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3948" yWindow="960" windowWidth="14856" windowHeight="12468" tabRatio="861" activeTab="1"/>
  </bookViews>
  <sheets>
    <sheet name="READ ME" sheetId="25" r:id="rId1"/>
    <sheet name="SIMPLY SUPPORTED" sheetId="17" r:id="rId2"/>
    <sheet name="LOADED SS SIDES CL" sheetId="22" r:id="rId3"/>
    <sheet name="LOADED CL SIDES SS" sheetId="23" r:id="rId4"/>
    <sheet name="CLAMPED" sheetId="24" r:id="rId5"/>
  </sheets>
  <definedNames>
    <definedName name="_xlnm.Print_Area" localSheetId="4">CLAMPED!$A$8:$K$111</definedName>
    <definedName name="_xlnm.Print_Area" localSheetId="3">'LOADED CL SIDES SS'!$A$8:$K$111</definedName>
    <definedName name="_xlnm.Print_Area" localSheetId="2">'LOADED SS SIDES CL'!$A$8:$K$111</definedName>
    <definedName name="_xlnm.Print_Area" localSheetId="0">'READ ME'!$A$8:$K$62</definedName>
    <definedName name="_xlnm.Print_Area" localSheetId="1">'SIMPLY SUPPORTED'!$A$8:$K$111</definedName>
    <definedName name="_xlnm.Print_Area">#REF!</definedName>
    <definedName name="sencount" hidden="1">1</definedName>
  </definedNames>
  <calcPr calcId="171027"/>
</workbook>
</file>

<file path=xl/calcChain.xml><?xml version="1.0" encoding="utf-8"?>
<calcChain xmlns="http://schemas.openxmlformats.org/spreadsheetml/2006/main">
  <c r="C12" i="25" l="1"/>
  <c r="BZ15" i="24" l="1"/>
  <c r="CA15" i="24"/>
  <c r="CB15" i="24"/>
  <c r="CC15" i="24"/>
  <c r="CD15" i="24"/>
  <c r="CE15" i="24"/>
  <c r="CF15" i="24"/>
  <c r="BZ16" i="24"/>
  <c r="CA16" i="24"/>
  <c r="CB16" i="24"/>
  <c r="CC16" i="24"/>
  <c r="CD16" i="24"/>
  <c r="CE16" i="24"/>
  <c r="CF16" i="24"/>
  <c r="BZ17" i="24"/>
  <c r="CA17" i="24"/>
  <c r="CB17" i="24"/>
  <c r="CC17" i="24"/>
  <c r="CD17" i="24"/>
  <c r="CE17" i="24"/>
  <c r="CF17" i="24"/>
  <c r="BZ18" i="24"/>
  <c r="CA18" i="24"/>
  <c r="CB18" i="24"/>
  <c r="CC18" i="24"/>
  <c r="CD18" i="24"/>
  <c r="CE18" i="24"/>
  <c r="CF18" i="24"/>
  <c r="BZ19" i="24"/>
  <c r="CA19" i="24"/>
  <c r="CB19" i="24"/>
  <c r="CC19" i="24"/>
  <c r="CD19" i="24"/>
  <c r="CE19" i="24"/>
  <c r="CF19" i="24"/>
  <c r="BZ20" i="24"/>
  <c r="CA20" i="24"/>
  <c r="CB20" i="24"/>
  <c r="CC20" i="24"/>
  <c r="CD20" i="24"/>
  <c r="CE20" i="24"/>
  <c r="CF20" i="24"/>
  <c r="BZ21" i="24"/>
  <c r="CA21" i="24"/>
  <c r="CB21" i="24"/>
  <c r="CC21" i="24"/>
  <c r="CD21" i="24"/>
  <c r="CE21" i="24"/>
  <c r="CF21" i="24"/>
  <c r="BZ22" i="24"/>
  <c r="CA22" i="24"/>
  <c r="CB22" i="24"/>
  <c r="CC22" i="24"/>
  <c r="CD22" i="24"/>
  <c r="CE22" i="24"/>
  <c r="CF22" i="24"/>
  <c r="BZ23" i="24"/>
  <c r="CA23" i="24"/>
  <c r="CB23" i="24"/>
  <c r="CC23" i="24"/>
  <c r="CD23" i="24"/>
  <c r="CE23" i="24"/>
  <c r="CF23" i="24"/>
  <c r="BZ24" i="24"/>
  <c r="CA24" i="24"/>
  <c r="CB24" i="24"/>
  <c r="CC24" i="24"/>
  <c r="CD24" i="24"/>
  <c r="CE24" i="24"/>
  <c r="CF24" i="24"/>
  <c r="BZ25" i="24"/>
  <c r="CA25" i="24"/>
  <c r="CB25" i="24"/>
  <c r="CC25" i="24"/>
  <c r="CD25" i="24"/>
  <c r="CE25" i="24"/>
  <c r="CF25" i="24"/>
  <c r="BZ26" i="24"/>
  <c r="CA26" i="24"/>
  <c r="CB26" i="24"/>
  <c r="CC26" i="24"/>
  <c r="CD26" i="24"/>
  <c r="CE26" i="24"/>
  <c r="CF26" i="24"/>
  <c r="BZ27" i="24"/>
  <c r="CA27" i="24"/>
  <c r="CB27" i="24"/>
  <c r="CC27" i="24"/>
  <c r="CD27" i="24"/>
  <c r="CE27" i="24"/>
  <c r="CF27" i="24"/>
  <c r="BZ28" i="24"/>
  <c r="CA28" i="24"/>
  <c r="CB28" i="24"/>
  <c r="CC28" i="24"/>
  <c r="CD28" i="24"/>
  <c r="CE28" i="24"/>
  <c r="CF28" i="24"/>
  <c r="BZ29" i="24"/>
  <c r="CA29" i="24"/>
  <c r="CB29" i="24"/>
  <c r="CC29" i="24"/>
  <c r="CD29" i="24"/>
  <c r="CE29" i="24"/>
  <c r="CF29" i="24"/>
  <c r="BZ30" i="24"/>
  <c r="CA30" i="24"/>
  <c r="CB30" i="24"/>
  <c r="CC30" i="24"/>
  <c r="CD30" i="24"/>
  <c r="CE30" i="24"/>
  <c r="CF30" i="24"/>
  <c r="BZ31" i="24"/>
  <c r="CA31" i="24"/>
  <c r="CB31" i="24"/>
  <c r="CC31" i="24"/>
  <c r="CD31" i="24"/>
  <c r="CE31" i="24"/>
  <c r="CF31" i="24"/>
  <c r="BZ32" i="24"/>
  <c r="CA32" i="24"/>
  <c r="CB32" i="24"/>
  <c r="CC32" i="24"/>
  <c r="CD32" i="24"/>
  <c r="CE32" i="24"/>
  <c r="CF32" i="24"/>
  <c r="BZ33" i="24"/>
  <c r="CA33" i="24"/>
  <c r="CB33" i="24"/>
  <c r="CC33" i="24"/>
  <c r="CD33" i="24"/>
  <c r="CE33" i="24"/>
  <c r="CF33" i="24"/>
  <c r="CA14" i="24"/>
  <c r="CB14" i="24"/>
  <c r="CC14" i="24"/>
  <c r="CD14" i="24"/>
  <c r="CE14" i="24"/>
  <c r="CF14" i="24"/>
  <c r="BZ14" i="24"/>
  <c r="BY15" i="24"/>
  <c r="BY16" i="24"/>
  <c r="BY17" i="24"/>
  <c r="BY18" i="24"/>
  <c r="BY19" i="24"/>
  <c r="BY20" i="24"/>
  <c r="BY21" i="24"/>
  <c r="BY22" i="24"/>
  <c r="BY23" i="24"/>
  <c r="BY24" i="24"/>
  <c r="BY25" i="24"/>
  <c r="BY26" i="24"/>
  <c r="BY27" i="24"/>
  <c r="BY28" i="24"/>
  <c r="BY29" i="24"/>
  <c r="BY30" i="24"/>
  <c r="BY31" i="24"/>
  <c r="BY32" i="24"/>
  <c r="BY33" i="24"/>
  <c r="BY14" i="24"/>
  <c r="BJ15" i="24"/>
  <c r="BK15" i="24"/>
  <c r="BL15" i="24"/>
  <c r="BM15" i="24"/>
  <c r="BN15" i="24"/>
  <c r="BO15" i="24"/>
  <c r="BP15" i="24"/>
  <c r="BJ16" i="24"/>
  <c r="BK16" i="24"/>
  <c r="BL16" i="24"/>
  <c r="BM16" i="24"/>
  <c r="BN16" i="24"/>
  <c r="BO16" i="24"/>
  <c r="BP16" i="24"/>
  <c r="BJ17" i="24"/>
  <c r="BK17" i="24"/>
  <c r="BL17" i="24"/>
  <c r="BM17" i="24"/>
  <c r="BN17" i="24"/>
  <c r="BO17" i="24"/>
  <c r="BP17" i="24"/>
  <c r="BJ18" i="24"/>
  <c r="BK18" i="24"/>
  <c r="BL18" i="24"/>
  <c r="BM18" i="24"/>
  <c r="BN18" i="24"/>
  <c r="BO18" i="24"/>
  <c r="BP18" i="24"/>
  <c r="BJ19" i="24"/>
  <c r="BK19" i="24"/>
  <c r="BL19" i="24"/>
  <c r="BM19" i="24"/>
  <c r="BN19" i="24"/>
  <c r="BO19" i="24"/>
  <c r="BP19" i="24"/>
  <c r="BJ20" i="24"/>
  <c r="BK20" i="24"/>
  <c r="BL20" i="24"/>
  <c r="BM20" i="24"/>
  <c r="BN20" i="24"/>
  <c r="BO20" i="24"/>
  <c r="BP20" i="24"/>
  <c r="BJ21" i="24"/>
  <c r="BK21" i="24"/>
  <c r="BL21" i="24"/>
  <c r="BM21" i="24"/>
  <c r="BN21" i="24"/>
  <c r="BO21" i="24"/>
  <c r="BP21" i="24"/>
  <c r="BJ22" i="24"/>
  <c r="BK22" i="24"/>
  <c r="BL22" i="24"/>
  <c r="BM22" i="24"/>
  <c r="BN22" i="24"/>
  <c r="BO22" i="24"/>
  <c r="BP22" i="24"/>
  <c r="BJ23" i="24"/>
  <c r="BK23" i="24"/>
  <c r="BL23" i="24"/>
  <c r="BM23" i="24"/>
  <c r="BN23" i="24"/>
  <c r="BO23" i="24"/>
  <c r="BP23" i="24"/>
  <c r="BJ24" i="24"/>
  <c r="BK24" i="24"/>
  <c r="BL24" i="24"/>
  <c r="BM24" i="24"/>
  <c r="BN24" i="24"/>
  <c r="BO24" i="24"/>
  <c r="BP24" i="24"/>
  <c r="BJ25" i="24"/>
  <c r="BK25" i="24"/>
  <c r="BL25" i="24"/>
  <c r="BM25" i="24"/>
  <c r="BN25" i="24"/>
  <c r="BO25" i="24"/>
  <c r="BP25" i="24"/>
  <c r="BJ26" i="24"/>
  <c r="BK26" i="24"/>
  <c r="BL26" i="24"/>
  <c r="BM26" i="24"/>
  <c r="BN26" i="24"/>
  <c r="BO26" i="24"/>
  <c r="BP26" i="24"/>
  <c r="BJ27" i="24"/>
  <c r="BK27" i="24"/>
  <c r="BL27" i="24"/>
  <c r="BM27" i="24"/>
  <c r="BN27" i="24"/>
  <c r="BO27" i="24"/>
  <c r="BP27" i="24"/>
  <c r="BJ28" i="24"/>
  <c r="BK28" i="24"/>
  <c r="BL28" i="24"/>
  <c r="BM28" i="24"/>
  <c r="BN28" i="24"/>
  <c r="BO28" i="24"/>
  <c r="BP28" i="24"/>
  <c r="BJ29" i="24"/>
  <c r="BK29" i="24"/>
  <c r="BL29" i="24"/>
  <c r="BM29" i="24"/>
  <c r="BN29" i="24"/>
  <c r="BO29" i="24"/>
  <c r="BP29" i="24"/>
  <c r="BJ30" i="24"/>
  <c r="BK30" i="24"/>
  <c r="BL30" i="24"/>
  <c r="BM30" i="24"/>
  <c r="BN30" i="24"/>
  <c r="BO30" i="24"/>
  <c r="BP30" i="24"/>
  <c r="BJ31" i="24"/>
  <c r="BK31" i="24"/>
  <c r="BL31" i="24"/>
  <c r="BM31" i="24"/>
  <c r="BN31" i="24"/>
  <c r="BO31" i="24"/>
  <c r="BP31" i="24"/>
  <c r="BJ32" i="24"/>
  <c r="BK32" i="24"/>
  <c r="BL32" i="24"/>
  <c r="BM32" i="24"/>
  <c r="BN32" i="24"/>
  <c r="BO32" i="24"/>
  <c r="BP32" i="24"/>
  <c r="BJ33" i="24"/>
  <c r="BK33" i="24"/>
  <c r="BL33" i="24"/>
  <c r="BM33" i="24"/>
  <c r="BN33" i="24"/>
  <c r="BO33" i="24"/>
  <c r="BP33" i="24"/>
  <c r="BK14" i="24"/>
  <c r="BL14" i="24"/>
  <c r="BM14" i="24"/>
  <c r="BN14" i="24"/>
  <c r="BO14" i="24"/>
  <c r="BP14" i="24"/>
  <c r="BJ14" i="24"/>
  <c r="BI15" i="24"/>
  <c r="BI16" i="24"/>
  <c r="BI17" i="24"/>
  <c r="BI18" i="24"/>
  <c r="BI19" i="24"/>
  <c r="BI20" i="24"/>
  <c r="BI21" i="24"/>
  <c r="BI22" i="24"/>
  <c r="BI23" i="24"/>
  <c r="BI24" i="24"/>
  <c r="BI25" i="24"/>
  <c r="BI26" i="24"/>
  <c r="BI27" i="24"/>
  <c r="BI28" i="24"/>
  <c r="BI29" i="24"/>
  <c r="BI30" i="24"/>
  <c r="BI31" i="24"/>
  <c r="BI32" i="24"/>
  <c r="BI33" i="24"/>
  <c r="BI14" i="24"/>
  <c r="BZ15" i="23"/>
  <c r="CA15" i="23"/>
  <c r="CB15" i="23"/>
  <c r="CC15" i="23"/>
  <c r="CD15" i="23"/>
  <c r="CE15" i="23"/>
  <c r="CF15" i="23"/>
  <c r="BZ16" i="23"/>
  <c r="CA16" i="23"/>
  <c r="CB16" i="23"/>
  <c r="CC16" i="23"/>
  <c r="CD16" i="23"/>
  <c r="CE16" i="23"/>
  <c r="CF16" i="23"/>
  <c r="BZ17" i="23"/>
  <c r="CA17" i="23"/>
  <c r="CB17" i="23"/>
  <c r="CC17" i="23"/>
  <c r="CD17" i="23"/>
  <c r="CE17" i="23"/>
  <c r="CF17" i="23"/>
  <c r="BZ18" i="23"/>
  <c r="CA18" i="23"/>
  <c r="CB18" i="23"/>
  <c r="CC18" i="23"/>
  <c r="CD18" i="23"/>
  <c r="CE18" i="23"/>
  <c r="CF18" i="23"/>
  <c r="BZ19" i="23"/>
  <c r="CA19" i="23"/>
  <c r="CB19" i="23"/>
  <c r="CC19" i="23"/>
  <c r="CD19" i="23"/>
  <c r="CE19" i="23"/>
  <c r="CF19" i="23"/>
  <c r="BZ20" i="23"/>
  <c r="CA20" i="23"/>
  <c r="CB20" i="23"/>
  <c r="CC20" i="23"/>
  <c r="CD20" i="23"/>
  <c r="CE20" i="23"/>
  <c r="CF20" i="23"/>
  <c r="BZ21" i="23"/>
  <c r="CA21" i="23"/>
  <c r="CB21" i="23"/>
  <c r="CC21" i="23"/>
  <c r="CD21" i="23"/>
  <c r="CE21" i="23"/>
  <c r="CF21" i="23"/>
  <c r="BZ22" i="23"/>
  <c r="CA22" i="23"/>
  <c r="CB22" i="23"/>
  <c r="CC22" i="23"/>
  <c r="CD22" i="23"/>
  <c r="CE22" i="23"/>
  <c r="CF22" i="23"/>
  <c r="BZ23" i="23"/>
  <c r="CA23" i="23"/>
  <c r="CB23" i="23"/>
  <c r="CC23" i="23"/>
  <c r="CD23" i="23"/>
  <c r="CE23" i="23"/>
  <c r="CF23" i="23"/>
  <c r="BZ24" i="23"/>
  <c r="CA24" i="23"/>
  <c r="CB24" i="23"/>
  <c r="CC24" i="23"/>
  <c r="CD24" i="23"/>
  <c r="CE24" i="23"/>
  <c r="CF24" i="23"/>
  <c r="BZ25" i="23"/>
  <c r="CA25" i="23"/>
  <c r="CB25" i="23"/>
  <c r="CC25" i="23"/>
  <c r="CD25" i="23"/>
  <c r="CE25" i="23"/>
  <c r="CF25" i="23"/>
  <c r="BZ26" i="23"/>
  <c r="CA26" i="23"/>
  <c r="CB26" i="23"/>
  <c r="CC26" i="23"/>
  <c r="CD26" i="23"/>
  <c r="CE26" i="23"/>
  <c r="CF26" i="23"/>
  <c r="BZ27" i="23"/>
  <c r="CA27" i="23"/>
  <c r="CB27" i="23"/>
  <c r="CC27" i="23"/>
  <c r="CD27" i="23"/>
  <c r="CE27" i="23"/>
  <c r="CF27" i="23"/>
  <c r="BZ28" i="23"/>
  <c r="CA28" i="23"/>
  <c r="CB28" i="23"/>
  <c r="CC28" i="23"/>
  <c r="CD28" i="23"/>
  <c r="CE28" i="23"/>
  <c r="CF28" i="23"/>
  <c r="BZ29" i="23"/>
  <c r="CA29" i="23"/>
  <c r="CB29" i="23"/>
  <c r="CC29" i="23"/>
  <c r="CD29" i="23"/>
  <c r="CE29" i="23"/>
  <c r="CF29" i="23"/>
  <c r="BZ30" i="23"/>
  <c r="CA30" i="23"/>
  <c r="CB30" i="23"/>
  <c r="CC30" i="23"/>
  <c r="CD30" i="23"/>
  <c r="CE30" i="23"/>
  <c r="CF30" i="23"/>
  <c r="BZ31" i="23"/>
  <c r="CA31" i="23"/>
  <c r="CB31" i="23"/>
  <c r="CC31" i="23"/>
  <c r="CD31" i="23"/>
  <c r="CE31" i="23"/>
  <c r="CF31" i="23"/>
  <c r="BZ32" i="23"/>
  <c r="CA32" i="23"/>
  <c r="CB32" i="23"/>
  <c r="CC32" i="23"/>
  <c r="CD32" i="23"/>
  <c r="CE32" i="23"/>
  <c r="CF32" i="23"/>
  <c r="BZ33" i="23"/>
  <c r="CA33" i="23"/>
  <c r="CB33" i="23"/>
  <c r="CC33" i="23"/>
  <c r="CD33" i="23"/>
  <c r="CE33" i="23"/>
  <c r="CF33" i="23"/>
  <c r="CA14" i="23"/>
  <c r="CB14" i="23"/>
  <c r="CC14" i="23"/>
  <c r="CD14" i="23"/>
  <c r="CE14" i="23"/>
  <c r="CF14" i="23"/>
  <c r="BZ14" i="23"/>
  <c r="BY15" i="23"/>
  <c r="BY16" i="23"/>
  <c r="BY17" i="23"/>
  <c r="BY18" i="23"/>
  <c r="BY19" i="23"/>
  <c r="BY20" i="23"/>
  <c r="BY21" i="23"/>
  <c r="BY22" i="23"/>
  <c r="BY23" i="23"/>
  <c r="BY24" i="23"/>
  <c r="BY25" i="23"/>
  <c r="BY26" i="23"/>
  <c r="BY27" i="23"/>
  <c r="BY28" i="23"/>
  <c r="BY29" i="23"/>
  <c r="BY30" i="23"/>
  <c r="BY31" i="23"/>
  <c r="BY32" i="23"/>
  <c r="BY33" i="23"/>
  <c r="BY14" i="23"/>
  <c r="BJ15" i="23"/>
  <c r="BK15" i="23"/>
  <c r="BL15" i="23"/>
  <c r="BM15" i="23"/>
  <c r="BN15" i="23"/>
  <c r="BO15" i="23"/>
  <c r="BP15" i="23"/>
  <c r="BJ16" i="23"/>
  <c r="BK16" i="23"/>
  <c r="BL16" i="23"/>
  <c r="BM16" i="23"/>
  <c r="BN16" i="23"/>
  <c r="BO16" i="23"/>
  <c r="BP16" i="23"/>
  <c r="BJ17" i="23"/>
  <c r="BK17" i="23"/>
  <c r="BL17" i="23"/>
  <c r="BM17" i="23"/>
  <c r="BN17" i="23"/>
  <c r="BO17" i="23"/>
  <c r="BP17" i="23"/>
  <c r="BJ18" i="23"/>
  <c r="BK18" i="23"/>
  <c r="BL18" i="23"/>
  <c r="BM18" i="23"/>
  <c r="BN18" i="23"/>
  <c r="BO18" i="23"/>
  <c r="BP18" i="23"/>
  <c r="BJ19" i="23"/>
  <c r="BK19" i="23"/>
  <c r="BL19" i="23"/>
  <c r="BM19" i="23"/>
  <c r="BN19" i="23"/>
  <c r="BO19" i="23"/>
  <c r="BP19" i="23"/>
  <c r="BJ20" i="23"/>
  <c r="BK20" i="23"/>
  <c r="BL20" i="23"/>
  <c r="BM20" i="23"/>
  <c r="BN20" i="23"/>
  <c r="BO20" i="23"/>
  <c r="BP20" i="23"/>
  <c r="BJ21" i="23"/>
  <c r="BK21" i="23"/>
  <c r="BL21" i="23"/>
  <c r="BM21" i="23"/>
  <c r="BN21" i="23"/>
  <c r="BO21" i="23"/>
  <c r="BP21" i="23"/>
  <c r="BJ22" i="23"/>
  <c r="BK22" i="23"/>
  <c r="BL22" i="23"/>
  <c r="BM22" i="23"/>
  <c r="BN22" i="23"/>
  <c r="BO22" i="23"/>
  <c r="BP22" i="23"/>
  <c r="BJ23" i="23"/>
  <c r="BK23" i="23"/>
  <c r="BL23" i="23"/>
  <c r="BM23" i="23"/>
  <c r="BN23" i="23"/>
  <c r="BO23" i="23"/>
  <c r="BP23" i="23"/>
  <c r="BJ24" i="23"/>
  <c r="BK24" i="23"/>
  <c r="BL24" i="23"/>
  <c r="BM24" i="23"/>
  <c r="BN24" i="23"/>
  <c r="BO24" i="23"/>
  <c r="BP24" i="23"/>
  <c r="BJ25" i="23"/>
  <c r="BK25" i="23"/>
  <c r="BL25" i="23"/>
  <c r="BM25" i="23"/>
  <c r="BN25" i="23"/>
  <c r="BO25" i="23"/>
  <c r="BP25" i="23"/>
  <c r="BJ26" i="23"/>
  <c r="BK26" i="23"/>
  <c r="BL26" i="23"/>
  <c r="BM26" i="23"/>
  <c r="BN26" i="23"/>
  <c r="BO26" i="23"/>
  <c r="BP26" i="23"/>
  <c r="BJ27" i="23"/>
  <c r="BK27" i="23"/>
  <c r="BL27" i="23"/>
  <c r="BM27" i="23"/>
  <c r="BN27" i="23"/>
  <c r="BO27" i="23"/>
  <c r="BP27" i="23"/>
  <c r="BJ28" i="23"/>
  <c r="BK28" i="23"/>
  <c r="BL28" i="23"/>
  <c r="BM28" i="23"/>
  <c r="BN28" i="23"/>
  <c r="BO28" i="23"/>
  <c r="BP28" i="23"/>
  <c r="BJ29" i="23"/>
  <c r="BK29" i="23"/>
  <c r="BL29" i="23"/>
  <c r="BM29" i="23"/>
  <c r="BN29" i="23"/>
  <c r="BO29" i="23"/>
  <c r="BP29" i="23"/>
  <c r="BJ30" i="23"/>
  <c r="BK30" i="23"/>
  <c r="BL30" i="23"/>
  <c r="BM30" i="23"/>
  <c r="BN30" i="23"/>
  <c r="BO30" i="23"/>
  <c r="BP30" i="23"/>
  <c r="BJ31" i="23"/>
  <c r="BK31" i="23"/>
  <c r="BL31" i="23"/>
  <c r="BM31" i="23"/>
  <c r="BN31" i="23"/>
  <c r="BO31" i="23"/>
  <c r="BP31" i="23"/>
  <c r="BJ32" i="23"/>
  <c r="BK32" i="23"/>
  <c r="BL32" i="23"/>
  <c r="BM32" i="23"/>
  <c r="BN32" i="23"/>
  <c r="BO32" i="23"/>
  <c r="BP32" i="23"/>
  <c r="BJ33" i="23"/>
  <c r="BK33" i="23"/>
  <c r="BL33" i="23"/>
  <c r="BM33" i="23"/>
  <c r="BN33" i="23"/>
  <c r="BO33" i="23"/>
  <c r="BP33" i="23"/>
  <c r="BK14" i="23"/>
  <c r="BL14" i="23"/>
  <c r="BM14" i="23"/>
  <c r="BN14" i="23"/>
  <c r="BO14" i="23"/>
  <c r="BP14" i="23"/>
  <c r="BJ14" i="23"/>
  <c r="BI15" i="23"/>
  <c r="BI16" i="23"/>
  <c r="BI17" i="23"/>
  <c r="BI18" i="23"/>
  <c r="BI19" i="23"/>
  <c r="BI20" i="23"/>
  <c r="BI21" i="23"/>
  <c r="BI22" i="23"/>
  <c r="BI23" i="23"/>
  <c r="BI24" i="23"/>
  <c r="BI25" i="23"/>
  <c r="BI26" i="23"/>
  <c r="BI27" i="23"/>
  <c r="BI28" i="23"/>
  <c r="BI29" i="23"/>
  <c r="BI30" i="23"/>
  <c r="BI31" i="23"/>
  <c r="BI32" i="23"/>
  <c r="BI33" i="23"/>
  <c r="BI14" i="23"/>
  <c r="BY15" i="22"/>
  <c r="BZ15" i="22"/>
  <c r="CA15" i="22"/>
  <c r="CB15" i="22"/>
  <c r="CC15" i="22"/>
  <c r="CD15" i="22"/>
  <c r="CE15" i="22"/>
  <c r="CF15" i="22"/>
  <c r="BY16" i="22"/>
  <c r="BZ16" i="22"/>
  <c r="CA16" i="22"/>
  <c r="CB16" i="22"/>
  <c r="CC16" i="22"/>
  <c r="CD16" i="22"/>
  <c r="CE16" i="22"/>
  <c r="CF16" i="22"/>
  <c r="BY17" i="22"/>
  <c r="BZ17" i="22"/>
  <c r="CA17" i="22"/>
  <c r="CB17" i="22"/>
  <c r="CC17" i="22"/>
  <c r="CD17" i="22"/>
  <c r="CE17" i="22"/>
  <c r="CF17" i="22"/>
  <c r="BY18" i="22"/>
  <c r="BZ18" i="22"/>
  <c r="CA18" i="22"/>
  <c r="CB18" i="22"/>
  <c r="CC18" i="22"/>
  <c r="CD18" i="22"/>
  <c r="CE18" i="22"/>
  <c r="CF18" i="22"/>
  <c r="BY19" i="22"/>
  <c r="BZ19" i="22"/>
  <c r="CA19" i="22"/>
  <c r="CB19" i="22"/>
  <c r="CC19" i="22"/>
  <c r="CD19" i="22"/>
  <c r="CE19" i="22"/>
  <c r="CF19" i="22"/>
  <c r="BY20" i="22"/>
  <c r="BZ20" i="22"/>
  <c r="CA20" i="22"/>
  <c r="CB20" i="22"/>
  <c r="CC20" i="22"/>
  <c r="CD20" i="22"/>
  <c r="CE20" i="22"/>
  <c r="CF20" i="22"/>
  <c r="BY21" i="22"/>
  <c r="BZ21" i="22"/>
  <c r="CA21" i="22"/>
  <c r="CB21" i="22"/>
  <c r="CC21" i="22"/>
  <c r="CD21" i="22"/>
  <c r="CE21" i="22"/>
  <c r="CF21" i="22"/>
  <c r="BY22" i="22"/>
  <c r="BZ22" i="22"/>
  <c r="CA22" i="22"/>
  <c r="CB22" i="22"/>
  <c r="CC22" i="22"/>
  <c r="CD22" i="22"/>
  <c r="CE22" i="22"/>
  <c r="CF22" i="22"/>
  <c r="BY23" i="22"/>
  <c r="BZ23" i="22"/>
  <c r="CA23" i="22"/>
  <c r="CB23" i="22"/>
  <c r="CC23" i="22"/>
  <c r="CD23" i="22"/>
  <c r="CE23" i="22"/>
  <c r="CF23" i="22"/>
  <c r="BY24" i="22"/>
  <c r="BZ24" i="22"/>
  <c r="CA24" i="22"/>
  <c r="CB24" i="22"/>
  <c r="CC24" i="22"/>
  <c r="CD24" i="22"/>
  <c r="CE24" i="22"/>
  <c r="CF24" i="22"/>
  <c r="BY25" i="22"/>
  <c r="BZ25" i="22"/>
  <c r="CA25" i="22"/>
  <c r="CB25" i="22"/>
  <c r="CC25" i="22"/>
  <c r="CD25" i="22"/>
  <c r="CE25" i="22"/>
  <c r="CF25" i="22"/>
  <c r="BY26" i="22"/>
  <c r="BZ26" i="22"/>
  <c r="CA26" i="22"/>
  <c r="CB26" i="22"/>
  <c r="CC26" i="22"/>
  <c r="CD26" i="22"/>
  <c r="CE26" i="22"/>
  <c r="CF26" i="22"/>
  <c r="BY27" i="22"/>
  <c r="BZ27" i="22"/>
  <c r="CA27" i="22"/>
  <c r="CB27" i="22"/>
  <c r="CC27" i="22"/>
  <c r="CD27" i="22"/>
  <c r="CE27" i="22"/>
  <c r="CF27" i="22"/>
  <c r="BY28" i="22"/>
  <c r="BZ28" i="22"/>
  <c r="CA28" i="22"/>
  <c r="CB28" i="22"/>
  <c r="CC28" i="22"/>
  <c r="CD28" i="22"/>
  <c r="CE28" i="22"/>
  <c r="CF28" i="22"/>
  <c r="BY29" i="22"/>
  <c r="BZ29" i="22"/>
  <c r="CA29" i="22"/>
  <c r="CB29" i="22"/>
  <c r="CC29" i="22"/>
  <c r="CD29" i="22"/>
  <c r="CE29" i="22"/>
  <c r="CF29" i="22"/>
  <c r="BY30" i="22"/>
  <c r="BZ30" i="22"/>
  <c r="CA30" i="22"/>
  <c r="CB30" i="22"/>
  <c r="CC30" i="22"/>
  <c r="CD30" i="22"/>
  <c r="CE30" i="22"/>
  <c r="CF30" i="22"/>
  <c r="BY31" i="22"/>
  <c r="BZ31" i="22"/>
  <c r="CA31" i="22"/>
  <c r="CB31" i="22"/>
  <c r="CC31" i="22"/>
  <c r="CD31" i="22"/>
  <c r="CE31" i="22"/>
  <c r="CF31" i="22"/>
  <c r="BY32" i="22"/>
  <c r="BZ32" i="22"/>
  <c r="CA32" i="22"/>
  <c r="CB32" i="22"/>
  <c r="CC32" i="22"/>
  <c r="CD32" i="22"/>
  <c r="CE32" i="22"/>
  <c r="CF32" i="22"/>
  <c r="BY33" i="22"/>
  <c r="BZ33" i="22"/>
  <c r="CA33" i="22"/>
  <c r="CB33" i="22"/>
  <c r="CC33" i="22"/>
  <c r="CD33" i="22"/>
  <c r="CE33" i="22"/>
  <c r="CF33" i="22"/>
  <c r="BZ14" i="22"/>
  <c r="CA14" i="22"/>
  <c r="CB14" i="22"/>
  <c r="CC14" i="22"/>
  <c r="CD14" i="22"/>
  <c r="CE14" i="22"/>
  <c r="CF14" i="22"/>
  <c r="BY14" i="22"/>
  <c r="BI15" i="22"/>
  <c r="BJ15" i="22"/>
  <c r="BK15" i="22"/>
  <c r="BL15" i="22"/>
  <c r="BM15" i="22"/>
  <c r="BN15" i="22"/>
  <c r="BO15" i="22"/>
  <c r="BP15" i="22"/>
  <c r="BI16" i="22"/>
  <c r="BJ16" i="22"/>
  <c r="BK16" i="22"/>
  <c r="BL16" i="22"/>
  <c r="BM16" i="22"/>
  <c r="BN16" i="22"/>
  <c r="BO16" i="22"/>
  <c r="BP16" i="22"/>
  <c r="BI17" i="22"/>
  <c r="BJ17" i="22"/>
  <c r="BK17" i="22"/>
  <c r="BL17" i="22"/>
  <c r="BM17" i="22"/>
  <c r="BN17" i="22"/>
  <c r="BO17" i="22"/>
  <c r="BP17" i="22"/>
  <c r="BI18" i="22"/>
  <c r="BJ18" i="22"/>
  <c r="BK18" i="22"/>
  <c r="BL18" i="22"/>
  <c r="BM18" i="22"/>
  <c r="BN18" i="22"/>
  <c r="BO18" i="22"/>
  <c r="BP18" i="22"/>
  <c r="BI19" i="22"/>
  <c r="BJ19" i="22"/>
  <c r="BK19" i="22"/>
  <c r="BL19" i="22"/>
  <c r="BM19" i="22"/>
  <c r="BN19" i="22"/>
  <c r="BO19" i="22"/>
  <c r="BP19" i="22"/>
  <c r="BI20" i="22"/>
  <c r="BJ20" i="22"/>
  <c r="BK20" i="22"/>
  <c r="BL20" i="22"/>
  <c r="BM20" i="22"/>
  <c r="BN20" i="22"/>
  <c r="BO20" i="22"/>
  <c r="BP20" i="22"/>
  <c r="BI21" i="22"/>
  <c r="BJ21" i="22"/>
  <c r="BK21" i="22"/>
  <c r="BL21" i="22"/>
  <c r="BM21" i="22"/>
  <c r="BN21" i="22"/>
  <c r="BO21" i="22"/>
  <c r="BP21" i="22"/>
  <c r="BI22" i="22"/>
  <c r="BJ22" i="22"/>
  <c r="BK22" i="22"/>
  <c r="BL22" i="22"/>
  <c r="BM22" i="22"/>
  <c r="BN22" i="22"/>
  <c r="BO22" i="22"/>
  <c r="BP22" i="22"/>
  <c r="BI23" i="22"/>
  <c r="BJ23" i="22"/>
  <c r="BK23" i="22"/>
  <c r="BL23" i="22"/>
  <c r="BM23" i="22"/>
  <c r="BN23" i="22"/>
  <c r="BO23" i="22"/>
  <c r="BP23" i="22"/>
  <c r="BI24" i="22"/>
  <c r="BJ24" i="22"/>
  <c r="BK24" i="22"/>
  <c r="BL24" i="22"/>
  <c r="BM24" i="22"/>
  <c r="BN24" i="22"/>
  <c r="BO24" i="22"/>
  <c r="BP24" i="22"/>
  <c r="BI25" i="22"/>
  <c r="BJ25" i="22"/>
  <c r="BK25" i="22"/>
  <c r="BL25" i="22"/>
  <c r="BM25" i="22"/>
  <c r="BN25" i="22"/>
  <c r="BO25" i="22"/>
  <c r="BP25" i="22"/>
  <c r="BI26" i="22"/>
  <c r="BJ26" i="22"/>
  <c r="BK26" i="22"/>
  <c r="BL26" i="22"/>
  <c r="BM26" i="22"/>
  <c r="BN26" i="22"/>
  <c r="BO26" i="22"/>
  <c r="BP26" i="22"/>
  <c r="BI27" i="22"/>
  <c r="BJ27" i="22"/>
  <c r="BK27" i="22"/>
  <c r="BL27" i="22"/>
  <c r="BM27" i="22"/>
  <c r="BN27" i="22"/>
  <c r="BO27" i="22"/>
  <c r="BP27" i="22"/>
  <c r="BI28" i="22"/>
  <c r="BJ28" i="22"/>
  <c r="BK28" i="22"/>
  <c r="BL28" i="22"/>
  <c r="BM28" i="22"/>
  <c r="BN28" i="22"/>
  <c r="BO28" i="22"/>
  <c r="BP28" i="22"/>
  <c r="BI29" i="22"/>
  <c r="BJ29" i="22"/>
  <c r="BK29" i="22"/>
  <c r="BL29" i="22"/>
  <c r="BM29" i="22"/>
  <c r="BN29" i="22"/>
  <c r="BO29" i="22"/>
  <c r="BP29" i="22"/>
  <c r="BI30" i="22"/>
  <c r="BJ30" i="22"/>
  <c r="BK30" i="22"/>
  <c r="BL30" i="22"/>
  <c r="BM30" i="22"/>
  <c r="BN30" i="22"/>
  <c r="BO30" i="22"/>
  <c r="BP30" i="22"/>
  <c r="BI31" i="22"/>
  <c r="BJ31" i="22"/>
  <c r="BK31" i="22"/>
  <c r="BL31" i="22"/>
  <c r="BM31" i="22"/>
  <c r="BN31" i="22"/>
  <c r="BO31" i="22"/>
  <c r="BP31" i="22"/>
  <c r="BI32" i="22"/>
  <c r="BJ32" i="22"/>
  <c r="BK32" i="22"/>
  <c r="BL32" i="22"/>
  <c r="BM32" i="22"/>
  <c r="BN32" i="22"/>
  <c r="BO32" i="22"/>
  <c r="BP32" i="22"/>
  <c r="BI33" i="22"/>
  <c r="BJ33" i="22"/>
  <c r="BK33" i="22"/>
  <c r="BL33" i="22"/>
  <c r="BM33" i="22"/>
  <c r="BN33" i="22"/>
  <c r="BO33" i="22"/>
  <c r="BP33" i="22"/>
  <c r="BJ14" i="22"/>
  <c r="BK14" i="22"/>
  <c r="BL14" i="22"/>
  <c r="BM14" i="22"/>
  <c r="BN14" i="22"/>
  <c r="BO14" i="22"/>
  <c r="BP14" i="22"/>
  <c r="BI14" i="22"/>
  <c r="CG15" i="17"/>
  <c r="CH15" i="17"/>
  <c r="CI15" i="17"/>
  <c r="CJ15" i="17"/>
  <c r="CK15" i="17"/>
  <c r="CL15" i="17"/>
  <c r="CM15" i="17"/>
  <c r="CN15" i="17"/>
  <c r="CG16" i="17"/>
  <c r="CH16" i="17"/>
  <c r="CI16" i="17"/>
  <c r="CJ16" i="17"/>
  <c r="CK16" i="17"/>
  <c r="CL16" i="17"/>
  <c r="CM16" i="17"/>
  <c r="CN16" i="17"/>
  <c r="CG17" i="17"/>
  <c r="CH17" i="17"/>
  <c r="CI17" i="17"/>
  <c r="CJ17" i="17"/>
  <c r="CK17" i="17"/>
  <c r="CL17" i="17"/>
  <c r="CM17" i="17"/>
  <c r="CN17" i="17"/>
  <c r="CG18" i="17"/>
  <c r="CH18" i="17"/>
  <c r="CI18" i="17"/>
  <c r="CJ18" i="17"/>
  <c r="CK18" i="17"/>
  <c r="CL18" i="17"/>
  <c r="CM18" i="17"/>
  <c r="CN18" i="17"/>
  <c r="CG19" i="17"/>
  <c r="CH19" i="17"/>
  <c r="CI19" i="17"/>
  <c r="CJ19" i="17"/>
  <c r="CK19" i="17"/>
  <c r="CL19" i="17"/>
  <c r="CM19" i="17"/>
  <c r="CN19" i="17"/>
  <c r="CG20" i="17"/>
  <c r="CH20" i="17"/>
  <c r="CI20" i="17"/>
  <c r="CJ20" i="17"/>
  <c r="CK20" i="17"/>
  <c r="CL20" i="17"/>
  <c r="CM20" i="17"/>
  <c r="CN20" i="17"/>
  <c r="CG21" i="17"/>
  <c r="CH21" i="17"/>
  <c r="CI21" i="17"/>
  <c r="CJ21" i="17"/>
  <c r="CK21" i="17"/>
  <c r="CL21" i="17"/>
  <c r="CM21" i="17"/>
  <c r="CN21" i="17"/>
  <c r="CG22" i="17"/>
  <c r="CH22" i="17"/>
  <c r="CI22" i="17"/>
  <c r="CJ22" i="17"/>
  <c r="CK22" i="17"/>
  <c r="CL22" i="17"/>
  <c r="CM22" i="17"/>
  <c r="CN22" i="17"/>
  <c r="CG23" i="17"/>
  <c r="CH23" i="17"/>
  <c r="CI23" i="17"/>
  <c r="CJ23" i="17"/>
  <c r="CK23" i="17"/>
  <c r="CL23" i="17"/>
  <c r="CM23" i="17"/>
  <c r="CN23" i="17"/>
  <c r="CG24" i="17"/>
  <c r="CH24" i="17"/>
  <c r="CI24" i="17"/>
  <c r="CJ24" i="17"/>
  <c r="CK24" i="17"/>
  <c r="CL24" i="17"/>
  <c r="CM24" i="17"/>
  <c r="CN24" i="17"/>
  <c r="CG25" i="17"/>
  <c r="CH25" i="17"/>
  <c r="CI25" i="17"/>
  <c r="CJ25" i="17"/>
  <c r="CK25" i="17"/>
  <c r="CL25" i="17"/>
  <c r="CM25" i="17"/>
  <c r="CN25" i="17"/>
  <c r="CG26" i="17"/>
  <c r="CH26" i="17"/>
  <c r="CI26" i="17"/>
  <c r="CJ26" i="17"/>
  <c r="CK26" i="17"/>
  <c r="CL26" i="17"/>
  <c r="CM26" i="17"/>
  <c r="CN26" i="17"/>
  <c r="CG27" i="17"/>
  <c r="CH27" i="17"/>
  <c r="CI27" i="17"/>
  <c r="CJ27" i="17"/>
  <c r="CK27" i="17"/>
  <c r="CL27" i="17"/>
  <c r="CM27" i="17"/>
  <c r="CN27" i="17"/>
  <c r="CG28" i="17"/>
  <c r="CH28" i="17"/>
  <c r="CI28" i="17"/>
  <c r="CJ28" i="17"/>
  <c r="CK28" i="17"/>
  <c r="CL28" i="17"/>
  <c r="CM28" i="17"/>
  <c r="CN28" i="17"/>
  <c r="CG29" i="17"/>
  <c r="CH29" i="17"/>
  <c r="CI29" i="17"/>
  <c r="CJ29" i="17"/>
  <c r="CK29" i="17"/>
  <c r="CL29" i="17"/>
  <c r="CM29" i="17"/>
  <c r="CN29" i="17"/>
  <c r="CG30" i="17"/>
  <c r="CH30" i="17"/>
  <c r="CI30" i="17"/>
  <c r="CJ30" i="17"/>
  <c r="CK30" i="17"/>
  <c r="CL30" i="17"/>
  <c r="CM30" i="17"/>
  <c r="CN30" i="17"/>
  <c r="CG31" i="17"/>
  <c r="CH31" i="17"/>
  <c r="CI31" i="17"/>
  <c r="CJ31" i="17"/>
  <c r="CK31" i="17"/>
  <c r="CL31" i="17"/>
  <c r="CM31" i="17"/>
  <c r="CN31" i="17"/>
  <c r="CG32" i="17"/>
  <c r="CH32" i="17"/>
  <c r="CI32" i="17"/>
  <c r="CJ32" i="17"/>
  <c r="CK32" i="17"/>
  <c r="CL32" i="17"/>
  <c r="CM32" i="17"/>
  <c r="CN32" i="17"/>
  <c r="CG33" i="17"/>
  <c r="CH33" i="17"/>
  <c r="CI33" i="17"/>
  <c r="CJ33" i="17"/>
  <c r="CK33" i="17"/>
  <c r="CL33" i="17"/>
  <c r="CM33" i="17"/>
  <c r="CN33" i="17"/>
  <c r="CH14" i="17"/>
  <c r="CI14" i="17"/>
  <c r="CJ14" i="17"/>
  <c r="CK14" i="17"/>
  <c r="CL14" i="17"/>
  <c r="CM14" i="17"/>
  <c r="CN14" i="17"/>
  <c r="CG14" i="17"/>
  <c r="BY15" i="17"/>
  <c r="BZ15" i="17"/>
  <c r="CA15" i="17"/>
  <c r="CB15" i="17"/>
  <c r="CC15" i="17"/>
  <c r="CD15" i="17"/>
  <c r="CE15" i="17"/>
  <c r="CF15" i="17"/>
  <c r="BY16" i="17"/>
  <c r="BZ16" i="17"/>
  <c r="CA16" i="17"/>
  <c r="CB16" i="17"/>
  <c r="CC16" i="17"/>
  <c r="CD16" i="17"/>
  <c r="CE16" i="17"/>
  <c r="CF16" i="17"/>
  <c r="BY17" i="17"/>
  <c r="BZ17" i="17"/>
  <c r="CA17" i="17"/>
  <c r="CB17" i="17"/>
  <c r="CC17" i="17"/>
  <c r="CD17" i="17"/>
  <c r="CE17" i="17"/>
  <c r="CF17" i="17"/>
  <c r="BY18" i="17"/>
  <c r="BZ18" i="17"/>
  <c r="CA18" i="17"/>
  <c r="CB18" i="17"/>
  <c r="CC18" i="17"/>
  <c r="CD18" i="17"/>
  <c r="CE18" i="17"/>
  <c r="CF18" i="17"/>
  <c r="BY19" i="17"/>
  <c r="BZ19" i="17"/>
  <c r="CA19" i="17"/>
  <c r="CB19" i="17"/>
  <c r="CC19" i="17"/>
  <c r="CD19" i="17"/>
  <c r="CE19" i="17"/>
  <c r="CF19" i="17"/>
  <c r="BY20" i="17"/>
  <c r="BZ20" i="17"/>
  <c r="CA20" i="17"/>
  <c r="CB20" i="17"/>
  <c r="CC20" i="17"/>
  <c r="CD20" i="17"/>
  <c r="CE20" i="17"/>
  <c r="CF20" i="17"/>
  <c r="BY21" i="17"/>
  <c r="BZ21" i="17"/>
  <c r="CA21" i="17"/>
  <c r="CB21" i="17"/>
  <c r="CC21" i="17"/>
  <c r="CD21" i="17"/>
  <c r="CE21" i="17"/>
  <c r="CF21" i="17"/>
  <c r="BY22" i="17"/>
  <c r="BZ22" i="17"/>
  <c r="CA22" i="17"/>
  <c r="CB22" i="17"/>
  <c r="CC22" i="17"/>
  <c r="CD22" i="17"/>
  <c r="CE22" i="17"/>
  <c r="CF22" i="17"/>
  <c r="BY23" i="17"/>
  <c r="BZ23" i="17"/>
  <c r="CA23" i="17"/>
  <c r="CB23" i="17"/>
  <c r="CC23" i="17"/>
  <c r="CD23" i="17"/>
  <c r="CE23" i="17"/>
  <c r="CF23" i="17"/>
  <c r="BY24" i="17"/>
  <c r="BZ24" i="17"/>
  <c r="CA24" i="17"/>
  <c r="CB24" i="17"/>
  <c r="CC24" i="17"/>
  <c r="CD24" i="17"/>
  <c r="CE24" i="17"/>
  <c r="CF24" i="17"/>
  <c r="BY25" i="17"/>
  <c r="BZ25" i="17"/>
  <c r="CA25" i="17"/>
  <c r="CB25" i="17"/>
  <c r="CC25" i="17"/>
  <c r="CD25" i="17"/>
  <c r="CE25" i="17"/>
  <c r="CF25" i="17"/>
  <c r="BY26" i="17"/>
  <c r="BZ26" i="17"/>
  <c r="CA26" i="17"/>
  <c r="CB26" i="17"/>
  <c r="CC26" i="17"/>
  <c r="CD26" i="17"/>
  <c r="CE26" i="17"/>
  <c r="CF26" i="17"/>
  <c r="BY27" i="17"/>
  <c r="BZ27" i="17"/>
  <c r="CA27" i="17"/>
  <c r="CB27" i="17"/>
  <c r="CC27" i="17"/>
  <c r="CD27" i="17"/>
  <c r="CE27" i="17"/>
  <c r="CF27" i="17"/>
  <c r="BY28" i="17"/>
  <c r="BZ28" i="17"/>
  <c r="CA28" i="17"/>
  <c r="CB28" i="17"/>
  <c r="CC28" i="17"/>
  <c r="CD28" i="17"/>
  <c r="CE28" i="17"/>
  <c r="CF28" i="17"/>
  <c r="BY29" i="17"/>
  <c r="BZ29" i="17"/>
  <c r="CA29" i="17"/>
  <c r="CB29" i="17"/>
  <c r="CC29" i="17"/>
  <c r="CD29" i="17"/>
  <c r="CE29" i="17"/>
  <c r="CF29" i="17"/>
  <c r="BY30" i="17"/>
  <c r="BZ30" i="17"/>
  <c r="CA30" i="17"/>
  <c r="CB30" i="17"/>
  <c r="CC30" i="17"/>
  <c r="CD30" i="17"/>
  <c r="CE30" i="17"/>
  <c r="CF30" i="17"/>
  <c r="BY31" i="17"/>
  <c r="BZ31" i="17"/>
  <c r="CA31" i="17"/>
  <c r="CB31" i="17"/>
  <c r="CC31" i="17"/>
  <c r="CD31" i="17"/>
  <c r="CE31" i="17"/>
  <c r="CF31" i="17"/>
  <c r="BY32" i="17"/>
  <c r="BZ32" i="17"/>
  <c r="CA32" i="17"/>
  <c r="CB32" i="17"/>
  <c r="CC32" i="17"/>
  <c r="CD32" i="17"/>
  <c r="CE32" i="17"/>
  <c r="CF32" i="17"/>
  <c r="BY33" i="17"/>
  <c r="BZ33" i="17"/>
  <c r="CA33" i="17"/>
  <c r="CB33" i="17"/>
  <c r="CC33" i="17"/>
  <c r="CD33" i="17"/>
  <c r="CE33" i="17"/>
  <c r="CF33" i="17"/>
  <c r="BZ14" i="17"/>
  <c r="CA14" i="17"/>
  <c r="CB14" i="17"/>
  <c r="CC14" i="17"/>
  <c r="CD14" i="17"/>
  <c r="CE14" i="17"/>
  <c r="CF14" i="17"/>
  <c r="BY14" i="17"/>
  <c r="BI15" i="17"/>
  <c r="BJ15" i="17"/>
  <c r="BK15" i="17"/>
  <c r="BL15" i="17"/>
  <c r="BM15" i="17"/>
  <c r="BN15" i="17"/>
  <c r="BO15" i="17"/>
  <c r="BP15" i="17"/>
  <c r="BI16" i="17"/>
  <c r="BJ16" i="17"/>
  <c r="BK16" i="17"/>
  <c r="BL16" i="17"/>
  <c r="BM16" i="17"/>
  <c r="BN16" i="17"/>
  <c r="BO16" i="17"/>
  <c r="BP16" i="17"/>
  <c r="BI17" i="17"/>
  <c r="BJ17" i="17"/>
  <c r="BK17" i="17"/>
  <c r="BL17" i="17"/>
  <c r="BM17" i="17"/>
  <c r="BN17" i="17"/>
  <c r="BO17" i="17"/>
  <c r="BP17" i="17"/>
  <c r="BI18" i="17"/>
  <c r="BJ18" i="17"/>
  <c r="BK18" i="17"/>
  <c r="BL18" i="17"/>
  <c r="BM18" i="17"/>
  <c r="BN18" i="17"/>
  <c r="BO18" i="17"/>
  <c r="BP18" i="17"/>
  <c r="BI19" i="17"/>
  <c r="BJ19" i="17"/>
  <c r="BK19" i="17"/>
  <c r="BL19" i="17"/>
  <c r="BM19" i="17"/>
  <c r="BN19" i="17"/>
  <c r="BO19" i="17"/>
  <c r="BP19" i="17"/>
  <c r="BI20" i="17"/>
  <c r="BJ20" i="17"/>
  <c r="BK20" i="17"/>
  <c r="BL20" i="17"/>
  <c r="BM20" i="17"/>
  <c r="BN20" i="17"/>
  <c r="BO20" i="17"/>
  <c r="BP20" i="17"/>
  <c r="BI21" i="17"/>
  <c r="BJ21" i="17"/>
  <c r="BK21" i="17"/>
  <c r="BL21" i="17"/>
  <c r="BM21" i="17"/>
  <c r="BN21" i="17"/>
  <c r="BO21" i="17"/>
  <c r="BP21" i="17"/>
  <c r="BI22" i="17"/>
  <c r="BJ22" i="17"/>
  <c r="BK22" i="17"/>
  <c r="BL22" i="17"/>
  <c r="BM22" i="17"/>
  <c r="BN22" i="17"/>
  <c r="BO22" i="17"/>
  <c r="BP22" i="17"/>
  <c r="BI23" i="17"/>
  <c r="BJ23" i="17"/>
  <c r="BK23" i="17"/>
  <c r="BL23" i="17"/>
  <c r="BM23" i="17"/>
  <c r="BN23" i="17"/>
  <c r="BO23" i="17"/>
  <c r="BP23" i="17"/>
  <c r="BI24" i="17"/>
  <c r="BJ24" i="17"/>
  <c r="BK24" i="17"/>
  <c r="BL24" i="17"/>
  <c r="BM24" i="17"/>
  <c r="BN24" i="17"/>
  <c r="BO24" i="17"/>
  <c r="BP24" i="17"/>
  <c r="BI25" i="17"/>
  <c r="BJ25" i="17"/>
  <c r="BK25" i="17"/>
  <c r="BL25" i="17"/>
  <c r="BM25" i="17"/>
  <c r="BN25" i="17"/>
  <c r="BO25" i="17"/>
  <c r="BP25" i="17"/>
  <c r="BI26" i="17"/>
  <c r="BJ26" i="17"/>
  <c r="BK26" i="17"/>
  <c r="BL26" i="17"/>
  <c r="BM26" i="17"/>
  <c r="BN26" i="17"/>
  <c r="BO26" i="17"/>
  <c r="BP26" i="17"/>
  <c r="BI27" i="17"/>
  <c r="BJ27" i="17"/>
  <c r="BK27" i="17"/>
  <c r="BL27" i="17"/>
  <c r="BM27" i="17"/>
  <c r="BN27" i="17"/>
  <c r="BO27" i="17"/>
  <c r="BP27" i="17"/>
  <c r="BI28" i="17"/>
  <c r="BJ28" i="17"/>
  <c r="BK28" i="17"/>
  <c r="BL28" i="17"/>
  <c r="BM28" i="17"/>
  <c r="BN28" i="17"/>
  <c r="BO28" i="17"/>
  <c r="BP28" i="17"/>
  <c r="BI29" i="17"/>
  <c r="BJ29" i="17"/>
  <c r="BK29" i="17"/>
  <c r="BL29" i="17"/>
  <c r="BM29" i="17"/>
  <c r="BN29" i="17"/>
  <c r="BO29" i="17"/>
  <c r="BP29" i="17"/>
  <c r="BI30" i="17"/>
  <c r="BJ30" i="17"/>
  <c r="BK30" i="17"/>
  <c r="BL30" i="17"/>
  <c r="BM30" i="17"/>
  <c r="BN30" i="17"/>
  <c r="BO30" i="17"/>
  <c r="BP30" i="17"/>
  <c r="BI31" i="17"/>
  <c r="BJ31" i="17"/>
  <c r="BK31" i="17"/>
  <c r="BL31" i="17"/>
  <c r="BM31" i="17"/>
  <c r="BN31" i="17"/>
  <c r="BO31" i="17"/>
  <c r="BP31" i="17"/>
  <c r="BI32" i="17"/>
  <c r="BJ32" i="17"/>
  <c r="BK32" i="17"/>
  <c r="BL32" i="17"/>
  <c r="BM32" i="17"/>
  <c r="BN32" i="17"/>
  <c r="BO32" i="17"/>
  <c r="BP32" i="17"/>
  <c r="BI33" i="17"/>
  <c r="BJ33" i="17"/>
  <c r="BK33" i="17"/>
  <c r="BL33" i="17"/>
  <c r="BM33" i="17"/>
  <c r="BN33" i="17"/>
  <c r="BO33" i="17"/>
  <c r="BP33" i="17"/>
  <c r="BJ14" i="17"/>
  <c r="BK14" i="17"/>
  <c r="BL14" i="17"/>
  <c r="BM14" i="17"/>
  <c r="BN14" i="17"/>
  <c r="BO14" i="17"/>
  <c r="BP14" i="17"/>
  <c r="BI14" i="17"/>
  <c r="BX337" i="24" l="1"/>
  <c r="BW337" i="24"/>
  <c r="BV337" i="24"/>
  <c r="BU337" i="24"/>
  <c r="BT337" i="24"/>
  <c r="BS337" i="24"/>
  <c r="BR337" i="24"/>
  <c r="BQ337" i="24"/>
  <c r="BX336" i="24"/>
  <c r="BW336" i="24"/>
  <c r="BV336" i="24"/>
  <c r="BU336" i="24"/>
  <c r="BT336" i="24"/>
  <c r="BS336" i="24"/>
  <c r="BR336" i="24"/>
  <c r="BQ336" i="24"/>
  <c r="BX335" i="24"/>
  <c r="BW335" i="24"/>
  <c r="BV335" i="24"/>
  <c r="BU335" i="24"/>
  <c r="BT335" i="24"/>
  <c r="BS335" i="24"/>
  <c r="BR335" i="24"/>
  <c r="BQ335" i="24"/>
  <c r="BX334" i="24"/>
  <c r="BW334" i="24"/>
  <c r="BV334" i="24"/>
  <c r="BU334" i="24"/>
  <c r="BT334" i="24"/>
  <c r="BS334" i="24"/>
  <c r="BR334" i="24"/>
  <c r="BQ334" i="24"/>
  <c r="BX333" i="24"/>
  <c r="BW333" i="24"/>
  <c r="BV333" i="24"/>
  <c r="BU333" i="24"/>
  <c r="BT333" i="24"/>
  <c r="BS333" i="24"/>
  <c r="BR333" i="24"/>
  <c r="BQ333" i="24"/>
  <c r="BX332" i="24"/>
  <c r="BW332" i="24"/>
  <c r="BV332" i="24"/>
  <c r="BU332" i="24"/>
  <c r="BT332" i="24"/>
  <c r="BS332" i="24"/>
  <c r="BR332" i="24"/>
  <c r="BQ332" i="24"/>
  <c r="BX331" i="24"/>
  <c r="BW331" i="24"/>
  <c r="BV331" i="24"/>
  <c r="BU331" i="24"/>
  <c r="BT331" i="24"/>
  <c r="BS331" i="24"/>
  <c r="BR331" i="24"/>
  <c r="BQ331" i="24"/>
  <c r="BX330" i="24"/>
  <c r="BW330" i="24"/>
  <c r="BV330" i="24"/>
  <c r="BU330" i="24"/>
  <c r="BT330" i="24"/>
  <c r="BS330" i="24"/>
  <c r="BR330" i="24"/>
  <c r="BQ330" i="24"/>
  <c r="BX329" i="24"/>
  <c r="BW329" i="24"/>
  <c r="BV329" i="24"/>
  <c r="BU329" i="24"/>
  <c r="BT329" i="24"/>
  <c r="BS329" i="24"/>
  <c r="BR329" i="24"/>
  <c r="BQ329" i="24"/>
  <c r="BX328" i="24"/>
  <c r="BW328" i="24"/>
  <c r="BV328" i="24"/>
  <c r="BU328" i="24"/>
  <c r="BT328" i="24"/>
  <c r="BS328" i="24"/>
  <c r="BR328" i="24"/>
  <c r="BQ328" i="24"/>
  <c r="BX327" i="24"/>
  <c r="BW327" i="24"/>
  <c r="BV327" i="24"/>
  <c r="BU327" i="24"/>
  <c r="BT327" i="24"/>
  <c r="BS327" i="24"/>
  <c r="BR327" i="24"/>
  <c r="BQ327" i="24"/>
  <c r="BX326" i="24"/>
  <c r="BW326" i="24"/>
  <c r="BV326" i="24"/>
  <c r="BU326" i="24"/>
  <c r="BT326" i="24"/>
  <c r="BS326" i="24"/>
  <c r="BR326" i="24"/>
  <c r="BQ326" i="24"/>
  <c r="BX325" i="24"/>
  <c r="BW325" i="24"/>
  <c r="BV325" i="24"/>
  <c r="BU325" i="24"/>
  <c r="BT325" i="24"/>
  <c r="BS325" i="24"/>
  <c r="BR325" i="24"/>
  <c r="BQ325" i="24"/>
  <c r="BX324" i="24"/>
  <c r="BW324" i="24"/>
  <c r="BV324" i="24"/>
  <c r="BU324" i="24"/>
  <c r="BT324" i="24"/>
  <c r="BS324" i="24"/>
  <c r="BR324" i="24"/>
  <c r="BQ324" i="24"/>
  <c r="BX323" i="24"/>
  <c r="BW323" i="24"/>
  <c r="BV323" i="24"/>
  <c r="BU323" i="24"/>
  <c r="BT323" i="24"/>
  <c r="BS323" i="24"/>
  <c r="BR323" i="24"/>
  <c r="BQ323" i="24"/>
  <c r="BX322" i="24"/>
  <c r="BW322" i="24"/>
  <c r="BV322" i="24"/>
  <c r="BU322" i="24"/>
  <c r="BT322" i="24"/>
  <c r="BS322" i="24"/>
  <c r="BR322" i="24"/>
  <c r="BQ322" i="24"/>
  <c r="BX321" i="24"/>
  <c r="BW321" i="24"/>
  <c r="BV321" i="24"/>
  <c r="BU321" i="24"/>
  <c r="BT321" i="24"/>
  <c r="BS321" i="24"/>
  <c r="BR321" i="24"/>
  <c r="BQ321" i="24"/>
  <c r="BX320" i="24"/>
  <c r="BW320" i="24"/>
  <c r="BV320" i="24"/>
  <c r="BU320" i="24"/>
  <c r="BT320" i="24"/>
  <c r="BS320" i="24"/>
  <c r="BR320" i="24"/>
  <c r="BQ320" i="24"/>
  <c r="BX319" i="24"/>
  <c r="BW319" i="24"/>
  <c r="BV319" i="24"/>
  <c r="BU319" i="24"/>
  <c r="BT319" i="24"/>
  <c r="BS319" i="24"/>
  <c r="BR319" i="24"/>
  <c r="BQ319" i="24"/>
  <c r="BX318" i="24"/>
  <c r="BW318" i="24"/>
  <c r="BV318" i="24"/>
  <c r="BU318" i="24"/>
  <c r="BT318" i="24"/>
  <c r="BS318" i="24"/>
  <c r="BR318" i="24"/>
  <c r="BQ318" i="24"/>
  <c r="CF317" i="24"/>
  <c r="CE317" i="24"/>
  <c r="CD317" i="24"/>
  <c r="CC317" i="24"/>
  <c r="CB317" i="24"/>
  <c r="CA317" i="24"/>
  <c r="BZ317" i="24"/>
  <c r="BY317" i="24"/>
  <c r="BX317" i="24"/>
  <c r="BW317" i="24"/>
  <c r="BV317" i="24"/>
  <c r="BU317" i="24"/>
  <c r="BT317" i="24"/>
  <c r="BS317" i="24"/>
  <c r="BR317" i="24"/>
  <c r="BQ317" i="24"/>
  <c r="BP317" i="24"/>
  <c r="BO317" i="24"/>
  <c r="CM317" i="24" s="1"/>
  <c r="BN317" i="24"/>
  <c r="CL317" i="24" s="1"/>
  <c r="BM317" i="24"/>
  <c r="CK317" i="24" s="1"/>
  <c r="BL317" i="24"/>
  <c r="CJ317" i="24" s="1"/>
  <c r="BK317" i="24"/>
  <c r="CI317" i="24" s="1"/>
  <c r="BJ317" i="24"/>
  <c r="CH317" i="24" s="1"/>
  <c r="BI317" i="24"/>
  <c r="CG317" i="24" s="1"/>
  <c r="CF316" i="24"/>
  <c r="CE316" i="24"/>
  <c r="CD316" i="24"/>
  <c r="CC316" i="24"/>
  <c r="CB316" i="24"/>
  <c r="CA316" i="24"/>
  <c r="BZ316" i="24"/>
  <c r="BY316" i="24"/>
  <c r="BX316" i="24"/>
  <c r="BW316" i="24"/>
  <c r="BV316" i="24"/>
  <c r="BU316" i="24"/>
  <c r="BT316" i="24"/>
  <c r="BS316" i="24"/>
  <c r="BR316" i="24"/>
  <c r="BQ316" i="24"/>
  <c r="BP316" i="24"/>
  <c r="BO316" i="24"/>
  <c r="CM316" i="24" s="1"/>
  <c r="BN316" i="24"/>
  <c r="CL316" i="24" s="1"/>
  <c r="BM316" i="24"/>
  <c r="CK316" i="24" s="1"/>
  <c r="BL316" i="24"/>
  <c r="CJ316" i="24" s="1"/>
  <c r="BK316" i="24"/>
  <c r="CI316" i="24" s="1"/>
  <c r="BJ316" i="24"/>
  <c r="CH316" i="24" s="1"/>
  <c r="BI316" i="24"/>
  <c r="CG316" i="24" s="1"/>
  <c r="CF315" i="24"/>
  <c r="CE315" i="24"/>
  <c r="CD315" i="24"/>
  <c r="CC315" i="24"/>
  <c r="CB315" i="24"/>
  <c r="CA315" i="24"/>
  <c r="BZ315" i="24"/>
  <c r="BY315" i="24"/>
  <c r="BX315" i="24"/>
  <c r="BW315" i="24"/>
  <c r="BV315" i="24"/>
  <c r="BU315" i="24"/>
  <c r="BT315" i="24"/>
  <c r="BS315" i="24"/>
  <c r="BR315" i="24"/>
  <c r="BQ315" i="24"/>
  <c r="BP315" i="24"/>
  <c r="BO315" i="24"/>
  <c r="CM315" i="24" s="1"/>
  <c r="BN315" i="24"/>
  <c r="CL315" i="24" s="1"/>
  <c r="BM315" i="24"/>
  <c r="CK315" i="24" s="1"/>
  <c r="BL315" i="24"/>
  <c r="CJ315" i="24" s="1"/>
  <c r="BK315" i="24"/>
  <c r="CI315" i="24" s="1"/>
  <c r="BJ315" i="24"/>
  <c r="CH315" i="24" s="1"/>
  <c r="BI315" i="24"/>
  <c r="CG315" i="24" s="1"/>
  <c r="CF314" i="24"/>
  <c r="CE314" i="24"/>
  <c r="CD314" i="24"/>
  <c r="CC314" i="24"/>
  <c r="CB314" i="24"/>
  <c r="CA314" i="24"/>
  <c r="BZ314" i="24"/>
  <c r="BY314" i="24"/>
  <c r="BX314" i="24"/>
  <c r="BW314" i="24"/>
  <c r="BV314" i="24"/>
  <c r="BU314" i="24"/>
  <c r="BT314" i="24"/>
  <c r="BS314" i="24"/>
  <c r="BR314" i="24"/>
  <c r="BQ314" i="24"/>
  <c r="BP314" i="24"/>
  <c r="BO314" i="24"/>
  <c r="CM314" i="24" s="1"/>
  <c r="BN314" i="24"/>
  <c r="CL314" i="24" s="1"/>
  <c r="BM314" i="24"/>
  <c r="CK314" i="24" s="1"/>
  <c r="BL314" i="24"/>
  <c r="CJ314" i="24" s="1"/>
  <c r="BK314" i="24"/>
  <c r="CI314" i="24" s="1"/>
  <c r="BJ314" i="24"/>
  <c r="CH314" i="24" s="1"/>
  <c r="BI314" i="24"/>
  <c r="CG314" i="24" s="1"/>
  <c r="CF313" i="24"/>
  <c r="CE313" i="24"/>
  <c r="CD313" i="24"/>
  <c r="CC313" i="24"/>
  <c r="CB313" i="24"/>
  <c r="CA313" i="24"/>
  <c r="BZ313" i="24"/>
  <c r="BY313" i="24"/>
  <c r="BX313" i="24"/>
  <c r="BW313" i="24"/>
  <c r="BV313" i="24"/>
  <c r="BU313" i="24"/>
  <c r="BT313" i="24"/>
  <c r="BS313" i="24"/>
  <c r="BR313" i="24"/>
  <c r="BQ313" i="24"/>
  <c r="BP313" i="24"/>
  <c r="BO313" i="24"/>
  <c r="CM313" i="24" s="1"/>
  <c r="BN313" i="24"/>
  <c r="CL313" i="24" s="1"/>
  <c r="BM313" i="24"/>
  <c r="CK313" i="24" s="1"/>
  <c r="BL313" i="24"/>
  <c r="CJ313" i="24" s="1"/>
  <c r="BK313" i="24"/>
  <c r="CI313" i="24" s="1"/>
  <c r="BJ313" i="24"/>
  <c r="CH313" i="24" s="1"/>
  <c r="BI313" i="24"/>
  <c r="CG313" i="24" s="1"/>
  <c r="CF312" i="24"/>
  <c r="CE312" i="24"/>
  <c r="CD312" i="24"/>
  <c r="CC312" i="24"/>
  <c r="CB312" i="24"/>
  <c r="CA312" i="24"/>
  <c r="BZ312" i="24"/>
  <c r="BY312" i="24"/>
  <c r="BX312" i="24"/>
  <c r="BW312" i="24"/>
  <c r="BV312" i="24"/>
  <c r="BU312" i="24"/>
  <c r="BT312" i="24"/>
  <c r="BS312" i="24"/>
  <c r="BR312" i="24"/>
  <c r="BQ312" i="24"/>
  <c r="BP312" i="24"/>
  <c r="BO312" i="24"/>
  <c r="CM312" i="24" s="1"/>
  <c r="BN312" i="24"/>
  <c r="CL312" i="24" s="1"/>
  <c r="BM312" i="24"/>
  <c r="CK312" i="24" s="1"/>
  <c r="BL312" i="24"/>
  <c r="CJ312" i="24" s="1"/>
  <c r="BK312" i="24"/>
  <c r="CI312" i="24" s="1"/>
  <c r="BJ312" i="24"/>
  <c r="CH312" i="24" s="1"/>
  <c r="BI312" i="24"/>
  <c r="CG312" i="24" s="1"/>
  <c r="CF311" i="24"/>
  <c r="CE311" i="24"/>
  <c r="CD311" i="24"/>
  <c r="CC311" i="24"/>
  <c r="CB311" i="24"/>
  <c r="CA311" i="24"/>
  <c r="BZ311" i="24"/>
  <c r="BY311" i="24"/>
  <c r="BX311" i="24"/>
  <c r="BW311" i="24"/>
  <c r="BV311" i="24"/>
  <c r="BU311" i="24"/>
  <c r="BT311" i="24"/>
  <c r="BS311" i="24"/>
  <c r="BR311" i="24"/>
  <c r="BQ311" i="24"/>
  <c r="BP311" i="24"/>
  <c r="BO311" i="24"/>
  <c r="CM311" i="24" s="1"/>
  <c r="BN311" i="24"/>
  <c r="CL311" i="24" s="1"/>
  <c r="BM311" i="24"/>
  <c r="CK311" i="24" s="1"/>
  <c r="BL311" i="24"/>
  <c r="CJ311" i="24" s="1"/>
  <c r="BK311" i="24"/>
  <c r="CI311" i="24" s="1"/>
  <c r="BJ311" i="24"/>
  <c r="CH311" i="24" s="1"/>
  <c r="BI311" i="24"/>
  <c r="CG311" i="24" s="1"/>
  <c r="CF310" i="24"/>
  <c r="CE310" i="24"/>
  <c r="CD310" i="24"/>
  <c r="CC310" i="24"/>
  <c r="CB310" i="24"/>
  <c r="CA310" i="24"/>
  <c r="BZ310" i="24"/>
  <c r="BY310" i="24"/>
  <c r="BX310" i="24"/>
  <c r="BW310" i="24"/>
  <c r="BV310" i="24"/>
  <c r="BU310" i="24"/>
  <c r="BT310" i="24"/>
  <c r="BS310" i="24"/>
  <c r="BR310" i="24"/>
  <c r="BQ310" i="24"/>
  <c r="BP310" i="24"/>
  <c r="BO310" i="24"/>
  <c r="CM310" i="24" s="1"/>
  <c r="BN310" i="24"/>
  <c r="CL310" i="24" s="1"/>
  <c r="BM310" i="24"/>
  <c r="CK310" i="24" s="1"/>
  <c r="BL310" i="24"/>
  <c r="CJ310" i="24" s="1"/>
  <c r="BK310" i="24"/>
  <c r="CI310" i="24" s="1"/>
  <c r="BJ310" i="24"/>
  <c r="CH310" i="24" s="1"/>
  <c r="BI310" i="24"/>
  <c r="CG310" i="24" s="1"/>
  <c r="CF309" i="24"/>
  <c r="CE309" i="24"/>
  <c r="CD309" i="24"/>
  <c r="CC309" i="24"/>
  <c r="CB309" i="24"/>
  <c r="CA309" i="24"/>
  <c r="BZ309" i="24"/>
  <c r="BY309" i="24"/>
  <c r="BX309" i="24"/>
  <c r="BW309" i="24"/>
  <c r="BV309" i="24"/>
  <c r="BU309" i="24"/>
  <c r="BT309" i="24"/>
  <c r="BS309" i="24"/>
  <c r="BR309" i="24"/>
  <c r="BQ309" i="24"/>
  <c r="BP309" i="24"/>
  <c r="BO309" i="24"/>
  <c r="CM309" i="24" s="1"/>
  <c r="BN309" i="24"/>
  <c r="CL309" i="24" s="1"/>
  <c r="BM309" i="24"/>
  <c r="CK309" i="24" s="1"/>
  <c r="BL309" i="24"/>
  <c r="CJ309" i="24" s="1"/>
  <c r="BK309" i="24"/>
  <c r="CI309" i="24" s="1"/>
  <c r="BJ309" i="24"/>
  <c r="CH309" i="24" s="1"/>
  <c r="BI309" i="24"/>
  <c r="CG309" i="24" s="1"/>
  <c r="CF308" i="24"/>
  <c r="CE308" i="24"/>
  <c r="CD308" i="24"/>
  <c r="CC308" i="24"/>
  <c r="CB308" i="24"/>
  <c r="CA308" i="24"/>
  <c r="BZ308" i="24"/>
  <c r="BY308" i="24"/>
  <c r="BX308" i="24"/>
  <c r="BW308" i="24"/>
  <c r="BV308" i="24"/>
  <c r="BU308" i="24"/>
  <c r="BT308" i="24"/>
  <c r="BS308" i="24"/>
  <c r="BR308" i="24"/>
  <c r="BQ308" i="24"/>
  <c r="BP308" i="24"/>
  <c r="BO308" i="24"/>
  <c r="CM308" i="24" s="1"/>
  <c r="BN308" i="24"/>
  <c r="CL308" i="24" s="1"/>
  <c r="BM308" i="24"/>
  <c r="CK308" i="24" s="1"/>
  <c r="BL308" i="24"/>
  <c r="CJ308" i="24" s="1"/>
  <c r="BK308" i="24"/>
  <c r="CI308" i="24" s="1"/>
  <c r="BJ308" i="24"/>
  <c r="CH308" i="24" s="1"/>
  <c r="BI308" i="24"/>
  <c r="CG308" i="24" s="1"/>
  <c r="CF307" i="24"/>
  <c r="CE307" i="24"/>
  <c r="CD307" i="24"/>
  <c r="CC307" i="24"/>
  <c r="CB307" i="24"/>
  <c r="CA307" i="24"/>
  <c r="BZ307" i="24"/>
  <c r="BY307" i="24"/>
  <c r="BX307" i="24"/>
  <c r="BW307" i="24"/>
  <c r="BV307" i="24"/>
  <c r="BU307" i="24"/>
  <c r="BT307" i="24"/>
  <c r="BS307" i="24"/>
  <c r="BR307" i="24"/>
  <c r="BQ307" i="24"/>
  <c r="BP307" i="24"/>
  <c r="BO307" i="24"/>
  <c r="CM307" i="24" s="1"/>
  <c r="BN307" i="24"/>
  <c r="CL307" i="24" s="1"/>
  <c r="BM307" i="24"/>
  <c r="CK307" i="24" s="1"/>
  <c r="BL307" i="24"/>
  <c r="CJ307" i="24" s="1"/>
  <c r="BK307" i="24"/>
  <c r="CI307" i="24" s="1"/>
  <c r="BJ307" i="24"/>
  <c r="CH307" i="24" s="1"/>
  <c r="BI307" i="24"/>
  <c r="CG307" i="24" s="1"/>
  <c r="CF306" i="24"/>
  <c r="CE306" i="24"/>
  <c r="CD306" i="24"/>
  <c r="CC306" i="24"/>
  <c r="CB306" i="24"/>
  <c r="CA306" i="24"/>
  <c r="BZ306" i="24"/>
  <c r="BY306" i="24"/>
  <c r="BX306" i="24"/>
  <c r="BW306" i="24"/>
  <c r="BV306" i="24"/>
  <c r="BU306" i="24"/>
  <c r="BT306" i="24"/>
  <c r="BS306" i="24"/>
  <c r="BR306" i="24"/>
  <c r="BQ306" i="24"/>
  <c r="BP306" i="24"/>
  <c r="BO306" i="24"/>
  <c r="CM306" i="24" s="1"/>
  <c r="BN306" i="24"/>
  <c r="CL306" i="24" s="1"/>
  <c r="BM306" i="24"/>
  <c r="CK306" i="24" s="1"/>
  <c r="BL306" i="24"/>
  <c r="CJ306" i="24" s="1"/>
  <c r="BK306" i="24"/>
  <c r="CI306" i="24" s="1"/>
  <c r="BJ306" i="24"/>
  <c r="CH306" i="24" s="1"/>
  <c r="BI306" i="24"/>
  <c r="CG306" i="24" s="1"/>
  <c r="CF305" i="24"/>
  <c r="CE305" i="24"/>
  <c r="CD305" i="24"/>
  <c r="CC305" i="24"/>
  <c r="CB305" i="24"/>
  <c r="CA305" i="24"/>
  <c r="BZ305" i="24"/>
  <c r="BY305" i="24"/>
  <c r="BX305" i="24"/>
  <c r="BW305" i="24"/>
  <c r="BV305" i="24"/>
  <c r="BU305" i="24"/>
  <c r="BT305" i="24"/>
  <c r="BS305" i="24"/>
  <c r="BR305" i="24"/>
  <c r="BQ305" i="24"/>
  <c r="BP305" i="24"/>
  <c r="BO305" i="24"/>
  <c r="CM305" i="24" s="1"/>
  <c r="BN305" i="24"/>
  <c r="CL305" i="24" s="1"/>
  <c r="BM305" i="24"/>
  <c r="CK305" i="24" s="1"/>
  <c r="BL305" i="24"/>
  <c r="CJ305" i="24" s="1"/>
  <c r="BK305" i="24"/>
  <c r="CI305" i="24" s="1"/>
  <c r="BJ305" i="24"/>
  <c r="CH305" i="24" s="1"/>
  <c r="BI305" i="24"/>
  <c r="CG305" i="24" s="1"/>
  <c r="CF304" i="24"/>
  <c r="CE304" i="24"/>
  <c r="CD304" i="24"/>
  <c r="CC304" i="24"/>
  <c r="CB304" i="24"/>
  <c r="CA304" i="24"/>
  <c r="BZ304" i="24"/>
  <c r="BY304" i="24"/>
  <c r="BX304" i="24"/>
  <c r="BW304" i="24"/>
  <c r="BV304" i="24"/>
  <c r="BU304" i="24"/>
  <c r="BT304" i="24"/>
  <c r="BS304" i="24"/>
  <c r="BR304" i="24"/>
  <c r="BQ304" i="24"/>
  <c r="BP304" i="24"/>
  <c r="BO304" i="24"/>
  <c r="CM304" i="24" s="1"/>
  <c r="BN304" i="24"/>
  <c r="CL304" i="24" s="1"/>
  <c r="BM304" i="24"/>
  <c r="CK304" i="24" s="1"/>
  <c r="BL304" i="24"/>
  <c r="CJ304" i="24" s="1"/>
  <c r="BK304" i="24"/>
  <c r="CI304" i="24" s="1"/>
  <c r="BJ304" i="24"/>
  <c r="CH304" i="24" s="1"/>
  <c r="BI304" i="24"/>
  <c r="CG304" i="24" s="1"/>
  <c r="CF303" i="24"/>
  <c r="CE303" i="24"/>
  <c r="CD303" i="24"/>
  <c r="CC303" i="24"/>
  <c r="CB303" i="24"/>
  <c r="CA303" i="24"/>
  <c r="BZ303" i="24"/>
  <c r="BY303" i="24"/>
  <c r="BX303" i="24"/>
  <c r="BW303" i="24"/>
  <c r="BV303" i="24"/>
  <c r="BU303" i="24"/>
  <c r="BT303" i="24"/>
  <c r="BS303" i="24"/>
  <c r="BR303" i="24"/>
  <c r="BQ303" i="24"/>
  <c r="BP303" i="24"/>
  <c r="BO303" i="24"/>
  <c r="CM303" i="24" s="1"/>
  <c r="BN303" i="24"/>
  <c r="CL303" i="24" s="1"/>
  <c r="BM303" i="24"/>
  <c r="CK303" i="24" s="1"/>
  <c r="BL303" i="24"/>
  <c r="CJ303" i="24" s="1"/>
  <c r="BK303" i="24"/>
  <c r="CI303" i="24" s="1"/>
  <c r="BJ303" i="24"/>
  <c r="CH303" i="24" s="1"/>
  <c r="BI303" i="24"/>
  <c r="CG303" i="24" s="1"/>
  <c r="CF302" i="24"/>
  <c r="CE302" i="24"/>
  <c r="CD302" i="24"/>
  <c r="CC302" i="24"/>
  <c r="CB302" i="24"/>
  <c r="CA302" i="24"/>
  <c r="BZ302" i="24"/>
  <c r="BY302" i="24"/>
  <c r="BX302" i="24"/>
  <c r="BW302" i="24"/>
  <c r="BV302" i="24"/>
  <c r="BU302" i="24"/>
  <c r="BT302" i="24"/>
  <c r="BS302" i="24"/>
  <c r="BR302" i="24"/>
  <c r="BQ302" i="24"/>
  <c r="BP302" i="24"/>
  <c r="BO302" i="24"/>
  <c r="CM302" i="24" s="1"/>
  <c r="BN302" i="24"/>
  <c r="CL302" i="24" s="1"/>
  <c r="BM302" i="24"/>
  <c r="CK302" i="24" s="1"/>
  <c r="BL302" i="24"/>
  <c r="CJ302" i="24" s="1"/>
  <c r="BK302" i="24"/>
  <c r="CI302" i="24" s="1"/>
  <c r="BJ302" i="24"/>
  <c r="CH302" i="24" s="1"/>
  <c r="BI302" i="24"/>
  <c r="CG302" i="24" s="1"/>
  <c r="CF301" i="24"/>
  <c r="CE301" i="24"/>
  <c r="CD301" i="24"/>
  <c r="CC301" i="24"/>
  <c r="CB301" i="24"/>
  <c r="CA301" i="24"/>
  <c r="BZ301" i="24"/>
  <c r="BY301" i="24"/>
  <c r="BX301" i="24"/>
  <c r="BW301" i="24"/>
  <c r="BV301" i="24"/>
  <c r="BU301" i="24"/>
  <c r="BT301" i="24"/>
  <c r="BS301" i="24"/>
  <c r="BR301" i="24"/>
  <c r="BQ301" i="24"/>
  <c r="BP301" i="24"/>
  <c r="BO301" i="24"/>
  <c r="CM301" i="24" s="1"/>
  <c r="BN301" i="24"/>
  <c r="CL301" i="24" s="1"/>
  <c r="BM301" i="24"/>
  <c r="CK301" i="24" s="1"/>
  <c r="BL301" i="24"/>
  <c r="CJ301" i="24" s="1"/>
  <c r="BK301" i="24"/>
  <c r="CI301" i="24" s="1"/>
  <c r="BJ301" i="24"/>
  <c r="CH301" i="24" s="1"/>
  <c r="BI301" i="24"/>
  <c r="CG301" i="24" s="1"/>
  <c r="CF300" i="24"/>
  <c r="CE300" i="24"/>
  <c r="CD300" i="24"/>
  <c r="CC300" i="24"/>
  <c r="CB300" i="24"/>
  <c r="CA300" i="24"/>
  <c r="BZ300" i="24"/>
  <c r="BY300" i="24"/>
  <c r="BX300" i="24"/>
  <c r="BW300" i="24"/>
  <c r="BV300" i="24"/>
  <c r="BU300" i="24"/>
  <c r="BT300" i="24"/>
  <c r="BS300" i="24"/>
  <c r="BR300" i="24"/>
  <c r="BQ300" i="24"/>
  <c r="BP300" i="24"/>
  <c r="BO300" i="24"/>
  <c r="CM300" i="24" s="1"/>
  <c r="BN300" i="24"/>
  <c r="CL300" i="24" s="1"/>
  <c r="BM300" i="24"/>
  <c r="CK300" i="24" s="1"/>
  <c r="BL300" i="24"/>
  <c r="CJ300" i="24" s="1"/>
  <c r="BK300" i="24"/>
  <c r="CI300" i="24" s="1"/>
  <c r="BJ300" i="24"/>
  <c r="CH300" i="24" s="1"/>
  <c r="BI300" i="24"/>
  <c r="CG300" i="24" s="1"/>
  <c r="CF299" i="24"/>
  <c r="CE299" i="24"/>
  <c r="CD299" i="24"/>
  <c r="CC299" i="24"/>
  <c r="CB299" i="24"/>
  <c r="CA299" i="24"/>
  <c r="BZ299" i="24"/>
  <c r="BY299" i="24"/>
  <c r="BX299" i="24"/>
  <c r="BW299" i="24"/>
  <c r="BV299" i="24"/>
  <c r="BU299" i="24"/>
  <c r="BT299" i="24"/>
  <c r="BS299" i="24"/>
  <c r="BR299" i="24"/>
  <c r="BQ299" i="24"/>
  <c r="BP299" i="24"/>
  <c r="BO299" i="24"/>
  <c r="CM299" i="24" s="1"/>
  <c r="BN299" i="24"/>
  <c r="CL299" i="24" s="1"/>
  <c r="BM299" i="24"/>
  <c r="CK299" i="24" s="1"/>
  <c r="BL299" i="24"/>
  <c r="CJ299" i="24" s="1"/>
  <c r="BK299" i="24"/>
  <c r="CI299" i="24" s="1"/>
  <c r="BJ299" i="24"/>
  <c r="CH299" i="24" s="1"/>
  <c r="BI299" i="24"/>
  <c r="CG299" i="24" s="1"/>
  <c r="CF298" i="24"/>
  <c r="CE298" i="24"/>
  <c r="CD298" i="24"/>
  <c r="CC298" i="24"/>
  <c r="CB298" i="24"/>
  <c r="CA298" i="24"/>
  <c r="BZ298" i="24"/>
  <c r="BY298" i="24"/>
  <c r="BX298" i="24"/>
  <c r="BW298" i="24"/>
  <c r="BV298" i="24"/>
  <c r="BU298" i="24"/>
  <c r="BT298" i="24"/>
  <c r="BS298" i="24"/>
  <c r="BR298" i="24"/>
  <c r="BQ298" i="24"/>
  <c r="BP298" i="24"/>
  <c r="BO298" i="24"/>
  <c r="CM298" i="24" s="1"/>
  <c r="BN298" i="24"/>
  <c r="CL298" i="24" s="1"/>
  <c r="BM298" i="24"/>
  <c r="CK298" i="24" s="1"/>
  <c r="BL298" i="24"/>
  <c r="CJ298" i="24" s="1"/>
  <c r="BK298" i="24"/>
  <c r="CI298" i="24" s="1"/>
  <c r="BJ298" i="24"/>
  <c r="CH298" i="24" s="1"/>
  <c r="BI298" i="24"/>
  <c r="CG298" i="24" s="1"/>
  <c r="BX292" i="24"/>
  <c r="BW292" i="24"/>
  <c r="BV292" i="24"/>
  <c r="BU292" i="24"/>
  <c r="BT292" i="24"/>
  <c r="BS292" i="24"/>
  <c r="BR292" i="24"/>
  <c r="BQ292" i="24"/>
  <c r="BX291" i="24"/>
  <c r="BW291" i="24"/>
  <c r="BV291" i="24"/>
  <c r="BU291" i="24"/>
  <c r="BT291" i="24"/>
  <c r="BS291" i="24"/>
  <c r="BR291" i="24"/>
  <c r="BQ291" i="24"/>
  <c r="BX290" i="24"/>
  <c r="BW290" i="24"/>
  <c r="BV290" i="24"/>
  <c r="BU290" i="24"/>
  <c r="BT290" i="24"/>
  <c r="BS290" i="24"/>
  <c r="BR290" i="24"/>
  <c r="BQ290" i="24"/>
  <c r="BX289" i="24"/>
  <c r="BW289" i="24"/>
  <c r="BV289" i="24"/>
  <c r="BU289" i="24"/>
  <c r="BT289" i="24"/>
  <c r="BS289" i="24"/>
  <c r="BR289" i="24"/>
  <c r="BQ289" i="24"/>
  <c r="BX288" i="24"/>
  <c r="BW288" i="24"/>
  <c r="BV288" i="24"/>
  <c r="BU288" i="24"/>
  <c r="BT288" i="24"/>
  <c r="BS288" i="24"/>
  <c r="BR288" i="24"/>
  <c r="BQ288" i="24"/>
  <c r="BX287" i="24"/>
  <c r="BW287" i="24"/>
  <c r="BV287" i="24"/>
  <c r="BU287" i="24"/>
  <c r="BT287" i="24"/>
  <c r="BS287" i="24"/>
  <c r="BR287" i="24"/>
  <c r="BQ287" i="24"/>
  <c r="BX286" i="24"/>
  <c r="BW286" i="24"/>
  <c r="BV286" i="24"/>
  <c r="BU286" i="24"/>
  <c r="BT286" i="24"/>
  <c r="BS286" i="24"/>
  <c r="BR286" i="24"/>
  <c r="BQ286" i="24"/>
  <c r="BX285" i="24"/>
  <c r="BW285" i="24"/>
  <c r="BV285" i="24"/>
  <c r="BU285" i="24"/>
  <c r="BT285" i="24"/>
  <c r="BS285" i="24"/>
  <c r="BR285" i="24"/>
  <c r="BQ285" i="24"/>
  <c r="BX284" i="24"/>
  <c r="BW284" i="24"/>
  <c r="BV284" i="24"/>
  <c r="BU284" i="24"/>
  <c r="BT284" i="24"/>
  <c r="BS284" i="24"/>
  <c r="BR284" i="24"/>
  <c r="BQ284" i="24"/>
  <c r="BX283" i="24"/>
  <c r="BW283" i="24"/>
  <c r="BV283" i="24"/>
  <c r="BU283" i="24"/>
  <c r="BT283" i="24"/>
  <c r="BS283" i="24"/>
  <c r="BR283" i="24"/>
  <c r="BQ283" i="24"/>
  <c r="BX282" i="24"/>
  <c r="BW282" i="24"/>
  <c r="BV282" i="24"/>
  <c r="BU282" i="24"/>
  <c r="BT282" i="24"/>
  <c r="BS282" i="24"/>
  <c r="BR282" i="24"/>
  <c r="BQ282" i="24"/>
  <c r="BX281" i="24"/>
  <c r="BW281" i="24"/>
  <c r="BV281" i="24"/>
  <c r="BU281" i="24"/>
  <c r="BT281" i="24"/>
  <c r="BS281" i="24"/>
  <c r="BR281" i="24"/>
  <c r="BQ281" i="24"/>
  <c r="BX280" i="24"/>
  <c r="BW280" i="24"/>
  <c r="BV280" i="24"/>
  <c r="BU280" i="24"/>
  <c r="BT280" i="24"/>
  <c r="BS280" i="24"/>
  <c r="BR280" i="24"/>
  <c r="BQ280" i="24"/>
  <c r="BX279" i="24"/>
  <c r="BW279" i="24"/>
  <c r="BV279" i="24"/>
  <c r="BU279" i="24"/>
  <c r="BT279" i="24"/>
  <c r="BS279" i="24"/>
  <c r="BR279" i="24"/>
  <c r="BQ279" i="24"/>
  <c r="BX278" i="24"/>
  <c r="BW278" i="24"/>
  <c r="BV278" i="24"/>
  <c r="BU278" i="24"/>
  <c r="BT278" i="24"/>
  <c r="BS278" i="24"/>
  <c r="BR278" i="24"/>
  <c r="BQ278" i="24"/>
  <c r="BX277" i="24"/>
  <c r="BW277" i="24"/>
  <c r="BV277" i="24"/>
  <c r="BU277" i="24"/>
  <c r="BT277" i="24"/>
  <c r="BS277" i="24"/>
  <c r="BR277" i="24"/>
  <c r="BQ277" i="24"/>
  <c r="BX276" i="24"/>
  <c r="BW276" i="24"/>
  <c r="BV276" i="24"/>
  <c r="BU276" i="24"/>
  <c r="BT276" i="24"/>
  <c r="BS276" i="24"/>
  <c r="BR276" i="24"/>
  <c r="BQ276" i="24"/>
  <c r="BX275" i="24"/>
  <c r="BW275" i="24"/>
  <c r="BV275" i="24"/>
  <c r="BU275" i="24"/>
  <c r="BT275" i="24"/>
  <c r="BS275" i="24"/>
  <c r="BR275" i="24"/>
  <c r="BQ275" i="24"/>
  <c r="BX274" i="24"/>
  <c r="BW274" i="24"/>
  <c r="BV274" i="24"/>
  <c r="BU274" i="24"/>
  <c r="BT274" i="24"/>
  <c r="BS274" i="24"/>
  <c r="BR274" i="24"/>
  <c r="BQ274" i="24"/>
  <c r="BX273" i="24"/>
  <c r="BW273" i="24"/>
  <c r="BV273" i="24"/>
  <c r="BU273" i="24"/>
  <c r="BT273" i="24"/>
  <c r="BS273" i="24"/>
  <c r="BR273" i="24"/>
  <c r="BQ273" i="24"/>
  <c r="CF272" i="24"/>
  <c r="CE272" i="24"/>
  <c r="CD272" i="24"/>
  <c r="CC272" i="24"/>
  <c r="CB272" i="24"/>
  <c r="CA272" i="24"/>
  <c r="BZ272" i="24"/>
  <c r="BY272" i="24"/>
  <c r="BX272" i="24"/>
  <c r="BW272" i="24"/>
  <c r="BV272" i="24"/>
  <c r="BU272" i="24"/>
  <c r="BT272" i="24"/>
  <c r="BS272" i="24"/>
  <c r="BR272" i="24"/>
  <c r="BQ272" i="24"/>
  <c r="BP272" i="24"/>
  <c r="BO272" i="24"/>
  <c r="CM272" i="24" s="1"/>
  <c r="BN272" i="24"/>
  <c r="CL272" i="24" s="1"/>
  <c r="BM272" i="24"/>
  <c r="CK272" i="24" s="1"/>
  <c r="BL272" i="24"/>
  <c r="CJ272" i="24" s="1"/>
  <c r="BK272" i="24"/>
  <c r="CI272" i="24" s="1"/>
  <c r="BJ272" i="24"/>
  <c r="CH272" i="24" s="1"/>
  <c r="BI272" i="24"/>
  <c r="CG272" i="24" s="1"/>
  <c r="CF271" i="24"/>
  <c r="CE271" i="24"/>
  <c r="CD271" i="24"/>
  <c r="CC271" i="24"/>
  <c r="CB271" i="24"/>
  <c r="CA271" i="24"/>
  <c r="BZ271" i="24"/>
  <c r="BY271" i="24"/>
  <c r="BX271" i="24"/>
  <c r="BW271" i="24"/>
  <c r="BV271" i="24"/>
  <c r="BU271" i="24"/>
  <c r="BT271" i="24"/>
  <c r="BS271" i="24"/>
  <c r="BR271" i="24"/>
  <c r="BQ271" i="24"/>
  <c r="BP271" i="24"/>
  <c r="BO271" i="24"/>
  <c r="CM271" i="24" s="1"/>
  <c r="BN271" i="24"/>
  <c r="CL271" i="24" s="1"/>
  <c r="BM271" i="24"/>
  <c r="CK271" i="24" s="1"/>
  <c r="BL271" i="24"/>
  <c r="CJ271" i="24" s="1"/>
  <c r="BK271" i="24"/>
  <c r="CI271" i="24" s="1"/>
  <c r="BJ271" i="24"/>
  <c r="CH271" i="24" s="1"/>
  <c r="BI271" i="24"/>
  <c r="CG271" i="24" s="1"/>
  <c r="CF270" i="24"/>
  <c r="CE270" i="24"/>
  <c r="CD270" i="24"/>
  <c r="CC270" i="24"/>
  <c r="CB270" i="24"/>
  <c r="CA270" i="24"/>
  <c r="BZ270" i="24"/>
  <c r="BY270" i="24"/>
  <c r="BX270" i="24"/>
  <c r="BW270" i="24"/>
  <c r="BV270" i="24"/>
  <c r="BU270" i="24"/>
  <c r="BT270" i="24"/>
  <c r="BS270" i="24"/>
  <c r="BR270" i="24"/>
  <c r="BQ270" i="24"/>
  <c r="BP270" i="24"/>
  <c r="BO270" i="24"/>
  <c r="CM270" i="24" s="1"/>
  <c r="BN270" i="24"/>
  <c r="CL270" i="24" s="1"/>
  <c r="BM270" i="24"/>
  <c r="CK270" i="24" s="1"/>
  <c r="BL270" i="24"/>
  <c r="CJ270" i="24" s="1"/>
  <c r="BK270" i="24"/>
  <c r="CI270" i="24" s="1"/>
  <c r="BJ270" i="24"/>
  <c r="CH270" i="24" s="1"/>
  <c r="BI270" i="24"/>
  <c r="CG270" i="24" s="1"/>
  <c r="CF269" i="24"/>
  <c r="CE269" i="24"/>
  <c r="CD269" i="24"/>
  <c r="CC269" i="24"/>
  <c r="CB269" i="24"/>
  <c r="CA269" i="24"/>
  <c r="BZ269" i="24"/>
  <c r="BY269" i="24"/>
  <c r="BX269" i="24"/>
  <c r="BW269" i="24"/>
  <c r="BV269" i="24"/>
  <c r="BU269" i="24"/>
  <c r="BT269" i="24"/>
  <c r="BS269" i="24"/>
  <c r="BR269" i="24"/>
  <c r="BQ269" i="24"/>
  <c r="BP269" i="24"/>
  <c r="BO269" i="24"/>
  <c r="CM269" i="24" s="1"/>
  <c r="BN269" i="24"/>
  <c r="CL269" i="24" s="1"/>
  <c r="BM269" i="24"/>
  <c r="CK269" i="24" s="1"/>
  <c r="BL269" i="24"/>
  <c r="CJ269" i="24" s="1"/>
  <c r="BK269" i="24"/>
  <c r="CI269" i="24" s="1"/>
  <c r="BJ269" i="24"/>
  <c r="CH269" i="24" s="1"/>
  <c r="BI269" i="24"/>
  <c r="CG269" i="24" s="1"/>
  <c r="CF268" i="24"/>
  <c r="CE268" i="24"/>
  <c r="CD268" i="24"/>
  <c r="CC268" i="24"/>
  <c r="CB268" i="24"/>
  <c r="CA268" i="24"/>
  <c r="BZ268" i="24"/>
  <c r="BY268" i="24"/>
  <c r="BX268" i="24"/>
  <c r="BW268" i="24"/>
  <c r="BV268" i="24"/>
  <c r="BU268" i="24"/>
  <c r="BT268" i="24"/>
  <c r="BS268" i="24"/>
  <c r="BR268" i="24"/>
  <c r="BQ268" i="24"/>
  <c r="BP268" i="24"/>
  <c r="BO268" i="24"/>
  <c r="CM268" i="24" s="1"/>
  <c r="BN268" i="24"/>
  <c r="CL268" i="24" s="1"/>
  <c r="BM268" i="24"/>
  <c r="CK268" i="24" s="1"/>
  <c r="BL268" i="24"/>
  <c r="CJ268" i="24" s="1"/>
  <c r="BK268" i="24"/>
  <c r="CI268" i="24" s="1"/>
  <c r="BJ268" i="24"/>
  <c r="CH268" i="24" s="1"/>
  <c r="BI268" i="24"/>
  <c r="CG268" i="24" s="1"/>
  <c r="CF267" i="24"/>
  <c r="CE267" i="24"/>
  <c r="CD267" i="24"/>
  <c r="CC267" i="24"/>
  <c r="CB267" i="24"/>
  <c r="CA267" i="24"/>
  <c r="BZ267" i="24"/>
  <c r="BY267" i="24"/>
  <c r="BX267" i="24"/>
  <c r="BW267" i="24"/>
  <c r="BV267" i="24"/>
  <c r="BU267" i="24"/>
  <c r="BT267" i="24"/>
  <c r="BS267" i="24"/>
  <c r="BR267" i="24"/>
  <c r="BQ267" i="24"/>
  <c r="BP267" i="24"/>
  <c r="BO267" i="24"/>
  <c r="CM267" i="24" s="1"/>
  <c r="BN267" i="24"/>
  <c r="CL267" i="24" s="1"/>
  <c r="BM267" i="24"/>
  <c r="CK267" i="24" s="1"/>
  <c r="BL267" i="24"/>
  <c r="CJ267" i="24" s="1"/>
  <c r="BK267" i="24"/>
  <c r="CI267" i="24" s="1"/>
  <c r="BJ267" i="24"/>
  <c r="CH267" i="24" s="1"/>
  <c r="BI267" i="24"/>
  <c r="CG267" i="24" s="1"/>
  <c r="CF266" i="24"/>
  <c r="CE266" i="24"/>
  <c r="CD266" i="24"/>
  <c r="CC266" i="24"/>
  <c r="CB266" i="24"/>
  <c r="CA266" i="24"/>
  <c r="BZ266" i="24"/>
  <c r="BY266" i="24"/>
  <c r="BX266" i="24"/>
  <c r="BW266" i="24"/>
  <c r="BV266" i="24"/>
  <c r="BU266" i="24"/>
  <c r="BT266" i="24"/>
  <c r="BS266" i="24"/>
  <c r="BR266" i="24"/>
  <c r="BQ266" i="24"/>
  <c r="BP266" i="24"/>
  <c r="BO266" i="24"/>
  <c r="CM266" i="24" s="1"/>
  <c r="BN266" i="24"/>
  <c r="CL266" i="24" s="1"/>
  <c r="BM266" i="24"/>
  <c r="CK266" i="24" s="1"/>
  <c r="BL266" i="24"/>
  <c r="CJ266" i="24" s="1"/>
  <c r="BK266" i="24"/>
  <c r="CI266" i="24" s="1"/>
  <c r="BJ266" i="24"/>
  <c r="CH266" i="24" s="1"/>
  <c r="BI266" i="24"/>
  <c r="CG266" i="24" s="1"/>
  <c r="CF265" i="24"/>
  <c r="CE265" i="24"/>
  <c r="CD265" i="24"/>
  <c r="CC265" i="24"/>
  <c r="CB265" i="24"/>
  <c r="CA265" i="24"/>
  <c r="BZ265" i="24"/>
  <c r="BY265" i="24"/>
  <c r="BX265" i="24"/>
  <c r="BW265" i="24"/>
  <c r="BV265" i="24"/>
  <c r="BU265" i="24"/>
  <c r="BT265" i="24"/>
  <c r="BS265" i="24"/>
  <c r="BR265" i="24"/>
  <c r="BQ265" i="24"/>
  <c r="BP265" i="24"/>
  <c r="BO265" i="24"/>
  <c r="CM265" i="24" s="1"/>
  <c r="BN265" i="24"/>
  <c r="CL265" i="24" s="1"/>
  <c r="BM265" i="24"/>
  <c r="CK265" i="24" s="1"/>
  <c r="BL265" i="24"/>
  <c r="CJ265" i="24" s="1"/>
  <c r="BK265" i="24"/>
  <c r="CI265" i="24" s="1"/>
  <c r="BJ265" i="24"/>
  <c r="CH265" i="24" s="1"/>
  <c r="BI265" i="24"/>
  <c r="CG265" i="24" s="1"/>
  <c r="CF264" i="24"/>
  <c r="CE264" i="24"/>
  <c r="CD264" i="24"/>
  <c r="CC264" i="24"/>
  <c r="CB264" i="24"/>
  <c r="CA264" i="24"/>
  <c r="BZ264" i="24"/>
  <c r="BY264" i="24"/>
  <c r="BX264" i="24"/>
  <c r="BW264" i="24"/>
  <c r="BV264" i="24"/>
  <c r="BU264" i="24"/>
  <c r="BT264" i="24"/>
  <c r="BS264" i="24"/>
  <c r="BR264" i="24"/>
  <c r="BQ264" i="24"/>
  <c r="BP264" i="24"/>
  <c r="BO264" i="24"/>
  <c r="CM264" i="24" s="1"/>
  <c r="BN264" i="24"/>
  <c r="CL264" i="24" s="1"/>
  <c r="BM264" i="24"/>
  <c r="CK264" i="24" s="1"/>
  <c r="BL264" i="24"/>
  <c r="CJ264" i="24" s="1"/>
  <c r="BK264" i="24"/>
  <c r="CI264" i="24" s="1"/>
  <c r="BJ264" i="24"/>
  <c r="CH264" i="24" s="1"/>
  <c r="BI264" i="24"/>
  <c r="CG264" i="24" s="1"/>
  <c r="CF263" i="24"/>
  <c r="CE263" i="24"/>
  <c r="CD263" i="24"/>
  <c r="CC263" i="24"/>
  <c r="CB263" i="24"/>
  <c r="CA263" i="24"/>
  <c r="BZ263" i="24"/>
  <c r="BY263" i="24"/>
  <c r="BX263" i="24"/>
  <c r="BW263" i="24"/>
  <c r="BV263" i="24"/>
  <c r="BU263" i="24"/>
  <c r="BT263" i="24"/>
  <c r="BS263" i="24"/>
  <c r="BR263" i="24"/>
  <c r="BQ263" i="24"/>
  <c r="BP263" i="24"/>
  <c r="BO263" i="24"/>
  <c r="CM263" i="24" s="1"/>
  <c r="BN263" i="24"/>
  <c r="CL263" i="24" s="1"/>
  <c r="BM263" i="24"/>
  <c r="CK263" i="24" s="1"/>
  <c r="BL263" i="24"/>
  <c r="CJ263" i="24" s="1"/>
  <c r="BK263" i="24"/>
  <c r="CI263" i="24" s="1"/>
  <c r="BJ263" i="24"/>
  <c r="CH263" i="24" s="1"/>
  <c r="BI263" i="24"/>
  <c r="CG263" i="24" s="1"/>
  <c r="CF262" i="24"/>
  <c r="CE262" i="24"/>
  <c r="CD262" i="24"/>
  <c r="CC262" i="24"/>
  <c r="CB262" i="24"/>
  <c r="CA262" i="24"/>
  <c r="BZ262" i="24"/>
  <c r="BY262" i="24"/>
  <c r="BX262" i="24"/>
  <c r="BW262" i="24"/>
  <c r="BV262" i="24"/>
  <c r="BU262" i="24"/>
  <c r="BT262" i="24"/>
  <c r="BS262" i="24"/>
  <c r="BR262" i="24"/>
  <c r="BQ262" i="24"/>
  <c r="BP262" i="24"/>
  <c r="BO262" i="24"/>
  <c r="CM262" i="24" s="1"/>
  <c r="BN262" i="24"/>
  <c r="CL262" i="24" s="1"/>
  <c r="BM262" i="24"/>
  <c r="CK262" i="24" s="1"/>
  <c r="BL262" i="24"/>
  <c r="CJ262" i="24" s="1"/>
  <c r="BK262" i="24"/>
  <c r="CI262" i="24" s="1"/>
  <c r="BJ262" i="24"/>
  <c r="CH262" i="24" s="1"/>
  <c r="BI262" i="24"/>
  <c r="CG262" i="24" s="1"/>
  <c r="CF261" i="24"/>
  <c r="CE261" i="24"/>
  <c r="CD261" i="24"/>
  <c r="CC261" i="24"/>
  <c r="CB261" i="24"/>
  <c r="CA261" i="24"/>
  <c r="BZ261" i="24"/>
  <c r="BY261" i="24"/>
  <c r="BX261" i="24"/>
  <c r="BW261" i="24"/>
  <c r="BV261" i="24"/>
  <c r="BU261" i="24"/>
  <c r="BT261" i="24"/>
  <c r="BS261" i="24"/>
  <c r="BR261" i="24"/>
  <c r="BQ261" i="24"/>
  <c r="BP261" i="24"/>
  <c r="BO261" i="24"/>
  <c r="CM261" i="24" s="1"/>
  <c r="BN261" i="24"/>
  <c r="CL261" i="24" s="1"/>
  <c r="BM261" i="24"/>
  <c r="CK261" i="24" s="1"/>
  <c r="BL261" i="24"/>
  <c r="CJ261" i="24" s="1"/>
  <c r="BK261" i="24"/>
  <c r="CI261" i="24" s="1"/>
  <c r="BJ261" i="24"/>
  <c r="CH261" i="24" s="1"/>
  <c r="BI261" i="24"/>
  <c r="CG261" i="24" s="1"/>
  <c r="CF260" i="24"/>
  <c r="CE260" i="24"/>
  <c r="CD260" i="24"/>
  <c r="CC260" i="24"/>
  <c r="CB260" i="24"/>
  <c r="CA260" i="24"/>
  <c r="BZ260" i="24"/>
  <c r="BY260" i="24"/>
  <c r="BX260" i="24"/>
  <c r="BW260" i="24"/>
  <c r="BV260" i="24"/>
  <c r="BU260" i="24"/>
  <c r="BT260" i="24"/>
  <c r="BS260" i="24"/>
  <c r="BR260" i="24"/>
  <c r="BQ260" i="24"/>
  <c r="BP260" i="24"/>
  <c r="BO260" i="24"/>
  <c r="CM260" i="24" s="1"/>
  <c r="BN260" i="24"/>
  <c r="CL260" i="24" s="1"/>
  <c r="BM260" i="24"/>
  <c r="CK260" i="24" s="1"/>
  <c r="BL260" i="24"/>
  <c r="CJ260" i="24" s="1"/>
  <c r="BK260" i="24"/>
  <c r="CI260" i="24" s="1"/>
  <c r="BJ260" i="24"/>
  <c r="CH260" i="24" s="1"/>
  <c r="BI260" i="24"/>
  <c r="CG260" i="24" s="1"/>
  <c r="CF259" i="24"/>
  <c r="CE259" i="24"/>
  <c r="CD259" i="24"/>
  <c r="CC259" i="24"/>
  <c r="CB259" i="24"/>
  <c r="CA259" i="24"/>
  <c r="BZ259" i="24"/>
  <c r="BY259" i="24"/>
  <c r="BX259" i="24"/>
  <c r="BW259" i="24"/>
  <c r="BV259" i="24"/>
  <c r="BU259" i="24"/>
  <c r="BT259" i="24"/>
  <c r="BS259" i="24"/>
  <c r="BR259" i="24"/>
  <c r="BQ259" i="24"/>
  <c r="BP259" i="24"/>
  <c r="BO259" i="24"/>
  <c r="CM259" i="24" s="1"/>
  <c r="BN259" i="24"/>
  <c r="CL259" i="24" s="1"/>
  <c r="BM259" i="24"/>
  <c r="CK259" i="24" s="1"/>
  <c r="BL259" i="24"/>
  <c r="CJ259" i="24" s="1"/>
  <c r="BK259" i="24"/>
  <c r="CI259" i="24" s="1"/>
  <c r="BJ259" i="24"/>
  <c r="CH259" i="24" s="1"/>
  <c r="BI259" i="24"/>
  <c r="CG259" i="24" s="1"/>
  <c r="CF258" i="24"/>
  <c r="CE258" i="24"/>
  <c r="CD258" i="24"/>
  <c r="CC258" i="24"/>
  <c r="CB258" i="24"/>
  <c r="CA258" i="24"/>
  <c r="BZ258" i="24"/>
  <c r="BY258" i="24"/>
  <c r="BX258" i="24"/>
  <c r="BW258" i="24"/>
  <c r="BV258" i="24"/>
  <c r="BU258" i="24"/>
  <c r="BT258" i="24"/>
  <c r="BS258" i="24"/>
  <c r="BR258" i="24"/>
  <c r="BQ258" i="24"/>
  <c r="BP258" i="24"/>
  <c r="BO258" i="24"/>
  <c r="CM258" i="24" s="1"/>
  <c r="BN258" i="24"/>
  <c r="CL258" i="24" s="1"/>
  <c r="BM258" i="24"/>
  <c r="CK258" i="24" s="1"/>
  <c r="BL258" i="24"/>
  <c r="CJ258" i="24" s="1"/>
  <c r="BK258" i="24"/>
  <c r="CI258" i="24" s="1"/>
  <c r="BJ258" i="24"/>
  <c r="CH258" i="24" s="1"/>
  <c r="BI258" i="24"/>
  <c r="CG258" i="24" s="1"/>
  <c r="CF257" i="24"/>
  <c r="CE257" i="24"/>
  <c r="CD257" i="24"/>
  <c r="CC257" i="24"/>
  <c r="CB257" i="24"/>
  <c r="CA257" i="24"/>
  <c r="BZ257" i="24"/>
  <c r="BY257" i="24"/>
  <c r="BX257" i="24"/>
  <c r="BW257" i="24"/>
  <c r="BV257" i="24"/>
  <c r="BU257" i="24"/>
  <c r="BT257" i="24"/>
  <c r="BS257" i="24"/>
  <c r="BR257" i="24"/>
  <c r="BQ257" i="24"/>
  <c r="BP257" i="24"/>
  <c r="BO257" i="24"/>
  <c r="CM257" i="24" s="1"/>
  <c r="BN257" i="24"/>
  <c r="CL257" i="24" s="1"/>
  <c r="BM257" i="24"/>
  <c r="CK257" i="24" s="1"/>
  <c r="BL257" i="24"/>
  <c r="CJ257" i="24" s="1"/>
  <c r="BK257" i="24"/>
  <c r="CI257" i="24" s="1"/>
  <c r="BJ257" i="24"/>
  <c r="CH257" i="24" s="1"/>
  <c r="BI257" i="24"/>
  <c r="CG257" i="24" s="1"/>
  <c r="CF256" i="24"/>
  <c r="CE256" i="24"/>
  <c r="CD256" i="24"/>
  <c r="CC256" i="24"/>
  <c r="CB256" i="24"/>
  <c r="CA256" i="24"/>
  <c r="BZ256" i="24"/>
  <c r="BY256" i="24"/>
  <c r="BX256" i="24"/>
  <c r="BW256" i="24"/>
  <c r="BV256" i="24"/>
  <c r="BU256" i="24"/>
  <c r="BT256" i="24"/>
  <c r="BS256" i="24"/>
  <c r="BR256" i="24"/>
  <c r="BQ256" i="24"/>
  <c r="BP256" i="24"/>
  <c r="BO256" i="24"/>
  <c r="CM256" i="24" s="1"/>
  <c r="BN256" i="24"/>
  <c r="CL256" i="24" s="1"/>
  <c r="BM256" i="24"/>
  <c r="CK256" i="24" s="1"/>
  <c r="BL256" i="24"/>
  <c r="CJ256" i="24" s="1"/>
  <c r="BK256" i="24"/>
  <c r="CI256" i="24" s="1"/>
  <c r="BJ256" i="24"/>
  <c r="CH256" i="24" s="1"/>
  <c r="BI256" i="24"/>
  <c r="CG256" i="24" s="1"/>
  <c r="CF255" i="24"/>
  <c r="CE255" i="24"/>
  <c r="CD255" i="24"/>
  <c r="CC255" i="24"/>
  <c r="CB255" i="24"/>
  <c r="CA255" i="24"/>
  <c r="BZ255" i="24"/>
  <c r="BY255" i="24"/>
  <c r="BX255" i="24"/>
  <c r="BW255" i="24"/>
  <c r="BV255" i="24"/>
  <c r="BU255" i="24"/>
  <c r="BT255" i="24"/>
  <c r="BS255" i="24"/>
  <c r="BR255" i="24"/>
  <c r="BQ255" i="24"/>
  <c r="BP255" i="24"/>
  <c r="BO255" i="24"/>
  <c r="CM255" i="24" s="1"/>
  <c r="BN255" i="24"/>
  <c r="CL255" i="24" s="1"/>
  <c r="BM255" i="24"/>
  <c r="CK255" i="24" s="1"/>
  <c r="BL255" i="24"/>
  <c r="CJ255" i="24" s="1"/>
  <c r="BK255" i="24"/>
  <c r="CI255" i="24" s="1"/>
  <c r="BJ255" i="24"/>
  <c r="CH255" i="24" s="1"/>
  <c r="BI255" i="24"/>
  <c r="CG255" i="24" s="1"/>
  <c r="CF254" i="24"/>
  <c r="CE254" i="24"/>
  <c r="CD254" i="24"/>
  <c r="CC254" i="24"/>
  <c r="CB254" i="24"/>
  <c r="CA254" i="24"/>
  <c r="BZ254" i="24"/>
  <c r="BY254" i="24"/>
  <c r="BX254" i="24"/>
  <c r="BW254" i="24"/>
  <c r="BV254" i="24"/>
  <c r="BU254" i="24"/>
  <c r="BT254" i="24"/>
  <c r="BS254" i="24"/>
  <c r="BR254" i="24"/>
  <c r="BQ254" i="24"/>
  <c r="BP254" i="24"/>
  <c r="BO254" i="24"/>
  <c r="CM254" i="24" s="1"/>
  <c r="BN254" i="24"/>
  <c r="CL254" i="24" s="1"/>
  <c r="BM254" i="24"/>
  <c r="CK254" i="24" s="1"/>
  <c r="BL254" i="24"/>
  <c r="CJ254" i="24" s="1"/>
  <c r="BK254" i="24"/>
  <c r="CI254" i="24" s="1"/>
  <c r="BJ254" i="24"/>
  <c r="CH254" i="24" s="1"/>
  <c r="BI254" i="24"/>
  <c r="CG254" i="24" s="1"/>
  <c r="CF253" i="24"/>
  <c r="CE253" i="24"/>
  <c r="CD253" i="24"/>
  <c r="CC253" i="24"/>
  <c r="CB253" i="24"/>
  <c r="CA253" i="24"/>
  <c r="BZ253" i="24"/>
  <c r="BY253" i="24"/>
  <c r="BX253" i="24"/>
  <c r="BW253" i="24"/>
  <c r="BV253" i="24"/>
  <c r="BU253" i="24"/>
  <c r="BT253" i="24"/>
  <c r="BS253" i="24"/>
  <c r="BR253" i="24"/>
  <c r="BQ253" i="24"/>
  <c r="BP253" i="24"/>
  <c r="BO253" i="24"/>
  <c r="CM253" i="24" s="1"/>
  <c r="BN253" i="24"/>
  <c r="CL253" i="24" s="1"/>
  <c r="BM253" i="24"/>
  <c r="CK253" i="24" s="1"/>
  <c r="BL253" i="24"/>
  <c r="CJ253" i="24" s="1"/>
  <c r="BK253" i="24"/>
  <c r="CI253" i="24" s="1"/>
  <c r="BJ253" i="24"/>
  <c r="CH253" i="24" s="1"/>
  <c r="BI253" i="24"/>
  <c r="CG253" i="24" s="1"/>
  <c r="BX246" i="24"/>
  <c r="BW246" i="24"/>
  <c r="BV246" i="24"/>
  <c r="BU246" i="24"/>
  <c r="BT246" i="24"/>
  <c r="BS246" i="24"/>
  <c r="BR246" i="24"/>
  <c r="BQ246" i="24"/>
  <c r="BX245" i="24"/>
  <c r="BW245" i="24"/>
  <c r="BV245" i="24"/>
  <c r="BU245" i="24"/>
  <c r="BT245" i="24"/>
  <c r="BS245" i="24"/>
  <c r="BR245" i="24"/>
  <c r="BQ245" i="24"/>
  <c r="BX244" i="24"/>
  <c r="BW244" i="24"/>
  <c r="BV244" i="24"/>
  <c r="BU244" i="24"/>
  <c r="BT244" i="24"/>
  <c r="BS244" i="24"/>
  <c r="BR244" i="24"/>
  <c r="BQ244" i="24"/>
  <c r="BX243" i="24"/>
  <c r="BW243" i="24"/>
  <c r="BV243" i="24"/>
  <c r="BU243" i="24"/>
  <c r="BT243" i="24"/>
  <c r="BS243" i="24"/>
  <c r="BR243" i="24"/>
  <c r="BQ243" i="24"/>
  <c r="BX242" i="24"/>
  <c r="BW242" i="24"/>
  <c r="BV242" i="24"/>
  <c r="BU242" i="24"/>
  <c r="BT242" i="24"/>
  <c r="BS242" i="24"/>
  <c r="BR242" i="24"/>
  <c r="BQ242" i="24"/>
  <c r="BX241" i="24"/>
  <c r="BW241" i="24"/>
  <c r="BV241" i="24"/>
  <c r="BU241" i="24"/>
  <c r="BT241" i="24"/>
  <c r="BS241" i="24"/>
  <c r="BR241" i="24"/>
  <c r="BQ241" i="24"/>
  <c r="BX240" i="24"/>
  <c r="BW240" i="24"/>
  <c r="BV240" i="24"/>
  <c r="BU240" i="24"/>
  <c r="BT240" i="24"/>
  <c r="BS240" i="24"/>
  <c r="BR240" i="24"/>
  <c r="BQ240" i="24"/>
  <c r="BX239" i="24"/>
  <c r="BW239" i="24"/>
  <c r="BV239" i="24"/>
  <c r="BU239" i="24"/>
  <c r="BT239" i="24"/>
  <c r="BS239" i="24"/>
  <c r="BR239" i="24"/>
  <c r="BQ239" i="24"/>
  <c r="BX238" i="24"/>
  <c r="BW238" i="24"/>
  <c r="BV238" i="24"/>
  <c r="BU238" i="24"/>
  <c r="BT238" i="24"/>
  <c r="BS238" i="24"/>
  <c r="BR238" i="24"/>
  <c r="BQ238" i="24"/>
  <c r="BX237" i="24"/>
  <c r="BW237" i="24"/>
  <c r="BV237" i="24"/>
  <c r="BU237" i="24"/>
  <c r="BT237" i="24"/>
  <c r="BS237" i="24"/>
  <c r="BR237" i="24"/>
  <c r="BQ237" i="24"/>
  <c r="BX236" i="24"/>
  <c r="BW236" i="24"/>
  <c r="BV236" i="24"/>
  <c r="BU236" i="24"/>
  <c r="BT236" i="24"/>
  <c r="BS236" i="24"/>
  <c r="BR236" i="24"/>
  <c r="BQ236" i="24"/>
  <c r="BX235" i="24"/>
  <c r="BW235" i="24"/>
  <c r="BV235" i="24"/>
  <c r="BU235" i="24"/>
  <c r="BT235" i="24"/>
  <c r="BS235" i="24"/>
  <c r="BR235" i="24"/>
  <c r="BQ235" i="24"/>
  <c r="BX234" i="24"/>
  <c r="BW234" i="24"/>
  <c r="BV234" i="24"/>
  <c r="BU234" i="24"/>
  <c r="BT234" i="24"/>
  <c r="BS234" i="24"/>
  <c r="BR234" i="24"/>
  <c r="BQ234" i="24"/>
  <c r="BX233" i="24"/>
  <c r="BW233" i="24"/>
  <c r="BV233" i="24"/>
  <c r="BU233" i="24"/>
  <c r="BT233" i="24"/>
  <c r="BS233" i="24"/>
  <c r="BR233" i="24"/>
  <c r="BQ233" i="24"/>
  <c r="BX232" i="24"/>
  <c r="BW232" i="24"/>
  <c r="BV232" i="24"/>
  <c r="BU232" i="24"/>
  <c r="BT232" i="24"/>
  <c r="BS232" i="24"/>
  <c r="BR232" i="24"/>
  <c r="BQ232" i="24"/>
  <c r="BX231" i="24"/>
  <c r="BW231" i="24"/>
  <c r="BV231" i="24"/>
  <c r="BU231" i="24"/>
  <c r="BT231" i="24"/>
  <c r="BS231" i="24"/>
  <c r="BR231" i="24"/>
  <c r="BQ231" i="24"/>
  <c r="BX230" i="24"/>
  <c r="BW230" i="24"/>
  <c r="BV230" i="24"/>
  <c r="BU230" i="24"/>
  <c r="BT230" i="24"/>
  <c r="BS230" i="24"/>
  <c r="BR230" i="24"/>
  <c r="BQ230" i="24"/>
  <c r="BX229" i="24"/>
  <c r="BW229" i="24"/>
  <c r="BV229" i="24"/>
  <c r="BU229" i="24"/>
  <c r="BT229" i="24"/>
  <c r="BS229" i="24"/>
  <c r="BR229" i="24"/>
  <c r="BQ229" i="24"/>
  <c r="BX228" i="24"/>
  <c r="BW228" i="24"/>
  <c r="BV228" i="24"/>
  <c r="BU228" i="24"/>
  <c r="BT228" i="24"/>
  <c r="BS228" i="24"/>
  <c r="BR228" i="24"/>
  <c r="BQ228" i="24"/>
  <c r="BX227" i="24"/>
  <c r="BW227" i="24"/>
  <c r="BV227" i="24"/>
  <c r="BU227" i="24"/>
  <c r="BT227" i="24"/>
  <c r="BS227" i="24"/>
  <c r="BR227" i="24"/>
  <c r="BQ227" i="24"/>
  <c r="CF226" i="24"/>
  <c r="CE226" i="24"/>
  <c r="CD226" i="24"/>
  <c r="CC226" i="24"/>
  <c r="CB226" i="24"/>
  <c r="CA226" i="24"/>
  <c r="BZ226" i="24"/>
  <c r="BY226" i="24"/>
  <c r="BX226" i="24"/>
  <c r="BW226" i="24"/>
  <c r="BV226" i="24"/>
  <c r="BU226" i="24"/>
  <c r="BT226" i="24"/>
  <c r="BS226" i="24"/>
  <c r="BR226" i="24"/>
  <c r="BQ226" i="24"/>
  <c r="BP226" i="24"/>
  <c r="BO226" i="24"/>
  <c r="CM226" i="24" s="1"/>
  <c r="BN226" i="24"/>
  <c r="CL226" i="24" s="1"/>
  <c r="BM226" i="24"/>
  <c r="CK226" i="24" s="1"/>
  <c r="BL226" i="24"/>
  <c r="CJ226" i="24" s="1"/>
  <c r="BK226" i="24"/>
  <c r="CI226" i="24" s="1"/>
  <c r="BJ226" i="24"/>
  <c r="CH226" i="24" s="1"/>
  <c r="BI226" i="24"/>
  <c r="CG226" i="24" s="1"/>
  <c r="CF225" i="24"/>
  <c r="CE225" i="24"/>
  <c r="CD225" i="24"/>
  <c r="CC225" i="24"/>
  <c r="CB225" i="24"/>
  <c r="CA225" i="24"/>
  <c r="BZ225" i="24"/>
  <c r="BY225" i="24"/>
  <c r="BX225" i="24"/>
  <c r="BW225" i="24"/>
  <c r="BV225" i="24"/>
  <c r="BU225" i="24"/>
  <c r="BT225" i="24"/>
  <c r="BS225" i="24"/>
  <c r="BR225" i="24"/>
  <c r="BQ225" i="24"/>
  <c r="BP225" i="24"/>
  <c r="BO225" i="24"/>
  <c r="CM225" i="24" s="1"/>
  <c r="BN225" i="24"/>
  <c r="CL225" i="24" s="1"/>
  <c r="BM225" i="24"/>
  <c r="CK225" i="24" s="1"/>
  <c r="BL225" i="24"/>
  <c r="CJ225" i="24" s="1"/>
  <c r="BK225" i="24"/>
  <c r="CI225" i="24" s="1"/>
  <c r="BJ225" i="24"/>
  <c r="CH225" i="24" s="1"/>
  <c r="BI225" i="24"/>
  <c r="CG225" i="24" s="1"/>
  <c r="CF224" i="24"/>
  <c r="CE224" i="24"/>
  <c r="CD224" i="24"/>
  <c r="CC224" i="24"/>
  <c r="CB224" i="24"/>
  <c r="CA224" i="24"/>
  <c r="BZ224" i="24"/>
  <c r="BY224" i="24"/>
  <c r="BX224" i="24"/>
  <c r="BW224" i="24"/>
  <c r="BV224" i="24"/>
  <c r="BU224" i="24"/>
  <c r="BT224" i="24"/>
  <c r="BS224" i="24"/>
  <c r="BR224" i="24"/>
  <c r="BQ224" i="24"/>
  <c r="BP224" i="24"/>
  <c r="BO224" i="24"/>
  <c r="CM224" i="24" s="1"/>
  <c r="BN224" i="24"/>
  <c r="CL224" i="24" s="1"/>
  <c r="BM224" i="24"/>
  <c r="CK224" i="24" s="1"/>
  <c r="BL224" i="24"/>
  <c r="CJ224" i="24" s="1"/>
  <c r="BK224" i="24"/>
  <c r="CI224" i="24" s="1"/>
  <c r="BJ224" i="24"/>
  <c r="CH224" i="24" s="1"/>
  <c r="BI224" i="24"/>
  <c r="CG224" i="24" s="1"/>
  <c r="CF223" i="24"/>
  <c r="CE223" i="24"/>
  <c r="CD223" i="24"/>
  <c r="CC223" i="24"/>
  <c r="CB223" i="24"/>
  <c r="CA223" i="24"/>
  <c r="BZ223" i="24"/>
  <c r="BY223" i="24"/>
  <c r="BX223" i="24"/>
  <c r="BW223" i="24"/>
  <c r="BV223" i="24"/>
  <c r="BU223" i="24"/>
  <c r="BT223" i="24"/>
  <c r="BS223" i="24"/>
  <c r="BR223" i="24"/>
  <c r="BQ223" i="24"/>
  <c r="BP223" i="24"/>
  <c r="BO223" i="24"/>
  <c r="CM223" i="24" s="1"/>
  <c r="BN223" i="24"/>
  <c r="CL223" i="24" s="1"/>
  <c r="BM223" i="24"/>
  <c r="CK223" i="24" s="1"/>
  <c r="BL223" i="24"/>
  <c r="CJ223" i="24" s="1"/>
  <c r="BK223" i="24"/>
  <c r="CI223" i="24" s="1"/>
  <c r="BJ223" i="24"/>
  <c r="CH223" i="24" s="1"/>
  <c r="BI223" i="24"/>
  <c r="CG223" i="24" s="1"/>
  <c r="CF222" i="24"/>
  <c r="CE222" i="24"/>
  <c r="CD222" i="24"/>
  <c r="CC222" i="24"/>
  <c r="CB222" i="24"/>
  <c r="CA222" i="24"/>
  <c r="BZ222" i="24"/>
  <c r="BY222" i="24"/>
  <c r="BX222" i="24"/>
  <c r="BW222" i="24"/>
  <c r="BV222" i="24"/>
  <c r="BU222" i="24"/>
  <c r="BT222" i="24"/>
  <c r="BS222" i="24"/>
  <c r="BR222" i="24"/>
  <c r="BQ222" i="24"/>
  <c r="BP222" i="24"/>
  <c r="BO222" i="24"/>
  <c r="CM222" i="24" s="1"/>
  <c r="BN222" i="24"/>
  <c r="CL222" i="24" s="1"/>
  <c r="BM222" i="24"/>
  <c r="CK222" i="24" s="1"/>
  <c r="BL222" i="24"/>
  <c r="CJ222" i="24" s="1"/>
  <c r="BK222" i="24"/>
  <c r="CI222" i="24" s="1"/>
  <c r="BJ222" i="24"/>
  <c r="CH222" i="24" s="1"/>
  <c r="BI222" i="24"/>
  <c r="CG222" i="24" s="1"/>
  <c r="CF221" i="24"/>
  <c r="CE221" i="24"/>
  <c r="CD221" i="24"/>
  <c r="CC221" i="24"/>
  <c r="CB221" i="24"/>
  <c r="CA221" i="24"/>
  <c r="BZ221" i="24"/>
  <c r="BY221" i="24"/>
  <c r="BX221" i="24"/>
  <c r="BW221" i="24"/>
  <c r="BV221" i="24"/>
  <c r="BU221" i="24"/>
  <c r="BT221" i="24"/>
  <c r="BS221" i="24"/>
  <c r="BR221" i="24"/>
  <c r="BQ221" i="24"/>
  <c r="BP221" i="24"/>
  <c r="BO221" i="24"/>
  <c r="CM221" i="24" s="1"/>
  <c r="BN221" i="24"/>
  <c r="CL221" i="24" s="1"/>
  <c r="BM221" i="24"/>
  <c r="CK221" i="24" s="1"/>
  <c r="BL221" i="24"/>
  <c r="CJ221" i="24" s="1"/>
  <c r="BK221" i="24"/>
  <c r="CI221" i="24" s="1"/>
  <c r="BJ221" i="24"/>
  <c r="CH221" i="24" s="1"/>
  <c r="BI221" i="24"/>
  <c r="CG221" i="24" s="1"/>
  <c r="CF220" i="24"/>
  <c r="CE220" i="24"/>
  <c r="CD220" i="24"/>
  <c r="CC220" i="24"/>
  <c r="CB220" i="24"/>
  <c r="CA220" i="24"/>
  <c r="BZ220" i="24"/>
  <c r="BY220" i="24"/>
  <c r="BX220" i="24"/>
  <c r="BW220" i="24"/>
  <c r="BV220" i="24"/>
  <c r="BU220" i="24"/>
  <c r="BT220" i="24"/>
  <c r="BS220" i="24"/>
  <c r="BR220" i="24"/>
  <c r="BQ220" i="24"/>
  <c r="BP220" i="24"/>
  <c r="BO220" i="24"/>
  <c r="CM220" i="24" s="1"/>
  <c r="BN220" i="24"/>
  <c r="CL220" i="24" s="1"/>
  <c r="BM220" i="24"/>
  <c r="CK220" i="24" s="1"/>
  <c r="BL220" i="24"/>
  <c r="CJ220" i="24" s="1"/>
  <c r="BK220" i="24"/>
  <c r="CI220" i="24" s="1"/>
  <c r="BJ220" i="24"/>
  <c r="CH220" i="24" s="1"/>
  <c r="BI220" i="24"/>
  <c r="CG220" i="24" s="1"/>
  <c r="CF219" i="24"/>
  <c r="CE219" i="24"/>
  <c r="CD219" i="24"/>
  <c r="CC219" i="24"/>
  <c r="CB219" i="24"/>
  <c r="CA219" i="24"/>
  <c r="BZ219" i="24"/>
  <c r="BY219" i="24"/>
  <c r="BX219" i="24"/>
  <c r="BW219" i="24"/>
  <c r="BV219" i="24"/>
  <c r="BU219" i="24"/>
  <c r="BT219" i="24"/>
  <c r="BS219" i="24"/>
  <c r="BR219" i="24"/>
  <c r="BQ219" i="24"/>
  <c r="BP219" i="24"/>
  <c r="BO219" i="24"/>
  <c r="CM219" i="24" s="1"/>
  <c r="BN219" i="24"/>
  <c r="CL219" i="24" s="1"/>
  <c r="BM219" i="24"/>
  <c r="CK219" i="24" s="1"/>
  <c r="BL219" i="24"/>
  <c r="CJ219" i="24" s="1"/>
  <c r="BK219" i="24"/>
  <c r="CI219" i="24" s="1"/>
  <c r="BJ219" i="24"/>
  <c r="CH219" i="24" s="1"/>
  <c r="BI219" i="24"/>
  <c r="CG219" i="24" s="1"/>
  <c r="CF218" i="24"/>
  <c r="CE218" i="24"/>
  <c r="CD218" i="24"/>
  <c r="CC218" i="24"/>
  <c r="CB218" i="24"/>
  <c r="CA218" i="24"/>
  <c r="BZ218" i="24"/>
  <c r="BY218" i="24"/>
  <c r="BX218" i="24"/>
  <c r="BW218" i="24"/>
  <c r="BV218" i="24"/>
  <c r="BU218" i="24"/>
  <c r="BT218" i="24"/>
  <c r="BS218" i="24"/>
  <c r="BR218" i="24"/>
  <c r="BQ218" i="24"/>
  <c r="BP218" i="24"/>
  <c r="BO218" i="24"/>
  <c r="CM218" i="24" s="1"/>
  <c r="BN218" i="24"/>
  <c r="CL218" i="24" s="1"/>
  <c r="BM218" i="24"/>
  <c r="CK218" i="24" s="1"/>
  <c r="BL218" i="24"/>
  <c r="CJ218" i="24" s="1"/>
  <c r="BK218" i="24"/>
  <c r="CI218" i="24" s="1"/>
  <c r="BJ218" i="24"/>
  <c r="CH218" i="24" s="1"/>
  <c r="BI218" i="24"/>
  <c r="CG218" i="24" s="1"/>
  <c r="CF217" i="24"/>
  <c r="CE217" i="24"/>
  <c r="CD217" i="24"/>
  <c r="CC217" i="24"/>
  <c r="CB217" i="24"/>
  <c r="CA217" i="24"/>
  <c r="BZ217" i="24"/>
  <c r="BY217" i="24"/>
  <c r="BX217" i="24"/>
  <c r="BW217" i="24"/>
  <c r="BV217" i="24"/>
  <c r="BU217" i="24"/>
  <c r="BT217" i="24"/>
  <c r="BS217" i="24"/>
  <c r="BR217" i="24"/>
  <c r="BQ217" i="24"/>
  <c r="BP217" i="24"/>
  <c r="BO217" i="24"/>
  <c r="CM217" i="24" s="1"/>
  <c r="BN217" i="24"/>
  <c r="CL217" i="24" s="1"/>
  <c r="BM217" i="24"/>
  <c r="CK217" i="24" s="1"/>
  <c r="BL217" i="24"/>
  <c r="CJ217" i="24" s="1"/>
  <c r="BK217" i="24"/>
  <c r="CI217" i="24" s="1"/>
  <c r="BJ217" i="24"/>
  <c r="CH217" i="24" s="1"/>
  <c r="BI217" i="24"/>
  <c r="CG217" i="24" s="1"/>
  <c r="CF216" i="24"/>
  <c r="CE216" i="24"/>
  <c r="CD216" i="24"/>
  <c r="CC216" i="24"/>
  <c r="CB216" i="24"/>
  <c r="CA216" i="24"/>
  <c r="BZ216" i="24"/>
  <c r="BY216" i="24"/>
  <c r="BX216" i="24"/>
  <c r="BW216" i="24"/>
  <c r="BV216" i="24"/>
  <c r="BU216" i="24"/>
  <c r="BT216" i="24"/>
  <c r="BS216" i="24"/>
  <c r="BR216" i="24"/>
  <c r="BQ216" i="24"/>
  <c r="BP216" i="24"/>
  <c r="BO216" i="24"/>
  <c r="CM216" i="24" s="1"/>
  <c r="BN216" i="24"/>
  <c r="CL216" i="24" s="1"/>
  <c r="BM216" i="24"/>
  <c r="CK216" i="24" s="1"/>
  <c r="BL216" i="24"/>
  <c r="CJ216" i="24" s="1"/>
  <c r="BK216" i="24"/>
  <c r="CI216" i="24" s="1"/>
  <c r="BJ216" i="24"/>
  <c r="CH216" i="24" s="1"/>
  <c r="BI216" i="24"/>
  <c r="CG216" i="24" s="1"/>
  <c r="CF215" i="24"/>
  <c r="CE215" i="24"/>
  <c r="CD215" i="24"/>
  <c r="CC215" i="24"/>
  <c r="CB215" i="24"/>
  <c r="CA215" i="24"/>
  <c r="BZ215" i="24"/>
  <c r="BY215" i="24"/>
  <c r="BX215" i="24"/>
  <c r="BW215" i="24"/>
  <c r="BV215" i="24"/>
  <c r="BU215" i="24"/>
  <c r="BT215" i="24"/>
  <c r="BS215" i="24"/>
  <c r="BR215" i="24"/>
  <c r="BQ215" i="24"/>
  <c r="BP215" i="24"/>
  <c r="BO215" i="24"/>
  <c r="CM215" i="24" s="1"/>
  <c r="BN215" i="24"/>
  <c r="CL215" i="24" s="1"/>
  <c r="BM215" i="24"/>
  <c r="CK215" i="24" s="1"/>
  <c r="BL215" i="24"/>
  <c r="CJ215" i="24" s="1"/>
  <c r="BK215" i="24"/>
  <c r="CI215" i="24" s="1"/>
  <c r="BJ215" i="24"/>
  <c r="CH215" i="24" s="1"/>
  <c r="BI215" i="24"/>
  <c r="CG215" i="24" s="1"/>
  <c r="CF214" i="24"/>
  <c r="CE214" i="24"/>
  <c r="CD214" i="24"/>
  <c r="CC214" i="24"/>
  <c r="CB214" i="24"/>
  <c r="CA214" i="24"/>
  <c r="BZ214" i="24"/>
  <c r="BY214" i="24"/>
  <c r="BX214" i="24"/>
  <c r="BW214" i="24"/>
  <c r="BV214" i="24"/>
  <c r="BU214" i="24"/>
  <c r="BT214" i="24"/>
  <c r="BS214" i="24"/>
  <c r="BR214" i="24"/>
  <c r="BQ214" i="24"/>
  <c r="BP214" i="24"/>
  <c r="BO214" i="24"/>
  <c r="CM214" i="24" s="1"/>
  <c r="BN214" i="24"/>
  <c r="CL214" i="24" s="1"/>
  <c r="BM214" i="24"/>
  <c r="CK214" i="24" s="1"/>
  <c r="BL214" i="24"/>
  <c r="CJ214" i="24" s="1"/>
  <c r="BK214" i="24"/>
  <c r="CI214" i="24" s="1"/>
  <c r="BJ214" i="24"/>
  <c r="CH214" i="24" s="1"/>
  <c r="BI214" i="24"/>
  <c r="CG214" i="24" s="1"/>
  <c r="CF213" i="24"/>
  <c r="CE213" i="24"/>
  <c r="CD213" i="24"/>
  <c r="CC213" i="24"/>
  <c r="CB213" i="24"/>
  <c r="CA213" i="24"/>
  <c r="BZ213" i="24"/>
  <c r="BY213" i="24"/>
  <c r="BX213" i="24"/>
  <c r="BW213" i="24"/>
  <c r="BV213" i="24"/>
  <c r="BU213" i="24"/>
  <c r="BT213" i="24"/>
  <c r="BS213" i="24"/>
  <c r="BR213" i="24"/>
  <c r="BQ213" i="24"/>
  <c r="BP213" i="24"/>
  <c r="BO213" i="24"/>
  <c r="CM213" i="24" s="1"/>
  <c r="BN213" i="24"/>
  <c r="CL213" i="24" s="1"/>
  <c r="BM213" i="24"/>
  <c r="CK213" i="24" s="1"/>
  <c r="BL213" i="24"/>
  <c r="CJ213" i="24" s="1"/>
  <c r="BK213" i="24"/>
  <c r="CI213" i="24" s="1"/>
  <c r="BJ213" i="24"/>
  <c r="CH213" i="24" s="1"/>
  <c r="BI213" i="24"/>
  <c r="CG213" i="24" s="1"/>
  <c r="CF212" i="24"/>
  <c r="CE212" i="24"/>
  <c r="CD212" i="24"/>
  <c r="CC212" i="24"/>
  <c r="CB212" i="24"/>
  <c r="CA212" i="24"/>
  <c r="BZ212" i="24"/>
  <c r="BY212" i="24"/>
  <c r="BX212" i="24"/>
  <c r="BW212" i="24"/>
  <c r="BV212" i="24"/>
  <c r="BU212" i="24"/>
  <c r="BT212" i="24"/>
  <c r="BS212" i="24"/>
  <c r="BR212" i="24"/>
  <c r="BQ212" i="24"/>
  <c r="BP212" i="24"/>
  <c r="BO212" i="24"/>
  <c r="BN212" i="24"/>
  <c r="CL212" i="24" s="1"/>
  <c r="BM212" i="24"/>
  <c r="CK212" i="24" s="1"/>
  <c r="BL212" i="24"/>
  <c r="CJ212" i="24" s="1"/>
  <c r="BK212" i="24"/>
  <c r="CI212" i="24" s="1"/>
  <c r="BJ212" i="24"/>
  <c r="CH212" i="24" s="1"/>
  <c r="BI212" i="24"/>
  <c r="CG212" i="24" s="1"/>
  <c r="CF211" i="24"/>
  <c r="CE211" i="24"/>
  <c r="CD211" i="24"/>
  <c r="CC211" i="24"/>
  <c r="CB211" i="24"/>
  <c r="CA211" i="24"/>
  <c r="BZ211" i="24"/>
  <c r="BY211" i="24"/>
  <c r="BX211" i="24"/>
  <c r="BW211" i="24"/>
  <c r="BV211" i="24"/>
  <c r="BU211" i="24"/>
  <c r="BT211" i="24"/>
  <c r="BS211" i="24"/>
  <c r="BR211" i="24"/>
  <c r="BQ211" i="24"/>
  <c r="BP211" i="24"/>
  <c r="BO211" i="24"/>
  <c r="CM211" i="24" s="1"/>
  <c r="BN211" i="24"/>
  <c r="CL211" i="24" s="1"/>
  <c r="BM211" i="24"/>
  <c r="CK211" i="24" s="1"/>
  <c r="BL211" i="24"/>
  <c r="CJ211" i="24" s="1"/>
  <c r="BK211" i="24"/>
  <c r="CI211" i="24" s="1"/>
  <c r="BJ211" i="24"/>
  <c r="CH211" i="24" s="1"/>
  <c r="BI211" i="24"/>
  <c r="CG211" i="24" s="1"/>
  <c r="CF210" i="24"/>
  <c r="CE210" i="24"/>
  <c r="CD210" i="24"/>
  <c r="CC210" i="24"/>
  <c r="CB210" i="24"/>
  <c r="CA210" i="24"/>
  <c r="BZ210" i="24"/>
  <c r="BY210" i="24"/>
  <c r="BX210" i="24"/>
  <c r="BW210" i="24"/>
  <c r="BV210" i="24"/>
  <c r="BU210" i="24"/>
  <c r="BT210" i="24"/>
  <c r="BS210" i="24"/>
  <c r="BR210" i="24"/>
  <c r="BQ210" i="24"/>
  <c r="BP210" i="24"/>
  <c r="BO210" i="24"/>
  <c r="CM210" i="24" s="1"/>
  <c r="BN210" i="24"/>
  <c r="CL210" i="24" s="1"/>
  <c r="BM210" i="24"/>
  <c r="CK210" i="24" s="1"/>
  <c r="BL210" i="24"/>
  <c r="CJ210" i="24" s="1"/>
  <c r="BK210" i="24"/>
  <c r="CI210" i="24" s="1"/>
  <c r="BJ210" i="24"/>
  <c r="CH210" i="24" s="1"/>
  <c r="BI210" i="24"/>
  <c r="CG210" i="24" s="1"/>
  <c r="CF209" i="24"/>
  <c r="CE209" i="24"/>
  <c r="CD209" i="24"/>
  <c r="CC209" i="24"/>
  <c r="CB209" i="24"/>
  <c r="CA209" i="24"/>
  <c r="BZ209" i="24"/>
  <c r="BY209" i="24"/>
  <c r="BX209" i="24"/>
  <c r="BW209" i="24"/>
  <c r="BV209" i="24"/>
  <c r="BU209" i="24"/>
  <c r="BT209" i="24"/>
  <c r="BS209" i="24"/>
  <c r="BR209" i="24"/>
  <c r="BQ209" i="24"/>
  <c r="BP209" i="24"/>
  <c r="BO209" i="24"/>
  <c r="CM209" i="24" s="1"/>
  <c r="BN209" i="24"/>
  <c r="CL209" i="24" s="1"/>
  <c r="BM209" i="24"/>
  <c r="CK209" i="24" s="1"/>
  <c r="BL209" i="24"/>
  <c r="CJ209" i="24" s="1"/>
  <c r="BK209" i="24"/>
  <c r="CI209" i="24" s="1"/>
  <c r="BJ209" i="24"/>
  <c r="CH209" i="24" s="1"/>
  <c r="BI209" i="24"/>
  <c r="CG209" i="24" s="1"/>
  <c r="CF208" i="24"/>
  <c r="CE208" i="24"/>
  <c r="CD208" i="24"/>
  <c r="CC208" i="24"/>
  <c r="CB208" i="24"/>
  <c r="CA208" i="24"/>
  <c r="BZ208" i="24"/>
  <c r="BY208" i="24"/>
  <c r="BX208" i="24"/>
  <c r="BW208" i="24"/>
  <c r="BV208" i="24"/>
  <c r="BU208" i="24"/>
  <c r="BT208" i="24"/>
  <c r="BS208" i="24"/>
  <c r="BR208" i="24"/>
  <c r="BQ208" i="24"/>
  <c r="BP208" i="24"/>
  <c r="BO208" i="24"/>
  <c r="CM208" i="24" s="1"/>
  <c r="BN208" i="24"/>
  <c r="CL208" i="24" s="1"/>
  <c r="BM208" i="24"/>
  <c r="CK208" i="24" s="1"/>
  <c r="BL208" i="24"/>
  <c r="CJ208" i="24" s="1"/>
  <c r="BK208" i="24"/>
  <c r="CI208" i="24" s="1"/>
  <c r="BJ208" i="24"/>
  <c r="CH208" i="24" s="1"/>
  <c r="BI208" i="24"/>
  <c r="CG208" i="24" s="1"/>
  <c r="CF207" i="24"/>
  <c r="CE207" i="24"/>
  <c r="CD207" i="24"/>
  <c r="CC207" i="24"/>
  <c r="CB207" i="24"/>
  <c r="CA207" i="24"/>
  <c r="BZ207" i="24"/>
  <c r="BY207" i="24"/>
  <c r="BX207" i="24"/>
  <c r="BW207" i="24"/>
  <c r="BV207" i="24"/>
  <c r="BU207" i="24"/>
  <c r="BT207" i="24"/>
  <c r="BS207" i="24"/>
  <c r="BR207" i="24"/>
  <c r="BQ207" i="24"/>
  <c r="BP207" i="24"/>
  <c r="BO207" i="24"/>
  <c r="CM207" i="24" s="1"/>
  <c r="BN207" i="24"/>
  <c r="CL207" i="24" s="1"/>
  <c r="BM207" i="24"/>
  <c r="CK207" i="24" s="1"/>
  <c r="BL207" i="24"/>
  <c r="CJ207" i="24" s="1"/>
  <c r="BK207" i="24"/>
  <c r="CI207" i="24" s="1"/>
  <c r="BJ207" i="24"/>
  <c r="CH207" i="24" s="1"/>
  <c r="BI207" i="24"/>
  <c r="CG207" i="24" s="1"/>
  <c r="BX199" i="24"/>
  <c r="BW199" i="24"/>
  <c r="BV199" i="24"/>
  <c r="BU199" i="24"/>
  <c r="BT199" i="24"/>
  <c r="BS199" i="24"/>
  <c r="BR199" i="24"/>
  <c r="BQ199" i="24"/>
  <c r="BX198" i="24"/>
  <c r="BW198" i="24"/>
  <c r="BV198" i="24"/>
  <c r="BU198" i="24"/>
  <c r="BT198" i="24"/>
  <c r="BS198" i="24"/>
  <c r="BR198" i="24"/>
  <c r="BQ198" i="24"/>
  <c r="BX197" i="24"/>
  <c r="BW197" i="24"/>
  <c r="BV197" i="24"/>
  <c r="BU197" i="24"/>
  <c r="BT197" i="24"/>
  <c r="BS197" i="24"/>
  <c r="BR197" i="24"/>
  <c r="BQ197" i="24"/>
  <c r="BX196" i="24"/>
  <c r="BW196" i="24"/>
  <c r="BV196" i="24"/>
  <c r="BU196" i="24"/>
  <c r="BT196" i="24"/>
  <c r="BS196" i="24"/>
  <c r="BR196" i="24"/>
  <c r="BQ196" i="24"/>
  <c r="BX195" i="24"/>
  <c r="BW195" i="24"/>
  <c r="BV195" i="24"/>
  <c r="BU195" i="24"/>
  <c r="BT195" i="24"/>
  <c r="BS195" i="24"/>
  <c r="BR195" i="24"/>
  <c r="BQ195" i="24"/>
  <c r="BX194" i="24"/>
  <c r="BW194" i="24"/>
  <c r="BV194" i="24"/>
  <c r="BU194" i="24"/>
  <c r="BT194" i="24"/>
  <c r="BS194" i="24"/>
  <c r="BR194" i="24"/>
  <c r="BQ194" i="24"/>
  <c r="BX193" i="24"/>
  <c r="BW193" i="24"/>
  <c r="BV193" i="24"/>
  <c r="BU193" i="24"/>
  <c r="BT193" i="24"/>
  <c r="BS193" i="24"/>
  <c r="BR193" i="24"/>
  <c r="BQ193" i="24"/>
  <c r="BX192" i="24"/>
  <c r="BW192" i="24"/>
  <c r="BV192" i="24"/>
  <c r="BU192" i="24"/>
  <c r="BT192" i="24"/>
  <c r="BS192" i="24"/>
  <c r="BR192" i="24"/>
  <c r="BQ192" i="24"/>
  <c r="BX191" i="24"/>
  <c r="BW191" i="24"/>
  <c r="BV191" i="24"/>
  <c r="BU191" i="24"/>
  <c r="BT191" i="24"/>
  <c r="BS191" i="24"/>
  <c r="BR191" i="24"/>
  <c r="BQ191" i="24"/>
  <c r="BX190" i="24"/>
  <c r="BW190" i="24"/>
  <c r="BV190" i="24"/>
  <c r="BU190" i="24"/>
  <c r="BT190" i="24"/>
  <c r="BS190" i="24"/>
  <c r="BR190" i="24"/>
  <c r="BQ190" i="24"/>
  <c r="BX189" i="24"/>
  <c r="BW189" i="24"/>
  <c r="BV189" i="24"/>
  <c r="BU189" i="24"/>
  <c r="BT189" i="24"/>
  <c r="BS189" i="24"/>
  <c r="BR189" i="24"/>
  <c r="BQ189" i="24"/>
  <c r="BX188" i="24"/>
  <c r="BW188" i="24"/>
  <c r="BV188" i="24"/>
  <c r="BU188" i="24"/>
  <c r="BT188" i="24"/>
  <c r="BS188" i="24"/>
  <c r="BR188" i="24"/>
  <c r="BQ188" i="24"/>
  <c r="BX187" i="24"/>
  <c r="BW187" i="24"/>
  <c r="BV187" i="24"/>
  <c r="BU187" i="24"/>
  <c r="BT187" i="24"/>
  <c r="BS187" i="24"/>
  <c r="BR187" i="24"/>
  <c r="BQ187" i="24"/>
  <c r="BX186" i="24"/>
  <c r="BW186" i="24"/>
  <c r="BV186" i="24"/>
  <c r="BU186" i="24"/>
  <c r="BT186" i="24"/>
  <c r="BS186" i="24"/>
  <c r="BR186" i="24"/>
  <c r="BQ186" i="24"/>
  <c r="BX185" i="24"/>
  <c r="BW185" i="24"/>
  <c r="BV185" i="24"/>
  <c r="BU185" i="24"/>
  <c r="BT185" i="24"/>
  <c r="BS185" i="24"/>
  <c r="BR185" i="24"/>
  <c r="BQ185" i="24"/>
  <c r="BX184" i="24"/>
  <c r="BW184" i="24"/>
  <c r="BV184" i="24"/>
  <c r="BU184" i="24"/>
  <c r="BT184" i="24"/>
  <c r="BS184" i="24"/>
  <c r="BR184" i="24"/>
  <c r="BQ184" i="24"/>
  <c r="BX183" i="24"/>
  <c r="BW183" i="24"/>
  <c r="BV183" i="24"/>
  <c r="BU183" i="24"/>
  <c r="BT183" i="24"/>
  <c r="BS183" i="24"/>
  <c r="BR183" i="24"/>
  <c r="BQ183" i="24"/>
  <c r="BX182" i="24"/>
  <c r="BW182" i="24"/>
  <c r="BV182" i="24"/>
  <c r="BU182" i="24"/>
  <c r="BT182" i="24"/>
  <c r="BS182" i="24"/>
  <c r="BR182" i="24"/>
  <c r="BQ182" i="24"/>
  <c r="BX181" i="24"/>
  <c r="BW181" i="24"/>
  <c r="BV181" i="24"/>
  <c r="BU181" i="24"/>
  <c r="BT181" i="24"/>
  <c r="BS181" i="24"/>
  <c r="BR181" i="24"/>
  <c r="BQ181" i="24"/>
  <c r="BX180" i="24"/>
  <c r="BW180" i="24"/>
  <c r="BV180" i="24"/>
  <c r="BU180" i="24"/>
  <c r="BT180" i="24"/>
  <c r="BS180" i="24"/>
  <c r="BR180" i="24"/>
  <c r="BQ180" i="24"/>
  <c r="CF179" i="24"/>
  <c r="CE179" i="24"/>
  <c r="CD179" i="24"/>
  <c r="CC179" i="24"/>
  <c r="CB179" i="24"/>
  <c r="CA179" i="24"/>
  <c r="BZ179" i="24"/>
  <c r="BY179" i="24"/>
  <c r="BX179" i="24"/>
  <c r="BW179" i="24"/>
  <c r="BV179" i="24"/>
  <c r="BU179" i="24"/>
  <c r="BT179" i="24"/>
  <c r="BS179" i="24"/>
  <c r="BR179" i="24"/>
  <c r="BQ179" i="24"/>
  <c r="BP179" i="24"/>
  <c r="BO179" i="24"/>
  <c r="CM179" i="24" s="1"/>
  <c r="BN179" i="24"/>
  <c r="CL179" i="24" s="1"/>
  <c r="BM179" i="24"/>
  <c r="CK179" i="24" s="1"/>
  <c r="BL179" i="24"/>
  <c r="CJ179" i="24" s="1"/>
  <c r="BK179" i="24"/>
  <c r="CI179" i="24" s="1"/>
  <c r="BJ179" i="24"/>
  <c r="CH179" i="24" s="1"/>
  <c r="BI179" i="24"/>
  <c r="CG179" i="24" s="1"/>
  <c r="CF178" i="24"/>
  <c r="CE178" i="24"/>
  <c r="CD178" i="24"/>
  <c r="CC178" i="24"/>
  <c r="CB178" i="24"/>
  <c r="CA178" i="24"/>
  <c r="BZ178" i="24"/>
  <c r="BY178" i="24"/>
  <c r="BX178" i="24"/>
  <c r="BW178" i="24"/>
  <c r="BV178" i="24"/>
  <c r="BU178" i="24"/>
  <c r="BT178" i="24"/>
  <c r="BS178" i="24"/>
  <c r="BR178" i="24"/>
  <c r="BQ178" i="24"/>
  <c r="BP178" i="24"/>
  <c r="BO178" i="24"/>
  <c r="CM178" i="24" s="1"/>
  <c r="BN178" i="24"/>
  <c r="CL178" i="24" s="1"/>
  <c r="BM178" i="24"/>
  <c r="CK178" i="24" s="1"/>
  <c r="BL178" i="24"/>
  <c r="CJ178" i="24" s="1"/>
  <c r="BK178" i="24"/>
  <c r="CI178" i="24" s="1"/>
  <c r="BJ178" i="24"/>
  <c r="CH178" i="24" s="1"/>
  <c r="BI178" i="24"/>
  <c r="CG178" i="24" s="1"/>
  <c r="CF177" i="24"/>
  <c r="CE177" i="24"/>
  <c r="CD177" i="24"/>
  <c r="CC177" i="24"/>
  <c r="CB177" i="24"/>
  <c r="CA177" i="24"/>
  <c r="BZ177" i="24"/>
  <c r="BY177" i="24"/>
  <c r="BX177" i="24"/>
  <c r="BW177" i="24"/>
  <c r="BV177" i="24"/>
  <c r="BU177" i="24"/>
  <c r="BT177" i="24"/>
  <c r="BS177" i="24"/>
  <c r="BR177" i="24"/>
  <c r="BQ177" i="24"/>
  <c r="BP177" i="24"/>
  <c r="BO177" i="24"/>
  <c r="CM177" i="24" s="1"/>
  <c r="BN177" i="24"/>
  <c r="CL177" i="24" s="1"/>
  <c r="BM177" i="24"/>
  <c r="CK177" i="24" s="1"/>
  <c r="BL177" i="24"/>
  <c r="CJ177" i="24" s="1"/>
  <c r="BK177" i="24"/>
  <c r="CI177" i="24" s="1"/>
  <c r="BJ177" i="24"/>
  <c r="CH177" i="24" s="1"/>
  <c r="BI177" i="24"/>
  <c r="CG177" i="24" s="1"/>
  <c r="CF176" i="24"/>
  <c r="CE176" i="24"/>
  <c r="CD176" i="24"/>
  <c r="CC176" i="24"/>
  <c r="CB176" i="24"/>
  <c r="CA176" i="24"/>
  <c r="BZ176" i="24"/>
  <c r="BY176" i="24"/>
  <c r="BX176" i="24"/>
  <c r="BW176" i="24"/>
  <c r="BV176" i="24"/>
  <c r="BU176" i="24"/>
  <c r="BT176" i="24"/>
  <c r="BS176" i="24"/>
  <c r="BR176" i="24"/>
  <c r="BQ176" i="24"/>
  <c r="BP176" i="24"/>
  <c r="BO176" i="24"/>
  <c r="CM176" i="24" s="1"/>
  <c r="BN176" i="24"/>
  <c r="CL176" i="24" s="1"/>
  <c r="BM176" i="24"/>
  <c r="CK176" i="24" s="1"/>
  <c r="BL176" i="24"/>
  <c r="CJ176" i="24" s="1"/>
  <c r="BK176" i="24"/>
  <c r="CI176" i="24" s="1"/>
  <c r="BJ176" i="24"/>
  <c r="CH176" i="24" s="1"/>
  <c r="BI176" i="24"/>
  <c r="CG176" i="24" s="1"/>
  <c r="CF175" i="24"/>
  <c r="CE175" i="24"/>
  <c r="CD175" i="24"/>
  <c r="CC175" i="24"/>
  <c r="CB175" i="24"/>
  <c r="CA175" i="24"/>
  <c r="BZ175" i="24"/>
  <c r="BY175" i="24"/>
  <c r="BX175" i="24"/>
  <c r="BW175" i="24"/>
  <c r="BV175" i="24"/>
  <c r="BU175" i="24"/>
  <c r="BT175" i="24"/>
  <c r="BS175" i="24"/>
  <c r="BR175" i="24"/>
  <c r="BQ175" i="24"/>
  <c r="BP175" i="24"/>
  <c r="BO175" i="24"/>
  <c r="CM175" i="24" s="1"/>
  <c r="BN175" i="24"/>
  <c r="CL175" i="24" s="1"/>
  <c r="BM175" i="24"/>
  <c r="CK175" i="24" s="1"/>
  <c r="BL175" i="24"/>
  <c r="CJ175" i="24" s="1"/>
  <c r="BK175" i="24"/>
  <c r="CI175" i="24" s="1"/>
  <c r="BJ175" i="24"/>
  <c r="CH175" i="24" s="1"/>
  <c r="BI175" i="24"/>
  <c r="CG175" i="24" s="1"/>
  <c r="CF174" i="24"/>
  <c r="CE174" i="24"/>
  <c r="CD174" i="24"/>
  <c r="CC174" i="24"/>
  <c r="CB174" i="24"/>
  <c r="CA174" i="24"/>
  <c r="BZ174" i="24"/>
  <c r="BY174" i="24"/>
  <c r="BX174" i="24"/>
  <c r="BW174" i="24"/>
  <c r="BV174" i="24"/>
  <c r="BU174" i="24"/>
  <c r="BT174" i="24"/>
  <c r="BS174" i="24"/>
  <c r="BR174" i="24"/>
  <c r="BQ174" i="24"/>
  <c r="BP174" i="24"/>
  <c r="BO174" i="24"/>
  <c r="CM174" i="24" s="1"/>
  <c r="BN174" i="24"/>
  <c r="CL174" i="24" s="1"/>
  <c r="BM174" i="24"/>
  <c r="CK174" i="24" s="1"/>
  <c r="BL174" i="24"/>
  <c r="CJ174" i="24" s="1"/>
  <c r="BK174" i="24"/>
  <c r="CI174" i="24" s="1"/>
  <c r="BJ174" i="24"/>
  <c r="CH174" i="24" s="1"/>
  <c r="BI174" i="24"/>
  <c r="CG174" i="24" s="1"/>
  <c r="CF173" i="24"/>
  <c r="CE173" i="24"/>
  <c r="CD173" i="24"/>
  <c r="CC173" i="24"/>
  <c r="CB173" i="24"/>
  <c r="CA173" i="24"/>
  <c r="BZ173" i="24"/>
  <c r="BY173" i="24"/>
  <c r="BX173" i="24"/>
  <c r="BW173" i="24"/>
  <c r="BV173" i="24"/>
  <c r="BU173" i="24"/>
  <c r="BT173" i="24"/>
  <c r="BS173" i="24"/>
  <c r="BR173" i="24"/>
  <c r="BQ173" i="24"/>
  <c r="BP173" i="24"/>
  <c r="BO173" i="24"/>
  <c r="CM173" i="24" s="1"/>
  <c r="BN173" i="24"/>
  <c r="CL173" i="24" s="1"/>
  <c r="BM173" i="24"/>
  <c r="CK173" i="24" s="1"/>
  <c r="BL173" i="24"/>
  <c r="CJ173" i="24" s="1"/>
  <c r="BK173" i="24"/>
  <c r="CI173" i="24" s="1"/>
  <c r="BJ173" i="24"/>
  <c r="CH173" i="24" s="1"/>
  <c r="BI173" i="24"/>
  <c r="CG173" i="24" s="1"/>
  <c r="CF172" i="24"/>
  <c r="CE172" i="24"/>
  <c r="CD172" i="24"/>
  <c r="CC172" i="24"/>
  <c r="CB172" i="24"/>
  <c r="CA172" i="24"/>
  <c r="BZ172" i="24"/>
  <c r="BY172" i="24"/>
  <c r="BX172" i="24"/>
  <c r="BW172" i="24"/>
  <c r="BV172" i="24"/>
  <c r="BU172" i="24"/>
  <c r="BT172" i="24"/>
  <c r="BS172" i="24"/>
  <c r="BR172" i="24"/>
  <c r="BQ172" i="24"/>
  <c r="BP172" i="24"/>
  <c r="BO172" i="24"/>
  <c r="CM172" i="24" s="1"/>
  <c r="BN172" i="24"/>
  <c r="CL172" i="24" s="1"/>
  <c r="BM172" i="24"/>
  <c r="CK172" i="24" s="1"/>
  <c r="BL172" i="24"/>
  <c r="CJ172" i="24" s="1"/>
  <c r="BK172" i="24"/>
  <c r="CI172" i="24" s="1"/>
  <c r="BJ172" i="24"/>
  <c r="CH172" i="24" s="1"/>
  <c r="BI172" i="24"/>
  <c r="CG172" i="24" s="1"/>
  <c r="CF171" i="24"/>
  <c r="CE171" i="24"/>
  <c r="CD171" i="24"/>
  <c r="CC171" i="24"/>
  <c r="CB171" i="24"/>
  <c r="CA171" i="24"/>
  <c r="BZ171" i="24"/>
  <c r="BY171" i="24"/>
  <c r="BX171" i="24"/>
  <c r="BW171" i="24"/>
  <c r="BV171" i="24"/>
  <c r="BU171" i="24"/>
  <c r="BT171" i="24"/>
  <c r="BS171" i="24"/>
  <c r="BR171" i="24"/>
  <c r="BQ171" i="24"/>
  <c r="BP171" i="24"/>
  <c r="BO171" i="24"/>
  <c r="CM171" i="24" s="1"/>
  <c r="BN171" i="24"/>
  <c r="CL171" i="24" s="1"/>
  <c r="BM171" i="24"/>
  <c r="CK171" i="24" s="1"/>
  <c r="BL171" i="24"/>
  <c r="CJ171" i="24" s="1"/>
  <c r="BK171" i="24"/>
  <c r="CI171" i="24" s="1"/>
  <c r="BJ171" i="24"/>
  <c r="CH171" i="24" s="1"/>
  <c r="BI171" i="24"/>
  <c r="CG171" i="24" s="1"/>
  <c r="CF170" i="24"/>
  <c r="CE170" i="24"/>
  <c r="CD170" i="24"/>
  <c r="CC170" i="24"/>
  <c r="CB170" i="24"/>
  <c r="CA170" i="24"/>
  <c r="BZ170" i="24"/>
  <c r="BY170" i="24"/>
  <c r="BX170" i="24"/>
  <c r="BW170" i="24"/>
  <c r="BV170" i="24"/>
  <c r="BU170" i="24"/>
  <c r="BT170" i="24"/>
  <c r="BS170" i="24"/>
  <c r="BR170" i="24"/>
  <c r="BQ170" i="24"/>
  <c r="BP170" i="24"/>
  <c r="BO170" i="24"/>
  <c r="CM170" i="24" s="1"/>
  <c r="BN170" i="24"/>
  <c r="CL170" i="24" s="1"/>
  <c r="BM170" i="24"/>
  <c r="CK170" i="24" s="1"/>
  <c r="BL170" i="24"/>
  <c r="CJ170" i="24" s="1"/>
  <c r="BK170" i="24"/>
  <c r="CI170" i="24" s="1"/>
  <c r="BJ170" i="24"/>
  <c r="CH170" i="24" s="1"/>
  <c r="BI170" i="24"/>
  <c r="CG170" i="24" s="1"/>
  <c r="CF169" i="24"/>
  <c r="CE169" i="24"/>
  <c r="CD169" i="24"/>
  <c r="CC169" i="24"/>
  <c r="CB169" i="24"/>
  <c r="CA169" i="24"/>
  <c r="BZ169" i="24"/>
  <c r="BY169" i="24"/>
  <c r="BX169" i="24"/>
  <c r="BW169" i="24"/>
  <c r="BV169" i="24"/>
  <c r="BU169" i="24"/>
  <c r="BT169" i="24"/>
  <c r="BS169" i="24"/>
  <c r="BR169" i="24"/>
  <c r="BQ169" i="24"/>
  <c r="BP169" i="24"/>
  <c r="BO169" i="24"/>
  <c r="CM169" i="24" s="1"/>
  <c r="BN169" i="24"/>
  <c r="CL169" i="24" s="1"/>
  <c r="BM169" i="24"/>
  <c r="CK169" i="24" s="1"/>
  <c r="BL169" i="24"/>
  <c r="CJ169" i="24" s="1"/>
  <c r="BK169" i="24"/>
  <c r="CI169" i="24" s="1"/>
  <c r="BJ169" i="24"/>
  <c r="CH169" i="24" s="1"/>
  <c r="BI169" i="24"/>
  <c r="CG169" i="24" s="1"/>
  <c r="CF168" i="24"/>
  <c r="CE168" i="24"/>
  <c r="CD168" i="24"/>
  <c r="CC168" i="24"/>
  <c r="CB168" i="24"/>
  <c r="CA168" i="24"/>
  <c r="BZ168" i="24"/>
  <c r="BY168" i="24"/>
  <c r="BX168" i="24"/>
  <c r="BW168" i="24"/>
  <c r="BV168" i="24"/>
  <c r="BU168" i="24"/>
  <c r="BT168" i="24"/>
  <c r="BS168" i="24"/>
  <c r="BR168" i="24"/>
  <c r="BQ168" i="24"/>
  <c r="BP168" i="24"/>
  <c r="BO168" i="24"/>
  <c r="CM168" i="24" s="1"/>
  <c r="BN168" i="24"/>
  <c r="CL168" i="24" s="1"/>
  <c r="BM168" i="24"/>
  <c r="CK168" i="24" s="1"/>
  <c r="BL168" i="24"/>
  <c r="CJ168" i="24" s="1"/>
  <c r="BK168" i="24"/>
  <c r="CI168" i="24" s="1"/>
  <c r="BJ168" i="24"/>
  <c r="CH168" i="24" s="1"/>
  <c r="BI168" i="24"/>
  <c r="CG168" i="24" s="1"/>
  <c r="CF167" i="24"/>
  <c r="CE167" i="24"/>
  <c r="CD167" i="24"/>
  <c r="CC167" i="24"/>
  <c r="CB167" i="24"/>
  <c r="CA167" i="24"/>
  <c r="BZ167" i="24"/>
  <c r="BY167" i="24"/>
  <c r="BX167" i="24"/>
  <c r="BW167" i="24"/>
  <c r="BV167" i="24"/>
  <c r="BU167" i="24"/>
  <c r="BT167" i="24"/>
  <c r="BS167" i="24"/>
  <c r="BR167" i="24"/>
  <c r="BQ167" i="24"/>
  <c r="BP167" i="24"/>
  <c r="BO167" i="24"/>
  <c r="CM167" i="24" s="1"/>
  <c r="BN167" i="24"/>
  <c r="CL167" i="24" s="1"/>
  <c r="BM167" i="24"/>
  <c r="CK167" i="24" s="1"/>
  <c r="BL167" i="24"/>
  <c r="CJ167" i="24" s="1"/>
  <c r="BK167" i="24"/>
  <c r="CI167" i="24" s="1"/>
  <c r="BJ167" i="24"/>
  <c r="CH167" i="24" s="1"/>
  <c r="BI167" i="24"/>
  <c r="CG167" i="24" s="1"/>
  <c r="CF166" i="24"/>
  <c r="CE166" i="24"/>
  <c r="CD166" i="24"/>
  <c r="CC166" i="24"/>
  <c r="CB166" i="24"/>
  <c r="CA166" i="24"/>
  <c r="BZ166" i="24"/>
  <c r="BY166" i="24"/>
  <c r="BX166" i="24"/>
  <c r="BW166" i="24"/>
  <c r="BV166" i="24"/>
  <c r="BU166" i="24"/>
  <c r="BT166" i="24"/>
  <c r="BS166" i="24"/>
  <c r="BR166" i="24"/>
  <c r="BQ166" i="24"/>
  <c r="BP166" i="24"/>
  <c r="BO166" i="24"/>
  <c r="CM166" i="24" s="1"/>
  <c r="BN166" i="24"/>
  <c r="CL166" i="24" s="1"/>
  <c r="BM166" i="24"/>
  <c r="CK166" i="24" s="1"/>
  <c r="BL166" i="24"/>
  <c r="CJ166" i="24" s="1"/>
  <c r="BK166" i="24"/>
  <c r="CI166" i="24" s="1"/>
  <c r="BJ166" i="24"/>
  <c r="CH166" i="24" s="1"/>
  <c r="BI166" i="24"/>
  <c r="CG166" i="24" s="1"/>
  <c r="CF165" i="24"/>
  <c r="CE165" i="24"/>
  <c r="CD165" i="24"/>
  <c r="CC165" i="24"/>
  <c r="CB165" i="24"/>
  <c r="CA165" i="24"/>
  <c r="BZ165" i="24"/>
  <c r="BY165" i="24"/>
  <c r="BX165" i="24"/>
  <c r="BW165" i="24"/>
  <c r="BV165" i="24"/>
  <c r="BU165" i="24"/>
  <c r="BT165" i="24"/>
  <c r="BS165" i="24"/>
  <c r="BR165" i="24"/>
  <c r="BQ165" i="24"/>
  <c r="BP165" i="24"/>
  <c r="BO165" i="24"/>
  <c r="CM165" i="24" s="1"/>
  <c r="BN165" i="24"/>
  <c r="CL165" i="24" s="1"/>
  <c r="BM165" i="24"/>
  <c r="CK165" i="24" s="1"/>
  <c r="BL165" i="24"/>
  <c r="CJ165" i="24" s="1"/>
  <c r="BK165" i="24"/>
  <c r="CI165" i="24" s="1"/>
  <c r="BJ165" i="24"/>
  <c r="CH165" i="24" s="1"/>
  <c r="BI165" i="24"/>
  <c r="CG165" i="24" s="1"/>
  <c r="CF164" i="24"/>
  <c r="CE164" i="24"/>
  <c r="CD164" i="24"/>
  <c r="CC164" i="24"/>
  <c r="CB164" i="24"/>
  <c r="CA164" i="24"/>
  <c r="BZ164" i="24"/>
  <c r="BY164" i="24"/>
  <c r="BX164" i="24"/>
  <c r="BW164" i="24"/>
  <c r="BV164" i="24"/>
  <c r="BU164" i="24"/>
  <c r="BT164" i="24"/>
  <c r="BS164" i="24"/>
  <c r="BR164" i="24"/>
  <c r="BQ164" i="24"/>
  <c r="BP164" i="24"/>
  <c r="BO164" i="24"/>
  <c r="CM164" i="24" s="1"/>
  <c r="BN164" i="24"/>
  <c r="CL164" i="24" s="1"/>
  <c r="BM164" i="24"/>
  <c r="CK164" i="24" s="1"/>
  <c r="BL164" i="24"/>
  <c r="CJ164" i="24" s="1"/>
  <c r="BK164" i="24"/>
  <c r="CI164" i="24" s="1"/>
  <c r="BJ164" i="24"/>
  <c r="CH164" i="24" s="1"/>
  <c r="BI164" i="24"/>
  <c r="CG164" i="24" s="1"/>
  <c r="CF163" i="24"/>
  <c r="CE163" i="24"/>
  <c r="CD163" i="24"/>
  <c r="CC163" i="24"/>
  <c r="CB163" i="24"/>
  <c r="CA163" i="24"/>
  <c r="BZ163" i="24"/>
  <c r="BY163" i="24"/>
  <c r="BX163" i="24"/>
  <c r="BW163" i="24"/>
  <c r="BV163" i="24"/>
  <c r="BU163" i="24"/>
  <c r="BT163" i="24"/>
  <c r="BS163" i="24"/>
  <c r="BR163" i="24"/>
  <c r="BQ163" i="24"/>
  <c r="BP163" i="24"/>
  <c r="BO163" i="24"/>
  <c r="CM163" i="24" s="1"/>
  <c r="BN163" i="24"/>
  <c r="CL163" i="24" s="1"/>
  <c r="BM163" i="24"/>
  <c r="CK163" i="24" s="1"/>
  <c r="BL163" i="24"/>
  <c r="CJ163" i="24" s="1"/>
  <c r="BK163" i="24"/>
  <c r="CI163" i="24" s="1"/>
  <c r="BJ163" i="24"/>
  <c r="CH163" i="24" s="1"/>
  <c r="BI163" i="24"/>
  <c r="CG163" i="24" s="1"/>
  <c r="CF162" i="24"/>
  <c r="CE162" i="24"/>
  <c r="CD162" i="24"/>
  <c r="CC162" i="24"/>
  <c r="CB162" i="24"/>
  <c r="CA162" i="24"/>
  <c r="BZ162" i="24"/>
  <c r="BY162" i="24"/>
  <c r="BX162" i="24"/>
  <c r="BW162" i="24"/>
  <c r="BV162" i="24"/>
  <c r="BU162" i="24"/>
  <c r="BT162" i="24"/>
  <c r="BS162" i="24"/>
  <c r="BR162" i="24"/>
  <c r="BQ162" i="24"/>
  <c r="BP162" i="24"/>
  <c r="BO162" i="24"/>
  <c r="CM162" i="24" s="1"/>
  <c r="BN162" i="24"/>
  <c r="CL162" i="24" s="1"/>
  <c r="BM162" i="24"/>
  <c r="CK162" i="24" s="1"/>
  <c r="BL162" i="24"/>
  <c r="CJ162" i="24" s="1"/>
  <c r="BK162" i="24"/>
  <c r="CI162" i="24" s="1"/>
  <c r="BJ162" i="24"/>
  <c r="CH162" i="24" s="1"/>
  <c r="BI162" i="24"/>
  <c r="CG162" i="24" s="1"/>
  <c r="CF161" i="24"/>
  <c r="CE161" i="24"/>
  <c r="CD161" i="24"/>
  <c r="CC161" i="24"/>
  <c r="CB161" i="24"/>
  <c r="CA161" i="24"/>
  <c r="BZ161" i="24"/>
  <c r="BY161" i="24"/>
  <c r="BX161" i="24"/>
  <c r="BW161" i="24"/>
  <c r="BV161" i="24"/>
  <c r="BU161" i="24"/>
  <c r="BT161" i="24"/>
  <c r="BS161" i="24"/>
  <c r="BR161" i="24"/>
  <c r="BQ161" i="24"/>
  <c r="BP161" i="24"/>
  <c r="BO161" i="24"/>
  <c r="CM161" i="24" s="1"/>
  <c r="BN161" i="24"/>
  <c r="CL161" i="24" s="1"/>
  <c r="BM161" i="24"/>
  <c r="CK161" i="24" s="1"/>
  <c r="BL161" i="24"/>
  <c r="CJ161" i="24" s="1"/>
  <c r="BK161" i="24"/>
  <c r="CI161" i="24" s="1"/>
  <c r="BJ161" i="24"/>
  <c r="CH161" i="24" s="1"/>
  <c r="BI161" i="24"/>
  <c r="CG161" i="24" s="1"/>
  <c r="CF160" i="24"/>
  <c r="CE160" i="24"/>
  <c r="CD160" i="24"/>
  <c r="CC160" i="24"/>
  <c r="CB160" i="24"/>
  <c r="CA160" i="24"/>
  <c r="BZ160" i="24"/>
  <c r="BY160" i="24"/>
  <c r="BX160" i="24"/>
  <c r="BW160" i="24"/>
  <c r="BV160" i="24"/>
  <c r="BU160" i="24"/>
  <c r="BT160" i="24"/>
  <c r="BS160" i="24"/>
  <c r="BR160" i="24"/>
  <c r="BQ160" i="24"/>
  <c r="BP160" i="24"/>
  <c r="BO160" i="24"/>
  <c r="CM160" i="24" s="1"/>
  <c r="BN160" i="24"/>
  <c r="CL160" i="24" s="1"/>
  <c r="BM160" i="24"/>
  <c r="CK160" i="24" s="1"/>
  <c r="BL160" i="24"/>
  <c r="CJ160" i="24" s="1"/>
  <c r="BK160" i="24"/>
  <c r="CI160" i="24" s="1"/>
  <c r="BJ160" i="24"/>
  <c r="CH160" i="24" s="1"/>
  <c r="BI160" i="24"/>
  <c r="CG160" i="24" s="1"/>
  <c r="BX151" i="24"/>
  <c r="BW151" i="24"/>
  <c r="BV151" i="24"/>
  <c r="BU151" i="24"/>
  <c r="BT151" i="24"/>
  <c r="BS151" i="24"/>
  <c r="BR151" i="24"/>
  <c r="BQ151" i="24"/>
  <c r="BX150" i="24"/>
  <c r="BW150" i="24"/>
  <c r="BV150" i="24"/>
  <c r="BU150" i="24"/>
  <c r="BT150" i="24"/>
  <c r="BS150" i="24"/>
  <c r="BR150" i="24"/>
  <c r="BQ150" i="24"/>
  <c r="BX149" i="24"/>
  <c r="BW149" i="24"/>
  <c r="BV149" i="24"/>
  <c r="BU149" i="24"/>
  <c r="BT149" i="24"/>
  <c r="BS149" i="24"/>
  <c r="BR149" i="24"/>
  <c r="BQ149" i="24"/>
  <c r="BX148" i="24"/>
  <c r="BW148" i="24"/>
  <c r="BV148" i="24"/>
  <c r="BU148" i="24"/>
  <c r="BT148" i="24"/>
  <c r="BS148" i="24"/>
  <c r="BR148" i="24"/>
  <c r="BQ148" i="24"/>
  <c r="BX147" i="24"/>
  <c r="BW147" i="24"/>
  <c r="BV147" i="24"/>
  <c r="BU147" i="24"/>
  <c r="BT147" i="24"/>
  <c r="BS147" i="24"/>
  <c r="BR147" i="24"/>
  <c r="BQ147" i="24"/>
  <c r="BX146" i="24"/>
  <c r="BW146" i="24"/>
  <c r="BV146" i="24"/>
  <c r="BU146" i="24"/>
  <c r="BT146" i="24"/>
  <c r="BS146" i="24"/>
  <c r="BR146" i="24"/>
  <c r="BQ146" i="24"/>
  <c r="BX145" i="24"/>
  <c r="BW145" i="24"/>
  <c r="BV145" i="24"/>
  <c r="BU145" i="24"/>
  <c r="BT145" i="24"/>
  <c r="BS145" i="24"/>
  <c r="BR145" i="24"/>
  <c r="BQ145" i="24"/>
  <c r="BX144" i="24"/>
  <c r="BW144" i="24"/>
  <c r="BV144" i="24"/>
  <c r="BU144" i="24"/>
  <c r="BT144" i="24"/>
  <c r="BS144" i="24"/>
  <c r="BR144" i="24"/>
  <c r="BQ144" i="24"/>
  <c r="BX143" i="24"/>
  <c r="BW143" i="24"/>
  <c r="BV143" i="24"/>
  <c r="BU143" i="24"/>
  <c r="BT143" i="24"/>
  <c r="BS143" i="24"/>
  <c r="BR143" i="24"/>
  <c r="BQ143" i="24"/>
  <c r="BX142" i="24"/>
  <c r="BW142" i="24"/>
  <c r="BV142" i="24"/>
  <c r="BU142" i="24"/>
  <c r="BT142" i="24"/>
  <c r="BS142" i="24"/>
  <c r="BR142" i="24"/>
  <c r="BQ142" i="24"/>
  <c r="BX141" i="24"/>
  <c r="BW141" i="24"/>
  <c r="BV141" i="24"/>
  <c r="BU141" i="24"/>
  <c r="BT141" i="24"/>
  <c r="BS141" i="24"/>
  <c r="BR141" i="24"/>
  <c r="BQ141" i="24"/>
  <c r="BX140" i="24"/>
  <c r="BW140" i="24"/>
  <c r="BV140" i="24"/>
  <c r="BU140" i="24"/>
  <c r="BT140" i="24"/>
  <c r="BS140" i="24"/>
  <c r="BR140" i="24"/>
  <c r="BQ140" i="24"/>
  <c r="BX139" i="24"/>
  <c r="BW139" i="24"/>
  <c r="BV139" i="24"/>
  <c r="BU139" i="24"/>
  <c r="BT139" i="24"/>
  <c r="BS139" i="24"/>
  <c r="BR139" i="24"/>
  <c r="BQ139" i="24"/>
  <c r="BX138" i="24"/>
  <c r="BW138" i="24"/>
  <c r="BV138" i="24"/>
  <c r="BU138" i="24"/>
  <c r="BT138" i="24"/>
  <c r="BS138" i="24"/>
  <c r="BR138" i="24"/>
  <c r="BQ138" i="24"/>
  <c r="BX137" i="24"/>
  <c r="BW137" i="24"/>
  <c r="BV137" i="24"/>
  <c r="BU137" i="24"/>
  <c r="BT137" i="24"/>
  <c r="BS137" i="24"/>
  <c r="BR137" i="24"/>
  <c r="BQ137" i="24"/>
  <c r="BX136" i="24"/>
  <c r="BW136" i="24"/>
  <c r="BV136" i="24"/>
  <c r="BU136" i="24"/>
  <c r="BT136" i="24"/>
  <c r="BS136" i="24"/>
  <c r="BR136" i="24"/>
  <c r="BQ136" i="24"/>
  <c r="BX135" i="24"/>
  <c r="BW135" i="24"/>
  <c r="BV135" i="24"/>
  <c r="BU135" i="24"/>
  <c r="BT135" i="24"/>
  <c r="BS135" i="24"/>
  <c r="BR135" i="24"/>
  <c r="BQ135" i="24"/>
  <c r="BX134" i="24"/>
  <c r="BW134" i="24"/>
  <c r="BV134" i="24"/>
  <c r="BU134" i="24"/>
  <c r="BT134" i="24"/>
  <c r="BS134" i="24"/>
  <c r="BR134" i="24"/>
  <c r="BQ134" i="24"/>
  <c r="BX133" i="24"/>
  <c r="BW133" i="24"/>
  <c r="BV133" i="24"/>
  <c r="BU133" i="24"/>
  <c r="BT133" i="24"/>
  <c r="BS133" i="24"/>
  <c r="BR133" i="24"/>
  <c r="BQ133" i="24"/>
  <c r="BX132" i="24"/>
  <c r="BW132" i="24"/>
  <c r="BV132" i="24"/>
  <c r="BU132" i="24"/>
  <c r="BT132" i="24"/>
  <c r="BS132" i="24"/>
  <c r="BR132" i="24"/>
  <c r="BQ132" i="24"/>
  <c r="CF131" i="24"/>
  <c r="CE131" i="24"/>
  <c r="CD131" i="24"/>
  <c r="CC131" i="24"/>
  <c r="CB131" i="24"/>
  <c r="CA131" i="24"/>
  <c r="BZ131" i="24"/>
  <c r="BY131" i="24"/>
  <c r="BX131" i="24"/>
  <c r="BW131" i="24"/>
  <c r="BV131" i="24"/>
  <c r="BU131" i="24"/>
  <c r="BT131" i="24"/>
  <c r="BS131" i="24"/>
  <c r="BR131" i="24"/>
  <c r="BQ131" i="24"/>
  <c r="BP131" i="24"/>
  <c r="BO131" i="24"/>
  <c r="CM131" i="24" s="1"/>
  <c r="BN131" i="24"/>
  <c r="CL131" i="24" s="1"/>
  <c r="BM131" i="24"/>
  <c r="CK131" i="24" s="1"/>
  <c r="BL131" i="24"/>
  <c r="CJ131" i="24" s="1"/>
  <c r="BK131" i="24"/>
  <c r="CI131" i="24" s="1"/>
  <c r="BJ131" i="24"/>
  <c r="CH131" i="24" s="1"/>
  <c r="BI131" i="24"/>
  <c r="CG131" i="24" s="1"/>
  <c r="CF130" i="24"/>
  <c r="CE130" i="24"/>
  <c r="CD130" i="24"/>
  <c r="CC130" i="24"/>
  <c r="CB130" i="24"/>
  <c r="CA130" i="24"/>
  <c r="BZ130" i="24"/>
  <c r="BY130" i="24"/>
  <c r="BX130" i="24"/>
  <c r="BW130" i="24"/>
  <c r="BV130" i="24"/>
  <c r="BU130" i="24"/>
  <c r="BT130" i="24"/>
  <c r="BS130" i="24"/>
  <c r="BR130" i="24"/>
  <c r="BQ130" i="24"/>
  <c r="BP130" i="24"/>
  <c r="BO130" i="24"/>
  <c r="CM130" i="24" s="1"/>
  <c r="BN130" i="24"/>
  <c r="CL130" i="24" s="1"/>
  <c r="BM130" i="24"/>
  <c r="CK130" i="24" s="1"/>
  <c r="BL130" i="24"/>
  <c r="CJ130" i="24" s="1"/>
  <c r="BK130" i="24"/>
  <c r="CI130" i="24" s="1"/>
  <c r="BJ130" i="24"/>
  <c r="CH130" i="24" s="1"/>
  <c r="BI130" i="24"/>
  <c r="CG130" i="24" s="1"/>
  <c r="CF129" i="24"/>
  <c r="CE129" i="24"/>
  <c r="CD129" i="24"/>
  <c r="CC129" i="24"/>
  <c r="CB129" i="24"/>
  <c r="CA129" i="24"/>
  <c r="BZ129" i="24"/>
  <c r="BY129" i="24"/>
  <c r="BX129" i="24"/>
  <c r="BW129" i="24"/>
  <c r="BV129" i="24"/>
  <c r="BU129" i="24"/>
  <c r="BT129" i="24"/>
  <c r="BS129" i="24"/>
  <c r="BR129" i="24"/>
  <c r="BQ129" i="24"/>
  <c r="BP129" i="24"/>
  <c r="BO129" i="24"/>
  <c r="CM129" i="24" s="1"/>
  <c r="BN129" i="24"/>
  <c r="CL129" i="24" s="1"/>
  <c r="BM129" i="24"/>
  <c r="CK129" i="24" s="1"/>
  <c r="BL129" i="24"/>
  <c r="CJ129" i="24" s="1"/>
  <c r="BK129" i="24"/>
  <c r="CI129" i="24" s="1"/>
  <c r="BJ129" i="24"/>
  <c r="CH129" i="24" s="1"/>
  <c r="BI129" i="24"/>
  <c r="CG129" i="24" s="1"/>
  <c r="CF128" i="24"/>
  <c r="CE128" i="24"/>
  <c r="CD128" i="24"/>
  <c r="CC128" i="24"/>
  <c r="CB128" i="24"/>
  <c r="CA128" i="24"/>
  <c r="BZ128" i="24"/>
  <c r="BY128" i="24"/>
  <c r="BX128" i="24"/>
  <c r="BW128" i="24"/>
  <c r="BV128" i="24"/>
  <c r="BU128" i="24"/>
  <c r="BT128" i="24"/>
  <c r="BS128" i="24"/>
  <c r="BR128" i="24"/>
  <c r="BQ128" i="24"/>
  <c r="BP128" i="24"/>
  <c r="BO128" i="24"/>
  <c r="CM128" i="24" s="1"/>
  <c r="BN128" i="24"/>
  <c r="CL128" i="24" s="1"/>
  <c r="BM128" i="24"/>
  <c r="CK128" i="24" s="1"/>
  <c r="BL128" i="24"/>
  <c r="CJ128" i="24" s="1"/>
  <c r="BK128" i="24"/>
  <c r="CI128" i="24" s="1"/>
  <c r="BJ128" i="24"/>
  <c r="CH128" i="24" s="1"/>
  <c r="BI128" i="24"/>
  <c r="CG128" i="24" s="1"/>
  <c r="CF127" i="24"/>
  <c r="CE127" i="24"/>
  <c r="CD127" i="24"/>
  <c r="CC127" i="24"/>
  <c r="CB127" i="24"/>
  <c r="CA127" i="24"/>
  <c r="BZ127" i="24"/>
  <c r="BY127" i="24"/>
  <c r="BX127" i="24"/>
  <c r="BW127" i="24"/>
  <c r="BV127" i="24"/>
  <c r="BU127" i="24"/>
  <c r="BT127" i="24"/>
  <c r="BS127" i="24"/>
  <c r="BR127" i="24"/>
  <c r="BQ127" i="24"/>
  <c r="BP127" i="24"/>
  <c r="BO127" i="24"/>
  <c r="CM127" i="24" s="1"/>
  <c r="BN127" i="24"/>
  <c r="CL127" i="24" s="1"/>
  <c r="BM127" i="24"/>
  <c r="CK127" i="24" s="1"/>
  <c r="BL127" i="24"/>
  <c r="CJ127" i="24" s="1"/>
  <c r="BK127" i="24"/>
  <c r="CI127" i="24" s="1"/>
  <c r="BJ127" i="24"/>
  <c r="CH127" i="24" s="1"/>
  <c r="BI127" i="24"/>
  <c r="CG127" i="24" s="1"/>
  <c r="CF126" i="24"/>
  <c r="CE126" i="24"/>
  <c r="CD126" i="24"/>
  <c r="CC126" i="24"/>
  <c r="CB126" i="24"/>
  <c r="CA126" i="24"/>
  <c r="BZ126" i="24"/>
  <c r="BY126" i="24"/>
  <c r="BX126" i="24"/>
  <c r="BW126" i="24"/>
  <c r="BV126" i="24"/>
  <c r="BU126" i="24"/>
  <c r="BT126" i="24"/>
  <c r="BS126" i="24"/>
  <c r="BR126" i="24"/>
  <c r="BQ126" i="24"/>
  <c r="BP126" i="24"/>
  <c r="BO126" i="24"/>
  <c r="CM126" i="24" s="1"/>
  <c r="BN126" i="24"/>
  <c r="CL126" i="24" s="1"/>
  <c r="BM126" i="24"/>
  <c r="CK126" i="24" s="1"/>
  <c r="BL126" i="24"/>
  <c r="CJ126" i="24" s="1"/>
  <c r="BK126" i="24"/>
  <c r="CI126" i="24" s="1"/>
  <c r="BJ126" i="24"/>
  <c r="CH126" i="24" s="1"/>
  <c r="BI126" i="24"/>
  <c r="CG126" i="24" s="1"/>
  <c r="CF125" i="24"/>
  <c r="CE125" i="24"/>
  <c r="CD125" i="24"/>
  <c r="CC125" i="24"/>
  <c r="CB125" i="24"/>
  <c r="CA125" i="24"/>
  <c r="BZ125" i="24"/>
  <c r="BY125" i="24"/>
  <c r="BX125" i="24"/>
  <c r="BW125" i="24"/>
  <c r="BV125" i="24"/>
  <c r="BU125" i="24"/>
  <c r="BT125" i="24"/>
  <c r="BS125" i="24"/>
  <c r="BR125" i="24"/>
  <c r="BQ125" i="24"/>
  <c r="BP125" i="24"/>
  <c r="BO125" i="24"/>
  <c r="CM125" i="24" s="1"/>
  <c r="BN125" i="24"/>
  <c r="CL125" i="24" s="1"/>
  <c r="BM125" i="24"/>
  <c r="CK125" i="24" s="1"/>
  <c r="BL125" i="24"/>
  <c r="CJ125" i="24" s="1"/>
  <c r="BK125" i="24"/>
  <c r="CI125" i="24" s="1"/>
  <c r="BJ125" i="24"/>
  <c r="CH125" i="24" s="1"/>
  <c r="BI125" i="24"/>
  <c r="CG125" i="24" s="1"/>
  <c r="CF124" i="24"/>
  <c r="CE124" i="24"/>
  <c r="CD124" i="24"/>
  <c r="CC124" i="24"/>
  <c r="CB124" i="24"/>
  <c r="CA124" i="24"/>
  <c r="BZ124" i="24"/>
  <c r="BY124" i="24"/>
  <c r="BX124" i="24"/>
  <c r="BW124" i="24"/>
  <c r="BV124" i="24"/>
  <c r="BU124" i="24"/>
  <c r="BT124" i="24"/>
  <c r="BS124" i="24"/>
  <c r="BR124" i="24"/>
  <c r="BQ124" i="24"/>
  <c r="BP124" i="24"/>
  <c r="BO124" i="24"/>
  <c r="CM124" i="24" s="1"/>
  <c r="BN124" i="24"/>
  <c r="CL124" i="24" s="1"/>
  <c r="BM124" i="24"/>
  <c r="CK124" i="24" s="1"/>
  <c r="BL124" i="24"/>
  <c r="CJ124" i="24" s="1"/>
  <c r="BK124" i="24"/>
  <c r="CI124" i="24" s="1"/>
  <c r="BJ124" i="24"/>
  <c r="CH124" i="24" s="1"/>
  <c r="BI124" i="24"/>
  <c r="CG124" i="24" s="1"/>
  <c r="CF123" i="24"/>
  <c r="CE123" i="24"/>
  <c r="CD123" i="24"/>
  <c r="CC123" i="24"/>
  <c r="CB123" i="24"/>
  <c r="CA123" i="24"/>
  <c r="BZ123" i="24"/>
  <c r="BY123" i="24"/>
  <c r="BX123" i="24"/>
  <c r="BW123" i="24"/>
  <c r="BV123" i="24"/>
  <c r="BU123" i="24"/>
  <c r="BT123" i="24"/>
  <c r="BS123" i="24"/>
  <c r="BR123" i="24"/>
  <c r="BQ123" i="24"/>
  <c r="BP123" i="24"/>
  <c r="BO123" i="24"/>
  <c r="CM123" i="24" s="1"/>
  <c r="BN123" i="24"/>
  <c r="CL123" i="24" s="1"/>
  <c r="BM123" i="24"/>
  <c r="CK123" i="24" s="1"/>
  <c r="BL123" i="24"/>
  <c r="CJ123" i="24" s="1"/>
  <c r="BK123" i="24"/>
  <c r="CI123" i="24" s="1"/>
  <c r="BJ123" i="24"/>
  <c r="CH123" i="24" s="1"/>
  <c r="BI123" i="24"/>
  <c r="CG123" i="24" s="1"/>
  <c r="CF122" i="24"/>
  <c r="CE122" i="24"/>
  <c r="CD122" i="24"/>
  <c r="CC122" i="24"/>
  <c r="CB122" i="24"/>
  <c r="CA122" i="24"/>
  <c r="BZ122" i="24"/>
  <c r="BY122" i="24"/>
  <c r="BX122" i="24"/>
  <c r="BW122" i="24"/>
  <c r="BV122" i="24"/>
  <c r="BU122" i="24"/>
  <c r="BT122" i="24"/>
  <c r="BS122" i="24"/>
  <c r="BR122" i="24"/>
  <c r="BQ122" i="24"/>
  <c r="BP122" i="24"/>
  <c r="BO122" i="24"/>
  <c r="CM122" i="24" s="1"/>
  <c r="BN122" i="24"/>
  <c r="CL122" i="24" s="1"/>
  <c r="BM122" i="24"/>
  <c r="CK122" i="24" s="1"/>
  <c r="BL122" i="24"/>
  <c r="CJ122" i="24" s="1"/>
  <c r="BK122" i="24"/>
  <c r="CI122" i="24" s="1"/>
  <c r="BJ122" i="24"/>
  <c r="CH122" i="24" s="1"/>
  <c r="BI122" i="24"/>
  <c r="CG122" i="24" s="1"/>
  <c r="CF121" i="24"/>
  <c r="CE121" i="24"/>
  <c r="CD121" i="24"/>
  <c r="CC121" i="24"/>
  <c r="CB121" i="24"/>
  <c r="CA121" i="24"/>
  <c r="BZ121" i="24"/>
  <c r="BY121" i="24"/>
  <c r="BX121" i="24"/>
  <c r="BW121" i="24"/>
  <c r="BV121" i="24"/>
  <c r="BU121" i="24"/>
  <c r="BT121" i="24"/>
  <c r="BS121" i="24"/>
  <c r="BR121" i="24"/>
  <c r="BQ121" i="24"/>
  <c r="BP121" i="24"/>
  <c r="BO121" i="24"/>
  <c r="CM121" i="24" s="1"/>
  <c r="BN121" i="24"/>
  <c r="CL121" i="24" s="1"/>
  <c r="BM121" i="24"/>
  <c r="CK121" i="24" s="1"/>
  <c r="BL121" i="24"/>
  <c r="CJ121" i="24" s="1"/>
  <c r="BK121" i="24"/>
  <c r="CI121" i="24" s="1"/>
  <c r="BJ121" i="24"/>
  <c r="CH121" i="24" s="1"/>
  <c r="BI121" i="24"/>
  <c r="CG121" i="24" s="1"/>
  <c r="CF120" i="24"/>
  <c r="CE120" i="24"/>
  <c r="CD120" i="24"/>
  <c r="CC120" i="24"/>
  <c r="CB120" i="24"/>
  <c r="CA120" i="24"/>
  <c r="BZ120" i="24"/>
  <c r="BY120" i="24"/>
  <c r="BX120" i="24"/>
  <c r="BW120" i="24"/>
  <c r="BV120" i="24"/>
  <c r="BU120" i="24"/>
  <c r="BT120" i="24"/>
  <c r="BS120" i="24"/>
  <c r="BR120" i="24"/>
  <c r="BQ120" i="24"/>
  <c r="BP120" i="24"/>
  <c r="BO120" i="24"/>
  <c r="CM120" i="24" s="1"/>
  <c r="BN120" i="24"/>
  <c r="CL120" i="24" s="1"/>
  <c r="BM120" i="24"/>
  <c r="CK120" i="24" s="1"/>
  <c r="BL120" i="24"/>
  <c r="CJ120" i="24" s="1"/>
  <c r="BK120" i="24"/>
  <c r="CI120" i="24" s="1"/>
  <c r="BJ120" i="24"/>
  <c r="CH120" i="24" s="1"/>
  <c r="BI120" i="24"/>
  <c r="CG120" i="24" s="1"/>
  <c r="CF119" i="24"/>
  <c r="CE119" i="24"/>
  <c r="CD119" i="24"/>
  <c r="CC119" i="24"/>
  <c r="CB119" i="24"/>
  <c r="CA119" i="24"/>
  <c r="BZ119" i="24"/>
  <c r="BY119" i="24"/>
  <c r="BX119" i="24"/>
  <c r="BW119" i="24"/>
  <c r="BV119" i="24"/>
  <c r="BU119" i="24"/>
  <c r="BT119" i="24"/>
  <c r="BS119" i="24"/>
  <c r="BR119" i="24"/>
  <c r="BQ119" i="24"/>
  <c r="BP119" i="24"/>
  <c r="BO119" i="24"/>
  <c r="CM119" i="24" s="1"/>
  <c r="BN119" i="24"/>
  <c r="CL119" i="24" s="1"/>
  <c r="BM119" i="24"/>
  <c r="CK119" i="24" s="1"/>
  <c r="BL119" i="24"/>
  <c r="CJ119" i="24" s="1"/>
  <c r="BK119" i="24"/>
  <c r="CI119" i="24" s="1"/>
  <c r="BJ119" i="24"/>
  <c r="CH119" i="24" s="1"/>
  <c r="BI119" i="24"/>
  <c r="CG119" i="24" s="1"/>
  <c r="CF118" i="24"/>
  <c r="CE118" i="24"/>
  <c r="CD118" i="24"/>
  <c r="CC118" i="24"/>
  <c r="CB118" i="24"/>
  <c r="CA118" i="24"/>
  <c r="BZ118" i="24"/>
  <c r="BY118" i="24"/>
  <c r="BX118" i="24"/>
  <c r="BW118" i="24"/>
  <c r="BV118" i="24"/>
  <c r="BU118" i="24"/>
  <c r="BT118" i="24"/>
  <c r="BS118" i="24"/>
  <c r="BR118" i="24"/>
  <c r="BQ118" i="24"/>
  <c r="BP118" i="24"/>
  <c r="BO118" i="24"/>
  <c r="CM118" i="24" s="1"/>
  <c r="BN118" i="24"/>
  <c r="CL118" i="24" s="1"/>
  <c r="BM118" i="24"/>
  <c r="CK118" i="24" s="1"/>
  <c r="BL118" i="24"/>
  <c r="CJ118" i="24" s="1"/>
  <c r="BK118" i="24"/>
  <c r="CI118" i="24" s="1"/>
  <c r="BJ118" i="24"/>
  <c r="CH118" i="24" s="1"/>
  <c r="BI118" i="24"/>
  <c r="CG118" i="24" s="1"/>
  <c r="CF117" i="24"/>
  <c r="CE117" i="24"/>
  <c r="CD117" i="24"/>
  <c r="CC117" i="24"/>
  <c r="CB117" i="24"/>
  <c r="CA117" i="24"/>
  <c r="BZ117" i="24"/>
  <c r="BY117" i="24"/>
  <c r="BX117" i="24"/>
  <c r="BW117" i="24"/>
  <c r="BV117" i="24"/>
  <c r="BU117" i="24"/>
  <c r="BT117" i="24"/>
  <c r="BS117" i="24"/>
  <c r="BR117" i="24"/>
  <c r="BQ117" i="24"/>
  <c r="BP117" i="24"/>
  <c r="BO117" i="24"/>
  <c r="CM117" i="24" s="1"/>
  <c r="BN117" i="24"/>
  <c r="CL117" i="24" s="1"/>
  <c r="BM117" i="24"/>
  <c r="CK117" i="24" s="1"/>
  <c r="BL117" i="24"/>
  <c r="CJ117" i="24" s="1"/>
  <c r="BK117" i="24"/>
  <c r="CI117" i="24" s="1"/>
  <c r="BJ117" i="24"/>
  <c r="CH117" i="24" s="1"/>
  <c r="BI117" i="24"/>
  <c r="CG117" i="24" s="1"/>
  <c r="CF116" i="24"/>
  <c r="CE116" i="24"/>
  <c r="CD116" i="24"/>
  <c r="CC116" i="24"/>
  <c r="CB116" i="24"/>
  <c r="CA116" i="24"/>
  <c r="BZ116" i="24"/>
  <c r="BY116" i="24"/>
  <c r="BX116" i="24"/>
  <c r="BW116" i="24"/>
  <c r="BV116" i="24"/>
  <c r="BU116" i="24"/>
  <c r="BT116" i="24"/>
  <c r="BS116" i="24"/>
  <c r="BR116" i="24"/>
  <c r="BQ116" i="24"/>
  <c r="BP116" i="24"/>
  <c r="BO116" i="24"/>
  <c r="CM116" i="24" s="1"/>
  <c r="BN116" i="24"/>
  <c r="CL116" i="24" s="1"/>
  <c r="BM116" i="24"/>
  <c r="CK116" i="24" s="1"/>
  <c r="BL116" i="24"/>
  <c r="CJ116" i="24" s="1"/>
  <c r="BK116" i="24"/>
  <c r="CI116" i="24" s="1"/>
  <c r="BJ116" i="24"/>
  <c r="CH116" i="24" s="1"/>
  <c r="BI116" i="24"/>
  <c r="CG116" i="24" s="1"/>
  <c r="CF115" i="24"/>
  <c r="CE115" i="24"/>
  <c r="CD115" i="24"/>
  <c r="CC115" i="24"/>
  <c r="CB115" i="24"/>
  <c r="CA115" i="24"/>
  <c r="BZ115" i="24"/>
  <c r="BY115" i="24"/>
  <c r="BX115" i="24"/>
  <c r="BW115" i="24"/>
  <c r="BV115" i="24"/>
  <c r="BU115" i="24"/>
  <c r="BT115" i="24"/>
  <c r="BS115" i="24"/>
  <c r="BR115" i="24"/>
  <c r="BQ115" i="24"/>
  <c r="BP115" i="24"/>
  <c r="BO115" i="24"/>
  <c r="CM115" i="24" s="1"/>
  <c r="BN115" i="24"/>
  <c r="CL115" i="24" s="1"/>
  <c r="BM115" i="24"/>
  <c r="CK115" i="24" s="1"/>
  <c r="BL115" i="24"/>
  <c r="CJ115" i="24" s="1"/>
  <c r="BK115" i="24"/>
  <c r="CI115" i="24" s="1"/>
  <c r="BJ115" i="24"/>
  <c r="CH115" i="24" s="1"/>
  <c r="BI115" i="24"/>
  <c r="CG115" i="24" s="1"/>
  <c r="CF114" i="24"/>
  <c r="CE114" i="24"/>
  <c r="CD114" i="24"/>
  <c r="CC114" i="24"/>
  <c r="CB114" i="24"/>
  <c r="CA114" i="24"/>
  <c r="BZ114" i="24"/>
  <c r="BY114" i="24"/>
  <c r="BX114" i="24"/>
  <c r="BW114" i="24"/>
  <c r="BV114" i="24"/>
  <c r="BU114" i="24"/>
  <c r="BT114" i="24"/>
  <c r="BS114" i="24"/>
  <c r="BR114" i="24"/>
  <c r="BQ114" i="24"/>
  <c r="BP114" i="24"/>
  <c r="BO114" i="24"/>
  <c r="CM114" i="24" s="1"/>
  <c r="BN114" i="24"/>
  <c r="CL114" i="24" s="1"/>
  <c r="BM114" i="24"/>
  <c r="CK114" i="24" s="1"/>
  <c r="BL114" i="24"/>
  <c r="CJ114" i="24" s="1"/>
  <c r="BK114" i="24"/>
  <c r="CI114" i="24" s="1"/>
  <c r="BJ114" i="24"/>
  <c r="CH114" i="24" s="1"/>
  <c r="BI114" i="24"/>
  <c r="CG114" i="24" s="1"/>
  <c r="CF113" i="24"/>
  <c r="CE113" i="24"/>
  <c r="CD113" i="24"/>
  <c r="CC113" i="24"/>
  <c r="CB113" i="24"/>
  <c r="CA113" i="24"/>
  <c r="BZ113" i="24"/>
  <c r="BY113" i="24"/>
  <c r="BX113" i="24"/>
  <c r="BW113" i="24"/>
  <c r="BV113" i="24"/>
  <c r="BU113" i="24"/>
  <c r="BT113" i="24"/>
  <c r="BS113" i="24"/>
  <c r="BR113" i="24"/>
  <c r="BQ113" i="24"/>
  <c r="BP113" i="24"/>
  <c r="BO113" i="24"/>
  <c r="CM113" i="24" s="1"/>
  <c r="BN113" i="24"/>
  <c r="CL113" i="24" s="1"/>
  <c r="BM113" i="24"/>
  <c r="CK113" i="24" s="1"/>
  <c r="BL113" i="24"/>
  <c r="CJ113" i="24" s="1"/>
  <c r="BK113" i="24"/>
  <c r="CI113" i="24" s="1"/>
  <c r="BJ113" i="24"/>
  <c r="CH113" i="24" s="1"/>
  <c r="BI113" i="24"/>
  <c r="CG113" i="24" s="1"/>
  <c r="CF112" i="24"/>
  <c r="CE112" i="24"/>
  <c r="CD112" i="24"/>
  <c r="CC112" i="24"/>
  <c r="CB112" i="24"/>
  <c r="CA112" i="24"/>
  <c r="BZ112" i="24"/>
  <c r="BY112" i="24"/>
  <c r="BX112" i="24"/>
  <c r="BW112" i="24"/>
  <c r="BV112" i="24"/>
  <c r="BU112" i="24"/>
  <c r="BT112" i="24"/>
  <c r="BS112" i="24"/>
  <c r="BR112" i="24"/>
  <c r="BQ112" i="24"/>
  <c r="BP112" i="24"/>
  <c r="BO112" i="24"/>
  <c r="CM112" i="24" s="1"/>
  <c r="BN112" i="24"/>
  <c r="CL112" i="24" s="1"/>
  <c r="BM112" i="24"/>
  <c r="CK112" i="24" s="1"/>
  <c r="BL112" i="24"/>
  <c r="CJ112" i="24" s="1"/>
  <c r="BK112" i="24"/>
  <c r="CI112" i="24" s="1"/>
  <c r="BJ112" i="24"/>
  <c r="CH112" i="24" s="1"/>
  <c r="BI112" i="24"/>
  <c r="CG112" i="24" s="1"/>
  <c r="BX102" i="24"/>
  <c r="BW102" i="24"/>
  <c r="BV102" i="24"/>
  <c r="BU102" i="24"/>
  <c r="BT102" i="24"/>
  <c r="BS102" i="24"/>
  <c r="BR102" i="24"/>
  <c r="BQ102" i="24"/>
  <c r="BX101" i="24"/>
  <c r="BW101" i="24"/>
  <c r="BV101" i="24"/>
  <c r="BU101" i="24"/>
  <c r="BT101" i="24"/>
  <c r="BS101" i="24"/>
  <c r="BR101" i="24"/>
  <c r="BQ101" i="24"/>
  <c r="BX100" i="24"/>
  <c r="BW100" i="24"/>
  <c r="BV100" i="24"/>
  <c r="BU100" i="24"/>
  <c r="BT100" i="24"/>
  <c r="BS100" i="24"/>
  <c r="BR100" i="24"/>
  <c r="BQ100" i="24"/>
  <c r="BX99" i="24"/>
  <c r="BW99" i="24"/>
  <c r="BV99" i="24"/>
  <c r="BU99" i="24"/>
  <c r="BT99" i="24"/>
  <c r="BS99" i="24"/>
  <c r="BR99" i="24"/>
  <c r="BQ99" i="24"/>
  <c r="BX98" i="24"/>
  <c r="BW98" i="24"/>
  <c r="BV98" i="24"/>
  <c r="BU98" i="24"/>
  <c r="BT98" i="24"/>
  <c r="BS98" i="24"/>
  <c r="BR98" i="24"/>
  <c r="BQ98" i="24"/>
  <c r="BX97" i="24"/>
  <c r="BW97" i="24"/>
  <c r="BV97" i="24"/>
  <c r="BU97" i="24"/>
  <c r="BT97" i="24"/>
  <c r="BS97" i="24"/>
  <c r="BR97" i="24"/>
  <c r="BQ97" i="24"/>
  <c r="BX96" i="24"/>
  <c r="BW96" i="24"/>
  <c r="BV96" i="24"/>
  <c r="BU96" i="24"/>
  <c r="BT96" i="24"/>
  <c r="BS96" i="24"/>
  <c r="BR96" i="24"/>
  <c r="BQ96" i="24"/>
  <c r="BX95" i="24"/>
  <c r="BW95" i="24"/>
  <c r="BV95" i="24"/>
  <c r="BU95" i="24"/>
  <c r="BT95" i="24"/>
  <c r="BS95" i="24"/>
  <c r="BR95" i="24"/>
  <c r="BQ95" i="24"/>
  <c r="BX94" i="24"/>
  <c r="BW94" i="24"/>
  <c r="BV94" i="24"/>
  <c r="BU94" i="24"/>
  <c r="BT94" i="24"/>
  <c r="BS94" i="24"/>
  <c r="BR94" i="24"/>
  <c r="BQ94" i="24"/>
  <c r="BX93" i="24"/>
  <c r="BW93" i="24"/>
  <c r="BV93" i="24"/>
  <c r="BU93" i="24"/>
  <c r="BT93" i="24"/>
  <c r="BS93" i="24"/>
  <c r="BR93" i="24"/>
  <c r="BQ93" i="24"/>
  <c r="BX92" i="24"/>
  <c r="BW92" i="24"/>
  <c r="BV92" i="24"/>
  <c r="BU92" i="24"/>
  <c r="BT92" i="24"/>
  <c r="BS92" i="24"/>
  <c r="BR92" i="24"/>
  <c r="BQ92" i="24"/>
  <c r="BX91" i="24"/>
  <c r="BW91" i="24"/>
  <c r="BV91" i="24"/>
  <c r="BU91" i="24"/>
  <c r="BT91" i="24"/>
  <c r="BS91" i="24"/>
  <c r="BR91" i="24"/>
  <c r="BQ91" i="24"/>
  <c r="BX90" i="24"/>
  <c r="BW90" i="24"/>
  <c r="BV90" i="24"/>
  <c r="BU90" i="24"/>
  <c r="BT90" i="24"/>
  <c r="BS90" i="24"/>
  <c r="BR90" i="24"/>
  <c r="BQ90" i="24"/>
  <c r="BX89" i="24"/>
  <c r="BW89" i="24"/>
  <c r="BV89" i="24"/>
  <c r="BU89" i="24"/>
  <c r="BT89" i="24"/>
  <c r="BS89" i="24"/>
  <c r="BR89" i="24"/>
  <c r="BQ89" i="24"/>
  <c r="BX88" i="24"/>
  <c r="BW88" i="24"/>
  <c r="BV88" i="24"/>
  <c r="BU88" i="24"/>
  <c r="BT88" i="24"/>
  <c r="BS88" i="24"/>
  <c r="BR88" i="24"/>
  <c r="BQ88" i="24"/>
  <c r="BX87" i="24"/>
  <c r="BW87" i="24"/>
  <c r="BV87" i="24"/>
  <c r="BU87" i="24"/>
  <c r="BT87" i="24"/>
  <c r="BS87" i="24"/>
  <c r="BR87" i="24"/>
  <c r="BQ87" i="24"/>
  <c r="BX86" i="24"/>
  <c r="BW86" i="24"/>
  <c r="BV86" i="24"/>
  <c r="BU86" i="24"/>
  <c r="BT86" i="24"/>
  <c r="BS86" i="24"/>
  <c r="BR86" i="24"/>
  <c r="BQ86" i="24"/>
  <c r="BX85" i="24"/>
  <c r="BW85" i="24"/>
  <c r="BV85" i="24"/>
  <c r="BU85" i="24"/>
  <c r="BT85" i="24"/>
  <c r="BS85" i="24"/>
  <c r="BR85" i="24"/>
  <c r="BQ85" i="24"/>
  <c r="BX84" i="24"/>
  <c r="BW84" i="24"/>
  <c r="BV84" i="24"/>
  <c r="BU84" i="24"/>
  <c r="BT84" i="24"/>
  <c r="BS84" i="24"/>
  <c r="BR84" i="24"/>
  <c r="BQ84" i="24"/>
  <c r="BX83" i="24"/>
  <c r="BW83" i="24"/>
  <c r="BV83" i="24"/>
  <c r="BU83" i="24"/>
  <c r="BT83" i="24"/>
  <c r="BS83" i="24"/>
  <c r="BR83" i="24"/>
  <c r="BQ83" i="24"/>
  <c r="CF82" i="24"/>
  <c r="CE82" i="24"/>
  <c r="CD82" i="24"/>
  <c r="CC82" i="24"/>
  <c r="CB82" i="24"/>
  <c r="CA82" i="24"/>
  <c r="BZ82" i="24"/>
  <c r="BY82" i="24"/>
  <c r="BX82" i="24"/>
  <c r="BW82" i="24"/>
  <c r="BV82" i="24"/>
  <c r="BU82" i="24"/>
  <c r="BT82" i="24"/>
  <c r="BS82" i="24"/>
  <c r="BR82" i="24"/>
  <c r="BQ82" i="24"/>
  <c r="BP82" i="24"/>
  <c r="BO82" i="24"/>
  <c r="CM82" i="24" s="1"/>
  <c r="BN82" i="24"/>
  <c r="CL82" i="24" s="1"/>
  <c r="BM82" i="24"/>
  <c r="CK82" i="24" s="1"/>
  <c r="BL82" i="24"/>
  <c r="CJ82" i="24" s="1"/>
  <c r="BK82" i="24"/>
  <c r="CI82" i="24" s="1"/>
  <c r="BJ82" i="24"/>
  <c r="CH82" i="24" s="1"/>
  <c r="BI82" i="24"/>
  <c r="CG82" i="24" s="1"/>
  <c r="CF81" i="24"/>
  <c r="CE81" i="24"/>
  <c r="CD81" i="24"/>
  <c r="CC81" i="24"/>
  <c r="CB81" i="24"/>
  <c r="CA81" i="24"/>
  <c r="BZ81" i="24"/>
  <c r="BY81" i="24"/>
  <c r="BX81" i="24"/>
  <c r="BW81" i="24"/>
  <c r="BV81" i="24"/>
  <c r="BU81" i="24"/>
  <c r="BT81" i="24"/>
  <c r="BS81" i="24"/>
  <c r="BR81" i="24"/>
  <c r="BQ81" i="24"/>
  <c r="BP81" i="24"/>
  <c r="BO81" i="24"/>
  <c r="CM81" i="24" s="1"/>
  <c r="BN81" i="24"/>
  <c r="CL81" i="24" s="1"/>
  <c r="BM81" i="24"/>
  <c r="CK81" i="24" s="1"/>
  <c r="BL81" i="24"/>
  <c r="CJ81" i="24" s="1"/>
  <c r="BK81" i="24"/>
  <c r="CI81" i="24" s="1"/>
  <c r="BJ81" i="24"/>
  <c r="CH81" i="24" s="1"/>
  <c r="BI81" i="24"/>
  <c r="CG81" i="24" s="1"/>
  <c r="CF80" i="24"/>
  <c r="CE80" i="24"/>
  <c r="CD80" i="24"/>
  <c r="CC80" i="24"/>
  <c r="CB80" i="24"/>
  <c r="CA80" i="24"/>
  <c r="BZ80" i="24"/>
  <c r="BY80" i="24"/>
  <c r="BX80" i="24"/>
  <c r="BW80" i="24"/>
  <c r="BV80" i="24"/>
  <c r="BU80" i="24"/>
  <c r="BT80" i="24"/>
  <c r="BS80" i="24"/>
  <c r="BR80" i="24"/>
  <c r="BQ80" i="24"/>
  <c r="BP80" i="24"/>
  <c r="BO80" i="24"/>
  <c r="CM80" i="24" s="1"/>
  <c r="BN80" i="24"/>
  <c r="CL80" i="24" s="1"/>
  <c r="BM80" i="24"/>
  <c r="CK80" i="24" s="1"/>
  <c r="BL80" i="24"/>
  <c r="CJ80" i="24" s="1"/>
  <c r="BK80" i="24"/>
  <c r="CI80" i="24" s="1"/>
  <c r="BJ80" i="24"/>
  <c r="CH80" i="24" s="1"/>
  <c r="BI80" i="24"/>
  <c r="CG80" i="24" s="1"/>
  <c r="CF79" i="24"/>
  <c r="CE79" i="24"/>
  <c r="CD79" i="24"/>
  <c r="CC79" i="24"/>
  <c r="CB79" i="24"/>
  <c r="CA79" i="24"/>
  <c r="BZ79" i="24"/>
  <c r="BY79" i="24"/>
  <c r="BX79" i="24"/>
  <c r="BW79" i="24"/>
  <c r="BV79" i="24"/>
  <c r="BU79" i="24"/>
  <c r="BT79" i="24"/>
  <c r="BS79" i="24"/>
  <c r="BR79" i="24"/>
  <c r="BQ79" i="24"/>
  <c r="BP79" i="24"/>
  <c r="BO79" i="24"/>
  <c r="CM79" i="24" s="1"/>
  <c r="BN79" i="24"/>
  <c r="CL79" i="24" s="1"/>
  <c r="BM79" i="24"/>
  <c r="CK79" i="24" s="1"/>
  <c r="BL79" i="24"/>
  <c r="CJ79" i="24" s="1"/>
  <c r="BK79" i="24"/>
  <c r="CI79" i="24" s="1"/>
  <c r="BJ79" i="24"/>
  <c r="CH79" i="24" s="1"/>
  <c r="BI79" i="24"/>
  <c r="CG79" i="24" s="1"/>
  <c r="CF78" i="24"/>
  <c r="CE78" i="24"/>
  <c r="CD78" i="24"/>
  <c r="CC78" i="24"/>
  <c r="CB78" i="24"/>
  <c r="CA78" i="24"/>
  <c r="BZ78" i="24"/>
  <c r="BY78" i="24"/>
  <c r="BX78" i="24"/>
  <c r="BW78" i="24"/>
  <c r="BV78" i="24"/>
  <c r="BU78" i="24"/>
  <c r="BT78" i="24"/>
  <c r="BS78" i="24"/>
  <c r="BR78" i="24"/>
  <c r="BQ78" i="24"/>
  <c r="BP78" i="24"/>
  <c r="BO78" i="24"/>
  <c r="CM78" i="24" s="1"/>
  <c r="BN78" i="24"/>
  <c r="CL78" i="24" s="1"/>
  <c r="BM78" i="24"/>
  <c r="CK78" i="24" s="1"/>
  <c r="BL78" i="24"/>
  <c r="CJ78" i="24" s="1"/>
  <c r="BK78" i="24"/>
  <c r="CI78" i="24" s="1"/>
  <c r="BJ78" i="24"/>
  <c r="CH78" i="24" s="1"/>
  <c r="BI78" i="24"/>
  <c r="CG78" i="24" s="1"/>
  <c r="CF77" i="24"/>
  <c r="CE77" i="24"/>
  <c r="CD77" i="24"/>
  <c r="CC77" i="24"/>
  <c r="CB77" i="24"/>
  <c r="CA77" i="24"/>
  <c r="BZ77" i="24"/>
  <c r="BY77" i="24"/>
  <c r="BX77" i="24"/>
  <c r="BW77" i="24"/>
  <c r="BV77" i="24"/>
  <c r="BU77" i="24"/>
  <c r="BT77" i="24"/>
  <c r="BS77" i="24"/>
  <c r="BR77" i="24"/>
  <c r="BQ77" i="24"/>
  <c r="BP77" i="24"/>
  <c r="BO77" i="24"/>
  <c r="CM77" i="24" s="1"/>
  <c r="BN77" i="24"/>
  <c r="CL77" i="24" s="1"/>
  <c r="BM77" i="24"/>
  <c r="CK77" i="24" s="1"/>
  <c r="BL77" i="24"/>
  <c r="CJ77" i="24" s="1"/>
  <c r="BK77" i="24"/>
  <c r="CI77" i="24" s="1"/>
  <c r="BJ77" i="24"/>
  <c r="CH77" i="24" s="1"/>
  <c r="BI77" i="24"/>
  <c r="CG77" i="24" s="1"/>
  <c r="CF76" i="24"/>
  <c r="CE76" i="24"/>
  <c r="CD76" i="24"/>
  <c r="CC76" i="24"/>
  <c r="CB76" i="24"/>
  <c r="CA76" i="24"/>
  <c r="BZ76" i="24"/>
  <c r="BY76" i="24"/>
  <c r="BX76" i="24"/>
  <c r="BW76" i="24"/>
  <c r="BV76" i="24"/>
  <c r="BU76" i="24"/>
  <c r="BT76" i="24"/>
  <c r="BS76" i="24"/>
  <c r="BR76" i="24"/>
  <c r="BQ76" i="24"/>
  <c r="BP76" i="24"/>
  <c r="BO76" i="24"/>
  <c r="CM76" i="24" s="1"/>
  <c r="BN76" i="24"/>
  <c r="CL76" i="24" s="1"/>
  <c r="BM76" i="24"/>
  <c r="CK76" i="24" s="1"/>
  <c r="BL76" i="24"/>
  <c r="CJ76" i="24" s="1"/>
  <c r="BK76" i="24"/>
  <c r="CI76" i="24" s="1"/>
  <c r="BJ76" i="24"/>
  <c r="CH76" i="24" s="1"/>
  <c r="BI76" i="24"/>
  <c r="CG76" i="24" s="1"/>
  <c r="CF75" i="24"/>
  <c r="CE75" i="24"/>
  <c r="CD75" i="24"/>
  <c r="CC75" i="24"/>
  <c r="CB75" i="24"/>
  <c r="CA75" i="24"/>
  <c r="BZ75" i="24"/>
  <c r="BY75" i="24"/>
  <c r="BX75" i="24"/>
  <c r="BW75" i="24"/>
  <c r="BV75" i="24"/>
  <c r="BU75" i="24"/>
  <c r="BT75" i="24"/>
  <c r="BS75" i="24"/>
  <c r="BR75" i="24"/>
  <c r="BQ75" i="24"/>
  <c r="BP75" i="24"/>
  <c r="BO75" i="24"/>
  <c r="CM75" i="24" s="1"/>
  <c r="BN75" i="24"/>
  <c r="CL75" i="24" s="1"/>
  <c r="BM75" i="24"/>
  <c r="CK75" i="24" s="1"/>
  <c r="BL75" i="24"/>
  <c r="CJ75" i="24" s="1"/>
  <c r="BK75" i="24"/>
  <c r="CI75" i="24" s="1"/>
  <c r="BJ75" i="24"/>
  <c r="CH75" i="24" s="1"/>
  <c r="BI75" i="24"/>
  <c r="CG75" i="24" s="1"/>
  <c r="CF74" i="24"/>
  <c r="CE74" i="24"/>
  <c r="CD74" i="24"/>
  <c r="CC74" i="24"/>
  <c r="CB74" i="24"/>
  <c r="CA74" i="24"/>
  <c r="BZ74" i="24"/>
  <c r="BY74" i="24"/>
  <c r="BX74" i="24"/>
  <c r="BW74" i="24"/>
  <c r="BV74" i="24"/>
  <c r="BU74" i="24"/>
  <c r="BT74" i="24"/>
  <c r="BS74" i="24"/>
  <c r="BR74" i="24"/>
  <c r="BQ74" i="24"/>
  <c r="BP74" i="24"/>
  <c r="BO74" i="24"/>
  <c r="CM74" i="24" s="1"/>
  <c r="BN74" i="24"/>
  <c r="CL74" i="24" s="1"/>
  <c r="BM74" i="24"/>
  <c r="CK74" i="24" s="1"/>
  <c r="BL74" i="24"/>
  <c r="CJ74" i="24" s="1"/>
  <c r="BK74" i="24"/>
  <c r="CI74" i="24" s="1"/>
  <c r="BJ74" i="24"/>
  <c r="CH74" i="24" s="1"/>
  <c r="BI74" i="24"/>
  <c r="CG74" i="24" s="1"/>
  <c r="CF73" i="24"/>
  <c r="CE73" i="24"/>
  <c r="CD73" i="24"/>
  <c r="CC73" i="24"/>
  <c r="CB73" i="24"/>
  <c r="CA73" i="24"/>
  <c r="BZ73" i="24"/>
  <c r="BY73" i="24"/>
  <c r="BX73" i="24"/>
  <c r="BW73" i="24"/>
  <c r="BV73" i="24"/>
  <c r="BU73" i="24"/>
  <c r="BT73" i="24"/>
  <c r="BS73" i="24"/>
  <c r="BR73" i="24"/>
  <c r="BQ73" i="24"/>
  <c r="BP73" i="24"/>
  <c r="BO73" i="24"/>
  <c r="CM73" i="24" s="1"/>
  <c r="BN73" i="24"/>
  <c r="CL73" i="24" s="1"/>
  <c r="BM73" i="24"/>
  <c r="CK73" i="24" s="1"/>
  <c r="BL73" i="24"/>
  <c r="CJ73" i="24" s="1"/>
  <c r="BK73" i="24"/>
  <c r="CI73" i="24" s="1"/>
  <c r="BJ73" i="24"/>
  <c r="CH73" i="24" s="1"/>
  <c r="BI73" i="24"/>
  <c r="CG73" i="24" s="1"/>
  <c r="CF72" i="24"/>
  <c r="CE72" i="24"/>
  <c r="CD72" i="24"/>
  <c r="CC72" i="24"/>
  <c r="CB72" i="24"/>
  <c r="CA72" i="24"/>
  <c r="BZ72" i="24"/>
  <c r="BY72" i="24"/>
  <c r="BX72" i="24"/>
  <c r="BW72" i="24"/>
  <c r="BV72" i="24"/>
  <c r="BU72" i="24"/>
  <c r="BT72" i="24"/>
  <c r="BS72" i="24"/>
  <c r="BR72" i="24"/>
  <c r="BQ72" i="24"/>
  <c r="BP72" i="24"/>
  <c r="BO72" i="24"/>
  <c r="CM72" i="24" s="1"/>
  <c r="BN72" i="24"/>
  <c r="CL72" i="24" s="1"/>
  <c r="BM72" i="24"/>
  <c r="CK72" i="24" s="1"/>
  <c r="BL72" i="24"/>
  <c r="CJ72" i="24" s="1"/>
  <c r="BK72" i="24"/>
  <c r="CI72" i="24" s="1"/>
  <c r="BJ72" i="24"/>
  <c r="CH72" i="24" s="1"/>
  <c r="BI72" i="24"/>
  <c r="CG72" i="24" s="1"/>
  <c r="CF71" i="24"/>
  <c r="CE71" i="24"/>
  <c r="CD71" i="24"/>
  <c r="CC71" i="24"/>
  <c r="CB71" i="24"/>
  <c r="CA71" i="24"/>
  <c r="BZ71" i="24"/>
  <c r="BY71" i="24"/>
  <c r="BX71" i="24"/>
  <c r="BW71" i="24"/>
  <c r="BV71" i="24"/>
  <c r="BU71" i="24"/>
  <c r="BT71" i="24"/>
  <c r="BS71" i="24"/>
  <c r="BR71" i="24"/>
  <c r="BQ71" i="24"/>
  <c r="BP71" i="24"/>
  <c r="BO71" i="24"/>
  <c r="CM71" i="24" s="1"/>
  <c r="BN71" i="24"/>
  <c r="CL71" i="24" s="1"/>
  <c r="BM71" i="24"/>
  <c r="CK71" i="24" s="1"/>
  <c r="BL71" i="24"/>
  <c r="CJ71" i="24" s="1"/>
  <c r="BK71" i="24"/>
  <c r="CI71" i="24" s="1"/>
  <c r="BJ71" i="24"/>
  <c r="CH71" i="24" s="1"/>
  <c r="BI71" i="24"/>
  <c r="CG71" i="24" s="1"/>
  <c r="CF70" i="24"/>
  <c r="CE70" i="24"/>
  <c r="CD70" i="24"/>
  <c r="CC70" i="24"/>
  <c r="CB70" i="24"/>
  <c r="CA70" i="24"/>
  <c r="BZ70" i="24"/>
  <c r="BY70" i="24"/>
  <c r="BX70" i="24"/>
  <c r="BW70" i="24"/>
  <c r="BV70" i="24"/>
  <c r="BU70" i="24"/>
  <c r="BT70" i="24"/>
  <c r="BS70" i="24"/>
  <c r="BR70" i="24"/>
  <c r="BQ70" i="24"/>
  <c r="BP70" i="24"/>
  <c r="BO70" i="24"/>
  <c r="CM70" i="24" s="1"/>
  <c r="BN70" i="24"/>
  <c r="CL70" i="24" s="1"/>
  <c r="BM70" i="24"/>
  <c r="CK70" i="24" s="1"/>
  <c r="BL70" i="24"/>
  <c r="CJ70" i="24" s="1"/>
  <c r="BK70" i="24"/>
  <c r="CI70" i="24" s="1"/>
  <c r="BJ70" i="24"/>
  <c r="CH70" i="24" s="1"/>
  <c r="BI70" i="24"/>
  <c r="CG70" i="24" s="1"/>
  <c r="CF69" i="24"/>
  <c r="CE69" i="24"/>
  <c r="CD69" i="24"/>
  <c r="CC69" i="24"/>
  <c r="CB69" i="24"/>
  <c r="CA69" i="24"/>
  <c r="BZ69" i="24"/>
  <c r="BY69" i="24"/>
  <c r="BX69" i="24"/>
  <c r="BW69" i="24"/>
  <c r="BV69" i="24"/>
  <c r="BU69" i="24"/>
  <c r="BT69" i="24"/>
  <c r="BS69" i="24"/>
  <c r="BR69" i="24"/>
  <c r="BQ69" i="24"/>
  <c r="BP69" i="24"/>
  <c r="BO69" i="24"/>
  <c r="CM69" i="24" s="1"/>
  <c r="BN69" i="24"/>
  <c r="CL69" i="24" s="1"/>
  <c r="BM69" i="24"/>
  <c r="CK69" i="24" s="1"/>
  <c r="BL69" i="24"/>
  <c r="CJ69" i="24" s="1"/>
  <c r="BK69" i="24"/>
  <c r="CI69" i="24" s="1"/>
  <c r="BJ69" i="24"/>
  <c r="CH69" i="24" s="1"/>
  <c r="BI69" i="24"/>
  <c r="CG69" i="24" s="1"/>
  <c r="CF68" i="24"/>
  <c r="CE68" i="24"/>
  <c r="CD68" i="24"/>
  <c r="CC68" i="24"/>
  <c r="CB68" i="24"/>
  <c r="CA68" i="24"/>
  <c r="BZ68" i="24"/>
  <c r="BY68" i="24"/>
  <c r="BX68" i="24"/>
  <c r="BW68" i="24"/>
  <c r="BV68" i="24"/>
  <c r="BU68" i="24"/>
  <c r="BT68" i="24"/>
  <c r="BS68" i="24"/>
  <c r="BR68" i="24"/>
  <c r="BQ68" i="24"/>
  <c r="BP68" i="24"/>
  <c r="BO68" i="24"/>
  <c r="CM68" i="24" s="1"/>
  <c r="BN68" i="24"/>
  <c r="CL68" i="24" s="1"/>
  <c r="BM68" i="24"/>
  <c r="CK68" i="24" s="1"/>
  <c r="BL68" i="24"/>
  <c r="CJ68" i="24" s="1"/>
  <c r="BK68" i="24"/>
  <c r="CI68" i="24" s="1"/>
  <c r="BJ68" i="24"/>
  <c r="CH68" i="24" s="1"/>
  <c r="BI68" i="24"/>
  <c r="CG68" i="24" s="1"/>
  <c r="CF67" i="24"/>
  <c r="CE67" i="24"/>
  <c r="CD67" i="24"/>
  <c r="CC67" i="24"/>
  <c r="CB67" i="24"/>
  <c r="CA67" i="24"/>
  <c r="BZ67" i="24"/>
  <c r="BY67" i="24"/>
  <c r="BX67" i="24"/>
  <c r="BW67" i="24"/>
  <c r="BV67" i="24"/>
  <c r="BU67" i="24"/>
  <c r="BT67" i="24"/>
  <c r="BS67" i="24"/>
  <c r="BR67" i="24"/>
  <c r="BQ67" i="24"/>
  <c r="BP67" i="24"/>
  <c r="BO67" i="24"/>
  <c r="CM67" i="24" s="1"/>
  <c r="BN67" i="24"/>
  <c r="CL67" i="24" s="1"/>
  <c r="BM67" i="24"/>
  <c r="CK67" i="24" s="1"/>
  <c r="BL67" i="24"/>
  <c r="CJ67" i="24" s="1"/>
  <c r="BK67" i="24"/>
  <c r="CI67" i="24" s="1"/>
  <c r="BJ67" i="24"/>
  <c r="CH67" i="24" s="1"/>
  <c r="BI67" i="24"/>
  <c r="CG67" i="24" s="1"/>
  <c r="CF66" i="24"/>
  <c r="CE66" i="24"/>
  <c r="CD66" i="24"/>
  <c r="CC66" i="24"/>
  <c r="CB66" i="24"/>
  <c r="CA66" i="24"/>
  <c r="BZ66" i="24"/>
  <c r="BY66" i="24"/>
  <c r="BX66" i="24"/>
  <c r="BW66" i="24"/>
  <c r="BV66" i="24"/>
  <c r="BU66" i="24"/>
  <c r="BT66" i="24"/>
  <c r="BS66" i="24"/>
  <c r="BR66" i="24"/>
  <c r="BQ66" i="24"/>
  <c r="BP66" i="24"/>
  <c r="BO66" i="24"/>
  <c r="CM66" i="24" s="1"/>
  <c r="BN66" i="24"/>
  <c r="CL66" i="24" s="1"/>
  <c r="BM66" i="24"/>
  <c r="CK66" i="24" s="1"/>
  <c r="BL66" i="24"/>
  <c r="CJ66" i="24" s="1"/>
  <c r="BK66" i="24"/>
  <c r="CI66" i="24" s="1"/>
  <c r="BJ66" i="24"/>
  <c r="CH66" i="24" s="1"/>
  <c r="BI66" i="24"/>
  <c r="CG66" i="24" s="1"/>
  <c r="CF65" i="24"/>
  <c r="CE65" i="24"/>
  <c r="CD65" i="24"/>
  <c r="CC65" i="24"/>
  <c r="CB65" i="24"/>
  <c r="CA65" i="24"/>
  <c r="BZ65" i="24"/>
  <c r="BY65" i="24"/>
  <c r="BX65" i="24"/>
  <c r="BW65" i="24"/>
  <c r="BV65" i="24"/>
  <c r="BU65" i="24"/>
  <c r="BT65" i="24"/>
  <c r="BS65" i="24"/>
  <c r="BR65" i="24"/>
  <c r="BQ65" i="24"/>
  <c r="BP65" i="24"/>
  <c r="BO65" i="24"/>
  <c r="CM65" i="24" s="1"/>
  <c r="BN65" i="24"/>
  <c r="CL65" i="24" s="1"/>
  <c r="BM65" i="24"/>
  <c r="CK65" i="24" s="1"/>
  <c r="BL65" i="24"/>
  <c r="CJ65" i="24" s="1"/>
  <c r="BK65" i="24"/>
  <c r="CI65" i="24" s="1"/>
  <c r="BJ65" i="24"/>
  <c r="CH65" i="24" s="1"/>
  <c r="BI65" i="24"/>
  <c r="CG65" i="24" s="1"/>
  <c r="CF64" i="24"/>
  <c r="CE64" i="24"/>
  <c r="CD64" i="24"/>
  <c r="CC64" i="24"/>
  <c r="CB64" i="24"/>
  <c r="CA64" i="24"/>
  <c r="BZ64" i="24"/>
  <c r="BY64" i="24"/>
  <c r="BX64" i="24"/>
  <c r="BW64" i="24"/>
  <c r="BV64" i="24"/>
  <c r="BU64" i="24"/>
  <c r="BT64" i="24"/>
  <c r="BS64" i="24"/>
  <c r="BR64" i="24"/>
  <c r="BQ64" i="24"/>
  <c r="BP64" i="24"/>
  <c r="BO64" i="24"/>
  <c r="CM64" i="24" s="1"/>
  <c r="BN64" i="24"/>
  <c r="CL64" i="24" s="1"/>
  <c r="BM64" i="24"/>
  <c r="CK64" i="24" s="1"/>
  <c r="BL64" i="24"/>
  <c r="CJ64" i="24" s="1"/>
  <c r="BK64" i="24"/>
  <c r="CI64" i="24" s="1"/>
  <c r="BJ64" i="24"/>
  <c r="CH64" i="24" s="1"/>
  <c r="BI64" i="24"/>
  <c r="CG64" i="24" s="1"/>
  <c r="CF63" i="24"/>
  <c r="CE63" i="24"/>
  <c r="CD63" i="24"/>
  <c r="CC63" i="24"/>
  <c r="CB63" i="24"/>
  <c r="CA63" i="24"/>
  <c r="BZ63" i="24"/>
  <c r="BY63" i="24"/>
  <c r="BX63" i="24"/>
  <c r="BW63" i="24"/>
  <c r="BV63" i="24"/>
  <c r="BU63" i="24"/>
  <c r="BT63" i="24"/>
  <c r="BS63" i="24"/>
  <c r="BR63" i="24"/>
  <c r="BQ63" i="24"/>
  <c r="BP63" i="24"/>
  <c r="BO63" i="24"/>
  <c r="CM63" i="24" s="1"/>
  <c r="BN63" i="24"/>
  <c r="CL63" i="24" s="1"/>
  <c r="BM63" i="24"/>
  <c r="CK63" i="24" s="1"/>
  <c r="BL63" i="24"/>
  <c r="CJ63" i="24" s="1"/>
  <c r="BK63" i="24"/>
  <c r="CI63" i="24" s="1"/>
  <c r="BJ63" i="24"/>
  <c r="CH63" i="24" s="1"/>
  <c r="BI63" i="24"/>
  <c r="CG63" i="24" s="1"/>
  <c r="CH33" i="24"/>
  <c r="CH31" i="24"/>
  <c r="CH30" i="24"/>
  <c r="CH29" i="24"/>
  <c r="CH28" i="24"/>
  <c r="CH27" i="24"/>
  <c r="CH26" i="24"/>
  <c r="CH25" i="24"/>
  <c r="CH24" i="24"/>
  <c r="CH23" i="24"/>
  <c r="CH22" i="24"/>
  <c r="CH20" i="24"/>
  <c r="CH19" i="24"/>
  <c r="CH18" i="24"/>
  <c r="CH17" i="24"/>
  <c r="CH16" i="24"/>
  <c r="CH15" i="24"/>
  <c r="CH14" i="24"/>
  <c r="CN15" i="24"/>
  <c r="CI18" i="24"/>
  <c r="CJ19" i="24"/>
  <c r="CK20" i="24"/>
  <c r="CL21" i="24"/>
  <c r="CN23" i="24"/>
  <c r="CI26" i="24"/>
  <c r="CJ27" i="24"/>
  <c r="CK28" i="24"/>
  <c r="CL29" i="24"/>
  <c r="CN31" i="24"/>
  <c r="CK14" i="24"/>
  <c r="CM14" i="24"/>
  <c r="CG15" i="24"/>
  <c r="CI15" i="24"/>
  <c r="CJ15" i="24"/>
  <c r="CK15" i="24"/>
  <c r="CL15" i="24"/>
  <c r="CM15" i="24"/>
  <c r="CG16" i="24"/>
  <c r="CI16" i="24"/>
  <c r="CJ16" i="24"/>
  <c r="CK16" i="24"/>
  <c r="CL16" i="24"/>
  <c r="CM16" i="24"/>
  <c r="CN16" i="24"/>
  <c r="CG17" i="24"/>
  <c r="CI17" i="24"/>
  <c r="CJ17" i="24"/>
  <c r="CK17" i="24"/>
  <c r="CL17" i="24"/>
  <c r="CM17" i="24"/>
  <c r="CN17" i="24"/>
  <c r="CG18" i="24"/>
  <c r="CJ18" i="24"/>
  <c r="CK18" i="24"/>
  <c r="CL18" i="24"/>
  <c r="CM18" i="24"/>
  <c r="CN18" i="24"/>
  <c r="CG19" i="24"/>
  <c r="CI19" i="24"/>
  <c r="CK19" i="24"/>
  <c r="CL19" i="24"/>
  <c r="CM19" i="24"/>
  <c r="CN19" i="24"/>
  <c r="CG20" i="24"/>
  <c r="CI20" i="24"/>
  <c r="CJ20" i="24"/>
  <c r="CL20" i="24"/>
  <c r="CM20" i="24"/>
  <c r="CN20" i="24"/>
  <c r="CG21" i="24"/>
  <c r="CH21" i="24"/>
  <c r="CI21" i="24"/>
  <c r="CJ21" i="24"/>
  <c r="CK21" i="24"/>
  <c r="CM21" i="24"/>
  <c r="CN21" i="24"/>
  <c r="CG22" i="24"/>
  <c r="CI22" i="24"/>
  <c r="CJ22" i="24"/>
  <c r="CK22" i="24"/>
  <c r="CL22" i="24"/>
  <c r="CM22" i="24"/>
  <c r="CN22" i="24"/>
  <c r="CG23" i="24"/>
  <c r="CI23" i="24"/>
  <c r="CJ23" i="24"/>
  <c r="CK23" i="24"/>
  <c r="CL23" i="24"/>
  <c r="CM23" i="24"/>
  <c r="CG24" i="24"/>
  <c r="CI24" i="24"/>
  <c r="CJ24" i="24"/>
  <c r="CK24" i="24"/>
  <c r="CL24" i="24"/>
  <c r="CM24" i="24"/>
  <c r="CN24" i="24"/>
  <c r="CG25" i="24"/>
  <c r="CI25" i="24"/>
  <c r="CJ25" i="24"/>
  <c r="CK25" i="24"/>
  <c r="CL25" i="24"/>
  <c r="CM25" i="24"/>
  <c r="CN25" i="24"/>
  <c r="CG26" i="24"/>
  <c r="CJ26" i="24"/>
  <c r="CK26" i="24"/>
  <c r="CL26" i="24"/>
  <c r="CM26" i="24"/>
  <c r="CN26" i="24"/>
  <c r="CG27" i="24"/>
  <c r="CI27" i="24"/>
  <c r="CK27" i="24"/>
  <c r="CL27" i="24"/>
  <c r="CM27" i="24"/>
  <c r="CN27" i="24"/>
  <c r="CG28" i="24"/>
  <c r="CI28" i="24"/>
  <c r="CJ28" i="24"/>
  <c r="CL28" i="24"/>
  <c r="CM28" i="24"/>
  <c r="CN28" i="24"/>
  <c r="CG29" i="24"/>
  <c r="CI29" i="24"/>
  <c r="CJ29" i="24"/>
  <c r="CK29" i="24"/>
  <c r="CM29" i="24"/>
  <c r="CN29" i="24"/>
  <c r="CG30" i="24"/>
  <c r="CI30" i="24"/>
  <c r="CJ30" i="24"/>
  <c r="CK30" i="24"/>
  <c r="CL30" i="24"/>
  <c r="CM30" i="24"/>
  <c r="CN30" i="24"/>
  <c r="CG31" i="24"/>
  <c r="CI31" i="24"/>
  <c r="CJ31" i="24"/>
  <c r="CK31" i="24"/>
  <c r="CL31" i="24"/>
  <c r="CM31" i="24"/>
  <c r="CG32" i="24"/>
  <c r="CH32" i="24"/>
  <c r="CI32" i="24"/>
  <c r="CJ32" i="24"/>
  <c r="CK32" i="24"/>
  <c r="CL32" i="24"/>
  <c r="CM32" i="24"/>
  <c r="CN32" i="24"/>
  <c r="CG33" i="24"/>
  <c r="CI33" i="24"/>
  <c r="CJ33" i="24"/>
  <c r="CK33" i="24"/>
  <c r="CL33" i="24"/>
  <c r="CM33" i="24"/>
  <c r="CN33" i="24"/>
  <c r="CI14" i="24"/>
  <c r="CJ14" i="24"/>
  <c r="CL14" i="24"/>
  <c r="CN14" i="24"/>
  <c r="BQ15" i="24"/>
  <c r="BR15" i="24"/>
  <c r="BS15" i="24"/>
  <c r="BT15" i="24"/>
  <c r="BU15" i="24"/>
  <c r="BV15" i="24"/>
  <c r="BW15" i="24"/>
  <c r="BX15" i="24"/>
  <c r="BQ16" i="24"/>
  <c r="BR16" i="24"/>
  <c r="BS16" i="24"/>
  <c r="BT16" i="24"/>
  <c r="BU16" i="24"/>
  <c r="BV16" i="24"/>
  <c r="BW16" i="24"/>
  <c r="BX16" i="24"/>
  <c r="BQ17" i="24"/>
  <c r="BR17" i="24"/>
  <c r="BS17" i="24"/>
  <c r="BT17" i="24"/>
  <c r="BU17" i="24"/>
  <c r="BV17" i="24"/>
  <c r="BW17" i="24"/>
  <c r="BX17" i="24"/>
  <c r="BQ18" i="24"/>
  <c r="BR18" i="24"/>
  <c r="BS18" i="24"/>
  <c r="BT18" i="24"/>
  <c r="BU18" i="24"/>
  <c r="BV18" i="24"/>
  <c r="BW18" i="24"/>
  <c r="BX18" i="24"/>
  <c r="BQ19" i="24"/>
  <c r="BR19" i="24"/>
  <c r="BS19" i="24"/>
  <c r="BT19" i="24"/>
  <c r="BU19" i="24"/>
  <c r="BV19" i="24"/>
  <c r="BW19" i="24"/>
  <c r="BX19" i="24"/>
  <c r="BQ20" i="24"/>
  <c r="BR20" i="24"/>
  <c r="BS20" i="24"/>
  <c r="BT20" i="24"/>
  <c r="BU20" i="24"/>
  <c r="BV20" i="24"/>
  <c r="BW20" i="24"/>
  <c r="BX20" i="24"/>
  <c r="BQ21" i="24"/>
  <c r="BR21" i="24"/>
  <c r="BS21" i="24"/>
  <c r="BT21" i="24"/>
  <c r="BU21" i="24"/>
  <c r="BV21" i="24"/>
  <c r="BW21" i="24"/>
  <c r="BX21" i="24"/>
  <c r="BQ22" i="24"/>
  <c r="BR22" i="24"/>
  <c r="BS22" i="24"/>
  <c r="BT22" i="24"/>
  <c r="BU22" i="24"/>
  <c r="BV22" i="24"/>
  <c r="BW22" i="24"/>
  <c r="BX22" i="24"/>
  <c r="BQ23" i="24"/>
  <c r="BR23" i="24"/>
  <c r="BS23" i="24"/>
  <c r="BT23" i="24"/>
  <c r="BU23" i="24"/>
  <c r="BV23" i="24"/>
  <c r="BW23" i="24"/>
  <c r="BX23" i="24"/>
  <c r="BQ24" i="24"/>
  <c r="BR24" i="24"/>
  <c r="BS24" i="24"/>
  <c r="BT24" i="24"/>
  <c r="BU24" i="24"/>
  <c r="BV24" i="24"/>
  <c r="BW24" i="24"/>
  <c r="BX24" i="24"/>
  <c r="BQ25" i="24"/>
  <c r="BR25" i="24"/>
  <c r="BS25" i="24"/>
  <c r="BT25" i="24"/>
  <c r="BU25" i="24"/>
  <c r="BV25" i="24"/>
  <c r="BW25" i="24"/>
  <c r="BX25" i="24"/>
  <c r="BQ26" i="24"/>
  <c r="BR26" i="24"/>
  <c r="BS26" i="24"/>
  <c r="BT26" i="24"/>
  <c r="BU26" i="24"/>
  <c r="BV26" i="24"/>
  <c r="BW26" i="24"/>
  <c r="BX26" i="24"/>
  <c r="BQ27" i="24"/>
  <c r="BR27" i="24"/>
  <c r="BS27" i="24"/>
  <c r="BT27" i="24"/>
  <c r="BU27" i="24"/>
  <c r="BV27" i="24"/>
  <c r="BW27" i="24"/>
  <c r="BX27" i="24"/>
  <c r="BQ28" i="24"/>
  <c r="BR28" i="24"/>
  <c r="BS28" i="24"/>
  <c r="BT28" i="24"/>
  <c r="BU28" i="24"/>
  <c r="BV28" i="24"/>
  <c r="BW28" i="24"/>
  <c r="BX28" i="24"/>
  <c r="BQ29" i="24"/>
  <c r="BR29" i="24"/>
  <c r="BS29" i="24"/>
  <c r="BT29" i="24"/>
  <c r="BU29" i="24"/>
  <c r="BV29" i="24"/>
  <c r="BW29" i="24"/>
  <c r="BX29" i="24"/>
  <c r="BQ30" i="24"/>
  <c r="BR30" i="24"/>
  <c r="BS30" i="24"/>
  <c r="BT30" i="24"/>
  <c r="BU30" i="24"/>
  <c r="BV30" i="24"/>
  <c r="BW30" i="24"/>
  <c r="BX30" i="24"/>
  <c r="BQ31" i="24"/>
  <c r="BR31" i="24"/>
  <c r="BS31" i="24"/>
  <c r="BT31" i="24"/>
  <c r="BU31" i="24"/>
  <c r="BV31" i="24"/>
  <c r="BW31" i="24"/>
  <c r="BX31" i="24"/>
  <c r="BQ32" i="24"/>
  <c r="BR32" i="24"/>
  <c r="BS32" i="24"/>
  <c r="BT32" i="24"/>
  <c r="BU32" i="24"/>
  <c r="BV32" i="24"/>
  <c r="BW32" i="24"/>
  <c r="BX32" i="24"/>
  <c r="BQ33" i="24"/>
  <c r="BR33" i="24"/>
  <c r="BS33" i="24"/>
  <c r="BT33" i="24"/>
  <c r="BU33" i="24"/>
  <c r="BV33" i="24"/>
  <c r="BW33" i="24"/>
  <c r="BX33" i="24"/>
  <c r="BQ34" i="24"/>
  <c r="BR34" i="24"/>
  <c r="BS34" i="24"/>
  <c r="BT34" i="24"/>
  <c r="BU34" i="24"/>
  <c r="BV34" i="24"/>
  <c r="BW34" i="24"/>
  <c r="BX34" i="24"/>
  <c r="BQ35" i="24"/>
  <c r="BR35" i="24"/>
  <c r="BS35" i="24"/>
  <c r="BT35" i="24"/>
  <c r="BU35" i="24"/>
  <c r="BV35" i="24"/>
  <c r="BW35" i="24"/>
  <c r="BX35" i="24"/>
  <c r="BQ36" i="24"/>
  <c r="BR36" i="24"/>
  <c r="BS36" i="24"/>
  <c r="BT36" i="24"/>
  <c r="BU36" i="24"/>
  <c r="BV36" i="24"/>
  <c r="BW36" i="24"/>
  <c r="BX36" i="24"/>
  <c r="BQ37" i="24"/>
  <c r="BR37" i="24"/>
  <c r="BS37" i="24"/>
  <c r="BT37" i="24"/>
  <c r="BU37" i="24"/>
  <c r="BV37" i="24"/>
  <c r="BW37" i="24"/>
  <c r="BX37" i="24"/>
  <c r="BQ38" i="24"/>
  <c r="BR38" i="24"/>
  <c r="BS38" i="24"/>
  <c r="BT38" i="24"/>
  <c r="BU38" i="24"/>
  <c r="BV38" i="24"/>
  <c r="BW38" i="24"/>
  <c r="BX38" i="24"/>
  <c r="BQ39" i="24"/>
  <c r="BR39" i="24"/>
  <c r="BS39" i="24"/>
  <c r="BT39" i="24"/>
  <c r="BU39" i="24"/>
  <c r="BV39" i="24"/>
  <c r="BW39" i="24"/>
  <c r="BX39" i="24"/>
  <c r="BQ40" i="24"/>
  <c r="BR40" i="24"/>
  <c r="BS40" i="24"/>
  <c r="BT40" i="24"/>
  <c r="BU40" i="24"/>
  <c r="BV40" i="24"/>
  <c r="BW40" i="24"/>
  <c r="BX40" i="24"/>
  <c r="BQ41" i="24"/>
  <c r="BR41" i="24"/>
  <c r="BS41" i="24"/>
  <c r="BT41" i="24"/>
  <c r="BU41" i="24"/>
  <c r="BV41" i="24"/>
  <c r="BW41" i="24"/>
  <c r="BX41" i="24"/>
  <c r="BQ42" i="24"/>
  <c r="BR42" i="24"/>
  <c r="BS42" i="24"/>
  <c r="BT42" i="24"/>
  <c r="BU42" i="24"/>
  <c r="BV42" i="24"/>
  <c r="BW42" i="24"/>
  <c r="BX42" i="24"/>
  <c r="BQ43" i="24"/>
  <c r="BR43" i="24"/>
  <c r="BS43" i="24"/>
  <c r="BT43" i="24"/>
  <c r="BU43" i="24"/>
  <c r="BV43" i="24"/>
  <c r="BW43" i="24"/>
  <c r="BX43" i="24"/>
  <c r="BQ44" i="24"/>
  <c r="BR44" i="24"/>
  <c r="BS44" i="24"/>
  <c r="BT44" i="24"/>
  <c r="BU44" i="24"/>
  <c r="BV44" i="24"/>
  <c r="BW44" i="24"/>
  <c r="BX44" i="24"/>
  <c r="BQ45" i="24"/>
  <c r="BR45" i="24"/>
  <c r="BS45" i="24"/>
  <c r="BT45" i="24"/>
  <c r="BU45" i="24"/>
  <c r="BV45" i="24"/>
  <c r="BW45" i="24"/>
  <c r="BX45" i="24"/>
  <c r="BQ46" i="24"/>
  <c r="BR46" i="24"/>
  <c r="BS46" i="24"/>
  <c r="BT46" i="24"/>
  <c r="BU46" i="24"/>
  <c r="BV46" i="24"/>
  <c r="BW46" i="24"/>
  <c r="BX46" i="24"/>
  <c r="BQ47" i="24"/>
  <c r="BR47" i="24"/>
  <c r="BS47" i="24"/>
  <c r="BT47" i="24"/>
  <c r="BU47" i="24"/>
  <c r="BV47" i="24"/>
  <c r="BW47" i="24"/>
  <c r="BX47" i="24"/>
  <c r="BQ48" i="24"/>
  <c r="BR48" i="24"/>
  <c r="BS48" i="24"/>
  <c r="BT48" i="24"/>
  <c r="BU48" i="24"/>
  <c r="BV48" i="24"/>
  <c r="BW48" i="24"/>
  <c r="BX48" i="24"/>
  <c r="BQ49" i="24"/>
  <c r="BR49" i="24"/>
  <c r="BS49" i="24"/>
  <c r="BT49" i="24"/>
  <c r="BU49" i="24"/>
  <c r="BV49" i="24"/>
  <c r="BW49" i="24"/>
  <c r="BX49" i="24"/>
  <c r="BQ50" i="24"/>
  <c r="BR50" i="24"/>
  <c r="BS50" i="24"/>
  <c r="BT50" i="24"/>
  <c r="BU50" i="24"/>
  <c r="BV50" i="24"/>
  <c r="BW50" i="24"/>
  <c r="BX50" i="24"/>
  <c r="BQ51" i="24"/>
  <c r="BR51" i="24"/>
  <c r="BS51" i="24"/>
  <c r="BT51" i="24"/>
  <c r="BU51" i="24"/>
  <c r="BV51" i="24"/>
  <c r="BW51" i="24"/>
  <c r="BX51" i="24"/>
  <c r="BQ52" i="24"/>
  <c r="BR52" i="24"/>
  <c r="BS52" i="24"/>
  <c r="BT52" i="24"/>
  <c r="BU52" i="24"/>
  <c r="BV52" i="24"/>
  <c r="BW52" i="24"/>
  <c r="BX52" i="24"/>
  <c r="BQ53" i="24"/>
  <c r="BR53" i="24"/>
  <c r="BS53" i="24"/>
  <c r="BT53" i="24"/>
  <c r="BU53" i="24"/>
  <c r="BV53" i="24"/>
  <c r="BW53" i="24"/>
  <c r="BX53" i="24"/>
  <c r="BR14" i="24"/>
  <c r="BS14" i="24"/>
  <c r="BT14" i="24"/>
  <c r="BU14" i="24"/>
  <c r="BV14" i="24"/>
  <c r="BW14" i="24"/>
  <c r="BX14" i="24"/>
  <c r="BQ14" i="24"/>
  <c r="CG14" i="24"/>
  <c r="BF337" i="24"/>
  <c r="BD337" i="24"/>
  <c r="BG337" i="24" s="1"/>
  <c r="BC337" i="24"/>
  <c r="AZ337" i="24"/>
  <c r="AX337" i="24"/>
  <c r="BA337" i="24" s="1"/>
  <c r="AR337" i="24"/>
  <c r="AT337" i="24" s="1"/>
  <c r="AN337" i="24"/>
  <c r="AL337" i="24"/>
  <c r="BF336" i="24"/>
  <c r="BD336" i="24"/>
  <c r="BG336" i="24" s="1"/>
  <c r="BC336" i="24"/>
  <c r="AZ336" i="24"/>
  <c r="AX336" i="24"/>
  <c r="AY336" i="24" s="1"/>
  <c r="AN336" i="24"/>
  <c r="AL336" i="24"/>
  <c r="AR336" i="24" s="1"/>
  <c r="BG335" i="24"/>
  <c r="BF335" i="24"/>
  <c r="BD335" i="24"/>
  <c r="BE335" i="24" s="1"/>
  <c r="BC335" i="24"/>
  <c r="AZ335" i="24"/>
  <c r="AY335" i="24"/>
  <c r="AX335" i="24"/>
  <c r="BA335" i="24" s="1"/>
  <c r="AR335" i="24"/>
  <c r="AT335" i="24" s="1"/>
  <c r="AN335" i="24"/>
  <c r="AL335" i="24"/>
  <c r="BF334" i="24"/>
  <c r="BD334" i="24"/>
  <c r="BG334" i="24" s="1"/>
  <c r="BC334" i="24"/>
  <c r="AZ334" i="24"/>
  <c r="AX334" i="24"/>
  <c r="AY334" i="24" s="1"/>
  <c r="AN334" i="24"/>
  <c r="AL334" i="24"/>
  <c r="AR334" i="24" s="1"/>
  <c r="BF333" i="24"/>
  <c r="BD333" i="24"/>
  <c r="BE333" i="24" s="1"/>
  <c r="BC333" i="24"/>
  <c r="AZ333" i="24"/>
  <c r="AY333" i="24"/>
  <c r="AX333" i="24"/>
  <c r="BA333" i="24" s="1"/>
  <c r="AR333" i="24"/>
  <c r="AN333" i="24"/>
  <c r="AL333" i="24"/>
  <c r="BG332" i="24"/>
  <c r="BF332" i="24"/>
  <c r="BD332" i="24"/>
  <c r="BE332" i="24" s="1"/>
  <c r="BC332" i="24"/>
  <c r="AZ332" i="24"/>
  <c r="AX332" i="24"/>
  <c r="AN332" i="24"/>
  <c r="AL332" i="24"/>
  <c r="AR332" i="24" s="1"/>
  <c r="AT332" i="24" s="1"/>
  <c r="BF331" i="24"/>
  <c r="BD331" i="24"/>
  <c r="BC331" i="24"/>
  <c r="AZ331" i="24"/>
  <c r="AX331" i="24"/>
  <c r="AN331" i="24"/>
  <c r="AL331" i="24"/>
  <c r="AR331" i="24" s="1"/>
  <c r="AT331" i="24" s="1"/>
  <c r="BF330" i="24"/>
  <c r="BD330" i="24"/>
  <c r="BC330" i="24"/>
  <c r="AZ330" i="24"/>
  <c r="AX330" i="24"/>
  <c r="AN330" i="24"/>
  <c r="AL330" i="24"/>
  <c r="AR330" i="24" s="1"/>
  <c r="BF329" i="24"/>
  <c r="BD329" i="24"/>
  <c r="BC329" i="24"/>
  <c r="AZ329" i="24"/>
  <c r="AX329" i="24"/>
  <c r="AY329" i="24" s="1"/>
  <c r="AN329" i="24"/>
  <c r="AL329" i="24"/>
  <c r="AR329" i="24" s="1"/>
  <c r="AT329" i="24" s="1"/>
  <c r="BF328" i="24"/>
  <c r="BD328" i="24"/>
  <c r="BE328" i="24" s="1"/>
  <c r="BC328" i="24"/>
  <c r="AZ328" i="24"/>
  <c r="AX328" i="24"/>
  <c r="BA328" i="24" s="1"/>
  <c r="AN328" i="24"/>
  <c r="AL328" i="24"/>
  <c r="AR328" i="24" s="1"/>
  <c r="AT328" i="24" s="1"/>
  <c r="BF327" i="24"/>
  <c r="BD327" i="24"/>
  <c r="BC327" i="24"/>
  <c r="AZ327" i="24"/>
  <c r="AX327" i="24"/>
  <c r="AN327" i="24"/>
  <c r="AL327" i="24"/>
  <c r="AR327" i="24" s="1"/>
  <c r="AT327" i="24" s="1"/>
  <c r="BF326" i="24"/>
  <c r="BD326" i="24"/>
  <c r="BC326" i="24"/>
  <c r="AZ326" i="24"/>
  <c r="AX326" i="24"/>
  <c r="AN326" i="24"/>
  <c r="AL326" i="24"/>
  <c r="AR326" i="24" s="1"/>
  <c r="BF325" i="24"/>
  <c r="BD325" i="24"/>
  <c r="BC325" i="24"/>
  <c r="AZ325" i="24"/>
  <c r="AX325" i="24"/>
  <c r="AN325" i="24"/>
  <c r="AL325" i="24"/>
  <c r="AR325" i="24" s="1"/>
  <c r="AT325" i="24" s="1"/>
  <c r="BF324" i="24"/>
  <c r="BE324" i="24"/>
  <c r="BD324" i="24"/>
  <c r="BG324" i="24" s="1"/>
  <c r="BC324" i="24"/>
  <c r="AZ324" i="24"/>
  <c r="AY324" i="24"/>
  <c r="AX324" i="24"/>
  <c r="BA324" i="24" s="1"/>
  <c r="AN324" i="24"/>
  <c r="AL324" i="24"/>
  <c r="AR324" i="24" s="1"/>
  <c r="AT324" i="24" s="1"/>
  <c r="BF323" i="24"/>
  <c r="BD323" i="24"/>
  <c r="BG323" i="24" s="1"/>
  <c r="BC323" i="24"/>
  <c r="AZ323" i="24"/>
  <c r="AY323" i="24"/>
  <c r="AX323" i="24"/>
  <c r="BA323" i="24" s="1"/>
  <c r="AN323" i="24"/>
  <c r="AL323" i="24"/>
  <c r="AR323" i="24" s="1"/>
  <c r="AT323" i="24" s="1"/>
  <c r="BF322" i="24"/>
  <c r="BE322" i="24"/>
  <c r="AU322" i="24" s="1"/>
  <c r="BD322" i="24"/>
  <c r="BG322" i="24" s="1"/>
  <c r="BH322" i="24" s="1"/>
  <c r="BC322" i="24"/>
  <c r="BA322" i="24"/>
  <c r="AZ322" i="24"/>
  <c r="AX322" i="24"/>
  <c r="AY322" i="24" s="1"/>
  <c r="AN322" i="24"/>
  <c r="AL322" i="24"/>
  <c r="AR322" i="24" s="1"/>
  <c r="BF321" i="24"/>
  <c r="BD321" i="24"/>
  <c r="BG321" i="24" s="1"/>
  <c r="BC321" i="24"/>
  <c r="AZ321" i="24"/>
  <c r="AX321" i="24"/>
  <c r="AY321" i="24" s="1"/>
  <c r="AN321" i="24"/>
  <c r="AL321" i="24"/>
  <c r="AR321" i="24" s="1"/>
  <c r="AT321" i="24" s="1"/>
  <c r="BF320" i="24"/>
  <c r="BD320" i="24"/>
  <c r="BE320" i="24" s="1"/>
  <c r="BC320" i="24"/>
  <c r="AZ320" i="24"/>
  <c r="AX320" i="24"/>
  <c r="AY320" i="24" s="1"/>
  <c r="AR320" i="24"/>
  <c r="AN320" i="24"/>
  <c r="AL320" i="24"/>
  <c r="BF319" i="24"/>
  <c r="BD319" i="24"/>
  <c r="BE319" i="24" s="1"/>
  <c r="BC319" i="24"/>
  <c r="AZ319" i="24"/>
  <c r="AX319" i="24"/>
  <c r="BA319" i="24" s="1"/>
  <c r="AR319" i="24"/>
  <c r="AN319" i="24"/>
  <c r="AL319" i="24"/>
  <c r="BF318" i="24"/>
  <c r="BD318" i="24"/>
  <c r="BG318" i="24" s="1"/>
  <c r="BC318" i="24"/>
  <c r="AZ318" i="24"/>
  <c r="AX318" i="24"/>
  <c r="AN318" i="24"/>
  <c r="AL318" i="24"/>
  <c r="AR318" i="24" s="1"/>
  <c r="X318" i="24"/>
  <c r="BF317" i="24"/>
  <c r="BD317" i="24"/>
  <c r="BE317" i="24" s="1"/>
  <c r="BC317" i="24"/>
  <c r="AZ317" i="24"/>
  <c r="AY317" i="24"/>
  <c r="AX317" i="24"/>
  <c r="BA317" i="24" s="1"/>
  <c r="AS317" i="24"/>
  <c r="AR317" i="24"/>
  <c r="AT317" i="24" s="1"/>
  <c r="AN317" i="24"/>
  <c r="AL317" i="24"/>
  <c r="BF316" i="24"/>
  <c r="DQ316" i="24" s="1"/>
  <c r="BD316" i="24"/>
  <c r="BG316" i="24" s="1"/>
  <c r="BH316" i="24" s="1"/>
  <c r="BC316" i="24"/>
  <c r="AZ316" i="24"/>
  <c r="AX316" i="24"/>
  <c r="BA316" i="24" s="1"/>
  <c r="AS316" i="24"/>
  <c r="AN316" i="24"/>
  <c r="AL316" i="24"/>
  <c r="AR316" i="24" s="1"/>
  <c r="BF315" i="24"/>
  <c r="BD315" i="24"/>
  <c r="BG315" i="24" s="1"/>
  <c r="BC315" i="24"/>
  <c r="BA315" i="24"/>
  <c r="AZ315" i="24"/>
  <c r="AX315" i="24"/>
  <c r="AY315" i="24" s="1"/>
  <c r="AT315" i="24"/>
  <c r="AS315" i="24"/>
  <c r="AN315" i="24"/>
  <c r="AL315" i="24"/>
  <c r="AR315" i="24" s="1"/>
  <c r="BF314" i="24"/>
  <c r="BD314" i="24"/>
  <c r="BE314" i="24" s="1"/>
  <c r="BC314" i="24"/>
  <c r="AZ314" i="24"/>
  <c r="AX314" i="24"/>
  <c r="AS314" i="24"/>
  <c r="AR314" i="24"/>
  <c r="AN314" i="24"/>
  <c r="AL314" i="24"/>
  <c r="BG313" i="24"/>
  <c r="BH313" i="24" s="1"/>
  <c r="BF313" i="24"/>
  <c r="BD313" i="24"/>
  <c r="BE313" i="24" s="1"/>
  <c r="BC313" i="24"/>
  <c r="AZ313" i="24"/>
  <c r="AY313" i="24"/>
  <c r="AU313" i="24" s="1"/>
  <c r="AX313" i="24"/>
  <c r="BA313" i="24" s="1"/>
  <c r="AS313" i="24"/>
  <c r="AN313" i="24"/>
  <c r="AL313" i="24"/>
  <c r="AR313" i="24" s="1"/>
  <c r="AT313" i="24" s="1"/>
  <c r="BF312" i="24"/>
  <c r="BD312" i="24"/>
  <c r="BG312" i="24" s="1"/>
  <c r="BC312" i="24"/>
  <c r="AZ312" i="24"/>
  <c r="AX312" i="24"/>
  <c r="BA312" i="24" s="1"/>
  <c r="AS312" i="24"/>
  <c r="AN312" i="24"/>
  <c r="AL312" i="24"/>
  <c r="AR312" i="24" s="1"/>
  <c r="AT312" i="24" s="1"/>
  <c r="CN311" i="24"/>
  <c r="BF311" i="24"/>
  <c r="BD311" i="24"/>
  <c r="BG311" i="24" s="1"/>
  <c r="BC311" i="24"/>
  <c r="BA311" i="24"/>
  <c r="AZ311" i="24"/>
  <c r="AX311" i="24"/>
  <c r="AY311" i="24" s="1"/>
  <c r="AS311" i="24"/>
  <c r="AN311" i="24"/>
  <c r="AL311" i="24"/>
  <c r="AR311" i="24" s="1"/>
  <c r="AT311" i="24" s="1"/>
  <c r="BF310" i="24"/>
  <c r="BE310" i="24"/>
  <c r="BD310" i="24"/>
  <c r="BG310" i="24" s="1"/>
  <c r="BC310" i="24"/>
  <c r="AZ310" i="24"/>
  <c r="AX310" i="24"/>
  <c r="BA310" i="24" s="1"/>
  <c r="AS310" i="24"/>
  <c r="AN310" i="24"/>
  <c r="AL310" i="24"/>
  <c r="AR310" i="24" s="1"/>
  <c r="AT310" i="24" s="1"/>
  <c r="BF309" i="24"/>
  <c r="BD309" i="24"/>
  <c r="BG309" i="24" s="1"/>
  <c r="BC309" i="24"/>
  <c r="AZ309" i="24"/>
  <c r="AX309" i="24"/>
  <c r="BA309" i="24" s="1"/>
  <c r="BB309" i="24" s="1"/>
  <c r="AS309" i="24"/>
  <c r="AN309" i="24"/>
  <c r="AL309" i="24"/>
  <c r="AR309" i="24" s="1"/>
  <c r="CN308" i="24"/>
  <c r="BF308" i="24"/>
  <c r="BD308" i="24"/>
  <c r="BC308" i="24"/>
  <c r="AZ308" i="24"/>
  <c r="AX308" i="24"/>
  <c r="BA308" i="24" s="1"/>
  <c r="BB308" i="24" s="1"/>
  <c r="AS308" i="24"/>
  <c r="AN308" i="24"/>
  <c r="AL308" i="24"/>
  <c r="AR308" i="24" s="1"/>
  <c r="CN307" i="24"/>
  <c r="BF307" i="24"/>
  <c r="BE307" i="24"/>
  <c r="BD307" i="24"/>
  <c r="BG307" i="24" s="1"/>
  <c r="BC307" i="24"/>
  <c r="AZ307" i="24"/>
  <c r="AX307" i="24"/>
  <c r="AY307" i="24" s="1"/>
  <c r="AS307" i="24"/>
  <c r="AN307" i="24"/>
  <c r="AL307" i="24"/>
  <c r="AR307" i="24" s="1"/>
  <c r="AT307" i="24" s="1"/>
  <c r="BG306" i="24"/>
  <c r="BF306" i="24"/>
  <c r="BD306" i="24"/>
  <c r="BE306" i="24" s="1"/>
  <c r="AU306" i="24" s="1"/>
  <c r="BC306" i="24"/>
  <c r="AZ306" i="24"/>
  <c r="AY306" i="24"/>
  <c r="AX306" i="24"/>
  <c r="BA306" i="24" s="1"/>
  <c r="AS306" i="24"/>
  <c r="AN306" i="24"/>
  <c r="AL306" i="24"/>
  <c r="AR306" i="24" s="1"/>
  <c r="BF305" i="24"/>
  <c r="BE305" i="24"/>
  <c r="BD305" i="24"/>
  <c r="BG305" i="24" s="1"/>
  <c r="BH305" i="24" s="1"/>
  <c r="BC305" i="24"/>
  <c r="AZ305" i="24"/>
  <c r="AX305" i="24"/>
  <c r="BA305" i="24" s="1"/>
  <c r="AS305" i="24"/>
  <c r="AR305" i="24"/>
  <c r="AT305" i="24" s="1"/>
  <c r="AN305" i="24"/>
  <c r="AL305" i="24"/>
  <c r="BG304" i="24"/>
  <c r="BF304" i="24"/>
  <c r="BE304" i="24"/>
  <c r="BD304" i="24"/>
  <c r="BC304" i="24"/>
  <c r="AZ304" i="24"/>
  <c r="AX304" i="24"/>
  <c r="BA304" i="24" s="1"/>
  <c r="AS304" i="24"/>
  <c r="AN304" i="24"/>
  <c r="AL304" i="24"/>
  <c r="AR304" i="24" s="1"/>
  <c r="BG303" i="24"/>
  <c r="BH303" i="24" s="1"/>
  <c r="BF303" i="24"/>
  <c r="BD303" i="24"/>
  <c r="BE303" i="24" s="1"/>
  <c r="BC303" i="24"/>
  <c r="AZ303" i="24"/>
  <c r="BB303" i="24" s="1"/>
  <c r="AX303" i="24"/>
  <c r="BA303" i="24" s="1"/>
  <c r="AT303" i="24"/>
  <c r="AS303" i="24"/>
  <c r="AR303" i="24"/>
  <c r="AN303" i="24"/>
  <c r="AL303" i="24"/>
  <c r="BF302" i="24"/>
  <c r="BE302" i="24"/>
  <c r="BD302" i="24"/>
  <c r="BG302" i="24" s="1"/>
  <c r="BH302" i="24" s="1"/>
  <c r="DS302" i="24" s="1"/>
  <c r="BC302" i="24"/>
  <c r="AZ302" i="24"/>
  <c r="AX302" i="24"/>
  <c r="BA302" i="24" s="1"/>
  <c r="AS302" i="24"/>
  <c r="AN302" i="24"/>
  <c r="AL302" i="24"/>
  <c r="AR302" i="24" s="1"/>
  <c r="BF301" i="24"/>
  <c r="BD301" i="24"/>
  <c r="BC301" i="24"/>
  <c r="AZ301" i="24"/>
  <c r="AX301" i="24"/>
  <c r="AY301" i="24" s="1"/>
  <c r="AS301" i="24"/>
  <c r="AN301" i="24"/>
  <c r="AL301" i="24"/>
  <c r="AR301" i="24" s="1"/>
  <c r="AT301" i="24" s="1"/>
  <c r="BG300" i="24"/>
  <c r="BF300" i="24"/>
  <c r="BD300" i="24"/>
  <c r="BE300" i="24" s="1"/>
  <c r="BC300" i="24"/>
  <c r="AZ300" i="24"/>
  <c r="AY300" i="24"/>
  <c r="AX300" i="24"/>
  <c r="BA300" i="24" s="1"/>
  <c r="AS300" i="24"/>
  <c r="AN300" i="24"/>
  <c r="AL300" i="24"/>
  <c r="AR300" i="24" s="1"/>
  <c r="BF299" i="24"/>
  <c r="BD299" i="24"/>
  <c r="BE299" i="24" s="1"/>
  <c r="BC299" i="24"/>
  <c r="AZ299" i="24"/>
  <c r="AX299" i="24"/>
  <c r="AS299" i="24"/>
  <c r="AN299" i="24"/>
  <c r="AL299" i="24"/>
  <c r="AR299" i="24" s="1"/>
  <c r="BF298" i="24"/>
  <c r="BD298" i="24"/>
  <c r="BG298" i="24" s="1"/>
  <c r="BC298" i="24"/>
  <c r="BA298" i="24"/>
  <c r="AZ298" i="24"/>
  <c r="AX298" i="24"/>
  <c r="AY298" i="24" s="1"/>
  <c r="AS298" i="24"/>
  <c r="AN298" i="24"/>
  <c r="AL298" i="24"/>
  <c r="AR298" i="24" s="1"/>
  <c r="AT298" i="24" s="1"/>
  <c r="AO295" i="24"/>
  <c r="AO302" i="24" s="1"/>
  <c r="AW302" i="24" s="1"/>
  <c r="BG292" i="24"/>
  <c r="BF292" i="24"/>
  <c r="BD292" i="24"/>
  <c r="BE292" i="24" s="1"/>
  <c r="BC292" i="24"/>
  <c r="AZ292" i="24"/>
  <c r="AX292" i="24"/>
  <c r="BA292" i="24" s="1"/>
  <c r="AN292" i="24"/>
  <c r="AL292" i="24"/>
  <c r="AR292" i="24" s="1"/>
  <c r="BF291" i="24"/>
  <c r="BD291" i="24"/>
  <c r="BG291" i="24" s="1"/>
  <c r="BC291" i="24"/>
  <c r="AZ291" i="24"/>
  <c r="AY291" i="24"/>
  <c r="AX291" i="24"/>
  <c r="BA291" i="24" s="1"/>
  <c r="AN291" i="24"/>
  <c r="AL291" i="24"/>
  <c r="AR291" i="24" s="1"/>
  <c r="BF290" i="24"/>
  <c r="BE290" i="24"/>
  <c r="BD290" i="24"/>
  <c r="BG290" i="24" s="1"/>
  <c r="BC290" i="24"/>
  <c r="BA290" i="24"/>
  <c r="BB290" i="24" s="1"/>
  <c r="AZ290" i="24"/>
  <c r="AX290" i="24"/>
  <c r="AY290" i="24" s="1"/>
  <c r="AN290" i="24"/>
  <c r="AL290" i="24"/>
  <c r="AR290" i="24" s="1"/>
  <c r="BF289" i="24"/>
  <c r="BD289" i="24"/>
  <c r="BE289" i="24" s="1"/>
  <c r="BC289" i="24"/>
  <c r="AZ289" i="24"/>
  <c r="AX289" i="24"/>
  <c r="BA289" i="24" s="1"/>
  <c r="AN289" i="24"/>
  <c r="AL289" i="24"/>
  <c r="AR289" i="24" s="1"/>
  <c r="AT289" i="24" s="1"/>
  <c r="BG288" i="24"/>
  <c r="BF288" i="24"/>
  <c r="BE288" i="24"/>
  <c r="BD288" i="24"/>
  <c r="BC288" i="24"/>
  <c r="AZ288" i="24"/>
  <c r="AY288" i="24"/>
  <c r="AX288" i="24"/>
  <c r="BA288" i="24" s="1"/>
  <c r="AN288" i="24"/>
  <c r="AL288" i="24"/>
  <c r="AR288" i="24" s="1"/>
  <c r="AT288" i="24" s="1"/>
  <c r="BG287" i="24"/>
  <c r="BH287" i="24" s="1"/>
  <c r="BF287" i="24"/>
  <c r="BD287" i="24"/>
  <c r="BE287" i="24" s="1"/>
  <c r="BC287" i="24"/>
  <c r="AZ287" i="24"/>
  <c r="BB287" i="24" s="1"/>
  <c r="AY287" i="24"/>
  <c r="AX287" i="24"/>
  <c r="BA287" i="24" s="1"/>
  <c r="AN287" i="24"/>
  <c r="AL287" i="24"/>
  <c r="AR287" i="24" s="1"/>
  <c r="AT287" i="24" s="1"/>
  <c r="BF286" i="24"/>
  <c r="BH286" i="24" s="1"/>
  <c r="BE286" i="24"/>
  <c r="BD286" i="24"/>
  <c r="BG286" i="24" s="1"/>
  <c r="BC286" i="24"/>
  <c r="AZ286" i="24"/>
  <c r="AX286" i="24"/>
  <c r="AY286" i="24" s="1"/>
  <c r="AR286" i="24"/>
  <c r="AT286" i="24" s="1"/>
  <c r="AN286" i="24"/>
  <c r="AL286" i="24"/>
  <c r="BF285" i="24"/>
  <c r="BD285" i="24"/>
  <c r="BE285" i="24" s="1"/>
  <c r="BC285" i="24"/>
  <c r="AZ285" i="24"/>
  <c r="AX285" i="24"/>
  <c r="AR285" i="24"/>
  <c r="AN285" i="24"/>
  <c r="AL285" i="24"/>
  <c r="BF284" i="24"/>
  <c r="BD284" i="24"/>
  <c r="BC284" i="24"/>
  <c r="BA284" i="24"/>
  <c r="AZ284" i="24"/>
  <c r="BB284" i="24" s="1"/>
  <c r="AX284" i="24"/>
  <c r="AY284" i="24" s="1"/>
  <c r="AN284" i="24"/>
  <c r="AL284" i="24"/>
  <c r="AR284" i="24" s="1"/>
  <c r="AT284" i="24" s="1"/>
  <c r="BF283" i="24"/>
  <c r="BD283" i="24"/>
  <c r="BG283" i="24" s="1"/>
  <c r="BH283" i="24" s="1"/>
  <c r="BC283" i="24"/>
  <c r="AZ283" i="24"/>
  <c r="BB283" i="24" s="1"/>
  <c r="AX283" i="24"/>
  <c r="BA283" i="24" s="1"/>
  <c r="AN283" i="24"/>
  <c r="AL283" i="24"/>
  <c r="AR283" i="24" s="1"/>
  <c r="AT283" i="24" s="1"/>
  <c r="BF282" i="24"/>
  <c r="BH282" i="24" s="1"/>
  <c r="BE282" i="24"/>
  <c r="BD282" i="24"/>
  <c r="BG282" i="24" s="1"/>
  <c r="BC282" i="24"/>
  <c r="AZ282" i="24"/>
  <c r="AX282" i="24"/>
  <c r="AY282" i="24" s="1"/>
  <c r="AR282" i="24"/>
  <c r="AT282" i="24" s="1"/>
  <c r="AN282" i="24"/>
  <c r="AL282" i="24"/>
  <c r="BF281" i="24"/>
  <c r="BD281" i="24"/>
  <c r="BE281" i="24" s="1"/>
  <c r="BC281" i="24"/>
  <c r="AZ281" i="24"/>
  <c r="AX281" i="24"/>
  <c r="AN281" i="24"/>
  <c r="AL281" i="24"/>
  <c r="AR281" i="24" s="1"/>
  <c r="AT281" i="24" s="1"/>
  <c r="BF280" i="24"/>
  <c r="BD280" i="24"/>
  <c r="BC280" i="24"/>
  <c r="AZ280" i="24"/>
  <c r="AX280" i="24"/>
  <c r="AY280" i="24" s="1"/>
  <c r="AR280" i="24"/>
  <c r="AT280" i="24" s="1"/>
  <c r="AN280" i="24"/>
  <c r="AL280" i="24"/>
  <c r="BG279" i="24"/>
  <c r="BF279" i="24"/>
  <c r="BD279" i="24"/>
  <c r="BE279" i="24" s="1"/>
  <c r="BC279" i="24"/>
  <c r="AZ279" i="24"/>
  <c r="AX279" i="24"/>
  <c r="BA279" i="24" s="1"/>
  <c r="BB279" i="24" s="1"/>
  <c r="AN279" i="24"/>
  <c r="AL279" i="24"/>
  <c r="AR279" i="24" s="1"/>
  <c r="BF278" i="24"/>
  <c r="BD278" i="24"/>
  <c r="BG278" i="24" s="1"/>
  <c r="BH278" i="24" s="1"/>
  <c r="BC278" i="24"/>
  <c r="AZ278" i="24"/>
  <c r="AX278" i="24"/>
  <c r="BA278" i="24" s="1"/>
  <c r="BB278" i="24" s="1"/>
  <c r="AN278" i="24"/>
  <c r="AL278" i="24"/>
  <c r="AR278" i="24" s="1"/>
  <c r="BF277" i="24"/>
  <c r="BD277" i="24"/>
  <c r="BG277" i="24" s="1"/>
  <c r="BH277" i="24" s="1"/>
  <c r="BC277" i="24"/>
  <c r="AZ277" i="24"/>
  <c r="AX277" i="24"/>
  <c r="BA277" i="24" s="1"/>
  <c r="BB277" i="24" s="1"/>
  <c r="AN277" i="24"/>
  <c r="AL277" i="24"/>
  <c r="AR277" i="24" s="1"/>
  <c r="AT277" i="24" s="1"/>
  <c r="BF276" i="24"/>
  <c r="BD276" i="24"/>
  <c r="BG276" i="24" s="1"/>
  <c r="BH276" i="24" s="1"/>
  <c r="BC276" i="24"/>
  <c r="BA276" i="24"/>
  <c r="AZ276" i="24"/>
  <c r="AX276" i="24"/>
  <c r="AY276" i="24" s="1"/>
  <c r="AR276" i="24"/>
  <c r="AN276" i="24"/>
  <c r="AL276" i="24"/>
  <c r="BG275" i="24"/>
  <c r="BF275" i="24"/>
  <c r="BD275" i="24"/>
  <c r="BE275" i="24" s="1"/>
  <c r="BC275" i="24"/>
  <c r="AZ275" i="24"/>
  <c r="AX275" i="24"/>
  <c r="AY275" i="24" s="1"/>
  <c r="AN275" i="24"/>
  <c r="AL275" i="24"/>
  <c r="AR275" i="24" s="1"/>
  <c r="AT275" i="24" s="1"/>
  <c r="BF274" i="24"/>
  <c r="BD274" i="24"/>
  <c r="BE274" i="24" s="1"/>
  <c r="BC274" i="24"/>
  <c r="AZ274" i="24"/>
  <c r="AX274" i="24"/>
  <c r="BA274" i="24" s="1"/>
  <c r="BB274" i="24" s="1"/>
  <c r="AN274" i="24"/>
  <c r="AL274" i="24"/>
  <c r="AR274" i="24" s="1"/>
  <c r="BF273" i="24"/>
  <c r="BD273" i="24"/>
  <c r="BG273" i="24" s="1"/>
  <c r="BC273" i="24"/>
  <c r="AZ273" i="24"/>
  <c r="AX273" i="24"/>
  <c r="BA273" i="24" s="1"/>
  <c r="AN273" i="24"/>
  <c r="AL273" i="24"/>
  <c r="AR273" i="24" s="1"/>
  <c r="AT273" i="24" s="1"/>
  <c r="X273" i="24"/>
  <c r="BF272" i="24"/>
  <c r="BE272" i="24"/>
  <c r="BD272" i="24"/>
  <c r="BG272" i="24" s="1"/>
  <c r="BC272" i="24"/>
  <c r="AZ272" i="24"/>
  <c r="AX272" i="24"/>
  <c r="AY272" i="24" s="1"/>
  <c r="AS272" i="24"/>
  <c r="AR272" i="24"/>
  <c r="AN272" i="24"/>
  <c r="AL272" i="24"/>
  <c r="BF271" i="24"/>
  <c r="BD271" i="24"/>
  <c r="BG271" i="24" s="1"/>
  <c r="BC271" i="24"/>
  <c r="AZ271" i="24"/>
  <c r="AX271" i="24"/>
  <c r="AY271" i="24" s="1"/>
  <c r="AS271" i="24"/>
  <c r="AN271" i="24"/>
  <c r="AL271" i="24"/>
  <c r="AR271" i="24" s="1"/>
  <c r="BF270" i="24"/>
  <c r="BD270" i="24"/>
  <c r="BG270" i="24" s="1"/>
  <c r="BC270" i="24"/>
  <c r="AZ270" i="24"/>
  <c r="AX270" i="24"/>
  <c r="BA270" i="24" s="1"/>
  <c r="AS270" i="24"/>
  <c r="AN270" i="24"/>
  <c r="AL270" i="24"/>
  <c r="AR270" i="24" s="1"/>
  <c r="BF269" i="24"/>
  <c r="BE269" i="24"/>
  <c r="BD269" i="24"/>
  <c r="BG269" i="24" s="1"/>
  <c r="BC269" i="24"/>
  <c r="AZ269" i="24"/>
  <c r="AX269" i="24"/>
  <c r="AY269" i="24" s="1"/>
  <c r="AS269" i="24"/>
  <c r="AN269" i="24"/>
  <c r="AL269" i="24"/>
  <c r="AR269" i="24" s="1"/>
  <c r="AT269" i="24" s="1"/>
  <c r="BF268" i="24"/>
  <c r="BD268" i="24"/>
  <c r="BG268" i="24" s="1"/>
  <c r="BC268" i="24"/>
  <c r="AZ268" i="24"/>
  <c r="AX268" i="24"/>
  <c r="BA268" i="24" s="1"/>
  <c r="AS268" i="24"/>
  <c r="AR268" i="24"/>
  <c r="AT268" i="24" s="1"/>
  <c r="AN268" i="24"/>
  <c r="AL268" i="24"/>
  <c r="BG267" i="24"/>
  <c r="BH267" i="24" s="1"/>
  <c r="BF267" i="24"/>
  <c r="BE267" i="24"/>
  <c r="BD267" i="24"/>
  <c r="BC267" i="24"/>
  <c r="AZ267" i="24"/>
  <c r="AX267" i="24"/>
  <c r="BA267" i="24" s="1"/>
  <c r="AS267" i="24"/>
  <c r="AN267" i="24"/>
  <c r="AL267" i="24"/>
  <c r="AR267" i="24" s="1"/>
  <c r="AT267" i="24" s="1"/>
  <c r="BF266" i="24"/>
  <c r="BD266" i="24"/>
  <c r="BE266" i="24" s="1"/>
  <c r="BC266" i="24"/>
  <c r="AZ266" i="24"/>
  <c r="AX266" i="24"/>
  <c r="BA266" i="24" s="1"/>
  <c r="AS266" i="24"/>
  <c r="AN266" i="24"/>
  <c r="AL266" i="24"/>
  <c r="AR266" i="24" s="1"/>
  <c r="AT266" i="24" s="1"/>
  <c r="BF265" i="24"/>
  <c r="BD265" i="24"/>
  <c r="BG265" i="24" s="1"/>
  <c r="BH265" i="24" s="1"/>
  <c r="BC265" i="24"/>
  <c r="AZ265" i="24"/>
  <c r="AX265" i="24"/>
  <c r="AY265" i="24" s="1"/>
  <c r="AS265" i="24"/>
  <c r="AR265" i="24"/>
  <c r="AN265" i="24"/>
  <c r="AL265" i="24"/>
  <c r="BF264" i="24"/>
  <c r="BD264" i="24"/>
  <c r="BG264" i="24" s="1"/>
  <c r="BC264" i="24"/>
  <c r="AZ264" i="24"/>
  <c r="AX264" i="24"/>
  <c r="AY264" i="24" s="1"/>
  <c r="AS264" i="24"/>
  <c r="AN264" i="24"/>
  <c r="AL264" i="24"/>
  <c r="AR264" i="24" s="1"/>
  <c r="AT264" i="24" s="1"/>
  <c r="BF263" i="24"/>
  <c r="BD263" i="24"/>
  <c r="BG263" i="24" s="1"/>
  <c r="BC263" i="24"/>
  <c r="AZ263" i="24"/>
  <c r="AX263" i="24"/>
  <c r="BA263" i="24" s="1"/>
  <c r="AS263" i="24"/>
  <c r="AN263" i="24"/>
  <c r="AL263" i="24"/>
  <c r="AR263" i="24" s="1"/>
  <c r="BF262" i="24"/>
  <c r="BD262" i="24"/>
  <c r="BG262" i="24" s="1"/>
  <c r="BH262" i="24" s="1"/>
  <c r="BC262" i="24"/>
  <c r="AZ262" i="24"/>
  <c r="AX262" i="24"/>
  <c r="BA262" i="24" s="1"/>
  <c r="AS262" i="24"/>
  <c r="AR262" i="24"/>
  <c r="AN262" i="24"/>
  <c r="AL262" i="24"/>
  <c r="BF261" i="24"/>
  <c r="BD261" i="24"/>
  <c r="BG261" i="24" s="1"/>
  <c r="BC261" i="24"/>
  <c r="AZ261" i="24"/>
  <c r="AX261" i="24"/>
  <c r="AY261" i="24" s="1"/>
  <c r="AS261" i="24"/>
  <c r="AN261" i="24"/>
  <c r="AL261" i="24"/>
  <c r="AR261" i="24" s="1"/>
  <c r="AT261" i="24" s="1"/>
  <c r="BF260" i="24"/>
  <c r="BE260" i="24"/>
  <c r="BD260" i="24"/>
  <c r="BG260" i="24" s="1"/>
  <c r="BH260" i="24" s="1"/>
  <c r="BC260" i="24"/>
  <c r="AZ260" i="24"/>
  <c r="AX260" i="24"/>
  <c r="BA260" i="24" s="1"/>
  <c r="AS260" i="24"/>
  <c r="AN260" i="24"/>
  <c r="AL260" i="24"/>
  <c r="AR260" i="24" s="1"/>
  <c r="BG259" i="24"/>
  <c r="BH259" i="24" s="1"/>
  <c r="BF259" i="24"/>
  <c r="BD259" i="24"/>
  <c r="BE259" i="24" s="1"/>
  <c r="BC259" i="24"/>
  <c r="AZ259" i="24"/>
  <c r="AY259" i="24"/>
  <c r="AX259" i="24"/>
  <c r="BA259" i="24" s="1"/>
  <c r="AS259" i="24"/>
  <c r="AR259" i="24"/>
  <c r="AT259" i="24" s="1"/>
  <c r="AN259" i="24"/>
  <c r="AL259" i="24"/>
  <c r="BF258" i="24"/>
  <c r="BD258" i="24"/>
  <c r="BE258" i="24" s="1"/>
  <c r="BC258" i="24"/>
  <c r="AZ258" i="24"/>
  <c r="AX258" i="24"/>
  <c r="BA258" i="24" s="1"/>
  <c r="AS258" i="24"/>
  <c r="AR258" i="24"/>
  <c r="AN258" i="24"/>
  <c r="AL258" i="24"/>
  <c r="BF257" i="24"/>
  <c r="BD257" i="24"/>
  <c r="BG257" i="24" s="1"/>
  <c r="BC257" i="24"/>
  <c r="BA257" i="24"/>
  <c r="AZ257" i="24"/>
  <c r="AX257" i="24"/>
  <c r="AY257" i="24" s="1"/>
  <c r="AS257" i="24"/>
  <c r="AR257" i="24"/>
  <c r="AN257" i="24"/>
  <c r="AL257" i="24"/>
  <c r="BF256" i="24"/>
  <c r="BE256" i="24"/>
  <c r="BD256" i="24"/>
  <c r="BG256" i="24" s="1"/>
  <c r="BC256" i="24"/>
  <c r="AZ256" i="24"/>
  <c r="AX256" i="24"/>
  <c r="AY256" i="24" s="1"/>
  <c r="AS256" i="24"/>
  <c r="AN256" i="24"/>
  <c r="AL256" i="24"/>
  <c r="AR256" i="24" s="1"/>
  <c r="AT256" i="24" s="1"/>
  <c r="BF255" i="24"/>
  <c r="BD255" i="24"/>
  <c r="BG255" i="24" s="1"/>
  <c r="BC255" i="24"/>
  <c r="AZ255" i="24"/>
  <c r="AX255" i="24"/>
  <c r="BA255" i="24" s="1"/>
  <c r="AT255" i="24"/>
  <c r="AS255" i="24"/>
  <c r="AR255" i="24"/>
  <c r="AN255" i="24"/>
  <c r="AL255" i="24"/>
  <c r="BF254" i="24"/>
  <c r="BD254" i="24"/>
  <c r="BG254" i="24" s="1"/>
  <c r="BH254" i="24" s="1"/>
  <c r="BC254" i="24"/>
  <c r="AZ254" i="24"/>
  <c r="AY254" i="24"/>
  <c r="AX254" i="24"/>
  <c r="BA254" i="24" s="1"/>
  <c r="AS254" i="24"/>
  <c r="AN254" i="24"/>
  <c r="AL254" i="24"/>
  <c r="AR254" i="24" s="1"/>
  <c r="AT254" i="24" s="1"/>
  <c r="BF253" i="24"/>
  <c r="BD253" i="24"/>
  <c r="BE253" i="24" s="1"/>
  <c r="BC253" i="24"/>
  <c r="AZ253" i="24"/>
  <c r="AX253" i="24"/>
  <c r="BA253" i="24" s="1"/>
  <c r="AS253" i="24"/>
  <c r="AN253" i="24"/>
  <c r="AL253" i="24"/>
  <c r="AR253" i="24" s="1"/>
  <c r="AT253" i="24" s="1"/>
  <c r="AO250" i="24"/>
  <c r="AO257" i="24" s="1"/>
  <c r="BF246" i="24"/>
  <c r="BD246" i="24"/>
  <c r="BG246" i="24" s="1"/>
  <c r="BC246" i="24"/>
  <c r="AZ246" i="24"/>
  <c r="AX246" i="24"/>
  <c r="BA246" i="24" s="1"/>
  <c r="AR246" i="24"/>
  <c r="AN246" i="24"/>
  <c r="AL246" i="24"/>
  <c r="BF245" i="24"/>
  <c r="BD245" i="24"/>
  <c r="BG245" i="24" s="1"/>
  <c r="BC245" i="24"/>
  <c r="AZ245" i="24"/>
  <c r="AX245" i="24"/>
  <c r="BA245" i="24" s="1"/>
  <c r="AN245" i="24"/>
  <c r="AL245" i="24"/>
  <c r="AR245" i="24" s="1"/>
  <c r="BF244" i="24"/>
  <c r="BD244" i="24"/>
  <c r="BE244" i="24" s="1"/>
  <c r="BC244" i="24"/>
  <c r="AZ244" i="24"/>
  <c r="AX244" i="24"/>
  <c r="BA244" i="24" s="1"/>
  <c r="AR244" i="24"/>
  <c r="AN244" i="24"/>
  <c r="AL244" i="24"/>
  <c r="BF243" i="24"/>
  <c r="BD243" i="24"/>
  <c r="BG243" i="24" s="1"/>
  <c r="BC243" i="24"/>
  <c r="AZ243" i="24"/>
  <c r="AX243" i="24"/>
  <c r="BA243" i="24" s="1"/>
  <c r="BB243" i="24" s="1"/>
  <c r="AN243" i="24"/>
  <c r="AL243" i="24"/>
  <c r="AR243" i="24" s="1"/>
  <c r="BH242" i="24"/>
  <c r="BF242" i="24"/>
  <c r="BE242" i="24"/>
  <c r="BD242" i="24"/>
  <c r="BG242" i="24" s="1"/>
  <c r="BC242" i="24"/>
  <c r="AZ242" i="24"/>
  <c r="AY242" i="24"/>
  <c r="AV242" i="24" s="1"/>
  <c r="AX242" i="24"/>
  <c r="BA242" i="24" s="1"/>
  <c r="BB242" i="24" s="1"/>
  <c r="AN242" i="24"/>
  <c r="AL242" i="24"/>
  <c r="AR242" i="24" s="1"/>
  <c r="AT242" i="24" s="1"/>
  <c r="BF241" i="24"/>
  <c r="BD241" i="24"/>
  <c r="BG241" i="24" s="1"/>
  <c r="BH241" i="24" s="1"/>
  <c r="BC241" i="24"/>
  <c r="AZ241" i="24"/>
  <c r="AY241" i="24"/>
  <c r="AX241" i="24"/>
  <c r="BA241" i="24" s="1"/>
  <c r="AN241" i="24"/>
  <c r="AL241" i="24"/>
  <c r="AR241" i="24" s="1"/>
  <c r="AT241" i="24" s="1"/>
  <c r="BF240" i="24"/>
  <c r="BD240" i="24"/>
  <c r="BE240" i="24" s="1"/>
  <c r="BC240" i="24"/>
  <c r="AZ240" i="24"/>
  <c r="AX240" i="24"/>
  <c r="BA240" i="24" s="1"/>
  <c r="AN240" i="24"/>
  <c r="AL240" i="24"/>
  <c r="AR240" i="24" s="1"/>
  <c r="BF239" i="24"/>
  <c r="BD239" i="24"/>
  <c r="BG239" i="24" s="1"/>
  <c r="BC239" i="24"/>
  <c r="BA239" i="24"/>
  <c r="BB239" i="24" s="1"/>
  <c r="AZ239" i="24"/>
  <c r="AX239" i="24"/>
  <c r="AY239" i="24" s="1"/>
  <c r="AN239" i="24"/>
  <c r="AL239" i="24"/>
  <c r="AR239" i="24" s="1"/>
  <c r="BG238" i="24"/>
  <c r="BH238" i="24" s="1"/>
  <c r="BF238" i="24"/>
  <c r="BD238" i="24"/>
  <c r="BE238" i="24" s="1"/>
  <c r="BC238" i="24"/>
  <c r="AZ238" i="24"/>
  <c r="AY238" i="24"/>
  <c r="AV238" i="24" s="1"/>
  <c r="AX238" i="24"/>
  <c r="BA238" i="24" s="1"/>
  <c r="AR238" i="24"/>
  <c r="AN238" i="24"/>
  <c r="AL238" i="24"/>
  <c r="BF237" i="24"/>
  <c r="BE237" i="24"/>
  <c r="BD237" i="24"/>
  <c r="BG237" i="24" s="1"/>
  <c r="BC237" i="24"/>
  <c r="AZ237" i="24"/>
  <c r="AX237" i="24"/>
  <c r="AY237" i="24" s="1"/>
  <c r="AN237" i="24"/>
  <c r="AL237" i="24"/>
  <c r="AR237" i="24" s="1"/>
  <c r="BF236" i="24"/>
  <c r="BD236" i="24"/>
  <c r="BE236" i="24" s="1"/>
  <c r="BC236" i="24"/>
  <c r="AZ236" i="24"/>
  <c r="AX236" i="24"/>
  <c r="BA236" i="24" s="1"/>
  <c r="AN236" i="24"/>
  <c r="AL236" i="24"/>
  <c r="AR236" i="24" s="1"/>
  <c r="BF235" i="24"/>
  <c r="BD235" i="24"/>
  <c r="BG235" i="24" s="1"/>
  <c r="BC235" i="24"/>
  <c r="AZ235" i="24"/>
  <c r="AX235" i="24"/>
  <c r="AY235" i="24" s="1"/>
  <c r="AR235" i="24"/>
  <c r="AT235" i="24" s="1"/>
  <c r="AN235" i="24"/>
  <c r="AL235" i="24"/>
  <c r="BG234" i="24"/>
  <c r="BH234" i="24" s="1"/>
  <c r="BF234" i="24"/>
  <c r="BE234" i="24"/>
  <c r="BD234" i="24"/>
  <c r="BC234" i="24"/>
  <c r="AZ234" i="24"/>
  <c r="AX234" i="24"/>
  <c r="BA234" i="24" s="1"/>
  <c r="AN234" i="24"/>
  <c r="AL234" i="24"/>
  <c r="AR234" i="24" s="1"/>
  <c r="AT234" i="24" s="1"/>
  <c r="BF233" i="24"/>
  <c r="BE233" i="24"/>
  <c r="BD233" i="24"/>
  <c r="BG233" i="24" s="1"/>
  <c r="BC233" i="24"/>
  <c r="AZ233" i="24"/>
  <c r="AX233" i="24"/>
  <c r="AY233" i="24" s="1"/>
  <c r="AN233" i="24"/>
  <c r="AL233" i="24"/>
  <c r="AR233" i="24" s="1"/>
  <c r="AT233" i="24" s="1"/>
  <c r="BF232" i="24"/>
  <c r="BD232" i="24"/>
  <c r="BG232" i="24" s="1"/>
  <c r="BC232" i="24"/>
  <c r="AZ232" i="24"/>
  <c r="AX232" i="24"/>
  <c r="AN232" i="24"/>
  <c r="AL232" i="24"/>
  <c r="AR232" i="24" s="1"/>
  <c r="BF231" i="24"/>
  <c r="BD231" i="24"/>
  <c r="BC231" i="24"/>
  <c r="AZ231" i="24"/>
  <c r="AX231" i="24"/>
  <c r="AY231" i="24" s="1"/>
  <c r="AN231" i="24"/>
  <c r="AL231" i="24"/>
  <c r="AR231" i="24" s="1"/>
  <c r="BF230" i="24"/>
  <c r="BD230" i="24"/>
  <c r="BG230" i="24" s="1"/>
  <c r="BH230" i="24" s="1"/>
  <c r="BC230" i="24"/>
  <c r="AZ230" i="24"/>
  <c r="AX230" i="24"/>
  <c r="AY230" i="24" s="1"/>
  <c r="AR230" i="24"/>
  <c r="AT230" i="24" s="1"/>
  <c r="AN230" i="24"/>
  <c r="AL230" i="24"/>
  <c r="BF229" i="24"/>
  <c r="BD229" i="24"/>
  <c r="BE229" i="24" s="1"/>
  <c r="BC229" i="24"/>
  <c r="AZ229" i="24"/>
  <c r="AX229" i="24"/>
  <c r="BA229" i="24" s="1"/>
  <c r="AN229" i="24"/>
  <c r="AL229" i="24"/>
  <c r="AR229" i="24" s="1"/>
  <c r="AT229" i="24" s="1"/>
  <c r="BF228" i="24"/>
  <c r="BD228" i="24"/>
  <c r="BG228" i="24" s="1"/>
  <c r="BC228" i="24"/>
  <c r="AZ228" i="24"/>
  <c r="AX228" i="24"/>
  <c r="AN228" i="24"/>
  <c r="AL228" i="24"/>
  <c r="AR228" i="24" s="1"/>
  <c r="BF227" i="24"/>
  <c r="BD227" i="24"/>
  <c r="BC227" i="24"/>
  <c r="AZ227" i="24"/>
  <c r="AX227" i="24"/>
  <c r="BA227" i="24" s="1"/>
  <c r="BB227" i="24" s="1"/>
  <c r="AN227" i="24"/>
  <c r="AL227" i="24"/>
  <c r="AR227" i="24" s="1"/>
  <c r="X227" i="24"/>
  <c r="BF226" i="24"/>
  <c r="BD226" i="24"/>
  <c r="BG226" i="24" s="1"/>
  <c r="BC226" i="24"/>
  <c r="AZ226" i="24"/>
  <c r="AX226" i="24"/>
  <c r="AY226" i="24" s="1"/>
  <c r="AS226" i="24"/>
  <c r="AN226" i="24"/>
  <c r="AL226" i="24"/>
  <c r="AR226" i="24" s="1"/>
  <c r="AT226" i="24" s="1"/>
  <c r="BG225" i="24"/>
  <c r="BF225" i="24"/>
  <c r="BE225" i="24"/>
  <c r="BD225" i="24"/>
  <c r="BC225" i="24"/>
  <c r="AZ225" i="24"/>
  <c r="AX225" i="24"/>
  <c r="BA225" i="24" s="1"/>
  <c r="BB225" i="24" s="1"/>
  <c r="AS225" i="24"/>
  <c r="AN225" i="24"/>
  <c r="AL225" i="24"/>
  <c r="AR225" i="24" s="1"/>
  <c r="AT225" i="24" s="1"/>
  <c r="BF224" i="24"/>
  <c r="BD224" i="24"/>
  <c r="BC224" i="24"/>
  <c r="AZ224" i="24"/>
  <c r="AY224" i="24"/>
  <c r="AX224" i="24"/>
  <c r="BA224" i="24" s="1"/>
  <c r="BB224" i="24" s="1"/>
  <c r="AS224" i="24"/>
  <c r="AR224" i="24"/>
  <c r="AN224" i="24"/>
  <c r="AL224" i="24"/>
  <c r="BF223" i="24"/>
  <c r="BD223" i="24"/>
  <c r="BE223" i="24" s="1"/>
  <c r="BC223" i="24"/>
  <c r="AZ223" i="24"/>
  <c r="AX223" i="24"/>
  <c r="AY223" i="24" s="1"/>
  <c r="AS223" i="24"/>
  <c r="AN223" i="24"/>
  <c r="AL223" i="24"/>
  <c r="AR223" i="24" s="1"/>
  <c r="BF222" i="24"/>
  <c r="BD222" i="24"/>
  <c r="BC222" i="24"/>
  <c r="AZ222" i="24"/>
  <c r="AX222" i="24"/>
  <c r="AS222" i="24"/>
  <c r="AN222" i="24"/>
  <c r="AL222" i="24"/>
  <c r="AR222" i="24" s="1"/>
  <c r="BF221" i="24"/>
  <c r="BD221" i="24"/>
  <c r="BG221" i="24" s="1"/>
  <c r="BC221" i="24"/>
  <c r="AZ221" i="24"/>
  <c r="AX221" i="24"/>
  <c r="AY221" i="24" s="1"/>
  <c r="AS221" i="24"/>
  <c r="AN221" i="24"/>
  <c r="AL221" i="24"/>
  <c r="AR221" i="24" s="1"/>
  <c r="AT221" i="24" s="1"/>
  <c r="BF220" i="24"/>
  <c r="BD220" i="24"/>
  <c r="BG220" i="24" s="1"/>
  <c r="BC220" i="24"/>
  <c r="BA220" i="24"/>
  <c r="BB220" i="24" s="1"/>
  <c r="AZ220" i="24"/>
  <c r="AY220" i="24"/>
  <c r="AX220" i="24"/>
  <c r="AS220" i="24"/>
  <c r="AN220" i="24"/>
  <c r="AL220" i="24"/>
  <c r="AR220" i="24" s="1"/>
  <c r="AT220" i="24" s="1"/>
  <c r="BF219" i="24"/>
  <c r="BD219" i="24"/>
  <c r="BC219" i="24"/>
  <c r="AZ219" i="24"/>
  <c r="AX219" i="24"/>
  <c r="BA219" i="24" s="1"/>
  <c r="BB219" i="24" s="1"/>
  <c r="DH219" i="24" s="1"/>
  <c r="AS219" i="24"/>
  <c r="AR219" i="24"/>
  <c r="AN219" i="24"/>
  <c r="AL219" i="24"/>
  <c r="BG218" i="24"/>
  <c r="BF218" i="24"/>
  <c r="BD218" i="24"/>
  <c r="BE218" i="24" s="1"/>
  <c r="BC218" i="24"/>
  <c r="AZ218" i="24"/>
  <c r="AX218" i="24"/>
  <c r="BA218" i="24" s="1"/>
  <c r="AS218" i="24"/>
  <c r="AN218" i="24"/>
  <c r="AL218" i="24"/>
  <c r="AR218" i="24" s="1"/>
  <c r="AT218" i="24" s="1"/>
  <c r="BF217" i="24"/>
  <c r="BD217" i="24"/>
  <c r="BG217" i="24" s="1"/>
  <c r="BC217" i="24"/>
  <c r="AZ217" i="24"/>
  <c r="AX217" i="24"/>
  <c r="AS217" i="24"/>
  <c r="AN217" i="24"/>
  <c r="AL217" i="24"/>
  <c r="AR217" i="24" s="1"/>
  <c r="BF216" i="24"/>
  <c r="BE216" i="24"/>
  <c r="BD216" i="24"/>
  <c r="BG216" i="24" s="1"/>
  <c r="BC216" i="24"/>
  <c r="BA216" i="24"/>
  <c r="AZ216" i="24"/>
  <c r="AX216" i="24"/>
  <c r="AY216" i="24" s="1"/>
  <c r="AU216" i="24" s="1"/>
  <c r="AS216" i="24"/>
  <c r="AN216" i="24"/>
  <c r="AL216" i="24"/>
  <c r="AR216" i="24" s="1"/>
  <c r="AT216" i="24" s="1"/>
  <c r="BF215" i="24"/>
  <c r="BH215" i="24" s="1"/>
  <c r="BD215" i="24"/>
  <c r="BG215" i="24" s="1"/>
  <c r="BC215" i="24"/>
  <c r="AZ215" i="24"/>
  <c r="AX215" i="24"/>
  <c r="BA215" i="24" s="1"/>
  <c r="AS215" i="24"/>
  <c r="AN215" i="24"/>
  <c r="AL215" i="24"/>
  <c r="AR215" i="24" s="1"/>
  <c r="AT215" i="24" s="1"/>
  <c r="BF214" i="24"/>
  <c r="BE214" i="24"/>
  <c r="BD214" i="24"/>
  <c r="BG214" i="24" s="1"/>
  <c r="BH214" i="24" s="1"/>
  <c r="DQ214" i="24" s="1"/>
  <c r="BC214" i="24"/>
  <c r="AZ214" i="24"/>
  <c r="AX214" i="24"/>
  <c r="BA214" i="24" s="1"/>
  <c r="AS214" i="24"/>
  <c r="AN214" i="24"/>
  <c r="AL214" i="24"/>
  <c r="AR214" i="24" s="1"/>
  <c r="AT214" i="24" s="1"/>
  <c r="BF213" i="24"/>
  <c r="BD213" i="24"/>
  <c r="BG213" i="24" s="1"/>
  <c r="BH213" i="24" s="1"/>
  <c r="DN213" i="24" s="1"/>
  <c r="BC213" i="24"/>
  <c r="AZ213" i="24"/>
  <c r="AX213" i="24"/>
  <c r="AY213" i="24" s="1"/>
  <c r="AS213" i="24"/>
  <c r="AR213" i="24"/>
  <c r="AT213" i="24" s="1"/>
  <c r="AN213" i="24"/>
  <c r="AL213" i="24"/>
  <c r="BG212" i="24"/>
  <c r="BF212" i="24"/>
  <c r="BE212" i="24"/>
  <c r="BD212" i="24"/>
  <c r="BC212" i="24"/>
  <c r="AZ212" i="24"/>
  <c r="AX212" i="24"/>
  <c r="BA212" i="24" s="1"/>
  <c r="BB212" i="24" s="1"/>
  <c r="AS212" i="24"/>
  <c r="AN212" i="24"/>
  <c r="AL212" i="24"/>
  <c r="AR212" i="24" s="1"/>
  <c r="DH211" i="24"/>
  <c r="EF211" i="24" s="1"/>
  <c r="BF211" i="24"/>
  <c r="BD211" i="24"/>
  <c r="BC211" i="24"/>
  <c r="AZ211" i="24"/>
  <c r="AX211" i="24"/>
  <c r="BA211" i="24" s="1"/>
  <c r="BB211" i="24" s="1"/>
  <c r="AS211" i="24"/>
  <c r="AR211" i="24"/>
  <c r="AN211" i="24"/>
  <c r="AL211" i="24"/>
  <c r="BG210" i="24"/>
  <c r="BF210" i="24"/>
  <c r="BD210" i="24"/>
  <c r="BE210" i="24" s="1"/>
  <c r="BC210" i="24"/>
  <c r="AZ210" i="24"/>
  <c r="AY210" i="24"/>
  <c r="AX210" i="24"/>
  <c r="BA210" i="24" s="1"/>
  <c r="AS210" i="24"/>
  <c r="AN210" i="24"/>
  <c r="AL210" i="24"/>
  <c r="AR210" i="24" s="1"/>
  <c r="AT210" i="24" s="1"/>
  <c r="BF209" i="24"/>
  <c r="BD209" i="24"/>
  <c r="BG209" i="24" s="1"/>
  <c r="BC209" i="24"/>
  <c r="AZ209" i="24"/>
  <c r="AX209" i="24"/>
  <c r="AS209" i="24"/>
  <c r="AR209" i="24"/>
  <c r="AN209" i="24"/>
  <c r="AL209" i="24"/>
  <c r="BF208" i="24"/>
  <c r="BE208" i="24"/>
  <c r="BD208" i="24"/>
  <c r="BG208" i="24" s="1"/>
  <c r="BC208" i="24"/>
  <c r="BA208" i="24"/>
  <c r="AZ208" i="24"/>
  <c r="AX208" i="24"/>
  <c r="AY208" i="24" s="1"/>
  <c r="AU208" i="24" s="1"/>
  <c r="AS208" i="24"/>
  <c r="AN208" i="24"/>
  <c r="AL208" i="24"/>
  <c r="AR208" i="24" s="1"/>
  <c r="BF207" i="24"/>
  <c r="BD207" i="24"/>
  <c r="BE207" i="24" s="1"/>
  <c r="BC207" i="24"/>
  <c r="AZ207" i="24"/>
  <c r="AX207" i="24"/>
  <c r="BA207" i="24" s="1"/>
  <c r="AS207" i="24"/>
  <c r="AR207" i="24"/>
  <c r="AN207" i="24"/>
  <c r="AL207" i="24"/>
  <c r="AO204" i="24"/>
  <c r="AO219" i="24" s="1"/>
  <c r="BF199" i="24"/>
  <c r="BD199" i="24"/>
  <c r="BG199" i="24" s="1"/>
  <c r="BC199" i="24"/>
  <c r="AZ199" i="24"/>
  <c r="AX199" i="24"/>
  <c r="AN199" i="24"/>
  <c r="AL199" i="24"/>
  <c r="AR199" i="24" s="1"/>
  <c r="AT199" i="24" s="1"/>
  <c r="BF198" i="24"/>
  <c r="BD198" i="24"/>
  <c r="BC198" i="24"/>
  <c r="AZ198" i="24"/>
  <c r="AX198" i="24"/>
  <c r="BA198" i="24" s="1"/>
  <c r="BB198" i="24" s="1"/>
  <c r="AN198" i="24"/>
  <c r="AL198" i="24"/>
  <c r="AR198" i="24" s="1"/>
  <c r="BF197" i="24"/>
  <c r="BD197" i="24"/>
  <c r="BG197" i="24" s="1"/>
  <c r="BH197" i="24" s="1"/>
  <c r="BC197" i="24"/>
  <c r="AZ197" i="24"/>
  <c r="AX197" i="24"/>
  <c r="AY197" i="24" s="1"/>
  <c r="AN197" i="24"/>
  <c r="AL197" i="24"/>
  <c r="AR197" i="24" s="1"/>
  <c r="AT197" i="24" s="1"/>
  <c r="BF196" i="24"/>
  <c r="BD196" i="24"/>
  <c r="BE196" i="24" s="1"/>
  <c r="BC196" i="24"/>
  <c r="AZ196" i="24"/>
  <c r="AX196" i="24"/>
  <c r="AN196" i="24"/>
  <c r="AL196" i="24"/>
  <c r="AR196" i="24" s="1"/>
  <c r="AT196" i="24" s="1"/>
  <c r="BF195" i="24"/>
  <c r="BD195" i="24"/>
  <c r="BC195" i="24"/>
  <c r="AZ195" i="24"/>
  <c r="AX195" i="24"/>
  <c r="AN195" i="24"/>
  <c r="AL195" i="24"/>
  <c r="AR195" i="24" s="1"/>
  <c r="BF194" i="24"/>
  <c r="BD194" i="24"/>
  <c r="BC194" i="24"/>
  <c r="AZ194" i="24"/>
  <c r="AX194" i="24"/>
  <c r="AN194" i="24"/>
  <c r="AL194" i="24"/>
  <c r="AR194" i="24" s="1"/>
  <c r="BF193" i="24"/>
  <c r="BD193" i="24"/>
  <c r="BG193" i="24" s="1"/>
  <c r="BC193" i="24"/>
  <c r="AZ193" i="24"/>
  <c r="AX193" i="24"/>
  <c r="AN193" i="24"/>
  <c r="AL193" i="24"/>
  <c r="AR193" i="24" s="1"/>
  <c r="AT193" i="24" s="1"/>
  <c r="BF192" i="24"/>
  <c r="BE192" i="24"/>
  <c r="BD192" i="24"/>
  <c r="BG192" i="24" s="1"/>
  <c r="BC192" i="24"/>
  <c r="AZ192" i="24"/>
  <c r="AY192" i="24"/>
  <c r="AX192" i="24"/>
  <c r="BA192" i="24" s="1"/>
  <c r="BB192" i="24" s="1"/>
  <c r="AN192" i="24"/>
  <c r="AL192" i="24"/>
  <c r="AR192" i="24" s="1"/>
  <c r="AT192" i="24" s="1"/>
  <c r="BF191" i="24"/>
  <c r="BD191" i="24"/>
  <c r="BG191" i="24" s="1"/>
  <c r="BH191" i="24" s="1"/>
  <c r="BC191" i="24"/>
  <c r="AZ191" i="24"/>
  <c r="AY191" i="24"/>
  <c r="AX191" i="24"/>
  <c r="BA191" i="24" s="1"/>
  <c r="AN191" i="24"/>
  <c r="AL191" i="24"/>
  <c r="AR191" i="24" s="1"/>
  <c r="AT191" i="24" s="1"/>
  <c r="BF190" i="24"/>
  <c r="BD190" i="24"/>
  <c r="BE190" i="24" s="1"/>
  <c r="BC190" i="24"/>
  <c r="AZ190" i="24"/>
  <c r="AX190" i="24"/>
  <c r="AY190" i="24" s="1"/>
  <c r="AN190" i="24"/>
  <c r="AL190" i="24"/>
  <c r="AR190" i="24" s="1"/>
  <c r="AT190" i="24" s="1"/>
  <c r="BF189" i="24"/>
  <c r="BD189" i="24"/>
  <c r="BE189" i="24" s="1"/>
  <c r="BC189" i="24"/>
  <c r="AZ189" i="24"/>
  <c r="AX189" i="24"/>
  <c r="BA189" i="24" s="1"/>
  <c r="AN189" i="24"/>
  <c r="AL189" i="24"/>
  <c r="AR189" i="24" s="1"/>
  <c r="BG188" i="24"/>
  <c r="BF188" i="24"/>
  <c r="BE188" i="24"/>
  <c r="BD188" i="24"/>
  <c r="BC188" i="24"/>
  <c r="BA188" i="24"/>
  <c r="BB188" i="24" s="1"/>
  <c r="AZ188" i="24"/>
  <c r="AX188" i="24"/>
  <c r="AY188" i="24" s="1"/>
  <c r="AN188" i="24"/>
  <c r="AL188" i="24"/>
  <c r="AR188" i="24" s="1"/>
  <c r="AT188" i="24" s="1"/>
  <c r="BG187" i="24"/>
  <c r="BH187" i="24" s="1"/>
  <c r="BF187" i="24"/>
  <c r="BE187" i="24"/>
  <c r="BD187" i="24"/>
  <c r="BC187" i="24"/>
  <c r="BA187" i="24"/>
  <c r="AZ187" i="24"/>
  <c r="AY187" i="24"/>
  <c r="AX187" i="24"/>
  <c r="AN187" i="24"/>
  <c r="AL187" i="24"/>
  <c r="AR187" i="24" s="1"/>
  <c r="AT187" i="24" s="1"/>
  <c r="BF186" i="24"/>
  <c r="BE186" i="24"/>
  <c r="BD186" i="24"/>
  <c r="BG186" i="24" s="1"/>
  <c r="BC186" i="24"/>
  <c r="AZ186" i="24"/>
  <c r="AX186" i="24"/>
  <c r="AY186" i="24" s="1"/>
  <c r="AV186" i="24" s="1"/>
  <c r="AN186" i="24"/>
  <c r="AL186" i="24"/>
  <c r="AR186" i="24" s="1"/>
  <c r="BF185" i="24"/>
  <c r="BD185" i="24"/>
  <c r="BE185" i="24" s="1"/>
  <c r="BC185" i="24"/>
  <c r="BA185" i="24"/>
  <c r="AZ185" i="24"/>
  <c r="AX185" i="24"/>
  <c r="AY185" i="24" s="1"/>
  <c r="AV185" i="24" s="1"/>
  <c r="AN185" i="24"/>
  <c r="AL185" i="24"/>
  <c r="AR185" i="24" s="1"/>
  <c r="AT185" i="24" s="1"/>
  <c r="BG184" i="24"/>
  <c r="BF184" i="24"/>
  <c r="BE184" i="24"/>
  <c r="BD184" i="24"/>
  <c r="BC184" i="24"/>
  <c r="BA184" i="24"/>
  <c r="BB184" i="24" s="1"/>
  <c r="AZ184" i="24"/>
  <c r="AY184" i="24"/>
  <c r="AX184" i="24"/>
  <c r="AN184" i="24"/>
  <c r="AL184" i="24"/>
  <c r="AR184" i="24" s="1"/>
  <c r="AT184" i="24" s="1"/>
  <c r="BF183" i="24"/>
  <c r="BE183" i="24"/>
  <c r="BD183" i="24"/>
  <c r="BG183" i="24" s="1"/>
  <c r="BC183" i="24"/>
  <c r="AZ183" i="24"/>
  <c r="AX183" i="24"/>
  <c r="BA183" i="24" s="1"/>
  <c r="BB183" i="24" s="1"/>
  <c r="AN183" i="24"/>
  <c r="AL183" i="24"/>
  <c r="AR183" i="24" s="1"/>
  <c r="BG182" i="24"/>
  <c r="BH182" i="24" s="1"/>
  <c r="BF182" i="24"/>
  <c r="BE182" i="24"/>
  <c r="BD182" i="24"/>
  <c r="BC182" i="24"/>
  <c r="BA182" i="24"/>
  <c r="AZ182" i="24"/>
  <c r="AX182" i="24"/>
  <c r="AY182" i="24" s="1"/>
  <c r="AN182" i="24"/>
  <c r="AL182" i="24"/>
  <c r="AR182" i="24" s="1"/>
  <c r="BF181" i="24"/>
  <c r="BD181" i="24"/>
  <c r="BE181" i="24" s="1"/>
  <c r="BC181" i="24"/>
  <c r="AZ181" i="24"/>
  <c r="AY181" i="24"/>
  <c r="AX181" i="24"/>
  <c r="BA181" i="24" s="1"/>
  <c r="AN181" i="24"/>
  <c r="AL181" i="24"/>
  <c r="AR181" i="24" s="1"/>
  <c r="AT181" i="24" s="1"/>
  <c r="BF180" i="24"/>
  <c r="BD180" i="24"/>
  <c r="BG180" i="24" s="1"/>
  <c r="BC180" i="24"/>
  <c r="AZ180" i="24"/>
  <c r="AY180" i="24"/>
  <c r="AX180" i="24"/>
  <c r="BA180" i="24" s="1"/>
  <c r="AS180" i="24"/>
  <c r="AN180" i="24"/>
  <c r="AL180" i="24"/>
  <c r="AR180" i="24" s="1"/>
  <c r="AT180" i="24" s="1"/>
  <c r="X180" i="24"/>
  <c r="BF179" i="24"/>
  <c r="BE179" i="24"/>
  <c r="BD179" i="24"/>
  <c r="BG179" i="24" s="1"/>
  <c r="BH179" i="24" s="1"/>
  <c r="BC179" i="24"/>
  <c r="AZ179" i="24"/>
  <c r="AY179" i="24"/>
  <c r="AX179" i="24"/>
  <c r="BA179" i="24" s="1"/>
  <c r="AS179" i="24"/>
  <c r="AN179" i="24"/>
  <c r="AL179" i="24"/>
  <c r="AR179" i="24" s="1"/>
  <c r="AT179" i="24" s="1"/>
  <c r="BF178" i="24"/>
  <c r="BD178" i="24"/>
  <c r="BG178" i="24" s="1"/>
  <c r="BC178" i="24"/>
  <c r="AZ178" i="24"/>
  <c r="AX178" i="24"/>
  <c r="AY178" i="24" s="1"/>
  <c r="AS178" i="24"/>
  <c r="AN178" i="24"/>
  <c r="AL178" i="24"/>
  <c r="AR178" i="24" s="1"/>
  <c r="AT178" i="24" s="1"/>
  <c r="BF177" i="24"/>
  <c r="BD177" i="24"/>
  <c r="BG177" i="24" s="1"/>
  <c r="BC177" i="24"/>
  <c r="AZ177" i="24"/>
  <c r="AX177" i="24"/>
  <c r="BA177" i="24" s="1"/>
  <c r="AS177" i="24"/>
  <c r="AN177" i="24"/>
  <c r="AL177" i="24"/>
  <c r="AR177" i="24" s="1"/>
  <c r="AT177" i="24" s="1"/>
  <c r="BF176" i="24"/>
  <c r="BD176" i="24"/>
  <c r="BC176" i="24"/>
  <c r="AZ176" i="24"/>
  <c r="AX176" i="24"/>
  <c r="AS176" i="24"/>
  <c r="AN176" i="24"/>
  <c r="AL176" i="24"/>
  <c r="AR176" i="24" s="1"/>
  <c r="BF175" i="24"/>
  <c r="BE175" i="24"/>
  <c r="BD175" i="24"/>
  <c r="BG175" i="24" s="1"/>
  <c r="BH175" i="24" s="1"/>
  <c r="BC175" i="24"/>
  <c r="AZ175" i="24"/>
  <c r="AX175" i="24"/>
  <c r="BA175" i="24" s="1"/>
  <c r="AS175" i="24"/>
  <c r="AN175" i="24"/>
  <c r="AL175" i="24"/>
  <c r="AR175" i="24" s="1"/>
  <c r="AT175" i="24" s="1"/>
  <c r="BG174" i="24"/>
  <c r="BF174" i="24"/>
  <c r="BE174" i="24"/>
  <c r="BD174" i="24"/>
  <c r="BC174" i="24"/>
  <c r="AZ174" i="24"/>
  <c r="AY174" i="24"/>
  <c r="AX174" i="24"/>
  <c r="BA174" i="24" s="1"/>
  <c r="BB174" i="24" s="1"/>
  <c r="AS174" i="24"/>
  <c r="AN174" i="24"/>
  <c r="AL174" i="24"/>
  <c r="AR174" i="24" s="1"/>
  <c r="AT174" i="24" s="1"/>
  <c r="BG173" i="24"/>
  <c r="BF173" i="24"/>
  <c r="BD173" i="24"/>
  <c r="BE173" i="24" s="1"/>
  <c r="BC173" i="24"/>
  <c r="AZ173" i="24"/>
  <c r="AY173" i="24"/>
  <c r="AX173" i="24"/>
  <c r="BA173" i="24" s="1"/>
  <c r="BB173" i="24" s="1"/>
  <c r="AS173" i="24"/>
  <c r="AO173" i="24"/>
  <c r="AN173" i="24"/>
  <c r="AL173" i="24"/>
  <c r="AR173" i="24" s="1"/>
  <c r="AT173" i="24" s="1"/>
  <c r="BF172" i="24"/>
  <c r="BD172" i="24"/>
  <c r="BC172" i="24"/>
  <c r="AZ172" i="24"/>
  <c r="AY172" i="24"/>
  <c r="AX172" i="24"/>
  <c r="BA172" i="24" s="1"/>
  <c r="AS172" i="24"/>
  <c r="AN172" i="24"/>
  <c r="AL172" i="24"/>
  <c r="AR172" i="24" s="1"/>
  <c r="AT172" i="24" s="1"/>
  <c r="BF171" i="24"/>
  <c r="BD171" i="24"/>
  <c r="BG171" i="24" s="1"/>
  <c r="BC171" i="24"/>
  <c r="BA171" i="24"/>
  <c r="AZ171" i="24"/>
  <c r="AX171" i="24"/>
  <c r="AY171" i="24" s="1"/>
  <c r="AS171" i="24"/>
  <c r="AR171" i="24"/>
  <c r="AT171" i="24" s="1"/>
  <c r="AN171" i="24"/>
  <c r="AL171" i="24"/>
  <c r="BF170" i="24"/>
  <c r="BE170" i="24"/>
  <c r="BD170" i="24"/>
  <c r="BG170" i="24" s="1"/>
  <c r="BC170" i="24"/>
  <c r="AZ170" i="24"/>
  <c r="AX170" i="24"/>
  <c r="AS170" i="24"/>
  <c r="AN170" i="24"/>
  <c r="AL170" i="24"/>
  <c r="AR170" i="24" s="1"/>
  <c r="BF169" i="24"/>
  <c r="BD169" i="24"/>
  <c r="BG169" i="24" s="1"/>
  <c r="BC169" i="24"/>
  <c r="AZ169" i="24"/>
  <c r="AX169" i="24"/>
  <c r="BA169" i="24" s="1"/>
  <c r="AS169" i="24"/>
  <c r="AN169" i="24"/>
  <c r="AL169" i="24"/>
  <c r="AR169" i="24" s="1"/>
  <c r="AT169" i="24" s="1"/>
  <c r="CN168" i="24"/>
  <c r="BG168" i="24"/>
  <c r="BF168" i="24"/>
  <c r="BD168" i="24"/>
  <c r="BE168" i="24" s="1"/>
  <c r="BC168" i="24"/>
  <c r="AZ168" i="24"/>
  <c r="AX168" i="24"/>
  <c r="BA168" i="24" s="1"/>
  <c r="AS168" i="24"/>
  <c r="AR168" i="24"/>
  <c r="AT168" i="24" s="1"/>
  <c r="AN168" i="24"/>
  <c r="AL168" i="24"/>
  <c r="BF167" i="24"/>
  <c r="BD167" i="24"/>
  <c r="BG167" i="24" s="1"/>
  <c r="BC167" i="24"/>
  <c r="AZ167" i="24"/>
  <c r="AX167" i="24"/>
  <c r="BA167" i="24" s="1"/>
  <c r="BB167" i="24" s="1"/>
  <c r="AS167" i="24"/>
  <c r="AN167" i="24"/>
  <c r="AL167" i="24"/>
  <c r="AR167" i="24" s="1"/>
  <c r="AT167" i="24" s="1"/>
  <c r="BF166" i="24"/>
  <c r="BD166" i="24"/>
  <c r="BG166" i="24" s="1"/>
  <c r="BC166" i="24"/>
  <c r="AZ166" i="24"/>
  <c r="AX166" i="24"/>
  <c r="AY166" i="24" s="1"/>
  <c r="AS166" i="24"/>
  <c r="AN166" i="24"/>
  <c r="AL166" i="24"/>
  <c r="AR166" i="24" s="1"/>
  <c r="AT166" i="24" s="1"/>
  <c r="L166" i="24"/>
  <c r="CN165" i="24"/>
  <c r="BF165" i="24"/>
  <c r="BE165" i="24"/>
  <c r="BD165" i="24"/>
  <c r="BG165" i="24" s="1"/>
  <c r="BC165" i="24"/>
  <c r="AZ165" i="24"/>
  <c r="AY165" i="24"/>
  <c r="AX165" i="24"/>
  <c r="BA165" i="24" s="1"/>
  <c r="AS165" i="24"/>
  <c r="AN165" i="24"/>
  <c r="AL165" i="24"/>
  <c r="AR165" i="24" s="1"/>
  <c r="AT165" i="24" s="1"/>
  <c r="BF164" i="24"/>
  <c r="BD164" i="24"/>
  <c r="BG164" i="24" s="1"/>
  <c r="BH164" i="24" s="1"/>
  <c r="DQ164" i="24" s="1"/>
  <c r="BC164" i="24"/>
  <c r="AZ164" i="24"/>
  <c r="DI164" i="24" s="1"/>
  <c r="EG164" i="24" s="1"/>
  <c r="AY164" i="24"/>
  <c r="AX164" i="24"/>
  <c r="BA164" i="24" s="1"/>
  <c r="BB164" i="24" s="1"/>
  <c r="AS164" i="24"/>
  <c r="AN164" i="24"/>
  <c r="AL164" i="24"/>
  <c r="AR164" i="24" s="1"/>
  <c r="BF163" i="24"/>
  <c r="BD163" i="24"/>
  <c r="BG163" i="24" s="1"/>
  <c r="BC163" i="24"/>
  <c r="AZ163" i="24"/>
  <c r="AY163" i="24"/>
  <c r="AX163" i="24"/>
  <c r="BA163" i="24" s="1"/>
  <c r="AS163" i="24"/>
  <c r="AN163" i="24"/>
  <c r="AL163" i="24"/>
  <c r="AR163" i="24" s="1"/>
  <c r="BF162" i="24"/>
  <c r="BD162" i="24"/>
  <c r="BE162" i="24" s="1"/>
  <c r="BC162" i="24"/>
  <c r="AZ162" i="24"/>
  <c r="AY162" i="24"/>
  <c r="AX162" i="24"/>
  <c r="BA162" i="24" s="1"/>
  <c r="AS162" i="24"/>
  <c r="AR162" i="24"/>
  <c r="AO162" i="24"/>
  <c r="AN162" i="24"/>
  <c r="AL162" i="24"/>
  <c r="BF161" i="24"/>
  <c r="BD161" i="24"/>
  <c r="BC161" i="24"/>
  <c r="AZ161" i="24"/>
  <c r="AY161" i="24"/>
  <c r="AX161" i="24"/>
  <c r="BA161" i="24" s="1"/>
  <c r="AS161" i="24"/>
  <c r="AR161" i="24"/>
  <c r="AT161" i="24" s="1"/>
  <c r="AN161" i="24"/>
  <c r="AL161" i="24"/>
  <c r="BF160" i="24"/>
  <c r="BD160" i="24"/>
  <c r="BG160" i="24" s="1"/>
  <c r="BC160" i="24"/>
  <c r="AZ160" i="24"/>
  <c r="AX160" i="24"/>
  <c r="AY160" i="24" s="1"/>
  <c r="AS160" i="24"/>
  <c r="AN160" i="24"/>
  <c r="AL160" i="24"/>
  <c r="AR160" i="24" s="1"/>
  <c r="AO157" i="24"/>
  <c r="AO180" i="24" s="1"/>
  <c r="AW180" i="24" s="1"/>
  <c r="BG151" i="24"/>
  <c r="BF151" i="24"/>
  <c r="BD151" i="24"/>
  <c r="BE151" i="24" s="1"/>
  <c r="BC151" i="24"/>
  <c r="AZ151" i="24"/>
  <c r="AX151" i="24"/>
  <c r="BA151" i="24" s="1"/>
  <c r="BB151" i="24" s="1"/>
  <c r="AN151" i="24"/>
  <c r="AL151" i="24"/>
  <c r="AR151" i="24" s="1"/>
  <c r="AT151" i="24" s="1"/>
  <c r="BF150" i="24"/>
  <c r="BD150" i="24"/>
  <c r="BG150" i="24" s="1"/>
  <c r="BH150" i="24" s="1"/>
  <c r="BC150" i="24"/>
  <c r="AZ150" i="24"/>
  <c r="AX150" i="24"/>
  <c r="BA150" i="24" s="1"/>
  <c r="BB150" i="24" s="1"/>
  <c r="AN150" i="24"/>
  <c r="AL150" i="24"/>
  <c r="AR150" i="24" s="1"/>
  <c r="AT150" i="24" s="1"/>
  <c r="BF149" i="24"/>
  <c r="BD149" i="24"/>
  <c r="BG149" i="24" s="1"/>
  <c r="BH149" i="24" s="1"/>
  <c r="BC149" i="24"/>
  <c r="AZ149" i="24"/>
  <c r="AX149" i="24"/>
  <c r="AN149" i="24"/>
  <c r="AL149" i="24"/>
  <c r="AR149" i="24" s="1"/>
  <c r="AT149" i="24" s="1"/>
  <c r="BF148" i="24"/>
  <c r="BD148" i="24"/>
  <c r="BC148" i="24"/>
  <c r="AZ148" i="24"/>
  <c r="AX148" i="24"/>
  <c r="BA148" i="24" s="1"/>
  <c r="AN148" i="24"/>
  <c r="AL148" i="24"/>
  <c r="AR148" i="24" s="1"/>
  <c r="AT148" i="24" s="1"/>
  <c r="BF147" i="24"/>
  <c r="BD147" i="24"/>
  <c r="BC147" i="24"/>
  <c r="AZ147" i="24"/>
  <c r="AY147" i="24"/>
  <c r="AX147" i="24"/>
  <c r="BA147" i="24" s="1"/>
  <c r="BB147" i="24" s="1"/>
  <c r="AN147" i="24"/>
  <c r="AL147" i="24"/>
  <c r="AR147" i="24" s="1"/>
  <c r="BF146" i="24"/>
  <c r="BE146" i="24"/>
  <c r="BD146" i="24"/>
  <c r="BG146" i="24" s="1"/>
  <c r="BH146" i="24" s="1"/>
  <c r="BC146" i="24"/>
  <c r="AZ146" i="24"/>
  <c r="AX146" i="24"/>
  <c r="AY146" i="24" s="1"/>
  <c r="AN146" i="24"/>
  <c r="AL146" i="24"/>
  <c r="AR146" i="24" s="1"/>
  <c r="AT146" i="24" s="1"/>
  <c r="BF145" i="24"/>
  <c r="BD145" i="24"/>
  <c r="BE145" i="24" s="1"/>
  <c r="BC145" i="24"/>
  <c r="AZ145" i="24"/>
  <c r="AX145" i="24"/>
  <c r="BA145" i="24" s="1"/>
  <c r="AN145" i="24"/>
  <c r="AL145" i="24"/>
  <c r="AR145" i="24" s="1"/>
  <c r="AT145" i="24" s="1"/>
  <c r="BF144" i="24"/>
  <c r="BD144" i="24"/>
  <c r="BG144" i="24" s="1"/>
  <c r="BC144" i="24"/>
  <c r="AZ144" i="24"/>
  <c r="AX144" i="24"/>
  <c r="AN144" i="24"/>
  <c r="AL144" i="24"/>
  <c r="AR144" i="24" s="1"/>
  <c r="AT144" i="24" s="1"/>
  <c r="BF143" i="24"/>
  <c r="BD143" i="24"/>
  <c r="BC143" i="24"/>
  <c r="AZ143" i="24"/>
  <c r="AY143" i="24"/>
  <c r="AX143" i="24"/>
  <c r="BA143" i="24" s="1"/>
  <c r="BB143" i="24" s="1"/>
  <c r="AN143" i="24"/>
  <c r="AL143" i="24"/>
  <c r="AR143" i="24" s="1"/>
  <c r="BF142" i="24"/>
  <c r="BE142" i="24"/>
  <c r="BD142" i="24"/>
  <c r="BG142" i="24" s="1"/>
  <c r="BC142" i="24"/>
  <c r="AZ142" i="24"/>
  <c r="AX142" i="24"/>
  <c r="AY142" i="24" s="1"/>
  <c r="AN142" i="24"/>
  <c r="AL142" i="24"/>
  <c r="AR142" i="24" s="1"/>
  <c r="AT142" i="24" s="1"/>
  <c r="BF141" i="24"/>
  <c r="BD141" i="24"/>
  <c r="BE141" i="24" s="1"/>
  <c r="BC141" i="24"/>
  <c r="AZ141" i="24"/>
  <c r="AX141" i="24"/>
  <c r="BA141" i="24" s="1"/>
  <c r="AN141" i="24"/>
  <c r="AL141" i="24"/>
  <c r="AR141" i="24" s="1"/>
  <c r="AT141" i="24" s="1"/>
  <c r="BF140" i="24"/>
  <c r="BD140" i="24"/>
  <c r="BG140" i="24" s="1"/>
  <c r="BC140" i="24"/>
  <c r="AZ140" i="24"/>
  <c r="AX140" i="24"/>
  <c r="AN140" i="24"/>
  <c r="AL140" i="24"/>
  <c r="AR140" i="24" s="1"/>
  <c r="AT140" i="24" s="1"/>
  <c r="BF139" i="24"/>
  <c r="BD139" i="24"/>
  <c r="BC139" i="24"/>
  <c r="AZ139" i="24"/>
  <c r="AX139" i="24"/>
  <c r="BA139" i="24" s="1"/>
  <c r="BB139" i="24" s="1"/>
  <c r="AR139" i="24"/>
  <c r="AN139" i="24"/>
  <c r="AL139" i="24"/>
  <c r="BF138" i="24"/>
  <c r="BD138" i="24"/>
  <c r="BG138" i="24" s="1"/>
  <c r="BC138" i="24"/>
  <c r="AZ138" i="24"/>
  <c r="AX138" i="24"/>
  <c r="AY138" i="24" s="1"/>
  <c r="AN138" i="24"/>
  <c r="AL138" i="24"/>
  <c r="AR138" i="24" s="1"/>
  <c r="AT138" i="24" s="1"/>
  <c r="BF137" i="24"/>
  <c r="BD137" i="24"/>
  <c r="BE137" i="24" s="1"/>
  <c r="BC137" i="24"/>
  <c r="AZ137" i="24"/>
  <c r="AX137" i="24"/>
  <c r="BA137" i="24" s="1"/>
  <c r="AN137" i="24"/>
  <c r="AL137" i="24"/>
  <c r="AR137" i="24" s="1"/>
  <c r="AT137" i="24" s="1"/>
  <c r="BF136" i="24"/>
  <c r="BD136" i="24"/>
  <c r="BG136" i="24" s="1"/>
  <c r="BC136" i="24"/>
  <c r="AZ136" i="24"/>
  <c r="AX136" i="24"/>
  <c r="AN136" i="24"/>
  <c r="AL136" i="24"/>
  <c r="AR136" i="24" s="1"/>
  <c r="BF135" i="24"/>
  <c r="BD135" i="24"/>
  <c r="BC135" i="24"/>
  <c r="AZ135" i="24"/>
  <c r="AX135" i="24"/>
  <c r="BA135" i="24" s="1"/>
  <c r="AR135" i="24"/>
  <c r="AN135" i="24"/>
  <c r="AL135" i="24"/>
  <c r="BF134" i="24"/>
  <c r="BD134" i="24"/>
  <c r="BG134" i="24" s="1"/>
  <c r="BH134" i="24" s="1"/>
  <c r="BC134" i="24"/>
  <c r="AZ134" i="24"/>
  <c r="AX134" i="24"/>
  <c r="AY134" i="24" s="1"/>
  <c r="AN134" i="24"/>
  <c r="AL134" i="24"/>
  <c r="AR134" i="24" s="1"/>
  <c r="AT134" i="24" s="1"/>
  <c r="BF133" i="24"/>
  <c r="BD133" i="24"/>
  <c r="BE133" i="24" s="1"/>
  <c r="BC133" i="24"/>
  <c r="AZ133" i="24"/>
  <c r="AX133" i="24"/>
  <c r="BA133" i="24" s="1"/>
  <c r="AN133" i="24"/>
  <c r="AL133" i="24"/>
  <c r="AR133" i="24" s="1"/>
  <c r="AT133" i="24" s="1"/>
  <c r="BF132" i="24"/>
  <c r="BD132" i="24"/>
  <c r="BC132" i="24"/>
  <c r="BA132" i="24"/>
  <c r="BB132" i="24" s="1"/>
  <c r="AZ132" i="24"/>
  <c r="AX132" i="24"/>
  <c r="AY132" i="24" s="1"/>
  <c r="AN132" i="24"/>
  <c r="AL132" i="24"/>
  <c r="AR132" i="24" s="1"/>
  <c r="X132" i="24"/>
  <c r="BN132" i="24" s="1"/>
  <c r="CL132" i="24" s="1"/>
  <c r="BF131" i="24"/>
  <c r="BD131" i="24"/>
  <c r="BE131" i="24" s="1"/>
  <c r="BC131" i="24"/>
  <c r="AZ131" i="24"/>
  <c r="AY131" i="24"/>
  <c r="AX131" i="24"/>
  <c r="BA131" i="24" s="1"/>
  <c r="BB131" i="24" s="1"/>
  <c r="AS131" i="24"/>
  <c r="AN131" i="24"/>
  <c r="AL131" i="24"/>
  <c r="AR131" i="24" s="1"/>
  <c r="AT131" i="24" s="1"/>
  <c r="BF130" i="24"/>
  <c r="BD130" i="24"/>
  <c r="BE130" i="24" s="1"/>
  <c r="AV130" i="24" s="1"/>
  <c r="BC130" i="24"/>
  <c r="AZ130" i="24"/>
  <c r="AY130" i="24"/>
  <c r="AX130" i="24"/>
  <c r="BA130" i="24" s="1"/>
  <c r="BB130" i="24" s="1"/>
  <c r="AS130" i="24"/>
  <c r="AN130" i="24"/>
  <c r="AL130" i="24"/>
  <c r="AR130" i="24" s="1"/>
  <c r="BF129" i="24"/>
  <c r="BD129" i="24"/>
  <c r="BG129" i="24" s="1"/>
  <c r="BC129" i="24"/>
  <c r="AZ129" i="24"/>
  <c r="AX129" i="24"/>
  <c r="AY129" i="24" s="1"/>
  <c r="AS129" i="24"/>
  <c r="AN129" i="24"/>
  <c r="AL129" i="24"/>
  <c r="AR129" i="24" s="1"/>
  <c r="AT129" i="24" s="1"/>
  <c r="BF128" i="24"/>
  <c r="BD128" i="24"/>
  <c r="BE128" i="24" s="1"/>
  <c r="BC128" i="24"/>
  <c r="AZ128" i="24"/>
  <c r="AX128" i="24"/>
  <c r="AY128" i="24" s="1"/>
  <c r="AS128" i="24"/>
  <c r="AR128" i="24"/>
  <c r="AT128" i="24" s="1"/>
  <c r="AN128" i="24"/>
  <c r="AL128" i="24"/>
  <c r="BF127" i="24"/>
  <c r="BD127" i="24"/>
  <c r="BG127" i="24" s="1"/>
  <c r="BC127" i="24"/>
  <c r="AZ127" i="24"/>
  <c r="AX127" i="24"/>
  <c r="BA127" i="24" s="1"/>
  <c r="AS127" i="24"/>
  <c r="AN127" i="24"/>
  <c r="AL127" i="24"/>
  <c r="AR127" i="24" s="1"/>
  <c r="AT127" i="24" s="1"/>
  <c r="BF126" i="24"/>
  <c r="BD126" i="24"/>
  <c r="BG126" i="24" s="1"/>
  <c r="BH126" i="24" s="1"/>
  <c r="BC126" i="24"/>
  <c r="BA126" i="24"/>
  <c r="AZ126" i="24"/>
  <c r="AX126" i="24"/>
  <c r="AY126" i="24" s="1"/>
  <c r="AS126" i="24"/>
  <c r="AN126" i="24"/>
  <c r="AL126" i="24"/>
  <c r="AR126" i="24" s="1"/>
  <c r="AT126" i="24" s="1"/>
  <c r="BG125" i="24"/>
  <c r="BF125" i="24"/>
  <c r="BD125" i="24"/>
  <c r="BE125" i="24" s="1"/>
  <c r="BC125" i="24"/>
  <c r="AZ125" i="24"/>
  <c r="AX125" i="24"/>
  <c r="BA125" i="24" s="1"/>
  <c r="AS125" i="24"/>
  <c r="AN125" i="24"/>
  <c r="AL125" i="24"/>
  <c r="AR125" i="24" s="1"/>
  <c r="AT125" i="24" s="1"/>
  <c r="BF124" i="24"/>
  <c r="BD124" i="24"/>
  <c r="BG124" i="24" s="1"/>
  <c r="BH124" i="24" s="1"/>
  <c r="BC124" i="24"/>
  <c r="AZ124" i="24"/>
  <c r="AX124" i="24"/>
  <c r="BA124" i="24" s="1"/>
  <c r="AS124" i="24"/>
  <c r="AN124" i="24"/>
  <c r="AL124" i="24"/>
  <c r="AR124" i="24" s="1"/>
  <c r="AT124" i="24" s="1"/>
  <c r="BG123" i="24"/>
  <c r="BH123" i="24" s="1"/>
  <c r="DS123" i="24" s="1"/>
  <c r="BF123" i="24"/>
  <c r="BD123" i="24"/>
  <c r="BE123" i="24" s="1"/>
  <c r="BC123" i="24"/>
  <c r="AZ123" i="24"/>
  <c r="AX123" i="24"/>
  <c r="BA123" i="24" s="1"/>
  <c r="AS123" i="24"/>
  <c r="AR123" i="24"/>
  <c r="AT123" i="24" s="1"/>
  <c r="AN123" i="24"/>
  <c r="AL123" i="24"/>
  <c r="BF122" i="24"/>
  <c r="BD122" i="24"/>
  <c r="BC122" i="24"/>
  <c r="AZ122" i="24"/>
  <c r="AY122" i="24"/>
  <c r="AX122" i="24"/>
  <c r="BA122" i="24" s="1"/>
  <c r="AS122" i="24"/>
  <c r="AN122" i="24"/>
  <c r="AL122" i="24"/>
  <c r="AR122" i="24" s="1"/>
  <c r="BF121" i="24"/>
  <c r="BD121" i="24"/>
  <c r="BG121" i="24" s="1"/>
  <c r="BC121" i="24"/>
  <c r="BA121" i="24"/>
  <c r="BB121" i="24" s="1"/>
  <c r="DE121" i="24" s="1"/>
  <c r="AZ121" i="24"/>
  <c r="AX121" i="24"/>
  <c r="AY121" i="24" s="1"/>
  <c r="AS121" i="24"/>
  <c r="AN121" i="24"/>
  <c r="AL121" i="24"/>
  <c r="AR121" i="24" s="1"/>
  <c r="AT121" i="24" s="1"/>
  <c r="BF120" i="24"/>
  <c r="BD120" i="24"/>
  <c r="BC120" i="24"/>
  <c r="AZ120" i="24"/>
  <c r="AX120" i="24"/>
  <c r="AS120" i="24"/>
  <c r="AR120" i="24"/>
  <c r="AN120" i="24"/>
  <c r="AL120" i="24"/>
  <c r="BF119" i="24"/>
  <c r="BD119" i="24"/>
  <c r="BG119" i="24" s="1"/>
  <c r="BC119" i="24"/>
  <c r="AZ119" i="24"/>
  <c r="AX119" i="24"/>
  <c r="BA119" i="24" s="1"/>
  <c r="AS119" i="24"/>
  <c r="AN119" i="24"/>
  <c r="AL119" i="24"/>
  <c r="AR119" i="24" s="1"/>
  <c r="AT119" i="24" s="1"/>
  <c r="CN118" i="24"/>
  <c r="BG118" i="24"/>
  <c r="BH118" i="24" s="1"/>
  <c r="BF118" i="24"/>
  <c r="BD118" i="24"/>
  <c r="BE118" i="24" s="1"/>
  <c r="BC118" i="24"/>
  <c r="AZ118" i="24"/>
  <c r="AX118" i="24"/>
  <c r="BA118" i="24" s="1"/>
  <c r="AS118" i="24"/>
  <c r="AN118" i="24"/>
  <c r="AL118" i="24"/>
  <c r="AR118" i="24" s="1"/>
  <c r="AT118" i="24" s="1"/>
  <c r="BF117" i="24"/>
  <c r="BE117" i="24"/>
  <c r="BD117" i="24"/>
  <c r="BG117" i="24" s="1"/>
  <c r="BH117" i="24" s="1"/>
  <c r="BC117" i="24"/>
  <c r="AZ117" i="24"/>
  <c r="AX117" i="24"/>
  <c r="BA117" i="24" s="1"/>
  <c r="AS117" i="24"/>
  <c r="AN117" i="24"/>
  <c r="AL117" i="24"/>
  <c r="AR117" i="24" s="1"/>
  <c r="AT117" i="24" s="1"/>
  <c r="BF116" i="24"/>
  <c r="BE116" i="24"/>
  <c r="BD116" i="24"/>
  <c r="BG116" i="24" s="1"/>
  <c r="BC116" i="24"/>
  <c r="AZ116" i="24"/>
  <c r="AX116" i="24"/>
  <c r="AY116" i="24" s="1"/>
  <c r="AS116" i="24"/>
  <c r="AN116" i="24"/>
  <c r="AL116" i="24"/>
  <c r="AR116" i="24" s="1"/>
  <c r="AT116" i="24" s="1"/>
  <c r="BF115" i="24"/>
  <c r="BD115" i="24"/>
  <c r="BE115" i="24" s="1"/>
  <c r="BC115" i="24"/>
  <c r="AZ115" i="24"/>
  <c r="AX115" i="24"/>
  <c r="AS115" i="24"/>
  <c r="AR115" i="24"/>
  <c r="AN115" i="24"/>
  <c r="AL115" i="24"/>
  <c r="BF114" i="24"/>
  <c r="BD114" i="24"/>
  <c r="BC114" i="24"/>
  <c r="AZ114" i="24"/>
  <c r="AY114" i="24"/>
  <c r="AX114" i="24"/>
  <c r="BA114" i="24" s="1"/>
  <c r="AS114" i="24"/>
  <c r="AN114" i="24"/>
  <c r="AL114" i="24"/>
  <c r="AR114" i="24" s="1"/>
  <c r="L114" i="24"/>
  <c r="BF113" i="24"/>
  <c r="BE113" i="24"/>
  <c r="BD113" i="24"/>
  <c r="BG113" i="24" s="1"/>
  <c r="BC113" i="24"/>
  <c r="AZ113" i="24"/>
  <c r="AX113" i="24"/>
  <c r="AS113" i="24"/>
  <c r="AN113" i="24"/>
  <c r="AL113" i="24"/>
  <c r="AR113" i="24" s="1"/>
  <c r="AT113" i="24" s="1"/>
  <c r="BG112" i="24"/>
  <c r="BF112" i="24"/>
  <c r="BD112" i="24"/>
  <c r="BE112" i="24" s="1"/>
  <c r="BC112" i="24"/>
  <c r="AZ112" i="24"/>
  <c r="AX112" i="24"/>
  <c r="BA112" i="24" s="1"/>
  <c r="AS112" i="24"/>
  <c r="AN112" i="24"/>
  <c r="AL112" i="24"/>
  <c r="AR112" i="24" s="1"/>
  <c r="AT112" i="24" s="1"/>
  <c r="AO109" i="24"/>
  <c r="AO131" i="24" s="1"/>
  <c r="BF102" i="24"/>
  <c r="BD102" i="24"/>
  <c r="BC102" i="24"/>
  <c r="AZ102" i="24"/>
  <c r="AX102" i="24"/>
  <c r="BA102" i="24" s="1"/>
  <c r="AR102" i="24"/>
  <c r="AN102" i="24"/>
  <c r="AL102" i="24"/>
  <c r="BG101" i="24"/>
  <c r="BF101" i="24"/>
  <c r="BD101" i="24"/>
  <c r="BE101" i="24" s="1"/>
  <c r="BC101" i="24"/>
  <c r="AZ101" i="24"/>
  <c r="AY101" i="24"/>
  <c r="AX101" i="24"/>
  <c r="BA101" i="24" s="1"/>
  <c r="AN101" i="24"/>
  <c r="AL101" i="24"/>
  <c r="AR101" i="24" s="1"/>
  <c r="AT101" i="24" s="1"/>
  <c r="BF100" i="24"/>
  <c r="BD100" i="24"/>
  <c r="BC100" i="24"/>
  <c r="AZ100" i="24"/>
  <c r="AX100" i="24"/>
  <c r="BA100" i="24" s="1"/>
  <c r="AN100" i="24"/>
  <c r="AL100" i="24"/>
  <c r="AR100" i="24" s="1"/>
  <c r="BF99" i="24"/>
  <c r="BD99" i="24"/>
  <c r="BG99" i="24" s="1"/>
  <c r="BC99" i="24"/>
  <c r="AZ99" i="24"/>
  <c r="AX99" i="24"/>
  <c r="AY99" i="24" s="1"/>
  <c r="AN99" i="24"/>
  <c r="AL99" i="24"/>
  <c r="AR99" i="24" s="1"/>
  <c r="BF98" i="24"/>
  <c r="BD98" i="24"/>
  <c r="BE98" i="24" s="1"/>
  <c r="BC98" i="24"/>
  <c r="AZ98" i="24"/>
  <c r="AX98" i="24"/>
  <c r="BA98" i="24" s="1"/>
  <c r="AN98" i="24"/>
  <c r="AL98" i="24"/>
  <c r="AR98" i="24" s="1"/>
  <c r="AT98" i="24" s="1"/>
  <c r="BF97" i="24"/>
  <c r="BD97" i="24"/>
  <c r="BG97" i="24" s="1"/>
  <c r="BH97" i="24" s="1"/>
  <c r="BC97" i="24"/>
  <c r="AZ97" i="24"/>
  <c r="AX97" i="24"/>
  <c r="BA97" i="24" s="1"/>
  <c r="AN97" i="24"/>
  <c r="AL97" i="24"/>
  <c r="AR97" i="24" s="1"/>
  <c r="AT97" i="24" s="1"/>
  <c r="BF96" i="24"/>
  <c r="BD96" i="24"/>
  <c r="BG96" i="24" s="1"/>
  <c r="BC96" i="24"/>
  <c r="AZ96" i="24"/>
  <c r="AX96" i="24"/>
  <c r="BA96" i="24" s="1"/>
  <c r="AN96" i="24"/>
  <c r="AL96" i="24"/>
  <c r="AR96" i="24" s="1"/>
  <c r="AT96" i="24" s="1"/>
  <c r="BF95" i="24"/>
  <c r="BD95" i="24"/>
  <c r="BG95" i="24" s="1"/>
  <c r="BC95" i="24"/>
  <c r="AZ95" i="24"/>
  <c r="AX95" i="24"/>
  <c r="AY95" i="24" s="1"/>
  <c r="AN95" i="24"/>
  <c r="AL95" i="24"/>
  <c r="AR95" i="24" s="1"/>
  <c r="BF94" i="24"/>
  <c r="BD94" i="24"/>
  <c r="BE94" i="24" s="1"/>
  <c r="BC94" i="24"/>
  <c r="AZ94" i="24"/>
  <c r="AX94" i="24"/>
  <c r="BA94" i="24" s="1"/>
  <c r="BB94" i="24" s="1"/>
  <c r="AN94" i="24"/>
  <c r="AL94" i="24"/>
  <c r="AR94" i="24" s="1"/>
  <c r="BF93" i="24"/>
  <c r="BD93" i="24"/>
  <c r="BG93" i="24" s="1"/>
  <c r="BH93" i="24" s="1"/>
  <c r="BC93" i="24"/>
  <c r="AZ93" i="24"/>
  <c r="AX93" i="24"/>
  <c r="BA93" i="24" s="1"/>
  <c r="AR93" i="24"/>
  <c r="AN93" i="24"/>
  <c r="AL93" i="24"/>
  <c r="BF92" i="24"/>
  <c r="BD92" i="24"/>
  <c r="BG92" i="24" s="1"/>
  <c r="BC92" i="24"/>
  <c r="AZ92" i="24"/>
  <c r="AX92" i="24"/>
  <c r="BA92" i="24" s="1"/>
  <c r="AR92" i="24"/>
  <c r="AN92" i="24"/>
  <c r="AL92" i="24"/>
  <c r="BF91" i="24"/>
  <c r="BD91" i="24"/>
  <c r="BG91" i="24" s="1"/>
  <c r="BC91" i="24"/>
  <c r="AZ91" i="24"/>
  <c r="AX91" i="24"/>
  <c r="AY91" i="24" s="1"/>
  <c r="AN91" i="24"/>
  <c r="AL91" i="24"/>
  <c r="AR91" i="24" s="1"/>
  <c r="BF90" i="24"/>
  <c r="BD90" i="24"/>
  <c r="BE90" i="24" s="1"/>
  <c r="BC90" i="24"/>
  <c r="AZ90" i="24"/>
  <c r="AX90" i="24"/>
  <c r="BA90" i="24" s="1"/>
  <c r="BB90" i="24" s="1"/>
  <c r="AN90" i="24"/>
  <c r="AL90" i="24"/>
  <c r="AR90" i="24" s="1"/>
  <c r="AT90" i="24" s="1"/>
  <c r="BF89" i="24"/>
  <c r="BD89" i="24"/>
  <c r="BG89" i="24" s="1"/>
  <c r="BC89" i="24"/>
  <c r="AZ89" i="24"/>
  <c r="AX89" i="24"/>
  <c r="BA89" i="24" s="1"/>
  <c r="AN89" i="24"/>
  <c r="AL89" i="24"/>
  <c r="AR89" i="24" s="1"/>
  <c r="AT89" i="24" s="1"/>
  <c r="BG88" i="24"/>
  <c r="BH88" i="24" s="1"/>
  <c r="BF88" i="24"/>
  <c r="BD88" i="24"/>
  <c r="BE88" i="24" s="1"/>
  <c r="BC88" i="24"/>
  <c r="AZ88" i="24"/>
  <c r="AX88" i="24"/>
  <c r="BA88" i="24" s="1"/>
  <c r="AR88" i="24"/>
  <c r="AT88" i="24" s="1"/>
  <c r="AN88" i="24"/>
  <c r="AL88" i="24"/>
  <c r="BF87" i="24"/>
  <c r="BE87" i="24"/>
  <c r="BD87" i="24"/>
  <c r="BG87" i="24" s="1"/>
  <c r="BC87" i="24"/>
  <c r="AZ87" i="24"/>
  <c r="AX87" i="24"/>
  <c r="AY87" i="24" s="1"/>
  <c r="AN87" i="24"/>
  <c r="AL87" i="24"/>
  <c r="AR87" i="24" s="1"/>
  <c r="BF86" i="24"/>
  <c r="BD86" i="24"/>
  <c r="BE86" i="24" s="1"/>
  <c r="BC86" i="24"/>
  <c r="AZ86" i="24"/>
  <c r="AX86" i="24"/>
  <c r="BA86" i="24" s="1"/>
  <c r="AN86" i="24"/>
  <c r="AL86" i="24"/>
  <c r="AR86" i="24" s="1"/>
  <c r="AT86" i="24" s="1"/>
  <c r="BF85" i="24"/>
  <c r="BD85" i="24"/>
  <c r="BG85" i="24" s="1"/>
  <c r="BC85" i="24"/>
  <c r="AZ85" i="24"/>
  <c r="AX85" i="24"/>
  <c r="AY85" i="24" s="1"/>
  <c r="AR85" i="24"/>
  <c r="AT85" i="24" s="1"/>
  <c r="AN85" i="24"/>
  <c r="AL85" i="24"/>
  <c r="BF84" i="24"/>
  <c r="BD84" i="24"/>
  <c r="BG84" i="24" s="1"/>
  <c r="BC84" i="24"/>
  <c r="AZ84" i="24"/>
  <c r="AX84" i="24"/>
  <c r="BA84" i="24" s="1"/>
  <c r="AR84" i="24"/>
  <c r="AT84" i="24" s="1"/>
  <c r="AN84" i="24"/>
  <c r="AL84" i="24"/>
  <c r="BF83" i="24"/>
  <c r="BD83" i="24"/>
  <c r="BG83" i="24" s="1"/>
  <c r="BC83" i="24"/>
  <c r="AZ83" i="24"/>
  <c r="AX83" i="24"/>
  <c r="AY83" i="24" s="1"/>
  <c r="AN83" i="24"/>
  <c r="AL83" i="24"/>
  <c r="AR83" i="24" s="1"/>
  <c r="X83" i="24"/>
  <c r="BF82" i="24"/>
  <c r="BD82" i="24"/>
  <c r="BE82" i="24" s="1"/>
  <c r="BC82" i="24"/>
  <c r="AZ82" i="24"/>
  <c r="AX82" i="24"/>
  <c r="BA82" i="24" s="1"/>
  <c r="BB82" i="24" s="1"/>
  <c r="AT82" i="24"/>
  <c r="AS82" i="24"/>
  <c r="AN82" i="24"/>
  <c r="AL82" i="24"/>
  <c r="AR82" i="24" s="1"/>
  <c r="BF81" i="24"/>
  <c r="BD81" i="24"/>
  <c r="BG81" i="24" s="1"/>
  <c r="BH81" i="24" s="1"/>
  <c r="BC81" i="24"/>
  <c r="AZ81" i="24"/>
  <c r="AX81" i="24"/>
  <c r="BA81" i="24" s="1"/>
  <c r="AS81" i="24"/>
  <c r="AR81" i="24"/>
  <c r="AT81" i="24" s="1"/>
  <c r="AN81" i="24"/>
  <c r="AL81" i="24"/>
  <c r="BF80" i="24"/>
  <c r="BD80" i="24"/>
  <c r="BG80" i="24" s="1"/>
  <c r="BC80" i="24"/>
  <c r="AZ80" i="24"/>
  <c r="AX80" i="24"/>
  <c r="AY80" i="24" s="1"/>
  <c r="AS80" i="24"/>
  <c r="AN80" i="24"/>
  <c r="AL80" i="24"/>
  <c r="AR80" i="24" s="1"/>
  <c r="BF79" i="24"/>
  <c r="BD79" i="24"/>
  <c r="BG79" i="24" s="1"/>
  <c r="BC79" i="24"/>
  <c r="AZ79" i="24"/>
  <c r="AX79" i="24"/>
  <c r="BA79" i="24" s="1"/>
  <c r="AS79" i="24"/>
  <c r="AN79" i="24"/>
  <c r="AL79" i="24"/>
  <c r="AR79" i="24" s="1"/>
  <c r="AT79" i="24" s="1"/>
  <c r="BF78" i="24"/>
  <c r="BD78" i="24"/>
  <c r="BG78" i="24" s="1"/>
  <c r="BC78" i="24"/>
  <c r="AZ78" i="24"/>
  <c r="AX78" i="24"/>
  <c r="BA78" i="24" s="1"/>
  <c r="AS78" i="24"/>
  <c r="AN78" i="24"/>
  <c r="AL78" i="24"/>
  <c r="AR78" i="24" s="1"/>
  <c r="BF77" i="24"/>
  <c r="BD77" i="24"/>
  <c r="BE77" i="24" s="1"/>
  <c r="BC77" i="24"/>
  <c r="AZ77" i="24"/>
  <c r="AX77" i="24"/>
  <c r="BA77" i="24" s="1"/>
  <c r="AS77" i="24"/>
  <c r="AN77" i="24"/>
  <c r="AL77" i="24"/>
  <c r="AR77" i="24" s="1"/>
  <c r="BF76" i="24"/>
  <c r="BD76" i="24"/>
  <c r="BG76" i="24" s="1"/>
  <c r="BC76" i="24"/>
  <c r="AZ76" i="24"/>
  <c r="AX76" i="24"/>
  <c r="BA76" i="24" s="1"/>
  <c r="AS76" i="24"/>
  <c r="AN76" i="24"/>
  <c r="AL76" i="24"/>
  <c r="AR76" i="24" s="1"/>
  <c r="AT76" i="24" s="1"/>
  <c r="BF75" i="24"/>
  <c r="BD75" i="24"/>
  <c r="BG75" i="24" s="1"/>
  <c r="BC75" i="24"/>
  <c r="AZ75" i="24"/>
  <c r="AX75" i="24"/>
  <c r="AY75" i="24" s="1"/>
  <c r="AS75" i="24"/>
  <c r="AN75" i="24"/>
  <c r="AL75" i="24"/>
  <c r="AR75" i="24" s="1"/>
  <c r="BF74" i="24"/>
  <c r="BD74" i="24"/>
  <c r="BE74" i="24" s="1"/>
  <c r="BC74" i="24"/>
  <c r="AZ74" i="24"/>
  <c r="AX74" i="24"/>
  <c r="BA74" i="24" s="1"/>
  <c r="AS74" i="24"/>
  <c r="AN74" i="24"/>
  <c r="AL74" i="24"/>
  <c r="AR74" i="24" s="1"/>
  <c r="AT74" i="24" s="1"/>
  <c r="BF73" i="24"/>
  <c r="BD73" i="24"/>
  <c r="BG73" i="24" s="1"/>
  <c r="BC73" i="24"/>
  <c r="AZ73" i="24"/>
  <c r="AX73" i="24"/>
  <c r="BA73" i="24" s="1"/>
  <c r="AS73" i="24"/>
  <c r="AR73" i="24"/>
  <c r="AT73" i="24" s="1"/>
  <c r="AN73" i="24"/>
  <c r="AL73" i="24"/>
  <c r="BF72" i="24"/>
  <c r="BD72" i="24"/>
  <c r="BG72" i="24" s="1"/>
  <c r="BC72" i="24"/>
  <c r="AZ72" i="24"/>
  <c r="AX72" i="24"/>
  <c r="AS72" i="24"/>
  <c r="AN72" i="24"/>
  <c r="AL72" i="24"/>
  <c r="AR72" i="24" s="1"/>
  <c r="BF71" i="24"/>
  <c r="BD71" i="24"/>
  <c r="BG71" i="24" s="1"/>
  <c r="BC71" i="24"/>
  <c r="AZ71" i="24"/>
  <c r="AX71" i="24"/>
  <c r="BA71" i="24" s="1"/>
  <c r="AS71" i="24"/>
  <c r="AN71" i="24"/>
  <c r="AL71" i="24"/>
  <c r="AR71" i="24" s="1"/>
  <c r="BF70" i="24"/>
  <c r="BD70" i="24"/>
  <c r="BG70" i="24" s="1"/>
  <c r="BC70" i="24"/>
  <c r="AZ70" i="24"/>
  <c r="AX70" i="24"/>
  <c r="BA70" i="24" s="1"/>
  <c r="AS70" i="24"/>
  <c r="AN70" i="24"/>
  <c r="AL70" i="24"/>
  <c r="AR70" i="24" s="1"/>
  <c r="AT70" i="24" s="1"/>
  <c r="BF69" i="24"/>
  <c r="BD69" i="24"/>
  <c r="BE69" i="24" s="1"/>
  <c r="BC69" i="24"/>
  <c r="AZ69" i="24"/>
  <c r="AX69" i="24"/>
  <c r="BA69" i="24" s="1"/>
  <c r="AS69" i="24"/>
  <c r="AN69" i="24"/>
  <c r="AL69" i="24"/>
  <c r="AR69" i="24" s="1"/>
  <c r="AT69" i="24" s="1"/>
  <c r="BF68" i="24"/>
  <c r="BD68" i="24"/>
  <c r="BC68" i="24"/>
  <c r="AZ68" i="24"/>
  <c r="AX68" i="24"/>
  <c r="BA68" i="24" s="1"/>
  <c r="AS68" i="24"/>
  <c r="AN68" i="24"/>
  <c r="AL68" i="24"/>
  <c r="AR68" i="24" s="1"/>
  <c r="BF67" i="24"/>
  <c r="BD67" i="24"/>
  <c r="BE67" i="24" s="1"/>
  <c r="BC67" i="24"/>
  <c r="AZ67" i="24"/>
  <c r="AX67" i="24"/>
  <c r="AY67" i="24" s="1"/>
  <c r="AS67" i="24"/>
  <c r="AN67" i="24"/>
  <c r="AL67" i="24"/>
  <c r="AR67" i="24" s="1"/>
  <c r="AT67" i="24" s="1"/>
  <c r="BF66" i="24"/>
  <c r="BD66" i="24"/>
  <c r="BE66" i="24" s="1"/>
  <c r="BC66" i="24"/>
  <c r="AZ66" i="24"/>
  <c r="AX66" i="24"/>
  <c r="BA66" i="24" s="1"/>
  <c r="AS66" i="24"/>
  <c r="AN66" i="24"/>
  <c r="AL66" i="24"/>
  <c r="AR66" i="24" s="1"/>
  <c r="AT66" i="24" s="1"/>
  <c r="BF65" i="24"/>
  <c r="BD65" i="24"/>
  <c r="BG65" i="24" s="1"/>
  <c r="BC65" i="24"/>
  <c r="AZ65" i="24"/>
  <c r="AX65" i="24"/>
  <c r="BA65" i="24" s="1"/>
  <c r="AS65" i="24"/>
  <c r="AR65" i="24"/>
  <c r="AN65" i="24"/>
  <c r="AL65" i="24"/>
  <c r="BF64" i="24"/>
  <c r="BE64" i="24"/>
  <c r="BD64" i="24"/>
  <c r="BG64" i="24" s="1"/>
  <c r="BC64" i="24"/>
  <c r="AZ64" i="24"/>
  <c r="AX64" i="24"/>
  <c r="AY64" i="24" s="1"/>
  <c r="AS64" i="24"/>
  <c r="AN64" i="24"/>
  <c r="AL64" i="24"/>
  <c r="AR64" i="24" s="1"/>
  <c r="AT64" i="24" s="1"/>
  <c r="BF63" i="24"/>
  <c r="BD63" i="24"/>
  <c r="BG63" i="24" s="1"/>
  <c r="BC63" i="24"/>
  <c r="AZ63" i="24"/>
  <c r="AX63" i="24"/>
  <c r="AY63" i="24" s="1"/>
  <c r="AS63" i="24"/>
  <c r="AN63" i="24"/>
  <c r="AL63" i="24"/>
  <c r="AR63" i="24" s="1"/>
  <c r="B63" i="24"/>
  <c r="F62" i="24"/>
  <c r="L61" i="24"/>
  <c r="F61" i="24"/>
  <c r="AO60" i="24"/>
  <c r="AO82" i="24" s="1"/>
  <c r="J60" i="24"/>
  <c r="F60" i="24"/>
  <c r="J59" i="24"/>
  <c r="F59" i="24"/>
  <c r="BG53" i="24"/>
  <c r="BH53" i="24" s="1"/>
  <c r="BF53" i="24"/>
  <c r="BD53" i="24"/>
  <c r="BE53" i="24" s="1"/>
  <c r="BC53" i="24"/>
  <c r="AZ53" i="24"/>
  <c r="BB53" i="24" s="1"/>
  <c r="AY53" i="24"/>
  <c r="AX53" i="24"/>
  <c r="BA53" i="24" s="1"/>
  <c r="AR53" i="24"/>
  <c r="AT53" i="24" s="1"/>
  <c r="AN53" i="24"/>
  <c r="AL53" i="24"/>
  <c r="BF52" i="24"/>
  <c r="BD52" i="24"/>
  <c r="BG52" i="24" s="1"/>
  <c r="BH52" i="24" s="1"/>
  <c r="BC52" i="24"/>
  <c r="AZ52" i="24"/>
  <c r="AX52" i="24"/>
  <c r="AY52" i="24" s="1"/>
  <c r="AR52" i="24"/>
  <c r="AN52" i="24"/>
  <c r="AL52" i="24"/>
  <c r="BF51" i="24"/>
  <c r="BD51" i="24"/>
  <c r="BG51" i="24" s="1"/>
  <c r="BC51" i="24"/>
  <c r="AZ51" i="24"/>
  <c r="AX51" i="24"/>
  <c r="AY51" i="24" s="1"/>
  <c r="AN51" i="24"/>
  <c r="AL51" i="24"/>
  <c r="AR51" i="24" s="1"/>
  <c r="AT51" i="24" s="1"/>
  <c r="BF50" i="24"/>
  <c r="BD50" i="24"/>
  <c r="BE50" i="24" s="1"/>
  <c r="BC50" i="24"/>
  <c r="AZ50" i="24"/>
  <c r="AX50" i="24"/>
  <c r="BA50" i="24" s="1"/>
  <c r="BB50" i="24" s="1"/>
  <c r="AN50" i="24"/>
  <c r="AL50" i="24"/>
  <c r="AR50" i="24" s="1"/>
  <c r="AT50" i="24" s="1"/>
  <c r="BF49" i="24"/>
  <c r="BD49" i="24"/>
  <c r="BG49" i="24" s="1"/>
  <c r="BC49" i="24"/>
  <c r="AZ49" i="24"/>
  <c r="AX49" i="24"/>
  <c r="AY49" i="24" s="1"/>
  <c r="AN49" i="24"/>
  <c r="AL49" i="24"/>
  <c r="AR49" i="24" s="1"/>
  <c r="AT49" i="24" s="1"/>
  <c r="BF48" i="24"/>
  <c r="BD48" i="24"/>
  <c r="BE48" i="24" s="1"/>
  <c r="BC48" i="24"/>
  <c r="AZ48" i="24"/>
  <c r="AX48" i="24"/>
  <c r="BA48" i="24" s="1"/>
  <c r="AN48" i="24"/>
  <c r="AL48" i="24"/>
  <c r="AR48" i="24" s="1"/>
  <c r="AT48" i="24" s="1"/>
  <c r="BF47" i="24"/>
  <c r="BD47" i="24"/>
  <c r="BG47" i="24" s="1"/>
  <c r="BC47" i="24"/>
  <c r="AZ47" i="24"/>
  <c r="AX47" i="24"/>
  <c r="BA47" i="24" s="1"/>
  <c r="AN47" i="24"/>
  <c r="AL47" i="24"/>
  <c r="AR47" i="24" s="1"/>
  <c r="AT47" i="24" s="1"/>
  <c r="BF46" i="24"/>
  <c r="BD46" i="24"/>
  <c r="BG46" i="24" s="1"/>
  <c r="BC46" i="24"/>
  <c r="AZ46" i="24"/>
  <c r="AX46" i="24"/>
  <c r="BA46" i="24" s="1"/>
  <c r="AN46" i="24"/>
  <c r="AL46" i="24"/>
  <c r="AR46" i="24" s="1"/>
  <c r="AT46" i="24" s="1"/>
  <c r="BF45" i="24"/>
  <c r="BD45" i="24"/>
  <c r="BG45" i="24" s="1"/>
  <c r="BC45" i="24"/>
  <c r="AZ45" i="24"/>
  <c r="AX45" i="24"/>
  <c r="AY45" i="24" s="1"/>
  <c r="AN45" i="24"/>
  <c r="AL45" i="24"/>
  <c r="AR45" i="24" s="1"/>
  <c r="AT45" i="24" s="1"/>
  <c r="BF44" i="24"/>
  <c r="BD44" i="24"/>
  <c r="BE44" i="24" s="1"/>
  <c r="BC44" i="24"/>
  <c r="AZ44" i="24"/>
  <c r="AX44" i="24"/>
  <c r="BA44" i="24" s="1"/>
  <c r="AN44" i="24"/>
  <c r="AL44" i="24"/>
  <c r="AR44" i="24" s="1"/>
  <c r="AT44" i="24" s="1"/>
  <c r="BF43" i="24"/>
  <c r="BD43" i="24"/>
  <c r="BG43" i="24" s="1"/>
  <c r="BC43" i="24"/>
  <c r="AZ43" i="24"/>
  <c r="AX43" i="24"/>
  <c r="BA43" i="24" s="1"/>
  <c r="AN43" i="24"/>
  <c r="AL43" i="24"/>
  <c r="AR43" i="24" s="1"/>
  <c r="AT43" i="24" s="1"/>
  <c r="BF42" i="24"/>
  <c r="BD42" i="24"/>
  <c r="BG42" i="24" s="1"/>
  <c r="BC42" i="24"/>
  <c r="AZ42" i="24"/>
  <c r="AX42" i="24"/>
  <c r="BA42" i="24" s="1"/>
  <c r="AN42" i="24"/>
  <c r="AL42" i="24"/>
  <c r="AR42" i="24" s="1"/>
  <c r="AT42" i="24" s="1"/>
  <c r="BF41" i="24"/>
  <c r="BD41" i="24"/>
  <c r="BG41" i="24" s="1"/>
  <c r="BC41" i="24"/>
  <c r="AZ41" i="24"/>
  <c r="AX41" i="24"/>
  <c r="AY41" i="24" s="1"/>
  <c r="AN41" i="24"/>
  <c r="AL41" i="24"/>
  <c r="AR41" i="24" s="1"/>
  <c r="AT41" i="24" s="1"/>
  <c r="BF40" i="24"/>
  <c r="BD40" i="24"/>
  <c r="BE40" i="24" s="1"/>
  <c r="BC40" i="24"/>
  <c r="AZ40" i="24"/>
  <c r="AX40" i="24"/>
  <c r="BA40" i="24" s="1"/>
  <c r="AN40" i="24"/>
  <c r="AL40" i="24"/>
  <c r="AR40" i="24" s="1"/>
  <c r="AT40" i="24" s="1"/>
  <c r="BF39" i="24"/>
  <c r="BD39" i="24"/>
  <c r="BG39" i="24" s="1"/>
  <c r="BC39" i="24"/>
  <c r="AZ39" i="24"/>
  <c r="AX39" i="24"/>
  <c r="BA39" i="24" s="1"/>
  <c r="AN39" i="24"/>
  <c r="AL39" i="24"/>
  <c r="AR39" i="24" s="1"/>
  <c r="AT39" i="24" s="1"/>
  <c r="BF38" i="24"/>
  <c r="BD38" i="24"/>
  <c r="BG38" i="24" s="1"/>
  <c r="BC38" i="24"/>
  <c r="AZ38" i="24"/>
  <c r="AX38" i="24"/>
  <c r="BA38" i="24" s="1"/>
  <c r="AN38" i="24"/>
  <c r="AL38" i="24"/>
  <c r="AR38" i="24" s="1"/>
  <c r="AT38" i="24" s="1"/>
  <c r="BG37" i="24"/>
  <c r="BF37" i="24"/>
  <c r="BD37" i="24"/>
  <c r="BE37" i="24" s="1"/>
  <c r="BC37" i="24"/>
  <c r="AZ37" i="24"/>
  <c r="AX37" i="24"/>
  <c r="AY37" i="24" s="1"/>
  <c r="AN37" i="24"/>
  <c r="AL37" i="24"/>
  <c r="AR37" i="24" s="1"/>
  <c r="AT37" i="24" s="1"/>
  <c r="BF36" i="24"/>
  <c r="BD36" i="24"/>
  <c r="BE36" i="24" s="1"/>
  <c r="BC36" i="24"/>
  <c r="AZ36" i="24"/>
  <c r="AX36" i="24"/>
  <c r="BA36" i="24" s="1"/>
  <c r="AN36" i="24"/>
  <c r="AL36" i="24"/>
  <c r="AR36" i="24" s="1"/>
  <c r="AT36" i="24" s="1"/>
  <c r="BF35" i="24"/>
  <c r="BD35" i="24"/>
  <c r="BG35" i="24" s="1"/>
  <c r="BC35" i="24"/>
  <c r="AZ35" i="24"/>
  <c r="AX35" i="24"/>
  <c r="BA35" i="24" s="1"/>
  <c r="AN35" i="24"/>
  <c r="AL35" i="24"/>
  <c r="AR35" i="24" s="1"/>
  <c r="AT35" i="24" s="1"/>
  <c r="BF34" i="24"/>
  <c r="BD34" i="24"/>
  <c r="BG34" i="24" s="1"/>
  <c r="BC34" i="24"/>
  <c r="AZ34" i="24"/>
  <c r="AX34" i="24"/>
  <c r="BA34" i="24" s="1"/>
  <c r="AN34" i="24"/>
  <c r="AL34" i="24"/>
  <c r="AR34" i="24" s="1"/>
  <c r="AT34" i="24" s="1"/>
  <c r="X34" i="24"/>
  <c r="BF33" i="24"/>
  <c r="BD33" i="24"/>
  <c r="BG33" i="24" s="1"/>
  <c r="BC33" i="24"/>
  <c r="AZ33" i="24"/>
  <c r="AX33" i="24"/>
  <c r="AY33" i="24" s="1"/>
  <c r="AS33" i="24"/>
  <c r="AN33" i="24"/>
  <c r="AL33" i="24"/>
  <c r="AR33" i="24" s="1"/>
  <c r="AT33" i="24" s="1"/>
  <c r="BF32" i="24"/>
  <c r="BD32" i="24"/>
  <c r="BE32" i="24" s="1"/>
  <c r="BC32" i="24"/>
  <c r="AZ32" i="24"/>
  <c r="AX32" i="24"/>
  <c r="BA32" i="24" s="1"/>
  <c r="AS32" i="24"/>
  <c r="AN32" i="24"/>
  <c r="AL32" i="24"/>
  <c r="AR32" i="24" s="1"/>
  <c r="AT32" i="24" s="1"/>
  <c r="BF31" i="24"/>
  <c r="BD31" i="24"/>
  <c r="BG31" i="24" s="1"/>
  <c r="BC31" i="24"/>
  <c r="AZ31" i="24"/>
  <c r="AX31" i="24"/>
  <c r="BA31" i="24" s="1"/>
  <c r="AS31" i="24"/>
  <c r="AN31" i="24"/>
  <c r="AL31" i="24"/>
  <c r="AR31" i="24" s="1"/>
  <c r="AT31" i="24" s="1"/>
  <c r="BF30" i="24"/>
  <c r="BD30" i="24"/>
  <c r="BG30" i="24" s="1"/>
  <c r="BC30" i="24"/>
  <c r="AZ30" i="24"/>
  <c r="AX30" i="24"/>
  <c r="AY30" i="24" s="1"/>
  <c r="AS30" i="24"/>
  <c r="AN30" i="24"/>
  <c r="AL30" i="24"/>
  <c r="AR30" i="24" s="1"/>
  <c r="AT30" i="24" s="1"/>
  <c r="BF29" i="24"/>
  <c r="BD29" i="24"/>
  <c r="BG29" i="24" s="1"/>
  <c r="BC29" i="24"/>
  <c r="AZ29" i="24"/>
  <c r="AX29" i="24"/>
  <c r="BA29" i="24" s="1"/>
  <c r="BB29" i="24" s="1"/>
  <c r="AS29" i="24"/>
  <c r="AN29" i="24"/>
  <c r="AL29" i="24"/>
  <c r="AR29" i="24" s="1"/>
  <c r="AT29" i="24" s="1"/>
  <c r="BF28" i="24"/>
  <c r="BD28" i="24"/>
  <c r="BE28" i="24" s="1"/>
  <c r="BC28" i="24"/>
  <c r="AZ28" i="24"/>
  <c r="AX28" i="24"/>
  <c r="BA28" i="24" s="1"/>
  <c r="AS28" i="24"/>
  <c r="AN28" i="24"/>
  <c r="AL28" i="24"/>
  <c r="AR28" i="24" s="1"/>
  <c r="AT28" i="24" s="1"/>
  <c r="BF27" i="24"/>
  <c r="BD27" i="24"/>
  <c r="BG27" i="24" s="1"/>
  <c r="BC27" i="24"/>
  <c r="AZ27" i="24"/>
  <c r="AX27" i="24"/>
  <c r="BA27" i="24" s="1"/>
  <c r="AS27" i="24"/>
  <c r="AN27" i="24"/>
  <c r="AL27" i="24"/>
  <c r="AR27" i="24" s="1"/>
  <c r="AT27" i="24" s="1"/>
  <c r="BF26" i="24"/>
  <c r="BD26" i="24"/>
  <c r="BG26" i="24" s="1"/>
  <c r="BH26" i="24" s="1"/>
  <c r="BC26" i="24"/>
  <c r="AZ26" i="24"/>
  <c r="AX26" i="24"/>
  <c r="AY26" i="24" s="1"/>
  <c r="AS26" i="24"/>
  <c r="AR26" i="24"/>
  <c r="AT26" i="24" s="1"/>
  <c r="AN26" i="24"/>
  <c r="AL26" i="24"/>
  <c r="BF25" i="24"/>
  <c r="BD25" i="24"/>
  <c r="BE25" i="24" s="1"/>
  <c r="BC25" i="24"/>
  <c r="AZ25" i="24"/>
  <c r="AX25" i="24"/>
  <c r="BA25" i="24" s="1"/>
  <c r="AS25" i="24"/>
  <c r="AN25" i="24"/>
  <c r="AL25" i="24"/>
  <c r="AR25" i="24" s="1"/>
  <c r="AT25" i="24" s="1"/>
  <c r="BF24" i="24"/>
  <c r="BD24" i="24"/>
  <c r="BG24" i="24" s="1"/>
  <c r="BC24" i="24"/>
  <c r="AZ24" i="24"/>
  <c r="AX24" i="24"/>
  <c r="BA24" i="24" s="1"/>
  <c r="AS24" i="24"/>
  <c r="AN24" i="24"/>
  <c r="AL24" i="24"/>
  <c r="AR24" i="24" s="1"/>
  <c r="AT24" i="24" s="1"/>
  <c r="BF23" i="24"/>
  <c r="BE23" i="24"/>
  <c r="BD23" i="24"/>
  <c r="BG23" i="24" s="1"/>
  <c r="BC23" i="24"/>
  <c r="AZ23" i="24"/>
  <c r="AX23" i="24"/>
  <c r="AY23" i="24" s="1"/>
  <c r="AS23" i="24"/>
  <c r="AN23" i="24"/>
  <c r="AL23" i="24"/>
  <c r="AR23" i="24" s="1"/>
  <c r="BF22" i="24"/>
  <c r="BD22" i="24"/>
  <c r="BG22" i="24" s="1"/>
  <c r="BC22" i="24"/>
  <c r="AZ22" i="24"/>
  <c r="AX22" i="24"/>
  <c r="BA22" i="24" s="1"/>
  <c r="AS22" i="24"/>
  <c r="AN22" i="24"/>
  <c r="AL22" i="24"/>
  <c r="AR22" i="24" s="1"/>
  <c r="AT22" i="24" s="1"/>
  <c r="BF21" i="24"/>
  <c r="BD21" i="24"/>
  <c r="BG21" i="24" s="1"/>
  <c r="BH21" i="24" s="1"/>
  <c r="BC21" i="24"/>
  <c r="AZ21" i="24"/>
  <c r="AX21" i="24"/>
  <c r="BA21" i="24" s="1"/>
  <c r="AS21" i="24"/>
  <c r="AR21" i="24"/>
  <c r="AT21" i="24" s="1"/>
  <c r="AN21" i="24"/>
  <c r="AL21" i="24"/>
  <c r="BF20" i="24"/>
  <c r="BD20" i="24"/>
  <c r="BE20" i="24" s="1"/>
  <c r="BC20" i="24"/>
  <c r="AZ20" i="24"/>
  <c r="AX20" i="24"/>
  <c r="BA20" i="24" s="1"/>
  <c r="AS20" i="24"/>
  <c r="AN20" i="24"/>
  <c r="AL20" i="24"/>
  <c r="AR20" i="24" s="1"/>
  <c r="AT20" i="24" s="1"/>
  <c r="BF19" i="24"/>
  <c r="BD19" i="24"/>
  <c r="BG19" i="24" s="1"/>
  <c r="BH19" i="24" s="1"/>
  <c r="BC19" i="24"/>
  <c r="AZ19" i="24"/>
  <c r="AX19" i="24"/>
  <c r="BA19" i="24" s="1"/>
  <c r="AS19" i="24"/>
  <c r="AR19" i="24"/>
  <c r="AT19" i="24" s="1"/>
  <c r="AN19" i="24"/>
  <c r="AL19" i="24"/>
  <c r="BF18" i="24"/>
  <c r="BD18" i="24"/>
  <c r="BG18" i="24" s="1"/>
  <c r="BC18" i="24"/>
  <c r="AZ18" i="24"/>
  <c r="AX18" i="24"/>
  <c r="AY18" i="24" s="1"/>
  <c r="AS18" i="24"/>
  <c r="AN18" i="24"/>
  <c r="AL18" i="24"/>
  <c r="AR18" i="24" s="1"/>
  <c r="AT18" i="24" s="1"/>
  <c r="BF17" i="24"/>
  <c r="BD17" i="24"/>
  <c r="BE17" i="24" s="1"/>
  <c r="BC17" i="24"/>
  <c r="AZ17" i="24"/>
  <c r="AX17" i="24"/>
  <c r="BA17" i="24" s="1"/>
  <c r="BB17" i="24" s="1"/>
  <c r="AS17" i="24"/>
  <c r="AN17" i="24"/>
  <c r="AL17" i="24"/>
  <c r="AR17" i="24" s="1"/>
  <c r="AT17" i="24" s="1"/>
  <c r="BF16" i="24"/>
  <c r="BE16" i="24"/>
  <c r="BD16" i="24"/>
  <c r="BG16" i="24" s="1"/>
  <c r="BC16" i="24"/>
  <c r="AZ16" i="24"/>
  <c r="AX16" i="24"/>
  <c r="BA16" i="24" s="1"/>
  <c r="AS16" i="24"/>
  <c r="AN16" i="24"/>
  <c r="AL16" i="24"/>
  <c r="AR16" i="24" s="1"/>
  <c r="AT16" i="24" s="1"/>
  <c r="BF15" i="24"/>
  <c r="BD15" i="24"/>
  <c r="BG15" i="24" s="1"/>
  <c r="BC15" i="24"/>
  <c r="AZ15" i="24"/>
  <c r="AX15" i="24"/>
  <c r="AY15" i="24" s="1"/>
  <c r="AS15" i="24"/>
  <c r="AN15" i="24"/>
  <c r="AL15" i="24"/>
  <c r="AR15" i="24" s="1"/>
  <c r="AT15" i="24" s="1"/>
  <c r="BF14" i="24"/>
  <c r="BD14" i="24"/>
  <c r="BG14" i="24" s="1"/>
  <c r="BC14" i="24"/>
  <c r="AZ14" i="24"/>
  <c r="AX14" i="24"/>
  <c r="BA14" i="24" s="1"/>
  <c r="AS14" i="24"/>
  <c r="AR14" i="24"/>
  <c r="AT14" i="24" s="1"/>
  <c r="AN14" i="24"/>
  <c r="AL14" i="24"/>
  <c r="B12" i="24"/>
  <c r="AO11" i="24"/>
  <c r="AO29" i="24" s="1"/>
  <c r="F11" i="24"/>
  <c r="L10" i="24"/>
  <c r="F10" i="24"/>
  <c r="J9" i="24"/>
  <c r="F9" i="24"/>
  <c r="J8" i="24"/>
  <c r="F8" i="24"/>
  <c r="J61" i="24"/>
  <c r="CF317" i="23"/>
  <c r="CE317" i="23"/>
  <c r="CD317" i="23"/>
  <c r="CC317" i="23"/>
  <c r="CB317" i="23"/>
  <c r="CA317" i="23"/>
  <c r="BZ317" i="23"/>
  <c r="BY317" i="23"/>
  <c r="BP317" i="23"/>
  <c r="CN317" i="23" s="1"/>
  <c r="BO317" i="23"/>
  <c r="CM317" i="23" s="1"/>
  <c r="BN317" i="23"/>
  <c r="CL317" i="23" s="1"/>
  <c r="BM317" i="23"/>
  <c r="CK317" i="23" s="1"/>
  <c r="BL317" i="23"/>
  <c r="CJ317" i="23" s="1"/>
  <c r="BK317" i="23"/>
  <c r="CI317" i="23" s="1"/>
  <c r="BJ317" i="23"/>
  <c r="CH317" i="23" s="1"/>
  <c r="BI317" i="23"/>
  <c r="CG317" i="23" s="1"/>
  <c r="CF316" i="23"/>
  <c r="CE316" i="23"/>
  <c r="CD316" i="23"/>
  <c r="CC316" i="23"/>
  <c r="CB316" i="23"/>
  <c r="CA316" i="23"/>
  <c r="BZ316" i="23"/>
  <c r="BY316" i="23"/>
  <c r="BP316" i="23"/>
  <c r="CN316" i="23" s="1"/>
  <c r="BO316" i="23"/>
  <c r="CM316" i="23" s="1"/>
  <c r="BN316" i="23"/>
  <c r="CL316" i="23" s="1"/>
  <c r="BM316" i="23"/>
  <c r="CK316" i="23" s="1"/>
  <c r="BL316" i="23"/>
  <c r="CJ316" i="23" s="1"/>
  <c r="BK316" i="23"/>
  <c r="CI316" i="23" s="1"/>
  <c r="BJ316" i="23"/>
  <c r="CH316" i="23" s="1"/>
  <c r="BI316" i="23"/>
  <c r="CG316" i="23" s="1"/>
  <c r="CF315" i="23"/>
  <c r="CE315" i="23"/>
  <c r="CD315" i="23"/>
  <c r="CC315" i="23"/>
  <c r="CB315" i="23"/>
  <c r="CA315" i="23"/>
  <c r="BZ315" i="23"/>
  <c r="BY315" i="23"/>
  <c r="BP315" i="23"/>
  <c r="CN315" i="23" s="1"/>
  <c r="BO315" i="23"/>
  <c r="CM315" i="23" s="1"/>
  <c r="BN315" i="23"/>
  <c r="CL315" i="23" s="1"/>
  <c r="BM315" i="23"/>
  <c r="CK315" i="23" s="1"/>
  <c r="BL315" i="23"/>
  <c r="CJ315" i="23" s="1"/>
  <c r="BK315" i="23"/>
  <c r="CI315" i="23" s="1"/>
  <c r="BJ315" i="23"/>
  <c r="CH315" i="23" s="1"/>
  <c r="BI315" i="23"/>
  <c r="CG315" i="23" s="1"/>
  <c r="CF314" i="23"/>
  <c r="CE314" i="23"/>
  <c r="CD314" i="23"/>
  <c r="CC314" i="23"/>
  <c r="CB314" i="23"/>
  <c r="CA314" i="23"/>
  <c r="BZ314" i="23"/>
  <c r="BY314" i="23"/>
  <c r="BP314" i="23"/>
  <c r="CN314" i="23" s="1"/>
  <c r="BO314" i="23"/>
  <c r="CM314" i="23" s="1"/>
  <c r="BN314" i="23"/>
  <c r="CL314" i="23" s="1"/>
  <c r="BM314" i="23"/>
  <c r="CK314" i="23" s="1"/>
  <c r="BL314" i="23"/>
  <c r="CJ314" i="23" s="1"/>
  <c r="BK314" i="23"/>
  <c r="CI314" i="23" s="1"/>
  <c r="BJ314" i="23"/>
  <c r="CH314" i="23" s="1"/>
  <c r="BI314" i="23"/>
  <c r="CG314" i="23" s="1"/>
  <c r="CF313" i="23"/>
  <c r="CE313" i="23"/>
  <c r="CD313" i="23"/>
  <c r="CC313" i="23"/>
  <c r="CB313" i="23"/>
  <c r="CA313" i="23"/>
  <c r="BZ313" i="23"/>
  <c r="BY313" i="23"/>
  <c r="BP313" i="23"/>
  <c r="CN313" i="23" s="1"/>
  <c r="BO313" i="23"/>
  <c r="CM313" i="23" s="1"/>
  <c r="BN313" i="23"/>
  <c r="CL313" i="23" s="1"/>
  <c r="BM313" i="23"/>
  <c r="CK313" i="23" s="1"/>
  <c r="BL313" i="23"/>
  <c r="CJ313" i="23" s="1"/>
  <c r="BK313" i="23"/>
  <c r="CI313" i="23" s="1"/>
  <c r="BJ313" i="23"/>
  <c r="CH313" i="23" s="1"/>
  <c r="BI313" i="23"/>
  <c r="CG313" i="23" s="1"/>
  <c r="CF312" i="23"/>
  <c r="CE312" i="23"/>
  <c r="CD312" i="23"/>
  <c r="CC312" i="23"/>
  <c r="CB312" i="23"/>
  <c r="CA312" i="23"/>
  <c r="BZ312" i="23"/>
  <c r="BY312" i="23"/>
  <c r="BP312" i="23"/>
  <c r="CN312" i="23" s="1"/>
  <c r="BO312" i="23"/>
  <c r="CM312" i="23" s="1"/>
  <c r="BN312" i="23"/>
  <c r="CL312" i="23" s="1"/>
  <c r="BM312" i="23"/>
  <c r="CK312" i="23" s="1"/>
  <c r="BL312" i="23"/>
  <c r="CJ312" i="23" s="1"/>
  <c r="BK312" i="23"/>
  <c r="CI312" i="23" s="1"/>
  <c r="BJ312" i="23"/>
  <c r="CH312" i="23" s="1"/>
  <c r="BI312" i="23"/>
  <c r="CG312" i="23" s="1"/>
  <c r="CF311" i="23"/>
  <c r="CE311" i="23"/>
  <c r="CD311" i="23"/>
  <c r="CC311" i="23"/>
  <c r="CB311" i="23"/>
  <c r="CA311" i="23"/>
  <c r="BZ311" i="23"/>
  <c r="BY311" i="23"/>
  <c r="BP311" i="23"/>
  <c r="CN311" i="23" s="1"/>
  <c r="BO311" i="23"/>
  <c r="CM311" i="23" s="1"/>
  <c r="BN311" i="23"/>
  <c r="CL311" i="23" s="1"/>
  <c r="BM311" i="23"/>
  <c r="CK311" i="23" s="1"/>
  <c r="BL311" i="23"/>
  <c r="CJ311" i="23" s="1"/>
  <c r="BK311" i="23"/>
  <c r="CI311" i="23" s="1"/>
  <c r="BJ311" i="23"/>
  <c r="CH311" i="23" s="1"/>
  <c r="BI311" i="23"/>
  <c r="CG311" i="23" s="1"/>
  <c r="CF310" i="23"/>
  <c r="CE310" i="23"/>
  <c r="CD310" i="23"/>
  <c r="CC310" i="23"/>
  <c r="CB310" i="23"/>
  <c r="CA310" i="23"/>
  <c r="BZ310" i="23"/>
  <c r="BY310" i="23"/>
  <c r="BP310" i="23"/>
  <c r="CN310" i="23" s="1"/>
  <c r="BO310" i="23"/>
  <c r="CM310" i="23" s="1"/>
  <c r="BN310" i="23"/>
  <c r="CL310" i="23" s="1"/>
  <c r="BM310" i="23"/>
  <c r="CK310" i="23" s="1"/>
  <c r="BL310" i="23"/>
  <c r="CJ310" i="23" s="1"/>
  <c r="BK310" i="23"/>
  <c r="CI310" i="23" s="1"/>
  <c r="BJ310" i="23"/>
  <c r="CH310" i="23" s="1"/>
  <c r="BI310" i="23"/>
  <c r="CG310" i="23" s="1"/>
  <c r="CF309" i="23"/>
  <c r="CE309" i="23"/>
  <c r="CD309" i="23"/>
  <c r="CC309" i="23"/>
  <c r="CB309" i="23"/>
  <c r="CA309" i="23"/>
  <c r="BZ309" i="23"/>
  <c r="BY309" i="23"/>
  <c r="BP309" i="23"/>
  <c r="CN309" i="23" s="1"/>
  <c r="BO309" i="23"/>
  <c r="CM309" i="23" s="1"/>
  <c r="BN309" i="23"/>
  <c r="CL309" i="23" s="1"/>
  <c r="BM309" i="23"/>
  <c r="CK309" i="23" s="1"/>
  <c r="BL309" i="23"/>
  <c r="CJ309" i="23" s="1"/>
  <c r="BK309" i="23"/>
  <c r="CI309" i="23" s="1"/>
  <c r="BJ309" i="23"/>
  <c r="CH309" i="23" s="1"/>
  <c r="BI309" i="23"/>
  <c r="CG309" i="23" s="1"/>
  <c r="CF308" i="23"/>
  <c r="CE308" i="23"/>
  <c r="CD308" i="23"/>
  <c r="CC308" i="23"/>
  <c r="CB308" i="23"/>
  <c r="CA308" i="23"/>
  <c r="BZ308" i="23"/>
  <c r="BY308" i="23"/>
  <c r="BP308" i="23"/>
  <c r="CN308" i="23" s="1"/>
  <c r="BO308" i="23"/>
  <c r="CM308" i="23" s="1"/>
  <c r="BN308" i="23"/>
  <c r="CL308" i="23" s="1"/>
  <c r="BM308" i="23"/>
  <c r="CK308" i="23" s="1"/>
  <c r="BL308" i="23"/>
  <c r="CJ308" i="23" s="1"/>
  <c r="BK308" i="23"/>
  <c r="CI308" i="23" s="1"/>
  <c r="BJ308" i="23"/>
  <c r="CH308" i="23" s="1"/>
  <c r="BI308" i="23"/>
  <c r="CG308" i="23" s="1"/>
  <c r="CF307" i="23"/>
  <c r="CE307" i="23"/>
  <c r="CD307" i="23"/>
  <c r="CC307" i="23"/>
  <c r="CB307" i="23"/>
  <c r="CA307" i="23"/>
  <c r="BZ307" i="23"/>
  <c r="BY307" i="23"/>
  <c r="BP307" i="23"/>
  <c r="CN307" i="23" s="1"/>
  <c r="BO307" i="23"/>
  <c r="CM307" i="23" s="1"/>
  <c r="BN307" i="23"/>
  <c r="CL307" i="23" s="1"/>
  <c r="BM307" i="23"/>
  <c r="CK307" i="23" s="1"/>
  <c r="BL307" i="23"/>
  <c r="CJ307" i="23" s="1"/>
  <c r="BK307" i="23"/>
  <c r="CI307" i="23" s="1"/>
  <c r="BJ307" i="23"/>
  <c r="CH307" i="23" s="1"/>
  <c r="BI307" i="23"/>
  <c r="CG307" i="23" s="1"/>
  <c r="CF306" i="23"/>
  <c r="CE306" i="23"/>
  <c r="CD306" i="23"/>
  <c r="CC306" i="23"/>
  <c r="CB306" i="23"/>
  <c r="CA306" i="23"/>
  <c r="BZ306" i="23"/>
  <c r="BY306" i="23"/>
  <c r="BP306" i="23"/>
  <c r="CN306" i="23" s="1"/>
  <c r="BO306" i="23"/>
  <c r="CM306" i="23" s="1"/>
  <c r="BN306" i="23"/>
  <c r="CL306" i="23" s="1"/>
  <c r="BM306" i="23"/>
  <c r="CK306" i="23" s="1"/>
  <c r="BL306" i="23"/>
  <c r="CJ306" i="23" s="1"/>
  <c r="BK306" i="23"/>
  <c r="CI306" i="23" s="1"/>
  <c r="BJ306" i="23"/>
  <c r="CH306" i="23" s="1"/>
  <c r="BI306" i="23"/>
  <c r="CG306" i="23" s="1"/>
  <c r="CF305" i="23"/>
  <c r="CE305" i="23"/>
  <c r="CD305" i="23"/>
  <c r="CC305" i="23"/>
  <c r="CB305" i="23"/>
  <c r="CA305" i="23"/>
  <c r="BZ305" i="23"/>
  <c r="BY305" i="23"/>
  <c r="BP305" i="23"/>
  <c r="CN305" i="23" s="1"/>
  <c r="BO305" i="23"/>
  <c r="CM305" i="23" s="1"/>
  <c r="BN305" i="23"/>
  <c r="CL305" i="23" s="1"/>
  <c r="BM305" i="23"/>
  <c r="CK305" i="23" s="1"/>
  <c r="BL305" i="23"/>
  <c r="CJ305" i="23" s="1"/>
  <c r="BK305" i="23"/>
  <c r="CI305" i="23" s="1"/>
  <c r="BJ305" i="23"/>
  <c r="CH305" i="23" s="1"/>
  <c r="BI305" i="23"/>
  <c r="CG305" i="23" s="1"/>
  <c r="CF304" i="23"/>
  <c r="CE304" i="23"/>
  <c r="CD304" i="23"/>
  <c r="CC304" i="23"/>
  <c r="CB304" i="23"/>
  <c r="CA304" i="23"/>
  <c r="BZ304" i="23"/>
  <c r="BY304" i="23"/>
  <c r="BP304" i="23"/>
  <c r="CN304" i="23" s="1"/>
  <c r="BO304" i="23"/>
  <c r="CM304" i="23" s="1"/>
  <c r="BN304" i="23"/>
  <c r="CL304" i="23" s="1"/>
  <c r="BM304" i="23"/>
  <c r="CK304" i="23" s="1"/>
  <c r="BL304" i="23"/>
  <c r="CJ304" i="23" s="1"/>
  <c r="BK304" i="23"/>
  <c r="CI304" i="23" s="1"/>
  <c r="BJ304" i="23"/>
  <c r="CH304" i="23" s="1"/>
  <c r="BI304" i="23"/>
  <c r="CG304" i="23" s="1"/>
  <c r="CF303" i="23"/>
  <c r="CE303" i="23"/>
  <c r="CD303" i="23"/>
  <c r="CC303" i="23"/>
  <c r="CB303" i="23"/>
  <c r="CA303" i="23"/>
  <c r="BZ303" i="23"/>
  <c r="BY303" i="23"/>
  <c r="BP303" i="23"/>
  <c r="CN303" i="23" s="1"/>
  <c r="BO303" i="23"/>
  <c r="CM303" i="23" s="1"/>
  <c r="BN303" i="23"/>
  <c r="CL303" i="23" s="1"/>
  <c r="BM303" i="23"/>
  <c r="CK303" i="23" s="1"/>
  <c r="BL303" i="23"/>
  <c r="CJ303" i="23" s="1"/>
  <c r="BK303" i="23"/>
  <c r="CI303" i="23" s="1"/>
  <c r="BJ303" i="23"/>
  <c r="CH303" i="23" s="1"/>
  <c r="BI303" i="23"/>
  <c r="CG303" i="23" s="1"/>
  <c r="CF302" i="23"/>
  <c r="CE302" i="23"/>
  <c r="CD302" i="23"/>
  <c r="CC302" i="23"/>
  <c r="CB302" i="23"/>
  <c r="CA302" i="23"/>
  <c r="BZ302" i="23"/>
  <c r="BY302" i="23"/>
  <c r="BP302" i="23"/>
  <c r="CN302" i="23" s="1"/>
  <c r="BO302" i="23"/>
  <c r="CM302" i="23" s="1"/>
  <c r="BN302" i="23"/>
  <c r="CL302" i="23" s="1"/>
  <c r="BM302" i="23"/>
  <c r="CK302" i="23" s="1"/>
  <c r="BL302" i="23"/>
  <c r="CJ302" i="23" s="1"/>
  <c r="BK302" i="23"/>
  <c r="CI302" i="23" s="1"/>
  <c r="BJ302" i="23"/>
  <c r="CH302" i="23" s="1"/>
  <c r="BI302" i="23"/>
  <c r="CG302" i="23" s="1"/>
  <c r="CF301" i="23"/>
  <c r="CE301" i="23"/>
  <c r="CD301" i="23"/>
  <c r="CC301" i="23"/>
  <c r="CB301" i="23"/>
  <c r="CA301" i="23"/>
  <c r="BZ301" i="23"/>
  <c r="BY301" i="23"/>
  <c r="BP301" i="23"/>
  <c r="CN301" i="23" s="1"/>
  <c r="BO301" i="23"/>
  <c r="CM301" i="23" s="1"/>
  <c r="BN301" i="23"/>
  <c r="CL301" i="23" s="1"/>
  <c r="BM301" i="23"/>
  <c r="CK301" i="23" s="1"/>
  <c r="BL301" i="23"/>
  <c r="CJ301" i="23" s="1"/>
  <c r="BK301" i="23"/>
  <c r="CI301" i="23" s="1"/>
  <c r="BJ301" i="23"/>
  <c r="CH301" i="23" s="1"/>
  <c r="BI301" i="23"/>
  <c r="CG301" i="23" s="1"/>
  <c r="CF300" i="23"/>
  <c r="CE300" i="23"/>
  <c r="CD300" i="23"/>
  <c r="CC300" i="23"/>
  <c r="CB300" i="23"/>
  <c r="CA300" i="23"/>
  <c r="BZ300" i="23"/>
  <c r="BY300" i="23"/>
  <c r="BP300" i="23"/>
  <c r="CN300" i="23" s="1"/>
  <c r="BO300" i="23"/>
  <c r="CM300" i="23" s="1"/>
  <c r="BN300" i="23"/>
  <c r="CL300" i="23" s="1"/>
  <c r="BM300" i="23"/>
  <c r="CK300" i="23" s="1"/>
  <c r="BL300" i="23"/>
  <c r="CJ300" i="23" s="1"/>
  <c r="BK300" i="23"/>
  <c r="CI300" i="23" s="1"/>
  <c r="BJ300" i="23"/>
  <c r="CH300" i="23" s="1"/>
  <c r="BI300" i="23"/>
  <c r="CG300" i="23" s="1"/>
  <c r="CF299" i="23"/>
  <c r="CE299" i="23"/>
  <c r="CD299" i="23"/>
  <c r="CC299" i="23"/>
  <c r="CB299" i="23"/>
  <c r="CA299" i="23"/>
  <c r="BZ299" i="23"/>
  <c r="BY299" i="23"/>
  <c r="BP299" i="23"/>
  <c r="CN299" i="23" s="1"/>
  <c r="BO299" i="23"/>
  <c r="CM299" i="23" s="1"/>
  <c r="BN299" i="23"/>
  <c r="CL299" i="23" s="1"/>
  <c r="BM299" i="23"/>
  <c r="CK299" i="23" s="1"/>
  <c r="BL299" i="23"/>
  <c r="CJ299" i="23" s="1"/>
  <c r="BK299" i="23"/>
  <c r="CI299" i="23" s="1"/>
  <c r="BJ299" i="23"/>
  <c r="CH299" i="23" s="1"/>
  <c r="BI299" i="23"/>
  <c r="CG299" i="23" s="1"/>
  <c r="CF298" i="23"/>
  <c r="CE298" i="23"/>
  <c r="CD298" i="23"/>
  <c r="CC298" i="23"/>
  <c r="CB298" i="23"/>
  <c r="CA298" i="23"/>
  <c r="BZ298" i="23"/>
  <c r="BY298" i="23"/>
  <c r="BP298" i="23"/>
  <c r="CN298" i="23" s="1"/>
  <c r="BO298" i="23"/>
  <c r="CM298" i="23" s="1"/>
  <c r="BN298" i="23"/>
  <c r="CL298" i="23" s="1"/>
  <c r="BM298" i="23"/>
  <c r="CK298" i="23" s="1"/>
  <c r="BL298" i="23"/>
  <c r="CJ298" i="23" s="1"/>
  <c r="BK298" i="23"/>
  <c r="CI298" i="23" s="1"/>
  <c r="BJ298" i="23"/>
  <c r="CH298" i="23" s="1"/>
  <c r="BI298" i="23"/>
  <c r="CG298" i="23" s="1"/>
  <c r="CF272" i="23"/>
  <c r="CE272" i="23"/>
  <c r="CD272" i="23"/>
  <c r="CC272" i="23"/>
  <c r="CB272" i="23"/>
  <c r="CA272" i="23"/>
  <c r="BZ272" i="23"/>
  <c r="BY272" i="23"/>
  <c r="BP272" i="23"/>
  <c r="CN272" i="23" s="1"/>
  <c r="BO272" i="23"/>
  <c r="CM272" i="23" s="1"/>
  <c r="BN272" i="23"/>
  <c r="CL272" i="23" s="1"/>
  <c r="BM272" i="23"/>
  <c r="CK272" i="23" s="1"/>
  <c r="BL272" i="23"/>
  <c r="CJ272" i="23" s="1"/>
  <c r="BK272" i="23"/>
  <c r="CI272" i="23" s="1"/>
  <c r="BJ272" i="23"/>
  <c r="CH272" i="23" s="1"/>
  <c r="BI272" i="23"/>
  <c r="CG272" i="23" s="1"/>
  <c r="CF271" i="23"/>
  <c r="CE271" i="23"/>
  <c r="CD271" i="23"/>
  <c r="CC271" i="23"/>
  <c r="CB271" i="23"/>
  <c r="CA271" i="23"/>
  <c r="BZ271" i="23"/>
  <c r="BY271" i="23"/>
  <c r="BP271" i="23"/>
  <c r="CN271" i="23" s="1"/>
  <c r="BO271" i="23"/>
  <c r="CM271" i="23" s="1"/>
  <c r="BN271" i="23"/>
  <c r="CL271" i="23" s="1"/>
  <c r="BM271" i="23"/>
  <c r="CK271" i="23" s="1"/>
  <c r="BL271" i="23"/>
  <c r="CJ271" i="23" s="1"/>
  <c r="BK271" i="23"/>
  <c r="CI271" i="23" s="1"/>
  <c r="BJ271" i="23"/>
  <c r="CH271" i="23" s="1"/>
  <c r="BI271" i="23"/>
  <c r="CG271" i="23" s="1"/>
  <c r="CF270" i="23"/>
  <c r="CE270" i="23"/>
  <c r="CD270" i="23"/>
  <c r="CC270" i="23"/>
  <c r="CB270" i="23"/>
  <c r="CA270" i="23"/>
  <c r="BZ270" i="23"/>
  <c r="BY270" i="23"/>
  <c r="BP270" i="23"/>
  <c r="CN270" i="23" s="1"/>
  <c r="BO270" i="23"/>
  <c r="CM270" i="23" s="1"/>
  <c r="BN270" i="23"/>
  <c r="CL270" i="23" s="1"/>
  <c r="BM270" i="23"/>
  <c r="CK270" i="23" s="1"/>
  <c r="BL270" i="23"/>
  <c r="CJ270" i="23" s="1"/>
  <c r="BK270" i="23"/>
  <c r="CI270" i="23" s="1"/>
  <c r="BJ270" i="23"/>
  <c r="CH270" i="23" s="1"/>
  <c r="BI270" i="23"/>
  <c r="CG270" i="23" s="1"/>
  <c r="CF269" i="23"/>
  <c r="CE269" i="23"/>
  <c r="CD269" i="23"/>
  <c r="CC269" i="23"/>
  <c r="CB269" i="23"/>
  <c r="CA269" i="23"/>
  <c r="BZ269" i="23"/>
  <c r="BY269" i="23"/>
  <c r="BP269" i="23"/>
  <c r="CN269" i="23" s="1"/>
  <c r="BO269" i="23"/>
  <c r="CM269" i="23" s="1"/>
  <c r="BN269" i="23"/>
  <c r="CL269" i="23" s="1"/>
  <c r="BM269" i="23"/>
  <c r="CK269" i="23" s="1"/>
  <c r="BL269" i="23"/>
  <c r="CJ269" i="23" s="1"/>
  <c r="BK269" i="23"/>
  <c r="CI269" i="23" s="1"/>
  <c r="BJ269" i="23"/>
  <c r="CH269" i="23" s="1"/>
  <c r="BI269" i="23"/>
  <c r="CG269" i="23" s="1"/>
  <c r="CF268" i="23"/>
  <c r="CE268" i="23"/>
  <c r="CD268" i="23"/>
  <c r="CC268" i="23"/>
  <c r="CB268" i="23"/>
  <c r="CA268" i="23"/>
  <c r="BZ268" i="23"/>
  <c r="BY268" i="23"/>
  <c r="BP268" i="23"/>
  <c r="CN268" i="23" s="1"/>
  <c r="BO268" i="23"/>
  <c r="CM268" i="23" s="1"/>
  <c r="BN268" i="23"/>
  <c r="CL268" i="23" s="1"/>
  <c r="BM268" i="23"/>
  <c r="CK268" i="23" s="1"/>
  <c r="BL268" i="23"/>
  <c r="CJ268" i="23" s="1"/>
  <c r="BK268" i="23"/>
  <c r="CI268" i="23" s="1"/>
  <c r="BJ268" i="23"/>
  <c r="CH268" i="23" s="1"/>
  <c r="BI268" i="23"/>
  <c r="CG268" i="23" s="1"/>
  <c r="CF267" i="23"/>
  <c r="CE267" i="23"/>
  <c r="CD267" i="23"/>
  <c r="CC267" i="23"/>
  <c r="CB267" i="23"/>
  <c r="CA267" i="23"/>
  <c r="BZ267" i="23"/>
  <c r="BY267" i="23"/>
  <c r="BP267" i="23"/>
  <c r="CN267" i="23" s="1"/>
  <c r="BO267" i="23"/>
  <c r="CM267" i="23" s="1"/>
  <c r="BN267" i="23"/>
  <c r="CL267" i="23" s="1"/>
  <c r="BM267" i="23"/>
  <c r="CK267" i="23" s="1"/>
  <c r="BL267" i="23"/>
  <c r="CJ267" i="23" s="1"/>
  <c r="BK267" i="23"/>
  <c r="CI267" i="23" s="1"/>
  <c r="BJ267" i="23"/>
  <c r="CH267" i="23" s="1"/>
  <c r="BI267" i="23"/>
  <c r="CF266" i="23"/>
  <c r="CE266" i="23"/>
  <c r="CD266" i="23"/>
  <c r="CC266" i="23"/>
  <c r="CB266" i="23"/>
  <c r="CA266" i="23"/>
  <c r="BZ266" i="23"/>
  <c r="BY266" i="23"/>
  <c r="BP266" i="23"/>
  <c r="CN266" i="23" s="1"/>
  <c r="BO266" i="23"/>
  <c r="CM266" i="23" s="1"/>
  <c r="BN266" i="23"/>
  <c r="CL266" i="23" s="1"/>
  <c r="BM266" i="23"/>
  <c r="CK266" i="23" s="1"/>
  <c r="BL266" i="23"/>
  <c r="CJ266" i="23" s="1"/>
  <c r="BK266" i="23"/>
  <c r="CI266" i="23" s="1"/>
  <c r="BJ266" i="23"/>
  <c r="CH266" i="23" s="1"/>
  <c r="BI266" i="23"/>
  <c r="CG266" i="23" s="1"/>
  <c r="CF265" i="23"/>
  <c r="CE265" i="23"/>
  <c r="CD265" i="23"/>
  <c r="CC265" i="23"/>
  <c r="CB265" i="23"/>
  <c r="CA265" i="23"/>
  <c r="BZ265" i="23"/>
  <c r="BY265" i="23"/>
  <c r="BP265" i="23"/>
  <c r="CN265" i="23" s="1"/>
  <c r="BO265" i="23"/>
  <c r="CM265" i="23" s="1"/>
  <c r="BN265" i="23"/>
  <c r="CL265" i="23" s="1"/>
  <c r="BM265" i="23"/>
  <c r="CK265" i="23" s="1"/>
  <c r="BL265" i="23"/>
  <c r="CJ265" i="23" s="1"/>
  <c r="BK265" i="23"/>
  <c r="CI265" i="23" s="1"/>
  <c r="BJ265" i="23"/>
  <c r="CH265" i="23" s="1"/>
  <c r="BI265" i="23"/>
  <c r="CG265" i="23" s="1"/>
  <c r="CF264" i="23"/>
  <c r="CE264" i="23"/>
  <c r="CD264" i="23"/>
  <c r="CC264" i="23"/>
  <c r="CB264" i="23"/>
  <c r="CA264" i="23"/>
  <c r="BZ264" i="23"/>
  <c r="BY264" i="23"/>
  <c r="BP264" i="23"/>
  <c r="CN264" i="23" s="1"/>
  <c r="BO264" i="23"/>
  <c r="CM264" i="23" s="1"/>
  <c r="BN264" i="23"/>
  <c r="CL264" i="23" s="1"/>
  <c r="BM264" i="23"/>
  <c r="CK264" i="23" s="1"/>
  <c r="BL264" i="23"/>
  <c r="CJ264" i="23" s="1"/>
  <c r="BK264" i="23"/>
  <c r="CI264" i="23" s="1"/>
  <c r="BJ264" i="23"/>
  <c r="CH264" i="23" s="1"/>
  <c r="BI264" i="23"/>
  <c r="CG264" i="23" s="1"/>
  <c r="CF263" i="23"/>
  <c r="CE263" i="23"/>
  <c r="CD263" i="23"/>
  <c r="CC263" i="23"/>
  <c r="CB263" i="23"/>
  <c r="CA263" i="23"/>
  <c r="BZ263" i="23"/>
  <c r="BY263" i="23"/>
  <c r="BP263" i="23"/>
  <c r="CN263" i="23" s="1"/>
  <c r="BO263" i="23"/>
  <c r="CM263" i="23" s="1"/>
  <c r="BN263" i="23"/>
  <c r="CL263" i="23" s="1"/>
  <c r="BM263" i="23"/>
  <c r="CK263" i="23" s="1"/>
  <c r="BL263" i="23"/>
  <c r="CJ263" i="23" s="1"/>
  <c r="BK263" i="23"/>
  <c r="CI263" i="23" s="1"/>
  <c r="BJ263" i="23"/>
  <c r="CH263" i="23" s="1"/>
  <c r="BI263" i="23"/>
  <c r="CF262" i="23"/>
  <c r="CE262" i="23"/>
  <c r="CD262" i="23"/>
  <c r="CC262" i="23"/>
  <c r="CB262" i="23"/>
  <c r="CA262" i="23"/>
  <c r="BZ262" i="23"/>
  <c r="BY262" i="23"/>
  <c r="BP262" i="23"/>
  <c r="CN262" i="23" s="1"/>
  <c r="BO262" i="23"/>
  <c r="CM262" i="23" s="1"/>
  <c r="BN262" i="23"/>
  <c r="CL262" i="23" s="1"/>
  <c r="BM262" i="23"/>
  <c r="CK262" i="23" s="1"/>
  <c r="BL262" i="23"/>
  <c r="CJ262" i="23" s="1"/>
  <c r="BK262" i="23"/>
  <c r="CI262" i="23" s="1"/>
  <c r="BJ262" i="23"/>
  <c r="CH262" i="23" s="1"/>
  <c r="BI262" i="23"/>
  <c r="CG262" i="23" s="1"/>
  <c r="CF261" i="23"/>
  <c r="CE261" i="23"/>
  <c r="CD261" i="23"/>
  <c r="CC261" i="23"/>
  <c r="CB261" i="23"/>
  <c r="CA261" i="23"/>
  <c r="BZ261" i="23"/>
  <c r="BY261" i="23"/>
  <c r="BP261" i="23"/>
  <c r="CN261" i="23" s="1"/>
  <c r="BO261" i="23"/>
  <c r="CM261" i="23" s="1"/>
  <c r="BN261" i="23"/>
  <c r="CL261" i="23" s="1"/>
  <c r="BM261" i="23"/>
  <c r="CK261" i="23" s="1"/>
  <c r="BL261" i="23"/>
  <c r="CJ261" i="23" s="1"/>
  <c r="BK261" i="23"/>
  <c r="CI261" i="23" s="1"/>
  <c r="BJ261" i="23"/>
  <c r="CH261" i="23" s="1"/>
  <c r="BI261" i="23"/>
  <c r="CG261" i="23" s="1"/>
  <c r="CF260" i="23"/>
  <c r="CE260" i="23"/>
  <c r="CD260" i="23"/>
  <c r="CC260" i="23"/>
  <c r="CB260" i="23"/>
  <c r="CA260" i="23"/>
  <c r="BZ260" i="23"/>
  <c r="BY260" i="23"/>
  <c r="BP260" i="23"/>
  <c r="CN260" i="23" s="1"/>
  <c r="BO260" i="23"/>
  <c r="CM260" i="23" s="1"/>
  <c r="BN260" i="23"/>
  <c r="CL260" i="23" s="1"/>
  <c r="BM260" i="23"/>
  <c r="CK260" i="23" s="1"/>
  <c r="BL260" i="23"/>
  <c r="CJ260" i="23" s="1"/>
  <c r="BK260" i="23"/>
  <c r="CI260" i="23" s="1"/>
  <c r="BJ260" i="23"/>
  <c r="CH260" i="23" s="1"/>
  <c r="BI260" i="23"/>
  <c r="CG260" i="23" s="1"/>
  <c r="CF259" i="23"/>
  <c r="CE259" i="23"/>
  <c r="CD259" i="23"/>
  <c r="CC259" i="23"/>
  <c r="CB259" i="23"/>
  <c r="CA259" i="23"/>
  <c r="BZ259" i="23"/>
  <c r="BY259" i="23"/>
  <c r="BP259" i="23"/>
  <c r="CN259" i="23" s="1"/>
  <c r="BO259" i="23"/>
  <c r="CM259" i="23" s="1"/>
  <c r="BN259" i="23"/>
  <c r="CL259" i="23" s="1"/>
  <c r="BM259" i="23"/>
  <c r="CK259" i="23" s="1"/>
  <c r="BL259" i="23"/>
  <c r="CJ259" i="23" s="1"/>
  <c r="BK259" i="23"/>
  <c r="CI259" i="23" s="1"/>
  <c r="BJ259" i="23"/>
  <c r="CH259" i="23" s="1"/>
  <c r="BI259" i="23"/>
  <c r="CG259" i="23" s="1"/>
  <c r="CF258" i="23"/>
  <c r="CE258" i="23"/>
  <c r="CD258" i="23"/>
  <c r="CC258" i="23"/>
  <c r="CB258" i="23"/>
  <c r="CA258" i="23"/>
  <c r="BZ258" i="23"/>
  <c r="BY258" i="23"/>
  <c r="BP258" i="23"/>
  <c r="CN258" i="23" s="1"/>
  <c r="BO258" i="23"/>
  <c r="CM258" i="23" s="1"/>
  <c r="BN258" i="23"/>
  <c r="CL258" i="23" s="1"/>
  <c r="BM258" i="23"/>
  <c r="CK258" i="23" s="1"/>
  <c r="BL258" i="23"/>
  <c r="CJ258" i="23" s="1"/>
  <c r="BK258" i="23"/>
  <c r="CI258" i="23" s="1"/>
  <c r="BJ258" i="23"/>
  <c r="CH258" i="23" s="1"/>
  <c r="BI258" i="23"/>
  <c r="CG258" i="23" s="1"/>
  <c r="CF257" i="23"/>
  <c r="CE257" i="23"/>
  <c r="CD257" i="23"/>
  <c r="CC257" i="23"/>
  <c r="CB257" i="23"/>
  <c r="CA257" i="23"/>
  <c r="BZ257" i="23"/>
  <c r="BY257" i="23"/>
  <c r="BP257" i="23"/>
  <c r="CN257" i="23" s="1"/>
  <c r="BO257" i="23"/>
  <c r="CM257" i="23" s="1"/>
  <c r="BN257" i="23"/>
  <c r="CL257" i="23" s="1"/>
  <c r="BM257" i="23"/>
  <c r="CK257" i="23" s="1"/>
  <c r="BL257" i="23"/>
  <c r="CJ257" i="23" s="1"/>
  <c r="BK257" i="23"/>
  <c r="CI257" i="23" s="1"/>
  <c r="BJ257" i="23"/>
  <c r="CH257" i="23" s="1"/>
  <c r="BI257" i="23"/>
  <c r="CG257" i="23" s="1"/>
  <c r="CF256" i="23"/>
  <c r="CE256" i="23"/>
  <c r="CD256" i="23"/>
  <c r="CC256" i="23"/>
  <c r="CB256" i="23"/>
  <c r="CA256" i="23"/>
  <c r="BZ256" i="23"/>
  <c r="BY256" i="23"/>
  <c r="BP256" i="23"/>
  <c r="CN256" i="23" s="1"/>
  <c r="BO256" i="23"/>
  <c r="CM256" i="23" s="1"/>
  <c r="BN256" i="23"/>
  <c r="CL256" i="23" s="1"/>
  <c r="BM256" i="23"/>
  <c r="CK256" i="23" s="1"/>
  <c r="BL256" i="23"/>
  <c r="CJ256" i="23" s="1"/>
  <c r="BK256" i="23"/>
  <c r="CI256" i="23" s="1"/>
  <c r="BJ256" i="23"/>
  <c r="CH256" i="23" s="1"/>
  <c r="BI256" i="23"/>
  <c r="CF255" i="23"/>
  <c r="CE255" i="23"/>
  <c r="CD255" i="23"/>
  <c r="CC255" i="23"/>
  <c r="CB255" i="23"/>
  <c r="CA255" i="23"/>
  <c r="BZ255" i="23"/>
  <c r="BY255" i="23"/>
  <c r="BP255" i="23"/>
  <c r="CN255" i="23" s="1"/>
  <c r="BO255" i="23"/>
  <c r="CM255" i="23" s="1"/>
  <c r="BN255" i="23"/>
  <c r="CL255" i="23" s="1"/>
  <c r="BM255" i="23"/>
  <c r="CK255" i="23" s="1"/>
  <c r="BL255" i="23"/>
  <c r="CJ255" i="23" s="1"/>
  <c r="BK255" i="23"/>
  <c r="CI255" i="23" s="1"/>
  <c r="BJ255" i="23"/>
  <c r="CH255" i="23" s="1"/>
  <c r="BI255" i="23"/>
  <c r="CG255" i="23" s="1"/>
  <c r="CF254" i="23"/>
  <c r="CE254" i="23"/>
  <c r="CD254" i="23"/>
  <c r="CC254" i="23"/>
  <c r="CB254" i="23"/>
  <c r="CA254" i="23"/>
  <c r="BZ254" i="23"/>
  <c r="BY254" i="23"/>
  <c r="BP254" i="23"/>
  <c r="CN254" i="23" s="1"/>
  <c r="BO254" i="23"/>
  <c r="CM254" i="23" s="1"/>
  <c r="BN254" i="23"/>
  <c r="CL254" i="23" s="1"/>
  <c r="BM254" i="23"/>
  <c r="CK254" i="23" s="1"/>
  <c r="BL254" i="23"/>
  <c r="CJ254" i="23" s="1"/>
  <c r="BK254" i="23"/>
  <c r="CI254" i="23" s="1"/>
  <c r="BJ254" i="23"/>
  <c r="CH254" i="23" s="1"/>
  <c r="BI254" i="23"/>
  <c r="CG254" i="23" s="1"/>
  <c r="CF253" i="23"/>
  <c r="CE253" i="23"/>
  <c r="CD253" i="23"/>
  <c r="CC253" i="23"/>
  <c r="CB253" i="23"/>
  <c r="CA253" i="23"/>
  <c r="BZ253" i="23"/>
  <c r="BY253" i="23"/>
  <c r="BP253" i="23"/>
  <c r="CN253" i="23" s="1"/>
  <c r="BO253" i="23"/>
  <c r="CM253" i="23" s="1"/>
  <c r="BN253" i="23"/>
  <c r="CL253" i="23" s="1"/>
  <c r="BM253" i="23"/>
  <c r="CK253" i="23" s="1"/>
  <c r="BL253" i="23"/>
  <c r="CJ253" i="23" s="1"/>
  <c r="BK253" i="23"/>
  <c r="CI253" i="23" s="1"/>
  <c r="BJ253" i="23"/>
  <c r="CH253" i="23" s="1"/>
  <c r="BI253" i="23"/>
  <c r="CG253" i="23" s="1"/>
  <c r="CF226" i="23"/>
  <c r="CE226" i="23"/>
  <c r="CD226" i="23"/>
  <c r="CC226" i="23"/>
  <c r="CB226" i="23"/>
  <c r="CA226" i="23"/>
  <c r="BZ226" i="23"/>
  <c r="BY226" i="23"/>
  <c r="BP226" i="23"/>
  <c r="CN226" i="23" s="1"/>
  <c r="BO226" i="23"/>
  <c r="CM226" i="23" s="1"/>
  <c r="BN226" i="23"/>
  <c r="CL226" i="23" s="1"/>
  <c r="BM226" i="23"/>
  <c r="CK226" i="23" s="1"/>
  <c r="BL226" i="23"/>
  <c r="CJ226" i="23" s="1"/>
  <c r="BK226" i="23"/>
  <c r="CI226" i="23" s="1"/>
  <c r="BJ226" i="23"/>
  <c r="CH226" i="23" s="1"/>
  <c r="BI226" i="23"/>
  <c r="CG226" i="23" s="1"/>
  <c r="CF225" i="23"/>
  <c r="CE225" i="23"/>
  <c r="CD225" i="23"/>
  <c r="CC225" i="23"/>
  <c r="CB225" i="23"/>
  <c r="CA225" i="23"/>
  <c r="BZ225" i="23"/>
  <c r="BY225" i="23"/>
  <c r="BP225" i="23"/>
  <c r="CN225" i="23" s="1"/>
  <c r="BO225" i="23"/>
  <c r="CM225" i="23" s="1"/>
  <c r="BN225" i="23"/>
  <c r="CL225" i="23" s="1"/>
  <c r="BM225" i="23"/>
  <c r="CK225" i="23" s="1"/>
  <c r="BL225" i="23"/>
  <c r="CJ225" i="23" s="1"/>
  <c r="BK225" i="23"/>
  <c r="CI225" i="23" s="1"/>
  <c r="BJ225" i="23"/>
  <c r="CH225" i="23" s="1"/>
  <c r="BI225" i="23"/>
  <c r="CG225" i="23" s="1"/>
  <c r="CF224" i="23"/>
  <c r="CE224" i="23"/>
  <c r="CD224" i="23"/>
  <c r="CC224" i="23"/>
  <c r="CB224" i="23"/>
  <c r="CA224" i="23"/>
  <c r="BZ224" i="23"/>
  <c r="BY224" i="23"/>
  <c r="BP224" i="23"/>
  <c r="CN224" i="23" s="1"/>
  <c r="BO224" i="23"/>
  <c r="CM224" i="23" s="1"/>
  <c r="BN224" i="23"/>
  <c r="CL224" i="23" s="1"/>
  <c r="BM224" i="23"/>
  <c r="CK224" i="23" s="1"/>
  <c r="BL224" i="23"/>
  <c r="CJ224" i="23" s="1"/>
  <c r="BK224" i="23"/>
  <c r="CI224" i="23" s="1"/>
  <c r="BJ224" i="23"/>
  <c r="CH224" i="23" s="1"/>
  <c r="BI224" i="23"/>
  <c r="CG224" i="23" s="1"/>
  <c r="CF223" i="23"/>
  <c r="CE223" i="23"/>
  <c r="CD223" i="23"/>
  <c r="CC223" i="23"/>
  <c r="CB223" i="23"/>
  <c r="CA223" i="23"/>
  <c r="BZ223" i="23"/>
  <c r="BY223" i="23"/>
  <c r="BP223" i="23"/>
  <c r="CN223" i="23" s="1"/>
  <c r="BO223" i="23"/>
  <c r="CM223" i="23" s="1"/>
  <c r="BN223" i="23"/>
  <c r="CL223" i="23" s="1"/>
  <c r="BM223" i="23"/>
  <c r="CK223" i="23" s="1"/>
  <c r="BL223" i="23"/>
  <c r="CJ223" i="23" s="1"/>
  <c r="BK223" i="23"/>
  <c r="CI223" i="23" s="1"/>
  <c r="BJ223" i="23"/>
  <c r="CH223" i="23" s="1"/>
  <c r="BI223" i="23"/>
  <c r="CG223" i="23" s="1"/>
  <c r="CF222" i="23"/>
  <c r="CE222" i="23"/>
  <c r="CD222" i="23"/>
  <c r="CC222" i="23"/>
  <c r="CB222" i="23"/>
  <c r="CA222" i="23"/>
  <c r="BZ222" i="23"/>
  <c r="BY222" i="23"/>
  <c r="BP222" i="23"/>
  <c r="CN222" i="23" s="1"/>
  <c r="BO222" i="23"/>
  <c r="CM222" i="23" s="1"/>
  <c r="BN222" i="23"/>
  <c r="CL222" i="23" s="1"/>
  <c r="BM222" i="23"/>
  <c r="CK222" i="23" s="1"/>
  <c r="BL222" i="23"/>
  <c r="CJ222" i="23" s="1"/>
  <c r="BK222" i="23"/>
  <c r="CI222" i="23" s="1"/>
  <c r="BJ222" i="23"/>
  <c r="CH222" i="23" s="1"/>
  <c r="BI222" i="23"/>
  <c r="CG222" i="23" s="1"/>
  <c r="CF221" i="23"/>
  <c r="CE221" i="23"/>
  <c r="CD221" i="23"/>
  <c r="CC221" i="23"/>
  <c r="CB221" i="23"/>
  <c r="CA221" i="23"/>
  <c r="BZ221" i="23"/>
  <c r="BY221" i="23"/>
  <c r="BP221" i="23"/>
  <c r="CN221" i="23" s="1"/>
  <c r="BO221" i="23"/>
  <c r="CM221" i="23" s="1"/>
  <c r="BN221" i="23"/>
  <c r="CL221" i="23" s="1"/>
  <c r="BM221" i="23"/>
  <c r="CK221" i="23" s="1"/>
  <c r="BL221" i="23"/>
  <c r="CJ221" i="23" s="1"/>
  <c r="BK221" i="23"/>
  <c r="CI221" i="23" s="1"/>
  <c r="BJ221" i="23"/>
  <c r="CH221" i="23" s="1"/>
  <c r="BI221" i="23"/>
  <c r="CG221" i="23" s="1"/>
  <c r="CF220" i="23"/>
  <c r="CE220" i="23"/>
  <c r="CD220" i="23"/>
  <c r="CC220" i="23"/>
  <c r="CB220" i="23"/>
  <c r="CA220" i="23"/>
  <c r="BZ220" i="23"/>
  <c r="BY220" i="23"/>
  <c r="BP220" i="23"/>
  <c r="CN220" i="23" s="1"/>
  <c r="BO220" i="23"/>
  <c r="CM220" i="23" s="1"/>
  <c r="BN220" i="23"/>
  <c r="CL220" i="23" s="1"/>
  <c r="BM220" i="23"/>
  <c r="CK220" i="23" s="1"/>
  <c r="BL220" i="23"/>
  <c r="CJ220" i="23" s="1"/>
  <c r="BK220" i="23"/>
  <c r="CI220" i="23" s="1"/>
  <c r="BJ220" i="23"/>
  <c r="CH220" i="23" s="1"/>
  <c r="BI220" i="23"/>
  <c r="CG220" i="23" s="1"/>
  <c r="CF219" i="23"/>
  <c r="CE219" i="23"/>
  <c r="CD219" i="23"/>
  <c r="CC219" i="23"/>
  <c r="CB219" i="23"/>
  <c r="CA219" i="23"/>
  <c r="BZ219" i="23"/>
  <c r="BY219" i="23"/>
  <c r="BP219" i="23"/>
  <c r="CN219" i="23" s="1"/>
  <c r="BO219" i="23"/>
  <c r="CM219" i="23" s="1"/>
  <c r="BN219" i="23"/>
  <c r="CL219" i="23" s="1"/>
  <c r="BM219" i="23"/>
  <c r="CK219" i="23" s="1"/>
  <c r="BL219" i="23"/>
  <c r="CJ219" i="23" s="1"/>
  <c r="BK219" i="23"/>
  <c r="CI219" i="23" s="1"/>
  <c r="BJ219" i="23"/>
  <c r="CH219" i="23" s="1"/>
  <c r="BI219" i="23"/>
  <c r="CG219" i="23" s="1"/>
  <c r="CF218" i="23"/>
  <c r="CE218" i="23"/>
  <c r="CD218" i="23"/>
  <c r="CC218" i="23"/>
  <c r="CB218" i="23"/>
  <c r="CA218" i="23"/>
  <c r="BZ218" i="23"/>
  <c r="BY218" i="23"/>
  <c r="BP218" i="23"/>
  <c r="CN218" i="23" s="1"/>
  <c r="BO218" i="23"/>
  <c r="CM218" i="23" s="1"/>
  <c r="BN218" i="23"/>
  <c r="CL218" i="23" s="1"/>
  <c r="BM218" i="23"/>
  <c r="CK218" i="23" s="1"/>
  <c r="BL218" i="23"/>
  <c r="CJ218" i="23" s="1"/>
  <c r="BK218" i="23"/>
  <c r="CI218" i="23" s="1"/>
  <c r="BJ218" i="23"/>
  <c r="CH218" i="23" s="1"/>
  <c r="BI218" i="23"/>
  <c r="CG218" i="23" s="1"/>
  <c r="CF217" i="23"/>
  <c r="CE217" i="23"/>
  <c r="CD217" i="23"/>
  <c r="CC217" i="23"/>
  <c r="CB217" i="23"/>
  <c r="CA217" i="23"/>
  <c r="BZ217" i="23"/>
  <c r="BY217" i="23"/>
  <c r="BP217" i="23"/>
  <c r="CN217" i="23" s="1"/>
  <c r="BO217" i="23"/>
  <c r="CM217" i="23" s="1"/>
  <c r="BN217" i="23"/>
  <c r="CL217" i="23" s="1"/>
  <c r="BM217" i="23"/>
  <c r="CK217" i="23" s="1"/>
  <c r="BL217" i="23"/>
  <c r="CJ217" i="23" s="1"/>
  <c r="BK217" i="23"/>
  <c r="CI217" i="23" s="1"/>
  <c r="BJ217" i="23"/>
  <c r="CH217" i="23" s="1"/>
  <c r="BI217" i="23"/>
  <c r="CG217" i="23" s="1"/>
  <c r="CF216" i="23"/>
  <c r="CE216" i="23"/>
  <c r="CD216" i="23"/>
  <c r="CC216" i="23"/>
  <c r="CB216" i="23"/>
  <c r="CA216" i="23"/>
  <c r="BZ216" i="23"/>
  <c r="BY216" i="23"/>
  <c r="BP216" i="23"/>
  <c r="CN216" i="23" s="1"/>
  <c r="BO216" i="23"/>
  <c r="CM216" i="23" s="1"/>
  <c r="BN216" i="23"/>
  <c r="CL216" i="23" s="1"/>
  <c r="BM216" i="23"/>
  <c r="CK216" i="23" s="1"/>
  <c r="BL216" i="23"/>
  <c r="CJ216" i="23" s="1"/>
  <c r="BK216" i="23"/>
  <c r="CI216" i="23" s="1"/>
  <c r="BJ216" i="23"/>
  <c r="CH216" i="23" s="1"/>
  <c r="BI216" i="23"/>
  <c r="CF215" i="23"/>
  <c r="CE215" i="23"/>
  <c r="CD215" i="23"/>
  <c r="CC215" i="23"/>
  <c r="CB215" i="23"/>
  <c r="CA215" i="23"/>
  <c r="BZ215" i="23"/>
  <c r="BY215" i="23"/>
  <c r="BP215" i="23"/>
  <c r="CN215" i="23" s="1"/>
  <c r="BO215" i="23"/>
  <c r="CM215" i="23" s="1"/>
  <c r="BN215" i="23"/>
  <c r="CL215" i="23" s="1"/>
  <c r="BM215" i="23"/>
  <c r="CK215" i="23" s="1"/>
  <c r="BL215" i="23"/>
  <c r="CJ215" i="23" s="1"/>
  <c r="BK215" i="23"/>
  <c r="CI215" i="23" s="1"/>
  <c r="BJ215" i="23"/>
  <c r="CH215" i="23" s="1"/>
  <c r="BI215" i="23"/>
  <c r="CG215" i="23" s="1"/>
  <c r="CF214" i="23"/>
  <c r="CE214" i="23"/>
  <c r="CD214" i="23"/>
  <c r="CC214" i="23"/>
  <c r="CB214" i="23"/>
  <c r="CA214" i="23"/>
  <c r="BZ214" i="23"/>
  <c r="BY214" i="23"/>
  <c r="BP214" i="23"/>
  <c r="CN214" i="23" s="1"/>
  <c r="BO214" i="23"/>
  <c r="CM214" i="23" s="1"/>
  <c r="BN214" i="23"/>
  <c r="CL214" i="23" s="1"/>
  <c r="BM214" i="23"/>
  <c r="CK214" i="23" s="1"/>
  <c r="BL214" i="23"/>
  <c r="CJ214" i="23" s="1"/>
  <c r="BK214" i="23"/>
  <c r="CI214" i="23" s="1"/>
  <c r="BJ214" i="23"/>
  <c r="CH214" i="23" s="1"/>
  <c r="BI214" i="23"/>
  <c r="CG214" i="23" s="1"/>
  <c r="CF213" i="23"/>
  <c r="CE213" i="23"/>
  <c r="CD213" i="23"/>
  <c r="CC213" i="23"/>
  <c r="CB213" i="23"/>
  <c r="CA213" i="23"/>
  <c r="BZ213" i="23"/>
  <c r="BY213" i="23"/>
  <c r="BP213" i="23"/>
  <c r="CN213" i="23" s="1"/>
  <c r="BO213" i="23"/>
  <c r="CM213" i="23" s="1"/>
  <c r="BN213" i="23"/>
  <c r="CL213" i="23" s="1"/>
  <c r="BM213" i="23"/>
  <c r="CK213" i="23" s="1"/>
  <c r="BL213" i="23"/>
  <c r="CJ213" i="23" s="1"/>
  <c r="BK213" i="23"/>
  <c r="CI213" i="23" s="1"/>
  <c r="BJ213" i="23"/>
  <c r="CH213" i="23" s="1"/>
  <c r="BI213" i="23"/>
  <c r="CG213" i="23" s="1"/>
  <c r="CF212" i="23"/>
  <c r="CE212" i="23"/>
  <c r="CD212" i="23"/>
  <c r="CC212" i="23"/>
  <c r="CB212" i="23"/>
  <c r="CA212" i="23"/>
  <c r="BZ212" i="23"/>
  <c r="BY212" i="23"/>
  <c r="BP212" i="23"/>
  <c r="CN212" i="23" s="1"/>
  <c r="BO212" i="23"/>
  <c r="CM212" i="23" s="1"/>
  <c r="BN212" i="23"/>
  <c r="CL212" i="23" s="1"/>
  <c r="BM212" i="23"/>
  <c r="CK212" i="23" s="1"/>
  <c r="BL212" i="23"/>
  <c r="CJ212" i="23" s="1"/>
  <c r="BK212" i="23"/>
  <c r="CI212" i="23" s="1"/>
  <c r="BJ212" i="23"/>
  <c r="CH212" i="23" s="1"/>
  <c r="BI212" i="23"/>
  <c r="CG212" i="23" s="1"/>
  <c r="CF211" i="23"/>
  <c r="CE211" i="23"/>
  <c r="CD211" i="23"/>
  <c r="CC211" i="23"/>
  <c r="CB211" i="23"/>
  <c r="CA211" i="23"/>
  <c r="BZ211" i="23"/>
  <c r="BY211" i="23"/>
  <c r="BP211" i="23"/>
  <c r="CN211" i="23" s="1"/>
  <c r="BO211" i="23"/>
  <c r="CM211" i="23" s="1"/>
  <c r="BN211" i="23"/>
  <c r="CL211" i="23" s="1"/>
  <c r="BM211" i="23"/>
  <c r="CK211" i="23" s="1"/>
  <c r="BL211" i="23"/>
  <c r="CJ211" i="23" s="1"/>
  <c r="BK211" i="23"/>
  <c r="CI211" i="23" s="1"/>
  <c r="BJ211" i="23"/>
  <c r="CH211" i="23" s="1"/>
  <c r="BI211" i="23"/>
  <c r="CG211" i="23" s="1"/>
  <c r="CF210" i="23"/>
  <c r="CE210" i="23"/>
  <c r="CD210" i="23"/>
  <c r="CC210" i="23"/>
  <c r="CB210" i="23"/>
  <c r="CA210" i="23"/>
  <c r="BZ210" i="23"/>
  <c r="BY210" i="23"/>
  <c r="BP210" i="23"/>
  <c r="CN210" i="23" s="1"/>
  <c r="BO210" i="23"/>
  <c r="CM210" i="23" s="1"/>
  <c r="BN210" i="23"/>
  <c r="CL210" i="23" s="1"/>
  <c r="BM210" i="23"/>
  <c r="CK210" i="23" s="1"/>
  <c r="BL210" i="23"/>
  <c r="CJ210" i="23" s="1"/>
  <c r="BK210" i="23"/>
  <c r="CI210" i="23" s="1"/>
  <c r="BJ210" i="23"/>
  <c r="CH210" i="23" s="1"/>
  <c r="BI210" i="23"/>
  <c r="CG210" i="23" s="1"/>
  <c r="CF209" i="23"/>
  <c r="CE209" i="23"/>
  <c r="CD209" i="23"/>
  <c r="CC209" i="23"/>
  <c r="CB209" i="23"/>
  <c r="CA209" i="23"/>
  <c r="BZ209" i="23"/>
  <c r="BY209" i="23"/>
  <c r="BP209" i="23"/>
  <c r="CN209" i="23" s="1"/>
  <c r="BO209" i="23"/>
  <c r="CM209" i="23" s="1"/>
  <c r="BN209" i="23"/>
  <c r="CL209" i="23" s="1"/>
  <c r="BM209" i="23"/>
  <c r="CK209" i="23" s="1"/>
  <c r="BL209" i="23"/>
  <c r="CJ209" i="23" s="1"/>
  <c r="BK209" i="23"/>
  <c r="CI209" i="23" s="1"/>
  <c r="BJ209" i="23"/>
  <c r="CH209" i="23" s="1"/>
  <c r="BI209" i="23"/>
  <c r="CG209" i="23" s="1"/>
  <c r="CF208" i="23"/>
  <c r="CE208" i="23"/>
  <c r="CD208" i="23"/>
  <c r="CC208" i="23"/>
  <c r="CB208" i="23"/>
  <c r="CA208" i="23"/>
  <c r="BZ208" i="23"/>
  <c r="BY208" i="23"/>
  <c r="BP208" i="23"/>
  <c r="CN208" i="23" s="1"/>
  <c r="BO208" i="23"/>
  <c r="CM208" i="23" s="1"/>
  <c r="BN208" i="23"/>
  <c r="CL208" i="23" s="1"/>
  <c r="BM208" i="23"/>
  <c r="CK208" i="23" s="1"/>
  <c r="BL208" i="23"/>
  <c r="CJ208" i="23" s="1"/>
  <c r="BK208" i="23"/>
  <c r="CI208" i="23" s="1"/>
  <c r="BJ208" i="23"/>
  <c r="CH208" i="23" s="1"/>
  <c r="BI208" i="23"/>
  <c r="CG208" i="23" s="1"/>
  <c r="CF207" i="23"/>
  <c r="CE207" i="23"/>
  <c r="CD207" i="23"/>
  <c r="CC207" i="23"/>
  <c r="CB207" i="23"/>
  <c r="CA207" i="23"/>
  <c r="BZ207" i="23"/>
  <c r="BY207" i="23"/>
  <c r="BP207" i="23"/>
  <c r="CN207" i="23" s="1"/>
  <c r="BO207" i="23"/>
  <c r="CM207" i="23" s="1"/>
  <c r="BN207" i="23"/>
  <c r="CL207" i="23" s="1"/>
  <c r="BM207" i="23"/>
  <c r="CK207" i="23" s="1"/>
  <c r="BL207" i="23"/>
  <c r="CJ207" i="23" s="1"/>
  <c r="BK207" i="23"/>
  <c r="CI207" i="23" s="1"/>
  <c r="BJ207" i="23"/>
  <c r="CH207" i="23" s="1"/>
  <c r="BI207" i="23"/>
  <c r="CG207" i="23" s="1"/>
  <c r="CF179" i="23"/>
  <c r="CE179" i="23"/>
  <c r="CD179" i="23"/>
  <c r="CC179" i="23"/>
  <c r="CB179" i="23"/>
  <c r="CA179" i="23"/>
  <c r="BZ179" i="23"/>
  <c r="BY179" i="23"/>
  <c r="BP179" i="23"/>
  <c r="CN179" i="23" s="1"/>
  <c r="BO179" i="23"/>
  <c r="CM179" i="23" s="1"/>
  <c r="BN179" i="23"/>
  <c r="CL179" i="23" s="1"/>
  <c r="BM179" i="23"/>
  <c r="CK179" i="23" s="1"/>
  <c r="BL179" i="23"/>
  <c r="CJ179" i="23" s="1"/>
  <c r="BK179" i="23"/>
  <c r="CI179" i="23" s="1"/>
  <c r="BJ179" i="23"/>
  <c r="CH179" i="23" s="1"/>
  <c r="BI179" i="23"/>
  <c r="CG179" i="23" s="1"/>
  <c r="CF178" i="23"/>
  <c r="CE178" i="23"/>
  <c r="CD178" i="23"/>
  <c r="CC178" i="23"/>
  <c r="CB178" i="23"/>
  <c r="CA178" i="23"/>
  <c r="BZ178" i="23"/>
  <c r="BY178" i="23"/>
  <c r="BP178" i="23"/>
  <c r="CN178" i="23" s="1"/>
  <c r="BO178" i="23"/>
  <c r="CM178" i="23" s="1"/>
  <c r="BN178" i="23"/>
  <c r="CL178" i="23" s="1"/>
  <c r="BM178" i="23"/>
  <c r="CK178" i="23" s="1"/>
  <c r="BL178" i="23"/>
  <c r="CJ178" i="23" s="1"/>
  <c r="BK178" i="23"/>
  <c r="CI178" i="23" s="1"/>
  <c r="BJ178" i="23"/>
  <c r="CH178" i="23" s="1"/>
  <c r="BI178" i="23"/>
  <c r="CG178" i="23" s="1"/>
  <c r="CF177" i="23"/>
  <c r="CE177" i="23"/>
  <c r="CD177" i="23"/>
  <c r="CC177" i="23"/>
  <c r="CB177" i="23"/>
  <c r="CA177" i="23"/>
  <c r="BZ177" i="23"/>
  <c r="BY177" i="23"/>
  <c r="BP177" i="23"/>
  <c r="CN177" i="23" s="1"/>
  <c r="BO177" i="23"/>
  <c r="CM177" i="23" s="1"/>
  <c r="BN177" i="23"/>
  <c r="CL177" i="23" s="1"/>
  <c r="BM177" i="23"/>
  <c r="CK177" i="23" s="1"/>
  <c r="BL177" i="23"/>
  <c r="CJ177" i="23" s="1"/>
  <c r="BK177" i="23"/>
  <c r="CI177" i="23" s="1"/>
  <c r="BJ177" i="23"/>
  <c r="CH177" i="23" s="1"/>
  <c r="BI177" i="23"/>
  <c r="CG177" i="23" s="1"/>
  <c r="CF176" i="23"/>
  <c r="CE176" i="23"/>
  <c r="CD176" i="23"/>
  <c r="CC176" i="23"/>
  <c r="CB176" i="23"/>
  <c r="CA176" i="23"/>
  <c r="BZ176" i="23"/>
  <c r="BY176" i="23"/>
  <c r="BP176" i="23"/>
  <c r="CN176" i="23" s="1"/>
  <c r="BO176" i="23"/>
  <c r="CM176" i="23" s="1"/>
  <c r="BN176" i="23"/>
  <c r="CL176" i="23" s="1"/>
  <c r="BM176" i="23"/>
  <c r="CK176" i="23" s="1"/>
  <c r="BL176" i="23"/>
  <c r="CJ176" i="23" s="1"/>
  <c r="BK176" i="23"/>
  <c r="CI176" i="23" s="1"/>
  <c r="BJ176" i="23"/>
  <c r="CH176" i="23" s="1"/>
  <c r="BI176" i="23"/>
  <c r="CG176" i="23" s="1"/>
  <c r="CF175" i="23"/>
  <c r="CE175" i="23"/>
  <c r="CD175" i="23"/>
  <c r="CC175" i="23"/>
  <c r="CB175" i="23"/>
  <c r="CA175" i="23"/>
  <c r="BZ175" i="23"/>
  <c r="BY175" i="23"/>
  <c r="BP175" i="23"/>
  <c r="CN175" i="23" s="1"/>
  <c r="BO175" i="23"/>
  <c r="CM175" i="23" s="1"/>
  <c r="BN175" i="23"/>
  <c r="CL175" i="23" s="1"/>
  <c r="BM175" i="23"/>
  <c r="CK175" i="23" s="1"/>
  <c r="BL175" i="23"/>
  <c r="CJ175" i="23" s="1"/>
  <c r="BK175" i="23"/>
  <c r="CI175" i="23" s="1"/>
  <c r="BJ175" i="23"/>
  <c r="BI175" i="23"/>
  <c r="CG175" i="23" s="1"/>
  <c r="CF174" i="23"/>
  <c r="CE174" i="23"/>
  <c r="CD174" i="23"/>
  <c r="CC174" i="23"/>
  <c r="CB174" i="23"/>
  <c r="CA174" i="23"/>
  <c r="BZ174" i="23"/>
  <c r="BY174" i="23"/>
  <c r="BP174" i="23"/>
  <c r="CN174" i="23" s="1"/>
  <c r="BO174" i="23"/>
  <c r="CM174" i="23" s="1"/>
  <c r="BN174" i="23"/>
  <c r="CL174" i="23" s="1"/>
  <c r="BM174" i="23"/>
  <c r="CK174" i="23" s="1"/>
  <c r="BL174" i="23"/>
  <c r="CJ174" i="23" s="1"/>
  <c r="BK174" i="23"/>
  <c r="CI174" i="23" s="1"/>
  <c r="BJ174" i="23"/>
  <c r="CH174" i="23" s="1"/>
  <c r="BI174" i="23"/>
  <c r="CG174" i="23" s="1"/>
  <c r="CF173" i="23"/>
  <c r="CE173" i="23"/>
  <c r="CD173" i="23"/>
  <c r="CC173" i="23"/>
  <c r="CB173" i="23"/>
  <c r="CA173" i="23"/>
  <c r="BZ173" i="23"/>
  <c r="BY173" i="23"/>
  <c r="BP173" i="23"/>
  <c r="CN173" i="23" s="1"/>
  <c r="BO173" i="23"/>
  <c r="CM173" i="23" s="1"/>
  <c r="BN173" i="23"/>
  <c r="CL173" i="23" s="1"/>
  <c r="BM173" i="23"/>
  <c r="CK173" i="23" s="1"/>
  <c r="BL173" i="23"/>
  <c r="CJ173" i="23" s="1"/>
  <c r="BK173" i="23"/>
  <c r="CI173" i="23" s="1"/>
  <c r="BJ173" i="23"/>
  <c r="CH173" i="23" s="1"/>
  <c r="BI173" i="23"/>
  <c r="CG173" i="23" s="1"/>
  <c r="CF172" i="23"/>
  <c r="CE172" i="23"/>
  <c r="CD172" i="23"/>
  <c r="CC172" i="23"/>
  <c r="CB172" i="23"/>
  <c r="CA172" i="23"/>
  <c r="BZ172" i="23"/>
  <c r="BY172" i="23"/>
  <c r="BP172" i="23"/>
  <c r="CN172" i="23" s="1"/>
  <c r="BO172" i="23"/>
  <c r="CM172" i="23" s="1"/>
  <c r="BN172" i="23"/>
  <c r="CL172" i="23" s="1"/>
  <c r="BM172" i="23"/>
  <c r="CK172" i="23" s="1"/>
  <c r="BL172" i="23"/>
  <c r="CJ172" i="23" s="1"/>
  <c r="BK172" i="23"/>
  <c r="CI172" i="23" s="1"/>
  <c r="BJ172" i="23"/>
  <c r="CH172" i="23" s="1"/>
  <c r="BI172" i="23"/>
  <c r="CG172" i="23" s="1"/>
  <c r="CF171" i="23"/>
  <c r="CE171" i="23"/>
  <c r="CD171" i="23"/>
  <c r="CC171" i="23"/>
  <c r="CB171" i="23"/>
  <c r="CA171" i="23"/>
  <c r="BZ171" i="23"/>
  <c r="BY171" i="23"/>
  <c r="BP171" i="23"/>
  <c r="CN171" i="23" s="1"/>
  <c r="BO171" i="23"/>
  <c r="CM171" i="23" s="1"/>
  <c r="BN171" i="23"/>
  <c r="CL171" i="23" s="1"/>
  <c r="BM171" i="23"/>
  <c r="CK171" i="23" s="1"/>
  <c r="BL171" i="23"/>
  <c r="CJ171" i="23" s="1"/>
  <c r="BK171" i="23"/>
  <c r="CI171" i="23" s="1"/>
  <c r="BJ171" i="23"/>
  <c r="CH171" i="23" s="1"/>
  <c r="BI171" i="23"/>
  <c r="CG171" i="23" s="1"/>
  <c r="CF170" i="23"/>
  <c r="CE170" i="23"/>
  <c r="CD170" i="23"/>
  <c r="CC170" i="23"/>
  <c r="CB170" i="23"/>
  <c r="CA170" i="23"/>
  <c r="BZ170" i="23"/>
  <c r="BY170" i="23"/>
  <c r="BP170" i="23"/>
  <c r="CN170" i="23" s="1"/>
  <c r="BO170" i="23"/>
  <c r="CM170" i="23" s="1"/>
  <c r="BN170" i="23"/>
  <c r="CL170" i="23" s="1"/>
  <c r="BM170" i="23"/>
  <c r="CK170" i="23" s="1"/>
  <c r="BL170" i="23"/>
  <c r="CJ170" i="23" s="1"/>
  <c r="BK170" i="23"/>
  <c r="CI170" i="23" s="1"/>
  <c r="BJ170" i="23"/>
  <c r="CH170" i="23" s="1"/>
  <c r="BI170" i="23"/>
  <c r="CG170" i="23" s="1"/>
  <c r="CF169" i="23"/>
  <c r="CE169" i="23"/>
  <c r="CD169" i="23"/>
  <c r="CC169" i="23"/>
  <c r="CB169" i="23"/>
  <c r="CA169" i="23"/>
  <c r="BZ169" i="23"/>
  <c r="BY169" i="23"/>
  <c r="BP169" i="23"/>
  <c r="CN169" i="23" s="1"/>
  <c r="BO169" i="23"/>
  <c r="CM169" i="23" s="1"/>
  <c r="BN169" i="23"/>
  <c r="CL169" i="23" s="1"/>
  <c r="BM169" i="23"/>
  <c r="CK169" i="23" s="1"/>
  <c r="BL169" i="23"/>
  <c r="CJ169" i="23" s="1"/>
  <c r="BK169" i="23"/>
  <c r="CI169" i="23" s="1"/>
  <c r="BJ169" i="23"/>
  <c r="CH169" i="23" s="1"/>
  <c r="BI169" i="23"/>
  <c r="CG169" i="23" s="1"/>
  <c r="CF168" i="23"/>
  <c r="CE168" i="23"/>
  <c r="CD168" i="23"/>
  <c r="CC168" i="23"/>
  <c r="CB168" i="23"/>
  <c r="CA168" i="23"/>
  <c r="BZ168" i="23"/>
  <c r="BY168" i="23"/>
  <c r="BP168" i="23"/>
  <c r="CN168" i="23" s="1"/>
  <c r="BO168" i="23"/>
  <c r="CM168" i="23" s="1"/>
  <c r="BN168" i="23"/>
  <c r="CL168" i="23" s="1"/>
  <c r="BM168" i="23"/>
  <c r="CK168" i="23" s="1"/>
  <c r="BL168" i="23"/>
  <c r="CJ168" i="23" s="1"/>
  <c r="BK168" i="23"/>
  <c r="CI168" i="23" s="1"/>
  <c r="BJ168" i="23"/>
  <c r="CH168" i="23" s="1"/>
  <c r="BI168" i="23"/>
  <c r="CG168" i="23" s="1"/>
  <c r="CF167" i="23"/>
  <c r="CE167" i="23"/>
  <c r="CD167" i="23"/>
  <c r="CC167" i="23"/>
  <c r="CB167" i="23"/>
  <c r="CA167" i="23"/>
  <c r="BZ167" i="23"/>
  <c r="BY167" i="23"/>
  <c r="BP167" i="23"/>
  <c r="CN167" i="23" s="1"/>
  <c r="BO167" i="23"/>
  <c r="CM167" i="23" s="1"/>
  <c r="BN167" i="23"/>
  <c r="CL167" i="23" s="1"/>
  <c r="BM167" i="23"/>
  <c r="CK167" i="23" s="1"/>
  <c r="BL167" i="23"/>
  <c r="CJ167" i="23" s="1"/>
  <c r="BK167" i="23"/>
  <c r="CI167" i="23" s="1"/>
  <c r="BJ167" i="23"/>
  <c r="BI167" i="23"/>
  <c r="CG167" i="23" s="1"/>
  <c r="CF166" i="23"/>
  <c r="CE166" i="23"/>
  <c r="CD166" i="23"/>
  <c r="CC166" i="23"/>
  <c r="CB166" i="23"/>
  <c r="CA166" i="23"/>
  <c r="BZ166" i="23"/>
  <c r="BY166" i="23"/>
  <c r="BP166" i="23"/>
  <c r="CN166" i="23" s="1"/>
  <c r="BO166" i="23"/>
  <c r="CM166" i="23" s="1"/>
  <c r="BN166" i="23"/>
  <c r="CL166" i="23" s="1"/>
  <c r="BM166" i="23"/>
  <c r="CK166" i="23" s="1"/>
  <c r="BL166" i="23"/>
  <c r="CJ166" i="23" s="1"/>
  <c r="BK166" i="23"/>
  <c r="CI166" i="23" s="1"/>
  <c r="BJ166" i="23"/>
  <c r="CH166" i="23" s="1"/>
  <c r="BI166" i="23"/>
  <c r="CG166" i="23" s="1"/>
  <c r="CF165" i="23"/>
  <c r="CE165" i="23"/>
  <c r="CD165" i="23"/>
  <c r="CC165" i="23"/>
  <c r="CB165" i="23"/>
  <c r="CA165" i="23"/>
  <c r="BZ165" i="23"/>
  <c r="BY165" i="23"/>
  <c r="BP165" i="23"/>
  <c r="CN165" i="23" s="1"/>
  <c r="BO165" i="23"/>
  <c r="CM165" i="23" s="1"/>
  <c r="BN165" i="23"/>
  <c r="CL165" i="23" s="1"/>
  <c r="BM165" i="23"/>
  <c r="CK165" i="23" s="1"/>
  <c r="BL165" i="23"/>
  <c r="CJ165" i="23" s="1"/>
  <c r="BK165" i="23"/>
  <c r="CI165" i="23" s="1"/>
  <c r="BJ165" i="23"/>
  <c r="CH165" i="23" s="1"/>
  <c r="BI165" i="23"/>
  <c r="CG165" i="23" s="1"/>
  <c r="CF164" i="23"/>
  <c r="CE164" i="23"/>
  <c r="CD164" i="23"/>
  <c r="CC164" i="23"/>
  <c r="CB164" i="23"/>
  <c r="CA164" i="23"/>
  <c r="BZ164" i="23"/>
  <c r="BY164" i="23"/>
  <c r="BP164" i="23"/>
  <c r="CN164" i="23" s="1"/>
  <c r="BO164" i="23"/>
  <c r="CM164" i="23" s="1"/>
  <c r="BN164" i="23"/>
  <c r="CL164" i="23" s="1"/>
  <c r="BM164" i="23"/>
  <c r="CK164" i="23" s="1"/>
  <c r="BL164" i="23"/>
  <c r="CJ164" i="23" s="1"/>
  <c r="BK164" i="23"/>
  <c r="CI164" i="23" s="1"/>
  <c r="BJ164" i="23"/>
  <c r="CH164" i="23" s="1"/>
  <c r="BI164" i="23"/>
  <c r="CG164" i="23" s="1"/>
  <c r="CF163" i="23"/>
  <c r="CE163" i="23"/>
  <c r="CD163" i="23"/>
  <c r="CC163" i="23"/>
  <c r="CB163" i="23"/>
  <c r="CA163" i="23"/>
  <c r="BZ163" i="23"/>
  <c r="BY163" i="23"/>
  <c r="BP163" i="23"/>
  <c r="CN163" i="23" s="1"/>
  <c r="BO163" i="23"/>
  <c r="CM163" i="23" s="1"/>
  <c r="BN163" i="23"/>
  <c r="CL163" i="23" s="1"/>
  <c r="BM163" i="23"/>
  <c r="CK163" i="23" s="1"/>
  <c r="BL163" i="23"/>
  <c r="CJ163" i="23" s="1"/>
  <c r="BK163" i="23"/>
  <c r="CI163" i="23" s="1"/>
  <c r="BJ163" i="23"/>
  <c r="CH163" i="23" s="1"/>
  <c r="BI163" i="23"/>
  <c r="CG163" i="23" s="1"/>
  <c r="CF162" i="23"/>
  <c r="CE162" i="23"/>
  <c r="CD162" i="23"/>
  <c r="CC162" i="23"/>
  <c r="CB162" i="23"/>
  <c r="CA162" i="23"/>
  <c r="BZ162" i="23"/>
  <c r="BY162" i="23"/>
  <c r="BP162" i="23"/>
  <c r="CN162" i="23" s="1"/>
  <c r="BO162" i="23"/>
  <c r="CM162" i="23" s="1"/>
  <c r="BN162" i="23"/>
  <c r="CL162" i="23" s="1"/>
  <c r="BM162" i="23"/>
  <c r="CK162" i="23" s="1"/>
  <c r="BL162" i="23"/>
  <c r="CJ162" i="23" s="1"/>
  <c r="BK162" i="23"/>
  <c r="CI162" i="23" s="1"/>
  <c r="BJ162" i="23"/>
  <c r="CH162" i="23" s="1"/>
  <c r="BI162" i="23"/>
  <c r="CG162" i="23" s="1"/>
  <c r="CF161" i="23"/>
  <c r="CE161" i="23"/>
  <c r="CD161" i="23"/>
  <c r="CC161" i="23"/>
  <c r="CB161" i="23"/>
  <c r="CA161" i="23"/>
  <c r="BZ161" i="23"/>
  <c r="BY161" i="23"/>
  <c r="BP161" i="23"/>
  <c r="CN161" i="23" s="1"/>
  <c r="BO161" i="23"/>
  <c r="CM161" i="23" s="1"/>
  <c r="BN161" i="23"/>
  <c r="CL161" i="23" s="1"/>
  <c r="BM161" i="23"/>
  <c r="CK161" i="23" s="1"/>
  <c r="BL161" i="23"/>
  <c r="CJ161" i="23" s="1"/>
  <c r="BK161" i="23"/>
  <c r="CI161" i="23" s="1"/>
  <c r="BJ161" i="23"/>
  <c r="CH161" i="23" s="1"/>
  <c r="BI161" i="23"/>
  <c r="CG161" i="23" s="1"/>
  <c r="CF160" i="23"/>
  <c r="CE160" i="23"/>
  <c r="CD160" i="23"/>
  <c r="CC160" i="23"/>
  <c r="CB160" i="23"/>
  <c r="CA160" i="23"/>
  <c r="BZ160" i="23"/>
  <c r="BY160" i="23"/>
  <c r="BP160" i="23"/>
  <c r="CN160" i="23" s="1"/>
  <c r="BO160" i="23"/>
  <c r="CM160" i="23" s="1"/>
  <c r="BN160" i="23"/>
  <c r="CL160" i="23" s="1"/>
  <c r="BM160" i="23"/>
  <c r="CK160" i="23" s="1"/>
  <c r="BL160" i="23"/>
  <c r="CJ160" i="23" s="1"/>
  <c r="BK160" i="23"/>
  <c r="CI160" i="23" s="1"/>
  <c r="BJ160" i="23"/>
  <c r="CH160" i="23" s="1"/>
  <c r="BI160" i="23"/>
  <c r="CG160" i="23" s="1"/>
  <c r="CF131" i="23"/>
  <c r="CE131" i="23"/>
  <c r="CD131" i="23"/>
  <c r="CC131" i="23"/>
  <c r="CB131" i="23"/>
  <c r="CA131" i="23"/>
  <c r="BZ131" i="23"/>
  <c r="BY131" i="23"/>
  <c r="BP131" i="23"/>
  <c r="CN131" i="23" s="1"/>
  <c r="BO131" i="23"/>
  <c r="CM131" i="23" s="1"/>
  <c r="BN131" i="23"/>
  <c r="CL131" i="23" s="1"/>
  <c r="BM131" i="23"/>
  <c r="CK131" i="23" s="1"/>
  <c r="BL131" i="23"/>
  <c r="CJ131" i="23" s="1"/>
  <c r="BK131" i="23"/>
  <c r="CI131" i="23" s="1"/>
  <c r="BJ131" i="23"/>
  <c r="CH131" i="23" s="1"/>
  <c r="BI131" i="23"/>
  <c r="CG131" i="23" s="1"/>
  <c r="CF130" i="23"/>
  <c r="CE130" i="23"/>
  <c r="CD130" i="23"/>
  <c r="CC130" i="23"/>
  <c r="CB130" i="23"/>
  <c r="CA130" i="23"/>
  <c r="BZ130" i="23"/>
  <c r="BY130" i="23"/>
  <c r="BP130" i="23"/>
  <c r="CN130" i="23" s="1"/>
  <c r="BO130" i="23"/>
  <c r="CM130" i="23" s="1"/>
  <c r="BN130" i="23"/>
  <c r="CL130" i="23" s="1"/>
  <c r="BM130" i="23"/>
  <c r="CK130" i="23" s="1"/>
  <c r="BL130" i="23"/>
  <c r="CJ130" i="23" s="1"/>
  <c r="BK130" i="23"/>
  <c r="CI130" i="23" s="1"/>
  <c r="BJ130" i="23"/>
  <c r="CH130" i="23" s="1"/>
  <c r="BI130" i="23"/>
  <c r="CG130" i="23" s="1"/>
  <c r="CF129" i="23"/>
  <c r="CE129" i="23"/>
  <c r="CD129" i="23"/>
  <c r="CC129" i="23"/>
  <c r="CB129" i="23"/>
  <c r="CA129" i="23"/>
  <c r="BZ129" i="23"/>
  <c r="BY129" i="23"/>
  <c r="BP129" i="23"/>
  <c r="CN129" i="23" s="1"/>
  <c r="BO129" i="23"/>
  <c r="CM129" i="23" s="1"/>
  <c r="BN129" i="23"/>
  <c r="CL129" i="23" s="1"/>
  <c r="BM129" i="23"/>
  <c r="CK129" i="23" s="1"/>
  <c r="BL129" i="23"/>
  <c r="CJ129" i="23" s="1"/>
  <c r="BK129" i="23"/>
  <c r="CI129" i="23" s="1"/>
  <c r="BJ129" i="23"/>
  <c r="CH129" i="23" s="1"/>
  <c r="BI129" i="23"/>
  <c r="CG129" i="23" s="1"/>
  <c r="CF128" i="23"/>
  <c r="CE128" i="23"/>
  <c r="CD128" i="23"/>
  <c r="CC128" i="23"/>
  <c r="CB128" i="23"/>
  <c r="CA128" i="23"/>
  <c r="BZ128" i="23"/>
  <c r="BY128" i="23"/>
  <c r="BP128" i="23"/>
  <c r="CN128" i="23" s="1"/>
  <c r="BO128" i="23"/>
  <c r="CM128" i="23" s="1"/>
  <c r="BN128" i="23"/>
  <c r="CL128" i="23" s="1"/>
  <c r="BM128" i="23"/>
  <c r="CK128" i="23" s="1"/>
  <c r="BL128" i="23"/>
  <c r="CJ128" i="23" s="1"/>
  <c r="BK128" i="23"/>
  <c r="CI128" i="23" s="1"/>
  <c r="BJ128" i="23"/>
  <c r="CH128" i="23" s="1"/>
  <c r="BI128" i="23"/>
  <c r="CG128" i="23" s="1"/>
  <c r="CF127" i="23"/>
  <c r="CE127" i="23"/>
  <c r="CD127" i="23"/>
  <c r="CC127" i="23"/>
  <c r="CB127" i="23"/>
  <c r="CA127" i="23"/>
  <c r="BZ127" i="23"/>
  <c r="BY127" i="23"/>
  <c r="BP127" i="23"/>
  <c r="CN127" i="23" s="1"/>
  <c r="BO127" i="23"/>
  <c r="CM127" i="23" s="1"/>
  <c r="BN127" i="23"/>
  <c r="CL127" i="23" s="1"/>
  <c r="BM127" i="23"/>
  <c r="CK127" i="23" s="1"/>
  <c r="BL127" i="23"/>
  <c r="CJ127" i="23" s="1"/>
  <c r="BK127" i="23"/>
  <c r="CI127" i="23" s="1"/>
  <c r="BJ127" i="23"/>
  <c r="CH127" i="23" s="1"/>
  <c r="BI127" i="23"/>
  <c r="CG127" i="23" s="1"/>
  <c r="CF126" i="23"/>
  <c r="CE126" i="23"/>
  <c r="CD126" i="23"/>
  <c r="CC126" i="23"/>
  <c r="CB126" i="23"/>
  <c r="CA126" i="23"/>
  <c r="BZ126" i="23"/>
  <c r="BY126" i="23"/>
  <c r="BP126" i="23"/>
  <c r="CN126" i="23" s="1"/>
  <c r="BO126" i="23"/>
  <c r="CM126" i="23" s="1"/>
  <c r="BN126" i="23"/>
  <c r="CL126" i="23" s="1"/>
  <c r="BM126" i="23"/>
  <c r="CK126" i="23" s="1"/>
  <c r="BL126" i="23"/>
  <c r="CJ126" i="23" s="1"/>
  <c r="BK126" i="23"/>
  <c r="CI126" i="23" s="1"/>
  <c r="BJ126" i="23"/>
  <c r="CH126" i="23" s="1"/>
  <c r="BI126" i="23"/>
  <c r="CG126" i="23" s="1"/>
  <c r="CF125" i="23"/>
  <c r="CE125" i="23"/>
  <c r="CD125" i="23"/>
  <c r="CC125" i="23"/>
  <c r="CB125" i="23"/>
  <c r="CA125" i="23"/>
  <c r="BZ125" i="23"/>
  <c r="BY125" i="23"/>
  <c r="BP125" i="23"/>
  <c r="CN125" i="23" s="1"/>
  <c r="BO125" i="23"/>
  <c r="CM125" i="23" s="1"/>
  <c r="BN125" i="23"/>
  <c r="CL125" i="23" s="1"/>
  <c r="BM125" i="23"/>
  <c r="CK125" i="23" s="1"/>
  <c r="BL125" i="23"/>
  <c r="CJ125" i="23" s="1"/>
  <c r="BK125" i="23"/>
  <c r="CI125" i="23" s="1"/>
  <c r="BJ125" i="23"/>
  <c r="CH125" i="23" s="1"/>
  <c r="BI125" i="23"/>
  <c r="CG125" i="23" s="1"/>
  <c r="CF124" i="23"/>
  <c r="CE124" i="23"/>
  <c r="CD124" i="23"/>
  <c r="CC124" i="23"/>
  <c r="CB124" i="23"/>
  <c r="CA124" i="23"/>
  <c r="BZ124" i="23"/>
  <c r="BY124" i="23"/>
  <c r="BP124" i="23"/>
  <c r="CN124" i="23" s="1"/>
  <c r="BO124" i="23"/>
  <c r="CM124" i="23" s="1"/>
  <c r="BN124" i="23"/>
  <c r="CL124" i="23" s="1"/>
  <c r="BM124" i="23"/>
  <c r="CK124" i="23" s="1"/>
  <c r="BL124" i="23"/>
  <c r="CJ124" i="23" s="1"/>
  <c r="BK124" i="23"/>
  <c r="CI124" i="23" s="1"/>
  <c r="BJ124" i="23"/>
  <c r="CH124" i="23" s="1"/>
  <c r="BI124" i="23"/>
  <c r="CG124" i="23" s="1"/>
  <c r="CF123" i="23"/>
  <c r="CE123" i="23"/>
  <c r="CD123" i="23"/>
  <c r="CC123" i="23"/>
  <c r="CB123" i="23"/>
  <c r="CA123" i="23"/>
  <c r="BZ123" i="23"/>
  <c r="BY123" i="23"/>
  <c r="BP123" i="23"/>
  <c r="CN123" i="23" s="1"/>
  <c r="BO123" i="23"/>
  <c r="CM123" i="23" s="1"/>
  <c r="BN123" i="23"/>
  <c r="CL123" i="23" s="1"/>
  <c r="BM123" i="23"/>
  <c r="CK123" i="23" s="1"/>
  <c r="BL123" i="23"/>
  <c r="CJ123" i="23" s="1"/>
  <c r="BK123" i="23"/>
  <c r="CI123" i="23" s="1"/>
  <c r="BJ123" i="23"/>
  <c r="CH123" i="23" s="1"/>
  <c r="BI123" i="23"/>
  <c r="CG123" i="23" s="1"/>
  <c r="CF122" i="23"/>
  <c r="CE122" i="23"/>
  <c r="CD122" i="23"/>
  <c r="CC122" i="23"/>
  <c r="CB122" i="23"/>
  <c r="CA122" i="23"/>
  <c r="BZ122" i="23"/>
  <c r="BY122" i="23"/>
  <c r="BP122" i="23"/>
  <c r="CN122" i="23" s="1"/>
  <c r="BO122" i="23"/>
  <c r="CM122" i="23" s="1"/>
  <c r="BN122" i="23"/>
  <c r="CL122" i="23" s="1"/>
  <c r="BM122" i="23"/>
  <c r="CK122" i="23" s="1"/>
  <c r="BL122" i="23"/>
  <c r="CJ122" i="23" s="1"/>
  <c r="BK122" i="23"/>
  <c r="CI122" i="23" s="1"/>
  <c r="BJ122" i="23"/>
  <c r="CH122" i="23" s="1"/>
  <c r="BI122" i="23"/>
  <c r="CG122" i="23" s="1"/>
  <c r="CF121" i="23"/>
  <c r="CE121" i="23"/>
  <c r="CD121" i="23"/>
  <c r="CC121" i="23"/>
  <c r="CB121" i="23"/>
  <c r="CA121" i="23"/>
  <c r="BZ121" i="23"/>
  <c r="BY121" i="23"/>
  <c r="BP121" i="23"/>
  <c r="CN121" i="23" s="1"/>
  <c r="BO121" i="23"/>
  <c r="CM121" i="23" s="1"/>
  <c r="BN121" i="23"/>
  <c r="CL121" i="23" s="1"/>
  <c r="BM121" i="23"/>
  <c r="CK121" i="23" s="1"/>
  <c r="BL121" i="23"/>
  <c r="CJ121" i="23" s="1"/>
  <c r="BK121" i="23"/>
  <c r="CI121" i="23" s="1"/>
  <c r="BJ121" i="23"/>
  <c r="CH121" i="23" s="1"/>
  <c r="BI121" i="23"/>
  <c r="CG121" i="23" s="1"/>
  <c r="CF120" i="23"/>
  <c r="CE120" i="23"/>
  <c r="CD120" i="23"/>
  <c r="CC120" i="23"/>
  <c r="CB120" i="23"/>
  <c r="CA120" i="23"/>
  <c r="BZ120" i="23"/>
  <c r="BY120" i="23"/>
  <c r="BP120" i="23"/>
  <c r="CN120" i="23" s="1"/>
  <c r="BO120" i="23"/>
  <c r="CM120" i="23" s="1"/>
  <c r="BN120" i="23"/>
  <c r="CL120" i="23" s="1"/>
  <c r="BM120" i="23"/>
  <c r="CK120" i="23" s="1"/>
  <c r="BL120" i="23"/>
  <c r="CJ120" i="23" s="1"/>
  <c r="BK120" i="23"/>
  <c r="CI120" i="23" s="1"/>
  <c r="BJ120" i="23"/>
  <c r="CH120" i="23" s="1"/>
  <c r="BI120" i="23"/>
  <c r="CG120" i="23" s="1"/>
  <c r="CF119" i="23"/>
  <c r="CE119" i="23"/>
  <c r="CD119" i="23"/>
  <c r="CC119" i="23"/>
  <c r="CB119" i="23"/>
  <c r="CA119" i="23"/>
  <c r="BZ119" i="23"/>
  <c r="BY119" i="23"/>
  <c r="BP119" i="23"/>
  <c r="CN119" i="23" s="1"/>
  <c r="BO119" i="23"/>
  <c r="CM119" i="23" s="1"/>
  <c r="BN119" i="23"/>
  <c r="CL119" i="23" s="1"/>
  <c r="BM119" i="23"/>
  <c r="CK119" i="23" s="1"/>
  <c r="BL119" i="23"/>
  <c r="CJ119" i="23" s="1"/>
  <c r="BK119" i="23"/>
  <c r="CI119" i="23" s="1"/>
  <c r="BJ119" i="23"/>
  <c r="CH119" i="23" s="1"/>
  <c r="BI119" i="23"/>
  <c r="CG119" i="23" s="1"/>
  <c r="CF118" i="23"/>
  <c r="CE118" i="23"/>
  <c r="CD118" i="23"/>
  <c r="CC118" i="23"/>
  <c r="CB118" i="23"/>
  <c r="CA118" i="23"/>
  <c r="BZ118" i="23"/>
  <c r="BY118" i="23"/>
  <c r="BP118" i="23"/>
  <c r="CN118" i="23" s="1"/>
  <c r="BO118" i="23"/>
  <c r="CM118" i="23" s="1"/>
  <c r="BN118" i="23"/>
  <c r="CL118" i="23" s="1"/>
  <c r="BM118" i="23"/>
  <c r="CK118" i="23" s="1"/>
  <c r="BL118" i="23"/>
  <c r="CJ118" i="23" s="1"/>
  <c r="BK118" i="23"/>
  <c r="CI118" i="23" s="1"/>
  <c r="BJ118" i="23"/>
  <c r="CH118" i="23" s="1"/>
  <c r="BI118" i="23"/>
  <c r="CG118" i="23" s="1"/>
  <c r="CF117" i="23"/>
  <c r="CE117" i="23"/>
  <c r="CD117" i="23"/>
  <c r="CC117" i="23"/>
  <c r="CB117" i="23"/>
  <c r="CA117" i="23"/>
  <c r="BZ117" i="23"/>
  <c r="BY117" i="23"/>
  <c r="BP117" i="23"/>
  <c r="CN117" i="23" s="1"/>
  <c r="BO117" i="23"/>
  <c r="CM117" i="23" s="1"/>
  <c r="BN117" i="23"/>
  <c r="CL117" i="23" s="1"/>
  <c r="BM117" i="23"/>
  <c r="CK117" i="23" s="1"/>
  <c r="BL117" i="23"/>
  <c r="CJ117" i="23" s="1"/>
  <c r="BK117" i="23"/>
  <c r="CI117" i="23" s="1"/>
  <c r="BJ117" i="23"/>
  <c r="CH117" i="23" s="1"/>
  <c r="BI117" i="23"/>
  <c r="CG117" i="23" s="1"/>
  <c r="CF116" i="23"/>
  <c r="CE116" i="23"/>
  <c r="CD116" i="23"/>
  <c r="CC116" i="23"/>
  <c r="CB116" i="23"/>
  <c r="CA116" i="23"/>
  <c r="BZ116" i="23"/>
  <c r="BY116" i="23"/>
  <c r="BP116" i="23"/>
  <c r="CN116" i="23" s="1"/>
  <c r="BO116" i="23"/>
  <c r="CM116" i="23" s="1"/>
  <c r="BN116" i="23"/>
  <c r="CL116" i="23" s="1"/>
  <c r="BM116" i="23"/>
  <c r="CK116" i="23" s="1"/>
  <c r="BL116" i="23"/>
  <c r="CJ116" i="23" s="1"/>
  <c r="BK116" i="23"/>
  <c r="CI116" i="23" s="1"/>
  <c r="BJ116" i="23"/>
  <c r="CH116" i="23" s="1"/>
  <c r="BI116" i="23"/>
  <c r="CG116" i="23" s="1"/>
  <c r="CF115" i="23"/>
  <c r="CE115" i="23"/>
  <c r="CD115" i="23"/>
  <c r="CC115" i="23"/>
  <c r="CB115" i="23"/>
  <c r="CA115" i="23"/>
  <c r="BZ115" i="23"/>
  <c r="BY115" i="23"/>
  <c r="BP115" i="23"/>
  <c r="CN115" i="23" s="1"/>
  <c r="BO115" i="23"/>
  <c r="CM115" i="23" s="1"/>
  <c r="BN115" i="23"/>
  <c r="CL115" i="23" s="1"/>
  <c r="BM115" i="23"/>
  <c r="CK115" i="23" s="1"/>
  <c r="BL115" i="23"/>
  <c r="CJ115" i="23" s="1"/>
  <c r="BK115" i="23"/>
  <c r="CI115" i="23" s="1"/>
  <c r="BJ115" i="23"/>
  <c r="CH115" i="23" s="1"/>
  <c r="BI115" i="23"/>
  <c r="CG115" i="23" s="1"/>
  <c r="CF114" i="23"/>
  <c r="CE114" i="23"/>
  <c r="CD114" i="23"/>
  <c r="CC114" i="23"/>
  <c r="CB114" i="23"/>
  <c r="CA114" i="23"/>
  <c r="BZ114" i="23"/>
  <c r="BY114" i="23"/>
  <c r="BP114" i="23"/>
  <c r="CN114" i="23" s="1"/>
  <c r="BO114" i="23"/>
  <c r="CM114" i="23" s="1"/>
  <c r="BN114" i="23"/>
  <c r="CL114" i="23" s="1"/>
  <c r="BM114" i="23"/>
  <c r="CK114" i="23" s="1"/>
  <c r="BL114" i="23"/>
  <c r="CJ114" i="23" s="1"/>
  <c r="BK114" i="23"/>
  <c r="CI114" i="23" s="1"/>
  <c r="BJ114" i="23"/>
  <c r="CH114" i="23" s="1"/>
  <c r="BI114" i="23"/>
  <c r="CG114" i="23" s="1"/>
  <c r="CF113" i="23"/>
  <c r="CE113" i="23"/>
  <c r="CD113" i="23"/>
  <c r="CC113" i="23"/>
  <c r="CB113" i="23"/>
  <c r="CA113" i="23"/>
  <c r="BZ113" i="23"/>
  <c r="BY113" i="23"/>
  <c r="BP113" i="23"/>
  <c r="CN113" i="23" s="1"/>
  <c r="BO113" i="23"/>
  <c r="CM113" i="23" s="1"/>
  <c r="BN113" i="23"/>
  <c r="CL113" i="23" s="1"/>
  <c r="BM113" i="23"/>
  <c r="CK113" i="23" s="1"/>
  <c r="BL113" i="23"/>
  <c r="CJ113" i="23" s="1"/>
  <c r="BK113" i="23"/>
  <c r="CI113" i="23" s="1"/>
  <c r="BJ113" i="23"/>
  <c r="CH113" i="23" s="1"/>
  <c r="BI113" i="23"/>
  <c r="CG113" i="23" s="1"/>
  <c r="CF112" i="23"/>
  <c r="CE112" i="23"/>
  <c r="CD112" i="23"/>
  <c r="CC112" i="23"/>
  <c r="CB112" i="23"/>
  <c r="CA112" i="23"/>
  <c r="BZ112" i="23"/>
  <c r="BY112" i="23"/>
  <c r="BP112" i="23"/>
  <c r="CN112" i="23" s="1"/>
  <c r="BO112" i="23"/>
  <c r="CM112" i="23" s="1"/>
  <c r="BN112" i="23"/>
  <c r="CL112" i="23" s="1"/>
  <c r="BM112" i="23"/>
  <c r="CK112" i="23" s="1"/>
  <c r="BL112" i="23"/>
  <c r="CJ112" i="23" s="1"/>
  <c r="BK112" i="23"/>
  <c r="CI112" i="23" s="1"/>
  <c r="BJ112" i="23"/>
  <c r="CH112" i="23" s="1"/>
  <c r="BI112" i="23"/>
  <c r="CG112" i="23" s="1"/>
  <c r="CF82" i="23"/>
  <c r="CE82" i="23"/>
  <c r="CD82" i="23"/>
  <c r="CC82" i="23"/>
  <c r="CB82" i="23"/>
  <c r="CA82" i="23"/>
  <c r="BZ82" i="23"/>
  <c r="BY82" i="23"/>
  <c r="BP82" i="23"/>
  <c r="CN82" i="23" s="1"/>
  <c r="BO82" i="23"/>
  <c r="CM82" i="23" s="1"/>
  <c r="BN82" i="23"/>
  <c r="CL82" i="23" s="1"/>
  <c r="BM82" i="23"/>
  <c r="CK82" i="23" s="1"/>
  <c r="BL82" i="23"/>
  <c r="CJ82" i="23" s="1"/>
  <c r="BK82" i="23"/>
  <c r="CI82" i="23" s="1"/>
  <c r="BJ82" i="23"/>
  <c r="CH82" i="23" s="1"/>
  <c r="BI82" i="23"/>
  <c r="CG82" i="23" s="1"/>
  <c r="CF81" i="23"/>
  <c r="CE81" i="23"/>
  <c r="CD81" i="23"/>
  <c r="CC81" i="23"/>
  <c r="CB81" i="23"/>
  <c r="CA81" i="23"/>
  <c r="BZ81" i="23"/>
  <c r="BY81" i="23"/>
  <c r="BP81" i="23"/>
  <c r="CN81" i="23" s="1"/>
  <c r="BO81" i="23"/>
  <c r="CM81" i="23" s="1"/>
  <c r="BN81" i="23"/>
  <c r="CL81" i="23" s="1"/>
  <c r="BM81" i="23"/>
  <c r="CK81" i="23" s="1"/>
  <c r="BL81" i="23"/>
  <c r="CJ81" i="23" s="1"/>
  <c r="BK81" i="23"/>
  <c r="CI81" i="23" s="1"/>
  <c r="BJ81" i="23"/>
  <c r="CH81" i="23" s="1"/>
  <c r="BI81" i="23"/>
  <c r="CG81" i="23" s="1"/>
  <c r="CF80" i="23"/>
  <c r="CE80" i="23"/>
  <c r="CD80" i="23"/>
  <c r="CC80" i="23"/>
  <c r="CB80" i="23"/>
  <c r="CA80" i="23"/>
  <c r="BZ80" i="23"/>
  <c r="BY80" i="23"/>
  <c r="BP80" i="23"/>
  <c r="CN80" i="23" s="1"/>
  <c r="BO80" i="23"/>
  <c r="CM80" i="23" s="1"/>
  <c r="BN80" i="23"/>
  <c r="CL80" i="23" s="1"/>
  <c r="BM80" i="23"/>
  <c r="CK80" i="23" s="1"/>
  <c r="BL80" i="23"/>
  <c r="CJ80" i="23" s="1"/>
  <c r="BK80" i="23"/>
  <c r="CI80" i="23" s="1"/>
  <c r="BJ80" i="23"/>
  <c r="CH80" i="23" s="1"/>
  <c r="BI80" i="23"/>
  <c r="CG80" i="23" s="1"/>
  <c r="CF79" i="23"/>
  <c r="CE79" i="23"/>
  <c r="CD79" i="23"/>
  <c r="CC79" i="23"/>
  <c r="CB79" i="23"/>
  <c r="CA79" i="23"/>
  <c r="BZ79" i="23"/>
  <c r="BY79" i="23"/>
  <c r="BP79" i="23"/>
  <c r="CN79" i="23" s="1"/>
  <c r="BO79" i="23"/>
  <c r="CM79" i="23" s="1"/>
  <c r="BN79" i="23"/>
  <c r="CL79" i="23" s="1"/>
  <c r="BM79" i="23"/>
  <c r="CK79" i="23" s="1"/>
  <c r="BL79" i="23"/>
  <c r="CJ79" i="23" s="1"/>
  <c r="BK79" i="23"/>
  <c r="CI79" i="23" s="1"/>
  <c r="BJ79" i="23"/>
  <c r="CH79" i="23" s="1"/>
  <c r="BI79" i="23"/>
  <c r="CG79" i="23" s="1"/>
  <c r="CF78" i="23"/>
  <c r="CE78" i="23"/>
  <c r="CD78" i="23"/>
  <c r="CC78" i="23"/>
  <c r="CB78" i="23"/>
  <c r="CA78" i="23"/>
  <c r="BZ78" i="23"/>
  <c r="BY78" i="23"/>
  <c r="BP78" i="23"/>
  <c r="CN78" i="23" s="1"/>
  <c r="BO78" i="23"/>
  <c r="CM78" i="23" s="1"/>
  <c r="BN78" i="23"/>
  <c r="CL78" i="23" s="1"/>
  <c r="BM78" i="23"/>
  <c r="CK78" i="23" s="1"/>
  <c r="BL78" i="23"/>
  <c r="CJ78" i="23" s="1"/>
  <c r="BK78" i="23"/>
  <c r="CI78" i="23" s="1"/>
  <c r="BJ78" i="23"/>
  <c r="CH78" i="23" s="1"/>
  <c r="BI78" i="23"/>
  <c r="CG78" i="23" s="1"/>
  <c r="CF77" i="23"/>
  <c r="CE77" i="23"/>
  <c r="CD77" i="23"/>
  <c r="CC77" i="23"/>
  <c r="CB77" i="23"/>
  <c r="CA77" i="23"/>
  <c r="BZ77" i="23"/>
  <c r="BY77" i="23"/>
  <c r="BP77" i="23"/>
  <c r="CN77" i="23" s="1"/>
  <c r="BO77" i="23"/>
  <c r="CM77" i="23" s="1"/>
  <c r="BN77" i="23"/>
  <c r="CL77" i="23" s="1"/>
  <c r="BM77" i="23"/>
  <c r="CK77" i="23" s="1"/>
  <c r="BL77" i="23"/>
  <c r="CJ77" i="23" s="1"/>
  <c r="BK77" i="23"/>
  <c r="CI77" i="23" s="1"/>
  <c r="BJ77" i="23"/>
  <c r="CH77" i="23" s="1"/>
  <c r="BI77" i="23"/>
  <c r="CG77" i="23" s="1"/>
  <c r="CF76" i="23"/>
  <c r="CE76" i="23"/>
  <c r="CD76" i="23"/>
  <c r="CC76" i="23"/>
  <c r="CB76" i="23"/>
  <c r="CA76" i="23"/>
  <c r="BZ76" i="23"/>
  <c r="BY76" i="23"/>
  <c r="BP76" i="23"/>
  <c r="CN76" i="23" s="1"/>
  <c r="BO76" i="23"/>
  <c r="CM76" i="23" s="1"/>
  <c r="BN76" i="23"/>
  <c r="CL76" i="23" s="1"/>
  <c r="BM76" i="23"/>
  <c r="CK76" i="23" s="1"/>
  <c r="BL76" i="23"/>
  <c r="CJ76" i="23" s="1"/>
  <c r="BK76" i="23"/>
  <c r="CI76" i="23" s="1"/>
  <c r="BJ76" i="23"/>
  <c r="CH76" i="23" s="1"/>
  <c r="BI76" i="23"/>
  <c r="CG76" i="23" s="1"/>
  <c r="CF75" i="23"/>
  <c r="CE75" i="23"/>
  <c r="CD75" i="23"/>
  <c r="CC75" i="23"/>
  <c r="CB75" i="23"/>
  <c r="CA75" i="23"/>
  <c r="BZ75" i="23"/>
  <c r="BY75" i="23"/>
  <c r="BP75" i="23"/>
  <c r="CN75" i="23" s="1"/>
  <c r="BO75" i="23"/>
  <c r="CM75" i="23" s="1"/>
  <c r="BN75" i="23"/>
  <c r="CL75" i="23" s="1"/>
  <c r="BM75" i="23"/>
  <c r="CK75" i="23" s="1"/>
  <c r="BL75" i="23"/>
  <c r="CJ75" i="23" s="1"/>
  <c r="BK75" i="23"/>
  <c r="CI75" i="23" s="1"/>
  <c r="BJ75" i="23"/>
  <c r="CH75" i="23" s="1"/>
  <c r="BI75" i="23"/>
  <c r="CG75" i="23" s="1"/>
  <c r="CF74" i="23"/>
  <c r="CE74" i="23"/>
  <c r="CD74" i="23"/>
  <c r="CC74" i="23"/>
  <c r="CB74" i="23"/>
  <c r="CA74" i="23"/>
  <c r="BZ74" i="23"/>
  <c r="BY74" i="23"/>
  <c r="BP74" i="23"/>
  <c r="CN74" i="23" s="1"/>
  <c r="BO74" i="23"/>
  <c r="CM74" i="23" s="1"/>
  <c r="BN74" i="23"/>
  <c r="CL74" i="23" s="1"/>
  <c r="BM74" i="23"/>
  <c r="CK74" i="23" s="1"/>
  <c r="BL74" i="23"/>
  <c r="CJ74" i="23" s="1"/>
  <c r="BK74" i="23"/>
  <c r="CI74" i="23" s="1"/>
  <c r="BJ74" i="23"/>
  <c r="CH74" i="23" s="1"/>
  <c r="BI74" i="23"/>
  <c r="CG74" i="23" s="1"/>
  <c r="CF73" i="23"/>
  <c r="CE73" i="23"/>
  <c r="CD73" i="23"/>
  <c r="CC73" i="23"/>
  <c r="CB73" i="23"/>
  <c r="CA73" i="23"/>
  <c r="BZ73" i="23"/>
  <c r="BY73" i="23"/>
  <c r="BP73" i="23"/>
  <c r="CN73" i="23" s="1"/>
  <c r="BO73" i="23"/>
  <c r="CM73" i="23" s="1"/>
  <c r="BN73" i="23"/>
  <c r="CL73" i="23" s="1"/>
  <c r="BM73" i="23"/>
  <c r="CK73" i="23" s="1"/>
  <c r="BL73" i="23"/>
  <c r="CJ73" i="23" s="1"/>
  <c r="BK73" i="23"/>
  <c r="CI73" i="23" s="1"/>
  <c r="BJ73" i="23"/>
  <c r="CH73" i="23" s="1"/>
  <c r="BI73" i="23"/>
  <c r="CG73" i="23" s="1"/>
  <c r="CF72" i="23"/>
  <c r="CE72" i="23"/>
  <c r="CD72" i="23"/>
  <c r="CC72" i="23"/>
  <c r="CB72" i="23"/>
  <c r="CA72" i="23"/>
  <c r="BZ72" i="23"/>
  <c r="BY72" i="23"/>
  <c r="BP72" i="23"/>
  <c r="CN72" i="23" s="1"/>
  <c r="BO72" i="23"/>
  <c r="CM72" i="23" s="1"/>
  <c r="BN72" i="23"/>
  <c r="CL72" i="23" s="1"/>
  <c r="BM72" i="23"/>
  <c r="CK72" i="23" s="1"/>
  <c r="BL72" i="23"/>
  <c r="CJ72" i="23" s="1"/>
  <c r="BK72" i="23"/>
  <c r="CI72" i="23" s="1"/>
  <c r="BJ72" i="23"/>
  <c r="CH72" i="23" s="1"/>
  <c r="BI72" i="23"/>
  <c r="CG72" i="23" s="1"/>
  <c r="CF71" i="23"/>
  <c r="CE71" i="23"/>
  <c r="CD71" i="23"/>
  <c r="CC71" i="23"/>
  <c r="CB71" i="23"/>
  <c r="CA71" i="23"/>
  <c r="BZ71" i="23"/>
  <c r="BY71" i="23"/>
  <c r="BP71" i="23"/>
  <c r="CN71" i="23" s="1"/>
  <c r="BO71" i="23"/>
  <c r="CM71" i="23" s="1"/>
  <c r="BN71" i="23"/>
  <c r="CL71" i="23" s="1"/>
  <c r="BM71" i="23"/>
  <c r="CK71" i="23" s="1"/>
  <c r="BL71" i="23"/>
  <c r="CJ71" i="23" s="1"/>
  <c r="BK71" i="23"/>
  <c r="CI71" i="23" s="1"/>
  <c r="BJ71" i="23"/>
  <c r="CH71" i="23" s="1"/>
  <c r="BI71" i="23"/>
  <c r="CG71" i="23" s="1"/>
  <c r="CF70" i="23"/>
  <c r="CE70" i="23"/>
  <c r="CD70" i="23"/>
  <c r="CC70" i="23"/>
  <c r="CB70" i="23"/>
  <c r="CA70" i="23"/>
  <c r="BZ70" i="23"/>
  <c r="BY70" i="23"/>
  <c r="BP70" i="23"/>
  <c r="CN70" i="23" s="1"/>
  <c r="BO70" i="23"/>
  <c r="CM70" i="23" s="1"/>
  <c r="BN70" i="23"/>
  <c r="CL70" i="23" s="1"/>
  <c r="BM70" i="23"/>
  <c r="CK70" i="23" s="1"/>
  <c r="BL70" i="23"/>
  <c r="CJ70" i="23" s="1"/>
  <c r="BK70" i="23"/>
  <c r="CI70" i="23" s="1"/>
  <c r="BJ70" i="23"/>
  <c r="CH70" i="23" s="1"/>
  <c r="BI70" i="23"/>
  <c r="CG70" i="23" s="1"/>
  <c r="CF69" i="23"/>
  <c r="CE69" i="23"/>
  <c r="CD69" i="23"/>
  <c r="CC69" i="23"/>
  <c r="CB69" i="23"/>
  <c r="CA69" i="23"/>
  <c r="BZ69" i="23"/>
  <c r="BY69" i="23"/>
  <c r="BP69" i="23"/>
  <c r="CN69" i="23" s="1"/>
  <c r="BO69" i="23"/>
  <c r="CM69" i="23" s="1"/>
  <c r="BN69" i="23"/>
  <c r="CL69" i="23" s="1"/>
  <c r="BM69" i="23"/>
  <c r="CK69" i="23" s="1"/>
  <c r="BL69" i="23"/>
  <c r="CJ69" i="23" s="1"/>
  <c r="BK69" i="23"/>
  <c r="CI69" i="23" s="1"/>
  <c r="BJ69" i="23"/>
  <c r="CH69" i="23" s="1"/>
  <c r="BI69" i="23"/>
  <c r="CG69" i="23" s="1"/>
  <c r="CF68" i="23"/>
  <c r="CE68" i="23"/>
  <c r="CD68" i="23"/>
  <c r="CC68" i="23"/>
  <c r="CB68" i="23"/>
  <c r="CA68" i="23"/>
  <c r="BZ68" i="23"/>
  <c r="BY68" i="23"/>
  <c r="BP68" i="23"/>
  <c r="CN68" i="23" s="1"/>
  <c r="BO68" i="23"/>
  <c r="CM68" i="23" s="1"/>
  <c r="BN68" i="23"/>
  <c r="CL68" i="23" s="1"/>
  <c r="BM68" i="23"/>
  <c r="CK68" i="23" s="1"/>
  <c r="BL68" i="23"/>
  <c r="CJ68" i="23" s="1"/>
  <c r="BK68" i="23"/>
  <c r="CI68" i="23" s="1"/>
  <c r="BJ68" i="23"/>
  <c r="CH68" i="23" s="1"/>
  <c r="BI68" i="23"/>
  <c r="CG68" i="23" s="1"/>
  <c r="CF67" i="23"/>
  <c r="CE67" i="23"/>
  <c r="CD67" i="23"/>
  <c r="CC67" i="23"/>
  <c r="CB67" i="23"/>
  <c r="CA67" i="23"/>
  <c r="BZ67" i="23"/>
  <c r="BY67" i="23"/>
  <c r="BP67" i="23"/>
  <c r="CN67" i="23" s="1"/>
  <c r="BO67" i="23"/>
  <c r="CM67" i="23" s="1"/>
  <c r="BN67" i="23"/>
  <c r="CL67" i="23" s="1"/>
  <c r="BM67" i="23"/>
  <c r="CK67" i="23" s="1"/>
  <c r="BL67" i="23"/>
  <c r="CJ67" i="23" s="1"/>
  <c r="BK67" i="23"/>
  <c r="CI67" i="23" s="1"/>
  <c r="BJ67" i="23"/>
  <c r="CH67" i="23" s="1"/>
  <c r="BI67" i="23"/>
  <c r="CG67" i="23" s="1"/>
  <c r="CF66" i="23"/>
  <c r="CE66" i="23"/>
  <c r="CD66" i="23"/>
  <c r="CC66" i="23"/>
  <c r="CB66" i="23"/>
  <c r="CA66" i="23"/>
  <c r="BZ66" i="23"/>
  <c r="BY66" i="23"/>
  <c r="BP66" i="23"/>
  <c r="CN66" i="23" s="1"/>
  <c r="BO66" i="23"/>
  <c r="CM66" i="23" s="1"/>
  <c r="BN66" i="23"/>
  <c r="CL66" i="23" s="1"/>
  <c r="BM66" i="23"/>
  <c r="CK66" i="23" s="1"/>
  <c r="BL66" i="23"/>
  <c r="CJ66" i="23" s="1"/>
  <c r="BK66" i="23"/>
  <c r="CI66" i="23" s="1"/>
  <c r="BJ66" i="23"/>
  <c r="CH66" i="23" s="1"/>
  <c r="BI66" i="23"/>
  <c r="CG66" i="23" s="1"/>
  <c r="CF65" i="23"/>
  <c r="CE65" i="23"/>
  <c r="CD65" i="23"/>
  <c r="CC65" i="23"/>
  <c r="CB65" i="23"/>
  <c r="CA65" i="23"/>
  <c r="BZ65" i="23"/>
  <c r="BY65" i="23"/>
  <c r="BP65" i="23"/>
  <c r="CN65" i="23" s="1"/>
  <c r="BO65" i="23"/>
  <c r="CM65" i="23" s="1"/>
  <c r="BN65" i="23"/>
  <c r="CL65" i="23" s="1"/>
  <c r="BM65" i="23"/>
  <c r="CK65" i="23" s="1"/>
  <c r="BL65" i="23"/>
  <c r="CJ65" i="23" s="1"/>
  <c r="BK65" i="23"/>
  <c r="CI65" i="23" s="1"/>
  <c r="BJ65" i="23"/>
  <c r="CH65" i="23" s="1"/>
  <c r="BI65" i="23"/>
  <c r="CG65" i="23" s="1"/>
  <c r="CF64" i="23"/>
  <c r="CE64" i="23"/>
  <c r="CD64" i="23"/>
  <c r="CC64" i="23"/>
  <c r="CB64" i="23"/>
  <c r="CA64" i="23"/>
  <c r="BZ64" i="23"/>
  <c r="BY64" i="23"/>
  <c r="BP64" i="23"/>
  <c r="CN64" i="23" s="1"/>
  <c r="BO64" i="23"/>
  <c r="CM64" i="23" s="1"/>
  <c r="BN64" i="23"/>
  <c r="CL64" i="23" s="1"/>
  <c r="BM64" i="23"/>
  <c r="CK64" i="23" s="1"/>
  <c r="BL64" i="23"/>
  <c r="CJ64" i="23" s="1"/>
  <c r="BK64" i="23"/>
  <c r="CI64" i="23" s="1"/>
  <c r="BJ64" i="23"/>
  <c r="CH64" i="23" s="1"/>
  <c r="BI64" i="23"/>
  <c r="CG64" i="23" s="1"/>
  <c r="CF63" i="23"/>
  <c r="CE63" i="23"/>
  <c r="CD63" i="23"/>
  <c r="CC63" i="23"/>
  <c r="CB63" i="23"/>
  <c r="CA63" i="23"/>
  <c r="BZ63" i="23"/>
  <c r="BY63" i="23"/>
  <c r="BP63" i="23"/>
  <c r="CN63" i="23" s="1"/>
  <c r="BO63" i="23"/>
  <c r="CM63" i="23" s="1"/>
  <c r="BN63" i="23"/>
  <c r="CL63" i="23" s="1"/>
  <c r="BM63" i="23"/>
  <c r="CK63" i="23" s="1"/>
  <c r="BL63" i="23"/>
  <c r="CJ63" i="23" s="1"/>
  <c r="BK63" i="23"/>
  <c r="CI63" i="23" s="1"/>
  <c r="BJ63" i="23"/>
  <c r="CH63" i="23" s="1"/>
  <c r="BI63" i="23"/>
  <c r="CG63" i="23" s="1"/>
  <c r="CK33" i="23"/>
  <c r="CJ32" i="23"/>
  <c r="CI31" i="23"/>
  <c r="CG29" i="23"/>
  <c r="CN28" i="23"/>
  <c r="CM27" i="23"/>
  <c r="CL26" i="23"/>
  <c r="CK25" i="23"/>
  <c r="CJ24" i="23"/>
  <c r="CI23" i="23"/>
  <c r="CH22" i="23"/>
  <c r="CG21" i="23"/>
  <c r="CM19" i="23"/>
  <c r="CJ19" i="23"/>
  <c r="CL18" i="23"/>
  <c r="CK17" i="23"/>
  <c r="CH17" i="23"/>
  <c r="CJ16" i="23"/>
  <c r="CI15" i="23"/>
  <c r="CM14" i="23"/>
  <c r="CH14" i="23"/>
  <c r="CN15" i="23"/>
  <c r="CI18" i="23"/>
  <c r="CK20" i="23"/>
  <c r="CL21" i="23"/>
  <c r="CM22" i="23"/>
  <c r="CN23" i="23"/>
  <c r="CH25" i="23"/>
  <c r="CI26" i="23"/>
  <c r="CJ27" i="23"/>
  <c r="CK28" i="23"/>
  <c r="CL29" i="23"/>
  <c r="CM30" i="23"/>
  <c r="CN31" i="23"/>
  <c r="CH33" i="23"/>
  <c r="CK14" i="23"/>
  <c r="CI14" i="23"/>
  <c r="CJ14" i="23"/>
  <c r="CL14" i="23"/>
  <c r="CN14" i="23"/>
  <c r="CH15" i="23"/>
  <c r="CJ15" i="23"/>
  <c r="CK15" i="23"/>
  <c r="CL15" i="23"/>
  <c r="CM15" i="23"/>
  <c r="CH16" i="23"/>
  <c r="CI16" i="23"/>
  <c r="CK16" i="23"/>
  <c r="CL16" i="23"/>
  <c r="CM16" i="23"/>
  <c r="CN16" i="23"/>
  <c r="CI17" i="23"/>
  <c r="CJ17" i="23"/>
  <c r="CL17" i="23"/>
  <c r="CM17" i="23"/>
  <c r="CN17" i="23"/>
  <c r="CH18" i="23"/>
  <c r="CJ18" i="23"/>
  <c r="CK18" i="23"/>
  <c r="CM18" i="23"/>
  <c r="CN18" i="23"/>
  <c r="CH19" i="23"/>
  <c r="CI19" i="23"/>
  <c r="CK19" i="23"/>
  <c r="CL19" i="23"/>
  <c r="CN19" i="23"/>
  <c r="CH20" i="23"/>
  <c r="CI20" i="23"/>
  <c r="CJ20" i="23"/>
  <c r="CL20" i="23"/>
  <c r="CM20" i="23"/>
  <c r="CN20" i="23"/>
  <c r="CH21" i="23"/>
  <c r="CI21" i="23"/>
  <c r="CJ21" i="23"/>
  <c r="CK21" i="23"/>
  <c r="CM21" i="23"/>
  <c r="CN21" i="23"/>
  <c r="CI22" i="23"/>
  <c r="CJ22" i="23"/>
  <c r="CK22" i="23"/>
  <c r="CL22" i="23"/>
  <c r="CN22" i="23"/>
  <c r="CH23" i="23"/>
  <c r="CJ23" i="23"/>
  <c r="CK23" i="23"/>
  <c r="CL23" i="23"/>
  <c r="CM23" i="23"/>
  <c r="CH24" i="23"/>
  <c r="CI24" i="23"/>
  <c r="CK24" i="23"/>
  <c r="CL24" i="23"/>
  <c r="CM24" i="23"/>
  <c r="CN24" i="23"/>
  <c r="CI25" i="23"/>
  <c r="CJ25" i="23"/>
  <c r="CL25" i="23"/>
  <c r="CM25" i="23"/>
  <c r="CN25" i="23"/>
  <c r="CH26" i="23"/>
  <c r="CJ26" i="23"/>
  <c r="CK26" i="23"/>
  <c r="CM26" i="23"/>
  <c r="CN26" i="23"/>
  <c r="CH27" i="23"/>
  <c r="CI27" i="23"/>
  <c r="CK27" i="23"/>
  <c r="CL27" i="23"/>
  <c r="CN27" i="23"/>
  <c r="CH28" i="23"/>
  <c r="CI28" i="23"/>
  <c r="CJ28" i="23"/>
  <c r="CL28" i="23"/>
  <c r="CM28" i="23"/>
  <c r="CH29" i="23"/>
  <c r="CI29" i="23"/>
  <c r="CJ29" i="23"/>
  <c r="CK29" i="23"/>
  <c r="CM29" i="23"/>
  <c r="CN29" i="23"/>
  <c r="CH30" i="23"/>
  <c r="CI30" i="23"/>
  <c r="CJ30" i="23"/>
  <c r="CK30" i="23"/>
  <c r="CL30" i="23"/>
  <c r="CN30" i="23"/>
  <c r="CH31" i="23"/>
  <c r="CJ31" i="23"/>
  <c r="CK31" i="23"/>
  <c r="CL31" i="23"/>
  <c r="CM31" i="23"/>
  <c r="CH32" i="23"/>
  <c r="CI32" i="23"/>
  <c r="CK32" i="23"/>
  <c r="CL32" i="23"/>
  <c r="CM32" i="23"/>
  <c r="CN32" i="23"/>
  <c r="CI33" i="23"/>
  <c r="CJ33" i="23"/>
  <c r="CL33" i="23"/>
  <c r="CM33" i="23"/>
  <c r="CN33" i="23"/>
  <c r="CG15" i="23"/>
  <c r="CG16" i="23"/>
  <c r="CG17" i="23"/>
  <c r="CG18" i="23"/>
  <c r="CG19" i="23"/>
  <c r="CG20" i="23"/>
  <c r="CG22" i="23"/>
  <c r="CG23" i="23"/>
  <c r="CG24" i="23"/>
  <c r="CG25" i="23"/>
  <c r="CG26" i="23"/>
  <c r="CG27" i="23"/>
  <c r="CG28" i="23"/>
  <c r="CG30" i="23"/>
  <c r="CG31" i="23"/>
  <c r="CG32" i="23"/>
  <c r="CG33" i="23"/>
  <c r="CG14" i="23"/>
  <c r="BF337" i="23"/>
  <c r="BD337" i="23"/>
  <c r="BC337" i="23"/>
  <c r="AZ337" i="23"/>
  <c r="AX337" i="23"/>
  <c r="BA337" i="23" s="1"/>
  <c r="AN337" i="23"/>
  <c r="AL337" i="23"/>
  <c r="AR337" i="23" s="1"/>
  <c r="BG336" i="23"/>
  <c r="BF336" i="23"/>
  <c r="BE336" i="23"/>
  <c r="BD336" i="23"/>
  <c r="BC336" i="23"/>
  <c r="AZ336" i="23"/>
  <c r="AX336" i="23"/>
  <c r="AN336" i="23"/>
  <c r="AL336" i="23"/>
  <c r="AR336" i="23" s="1"/>
  <c r="AT336" i="23" s="1"/>
  <c r="BF335" i="23"/>
  <c r="BD335" i="23"/>
  <c r="BC335" i="23"/>
  <c r="AZ335" i="23"/>
  <c r="AY335" i="23"/>
  <c r="AX335" i="23"/>
  <c r="BA335" i="23" s="1"/>
  <c r="BB335" i="23" s="1"/>
  <c r="AN335" i="23"/>
  <c r="AL335" i="23"/>
  <c r="AR335" i="23" s="1"/>
  <c r="BF334" i="23"/>
  <c r="BD334" i="23"/>
  <c r="BC334" i="23"/>
  <c r="AZ334" i="23"/>
  <c r="AX334" i="23"/>
  <c r="BA334" i="23" s="1"/>
  <c r="BB334" i="23" s="1"/>
  <c r="AR334" i="23"/>
  <c r="AN334" i="23"/>
  <c r="AL334" i="23"/>
  <c r="BF333" i="23"/>
  <c r="BD333" i="23"/>
  <c r="BG333" i="23" s="1"/>
  <c r="BC333" i="23"/>
  <c r="BA333" i="23"/>
  <c r="AZ333" i="23"/>
  <c r="AY333" i="23"/>
  <c r="AX333" i="23"/>
  <c r="AR333" i="23"/>
  <c r="AT333" i="23" s="1"/>
  <c r="AN333" i="23"/>
  <c r="AL333" i="23"/>
  <c r="BF332" i="23"/>
  <c r="BE332" i="23"/>
  <c r="BD332" i="23"/>
  <c r="BG332" i="23" s="1"/>
  <c r="BC332" i="23"/>
  <c r="AZ332" i="23"/>
  <c r="AX332" i="23"/>
  <c r="AY332" i="23" s="1"/>
  <c r="AN332" i="23"/>
  <c r="AL332" i="23"/>
  <c r="AR332" i="23" s="1"/>
  <c r="AT332" i="23" s="1"/>
  <c r="BF331" i="23"/>
  <c r="BD331" i="23"/>
  <c r="BE331" i="23" s="1"/>
  <c r="BC331" i="23"/>
  <c r="BA331" i="23"/>
  <c r="AZ331" i="23"/>
  <c r="AX331" i="23"/>
  <c r="AY331" i="23" s="1"/>
  <c r="AR331" i="23"/>
  <c r="AT331" i="23" s="1"/>
  <c r="AN331" i="23"/>
  <c r="AL331" i="23"/>
  <c r="BF330" i="23"/>
  <c r="BD330" i="23"/>
  <c r="BE330" i="23" s="1"/>
  <c r="BC330" i="23"/>
  <c r="AZ330" i="23"/>
  <c r="AX330" i="23"/>
  <c r="AR330" i="23"/>
  <c r="AN330" i="23"/>
  <c r="AL330" i="23"/>
  <c r="BF329" i="23"/>
  <c r="BH329" i="23" s="1"/>
  <c r="BD329" i="23"/>
  <c r="BG329" i="23" s="1"/>
  <c r="BC329" i="23"/>
  <c r="AZ329" i="23"/>
  <c r="AX329" i="23"/>
  <c r="BA329" i="23" s="1"/>
  <c r="AN329" i="23"/>
  <c r="AL329" i="23"/>
  <c r="AR329" i="23" s="1"/>
  <c r="AT329" i="23" s="1"/>
  <c r="BG328" i="23"/>
  <c r="BF328" i="23"/>
  <c r="BH328" i="23" s="1"/>
  <c r="BD328" i="23"/>
  <c r="BE328" i="23" s="1"/>
  <c r="BC328" i="23"/>
  <c r="AZ328" i="23"/>
  <c r="AX328" i="23"/>
  <c r="AR328" i="23"/>
  <c r="AN328" i="23"/>
  <c r="AL328" i="23"/>
  <c r="BF327" i="23"/>
  <c r="BE327" i="23"/>
  <c r="BD327" i="23"/>
  <c r="BG327" i="23" s="1"/>
  <c r="BC327" i="23"/>
  <c r="AZ327" i="23"/>
  <c r="AX327" i="23"/>
  <c r="BA327" i="23" s="1"/>
  <c r="AN327" i="23"/>
  <c r="AL327" i="23"/>
  <c r="AR327" i="23" s="1"/>
  <c r="AT327" i="23" s="1"/>
  <c r="BF326" i="23"/>
  <c r="BE326" i="23"/>
  <c r="BD326" i="23"/>
  <c r="BG326" i="23" s="1"/>
  <c r="BC326" i="23"/>
  <c r="BA326" i="23"/>
  <c r="AZ326" i="23"/>
  <c r="AX326" i="23"/>
  <c r="AY326" i="23" s="1"/>
  <c r="AV326" i="23" s="1"/>
  <c r="AN326" i="23"/>
  <c r="AL326" i="23"/>
  <c r="BG325" i="23"/>
  <c r="BF325" i="23"/>
  <c r="BD325" i="23"/>
  <c r="BE325" i="23" s="1"/>
  <c r="BC325" i="23"/>
  <c r="AZ325" i="23"/>
  <c r="AX325" i="23"/>
  <c r="AN325" i="23"/>
  <c r="AL325" i="23"/>
  <c r="AR325" i="23" s="1"/>
  <c r="BF324" i="23"/>
  <c r="BD324" i="23"/>
  <c r="BC324" i="23"/>
  <c r="AZ324" i="23"/>
  <c r="AY324" i="23"/>
  <c r="AX324" i="23"/>
  <c r="BA324" i="23" s="1"/>
  <c r="AN324" i="23"/>
  <c r="AL324" i="23"/>
  <c r="AR324" i="23" s="1"/>
  <c r="BF323" i="23"/>
  <c r="BE323" i="23"/>
  <c r="BD323" i="23"/>
  <c r="BG323" i="23" s="1"/>
  <c r="BC323" i="23"/>
  <c r="AZ323" i="23"/>
  <c r="AX323" i="23"/>
  <c r="AY323" i="23" s="1"/>
  <c r="AN323" i="23"/>
  <c r="AL323" i="23"/>
  <c r="AR323" i="23" s="1"/>
  <c r="AT323" i="23" s="1"/>
  <c r="BF322" i="23"/>
  <c r="BD322" i="23"/>
  <c r="BG322" i="23" s="1"/>
  <c r="BC322" i="23"/>
  <c r="AZ322" i="23"/>
  <c r="AX322" i="23"/>
  <c r="BA322" i="23" s="1"/>
  <c r="BB322" i="23" s="1"/>
  <c r="AN322" i="23"/>
  <c r="AL322" i="23"/>
  <c r="AR322" i="23" s="1"/>
  <c r="BF321" i="23"/>
  <c r="BD321" i="23"/>
  <c r="BG321" i="23" s="1"/>
  <c r="BC321" i="23"/>
  <c r="AZ321" i="23"/>
  <c r="AX321" i="23"/>
  <c r="AY321" i="23" s="1"/>
  <c r="AN321" i="23"/>
  <c r="AL321" i="23"/>
  <c r="AR321" i="23" s="1"/>
  <c r="AT321" i="23" s="1"/>
  <c r="BF320" i="23"/>
  <c r="BD320" i="23"/>
  <c r="BE320" i="23" s="1"/>
  <c r="BC320" i="23"/>
  <c r="BA320" i="23"/>
  <c r="AZ320" i="23"/>
  <c r="AX320" i="23"/>
  <c r="AY320" i="23" s="1"/>
  <c r="AR320" i="23"/>
  <c r="AN320" i="23"/>
  <c r="AL320" i="23"/>
  <c r="BG319" i="23"/>
  <c r="BF319" i="23"/>
  <c r="BD319" i="23"/>
  <c r="BE319" i="23" s="1"/>
  <c r="BC319" i="23"/>
  <c r="AZ319" i="23"/>
  <c r="AX319" i="23"/>
  <c r="AN319" i="23"/>
  <c r="AL319" i="23"/>
  <c r="AR319" i="23" s="1"/>
  <c r="BH318" i="23"/>
  <c r="BF318" i="23"/>
  <c r="BE318" i="23"/>
  <c r="BD318" i="23"/>
  <c r="BG318" i="23" s="1"/>
  <c r="BC318" i="23"/>
  <c r="AZ318" i="23"/>
  <c r="AX318" i="23"/>
  <c r="AN318" i="23"/>
  <c r="AL318" i="23"/>
  <c r="AR318" i="23" s="1"/>
  <c r="AT318" i="23" s="1"/>
  <c r="X318" i="23"/>
  <c r="BG317" i="23"/>
  <c r="BF317" i="23"/>
  <c r="BE317" i="23"/>
  <c r="BD317" i="23"/>
  <c r="BC317" i="23"/>
  <c r="BA317" i="23"/>
  <c r="BB317" i="23" s="1"/>
  <c r="AZ317" i="23"/>
  <c r="AX317" i="23"/>
  <c r="AY317" i="23" s="1"/>
  <c r="AV317" i="23" s="1"/>
  <c r="AS317" i="23"/>
  <c r="AN317" i="23"/>
  <c r="AL317" i="23"/>
  <c r="AR317" i="23" s="1"/>
  <c r="BF316" i="23"/>
  <c r="BD316" i="23"/>
  <c r="BE316" i="23" s="1"/>
  <c r="BC316" i="23"/>
  <c r="AZ316" i="23"/>
  <c r="AX316" i="23"/>
  <c r="BA316" i="23" s="1"/>
  <c r="AS316" i="23"/>
  <c r="AN316" i="23"/>
  <c r="AL316" i="23"/>
  <c r="AR316" i="23" s="1"/>
  <c r="BF315" i="23"/>
  <c r="BD315" i="23"/>
  <c r="BC315" i="23"/>
  <c r="AZ315" i="23"/>
  <c r="AY315" i="23"/>
  <c r="AX315" i="23"/>
  <c r="BA315" i="23" s="1"/>
  <c r="AS315" i="23"/>
  <c r="AN315" i="23"/>
  <c r="AL315" i="23"/>
  <c r="AR315" i="23" s="1"/>
  <c r="BF314" i="23"/>
  <c r="BD314" i="23"/>
  <c r="BE314" i="23" s="1"/>
  <c r="BC314" i="23"/>
  <c r="AZ314" i="23"/>
  <c r="AX314" i="23"/>
  <c r="AS314" i="23"/>
  <c r="AN314" i="23"/>
  <c r="AL314" i="23"/>
  <c r="AR314" i="23" s="1"/>
  <c r="AT314" i="23" s="1"/>
  <c r="BF313" i="23"/>
  <c r="BD313" i="23"/>
  <c r="BC313" i="23"/>
  <c r="AZ313" i="23"/>
  <c r="AY313" i="23"/>
  <c r="AX313" i="23"/>
  <c r="BA313" i="23" s="1"/>
  <c r="AS313" i="23"/>
  <c r="AN313" i="23"/>
  <c r="AL313" i="23"/>
  <c r="AR313" i="23" s="1"/>
  <c r="BF312" i="23"/>
  <c r="BD312" i="23"/>
  <c r="BC312" i="23"/>
  <c r="AZ312" i="23"/>
  <c r="AX312" i="23"/>
  <c r="AS312" i="23"/>
  <c r="AN312" i="23"/>
  <c r="AL312" i="23"/>
  <c r="AR312" i="23" s="1"/>
  <c r="BF311" i="23"/>
  <c r="BE311" i="23"/>
  <c r="BD311" i="23"/>
  <c r="BG311" i="23" s="1"/>
  <c r="BC311" i="23"/>
  <c r="AZ311" i="23"/>
  <c r="AX311" i="23"/>
  <c r="AY311" i="23" s="1"/>
  <c r="AS311" i="23"/>
  <c r="AN311" i="23"/>
  <c r="AL311" i="23"/>
  <c r="AR311" i="23" s="1"/>
  <c r="AT311" i="23" s="1"/>
  <c r="BG310" i="23"/>
  <c r="BF310" i="23"/>
  <c r="BD310" i="23"/>
  <c r="BE310" i="23" s="1"/>
  <c r="BC310" i="23"/>
  <c r="AZ310" i="23"/>
  <c r="AX310" i="23"/>
  <c r="AS310" i="23"/>
  <c r="AN310" i="23"/>
  <c r="AL310" i="23"/>
  <c r="AR310" i="23" s="1"/>
  <c r="BF309" i="23"/>
  <c r="BD309" i="23"/>
  <c r="BC309" i="23"/>
  <c r="AZ309" i="23"/>
  <c r="AY309" i="23"/>
  <c r="AX309" i="23"/>
  <c r="BA309" i="23" s="1"/>
  <c r="AS309" i="23"/>
  <c r="AN309" i="23"/>
  <c r="AL309" i="23"/>
  <c r="AR309" i="23" s="1"/>
  <c r="AT309" i="23" s="1"/>
  <c r="BH308" i="23"/>
  <c r="BF308" i="23"/>
  <c r="DT308" i="23" s="1"/>
  <c r="BD308" i="23"/>
  <c r="BG308" i="23" s="1"/>
  <c r="BC308" i="23"/>
  <c r="BA308" i="23"/>
  <c r="AZ308" i="23"/>
  <c r="AX308" i="23"/>
  <c r="AY308" i="23" s="1"/>
  <c r="AS308" i="23"/>
  <c r="AR308" i="23"/>
  <c r="AT308" i="23" s="1"/>
  <c r="AN308" i="23"/>
  <c r="AL308" i="23"/>
  <c r="BF307" i="23"/>
  <c r="BE307" i="23"/>
  <c r="BD307" i="23"/>
  <c r="BG307" i="23" s="1"/>
  <c r="BC307" i="23"/>
  <c r="AZ307" i="23"/>
  <c r="DI307" i="23" s="1"/>
  <c r="AX307" i="23"/>
  <c r="BA307" i="23" s="1"/>
  <c r="BB307" i="23" s="1"/>
  <c r="AS307" i="23"/>
  <c r="AN307" i="23"/>
  <c r="AL307" i="23"/>
  <c r="AR307" i="23" s="1"/>
  <c r="AT307" i="23" s="1"/>
  <c r="BF306" i="23"/>
  <c r="BD306" i="23"/>
  <c r="BC306" i="23"/>
  <c r="AZ306" i="23"/>
  <c r="BB306" i="23" s="1"/>
  <c r="AX306" i="23"/>
  <c r="BA306" i="23" s="1"/>
  <c r="AS306" i="23"/>
  <c r="AR306" i="23"/>
  <c r="AN306" i="23"/>
  <c r="AL306" i="23"/>
  <c r="BG305" i="23"/>
  <c r="BF305" i="23"/>
  <c r="BD305" i="23"/>
  <c r="BE305" i="23" s="1"/>
  <c r="BC305" i="23"/>
  <c r="BA305" i="23"/>
  <c r="AZ305" i="23"/>
  <c r="AY305" i="23"/>
  <c r="AX305" i="23"/>
  <c r="AS305" i="23"/>
  <c r="AN305" i="23"/>
  <c r="AL305" i="23"/>
  <c r="AR305" i="23" s="1"/>
  <c r="AT305" i="23" s="1"/>
  <c r="BF304" i="23"/>
  <c r="BD304" i="23"/>
  <c r="BG304" i="23" s="1"/>
  <c r="BC304" i="23"/>
  <c r="AZ304" i="23"/>
  <c r="AX304" i="23"/>
  <c r="AS304" i="23"/>
  <c r="AN304" i="23"/>
  <c r="AL304" i="23"/>
  <c r="AR304" i="23" s="1"/>
  <c r="AT304" i="23" s="1"/>
  <c r="BF303" i="23"/>
  <c r="BD303" i="23"/>
  <c r="BE303" i="23" s="1"/>
  <c r="BC303" i="23"/>
  <c r="AZ303" i="23"/>
  <c r="AX303" i="23"/>
  <c r="AS303" i="23"/>
  <c r="AR303" i="23"/>
  <c r="AN303" i="23"/>
  <c r="AL303" i="23"/>
  <c r="BF302" i="23"/>
  <c r="BD302" i="23"/>
  <c r="BG302" i="23" s="1"/>
  <c r="BH302" i="23" s="1"/>
  <c r="BC302" i="23"/>
  <c r="AZ302" i="23"/>
  <c r="AX302" i="23"/>
  <c r="AY302" i="23" s="1"/>
  <c r="AS302" i="23"/>
  <c r="AN302" i="23"/>
  <c r="AL302" i="23"/>
  <c r="AR302" i="23" s="1"/>
  <c r="AT302" i="23" s="1"/>
  <c r="BF301" i="23"/>
  <c r="BD301" i="23"/>
  <c r="BC301" i="23"/>
  <c r="AZ301" i="23"/>
  <c r="AX301" i="23"/>
  <c r="AS301" i="23"/>
  <c r="AN301" i="23"/>
  <c r="AL301" i="23"/>
  <c r="AR301" i="23" s="1"/>
  <c r="BH300" i="23"/>
  <c r="BG300" i="23"/>
  <c r="BF300" i="23"/>
  <c r="BD300" i="23"/>
  <c r="BE300" i="23" s="1"/>
  <c r="BC300" i="23"/>
  <c r="AZ300" i="23"/>
  <c r="DG300" i="23" s="1"/>
  <c r="AX300" i="23"/>
  <c r="BA300" i="23" s="1"/>
  <c r="BB300" i="23" s="1"/>
  <c r="AS300" i="23"/>
  <c r="AN300" i="23"/>
  <c r="AL300" i="23"/>
  <c r="AR300" i="23" s="1"/>
  <c r="AT300" i="23" s="1"/>
  <c r="BF299" i="23"/>
  <c r="BD299" i="23"/>
  <c r="BC299" i="23"/>
  <c r="AZ299" i="23"/>
  <c r="AX299" i="23"/>
  <c r="BA299" i="23" s="1"/>
  <c r="AS299" i="23"/>
  <c r="AN299" i="23"/>
  <c r="AL299" i="23"/>
  <c r="AR299" i="23" s="1"/>
  <c r="AT299" i="23" s="1"/>
  <c r="BF298" i="23"/>
  <c r="BD298" i="23"/>
  <c r="BG298" i="23" s="1"/>
  <c r="BC298" i="23"/>
  <c r="AZ298" i="23"/>
  <c r="AY298" i="23"/>
  <c r="AX298" i="23"/>
  <c r="BA298" i="23" s="1"/>
  <c r="BB298" i="23" s="1"/>
  <c r="AS298" i="23"/>
  <c r="AN298" i="23"/>
  <c r="AL298" i="23"/>
  <c r="AR298" i="23" s="1"/>
  <c r="AO295" i="23"/>
  <c r="AO316" i="23" s="1"/>
  <c r="BG292" i="23"/>
  <c r="BF292" i="23"/>
  <c r="BH292" i="23" s="1"/>
  <c r="BE292" i="23"/>
  <c r="BD292" i="23"/>
  <c r="BC292" i="23"/>
  <c r="AZ292" i="23"/>
  <c r="AX292" i="23"/>
  <c r="BA292" i="23" s="1"/>
  <c r="BB292" i="23" s="1"/>
  <c r="AN292" i="23"/>
  <c r="AL292" i="23"/>
  <c r="AR292" i="23" s="1"/>
  <c r="AT292" i="23" s="1"/>
  <c r="BF291" i="23"/>
  <c r="BH291" i="23" s="1"/>
  <c r="BD291" i="23"/>
  <c r="BG291" i="23" s="1"/>
  <c r="BC291" i="23"/>
  <c r="AZ291" i="23"/>
  <c r="AX291" i="23"/>
  <c r="AR291" i="23"/>
  <c r="AN291" i="23"/>
  <c r="AL291" i="23"/>
  <c r="BG290" i="23"/>
  <c r="BF290" i="23"/>
  <c r="BD290" i="23"/>
  <c r="BE290" i="23" s="1"/>
  <c r="BC290" i="23"/>
  <c r="AZ290" i="23"/>
  <c r="AX290" i="23"/>
  <c r="BA290" i="23" s="1"/>
  <c r="AN290" i="23"/>
  <c r="AL290" i="23"/>
  <c r="AR290" i="23" s="1"/>
  <c r="BF289" i="23"/>
  <c r="BD289" i="23"/>
  <c r="BG289" i="23" s="1"/>
  <c r="BC289" i="23"/>
  <c r="BA289" i="23"/>
  <c r="AZ289" i="23"/>
  <c r="AX289" i="23"/>
  <c r="AY289" i="23" s="1"/>
  <c r="AN289" i="23"/>
  <c r="AL289" i="23"/>
  <c r="AR289" i="23" s="1"/>
  <c r="BF288" i="23"/>
  <c r="BE288" i="23"/>
  <c r="BD288" i="23"/>
  <c r="BG288" i="23" s="1"/>
  <c r="BC288" i="23"/>
  <c r="AZ288" i="23"/>
  <c r="BB288" i="23" s="1"/>
  <c r="AY288" i="23"/>
  <c r="AU288" i="23" s="1"/>
  <c r="AX288" i="23"/>
  <c r="BA288" i="23" s="1"/>
  <c r="AN288" i="23"/>
  <c r="AL288" i="23"/>
  <c r="AR288" i="23" s="1"/>
  <c r="AT288" i="23" s="1"/>
  <c r="BF287" i="23"/>
  <c r="BD287" i="23"/>
  <c r="BG287" i="23" s="1"/>
  <c r="BH287" i="23" s="1"/>
  <c r="BC287" i="23"/>
  <c r="AZ287" i="23"/>
  <c r="AY287" i="23"/>
  <c r="AX287" i="23"/>
  <c r="BA287" i="23" s="1"/>
  <c r="AN287" i="23"/>
  <c r="AL287" i="23"/>
  <c r="AR287" i="23" s="1"/>
  <c r="AT287" i="23" s="1"/>
  <c r="BG286" i="23"/>
  <c r="BF286" i="23"/>
  <c r="BD286" i="23"/>
  <c r="BE286" i="23" s="1"/>
  <c r="BC286" i="23"/>
  <c r="AZ286" i="23"/>
  <c r="AX286" i="23"/>
  <c r="BA286" i="23" s="1"/>
  <c r="AN286" i="23"/>
  <c r="AL286" i="23"/>
  <c r="AR286" i="23" s="1"/>
  <c r="BF285" i="23"/>
  <c r="BD285" i="23"/>
  <c r="BG285" i="23" s="1"/>
  <c r="BC285" i="23"/>
  <c r="BA285" i="23"/>
  <c r="AZ285" i="23"/>
  <c r="AY285" i="23"/>
  <c r="AX285" i="23"/>
  <c r="AN285" i="23"/>
  <c r="AL285" i="23"/>
  <c r="AR285" i="23" s="1"/>
  <c r="BF284" i="23"/>
  <c r="BE284" i="23"/>
  <c r="BD284" i="23"/>
  <c r="BG284" i="23" s="1"/>
  <c r="BC284" i="23"/>
  <c r="AZ284" i="23"/>
  <c r="AX284" i="23"/>
  <c r="BA284" i="23" s="1"/>
  <c r="BB284" i="23" s="1"/>
  <c r="AN284" i="23"/>
  <c r="AL284" i="23"/>
  <c r="AR284" i="23" s="1"/>
  <c r="AT284" i="23" s="1"/>
  <c r="BF283" i="23"/>
  <c r="BE283" i="23"/>
  <c r="BD283" i="23"/>
  <c r="BG283" i="23" s="1"/>
  <c r="BC283" i="23"/>
  <c r="AZ283" i="23"/>
  <c r="AX283" i="23"/>
  <c r="AN283" i="23"/>
  <c r="AL283" i="23"/>
  <c r="AR283" i="23" s="1"/>
  <c r="BF282" i="23"/>
  <c r="BE282" i="23"/>
  <c r="BD282" i="23"/>
  <c r="BG282" i="23" s="1"/>
  <c r="BC282" i="23"/>
  <c r="BA282" i="23"/>
  <c r="BB282" i="23" s="1"/>
  <c r="AZ282" i="23"/>
  <c r="AY282" i="23"/>
  <c r="AV282" i="23" s="1"/>
  <c r="AX282" i="23"/>
  <c r="AN282" i="23"/>
  <c r="AL282" i="23"/>
  <c r="AR282" i="23" s="1"/>
  <c r="AT282" i="23" s="1"/>
  <c r="BF281" i="23"/>
  <c r="BE281" i="23"/>
  <c r="BD281" i="23"/>
  <c r="BG281" i="23" s="1"/>
  <c r="BC281" i="23"/>
  <c r="AZ281" i="23"/>
  <c r="AY281" i="23"/>
  <c r="AX281" i="23"/>
  <c r="BA281" i="23" s="1"/>
  <c r="AN281" i="23"/>
  <c r="AL281" i="23"/>
  <c r="AR281" i="23" s="1"/>
  <c r="AT281" i="23" s="1"/>
  <c r="BF280" i="23"/>
  <c r="BD280" i="23"/>
  <c r="BG280" i="23" s="1"/>
  <c r="BC280" i="23"/>
  <c r="AZ280" i="23"/>
  <c r="AY280" i="23"/>
  <c r="AX280" i="23"/>
  <c r="BA280" i="23" s="1"/>
  <c r="AN280" i="23"/>
  <c r="AL280" i="23"/>
  <c r="AR280" i="23" s="1"/>
  <c r="BF279" i="23"/>
  <c r="BD279" i="23"/>
  <c r="BC279" i="23"/>
  <c r="AZ279" i="23"/>
  <c r="AX279" i="23"/>
  <c r="BA279" i="23" s="1"/>
  <c r="AN279" i="23"/>
  <c r="AL279" i="23"/>
  <c r="AR279" i="23" s="1"/>
  <c r="BG278" i="23"/>
  <c r="BF278" i="23"/>
  <c r="BE278" i="23"/>
  <c r="BD278" i="23"/>
  <c r="BC278" i="23"/>
  <c r="AZ278" i="23"/>
  <c r="AY278" i="23"/>
  <c r="AX278" i="23"/>
  <c r="BA278" i="23" s="1"/>
  <c r="AN278" i="23"/>
  <c r="AL278" i="23"/>
  <c r="AR278" i="23" s="1"/>
  <c r="BF277" i="23"/>
  <c r="BE277" i="23"/>
  <c r="BD277" i="23"/>
  <c r="BG277" i="23" s="1"/>
  <c r="BC277" i="23"/>
  <c r="BA277" i="23"/>
  <c r="AZ277" i="23"/>
  <c r="AY277" i="23"/>
  <c r="AX277" i="23"/>
  <c r="AN277" i="23"/>
  <c r="AL277" i="23"/>
  <c r="AR277" i="23" s="1"/>
  <c r="AT277" i="23" s="1"/>
  <c r="BF276" i="23"/>
  <c r="BE276" i="23"/>
  <c r="BD276" i="23"/>
  <c r="BG276" i="23" s="1"/>
  <c r="BC276" i="23"/>
  <c r="AZ276" i="23"/>
  <c r="AY276" i="23"/>
  <c r="AX276" i="23"/>
  <c r="BA276" i="23" s="1"/>
  <c r="AN276" i="23"/>
  <c r="AL276" i="23"/>
  <c r="AR276" i="23" s="1"/>
  <c r="AT276" i="23" s="1"/>
  <c r="BF275" i="23"/>
  <c r="BD275" i="23"/>
  <c r="BG275" i="23" s="1"/>
  <c r="BH275" i="23" s="1"/>
  <c r="BC275" i="23"/>
  <c r="AZ275" i="23"/>
  <c r="AY275" i="23"/>
  <c r="AX275" i="23"/>
  <c r="BA275" i="23" s="1"/>
  <c r="AN275" i="23"/>
  <c r="AL275" i="23"/>
  <c r="AR275" i="23" s="1"/>
  <c r="AT275" i="23" s="1"/>
  <c r="BF274" i="23"/>
  <c r="BE274" i="23"/>
  <c r="BD274" i="23"/>
  <c r="BG274" i="23" s="1"/>
  <c r="BC274" i="23"/>
  <c r="AZ274" i="23"/>
  <c r="AX274" i="23"/>
  <c r="AN274" i="23"/>
  <c r="AL274" i="23"/>
  <c r="AR274" i="23" s="1"/>
  <c r="BF273" i="23"/>
  <c r="BD273" i="23"/>
  <c r="BC273" i="23"/>
  <c r="AZ273" i="23"/>
  <c r="AX273" i="23"/>
  <c r="BA273" i="23" s="1"/>
  <c r="AN273" i="23"/>
  <c r="AL273" i="23"/>
  <c r="AR273" i="23" s="1"/>
  <c r="X273" i="23"/>
  <c r="BF272" i="23"/>
  <c r="BE272" i="23"/>
  <c r="BD272" i="23"/>
  <c r="BG272" i="23" s="1"/>
  <c r="BC272" i="23"/>
  <c r="BB272" i="23"/>
  <c r="BA272" i="23"/>
  <c r="AZ272" i="23"/>
  <c r="AY272" i="23"/>
  <c r="AX272" i="23"/>
  <c r="AS272" i="23"/>
  <c r="AN272" i="23"/>
  <c r="AL272" i="23"/>
  <c r="AR272" i="23" s="1"/>
  <c r="AT272" i="23" s="1"/>
  <c r="BG271" i="23"/>
  <c r="BF271" i="23"/>
  <c r="BD271" i="23"/>
  <c r="BE271" i="23" s="1"/>
  <c r="BC271" i="23"/>
  <c r="AZ271" i="23"/>
  <c r="AX271" i="23"/>
  <c r="AS271" i="23"/>
  <c r="AR271" i="23"/>
  <c r="AN271" i="23"/>
  <c r="AL271" i="23"/>
  <c r="BF270" i="23"/>
  <c r="BD270" i="23"/>
  <c r="BC270" i="23"/>
  <c r="BB270" i="23"/>
  <c r="BA270" i="23"/>
  <c r="AZ270" i="23"/>
  <c r="AY270" i="23"/>
  <c r="AX270" i="23"/>
  <c r="AS270" i="23"/>
  <c r="AN270" i="23"/>
  <c r="AL270" i="23"/>
  <c r="AR270" i="23" s="1"/>
  <c r="DT269" i="23"/>
  <c r="BH269" i="23"/>
  <c r="BG269" i="23"/>
  <c r="BF269" i="23"/>
  <c r="BD269" i="23"/>
  <c r="BE269" i="23" s="1"/>
  <c r="BC269" i="23"/>
  <c r="AZ269" i="23"/>
  <c r="AY269" i="23"/>
  <c r="AV269" i="23" s="1"/>
  <c r="AX269" i="23"/>
  <c r="BA269" i="23" s="1"/>
  <c r="AS269" i="23"/>
  <c r="AN269" i="23"/>
  <c r="AL269" i="23"/>
  <c r="AR269" i="23" s="1"/>
  <c r="AT269" i="23" s="1"/>
  <c r="BF268" i="23"/>
  <c r="BD268" i="23"/>
  <c r="BC268" i="23"/>
  <c r="AZ268" i="23"/>
  <c r="AX268" i="23"/>
  <c r="AS268" i="23"/>
  <c r="AN268" i="23"/>
  <c r="AL268" i="23"/>
  <c r="AR268" i="23" s="1"/>
  <c r="BF267" i="23"/>
  <c r="BD267" i="23"/>
  <c r="BG267" i="23" s="1"/>
  <c r="BC267" i="23"/>
  <c r="AZ267" i="23"/>
  <c r="AX267" i="23"/>
  <c r="AY267" i="23" s="1"/>
  <c r="AS267" i="23"/>
  <c r="AN267" i="23"/>
  <c r="AL267" i="23"/>
  <c r="AR267" i="23" s="1"/>
  <c r="AT267" i="23" s="1"/>
  <c r="BG266" i="23"/>
  <c r="BF266" i="23"/>
  <c r="BD266" i="23"/>
  <c r="BE266" i="23" s="1"/>
  <c r="BC266" i="23"/>
  <c r="AZ266" i="23"/>
  <c r="AY266" i="23"/>
  <c r="AX266" i="23"/>
  <c r="BA266" i="23" s="1"/>
  <c r="AS266" i="23"/>
  <c r="AR266" i="23"/>
  <c r="AN266" i="23"/>
  <c r="AL266" i="23"/>
  <c r="BF265" i="23"/>
  <c r="BD265" i="23"/>
  <c r="BE265" i="23" s="1"/>
  <c r="BC265" i="23"/>
  <c r="BA265" i="23"/>
  <c r="AZ265" i="23"/>
  <c r="AX265" i="23"/>
  <c r="AY265" i="23" s="1"/>
  <c r="AS265" i="23"/>
  <c r="AN265" i="23"/>
  <c r="AL265" i="23"/>
  <c r="AR265" i="23" s="1"/>
  <c r="BF264" i="23"/>
  <c r="BD264" i="23"/>
  <c r="BC264" i="23"/>
  <c r="AZ264" i="23"/>
  <c r="AX264" i="23"/>
  <c r="AY264" i="23" s="1"/>
  <c r="AS264" i="23"/>
  <c r="AR264" i="23"/>
  <c r="AT264" i="23" s="1"/>
  <c r="AN264" i="23"/>
  <c r="AL264" i="23"/>
  <c r="BF263" i="23"/>
  <c r="BE263" i="23"/>
  <c r="BD263" i="23"/>
  <c r="BG263" i="23" s="1"/>
  <c r="BC263" i="23"/>
  <c r="BA263" i="23"/>
  <c r="BB263" i="23" s="1"/>
  <c r="AZ263" i="23"/>
  <c r="AX263" i="23"/>
  <c r="AY263" i="23" s="1"/>
  <c r="AS263" i="23"/>
  <c r="AN263" i="23"/>
  <c r="AL263" i="23"/>
  <c r="AR263" i="23" s="1"/>
  <c r="AT263" i="23" s="1"/>
  <c r="BF262" i="23"/>
  <c r="BD262" i="23"/>
  <c r="BC262" i="23"/>
  <c r="AZ262" i="23"/>
  <c r="AX262" i="23"/>
  <c r="AS262" i="23"/>
  <c r="AN262" i="23"/>
  <c r="AL262" i="23"/>
  <c r="AR262" i="23" s="1"/>
  <c r="BF261" i="23"/>
  <c r="BD261" i="23"/>
  <c r="BG261" i="23" s="1"/>
  <c r="BH261" i="23" s="1"/>
  <c r="BC261" i="23"/>
  <c r="AZ261" i="23"/>
  <c r="AX261" i="23"/>
  <c r="BA261" i="23" s="1"/>
  <c r="AS261" i="23"/>
  <c r="AN261" i="23"/>
  <c r="AL261" i="23"/>
  <c r="AR261" i="23" s="1"/>
  <c r="AT261" i="23" s="1"/>
  <c r="BF260" i="23"/>
  <c r="BE260" i="23"/>
  <c r="BD260" i="23"/>
  <c r="BG260" i="23" s="1"/>
  <c r="BC260" i="23"/>
  <c r="AZ260" i="23"/>
  <c r="AX260" i="23"/>
  <c r="AS260" i="23"/>
  <c r="AR260" i="23"/>
  <c r="AT260" i="23" s="1"/>
  <c r="AN260" i="23"/>
  <c r="AL260" i="23"/>
  <c r="BF259" i="23"/>
  <c r="BE259" i="23"/>
  <c r="BD259" i="23"/>
  <c r="BG259" i="23" s="1"/>
  <c r="BC259" i="23"/>
  <c r="AZ259" i="23"/>
  <c r="AX259" i="23"/>
  <c r="BA259" i="23" s="1"/>
  <c r="AS259" i="23"/>
  <c r="AN259" i="23"/>
  <c r="AL259" i="23"/>
  <c r="AR259" i="23" s="1"/>
  <c r="AT259" i="23" s="1"/>
  <c r="BF258" i="23"/>
  <c r="BE258" i="23"/>
  <c r="BD258" i="23"/>
  <c r="BG258" i="23" s="1"/>
  <c r="BH258" i="23" s="1"/>
  <c r="BC258" i="23"/>
  <c r="AZ258" i="23"/>
  <c r="AX258" i="23"/>
  <c r="BA258" i="23" s="1"/>
  <c r="AS258" i="23"/>
  <c r="AR258" i="23"/>
  <c r="AT258" i="23" s="1"/>
  <c r="AN258" i="23"/>
  <c r="AL258" i="23"/>
  <c r="BF257" i="23"/>
  <c r="BD257" i="23"/>
  <c r="BC257" i="23"/>
  <c r="AZ257" i="23"/>
  <c r="AX257" i="23"/>
  <c r="AS257" i="23"/>
  <c r="AN257" i="23"/>
  <c r="AL257" i="23"/>
  <c r="AR257" i="23" s="1"/>
  <c r="BF256" i="23"/>
  <c r="BD256" i="23"/>
  <c r="BC256" i="23"/>
  <c r="AZ256" i="23"/>
  <c r="AX256" i="23"/>
  <c r="AY256" i="23" s="1"/>
  <c r="AS256" i="23"/>
  <c r="AN256" i="23"/>
  <c r="AL256" i="23"/>
  <c r="AR256" i="23" s="1"/>
  <c r="BG255" i="23"/>
  <c r="BF255" i="23"/>
  <c r="BD255" i="23"/>
  <c r="BE255" i="23" s="1"/>
  <c r="BC255" i="23"/>
  <c r="AZ255" i="23"/>
  <c r="AX255" i="23"/>
  <c r="AS255" i="23"/>
  <c r="AN255" i="23"/>
  <c r="AL255" i="23"/>
  <c r="AR255" i="23" s="1"/>
  <c r="BF254" i="23"/>
  <c r="BD254" i="23"/>
  <c r="BG254" i="23" s="1"/>
  <c r="BC254" i="23"/>
  <c r="AZ254" i="23"/>
  <c r="AX254" i="23"/>
  <c r="AS254" i="23"/>
  <c r="AN254" i="23"/>
  <c r="AL254" i="23"/>
  <c r="AR254" i="23" s="1"/>
  <c r="AT254" i="23" s="1"/>
  <c r="BF253" i="23"/>
  <c r="BE253" i="23"/>
  <c r="BD253" i="23"/>
  <c r="BG253" i="23" s="1"/>
  <c r="BC253" i="23"/>
  <c r="BA253" i="23"/>
  <c r="AZ253" i="23"/>
  <c r="AX253" i="23"/>
  <c r="AY253" i="23" s="1"/>
  <c r="AS253" i="23"/>
  <c r="AR253" i="23"/>
  <c r="AT253" i="23" s="1"/>
  <c r="AN253" i="23"/>
  <c r="AL253" i="23"/>
  <c r="AO250" i="23"/>
  <c r="BG246" i="23"/>
  <c r="BF246" i="23"/>
  <c r="BD246" i="23"/>
  <c r="BE246" i="23" s="1"/>
  <c r="BC246" i="23"/>
  <c r="AZ246" i="23"/>
  <c r="AX246" i="23"/>
  <c r="AN246" i="23"/>
  <c r="AL246" i="23"/>
  <c r="AR246" i="23" s="1"/>
  <c r="BF245" i="23"/>
  <c r="BD245" i="23"/>
  <c r="BC245" i="23"/>
  <c r="AZ245" i="23"/>
  <c r="AX245" i="23"/>
  <c r="AY245" i="23" s="1"/>
  <c r="AN245" i="23"/>
  <c r="AL245" i="23"/>
  <c r="AR245" i="23" s="1"/>
  <c r="AT245" i="23" s="1"/>
  <c r="BG244" i="23"/>
  <c r="BF244" i="23"/>
  <c r="BD244" i="23"/>
  <c r="BE244" i="23" s="1"/>
  <c r="BC244" i="23"/>
  <c r="AZ244" i="23"/>
  <c r="AY244" i="23"/>
  <c r="AX244" i="23"/>
  <c r="BA244" i="23" s="1"/>
  <c r="AT244" i="23"/>
  <c r="AN244" i="23"/>
  <c r="AL244" i="23"/>
  <c r="AR244" i="23" s="1"/>
  <c r="BF243" i="23"/>
  <c r="BD243" i="23"/>
  <c r="BG243" i="23" s="1"/>
  <c r="BC243" i="23"/>
  <c r="AZ243" i="23"/>
  <c r="AX243" i="23"/>
  <c r="AY243" i="23" s="1"/>
  <c r="AN243" i="23"/>
  <c r="AL243" i="23"/>
  <c r="AR243" i="23" s="1"/>
  <c r="BF242" i="23"/>
  <c r="BD242" i="23"/>
  <c r="BE242" i="23" s="1"/>
  <c r="BC242" i="23"/>
  <c r="BA242" i="23"/>
  <c r="AZ242" i="23"/>
  <c r="AX242" i="23"/>
  <c r="AY242" i="23" s="1"/>
  <c r="AN242" i="23"/>
  <c r="AL242" i="23"/>
  <c r="AR242" i="23" s="1"/>
  <c r="AT242" i="23" s="1"/>
  <c r="BF241" i="23"/>
  <c r="BE241" i="23"/>
  <c r="BD241" i="23"/>
  <c r="BG241" i="23" s="1"/>
  <c r="BC241" i="23"/>
  <c r="AZ241" i="23"/>
  <c r="AX241" i="23"/>
  <c r="BA241" i="23" s="1"/>
  <c r="BB241" i="23" s="1"/>
  <c r="AN241" i="23"/>
  <c r="AL241" i="23"/>
  <c r="AR241" i="23" s="1"/>
  <c r="BF240" i="23"/>
  <c r="BE240" i="23"/>
  <c r="BD240" i="23"/>
  <c r="BG240" i="23" s="1"/>
  <c r="BC240" i="23"/>
  <c r="AZ240" i="23"/>
  <c r="AY240" i="23"/>
  <c r="AX240" i="23"/>
  <c r="BA240" i="23" s="1"/>
  <c r="AV240" i="23"/>
  <c r="AN240" i="23"/>
  <c r="AL240" i="23"/>
  <c r="AR240" i="23" s="1"/>
  <c r="AT240" i="23" s="1"/>
  <c r="BF239" i="23"/>
  <c r="BE239" i="23"/>
  <c r="BD239" i="23"/>
  <c r="BG239" i="23" s="1"/>
  <c r="BC239" i="23"/>
  <c r="AZ239" i="23"/>
  <c r="AX239" i="23"/>
  <c r="AY239" i="23" s="1"/>
  <c r="AV239" i="23" s="1"/>
  <c r="AN239" i="23"/>
  <c r="AL239" i="23"/>
  <c r="AR239" i="23" s="1"/>
  <c r="BF238" i="23"/>
  <c r="BD238" i="23"/>
  <c r="BE238" i="23" s="1"/>
  <c r="BC238" i="23"/>
  <c r="BA238" i="23"/>
  <c r="AZ238" i="23"/>
  <c r="AX238" i="23"/>
  <c r="AY238" i="23" s="1"/>
  <c r="AN238" i="23"/>
  <c r="AL238" i="23"/>
  <c r="AR238" i="23" s="1"/>
  <c r="AT238" i="23" s="1"/>
  <c r="BF237" i="23"/>
  <c r="BD237" i="23"/>
  <c r="BC237" i="23"/>
  <c r="AZ237" i="23"/>
  <c r="AX237" i="23"/>
  <c r="BA237" i="23" s="1"/>
  <c r="AN237" i="23"/>
  <c r="AL237" i="23"/>
  <c r="AR237" i="23" s="1"/>
  <c r="BF236" i="23"/>
  <c r="BD236" i="23"/>
  <c r="BG236" i="23" s="1"/>
  <c r="BH236" i="23" s="1"/>
  <c r="BC236" i="23"/>
  <c r="BA236" i="23"/>
  <c r="AZ236" i="23"/>
  <c r="AX236" i="23"/>
  <c r="AY236" i="23" s="1"/>
  <c r="AN236" i="23"/>
  <c r="AL236" i="23"/>
  <c r="AR236" i="23" s="1"/>
  <c r="BF235" i="23"/>
  <c r="BD235" i="23"/>
  <c r="BG235" i="23" s="1"/>
  <c r="BC235" i="23"/>
  <c r="AZ235" i="23"/>
  <c r="AX235" i="23"/>
  <c r="BA235" i="23" s="1"/>
  <c r="BB235" i="23" s="1"/>
  <c r="AN235" i="23"/>
  <c r="AL235" i="23"/>
  <c r="AR235" i="23" s="1"/>
  <c r="AT235" i="23" s="1"/>
  <c r="BF234" i="23"/>
  <c r="BD234" i="23"/>
  <c r="BG234" i="23" s="1"/>
  <c r="BH234" i="23" s="1"/>
  <c r="BC234" i="23"/>
  <c r="BA234" i="23"/>
  <c r="AZ234" i="23"/>
  <c r="AY234" i="23"/>
  <c r="AX234" i="23"/>
  <c r="AN234" i="23"/>
  <c r="AL234" i="23"/>
  <c r="AR234" i="23" s="1"/>
  <c r="AT234" i="23" s="1"/>
  <c r="BF233" i="23"/>
  <c r="BE233" i="23"/>
  <c r="BD233" i="23"/>
  <c r="BG233" i="23" s="1"/>
  <c r="BC233" i="23"/>
  <c r="AZ233" i="23"/>
  <c r="AX233" i="23"/>
  <c r="AN233" i="23"/>
  <c r="AL233" i="23"/>
  <c r="AR233" i="23" s="1"/>
  <c r="BF232" i="23"/>
  <c r="BD232" i="23"/>
  <c r="BC232" i="23"/>
  <c r="AZ232" i="23"/>
  <c r="AX232" i="23"/>
  <c r="BA232" i="23" s="1"/>
  <c r="AN232" i="23"/>
  <c r="AL232" i="23"/>
  <c r="AR232" i="23" s="1"/>
  <c r="BF231" i="23"/>
  <c r="BD231" i="23"/>
  <c r="BG231" i="23" s="1"/>
  <c r="BC231" i="23"/>
  <c r="BA231" i="23"/>
  <c r="BB231" i="23" s="1"/>
  <c r="AZ231" i="23"/>
  <c r="AY231" i="23"/>
  <c r="AX231" i="23"/>
  <c r="AN231" i="23"/>
  <c r="AL231" i="23"/>
  <c r="AR231" i="23" s="1"/>
  <c r="BG230" i="23"/>
  <c r="BH230" i="23" s="1"/>
  <c r="BF230" i="23"/>
  <c r="BD230" i="23"/>
  <c r="BE230" i="23" s="1"/>
  <c r="BC230" i="23"/>
  <c r="AZ230" i="23"/>
  <c r="AX230" i="23"/>
  <c r="AR230" i="23"/>
  <c r="AN230" i="23"/>
  <c r="AL230" i="23"/>
  <c r="BF229" i="23"/>
  <c r="BD229" i="23"/>
  <c r="BG229" i="23" s="1"/>
  <c r="BC229" i="23"/>
  <c r="AZ229" i="23"/>
  <c r="AX229" i="23"/>
  <c r="AN229" i="23"/>
  <c r="AL229" i="23"/>
  <c r="AR229" i="23" s="1"/>
  <c r="BF228" i="23"/>
  <c r="BD228" i="23"/>
  <c r="BC228" i="23"/>
  <c r="AZ228" i="23"/>
  <c r="AX228" i="23"/>
  <c r="BA228" i="23" s="1"/>
  <c r="AN228" i="23"/>
  <c r="AL228" i="23"/>
  <c r="AR228" i="23" s="1"/>
  <c r="BF227" i="23"/>
  <c r="BD227" i="23"/>
  <c r="BG227" i="23" s="1"/>
  <c r="BC227" i="23"/>
  <c r="AZ227" i="23"/>
  <c r="AY227" i="23"/>
  <c r="AX227" i="23"/>
  <c r="BA227" i="23" s="1"/>
  <c r="BB227" i="23" s="1"/>
  <c r="AN227" i="23"/>
  <c r="AL227" i="23"/>
  <c r="AR227" i="23" s="1"/>
  <c r="AT227" i="23" s="1"/>
  <c r="X227" i="23"/>
  <c r="BG226" i="23"/>
  <c r="BH226" i="23" s="1"/>
  <c r="DT226" i="23" s="1"/>
  <c r="BF226" i="23"/>
  <c r="DS226" i="23" s="1"/>
  <c r="EQ226" i="23" s="1"/>
  <c r="BD226" i="23"/>
  <c r="BE226" i="23" s="1"/>
  <c r="BC226" i="23"/>
  <c r="AZ226" i="23"/>
  <c r="AX226" i="23"/>
  <c r="AS226" i="23"/>
  <c r="AR226" i="23"/>
  <c r="AN226" i="23"/>
  <c r="AL226" i="23"/>
  <c r="BF225" i="23"/>
  <c r="BE225" i="23"/>
  <c r="BD225" i="23"/>
  <c r="BG225" i="23" s="1"/>
  <c r="BC225" i="23"/>
  <c r="AZ225" i="23"/>
  <c r="AX225" i="23"/>
  <c r="BA225" i="23" s="1"/>
  <c r="AS225" i="23"/>
  <c r="AN225" i="23"/>
  <c r="AL225" i="23"/>
  <c r="AR225" i="23" s="1"/>
  <c r="AT225" i="23" s="1"/>
  <c r="BF224" i="23"/>
  <c r="BD224" i="23"/>
  <c r="BC224" i="23"/>
  <c r="BA224" i="23"/>
  <c r="BB224" i="23" s="1"/>
  <c r="AZ224" i="23"/>
  <c r="AX224" i="23"/>
  <c r="AY224" i="23" s="1"/>
  <c r="AS224" i="23"/>
  <c r="AN224" i="23"/>
  <c r="AL224" i="23"/>
  <c r="AR224" i="23" s="1"/>
  <c r="BG223" i="23"/>
  <c r="BF223" i="23"/>
  <c r="BD223" i="23"/>
  <c r="BE223" i="23" s="1"/>
  <c r="BC223" i="23"/>
  <c r="AZ223" i="23"/>
  <c r="AX223" i="23"/>
  <c r="BA223" i="23" s="1"/>
  <c r="AS223" i="23"/>
  <c r="AR223" i="23"/>
  <c r="AT223" i="23" s="1"/>
  <c r="AN223" i="23"/>
  <c r="AL223" i="23"/>
  <c r="BF222" i="23"/>
  <c r="BD222" i="23"/>
  <c r="BG222" i="23" s="1"/>
  <c r="BC222" i="23"/>
  <c r="AZ222" i="23"/>
  <c r="AX222" i="23"/>
  <c r="BA222" i="23" s="1"/>
  <c r="AS222" i="23"/>
  <c r="AN222" i="23"/>
  <c r="AL222" i="23"/>
  <c r="AR222" i="23" s="1"/>
  <c r="AT222" i="23" s="1"/>
  <c r="BF221" i="23"/>
  <c r="BD221" i="23"/>
  <c r="BE221" i="23" s="1"/>
  <c r="BC221" i="23"/>
  <c r="AZ221" i="23"/>
  <c r="AX221" i="23"/>
  <c r="AS221" i="23"/>
  <c r="AR221" i="23"/>
  <c r="AN221" i="23"/>
  <c r="AL221" i="23"/>
  <c r="BF220" i="23"/>
  <c r="BE220" i="23"/>
  <c r="BD220" i="23"/>
  <c r="BG220" i="23" s="1"/>
  <c r="BC220" i="23"/>
  <c r="AZ220" i="23"/>
  <c r="AY220" i="23"/>
  <c r="AX220" i="23"/>
  <c r="BA220" i="23" s="1"/>
  <c r="BB220" i="23" s="1"/>
  <c r="DI220" i="23" s="1"/>
  <c r="AS220" i="23"/>
  <c r="AN220" i="23"/>
  <c r="AL220" i="23"/>
  <c r="AR220" i="23" s="1"/>
  <c r="BF219" i="23"/>
  <c r="BD219" i="23"/>
  <c r="BC219" i="23"/>
  <c r="AZ219" i="23"/>
  <c r="AX219" i="23"/>
  <c r="AY219" i="23" s="1"/>
  <c r="AS219" i="23"/>
  <c r="AN219" i="23"/>
  <c r="AL219" i="23"/>
  <c r="AR219" i="23" s="1"/>
  <c r="AT219" i="23" s="1"/>
  <c r="BF218" i="23"/>
  <c r="BD218" i="23"/>
  <c r="BE218" i="23" s="1"/>
  <c r="BC218" i="23"/>
  <c r="AZ218" i="23"/>
  <c r="AY218" i="23"/>
  <c r="AX218" i="23"/>
  <c r="BA218" i="23" s="1"/>
  <c r="AS218" i="23"/>
  <c r="AN218" i="23"/>
  <c r="AL218" i="23"/>
  <c r="AR218" i="23" s="1"/>
  <c r="AT218" i="23" s="1"/>
  <c r="BF217" i="23"/>
  <c r="BD217" i="23"/>
  <c r="BC217" i="23"/>
  <c r="AZ217" i="23"/>
  <c r="AX217" i="23"/>
  <c r="AS217" i="23"/>
  <c r="AN217" i="23"/>
  <c r="AL217" i="23"/>
  <c r="AR217" i="23" s="1"/>
  <c r="BF216" i="23"/>
  <c r="BD216" i="23"/>
  <c r="BG216" i="23" s="1"/>
  <c r="BC216" i="23"/>
  <c r="AZ216" i="23"/>
  <c r="AX216" i="23"/>
  <c r="AY216" i="23" s="1"/>
  <c r="AS216" i="23"/>
  <c r="AN216" i="23"/>
  <c r="AL216" i="23"/>
  <c r="AR216" i="23" s="1"/>
  <c r="AT216" i="23" s="1"/>
  <c r="BF215" i="23"/>
  <c r="BD215" i="23"/>
  <c r="BG215" i="23" s="1"/>
  <c r="BC215" i="23"/>
  <c r="AZ215" i="23"/>
  <c r="AX215" i="23"/>
  <c r="AS215" i="23"/>
  <c r="AN215" i="23"/>
  <c r="AL215" i="23"/>
  <c r="AR215" i="23" s="1"/>
  <c r="AT215" i="23" s="1"/>
  <c r="BH214" i="23"/>
  <c r="BF214" i="23"/>
  <c r="BE214" i="23"/>
  <c r="BD214" i="23"/>
  <c r="BG214" i="23" s="1"/>
  <c r="BC214" i="23"/>
  <c r="AZ214" i="23"/>
  <c r="AX214" i="23"/>
  <c r="AS214" i="23"/>
  <c r="AN214" i="23"/>
  <c r="AL214" i="23"/>
  <c r="AR214" i="23" s="1"/>
  <c r="AT214" i="23" s="1"/>
  <c r="BF213" i="23"/>
  <c r="BE213" i="23"/>
  <c r="BD213" i="23"/>
  <c r="BG213" i="23" s="1"/>
  <c r="BC213" i="23"/>
  <c r="AZ213" i="23"/>
  <c r="AX213" i="23"/>
  <c r="AS213" i="23"/>
  <c r="AN213" i="23"/>
  <c r="AL213" i="23"/>
  <c r="AR213" i="23" s="1"/>
  <c r="BF212" i="23"/>
  <c r="BE212" i="23"/>
  <c r="AV212" i="23" s="1"/>
  <c r="BD212" i="23"/>
  <c r="BG212" i="23" s="1"/>
  <c r="BC212" i="23"/>
  <c r="AZ212" i="23"/>
  <c r="AY212" i="23"/>
  <c r="AX212" i="23"/>
  <c r="BA212" i="23" s="1"/>
  <c r="AU212" i="23"/>
  <c r="AS212" i="23"/>
  <c r="AN212" i="23"/>
  <c r="AL212" i="23"/>
  <c r="AR212" i="23" s="1"/>
  <c r="AT212" i="23" s="1"/>
  <c r="BF211" i="23"/>
  <c r="BE211" i="23"/>
  <c r="BD211" i="23"/>
  <c r="BG211" i="23" s="1"/>
  <c r="BC211" i="23"/>
  <c r="AZ211" i="23"/>
  <c r="AX211" i="23"/>
  <c r="AS211" i="23"/>
  <c r="AR211" i="23"/>
  <c r="AN211" i="23"/>
  <c r="AL211" i="23"/>
  <c r="BF210" i="23"/>
  <c r="BD210" i="23"/>
  <c r="BC210" i="23"/>
  <c r="AZ210" i="23"/>
  <c r="AY210" i="23"/>
  <c r="AX210" i="23"/>
  <c r="BA210" i="23" s="1"/>
  <c r="AS210" i="23"/>
  <c r="AN210" i="23"/>
  <c r="AL210" i="23"/>
  <c r="AR210" i="23" s="1"/>
  <c r="BF209" i="23"/>
  <c r="BD209" i="23"/>
  <c r="BC209" i="23"/>
  <c r="BA209" i="23"/>
  <c r="BB209" i="23" s="1"/>
  <c r="DF209" i="23" s="1"/>
  <c r="AZ209" i="23"/>
  <c r="AX209" i="23"/>
  <c r="AY209" i="23" s="1"/>
  <c r="AS209" i="23"/>
  <c r="AN209" i="23"/>
  <c r="AL209" i="23"/>
  <c r="AR209" i="23" s="1"/>
  <c r="AT209" i="23" s="1"/>
  <c r="BG208" i="23"/>
  <c r="BF208" i="23"/>
  <c r="BD208" i="23"/>
  <c r="BE208" i="23" s="1"/>
  <c r="BC208" i="23"/>
  <c r="AZ208" i="23"/>
  <c r="AX208" i="23"/>
  <c r="AS208" i="23"/>
  <c r="AR208" i="23"/>
  <c r="AN208" i="23"/>
  <c r="AL208" i="23"/>
  <c r="BF207" i="23"/>
  <c r="BD207" i="23"/>
  <c r="BC207" i="23"/>
  <c r="AZ207" i="23"/>
  <c r="AX207" i="23"/>
  <c r="AS207" i="23"/>
  <c r="AN207" i="23"/>
  <c r="AL207" i="23"/>
  <c r="AR207" i="23" s="1"/>
  <c r="AO204" i="23"/>
  <c r="BF199" i="23"/>
  <c r="BD199" i="23"/>
  <c r="BC199" i="23"/>
  <c r="BB199" i="23"/>
  <c r="BA199" i="23"/>
  <c r="AZ199" i="23"/>
  <c r="AX199" i="23"/>
  <c r="AY199" i="23" s="1"/>
  <c r="AT199" i="23"/>
  <c r="AN199" i="23"/>
  <c r="AL199" i="23"/>
  <c r="AR199" i="23" s="1"/>
  <c r="BG198" i="23"/>
  <c r="BH198" i="23" s="1"/>
  <c r="BF198" i="23"/>
  <c r="BE198" i="23"/>
  <c r="BD198" i="23"/>
  <c r="BC198" i="23"/>
  <c r="AZ198" i="23"/>
  <c r="AX198" i="23"/>
  <c r="AR198" i="23"/>
  <c r="AN198" i="23"/>
  <c r="AL198" i="23"/>
  <c r="BG197" i="23"/>
  <c r="BF197" i="23"/>
  <c r="BE197" i="23"/>
  <c r="BD197" i="23"/>
  <c r="BC197" i="23"/>
  <c r="AZ197" i="23"/>
  <c r="AY197" i="23"/>
  <c r="AX197" i="23"/>
  <c r="BA197" i="23" s="1"/>
  <c r="AN197" i="23"/>
  <c r="AL197" i="23"/>
  <c r="AR197" i="23" s="1"/>
  <c r="BF196" i="23"/>
  <c r="BE196" i="23"/>
  <c r="BD196" i="23"/>
  <c r="BG196" i="23" s="1"/>
  <c r="BC196" i="23"/>
  <c r="BA196" i="23"/>
  <c r="AZ196" i="23"/>
  <c r="AX196" i="23"/>
  <c r="AY196" i="23" s="1"/>
  <c r="AN196" i="23"/>
  <c r="AL196" i="23"/>
  <c r="AR196" i="23" s="1"/>
  <c r="BG195" i="23"/>
  <c r="BH195" i="23" s="1"/>
  <c r="BF195" i="23"/>
  <c r="BE195" i="23"/>
  <c r="BD195" i="23"/>
  <c r="BC195" i="23"/>
  <c r="AZ195" i="23"/>
  <c r="AX195" i="23"/>
  <c r="AN195" i="23"/>
  <c r="AL195" i="23"/>
  <c r="AR195" i="23" s="1"/>
  <c r="BF194" i="23"/>
  <c r="BD194" i="23"/>
  <c r="BG194" i="23" s="1"/>
  <c r="BH194" i="23" s="1"/>
  <c r="BC194" i="23"/>
  <c r="BA194" i="23"/>
  <c r="AZ194" i="23"/>
  <c r="AY194" i="23"/>
  <c r="AX194" i="23"/>
  <c r="AR194" i="23"/>
  <c r="AT194" i="23" s="1"/>
  <c r="AN194" i="23"/>
  <c r="AL194" i="23"/>
  <c r="BH193" i="23"/>
  <c r="BG193" i="23"/>
  <c r="BF193" i="23"/>
  <c r="BE193" i="23"/>
  <c r="BD193" i="23"/>
  <c r="BC193" i="23"/>
  <c r="AZ193" i="23"/>
  <c r="AX193" i="23"/>
  <c r="AN193" i="23"/>
  <c r="AL193" i="23"/>
  <c r="AR193" i="23" s="1"/>
  <c r="BF192" i="23"/>
  <c r="BD192" i="23"/>
  <c r="BC192" i="23"/>
  <c r="AZ192" i="23"/>
  <c r="AY192" i="23"/>
  <c r="AX192" i="23"/>
  <c r="BA192" i="23" s="1"/>
  <c r="BB192" i="23" s="1"/>
  <c r="AN192" i="23"/>
  <c r="AL192" i="23"/>
  <c r="AR192" i="23" s="1"/>
  <c r="BF191" i="23"/>
  <c r="BD191" i="23"/>
  <c r="BG191" i="23" s="1"/>
  <c r="BH191" i="23" s="1"/>
  <c r="BC191" i="23"/>
  <c r="BA191" i="23"/>
  <c r="BB191" i="23" s="1"/>
  <c r="AZ191" i="23"/>
  <c r="AY191" i="23"/>
  <c r="AX191" i="23"/>
  <c r="AT191" i="23"/>
  <c r="AN191" i="23"/>
  <c r="AL191" i="23"/>
  <c r="AR191" i="23" s="1"/>
  <c r="BH190" i="23"/>
  <c r="BG190" i="23"/>
  <c r="BF190" i="23"/>
  <c r="BE190" i="23"/>
  <c r="BD190" i="23"/>
  <c r="BC190" i="23"/>
  <c r="AZ190" i="23"/>
  <c r="AX190" i="23"/>
  <c r="AR190" i="23"/>
  <c r="AN190" i="23"/>
  <c r="AL190" i="23"/>
  <c r="BF189" i="23"/>
  <c r="BE189" i="23"/>
  <c r="BD189" i="23"/>
  <c r="BG189" i="23" s="1"/>
  <c r="BC189" i="23"/>
  <c r="AZ189" i="23"/>
  <c r="AX189" i="23"/>
  <c r="AN189" i="23"/>
  <c r="AL189" i="23"/>
  <c r="AR189" i="23" s="1"/>
  <c r="BF188" i="23"/>
  <c r="BD188" i="23"/>
  <c r="BC188" i="23"/>
  <c r="AZ188" i="23"/>
  <c r="AY188" i="23"/>
  <c r="AX188" i="23"/>
  <c r="BA188" i="23" s="1"/>
  <c r="AN188" i="23"/>
  <c r="AL188" i="23"/>
  <c r="AR188" i="23" s="1"/>
  <c r="BF187" i="23"/>
  <c r="BD187" i="23"/>
  <c r="BC187" i="23"/>
  <c r="BA187" i="23"/>
  <c r="BB187" i="23" s="1"/>
  <c r="AZ187" i="23"/>
  <c r="AX187" i="23"/>
  <c r="AY187" i="23" s="1"/>
  <c r="AN187" i="23"/>
  <c r="AL187" i="23"/>
  <c r="AR187" i="23" s="1"/>
  <c r="BG186" i="23"/>
  <c r="BH186" i="23" s="1"/>
  <c r="BF186" i="23"/>
  <c r="BE186" i="23"/>
  <c r="BD186" i="23"/>
  <c r="BC186" i="23"/>
  <c r="AZ186" i="23"/>
  <c r="AX186" i="23"/>
  <c r="AR186" i="23"/>
  <c r="AN186" i="23"/>
  <c r="AL186" i="23"/>
  <c r="BF185" i="23"/>
  <c r="BE185" i="23"/>
  <c r="BD185" i="23"/>
  <c r="BG185" i="23" s="1"/>
  <c r="BC185" i="23"/>
  <c r="AZ185" i="23"/>
  <c r="AX185" i="23"/>
  <c r="AN185" i="23"/>
  <c r="AL185" i="23"/>
  <c r="AR185" i="23" s="1"/>
  <c r="BF184" i="23"/>
  <c r="BD184" i="23"/>
  <c r="BC184" i="23"/>
  <c r="AZ184" i="23"/>
  <c r="AY184" i="23"/>
  <c r="AX184" i="23"/>
  <c r="BA184" i="23" s="1"/>
  <c r="BB184" i="23" s="1"/>
  <c r="AN184" i="23"/>
  <c r="AL184" i="23"/>
  <c r="AR184" i="23" s="1"/>
  <c r="BF183" i="23"/>
  <c r="BD183" i="23"/>
  <c r="BC183" i="23"/>
  <c r="BA183" i="23"/>
  <c r="BB183" i="23" s="1"/>
  <c r="AZ183" i="23"/>
  <c r="AY183" i="23"/>
  <c r="AX183" i="23"/>
  <c r="AR183" i="23"/>
  <c r="AN183" i="23"/>
  <c r="AL183" i="23"/>
  <c r="BG182" i="23"/>
  <c r="BF182" i="23"/>
  <c r="BE182" i="23"/>
  <c r="BD182" i="23"/>
  <c r="BC182" i="23"/>
  <c r="AZ182" i="23"/>
  <c r="AY182" i="23"/>
  <c r="AU182" i="23" s="1"/>
  <c r="AX182" i="23"/>
  <c r="BA182" i="23" s="1"/>
  <c r="AN182" i="23"/>
  <c r="AL182" i="23"/>
  <c r="AR182" i="23" s="1"/>
  <c r="AT182" i="23" s="1"/>
  <c r="BF181" i="23"/>
  <c r="BE181" i="23"/>
  <c r="BD181" i="23"/>
  <c r="BG181" i="23" s="1"/>
  <c r="BC181" i="23"/>
  <c r="AZ181" i="23"/>
  <c r="AX181" i="23"/>
  <c r="AN181" i="23"/>
  <c r="AL181" i="23"/>
  <c r="AR181" i="23" s="1"/>
  <c r="BF180" i="23"/>
  <c r="BD180" i="23"/>
  <c r="BC180" i="23"/>
  <c r="AZ180" i="23"/>
  <c r="AX180" i="23"/>
  <c r="AY180" i="23" s="1"/>
  <c r="AN180" i="23"/>
  <c r="AL180" i="23"/>
  <c r="AR180" i="23" s="1"/>
  <c r="AT180" i="23" s="1"/>
  <c r="X180" i="23"/>
  <c r="BF179" i="23"/>
  <c r="BD179" i="23"/>
  <c r="BE179" i="23" s="1"/>
  <c r="BC179" i="23"/>
  <c r="AZ179" i="23"/>
  <c r="AX179" i="23"/>
  <c r="AS179" i="23"/>
  <c r="AN179" i="23"/>
  <c r="AL179" i="23"/>
  <c r="AR179" i="23" s="1"/>
  <c r="BF178" i="23"/>
  <c r="BD178" i="23"/>
  <c r="BG178" i="23" s="1"/>
  <c r="BC178" i="23"/>
  <c r="AZ178" i="23"/>
  <c r="AX178" i="23"/>
  <c r="AY178" i="23" s="1"/>
  <c r="AS178" i="23"/>
  <c r="AN178" i="23"/>
  <c r="AL178" i="23"/>
  <c r="AR178" i="23" s="1"/>
  <c r="AT178" i="23" s="1"/>
  <c r="BG177" i="23"/>
  <c r="BH177" i="23" s="1"/>
  <c r="BF177" i="23"/>
  <c r="BD177" i="23"/>
  <c r="BE177" i="23" s="1"/>
  <c r="BC177" i="23"/>
  <c r="AZ177" i="23"/>
  <c r="AX177" i="23"/>
  <c r="AY177" i="23" s="1"/>
  <c r="AS177" i="23"/>
  <c r="AR177" i="23"/>
  <c r="AN177" i="23"/>
  <c r="AL177" i="23"/>
  <c r="BF176" i="23"/>
  <c r="BD176" i="23"/>
  <c r="BC176" i="23"/>
  <c r="AZ176" i="23"/>
  <c r="AX176" i="23"/>
  <c r="BA176" i="23" s="1"/>
  <c r="AS176" i="23"/>
  <c r="AN176" i="23"/>
  <c r="AL176" i="23"/>
  <c r="AR176" i="23" s="1"/>
  <c r="BF175" i="23"/>
  <c r="BD175" i="23"/>
  <c r="BG175" i="23" s="1"/>
  <c r="BH175" i="23" s="1"/>
  <c r="BC175" i="23"/>
  <c r="BA175" i="23"/>
  <c r="BB175" i="23" s="1"/>
  <c r="AZ175" i="23"/>
  <c r="AX175" i="23"/>
  <c r="AY175" i="23" s="1"/>
  <c r="AS175" i="23"/>
  <c r="AR175" i="23"/>
  <c r="AT175" i="23" s="1"/>
  <c r="AN175" i="23"/>
  <c r="AL175" i="23"/>
  <c r="BG174" i="23"/>
  <c r="BF174" i="23"/>
  <c r="BD174" i="23"/>
  <c r="BE174" i="23" s="1"/>
  <c r="BC174" i="23"/>
  <c r="AZ174" i="23"/>
  <c r="AY174" i="23"/>
  <c r="AX174" i="23"/>
  <c r="BA174" i="23" s="1"/>
  <c r="AS174" i="23"/>
  <c r="AN174" i="23"/>
  <c r="AL174" i="23"/>
  <c r="AR174" i="23" s="1"/>
  <c r="BF173" i="23"/>
  <c r="BD173" i="23"/>
  <c r="BC173" i="23"/>
  <c r="AZ173" i="23"/>
  <c r="AX173" i="23"/>
  <c r="BA173" i="23" s="1"/>
  <c r="AS173" i="23"/>
  <c r="AN173" i="23"/>
  <c r="AL173" i="23"/>
  <c r="AR173" i="23" s="1"/>
  <c r="BF172" i="23"/>
  <c r="BD172" i="23"/>
  <c r="BE172" i="23" s="1"/>
  <c r="BC172" i="23"/>
  <c r="BA172" i="23"/>
  <c r="AZ172" i="23"/>
  <c r="AY172" i="23"/>
  <c r="AX172" i="23"/>
  <c r="AS172" i="23"/>
  <c r="AR172" i="23"/>
  <c r="AT172" i="23" s="1"/>
  <c r="AN172" i="23"/>
  <c r="AL172" i="23"/>
  <c r="BF171" i="23"/>
  <c r="BD171" i="23"/>
  <c r="BE171" i="23" s="1"/>
  <c r="BC171" i="23"/>
  <c r="AZ171" i="23"/>
  <c r="AX171" i="23"/>
  <c r="AS171" i="23"/>
  <c r="AN171" i="23"/>
  <c r="AL171" i="23"/>
  <c r="AR171" i="23" s="1"/>
  <c r="BG170" i="23"/>
  <c r="BH170" i="23" s="1"/>
  <c r="BF170" i="23"/>
  <c r="BE170" i="23"/>
  <c r="BD170" i="23"/>
  <c r="BC170" i="23"/>
  <c r="BA170" i="23"/>
  <c r="AZ170" i="23"/>
  <c r="AX170" i="23"/>
  <c r="AY170" i="23" s="1"/>
  <c r="AS170" i="23"/>
  <c r="AN170" i="23"/>
  <c r="AL170" i="23"/>
  <c r="AR170" i="23" s="1"/>
  <c r="DT169" i="23"/>
  <c r="BH169" i="23"/>
  <c r="BF169" i="23"/>
  <c r="BD169" i="23"/>
  <c r="BG169" i="23" s="1"/>
  <c r="BC169" i="23"/>
  <c r="AZ169" i="23"/>
  <c r="AX169" i="23"/>
  <c r="AY169" i="23" s="1"/>
  <c r="AS169" i="23"/>
  <c r="AR169" i="23"/>
  <c r="AT169" i="23" s="1"/>
  <c r="AN169" i="23"/>
  <c r="AL169" i="23"/>
  <c r="BF168" i="23"/>
  <c r="BD168" i="23"/>
  <c r="BG168" i="23" s="1"/>
  <c r="BC168" i="23"/>
  <c r="AZ168" i="23"/>
  <c r="AX168" i="23"/>
  <c r="BA168" i="23" s="1"/>
  <c r="AS168" i="23"/>
  <c r="AN168" i="23"/>
  <c r="AL168" i="23"/>
  <c r="AR168" i="23" s="1"/>
  <c r="BF167" i="23"/>
  <c r="BD167" i="23"/>
  <c r="BC167" i="23"/>
  <c r="AZ167" i="23"/>
  <c r="BB167" i="23" s="1"/>
  <c r="AX167" i="23"/>
  <c r="BA167" i="23" s="1"/>
  <c r="AS167" i="23"/>
  <c r="AR167" i="23"/>
  <c r="AT167" i="23" s="1"/>
  <c r="AN167" i="23"/>
  <c r="AL167" i="23"/>
  <c r="BG166" i="23"/>
  <c r="BF166" i="23"/>
  <c r="BE166" i="23"/>
  <c r="BD166" i="23"/>
  <c r="BC166" i="23"/>
  <c r="AZ166" i="23"/>
  <c r="AY166" i="23"/>
  <c r="AX166" i="23"/>
  <c r="BA166" i="23" s="1"/>
  <c r="AS166" i="23"/>
  <c r="AN166" i="23"/>
  <c r="AL166" i="23"/>
  <c r="AR166" i="23" s="1"/>
  <c r="L166" i="23"/>
  <c r="BF165" i="23"/>
  <c r="BE165" i="23"/>
  <c r="BD165" i="23"/>
  <c r="BG165" i="23" s="1"/>
  <c r="BC165" i="23"/>
  <c r="AZ165" i="23"/>
  <c r="AX165" i="23"/>
  <c r="BA165" i="23" s="1"/>
  <c r="BB165" i="23" s="1"/>
  <c r="AS165" i="23"/>
  <c r="AN165" i="23"/>
  <c r="AL165" i="23"/>
  <c r="AR165" i="23" s="1"/>
  <c r="AT165" i="23" s="1"/>
  <c r="BG164" i="23"/>
  <c r="BH164" i="23" s="1"/>
  <c r="DT164" i="23" s="1"/>
  <c r="BF164" i="23"/>
  <c r="BD164" i="23"/>
  <c r="BE164" i="23" s="1"/>
  <c r="BC164" i="23"/>
  <c r="AZ164" i="23"/>
  <c r="AX164" i="23"/>
  <c r="BA164" i="23" s="1"/>
  <c r="AS164" i="23"/>
  <c r="AR164" i="23"/>
  <c r="AT164" i="23" s="1"/>
  <c r="AN164" i="23"/>
  <c r="AL164" i="23"/>
  <c r="BF163" i="23"/>
  <c r="BD163" i="23"/>
  <c r="BE163" i="23" s="1"/>
  <c r="BC163" i="23"/>
  <c r="BA163" i="23"/>
  <c r="BB163" i="23" s="1"/>
  <c r="AZ163" i="23"/>
  <c r="AX163" i="23"/>
  <c r="AY163" i="23" s="1"/>
  <c r="AS163" i="23"/>
  <c r="AN163" i="23"/>
  <c r="AL163" i="23"/>
  <c r="AR163" i="23" s="1"/>
  <c r="BF162" i="23"/>
  <c r="BD162" i="23"/>
  <c r="BC162" i="23"/>
  <c r="AZ162" i="23"/>
  <c r="AX162" i="23"/>
  <c r="AS162" i="23"/>
  <c r="AN162" i="23"/>
  <c r="AL162" i="23"/>
  <c r="AR162" i="23" s="1"/>
  <c r="BF161" i="23"/>
  <c r="BD161" i="23"/>
  <c r="BG161" i="23" s="1"/>
  <c r="BC161" i="23"/>
  <c r="AZ161" i="23"/>
  <c r="AX161" i="23"/>
  <c r="AY161" i="23" s="1"/>
  <c r="AS161" i="23"/>
  <c r="AR161" i="23"/>
  <c r="AT161" i="23" s="1"/>
  <c r="AN161" i="23"/>
  <c r="AL161" i="23"/>
  <c r="BF160" i="23"/>
  <c r="BD160" i="23"/>
  <c r="BG160" i="23" s="1"/>
  <c r="BC160" i="23"/>
  <c r="AZ160" i="23"/>
  <c r="AX160" i="23"/>
  <c r="AY160" i="23" s="1"/>
  <c r="AS160" i="23"/>
  <c r="AR160" i="23"/>
  <c r="AN160" i="23"/>
  <c r="AL160" i="23"/>
  <c r="AO157" i="23"/>
  <c r="AO164" i="23" s="1"/>
  <c r="BF151" i="23"/>
  <c r="BD151" i="23"/>
  <c r="BE151" i="23" s="1"/>
  <c r="BC151" i="23"/>
  <c r="AZ151" i="23"/>
  <c r="AX151" i="23"/>
  <c r="AN151" i="23"/>
  <c r="AL151" i="23"/>
  <c r="AR151" i="23" s="1"/>
  <c r="AT151" i="23" s="1"/>
  <c r="BF150" i="23"/>
  <c r="BD150" i="23"/>
  <c r="BC150" i="23"/>
  <c r="BA150" i="23"/>
  <c r="BB150" i="23" s="1"/>
  <c r="AZ150" i="23"/>
  <c r="AY150" i="23"/>
  <c r="AX150" i="23"/>
  <c r="AN150" i="23"/>
  <c r="AL150" i="23"/>
  <c r="AR150" i="23" s="1"/>
  <c r="AT150" i="23" s="1"/>
  <c r="BG149" i="23"/>
  <c r="BH149" i="23" s="1"/>
  <c r="BF149" i="23"/>
  <c r="BE149" i="23"/>
  <c r="BD149" i="23"/>
  <c r="BC149" i="23"/>
  <c r="AZ149" i="23"/>
  <c r="AX149" i="23"/>
  <c r="AN149" i="23"/>
  <c r="AL149" i="23"/>
  <c r="AR149" i="23" s="1"/>
  <c r="BH148" i="23"/>
  <c r="BF148" i="23"/>
  <c r="BD148" i="23"/>
  <c r="BG148" i="23" s="1"/>
  <c r="BC148" i="23"/>
  <c r="BA148" i="23"/>
  <c r="AZ148" i="23"/>
  <c r="AX148" i="23"/>
  <c r="AY148" i="23" s="1"/>
  <c r="AR148" i="23"/>
  <c r="AT148" i="23" s="1"/>
  <c r="AN148" i="23"/>
  <c r="AL148" i="23"/>
  <c r="BF147" i="23"/>
  <c r="BD147" i="23"/>
  <c r="BC147" i="23"/>
  <c r="AZ147" i="23"/>
  <c r="AX147" i="23"/>
  <c r="AN147" i="23"/>
  <c r="AL147" i="23"/>
  <c r="AR147" i="23" s="1"/>
  <c r="BF146" i="23"/>
  <c r="BD146" i="23"/>
  <c r="BC146" i="23"/>
  <c r="BA146" i="23"/>
  <c r="AZ146" i="23"/>
  <c r="AX146" i="23"/>
  <c r="AY146" i="23" s="1"/>
  <c r="AN146" i="23"/>
  <c r="AL146" i="23"/>
  <c r="AR146" i="23" s="1"/>
  <c r="BG145" i="23"/>
  <c r="BH145" i="23" s="1"/>
  <c r="BF145" i="23"/>
  <c r="BD145" i="23"/>
  <c r="BE145" i="23" s="1"/>
  <c r="BC145" i="23"/>
  <c r="AZ145" i="23"/>
  <c r="AX145" i="23"/>
  <c r="BA145" i="23" s="1"/>
  <c r="BB145" i="23" s="1"/>
  <c r="AN145" i="23"/>
  <c r="AL145" i="23"/>
  <c r="AR145" i="23" s="1"/>
  <c r="AT145" i="23" s="1"/>
  <c r="BF144" i="23"/>
  <c r="BE144" i="23"/>
  <c r="BD144" i="23"/>
  <c r="BG144" i="23" s="1"/>
  <c r="BC144" i="23"/>
  <c r="AZ144" i="23"/>
  <c r="AX144" i="23"/>
  <c r="AR144" i="23"/>
  <c r="AN144" i="23"/>
  <c r="AL144" i="23"/>
  <c r="BF143" i="23"/>
  <c r="BD143" i="23"/>
  <c r="BE143" i="23" s="1"/>
  <c r="BC143" i="23"/>
  <c r="AZ143" i="23"/>
  <c r="AX143" i="23"/>
  <c r="AR143" i="23"/>
  <c r="AN143" i="23"/>
  <c r="AL143" i="23"/>
  <c r="BF142" i="23"/>
  <c r="BD142" i="23"/>
  <c r="BC142" i="23"/>
  <c r="BA142" i="23"/>
  <c r="BB142" i="23" s="1"/>
  <c r="AZ142" i="23"/>
  <c r="AX142" i="23"/>
  <c r="AY142" i="23" s="1"/>
  <c r="AN142" i="23"/>
  <c r="AL142" i="23"/>
  <c r="AR142" i="23" s="1"/>
  <c r="BF141" i="23"/>
  <c r="BD141" i="23"/>
  <c r="BE141" i="23" s="1"/>
  <c r="BC141" i="23"/>
  <c r="BB141" i="23"/>
  <c r="AZ141" i="23"/>
  <c r="AY141" i="23"/>
  <c r="AX141" i="23"/>
  <c r="BA141" i="23" s="1"/>
  <c r="AN141" i="23"/>
  <c r="AL141" i="23"/>
  <c r="AR141" i="23" s="1"/>
  <c r="AT141" i="23" s="1"/>
  <c r="BH140" i="23"/>
  <c r="BF140" i="23"/>
  <c r="BD140" i="23"/>
  <c r="BG140" i="23" s="1"/>
  <c r="BC140" i="23"/>
  <c r="AZ140" i="23"/>
  <c r="AX140" i="23"/>
  <c r="AY140" i="23" s="1"/>
  <c r="AR140" i="23"/>
  <c r="AT140" i="23" s="1"/>
  <c r="AN140" i="23"/>
  <c r="AL140" i="23"/>
  <c r="BG139" i="23"/>
  <c r="BF139" i="23"/>
  <c r="BD139" i="23"/>
  <c r="BE139" i="23" s="1"/>
  <c r="BC139" i="23"/>
  <c r="AZ139" i="23"/>
  <c r="AX139" i="23"/>
  <c r="AR139" i="23"/>
  <c r="AN139" i="23"/>
  <c r="AL139" i="23"/>
  <c r="BF138" i="23"/>
  <c r="BD138" i="23"/>
  <c r="BC138" i="23"/>
  <c r="AZ138" i="23"/>
  <c r="AX138" i="23"/>
  <c r="AY138" i="23" s="1"/>
  <c r="AN138" i="23"/>
  <c r="AL138" i="23"/>
  <c r="AR138" i="23" s="1"/>
  <c r="BF137" i="23"/>
  <c r="BD137" i="23"/>
  <c r="BC137" i="23"/>
  <c r="AZ137" i="23"/>
  <c r="AY137" i="23"/>
  <c r="AX137" i="23"/>
  <c r="BA137" i="23" s="1"/>
  <c r="AR137" i="23"/>
  <c r="AN137" i="23"/>
  <c r="AL137" i="23"/>
  <c r="BF136" i="23"/>
  <c r="BD136" i="23"/>
  <c r="BG136" i="23" s="1"/>
  <c r="BC136" i="23"/>
  <c r="BB136" i="23"/>
  <c r="BA136" i="23"/>
  <c r="AZ136" i="23"/>
  <c r="AX136" i="23"/>
  <c r="AY136" i="23" s="1"/>
  <c r="AN136" i="23"/>
  <c r="AL136" i="23"/>
  <c r="AR136" i="23" s="1"/>
  <c r="AT136" i="23" s="1"/>
  <c r="BH135" i="23"/>
  <c r="BG135" i="23"/>
  <c r="BF135" i="23"/>
  <c r="BD135" i="23"/>
  <c r="BE135" i="23" s="1"/>
  <c r="BC135" i="23"/>
  <c r="AZ135" i="23"/>
  <c r="AX135" i="23"/>
  <c r="BA135" i="23" s="1"/>
  <c r="AR135" i="23"/>
  <c r="AT135" i="23" s="1"/>
  <c r="AN135" i="23"/>
  <c r="AL135" i="23"/>
  <c r="BF134" i="23"/>
  <c r="BE134" i="23"/>
  <c r="BD134" i="23"/>
  <c r="BG134" i="23" s="1"/>
  <c r="BC134" i="23"/>
  <c r="AZ134" i="23"/>
  <c r="AX134" i="23"/>
  <c r="AN134" i="23"/>
  <c r="AL134" i="23"/>
  <c r="AR134" i="23" s="1"/>
  <c r="BF133" i="23"/>
  <c r="BD133" i="23"/>
  <c r="BC133" i="23"/>
  <c r="AZ133" i="23"/>
  <c r="AX133" i="23"/>
  <c r="AR133" i="23"/>
  <c r="AN133" i="23"/>
  <c r="AL133" i="23"/>
  <c r="BF132" i="23"/>
  <c r="BD132" i="23"/>
  <c r="BG132" i="23" s="1"/>
  <c r="BH132" i="23" s="1"/>
  <c r="BC132" i="23"/>
  <c r="BB132" i="23"/>
  <c r="BA132" i="23"/>
  <c r="AZ132" i="23"/>
  <c r="AX132" i="23"/>
  <c r="AY132" i="23" s="1"/>
  <c r="AN132" i="23"/>
  <c r="AL132" i="23"/>
  <c r="AR132" i="23" s="1"/>
  <c r="AT132" i="23" s="1"/>
  <c r="X132" i="23"/>
  <c r="BF131" i="23"/>
  <c r="BD131" i="23"/>
  <c r="BE131" i="23" s="1"/>
  <c r="BC131" i="23"/>
  <c r="AZ131" i="23"/>
  <c r="AX131" i="23"/>
  <c r="BA131" i="23" s="1"/>
  <c r="AS131" i="23"/>
  <c r="AN131" i="23"/>
  <c r="AL131" i="23"/>
  <c r="AR131" i="23" s="1"/>
  <c r="AT131" i="23" s="1"/>
  <c r="BF130" i="23"/>
  <c r="BE130" i="23"/>
  <c r="BD130" i="23"/>
  <c r="BG130" i="23" s="1"/>
  <c r="BC130" i="23"/>
  <c r="AZ130" i="23"/>
  <c r="AX130" i="23"/>
  <c r="BA130" i="23" s="1"/>
  <c r="AS130" i="23"/>
  <c r="AN130" i="23"/>
  <c r="AL130" i="23"/>
  <c r="AR130" i="23" s="1"/>
  <c r="AT130" i="23" s="1"/>
  <c r="BF129" i="23"/>
  <c r="BE129" i="23"/>
  <c r="BD129" i="23"/>
  <c r="BG129" i="23" s="1"/>
  <c r="BC129" i="23"/>
  <c r="BA129" i="23"/>
  <c r="AZ129" i="23"/>
  <c r="BB129" i="23" s="1"/>
  <c r="AX129" i="23"/>
  <c r="AY129" i="23" s="1"/>
  <c r="AS129" i="23"/>
  <c r="AN129" i="23"/>
  <c r="AL129" i="23"/>
  <c r="AR129" i="23" s="1"/>
  <c r="BF128" i="23"/>
  <c r="BE128" i="23"/>
  <c r="BD128" i="23"/>
  <c r="BG128" i="23" s="1"/>
  <c r="BC128" i="23"/>
  <c r="AZ128" i="23"/>
  <c r="DK128" i="23" s="1"/>
  <c r="AY128" i="23"/>
  <c r="AX128" i="23"/>
  <c r="BA128" i="23" s="1"/>
  <c r="BB128" i="23" s="1"/>
  <c r="AS128" i="23"/>
  <c r="AN128" i="23"/>
  <c r="AL128" i="23"/>
  <c r="AR128" i="23" s="1"/>
  <c r="AT128" i="23" s="1"/>
  <c r="BF127" i="23"/>
  <c r="BD127" i="23"/>
  <c r="BC127" i="23"/>
  <c r="AZ127" i="23"/>
  <c r="AX127" i="23"/>
  <c r="AS127" i="23"/>
  <c r="AR127" i="23"/>
  <c r="AN127" i="23"/>
  <c r="AL127" i="23"/>
  <c r="BF126" i="23"/>
  <c r="BD126" i="23"/>
  <c r="BG126" i="23" s="1"/>
  <c r="BH126" i="23" s="1"/>
  <c r="BC126" i="23"/>
  <c r="BA126" i="23"/>
  <c r="AZ126" i="23"/>
  <c r="AY126" i="23"/>
  <c r="AX126" i="23"/>
  <c r="AS126" i="23"/>
  <c r="AR126" i="23"/>
  <c r="AN126" i="23"/>
  <c r="AL126" i="23"/>
  <c r="BF125" i="23"/>
  <c r="BE125" i="23"/>
  <c r="BD125" i="23"/>
  <c r="BG125" i="23" s="1"/>
  <c r="BC125" i="23"/>
  <c r="AZ125" i="23"/>
  <c r="AX125" i="23"/>
  <c r="AS125" i="23"/>
  <c r="AN125" i="23"/>
  <c r="AL125" i="23"/>
  <c r="AR125" i="23" s="1"/>
  <c r="BG124" i="23"/>
  <c r="BF124" i="23"/>
  <c r="BD124" i="23"/>
  <c r="BE124" i="23" s="1"/>
  <c r="BC124" i="23"/>
  <c r="AZ124" i="23"/>
  <c r="AX124" i="23"/>
  <c r="BA124" i="23" s="1"/>
  <c r="BB124" i="23" s="1"/>
  <c r="DG124" i="23" s="1"/>
  <c r="AS124" i="23"/>
  <c r="AN124" i="23"/>
  <c r="AL124" i="23"/>
  <c r="AR124" i="23" s="1"/>
  <c r="BF123" i="23"/>
  <c r="BD123" i="23"/>
  <c r="BC123" i="23"/>
  <c r="AZ123" i="23"/>
  <c r="AY123" i="23"/>
  <c r="AX123" i="23"/>
  <c r="BA123" i="23" s="1"/>
  <c r="AS123" i="23"/>
  <c r="AN123" i="23"/>
  <c r="AL123" i="23"/>
  <c r="AR123" i="23" s="1"/>
  <c r="BF122" i="23"/>
  <c r="BE122" i="23"/>
  <c r="BD122" i="23"/>
  <c r="BG122" i="23" s="1"/>
  <c r="BC122" i="23"/>
  <c r="BA122" i="23"/>
  <c r="AZ122" i="23"/>
  <c r="AX122" i="23"/>
  <c r="AY122" i="23" s="1"/>
  <c r="AS122" i="23"/>
  <c r="AN122" i="23"/>
  <c r="AL122" i="23"/>
  <c r="AR122" i="23" s="1"/>
  <c r="AT122" i="23" s="1"/>
  <c r="BF121" i="23"/>
  <c r="BD121" i="23"/>
  <c r="BG121" i="23" s="1"/>
  <c r="BC121" i="23"/>
  <c r="BA121" i="23"/>
  <c r="AZ121" i="23"/>
  <c r="BB121" i="23" s="1"/>
  <c r="AX121" i="23"/>
  <c r="AY121" i="23" s="1"/>
  <c r="AS121" i="23"/>
  <c r="AR121" i="23"/>
  <c r="AN121" i="23"/>
  <c r="AL121" i="23"/>
  <c r="BG120" i="23"/>
  <c r="BF120" i="23"/>
  <c r="BE120" i="23"/>
  <c r="BD120" i="23"/>
  <c r="BC120" i="23"/>
  <c r="AZ120" i="23"/>
  <c r="AY120" i="23"/>
  <c r="AX120" i="23"/>
  <c r="BA120" i="23" s="1"/>
  <c r="AS120" i="23"/>
  <c r="AN120" i="23"/>
  <c r="AL120" i="23"/>
  <c r="AR120" i="23" s="1"/>
  <c r="AT120" i="23" s="1"/>
  <c r="BF119" i="23"/>
  <c r="BD119" i="23"/>
  <c r="BC119" i="23"/>
  <c r="AZ119" i="23"/>
  <c r="AY119" i="23"/>
  <c r="AX119" i="23"/>
  <c r="BA119" i="23" s="1"/>
  <c r="AS119" i="23"/>
  <c r="AN119" i="23"/>
  <c r="AL119" i="23"/>
  <c r="AR119" i="23" s="1"/>
  <c r="BG118" i="23"/>
  <c r="BF118" i="23"/>
  <c r="BD118" i="23"/>
  <c r="BE118" i="23" s="1"/>
  <c r="BC118" i="23"/>
  <c r="AZ118" i="23"/>
  <c r="AX118" i="23"/>
  <c r="BA118" i="23" s="1"/>
  <c r="AS118" i="23"/>
  <c r="AR118" i="23"/>
  <c r="AT118" i="23" s="1"/>
  <c r="AN118" i="23"/>
  <c r="AL118" i="23"/>
  <c r="BF117" i="23"/>
  <c r="BH117" i="23" s="1"/>
  <c r="DQ117" i="23" s="1"/>
  <c r="BD117" i="23"/>
  <c r="BG117" i="23" s="1"/>
  <c r="BC117" i="23"/>
  <c r="AZ117" i="23"/>
  <c r="AX117" i="23"/>
  <c r="AS117" i="23"/>
  <c r="AN117" i="23"/>
  <c r="AL117" i="23"/>
  <c r="AR117" i="23" s="1"/>
  <c r="AT117" i="23" s="1"/>
  <c r="DG116" i="23"/>
  <c r="BG116" i="23"/>
  <c r="BF116" i="23"/>
  <c r="BE116" i="23"/>
  <c r="BD116" i="23"/>
  <c r="BC116" i="23"/>
  <c r="AZ116" i="23"/>
  <c r="DI116" i="23" s="1"/>
  <c r="AX116" i="23"/>
  <c r="BA116" i="23" s="1"/>
  <c r="BB116" i="23" s="1"/>
  <c r="AS116" i="23"/>
  <c r="AN116" i="23"/>
  <c r="AL116" i="23"/>
  <c r="AR116" i="23" s="1"/>
  <c r="AT116" i="23" s="1"/>
  <c r="BF115" i="23"/>
  <c r="BD115" i="23"/>
  <c r="BE115" i="23" s="1"/>
  <c r="BC115" i="23"/>
  <c r="AZ115" i="23"/>
  <c r="AY115" i="23"/>
  <c r="AX115" i="23"/>
  <c r="BA115" i="23" s="1"/>
  <c r="AS115" i="23"/>
  <c r="AN115" i="23"/>
  <c r="AL115" i="23"/>
  <c r="AR115" i="23" s="1"/>
  <c r="AT115" i="23" s="1"/>
  <c r="BG114" i="23"/>
  <c r="BH114" i="23" s="1"/>
  <c r="BF114" i="23"/>
  <c r="BE114" i="23"/>
  <c r="BD114" i="23"/>
  <c r="BC114" i="23"/>
  <c r="AZ114" i="23"/>
  <c r="AY114" i="23"/>
  <c r="AX114" i="23"/>
  <c r="BA114" i="23" s="1"/>
  <c r="AS114" i="23"/>
  <c r="AN114" i="23"/>
  <c r="AL114" i="23"/>
  <c r="AR114" i="23" s="1"/>
  <c r="L114" i="23"/>
  <c r="BG113" i="23"/>
  <c r="BF113" i="23"/>
  <c r="BE113" i="23"/>
  <c r="BD113" i="23"/>
  <c r="BC113" i="23"/>
  <c r="AZ113" i="23"/>
  <c r="AX113" i="23"/>
  <c r="BA113" i="23" s="1"/>
  <c r="BB113" i="23" s="1"/>
  <c r="AS113" i="23"/>
  <c r="AN113" i="23"/>
  <c r="AL113" i="23"/>
  <c r="AR113" i="23" s="1"/>
  <c r="AT113" i="23" s="1"/>
  <c r="BF112" i="23"/>
  <c r="BD112" i="23"/>
  <c r="BE112" i="23" s="1"/>
  <c r="BC112" i="23"/>
  <c r="AZ112" i="23"/>
  <c r="AY112" i="23"/>
  <c r="AX112" i="23"/>
  <c r="BA112" i="23" s="1"/>
  <c r="AS112" i="23"/>
  <c r="AN112" i="23"/>
  <c r="AL112" i="23"/>
  <c r="AR112" i="23" s="1"/>
  <c r="AT112" i="23" s="1"/>
  <c r="AO109" i="23"/>
  <c r="BF102" i="23"/>
  <c r="BE102" i="23"/>
  <c r="BD102" i="23"/>
  <c r="BG102" i="23" s="1"/>
  <c r="BC102" i="23"/>
  <c r="AZ102" i="23"/>
  <c r="AX102" i="23"/>
  <c r="AN102" i="23"/>
  <c r="AL102" i="23"/>
  <c r="AR102" i="23" s="1"/>
  <c r="AT102" i="23" s="1"/>
  <c r="BF101" i="23"/>
  <c r="BD101" i="23"/>
  <c r="BC101" i="23"/>
  <c r="AZ101" i="23"/>
  <c r="AX101" i="23"/>
  <c r="AN101" i="23"/>
  <c r="AL101" i="23"/>
  <c r="AR101" i="23" s="1"/>
  <c r="BF100" i="23"/>
  <c r="BD100" i="23"/>
  <c r="BC100" i="23"/>
  <c r="AZ100" i="23"/>
  <c r="AX100" i="23"/>
  <c r="AN100" i="23"/>
  <c r="AL100" i="23"/>
  <c r="AR100" i="23" s="1"/>
  <c r="BF99" i="23"/>
  <c r="BD99" i="23"/>
  <c r="BE99" i="23" s="1"/>
  <c r="BC99" i="23"/>
  <c r="AZ99" i="23"/>
  <c r="AY99" i="23"/>
  <c r="AX99" i="23"/>
  <c r="BA99" i="23" s="1"/>
  <c r="AR99" i="23"/>
  <c r="AN99" i="23"/>
  <c r="AL99" i="23"/>
  <c r="BF98" i="23"/>
  <c r="BD98" i="23"/>
  <c r="BC98" i="23"/>
  <c r="AZ98" i="23"/>
  <c r="AX98" i="23"/>
  <c r="AN98" i="23"/>
  <c r="AL98" i="23"/>
  <c r="AR98" i="23" s="1"/>
  <c r="BF97" i="23"/>
  <c r="BD97" i="23"/>
  <c r="BC97" i="23"/>
  <c r="AZ97" i="23"/>
  <c r="AX97" i="23"/>
  <c r="AN97" i="23"/>
  <c r="AL97" i="23"/>
  <c r="AR97" i="23" s="1"/>
  <c r="BF96" i="23"/>
  <c r="BD96" i="23"/>
  <c r="BC96" i="23"/>
  <c r="BB96" i="23"/>
  <c r="BA96" i="23"/>
  <c r="AZ96" i="23"/>
  <c r="AX96" i="23"/>
  <c r="AY96" i="23" s="1"/>
  <c r="AN96" i="23"/>
  <c r="AL96" i="23"/>
  <c r="AR96" i="23" s="1"/>
  <c r="BH95" i="23"/>
  <c r="BG95" i="23"/>
  <c r="BF95" i="23"/>
  <c r="BD95" i="23"/>
  <c r="BE95" i="23" s="1"/>
  <c r="BC95" i="23"/>
  <c r="AZ95" i="23"/>
  <c r="AX95" i="23"/>
  <c r="BA95" i="23" s="1"/>
  <c r="BB95" i="23" s="1"/>
  <c r="AT95" i="23"/>
  <c r="AR95" i="23"/>
  <c r="AN95" i="23"/>
  <c r="AL95" i="23"/>
  <c r="BF94" i="23"/>
  <c r="BH94" i="23" s="1"/>
  <c r="BD94" i="23"/>
  <c r="BG94" i="23" s="1"/>
  <c r="BC94" i="23"/>
  <c r="AZ94" i="23"/>
  <c r="AX94" i="23"/>
  <c r="AR94" i="23"/>
  <c r="AN94" i="23"/>
  <c r="AL94" i="23"/>
  <c r="BF93" i="23"/>
  <c r="BD93" i="23"/>
  <c r="BE93" i="23" s="1"/>
  <c r="BC93" i="23"/>
  <c r="AZ93" i="23"/>
  <c r="AX93" i="23"/>
  <c r="BA93" i="23" s="1"/>
  <c r="AR93" i="23"/>
  <c r="AN93" i="23"/>
  <c r="AL93" i="23"/>
  <c r="BF92" i="23"/>
  <c r="BD92" i="23"/>
  <c r="BC92" i="23"/>
  <c r="BA92" i="23"/>
  <c r="BB92" i="23" s="1"/>
  <c r="AZ92" i="23"/>
  <c r="AX92" i="23"/>
  <c r="AY92" i="23" s="1"/>
  <c r="AN92" i="23"/>
  <c r="AL92" i="23"/>
  <c r="AR92" i="23" s="1"/>
  <c r="BF91" i="23"/>
  <c r="BD91" i="23"/>
  <c r="BE91" i="23" s="1"/>
  <c r="BC91" i="23"/>
  <c r="AZ91" i="23"/>
  <c r="AX91" i="23"/>
  <c r="BA91" i="23" s="1"/>
  <c r="AN91" i="23"/>
  <c r="AL91" i="23"/>
  <c r="AR91" i="23" s="1"/>
  <c r="AT91" i="23" s="1"/>
  <c r="BF90" i="23"/>
  <c r="BE90" i="23"/>
  <c r="BD90" i="23"/>
  <c r="BG90" i="23" s="1"/>
  <c r="BC90" i="23"/>
  <c r="AZ90" i="23"/>
  <c r="AX90" i="23"/>
  <c r="AY90" i="23" s="1"/>
  <c r="AV90" i="23"/>
  <c r="AN90" i="23"/>
  <c r="AL90" i="23"/>
  <c r="AR90" i="23" s="1"/>
  <c r="AT90" i="23" s="1"/>
  <c r="BG89" i="23"/>
  <c r="BF89" i="23"/>
  <c r="BD89" i="23"/>
  <c r="BE89" i="23" s="1"/>
  <c r="BC89" i="23"/>
  <c r="AZ89" i="23"/>
  <c r="AX89" i="23"/>
  <c r="AR89" i="23"/>
  <c r="AN89" i="23"/>
  <c r="AL89" i="23"/>
  <c r="BF88" i="23"/>
  <c r="BD88" i="23"/>
  <c r="BG88" i="23" s="1"/>
  <c r="BH88" i="23" s="1"/>
  <c r="BC88" i="23"/>
  <c r="BA88" i="23"/>
  <c r="AZ88" i="23"/>
  <c r="AX88" i="23"/>
  <c r="AY88" i="23" s="1"/>
  <c r="AR88" i="23"/>
  <c r="AN88" i="23"/>
  <c r="AL88" i="23"/>
  <c r="BF87" i="23"/>
  <c r="BD87" i="23"/>
  <c r="BC87" i="23"/>
  <c r="AZ87" i="23"/>
  <c r="AY87" i="23"/>
  <c r="AX87" i="23"/>
  <c r="BA87" i="23" s="1"/>
  <c r="AN87" i="23"/>
  <c r="AL87" i="23"/>
  <c r="AR87" i="23" s="1"/>
  <c r="BF86" i="23"/>
  <c r="BE86" i="23"/>
  <c r="BD86" i="23"/>
  <c r="BG86" i="23" s="1"/>
  <c r="BC86" i="23"/>
  <c r="AZ86" i="23"/>
  <c r="AX86" i="23"/>
  <c r="AY86" i="23" s="1"/>
  <c r="AN86" i="23"/>
  <c r="AL86" i="23"/>
  <c r="AR86" i="23" s="1"/>
  <c r="AT86" i="23" s="1"/>
  <c r="BG85" i="23"/>
  <c r="BF85" i="23"/>
  <c r="BD85" i="23"/>
  <c r="BE85" i="23" s="1"/>
  <c r="BC85" i="23"/>
  <c r="AZ85" i="23"/>
  <c r="AX85" i="23"/>
  <c r="BA85" i="23" s="1"/>
  <c r="BB85" i="23" s="1"/>
  <c r="AT85" i="23"/>
  <c r="AR85" i="23"/>
  <c r="AN85" i="23"/>
  <c r="AL85" i="23"/>
  <c r="BF84" i="23"/>
  <c r="BD84" i="23"/>
  <c r="BG84" i="23" s="1"/>
  <c r="BC84" i="23"/>
  <c r="AZ84" i="23"/>
  <c r="AX84" i="23"/>
  <c r="AY84" i="23" s="1"/>
  <c r="AR84" i="23"/>
  <c r="AN84" i="23"/>
  <c r="AL84" i="23"/>
  <c r="BF83" i="23"/>
  <c r="BD83" i="23"/>
  <c r="BE83" i="23" s="1"/>
  <c r="BC83" i="23"/>
  <c r="AZ83" i="23"/>
  <c r="AX83" i="23"/>
  <c r="BA83" i="23" s="1"/>
  <c r="AN83" i="23"/>
  <c r="AL83" i="23"/>
  <c r="AR83" i="23" s="1"/>
  <c r="AT83" i="23" s="1"/>
  <c r="X83" i="23"/>
  <c r="X84" i="23" s="1"/>
  <c r="DQ82" i="23"/>
  <c r="EO82" i="23" s="1"/>
  <c r="BF82" i="23"/>
  <c r="BE82" i="23"/>
  <c r="BD82" i="23"/>
  <c r="BG82" i="23" s="1"/>
  <c r="BH82" i="23" s="1"/>
  <c r="BC82" i="23"/>
  <c r="BA82" i="23"/>
  <c r="AZ82" i="23"/>
  <c r="AX82" i="23"/>
  <c r="AY82" i="23" s="1"/>
  <c r="AS82" i="23"/>
  <c r="AN82" i="23"/>
  <c r="AL82" i="23"/>
  <c r="AR82" i="23" s="1"/>
  <c r="BF81" i="23"/>
  <c r="BE81" i="23"/>
  <c r="BD81" i="23"/>
  <c r="BG81" i="23" s="1"/>
  <c r="BC81" i="23"/>
  <c r="BB81" i="23"/>
  <c r="BA81" i="23"/>
  <c r="AZ81" i="23"/>
  <c r="AY81" i="23"/>
  <c r="AX81" i="23"/>
  <c r="AT81" i="23"/>
  <c r="AS81" i="23"/>
  <c r="AN81" i="23"/>
  <c r="AL81" i="23"/>
  <c r="AR81" i="23" s="1"/>
  <c r="BF80" i="23"/>
  <c r="BD80" i="23"/>
  <c r="BE80" i="23" s="1"/>
  <c r="BC80" i="23"/>
  <c r="AZ80" i="23"/>
  <c r="AY80" i="23"/>
  <c r="AX80" i="23"/>
  <c r="AS80" i="23"/>
  <c r="AN80" i="23"/>
  <c r="AL80" i="23"/>
  <c r="AR80" i="23" s="1"/>
  <c r="BF79" i="23"/>
  <c r="BD79" i="23"/>
  <c r="BC79" i="23"/>
  <c r="BA79" i="23"/>
  <c r="AZ79" i="23"/>
  <c r="AX79" i="23"/>
  <c r="AY79" i="23" s="1"/>
  <c r="AS79" i="23"/>
  <c r="AN79" i="23"/>
  <c r="AL79" i="23"/>
  <c r="AR79" i="23" s="1"/>
  <c r="AT79" i="23" s="1"/>
  <c r="BF78" i="23"/>
  <c r="BD78" i="23"/>
  <c r="BG78" i="23" s="1"/>
  <c r="BH78" i="23" s="1"/>
  <c r="BC78" i="23"/>
  <c r="BA78" i="23"/>
  <c r="AZ78" i="23"/>
  <c r="AX78" i="23"/>
  <c r="AY78" i="23" s="1"/>
  <c r="AS78" i="23"/>
  <c r="AR78" i="23"/>
  <c r="AT78" i="23" s="1"/>
  <c r="AN78" i="23"/>
  <c r="AL78" i="23"/>
  <c r="BF77" i="23"/>
  <c r="BE77" i="23"/>
  <c r="BD77" i="23"/>
  <c r="BG77" i="23" s="1"/>
  <c r="BC77" i="23"/>
  <c r="AZ77" i="23"/>
  <c r="AX77" i="23"/>
  <c r="AS77" i="23"/>
  <c r="AN77" i="23"/>
  <c r="AL77" i="23"/>
  <c r="AR77" i="23" s="1"/>
  <c r="BF76" i="23"/>
  <c r="BD76" i="23"/>
  <c r="BG76" i="23" s="1"/>
  <c r="BC76" i="23"/>
  <c r="AZ76" i="23"/>
  <c r="AX76" i="23"/>
  <c r="BA76" i="23" s="1"/>
  <c r="AS76" i="23"/>
  <c r="AN76" i="23"/>
  <c r="AL76" i="23"/>
  <c r="AR76" i="23" s="1"/>
  <c r="AT76" i="23" s="1"/>
  <c r="BG75" i="23"/>
  <c r="BH75" i="23" s="1"/>
  <c r="BF75" i="23"/>
  <c r="BD75" i="23"/>
  <c r="BE75" i="23" s="1"/>
  <c r="BC75" i="23"/>
  <c r="AZ75" i="23"/>
  <c r="AY75" i="23"/>
  <c r="AX75" i="23"/>
  <c r="BA75" i="23" s="1"/>
  <c r="AS75" i="23"/>
  <c r="AR75" i="23"/>
  <c r="AT75" i="23" s="1"/>
  <c r="AN75" i="23"/>
  <c r="AL75" i="23"/>
  <c r="BF74" i="23"/>
  <c r="BH74" i="23" s="1"/>
  <c r="DP74" i="23" s="1"/>
  <c r="BE74" i="23"/>
  <c r="BD74" i="23"/>
  <c r="BG74" i="23" s="1"/>
  <c r="BC74" i="23"/>
  <c r="BA74" i="23"/>
  <c r="AZ74" i="23"/>
  <c r="AX74" i="23"/>
  <c r="AY74" i="23" s="1"/>
  <c r="AS74" i="23"/>
  <c r="AN74" i="23"/>
  <c r="AL74" i="23"/>
  <c r="AR74" i="23" s="1"/>
  <c r="AT74" i="23" s="1"/>
  <c r="BG73" i="23"/>
  <c r="BF73" i="23"/>
  <c r="BD73" i="23"/>
  <c r="BE73" i="23" s="1"/>
  <c r="BC73" i="23"/>
  <c r="AZ73" i="23"/>
  <c r="AX73" i="23"/>
  <c r="BA73" i="23" s="1"/>
  <c r="BB73" i="23" s="1"/>
  <c r="DI73" i="23" s="1"/>
  <c r="AS73" i="23"/>
  <c r="AN73" i="23"/>
  <c r="AL73" i="23"/>
  <c r="AR73" i="23" s="1"/>
  <c r="AT73" i="23" s="1"/>
  <c r="BG72" i="23"/>
  <c r="BF72" i="23"/>
  <c r="BD72" i="23"/>
  <c r="BE72" i="23" s="1"/>
  <c r="BC72" i="23"/>
  <c r="AZ72" i="23"/>
  <c r="BB72" i="23" s="1"/>
  <c r="AY72" i="23"/>
  <c r="AX72" i="23"/>
  <c r="BA72" i="23" s="1"/>
  <c r="AT72" i="23"/>
  <c r="AS72" i="23"/>
  <c r="AN72" i="23"/>
  <c r="AL72" i="23"/>
  <c r="AR72" i="23" s="1"/>
  <c r="BF71" i="23"/>
  <c r="BD71" i="23"/>
  <c r="BE71" i="23" s="1"/>
  <c r="BC71" i="23"/>
  <c r="BA71" i="23"/>
  <c r="AZ71" i="23"/>
  <c r="AX71" i="23"/>
  <c r="AY71" i="23" s="1"/>
  <c r="AS71" i="23"/>
  <c r="AR71" i="23"/>
  <c r="AT71" i="23" s="1"/>
  <c r="AN71" i="23"/>
  <c r="AL71" i="23"/>
  <c r="BF70" i="23"/>
  <c r="BD70" i="23"/>
  <c r="BC70" i="23"/>
  <c r="AZ70" i="23"/>
  <c r="AY70" i="23"/>
  <c r="AX70" i="23"/>
  <c r="BA70" i="23" s="1"/>
  <c r="BB70" i="23" s="1"/>
  <c r="AS70" i="23"/>
  <c r="AN70" i="23"/>
  <c r="AL70" i="23"/>
  <c r="AR70" i="23" s="1"/>
  <c r="BF69" i="23"/>
  <c r="BD69" i="23"/>
  <c r="BG69" i="23" s="1"/>
  <c r="BC69" i="23"/>
  <c r="BA69" i="23"/>
  <c r="BB69" i="23" s="1"/>
  <c r="AZ69" i="23"/>
  <c r="AX69" i="23"/>
  <c r="AY69" i="23" s="1"/>
  <c r="AS69" i="23"/>
  <c r="AN69" i="23"/>
  <c r="AL69" i="23"/>
  <c r="AR69" i="23" s="1"/>
  <c r="BF68" i="23"/>
  <c r="BD68" i="23"/>
  <c r="BC68" i="23"/>
  <c r="AZ68" i="23"/>
  <c r="AX68" i="23"/>
  <c r="AS68" i="23"/>
  <c r="AR68" i="23"/>
  <c r="AN68" i="23"/>
  <c r="AL68" i="23"/>
  <c r="EM67" i="23"/>
  <c r="DO67" i="23"/>
  <c r="BF67" i="23"/>
  <c r="BD67" i="23"/>
  <c r="BG67" i="23" s="1"/>
  <c r="BH67" i="23" s="1"/>
  <c r="BC67" i="23"/>
  <c r="AZ67" i="23"/>
  <c r="AX67" i="23"/>
  <c r="BA67" i="23" s="1"/>
  <c r="AS67" i="23"/>
  <c r="AR67" i="23"/>
  <c r="AT67" i="23" s="1"/>
  <c r="AN67" i="23"/>
  <c r="AL67" i="23"/>
  <c r="BH66" i="23"/>
  <c r="BF66" i="23"/>
  <c r="BD66" i="23"/>
  <c r="BG66" i="23" s="1"/>
  <c r="BC66" i="23"/>
  <c r="BA66" i="23"/>
  <c r="AZ66" i="23"/>
  <c r="AX66" i="23"/>
  <c r="AY66" i="23" s="1"/>
  <c r="AS66" i="23"/>
  <c r="AN66" i="23"/>
  <c r="AL66" i="23"/>
  <c r="AR66" i="23" s="1"/>
  <c r="AT66" i="23" s="1"/>
  <c r="BG65" i="23"/>
  <c r="BF65" i="23"/>
  <c r="BD65" i="23"/>
  <c r="BE65" i="23" s="1"/>
  <c r="BC65" i="23"/>
  <c r="AZ65" i="23"/>
  <c r="DI65" i="23" s="1"/>
  <c r="AX65" i="23"/>
  <c r="BA65" i="23" s="1"/>
  <c r="BB65" i="23" s="1"/>
  <c r="AS65" i="23"/>
  <c r="AN65" i="23"/>
  <c r="AL65" i="23"/>
  <c r="AR65" i="23" s="1"/>
  <c r="AT65" i="23" s="1"/>
  <c r="BG64" i="23"/>
  <c r="BF64" i="23"/>
  <c r="BD64" i="23"/>
  <c r="BE64" i="23" s="1"/>
  <c r="BC64" i="23"/>
  <c r="AZ64" i="23"/>
  <c r="AX64" i="23"/>
  <c r="AS64" i="23"/>
  <c r="AN64" i="23"/>
  <c r="AL64" i="23"/>
  <c r="AR64" i="23" s="1"/>
  <c r="BF63" i="23"/>
  <c r="BD63" i="23"/>
  <c r="BE63" i="23" s="1"/>
  <c r="BC63" i="23"/>
  <c r="AZ63" i="23"/>
  <c r="AX63" i="23"/>
  <c r="BA63" i="23" s="1"/>
  <c r="AS63" i="23"/>
  <c r="AO63" i="23"/>
  <c r="AN63" i="23"/>
  <c r="AL63" i="23"/>
  <c r="AR63" i="23" s="1"/>
  <c r="AT63" i="23" s="1"/>
  <c r="B63" i="23"/>
  <c r="F62" i="23"/>
  <c r="L61" i="23"/>
  <c r="F61" i="23"/>
  <c r="AO60" i="23"/>
  <c r="AO71" i="23" s="1"/>
  <c r="J60" i="23"/>
  <c r="F60" i="23"/>
  <c r="J59" i="23"/>
  <c r="F59" i="23"/>
  <c r="BF53" i="23"/>
  <c r="BD53" i="23"/>
  <c r="BE53" i="23" s="1"/>
  <c r="BC53" i="23"/>
  <c r="AZ53" i="23"/>
  <c r="AX53" i="23"/>
  <c r="AN53" i="23"/>
  <c r="AL53" i="23"/>
  <c r="AR53" i="23" s="1"/>
  <c r="BF52" i="23"/>
  <c r="BD52" i="23"/>
  <c r="BC52" i="23"/>
  <c r="AZ52" i="23"/>
  <c r="AX52" i="23"/>
  <c r="AY52" i="23" s="1"/>
  <c r="AN52" i="23"/>
  <c r="AL52" i="23"/>
  <c r="AR52" i="23" s="1"/>
  <c r="BG51" i="23"/>
  <c r="BF51" i="23"/>
  <c r="BE51" i="23"/>
  <c r="BD51" i="23"/>
  <c r="BC51" i="23"/>
  <c r="AZ51" i="23"/>
  <c r="AX51" i="23"/>
  <c r="BA51" i="23" s="1"/>
  <c r="AR51" i="23"/>
  <c r="AT51" i="23" s="1"/>
  <c r="AN51" i="23"/>
  <c r="AL51" i="23"/>
  <c r="BF50" i="23"/>
  <c r="BE50" i="23"/>
  <c r="AV50" i="23" s="1"/>
  <c r="BD50" i="23"/>
  <c r="BG50" i="23" s="1"/>
  <c r="BC50" i="23"/>
  <c r="BA50" i="23"/>
  <c r="AZ50" i="23"/>
  <c r="AY50" i="23"/>
  <c r="AX50" i="23"/>
  <c r="AR50" i="23"/>
  <c r="AT50" i="23" s="1"/>
  <c r="AN50" i="23"/>
  <c r="AL50" i="23"/>
  <c r="BG49" i="23"/>
  <c r="BF49" i="23"/>
  <c r="BD49" i="23"/>
  <c r="BE49" i="23" s="1"/>
  <c r="BC49" i="23"/>
  <c r="AZ49" i="23"/>
  <c r="AX49" i="23"/>
  <c r="AN49" i="23"/>
  <c r="AL49" i="23"/>
  <c r="AR49" i="23" s="1"/>
  <c r="BF48" i="23"/>
  <c r="BD48" i="23"/>
  <c r="BC48" i="23"/>
  <c r="AZ48" i="23"/>
  <c r="AX48" i="23"/>
  <c r="AN48" i="23"/>
  <c r="AL48" i="23"/>
  <c r="AR48" i="23" s="1"/>
  <c r="BG47" i="23"/>
  <c r="BF47" i="23"/>
  <c r="BD47" i="23"/>
  <c r="BE47" i="23" s="1"/>
  <c r="BC47" i="23"/>
  <c r="AZ47" i="23"/>
  <c r="AY47" i="23"/>
  <c r="AV47" i="23" s="1"/>
  <c r="AX47" i="23"/>
  <c r="BA47" i="23" s="1"/>
  <c r="BB47" i="23" s="1"/>
  <c r="AN47" i="23"/>
  <c r="AL47" i="23"/>
  <c r="AR47" i="23" s="1"/>
  <c r="BF46" i="23"/>
  <c r="BH46" i="23" s="1"/>
  <c r="BE46" i="23"/>
  <c r="BD46" i="23"/>
  <c r="BG46" i="23" s="1"/>
  <c r="BC46" i="23"/>
  <c r="BA46" i="23"/>
  <c r="AZ46" i="23"/>
  <c r="AX46" i="23"/>
  <c r="AY46" i="23" s="1"/>
  <c r="AN46" i="23"/>
  <c r="AL46" i="23"/>
  <c r="AR46" i="23" s="1"/>
  <c r="AT46" i="23" s="1"/>
  <c r="BF45" i="23"/>
  <c r="BD45" i="23"/>
  <c r="BE45" i="23" s="1"/>
  <c r="BC45" i="23"/>
  <c r="AZ45" i="23"/>
  <c r="AX45" i="23"/>
  <c r="AN45" i="23"/>
  <c r="AL45" i="23"/>
  <c r="AR45" i="23" s="1"/>
  <c r="BF44" i="23"/>
  <c r="BD44" i="23"/>
  <c r="BC44" i="23"/>
  <c r="BA44" i="23"/>
  <c r="AZ44" i="23"/>
  <c r="AX44" i="23"/>
  <c r="AY44" i="23" s="1"/>
  <c r="AN44" i="23"/>
  <c r="AL44" i="23"/>
  <c r="AR44" i="23" s="1"/>
  <c r="BF43" i="23"/>
  <c r="BD43" i="23"/>
  <c r="BE43" i="23" s="1"/>
  <c r="BC43" i="23"/>
  <c r="AZ43" i="23"/>
  <c r="AX43" i="23"/>
  <c r="BA43" i="23" s="1"/>
  <c r="AN43" i="23"/>
  <c r="AL43" i="23"/>
  <c r="AR43" i="23" s="1"/>
  <c r="AT43" i="23" s="1"/>
  <c r="BF42" i="23"/>
  <c r="BE42" i="23"/>
  <c r="BD42" i="23"/>
  <c r="BG42" i="23" s="1"/>
  <c r="BC42" i="23"/>
  <c r="AZ42" i="23"/>
  <c r="AX42" i="23"/>
  <c r="BA42" i="23" s="1"/>
  <c r="AR42" i="23"/>
  <c r="AT42" i="23" s="1"/>
  <c r="AN42" i="23"/>
  <c r="AL42" i="23"/>
  <c r="BF41" i="23"/>
  <c r="BD41" i="23"/>
  <c r="BC41" i="23"/>
  <c r="AZ41" i="23"/>
  <c r="AX41" i="23"/>
  <c r="AR41" i="23"/>
  <c r="AN41" i="23"/>
  <c r="AL41" i="23"/>
  <c r="BF40" i="23"/>
  <c r="BD40" i="23"/>
  <c r="BC40" i="23"/>
  <c r="AZ40" i="23"/>
  <c r="AX40" i="23"/>
  <c r="AR40" i="23"/>
  <c r="AN40" i="23"/>
  <c r="AL40" i="23"/>
  <c r="BF39" i="23"/>
  <c r="BD39" i="23"/>
  <c r="BE39" i="23" s="1"/>
  <c r="BC39" i="23"/>
  <c r="BB39" i="23"/>
  <c r="AZ39" i="23"/>
  <c r="AX39" i="23"/>
  <c r="BA39" i="23" s="1"/>
  <c r="AR39" i="23"/>
  <c r="AT39" i="23" s="1"/>
  <c r="AN39" i="23"/>
  <c r="AL39" i="23"/>
  <c r="BH38" i="23"/>
  <c r="BF38" i="23"/>
  <c r="BD38" i="23"/>
  <c r="BG38" i="23" s="1"/>
  <c r="BC38" i="23"/>
  <c r="AZ38" i="23"/>
  <c r="AX38" i="23"/>
  <c r="BA38" i="23" s="1"/>
  <c r="AN38" i="23"/>
  <c r="AL38" i="23"/>
  <c r="AR38" i="23" s="1"/>
  <c r="AT38" i="23" s="1"/>
  <c r="BF37" i="23"/>
  <c r="BD37" i="23"/>
  <c r="BG37" i="23" s="1"/>
  <c r="BC37" i="23"/>
  <c r="AZ37" i="23"/>
  <c r="AX37" i="23"/>
  <c r="AN37" i="23"/>
  <c r="AL37" i="23"/>
  <c r="AR37" i="23" s="1"/>
  <c r="BF36" i="23"/>
  <c r="BD36" i="23"/>
  <c r="BC36" i="23"/>
  <c r="BA36" i="23"/>
  <c r="AZ36" i="23"/>
  <c r="AX36" i="23"/>
  <c r="AY36" i="23" s="1"/>
  <c r="AR36" i="23"/>
  <c r="AN36" i="23"/>
  <c r="AL36" i="23"/>
  <c r="BG35" i="23"/>
  <c r="BF35" i="23"/>
  <c r="BD35" i="23"/>
  <c r="BE35" i="23" s="1"/>
  <c r="BC35" i="23"/>
  <c r="AZ35" i="23"/>
  <c r="AY35" i="23"/>
  <c r="AV35" i="23" s="1"/>
  <c r="AX35" i="23"/>
  <c r="BA35" i="23" s="1"/>
  <c r="BB35" i="23" s="1"/>
  <c r="AN35" i="23"/>
  <c r="AL35" i="23"/>
  <c r="AR35" i="23" s="1"/>
  <c r="BF34" i="23"/>
  <c r="BD34" i="23"/>
  <c r="BC34" i="23"/>
  <c r="AZ34" i="23"/>
  <c r="AX34" i="23"/>
  <c r="BA34" i="23" s="1"/>
  <c r="AN34" i="23"/>
  <c r="AL34" i="23"/>
  <c r="AR34" i="23" s="1"/>
  <c r="AT34" i="23" s="1"/>
  <c r="X34" i="23"/>
  <c r="BG33" i="23"/>
  <c r="BF33" i="23"/>
  <c r="BD33" i="23"/>
  <c r="BE33" i="23" s="1"/>
  <c r="BC33" i="23"/>
  <c r="AZ33" i="23"/>
  <c r="AX33" i="23"/>
  <c r="AS33" i="23"/>
  <c r="AN33" i="23"/>
  <c r="AL33" i="23"/>
  <c r="AR33" i="23" s="1"/>
  <c r="BG32" i="23"/>
  <c r="BH32" i="23" s="1"/>
  <c r="BF32" i="23"/>
  <c r="BD32" i="23"/>
  <c r="BE32" i="23" s="1"/>
  <c r="BC32" i="23"/>
  <c r="AZ32" i="23"/>
  <c r="AY32" i="23"/>
  <c r="AX32" i="23"/>
  <c r="BA32" i="23" s="1"/>
  <c r="AS32" i="23"/>
  <c r="AR32" i="23"/>
  <c r="AN32" i="23"/>
  <c r="AL32" i="23"/>
  <c r="BF31" i="23"/>
  <c r="BH31" i="23" s="1"/>
  <c r="BE31" i="23"/>
  <c r="BD31" i="23"/>
  <c r="BG31" i="23" s="1"/>
  <c r="BC31" i="23"/>
  <c r="AZ31" i="23"/>
  <c r="AX31" i="23"/>
  <c r="BA31" i="23" s="1"/>
  <c r="AS31" i="23"/>
  <c r="AN31" i="23"/>
  <c r="AL31" i="23"/>
  <c r="AR31" i="23" s="1"/>
  <c r="AT31" i="23" s="1"/>
  <c r="BF30" i="23"/>
  <c r="BD30" i="23"/>
  <c r="BG30" i="23" s="1"/>
  <c r="BC30" i="23"/>
  <c r="AZ30" i="23"/>
  <c r="AX30" i="23"/>
  <c r="AS30" i="23"/>
  <c r="AN30" i="23"/>
  <c r="AL30" i="23"/>
  <c r="AR30" i="23" s="1"/>
  <c r="BF29" i="23"/>
  <c r="BD29" i="23"/>
  <c r="BG29" i="23" s="1"/>
  <c r="BC29" i="23"/>
  <c r="BB29" i="23"/>
  <c r="AZ29" i="23"/>
  <c r="AY29" i="23"/>
  <c r="AX29" i="23"/>
  <c r="BA29" i="23" s="1"/>
  <c r="AS29" i="23"/>
  <c r="AN29" i="23"/>
  <c r="AL29" i="23"/>
  <c r="AR29" i="23" s="1"/>
  <c r="AT29" i="23" s="1"/>
  <c r="BG28" i="23"/>
  <c r="BH28" i="23" s="1"/>
  <c r="BF28" i="23"/>
  <c r="BD28" i="23"/>
  <c r="BE28" i="23" s="1"/>
  <c r="BC28" i="23"/>
  <c r="AZ28" i="23"/>
  <c r="AX28" i="23"/>
  <c r="BA28" i="23" s="1"/>
  <c r="AS28" i="23"/>
  <c r="AN28" i="23"/>
  <c r="AL28" i="23"/>
  <c r="AR28" i="23" s="1"/>
  <c r="BF27" i="23"/>
  <c r="BD27" i="23"/>
  <c r="BC27" i="23"/>
  <c r="AZ27" i="23"/>
  <c r="AX27" i="23"/>
  <c r="AS27" i="23"/>
  <c r="AR27" i="23"/>
  <c r="AN27" i="23"/>
  <c r="AL27" i="23"/>
  <c r="BF26" i="23"/>
  <c r="BD26" i="23"/>
  <c r="BG26" i="23" s="1"/>
  <c r="BC26" i="23"/>
  <c r="BA26" i="23"/>
  <c r="AZ26" i="23"/>
  <c r="AX26" i="23"/>
  <c r="AY26" i="23" s="1"/>
  <c r="AS26" i="23"/>
  <c r="AN26" i="23"/>
  <c r="AL26" i="23"/>
  <c r="AR26" i="23" s="1"/>
  <c r="BF25" i="23"/>
  <c r="BD25" i="23"/>
  <c r="BG25" i="23" s="1"/>
  <c r="BC25" i="23"/>
  <c r="AZ25" i="23"/>
  <c r="AX25" i="23"/>
  <c r="AS25" i="23"/>
  <c r="AN25" i="23"/>
  <c r="AL25" i="23"/>
  <c r="AR25" i="23" s="1"/>
  <c r="BF24" i="23"/>
  <c r="BH24" i="23" s="1"/>
  <c r="BD24" i="23"/>
  <c r="BG24" i="23" s="1"/>
  <c r="BC24" i="23"/>
  <c r="AZ24" i="23"/>
  <c r="AX24" i="23"/>
  <c r="BA24" i="23" s="1"/>
  <c r="AS24" i="23"/>
  <c r="AN24" i="23"/>
  <c r="AL24" i="23"/>
  <c r="AR24" i="23" s="1"/>
  <c r="AT24" i="23" s="1"/>
  <c r="BF23" i="23"/>
  <c r="BD23" i="23"/>
  <c r="BG23" i="23" s="1"/>
  <c r="BC23" i="23"/>
  <c r="AZ23" i="23"/>
  <c r="AX23" i="23"/>
  <c r="BA23" i="23" s="1"/>
  <c r="BB23" i="23" s="1"/>
  <c r="AS23" i="23"/>
  <c r="AR23" i="23"/>
  <c r="AT23" i="23" s="1"/>
  <c r="AN23" i="23"/>
  <c r="AL23" i="23"/>
  <c r="BG22" i="23"/>
  <c r="BF22" i="23"/>
  <c r="BE22" i="23"/>
  <c r="BD22" i="23"/>
  <c r="BC22" i="23"/>
  <c r="BA22" i="23"/>
  <c r="BB22" i="23" s="1"/>
  <c r="AZ22" i="23"/>
  <c r="AX22" i="23"/>
  <c r="AY22" i="23" s="1"/>
  <c r="AV22" i="23" s="1"/>
  <c r="AS22" i="23"/>
  <c r="AN22" i="23"/>
  <c r="AL22" i="23"/>
  <c r="AR22" i="23" s="1"/>
  <c r="BF21" i="23"/>
  <c r="BD21" i="23"/>
  <c r="BC21" i="23"/>
  <c r="AZ21" i="23"/>
  <c r="AX21" i="23"/>
  <c r="BA21" i="23" s="1"/>
  <c r="AS21" i="23"/>
  <c r="AN21" i="23"/>
  <c r="AL21" i="23"/>
  <c r="AR21" i="23" s="1"/>
  <c r="BG20" i="23"/>
  <c r="BH20" i="23" s="1"/>
  <c r="BF20" i="23"/>
  <c r="BE20" i="23"/>
  <c r="BD20" i="23"/>
  <c r="BC20" i="23"/>
  <c r="AZ20" i="23"/>
  <c r="AY20" i="23"/>
  <c r="AV20" i="23" s="1"/>
  <c r="AX20" i="23"/>
  <c r="BA20" i="23" s="1"/>
  <c r="AS20" i="23"/>
  <c r="AN20" i="23"/>
  <c r="AL20" i="23"/>
  <c r="AR20" i="23" s="1"/>
  <c r="BF19" i="23"/>
  <c r="BD19" i="23"/>
  <c r="BE19" i="23" s="1"/>
  <c r="BC19" i="23"/>
  <c r="AZ19" i="23"/>
  <c r="AX19" i="23"/>
  <c r="BA19" i="23" s="1"/>
  <c r="AS19" i="23"/>
  <c r="AR19" i="23"/>
  <c r="AN19" i="23"/>
  <c r="AL19" i="23"/>
  <c r="BF18" i="23"/>
  <c r="BE18" i="23"/>
  <c r="BD18" i="23"/>
  <c r="BG18" i="23" s="1"/>
  <c r="BC18" i="23"/>
  <c r="BA18" i="23"/>
  <c r="BB18" i="23" s="1"/>
  <c r="AZ18" i="23"/>
  <c r="AX18" i="23"/>
  <c r="AY18" i="23" s="1"/>
  <c r="AS18" i="23"/>
  <c r="AN18" i="23"/>
  <c r="AL18" i="23"/>
  <c r="AR18" i="23" s="1"/>
  <c r="BF17" i="23"/>
  <c r="BD17" i="23"/>
  <c r="BG17" i="23" s="1"/>
  <c r="BC17" i="23"/>
  <c r="AZ17" i="23"/>
  <c r="AX17" i="23"/>
  <c r="AY17" i="23" s="1"/>
  <c r="AS17" i="23"/>
  <c r="AR17" i="23"/>
  <c r="AT17" i="23" s="1"/>
  <c r="AN17" i="23"/>
  <c r="AL17" i="23"/>
  <c r="BG16" i="23"/>
  <c r="BH16" i="23" s="1"/>
  <c r="BF16" i="23"/>
  <c r="BD16" i="23"/>
  <c r="BE16" i="23" s="1"/>
  <c r="AU16" i="23" s="1"/>
  <c r="BC16" i="23"/>
  <c r="BA16" i="23"/>
  <c r="AZ16" i="23"/>
  <c r="AY16" i="23"/>
  <c r="AX16" i="23"/>
  <c r="AS16" i="23"/>
  <c r="AN16" i="23"/>
  <c r="AL16" i="23"/>
  <c r="AR16" i="23" s="1"/>
  <c r="AT16" i="23" s="1"/>
  <c r="BF15" i="23"/>
  <c r="BD15" i="23"/>
  <c r="BG15" i="23" s="1"/>
  <c r="BC15" i="23"/>
  <c r="AZ15" i="23"/>
  <c r="AX15" i="23"/>
  <c r="BA15" i="23" s="1"/>
  <c r="AS15" i="23"/>
  <c r="AN15" i="23"/>
  <c r="AL15" i="23"/>
  <c r="AR15" i="23" s="1"/>
  <c r="AT15" i="23" s="1"/>
  <c r="BG14" i="23"/>
  <c r="BF14" i="23"/>
  <c r="BE14" i="23"/>
  <c r="BD14" i="23"/>
  <c r="BC14" i="23"/>
  <c r="AZ14" i="23"/>
  <c r="AY14" i="23"/>
  <c r="AV14" i="23" s="1"/>
  <c r="AX14" i="23"/>
  <c r="BA14" i="23" s="1"/>
  <c r="BB14" i="23" s="1"/>
  <c r="AS14" i="23"/>
  <c r="AN14" i="23"/>
  <c r="AL14" i="23"/>
  <c r="AR14" i="23" s="1"/>
  <c r="B12" i="23"/>
  <c r="AO11" i="23"/>
  <c r="F11" i="23"/>
  <c r="L10" i="23"/>
  <c r="J10" i="23" s="1"/>
  <c r="F10" i="23"/>
  <c r="J9" i="23"/>
  <c r="F9" i="23"/>
  <c r="J8" i="23"/>
  <c r="F8" i="23"/>
  <c r="BX337" i="22"/>
  <c r="BW337" i="22"/>
  <c r="BV337" i="22"/>
  <c r="BU337" i="22"/>
  <c r="BT337" i="22"/>
  <c r="BS337" i="22"/>
  <c r="BR337" i="22"/>
  <c r="BQ337" i="22"/>
  <c r="BX336" i="22"/>
  <c r="BW336" i="22"/>
  <c r="BV336" i="22"/>
  <c r="BU336" i="22"/>
  <c r="BT336" i="22"/>
  <c r="BS336" i="22"/>
  <c r="BR336" i="22"/>
  <c r="BQ336" i="22"/>
  <c r="BX335" i="22"/>
  <c r="BW335" i="22"/>
  <c r="BV335" i="22"/>
  <c r="BU335" i="22"/>
  <c r="BT335" i="22"/>
  <c r="BS335" i="22"/>
  <c r="BR335" i="22"/>
  <c r="BQ335" i="22"/>
  <c r="BX334" i="22"/>
  <c r="BW334" i="22"/>
  <c r="BV334" i="22"/>
  <c r="BU334" i="22"/>
  <c r="BT334" i="22"/>
  <c r="BS334" i="22"/>
  <c r="BR334" i="22"/>
  <c r="BQ334" i="22"/>
  <c r="BX333" i="22"/>
  <c r="BW333" i="22"/>
  <c r="BV333" i="22"/>
  <c r="BU333" i="22"/>
  <c r="BT333" i="22"/>
  <c r="BS333" i="22"/>
  <c r="BR333" i="22"/>
  <c r="BQ333" i="22"/>
  <c r="BX332" i="22"/>
  <c r="BW332" i="22"/>
  <c r="BV332" i="22"/>
  <c r="BU332" i="22"/>
  <c r="BT332" i="22"/>
  <c r="BS332" i="22"/>
  <c r="BR332" i="22"/>
  <c r="BQ332" i="22"/>
  <c r="BX331" i="22"/>
  <c r="BW331" i="22"/>
  <c r="BV331" i="22"/>
  <c r="BU331" i="22"/>
  <c r="BT331" i="22"/>
  <c r="BS331" i="22"/>
  <c r="BR331" i="22"/>
  <c r="BQ331" i="22"/>
  <c r="BX330" i="22"/>
  <c r="BW330" i="22"/>
  <c r="BV330" i="22"/>
  <c r="BU330" i="22"/>
  <c r="BT330" i="22"/>
  <c r="BS330" i="22"/>
  <c r="BR330" i="22"/>
  <c r="BQ330" i="22"/>
  <c r="BX329" i="22"/>
  <c r="BW329" i="22"/>
  <c r="BV329" i="22"/>
  <c r="BU329" i="22"/>
  <c r="BT329" i="22"/>
  <c r="BS329" i="22"/>
  <c r="BR329" i="22"/>
  <c r="BQ329" i="22"/>
  <c r="BX328" i="22"/>
  <c r="BW328" i="22"/>
  <c r="BV328" i="22"/>
  <c r="BU328" i="22"/>
  <c r="BT328" i="22"/>
  <c r="BS328" i="22"/>
  <c r="BR328" i="22"/>
  <c r="BQ328" i="22"/>
  <c r="BX327" i="22"/>
  <c r="BW327" i="22"/>
  <c r="BV327" i="22"/>
  <c r="BU327" i="22"/>
  <c r="BT327" i="22"/>
  <c r="BS327" i="22"/>
  <c r="BR327" i="22"/>
  <c r="BQ327" i="22"/>
  <c r="BX326" i="22"/>
  <c r="BW326" i="22"/>
  <c r="BV326" i="22"/>
  <c r="BU326" i="22"/>
  <c r="BT326" i="22"/>
  <c r="BS326" i="22"/>
  <c r="BR326" i="22"/>
  <c r="BQ326" i="22"/>
  <c r="BX325" i="22"/>
  <c r="BW325" i="22"/>
  <c r="BV325" i="22"/>
  <c r="BU325" i="22"/>
  <c r="BT325" i="22"/>
  <c r="BS325" i="22"/>
  <c r="BR325" i="22"/>
  <c r="BQ325" i="22"/>
  <c r="BX324" i="22"/>
  <c r="BW324" i="22"/>
  <c r="BV324" i="22"/>
  <c r="BU324" i="22"/>
  <c r="BT324" i="22"/>
  <c r="BS324" i="22"/>
  <c r="BR324" i="22"/>
  <c r="BQ324" i="22"/>
  <c r="BX323" i="22"/>
  <c r="BW323" i="22"/>
  <c r="BV323" i="22"/>
  <c r="BU323" i="22"/>
  <c r="BT323" i="22"/>
  <c r="BS323" i="22"/>
  <c r="BR323" i="22"/>
  <c r="BQ323" i="22"/>
  <c r="BX322" i="22"/>
  <c r="BW322" i="22"/>
  <c r="BV322" i="22"/>
  <c r="BU322" i="22"/>
  <c r="BT322" i="22"/>
  <c r="BS322" i="22"/>
  <c r="BR322" i="22"/>
  <c r="BQ322" i="22"/>
  <c r="BX321" i="22"/>
  <c r="BW321" i="22"/>
  <c r="BV321" i="22"/>
  <c r="BU321" i="22"/>
  <c r="BT321" i="22"/>
  <c r="BS321" i="22"/>
  <c r="BR321" i="22"/>
  <c r="BQ321" i="22"/>
  <c r="BX320" i="22"/>
  <c r="BW320" i="22"/>
  <c r="BV320" i="22"/>
  <c r="BU320" i="22"/>
  <c r="BT320" i="22"/>
  <c r="BS320" i="22"/>
  <c r="BR320" i="22"/>
  <c r="BQ320" i="22"/>
  <c r="BX319" i="22"/>
  <c r="BW319" i="22"/>
  <c r="BV319" i="22"/>
  <c r="BU319" i="22"/>
  <c r="BT319" i="22"/>
  <c r="BS319" i="22"/>
  <c r="BR319" i="22"/>
  <c r="BQ319" i="22"/>
  <c r="BX318" i="22"/>
  <c r="BW318" i="22"/>
  <c r="BV318" i="22"/>
  <c r="BU318" i="22"/>
  <c r="BT318" i="22"/>
  <c r="BS318" i="22"/>
  <c r="BR318" i="22"/>
  <c r="BQ318" i="22"/>
  <c r="CF317" i="22"/>
  <c r="CE317" i="22"/>
  <c r="CD317" i="22"/>
  <c r="CC317" i="22"/>
  <c r="CB317" i="22"/>
  <c r="CA317" i="22"/>
  <c r="BZ317" i="22"/>
  <c r="BY317" i="22"/>
  <c r="BX317" i="22"/>
  <c r="BW317" i="22"/>
  <c r="BV317" i="22"/>
  <c r="BU317" i="22"/>
  <c r="BT317" i="22"/>
  <c r="BS317" i="22"/>
  <c r="BR317" i="22"/>
  <c r="BQ317" i="22"/>
  <c r="BP317" i="22"/>
  <c r="CN317" i="22" s="1"/>
  <c r="BO317" i="22"/>
  <c r="CM317" i="22" s="1"/>
  <c r="BN317" i="22"/>
  <c r="CL317" i="22" s="1"/>
  <c r="BM317" i="22"/>
  <c r="CK317" i="22" s="1"/>
  <c r="BL317" i="22"/>
  <c r="CJ317" i="22" s="1"/>
  <c r="BK317" i="22"/>
  <c r="CI317" i="22" s="1"/>
  <c r="BJ317" i="22"/>
  <c r="CH317" i="22" s="1"/>
  <c r="BI317" i="22"/>
  <c r="CG317" i="22" s="1"/>
  <c r="CF316" i="22"/>
  <c r="CE316" i="22"/>
  <c r="CD316" i="22"/>
  <c r="CC316" i="22"/>
  <c r="CB316" i="22"/>
  <c r="CA316" i="22"/>
  <c r="BZ316" i="22"/>
  <c r="BY316" i="22"/>
  <c r="BX316" i="22"/>
  <c r="BW316" i="22"/>
  <c r="BV316" i="22"/>
  <c r="BU316" i="22"/>
  <c r="BT316" i="22"/>
  <c r="BS316" i="22"/>
  <c r="BR316" i="22"/>
  <c r="BQ316" i="22"/>
  <c r="BP316" i="22"/>
  <c r="CN316" i="22" s="1"/>
  <c r="BO316" i="22"/>
  <c r="CM316" i="22" s="1"/>
  <c r="BN316" i="22"/>
  <c r="CL316" i="22" s="1"/>
  <c r="BM316" i="22"/>
  <c r="CK316" i="22" s="1"/>
  <c r="BL316" i="22"/>
  <c r="CJ316" i="22" s="1"/>
  <c r="BK316" i="22"/>
  <c r="CI316" i="22" s="1"/>
  <c r="BJ316" i="22"/>
  <c r="CH316" i="22" s="1"/>
  <c r="BI316" i="22"/>
  <c r="CG316" i="22" s="1"/>
  <c r="CF315" i="22"/>
  <c r="CE315" i="22"/>
  <c r="CD315" i="22"/>
  <c r="CC315" i="22"/>
  <c r="CB315" i="22"/>
  <c r="CA315" i="22"/>
  <c r="BZ315" i="22"/>
  <c r="BY315" i="22"/>
  <c r="BX315" i="22"/>
  <c r="BW315" i="22"/>
  <c r="BV315" i="22"/>
  <c r="BU315" i="22"/>
  <c r="BT315" i="22"/>
  <c r="BS315" i="22"/>
  <c r="BR315" i="22"/>
  <c r="BQ315" i="22"/>
  <c r="BP315" i="22"/>
  <c r="CN315" i="22" s="1"/>
  <c r="BO315" i="22"/>
  <c r="CM315" i="22" s="1"/>
  <c r="BN315" i="22"/>
  <c r="CL315" i="22" s="1"/>
  <c r="BM315" i="22"/>
  <c r="CK315" i="22" s="1"/>
  <c r="BL315" i="22"/>
  <c r="CJ315" i="22" s="1"/>
  <c r="BK315" i="22"/>
  <c r="CI315" i="22" s="1"/>
  <c r="BJ315" i="22"/>
  <c r="CH315" i="22" s="1"/>
  <c r="BI315" i="22"/>
  <c r="CG315" i="22" s="1"/>
  <c r="CF314" i="22"/>
  <c r="CE314" i="22"/>
  <c r="CD314" i="22"/>
  <c r="CC314" i="22"/>
  <c r="CB314" i="22"/>
  <c r="CA314" i="22"/>
  <c r="BZ314" i="22"/>
  <c r="BY314" i="22"/>
  <c r="BX314" i="22"/>
  <c r="BW314" i="22"/>
  <c r="BV314" i="22"/>
  <c r="BU314" i="22"/>
  <c r="BT314" i="22"/>
  <c r="BS314" i="22"/>
  <c r="BR314" i="22"/>
  <c r="BQ314" i="22"/>
  <c r="BP314" i="22"/>
  <c r="CN314" i="22" s="1"/>
  <c r="BO314" i="22"/>
  <c r="CM314" i="22" s="1"/>
  <c r="BN314" i="22"/>
  <c r="CL314" i="22" s="1"/>
  <c r="BM314" i="22"/>
  <c r="CK314" i="22" s="1"/>
  <c r="BL314" i="22"/>
  <c r="CJ314" i="22" s="1"/>
  <c r="BK314" i="22"/>
  <c r="CI314" i="22" s="1"/>
  <c r="BJ314" i="22"/>
  <c r="CH314" i="22" s="1"/>
  <c r="BI314" i="22"/>
  <c r="CG314" i="22" s="1"/>
  <c r="CF313" i="22"/>
  <c r="CE313" i="22"/>
  <c r="CD313" i="22"/>
  <c r="CC313" i="22"/>
  <c r="CB313" i="22"/>
  <c r="CA313" i="22"/>
  <c r="BZ313" i="22"/>
  <c r="BY313" i="22"/>
  <c r="BX313" i="22"/>
  <c r="BW313" i="22"/>
  <c r="BV313" i="22"/>
  <c r="BU313" i="22"/>
  <c r="BT313" i="22"/>
  <c r="BS313" i="22"/>
  <c r="BR313" i="22"/>
  <c r="BQ313" i="22"/>
  <c r="BP313" i="22"/>
  <c r="CN313" i="22" s="1"/>
  <c r="BO313" i="22"/>
  <c r="CM313" i="22" s="1"/>
  <c r="BN313" i="22"/>
  <c r="CL313" i="22" s="1"/>
  <c r="BM313" i="22"/>
  <c r="CK313" i="22" s="1"/>
  <c r="BL313" i="22"/>
  <c r="CJ313" i="22" s="1"/>
  <c r="BK313" i="22"/>
  <c r="CI313" i="22" s="1"/>
  <c r="BJ313" i="22"/>
  <c r="CH313" i="22" s="1"/>
  <c r="BI313" i="22"/>
  <c r="CG313" i="22" s="1"/>
  <c r="CF312" i="22"/>
  <c r="CE312" i="22"/>
  <c r="CD312" i="22"/>
  <c r="CC312" i="22"/>
  <c r="CB312" i="22"/>
  <c r="CA312" i="22"/>
  <c r="BZ312" i="22"/>
  <c r="BY312" i="22"/>
  <c r="BX312" i="22"/>
  <c r="BW312" i="22"/>
  <c r="BV312" i="22"/>
  <c r="BU312" i="22"/>
  <c r="BT312" i="22"/>
  <c r="BS312" i="22"/>
  <c r="BR312" i="22"/>
  <c r="BQ312" i="22"/>
  <c r="BP312" i="22"/>
  <c r="CN312" i="22" s="1"/>
  <c r="BO312" i="22"/>
  <c r="CM312" i="22" s="1"/>
  <c r="BN312" i="22"/>
  <c r="CL312" i="22" s="1"/>
  <c r="BM312" i="22"/>
  <c r="CK312" i="22" s="1"/>
  <c r="BL312" i="22"/>
  <c r="CJ312" i="22" s="1"/>
  <c r="BK312" i="22"/>
  <c r="CI312" i="22" s="1"/>
  <c r="BJ312" i="22"/>
  <c r="CH312" i="22" s="1"/>
  <c r="BI312" i="22"/>
  <c r="CG312" i="22" s="1"/>
  <c r="CF311" i="22"/>
  <c r="CE311" i="22"/>
  <c r="CD311" i="22"/>
  <c r="CC311" i="22"/>
  <c r="CB311" i="22"/>
  <c r="CA311" i="22"/>
  <c r="BZ311" i="22"/>
  <c r="BY311" i="22"/>
  <c r="BX311" i="22"/>
  <c r="BW311" i="22"/>
  <c r="BV311" i="22"/>
  <c r="BU311" i="22"/>
  <c r="BT311" i="22"/>
  <c r="BS311" i="22"/>
  <c r="BR311" i="22"/>
  <c r="BQ311" i="22"/>
  <c r="BP311" i="22"/>
  <c r="CN311" i="22" s="1"/>
  <c r="BO311" i="22"/>
  <c r="CM311" i="22" s="1"/>
  <c r="BN311" i="22"/>
  <c r="CL311" i="22" s="1"/>
  <c r="BM311" i="22"/>
  <c r="CK311" i="22" s="1"/>
  <c r="BL311" i="22"/>
  <c r="CJ311" i="22" s="1"/>
  <c r="BK311" i="22"/>
  <c r="CI311" i="22" s="1"/>
  <c r="BJ311" i="22"/>
  <c r="CH311" i="22" s="1"/>
  <c r="BI311" i="22"/>
  <c r="CG311" i="22" s="1"/>
  <c r="CF310" i="22"/>
  <c r="CE310" i="22"/>
  <c r="CD310" i="22"/>
  <c r="CC310" i="22"/>
  <c r="CB310" i="22"/>
  <c r="CA310" i="22"/>
  <c r="BZ310" i="22"/>
  <c r="BY310" i="22"/>
  <c r="BX310" i="22"/>
  <c r="BW310" i="22"/>
  <c r="BV310" i="22"/>
  <c r="BU310" i="22"/>
  <c r="BT310" i="22"/>
  <c r="BS310" i="22"/>
  <c r="BR310" i="22"/>
  <c r="BQ310" i="22"/>
  <c r="BP310" i="22"/>
  <c r="CN310" i="22" s="1"/>
  <c r="BO310" i="22"/>
  <c r="CM310" i="22" s="1"/>
  <c r="BN310" i="22"/>
  <c r="CL310" i="22" s="1"/>
  <c r="BM310" i="22"/>
  <c r="CK310" i="22" s="1"/>
  <c r="BL310" i="22"/>
  <c r="CJ310" i="22" s="1"/>
  <c r="BK310" i="22"/>
  <c r="BJ310" i="22"/>
  <c r="CH310" i="22" s="1"/>
  <c r="BI310" i="22"/>
  <c r="CG310" i="22" s="1"/>
  <c r="CF309" i="22"/>
  <c r="CE309" i="22"/>
  <c r="CD309" i="22"/>
  <c r="CC309" i="22"/>
  <c r="CB309" i="22"/>
  <c r="CA309" i="22"/>
  <c r="BZ309" i="22"/>
  <c r="BY309" i="22"/>
  <c r="BX309" i="22"/>
  <c r="BW309" i="22"/>
  <c r="BV309" i="22"/>
  <c r="BU309" i="22"/>
  <c r="BT309" i="22"/>
  <c r="BS309" i="22"/>
  <c r="BR309" i="22"/>
  <c r="BQ309" i="22"/>
  <c r="BP309" i="22"/>
  <c r="CN309" i="22" s="1"/>
  <c r="BO309" i="22"/>
  <c r="CM309" i="22" s="1"/>
  <c r="BN309" i="22"/>
  <c r="CL309" i="22" s="1"/>
  <c r="BM309" i="22"/>
  <c r="CK309" i="22" s="1"/>
  <c r="BL309" i="22"/>
  <c r="CJ309" i="22" s="1"/>
  <c r="BK309" i="22"/>
  <c r="CI309" i="22" s="1"/>
  <c r="BJ309" i="22"/>
  <c r="CH309" i="22" s="1"/>
  <c r="BI309" i="22"/>
  <c r="CG309" i="22" s="1"/>
  <c r="CF308" i="22"/>
  <c r="CE308" i="22"/>
  <c r="CD308" i="22"/>
  <c r="CC308" i="22"/>
  <c r="CB308" i="22"/>
  <c r="CA308" i="22"/>
  <c r="BZ308" i="22"/>
  <c r="BY308" i="22"/>
  <c r="BX308" i="22"/>
  <c r="BW308" i="22"/>
  <c r="BV308" i="22"/>
  <c r="BU308" i="22"/>
  <c r="BT308" i="22"/>
  <c r="BS308" i="22"/>
  <c r="BR308" i="22"/>
  <c r="BQ308" i="22"/>
  <c r="BP308" i="22"/>
  <c r="CN308" i="22" s="1"/>
  <c r="BO308" i="22"/>
  <c r="CM308" i="22" s="1"/>
  <c r="BN308" i="22"/>
  <c r="CL308" i="22" s="1"/>
  <c r="BM308" i="22"/>
  <c r="CK308" i="22" s="1"/>
  <c r="BL308" i="22"/>
  <c r="CJ308" i="22" s="1"/>
  <c r="BK308" i="22"/>
  <c r="CI308" i="22" s="1"/>
  <c r="BJ308" i="22"/>
  <c r="CH308" i="22" s="1"/>
  <c r="BI308" i="22"/>
  <c r="CG308" i="22" s="1"/>
  <c r="CF307" i="22"/>
  <c r="CE307" i="22"/>
  <c r="CD307" i="22"/>
  <c r="CC307" i="22"/>
  <c r="CB307" i="22"/>
  <c r="CA307" i="22"/>
  <c r="BZ307" i="22"/>
  <c r="BY307" i="22"/>
  <c r="BX307" i="22"/>
  <c r="BW307" i="22"/>
  <c r="BV307" i="22"/>
  <c r="BU307" i="22"/>
  <c r="BT307" i="22"/>
  <c r="BS307" i="22"/>
  <c r="BR307" i="22"/>
  <c r="BQ307" i="22"/>
  <c r="BP307" i="22"/>
  <c r="CN307" i="22" s="1"/>
  <c r="BO307" i="22"/>
  <c r="CM307" i="22" s="1"/>
  <c r="BN307" i="22"/>
  <c r="CL307" i="22" s="1"/>
  <c r="BM307" i="22"/>
  <c r="CK307" i="22" s="1"/>
  <c r="BL307" i="22"/>
  <c r="CJ307" i="22" s="1"/>
  <c r="BK307" i="22"/>
  <c r="CI307" i="22" s="1"/>
  <c r="BJ307" i="22"/>
  <c r="CH307" i="22" s="1"/>
  <c r="BI307" i="22"/>
  <c r="CG307" i="22" s="1"/>
  <c r="CF306" i="22"/>
  <c r="CE306" i="22"/>
  <c r="CD306" i="22"/>
  <c r="CC306" i="22"/>
  <c r="CB306" i="22"/>
  <c r="CA306" i="22"/>
  <c r="BZ306" i="22"/>
  <c r="BY306" i="22"/>
  <c r="BX306" i="22"/>
  <c r="BW306" i="22"/>
  <c r="BV306" i="22"/>
  <c r="BU306" i="22"/>
  <c r="BT306" i="22"/>
  <c r="BS306" i="22"/>
  <c r="BR306" i="22"/>
  <c r="BQ306" i="22"/>
  <c r="BP306" i="22"/>
  <c r="CN306" i="22" s="1"/>
  <c r="BO306" i="22"/>
  <c r="CM306" i="22" s="1"/>
  <c r="BN306" i="22"/>
  <c r="CL306" i="22" s="1"/>
  <c r="BM306" i="22"/>
  <c r="CK306" i="22" s="1"/>
  <c r="BL306" i="22"/>
  <c r="CJ306" i="22" s="1"/>
  <c r="BK306" i="22"/>
  <c r="CI306" i="22" s="1"/>
  <c r="BJ306" i="22"/>
  <c r="CH306" i="22" s="1"/>
  <c r="BI306" i="22"/>
  <c r="CG306" i="22" s="1"/>
  <c r="CF305" i="22"/>
  <c r="CE305" i="22"/>
  <c r="CD305" i="22"/>
  <c r="CC305" i="22"/>
  <c r="CB305" i="22"/>
  <c r="CA305" i="22"/>
  <c r="BZ305" i="22"/>
  <c r="BY305" i="22"/>
  <c r="BX305" i="22"/>
  <c r="BW305" i="22"/>
  <c r="BV305" i="22"/>
  <c r="BU305" i="22"/>
  <c r="BT305" i="22"/>
  <c r="BS305" i="22"/>
  <c r="BR305" i="22"/>
  <c r="BQ305" i="22"/>
  <c r="BP305" i="22"/>
  <c r="CN305" i="22" s="1"/>
  <c r="BO305" i="22"/>
  <c r="CM305" i="22" s="1"/>
  <c r="BN305" i="22"/>
  <c r="CL305" i="22" s="1"/>
  <c r="BM305" i="22"/>
  <c r="CK305" i="22" s="1"/>
  <c r="BL305" i="22"/>
  <c r="CJ305" i="22" s="1"/>
  <c r="BK305" i="22"/>
  <c r="CI305" i="22" s="1"/>
  <c r="BJ305" i="22"/>
  <c r="CH305" i="22" s="1"/>
  <c r="BI305" i="22"/>
  <c r="CG305" i="22" s="1"/>
  <c r="CF304" i="22"/>
  <c r="CE304" i="22"/>
  <c r="CD304" i="22"/>
  <c r="CC304" i="22"/>
  <c r="CB304" i="22"/>
  <c r="CA304" i="22"/>
  <c r="BZ304" i="22"/>
  <c r="BY304" i="22"/>
  <c r="BX304" i="22"/>
  <c r="BW304" i="22"/>
  <c r="BV304" i="22"/>
  <c r="BU304" i="22"/>
  <c r="BT304" i="22"/>
  <c r="BS304" i="22"/>
  <c r="BR304" i="22"/>
  <c r="BQ304" i="22"/>
  <c r="BP304" i="22"/>
  <c r="CN304" i="22" s="1"/>
  <c r="BO304" i="22"/>
  <c r="CM304" i="22" s="1"/>
  <c r="BN304" i="22"/>
  <c r="CL304" i="22" s="1"/>
  <c r="BM304" i="22"/>
  <c r="CK304" i="22" s="1"/>
  <c r="BL304" i="22"/>
  <c r="CJ304" i="22" s="1"/>
  <c r="BK304" i="22"/>
  <c r="CI304" i="22" s="1"/>
  <c r="BJ304" i="22"/>
  <c r="CH304" i="22" s="1"/>
  <c r="BI304" i="22"/>
  <c r="CG304" i="22" s="1"/>
  <c r="CF303" i="22"/>
  <c r="CE303" i="22"/>
  <c r="CD303" i="22"/>
  <c r="CC303" i="22"/>
  <c r="CB303" i="22"/>
  <c r="CA303" i="22"/>
  <c r="BZ303" i="22"/>
  <c r="BY303" i="22"/>
  <c r="BX303" i="22"/>
  <c r="BW303" i="22"/>
  <c r="BV303" i="22"/>
  <c r="BU303" i="22"/>
  <c r="BT303" i="22"/>
  <c r="BS303" i="22"/>
  <c r="BR303" i="22"/>
  <c r="BQ303" i="22"/>
  <c r="BP303" i="22"/>
  <c r="CN303" i="22" s="1"/>
  <c r="BO303" i="22"/>
  <c r="CM303" i="22" s="1"/>
  <c r="BN303" i="22"/>
  <c r="CL303" i="22" s="1"/>
  <c r="BM303" i="22"/>
  <c r="CK303" i="22" s="1"/>
  <c r="BL303" i="22"/>
  <c r="CJ303" i="22" s="1"/>
  <c r="BK303" i="22"/>
  <c r="CI303" i="22" s="1"/>
  <c r="BJ303" i="22"/>
  <c r="CH303" i="22" s="1"/>
  <c r="BI303" i="22"/>
  <c r="CG303" i="22" s="1"/>
  <c r="CF302" i="22"/>
  <c r="CE302" i="22"/>
  <c r="CD302" i="22"/>
  <c r="CC302" i="22"/>
  <c r="CB302" i="22"/>
  <c r="CA302" i="22"/>
  <c r="BZ302" i="22"/>
  <c r="BY302" i="22"/>
  <c r="BX302" i="22"/>
  <c r="BW302" i="22"/>
  <c r="BV302" i="22"/>
  <c r="BU302" i="22"/>
  <c r="BT302" i="22"/>
  <c r="BS302" i="22"/>
  <c r="BR302" i="22"/>
  <c r="BQ302" i="22"/>
  <c r="BP302" i="22"/>
  <c r="CN302" i="22" s="1"/>
  <c r="BO302" i="22"/>
  <c r="CM302" i="22" s="1"/>
  <c r="BN302" i="22"/>
  <c r="CL302" i="22" s="1"/>
  <c r="BM302" i="22"/>
  <c r="CK302" i="22" s="1"/>
  <c r="BL302" i="22"/>
  <c r="CJ302" i="22" s="1"/>
  <c r="BK302" i="22"/>
  <c r="CI302" i="22" s="1"/>
  <c r="BJ302" i="22"/>
  <c r="CH302" i="22" s="1"/>
  <c r="BI302" i="22"/>
  <c r="CG302" i="22" s="1"/>
  <c r="CF301" i="22"/>
  <c r="CE301" i="22"/>
  <c r="CD301" i="22"/>
  <c r="CC301" i="22"/>
  <c r="CB301" i="22"/>
  <c r="CA301" i="22"/>
  <c r="BZ301" i="22"/>
  <c r="BY301" i="22"/>
  <c r="BX301" i="22"/>
  <c r="BW301" i="22"/>
  <c r="BV301" i="22"/>
  <c r="BU301" i="22"/>
  <c r="BT301" i="22"/>
  <c r="BS301" i="22"/>
  <c r="BR301" i="22"/>
  <c r="BQ301" i="22"/>
  <c r="BP301" i="22"/>
  <c r="CN301" i="22" s="1"/>
  <c r="BO301" i="22"/>
  <c r="CM301" i="22" s="1"/>
  <c r="BN301" i="22"/>
  <c r="CL301" i="22" s="1"/>
  <c r="BM301" i="22"/>
  <c r="CK301" i="22" s="1"/>
  <c r="BL301" i="22"/>
  <c r="CJ301" i="22" s="1"/>
  <c r="BK301" i="22"/>
  <c r="CI301" i="22" s="1"/>
  <c r="BJ301" i="22"/>
  <c r="CH301" i="22" s="1"/>
  <c r="BI301" i="22"/>
  <c r="CG301" i="22" s="1"/>
  <c r="CF300" i="22"/>
  <c r="CE300" i="22"/>
  <c r="CD300" i="22"/>
  <c r="CC300" i="22"/>
  <c r="CB300" i="22"/>
  <c r="CA300" i="22"/>
  <c r="BZ300" i="22"/>
  <c r="BY300" i="22"/>
  <c r="BX300" i="22"/>
  <c r="BW300" i="22"/>
  <c r="BV300" i="22"/>
  <c r="BU300" i="22"/>
  <c r="BT300" i="22"/>
  <c r="BS300" i="22"/>
  <c r="BR300" i="22"/>
  <c r="BQ300" i="22"/>
  <c r="BP300" i="22"/>
  <c r="CN300" i="22" s="1"/>
  <c r="BO300" i="22"/>
  <c r="CM300" i="22" s="1"/>
  <c r="BN300" i="22"/>
  <c r="CL300" i="22" s="1"/>
  <c r="BM300" i="22"/>
  <c r="CK300" i="22" s="1"/>
  <c r="BL300" i="22"/>
  <c r="CJ300" i="22" s="1"/>
  <c r="BK300" i="22"/>
  <c r="CI300" i="22" s="1"/>
  <c r="BJ300" i="22"/>
  <c r="CH300" i="22" s="1"/>
  <c r="BI300" i="22"/>
  <c r="CG300" i="22" s="1"/>
  <c r="CF299" i="22"/>
  <c r="CE299" i="22"/>
  <c r="CD299" i="22"/>
  <c r="CC299" i="22"/>
  <c r="CB299" i="22"/>
  <c r="CA299" i="22"/>
  <c r="BZ299" i="22"/>
  <c r="BY299" i="22"/>
  <c r="BX299" i="22"/>
  <c r="BW299" i="22"/>
  <c r="BV299" i="22"/>
  <c r="BU299" i="22"/>
  <c r="BT299" i="22"/>
  <c r="BS299" i="22"/>
  <c r="BR299" i="22"/>
  <c r="BQ299" i="22"/>
  <c r="BP299" i="22"/>
  <c r="CN299" i="22" s="1"/>
  <c r="BO299" i="22"/>
  <c r="CM299" i="22" s="1"/>
  <c r="BN299" i="22"/>
  <c r="CL299" i="22" s="1"/>
  <c r="BM299" i="22"/>
  <c r="CK299" i="22" s="1"/>
  <c r="BL299" i="22"/>
  <c r="CJ299" i="22" s="1"/>
  <c r="BK299" i="22"/>
  <c r="CI299" i="22" s="1"/>
  <c r="BJ299" i="22"/>
  <c r="CH299" i="22" s="1"/>
  <c r="BI299" i="22"/>
  <c r="CG299" i="22" s="1"/>
  <c r="CF298" i="22"/>
  <c r="CE298" i="22"/>
  <c r="CD298" i="22"/>
  <c r="CC298" i="22"/>
  <c r="CB298" i="22"/>
  <c r="CA298" i="22"/>
  <c r="BZ298" i="22"/>
  <c r="BY298" i="22"/>
  <c r="BX298" i="22"/>
  <c r="BW298" i="22"/>
  <c r="BV298" i="22"/>
  <c r="BU298" i="22"/>
  <c r="BT298" i="22"/>
  <c r="BS298" i="22"/>
  <c r="BR298" i="22"/>
  <c r="BQ298" i="22"/>
  <c r="BP298" i="22"/>
  <c r="CN298" i="22" s="1"/>
  <c r="BO298" i="22"/>
  <c r="CM298" i="22" s="1"/>
  <c r="BN298" i="22"/>
  <c r="CL298" i="22" s="1"/>
  <c r="BM298" i="22"/>
  <c r="CK298" i="22" s="1"/>
  <c r="BL298" i="22"/>
  <c r="CJ298" i="22" s="1"/>
  <c r="BK298" i="22"/>
  <c r="CI298" i="22" s="1"/>
  <c r="BJ298" i="22"/>
  <c r="CH298" i="22" s="1"/>
  <c r="BI298" i="22"/>
  <c r="CG298" i="22" s="1"/>
  <c r="BX292" i="22"/>
  <c r="BW292" i="22"/>
  <c r="BV292" i="22"/>
  <c r="BU292" i="22"/>
  <c r="BT292" i="22"/>
  <c r="BS292" i="22"/>
  <c r="BR292" i="22"/>
  <c r="BQ292" i="22"/>
  <c r="BX291" i="22"/>
  <c r="BW291" i="22"/>
  <c r="BV291" i="22"/>
  <c r="BU291" i="22"/>
  <c r="BT291" i="22"/>
  <c r="BS291" i="22"/>
  <c r="BR291" i="22"/>
  <c r="BQ291" i="22"/>
  <c r="BX290" i="22"/>
  <c r="BW290" i="22"/>
  <c r="BV290" i="22"/>
  <c r="BU290" i="22"/>
  <c r="BT290" i="22"/>
  <c r="BS290" i="22"/>
  <c r="BR290" i="22"/>
  <c r="BQ290" i="22"/>
  <c r="BX289" i="22"/>
  <c r="BW289" i="22"/>
  <c r="BV289" i="22"/>
  <c r="BU289" i="22"/>
  <c r="BT289" i="22"/>
  <c r="BS289" i="22"/>
  <c r="BR289" i="22"/>
  <c r="BQ289" i="22"/>
  <c r="BX288" i="22"/>
  <c r="BW288" i="22"/>
  <c r="BV288" i="22"/>
  <c r="BU288" i="22"/>
  <c r="BT288" i="22"/>
  <c r="BS288" i="22"/>
  <c r="BR288" i="22"/>
  <c r="BQ288" i="22"/>
  <c r="BX287" i="22"/>
  <c r="BW287" i="22"/>
  <c r="BV287" i="22"/>
  <c r="BU287" i="22"/>
  <c r="BT287" i="22"/>
  <c r="BS287" i="22"/>
  <c r="BR287" i="22"/>
  <c r="BQ287" i="22"/>
  <c r="BX286" i="22"/>
  <c r="BW286" i="22"/>
  <c r="BV286" i="22"/>
  <c r="BU286" i="22"/>
  <c r="BT286" i="22"/>
  <c r="BS286" i="22"/>
  <c r="BR286" i="22"/>
  <c r="BQ286" i="22"/>
  <c r="BX285" i="22"/>
  <c r="BW285" i="22"/>
  <c r="BV285" i="22"/>
  <c r="BU285" i="22"/>
  <c r="BT285" i="22"/>
  <c r="BS285" i="22"/>
  <c r="BR285" i="22"/>
  <c r="BQ285" i="22"/>
  <c r="BX284" i="22"/>
  <c r="BW284" i="22"/>
  <c r="BV284" i="22"/>
  <c r="BU284" i="22"/>
  <c r="BT284" i="22"/>
  <c r="BS284" i="22"/>
  <c r="BR284" i="22"/>
  <c r="BQ284" i="22"/>
  <c r="BX283" i="22"/>
  <c r="BW283" i="22"/>
  <c r="BV283" i="22"/>
  <c r="BU283" i="22"/>
  <c r="BT283" i="22"/>
  <c r="BS283" i="22"/>
  <c r="BR283" i="22"/>
  <c r="BQ283" i="22"/>
  <c r="BX282" i="22"/>
  <c r="BW282" i="22"/>
  <c r="BV282" i="22"/>
  <c r="BU282" i="22"/>
  <c r="BT282" i="22"/>
  <c r="BS282" i="22"/>
  <c r="BR282" i="22"/>
  <c r="BQ282" i="22"/>
  <c r="BX281" i="22"/>
  <c r="BW281" i="22"/>
  <c r="BV281" i="22"/>
  <c r="BU281" i="22"/>
  <c r="BT281" i="22"/>
  <c r="BS281" i="22"/>
  <c r="BR281" i="22"/>
  <c r="BQ281" i="22"/>
  <c r="BX280" i="22"/>
  <c r="BW280" i="22"/>
  <c r="BV280" i="22"/>
  <c r="BU280" i="22"/>
  <c r="BT280" i="22"/>
  <c r="BS280" i="22"/>
  <c r="BR280" i="22"/>
  <c r="BQ280" i="22"/>
  <c r="BX279" i="22"/>
  <c r="BW279" i="22"/>
  <c r="BV279" i="22"/>
  <c r="BU279" i="22"/>
  <c r="BT279" i="22"/>
  <c r="BS279" i="22"/>
  <c r="BR279" i="22"/>
  <c r="BQ279" i="22"/>
  <c r="BX278" i="22"/>
  <c r="BW278" i="22"/>
  <c r="BV278" i="22"/>
  <c r="BU278" i="22"/>
  <c r="BT278" i="22"/>
  <c r="BS278" i="22"/>
  <c r="BR278" i="22"/>
  <c r="BQ278" i="22"/>
  <c r="BX277" i="22"/>
  <c r="BW277" i="22"/>
  <c r="BV277" i="22"/>
  <c r="BU277" i="22"/>
  <c r="BT277" i="22"/>
  <c r="BS277" i="22"/>
  <c r="BR277" i="22"/>
  <c r="BQ277" i="22"/>
  <c r="BX276" i="22"/>
  <c r="BW276" i="22"/>
  <c r="BV276" i="22"/>
  <c r="BU276" i="22"/>
  <c r="BT276" i="22"/>
  <c r="BS276" i="22"/>
  <c r="BR276" i="22"/>
  <c r="BQ276" i="22"/>
  <c r="BX275" i="22"/>
  <c r="BW275" i="22"/>
  <c r="BV275" i="22"/>
  <c r="BU275" i="22"/>
  <c r="BT275" i="22"/>
  <c r="BS275" i="22"/>
  <c r="BR275" i="22"/>
  <c r="BQ275" i="22"/>
  <c r="BX274" i="22"/>
  <c r="BW274" i="22"/>
  <c r="BV274" i="22"/>
  <c r="BU274" i="22"/>
  <c r="BT274" i="22"/>
  <c r="BS274" i="22"/>
  <c r="BR274" i="22"/>
  <c r="BQ274" i="22"/>
  <c r="BX273" i="22"/>
  <c r="BW273" i="22"/>
  <c r="BV273" i="22"/>
  <c r="BU273" i="22"/>
  <c r="BT273" i="22"/>
  <c r="BS273" i="22"/>
  <c r="BR273" i="22"/>
  <c r="BQ273" i="22"/>
  <c r="CF272" i="22"/>
  <c r="CE272" i="22"/>
  <c r="CD272" i="22"/>
  <c r="CC272" i="22"/>
  <c r="CB272" i="22"/>
  <c r="CA272" i="22"/>
  <c r="BZ272" i="22"/>
  <c r="BY272" i="22"/>
  <c r="BX272" i="22"/>
  <c r="BW272" i="22"/>
  <c r="BV272" i="22"/>
  <c r="BU272" i="22"/>
  <c r="BT272" i="22"/>
  <c r="BS272" i="22"/>
  <c r="BR272" i="22"/>
  <c r="BQ272" i="22"/>
  <c r="BP272" i="22"/>
  <c r="CN272" i="22" s="1"/>
  <c r="BO272" i="22"/>
  <c r="CM272" i="22" s="1"/>
  <c r="BN272" i="22"/>
  <c r="CL272" i="22" s="1"/>
  <c r="BM272" i="22"/>
  <c r="CK272" i="22" s="1"/>
  <c r="BL272" i="22"/>
  <c r="CJ272" i="22" s="1"/>
  <c r="BK272" i="22"/>
  <c r="CI272" i="22" s="1"/>
  <c r="BJ272" i="22"/>
  <c r="CH272" i="22" s="1"/>
  <c r="BI272" i="22"/>
  <c r="CG272" i="22" s="1"/>
  <c r="CF271" i="22"/>
  <c r="CE271" i="22"/>
  <c r="CD271" i="22"/>
  <c r="CC271" i="22"/>
  <c r="CB271" i="22"/>
  <c r="CA271" i="22"/>
  <c r="BZ271" i="22"/>
  <c r="BY271" i="22"/>
  <c r="BX271" i="22"/>
  <c r="BW271" i="22"/>
  <c r="BV271" i="22"/>
  <c r="BU271" i="22"/>
  <c r="BT271" i="22"/>
  <c r="BS271" i="22"/>
  <c r="BR271" i="22"/>
  <c r="BQ271" i="22"/>
  <c r="BP271" i="22"/>
  <c r="CN271" i="22" s="1"/>
  <c r="BO271" i="22"/>
  <c r="CM271" i="22" s="1"/>
  <c r="BN271" i="22"/>
  <c r="CL271" i="22" s="1"/>
  <c r="BM271" i="22"/>
  <c r="CK271" i="22" s="1"/>
  <c r="BL271" i="22"/>
  <c r="CJ271" i="22" s="1"/>
  <c r="BK271" i="22"/>
  <c r="CI271" i="22" s="1"/>
  <c r="BJ271" i="22"/>
  <c r="CH271" i="22" s="1"/>
  <c r="BI271" i="22"/>
  <c r="CG271" i="22" s="1"/>
  <c r="CF270" i="22"/>
  <c r="CE270" i="22"/>
  <c r="CD270" i="22"/>
  <c r="CC270" i="22"/>
  <c r="CB270" i="22"/>
  <c r="CA270" i="22"/>
  <c r="BZ270" i="22"/>
  <c r="BY270" i="22"/>
  <c r="BX270" i="22"/>
  <c r="BW270" i="22"/>
  <c r="BV270" i="22"/>
  <c r="BU270" i="22"/>
  <c r="BT270" i="22"/>
  <c r="BS270" i="22"/>
  <c r="BR270" i="22"/>
  <c r="BQ270" i="22"/>
  <c r="BP270" i="22"/>
  <c r="CN270" i="22" s="1"/>
  <c r="BO270" i="22"/>
  <c r="CM270" i="22" s="1"/>
  <c r="BN270" i="22"/>
  <c r="CL270" i="22" s="1"/>
  <c r="BM270" i="22"/>
  <c r="CK270" i="22" s="1"/>
  <c r="BL270" i="22"/>
  <c r="CJ270" i="22" s="1"/>
  <c r="BK270" i="22"/>
  <c r="CI270" i="22" s="1"/>
  <c r="BJ270" i="22"/>
  <c r="CH270" i="22" s="1"/>
  <c r="BI270" i="22"/>
  <c r="CG270" i="22" s="1"/>
  <c r="CF269" i="22"/>
  <c r="CE269" i="22"/>
  <c r="CD269" i="22"/>
  <c r="CC269" i="22"/>
  <c r="CB269" i="22"/>
  <c r="CA269" i="22"/>
  <c r="BZ269" i="22"/>
  <c r="BY269" i="22"/>
  <c r="BX269" i="22"/>
  <c r="BW269" i="22"/>
  <c r="BV269" i="22"/>
  <c r="BU269" i="22"/>
  <c r="BT269" i="22"/>
  <c r="BS269" i="22"/>
  <c r="BR269" i="22"/>
  <c r="BQ269" i="22"/>
  <c r="BP269" i="22"/>
  <c r="CN269" i="22" s="1"/>
  <c r="BO269" i="22"/>
  <c r="CM269" i="22" s="1"/>
  <c r="BN269" i="22"/>
  <c r="CL269" i="22" s="1"/>
  <c r="BM269" i="22"/>
  <c r="CK269" i="22" s="1"/>
  <c r="BL269" i="22"/>
  <c r="CJ269" i="22" s="1"/>
  <c r="BK269" i="22"/>
  <c r="CI269" i="22" s="1"/>
  <c r="BJ269" i="22"/>
  <c r="CH269" i="22" s="1"/>
  <c r="BI269" i="22"/>
  <c r="CG269" i="22" s="1"/>
  <c r="CF268" i="22"/>
  <c r="CE268" i="22"/>
  <c r="CD268" i="22"/>
  <c r="CC268" i="22"/>
  <c r="CB268" i="22"/>
  <c r="CA268" i="22"/>
  <c r="BZ268" i="22"/>
  <c r="BY268" i="22"/>
  <c r="BX268" i="22"/>
  <c r="BW268" i="22"/>
  <c r="BV268" i="22"/>
  <c r="BU268" i="22"/>
  <c r="BT268" i="22"/>
  <c r="BS268" i="22"/>
  <c r="BR268" i="22"/>
  <c r="BQ268" i="22"/>
  <c r="BP268" i="22"/>
  <c r="CN268" i="22" s="1"/>
  <c r="BO268" i="22"/>
  <c r="CM268" i="22" s="1"/>
  <c r="BN268" i="22"/>
  <c r="CL268" i="22" s="1"/>
  <c r="BM268" i="22"/>
  <c r="CK268" i="22" s="1"/>
  <c r="BL268" i="22"/>
  <c r="CJ268" i="22" s="1"/>
  <c r="BK268" i="22"/>
  <c r="CI268" i="22" s="1"/>
  <c r="BJ268" i="22"/>
  <c r="CH268" i="22" s="1"/>
  <c r="BI268" i="22"/>
  <c r="CG268" i="22" s="1"/>
  <c r="CF267" i="22"/>
  <c r="CE267" i="22"/>
  <c r="CD267" i="22"/>
  <c r="CC267" i="22"/>
  <c r="CB267" i="22"/>
  <c r="CA267" i="22"/>
  <c r="BZ267" i="22"/>
  <c r="BY267" i="22"/>
  <c r="BX267" i="22"/>
  <c r="BW267" i="22"/>
  <c r="BV267" i="22"/>
  <c r="BU267" i="22"/>
  <c r="BT267" i="22"/>
  <c r="BS267" i="22"/>
  <c r="BR267" i="22"/>
  <c r="BQ267" i="22"/>
  <c r="BP267" i="22"/>
  <c r="CN267" i="22" s="1"/>
  <c r="BO267" i="22"/>
  <c r="CM267" i="22" s="1"/>
  <c r="BN267" i="22"/>
  <c r="CL267" i="22" s="1"/>
  <c r="BM267" i="22"/>
  <c r="CK267" i="22" s="1"/>
  <c r="BL267" i="22"/>
  <c r="CJ267" i="22" s="1"/>
  <c r="BK267" i="22"/>
  <c r="CI267" i="22" s="1"/>
  <c r="BJ267" i="22"/>
  <c r="CH267" i="22" s="1"/>
  <c r="BI267" i="22"/>
  <c r="CG267" i="22" s="1"/>
  <c r="CF266" i="22"/>
  <c r="CE266" i="22"/>
  <c r="CD266" i="22"/>
  <c r="CC266" i="22"/>
  <c r="CB266" i="22"/>
  <c r="CA266" i="22"/>
  <c r="BZ266" i="22"/>
  <c r="BY266" i="22"/>
  <c r="BX266" i="22"/>
  <c r="BW266" i="22"/>
  <c r="BV266" i="22"/>
  <c r="BU266" i="22"/>
  <c r="BT266" i="22"/>
  <c r="BS266" i="22"/>
  <c r="BR266" i="22"/>
  <c r="BQ266" i="22"/>
  <c r="BP266" i="22"/>
  <c r="CN266" i="22" s="1"/>
  <c r="BO266" i="22"/>
  <c r="CM266" i="22" s="1"/>
  <c r="BN266" i="22"/>
  <c r="CL266" i="22" s="1"/>
  <c r="BM266" i="22"/>
  <c r="CK266" i="22" s="1"/>
  <c r="BL266" i="22"/>
  <c r="CJ266" i="22" s="1"/>
  <c r="BK266" i="22"/>
  <c r="CI266" i="22" s="1"/>
  <c r="BJ266" i="22"/>
  <c r="CH266" i="22" s="1"/>
  <c r="BI266" i="22"/>
  <c r="CG266" i="22" s="1"/>
  <c r="CF265" i="22"/>
  <c r="CE265" i="22"/>
  <c r="CD265" i="22"/>
  <c r="CC265" i="22"/>
  <c r="CB265" i="22"/>
  <c r="CA265" i="22"/>
  <c r="BZ265" i="22"/>
  <c r="BY265" i="22"/>
  <c r="BX265" i="22"/>
  <c r="BW265" i="22"/>
  <c r="BV265" i="22"/>
  <c r="BU265" i="22"/>
  <c r="BT265" i="22"/>
  <c r="BS265" i="22"/>
  <c r="BR265" i="22"/>
  <c r="BQ265" i="22"/>
  <c r="BP265" i="22"/>
  <c r="CN265" i="22" s="1"/>
  <c r="BO265" i="22"/>
  <c r="CM265" i="22" s="1"/>
  <c r="BN265" i="22"/>
  <c r="CL265" i="22" s="1"/>
  <c r="BM265" i="22"/>
  <c r="CK265" i="22" s="1"/>
  <c r="BL265" i="22"/>
  <c r="CJ265" i="22" s="1"/>
  <c r="BK265" i="22"/>
  <c r="CI265" i="22" s="1"/>
  <c r="BJ265" i="22"/>
  <c r="CH265" i="22" s="1"/>
  <c r="BI265" i="22"/>
  <c r="CG265" i="22" s="1"/>
  <c r="CF264" i="22"/>
  <c r="CE264" i="22"/>
  <c r="CD264" i="22"/>
  <c r="CC264" i="22"/>
  <c r="CB264" i="22"/>
  <c r="CA264" i="22"/>
  <c r="BZ264" i="22"/>
  <c r="BY264" i="22"/>
  <c r="BX264" i="22"/>
  <c r="BW264" i="22"/>
  <c r="BV264" i="22"/>
  <c r="BU264" i="22"/>
  <c r="BT264" i="22"/>
  <c r="BS264" i="22"/>
  <c r="BR264" i="22"/>
  <c r="BQ264" i="22"/>
  <c r="BP264" i="22"/>
  <c r="CN264" i="22" s="1"/>
  <c r="BO264" i="22"/>
  <c r="CM264" i="22" s="1"/>
  <c r="BN264" i="22"/>
  <c r="CL264" i="22" s="1"/>
  <c r="BM264" i="22"/>
  <c r="CK264" i="22" s="1"/>
  <c r="BL264" i="22"/>
  <c r="CJ264" i="22" s="1"/>
  <c r="BK264" i="22"/>
  <c r="CI264" i="22" s="1"/>
  <c r="BJ264" i="22"/>
  <c r="CH264" i="22" s="1"/>
  <c r="BI264" i="22"/>
  <c r="CG264" i="22" s="1"/>
  <c r="CF263" i="22"/>
  <c r="CE263" i="22"/>
  <c r="CD263" i="22"/>
  <c r="CC263" i="22"/>
  <c r="CB263" i="22"/>
  <c r="CA263" i="22"/>
  <c r="BZ263" i="22"/>
  <c r="BY263" i="22"/>
  <c r="BX263" i="22"/>
  <c r="BW263" i="22"/>
  <c r="BV263" i="22"/>
  <c r="BU263" i="22"/>
  <c r="BT263" i="22"/>
  <c r="BS263" i="22"/>
  <c r="BR263" i="22"/>
  <c r="BQ263" i="22"/>
  <c r="BP263" i="22"/>
  <c r="CN263" i="22" s="1"/>
  <c r="BO263" i="22"/>
  <c r="CM263" i="22" s="1"/>
  <c r="BN263" i="22"/>
  <c r="CL263" i="22" s="1"/>
  <c r="BM263" i="22"/>
  <c r="CK263" i="22" s="1"/>
  <c r="BL263" i="22"/>
  <c r="CJ263" i="22" s="1"/>
  <c r="BK263" i="22"/>
  <c r="CI263" i="22" s="1"/>
  <c r="BJ263" i="22"/>
  <c r="CH263" i="22" s="1"/>
  <c r="BI263" i="22"/>
  <c r="CG263" i="22" s="1"/>
  <c r="CF262" i="22"/>
  <c r="CE262" i="22"/>
  <c r="CD262" i="22"/>
  <c r="CC262" i="22"/>
  <c r="CB262" i="22"/>
  <c r="CA262" i="22"/>
  <c r="BZ262" i="22"/>
  <c r="BY262" i="22"/>
  <c r="BX262" i="22"/>
  <c r="BW262" i="22"/>
  <c r="BV262" i="22"/>
  <c r="BU262" i="22"/>
  <c r="BT262" i="22"/>
  <c r="BS262" i="22"/>
  <c r="BR262" i="22"/>
  <c r="BQ262" i="22"/>
  <c r="BP262" i="22"/>
  <c r="CN262" i="22" s="1"/>
  <c r="BO262" i="22"/>
  <c r="CM262" i="22" s="1"/>
  <c r="BN262" i="22"/>
  <c r="CL262" i="22" s="1"/>
  <c r="BM262" i="22"/>
  <c r="CK262" i="22" s="1"/>
  <c r="BL262" i="22"/>
  <c r="CJ262" i="22" s="1"/>
  <c r="BK262" i="22"/>
  <c r="CI262" i="22" s="1"/>
  <c r="BJ262" i="22"/>
  <c r="CH262" i="22" s="1"/>
  <c r="BI262" i="22"/>
  <c r="CG262" i="22" s="1"/>
  <c r="CF261" i="22"/>
  <c r="CE261" i="22"/>
  <c r="CD261" i="22"/>
  <c r="CC261" i="22"/>
  <c r="CB261" i="22"/>
  <c r="CA261" i="22"/>
  <c r="BZ261" i="22"/>
  <c r="BY261" i="22"/>
  <c r="BX261" i="22"/>
  <c r="BW261" i="22"/>
  <c r="BV261" i="22"/>
  <c r="BU261" i="22"/>
  <c r="BT261" i="22"/>
  <c r="BS261" i="22"/>
  <c r="BR261" i="22"/>
  <c r="BQ261" i="22"/>
  <c r="BP261" i="22"/>
  <c r="CN261" i="22" s="1"/>
  <c r="BO261" i="22"/>
  <c r="CM261" i="22" s="1"/>
  <c r="BN261" i="22"/>
  <c r="CL261" i="22" s="1"/>
  <c r="BM261" i="22"/>
  <c r="CK261" i="22" s="1"/>
  <c r="BL261" i="22"/>
  <c r="CJ261" i="22" s="1"/>
  <c r="BK261" i="22"/>
  <c r="CI261" i="22" s="1"/>
  <c r="BJ261" i="22"/>
  <c r="CH261" i="22" s="1"/>
  <c r="BI261" i="22"/>
  <c r="CG261" i="22" s="1"/>
  <c r="CF260" i="22"/>
  <c r="CE260" i="22"/>
  <c r="CD260" i="22"/>
  <c r="CC260" i="22"/>
  <c r="CB260" i="22"/>
  <c r="CA260" i="22"/>
  <c r="BZ260" i="22"/>
  <c r="BY260" i="22"/>
  <c r="BX260" i="22"/>
  <c r="BW260" i="22"/>
  <c r="BV260" i="22"/>
  <c r="BU260" i="22"/>
  <c r="BT260" i="22"/>
  <c r="BS260" i="22"/>
  <c r="BR260" i="22"/>
  <c r="BQ260" i="22"/>
  <c r="BP260" i="22"/>
  <c r="CN260" i="22" s="1"/>
  <c r="BO260" i="22"/>
  <c r="CM260" i="22" s="1"/>
  <c r="BN260" i="22"/>
  <c r="CL260" i="22" s="1"/>
  <c r="BM260" i="22"/>
  <c r="CK260" i="22" s="1"/>
  <c r="BL260" i="22"/>
  <c r="CJ260" i="22" s="1"/>
  <c r="BK260" i="22"/>
  <c r="CI260" i="22" s="1"/>
  <c r="BJ260" i="22"/>
  <c r="CH260" i="22" s="1"/>
  <c r="BI260" i="22"/>
  <c r="CG260" i="22" s="1"/>
  <c r="CF259" i="22"/>
  <c r="CE259" i="22"/>
  <c r="CD259" i="22"/>
  <c r="CC259" i="22"/>
  <c r="CB259" i="22"/>
  <c r="CA259" i="22"/>
  <c r="BZ259" i="22"/>
  <c r="BY259" i="22"/>
  <c r="BX259" i="22"/>
  <c r="BW259" i="22"/>
  <c r="BV259" i="22"/>
  <c r="BU259" i="22"/>
  <c r="BT259" i="22"/>
  <c r="BS259" i="22"/>
  <c r="BR259" i="22"/>
  <c r="BQ259" i="22"/>
  <c r="BP259" i="22"/>
  <c r="CN259" i="22" s="1"/>
  <c r="BO259" i="22"/>
  <c r="CM259" i="22" s="1"/>
  <c r="BN259" i="22"/>
  <c r="CL259" i="22" s="1"/>
  <c r="BM259" i="22"/>
  <c r="CK259" i="22" s="1"/>
  <c r="BL259" i="22"/>
  <c r="CJ259" i="22" s="1"/>
  <c r="BK259" i="22"/>
  <c r="CI259" i="22" s="1"/>
  <c r="BJ259" i="22"/>
  <c r="CH259" i="22" s="1"/>
  <c r="BI259" i="22"/>
  <c r="CG259" i="22" s="1"/>
  <c r="CF258" i="22"/>
  <c r="CE258" i="22"/>
  <c r="CD258" i="22"/>
  <c r="CC258" i="22"/>
  <c r="CB258" i="22"/>
  <c r="CA258" i="22"/>
  <c r="BZ258" i="22"/>
  <c r="BY258" i="22"/>
  <c r="BX258" i="22"/>
  <c r="BW258" i="22"/>
  <c r="BV258" i="22"/>
  <c r="BU258" i="22"/>
  <c r="BT258" i="22"/>
  <c r="BS258" i="22"/>
  <c r="BR258" i="22"/>
  <c r="BQ258" i="22"/>
  <c r="BP258" i="22"/>
  <c r="CN258" i="22" s="1"/>
  <c r="BO258" i="22"/>
  <c r="CM258" i="22" s="1"/>
  <c r="BN258" i="22"/>
  <c r="CL258" i="22" s="1"/>
  <c r="BM258" i="22"/>
  <c r="CK258" i="22" s="1"/>
  <c r="BL258" i="22"/>
  <c r="CJ258" i="22" s="1"/>
  <c r="BK258" i="22"/>
  <c r="CI258" i="22" s="1"/>
  <c r="BJ258" i="22"/>
  <c r="CH258" i="22" s="1"/>
  <c r="BI258" i="22"/>
  <c r="CG258" i="22" s="1"/>
  <c r="CF257" i="22"/>
  <c r="CE257" i="22"/>
  <c r="CD257" i="22"/>
  <c r="CC257" i="22"/>
  <c r="CB257" i="22"/>
  <c r="CA257" i="22"/>
  <c r="BZ257" i="22"/>
  <c r="BY257" i="22"/>
  <c r="BX257" i="22"/>
  <c r="BW257" i="22"/>
  <c r="BV257" i="22"/>
  <c r="BU257" i="22"/>
  <c r="BT257" i="22"/>
  <c r="BS257" i="22"/>
  <c r="BR257" i="22"/>
  <c r="BQ257" i="22"/>
  <c r="BP257" i="22"/>
  <c r="CN257" i="22" s="1"/>
  <c r="BO257" i="22"/>
  <c r="CM257" i="22" s="1"/>
  <c r="BN257" i="22"/>
  <c r="CL257" i="22" s="1"/>
  <c r="BM257" i="22"/>
  <c r="CK257" i="22" s="1"/>
  <c r="BL257" i="22"/>
  <c r="CJ257" i="22" s="1"/>
  <c r="BK257" i="22"/>
  <c r="CI257" i="22" s="1"/>
  <c r="BJ257" i="22"/>
  <c r="CH257" i="22" s="1"/>
  <c r="BI257" i="22"/>
  <c r="CG257" i="22" s="1"/>
  <c r="CF256" i="22"/>
  <c r="CE256" i="22"/>
  <c r="CD256" i="22"/>
  <c r="CC256" i="22"/>
  <c r="CB256" i="22"/>
  <c r="CA256" i="22"/>
  <c r="BZ256" i="22"/>
  <c r="BY256" i="22"/>
  <c r="BX256" i="22"/>
  <c r="BW256" i="22"/>
  <c r="BV256" i="22"/>
  <c r="BU256" i="22"/>
  <c r="BT256" i="22"/>
  <c r="BS256" i="22"/>
  <c r="BR256" i="22"/>
  <c r="BQ256" i="22"/>
  <c r="BP256" i="22"/>
  <c r="CN256" i="22" s="1"/>
  <c r="BO256" i="22"/>
  <c r="CM256" i="22" s="1"/>
  <c r="BN256" i="22"/>
  <c r="CL256" i="22" s="1"/>
  <c r="BM256" i="22"/>
  <c r="CK256" i="22" s="1"/>
  <c r="BL256" i="22"/>
  <c r="CJ256" i="22" s="1"/>
  <c r="BK256" i="22"/>
  <c r="CI256" i="22" s="1"/>
  <c r="BJ256" i="22"/>
  <c r="CH256" i="22" s="1"/>
  <c r="BI256" i="22"/>
  <c r="CG256" i="22" s="1"/>
  <c r="CF255" i="22"/>
  <c r="CE255" i="22"/>
  <c r="CD255" i="22"/>
  <c r="CC255" i="22"/>
  <c r="CB255" i="22"/>
  <c r="CA255" i="22"/>
  <c r="BZ255" i="22"/>
  <c r="BY255" i="22"/>
  <c r="BX255" i="22"/>
  <c r="BW255" i="22"/>
  <c r="BV255" i="22"/>
  <c r="BU255" i="22"/>
  <c r="BT255" i="22"/>
  <c r="BS255" i="22"/>
  <c r="BR255" i="22"/>
  <c r="BQ255" i="22"/>
  <c r="BP255" i="22"/>
  <c r="CN255" i="22" s="1"/>
  <c r="BO255" i="22"/>
  <c r="CM255" i="22" s="1"/>
  <c r="BN255" i="22"/>
  <c r="CL255" i="22" s="1"/>
  <c r="BM255" i="22"/>
  <c r="CK255" i="22" s="1"/>
  <c r="BL255" i="22"/>
  <c r="CJ255" i="22" s="1"/>
  <c r="BK255" i="22"/>
  <c r="CI255" i="22" s="1"/>
  <c r="BJ255" i="22"/>
  <c r="CH255" i="22" s="1"/>
  <c r="BI255" i="22"/>
  <c r="CG255" i="22" s="1"/>
  <c r="CF254" i="22"/>
  <c r="CE254" i="22"/>
  <c r="CD254" i="22"/>
  <c r="CC254" i="22"/>
  <c r="CB254" i="22"/>
  <c r="CA254" i="22"/>
  <c r="BZ254" i="22"/>
  <c r="BY254" i="22"/>
  <c r="BX254" i="22"/>
  <c r="BW254" i="22"/>
  <c r="BV254" i="22"/>
  <c r="BU254" i="22"/>
  <c r="BT254" i="22"/>
  <c r="BS254" i="22"/>
  <c r="BR254" i="22"/>
  <c r="BQ254" i="22"/>
  <c r="BP254" i="22"/>
  <c r="CN254" i="22" s="1"/>
  <c r="BO254" i="22"/>
  <c r="CM254" i="22" s="1"/>
  <c r="BN254" i="22"/>
  <c r="CL254" i="22" s="1"/>
  <c r="BM254" i="22"/>
  <c r="CK254" i="22" s="1"/>
  <c r="BL254" i="22"/>
  <c r="CJ254" i="22" s="1"/>
  <c r="BK254" i="22"/>
  <c r="CI254" i="22" s="1"/>
  <c r="BJ254" i="22"/>
  <c r="CH254" i="22" s="1"/>
  <c r="BI254" i="22"/>
  <c r="CG254" i="22" s="1"/>
  <c r="CF253" i="22"/>
  <c r="CE253" i="22"/>
  <c r="CD253" i="22"/>
  <c r="CC253" i="22"/>
  <c r="CB253" i="22"/>
  <c r="CA253" i="22"/>
  <c r="BZ253" i="22"/>
  <c r="BY253" i="22"/>
  <c r="BX253" i="22"/>
  <c r="BW253" i="22"/>
  <c r="BV253" i="22"/>
  <c r="BU253" i="22"/>
  <c r="BT253" i="22"/>
  <c r="BS253" i="22"/>
  <c r="BR253" i="22"/>
  <c r="BQ253" i="22"/>
  <c r="BP253" i="22"/>
  <c r="CN253" i="22" s="1"/>
  <c r="BO253" i="22"/>
  <c r="CM253" i="22" s="1"/>
  <c r="BN253" i="22"/>
  <c r="CL253" i="22" s="1"/>
  <c r="BM253" i="22"/>
  <c r="CK253" i="22" s="1"/>
  <c r="BL253" i="22"/>
  <c r="CJ253" i="22" s="1"/>
  <c r="BK253" i="22"/>
  <c r="CI253" i="22" s="1"/>
  <c r="BJ253" i="22"/>
  <c r="CH253" i="22" s="1"/>
  <c r="BI253" i="22"/>
  <c r="CG253" i="22" s="1"/>
  <c r="BX246" i="22"/>
  <c r="BW246" i="22"/>
  <c r="BV246" i="22"/>
  <c r="BU246" i="22"/>
  <c r="BT246" i="22"/>
  <c r="BS246" i="22"/>
  <c r="BR246" i="22"/>
  <c r="BQ246" i="22"/>
  <c r="BX245" i="22"/>
  <c r="BW245" i="22"/>
  <c r="BV245" i="22"/>
  <c r="BU245" i="22"/>
  <c r="BT245" i="22"/>
  <c r="BS245" i="22"/>
  <c r="BR245" i="22"/>
  <c r="BQ245" i="22"/>
  <c r="BX244" i="22"/>
  <c r="BW244" i="22"/>
  <c r="BV244" i="22"/>
  <c r="BU244" i="22"/>
  <c r="BT244" i="22"/>
  <c r="BS244" i="22"/>
  <c r="BR244" i="22"/>
  <c r="BQ244" i="22"/>
  <c r="BX243" i="22"/>
  <c r="BW243" i="22"/>
  <c r="BV243" i="22"/>
  <c r="BU243" i="22"/>
  <c r="BT243" i="22"/>
  <c r="BS243" i="22"/>
  <c r="BR243" i="22"/>
  <c r="BQ243" i="22"/>
  <c r="BX242" i="22"/>
  <c r="BW242" i="22"/>
  <c r="BV242" i="22"/>
  <c r="BU242" i="22"/>
  <c r="BT242" i="22"/>
  <c r="BS242" i="22"/>
  <c r="BR242" i="22"/>
  <c r="BQ242" i="22"/>
  <c r="BX241" i="22"/>
  <c r="BW241" i="22"/>
  <c r="BV241" i="22"/>
  <c r="BU241" i="22"/>
  <c r="BT241" i="22"/>
  <c r="BS241" i="22"/>
  <c r="BR241" i="22"/>
  <c r="BQ241" i="22"/>
  <c r="BX240" i="22"/>
  <c r="BW240" i="22"/>
  <c r="BV240" i="22"/>
  <c r="BU240" i="22"/>
  <c r="BT240" i="22"/>
  <c r="BS240" i="22"/>
  <c r="BR240" i="22"/>
  <c r="BQ240" i="22"/>
  <c r="BX239" i="22"/>
  <c r="BW239" i="22"/>
  <c r="BV239" i="22"/>
  <c r="BU239" i="22"/>
  <c r="BT239" i="22"/>
  <c r="BS239" i="22"/>
  <c r="BR239" i="22"/>
  <c r="BQ239" i="22"/>
  <c r="BX238" i="22"/>
  <c r="BW238" i="22"/>
  <c r="BV238" i="22"/>
  <c r="BU238" i="22"/>
  <c r="BT238" i="22"/>
  <c r="BS238" i="22"/>
  <c r="BR238" i="22"/>
  <c r="BQ238" i="22"/>
  <c r="BX237" i="22"/>
  <c r="BW237" i="22"/>
  <c r="BV237" i="22"/>
  <c r="BU237" i="22"/>
  <c r="BT237" i="22"/>
  <c r="BS237" i="22"/>
  <c r="BR237" i="22"/>
  <c r="BQ237" i="22"/>
  <c r="BX236" i="22"/>
  <c r="BW236" i="22"/>
  <c r="BV236" i="22"/>
  <c r="BU236" i="22"/>
  <c r="BT236" i="22"/>
  <c r="BS236" i="22"/>
  <c r="BR236" i="22"/>
  <c r="BQ236" i="22"/>
  <c r="BX235" i="22"/>
  <c r="BW235" i="22"/>
  <c r="BV235" i="22"/>
  <c r="BU235" i="22"/>
  <c r="BT235" i="22"/>
  <c r="BS235" i="22"/>
  <c r="BR235" i="22"/>
  <c r="BQ235" i="22"/>
  <c r="BX234" i="22"/>
  <c r="BW234" i="22"/>
  <c r="BV234" i="22"/>
  <c r="BU234" i="22"/>
  <c r="BT234" i="22"/>
  <c r="BS234" i="22"/>
  <c r="BR234" i="22"/>
  <c r="BQ234" i="22"/>
  <c r="BX233" i="22"/>
  <c r="BW233" i="22"/>
  <c r="BV233" i="22"/>
  <c r="BU233" i="22"/>
  <c r="BT233" i="22"/>
  <c r="BS233" i="22"/>
  <c r="BR233" i="22"/>
  <c r="BQ233" i="22"/>
  <c r="BX232" i="22"/>
  <c r="BW232" i="22"/>
  <c r="BV232" i="22"/>
  <c r="BU232" i="22"/>
  <c r="BT232" i="22"/>
  <c r="BS232" i="22"/>
  <c r="BR232" i="22"/>
  <c r="BQ232" i="22"/>
  <c r="BX231" i="22"/>
  <c r="BW231" i="22"/>
  <c r="BV231" i="22"/>
  <c r="BU231" i="22"/>
  <c r="BT231" i="22"/>
  <c r="BS231" i="22"/>
  <c r="BR231" i="22"/>
  <c r="BQ231" i="22"/>
  <c r="BX230" i="22"/>
  <c r="BW230" i="22"/>
  <c r="BV230" i="22"/>
  <c r="BU230" i="22"/>
  <c r="BT230" i="22"/>
  <c r="BS230" i="22"/>
  <c r="BR230" i="22"/>
  <c r="BQ230" i="22"/>
  <c r="BX229" i="22"/>
  <c r="BW229" i="22"/>
  <c r="BV229" i="22"/>
  <c r="BU229" i="22"/>
  <c r="BT229" i="22"/>
  <c r="BS229" i="22"/>
  <c r="BR229" i="22"/>
  <c r="BQ229" i="22"/>
  <c r="BX228" i="22"/>
  <c r="BW228" i="22"/>
  <c r="BV228" i="22"/>
  <c r="BU228" i="22"/>
  <c r="BT228" i="22"/>
  <c r="BS228" i="22"/>
  <c r="BR228" i="22"/>
  <c r="BQ228" i="22"/>
  <c r="BX227" i="22"/>
  <c r="BW227" i="22"/>
  <c r="BV227" i="22"/>
  <c r="BU227" i="22"/>
  <c r="BT227" i="22"/>
  <c r="BS227" i="22"/>
  <c r="BR227" i="22"/>
  <c r="BQ227" i="22"/>
  <c r="CF226" i="22"/>
  <c r="CE226" i="22"/>
  <c r="CD226" i="22"/>
  <c r="CC226" i="22"/>
  <c r="CB226" i="22"/>
  <c r="CA226" i="22"/>
  <c r="BZ226" i="22"/>
  <c r="BY226" i="22"/>
  <c r="BX226" i="22"/>
  <c r="BW226" i="22"/>
  <c r="BV226" i="22"/>
  <c r="BU226" i="22"/>
  <c r="BT226" i="22"/>
  <c r="BS226" i="22"/>
  <c r="BR226" i="22"/>
  <c r="BQ226" i="22"/>
  <c r="BP226" i="22"/>
  <c r="CN226" i="22" s="1"/>
  <c r="BO226" i="22"/>
  <c r="CM226" i="22" s="1"/>
  <c r="BN226" i="22"/>
  <c r="CL226" i="22" s="1"/>
  <c r="BM226" i="22"/>
  <c r="CK226" i="22" s="1"/>
  <c r="BL226" i="22"/>
  <c r="CJ226" i="22" s="1"/>
  <c r="BK226" i="22"/>
  <c r="CI226" i="22" s="1"/>
  <c r="BJ226" i="22"/>
  <c r="BI226" i="22"/>
  <c r="CG226" i="22" s="1"/>
  <c r="CF225" i="22"/>
  <c r="CE225" i="22"/>
  <c r="CD225" i="22"/>
  <c r="CC225" i="22"/>
  <c r="CB225" i="22"/>
  <c r="CA225" i="22"/>
  <c r="BZ225" i="22"/>
  <c r="BY225" i="22"/>
  <c r="BX225" i="22"/>
  <c r="BW225" i="22"/>
  <c r="BV225" i="22"/>
  <c r="BU225" i="22"/>
  <c r="BT225" i="22"/>
  <c r="BS225" i="22"/>
  <c r="BR225" i="22"/>
  <c r="BQ225" i="22"/>
  <c r="BP225" i="22"/>
  <c r="CN225" i="22" s="1"/>
  <c r="BO225" i="22"/>
  <c r="CM225" i="22" s="1"/>
  <c r="BN225" i="22"/>
  <c r="CL225" i="22" s="1"/>
  <c r="BM225" i="22"/>
  <c r="CK225" i="22" s="1"/>
  <c r="BL225" i="22"/>
  <c r="CJ225" i="22" s="1"/>
  <c r="BK225" i="22"/>
  <c r="CI225" i="22" s="1"/>
  <c r="BJ225" i="22"/>
  <c r="CH225" i="22" s="1"/>
  <c r="BI225" i="22"/>
  <c r="CG225" i="22" s="1"/>
  <c r="CF224" i="22"/>
  <c r="CE224" i="22"/>
  <c r="CD224" i="22"/>
  <c r="CC224" i="22"/>
  <c r="CB224" i="22"/>
  <c r="CA224" i="22"/>
  <c r="BZ224" i="22"/>
  <c r="BY224" i="22"/>
  <c r="BX224" i="22"/>
  <c r="BW224" i="22"/>
  <c r="BV224" i="22"/>
  <c r="BU224" i="22"/>
  <c r="BT224" i="22"/>
  <c r="BS224" i="22"/>
  <c r="BR224" i="22"/>
  <c r="BQ224" i="22"/>
  <c r="BP224" i="22"/>
  <c r="CN224" i="22" s="1"/>
  <c r="BO224" i="22"/>
  <c r="CM224" i="22" s="1"/>
  <c r="BN224" i="22"/>
  <c r="CL224" i="22" s="1"/>
  <c r="BM224" i="22"/>
  <c r="CK224" i="22" s="1"/>
  <c r="BL224" i="22"/>
  <c r="CJ224" i="22" s="1"/>
  <c r="BK224" i="22"/>
  <c r="CI224" i="22" s="1"/>
  <c r="BJ224" i="22"/>
  <c r="CH224" i="22" s="1"/>
  <c r="BI224" i="22"/>
  <c r="CG224" i="22" s="1"/>
  <c r="CF223" i="22"/>
  <c r="CE223" i="22"/>
  <c r="CD223" i="22"/>
  <c r="CC223" i="22"/>
  <c r="CB223" i="22"/>
  <c r="CA223" i="22"/>
  <c r="BZ223" i="22"/>
  <c r="BY223" i="22"/>
  <c r="BX223" i="22"/>
  <c r="BW223" i="22"/>
  <c r="BV223" i="22"/>
  <c r="BU223" i="22"/>
  <c r="BT223" i="22"/>
  <c r="BS223" i="22"/>
  <c r="BR223" i="22"/>
  <c r="BQ223" i="22"/>
  <c r="BP223" i="22"/>
  <c r="CN223" i="22" s="1"/>
  <c r="BO223" i="22"/>
  <c r="CM223" i="22" s="1"/>
  <c r="BN223" i="22"/>
  <c r="CL223" i="22" s="1"/>
  <c r="BM223" i="22"/>
  <c r="CK223" i="22" s="1"/>
  <c r="BL223" i="22"/>
  <c r="CJ223" i="22" s="1"/>
  <c r="BK223" i="22"/>
  <c r="CI223" i="22" s="1"/>
  <c r="BJ223" i="22"/>
  <c r="CH223" i="22" s="1"/>
  <c r="BI223" i="22"/>
  <c r="CG223" i="22" s="1"/>
  <c r="CF222" i="22"/>
  <c r="CE222" i="22"/>
  <c r="CD222" i="22"/>
  <c r="CC222" i="22"/>
  <c r="CB222" i="22"/>
  <c r="CA222" i="22"/>
  <c r="BZ222" i="22"/>
  <c r="BY222" i="22"/>
  <c r="BX222" i="22"/>
  <c r="BW222" i="22"/>
  <c r="BV222" i="22"/>
  <c r="BU222" i="22"/>
  <c r="BT222" i="22"/>
  <c r="BS222" i="22"/>
  <c r="BR222" i="22"/>
  <c r="BQ222" i="22"/>
  <c r="BP222" i="22"/>
  <c r="CN222" i="22" s="1"/>
  <c r="BO222" i="22"/>
  <c r="CM222" i="22" s="1"/>
  <c r="BN222" i="22"/>
  <c r="CL222" i="22" s="1"/>
  <c r="BM222" i="22"/>
  <c r="CK222" i="22" s="1"/>
  <c r="BL222" i="22"/>
  <c r="CJ222" i="22" s="1"/>
  <c r="BK222" i="22"/>
  <c r="CI222" i="22" s="1"/>
  <c r="BJ222" i="22"/>
  <c r="CH222" i="22" s="1"/>
  <c r="BI222" i="22"/>
  <c r="CG222" i="22" s="1"/>
  <c r="CF221" i="22"/>
  <c r="CE221" i="22"/>
  <c r="CD221" i="22"/>
  <c r="CC221" i="22"/>
  <c r="CB221" i="22"/>
  <c r="CA221" i="22"/>
  <c r="BZ221" i="22"/>
  <c r="BY221" i="22"/>
  <c r="BX221" i="22"/>
  <c r="BW221" i="22"/>
  <c r="BV221" i="22"/>
  <c r="BU221" i="22"/>
  <c r="BT221" i="22"/>
  <c r="BS221" i="22"/>
  <c r="BR221" i="22"/>
  <c r="BQ221" i="22"/>
  <c r="BP221" i="22"/>
  <c r="CN221" i="22" s="1"/>
  <c r="BO221" i="22"/>
  <c r="CM221" i="22" s="1"/>
  <c r="BN221" i="22"/>
  <c r="CL221" i="22" s="1"/>
  <c r="BM221" i="22"/>
  <c r="CK221" i="22" s="1"/>
  <c r="BL221" i="22"/>
  <c r="CJ221" i="22" s="1"/>
  <c r="BK221" i="22"/>
  <c r="CI221" i="22" s="1"/>
  <c r="BJ221" i="22"/>
  <c r="CH221" i="22" s="1"/>
  <c r="BI221" i="22"/>
  <c r="CG221" i="22" s="1"/>
  <c r="CF220" i="22"/>
  <c r="CE220" i="22"/>
  <c r="CD220" i="22"/>
  <c r="CC220" i="22"/>
  <c r="CB220" i="22"/>
  <c r="CA220" i="22"/>
  <c r="BZ220" i="22"/>
  <c r="BY220" i="22"/>
  <c r="BX220" i="22"/>
  <c r="BW220" i="22"/>
  <c r="BV220" i="22"/>
  <c r="BU220" i="22"/>
  <c r="BT220" i="22"/>
  <c r="BS220" i="22"/>
  <c r="BR220" i="22"/>
  <c r="BQ220" i="22"/>
  <c r="BP220" i="22"/>
  <c r="CN220" i="22" s="1"/>
  <c r="BO220" i="22"/>
  <c r="CM220" i="22" s="1"/>
  <c r="BN220" i="22"/>
  <c r="CL220" i="22" s="1"/>
  <c r="BM220" i="22"/>
  <c r="CK220" i="22" s="1"/>
  <c r="BL220" i="22"/>
  <c r="CJ220" i="22" s="1"/>
  <c r="BK220" i="22"/>
  <c r="CI220" i="22" s="1"/>
  <c r="BJ220" i="22"/>
  <c r="CH220" i="22" s="1"/>
  <c r="BI220" i="22"/>
  <c r="CG220" i="22" s="1"/>
  <c r="CF219" i="22"/>
  <c r="CE219" i="22"/>
  <c r="CD219" i="22"/>
  <c r="CC219" i="22"/>
  <c r="CB219" i="22"/>
  <c r="CA219" i="22"/>
  <c r="BZ219" i="22"/>
  <c r="BY219" i="22"/>
  <c r="BX219" i="22"/>
  <c r="BW219" i="22"/>
  <c r="BV219" i="22"/>
  <c r="BU219" i="22"/>
  <c r="BT219" i="22"/>
  <c r="BS219" i="22"/>
  <c r="BR219" i="22"/>
  <c r="BQ219" i="22"/>
  <c r="BP219" i="22"/>
  <c r="CN219" i="22" s="1"/>
  <c r="BO219" i="22"/>
  <c r="CM219" i="22" s="1"/>
  <c r="BN219" i="22"/>
  <c r="CL219" i="22" s="1"/>
  <c r="BM219" i="22"/>
  <c r="CK219" i="22" s="1"/>
  <c r="BL219" i="22"/>
  <c r="CJ219" i="22" s="1"/>
  <c r="BK219" i="22"/>
  <c r="CI219" i="22" s="1"/>
  <c r="BJ219" i="22"/>
  <c r="CH219" i="22" s="1"/>
  <c r="BI219" i="22"/>
  <c r="CG219" i="22" s="1"/>
  <c r="CF218" i="22"/>
  <c r="CE218" i="22"/>
  <c r="CD218" i="22"/>
  <c r="CC218" i="22"/>
  <c r="CB218" i="22"/>
  <c r="CA218" i="22"/>
  <c r="BZ218" i="22"/>
  <c r="BY218" i="22"/>
  <c r="BX218" i="22"/>
  <c r="BW218" i="22"/>
  <c r="BV218" i="22"/>
  <c r="BU218" i="22"/>
  <c r="BT218" i="22"/>
  <c r="BS218" i="22"/>
  <c r="BR218" i="22"/>
  <c r="BQ218" i="22"/>
  <c r="BP218" i="22"/>
  <c r="CN218" i="22" s="1"/>
  <c r="BO218" i="22"/>
  <c r="CM218" i="22" s="1"/>
  <c r="BN218" i="22"/>
  <c r="CL218" i="22" s="1"/>
  <c r="BM218" i="22"/>
  <c r="CK218" i="22" s="1"/>
  <c r="BL218" i="22"/>
  <c r="CJ218" i="22" s="1"/>
  <c r="BK218" i="22"/>
  <c r="CI218" i="22" s="1"/>
  <c r="BJ218" i="22"/>
  <c r="CH218" i="22" s="1"/>
  <c r="BI218" i="22"/>
  <c r="CG218" i="22" s="1"/>
  <c r="CF217" i="22"/>
  <c r="CE217" i="22"/>
  <c r="CD217" i="22"/>
  <c r="CC217" i="22"/>
  <c r="CB217" i="22"/>
  <c r="CA217" i="22"/>
  <c r="BZ217" i="22"/>
  <c r="BY217" i="22"/>
  <c r="BX217" i="22"/>
  <c r="BW217" i="22"/>
  <c r="BV217" i="22"/>
  <c r="BU217" i="22"/>
  <c r="BT217" i="22"/>
  <c r="BS217" i="22"/>
  <c r="BR217" i="22"/>
  <c r="BQ217" i="22"/>
  <c r="BP217" i="22"/>
  <c r="CN217" i="22" s="1"/>
  <c r="BO217" i="22"/>
  <c r="CM217" i="22" s="1"/>
  <c r="BN217" i="22"/>
  <c r="CL217" i="22" s="1"/>
  <c r="BM217" i="22"/>
  <c r="CK217" i="22" s="1"/>
  <c r="BL217" i="22"/>
  <c r="CJ217" i="22" s="1"/>
  <c r="BK217" i="22"/>
  <c r="CI217" i="22" s="1"/>
  <c r="BJ217" i="22"/>
  <c r="CH217" i="22" s="1"/>
  <c r="BI217" i="22"/>
  <c r="CG217" i="22" s="1"/>
  <c r="CF216" i="22"/>
  <c r="CE216" i="22"/>
  <c r="CD216" i="22"/>
  <c r="CC216" i="22"/>
  <c r="CB216" i="22"/>
  <c r="CA216" i="22"/>
  <c r="BZ216" i="22"/>
  <c r="BY216" i="22"/>
  <c r="BX216" i="22"/>
  <c r="BW216" i="22"/>
  <c r="BV216" i="22"/>
  <c r="BU216" i="22"/>
  <c r="BT216" i="22"/>
  <c r="BS216" i="22"/>
  <c r="BR216" i="22"/>
  <c r="BQ216" i="22"/>
  <c r="BP216" i="22"/>
  <c r="CN216" i="22" s="1"/>
  <c r="BO216" i="22"/>
  <c r="CM216" i="22" s="1"/>
  <c r="BN216" i="22"/>
  <c r="CL216" i="22" s="1"/>
  <c r="BM216" i="22"/>
  <c r="CK216" i="22" s="1"/>
  <c r="BL216" i="22"/>
  <c r="CJ216" i="22" s="1"/>
  <c r="BK216" i="22"/>
  <c r="CI216" i="22" s="1"/>
  <c r="BJ216" i="22"/>
  <c r="CH216" i="22" s="1"/>
  <c r="BI216" i="22"/>
  <c r="CG216" i="22" s="1"/>
  <c r="CF215" i="22"/>
  <c r="CE215" i="22"/>
  <c r="CD215" i="22"/>
  <c r="CC215" i="22"/>
  <c r="CB215" i="22"/>
  <c r="CA215" i="22"/>
  <c r="BZ215" i="22"/>
  <c r="BY215" i="22"/>
  <c r="BX215" i="22"/>
  <c r="BW215" i="22"/>
  <c r="BV215" i="22"/>
  <c r="BU215" i="22"/>
  <c r="BT215" i="22"/>
  <c r="BS215" i="22"/>
  <c r="BR215" i="22"/>
  <c r="BQ215" i="22"/>
  <c r="BP215" i="22"/>
  <c r="CN215" i="22" s="1"/>
  <c r="BO215" i="22"/>
  <c r="CM215" i="22" s="1"/>
  <c r="BN215" i="22"/>
  <c r="CL215" i="22" s="1"/>
  <c r="BM215" i="22"/>
  <c r="CK215" i="22" s="1"/>
  <c r="BL215" i="22"/>
  <c r="CJ215" i="22" s="1"/>
  <c r="BK215" i="22"/>
  <c r="CI215" i="22" s="1"/>
  <c r="BJ215" i="22"/>
  <c r="BI215" i="22"/>
  <c r="CG215" i="22" s="1"/>
  <c r="CF214" i="22"/>
  <c r="CE214" i="22"/>
  <c r="CD214" i="22"/>
  <c r="CC214" i="22"/>
  <c r="CB214" i="22"/>
  <c r="CA214" i="22"/>
  <c r="BZ214" i="22"/>
  <c r="BY214" i="22"/>
  <c r="BX214" i="22"/>
  <c r="BW214" i="22"/>
  <c r="BV214" i="22"/>
  <c r="BU214" i="22"/>
  <c r="BT214" i="22"/>
  <c r="BS214" i="22"/>
  <c r="BR214" i="22"/>
  <c r="BQ214" i="22"/>
  <c r="BP214" i="22"/>
  <c r="CN214" i="22" s="1"/>
  <c r="BO214" i="22"/>
  <c r="CM214" i="22" s="1"/>
  <c r="BN214" i="22"/>
  <c r="CL214" i="22" s="1"/>
  <c r="BM214" i="22"/>
  <c r="CK214" i="22" s="1"/>
  <c r="BL214" i="22"/>
  <c r="CJ214" i="22" s="1"/>
  <c r="BK214" i="22"/>
  <c r="CI214" i="22" s="1"/>
  <c r="BJ214" i="22"/>
  <c r="CH214" i="22" s="1"/>
  <c r="BI214" i="22"/>
  <c r="CG214" i="22" s="1"/>
  <c r="CF213" i="22"/>
  <c r="CE213" i="22"/>
  <c r="CD213" i="22"/>
  <c r="CC213" i="22"/>
  <c r="CB213" i="22"/>
  <c r="CA213" i="22"/>
  <c r="BZ213" i="22"/>
  <c r="BY213" i="22"/>
  <c r="BX213" i="22"/>
  <c r="BW213" i="22"/>
  <c r="BV213" i="22"/>
  <c r="BU213" i="22"/>
  <c r="BT213" i="22"/>
  <c r="BS213" i="22"/>
  <c r="BR213" i="22"/>
  <c r="BQ213" i="22"/>
  <c r="BP213" i="22"/>
  <c r="CN213" i="22" s="1"/>
  <c r="BO213" i="22"/>
  <c r="CM213" i="22" s="1"/>
  <c r="BN213" i="22"/>
  <c r="CL213" i="22" s="1"/>
  <c r="BM213" i="22"/>
  <c r="CK213" i="22" s="1"/>
  <c r="BL213" i="22"/>
  <c r="CJ213" i="22" s="1"/>
  <c r="BK213" i="22"/>
  <c r="CI213" i="22" s="1"/>
  <c r="BJ213" i="22"/>
  <c r="CH213" i="22" s="1"/>
  <c r="BI213" i="22"/>
  <c r="CG213" i="22" s="1"/>
  <c r="CF212" i="22"/>
  <c r="CE212" i="22"/>
  <c r="CD212" i="22"/>
  <c r="CC212" i="22"/>
  <c r="CB212" i="22"/>
  <c r="CA212" i="22"/>
  <c r="BZ212" i="22"/>
  <c r="BY212" i="22"/>
  <c r="BX212" i="22"/>
  <c r="BW212" i="22"/>
  <c r="BV212" i="22"/>
  <c r="BU212" i="22"/>
  <c r="BT212" i="22"/>
  <c r="BS212" i="22"/>
  <c r="BR212" i="22"/>
  <c r="BQ212" i="22"/>
  <c r="BP212" i="22"/>
  <c r="CN212" i="22" s="1"/>
  <c r="BO212" i="22"/>
  <c r="CM212" i="22" s="1"/>
  <c r="BN212" i="22"/>
  <c r="CL212" i="22" s="1"/>
  <c r="BM212" i="22"/>
  <c r="CK212" i="22" s="1"/>
  <c r="BL212" i="22"/>
  <c r="CJ212" i="22" s="1"/>
  <c r="BK212" i="22"/>
  <c r="CI212" i="22" s="1"/>
  <c r="BJ212" i="22"/>
  <c r="CH212" i="22" s="1"/>
  <c r="BI212" i="22"/>
  <c r="CG212" i="22" s="1"/>
  <c r="CF211" i="22"/>
  <c r="CE211" i="22"/>
  <c r="CD211" i="22"/>
  <c r="CC211" i="22"/>
  <c r="CB211" i="22"/>
  <c r="CA211" i="22"/>
  <c r="BZ211" i="22"/>
  <c r="BY211" i="22"/>
  <c r="BX211" i="22"/>
  <c r="BW211" i="22"/>
  <c r="BV211" i="22"/>
  <c r="BU211" i="22"/>
  <c r="BT211" i="22"/>
  <c r="BS211" i="22"/>
  <c r="BR211" i="22"/>
  <c r="BQ211" i="22"/>
  <c r="BP211" i="22"/>
  <c r="CN211" i="22" s="1"/>
  <c r="BO211" i="22"/>
  <c r="CM211" i="22" s="1"/>
  <c r="BN211" i="22"/>
  <c r="CL211" i="22" s="1"/>
  <c r="BM211" i="22"/>
  <c r="CK211" i="22" s="1"/>
  <c r="BL211" i="22"/>
  <c r="CJ211" i="22" s="1"/>
  <c r="BK211" i="22"/>
  <c r="CI211" i="22" s="1"/>
  <c r="BJ211" i="22"/>
  <c r="CH211" i="22" s="1"/>
  <c r="BI211" i="22"/>
  <c r="CG211" i="22" s="1"/>
  <c r="CF210" i="22"/>
  <c r="CE210" i="22"/>
  <c r="CD210" i="22"/>
  <c r="CC210" i="22"/>
  <c r="CB210" i="22"/>
  <c r="CA210" i="22"/>
  <c r="BZ210" i="22"/>
  <c r="BY210" i="22"/>
  <c r="BX210" i="22"/>
  <c r="BW210" i="22"/>
  <c r="BV210" i="22"/>
  <c r="BU210" i="22"/>
  <c r="BT210" i="22"/>
  <c r="BS210" i="22"/>
  <c r="BR210" i="22"/>
  <c r="BQ210" i="22"/>
  <c r="BP210" i="22"/>
  <c r="CN210" i="22" s="1"/>
  <c r="BO210" i="22"/>
  <c r="CM210" i="22" s="1"/>
  <c r="BN210" i="22"/>
  <c r="CL210" i="22" s="1"/>
  <c r="BM210" i="22"/>
  <c r="CK210" i="22" s="1"/>
  <c r="BL210" i="22"/>
  <c r="CJ210" i="22" s="1"/>
  <c r="BK210" i="22"/>
  <c r="CI210" i="22" s="1"/>
  <c r="BJ210" i="22"/>
  <c r="CH210" i="22" s="1"/>
  <c r="BI210" i="22"/>
  <c r="CG210" i="22" s="1"/>
  <c r="CF209" i="22"/>
  <c r="CE209" i="22"/>
  <c r="CD209" i="22"/>
  <c r="CC209" i="22"/>
  <c r="CB209" i="22"/>
  <c r="CA209" i="22"/>
  <c r="BZ209" i="22"/>
  <c r="BY209" i="22"/>
  <c r="BX209" i="22"/>
  <c r="BW209" i="22"/>
  <c r="BV209" i="22"/>
  <c r="BU209" i="22"/>
  <c r="BT209" i="22"/>
  <c r="BS209" i="22"/>
  <c r="BR209" i="22"/>
  <c r="BQ209" i="22"/>
  <c r="BP209" i="22"/>
  <c r="CN209" i="22" s="1"/>
  <c r="BO209" i="22"/>
  <c r="CM209" i="22" s="1"/>
  <c r="BN209" i="22"/>
  <c r="CL209" i="22" s="1"/>
  <c r="BM209" i="22"/>
  <c r="CK209" i="22" s="1"/>
  <c r="BL209" i="22"/>
  <c r="CJ209" i="22" s="1"/>
  <c r="BK209" i="22"/>
  <c r="CI209" i="22" s="1"/>
  <c r="BJ209" i="22"/>
  <c r="CH209" i="22" s="1"/>
  <c r="BI209" i="22"/>
  <c r="CG209" i="22" s="1"/>
  <c r="CF208" i="22"/>
  <c r="CE208" i="22"/>
  <c r="CD208" i="22"/>
  <c r="CC208" i="22"/>
  <c r="CB208" i="22"/>
  <c r="CA208" i="22"/>
  <c r="BZ208" i="22"/>
  <c r="BY208" i="22"/>
  <c r="BX208" i="22"/>
  <c r="BW208" i="22"/>
  <c r="BV208" i="22"/>
  <c r="BU208" i="22"/>
  <c r="BT208" i="22"/>
  <c r="BS208" i="22"/>
  <c r="BR208" i="22"/>
  <c r="BQ208" i="22"/>
  <c r="BP208" i="22"/>
  <c r="CN208" i="22" s="1"/>
  <c r="BO208" i="22"/>
  <c r="CM208" i="22" s="1"/>
  <c r="BN208" i="22"/>
  <c r="CL208" i="22" s="1"/>
  <c r="BM208" i="22"/>
  <c r="CK208" i="22" s="1"/>
  <c r="BL208" i="22"/>
  <c r="CJ208" i="22" s="1"/>
  <c r="BK208" i="22"/>
  <c r="CI208" i="22" s="1"/>
  <c r="BJ208" i="22"/>
  <c r="CH208" i="22" s="1"/>
  <c r="BI208" i="22"/>
  <c r="CG208" i="22" s="1"/>
  <c r="CF207" i="22"/>
  <c r="CE207" i="22"/>
  <c r="CD207" i="22"/>
  <c r="CC207" i="22"/>
  <c r="CB207" i="22"/>
  <c r="CA207" i="22"/>
  <c r="BZ207" i="22"/>
  <c r="BY207" i="22"/>
  <c r="BX207" i="22"/>
  <c r="BW207" i="22"/>
  <c r="BV207" i="22"/>
  <c r="BU207" i="22"/>
  <c r="BT207" i="22"/>
  <c r="BS207" i="22"/>
  <c r="BR207" i="22"/>
  <c r="BQ207" i="22"/>
  <c r="BP207" i="22"/>
  <c r="CN207" i="22" s="1"/>
  <c r="BO207" i="22"/>
  <c r="CM207" i="22" s="1"/>
  <c r="BN207" i="22"/>
  <c r="CL207" i="22" s="1"/>
  <c r="BM207" i="22"/>
  <c r="CK207" i="22" s="1"/>
  <c r="BL207" i="22"/>
  <c r="CJ207" i="22" s="1"/>
  <c r="BK207" i="22"/>
  <c r="CI207" i="22" s="1"/>
  <c r="BJ207" i="22"/>
  <c r="CH207" i="22" s="1"/>
  <c r="BI207" i="22"/>
  <c r="CG207" i="22" s="1"/>
  <c r="BX199" i="22"/>
  <c r="BW199" i="22"/>
  <c r="BV199" i="22"/>
  <c r="BU199" i="22"/>
  <c r="BT199" i="22"/>
  <c r="BS199" i="22"/>
  <c r="BR199" i="22"/>
  <c r="BQ199" i="22"/>
  <c r="BX198" i="22"/>
  <c r="BW198" i="22"/>
  <c r="BV198" i="22"/>
  <c r="BU198" i="22"/>
  <c r="BT198" i="22"/>
  <c r="BS198" i="22"/>
  <c r="BR198" i="22"/>
  <c r="BQ198" i="22"/>
  <c r="BX197" i="22"/>
  <c r="BW197" i="22"/>
  <c r="BV197" i="22"/>
  <c r="BU197" i="22"/>
  <c r="BT197" i="22"/>
  <c r="BS197" i="22"/>
  <c r="BR197" i="22"/>
  <c r="BQ197" i="22"/>
  <c r="BX196" i="22"/>
  <c r="BW196" i="22"/>
  <c r="BV196" i="22"/>
  <c r="BU196" i="22"/>
  <c r="BT196" i="22"/>
  <c r="BS196" i="22"/>
  <c r="BR196" i="22"/>
  <c r="BQ196" i="22"/>
  <c r="BX195" i="22"/>
  <c r="BW195" i="22"/>
  <c r="BV195" i="22"/>
  <c r="BU195" i="22"/>
  <c r="BT195" i="22"/>
  <c r="BS195" i="22"/>
  <c r="BR195" i="22"/>
  <c r="BQ195" i="22"/>
  <c r="BX194" i="22"/>
  <c r="BW194" i="22"/>
  <c r="BV194" i="22"/>
  <c r="BU194" i="22"/>
  <c r="BT194" i="22"/>
  <c r="BS194" i="22"/>
  <c r="BR194" i="22"/>
  <c r="BQ194" i="22"/>
  <c r="BX193" i="22"/>
  <c r="BW193" i="22"/>
  <c r="BV193" i="22"/>
  <c r="BU193" i="22"/>
  <c r="BT193" i="22"/>
  <c r="BS193" i="22"/>
  <c r="BR193" i="22"/>
  <c r="BQ193" i="22"/>
  <c r="BX192" i="22"/>
  <c r="BW192" i="22"/>
  <c r="BV192" i="22"/>
  <c r="BU192" i="22"/>
  <c r="BT192" i="22"/>
  <c r="BS192" i="22"/>
  <c r="BR192" i="22"/>
  <c r="BQ192" i="22"/>
  <c r="BX191" i="22"/>
  <c r="BW191" i="22"/>
  <c r="BV191" i="22"/>
  <c r="BU191" i="22"/>
  <c r="BT191" i="22"/>
  <c r="BS191" i="22"/>
  <c r="BR191" i="22"/>
  <c r="BQ191" i="22"/>
  <c r="BX190" i="22"/>
  <c r="BW190" i="22"/>
  <c r="BV190" i="22"/>
  <c r="BU190" i="22"/>
  <c r="BT190" i="22"/>
  <c r="BS190" i="22"/>
  <c r="BR190" i="22"/>
  <c r="BQ190" i="22"/>
  <c r="BX189" i="22"/>
  <c r="BW189" i="22"/>
  <c r="BV189" i="22"/>
  <c r="BU189" i="22"/>
  <c r="BT189" i="22"/>
  <c r="BS189" i="22"/>
  <c r="BR189" i="22"/>
  <c r="BQ189" i="22"/>
  <c r="BX188" i="22"/>
  <c r="BW188" i="22"/>
  <c r="BV188" i="22"/>
  <c r="BU188" i="22"/>
  <c r="BT188" i="22"/>
  <c r="BS188" i="22"/>
  <c r="BR188" i="22"/>
  <c r="BQ188" i="22"/>
  <c r="BX187" i="22"/>
  <c r="BW187" i="22"/>
  <c r="BV187" i="22"/>
  <c r="BU187" i="22"/>
  <c r="BT187" i="22"/>
  <c r="BS187" i="22"/>
  <c r="BR187" i="22"/>
  <c r="BQ187" i="22"/>
  <c r="BX186" i="22"/>
  <c r="BW186" i="22"/>
  <c r="BV186" i="22"/>
  <c r="BU186" i="22"/>
  <c r="BT186" i="22"/>
  <c r="BS186" i="22"/>
  <c r="BR186" i="22"/>
  <c r="BQ186" i="22"/>
  <c r="BX185" i="22"/>
  <c r="BW185" i="22"/>
  <c r="BV185" i="22"/>
  <c r="BU185" i="22"/>
  <c r="BT185" i="22"/>
  <c r="BS185" i="22"/>
  <c r="BR185" i="22"/>
  <c r="BQ185" i="22"/>
  <c r="BX184" i="22"/>
  <c r="BW184" i="22"/>
  <c r="BV184" i="22"/>
  <c r="BU184" i="22"/>
  <c r="BT184" i="22"/>
  <c r="BS184" i="22"/>
  <c r="BR184" i="22"/>
  <c r="BQ184" i="22"/>
  <c r="BX183" i="22"/>
  <c r="BW183" i="22"/>
  <c r="BV183" i="22"/>
  <c r="BU183" i="22"/>
  <c r="BT183" i="22"/>
  <c r="BS183" i="22"/>
  <c r="BR183" i="22"/>
  <c r="BQ183" i="22"/>
  <c r="BX182" i="22"/>
  <c r="BW182" i="22"/>
  <c r="BV182" i="22"/>
  <c r="BU182" i="22"/>
  <c r="BT182" i="22"/>
  <c r="BS182" i="22"/>
  <c r="BR182" i="22"/>
  <c r="BQ182" i="22"/>
  <c r="BX181" i="22"/>
  <c r="BW181" i="22"/>
  <c r="BV181" i="22"/>
  <c r="BU181" i="22"/>
  <c r="BT181" i="22"/>
  <c r="BS181" i="22"/>
  <c r="BR181" i="22"/>
  <c r="BQ181" i="22"/>
  <c r="BX180" i="22"/>
  <c r="BW180" i="22"/>
  <c r="BV180" i="22"/>
  <c r="BU180" i="22"/>
  <c r="BT180" i="22"/>
  <c r="BS180" i="22"/>
  <c r="BR180" i="22"/>
  <c r="BQ180" i="22"/>
  <c r="CF179" i="22"/>
  <c r="CE179" i="22"/>
  <c r="CD179" i="22"/>
  <c r="CC179" i="22"/>
  <c r="CB179" i="22"/>
  <c r="CA179" i="22"/>
  <c r="BZ179" i="22"/>
  <c r="BY179" i="22"/>
  <c r="BX179" i="22"/>
  <c r="BW179" i="22"/>
  <c r="BV179" i="22"/>
  <c r="BU179" i="22"/>
  <c r="BT179" i="22"/>
  <c r="BS179" i="22"/>
  <c r="BR179" i="22"/>
  <c r="BQ179" i="22"/>
  <c r="BP179" i="22"/>
  <c r="CN179" i="22" s="1"/>
  <c r="BO179" i="22"/>
  <c r="CM179" i="22" s="1"/>
  <c r="BN179" i="22"/>
  <c r="CL179" i="22" s="1"/>
  <c r="BM179" i="22"/>
  <c r="CK179" i="22" s="1"/>
  <c r="BL179" i="22"/>
  <c r="CJ179" i="22" s="1"/>
  <c r="BK179" i="22"/>
  <c r="CI179" i="22" s="1"/>
  <c r="BJ179" i="22"/>
  <c r="CH179" i="22" s="1"/>
  <c r="BI179" i="22"/>
  <c r="CG179" i="22" s="1"/>
  <c r="CF178" i="22"/>
  <c r="CE178" i="22"/>
  <c r="CD178" i="22"/>
  <c r="CC178" i="22"/>
  <c r="CB178" i="22"/>
  <c r="CA178" i="22"/>
  <c r="BZ178" i="22"/>
  <c r="BY178" i="22"/>
  <c r="BX178" i="22"/>
  <c r="BW178" i="22"/>
  <c r="BV178" i="22"/>
  <c r="BU178" i="22"/>
  <c r="BT178" i="22"/>
  <c r="BS178" i="22"/>
  <c r="BR178" i="22"/>
  <c r="BQ178" i="22"/>
  <c r="BP178" i="22"/>
  <c r="CN178" i="22" s="1"/>
  <c r="BO178" i="22"/>
  <c r="CM178" i="22" s="1"/>
  <c r="BN178" i="22"/>
  <c r="CL178" i="22" s="1"/>
  <c r="BM178" i="22"/>
  <c r="CK178" i="22" s="1"/>
  <c r="BL178" i="22"/>
  <c r="CJ178" i="22" s="1"/>
  <c r="BK178" i="22"/>
  <c r="CI178" i="22" s="1"/>
  <c r="BJ178" i="22"/>
  <c r="CH178" i="22" s="1"/>
  <c r="BI178" i="22"/>
  <c r="CG178" i="22" s="1"/>
  <c r="CF177" i="22"/>
  <c r="CE177" i="22"/>
  <c r="CD177" i="22"/>
  <c r="CC177" i="22"/>
  <c r="CB177" i="22"/>
  <c r="CA177" i="22"/>
  <c r="BZ177" i="22"/>
  <c r="BY177" i="22"/>
  <c r="BX177" i="22"/>
  <c r="BW177" i="22"/>
  <c r="BV177" i="22"/>
  <c r="BU177" i="22"/>
  <c r="BT177" i="22"/>
  <c r="BS177" i="22"/>
  <c r="BR177" i="22"/>
  <c r="BQ177" i="22"/>
  <c r="BP177" i="22"/>
  <c r="CN177" i="22" s="1"/>
  <c r="BO177" i="22"/>
  <c r="CM177" i="22" s="1"/>
  <c r="BN177" i="22"/>
  <c r="CL177" i="22" s="1"/>
  <c r="BM177" i="22"/>
  <c r="CK177" i="22" s="1"/>
  <c r="BL177" i="22"/>
  <c r="CJ177" i="22" s="1"/>
  <c r="BK177" i="22"/>
  <c r="CI177" i="22" s="1"/>
  <c r="BJ177" i="22"/>
  <c r="CH177" i="22" s="1"/>
  <c r="BI177" i="22"/>
  <c r="CG177" i="22" s="1"/>
  <c r="CF176" i="22"/>
  <c r="CE176" i="22"/>
  <c r="CD176" i="22"/>
  <c r="CC176" i="22"/>
  <c r="CB176" i="22"/>
  <c r="CA176" i="22"/>
  <c r="BZ176" i="22"/>
  <c r="BY176" i="22"/>
  <c r="BX176" i="22"/>
  <c r="BW176" i="22"/>
  <c r="BV176" i="22"/>
  <c r="BU176" i="22"/>
  <c r="BT176" i="22"/>
  <c r="BS176" i="22"/>
  <c r="BR176" i="22"/>
  <c r="BQ176" i="22"/>
  <c r="BP176" i="22"/>
  <c r="CN176" i="22" s="1"/>
  <c r="BO176" i="22"/>
  <c r="CM176" i="22" s="1"/>
  <c r="BN176" i="22"/>
  <c r="CL176" i="22" s="1"/>
  <c r="BM176" i="22"/>
  <c r="CK176" i="22" s="1"/>
  <c r="BL176" i="22"/>
  <c r="CJ176" i="22" s="1"/>
  <c r="BK176" i="22"/>
  <c r="CI176" i="22" s="1"/>
  <c r="BJ176" i="22"/>
  <c r="CH176" i="22" s="1"/>
  <c r="BI176" i="22"/>
  <c r="CG176" i="22" s="1"/>
  <c r="CF175" i="22"/>
  <c r="CE175" i="22"/>
  <c r="CD175" i="22"/>
  <c r="CC175" i="22"/>
  <c r="CB175" i="22"/>
  <c r="CA175" i="22"/>
  <c r="BZ175" i="22"/>
  <c r="BY175" i="22"/>
  <c r="BX175" i="22"/>
  <c r="BW175" i="22"/>
  <c r="BV175" i="22"/>
  <c r="BU175" i="22"/>
  <c r="BT175" i="22"/>
  <c r="BS175" i="22"/>
  <c r="BR175" i="22"/>
  <c r="BQ175" i="22"/>
  <c r="BP175" i="22"/>
  <c r="CN175" i="22" s="1"/>
  <c r="BO175" i="22"/>
  <c r="CM175" i="22" s="1"/>
  <c r="BN175" i="22"/>
  <c r="CL175" i="22" s="1"/>
  <c r="BM175" i="22"/>
  <c r="CK175" i="22" s="1"/>
  <c r="BL175" i="22"/>
  <c r="CJ175" i="22" s="1"/>
  <c r="BK175" i="22"/>
  <c r="CI175" i="22" s="1"/>
  <c r="BJ175" i="22"/>
  <c r="CH175" i="22" s="1"/>
  <c r="BI175" i="22"/>
  <c r="CG175" i="22" s="1"/>
  <c r="CF174" i="22"/>
  <c r="CE174" i="22"/>
  <c r="CD174" i="22"/>
  <c r="CC174" i="22"/>
  <c r="CB174" i="22"/>
  <c r="CA174" i="22"/>
  <c r="BZ174" i="22"/>
  <c r="BY174" i="22"/>
  <c r="BX174" i="22"/>
  <c r="BW174" i="22"/>
  <c r="BV174" i="22"/>
  <c r="BU174" i="22"/>
  <c r="BT174" i="22"/>
  <c r="BS174" i="22"/>
  <c r="BR174" i="22"/>
  <c r="BQ174" i="22"/>
  <c r="BP174" i="22"/>
  <c r="CN174" i="22" s="1"/>
  <c r="BO174" i="22"/>
  <c r="CM174" i="22" s="1"/>
  <c r="BN174" i="22"/>
  <c r="CL174" i="22" s="1"/>
  <c r="BM174" i="22"/>
  <c r="CK174" i="22" s="1"/>
  <c r="BL174" i="22"/>
  <c r="CJ174" i="22" s="1"/>
  <c r="BK174" i="22"/>
  <c r="CI174" i="22" s="1"/>
  <c r="BJ174" i="22"/>
  <c r="CH174" i="22" s="1"/>
  <c r="BI174" i="22"/>
  <c r="CG174" i="22" s="1"/>
  <c r="CF173" i="22"/>
  <c r="CE173" i="22"/>
  <c r="CD173" i="22"/>
  <c r="CC173" i="22"/>
  <c r="CB173" i="22"/>
  <c r="CA173" i="22"/>
  <c r="BZ173" i="22"/>
  <c r="BY173" i="22"/>
  <c r="BX173" i="22"/>
  <c r="BW173" i="22"/>
  <c r="BV173" i="22"/>
  <c r="BU173" i="22"/>
  <c r="BT173" i="22"/>
  <c r="BS173" i="22"/>
  <c r="BR173" i="22"/>
  <c r="BQ173" i="22"/>
  <c r="BP173" i="22"/>
  <c r="CN173" i="22" s="1"/>
  <c r="BO173" i="22"/>
  <c r="CM173" i="22" s="1"/>
  <c r="BN173" i="22"/>
  <c r="CL173" i="22" s="1"/>
  <c r="BM173" i="22"/>
  <c r="CK173" i="22" s="1"/>
  <c r="BL173" i="22"/>
  <c r="CJ173" i="22" s="1"/>
  <c r="BK173" i="22"/>
  <c r="CI173" i="22" s="1"/>
  <c r="BJ173" i="22"/>
  <c r="CH173" i="22" s="1"/>
  <c r="BI173" i="22"/>
  <c r="CG173" i="22" s="1"/>
  <c r="CF172" i="22"/>
  <c r="CE172" i="22"/>
  <c r="CD172" i="22"/>
  <c r="CC172" i="22"/>
  <c r="CB172" i="22"/>
  <c r="CA172" i="22"/>
  <c r="BZ172" i="22"/>
  <c r="BY172" i="22"/>
  <c r="BX172" i="22"/>
  <c r="BW172" i="22"/>
  <c r="BV172" i="22"/>
  <c r="BU172" i="22"/>
  <c r="BT172" i="22"/>
  <c r="BS172" i="22"/>
  <c r="BR172" i="22"/>
  <c r="BQ172" i="22"/>
  <c r="BP172" i="22"/>
  <c r="CN172" i="22" s="1"/>
  <c r="BO172" i="22"/>
  <c r="CM172" i="22" s="1"/>
  <c r="BN172" i="22"/>
  <c r="CL172" i="22" s="1"/>
  <c r="BM172" i="22"/>
  <c r="CK172" i="22" s="1"/>
  <c r="BL172" i="22"/>
  <c r="CJ172" i="22" s="1"/>
  <c r="BK172" i="22"/>
  <c r="CI172" i="22" s="1"/>
  <c r="BJ172" i="22"/>
  <c r="CH172" i="22" s="1"/>
  <c r="BI172" i="22"/>
  <c r="CG172" i="22" s="1"/>
  <c r="CF171" i="22"/>
  <c r="CE171" i="22"/>
  <c r="CD171" i="22"/>
  <c r="CC171" i="22"/>
  <c r="CB171" i="22"/>
  <c r="CA171" i="22"/>
  <c r="BZ171" i="22"/>
  <c r="BY171" i="22"/>
  <c r="BX171" i="22"/>
  <c r="BW171" i="22"/>
  <c r="BV171" i="22"/>
  <c r="BU171" i="22"/>
  <c r="BT171" i="22"/>
  <c r="BS171" i="22"/>
  <c r="BR171" i="22"/>
  <c r="BQ171" i="22"/>
  <c r="BP171" i="22"/>
  <c r="CN171" i="22" s="1"/>
  <c r="BO171" i="22"/>
  <c r="CM171" i="22" s="1"/>
  <c r="BN171" i="22"/>
  <c r="CL171" i="22" s="1"/>
  <c r="BM171" i="22"/>
  <c r="CK171" i="22" s="1"/>
  <c r="BL171" i="22"/>
  <c r="CJ171" i="22" s="1"/>
  <c r="BK171" i="22"/>
  <c r="CI171" i="22" s="1"/>
  <c r="BJ171" i="22"/>
  <c r="CH171" i="22" s="1"/>
  <c r="BI171" i="22"/>
  <c r="CG171" i="22" s="1"/>
  <c r="CF170" i="22"/>
  <c r="CE170" i="22"/>
  <c r="CD170" i="22"/>
  <c r="CC170" i="22"/>
  <c r="CB170" i="22"/>
  <c r="CA170" i="22"/>
  <c r="BZ170" i="22"/>
  <c r="BY170" i="22"/>
  <c r="BX170" i="22"/>
  <c r="BW170" i="22"/>
  <c r="BV170" i="22"/>
  <c r="BU170" i="22"/>
  <c r="BT170" i="22"/>
  <c r="BS170" i="22"/>
  <c r="BR170" i="22"/>
  <c r="BQ170" i="22"/>
  <c r="BP170" i="22"/>
  <c r="CN170" i="22" s="1"/>
  <c r="BO170" i="22"/>
  <c r="CM170" i="22" s="1"/>
  <c r="BN170" i="22"/>
  <c r="CL170" i="22" s="1"/>
  <c r="BM170" i="22"/>
  <c r="CK170" i="22" s="1"/>
  <c r="BL170" i="22"/>
  <c r="CJ170" i="22" s="1"/>
  <c r="BK170" i="22"/>
  <c r="CI170" i="22" s="1"/>
  <c r="BJ170" i="22"/>
  <c r="CH170" i="22" s="1"/>
  <c r="BI170" i="22"/>
  <c r="CG170" i="22" s="1"/>
  <c r="CF169" i="22"/>
  <c r="CE169" i="22"/>
  <c r="CD169" i="22"/>
  <c r="CC169" i="22"/>
  <c r="CB169" i="22"/>
  <c r="CA169" i="22"/>
  <c r="BZ169" i="22"/>
  <c r="BY169" i="22"/>
  <c r="BX169" i="22"/>
  <c r="BW169" i="22"/>
  <c r="BV169" i="22"/>
  <c r="BU169" i="22"/>
  <c r="BT169" i="22"/>
  <c r="BS169" i="22"/>
  <c r="BR169" i="22"/>
  <c r="BQ169" i="22"/>
  <c r="BP169" i="22"/>
  <c r="CN169" i="22" s="1"/>
  <c r="BO169" i="22"/>
  <c r="CM169" i="22" s="1"/>
  <c r="BN169" i="22"/>
  <c r="CL169" i="22" s="1"/>
  <c r="BM169" i="22"/>
  <c r="CK169" i="22" s="1"/>
  <c r="BL169" i="22"/>
  <c r="CJ169" i="22" s="1"/>
  <c r="BK169" i="22"/>
  <c r="CI169" i="22" s="1"/>
  <c r="BJ169" i="22"/>
  <c r="CH169" i="22" s="1"/>
  <c r="BI169" i="22"/>
  <c r="CG169" i="22" s="1"/>
  <c r="CF168" i="22"/>
  <c r="CE168" i="22"/>
  <c r="CD168" i="22"/>
  <c r="CC168" i="22"/>
  <c r="CB168" i="22"/>
  <c r="CA168" i="22"/>
  <c r="BZ168" i="22"/>
  <c r="BY168" i="22"/>
  <c r="BX168" i="22"/>
  <c r="BW168" i="22"/>
  <c r="BV168" i="22"/>
  <c r="BU168" i="22"/>
  <c r="BT168" i="22"/>
  <c r="BS168" i="22"/>
  <c r="BR168" i="22"/>
  <c r="BQ168" i="22"/>
  <c r="BP168" i="22"/>
  <c r="CN168" i="22" s="1"/>
  <c r="BO168" i="22"/>
  <c r="CM168" i="22" s="1"/>
  <c r="BN168" i="22"/>
  <c r="CL168" i="22" s="1"/>
  <c r="BM168" i="22"/>
  <c r="CK168" i="22" s="1"/>
  <c r="BL168" i="22"/>
  <c r="CJ168" i="22" s="1"/>
  <c r="BK168" i="22"/>
  <c r="CI168" i="22" s="1"/>
  <c r="BJ168" i="22"/>
  <c r="CH168" i="22" s="1"/>
  <c r="BI168" i="22"/>
  <c r="CG168" i="22" s="1"/>
  <c r="CF167" i="22"/>
  <c r="CE167" i="22"/>
  <c r="CD167" i="22"/>
  <c r="CC167" i="22"/>
  <c r="CB167" i="22"/>
  <c r="CA167" i="22"/>
  <c r="BZ167" i="22"/>
  <c r="BY167" i="22"/>
  <c r="BX167" i="22"/>
  <c r="BW167" i="22"/>
  <c r="BV167" i="22"/>
  <c r="BU167" i="22"/>
  <c r="BT167" i="22"/>
  <c r="BS167" i="22"/>
  <c r="BR167" i="22"/>
  <c r="BQ167" i="22"/>
  <c r="BP167" i="22"/>
  <c r="CN167" i="22" s="1"/>
  <c r="BO167" i="22"/>
  <c r="CM167" i="22" s="1"/>
  <c r="BN167" i="22"/>
  <c r="CL167" i="22" s="1"/>
  <c r="BM167" i="22"/>
  <c r="CK167" i="22" s="1"/>
  <c r="BL167" i="22"/>
  <c r="CJ167" i="22" s="1"/>
  <c r="BK167" i="22"/>
  <c r="CI167" i="22" s="1"/>
  <c r="BJ167" i="22"/>
  <c r="CH167" i="22" s="1"/>
  <c r="BI167" i="22"/>
  <c r="CG167" i="22" s="1"/>
  <c r="CF166" i="22"/>
  <c r="CE166" i="22"/>
  <c r="CD166" i="22"/>
  <c r="CC166" i="22"/>
  <c r="CB166" i="22"/>
  <c r="CA166" i="22"/>
  <c r="BZ166" i="22"/>
  <c r="BY166" i="22"/>
  <c r="BX166" i="22"/>
  <c r="BW166" i="22"/>
  <c r="BV166" i="22"/>
  <c r="BU166" i="22"/>
  <c r="BT166" i="22"/>
  <c r="BS166" i="22"/>
  <c r="BR166" i="22"/>
  <c r="BQ166" i="22"/>
  <c r="BP166" i="22"/>
  <c r="CN166" i="22" s="1"/>
  <c r="BO166" i="22"/>
  <c r="CM166" i="22" s="1"/>
  <c r="BN166" i="22"/>
  <c r="CL166" i="22" s="1"/>
  <c r="BM166" i="22"/>
  <c r="CK166" i="22" s="1"/>
  <c r="BL166" i="22"/>
  <c r="CJ166" i="22" s="1"/>
  <c r="BK166" i="22"/>
  <c r="CI166" i="22" s="1"/>
  <c r="BJ166" i="22"/>
  <c r="CH166" i="22" s="1"/>
  <c r="BI166" i="22"/>
  <c r="CG166" i="22" s="1"/>
  <c r="CF165" i="22"/>
  <c r="CE165" i="22"/>
  <c r="CD165" i="22"/>
  <c r="CC165" i="22"/>
  <c r="CB165" i="22"/>
  <c r="CA165" i="22"/>
  <c r="BZ165" i="22"/>
  <c r="BY165" i="22"/>
  <c r="BX165" i="22"/>
  <c r="BW165" i="22"/>
  <c r="BV165" i="22"/>
  <c r="BU165" i="22"/>
  <c r="BT165" i="22"/>
  <c r="BS165" i="22"/>
  <c r="BR165" i="22"/>
  <c r="BQ165" i="22"/>
  <c r="BP165" i="22"/>
  <c r="CN165" i="22" s="1"/>
  <c r="BO165" i="22"/>
  <c r="CM165" i="22" s="1"/>
  <c r="BN165" i="22"/>
  <c r="CL165" i="22" s="1"/>
  <c r="BM165" i="22"/>
  <c r="CK165" i="22" s="1"/>
  <c r="BL165" i="22"/>
  <c r="CJ165" i="22" s="1"/>
  <c r="BK165" i="22"/>
  <c r="CI165" i="22" s="1"/>
  <c r="BJ165" i="22"/>
  <c r="CH165" i="22" s="1"/>
  <c r="BI165" i="22"/>
  <c r="CG165" i="22" s="1"/>
  <c r="CF164" i="22"/>
  <c r="CE164" i="22"/>
  <c r="CD164" i="22"/>
  <c r="CC164" i="22"/>
  <c r="CB164" i="22"/>
  <c r="CA164" i="22"/>
  <c r="BZ164" i="22"/>
  <c r="BY164" i="22"/>
  <c r="BX164" i="22"/>
  <c r="BW164" i="22"/>
  <c r="BV164" i="22"/>
  <c r="BU164" i="22"/>
  <c r="BT164" i="22"/>
  <c r="BS164" i="22"/>
  <c r="BR164" i="22"/>
  <c r="BQ164" i="22"/>
  <c r="BP164" i="22"/>
  <c r="CN164" i="22" s="1"/>
  <c r="BO164" i="22"/>
  <c r="CM164" i="22" s="1"/>
  <c r="BN164" i="22"/>
  <c r="CL164" i="22" s="1"/>
  <c r="BM164" i="22"/>
  <c r="CK164" i="22" s="1"/>
  <c r="BL164" i="22"/>
  <c r="CJ164" i="22" s="1"/>
  <c r="BK164" i="22"/>
  <c r="CI164" i="22" s="1"/>
  <c r="BJ164" i="22"/>
  <c r="CH164" i="22" s="1"/>
  <c r="BI164" i="22"/>
  <c r="CG164" i="22" s="1"/>
  <c r="CF163" i="22"/>
  <c r="CE163" i="22"/>
  <c r="CD163" i="22"/>
  <c r="CC163" i="22"/>
  <c r="CB163" i="22"/>
  <c r="CA163" i="22"/>
  <c r="BZ163" i="22"/>
  <c r="BY163" i="22"/>
  <c r="BX163" i="22"/>
  <c r="BW163" i="22"/>
  <c r="BV163" i="22"/>
  <c r="BU163" i="22"/>
  <c r="BT163" i="22"/>
  <c r="BS163" i="22"/>
  <c r="BR163" i="22"/>
  <c r="BQ163" i="22"/>
  <c r="BP163" i="22"/>
  <c r="CN163" i="22" s="1"/>
  <c r="BO163" i="22"/>
  <c r="CM163" i="22" s="1"/>
  <c r="BN163" i="22"/>
  <c r="CL163" i="22" s="1"/>
  <c r="BM163" i="22"/>
  <c r="CK163" i="22" s="1"/>
  <c r="BL163" i="22"/>
  <c r="CJ163" i="22" s="1"/>
  <c r="BK163" i="22"/>
  <c r="CI163" i="22" s="1"/>
  <c r="BJ163" i="22"/>
  <c r="CH163" i="22" s="1"/>
  <c r="BI163" i="22"/>
  <c r="CG163" i="22" s="1"/>
  <c r="CF162" i="22"/>
  <c r="CE162" i="22"/>
  <c r="CD162" i="22"/>
  <c r="CC162" i="22"/>
  <c r="CB162" i="22"/>
  <c r="CA162" i="22"/>
  <c r="BZ162" i="22"/>
  <c r="BY162" i="22"/>
  <c r="BX162" i="22"/>
  <c r="BW162" i="22"/>
  <c r="BV162" i="22"/>
  <c r="BU162" i="22"/>
  <c r="BT162" i="22"/>
  <c r="BS162" i="22"/>
  <c r="BR162" i="22"/>
  <c r="BQ162" i="22"/>
  <c r="BP162" i="22"/>
  <c r="CN162" i="22" s="1"/>
  <c r="BO162" i="22"/>
  <c r="CM162" i="22" s="1"/>
  <c r="BN162" i="22"/>
  <c r="CL162" i="22" s="1"/>
  <c r="BM162" i="22"/>
  <c r="CK162" i="22" s="1"/>
  <c r="BL162" i="22"/>
  <c r="CJ162" i="22" s="1"/>
  <c r="BK162" i="22"/>
  <c r="CI162" i="22" s="1"/>
  <c r="BJ162" i="22"/>
  <c r="CH162" i="22" s="1"/>
  <c r="BI162" i="22"/>
  <c r="CG162" i="22" s="1"/>
  <c r="CF161" i="22"/>
  <c r="CE161" i="22"/>
  <c r="CD161" i="22"/>
  <c r="CC161" i="22"/>
  <c r="CB161" i="22"/>
  <c r="CA161" i="22"/>
  <c r="BZ161" i="22"/>
  <c r="BY161" i="22"/>
  <c r="BX161" i="22"/>
  <c r="BW161" i="22"/>
  <c r="BV161" i="22"/>
  <c r="BU161" i="22"/>
  <c r="BT161" i="22"/>
  <c r="BS161" i="22"/>
  <c r="BR161" i="22"/>
  <c r="BQ161" i="22"/>
  <c r="BP161" i="22"/>
  <c r="CN161" i="22" s="1"/>
  <c r="BO161" i="22"/>
  <c r="CM161" i="22" s="1"/>
  <c r="BN161" i="22"/>
  <c r="CL161" i="22" s="1"/>
  <c r="BM161" i="22"/>
  <c r="CK161" i="22" s="1"/>
  <c r="BL161" i="22"/>
  <c r="CJ161" i="22" s="1"/>
  <c r="BK161" i="22"/>
  <c r="CI161" i="22" s="1"/>
  <c r="BJ161" i="22"/>
  <c r="CH161" i="22" s="1"/>
  <c r="BI161" i="22"/>
  <c r="CG161" i="22" s="1"/>
  <c r="CF160" i="22"/>
  <c r="CE160" i="22"/>
  <c r="CD160" i="22"/>
  <c r="CC160" i="22"/>
  <c r="CB160" i="22"/>
  <c r="CA160" i="22"/>
  <c r="BZ160" i="22"/>
  <c r="BY160" i="22"/>
  <c r="BX160" i="22"/>
  <c r="BW160" i="22"/>
  <c r="BV160" i="22"/>
  <c r="BU160" i="22"/>
  <c r="BT160" i="22"/>
  <c r="BS160" i="22"/>
  <c r="BR160" i="22"/>
  <c r="BQ160" i="22"/>
  <c r="BP160" i="22"/>
  <c r="CN160" i="22" s="1"/>
  <c r="BO160" i="22"/>
  <c r="CM160" i="22" s="1"/>
  <c r="BN160" i="22"/>
  <c r="CL160" i="22" s="1"/>
  <c r="BM160" i="22"/>
  <c r="CK160" i="22" s="1"/>
  <c r="BL160" i="22"/>
  <c r="CJ160" i="22" s="1"/>
  <c r="BK160" i="22"/>
  <c r="CI160" i="22" s="1"/>
  <c r="BJ160" i="22"/>
  <c r="CH160" i="22" s="1"/>
  <c r="BI160" i="22"/>
  <c r="CG160" i="22" s="1"/>
  <c r="BX151" i="22"/>
  <c r="BW151" i="22"/>
  <c r="BV151" i="22"/>
  <c r="BU151" i="22"/>
  <c r="BT151" i="22"/>
  <c r="BS151" i="22"/>
  <c r="BR151" i="22"/>
  <c r="BQ151" i="22"/>
  <c r="BX150" i="22"/>
  <c r="BW150" i="22"/>
  <c r="BV150" i="22"/>
  <c r="BU150" i="22"/>
  <c r="BT150" i="22"/>
  <c r="BS150" i="22"/>
  <c r="BR150" i="22"/>
  <c r="BQ150" i="22"/>
  <c r="BX149" i="22"/>
  <c r="BW149" i="22"/>
  <c r="BV149" i="22"/>
  <c r="BU149" i="22"/>
  <c r="BT149" i="22"/>
  <c r="BS149" i="22"/>
  <c r="BR149" i="22"/>
  <c r="BQ149" i="22"/>
  <c r="BX148" i="22"/>
  <c r="BW148" i="22"/>
  <c r="BV148" i="22"/>
  <c r="BU148" i="22"/>
  <c r="BT148" i="22"/>
  <c r="BS148" i="22"/>
  <c r="BR148" i="22"/>
  <c r="BQ148" i="22"/>
  <c r="BX147" i="22"/>
  <c r="BW147" i="22"/>
  <c r="BV147" i="22"/>
  <c r="BU147" i="22"/>
  <c r="BT147" i="22"/>
  <c r="BS147" i="22"/>
  <c r="BR147" i="22"/>
  <c r="BQ147" i="22"/>
  <c r="BX146" i="22"/>
  <c r="BW146" i="22"/>
  <c r="BV146" i="22"/>
  <c r="BU146" i="22"/>
  <c r="BT146" i="22"/>
  <c r="BS146" i="22"/>
  <c r="BR146" i="22"/>
  <c r="BQ146" i="22"/>
  <c r="BX145" i="22"/>
  <c r="BW145" i="22"/>
  <c r="BV145" i="22"/>
  <c r="BU145" i="22"/>
  <c r="BT145" i="22"/>
  <c r="BS145" i="22"/>
  <c r="BR145" i="22"/>
  <c r="BQ145" i="22"/>
  <c r="BX144" i="22"/>
  <c r="BW144" i="22"/>
  <c r="BV144" i="22"/>
  <c r="BU144" i="22"/>
  <c r="BT144" i="22"/>
  <c r="BS144" i="22"/>
  <c r="BR144" i="22"/>
  <c r="BQ144" i="22"/>
  <c r="BX143" i="22"/>
  <c r="BW143" i="22"/>
  <c r="BV143" i="22"/>
  <c r="BU143" i="22"/>
  <c r="BT143" i="22"/>
  <c r="BS143" i="22"/>
  <c r="BR143" i="22"/>
  <c r="BQ143" i="22"/>
  <c r="BX142" i="22"/>
  <c r="BW142" i="22"/>
  <c r="BV142" i="22"/>
  <c r="BU142" i="22"/>
  <c r="BT142" i="22"/>
  <c r="BS142" i="22"/>
  <c r="BR142" i="22"/>
  <c r="BQ142" i="22"/>
  <c r="BX141" i="22"/>
  <c r="BW141" i="22"/>
  <c r="BV141" i="22"/>
  <c r="BU141" i="22"/>
  <c r="BT141" i="22"/>
  <c r="BS141" i="22"/>
  <c r="BR141" i="22"/>
  <c r="BQ141" i="22"/>
  <c r="BX140" i="22"/>
  <c r="BW140" i="22"/>
  <c r="BV140" i="22"/>
  <c r="BU140" i="22"/>
  <c r="BT140" i="22"/>
  <c r="BS140" i="22"/>
  <c r="BR140" i="22"/>
  <c r="BQ140" i="22"/>
  <c r="BX139" i="22"/>
  <c r="BW139" i="22"/>
  <c r="BV139" i="22"/>
  <c r="BU139" i="22"/>
  <c r="BT139" i="22"/>
  <c r="BS139" i="22"/>
  <c r="BR139" i="22"/>
  <c r="BQ139" i="22"/>
  <c r="BX138" i="22"/>
  <c r="BW138" i="22"/>
  <c r="BV138" i="22"/>
  <c r="BU138" i="22"/>
  <c r="BT138" i="22"/>
  <c r="BS138" i="22"/>
  <c r="BR138" i="22"/>
  <c r="BQ138" i="22"/>
  <c r="BX137" i="22"/>
  <c r="BW137" i="22"/>
  <c r="BV137" i="22"/>
  <c r="BU137" i="22"/>
  <c r="BT137" i="22"/>
  <c r="BS137" i="22"/>
  <c r="BR137" i="22"/>
  <c r="BQ137" i="22"/>
  <c r="BX136" i="22"/>
  <c r="BW136" i="22"/>
  <c r="BV136" i="22"/>
  <c r="BU136" i="22"/>
  <c r="BT136" i="22"/>
  <c r="BS136" i="22"/>
  <c r="BR136" i="22"/>
  <c r="BQ136" i="22"/>
  <c r="BX135" i="22"/>
  <c r="BW135" i="22"/>
  <c r="BV135" i="22"/>
  <c r="BU135" i="22"/>
  <c r="BT135" i="22"/>
  <c r="BS135" i="22"/>
  <c r="BR135" i="22"/>
  <c r="BQ135" i="22"/>
  <c r="BX134" i="22"/>
  <c r="BW134" i="22"/>
  <c r="BV134" i="22"/>
  <c r="BU134" i="22"/>
  <c r="BT134" i="22"/>
  <c r="BS134" i="22"/>
  <c r="BR134" i="22"/>
  <c r="BQ134" i="22"/>
  <c r="BX133" i="22"/>
  <c r="BW133" i="22"/>
  <c r="BV133" i="22"/>
  <c r="BU133" i="22"/>
  <c r="BT133" i="22"/>
  <c r="BS133" i="22"/>
  <c r="BR133" i="22"/>
  <c r="BQ133" i="22"/>
  <c r="BX132" i="22"/>
  <c r="BW132" i="22"/>
  <c r="BV132" i="22"/>
  <c r="BU132" i="22"/>
  <c r="BT132" i="22"/>
  <c r="BS132" i="22"/>
  <c r="BR132" i="22"/>
  <c r="BQ132" i="22"/>
  <c r="CF131" i="22"/>
  <c r="CE131" i="22"/>
  <c r="CD131" i="22"/>
  <c r="CC131" i="22"/>
  <c r="CB131" i="22"/>
  <c r="CA131" i="22"/>
  <c r="BZ131" i="22"/>
  <c r="BY131" i="22"/>
  <c r="BX131" i="22"/>
  <c r="BW131" i="22"/>
  <c r="BV131" i="22"/>
  <c r="BU131" i="22"/>
  <c r="BT131" i="22"/>
  <c r="BS131" i="22"/>
  <c r="BR131" i="22"/>
  <c r="BQ131" i="22"/>
  <c r="BP131" i="22"/>
  <c r="CN131" i="22" s="1"/>
  <c r="BO131" i="22"/>
  <c r="CM131" i="22" s="1"/>
  <c r="BN131" i="22"/>
  <c r="CL131" i="22" s="1"/>
  <c r="BM131" i="22"/>
  <c r="CK131" i="22" s="1"/>
  <c r="BL131" i="22"/>
  <c r="CJ131" i="22" s="1"/>
  <c r="BK131" i="22"/>
  <c r="CI131" i="22" s="1"/>
  <c r="BJ131" i="22"/>
  <c r="CH131" i="22" s="1"/>
  <c r="BI131" i="22"/>
  <c r="CG131" i="22" s="1"/>
  <c r="CF130" i="22"/>
  <c r="CE130" i="22"/>
  <c r="CD130" i="22"/>
  <c r="CC130" i="22"/>
  <c r="CB130" i="22"/>
  <c r="CA130" i="22"/>
  <c r="BZ130" i="22"/>
  <c r="BY130" i="22"/>
  <c r="BX130" i="22"/>
  <c r="BW130" i="22"/>
  <c r="BV130" i="22"/>
  <c r="BU130" i="22"/>
  <c r="BT130" i="22"/>
  <c r="BS130" i="22"/>
  <c r="BR130" i="22"/>
  <c r="BQ130" i="22"/>
  <c r="BP130" i="22"/>
  <c r="CN130" i="22" s="1"/>
  <c r="BO130" i="22"/>
  <c r="CM130" i="22" s="1"/>
  <c r="BN130" i="22"/>
  <c r="CL130" i="22" s="1"/>
  <c r="BM130" i="22"/>
  <c r="CK130" i="22" s="1"/>
  <c r="BL130" i="22"/>
  <c r="CJ130" i="22" s="1"/>
  <c r="BK130" i="22"/>
  <c r="CI130" i="22" s="1"/>
  <c r="BJ130" i="22"/>
  <c r="CH130" i="22" s="1"/>
  <c r="BI130" i="22"/>
  <c r="CG130" i="22" s="1"/>
  <c r="CF129" i="22"/>
  <c r="CE129" i="22"/>
  <c r="CD129" i="22"/>
  <c r="CC129" i="22"/>
  <c r="CB129" i="22"/>
  <c r="CA129" i="22"/>
  <c r="BZ129" i="22"/>
  <c r="BY129" i="22"/>
  <c r="BX129" i="22"/>
  <c r="BW129" i="22"/>
  <c r="BV129" i="22"/>
  <c r="BU129" i="22"/>
  <c r="BT129" i="22"/>
  <c r="BS129" i="22"/>
  <c r="BR129" i="22"/>
  <c r="BQ129" i="22"/>
  <c r="BP129" i="22"/>
  <c r="CN129" i="22" s="1"/>
  <c r="BO129" i="22"/>
  <c r="CM129" i="22" s="1"/>
  <c r="BN129" i="22"/>
  <c r="CL129" i="22" s="1"/>
  <c r="BM129" i="22"/>
  <c r="CK129" i="22" s="1"/>
  <c r="BL129" i="22"/>
  <c r="CJ129" i="22" s="1"/>
  <c r="BK129" i="22"/>
  <c r="CI129" i="22" s="1"/>
  <c r="BJ129" i="22"/>
  <c r="CH129" i="22" s="1"/>
  <c r="BI129" i="22"/>
  <c r="CG129" i="22" s="1"/>
  <c r="CF128" i="22"/>
  <c r="CE128" i="22"/>
  <c r="CD128" i="22"/>
  <c r="CC128" i="22"/>
  <c r="CB128" i="22"/>
  <c r="CA128" i="22"/>
  <c r="BZ128" i="22"/>
  <c r="BY128" i="22"/>
  <c r="BX128" i="22"/>
  <c r="BW128" i="22"/>
  <c r="BV128" i="22"/>
  <c r="BU128" i="22"/>
  <c r="BT128" i="22"/>
  <c r="BS128" i="22"/>
  <c r="BR128" i="22"/>
  <c r="BQ128" i="22"/>
  <c r="BP128" i="22"/>
  <c r="CN128" i="22" s="1"/>
  <c r="BO128" i="22"/>
  <c r="CM128" i="22" s="1"/>
  <c r="BN128" i="22"/>
  <c r="CL128" i="22" s="1"/>
  <c r="BM128" i="22"/>
  <c r="CK128" i="22" s="1"/>
  <c r="BL128" i="22"/>
  <c r="CJ128" i="22" s="1"/>
  <c r="BK128" i="22"/>
  <c r="CI128" i="22" s="1"/>
  <c r="BJ128" i="22"/>
  <c r="CH128" i="22" s="1"/>
  <c r="BI128" i="22"/>
  <c r="CG128" i="22" s="1"/>
  <c r="CF127" i="22"/>
  <c r="CE127" i="22"/>
  <c r="CD127" i="22"/>
  <c r="CC127" i="22"/>
  <c r="CB127" i="22"/>
  <c r="CA127" i="22"/>
  <c r="BZ127" i="22"/>
  <c r="BY127" i="22"/>
  <c r="BX127" i="22"/>
  <c r="BW127" i="22"/>
  <c r="BV127" i="22"/>
  <c r="BU127" i="22"/>
  <c r="BT127" i="22"/>
  <c r="BS127" i="22"/>
  <c r="BR127" i="22"/>
  <c r="BQ127" i="22"/>
  <c r="BP127" i="22"/>
  <c r="CN127" i="22" s="1"/>
  <c r="BO127" i="22"/>
  <c r="CM127" i="22" s="1"/>
  <c r="BN127" i="22"/>
  <c r="CL127" i="22" s="1"/>
  <c r="BM127" i="22"/>
  <c r="CK127" i="22" s="1"/>
  <c r="BL127" i="22"/>
  <c r="CJ127" i="22" s="1"/>
  <c r="BK127" i="22"/>
  <c r="CI127" i="22" s="1"/>
  <c r="BJ127" i="22"/>
  <c r="CH127" i="22" s="1"/>
  <c r="BI127" i="22"/>
  <c r="CG127" i="22" s="1"/>
  <c r="CF126" i="22"/>
  <c r="CE126" i="22"/>
  <c r="CD126" i="22"/>
  <c r="CC126" i="22"/>
  <c r="CB126" i="22"/>
  <c r="CA126" i="22"/>
  <c r="BZ126" i="22"/>
  <c r="BY126" i="22"/>
  <c r="BX126" i="22"/>
  <c r="BW126" i="22"/>
  <c r="BV126" i="22"/>
  <c r="BU126" i="22"/>
  <c r="BT126" i="22"/>
  <c r="BS126" i="22"/>
  <c r="BR126" i="22"/>
  <c r="BQ126" i="22"/>
  <c r="BP126" i="22"/>
  <c r="CN126" i="22" s="1"/>
  <c r="BO126" i="22"/>
  <c r="CM126" i="22" s="1"/>
  <c r="BN126" i="22"/>
  <c r="CL126" i="22" s="1"/>
  <c r="BM126" i="22"/>
  <c r="CK126" i="22" s="1"/>
  <c r="BL126" i="22"/>
  <c r="CJ126" i="22" s="1"/>
  <c r="BK126" i="22"/>
  <c r="CI126" i="22" s="1"/>
  <c r="BJ126" i="22"/>
  <c r="CH126" i="22" s="1"/>
  <c r="BI126" i="22"/>
  <c r="CG126" i="22" s="1"/>
  <c r="CF125" i="22"/>
  <c r="CE125" i="22"/>
  <c r="CD125" i="22"/>
  <c r="CC125" i="22"/>
  <c r="CB125" i="22"/>
  <c r="CA125" i="22"/>
  <c r="BZ125" i="22"/>
  <c r="BY125" i="22"/>
  <c r="BX125" i="22"/>
  <c r="BW125" i="22"/>
  <c r="BV125" i="22"/>
  <c r="BU125" i="22"/>
  <c r="BT125" i="22"/>
  <c r="BS125" i="22"/>
  <c r="BR125" i="22"/>
  <c r="BQ125" i="22"/>
  <c r="BP125" i="22"/>
  <c r="CN125" i="22" s="1"/>
  <c r="BO125" i="22"/>
  <c r="CM125" i="22" s="1"/>
  <c r="BN125" i="22"/>
  <c r="CL125" i="22" s="1"/>
  <c r="BM125" i="22"/>
  <c r="CK125" i="22" s="1"/>
  <c r="BL125" i="22"/>
  <c r="CJ125" i="22" s="1"/>
  <c r="BK125" i="22"/>
  <c r="CI125" i="22" s="1"/>
  <c r="BJ125" i="22"/>
  <c r="CH125" i="22" s="1"/>
  <c r="BI125" i="22"/>
  <c r="CG125" i="22" s="1"/>
  <c r="CF124" i="22"/>
  <c r="CE124" i="22"/>
  <c r="CD124" i="22"/>
  <c r="CC124" i="22"/>
  <c r="CB124" i="22"/>
  <c r="CA124" i="22"/>
  <c r="BZ124" i="22"/>
  <c r="BY124" i="22"/>
  <c r="BX124" i="22"/>
  <c r="BW124" i="22"/>
  <c r="BV124" i="22"/>
  <c r="BU124" i="22"/>
  <c r="BT124" i="22"/>
  <c r="BS124" i="22"/>
  <c r="BR124" i="22"/>
  <c r="BQ124" i="22"/>
  <c r="BP124" i="22"/>
  <c r="CN124" i="22" s="1"/>
  <c r="BO124" i="22"/>
  <c r="CM124" i="22" s="1"/>
  <c r="BN124" i="22"/>
  <c r="CL124" i="22" s="1"/>
  <c r="BM124" i="22"/>
  <c r="CK124" i="22" s="1"/>
  <c r="BL124" i="22"/>
  <c r="CJ124" i="22" s="1"/>
  <c r="BK124" i="22"/>
  <c r="CI124" i="22" s="1"/>
  <c r="BJ124" i="22"/>
  <c r="CH124" i="22" s="1"/>
  <c r="BI124" i="22"/>
  <c r="CG124" i="22" s="1"/>
  <c r="CF123" i="22"/>
  <c r="CE123" i="22"/>
  <c r="CD123" i="22"/>
  <c r="CC123" i="22"/>
  <c r="CB123" i="22"/>
  <c r="CA123" i="22"/>
  <c r="BZ123" i="22"/>
  <c r="BY123" i="22"/>
  <c r="BX123" i="22"/>
  <c r="BW123" i="22"/>
  <c r="BV123" i="22"/>
  <c r="BU123" i="22"/>
  <c r="BT123" i="22"/>
  <c r="BS123" i="22"/>
  <c r="BR123" i="22"/>
  <c r="BQ123" i="22"/>
  <c r="BP123" i="22"/>
  <c r="CN123" i="22" s="1"/>
  <c r="BO123" i="22"/>
  <c r="CM123" i="22" s="1"/>
  <c r="BN123" i="22"/>
  <c r="CL123" i="22" s="1"/>
  <c r="BM123" i="22"/>
  <c r="CK123" i="22" s="1"/>
  <c r="BL123" i="22"/>
  <c r="CJ123" i="22" s="1"/>
  <c r="BK123" i="22"/>
  <c r="CI123" i="22" s="1"/>
  <c r="BJ123" i="22"/>
  <c r="CH123" i="22" s="1"/>
  <c r="BI123" i="22"/>
  <c r="CG123" i="22" s="1"/>
  <c r="CF122" i="22"/>
  <c r="CE122" i="22"/>
  <c r="CD122" i="22"/>
  <c r="CC122" i="22"/>
  <c r="CB122" i="22"/>
  <c r="CA122" i="22"/>
  <c r="BZ122" i="22"/>
  <c r="BY122" i="22"/>
  <c r="BX122" i="22"/>
  <c r="BW122" i="22"/>
  <c r="BV122" i="22"/>
  <c r="BU122" i="22"/>
  <c r="BT122" i="22"/>
  <c r="BS122" i="22"/>
  <c r="BR122" i="22"/>
  <c r="BQ122" i="22"/>
  <c r="BP122" i="22"/>
  <c r="CN122" i="22" s="1"/>
  <c r="BO122" i="22"/>
  <c r="CM122" i="22" s="1"/>
  <c r="BN122" i="22"/>
  <c r="CL122" i="22" s="1"/>
  <c r="BM122" i="22"/>
  <c r="CK122" i="22" s="1"/>
  <c r="BL122" i="22"/>
  <c r="CJ122" i="22" s="1"/>
  <c r="BK122" i="22"/>
  <c r="CI122" i="22" s="1"/>
  <c r="BJ122" i="22"/>
  <c r="CH122" i="22" s="1"/>
  <c r="BI122" i="22"/>
  <c r="CG122" i="22" s="1"/>
  <c r="CF121" i="22"/>
  <c r="CE121" i="22"/>
  <c r="CD121" i="22"/>
  <c r="CC121" i="22"/>
  <c r="CB121" i="22"/>
  <c r="CA121" i="22"/>
  <c r="BZ121" i="22"/>
  <c r="BY121" i="22"/>
  <c r="BX121" i="22"/>
  <c r="BW121" i="22"/>
  <c r="BV121" i="22"/>
  <c r="BU121" i="22"/>
  <c r="BT121" i="22"/>
  <c r="BS121" i="22"/>
  <c r="BR121" i="22"/>
  <c r="BQ121" i="22"/>
  <c r="BP121" i="22"/>
  <c r="CN121" i="22" s="1"/>
  <c r="BO121" i="22"/>
  <c r="CM121" i="22" s="1"/>
  <c r="BN121" i="22"/>
  <c r="CL121" i="22" s="1"/>
  <c r="BM121" i="22"/>
  <c r="CK121" i="22" s="1"/>
  <c r="BL121" i="22"/>
  <c r="CJ121" i="22" s="1"/>
  <c r="BK121" i="22"/>
  <c r="CI121" i="22" s="1"/>
  <c r="BJ121" i="22"/>
  <c r="CH121" i="22" s="1"/>
  <c r="BI121" i="22"/>
  <c r="CG121" i="22" s="1"/>
  <c r="CF120" i="22"/>
  <c r="CE120" i="22"/>
  <c r="CD120" i="22"/>
  <c r="CC120" i="22"/>
  <c r="CB120" i="22"/>
  <c r="CA120" i="22"/>
  <c r="BZ120" i="22"/>
  <c r="BY120" i="22"/>
  <c r="BX120" i="22"/>
  <c r="BW120" i="22"/>
  <c r="BV120" i="22"/>
  <c r="BU120" i="22"/>
  <c r="BT120" i="22"/>
  <c r="BS120" i="22"/>
  <c r="BR120" i="22"/>
  <c r="BQ120" i="22"/>
  <c r="BP120" i="22"/>
  <c r="CN120" i="22" s="1"/>
  <c r="BO120" i="22"/>
  <c r="CM120" i="22" s="1"/>
  <c r="BN120" i="22"/>
  <c r="CL120" i="22" s="1"/>
  <c r="BM120" i="22"/>
  <c r="CK120" i="22" s="1"/>
  <c r="BL120" i="22"/>
  <c r="CJ120" i="22" s="1"/>
  <c r="BK120" i="22"/>
  <c r="CI120" i="22" s="1"/>
  <c r="BJ120" i="22"/>
  <c r="CH120" i="22" s="1"/>
  <c r="BI120" i="22"/>
  <c r="CG120" i="22" s="1"/>
  <c r="CF119" i="22"/>
  <c r="CE119" i="22"/>
  <c r="CD119" i="22"/>
  <c r="CC119" i="22"/>
  <c r="CB119" i="22"/>
  <c r="CA119" i="22"/>
  <c r="BZ119" i="22"/>
  <c r="BY119" i="22"/>
  <c r="BX119" i="22"/>
  <c r="BW119" i="22"/>
  <c r="BV119" i="22"/>
  <c r="BU119" i="22"/>
  <c r="BT119" i="22"/>
  <c r="BS119" i="22"/>
  <c r="BR119" i="22"/>
  <c r="BQ119" i="22"/>
  <c r="BP119" i="22"/>
  <c r="CN119" i="22" s="1"/>
  <c r="BO119" i="22"/>
  <c r="CM119" i="22" s="1"/>
  <c r="BN119" i="22"/>
  <c r="CL119" i="22" s="1"/>
  <c r="BM119" i="22"/>
  <c r="CK119" i="22" s="1"/>
  <c r="BL119" i="22"/>
  <c r="CJ119" i="22" s="1"/>
  <c r="BK119" i="22"/>
  <c r="CI119" i="22" s="1"/>
  <c r="BJ119" i="22"/>
  <c r="CH119" i="22" s="1"/>
  <c r="BI119" i="22"/>
  <c r="CG119" i="22" s="1"/>
  <c r="CF118" i="22"/>
  <c r="CE118" i="22"/>
  <c r="CD118" i="22"/>
  <c r="CC118" i="22"/>
  <c r="CB118" i="22"/>
  <c r="CA118" i="22"/>
  <c r="BZ118" i="22"/>
  <c r="BY118" i="22"/>
  <c r="BX118" i="22"/>
  <c r="BW118" i="22"/>
  <c r="BV118" i="22"/>
  <c r="BU118" i="22"/>
  <c r="BT118" i="22"/>
  <c r="BS118" i="22"/>
  <c r="BR118" i="22"/>
  <c r="BQ118" i="22"/>
  <c r="BP118" i="22"/>
  <c r="CN118" i="22" s="1"/>
  <c r="BO118" i="22"/>
  <c r="CM118" i="22" s="1"/>
  <c r="BN118" i="22"/>
  <c r="CL118" i="22" s="1"/>
  <c r="BM118" i="22"/>
  <c r="CK118" i="22" s="1"/>
  <c r="BL118" i="22"/>
  <c r="CJ118" i="22" s="1"/>
  <c r="BK118" i="22"/>
  <c r="CI118" i="22" s="1"/>
  <c r="BJ118" i="22"/>
  <c r="CH118" i="22" s="1"/>
  <c r="BI118" i="22"/>
  <c r="CG118" i="22" s="1"/>
  <c r="CF117" i="22"/>
  <c r="CE117" i="22"/>
  <c r="CD117" i="22"/>
  <c r="CC117" i="22"/>
  <c r="CB117" i="22"/>
  <c r="CA117" i="22"/>
  <c r="BZ117" i="22"/>
  <c r="BY117" i="22"/>
  <c r="BX117" i="22"/>
  <c r="BW117" i="22"/>
  <c r="BV117" i="22"/>
  <c r="BU117" i="22"/>
  <c r="BT117" i="22"/>
  <c r="BS117" i="22"/>
  <c r="BR117" i="22"/>
  <c r="BQ117" i="22"/>
  <c r="BP117" i="22"/>
  <c r="CN117" i="22" s="1"/>
  <c r="BO117" i="22"/>
  <c r="CM117" i="22" s="1"/>
  <c r="BN117" i="22"/>
  <c r="CL117" i="22" s="1"/>
  <c r="BM117" i="22"/>
  <c r="CK117" i="22" s="1"/>
  <c r="BL117" i="22"/>
  <c r="CJ117" i="22" s="1"/>
  <c r="BK117" i="22"/>
  <c r="CI117" i="22" s="1"/>
  <c r="BJ117" i="22"/>
  <c r="CH117" i="22" s="1"/>
  <c r="BI117" i="22"/>
  <c r="CG117" i="22" s="1"/>
  <c r="CF116" i="22"/>
  <c r="CE116" i="22"/>
  <c r="CD116" i="22"/>
  <c r="CC116" i="22"/>
  <c r="CB116" i="22"/>
  <c r="CA116" i="22"/>
  <c r="BZ116" i="22"/>
  <c r="BY116" i="22"/>
  <c r="BX116" i="22"/>
  <c r="BW116" i="22"/>
  <c r="BV116" i="22"/>
  <c r="BU116" i="22"/>
  <c r="BT116" i="22"/>
  <c r="BS116" i="22"/>
  <c r="BR116" i="22"/>
  <c r="BQ116" i="22"/>
  <c r="BP116" i="22"/>
  <c r="CN116" i="22" s="1"/>
  <c r="BO116" i="22"/>
  <c r="CM116" i="22" s="1"/>
  <c r="BN116" i="22"/>
  <c r="CL116" i="22" s="1"/>
  <c r="BM116" i="22"/>
  <c r="CK116" i="22" s="1"/>
  <c r="BL116" i="22"/>
  <c r="CJ116" i="22" s="1"/>
  <c r="BK116" i="22"/>
  <c r="CI116" i="22" s="1"/>
  <c r="BJ116" i="22"/>
  <c r="CH116" i="22" s="1"/>
  <c r="BI116" i="22"/>
  <c r="CG116" i="22" s="1"/>
  <c r="CF115" i="22"/>
  <c r="CE115" i="22"/>
  <c r="CD115" i="22"/>
  <c r="CC115" i="22"/>
  <c r="CB115" i="22"/>
  <c r="CA115" i="22"/>
  <c r="BZ115" i="22"/>
  <c r="BY115" i="22"/>
  <c r="BX115" i="22"/>
  <c r="BW115" i="22"/>
  <c r="BV115" i="22"/>
  <c r="BU115" i="22"/>
  <c r="BT115" i="22"/>
  <c r="BS115" i="22"/>
  <c r="BR115" i="22"/>
  <c r="BQ115" i="22"/>
  <c r="BP115" i="22"/>
  <c r="CN115" i="22" s="1"/>
  <c r="BO115" i="22"/>
  <c r="CM115" i="22" s="1"/>
  <c r="BN115" i="22"/>
  <c r="CL115" i="22" s="1"/>
  <c r="BM115" i="22"/>
  <c r="CK115" i="22" s="1"/>
  <c r="BL115" i="22"/>
  <c r="CJ115" i="22" s="1"/>
  <c r="BK115" i="22"/>
  <c r="CI115" i="22" s="1"/>
  <c r="BJ115" i="22"/>
  <c r="CH115" i="22" s="1"/>
  <c r="BI115" i="22"/>
  <c r="CG115" i="22" s="1"/>
  <c r="CF114" i="22"/>
  <c r="CE114" i="22"/>
  <c r="CD114" i="22"/>
  <c r="CC114" i="22"/>
  <c r="CB114" i="22"/>
  <c r="CA114" i="22"/>
  <c r="BZ114" i="22"/>
  <c r="BY114" i="22"/>
  <c r="BX114" i="22"/>
  <c r="BW114" i="22"/>
  <c r="BV114" i="22"/>
  <c r="BU114" i="22"/>
  <c r="BT114" i="22"/>
  <c r="BS114" i="22"/>
  <c r="BR114" i="22"/>
  <c r="BQ114" i="22"/>
  <c r="BP114" i="22"/>
  <c r="CN114" i="22" s="1"/>
  <c r="BO114" i="22"/>
  <c r="CM114" i="22" s="1"/>
  <c r="BN114" i="22"/>
  <c r="CL114" i="22" s="1"/>
  <c r="BM114" i="22"/>
  <c r="CK114" i="22" s="1"/>
  <c r="BL114" i="22"/>
  <c r="CJ114" i="22" s="1"/>
  <c r="BK114" i="22"/>
  <c r="CI114" i="22" s="1"/>
  <c r="BJ114" i="22"/>
  <c r="CH114" i="22" s="1"/>
  <c r="BI114" i="22"/>
  <c r="CG114" i="22" s="1"/>
  <c r="CF113" i="22"/>
  <c r="CE113" i="22"/>
  <c r="CD113" i="22"/>
  <c r="CC113" i="22"/>
  <c r="CB113" i="22"/>
  <c r="CA113" i="22"/>
  <c r="BZ113" i="22"/>
  <c r="BY113" i="22"/>
  <c r="BX113" i="22"/>
  <c r="BW113" i="22"/>
  <c r="BV113" i="22"/>
  <c r="BU113" i="22"/>
  <c r="BT113" i="22"/>
  <c r="BS113" i="22"/>
  <c r="BR113" i="22"/>
  <c r="BQ113" i="22"/>
  <c r="BP113" i="22"/>
  <c r="CN113" i="22" s="1"/>
  <c r="BO113" i="22"/>
  <c r="CM113" i="22" s="1"/>
  <c r="BN113" i="22"/>
  <c r="CL113" i="22" s="1"/>
  <c r="BM113" i="22"/>
  <c r="CK113" i="22" s="1"/>
  <c r="BL113" i="22"/>
  <c r="CJ113" i="22" s="1"/>
  <c r="BK113" i="22"/>
  <c r="CI113" i="22" s="1"/>
  <c r="BJ113" i="22"/>
  <c r="CH113" i="22" s="1"/>
  <c r="BI113" i="22"/>
  <c r="CG113" i="22" s="1"/>
  <c r="CF112" i="22"/>
  <c r="CE112" i="22"/>
  <c r="CD112" i="22"/>
  <c r="CC112" i="22"/>
  <c r="CB112" i="22"/>
  <c r="CA112" i="22"/>
  <c r="BZ112" i="22"/>
  <c r="BY112" i="22"/>
  <c r="BX112" i="22"/>
  <c r="BW112" i="22"/>
  <c r="BV112" i="22"/>
  <c r="BU112" i="22"/>
  <c r="BT112" i="22"/>
  <c r="BS112" i="22"/>
  <c r="BR112" i="22"/>
  <c r="BQ112" i="22"/>
  <c r="BP112" i="22"/>
  <c r="CN112" i="22" s="1"/>
  <c r="BO112" i="22"/>
  <c r="CM112" i="22" s="1"/>
  <c r="BN112" i="22"/>
  <c r="CL112" i="22" s="1"/>
  <c r="BM112" i="22"/>
  <c r="CK112" i="22" s="1"/>
  <c r="BL112" i="22"/>
  <c r="CJ112" i="22" s="1"/>
  <c r="BK112" i="22"/>
  <c r="CI112" i="22" s="1"/>
  <c r="BJ112" i="22"/>
  <c r="CH112" i="22" s="1"/>
  <c r="BI112" i="22"/>
  <c r="CG112" i="22" s="1"/>
  <c r="BX102" i="22"/>
  <c r="BW102" i="22"/>
  <c r="BV102" i="22"/>
  <c r="BU102" i="22"/>
  <c r="BT102" i="22"/>
  <c r="BS102" i="22"/>
  <c r="BR102" i="22"/>
  <c r="BQ102" i="22"/>
  <c r="BX101" i="22"/>
  <c r="BW101" i="22"/>
  <c r="BV101" i="22"/>
  <c r="BU101" i="22"/>
  <c r="BT101" i="22"/>
  <c r="BS101" i="22"/>
  <c r="BR101" i="22"/>
  <c r="BQ101" i="22"/>
  <c r="BX100" i="22"/>
  <c r="BW100" i="22"/>
  <c r="BV100" i="22"/>
  <c r="BU100" i="22"/>
  <c r="BT100" i="22"/>
  <c r="BS100" i="22"/>
  <c r="BR100" i="22"/>
  <c r="BQ100" i="22"/>
  <c r="BX99" i="22"/>
  <c r="BW99" i="22"/>
  <c r="BV99" i="22"/>
  <c r="BU99" i="22"/>
  <c r="BT99" i="22"/>
  <c r="BS99" i="22"/>
  <c r="BR99" i="22"/>
  <c r="BQ99" i="22"/>
  <c r="BX98" i="22"/>
  <c r="BW98" i="22"/>
  <c r="BV98" i="22"/>
  <c r="BU98" i="22"/>
  <c r="BT98" i="22"/>
  <c r="BS98" i="22"/>
  <c r="BR98" i="22"/>
  <c r="BQ98" i="22"/>
  <c r="BX97" i="22"/>
  <c r="BW97" i="22"/>
  <c r="BV97" i="22"/>
  <c r="BU97" i="22"/>
  <c r="BT97" i="22"/>
  <c r="BS97" i="22"/>
  <c r="BR97" i="22"/>
  <c r="BQ97" i="22"/>
  <c r="BX96" i="22"/>
  <c r="BW96" i="22"/>
  <c r="BV96" i="22"/>
  <c r="BU96" i="22"/>
  <c r="BT96" i="22"/>
  <c r="BS96" i="22"/>
  <c r="BR96" i="22"/>
  <c r="BQ96" i="22"/>
  <c r="BX95" i="22"/>
  <c r="BW95" i="22"/>
  <c r="BV95" i="22"/>
  <c r="BU95" i="22"/>
  <c r="BT95" i="22"/>
  <c r="BS95" i="22"/>
  <c r="BR95" i="22"/>
  <c r="BQ95" i="22"/>
  <c r="BX94" i="22"/>
  <c r="BW94" i="22"/>
  <c r="BV94" i="22"/>
  <c r="BU94" i="22"/>
  <c r="BT94" i="22"/>
  <c r="BS94" i="22"/>
  <c r="BR94" i="22"/>
  <c r="BQ94" i="22"/>
  <c r="BX93" i="22"/>
  <c r="BW93" i="22"/>
  <c r="BV93" i="22"/>
  <c r="BU93" i="22"/>
  <c r="BT93" i="22"/>
  <c r="BS93" i="22"/>
  <c r="BR93" i="22"/>
  <c r="BQ93" i="22"/>
  <c r="BX92" i="22"/>
  <c r="BW92" i="22"/>
  <c r="BV92" i="22"/>
  <c r="BU92" i="22"/>
  <c r="BT92" i="22"/>
  <c r="BS92" i="22"/>
  <c r="BR92" i="22"/>
  <c r="BQ92" i="22"/>
  <c r="BX91" i="22"/>
  <c r="BW91" i="22"/>
  <c r="BV91" i="22"/>
  <c r="BU91" i="22"/>
  <c r="BT91" i="22"/>
  <c r="BS91" i="22"/>
  <c r="BR91" i="22"/>
  <c r="BQ91" i="22"/>
  <c r="BX90" i="22"/>
  <c r="BW90" i="22"/>
  <c r="BV90" i="22"/>
  <c r="BU90" i="22"/>
  <c r="BT90" i="22"/>
  <c r="BS90" i="22"/>
  <c r="BR90" i="22"/>
  <c r="BQ90" i="22"/>
  <c r="BX89" i="22"/>
  <c r="BW89" i="22"/>
  <c r="BV89" i="22"/>
  <c r="BU89" i="22"/>
  <c r="BT89" i="22"/>
  <c r="BS89" i="22"/>
  <c r="BR89" i="22"/>
  <c r="BQ89" i="22"/>
  <c r="BX88" i="22"/>
  <c r="BW88" i="22"/>
  <c r="BV88" i="22"/>
  <c r="BU88" i="22"/>
  <c r="BT88" i="22"/>
  <c r="BS88" i="22"/>
  <c r="BR88" i="22"/>
  <c r="BQ88" i="22"/>
  <c r="BX87" i="22"/>
  <c r="BW87" i="22"/>
  <c r="BV87" i="22"/>
  <c r="BU87" i="22"/>
  <c r="BT87" i="22"/>
  <c r="BS87" i="22"/>
  <c r="BR87" i="22"/>
  <c r="BQ87" i="22"/>
  <c r="BX86" i="22"/>
  <c r="BW86" i="22"/>
  <c r="BV86" i="22"/>
  <c r="BU86" i="22"/>
  <c r="BT86" i="22"/>
  <c r="BS86" i="22"/>
  <c r="BR86" i="22"/>
  <c r="BQ86" i="22"/>
  <c r="BX85" i="22"/>
  <c r="BW85" i="22"/>
  <c r="BV85" i="22"/>
  <c r="BU85" i="22"/>
  <c r="BT85" i="22"/>
  <c r="BS85" i="22"/>
  <c r="BR85" i="22"/>
  <c r="BQ85" i="22"/>
  <c r="BX84" i="22"/>
  <c r="BW84" i="22"/>
  <c r="BV84" i="22"/>
  <c r="BU84" i="22"/>
  <c r="BT84" i="22"/>
  <c r="BS84" i="22"/>
  <c r="BR84" i="22"/>
  <c r="BQ84" i="22"/>
  <c r="BX83" i="22"/>
  <c r="BW83" i="22"/>
  <c r="BV83" i="22"/>
  <c r="BU83" i="22"/>
  <c r="BT83" i="22"/>
  <c r="BS83" i="22"/>
  <c r="BR83" i="22"/>
  <c r="BQ83" i="22"/>
  <c r="CF82" i="22"/>
  <c r="CE82" i="22"/>
  <c r="CD82" i="22"/>
  <c r="CC82" i="22"/>
  <c r="CB82" i="22"/>
  <c r="CA82" i="22"/>
  <c r="BZ82" i="22"/>
  <c r="BY82" i="22"/>
  <c r="BX82" i="22"/>
  <c r="BW82" i="22"/>
  <c r="BV82" i="22"/>
  <c r="BU82" i="22"/>
  <c r="BT82" i="22"/>
  <c r="BS82" i="22"/>
  <c r="BR82" i="22"/>
  <c r="BQ82" i="22"/>
  <c r="BP82" i="22"/>
  <c r="CN82" i="22" s="1"/>
  <c r="BO82" i="22"/>
  <c r="CM82" i="22" s="1"/>
  <c r="BN82" i="22"/>
  <c r="CL82" i="22" s="1"/>
  <c r="BM82" i="22"/>
  <c r="CK82" i="22" s="1"/>
  <c r="BL82" i="22"/>
  <c r="CJ82" i="22" s="1"/>
  <c r="BK82" i="22"/>
  <c r="CI82" i="22" s="1"/>
  <c r="BJ82" i="22"/>
  <c r="CH82" i="22" s="1"/>
  <c r="BI82" i="22"/>
  <c r="CG82" i="22" s="1"/>
  <c r="CF81" i="22"/>
  <c r="CE81" i="22"/>
  <c r="CD81" i="22"/>
  <c r="CC81" i="22"/>
  <c r="CB81" i="22"/>
  <c r="CA81" i="22"/>
  <c r="BZ81" i="22"/>
  <c r="BY81" i="22"/>
  <c r="BX81" i="22"/>
  <c r="BW81" i="22"/>
  <c r="BV81" i="22"/>
  <c r="BU81" i="22"/>
  <c r="BT81" i="22"/>
  <c r="BS81" i="22"/>
  <c r="BR81" i="22"/>
  <c r="BQ81" i="22"/>
  <c r="BP81" i="22"/>
  <c r="CN81" i="22" s="1"/>
  <c r="BO81" i="22"/>
  <c r="CM81" i="22" s="1"/>
  <c r="BN81" i="22"/>
  <c r="CL81" i="22" s="1"/>
  <c r="BM81" i="22"/>
  <c r="CK81" i="22" s="1"/>
  <c r="BL81" i="22"/>
  <c r="CJ81" i="22" s="1"/>
  <c r="BK81" i="22"/>
  <c r="CI81" i="22" s="1"/>
  <c r="BJ81" i="22"/>
  <c r="CH81" i="22" s="1"/>
  <c r="BI81" i="22"/>
  <c r="CG81" i="22" s="1"/>
  <c r="CF80" i="22"/>
  <c r="CE80" i="22"/>
  <c r="CD80" i="22"/>
  <c r="CC80" i="22"/>
  <c r="CB80" i="22"/>
  <c r="CA80" i="22"/>
  <c r="BZ80" i="22"/>
  <c r="BY80" i="22"/>
  <c r="BX80" i="22"/>
  <c r="BW80" i="22"/>
  <c r="BV80" i="22"/>
  <c r="BU80" i="22"/>
  <c r="BT80" i="22"/>
  <c r="BS80" i="22"/>
  <c r="BR80" i="22"/>
  <c r="BQ80" i="22"/>
  <c r="BP80" i="22"/>
  <c r="CN80" i="22" s="1"/>
  <c r="BO80" i="22"/>
  <c r="CM80" i="22" s="1"/>
  <c r="BN80" i="22"/>
  <c r="CL80" i="22" s="1"/>
  <c r="BM80" i="22"/>
  <c r="CK80" i="22" s="1"/>
  <c r="BL80" i="22"/>
  <c r="CJ80" i="22" s="1"/>
  <c r="BK80" i="22"/>
  <c r="CI80" i="22" s="1"/>
  <c r="BJ80" i="22"/>
  <c r="CH80" i="22" s="1"/>
  <c r="BI80" i="22"/>
  <c r="CG80" i="22" s="1"/>
  <c r="CF79" i="22"/>
  <c r="CE79" i="22"/>
  <c r="CD79" i="22"/>
  <c r="CC79" i="22"/>
  <c r="CB79" i="22"/>
  <c r="CA79" i="22"/>
  <c r="BZ79" i="22"/>
  <c r="BY79" i="22"/>
  <c r="BX79" i="22"/>
  <c r="BW79" i="22"/>
  <c r="BV79" i="22"/>
  <c r="BU79" i="22"/>
  <c r="BT79" i="22"/>
  <c r="BS79" i="22"/>
  <c r="BR79" i="22"/>
  <c r="BQ79" i="22"/>
  <c r="BP79" i="22"/>
  <c r="CN79" i="22" s="1"/>
  <c r="BO79" i="22"/>
  <c r="CM79" i="22" s="1"/>
  <c r="BN79" i="22"/>
  <c r="CL79" i="22" s="1"/>
  <c r="BM79" i="22"/>
  <c r="CK79" i="22" s="1"/>
  <c r="BL79" i="22"/>
  <c r="CJ79" i="22" s="1"/>
  <c r="BK79" i="22"/>
  <c r="CI79" i="22" s="1"/>
  <c r="BJ79" i="22"/>
  <c r="CH79" i="22" s="1"/>
  <c r="BI79" i="22"/>
  <c r="CG79" i="22" s="1"/>
  <c r="CF78" i="22"/>
  <c r="CE78" i="22"/>
  <c r="CD78" i="22"/>
  <c r="CC78" i="22"/>
  <c r="CB78" i="22"/>
  <c r="CA78" i="22"/>
  <c r="BZ78" i="22"/>
  <c r="BY78" i="22"/>
  <c r="BX78" i="22"/>
  <c r="BW78" i="22"/>
  <c r="BV78" i="22"/>
  <c r="BU78" i="22"/>
  <c r="BT78" i="22"/>
  <c r="BS78" i="22"/>
  <c r="BR78" i="22"/>
  <c r="BQ78" i="22"/>
  <c r="BP78" i="22"/>
  <c r="CN78" i="22" s="1"/>
  <c r="BO78" i="22"/>
  <c r="CM78" i="22" s="1"/>
  <c r="BN78" i="22"/>
  <c r="CL78" i="22" s="1"/>
  <c r="BM78" i="22"/>
  <c r="CK78" i="22" s="1"/>
  <c r="BL78" i="22"/>
  <c r="CJ78" i="22" s="1"/>
  <c r="BK78" i="22"/>
  <c r="CI78" i="22" s="1"/>
  <c r="BJ78" i="22"/>
  <c r="CH78" i="22" s="1"/>
  <c r="BI78" i="22"/>
  <c r="CG78" i="22" s="1"/>
  <c r="CF77" i="22"/>
  <c r="CE77" i="22"/>
  <c r="CD77" i="22"/>
  <c r="CC77" i="22"/>
  <c r="CB77" i="22"/>
  <c r="CA77" i="22"/>
  <c r="BZ77" i="22"/>
  <c r="BY77" i="22"/>
  <c r="BX77" i="22"/>
  <c r="BW77" i="22"/>
  <c r="BV77" i="22"/>
  <c r="BU77" i="22"/>
  <c r="BT77" i="22"/>
  <c r="BS77" i="22"/>
  <c r="BR77" i="22"/>
  <c r="BQ77" i="22"/>
  <c r="BP77" i="22"/>
  <c r="CN77" i="22" s="1"/>
  <c r="BO77" i="22"/>
  <c r="CM77" i="22" s="1"/>
  <c r="BN77" i="22"/>
  <c r="CL77" i="22" s="1"/>
  <c r="BM77" i="22"/>
  <c r="CK77" i="22" s="1"/>
  <c r="BL77" i="22"/>
  <c r="CJ77" i="22" s="1"/>
  <c r="BK77" i="22"/>
  <c r="CI77" i="22" s="1"/>
  <c r="BJ77" i="22"/>
  <c r="CH77" i="22" s="1"/>
  <c r="BI77" i="22"/>
  <c r="CG77" i="22" s="1"/>
  <c r="CF76" i="22"/>
  <c r="CE76" i="22"/>
  <c r="CD76" i="22"/>
  <c r="CC76" i="22"/>
  <c r="CB76" i="22"/>
  <c r="CA76" i="22"/>
  <c r="BZ76" i="22"/>
  <c r="BY76" i="22"/>
  <c r="BX76" i="22"/>
  <c r="BW76" i="22"/>
  <c r="BV76" i="22"/>
  <c r="BU76" i="22"/>
  <c r="BT76" i="22"/>
  <c r="BS76" i="22"/>
  <c r="BR76" i="22"/>
  <c r="BQ76" i="22"/>
  <c r="BP76" i="22"/>
  <c r="CN76" i="22" s="1"/>
  <c r="BO76" i="22"/>
  <c r="CM76" i="22" s="1"/>
  <c r="BN76" i="22"/>
  <c r="CL76" i="22" s="1"/>
  <c r="BM76" i="22"/>
  <c r="CK76" i="22" s="1"/>
  <c r="BL76" i="22"/>
  <c r="CJ76" i="22" s="1"/>
  <c r="BK76" i="22"/>
  <c r="CI76" i="22" s="1"/>
  <c r="BJ76" i="22"/>
  <c r="CH76" i="22" s="1"/>
  <c r="BI76" i="22"/>
  <c r="CG76" i="22" s="1"/>
  <c r="CF75" i="22"/>
  <c r="CE75" i="22"/>
  <c r="CD75" i="22"/>
  <c r="CC75" i="22"/>
  <c r="CB75" i="22"/>
  <c r="CA75" i="22"/>
  <c r="BZ75" i="22"/>
  <c r="BY75" i="22"/>
  <c r="BX75" i="22"/>
  <c r="BW75" i="22"/>
  <c r="BV75" i="22"/>
  <c r="BU75" i="22"/>
  <c r="BT75" i="22"/>
  <c r="BS75" i="22"/>
  <c r="BR75" i="22"/>
  <c r="BQ75" i="22"/>
  <c r="BP75" i="22"/>
  <c r="CN75" i="22" s="1"/>
  <c r="BO75" i="22"/>
  <c r="CM75" i="22" s="1"/>
  <c r="BN75" i="22"/>
  <c r="CL75" i="22" s="1"/>
  <c r="BM75" i="22"/>
  <c r="CK75" i="22" s="1"/>
  <c r="BL75" i="22"/>
  <c r="CJ75" i="22" s="1"/>
  <c r="BK75" i="22"/>
  <c r="CI75" i="22" s="1"/>
  <c r="BJ75" i="22"/>
  <c r="CH75" i="22" s="1"/>
  <c r="BI75" i="22"/>
  <c r="CG75" i="22" s="1"/>
  <c r="CF74" i="22"/>
  <c r="CE74" i="22"/>
  <c r="CD74" i="22"/>
  <c r="CC74" i="22"/>
  <c r="CB74" i="22"/>
  <c r="CA74" i="22"/>
  <c r="BZ74" i="22"/>
  <c r="BY74" i="22"/>
  <c r="BX74" i="22"/>
  <c r="BW74" i="22"/>
  <c r="BV74" i="22"/>
  <c r="BU74" i="22"/>
  <c r="BT74" i="22"/>
  <c r="BS74" i="22"/>
  <c r="BR74" i="22"/>
  <c r="BQ74" i="22"/>
  <c r="BP74" i="22"/>
  <c r="CN74" i="22" s="1"/>
  <c r="BO74" i="22"/>
  <c r="CM74" i="22" s="1"/>
  <c r="BN74" i="22"/>
  <c r="CL74" i="22" s="1"/>
  <c r="BM74" i="22"/>
  <c r="CK74" i="22" s="1"/>
  <c r="BL74" i="22"/>
  <c r="CJ74" i="22" s="1"/>
  <c r="BK74" i="22"/>
  <c r="CI74" i="22" s="1"/>
  <c r="BJ74" i="22"/>
  <c r="CH74" i="22" s="1"/>
  <c r="BI74" i="22"/>
  <c r="CG74" i="22" s="1"/>
  <c r="CF73" i="22"/>
  <c r="CE73" i="22"/>
  <c r="CD73" i="22"/>
  <c r="CC73" i="22"/>
  <c r="CB73" i="22"/>
  <c r="CA73" i="22"/>
  <c r="BZ73" i="22"/>
  <c r="BY73" i="22"/>
  <c r="BX73" i="22"/>
  <c r="BW73" i="22"/>
  <c r="BV73" i="22"/>
  <c r="BU73" i="22"/>
  <c r="BT73" i="22"/>
  <c r="BS73" i="22"/>
  <c r="BR73" i="22"/>
  <c r="BQ73" i="22"/>
  <c r="BP73" i="22"/>
  <c r="CN73" i="22" s="1"/>
  <c r="BO73" i="22"/>
  <c r="CM73" i="22" s="1"/>
  <c r="BN73" i="22"/>
  <c r="CL73" i="22" s="1"/>
  <c r="BM73" i="22"/>
  <c r="CK73" i="22" s="1"/>
  <c r="BL73" i="22"/>
  <c r="CJ73" i="22" s="1"/>
  <c r="BK73" i="22"/>
  <c r="CI73" i="22" s="1"/>
  <c r="BJ73" i="22"/>
  <c r="CH73" i="22" s="1"/>
  <c r="BI73" i="22"/>
  <c r="CG73" i="22" s="1"/>
  <c r="CF72" i="22"/>
  <c r="CE72" i="22"/>
  <c r="CD72" i="22"/>
  <c r="CC72" i="22"/>
  <c r="CB72" i="22"/>
  <c r="CA72" i="22"/>
  <c r="BZ72" i="22"/>
  <c r="BY72" i="22"/>
  <c r="BX72" i="22"/>
  <c r="BW72" i="22"/>
  <c r="BV72" i="22"/>
  <c r="BU72" i="22"/>
  <c r="BT72" i="22"/>
  <c r="BS72" i="22"/>
  <c r="BR72" i="22"/>
  <c r="BQ72" i="22"/>
  <c r="BP72" i="22"/>
  <c r="CN72" i="22" s="1"/>
  <c r="BO72" i="22"/>
  <c r="CM72" i="22" s="1"/>
  <c r="BN72" i="22"/>
  <c r="CL72" i="22" s="1"/>
  <c r="BM72" i="22"/>
  <c r="CK72" i="22" s="1"/>
  <c r="BL72" i="22"/>
  <c r="CJ72" i="22" s="1"/>
  <c r="BK72" i="22"/>
  <c r="CI72" i="22" s="1"/>
  <c r="BJ72" i="22"/>
  <c r="CH72" i="22" s="1"/>
  <c r="BI72" i="22"/>
  <c r="CG72" i="22" s="1"/>
  <c r="CF71" i="22"/>
  <c r="CE71" i="22"/>
  <c r="CD71" i="22"/>
  <c r="CC71" i="22"/>
  <c r="CB71" i="22"/>
  <c r="CA71" i="22"/>
  <c r="BZ71" i="22"/>
  <c r="BY71" i="22"/>
  <c r="BX71" i="22"/>
  <c r="BW71" i="22"/>
  <c r="BV71" i="22"/>
  <c r="BU71" i="22"/>
  <c r="BT71" i="22"/>
  <c r="BS71" i="22"/>
  <c r="BR71" i="22"/>
  <c r="BQ71" i="22"/>
  <c r="BP71" i="22"/>
  <c r="CN71" i="22" s="1"/>
  <c r="BO71" i="22"/>
  <c r="CM71" i="22" s="1"/>
  <c r="BN71" i="22"/>
  <c r="CL71" i="22" s="1"/>
  <c r="BM71" i="22"/>
  <c r="CK71" i="22" s="1"/>
  <c r="BL71" i="22"/>
  <c r="CJ71" i="22" s="1"/>
  <c r="BK71" i="22"/>
  <c r="CI71" i="22" s="1"/>
  <c r="BJ71" i="22"/>
  <c r="CH71" i="22" s="1"/>
  <c r="BI71" i="22"/>
  <c r="CG71" i="22" s="1"/>
  <c r="CF70" i="22"/>
  <c r="CE70" i="22"/>
  <c r="CD70" i="22"/>
  <c r="CC70" i="22"/>
  <c r="CB70" i="22"/>
  <c r="CA70" i="22"/>
  <c r="BZ70" i="22"/>
  <c r="BY70" i="22"/>
  <c r="BX70" i="22"/>
  <c r="BW70" i="22"/>
  <c r="BV70" i="22"/>
  <c r="BU70" i="22"/>
  <c r="BT70" i="22"/>
  <c r="BS70" i="22"/>
  <c r="BR70" i="22"/>
  <c r="BQ70" i="22"/>
  <c r="BP70" i="22"/>
  <c r="CN70" i="22" s="1"/>
  <c r="BO70" i="22"/>
  <c r="CM70" i="22" s="1"/>
  <c r="BN70" i="22"/>
  <c r="CL70" i="22" s="1"/>
  <c r="BM70" i="22"/>
  <c r="CK70" i="22" s="1"/>
  <c r="BL70" i="22"/>
  <c r="CJ70" i="22" s="1"/>
  <c r="BK70" i="22"/>
  <c r="CI70" i="22" s="1"/>
  <c r="BJ70" i="22"/>
  <c r="CH70" i="22" s="1"/>
  <c r="BI70" i="22"/>
  <c r="CG70" i="22" s="1"/>
  <c r="CF69" i="22"/>
  <c r="CE69" i="22"/>
  <c r="CD69" i="22"/>
  <c r="CC69" i="22"/>
  <c r="CB69" i="22"/>
  <c r="CA69" i="22"/>
  <c r="BZ69" i="22"/>
  <c r="BY69" i="22"/>
  <c r="BX69" i="22"/>
  <c r="BW69" i="22"/>
  <c r="BV69" i="22"/>
  <c r="BU69" i="22"/>
  <c r="BT69" i="22"/>
  <c r="BS69" i="22"/>
  <c r="BR69" i="22"/>
  <c r="BQ69" i="22"/>
  <c r="BP69" i="22"/>
  <c r="CN69" i="22" s="1"/>
  <c r="BO69" i="22"/>
  <c r="CM69" i="22" s="1"/>
  <c r="BN69" i="22"/>
  <c r="CL69" i="22" s="1"/>
  <c r="BM69" i="22"/>
  <c r="CK69" i="22" s="1"/>
  <c r="BL69" i="22"/>
  <c r="CJ69" i="22" s="1"/>
  <c r="BK69" i="22"/>
  <c r="CI69" i="22" s="1"/>
  <c r="BJ69" i="22"/>
  <c r="CH69" i="22" s="1"/>
  <c r="BI69" i="22"/>
  <c r="CG69" i="22" s="1"/>
  <c r="CF68" i="22"/>
  <c r="CE68" i="22"/>
  <c r="CD68" i="22"/>
  <c r="CC68" i="22"/>
  <c r="CB68" i="22"/>
  <c r="CA68" i="22"/>
  <c r="BZ68" i="22"/>
  <c r="BY68" i="22"/>
  <c r="BX68" i="22"/>
  <c r="BW68" i="22"/>
  <c r="BV68" i="22"/>
  <c r="BU68" i="22"/>
  <c r="BT68" i="22"/>
  <c r="BS68" i="22"/>
  <c r="BR68" i="22"/>
  <c r="BQ68" i="22"/>
  <c r="BP68" i="22"/>
  <c r="CN68" i="22" s="1"/>
  <c r="BO68" i="22"/>
  <c r="CM68" i="22" s="1"/>
  <c r="BN68" i="22"/>
  <c r="CL68" i="22" s="1"/>
  <c r="BM68" i="22"/>
  <c r="CK68" i="22" s="1"/>
  <c r="BL68" i="22"/>
  <c r="CJ68" i="22" s="1"/>
  <c r="BK68" i="22"/>
  <c r="CI68" i="22" s="1"/>
  <c r="BJ68" i="22"/>
  <c r="CH68" i="22" s="1"/>
  <c r="BI68" i="22"/>
  <c r="CG68" i="22" s="1"/>
  <c r="CF67" i="22"/>
  <c r="CE67" i="22"/>
  <c r="CD67" i="22"/>
  <c r="CC67" i="22"/>
  <c r="CB67" i="22"/>
  <c r="CA67" i="22"/>
  <c r="BZ67" i="22"/>
  <c r="BY67" i="22"/>
  <c r="BX67" i="22"/>
  <c r="BW67" i="22"/>
  <c r="BV67" i="22"/>
  <c r="BU67" i="22"/>
  <c r="BT67" i="22"/>
  <c r="BS67" i="22"/>
  <c r="BR67" i="22"/>
  <c r="BQ67" i="22"/>
  <c r="BP67" i="22"/>
  <c r="CN67" i="22" s="1"/>
  <c r="BO67" i="22"/>
  <c r="CM67" i="22" s="1"/>
  <c r="BN67" i="22"/>
  <c r="CL67" i="22" s="1"/>
  <c r="BM67" i="22"/>
  <c r="CK67" i="22" s="1"/>
  <c r="BL67" i="22"/>
  <c r="CJ67" i="22" s="1"/>
  <c r="BK67" i="22"/>
  <c r="CI67" i="22" s="1"/>
  <c r="BJ67" i="22"/>
  <c r="CH67" i="22" s="1"/>
  <c r="BI67" i="22"/>
  <c r="CG67" i="22" s="1"/>
  <c r="CF66" i="22"/>
  <c r="CE66" i="22"/>
  <c r="CD66" i="22"/>
  <c r="CC66" i="22"/>
  <c r="CB66" i="22"/>
  <c r="CA66" i="22"/>
  <c r="BZ66" i="22"/>
  <c r="BY66" i="22"/>
  <c r="BX66" i="22"/>
  <c r="BW66" i="22"/>
  <c r="BV66" i="22"/>
  <c r="BU66" i="22"/>
  <c r="BT66" i="22"/>
  <c r="BS66" i="22"/>
  <c r="BR66" i="22"/>
  <c r="BQ66" i="22"/>
  <c r="BP66" i="22"/>
  <c r="CN66" i="22" s="1"/>
  <c r="BO66" i="22"/>
  <c r="CM66" i="22" s="1"/>
  <c r="BN66" i="22"/>
  <c r="CL66" i="22" s="1"/>
  <c r="BM66" i="22"/>
  <c r="CK66" i="22" s="1"/>
  <c r="BL66" i="22"/>
  <c r="CJ66" i="22" s="1"/>
  <c r="BK66" i="22"/>
  <c r="CI66" i="22" s="1"/>
  <c r="BJ66" i="22"/>
  <c r="CH66" i="22" s="1"/>
  <c r="BI66" i="22"/>
  <c r="CG66" i="22" s="1"/>
  <c r="CF65" i="22"/>
  <c r="CE65" i="22"/>
  <c r="CD65" i="22"/>
  <c r="CC65" i="22"/>
  <c r="CB65" i="22"/>
  <c r="CA65" i="22"/>
  <c r="BZ65" i="22"/>
  <c r="BY65" i="22"/>
  <c r="BX65" i="22"/>
  <c r="BW65" i="22"/>
  <c r="BV65" i="22"/>
  <c r="BU65" i="22"/>
  <c r="BT65" i="22"/>
  <c r="BS65" i="22"/>
  <c r="BR65" i="22"/>
  <c r="BQ65" i="22"/>
  <c r="BP65" i="22"/>
  <c r="CN65" i="22" s="1"/>
  <c r="BO65" i="22"/>
  <c r="CM65" i="22" s="1"/>
  <c r="BN65" i="22"/>
  <c r="CL65" i="22" s="1"/>
  <c r="BM65" i="22"/>
  <c r="CK65" i="22" s="1"/>
  <c r="BL65" i="22"/>
  <c r="CJ65" i="22" s="1"/>
  <c r="BK65" i="22"/>
  <c r="CI65" i="22" s="1"/>
  <c r="BJ65" i="22"/>
  <c r="CH65" i="22" s="1"/>
  <c r="BI65" i="22"/>
  <c r="CG65" i="22" s="1"/>
  <c r="CF64" i="22"/>
  <c r="CE64" i="22"/>
  <c r="CD64" i="22"/>
  <c r="CC64" i="22"/>
  <c r="CB64" i="22"/>
  <c r="CA64" i="22"/>
  <c r="BZ64" i="22"/>
  <c r="BY64" i="22"/>
  <c r="BX64" i="22"/>
  <c r="BW64" i="22"/>
  <c r="BV64" i="22"/>
  <c r="BU64" i="22"/>
  <c r="BT64" i="22"/>
  <c r="BS64" i="22"/>
  <c r="BR64" i="22"/>
  <c r="BQ64" i="22"/>
  <c r="BP64" i="22"/>
  <c r="CN64" i="22" s="1"/>
  <c r="BO64" i="22"/>
  <c r="CM64" i="22" s="1"/>
  <c r="BN64" i="22"/>
  <c r="CL64" i="22" s="1"/>
  <c r="BM64" i="22"/>
  <c r="CK64" i="22" s="1"/>
  <c r="BL64" i="22"/>
  <c r="CJ64" i="22" s="1"/>
  <c r="BK64" i="22"/>
  <c r="CI64" i="22" s="1"/>
  <c r="BJ64" i="22"/>
  <c r="CH64" i="22" s="1"/>
  <c r="BI64" i="22"/>
  <c r="CG64" i="22" s="1"/>
  <c r="CF63" i="22"/>
  <c r="CE63" i="22"/>
  <c r="CD63" i="22"/>
  <c r="CC63" i="22"/>
  <c r="CB63" i="22"/>
  <c r="CA63" i="22"/>
  <c r="BZ63" i="22"/>
  <c r="BY63" i="22"/>
  <c r="BX63" i="22"/>
  <c r="BW63" i="22"/>
  <c r="BV63" i="22"/>
  <c r="BU63" i="22"/>
  <c r="BT63" i="22"/>
  <c r="BS63" i="22"/>
  <c r="BR63" i="22"/>
  <c r="BQ63" i="22"/>
  <c r="BP63" i="22"/>
  <c r="CN63" i="22" s="1"/>
  <c r="BO63" i="22"/>
  <c r="CM63" i="22" s="1"/>
  <c r="BN63" i="22"/>
  <c r="CL63" i="22" s="1"/>
  <c r="BM63" i="22"/>
  <c r="CK63" i="22" s="1"/>
  <c r="BL63" i="22"/>
  <c r="CJ63" i="22" s="1"/>
  <c r="BK63" i="22"/>
  <c r="CI63" i="22" s="1"/>
  <c r="BJ63" i="22"/>
  <c r="CH63" i="22" s="1"/>
  <c r="BI63" i="22"/>
  <c r="CG63" i="22" s="1"/>
  <c r="CM33" i="22"/>
  <c r="CM32" i="22"/>
  <c r="CM31" i="22"/>
  <c r="CM30" i="22"/>
  <c r="CM28" i="22"/>
  <c r="CM27" i="22"/>
  <c r="CM26" i="22"/>
  <c r="CM25" i="22"/>
  <c r="CM24" i="22"/>
  <c r="CN23" i="22"/>
  <c r="CM23" i="22"/>
  <c r="CN22" i="22"/>
  <c r="CM22" i="22"/>
  <c r="CN21" i="22"/>
  <c r="CM21" i="22"/>
  <c r="CN20" i="22"/>
  <c r="CM20" i="22"/>
  <c r="CL20" i="22"/>
  <c r="CN19" i="22"/>
  <c r="CM19" i="22"/>
  <c r="CL19" i="22"/>
  <c r="CN18" i="22"/>
  <c r="CM18" i="22"/>
  <c r="CL18" i="22"/>
  <c r="CN17" i="22"/>
  <c r="CM17" i="22"/>
  <c r="CL17" i="22"/>
  <c r="CN16" i="22"/>
  <c r="CM16" i="22"/>
  <c r="CL16" i="22"/>
  <c r="CN15" i="22"/>
  <c r="CM15" i="22"/>
  <c r="CL15" i="22"/>
  <c r="CK15" i="22"/>
  <c r="CN14" i="22"/>
  <c r="CM14" i="22"/>
  <c r="CG15" i="22"/>
  <c r="CH15" i="22"/>
  <c r="CI15" i="22"/>
  <c r="CJ15" i="22"/>
  <c r="CG16" i="22"/>
  <c r="CH16" i="22"/>
  <c r="CI16" i="22"/>
  <c r="CJ16" i="22"/>
  <c r="CK16" i="22"/>
  <c r="CG17" i="22"/>
  <c r="CH17" i="22"/>
  <c r="CI17" i="22"/>
  <c r="CJ17" i="22"/>
  <c r="CK17" i="22"/>
  <c r="CG18" i="22"/>
  <c r="CH18" i="22"/>
  <c r="CI18" i="22"/>
  <c r="CJ18" i="22"/>
  <c r="CK18" i="22"/>
  <c r="CG19" i="22"/>
  <c r="CH19" i="22"/>
  <c r="CI19" i="22"/>
  <c r="CJ19" i="22"/>
  <c r="CK19" i="22"/>
  <c r="CG20" i="22"/>
  <c r="CH20" i="22"/>
  <c r="CI20" i="22"/>
  <c r="CJ20" i="22"/>
  <c r="CK20" i="22"/>
  <c r="CG21" i="22"/>
  <c r="CH21" i="22"/>
  <c r="CI21" i="22"/>
  <c r="CJ21" i="22"/>
  <c r="CK21" i="22"/>
  <c r="CL21" i="22"/>
  <c r="CG22" i="22"/>
  <c r="CH22" i="22"/>
  <c r="CI22" i="22"/>
  <c r="CJ22" i="22"/>
  <c r="CK22" i="22"/>
  <c r="CL22" i="22"/>
  <c r="CG23" i="22"/>
  <c r="CH23" i="22"/>
  <c r="CI23" i="22"/>
  <c r="CJ23" i="22"/>
  <c r="CK23" i="22"/>
  <c r="CL23" i="22"/>
  <c r="CG24" i="22"/>
  <c r="CH24" i="22"/>
  <c r="CI24" i="22"/>
  <c r="CJ24" i="22"/>
  <c r="CK24" i="22"/>
  <c r="CL24" i="22"/>
  <c r="CN24" i="22"/>
  <c r="CG25" i="22"/>
  <c r="CH25" i="22"/>
  <c r="CI25" i="22"/>
  <c r="CJ25" i="22"/>
  <c r="CK25" i="22"/>
  <c r="CL25" i="22"/>
  <c r="CN25" i="22"/>
  <c r="CG26" i="22"/>
  <c r="CH26" i="22"/>
  <c r="CI26" i="22"/>
  <c r="CJ26" i="22"/>
  <c r="CK26" i="22"/>
  <c r="CL26" i="22"/>
  <c r="CN26" i="22"/>
  <c r="CG27" i="22"/>
  <c r="CH27" i="22"/>
  <c r="CI27" i="22"/>
  <c r="CJ27" i="22"/>
  <c r="CK27" i="22"/>
  <c r="CL27" i="22"/>
  <c r="CN27" i="22"/>
  <c r="CG28" i="22"/>
  <c r="CH28" i="22"/>
  <c r="CI28" i="22"/>
  <c r="CJ28" i="22"/>
  <c r="CK28" i="22"/>
  <c r="CL28" i="22"/>
  <c r="CN28" i="22"/>
  <c r="CG29" i="22"/>
  <c r="CH29" i="22"/>
  <c r="CI29" i="22"/>
  <c r="CJ29" i="22"/>
  <c r="CK29" i="22"/>
  <c r="CL29" i="22"/>
  <c r="CN29" i="22"/>
  <c r="CG30" i="22"/>
  <c r="CH30" i="22"/>
  <c r="CI30" i="22"/>
  <c r="CJ30" i="22"/>
  <c r="CK30" i="22"/>
  <c r="CL30" i="22"/>
  <c r="CN30" i="22"/>
  <c r="CG31" i="22"/>
  <c r="CH31" i="22"/>
  <c r="CI31" i="22"/>
  <c r="CJ31" i="22"/>
  <c r="CK31" i="22"/>
  <c r="CL31" i="22"/>
  <c r="CN31" i="22"/>
  <c r="CG32" i="22"/>
  <c r="CH32" i="22"/>
  <c r="CI32" i="22"/>
  <c r="CJ32" i="22"/>
  <c r="CK32" i="22"/>
  <c r="CL32" i="22"/>
  <c r="CN32" i="22"/>
  <c r="CG33" i="22"/>
  <c r="CH33" i="22"/>
  <c r="CI33" i="22"/>
  <c r="CJ33" i="22"/>
  <c r="CK33" i="22"/>
  <c r="CL33" i="22"/>
  <c r="CN33" i="22"/>
  <c r="CH14" i="22"/>
  <c r="CI14" i="22"/>
  <c r="CJ14" i="22"/>
  <c r="CK14" i="22"/>
  <c r="CL14" i="22"/>
  <c r="CG14" i="22"/>
  <c r="BQ15" i="22"/>
  <c r="BR15" i="22"/>
  <c r="BS15" i="22"/>
  <c r="BT15" i="22"/>
  <c r="BU15" i="22"/>
  <c r="BV15" i="22"/>
  <c r="BW15" i="22"/>
  <c r="BX15" i="22"/>
  <c r="BQ16" i="22"/>
  <c r="BR16" i="22"/>
  <c r="BS16" i="22"/>
  <c r="BT16" i="22"/>
  <c r="BU16" i="22"/>
  <c r="BV16" i="22"/>
  <c r="BW16" i="22"/>
  <c r="BX16" i="22"/>
  <c r="BQ17" i="22"/>
  <c r="BR17" i="22"/>
  <c r="BS17" i="22"/>
  <c r="BT17" i="22"/>
  <c r="BU17" i="22"/>
  <c r="BV17" i="22"/>
  <c r="BW17" i="22"/>
  <c r="BX17" i="22"/>
  <c r="BQ18" i="22"/>
  <c r="BR18" i="22"/>
  <c r="BS18" i="22"/>
  <c r="BT18" i="22"/>
  <c r="BU18" i="22"/>
  <c r="BV18" i="22"/>
  <c r="BW18" i="22"/>
  <c r="BX18" i="22"/>
  <c r="BQ19" i="22"/>
  <c r="BR19" i="22"/>
  <c r="BS19" i="22"/>
  <c r="BT19" i="22"/>
  <c r="BU19" i="22"/>
  <c r="BV19" i="22"/>
  <c r="BW19" i="22"/>
  <c r="BX19" i="22"/>
  <c r="BQ20" i="22"/>
  <c r="BR20" i="22"/>
  <c r="BS20" i="22"/>
  <c r="BT20" i="22"/>
  <c r="BU20" i="22"/>
  <c r="BV20" i="22"/>
  <c r="BW20" i="22"/>
  <c r="BX20" i="22"/>
  <c r="BQ21" i="22"/>
  <c r="BR21" i="22"/>
  <c r="BS21" i="22"/>
  <c r="BT21" i="22"/>
  <c r="BU21" i="22"/>
  <c r="BV21" i="22"/>
  <c r="BW21" i="22"/>
  <c r="BX21" i="22"/>
  <c r="BQ22" i="22"/>
  <c r="BR22" i="22"/>
  <c r="BS22" i="22"/>
  <c r="BT22" i="22"/>
  <c r="BU22" i="22"/>
  <c r="BV22" i="22"/>
  <c r="BW22" i="22"/>
  <c r="BX22" i="22"/>
  <c r="BQ23" i="22"/>
  <c r="BR23" i="22"/>
  <c r="BS23" i="22"/>
  <c r="BT23" i="22"/>
  <c r="BU23" i="22"/>
  <c r="BV23" i="22"/>
  <c r="BW23" i="22"/>
  <c r="BX23" i="22"/>
  <c r="BQ24" i="22"/>
  <c r="BR24" i="22"/>
  <c r="BS24" i="22"/>
  <c r="BT24" i="22"/>
  <c r="BU24" i="22"/>
  <c r="BV24" i="22"/>
  <c r="BW24" i="22"/>
  <c r="BX24" i="22"/>
  <c r="BQ25" i="22"/>
  <c r="BR25" i="22"/>
  <c r="BS25" i="22"/>
  <c r="BT25" i="22"/>
  <c r="BU25" i="22"/>
  <c r="BV25" i="22"/>
  <c r="BW25" i="22"/>
  <c r="BX25" i="22"/>
  <c r="BQ26" i="22"/>
  <c r="BR26" i="22"/>
  <c r="BS26" i="22"/>
  <c r="BT26" i="22"/>
  <c r="BU26" i="22"/>
  <c r="BV26" i="22"/>
  <c r="BW26" i="22"/>
  <c r="BX26" i="22"/>
  <c r="BQ27" i="22"/>
  <c r="BR27" i="22"/>
  <c r="BS27" i="22"/>
  <c r="BT27" i="22"/>
  <c r="BU27" i="22"/>
  <c r="BV27" i="22"/>
  <c r="BW27" i="22"/>
  <c r="BX27" i="22"/>
  <c r="BQ28" i="22"/>
  <c r="BR28" i="22"/>
  <c r="BS28" i="22"/>
  <c r="BT28" i="22"/>
  <c r="BU28" i="22"/>
  <c r="BV28" i="22"/>
  <c r="BW28" i="22"/>
  <c r="BX28" i="22"/>
  <c r="BQ29" i="22"/>
  <c r="BR29" i="22"/>
  <c r="BS29" i="22"/>
  <c r="BT29" i="22"/>
  <c r="BU29" i="22"/>
  <c r="BV29" i="22"/>
  <c r="BW29" i="22"/>
  <c r="BX29" i="22"/>
  <c r="BQ30" i="22"/>
  <c r="BR30" i="22"/>
  <c r="BS30" i="22"/>
  <c r="BT30" i="22"/>
  <c r="BU30" i="22"/>
  <c r="BV30" i="22"/>
  <c r="BW30" i="22"/>
  <c r="BX30" i="22"/>
  <c r="BQ31" i="22"/>
  <c r="BR31" i="22"/>
  <c r="BS31" i="22"/>
  <c r="BT31" i="22"/>
  <c r="BU31" i="22"/>
  <c r="BV31" i="22"/>
  <c r="BW31" i="22"/>
  <c r="BX31" i="22"/>
  <c r="BQ32" i="22"/>
  <c r="BR32" i="22"/>
  <c r="BS32" i="22"/>
  <c r="BT32" i="22"/>
  <c r="BU32" i="22"/>
  <c r="BV32" i="22"/>
  <c r="BW32" i="22"/>
  <c r="BX32" i="22"/>
  <c r="BQ33" i="22"/>
  <c r="BR33" i="22"/>
  <c r="BS33" i="22"/>
  <c r="BT33" i="22"/>
  <c r="BU33" i="22"/>
  <c r="BV33" i="22"/>
  <c r="BW33" i="22"/>
  <c r="BX33" i="22"/>
  <c r="BQ34" i="22"/>
  <c r="BR34" i="22"/>
  <c r="BS34" i="22"/>
  <c r="BT34" i="22"/>
  <c r="BU34" i="22"/>
  <c r="BV34" i="22"/>
  <c r="BW34" i="22"/>
  <c r="BX34" i="22"/>
  <c r="BQ35" i="22"/>
  <c r="BR35" i="22"/>
  <c r="BS35" i="22"/>
  <c r="BT35" i="22"/>
  <c r="BU35" i="22"/>
  <c r="BV35" i="22"/>
  <c r="BW35" i="22"/>
  <c r="BX35" i="22"/>
  <c r="BQ36" i="22"/>
  <c r="BR36" i="22"/>
  <c r="BS36" i="22"/>
  <c r="BT36" i="22"/>
  <c r="BU36" i="22"/>
  <c r="BV36" i="22"/>
  <c r="BW36" i="22"/>
  <c r="BX36" i="22"/>
  <c r="BQ37" i="22"/>
  <c r="BR37" i="22"/>
  <c r="BS37" i="22"/>
  <c r="BT37" i="22"/>
  <c r="BU37" i="22"/>
  <c r="BV37" i="22"/>
  <c r="BW37" i="22"/>
  <c r="BX37" i="22"/>
  <c r="BQ38" i="22"/>
  <c r="BR38" i="22"/>
  <c r="BS38" i="22"/>
  <c r="BT38" i="22"/>
  <c r="BU38" i="22"/>
  <c r="BV38" i="22"/>
  <c r="BW38" i="22"/>
  <c r="BX38" i="22"/>
  <c r="BQ39" i="22"/>
  <c r="BR39" i="22"/>
  <c r="BS39" i="22"/>
  <c r="BT39" i="22"/>
  <c r="BU39" i="22"/>
  <c r="BV39" i="22"/>
  <c r="BW39" i="22"/>
  <c r="BX39" i="22"/>
  <c r="BQ40" i="22"/>
  <c r="BR40" i="22"/>
  <c r="BS40" i="22"/>
  <c r="BT40" i="22"/>
  <c r="BU40" i="22"/>
  <c r="BV40" i="22"/>
  <c r="BW40" i="22"/>
  <c r="BX40" i="22"/>
  <c r="BQ41" i="22"/>
  <c r="BR41" i="22"/>
  <c r="BS41" i="22"/>
  <c r="BT41" i="22"/>
  <c r="BU41" i="22"/>
  <c r="BV41" i="22"/>
  <c r="BW41" i="22"/>
  <c r="BX41" i="22"/>
  <c r="BQ42" i="22"/>
  <c r="BR42" i="22"/>
  <c r="BS42" i="22"/>
  <c r="BT42" i="22"/>
  <c r="BU42" i="22"/>
  <c r="BV42" i="22"/>
  <c r="BW42" i="22"/>
  <c r="BX42" i="22"/>
  <c r="BQ43" i="22"/>
  <c r="BR43" i="22"/>
  <c r="BS43" i="22"/>
  <c r="BT43" i="22"/>
  <c r="BU43" i="22"/>
  <c r="BV43" i="22"/>
  <c r="BW43" i="22"/>
  <c r="BX43" i="22"/>
  <c r="BQ44" i="22"/>
  <c r="BR44" i="22"/>
  <c r="BS44" i="22"/>
  <c r="BT44" i="22"/>
  <c r="BU44" i="22"/>
  <c r="BV44" i="22"/>
  <c r="BW44" i="22"/>
  <c r="BX44" i="22"/>
  <c r="BQ45" i="22"/>
  <c r="BR45" i="22"/>
  <c r="BS45" i="22"/>
  <c r="BT45" i="22"/>
  <c r="BU45" i="22"/>
  <c r="BV45" i="22"/>
  <c r="BW45" i="22"/>
  <c r="BX45" i="22"/>
  <c r="BQ46" i="22"/>
  <c r="BR46" i="22"/>
  <c r="BS46" i="22"/>
  <c r="BT46" i="22"/>
  <c r="BU46" i="22"/>
  <c r="BV46" i="22"/>
  <c r="BW46" i="22"/>
  <c r="BX46" i="22"/>
  <c r="BQ47" i="22"/>
  <c r="BR47" i="22"/>
  <c r="BS47" i="22"/>
  <c r="BT47" i="22"/>
  <c r="BU47" i="22"/>
  <c r="BV47" i="22"/>
  <c r="BW47" i="22"/>
  <c r="BX47" i="22"/>
  <c r="BQ48" i="22"/>
  <c r="BR48" i="22"/>
  <c r="BS48" i="22"/>
  <c r="BT48" i="22"/>
  <c r="BU48" i="22"/>
  <c r="BV48" i="22"/>
  <c r="BW48" i="22"/>
  <c r="BX48" i="22"/>
  <c r="BQ49" i="22"/>
  <c r="BR49" i="22"/>
  <c r="BS49" i="22"/>
  <c r="BT49" i="22"/>
  <c r="BU49" i="22"/>
  <c r="BV49" i="22"/>
  <c r="BW49" i="22"/>
  <c r="BX49" i="22"/>
  <c r="BQ50" i="22"/>
  <c r="BR50" i="22"/>
  <c r="BS50" i="22"/>
  <c r="BT50" i="22"/>
  <c r="BU50" i="22"/>
  <c r="BV50" i="22"/>
  <c r="BW50" i="22"/>
  <c r="BX50" i="22"/>
  <c r="BQ51" i="22"/>
  <c r="BR51" i="22"/>
  <c r="BS51" i="22"/>
  <c r="BT51" i="22"/>
  <c r="BU51" i="22"/>
  <c r="BV51" i="22"/>
  <c r="BW51" i="22"/>
  <c r="BX51" i="22"/>
  <c r="BQ52" i="22"/>
  <c r="BR52" i="22"/>
  <c r="BS52" i="22"/>
  <c r="BT52" i="22"/>
  <c r="BU52" i="22"/>
  <c r="BV52" i="22"/>
  <c r="BW52" i="22"/>
  <c r="BX52" i="22"/>
  <c r="BQ53" i="22"/>
  <c r="BR53" i="22"/>
  <c r="BS53" i="22"/>
  <c r="BT53" i="22"/>
  <c r="BU53" i="22"/>
  <c r="BV53" i="22"/>
  <c r="BW53" i="22"/>
  <c r="BX53" i="22"/>
  <c r="BR14" i="22"/>
  <c r="BS14" i="22"/>
  <c r="BT14" i="22"/>
  <c r="BU14" i="22"/>
  <c r="BV14" i="22"/>
  <c r="BW14" i="22"/>
  <c r="BX14" i="22"/>
  <c r="BQ14" i="22"/>
  <c r="BF337" i="22"/>
  <c r="BD337" i="22"/>
  <c r="BC337" i="22"/>
  <c r="AZ337" i="22"/>
  <c r="AX337" i="22"/>
  <c r="AN337" i="22"/>
  <c r="AL337" i="22"/>
  <c r="AR337" i="22" s="1"/>
  <c r="AT337" i="22" s="1"/>
  <c r="BG336" i="22"/>
  <c r="BF336" i="22"/>
  <c r="BE336" i="22"/>
  <c r="BD336" i="22"/>
  <c r="BC336" i="22"/>
  <c r="AZ336" i="22"/>
  <c r="AX336" i="22"/>
  <c r="AN336" i="22"/>
  <c r="AL336" i="22"/>
  <c r="AR336" i="22" s="1"/>
  <c r="BF335" i="22"/>
  <c r="BD335" i="22"/>
  <c r="BC335" i="22"/>
  <c r="AZ335" i="22"/>
  <c r="AX335" i="22"/>
  <c r="BA335" i="22" s="1"/>
  <c r="AN335" i="22"/>
  <c r="AL335" i="22"/>
  <c r="AR335" i="22" s="1"/>
  <c r="BF334" i="22"/>
  <c r="BD334" i="22"/>
  <c r="BG334" i="22" s="1"/>
  <c r="BC334" i="22"/>
  <c r="AZ334" i="22"/>
  <c r="AX334" i="22"/>
  <c r="AN334" i="22"/>
  <c r="AL334" i="22"/>
  <c r="AR334" i="22" s="1"/>
  <c r="BF333" i="22"/>
  <c r="BD333" i="22"/>
  <c r="BE333" i="22" s="1"/>
  <c r="BC333" i="22"/>
  <c r="BA333" i="22"/>
  <c r="AZ333" i="22"/>
  <c r="AX333" i="22"/>
  <c r="AY333" i="22" s="1"/>
  <c r="AN333" i="22"/>
  <c r="AL333" i="22"/>
  <c r="AR333" i="22" s="1"/>
  <c r="AT333" i="22" s="1"/>
  <c r="BG332" i="22"/>
  <c r="BF332" i="22"/>
  <c r="BD332" i="22"/>
  <c r="BE332" i="22" s="1"/>
  <c r="BC332" i="22"/>
  <c r="AZ332" i="22"/>
  <c r="BB332" i="22" s="1"/>
  <c r="AY332" i="22"/>
  <c r="AX332" i="22"/>
  <c r="BA332" i="22" s="1"/>
  <c r="AR332" i="22"/>
  <c r="AT332" i="22" s="1"/>
  <c r="AN332" i="22"/>
  <c r="AL332" i="22"/>
  <c r="BF331" i="22"/>
  <c r="BH331" i="22" s="1"/>
  <c r="BD331" i="22"/>
  <c r="BG331" i="22" s="1"/>
  <c r="BC331" i="22"/>
  <c r="BA331" i="22"/>
  <c r="AZ331" i="22"/>
  <c r="AX331" i="22"/>
  <c r="AY331" i="22" s="1"/>
  <c r="AN331" i="22"/>
  <c r="AL331" i="22"/>
  <c r="AR331" i="22" s="1"/>
  <c r="AT331" i="22" s="1"/>
  <c r="BF330" i="22"/>
  <c r="BD330" i="22"/>
  <c r="BC330" i="22"/>
  <c r="AZ330" i="22"/>
  <c r="AY330" i="22"/>
  <c r="AX330" i="22"/>
  <c r="BA330" i="22" s="1"/>
  <c r="AN330" i="22"/>
  <c r="AL330" i="22"/>
  <c r="AR330" i="22" s="1"/>
  <c r="BG329" i="22"/>
  <c r="BF329" i="22"/>
  <c r="BD329" i="22"/>
  <c r="BE329" i="22" s="1"/>
  <c r="BC329" i="22"/>
  <c r="AZ329" i="22"/>
  <c r="AX329" i="22"/>
  <c r="BA329" i="22" s="1"/>
  <c r="AN329" i="22"/>
  <c r="AL329" i="22"/>
  <c r="AR329" i="22" s="1"/>
  <c r="AT329" i="22" s="1"/>
  <c r="BF328" i="22"/>
  <c r="BD328" i="22"/>
  <c r="BC328" i="22"/>
  <c r="BA328" i="22"/>
  <c r="AZ328" i="22"/>
  <c r="AX328" i="22"/>
  <c r="AY328" i="22" s="1"/>
  <c r="AR328" i="22"/>
  <c r="AT328" i="22" s="1"/>
  <c r="AN328" i="22"/>
  <c r="AL328" i="22"/>
  <c r="BG327" i="22"/>
  <c r="BF327" i="22"/>
  <c r="BD327" i="22"/>
  <c r="BE327" i="22" s="1"/>
  <c r="BC327" i="22"/>
  <c r="AZ327" i="22"/>
  <c r="AX327" i="22"/>
  <c r="AN327" i="22"/>
  <c r="AL327" i="22"/>
  <c r="AR327" i="22" s="1"/>
  <c r="BF326" i="22"/>
  <c r="BE326" i="22"/>
  <c r="BD326" i="22"/>
  <c r="BG326" i="22" s="1"/>
  <c r="BC326" i="22"/>
  <c r="AZ326" i="22"/>
  <c r="AX326" i="22"/>
  <c r="AN326" i="22"/>
  <c r="AL326" i="22"/>
  <c r="AR326" i="22" s="1"/>
  <c r="BF325" i="22"/>
  <c r="BD325" i="22"/>
  <c r="BC325" i="22"/>
  <c r="AZ325" i="22"/>
  <c r="AX325" i="22"/>
  <c r="BA325" i="22" s="1"/>
  <c r="AN325" i="22"/>
  <c r="AL325" i="22"/>
  <c r="AR325" i="22" s="1"/>
  <c r="BF324" i="22"/>
  <c r="BD324" i="22"/>
  <c r="BE324" i="22" s="1"/>
  <c r="BC324" i="22"/>
  <c r="AZ324" i="22"/>
  <c r="AX324" i="22"/>
  <c r="AN324" i="22"/>
  <c r="AL324" i="22"/>
  <c r="AR324" i="22" s="1"/>
  <c r="BF323" i="22"/>
  <c r="BH323" i="22" s="1"/>
  <c r="BE323" i="22"/>
  <c r="BD323" i="22"/>
  <c r="BG323" i="22" s="1"/>
  <c r="BC323" i="22"/>
  <c r="BA323" i="22"/>
  <c r="AZ323" i="22"/>
  <c r="AY323" i="22"/>
  <c r="AX323" i="22"/>
  <c r="AN323" i="22"/>
  <c r="AL323" i="22"/>
  <c r="AR323" i="22" s="1"/>
  <c r="AT323" i="22" s="1"/>
  <c r="BF322" i="22"/>
  <c r="BD322" i="22"/>
  <c r="BC322" i="22"/>
  <c r="BA322" i="22"/>
  <c r="AZ322" i="22"/>
  <c r="AY322" i="22"/>
  <c r="AX322" i="22"/>
  <c r="AN322" i="22"/>
  <c r="AL322" i="22"/>
  <c r="AR322" i="22" s="1"/>
  <c r="AT322" i="22" s="1"/>
  <c r="BF321" i="22"/>
  <c r="BD321" i="22"/>
  <c r="BC321" i="22"/>
  <c r="AZ321" i="22"/>
  <c r="AX321" i="22"/>
  <c r="AR321" i="22"/>
  <c r="AN321" i="22"/>
  <c r="AL321" i="22"/>
  <c r="BF320" i="22"/>
  <c r="BD320" i="22"/>
  <c r="BE320" i="22" s="1"/>
  <c r="BC320" i="22"/>
  <c r="BA320" i="22"/>
  <c r="AZ320" i="22"/>
  <c r="AY320" i="22"/>
  <c r="AX320" i="22"/>
  <c r="AR320" i="22"/>
  <c r="AT320" i="22" s="1"/>
  <c r="AN320" i="22"/>
  <c r="AL320" i="22"/>
  <c r="BF319" i="22"/>
  <c r="BD319" i="22"/>
  <c r="BC319" i="22"/>
  <c r="AZ319" i="22"/>
  <c r="AX319" i="22"/>
  <c r="BA319" i="22" s="1"/>
  <c r="BB319" i="22" s="1"/>
  <c r="AN319" i="22"/>
  <c r="AL319" i="22"/>
  <c r="AR319" i="22" s="1"/>
  <c r="X319" i="22"/>
  <c r="BF318" i="22"/>
  <c r="BD318" i="22"/>
  <c r="BG318" i="22" s="1"/>
  <c r="BC318" i="22"/>
  <c r="AZ318" i="22"/>
  <c r="AX318" i="22"/>
  <c r="BA318" i="22" s="1"/>
  <c r="AR318" i="22"/>
  <c r="AT318" i="22" s="1"/>
  <c r="AN318" i="22"/>
  <c r="AL318" i="22"/>
  <c r="X318" i="22"/>
  <c r="AS318" i="22" s="1"/>
  <c r="BF317" i="22"/>
  <c r="BD317" i="22"/>
  <c r="BC317" i="22"/>
  <c r="AZ317" i="22"/>
  <c r="AX317" i="22"/>
  <c r="AY317" i="22" s="1"/>
  <c r="AS317" i="22"/>
  <c r="AN317" i="22"/>
  <c r="AL317" i="22"/>
  <c r="AR317" i="22" s="1"/>
  <c r="BF316" i="22"/>
  <c r="BD316" i="22"/>
  <c r="BG316" i="22" s="1"/>
  <c r="BC316" i="22"/>
  <c r="AZ316" i="22"/>
  <c r="AX316" i="22"/>
  <c r="AS316" i="22"/>
  <c r="AN316" i="22"/>
  <c r="AL316" i="22"/>
  <c r="AR316" i="22" s="1"/>
  <c r="BF315" i="22"/>
  <c r="BD315" i="22"/>
  <c r="BC315" i="22"/>
  <c r="AZ315" i="22"/>
  <c r="AX315" i="22"/>
  <c r="AY315" i="22" s="1"/>
  <c r="AS315" i="22"/>
  <c r="AN315" i="22"/>
  <c r="AL315" i="22"/>
  <c r="AR315" i="22" s="1"/>
  <c r="BF314" i="22"/>
  <c r="BD314" i="22"/>
  <c r="BC314" i="22"/>
  <c r="AZ314" i="22"/>
  <c r="AX314" i="22"/>
  <c r="AY314" i="22" s="1"/>
  <c r="AS314" i="22"/>
  <c r="AN314" i="22"/>
  <c r="AL314" i="22"/>
  <c r="AR314" i="22" s="1"/>
  <c r="AT314" i="22" s="1"/>
  <c r="BF313" i="22"/>
  <c r="BD313" i="22"/>
  <c r="BG313" i="22" s="1"/>
  <c r="BC313" i="22"/>
  <c r="AZ313" i="22"/>
  <c r="AX313" i="22"/>
  <c r="AY313" i="22" s="1"/>
  <c r="AS313" i="22"/>
  <c r="AR313" i="22"/>
  <c r="AN313" i="22"/>
  <c r="AL313" i="22"/>
  <c r="BF312" i="22"/>
  <c r="BD312" i="22"/>
  <c r="BC312" i="22"/>
  <c r="AZ312" i="22"/>
  <c r="AX312" i="22"/>
  <c r="AS312" i="22"/>
  <c r="AN312" i="22"/>
  <c r="AL312" i="22"/>
  <c r="AR312" i="22" s="1"/>
  <c r="BG311" i="22"/>
  <c r="BF311" i="22"/>
  <c r="BD311" i="22"/>
  <c r="BE311" i="22" s="1"/>
  <c r="BC311" i="22"/>
  <c r="AZ311" i="22"/>
  <c r="AX311" i="22"/>
  <c r="AS311" i="22"/>
  <c r="AR311" i="22"/>
  <c r="AN311" i="22"/>
  <c r="AL311" i="22"/>
  <c r="BG310" i="22"/>
  <c r="BH310" i="22" s="1"/>
  <c r="BF310" i="22"/>
  <c r="BD310" i="22"/>
  <c r="BE310" i="22" s="1"/>
  <c r="BC310" i="22"/>
  <c r="BA310" i="22"/>
  <c r="BB310" i="22" s="1"/>
  <c r="AZ310" i="22"/>
  <c r="AX310" i="22"/>
  <c r="AY310" i="22" s="1"/>
  <c r="AS310" i="22"/>
  <c r="AN310" i="22"/>
  <c r="AL310" i="22"/>
  <c r="AR310" i="22" s="1"/>
  <c r="DH309" i="22"/>
  <c r="EF309" i="22" s="1"/>
  <c r="BF309" i="22"/>
  <c r="BD309" i="22"/>
  <c r="BC309" i="22"/>
  <c r="BA309" i="22"/>
  <c r="BB309" i="22" s="1"/>
  <c r="AZ309" i="22"/>
  <c r="AX309" i="22"/>
  <c r="AY309" i="22" s="1"/>
  <c r="AS309" i="22"/>
  <c r="AN309" i="22"/>
  <c r="AL309" i="22"/>
  <c r="AR309" i="22" s="1"/>
  <c r="BF308" i="22"/>
  <c r="BD308" i="22"/>
  <c r="BG308" i="22" s="1"/>
  <c r="BC308" i="22"/>
  <c r="AZ308" i="22"/>
  <c r="AX308" i="22"/>
  <c r="AS308" i="22"/>
  <c r="AN308" i="22"/>
  <c r="AL308" i="22"/>
  <c r="AR308" i="22" s="1"/>
  <c r="AT308" i="22" s="1"/>
  <c r="BG307" i="22"/>
  <c r="BF307" i="22"/>
  <c r="BD307" i="22"/>
  <c r="BE307" i="22" s="1"/>
  <c r="BC307" i="22"/>
  <c r="AZ307" i="22"/>
  <c r="AX307" i="22"/>
  <c r="AS307" i="22"/>
  <c r="AR307" i="22"/>
  <c r="AT307" i="22" s="1"/>
  <c r="AN307" i="22"/>
  <c r="AL307" i="22"/>
  <c r="BF306" i="22"/>
  <c r="BD306" i="22"/>
  <c r="BG306" i="22" s="1"/>
  <c r="BH306" i="22" s="1"/>
  <c r="BC306" i="22"/>
  <c r="AZ306" i="22"/>
  <c r="AX306" i="22"/>
  <c r="BA306" i="22" s="1"/>
  <c r="AS306" i="22"/>
  <c r="AN306" i="22"/>
  <c r="AL306" i="22"/>
  <c r="AR306" i="22" s="1"/>
  <c r="BF305" i="22"/>
  <c r="BD305" i="22"/>
  <c r="BG305" i="22" s="1"/>
  <c r="BC305" i="22"/>
  <c r="BA305" i="22"/>
  <c r="AZ305" i="22"/>
  <c r="AX305" i="22"/>
  <c r="AY305" i="22" s="1"/>
  <c r="AS305" i="22"/>
  <c r="AN305" i="22"/>
  <c r="AL305" i="22"/>
  <c r="BF304" i="22"/>
  <c r="BE304" i="22"/>
  <c r="BD304" i="22"/>
  <c r="BG304" i="22" s="1"/>
  <c r="BC304" i="22"/>
  <c r="AZ304" i="22"/>
  <c r="AX304" i="22"/>
  <c r="AS304" i="22"/>
  <c r="AR304" i="22"/>
  <c r="AT304" i="22" s="1"/>
  <c r="AN304" i="22"/>
  <c r="AL304" i="22"/>
  <c r="BF303" i="22"/>
  <c r="BD303" i="22"/>
  <c r="BG303" i="22" s="1"/>
  <c r="BC303" i="22"/>
  <c r="AZ303" i="22"/>
  <c r="AX303" i="22"/>
  <c r="AS303" i="22"/>
  <c r="AN303" i="22"/>
  <c r="AL303" i="22"/>
  <c r="AR303" i="22" s="1"/>
  <c r="BF302" i="22"/>
  <c r="BD302" i="22"/>
  <c r="BG302" i="22" s="1"/>
  <c r="BC302" i="22"/>
  <c r="AZ302" i="22"/>
  <c r="AX302" i="22"/>
  <c r="BA302" i="22" s="1"/>
  <c r="AS302" i="22"/>
  <c r="AN302" i="22"/>
  <c r="AL302" i="22"/>
  <c r="AR302" i="22" s="1"/>
  <c r="BF301" i="22"/>
  <c r="BE301" i="22"/>
  <c r="BD301" i="22"/>
  <c r="BG301" i="22" s="1"/>
  <c r="BC301" i="22"/>
  <c r="AZ301" i="22"/>
  <c r="AX301" i="22"/>
  <c r="BA301" i="22" s="1"/>
  <c r="AS301" i="22"/>
  <c r="AN301" i="22"/>
  <c r="AL301" i="22"/>
  <c r="AR301" i="22" s="1"/>
  <c r="AT301" i="22" s="1"/>
  <c r="DQ300" i="22"/>
  <c r="EO300" i="22" s="1"/>
  <c r="BF300" i="22"/>
  <c r="BD300" i="22"/>
  <c r="BG300" i="22" s="1"/>
  <c r="BH300" i="22" s="1"/>
  <c r="BC300" i="22"/>
  <c r="AZ300" i="22"/>
  <c r="AX300" i="22"/>
  <c r="BA300" i="22" s="1"/>
  <c r="AS300" i="22"/>
  <c r="AN300" i="22"/>
  <c r="AL300" i="22"/>
  <c r="AR300" i="22" s="1"/>
  <c r="BF299" i="22"/>
  <c r="BD299" i="22"/>
  <c r="BC299" i="22"/>
  <c r="AZ299" i="22"/>
  <c r="AX299" i="22"/>
  <c r="AY299" i="22" s="1"/>
  <c r="AS299" i="22"/>
  <c r="AN299" i="22"/>
  <c r="AL299" i="22"/>
  <c r="AR299" i="22" s="1"/>
  <c r="BG298" i="22"/>
  <c r="BH298" i="22" s="1"/>
  <c r="DS298" i="22" s="1"/>
  <c r="BF298" i="22"/>
  <c r="BD298" i="22"/>
  <c r="BE298" i="22" s="1"/>
  <c r="BC298" i="22"/>
  <c r="AZ298" i="22"/>
  <c r="AX298" i="22"/>
  <c r="BA298" i="22" s="1"/>
  <c r="BB298" i="22" s="1"/>
  <c r="AS298" i="22"/>
  <c r="AN298" i="22"/>
  <c r="AL298" i="22"/>
  <c r="AR298" i="22" s="1"/>
  <c r="AT298" i="22" s="1"/>
  <c r="AO295" i="22"/>
  <c r="AO302" i="22" s="1"/>
  <c r="BF292" i="22"/>
  <c r="BD292" i="22"/>
  <c r="BG292" i="22" s="1"/>
  <c r="BH292" i="22" s="1"/>
  <c r="BC292" i="22"/>
  <c r="AZ292" i="22"/>
  <c r="AX292" i="22"/>
  <c r="BA292" i="22" s="1"/>
  <c r="AR292" i="22"/>
  <c r="AT292" i="22" s="1"/>
  <c r="AN292" i="22"/>
  <c r="AL292" i="22"/>
  <c r="BF291" i="22"/>
  <c r="BD291" i="22"/>
  <c r="BG291" i="22" s="1"/>
  <c r="BC291" i="22"/>
  <c r="AZ291" i="22"/>
  <c r="AX291" i="22"/>
  <c r="AR291" i="22"/>
  <c r="AN291" i="22"/>
  <c r="AL291" i="22"/>
  <c r="BF290" i="22"/>
  <c r="BD290" i="22"/>
  <c r="BE290" i="22" s="1"/>
  <c r="BC290" i="22"/>
  <c r="BA290" i="22"/>
  <c r="AZ290" i="22"/>
  <c r="AY290" i="22"/>
  <c r="AX290" i="22"/>
  <c r="AN290" i="22"/>
  <c r="AL290" i="22"/>
  <c r="AR290" i="22" s="1"/>
  <c r="BH289" i="22"/>
  <c r="BF289" i="22"/>
  <c r="BE289" i="22"/>
  <c r="BD289" i="22"/>
  <c r="BG289" i="22" s="1"/>
  <c r="BC289" i="22"/>
  <c r="AZ289" i="22"/>
  <c r="AX289" i="22"/>
  <c r="AN289" i="22"/>
  <c r="AL289" i="22"/>
  <c r="AR289" i="22" s="1"/>
  <c r="BF288" i="22"/>
  <c r="BE288" i="22"/>
  <c r="BD288" i="22"/>
  <c r="BG288" i="22" s="1"/>
  <c r="BC288" i="22"/>
  <c r="BA288" i="22"/>
  <c r="AZ288" i="22"/>
  <c r="AX288" i="22"/>
  <c r="AY288" i="22" s="1"/>
  <c r="AN288" i="22"/>
  <c r="AL288" i="22"/>
  <c r="AR288" i="22" s="1"/>
  <c r="AT288" i="22" s="1"/>
  <c r="BG287" i="22"/>
  <c r="BF287" i="22"/>
  <c r="BD287" i="22"/>
  <c r="BE287" i="22" s="1"/>
  <c r="BC287" i="22"/>
  <c r="BA287" i="22"/>
  <c r="BB287" i="22" s="1"/>
  <c r="AZ287" i="22"/>
  <c r="AX287" i="22"/>
  <c r="AY287" i="22" s="1"/>
  <c r="AV287" i="22" s="1"/>
  <c r="AR287" i="22"/>
  <c r="AN287" i="22"/>
  <c r="AL287" i="22"/>
  <c r="BF286" i="22"/>
  <c r="BD286" i="22"/>
  <c r="BC286" i="22"/>
  <c r="BA286" i="22"/>
  <c r="AZ286" i="22"/>
  <c r="AY286" i="22"/>
  <c r="AX286" i="22"/>
  <c r="AN286" i="22"/>
  <c r="AL286" i="22"/>
  <c r="AR286" i="22" s="1"/>
  <c r="BG285" i="22"/>
  <c r="BH285" i="22" s="1"/>
  <c r="BF285" i="22"/>
  <c r="BD285" i="22"/>
  <c r="BE285" i="22" s="1"/>
  <c r="BC285" i="22"/>
  <c r="AZ285" i="22"/>
  <c r="AX285" i="22"/>
  <c r="BA285" i="22" s="1"/>
  <c r="BB285" i="22" s="1"/>
  <c r="AN285" i="22"/>
  <c r="AL285" i="22"/>
  <c r="AR285" i="22" s="1"/>
  <c r="BF284" i="22"/>
  <c r="BE284" i="22"/>
  <c r="BD284" i="22"/>
  <c r="BG284" i="22" s="1"/>
  <c r="BH284" i="22" s="1"/>
  <c r="BC284" i="22"/>
  <c r="AZ284" i="22"/>
  <c r="AX284" i="22"/>
  <c r="AN284" i="22"/>
  <c r="AL284" i="22"/>
  <c r="AR284" i="22" s="1"/>
  <c r="BG283" i="22"/>
  <c r="BF283" i="22"/>
  <c r="BD283" i="22"/>
  <c r="BE283" i="22" s="1"/>
  <c r="BC283" i="22"/>
  <c r="BA283" i="22"/>
  <c r="AZ283" i="22"/>
  <c r="AX283" i="22"/>
  <c r="AY283" i="22" s="1"/>
  <c r="AN283" i="22"/>
  <c r="AL283" i="22"/>
  <c r="AR283" i="22" s="1"/>
  <c r="AT283" i="22" s="1"/>
  <c r="BF282" i="22"/>
  <c r="BD282" i="22"/>
  <c r="BG282" i="22" s="1"/>
  <c r="BC282" i="22"/>
  <c r="AZ282" i="22"/>
  <c r="AY282" i="22"/>
  <c r="AX282" i="22"/>
  <c r="BA282" i="22" s="1"/>
  <c r="BB282" i="22" s="1"/>
  <c r="AN282" i="22"/>
  <c r="AL282" i="22"/>
  <c r="AR282" i="22" s="1"/>
  <c r="BF281" i="22"/>
  <c r="BD281" i="22"/>
  <c r="BE281" i="22" s="1"/>
  <c r="BC281" i="22"/>
  <c r="AZ281" i="22"/>
  <c r="AX281" i="22"/>
  <c r="AN281" i="22"/>
  <c r="AL281" i="22"/>
  <c r="AR281" i="22" s="1"/>
  <c r="BF280" i="22"/>
  <c r="BD280" i="22"/>
  <c r="BG280" i="22" s="1"/>
  <c r="BC280" i="22"/>
  <c r="BA280" i="22"/>
  <c r="AZ280" i="22"/>
  <c r="AX280" i="22"/>
  <c r="AY280" i="22" s="1"/>
  <c r="AR280" i="22"/>
  <c r="AT280" i="22" s="1"/>
  <c r="AN280" i="22"/>
  <c r="AL280" i="22"/>
  <c r="BF279" i="22"/>
  <c r="BE279" i="22"/>
  <c r="BD279" i="22"/>
  <c r="BG279" i="22" s="1"/>
  <c r="BC279" i="22"/>
  <c r="AZ279" i="22"/>
  <c r="AX279" i="22"/>
  <c r="AY279" i="22" s="1"/>
  <c r="AN279" i="22"/>
  <c r="AL279" i="22"/>
  <c r="AR279" i="22" s="1"/>
  <c r="BF278" i="22"/>
  <c r="BD278" i="22"/>
  <c r="BC278" i="22"/>
  <c r="BA278" i="22"/>
  <c r="AZ278" i="22"/>
  <c r="AY278" i="22"/>
  <c r="AX278" i="22"/>
  <c r="AN278" i="22"/>
  <c r="AL278" i="22"/>
  <c r="AR278" i="22" s="1"/>
  <c r="BF277" i="22"/>
  <c r="BE277" i="22"/>
  <c r="BD277" i="22"/>
  <c r="BG277" i="22" s="1"/>
  <c r="BC277" i="22"/>
  <c r="AZ277" i="22"/>
  <c r="AX277" i="22"/>
  <c r="AN277" i="22"/>
  <c r="AL277" i="22"/>
  <c r="AR277" i="22" s="1"/>
  <c r="BF276" i="22"/>
  <c r="BD276" i="22"/>
  <c r="BC276" i="22"/>
  <c r="AZ276" i="22"/>
  <c r="AX276" i="22"/>
  <c r="AY276" i="22" s="1"/>
  <c r="AR276" i="22"/>
  <c r="AT276" i="22" s="1"/>
  <c r="AN276" i="22"/>
  <c r="AL276" i="22"/>
  <c r="BG275" i="22"/>
  <c r="BF275" i="22"/>
  <c r="BD275" i="22"/>
  <c r="BE275" i="22" s="1"/>
  <c r="BC275" i="22"/>
  <c r="AZ275" i="22"/>
  <c r="AY275" i="22"/>
  <c r="AX275" i="22"/>
  <c r="BA275" i="22" s="1"/>
  <c r="AR275" i="22"/>
  <c r="AT275" i="22" s="1"/>
  <c r="AN275" i="22"/>
  <c r="AL275" i="22"/>
  <c r="BF274" i="22"/>
  <c r="BD274" i="22"/>
  <c r="BC274" i="22"/>
  <c r="AZ274" i="22"/>
  <c r="AX274" i="22"/>
  <c r="AY274" i="22" s="1"/>
  <c r="AN274" i="22"/>
  <c r="AL274" i="22"/>
  <c r="AR274" i="22" s="1"/>
  <c r="AT274" i="22" s="1"/>
  <c r="BF273" i="22"/>
  <c r="BD273" i="22"/>
  <c r="BE273" i="22" s="1"/>
  <c r="BC273" i="22"/>
  <c r="AZ273" i="22"/>
  <c r="AX273" i="22"/>
  <c r="BA273" i="22" s="1"/>
  <c r="BB273" i="22" s="1"/>
  <c r="AN273" i="22"/>
  <c r="AL273" i="22"/>
  <c r="AR273" i="22" s="1"/>
  <c r="X273" i="22"/>
  <c r="BF272" i="22"/>
  <c r="BE272" i="22"/>
  <c r="BD272" i="22"/>
  <c r="BG272" i="22" s="1"/>
  <c r="BC272" i="22"/>
  <c r="BA272" i="22"/>
  <c r="AZ272" i="22"/>
  <c r="AX272" i="22"/>
  <c r="AY272" i="22" s="1"/>
  <c r="AU272" i="22" s="1"/>
  <c r="AS272" i="22"/>
  <c r="AN272" i="22"/>
  <c r="AL272" i="22"/>
  <c r="AR272" i="22" s="1"/>
  <c r="AT272" i="22" s="1"/>
  <c r="BF271" i="22"/>
  <c r="BD271" i="22"/>
  <c r="BC271" i="22"/>
  <c r="AZ271" i="22"/>
  <c r="AX271" i="22"/>
  <c r="AY271" i="22" s="1"/>
  <c r="AS271" i="22"/>
  <c r="AN271" i="22"/>
  <c r="AL271" i="22"/>
  <c r="AR271" i="22" s="1"/>
  <c r="BG270" i="22"/>
  <c r="BF270" i="22"/>
  <c r="BD270" i="22"/>
  <c r="BE270" i="22" s="1"/>
  <c r="BC270" i="22"/>
  <c r="AZ270" i="22"/>
  <c r="AY270" i="22"/>
  <c r="AX270" i="22"/>
  <c r="BA270" i="22" s="1"/>
  <c r="AS270" i="22"/>
  <c r="AN270" i="22"/>
  <c r="AL270" i="22"/>
  <c r="AR270" i="22" s="1"/>
  <c r="AT270" i="22" s="1"/>
  <c r="BF269" i="22"/>
  <c r="BD269" i="22"/>
  <c r="BG269" i="22" s="1"/>
  <c r="BH269" i="22" s="1"/>
  <c r="BC269" i="22"/>
  <c r="AZ269" i="22"/>
  <c r="AY269" i="22"/>
  <c r="AX269" i="22"/>
  <c r="BA269" i="22" s="1"/>
  <c r="AS269" i="22"/>
  <c r="AR269" i="22"/>
  <c r="AT269" i="22" s="1"/>
  <c r="AN269" i="22"/>
  <c r="AL269" i="22"/>
  <c r="BF268" i="22"/>
  <c r="BE268" i="22"/>
  <c r="BD268" i="22"/>
  <c r="BG268" i="22" s="1"/>
  <c r="BC268" i="22"/>
  <c r="BA268" i="22"/>
  <c r="AZ268" i="22"/>
  <c r="AX268" i="22"/>
  <c r="AY268" i="22" s="1"/>
  <c r="AS268" i="22"/>
  <c r="AN268" i="22"/>
  <c r="AL268" i="22"/>
  <c r="AR268" i="22" s="1"/>
  <c r="AT268" i="22" s="1"/>
  <c r="BF267" i="22"/>
  <c r="BD267" i="22"/>
  <c r="BC267" i="22"/>
  <c r="AZ267" i="22"/>
  <c r="AX267" i="22"/>
  <c r="AY267" i="22" s="1"/>
  <c r="AS267" i="22"/>
  <c r="AN267" i="22"/>
  <c r="AL267" i="22"/>
  <c r="AR267" i="22" s="1"/>
  <c r="BG266" i="22"/>
  <c r="BF266" i="22"/>
  <c r="BD266" i="22"/>
  <c r="BE266" i="22" s="1"/>
  <c r="BC266" i="22"/>
  <c r="AZ266" i="22"/>
  <c r="AX266" i="22"/>
  <c r="BA266" i="22" s="1"/>
  <c r="AS266" i="22"/>
  <c r="AN266" i="22"/>
  <c r="AL266" i="22"/>
  <c r="AR266" i="22" s="1"/>
  <c r="BG265" i="22"/>
  <c r="BH265" i="22" s="1"/>
  <c r="BF265" i="22"/>
  <c r="BD265" i="22"/>
  <c r="BE265" i="22" s="1"/>
  <c r="BC265" i="22"/>
  <c r="AZ265" i="22"/>
  <c r="AY265" i="22"/>
  <c r="AV265" i="22" s="1"/>
  <c r="AX265" i="22"/>
  <c r="BA265" i="22" s="1"/>
  <c r="AS265" i="22"/>
  <c r="AN265" i="22"/>
  <c r="AL265" i="22"/>
  <c r="BF264" i="22"/>
  <c r="BE264" i="22"/>
  <c r="BD264" i="22"/>
  <c r="BG264" i="22" s="1"/>
  <c r="BC264" i="22"/>
  <c r="BA264" i="22"/>
  <c r="AZ264" i="22"/>
  <c r="AX264" i="22"/>
  <c r="AY264" i="22" s="1"/>
  <c r="AV264" i="22"/>
  <c r="AS264" i="22"/>
  <c r="AN264" i="22"/>
  <c r="AL264" i="22"/>
  <c r="AR264" i="22" s="1"/>
  <c r="AT264" i="22" s="1"/>
  <c r="BF263" i="22"/>
  <c r="BE263" i="22"/>
  <c r="BD263" i="22"/>
  <c r="BG263" i="22" s="1"/>
  <c r="BC263" i="22"/>
  <c r="AZ263" i="22"/>
  <c r="AX263" i="22"/>
  <c r="AY263" i="22" s="1"/>
  <c r="AS263" i="22"/>
  <c r="AN263" i="22"/>
  <c r="AL263" i="22"/>
  <c r="AR263" i="22" s="1"/>
  <c r="BF262" i="22"/>
  <c r="BD262" i="22"/>
  <c r="BG262" i="22" s="1"/>
  <c r="BC262" i="22"/>
  <c r="AZ262" i="22"/>
  <c r="AX262" i="22"/>
  <c r="AY262" i="22" s="1"/>
  <c r="AS262" i="22"/>
  <c r="AN262" i="22"/>
  <c r="AL262" i="22"/>
  <c r="AR262" i="22" s="1"/>
  <c r="AT262" i="22" s="1"/>
  <c r="BF261" i="22"/>
  <c r="BE261" i="22"/>
  <c r="BD261" i="22"/>
  <c r="BG261" i="22" s="1"/>
  <c r="BC261" i="22"/>
  <c r="AZ261" i="22"/>
  <c r="AX261" i="22"/>
  <c r="AS261" i="22"/>
  <c r="AN261" i="22"/>
  <c r="AL261" i="22"/>
  <c r="AR261" i="22" s="1"/>
  <c r="AT261" i="22" s="1"/>
  <c r="BF260" i="22"/>
  <c r="BD260" i="22"/>
  <c r="BG260" i="22" s="1"/>
  <c r="BC260" i="22"/>
  <c r="AZ260" i="22"/>
  <c r="AX260" i="22"/>
  <c r="BA260" i="22" s="1"/>
  <c r="AS260" i="22"/>
  <c r="AR260" i="22"/>
  <c r="AT260" i="22" s="1"/>
  <c r="AN260" i="22"/>
  <c r="AL260" i="22"/>
  <c r="BF259" i="22"/>
  <c r="BE259" i="22"/>
  <c r="AV259" i="22" s="1"/>
  <c r="BD259" i="22"/>
  <c r="BG259" i="22" s="1"/>
  <c r="BC259" i="22"/>
  <c r="BA259" i="22"/>
  <c r="AZ259" i="22"/>
  <c r="AY259" i="22"/>
  <c r="AX259" i="22"/>
  <c r="AS259" i="22"/>
  <c r="AN259" i="22"/>
  <c r="AL259" i="22"/>
  <c r="AR259" i="22" s="1"/>
  <c r="AT259" i="22" s="1"/>
  <c r="BF258" i="22"/>
  <c r="BD258" i="22"/>
  <c r="BG258" i="22" s="1"/>
  <c r="BC258" i="22"/>
  <c r="AZ258" i="22"/>
  <c r="AX258" i="22"/>
  <c r="BA258" i="22" s="1"/>
  <c r="BB258" i="22" s="1"/>
  <c r="AS258" i="22"/>
  <c r="AN258" i="22"/>
  <c r="AL258" i="22"/>
  <c r="AR258" i="22" s="1"/>
  <c r="BG257" i="22"/>
  <c r="BF257" i="22"/>
  <c r="BD257" i="22"/>
  <c r="BE257" i="22" s="1"/>
  <c r="BC257" i="22"/>
  <c r="AZ257" i="22"/>
  <c r="AY257" i="22"/>
  <c r="AV257" i="22" s="1"/>
  <c r="AX257" i="22"/>
  <c r="AS257" i="22"/>
  <c r="AR257" i="22"/>
  <c r="AO257" i="22"/>
  <c r="AN257" i="22"/>
  <c r="AL257" i="22"/>
  <c r="BF256" i="22"/>
  <c r="BD256" i="22"/>
  <c r="BE256" i="22" s="1"/>
  <c r="BC256" i="22"/>
  <c r="AZ256" i="22"/>
  <c r="AX256" i="22"/>
  <c r="BA256" i="22" s="1"/>
  <c r="AS256" i="22"/>
  <c r="AN256" i="22"/>
  <c r="AL256" i="22"/>
  <c r="AR256" i="22" s="1"/>
  <c r="BF255" i="22"/>
  <c r="BD255" i="22"/>
  <c r="BG255" i="22" s="1"/>
  <c r="BH255" i="22" s="1"/>
  <c r="BC255" i="22"/>
  <c r="AZ255" i="22"/>
  <c r="AY255" i="22"/>
  <c r="AX255" i="22"/>
  <c r="BA255" i="22" s="1"/>
  <c r="AS255" i="22"/>
  <c r="AN255" i="22"/>
  <c r="AL255" i="22"/>
  <c r="AR255" i="22" s="1"/>
  <c r="BF254" i="22"/>
  <c r="BD254" i="22"/>
  <c r="BC254" i="22"/>
  <c r="AZ254" i="22"/>
  <c r="AX254" i="22"/>
  <c r="AT254" i="22"/>
  <c r="AS254" i="22"/>
  <c r="AN254" i="22"/>
  <c r="AL254" i="22"/>
  <c r="AR254" i="22" s="1"/>
  <c r="BG253" i="22"/>
  <c r="BF253" i="22"/>
  <c r="BD253" i="22"/>
  <c r="BE253" i="22" s="1"/>
  <c r="BC253" i="22"/>
  <c r="AZ253" i="22"/>
  <c r="AY253" i="22"/>
  <c r="AX253" i="22"/>
  <c r="BA253" i="22" s="1"/>
  <c r="AS253" i="22"/>
  <c r="AN253" i="22"/>
  <c r="AL253" i="22"/>
  <c r="AR253" i="22" s="1"/>
  <c r="AT253" i="22" s="1"/>
  <c r="AO250" i="22"/>
  <c r="BF246" i="22"/>
  <c r="BE246" i="22"/>
  <c r="BD246" i="22"/>
  <c r="BG246" i="22" s="1"/>
  <c r="BH246" i="22" s="1"/>
  <c r="BC246" i="22"/>
  <c r="AZ246" i="22"/>
  <c r="AX246" i="22"/>
  <c r="AR246" i="22"/>
  <c r="AT246" i="22" s="1"/>
  <c r="AN246" i="22"/>
  <c r="AL246" i="22"/>
  <c r="BF245" i="22"/>
  <c r="BD245" i="22"/>
  <c r="BE245" i="22" s="1"/>
  <c r="BC245" i="22"/>
  <c r="AZ245" i="22"/>
  <c r="AX245" i="22"/>
  <c r="BA245" i="22" s="1"/>
  <c r="BB245" i="22" s="1"/>
  <c r="AN245" i="22"/>
  <c r="AL245" i="22"/>
  <c r="AR245" i="22" s="1"/>
  <c r="BF244" i="22"/>
  <c r="BD244" i="22"/>
  <c r="BG244" i="22" s="1"/>
  <c r="BC244" i="22"/>
  <c r="AZ244" i="22"/>
  <c r="AX244" i="22"/>
  <c r="AN244" i="22"/>
  <c r="AL244" i="22"/>
  <c r="AR244" i="22" s="1"/>
  <c r="BF243" i="22"/>
  <c r="BD243" i="22"/>
  <c r="BE243" i="22" s="1"/>
  <c r="BC243" i="22"/>
  <c r="AZ243" i="22"/>
  <c r="AX243" i="22"/>
  <c r="BA243" i="22" s="1"/>
  <c r="AR243" i="22"/>
  <c r="AT243" i="22" s="1"/>
  <c r="AN243" i="22"/>
  <c r="AL243" i="22"/>
  <c r="BF242" i="22"/>
  <c r="BD242" i="22"/>
  <c r="BG242" i="22" s="1"/>
  <c r="BC242" i="22"/>
  <c r="AZ242" i="22"/>
  <c r="AX242" i="22"/>
  <c r="BA242" i="22" s="1"/>
  <c r="BB242" i="22" s="1"/>
  <c r="AN242" i="22"/>
  <c r="AL242" i="22"/>
  <c r="AR242" i="22" s="1"/>
  <c r="AT242" i="22" s="1"/>
  <c r="BF241" i="22"/>
  <c r="BD241" i="22"/>
  <c r="BC241" i="22"/>
  <c r="AZ241" i="22"/>
  <c r="AX241" i="22"/>
  <c r="BA241" i="22" s="1"/>
  <c r="AN241" i="22"/>
  <c r="AL241" i="22"/>
  <c r="AR241" i="22" s="1"/>
  <c r="AT241" i="22" s="1"/>
  <c r="BF240" i="22"/>
  <c r="BD240" i="22"/>
  <c r="BG240" i="22" s="1"/>
  <c r="BC240" i="22"/>
  <c r="AZ240" i="22"/>
  <c r="AX240" i="22"/>
  <c r="AN240" i="22"/>
  <c r="AL240" i="22"/>
  <c r="AR240" i="22" s="1"/>
  <c r="BF239" i="22"/>
  <c r="BD239" i="22"/>
  <c r="BC239" i="22"/>
  <c r="AZ239" i="22"/>
  <c r="AX239" i="22"/>
  <c r="AN239" i="22"/>
  <c r="AL239" i="22"/>
  <c r="AR239" i="22" s="1"/>
  <c r="BF238" i="22"/>
  <c r="BD238" i="22"/>
  <c r="BC238" i="22"/>
  <c r="AZ238" i="22"/>
  <c r="AX238" i="22"/>
  <c r="AN238" i="22"/>
  <c r="AL238" i="22"/>
  <c r="AR238" i="22" s="1"/>
  <c r="BF237" i="22"/>
  <c r="BD237" i="22"/>
  <c r="BC237" i="22"/>
  <c r="AZ237" i="22"/>
  <c r="AX237" i="22"/>
  <c r="AN237" i="22"/>
  <c r="AL237" i="22"/>
  <c r="AR237" i="22" s="1"/>
  <c r="AT237" i="22" s="1"/>
  <c r="BF236" i="22"/>
  <c r="BD236" i="22"/>
  <c r="BC236" i="22"/>
  <c r="AZ236" i="22"/>
  <c r="AX236" i="22"/>
  <c r="AN236" i="22"/>
  <c r="AL236" i="22"/>
  <c r="AR236" i="22" s="1"/>
  <c r="AT236" i="22" s="1"/>
  <c r="BF235" i="22"/>
  <c r="BD235" i="22"/>
  <c r="BE235" i="22" s="1"/>
  <c r="BC235" i="22"/>
  <c r="AZ235" i="22"/>
  <c r="AY235" i="22"/>
  <c r="AX235" i="22"/>
  <c r="BA235" i="22" s="1"/>
  <c r="BB235" i="22" s="1"/>
  <c r="AN235" i="22"/>
  <c r="AL235" i="22"/>
  <c r="AR235" i="22" s="1"/>
  <c r="AT235" i="22" s="1"/>
  <c r="BF234" i="22"/>
  <c r="BD234" i="22"/>
  <c r="BG234" i="22" s="1"/>
  <c r="BH234" i="22" s="1"/>
  <c r="BC234" i="22"/>
  <c r="AZ234" i="22"/>
  <c r="AX234" i="22"/>
  <c r="BA234" i="22" s="1"/>
  <c r="AR234" i="22"/>
  <c r="AN234" i="22"/>
  <c r="AL234" i="22"/>
  <c r="BF233" i="22"/>
  <c r="BD233" i="22"/>
  <c r="BG233" i="22" s="1"/>
  <c r="BC233" i="22"/>
  <c r="AZ233" i="22"/>
  <c r="AX233" i="22"/>
  <c r="BA233" i="22" s="1"/>
  <c r="AR233" i="22"/>
  <c r="AN233" i="22"/>
  <c r="AL233" i="22"/>
  <c r="BF232" i="22"/>
  <c r="BD232" i="22"/>
  <c r="BG232" i="22" s="1"/>
  <c r="BC232" i="22"/>
  <c r="BA232" i="22"/>
  <c r="AZ232" i="22"/>
  <c r="AX232" i="22"/>
  <c r="AY232" i="22" s="1"/>
  <c r="AR232" i="22"/>
  <c r="AT232" i="22" s="1"/>
  <c r="AN232" i="22"/>
  <c r="AL232" i="22"/>
  <c r="BF231" i="22"/>
  <c r="BD231" i="22"/>
  <c r="BE231" i="22" s="1"/>
  <c r="BC231" i="22"/>
  <c r="AZ231" i="22"/>
  <c r="AY231" i="22"/>
  <c r="AV231" i="22" s="1"/>
  <c r="AX231" i="22"/>
  <c r="BA231" i="22" s="1"/>
  <c r="AN231" i="22"/>
  <c r="AL231" i="22"/>
  <c r="AR231" i="22" s="1"/>
  <c r="AT231" i="22" s="1"/>
  <c r="BF230" i="22"/>
  <c r="BE230" i="22"/>
  <c r="BD230" i="22"/>
  <c r="BG230" i="22" s="1"/>
  <c r="BC230" i="22"/>
  <c r="AZ230" i="22"/>
  <c r="AX230" i="22"/>
  <c r="BA230" i="22" s="1"/>
  <c r="AN230" i="22"/>
  <c r="AL230" i="22"/>
  <c r="AR230" i="22" s="1"/>
  <c r="AT230" i="22" s="1"/>
  <c r="BF229" i="22"/>
  <c r="BD229" i="22"/>
  <c r="BG229" i="22" s="1"/>
  <c r="BC229" i="22"/>
  <c r="AZ229" i="22"/>
  <c r="AX229" i="22"/>
  <c r="AN229" i="22"/>
  <c r="AL229" i="22"/>
  <c r="AR229" i="22" s="1"/>
  <c r="BF228" i="22"/>
  <c r="BD228" i="22"/>
  <c r="BC228" i="22"/>
  <c r="BA228" i="22"/>
  <c r="AZ228" i="22"/>
  <c r="AX228" i="22"/>
  <c r="AY228" i="22" s="1"/>
  <c r="AN228" i="22"/>
  <c r="AL228" i="22"/>
  <c r="AR228" i="22" s="1"/>
  <c r="BF227" i="22"/>
  <c r="BD227" i="22"/>
  <c r="BG227" i="22" s="1"/>
  <c r="BH227" i="22" s="1"/>
  <c r="BC227" i="22"/>
  <c r="AZ227" i="22"/>
  <c r="AX227" i="22"/>
  <c r="BA227" i="22" s="1"/>
  <c r="BB227" i="22" s="1"/>
  <c r="AN227" i="22"/>
  <c r="AL227" i="22"/>
  <c r="AR227" i="22" s="1"/>
  <c r="AT227" i="22" s="1"/>
  <c r="X227" i="22"/>
  <c r="BF226" i="22"/>
  <c r="BE226" i="22"/>
  <c r="BD226" i="22"/>
  <c r="BG226" i="22" s="1"/>
  <c r="BC226" i="22"/>
  <c r="AZ226" i="22"/>
  <c r="AX226" i="22"/>
  <c r="AY226" i="22" s="1"/>
  <c r="AS226" i="22"/>
  <c r="AR226" i="22"/>
  <c r="AN226" i="22"/>
  <c r="AL226" i="22"/>
  <c r="BF225" i="22"/>
  <c r="BE225" i="22"/>
  <c r="BD225" i="22"/>
  <c r="BG225" i="22" s="1"/>
  <c r="BH225" i="22" s="1"/>
  <c r="BC225" i="22"/>
  <c r="AZ225" i="22"/>
  <c r="AX225" i="22"/>
  <c r="AY225" i="22" s="1"/>
  <c r="AS225" i="22"/>
  <c r="AN225" i="22"/>
  <c r="AL225" i="22"/>
  <c r="AR225" i="22" s="1"/>
  <c r="BG224" i="22"/>
  <c r="BF224" i="22"/>
  <c r="BE224" i="22"/>
  <c r="BD224" i="22"/>
  <c r="BC224" i="22"/>
  <c r="AZ224" i="22"/>
  <c r="AY224" i="22"/>
  <c r="AX224" i="22"/>
  <c r="BA224" i="22" s="1"/>
  <c r="AS224" i="22"/>
  <c r="AN224" i="22"/>
  <c r="AL224" i="22"/>
  <c r="AR224" i="22" s="1"/>
  <c r="AT224" i="22" s="1"/>
  <c r="BF223" i="22"/>
  <c r="BD223" i="22"/>
  <c r="BE223" i="22" s="1"/>
  <c r="BC223" i="22"/>
  <c r="AZ223" i="22"/>
  <c r="AY223" i="22"/>
  <c r="AX223" i="22"/>
  <c r="BA223" i="22" s="1"/>
  <c r="BB223" i="22" s="1"/>
  <c r="AS223" i="22"/>
  <c r="AR223" i="22"/>
  <c r="AN223" i="22"/>
  <c r="AL223" i="22"/>
  <c r="BF222" i="22"/>
  <c r="BD222" i="22"/>
  <c r="BE222" i="22" s="1"/>
  <c r="BC222" i="22"/>
  <c r="AZ222" i="22"/>
  <c r="AX222" i="22"/>
  <c r="BA222" i="22" s="1"/>
  <c r="AS222" i="22"/>
  <c r="AN222" i="22"/>
  <c r="AL222" i="22"/>
  <c r="AR222" i="22" s="1"/>
  <c r="BF221" i="22"/>
  <c r="BD221" i="22"/>
  <c r="BG221" i="22" s="1"/>
  <c r="BC221" i="22"/>
  <c r="BA221" i="22"/>
  <c r="AZ221" i="22"/>
  <c r="AX221" i="22"/>
  <c r="AY221" i="22" s="1"/>
  <c r="AS221" i="22"/>
  <c r="AN221" i="22"/>
  <c r="AL221" i="22"/>
  <c r="AR221" i="22" s="1"/>
  <c r="BF220" i="22"/>
  <c r="BD220" i="22"/>
  <c r="BG220" i="22" s="1"/>
  <c r="BC220" i="22"/>
  <c r="AZ220" i="22"/>
  <c r="AX220" i="22"/>
  <c r="AY220" i="22" s="1"/>
  <c r="AS220" i="22"/>
  <c r="AN220" i="22"/>
  <c r="AL220" i="22"/>
  <c r="AR220" i="22" s="1"/>
  <c r="BF219" i="22"/>
  <c r="BD219" i="22"/>
  <c r="BE219" i="22" s="1"/>
  <c r="BC219" i="22"/>
  <c r="AZ219" i="22"/>
  <c r="AX219" i="22"/>
  <c r="BA219" i="22" s="1"/>
  <c r="AS219" i="22"/>
  <c r="AN219" i="22"/>
  <c r="AL219" i="22"/>
  <c r="AR219" i="22" s="1"/>
  <c r="AT219" i="22" s="1"/>
  <c r="BF218" i="22"/>
  <c r="BE218" i="22"/>
  <c r="BD218" i="22"/>
  <c r="BG218" i="22" s="1"/>
  <c r="BH218" i="22" s="1"/>
  <c r="BC218" i="22"/>
  <c r="AZ218" i="22"/>
  <c r="AY218" i="22"/>
  <c r="AV218" i="22" s="1"/>
  <c r="AX218" i="22"/>
  <c r="BA218" i="22" s="1"/>
  <c r="AS218" i="22"/>
  <c r="AR218" i="22"/>
  <c r="AT218" i="22" s="1"/>
  <c r="AN218" i="22"/>
  <c r="AL218" i="22"/>
  <c r="BG217" i="22"/>
  <c r="BH217" i="22" s="1"/>
  <c r="BF217" i="22"/>
  <c r="BD217" i="22"/>
  <c r="BE217" i="22" s="1"/>
  <c r="BC217" i="22"/>
  <c r="AZ217" i="22"/>
  <c r="AX217" i="22"/>
  <c r="AY217" i="22" s="1"/>
  <c r="AS217" i="22"/>
  <c r="AN217" i="22"/>
  <c r="AL217" i="22"/>
  <c r="AR217" i="22" s="1"/>
  <c r="BF216" i="22"/>
  <c r="BE216" i="22"/>
  <c r="BD216" i="22"/>
  <c r="BG216" i="22" s="1"/>
  <c r="BC216" i="22"/>
  <c r="AZ216" i="22"/>
  <c r="AX216" i="22"/>
  <c r="BA216" i="22" s="1"/>
  <c r="BB216" i="22" s="1"/>
  <c r="AS216" i="22"/>
  <c r="AN216" i="22"/>
  <c r="AL216" i="22"/>
  <c r="AR216" i="22" s="1"/>
  <c r="BG215" i="22"/>
  <c r="BH215" i="22" s="1"/>
  <c r="BF215" i="22"/>
  <c r="BE215" i="22"/>
  <c r="BD215" i="22"/>
  <c r="BC215" i="22"/>
  <c r="AZ215" i="22"/>
  <c r="AY215" i="22"/>
  <c r="AX215" i="22"/>
  <c r="BA215" i="22" s="1"/>
  <c r="AS215" i="22"/>
  <c r="AR215" i="22"/>
  <c r="AT215" i="22" s="1"/>
  <c r="AN215" i="22"/>
  <c r="AL215" i="22"/>
  <c r="BF214" i="22"/>
  <c r="BD214" i="22"/>
  <c r="BG214" i="22" s="1"/>
  <c r="BC214" i="22"/>
  <c r="AZ214" i="22"/>
  <c r="AX214" i="22"/>
  <c r="BA214" i="22" s="1"/>
  <c r="AS214" i="22"/>
  <c r="AN214" i="22"/>
  <c r="AL214" i="22"/>
  <c r="AR214" i="22" s="1"/>
  <c r="AT214" i="22" s="1"/>
  <c r="BF213" i="22"/>
  <c r="BD213" i="22"/>
  <c r="BG213" i="22" s="1"/>
  <c r="BH213" i="22" s="1"/>
  <c r="BC213" i="22"/>
  <c r="BA213" i="22"/>
  <c r="AZ213" i="22"/>
  <c r="AX213" i="22"/>
  <c r="AY213" i="22" s="1"/>
  <c r="AS213" i="22"/>
  <c r="AN213" i="22"/>
  <c r="AL213" i="22"/>
  <c r="AR213" i="22" s="1"/>
  <c r="AT213" i="22" s="1"/>
  <c r="BF212" i="22"/>
  <c r="BD212" i="22"/>
  <c r="BG212" i="22" s="1"/>
  <c r="BC212" i="22"/>
  <c r="AZ212" i="22"/>
  <c r="AX212" i="22"/>
  <c r="BA212" i="22" s="1"/>
  <c r="AS212" i="22"/>
  <c r="AN212" i="22"/>
  <c r="AL212" i="22"/>
  <c r="AR212" i="22" s="1"/>
  <c r="AT212" i="22" s="1"/>
  <c r="BF211" i="22"/>
  <c r="BD211" i="22"/>
  <c r="BE211" i="22" s="1"/>
  <c r="BC211" i="22"/>
  <c r="AZ211" i="22"/>
  <c r="AY211" i="22"/>
  <c r="AX211" i="22"/>
  <c r="BA211" i="22" s="1"/>
  <c r="BB211" i="22" s="1"/>
  <c r="AS211" i="22"/>
  <c r="AR211" i="22"/>
  <c r="AN211" i="22"/>
  <c r="AL211" i="22"/>
  <c r="BF210" i="22"/>
  <c r="BD210" i="22"/>
  <c r="BE210" i="22" s="1"/>
  <c r="BC210" i="22"/>
  <c r="AZ210" i="22"/>
  <c r="AY210" i="22"/>
  <c r="AX210" i="22"/>
  <c r="BA210" i="22" s="1"/>
  <c r="AS210" i="22"/>
  <c r="AN210" i="22"/>
  <c r="AL210" i="22"/>
  <c r="AR210" i="22" s="1"/>
  <c r="AT210" i="22" s="1"/>
  <c r="BF209" i="22"/>
  <c r="BD209" i="22"/>
  <c r="BG209" i="22" s="1"/>
  <c r="BC209" i="22"/>
  <c r="AZ209" i="22"/>
  <c r="AX209" i="22"/>
  <c r="AY209" i="22" s="1"/>
  <c r="AS209" i="22"/>
  <c r="AN209" i="22"/>
  <c r="AL209" i="22"/>
  <c r="AR209" i="22" s="1"/>
  <c r="BG208" i="22"/>
  <c r="BF208" i="22"/>
  <c r="BD208" i="22"/>
  <c r="BE208" i="22" s="1"/>
  <c r="BC208" i="22"/>
  <c r="AZ208" i="22"/>
  <c r="AX208" i="22"/>
  <c r="AY208" i="22" s="1"/>
  <c r="AS208" i="22"/>
  <c r="AR208" i="22"/>
  <c r="AN208" i="22"/>
  <c r="AL208" i="22"/>
  <c r="BF207" i="22"/>
  <c r="BD207" i="22"/>
  <c r="BE207" i="22" s="1"/>
  <c r="BC207" i="22"/>
  <c r="AZ207" i="22"/>
  <c r="AX207" i="22"/>
  <c r="BA207" i="22" s="1"/>
  <c r="AS207" i="22"/>
  <c r="AR207" i="22"/>
  <c r="AT207" i="22" s="1"/>
  <c r="AN207" i="22"/>
  <c r="AL207" i="22"/>
  <c r="AO204" i="22"/>
  <c r="AO215" i="22" s="1"/>
  <c r="AW215" i="22" s="1"/>
  <c r="BF199" i="22"/>
  <c r="BD199" i="22"/>
  <c r="BC199" i="22"/>
  <c r="BA199" i="22"/>
  <c r="AZ199" i="22"/>
  <c r="AX199" i="22"/>
  <c r="AY199" i="22" s="1"/>
  <c r="AN199" i="22"/>
  <c r="AL199" i="22"/>
  <c r="AR199" i="22" s="1"/>
  <c r="BG198" i="22"/>
  <c r="BH198" i="22" s="1"/>
  <c r="BF198" i="22"/>
  <c r="BD198" i="22"/>
  <c r="BE198" i="22" s="1"/>
  <c r="BC198" i="22"/>
  <c r="AZ198" i="22"/>
  <c r="AX198" i="22"/>
  <c r="BA198" i="22" s="1"/>
  <c r="BB198" i="22" s="1"/>
  <c r="AR198" i="22"/>
  <c r="AT198" i="22" s="1"/>
  <c r="AN198" i="22"/>
  <c r="AL198" i="22"/>
  <c r="BF197" i="22"/>
  <c r="BE197" i="22"/>
  <c r="BD197" i="22"/>
  <c r="BG197" i="22" s="1"/>
  <c r="BC197" i="22"/>
  <c r="AZ197" i="22"/>
  <c r="AX197" i="22"/>
  <c r="AY197" i="22" s="1"/>
  <c r="AN197" i="22"/>
  <c r="AL197" i="22"/>
  <c r="AR197" i="22" s="1"/>
  <c r="AT197" i="22" s="1"/>
  <c r="BF196" i="22"/>
  <c r="BD196" i="22"/>
  <c r="BE196" i="22" s="1"/>
  <c r="BC196" i="22"/>
  <c r="AZ196" i="22"/>
  <c r="AX196" i="22"/>
  <c r="BA196" i="22" s="1"/>
  <c r="AN196" i="22"/>
  <c r="AL196" i="22"/>
  <c r="AR196" i="22" s="1"/>
  <c r="BF195" i="22"/>
  <c r="BD195" i="22"/>
  <c r="BG195" i="22" s="1"/>
  <c r="BC195" i="22"/>
  <c r="AZ195" i="22"/>
  <c r="AX195" i="22"/>
  <c r="AY195" i="22" s="1"/>
  <c r="AN195" i="22"/>
  <c r="AL195" i="22"/>
  <c r="AR195" i="22" s="1"/>
  <c r="BG194" i="22"/>
  <c r="BH194" i="22" s="1"/>
  <c r="BF194" i="22"/>
  <c r="BD194" i="22"/>
  <c r="BE194" i="22" s="1"/>
  <c r="BC194" i="22"/>
  <c r="AZ194" i="22"/>
  <c r="AY194" i="22"/>
  <c r="AV194" i="22" s="1"/>
  <c r="AX194" i="22"/>
  <c r="BA194" i="22" s="1"/>
  <c r="AR194" i="22"/>
  <c r="AT194" i="22" s="1"/>
  <c r="AN194" i="22"/>
  <c r="AL194" i="22"/>
  <c r="BF193" i="22"/>
  <c r="BD193" i="22"/>
  <c r="BG193" i="22" s="1"/>
  <c r="BH193" i="22" s="1"/>
  <c r="BC193" i="22"/>
  <c r="AZ193" i="22"/>
  <c r="AX193" i="22"/>
  <c r="AY193" i="22" s="1"/>
  <c r="AN193" i="22"/>
  <c r="AL193" i="22"/>
  <c r="AR193" i="22" s="1"/>
  <c r="AT193" i="22" s="1"/>
  <c r="BF192" i="22"/>
  <c r="BD192" i="22"/>
  <c r="BE192" i="22" s="1"/>
  <c r="BC192" i="22"/>
  <c r="AZ192" i="22"/>
  <c r="AX192" i="22"/>
  <c r="BA192" i="22" s="1"/>
  <c r="AN192" i="22"/>
  <c r="AL192" i="22"/>
  <c r="AR192" i="22" s="1"/>
  <c r="BF191" i="22"/>
  <c r="BD191" i="22"/>
  <c r="BC191" i="22"/>
  <c r="AZ191" i="22"/>
  <c r="AX191" i="22"/>
  <c r="AY191" i="22" s="1"/>
  <c r="AN191" i="22"/>
  <c r="AL191" i="22"/>
  <c r="AR191" i="22" s="1"/>
  <c r="BG190" i="22"/>
  <c r="BF190" i="22"/>
  <c r="BD190" i="22"/>
  <c r="BE190" i="22" s="1"/>
  <c r="BC190" i="22"/>
  <c r="AZ190" i="22"/>
  <c r="AY190" i="22"/>
  <c r="AX190" i="22"/>
  <c r="BA190" i="22" s="1"/>
  <c r="BB190" i="22" s="1"/>
  <c r="AN190" i="22"/>
  <c r="AL190" i="22"/>
  <c r="AR190" i="22" s="1"/>
  <c r="AT190" i="22" s="1"/>
  <c r="BF189" i="22"/>
  <c r="BD189" i="22"/>
  <c r="BG189" i="22" s="1"/>
  <c r="BH189" i="22" s="1"/>
  <c r="BC189" i="22"/>
  <c r="AZ189" i="22"/>
  <c r="AX189" i="22"/>
  <c r="AY189" i="22" s="1"/>
  <c r="AN189" i="22"/>
  <c r="AL189" i="22"/>
  <c r="AR189" i="22" s="1"/>
  <c r="AT189" i="22" s="1"/>
  <c r="BF188" i="22"/>
  <c r="BD188" i="22"/>
  <c r="BE188" i="22" s="1"/>
  <c r="BC188" i="22"/>
  <c r="AZ188" i="22"/>
  <c r="AX188" i="22"/>
  <c r="AN188" i="22"/>
  <c r="AL188" i="22"/>
  <c r="AR188" i="22" s="1"/>
  <c r="BF187" i="22"/>
  <c r="BD187" i="22"/>
  <c r="BC187" i="22"/>
  <c r="AZ187" i="22"/>
  <c r="AX187" i="22"/>
  <c r="AY187" i="22" s="1"/>
  <c r="AR187" i="22"/>
  <c r="AT187" i="22" s="1"/>
  <c r="AN187" i="22"/>
  <c r="AL187" i="22"/>
  <c r="BF186" i="22"/>
  <c r="BE186" i="22"/>
  <c r="BD186" i="22"/>
  <c r="BG186" i="22" s="1"/>
  <c r="BC186" i="22"/>
  <c r="AZ186" i="22"/>
  <c r="AX186" i="22"/>
  <c r="BA186" i="22" s="1"/>
  <c r="BB186" i="22" s="1"/>
  <c r="AN186" i="22"/>
  <c r="AL186" i="22"/>
  <c r="AR186" i="22" s="1"/>
  <c r="BF185" i="22"/>
  <c r="BD185" i="22"/>
  <c r="BG185" i="22" s="1"/>
  <c r="BH185" i="22" s="1"/>
  <c r="BC185" i="22"/>
  <c r="AZ185" i="22"/>
  <c r="AX185" i="22"/>
  <c r="BA185" i="22" s="1"/>
  <c r="AR185" i="22"/>
  <c r="AT185" i="22" s="1"/>
  <c r="AN185" i="22"/>
  <c r="AL185" i="22"/>
  <c r="BF184" i="22"/>
  <c r="BD184" i="22"/>
  <c r="BG184" i="22" s="1"/>
  <c r="BC184" i="22"/>
  <c r="AZ184" i="22"/>
  <c r="AX184" i="22"/>
  <c r="BA184" i="22" s="1"/>
  <c r="BB184" i="22" s="1"/>
  <c r="AN184" i="22"/>
  <c r="AL184" i="22"/>
  <c r="AR184" i="22" s="1"/>
  <c r="BF183" i="22"/>
  <c r="BD183" i="22"/>
  <c r="BG183" i="22" s="1"/>
  <c r="BC183" i="22"/>
  <c r="AZ183" i="22"/>
  <c r="AX183" i="22"/>
  <c r="BA183" i="22" s="1"/>
  <c r="AN183" i="22"/>
  <c r="AL183" i="22"/>
  <c r="AR183" i="22" s="1"/>
  <c r="AT183" i="22" s="1"/>
  <c r="BF182" i="22"/>
  <c r="BE182" i="22"/>
  <c r="BD182" i="22"/>
  <c r="BG182" i="22" s="1"/>
  <c r="BC182" i="22"/>
  <c r="AZ182" i="22"/>
  <c r="AX182" i="22"/>
  <c r="BA182" i="22" s="1"/>
  <c r="AN182" i="22"/>
  <c r="AL182" i="22"/>
  <c r="AR182" i="22" s="1"/>
  <c r="AT182" i="22" s="1"/>
  <c r="BF181" i="22"/>
  <c r="BD181" i="22"/>
  <c r="BG181" i="22" s="1"/>
  <c r="BH181" i="22" s="1"/>
  <c r="BC181" i="22"/>
  <c r="AZ181" i="22"/>
  <c r="AY181" i="22"/>
  <c r="AX181" i="22"/>
  <c r="BA181" i="22" s="1"/>
  <c r="AN181" i="22"/>
  <c r="AL181" i="22"/>
  <c r="AR181" i="22" s="1"/>
  <c r="AT181" i="22" s="1"/>
  <c r="X181" i="22"/>
  <c r="BF180" i="22"/>
  <c r="BD180" i="22"/>
  <c r="BC180" i="22"/>
  <c r="AZ180" i="22"/>
  <c r="AX180" i="22"/>
  <c r="BA180" i="22" s="1"/>
  <c r="BB180" i="22" s="1"/>
  <c r="AS180" i="22"/>
  <c r="AN180" i="22"/>
  <c r="AL180" i="22"/>
  <c r="AR180" i="22" s="1"/>
  <c r="AT180" i="22" s="1"/>
  <c r="X180" i="22"/>
  <c r="BF179" i="22"/>
  <c r="BD179" i="22"/>
  <c r="BG179" i="22" s="1"/>
  <c r="BH179" i="22" s="1"/>
  <c r="BC179" i="22"/>
  <c r="AZ179" i="22"/>
  <c r="AX179" i="22"/>
  <c r="BA179" i="22" s="1"/>
  <c r="AS179" i="22"/>
  <c r="AN179" i="22"/>
  <c r="AL179" i="22"/>
  <c r="AR179" i="22" s="1"/>
  <c r="AT179" i="22" s="1"/>
  <c r="BF178" i="22"/>
  <c r="BE178" i="22"/>
  <c r="BD178" i="22"/>
  <c r="BG178" i="22" s="1"/>
  <c r="BC178" i="22"/>
  <c r="BA178" i="22"/>
  <c r="AZ178" i="22"/>
  <c r="AX178" i="22"/>
  <c r="AY178" i="22" s="1"/>
  <c r="AS178" i="22"/>
  <c r="AN178" i="22"/>
  <c r="AL178" i="22"/>
  <c r="AR178" i="22" s="1"/>
  <c r="BF177" i="22"/>
  <c r="BD177" i="22"/>
  <c r="BG177" i="22" s="1"/>
  <c r="BC177" i="22"/>
  <c r="AZ177" i="22"/>
  <c r="AX177" i="22"/>
  <c r="BA177" i="22" s="1"/>
  <c r="BB177" i="22" s="1"/>
  <c r="AS177" i="22"/>
  <c r="AN177" i="22"/>
  <c r="AL177" i="22"/>
  <c r="AR177" i="22" s="1"/>
  <c r="BF176" i="22"/>
  <c r="BE176" i="22"/>
  <c r="BD176" i="22"/>
  <c r="BG176" i="22" s="1"/>
  <c r="BC176" i="22"/>
  <c r="AZ176" i="22"/>
  <c r="AX176" i="22"/>
  <c r="AS176" i="22"/>
  <c r="AN176" i="22"/>
  <c r="AL176" i="22"/>
  <c r="AR176" i="22" s="1"/>
  <c r="BF175" i="22"/>
  <c r="BD175" i="22"/>
  <c r="BG175" i="22" s="1"/>
  <c r="BH175" i="22" s="1"/>
  <c r="BC175" i="22"/>
  <c r="AZ175" i="22"/>
  <c r="AX175" i="22"/>
  <c r="BA175" i="22" s="1"/>
  <c r="AS175" i="22"/>
  <c r="AN175" i="22"/>
  <c r="AL175" i="22"/>
  <c r="AR175" i="22" s="1"/>
  <c r="BF174" i="22"/>
  <c r="BE174" i="22"/>
  <c r="BD174" i="22"/>
  <c r="BG174" i="22" s="1"/>
  <c r="BH174" i="22" s="1"/>
  <c r="BC174" i="22"/>
  <c r="BA174" i="22"/>
  <c r="AZ174" i="22"/>
  <c r="AY174" i="22"/>
  <c r="AX174" i="22"/>
  <c r="AS174" i="22"/>
  <c r="AN174" i="22"/>
  <c r="AL174" i="22"/>
  <c r="AR174" i="22" s="1"/>
  <c r="AT174" i="22" s="1"/>
  <c r="BF173" i="22"/>
  <c r="BE173" i="22"/>
  <c r="BD173" i="22"/>
  <c r="BG173" i="22" s="1"/>
  <c r="BC173" i="22"/>
  <c r="AZ173" i="22"/>
  <c r="AX173" i="22"/>
  <c r="BA173" i="22" s="1"/>
  <c r="BB173" i="22" s="1"/>
  <c r="AS173" i="22"/>
  <c r="AN173" i="22"/>
  <c r="AL173" i="22"/>
  <c r="AR173" i="22" s="1"/>
  <c r="BG172" i="22"/>
  <c r="BF172" i="22"/>
  <c r="BE172" i="22"/>
  <c r="BD172" i="22"/>
  <c r="BC172" i="22"/>
  <c r="AZ172" i="22"/>
  <c r="AY172" i="22"/>
  <c r="AV172" i="22" s="1"/>
  <c r="AX172" i="22"/>
  <c r="BA172" i="22" s="1"/>
  <c r="BB172" i="22" s="1"/>
  <c r="AS172" i="22"/>
  <c r="AN172" i="22"/>
  <c r="AL172" i="22"/>
  <c r="AR172" i="22" s="1"/>
  <c r="AT172" i="22" s="1"/>
  <c r="BF171" i="22"/>
  <c r="BD171" i="22"/>
  <c r="BG171" i="22" s="1"/>
  <c r="BC171" i="22"/>
  <c r="AZ171" i="22"/>
  <c r="AY171" i="22"/>
  <c r="AX171" i="22"/>
  <c r="BA171" i="22" s="1"/>
  <c r="AS171" i="22"/>
  <c r="AR171" i="22"/>
  <c r="AT171" i="22" s="1"/>
  <c r="AN171" i="22"/>
  <c r="AL171" i="22"/>
  <c r="BF170" i="22"/>
  <c r="BD170" i="22"/>
  <c r="BG170" i="22" s="1"/>
  <c r="BH170" i="22" s="1"/>
  <c r="BC170" i="22"/>
  <c r="BA170" i="22"/>
  <c r="AZ170" i="22"/>
  <c r="AY170" i="22"/>
  <c r="AX170" i="22"/>
  <c r="AS170" i="22"/>
  <c r="AN170" i="22"/>
  <c r="AL170" i="22"/>
  <c r="AR170" i="22" s="1"/>
  <c r="AT170" i="22" s="1"/>
  <c r="BF169" i="22"/>
  <c r="BD169" i="22"/>
  <c r="BG169" i="22" s="1"/>
  <c r="BC169" i="22"/>
  <c r="AZ169" i="22"/>
  <c r="AX169" i="22"/>
  <c r="BA169" i="22" s="1"/>
  <c r="AS169" i="22"/>
  <c r="AR169" i="22"/>
  <c r="AT169" i="22" s="1"/>
  <c r="AN169" i="22"/>
  <c r="AL169" i="22"/>
  <c r="BG168" i="22"/>
  <c r="BF168" i="22"/>
  <c r="BD168" i="22"/>
  <c r="BE168" i="22" s="1"/>
  <c r="BC168" i="22"/>
  <c r="AZ168" i="22"/>
  <c r="AX168" i="22"/>
  <c r="BA168" i="22" s="1"/>
  <c r="AS168" i="22"/>
  <c r="AN168" i="22"/>
  <c r="AL168" i="22"/>
  <c r="AR168" i="22" s="1"/>
  <c r="BF167" i="22"/>
  <c r="BD167" i="22"/>
  <c r="BG167" i="22" s="1"/>
  <c r="BC167" i="22"/>
  <c r="AZ167" i="22"/>
  <c r="AX167" i="22"/>
  <c r="BA167" i="22" s="1"/>
  <c r="AS167" i="22"/>
  <c r="AN167" i="22"/>
  <c r="AL167" i="22"/>
  <c r="AR167" i="22" s="1"/>
  <c r="AT167" i="22" s="1"/>
  <c r="BF166" i="22"/>
  <c r="BD166" i="22"/>
  <c r="BC166" i="22"/>
  <c r="AZ166" i="22"/>
  <c r="AX166" i="22"/>
  <c r="BA166" i="22" s="1"/>
  <c r="AS166" i="22"/>
  <c r="AN166" i="22"/>
  <c r="AL166" i="22"/>
  <c r="AR166" i="22" s="1"/>
  <c r="L166" i="22"/>
  <c r="BF165" i="22"/>
  <c r="BD165" i="22"/>
  <c r="BG165" i="22" s="1"/>
  <c r="BC165" i="22"/>
  <c r="AZ165" i="22"/>
  <c r="AX165" i="22"/>
  <c r="AY165" i="22" s="1"/>
  <c r="AS165" i="22"/>
  <c r="AN165" i="22"/>
  <c r="AL165" i="22"/>
  <c r="AR165" i="22" s="1"/>
  <c r="BF164" i="22"/>
  <c r="BD164" i="22"/>
  <c r="BE164" i="22" s="1"/>
  <c r="BC164" i="22"/>
  <c r="AZ164" i="22"/>
  <c r="AY164" i="22"/>
  <c r="AV164" i="22" s="1"/>
  <c r="AX164" i="22"/>
  <c r="BA164" i="22" s="1"/>
  <c r="BB164" i="22" s="1"/>
  <c r="AS164" i="22"/>
  <c r="AR164" i="22"/>
  <c r="AT164" i="22" s="1"/>
  <c r="AN164" i="22"/>
  <c r="AL164" i="22"/>
  <c r="BG163" i="22"/>
  <c r="BF163" i="22"/>
  <c r="BE163" i="22"/>
  <c r="BD163" i="22"/>
  <c r="BC163" i="22"/>
  <c r="AZ163" i="22"/>
  <c r="AX163" i="22"/>
  <c r="AY163" i="22" s="1"/>
  <c r="AS163" i="22"/>
  <c r="AN163" i="22"/>
  <c r="AL163" i="22"/>
  <c r="AR163" i="22" s="1"/>
  <c r="BF162" i="22"/>
  <c r="BD162" i="22"/>
  <c r="BE162" i="22" s="1"/>
  <c r="BC162" i="22"/>
  <c r="AZ162" i="22"/>
  <c r="AX162" i="22"/>
  <c r="AS162" i="22"/>
  <c r="AN162" i="22"/>
  <c r="AL162" i="22"/>
  <c r="AR162" i="22" s="1"/>
  <c r="AT162" i="22" s="1"/>
  <c r="BF161" i="22"/>
  <c r="BD161" i="22"/>
  <c r="BG161" i="22" s="1"/>
  <c r="BH161" i="22" s="1"/>
  <c r="BC161" i="22"/>
  <c r="BA161" i="22"/>
  <c r="AZ161" i="22"/>
  <c r="AY161" i="22"/>
  <c r="AX161" i="22"/>
  <c r="AS161" i="22"/>
  <c r="AN161" i="22"/>
  <c r="AL161" i="22"/>
  <c r="AR161" i="22" s="1"/>
  <c r="AT161" i="22" s="1"/>
  <c r="BF160" i="22"/>
  <c r="BD160" i="22"/>
  <c r="BG160" i="22" s="1"/>
  <c r="BC160" i="22"/>
  <c r="BA160" i="22"/>
  <c r="BB160" i="22" s="1"/>
  <c r="AZ160" i="22"/>
  <c r="AX160" i="22"/>
  <c r="AY160" i="22" s="1"/>
  <c r="AS160" i="22"/>
  <c r="AN160" i="22"/>
  <c r="AL160" i="22"/>
  <c r="AR160" i="22" s="1"/>
  <c r="AO157" i="22"/>
  <c r="AO164" i="22" s="1"/>
  <c r="BG151" i="22"/>
  <c r="BF151" i="22"/>
  <c r="BD151" i="22"/>
  <c r="BE151" i="22" s="1"/>
  <c r="BC151" i="22"/>
  <c r="AZ151" i="22"/>
  <c r="AY151" i="22"/>
  <c r="AV151" i="22" s="1"/>
  <c r="AX151" i="22"/>
  <c r="BA151" i="22" s="1"/>
  <c r="AN151" i="22"/>
  <c r="AL151" i="22"/>
  <c r="AR151" i="22" s="1"/>
  <c r="AT151" i="22" s="1"/>
  <c r="BF150" i="22"/>
  <c r="BD150" i="22"/>
  <c r="BC150" i="22"/>
  <c r="AZ150" i="22"/>
  <c r="AX150" i="22"/>
  <c r="AY150" i="22" s="1"/>
  <c r="AN150" i="22"/>
  <c r="AL150" i="22"/>
  <c r="AR150" i="22" s="1"/>
  <c r="BF149" i="22"/>
  <c r="BD149" i="22"/>
  <c r="BE149" i="22" s="1"/>
  <c r="BC149" i="22"/>
  <c r="AZ149" i="22"/>
  <c r="AX149" i="22"/>
  <c r="BA149" i="22" s="1"/>
  <c r="AN149" i="22"/>
  <c r="AL149" i="22"/>
  <c r="AR149" i="22" s="1"/>
  <c r="AT149" i="22" s="1"/>
  <c r="BF148" i="22"/>
  <c r="BD148" i="22"/>
  <c r="BG148" i="22" s="1"/>
  <c r="BC148" i="22"/>
  <c r="BA148" i="22"/>
  <c r="BB148" i="22" s="1"/>
  <c r="AZ148" i="22"/>
  <c r="AX148" i="22"/>
  <c r="AY148" i="22" s="1"/>
  <c r="AN148" i="22"/>
  <c r="AL148" i="22"/>
  <c r="AR148" i="22" s="1"/>
  <c r="BF147" i="22"/>
  <c r="BD147" i="22"/>
  <c r="BE147" i="22" s="1"/>
  <c r="BC147" i="22"/>
  <c r="AZ147" i="22"/>
  <c r="AX147" i="22"/>
  <c r="AN147" i="22"/>
  <c r="AL147" i="22"/>
  <c r="AR147" i="22" s="1"/>
  <c r="AT147" i="22" s="1"/>
  <c r="BF146" i="22"/>
  <c r="BE146" i="22"/>
  <c r="BD146" i="22"/>
  <c r="BG146" i="22" s="1"/>
  <c r="BC146" i="22"/>
  <c r="BA146" i="22"/>
  <c r="BB146" i="22" s="1"/>
  <c r="AZ146" i="22"/>
  <c r="AX146" i="22"/>
  <c r="AY146" i="22" s="1"/>
  <c r="AN146" i="22"/>
  <c r="AL146" i="22"/>
  <c r="AR146" i="22" s="1"/>
  <c r="AT146" i="22" s="1"/>
  <c r="BG145" i="22"/>
  <c r="BH145" i="22" s="1"/>
  <c r="BF145" i="22"/>
  <c r="BD145" i="22"/>
  <c r="BE145" i="22" s="1"/>
  <c r="BC145" i="22"/>
  <c r="AZ145" i="22"/>
  <c r="AX145" i="22"/>
  <c r="BA145" i="22" s="1"/>
  <c r="AR145" i="22"/>
  <c r="AN145" i="22"/>
  <c r="AL145" i="22"/>
  <c r="BF144" i="22"/>
  <c r="BE144" i="22"/>
  <c r="BD144" i="22"/>
  <c r="BG144" i="22" s="1"/>
  <c r="BC144" i="22"/>
  <c r="AZ144" i="22"/>
  <c r="AX144" i="22"/>
  <c r="AY144" i="22" s="1"/>
  <c r="AN144" i="22"/>
  <c r="AL144" i="22"/>
  <c r="AR144" i="22" s="1"/>
  <c r="BG143" i="22"/>
  <c r="BH143" i="22" s="1"/>
  <c r="BF143" i="22"/>
  <c r="BD143" i="22"/>
  <c r="BE143" i="22" s="1"/>
  <c r="BC143" i="22"/>
  <c r="AZ143" i="22"/>
  <c r="AY143" i="22"/>
  <c r="AV143" i="22" s="1"/>
  <c r="AX143" i="22"/>
  <c r="BA143" i="22" s="1"/>
  <c r="AN143" i="22"/>
  <c r="AL143" i="22"/>
  <c r="AR143" i="22" s="1"/>
  <c r="AT143" i="22" s="1"/>
  <c r="BF142" i="22"/>
  <c r="BE142" i="22"/>
  <c r="BD142" i="22"/>
  <c r="BG142" i="22" s="1"/>
  <c r="BC142" i="22"/>
  <c r="AZ142" i="22"/>
  <c r="AX142" i="22"/>
  <c r="AN142" i="22"/>
  <c r="AL142" i="22"/>
  <c r="AR142" i="22" s="1"/>
  <c r="BF141" i="22"/>
  <c r="BD141" i="22"/>
  <c r="BE141" i="22" s="1"/>
  <c r="BC141" i="22"/>
  <c r="AZ141" i="22"/>
  <c r="AY141" i="22"/>
  <c r="AV141" i="22" s="1"/>
  <c r="AX141" i="22"/>
  <c r="BA141" i="22" s="1"/>
  <c r="AN141" i="22"/>
  <c r="AL141" i="22"/>
  <c r="AR141" i="22" s="1"/>
  <c r="AT141" i="22" s="1"/>
  <c r="BF140" i="22"/>
  <c r="BD140" i="22"/>
  <c r="BG140" i="22" s="1"/>
  <c r="BC140" i="22"/>
  <c r="AZ140" i="22"/>
  <c r="AX140" i="22"/>
  <c r="AY140" i="22" s="1"/>
  <c r="AN140" i="22"/>
  <c r="AL140" i="22"/>
  <c r="AR140" i="22" s="1"/>
  <c r="AT140" i="22" s="1"/>
  <c r="BF139" i="22"/>
  <c r="BD139" i="22"/>
  <c r="BC139" i="22"/>
  <c r="AZ139" i="22"/>
  <c r="AY139" i="22"/>
  <c r="AX139" i="22"/>
  <c r="BA139" i="22" s="1"/>
  <c r="AR139" i="22"/>
  <c r="AN139" i="22"/>
  <c r="AL139" i="22"/>
  <c r="BF138" i="22"/>
  <c r="BE138" i="22"/>
  <c r="BD138" i="22"/>
  <c r="BG138" i="22" s="1"/>
  <c r="BC138" i="22"/>
  <c r="BA138" i="22"/>
  <c r="AZ138" i="22"/>
  <c r="AX138" i="22"/>
  <c r="AY138" i="22" s="1"/>
  <c r="AN138" i="22"/>
  <c r="AL138" i="22"/>
  <c r="AR138" i="22" s="1"/>
  <c r="AT138" i="22" s="1"/>
  <c r="BF137" i="22"/>
  <c r="BD137" i="22"/>
  <c r="BE137" i="22" s="1"/>
  <c r="BC137" i="22"/>
  <c r="AZ137" i="22"/>
  <c r="AX137" i="22"/>
  <c r="BA137" i="22" s="1"/>
  <c r="AR137" i="22"/>
  <c r="AT137" i="22" s="1"/>
  <c r="AN137" i="22"/>
  <c r="AL137" i="22"/>
  <c r="BF136" i="22"/>
  <c r="BD136" i="22"/>
  <c r="BG136" i="22" s="1"/>
  <c r="BC136" i="22"/>
  <c r="AZ136" i="22"/>
  <c r="AX136" i="22"/>
  <c r="AY136" i="22" s="1"/>
  <c r="AN136" i="22"/>
  <c r="AL136" i="22"/>
  <c r="AR136" i="22" s="1"/>
  <c r="BG135" i="22"/>
  <c r="BF135" i="22"/>
  <c r="BD135" i="22"/>
  <c r="BE135" i="22" s="1"/>
  <c r="BC135" i="22"/>
  <c r="AZ135" i="22"/>
  <c r="AX135" i="22"/>
  <c r="AR135" i="22"/>
  <c r="AN135" i="22"/>
  <c r="AL135" i="22"/>
  <c r="BF134" i="22"/>
  <c r="BE134" i="22"/>
  <c r="BD134" i="22"/>
  <c r="BG134" i="22" s="1"/>
  <c r="BC134" i="22"/>
  <c r="BA134" i="22"/>
  <c r="AZ134" i="22"/>
  <c r="AX134" i="22"/>
  <c r="AY134" i="22" s="1"/>
  <c r="AN134" i="22"/>
  <c r="AL134" i="22"/>
  <c r="AR134" i="22" s="1"/>
  <c r="AT134" i="22" s="1"/>
  <c r="BF133" i="22"/>
  <c r="BD133" i="22"/>
  <c r="BE133" i="22" s="1"/>
  <c r="BC133" i="22"/>
  <c r="AZ133" i="22"/>
  <c r="AX133" i="22"/>
  <c r="BA133" i="22" s="1"/>
  <c r="AN133" i="22"/>
  <c r="AL133" i="22"/>
  <c r="AR133" i="22" s="1"/>
  <c r="BF132" i="22"/>
  <c r="BE132" i="22"/>
  <c r="BD132" i="22"/>
  <c r="BG132" i="22" s="1"/>
  <c r="BH132" i="22" s="1"/>
  <c r="BC132" i="22"/>
  <c r="AZ132" i="22"/>
  <c r="AX132" i="22"/>
  <c r="AS132" i="22"/>
  <c r="AN132" i="22"/>
  <c r="AL132" i="22"/>
  <c r="AR132" i="22" s="1"/>
  <c r="X132" i="22"/>
  <c r="BN132" i="22" s="1"/>
  <c r="CL132" i="22" s="1"/>
  <c r="BF131" i="22"/>
  <c r="BD131" i="22"/>
  <c r="BC131" i="22"/>
  <c r="AZ131" i="22"/>
  <c r="AY131" i="22"/>
  <c r="AX131" i="22"/>
  <c r="BA131" i="22" s="1"/>
  <c r="BB131" i="22" s="1"/>
  <c r="AS131" i="22"/>
  <c r="AN131" i="22"/>
  <c r="AL131" i="22"/>
  <c r="AR131" i="22" s="1"/>
  <c r="BF130" i="22"/>
  <c r="BD130" i="22"/>
  <c r="BG130" i="22" s="1"/>
  <c r="BH130" i="22" s="1"/>
  <c r="BC130" i="22"/>
  <c r="AZ130" i="22"/>
  <c r="AX130" i="22"/>
  <c r="BA130" i="22" s="1"/>
  <c r="AS130" i="22"/>
  <c r="AN130" i="22"/>
  <c r="AL130" i="22"/>
  <c r="AR130" i="22" s="1"/>
  <c r="AT130" i="22" s="1"/>
  <c r="BF129" i="22"/>
  <c r="BE129" i="22"/>
  <c r="BD129" i="22"/>
  <c r="BG129" i="22" s="1"/>
  <c r="BC129" i="22"/>
  <c r="BA129" i="22"/>
  <c r="AZ129" i="22"/>
  <c r="AX129" i="22"/>
  <c r="AY129" i="22" s="1"/>
  <c r="AS129" i="22"/>
  <c r="AN129" i="22"/>
  <c r="AL129" i="22"/>
  <c r="AR129" i="22" s="1"/>
  <c r="AT129" i="22" s="1"/>
  <c r="BF128" i="22"/>
  <c r="BD128" i="22"/>
  <c r="BC128" i="22"/>
  <c r="AZ128" i="22"/>
  <c r="AX128" i="22"/>
  <c r="BA128" i="22" s="1"/>
  <c r="BB128" i="22" s="1"/>
  <c r="AS128" i="22"/>
  <c r="AN128" i="22"/>
  <c r="AL128" i="22"/>
  <c r="AR128" i="22" s="1"/>
  <c r="BG127" i="22"/>
  <c r="BF127" i="22"/>
  <c r="BE127" i="22"/>
  <c r="BD127" i="22"/>
  <c r="BC127" i="22"/>
  <c r="AZ127" i="22"/>
  <c r="AY127" i="22"/>
  <c r="AV127" i="22" s="1"/>
  <c r="AX127" i="22"/>
  <c r="BA127" i="22" s="1"/>
  <c r="AS127" i="22"/>
  <c r="AN127" i="22"/>
  <c r="AL127" i="22"/>
  <c r="AR127" i="22" s="1"/>
  <c r="AT127" i="22" s="1"/>
  <c r="BF126" i="22"/>
  <c r="BD126" i="22"/>
  <c r="BG126" i="22" s="1"/>
  <c r="BH126" i="22" s="1"/>
  <c r="BC126" i="22"/>
  <c r="AZ126" i="22"/>
  <c r="AX126" i="22"/>
  <c r="BA126" i="22" s="1"/>
  <c r="AS126" i="22"/>
  <c r="AR126" i="22"/>
  <c r="AT126" i="22" s="1"/>
  <c r="AN126" i="22"/>
  <c r="AL126" i="22"/>
  <c r="BH125" i="22"/>
  <c r="BG125" i="22"/>
  <c r="BF125" i="22"/>
  <c r="DT125" i="22" s="1"/>
  <c r="BD125" i="22"/>
  <c r="BE125" i="22" s="1"/>
  <c r="BC125" i="22"/>
  <c r="BA125" i="22"/>
  <c r="AZ125" i="22"/>
  <c r="AY125" i="22"/>
  <c r="AX125" i="22"/>
  <c r="AS125" i="22"/>
  <c r="AN125" i="22"/>
  <c r="AL125" i="22"/>
  <c r="AR125" i="22" s="1"/>
  <c r="AT125" i="22" s="1"/>
  <c r="BF124" i="22"/>
  <c r="BE124" i="22"/>
  <c r="BD124" i="22"/>
  <c r="BG124" i="22" s="1"/>
  <c r="BC124" i="22"/>
  <c r="AZ124" i="22"/>
  <c r="AX124" i="22"/>
  <c r="BA124" i="22" s="1"/>
  <c r="BB124" i="22" s="1"/>
  <c r="AS124" i="22"/>
  <c r="AN124" i="22"/>
  <c r="AL124" i="22"/>
  <c r="AR124" i="22" s="1"/>
  <c r="AT124" i="22" s="1"/>
  <c r="BF123" i="22"/>
  <c r="BD123" i="22"/>
  <c r="BE123" i="22" s="1"/>
  <c r="BC123" i="22"/>
  <c r="AZ123" i="22"/>
  <c r="AY123" i="22"/>
  <c r="AU123" i="22" s="1"/>
  <c r="AX123" i="22"/>
  <c r="BA123" i="22" s="1"/>
  <c r="BB123" i="22" s="1"/>
  <c r="AS123" i="22"/>
  <c r="AN123" i="22"/>
  <c r="AL123" i="22"/>
  <c r="AR123" i="22" s="1"/>
  <c r="BF122" i="22"/>
  <c r="BD122" i="22"/>
  <c r="BG122" i="22" s="1"/>
  <c r="BC122" i="22"/>
  <c r="AZ122" i="22"/>
  <c r="AY122" i="22"/>
  <c r="AX122" i="22"/>
  <c r="BA122" i="22" s="1"/>
  <c r="AS122" i="22"/>
  <c r="AR122" i="22"/>
  <c r="AT122" i="22" s="1"/>
  <c r="AN122" i="22"/>
  <c r="AL122" i="22"/>
  <c r="BF121" i="22"/>
  <c r="BE121" i="22"/>
  <c r="BD121" i="22"/>
  <c r="BG121" i="22" s="1"/>
  <c r="BH121" i="22" s="1"/>
  <c r="BC121" i="22"/>
  <c r="AZ121" i="22"/>
  <c r="AX121" i="22"/>
  <c r="AY121" i="22" s="1"/>
  <c r="AS121" i="22"/>
  <c r="AN121" i="22"/>
  <c r="AL121" i="22"/>
  <c r="AR121" i="22" s="1"/>
  <c r="AT121" i="22" s="1"/>
  <c r="BF120" i="22"/>
  <c r="BD120" i="22"/>
  <c r="BG120" i="22" s="1"/>
  <c r="BC120" i="22"/>
  <c r="AZ120" i="22"/>
  <c r="AX120" i="22"/>
  <c r="BA120" i="22" s="1"/>
  <c r="AS120" i="22"/>
  <c r="AN120" i="22"/>
  <c r="AL120" i="22"/>
  <c r="AR120" i="22" s="1"/>
  <c r="AT120" i="22" s="1"/>
  <c r="BG119" i="22"/>
  <c r="BF119" i="22"/>
  <c r="BD119" i="22"/>
  <c r="BE119" i="22" s="1"/>
  <c r="BC119" i="22"/>
  <c r="AZ119" i="22"/>
  <c r="AX119" i="22"/>
  <c r="BA119" i="22" s="1"/>
  <c r="BB119" i="22" s="1"/>
  <c r="AS119" i="22"/>
  <c r="AN119" i="22"/>
  <c r="AL119" i="22"/>
  <c r="AR119" i="22" s="1"/>
  <c r="BF118" i="22"/>
  <c r="BD118" i="22"/>
  <c r="BG118" i="22" s="1"/>
  <c r="BH118" i="22" s="1"/>
  <c r="BC118" i="22"/>
  <c r="AZ118" i="22"/>
  <c r="AX118" i="22"/>
  <c r="BA118" i="22" s="1"/>
  <c r="AS118" i="22"/>
  <c r="AR118" i="22"/>
  <c r="AN118" i="22"/>
  <c r="AL118" i="22"/>
  <c r="BG117" i="22"/>
  <c r="BH117" i="22" s="1"/>
  <c r="BF117" i="22"/>
  <c r="BD117" i="22"/>
  <c r="BE117" i="22" s="1"/>
  <c r="BC117" i="22"/>
  <c r="AZ117" i="22"/>
  <c r="AX117" i="22"/>
  <c r="AS117" i="22"/>
  <c r="AN117" i="22"/>
  <c r="AL117" i="22"/>
  <c r="AR117" i="22" s="1"/>
  <c r="BF116" i="22"/>
  <c r="BD116" i="22"/>
  <c r="BE116" i="22" s="1"/>
  <c r="BC116" i="22"/>
  <c r="AZ116" i="22"/>
  <c r="AX116" i="22"/>
  <c r="BA116" i="22" s="1"/>
  <c r="BB116" i="22" s="1"/>
  <c r="AS116" i="22"/>
  <c r="AN116" i="22"/>
  <c r="AL116" i="22"/>
  <c r="AR116" i="22" s="1"/>
  <c r="BG115" i="22"/>
  <c r="BF115" i="22"/>
  <c r="BD115" i="22"/>
  <c r="BE115" i="22" s="1"/>
  <c r="BC115" i="22"/>
  <c r="BA115" i="22"/>
  <c r="BB115" i="22" s="1"/>
  <c r="AZ115" i="22"/>
  <c r="AY115" i="22"/>
  <c r="AX115" i="22"/>
  <c r="AS115" i="22"/>
  <c r="AN115" i="22"/>
  <c r="AL115" i="22"/>
  <c r="AR115" i="22" s="1"/>
  <c r="AT115" i="22" s="1"/>
  <c r="BF114" i="22"/>
  <c r="BD114" i="22"/>
  <c r="BG114" i="22" s="1"/>
  <c r="BC114" i="22"/>
  <c r="AZ114" i="22"/>
  <c r="AX114" i="22"/>
  <c r="AY114" i="22" s="1"/>
  <c r="AS114" i="22"/>
  <c r="AN114" i="22"/>
  <c r="AL114" i="22"/>
  <c r="AR114" i="22" s="1"/>
  <c r="AT114" i="22" s="1"/>
  <c r="L114" i="22"/>
  <c r="BF113" i="22"/>
  <c r="BD113" i="22"/>
  <c r="BE113" i="22" s="1"/>
  <c r="BC113" i="22"/>
  <c r="AZ113" i="22"/>
  <c r="AX113" i="22"/>
  <c r="BA113" i="22" s="1"/>
  <c r="BB113" i="22" s="1"/>
  <c r="AS113" i="22"/>
  <c r="AN113" i="22"/>
  <c r="AL113" i="22"/>
  <c r="AR113" i="22" s="1"/>
  <c r="DK112" i="22"/>
  <c r="BG112" i="22"/>
  <c r="BF112" i="22"/>
  <c r="BD112" i="22"/>
  <c r="BE112" i="22" s="1"/>
  <c r="BC112" i="22"/>
  <c r="BA112" i="22"/>
  <c r="BB112" i="22" s="1"/>
  <c r="DG112" i="22" s="1"/>
  <c r="AZ112" i="22"/>
  <c r="AY112" i="22"/>
  <c r="AX112" i="22"/>
  <c r="AS112" i="22"/>
  <c r="AN112" i="22"/>
  <c r="AL112" i="22"/>
  <c r="AR112" i="22" s="1"/>
  <c r="AT112" i="22" s="1"/>
  <c r="AO109" i="22"/>
  <c r="AO112" i="22" s="1"/>
  <c r="AW112" i="22" s="1"/>
  <c r="BG102" i="22"/>
  <c r="BF102" i="22"/>
  <c r="BH102" i="22" s="1"/>
  <c r="BE102" i="22"/>
  <c r="BD102" i="22"/>
  <c r="BC102" i="22"/>
  <c r="BA102" i="22"/>
  <c r="AZ102" i="22"/>
  <c r="AX102" i="22"/>
  <c r="AY102" i="22" s="1"/>
  <c r="AV102" i="22" s="1"/>
  <c r="AN102" i="22"/>
  <c r="AL102" i="22"/>
  <c r="AR102" i="22" s="1"/>
  <c r="BF101" i="22"/>
  <c r="BD101" i="22"/>
  <c r="BC101" i="22"/>
  <c r="AZ101" i="22"/>
  <c r="AX101" i="22"/>
  <c r="BA101" i="22" s="1"/>
  <c r="BB101" i="22" s="1"/>
  <c r="AN101" i="22"/>
  <c r="AL101" i="22"/>
  <c r="AR101" i="22" s="1"/>
  <c r="BG100" i="22"/>
  <c r="BF100" i="22"/>
  <c r="BD100" i="22"/>
  <c r="BE100" i="22" s="1"/>
  <c r="BC100" i="22"/>
  <c r="AZ100" i="22"/>
  <c r="AX100" i="22"/>
  <c r="AN100" i="22"/>
  <c r="AL100" i="22"/>
  <c r="AR100" i="22" s="1"/>
  <c r="BG99" i="22"/>
  <c r="BH99" i="22" s="1"/>
  <c r="BF99" i="22"/>
  <c r="BE99" i="22"/>
  <c r="BD99" i="22"/>
  <c r="BC99" i="22"/>
  <c r="BA99" i="22"/>
  <c r="AZ99" i="22"/>
  <c r="AX99" i="22"/>
  <c r="AY99" i="22" s="1"/>
  <c r="AN99" i="22"/>
  <c r="AL99" i="22"/>
  <c r="AR99" i="22" s="1"/>
  <c r="BG98" i="22"/>
  <c r="BF98" i="22"/>
  <c r="BE98" i="22"/>
  <c r="BD98" i="22"/>
  <c r="BC98" i="22"/>
  <c r="AZ98" i="22"/>
  <c r="AX98" i="22"/>
  <c r="BA98" i="22" s="1"/>
  <c r="AN98" i="22"/>
  <c r="AL98" i="22"/>
  <c r="AR98" i="22" s="1"/>
  <c r="AT98" i="22" s="1"/>
  <c r="BF97" i="22"/>
  <c r="BD97" i="22"/>
  <c r="BG97" i="22" s="1"/>
  <c r="BC97" i="22"/>
  <c r="AZ97" i="22"/>
  <c r="AY97" i="22"/>
  <c r="AX97" i="22"/>
  <c r="BA97" i="22" s="1"/>
  <c r="AN97" i="22"/>
  <c r="AL97" i="22"/>
  <c r="AR97" i="22" s="1"/>
  <c r="AT97" i="22" s="1"/>
  <c r="BF96" i="22"/>
  <c r="BE96" i="22"/>
  <c r="BD96" i="22"/>
  <c r="BG96" i="22" s="1"/>
  <c r="BC96" i="22"/>
  <c r="BA96" i="22"/>
  <c r="AZ96" i="22"/>
  <c r="AX96" i="22"/>
  <c r="AY96" i="22" s="1"/>
  <c r="AN96" i="22"/>
  <c r="AL96" i="22"/>
  <c r="AR96" i="22" s="1"/>
  <c r="AT96" i="22" s="1"/>
  <c r="BG95" i="22"/>
  <c r="BF95" i="22"/>
  <c r="BD95" i="22"/>
  <c r="BE95" i="22" s="1"/>
  <c r="BC95" i="22"/>
  <c r="BA95" i="22"/>
  <c r="AZ95" i="22"/>
  <c r="AY95" i="22"/>
  <c r="AV95" i="22" s="1"/>
  <c r="AX95" i="22"/>
  <c r="AN95" i="22"/>
  <c r="AL95" i="22"/>
  <c r="AR95" i="22" s="1"/>
  <c r="BG94" i="22"/>
  <c r="BF94" i="22"/>
  <c r="BE94" i="22"/>
  <c r="BD94" i="22"/>
  <c r="BC94" i="22"/>
  <c r="AZ94" i="22"/>
  <c r="AX94" i="22"/>
  <c r="BA94" i="22" s="1"/>
  <c r="AN94" i="22"/>
  <c r="AL94" i="22"/>
  <c r="AR94" i="22" s="1"/>
  <c r="AT94" i="22" s="1"/>
  <c r="BF93" i="22"/>
  <c r="BD93" i="22"/>
  <c r="BG93" i="22" s="1"/>
  <c r="BC93" i="22"/>
  <c r="AZ93" i="22"/>
  <c r="AY93" i="22"/>
  <c r="AX93" i="22"/>
  <c r="BA93" i="22" s="1"/>
  <c r="AN93" i="22"/>
  <c r="AL93" i="22"/>
  <c r="AR93" i="22" s="1"/>
  <c r="AT93" i="22" s="1"/>
  <c r="BF92" i="22"/>
  <c r="BE92" i="22"/>
  <c r="BD92" i="22"/>
  <c r="BG92" i="22" s="1"/>
  <c r="BC92" i="22"/>
  <c r="BA92" i="22"/>
  <c r="AZ92" i="22"/>
  <c r="AX92" i="22"/>
  <c r="AY92" i="22" s="1"/>
  <c r="AN92" i="22"/>
  <c r="AL92" i="22"/>
  <c r="AR92" i="22" s="1"/>
  <c r="AT92" i="22" s="1"/>
  <c r="BG91" i="22"/>
  <c r="BF91" i="22"/>
  <c r="BD91" i="22"/>
  <c r="BE91" i="22" s="1"/>
  <c r="BC91" i="22"/>
  <c r="BA91" i="22"/>
  <c r="BB91" i="22" s="1"/>
  <c r="AZ91" i="22"/>
  <c r="AY91" i="22"/>
  <c r="AX91" i="22"/>
  <c r="AN91" i="22"/>
  <c r="AL91" i="22"/>
  <c r="AR91" i="22" s="1"/>
  <c r="BG90" i="22"/>
  <c r="BF90" i="22"/>
  <c r="BE90" i="22"/>
  <c r="BD90" i="22"/>
  <c r="BC90" i="22"/>
  <c r="AZ90" i="22"/>
  <c r="AX90" i="22"/>
  <c r="BA90" i="22" s="1"/>
  <c r="AN90" i="22"/>
  <c r="AL90" i="22"/>
  <c r="AR90" i="22" s="1"/>
  <c r="AT90" i="22" s="1"/>
  <c r="BF89" i="22"/>
  <c r="BD89" i="22"/>
  <c r="BG89" i="22" s="1"/>
  <c r="BC89" i="22"/>
  <c r="AZ89" i="22"/>
  <c r="AY89" i="22"/>
  <c r="AX89" i="22"/>
  <c r="BA89" i="22" s="1"/>
  <c r="AN89" i="22"/>
  <c r="AL89" i="22"/>
  <c r="AR89" i="22" s="1"/>
  <c r="AT89" i="22" s="1"/>
  <c r="BF88" i="22"/>
  <c r="BE88" i="22"/>
  <c r="BD88" i="22"/>
  <c r="BG88" i="22" s="1"/>
  <c r="BC88" i="22"/>
  <c r="BA88" i="22"/>
  <c r="AZ88" i="22"/>
  <c r="AX88" i="22"/>
  <c r="AY88" i="22" s="1"/>
  <c r="AN88" i="22"/>
  <c r="AL88" i="22"/>
  <c r="AR88" i="22" s="1"/>
  <c r="AT88" i="22" s="1"/>
  <c r="BG87" i="22"/>
  <c r="BF87" i="22"/>
  <c r="BD87" i="22"/>
  <c r="BE87" i="22" s="1"/>
  <c r="BC87" i="22"/>
  <c r="BA87" i="22"/>
  <c r="BB87" i="22" s="1"/>
  <c r="AZ87" i="22"/>
  <c r="AY87" i="22"/>
  <c r="AV87" i="22" s="1"/>
  <c r="AX87" i="22"/>
  <c r="AN87" i="22"/>
  <c r="AL87" i="22"/>
  <c r="AR87" i="22" s="1"/>
  <c r="BG86" i="22"/>
  <c r="BF86" i="22"/>
  <c r="BE86" i="22"/>
  <c r="BD86" i="22"/>
  <c r="BC86" i="22"/>
  <c r="BA86" i="22"/>
  <c r="AZ86" i="22"/>
  <c r="AX86" i="22"/>
  <c r="AY86" i="22" s="1"/>
  <c r="AV86" i="22" s="1"/>
  <c r="AN86" i="22"/>
  <c r="AL86" i="22"/>
  <c r="AR86" i="22" s="1"/>
  <c r="AT86" i="22" s="1"/>
  <c r="BF85" i="22"/>
  <c r="BD85" i="22"/>
  <c r="BG85" i="22" s="1"/>
  <c r="BC85" i="22"/>
  <c r="AZ85" i="22"/>
  <c r="AY85" i="22"/>
  <c r="AX85" i="22"/>
  <c r="BA85" i="22" s="1"/>
  <c r="AN85" i="22"/>
  <c r="AL85" i="22"/>
  <c r="AR85" i="22" s="1"/>
  <c r="AT85" i="22" s="1"/>
  <c r="BF84" i="22"/>
  <c r="BE84" i="22"/>
  <c r="BD84" i="22"/>
  <c r="BG84" i="22" s="1"/>
  <c r="BC84" i="22"/>
  <c r="BA84" i="22"/>
  <c r="AZ84" i="22"/>
  <c r="AX84" i="22"/>
  <c r="AY84" i="22" s="1"/>
  <c r="AN84" i="22"/>
  <c r="AL84" i="22"/>
  <c r="AR84" i="22" s="1"/>
  <c r="AT84" i="22" s="1"/>
  <c r="BF83" i="22"/>
  <c r="BD83" i="22"/>
  <c r="BC83" i="22"/>
  <c r="AZ83" i="22"/>
  <c r="AX83" i="22"/>
  <c r="BA83" i="22" s="1"/>
  <c r="BB83" i="22" s="1"/>
  <c r="AN83" i="22"/>
  <c r="AL83" i="22"/>
  <c r="AR83" i="22" s="1"/>
  <c r="AT83" i="22" s="1"/>
  <c r="X83" i="22"/>
  <c r="BF82" i="22"/>
  <c r="BD82" i="22"/>
  <c r="BG82" i="22" s="1"/>
  <c r="BH82" i="22" s="1"/>
  <c r="BC82" i="22"/>
  <c r="BA82" i="22"/>
  <c r="AZ82" i="22"/>
  <c r="AY82" i="22"/>
  <c r="AX82" i="22"/>
  <c r="AS82" i="22"/>
  <c r="AN82" i="22"/>
  <c r="AL82" i="22"/>
  <c r="AR82" i="22" s="1"/>
  <c r="AT82" i="22" s="1"/>
  <c r="BF81" i="22"/>
  <c r="BD81" i="22"/>
  <c r="BE81" i="22" s="1"/>
  <c r="BC81" i="22"/>
  <c r="AZ81" i="22"/>
  <c r="AX81" i="22"/>
  <c r="BA81" i="22" s="1"/>
  <c r="AS81" i="22"/>
  <c r="AN81" i="22"/>
  <c r="AL81" i="22"/>
  <c r="AR81" i="22" s="1"/>
  <c r="AT81" i="22" s="1"/>
  <c r="BF80" i="22"/>
  <c r="BE80" i="22"/>
  <c r="BD80" i="22"/>
  <c r="BG80" i="22" s="1"/>
  <c r="BC80" i="22"/>
  <c r="BA80" i="22"/>
  <c r="BB80" i="22" s="1"/>
  <c r="AZ80" i="22"/>
  <c r="AY80" i="22"/>
  <c r="AX80" i="22"/>
  <c r="AS80" i="22"/>
  <c r="AN80" i="22"/>
  <c r="AL80" i="22"/>
  <c r="AR80" i="22" s="1"/>
  <c r="AT80" i="22" s="1"/>
  <c r="BF79" i="22"/>
  <c r="BD79" i="22"/>
  <c r="BG79" i="22" s="1"/>
  <c r="BH79" i="22" s="1"/>
  <c r="BC79" i="22"/>
  <c r="AZ79" i="22"/>
  <c r="AX79" i="22"/>
  <c r="AY79" i="22" s="1"/>
  <c r="AS79" i="22"/>
  <c r="AR79" i="22"/>
  <c r="AT79" i="22" s="1"/>
  <c r="AN79" i="22"/>
  <c r="AL79" i="22"/>
  <c r="BF78" i="22"/>
  <c r="BD78" i="22"/>
  <c r="BG78" i="22" s="1"/>
  <c r="BC78" i="22"/>
  <c r="BA78" i="22"/>
  <c r="AZ78" i="22"/>
  <c r="AY78" i="22"/>
  <c r="AX78" i="22"/>
  <c r="AS78" i="22"/>
  <c r="AN78" i="22"/>
  <c r="AL78" i="22"/>
  <c r="AR78" i="22" s="1"/>
  <c r="AT78" i="22" s="1"/>
  <c r="BF77" i="22"/>
  <c r="BD77" i="22"/>
  <c r="BG77" i="22" s="1"/>
  <c r="BC77" i="22"/>
  <c r="AZ77" i="22"/>
  <c r="AX77" i="22"/>
  <c r="BA77" i="22" s="1"/>
  <c r="AS77" i="22"/>
  <c r="AR77" i="22"/>
  <c r="AT77" i="22" s="1"/>
  <c r="AN77" i="22"/>
  <c r="AL77" i="22"/>
  <c r="BG76" i="22"/>
  <c r="BH76" i="22" s="1"/>
  <c r="BF76" i="22"/>
  <c r="BD76" i="22"/>
  <c r="BE76" i="22" s="1"/>
  <c r="BC76" i="22"/>
  <c r="AZ76" i="22"/>
  <c r="AX76" i="22"/>
  <c r="AS76" i="22"/>
  <c r="AN76" i="22"/>
  <c r="AL76" i="22"/>
  <c r="AR76" i="22" s="1"/>
  <c r="BF75" i="22"/>
  <c r="BD75" i="22"/>
  <c r="BG75" i="22" s="1"/>
  <c r="BH75" i="22" s="1"/>
  <c r="BC75" i="22"/>
  <c r="AZ75" i="22"/>
  <c r="AX75" i="22"/>
  <c r="BA75" i="22" s="1"/>
  <c r="AS75" i="22"/>
  <c r="AN75" i="22"/>
  <c r="AL75" i="22"/>
  <c r="AR75" i="22" s="1"/>
  <c r="BF74" i="22"/>
  <c r="BD74" i="22"/>
  <c r="BC74" i="22"/>
  <c r="AZ74" i="22"/>
  <c r="AX74" i="22"/>
  <c r="BA74" i="22" s="1"/>
  <c r="AS74" i="22"/>
  <c r="AN74" i="22"/>
  <c r="AL74" i="22"/>
  <c r="AR74" i="22" s="1"/>
  <c r="AT74" i="22" s="1"/>
  <c r="BF73" i="22"/>
  <c r="BD73" i="22"/>
  <c r="BE73" i="22" s="1"/>
  <c r="BC73" i="22"/>
  <c r="AZ73" i="22"/>
  <c r="AX73" i="22"/>
  <c r="BA73" i="22" s="1"/>
  <c r="BB73" i="22" s="1"/>
  <c r="AS73" i="22"/>
  <c r="AN73" i="22"/>
  <c r="AL73" i="22"/>
  <c r="AR73" i="22" s="1"/>
  <c r="AT73" i="22" s="1"/>
  <c r="BF72" i="22"/>
  <c r="BD72" i="22"/>
  <c r="BE72" i="22" s="1"/>
  <c r="BC72" i="22"/>
  <c r="AZ72" i="22"/>
  <c r="AX72" i="22"/>
  <c r="AS72" i="22"/>
  <c r="AN72" i="22"/>
  <c r="AL72" i="22"/>
  <c r="AR72" i="22" s="1"/>
  <c r="BF71" i="22"/>
  <c r="BD71" i="22"/>
  <c r="BG71" i="22" s="1"/>
  <c r="BH71" i="22" s="1"/>
  <c r="BC71" i="22"/>
  <c r="AZ71" i="22"/>
  <c r="AX71" i="22"/>
  <c r="AY71" i="22" s="1"/>
  <c r="AS71" i="22"/>
  <c r="AN71" i="22"/>
  <c r="AL71" i="22"/>
  <c r="AR71" i="22" s="1"/>
  <c r="BF70" i="22"/>
  <c r="BD70" i="22"/>
  <c r="BG70" i="22" s="1"/>
  <c r="BC70" i="22"/>
  <c r="AZ70" i="22"/>
  <c r="AX70" i="22"/>
  <c r="AY70" i="22" s="1"/>
  <c r="AS70" i="22"/>
  <c r="AN70" i="22"/>
  <c r="AL70" i="22"/>
  <c r="AR70" i="22" s="1"/>
  <c r="BF69" i="22"/>
  <c r="BE69" i="22"/>
  <c r="BD69" i="22"/>
  <c r="BG69" i="22" s="1"/>
  <c r="BH69" i="22" s="1"/>
  <c r="BC69" i="22"/>
  <c r="AZ69" i="22"/>
  <c r="AX69" i="22"/>
  <c r="BA69" i="22" s="1"/>
  <c r="AS69" i="22"/>
  <c r="AN69" i="22"/>
  <c r="AL69" i="22"/>
  <c r="AR69" i="22" s="1"/>
  <c r="AT69" i="22" s="1"/>
  <c r="BF68" i="22"/>
  <c r="BD68" i="22"/>
  <c r="BG68" i="22" s="1"/>
  <c r="BC68" i="22"/>
  <c r="AZ68" i="22"/>
  <c r="AY68" i="22"/>
  <c r="AX68" i="22"/>
  <c r="BA68" i="22" s="1"/>
  <c r="BB68" i="22" s="1"/>
  <c r="AS68" i="22"/>
  <c r="AN68" i="22"/>
  <c r="AL68" i="22"/>
  <c r="AR68" i="22" s="1"/>
  <c r="BF67" i="22"/>
  <c r="BD67" i="22"/>
  <c r="BG67" i="22" s="1"/>
  <c r="BC67" i="22"/>
  <c r="AZ67" i="22"/>
  <c r="AY67" i="22"/>
  <c r="AX67" i="22"/>
  <c r="BA67" i="22" s="1"/>
  <c r="AS67" i="22"/>
  <c r="AR67" i="22"/>
  <c r="AT67" i="22" s="1"/>
  <c r="AN67" i="22"/>
  <c r="AL67" i="22"/>
  <c r="BG66" i="22"/>
  <c r="BH66" i="22" s="1"/>
  <c r="BF66" i="22"/>
  <c r="BD66" i="22"/>
  <c r="BE66" i="22" s="1"/>
  <c r="BC66" i="22"/>
  <c r="AZ66" i="22"/>
  <c r="AX66" i="22"/>
  <c r="AS66" i="22"/>
  <c r="AN66" i="22"/>
  <c r="AL66" i="22"/>
  <c r="AR66" i="22" s="1"/>
  <c r="BF65" i="22"/>
  <c r="BD65" i="22"/>
  <c r="BE65" i="22" s="1"/>
  <c r="BC65" i="22"/>
  <c r="AZ65" i="22"/>
  <c r="AX65" i="22"/>
  <c r="BA65" i="22" s="1"/>
  <c r="BB65" i="22" s="1"/>
  <c r="AS65" i="22"/>
  <c r="AN65" i="22"/>
  <c r="AL65" i="22"/>
  <c r="AR65" i="22" s="1"/>
  <c r="BG64" i="22"/>
  <c r="BF64" i="22"/>
  <c r="BD64" i="22"/>
  <c r="BE64" i="22" s="1"/>
  <c r="BC64" i="22"/>
  <c r="BA64" i="22"/>
  <c r="BB64" i="22" s="1"/>
  <c r="AZ64" i="22"/>
  <c r="AX64" i="22"/>
  <c r="AY64" i="22" s="1"/>
  <c r="AS64" i="22"/>
  <c r="AN64" i="22"/>
  <c r="AL64" i="22"/>
  <c r="AR64" i="22" s="1"/>
  <c r="BF63" i="22"/>
  <c r="BD63" i="22"/>
  <c r="BG63" i="22" s="1"/>
  <c r="BC63" i="22"/>
  <c r="AZ63" i="22"/>
  <c r="AX63" i="22"/>
  <c r="AY63" i="22" s="1"/>
  <c r="AS63" i="22"/>
  <c r="AR63" i="22"/>
  <c r="AN63" i="22"/>
  <c r="AL63" i="22"/>
  <c r="B63" i="22"/>
  <c r="F62" i="22"/>
  <c r="L61" i="22"/>
  <c r="F61" i="22"/>
  <c r="AO60" i="22"/>
  <c r="AO82" i="22" s="1"/>
  <c r="AW82" i="22" s="1"/>
  <c r="J60" i="22"/>
  <c r="F60" i="22"/>
  <c r="J59" i="22"/>
  <c r="F59" i="22"/>
  <c r="BG53" i="22"/>
  <c r="BF53" i="22"/>
  <c r="BE53" i="22"/>
  <c r="BD53" i="22"/>
  <c r="BC53" i="22"/>
  <c r="BA53" i="22"/>
  <c r="AZ53" i="22"/>
  <c r="BB53" i="22" s="1"/>
  <c r="AY53" i="22"/>
  <c r="AX53" i="22"/>
  <c r="AN53" i="22"/>
  <c r="AL53" i="22"/>
  <c r="AR53" i="22" s="1"/>
  <c r="AT53" i="22" s="1"/>
  <c r="BF52" i="22"/>
  <c r="BD52" i="22"/>
  <c r="BG52" i="22" s="1"/>
  <c r="BC52" i="22"/>
  <c r="AZ52" i="22"/>
  <c r="AX52" i="22"/>
  <c r="AY52" i="22" s="1"/>
  <c r="AN52" i="22"/>
  <c r="AL52" i="22"/>
  <c r="AR52" i="22" s="1"/>
  <c r="AT52" i="22" s="1"/>
  <c r="BF51" i="22"/>
  <c r="BE51" i="22"/>
  <c r="BD51" i="22"/>
  <c r="BG51" i="22" s="1"/>
  <c r="BC51" i="22"/>
  <c r="BA51" i="22"/>
  <c r="AZ51" i="22"/>
  <c r="AY51" i="22"/>
  <c r="AX51" i="22"/>
  <c r="AN51" i="22"/>
  <c r="AL51" i="22"/>
  <c r="AR51" i="22" s="1"/>
  <c r="AT51" i="22" s="1"/>
  <c r="BG50" i="22"/>
  <c r="BF50" i="22"/>
  <c r="BE50" i="22"/>
  <c r="BD50" i="22"/>
  <c r="BC50" i="22"/>
  <c r="AZ50" i="22"/>
  <c r="AY50" i="22"/>
  <c r="AV50" i="22" s="1"/>
  <c r="AX50" i="22"/>
  <c r="BA50" i="22" s="1"/>
  <c r="AN50" i="22"/>
  <c r="AL50" i="22"/>
  <c r="AR50" i="22" s="1"/>
  <c r="AT50" i="22" s="1"/>
  <c r="BF49" i="22"/>
  <c r="BD49" i="22"/>
  <c r="BG49" i="22" s="1"/>
  <c r="BC49" i="22"/>
  <c r="AZ49" i="22"/>
  <c r="AX49" i="22"/>
  <c r="BA49" i="22" s="1"/>
  <c r="AN49" i="22"/>
  <c r="AL49" i="22"/>
  <c r="AR49" i="22" s="1"/>
  <c r="AT49" i="22" s="1"/>
  <c r="BF48" i="22"/>
  <c r="BD48" i="22"/>
  <c r="BC48" i="22"/>
  <c r="AZ48" i="22"/>
  <c r="AX48" i="22"/>
  <c r="AY48" i="22" s="1"/>
  <c r="AN48" i="22"/>
  <c r="AL48" i="22"/>
  <c r="AR48" i="22" s="1"/>
  <c r="AT48" i="22" s="1"/>
  <c r="BF47" i="22"/>
  <c r="BD47" i="22"/>
  <c r="BE47" i="22" s="1"/>
  <c r="BC47" i="22"/>
  <c r="AZ47" i="22"/>
  <c r="AX47" i="22"/>
  <c r="AY47" i="22" s="1"/>
  <c r="AN47" i="22"/>
  <c r="AL47" i="22"/>
  <c r="AR47" i="22" s="1"/>
  <c r="BF46" i="22"/>
  <c r="BD46" i="22"/>
  <c r="BE46" i="22" s="1"/>
  <c r="BC46" i="22"/>
  <c r="BA46" i="22"/>
  <c r="AZ46" i="22"/>
  <c r="AX46" i="22"/>
  <c r="AY46" i="22" s="1"/>
  <c r="AR46" i="22"/>
  <c r="AT46" i="22" s="1"/>
  <c r="AN46" i="22"/>
  <c r="AL46" i="22"/>
  <c r="BG45" i="22"/>
  <c r="BF45" i="22"/>
  <c r="BD45" i="22"/>
  <c r="BE45" i="22" s="1"/>
  <c r="BC45" i="22"/>
  <c r="AZ45" i="22"/>
  <c r="AX45" i="22"/>
  <c r="BA45" i="22" s="1"/>
  <c r="BB45" i="22" s="1"/>
  <c r="AN45" i="22"/>
  <c r="AL45" i="22"/>
  <c r="AR45" i="22" s="1"/>
  <c r="AT45" i="22" s="1"/>
  <c r="BF44" i="22"/>
  <c r="BD44" i="22"/>
  <c r="BG44" i="22" s="1"/>
  <c r="BC44" i="22"/>
  <c r="BA44" i="22"/>
  <c r="AZ44" i="22"/>
  <c r="AX44" i="22"/>
  <c r="AY44" i="22" s="1"/>
  <c r="AN44" i="22"/>
  <c r="AL44" i="22"/>
  <c r="AR44" i="22" s="1"/>
  <c r="AT44" i="22" s="1"/>
  <c r="BF43" i="22"/>
  <c r="BD43" i="22"/>
  <c r="BC43" i="22"/>
  <c r="AZ43" i="22"/>
  <c r="AX43" i="22"/>
  <c r="AY43" i="22" s="1"/>
  <c r="AR43" i="22"/>
  <c r="AN43" i="22"/>
  <c r="AL43" i="22"/>
  <c r="BF42" i="22"/>
  <c r="BD42" i="22"/>
  <c r="BE42" i="22" s="1"/>
  <c r="BC42" i="22"/>
  <c r="AZ42" i="22"/>
  <c r="AX42" i="22"/>
  <c r="AY42" i="22" s="1"/>
  <c r="AN42" i="22"/>
  <c r="AL42" i="22"/>
  <c r="AR42" i="22" s="1"/>
  <c r="BF41" i="22"/>
  <c r="BD41" i="22"/>
  <c r="BE41" i="22" s="1"/>
  <c r="BC41" i="22"/>
  <c r="AZ41" i="22"/>
  <c r="AX41" i="22"/>
  <c r="BA41" i="22" s="1"/>
  <c r="AN41" i="22"/>
  <c r="AL41" i="22"/>
  <c r="AR41" i="22" s="1"/>
  <c r="AT41" i="22" s="1"/>
  <c r="BF40" i="22"/>
  <c r="BD40" i="22"/>
  <c r="BG40" i="22" s="1"/>
  <c r="BC40" i="22"/>
  <c r="BA40" i="22"/>
  <c r="AZ40" i="22"/>
  <c r="AX40" i="22"/>
  <c r="AY40" i="22" s="1"/>
  <c r="AN40" i="22"/>
  <c r="AL40" i="22"/>
  <c r="AR40" i="22" s="1"/>
  <c r="AT40" i="22" s="1"/>
  <c r="BF39" i="22"/>
  <c r="BD39" i="22"/>
  <c r="BE39" i="22" s="1"/>
  <c r="BC39" i="22"/>
  <c r="AZ39" i="22"/>
  <c r="AX39" i="22"/>
  <c r="AY39" i="22" s="1"/>
  <c r="AN39" i="22"/>
  <c r="AL39" i="22"/>
  <c r="AR39" i="22" s="1"/>
  <c r="AT39" i="22" s="1"/>
  <c r="BF38" i="22"/>
  <c r="BD38" i="22"/>
  <c r="BE38" i="22" s="1"/>
  <c r="BC38" i="22"/>
  <c r="BA38" i="22"/>
  <c r="AZ38" i="22"/>
  <c r="AX38" i="22"/>
  <c r="AY38" i="22" s="1"/>
  <c r="AN38" i="22"/>
  <c r="AL38" i="22"/>
  <c r="AR38" i="22" s="1"/>
  <c r="BF37" i="22"/>
  <c r="BD37" i="22"/>
  <c r="BE37" i="22" s="1"/>
  <c r="BC37" i="22"/>
  <c r="AZ37" i="22"/>
  <c r="AX37" i="22"/>
  <c r="BA37" i="22" s="1"/>
  <c r="BB37" i="22" s="1"/>
  <c r="AT37" i="22"/>
  <c r="AN37" i="22"/>
  <c r="AL37" i="22"/>
  <c r="AR37" i="22" s="1"/>
  <c r="BF36" i="22"/>
  <c r="BD36" i="22"/>
  <c r="BG36" i="22" s="1"/>
  <c r="BH36" i="22" s="1"/>
  <c r="BC36" i="22"/>
  <c r="AZ36" i="22"/>
  <c r="AX36" i="22"/>
  <c r="AY36" i="22" s="1"/>
  <c r="AN36" i="22"/>
  <c r="AL36" i="22"/>
  <c r="AR36" i="22" s="1"/>
  <c r="AT36" i="22" s="1"/>
  <c r="BG35" i="22"/>
  <c r="BF35" i="22"/>
  <c r="BD35" i="22"/>
  <c r="BE35" i="22" s="1"/>
  <c r="BC35" i="22"/>
  <c r="AZ35" i="22"/>
  <c r="AX35" i="22"/>
  <c r="AY35" i="22" s="1"/>
  <c r="AN35" i="22"/>
  <c r="AL35" i="22"/>
  <c r="AR35" i="22" s="1"/>
  <c r="AT35" i="22" s="1"/>
  <c r="BF34" i="22"/>
  <c r="BD34" i="22"/>
  <c r="BE34" i="22" s="1"/>
  <c r="BC34" i="22"/>
  <c r="BA34" i="22"/>
  <c r="AZ34" i="22"/>
  <c r="AX34" i="22"/>
  <c r="AY34" i="22" s="1"/>
  <c r="AN34" i="22"/>
  <c r="AL34" i="22"/>
  <c r="AR34" i="22" s="1"/>
  <c r="AT34" i="22" s="1"/>
  <c r="X34" i="22"/>
  <c r="BF33" i="22"/>
  <c r="BD33" i="22"/>
  <c r="BC33" i="22"/>
  <c r="AZ33" i="22"/>
  <c r="AX33" i="22"/>
  <c r="BA33" i="22" s="1"/>
  <c r="BB33" i="22" s="1"/>
  <c r="AS33" i="22"/>
  <c r="AN33" i="22"/>
  <c r="AL33" i="22"/>
  <c r="AR33" i="22" s="1"/>
  <c r="AT33" i="22" s="1"/>
  <c r="BF32" i="22"/>
  <c r="BD32" i="22"/>
  <c r="BE32" i="22" s="1"/>
  <c r="BC32" i="22"/>
  <c r="AZ32" i="22"/>
  <c r="AX32" i="22"/>
  <c r="AS32" i="22"/>
  <c r="AN32" i="22"/>
  <c r="AL32" i="22"/>
  <c r="AR32" i="22" s="1"/>
  <c r="AT32" i="22" s="1"/>
  <c r="BF31" i="22"/>
  <c r="BD31" i="22"/>
  <c r="BG31" i="22" s="1"/>
  <c r="BC31" i="22"/>
  <c r="BA31" i="22"/>
  <c r="AZ31" i="22"/>
  <c r="AX31" i="22"/>
  <c r="AY31" i="22" s="1"/>
  <c r="AS31" i="22"/>
  <c r="AN31" i="22"/>
  <c r="AL31" i="22"/>
  <c r="AR31" i="22" s="1"/>
  <c r="BF30" i="22"/>
  <c r="BD30" i="22"/>
  <c r="BC30" i="22"/>
  <c r="AZ30" i="22"/>
  <c r="AX30" i="22"/>
  <c r="AY30" i="22" s="1"/>
  <c r="AS30" i="22"/>
  <c r="AN30" i="22"/>
  <c r="AL30" i="22"/>
  <c r="AR30" i="22" s="1"/>
  <c r="BG29" i="22"/>
  <c r="BF29" i="22"/>
  <c r="BD29" i="22"/>
  <c r="BE29" i="22" s="1"/>
  <c r="BC29" i="22"/>
  <c r="AZ29" i="22"/>
  <c r="AX29" i="22"/>
  <c r="BA29" i="22" s="1"/>
  <c r="AS29" i="22"/>
  <c r="AN29" i="22"/>
  <c r="AL29" i="22"/>
  <c r="AR29" i="22" s="1"/>
  <c r="BG28" i="22"/>
  <c r="BF28" i="22"/>
  <c r="BH28" i="22" s="1"/>
  <c r="BD28" i="22"/>
  <c r="BE28" i="22" s="1"/>
  <c r="BC28" i="22"/>
  <c r="AZ28" i="22"/>
  <c r="AY28" i="22"/>
  <c r="AU28" i="22" s="1"/>
  <c r="AX28" i="22"/>
  <c r="BA28" i="22" s="1"/>
  <c r="AV28" i="22"/>
  <c r="AS28" i="22"/>
  <c r="AN28" i="22"/>
  <c r="AL28" i="22"/>
  <c r="AR28" i="22" s="1"/>
  <c r="AT28" i="22" s="1"/>
  <c r="BF27" i="22"/>
  <c r="BD27" i="22"/>
  <c r="BG27" i="22" s="1"/>
  <c r="BH27" i="22" s="1"/>
  <c r="BC27" i="22"/>
  <c r="BA27" i="22"/>
  <c r="AZ27" i="22"/>
  <c r="AX27" i="22"/>
  <c r="AY27" i="22" s="1"/>
  <c r="AS27" i="22"/>
  <c r="AN27" i="22"/>
  <c r="AL27" i="22"/>
  <c r="AR27" i="22" s="1"/>
  <c r="BF26" i="22"/>
  <c r="BD26" i="22"/>
  <c r="BG26" i="22" s="1"/>
  <c r="BC26" i="22"/>
  <c r="AZ26" i="22"/>
  <c r="AY26" i="22"/>
  <c r="AX26" i="22"/>
  <c r="BA26" i="22" s="1"/>
  <c r="AS26" i="22"/>
  <c r="AN26" i="22"/>
  <c r="AL26" i="22"/>
  <c r="AR26" i="22" s="1"/>
  <c r="AT26" i="22" s="1"/>
  <c r="BF25" i="22"/>
  <c r="BD25" i="22"/>
  <c r="BC25" i="22"/>
  <c r="AZ25" i="22"/>
  <c r="AX25" i="22"/>
  <c r="AY25" i="22" s="1"/>
  <c r="AS25" i="22"/>
  <c r="AN25" i="22"/>
  <c r="AL25" i="22"/>
  <c r="AR25" i="22" s="1"/>
  <c r="BF24" i="22"/>
  <c r="BD24" i="22"/>
  <c r="BE24" i="22" s="1"/>
  <c r="BC24" i="22"/>
  <c r="AZ24" i="22"/>
  <c r="AX24" i="22"/>
  <c r="BA24" i="22" s="1"/>
  <c r="AS24" i="22"/>
  <c r="AN24" i="22"/>
  <c r="AL24" i="22"/>
  <c r="AR24" i="22" s="1"/>
  <c r="BF23" i="22"/>
  <c r="BD23" i="22"/>
  <c r="BE23" i="22" s="1"/>
  <c r="BC23" i="22"/>
  <c r="AZ23" i="22"/>
  <c r="AX23" i="22"/>
  <c r="AS23" i="22"/>
  <c r="AN23" i="22"/>
  <c r="AL23" i="22"/>
  <c r="AR23" i="22" s="1"/>
  <c r="BF22" i="22"/>
  <c r="BD22" i="22"/>
  <c r="BE22" i="22" s="1"/>
  <c r="BC22" i="22"/>
  <c r="BA22" i="22"/>
  <c r="AZ22" i="22"/>
  <c r="AX22" i="22"/>
  <c r="AY22" i="22" s="1"/>
  <c r="AS22" i="22"/>
  <c r="AR22" i="22"/>
  <c r="AT22" i="22" s="1"/>
  <c r="AN22" i="22"/>
  <c r="AL22" i="22"/>
  <c r="BF21" i="22"/>
  <c r="BE21" i="22"/>
  <c r="BD21" i="22"/>
  <c r="BG21" i="22" s="1"/>
  <c r="BH21" i="22" s="1"/>
  <c r="BC21" i="22"/>
  <c r="BA21" i="22"/>
  <c r="AZ21" i="22"/>
  <c r="AX21" i="22"/>
  <c r="AY21" i="22" s="1"/>
  <c r="AS21" i="22"/>
  <c r="AN21" i="22"/>
  <c r="AL21" i="22"/>
  <c r="AR21" i="22" s="1"/>
  <c r="AT21" i="22" s="1"/>
  <c r="BG20" i="22"/>
  <c r="BF20" i="22"/>
  <c r="BE20" i="22"/>
  <c r="BD20" i="22"/>
  <c r="BC20" i="22"/>
  <c r="AZ20" i="22"/>
  <c r="AX20" i="22"/>
  <c r="AY20" i="22" s="1"/>
  <c r="AS20" i="22"/>
  <c r="AN20" i="22"/>
  <c r="AL20" i="22"/>
  <c r="AR20" i="22" s="1"/>
  <c r="BG19" i="22"/>
  <c r="BF19" i="22"/>
  <c r="BD19" i="22"/>
  <c r="BE19" i="22" s="1"/>
  <c r="BC19" i="22"/>
  <c r="AZ19" i="22"/>
  <c r="AY19" i="22"/>
  <c r="AV19" i="22" s="1"/>
  <c r="AX19" i="22"/>
  <c r="BA19" i="22" s="1"/>
  <c r="BB19" i="22" s="1"/>
  <c r="AS19" i="22"/>
  <c r="AR19" i="22"/>
  <c r="AT19" i="22" s="1"/>
  <c r="AN19" i="22"/>
  <c r="AL19" i="22"/>
  <c r="BG18" i="22"/>
  <c r="BF18" i="22"/>
  <c r="BD18" i="22"/>
  <c r="BE18" i="22" s="1"/>
  <c r="BC18" i="22"/>
  <c r="AZ18" i="22"/>
  <c r="AY18" i="22"/>
  <c r="AV18" i="22" s="1"/>
  <c r="AX18" i="22"/>
  <c r="BA18" i="22" s="1"/>
  <c r="AS18" i="22"/>
  <c r="AR18" i="22"/>
  <c r="AT18" i="22" s="1"/>
  <c r="AN18" i="22"/>
  <c r="AL18" i="22"/>
  <c r="BF17" i="22"/>
  <c r="BD17" i="22"/>
  <c r="BC17" i="22"/>
  <c r="AZ17" i="22"/>
  <c r="AX17" i="22"/>
  <c r="AS17" i="22"/>
  <c r="AN17" i="22"/>
  <c r="AL17" i="22"/>
  <c r="AR17" i="22" s="1"/>
  <c r="BF16" i="22"/>
  <c r="BD16" i="22"/>
  <c r="BG16" i="22" s="1"/>
  <c r="BC16" i="22"/>
  <c r="AZ16" i="22"/>
  <c r="AX16" i="22"/>
  <c r="AS16" i="22"/>
  <c r="AN16" i="22"/>
  <c r="AL16" i="22"/>
  <c r="AR16" i="22" s="1"/>
  <c r="BG15" i="22"/>
  <c r="BF15" i="22"/>
  <c r="BD15" i="22"/>
  <c r="BE15" i="22" s="1"/>
  <c r="BC15" i="22"/>
  <c r="AZ15" i="22"/>
  <c r="AX15" i="22"/>
  <c r="BA15" i="22" s="1"/>
  <c r="AS15" i="22"/>
  <c r="AN15" i="22"/>
  <c r="AL15" i="22"/>
  <c r="AR15" i="22" s="1"/>
  <c r="BF14" i="22"/>
  <c r="BD14" i="22"/>
  <c r="BE14" i="22" s="1"/>
  <c r="BC14" i="22"/>
  <c r="AZ14" i="22"/>
  <c r="AX14" i="22"/>
  <c r="BA14" i="22" s="1"/>
  <c r="AS14" i="22"/>
  <c r="AR14" i="22"/>
  <c r="AT14" i="22" s="1"/>
  <c r="AN14" i="22"/>
  <c r="AL14" i="22"/>
  <c r="B12" i="22"/>
  <c r="AO11" i="22"/>
  <c r="AO21" i="22" s="1"/>
  <c r="AW21" i="22" s="1"/>
  <c r="F11" i="22"/>
  <c r="L10" i="22"/>
  <c r="J10" i="22" s="1"/>
  <c r="F10" i="22"/>
  <c r="J9" i="22"/>
  <c r="F9" i="22"/>
  <c r="J8" i="22"/>
  <c r="F8" i="22"/>
  <c r="CN317" i="17"/>
  <c r="CM317" i="17"/>
  <c r="CL317" i="17"/>
  <c r="CK317" i="17"/>
  <c r="CJ317" i="17"/>
  <c r="CI317" i="17"/>
  <c r="CH317" i="17"/>
  <c r="CG317" i="17"/>
  <c r="CF317" i="17"/>
  <c r="CE317" i="17"/>
  <c r="CD317" i="17"/>
  <c r="CC317" i="17"/>
  <c r="CB317" i="17"/>
  <c r="CA317" i="17"/>
  <c r="BZ317" i="17"/>
  <c r="BY317" i="17"/>
  <c r="BP317" i="17"/>
  <c r="BO317" i="17"/>
  <c r="BN317" i="17"/>
  <c r="BM317" i="17"/>
  <c r="BL317" i="17"/>
  <c r="BK317" i="17"/>
  <c r="BJ317" i="17"/>
  <c r="BI317" i="17"/>
  <c r="CN316" i="17"/>
  <c r="CM316" i="17"/>
  <c r="CL316" i="17"/>
  <c r="CK316" i="17"/>
  <c r="CJ316" i="17"/>
  <c r="CI316" i="17"/>
  <c r="CH316" i="17"/>
  <c r="CG316" i="17"/>
  <c r="CF316" i="17"/>
  <c r="CE316" i="17"/>
  <c r="CD316" i="17"/>
  <c r="CC316" i="17"/>
  <c r="CB316" i="17"/>
  <c r="CA316" i="17"/>
  <c r="BZ316" i="17"/>
  <c r="BY316" i="17"/>
  <c r="BP316" i="17"/>
  <c r="BO316" i="17"/>
  <c r="BN316" i="17"/>
  <c r="BM316" i="17"/>
  <c r="BL316" i="17"/>
  <c r="BK316" i="17"/>
  <c r="BJ316" i="17"/>
  <c r="BI316" i="17"/>
  <c r="CN315" i="17"/>
  <c r="CM315" i="17"/>
  <c r="CL315" i="17"/>
  <c r="CK315" i="17"/>
  <c r="CJ315" i="17"/>
  <c r="CI315" i="17"/>
  <c r="CH315" i="17"/>
  <c r="CG315" i="17"/>
  <c r="CF315" i="17"/>
  <c r="CE315" i="17"/>
  <c r="CD315" i="17"/>
  <c r="CC315" i="17"/>
  <c r="CB315" i="17"/>
  <c r="CA315" i="17"/>
  <c r="BZ315" i="17"/>
  <c r="BY315" i="17"/>
  <c r="BP315" i="17"/>
  <c r="BO315" i="17"/>
  <c r="BN315" i="17"/>
  <c r="BM315" i="17"/>
  <c r="BL315" i="17"/>
  <c r="BK315" i="17"/>
  <c r="BJ315" i="17"/>
  <c r="BI315" i="17"/>
  <c r="CN314" i="17"/>
  <c r="CM314" i="17"/>
  <c r="CL314" i="17"/>
  <c r="CK314" i="17"/>
  <c r="CJ314" i="17"/>
  <c r="CI314" i="17"/>
  <c r="CH314" i="17"/>
  <c r="CG314" i="17"/>
  <c r="CF314" i="17"/>
  <c r="CE314" i="17"/>
  <c r="CD314" i="17"/>
  <c r="CC314" i="17"/>
  <c r="CB314" i="17"/>
  <c r="CA314" i="17"/>
  <c r="BZ314" i="17"/>
  <c r="BY314" i="17"/>
  <c r="BP314" i="17"/>
  <c r="BO314" i="17"/>
  <c r="BN314" i="17"/>
  <c r="BM314" i="17"/>
  <c r="BL314" i="17"/>
  <c r="BK314" i="17"/>
  <c r="BJ314" i="17"/>
  <c r="BI314" i="17"/>
  <c r="CN313" i="17"/>
  <c r="CM313" i="17"/>
  <c r="CL313" i="17"/>
  <c r="CK313" i="17"/>
  <c r="CJ313" i="17"/>
  <c r="CI313" i="17"/>
  <c r="CH313" i="17"/>
  <c r="CG313" i="17"/>
  <c r="CF313" i="17"/>
  <c r="CE313" i="17"/>
  <c r="CD313" i="17"/>
  <c r="CC313" i="17"/>
  <c r="CB313" i="17"/>
  <c r="CA313" i="17"/>
  <c r="BZ313" i="17"/>
  <c r="BY313" i="17"/>
  <c r="BP313" i="17"/>
  <c r="BO313" i="17"/>
  <c r="BN313" i="17"/>
  <c r="BM313" i="17"/>
  <c r="BL313" i="17"/>
  <c r="BK313" i="17"/>
  <c r="BJ313" i="17"/>
  <c r="BI313" i="17"/>
  <c r="CN312" i="17"/>
  <c r="CM312" i="17"/>
  <c r="CL312" i="17"/>
  <c r="CK312" i="17"/>
  <c r="CJ312" i="17"/>
  <c r="CI312" i="17"/>
  <c r="CH312" i="17"/>
  <c r="CG312" i="17"/>
  <c r="CF312" i="17"/>
  <c r="CE312" i="17"/>
  <c r="CD312" i="17"/>
  <c r="CC312" i="17"/>
  <c r="CB312" i="17"/>
  <c r="CA312" i="17"/>
  <c r="BZ312" i="17"/>
  <c r="BY312" i="17"/>
  <c r="BP312" i="17"/>
  <c r="BO312" i="17"/>
  <c r="BN312" i="17"/>
  <c r="BM312" i="17"/>
  <c r="BL312" i="17"/>
  <c r="BK312" i="17"/>
  <c r="BJ312" i="17"/>
  <c r="BI312" i="17"/>
  <c r="CN311" i="17"/>
  <c r="CM311" i="17"/>
  <c r="CL311" i="17"/>
  <c r="CK311" i="17"/>
  <c r="CJ311" i="17"/>
  <c r="CI311" i="17"/>
  <c r="CH311" i="17"/>
  <c r="CG311" i="17"/>
  <c r="CF311" i="17"/>
  <c r="CE311" i="17"/>
  <c r="CD311" i="17"/>
  <c r="CC311" i="17"/>
  <c r="CB311" i="17"/>
  <c r="CA311" i="17"/>
  <c r="BZ311" i="17"/>
  <c r="BY311" i="17"/>
  <c r="BP311" i="17"/>
  <c r="BO311" i="17"/>
  <c r="BN311" i="17"/>
  <c r="BM311" i="17"/>
  <c r="BL311" i="17"/>
  <c r="BK311" i="17"/>
  <c r="BJ311" i="17"/>
  <c r="BI311" i="17"/>
  <c r="CN310" i="17"/>
  <c r="CM310" i="17"/>
  <c r="CL310" i="17"/>
  <c r="CK310" i="17"/>
  <c r="CJ310" i="17"/>
  <c r="CI310" i="17"/>
  <c r="CH310" i="17"/>
  <c r="CG310" i="17"/>
  <c r="CF310" i="17"/>
  <c r="CE310" i="17"/>
  <c r="CD310" i="17"/>
  <c r="CC310" i="17"/>
  <c r="CB310" i="17"/>
  <c r="CA310" i="17"/>
  <c r="BZ310" i="17"/>
  <c r="BY310" i="17"/>
  <c r="BP310" i="17"/>
  <c r="BO310" i="17"/>
  <c r="BN310" i="17"/>
  <c r="BM310" i="17"/>
  <c r="BL310" i="17"/>
  <c r="BK310" i="17"/>
  <c r="BJ310" i="17"/>
  <c r="BI310" i="17"/>
  <c r="CN309" i="17"/>
  <c r="CM309" i="17"/>
  <c r="CL309" i="17"/>
  <c r="CK309" i="17"/>
  <c r="CJ309" i="17"/>
  <c r="CI309" i="17"/>
  <c r="CH309" i="17"/>
  <c r="CG309" i="17"/>
  <c r="CF309" i="17"/>
  <c r="CE309" i="17"/>
  <c r="CD309" i="17"/>
  <c r="CC309" i="17"/>
  <c r="CB309" i="17"/>
  <c r="CA309" i="17"/>
  <c r="BZ309" i="17"/>
  <c r="BY309" i="17"/>
  <c r="BP309" i="17"/>
  <c r="BO309" i="17"/>
  <c r="BN309" i="17"/>
  <c r="BM309" i="17"/>
  <c r="BL309" i="17"/>
  <c r="BK309" i="17"/>
  <c r="BJ309" i="17"/>
  <c r="BI309" i="17"/>
  <c r="CN308" i="17"/>
  <c r="CM308" i="17"/>
  <c r="CL308" i="17"/>
  <c r="CK308" i="17"/>
  <c r="CJ308" i="17"/>
  <c r="CI308" i="17"/>
  <c r="CH308" i="17"/>
  <c r="CG308" i="17"/>
  <c r="CF308" i="17"/>
  <c r="CE308" i="17"/>
  <c r="CD308" i="17"/>
  <c r="CC308" i="17"/>
  <c r="CB308" i="17"/>
  <c r="CA308" i="17"/>
  <c r="BZ308" i="17"/>
  <c r="BY308" i="17"/>
  <c r="BP308" i="17"/>
  <c r="BO308" i="17"/>
  <c r="BN308" i="17"/>
  <c r="BM308" i="17"/>
  <c r="BL308" i="17"/>
  <c r="BK308" i="17"/>
  <c r="BJ308" i="17"/>
  <c r="BI308" i="17"/>
  <c r="CN307" i="17"/>
  <c r="CM307" i="17"/>
  <c r="CL307" i="17"/>
  <c r="CK307" i="17"/>
  <c r="CJ307" i="17"/>
  <c r="CI307" i="17"/>
  <c r="CH307" i="17"/>
  <c r="CG307" i="17"/>
  <c r="CF307" i="17"/>
  <c r="CE307" i="17"/>
  <c r="CD307" i="17"/>
  <c r="CC307" i="17"/>
  <c r="CB307" i="17"/>
  <c r="CA307" i="17"/>
  <c r="BZ307" i="17"/>
  <c r="BY307" i="17"/>
  <c r="BP307" i="17"/>
  <c r="BO307" i="17"/>
  <c r="BN307" i="17"/>
  <c r="BM307" i="17"/>
  <c r="BL307" i="17"/>
  <c r="BK307" i="17"/>
  <c r="BJ307" i="17"/>
  <c r="BI307" i="17"/>
  <c r="CN306" i="17"/>
  <c r="CM306" i="17"/>
  <c r="CL306" i="17"/>
  <c r="CK306" i="17"/>
  <c r="CJ306" i="17"/>
  <c r="CI306" i="17"/>
  <c r="CH306" i="17"/>
  <c r="CG306" i="17"/>
  <c r="CF306" i="17"/>
  <c r="CE306" i="17"/>
  <c r="CD306" i="17"/>
  <c r="CC306" i="17"/>
  <c r="CB306" i="17"/>
  <c r="CA306" i="17"/>
  <c r="BZ306" i="17"/>
  <c r="BY306" i="17"/>
  <c r="BP306" i="17"/>
  <c r="BO306" i="17"/>
  <c r="BN306" i="17"/>
  <c r="BM306" i="17"/>
  <c r="BL306" i="17"/>
  <c r="BK306" i="17"/>
  <c r="BJ306" i="17"/>
  <c r="BI306" i="17"/>
  <c r="CN305" i="17"/>
  <c r="CM305" i="17"/>
  <c r="CL305" i="17"/>
  <c r="CK305" i="17"/>
  <c r="CJ305" i="17"/>
  <c r="CI305" i="17"/>
  <c r="CH305" i="17"/>
  <c r="CG305" i="17"/>
  <c r="CF305" i="17"/>
  <c r="CE305" i="17"/>
  <c r="CD305" i="17"/>
  <c r="CC305" i="17"/>
  <c r="CB305" i="17"/>
  <c r="CA305" i="17"/>
  <c r="BZ305" i="17"/>
  <c r="BY305" i="17"/>
  <c r="BP305" i="17"/>
  <c r="BO305" i="17"/>
  <c r="BN305" i="17"/>
  <c r="BM305" i="17"/>
  <c r="BL305" i="17"/>
  <c r="BK305" i="17"/>
  <c r="BJ305" i="17"/>
  <c r="BI305" i="17"/>
  <c r="CN304" i="17"/>
  <c r="CM304" i="17"/>
  <c r="CL304" i="17"/>
  <c r="CK304" i="17"/>
  <c r="CJ304" i="17"/>
  <c r="CI304" i="17"/>
  <c r="CH304" i="17"/>
  <c r="CG304" i="17"/>
  <c r="CF304" i="17"/>
  <c r="CE304" i="17"/>
  <c r="CD304" i="17"/>
  <c r="CC304" i="17"/>
  <c r="CB304" i="17"/>
  <c r="CA304" i="17"/>
  <c r="BZ304" i="17"/>
  <c r="BY304" i="17"/>
  <c r="BP304" i="17"/>
  <c r="BO304" i="17"/>
  <c r="BN304" i="17"/>
  <c r="BM304" i="17"/>
  <c r="BL304" i="17"/>
  <c r="BK304" i="17"/>
  <c r="BJ304" i="17"/>
  <c r="BI304" i="17"/>
  <c r="CN303" i="17"/>
  <c r="CM303" i="17"/>
  <c r="CL303" i="17"/>
  <c r="CK303" i="17"/>
  <c r="CJ303" i="17"/>
  <c r="CI303" i="17"/>
  <c r="CH303" i="17"/>
  <c r="CG303" i="17"/>
  <c r="CF303" i="17"/>
  <c r="CE303" i="17"/>
  <c r="CD303" i="17"/>
  <c r="CC303" i="17"/>
  <c r="CB303" i="17"/>
  <c r="CA303" i="17"/>
  <c r="BZ303" i="17"/>
  <c r="BY303" i="17"/>
  <c r="BP303" i="17"/>
  <c r="BO303" i="17"/>
  <c r="BN303" i="17"/>
  <c r="BM303" i="17"/>
  <c r="BL303" i="17"/>
  <c r="BK303" i="17"/>
  <c r="BJ303" i="17"/>
  <c r="BI303" i="17"/>
  <c r="CN302" i="17"/>
  <c r="CM302" i="17"/>
  <c r="CL302" i="17"/>
  <c r="CK302" i="17"/>
  <c r="CJ302" i="17"/>
  <c r="CI302" i="17"/>
  <c r="CH302" i="17"/>
  <c r="CG302" i="17"/>
  <c r="CF302" i="17"/>
  <c r="CE302" i="17"/>
  <c r="CD302" i="17"/>
  <c r="CC302" i="17"/>
  <c r="CB302" i="17"/>
  <c r="CA302" i="17"/>
  <c r="BZ302" i="17"/>
  <c r="BY302" i="17"/>
  <c r="BP302" i="17"/>
  <c r="BO302" i="17"/>
  <c r="BN302" i="17"/>
  <c r="BM302" i="17"/>
  <c r="BL302" i="17"/>
  <c r="BK302" i="17"/>
  <c r="BJ302" i="17"/>
  <c r="BI302" i="17"/>
  <c r="CN301" i="17"/>
  <c r="CM301" i="17"/>
  <c r="CL301" i="17"/>
  <c r="CK301" i="17"/>
  <c r="CJ301" i="17"/>
  <c r="CI301" i="17"/>
  <c r="CH301" i="17"/>
  <c r="CG301" i="17"/>
  <c r="CF301" i="17"/>
  <c r="CE301" i="17"/>
  <c r="CD301" i="17"/>
  <c r="CC301" i="17"/>
  <c r="CB301" i="17"/>
  <c r="CA301" i="17"/>
  <c r="BZ301" i="17"/>
  <c r="BY301" i="17"/>
  <c r="BP301" i="17"/>
  <c r="BO301" i="17"/>
  <c r="BN301" i="17"/>
  <c r="BM301" i="17"/>
  <c r="BL301" i="17"/>
  <c r="BK301" i="17"/>
  <c r="BJ301" i="17"/>
  <c r="BI301" i="17"/>
  <c r="CN300" i="17"/>
  <c r="CM300" i="17"/>
  <c r="CL300" i="17"/>
  <c r="CK300" i="17"/>
  <c r="CJ300" i="17"/>
  <c r="CI300" i="17"/>
  <c r="CH300" i="17"/>
  <c r="CG300" i="17"/>
  <c r="CF300" i="17"/>
  <c r="CE300" i="17"/>
  <c r="CD300" i="17"/>
  <c r="CC300" i="17"/>
  <c r="CB300" i="17"/>
  <c r="CA300" i="17"/>
  <c r="BZ300" i="17"/>
  <c r="BY300" i="17"/>
  <c r="BP300" i="17"/>
  <c r="BO300" i="17"/>
  <c r="BN300" i="17"/>
  <c r="BM300" i="17"/>
  <c r="BL300" i="17"/>
  <c r="BK300" i="17"/>
  <c r="BJ300" i="17"/>
  <c r="BI300" i="17"/>
  <c r="CN299" i="17"/>
  <c r="CM299" i="17"/>
  <c r="CL299" i="17"/>
  <c r="CK299" i="17"/>
  <c r="CJ299" i="17"/>
  <c r="CI299" i="17"/>
  <c r="CH299" i="17"/>
  <c r="CG299" i="17"/>
  <c r="CF299" i="17"/>
  <c r="CE299" i="17"/>
  <c r="CD299" i="17"/>
  <c r="CC299" i="17"/>
  <c r="CB299" i="17"/>
  <c r="CA299" i="17"/>
  <c r="BZ299" i="17"/>
  <c r="BY299" i="17"/>
  <c r="BP299" i="17"/>
  <c r="BO299" i="17"/>
  <c r="BN299" i="17"/>
  <c r="BM299" i="17"/>
  <c r="BL299" i="17"/>
  <c r="BK299" i="17"/>
  <c r="BJ299" i="17"/>
  <c r="BI299" i="17"/>
  <c r="CN298" i="17"/>
  <c r="CM298" i="17"/>
  <c r="CL298" i="17"/>
  <c r="CK298" i="17"/>
  <c r="CJ298" i="17"/>
  <c r="CI298" i="17"/>
  <c r="CH298" i="17"/>
  <c r="CG298" i="17"/>
  <c r="CF298" i="17"/>
  <c r="CE298" i="17"/>
  <c r="CD298" i="17"/>
  <c r="CC298" i="17"/>
  <c r="CB298" i="17"/>
  <c r="CA298" i="17"/>
  <c r="BZ298" i="17"/>
  <c r="BY298" i="17"/>
  <c r="BP298" i="17"/>
  <c r="BO298" i="17"/>
  <c r="BN298" i="17"/>
  <c r="BM298" i="17"/>
  <c r="BL298" i="17"/>
  <c r="BK298" i="17"/>
  <c r="BJ298" i="17"/>
  <c r="BI298" i="17"/>
  <c r="CN272" i="17"/>
  <c r="CM272" i="17"/>
  <c r="CL272" i="17"/>
  <c r="CK272" i="17"/>
  <c r="CJ272" i="17"/>
  <c r="CI272" i="17"/>
  <c r="CH272" i="17"/>
  <c r="CG272" i="17"/>
  <c r="CF272" i="17"/>
  <c r="CE272" i="17"/>
  <c r="CD272" i="17"/>
  <c r="CC272" i="17"/>
  <c r="CB272" i="17"/>
  <c r="CA272" i="17"/>
  <c r="BZ272" i="17"/>
  <c r="BY272" i="17"/>
  <c r="BP272" i="17"/>
  <c r="BO272" i="17"/>
  <c r="BN272" i="17"/>
  <c r="BM272" i="17"/>
  <c r="BL272" i="17"/>
  <c r="BK272" i="17"/>
  <c r="BJ272" i="17"/>
  <c r="BI272" i="17"/>
  <c r="CN271" i="17"/>
  <c r="CM271" i="17"/>
  <c r="CL271" i="17"/>
  <c r="CK271" i="17"/>
  <c r="CJ271" i="17"/>
  <c r="CI271" i="17"/>
  <c r="CH271" i="17"/>
  <c r="CG271" i="17"/>
  <c r="CF271" i="17"/>
  <c r="CE271" i="17"/>
  <c r="CD271" i="17"/>
  <c r="CC271" i="17"/>
  <c r="CB271" i="17"/>
  <c r="CA271" i="17"/>
  <c r="BZ271" i="17"/>
  <c r="BY271" i="17"/>
  <c r="BP271" i="17"/>
  <c r="BO271" i="17"/>
  <c r="BN271" i="17"/>
  <c r="BM271" i="17"/>
  <c r="BL271" i="17"/>
  <c r="BK271" i="17"/>
  <c r="BJ271" i="17"/>
  <c r="BI271" i="17"/>
  <c r="CN270" i="17"/>
  <c r="CM270" i="17"/>
  <c r="CL270" i="17"/>
  <c r="CK270" i="17"/>
  <c r="CJ270" i="17"/>
  <c r="CI270" i="17"/>
  <c r="CH270" i="17"/>
  <c r="CG270" i="17"/>
  <c r="CF270" i="17"/>
  <c r="CE270" i="17"/>
  <c r="CD270" i="17"/>
  <c r="CC270" i="17"/>
  <c r="CB270" i="17"/>
  <c r="CA270" i="17"/>
  <c r="BZ270" i="17"/>
  <c r="BY270" i="17"/>
  <c r="BP270" i="17"/>
  <c r="BO270" i="17"/>
  <c r="BN270" i="17"/>
  <c r="BM270" i="17"/>
  <c r="BL270" i="17"/>
  <c r="BK270" i="17"/>
  <c r="BJ270" i="17"/>
  <c r="BI270" i="17"/>
  <c r="CN269" i="17"/>
  <c r="CM269" i="17"/>
  <c r="CL269" i="17"/>
  <c r="CK269" i="17"/>
  <c r="CJ269" i="17"/>
  <c r="CI269" i="17"/>
  <c r="CH269" i="17"/>
  <c r="CG269" i="17"/>
  <c r="CF269" i="17"/>
  <c r="CE269" i="17"/>
  <c r="CD269" i="17"/>
  <c r="CC269" i="17"/>
  <c r="CB269" i="17"/>
  <c r="CA269" i="17"/>
  <c r="BZ269" i="17"/>
  <c r="BY269" i="17"/>
  <c r="BP269" i="17"/>
  <c r="BO269" i="17"/>
  <c r="BN269" i="17"/>
  <c r="BM269" i="17"/>
  <c r="BL269" i="17"/>
  <c r="BK269" i="17"/>
  <c r="BJ269" i="17"/>
  <c r="BI269" i="17"/>
  <c r="CN268" i="17"/>
  <c r="CM268" i="17"/>
  <c r="CL268" i="17"/>
  <c r="CK268" i="17"/>
  <c r="CJ268" i="17"/>
  <c r="CI268" i="17"/>
  <c r="CH268" i="17"/>
  <c r="CG268" i="17"/>
  <c r="CF268" i="17"/>
  <c r="CE268" i="17"/>
  <c r="CD268" i="17"/>
  <c r="CC268" i="17"/>
  <c r="CB268" i="17"/>
  <c r="CA268" i="17"/>
  <c r="BZ268" i="17"/>
  <c r="BY268" i="17"/>
  <c r="BP268" i="17"/>
  <c r="BO268" i="17"/>
  <c r="BN268" i="17"/>
  <c r="BM268" i="17"/>
  <c r="BL268" i="17"/>
  <c r="BK268" i="17"/>
  <c r="BJ268" i="17"/>
  <c r="BI268" i="17"/>
  <c r="CN267" i="17"/>
  <c r="CM267" i="17"/>
  <c r="CL267" i="17"/>
  <c r="CK267" i="17"/>
  <c r="CJ267" i="17"/>
  <c r="CI267" i="17"/>
  <c r="CH267" i="17"/>
  <c r="CG267" i="17"/>
  <c r="CF267" i="17"/>
  <c r="CE267" i="17"/>
  <c r="CD267" i="17"/>
  <c r="CC267" i="17"/>
  <c r="CB267" i="17"/>
  <c r="CA267" i="17"/>
  <c r="BZ267" i="17"/>
  <c r="BY267" i="17"/>
  <c r="BP267" i="17"/>
  <c r="BO267" i="17"/>
  <c r="BN267" i="17"/>
  <c r="BM267" i="17"/>
  <c r="BL267" i="17"/>
  <c r="BK267" i="17"/>
  <c r="BJ267" i="17"/>
  <c r="BI267" i="17"/>
  <c r="CN266" i="17"/>
  <c r="CM266" i="17"/>
  <c r="CL266" i="17"/>
  <c r="CK266" i="17"/>
  <c r="CJ266" i="17"/>
  <c r="CI266" i="17"/>
  <c r="CH266" i="17"/>
  <c r="CG266" i="17"/>
  <c r="CF266" i="17"/>
  <c r="CE266" i="17"/>
  <c r="CD266" i="17"/>
  <c r="CC266" i="17"/>
  <c r="CB266" i="17"/>
  <c r="CA266" i="17"/>
  <c r="BZ266" i="17"/>
  <c r="BY266" i="17"/>
  <c r="BP266" i="17"/>
  <c r="BO266" i="17"/>
  <c r="BN266" i="17"/>
  <c r="BM266" i="17"/>
  <c r="BL266" i="17"/>
  <c r="BK266" i="17"/>
  <c r="BJ266" i="17"/>
  <c r="BI266" i="17"/>
  <c r="CN265" i="17"/>
  <c r="CM265" i="17"/>
  <c r="CL265" i="17"/>
  <c r="CK265" i="17"/>
  <c r="CJ265" i="17"/>
  <c r="CI265" i="17"/>
  <c r="CH265" i="17"/>
  <c r="CG265" i="17"/>
  <c r="CF265" i="17"/>
  <c r="CE265" i="17"/>
  <c r="CD265" i="17"/>
  <c r="CC265" i="17"/>
  <c r="CB265" i="17"/>
  <c r="CA265" i="17"/>
  <c r="BZ265" i="17"/>
  <c r="BY265" i="17"/>
  <c r="BP265" i="17"/>
  <c r="BO265" i="17"/>
  <c r="BN265" i="17"/>
  <c r="BM265" i="17"/>
  <c r="BL265" i="17"/>
  <c r="BK265" i="17"/>
  <c r="BJ265" i="17"/>
  <c r="BI265" i="17"/>
  <c r="CN264" i="17"/>
  <c r="CM264" i="17"/>
  <c r="CL264" i="17"/>
  <c r="CK264" i="17"/>
  <c r="CJ264" i="17"/>
  <c r="CI264" i="17"/>
  <c r="CH264" i="17"/>
  <c r="CG264" i="17"/>
  <c r="CF264" i="17"/>
  <c r="CE264" i="17"/>
  <c r="CD264" i="17"/>
  <c r="CC264" i="17"/>
  <c r="CB264" i="17"/>
  <c r="CA264" i="17"/>
  <c r="BZ264" i="17"/>
  <c r="BY264" i="17"/>
  <c r="BP264" i="17"/>
  <c r="BO264" i="17"/>
  <c r="BN264" i="17"/>
  <c r="BM264" i="17"/>
  <c r="BL264" i="17"/>
  <c r="BK264" i="17"/>
  <c r="BJ264" i="17"/>
  <c r="BI264" i="17"/>
  <c r="CN263" i="17"/>
  <c r="CM263" i="17"/>
  <c r="CL263" i="17"/>
  <c r="CK263" i="17"/>
  <c r="CJ263" i="17"/>
  <c r="CI263" i="17"/>
  <c r="CH263" i="17"/>
  <c r="CG263" i="17"/>
  <c r="CF263" i="17"/>
  <c r="CE263" i="17"/>
  <c r="CD263" i="17"/>
  <c r="CC263" i="17"/>
  <c r="CB263" i="17"/>
  <c r="CA263" i="17"/>
  <c r="BZ263" i="17"/>
  <c r="BY263" i="17"/>
  <c r="BP263" i="17"/>
  <c r="BO263" i="17"/>
  <c r="BN263" i="17"/>
  <c r="BM263" i="17"/>
  <c r="BL263" i="17"/>
  <c r="BK263" i="17"/>
  <c r="BJ263" i="17"/>
  <c r="BI263" i="17"/>
  <c r="CN262" i="17"/>
  <c r="CM262" i="17"/>
  <c r="CL262" i="17"/>
  <c r="CK262" i="17"/>
  <c r="CJ262" i="17"/>
  <c r="CI262" i="17"/>
  <c r="CH262" i="17"/>
  <c r="CG262" i="17"/>
  <c r="CF262" i="17"/>
  <c r="CE262" i="17"/>
  <c r="CD262" i="17"/>
  <c r="CC262" i="17"/>
  <c r="CB262" i="17"/>
  <c r="CA262" i="17"/>
  <c r="BZ262" i="17"/>
  <c r="BY262" i="17"/>
  <c r="BP262" i="17"/>
  <c r="BO262" i="17"/>
  <c r="BN262" i="17"/>
  <c r="BM262" i="17"/>
  <c r="BL262" i="17"/>
  <c r="BK262" i="17"/>
  <c r="BJ262" i="17"/>
  <c r="BI262" i="17"/>
  <c r="CN261" i="17"/>
  <c r="CM261" i="17"/>
  <c r="CL261" i="17"/>
  <c r="CK261" i="17"/>
  <c r="CJ261" i="17"/>
  <c r="CI261" i="17"/>
  <c r="CH261" i="17"/>
  <c r="CG261" i="17"/>
  <c r="CF261" i="17"/>
  <c r="CE261" i="17"/>
  <c r="CD261" i="17"/>
  <c r="CC261" i="17"/>
  <c r="CB261" i="17"/>
  <c r="CA261" i="17"/>
  <c r="BZ261" i="17"/>
  <c r="BY261" i="17"/>
  <c r="BP261" i="17"/>
  <c r="BO261" i="17"/>
  <c r="BN261" i="17"/>
  <c r="BM261" i="17"/>
  <c r="BL261" i="17"/>
  <c r="BK261" i="17"/>
  <c r="BJ261" i="17"/>
  <c r="BI261" i="17"/>
  <c r="CN260" i="17"/>
  <c r="CM260" i="17"/>
  <c r="CL260" i="17"/>
  <c r="CK260" i="17"/>
  <c r="CJ260" i="17"/>
  <c r="CI260" i="17"/>
  <c r="CH260" i="17"/>
  <c r="CG260" i="17"/>
  <c r="CF260" i="17"/>
  <c r="CE260" i="17"/>
  <c r="CD260" i="17"/>
  <c r="CC260" i="17"/>
  <c r="CB260" i="17"/>
  <c r="CA260" i="17"/>
  <c r="BZ260" i="17"/>
  <c r="BY260" i="17"/>
  <c r="BP260" i="17"/>
  <c r="BO260" i="17"/>
  <c r="BN260" i="17"/>
  <c r="BM260" i="17"/>
  <c r="BL260" i="17"/>
  <c r="BK260" i="17"/>
  <c r="BJ260" i="17"/>
  <c r="BI260" i="17"/>
  <c r="CN259" i="17"/>
  <c r="CM259" i="17"/>
  <c r="CL259" i="17"/>
  <c r="CK259" i="17"/>
  <c r="CJ259" i="17"/>
  <c r="CI259" i="17"/>
  <c r="CH259" i="17"/>
  <c r="CG259" i="17"/>
  <c r="CF259" i="17"/>
  <c r="CE259" i="17"/>
  <c r="CD259" i="17"/>
  <c r="CC259" i="17"/>
  <c r="CB259" i="17"/>
  <c r="CA259" i="17"/>
  <c r="BZ259" i="17"/>
  <c r="BY259" i="17"/>
  <c r="BP259" i="17"/>
  <c r="BO259" i="17"/>
  <c r="BN259" i="17"/>
  <c r="BM259" i="17"/>
  <c r="BL259" i="17"/>
  <c r="BK259" i="17"/>
  <c r="BJ259" i="17"/>
  <c r="BI259" i="17"/>
  <c r="CN258" i="17"/>
  <c r="CM258" i="17"/>
  <c r="CL258" i="17"/>
  <c r="CK258" i="17"/>
  <c r="CJ258" i="17"/>
  <c r="CI258" i="17"/>
  <c r="CH258" i="17"/>
  <c r="CG258" i="17"/>
  <c r="CF258" i="17"/>
  <c r="CE258" i="17"/>
  <c r="CD258" i="17"/>
  <c r="CC258" i="17"/>
  <c r="CB258" i="17"/>
  <c r="CA258" i="17"/>
  <c r="BZ258" i="17"/>
  <c r="BY258" i="17"/>
  <c r="BP258" i="17"/>
  <c r="BO258" i="17"/>
  <c r="BN258" i="17"/>
  <c r="BM258" i="17"/>
  <c r="BL258" i="17"/>
  <c r="BK258" i="17"/>
  <c r="BJ258" i="17"/>
  <c r="BI258" i="17"/>
  <c r="CN257" i="17"/>
  <c r="CM257" i="17"/>
  <c r="CL257" i="17"/>
  <c r="CK257" i="17"/>
  <c r="CJ257" i="17"/>
  <c r="CI257" i="17"/>
  <c r="CH257" i="17"/>
  <c r="CG257" i="17"/>
  <c r="CF257" i="17"/>
  <c r="CE257" i="17"/>
  <c r="CD257" i="17"/>
  <c r="CC257" i="17"/>
  <c r="CB257" i="17"/>
  <c r="CA257" i="17"/>
  <c r="BZ257" i="17"/>
  <c r="BY257" i="17"/>
  <c r="BP257" i="17"/>
  <c r="BO257" i="17"/>
  <c r="BN257" i="17"/>
  <c r="BM257" i="17"/>
  <c r="BL257" i="17"/>
  <c r="BK257" i="17"/>
  <c r="BJ257" i="17"/>
  <c r="BI257" i="17"/>
  <c r="CN256" i="17"/>
  <c r="CM256" i="17"/>
  <c r="CL256" i="17"/>
  <c r="CK256" i="17"/>
  <c r="CJ256" i="17"/>
  <c r="CI256" i="17"/>
  <c r="CH256" i="17"/>
  <c r="CG256" i="17"/>
  <c r="CF256" i="17"/>
  <c r="CE256" i="17"/>
  <c r="CD256" i="17"/>
  <c r="CC256" i="17"/>
  <c r="CB256" i="17"/>
  <c r="CA256" i="17"/>
  <c r="BZ256" i="17"/>
  <c r="BY256" i="17"/>
  <c r="BP256" i="17"/>
  <c r="BO256" i="17"/>
  <c r="BN256" i="17"/>
  <c r="BM256" i="17"/>
  <c r="BL256" i="17"/>
  <c r="BK256" i="17"/>
  <c r="BJ256" i="17"/>
  <c r="BI256" i="17"/>
  <c r="CN255" i="17"/>
  <c r="CM255" i="17"/>
  <c r="CL255" i="17"/>
  <c r="CK255" i="17"/>
  <c r="CJ255" i="17"/>
  <c r="CI255" i="17"/>
  <c r="CH255" i="17"/>
  <c r="CG255" i="17"/>
  <c r="CF255" i="17"/>
  <c r="CE255" i="17"/>
  <c r="CD255" i="17"/>
  <c r="CC255" i="17"/>
  <c r="CB255" i="17"/>
  <c r="CA255" i="17"/>
  <c r="BZ255" i="17"/>
  <c r="BY255" i="17"/>
  <c r="BP255" i="17"/>
  <c r="BO255" i="17"/>
  <c r="BN255" i="17"/>
  <c r="BM255" i="17"/>
  <c r="BL255" i="17"/>
  <c r="BK255" i="17"/>
  <c r="BJ255" i="17"/>
  <c r="BI255" i="17"/>
  <c r="CN254" i="17"/>
  <c r="CM254" i="17"/>
  <c r="CL254" i="17"/>
  <c r="CK254" i="17"/>
  <c r="CJ254" i="17"/>
  <c r="CI254" i="17"/>
  <c r="CH254" i="17"/>
  <c r="CG254" i="17"/>
  <c r="CF254" i="17"/>
  <c r="CE254" i="17"/>
  <c r="CD254" i="17"/>
  <c r="CC254" i="17"/>
  <c r="CB254" i="17"/>
  <c r="CA254" i="17"/>
  <c r="BZ254" i="17"/>
  <c r="BY254" i="17"/>
  <c r="BP254" i="17"/>
  <c r="BO254" i="17"/>
  <c r="BN254" i="17"/>
  <c r="BM254" i="17"/>
  <c r="BL254" i="17"/>
  <c r="BK254" i="17"/>
  <c r="BJ254" i="17"/>
  <c r="BI254" i="17"/>
  <c r="CN253" i="17"/>
  <c r="CM253" i="17"/>
  <c r="CL253" i="17"/>
  <c r="CK253" i="17"/>
  <c r="CJ253" i="17"/>
  <c r="CI253" i="17"/>
  <c r="CH253" i="17"/>
  <c r="CG253" i="17"/>
  <c r="CF253" i="17"/>
  <c r="CE253" i="17"/>
  <c r="CD253" i="17"/>
  <c r="CC253" i="17"/>
  <c r="CB253" i="17"/>
  <c r="CA253" i="17"/>
  <c r="BZ253" i="17"/>
  <c r="BY253" i="17"/>
  <c r="BP253" i="17"/>
  <c r="BO253" i="17"/>
  <c r="BN253" i="17"/>
  <c r="BM253" i="17"/>
  <c r="BL253" i="17"/>
  <c r="BK253" i="17"/>
  <c r="BJ253" i="17"/>
  <c r="BI253" i="17"/>
  <c r="CN226" i="17"/>
  <c r="CM226" i="17"/>
  <c r="CL226" i="17"/>
  <c r="CK226" i="17"/>
  <c r="CJ226" i="17"/>
  <c r="CI226" i="17"/>
  <c r="CH226" i="17"/>
  <c r="CG226" i="17"/>
  <c r="CF226" i="17"/>
  <c r="CE226" i="17"/>
  <c r="CD226" i="17"/>
  <c r="CC226" i="17"/>
  <c r="CB226" i="17"/>
  <c r="CA226" i="17"/>
  <c r="BZ226" i="17"/>
  <c r="BY226" i="17"/>
  <c r="BP226" i="17"/>
  <c r="BO226" i="17"/>
  <c r="BN226" i="17"/>
  <c r="BM226" i="17"/>
  <c r="BL226" i="17"/>
  <c r="BK226" i="17"/>
  <c r="BJ226" i="17"/>
  <c r="BI226" i="17"/>
  <c r="CN225" i="17"/>
  <c r="CM225" i="17"/>
  <c r="CL225" i="17"/>
  <c r="CK225" i="17"/>
  <c r="CJ225" i="17"/>
  <c r="CI225" i="17"/>
  <c r="CH225" i="17"/>
  <c r="CG225" i="17"/>
  <c r="CF225" i="17"/>
  <c r="CE225" i="17"/>
  <c r="CD225" i="17"/>
  <c r="CC225" i="17"/>
  <c r="CB225" i="17"/>
  <c r="CA225" i="17"/>
  <c r="BZ225" i="17"/>
  <c r="BY225" i="17"/>
  <c r="BP225" i="17"/>
  <c r="BO225" i="17"/>
  <c r="BN225" i="17"/>
  <c r="BM225" i="17"/>
  <c r="BL225" i="17"/>
  <c r="BK225" i="17"/>
  <c r="BJ225" i="17"/>
  <c r="BI225" i="17"/>
  <c r="CN224" i="17"/>
  <c r="CM224" i="17"/>
  <c r="CL224" i="17"/>
  <c r="CK224" i="17"/>
  <c r="CJ224" i="17"/>
  <c r="CI224" i="17"/>
  <c r="CH224" i="17"/>
  <c r="CG224" i="17"/>
  <c r="CF224" i="17"/>
  <c r="CE224" i="17"/>
  <c r="CD224" i="17"/>
  <c r="CC224" i="17"/>
  <c r="CB224" i="17"/>
  <c r="CA224" i="17"/>
  <c r="BZ224" i="17"/>
  <c r="BY224" i="17"/>
  <c r="BP224" i="17"/>
  <c r="BO224" i="17"/>
  <c r="BN224" i="17"/>
  <c r="BM224" i="17"/>
  <c r="BL224" i="17"/>
  <c r="BK224" i="17"/>
  <c r="BJ224" i="17"/>
  <c r="BI224" i="17"/>
  <c r="CN223" i="17"/>
  <c r="CM223" i="17"/>
  <c r="CL223" i="17"/>
  <c r="CK223" i="17"/>
  <c r="CJ223" i="17"/>
  <c r="CI223" i="17"/>
  <c r="CH223" i="17"/>
  <c r="CG223" i="17"/>
  <c r="CF223" i="17"/>
  <c r="CE223" i="17"/>
  <c r="CD223" i="17"/>
  <c r="CC223" i="17"/>
  <c r="CB223" i="17"/>
  <c r="CA223" i="17"/>
  <c r="BZ223" i="17"/>
  <c r="BY223" i="17"/>
  <c r="BP223" i="17"/>
  <c r="BO223" i="17"/>
  <c r="BN223" i="17"/>
  <c r="BM223" i="17"/>
  <c r="BL223" i="17"/>
  <c r="BK223" i="17"/>
  <c r="BJ223" i="17"/>
  <c r="BI223" i="17"/>
  <c r="CN222" i="17"/>
  <c r="CM222" i="17"/>
  <c r="CL222" i="17"/>
  <c r="CK222" i="17"/>
  <c r="CJ222" i="17"/>
  <c r="CI222" i="17"/>
  <c r="CH222" i="17"/>
  <c r="CG222" i="17"/>
  <c r="CF222" i="17"/>
  <c r="CE222" i="17"/>
  <c r="CD222" i="17"/>
  <c r="CC222" i="17"/>
  <c r="CB222" i="17"/>
  <c r="CA222" i="17"/>
  <c r="BZ222" i="17"/>
  <c r="BY222" i="17"/>
  <c r="BP222" i="17"/>
  <c r="BO222" i="17"/>
  <c r="BN222" i="17"/>
  <c r="BM222" i="17"/>
  <c r="BL222" i="17"/>
  <c r="BK222" i="17"/>
  <c r="BJ222" i="17"/>
  <c r="BI222" i="17"/>
  <c r="CN221" i="17"/>
  <c r="CM221" i="17"/>
  <c r="CL221" i="17"/>
  <c r="CK221" i="17"/>
  <c r="CJ221" i="17"/>
  <c r="CI221" i="17"/>
  <c r="CH221" i="17"/>
  <c r="CG221" i="17"/>
  <c r="CF221" i="17"/>
  <c r="CE221" i="17"/>
  <c r="CD221" i="17"/>
  <c r="CC221" i="17"/>
  <c r="CB221" i="17"/>
  <c r="CA221" i="17"/>
  <c r="BZ221" i="17"/>
  <c r="BY221" i="17"/>
  <c r="BP221" i="17"/>
  <c r="BO221" i="17"/>
  <c r="BN221" i="17"/>
  <c r="BM221" i="17"/>
  <c r="BL221" i="17"/>
  <c r="BK221" i="17"/>
  <c r="BJ221" i="17"/>
  <c r="BI221" i="17"/>
  <c r="CN220" i="17"/>
  <c r="CM220" i="17"/>
  <c r="CL220" i="17"/>
  <c r="CK220" i="17"/>
  <c r="CJ220" i="17"/>
  <c r="CI220" i="17"/>
  <c r="CH220" i="17"/>
  <c r="CG220" i="17"/>
  <c r="CF220" i="17"/>
  <c r="CE220" i="17"/>
  <c r="CD220" i="17"/>
  <c r="CC220" i="17"/>
  <c r="CB220" i="17"/>
  <c r="CA220" i="17"/>
  <c r="BZ220" i="17"/>
  <c r="BY220" i="17"/>
  <c r="BP220" i="17"/>
  <c r="BO220" i="17"/>
  <c r="BN220" i="17"/>
  <c r="BM220" i="17"/>
  <c r="BL220" i="17"/>
  <c r="BK220" i="17"/>
  <c r="BJ220" i="17"/>
  <c r="BI220" i="17"/>
  <c r="CN219" i="17"/>
  <c r="CM219" i="17"/>
  <c r="CL219" i="17"/>
  <c r="CK219" i="17"/>
  <c r="CJ219" i="17"/>
  <c r="CI219" i="17"/>
  <c r="CH219" i="17"/>
  <c r="CG219" i="17"/>
  <c r="CF219" i="17"/>
  <c r="CE219" i="17"/>
  <c r="CD219" i="17"/>
  <c r="CC219" i="17"/>
  <c r="CB219" i="17"/>
  <c r="CA219" i="17"/>
  <c r="BZ219" i="17"/>
  <c r="BY219" i="17"/>
  <c r="BP219" i="17"/>
  <c r="BO219" i="17"/>
  <c r="BN219" i="17"/>
  <c r="BM219" i="17"/>
  <c r="BL219" i="17"/>
  <c r="BK219" i="17"/>
  <c r="BJ219" i="17"/>
  <c r="BI219" i="17"/>
  <c r="CN218" i="17"/>
  <c r="CM218" i="17"/>
  <c r="CL218" i="17"/>
  <c r="CK218" i="17"/>
  <c r="CJ218" i="17"/>
  <c r="CI218" i="17"/>
  <c r="CH218" i="17"/>
  <c r="CG218" i="17"/>
  <c r="CF218" i="17"/>
  <c r="CE218" i="17"/>
  <c r="CD218" i="17"/>
  <c r="CC218" i="17"/>
  <c r="CB218" i="17"/>
  <c r="CA218" i="17"/>
  <c r="BZ218" i="17"/>
  <c r="BY218" i="17"/>
  <c r="BP218" i="17"/>
  <c r="BO218" i="17"/>
  <c r="BN218" i="17"/>
  <c r="BM218" i="17"/>
  <c r="BL218" i="17"/>
  <c r="BK218" i="17"/>
  <c r="BJ218" i="17"/>
  <c r="BI218" i="17"/>
  <c r="CN217" i="17"/>
  <c r="CM217" i="17"/>
  <c r="CL217" i="17"/>
  <c r="CK217" i="17"/>
  <c r="CJ217" i="17"/>
  <c r="CI217" i="17"/>
  <c r="CH217" i="17"/>
  <c r="CG217" i="17"/>
  <c r="CF217" i="17"/>
  <c r="CE217" i="17"/>
  <c r="CD217" i="17"/>
  <c r="CC217" i="17"/>
  <c r="CB217" i="17"/>
  <c r="CA217" i="17"/>
  <c r="BZ217" i="17"/>
  <c r="BY217" i="17"/>
  <c r="BP217" i="17"/>
  <c r="BO217" i="17"/>
  <c r="BN217" i="17"/>
  <c r="BM217" i="17"/>
  <c r="BL217" i="17"/>
  <c r="BK217" i="17"/>
  <c r="BJ217" i="17"/>
  <c r="BI217" i="17"/>
  <c r="CN216" i="17"/>
  <c r="CM216" i="17"/>
  <c r="CL216" i="17"/>
  <c r="CK216" i="17"/>
  <c r="CJ216" i="17"/>
  <c r="CI216" i="17"/>
  <c r="CH216" i="17"/>
  <c r="CG216" i="17"/>
  <c r="CF216" i="17"/>
  <c r="CE216" i="17"/>
  <c r="CD216" i="17"/>
  <c r="CC216" i="17"/>
  <c r="CB216" i="17"/>
  <c r="CA216" i="17"/>
  <c r="BZ216" i="17"/>
  <c r="BY216" i="17"/>
  <c r="BP216" i="17"/>
  <c r="BO216" i="17"/>
  <c r="BN216" i="17"/>
  <c r="BM216" i="17"/>
  <c r="BL216" i="17"/>
  <c r="BK216" i="17"/>
  <c r="BJ216" i="17"/>
  <c r="BI216" i="17"/>
  <c r="CN215" i="17"/>
  <c r="CM215" i="17"/>
  <c r="CL215" i="17"/>
  <c r="CK215" i="17"/>
  <c r="CJ215" i="17"/>
  <c r="CI215" i="17"/>
  <c r="CH215" i="17"/>
  <c r="CG215" i="17"/>
  <c r="CF215" i="17"/>
  <c r="CE215" i="17"/>
  <c r="CD215" i="17"/>
  <c r="CC215" i="17"/>
  <c r="CB215" i="17"/>
  <c r="CA215" i="17"/>
  <c r="BZ215" i="17"/>
  <c r="BY215" i="17"/>
  <c r="BP215" i="17"/>
  <c r="BO215" i="17"/>
  <c r="BN215" i="17"/>
  <c r="BM215" i="17"/>
  <c r="BL215" i="17"/>
  <c r="BK215" i="17"/>
  <c r="BJ215" i="17"/>
  <c r="BI215" i="17"/>
  <c r="CN214" i="17"/>
  <c r="CM214" i="17"/>
  <c r="CL214" i="17"/>
  <c r="CK214" i="17"/>
  <c r="CJ214" i="17"/>
  <c r="CI214" i="17"/>
  <c r="CH214" i="17"/>
  <c r="CG214" i="17"/>
  <c r="CF214" i="17"/>
  <c r="CE214" i="17"/>
  <c r="CD214" i="17"/>
  <c r="CC214" i="17"/>
  <c r="CB214" i="17"/>
  <c r="CA214" i="17"/>
  <c r="BZ214" i="17"/>
  <c r="BY214" i="17"/>
  <c r="BP214" i="17"/>
  <c r="BO214" i="17"/>
  <c r="BN214" i="17"/>
  <c r="BM214" i="17"/>
  <c r="BL214" i="17"/>
  <c r="BK214" i="17"/>
  <c r="BJ214" i="17"/>
  <c r="BI214" i="17"/>
  <c r="CN213" i="17"/>
  <c r="CM213" i="17"/>
  <c r="CL213" i="17"/>
  <c r="CK213" i="17"/>
  <c r="CJ213" i="17"/>
  <c r="CI213" i="17"/>
  <c r="CH213" i="17"/>
  <c r="CG213" i="17"/>
  <c r="CF213" i="17"/>
  <c r="CE213" i="17"/>
  <c r="CD213" i="17"/>
  <c r="CC213" i="17"/>
  <c r="CB213" i="17"/>
  <c r="CA213" i="17"/>
  <c r="BZ213" i="17"/>
  <c r="BY213" i="17"/>
  <c r="BP213" i="17"/>
  <c r="BO213" i="17"/>
  <c r="BN213" i="17"/>
  <c r="BM213" i="17"/>
  <c r="BL213" i="17"/>
  <c r="BK213" i="17"/>
  <c r="BJ213" i="17"/>
  <c r="BI213" i="17"/>
  <c r="CN212" i="17"/>
  <c r="CM212" i="17"/>
  <c r="CL212" i="17"/>
  <c r="CK212" i="17"/>
  <c r="CJ212" i="17"/>
  <c r="CI212" i="17"/>
  <c r="CH212" i="17"/>
  <c r="CG212" i="17"/>
  <c r="CF212" i="17"/>
  <c r="CE212" i="17"/>
  <c r="CD212" i="17"/>
  <c r="CC212" i="17"/>
  <c r="CB212" i="17"/>
  <c r="CA212" i="17"/>
  <c r="BZ212" i="17"/>
  <c r="BY212" i="17"/>
  <c r="BP212" i="17"/>
  <c r="BO212" i="17"/>
  <c r="BN212" i="17"/>
  <c r="BM212" i="17"/>
  <c r="BL212" i="17"/>
  <c r="BK212" i="17"/>
  <c r="BJ212" i="17"/>
  <c r="BI212" i="17"/>
  <c r="CN211" i="17"/>
  <c r="CM211" i="17"/>
  <c r="CL211" i="17"/>
  <c r="CK211" i="17"/>
  <c r="CJ211" i="17"/>
  <c r="CI211" i="17"/>
  <c r="CH211" i="17"/>
  <c r="CG211" i="17"/>
  <c r="CF211" i="17"/>
  <c r="CE211" i="17"/>
  <c r="CD211" i="17"/>
  <c r="CC211" i="17"/>
  <c r="CB211" i="17"/>
  <c r="CA211" i="17"/>
  <c r="BZ211" i="17"/>
  <c r="BY211" i="17"/>
  <c r="BP211" i="17"/>
  <c r="BO211" i="17"/>
  <c r="BN211" i="17"/>
  <c r="BM211" i="17"/>
  <c r="BL211" i="17"/>
  <c r="BK211" i="17"/>
  <c r="BJ211" i="17"/>
  <c r="BI211" i="17"/>
  <c r="CN210" i="17"/>
  <c r="CM210" i="17"/>
  <c r="CL210" i="17"/>
  <c r="CK210" i="17"/>
  <c r="CJ210" i="17"/>
  <c r="CI210" i="17"/>
  <c r="CH210" i="17"/>
  <c r="CG210" i="17"/>
  <c r="CF210" i="17"/>
  <c r="CE210" i="17"/>
  <c r="CD210" i="17"/>
  <c r="CC210" i="17"/>
  <c r="CB210" i="17"/>
  <c r="CA210" i="17"/>
  <c r="BZ210" i="17"/>
  <c r="BY210" i="17"/>
  <c r="BP210" i="17"/>
  <c r="BO210" i="17"/>
  <c r="BN210" i="17"/>
  <c r="BM210" i="17"/>
  <c r="BL210" i="17"/>
  <c r="BK210" i="17"/>
  <c r="BJ210" i="17"/>
  <c r="BI210" i="17"/>
  <c r="CN209" i="17"/>
  <c r="CM209" i="17"/>
  <c r="CL209" i="17"/>
  <c r="CK209" i="17"/>
  <c r="CJ209" i="17"/>
  <c r="CI209" i="17"/>
  <c r="CH209" i="17"/>
  <c r="CG209" i="17"/>
  <c r="CF209" i="17"/>
  <c r="CE209" i="17"/>
  <c r="CD209" i="17"/>
  <c r="CC209" i="17"/>
  <c r="CB209" i="17"/>
  <c r="CA209" i="17"/>
  <c r="BZ209" i="17"/>
  <c r="BY209" i="17"/>
  <c r="BP209" i="17"/>
  <c r="BO209" i="17"/>
  <c r="BN209" i="17"/>
  <c r="BM209" i="17"/>
  <c r="BL209" i="17"/>
  <c r="BK209" i="17"/>
  <c r="BJ209" i="17"/>
  <c r="BI209" i="17"/>
  <c r="CN208" i="17"/>
  <c r="CM208" i="17"/>
  <c r="CL208" i="17"/>
  <c r="CK208" i="17"/>
  <c r="CJ208" i="17"/>
  <c r="CI208" i="17"/>
  <c r="CH208" i="17"/>
  <c r="CG208" i="17"/>
  <c r="CF208" i="17"/>
  <c r="CE208" i="17"/>
  <c r="CD208" i="17"/>
  <c r="CC208" i="17"/>
  <c r="CB208" i="17"/>
  <c r="CA208" i="17"/>
  <c r="BZ208" i="17"/>
  <c r="BY208" i="17"/>
  <c r="BP208" i="17"/>
  <c r="BO208" i="17"/>
  <c r="BN208" i="17"/>
  <c r="BM208" i="17"/>
  <c r="BL208" i="17"/>
  <c r="BK208" i="17"/>
  <c r="BJ208" i="17"/>
  <c r="BI208" i="17"/>
  <c r="CN207" i="17"/>
  <c r="CM207" i="17"/>
  <c r="CL207" i="17"/>
  <c r="CK207" i="17"/>
  <c r="CJ207" i="17"/>
  <c r="CI207" i="17"/>
  <c r="CH207" i="17"/>
  <c r="CG207" i="17"/>
  <c r="CF207" i="17"/>
  <c r="CE207" i="17"/>
  <c r="CD207" i="17"/>
  <c r="CC207" i="17"/>
  <c r="CB207" i="17"/>
  <c r="CA207" i="17"/>
  <c r="BZ207" i="17"/>
  <c r="BY207" i="17"/>
  <c r="BP207" i="17"/>
  <c r="BO207" i="17"/>
  <c r="BN207" i="17"/>
  <c r="BM207" i="17"/>
  <c r="BL207" i="17"/>
  <c r="BK207" i="17"/>
  <c r="BJ207" i="17"/>
  <c r="BI207" i="17"/>
  <c r="CN179" i="17"/>
  <c r="CM179" i="17"/>
  <c r="CL179" i="17"/>
  <c r="CK179" i="17"/>
  <c r="CJ179" i="17"/>
  <c r="CI179" i="17"/>
  <c r="CH179" i="17"/>
  <c r="CG179" i="17"/>
  <c r="CF179" i="17"/>
  <c r="CE179" i="17"/>
  <c r="CD179" i="17"/>
  <c r="CC179" i="17"/>
  <c r="CB179" i="17"/>
  <c r="CA179" i="17"/>
  <c r="BZ179" i="17"/>
  <c r="BY179" i="17"/>
  <c r="BP179" i="17"/>
  <c r="BO179" i="17"/>
  <c r="BN179" i="17"/>
  <c r="BM179" i="17"/>
  <c r="BL179" i="17"/>
  <c r="BK179" i="17"/>
  <c r="BJ179" i="17"/>
  <c r="BI179" i="17"/>
  <c r="CN178" i="17"/>
  <c r="CM178" i="17"/>
  <c r="CL178" i="17"/>
  <c r="CK178" i="17"/>
  <c r="CJ178" i="17"/>
  <c r="CI178" i="17"/>
  <c r="CH178" i="17"/>
  <c r="CG178" i="17"/>
  <c r="CF178" i="17"/>
  <c r="CE178" i="17"/>
  <c r="CD178" i="17"/>
  <c r="CC178" i="17"/>
  <c r="CB178" i="17"/>
  <c r="CA178" i="17"/>
  <c r="BZ178" i="17"/>
  <c r="BY178" i="17"/>
  <c r="BP178" i="17"/>
  <c r="BO178" i="17"/>
  <c r="BN178" i="17"/>
  <c r="BM178" i="17"/>
  <c r="BL178" i="17"/>
  <c r="BK178" i="17"/>
  <c r="BJ178" i="17"/>
  <c r="BI178" i="17"/>
  <c r="CN177" i="17"/>
  <c r="CM177" i="17"/>
  <c r="CL177" i="17"/>
  <c r="CK177" i="17"/>
  <c r="CJ177" i="17"/>
  <c r="CI177" i="17"/>
  <c r="CH177" i="17"/>
  <c r="CG177" i="17"/>
  <c r="CF177" i="17"/>
  <c r="CE177" i="17"/>
  <c r="CD177" i="17"/>
  <c r="CC177" i="17"/>
  <c r="CB177" i="17"/>
  <c r="CA177" i="17"/>
  <c r="BZ177" i="17"/>
  <c r="BY177" i="17"/>
  <c r="BP177" i="17"/>
  <c r="BO177" i="17"/>
  <c r="BN177" i="17"/>
  <c r="BM177" i="17"/>
  <c r="BL177" i="17"/>
  <c r="BK177" i="17"/>
  <c r="BJ177" i="17"/>
  <c r="BI177" i="17"/>
  <c r="CN176" i="17"/>
  <c r="CM176" i="17"/>
  <c r="CL176" i="17"/>
  <c r="CK176" i="17"/>
  <c r="CJ176" i="17"/>
  <c r="CI176" i="17"/>
  <c r="CH176" i="17"/>
  <c r="CG176" i="17"/>
  <c r="CF176" i="17"/>
  <c r="CE176" i="17"/>
  <c r="CD176" i="17"/>
  <c r="CC176" i="17"/>
  <c r="CB176" i="17"/>
  <c r="CA176" i="17"/>
  <c r="BZ176" i="17"/>
  <c r="BY176" i="17"/>
  <c r="BP176" i="17"/>
  <c r="BO176" i="17"/>
  <c r="BN176" i="17"/>
  <c r="BM176" i="17"/>
  <c r="BL176" i="17"/>
  <c r="BK176" i="17"/>
  <c r="BJ176" i="17"/>
  <c r="BI176" i="17"/>
  <c r="CN175" i="17"/>
  <c r="CM175" i="17"/>
  <c r="CL175" i="17"/>
  <c r="CK175" i="17"/>
  <c r="CJ175" i="17"/>
  <c r="CI175" i="17"/>
  <c r="CH175" i="17"/>
  <c r="CG175" i="17"/>
  <c r="CF175" i="17"/>
  <c r="CE175" i="17"/>
  <c r="CD175" i="17"/>
  <c r="CC175" i="17"/>
  <c r="CB175" i="17"/>
  <c r="CA175" i="17"/>
  <c r="BZ175" i="17"/>
  <c r="BY175" i="17"/>
  <c r="BP175" i="17"/>
  <c r="BO175" i="17"/>
  <c r="BN175" i="17"/>
  <c r="BM175" i="17"/>
  <c r="BL175" i="17"/>
  <c r="BK175" i="17"/>
  <c r="BJ175" i="17"/>
  <c r="BI175" i="17"/>
  <c r="CN174" i="17"/>
  <c r="CM174" i="17"/>
  <c r="CL174" i="17"/>
  <c r="CK174" i="17"/>
  <c r="CJ174" i="17"/>
  <c r="CI174" i="17"/>
  <c r="CH174" i="17"/>
  <c r="CG174" i="17"/>
  <c r="CF174" i="17"/>
  <c r="CE174" i="17"/>
  <c r="CD174" i="17"/>
  <c r="CC174" i="17"/>
  <c r="CB174" i="17"/>
  <c r="CA174" i="17"/>
  <c r="BZ174" i="17"/>
  <c r="BY174" i="17"/>
  <c r="BP174" i="17"/>
  <c r="BO174" i="17"/>
  <c r="BN174" i="17"/>
  <c r="BM174" i="17"/>
  <c r="BL174" i="17"/>
  <c r="BK174" i="17"/>
  <c r="BJ174" i="17"/>
  <c r="BI174" i="17"/>
  <c r="CN173" i="17"/>
  <c r="CM173" i="17"/>
  <c r="CL173" i="17"/>
  <c r="CK173" i="17"/>
  <c r="CJ173" i="17"/>
  <c r="CI173" i="17"/>
  <c r="CH173" i="17"/>
  <c r="CG173" i="17"/>
  <c r="CF173" i="17"/>
  <c r="CE173" i="17"/>
  <c r="CD173" i="17"/>
  <c r="CC173" i="17"/>
  <c r="CB173" i="17"/>
  <c r="CA173" i="17"/>
  <c r="BZ173" i="17"/>
  <c r="BY173" i="17"/>
  <c r="BP173" i="17"/>
  <c r="BO173" i="17"/>
  <c r="BN173" i="17"/>
  <c r="BM173" i="17"/>
  <c r="BL173" i="17"/>
  <c r="BK173" i="17"/>
  <c r="BJ173" i="17"/>
  <c r="BI173" i="17"/>
  <c r="CN172" i="17"/>
  <c r="CM172" i="17"/>
  <c r="CL172" i="17"/>
  <c r="CK172" i="17"/>
  <c r="CJ172" i="17"/>
  <c r="CI172" i="17"/>
  <c r="CH172" i="17"/>
  <c r="CG172" i="17"/>
  <c r="CF172" i="17"/>
  <c r="CE172" i="17"/>
  <c r="CD172" i="17"/>
  <c r="CC172" i="17"/>
  <c r="CB172" i="17"/>
  <c r="CA172" i="17"/>
  <c r="BZ172" i="17"/>
  <c r="BY172" i="17"/>
  <c r="BP172" i="17"/>
  <c r="BO172" i="17"/>
  <c r="BN172" i="17"/>
  <c r="BM172" i="17"/>
  <c r="BL172" i="17"/>
  <c r="BK172" i="17"/>
  <c r="BJ172" i="17"/>
  <c r="BI172" i="17"/>
  <c r="CN171" i="17"/>
  <c r="CM171" i="17"/>
  <c r="CL171" i="17"/>
  <c r="CK171" i="17"/>
  <c r="CJ171" i="17"/>
  <c r="CI171" i="17"/>
  <c r="CH171" i="17"/>
  <c r="CG171" i="17"/>
  <c r="CF171" i="17"/>
  <c r="CE171" i="17"/>
  <c r="CD171" i="17"/>
  <c r="CC171" i="17"/>
  <c r="CB171" i="17"/>
  <c r="CA171" i="17"/>
  <c r="BZ171" i="17"/>
  <c r="BY171" i="17"/>
  <c r="BP171" i="17"/>
  <c r="BO171" i="17"/>
  <c r="BN171" i="17"/>
  <c r="BM171" i="17"/>
  <c r="BL171" i="17"/>
  <c r="BK171" i="17"/>
  <c r="BJ171" i="17"/>
  <c r="BI171" i="17"/>
  <c r="CN170" i="17"/>
  <c r="CM170" i="17"/>
  <c r="CL170" i="17"/>
  <c r="CK170" i="17"/>
  <c r="CJ170" i="17"/>
  <c r="CI170" i="17"/>
  <c r="CH170" i="17"/>
  <c r="CG170" i="17"/>
  <c r="CF170" i="17"/>
  <c r="CE170" i="17"/>
  <c r="CD170" i="17"/>
  <c r="CC170" i="17"/>
  <c r="CB170" i="17"/>
  <c r="CA170" i="17"/>
  <c r="BZ170" i="17"/>
  <c r="BY170" i="17"/>
  <c r="BP170" i="17"/>
  <c r="BO170" i="17"/>
  <c r="BN170" i="17"/>
  <c r="BM170" i="17"/>
  <c r="BL170" i="17"/>
  <c r="BK170" i="17"/>
  <c r="BJ170" i="17"/>
  <c r="BI170" i="17"/>
  <c r="CN169" i="17"/>
  <c r="CM169" i="17"/>
  <c r="CL169" i="17"/>
  <c r="CK169" i="17"/>
  <c r="CJ169" i="17"/>
  <c r="CI169" i="17"/>
  <c r="CH169" i="17"/>
  <c r="CG169" i="17"/>
  <c r="CF169" i="17"/>
  <c r="CE169" i="17"/>
  <c r="CD169" i="17"/>
  <c r="CC169" i="17"/>
  <c r="CB169" i="17"/>
  <c r="CA169" i="17"/>
  <c r="BZ169" i="17"/>
  <c r="BY169" i="17"/>
  <c r="BP169" i="17"/>
  <c r="BO169" i="17"/>
  <c r="BN169" i="17"/>
  <c r="BM169" i="17"/>
  <c r="BL169" i="17"/>
  <c r="BK169" i="17"/>
  <c r="BJ169" i="17"/>
  <c r="BI169" i="17"/>
  <c r="CN168" i="17"/>
  <c r="CM168" i="17"/>
  <c r="CL168" i="17"/>
  <c r="CK168" i="17"/>
  <c r="CJ168" i="17"/>
  <c r="CI168" i="17"/>
  <c r="CH168" i="17"/>
  <c r="CG168" i="17"/>
  <c r="CF168" i="17"/>
  <c r="CE168" i="17"/>
  <c r="CD168" i="17"/>
  <c r="CC168" i="17"/>
  <c r="CB168" i="17"/>
  <c r="CA168" i="17"/>
  <c r="BZ168" i="17"/>
  <c r="BY168" i="17"/>
  <c r="BP168" i="17"/>
  <c r="BO168" i="17"/>
  <c r="BN168" i="17"/>
  <c r="BM168" i="17"/>
  <c r="BL168" i="17"/>
  <c r="BK168" i="17"/>
  <c r="BJ168" i="17"/>
  <c r="BI168" i="17"/>
  <c r="CN167" i="17"/>
  <c r="CM167" i="17"/>
  <c r="CL167" i="17"/>
  <c r="CK167" i="17"/>
  <c r="CJ167" i="17"/>
  <c r="CI167" i="17"/>
  <c r="CH167" i="17"/>
  <c r="CG167" i="17"/>
  <c r="CF167" i="17"/>
  <c r="CE167" i="17"/>
  <c r="CD167" i="17"/>
  <c r="CC167" i="17"/>
  <c r="CB167" i="17"/>
  <c r="CA167" i="17"/>
  <c r="BZ167" i="17"/>
  <c r="BY167" i="17"/>
  <c r="BP167" i="17"/>
  <c r="BO167" i="17"/>
  <c r="BN167" i="17"/>
  <c r="BM167" i="17"/>
  <c r="BL167" i="17"/>
  <c r="BK167" i="17"/>
  <c r="BJ167" i="17"/>
  <c r="BI167" i="17"/>
  <c r="CN166" i="17"/>
  <c r="CM166" i="17"/>
  <c r="CL166" i="17"/>
  <c r="CK166" i="17"/>
  <c r="CJ166" i="17"/>
  <c r="CI166" i="17"/>
  <c r="CH166" i="17"/>
  <c r="CG166" i="17"/>
  <c r="CF166" i="17"/>
  <c r="CE166" i="17"/>
  <c r="CD166" i="17"/>
  <c r="CC166" i="17"/>
  <c r="CB166" i="17"/>
  <c r="CA166" i="17"/>
  <c r="BZ166" i="17"/>
  <c r="BY166" i="17"/>
  <c r="BP166" i="17"/>
  <c r="BO166" i="17"/>
  <c r="BN166" i="17"/>
  <c r="BM166" i="17"/>
  <c r="BL166" i="17"/>
  <c r="BK166" i="17"/>
  <c r="BJ166" i="17"/>
  <c r="BI166" i="17"/>
  <c r="CN165" i="17"/>
  <c r="CM165" i="17"/>
  <c r="CL165" i="17"/>
  <c r="CK165" i="17"/>
  <c r="CJ165" i="17"/>
  <c r="CI165" i="17"/>
  <c r="CH165" i="17"/>
  <c r="CG165" i="17"/>
  <c r="CF165" i="17"/>
  <c r="CE165" i="17"/>
  <c r="CD165" i="17"/>
  <c r="CC165" i="17"/>
  <c r="CB165" i="17"/>
  <c r="CA165" i="17"/>
  <c r="BZ165" i="17"/>
  <c r="BY165" i="17"/>
  <c r="BP165" i="17"/>
  <c r="BO165" i="17"/>
  <c r="BN165" i="17"/>
  <c r="BM165" i="17"/>
  <c r="BL165" i="17"/>
  <c r="BK165" i="17"/>
  <c r="BJ165" i="17"/>
  <c r="BI165" i="17"/>
  <c r="CN164" i="17"/>
  <c r="CM164" i="17"/>
  <c r="CL164" i="17"/>
  <c r="CK164" i="17"/>
  <c r="CJ164" i="17"/>
  <c r="CI164" i="17"/>
  <c r="CH164" i="17"/>
  <c r="CG164" i="17"/>
  <c r="CF164" i="17"/>
  <c r="CE164" i="17"/>
  <c r="CD164" i="17"/>
  <c r="CC164" i="17"/>
  <c r="CB164" i="17"/>
  <c r="CA164" i="17"/>
  <c r="BZ164" i="17"/>
  <c r="BY164" i="17"/>
  <c r="BP164" i="17"/>
  <c r="BO164" i="17"/>
  <c r="BN164" i="17"/>
  <c r="BM164" i="17"/>
  <c r="BL164" i="17"/>
  <c r="BK164" i="17"/>
  <c r="BJ164" i="17"/>
  <c r="BI164" i="17"/>
  <c r="CN163" i="17"/>
  <c r="CM163" i="17"/>
  <c r="CL163" i="17"/>
  <c r="CK163" i="17"/>
  <c r="CJ163" i="17"/>
  <c r="CI163" i="17"/>
  <c r="CH163" i="17"/>
  <c r="CG163" i="17"/>
  <c r="CF163" i="17"/>
  <c r="CE163" i="17"/>
  <c r="CD163" i="17"/>
  <c r="CC163" i="17"/>
  <c r="CB163" i="17"/>
  <c r="CA163" i="17"/>
  <c r="BZ163" i="17"/>
  <c r="BY163" i="17"/>
  <c r="BP163" i="17"/>
  <c r="BO163" i="17"/>
  <c r="BN163" i="17"/>
  <c r="BM163" i="17"/>
  <c r="BL163" i="17"/>
  <c r="BK163" i="17"/>
  <c r="BJ163" i="17"/>
  <c r="BI163" i="17"/>
  <c r="CN162" i="17"/>
  <c r="CM162" i="17"/>
  <c r="CL162" i="17"/>
  <c r="CK162" i="17"/>
  <c r="CJ162" i="17"/>
  <c r="CI162" i="17"/>
  <c r="CH162" i="17"/>
  <c r="CG162" i="17"/>
  <c r="CF162" i="17"/>
  <c r="CE162" i="17"/>
  <c r="CD162" i="17"/>
  <c r="CC162" i="17"/>
  <c r="CB162" i="17"/>
  <c r="CA162" i="17"/>
  <c r="BZ162" i="17"/>
  <c r="BY162" i="17"/>
  <c r="BP162" i="17"/>
  <c r="BO162" i="17"/>
  <c r="BN162" i="17"/>
  <c r="BM162" i="17"/>
  <c r="BL162" i="17"/>
  <c r="BK162" i="17"/>
  <c r="BJ162" i="17"/>
  <c r="BI162" i="17"/>
  <c r="CN161" i="17"/>
  <c r="CM161" i="17"/>
  <c r="CL161" i="17"/>
  <c r="CK161" i="17"/>
  <c r="CJ161" i="17"/>
  <c r="CI161" i="17"/>
  <c r="CH161" i="17"/>
  <c r="CG161" i="17"/>
  <c r="CF161" i="17"/>
  <c r="CE161" i="17"/>
  <c r="CD161" i="17"/>
  <c r="CC161" i="17"/>
  <c r="CB161" i="17"/>
  <c r="CA161" i="17"/>
  <c r="BZ161" i="17"/>
  <c r="BY161" i="17"/>
  <c r="BP161" i="17"/>
  <c r="BO161" i="17"/>
  <c r="BN161" i="17"/>
  <c r="BM161" i="17"/>
  <c r="BL161" i="17"/>
  <c r="BK161" i="17"/>
  <c r="BJ161" i="17"/>
  <c r="BI161" i="17"/>
  <c r="CN160" i="17"/>
  <c r="CM160" i="17"/>
  <c r="CL160" i="17"/>
  <c r="CK160" i="17"/>
  <c r="CJ160" i="17"/>
  <c r="CI160" i="17"/>
  <c r="CH160" i="17"/>
  <c r="CG160" i="17"/>
  <c r="CF160" i="17"/>
  <c r="CE160" i="17"/>
  <c r="CD160" i="17"/>
  <c r="CC160" i="17"/>
  <c r="CB160" i="17"/>
  <c r="CA160" i="17"/>
  <c r="BZ160" i="17"/>
  <c r="BY160" i="17"/>
  <c r="BP160" i="17"/>
  <c r="BO160" i="17"/>
  <c r="BN160" i="17"/>
  <c r="BM160" i="17"/>
  <c r="BL160" i="17"/>
  <c r="BK160" i="17"/>
  <c r="BJ160" i="17"/>
  <c r="BI160" i="17"/>
  <c r="CN131" i="17"/>
  <c r="CM131" i="17"/>
  <c r="CL131" i="17"/>
  <c r="CK131" i="17"/>
  <c r="CJ131" i="17"/>
  <c r="CI131" i="17"/>
  <c r="CH131" i="17"/>
  <c r="CG131" i="17"/>
  <c r="CF131" i="17"/>
  <c r="CE131" i="17"/>
  <c r="CD131" i="17"/>
  <c r="CC131" i="17"/>
  <c r="CB131" i="17"/>
  <c r="CA131" i="17"/>
  <c r="BZ131" i="17"/>
  <c r="BY131" i="17"/>
  <c r="BP131" i="17"/>
  <c r="BO131" i="17"/>
  <c r="BN131" i="17"/>
  <c r="BM131" i="17"/>
  <c r="BL131" i="17"/>
  <c r="BK131" i="17"/>
  <c r="BJ131" i="17"/>
  <c r="BI131" i="17"/>
  <c r="CN130" i="17"/>
  <c r="CM130" i="17"/>
  <c r="CL130" i="17"/>
  <c r="CK130" i="17"/>
  <c r="CJ130" i="17"/>
  <c r="CI130" i="17"/>
  <c r="CH130" i="17"/>
  <c r="CG130" i="17"/>
  <c r="CF130" i="17"/>
  <c r="CE130" i="17"/>
  <c r="CD130" i="17"/>
  <c r="CC130" i="17"/>
  <c r="CB130" i="17"/>
  <c r="CA130" i="17"/>
  <c r="BZ130" i="17"/>
  <c r="BY130" i="17"/>
  <c r="BP130" i="17"/>
  <c r="BO130" i="17"/>
  <c r="BN130" i="17"/>
  <c r="BM130" i="17"/>
  <c r="BL130" i="17"/>
  <c r="BK130" i="17"/>
  <c r="BJ130" i="17"/>
  <c r="BI130" i="17"/>
  <c r="CN129" i="17"/>
  <c r="CM129" i="17"/>
  <c r="CL129" i="17"/>
  <c r="CK129" i="17"/>
  <c r="CJ129" i="17"/>
  <c r="CI129" i="17"/>
  <c r="CH129" i="17"/>
  <c r="CG129" i="17"/>
  <c r="CF129" i="17"/>
  <c r="CE129" i="17"/>
  <c r="CD129" i="17"/>
  <c r="CC129" i="17"/>
  <c r="CB129" i="17"/>
  <c r="CA129" i="17"/>
  <c r="BZ129" i="17"/>
  <c r="BY129" i="17"/>
  <c r="BP129" i="17"/>
  <c r="BO129" i="17"/>
  <c r="BN129" i="17"/>
  <c r="BM129" i="17"/>
  <c r="BL129" i="17"/>
  <c r="BK129" i="17"/>
  <c r="BJ129" i="17"/>
  <c r="BI129" i="17"/>
  <c r="CN128" i="17"/>
  <c r="CM128" i="17"/>
  <c r="CL128" i="17"/>
  <c r="CK128" i="17"/>
  <c r="CJ128" i="17"/>
  <c r="CI128" i="17"/>
  <c r="CH128" i="17"/>
  <c r="CG128" i="17"/>
  <c r="CF128" i="17"/>
  <c r="CE128" i="17"/>
  <c r="CD128" i="17"/>
  <c r="CC128" i="17"/>
  <c r="CB128" i="17"/>
  <c r="CA128" i="17"/>
  <c r="BZ128" i="17"/>
  <c r="BY128" i="17"/>
  <c r="BP128" i="17"/>
  <c r="BO128" i="17"/>
  <c r="BN128" i="17"/>
  <c r="BM128" i="17"/>
  <c r="BL128" i="17"/>
  <c r="BK128" i="17"/>
  <c r="BJ128" i="17"/>
  <c r="BI128" i="17"/>
  <c r="CN127" i="17"/>
  <c r="CM127" i="17"/>
  <c r="CL127" i="17"/>
  <c r="CK127" i="17"/>
  <c r="CJ127" i="17"/>
  <c r="CI127" i="17"/>
  <c r="CH127" i="17"/>
  <c r="CG127" i="17"/>
  <c r="CF127" i="17"/>
  <c r="CE127" i="17"/>
  <c r="CD127" i="17"/>
  <c r="CC127" i="17"/>
  <c r="CB127" i="17"/>
  <c r="CA127" i="17"/>
  <c r="BZ127" i="17"/>
  <c r="BY127" i="17"/>
  <c r="BP127" i="17"/>
  <c r="BO127" i="17"/>
  <c r="BN127" i="17"/>
  <c r="BM127" i="17"/>
  <c r="BL127" i="17"/>
  <c r="BK127" i="17"/>
  <c r="BJ127" i="17"/>
  <c r="BI127" i="17"/>
  <c r="CN126" i="17"/>
  <c r="CM126" i="17"/>
  <c r="CL126" i="17"/>
  <c r="CK126" i="17"/>
  <c r="CJ126" i="17"/>
  <c r="CI126" i="17"/>
  <c r="CH126" i="17"/>
  <c r="CG126" i="17"/>
  <c r="CF126" i="17"/>
  <c r="CE126" i="17"/>
  <c r="CD126" i="17"/>
  <c r="CC126" i="17"/>
  <c r="CB126" i="17"/>
  <c r="CA126" i="17"/>
  <c r="BZ126" i="17"/>
  <c r="BY126" i="17"/>
  <c r="BP126" i="17"/>
  <c r="BO126" i="17"/>
  <c r="BN126" i="17"/>
  <c r="BM126" i="17"/>
  <c r="BL126" i="17"/>
  <c r="BK126" i="17"/>
  <c r="BJ126" i="17"/>
  <c r="BI126" i="17"/>
  <c r="CN125" i="17"/>
  <c r="CM125" i="17"/>
  <c r="CL125" i="17"/>
  <c r="CK125" i="17"/>
  <c r="CJ125" i="17"/>
  <c r="CI125" i="17"/>
  <c r="CH125" i="17"/>
  <c r="CG125" i="17"/>
  <c r="CF125" i="17"/>
  <c r="CE125" i="17"/>
  <c r="CD125" i="17"/>
  <c r="CC125" i="17"/>
  <c r="CB125" i="17"/>
  <c r="CA125" i="17"/>
  <c r="BZ125" i="17"/>
  <c r="BY125" i="17"/>
  <c r="BP125" i="17"/>
  <c r="BO125" i="17"/>
  <c r="BN125" i="17"/>
  <c r="BM125" i="17"/>
  <c r="BL125" i="17"/>
  <c r="BK125" i="17"/>
  <c r="BJ125" i="17"/>
  <c r="BI125" i="17"/>
  <c r="CN124" i="17"/>
  <c r="CM124" i="17"/>
  <c r="CL124" i="17"/>
  <c r="CK124" i="17"/>
  <c r="CJ124" i="17"/>
  <c r="CI124" i="17"/>
  <c r="CH124" i="17"/>
  <c r="CG124" i="17"/>
  <c r="CF124" i="17"/>
  <c r="CE124" i="17"/>
  <c r="CD124" i="17"/>
  <c r="CC124" i="17"/>
  <c r="CB124" i="17"/>
  <c r="CA124" i="17"/>
  <c r="BZ124" i="17"/>
  <c r="BY124" i="17"/>
  <c r="BP124" i="17"/>
  <c r="BO124" i="17"/>
  <c r="BN124" i="17"/>
  <c r="BM124" i="17"/>
  <c r="BL124" i="17"/>
  <c r="BK124" i="17"/>
  <c r="BJ124" i="17"/>
  <c r="BI124" i="17"/>
  <c r="CN123" i="17"/>
  <c r="CM123" i="17"/>
  <c r="CL123" i="17"/>
  <c r="CK123" i="17"/>
  <c r="CJ123" i="17"/>
  <c r="CI123" i="17"/>
  <c r="CH123" i="17"/>
  <c r="CG123" i="17"/>
  <c r="CF123" i="17"/>
  <c r="CE123" i="17"/>
  <c r="CD123" i="17"/>
  <c r="CC123" i="17"/>
  <c r="CB123" i="17"/>
  <c r="CA123" i="17"/>
  <c r="BZ123" i="17"/>
  <c r="BY123" i="17"/>
  <c r="BP123" i="17"/>
  <c r="BO123" i="17"/>
  <c r="BN123" i="17"/>
  <c r="BM123" i="17"/>
  <c r="BL123" i="17"/>
  <c r="BK123" i="17"/>
  <c r="BJ123" i="17"/>
  <c r="BI123" i="17"/>
  <c r="CN122" i="17"/>
  <c r="CM122" i="17"/>
  <c r="CL122" i="17"/>
  <c r="CK122" i="17"/>
  <c r="CJ122" i="17"/>
  <c r="CI122" i="17"/>
  <c r="CH122" i="17"/>
  <c r="CG122" i="17"/>
  <c r="CF122" i="17"/>
  <c r="CE122" i="17"/>
  <c r="CD122" i="17"/>
  <c r="CC122" i="17"/>
  <c r="CB122" i="17"/>
  <c r="CA122" i="17"/>
  <c r="BZ122" i="17"/>
  <c r="BY122" i="17"/>
  <c r="BP122" i="17"/>
  <c r="BO122" i="17"/>
  <c r="BN122" i="17"/>
  <c r="BM122" i="17"/>
  <c r="BL122" i="17"/>
  <c r="BK122" i="17"/>
  <c r="BJ122" i="17"/>
  <c r="BI122" i="17"/>
  <c r="CN121" i="17"/>
  <c r="CM121" i="17"/>
  <c r="CL121" i="17"/>
  <c r="CK121" i="17"/>
  <c r="CJ121" i="17"/>
  <c r="CI121" i="17"/>
  <c r="CH121" i="17"/>
  <c r="CG121" i="17"/>
  <c r="CF121" i="17"/>
  <c r="CE121" i="17"/>
  <c r="CD121" i="17"/>
  <c r="CC121" i="17"/>
  <c r="CB121" i="17"/>
  <c r="CA121" i="17"/>
  <c r="BZ121" i="17"/>
  <c r="BY121" i="17"/>
  <c r="BP121" i="17"/>
  <c r="BO121" i="17"/>
  <c r="BN121" i="17"/>
  <c r="BM121" i="17"/>
  <c r="BL121" i="17"/>
  <c r="BK121" i="17"/>
  <c r="BJ121" i="17"/>
  <c r="BI121" i="17"/>
  <c r="CN120" i="17"/>
  <c r="CM120" i="17"/>
  <c r="CL120" i="17"/>
  <c r="CK120" i="17"/>
  <c r="CJ120" i="17"/>
  <c r="CI120" i="17"/>
  <c r="CH120" i="17"/>
  <c r="CG120" i="17"/>
  <c r="CF120" i="17"/>
  <c r="CE120" i="17"/>
  <c r="CD120" i="17"/>
  <c r="CC120" i="17"/>
  <c r="CB120" i="17"/>
  <c r="CA120" i="17"/>
  <c r="BZ120" i="17"/>
  <c r="BY120" i="17"/>
  <c r="BP120" i="17"/>
  <c r="BO120" i="17"/>
  <c r="BN120" i="17"/>
  <c r="BM120" i="17"/>
  <c r="BL120" i="17"/>
  <c r="BK120" i="17"/>
  <c r="BJ120" i="17"/>
  <c r="BI120" i="17"/>
  <c r="CN119" i="17"/>
  <c r="CM119" i="17"/>
  <c r="CL119" i="17"/>
  <c r="CK119" i="17"/>
  <c r="CJ119" i="17"/>
  <c r="CI119" i="17"/>
  <c r="CH119" i="17"/>
  <c r="CG119" i="17"/>
  <c r="CF119" i="17"/>
  <c r="CE119" i="17"/>
  <c r="CD119" i="17"/>
  <c r="CC119" i="17"/>
  <c r="CB119" i="17"/>
  <c r="CA119" i="17"/>
  <c r="BZ119" i="17"/>
  <c r="BY119" i="17"/>
  <c r="BP119" i="17"/>
  <c r="BO119" i="17"/>
  <c r="BN119" i="17"/>
  <c r="BM119" i="17"/>
  <c r="BL119" i="17"/>
  <c r="BK119" i="17"/>
  <c r="BJ119" i="17"/>
  <c r="BI119" i="17"/>
  <c r="CN118" i="17"/>
  <c r="CM118" i="17"/>
  <c r="CL118" i="17"/>
  <c r="CK118" i="17"/>
  <c r="CJ118" i="17"/>
  <c r="CI118" i="17"/>
  <c r="CH118" i="17"/>
  <c r="CG118" i="17"/>
  <c r="CF118" i="17"/>
  <c r="CE118" i="17"/>
  <c r="CD118" i="17"/>
  <c r="CC118" i="17"/>
  <c r="CB118" i="17"/>
  <c r="CA118" i="17"/>
  <c r="BZ118" i="17"/>
  <c r="BY118" i="17"/>
  <c r="BP118" i="17"/>
  <c r="BO118" i="17"/>
  <c r="BN118" i="17"/>
  <c r="BM118" i="17"/>
  <c r="BL118" i="17"/>
  <c r="BK118" i="17"/>
  <c r="BJ118" i="17"/>
  <c r="BI118" i="17"/>
  <c r="CN117" i="17"/>
  <c r="CM117" i="17"/>
  <c r="CL117" i="17"/>
  <c r="CK117" i="17"/>
  <c r="CJ117" i="17"/>
  <c r="CI117" i="17"/>
  <c r="CH117" i="17"/>
  <c r="CG117" i="17"/>
  <c r="CF117" i="17"/>
  <c r="CE117" i="17"/>
  <c r="CD117" i="17"/>
  <c r="CC117" i="17"/>
  <c r="CB117" i="17"/>
  <c r="CA117" i="17"/>
  <c r="BZ117" i="17"/>
  <c r="BY117" i="17"/>
  <c r="BP117" i="17"/>
  <c r="BO117" i="17"/>
  <c r="BN117" i="17"/>
  <c r="BM117" i="17"/>
  <c r="BL117" i="17"/>
  <c r="BK117" i="17"/>
  <c r="BJ117" i="17"/>
  <c r="BI117" i="17"/>
  <c r="CN116" i="17"/>
  <c r="CM116" i="17"/>
  <c r="CL116" i="17"/>
  <c r="CK116" i="17"/>
  <c r="CJ116" i="17"/>
  <c r="CI116" i="17"/>
  <c r="CH116" i="17"/>
  <c r="CG116" i="17"/>
  <c r="CF116" i="17"/>
  <c r="CE116" i="17"/>
  <c r="CD116" i="17"/>
  <c r="CC116" i="17"/>
  <c r="CB116" i="17"/>
  <c r="CA116" i="17"/>
  <c r="BZ116" i="17"/>
  <c r="BY116" i="17"/>
  <c r="BP116" i="17"/>
  <c r="BO116" i="17"/>
  <c r="BN116" i="17"/>
  <c r="BM116" i="17"/>
  <c r="BL116" i="17"/>
  <c r="BK116" i="17"/>
  <c r="BJ116" i="17"/>
  <c r="BI116" i="17"/>
  <c r="CN115" i="17"/>
  <c r="CM115" i="17"/>
  <c r="CL115" i="17"/>
  <c r="CK115" i="17"/>
  <c r="CJ115" i="17"/>
  <c r="CI115" i="17"/>
  <c r="CH115" i="17"/>
  <c r="CG115" i="17"/>
  <c r="CF115" i="17"/>
  <c r="CE115" i="17"/>
  <c r="CD115" i="17"/>
  <c r="CC115" i="17"/>
  <c r="CB115" i="17"/>
  <c r="CA115" i="17"/>
  <c r="BZ115" i="17"/>
  <c r="BY115" i="17"/>
  <c r="BP115" i="17"/>
  <c r="BO115" i="17"/>
  <c r="BN115" i="17"/>
  <c r="BM115" i="17"/>
  <c r="BL115" i="17"/>
  <c r="BK115" i="17"/>
  <c r="BJ115" i="17"/>
  <c r="BI115" i="17"/>
  <c r="CN114" i="17"/>
  <c r="CM114" i="17"/>
  <c r="CL114" i="17"/>
  <c r="CK114" i="17"/>
  <c r="CJ114" i="17"/>
  <c r="CI114" i="17"/>
  <c r="CH114" i="17"/>
  <c r="CG114" i="17"/>
  <c r="CF114" i="17"/>
  <c r="CE114" i="17"/>
  <c r="CD114" i="17"/>
  <c r="CC114" i="17"/>
  <c r="CB114" i="17"/>
  <c r="CA114" i="17"/>
  <c r="BZ114" i="17"/>
  <c r="BY114" i="17"/>
  <c r="BP114" i="17"/>
  <c r="BO114" i="17"/>
  <c r="BN114" i="17"/>
  <c r="BM114" i="17"/>
  <c r="BL114" i="17"/>
  <c r="BK114" i="17"/>
  <c r="BJ114" i="17"/>
  <c r="BI114" i="17"/>
  <c r="CN113" i="17"/>
  <c r="CM113" i="17"/>
  <c r="CL113" i="17"/>
  <c r="CK113" i="17"/>
  <c r="CJ113" i="17"/>
  <c r="CI113" i="17"/>
  <c r="CH113" i="17"/>
  <c r="CG113" i="17"/>
  <c r="CF113" i="17"/>
  <c r="CE113" i="17"/>
  <c r="CD113" i="17"/>
  <c r="CC113" i="17"/>
  <c r="CB113" i="17"/>
  <c r="CA113" i="17"/>
  <c r="BZ113" i="17"/>
  <c r="BY113" i="17"/>
  <c r="BP113" i="17"/>
  <c r="BO113" i="17"/>
  <c r="BN113" i="17"/>
  <c r="BM113" i="17"/>
  <c r="BL113" i="17"/>
  <c r="BK113" i="17"/>
  <c r="BJ113" i="17"/>
  <c r="BI113" i="17"/>
  <c r="CN112" i="17"/>
  <c r="CM112" i="17"/>
  <c r="CL112" i="17"/>
  <c r="CK112" i="17"/>
  <c r="CJ112" i="17"/>
  <c r="CI112" i="17"/>
  <c r="CH112" i="17"/>
  <c r="CG112" i="17"/>
  <c r="CF112" i="17"/>
  <c r="CE112" i="17"/>
  <c r="CD112" i="17"/>
  <c r="CC112" i="17"/>
  <c r="CB112" i="17"/>
  <c r="CA112" i="17"/>
  <c r="BZ112" i="17"/>
  <c r="BY112" i="17"/>
  <c r="BP112" i="17"/>
  <c r="BO112" i="17"/>
  <c r="BN112" i="17"/>
  <c r="BM112" i="17"/>
  <c r="BL112" i="17"/>
  <c r="BK112" i="17"/>
  <c r="BJ112" i="17"/>
  <c r="BI112" i="17"/>
  <c r="CN82" i="17"/>
  <c r="CM82" i="17"/>
  <c r="CL82" i="17"/>
  <c r="CK82" i="17"/>
  <c r="CJ82" i="17"/>
  <c r="CI82" i="17"/>
  <c r="CH82" i="17"/>
  <c r="CG82" i="17"/>
  <c r="CF82" i="17"/>
  <c r="CE82" i="17"/>
  <c r="CD82" i="17"/>
  <c r="CC82" i="17"/>
  <c r="CB82" i="17"/>
  <c r="CA82" i="17"/>
  <c r="BZ82" i="17"/>
  <c r="BY82" i="17"/>
  <c r="BP82" i="17"/>
  <c r="BO82" i="17"/>
  <c r="BN82" i="17"/>
  <c r="BM82" i="17"/>
  <c r="BL82" i="17"/>
  <c r="BK82" i="17"/>
  <c r="BJ82" i="17"/>
  <c r="BI82" i="17"/>
  <c r="CN81" i="17"/>
  <c r="CM81" i="17"/>
  <c r="CL81" i="17"/>
  <c r="CK81" i="17"/>
  <c r="CJ81" i="17"/>
  <c r="CI81" i="17"/>
  <c r="CH81" i="17"/>
  <c r="CG81" i="17"/>
  <c r="CF81" i="17"/>
  <c r="CE81" i="17"/>
  <c r="CD81" i="17"/>
  <c r="CC81" i="17"/>
  <c r="CB81" i="17"/>
  <c r="CA81" i="17"/>
  <c r="BZ81" i="17"/>
  <c r="BY81" i="17"/>
  <c r="BP81" i="17"/>
  <c r="BO81" i="17"/>
  <c r="BN81" i="17"/>
  <c r="BM81" i="17"/>
  <c r="BL81" i="17"/>
  <c r="BK81" i="17"/>
  <c r="BJ81" i="17"/>
  <c r="BI81" i="17"/>
  <c r="CN80" i="17"/>
  <c r="CM80" i="17"/>
  <c r="CL80" i="17"/>
  <c r="CK80" i="17"/>
  <c r="CJ80" i="17"/>
  <c r="CI80" i="17"/>
  <c r="CH80" i="17"/>
  <c r="CG80" i="17"/>
  <c r="CF80" i="17"/>
  <c r="CE80" i="17"/>
  <c r="CD80" i="17"/>
  <c r="CC80" i="17"/>
  <c r="CB80" i="17"/>
  <c r="CA80" i="17"/>
  <c r="BZ80" i="17"/>
  <c r="BY80" i="17"/>
  <c r="BP80" i="17"/>
  <c r="BO80" i="17"/>
  <c r="BN80" i="17"/>
  <c r="BM80" i="17"/>
  <c r="BL80" i="17"/>
  <c r="BK80" i="17"/>
  <c r="BJ80" i="17"/>
  <c r="BI80" i="17"/>
  <c r="CN79" i="17"/>
  <c r="CM79" i="17"/>
  <c r="CL79" i="17"/>
  <c r="CK79" i="17"/>
  <c r="CJ79" i="17"/>
  <c r="CI79" i="17"/>
  <c r="CH79" i="17"/>
  <c r="CG79" i="17"/>
  <c r="CF79" i="17"/>
  <c r="CE79" i="17"/>
  <c r="CD79" i="17"/>
  <c r="CC79" i="17"/>
  <c r="CB79" i="17"/>
  <c r="CA79" i="17"/>
  <c r="BZ79" i="17"/>
  <c r="BY79" i="17"/>
  <c r="BP79" i="17"/>
  <c r="BO79" i="17"/>
  <c r="BN79" i="17"/>
  <c r="BM79" i="17"/>
  <c r="BL79" i="17"/>
  <c r="BK79" i="17"/>
  <c r="BJ79" i="17"/>
  <c r="BI79" i="17"/>
  <c r="CN78" i="17"/>
  <c r="CM78" i="17"/>
  <c r="CL78" i="17"/>
  <c r="CK78" i="17"/>
  <c r="CJ78" i="17"/>
  <c r="CI78" i="17"/>
  <c r="CH78" i="17"/>
  <c r="CG78" i="17"/>
  <c r="CF78" i="17"/>
  <c r="CE78" i="17"/>
  <c r="CD78" i="17"/>
  <c r="CC78" i="17"/>
  <c r="CB78" i="17"/>
  <c r="CA78" i="17"/>
  <c r="BZ78" i="17"/>
  <c r="BY78" i="17"/>
  <c r="BP78" i="17"/>
  <c r="BO78" i="17"/>
  <c r="BN78" i="17"/>
  <c r="BM78" i="17"/>
  <c r="BL78" i="17"/>
  <c r="BK78" i="17"/>
  <c r="BJ78" i="17"/>
  <c r="BI78" i="17"/>
  <c r="CN77" i="17"/>
  <c r="CM77" i="17"/>
  <c r="CL77" i="17"/>
  <c r="CK77" i="17"/>
  <c r="CJ77" i="17"/>
  <c r="CI77" i="17"/>
  <c r="CH77" i="17"/>
  <c r="CG77" i="17"/>
  <c r="CF77" i="17"/>
  <c r="CE77" i="17"/>
  <c r="CD77" i="17"/>
  <c r="CC77" i="17"/>
  <c r="CB77" i="17"/>
  <c r="CA77" i="17"/>
  <c r="BZ77" i="17"/>
  <c r="BY77" i="17"/>
  <c r="BP77" i="17"/>
  <c r="BO77" i="17"/>
  <c r="BN77" i="17"/>
  <c r="BM77" i="17"/>
  <c r="BL77" i="17"/>
  <c r="BK77" i="17"/>
  <c r="BJ77" i="17"/>
  <c r="BI77" i="17"/>
  <c r="CN76" i="17"/>
  <c r="CM76" i="17"/>
  <c r="CL76" i="17"/>
  <c r="CK76" i="17"/>
  <c r="CJ76" i="17"/>
  <c r="CI76" i="17"/>
  <c r="CH76" i="17"/>
  <c r="CG76" i="17"/>
  <c r="CF76" i="17"/>
  <c r="CE76" i="17"/>
  <c r="CD76" i="17"/>
  <c r="CC76" i="17"/>
  <c r="CB76" i="17"/>
  <c r="CA76" i="17"/>
  <c r="BZ76" i="17"/>
  <c r="BY76" i="17"/>
  <c r="BP76" i="17"/>
  <c r="BO76" i="17"/>
  <c r="BN76" i="17"/>
  <c r="BM76" i="17"/>
  <c r="BL76" i="17"/>
  <c r="BK76" i="17"/>
  <c r="BJ76" i="17"/>
  <c r="BI76" i="17"/>
  <c r="CN75" i="17"/>
  <c r="CM75" i="17"/>
  <c r="CL75" i="17"/>
  <c r="CK75" i="17"/>
  <c r="CJ75" i="17"/>
  <c r="CI75" i="17"/>
  <c r="CH75" i="17"/>
  <c r="CG75" i="17"/>
  <c r="CF75" i="17"/>
  <c r="CE75" i="17"/>
  <c r="CD75" i="17"/>
  <c r="CC75" i="17"/>
  <c r="CB75" i="17"/>
  <c r="CA75" i="17"/>
  <c r="BZ75" i="17"/>
  <c r="BY75" i="17"/>
  <c r="BP75" i="17"/>
  <c r="BO75" i="17"/>
  <c r="BN75" i="17"/>
  <c r="BM75" i="17"/>
  <c r="BL75" i="17"/>
  <c r="BK75" i="17"/>
  <c r="BJ75" i="17"/>
  <c r="BI75" i="17"/>
  <c r="CN74" i="17"/>
  <c r="CM74" i="17"/>
  <c r="CL74" i="17"/>
  <c r="CK74" i="17"/>
  <c r="CJ74" i="17"/>
  <c r="CI74" i="17"/>
  <c r="CH74" i="17"/>
  <c r="CG74" i="17"/>
  <c r="CF74" i="17"/>
  <c r="CE74" i="17"/>
  <c r="CD74" i="17"/>
  <c r="CC74" i="17"/>
  <c r="CB74" i="17"/>
  <c r="CA74" i="17"/>
  <c r="BZ74" i="17"/>
  <c r="BY74" i="17"/>
  <c r="BP74" i="17"/>
  <c r="BO74" i="17"/>
  <c r="BN74" i="17"/>
  <c r="BM74" i="17"/>
  <c r="BL74" i="17"/>
  <c r="BK74" i="17"/>
  <c r="BJ74" i="17"/>
  <c r="BI74" i="17"/>
  <c r="CN73" i="17"/>
  <c r="CM73" i="17"/>
  <c r="CL73" i="17"/>
  <c r="CK73" i="17"/>
  <c r="CJ73" i="17"/>
  <c r="CI73" i="17"/>
  <c r="CH73" i="17"/>
  <c r="CG73" i="17"/>
  <c r="CF73" i="17"/>
  <c r="CE73" i="17"/>
  <c r="CD73" i="17"/>
  <c r="CC73" i="17"/>
  <c r="CB73" i="17"/>
  <c r="CA73" i="17"/>
  <c r="BZ73" i="17"/>
  <c r="BY73" i="17"/>
  <c r="BP73" i="17"/>
  <c r="BO73" i="17"/>
  <c r="BN73" i="17"/>
  <c r="BM73" i="17"/>
  <c r="BL73" i="17"/>
  <c r="BK73" i="17"/>
  <c r="BJ73" i="17"/>
  <c r="BI73" i="17"/>
  <c r="CN72" i="17"/>
  <c r="CM72" i="17"/>
  <c r="CL72" i="17"/>
  <c r="CK72" i="17"/>
  <c r="CJ72" i="17"/>
  <c r="CI72" i="17"/>
  <c r="CH72" i="17"/>
  <c r="CG72" i="17"/>
  <c r="CF72" i="17"/>
  <c r="CE72" i="17"/>
  <c r="CD72" i="17"/>
  <c r="CC72" i="17"/>
  <c r="CB72" i="17"/>
  <c r="CA72" i="17"/>
  <c r="BZ72" i="17"/>
  <c r="BY72" i="17"/>
  <c r="BP72" i="17"/>
  <c r="BO72" i="17"/>
  <c r="BN72" i="17"/>
  <c r="BM72" i="17"/>
  <c r="BL72" i="17"/>
  <c r="BK72" i="17"/>
  <c r="BJ72" i="17"/>
  <c r="BI72" i="17"/>
  <c r="CN71" i="17"/>
  <c r="CM71" i="17"/>
  <c r="CL71" i="17"/>
  <c r="CK71" i="17"/>
  <c r="CJ71" i="17"/>
  <c r="CI71" i="17"/>
  <c r="CH71" i="17"/>
  <c r="CG71" i="17"/>
  <c r="CF71" i="17"/>
  <c r="CE71" i="17"/>
  <c r="CD71" i="17"/>
  <c r="CC71" i="17"/>
  <c r="CB71" i="17"/>
  <c r="CA71" i="17"/>
  <c r="BZ71" i="17"/>
  <c r="BY71" i="17"/>
  <c r="BP71" i="17"/>
  <c r="BO71" i="17"/>
  <c r="BN71" i="17"/>
  <c r="BM71" i="17"/>
  <c r="BL71" i="17"/>
  <c r="BK71" i="17"/>
  <c r="BJ71" i="17"/>
  <c r="BI71" i="17"/>
  <c r="CN70" i="17"/>
  <c r="CM70" i="17"/>
  <c r="CL70" i="17"/>
  <c r="CK70" i="17"/>
  <c r="CJ70" i="17"/>
  <c r="CI70" i="17"/>
  <c r="CH70" i="17"/>
  <c r="CG70" i="17"/>
  <c r="CF70" i="17"/>
  <c r="CE70" i="17"/>
  <c r="CD70" i="17"/>
  <c r="CC70" i="17"/>
  <c r="CB70" i="17"/>
  <c r="CA70" i="17"/>
  <c r="BZ70" i="17"/>
  <c r="BY70" i="17"/>
  <c r="BP70" i="17"/>
  <c r="BO70" i="17"/>
  <c r="BN70" i="17"/>
  <c r="BM70" i="17"/>
  <c r="BL70" i="17"/>
  <c r="BK70" i="17"/>
  <c r="BJ70" i="17"/>
  <c r="BI70" i="17"/>
  <c r="CN69" i="17"/>
  <c r="CM69" i="17"/>
  <c r="CL69" i="17"/>
  <c r="CK69" i="17"/>
  <c r="CJ69" i="17"/>
  <c r="CI69" i="17"/>
  <c r="CH69" i="17"/>
  <c r="CG69" i="17"/>
  <c r="CF69" i="17"/>
  <c r="CE69" i="17"/>
  <c r="CD69" i="17"/>
  <c r="CC69" i="17"/>
  <c r="CB69" i="17"/>
  <c r="CA69" i="17"/>
  <c r="BZ69" i="17"/>
  <c r="BY69" i="17"/>
  <c r="BP69" i="17"/>
  <c r="BO69" i="17"/>
  <c r="BN69" i="17"/>
  <c r="BM69" i="17"/>
  <c r="BL69" i="17"/>
  <c r="BK69" i="17"/>
  <c r="BJ69" i="17"/>
  <c r="BI69" i="17"/>
  <c r="CN68" i="17"/>
  <c r="CM68" i="17"/>
  <c r="CL68" i="17"/>
  <c r="CK68" i="17"/>
  <c r="CJ68" i="17"/>
  <c r="CI68" i="17"/>
  <c r="CH68" i="17"/>
  <c r="CG68" i="17"/>
  <c r="CF68" i="17"/>
  <c r="CE68" i="17"/>
  <c r="CD68" i="17"/>
  <c r="CC68" i="17"/>
  <c r="CB68" i="17"/>
  <c r="CA68" i="17"/>
  <c r="BZ68" i="17"/>
  <c r="BY68" i="17"/>
  <c r="BP68" i="17"/>
  <c r="BO68" i="17"/>
  <c r="BN68" i="17"/>
  <c r="BM68" i="17"/>
  <c r="BL68" i="17"/>
  <c r="BK68" i="17"/>
  <c r="BJ68" i="17"/>
  <c r="BI68" i="17"/>
  <c r="CN67" i="17"/>
  <c r="CM67" i="17"/>
  <c r="CL67" i="17"/>
  <c r="CK67" i="17"/>
  <c r="CJ67" i="17"/>
  <c r="CI67" i="17"/>
  <c r="CH67" i="17"/>
  <c r="CG67" i="17"/>
  <c r="CF67" i="17"/>
  <c r="CE67" i="17"/>
  <c r="CD67" i="17"/>
  <c r="CC67" i="17"/>
  <c r="CB67" i="17"/>
  <c r="CA67" i="17"/>
  <c r="BZ67" i="17"/>
  <c r="BY67" i="17"/>
  <c r="BP67" i="17"/>
  <c r="BO67" i="17"/>
  <c r="BN67" i="17"/>
  <c r="BM67" i="17"/>
  <c r="BL67" i="17"/>
  <c r="BK67" i="17"/>
  <c r="BJ67" i="17"/>
  <c r="BI67" i="17"/>
  <c r="CN66" i="17"/>
  <c r="CM66" i="17"/>
  <c r="CL66" i="17"/>
  <c r="CK66" i="17"/>
  <c r="CJ66" i="17"/>
  <c r="CI66" i="17"/>
  <c r="CH66" i="17"/>
  <c r="CG66" i="17"/>
  <c r="CF66" i="17"/>
  <c r="CE66" i="17"/>
  <c r="CD66" i="17"/>
  <c r="CC66" i="17"/>
  <c r="CB66" i="17"/>
  <c r="CA66" i="17"/>
  <c r="BZ66" i="17"/>
  <c r="BY66" i="17"/>
  <c r="BP66" i="17"/>
  <c r="BO66" i="17"/>
  <c r="BN66" i="17"/>
  <c r="BM66" i="17"/>
  <c r="BL66" i="17"/>
  <c r="BK66" i="17"/>
  <c r="BJ66" i="17"/>
  <c r="BI66" i="17"/>
  <c r="CN65" i="17"/>
  <c r="CM65" i="17"/>
  <c r="CL65" i="17"/>
  <c r="CK65" i="17"/>
  <c r="CJ65" i="17"/>
  <c r="CI65" i="17"/>
  <c r="CH65" i="17"/>
  <c r="CG65" i="17"/>
  <c r="CF65" i="17"/>
  <c r="CE65" i="17"/>
  <c r="CD65" i="17"/>
  <c r="CC65" i="17"/>
  <c r="CB65" i="17"/>
  <c r="CA65" i="17"/>
  <c r="BZ65" i="17"/>
  <c r="BY65" i="17"/>
  <c r="BP65" i="17"/>
  <c r="BO65" i="17"/>
  <c r="BN65" i="17"/>
  <c r="BM65" i="17"/>
  <c r="BL65" i="17"/>
  <c r="BK65" i="17"/>
  <c r="BJ65" i="17"/>
  <c r="BI65" i="17"/>
  <c r="CN64" i="17"/>
  <c r="CM64" i="17"/>
  <c r="CL64" i="17"/>
  <c r="CK64" i="17"/>
  <c r="CJ64" i="17"/>
  <c r="CI64" i="17"/>
  <c r="CH64" i="17"/>
  <c r="CG64" i="17"/>
  <c r="CF64" i="17"/>
  <c r="CE64" i="17"/>
  <c r="CD64" i="17"/>
  <c r="CC64" i="17"/>
  <c r="CB64" i="17"/>
  <c r="CA64" i="17"/>
  <c r="BZ64" i="17"/>
  <c r="BY64" i="17"/>
  <c r="BP64" i="17"/>
  <c r="BO64" i="17"/>
  <c r="BN64" i="17"/>
  <c r="BM64" i="17"/>
  <c r="BL64" i="17"/>
  <c r="BK64" i="17"/>
  <c r="BJ64" i="17"/>
  <c r="BI64" i="17"/>
  <c r="CN63" i="17"/>
  <c r="CM63" i="17"/>
  <c r="CL63" i="17"/>
  <c r="CK63" i="17"/>
  <c r="CJ63" i="17"/>
  <c r="CI63" i="17"/>
  <c r="CH63" i="17"/>
  <c r="CG63" i="17"/>
  <c r="CF63" i="17"/>
  <c r="CE63" i="17"/>
  <c r="CD63" i="17"/>
  <c r="CC63" i="17"/>
  <c r="CB63" i="17"/>
  <c r="CA63" i="17"/>
  <c r="BZ63" i="17"/>
  <c r="BY63" i="17"/>
  <c r="BP63" i="17"/>
  <c r="BO63" i="17"/>
  <c r="BN63" i="17"/>
  <c r="BM63" i="17"/>
  <c r="BL63" i="17"/>
  <c r="BK63" i="17"/>
  <c r="BJ63" i="17"/>
  <c r="BI63" i="17"/>
  <c r="DM18" i="22" l="1"/>
  <c r="AY16" i="22"/>
  <c r="BA16" i="22"/>
  <c r="BB16" i="22" s="1"/>
  <c r="BA32" i="22"/>
  <c r="AY32" i="22"/>
  <c r="BE43" i="22"/>
  <c r="BG43" i="22"/>
  <c r="BG150" i="22"/>
  <c r="BE150" i="22"/>
  <c r="BE139" i="22"/>
  <c r="BG139" i="22"/>
  <c r="BH139" i="22" s="1"/>
  <c r="BG30" i="22"/>
  <c r="BE30" i="22"/>
  <c r="BA72" i="22"/>
  <c r="BB72" i="22" s="1"/>
  <c r="AY72" i="22"/>
  <c r="BA76" i="22"/>
  <c r="AY76" i="22"/>
  <c r="AV76" i="22" s="1"/>
  <c r="AV99" i="22"/>
  <c r="AU99" i="22"/>
  <c r="BG128" i="22"/>
  <c r="BE128" i="22"/>
  <c r="BA162" i="22"/>
  <c r="AY162" i="22"/>
  <c r="BG166" i="22"/>
  <c r="BH166" i="22" s="1"/>
  <c r="BE166" i="22"/>
  <c r="AT175" i="22"/>
  <c r="AY17" i="22"/>
  <c r="BA17" i="22"/>
  <c r="AU19" i="22"/>
  <c r="BG25" i="22"/>
  <c r="BE25" i="22"/>
  <c r="BE33" i="22"/>
  <c r="BG33" i="22"/>
  <c r="AY132" i="22"/>
  <c r="BA132" i="22"/>
  <c r="AT177" i="22"/>
  <c r="AT23" i="22"/>
  <c r="BG24" i="22"/>
  <c r="BA100" i="22"/>
  <c r="AY100" i="22"/>
  <c r="AV100" i="22" s="1"/>
  <c r="AY142" i="22"/>
  <c r="BA142" i="22"/>
  <c r="BB142" i="22" s="1"/>
  <c r="AT166" i="22"/>
  <c r="BG180" i="22"/>
  <c r="BE180" i="22"/>
  <c r="BA66" i="22"/>
  <c r="AY66" i="22"/>
  <c r="AV66" i="22" s="1"/>
  <c r="BG74" i="22"/>
  <c r="BH74" i="22" s="1"/>
  <c r="BE74" i="22"/>
  <c r="AU115" i="22"/>
  <c r="BG131" i="22"/>
  <c r="BE131" i="22"/>
  <c r="AU131" i="22" s="1"/>
  <c r="BA176" i="22"/>
  <c r="BB176" i="22" s="1"/>
  <c r="AY176" i="22"/>
  <c r="AV176" i="22" s="1"/>
  <c r="AT16" i="22"/>
  <c r="BG17" i="22"/>
  <c r="BE17" i="22"/>
  <c r="AT131" i="22"/>
  <c r="BA23" i="22"/>
  <c r="AY23" i="22"/>
  <c r="BG48" i="22"/>
  <c r="BE48" i="22"/>
  <c r="AV48" i="22" s="1"/>
  <c r="AT71" i="22"/>
  <c r="AT75" i="22"/>
  <c r="BG83" i="22"/>
  <c r="BE83" i="22"/>
  <c r="BE101" i="22"/>
  <c r="BG101" i="22"/>
  <c r="BA117" i="22"/>
  <c r="AY117" i="22"/>
  <c r="AV117" i="22" s="1"/>
  <c r="BA147" i="22"/>
  <c r="AY147" i="22"/>
  <c r="AT24" i="22"/>
  <c r="BG32" i="22"/>
  <c r="BH32" i="22" s="1"/>
  <c r="AT38" i="22"/>
  <c r="BG47" i="22"/>
  <c r="BA52" i="22"/>
  <c r="AV53" i="22"/>
  <c r="DT66" i="22"/>
  <c r="BA70" i="22"/>
  <c r="BG72" i="22"/>
  <c r="DR76" i="22"/>
  <c r="X84" i="22"/>
  <c r="BY83" i="22"/>
  <c r="BI83" i="22"/>
  <c r="CG83" i="22" s="1"/>
  <c r="CF83" i="22"/>
  <c r="BP83" i="22"/>
  <c r="CN83" i="22" s="1"/>
  <c r="CE83" i="22"/>
  <c r="BO83" i="22"/>
  <c r="CM83" i="22" s="1"/>
  <c r="CC83" i="22"/>
  <c r="BM83" i="22"/>
  <c r="CK83" i="22" s="1"/>
  <c r="CB83" i="22"/>
  <c r="BL83" i="22"/>
  <c r="CJ83" i="22" s="1"/>
  <c r="CA83" i="22"/>
  <c r="BK83" i="22"/>
  <c r="CI83" i="22" s="1"/>
  <c r="BZ83" i="22"/>
  <c r="BJ83" i="22"/>
  <c r="CH83" i="22" s="1"/>
  <c r="BG123" i="22"/>
  <c r="AT133" i="22"/>
  <c r="BG133" i="22"/>
  <c r="BG137" i="22"/>
  <c r="BH137" i="22" s="1"/>
  <c r="BA140" i="22"/>
  <c r="BB140" i="22" s="1"/>
  <c r="AT148" i="22"/>
  <c r="AT163" i="22"/>
  <c r="BY180" i="22"/>
  <c r="BI180" i="22"/>
  <c r="CG180" i="22" s="1"/>
  <c r="CF180" i="22"/>
  <c r="BP180" i="22"/>
  <c r="CN180" i="22" s="1"/>
  <c r="CE180" i="22"/>
  <c r="BO180" i="22"/>
  <c r="CM180" i="22" s="1"/>
  <c r="CC180" i="22"/>
  <c r="BM180" i="22"/>
  <c r="CK180" i="22" s="1"/>
  <c r="CB180" i="22"/>
  <c r="BL180" i="22"/>
  <c r="CJ180" i="22" s="1"/>
  <c r="CA180" i="22"/>
  <c r="BK180" i="22"/>
  <c r="CI180" i="22" s="1"/>
  <c r="BZ180" i="22"/>
  <c r="BJ180" i="22"/>
  <c r="CH180" i="22" s="1"/>
  <c r="BB182" i="22"/>
  <c r="AT186" i="22"/>
  <c r="BA209" i="22"/>
  <c r="BB209" i="22" s="1"/>
  <c r="DS213" i="22"/>
  <c r="BH214" i="22"/>
  <c r="AT217" i="22"/>
  <c r="AV224" i="22"/>
  <c r="BH226" i="22"/>
  <c r="BB231" i="22"/>
  <c r="AO260" i="22"/>
  <c r="AO253" i="22"/>
  <c r="AY308" i="22"/>
  <c r="BA308" i="22"/>
  <c r="BB308" i="22" s="1"/>
  <c r="BG322" i="22"/>
  <c r="BE322" i="22"/>
  <c r="AV332" i="22"/>
  <c r="AU332" i="22"/>
  <c r="BA337" i="22"/>
  <c r="AY337" i="22"/>
  <c r="DN214" i="22"/>
  <c r="AT240" i="22"/>
  <c r="AY244" i="22"/>
  <c r="BA244" i="22"/>
  <c r="BG312" i="22"/>
  <c r="BH312" i="22" s="1"/>
  <c r="BE312" i="22"/>
  <c r="AY316" i="22"/>
  <c r="BA316" i="22"/>
  <c r="BG325" i="22"/>
  <c r="BH325" i="22" s="1"/>
  <c r="BE325" i="22"/>
  <c r="AY334" i="22"/>
  <c r="BA334" i="22"/>
  <c r="BB334" i="22" s="1"/>
  <c r="BH18" i="22"/>
  <c r="AT25" i="22"/>
  <c r="AT30" i="22"/>
  <c r="BA36" i="22"/>
  <c r="BG41" i="22"/>
  <c r="BH52" i="22"/>
  <c r="BH70" i="22"/>
  <c r="AU87" i="22"/>
  <c r="BH90" i="22"/>
  <c r="BH94" i="22"/>
  <c r="AU95" i="22"/>
  <c r="AT101" i="22"/>
  <c r="BB133" i="22"/>
  <c r="BA136" i="22"/>
  <c r="AT144" i="22"/>
  <c r="BG149" i="22"/>
  <c r="BH149" i="22" s="1"/>
  <c r="AO163" i="22"/>
  <c r="AW163" i="22" s="1"/>
  <c r="BB168" i="22"/>
  <c r="DS174" i="22"/>
  <c r="EQ174" i="22" s="1"/>
  <c r="AY183" i="22"/>
  <c r="AT188" i="22"/>
  <c r="AT195" i="22"/>
  <c r="AT196" i="22"/>
  <c r="BB199" i="22"/>
  <c r="AT220" i="22"/>
  <c r="BE220" i="22"/>
  <c r="BB221" i="22"/>
  <c r="AY222" i="22"/>
  <c r="AT226" i="22"/>
  <c r="AT233" i="22"/>
  <c r="AT234" i="22"/>
  <c r="AY246" i="22"/>
  <c r="BA246" i="22"/>
  <c r="AT278" i="22"/>
  <c r="AR305" i="22"/>
  <c r="AT305" i="22" s="1"/>
  <c r="BG328" i="22"/>
  <c r="BH328" i="22" s="1"/>
  <c r="BE328" i="22"/>
  <c r="AY15" i="22"/>
  <c r="BB24" i="22"/>
  <c r="AY29" i="22"/>
  <c r="AV29" i="22" s="1"/>
  <c r="BH31" i="22"/>
  <c r="AT42" i="22"/>
  <c r="BH44" i="22"/>
  <c r="BE49" i="22"/>
  <c r="BE52" i="22"/>
  <c r="AT64" i="22"/>
  <c r="AU64" i="22"/>
  <c r="BH67" i="22"/>
  <c r="AT70" i="22"/>
  <c r="BE70" i="22"/>
  <c r="AS83" i="22"/>
  <c r="AT87" i="22"/>
  <c r="AY90" i="22"/>
  <c r="AV90" i="22" s="1"/>
  <c r="AT91" i="22"/>
  <c r="AY94" i="22"/>
  <c r="AV94" i="22" s="1"/>
  <c r="AT95" i="22"/>
  <c r="AY98" i="22"/>
  <c r="AV98" i="22" s="1"/>
  <c r="AT99" i="22"/>
  <c r="AT119" i="22"/>
  <c r="BB120" i="22"/>
  <c r="BH122" i="22"/>
  <c r="BB127" i="22"/>
  <c r="AT128" i="22"/>
  <c r="BH129" i="22"/>
  <c r="AY130" i="22"/>
  <c r="AY133" i="22"/>
  <c r="AY137" i="22"/>
  <c r="AV137" i="22" s="1"/>
  <c r="BE140" i="22"/>
  <c r="AT150" i="22"/>
  <c r="AU151" i="22"/>
  <c r="DS161" i="22"/>
  <c r="DR166" i="22"/>
  <c r="AY168" i="22"/>
  <c r="AV168" i="22" s="1"/>
  <c r="AT178" i="22"/>
  <c r="BH178" i="22"/>
  <c r="AY179" i="22"/>
  <c r="AY185" i="22"/>
  <c r="BA191" i="22"/>
  <c r="BB191" i="22" s="1"/>
  <c r="BB194" i="22"/>
  <c r="AT209" i="22"/>
  <c r="BG211" i="22"/>
  <c r="BH211" i="22" s="1"/>
  <c r="BE212" i="22"/>
  <c r="BG223" i="22"/>
  <c r="BH223" i="22" s="1"/>
  <c r="DM223" i="22" s="1"/>
  <c r="EK223" i="22" s="1"/>
  <c r="CA227" i="22"/>
  <c r="BK227" i="22"/>
  <c r="CI227" i="22" s="1"/>
  <c r="BZ227" i="22"/>
  <c r="BJ227" i="22"/>
  <c r="CH227" i="22" s="1"/>
  <c r="BY227" i="22"/>
  <c r="BI227" i="22"/>
  <c r="CG227" i="22" s="1"/>
  <c r="CF227" i="22"/>
  <c r="BP227" i="22"/>
  <c r="CN227" i="22" s="1"/>
  <c r="CE227" i="22"/>
  <c r="BO227" i="22"/>
  <c r="CM227" i="22" s="1"/>
  <c r="CD227" i="22"/>
  <c r="BN227" i="22"/>
  <c r="CL227" i="22" s="1"/>
  <c r="CC227" i="22"/>
  <c r="BM227" i="22"/>
  <c r="CK227" i="22" s="1"/>
  <c r="CB227" i="22"/>
  <c r="BL227" i="22"/>
  <c r="CJ227" i="22" s="1"/>
  <c r="BE227" i="22"/>
  <c r="BH230" i="22"/>
  <c r="BG235" i="22"/>
  <c r="BG254" i="22"/>
  <c r="BE254" i="22"/>
  <c r="AY256" i="22"/>
  <c r="BE258" i="22"/>
  <c r="BG281" i="22"/>
  <c r="BA289" i="22"/>
  <c r="AY289" i="22"/>
  <c r="BG299" i="22"/>
  <c r="BH299" i="22" s="1"/>
  <c r="BE299" i="22"/>
  <c r="AT306" i="22"/>
  <c r="BG314" i="22"/>
  <c r="BH314" i="22" s="1"/>
  <c r="BE314" i="22"/>
  <c r="AV320" i="22"/>
  <c r="AU320" i="22"/>
  <c r="BG324" i="22"/>
  <c r="BG335" i="22"/>
  <c r="BE335" i="22"/>
  <c r="BE337" i="22"/>
  <c r="BG337" i="22"/>
  <c r="BH337" i="22" s="1"/>
  <c r="BY34" i="22"/>
  <c r="BZ34" i="22"/>
  <c r="CA34" i="22"/>
  <c r="CB34" i="22"/>
  <c r="CC34" i="22"/>
  <c r="CD34" i="22"/>
  <c r="CF34" i="22"/>
  <c r="BP34" i="22"/>
  <c r="CN34" i="22" s="1"/>
  <c r="BI34" i="22"/>
  <c r="CG34" i="22" s="1"/>
  <c r="BJ34" i="22"/>
  <c r="CH34" i="22" s="1"/>
  <c r="BK34" i="22"/>
  <c r="CI34" i="22" s="1"/>
  <c r="CE34" i="22"/>
  <c r="BL34" i="22"/>
  <c r="CJ34" i="22" s="1"/>
  <c r="BM34" i="22"/>
  <c r="CK34" i="22" s="1"/>
  <c r="BN34" i="22"/>
  <c r="CL34" i="22" s="1"/>
  <c r="BO34" i="22"/>
  <c r="CM34" i="22" s="1"/>
  <c r="AU51" i="22"/>
  <c r="AT63" i="22"/>
  <c r="DO67" i="22"/>
  <c r="DP70" i="22"/>
  <c r="BH78" i="22"/>
  <c r="AU80" i="22"/>
  <c r="AT102" i="22"/>
  <c r="AU102" i="22"/>
  <c r="AT118" i="22"/>
  <c r="DT122" i="22"/>
  <c r="AT139" i="22"/>
  <c r="AU172" i="22"/>
  <c r="AV174" i="22"/>
  <c r="AV178" i="22"/>
  <c r="BY181" i="22"/>
  <c r="BI181" i="22"/>
  <c r="CG181" i="22" s="1"/>
  <c r="CF181" i="22"/>
  <c r="BP181" i="22"/>
  <c r="CN181" i="22" s="1"/>
  <c r="CE181" i="22"/>
  <c r="BO181" i="22"/>
  <c r="CM181" i="22" s="1"/>
  <c r="CC181" i="22"/>
  <c r="BM181" i="22"/>
  <c r="CK181" i="22" s="1"/>
  <c r="CB181" i="22"/>
  <c r="BL181" i="22"/>
  <c r="CJ181" i="22" s="1"/>
  <c r="CA181" i="22"/>
  <c r="BK181" i="22"/>
  <c r="CI181" i="22" s="1"/>
  <c r="BZ181" i="22"/>
  <c r="BJ181" i="22"/>
  <c r="CH181" i="22" s="1"/>
  <c r="AT199" i="22"/>
  <c r="AT211" i="22"/>
  <c r="AT223" i="22"/>
  <c r="BA261" i="22"/>
  <c r="BB261" i="22" s="1"/>
  <c r="AY261" i="22"/>
  <c r="AT281" i="22"/>
  <c r="BE286" i="22"/>
  <c r="BG286" i="22"/>
  <c r="BH286" i="22" s="1"/>
  <c r="BG315" i="22"/>
  <c r="BH315" i="22" s="1"/>
  <c r="BE315" i="22"/>
  <c r="AT324" i="22"/>
  <c r="BN83" i="22"/>
  <c r="CL83" i="22" s="1"/>
  <c r="BN180" i="22"/>
  <c r="CL180" i="22" s="1"/>
  <c r="AT17" i="22"/>
  <c r="BH26" i="22"/>
  <c r="BB29" i="22"/>
  <c r="DK29" i="22" s="1"/>
  <c r="BB41" i="22"/>
  <c r="AU48" i="22"/>
  <c r="AT68" i="22"/>
  <c r="BE68" i="22"/>
  <c r="AV68" i="22" s="1"/>
  <c r="BB69" i="22"/>
  <c r="AY74" i="22"/>
  <c r="AV74" i="22" s="1"/>
  <c r="BE78" i="22"/>
  <c r="AV78" i="22" s="1"/>
  <c r="BE82" i="22"/>
  <c r="AV82" i="22" s="1"/>
  <c r="AY83" i="22"/>
  <c r="AU83" i="22" s="1"/>
  <c r="BE85" i="22"/>
  <c r="AV85" i="22" s="1"/>
  <c r="BE89" i="22"/>
  <c r="AV89" i="22" s="1"/>
  <c r="BE93" i="22"/>
  <c r="AV93" i="22" s="1"/>
  <c r="BE97" i="22"/>
  <c r="AV97" i="22" s="1"/>
  <c r="AY101" i="22"/>
  <c r="AT123" i="22"/>
  <c r="DO129" i="22"/>
  <c r="BY132" i="22"/>
  <c r="BI132" i="22"/>
  <c r="CG132" i="22" s="1"/>
  <c r="CF132" i="22"/>
  <c r="BP132" i="22"/>
  <c r="CN132" i="22" s="1"/>
  <c r="CE132" i="22"/>
  <c r="BO132" i="22"/>
  <c r="CM132" i="22" s="1"/>
  <c r="CC132" i="22"/>
  <c r="BM132" i="22"/>
  <c r="CK132" i="22" s="1"/>
  <c r="CB132" i="22"/>
  <c r="BL132" i="22"/>
  <c r="CJ132" i="22" s="1"/>
  <c r="CA132" i="22"/>
  <c r="BK132" i="22"/>
  <c r="CI132" i="22" s="1"/>
  <c r="BZ132" i="22"/>
  <c r="BJ132" i="22"/>
  <c r="CH132" i="22" s="1"/>
  <c r="BE136" i="22"/>
  <c r="BB138" i="22"/>
  <c r="AT145" i="22"/>
  <c r="AU147" i="22"/>
  <c r="AY149" i="22"/>
  <c r="BH151" i="22"/>
  <c r="AU162" i="22"/>
  <c r="BE165" i="22"/>
  <c r="AY166" i="22"/>
  <c r="AV166" i="22" s="1"/>
  <c r="BH167" i="22"/>
  <c r="BE170" i="22"/>
  <c r="AV170" i="22" s="1"/>
  <c r="BH183" i="22"/>
  <c r="BE184" i="22"/>
  <c r="BH190" i="22"/>
  <c r="AT191" i="22"/>
  <c r="BE193" i="22"/>
  <c r="DM215" i="22"/>
  <c r="AT221" i="22"/>
  <c r="BE244" i="22"/>
  <c r="AT255" i="22"/>
  <c r="BE255" i="22"/>
  <c r="AV255" i="22" s="1"/>
  <c r="BG271" i="22"/>
  <c r="BE271" i="22"/>
  <c r="BG319" i="22"/>
  <c r="AT319" i="22"/>
  <c r="BE319" i="22"/>
  <c r="BB322" i="22"/>
  <c r="CD83" i="22"/>
  <c r="CD132" i="22"/>
  <c r="CD180" i="22"/>
  <c r="AU53" i="22"/>
  <c r="AT65" i="22"/>
  <c r="AT66" i="22"/>
  <c r="AT72" i="22"/>
  <c r="AU72" i="22"/>
  <c r="AT76" i="22"/>
  <c r="AV112" i="22"/>
  <c r="AV115" i="22"/>
  <c r="AT116" i="22"/>
  <c r="AT117" i="22"/>
  <c r="BA121" i="22"/>
  <c r="AV125" i="22"/>
  <c r="AV131" i="22"/>
  <c r="AT132" i="22"/>
  <c r="AT135" i="22"/>
  <c r="AT136" i="22"/>
  <c r="AV139" i="22"/>
  <c r="BG141" i="22"/>
  <c r="BH141" i="22" s="1"/>
  <c r="BA144" i="22"/>
  <c r="BB144" i="22" s="1"/>
  <c r="AO162" i="22"/>
  <c r="AW162" i="22" s="1"/>
  <c r="AT165" i="22"/>
  <c r="DM167" i="22"/>
  <c r="EK167" i="22" s="1"/>
  <c r="AT176" i="22"/>
  <c r="BA187" i="22"/>
  <c r="BB187" i="22" s="1"/>
  <c r="BA195" i="22"/>
  <c r="BB195" i="22" s="1"/>
  <c r="BA208" i="22"/>
  <c r="BB208" i="22" s="1"/>
  <c r="AO210" i="22"/>
  <c r="AW210" i="22" s="1"/>
  <c r="AT222" i="22"/>
  <c r="BA226" i="22"/>
  <c r="BG231" i="22"/>
  <c r="BH244" i="22"/>
  <c r="BG245" i="22"/>
  <c r="AV246" i="22"/>
  <c r="DM255" i="22"/>
  <c r="AR265" i="22"/>
  <c r="AT265" i="22" s="1"/>
  <c r="AU265" i="22"/>
  <c r="BG274" i="22"/>
  <c r="BH274" i="22" s="1"/>
  <c r="BE274" i="22"/>
  <c r="BA281" i="22"/>
  <c r="BB281" i="22" s="1"/>
  <c r="AY281" i="22"/>
  <c r="AU281" i="22" s="1"/>
  <c r="AY291" i="22"/>
  <c r="BA291" i="22"/>
  <c r="AT316" i="22"/>
  <c r="BN181" i="22"/>
  <c r="CL181" i="22" s="1"/>
  <c r="AT15" i="22"/>
  <c r="AT20" i="22"/>
  <c r="BG23" i="22"/>
  <c r="BH23" i="22" s="1"/>
  <c r="BA25" i="22"/>
  <c r="AT27" i="22"/>
  <c r="AT29" i="22"/>
  <c r="BA30" i="22"/>
  <c r="BB30" i="22" s="1"/>
  <c r="BG37" i="22"/>
  <c r="BG39" i="22"/>
  <c r="BH40" i="22"/>
  <c r="BA42" i="22"/>
  <c r="BA48" i="22"/>
  <c r="AY49" i="22"/>
  <c r="BB67" i="22"/>
  <c r="BB77" i="22"/>
  <c r="DS79" i="22"/>
  <c r="BB81" i="22"/>
  <c r="AV84" i="22"/>
  <c r="AT100" i="22"/>
  <c r="AT113" i="22"/>
  <c r="AY119" i="22"/>
  <c r="AV119" i="22" s="1"/>
  <c r="BE120" i="22"/>
  <c r="DO126" i="22"/>
  <c r="DR130" i="22"/>
  <c r="EP130" i="22" s="1"/>
  <c r="BH134" i="22"/>
  <c r="AY135" i="22"/>
  <c r="AT142" i="22"/>
  <c r="AU143" i="22"/>
  <c r="AY145" i="22"/>
  <c r="AV145" i="22" s="1"/>
  <c r="BG147" i="22"/>
  <c r="BH147" i="22" s="1"/>
  <c r="BE148" i="22"/>
  <c r="BA150" i="22"/>
  <c r="BB150" i="22" s="1"/>
  <c r="AT160" i="22"/>
  <c r="BE160" i="22"/>
  <c r="BG162" i="22"/>
  <c r="BH162" i="22" s="1"/>
  <c r="AT168" i="22"/>
  <c r="BB169" i="22"/>
  <c r="BH171" i="22"/>
  <c r="AT173" i="22"/>
  <c r="DS179" i="22"/>
  <c r="AT184" i="22"/>
  <c r="BE189" i="22"/>
  <c r="AT192" i="22"/>
  <c r="BH197" i="22"/>
  <c r="AY198" i="22"/>
  <c r="BG210" i="22"/>
  <c r="BH210" i="22" s="1"/>
  <c r="BB212" i="22"/>
  <c r="BE213" i="22"/>
  <c r="BB215" i="22"/>
  <c r="AT216" i="22"/>
  <c r="AU218" i="22"/>
  <c r="DN218" i="22"/>
  <c r="BA220" i="22"/>
  <c r="BG222" i="22"/>
  <c r="BB224" i="22"/>
  <c r="AT225" i="22"/>
  <c r="AY227" i="22"/>
  <c r="AV227" i="22" s="1"/>
  <c r="BE234" i="22"/>
  <c r="AT244" i="22"/>
  <c r="AT256" i="22"/>
  <c r="BG267" i="22"/>
  <c r="BE267" i="22"/>
  <c r="AY284" i="22"/>
  <c r="BA284" i="22"/>
  <c r="BG321" i="22"/>
  <c r="BH321" i="22" s="1"/>
  <c r="BE321" i="22"/>
  <c r="BB329" i="22"/>
  <c r="BA336" i="22"/>
  <c r="AY336" i="22"/>
  <c r="AV336" i="22" s="1"/>
  <c r="CD181" i="22"/>
  <c r="AT263" i="22"/>
  <c r="AT266" i="22"/>
  <c r="AT277" i="22"/>
  <c r="AT282" i="22"/>
  <c r="AT286" i="22"/>
  <c r="AT302" i="22"/>
  <c r="DM306" i="22"/>
  <c r="EK306" i="22" s="1"/>
  <c r="AT315" i="22"/>
  <c r="X320" i="22"/>
  <c r="BZ319" i="22"/>
  <c r="BJ319" i="22"/>
  <c r="CH319" i="22" s="1"/>
  <c r="BY319" i="22"/>
  <c r="BI319" i="22"/>
  <c r="CG319" i="22" s="1"/>
  <c r="CF319" i="22"/>
  <c r="BP319" i="22"/>
  <c r="CN319" i="22" s="1"/>
  <c r="CE319" i="22"/>
  <c r="BO319" i="22"/>
  <c r="CM319" i="22" s="1"/>
  <c r="CD319" i="22"/>
  <c r="BN319" i="22"/>
  <c r="CL319" i="22" s="1"/>
  <c r="CC319" i="22"/>
  <c r="BM319" i="22"/>
  <c r="CK319" i="22" s="1"/>
  <c r="CB319" i="22"/>
  <c r="BL319" i="22"/>
  <c r="CJ319" i="22" s="1"/>
  <c r="CA319" i="22"/>
  <c r="BK319" i="22"/>
  <c r="CI319" i="22" s="1"/>
  <c r="AT321" i="22"/>
  <c r="AT325" i="22"/>
  <c r="BG333" i="22"/>
  <c r="BH333" i="22" s="1"/>
  <c r="BH260" i="22"/>
  <c r="BH264" i="22"/>
  <c r="AT267" i="22"/>
  <c r="AT271" i="22"/>
  <c r="AT279" i="22"/>
  <c r="BE282" i="22"/>
  <c r="AV282" i="22" s="1"/>
  <c r="AY285" i="22"/>
  <c r="BE292" i="22"/>
  <c r="AY298" i="22"/>
  <c r="AT299" i="22"/>
  <c r="BE300" i="22"/>
  <c r="BH304" i="22"/>
  <c r="DT304" i="22" s="1"/>
  <c r="DT315" i="22"/>
  <c r="CQ112" i="22"/>
  <c r="BB253" i="22"/>
  <c r="AW257" i="22"/>
  <c r="AU259" i="22"/>
  <c r="BH268" i="22"/>
  <c r="BB270" i="22"/>
  <c r="BH272" i="22"/>
  <c r="BA276" i="22"/>
  <c r="BH280" i="22"/>
  <c r="BH288" i="22"/>
  <c r="AT300" i="22"/>
  <c r="BA314" i="22"/>
  <c r="BB314" i="22" s="1"/>
  <c r="AT334" i="22"/>
  <c r="AT335" i="22"/>
  <c r="AT336" i="22"/>
  <c r="BB266" i="22"/>
  <c r="AV272" i="22"/>
  <c r="AT291" i="22"/>
  <c r="AY325" i="22"/>
  <c r="AV325" i="22" s="1"/>
  <c r="AY329" i="22"/>
  <c r="BH329" i="22"/>
  <c r="BE331" i="22"/>
  <c r="BH332" i="22"/>
  <c r="AW253" i="22"/>
  <c r="AT258" i="22"/>
  <c r="CA273" i="22"/>
  <c r="BK273" i="22"/>
  <c r="CI273" i="22" s="1"/>
  <c r="BZ273" i="22"/>
  <c r="BJ273" i="22"/>
  <c r="BY273" i="22"/>
  <c r="BI273" i="22"/>
  <c r="CG273" i="22" s="1"/>
  <c r="CF273" i="22"/>
  <c r="BP273" i="22"/>
  <c r="CN273" i="22" s="1"/>
  <c r="CE273" i="22"/>
  <c r="BO273" i="22"/>
  <c r="CM273" i="22" s="1"/>
  <c r="CD273" i="22"/>
  <c r="BN273" i="22"/>
  <c r="CL273" i="22" s="1"/>
  <c r="CC273" i="22"/>
  <c r="BM273" i="22"/>
  <c r="CK273" i="22" s="1"/>
  <c r="CB273" i="22"/>
  <c r="BL273" i="22"/>
  <c r="CJ273" i="22" s="1"/>
  <c r="BG273" i="22"/>
  <c r="BA274" i="22"/>
  <c r="AT284" i="22"/>
  <c r="BB286" i="22"/>
  <c r="AT289" i="22"/>
  <c r="BB290" i="22"/>
  <c r="DR301" i="22"/>
  <c r="EP301" i="22" s="1"/>
  <c r="BH305" i="22"/>
  <c r="DQ305" i="22" s="1"/>
  <c r="AT309" i="22"/>
  <c r="BA315" i="22"/>
  <c r="AT317" i="22"/>
  <c r="BZ318" i="22"/>
  <c r="BJ318" i="22"/>
  <c r="CH318" i="22" s="1"/>
  <c r="BY318" i="22"/>
  <c r="BI318" i="22"/>
  <c r="CG318" i="22" s="1"/>
  <c r="CF318" i="22"/>
  <c r="BP318" i="22"/>
  <c r="CN318" i="22" s="1"/>
  <c r="CE318" i="22"/>
  <c r="BO318" i="22"/>
  <c r="CM318" i="22" s="1"/>
  <c r="CD318" i="22"/>
  <c r="BN318" i="22"/>
  <c r="CL318" i="22" s="1"/>
  <c r="CC318" i="22"/>
  <c r="BM318" i="22"/>
  <c r="CK318" i="22" s="1"/>
  <c r="CB318" i="22"/>
  <c r="BL318" i="22"/>
  <c r="CJ318" i="22" s="1"/>
  <c r="CA318" i="22"/>
  <c r="BK318" i="22"/>
  <c r="CI318" i="22" s="1"/>
  <c r="BH318" i="22"/>
  <c r="BG320" i="22"/>
  <c r="DC112" i="22"/>
  <c r="AU253" i="22"/>
  <c r="AT257" i="22"/>
  <c r="BH259" i="22"/>
  <c r="DR259" i="22" s="1"/>
  <c r="AY260" i="22"/>
  <c r="BE262" i="22"/>
  <c r="DM269" i="22"/>
  <c r="AU270" i="22"/>
  <c r="AT273" i="22"/>
  <c r="X274" i="22"/>
  <c r="BB275" i="22"/>
  <c r="AT285" i="22"/>
  <c r="AO298" i="22"/>
  <c r="AW298" i="22" s="1"/>
  <c r="DP298" i="22"/>
  <c r="EN298" i="22" s="1"/>
  <c r="BH301" i="22"/>
  <c r="DT301" i="22" s="1"/>
  <c r="ER301" i="22" s="1"/>
  <c r="BE305" i="22"/>
  <c r="AU305" i="22" s="1"/>
  <c r="BE318" i="22"/>
  <c r="BB330" i="22"/>
  <c r="DO310" i="22"/>
  <c r="AV18" i="23"/>
  <c r="AU18" i="23"/>
  <c r="BA89" i="23"/>
  <c r="BB89" i="23" s="1"/>
  <c r="AT89" i="23"/>
  <c r="AV187" i="23"/>
  <c r="BB188" i="23"/>
  <c r="BA211" i="23"/>
  <c r="AY211" i="23"/>
  <c r="BA226" i="23"/>
  <c r="AY226" i="23"/>
  <c r="AO257" i="23"/>
  <c r="AW257" i="23" s="1"/>
  <c r="AO265" i="23"/>
  <c r="AW265" i="23" s="1"/>
  <c r="AY257" i="23"/>
  <c r="BA257" i="23"/>
  <c r="BG279" i="23"/>
  <c r="BE279" i="23"/>
  <c r="BH281" i="23"/>
  <c r="BG299" i="23"/>
  <c r="BH299" i="23" s="1"/>
  <c r="DT299" i="23" s="1"/>
  <c r="BE299" i="23"/>
  <c r="BG313" i="23"/>
  <c r="BE313" i="23"/>
  <c r="BA190" i="23"/>
  <c r="AY190" i="23"/>
  <c r="BA195" i="23"/>
  <c r="BB195" i="23" s="1"/>
  <c r="AY195" i="23"/>
  <c r="BH213" i="23"/>
  <c r="BG224" i="23"/>
  <c r="BE224" i="23"/>
  <c r="AU224" i="23" s="1"/>
  <c r="BA230" i="23"/>
  <c r="AY230" i="23"/>
  <c r="ED272" i="23"/>
  <c r="DF272" i="23"/>
  <c r="BA325" i="23"/>
  <c r="BB325" i="23" s="1"/>
  <c r="AY325" i="23"/>
  <c r="AU325" i="23" s="1"/>
  <c r="BG334" i="23"/>
  <c r="BH334" i="23" s="1"/>
  <c r="BE334" i="23"/>
  <c r="BG337" i="23"/>
  <c r="BH337" i="23" s="1"/>
  <c r="BE337" i="23"/>
  <c r="BZ84" i="23"/>
  <c r="BJ84" i="23"/>
  <c r="CH84" i="23" s="1"/>
  <c r="BY84" i="23"/>
  <c r="BI84" i="23"/>
  <c r="CG84" i="23" s="1"/>
  <c r="CF84" i="23"/>
  <c r="BP84" i="23"/>
  <c r="CN84" i="23" s="1"/>
  <c r="CE84" i="23"/>
  <c r="BO84" i="23"/>
  <c r="CM84" i="23" s="1"/>
  <c r="CD84" i="23"/>
  <c r="BN84" i="23"/>
  <c r="CL84" i="23" s="1"/>
  <c r="CC84" i="23"/>
  <c r="BM84" i="23"/>
  <c r="CK84" i="23" s="1"/>
  <c r="CB84" i="23"/>
  <c r="BL84" i="23"/>
  <c r="CJ84" i="23" s="1"/>
  <c r="CA84" i="23"/>
  <c r="BK84" i="23"/>
  <c r="CI84" i="23" s="1"/>
  <c r="AS84" i="23"/>
  <c r="BE87" i="23"/>
  <c r="BG87" i="23"/>
  <c r="BA181" i="23"/>
  <c r="AY181" i="23"/>
  <c r="AV181" i="23" s="1"/>
  <c r="AT181" i="23"/>
  <c r="BG183" i="23"/>
  <c r="BH183" i="23" s="1"/>
  <c r="BE183" i="23"/>
  <c r="BG210" i="23"/>
  <c r="BE210" i="23"/>
  <c r="AT224" i="23"/>
  <c r="AY291" i="23"/>
  <c r="BA291" i="23"/>
  <c r="BA310" i="23"/>
  <c r="BB310" i="23" s="1"/>
  <c r="AY310" i="23"/>
  <c r="BH333" i="23"/>
  <c r="BA64" i="23"/>
  <c r="BB64" i="23" s="1"/>
  <c r="AY64" i="23"/>
  <c r="DS75" i="23"/>
  <c r="AY100" i="23"/>
  <c r="BA100" i="23"/>
  <c r="BH118" i="23"/>
  <c r="BG176" i="23"/>
  <c r="BH176" i="23" s="1"/>
  <c r="DQ176" i="23" s="1"/>
  <c r="BE176" i="23"/>
  <c r="BB181" i="23"/>
  <c r="BH211" i="23"/>
  <c r="AY221" i="23"/>
  <c r="BA221" i="23"/>
  <c r="BB221" i="23" s="1"/>
  <c r="BG256" i="23"/>
  <c r="BE256" i="23"/>
  <c r="AT279" i="23"/>
  <c r="BG301" i="23"/>
  <c r="BE301" i="23"/>
  <c r="BA328" i="23"/>
  <c r="AY328" i="23"/>
  <c r="AO21" i="23"/>
  <c r="AO14" i="23"/>
  <c r="AW14" i="23" s="1"/>
  <c r="AO22" i="23"/>
  <c r="AW22" i="23" s="1"/>
  <c r="AY27" i="23"/>
  <c r="BA27" i="23"/>
  <c r="AT87" i="23"/>
  <c r="BB100" i="23"/>
  <c r="BE123" i="23"/>
  <c r="BG123" i="23"/>
  <c r="BH123" i="23" s="1"/>
  <c r="AY144" i="23"/>
  <c r="BA144" i="23"/>
  <c r="AT183" i="23"/>
  <c r="BG187" i="23"/>
  <c r="BH187" i="23" s="1"/>
  <c r="BE187" i="23"/>
  <c r="BA208" i="23"/>
  <c r="AY208" i="23"/>
  <c r="BE237" i="23"/>
  <c r="BG237" i="23"/>
  <c r="BA271" i="23"/>
  <c r="AY271" i="23"/>
  <c r="BB280" i="23"/>
  <c r="AT337" i="23"/>
  <c r="AT123" i="23"/>
  <c r="DT123" i="23"/>
  <c r="BA149" i="23"/>
  <c r="BB149" i="23" s="1"/>
  <c r="AY149" i="23"/>
  <c r="AV149" i="23" s="1"/>
  <c r="BE162" i="23"/>
  <c r="BG162" i="23"/>
  <c r="BA193" i="23"/>
  <c r="AY193" i="23"/>
  <c r="AY214" i="23"/>
  <c r="BA214" i="23"/>
  <c r="EG307" i="23"/>
  <c r="AY314" i="23"/>
  <c r="BA314" i="23"/>
  <c r="AT334" i="23"/>
  <c r="AY40" i="23"/>
  <c r="BA40" i="23"/>
  <c r="BB40" i="23" s="1"/>
  <c r="AY48" i="23"/>
  <c r="BA48" i="23"/>
  <c r="BE68" i="23"/>
  <c r="BG68" i="23"/>
  <c r="BG98" i="23"/>
  <c r="BE98" i="23"/>
  <c r="BA133" i="23"/>
  <c r="BB133" i="23" s="1"/>
  <c r="AY133" i="23"/>
  <c r="BG167" i="23"/>
  <c r="BE167" i="23"/>
  <c r="AV170" i="23"/>
  <c r="AU170" i="23"/>
  <c r="BE180" i="23"/>
  <c r="BG180" i="23"/>
  <c r="AT187" i="23"/>
  <c r="BA198" i="23"/>
  <c r="BB198" i="23" s="1"/>
  <c r="AY198" i="23"/>
  <c r="CE273" i="23"/>
  <c r="BO273" i="23"/>
  <c r="CM273" i="23" s="1"/>
  <c r="CD273" i="23"/>
  <c r="BN273" i="23"/>
  <c r="CL273" i="23" s="1"/>
  <c r="CC273" i="23"/>
  <c r="BM273" i="23"/>
  <c r="CK273" i="23" s="1"/>
  <c r="CB273" i="23"/>
  <c r="BL273" i="23"/>
  <c r="CJ273" i="23" s="1"/>
  <c r="CA273" i="23"/>
  <c r="BK273" i="23"/>
  <c r="CI273" i="23" s="1"/>
  <c r="BZ273" i="23"/>
  <c r="BJ273" i="23"/>
  <c r="CH273" i="23" s="1"/>
  <c r="BY273" i="23"/>
  <c r="BI273" i="23"/>
  <c r="CG273" i="23" s="1"/>
  <c r="CF273" i="23"/>
  <c r="BP273" i="23"/>
  <c r="CN273" i="23" s="1"/>
  <c r="AY30" i="23"/>
  <c r="BA30" i="23"/>
  <c r="BB30" i="23" s="1"/>
  <c r="BG34" i="23"/>
  <c r="BH34" i="23" s="1"/>
  <c r="BE34" i="23"/>
  <c r="AO117" i="23"/>
  <c r="AO114" i="23"/>
  <c r="AW114" i="23" s="1"/>
  <c r="AO112" i="23"/>
  <c r="AW112" i="23" s="1"/>
  <c r="AO115" i="23"/>
  <c r="AW115" i="23" s="1"/>
  <c r="AO120" i="23"/>
  <c r="BA127" i="23"/>
  <c r="BB127" i="23" s="1"/>
  <c r="DH127" i="23" s="1"/>
  <c r="AY127" i="23"/>
  <c r="BE147" i="23"/>
  <c r="BG147" i="23"/>
  <c r="AT162" i="23"/>
  <c r="BA186" i="23"/>
  <c r="AY186" i="23"/>
  <c r="AT231" i="23"/>
  <c r="BA254" i="23"/>
  <c r="AY254" i="23"/>
  <c r="BG268" i="23"/>
  <c r="BE268" i="23"/>
  <c r="BA283" i="23"/>
  <c r="AY283" i="23"/>
  <c r="BH15" i="23"/>
  <c r="AT21" i="23"/>
  <c r="AW63" i="23"/>
  <c r="AV72" i="23"/>
  <c r="BB76" i="23"/>
  <c r="DG76" i="23" s="1"/>
  <c r="BZ132" i="23"/>
  <c r="BJ132" i="23"/>
  <c r="CH132" i="23" s="1"/>
  <c r="BY132" i="23"/>
  <c r="BI132" i="23"/>
  <c r="CG132" i="23" s="1"/>
  <c r="CF132" i="23"/>
  <c r="BP132" i="23"/>
  <c r="CN132" i="23" s="1"/>
  <c r="CE132" i="23"/>
  <c r="BO132" i="23"/>
  <c r="CM132" i="23" s="1"/>
  <c r="CD132" i="23"/>
  <c r="BN132" i="23"/>
  <c r="CL132" i="23" s="1"/>
  <c r="CC132" i="23"/>
  <c r="BM132" i="23"/>
  <c r="CK132" i="23" s="1"/>
  <c r="CB132" i="23"/>
  <c r="BL132" i="23"/>
  <c r="CJ132" i="23" s="1"/>
  <c r="CA132" i="23"/>
  <c r="BK132" i="23"/>
  <c r="CI132" i="23" s="1"/>
  <c r="AT144" i="23"/>
  <c r="AT186" i="23"/>
  <c r="AT190" i="23"/>
  <c r="AT198" i="23"/>
  <c r="AT230" i="23"/>
  <c r="AT291" i="23"/>
  <c r="AT328" i="23"/>
  <c r="AT22" i="23"/>
  <c r="CC34" i="23"/>
  <c r="BM34" i="23"/>
  <c r="CK34" i="23" s="1"/>
  <c r="CD34" i="23"/>
  <c r="BN34" i="23"/>
  <c r="CL34" i="23" s="1"/>
  <c r="CE34" i="23"/>
  <c r="BO34" i="23"/>
  <c r="CM34" i="23" s="1"/>
  <c r="CF34" i="23"/>
  <c r="BY34" i="23"/>
  <c r="BP34" i="23"/>
  <c r="CN34" i="23" s="1"/>
  <c r="BI34" i="23"/>
  <c r="CG34" i="23" s="1"/>
  <c r="BZ34" i="23"/>
  <c r="BJ34" i="23"/>
  <c r="CH34" i="23" s="1"/>
  <c r="CB34" i="23"/>
  <c r="BL34" i="23"/>
  <c r="CJ34" i="23" s="1"/>
  <c r="BK34" i="23"/>
  <c r="CI34" i="23" s="1"/>
  <c r="CA34" i="23"/>
  <c r="BG43" i="23"/>
  <c r="BH43" i="23" s="1"/>
  <c r="BG45" i="23"/>
  <c r="BA52" i="23"/>
  <c r="AW71" i="23"/>
  <c r="BG63" i="23"/>
  <c r="BH63" i="23" s="1"/>
  <c r="BG71" i="23"/>
  <c r="BH71" i="23" s="1"/>
  <c r="BG83" i="23"/>
  <c r="BA84" i="23"/>
  <c r="AU90" i="23"/>
  <c r="BG91" i="23"/>
  <c r="BH91" i="23" s="1"/>
  <c r="BB120" i="23"/>
  <c r="BA138" i="23"/>
  <c r="AT146" i="23"/>
  <c r="BG151" i="23"/>
  <c r="BA160" i="23"/>
  <c r="AT170" i="23"/>
  <c r="BG172" i="23"/>
  <c r="DM175" i="23"/>
  <c r="BY180" i="23"/>
  <c r="BI180" i="23"/>
  <c r="CG180" i="23" s="1"/>
  <c r="CF180" i="23"/>
  <c r="BP180" i="23"/>
  <c r="CN180" i="23" s="1"/>
  <c r="CE180" i="23"/>
  <c r="BO180" i="23"/>
  <c r="CM180" i="23" s="1"/>
  <c r="CD180" i="23"/>
  <c r="BN180" i="23"/>
  <c r="CL180" i="23" s="1"/>
  <c r="CC180" i="23"/>
  <c r="BM180" i="23"/>
  <c r="CK180" i="23" s="1"/>
  <c r="CB180" i="23"/>
  <c r="BL180" i="23"/>
  <c r="CJ180" i="23" s="1"/>
  <c r="CA180" i="23"/>
  <c r="BK180" i="23"/>
  <c r="CI180" i="23" s="1"/>
  <c r="BZ180" i="23"/>
  <c r="BJ180" i="23"/>
  <c r="CH180" i="23" s="1"/>
  <c r="BB212" i="23"/>
  <c r="AT241" i="23"/>
  <c r="BB244" i="23"/>
  <c r="BH253" i="23"/>
  <c r="DQ253" i="23" s="1"/>
  <c r="EO253" i="23" s="1"/>
  <c r="AT256" i="23"/>
  <c r="AT270" i="23"/>
  <c r="BA302" i="23"/>
  <c r="DM308" i="23"/>
  <c r="AT312" i="23"/>
  <c r="AT313" i="23"/>
  <c r="BG316" i="23"/>
  <c r="BH321" i="23"/>
  <c r="AT14" i="23"/>
  <c r="AY28" i="23"/>
  <c r="BE29" i="23"/>
  <c r="AT45" i="23"/>
  <c r="AU50" i="23"/>
  <c r="AV75" i="23"/>
  <c r="AV81" i="23"/>
  <c r="BE94" i="23"/>
  <c r="AY95" i="23"/>
  <c r="AT114" i="23"/>
  <c r="BE117" i="23"/>
  <c r="AY118" i="23"/>
  <c r="AY130" i="23"/>
  <c r="DR131" i="23"/>
  <c r="AS132" i="23"/>
  <c r="BE132" i="23"/>
  <c r="AY135" i="23"/>
  <c r="BE136" i="23"/>
  <c r="AY145" i="23"/>
  <c r="AV145" i="23" s="1"/>
  <c r="AO162" i="23"/>
  <c r="AW162" i="23" s="1"/>
  <c r="AY164" i="23"/>
  <c r="AT166" i="23"/>
  <c r="AT176" i="23"/>
  <c r="BE191" i="23"/>
  <c r="BE194" i="23"/>
  <c r="AU194" i="23" s="1"/>
  <c r="DJ220" i="23"/>
  <c r="CF227" i="23"/>
  <c r="BP227" i="23"/>
  <c r="CN227" i="23" s="1"/>
  <c r="CE227" i="23"/>
  <c r="BO227" i="23"/>
  <c r="CM227" i="23" s="1"/>
  <c r="CD227" i="23"/>
  <c r="BN227" i="23"/>
  <c r="CL227" i="23" s="1"/>
  <c r="CC227" i="23"/>
  <c r="BM227" i="23"/>
  <c r="CK227" i="23" s="1"/>
  <c r="CB227" i="23"/>
  <c r="BL227" i="23"/>
  <c r="CJ227" i="23" s="1"/>
  <c r="CA227" i="23"/>
  <c r="BK227" i="23"/>
  <c r="CI227" i="23" s="1"/>
  <c r="BZ227" i="23"/>
  <c r="BJ227" i="23"/>
  <c r="CH227" i="23" s="1"/>
  <c r="BY227" i="23"/>
  <c r="BI227" i="23"/>
  <c r="CG227" i="23" s="1"/>
  <c r="AT232" i="23"/>
  <c r="AT237" i="23"/>
  <c r="AV242" i="23"/>
  <c r="AT262" i="23"/>
  <c r="AT268" i="23"/>
  <c r="AT274" i="23"/>
  <c r="BH285" i="23"/>
  <c r="BH289" i="23"/>
  <c r="DR299" i="23"/>
  <c r="DR305" i="23"/>
  <c r="AY306" i="23"/>
  <c r="AT317" i="23"/>
  <c r="BE329" i="23"/>
  <c r="BE333" i="23"/>
  <c r="AT26" i="23"/>
  <c r="AU32" i="23"/>
  <c r="BB43" i="23"/>
  <c r="BE66" i="23"/>
  <c r="AT69" i="23"/>
  <c r="AT82" i="23"/>
  <c r="BB83" i="23"/>
  <c r="BH84" i="23"/>
  <c r="BA86" i="23"/>
  <c r="BA90" i="23"/>
  <c r="BB90" i="23" s="1"/>
  <c r="BH121" i="23"/>
  <c r="AT126" i="23"/>
  <c r="AT129" i="23"/>
  <c r="BH129" i="23"/>
  <c r="BG131" i="23"/>
  <c r="BH131" i="23" s="1"/>
  <c r="DT132" i="23"/>
  <c r="BA140" i="23"/>
  <c r="BG141" i="23"/>
  <c r="BH141" i="23" s="1"/>
  <c r="BE148" i="23"/>
  <c r="BH160" i="23"/>
  <c r="DT160" i="23" s="1"/>
  <c r="ER160" i="23" s="1"/>
  <c r="AT163" i="23"/>
  <c r="AV172" i="23"/>
  <c r="AT174" i="23"/>
  <c r="BH180" i="23"/>
  <c r="AT197" i="23"/>
  <c r="BE229" i="23"/>
  <c r="BE234" i="23"/>
  <c r="AY235" i="23"/>
  <c r="BE243" i="23"/>
  <c r="AV243" i="23" s="1"/>
  <c r="AY258" i="23"/>
  <c r="AU272" i="23"/>
  <c r="AV288" i="23"/>
  <c r="AT320" i="23"/>
  <c r="BB15" i="23"/>
  <c r="BH17" i="23"/>
  <c r="AT20" i="23"/>
  <c r="BB21" i="23"/>
  <c r="DE23" i="23"/>
  <c r="DM32" i="23"/>
  <c r="EK32" i="23" s="1"/>
  <c r="BG39" i="23"/>
  <c r="BH39" i="23" s="1"/>
  <c r="AT41" i="23"/>
  <c r="BH42" i="23"/>
  <c r="AY43" i="23"/>
  <c r="BG53" i="23"/>
  <c r="AY63" i="23"/>
  <c r="DR66" i="23"/>
  <c r="EP66" i="23" s="1"/>
  <c r="AT70" i="23"/>
  <c r="AT77" i="23"/>
  <c r="BG80" i="23"/>
  <c r="DO82" i="23"/>
  <c r="AY83" i="23"/>
  <c r="BB87" i="23"/>
  <c r="AY91" i="23"/>
  <c r="AU91" i="23" s="1"/>
  <c r="BG99" i="23"/>
  <c r="BH99" i="23" s="1"/>
  <c r="BG112" i="23"/>
  <c r="BH112" i="23" s="1"/>
  <c r="DT112" i="23" s="1"/>
  <c r="BG115" i="23"/>
  <c r="BH115" i="23" s="1"/>
  <c r="BE121" i="23"/>
  <c r="X133" i="23"/>
  <c r="AT142" i="23"/>
  <c r="BG143" i="23"/>
  <c r="BH144" i="23"/>
  <c r="BE160" i="23"/>
  <c r="BA161" i="23"/>
  <c r="BG163" i="23"/>
  <c r="AO166" i="23"/>
  <c r="AW166" i="23" s="1"/>
  <c r="AY167" i="23"/>
  <c r="AV167" i="23" s="1"/>
  <c r="BH167" i="23"/>
  <c r="DM167" i="23" s="1"/>
  <c r="EK167" i="23" s="1"/>
  <c r="BE168" i="23"/>
  <c r="DS177" i="23"/>
  <c r="BA178" i="23"/>
  <c r="BB178" i="23" s="1"/>
  <c r="DG178" i="23" s="1"/>
  <c r="AT188" i="23"/>
  <c r="BH197" i="23"/>
  <c r="AT207" i="23"/>
  <c r="BB210" i="23"/>
  <c r="BB211" i="23"/>
  <c r="DF211" i="23" s="1"/>
  <c r="ED211" i="23" s="1"/>
  <c r="AV224" i="23"/>
  <c r="BB237" i="23"/>
  <c r="AT239" i="23"/>
  <c r="AT243" i="23"/>
  <c r="BA245" i="23"/>
  <c r="BH254" i="23"/>
  <c r="DO254" i="23" s="1"/>
  <c r="EM254" i="23" s="1"/>
  <c r="AY261" i="23"/>
  <c r="BG265" i="23"/>
  <c r="BH265" i="23" s="1"/>
  <c r="DN265" i="23" s="1"/>
  <c r="EL265" i="23" s="1"/>
  <c r="AY273" i="23"/>
  <c r="BE275" i="23"/>
  <c r="AY279" i="23"/>
  <c r="AT280" i="23"/>
  <c r="BE280" i="23"/>
  <c r="AU280" i="23" s="1"/>
  <c r="AY284" i="23"/>
  <c r="AV284" i="23" s="1"/>
  <c r="AT298" i="23"/>
  <c r="BH305" i="23"/>
  <c r="AY307" i="23"/>
  <c r="BA311" i="23"/>
  <c r="BB311" i="23" s="1"/>
  <c r="AY334" i="23"/>
  <c r="AY337" i="23"/>
  <c r="AV16" i="23"/>
  <c r="AT19" i="23"/>
  <c r="AV29" i="23"/>
  <c r="AT30" i="23"/>
  <c r="BH30" i="23"/>
  <c r="DO30" i="23" s="1"/>
  <c r="EM30" i="23" s="1"/>
  <c r="AT32" i="23"/>
  <c r="AT47" i="23"/>
  <c r="BB51" i="23"/>
  <c r="AT53" i="23"/>
  <c r="AT64" i="23"/>
  <c r="AT84" i="23"/>
  <c r="BH86" i="23"/>
  <c r="AT88" i="23"/>
  <c r="AT93" i="23"/>
  <c r="AT94" i="23"/>
  <c r="AT99" i="23"/>
  <c r="AT121" i="23"/>
  <c r="BH122" i="23"/>
  <c r="AT124" i="23"/>
  <c r="AT160" i="23"/>
  <c r="DR160" i="23"/>
  <c r="AT168" i="23"/>
  <c r="AT185" i="23"/>
  <c r="AT189" i="23"/>
  <c r="AV191" i="23"/>
  <c r="AT192" i="23"/>
  <c r="AV194" i="23"/>
  <c r="BH212" i="23"/>
  <c r="BA216" i="23"/>
  <c r="BB216" i="23" s="1"/>
  <c r="DF216" i="23" s="1"/>
  <c r="ED216" i="23" s="1"/>
  <c r="BG218" i="23"/>
  <c r="BH218" i="23" s="1"/>
  <c r="DT218" i="23" s="1"/>
  <c r="AS227" i="23"/>
  <c r="X228" i="23"/>
  <c r="AT229" i="23"/>
  <c r="AY237" i="23"/>
  <c r="AT257" i="23"/>
  <c r="BA264" i="23"/>
  <c r="BB264" i="23" s="1"/>
  <c r="BA267" i="23"/>
  <c r="BB267" i="23" s="1"/>
  <c r="DF267" i="23" s="1"/>
  <c r="AV272" i="23"/>
  <c r="AT278" i="23"/>
  <c r="AT283" i="23"/>
  <c r="BH283" i="23"/>
  <c r="BE287" i="23"/>
  <c r="AV287" i="23" s="1"/>
  <c r="BH298" i="23"/>
  <c r="DO298" i="23" s="1"/>
  <c r="EM298" i="23" s="1"/>
  <c r="AY299" i="23"/>
  <c r="AT325" i="23"/>
  <c r="BG330" i="23"/>
  <c r="AT18" i="23"/>
  <c r="BH23" i="23"/>
  <c r="DM23" i="23" s="1"/>
  <c r="AT28" i="23"/>
  <c r="BE30" i="23"/>
  <c r="AT35" i="23"/>
  <c r="BE38" i="23"/>
  <c r="AY39" i="23"/>
  <c r="BB44" i="23"/>
  <c r="AT49" i="23"/>
  <c r="BH50" i="23"/>
  <c r="AY51" i="23"/>
  <c r="AV51" i="23" s="1"/>
  <c r="BH64" i="23"/>
  <c r="DT64" i="23" s="1"/>
  <c r="ER64" i="23" s="1"/>
  <c r="DM67" i="23"/>
  <c r="BH72" i="23"/>
  <c r="DR72" i="23" s="1"/>
  <c r="AT80" i="23"/>
  <c r="BZ83" i="23"/>
  <c r="BJ83" i="23"/>
  <c r="CH83" i="23" s="1"/>
  <c r="BY83" i="23"/>
  <c r="BI83" i="23"/>
  <c r="CG83" i="23" s="1"/>
  <c r="CF83" i="23"/>
  <c r="BP83" i="23"/>
  <c r="CN83" i="23" s="1"/>
  <c r="CE83" i="23"/>
  <c r="BO83" i="23"/>
  <c r="CM83" i="23" s="1"/>
  <c r="CD83" i="23"/>
  <c r="BN83" i="23"/>
  <c r="CL83" i="23" s="1"/>
  <c r="CC83" i="23"/>
  <c r="BM83" i="23"/>
  <c r="CK83" i="23" s="1"/>
  <c r="CB83" i="23"/>
  <c r="BL83" i="23"/>
  <c r="CJ83" i="23" s="1"/>
  <c r="CA83" i="23"/>
  <c r="BK83" i="23"/>
  <c r="CI83" i="23" s="1"/>
  <c r="AT100" i="23"/>
  <c r="DO114" i="23"/>
  <c r="BB119" i="23"/>
  <c r="DH119" i="23" s="1"/>
  <c r="EF119" i="23" s="1"/>
  <c r="BH130" i="23"/>
  <c r="AY131" i="23"/>
  <c r="AV131" i="23" s="1"/>
  <c r="AT134" i="23"/>
  <c r="BE140" i="23"/>
  <c r="BB146" i="23"/>
  <c r="AT149" i="23"/>
  <c r="BH161" i="23"/>
  <c r="DM161" i="23" s="1"/>
  <c r="EK161" i="23" s="1"/>
  <c r="DS169" i="23"/>
  <c r="BB173" i="23"/>
  <c r="AT177" i="23"/>
  <c r="AT193" i="23"/>
  <c r="AT195" i="23"/>
  <c r="AT211" i="23"/>
  <c r="AT221" i="23"/>
  <c r="AT226" i="23"/>
  <c r="AT228" i="23"/>
  <c r="AU239" i="23"/>
  <c r="BH240" i="23"/>
  <c r="AU243" i="23"/>
  <c r="BA256" i="23"/>
  <c r="BB256" i="23" s="1"/>
  <c r="DJ256" i="23" s="1"/>
  <c r="EH256" i="23" s="1"/>
  <c r="BB259" i="23"/>
  <c r="DG259" i="23" s="1"/>
  <c r="EE259" i="23" s="1"/>
  <c r="AT271" i="23"/>
  <c r="BB286" i="23"/>
  <c r="BB290" i="23"/>
  <c r="BE298" i="23"/>
  <c r="AV298" i="23" s="1"/>
  <c r="BG303" i="23"/>
  <c r="BE304" i="23"/>
  <c r="BE308" i="23"/>
  <c r="CC318" i="23"/>
  <c r="BM318" i="23"/>
  <c r="CK318" i="23" s="1"/>
  <c r="CB318" i="23"/>
  <c r="BL318" i="23"/>
  <c r="CJ318" i="23" s="1"/>
  <c r="CA318" i="23"/>
  <c r="BK318" i="23"/>
  <c r="CI318" i="23" s="1"/>
  <c r="BZ318" i="23"/>
  <c r="BJ318" i="23"/>
  <c r="CH318" i="23" s="1"/>
  <c r="BY318" i="23"/>
  <c r="BI318" i="23"/>
  <c r="CG318" i="23" s="1"/>
  <c r="CF318" i="23"/>
  <c r="BP318" i="23"/>
  <c r="CN318" i="23" s="1"/>
  <c r="CE318" i="23"/>
  <c r="BO318" i="23"/>
  <c r="CM318" i="23" s="1"/>
  <c r="CD318" i="23"/>
  <c r="BN318" i="23"/>
  <c r="CL318" i="23" s="1"/>
  <c r="BA323" i="23"/>
  <c r="BB323" i="23" s="1"/>
  <c r="AY329" i="23"/>
  <c r="DE216" i="23"/>
  <c r="DE256" i="23"/>
  <c r="DE263" i="23"/>
  <c r="DC63" i="23"/>
  <c r="DD112" i="23"/>
  <c r="DO19" i="24"/>
  <c r="EM19" i="24" s="1"/>
  <c r="BA115" i="24"/>
  <c r="BB115" i="24" s="1"/>
  <c r="AY115" i="24"/>
  <c r="ER118" i="24"/>
  <c r="AY29" i="24"/>
  <c r="AT52" i="24"/>
  <c r="BG68" i="24"/>
  <c r="BE68" i="24"/>
  <c r="BE120" i="24"/>
  <c r="BG120" i="24"/>
  <c r="BB166" i="24"/>
  <c r="AV182" i="24"/>
  <c r="AU182" i="24"/>
  <c r="EO316" i="24"/>
  <c r="AT23" i="24"/>
  <c r="BA49" i="24"/>
  <c r="BB123" i="24"/>
  <c r="AU53" i="24"/>
  <c r="AT65" i="24"/>
  <c r="AT71" i="24"/>
  <c r="BG100" i="24"/>
  <c r="BE100" i="24"/>
  <c r="BB162" i="24"/>
  <c r="AY19" i="24"/>
  <c r="BH49" i="24"/>
  <c r="BA52" i="24"/>
  <c r="BA63" i="24"/>
  <c r="AT75" i="24"/>
  <c r="BG77" i="24"/>
  <c r="BH101" i="24"/>
  <c r="BG102" i="24"/>
  <c r="BH102" i="24" s="1"/>
  <c r="BE102" i="24"/>
  <c r="BA113" i="24"/>
  <c r="BB113" i="24" s="1"/>
  <c r="AY113" i="24"/>
  <c r="AU113" i="24" s="1"/>
  <c r="BB163" i="24"/>
  <c r="AT78" i="24"/>
  <c r="AT91" i="24"/>
  <c r="AY72" i="24"/>
  <c r="BA72" i="24"/>
  <c r="AT115" i="24"/>
  <c r="BH125" i="24"/>
  <c r="DR125" i="24" s="1"/>
  <c r="EP125" i="24" s="1"/>
  <c r="X35" i="24"/>
  <c r="CC34" i="24"/>
  <c r="BM34" i="24"/>
  <c r="CK34" i="24" s="1"/>
  <c r="CD34" i="24"/>
  <c r="BN34" i="24"/>
  <c r="CL34" i="24" s="1"/>
  <c r="CE34" i="24"/>
  <c r="BO34" i="24"/>
  <c r="CM34" i="24" s="1"/>
  <c r="CF34" i="24"/>
  <c r="BY34" i="24"/>
  <c r="BP34" i="24"/>
  <c r="CN34" i="24" s="1"/>
  <c r="BI34" i="24"/>
  <c r="CG34" i="24" s="1"/>
  <c r="BZ34" i="24"/>
  <c r="BJ34" i="24"/>
  <c r="CH34" i="24" s="1"/>
  <c r="CB34" i="24"/>
  <c r="BL34" i="24"/>
  <c r="CJ34" i="24" s="1"/>
  <c r="BK34" i="24"/>
  <c r="CI34" i="24" s="1"/>
  <c r="CA34" i="24"/>
  <c r="BG50" i="24"/>
  <c r="BE52" i="24"/>
  <c r="AT63" i="24"/>
  <c r="DT118" i="24"/>
  <c r="AU223" i="24"/>
  <c r="AV223" i="24"/>
  <c r="AU187" i="24"/>
  <c r="AO210" i="24"/>
  <c r="CF318" i="24"/>
  <c r="BP318" i="24"/>
  <c r="CE318" i="24"/>
  <c r="BO318" i="24"/>
  <c r="CM318" i="24" s="1"/>
  <c r="CD318" i="24"/>
  <c r="BN318" i="24"/>
  <c r="CL318" i="24" s="1"/>
  <c r="CC318" i="24"/>
  <c r="BM318" i="24"/>
  <c r="CK318" i="24" s="1"/>
  <c r="CB318" i="24"/>
  <c r="BL318" i="24"/>
  <c r="CJ318" i="24" s="1"/>
  <c r="CA318" i="24"/>
  <c r="BK318" i="24"/>
  <c r="CI318" i="24" s="1"/>
  <c r="BZ318" i="24"/>
  <c r="BJ318" i="24"/>
  <c r="CH318" i="24" s="1"/>
  <c r="BY318" i="24"/>
  <c r="BI318" i="24"/>
  <c r="CG318" i="24" s="1"/>
  <c r="X319" i="24"/>
  <c r="BG67" i="24"/>
  <c r="AT77" i="24"/>
  <c r="BZ83" i="24"/>
  <c r="BJ83" i="24"/>
  <c r="CH83" i="24" s="1"/>
  <c r="CF83" i="24"/>
  <c r="BP83" i="24"/>
  <c r="CE83" i="24"/>
  <c r="BO83" i="24"/>
  <c r="CM83" i="24" s="1"/>
  <c r="CD83" i="24"/>
  <c r="BN83" i="24"/>
  <c r="CL83" i="24" s="1"/>
  <c r="CC83" i="24"/>
  <c r="BM83" i="24"/>
  <c r="CK83" i="24" s="1"/>
  <c r="CB83" i="24"/>
  <c r="BL83" i="24"/>
  <c r="CJ83" i="24" s="1"/>
  <c r="AT95" i="24"/>
  <c r="BB112" i="24"/>
  <c r="BG115" i="24"/>
  <c r="BA116" i="24"/>
  <c r="BB116" i="24" s="1"/>
  <c r="BB124" i="24"/>
  <c r="AT130" i="24"/>
  <c r="BB135" i="24"/>
  <c r="BH142" i="24"/>
  <c r="BE150" i="24"/>
  <c r="BE163" i="24"/>
  <c r="BA166" i="24"/>
  <c r="AT170" i="24"/>
  <c r="BE177" i="24"/>
  <c r="BG181" i="24"/>
  <c r="AY183" i="24"/>
  <c r="AV183" i="24" s="1"/>
  <c r="AY189" i="24"/>
  <c r="AV189" i="24" s="1"/>
  <c r="BG190" i="24"/>
  <c r="AY212" i="24"/>
  <c r="BA223" i="24"/>
  <c r="BH226" i="24"/>
  <c r="AY227" i="24"/>
  <c r="BE230" i="24"/>
  <c r="BA231" i="24"/>
  <c r="BB231" i="24" s="1"/>
  <c r="AY234" i="24"/>
  <c r="AV234" i="24" s="1"/>
  <c r="AT243" i="24"/>
  <c r="AY258" i="24"/>
  <c r="BB260" i="24"/>
  <c r="BE263" i="24"/>
  <c r="AT272" i="24"/>
  <c r="AY279" i="24"/>
  <c r="BE309" i="24"/>
  <c r="AT316" i="24"/>
  <c r="AT318" i="24"/>
  <c r="AT336" i="24"/>
  <c r="AT68" i="24"/>
  <c r="AT83" i="24"/>
  <c r="AT87" i="24"/>
  <c r="AT94" i="24"/>
  <c r="BB98" i="24"/>
  <c r="AY112" i="24"/>
  <c r="DT123" i="24"/>
  <c r="AY124" i="24"/>
  <c r="AY135" i="24"/>
  <c r="BA160" i="24"/>
  <c r="CF180" i="24"/>
  <c r="BP180" i="24"/>
  <c r="CE180" i="24"/>
  <c r="BO180" i="24"/>
  <c r="CM180" i="24" s="1"/>
  <c r="CC180" i="24"/>
  <c r="BM180" i="24"/>
  <c r="CK180" i="24" s="1"/>
  <c r="CB180" i="24"/>
  <c r="BL180" i="24"/>
  <c r="CJ180" i="24" s="1"/>
  <c r="BZ180" i="24"/>
  <c r="BJ180" i="24"/>
  <c r="CH180" i="24" s="1"/>
  <c r="BK180" i="24"/>
  <c r="CI180" i="24" s="1"/>
  <c r="BI180" i="24"/>
  <c r="CG180" i="24" s="1"/>
  <c r="CD180" i="24"/>
  <c r="CA180" i="24"/>
  <c r="BY180" i="24"/>
  <c r="AV181" i="24"/>
  <c r="AT182" i="24"/>
  <c r="BA186" i="24"/>
  <c r="AV190" i="24"/>
  <c r="BE191" i="24"/>
  <c r="AU191" i="24" s="1"/>
  <c r="AT208" i="24"/>
  <c r="AY218" i="24"/>
  <c r="AT223" i="24"/>
  <c r="BE226" i="24"/>
  <c r="AT237" i="24"/>
  <c r="BE241" i="24"/>
  <c r="AU241" i="24" s="1"/>
  <c r="BG244" i="24"/>
  <c r="DM259" i="24"/>
  <c r="AY260" i="24"/>
  <c r="AT263" i="24"/>
  <c r="BA265" i="24"/>
  <c r="AY267" i="24"/>
  <c r="AV267" i="24" s="1"/>
  <c r="BH268" i="24"/>
  <c r="CF273" i="24"/>
  <c r="BP273" i="24"/>
  <c r="CE273" i="24"/>
  <c r="BO273" i="24"/>
  <c r="CM273" i="24" s="1"/>
  <c r="CD273" i="24"/>
  <c r="BN273" i="24"/>
  <c r="CL273" i="24" s="1"/>
  <c r="CC273" i="24"/>
  <c r="BM273" i="24"/>
  <c r="CK273" i="24" s="1"/>
  <c r="CA273" i="24"/>
  <c r="BK273" i="24"/>
  <c r="CI273" i="24" s="1"/>
  <c r="CB273" i="24"/>
  <c r="BZ273" i="24"/>
  <c r="BL273" i="24"/>
  <c r="CJ273" i="24" s="1"/>
  <c r="BJ273" i="24"/>
  <c r="CH273" i="24" s="1"/>
  <c r="BY273" i="24"/>
  <c r="BI273" i="24"/>
  <c r="CG273" i="24" s="1"/>
  <c r="BH273" i="24"/>
  <c r="BG289" i="24"/>
  <c r="BH289" i="24" s="1"/>
  <c r="AY292" i="24"/>
  <c r="AV292" i="24" s="1"/>
  <c r="BH298" i="24"/>
  <c r="AT302" i="24"/>
  <c r="DM303" i="24"/>
  <c r="AY304" i="24"/>
  <c r="BH306" i="24"/>
  <c r="DP306" i="24" s="1"/>
  <c r="EN306" i="24" s="1"/>
  <c r="BH307" i="24"/>
  <c r="DT307" i="24" s="1"/>
  <c r="ER307" i="24" s="1"/>
  <c r="BH321" i="24"/>
  <c r="BA334" i="24"/>
  <c r="AT120" i="24"/>
  <c r="CE132" i="24"/>
  <c r="BO132" i="24"/>
  <c r="CM132" i="24" s="1"/>
  <c r="CC132" i="24"/>
  <c r="BM132" i="24"/>
  <c r="CK132" i="24" s="1"/>
  <c r="CB132" i="24"/>
  <c r="BL132" i="24"/>
  <c r="CJ132" i="24" s="1"/>
  <c r="BZ132" i="24"/>
  <c r="BJ132" i="24"/>
  <c r="CH132" i="24" s="1"/>
  <c r="BK132" i="24"/>
  <c r="CI132" i="24" s="1"/>
  <c r="BI132" i="24"/>
  <c r="CG132" i="24" s="1"/>
  <c r="CF132" i="24"/>
  <c r="CD132" i="24"/>
  <c r="CA132" i="24"/>
  <c r="BY132" i="24"/>
  <c r="BP132" i="24"/>
  <c r="AV163" i="24"/>
  <c r="AU165" i="24"/>
  <c r="AT207" i="24"/>
  <c r="AT236" i="24"/>
  <c r="AT244" i="24"/>
  <c r="AT245" i="24"/>
  <c r="AT262" i="24"/>
  <c r="AV306" i="24"/>
  <c r="AT319" i="24"/>
  <c r="AU333" i="24"/>
  <c r="AT92" i="24"/>
  <c r="AT93" i="24"/>
  <c r="AT102" i="24"/>
  <c r="AW131" i="24"/>
  <c r="AT114" i="24"/>
  <c r="AT122" i="24"/>
  <c r="AY123" i="24"/>
  <c r="DK123" i="24"/>
  <c r="BE126" i="24"/>
  <c r="BE134" i="24"/>
  <c r="AY148" i="24"/>
  <c r="AT164" i="24"/>
  <c r="BE164" i="24"/>
  <c r="AY177" i="24"/>
  <c r="BH178" i="24"/>
  <c r="DN178" i="24" s="1"/>
  <c r="EL178" i="24" s="1"/>
  <c r="BE180" i="24"/>
  <c r="BG185" i="24"/>
  <c r="BA190" i="24"/>
  <c r="BB190" i="24" s="1"/>
  <c r="AT212" i="24"/>
  <c r="DN214" i="24"/>
  <c r="AY225" i="24"/>
  <c r="CD227" i="24"/>
  <c r="BN227" i="24"/>
  <c r="CL227" i="24" s="1"/>
  <c r="CC227" i="24"/>
  <c r="BM227" i="24"/>
  <c r="CK227" i="24" s="1"/>
  <c r="CB227" i="24"/>
  <c r="BL227" i="24"/>
  <c r="CJ227" i="24" s="1"/>
  <c r="BY227" i="24"/>
  <c r="BI227" i="24"/>
  <c r="CG227" i="24" s="1"/>
  <c r="CF227" i="24"/>
  <c r="BP227" i="24"/>
  <c r="BZ227" i="24"/>
  <c r="BO227" i="24"/>
  <c r="CM227" i="24" s="1"/>
  <c r="BK227" i="24"/>
  <c r="CI227" i="24" s="1"/>
  <c r="BJ227" i="24"/>
  <c r="CH227" i="24" s="1"/>
  <c r="CE227" i="24"/>
  <c r="CA227" i="24"/>
  <c r="AT238" i="24"/>
  <c r="AT239" i="24"/>
  <c r="AT240" i="24"/>
  <c r="AT246" i="24"/>
  <c r="BE254" i="24"/>
  <c r="AV254" i="24" s="1"/>
  <c r="BB255" i="24"/>
  <c r="AT257" i="24"/>
  <c r="BE271" i="24"/>
  <c r="AT274" i="24"/>
  <c r="BE278" i="24"/>
  <c r="AY289" i="24"/>
  <c r="AU289" i="24" s="1"/>
  <c r="AT290" i="24"/>
  <c r="BE291" i="24"/>
  <c r="AT300" i="24"/>
  <c r="BA301" i="24"/>
  <c r="BB301" i="24" s="1"/>
  <c r="DM305" i="24"/>
  <c r="EK305" i="24" s="1"/>
  <c r="AY309" i="24"/>
  <c r="BB315" i="24"/>
  <c r="DP316" i="24"/>
  <c r="EN316" i="24" s="1"/>
  <c r="AT320" i="24"/>
  <c r="AT322" i="24"/>
  <c r="BI83" i="24"/>
  <c r="CG83" i="24" s="1"/>
  <c r="BN180" i="24"/>
  <c r="CL180" i="24" s="1"/>
  <c r="AT72" i="24"/>
  <c r="AY77" i="24"/>
  <c r="AV77" i="24" s="1"/>
  <c r="AY118" i="24"/>
  <c r="AU118" i="24" s="1"/>
  <c r="DS126" i="24"/>
  <c r="BA129" i="24"/>
  <c r="BB129" i="24" s="1"/>
  <c r="AU130" i="24"/>
  <c r="AY139" i="24"/>
  <c r="AT160" i="24"/>
  <c r="DO164" i="24"/>
  <c r="BE166" i="24"/>
  <c r="AV166" i="24" s="1"/>
  <c r="BH168" i="24"/>
  <c r="DT168" i="24" s="1"/>
  <c r="ER168" i="24" s="1"/>
  <c r="AV174" i="24"/>
  <c r="AT186" i="24"/>
  <c r="AV191" i="24"/>
  <c r="BH193" i="24"/>
  <c r="AO220" i="24"/>
  <c r="AW220" i="24" s="1"/>
  <c r="BE220" i="24"/>
  <c r="BG223" i="24"/>
  <c r="BG229" i="24"/>
  <c r="BH229" i="24" s="1"/>
  <c r="BA230" i="24"/>
  <c r="BB230" i="24" s="1"/>
  <c r="AY244" i="24"/>
  <c r="AV244" i="24" s="1"/>
  <c r="AT260" i="24"/>
  <c r="AT270" i="24"/>
  <c r="AT271" i="24"/>
  <c r="BA272" i="24"/>
  <c r="BA280" i="24"/>
  <c r="BB280" i="24" s="1"/>
  <c r="AT291" i="24"/>
  <c r="AY303" i="24"/>
  <c r="AV303" i="24" s="1"/>
  <c r="DP303" i="24"/>
  <c r="BH311" i="24"/>
  <c r="BG314" i="24"/>
  <c r="AY316" i="24"/>
  <c r="AY319" i="24"/>
  <c r="BE323" i="24"/>
  <c r="AV323" i="24" s="1"/>
  <c r="BG333" i="24"/>
  <c r="BE334" i="24"/>
  <c r="BA336" i="24"/>
  <c r="BK83" i="24"/>
  <c r="CI83" i="24" s="1"/>
  <c r="AT80" i="24"/>
  <c r="AY88" i="24"/>
  <c r="AV88" i="24" s="1"/>
  <c r="AT100" i="24"/>
  <c r="BE124" i="24"/>
  <c r="AU124" i="24" s="1"/>
  <c r="AU131" i="24"/>
  <c r="BH138" i="24"/>
  <c r="AY151" i="24"/>
  <c r="BG162" i="24"/>
  <c r="BH165" i="24"/>
  <c r="DT165" i="24" s="1"/>
  <c r="BH167" i="24"/>
  <c r="DO167" i="24" s="1"/>
  <c r="EM167" i="24" s="1"/>
  <c r="AY168" i="24"/>
  <c r="AV168" i="24" s="1"/>
  <c r="AT183" i="24"/>
  <c r="AT189" i="24"/>
  <c r="AV208" i="24"/>
  <c r="AO212" i="24"/>
  <c r="AW212" i="24" s="1"/>
  <c r="AV216" i="24"/>
  <c r="BA221" i="24"/>
  <c r="AT228" i="24"/>
  <c r="AV241" i="24"/>
  <c r="AT258" i="24"/>
  <c r="AT265" i="24"/>
  <c r="BB268" i="24"/>
  <c r="AT276" i="24"/>
  <c r="AT278" i="24"/>
  <c r="AT279" i="24"/>
  <c r="AT304" i="24"/>
  <c r="BB305" i="24"/>
  <c r="AV313" i="24"/>
  <c r="AT333" i="24"/>
  <c r="AT334" i="24"/>
  <c r="BY83" i="24"/>
  <c r="BA85" i="24"/>
  <c r="BB85" i="24" s="1"/>
  <c r="AT99" i="24"/>
  <c r="AO112" i="24"/>
  <c r="AW112" i="24" s="1"/>
  <c r="AO115" i="24"/>
  <c r="AW115" i="24" s="1"/>
  <c r="BE119" i="24"/>
  <c r="AO123" i="24"/>
  <c r="AW123" i="24" s="1"/>
  <c r="BG128" i="24"/>
  <c r="BE138" i="24"/>
  <c r="AT163" i="24"/>
  <c r="AV165" i="24"/>
  <c r="BE167" i="24"/>
  <c r="BH169" i="24"/>
  <c r="AW173" i="24"/>
  <c r="AU186" i="24"/>
  <c r="BG189" i="24"/>
  <c r="BH189" i="24" s="1"/>
  <c r="AW210" i="24"/>
  <c r="AY214" i="24"/>
  <c r="AV214" i="24" s="1"/>
  <c r="BE215" i="24"/>
  <c r="BA235" i="24"/>
  <c r="BB235" i="24" s="1"/>
  <c r="BE243" i="24"/>
  <c r="BG258" i="24"/>
  <c r="BH258" i="24" s="1"/>
  <c r="DP258" i="24" s="1"/>
  <c r="BE261" i="24"/>
  <c r="AY268" i="24"/>
  <c r="BH272" i="24"/>
  <c r="BB273" i="24"/>
  <c r="AT292" i="24"/>
  <c r="AY302" i="24"/>
  <c r="AY305" i="24"/>
  <c r="AV305" i="24" s="1"/>
  <c r="AT306" i="24"/>
  <c r="AT309" i="24"/>
  <c r="BE315" i="24"/>
  <c r="BA320" i="24"/>
  <c r="CA83" i="24"/>
  <c r="DK212" i="24"/>
  <c r="DC302" i="24"/>
  <c r="CU212" i="24"/>
  <c r="DC212" i="24"/>
  <c r="CM212" i="24"/>
  <c r="DC180" i="24"/>
  <c r="DF29" i="24"/>
  <c r="DT26" i="24"/>
  <c r="ER26" i="24" s="1"/>
  <c r="DM21" i="24"/>
  <c r="EK21" i="24" s="1"/>
  <c r="AV23" i="24"/>
  <c r="AU23" i="24"/>
  <c r="AW29" i="24"/>
  <c r="DA29" i="24" s="1"/>
  <c r="BE14" i="24"/>
  <c r="BH15" i="24"/>
  <c r="DJ17" i="24"/>
  <c r="EH17" i="24" s="1"/>
  <c r="BA18" i="24"/>
  <c r="BB18" i="24" s="1"/>
  <c r="DP19" i="24"/>
  <c r="EN19" i="24" s="1"/>
  <c r="AO20" i="24"/>
  <c r="AW20" i="24" s="1"/>
  <c r="CU20" i="24" s="1"/>
  <c r="AY20" i="24"/>
  <c r="BG20" i="24"/>
  <c r="BB21" i="24"/>
  <c r="DF21" i="24" s="1"/>
  <c r="DN21" i="24"/>
  <c r="EL21" i="24" s="1"/>
  <c r="BE22" i="24"/>
  <c r="BH23" i="24"/>
  <c r="DT23" i="24"/>
  <c r="BA26" i="24"/>
  <c r="DM26" i="24"/>
  <c r="EK26" i="24" s="1"/>
  <c r="AO28" i="24"/>
  <c r="AW28" i="24" s="1"/>
  <c r="AY28" i="24"/>
  <c r="BG28" i="24"/>
  <c r="BH28" i="24" s="1"/>
  <c r="CP29" i="24"/>
  <c r="CX29" i="24"/>
  <c r="DG29" i="24"/>
  <c r="EE29" i="24" s="1"/>
  <c r="AV37" i="24"/>
  <c r="AU37" i="24"/>
  <c r="BA15" i="24"/>
  <c r="DM15" i="24"/>
  <c r="AO17" i="24"/>
  <c r="AW17" i="24" s="1"/>
  <c r="AY17" i="24"/>
  <c r="BG17" i="24"/>
  <c r="DK17" i="24"/>
  <c r="EI17" i="24" s="1"/>
  <c r="BE19" i="24"/>
  <c r="AU19" i="24" s="1"/>
  <c r="DQ19" i="24"/>
  <c r="EO19" i="24" s="1"/>
  <c r="BH20" i="24"/>
  <c r="DR20" i="24" s="1"/>
  <c r="DD20" i="24"/>
  <c r="CV20" i="24"/>
  <c r="DT20" i="24"/>
  <c r="DG21" i="24"/>
  <c r="EE21" i="24" s="1"/>
  <c r="DO21" i="24"/>
  <c r="EM21" i="24" s="1"/>
  <c r="BA23" i="24"/>
  <c r="DM23" i="24"/>
  <c r="AO25" i="24"/>
  <c r="AW25" i="24" s="1"/>
  <c r="CU25" i="24" s="1"/>
  <c r="AY25" i="24"/>
  <c r="BG25" i="24"/>
  <c r="BB26" i="24"/>
  <c r="DN26" i="24"/>
  <c r="EL26" i="24" s="1"/>
  <c r="BE27" i="24"/>
  <c r="CQ29" i="24"/>
  <c r="CY29" i="24"/>
  <c r="AO14" i="24"/>
  <c r="AW14" i="24" s="1"/>
  <c r="AY14" i="24"/>
  <c r="BB15" i="24"/>
  <c r="DN15" i="24"/>
  <c r="BH17" i="24"/>
  <c r="DT17" i="24" s="1"/>
  <c r="EB17" i="24" s="1"/>
  <c r="DL17" i="24"/>
  <c r="EJ17" i="24" s="1"/>
  <c r="DR19" i="24"/>
  <c r="EP19" i="24" s="1"/>
  <c r="CO20" i="24"/>
  <c r="DM20" i="24"/>
  <c r="DH21" i="24"/>
  <c r="EF21" i="24" s="1"/>
  <c r="DP21" i="24"/>
  <c r="EN21" i="24" s="1"/>
  <c r="AO22" i="24"/>
  <c r="AW22" i="24" s="1"/>
  <c r="AY22" i="24"/>
  <c r="BB23" i="24"/>
  <c r="DL23" i="24" s="1"/>
  <c r="DF23" i="24"/>
  <c r="ED23" i="24" s="1"/>
  <c r="DN23" i="24"/>
  <c r="BE24" i="24"/>
  <c r="BH25" i="24"/>
  <c r="DT25" i="24" s="1"/>
  <c r="CV25" i="24"/>
  <c r="DG26" i="24"/>
  <c r="EE26" i="24" s="1"/>
  <c r="DO26" i="24"/>
  <c r="EM26" i="24" s="1"/>
  <c r="CR29" i="24"/>
  <c r="CZ29" i="24"/>
  <c r="J10" i="24"/>
  <c r="BH14" i="24"/>
  <c r="DT14" i="24" s="1"/>
  <c r="DG15" i="24"/>
  <c r="EE15" i="24" s="1"/>
  <c r="DO15" i="24"/>
  <c r="DE17" i="24"/>
  <c r="EC17" i="24" s="1"/>
  <c r="AO19" i="24"/>
  <c r="AW19" i="24" s="1"/>
  <c r="DS19" i="24"/>
  <c r="EQ19" i="24" s="1"/>
  <c r="BB20" i="24"/>
  <c r="CP20" i="24"/>
  <c r="CX20" i="24"/>
  <c r="DN20" i="24"/>
  <c r="BE21" i="24"/>
  <c r="DI21" i="24"/>
  <c r="EG21" i="24" s="1"/>
  <c r="DQ21" i="24"/>
  <c r="EO21" i="24" s="1"/>
  <c r="BH22" i="24"/>
  <c r="DP22" i="24" s="1"/>
  <c r="DO23" i="24"/>
  <c r="CO25" i="24"/>
  <c r="DM25" i="24"/>
  <c r="DH26" i="24"/>
  <c r="DP26" i="24"/>
  <c r="EN26" i="24" s="1"/>
  <c r="AO27" i="24"/>
  <c r="AW27" i="24" s="1"/>
  <c r="AY27" i="24"/>
  <c r="BB28" i="24"/>
  <c r="BE29" i="24"/>
  <c r="AU29" i="24" s="1"/>
  <c r="CS29" i="24"/>
  <c r="DH15" i="24"/>
  <c r="DP15" i="24"/>
  <c r="AO16" i="24"/>
  <c r="AW16" i="24" s="1"/>
  <c r="AY16" i="24"/>
  <c r="DF17" i="24"/>
  <c r="DN17" i="24"/>
  <c r="BE18" i="24"/>
  <c r="AV18" i="24" s="1"/>
  <c r="DT19" i="24"/>
  <c r="ER19" i="24" s="1"/>
  <c r="CQ20" i="24"/>
  <c r="CY20" i="24"/>
  <c r="DG20" i="24"/>
  <c r="DO20" i="24"/>
  <c r="DW20" i="24" s="1"/>
  <c r="EE20" i="24"/>
  <c r="DJ21" i="24"/>
  <c r="DR21" i="24"/>
  <c r="EP21" i="24" s="1"/>
  <c r="DM22" i="24"/>
  <c r="DH23" i="24"/>
  <c r="EF23" i="24" s="1"/>
  <c r="DP23" i="24"/>
  <c r="AO24" i="24"/>
  <c r="AW24" i="24" s="1"/>
  <c r="AY24" i="24"/>
  <c r="BB25" i="24"/>
  <c r="DJ25" i="24" s="1"/>
  <c r="CP25" i="24"/>
  <c r="CX25" i="24"/>
  <c r="DN25" i="24"/>
  <c r="BE26" i="24"/>
  <c r="AV26" i="24" s="1"/>
  <c r="DI26" i="24"/>
  <c r="EG26" i="24" s="1"/>
  <c r="DQ26" i="24"/>
  <c r="EO26" i="24" s="1"/>
  <c r="BH27" i="24"/>
  <c r="DP27" i="24" s="1"/>
  <c r="DG28" i="24"/>
  <c r="EE28" i="24" s="1"/>
  <c r="DB29" i="24"/>
  <c r="CT29" i="24"/>
  <c r="ED29" i="24"/>
  <c r="BB14" i="24"/>
  <c r="DG14" i="24" s="1"/>
  <c r="EE14" i="24" s="1"/>
  <c r="DN14" i="24"/>
  <c r="BE15" i="24"/>
  <c r="AV15" i="24" s="1"/>
  <c r="DI15" i="24"/>
  <c r="EG15" i="24" s="1"/>
  <c r="DQ15" i="24"/>
  <c r="BH16" i="24"/>
  <c r="DG17" i="24"/>
  <c r="DO17" i="24"/>
  <c r="DM19" i="24"/>
  <c r="EK19" i="24" s="1"/>
  <c r="CR20" i="24"/>
  <c r="CZ20" i="24"/>
  <c r="DH20" i="24"/>
  <c r="DX20" i="24" s="1"/>
  <c r="DP20" i="24"/>
  <c r="AO21" i="24"/>
  <c r="AW21" i="24" s="1"/>
  <c r="AY21" i="24"/>
  <c r="DK21" i="24"/>
  <c r="DS21" i="24"/>
  <c r="EQ21" i="24" s="1"/>
  <c r="BB22" i="24"/>
  <c r="DN22" i="24"/>
  <c r="DI23" i="24"/>
  <c r="DY23" i="24" s="1"/>
  <c r="DQ23" i="24"/>
  <c r="BH24" i="24"/>
  <c r="DS24" i="24" s="1"/>
  <c r="CQ25" i="24"/>
  <c r="CY25" i="24"/>
  <c r="DO25" i="24"/>
  <c r="DJ26" i="24"/>
  <c r="EH26" i="24" s="1"/>
  <c r="DR26" i="24"/>
  <c r="EP26" i="24" s="1"/>
  <c r="DH28" i="24"/>
  <c r="EF28" i="24" s="1"/>
  <c r="DC29" i="24"/>
  <c r="AO51" i="24"/>
  <c r="AO52" i="24"/>
  <c r="AW52" i="24" s="1"/>
  <c r="AO53" i="24"/>
  <c r="AW53" i="24" s="1"/>
  <c r="AO30" i="24"/>
  <c r="AW30" i="24" s="1"/>
  <c r="AO49" i="24"/>
  <c r="AO45" i="24"/>
  <c r="AW45" i="24" s="1"/>
  <c r="AO41" i="24"/>
  <c r="AW41" i="24" s="1"/>
  <c r="AO37" i="24"/>
  <c r="AO33" i="24"/>
  <c r="AW33" i="24" s="1"/>
  <c r="AO50" i="24"/>
  <c r="AO46" i="24"/>
  <c r="AW46" i="24" s="1"/>
  <c r="AO42" i="24"/>
  <c r="AW42" i="24" s="1"/>
  <c r="AO38" i="24"/>
  <c r="AO34" i="24"/>
  <c r="AW34" i="24" s="1"/>
  <c r="AO31" i="24"/>
  <c r="AW31" i="24" s="1"/>
  <c r="AO47" i="24"/>
  <c r="AW47" i="24" s="1"/>
  <c r="AO43" i="24"/>
  <c r="AW43" i="24" s="1"/>
  <c r="AO39" i="24"/>
  <c r="AO35" i="24"/>
  <c r="AW35" i="24" s="1"/>
  <c r="AO32" i="24"/>
  <c r="AW32" i="24" s="1"/>
  <c r="AO48" i="24"/>
  <c r="AO44" i="24"/>
  <c r="AW44" i="24" s="1"/>
  <c r="AO40" i="24"/>
  <c r="AW40" i="24" s="1"/>
  <c r="AO36" i="24"/>
  <c r="AW36" i="24" s="1"/>
  <c r="DO14" i="24"/>
  <c r="DJ15" i="24"/>
  <c r="EH15" i="24" s="1"/>
  <c r="DR15" i="24"/>
  <c r="DM16" i="24"/>
  <c r="DH17" i="24"/>
  <c r="EF17" i="24" s="1"/>
  <c r="DP17" i="24"/>
  <c r="AO18" i="24"/>
  <c r="AW18" i="24" s="1"/>
  <c r="BB19" i="24"/>
  <c r="DH19" i="24" s="1"/>
  <c r="DN19" i="24"/>
  <c r="EL19" i="24" s="1"/>
  <c r="CS20" i="24"/>
  <c r="DI20" i="24"/>
  <c r="EG20" i="24" s="1"/>
  <c r="DQ20" i="24"/>
  <c r="DY20" i="24" s="1"/>
  <c r="DL21" i="24"/>
  <c r="EJ21" i="24" s="1"/>
  <c r="DT21" i="24"/>
  <c r="ER21" i="24" s="1"/>
  <c r="DG22" i="24"/>
  <c r="EE22" i="24" s="1"/>
  <c r="DO22" i="24"/>
  <c r="DJ23" i="24"/>
  <c r="DR23" i="24"/>
  <c r="DM24" i="24"/>
  <c r="CR25" i="24"/>
  <c r="CZ25" i="24"/>
  <c r="DH25" i="24"/>
  <c r="DP25" i="24"/>
  <c r="AO26" i="24"/>
  <c r="AW26" i="24" s="1"/>
  <c r="DK26" i="24"/>
  <c r="DS26" i="24"/>
  <c r="EQ26" i="24" s="1"/>
  <c r="BB27" i="24"/>
  <c r="DN27" i="24"/>
  <c r="DI28" i="24"/>
  <c r="EG28" i="24" s="1"/>
  <c r="DH29" i="24"/>
  <c r="EF29" i="24" s="1"/>
  <c r="DE29" i="24"/>
  <c r="EC29" i="24" s="1"/>
  <c r="DL29" i="24"/>
  <c r="EJ29" i="24" s="1"/>
  <c r="DK29" i="24"/>
  <c r="EI29" i="24" s="1"/>
  <c r="DJ29" i="24"/>
  <c r="EH29" i="24" s="1"/>
  <c r="DI29" i="24"/>
  <c r="EG29" i="24" s="1"/>
  <c r="BH29" i="24"/>
  <c r="CV29" i="24"/>
  <c r="AW39" i="24"/>
  <c r="AW49" i="24"/>
  <c r="DH14" i="24"/>
  <c r="EF14" i="24" s="1"/>
  <c r="AO15" i="24"/>
  <c r="AW15" i="24" s="1"/>
  <c r="DK15" i="24"/>
  <c r="EI15" i="24" s="1"/>
  <c r="BB16" i="24"/>
  <c r="DI17" i="24"/>
  <c r="EG17" i="24" s="1"/>
  <c r="BH18" i="24"/>
  <c r="DG19" i="24"/>
  <c r="CT20" i="24"/>
  <c r="DB20" i="24"/>
  <c r="DJ20" i="24"/>
  <c r="EH20" i="24" s="1"/>
  <c r="DE21" i="24"/>
  <c r="EC21" i="24" s="1"/>
  <c r="DH22" i="24"/>
  <c r="EF22" i="24" s="1"/>
  <c r="AO23" i="24"/>
  <c r="AW23" i="24" s="1"/>
  <c r="DK23" i="24"/>
  <c r="EI23" i="24" s="1"/>
  <c r="BB24" i="24"/>
  <c r="CS25" i="24"/>
  <c r="DA25" i="24"/>
  <c r="DI25" i="24"/>
  <c r="EG25" i="24" s="1"/>
  <c r="DL26" i="24"/>
  <c r="EJ26" i="24" s="1"/>
  <c r="DG27" i="24"/>
  <c r="EE27" i="24" s="1"/>
  <c r="DJ28" i="24"/>
  <c r="EH28" i="24" s="1"/>
  <c r="CO29" i="24"/>
  <c r="X36" i="24"/>
  <c r="AS35" i="24"/>
  <c r="AW37" i="24"/>
  <c r="AW38" i="24"/>
  <c r="AW48" i="24"/>
  <c r="AW50" i="24"/>
  <c r="BH30" i="24"/>
  <c r="BA33" i="24"/>
  <c r="BE35" i="24"/>
  <c r="AY36" i="24"/>
  <c r="BG36" i="24"/>
  <c r="BA37" i="24"/>
  <c r="BE39" i="24"/>
  <c r="AY40" i="24"/>
  <c r="BG40" i="24"/>
  <c r="BA41" i="24"/>
  <c r="BB41" i="24" s="1"/>
  <c r="BE43" i="24"/>
  <c r="AY44" i="24"/>
  <c r="BG44" i="24"/>
  <c r="BA45" i="24"/>
  <c r="BE47" i="24"/>
  <c r="AY48" i="24"/>
  <c r="BG48" i="24"/>
  <c r="DN81" i="24"/>
  <c r="EL81" i="24" s="1"/>
  <c r="BA30" i="24"/>
  <c r="BB30" i="24" s="1"/>
  <c r="DM30" i="24"/>
  <c r="EK30" i="24" s="1"/>
  <c r="AY32" i="24"/>
  <c r="BG32" i="24"/>
  <c r="BH32" i="24" s="1"/>
  <c r="BB33" i="24"/>
  <c r="DJ33" i="24" s="1"/>
  <c r="EH33" i="24" s="1"/>
  <c r="DF33" i="24"/>
  <c r="ED33" i="24" s="1"/>
  <c r="BH36" i="24"/>
  <c r="BB37" i="24"/>
  <c r="BH40" i="24"/>
  <c r="BH44" i="24"/>
  <c r="BB45" i="24"/>
  <c r="BH48" i="24"/>
  <c r="BB49" i="24"/>
  <c r="AW51" i="24"/>
  <c r="DN30" i="24"/>
  <c r="BE31" i="24"/>
  <c r="DG33" i="24"/>
  <c r="EE33" i="24" s="1"/>
  <c r="BE34" i="24"/>
  <c r="AY35" i="24"/>
  <c r="BE38" i="24"/>
  <c r="AY39" i="24"/>
  <c r="BE42" i="24"/>
  <c r="AY43" i="24"/>
  <c r="BE46" i="24"/>
  <c r="AY47" i="24"/>
  <c r="AV52" i="24"/>
  <c r="AU52" i="24"/>
  <c r="AW82" i="24"/>
  <c r="BH83" i="24"/>
  <c r="DO30" i="24"/>
  <c r="DH33" i="24"/>
  <c r="EF33" i="24" s="1"/>
  <c r="BH35" i="24"/>
  <c r="BB36" i="24"/>
  <c r="BH39" i="24"/>
  <c r="BB40" i="24"/>
  <c r="BH43" i="24"/>
  <c r="BB44" i="24"/>
  <c r="BH47" i="24"/>
  <c r="BB48" i="24"/>
  <c r="AV64" i="24"/>
  <c r="AU64" i="24"/>
  <c r="DP30" i="24"/>
  <c r="AY31" i="24"/>
  <c r="BB32" i="24"/>
  <c r="DL32" i="24" s="1"/>
  <c r="BE33" i="24"/>
  <c r="AV33" i="24" s="1"/>
  <c r="DI33" i="24"/>
  <c r="EG33" i="24" s="1"/>
  <c r="AY34" i="24"/>
  <c r="AY38" i="24"/>
  <c r="BE41" i="24"/>
  <c r="AV41" i="24" s="1"/>
  <c r="AY42" i="24"/>
  <c r="BE45" i="24"/>
  <c r="AV45" i="24" s="1"/>
  <c r="AY46" i="24"/>
  <c r="BE49" i="24"/>
  <c r="AV49" i="24" s="1"/>
  <c r="AY50" i="24"/>
  <c r="BE30" i="24"/>
  <c r="AV30" i="24" s="1"/>
  <c r="DQ30" i="24"/>
  <c r="BH31" i="24"/>
  <c r="DT31" i="24"/>
  <c r="DG32" i="24"/>
  <c r="BH34" i="24"/>
  <c r="DP34" i="24" s="1"/>
  <c r="DT34" i="24"/>
  <c r="BB35" i="24"/>
  <c r="BH38" i="24"/>
  <c r="BB39" i="24"/>
  <c r="BH42" i="24"/>
  <c r="BB43" i="24"/>
  <c r="BH46" i="24"/>
  <c r="BB47" i="24"/>
  <c r="BH50" i="24"/>
  <c r="DR30" i="24"/>
  <c r="DM31" i="24"/>
  <c r="DH32" i="24"/>
  <c r="EF32" i="24" s="1"/>
  <c r="DK33" i="24"/>
  <c r="EI33" i="24" s="1"/>
  <c r="AS34" i="24"/>
  <c r="AV53" i="24"/>
  <c r="AV67" i="24"/>
  <c r="AU67" i="24"/>
  <c r="BB31" i="24"/>
  <c r="DH31" i="24" s="1"/>
  <c r="DI32" i="24"/>
  <c r="EG32" i="24" s="1"/>
  <c r="BH33" i="24"/>
  <c r="DL33" i="24"/>
  <c r="EJ33" i="24" s="1"/>
  <c r="BB34" i="24"/>
  <c r="DF34" i="24" s="1"/>
  <c r="BH37" i="24"/>
  <c r="BB38" i="24"/>
  <c r="BH41" i="24"/>
  <c r="BB42" i="24"/>
  <c r="BH45" i="24"/>
  <c r="BB46" i="24"/>
  <c r="BH51" i="24"/>
  <c r="BB52" i="24"/>
  <c r="BE63" i="24"/>
  <c r="AV63" i="24" s="1"/>
  <c r="BH64" i="24"/>
  <c r="CN64" i="24"/>
  <c r="BA67" i="24"/>
  <c r="AO69" i="24"/>
  <c r="AW69" i="24" s="1"/>
  <c r="AY69" i="24"/>
  <c r="BG69" i="24"/>
  <c r="BB70" i="24"/>
  <c r="DH70" i="24" s="1"/>
  <c r="EF70" i="24" s="1"/>
  <c r="BE71" i="24"/>
  <c r="BH72" i="24"/>
  <c r="CN72" i="24"/>
  <c r="BA75" i="24"/>
  <c r="AO77" i="24"/>
  <c r="AW77" i="24" s="1"/>
  <c r="BB78" i="24"/>
  <c r="BE79" i="24"/>
  <c r="BH80" i="24"/>
  <c r="CN80" i="24"/>
  <c r="DO81" i="24"/>
  <c r="EM81" i="24" s="1"/>
  <c r="DJ82" i="24"/>
  <c r="EH82" i="24" s="1"/>
  <c r="BA51" i="24"/>
  <c r="BA64" i="24"/>
  <c r="DM64" i="24"/>
  <c r="AO66" i="24"/>
  <c r="AW66" i="24" s="1"/>
  <c r="AY66" i="24"/>
  <c r="BG66" i="24"/>
  <c r="BH66" i="24" s="1"/>
  <c r="BB67" i="24"/>
  <c r="DF67" i="24" s="1"/>
  <c r="ED67" i="24" s="1"/>
  <c r="BH69" i="24"/>
  <c r="DM69" i="24" s="1"/>
  <c r="CN69" i="24"/>
  <c r="DG70" i="24"/>
  <c r="DM72" i="24"/>
  <c r="AO74" i="24"/>
  <c r="AW74" i="24" s="1"/>
  <c r="AY74" i="24"/>
  <c r="BG74" i="24"/>
  <c r="BB75" i="24"/>
  <c r="DF75" i="24" s="1"/>
  <c r="ED75" i="24" s="1"/>
  <c r="BE76" i="24"/>
  <c r="BH77" i="24"/>
  <c r="DP77" i="24" s="1"/>
  <c r="DX77" i="24" s="1"/>
  <c r="CN77" i="24"/>
  <c r="DG78" i="24"/>
  <c r="EE78" i="24" s="1"/>
  <c r="BA80" i="24"/>
  <c r="BB80" i="24" s="1"/>
  <c r="DP81" i="24"/>
  <c r="EN81" i="24" s="1"/>
  <c r="AY82" i="24"/>
  <c r="BG82" i="24"/>
  <c r="DB82" i="24" s="1"/>
  <c r="DC82" i="24"/>
  <c r="CU82" i="24"/>
  <c r="DK82" i="24"/>
  <c r="EI82" i="24"/>
  <c r="AS83" i="24"/>
  <c r="BA83" i="24"/>
  <c r="BB51" i="24"/>
  <c r="AO102" i="24"/>
  <c r="AW102" i="24" s="1"/>
  <c r="AO99" i="24"/>
  <c r="AW99" i="24" s="1"/>
  <c r="AO95" i="24"/>
  <c r="AO91" i="24"/>
  <c r="AO87" i="24"/>
  <c r="AO100" i="24"/>
  <c r="AW100" i="24" s="1"/>
  <c r="AO96" i="24"/>
  <c r="AO92" i="24"/>
  <c r="AO88" i="24"/>
  <c r="AO84" i="24"/>
  <c r="AO101" i="24"/>
  <c r="AO97" i="24"/>
  <c r="AO93" i="24"/>
  <c r="AO89" i="24"/>
  <c r="AO85" i="24"/>
  <c r="AO98" i="24"/>
  <c r="AO94" i="24"/>
  <c r="AO90" i="24"/>
  <c r="AO86" i="24"/>
  <c r="AO63" i="24"/>
  <c r="AW63" i="24" s="1"/>
  <c r="BB64" i="24"/>
  <c r="DG64" i="24" s="1"/>
  <c r="DN64" i="24"/>
  <c r="BE65" i="24"/>
  <c r="CN66" i="24"/>
  <c r="DG67" i="24"/>
  <c r="EE67" i="24" s="1"/>
  <c r="AO71" i="24"/>
  <c r="AW71" i="24" s="1"/>
  <c r="AY71" i="24"/>
  <c r="BB72" i="24"/>
  <c r="DF72" i="24"/>
  <c r="ED72" i="24" s="1"/>
  <c r="DN72" i="24"/>
  <c r="BE73" i="24"/>
  <c r="BH74" i="24"/>
  <c r="DQ74" i="24" s="1"/>
  <c r="CN74" i="24"/>
  <c r="DT74" i="24"/>
  <c r="DG75" i="24"/>
  <c r="DH78" i="24"/>
  <c r="EF78" i="24" s="1"/>
  <c r="AO79" i="24"/>
  <c r="AW79" i="24" s="1"/>
  <c r="AY79" i="24"/>
  <c r="DN80" i="24"/>
  <c r="BE81" i="24"/>
  <c r="DQ81" i="24"/>
  <c r="EO81" i="24" s="1"/>
  <c r="BH82" i="24"/>
  <c r="CN82" i="24"/>
  <c r="CV82" i="24" s="1"/>
  <c r="DL82" i="24"/>
  <c r="EJ82" i="24" s="1"/>
  <c r="BB83" i="24"/>
  <c r="DG83" i="24" s="1"/>
  <c r="DF83" i="24"/>
  <c r="AW101" i="24"/>
  <c r="BH63" i="24"/>
  <c r="CN63" i="24"/>
  <c r="DT63" i="24"/>
  <c r="DO64" i="24"/>
  <c r="DH67" i="24"/>
  <c r="EF67" i="24" s="1"/>
  <c r="AO68" i="24"/>
  <c r="AW68" i="24" s="1"/>
  <c r="AY68" i="24"/>
  <c r="BB69" i="24"/>
  <c r="DG69" i="24" s="1"/>
  <c r="EE69" i="24" s="1"/>
  <c r="DN69" i="24"/>
  <c r="BE70" i="24"/>
  <c r="DI70" i="24"/>
  <c r="BH71" i="24"/>
  <c r="CN71" i="24"/>
  <c r="DG72" i="24"/>
  <c r="EE72" i="24" s="1"/>
  <c r="DO72" i="24"/>
  <c r="DM74" i="24"/>
  <c r="DH75" i="24"/>
  <c r="EF75" i="24" s="1"/>
  <c r="AO76" i="24"/>
  <c r="AW76" i="24" s="1"/>
  <c r="AY76" i="24"/>
  <c r="BB77" i="24"/>
  <c r="DL77" i="24" s="1"/>
  <c r="BE78" i="24"/>
  <c r="DI78" i="24"/>
  <c r="EG78" i="24" s="1"/>
  <c r="BH79" i="24"/>
  <c r="CN79" i="24"/>
  <c r="DR81" i="24"/>
  <c r="EP81" i="24" s="1"/>
  <c r="CO82" i="24"/>
  <c r="CW82" i="24"/>
  <c r="DE82" i="24"/>
  <c r="DM82" i="24"/>
  <c r="DU82" i="24" s="1"/>
  <c r="EC82" i="24"/>
  <c r="AW96" i="24"/>
  <c r="AW97" i="24"/>
  <c r="AW98" i="24"/>
  <c r="EA123" i="24"/>
  <c r="DM63" i="24"/>
  <c r="DP64" i="24"/>
  <c r="AO65" i="24"/>
  <c r="AW65" i="24" s="1"/>
  <c r="AY65" i="24"/>
  <c r="BB66" i="24"/>
  <c r="DF66" i="24"/>
  <c r="DI67" i="24"/>
  <c r="EG67" i="24" s="1"/>
  <c r="BH68" i="24"/>
  <c r="DT68" i="24" s="1"/>
  <c r="CN68" i="24"/>
  <c r="DO69" i="24"/>
  <c r="DM71" i="24"/>
  <c r="DH72" i="24"/>
  <c r="DX72" i="24" s="1"/>
  <c r="DP72" i="24"/>
  <c r="AO73" i="24"/>
  <c r="AW73" i="24" s="1"/>
  <c r="AY73" i="24"/>
  <c r="BB74" i="24"/>
  <c r="DK74" i="24" s="1"/>
  <c r="DN74" i="24"/>
  <c r="BE75" i="24"/>
  <c r="AV75" i="24" s="1"/>
  <c r="DI75" i="24"/>
  <c r="EG75" i="24" s="1"/>
  <c r="BH76" i="24"/>
  <c r="CN76" i="24"/>
  <c r="AU77" i="24"/>
  <c r="DG77" i="24"/>
  <c r="DO77" i="24"/>
  <c r="DW77" i="24" s="1"/>
  <c r="DJ78" i="24"/>
  <c r="EH78" i="24"/>
  <c r="DM79" i="24"/>
  <c r="AO81" i="24"/>
  <c r="AW81" i="24" s="1"/>
  <c r="AY81" i="24"/>
  <c r="DS81" i="24"/>
  <c r="EQ81" i="24" s="1"/>
  <c r="CP82" i="24"/>
  <c r="CX82" i="24"/>
  <c r="DF82" i="24"/>
  <c r="DV82" i="24" s="1"/>
  <c r="DN82" i="24"/>
  <c r="X84" i="24"/>
  <c r="AW84" i="24"/>
  <c r="AW85" i="24"/>
  <c r="AW95" i="24"/>
  <c r="BE51" i="24"/>
  <c r="AV51" i="24" s="1"/>
  <c r="BB63" i="24"/>
  <c r="DF63" i="24" s="1"/>
  <c r="DN63" i="24"/>
  <c r="DI64" i="24"/>
  <c r="DQ64" i="24"/>
  <c r="DY64" i="24" s="1"/>
  <c r="EG64" i="24"/>
  <c r="BH65" i="24"/>
  <c r="CN65" i="24"/>
  <c r="DT65" i="24"/>
  <c r="DG66" i="24"/>
  <c r="EE66" i="24"/>
  <c r="DJ67" i="24"/>
  <c r="EH67" i="24" s="1"/>
  <c r="DM68" i="24"/>
  <c r="DP69" i="24"/>
  <c r="AO70" i="24"/>
  <c r="AW70" i="24" s="1"/>
  <c r="AY70" i="24"/>
  <c r="DK70" i="24"/>
  <c r="EI70" i="24" s="1"/>
  <c r="BB71" i="24"/>
  <c r="DN71" i="24"/>
  <c r="BE72" i="24"/>
  <c r="AU72" i="24" s="1"/>
  <c r="DI72" i="24"/>
  <c r="EG72" i="24" s="1"/>
  <c r="DQ72" i="24"/>
  <c r="DY72" i="24" s="1"/>
  <c r="BH73" i="24"/>
  <c r="CN73" i="24"/>
  <c r="DO74" i="24"/>
  <c r="DJ75" i="24"/>
  <c r="EH75" i="24"/>
  <c r="DM76" i="24"/>
  <c r="DH77" i="24"/>
  <c r="AO78" i="24"/>
  <c r="AW78" i="24" s="1"/>
  <c r="AY78" i="24"/>
  <c r="DK78" i="24"/>
  <c r="EI78" i="24" s="1"/>
  <c r="BB79" i="24"/>
  <c r="DN79" i="24"/>
  <c r="BE80" i="24"/>
  <c r="AV80" i="24" s="1"/>
  <c r="DQ80" i="24"/>
  <c r="CN81" i="24"/>
  <c r="DT81" i="24"/>
  <c r="ER81" i="24" s="1"/>
  <c r="CY82" i="24"/>
  <c r="CQ82" i="24"/>
  <c r="DG82" i="24"/>
  <c r="DO82" i="24"/>
  <c r="EE82" i="24"/>
  <c r="BE83" i="24"/>
  <c r="AV83" i="24" s="1"/>
  <c r="DI83" i="24"/>
  <c r="AW87" i="24"/>
  <c r="AW88" i="24"/>
  <c r="AW92" i="24"/>
  <c r="AW93" i="24"/>
  <c r="AW94" i="24"/>
  <c r="AU101" i="24"/>
  <c r="DO63" i="24"/>
  <c r="DJ64" i="24"/>
  <c r="DR64" i="24"/>
  <c r="DM65" i="24"/>
  <c r="DH66" i="24"/>
  <c r="AO67" i="24"/>
  <c r="AW67" i="24" s="1"/>
  <c r="DK67" i="24"/>
  <c r="EI67" i="24" s="1"/>
  <c r="BB68" i="24"/>
  <c r="DG68" i="24" s="1"/>
  <c r="EE68" i="24" s="1"/>
  <c r="DN68" i="24"/>
  <c r="DI69" i="24"/>
  <c r="EG69" i="24" s="1"/>
  <c r="DQ69" i="24"/>
  <c r="BH70" i="24"/>
  <c r="CN70" i="24"/>
  <c r="DL70" i="24"/>
  <c r="EJ70" i="24" s="1"/>
  <c r="DT70" i="24"/>
  <c r="EB70" i="24" s="1"/>
  <c r="DG71" i="24"/>
  <c r="EE71" i="24" s="1"/>
  <c r="DO71" i="24"/>
  <c r="DW71" i="24" s="1"/>
  <c r="DJ72" i="24"/>
  <c r="EH72" i="24" s="1"/>
  <c r="DR72" i="24"/>
  <c r="DM73" i="24"/>
  <c r="DH74" i="24"/>
  <c r="EF74" i="24" s="1"/>
  <c r="DP74" i="24"/>
  <c r="DX74" i="24" s="1"/>
  <c r="AO75" i="24"/>
  <c r="AW75" i="24" s="1"/>
  <c r="DK75" i="24"/>
  <c r="EI75" i="24" s="1"/>
  <c r="BB76" i="24"/>
  <c r="DI76" i="24" s="1"/>
  <c r="DN76" i="24"/>
  <c r="DI77" i="24"/>
  <c r="DQ77" i="24"/>
  <c r="DY77" i="24" s="1"/>
  <c r="EG77" i="24"/>
  <c r="BH78" i="24"/>
  <c r="DO78" i="24" s="1"/>
  <c r="CN78" i="24"/>
  <c r="DL78" i="24"/>
  <c r="EJ78" i="24" s="1"/>
  <c r="DT78" i="24"/>
  <c r="EB78" i="24" s="1"/>
  <c r="DG79" i="24"/>
  <c r="DO79" i="24"/>
  <c r="DW79" i="24" s="1"/>
  <c r="EE79" i="24"/>
  <c r="DR80" i="24"/>
  <c r="DM81" i="24"/>
  <c r="EK81" i="24" s="1"/>
  <c r="CR82" i="24"/>
  <c r="CZ82" i="24"/>
  <c r="DH82" i="24"/>
  <c r="DP82" i="24"/>
  <c r="DR83" i="24"/>
  <c r="DQ83" i="24"/>
  <c r="DP83" i="24"/>
  <c r="DO83" i="24"/>
  <c r="EM83" i="24" s="1"/>
  <c r="DN83" i="24"/>
  <c r="DM83" i="24"/>
  <c r="DT83" i="24"/>
  <c r="AW86" i="24"/>
  <c r="AV87" i="24"/>
  <c r="AU87" i="24"/>
  <c r="AW91" i="24"/>
  <c r="DF113" i="24"/>
  <c r="ED113" i="24" s="1"/>
  <c r="AO64" i="24"/>
  <c r="AW64" i="24" s="1"/>
  <c r="DK64" i="24"/>
  <c r="EI64" i="24" s="1"/>
  <c r="BB65" i="24"/>
  <c r="DF65" i="24"/>
  <c r="ED65" i="24" s="1"/>
  <c r="DI66" i="24"/>
  <c r="EG66" i="24" s="1"/>
  <c r="BH67" i="24"/>
  <c r="DT67" i="24" s="1"/>
  <c r="CN67" i="24"/>
  <c r="DL67" i="24"/>
  <c r="EJ67" i="24" s="1"/>
  <c r="DJ69" i="24"/>
  <c r="EH69" i="24" s="1"/>
  <c r="DE70" i="24"/>
  <c r="EC70" i="24"/>
  <c r="DH71" i="24"/>
  <c r="EF71" i="24"/>
  <c r="AO72" i="24"/>
  <c r="AW72" i="24" s="1"/>
  <c r="DK72" i="24"/>
  <c r="EI72" i="24" s="1"/>
  <c r="BB73" i="24"/>
  <c r="DI74" i="24"/>
  <c r="EG74" i="24" s="1"/>
  <c r="BH75" i="24"/>
  <c r="DP75" i="24" s="1"/>
  <c r="CN75" i="24"/>
  <c r="DL75" i="24"/>
  <c r="EJ75" i="24" s="1"/>
  <c r="DJ77" i="24"/>
  <c r="DE78" i="24"/>
  <c r="EC78" i="24" s="1"/>
  <c r="DH79" i="24"/>
  <c r="EF79" i="24" s="1"/>
  <c r="AO80" i="24"/>
  <c r="AW80" i="24" s="1"/>
  <c r="BB81" i="24"/>
  <c r="DF81" i="24"/>
  <c r="ED81" i="24" s="1"/>
  <c r="CS82" i="24"/>
  <c r="DI82" i="24"/>
  <c r="EG82" i="24" s="1"/>
  <c r="AO83" i="24"/>
  <c r="AW83" i="24" s="1"/>
  <c r="AW89" i="24"/>
  <c r="AW90" i="24"/>
  <c r="BB84" i="24"/>
  <c r="BH87" i="24"/>
  <c r="BB88" i="24"/>
  <c r="BH91" i="24"/>
  <c r="BB92" i="24"/>
  <c r="BH95" i="24"/>
  <c r="BB96" i="24"/>
  <c r="BH99" i="24"/>
  <c r="BB100" i="24"/>
  <c r="AV101" i="24"/>
  <c r="AU116" i="24"/>
  <c r="AV116" i="24"/>
  <c r="DG118" i="24"/>
  <c r="EE118" i="24" s="1"/>
  <c r="BB118" i="24"/>
  <c r="DL118" i="24" s="1"/>
  <c r="EI123" i="24"/>
  <c r="AV128" i="24"/>
  <c r="AU128" i="24"/>
  <c r="BE85" i="24"/>
  <c r="AU85" i="24" s="1"/>
  <c r="AY86" i="24"/>
  <c r="BG86" i="24"/>
  <c r="BA87" i="24"/>
  <c r="AU88" i="24"/>
  <c r="BE89" i="24"/>
  <c r="AY90" i="24"/>
  <c r="BG90" i="24"/>
  <c r="BA91" i="24"/>
  <c r="BE93" i="24"/>
  <c r="AY94" i="24"/>
  <c r="BG94" i="24"/>
  <c r="BA95" i="24"/>
  <c r="BB95" i="24" s="1"/>
  <c r="BE97" i="24"/>
  <c r="AY98" i="24"/>
  <c r="BG98" i="24"/>
  <c r="BA99" i="24"/>
  <c r="AV112" i="24"/>
  <c r="AU112" i="24"/>
  <c r="DO120" i="24"/>
  <c r="EM120" i="24" s="1"/>
  <c r="DT120" i="24"/>
  <c r="BH120" i="24"/>
  <c r="DQ120" i="24" s="1"/>
  <c r="ER123" i="24"/>
  <c r="EQ123" i="24"/>
  <c r="BH86" i="24"/>
  <c r="BB87" i="24"/>
  <c r="BH90" i="24"/>
  <c r="BB91" i="24"/>
  <c r="BH94" i="24"/>
  <c r="BH98" i="24"/>
  <c r="BB99" i="24"/>
  <c r="DK112" i="24"/>
  <c r="AV115" i="24"/>
  <c r="AU115" i="24"/>
  <c r="DQ117" i="24"/>
  <c r="EO117" i="24" s="1"/>
  <c r="ER120" i="24"/>
  <c r="AV123" i="24"/>
  <c r="AU123" i="24"/>
  <c r="EQ126" i="24"/>
  <c r="DF131" i="24"/>
  <c r="ED131" i="24" s="1"/>
  <c r="BE84" i="24"/>
  <c r="AY89" i="24"/>
  <c r="BE92" i="24"/>
  <c r="AY93" i="24"/>
  <c r="BE96" i="24"/>
  <c r="AY97" i="24"/>
  <c r="CP131" i="24"/>
  <c r="DK131" i="24"/>
  <c r="BH85" i="24"/>
  <c r="BB86" i="24"/>
  <c r="BH89" i="24"/>
  <c r="DM118" i="24"/>
  <c r="AY84" i="24"/>
  <c r="BE91" i="24"/>
  <c r="AV91" i="24" s="1"/>
  <c r="AY92" i="24"/>
  <c r="BE95" i="24"/>
  <c r="AV95" i="24" s="1"/>
  <c r="AY96" i="24"/>
  <c r="BE99" i="24"/>
  <c r="AV99" i="24" s="1"/>
  <c r="AY100" i="24"/>
  <c r="EI112" i="24"/>
  <c r="BE114" i="24"/>
  <c r="AV114" i="24" s="1"/>
  <c r="BG114" i="24"/>
  <c r="DR117" i="24"/>
  <c r="EP117" i="24" s="1"/>
  <c r="AY120" i="24"/>
  <c r="BA120" i="24"/>
  <c r="BE122" i="24"/>
  <c r="AV122" i="24" s="1"/>
  <c r="BG122" i="24"/>
  <c r="DM124" i="24"/>
  <c r="AV126" i="24"/>
  <c r="AU126" i="24"/>
  <c r="BH84" i="24"/>
  <c r="BB89" i="24"/>
  <c r="BH92" i="24"/>
  <c r="BB93" i="24"/>
  <c r="BH96" i="24"/>
  <c r="BB97" i="24"/>
  <c r="BH100" i="24"/>
  <c r="BB101" i="24"/>
  <c r="BB102" i="24"/>
  <c r="EC121" i="24"/>
  <c r="EK124" i="24"/>
  <c r="AV118" i="24"/>
  <c r="EK118" i="24"/>
  <c r="AY102" i="24"/>
  <c r="DE112" i="24"/>
  <c r="EC112" i="24" s="1"/>
  <c r="AV113" i="24"/>
  <c r="DH113" i="24"/>
  <c r="EF113" i="24" s="1"/>
  <c r="DE115" i="24"/>
  <c r="EC115" i="24" s="1"/>
  <c r="AO117" i="24"/>
  <c r="AW117" i="24" s="1"/>
  <c r="AY117" i="24"/>
  <c r="CU117" i="24"/>
  <c r="DC117" i="24"/>
  <c r="DS117" i="24"/>
  <c r="EQ117" i="24" s="1"/>
  <c r="DN118" i="24"/>
  <c r="CN120" i="24"/>
  <c r="DG121" i="24"/>
  <c r="EE121" i="24" s="1"/>
  <c r="CO123" i="24"/>
  <c r="DE123" i="24"/>
  <c r="EC123" i="24" s="1"/>
  <c r="DM123" i="24"/>
  <c r="EK123" i="24" s="1"/>
  <c r="AV124" i="24"/>
  <c r="DH124" i="24"/>
  <c r="EF124" i="24" s="1"/>
  <c r="DP124" i="24"/>
  <c r="EN124" i="24" s="1"/>
  <c r="AO125" i="24"/>
  <c r="AW125" i="24" s="1"/>
  <c r="CU125" i="24" s="1"/>
  <c r="AY125" i="24"/>
  <c r="DS125" i="24"/>
  <c r="EQ125" i="24" s="1"/>
  <c r="BB126" i="24"/>
  <c r="DF126" i="24"/>
  <c r="ED126" i="24" s="1"/>
  <c r="DN126" i="24"/>
  <c r="DV126" i="24" s="1"/>
  <c r="BE127" i="24"/>
  <c r="BH128" i="24"/>
  <c r="CN128" i="24"/>
  <c r="DT128" i="24"/>
  <c r="DG129" i="24"/>
  <c r="EE129" i="24" s="1"/>
  <c r="DJ130" i="24"/>
  <c r="EH130" i="24"/>
  <c r="DH131" i="24"/>
  <c r="DJ132" i="24"/>
  <c r="EH132" i="24" s="1"/>
  <c r="AV134" i="24"/>
  <c r="AU134" i="24"/>
  <c r="AT136" i="24"/>
  <c r="BB137" i="24"/>
  <c r="BA140" i="24"/>
  <c r="AY140" i="24"/>
  <c r="DF112" i="24"/>
  <c r="ED112" i="24" s="1"/>
  <c r="DI113" i="24"/>
  <c r="EG113" i="24" s="1"/>
  <c r="AO114" i="24"/>
  <c r="AW114" i="24" s="1"/>
  <c r="DF115" i="24"/>
  <c r="ED115" i="24" s="1"/>
  <c r="CN117" i="24"/>
  <c r="CV117" i="24" s="1"/>
  <c r="DT117" i="24"/>
  <c r="ER117" i="24" s="1"/>
  <c r="DO118" i="24"/>
  <c r="DW118" i="24" s="1"/>
  <c r="DH121" i="24"/>
  <c r="EF121" i="24"/>
  <c r="AO122" i="24"/>
  <c r="AW122" i="24" s="1"/>
  <c r="CP123" i="24"/>
  <c r="DF123" i="24"/>
  <c r="DN123" i="24"/>
  <c r="EL123" i="24" s="1"/>
  <c r="ED123" i="24"/>
  <c r="DI124" i="24"/>
  <c r="DQ124" i="24"/>
  <c r="EO124" i="24" s="1"/>
  <c r="DY124" i="24"/>
  <c r="EG124" i="24"/>
  <c r="CN125" i="24"/>
  <c r="DD125" i="24"/>
  <c r="DT125" i="24"/>
  <c r="ER125" i="24" s="1"/>
  <c r="DG126" i="24"/>
  <c r="DW126" i="24" s="1"/>
  <c r="DO126" i="24"/>
  <c r="EM126" i="24" s="1"/>
  <c r="BA128" i="24"/>
  <c r="DM128" i="24"/>
  <c r="DH129" i="24"/>
  <c r="EF129" i="24" s="1"/>
  <c r="AO130" i="24"/>
  <c r="AW130" i="24" s="1"/>
  <c r="BG130" i="24"/>
  <c r="BH130" i="24" s="1"/>
  <c r="DK130" i="24"/>
  <c r="EF131" i="24"/>
  <c r="BB133" i="24"/>
  <c r="BA136" i="24"/>
  <c r="AY136" i="24"/>
  <c r="AV233" i="24"/>
  <c r="AU233" i="24"/>
  <c r="DG112" i="24"/>
  <c r="EE112" i="24" s="1"/>
  <c r="DJ113" i="24"/>
  <c r="EH113" i="24" s="1"/>
  <c r="BH114" i="24"/>
  <c r="DP114" i="24" s="1"/>
  <c r="CN114" i="24"/>
  <c r="DT114" i="24"/>
  <c r="DG115" i="24"/>
  <c r="EE115" i="24" s="1"/>
  <c r="CO117" i="24"/>
  <c r="DM117" i="24"/>
  <c r="EK117" i="24" s="1"/>
  <c r="DP118" i="24"/>
  <c r="EN118" i="24" s="1"/>
  <c r="AO119" i="24"/>
  <c r="AW119" i="24" s="1"/>
  <c r="AY119" i="24"/>
  <c r="BB120" i="24"/>
  <c r="BE121" i="24"/>
  <c r="AV121" i="24" s="1"/>
  <c r="DI121" i="24"/>
  <c r="EG121" i="24" s="1"/>
  <c r="BH122" i="24"/>
  <c r="DO122" i="24" s="1"/>
  <c r="DW122" i="24" s="1"/>
  <c r="CN122" i="24"/>
  <c r="CQ123" i="24"/>
  <c r="CY123" i="24"/>
  <c r="DG123" i="24"/>
  <c r="EE123" i="24" s="1"/>
  <c r="DO123" i="24"/>
  <c r="DJ124" i="24"/>
  <c r="EH124" i="24" s="1"/>
  <c r="DR124" i="24"/>
  <c r="CO125" i="24"/>
  <c r="DM125" i="24"/>
  <c r="EK125" i="24" s="1"/>
  <c r="DH126" i="24"/>
  <c r="EF126" i="24" s="1"/>
  <c r="DP126" i="24"/>
  <c r="EN126" i="24" s="1"/>
  <c r="AO127" i="24"/>
  <c r="AW127" i="24" s="1"/>
  <c r="AY127" i="24"/>
  <c r="BB128" i="24"/>
  <c r="DL128" i="24" s="1"/>
  <c r="DN128" i="24"/>
  <c r="BE129" i="24"/>
  <c r="AV129" i="24" s="1"/>
  <c r="DI129" i="24"/>
  <c r="EG129" i="24" s="1"/>
  <c r="CN130" i="24"/>
  <c r="DD130" i="24" s="1"/>
  <c r="DL130" i="24"/>
  <c r="EJ130" i="24" s="1"/>
  <c r="CR131" i="24"/>
  <c r="EI131" i="24"/>
  <c r="X133" i="24"/>
  <c r="AO149" i="24"/>
  <c r="AO150" i="24"/>
  <c r="AW150" i="24" s="1"/>
  <c r="AO146" i="24"/>
  <c r="AW146" i="24" s="1"/>
  <c r="AO142" i="24"/>
  <c r="AW142" i="24" s="1"/>
  <c r="AO138" i="24"/>
  <c r="AW138" i="24" s="1"/>
  <c r="AO134" i="24"/>
  <c r="AW134" i="24" s="1"/>
  <c r="AO147" i="24"/>
  <c r="AO143" i="24"/>
  <c r="AO139" i="24"/>
  <c r="AO135" i="24"/>
  <c r="AO148" i="24"/>
  <c r="AO144" i="24"/>
  <c r="AO140" i="24"/>
  <c r="AO136" i="24"/>
  <c r="AO132" i="24"/>
  <c r="AO151" i="24"/>
  <c r="AO145" i="24"/>
  <c r="AO141" i="24"/>
  <c r="AO137" i="24"/>
  <c r="AO133" i="24"/>
  <c r="DH112" i="24"/>
  <c r="EF112" i="24"/>
  <c r="AO113" i="24"/>
  <c r="AW113" i="24" s="1"/>
  <c r="CX113" i="24" s="1"/>
  <c r="DK113" i="24"/>
  <c r="EI113" i="24" s="1"/>
  <c r="DM114" i="24"/>
  <c r="DH115" i="24"/>
  <c r="EF115" i="24" s="1"/>
  <c r="AO116" i="24"/>
  <c r="AW116" i="24" s="1"/>
  <c r="CX116" i="24" s="1"/>
  <c r="BB117" i="24"/>
  <c r="DI117" i="24" s="1"/>
  <c r="CP117" i="24"/>
  <c r="DN117" i="24"/>
  <c r="EL117" i="24" s="1"/>
  <c r="DQ118" i="24"/>
  <c r="EO118" i="24" s="1"/>
  <c r="BH119" i="24"/>
  <c r="DP119" i="24" s="1"/>
  <c r="CN119" i="24"/>
  <c r="DG120" i="24"/>
  <c r="DW120" i="24" s="1"/>
  <c r="DJ121" i="24"/>
  <c r="EH121" i="24"/>
  <c r="DM122" i="24"/>
  <c r="CR123" i="24"/>
  <c r="CZ123" i="24"/>
  <c r="DH123" i="24"/>
  <c r="EF123" i="24" s="1"/>
  <c r="DP123" i="24"/>
  <c r="EN123" i="24" s="1"/>
  <c r="AO124" i="24"/>
  <c r="AW124" i="24" s="1"/>
  <c r="DB124" i="24" s="1"/>
  <c r="CU124" i="24"/>
  <c r="DC124" i="24"/>
  <c r="DK124" i="24"/>
  <c r="EI124" i="24" s="1"/>
  <c r="DS124" i="24"/>
  <c r="EQ124" i="24" s="1"/>
  <c r="BB125" i="24"/>
  <c r="DK125" i="24" s="1"/>
  <c r="CP125" i="24"/>
  <c r="CX125" i="24"/>
  <c r="DN125" i="24"/>
  <c r="EL125" i="24" s="1"/>
  <c r="DI126" i="24"/>
  <c r="EG126" i="24" s="1"/>
  <c r="DQ126" i="24"/>
  <c r="DY126" i="24" s="1"/>
  <c r="BH127" i="24"/>
  <c r="CN127" i="24"/>
  <c r="DT127" i="24"/>
  <c r="DO128" i="24"/>
  <c r="DJ129" i="24"/>
  <c r="EH129" i="24"/>
  <c r="CO130" i="24"/>
  <c r="DE130" i="24"/>
  <c r="EC130" i="24" s="1"/>
  <c r="CU131" i="24"/>
  <c r="AT132" i="24"/>
  <c r="BG132" i="24"/>
  <c r="BE132" i="24"/>
  <c r="AV132" i="24" s="1"/>
  <c r="BH144" i="24"/>
  <c r="AW145" i="24"/>
  <c r="AT147" i="24"/>
  <c r="BG147" i="24"/>
  <c r="BE147" i="24"/>
  <c r="AV147" i="24" s="1"/>
  <c r="DI112" i="24"/>
  <c r="EG112" i="24" s="1"/>
  <c r="BH113" i="24"/>
  <c r="CN113" i="24"/>
  <c r="DD113" i="24" s="1"/>
  <c r="DL113" i="24"/>
  <c r="EJ113" i="24" s="1"/>
  <c r="BB114" i="24"/>
  <c r="DW114" i="24" s="1"/>
  <c r="DN114" i="24"/>
  <c r="DI115" i="24"/>
  <c r="EG115" i="24" s="1"/>
  <c r="BH116" i="24"/>
  <c r="DT116" i="24" s="1"/>
  <c r="CN116" i="24"/>
  <c r="CQ117" i="24"/>
  <c r="CY117" i="24"/>
  <c r="DO117" i="24"/>
  <c r="EM117" i="24" s="1"/>
  <c r="DR118" i="24"/>
  <c r="EP118" i="24" s="1"/>
  <c r="DM119" i="24"/>
  <c r="DH120" i="24"/>
  <c r="EF120" i="24" s="1"/>
  <c r="AO121" i="24"/>
  <c r="AW121" i="24" s="1"/>
  <c r="DK121" i="24"/>
  <c r="EI121" i="24" s="1"/>
  <c r="BB122" i="24"/>
  <c r="DF122" i="24"/>
  <c r="ED122" i="24" s="1"/>
  <c r="CS123" i="24"/>
  <c r="DA123" i="24"/>
  <c r="DI123" i="24"/>
  <c r="EG123" i="24" s="1"/>
  <c r="DQ123" i="24"/>
  <c r="CN124" i="24"/>
  <c r="CV124" i="24" s="1"/>
  <c r="DL124" i="24"/>
  <c r="EJ124" i="24" s="1"/>
  <c r="DT124" i="24"/>
  <c r="ER124" i="24" s="1"/>
  <c r="CY125" i="24"/>
  <c r="CQ125" i="24"/>
  <c r="DG125" i="24"/>
  <c r="EE125" i="24" s="1"/>
  <c r="DO125" i="24"/>
  <c r="DJ126" i="24"/>
  <c r="EH126" i="24" s="1"/>
  <c r="DR126" i="24"/>
  <c r="EP126" i="24" s="1"/>
  <c r="DM127" i="24"/>
  <c r="DP128" i="24"/>
  <c r="AO129" i="24"/>
  <c r="AW129" i="24" s="1"/>
  <c r="DK129" i="24"/>
  <c r="EI129" i="24" s="1"/>
  <c r="CP130" i="24"/>
  <c r="CX130" i="24"/>
  <c r="DF130" i="24"/>
  <c r="AW132" i="24"/>
  <c r="DT132" i="24"/>
  <c r="BH132" i="24"/>
  <c r="DM132" i="24" s="1"/>
  <c r="CT132" i="24"/>
  <c r="BH140" i="24"/>
  <c r="AW141" i="24"/>
  <c r="AT143" i="24"/>
  <c r="BG143" i="24"/>
  <c r="BE143" i="24"/>
  <c r="AV143" i="24" s="1"/>
  <c r="AW147" i="24"/>
  <c r="AW148" i="24"/>
  <c r="DK162" i="24"/>
  <c r="EI162" i="24" s="1"/>
  <c r="DO169" i="24"/>
  <c r="EM169" i="24" s="1"/>
  <c r="DJ112" i="24"/>
  <c r="EH112" i="24" s="1"/>
  <c r="CO113" i="24"/>
  <c r="DE113" i="24"/>
  <c r="EC113" i="24" s="1"/>
  <c r="DM113" i="24"/>
  <c r="DG114" i="24"/>
  <c r="EE114" i="24" s="1"/>
  <c r="DO114" i="24"/>
  <c r="DJ115" i="24"/>
  <c r="EH115" i="24" s="1"/>
  <c r="CO116" i="24"/>
  <c r="DM116" i="24"/>
  <c r="CR117" i="24"/>
  <c r="DH117" i="24"/>
  <c r="EF117" i="24" s="1"/>
  <c r="DP117" i="24"/>
  <c r="EN117" i="24" s="1"/>
  <c r="AO118" i="24"/>
  <c r="AW118" i="24" s="1"/>
  <c r="DS118" i="24"/>
  <c r="EQ118" i="24" s="1"/>
  <c r="BB119" i="24"/>
  <c r="DF119" i="24"/>
  <c r="ED119" i="24" s="1"/>
  <c r="DN119" i="24"/>
  <c r="DI120" i="24"/>
  <c r="EG120" i="24" s="1"/>
  <c r="BH121" i="24"/>
  <c r="DM121" i="24" s="1"/>
  <c r="CN121" i="24"/>
  <c r="DL121" i="24"/>
  <c r="EJ121" i="24" s="1"/>
  <c r="DG122" i="24"/>
  <c r="EE122" i="24" s="1"/>
  <c r="CT123" i="24"/>
  <c r="DJ123" i="24"/>
  <c r="EH123" i="24" s="1"/>
  <c r="DR123" i="24"/>
  <c r="EP123" i="24" s="1"/>
  <c r="CO124" i="24"/>
  <c r="DE124" i="24"/>
  <c r="DU124" i="24" s="1"/>
  <c r="CR125" i="24"/>
  <c r="CZ125" i="24"/>
  <c r="DH125" i="24"/>
  <c r="EF125" i="24" s="1"/>
  <c r="DP125" i="24"/>
  <c r="EN125" i="24" s="1"/>
  <c r="AO126" i="24"/>
  <c r="AW126" i="24" s="1"/>
  <c r="DK126" i="24"/>
  <c r="EA126" i="24" s="1"/>
  <c r="BB127" i="24"/>
  <c r="DF127" i="24" s="1"/>
  <c r="ED127" i="24" s="1"/>
  <c r="DN127" i="24"/>
  <c r="DI128" i="24"/>
  <c r="DQ128" i="24"/>
  <c r="DY128" i="24"/>
  <c r="BH129" i="24"/>
  <c r="CN129" i="24"/>
  <c r="DL129" i="24"/>
  <c r="EJ129" i="24" s="1"/>
  <c r="CQ130" i="24"/>
  <c r="DG130" i="24"/>
  <c r="EE130" i="24" s="1"/>
  <c r="AV131" i="24"/>
  <c r="BG131" i="24"/>
  <c r="CX131" i="24" s="1"/>
  <c r="AS132" i="24"/>
  <c r="BH136" i="24"/>
  <c r="AW137" i="24"/>
  <c r="AT139" i="24"/>
  <c r="BG139" i="24"/>
  <c r="BE139" i="24"/>
  <c r="AV139" i="24" s="1"/>
  <c r="AW143" i="24"/>
  <c r="AW144" i="24"/>
  <c r="AV146" i="24"/>
  <c r="AU146" i="24"/>
  <c r="CP124" i="24"/>
  <c r="CX124" i="24"/>
  <c r="DF124" i="24"/>
  <c r="ED124" i="24" s="1"/>
  <c r="DN124" i="24"/>
  <c r="EL124" i="24" s="1"/>
  <c r="CS125" i="24"/>
  <c r="DA125" i="24"/>
  <c r="DI125" i="24"/>
  <c r="DQ125" i="24"/>
  <c r="EO125" i="24" s="1"/>
  <c r="CN126" i="24"/>
  <c r="DL126" i="24"/>
  <c r="EJ126" i="24" s="1"/>
  <c r="DT126" i="24"/>
  <c r="EB126" i="24" s="1"/>
  <c r="DO127" i="24"/>
  <c r="DR128" i="24"/>
  <c r="DE129" i="24"/>
  <c r="DM129" i="24"/>
  <c r="DU129" i="24" s="1"/>
  <c r="EC129" i="24"/>
  <c r="CR130" i="24"/>
  <c r="DH130" i="24"/>
  <c r="EF130" i="24"/>
  <c r="DB132" i="24"/>
  <c r="AW133" i="24"/>
  <c r="AT135" i="24"/>
  <c r="BG135" i="24"/>
  <c r="BH135" i="24" s="1"/>
  <c r="BE135" i="24"/>
  <c r="AV135" i="24" s="1"/>
  <c r="AW139" i="24"/>
  <c r="AW140" i="24"/>
  <c r="AV142" i="24"/>
  <c r="AU142" i="24"/>
  <c r="BB145" i="24"/>
  <c r="EO164" i="24"/>
  <c r="DY164" i="24"/>
  <c r="BH112" i="24"/>
  <c r="CN112" i="24"/>
  <c r="DL112" i="24"/>
  <c r="EJ112" i="24" s="1"/>
  <c r="CQ113" i="24"/>
  <c r="DG113" i="24"/>
  <c r="EE113" i="24" s="1"/>
  <c r="DI114" i="24"/>
  <c r="EG114" i="24" s="1"/>
  <c r="BH115" i="24"/>
  <c r="CN115" i="24"/>
  <c r="DL115" i="24"/>
  <c r="EJ115" i="24" s="1"/>
  <c r="CQ116" i="24"/>
  <c r="CT117" i="24"/>
  <c r="DB117" i="24"/>
  <c r="DJ117" i="24"/>
  <c r="EH117" i="24" s="1"/>
  <c r="DH119" i="24"/>
  <c r="EF119" i="24" s="1"/>
  <c r="AO120" i="24"/>
  <c r="AW120" i="24" s="1"/>
  <c r="DK120" i="24"/>
  <c r="EI120" i="24"/>
  <c r="DF121" i="24"/>
  <c r="ED121" i="24" s="1"/>
  <c r="DI122" i="24"/>
  <c r="EG122" i="24" s="1"/>
  <c r="CN123" i="24"/>
  <c r="DD123" i="24" s="1"/>
  <c r="CV123" i="24"/>
  <c r="DL123" i="24"/>
  <c r="EB123" i="24" s="1"/>
  <c r="CQ124" i="24"/>
  <c r="CY124" i="24"/>
  <c r="DG124" i="24"/>
  <c r="EE124" i="24" s="1"/>
  <c r="DO124" i="24"/>
  <c r="EM124" i="24" s="1"/>
  <c r="CT125" i="24"/>
  <c r="DB125" i="24"/>
  <c r="DJ125" i="24"/>
  <c r="EH125" i="24" s="1"/>
  <c r="DE126" i="24"/>
  <c r="EC126" i="24" s="1"/>
  <c r="DM126" i="24"/>
  <c r="EK126" i="24" s="1"/>
  <c r="DH127" i="24"/>
  <c r="EF127" i="24" s="1"/>
  <c r="DP127" i="24"/>
  <c r="AO128" i="24"/>
  <c r="AW128" i="24" s="1"/>
  <c r="DK128" i="24"/>
  <c r="EI128" i="24" s="1"/>
  <c r="DF129" i="24"/>
  <c r="ED129" i="24" s="1"/>
  <c r="DN129" i="24"/>
  <c r="DV129" i="24" s="1"/>
  <c r="CS130" i="24"/>
  <c r="DI130" i="24"/>
  <c r="EG130" i="24" s="1"/>
  <c r="AU132" i="24"/>
  <c r="AW135" i="24"/>
  <c r="AW136" i="24"/>
  <c r="AV138" i="24"/>
  <c r="AU138" i="24"/>
  <c r="BB141" i="24"/>
  <c r="BA144" i="24"/>
  <c r="BB144" i="24" s="1"/>
  <c r="AY144" i="24"/>
  <c r="CQ131" i="24"/>
  <c r="DG131" i="24"/>
  <c r="EE131" i="24" s="1"/>
  <c r="DI132" i="24"/>
  <c r="AY133" i="24"/>
  <c r="BG133" i="24"/>
  <c r="BH133" i="24" s="1"/>
  <c r="BA134" i="24"/>
  <c r="BB134" i="24" s="1"/>
  <c r="BE136" i="24"/>
  <c r="AY137" i="24"/>
  <c r="BG137" i="24"/>
  <c r="BH137" i="24" s="1"/>
  <c r="BA138" i="24"/>
  <c r="BB138" i="24" s="1"/>
  <c r="BE140" i="24"/>
  <c r="AY141" i="24"/>
  <c r="BG141" i="24"/>
  <c r="BH141" i="24" s="1"/>
  <c r="BA142" i="24"/>
  <c r="BB142" i="24" s="1"/>
  <c r="BE144" i="24"/>
  <c r="AY145" i="24"/>
  <c r="BG145" i="24"/>
  <c r="BH145" i="24" s="1"/>
  <c r="BA146" i="24"/>
  <c r="BB146" i="24" s="1"/>
  <c r="DF163" i="24"/>
  <c r="ED163" i="24" s="1"/>
  <c r="EM164" i="24"/>
  <c r="DJ165" i="24"/>
  <c r="DG165" i="24"/>
  <c r="EE165" i="24" s="1"/>
  <c r="BB165" i="24"/>
  <c r="DE165" i="24"/>
  <c r="BG172" i="24"/>
  <c r="BE172" i="24"/>
  <c r="AV172" i="24" s="1"/>
  <c r="CS131" i="24"/>
  <c r="DI131" i="24"/>
  <c r="EG131" i="24" s="1"/>
  <c r="DK132" i="24"/>
  <c r="AV151" i="24"/>
  <c r="AU151" i="24"/>
  <c r="DL165" i="24"/>
  <c r="BB168" i="24"/>
  <c r="CU173" i="24"/>
  <c r="AV188" i="24"/>
  <c r="AU188" i="24"/>
  <c r="CT131" i="24"/>
  <c r="DJ131" i="24"/>
  <c r="EH131" i="24" s="1"/>
  <c r="DL132" i="24"/>
  <c r="EB132" i="24" s="1"/>
  <c r="AW149" i="24"/>
  <c r="AV162" i="24"/>
  <c r="AU162" i="24"/>
  <c r="DI167" i="24"/>
  <c r="BH170" i="24"/>
  <c r="AV173" i="24"/>
  <c r="AU173" i="24"/>
  <c r="DC173" i="24"/>
  <c r="DQ167" i="24"/>
  <c r="EO167" i="24" s="1"/>
  <c r="AU172" i="24"/>
  <c r="DK173" i="24"/>
  <c r="EI173" i="24" s="1"/>
  <c r="AV177" i="24"/>
  <c r="AU177" i="24"/>
  <c r="BH131" i="24"/>
  <c r="DS131" i="24" s="1"/>
  <c r="CN131" i="24"/>
  <c r="CV131" i="24"/>
  <c r="DD131" i="24"/>
  <c r="DL131" i="24"/>
  <c r="EJ131" i="24" s="1"/>
  <c r="DF132" i="24"/>
  <c r="BB136" i="24"/>
  <c r="BH139" i="24"/>
  <c r="BB140" i="24"/>
  <c r="BH143" i="24"/>
  <c r="BH147" i="24"/>
  <c r="BG148" i="24"/>
  <c r="BH148" i="24" s="1"/>
  <c r="BE148" i="24"/>
  <c r="AV148" i="24" s="1"/>
  <c r="DF166" i="24"/>
  <c r="ED166" i="24" s="1"/>
  <c r="DY167" i="24"/>
  <c r="BA176" i="24"/>
  <c r="BB176" i="24" s="1"/>
  <c r="AY176" i="24"/>
  <c r="BA217" i="24"/>
  <c r="AY217" i="24"/>
  <c r="CO131" i="24"/>
  <c r="DE131" i="24"/>
  <c r="EC131" i="24" s="1"/>
  <c r="DG132" i="24"/>
  <c r="BA149" i="24"/>
  <c r="BB149" i="24" s="1"/>
  <c r="AY149" i="24"/>
  <c r="AW162" i="24"/>
  <c r="DC162" i="24" s="1"/>
  <c r="AU164" i="24"/>
  <c r="EG167" i="24"/>
  <c r="DR168" i="24"/>
  <c r="EP168" i="24" s="1"/>
  <c r="DM169" i="24"/>
  <c r="EK169" i="24" s="1"/>
  <c r="BA170" i="24"/>
  <c r="AY170" i="24"/>
  <c r="DF174" i="24"/>
  <c r="DR175" i="24"/>
  <c r="DO175" i="24"/>
  <c r="AW151" i="24"/>
  <c r="BG161" i="24"/>
  <c r="BE161" i="24"/>
  <c r="BH160" i="24"/>
  <c r="DT160" i="24" s="1"/>
  <c r="CN160" i="24"/>
  <c r="CT162" i="24"/>
  <c r="DJ162" i="24"/>
  <c r="EH162" i="24"/>
  <c r="DE163" i="24"/>
  <c r="AV164" i="24"/>
  <c r="DH164" i="24"/>
  <c r="EF164" i="24" s="1"/>
  <c r="DP164" i="24"/>
  <c r="EN164" i="24" s="1"/>
  <c r="AO165" i="24"/>
  <c r="AW165" i="24" s="1"/>
  <c r="DC165" i="24" s="1"/>
  <c r="DS165" i="24"/>
  <c r="DE166" i="24"/>
  <c r="EC166" i="24" s="1"/>
  <c r="DH167" i="24"/>
  <c r="EF167" i="24" s="1"/>
  <c r="DP167" i="24"/>
  <c r="EN167" i="24" s="1"/>
  <c r="AO168" i="24"/>
  <c r="AW168" i="24" s="1"/>
  <c r="DC168" i="24" s="1"/>
  <c r="DS168" i="24"/>
  <c r="BB169" i="24"/>
  <c r="DH169" i="24" s="1"/>
  <c r="EF169" i="24" s="1"/>
  <c r="DN169" i="24"/>
  <c r="EL169" i="24" s="1"/>
  <c r="BH171" i="24"/>
  <c r="CN171" i="24"/>
  <c r="CT173" i="24"/>
  <c r="DB173" i="24"/>
  <c r="DJ173" i="24"/>
  <c r="EH173" i="24" s="1"/>
  <c r="DE174" i="24"/>
  <c r="EC174" i="24"/>
  <c r="DF176" i="24"/>
  <c r="DQ179" i="24"/>
  <c r="AO184" i="24"/>
  <c r="AW184" i="24" s="1"/>
  <c r="AV192" i="24"/>
  <c r="AU192" i="24"/>
  <c r="AY193" i="24"/>
  <c r="BA193" i="24"/>
  <c r="BB193" i="24" s="1"/>
  <c r="BB148" i="24"/>
  <c r="BH151" i="24"/>
  <c r="BB160" i="24"/>
  <c r="DG160" i="24" s="1"/>
  <c r="BH162" i="24"/>
  <c r="DT162" i="24" s="1"/>
  <c r="EB162" i="24" s="1"/>
  <c r="CN162" i="24"/>
  <c r="CV162" i="24"/>
  <c r="DL162" i="24"/>
  <c r="EJ162" i="24" s="1"/>
  <c r="AU163" i="24"/>
  <c r="DG163" i="24"/>
  <c r="DJ164" i="24"/>
  <c r="DR164" i="24"/>
  <c r="EP164" i="24" s="1"/>
  <c r="EH164" i="24"/>
  <c r="CW165" i="24"/>
  <c r="DM165" i="24"/>
  <c r="EC165" i="24"/>
  <c r="AU166" i="24"/>
  <c r="DG166" i="24"/>
  <c r="EE166" i="24" s="1"/>
  <c r="DJ167" i="24"/>
  <c r="DR167" i="24"/>
  <c r="EP167" i="24" s="1"/>
  <c r="DM168" i="24"/>
  <c r="EK168" i="24" s="1"/>
  <c r="DP169" i="24"/>
  <c r="EN169" i="24" s="1"/>
  <c r="AO170" i="24"/>
  <c r="AW170" i="24" s="1"/>
  <c r="CU170" i="24" s="1"/>
  <c r="BB171" i="24"/>
  <c r="DL171" i="24" s="1"/>
  <c r="DF171" i="24"/>
  <c r="ED171" i="24" s="1"/>
  <c r="DN171" i="24"/>
  <c r="BH173" i="24"/>
  <c r="CN173" i="24"/>
  <c r="CV173" i="24" s="1"/>
  <c r="DD173" i="24"/>
  <c r="DL173" i="24"/>
  <c r="DT173" i="24"/>
  <c r="AU174" i="24"/>
  <c r="DG174" i="24"/>
  <c r="DP175" i="24"/>
  <c r="EN175" i="24" s="1"/>
  <c r="DN175" i="24"/>
  <c r="DT175" i="24"/>
  <c r="EP175" i="24"/>
  <c r="DJ176" i="24"/>
  <c r="EH176" i="24" s="1"/>
  <c r="DN179" i="24"/>
  <c r="AV184" i="24"/>
  <c r="AU184" i="24"/>
  <c r="BE149" i="24"/>
  <c r="AY150" i="24"/>
  <c r="CO162" i="24"/>
  <c r="DE162" i="24"/>
  <c r="EC162" i="24" s="1"/>
  <c r="DH163" i="24"/>
  <c r="EF163" i="24" s="1"/>
  <c r="AO164" i="24"/>
  <c r="AW164" i="24" s="1"/>
  <c r="DK164" i="24"/>
  <c r="EI164" i="24" s="1"/>
  <c r="DS164" i="24"/>
  <c r="EQ164" i="24" s="1"/>
  <c r="CX165" i="24"/>
  <c r="DN165" i="24"/>
  <c r="EL165" i="24" s="1"/>
  <c r="DH166" i="24"/>
  <c r="EF166" i="24"/>
  <c r="AO167" i="24"/>
  <c r="AW167" i="24" s="1"/>
  <c r="CT167" i="24" s="1"/>
  <c r="AY167" i="24"/>
  <c r="CU167" i="24"/>
  <c r="DK167" i="24"/>
  <c r="DS167" i="24"/>
  <c r="EQ167" i="24" s="1"/>
  <c r="CX168" i="24"/>
  <c r="DN168" i="24"/>
  <c r="BE169" i="24"/>
  <c r="DI169" i="24"/>
  <c r="EG169" i="24" s="1"/>
  <c r="DQ169" i="24"/>
  <c r="EO169" i="24" s="1"/>
  <c r="CN170" i="24"/>
  <c r="CV170" i="24" s="1"/>
  <c r="DO171" i="24"/>
  <c r="DR172" i="24"/>
  <c r="CW173" i="24"/>
  <c r="CO173" i="24"/>
  <c r="DE173" i="24"/>
  <c r="EC173" i="24" s="1"/>
  <c r="DH174" i="24"/>
  <c r="EF174" i="24"/>
  <c r="AO175" i="24"/>
  <c r="AW175" i="24" s="1"/>
  <c r="AY175" i="24"/>
  <c r="DM175" i="24"/>
  <c r="EK175" i="24" s="1"/>
  <c r="EM175" i="24"/>
  <c r="DS178" i="24"/>
  <c r="EQ178" i="24" s="1"/>
  <c r="EO179" i="24"/>
  <c r="AU190" i="24"/>
  <c r="BA195" i="24"/>
  <c r="AY195" i="24"/>
  <c r="AY222" i="24"/>
  <c r="BA222" i="24"/>
  <c r="BB222" i="24" s="1"/>
  <c r="AO197" i="24"/>
  <c r="AW197" i="24" s="1"/>
  <c r="AO193" i="24"/>
  <c r="AO198" i="24"/>
  <c r="AO194" i="24"/>
  <c r="AO199" i="24"/>
  <c r="AO195" i="24"/>
  <c r="AO196" i="24"/>
  <c r="AO189" i="24"/>
  <c r="AW189" i="24" s="1"/>
  <c r="AO185" i="24"/>
  <c r="AW185" i="24" s="1"/>
  <c r="AO181" i="24"/>
  <c r="AW181" i="24" s="1"/>
  <c r="AO178" i="24"/>
  <c r="AW178" i="24" s="1"/>
  <c r="AO190" i="24"/>
  <c r="AW190" i="24" s="1"/>
  <c r="AO186" i="24"/>
  <c r="AW186" i="24" s="1"/>
  <c r="AO182" i="24"/>
  <c r="AW182" i="24" s="1"/>
  <c r="AO176" i="24"/>
  <c r="AW176" i="24" s="1"/>
  <c r="AO191" i="24"/>
  <c r="AW191" i="24" s="1"/>
  <c r="AO187" i="24"/>
  <c r="AW187" i="24" s="1"/>
  <c r="AO183" i="24"/>
  <c r="AW183" i="24" s="1"/>
  <c r="AO179" i="24"/>
  <c r="AW179" i="24" s="1"/>
  <c r="DA179" i="24" s="1"/>
  <c r="DH160" i="24"/>
  <c r="EF160" i="24" s="1"/>
  <c r="AO161" i="24"/>
  <c r="AW161" i="24" s="1"/>
  <c r="AT162" i="24"/>
  <c r="CP162" i="24"/>
  <c r="CX162" i="24"/>
  <c r="DF162" i="24"/>
  <c r="ED162" i="24" s="1"/>
  <c r="DI163" i="24"/>
  <c r="CN164" i="24"/>
  <c r="DL164" i="24"/>
  <c r="EJ164" i="24" s="1"/>
  <c r="DT164" i="24"/>
  <c r="ER164" i="24" s="1"/>
  <c r="CY165" i="24"/>
  <c r="DO165" i="24"/>
  <c r="DI166" i="24"/>
  <c r="CN167" i="24"/>
  <c r="CV167" i="24" s="1"/>
  <c r="DL167" i="24"/>
  <c r="EJ167" i="24" s="1"/>
  <c r="DT167" i="24"/>
  <c r="CY168" i="24"/>
  <c r="DO168" i="24"/>
  <c r="EM168" i="24" s="1"/>
  <c r="DJ169" i="24"/>
  <c r="DR169" i="24"/>
  <c r="EP169" i="24" s="1"/>
  <c r="CO170" i="24"/>
  <c r="DH171" i="24"/>
  <c r="DP171" i="24"/>
  <c r="EF171" i="24"/>
  <c r="AO172" i="24"/>
  <c r="AW172" i="24" s="1"/>
  <c r="CU172" i="24" s="1"/>
  <c r="DC172" i="24"/>
  <c r="DS172" i="24"/>
  <c r="CX173" i="24"/>
  <c r="CP173" i="24"/>
  <c r="DF173" i="24"/>
  <c r="ED173" i="24" s="1"/>
  <c r="DN173" i="24"/>
  <c r="DV173" i="24"/>
  <c r="DI174" i="24"/>
  <c r="EG174" i="24" s="1"/>
  <c r="ER175" i="24"/>
  <c r="CN175" i="24"/>
  <c r="DD175" i="24" s="1"/>
  <c r="BE160" i="24"/>
  <c r="DI160" i="24"/>
  <c r="EG160" i="24" s="1"/>
  <c r="BH161" i="24"/>
  <c r="DQ161" i="24" s="1"/>
  <c r="CN161" i="24"/>
  <c r="CQ162" i="24"/>
  <c r="DG162" i="24"/>
  <c r="EE162" i="24" s="1"/>
  <c r="DO162" i="24"/>
  <c r="DW162" i="24" s="1"/>
  <c r="DJ163" i="24"/>
  <c r="EH163" i="24" s="1"/>
  <c r="DE164" i="24"/>
  <c r="EC164" i="24" s="1"/>
  <c r="DM164" i="24"/>
  <c r="EK164" i="24" s="1"/>
  <c r="CZ165" i="24"/>
  <c r="DP165" i="24"/>
  <c r="EN165" i="24" s="1"/>
  <c r="DJ166" i="24"/>
  <c r="EH166" i="24" s="1"/>
  <c r="CO167" i="24"/>
  <c r="DE167" i="24"/>
  <c r="EC167" i="24" s="1"/>
  <c r="DM167" i="24"/>
  <c r="EK167" i="24" s="1"/>
  <c r="CZ168" i="24"/>
  <c r="DP168" i="24"/>
  <c r="EN168" i="24" s="1"/>
  <c r="AO169" i="24"/>
  <c r="AW169" i="24" s="1"/>
  <c r="CT169" i="24" s="1"/>
  <c r="AY169" i="24"/>
  <c r="DK169" i="24"/>
  <c r="DS169" i="24"/>
  <c r="EQ169" i="24" s="1"/>
  <c r="EI169" i="24"/>
  <c r="BB170" i="24"/>
  <c r="DE170" i="24" s="1"/>
  <c r="CP170" i="24"/>
  <c r="DF170" i="24"/>
  <c r="ED170" i="24" s="1"/>
  <c r="BE171" i="24"/>
  <c r="DA171" i="24"/>
  <c r="DI171" i="24"/>
  <c r="DQ171" i="24"/>
  <c r="DY171" i="24" s="1"/>
  <c r="EG171" i="24"/>
  <c r="BH172" i="24"/>
  <c r="CN172" i="24"/>
  <c r="CV172" i="24" s="1"/>
  <c r="DT172" i="24"/>
  <c r="CQ173" i="24"/>
  <c r="CY173" i="24"/>
  <c r="DG173" i="24"/>
  <c r="DO173" i="24"/>
  <c r="DJ174" i="24"/>
  <c r="EH174" i="24" s="1"/>
  <c r="CO175" i="24"/>
  <c r="DQ175" i="24"/>
  <c r="EO175" i="24" s="1"/>
  <c r="BG176" i="24"/>
  <c r="BE176" i="24"/>
  <c r="AO177" i="24"/>
  <c r="AW177" i="24" s="1"/>
  <c r="DA177" i="24"/>
  <c r="CS177" i="24"/>
  <c r="AU179" i="24"/>
  <c r="EL179" i="24"/>
  <c r="CS179" i="24"/>
  <c r="CU180" i="24"/>
  <c r="AU183" i="24"/>
  <c r="AW198" i="24"/>
  <c r="DJ160" i="24"/>
  <c r="EH160" i="24" s="1"/>
  <c r="DE161" i="24"/>
  <c r="CR162" i="24"/>
  <c r="CZ162" i="24"/>
  <c r="DH162" i="24"/>
  <c r="EF162" i="24" s="1"/>
  <c r="DP162" i="24"/>
  <c r="DX162" i="24" s="1"/>
  <c r="AO163" i="24"/>
  <c r="AW163" i="24" s="1"/>
  <c r="CO163" i="24" s="1"/>
  <c r="DC163" i="24"/>
  <c r="DK163" i="24"/>
  <c r="EI163" i="24" s="1"/>
  <c r="DS163" i="24"/>
  <c r="DF164" i="24"/>
  <c r="ED164" i="24" s="1"/>
  <c r="DN164" i="24"/>
  <c r="EL164" i="24" s="1"/>
  <c r="DA165" i="24"/>
  <c r="DQ165" i="24"/>
  <c r="AO166" i="24"/>
  <c r="AW166" i="24" s="1"/>
  <c r="CQ166" i="24" s="1"/>
  <c r="DK166" i="24"/>
  <c r="EI166" i="24" s="1"/>
  <c r="CP167" i="24"/>
  <c r="CX167" i="24"/>
  <c r="DF167" i="24"/>
  <c r="ED167" i="24" s="1"/>
  <c r="DN167" i="24"/>
  <c r="EL167" i="24" s="1"/>
  <c r="DA168" i="24"/>
  <c r="DQ168" i="24"/>
  <c r="CN169" i="24"/>
  <c r="CV169" i="24"/>
  <c r="DD169" i="24"/>
  <c r="DL169" i="24"/>
  <c r="EJ169" i="24" s="1"/>
  <c r="DT169" i="24"/>
  <c r="ER169" i="24" s="1"/>
  <c r="EB169" i="24"/>
  <c r="CQ170" i="24"/>
  <c r="DG170" i="24"/>
  <c r="EE170" i="24" s="1"/>
  <c r="DJ171" i="24"/>
  <c r="DR171" i="24"/>
  <c r="DZ171" i="24" s="1"/>
  <c r="EH171" i="24"/>
  <c r="CO172" i="24"/>
  <c r="DM172" i="24"/>
  <c r="CR173" i="24"/>
  <c r="DH173" i="24"/>
  <c r="DP173" i="24"/>
  <c r="DX173" i="24" s="1"/>
  <c r="EF173" i="24"/>
  <c r="AO174" i="24"/>
  <c r="AW174" i="24" s="1"/>
  <c r="DA174" i="24" s="1"/>
  <c r="DK174" i="24"/>
  <c r="EI174" i="24"/>
  <c r="BB175" i="24"/>
  <c r="DH175" i="24" s="1"/>
  <c r="EL175" i="24"/>
  <c r="CP175" i="24"/>
  <c r="CX175" i="24"/>
  <c r="AV180" i="24"/>
  <c r="AU180" i="24"/>
  <c r="AO192" i="24"/>
  <c r="AW192" i="24" s="1"/>
  <c r="DT215" i="24"/>
  <c r="CN215" i="24"/>
  <c r="AO160" i="24"/>
  <c r="AW160" i="24" s="1"/>
  <c r="DB160" i="24" s="1"/>
  <c r="DK160" i="24"/>
  <c r="EI160" i="24" s="1"/>
  <c r="BB161" i="24"/>
  <c r="DK161" i="24" s="1"/>
  <c r="CP161" i="24"/>
  <c r="DF161" i="24"/>
  <c r="CS162" i="24"/>
  <c r="DA162" i="24"/>
  <c r="DI162" i="24"/>
  <c r="EG162" i="24" s="1"/>
  <c r="BH163" i="24"/>
  <c r="DP163" i="24" s="1"/>
  <c r="CN163" i="24"/>
  <c r="CV163" i="24" s="1"/>
  <c r="DL163" i="24"/>
  <c r="EJ163" i="24"/>
  <c r="CQ164" i="24"/>
  <c r="DG164" i="24"/>
  <c r="DW164" i="24" s="1"/>
  <c r="DB165" i="24"/>
  <c r="EH165" i="24"/>
  <c r="BH166" i="24"/>
  <c r="DP166" i="24" s="1"/>
  <c r="CN166" i="24"/>
  <c r="DL166" i="24"/>
  <c r="EJ166" i="24" s="1"/>
  <c r="CY167" i="24"/>
  <c r="CQ167" i="24"/>
  <c r="DG167" i="24"/>
  <c r="DB168" i="24"/>
  <c r="CW169" i="24"/>
  <c r="CO169" i="24"/>
  <c r="DE169" i="24"/>
  <c r="EC169" i="24" s="1"/>
  <c r="CR170" i="24"/>
  <c r="DH170" i="24"/>
  <c r="EF170" i="24" s="1"/>
  <c r="AO171" i="24"/>
  <c r="AW171" i="24" s="1"/>
  <c r="CP171" i="24" s="1"/>
  <c r="CU171" i="24"/>
  <c r="DK171" i="24"/>
  <c r="EI171" i="24" s="1"/>
  <c r="BB172" i="24"/>
  <c r="DK172" i="24" s="1"/>
  <c r="EI172" i="24" s="1"/>
  <c r="CX172" i="24"/>
  <c r="CP172" i="24"/>
  <c r="CS173" i="24"/>
  <c r="DI173" i="24"/>
  <c r="EG173" i="24" s="1"/>
  <c r="BH174" i="24"/>
  <c r="DM174" i="24" s="1"/>
  <c r="CN174" i="24"/>
  <c r="DL174" i="24"/>
  <c r="EJ174" i="24" s="1"/>
  <c r="CQ175" i="24"/>
  <c r="CY175" i="24"/>
  <c r="DS175" i="24"/>
  <c r="EQ175" i="24" s="1"/>
  <c r="AT176" i="24"/>
  <c r="AV187" i="24"/>
  <c r="AO188" i="24"/>
  <c r="AW188" i="24" s="1"/>
  <c r="AW193" i="24"/>
  <c r="AT211" i="24"/>
  <c r="BG211" i="24"/>
  <c r="BE211" i="24"/>
  <c r="ER215" i="24"/>
  <c r="DG176" i="24"/>
  <c r="EE176" i="24" s="1"/>
  <c r="CT177" i="24"/>
  <c r="DB177" i="24"/>
  <c r="BA178" i="24"/>
  <c r="BB178" i="24" s="1"/>
  <c r="DI178" i="24" s="1"/>
  <c r="DM178" i="24"/>
  <c r="EK178" i="24" s="1"/>
  <c r="AV179" i="24"/>
  <c r="CR179" i="24"/>
  <c r="CZ179" i="24"/>
  <c r="DP179" i="24"/>
  <c r="EN179" i="24" s="1"/>
  <c r="BH181" i="24"/>
  <c r="BB182" i="24"/>
  <c r="BH185" i="24"/>
  <c r="BB186" i="24"/>
  <c r="AW194" i="24"/>
  <c r="BG194" i="24"/>
  <c r="BH194" i="24" s="1"/>
  <c r="BE194" i="24"/>
  <c r="AW199" i="24"/>
  <c r="CN207" i="24"/>
  <c r="AU214" i="24"/>
  <c r="DR215" i="24"/>
  <c r="DK220" i="24"/>
  <c r="BH228" i="24"/>
  <c r="DI176" i="24"/>
  <c r="EG176" i="24" s="1"/>
  <c r="BH177" i="24"/>
  <c r="DT177" i="24" s="1"/>
  <c r="CN177" i="24"/>
  <c r="CV177" i="24" s="1"/>
  <c r="DO178" i="24"/>
  <c r="EM178" i="24" s="1"/>
  <c r="CT179" i="24"/>
  <c r="DR179" i="24"/>
  <c r="EP179" i="24" s="1"/>
  <c r="BH180" i="24"/>
  <c r="DM180" i="24" s="1"/>
  <c r="BB181" i="24"/>
  <c r="BH184" i="24"/>
  <c r="BB185" i="24"/>
  <c r="BH188" i="24"/>
  <c r="BB189" i="24"/>
  <c r="BH192" i="24"/>
  <c r="AT194" i="24"/>
  <c r="BB195" i="24"/>
  <c r="AW196" i="24"/>
  <c r="BA199" i="24"/>
  <c r="BB199" i="24" s="1"/>
  <c r="AY199" i="24"/>
  <c r="EI212" i="24"/>
  <c r="DS213" i="24"/>
  <c r="EQ213" i="24" s="1"/>
  <c r="EL213" i="24"/>
  <c r="EO214" i="24"/>
  <c r="AT219" i="24"/>
  <c r="BG219" i="24"/>
  <c r="BE219" i="24"/>
  <c r="EF219" i="24"/>
  <c r="DP178" i="24"/>
  <c r="EN178" i="24" s="1"/>
  <c r="CU179" i="24"/>
  <c r="DC179" i="24"/>
  <c r="DS179" i="24"/>
  <c r="EQ179" i="24" s="1"/>
  <c r="AU181" i="24"/>
  <c r="AU185" i="24"/>
  <c r="AU189" i="24"/>
  <c r="BB207" i="24"/>
  <c r="DI207" i="24" s="1"/>
  <c r="EG207" i="24" s="1"/>
  <c r="BH209" i="24"/>
  <c r="DR218" i="24"/>
  <c r="AW219" i="24"/>
  <c r="CR219" i="24" s="1"/>
  <c r="EI220" i="24"/>
  <c r="DK176" i="24"/>
  <c r="EI176" i="24" s="1"/>
  <c r="BB177" i="24"/>
  <c r="CP177" i="24"/>
  <c r="CX177" i="24"/>
  <c r="DN177" i="24"/>
  <c r="BE178" i="24"/>
  <c r="AV178" i="24" s="1"/>
  <c r="DQ178" i="24"/>
  <c r="CN179" i="24"/>
  <c r="CV179" i="24" s="1"/>
  <c r="DT179" i="24"/>
  <c r="ER179" i="24" s="1"/>
  <c r="BB180" i="24"/>
  <c r="DE180" i="24" s="1"/>
  <c r="DN180" i="24"/>
  <c r="X181" i="24"/>
  <c r="BH183" i="24"/>
  <c r="BA194" i="24"/>
  <c r="BB194" i="24" s="1"/>
  <c r="AY194" i="24"/>
  <c r="BG195" i="24"/>
  <c r="BE195" i="24"/>
  <c r="CW210" i="24"/>
  <c r="AV212" i="24"/>
  <c r="AU212" i="24"/>
  <c r="EL214" i="24"/>
  <c r="DF215" i="24"/>
  <c r="ED215" i="24" s="1"/>
  <c r="BB215" i="24"/>
  <c r="CN176" i="24"/>
  <c r="DL176" i="24"/>
  <c r="EJ176" i="24" s="1"/>
  <c r="DG177" i="24"/>
  <c r="EE177" i="24" s="1"/>
  <c r="CT178" i="24"/>
  <c r="DR178" i="24"/>
  <c r="EP178" i="24" s="1"/>
  <c r="CO179" i="24"/>
  <c r="CW179" i="24"/>
  <c r="DM179" i="24"/>
  <c r="EK179" i="24" s="1"/>
  <c r="BA196" i="24"/>
  <c r="BB196" i="24" s="1"/>
  <c r="AY196" i="24"/>
  <c r="AT209" i="24"/>
  <c r="AV210" i="24"/>
  <c r="CO210" i="24"/>
  <c r="DN217" i="24"/>
  <c r="BH217" i="24"/>
  <c r="DS217" i="24" s="1"/>
  <c r="AV220" i="24"/>
  <c r="AU220" i="24"/>
  <c r="DE176" i="24"/>
  <c r="EC176" i="24" s="1"/>
  <c r="DH177" i="24"/>
  <c r="EF177" i="24" s="1"/>
  <c r="DK178" i="24"/>
  <c r="BB179" i="24"/>
  <c r="DK179" i="24" s="1"/>
  <c r="CP179" i="24"/>
  <c r="CX179" i="24"/>
  <c r="DH180" i="24"/>
  <c r="BH186" i="24"/>
  <c r="BB187" i="24"/>
  <c r="BH190" i="24"/>
  <c r="BB191" i="24"/>
  <c r="BE193" i="24"/>
  <c r="AW195" i="24"/>
  <c r="BH195" i="24"/>
  <c r="BH199" i="24"/>
  <c r="AW217" i="24"/>
  <c r="DB217" i="24" s="1"/>
  <c r="AV218" i="24"/>
  <c r="CZ219" i="24"/>
  <c r="CU220" i="24"/>
  <c r="CN178" i="24"/>
  <c r="DT178" i="24"/>
  <c r="CQ179" i="24"/>
  <c r="DO179" i="24"/>
  <c r="EM179" i="24" s="1"/>
  <c r="CS180" i="24"/>
  <c r="DA180" i="24"/>
  <c r="DI180" i="24"/>
  <c r="EG180" i="24" s="1"/>
  <c r="AT195" i="24"/>
  <c r="AT198" i="24"/>
  <c r="BG198" i="24"/>
  <c r="BE198" i="24"/>
  <c r="BA209" i="24"/>
  <c r="AY209" i="24"/>
  <c r="EP215" i="24"/>
  <c r="AT217" i="24"/>
  <c r="DC220" i="24"/>
  <c r="BG196" i="24"/>
  <c r="BH196" i="24" s="1"/>
  <c r="BA197" i="24"/>
  <c r="BB197" i="24" s="1"/>
  <c r="BE199" i="24"/>
  <c r="AO207" i="24"/>
  <c r="AW207" i="24" s="1"/>
  <c r="AY207" i="24"/>
  <c r="BG207" i="24"/>
  <c r="BH207" i="24" s="1"/>
  <c r="BB208" i="24"/>
  <c r="DF208" i="24" s="1"/>
  <c r="BE209" i="24"/>
  <c r="BH210" i="24"/>
  <c r="DR210" i="24" s="1"/>
  <c r="CN210" i="24"/>
  <c r="CV210" i="24" s="1"/>
  <c r="DT210" i="24"/>
  <c r="DG211" i="24"/>
  <c r="EE211" i="24" s="1"/>
  <c r="CT212" i="24"/>
  <c r="DJ212" i="24"/>
  <c r="EH212" i="24" s="1"/>
  <c r="BA213" i="24"/>
  <c r="BB213" i="24" s="1"/>
  <c r="DM213" i="24"/>
  <c r="EK213" i="24" s="1"/>
  <c r="DP214" i="24"/>
  <c r="EN214" i="24" s="1"/>
  <c r="AO215" i="24"/>
  <c r="AW215" i="24" s="1"/>
  <c r="CS215" i="24" s="1"/>
  <c r="AY215" i="24"/>
  <c r="DS215" i="24"/>
  <c r="EQ215" i="24" s="1"/>
  <c r="BB216" i="24"/>
  <c r="BE217" i="24"/>
  <c r="BH218" i="24"/>
  <c r="DM218" i="24" s="1"/>
  <c r="CN218" i="24"/>
  <c r="DL218" i="24"/>
  <c r="CQ219" i="24"/>
  <c r="CY219" i="24"/>
  <c r="DG219" i="24"/>
  <c r="EE219" i="24"/>
  <c r="CT220" i="24"/>
  <c r="DJ220" i="24"/>
  <c r="EH220" i="24" s="1"/>
  <c r="DE222" i="24"/>
  <c r="AV225" i="24"/>
  <c r="AU225" i="24"/>
  <c r="AO209" i="24"/>
  <c r="AW209" i="24" s="1"/>
  <c r="BB210" i="24"/>
  <c r="DH210" i="24" s="1"/>
  <c r="EF210" i="24" s="1"/>
  <c r="CP210" i="24"/>
  <c r="CX210" i="24"/>
  <c r="DN210" i="24"/>
  <c r="DI211" i="24"/>
  <c r="EG211" i="24" s="1"/>
  <c r="BH212" i="24"/>
  <c r="CN212" i="24"/>
  <c r="CV212" i="24" s="1"/>
  <c r="DL212" i="24"/>
  <c r="EJ212" i="24" s="1"/>
  <c r="DG213" i="24"/>
  <c r="EE213" i="24" s="1"/>
  <c r="DO213" i="24"/>
  <c r="DW213" i="24" s="1"/>
  <c r="DR214" i="24"/>
  <c r="EP214" i="24" s="1"/>
  <c r="DM215" i="24"/>
  <c r="EK215" i="24" s="1"/>
  <c r="AO217" i="24"/>
  <c r="BB218" i="24"/>
  <c r="DE218" i="24" s="1"/>
  <c r="DN218" i="24"/>
  <c r="CS219" i="24"/>
  <c r="DA219" i="24"/>
  <c r="DI219" i="24"/>
  <c r="EG219" i="24" s="1"/>
  <c r="BH220" i="24"/>
  <c r="DN220" i="24" s="1"/>
  <c r="CN220" i="24"/>
  <c r="DD220" i="24" s="1"/>
  <c r="DL220" i="24"/>
  <c r="EJ220" i="24" s="1"/>
  <c r="DJ222" i="24"/>
  <c r="DH224" i="24"/>
  <c r="EF224" i="24" s="1"/>
  <c r="DK225" i="24"/>
  <c r="DN226" i="24"/>
  <c r="X228" i="24"/>
  <c r="AS227" i="24"/>
  <c r="DH227" i="24"/>
  <c r="CN209" i="24"/>
  <c r="AU210" i="24"/>
  <c r="CQ210" i="24"/>
  <c r="DO210" i="24"/>
  <c r="DJ211" i="24"/>
  <c r="EH211" i="24" s="1"/>
  <c r="CO212" i="24"/>
  <c r="CW212" i="24"/>
  <c r="DE212" i="24"/>
  <c r="EC212" i="24" s="1"/>
  <c r="DH213" i="24"/>
  <c r="DP213" i="24"/>
  <c r="EN213" i="24" s="1"/>
  <c r="EF213" i="24"/>
  <c r="AO214" i="24"/>
  <c r="AW214" i="24" s="1"/>
  <c r="CS214" i="24" s="1"/>
  <c r="DS214" i="24"/>
  <c r="EQ214" i="24" s="1"/>
  <c r="DN215" i="24"/>
  <c r="EL215" i="24" s="1"/>
  <c r="DI216" i="24"/>
  <c r="EG216" i="24" s="1"/>
  <c r="CN217" i="24"/>
  <c r="AU218" i="24"/>
  <c r="DG218" i="24"/>
  <c r="EE218" i="24" s="1"/>
  <c r="CT219" i="24"/>
  <c r="DB219" i="24"/>
  <c r="DJ219" i="24"/>
  <c r="EH219" i="24" s="1"/>
  <c r="CO220" i="24"/>
  <c r="CW220" i="24"/>
  <c r="DE220" i="24"/>
  <c r="EC220" i="24" s="1"/>
  <c r="AT227" i="24"/>
  <c r="BG227" i="24"/>
  <c r="BE227" i="24"/>
  <c r="AV227" i="24" s="1"/>
  <c r="BH232" i="24"/>
  <c r="BE197" i="24"/>
  <c r="AV197" i="24" s="1"/>
  <c r="AY198" i="24"/>
  <c r="CR210" i="24"/>
  <c r="CZ210" i="24"/>
  <c r="DP210" i="24"/>
  <c r="AO211" i="24"/>
  <c r="AW211" i="24" s="1"/>
  <c r="CU211" i="24" s="1"/>
  <c r="AY211" i="24"/>
  <c r="DK211" i="24"/>
  <c r="EI211" i="24" s="1"/>
  <c r="DS211" i="24"/>
  <c r="CP212" i="24"/>
  <c r="CX212" i="24"/>
  <c r="DF212" i="24"/>
  <c r="ED212" i="24" s="1"/>
  <c r="DN212" i="24"/>
  <c r="DV212" i="24" s="1"/>
  <c r="BE213" i="24"/>
  <c r="AV213" i="24" s="1"/>
  <c r="DA213" i="24"/>
  <c r="DI213" i="24"/>
  <c r="EG213" i="24" s="1"/>
  <c r="DQ213" i="24"/>
  <c r="EO213" i="24" s="1"/>
  <c r="CN214" i="24"/>
  <c r="DD214" i="24" s="1"/>
  <c r="DT214" i="24"/>
  <c r="ER214" i="24" s="1"/>
  <c r="DO215" i="24"/>
  <c r="EM215" i="24" s="1"/>
  <c r="DJ216" i="24"/>
  <c r="EH216" i="24" s="1"/>
  <c r="DH218" i="24"/>
  <c r="EF218" i="24" s="1"/>
  <c r="AY219" i="24"/>
  <c r="CU219" i="24"/>
  <c r="DC219" i="24"/>
  <c r="DK219" i="24"/>
  <c r="EI219" i="24" s="1"/>
  <c r="CP220" i="24"/>
  <c r="CX220" i="24"/>
  <c r="DF220" i="24"/>
  <c r="ED220" i="24"/>
  <c r="BB229" i="24"/>
  <c r="AV230" i="24"/>
  <c r="AU230" i="24"/>
  <c r="BH198" i="24"/>
  <c r="AO244" i="24"/>
  <c r="AO245" i="24"/>
  <c r="AW245" i="24" s="1"/>
  <c r="AO246" i="24"/>
  <c r="AO243" i="24"/>
  <c r="AW243" i="24" s="1"/>
  <c r="AO241" i="24"/>
  <c r="AW241" i="24" s="1"/>
  <c r="AO237" i="24"/>
  <c r="AW237" i="24" s="1"/>
  <c r="AO233" i="24"/>
  <c r="AW233" i="24" s="1"/>
  <c r="AO242" i="24"/>
  <c r="AW242" i="24" s="1"/>
  <c r="AO238" i="24"/>
  <c r="AO234" i="24"/>
  <c r="AW234" i="24" s="1"/>
  <c r="AO239" i="24"/>
  <c r="AO235" i="24"/>
  <c r="AO240" i="24"/>
  <c r="AO236" i="24"/>
  <c r="AW236" i="24" s="1"/>
  <c r="AO230" i="24"/>
  <c r="AW230" i="24" s="1"/>
  <c r="AO226" i="24"/>
  <c r="AW226" i="24" s="1"/>
  <c r="CX226" i="24" s="1"/>
  <c r="AO221" i="24"/>
  <c r="AO231" i="24"/>
  <c r="AW231" i="24" s="1"/>
  <c r="AO227" i="24"/>
  <c r="AW227" i="24" s="1"/>
  <c r="AO232" i="24"/>
  <c r="AO228" i="24"/>
  <c r="AW228" i="24" s="1"/>
  <c r="AO222" i="24"/>
  <c r="AW222" i="24" s="1"/>
  <c r="CS222" i="24" s="1"/>
  <c r="AO229" i="24"/>
  <c r="AW229" i="24" s="1"/>
  <c r="AO208" i="24"/>
  <c r="AW208" i="24" s="1"/>
  <c r="CT208" i="24" s="1"/>
  <c r="BB209" i="24"/>
  <c r="DE209" i="24" s="1"/>
  <c r="DI210" i="24"/>
  <c r="EG210" i="24" s="1"/>
  <c r="DQ210" i="24"/>
  <c r="BH211" i="24"/>
  <c r="CN211" i="24"/>
  <c r="DL211" i="24"/>
  <c r="EJ211" i="24" s="1"/>
  <c r="DT211" i="24"/>
  <c r="EB211" i="24" s="1"/>
  <c r="CQ212" i="24"/>
  <c r="CY212" i="24"/>
  <c r="DG212" i="24"/>
  <c r="EE212" i="24" s="1"/>
  <c r="DO212" i="24"/>
  <c r="DJ213" i="24"/>
  <c r="EH213" i="24" s="1"/>
  <c r="DR213" i="24"/>
  <c r="EP213" i="24" s="1"/>
  <c r="DZ213" i="24"/>
  <c r="CW214" i="24"/>
  <c r="CO214" i="24"/>
  <c r="DM214" i="24"/>
  <c r="EK214" i="24" s="1"/>
  <c r="DP215" i="24"/>
  <c r="EN215" i="24" s="1"/>
  <c r="AO216" i="24"/>
  <c r="AW216" i="24" s="1"/>
  <c r="DK216" i="24"/>
  <c r="BB217" i="24"/>
  <c r="DI218" i="24"/>
  <c r="EG218" i="24" s="1"/>
  <c r="BH219" i="24"/>
  <c r="DO219" i="24" s="1"/>
  <c r="CN219" i="24"/>
  <c r="CV219" i="24" s="1"/>
  <c r="DL219" i="24"/>
  <c r="EJ219" i="24" s="1"/>
  <c r="DT219" i="24"/>
  <c r="CQ220" i="24"/>
  <c r="CY220" i="24"/>
  <c r="DG220" i="24"/>
  <c r="EE220" i="24" s="1"/>
  <c r="AT222" i="24"/>
  <c r="BG222" i="24"/>
  <c r="BH222" i="24" s="1"/>
  <c r="DM222" i="24" s="1"/>
  <c r="BE222" i="24"/>
  <c r="AW223" i="24"/>
  <c r="DC223" i="24" s="1"/>
  <c r="AO224" i="24"/>
  <c r="AW224" i="24" s="1"/>
  <c r="AT224" i="24"/>
  <c r="BG224" i="24"/>
  <c r="BH224" i="24" s="1"/>
  <c r="DP224" i="24" s="1"/>
  <c r="EN224" i="24" s="1"/>
  <c r="BE224" i="24"/>
  <c r="AV224" i="24" s="1"/>
  <c r="AO225" i="24"/>
  <c r="AW225" i="24" s="1"/>
  <c r="DC225" i="24" s="1"/>
  <c r="EI225" i="24"/>
  <c r="DS226" i="24"/>
  <c r="EL226" i="24"/>
  <c r="BA228" i="24"/>
  <c r="AY228" i="24"/>
  <c r="AT231" i="24"/>
  <c r="BG231" i="24"/>
  <c r="BE231" i="24"/>
  <c r="AV231" i="24" s="1"/>
  <c r="AT232" i="24"/>
  <c r="BH208" i="24"/>
  <c r="DM208" i="24" s="1"/>
  <c r="CN208" i="24"/>
  <c r="DL208" i="24"/>
  <c r="DG209" i="24"/>
  <c r="EE209" i="24"/>
  <c r="CT210" i="24"/>
  <c r="DB210" i="24"/>
  <c r="DJ210" i="24"/>
  <c r="EH210" i="24" s="1"/>
  <c r="CW211" i="24"/>
  <c r="DE211" i="24"/>
  <c r="EC211" i="24" s="1"/>
  <c r="DM211" i="24"/>
  <c r="CR212" i="24"/>
  <c r="CZ212" i="24"/>
  <c r="DH212" i="24"/>
  <c r="EF212" i="24" s="1"/>
  <c r="AO213" i="24"/>
  <c r="AW213" i="24" s="1"/>
  <c r="CX213" i="24" s="1"/>
  <c r="CU213" i="24"/>
  <c r="DK213" i="24"/>
  <c r="EI213" i="24" s="1"/>
  <c r="EA213" i="24"/>
  <c r="BB214" i="24"/>
  <c r="CP214" i="24"/>
  <c r="CX214" i="24"/>
  <c r="DQ215" i="24"/>
  <c r="EO215" i="24" s="1"/>
  <c r="BH216" i="24"/>
  <c r="DO216" i="24" s="1"/>
  <c r="CN216" i="24"/>
  <c r="DL216" i="24"/>
  <c r="DJ218" i="24"/>
  <c r="EH218" i="24" s="1"/>
  <c r="CW219" i="24"/>
  <c r="CO219" i="24"/>
  <c r="DE219" i="24"/>
  <c r="EC219" i="24"/>
  <c r="DH220" i="24"/>
  <c r="EF220" i="24" s="1"/>
  <c r="AW221" i="24"/>
  <c r="DA221" i="24" s="1"/>
  <c r="DS222" i="24"/>
  <c r="AO223" i="24"/>
  <c r="DM224" i="24"/>
  <c r="EK224" i="24" s="1"/>
  <c r="AW232" i="24"/>
  <c r="DE208" i="24"/>
  <c r="DK210" i="24"/>
  <c r="EI210" i="24" s="1"/>
  <c r="DS210" i="24"/>
  <c r="EA210" i="24" s="1"/>
  <c r="CP211" i="24"/>
  <c r="DF211" i="24"/>
  <c r="ED211" i="24" s="1"/>
  <c r="DN211" i="24"/>
  <c r="DA212" i="24"/>
  <c r="CS212" i="24"/>
  <c r="DI212" i="24"/>
  <c r="DQ212" i="24"/>
  <c r="CN213" i="24"/>
  <c r="CV213" i="24" s="1"/>
  <c r="DL213" i="24"/>
  <c r="DT213" i="24"/>
  <c r="ER213" i="24" s="1"/>
  <c r="EJ213" i="24"/>
  <c r="CY214" i="24"/>
  <c r="CQ214" i="24"/>
  <c r="DO214" i="24"/>
  <c r="EM214" i="24" s="1"/>
  <c r="DE216" i="24"/>
  <c r="EC216" i="24" s="1"/>
  <c r="DM216" i="24"/>
  <c r="AO218" i="24"/>
  <c r="AW218" i="24" s="1"/>
  <c r="DA218" i="24" s="1"/>
  <c r="DK218" i="24"/>
  <c r="EI218" i="24" s="1"/>
  <c r="DS218" i="24"/>
  <c r="EA218" i="24" s="1"/>
  <c r="CP219" i="24"/>
  <c r="CX219" i="24"/>
  <c r="DF219" i="24"/>
  <c r="ED219" i="24" s="1"/>
  <c r="DN219" i="24"/>
  <c r="DA220" i="24"/>
  <c r="CS220" i="24"/>
  <c r="DI220" i="24"/>
  <c r="EG220" i="24" s="1"/>
  <c r="DT221" i="24"/>
  <c r="ER221" i="24" s="1"/>
  <c r="BH221" i="24"/>
  <c r="DR221" i="24" s="1"/>
  <c r="DS221" i="24"/>
  <c r="EQ221" i="24" s="1"/>
  <c r="DP221" i="24"/>
  <c r="DN221" i="24"/>
  <c r="AV226" i="24"/>
  <c r="AU226" i="24"/>
  <c r="BA232" i="24"/>
  <c r="BB232" i="24" s="1"/>
  <c r="AY232" i="24"/>
  <c r="BB221" i="24"/>
  <c r="DI222" i="24"/>
  <c r="EG222" i="24" s="1"/>
  <c r="BH223" i="24"/>
  <c r="DN223" i="24" s="1"/>
  <c r="CN223" i="24"/>
  <c r="CV223" i="24" s="1"/>
  <c r="DT223" i="24"/>
  <c r="DG224" i="24"/>
  <c r="EE224" i="24" s="1"/>
  <c r="DO224" i="24"/>
  <c r="CT225" i="24"/>
  <c r="DJ225" i="24"/>
  <c r="EH225" i="24" s="1"/>
  <c r="BA226" i="24"/>
  <c r="BB226" i="24" s="1"/>
  <c r="EH226" i="24" s="1"/>
  <c r="DM226" i="24"/>
  <c r="EK226" i="24" s="1"/>
  <c r="DG227" i="24"/>
  <c r="BE228" i="24"/>
  <c r="AY229" i="24"/>
  <c r="BE232" i="24"/>
  <c r="DH221" i="24"/>
  <c r="DX221" i="24" s="1"/>
  <c r="DK222" i="24"/>
  <c r="EI222" i="24"/>
  <c r="BB223" i="24"/>
  <c r="DF223" i="24" s="1"/>
  <c r="CP223" i="24"/>
  <c r="DI224" i="24"/>
  <c r="EG224" i="24" s="1"/>
  <c r="DQ224" i="24"/>
  <c r="DY224" i="24" s="1"/>
  <c r="BH225" i="24"/>
  <c r="CN225" i="24"/>
  <c r="CV225" i="24"/>
  <c r="DL225" i="24"/>
  <c r="EJ225" i="24" s="1"/>
  <c r="DO226" i="24"/>
  <c r="EM226" i="24" s="1"/>
  <c r="DI227" i="24"/>
  <c r="BE221" i="24"/>
  <c r="AU221" i="24" s="1"/>
  <c r="CS221" i="24"/>
  <c r="DI221" i="24"/>
  <c r="EG221" i="24" s="1"/>
  <c r="CN222" i="24"/>
  <c r="DL222" i="24"/>
  <c r="EJ222" i="24" s="1"/>
  <c r="CY223" i="24"/>
  <c r="DO223" i="24"/>
  <c r="DB224" i="24"/>
  <c r="DJ224" i="24"/>
  <c r="DR224" i="24"/>
  <c r="DZ224" i="24" s="1"/>
  <c r="EH224" i="24"/>
  <c r="CO225" i="24"/>
  <c r="DE225" i="24"/>
  <c r="EC225" i="24" s="1"/>
  <c r="DP226" i="24"/>
  <c r="EN226" i="24" s="1"/>
  <c r="DJ227" i="24"/>
  <c r="DC224" i="24"/>
  <c r="DK224" i="24"/>
  <c r="EA224" i="24" s="1"/>
  <c r="DS224" i="24"/>
  <c r="DF225" i="24"/>
  <c r="ED225" i="24" s="1"/>
  <c r="DA226" i="24"/>
  <c r="DQ226" i="24"/>
  <c r="EO226" i="24" s="1"/>
  <c r="AW235" i="24"/>
  <c r="DC221" i="24"/>
  <c r="DF222" i="24"/>
  <c r="ED222" i="24" s="1"/>
  <c r="CS223" i="24"/>
  <c r="DA223" i="24"/>
  <c r="DQ223" i="24"/>
  <c r="CN224" i="24"/>
  <c r="DD224" i="24" s="1"/>
  <c r="DL224" i="24"/>
  <c r="EJ224" i="24" s="1"/>
  <c r="DT224" i="24"/>
  <c r="CQ225" i="24"/>
  <c r="DG225" i="24"/>
  <c r="EE225" i="24" s="1"/>
  <c r="DJ226" i="24"/>
  <c r="DR226" i="24"/>
  <c r="BH227" i="24"/>
  <c r="DO227" i="24" s="1"/>
  <c r="DL227" i="24"/>
  <c r="BB228" i="24"/>
  <c r="BH231" i="24"/>
  <c r="AW238" i="24"/>
  <c r="CN221" i="24"/>
  <c r="DL221" i="24"/>
  <c r="EJ221" i="24" s="1"/>
  <c r="DG222" i="24"/>
  <c r="EE222" i="24" s="1"/>
  <c r="CT223" i="24"/>
  <c r="DB223" i="24"/>
  <c r="DE224" i="24"/>
  <c r="EC224" i="24" s="1"/>
  <c r="CR225" i="24"/>
  <c r="CZ225" i="24"/>
  <c r="DH225" i="24"/>
  <c r="EF225" i="24" s="1"/>
  <c r="DC226" i="24"/>
  <c r="DE227" i="24"/>
  <c r="AV237" i="24"/>
  <c r="AU237" i="24"/>
  <c r="DF224" i="24"/>
  <c r="ED224" i="24" s="1"/>
  <c r="DN224" i="24"/>
  <c r="DI225" i="24"/>
  <c r="EG225" i="24" s="1"/>
  <c r="CN226" i="24"/>
  <c r="CV226" i="24"/>
  <c r="DT226" i="24"/>
  <c r="ER226" i="24" s="1"/>
  <c r="AU235" i="24"/>
  <c r="AW239" i="24"/>
  <c r="AW240" i="24"/>
  <c r="BH233" i="24"/>
  <c r="BB234" i="24"/>
  <c r="BH237" i="24"/>
  <c r="BB238" i="24"/>
  <c r="BA233" i="24"/>
  <c r="BB233" i="24" s="1"/>
  <c r="AU234" i="24"/>
  <c r="BE235" i="24"/>
  <c r="AV235" i="24" s="1"/>
  <c r="AY236" i="24"/>
  <c r="BG236" i="24"/>
  <c r="BA237" i="24"/>
  <c r="BB237" i="24" s="1"/>
  <c r="AU238" i="24"/>
  <c r="BE239" i="24"/>
  <c r="AY240" i="24"/>
  <c r="BG240" i="24"/>
  <c r="AU242" i="24"/>
  <c r="BH236" i="24"/>
  <c r="BH240" i="24"/>
  <c r="BB241" i="24"/>
  <c r="AV258" i="24"/>
  <c r="BH235" i="24"/>
  <c r="BB236" i="24"/>
  <c r="BH239" i="24"/>
  <c r="BB240" i="24"/>
  <c r="AW244" i="24"/>
  <c r="AW246" i="24"/>
  <c r="AW257" i="24"/>
  <c r="CR257" i="24" s="1"/>
  <c r="AV256" i="24"/>
  <c r="AU256" i="24"/>
  <c r="DM254" i="24"/>
  <c r="EK254" i="24" s="1"/>
  <c r="AY243" i="24"/>
  <c r="BE246" i="24"/>
  <c r="AO253" i="24"/>
  <c r="AW253" i="24" s="1"/>
  <c r="CR253" i="24" s="1"/>
  <c r="AY253" i="24"/>
  <c r="BG253" i="24"/>
  <c r="BH253" i="24" s="1"/>
  <c r="BB254" i="24"/>
  <c r="DG254" i="24" s="1"/>
  <c r="DN254" i="24"/>
  <c r="EL254" i="24" s="1"/>
  <c r="BE255" i="24"/>
  <c r="DI255" i="24"/>
  <c r="EG255" i="24" s="1"/>
  <c r="BH256" i="24"/>
  <c r="DT256" i="24" s="1"/>
  <c r="ER256" i="24" s="1"/>
  <c r="CN256" i="24"/>
  <c r="CQ257" i="24"/>
  <c r="CY257" i="24"/>
  <c r="DR258" i="24"/>
  <c r="DO258" i="24"/>
  <c r="EM258" i="24" s="1"/>
  <c r="DN258" i="24"/>
  <c r="EL258" i="24" s="1"/>
  <c r="DM258" i="24"/>
  <c r="DT258" i="24"/>
  <c r="DS258" i="24"/>
  <c r="EQ258" i="24" s="1"/>
  <c r="DP260" i="24"/>
  <c r="DM267" i="24"/>
  <c r="AV269" i="24"/>
  <c r="AU269" i="24"/>
  <c r="BH243" i="24"/>
  <c r="BB244" i="24"/>
  <c r="CN253" i="24"/>
  <c r="AU254" i="24"/>
  <c r="DO254" i="24"/>
  <c r="DJ255" i="24"/>
  <c r="EH255" i="24" s="1"/>
  <c r="BA256" i="24"/>
  <c r="BB256" i="24" s="1"/>
  <c r="CZ257" i="24"/>
  <c r="AO258" i="24"/>
  <c r="AW258" i="24" s="1"/>
  <c r="DA258" i="24" s="1"/>
  <c r="AU244" i="24"/>
  <c r="BE245" i="24"/>
  <c r="AY246" i="24"/>
  <c r="DP254" i="24"/>
  <c r="AO255" i="24"/>
  <c r="AW255" i="24" s="1"/>
  <c r="DB255" i="24" s="1"/>
  <c r="AY255" i="24"/>
  <c r="DK255" i="24"/>
  <c r="EI255" i="24" s="1"/>
  <c r="BE257" i="24"/>
  <c r="AU257" i="24" s="1"/>
  <c r="CS257" i="24"/>
  <c r="CN258" i="24"/>
  <c r="DN262" i="24"/>
  <c r="EK267" i="24"/>
  <c r="BH246" i="24"/>
  <c r="BB253" i="24"/>
  <c r="DQ254" i="24"/>
  <c r="EO254" i="24" s="1"/>
  <c r="BH255" i="24"/>
  <c r="DP255" i="24" s="1"/>
  <c r="CN255" i="24"/>
  <c r="DL255" i="24"/>
  <c r="EJ255" i="24" s="1"/>
  <c r="CT257" i="24"/>
  <c r="DB257" i="24"/>
  <c r="EK258" i="24"/>
  <c r="AY245" i="24"/>
  <c r="DJ254" i="24"/>
  <c r="DR254" i="24"/>
  <c r="EP254" i="24" s="1"/>
  <c r="DE255" i="24"/>
  <c r="EC255" i="24" s="1"/>
  <c r="BB258" i="24"/>
  <c r="DJ258" i="24" s="1"/>
  <c r="EN260" i="24"/>
  <c r="AV261" i="24"/>
  <c r="AU261" i="24"/>
  <c r="EL262" i="24"/>
  <c r="DP268" i="24"/>
  <c r="EN268" i="24" s="1"/>
  <c r="BH245" i="24"/>
  <c r="BB246" i="24"/>
  <c r="AO292" i="24"/>
  <c r="AO289" i="24"/>
  <c r="AO290" i="24"/>
  <c r="AW290" i="24" s="1"/>
  <c r="AO286" i="24"/>
  <c r="AW286" i="24" s="1"/>
  <c r="AO282" i="24"/>
  <c r="AO291" i="24"/>
  <c r="AW291" i="24" s="1"/>
  <c r="AO287" i="24"/>
  <c r="AO283" i="24"/>
  <c r="AO284" i="24"/>
  <c r="AO280" i="24"/>
  <c r="AO288" i="24"/>
  <c r="AO285" i="24"/>
  <c r="AO281" i="24"/>
  <c r="AO271" i="24"/>
  <c r="AO279" i="24"/>
  <c r="AO275" i="24"/>
  <c r="AO276" i="24"/>
  <c r="AO272" i="24"/>
  <c r="AW272" i="24" s="1"/>
  <c r="AO277" i="24"/>
  <c r="AO273" i="24"/>
  <c r="AW273" i="24" s="1"/>
  <c r="AO278" i="24"/>
  <c r="AW278" i="24" s="1"/>
  <c r="AO274" i="24"/>
  <c r="AW274" i="24" s="1"/>
  <c r="AO269" i="24"/>
  <c r="AW269" i="24" s="1"/>
  <c r="AO261" i="24"/>
  <c r="AW261" i="24" s="1"/>
  <c r="AO264" i="24"/>
  <c r="AW264" i="24" s="1"/>
  <c r="AO267" i="24"/>
  <c r="AW267" i="24" s="1"/>
  <c r="CQ267" i="24" s="1"/>
  <c r="AO259" i="24"/>
  <c r="AW259" i="24" s="1"/>
  <c r="CX259" i="24" s="1"/>
  <c r="AO270" i="24"/>
  <c r="AW270" i="24" s="1"/>
  <c r="CR270" i="24" s="1"/>
  <c r="AO262" i="24"/>
  <c r="AW262" i="24" s="1"/>
  <c r="CR262" i="24" s="1"/>
  <c r="AO265" i="24"/>
  <c r="AW265" i="24" s="1"/>
  <c r="AO268" i="24"/>
  <c r="AW268" i="24" s="1"/>
  <c r="CO268" i="24" s="1"/>
  <c r="AO260" i="24"/>
  <c r="AW260" i="24" s="1"/>
  <c r="AO263" i="24"/>
  <c r="AW263" i="24" s="1"/>
  <c r="AO266" i="24"/>
  <c r="AW266" i="24" s="1"/>
  <c r="CV266" i="24" s="1"/>
  <c r="AO254" i="24"/>
  <c r="AW254" i="24" s="1"/>
  <c r="CY254" i="24" s="1"/>
  <c r="DK254" i="24"/>
  <c r="EI254" i="24" s="1"/>
  <c r="DS254" i="24"/>
  <c r="EQ254" i="24" s="1"/>
  <c r="CX255" i="24"/>
  <c r="DF255" i="24"/>
  <c r="ED255" i="24" s="1"/>
  <c r="DQ256" i="24"/>
  <c r="BH257" i="24"/>
  <c r="CN257" i="24"/>
  <c r="DD257" i="24" s="1"/>
  <c r="AU258" i="24"/>
  <c r="DQ258" i="24"/>
  <c r="EO258" i="24" s="1"/>
  <c r="DI253" i="24"/>
  <c r="CN254" i="24"/>
  <c r="CV254" i="24"/>
  <c r="DT254" i="24"/>
  <c r="ER254" i="24" s="1"/>
  <c r="DG255" i="24"/>
  <c r="EE255" i="24" s="1"/>
  <c r="DR256" i="24"/>
  <c r="CO257" i="24"/>
  <c r="CW257" i="24"/>
  <c r="DM257" i="24"/>
  <c r="EN258" i="24"/>
  <c r="CR258" i="24"/>
  <c r="EK259" i="24"/>
  <c r="DO265" i="24"/>
  <c r="EM265" i="24" s="1"/>
  <c r="BH244" i="24"/>
  <c r="BB245" i="24"/>
  <c r="CW254" i="24"/>
  <c r="DH255" i="24"/>
  <c r="EF255" i="24" s="1"/>
  <c r="AO256" i="24"/>
  <c r="AW256" i="24" s="1"/>
  <c r="BB257" i="24"/>
  <c r="DH257" i="24" s="1"/>
  <c r="CP257" i="24"/>
  <c r="CX257" i="24"/>
  <c r="AV259" i="24"/>
  <c r="BB259" i="24"/>
  <c r="DF259" i="24"/>
  <c r="ED259" i="24" s="1"/>
  <c r="DN259" i="24"/>
  <c r="EL259" i="24" s="1"/>
  <c r="CS260" i="24"/>
  <c r="DA260" i="24"/>
  <c r="DI260" i="24"/>
  <c r="DQ260" i="24"/>
  <c r="EO260" i="24" s="1"/>
  <c r="BH261" i="24"/>
  <c r="DN261" i="24" s="1"/>
  <c r="DV261" i="24" s="1"/>
  <c r="CN261" i="24"/>
  <c r="DO262" i="24"/>
  <c r="EM262" i="24" s="1"/>
  <c r="CT263" i="24"/>
  <c r="BA264" i="24"/>
  <c r="DP265" i="24"/>
  <c r="EN265" i="24" s="1"/>
  <c r="AY266" i="24"/>
  <c r="BG266" i="24"/>
  <c r="BB267" i="24"/>
  <c r="DK267" i="24" s="1"/>
  <c r="EI267" i="24" s="1"/>
  <c r="DN267" i="24"/>
  <c r="EL267" i="24" s="1"/>
  <c r="BE268" i="24"/>
  <c r="AU268" i="24" s="1"/>
  <c r="DI268" i="24"/>
  <c r="EG268" i="24" s="1"/>
  <c r="DQ268" i="24"/>
  <c r="EO268" i="24" s="1"/>
  <c r="DY268" i="24"/>
  <c r="BH269" i="24"/>
  <c r="CN269" i="24"/>
  <c r="DL269" i="24"/>
  <c r="AU259" i="24"/>
  <c r="DG259" i="24"/>
  <c r="EE259" i="24" s="1"/>
  <c r="DO259" i="24"/>
  <c r="EM259" i="24" s="1"/>
  <c r="DJ260" i="24"/>
  <c r="DR260" i="24"/>
  <c r="EP260" i="24" s="1"/>
  <c r="BA261" i="24"/>
  <c r="DM261" i="24"/>
  <c r="EK261" i="24" s="1"/>
  <c r="DP262" i="24"/>
  <c r="EN262" i="24" s="1"/>
  <c r="AY263" i="24"/>
  <c r="DC263" i="24"/>
  <c r="CU263" i="24"/>
  <c r="BB264" i="24"/>
  <c r="DF264" i="24"/>
  <c r="BE265" i="24"/>
  <c r="AU265" i="24" s="1"/>
  <c r="DQ265" i="24"/>
  <c r="EO265" i="24" s="1"/>
  <c r="BH266" i="24"/>
  <c r="DM266" i="24" s="1"/>
  <c r="EK266" i="24" s="1"/>
  <c r="CN266" i="24"/>
  <c r="AU267" i="24"/>
  <c r="DO267" i="24"/>
  <c r="EM267" i="24" s="1"/>
  <c r="DJ268" i="24"/>
  <c r="DZ268" i="24" s="1"/>
  <c r="DR268" i="24"/>
  <c r="EP268" i="24" s="1"/>
  <c r="BA269" i="24"/>
  <c r="BB269" i="24" s="1"/>
  <c r="DF269" i="24" s="1"/>
  <c r="ED269" i="24" s="1"/>
  <c r="DM269" i="24"/>
  <c r="AV271" i="24"/>
  <c r="AU271" i="24"/>
  <c r="AW275" i="24"/>
  <c r="DH259" i="24"/>
  <c r="EF259" i="24" s="1"/>
  <c r="DP259" i="24"/>
  <c r="EN259" i="24" s="1"/>
  <c r="DK260" i="24"/>
  <c r="EI260" i="24" s="1"/>
  <c r="DS260" i="24"/>
  <c r="EQ260" i="24" s="1"/>
  <c r="BB261" i="24"/>
  <c r="DE261" i="24" s="1"/>
  <c r="EC261" i="24" s="1"/>
  <c r="DF261" i="24"/>
  <c r="ED261" i="24" s="1"/>
  <c r="BE262" i="24"/>
  <c r="DI262" i="24"/>
  <c r="DQ262" i="24"/>
  <c r="EO262" i="24" s="1"/>
  <c r="BH263" i="24"/>
  <c r="DS263" i="24" s="1"/>
  <c r="CN263" i="24"/>
  <c r="DT263" i="24"/>
  <c r="DG264" i="24"/>
  <c r="DB265" i="24"/>
  <c r="DR265" i="24"/>
  <c r="EP265" i="24" s="1"/>
  <c r="DP267" i="24"/>
  <c r="EN267" i="24" s="1"/>
  <c r="DK268" i="24"/>
  <c r="EI268" i="24" s="1"/>
  <c r="DS268" i="24"/>
  <c r="EQ268" i="24" s="1"/>
  <c r="EA268" i="24"/>
  <c r="DN269" i="24"/>
  <c r="EL269" i="24" s="1"/>
  <c r="BE270" i="24"/>
  <c r="DN272" i="24"/>
  <c r="EL272" i="24" s="1"/>
  <c r="AW276" i="24"/>
  <c r="DI259" i="24"/>
  <c r="EG259" i="24" s="1"/>
  <c r="DQ259" i="24"/>
  <c r="CN260" i="24"/>
  <c r="CV260" i="24" s="1"/>
  <c r="DL260" i="24"/>
  <c r="EJ260" i="24" s="1"/>
  <c r="DT260" i="24"/>
  <c r="ER260" i="24" s="1"/>
  <c r="EB260" i="24"/>
  <c r="DG261" i="24"/>
  <c r="DO261" i="24"/>
  <c r="DR262" i="24"/>
  <c r="EP262" i="24" s="1"/>
  <c r="CO263" i="24"/>
  <c r="DM263" i="24"/>
  <c r="EK263" i="24" s="1"/>
  <c r="DS265" i="24"/>
  <c r="EQ265" i="24" s="1"/>
  <c r="BB266" i="24"/>
  <c r="DE266" i="24" s="1"/>
  <c r="DI267" i="24"/>
  <c r="EG267" i="24" s="1"/>
  <c r="DQ267" i="24"/>
  <c r="EO267" i="24" s="1"/>
  <c r="CN268" i="24"/>
  <c r="DL268" i="24"/>
  <c r="EJ268" i="24" s="1"/>
  <c r="DT268" i="24"/>
  <c r="ER268" i="24" s="1"/>
  <c r="DO269" i="24"/>
  <c r="CY270" i="24"/>
  <c r="AV275" i="24"/>
  <c r="AU275" i="24"/>
  <c r="AW277" i="24"/>
  <c r="DJ259" i="24"/>
  <c r="DR259" i="24"/>
  <c r="EP259" i="24" s="1"/>
  <c r="CO260" i="24"/>
  <c r="CW260" i="24"/>
  <c r="DE260" i="24"/>
  <c r="EC260" i="24" s="1"/>
  <c r="DM260" i="24"/>
  <c r="DH261" i="24"/>
  <c r="EF261" i="24" s="1"/>
  <c r="DP261" i="24"/>
  <c r="DX261" i="24" s="1"/>
  <c r="AY262" i="24"/>
  <c r="DS262" i="24"/>
  <c r="EQ262" i="24" s="1"/>
  <c r="BB263" i="24"/>
  <c r="DL263" i="24" s="1"/>
  <c r="CP263" i="24"/>
  <c r="DN263" i="24"/>
  <c r="BE264" i="24"/>
  <c r="AU264" i="24" s="1"/>
  <c r="DI264" i="24"/>
  <c r="CN265" i="24"/>
  <c r="DT265" i="24"/>
  <c r="ER265" i="24" s="1"/>
  <c r="DJ267" i="24"/>
  <c r="DR267" i="24"/>
  <c r="EP267" i="24" s="1"/>
  <c r="DE268" i="24"/>
  <c r="EC268" i="24" s="1"/>
  <c r="DM268" i="24"/>
  <c r="DH269" i="24"/>
  <c r="DX269" i="24" s="1"/>
  <c r="DP269" i="24"/>
  <c r="AY270" i="24"/>
  <c r="AV272" i="24"/>
  <c r="AU272" i="24"/>
  <c r="AW279" i="24"/>
  <c r="DK259" i="24"/>
  <c r="EI259" i="24" s="1"/>
  <c r="DS259" i="24"/>
  <c r="CP260" i="24"/>
  <c r="DF260" i="24"/>
  <c r="ED260" i="24" s="1"/>
  <c r="DN260" i="24"/>
  <c r="EL260" i="24" s="1"/>
  <c r="DI261" i="24"/>
  <c r="EG261" i="24" s="1"/>
  <c r="DQ261" i="24"/>
  <c r="DY261" i="24" s="1"/>
  <c r="CN262" i="24"/>
  <c r="DT262" i="24"/>
  <c r="ER262" i="24" s="1"/>
  <c r="DG263" i="24"/>
  <c r="EE263" i="24" s="1"/>
  <c r="DO263" i="24"/>
  <c r="DJ264" i="24"/>
  <c r="EH264" i="24" s="1"/>
  <c r="CW265" i="24"/>
  <c r="DM265" i="24"/>
  <c r="EK265" i="24" s="1"/>
  <c r="DH266" i="24"/>
  <c r="DP266" i="24"/>
  <c r="DS267" i="24"/>
  <c r="EQ267" i="24" s="1"/>
  <c r="DF268" i="24"/>
  <c r="ED268" i="24" s="1"/>
  <c r="DN268" i="24"/>
  <c r="EL268" i="24" s="1"/>
  <c r="DI269" i="24"/>
  <c r="EG269" i="24" s="1"/>
  <c r="DQ269" i="24"/>
  <c r="BH270" i="24"/>
  <c r="DN270" i="24" s="1"/>
  <c r="CN270" i="24"/>
  <c r="CN259" i="24"/>
  <c r="DD259" i="24" s="1"/>
  <c r="DL259" i="24"/>
  <c r="EJ259" i="24" s="1"/>
  <c r="DT259" i="24"/>
  <c r="ER259" i="24" s="1"/>
  <c r="CY260" i="24"/>
  <c r="CQ260" i="24"/>
  <c r="DG260" i="24"/>
  <c r="DO260" i="24"/>
  <c r="EM260" i="24" s="1"/>
  <c r="DJ261" i="24"/>
  <c r="DR261" i="24"/>
  <c r="DZ261" i="24" s="1"/>
  <c r="EH261" i="24"/>
  <c r="DE262" i="24"/>
  <c r="DU262" i="24" s="1"/>
  <c r="DM262" i="24"/>
  <c r="EK262" i="24" s="1"/>
  <c r="CZ263" i="24"/>
  <c r="CR263" i="24"/>
  <c r="DP263" i="24"/>
  <c r="DK264" i="24"/>
  <c r="EI264" i="24"/>
  <c r="BB265" i="24"/>
  <c r="DN265" i="24"/>
  <c r="EL265" i="24" s="1"/>
  <c r="DQ266" i="24"/>
  <c r="EO266" i="24" s="1"/>
  <c r="CN267" i="24"/>
  <c r="CV267" i="24" s="1"/>
  <c r="DT267" i="24"/>
  <c r="DG268" i="24"/>
  <c r="DO268" i="24"/>
  <c r="EM268" i="24" s="1"/>
  <c r="EE268" i="24"/>
  <c r="DJ269" i="24"/>
  <c r="DR269" i="24"/>
  <c r="AV279" i="24"/>
  <c r="CW259" i="24"/>
  <c r="DE259" i="24"/>
  <c r="EC259" i="24"/>
  <c r="CR260" i="24"/>
  <c r="DH260" i="24"/>
  <c r="DK261" i="24"/>
  <c r="EI261" i="24" s="1"/>
  <c r="BB262" i="24"/>
  <c r="DK262" i="24" s="1"/>
  <c r="CX262" i="24"/>
  <c r="CS263" i="24"/>
  <c r="DI263" i="24"/>
  <c r="BH264" i="24"/>
  <c r="CN264" i="24"/>
  <c r="DL264" i="24"/>
  <c r="EJ264" i="24" s="1"/>
  <c r="CY265" i="24"/>
  <c r="DE267" i="24"/>
  <c r="DU267" i="24" s="1"/>
  <c r="DH268" i="24"/>
  <c r="EF268" i="24" s="1"/>
  <c r="DK269" i="24"/>
  <c r="EI269" i="24" s="1"/>
  <c r="BB270" i="24"/>
  <c r="DH270" i="24" s="1"/>
  <c r="AW271" i="24"/>
  <c r="BH271" i="24"/>
  <c r="DS271" i="24" s="1"/>
  <c r="CN271" i="24"/>
  <c r="DD271" i="24"/>
  <c r="DO272" i="24"/>
  <c r="EM272" i="24" s="1"/>
  <c r="BE273" i="24"/>
  <c r="DQ273" i="24"/>
  <c r="AY274" i="24"/>
  <c r="BG274" i="24"/>
  <c r="BA275" i="24"/>
  <c r="BB275" i="24" s="1"/>
  <c r="BE277" i="24"/>
  <c r="AY278" i="24"/>
  <c r="AV282" i="24"/>
  <c r="AU282" i="24"/>
  <c r="BA271" i="24"/>
  <c r="CO271" i="24"/>
  <c r="CW271" i="24"/>
  <c r="DP272" i="24"/>
  <c r="EN272" i="24" s="1"/>
  <c r="DJ273" i="24"/>
  <c r="BH274" i="24"/>
  <c r="AW281" i="24"/>
  <c r="BA285" i="24"/>
  <c r="BB285" i="24" s="1"/>
  <c r="AY285" i="24"/>
  <c r="AV287" i="24"/>
  <c r="BB271" i="24"/>
  <c r="DF271" i="24" s="1"/>
  <c r="ED271" i="24" s="1"/>
  <c r="CP271" i="24"/>
  <c r="CX271" i="24"/>
  <c r="DQ272" i="24"/>
  <c r="EO272" i="24" s="1"/>
  <c r="AY273" i="24"/>
  <c r="DK273" i="24"/>
  <c r="BE276" i="24"/>
  <c r="AU276" i="24" s="1"/>
  <c r="AY277" i="24"/>
  <c r="AU279" i="24"/>
  <c r="BA281" i="24"/>
  <c r="BB281" i="24" s="1"/>
  <c r="AY281" i="24"/>
  <c r="CY271" i="24"/>
  <c r="CQ271" i="24"/>
  <c r="DG271" i="24"/>
  <c r="EE271" i="24"/>
  <c r="DR272" i="24"/>
  <c r="EP272" i="24" s="1"/>
  <c r="CZ271" i="24"/>
  <c r="CR271" i="24"/>
  <c r="DS272" i="24"/>
  <c r="EQ272" i="24" s="1"/>
  <c r="AS273" i="24"/>
  <c r="DE273" i="24"/>
  <c r="CS271" i="24"/>
  <c r="CN272" i="24"/>
  <c r="DT272" i="24"/>
  <c r="ER272" i="24" s="1"/>
  <c r="DF273" i="24"/>
  <c r="DN273" i="24"/>
  <c r="EL273" i="24" s="1"/>
  <c r="ED273" i="24"/>
  <c r="X274" i="24"/>
  <c r="BH285" i="24"/>
  <c r="AW287" i="24"/>
  <c r="DO298" i="24"/>
  <c r="EM298" i="24" s="1"/>
  <c r="CT271" i="24"/>
  <c r="DB271" i="24"/>
  <c r="DJ271" i="24"/>
  <c r="DM272" i="24"/>
  <c r="EK272" i="24" s="1"/>
  <c r="DG273" i="24"/>
  <c r="DO273" i="24"/>
  <c r="EE273" i="24"/>
  <c r="AW280" i="24"/>
  <c r="AW282" i="24"/>
  <c r="AW283" i="24"/>
  <c r="BG284" i="24"/>
  <c r="BH284" i="24" s="1"/>
  <c r="BE284" i="24"/>
  <c r="AU284" i="24" s="1"/>
  <c r="CU271" i="24"/>
  <c r="DK271" i="24"/>
  <c r="EI271" i="24" s="1"/>
  <c r="BB272" i="24"/>
  <c r="BH275" i="24"/>
  <c r="BB276" i="24"/>
  <c r="BH279" i="24"/>
  <c r="BG280" i="24"/>
  <c r="BE280" i="24"/>
  <c r="AV280" i="24" s="1"/>
  <c r="AW284" i="24"/>
  <c r="AW285" i="24"/>
  <c r="AV286" i="24"/>
  <c r="AU286" i="24"/>
  <c r="BG281" i="24"/>
  <c r="BH281" i="24" s="1"/>
  <c r="BA282" i="24"/>
  <c r="BB282" i="24" s="1"/>
  <c r="BG285" i="24"/>
  <c r="BA286" i="24"/>
  <c r="BB286" i="24" s="1"/>
  <c r="AU287" i="24"/>
  <c r="AW288" i="24"/>
  <c r="AW289" i="24"/>
  <c r="DN298" i="24"/>
  <c r="EL298" i="24" s="1"/>
  <c r="BA299" i="24"/>
  <c r="CQ299" i="24" s="1"/>
  <c r="AY299" i="24"/>
  <c r="DE303" i="24"/>
  <c r="BE283" i="24"/>
  <c r="BG301" i="24"/>
  <c r="BH301" i="24" s="1"/>
  <c r="BE301" i="24"/>
  <c r="AV301" i="24" s="1"/>
  <c r="DR302" i="24"/>
  <c r="EP302" i="24" s="1"/>
  <c r="BH280" i="24"/>
  <c r="AT285" i="24"/>
  <c r="AV298" i="24"/>
  <c r="EQ302" i="24"/>
  <c r="AY283" i="24"/>
  <c r="AV288" i="24"/>
  <c r="AU288" i="24"/>
  <c r="AV289" i="24"/>
  <c r="AW292" i="24"/>
  <c r="CX299" i="24"/>
  <c r="DF309" i="24"/>
  <c r="ED309" i="24" s="1"/>
  <c r="AV290" i="24"/>
  <c r="AU290" i="24"/>
  <c r="AT299" i="24"/>
  <c r="AV300" i="24"/>
  <c r="AU301" i="24"/>
  <c r="AV302" i="24"/>
  <c r="AU302" i="24"/>
  <c r="CU302" i="24"/>
  <c r="AV291" i="24"/>
  <c r="AU291" i="24"/>
  <c r="AW299" i="24"/>
  <c r="DL308" i="24"/>
  <c r="DF308" i="24"/>
  <c r="BB288" i="24"/>
  <c r="BH291" i="24"/>
  <c r="BB292" i="24"/>
  <c r="AO336" i="24"/>
  <c r="AO337" i="24"/>
  <c r="AO334" i="24"/>
  <c r="AW334" i="24" s="1"/>
  <c r="AO329" i="24"/>
  <c r="AO330" i="24"/>
  <c r="AO335" i="24"/>
  <c r="AO333" i="24"/>
  <c r="AO331" i="24"/>
  <c r="AO332" i="24"/>
  <c r="AO325" i="24"/>
  <c r="AO326" i="24"/>
  <c r="AO327" i="24"/>
  <c r="AO328" i="24"/>
  <c r="AO322" i="24"/>
  <c r="AW322" i="24" s="1"/>
  <c r="AO324" i="24"/>
  <c r="AW324" i="24" s="1"/>
  <c r="AO321" i="24"/>
  <c r="AO318" i="24"/>
  <c r="AW318" i="24" s="1"/>
  <c r="AO320" i="24"/>
  <c r="AO315" i="24"/>
  <c r="AW315" i="24" s="1"/>
  <c r="AO319" i="24"/>
  <c r="AO323" i="24"/>
  <c r="AW323" i="24" s="1"/>
  <c r="AO316" i="24"/>
  <c r="AW316" i="24" s="1"/>
  <c r="CS316" i="24" s="1"/>
  <c r="AO311" i="24"/>
  <c r="AW311" i="24" s="1"/>
  <c r="CV311" i="24" s="1"/>
  <c r="AO313" i="24"/>
  <c r="AW313" i="24" s="1"/>
  <c r="AO314" i="24"/>
  <c r="AO309" i="24"/>
  <c r="AW309" i="24" s="1"/>
  <c r="CX309" i="24" s="1"/>
  <c r="AO312" i="24"/>
  <c r="AW312" i="24" s="1"/>
  <c r="AO317" i="24"/>
  <c r="AW317" i="24" s="1"/>
  <c r="AO310" i="24"/>
  <c r="AW310" i="24" s="1"/>
  <c r="AO307" i="24"/>
  <c r="AO305" i="24"/>
  <c r="AW305" i="24" s="1"/>
  <c r="CX305" i="24" s="1"/>
  <c r="AO308" i="24"/>
  <c r="AO306" i="24"/>
  <c r="AW306" i="24" s="1"/>
  <c r="CS306" i="24" s="1"/>
  <c r="CR298" i="24"/>
  <c r="DP298" i="24"/>
  <c r="EN298" i="24" s="1"/>
  <c r="AO299" i="24"/>
  <c r="BG299" i="24"/>
  <c r="BH299" i="24" s="1"/>
  <c r="DP299" i="24" s="1"/>
  <c r="BB300" i="24"/>
  <c r="DG300" i="24" s="1"/>
  <c r="CN302" i="24"/>
  <c r="CV302" i="24" s="1"/>
  <c r="DD302" i="24"/>
  <c r="DT302" i="24"/>
  <c r="ER302" i="24" s="1"/>
  <c r="DF303" i="24"/>
  <c r="ED303" i="24" s="1"/>
  <c r="AV307" i="24"/>
  <c r="AU307" i="24"/>
  <c r="AU292" i="24"/>
  <c r="BE298" i="24"/>
  <c r="AU298" i="24" s="1"/>
  <c r="DQ298" i="24"/>
  <c r="EO298" i="24" s="1"/>
  <c r="CN299" i="24"/>
  <c r="AU300" i="24"/>
  <c r="CO302" i="24"/>
  <c r="CW302" i="24"/>
  <c r="DM302" i="24"/>
  <c r="EK302" i="24" s="1"/>
  <c r="DH303" i="24"/>
  <c r="EF303" i="24" s="1"/>
  <c r="BH290" i="24"/>
  <c r="BB291" i="24"/>
  <c r="CT298" i="24"/>
  <c r="DR298" i="24"/>
  <c r="EP298" i="24" s="1"/>
  <c r="AO301" i="24"/>
  <c r="AW301" i="24" s="1"/>
  <c r="CU301" i="24" s="1"/>
  <c r="BB302" i="24"/>
  <c r="DE302" i="24" s="1"/>
  <c r="EC302" i="24" s="1"/>
  <c r="CP302" i="24"/>
  <c r="DN302" i="24"/>
  <c r="EL302" i="24" s="1"/>
  <c r="EN303" i="24"/>
  <c r="AO304" i="24"/>
  <c r="AW304" i="24" s="1"/>
  <c r="DF305" i="24"/>
  <c r="DA306" i="24"/>
  <c r="BG308" i="24"/>
  <c r="DD308" i="24" s="1"/>
  <c r="BE308" i="24"/>
  <c r="AU319" i="24"/>
  <c r="AV319" i="24"/>
  <c r="AO298" i="24"/>
  <c r="AW298" i="24" s="1"/>
  <c r="CS298" i="24" s="1"/>
  <c r="DC298" i="24"/>
  <c r="DS298" i="24"/>
  <c r="EQ298" i="24" s="1"/>
  <c r="CP299" i="24"/>
  <c r="CN301" i="24"/>
  <c r="CQ302" i="24"/>
  <c r="CY302" i="24"/>
  <c r="DO302" i="24"/>
  <c r="EM302" i="24" s="1"/>
  <c r="DO303" i="24"/>
  <c r="EM303" i="24" s="1"/>
  <c r="DT303" i="24"/>
  <c r="DS303" i="24"/>
  <c r="EQ303" i="24" s="1"/>
  <c r="DR303" i="24"/>
  <c r="EP303" i="24" s="1"/>
  <c r="DQ303" i="24"/>
  <c r="EO303" i="24" s="1"/>
  <c r="DN303" i="24"/>
  <c r="EL303" i="24" s="1"/>
  <c r="DN305" i="24"/>
  <c r="EL305" i="24" s="1"/>
  <c r="AT308" i="24"/>
  <c r="DT311" i="24"/>
  <c r="ER311" i="24" s="1"/>
  <c r="CN298" i="24"/>
  <c r="CV298" i="24" s="1"/>
  <c r="DT298" i="24"/>
  <c r="ER298" i="24" s="1"/>
  <c r="CT300" i="24"/>
  <c r="CR302" i="24"/>
  <c r="DP302" i="24"/>
  <c r="EN302" i="24" s="1"/>
  <c r="AO303" i="24"/>
  <c r="AW303" i="24" s="1"/>
  <c r="CZ303" i="24" s="1"/>
  <c r="DQ306" i="24"/>
  <c r="EO306" i="24" s="1"/>
  <c r="AW308" i="24"/>
  <c r="CP308" i="24" s="1"/>
  <c r="CW298" i="24"/>
  <c r="DM298" i="24"/>
  <c r="EK298" i="24" s="1"/>
  <c r="CR299" i="24"/>
  <c r="AO300" i="24"/>
  <c r="AW300" i="24" s="1"/>
  <c r="DA300" i="24" s="1"/>
  <c r="DC300" i="24"/>
  <c r="DK300" i="24"/>
  <c r="EI300" i="24" s="1"/>
  <c r="DA302" i="24"/>
  <c r="CS302" i="24"/>
  <c r="DQ302" i="24"/>
  <c r="DG303" i="24"/>
  <c r="EE303" i="24" s="1"/>
  <c r="DU303" i="24"/>
  <c r="DL303" i="24"/>
  <c r="EJ303" i="24" s="1"/>
  <c r="DK303" i="24"/>
  <c r="DJ303" i="24"/>
  <c r="EH303" i="24" s="1"/>
  <c r="DI303" i="24"/>
  <c r="EG303" i="24" s="1"/>
  <c r="ER303" i="24"/>
  <c r="CN303" i="24"/>
  <c r="AV304" i="24"/>
  <c r="AU304" i="24"/>
  <c r="ED305" i="24"/>
  <c r="AW307" i="24"/>
  <c r="DS307" i="24"/>
  <c r="EQ307" i="24" s="1"/>
  <c r="CS310" i="24"/>
  <c r="DA310" i="24"/>
  <c r="BH288" i="24"/>
  <c r="BB289" i="24"/>
  <c r="BH292" i="24"/>
  <c r="BB298" i="24"/>
  <c r="DK298" i="24" s="1"/>
  <c r="CS299" i="24"/>
  <c r="BH300" i="24"/>
  <c r="CN300" i="24"/>
  <c r="CV300" i="24"/>
  <c r="CY301" i="24"/>
  <c r="CT302" i="24"/>
  <c r="DB302" i="24"/>
  <c r="EK303" i="24"/>
  <c r="EC303" i="24"/>
  <c r="BH304" i="24"/>
  <c r="DT304" i="24" s="1"/>
  <c r="ER304" i="24" s="1"/>
  <c r="CN304" i="24"/>
  <c r="CV304" i="24" s="1"/>
  <c r="AU305" i="24"/>
  <c r="CQ305" i="24"/>
  <c r="DG305" i="24"/>
  <c r="DO305" i="24"/>
  <c r="EM305" i="24" s="1"/>
  <c r="DB306" i="24"/>
  <c r="CT306" i="24"/>
  <c r="DR306" i="24"/>
  <c r="EP306" i="24" s="1"/>
  <c r="BA307" i="24"/>
  <c r="BB307" i="24" s="1"/>
  <c r="CW307" i="24"/>
  <c r="DM307" i="24"/>
  <c r="EK307" i="24" s="1"/>
  <c r="DK308" i="24"/>
  <c r="EI308" i="24" s="1"/>
  <c r="ED308" i="24"/>
  <c r="DS311" i="24"/>
  <c r="EQ311" i="24" s="1"/>
  <c r="CY312" i="24"/>
  <c r="CO304" i="24"/>
  <c r="CR305" i="24"/>
  <c r="DH305" i="24"/>
  <c r="EF305" i="24" s="1"/>
  <c r="DP305" i="24"/>
  <c r="EN305" i="24" s="1"/>
  <c r="CU306" i="24"/>
  <c r="DS306" i="24"/>
  <c r="EQ306" i="24" s="1"/>
  <c r="CX307" i="24"/>
  <c r="DN307" i="24"/>
  <c r="EL307" i="24" s="1"/>
  <c r="CY308" i="24"/>
  <c r="BB304" i="24"/>
  <c r="CP304" i="24"/>
  <c r="CX304" i="24"/>
  <c r="DI305" i="24"/>
  <c r="EG305" i="24" s="1"/>
  <c r="DQ305" i="24"/>
  <c r="CN306" i="24"/>
  <c r="CV306" i="24" s="1"/>
  <c r="DD306" i="24"/>
  <c r="DT306" i="24"/>
  <c r="ER306" i="24" s="1"/>
  <c r="DO307" i="24"/>
  <c r="EM307" i="24" s="1"/>
  <c r="EJ308" i="24"/>
  <c r="CQ304" i="24"/>
  <c r="DB305" i="24"/>
  <c r="DJ305" i="24"/>
  <c r="EH305" i="24" s="1"/>
  <c r="DR305" i="24"/>
  <c r="EP305" i="24" s="1"/>
  <c r="CO306" i="24"/>
  <c r="DM306" i="24"/>
  <c r="EK306" i="24" s="1"/>
  <c r="CZ307" i="24"/>
  <c r="DP307" i="24"/>
  <c r="EN307" i="24" s="1"/>
  <c r="AY308" i="24"/>
  <c r="BH308" i="24"/>
  <c r="AT314" i="24"/>
  <c r="BA314" i="24"/>
  <c r="BB314" i="24" s="1"/>
  <c r="AY314" i="24"/>
  <c r="CR304" i="24"/>
  <c r="DH304" i="24"/>
  <c r="EF304" i="24" s="1"/>
  <c r="DC305" i="24"/>
  <c r="DK305" i="24"/>
  <c r="EI305" i="24" s="1"/>
  <c r="DS305" i="24"/>
  <c r="EQ305" i="24" s="1"/>
  <c r="BB306" i="24"/>
  <c r="DH306" i="24" s="1"/>
  <c r="CP306" i="24"/>
  <c r="CX306" i="24"/>
  <c r="DN306" i="24"/>
  <c r="EL306" i="24" s="1"/>
  <c r="DA307" i="24"/>
  <c r="DQ307" i="24"/>
  <c r="EO307" i="24" s="1"/>
  <c r="DJ308" i="24"/>
  <c r="DI308" i="24"/>
  <c r="DH308" i="24"/>
  <c r="EF308" i="24" s="1"/>
  <c r="DG308" i="24"/>
  <c r="EE308" i="24" s="1"/>
  <c r="DE308" i="24"/>
  <c r="EC308" i="24" s="1"/>
  <c r="DT308" i="24"/>
  <c r="BB311" i="24"/>
  <c r="DF311" i="24" s="1"/>
  <c r="CS304" i="24"/>
  <c r="DA304" i="24"/>
  <c r="CN305" i="24"/>
  <c r="CV305" i="24" s="1"/>
  <c r="DL305" i="24"/>
  <c r="EJ305" i="24" s="1"/>
  <c r="DT305" i="24"/>
  <c r="ER305" i="24" s="1"/>
  <c r="CQ306" i="24"/>
  <c r="CY306" i="24"/>
  <c r="DO306" i="24"/>
  <c r="EM306" i="24" s="1"/>
  <c r="DB307" i="24"/>
  <c r="DR307" i="24"/>
  <c r="EP307" i="24" s="1"/>
  <c r="DC308" i="24"/>
  <c r="CT304" i="24"/>
  <c r="DJ304" i="24"/>
  <c r="DE305" i="24"/>
  <c r="EC305" i="24" s="1"/>
  <c r="CR306" i="24"/>
  <c r="DC307" i="24"/>
  <c r="EO311" i="24"/>
  <c r="CQ309" i="24"/>
  <c r="DG309" i="24"/>
  <c r="EE309" i="24" s="1"/>
  <c r="CT310" i="24"/>
  <c r="DM311" i="24"/>
  <c r="EK311" i="24" s="1"/>
  <c r="CR312" i="24"/>
  <c r="DE315" i="24"/>
  <c r="EC315" i="24" s="1"/>
  <c r="BB319" i="24"/>
  <c r="CO308" i="24"/>
  <c r="CZ309" i="24"/>
  <c r="CR309" i="24"/>
  <c r="DH309" i="24"/>
  <c r="EF309" i="24" s="1"/>
  <c r="AY310" i="24"/>
  <c r="DC310" i="24"/>
  <c r="CU310" i="24"/>
  <c r="DN311" i="24"/>
  <c r="EL311" i="24" s="1"/>
  <c r="BE312" i="24"/>
  <c r="CS312" i="24"/>
  <c r="DF315" i="24"/>
  <c r="ED315" i="24" s="1"/>
  <c r="CR316" i="24"/>
  <c r="CS309" i="24"/>
  <c r="DI309" i="24"/>
  <c r="BH310" i="24"/>
  <c r="DQ310" i="24" s="1"/>
  <c r="CN310" i="24"/>
  <c r="CV310" i="24" s="1"/>
  <c r="DO311" i="24"/>
  <c r="EM311" i="24" s="1"/>
  <c r="DO312" i="24"/>
  <c r="CT312" i="24"/>
  <c r="DB312" i="24"/>
  <c r="DO313" i="24"/>
  <c r="EM313" i="24" s="1"/>
  <c r="AV315" i="24"/>
  <c r="AU315" i="24"/>
  <c r="CN317" i="24"/>
  <c r="CV317" i="24" s="1"/>
  <c r="X320" i="24"/>
  <c r="AS319" i="24"/>
  <c r="CT309" i="24"/>
  <c r="DJ309" i="24"/>
  <c r="CW310" i="24"/>
  <c r="CO310" i="24"/>
  <c r="DM310" i="24"/>
  <c r="CR311" i="24"/>
  <c r="DP311" i="24"/>
  <c r="EN311" i="24" s="1"/>
  <c r="AY312" i="24"/>
  <c r="CU312" i="24"/>
  <c r="CQ313" i="24"/>
  <c r="DP313" i="24"/>
  <c r="EN313" i="24" s="1"/>
  <c r="AW314" i="24"/>
  <c r="CZ314" i="24" s="1"/>
  <c r="CP315" i="24"/>
  <c r="CZ316" i="24"/>
  <c r="BH318" i="24"/>
  <c r="DN318" i="24" s="1"/>
  <c r="CU309" i="24"/>
  <c r="DK309" i="24"/>
  <c r="EI309" i="24" s="1"/>
  <c r="BB310" i="24"/>
  <c r="DF310" i="24" s="1"/>
  <c r="ED310" i="24" s="1"/>
  <c r="CP310" i="24"/>
  <c r="BE311" i="24"/>
  <c r="AV311" i="24" s="1"/>
  <c r="DA311" i="24"/>
  <c r="DQ311" i="24"/>
  <c r="BH312" i="24"/>
  <c r="DM312" i="24" s="1"/>
  <c r="CN312" i="24"/>
  <c r="CV312" i="24" s="1"/>
  <c r="CR313" i="24"/>
  <c r="CX314" i="24"/>
  <c r="BH314" i="24"/>
  <c r="DS314" i="24" s="1"/>
  <c r="DJ314" i="24"/>
  <c r="CO315" i="24"/>
  <c r="DA316" i="24"/>
  <c r="BB320" i="24"/>
  <c r="CS308" i="24"/>
  <c r="EG308" i="24"/>
  <c r="BH309" i="24"/>
  <c r="CN309" i="24"/>
  <c r="DD309" i="24" s="1"/>
  <c r="DL309" i="24"/>
  <c r="DT309" i="24"/>
  <c r="EJ309" i="24"/>
  <c r="CQ310" i="24"/>
  <c r="CY310" i="24"/>
  <c r="DB311" i="24"/>
  <c r="DR311" i="24"/>
  <c r="EP311" i="24" s="1"/>
  <c r="CO312" i="24"/>
  <c r="CW312" i="24"/>
  <c r="BE316" i="24"/>
  <c r="AV316" i="24" s="1"/>
  <c r="DH316" i="24"/>
  <c r="AV317" i="24"/>
  <c r="AU317" i="24"/>
  <c r="EH308" i="24"/>
  <c r="CO309" i="24"/>
  <c r="CW309" i="24"/>
  <c r="DE309" i="24"/>
  <c r="EC309" i="24" s="1"/>
  <c r="CR310" i="24"/>
  <c r="CU311" i="24"/>
  <c r="BB312" i="24"/>
  <c r="CP312" i="24"/>
  <c r="DM313" i="24"/>
  <c r="EK313" i="24" s="1"/>
  <c r="DS313" i="24"/>
  <c r="EQ313" i="24" s="1"/>
  <c r="DC313" i="24"/>
  <c r="CY313" i="24"/>
  <c r="DR314" i="24"/>
  <c r="EP314" i="24" s="1"/>
  <c r="CW315" i="24"/>
  <c r="DN316" i="24"/>
  <c r="EL316" i="24" s="1"/>
  <c r="CU317" i="24"/>
  <c r="CP317" i="24"/>
  <c r="BB317" i="24"/>
  <c r="DI317" i="24" s="1"/>
  <c r="CQ317" i="24"/>
  <c r="BB313" i="24"/>
  <c r="DJ313" i="24" s="1"/>
  <c r="CP313" i="24"/>
  <c r="CX313" i="24"/>
  <c r="DN313" i="24"/>
  <c r="EL313" i="24" s="1"/>
  <c r="DA314" i="24"/>
  <c r="BH315" i="24"/>
  <c r="DQ315" i="24" s="1"/>
  <c r="DY315" i="24" s="1"/>
  <c r="CN315" i="24"/>
  <c r="CV315" i="24" s="1"/>
  <c r="DL315" i="24"/>
  <c r="EJ315" i="24" s="1"/>
  <c r="CQ316" i="24"/>
  <c r="DG316" i="24"/>
  <c r="DO316" i="24"/>
  <c r="EM316" i="24" s="1"/>
  <c r="BG317" i="24"/>
  <c r="BH317" i="24" s="1"/>
  <c r="DR317" i="24" s="1"/>
  <c r="EP317" i="24" s="1"/>
  <c r="DD317" i="24"/>
  <c r="BE318" i="24"/>
  <c r="AV320" i="24"/>
  <c r="AU320" i="24"/>
  <c r="DA313" i="24"/>
  <c r="CS313" i="24"/>
  <c r="DQ313" i="24"/>
  <c r="EO313" i="24" s="1"/>
  <c r="CN314" i="24"/>
  <c r="DL314" i="24"/>
  <c r="EJ314" i="24" s="1"/>
  <c r="CQ315" i="24"/>
  <c r="CY315" i="24"/>
  <c r="DG315" i="24"/>
  <c r="EE315" i="24" s="1"/>
  <c r="CT316" i="24"/>
  <c r="DR316" i="24"/>
  <c r="EP316" i="24" s="1"/>
  <c r="BA318" i="24"/>
  <c r="BB318" i="24" s="1"/>
  <c r="DL318" i="24" s="1"/>
  <c r="AY318" i="24"/>
  <c r="DB313" i="24"/>
  <c r="CT313" i="24"/>
  <c r="DR313" i="24"/>
  <c r="EP313" i="24" s="1"/>
  <c r="CW314" i="24"/>
  <c r="CO314" i="24"/>
  <c r="DE314" i="24"/>
  <c r="EC314" i="24" s="1"/>
  <c r="CR315" i="24"/>
  <c r="CZ315" i="24"/>
  <c r="DH315" i="24"/>
  <c r="EF315" i="24" s="1"/>
  <c r="DP315" i="24"/>
  <c r="DX315" i="24" s="1"/>
  <c r="CU316" i="24"/>
  <c r="DK316" i="24"/>
  <c r="EA316" i="24" s="1"/>
  <c r="DS316" i="24"/>
  <c r="EQ316" i="24" s="1"/>
  <c r="CZ317" i="24"/>
  <c r="CX317" i="24"/>
  <c r="AW319" i="24"/>
  <c r="CP314" i="24"/>
  <c r="CS315" i="24"/>
  <c r="DA315" i="24"/>
  <c r="DI315" i="24"/>
  <c r="EG315" i="24" s="1"/>
  <c r="CN316" i="24"/>
  <c r="CV316" i="24" s="1"/>
  <c r="DL316" i="24"/>
  <c r="DT316" i="24"/>
  <c r="ER316" i="24" s="1"/>
  <c r="CY317" i="24"/>
  <c r="AS318" i="24"/>
  <c r="DT318" i="24"/>
  <c r="DS318" i="24"/>
  <c r="DO318" i="24"/>
  <c r="AW320" i="24"/>
  <c r="AW321" i="24"/>
  <c r="CN313" i="24"/>
  <c r="DD313" i="24" s="1"/>
  <c r="DT313" i="24"/>
  <c r="ER313" i="24" s="1"/>
  <c r="CQ314" i="24"/>
  <c r="DG314" i="24"/>
  <c r="EE314" i="24" s="1"/>
  <c r="CT315" i="24"/>
  <c r="DJ315" i="24"/>
  <c r="EH315" i="24" s="1"/>
  <c r="CW316" i="24"/>
  <c r="CO316" i="24"/>
  <c r="DM316" i="24"/>
  <c r="CS317" i="24"/>
  <c r="EL318" i="24"/>
  <c r="BG319" i="24"/>
  <c r="BH319" i="24" s="1"/>
  <c r="AV324" i="24"/>
  <c r="AU324" i="24"/>
  <c r="CO313" i="24"/>
  <c r="DH314" i="24"/>
  <c r="EF314" i="24" s="1"/>
  <c r="CU315" i="24"/>
  <c r="DC315" i="24"/>
  <c r="DK315" i="24"/>
  <c r="EI315" i="24"/>
  <c r="BB316" i="24"/>
  <c r="CP316" i="24"/>
  <c r="CX316" i="24"/>
  <c r="DF316" i="24"/>
  <c r="ED316" i="24" s="1"/>
  <c r="DS317" i="24"/>
  <c r="EQ317" i="24" s="1"/>
  <c r="DC317" i="24"/>
  <c r="DM317" i="24"/>
  <c r="EK317" i="24" s="1"/>
  <c r="CW317" i="24"/>
  <c r="DB317" i="24"/>
  <c r="DO317" i="24"/>
  <c r="EM317" i="24" s="1"/>
  <c r="CO317" i="24"/>
  <c r="BG320" i="24"/>
  <c r="BH320" i="24" s="1"/>
  <c r="BA321" i="24"/>
  <c r="BB321" i="24" s="1"/>
  <c r="AU323" i="24"/>
  <c r="BB328" i="24"/>
  <c r="BE321" i="24"/>
  <c r="AV321" i="24" s="1"/>
  <c r="AV322" i="24"/>
  <c r="BB322" i="24"/>
  <c r="AY325" i="24"/>
  <c r="BA325" i="24"/>
  <c r="BB325" i="24" s="1"/>
  <c r="BA326" i="24"/>
  <c r="BB326" i="24" s="1"/>
  <c r="AY326" i="24"/>
  <c r="BG327" i="24"/>
  <c r="BH327" i="24" s="1"/>
  <c r="BE327" i="24"/>
  <c r="BH324" i="24"/>
  <c r="AW327" i="24"/>
  <c r="AV329" i="24"/>
  <c r="BG330" i="24"/>
  <c r="BE330" i="24"/>
  <c r="AT330" i="24"/>
  <c r="BH323" i="24"/>
  <c r="BB324" i="24"/>
  <c r="AW325" i="24"/>
  <c r="BG325" i="24"/>
  <c r="BE325" i="24"/>
  <c r="AW326" i="24"/>
  <c r="BG326" i="24"/>
  <c r="BH326" i="24" s="1"/>
  <c r="BE326" i="24"/>
  <c r="BA327" i="24"/>
  <c r="BB327" i="24" s="1"/>
  <c r="AY327" i="24"/>
  <c r="AW330" i="24"/>
  <c r="BB323" i="24"/>
  <c r="BH325" i="24"/>
  <c r="AT326" i="24"/>
  <c r="AW328" i="24"/>
  <c r="AY328" i="24"/>
  <c r="BG328" i="24"/>
  <c r="BH328" i="24" s="1"/>
  <c r="AW329" i="24"/>
  <c r="BG329" i="24"/>
  <c r="BH329" i="24" s="1"/>
  <c r="BE329" i="24"/>
  <c r="BH330" i="24"/>
  <c r="BA331" i="24"/>
  <c r="AY331" i="24"/>
  <c r="BB331" i="24"/>
  <c r="AW332" i="24"/>
  <c r="AW335" i="24"/>
  <c r="BA330" i="24"/>
  <c r="BB330" i="24" s="1"/>
  <c r="AY330" i="24"/>
  <c r="BG331" i="24"/>
  <c r="BH331" i="24" s="1"/>
  <c r="BE331" i="24"/>
  <c r="BH332" i="24"/>
  <c r="AU329" i="24"/>
  <c r="BA332" i="24"/>
  <c r="BB332" i="24" s="1"/>
  <c r="AY332" i="24"/>
  <c r="AW333" i="24"/>
  <c r="AW331" i="24"/>
  <c r="BA329" i="24"/>
  <c r="BB329" i="24" s="1"/>
  <c r="AW336" i="24"/>
  <c r="AW337" i="24"/>
  <c r="AU334" i="24"/>
  <c r="AV334" i="24"/>
  <c r="AV335" i="24"/>
  <c r="AU335" i="24"/>
  <c r="AV333" i="24"/>
  <c r="BB333" i="24"/>
  <c r="BH336" i="24"/>
  <c r="BB337" i="24"/>
  <c r="BH335" i="24"/>
  <c r="BB336" i="24"/>
  <c r="BE337" i="24"/>
  <c r="BH334" i="24"/>
  <c r="BB335" i="24"/>
  <c r="BE336" i="24"/>
  <c r="AV336" i="24" s="1"/>
  <c r="AY337" i="24"/>
  <c r="BH333" i="24"/>
  <c r="BB334" i="24"/>
  <c r="BH337" i="24"/>
  <c r="DM300" i="23"/>
  <c r="CG267" i="23"/>
  <c r="CG263" i="23"/>
  <c r="CU257" i="23"/>
  <c r="CG256" i="23"/>
  <c r="EC256" i="23"/>
  <c r="DE267" i="23"/>
  <c r="EC267" i="23" s="1"/>
  <c r="DM212" i="23"/>
  <c r="EK212" i="23" s="1"/>
  <c r="CG216" i="23"/>
  <c r="CH167" i="23"/>
  <c r="DF167" i="23"/>
  <c r="ED167" i="23" s="1"/>
  <c r="CH175" i="23"/>
  <c r="DN167" i="23"/>
  <c r="DF175" i="23"/>
  <c r="ED175" i="23" s="1"/>
  <c r="DN170" i="23"/>
  <c r="DN175" i="23"/>
  <c r="EL175" i="23" s="1"/>
  <c r="DN132" i="23"/>
  <c r="DV132" i="23" s="1"/>
  <c r="DF121" i="23"/>
  <c r="DN122" i="23"/>
  <c r="DF132" i="23"/>
  <c r="ED132" i="23" s="1"/>
  <c r="CX115" i="23"/>
  <c r="DN64" i="23"/>
  <c r="EL64" i="23" s="1"/>
  <c r="DF81" i="23"/>
  <c r="CU71" i="23"/>
  <c r="EG65" i="23"/>
  <c r="CU63" i="23"/>
  <c r="DM15" i="23"/>
  <c r="EK15" i="23" s="1"/>
  <c r="AW21" i="23"/>
  <c r="CV21" i="23" s="1"/>
  <c r="DN16" i="23"/>
  <c r="EL16" i="23" s="1"/>
  <c r="DI23" i="23"/>
  <c r="EG23" i="23" s="1"/>
  <c r="DS17" i="23"/>
  <c r="DR20" i="23"/>
  <c r="DN15" i="23"/>
  <c r="EL15" i="23" s="1"/>
  <c r="DQ16" i="23"/>
  <c r="EO16" i="23" s="1"/>
  <c r="DT17" i="23"/>
  <c r="ER17" i="23" s="1"/>
  <c r="DK22" i="23"/>
  <c r="EI22" i="23" s="1"/>
  <c r="AT40" i="23"/>
  <c r="BG40" i="23"/>
  <c r="BH40" i="23" s="1"/>
  <c r="BE40" i="23"/>
  <c r="BG44" i="23"/>
  <c r="BE44" i="23"/>
  <c r="AV44" i="23" s="1"/>
  <c r="BG48" i="23"/>
  <c r="BH48" i="23" s="1"/>
  <c r="BE48" i="23"/>
  <c r="AV48" i="23" s="1"/>
  <c r="AV63" i="23"/>
  <c r="AU63" i="23"/>
  <c r="AV71" i="23"/>
  <c r="AU71" i="23"/>
  <c r="BH14" i="23"/>
  <c r="CV14" i="23"/>
  <c r="DL14" i="23"/>
  <c r="DT14" i="23"/>
  <c r="ER14" i="23" s="1"/>
  <c r="DG15" i="23"/>
  <c r="EE15" i="23" s="1"/>
  <c r="DO15" i="23"/>
  <c r="DR16" i="23"/>
  <c r="EP16" i="23" s="1"/>
  <c r="BA17" i="23"/>
  <c r="CT17" i="23" s="1"/>
  <c r="DM17" i="23"/>
  <c r="EK17" i="23" s="1"/>
  <c r="DH18" i="23"/>
  <c r="EF18" i="23" s="1"/>
  <c r="AO19" i="23"/>
  <c r="AW19" i="23" s="1"/>
  <c r="CO19" i="23" s="1"/>
  <c r="AY19" i="23"/>
  <c r="BG19" i="23"/>
  <c r="BB20" i="23"/>
  <c r="DE20" i="23" s="1"/>
  <c r="DN20" i="23"/>
  <c r="BE21" i="23"/>
  <c r="DI21" i="23"/>
  <c r="EG21" i="23" s="1"/>
  <c r="BH22" i="23"/>
  <c r="DD22" i="23"/>
  <c r="DL22" i="23"/>
  <c r="DT22" i="23"/>
  <c r="DL23" i="23"/>
  <c r="DO24" i="23"/>
  <c r="EM24" i="23" s="1"/>
  <c r="AV28" i="23"/>
  <c r="AU28" i="23"/>
  <c r="DJ31" i="23"/>
  <c r="BB31" i="23"/>
  <c r="DH31" i="23" s="1"/>
  <c r="EF31" i="23" s="1"/>
  <c r="AV32" i="23"/>
  <c r="AT36" i="23"/>
  <c r="BB38" i="23"/>
  <c r="AT44" i="23"/>
  <c r="AV46" i="23"/>
  <c r="AU46" i="23"/>
  <c r="AT48" i="23"/>
  <c r="AW49" i="23"/>
  <c r="BH53" i="23"/>
  <c r="DF64" i="23"/>
  <c r="DV64" i="23" s="1"/>
  <c r="DT66" i="23"/>
  <c r="ER66" i="23" s="1"/>
  <c r="AT68" i="23"/>
  <c r="DE69" i="23"/>
  <c r="EC69" i="23" s="1"/>
  <c r="DH70" i="23"/>
  <c r="EF70" i="23" s="1"/>
  <c r="DC71" i="23"/>
  <c r="DT75" i="23"/>
  <c r="ER75" i="23" s="1"/>
  <c r="DJ74" i="23"/>
  <c r="DI74" i="23"/>
  <c r="BB74" i="23"/>
  <c r="DG74" i="23" s="1"/>
  <c r="EE74" i="23" s="1"/>
  <c r="CW14" i="23"/>
  <c r="DE14" i="23"/>
  <c r="DM14" i="23"/>
  <c r="DU14" i="23" s="1"/>
  <c r="DH15" i="23"/>
  <c r="EF15" i="23" s="1"/>
  <c r="DP15" i="23"/>
  <c r="EN15" i="23" s="1"/>
  <c r="AO16" i="23"/>
  <c r="AW16" i="23" s="1"/>
  <c r="CT16" i="23" s="1"/>
  <c r="DS16" i="23"/>
  <c r="EQ16" i="23" s="1"/>
  <c r="CX17" i="23"/>
  <c r="DN17" i="23"/>
  <c r="EL17" i="23" s="1"/>
  <c r="DA18" i="23"/>
  <c r="DI18" i="23"/>
  <c r="BH19" i="23"/>
  <c r="DS19" i="23" s="1"/>
  <c r="DT19" i="23"/>
  <c r="AU20" i="23"/>
  <c r="DO20" i="23"/>
  <c r="DJ21" i="23"/>
  <c r="EH21" i="23" s="1"/>
  <c r="CO22" i="23"/>
  <c r="DE22" i="23"/>
  <c r="EC22" i="23" s="1"/>
  <c r="DM22" i="23"/>
  <c r="EK22" i="23" s="1"/>
  <c r="DT24" i="23"/>
  <c r="ER24" i="23" s="1"/>
  <c r="BH25" i="23"/>
  <c r="DQ25" i="23" s="1"/>
  <c r="EO25" i="23" s="1"/>
  <c r="AT37" i="23"/>
  <c r="BA37" i="23"/>
  <c r="BB37" i="23" s="1"/>
  <c r="AY37" i="23"/>
  <c r="AV39" i="23"/>
  <c r="BB42" i="23"/>
  <c r="BA45" i="23"/>
  <c r="BB45" i="23" s="1"/>
  <c r="AY45" i="23"/>
  <c r="BB46" i="23"/>
  <c r="BA49" i="23"/>
  <c r="BB49" i="23" s="1"/>
  <c r="AY49" i="23"/>
  <c r="DM69" i="23"/>
  <c r="DS14" i="23"/>
  <c r="EQ14" i="23" s="1"/>
  <c r="DA16" i="23"/>
  <c r="DR19" i="23"/>
  <c r="AT33" i="23"/>
  <c r="BA33" i="23"/>
  <c r="BB33" i="23" s="1"/>
  <c r="AY33" i="23"/>
  <c r="CP14" i="23"/>
  <c r="DF14" i="23"/>
  <c r="ED14" i="23" s="1"/>
  <c r="DN14" i="23"/>
  <c r="DV14" i="23" s="1"/>
  <c r="BE15" i="23"/>
  <c r="DI15" i="23"/>
  <c r="EG15" i="23" s="1"/>
  <c r="DQ15" i="23"/>
  <c r="EO15" i="23" s="1"/>
  <c r="DT16" i="23"/>
  <c r="ER16" i="23" s="1"/>
  <c r="DO17" i="23"/>
  <c r="EM17" i="23" s="1"/>
  <c r="DJ18" i="23"/>
  <c r="EH18" i="23" s="1"/>
  <c r="DM19" i="23"/>
  <c r="DP20" i="23"/>
  <c r="AY21" i="23"/>
  <c r="BG21" i="23"/>
  <c r="BH21" i="23" s="1"/>
  <c r="DK21" i="23"/>
  <c r="EI21" i="23" s="1"/>
  <c r="CP22" i="23"/>
  <c r="DF22" i="23"/>
  <c r="DN22" i="23"/>
  <c r="BE23" i="23"/>
  <c r="AT25" i="23"/>
  <c r="DS28" i="23"/>
  <c r="EQ28" i="23" s="1"/>
  <c r="DF29" i="23"/>
  <c r="ED29" i="23" s="1"/>
  <c r="DT31" i="23"/>
  <c r="BA41" i="23"/>
  <c r="BB41" i="23" s="1"/>
  <c r="AY41" i="23"/>
  <c r="AV43" i="23"/>
  <c r="BB50" i="23"/>
  <c r="BG52" i="23"/>
  <c r="BH52" i="23" s="1"/>
  <c r="BE52" i="23"/>
  <c r="AV52" i="23" s="1"/>
  <c r="AW64" i="23"/>
  <c r="EK67" i="23"/>
  <c r="BA68" i="23"/>
  <c r="AY68" i="23"/>
  <c r="DS71" i="23"/>
  <c r="EQ71" i="23" s="1"/>
  <c r="DF72" i="23"/>
  <c r="ED72" i="23" s="1"/>
  <c r="EE76" i="23"/>
  <c r="DK14" i="23"/>
  <c r="EI14" i="23" s="1"/>
  <c r="CR21" i="23"/>
  <c r="DC22" i="23"/>
  <c r="AU30" i="23"/>
  <c r="AV30" i="23"/>
  <c r="AO26" i="23"/>
  <c r="AW26" i="23" s="1"/>
  <c r="AO51" i="23"/>
  <c r="AW51" i="23" s="1"/>
  <c r="AO47" i="23"/>
  <c r="AW47" i="23" s="1"/>
  <c r="AO43" i="23"/>
  <c r="AO39" i="23"/>
  <c r="AW39" i="23" s="1"/>
  <c r="AO35" i="23"/>
  <c r="AW35" i="23" s="1"/>
  <c r="AO29" i="23"/>
  <c r="AW29" i="23" s="1"/>
  <c r="AO32" i="23"/>
  <c r="AO24" i="23"/>
  <c r="AW24" i="23" s="1"/>
  <c r="AO52" i="23"/>
  <c r="AW52" i="23" s="1"/>
  <c r="AO48" i="23"/>
  <c r="AW48" i="23" s="1"/>
  <c r="AO44" i="23"/>
  <c r="AW44" i="23" s="1"/>
  <c r="AO40" i="23"/>
  <c r="AW40" i="23" s="1"/>
  <c r="AO36" i="23"/>
  <c r="AW36" i="23" s="1"/>
  <c r="AO27" i="23"/>
  <c r="AW27" i="23" s="1"/>
  <c r="AO30" i="23"/>
  <c r="AW30" i="23" s="1"/>
  <c r="DA30" i="23" s="1"/>
  <c r="AO53" i="23"/>
  <c r="AW53" i="23" s="1"/>
  <c r="AO49" i="23"/>
  <c r="AO45" i="23"/>
  <c r="AW45" i="23" s="1"/>
  <c r="AO41" i="23"/>
  <c r="AW41" i="23" s="1"/>
  <c r="AO37" i="23"/>
  <c r="AW37" i="23" s="1"/>
  <c r="AO33" i="23"/>
  <c r="AW33" i="23" s="1"/>
  <c r="AO25" i="23"/>
  <c r="AW25" i="23" s="1"/>
  <c r="AO50" i="23"/>
  <c r="AW50" i="23" s="1"/>
  <c r="AO46" i="23"/>
  <c r="AW46" i="23" s="1"/>
  <c r="AO42" i="23"/>
  <c r="AW42" i="23" s="1"/>
  <c r="AO38" i="23"/>
  <c r="AW38" i="23" s="1"/>
  <c r="AO34" i="23"/>
  <c r="AW34" i="23" s="1"/>
  <c r="CV34" i="23" s="1"/>
  <c r="AO31" i="23"/>
  <c r="AW31" i="23" s="1"/>
  <c r="AU14" i="23"/>
  <c r="CQ14" i="23"/>
  <c r="DG14" i="23"/>
  <c r="EE14" i="23" s="1"/>
  <c r="DO14" i="23"/>
  <c r="DW14" i="23" s="1"/>
  <c r="DJ15" i="23"/>
  <c r="EH15" i="23" s="1"/>
  <c r="DR15" i="23"/>
  <c r="EP15" i="23" s="1"/>
  <c r="CW16" i="23"/>
  <c r="DM16" i="23"/>
  <c r="EK16" i="23" s="1"/>
  <c r="DP17" i="23"/>
  <c r="AO18" i="23"/>
  <c r="AW18" i="23" s="1"/>
  <c r="CR18" i="23" s="1"/>
  <c r="CU18" i="23"/>
  <c r="DK18" i="23"/>
  <c r="EI18" i="23" s="1"/>
  <c r="BB19" i="23"/>
  <c r="DJ19" i="23" s="1"/>
  <c r="EH19" i="23" s="1"/>
  <c r="CX19" i="23"/>
  <c r="DF19" i="23"/>
  <c r="ED19" i="23" s="1"/>
  <c r="DN19" i="23"/>
  <c r="DQ20" i="23"/>
  <c r="DD21" i="23"/>
  <c r="DL21" i="23"/>
  <c r="EJ21" i="23" s="1"/>
  <c r="AU22" i="23"/>
  <c r="CQ22" i="23"/>
  <c r="CY22" i="23"/>
  <c r="DG22" i="23"/>
  <c r="DO22" i="23"/>
  <c r="DR23" i="23"/>
  <c r="EP23" i="23" s="1"/>
  <c r="DN23" i="23"/>
  <c r="EL23" i="23" s="1"/>
  <c r="DS23" i="23"/>
  <c r="EQ23" i="23" s="1"/>
  <c r="DP23" i="23"/>
  <c r="EN23" i="23" s="1"/>
  <c r="BB24" i="23"/>
  <c r="DI24" i="23" s="1"/>
  <c r="DQ30" i="23"/>
  <c r="EO30" i="23" s="1"/>
  <c r="AW32" i="23"/>
  <c r="CY32" i="23" s="1"/>
  <c r="DO32" i="23"/>
  <c r="EM32" i="23" s="1"/>
  <c r="DN33" i="23"/>
  <c r="EL33" i="23" s="1"/>
  <c r="DM33" i="23"/>
  <c r="EK33" i="23" s="1"/>
  <c r="BH33" i="23"/>
  <c r="DR33" i="23" s="1"/>
  <c r="EP33" i="23" s="1"/>
  <c r="DS33" i="23"/>
  <c r="DQ33" i="23"/>
  <c r="EO33" i="23" s="1"/>
  <c r="AU44" i="23"/>
  <c r="AU48" i="23"/>
  <c r="AT52" i="23"/>
  <c r="ED64" i="23"/>
  <c r="BG70" i="23"/>
  <c r="BE70" i="23"/>
  <c r="AV70" i="23" s="1"/>
  <c r="DN72" i="23"/>
  <c r="DV72" i="23" s="1"/>
  <c r="DH21" i="23"/>
  <c r="EF21" i="23" s="1"/>
  <c r="DM78" i="23"/>
  <c r="EK78" i="23" s="1"/>
  <c r="CR14" i="23"/>
  <c r="DH14" i="23"/>
  <c r="EF14" i="23" s="1"/>
  <c r="DP14" i="23"/>
  <c r="AO15" i="23"/>
  <c r="AW15" i="23" s="1"/>
  <c r="AY15" i="23"/>
  <c r="DK15" i="23"/>
  <c r="EI15" i="23" s="1"/>
  <c r="DS15" i="23"/>
  <c r="EQ15" i="23" s="1"/>
  <c r="BB16" i="23"/>
  <c r="BE17" i="23"/>
  <c r="DQ17" i="23"/>
  <c r="EO17" i="23" s="1"/>
  <c r="BH18" i="23"/>
  <c r="CV18" i="23"/>
  <c r="DL18" i="23"/>
  <c r="EJ18" i="23" s="1"/>
  <c r="DG19" i="23"/>
  <c r="EE19" i="23" s="1"/>
  <c r="DO19" i="23"/>
  <c r="CO21" i="23"/>
  <c r="DE21" i="23"/>
  <c r="EC21" i="23" s="1"/>
  <c r="CR22" i="23"/>
  <c r="DH22" i="23"/>
  <c r="EF22" i="23" s="1"/>
  <c r="DP22" i="23"/>
  <c r="AO23" i="23"/>
  <c r="AW23" i="23" s="1"/>
  <c r="AY23" i="23"/>
  <c r="DQ23" i="23"/>
  <c r="DQ28" i="23"/>
  <c r="EO28" i="23" s="1"/>
  <c r="DR31" i="23"/>
  <c r="DT34" i="23"/>
  <c r="ER34" i="23" s="1"/>
  <c r="BA53" i="23"/>
  <c r="BB53" i="23" s="1"/>
  <c r="AY53" i="23"/>
  <c r="AO99" i="23"/>
  <c r="AW99" i="23" s="1"/>
  <c r="AO100" i="23"/>
  <c r="AW100" i="23" s="1"/>
  <c r="AO96" i="23"/>
  <c r="AW96" i="23" s="1"/>
  <c r="AO92" i="23"/>
  <c r="AW92" i="23" s="1"/>
  <c r="AO101" i="23"/>
  <c r="AO97" i="23"/>
  <c r="AO102" i="23"/>
  <c r="AO98" i="23"/>
  <c r="AO94" i="23"/>
  <c r="AW94" i="23" s="1"/>
  <c r="AO93" i="23"/>
  <c r="AW93" i="23" s="1"/>
  <c r="AO91" i="23"/>
  <c r="AW91" i="23" s="1"/>
  <c r="AO88" i="23"/>
  <c r="AO84" i="23"/>
  <c r="AO78" i="23"/>
  <c r="AO95" i="23"/>
  <c r="AW95" i="23" s="1"/>
  <c r="AO81" i="23"/>
  <c r="AW81" i="23" s="1"/>
  <c r="CX81" i="23" s="1"/>
  <c r="AO89" i="23"/>
  <c r="AW89" i="23" s="1"/>
  <c r="AO85" i="23"/>
  <c r="AW85" i="23" s="1"/>
  <c r="AO76" i="23"/>
  <c r="AW76" i="23" s="1"/>
  <c r="DD76" i="23" s="1"/>
  <c r="AO79" i="23"/>
  <c r="AO90" i="23"/>
  <c r="AW90" i="23" s="1"/>
  <c r="AO86" i="23"/>
  <c r="AW86" i="23" s="1"/>
  <c r="AO82" i="23"/>
  <c r="AW82" i="23" s="1"/>
  <c r="AO77" i="23"/>
  <c r="AO69" i="23"/>
  <c r="AW69" i="23" s="1"/>
  <c r="AO72" i="23"/>
  <c r="AW72" i="23" s="1"/>
  <c r="CR72" i="23" s="1"/>
  <c r="AO64" i="23"/>
  <c r="AO67" i="23"/>
  <c r="AW67" i="23" s="1"/>
  <c r="AO70" i="23"/>
  <c r="AW70" i="23" s="1"/>
  <c r="CS70" i="23" s="1"/>
  <c r="AO87" i="23"/>
  <c r="AO73" i="23"/>
  <c r="AW73" i="23" s="1"/>
  <c r="CS73" i="23" s="1"/>
  <c r="AO65" i="23"/>
  <c r="AW65" i="23" s="1"/>
  <c r="AO83" i="23"/>
  <c r="AW83" i="23" s="1"/>
  <c r="AO68" i="23"/>
  <c r="AW68" i="23" s="1"/>
  <c r="CO68" i="23" s="1"/>
  <c r="AO80" i="23"/>
  <c r="AO74" i="23"/>
  <c r="AW74" i="23" s="1"/>
  <c r="CS74" i="23" s="1"/>
  <c r="AO66" i="23"/>
  <c r="AW66" i="23" s="1"/>
  <c r="DD66" i="23" s="1"/>
  <c r="AV66" i="23"/>
  <c r="AU66" i="23"/>
  <c r="DO71" i="23"/>
  <c r="EM71" i="23" s="1"/>
  <c r="EG73" i="23"/>
  <c r="DN74" i="23"/>
  <c r="EL74" i="23" s="1"/>
  <c r="DM84" i="23"/>
  <c r="EK84" i="23" s="1"/>
  <c r="DF15" i="23"/>
  <c r="DV15" i="23" s="1"/>
  <c r="DG18" i="23"/>
  <c r="EE18" i="23" s="1"/>
  <c r="DM20" i="23"/>
  <c r="EK20" i="23" s="1"/>
  <c r="DS22" i="23"/>
  <c r="BB99" i="23"/>
  <c r="CS14" i="23"/>
  <c r="DI14" i="23"/>
  <c r="EG14" i="23" s="1"/>
  <c r="DQ14" i="23"/>
  <c r="DL15" i="23"/>
  <c r="EJ15" i="23" s="1"/>
  <c r="DT15" i="23"/>
  <c r="CQ16" i="23"/>
  <c r="DO16" i="23"/>
  <c r="EM16" i="23" s="1"/>
  <c r="DB17" i="23"/>
  <c r="DR17" i="23"/>
  <c r="EP17" i="23" s="1"/>
  <c r="CO18" i="23"/>
  <c r="CW18" i="23"/>
  <c r="DE18" i="23"/>
  <c r="DH19" i="23"/>
  <c r="EF19" i="23" s="1"/>
  <c r="DP19" i="23"/>
  <c r="AO20" i="23"/>
  <c r="AW20" i="23" s="1"/>
  <c r="CP20" i="23" s="1"/>
  <c r="DS20" i="23"/>
  <c r="EQ20" i="23" s="1"/>
  <c r="CP21" i="23"/>
  <c r="DF21" i="23"/>
  <c r="ED21" i="23" s="1"/>
  <c r="CS22" i="23"/>
  <c r="DI22" i="23"/>
  <c r="EG22" i="23" s="1"/>
  <c r="DQ22" i="23"/>
  <c r="DJ23" i="23"/>
  <c r="EH23" i="23" s="1"/>
  <c r="DF23" i="23"/>
  <c r="DU23" i="23"/>
  <c r="DK23" i="23"/>
  <c r="EI23" i="23" s="1"/>
  <c r="DG23" i="23"/>
  <c r="BA25" i="23"/>
  <c r="AY25" i="23"/>
  <c r="BG27" i="23"/>
  <c r="BE27" i="23"/>
  <c r="AV27" i="23" s="1"/>
  <c r="AO28" i="23"/>
  <c r="AW28" i="23" s="1"/>
  <c r="ER31" i="23"/>
  <c r="BH37" i="23"/>
  <c r="BH45" i="23"/>
  <c r="BH49" i="23"/>
  <c r="BB66" i="23"/>
  <c r="DH66" i="23" s="1"/>
  <c r="DC14" i="23"/>
  <c r="DB14" i="23"/>
  <c r="CT14" i="23"/>
  <c r="DJ14" i="23"/>
  <c r="DR14" i="23"/>
  <c r="EP14" i="23" s="1"/>
  <c r="DE15" i="23"/>
  <c r="CR16" i="23"/>
  <c r="DP16" i="23"/>
  <c r="EN16" i="23" s="1"/>
  <c r="AO17" i="23"/>
  <c r="AW17" i="23" s="1"/>
  <c r="CP18" i="23"/>
  <c r="DF18" i="23"/>
  <c r="ED18" i="23" s="1"/>
  <c r="DI19" i="23"/>
  <c r="EG19" i="23" s="1"/>
  <c r="DL20" i="23"/>
  <c r="EJ20" i="23" s="1"/>
  <c r="DT20" i="23"/>
  <c r="ER20" i="23" s="1"/>
  <c r="CY21" i="23"/>
  <c r="DG21" i="23"/>
  <c r="EE21" i="23" s="1"/>
  <c r="CT22" i="23"/>
  <c r="DJ22" i="23"/>
  <c r="DR22" i="23"/>
  <c r="EK23" i="23"/>
  <c r="EC23" i="23"/>
  <c r="DH23" i="23"/>
  <c r="EF23" i="23" s="1"/>
  <c r="DM24" i="23"/>
  <c r="EK24" i="23" s="1"/>
  <c r="DS26" i="23"/>
  <c r="AT27" i="23"/>
  <c r="DF34" i="23"/>
  <c r="BB34" i="23"/>
  <c r="DL34" i="23" s="1"/>
  <c r="BG36" i="23"/>
  <c r="BH36" i="23" s="1"/>
  <c r="BE36" i="23"/>
  <c r="AV36" i="23" s="1"/>
  <c r="AW43" i="23"/>
  <c r="AU52" i="23"/>
  <c r="J61" i="23"/>
  <c r="AV64" i="23"/>
  <c r="DN68" i="23"/>
  <c r="DM68" i="23"/>
  <c r="DT68" i="23"/>
  <c r="BH68" i="23"/>
  <c r="ER68" i="23" s="1"/>
  <c r="DS68" i="23"/>
  <c r="EQ68" i="23" s="1"/>
  <c r="DC68" i="23"/>
  <c r="DQ68" i="23"/>
  <c r="AV74" i="23"/>
  <c r="AU74" i="23"/>
  <c r="AO75" i="23"/>
  <c r="AW75" i="23" s="1"/>
  <c r="DN24" i="23"/>
  <c r="EL24" i="23" s="1"/>
  <c r="BE25" i="23"/>
  <c r="BH26" i="23"/>
  <c r="DQ26" i="23" s="1"/>
  <c r="EO26" i="23" s="1"/>
  <c r="DR28" i="23"/>
  <c r="EP28" i="23" s="1"/>
  <c r="CO29" i="23"/>
  <c r="DE29" i="23"/>
  <c r="CR30" i="23"/>
  <c r="CZ30" i="23"/>
  <c r="DP30" i="23"/>
  <c r="EN30" i="23" s="1"/>
  <c r="AY31" i="23"/>
  <c r="DS31" i="23"/>
  <c r="BB32" i="23"/>
  <c r="DN32" i="23"/>
  <c r="EL32" i="23" s="1"/>
  <c r="AY34" i="23"/>
  <c r="BE37" i="23"/>
  <c r="AY38" i="23"/>
  <c r="BE41" i="23"/>
  <c r="AY42" i="23"/>
  <c r="CT63" i="23"/>
  <c r="DR63" i="23"/>
  <c r="DE64" i="23"/>
  <c r="DU64" i="23" s="1"/>
  <c r="DM64" i="23"/>
  <c r="EK64" i="23" s="1"/>
  <c r="CR65" i="23"/>
  <c r="DH65" i="23"/>
  <c r="EF65" i="23"/>
  <c r="DS66" i="23"/>
  <c r="EQ66" i="23" s="1"/>
  <c r="BB67" i="23"/>
  <c r="DF67" i="23" s="1"/>
  <c r="ED67" i="23" s="1"/>
  <c r="CX67" i="23"/>
  <c r="DN67" i="23"/>
  <c r="EL67" i="23" s="1"/>
  <c r="BH69" i="23"/>
  <c r="DL69" i="23"/>
  <c r="EJ69" i="23"/>
  <c r="DG70" i="23"/>
  <c r="EE70" i="23" s="1"/>
  <c r="DR71" i="23"/>
  <c r="EP71" i="23" s="1"/>
  <c r="CO72" i="23"/>
  <c r="DE72" i="23"/>
  <c r="DM72" i="23"/>
  <c r="CR73" i="23"/>
  <c r="CZ73" i="23"/>
  <c r="DH73" i="23"/>
  <c r="EF73" i="23" s="1"/>
  <c r="DC74" i="23"/>
  <c r="DD74" i="23"/>
  <c r="DT74" i="23"/>
  <c r="ER74" i="23" s="1"/>
  <c r="EN74" i="23"/>
  <c r="DO75" i="23"/>
  <c r="EM75" i="23" s="1"/>
  <c r="CY75" i="23"/>
  <c r="AW78" i="23"/>
  <c r="CT78" i="23" s="1"/>
  <c r="DS78" i="23"/>
  <c r="BG79" i="23"/>
  <c r="BH79" i="23" s="1"/>
  <c r="DN79" i="23" s="1"/>
  <c r="EL79" i="23" s="1"/>
  <c r="BE79" i="23"/>
  <c r="AW84" i="23"/>
  <c r="CW84" i="23" s="1"/>
  <c r="DS84" i="23"/>
  <c r="CT112" i="23"/>
  <c r="DG112" i="23"/>
  <c r="EE112" i="23" s="1"/>
  <c r="CQ112" i="23"/>
  <c r="CV112" i="23"/>
  <c r="BB112" i="23"/>
  <c r="DK112" i="23" s="1"/>
  <c r="EI112" i="23" s="1"/>
  <c r="DP24" i="23"/>
  <c r="EN24" i="23" s="1"/>
  <c r="BB26" i="23"/>
  <c r="DE26" i="23" s="1"/>
  <c r="CS27" i="23"/>
  <c r="DL28" i="23"/>
  <c r="DT28" i="23"/>
  <c r="ER28" i="23" s="1"/>
  <c r="AU29" i="23"/>
  <c r="CY29" i="23"/>
  <c r="CQ29" i="23"/>
  <c r="DG29" i="23"/>
  <c r="CT30" i="23"/>
  <c r="DR30" i="23"/>
  <c r="DM31" i="23"/>
  <c r="DP32" i="23"/>
  <c r="EN32" i="23" s="1"/>
  <c r="AS34" i="23"/>
  <c r="DM34" i="23"/>
  <c r="AU35" i="23"/>
  <c r="AU39" i="23"/>
  <c r="BG41" i="23"/>
  <c r="BH41" i="23" s="1"/>
  <c r="AU43" i="23"/>
  <c r="AU47" i="23"/>
  <c r="AU51" i="23"/>
  <c r="DT63" i="23"/>
  <c r="ER63" i="23" s="1"/>
  <c r="AU64" i="23"/>
  <c r="DG64" i="23"/>
  <c r="DO64" i="23"/>
  <c r="EE64" i="23"/>
  <c r="DJ65" i="23"/>
  <c r="EH65" i="23" s="1"/>
  <c r="CW66" i="23"/>
  <c r="DM66" i="23"/>
  <c r="EK66" i="23" s="1"/>
  <c r="DP67" i="23"/>
  <c r="EN67" i="23" s="1"/>
  <c r="CX69" i="23"/>
  <c r="DF69" i="23"/>
  <c r="ED69" i="23" s="1"/>
  <c r="DN69" i="23"/>
  <c r="DI70" i="23"/>
  <c r="EG70" i="23" s="1"/>
  <c r="CV71" i="23"/>
  <c r="DD71" i="23"/>
  <c r="DT71" i="23"/>
  <c r="ER71" i="23" s="1"/>
  <c r="AU72" i="23"/>
  <c r="DG72" i="23"/>
  <c r="DO72" i="23"/>
  <c r="EM72" i="23" s="1"/>
  <c r="CT73" i="23"/>
  <c r="DJ73" i="23"/>
  <c r="EH73" i="23" s="1"/>
  <c r="CW74" i="23"/>
  <c r="DN77" i="23"/>
  <c r="EL77" i="23" s="1"/>
  <c r="CX77" i="23"/>
  <c r="BH77" i="23"/>
  <c r="DO77" i="23" s="1"/>
  <c r="DC77" i="23"/>
  <c r="ED81" i="23"/>
  <c r="AW87" i="23"/>
  <c r="BG92" i="23"/>
  <c r="BE92" i="23"/>
  <c r="BE24" i="23"/>
  <c r="DQ24" i="23"/>
  <c r="EO24" i="23" s="1"/>
  <c r="DE28" i="23"/>
  <c r="DM28" i="23"/>
  <c r="EK28" i="23" s="1"/>
  <c r="CR29" i="23"/>
  <c r="DH29" i="23"/>
  <c r="EF29" i="23" s="1"/>
  <c r="CU30" i="23"/>
  <c r="DC30" i="23"/>
  <c r="DS30" i="23"/>
  <c r="DN31" i="23"/>
  <c r="EL31" i="23" s="1"/>
  <c r="DQ32" i="23"/>
  <c r="EO32" i="23" s="1"/>
  <c r="CV33" i="23"/>
  <c r="DN34" i="23"/>
  <c r="X35" i="23"/>
  <c r="CO63" i="23"/>
  <c r="DM63" i="23"/>
  <c r="EK63" i="23" s="1"/>
  <c r="DH64" i="23"/>
  <c r="DX64" i="23" s="1"/>
  <c r="DP64" i="23"/>
  <c r="EN64" i="23" s="1"/>
  <c r="AY65" i="23"/>
  <c r="CU65" i="23"/>
  <c r="DK65" i="23"/>
  <c r="EI65" i="23" s="1"/>
  <c r="DN66" i="23"/>
  <c r="EL66" i="23" s="1"/>
  <c r="BE67" i="23"/>
  <c r="DA67" i="23"/>
  <c r="DQ67" i="23"/>
  <c r="EO67" i="23" s="1"/>
  <c r="DG69" i="23"/>
  <c r="EE69" i="23"/>
  <c r="DJ70" i="23"/>
  <c r="EH70" i="23"/>
  <c r="CW71" i="23"/>
  <c r="DM71" i="23"/>
  <c r="EK71" i="23" s="1"/>
  <c r="DH72" i="23"/>
  <c r="EF72" i="23" s="1"/>
  <c r="DP72" i="23"/>
  <c r="DX72" i="23" s="1"/>
  <c r="AY73" i="23"/>
  <c r="CU73" i="23"/>
  <c r="DC73" i="23"/>
  <c r="DK73" i="23"/>
  <c r="EI73" i="23" s="1"/>
  <c r="CP74" i="23"/>
  <c r="CX74" i="23"/>
  <c r="DR75" i="23"/>
  <c r="EP75" i="23" s="1"/>
  <c r="AW77" i="23"/>
  <c r="BA101" i="23"/>
  <c r="AY101" i="23"/>
  <c r="DT118" i="23"/>
  <c r="ER118" i="23" s="1"/>
  <c r="DR24" i="23"/>
  <c r="EP24" i="23" s="1"/>
  <c r="DC27" i="23"/>
  <c r="DK27" i="23"/>
  <c r="BB28" i="23"/>
  <c r="DF28" i="23"/>
  <c r="DN28" i="23"/>
  <c r="DI29" i="23"/>
  <c r="DD30" i="23"/>
  <c r="CV30" i="23"/>
  <c r="DT30" i="23"/>
  <c r="DO31" i="23"/>
  <c r="EM31" i="23" s="1"/>
  <c r="DB32" i="23"/>
  <c r="CT32" i="23"/>
  <c r="DJ32" i="23"/>
  <c r="DR32" i="23"/>
  <c r="EP32" i="23" s="1"/>
  <c r="DE33" i="23"/>
  <c r="BB63" i="23"/>
  <c r="DJ63" i="23" s="1"/>
  <c r="EH63" i="23" s="1"/>
  <c r="CP63" i="23"/>
  <c r="CX63" i="23"/>
  <c r="DN63" i="23"/>
  <c r="EL63" i="23" s="1"/>
  <c r="DA64" i="23"/>
  <c r="DI64" i="23"/>
  <c r="EG64" i="23" s="1"/>
  <c r="DQ64" i="23"/>
  <c r="EO64" i="23" s="1"/>
  <c r="BH65" i="23"/>
  <c r="DQ65" i="23" s="1"/>
  <c r="CV65" i="23"/>
  <c r="DD65" i="23"/>
  <c r="DL65" i="23"/>
  <c r="EJ65" i="23" s="1"/>
  <c r="CQ66" i="23"/>
  <c r="DO66" i="23"/>
  <c r="EM66" i="23" s="1"/>
  <c r="DJ67" i="23"/>
  <c r="EH67" i="23" s="1"/>
  <c r="DR67" i="23"/>
  <c r="EP67" i="23" s="1"/>
  <c r="DH69" i="23"/>
  <c r="EF69" i="23" s="1"/>
  <c r="DP69" i="23"/>
  <c r="CU70" i="23"/>
  <c r="DK70" i="23"/>
  <c r="DS70" i="23"/>
  <c r="EQ70" i="23" s="1"/>
  <c r="BB71" i="23"/>
  <c r="DJ71" i="23" s="1"/>
  <c r="CP71" i="23"/>
  <c r="CX71" i="23"/>
  <c r="DN71" i="23"/>
  <c r="EL71" i="23" s="1"/>
  <c r="DI72" i="23"/>
  <c r="DQ72" i="23"/>
  <c r="EO72" i="23" s="1"/>
  <c r="BH73" i="23"/>
  <c r="DQ73" i="23" s="1"/>
  <c r="CV73" i="23"/>
  <c r="DL73" i="23"/>
  <c r="EJ73" i="23" s="1"/>
  <c r="CY74" i="23"/>
  <c r="AU75" i="23"/>
  <c r="AV80" i="23"/>
  <c r="AU80" i="23"/>
  <c r="AV82" i="23"/>
  <c r="AU82" i="23"/>
  <c r="CS82" i="23"/>
  <c r="DC83" i="23"/>
  <c r="AV86" i="23"/>
  <c r="AU86" i="23"/>
  <c r="AW88" i="23"/>
  <c r="AW97" i="23"/>
  <c r="CS114" i="23"/>
  <c r="DC114" i="23"/>
  <c r="CU114" i="23"/>
  <c r="DS114" i="23"/>
  <c r="EQ114" i="23"/>
  <c r="AY24" i="23"/>
  <c r="DS24" i="23"/>
  <c r="EQ24" i="23" s="1"/>
  <c r="BB25" i="23"/>
  <c r="DJ25" i="23" s="1"/>
  <c r="CP25" i="23"/>
  <c r="DF25" i="23"/>
  <c r="ED25" i="23" s="1"/>
  <c r="BE26" i="23"/>
  <c r="AV26" i="23" s="1"/>
  <c r="DI26" i="23"/>
  <c r="BH27" i="23"/>
  <c r="DP27" i="23" s="1"/>
  <c r="EN27" i="23" s="1"/>
  <c r="DL27" i="23"/>
  <c r="DT27" i="23"/>
  <c r="DG28" i="23"/>
  <c r="EE28" i="23" s="1"/>
  <c r="DO28" i="23"/>
  <c r="EM28" i="23" s="1"/>
  <c r="DJ29" i="23"/>
  <c r="EH29" i="23" s="1"/>
  <c r="CO30" i="23"/>
  <c r="DM30" i="23"/>
  <c r="EK30" i="23" s="1"/>
  <c r="DP31" i="23"/>
  <c r="DK32" i="23"/>
  <c r="DS32" i="23"/>
  <c r="BH44" i="23"/>
  <c r="CQ63" i="23"/>
  <c r="CY63" i="23"/>
  <c r="DO63" i="23"/>
  <c r="DB64" i="23"/>
  <c r="DJ64" i="23"/>
  <c r="EH64" i="23" s="1"/>
  <c r="DR64" i="23"/>
  <c r="EP64" i="23" s="1"/>
  <c r="CO65" i="23"/>
  <c r="CW65" i="23"/>
  <c r="DE65" i="23"/>
  <c r="EC65" i="23" s="1"/>
  <c r="CZ66" i="23"/>
  <c r="DP66" i="23"/>
  <c r="EN66" i="23" s="1"/>
  <c r="AY67" i="23"/>
  <c r="DS67" i="23"/>
  <c r="EQ67" i="23" s="1"/>
  <c r="BB68" i="23"/>
  <c r="BE69" i="23"/>
  <c r="AV69" i="23" s="1"/>
  <c r="CS69" i="23"/>
  <c r="DA69" i="23"/>
  <c r="DI69" i="23"/>
  <c r="EG69" i="23" s="1"/>
  <c r="BH70" i="23"/>
  <c r="DP70" i="23" s="1"/>
  <c r="CV70" i="23"/>
  <c r="DD70" i="23"/>
  <c r="DL70" i="23"/>
  <c r="CQ71" i="23"/>
  <c r="DG71" i="23"/>
  <c r="DJ72" i="23"/>
  <c r="CW73" i="23"/>
  <c r="CO73" i="23"/>
  <c r="DE73" i="23"/>
  <c r="EC73" i="23" s="1"/>
  <c r="CZ74" i="23"/>
  <c r="EQ75" i="23"/>
  <c r="BA77" i="23"/>
  <c r="AY77" i="23"/>
  <c r="DB77" i="23"/>
  <c r="EM82" i="23"/>
  <c r="DA82" i="23"/>
  <c r="DK83" i="23"/>
  <c r="EI83" i="23" s="1"/>
  <c r="AT92" i="23"/>
  <c r="ER112" i="23"/>
  <c r="AT119" i="23"/>
  <c r="BG119" i="23"/>
  <c r="BE119" i="23"/>
  <c r="DG25" i="23"/>
  <c r="EE25" i="23" s="1"/>
  <c r="DJ26" i="23"/>
  <c r="DR26" i="23"/>
  <c r="DM27" i="23"/>
  <c r="DH28" i="23"/>
  <c r="EF28" i="23" s="1"/>
  <c r="DP28" i="23"/>
  <c r="EN28" i="23" s="1"/>
  <c r="DK29" i="23"/>
  <c r="EI29" i="23" s="1"/>
  <c r="DN30" i="23"/>
  <c r="EL30" i="23" s="1"/>
  <c r="DA31" i="23"/>
  <c r="DQ31" i="23"/>
  <c r="EO31" i="23" s="1"/>
  <c r="DT32" i="23"/>
  <c r="ER32" i="23" s="1"/>
  <c r="CY33" i="23"/>
  <c r="CS34" i="23"/>
  <c r="DA34" i="23"/>
  <c r="DQ34" i="23"/>
  <c r="EO34" i="23" s="1"/>
  <c r="CR63" i="23"/>
  <c r="DP63" i="23"/>
  <c r="EN63" i="23" s="1"/>
  <c r="DK64" i="23"/>
  <c r="EA64" i="23" s="1"/>
  <c r="DS64" i="23"/>
  <c r="EQ64" i="23" s="1"/>
  <c r="DF65" i="23"/>
  <c r="ED65" i="23" s="1"/>
  <c r="DQ66" i="23"/>
  <c r="EO66" i="23" s="1"/>
  <c r="DT67" i="23"/>
  <c r="CT69" i="23"/>
  <c r="DB69" i="23"/>
  <c r="DJ69" i="23"/>
  <c r="EH69" i="23" s="1"/>
  <c r="CO70" i="23"/>
  <c r="CW70" i="23"/>
  <c r="DE70" i="23"/>
  <c r="EC70" i="23" s="1"/>
  <c r="CR71" i="23"/>
  <c r="CZ71" i="23"/>
  <c r="DH71" i="23"/>
  <c r="EF71" i="23" s="1"/>
  <c r="DP71" i="23"/>
  <c r="DK72" i="23"/>
  <c r="EI72" i="23" s="1"/>
  <c r="DS72" i="23"/>
  <c r="EQ72" i="23" s="1"/>
  <c r="EA72" i="23"/>
  <c r="CP73" i="23"/>
  <c r="DF73" i="23"/>
  <c r="ED73" i="23" s="1"/>
  <c r="DA74" i="23"/>
  <c r="AV83" i="23"/>
  <c r="AU83" i="23"/>
  <c r="BG96" i="23"/>
  <c r="BH96" i="23" s="1"/>
  <c r="BE96" i="23"/>
  <c r="EL115" i="23"/>
  <c r="DN115" i="23"/>
  <c r="DT115" i="23"/>
  <c r="ER115" i="23" s="1"/>
  <c r="DH25" i="23"/>
  <c r="EF25" i="23" s="1"/>
  <c r="BB27" i="23"/>
  <c r="DF27" i="23" s="1"/>
  <c r="ED27" i="23" s="1"/>
  <c r="CP27" i="23"/>
  <c r="CX27" i="23"/>
  <c r="DI28" i="23"/>
  <c r="EG28" i="23" s="1"/>
  <c r="BH29" i="23"/>
  <c r="DL29" i="23"/>
  <c r="EJ29" i="23" s="1"/>
  <c r="CQ30" i="23"/>
  <c r="CY30" i="23"/>
  <c r="EH31" i="23"/>
  <c r="CO32" i="23"/>
  <c r="CW32" i="23"/>
  <c r="DE32" i="23"/>
  <c r="DU32" i="23" s="1"/>
  <c r="BH35" i="23"/>
  <c r="BB36" i="23"/>
  <c r="BH47" i="23"/>
  <c r="BB48" i="23"/>
  <c r="BH51" i="23"/>
  <c r="BB52" i="23"/>
  <c r="CS63" i="23"/>
  <c r="CV64" i="23"/>
  <c r="DD64" i="23"/>
  <c r="DL64" i="23"/>
  <c r="EJ64" i="23" s="1"/>
  <c r="CQ65" i="23"/>
  <c r="DG65" i="23"/>
  <c r="EE65" i="23" s="1"/>
  <c r="DK69" i="23"/>
  <c r="EI69" i="23" s="1"/>
  <c r="DS69" i="23"/>
  <c r="CP70" i="23"/>
  <c r="DF70" i="23"/>
  <c r="ED70" i="23" s="1"/>
  <c r="DN70" i="23"/>
  <c r="DV70" i="23" s="1"/>
  <c r="DI71" i="23"/>
  <c r="EG71" i="23" s="1"/>
  <c r="DQ71" i="23"/>
  <c r="EO71" i="23" s="1"/>
  <c r="CV72" i="23"/>
  <c r="DD72" i="23"/>
  <c r="DL72" i="23"/>
  <c r="DT72" i="23"/>
  <c r="CQ73" i="23"/>
  <c r="CY73" i="23"/>
  <c r="DG73" i="23"/>
  <c r="EE73" i="23" s="1"/>
  <c r="DO74" i="23"/>
  <c r="DM74" i="23"/>
  <c r="EK74" i="23" s="1"/>
  <c r="DS74" i="23"/>
  <c r="EQ74" i="23" s="1"/>
  <c r="DR74" i="23"/>
  <c r="EP74" i="23" s="1"/>
  <c r="EH74" i="23"/>
  <c r="DQ74" i="23"/>
  <c r="EO74" i="23" s="1"/>
  <c r="CQ75" i="23"/>
  <c r="CP75" i="23"/>
  <c r="BB75" i="23"/>
  <c r="DI75" i="23" s="1"/>
  <c r="DC75" i="23"/>
  <c r="DR77" i="23"/>
  <c r="EQ78" i="23"/>
  <c r="AW79" i="23"/>
  <c r="CS79" i="23" s="1"/>
  <c r="AW80" i="23"/>
  <c r="AV87" i="23"/>
  <c r="AU87" i="23"/>
  <c r="BH90" i="23"/>
  <c r="AT96" i="23"/>
  <c r="DN112" i="23"/>
  <c r="CP112" i="23"/>
  <c r="CP115" i="23"/>
  <c r="BB115" i="23"/>
  <c r="CW75" i="23"/>
  <c r="DM75" i="23"/>
  <c r="EK75" i="23" s="1"/>
  <c r="DH76" i="23"/>
  <c r="EF76" i="23" s="1"/>
  <c r="CU77" i="23"/>
  <c r="BB78" i="23"/>
  <c r="EF78" i="23" s="1"/>
  <c r="DN78" i="23"/>
  <c r="EL78" i="23" s="1"/>
  <c r="DQ79" i="23"/>
  <c r="EO79" i="23" s="1"/>
  <c r="BH80" i="23"/>
  <c r="AU81" i="23"/>
  <c r="CQ81" i="23"/>
  <c r="DG81" i="23"/>
  <c r="EE81" i="23" s="1"/>
  <c r="CT82" i="23"/>
  <c r="DR82" i="23"/>
  <c r="EP82" i="23" s="1"/>
  <c r="BH83" i="23"/>
  <c r="BB84" i="23"/>
  <c r="DH84" i="23" s="1"/>
  <c r="X85" i="23"/>
  <c r="BH87" i="23"/>
  <c r="BB88" i="23"/>
  <c r="BG93" i="23"/>
  <c r="BH93" i="23" s="1"/>
  <c r="AV95" i="23"/>
  <c r="AU95" i="23"/>
  <c r="AT97" i="23"/>
  <c r="DG113" i="23"/>
  <c r="EE113" i="23" s="1"/>
  <c r="AV115" i="23"/>
  <c r="EE116" i="23"/>
  <c r="BA117" i="23"/>
  <c r="AY117" i="23"/>
  <c r="DM118" i="23"/>
  <c r="AV128" i="23"/>
  <c r="AU128" i="23"/>
  <c r="DN129" i="23"/>
  <c r="EL129" i="23" s="1"/>
  <c r="DF129" i="23"/>
  <c r="ED129" i="23" s="1"/>
  <c r="AT137" i="23"/>
  <c r="CX75" i="23"/>
  <c r="DN75" i="23"/>
  <c r="EL75" i="23" s="1"/>
  <c r="BE76" i="23"/>
  <c r="DI76" i="23"/>
  <c r="EG76" i="23"/>
  <c r="CV77" i="23"/>
  <c r="DL77" i="23"/>
  <c r="DG78" i="23"/>
  <c r="EE78" i="23" s="1"/>
  <c r="DO78" i="23"/>
  <c r="DB79" i="23"/>
  <c r="DR79" i="23"/>
  <c r="BA80" i="23"/>
  <c r="BB80" i="23" s="1"/>
  <c r="DF80" i="23" s="1"/>
  <c r="ED80" i="23" s="1"/>
  <c r="DM80" i="23"/>
  <c r="CR81" i="23"/>
  <c r="DH81" i="23"/>
  <c r="EF81" i="23" s="1"/>
  <c r="CU82" i="23"/>
  <c r="DS82" i="23"/>
  <c r="EQ82" i="23" s="1"/>
  <c r="AS83" i="23"/>
  <c r="BA94" i="23"/>
  <c r="AY94" i="23"/>
  <c r="AW102" i="23"/>
  <c r="BH102" i="23"/>
  <c r="DI113" i="23"/>
  <c r="EG113" i="23" s="1"/>
  <c r="AV114" i="23"/>
  <c r="AU114" i="23"/>
  <c r="DQ114" i="23"/>
  <c r="EO114" i="23" s="1"/>
  <c r="CR115" i="23"/>
  <c r="EG116" i="23"/>
  <c r="DG117" i="23"/>
  <c r="DJ117" i="23"/>
  <c r="BB117" i="23"/>
  <c r="DL117" i="23" s="1"/>
  <c r="EJ117" i="23" s="1"/>
  <c r="ED121" i="23"/>
  <c r="DJ76" i="23"/>
  <c r="EH76" i="23" s="1"/>
  <c r="CO77" i="23"/>
  <c r="DE77" i="23"/>
  <c r="DH78" i="23"/>
  <c r="DP78" i="23"/>
  <c r="CU79" i="23"/>
  <c r="DS79" i="23"/>
  <c r="EQ79" i="23" s="1"/>
  <c r="DI81" i="23"/>
  <c r="EG81" i="23"/>
  <c r="DD82" i="23"/>
  <c r="CV82" i="23"/>
  <c r="DT82" i="23"/>
  <c r="ER82" i="23" s="1"/>
  <c r="CP83" i="23"/>
  <c r="CX83" i="23"/>
  <c r="DF83" i="23"/>
  <c r="ED83" i="23" s="1"/>
  <c r="BB94" i="23"/>
  <c r="BA97" i="23"/>
  <c r="AY97" i="23"/>
  <c r="BG101" i="23"/>
  <c r="BH101" i="23" s="1"/>
  <c r="BE101" i="23"/>
  <c r="AV132" i="23"/>
  <c r="AU132" i="23"/>
  <c r="DP75" i="23"/>
  <c r="EN75" i="23" s="1"/>
  <c r="AY76" i="23"/>
  <c r="DK76" i="23"/>
  <c r="EI76" i="23" s="1"/>
  <c r="DS76" i="23"/>
  <c r="BB77" i="23"/>
  <c r="DK77" i="23" s="1"/>
  <c r="CP77" i="23"/>
  <c r="DF77" i="23"/>
  <c r="ED77" i="23" s="1"/>
  <c r="BE78" i="23"/>
  <c r="AU78" i="23" s="1"/>
  <c r="DQ78" i="23"/>
  <c r="EO78" i="23" s="1"/>
  <c r="CV79" i="23"/>
  <c r="DT79" i="23"/>
  <c r="ER79" i="23" s="1"/>
  <c r="DB81" i="23"/>
  <c r="CT81" i="23"/>
  <c r="DJ81" i="23"/>
  <c r="EH81" i="23" s="1"/>
  <c r="CO82" i="23"/>
  <c r="CW82" i="23"/>
  <c r="DE82" i="23"/>
  <c r="DM82" i="23"/>
  <c r="EK82" i="23" s="1"/>
  <c r="DG83" i="23"/>
  <c r="BE84" i="23"/>
  <c r="AV84" i="23" s="1"/>
  <c r="DQ84" i="23"/>
  <c r="AY85" i="23"/>
  <c r="BE88" i="23"/>
  <c r="AY89" i="23"/>
  <c r="AV91" i="23"/>
  <c r="AY93" i="23"/>
  <c r="BA102" i="23"/>
  <c r="BB102" i="23" s="1"/>
  <c r="AY102" i="23"/>
  <c r="EM114" i="23"/>
  <c r="DN121" i="23"/>
  <c r="DV121" i="23" s="1"/>
  <c r="EF127" i="23"/>
  <c r="DA75" i="23"/>
  <c r="DQ75" i="23"/>
  <c r="EO75" i="23" s="1"/>
  <c r="BH76" i="23"/>
  <c r="DO76" i="23" s="1"/>
  <c r="EM76" i="23" s="1"/>
  <c r="DL76" i="23"/>
  <c r="EJ76" i="23" s="1"/>
  <c r="DT76" i="23"/>
  <c r="EB76" i="23" s="1"/>
  <c r="CQ77" i="23"/>
  <c r="DG77" i="23"/>
  <c r="EE77" i="23" s="1"/>
  <c r="DJ78" i="23"/>
  <c r="DR78" i="23"/>
  <c r="EP78" i="23" s="1"/>
  <c r="DM79" i="23"/>
  <c r="EK79" i="23" s="1"/>
  <c r="CR80" i="23"/>
  <c r="CU81" i="23"/>
  <c r="DC81" i="23"/>
  <c r="DK81" i="23"/>
  <c r="EI81" i="23" s="1"/>
  <c r="BB82" i="23"/>
  <c r="CP82" i="23"/>
  <c r="CX82" i="23"/>
  <c r="DF82" i="23"/>
  <c r="ED82" i="23" s="1"/>
  <c r="DN82" i="23"/>
  <c r="DR84" i="23"/>
  <c r="BH85" i="23"/>
  <c r="BB86" i="23"/>
  <c r="BH89" i="23"/>
  <c r="AW98" i="23"/>
  <c r="BH98" i="23"/>
  <c r="BG100" i="23"/>
  <c r="BH100" i="23" s="1"/>
  <c r="BE100" i="23"/>
  <c r="AU100" i="23" s="1"/>
  <c r="AW101" i="23"/>
  <c r="EH117" i="23"/>
  <c r="DQ122" i="23"/>
  <c r="EO122" i="23" s="1"/>
  <c r="BA125" i="23"/>
  <c r="BB125" i="23" s="1"/>
  <c r="DJ125" i="23" s="1"/>
  <c r="EH125" i="23" s="1"/>
  <c r="AY125" i="23"/>
  <c r="DB75" i="23"/>
  <c r="DE76" i="23"/>
  <c r="EC76" i="23" s="1"/>
  <c r="CR77" i="23"/>
  <c r="DH77" i="23"/>
  <c r="EF77" i="23" s="1"/>
  <c r="DC78" i="23"/>
  <c r="CU78" i="23"/>
  <c r="BB79" i="23"/>
  <c r="DJ79" i="23" s="1"/>
  <c r="EH79" i="23" s="1"/>
  <c r="CP79" i="23"/>
  <c r="CX79" i="23"/>
  <c r="DQ80" i="23"/>
  <c r="BH81" i="23"/>
  <c r="DN81" i="23" s="1"/>
  <c r="CV81" i="23"/>
  <c r="DL81" i="23"/>
  <c r="EJ81" i="23" s="1"/>
  <c r="CY82" i="23"/>
  <c r="CQ82" i="23"/>
  <c r="DG82" i="23"/>
  <c r="DW82" i="23" s="1"/>
  <c r="DI83" i="23"/>
  <c r="BB91" i="23"/>
  <c r="BG97" i="23"/>
  <c r="BE97" i="23"/>
  <c r="AT98" i="23"/>
  <c r="AT101" i="23"/>
  <c r="DA114" i="23"/>
  <c r="DR115" i="23"/>
  <c r="EP115" i="23" s="1"/>
  <c r="AW117" i="23"/>
  <c r="CT117" i="23" s="1"/>
  <c r="DO117" i="23"/>
  <c r="DW117" i="23" s="1"/>
  <c r="DN117" i="23"/>
  <c r="DT117" i="23"/>
  <c r="DS117" i="23"/>
  <c r="DC117" i="23"/>
  <c r="DP117" i="23"/>
  <c r="EN117" i="23" s="1"/>
  <c r="DM117" i="23"/>
  <c r="DR117" i="23"/>
  <c r="EP117" i="23" s="1"/>
  <c r="DR118" i="23"/>
  <c r="EP118" i="23" s="1"/>
  <c r="DK120" i="23"/>
  <c r="EI120" i="23" s="1"/>
  <c r="BG137" i="23"/>
  <c r="BH137" i="23" s="1"/>
  <c r="BE137" i="23"/>
  <c r="CP76" i="23"/>
  <c r="DF76" i="23"/>
  <c r="ED76" i="23" s="1"/>
  <c r="DN76" i="23"/>
  <c r="EL76" i="23" s="1"/>
  <c r="CS77" i="23"/>
  <c r="DI77" i="23"/>
  <c r="DT78" i="23"/>
  <c r="ER78" i="23" s="1"/>
  <c r="CQ79" i="23"/>
  <c r="CY79" i="23"/>
  <c r="DG79" i="23"/>
  <c r="EE79" i="23" s="1"/>
  <c r="DO79" i="23"/>
  <c r="EM79" i="23" s="1"/>
  <c r="DB80" i="23"/>
  <c r="CO81" i="23"/>
  <c r="CW81" i="23"/>
  <c r="DE81" i="23"/>
  <c r="EC81" i="23" s="1"/>
  <c r="DM81" i="23"/>
  <c r="EK81" i="23" s="1"/>
  <c r="CR82" i="23"/>
  <c r="DH82" i="23"/>
  <c r="EF82" i="23" s="1"/>
  <c r="DP82" i="23"/>
  <c r="EN82" i="23" s="1"/>
  <c r="DJ83" i="23"/>
  <c r="EH83" i="23" s="1"/>
  <c r="DL84" i="23"/>
  <c r="BH97" i="23"/>
  <c r="BA98" i="23"/>
  <c r="BB98" i="23" s="1"/>
  <c r="AY98" i="23"/>
  <c r="AV99" i="23"/>
  <c r="AV112" i="23"/>
  <c r="EK117" i="23"/>
  <c r="BB135" i="23"/>
  <c r="CO112" i="23"/>
  <c r="CW112" i="23"/>
  <c r="DM112" i="23"/>
  <c r="DH113" i="23"/>
  <c r="EF113" i="23" s="1"/>
  <c r="DR114" i="23"/>
  <c r="EP114" i="23" s="1"/>
  <c r="CO115" i="23"/>
  <c r="DM115" i="23"/>
  <c r="EK115" i="23" s="1"/>
  <c r="DH116" i="23"/>
  <c r="EF116" i="23" s="1"/>
  <c r="DS118" i="23"/>
  <c r="EQ118" i="23" s="1"/>
  <c r="AW119" i="23"/>
  <c r="CS119" i="23" s="1"/>
  <c r="AW120" i="23"/>
  <c r="DC120" i="23" s="1"/>
  <c r="DR123" i="23"/>
  <c r="EP123" i="23" s="1"/>
  <c r="EE124" i="23"/>
  <c r="CT125" i="23"/>
  <c r="DZ131" i="23"/>
  <c r="DJ131" i="23"/>
  <c r="DG131" i="23"/>
  <c r="EE131" i="23" s="1"/>
  <c r="BB131" i="23"/>
  <c r="DE131" i="23"/>
  <c r="EL132" i="23"/>
  <c r="BA134" i="23"/>
  <c r="BB134" i="23" s="1"/>
  <c r="AY134" i="23"/>
  <c r="AV135" i="23"/>
  <c r="AV136" i="23"/>
  <c r="AU136" i="23"/>
  <c r="AU99" i="23"/>
  <c r="AU112" i="23"/>
  <c r="CY112" i="23"/>
  <c r="DO112" i="23"/>
  <c r="EM112" i="23" s="1"/>
  <c r="DJ113" i="23"/>
  <c r="EH113" i="23" s="1"/>
  <c r="CV114" i="23"/>
  <c r="DD114" i="23"/>
  <c r="DT114" i="23"/>
  <c r="ER114" i="23" s="1"/>
  <c r="AU115" i="23"/>
  <c r="CQ115" i="23"/>
  <c r="CY115" i="23"/>
  <c r="DO115" i="23"/>
  <c r="EM115" i="23" s="1"/>
  <c r="DJ116" i="23"/>
  <c r="EH116" i="23" s="1"/>
  <c r="AV118" i="23"/>
  <c r="AU118" i="23"/>
  <c r="ER123" i="23"/>
  <c r="DM126" i="23"/>
  <c r="DQ130" i="23"/>
  <c r="EO130" i="23" s="1"/>
  <c r="BH139" i="23"/>
  <c r="AO149" i="23"/>
  <c r="AW149" i="23" s="1"/>
  <c r="AO145" i="23"/>
  <c r="AW145" i="23" s="1"/>
  <c r="AO150" i="23"/>
  <c r="AW150" i="23" s="1"/>
  <c r="AO146" i="23"/>
  <c r="AW146" i="23" s="1"/>
  <c r="AO142" i="23"/>
  <c r="AW142" i="23" s="1"/>
  <c r="AO138" i="23"/>
  <c r="AW138" i="23" s="1"/>
  <c r="AO151" i="23"/>
  <c r="AO147" i="23"/>
  <c r="AO143" i="23"/>
  <c r="AO148" i="23"/>
  <c r="AW148" i="23" s="1"/>
  <c r="AO144" i="23"/>
  <c r="AW144" i="23" s="1"/>
  <c r="AO140" i="23"/>
  <c r="AW140" i="23" s="1"/>
  <c r="AO141" i="23"/>
  <c r="AW141" i="23" s="1"/>
  <c r="AO135" i="23"/>
  <c r="AO131" i="23"/>
  <c r="AO123" i="23"/>
  <c r="AW123" i="23" s="1"/>
  <c r="AO126" i="23"/>
  <c r="AW126" i="23" s="1"/>
  <c r="CO126" i="23" s="1"/>
  <c r="AO136" i="23"/>
  <c r="AW136" i="23" s="1"/>
  <c r="AO132" i="23"/>
  <c r="AW132" i="23" s="1"/>
  <c r="AO129" i="23"/>
  <c r="AW129" i="23" s="1"/>
  <c r="AO121" i="23"/>
  <c r="AW121" i="23" s="1"/>
  <c r="AO124" i="23"/>
  <c r="AW124" i="23" s="1"/>
  <c r="AO137" i="23"/>
  <c r="AW137" i="23" s="1"/>
  <c r="AO133" i="23"/>
  <c r="AW133" i="23" s="1"/>
  <c r="AO127" i="23"/>
  <c r="AW127" i="23" s="1"/>
  <c r="CP127" i="23" s="1"/>
  <c r="AO119" i="23"/>
  <c r="AO130" i="23"/>
  <c r="AW130" i="23" s="1"/>
  <c r="AO122" i="23"/>
  <c r="AW122" i="23" s="1"/>
  <c r="CS122" i="23" s="1"/>
  <c r="AO134" i="23"/>
  <c r="AW134" i="23" s="1"/>
  <c r="AO125" i="23"/>
  <c r="AW125" i="23" s="1"/>
  <c r="CR112" i="23"/>
  <c r="CZ112" i="23"/>
  <c r="DP112" i="23"/>
  <c r="EN112" i="23" s="1"/>
  <c r="AO113" i="23"/>
  <c r="AW113" i="23" s="1"/>
  <c r="AY113" i="23"/>
  <c r="DK113" i="23"/>
  <c r="EI113" i="23" s="1"/>
  <c r="CW114" i="23"/>
  <c r="DM114" i="23"/>
  <c r="EK114" i="23" s="1"/>
  <c r="CZ115" i="23"/>
  <c r="DP115" i="23"/>
  <c r="EN115" i="23" s="1"/>
  <c r="AO116" i="23"/>
  <c r="AW116" i="23" s="1"/>
  <c r="CR116" i="23" s="1"/>
  <c r="AY116" i="23"/>
  <c r="DK116" i="23"/>
  <c r="EI116" i="23" s="1"/>
  <c r="EL117" i="23"/>
  <c r="EO117" i="23"/>
  <c r="BB118" i="23"/>
  <c r="DS121" i="23"/>
  <c r="EQ121" i="23" s="1"/>
  <c r="AW131" i="23"/>
  <c r="CV131" i="23" s="1"/>
  <c r="EP131" i="23"/>
  <c r="ER132" i="23"/>
  <c r="BG138" i="23"/>
  <c r="BH138" i="23" s="1"/>
  <c r="BE138" i="23"/>
  <c r="AV138" i="23" s="1"/>
  <c r="EQ169" i="23"/>
  <c r="DQ112" i="23"/>
  <c r="BH113" i="23"/>
  <c r="DO113" i="23" s="1"/>
  <c r="DW113" i="23" s="1"/>
  <c r="DL113" i="23"/>
  <c r="EJ113" i="23" s="1"/>
  <c r="BB114" i="23"/>
  <c r="DF114" i="23" s="1"/>
  <c r="ED114" i="23" s="1"/>
  <c r="CP114" i="23"/>
  <c r="CX114" i="23"/>
  <c r="DN114" i="23"/>
  <c r="CS115" i="23"/>
  <c r="DA115" i="23"/>
  <c r="DQ115" i="23"/>
  <c r="EO115" i="23" s="1"/>
  <c r="BH116" i="23"/>
  <c r="CV116" i="23"/>
  <c r="DL116" i="23"/>
  <c r="EJ116" i="23" s="1"/>
  <c r="EM117" i="23"/>
  <c r="EE117" i="23"/>
  <c r="EK118" i="23"/>
  <c r="AV120" i="23"/>
  <c r="AU120" i="23"/>
  <c r="AV121" i="23"/>
  <c r="AU121" i="23"/>
  <c r="AV122" i="23"/>
  <c r="AU122" i="23"/>
  <c r="EL122" i="23"/>
  <c r="AV123" i="23"/>
  <c r="AT127" i="23"/>
  <c r="BG127" i="23"/>
  <c r="BH127" i="23" s="1"/>
  <c r="DM127" i="23" s="1"/>
  <c r="EK127" i="23" s="1"/>
  <c r="BE127" i="23"/>
  <c r="AO128" i="23"/>
  <c r="AW128" i="23" s="1"/>
  <c r="EI128" i="23"/>
  <c r="AV130" i="23"/>
  <c r="AU130" i="23"/>
  <c r="AO139" i="23"/>
  <c r="AW139" i="23" s="1"/>
  <c r="BH92" i="23"/>
  <c r="BB93" i="23"/>
  <c r="BB97" i="23"/>
  <c r="BB101" i="23"/>
  <c r="DB112" i="23"/>
  <c r="DE113" i="23"/>
  <c r="EC113" i="23" s="1"/>
  <c r="CQ114" i="23"/>
  <c r="DG114" i="23"/>
  <c r="DW114" i="23" s="1"/>
  <c r="CT115" i="23"/>
  <c r="DE116" i="23"/>
  <c r="EC116" i="23" s="1"/>
  <c r="BB123" i="23"/>
  <c r="DJ123" i="23" s="1"/>
  <c r="EH123" i="23" s="1"/>
  <c r="DR126" i="23"/>
  <c r="EP126" i="23" s="1"/>
  <c r="DT129" i="23"/>
  <c r="ER129" i="23" s="1"/>
  <c r="DN130" i="23"/>
  <c r="EL130" i="23" s="1"/>
  <c r="X134" i="23"/>
  <c r="AS133" i="23"/>
  <c r="BH134" i="23"/>
  <c r="AW135" i="23"/>
  <c r="CU112" i="23"/>
  <c r="DC112" i="23"/>
  <c r="DS112" i="23"/>
  <c r="EQ112" i="23" s="1"/>
  <c r="DF113" i="23"/>
  <c r="DH114" i="23"/>
  <c r="EF114" i="23" s="1"/>
  <c r="DP114" i="23"/>
  <c r="EN114" i="23" s="1"/>
  <c r="CU115" i="23"/>
  <c r="DC115" i="23"/>
  <c r="DS115" i="23"/>
  <c r="EQ115" i="23" s="1"/>
  <c r="CP116" i="23"/>
  <c r="DF116" i="23"/>
  <c r="ED116" i="23" s="1"/>
  <c r="AO118" i="23"/>
  <c r="AW118" i="23" s="1"/>
  <c r="AT125" i="23"/>
  <c r="DQ125" i="23"/>
  <c r="CY125" i="23"/>
  <c r="BH125" i="23"/>
  <c r="DC125" i="23"/>
  <c r="AV129" i="23"/>
  <c r="AU129" i="23"/>
  <c r="AT133" i="23"/>
  <c r="BG133" i="23"/>
  <c r="BH133" i="23" s="1"/>
  <c r="BE133" i="23"/>
  <c r="DN118" i="23"/>
  <c r="EL118" i="23" s="1"/>
  <c r="DA119" i="23"/>
  <c r="DI119" i="23"/>
  <c r="EG119" i="23" s="1"/>
  <c r="BH120" i="23"/>
  <c r="DS120" i="23" s="1"/>
  <c r="EQ120" i="23" s="1"/>
  <c r="CV120" i="23"/>
  <c r="DD120" i="23"/>
  <c r="DL120" i="23"/>
  <c r="EJ120" i="23" s="1"/>
  <c r="DT120" i="23"/>
  <c r="ER120" i="23" s="1"/>
  <c r="DG121" i="23"/>
  <c r="EE121" i="23" s="1"/>
  <c r="DO121" i="23"/>
  <c r="DR122" i="23"/>
  <c r="EP122" i="23" s="1"/>
  <c r="DM123" i="23"/>
  <c r="EK123" i="23" s="1"/>
  <c r="CZ124" i="23"/>
  <c r="CR124" i="23"/>
  <c r="DH124" i="23"/>
  <c r="EF124" i="23" s="1"/>
  <c r="CU125" i="23"/>
  <c r="DK125" i="23"/>
  <c r="BB126" i="23"/>
  <c r="DE126" i="23" s="1"/>
  <c r="EC126" i="23" s="1"/>
  <c r="CP126" i="23"/>
  <c r="DN126" i="23"/>
  <c r="EL126" i="23" s="1"/>
  <c r="DI127" i="23"/>
  <c r="EG127" i="23"/>
  <c r="BH128" i="23"/>
  <c r="DS128" i="23" s="1"/>
  <c r="EA128" i="23" s="1"/>
  <c r="DL128" i="23"/>
  <c r="EJ128" i="23"/>
  <c r="DG129" i="23"/>
  <c r="DO129" i="23"/>
  <c r="EM129" i="23" s="1"/>
  <c r="EE129" i="23"/>
  <c r="DR130" i="23"/>
  <c r="EP130" i="23" s="1"/>
  <c r="CW131" i="23"/>
  <c r="DM131" i="23"/>
  <c r="EK131" i="23" s="1"/>
  <c r="DG132" i="23"/>
  <c r="DO132" i="23"/>
  <c r="DW132" i="23" s="1"/>
  <c r="AV140" i="23"/>
  <c r="AU140" i="23"/>
  <c r="AW143" i="23"/>
  <c r="BA151" i="23"/>
  <c r="AY151" i="23"/>
  <c r="DI163" i="23"/>
  <c r="EG163" i="23" s="1"/>
  <c r="DH163" i="23"/>
  <c r="DG163" i="23"/>
  <c r="DN164" i="23"/>
  <c r="BA179" i="23"/>
  <c r="AY179" i="23"/>
  <c r="DO118" i="23"/>
  <c r="EM118" i="23" s="1"/>
  <c r="DJ119" i="23"/>
  <c r="EH119" i="23"/>
  <c r="CW120" i="23"/>
  <c r="CO120" i="23"/>
  <c r="DE120" i="23"/>
  <c r="DM120" i="23"/>
  <c r="DU120" i="23" s="1"/>
  <c r="EC120" i="23"/>
  <c r="CZ121" i="23"/>
  <c r="DH121" i="23"/>
  <c r="EF121" i="23" s="1"/>
  <c r="DP121" i="23"/>
  <c r="DX121" i="23" s="1"/>
  <c r="DC122" i="23"/>
  <c r="DS122" i="23"/>
  <c r="EQ122" i="23" s="1"/>
  <c r="DN123" i="23"/>
  <c r="EL123" i="23" s="1"/>
  <c r="DI124" i="23"/>
  <c r="EG124" i="23" s="1"/>
  <c r="CV125" i="23"/>
  <c r="CQ126" i="23"/>
  <c r="CY126" i="23"/>
  <c r="DO126" i="23"/>
  <c r="DJ127" i="23"/>
  <c r="EH127" i="23" s="1"/>
  <c r="DE128" i="23"/>
  <c r="EC128" i="23" s="1"/>
  <c r="DM128" i="23"/>
  <c r="DH129" i="23"/>
  <c r="DP129" i="23"/>
  <c r="EN129" i="23" s="1"/>
  <c r="DX129" i="23"/>
  <c r="EF129" i="23"/>
  <c r="DS130" i="23"/>
  <c r="EQ130" i="23" s="1"/>
  <c r="CX131" i="23"/>
  <c r="DN131" i="23"/>
  <c r="EL131" i="23" s="1"/>
  <c r="DH132" i="23"/>
  <c r="DP132" i="23"/>
  <c r="BB140" i="23"/>
  <c r="AV141" i="23"/>
  <c r="AU141" i="23"/>
  <c r="AT143" i="23"/>
  <c r="AV144" i="23"/>
  <c r="AU144" i="23"/>
  <c r="BH147" i="23"/>
  <c r="AV160" i="23"/>
  <c r="AU160" i="23"/>
  <c r="BA162" i="23"/>
  <c r="AY162" i="23"/>
  <c r="EO176" i="23"/>
  <c r="DP118" i="23"/>
  <c r="EN118" i="23" s="1"/>
  <c r="CU119" i="23"/>
  <c r="DK119" i="23"/>
  <c r="EI119" i="23" s="1"/>
  <c r="CP120" i="23"/>
  <c r="CX120" i="23"/>
  <c r="DF120" i="23"/>
  <c r="ED120" i="23" s="1"/>
  <c r="DN120" i="23"/>
  <c r="DV120" i="23" s="1"/>
  <c r="DI121" i="23"/>
  <c r="EG121" i="23" s="1"/>
  <c r="DQ121" i="23"/>
  <c r="EO121" i="23" s="1"/>
  <c r="DT122" i="23"/>
  <c r="ER122" i="23" s="1"/>
  <c r="AU123" i="23"/>
  <c r="DO123" i="23"/>
  <c r="EM123" i="23" s="1"/>
  <c r="CT124" i="23"/>
  <c r="DB124" i="23"/>
  <c r="DJ124" i="23"/>
  <c r="EH124" i="23" s="1"/>
  <c r="CO125" i="23"/>
  <c r="DE125" i="23"/>
  <c r="EC125" i="23" s="1"/>
  <c r="CR126" i="23"/>
  <c r="DP126" i="23"/>
  <c r="EN126" i="23" s="1"/>
  <c r="DK127" i="23"/>
  <c r="EI127" i="23" s="1"/>
  <c r="DS127" i="23"/>
  <c r="DF128" i="23"/>
  <c r="DN128" i="23"/>
  <c r="EL128" i="23" s="1"/>
  <c r="ED128" i="23"/>
  <c r="DA129" i="23"/>
  <c r="DI129" i="23"/>
  <c r="DY129" i="23" s="1"/>
  <c r="DQ129" i="23"/>
  <c r="EO129" i="23" s="1"/>
  <c r="CV130" i="23"/>
  <c r="DD130" i="23"/>
  <c r="DT130" i="23"/>
  <c r="ER130" i="23" s="1"/>
  <c r="AU131" i="23"/>
  <c r="CY131" i="23"/>
  <c r="DO131" i="23"/>
  <c r="DI132" i="23"/>
  <c r="DQ132" i="23"/>
  <c r="EO132" i="23" s="1"/>
  <c r="EG132" i="23"/>
  <c r="AU135" i="23"/>
  <c r="AT139" i="23"/>
  <c r="BA139" i="23"/>
  <c r="BB139" i="23" s="1"/>
  <c r="BA143" i="23"/>
  <c r="AY143" i="23"/>
  <c r="BB144" i="23"/>
  <c r="BG146" i="23"/>
  <c r="BE146" i="23"/>
  <c r="BB160" i="23"/>
  <c r="DQ118" i="23"/>
  <c r="EO118" i="23" s="1"/>
  <c r="BH119" i="23"/>
  <c r="DP119" i="23" s="1"/>
  <c r="EN119" i="23" s="1"/>
  <c r="DD119" i="23"/>
  <c r="DL119" i="23"/>
  <c r="EJ119" i="23" s="1"/>
  <c r="CQ120" i="23"/>
  <c r="CY120" i="23"/>
  <c r="DG120" i="23"/>
  <c r="EE120" i="23" s="1"/>
  <c r="DO120" i="23"/>
  <c r="EM120" i="23" s="1"/>
  <c r="DJ121" i="23"/>
  <c r="EH121" i="23" s="1"/>
  <c r="DR121" i="23"/>
  <c r="DM122" i="23"/>
  <c r="EK122" i="23" s="1"/>
  <c r="DP123" i="23"/>
  <c r="EN123" i="23" s="1"/>
  <c r="AY124" i="23"/>
  <c r="CU124" i="23"/>
  <c r="DK124" i="23"/>
  <c r="EI124" i="23"/>
  <c r="CX125" i="23"/>
  <c r="DF125" i="23"/>
  <c r="BE126" i="23"/>
  <c r="AV126" i="23" s="1"/>
  <c r="CS126" i="23"/>
  <c r="DA126" i="23"/>
  <c r="DQ126" i="23"/>
  <c r="DL127" i="23"/>
  <c r="DT127" i="23"/>
  <c r="ER127" i="23" s="1"/>
  <c r="DG128" i="23"/>
  <c r="DO128" i="23"/>
  <c r="DW128" i="23" s="1"/>
  <c r="EE128" i="23"/>
  <c r="DJ129" i="23"/>
  <c r="EH129" i="23" s="1"/>
  <c r="DR129" i="23"/>
  <c r="EP129" i="23" s="1"/>
  <c r="DM130" i="23"/>
  <c r="EK130" i="23" s="1"/>
  <c r="CZ131" i="23"/>
  <c r="DP131" i="23"/>
  <c r="EN131" i="23" s="1"/>
  <c r="DJ132" i="23"/>
  <c r="EH132" i="23" s="1"/>
  <c r="DR132" i="23"/>
  <c r="DZ132" i="23" s="1"/>
  <c r="AU138" i="23"/>
  <c r="AY139" i="23"/>
  <c r="AW147" i="23"/>
  <c r="CO119" i="23"/>
  <c r="DE119" i="23"/>
  <c r="EC119" i="23" s="1"/>
  <c r="CR120" i="23"/>
  <c r="CZ120" i="23"/>
  <c r="DH120" i="23"/>
  <c r="DP120" i="23"/>
  <c r="EN120" i="23" s="1"/>
  <c r="EF120" i="23"/>
  <c r="DK121" i="23"/>
  <c r="EA121" i="23" s="1"/>
  <c r="BB122" i="23"/>
  <c r="DQ123" i="23"/>
  <c r="EO123" i="23" s="1"/>
  <c r="BH124" i="23"/>
  <c r="DM124" i="23" s="1"/>
  <c r="DL124" i="23"/>
  <c r="EJ124" i="23" s="1"/>
  <c r="CT126" i="23"/>
  <c r="DB126" i="23"/>
  <c r="DE127" i="23"/>
  <c r="DH128" i="23"/>
  <c r="EF128" i="23" s="1"/>
  <c r="DP128" i="23"/>
  <c r="CU129" i="23"/>
  <c r="DK129" i="23"/>
  <c r="EA129" i="23" s="1"/>
  <c r="DS129" i="23"/>
  <c r="EQ129" i="23" s="1"/>
  <c r="BB130" i="23"/>
  <c r="DL130" i="23" s="1"/>
  <c r="CP130" i="23"/>
  <c r="DA131" i="23"/>
  <c r="DQ131" i="23"/>
  <c r="EO131" i="23" s="1"/>
  <c r="AT147" i="23"/>
  <c r="AV148" i="23"/>
  <c r="AU148" i="23"/>
  <c r="BH151" i="23"/>
  <c r="DO161" i="23"/>
  <c r="EM161" i="23" s="1"/>
  <c r="AV183" i="23"/>
  <c r="AU183" i="23"/>
  <c r="DF119" i="23"/>
  <c r="DN119" i="23"/>
  <c r="EL119" i="23" s="1"/>
  <c r="ED119" i="23"/>
  <c r="DI120" i="23"/>
  <c r="EG120" i="23" s="1"/>
  <c r="DQ120" i="23"/>
  <c r="DY120" i="23"/>
  <c r="DL121" i="23"/>
  <c r="EJ121" i="23" s="1"/>
  <c r="DT121" i="23"/>
  <c r="CQ122" i="23"/>
  <c r="DO122" i="23"/>
  <c r="EM122" i="23" s="1"/>
  <c r="CO124" i="23"/>
  <c r="DE124" i="23"/>
  <c r="EC124" i="23" s="1"/>
  <c r="DH125" i="23"/>
  <c r="EF125" i="23" s="1"/>
  <c r="DS126" i="23"/>
  <c r="EQ126" i="23" s="1"/>
  <c r="DF127" i="23"/>
  <c r="ED127" i="23" s="1"/>
  <c r="DN127" i="23"/>
  <c r="DV127" i="23" s="1"/>
  <c r="DI128" i="23"/>
  <c r="EG128" i="23" s="1"/>
  <c r="DQ128" i="23"/>
  <c r="DY128" i="23" s="1"/>
  <c r="DL129" i="23"/>
  <c r="DO130" i="23"/>
  <c r="EM130" i="23" s="1"/>
  <c r="CT131" i="23"/>
  <c r="DB131" i="23"/>
  <c r="DL132" i="23"/>
  <c r="EB132" i="23" s="1"/>
  <c r="BH136" i="23"/>
  <c r="BB137" i="23"/>
  <c r="BG142" i="23"/>
  <c r="BE142" i="23"/>
  <c r="AV142" i="23" s="1"/>
  <c r="BA147" i="23"/>
  <c r="BB147" i="23" s="1"/>
  <c r="AY147" i="23"/>
  <c r="BB148" i="23"/>
  <c r="BG150" i="23"/>
  <c r="BH150" i="23" s="1"/>
  <c r="BE150" i="23"/>
  <c r="DO162" i="23"/>
  <c r="DN162" i="23"/>
  <c r="EL162" i="23" s="1"/>
  <c r="BH162" i="23"/>
  <c r="DS162" i="23"/>
  <c r="DG119" i="23"/>
  <c r="EE119" i="23" s="1"/>
  <c r="DO119" i="23"/>
  <c r="CT120" i="23"/>
  <c r="DJ120" i="23"/>
  <c r="EH120" i="23" s="1"/>
  <c r="DR120" i="23"/>
  <c r="DE121" i="23"/>
  <c r="DU121" i="23" s="1"/>
  <c r="DM121" i="23"/>
  <c r="EK121" i="23" s="1"/>
  <c r="EC121" i="23"/>
  <c r="CR122" i="23"/>
  <c r="DP122" i="23"/>
  <c r="EN122" i="23" s="1"/>
  <c r="DS123" i="23"/>
  <c r="EQ123" i="23" s="1"/>
  <c r="DF124" i="23"/>
  <c r="ED124" i="23"/>
  <c r="CV126" i="23"/>
  <c r="DD126" i="23"/>
  <c r="DL126" i="23"/>
  <c r="EJ126" i="23" s="1"/>
  <c r="DT126" i="23"/>
  <c r="ER126" i="23" s="1"/>
  <c r="DG127" i="23"/>
  <c r="DO127" i="23"/>
  <c r="DJ128" i="23"/>
  <c r="EH128" i="23" s="1"/>
  <c r="DR128" i="23"/>
  <c r="DZ128" i="23" s="1"/>
  <c r="DE129" i="23"/>
  <c r="DU129" i="23" s="1"/>
  <c r="DM129" i="23"/>
  <c r="EK129" i="23" s="1"/>
  <c r="CR130" i="23"/>
  <c r="DP130" i="23"/>
  <c r="EN130" i="23" s="1"/>
  <c r="DC131" i="23"/>
  <c r="DS131" i="23"/>
  <c r="EQ131" i="23" s="1"/>
  <c r="DE132" i="23"/>
  <c r="DM132" i="23"/>
  <c r="EK132" i="23" s="1"/>
  <c r="AT138" i="23"/>
  <c r="BH143" i="23"/>
  <c r="AW151" i="23"/>
  <c r="EP160" i="23"/>
  <c r="AV163" i="23"/>
  <c r="AU163" i="23"/>
  <c r="ER164" i="23"/>
  <c r="AO160" i="23"/>
  <c r="AW160" i="23" s="1"/>
  <c r="DD160" i="23" s="1"/>
  <c r="DS160" i="23"/>
  <c r="EQ160" i="23" s="1"/>
  <c r="BB161" i="23"/>
  <c r="DI161" i="23" s="1"/>
  <c r="DN161" i="23"/>
  <c r="EL161" i="23" s="1"/>
  <c r="DJ163" i="23"/>
  <c r="EH163" i="23" s="1"/>
  <c r="DF163" i="23"/>
  <c r="DE163" i="23"/>
  <c r="EC163" i="23" s="1"/>
  <c r="DL163" i="23"/>
  <c r="EJ163" i="23" s="1"/>
  <c r="BH163" i="23"/>
  <c r="DI165" i="23"/>
  <c r="EG165" i="23" s="1"/>
  <c r="DO170" i="23"/>
  <c r="EM170" i="23" s="1"/>
  <c r="AT171" i="23"/>
  <c r="AV174" i="23"/>
  <c r="AU174" i="23"/>
  <c r="DT177" i="23"/>
  <c r="EE178" i="23"/>
  <c r="AU145" i="23"/>
  <c r="AU149" i="23"/>
  <c r="DM160" i="23"/>
  <c r="EK160" i="23" s="1"/>
  <c r="DH161" i="23"/>
  <c r="DP161" i="23"/>
  <c r="EN161" i="23" s="1"/>
  <c r="EF161" i="23"/>
  <c r="ED163" i="23"/>
  <c r="DM164" i="23"/>
  <c r="DR166" i="23"/>
  <c r="ER169" i="23"/>
  <c r="DH173" i="23"/>
  <c r="EQ177" i="23"/>
  <c r="DN160" i="23"/>
  <c r="EL160" i="23" s="1"/>
  <c r="BE161" i="23"/>
  <c r="AV161" i="23" s="1"/>
  <c r="DA161" i="23"/>
  <c r="DQ161" i="23"/>
  <c r="EO161" i="23" s="1"/>
  <c r="EE163" i="23"/>
  <c r="DS164" i="23"/>
  <c r="EQ164" i="23" s="1"/>
  <c r="BA171" i="23"/>
  <c r="AY171" i="23"/>
  <c r="ER177" i="23"/>
  <c r="BH182" i="23"/>
  <c r="DO160" i="23"/>
  <c r="EM160" i="23" s="1"/>
  <c r="DR161" i="23"/>
  <c r="EP161" i="23" s="1"/>
  <c r="DK163" i="23"/>
  <c r="EI163" i="23" s="1"/>
  <c r="EF163" i="23"/>
  <c r="EL164" i="23"/>
  <c r="DP176" i="23"/>
  <c r="EN176" i="23" s="1"/>
  <c r="BH142" i="23"/>
  <c r="BB143" i="23"/>
  <c r="BH146" i="23"/>
  <c r="BB151" i="23"/>
  <c r="AO199" i="23"/>
  <c r="AO191" i="23"/>
  <c r="AW191" i="23" s="1"/>
  <c r="AO187" i="23"/>
  <c r="AW187" i="23" s="1"/>
  <c r="AO192" i="23"/>
  <c r="AW192" i="23" s="1"/>
  <c r="AO188" i="23"/>
  <c r="AW188" i="23" s="1"/>
  <c r="AO184" i="23"/>
  <c r="AW184" i="23" s="1"/>
  <c r="AO197" i="23"/>
  <c r="AW197" i="23" s="1"/>
  <c r="AO193" i="23"/>
  <c r="AO189" i="23"/>
  <c r="AW189" i="23" s="1"/>
  <c r="AO185" i="23"/>
  <c r="AW185" i="23" s="1"/>
  <c r="AO195" i="23"/>
  <c r="AW195" i="23" s="1"/>
  <c r="AO180" i="23"/>
  <c r="AW180" i="23" s="1"/>
  <c r="AO177" i="23"/>
  <c r="AW177" i="23" s="1"/>
  <c r="AO169" i="23"/>
  <c r="AW169" i="23" s="1"/>
  <c r="CP169" i="23" s="1"/>
  <c r="AO190" i="23"/>
  <c r="AW190" i="23" s="1"/>
  <c r="AO182" i="23"/>
  <c r="AW182" i="23" s="1"/>
  <c r="AO181" i="23"/>
  <c r="AW181" i="23" s="1"/>
  <c r="AO172" i="23"/>
  <c r="AO186" i="23"/>
  <c r="AW186" i="23" s="1"/>
  <c r="AO175" i="23"/>
  <c r="AW175" i="23" s="1"/>
  <c r="AO167" i="23"/>
  <c r="AW167" i="23" s="1"/>
  <c r="CX167" i="23" s="1"/>
  <c r="AO198" i="23"/>
  <c r="AW198" i="23" s="1"/>
  <c r="AO194" i="23"/>
  <c r="AW194" i="23" s="1"/>
  <c r="AO178" i="23"/>
  <c r="AW178" i="23" s="1"/>
  <c r="AO170" i="23"/>
  <c r="AW170" i="23" s="1"/>
  <c r="CY170" i="23" s="1"/>
  <c r="AO183" i="23"/>
  <c r="AW183" i="23" s="1"/>
  <c r="AO173" i="23"/>
  <c r="AO176" i="23"/>
  <c r="AW176" i="23" s="1"/>
  <c r="CS176" i="23" s="1"/>
  <c r="AO168" i="23"/>
  <c r="AW168" i="23" s="1"/>
  <c r="DA168" i="23" s="1"/>
  <c r="AO165" i="23"/>
  <c r="AW165" i="23" s="1"/>
  <c r="CT165" i="23" s="1"/>
  <c r="AO179" i="23"/>
  <c r="AO171" i="23"/>
  <c r="AW171" i="23" s="1"/>
  <c r="CZ160" i="23"/>
  <c r="DP160" i="23"/>
  <c r="EN160" i="23" s="1"/>
  <c r="AO161" i="23"/>
  <c r="AW161" i="23" s="1"/>
  <c r="CY161" i="23" s="1"/>
  <c r="DC161" i="23"/>
  <c r="DS161" i="23"/>
  <c r="EQ161" i="23" s="1"/>
  <c r="BB162" i="23"/>
  <c r="DF162" i="23"/>
  <c r="AV164" i="23"/>
  <c r="AU164" i="23"/>
  <c r="EK164" i="23"/>
  <c r="AV166" i="23"/>
  <c r="AU166" i="23"/>
  <c r="EL170" i="23"/>
  <c r="AW172" i="23"/>
  <c r="AT173" i="23"/>
  <c r="BG173" i="23"/>
  <c r="BE173" i="23"/>
  <c r="EF173" i="23"/>
  <c r="AO174" i="23"/>
  <c r="AW174" i="23" s="1"/>
  <c r="DC174" i="23" s="1"/>
  <c r="AV177" i="23"/>
  <c r="AU177" i="23"/>
  <c r="CY179" i="23"/>
  <c r="AV186" i="23"/>
  <c r="AU186" i="23"/>
  <c r="BB194" i="23"/>
  <c r="DA160" i="23"/>
  <c r="DQ160" i="23"/>
  <c r="EO160" i="23" s="1"/>
  <c r="CV161" i="23"/>
  <c r="DD161" i="23"/>
  <c r="DT161" i="23"/>
  <c r="DG162" i="23"/>
  <c r="EE162" i="23" s="1"/>
  <c r="CR164" i="23"/>
  <c r="AW173" i="23"/>
  <c r="CU173" i="23" s="1"/>
  <c r="AT179" i="23"/>
  <c r="AV180" i="23"/>
  <c r="AU180" i="23"/>
  <c r="BB138" i="23"/>
  <c r="DB160" i="23"/>
  <c r="DH162" i="23"/>
  <c r="EF162" i="23" s="1"/>
  <c r="AO163" i="23"/>
  <c r="AW163" i="23" s="1"/>
  <c r="AW164" i="23"/>
  <c r="CX164" i="23" s="1"/>
  <c r="BB164" i="23"/>
  <c r="DJ164" i="23" s="1"/>
  <c r="EH164" i="23" s="1"/>
  <c r="DG165" i="23"/>
  <c r="EE165" i="23" s="1"/>
  <c r="EK175" i="23"/>
  <c r="AW179" i="23"/>
  <c r="CT179" i="23" s="1"/>
  <c r="AO196" i="23"/>
  <c r="DT211" i="23"/>
  <c r="ER211" i="23" s="1"/>
  <c r="DN211" i="23"/>
  <c r="DV211" i="23" s="1"/>
  <c r="CY164" i="23"/>
  <c r="DO164" i="23"/>
  <c r="EM164" i="23" s="1"/>
  <c r="DB165" i="23"/>
  <c r="DJ165" i="23"/>
  <c r="EH165" i="23" s="1"/>
  <c r="BH166" i="23"/>
  <c r="DM166" i="23" s="1"/>
  <c r="EK166" i="23" s="1"/>
  <c r="AU167" i="23"/>
  <c r="CY167" i="23"/>
  <c r="DG167" i="23"/>
  <c r="DO167" i="23"/>
  <c r="EM167" i="23" s="1"/>
  <c r="CT168" i="23"/>
  <c r="DB168" i="23"/>
  <c r="BA169" i="23"/>
  <c r="BB169" i="23" s="1"/>
  <c r="DE169" i="23" s="1"/>
  <c r="DM169" i="23"/>
  <c r="EK169" i="23" s="1"/>
  <c r="CR170" i="23"/>
  <c r="DP170" i="23"/>
  <c r="EN170" i="23" s="1"/>
  <c r="BG171" i="23"/>
  <c r="BH171" i="23" s="1"/>
  <c r="DR171" i="23" s="1"/>
  <c r="CU171" i="23"/>
  <c r="BB172" i="23"/>
  <c r="DF172" i="23"/>
  <c r="ED172" i="23" s="1"/>
  <c r="DI173" i="23"/>
  <c r="EG173" i="23" s="1"/>
  <c r="DQ173" i="23"/>
  <c r="BH174" i="23"/>
  <c r="DT174" i="23" s="1"/>
  <c r="CV174" i="23"/>
  <c r="DG175" i="23"/>
  <c r="EE175" i="23" s="1"/>
  <c r="DO175" i="23"/>
  <c r="EM175" i="23" s="1"/>
  <c r="DB176" i="23"/>
  <c r="DR176" i="23"/>
  <c r="EP176" i="23" s="1"/>
  <c r="BA177" i="23"/>
  <c r="BB177" i="23" s="1"/>
  <c r="DI177" i="23" s="1"/>
  <c r="EG177" i="23" s="1"/>
  <c r="DM177" i="23"/>
  <c r="EK177" i="23" s="1"/>
  <c r="CR178" i="23"/>
  <c r="CZ178" i="23"/>
  <c r="DH178" i="23"/>
  <c r="EF178" i="23" s="1"/>
  <c r="BG179" i="23"/>
  <c r="BH179" i="23" s="1"/>
  <c r="CU179" i="23"/>
  <c r="AS180" i="23"/>
  <c r="BA180" i="23"/>
  <c r="BB180" i="23" s="1"/>
  <c r="DJ180" i="23" s="1"/>
  <c r="DM180" i="23"/>
  <c r="AU181" i="23"/>
  <c r="BA185" i="23"/>
  <c r="BB185" i="23" s="1"/>
  <c r="AY185" i="23"/>
  <c r="BB186" i="23"/>
  <c r="BG188" i="23"/>
  <c r="BH188" i="23" s="1"/>
  <c r="BE188" i="23"/>
  <c r="AV190" i="23"/>
  <c r="AU190" i="23"/>
  <c r="AV195" i="23"/>
  <c r="AU195" i="23"/>
  <c r="AV196" i="23"/>
  <c r="AU196" i="23"/>
  <c r="AV197" i="23"/>
  <c r="AU197" i="23"/>
  <c r="CV211" i="23"/>
  <c r="AT213" i="23"/>
  <c r="DG216" i="23"/>
  <c r="EE216" i="23" s="1"/>
  <c r="CZ164" i="23"/>
  <c r="DP164" i="23"/>
  <c r="EN164" i="23" s="1"/>
  <c r="AY165" i="23"/>
  <c r="DK165" i="23"/>
  <c r="EI165" i="23" s="1"/>
  <c r="CO166" i="23"/>
  <c r="CW166" i="23"/>
  <c r="CR167" i="23"/>
  <c r="DH167" i="23"/>
  <c r="DP167" i="23"/>
  <c r="EN167" i="23" s="1"/>
  <c r="EF167" i="23"/>
  <c r="AY168" i="23"/>
  <c r="CU168" i="23"/>
  <c r="DN169" i="23"/>
  <c r="EL169" i="23" s="1"/>
  <c r="DQ170" i="23"/>
  <c r="EO170" i="23" s="1"/>
  <c r="CV171" i="23"/>
  <c r="AU172" i="23"/>
  <c r="DG172" i="23"/>
  <c r="EE172" i="23" s="1"/>
  <c r="DJ173" i="23"/>
  <c r="EH173" i="23" s="1"/>
  <c r="CR175" i="23"/>
  <c r="DH175" i="23"/>
  <c r="EF175" i="23" s="1"/>
  <c r="DP175" i="23"/>
  <c r="EN175" i="23" s="1"/>
  <c r="AY176" i="23"/>
  <c r="DC176" i="23"/>
  <c r="CU176" i="23"/>
  <c r="DS176" i="23"/>
  <c r="EQ176" i="23" s="1"/>
  <c r="DN177" i="23"/>
  <c r="BE178" i="23"/>
  <c r="AU178" i="23" s="1"/>
  <c r="CS178" i="23"/>
  <c r="DA178" i="23"/>
  <c r="DI178" i="23"/>
  <c r="EG178" i="23" s="1"/>
  <c r="DQ178" i="23"/>
  <c r="EO178" i="23" s="1"/>
  <c r="BA189" i="23"/>
  <c r="BB189" i="23" s="1"/>
  <c r="AY189" i="23"/>
  <c r="BB190" i="23"/>
  <c r="BG192" i="23"/>
  <c r="BH192" i="23" s="1"/>
  <c r="BE192" i="23"/>
  <c r="BB197" i="23"/>
  <c r="AO245" i="23"/>
  <c r="AO246" i="23"/>
  <c r="AW246" i="23" s="1"/>
  <c r="AO243" i="23"/>
  <c r="AO239" i="23"/>
  <c r="AO240" i="23"/>
  <c r="AW240" i="23" s="1"/>
  <c r="AO236" i="23"/>
  <c r="AW236" i="23" s="1"/>
  <c r="AO244" i="23"/>
  <c r="AO242" i="23"/>
  <c r="AW242" i="23" s="1"/>
  <c r="AO238" i="23"/>
  <c r="AW238" i="23" s="1"/>
  <c r="AO235" i="23"/>
  <c r="AW235" i="23" s="1"/>
  <c r="AO231" i="23"/>
  <c r="AW231" i="23" s="1"/>
  <c r="AO227" i="23"/>
  <c r="AW227" i="23" s="1"/>
  <c r="CO227" i="23" s="1"/>
  <c r="AO224" i="23"/>
  <c r="AO216" i="23"/>
  <c r="AO219" i="23"/>
  <c r="AO237" i="23"/>
  <c r="AO232" i="23"/>
  <c r="AW232" i="23" s="1"/>
  <c r="AO228" i="23"/>
  <c r="AO222" i="23"/>
  <c r="AW222" i="23" s="1"/>
  <c r="AO241" i="23"/>
  <c r="AO225" i="23"/>
  <c r="AW225" i="23" s="1"/>
  <c r="AO217" i="23"/>
  <c r="AW217" i="23" s="1"/>
  <c r="AO233" i="23"/>
  <c r="AW233" i="23" s="1"/>
  <c r="AO229" i="23"/>
  <c r="AO221" i="23"/>
  <c r="AW221" i="23" s="1"/>
  <c r="CS221" i="23" s="1"/>
  <c r="AO230" i="23"/>
  <c r="AW230" i="23" s="1"/>
  <c r="AO220" i="23"/>
  <c r="AW220" i="23" s="1"/>
  <c r="AO214" i="23"/>
  <c r="AW214" i="23" s="1"/>
  <c r="AO209" i="23"/>
  <c r="AO234" i="23"/>
  <c r="AW234" i="23" s="1"/>
  <c r="AO212" i="23"/>
  <c r="AW212" i="23" s="1"/>
  <c r="AO226" i="23"/>
  <c r="AO218" i="23"/>
  <c r="AW218" i="23" s="1"/>
  <c r="CR218" i="23" s="1"/>
  <c r="AO215" i="23"/>
  <c r="AW215" i="23" s="1"/>
  <c r="AO207" i="23"/>
  <c r="AO223" i="23"/>
  <c r="AW223" i="23" s="1"/>
  <c r="AO213" i="23"/>
  <c r="AW213" i="23" s="1"/>
  <c r="AO211" i="23"/>
  <c r="AW211" i="23" s="1"/>
  <c r="AO210" i="23"/>
  <c r="AW210" i="23" s="1"/>
  <c r="AO208" i="23"/>
  <c r="DA222" i="23"/>
  <c r="DA164" i="23"/>
  <c r="DQ164" i="23"/>
  <c r="EO164" i="23" s="1"/>
  <c r="BH165" i="23"/>
  <c r="DS165" i="23" s="1"/>
  <c r="DL165" i="23"/>
  <c r="EJ165" i="23" s="1"/>
  <c r="BB166" i="23"/>
  <c r="CP166" i="23"/>
  <c r="CX166" i="23"/>
  <c r="DN166" i="23"/>
  <c r="DI167" i="23"/>
  <c r="DQ167" i="23"/>
  <c r="EO167" i="23" s="1"/>
  <c r="BH168" i="23"/>
  <c r="DT168" i="23"/>
  <c r="CY169" i="23"/>
  <c r="DO169" i="23"/>
  <c r="EM169" i="23" s="1"/>
  <c r="DR170" i="23"/>
  <c r="EP170" i="23" s="1"/>
  <c r="CO171" i="23"/>
  <c r="DH172" i="23"/>
  <c r="AY173" i="23"/>
  <c r="DK173" i="23"/>
  <c r="EI173" i="23" s="1"/>
  <c r="DS173" i="23"/>
  <c r="BB174" i="23"/>
  <c r="DL174" i="23" s="1"/>
  <c r="EJ174" i="23" s="1"/>
  <c r="CX174" i="23"/>
  <c r="DF174" i="23"/>
  <c r="ED174" i="23" s="1"/>
  <c r="DN174" i="23"/>
  <c r="BE175" i="23"/>
  <c r="AU175" i="23" s="1"/>
  <c r="CS175" i="23"/>
  <c r="DI175" i="23"/>
  <c r="EG175" i="23" s="1"/>
  <c r="DQ175" i="23"/>
  <c r="CV176" i="23"/>
  <c r="DD176" i="23"/>
  <c r="DT176" i="23"/>
  <c r="ER176" i="23" s="1"/>
  <c r="DO177" i="23"/>
  <c r="EM177" i="23" s="1"/>
  <c r="CT178" i="23"/>
  <c r="DB178" i="23"/>
  <c r="DJ178" i="23"/>
  <c r="EH178" i="23" s="1"/>
  <c r="CO179" i="23"/>
  <c r="DO180" i="23"/>
  <c r="EM180" i="23" s="1"/>
  <c r="X181" i="23"/>
  <c r="AV182" i="23"/>
  <c r="AW193" i="23"/>
  <c r="DE209" i="23"/>
  <c r="DB164" i="23"/>
  <c r="DR164" i="23"/>
  <c r="EP164" i="23" s="1"/>
  <c r="CO165" i="23"/>
  <c r="DE165" i="23"/>
  <c r="EC165" i="23" s="1"/>
  <c r="CQ166" i="23"/>
  <c r="DO166" i="23"/>
  <c r="CT167" i="23"/>
  <c r="DB167" i="23"/>
  <c r="DJ167" i="23"/>
  <c r="DR167" i="23"/>
  <c r="EH167" i="23"/>
  <c r="DM168" i="23"/>
  <c r="DP169" i="23"/>
  <c r="EN169" i="23" s="1"/>
  <c r="CU170" i="23"/>
  <c r="DS170" i="23"/>
  <c r="EQ170" i="23" s="1"/>
  <c r="BB171" i="23"/>
  <c r="DG171" i="23" s="1"/>
  <c r="EE171" i="23" s="1"/>
  <c r="CP171" i="23"/>
  <c r="DI172" i="23"/>
  <c r="EG172" i="23" s="1"/>
  <c r="BH173" i="23"/>
  <c r="DR173" i="23" s="1"/>
  <c r="DL173" i="23"/>
  <c r="EJ173" i="23" s="1"/>
  <c r="DG174" i="23"/>
  <c r="EE174" i="23" s="1"/>
  <c r="DB175" i="23"/>
  <c r="DJ175" i="23"/>
  <c r="EH175" i="23" s="1"/>
  <c r="DR175" i="23"/>
  <c r="EP175" i="23" s="1"/>
  <c r="DM176" i="23"/>
  <c r="EK176" i="23" s="1"/>
  <c r="DP177" i="23"/>
  <c r="EN177" i="23" s="1"/>
  <c r="DK178" i="23"/>
  <c r="EI178" i="23" s="1"/>
  <c r="BB179" i="23"/>
  <c r="DK179" i="23" s="1"/>
  <c r="DP180" i="23"/>
  <c r="BH181" i="23"/>
  <c r="BB182" i="23"/>
  <c r="AW208" i="23"/>
  <c r="CX208" i="23" s="1"/>
  <c r="BA213" i="23"/>
  <c r="AY213" i="23"/>
  <c r="DF165" i="23"/>
  <c r="ED165" i="23" s="1"/>
  <c r="CR166" i="23"/>
  <c r="CZ166" i="23"/>
  <c r="DP166" i="23"/>
  <c r="CU167" i="23"/>
  <c r="DC167" i="23"/>
  <c r="DK167" i="23"/>
  <c r="EA167" i="23" s="1"/>
  <c r="DS167" i="23"/>
  <c r="EQ167" i="23" s="1"/>
  <c r="BB168" i="23"/>
  <c r="DL168" i="23" s="1"/>
  <c r="CP168" i="23"/>
  <c r="CX168" i="23"/>
  <c r="DN168" i="23"/>
  <c r="BE169" i="23"/>
  <c r="AV169" i="23" s="1"/>
  <c r="DQ169" i="23"/>
  <c r="DT170" i="23"/>
  <c r="ER170" i="23" s="1"/>
  <c r="CQ171" i="23"/>
  <c r="DJ172" i="23"/>
  <c r="EH172" i="23" s="1"/>
  <c r="DE173" i="23"/>
  <c r="EC173" i="23" s="1"/>
  <c r="DP174" i="23"/>
  <c r="DK175" i="23"/>
  <c r="EI175" i="23" s="1"/>
  <c r="DS175" i="23"/>
  <c r="EQ175" i="23" s="1"/>
  <c r="BB176" i="23"/>
  <c r="DG176" i="23" s="1"/>
  <c r="DN176" i="23"/>
  <c r="EL176" i="23" s="1"/>
  <c r="DQ177" i="23"/>
  <c r="EO177" i="23" s="1"/>
  <c r="BH178" i="23"/>
  <c r="DP178" i="23" s="1"/>
  <c r="CV178" i="23"/>
  <c r="DD178" i="23"/>
  <c r="DL178" i="23"/>
  <c r="EJ178" i="23" s="1"/>
  <c r="DT178" i="23"/>
  <c r="CQ179" i="23"/>
  <c r="DQ180" i="23"/>
  <c r="AT184" i="23"/>
  <c r="AV193" i="23"/>
  <c r="AU193" i="23"/>
  <c r="DK210" i="23"/>
  <c r="DN212" i="23"/>
  <c r="ED212" i="23"/>
  <c r="DF212" i="23"/>
  <c r="DQ166" i="23"/>
  <c r="CV167" i="23"/>
  <c r="DD167" i="23"/>
  <c r="DL167" i="23"/>
  <c r="EJ167" i="23" s="1"/>
  <c r="DT167" i="23"/>
  <c r="CQ168" i="23"/>
  <c r="CY168" i="23"/>
  <c r="DO168" i="23"/>
  <c r="DR169" i="23"/>
  <c r="EP169" i="23" s="1"/>
  <c r="CO170" i="23"/>
  <c r="DM170" i="23"/>
  <c r="EK170" i="23" s="1"/>
  <c r="CR171" i="23"/>
  <c r="DK172" i="23"/>
  <c r="EI172" i="23" s="1"/>
  <c r="DS172" i="23"/>
  <c r="DF173" i="23"/>
  <c r="ED173" i="23"/>
  <c r="CS174" i="23"/>
  <c r="DI174" i="23"/>
  <c r="EG174" i="23"/>
  <c r="DD175" i="23"/>
  <c r="DL175" i="23"/>
  <c r="DT175" i="23"/>
  <c r="EJ175" i="23"/>
  <c r="DO176" i="23"/>
  <c r="EM176" i="23" s="1"/>
  <c r="DR177" i="23"/>
  <c r="EP177" i="23" s="1"/>
  <c r="DE178" i="23"/>
  <c r="EC178" i="23" s="1"/>
  <c r="CR179" i="23"/>
  <c r="DR180" i="23"/>
  <c r="EP180" i="23" s="1"/>
  <c r="BH185" i="23"/>
  <c r="BB193" i="23"/>
  <c r="DH209" i="23"/>
  <c r="EF209" i="23" s="1"/>
  <c r="DT214" i="23"/>
  <c r="DL214" i="23"/>
  <c r="CW164" i="23"/>
  <c r="CZ165" i="23"/>
  <c r="DH165" i="23"/>
  <c r="EF165" i="23" s="1"/>
  <c r="CT166" i="23"/>
  <c r="DB166" i="23"/>
  <c r="CO167" i="23"/>
  <c r="CW167" i="23"/>
  <c r="DE167" i="23"/>
  <c r="EC167" i="23" s="1"/>
  <c r="CR168" i="23"/>
  <c r="CZ168" i="23"/>
  <c r="BB170" i="23"/>
  <c r="DF170" i="23" s="1"/>
  <c r="CS171" i="23"/>
  <c r="BH172" i="23"/>
  <c r="DL172" i="23"/>
  <c r="EJ172" i="23" s="1"/>
  <c r="CY173" i="23"/>
  <c r="DG173" i="23"/>
  <c r="EE173" i="23"/>
  <c r="CT174" i="23"/>
  <c r="DB174" i="23"/>
  <c r="DJ174" i="23"/>
  <c r="EH174" i="23"/>
  <c r="DE175" i="23"/>
  <c r="EC175" i="23" s="1"/>
  <c r="DH176" i="23"/>
  <c r="DF178" i="23"/>
  <c r="ED178" i="23" s="1"/>
  <c r="CS179" i="23"/>
  <c r="DI179" i="23"/>
  <c r="BG184" i="23"/>
  <c r="BH184" i="23" s="1"/>
  <c r="BE184" i="23"/>
  <c r="BH189" i="23"/>
  <c r="AW196" i="23"/>
  <c r="EC209" i="23"/>
  <c r="ED209" i="23"/>
  <c r="AU187" i="23"/>
  <c r="AU191" i="23"/>
  <c r="BG207" i="23"/>
  <c r="BH207" i="23" s="1"/>
  <c r="DT207" i="23" s="1"/>
  <c r="ER207" i="23" s="1"/>
  <c r="BE207" i="23"/>
  <c r="AU210" i="23"/>
  <c r="DH210" i="23"/>
  <c r="EF210" i="23" s="1"/>
  <c r="CU211" i="23"/>
  <c r="DG212" i="23"/>
  <c r="CQ213" i="23"/>
  <c r="DF213" i="23"/>
  <c r="ED213" i="23" s="1"/>
  <c r="BB213" i="23"/>
  <c r="DG213" i="23" s="1"/>
  <c r="EE213" i="23" s="1"/>
  <c r="DE213" i="23"/>
  <c r="CU213" i="23"/>
  <c r="BH215" i="23"/>
  <c r="DN215" i="23" s="1"/>
  <c r="CZ215" i="23"/>
  <c r="AV226" i="23"/>
  <c r="AU226" i="23"/>
  <c r="AW207" i="23"/>
  <c r="DC207" i="23" s="1"/>
  <c r="AT208" i="23"/>
  <c r="BH208" i="23"/>
  <c r="DS208" i="23" s="1"/>
  <c r="AW209" i="23"/>
  <c r="CQ209" i="23" s="1"/>
  <c r="AT210" i="23"/>
  <c r="DI210" i="23"/>
  <c r="EG210" i="23" s="1"/>
  <c r="DR211" i="23"/>
  <c r="DS211" i="23"/>
  <c r="EQ211" i="23" s="1"/>
  <c r="DI212" i="23"/>
  <c r="EE212" i="23"/>
  <c r="CV213" i="23"/>
  <c r="DJ213" i="23"/>
  <c r="EA214" i="23"/>
  <c r="DK214" i="23"/>
  <c r="EI214" i="23" s="1"/>
  <c r="BB214" i="23"/>
  <c r="EC216" i="23"/>
  <c r="BA217" i="23"/>
  <c r="AY217" i="23"/>
  <c r="CW221" i="23"/>
  <c r="BH229" i="23"/>
  <c r="AW199" i="23"/>
  <c r="DB208" i="23"/>
  <c r="BG209" i="23"/>
  <c r="BE209" i="23"/>
  <c r="AV209" i="23" s="1"/>
  <c r="CR210" i="23"/>
  <c r="AV211" i="23"/>
  <c r="AU211" i="23"/>
  <c r="EG212" i="23"/>
  <c r="CS213" i="23"/>
  <c r="DL213" i="23"/>
  <c r="EJ213" i="23" s="1"/>
  <c r="DG214" i="23"/>
  <c r="ER218" i="23"/>
  <c r="BH196" i="23"/>
  <c r="EI210" i="23"/>
  <c r="DJ211" i="23"/>
  <c r="DI211" i="23"/>
  <c r="CS211" i="23"/>
  <c r="DH211" i="23"/>
  <c r="CR211" i="23"/>
  <c r="DG211" i="23"/>
  <c r="DE211" i="23"/>
  <c r="EC211" i="23" s="1"/>
  <c r="DC211" i="23"/>
  <c r="DO212" i="23"/>
  <c r="DW212" i="23" s="1"/>
  <c r="CT213" i="23"/>
  <c r="DM218" i="23"/>
  <c r="EK218" i="23" s="1"/>
  <c r="AU219" i="23"/>
  <c r="DD220" i="23"/>
  <c r="BH220" i="23"/>
  <c r="DC220" i="23"/>
  <c r="DB220" i="23"/>
  <c r="DK220" i="23"/>
  <c r="EI220" i="23" s="1"/>
  <c r="CU220" i="23"/>
  <c r="AV221" i="23"/>
  <c r="AU221" i="23"/>
  <c r="AW229" i="23"/>
  <c r="AV198" i="23"/>
  <c r="AU198" i="23"/>
  <c r="BG199" i="23"/>
  <c r="BH199" i="23" s="1"/>
  <c r="BE199" i="23"/>
  <c r="AV199" i="23" s="1"/>
  <c r="AV208" i="23"/>
  <c r="AU208" i="23"/>
  <c r="DQ212" i="23"/>
  <c r="EM212" i="23"/>
  <c r="DP213" i="23"/>
  <c r="EN213" i="23" s="1"/>
  <c r="CZ213" i="23"/>
  <c r="DO213" i="23"/>
  <c r="CY213" i="23"/>
  <c r="DN213" i="23"/>
  <c r="EL213" i="23" s="1"/>
  <c r="DM213" i="23"/>
  <c r="DS213" i="23"/>
  <c r="DC213" i="23"/>
  <c r="DR213" i="23"/>
  <c r="EP213" i="23" s="1"/>
  <c r="DM214" i="23"/>
  <c r="BA215" i="23"/>
  <c r="AY215" i="23"/>
  <c r="BG217" i="23"/>
  <c r="BE217" i="23"/>
  <c r="AV218" i="23"/>
  <c r="AU218" i="23"/>
  <c r="DF227" i="23"/>
  <c r="ED227" i="23" s="1"/>
  <c r="AV234" i="23"/>
  <c r="AU234" i="23"/>
  <c r="AT196" i="23"/>
  <c r="BA207" i="23"/>
  <c r="AY207" i="23"/>
  <c r="AV210" i="23"/>
  <c r="EQ213" i="23"/>
  <c r="DA213" i="23"/>
  <c r="DT213" i="23"/>
  <c r="ER213" i="23" s="1"/>
  <c r="DO214" i="23"/>
  <c r="EM214" i="23" s="1"/>
  <c r="EK214" i="23"/>
  <c r="AW216" i="23"/>
  <c r="CY216" i="23" s="1"/>
  <c r="EH220" i="23"/>
  <c r="DF221" i="23"/>
  <c r="ED221" i="23" s="1"/>
  <c r="DF224" i="23"/>
  <c r="ED224" i="23" s="1"/>
  <c r="BA233" i="23"/>
  <c r="AY233" i="23"/>
  <c r="DS214" i="23"/>
  <c r="EQ214" i="23" s="1"/>
  <c r="AT217" i="23"/>
  <c r="AU220" i="23"/>
  <c r="AV220" i="23"/>
  <c r="ER226" i="23"/>
  <c r="DG218" i="23"/>
  <c r="DF218" i="23"/>
  <c r="ED218" i="23" s="1"/>
  <c r="BB218" i="23"/>
  <c r="DJ218" i="23" s="1"/>
  <c r="EH218" i="23" s="1"/>
  <c r="DE218" i="23"/>
  <c r="EC218" i="23" s="1"/>
  <c r="DI226" i="23"/>
  <c r="CQ226" i="23"/>
  <c r="BB226" i="23"/>
  <c r="DG226" i="23" s="1"/>
  <c r="EE226" i="23" s="1"/>
  <c r="DE226" i="23"/>
  <c r="EC226" i="23" s="1"/>
  <c r="DJ226" i="23"/>
  <c r="BB234" i="23"/>
  <c r="DG209" i="23"/>
  <c r="EE209" i="23" s="1"/>
  <c r="DJ210" i="23"/>
  <c r="EH210" i="23" s="1"/>
  <c r="DM211" i="23"/>
  <c r="DU211" i="23" s="1"/>
  <c r="CR212" i="23"/>
  <c r="DH212" i="23"/>
  <c r="EF212" i="23" s="1"/>
  <c r="DP212" i="23"/>
  <c r="DX212" i="23" s="1"/>
  <c r="DN214" i="23"/>
  <c r="BE215" i="23"/>
  <c r="DP217" i="23"/>
  <c r="DK218" i="23"/>
  <c r="BE222" i="23"/>
  <c r="DP223" i="23"/>
  <c r="EN223" i="23" s="1"/>
  <c r="AW224" i="23"/>
  <c r="CV224" i="23" s="1"/>
  <c r="CU226" i="23"/>
  <c r="AS228" i="23"/>
  <c r="X229" i="23"/>
  <c r="BG228" i="23"/>
  <c r="BH228" i="23" s="1"/>
  <c r="BE228" i="23"/>
  <c r="AV230" i="23"/>
  <c r="AU230" i="23"/>
  <c r="AW226" i="23"/>
  <c r="CT226" i="23" s="1"/>
  <c r="BA229" i="23"/>
  <c r="AY229" i="23"/>
  <c r="BB230" i="23"/>
  <c r="BB208" i="23"/>
  <c r="CP208" i="23"/>
  <c r="DI209" i="23"/>
  <c r="EG209" i="23" s="1"/>
  <c r="BH210" i="23"/>
  <c r="CV210" i="23"/>
  <c r="DD210" i="23"/>
  <c r="DL210" i="23"/>
  <c r="EJ210" i="23" s="1"/>
  <c r="DO211" i="23"/>
  <c r="EE211" i="23"/>
  <c r="DJ212" i="23"/>
  <c r="EH212" i="23" s="1"/>
  <c r="DR212" i="23"/>
  <c r="EC213" i="23"/>
  <c r="DP214" i="23"/>
  <c r="EN214" i="23" s="1"/>
  <c r="CU215" i="23"/>
  <c r="EG220" i="23"/>
  <c r="DJ221" i="23"/>
  <c r="DI221" i="23"/>
  <c r="DH221" i="23"/>
  <c r="DG221" i="23"/>
  <c r="CQ221" i="23"/>
  <c r="DK221" i="23"/>
  <c r="EI221" i="23" s="1"/>
  <c r="DE221" i="23"/>
  <c r="EC221" i="23" s="1"/>
  <c r="CQ222" i="23"/>
  <c r="BH223" i="23"/>
  <c r="DS223" i="23" s="1"/>
  <c r="DE224" i="23"/>
  <c r="EC224" i="23" s="1"/>
  <c r="CR225" i="23"/>
  <c r="DC226" i="23"/>
  <c r="AW228" i="23"/>
  <c r="CQ208" i="23"/>
  <c r="DB209" i="23"/>
  <c r="DJ209" i="23"/>
  <c r="EH209" i="23" s="1"/>
  <c r="CW210" i="23"/>
  <c r="DE210" i="23"/>
  <c r="EC210" i="23" s="1"/>
  <c r="CZ211" i="23"/>
  <c r="DP211" i="23"/>
  <c r="EN211" i="23" s="1"/>
  <c r="EF211" i="23"/>
  <c r="DK212" i="23"/>
  <c r="DS212" i="23"/>
  <c r="EQ212" i="23" s="1"/>
  <c r="CX213" i="23"/>
  <c r="DQ214" i="23"/>
  <c r="EO214" i="23" s="1"/>
  <c r="DN217" i="23"/>
  <c r="BH217" i="23"/>
  <c r="EL217" i="23" s="1"/>
  <c r="DQ218" i="23"/>
  <c r="EO218" i="23" s="1"/>
  <c r="CV218" i="23"/>
  <c r="DS218" i="23"/>
  <c r="AT220" i="23"/>
  <c r="CS220" i="23"/>
  <c r="DG222" i="23"/>
  <c r="EE222" i="23" s="1"/>
  <c r="CS225" i="23"/>
  <c r="DQ226" i="23"/>
  <c r="EO226" i="23" s="1"/>
  <c r="AT233" i="23"/>
  <c r="BH233" i="23"/>
  <c r="CR208" i="23"/>
  <c r="DH208" i="23"/>
  <c r="EF208" i="23" s="1"/>
  <c r="DK209" i="23"/>
  <c r="EI209" i="23" s="1"/>
  <c r="CP210" i="23"/>
  <c r="DF210" i="23"/>
  <c r="ED210" i="23"/>
  <c r="DA211" i="23"/>
  <c r="DQ211" i="23"/>
  <c r="EG211" i="23"/>
  <c r="DL212" i="23"/>
  <c r="EJ212" i="23" s="1"/>
  <c r="DT212" i="23"/>
  <c r="ER212" i="23" s="1"/>
  <c r="EB212" i="23"/>
  <c r="DR214" i="23"/>
  <c r="CO215" i="23"/>
  <c r="CW216" i="23"/>
  <c r="EQ218" i="23"/>
  <c r="AW219" i="23"/>
  <c r="DL221" i="23"/>
  <c r="EJ221" i="23" s="1"/>
  <c r="AY223" i="23"/>
  <c r="CZ225" i="23"/>
  <c r="DK226" i="23"/>
  <c r="BB196" i="23"/>
  <c r="DI208" i="23"/>
  <c r="BH209" i="23"/>
  <c r="DP209" i="23" s="1"/>
  <c r="DL209" i="23"/>
  <c r="EJ209" i="23" s="1"/>
  <c r="CY210" i="23"/>
  <c r="DG210" i="23"/>
  <c r="EE210" i="23" s="1"/>
  <c r="CT211" i="23"/>
  <c r="EH211" i="23"/>
  <c r="CW212" i="23"/>
  <c r="DE212" i="23"/>
  <c r="CR213" i="23"/>
  <c r="BB215" i="23"/>
  <c r="DK215" i="23" s="1"/>
  <c r="DU218" i="23"/>
  <c r="BG219" i="23"/>
  <c r="BH219" i="23" s="1"/>
  <c r="BE219" i="23"/>
  <c r="AV219" i="23" s="1"/>
  <c r="CP221" i="23"/>
  <c r="BB223" i="23"/>
  <c r="DK223" i="23" s="1"/>
  <c r="DA225" i="23"/>
  <c r="DL226" i="23"/>
  <c r="DE227" i="23"/>
  <c r="EC227" i="23" s="1"/>
  <c r="BG232" i="23"/>
  <c r="BE232" i="23"/>
  <c r="BH216" i="23"/>
  <c r="DT216" i="23" s="1"/>
  <c r="CV216" i="23"/>
  <c r="DD216" i="23"/>
  <c r="DL216" i="23"/>
  <c r="EJ216" i="23" s="1"/>
  <c r="CT218" i="23"/>
  <c r="DR218" i="23"/>
  <c r="EP218" i="23" s="1"/>
  <c r="BA219" i="23"/>
  <c r="BB219" i="23" s="1"/>
  <c r="DG219" i="23" s="1"/>
  <c r="EE219" i="23" s="1"/>
  <c r="DE219" i="23"/>
  <c r="EC219" i="23" s="1"/>
  <c r="CZ220" i="23"/>
  <c r="CR220" i="23"/>
  <c r="DH220" i="23"/>
  <c r="EF220" i="23" s="1"/>
  <c r="BG221" i="23"/>
  <c r="BH221" i="23" s="1"/>
  <c r="DR221" i="23" s="1"/>
  <c r="DC221" i="23"/>
  <c r="BB222" i="23"/>
  <c r="CP222" i="23"/>
  <c r="CX222" i="23"/>
  <c r="DF222" i="23"/>
  <c r="ED222" i="23" s="1"/>
  <c r="BH224" i="23"/>
  <c r="DM224" i="23" s="1"/>
  <c r="DL224" i="23"/>
  <c r="EJ224" i="23" s="1"/>
  <c r="CQ225" i="23"/>
  <c r="DG225" i="23"/>
  <c r="DB226" i="23"/>
  <c r="DR226" i="23"/>
  <c r="EP226" i="23" s="1"/>
  <c r="EH226" i="23"/>
  <c r="BH227" i="23"/>
  <c r="DL227" i="23"/>
  <c r="BB228" i="23"/>
  <c r="BH231" i="23"/>
  <c r="BB232" i="23"/>
  <c r="BH235" i="23"/>
  <c r="DT253" i="23"/>
  <c r="AW239" i="23"/>
  <c r="DG224" i="23"/>
  <c r="EE224" i="23"/>
  <c r="CT225" i="23"/>
  <c r="DB225" i="23"/>
  <c r="DR225" i="23"/>
  <c r="CW226" i="23"/>
  <c r="DM226" i="23"/>
  <c r="DG227" i="23"/>
  <c r="AT236" i="23"/>
  <c r="BH237" i="23"/>
  <c r="AW241" i="23"/>
  <c r="BH241" i="23"/>
  <c r="AW243" i="23"/>
  <c r="BA246" i="23"/>
  <c r="BB246" i="23" s="1"/>
  <c r="AY246" i="23"/>
  <c r="CZ216" i="23"/>
  <c r="CR216" i="23"/>
  <c r="DH216" i="23"/>
  <c r="EF216" i="23"/>
  <c r="DN218" i="23"/>
  <c r="EL218" i="23" s="1"/>
  <c r="DI219" i="23"/>
  <c r="EG219" i="23" s="1"/>
  <c r="CV220" i="23"/>
  <c r="DL220" i="23"/>
  <c r="EJ220" i="23" s="1"/>
  <c r="DO221" i="23"/>
  <c r="EE221" i="23"/>
  <c r="DB222" i="23"/>
  <c r="CT222" i="23"/>
  <c r="DJ222" i="23"/>
  <c r="EH222" i="23" s="1"/>
  <c r="DH224" i="23"/>
  <c r="EF224" i="23" s="1"/>
  <c r="AY225" i="23"/>
  <c r="CX226" i="23"/>
  <c r="DN226" i="23"/>
  <c r="EL226" i="23" s="1"/>
  <c r="AW237" i="23"/>
  <c r="DT258" i="23"/>
  <c r="DN258" i="23"/>
  <c r="BE216" i="23"/>
  <c r="DI216" i="23"/>
  <c r="EG216" i="23" s="1"/>
  <c r="CY218" i="23"/>
  <c r="DO218" i="23"/>
  <c r="EM218" i="23" s="1"/>
  <c r="EE218" i="23"/>
  <c r="DJ219" i="23"/>
  <c r="EH219" i="23" s="1"/>
  <c r="CW220" i="23"/>
  <c r="DE220" i="23"/>
  <c r="EC220" i="23" s="1"/>
  <c r="CZ221" i="23"/>
  <c r="DP221" i="23"/>
  <c r="DX221" i="23" s="1"/>
  <c r="EF221" i="23"/>
  <c r="AY222" i="23"/>
  <c r="CU222" i="23"/>
  <c r="DC222" i="23"/>
  <c r="DK222" i="23"/>
  <c r="EI222" i="23" s="1"/>
  <c r="CS224" i="23"/>
  <c r="DI224" i="23"/>
  <c r="BH225" i="23"/>
  <c r="DN225" i="23" s="1"/>
  <c r="CV225" i="23"/>
  <c r="DT225" i="23"/>
  <c r="CY226" i="23"/>
  <c r="DO226" i="23"/>
  <c r="DW226" i="23" s="1"/>
  <c r="BE227" i="23"/>
  <c r="AU227" i="23" s="1"/>
  <c r="AY228" i="23"/>
  <c r="BE231" i="23"/>
  <c r="AY232" i="23"/>
  <c r="BE235" i="23"/>
  <c r="AV235" i="23" s="1"/>
  <c r="BE236" i="23"/>
  <c r="AV236" i="23" s="1"/>
  <c r="AV238" i="23"/>
  <c r="AU238" i="23"/>
  <c r="BH256" i="23"/>
  <c r="DZ256" i="23" s="1"/>
  <c r="DR256" i="23"/>
  <c r="DB216" i="23"/>
  <c r="DJ216" i="23"/>
  <c r="EH216" i="23" s="1"/>
  <c r="DP218" i="23"/>
  <c r="EN218" i="23" s="1"/>
  <c r="DK219" i="23"/>
  <c r="EI219" i="23" s="1"/>
  <c r="CX220" i="23"/>
  <c r="CP220" i="23"/>
  <c r="DF220" i="23"/>
  <c r="ED220" i="23" s="1"/>
  <c r="DQ221" i="23"/>
  <c r="DY221" i="23" s="1"/>
  <c r="EG221" i="23"/>
  <c r="BH222" i="23"/>
  <c r="DL222" i="23"/>
  <c r="EJ222" i="23" s="1"/>
  <c r="DJ224" i="23"/>
  <c r="EH224" i="23" s="1"/>
  <c r="DR224" i="23"/>
  <c r="EP224" i="23" s="1"/>
  <c r="DM225" i="23"/>
  <c r="CZ226" i="23"/>
  <c r="DP226" i="23"/>
  <c r="EN226" i="23" s="1"/>
  <c r="DJ227" i="23"/>
  <c r="BB229" i="23"/>
  <c r="BH232" i="23"/>
  <c r="BB233" i="23"/>
  <c r="BB238" i="23"/>
  <c r="AY241" i="23"/>
  <c r="AU242" i="23"/>
  <c r="AV253" i="23"/>
  <c r="AU253" i="23"/>
  <c r="CU216" i="23"/>
  <c r="DC216" i="23"/>
  <c r="DK216" i="23"/>
  <c r="EI216" i="23" s="1"/>
  <c r="BB217" i="23"/>
  <c r="DF217" i="23" s="1"/>
  <c r="ED217" i="23" s="1"/>
  <c r="DA218" i="23"/>
  <c r="DL219" i="23"/>
  <c r="EJ219" i="23" s="1"/>
  <c r="DG220" i="23"/>
  <c r="EE220" i="23" s="1"/>
  <c r="DB221" i="23"/>
  <c r="EH221" i="23"/>
  <c r="CW222" i="23"/>
  <c r="DE222" i="23"/>
  <c r="EC222" i="23" s="1"/>
  <c r="DK224" i="23"/>
  <c r="EI224" i="23"/>
  <c r="BB225" i="23"/>
  <c r="DL225" i="23" s="1"/>
  <c r="EJ225" i="23" s="1"/>
  <c r="CP225" i="23"/>
  <c r="CX225" i="23"/>
  <c r="DF225" i="23"/>
  <c r="ED225" i="23" s="1"/>
  <c r="DA226" i="23"/>
  <c r="EG226" i="23"/>
  <c r="AV237" i="23"/>
  <c r="AU237" i="23"/>
  <c r="AU240" i="23"/>
  <c r="BB242" i="23"/>
  <c r="CQ253" i="23"/>
  <c r="DF253" i="23"/>
  <c r="BB253" i="23"/>
  <c r="DE253" i="23"/>
  <c r="DK253" i="23"/>
  <c r="DJ253" i="23"/>
  <c r="EH253" i="23" s="1"/>
  <c r="DI253" i="23"/>
  <c r="DY253" i="23"/>
  <c r="CS253" i="23"/>
  <c r="DL253" i="23"/>
  <c r="BA255" i="23"/>
  <c r="BB255" i="23" s="1"/>
  <c r="DG255" i="23" s="1"/>
  <c r="AY255" i="23"/>
  <c r="DA265" i="23"/>
  <c r="CR265" i="23"/>
  <c r="BG238" i="23"/>
  <c r="BH238" i="23" s="1"/>
  <c r="BA239" i="23"/>
  <c r="BB239" i="23" s="1"/>
  <c r="BG242" i="23"/>
  <c r="BH242" i="23" s="1"/>
  <c r="BA243" i="23"/>
  <c r="BB243" i="23" s="1"/>
  <c r="AW245" i="23"/>
  <c r="BB254" i="23"/>
  <c r="DH254" i="23" s="1"/>
  <c r="EF254" i="23" s="1"/>
  <c r="DT261" i="23"/>
  <c r="ER261" i="23" s="1"/>
  <c r="DO261" i="23"/>
  <c r="EM261" i="23" s="1"/>
  <c r="DM261" i="23"/>
  <c r="EK261" i="23" s="1"/>
  <c r="AV244" i="23"/>
  <c r="AU244" i="23"/>
  <c r="DR254" i="23"/>
  <c r="EP254" i="23" s="1"/>
  <c r="AV256" i="23"/>
  <c r="AU256" i="23"/>
  <c r="DG262" i="23"/>
  <c r="BG257" i="23"/>
  <c r="BH257" i="23" s="1"/>
  <c r="DO257" i="23" s="1"/>
  <c r="BE257" i="23"/>
  <c r="AU257" i="23" s="1"/>
  <c r="EL258" i="23"/>
  <c r="DF259" i="23"/>
  <c r="ED259" i="23" s="1"/>
  <c r="DH270" i="23"/>
  <c r="EF270" i="23" s="1"/>
  <c r="BH246" i="23"/>
  <c r="EG253" i="23"/>
  <c r="AT255" i="23"/>
  <c r="DI259" i="23"/>
  <c r="EG259" i="23" s="1"/>
  <c r="DO259" i="23"/>
  <c r="AV265" i="23"/>
  <c r="AT246" i="23"/>
  <c r="BH255" i="23"/>
  <c r="DR255" i="23" s="1"/>
  <c r="CO257" i="23"/>
  <c r="BB236" i="23"/>
  <c r="BH239" i="23"/>
  <c r="BB240" i="23"/>
  <c r="BH243" i="23"/>
  <c r="AW244" i="23"/>
  <c r="BG245" i="23"/>
  <c r="BE245" i="23"/>
  <c r="AV245" i="23" s="1"/>
  <c r="DO253" i="23"/>
  <c r="EM253" i="23" s="1"/>
  <c r="DJ255" i="23"/>
  <c r="EH255" i="23" s="1"/>
  <c r="AV257" i="23"/>
  <c r="DF264" i="23"/>
  <c r="ED264" i="23" s="1"/>
  <c r="CZ265" i="23"/>
  <c r="DP265" i="23"/>
  <c r="EN265" i="23" s="1"/>
  <c r="BH244" i="23"/>
  <c r="BB245" i="23"/>
  <c r="DR253" i="23"/>
  <c r="EP253" i="23" s="1"/>
  <c r="DM254" i="23"/>
  <c r="EK254" i="23" s="1"/>
  <c r="AO256" i="23"/>
  <c r="AW256" i="23" s="1"/>
  <c r="DK256" i="23"/>
  <c r="EI256" i="23" s="1"/>
  <c r="BB257" i="23"/>
  <c r="CX257" i="23"/>
  <c r="DK261" i="23"/>
  <c r="BB261" i="23"/>
  <c r="DG261" i="23"/>
  <c r="EE261" i="23" s="1"/>
  <c r="BA262" i="23"/>
  <c r="BB262" i="23" s="1"/>
  <c r="AY262" i="23"/>
  <c r="DJ262" i="23"/>
  <c r="DJ263" i="23"/>
  <c r="EC263" i="23"/>
  <c r="CS265" i="23"/>
  <c r="AO253" i="23"/>
  <c r="AW253" i="23" s="1"/>
  <c r="CV253" i="23" s="1"/>
  <c r="DC253" i="23"/>
  <c r="DS253" i="23"/>
  <c r="EA253" i="23" s="1"/>
  <c r="EI253" i="23"/>
  <c r="DN254" i="23"/>
  <c r="EL254" i="23" s="1"/>
  <c r="DI255" i="23"/>
  <c r="EG255" i="23" s="1"/>
  <c r="DL256" i="23"/>
  <c r="EJ256" i="23"/>
  <c r="DH257" i="23"/>
  <c r="DR258" i="23"/>
  <c r="EP258" i="23" s="1"/>
  <c r="DS258" i="23"/>
  <c r="DN259" i="23"/>
  <c r="DL261" i="23"/>
  <c r="EH262" i="23"/>
  <c r="DK263" i="23"/>
  <c r="EI263" i="23" s="1"/>
  <c r="EH263" i="23"/>
  <c r="DE264" i="23"/>
  <c r="EC264" i="23" s="1"/>
  <c r="CU265" i="23"/>
  <c r="DQ265" i="23"/>
  <c r="EO265" i="23" s="1"/>
  <c r="AV266" i="23"/>
  <c r="AU266" i="23"/>
  <c r="ED267" i="23"/>
  <c r="ER269" i="23"/>
  <c r="EQ258" i="23"/>
  <c r="AW263" i="23"/>
  <c r="CS263" i="23" s="1"/>
  <c r="DS265" i="23"/>
  <c r="BB266" i="23"/>
  <c r="DG266" i="23" s="1"/>
  <c r="EE266" i="23" s="1"/>
  <c r="DO267" i="23"/>
  <c r="EM267" i="23" s="1"/>
  <c r="DG267" i="23"/>
  <c r="EE267" i="23" s="1"/>
  <c r="DM253" i="23"/>
  <c r="DU253" i="23" s="1"/>
  <c r="EC253" i="23"/>
  <c r="DP254" i="23"/>
  <c r="EN254" i="23" s="1"/>
  <c r="AO255" i="23"/>
  <c r="AW255" i="23" s="1"/>
  <c r="CS255" i="23" s="1"/>
  <c r="DK255" i="23"/>
  <c r="DF256" i="23"/>
  <c r="ED256" i="23" s="1"/>
  <c r="DK257" i="23"/>
  <c r="AV258" i="23"/>
  <c r="AU258" i="23"/>
  <c r="DM260" i="23"/>
  <c r="EK260" i="23" s="1"/>
  <c r="BG262" i="23"/>
  <c r="BE262" i="23"/>
  <c r="AO263" i="23"/>
  <c r="DH264" i="23"/>
  <c r="EQ265" i="23"/>
  <c r="BB269" i="23"/>
  <c r="DK269" i="23" s="1"/>
  <c r="DE272" i="23"/>
  <c r="EC272" i="23" s="1"/>
  <c r="CX253" i="23"/>
  <c r="DN253" i="23"/>
  <c r="ED253" i="23"/>
  <c r="BE254" i="23"/>
  <c r="AU254" i="23" s="1"/>
  <c r="DQ254" i="23"/>
  <c r="EO254" i="23" s="1"/>
  <c r="DL255" i="23"/>
  <c r="EJ255" i="23" s="1"/>
  <c r="DG256" i="23"/>
  <c r="EE256" i="23" s="1"/>
  <c r="DN257" i="23"/>
  <c r="CS257" i="23"/>
  <c r="DJ258" i="23"/>
  <c r="DZ258" i="23" s="1"/>
  <c r="BH260" i="23"/>
  <c r="DN260" i="23" s="1"/>
  <c r="EL260" i="23" s="1"/>
  <c r="DS261" i="23"/>
  <c r="EA261" i="23" s="1"/>
  <c r="BH262" i="23"/>
  <c r="DT262" i="23" s="1"/>
  <c r="ER262" i="23" s="1"/>
  <c r="CY263" i="23"/>
  <c r="BH263" i="23"/>
  <c r="EF264" i="23"/>
  <c r="AU265" i="23"/>
  <c r="DC265" i="23"/>
  <c r="DK266" i="23"/>
  <c r="EI266" i="23" s="1"/>
  <c r="DM269" i="23"/>
  <c r="AO271" i="23"/>
  <c r="DP271" i="23"/>
  <c r="EN271" i="23" s="1"/>
  <c r="DM271" i="23"/>
  <c r="DT271" i="23"/>
  <c r="ER271" i="23" s="1"/>
  <c r="BH271" i="23"/>
  <c r="DN271" i="23" s="1"/>
  <c r="DQ271" i="23"/>
  <c r="DS271" i="23"/>
  <c r="EQ271" i="23" s="1"/>
  <c r="DE255" i="23"/>
  <c r="EC255" i="23" s="1"/>
  <c r="DH256" i="23"/>
  <c r="BB258" i="23"/>
  <c r="DK258" i="23" s="1"/>
  <c r="EA258" i="23" s="1"/>
  <c r="DF258" i="23"/>
  <c r="AT265" i="23"/>
  <c r="BH245" i="23"/>
  <c r="AO291" i="23"/>
  <c r="AO292" i="23"/>
  <c r="AO287" i="23"/>
  <c r="AW287" i="23" s="1"/>
  <c r="AO288" i="23"/>
  <c r="AW288" i="23" s="1"/>
  <c r="AO289" i="23"/>
  <c r="AW289" i="23" s="1"/>
  <c r="AO285" i="23"/>
  <c r="AW285" i="23" s="1"/>
  <c r="AO282" i="23"/>
  <c r="AW282" i="23" s="1"/>
  <c r="AO290" i="23"/>
  <c r="AO283" i="23"/>
  <c r="AW283" i="23" s="1"/>
  <c r="AO279" i="23"/>
  <c r="AW279" i="23" s="1"/>
  <c r="AO286" i="23"/>
  <c r="AW286" i="23" s="1"/>
  <c r="AO280" i="23"/>
  <c r="AW280" i="23" s="1"/>
  <c r="AO284" i="23"/>
  <c r="AO272" i="23"/>
  <c r="AW272" i="23" s="1"/>
  <c r="CU272" i="23" s="1"/>
  <c r="AO267" i="23"/>
  <c r="AO277" i="23"/>
  <c r="AW277" i="23" s="1"/>
  <c r="AO276" i="23"/>
  <c r="AW276" i="23" s="1"/>
  <c r="AO273" i="23"/>
  <c r="AW273" i="23" s="1"/>
  <c r="AO270" i="23"/>
  <c r="AW270" i="23" s="1"/>
  <c r="CR270" i="23" s="1"/>
  <c r="AO281" i="23"/>
  <c r="AW281" i="23" s="1"/>
  <c r="AO274" i="23"/>
  <c r="AW274" i="23" s="1"/>
  <c r="AO268" i="23"/>
  <c r="AW268" i="23" s="1"/>
  <c r="CX268" i="23" s="1"/>
  <c r="AO278" i="23"/>
  <c r="AW278" i="23" s="1"/>
  <c r="AO269" i="23"/>
  <c r="AO261" i="23"/>
  <c r="AW261" i="23" s="1"/>
  <c r="AO264" i="23"/>
  <c r="AW264" i="23" s="1"/>
  <c r="AO259" i="23"/>
  <c r="AW259" i="23" s="1"/>
  <c r="CY259" i="23" s="1"/>
  <c r="AO266" i="23"/>
  <c r="AW266" i="23" s="1"/>
  <c r="AO262" i="23"/>
  <c r="AW262" i="23" s="1"/>
  <c r="AO275" i="23"/>
  <c r="AW275" i="23" s="1"/>
  <c r="AO260" i="23"/>
  <c r="AW260" i="23" s="1"/>
  <c r="CR260" i="23" s="1"/>
  <c r="CZ253" i="23"/>
  <c r="DP253" i="23"/>
  <c r="EN253" i="23" s="1"/>
  <c r="AO254" i="23"/>
  <c r="AW254" i="23" s="1"/>
  <c r="CV254" i="23" s="1"/>
  <c r="DS254" i="23"/>
  <c r="EQ254" i="23" s="1"/>
  <c r="DF255" i="23"/>
  <c r="DI256" i="23"/>
  <c r="EG256" i="23" s="1"/>
  <c r="DG257" i="23"/>
  <c r="EE257" i="23" s="1"/>
  <c r="CQ257" i="23"/>
  <c r="DF257" i="23"/>
  <c r="CP257" i="23"/>
  <c r="DE257" i="23"/>
  <c r="DL257" i="23"/>
  <c r="CV257" i="23"/>
  <c r="DJ257" i="23"/>
  <c r="EH257" i="23" s="1"/>
  <c r="CT257" i="23"/>
  <c r="AO258" i="23"/>
  <c r="AW258" i="23" s="1"/>
  <c r="BA260" i="23"/>
  <c r="BB260" i="23" s="1"/>
  <c r="DF260" i="23" s="1"/>
  <c r="AY260" i="23"/>
  <c r="AV263" i="23"/>
  <c r="AU263" i="23"/>
  <c r="BG264" i="23"/>
  <c r="BH264" i="23" s="1"/>
  <c r="DQ264" i="23" s="1"/>
  <c r="BE264" i="23"/>
  <c r="AV264" i="23" s="1"/>
  <c r="DG270" i="23"/>
  <c r="EE270" i="23"/>
  <c r="DM258" i="23"/>
  <c r="EK258" i="23" s="1"/>
  <c r="DH259" i="23"/>
  <c r="EF259" i="23" s="1"/>
  <c r="DP259" i="23"/>
  <c r="DN261" i="23"/>
  <c r="EL261" i="23" s="1"/>
  <c r="DI262" i="23"/>
  <c r="EG262" i="23" s="1"/>
  <c r="DL263" i="23"/>
  <c r="EJ263" i="23" s="1"/>
  <c r="DG264" i="23"/>
  <c r="EE264" i="23" s="1"/>
  <c r="DR265" i="23"/>
  <c r="EP265" i="23" s="1"/>
  <c r="DN268" i="23"/>
  <c r="BH268" i="23"/>
  <c r="DS268" i="23"/>
  <c r="EK271" i="23"/>
  <c r="AS273" i="23"/>
  <c r="X274" i="23"/>
  <c r="BH274" i="23"/>
  <c r="EL271" i="23"/>
  <c r="AT273" i="23"/>
  <c r="DO258" i="23"/>
  <c r="EM258" i="23" s="1"/>
  <c r="DJ259" i="23"/>
  <c r="EH259" i="23"/>
  <c r="DP261" i="23"/>
  <c r="EN261" i="23" s="1"/>
  <c r="DK262" i="23"/>
  <c r="EI262" i="23" s="1"/>
  <c r="DF263" i="23"/>
  <c r="ED263" i="23" s="1"/>
  <c r="CS264" i="23"/>
  <c r="DI264" i="23"/>
  <c r="EG264" i="23" s="1"/>
  <c r="CV265" i="23"/>
  <c r="DD265" i="23"/>
  <c r="DT265" i="23"/>
  <c r="ER265" i="23" s="1"/>
  <c r="DQ266" i="23"/>
  <c r="EO266" i="23" s="1"/>
  <c r="DN266" i="23"/>
  <c r="AW267" i="23"/>
  <c r="CW267" i="23" s="1"/>
  <c r="AW269" i="23"/>
  <c r="CP269" i="23" s="1"/>
  <c r="BG270" i="23"/>
  <c r="BE270" i="23"/>
  <c r="AV271" i="23"/>
  <c r="AU271" i="23"/>
  <c r="BG273" i="23"/>
  <c r="BH273" i="23" s="1"/>
  <c r="DP273" i="23" s="1"/>
  <c r="BE273" i="23"/>
  <c r="DP258" i="23"/>
  <c r="EN258" i="23" s="1"/>
  <c r="AY259" i="23"/>
  <c r="DK259" i="23"/>
  <c r="EI259" i="23" s="1"/>
  <c r="DS259" i="23"/>
  <c r="EQ259" i="23" s="1"/>
  <c r="BE261" i="23"/>
  <c r="AU261" i="23" s="1"/>
  <c r="DQ261" i="23"/>
  <c r="EO261" i="23" s="1"/>
  <c r="DL262" i="23"/>
  <c r="EJ262" i="23" s="1"/>
  <c r="CQ263" i="23"/>
  <c r="DG263" i="23"/>
  <c r="EE263" i="23" s="1"/>
  <c r="DJ264" i="23"/>
  <c r="EH264" i="23" s="1"/>
  <c r="DM265" i="23"/>
  <c r="EK265" i="23" s="1"/>
  <c r="AT266" i="23"/>
  <c r="BA268" i="23"/>
  <c r="BB268" i="23" s="1"/>
  <c r="AY268" i="23"/>
  <c r="DR269" i="23"/>
  <c r="EP269" i="23" s="1"/>
  <c r="CR273" i="23"/>
  <c r="BA274" i="23"/>
  <c r="BB274" i="23" s="1"/>
  <c r="AY274" i="23"/>
  <c r="AV275" i="23"/>
  <c r="AU275" i="23"/>
  <c r="DQ258" i="23"/>
  <c r="EO258" i="23" s="1"/>
  <c r="BH259" i="23"/>
  <c r="DW259" i="23" s="1"/>
  <c r="DL259" i="23"/>
  <c r="EJ259" i="23" s="1"/>
  <c r="DT259" i="23"/>
  <c r="ER259" i="23" s="1"/>
  <c r="DR261" i="23"/>
  <c r="DE262" i="23"/>
  <c r="EC262" i="23" s="1"/>
  <c r="DH263" i="23"/>
  <c r="EF263" i="23" s="1"/>
  <c r="CU264" i="23"/>
  <c r="DK264" i="23"/>
  <c r="EI264" i="23" s="1"/>
  <c r="BB265" i="23"/>
  <c r="CP265" i="23"/>
  <c r="BH266" i="23"/>
  <c r="DR266" i="23" s="1"/>
  <c r="DT267" i="23"/>
  <c r="ER267" i="23" s="1"/>
  <c r="BB275" i="23"/>
  <c r="AV277" i="23"/>
  <c r="AU277" i="23"/>
  <c r="DE259" i="23"/>
  <c r="EC259" i="23" s="1"/>
  <c r="EI261" i="23"/>
  <c r="DF262" i="23"/>
  <c r="ED262" i="23"/>
  <c r="DI263" i="23"/>
  <c r="EG263" i="23" s="1"/>
  <c r="DL264" i="23"/>
  <c r="EJ264" i="23"/>
  <c r="CQ265" i="23"/>
  <c r="CY265" i="23"/>
  <c r="DO265" i="23"/>
  <c r="EM265" i="23" s="1"/>
  <c r="AW271" i="23"/>
  <c r="CZ271" i="23" s="1"/>
  <c r="AV276" i="23"/>
  <c r="AU276" i="23"/>
  <c r="DC269" i="23"/>
  <c r="DS269" i="23"/>
  <c r="EQ269" i="23" s="1"/>
  <c r="DF270" i="23"/>
  <c r="ED270" i="23" s="1"/>
  <c r="BH272" i="23"/>
  <c r="DT272" i="23" s="1"/>
  <c r="EB272" i="23" s="1"/>
  <c r="CV272" i="23"/>
  <c r="DL272" i="23"/>
  <c r="EJ272" i="23" s="1"/>
  <c r="BB273" i="23"/>
  <c r="DH273" i="23" s="1"/>
  <c r="AW284" i="23"/>
  <c r="CZ267" i="23"/>
  <c r="DH267" i="23"/>
  <c r="EF267" i="23" s="1"/>
  <c r="CX269" i="23"/>
  <c r="DN269" i="23"/>
  <c r="EL269" i="23" s="1"/>
  <c r="DI270" i="23"/>
  <c r="EG270" i="23" s="1"/>
  <c r="DG272" i="23"/>
  <c r="AV278" i="23"/>
  <c r="AU278" i="23"/>
  <c r="BE267" i="23"/>
  <c r="CS267" i="23"/>
  <c r="DA267" i="23"/>
  <c r="DI267" i="23"/>
  <c r="EG267" i="23" s="1"/>
  <c r="AU269" i="23"/>
  <c r="DO269" i="23"/>
  <c r="CT270" i="23"/>
  <c r="DJ270" i="23"/>
  <c r="EH270" i="23" s="1"/>
  <c r="DH272" i="23"/>
  <c r="EF272" i="23" s="1"/>
  <c r="DP272" i="23"/>
  <c r="EN272" i="23" s="1"/>
  <c r="AV280" i="23"/>
  <c r="CT267" i="23"/>
  <c r="DJ267" i="23"/>
  <c r="EH267" i="23" s="1"/>
  <c r="DE268" i="23"/>
  <c r="DP269" i="23"/>
  <c r="EN269" i="23" s="1"/>
  <c r="DK270" i="23"/>
  <c r="EI270" i="23" s="1"/>
  <c r="BB271" i="23"/>
  <c r="CS272" i="23"/>
  <c r="DI272" i="23"/>
  <c r="EG272" i="23" s="1"/>
  <c r="DQ272" i="23"/>
  <c r="DE311" i="23"/>
  <c r="EC311" i="23" s="1"/>
  <c r="CU267" i="23"/>
  <c r="DC267" i="23"/>
  <c r="DK267" i="23"/>
  <c r="EI267" i="23" s="1"/>
  <c r="DS267" i="23"/>
  <c r="DQ269" i="23"/>
  <c r="EO269" i="23" s="1"/>
  <c r="BH270" i="23"/>
  <c r="DM270" i="23" s="1"/>
  <c r="DL270" i="23"/>
  <c r="EJ270" i="23"/>
  <c r="DJ272" i="23"/>
  <c r="AV281" i="23"/>
  <c r="AU281" i="23"/>
  <c r="BH267" i="23"/>
  <c r="DM267" i="23" s="1"/>
  <c r="DU267" i="23" s="1"/>
  <c r="CV267" i="23"/>
  <c r="DL267" i="23"/>
  <c r="EJ267" i="23" s="1"/>
  <c r="DE270" i="23"/>
  <c r="EC270" i="23"/>
  <c r="DH271" i="23"/>
  <c r="DC272" i="23"/>
  <c r="DK272" i="23"/>
  <c r="DS272" i="23"/>
  <c r="EI272" i="23"/>
  <c r="DS299" i="23"/>
  <c r="EQ299" i="23" s="1"/>
  <c r="AV302" i="23"/>
  <c r="BH277" i="23"/>
  <c r="BB278" i="23"/>
  <c r="AT285" i="23"/>
  <c r="AT286" i="23"/>
  <c r="BH286" i="23"/>
  <c r="ER299" i="23"/>
  <c r="EE300" i="23"/>
  <c r="DI302" i="23"/>
  <c r="EG302" i="23" s="1"/>
  <c r="DF302" i="23"/>
  <c r="ED302" i="23" s="1"/>
  <c r="DE302" i="23"/>
  <c r="DK302" i="23"/>
  <c r="DG302" i="23"/>
  <c r="BB302" i="23"/>
  <c r="DH302" i="23" s="1"/>
  <c r="AU282" i="23"/>
  <c r="BH276" i="23"/>
  <c r="BB277" i="23"/>
  <c r="BH280" i="23"/>
  <c r="BB281" i="23"/>
  <c r="AU284" i="23"/>
  <c r="BE285" i="23"/>
  <c r="AT289" i="23"/>
  <c r="AT290" i="23"/>
  <c r="DP298" i="23"/>
  <c r="EN298" i="23" s="1"/>
  <c r="DH298" i="23"/>
  <c r="AW290" i="23"/>
  <c r="BH290" i="23"/>
  <c r="DQ298" i="23"/>
  <c r="EO298" i="23"/>
  <c r="DI298" i="23"/>
  <c r="EG298" i="23" s="1"/>
  <c r="DA298" i="23"/>
  <c r="DO302" i="23"/>
  <c r="EM302" i="23" s="1"/>
  <c r="BB276" i="23"/>
  <c r="BH279" i="23"/>
  <c r="BB283" i="23"/>
  <c r="AY286" i="23"/>
  <c r="BB287" i="23"/>
  <c r="BE289" i="23"/>
  <c r="BG306" i="23"/>
  <c r="BE306" i="23"/>
  <c r="AT306" i="23"/>
  <c r="BH278" i="23"/>
  <c r="BB279" i="23"/>
  <c r="BH282" i="23"/>
  <c r="AY290" i="23"/>
  <c r="EP299" i="23"/>
  <c r="DF300" i="23"/>
  <c r="ED300" i="23" s="1"/>
  <c r="AW316" i="23"/>
  <c r="CX316" i="23" s="1"/>
  <c r="CZ316" i="23"/>
  <c r="DT316" i="23"/>
  <c r="ER316" i="23" s="1"/>
  <c r="BH316" i="23"/>
  <c r="DP316" i="23" s="1"/>
  <c r="EN316" i="23" s="1"/>
  <c r="DS316" i="23"/>
  <c r="EQ316" i="23" s="1"/>
  <c r="DC316" i="23"/>
  <c r="CU316" i="23"/>
  <c r="EK300" i="23"/>
  <c r="DN300" i="23"/>
  <c r="EL300" i="23" s="1"/>
  <c r="AT301" i="23"/>
  <c r="AY303" i="23"/>
  <c r="AT303" i="23"/>
  <c r="BA303" i="23"/>
  <c r="BB303" i="23" s="1"/>
  <c r="DE303" i="23" s="1"/>
  <c r="EC303" i="23" s="1"/>
  <c r="EK308" i="23"/>
  <c r="ER308" i="23"/>
  <c r="BB291" i="23"/>
  <c r="AV299" i="23"/>
  <c r="AU299" i="23"/>
  <c r="DO300" i="23"/>
  <c r="EM300" i="23" s="1"/>
  <c r="DP301" i="23"/>
  <c r="EN301" i="23" s="1"/>
  <c r="DN301" i="23"/>
  <c r="EL301" i="23" s="1"/>
  <c r="DM301" i="23"/>
  <c r="EK301" i="23" s="1"/>
  <c r="BH301" i="23"/>
  <c r="DR301" i="23" s="1"/>
  <c r="DS301" i="23"/>
  <c r="DJ299" i="23"/>
  <c r="EH299" i="23" s="1"/>
  <c r="DI299" i="23"/>
  <c r="EG299" i="23" s="1"/>
  <c r="DG299" i="23"/>
  <c r="EE299" i="23" s="1"/>
  <c r="BB299" i="23"/>
  <c r="DL299" i="23" s="1"/>
  <c r="EB299" i="23" s="1"/>
  <c r="DE299" i="23"/>
  <c r="EC299" i="23" s="1"/>
  <c r="AW300" i="23"/>
  <c r="BB308" i="23"/>
  <c r="DK308" i="23" s="1"/>
  <c r="EI308" i="23" s="1"/>
  <c r="CO308" i="23"/>
  <c r="AW292" i="23"/>
  <c r="DT302" i="23"/>
  <c r="DJ305" i="23"/>
  <c r="BB305" i="23"/>
  <c r="EL305" i="23"/>
  <c r="DJ307" i="23"/>
  <c r="EH307" i="23" s="1"/>
  <c r="BH284" i="23"/>
  <c r="BB285" i="23"/>
  <c r="BH288" i="23"/>
  <c r="BB289" i="23"/>
  <c r="AO336" i="23"/>
  <c r="AW336" i="23" s="1"/>
  <c r="AO334" i="23"/>
  <c r="AW334" i="23" s="1"/>
  <c r="AO335" i="23"/>
  <c r="AW335" i="23" s="1"/>
  <c r="AO332" i="23"/>
  <c r="AO337" i="23"/>
  <c r="AW337" i="23" s="1"/>
  <c r="AO331" i="23"/>
  <c r="AW331" i="23" s="1"/>
  <c r="AO330" i="23"/>
  <c r="AO326" i="23"/>
  <c r="AW326" i="23" s="1"/>
  <c r="AO329" i="23"/>
  <c r="AO333" i="23"/>
  <c r="AO328" i="23"/>
  <c r="AW328" i="23" s="1"/>
  <c r="AO323" i="23"/>
  <c r="AO325" i="23"/>
  <c r="AW325" i="23" s="1"/>
  <c r="AO324" i="23"/>
  <c r="AW324" i="23" s="1"/>
  <c r="AO327" i="23"/>
  <c r="AO321" i="23"/>
  <c r="AW321" i="23" s="1"/>
  <c r="AO322" i="23"/>
  <c r="AW322" i="23" s="1"/>
  <c r="AO318" i="23"/>
  <c r="AW318" i="23" s="1"/>
  <c r="AO320" i="23"/>
  <c r="AW320" i="23" s="1"/>
  <c r="AO317" i="23"/>
  <c r="AW317" i="23" s="1"/>
  <c r="AO319" i="23"/>
  <c r="AW319" i="23" s="1"/>
  <c r="AO312" i="23"/>
  <c r="AW312" i="23" s="1"/>
  <c r="AO315" i="23"/>
  <c r="AW315" i="23" s="1"/>
  <c r="AO314" i="23"/>
  <c r="AO308" i="23"/>
  <c r="AW308" i="23" s="1"/>
  <c r="CT308" i="23" s="1"/>
  <c r="AO311" i="23"/>
  <c r="AW311" i="23" s="1"/>
  <c r="CQ311" i="23" s="1"/>
  <c r="AO303" i="23"/>
  <c r="AO306" i="23"/>
  <c r="AO309" i="23"/>
  <c r="AW309" i="23" s="1"/>
  <c r="AO313" i="23"/>
  <c r="AW313" i="23" s="1"/>
  <c r="AO304" i="23"/>
  <c r="AW304" i="23" s="1"/>
  <c r="CZ304" i="23" s="1"/>
  <c r="AO302" i="23"/>
  <c r="AW302" i="23" s="1"/>
  <c r="AO310" i="23"/>
  <c r="AO300" i="23"/>
  <c r="AO305" i="23"/>
  <c r="AW305" i="23" s="1"/>
  <c r="AO298" i="23"/>
  <c r="AW298" i="23" s="1"/>
  <c r="AO301" i="23"/>
  <c r="AW301" i="23" s="1"/>
  <c r="CY301" i="23" s="1"/>
  <c r="BA301" i="23"/>
  <c r="BB301" i="23" s="1"/>
  <c r="AY301" i="23"/>
  <c r="AO307" i="23"/>
  <c r="AW307" i="23" s="1"/>
  <c r="DO307" i="23"/>
  <c r="DT307" i="23"/>
  <c r="ER307" i="23" s="1"/>
  <c r="BH307" i="23"/>
  <c r="DN307" i="23" s="1"/>
  <c r="EL307" i="23" s="1"/>
  <c r="DS307" i="23"/>
  <c r="DZ307" i="23"/>
  <c r="DR307" i="23"/>
  <c r="EP307" i="23" s="1"/>
  <c r="DQ307" i="23"/>
  <c r="DY307" i="23" s="1"/>
  <c r="AW291" i="23"/>
  <c r="AO299" i="23"/>
  <c r="AW299" i="23" s="1"/>
  <c r="CQ299" i="23" s="1"/>
  <c r="EC302" i="23"/>
  <c r="DK305" i="23"/>
  <c r="EI305" i="23" s="1"/>
  <c r="AV310" i="23"/>
  <c r="AU310" i="23"/>
  <c r="CT298" i="23"/>
  <c r="DB298" i="23"/>
  <c r="DJ298" i="23"/>
  <c r="EH298" i="23" s="1"/>
  <c r="DR298" i="23"/>
  <c r="DZ298" i="23" s="1"/>
  <c r="DM299" i="23"/>
  <c r="DH300" i="23"/>
  <c r="DP300" i="23"/>
  <c r="EN300" i="23" s="1"/>
  <c r="DK301" i="23"/>
  <c r="DP302" i="23"/>
  <c r="DX302" i="23" s="1"/>
  <c r="EE302" i="23"/>
  <c r="DO303" i="23"/>
  <c r="BG309" i="23"/>
  <c r="BH309" i="23" s="1"/>
  <c r="BE309" i="23"/>
  <c r="DF311" i="23"/>
  <c r="ED311" i="23" s="1"/>
  <c r="CU298" i="23"/>
  <c r="DK298" i="23"/>
  <c r="EA298" i="23" s="1"/>
  <c r="DS298" i="23"/>
  <c r="EQ298" i="23" s="1"/>
  <c r="DN299" i="23"/>
  <c r="EL299" i="23" s="1"/>
  <c r="DI300" i="23"/>
  <c r="EG300" i="23" s="1"/>
  <c r="DQ300" i="23"/>
  <c r="EO300" i="23" s="1"/>
  <c r="CV301" i="23"/>
  <c r="DR302" i="23"/>
  <c r="AW303" i="23"/>
  <c r="CU303" i="23" s="1"/>
  <c r="DM305" i="23"/>
  <c r="EK305" i="23" s="1"/>
  <c r="DF306" i="23"/>
  <c r="ED306" i="23" s="1"/>
  <c r="DN309" i="23"/>
  <c r="AV311" i="23"/>
  <c r="AU311" i="23"/>
  <c r="DD298" i="23"/>
  <c r="CV298" i="23"/>
  <c r="DL298" i="23"/>
  <c r="EJ298" i="23" s="1"/>
  <c r="DT298" i="23"/>
  <c r="ER298" i="23" s="1"/>
  <c r="DO299" i="23"/>
  <c r="EM299" i="23" s="1"/>
  <c r="DJ300" i="23"/>
  <c r="EH300" i="23" s="1"/>
  <c r="DR300" i="23"/>
  <c r="DZ300" i="23" s="1"/>
  <c r="DE301" i="23"/>
  <c r="EN302" i="23"/>
  <c r="EF302" i="23"/>
  <c r="DS302" i="23"/>
  <c r="EQ302" i="23" s="1"/>
  <c r="CY304" i="23"/>
  <c r="BH304" i="23"/>
  <c r="DQ304" i="23" s="1"/>
  <c r="EO304" i="23" s="1"/>
  <c r="DA304" i="23"/>
  <c r="EP305" i="23"/>
  <c r="DS305" i="23"/>
  <c r="EQ305" i="23" s="1"/>
  <c r="DG306" i="23"/>
  <c r="EE306" i="23" s="1"/>
  <c r="AV307" i="23"/>
  <c r="AU307" i="23"/>
  <c r="AT310" i="23"/>
  <c r="CW317" i="23"/>
  <c r="BE291" i="23"/>
  <c r="AU291" i="23" s="1"/>
  <c r="AY292" i="23"/>
  <c r="CO298" i="23"/>
  <c r="CW298" i="23"/>
  <c r="DE298" i="23"/>
  <c r="EC298" i="23" s="1"/>
  <c r="DM298" i="23"/>
  <c r="EK298" i="23" s="1"/>
  <c r="DP299" i="23"/>
  <c r="EN299" i="23" s="1"/>
  <c r="AY300" i="23"/>
  <c r="DK300" i="23"/>
  <c r="EI300" i="23" s="1"/>
  <c r="DS300" i="23"/>
  <c r="BE302" i="23"/>
  <c r="AU302" i="23" s="1"/>
  <c r="DB304" i="23"/>
  <c r="DT305" i="23"/>
  <c r="AW306" i="23"/>
  <c r="CW306" i="23" s="1"/>
  <c r="DH306" i="23"/>
  <c r="EF306" i="23" s="1"/>
  <c r="EM307" i="23"/>
  <c r="DS308" i="23"/>
  <c r="EQ308" i="23" s="1"/>
  <c r="AW310" i="23"/>
  <c r="DB310" i="23" s="1"/>
  <c r="DP310" i="23"/>
  <c r="DM310" i="23"/>
  <c r="DD310" i="23"/>
  <c r="BH310" i="23"/>
  <c r="DO310" i="23" s="1"/>
  <c r="EM310" i="23" s="1"/>
  <c r="DJ310" i="23"/>
  <c r="EH310" i="23" s="1"/>
  <c r="CO311" i="23"/>
  <c r="CP298" i="23"/>
  <c r="DF298" i="23"/>
  <c r="DN298" i="23"/>
  <c r="EL298" i="23" s="1"/>
  <c r="DA299" i="23"/>
  <c r="DQ299" i="23"/>
  <c r="EO299" i="23" s="1"/>
  <c r="DL300" i="23"/>
  <c r="EJ300" i="23" s="1"/>
  <c r="DT300" i="23"/>
  <c r="ER300" i="23" s="1"/>
  <c r="CQ301" i="23"/>
  <c r="DQ302" i="23"/>
  <c r="DN302" i="23"/>
  <c r="EL302" i="23" s="1"/>
  <c r="DM302" i="23"/>
  <c r="EK302" i="23" s="1"/>
  <c r="BH303" i="23"/>
  <c r="DR303" i="23" s="1"/>
  <c r="EP303" i="23" s="1"/>
  <c r="DS303" i="23"/>
  <c r="ER305" i="23"/>
  <c r="DK310" i="23"/>
  <c r="EI310" i="23" s="1"/>
  <c r="CP311" i="23"/>
  <c r="AY312" i="23"/>
  <c r="BA312" i="23"/>
  <c r="BB312" i="23" s="1"/>
  <c r="DJ317" i="23"/>
  <c r="BA319" i="23"/>
  <c r="AY319" i="23"/>
  <c r="CQ298" i="23"/>
  <c r="DG298" i="23"/>
  <c r="DE300" i="23"/>
  <c r="EC300" i="23" s="1"/>
  <c r="CT303" i="23"/>
  <c r="BA304" i="23"/>
  <c r="CS304" i="23" s="1"/>
  <c r="AY304" i="23"/>
  <c r="AV305" i="23"/>
  <c r="AU305" i="23"/>
  <c r="AV308" i="23"/>
  <c r="AU308" i="23"/>
  <c r="DR310" i="23"/>
  <c r="AV313" i="23"/>
  <c r="AU313" i="23"/>
  <c r="AW314" i="23"/>
  <c r="CT314" i="23" s="1"/>
  <c r="DB316" i="23"/>
  <c r="DK307" i="23"/>
  <c r="EI307" i="23" s="1"/>
  <c r="DN308" i="23"/>
  <c r="EL308" i="23" s="1"/>
  <c r="DL310" i="23"/>
  <c r="EJ310" i="23"/>
  <c r="DG311" i="23"/>
  <c r="EE311" i="23"/>
  <c r="CR315" i="23"/>
  <c r="AT316" i="23"/>
  <c r="CP317" i="23"/>
  <c r="CX317" i="23"/>
  <c r="ED317" i="23"/>
  <c r="DF317" i="23"/>
  <c r="DC304" i="23"/>
  <c r="DN305" i="23"/>
  <c r="DI306" i="23"/>
  <c r="EG306" i="23"/>
  <c r="DL307" i="23"/>
  <c r="EJ307" i="23" s="1"/>
  <c r="CY308" i="23"/>
  <c r="DO308" i="23"/>
  <c r="EM308" i="23" s="1"/>
  <c r="CO310" i="23"/>
  <c r="DE310" i="23"/>
  <c r="EC310" i="23" s="1"/>
  <c r="CR311" i="23"/>
  <c r="CZ311" i="23"/>
  <c r="DH311" i="23"/>
  <c r="EF311" i="23"/>
  <c r="AV314" i="23"/>
  <c r="AU314" i="23"/>
  <c r="AT315" i="23"/>
  <c r="AS318" i="23"/>
  <c r="X319" i="23"/>
  <c r="DI303" i="23"/>
  <c r="EG303" i="23" s="1"/>
  <c r="DD304" i="23"/>
  <c r="CV304" i="23"/>
  <c r="DO305" i="23"/>
  <c r="EM305" i="23" s="1"/>
  <c r="DJ306" i="23"/>
  <c r="EH306" i="23" s="1"/>
  <c r="DE307" i="23"/>
  <c r="EC307" i="23" s="1"/>
  <c r="CZ308" i="23"/>
  <c r="DP308" i="23"/>
  <c r="EN308" i="23" s="1"/>
  <c r="DS309" i="23"/>
  <c r="DF310" i="23"/>
  <c r="ED310" i="23" s="1"/>
  <c r="CS311" i="23"/>
  <c r="DA311" i="23"/>
  <c r="DI311" i="23"/>
  <c r="EG311" i="23" s="1"/>
  <c r="BG312" i="23"/>
  <c r="BH312" i="23" s="1"/>
  <c r="BE312" i="23"/>
  <c r="DJ314" i="23"/>
  <c r="BB314" i="23"/>
  <c r="DE314" i="23" s="1"/>
  <c r="DK314" i="23"/>
  <c r="BB320" i="23"/>
  <c r="CO304" i="23"/>
  <c r="DP305" i="23"/>
  <c r="EN305" i="23" s="1"/>
  <c r="DK306" i="23"/>
  <c r="EI306" i="23"/>
  <c r="DF307" i="23"/>
  <c r="ED307" i="23"/>
  <c r="DQ308" i="23"/>
  <c r="EO308" i="23" s="1"/>
  <c r="DG310" i="23"/>
  <c r="EE310" i="23" s="1"/>
  <c r="DJ311" i="23"/>
  <c r="EH311" i="23" s="1"/>
  <c r="BH313" i="23"/>
  <c r="DN313" i="23" s="1"/>
  <c r="BG315" i="23"/>
  <c r="CY315" i="23" s="1"/>
  <c r="BE315" i="23"/>
  <c r="AY316" i="23"/>
  <c r="CP304" i="23"/>
  <c r="DQ305" i="23"/>
  <c r="EO305" i="23" s="1"/>
  <c r="BH306" i="23"/>
  <c r="DM306" i="23" s="1"/>
  <c r="CV306" i="23"/>
  <c r="DL306" i="23"/>
  <c r="EJ306" i="23" s="1"/>
  <c r="DG307" i="23"/>
  <c r="DW307" i="23" s="1"/>
  <c r="DR308" i="23"/>
  <c r="EP308" i="23" s="1"/>
  <c r="DH310" i="23"/>
  <c r="EF310" i="23" s="1"/>
  <c r="DC311" i="23"/>
  <c r="DK311" i="23"/>
  <c r="EI311" i="23" s="1"/>
  <c r="DK313" i="23"/>
  <c r="EI313" i="23" s="1"/>
  <c r="CQ304" i="23"/>
  <c r="DE306" i="23"/>
  <c r="EC306" i="23" s="1"/>
  <c r="DH307" i="23"/>
  <c r="EF307" i="23"/>
  <c r="BB309" i="23"/>
  <c r="DI310" i="23"/>
  <c r="EG310" i="23" s="1"/>
  <c r="BH311" i="23"/>
  <c r="CV311" i="23"/>
  <c r="DD311" i="23"/>
  <c r="DL311" i="23"/>
  <c r="EJ311" i="23" s="1"/>
  <c r="DA317" i="23"/>
  <c r="BG314" i="23"/>
  <c r="BB315" i="23"/>
  <c r="DH315" i="23" s="1"/>
  <c r="CP315" i="23"/>
  <c r="CX315" i="23"/>
  <c r="DF315" i="23"/>
  <c r="DA316" i="23"/>
  <c r="DK317" i="23"/>
  <c r="DE317" i="23"/>
  <c r="EC317" i="23" s="1"/>
  <c r="CO317" i="23"/>
  <c r="BH317" i="23"/>
  <c r="CQ317" i="23"/>
  <c r="DL317" i="23"/>
  <c r="BA318" i="23"/>
  <c r="BB318" i="23" s="1"/>
  <c r="AY318" i="23"/>
  <c r="AV320" i="23"/>
  <c r="AU320" i="23"/>
  <c r="CS315" i="23"/>
  <c r="DA315" i="23"/>
  <c r="DI315" i="23"/>
  <c r="DD316" i="23"/>
  <c r="AU317" i="23"/>
  <c r="CT315" i="23"/>
  <c r="DB315" i="23"/>
  <c r="CW316" i="23"/>
  <c r="CO316" i="23"/>
  <c r="DG317" i="23"/>
  <c r="EE317" i="23" s="1"/>
  <c r="AT322" i="23"/>
  <c r="BE322" i="23"/>
  <c r="DE313" i="23"/>
  <c r="CU315" i="23"/>
  <c r="DC315" i="23"/>
  <c r="BB316" i="23"/>
  <c r="CP316" i="23"/>
  <c r="DF316" i="23"/>
  <c r="ED316" i="23" s="1"/>
  <c r="DH317" i="23"/>
  <c r="EF317" i="23" s="1"/>
  <c r="AW327" i="23"/>
  <c r="BB313" i="23"/>
  <c r="DG313" i="23" s="1"/>
  <c r="EE313" i="23" s="1"/>
  <c r="CV315" i="23"/>
  <c r="DL315" i="23"/>
  <c r="CQ316" i="23"/>
  <c r="CY317" i="23"/>
  <c r="DI317" i="23"/>
  <c r="EG317" i="23" s="1"/>
  <c r="DO318" i="23"/>
  <c r="DR318" i="23"/>
  <c r="BH319" i="23"/>
  <c r="CO315" i="23"/>
  <c r="CW315" i="23"/>
  <c r="DE315" i="23"/>
  <c r="CR316" i="23"/>
  <c r="CU317" i="23"/>
  <c r="AT319" i="23"/>
  <c r="BG320" i="23"/>
  <c r="BH320" i="23" s="1"/>
  <c r="BA321" i="23"/>
  <c r="BB321" i="23" s="1"/>
  <c r="AW323" i="23"/>
  <c r="AV332" i="23"/>
  <c r="AU332" i="23"/>
  <c r="BE321" i="23"/>
  <c r="AU321" i="23" s="1"/>
  <c r="AY322" i="23"/>
  <c r="BB319" i="23"/>
  <c r="BH322" i="23"/>
  <c r="BG324" i="23"/>
  <c r="BH324" i="23" s="1"/>
  <c r="BE324" i="23"/>
  <c r="AV323" i="23"/>
  <c r="AU323" i="23"/>
  <c r="AT324" i="23"/>
  <c r="AR326" i="23"/>
  <c r="AT326" i="23" s="1"/>
  <c r="AU326" i="23"/>
  <c r="AV325" i="23"/>
  <c r="BH327" i="23"/>
  <c r="AV328" i="23"/>
  <c r="AU328" i="23"/>
  <c r="AW329" i="23"/>
  <c r="AT330" i="23"/>
  <c r="BA330" i="23"/>
  <c r="BB330" i="23" s="1"/>
  <c r="BB328" i="23"/>
  <c r="AY330" i="23"/>
  <c r="AY327" i="23"/>
  <c r="BH323" i="23"/>
  <c r="BB324" i="23"/>
  <c r="BB331" i="23"/>
  <c r="BH325" i="23"/>
  <c r="BB326" i="23"/>
  <c r="AV331" i="23"/>
  <c r="AU331" i="23"/>
  <c r="BB329" i="23"/>
  <c r="AW332" i="23"/>
  <c r="BE335" i="23"/>
  <c r="BG335" i="23"/>
  <c r="BH335" i="23" s="1"/>
  <c r="BH326" i="23"/>
  <c r="BB327" i="23"/>
  <c r="AW330" i="23"/>
  <c r="BH330" i="23"/>
  <c r="BG331" i="23"/>
  <c r="BH331" i="23" s="1"/>
  <c r="BA332" i="23"/>
  <c r="BB332" i="23" s="1"/>
  <c r="AW333" i="23"/>
  <c r="AT335" i="23"/>
  <c r="BH336" i="23"/>
  <c r="AY336" i="23"/>
  <c r="BA336" i="23"/>
  <c r="BB336" i="23" s="1"/>
  <c r="AV337" i="23"/>
  <c r="AU337" i="23"/>
  <c r="BB337" i="23"/>
  <c r="AV333" i="23"/>
  <c r="AU333" i="23"/>
  <c r="BB333" i="23"/>
  <c r="BH332" i="23"/>
  <c r="CI310" i="22"/>
  <c r="DN299" i="22"/>
  <c r="DO312" i="22"/>
  <c r="EM312" i="22" s="1"/>
  <c r="CH273" i="22"/>
  <c r="DC253" i="22"/>
  <c r="DN215" i="22"/>
  <c r="EL215" i="22" s="1"/>
  <c r="CH226" i="22"/>
  <c r="DN226" i="22"/>
  <c r="EL226" i="22" s="1"/>
  <c r="CH215" i="22"/>
  <c r="CY112" i="22"/>
  <c r="CO112" i="22"/>
  <c r="CM29" i="22"/>
  <c r="DT23" i="22"/>
  <c r="ER23" i="22" s="1"/>
  <c r="AV22" i="22"/>
  <c r="AU22" i="22"/>
  <c r="DM26" i="22"/>
  <c r="EK26" i="22" s="1"/>
  <c r="AV17" i="22"/>
  <c r="AU17" i="22"/>
  <c r="AV20" i="22"/>
  <c r="AU20" i="22"/>
  <c r="DN21" i="22"/>
  <c r="EL21" i="22" s="1"/>
  <c r="AV23" i="22"/>
  <c r="AV15" i="22"/>
  <c r="EK18" i="22"/>
  <c r="AV21" i="22"/>
  <c r="AU21" i="22"/>
  <c r="DQ22" i="22"/>
  <c r="EO22" i="22" s="1"/>
  <c r="AV25" i="22"/>
  <c r="AU25" i="22"/>
  <c r="DR26" i="22"/>
  <c r="EP26" i="22" s="1"/>
  <c r="DS26" i="22"/>
  <c r="EQ26" i="22" s="1"/>
  <c r="DH16" i="22"/>
  <c r="EF16" i="22" s="1"/>
  <c r="AO17" i="22"/>
  <c r="AW17" i="22" s="1"/>
  <c r="CO17" i="22" s="1"/>
  <c r="DS17" i="22"/>
  <c r="EQ17" i="22" s="1"/>
  <c r="BB18" i="22"/>
  <c r="DF18" i="22"/>
  <c r="ED18" i="22" s="1"/>
  <c r="DN18" i="22"/>
  <c r="EL18" i="22" s="1"/>
  <c r="DV18" i="22"/>
  <c r="DI19" i="22"/>
  <c r="BH20" i="22"/>
  <c r="CQ21" i="22"/>
  <c r="CY21" i="22"/>
  <c r="DO21" i="22"/>
  <c r="EM21" i="22" s="1"/>
  <c r="DR22" i="22"/>
  <c r="EP22" i="22" s="1"/>
  <c r="DM23" i="22"/>
  <c r="EK23" i="22" s="1"/>
  <c r="DH24" i="22"/>
  <c r="EF24" i="22" s="1"/>
  <c r="AO25" i="22"/>
  <c r="AW25" i="22" s="1"/>
  <c r="CU25" i="22"/>
  <c r="DC25" i="22"/>
  <c r="BB26" i="22"/>
  <c r="DN26" i="22"/>
  <c r="EL26" i="22" s="1"/>
  <c r="BB27" i="22"/>
  <c r="DJ27" i="22"/>
  <c r="EH27" i="22" s="1"/>
  <c r="DQ28" i="22"/>
  <c r="DP28" i="22"/>
  <c r="EN28" i="22" s="1"/>
  <c r="DM32" i="22"/>
  <c r="EK32" i="22" s="1"/>
  <c r="AV34" i="22"/>
  <c r="AU34" i="22"/>
  <c r="AV35" i="22"/>
  <c r="AU35" i="22"/>
  <c r="AO14" i="22"/>
  <c r="AW14" i="22" s="1"/>
  <c r="AY14" i="22"/>
  <c r="BG14" i="22"/>
  <c r="BH14" i="22" s="1"/>
  <c r="DS14" i="22"/>
  <c r="BB15" i="22"/>
  <c r="BE16" i="22"/>
  <c r="AU16" i="22" s="1"/>
  <c r="DI16" i="22"/>
  <c r="EG16" i="22" s="1"/>
  <c r="BH17" i="22"/>
  <c r="DT17" i="22" s="1"/>
  <c r="ER17" i="22" s="1"/>
  <c r="CV17" i="22"/>
  <c r="AU18" i="22"/>
  <c r="DG18" i="22"/>
  <c r="EE18" i="22" s="1"/>
  <c r="DO18" i="22"/>
  <c r="EM18" i="22" s="1"/>
  <c r="DJ19" i="22"/>
  <c r="EH19" i="22" s="1"/>
  <c r="DR19" i="22"/>
  <c r="BA20" i="22"/>
  <c r="BB20" i="22" s="1"/>
  <c r="DL20" i="22" s="1"/>
  <c r="EJ20" i="22" s="1"/>
  <c r="DE20" i="22"/>
  <c r="EC20" i="22" s="1"/>
  <c r="CR21" i="22"/>
  <c r="CZ21" i="22"/>
  <c r="DP21" i="22"/>
  <c r="EN21" i="22" s="1"/>
  <c r="AO22" i="22"/>
  <c r="AW22" i="22" s="1"/>
  <c r="CW22" i="22" s="1"/>
  <c r="BG22" i="22"/>
  <c r="BH22" i="22" s="1"/>
  <c r="CU22" i="22"/>
  <c r="BB23" i="22"/>
  <c r="DN23" i="22"/>
  <c r="EL23" i="22" s="1"/>
  <c r="DI24" i="22"/>
  <c r="EG24" i="22" s="1"/>
  <c r="BH25" i="22"/>
  <c r="CV25" i="22"/>
  <c r="DD25" i="22"/>
  <c r="DG26" i="22"/>
  <c r="DQ26" i="22"/>
  <c r="EO26" i="22" s="1"/>
  <c r="DS28" i="22"/>
  <c r="EQ28" i="22" s="1"/>
  <c r="AO29" i="22"/>
  <c r="AW29" i="22" s="1"/>
  <c r="AT31" i="22"/>
  <c r="DL14" i="22"/>
  <c r="AU15" i="22"/>
  <c r="DJ16" i="22"/>
  <c r="EH16" i="22" s="1"/>
  <c r="DM17" i="22"/>
  <c r="EK17" i="22" s="1"/>
  <c r="DH18" i="22"/>
  <c r="EF18" i="22" s="1"/>
  <c r="DP18" i="22"/>
  <c r="EN18" i="22" s="1"/>
  <c r="AO19" i="22"/>
  <c r="AW19" i="22" s="1"/>
  <c r="DK19" i="22"/>
  <c r="DF20" i="22"/>
  <c r="ED20" i="22" s="1"/>
  <c r="CS21" i="22"/>
  <c r="DA21" i="22"/>
  <c r="DQ21" i="22"/>
  <c r="EO21" i="22" s="1"/>
  <c r="DL22" i="22"/>
  <c r="DT22" i="22"/>
  <c r="AU23" i="22"/>
  <c r="DO23" i="22"/>
  <c r="EM23" i="22" s="1"/>
  <c r="DJ24" i="22"/>
  <c r="EH24" i="22" s="1"/>
  <c r="CO25" i="22"/>
  <c r="CW25" i="22"/>
  <c r="DT28" i="22"/>
  <c r="ER28" i="22" s="1"/>
  <c r="AU30" i="22"/>
  <c r="AV30" i="22"/>
  <c r="DM14" i="22"/>
  <c r="AO16" i="22"/>
  <c r="AW16" i="22" s="1"/>
  <c r="DK16" i="22"/>
  <c r="EI16" i="22" s="1"/>
  <c r="BB17" i="22"/>
  <c r="CX17" i="22"/>
  <c r="DN17" i="22"/>
  <c r="EL17" i="22" s="1"/>
  <c r="DI18" i="22"/>
  <c r="EG18" i="22" s="1"/>
  <c r="DQ18" i="22"/>
  <c r="BH19" i="22"/>
  <c r="DS19" i="22" s="1"/>
  <c r="DL19" i="22"/>
  <c r="DG20" i="22"/>
  <c r="EE20" i="22" s="1"/>
  <c r="DO20" i="22"/>
  <c r="CT21" i="22"/>
  <c r="DB21" i="22"/>
  <c r="DR21" i="22"/>
  <c r="EP21" i="22" s="1"/>
  <c r="CO22" i="22"/>
  <c r="DM22" i="22"/>
  <c r="EK22" i="22" s="1"/>
  <c r="DP23" i="22"/>
  <c r="EN23" i="22" s="1"/>
  <c r="AO24" i="22"/>
  <c r="AW24" i="22" s="1"/>
  <c r="AY24" i="22"/>
  <c r="DK24" i="22"/>
  <c r="EI24" i="22" s="1"/>
  <c r="BB25" i="22"/>
  <c r="DE25" i="22" s="1"/>
  <c r="CP25" i="22"/>
  <c r="CX25" i="22"/>
  <c r="BE26" i="22"/>
  <c r="DI26" i="22"/>
  <c r="DM27" i="22"/>
  <c r="DT29" i="22"/>
  <c r="ER29" i="22" s="1"/>
  <c r="BH29" i="22"/>
  <c r="DS29" i="22" s="1"/>
  <c r="DO29" i="22"/>
  <c r="EM29" i="22" s="1"/>
  <c r="BE31" i="22"/>
  <c r="AV31" i="22" s="1"/>
  <c r="DP31" i="22"/>
  <c r="EN31" i="22" s="1"/>
  <c r="AV32" i="22"/>
  <c r="AU32" i="22"/>
  <c r="DF33" i="22"/>
  <c r="ED33" i="22" s="1"/>
  <c r="AV38" i="22"/>
  <c r="AU38" i="22"/>
  <c r="AV39" i="22"/>
  <c r="AU39" i="22"/>
  <c r="AW41" i="22"/>
  <c r="AV46" i="22"/>
  <c r="AU46" i="22"/>
  <c r="BB14" i="22"/>
  <c r="DK14" i="22" s="1"/>
  <c r="DF14" i="22"/>
  <c r="DN14" i="22"/>
  <c r="BH16" i="22"/>
  <c r="DL16" i="22"/>
  <c r="EJ16" i="22"/>
  <c r="CY17" i="22"/>
  <c r="DO17" i="22"/>
  <c r="DJ18" i="22"/>
  <c r="EH18" i="22" s="1"/>
  <c r="DR18" i="22"/>
  <c r="EP18" i="22" s="1"/>
  <c r="DE19" i="22"/>
  <c r="DM19" i="22"/>
  <c r="EC19" i="22"/>
  <c r="DH20" i="22"/>
  <c r="EF20" i="22" s="1"/>
  <c r="DP20" i="22"/>
  <c r="CU21" i="22"/>
  <c r="DC21" i="22"/>
  <c r="DS21" i="22"/>
  <c r="EQ21" i="22" s="1"/>
  <c r="BB22" i="22"/>
  <c r="DK22" i="22" s="1"/>
  <c r="CP22" i="22"/>
  <c r="CX22" i="22"/>
  <c r="DN22" i="22"/>
  <c r="DQ23" i="22"/>
  <c r="EO23" i="22" s="1"/>
  <c r="BH24" i="22"/>
  <c r="DL24" i="22"/>
  <c r="EJ24" i="22" s="1"/>
  <c r="DT24" i="22"/>
  <c r="CQ25" i="22"/>
  <c r="CY25" i="22"/>
  <c r="DP26" i="22"/>
  <c r="EN26" i="22" s="1"/>
  <c r="DO26" i="22"/>
  <c r="DT26" i="22"/>
  <c r="DJ26" i="22"/>
  <c r="DZ26" i="22" s="1"/>
  <c r="BE27" i="22"/>
  <c r="AV27" i="22" s="1"/>
  <c r="DP27" i="22"/>
  <c r="AU29" i="22"/>
  <c r="DR31" i="22"/>
  <c r="EP31" i="22" s="1"/>
  <c r="DQ31" i="22"/>
  <c r="EO31" i="22" s="1"/>
  <c r="AU40" i="22"/>
  <c r="AV47" i="22"/>
  <c r="AU47" i="22"/>
  <c r="AO53" i="22"/>
  <c r="AW53" i="22" s="1"/>
  <c r="AO49" i="22"/>
  <c r="AW49" i="22" s="1"/>
  <c r="AO50" i="22"/>
  <c r="AW50" i="22" s="1"/>
  <c r="AO51" i="22"/>
  <c r="AO52" i="22"/>
  <c r="AW52" i="22" s="1"/>
  <c r="AO48" i="22"/>
  <c r="AW48" i="22" s="1"/>
  <c r="AO47" i="22"/>
  <c r="AW47" i="22" s="1"/>
  <c r="AO43" i="22"/>
  <c r="AW43" i="22" s="1"/>
  <c r="AO39" i="22"/>
  <c r="AW39" i="22" s="1"/>
  <c r="AO35" i="22"/>
  <c r="AO44" i="22"/>
  <c r="AW44" i="22" s="1"/>
  <c r="AO40" i="22"/>
  <c r="AW40" i="22" s="1"/>
  <c r="AO36" i="22"/>
  <c r="AW36" i="22" s="1"/>
  <c r="AO27" i="22"/>
  <c r="AW27" i="22" s="1"/>
  <c r="DA27" i="22" s="1"/>
  <c r="AO30" i="22"/>
  <c r="AW30" i="22" s="1"/>
  <c r="CO30" i="22" s="1"/>
  <c r="AO45" i="22"/>
  <c r="AO41" i="22"/>
  <c r="AO37" i="22"/>
  <c r="AW37" i="22" s="1"/>
  <c r="AO33" i="22"/>
  <c r="AW33" i="22" s="1"/>
  <c r="AO46" i="22"/>
  <c r="AW46" i="22" s="1"/>
  <c r="AO42" i="22"/>
  <c r="AW42" i="22" s="1"/>
  <c r="AO38" i="22"/>
  <c r="AW38" i="22" s="1"/>
  <c r="AO34" i="22"/>
  <c r="AW34" i="22" s="1"/>
  <c r="AO31" i="22"/>
  <c r="AW31" i="22" s="1"/>
  <c r="CS31" i="22" s="1"/>
  <c r="DG14" i="22"/>
  <c r="EE14" i="22" s="1"/>
  <c r="DO14" i="22"/>
  <c r="DJ15" i="22"/>
  <c r="EH15" i="22" s="1"/>
  <c r="DE16" i="22"/>
  <c r="EC16" i="22" s="1"/>
  <c r="CZ17" i="22"/>
  <c r="DH17" i="22"/>
  <c r="DP17" i="22"/>
  <c r="AO18" i="22"/>
  <c r="AW18" i="22" s="1"/>
  <c r="DK18" i="22"/>
  <c r="EI18" i="22" s="1"/>
  <c r="DS18" i="22"/>
  <c r="EQ18" i="22" s="1"/>
  <c r="DF19" i="22"/>
  <c r="ED19" i="22" s="1"/>
  <c r="DN19" i="22"/>
  <c r="DI20" i="22"/>
  <c r="EG20" i="22" s="1"/>
  <c r="DQ20" i="22"/>
  <c r="CV21" i="22"/>
  <c r="DD21" i="22"/>
  <c r="DT21" i="22"/>
  <c r="ER21" i="22" s="1"/>
  <c r="CQ22" i="22"/>
  <c r="CY22" i="22"/>
  <c r="DG22" i="22"/>
  <c r="EE22" i="22" s="1"/>
  <c r="DO22" i="22"/>
  <c r="DR23" i="22"/>
  <c r="EP23" i="22" s="1"/>
  <c r="DE24" i="22"/>
  <c r="EC24" i="22" s="1"/>
  <c r="DM24" i="22"/>
  <c r="CR25" i="22"/>
  <c r="CZ25" i="22"/>
  <c r="AO26" i="22"/>
  <c r="AW26" i="22" s="1"/>
  <c r="CU26" i="22"/>
  <c r="DK26" i="22"/>
  <c r="EI26" i="22" s="1"/>
  <c r="DN27" i="22"/>
  <c r="EL27" i="22" s="1"/>
  <c r="DQ27" i="22"/>
  <c r="BB28" i="22"/>
  <c r="DK28" i="22"/>
  <c r="DF29" i="22"/>
  <c r="CX30" i="22"/>
  <c r="DS32" i="22"/>
  <c r="EQ32" i="22" s="1"/>
  <c r="DH14" i="22"/>
  <c r="EF14" i="22" s="1"/>
  <c r="DP14" i="22"/>
  <c r="AO15" i="22"/>
  <c r="AW15" i="22" s="1"/>
  <c r="DF16" i="22"/>
  <c r="ED16" i="22" s="1"/>
  <c r="DA17" i="22"/>
  <c r="DQ17" i="22"/>
  <c r="DL18" i="22"/>
  <c r="EJ18" i="22" s="1"/>
  <c r="DT18" i="22"/>
  <c r="DG19" i="22"/>
  <c r="EE19" i="22" s="1"/>
  <c r="DO19" i="22"/>
  <c r="DJ20" i="22"/>
  <c r="EH20" i="22" s="1"/>
  <c r="DR20" i="22"/>
  <c r="CO21" i="22"/>
  <c r="CW21" i="22"/>
  <c r="DM21" i="22"/>
  <c r="EK21" i="22" s="1"/>
  <c r="CR22" i="22"/>
  <c r="CZ22" i="22"/>
  <c r="DH22" i="22"/>
  <c r="EF22" i="22" s="1"/>
  <c r="DP22" i="22"/>
  <c r="AO23" i="22"/>
  <c r="AW23" i="22" s="1"/>
  <c r="DK23" i="22"/>
  <c r="EI23" i="22" s="1"/>
  <c r="DS23" i="22"/>
  <c r="EQ23" i="22" s="1"/>
  <c r="DF24" i="22"/>
  <c r="ED24" i="22" s="1"/>
  <c r="CS25" i="22"/>
  <c r="DA25" i="22"/>
  <c r="DI25" i="22"/>
  <c r="DQ25" i="22"/>
  <c r="ER26" i="22"/>
  <c r="DD26" i="22"/>
  <c r="DL26" i="22"/>
  <c r="EB26" i="22" s="1"/>
  <c r="DY26" i="22"/>
  <c r="DD27" i="22"/>
  <c r="DT27" i="22"/>
  <c r="AO28" i="22"/>
  <c r="AW28" i="22" s="1"/>
  <c r="DL28" i="22"/>
  <c r="DJ29" i="22"/>
  <c r="EH29" i="22" s="1"/>
  <c r="DE30" i="22"/>
  <c r="EC30" i="22" s="1"/>
  <c r="AU31" i="22"/>
  <c r="AV42" i="22"/>
  <c r="AU42" i="22"/>
  <c r="DI14" i="22"/>
  <c r="EG14" i="22" s="1"/>
  <c r="BH15" i="22"/>
  <c r="DS15" i="22" s="1"/>
  <c r="DL15" i="22"/>
  <c r="EJ15" i="22" s="1"/>
  <c r="DG16" i="22"/>
  <c r="EE16" i="22" s="1"/>
  <c r="CT17" i="22"/>
  <c r="DB17" i="22"/>
  <c r="DE18" i="22"/>
  <c r="EC18" i="22" s="1"/>
  <c r="DH19" i="22"/>
  <c r="AO20" i="22"/>
  <c r="AW20" i="22" s="1"/>
  <c r="DK20" i="22"/>
  <c r="EI20" i="22" s="1"/>
  <c r="BB21" i="22"/>
  <c r="DH21" i="22" s="1"/>
  <c r="CP21" i="22"/>
  <c r="CX21" i="22"/>
  <c r="DF21" i="22"/>
  <c r="CS22" i="22"/>
  <c r="DA22" i="22"/>
  <c r="DI22" i="22"/>
  <c r="EG22" i="22" s="1"/>
  <c r="DG24" i="22"/>
  <c r="EE24" i="22" s="1"/>
  <c r="CT25" i="22"/>
  <c r="DB25" i="22"/>
  <c r="DJ25" i="22"/>
  <c r="EH25" i="22" s="1"/>
  <c r="CO26" i="22"/>
  <c r="CW26" i="22"/>
  <c r="DE26" i="22"/>
  <c r="DU26" i="22" s="1"/>
  <c r="AU27" i="22"/>
  <c r="DE27" i="22"/>
  <c r="EC27" i="22" s="1"/>
  <c r="EO28" i="22"/>
  <c r="DO28" i="22"/>
  <c r="EM28" i="22" s="1"/>
  <c r="DG29" i="22"/>
  <c r="EE29" i="22" s="1"/>
  <c r="DF30" i="22"/>
  <c r="ED30" i="22" s="1"/>
  <c r="CZ31" i="22"/>
  <c r="AO32" i="22"/>
  <c r="AW32" i="22" s="1"/>
  <c r="AW35" i="22"/>
  <c r="AV43" i="22"/>
  <c r="AU43" i="22"/>
  <c r="AW45" i="22"/>
  <c r="DO27" i="22"/>
  <c r="DR28" i="22"/>
  <c r="EP28" i="22" s="1"/>
  <c r="DE29" i="22"/>
  <c r="EC29" i="22" s="1"/>
  <c r="CR30" i="22"/>
  <c r="CZ30" i="22"/>
  <c r="DH30" i="22"/>
  <c r="EF30" i="22" s="1"/>
  <c r="CU31" i="22"/>
  <c r="DC31" i="22"/>
  <c r="DS31" i="22"/>
  <c r="EQ31" i="22" s="1"/>
  <c r="BB32" i="22"/>
  <c r="DK32" i="22" s="1"/>
  <c r="DN32" i="22"/>
  <c r="EL32" i="22" s="1"/>
  <c r="DI33" i="22"/>
  <c r="EG33" i="22"/>
  <c r="BG34" i="22"/>
  <c r="BH34" i="22" s="1"/>
  <c r="DO34" i="22" s="1"/>
  <c r="CU34" i="22"/>
  <c r="BA35" i="22"/>
  <c r="BB35" i="22" s="1"/>
  <c r="BG38" i="22"/>
  <c r="BH38" i="22" s="1"/>
  <c r="BA39" i="22"/>
  <c r="BB39" i="22" s="1"/>
  <c r="BG42" i="22"/>
  <c r="BH42" i="22" s="1"/>
  <c r="BA43" i="22"/>
  <c r="BB43" i="22" s="1"/>
  <c r="BG46" i="22"/>
  <c r="BH46" i="22" s="1"/>
  <c r="BA47" i="22"/>
  <c r="BB47" i="22" s="1"/>
  <c r="J61" i="22"/>
  <c r="AV64" i="22"/>
  <c r="EM67" i="22"/>
  <c r="EP76" i="22"/>
  <c r="DA30" i="22"/>
  <c r="DI30" i="22"/>
  <c r="EG30" i="22" s="1"/>
  <c r="CV31" i="22"/>
  <c r="DD31" i="22"/>
  <c r="DT31" i="22"/>
  <c r="ER31" i="22" s="1"/>
  <c r="DO32" i="22"/>
  <c r="EM32" i="22" s="1"/>
  <c r="DJ33" i="22"/>
  <c r="EH33" i="22" s="1"/>
  <c r="CV34" i="22"/>
  <c r="AT43" i="22"/>
  <c r="AT47" i="22"/>
  <c r="EN70" i="22"/>
  <c r="CT30" i="22"/>
  <c r="DB30" i="22"/>
  <c r="DJ30" i="22"/>
  <c r="EH30" i="22" s="1"/>
  <c r="CO31" i="22"/>
  <c r="CW31" i="22"/>
  <c r="DM31" i="22"/>
  <c r="EK31" i="22" s="1"/>
  <c r="DH32" i="22"/>
  <c r="DP32" i="22"/>
  <c r="EN32" i="22" s="1"/>
  <c r="AY33" i="22"/>
  <c r="DK33" i="22"/>
  <c r="EI33" i="22" s="1"/>
  <c r="AS34" i="22"/>
  <c r="BE36" i="22"/>
  <c r="AV36" i="22" s="1"/>
  <c r="AY37" i="22"/>
  <c r="BE40" i="22"/>
  <c r="AV40" i="22" s="1"/>
  <c r="AY41" i="22"/>
  <c r="BE44" i="22"/>
  <c r="AV44" i="22" s="1"/>
  <c r="AY45" i="22"/>
  <c r="ER66" i="22"/>
  <c r="DR27" i="22"/>
  <c r="EP27" i="22" s="1"/>
  <c r="DM28" i="22"/>
  <c r="EK28" i="22" s="1"/>
  <c r="DH29" i="22"/>
  <c r="EF29" i="22" s="1"/>
  <c r="CU30" i="22"/>
  <c r="DC30" i="22"/>
  <c r="DK30" i="22"/>
  <c r="EI30" i="22" s="1"/>
  <c r="BB31" i="22"/>
  <c r="CP31" i="22"/>
  <c r="CX31" i="22"/>
  <c r="DN31" i="22"/>
  <c r="EL31" i="22" s="1"/>
  <c r="DI32" i="22"/>
  <c r="EG32" i="22" s="1"/>
  <c r="DQ32" i="22"/>
  <c r="EO32" i="22" s="1"/>
  <c r="BH33" i="22"/>
  <c r="DS33" i="22" s="1"/>
  <c r="DL33" i="22"/>
  <c r="BB34" i="22"/>
  <c r="CP34" i="22"/>
  <c r="X35" i="22"/>
  <c r="BH37" i="22"/>
  <c r="BB38" i="22"/>
  <c r="BH41" i="22"/>
  <c r="BB42" i="22"/>
  <c r="BH45" i="22"/>
  <c r="BB46" i="22"/>
  <c r="AW51" i="22"/>
  <c r="DN69" i="22"/>
  <c r="EL69" i="22" s="1"/>
  <c r="AV72" i="22"/>
  <c r="DC27" i="22"/>
  <c r="DS27" i="22"/>
  <c r="DN28" i="22"/>
  <c r="EL28" i="22" s="1"/>
  <c r="DI29" i="22"/>
  <c r="EG29" i="22" s="1"/>
  <c r="BH30" i="22"/>
  <c r="DN30" i="22" s="1"/>
  <c r="CV30" i="22"/>
  <c r="DD30" i="22"/>
  <c r="DL30" i="22"/>
  <c r="EJ30" i="22" s="1"/>
  <c r="CQ31" i="22"/>
  <c r="CY31" i="22"/>
  <c r="DO31" i="22"/>
  <c r="EM31" i="22" s="1"/>
  <c r="DJ32" i="22"/>
  <c r="EH32" i="22" s="1"/>
  <c r="DR32" i="22"/>
  <c r="EP32" i="22" s="1"/>
  <c r="DE33" i="22"/>
  <c r="EC33" i="22" s="1"/>
  <c r="DM33" i="22"/>
  <c r="CQ34" i="22"/>
  <c r="AV49" i="22"/>
  <c r="DT74" i="22"/>
  <c r="ER74" i="22" s="1"/>
  <c r="DL32" i="22"/>
  <c r="EJ32" i="22" s="1"/>
  <c r="DT32" i="22"/>
  <c r="DG33" i="22"/>
  <c r="EE33" i="22" s="1"/>
  <c r="DT71" i="22"/>
  <c r="DO75" i="22"/>
  <c r="EM75" i="22" s="1"/>
  <c r="CX27" i="22"/>
  <c r="DL29" i="22"/>
  <c r="CQ30" i="22"/>
  <c r="CY30" i="22"/>
  <c r="DG30" i="22"/>
  <c r="EE30" i="22" s="1"/>
  <c r="CT31" i="22"/>
  <c r="DB31" i="22"/>
  <c r="DJ31" i="22"/>
  <c r="DE32" i="22"/>
  <c r="EC32" i="22" s="1"/>
  <c r="DH33" i="22"/>
  <c r="EF33" i="22" s="1"/>
  <c r="CT34" i="22"/>
  <c r="BH35" i="22"/>
  <c r="BB36" i="22"/>
  <c r="BH39" i="22"/>
  <c r="BB40" i="22"/>
  <c r="BH43" i="22"/>
  <c r="BB44" i="22"/>
  <c r="BH47" i="22"/>
  <c r="AV52" i="22"/>
  <c r="AU52" i="22"/>
  <c r="AV70" i="22"/>
  <c r="AU70" i="22"/>
  <c r="DP78" i="22"/>
  <c r="EN78" i="22" s="1"/>
  <c r="EQ79" i="22"/>
  <c r="DT82" i="22"/>
  <c r="ER82" i="22" s="1"/>
  <c r="BH49" i="22"/>
  <c r="BB50" i="22"/>
  <c r="AV51" i="22"/>
  <c r="BH53" i="22"/>
  <c r="BA63" i="22"/>
  <c r="BB63" i="22" s="1"/>
  <c r="DH63" i="22" s="1"/>
  <c r="DH64" i="22"/>
  <c r="EF64" i="22"/>
  <c r="AO65" i="22"/>
  <c r="AW65" i="22" s="1"/>
  <c r="AY65" i="22"/>
  <c r="BG65" i="22"/>
  <c r="DK65" i="22"/>
  <c r="EI65" i="22" s="1"/>
  <c r="BB66" i="22"/>
  <c r="DN66" i="22"/>
  <c r="EL66" i="22" s="1"/>
  <c r="BE67" i="22"/>
  <c r="DI67" i="22"/>
  <c r="EG67" i="22" s="1"/>
  <c r="DQ67" i="22"/>
  <c r="EO67" i="22" s="1"/>
  <c r="BH68" i="22"/>
  <c r="DL68" i="22"/>
  <c r="EJ68" i="22" s="1"/>
  <c r="DG69" i="22"/>
  <c r="DO69" i="22"/>
  <c r="EM69" i="22" s="1"/>
  <c r="EE69" i="22"/>
  <c r="DR70" i="22"/>
  <c r="EP70" i="22" s="1"/>
  <c r="BA71" i="22"/>
  <c r="DM71" i="22"/>
  <c r="EK71" i="22" s="1"/>
  <c r="DH72" i="22"/>
  <c r="EF72" i="22" s="1"/>
  <c r="AO73" i="22"/>
  <c r="AW73" i="22" s="1"/>
  <c r="AY73" i="22"/>
  <c r="BG73" i="22"/>
  <c r="BH73" i="22" s="1"/>
  <c r="DK73" i="22"/>
  <c r="EI73" i="22" s="1"/>
  <c r="BB74" i="22"/>
  <c r="DF74" i="22"/>
  <c r="DN74" i="22"/>
  <c r="EL74" i="22" s="1"/>
  <c r="BE75" i="22"/>
  <c r="DQ75" i="22"/>
  <c r="EO75" i="22" s="1"/>
  <c r="DT76" i="22"/>
  <c r="ER76" i="22" s="1"/>
  <c r="DG77" i="22"/>
  <c r="EE77" i="22" s="1"/>
  <c r="DR78" i="22"/>
  <c r="EP78" i="22" s="1"/>
  <c r="BA79" i="22"/>
  <c r="BB79" i="22" s="1"/>
  <c r="DM79" i="22"/>
  <c r="EK79" i="22" s="1"/>
  <c r="AV80" i="22"/>
  <c r="DH80" i="22"/>
  <c r="EF80" i="22"/>
  <c r="AO81" i="22"/>
  <c r="AW81" i="22" s="1"/>
  <c r="AY81" i="22"/>
  <c r="BG81" i="22"/>
  <c r="DK81" i="22"/>
  <c r="EI81" i="22" s="1"/>
  <c r="BB82" i="22"/>
  <c r="CP82" i="22"/>
  <c r="CX82" i="22"/>
  <c r="DN82" i="22"/>
  <c r="EL82" i="22" s="1"/>
  <c r="X85" i="22"/>
  <c r="AV83" i="22"/>
  <c r="DP83" i="22"/>
  <c r="AS84" i="22"/>
  <c r="AU91" i="22"/>
  <c r="AU50" i="22"/>
  <c r="DI64" i="22"/>
  <c r="EG64" i="22" s="1"/>
  <c r="BH65" i="22"/>
  <c r="DN65" i="22" s="1"/>
  <c r="DD65" i="22"/>
  <c r="DL65" i="22"/>
  <c r="EJ65" i="22" s="1"/>
  <c r="AU66" i="22"/>
  <c r="DG66" i="22"/>
  <c r="DO66" i="22"/>
  <c r="EM66" i="22" s="1"/>
  <c r="DJ67" i="22"/>
  <c r="EH67" i="22" s="1"/>
  <c r="DR67" i="22"/>
  <c r="EP67" i="22" s="1"/>
  <c r="DE68" i="22"/>
  <c r="EC68" i="22" s="1"/>
  <c r="DH69" i="22"/>
  <c r="EF69" i="22" s="1"/>
  <c r="DP69" i="22"/>
  <c r="EN69" i="22" s="1"/>
  <c r="AO70" i="22"/>
  <c r="AW70" i="22" s="1"/>
  <c r="CU70" i="22" s="1"/>
  <c r="DS70" i="22"/>
  <c r="EQ70" i="22" s="1"/>
  <c r="BB71" i="22"/>
  <c r="DF71" i="22"/>
  <c r="DN71" i="22"/>
  <c r="EL71" i="22" s="1"/>
  <c r="DI72" i="22"/>
  <c r="EG72" i="22" s="1"/>
  <c r="DL73" i="22"/>
  <c r="EJ73" i="22"/>
  <c r="AU74" i="22"/>
  <c r="DG74" i="22"/>
  <c r="DO74" i="22"/>
  <c r="EM74" i="22" s="1"/>
  <c r="DR75" i="22"/>
  <c r="EP75" i="22" s="1"/>
  <c r="DM76" i="22"/>
  <c r="EK76" i="22" s="1"/>
  <c r="DH77" i="22"/>
  <c r="EF77" i="22" s="1"/>
  <c r="AO78" i="22"/>
  <c r="AW78" i="22" s="1"/>
  <c r="CV78" i="22" s="1"/>
  <c r="DS78" i="22"/>
  <c r="EQ78" i="22" s="1"/>
  <c r="DN79" i="22"/>
  <c r="EL79" i="22" s="1"/>
  <c r="DI80" i="22"/>
  <c r="EG80" i="22" s="1"/>
  <c r="BH81" i="22"/>
  <c r="DL81" i="22"/>
  <c r="EJ81" i="22"/>
  <c r="AU82" i="22"/>
  <c r="CQ82" i="22"/>
  <c r="CY82" i="22"/>
  <c r="DG82" i="22"/>
  <c r="DO82" i="22"/>
  <c r="EM82" i="22" s="1"/>
  <c r="AU84" i="22"/>
  <c r="AV88" i="22"/>
  <c r="AU88" i="22"/>
  <c r="AV92" i="22"/>
  <c r="AU92" i="22"/>
  <c r="AV96" i="22"/>
  <c r="AU96" i="22"/>
  <c r="BH48" i="22"/>
  <c r="BB49" i="22"/>
  <c r="DJ64" i="22"/>
  <c r="EH64" i="22" s="1"/>
  <c r="DE65" i="22"/>
  <c r="EC65" i="22" s="1"/>
  <c r="DP66" i="22"/>
  <c r="EN66" i="22" s="1"/>
  <c r="AO67" i="22"/>
  <c r="AW67" i="22" s="1"/>
  <c r="DK67" i="22"/>
  <c r="EI67" i="22" s="1"/>
  <c r="DS67" i="22"/>
  <c r="EQ67" i="22" s="1"/>
  <c r="DF68" i="22"/>
  <c r="ED68" i="22" s="1"/>
  <c r="DN68" i="22"/>
  <c r="DV68" i="22" s="1"/>
  <c r="DI69" i="22"/>
  <c r="EG69" i="22" s="1"/>
  <c r="DQ69" i="22"/>
  <c r="DD70" i="22"/>
  <c r="DT70" i="22"/>
  <c r="ER70" i="22" s="1"/>
  <c r="DG71" i="22"/>
  <c r="EE71" i="22" s="1"/>
  <c r="DO71" i="22"/>
  <c r="EM71" i="22" s="1"/>
  <c r="DJ72" i="22"/>
  <c r="EH72" i="22" s="1"/>
  <c r="DE73" i="22"/>
  <c r="DM73" i="22"/>
  <c r="EC73" i="22"/>
  <c r="DH74" i="22"/>
  <c r="EF74" i="22" s="1"/>
  <c r="DP74" i="22"/>
  <c r="EN74" i="22" s="1"/>
  <c r="AO75" i="22"/>
  <c r="AW75" i="22" s="1"/>
  <c r="DA75" i="22" s="1"/>
  <c r="AY75" i="22"/>
  <c r="DS75" i="22"/>
  <c r="EQ75" i="22" s="1"/>
  <c r="BB76" i="22"/>
  <c r="DL76" i="22" s="1"/>
  <c r="DF76" i="22"/>
  <c r="DN76" i="22"/>
  <c r="EL76" i="22" s="1"/>
  <c r="BE77" i="22"/>
  <c r="DI77" i="22"/>
  <c r="EG77" i="22"/>
  <c r="DD78" i="22"/>
  <c r="DT78" i="22"/>
  <c r="ER78" i="22" s="1"/>
  <c r="DO79" i="22"/>
  <c r="DJ80" i="22"/>
  <c r="EH80" i="22" s="1"/>
  <c r="DE81" i="22"/>
  <c r="EC81" i="22" s="1"/>
  <c r="DM81" i="22"/>
  <c r="CR82" i="22"/>
  <c r="CZ82" i="22"/>
  <c r="DH82" i="22"/>
  <c r="EF82" i="22" s="1"/>
  <c r="DP82" i="22"/>
  <c r="DJ83" i="22"/>
  <c r="EH83" i="22" s="1"/>
  <c r="AU49" i="22"/>
  <c r="AO64" i="22"/>
  <c r="AW64" i="22" s="1"/>
  <c r="CS64" i="22" s="1"/>
  <c r="DK64" i="22"/>
  <c r="EI64" i="22" s="1"/>
  <c r="DF65" i="22"/>
  <c r="ED65" i="22" s="1"/>
  <c r="DQ66" i="22"/>
  <c r="EO66" i="22" s="1"/>
  <c r="DD67" i="22"/>
  <c r="DL67" i="22"/>
  <c r="EJ67" i="22" s="1"/>
  <c r="DT67" i="22"/>
  <c r="ER67" i="22" s="1"/>
  <c r="AU68" i="22"/>
  <c r="DG68" i="22"/>
  <c r="DO68" i="22"/>
  <c r="DJ69" i="22"/>
  <c r="EH69" i="22" s="1"/>
  <c r="DR69" i="22"/>
  <c r="EP69" i="22" s="1"/>
  <c r="DZ69" i="22"/>
  <c r="CO70" i="22"/>
  <c r="CW70" i="22"/>
  <c r="DM70" i="22"/>
  <c r="EK70" i="22" s="1"/>
  <c r="DH71" i="22"/>
  <c r="EF71" i="22" s="1"/>
  <c r="DP71" i="22"/>
  <c r="EN71" i="22" s="1"/>
  <c r="AO72" i="22"/>
  <c r="AW72" i="22" s="1"/>
  <c r="DC72" i="22" s="1"/>
  <c r="DK72" i="22"/>
  <c r="EI72" i="22" s="1"/>
  <c r="DF73" i="22"/>
  <c r="ED73" i="22" s="1"/>
  <c r="DN73" i="22"/>
  <c r="DA74" i="22"/>
  <c r="DI74" i="22"/>
  <c r="EG74" i="22" s="1"/>
  <c r="DQ74" i="22"/>
  <c r="EO74" i="22" s="1"/>
  <c r="DT75" i="22"/>
  <c r="ER75" i="22" s="1"/>
  <c r="AU76" i="22"/>
  <c r="DG76" i="22"/>
  <c r="DO76" i="22"/>
  <c r="EM76" i="22" s="1"/>
  <c r="DJ77" i="22"/>
  <c r="EH77" i="22" s="1"/>
  <c r="CO78" i="22"/>
  <c r="CW78" i="22"/>
  <c r="DM78" i="22"/>
  <c r="EK78" i="22" s="1"/>
  <c r="DP79" i="22"/>
  <c r="EN79" i="22" s="1"/>
  <c r="AO80" i="22"/>
  <c r="AW80" i="22" s="1"/>
  <c r="CV80" i="22" s="1"/>
  <c r="DK80" i="22"/>
  <c r="EI80" i="22" s="1"/>
  <c r="DF81" i="22"/>
  <c r="ED81" i="22" s="1"/>
  <c r="DN81" i="22"/>
  <c r="CS82" i="22"/>
  <c r="DA82" i="22"/>
  <c r="DI82" i="22"/>
  <c r="EG82" i="22" s="1"/>
  <c r="DQ82" i="22"/>
  <c r="AO83" i="22"/>
  <c r="AW83" i="22" s="1"/>
  <c r="DK83" i="22"/>
  <c r="EI83" i="22" s="1"/>
  <c r="BB48" i="22"/>
  <c r="BH51" i="22"/>
  <c r="BB52" i="22"/>
  <c r="BE63" i="22"/>
  <c r="AV63" i="22" s="1"/>
  <c r="BH64" i="22"/>
  <c r="DS64" i="22" s="1"/>
  <c r="DL64" i="22"/>
  <c r="EJ64" i="22" s="1"/>
  <c r="DG65" i="22"/>
  <c r="EE65" i="22" s="1"/>
  <c r="DR66" i="22"/>
  <c r="EP66" i="22" s="1"/>
  <c r="CO67" i="22"/>
  <c r="DE67" i="22"/>
  <c r="EC67" i="22" s="1"/>
  <c r="DM67" i="22"/>
  <c r="EK67" i="22" s="1"/>
  <c r="DH68" i="22"/>
  <c r="DP68" i="22"/>
  <c r="AO69" i="22"/>
  <c r="AW69" i="22" s="1"/>
  <c r="AY69" i="22"/>
  <c r="DK69" i="22"/>
  <c r="DS69" i="22"/>
  <c r="EQ69" i="22" s="1"/>
  <c r="BB70" i="22"/>
  <c r="CP70" i="22"/>
  <c r="CX70" i="22"/>
  <c r="DN70" i="22"/>
  <c r="EL70" i="22" s="1"/>
  <c r="BE71" i="22"/>
  <c r="AV71" i="22" s="1"/>
  <c r="DI71" i="22"/>
  <c r="EG71" i="22" s="1"/>
  <c r="DQ71" i="22"/>
  <c r="EO71" i="22" s="1"/>
  <c r="DY71" i="22"/>
  <c r="BH72" i="22"/>
  <c r="DT72" i="22" s="1"/>
  <c r="DL72" i="22"/>
  <c r="EJ72" i="22" s="1"/>
  <c r="DG73" i="22"/>
  <c r="EE73" i="22"/>
  <c r="DJ74" i="22"/>
  <c r="EH74" i="22" s="1"/>
  <c r="DR74" i="22"/>
  <c r="EP74" i="22" s="1"/>
  <c r="DM75" i="22"/>
  <c r="EK75" i="22" s="1"/>
  <c r="DH76" i="22"/>
  <c r="EF76" i="22" s="1"/>
  <c r="DP76" i="22"/>
  <c r="EN76" i="22" s="1"/>
  <c r="AO77" i="22"/>
  <c r="AW77" i="22" s="1"/>
  <c r="AY77" i="22"/>
  <c r="DK77" i="22"/>
  <c r="EI77" i="22" s="1"/>
  <c r="BB78" i="22"/>
  <c r="DG78" i="22" s="1"/>
  <c r="CP78" i="22"/>
  <c r="CX78" i="22"/>
  <c r="DN78" i="22"/>
  <c r="EL78" i="22" s="1"/>
  <c r="BE79" i="22"/>
  <c r="DQ79" i="22"/>
  <c r="EO79" i="22" s="1"/>
  <c r="BH80" i="22"/>
  <c r="DS80" i="22" s="1"/>
  <c r="DL80" i="22"/>
  <c r="EJ80" i="22" s="1"/>
  <c r="DG81" i="22"/>
  <c r="DO81" i="22"/>
  <c r="CT82" i="22"/>
  <c r="DB82" i="22"/>
  <c r="DJ82" i="22"/>
  <c r="EH82" i="22" s="1"/>
  <c r="DR82" i="22"/>
  <c r="EP82" i="22" s="1"/>
  <c r="BH83" i="22"/>
  <c r="DN83" i="22" s="1"/>
  <c r="CV83" i="22"/>
  <c r="DT83" i="22"/>
  <c r="DJ63" i="22"/>
  <c r="DE64" i="22"/>
  <c r="EC64" i="22" s="1"/>
  <c r="DM64" i="22"/>
  <c r="DU64" i="22" s="1"/>
  <c r="DH65" i="22"/>
  <c r="DP65" i="22"/>
  <c r="AO66" i="22"/>
  <c r="AW66" i="22" s="1"/>
  <c r="DS66" i="22"/>
  <c r="EQ66" i="22" s="1"/>
  <c r="CX67" i="22"/>
  <c r="DF67" i="22"/>
  <c r="ED67" i="22" s="1"/>
  <c r="DN67" i="22"/>
  <c r="DV67" i="22" s="1"/>
  <c r="DI68" i="22"/>
  <c r="EG68" i="22" s="1"/>
  <c r="DQ68" i="22"/>
  <c r="DY68" i="22" s="1"/>
  <c r="DL69" i="22"/>
  <c r="DT69" i="22"/>
  <c r="ER69" i="22" s="1"/>
  <c r="EJ69" i="22"/>
  <c r="CQ70" i="22"/>
  <c r="CY70" i="22"/>
  <c r="DO70" i="22"/>
  <c r="EM70" i="22" s="1"/>
  <c r="DJ71" i="22"/>
  <c r="EH71" i="22" s="1"/>
  <c r="DR71" i="22"/>
  <c r="EP71" i="22" s="1"/>
  <c r="DE72" i="22"/>
  <c r="EC72" i="22" s="1"/>
  <c r="DM72" i="22"/>
  <c r="DH73" i="22"/>
  <c r="EF73" i="22" s="1"/>
  <c r="AO74" i="22"/>
  <c r="AW74" i="22" s="1"/>
  <c r="CT74" i="22" s="1"/>
  <c r="CU74" i="22"/>
  <c r="DC74" i="22"/>
  <c r="DK74" i="22"/>
  <c r="EA74" i="22" s="1"/>
  <c r="DS74" i="22"/>
  <c r="EQ74" i="22" s="1"/>
  <c r="BB75" i="22"/>
  <c r="DG75" i="22" s="1"/>
  <c r="DN75" i="22"/>
  <c r="EL75" i="22" s="1"/>
  <c r="DI76" i="22"/>
  <c r="EG76" i="22" s="1"/>
  <c r="DQ76" i="22"/>
  <c r="BH77" i="22"/>
  <c r="DS77" i="22" s="1"/>
  <c r="DL77" i="22"/>
  <c r="DT77" i="22"/>
  <c r="AU78" i="22"/>
  <c r="CQ78" i="22"/>
  <c r="CY78" i="22"/>
  <c r="DO78" i="22"/>
  <c r="DR79" i="22"/>
  <c r="DE80" i="22"/>
  <c r="EC80" i="22" s="1"/>
  <c r="DM80" i="22"/>
  <c r="DU80" i="22" s="1"/>
  <c r="DH81" i="22"/>
  <c r="DP81" i="22"/>
  <c r="DX81" i="22" s="1"/>
  <c r="EF81" i="22"/>
  <c r="CU82" i="22"/>
  <c r="DC82" i="22"/>
  <c r="DK82" i="22"/>
  <c r="EI82" i="22" s="1"/>
  <c r="DS82" i="22"/>
  <c r="DE83" i="22"/>
  <c r="EC83" i="22" s="1"/>
  <c r="DM83" i="22"/>
  <c r="DU83" i="22" s="1"/>
  <c r="BH50" i="22"/>
  <c r="BB51" i="22"/>
  <c r="AO101" i="22"/>
  <c r="AW101" i="22" s="1"/>
  <c r="AO97" i="22"/>
  <c r="AW97" i="22" s="1"/>
  <c r="AO93" i="22"/>
  <c r="AW93" i="22" s="1"/>
  <c r="AO89" i="22"/>
  <c r="AW89" i="22" s="1"/>
  <c r="AO85" i="22"/>
  <c r="AW85" i="22" s="1"/>
  <c r="AO102" i="22"/>
  <c r="AW102" i="22" s="1"/>
  <c r="AO98" i="22"/>
  <c r="AW98" i="22" s="1"/>
  <c r="AO94" i="22"/>
  <c r="AW94" i="22" s="1"/>
  <c r="AO90" i="22"/>
  <c r="AW90" i="22" s="1"/>
  <c r="AO86" i="22"/>
  <c r="AW86" i="22" s="1"/>
  <c r="AO99" i="22"/>
  <c r="AW99" i="22" s="1"/>
  <c r="AO95" i="22"/>
  <c r="AO91" i="22"/>
  <c r="AO87" i="22"/>
  <c r="AW87" i="22" s="1"/>
  <c r="AO100" i="22"/>
  <c r="AW100" i="22" s="1"/>
  <c r="AO96" i="22"/>
  <c r="AW96" i="22" s="1"/>
  <c r="AO92" i="22"/>
  <c r="AW92" i="22" s="1"/>
  <c r="AO88" i="22"/>
  <c r="AW88" i="22" s="1"/>
  <c r="AO84" i="22"/>
  <c r="AW84" i="22" s="1"/>
  <c r="AO63" i="22"/>
  <c r="AW63" i="22" s="1"/>
  <c r="DA63" i="22" s="1"/>
  <c r="DC63" i="22"/>
  <c r="DF64" i="22"/>
  <c r="ED64" i="22" s="1"/>
  <c r="DI65" i="22"/>
  <c r="EG65" i="22" s="1"/>
  <c r="DQ65" i="22"/>
  <c r="EO65" i="22" s="1"/>
  <c r="DL66" i="22"/>
  <c r="DG67" i="22"/>
  <c r="EE67" i="22" s="1"/>
  <c r="DJ68" i="22"/>
  <c r="EH68" i="22" s="1"/>
  <c r="DE69" i="22"/>
  <c r="EC69" i="22" s="1"/>
  <c r="DM69" i="22"/>
  <c r="CR70" i="22"/>
  <c r="CZ70" i="22"/>
  <c r="AO71" i="22"/>
  <c r="AW71" i="22" s="1"/>
  <c r="DC71" i="22" s="1"/>
  <c r="DK71" i="22"/>
  <c r="EI71" i="22" s="1"/>
  <c r="DS71" i="22"/>
  <c r="EQ71" i="22" s="1"/>
  <c r="DF72" i="22"/>
  <c r="DN72" i="22"/>
  <c r="ED72" i="22"/>
  <c r="DI73" i="22"/>
  <c r="EG73" i="22" s="1"/>
  <c r="CV74" i="22"/>
  <c r="DD74" i="22"/>
  <c r="DL74" i="22"/>
  <c r="EB74" i="22" s="1"/>
  <c r="DJ76" i="22"/>
  <c r="EH76" i="22" s="1"/>
  <c r="CW77" i="22"/>
  <c r="DE77" i="22"/>
  <c r="EC77" i="22" s="1"/>
  <c r="DM77" i="22"/>
  <c r="CR78" i="22"/>
  <c r="CZ78" i="22"/>
  <c r="AO79" i="22"/>
  <c r="AW79" i="22" s="1"/>
  <c r="DF80" i="22"/>
  <c r="ED80" i="22" s="1"/>
  <c r="DI81" i="22"/>
  <c r="EG81" i="22" s="1"/>
  <c r="DQ81" i="22"/>
  <c r="EO81" i="22" s="1"/>
  <c r="CV82" i="22"/>
  <c r="DD82" i="22"/>
  <c r="DL82" i="22"/>
  <c r="EJ82" i="22"/>
  <c r="DF83" i="22"/>
  <c r="ED83" i="22" s="1"/>
  <c r="AW91" i="22"/>
  <c r="AW95" i="22"/>
  <c r="BH63" i="22"/>
  <c r="DS63" i="22" s="1"/>
  <c r="EQ63" i="22" s="1"/>
  <c r="DG64" i="22"/>
  <c r="EE64" i="22" s="1"/>
  <c r="DO64" i="22"/>
  <c r="DJ65" i="22"/>
  <c r="EH65" i="22" s="1"/>
  <c r="DR65" i="22"/>
  <c r="DM66" i="22"/>
  <c r="EK66" i="22" s="1"/>
  <c r="DH67" i="22"/>
  <c r="EF67" i="22" s="1"/>
  <c r="DP67" i="22"/>
  <c r="EN67" i="22" s="1"/>
  <c r="AO68" i="22"/>
  <c r="AW68" i="22" s="1"/>
  <c r="CQ68" i="22" s="1"/>
  <c r="DC68" i="22"/>
  <c r="DK68" i="22"/>
  <c r="EI68" i="22" s="1"/>
  <c r="DS68" i="22"/>
  <c r="DF69" i="22"/>
  <c r="ED69" i="22" s="1"/>
  <c r="CS70" i="22"/>
  <c r="DA70" i="22"/>
  <c r="DQ70" i="22"/>
  <c r="EO70" i="22" s="1"/>
  <c r="DL71" i="22"/>
  <c r="EJ71" i="22" s="1"/>
  <c r="DG72" i="22"/>
  <c r="EE72" i="22" s="1"/>
  <c r="DJ73" i="22"/>
  <c r="EH73" i="22" s="1"/>
  <c r="CO74" i="22"/>
  <c r="FI74" i="22" s="1"/>
  <c r="CW74" i="22"/>
  <c r="DE74" i="22"/>
  <c r="EC74" i="22" s="1"/>
  <c r="DM74" i="22"/>
  <c r="EK74" i="22" s="1"/>
  <c r="CZ75" i="22"/>
  <c r="DP75" i="22"/>
  <c r="EN75" i="22" s="1"/>
  <c r="AO76" i="22"/>
  <c r="AW76" i="22" s="1"/>
  <c r="DD76" i="22" s="1"/>
  <c r="DK76" i="22"/>
  <c r="EI76" i="22" s="1"/>
  <c r="DS76" i="22"/>
  <c r="DF77" i="22"/>
  <c r="ED77" i="22" s="1"/>
  <c r="DN77" i="22"/>
  <c r="CS78" i="22"/>
  <c r="DA78" i="22"/>
  <c r="DI78" i="22"/>
  <c r="DQ78" i="22"/>
  <c r="EO78" i="22" s="1"/>
  <c r="DT79" i="22"/>
  <c r="ER79" i="22" s="1"/>
  <c r="DG80" i="22"/>
  <c r="EE80" i="22" s="1"/>
  <c r="DJ81" i="22"/>
  <c r="EH81" i="22" s="1"/>
  <c r="DR81" i="22"/>
  <c r="EP81" i="22" s="1"/>
  <c r="CO82" i="22"/>
  <c r="CW82" i="22"/>
  <c r="DE82" i="22"/>
  <c r="DM82" i="22"/>
  <c r="EK82" i="22" s="1"/>
  <c r="DG83" i="22"/>
  <c r="EE83" i="22" s="1"/>
  <c r="DO83" i="22"/>
  <c r="AV101" i="22"/>
  <c r="BH85" i="22"/>
  <c r="BB86" i="22"/>
  <c r="BH89" i="22"/>
  <c r="BB90" i="22"/>
  <c r="AV91" i="22"/>
  <c r="BH93" i="22"/>
  <c r="BB94" i="22"/>
  <c r="BH97" i="22"/>
  <c r="BB98" i="22"/>
  <c r="BH101" i="22"/>
  <c r="BB102" i="22"/>
  <c r="ER125" i="22"/>
  <c r="AU86" i="22"/>
  <c r="AU90" i="22"/>
  <c r="AU94" i="22"/>
  <c r="AU98" i="22"/>
  <c r="EE112" i="22"/>
  <c r="CU112" i="22"/>
  <c r="AV129" i="22"/>
  <c r="AU129" i="22"/>
  <c r="BH84" i="22"/>
  <c r="BB85" i="22"/>
  <c r="BH88" i="22"/>
  <c r="BB89" i="22"/>
  <c r="BH92" i="22"/>
  <c r="BB93" i="22"/>
  <c r="BH96" i="22"/>
  <c r="BB97" i="22"/>
  <c r="BH100" i="22"/>
  <c r="CW112" i="22"/>
  <c r="DT117" i="22"/>
  <c r="EM129" i="22"/>
  <c r="AV132" i="22"/>
  <c r="AU132" i="22"/>
  <c r="AV133" i="22"/>
  <c r="AV134" i="22"/>
  <c r="AU134" i="22"/>
  <c r="AU85" i="22"/>
  <c r="AU89" i="22"/>
  <c r="AU93" i="22"/>
  <c r="AU97" i="22"/>
  <c r="AU101" i="22"/>
  <c r="ER117" i="22"/>
  <c r="BB84" i="22"/>
  <c r="BH87" i="22"/>
  <c r="BB88" i="22"/>
  <c r="BH91" i="22"/>
  <c r="BB92" i="22"/>
  <c r="BH95" i="22"/>
  <c r="BB96" i="22"/>
  <c r="BB100" i="22"/>
  <c r="DO118" i="22"/>
  <c r="EM118" i="22" s="1"/>
  <c r="DP121" i="22"/>
  <c r="EN121" i="22" s="1"/>
  <c r="EM126" i="22"/>
  <c r="AU100" i="22"/>
  <c r="AU112" i="22"/>
  <c r="EI112" i="22"/>
  <c r="DE112" i="22"/>
  <c r="EC112" i="22" s="1"/>
  <c r="BH86" i="22"/>
  <c r="BB95" i="22"/>
  <c r="BH98" i="22"/>
  <c r="BB99" i="22"/>
  <c r="AV121" i="22"/>
  <c r="AU121" i="22"/>
  <c r="ER122" i="22"/>
  <c r="AO149" i="22"/>
  <c r="AW149" i="22" s="1"/>
  <c r="AO145" i="22"/>
  <c r="AW145" i="22" s="1"/>
  <c r="AO150" i="22"/>
  <c r="AW150" i="22" s="1"/>
  <c r="AO146" i="22"/>
  <c r="AW146" i="22" s="1"/>
  <c r="AO142" i="22"/>
  <c r="AW142" i="22" s="1"/>
  <c r="AO138" i="22"/>
  <c r="AW138" i="22" s="1"/>
  <c r="AO151" i="22"/>
  <c r="AO147" i="22"/>
  <c r="AO143" i="22"/>
  <c r="AO148" i="22"/>
  <c r="AW148" i="22" s="1"/>
  <c r="AO144" i="22"/>
  <c r="AW144" i="22" s="1"/>
  <c r="AO140" i="22"/>
  <c r="AW140" i="22" s="1"/>
  <c r="AO136" i="22"/>
  <c r="AW136" i="22" s="1"/>
  <c r="CR112" i="22"/>
  <c r="CZ112" i="22"/>
  <c r="DH112" i="22"/>
  <c r="EF112" i="22" s="1"/>
  <c r="AO113" i="22"/>
  <c r="AW113" i="22" s="1"/>
  <c r="CO113" i="22" s="1"/>
  <c r="AY113" i="22"/>
  <c r="BG113" i="22"/>
  <c r="BH113" i="22" s="1"/>
  <c r="DS113" i="22" s="1"/>
  <c r="DK113" i="22"/>
  <c r="EI113" i="22" s="1"/>
  <c r="BA114" i="22"/>
  <c r="DH115" i="22"/>
  <c r="AO116" i="22"/>
  <c r="AW116" i="22" s="1"/>
  <c r="CX116" i="22" s="1"/>
  <c r="AY116" i="22"/>
  <c r="BG116" i="22"/>
  <c r="BH116" i="22" s="1"/>
  <c r="DK116" i="22"/>
  <c r="EI116" i="22"/>
  <c r="BB117" i="22"/>
  <c r="DF117" i="22"/>
  <c r="DV117" i="22" s="1"/>
  <c r="DN117" i="22"/>
  <c r="EL117" i="22" s="1"/>
  <c r="BE118" i="22"/>
  <c r="DQ118" i="22"/>
  <c r="EO118" i="22" s="1"/>
  <c r="BH119" i="22"/>
  <c r="DM119" i="22" s="1"/>
  <c r="DU119" i="22" s="1"/>
  <c r="DL119" i="22"/>
  <c r="EJ119" i="22" s="1"/>
  <c r="DG120" i="22"/>
  <c r="EE120" i="22" s="1"/>
  <c r="DR121" i="22"/>
  <c r="EP121" i="22" s="1"/>
  <c r="DM122" i="22"/>
  <c r="EK122" i="22" s="1"/>
  <c r="AV123" i="22"/>
  <c r="DH123" i="22"/>
  <c r="EF123" i="22" s="1"/>
  <c r="AO124" i="22"/>
  <c r="AW124" i="22" s="1"/>
  <c r="AY124" i="22"/>
  <c r="DK124" i="22"/>
  <c r="EI124" i="22" s="1"/>
  <c r="DS124" i="22"/>
  <c r="EQ124" i="22" s="1"/>
  <c r="BB125" i="22"/>
  <c r="DF125" i="22" s="1"/>
  <c r="DV125" i="22" s="1"/>
  <c r="DN125" i="22"/>
  <c r="EL125" i="22" s="1"/>
  <c r="BE126" i="22"/>
  <c r="DQ126" i="22"/>
  <c r="EO126" i="22" s="1"/>
  <c r="BH127" i="22"/>
  <c r="DL127" i="22"/>
  <c r="DG128" i="22"/>
  <c r="EE128" i="22" s="1"/>
  <c r="CT129" i="22"/>
  <c r="DR129" i="22"/>
  <c r="EP129" i="22" s="1"/>
  <c r="DM130" i="22"/>
  <c r="EK130" i="22" s="1"/>
  <c r="DH131" i="22"/>
  <c r="BH133" i="22"/>
  <c r="BB134" i="22"/>
  <c r="AW143" i="22"/>
  <c r="DH164" i="22"/>
  <c r="CS112" i="22"/>
  <c r="DA112" i="22"/>
  <c r="DI112" i="22"/>
  <c r="EG112" i="22" s="1"/>
  <c r="CV113" i="22"/>
  <c r="DL113" i="22"/>
  <c r="EJ113" i="22" s="1"/>
  <c r="BB114" i="22"/>
  <c r="DE114" i="22" s="1"/>
  <c r="DI115" i="22"/>
  <c r="EG115" i="22" s="1"/>
  <c r="DL116" i="22"/>
  <c r="EJ116" i="22" s="1"/>
  <c r="AU117" i="22"/>
  <c r="DG117" i="22"/>
  <c r="EE117" i="22" s="1"/>
  <c r="DO117" i="22"/>
  <c r="EM117" i="22" s="1"/>
  <c r="DR118" i="22"/>
  <c r="EP118" i="22" s="1"/>
  <c r="DE119" i="22"/>
  <c r="EC119" i="22" s="1"/>
  <c r="DH120" i="22"/>
  <c r="EF120" i="22"/>
  <c r="AO121" i="22"/>
  <c r="AW121" i="22" s="1"/>
  <c r="DB121" i="22" s="1"/>
  <c r="CU121" i="22"/>
  <c r="DS121" i="22"/>
  <c r="EQ121" i="22" s="1"/>
  <c r="BB122" i="22"/>
  <c r="DH122" i="22" s="1"/>
  <c r="EF122" i="22" s="1"/>
  <c r="DN122" i="22"/>
  <c r="EL122" i="22" s="1"/>
  <c r="DI123" i="22"/>
  <c r="EG123" i="22"/>
  <c r="BH124" i="22"/>
  <c r="CV124" i="22"/>
  <c r="DL124" i="22"/>
  <c r="EJ124" i="22" s="1"/>
  <c r="AU125" i="22"/>
  <c r="DG125" i="22"/>
  <c r="DO125" i="22"/>
  <c r="EE125" i="22"/>
  <c r="DR126" i="22"/>
  <c r="EP126" i="22" s="1"/>
  <c r="DE127" i="22"/>
  <c r="EC127" i="22" s="1"/>
  <c r="DM127" i="22"/>
  <c r="DH128" i="22"/>
  <c r="EF128" i="22" s="1"/>
  <c r="AO129" i="22"/>
  <c r="AW129" i="22" s="1"/>
  <c r="DC129" i="22" s="1"/>
  <c r="CU129" i="22"/>
  <c r="DS129" i="22"/>
  <c r="EQ129" i="22" s="1"/>
  <c r="BB130" i="22"/>
  <c r="DI130" i="22" s="1"/>
  <c r="DN130" i="22"/>
  <c r="EL130" i="22" s="1"/>
  <c r="DI131" i="22"/>
  <c r="EG131" i="22" s="1"/>
  <c r="AO132" i="22"/>
  <c r="AW132" i="22" s="1"/>
  <c r="DC132" i="22" s="1"/>
  <c r="AV147" i="22"/>
  <c r="AV148" i="22"/>
  <c r="AU148" i="22"/>
  <c r="AV160" i="22"/>
  <c r="AU160" i="22"/>
  <c r="EQ161" i="22"/>
  <c r="AV162" i="22"/>
  <c r="CT112" i="22"/>
  <c r="DB112" i="22"/>
  <c r="DJ112" i="22"/>
  <c r="DE113" i="22"/>
  <c r="EC113" i="22" s="1"/>
  <c r="DJ115" i="22"/>
  <c r="DE116" i="22"/>
  <c r="EC116" i="22" s="1"/>
  <c r="DH117" i="22"/>
  <c r="DP117" i="22"/>
  <c r="EN117" i="22" s="1"/>
  <c r="AO118" i="22"/>
  <c r="AW118" i="22" s="1"/>
  <c r="AY118" i="22"/>
  <c r="DS118" i="22"/>
  <c r="EQ118" i="22" s="1"/>
  <c r="DF119" i="22"/>
  <c r="DI120" i="22"/>
  <c r="EG120" i="22" s="1"/>
  <c r="CV121" i="22"/>
  <c r="DD121" i="22"/>
  <c r="DT121" i="22"/>
  <c r="ER121" i="22" s="1"/>
  <c r="DG122" i="22"/>
  <c r="DO122" i="22"/>
  <c r="EM122" i="22" s="1"/>
  <c r="DJ123" i="22"/>
  <c r="EH123" i="22" s="1"/>
  <c r="DE124" i="22"/>
  <c r="EC124" i="22" s="1"/>
  <c r="DM124" i="22"/>
  <c r="DH125" i="22"/>
  <c r="DX125" i="22" s="1"/>
  <c r="DP125" i="22"/>
  <c r="EN125" i="22" s="1"/>
  <c r="AO126" i="22"/>
  <c r="AW126" i="22" s="1"/>
  <c r="DA126" i="22" s="1"/>
  <c r="AY126" i="22"/>
  <c r="DS126" i="22"/>
  <c r="EQ126" i="22" s="1"/>
  <c r="DF127" i="22"/>
  <c r="DN127" i="22"/>
  <c r="EL127" i="22" s="1"/>
  <c r="DI128" i="22"/>
  <c r="EG128" i="22" s="1"/>
  <c r="CV129" i="22"/>
  <c r="DD129" i="22"/>
  <c r="DT129" i="22"/>
  <c r="ER129" i="22" s="1"/>
  <c r="DO130" i="22"/>
  <c r="EM130" i="22" s="1"/>
  <c r="DJ131" i="22"/>
  <c r="DF113" i="22"/>
  <c r="ED113" i="22" s="1"/>
  <c r="DH114" i="22"/>
  <c r="EF114" i="22" s="1"/>
  <c r="AO115" i="22"/>
  <c r="AW115" i="22" s="1"/>
  <c r="DK115" i="22"/>
  <c r="EI115" i="22" s="1"/>
  <c r="DF116" i="22"/>
  <c r="ED116" i="22" s="1"/>
  <c r="DI117" i="22"/>
  <c r="DQ117" i="22"/>
  <c r="EG117" i="22"/>
  <c r="DT118" i="22"/>
  <c r="ER118" i="22" s="1"/>
  <c r="AU119" i="22"/>
  <c r="DG119" i="22"/>
  <c r="DJ120" i="22"/>
  <c r="EH120" i="22" s="1"/>
  <c r="CO121" i="22"/>
  <c r="CW121" i="22"/>
  <c r="DM121" i="22"/>
  <c r="EK121" i="22" s="1"/>
  <c r="DP122" i="22"/>
  <c r="EN122" i="22" s="1"/>
  <c r="AO123" i="22"/>
  <c r="AW123" i="22" s="1"/>
  <c r="DK123" i="22"/>
  <c r="EI123" i="22" s="1"/>
  <c r="DF124" i="22"/>
  <c r="ED124" i="22" s="1"/>
  <c r="DN124" i="22"/>
  <c r="DA125" i="22"/>
  <c r="DI125" i="22"/>
  <c r="DQ125" i="22"/>
  <c r="DY125" i="22" s="1"/>
  <c r="EG125" i="22"/>
  <c r="DT126" i="22"/>
  <c r="ER126" i="22" s="1"/>
  <c r="AU127" i="22"/>
  <c r="DG127" i="22"/>
  <c r="DO127" i="22"/>
  <c r="EM127" i="22" s="1"/>
  <c r="DJ128" i="22"/>
  <c r="EH128" i="22" s="1"/>
  <c r="CO129" i="22"/>
  <c r="CW129" i="22"/>
  <c r="DM129" i="22"/>
  <c r="EK129" i="22" s="1"/>
  <c r="DP130" i="22"/>
  <c r="EN130" i="22" s="1"/>
  <c r="AO131" i="22"/>
  <c r="AW131" i="22" s="1"/>
  <c r="DK131" i="22"/>
  <c r="EI131" i="22" s="1"/>
  <c r="CO132" i="22"/>
  <c r="CW132" i="22"/>
  <c r="DM132" i="22"/>
  <c r="EK132" i="22" s="1"/>
  <c r="AU133" i="22"/>
  <c r="AO135" i="22"/>
  <c r="AW135" i="22" s="1"/>
  <c r="AO137" i="22"/>
  <c r="AW137" i="22" s="1"/>
  <c r="AO139" i="22"/>
  <c r="AW139" i="22" s="1"/>
  <c r="AO141" i="22"/>
  <c r="AW141" i="22" s="1"/>
  <c r="AV142" i="22"/>
  <c r="AU142" i="22"/>
  <c r="AV144" i="22"/>
  <c r="AU144" i="22"/>
  <c r="AV163" i="22"/>
  <c r="AU163" i="22"/>
  <c r="BH112" i="22"/>
  <c r="DS112" i="22" s="1"/>
  <c r="CV112" i="22"/>
  <c r="DD112" i="22"/>
  <c r="DL112" i="22"/>
  <c r="CQ113" i="22"/>
  <c r="DG113" i="22"/>
  <c r="EE113" i="22" s="1"/>
  <c r="BE114" i="22"/>
  <c r="AV114" i="22" s="1"/>
  <c r="DI114" i="22"/>
  <c r="EG114" i="22" s="1"/>
  <c r="BH115" i="22"/>
  <c r="DS115" i="22" s="1"/>
  <c r="DL115" i="22"/>
  <c r="CQ116" i="22"/>
  <c r="DG116" i="22"/>
  <c r="EE116" i="22" s="1"/>
  <c r="DJ117" i="22"/>
  <c r="DR117" i="22"/>
  <c r="EP117" i="22" s="1"/>
  <c r="DM118" i="22"/>
  <c r="EK118" i="22" s="1"/>
  <c r="DH119" i="22"/>
  <c r="DP119" i="22"/>
  <c r="EN119" i="22" s="1"/>
  <c r="AO120" i="22"/>
  <c r="AW120" i="22" s="1"/>
  <c r="CT120" i="22" s="1"/>
  <c r="AY120" i="22"/>
  <c r="DK120" i="22"/>
  <c r="EI120" i="22" s="1"/>
  <c r="BB121" i="22"/>
  <c r="CP121" i="22"/>
  <c r="CX121" i="22"/>
  <c r="DN121" i="22"/>
  <c r="EL121" i="22" s="1"/>
  <c r="BE122" i="22"/>
  <c r="AV122" i="22" s="1"/>
  <c r="DI122" i="22"/>
  <c r="EG122" i="22" s="1"/>
  <c r="DQ122" i="22"/>
  <c r="EO122" i="22" s="1"/>
  <c r="BH123" i="22"/>
  <c r="DN123" i="22" s="1"/>
  <c r="DL123" i="22"/>
  <c r="EJ123" i="22" s="1"/>
  <c r="DG124" i="22"/>
  <c r="DO124" i="22"/>
  <c r="EE124" i="22"/>
  <c r="DB125" i="22"/>
  <c r="DJ125" i="22"/>
  <c r="EH125" i="22" s="1"/>
  <c r="DR125" i="22"/>
  <c r="DZ125" i="22" s="1"/>
  <c r="DM126" i="22"/>
  <c r="EK126" i="22" s="1"/>
  <c r="DH127" i="22"/>
  <c r="DP127" i="22"/>
  <c r="DX127" i="22" s="1"/>
  <c r="EF127" i="22"/>
  <c r="AO128" i="22"/>
  <c r="AW128" i="22" s="1"/>
  <c r="CV128" i="22" s="1"/>
  <c r="AY128" i="22"/>
  <c r="DK128" i="22"/>
  <c r="EI128" i="22" s="1"/>
  <c r="BB129" i="22"/>
  <c r="CP129" i="22"/>
  <c r="CX129" i="22"/>
  <c r="DF129" i="22"/>
  <c r="DN129" i="22"/>
  <c r="EL129" i="22" s="1"/>
  <c r="BE130" i="22"/>
  <c r="DQ130" i="22"/>
  <c r="BH131" i="22"/>
  <c r="EB131" i="22" s="1"/>
  <c r="DL131" i="22"/>
  <c r="EJ131" i="22" s="1"/>
  <c r="DT131" i="22"/>
  <c r="ER131" i="22" s="1"/>
  <c r="BB132" i="22"/>
  <c r="DF132" i="22" s="1"/>
  <c r="X133" i="22"/>
  <c r="BH135" i="22"/>
  <c r="AV149" i="22"/>
  <c r="AV150" i="22"/>
  <c r="AU150" i="22"/>
  <c r="AW151" i="22"/>
  <c r="CR113" i="22"/>
  <c r="DH113" i="22"/>
  <c r="EF113" i="22" s="1"/>
  <c r="DJ114" i="22"/>
  <c r="EH114" i="22" s="1"/>
  <c r="DE115" i="22"/>
  <c r="EC115" i="22" s="1"/>
  <c r="DM115" i="22"/>
  <c r="EK115" i="22" s="1"/>
  <c r="DH116" i="22"/>
  <c r="EF116" i="22" s="1"/>
  <c r="AO117" i="22"/>
  <c r="AW117" i="22" s="1"/>
  <c r="CO117" i="22" s="1"/>
  <c r="DK117" i="22"/>
  <c r="EI117" i="22" s="1"/>
  <c r="DS117" i="22"/>
  <c r="BB118" i="22"/>
  <c r="DE118" i="22" s="1"/>
  <c r="DU118" i="22" s="1"/>
  <c r="DF118" i="22"/>
  <c r="DN118" i="22"/>
  <c r="EL118" i="22" s="1"/>
  <c r="DI119" i="22"/>
  <c r="DQ119" i="22"/>
  <c r="BH120" i="22"/>
  <c r="DT120" i="22" s="1"/>
  <c r="DL120" i="22"/>
  <c r="EJ120" i="22" s="1"/>
  <c r="CQ121" i="22"/>
  <c r="CY121" i="22"/>
  <c r="DO121" i="22"/>
  <c r="EM121" i="22" s="1"/>
  <c r="DJ122" i="22"/>
  <c r="EH122" i="22" s="1"/>
  <c r="DR122" i="22"/>
  <c r="DE123" i="22"/>
  <c r="EC123" i="22" s="1"/>
  <c r="DM123" i="22"/>
  <c r="DH124" i="22"/>
  <c r="EF124" i="22" s="1"/>
  <c r="DP124" i="22"/>
  <c r="AO125" i="22"/>
  <c r="AW125" i="22" s="1"/>
  <c r="CQ125" i="22" s="1"/>
  <c r="DK125" i="22"/>
  <c r="EI125" i="22" s="1"/>
  <c r="DS125" i="22"/>
  <c r="EQ125" i="22" s="1"/>
  <c r="BB126" i="22"/>
  <c r="DK126" i="22" s="1"/>
  <c r="DN126" i="22"/>
  <c r="EL126" i="22" s="1"/>
  <c r="DI127" i="22"/>
  <c r="DQ127" i="22"/>
  <c r="EG127" i="22"/>
  <c r="BH128" i="22"/>
  <c r="DP128" i="22" s="1"/>
  <c r="DL128" i="22"/>
  <c r="EJ128" i="22" s="1"/>
  <c r="CQ129" i="22"/>
  <c r="CY129" i="22"/>
  <c r="DG129" i="22"/>
  <c r="DJ130" i="22"/>
  <c r="DZ130" i="22" s="1"/>
  <c r="DE131" i="22"/>
  <c r="EC131" i="22" s="1"/>
  <c r="DM131" i="22"/>
  <c r="DG132" i="22"/>
  <c r="CQ132" i="22"/>
  <c r="AO134" i="22"/>
  <c r="AW134" i="22" s="1"/>
  <c r="BA135" i="22"/>
  <c r="BB135" i="22" s="1"/>
  <c r="AV136" i="22"/>
  <c r="AU136" i="22"/>
  <c r="AU137" i="22"/>
  <c r="AV138" i="22"/>
  <c r="AU138" i="22"/>
  <c r="AU139" i="22"/>
  <c r="AV140" i="22"/>
  <c r="AU140" i="22"/>
  <c r="AU141" i="22"/>
  <c r="DN162" i="22"/>
  <c r="EL162" i="22" s="1"/>
  <c r="CP112" i="22"/>
  <c r="CX112" i="22"/>
  <c r="DF112" i="22"/>
  <c r="ED112" i="22" s="1"/>
  <c r="CS113" i="22"/>
  <c r="DI113" i="22"/>
  <c r="EG113" i="22"/>
  <c r="AO114" i="22"/>
  <c r="AW114" i="22" s="1"/>
  <c r="CX114" i="22" s="1"/>
  <c r="DK114" i="22"/>
  <c r="EI114" i="22" s="1"/>
  <c r="DF115" i="22"/>
  <c r="ED115" i="22" s="1"/>
  <c r="CS116" i="22"/>
  <c r="DI116" i="22"/>
  <c r="EG116" i="22"/>
  <c r="DL117" i="22"/>
  <c r="EB117" i="22"/>
  <c r="DG118" i="22"/>
  <c r="DJ119" i="22"/>
  <c r="EH119" i="22" s="1"/>
  <c r="DR119" i="22"/>
  <c r="EP119" i="22" s="1"/>
  <c r="CO120" i="22"/>
  <c r="DE120" i="22"/>
  <c r="EC120" i="22" s="1"/>
  <c r="CR121" i="22"/>
  <c r="CZ121" i="22"/>
  <c r="AO122" i="22"/>
  <c r="AW122" i="22" s="1"/>
  <c r="DC122" i="22" s="1"/>
  <c r="DK122" i="22"/>
  <c r="EI122" i="22" s="1"/>
  <c r="DS122" i="22"/>
  <c r="DF123" i="22"/>
  <c r="ED123" i="22" s="1"/>
  <c r="DI124" i="22"/>
  <c r="EG124" i="22" s="1"/>
  <c r="DQ124" i="22"/>
  <c r="DD125" i="22"/>
  <c r="DL125" i="22"/>
  <c r="EJ125" i="22" s="1"/>
  <c r="DG126" i="22"/>
  <c r="EE126" i="22" s="1"/>
  <c r="DJ127" i="22"/>
  <c r="EH127" i="22" s="1"/>
  <c r="DE128" i="22"/>
  <c r="EC128" i="22" s="1"/>
  <c r="CR129" i="22"/>
  <c r="CZ129" i="22"/>
  <c r="DH129" i="22"/>
  <c r="EF129" i="22" s="1"/>
  <c r="DP129" i="22"/>
  <c r="EN129" i="22" s="1"/>
  <c r="AO130" i="22"/>
  <c r="AW130" i="22" s="1"/>
  <c r="CX130" i="22" s="1"/>
  <c r="DK130" i="22"/>
  <c r="DS130" i="22"/>
  <c r="EQ130" i="22" s="1"/>
  <c r="DF131" i="22"/>
  <c r="DN131" i="22"/>
  <c r="ED131" i="22"/>
  <c r="CR132" i="22"/>
  <c r="DH132" i="22"/>
  <c r="AV146" i="22"/>
  <c r="AU146" i="22"/>
  <c r="AW147" i="22"/>
  <c r="DB113" i="22"/>
  <c r="DJ113" i="22"/>
  <c r="EH113" i="22" s="1"/>
  <c r="BH114" i="22"/>
  <c r="DL114" i="22"/>
  <c r="EJ114" i="22"/>
  <c r="DG115" i="22"/>
  <c r="EE115" i="22" s="1"/>
  <c r="DO115" i="22"/>
  <c r="DW115" i="22" s="1"/>
  <c r="DB116" i="22"/>
  <c r="DJ116" i="22"/>
  <c r="EH116" i="22" s="1"/>
  <c r="DE117" i="22"/>
  <c r="EC117" i="22" s="1"/>
  <c r="DM117" i="22"/>
  <c r="DH118" i="22"/>
  <c r="EF118" i="22" s="1"/>
  <c r="DP118" i="22"/>
  <c r="EN118" i="22" s="1"/>
  <c r="AO119" i="22"/>
  <c r="AW119" i="22" s="1"/>
  <c r="CW119" i="22" s="1"/>
  <c r="DK119" i="22"/>
  <c r="EI119" i="22" s="1"/>
  <c r="DS119" i="22"/>
  <c r="CP120" i="22"/>
  <c r="DF120" i="22"/>
  <c r="ED120" i="22" s="1"/>
  <c r="CS121" i="22"/>
  <c r="DA121" i="22"/>
  <c r="DQ121" i="22"/>
  <c r="EO121" i="22" s="1"/>
  <c r="DL122" i="22"/>
  <c r="EJ122" i="22" s="1"/>
  <c r="DG123" i="22"/>
  <c r="DO123" i="22"/>
  <c r="CT124" i="22"/>
  <c r="DJ124" i="22"/>
  <c r="EH124" i="22" s="1"/>
  <c r="DR124" i="22"/>
  <c r="EP124" i="22" s="1"/>
  <c r="CO125" i="22"/>
  <c r="CW125" i="22"/>
  <c r="DE125" i="22"/>
  <c r="DM125" i="22"/>
  <c r="EC125" i="22"/>
  <c r="CZ126" i="22"/>
  <c r="DP126" i="22"/>
  <c r="EN126" i="22" s="1"/>
  <c r="AO127" i="22"/>
  <c r="AW127" i="22" s="1"/>
  <c r="CQ127" i="22" s="1"/>
  <c r="DK127" i="22"/>
  <c r="EI127" i="22" s="1"/>
  <c r="DS127" i="22"/>
  <c r="DF128" i="22"/>
  <c r="ED128" i="22" s="1"/>
  <c r="CS129" i="22"/>
  <c r="DA129" i="22"/>
  <c r="DI129" i="22"/>
  <c r="EG129" i="22" s="1"/>
  <c r="DQ129" i="22"/>
  <c r="EO129" i="22" s="1"/>
  <c r="DL130" i="22"/>
  <c r="EJ130" i="22" s="1"/>
  <c r="DT130" i="22"/>
  <c r="ER130" i="22" s="1"/>
  <c r="DG131" i="22"/>
  <c r="DO131" i="22"/>
  <c r="EE131" i="22"/>
  <c r="CS132" i="22"/>
  <c r="DA132" i="22"/>
  <c r="DQ132" i="22"/>
  <c r="AO133" i="22"/>
  <c r="AW133" i="22" s="1"/>
  <c r="DF164" i="22"/>
  <c r="ED164" i="22" s="1"/>
  <c r="AO160" i="22"/>
  <c r="AW160" i="22" s="1"/>
  <c r="DC160" i="22" s="1"/>
  <c r="CU160" i="22"/>
  <c r="DK160" i="22"/>
  <c r="EI160" i="22" s="1"/>
  <c r="BB161" i="22"/>
  <c r="DN161" i="22"/>
  <c r="EL161" i="22" s="1"/>
  <c r="CS162" i="22"/>
  <c r="DA162" i="22"/>
  <c r="DQ162" i="22"/>
  <c r="EO162" i="22" s="1"/>
  <c r="BH163" i="22"/>
  <c r="DT163" i="22" s="1"/>
  <c r="ER163" i="22" s="1"/>
  <c r="DD163" i="22"/>
  <c r="AU164" i="22"/>
  <c r="AV165" i="22"/>
  <c r="AU165" i="22"/>
  <c r="BH136" i="22"/>
  <c r="BB137" i="22"/>
  <c r="BH140" i="22"/>
  <c r="BB141" i="22"/>
  <c r="BH144" i="22"/>
  <c r="BB145" i="22"/>
  <c r="BH148" i="22"/>
  <c r="BB149" i="22"/>
  <c r="BH160" i="22"/>
  <c r="DT160" i="22" s="1"/>
  <c r="CV160" i="22"/>
  <c r="DD160" i="22"/>
  <c r="DL160" i="22"/>
  <c r="EJ160" i="22" s="1"/>
  <c r="DG161" i="22"/>
  <c r="DO161" i="22"/>
  <c r="EM161" i="22" s="1"/>
  <c r="CT162" i="22"/>
  <c r="DB162" i="22"/>
  <c r="DR162" i="22"/>
  <c r="EP162" i="22" s="1"/>
  <c r="BA163" i="22"/>
  <c r="CQ163" i="22" s="1"/>
  <c r="CW163" i="22"/>
  <c r="BG164" i="22"/>
  <c r="BH164" i="22" s="1"/>
  <c r="AU145" i="22"/>
  <c r="AU149" i="22"/>
  <c r="CO160" i="22"/>
  <c r="CW160" i="22"/>
  <c r="DE160" i="22"/>
  <c r="EC160" i="22" s="1"/>
  <c r="DM160" i="22"/>
  <c r="DU160" i="22" s="1"/>
  <c r="DP161" i="22"/>
  <c r="EN161" i="22" s="1"/>
  <c r="CU162" i="22"/>
  <c r="DC162" i="22"/>
  <c r="DS162" i="22"/>
  <c r="EQ162" i="22" s="1"/>
  <c r="CX163" i="22"/>
  <c r="EP166" i="22"/>
  <c r="BB136" i="22"/>
  <c r="CP160" i="22"/>
  <c r="DF160" i="22"/>
  <c r="DN160" i="22"/>
  <c r="ED160" i="22"/>
  <c r="BE161" i="22"/>
  <c r="DI161" i="22"/>
  <c r="DY161" i="22" s="1"/>
  <c r="DQ161" i="22"/>
  <c r="EO161" i="22" s="1"/>
  <c r="CV162" i="22"/>
  <c r="DD162" i="22"/>
  <c r="DT162" i="22"/>
  <c r="ER162" i="22" s="1"/>
  <c r="CY163" i="22"/>
  <c r="DO163" i="22"/>
  <c r="EM163" i="22" s="1"/>
  <c r="AW164" i="22"/>
  <c r="CQ160" i="22"/>
  <c r="CY160" i="22"/>
  <c r="DG160" i="22"/>
  <c r="EE160" i="22" s="1"/>
  <c r="DJ161" i="22"/>
  <c r="EH161" i="22" s="1"/>
  <c r="DR161" i="22"/>
  <c r="EP161" i="22" s="1"/>
  <c r="DZ161" i="22"/>
  <c r="CO162" i="22"/>
  <c r="CW162" i="22"/>
  <c r="DM162" i="22"/>
  <c r="EK162" i="22" s="1"/>
  <c r="CZ163" i="22"/>
  <c r="DE164" i="22"/>
  <c r="CO164" i="22"/>
  <c r="DL164" i="22"/>
  <c r="DK164" i="22"/>
  <c r="CU164" i="22"/>
  <c r="DJ164" i="22"/>
  <c r="EH164" i="22" s="1"/>
  <c r="CT164" i="22"/>
  <c r="DI164" i="22"/>
  <c r="CS164" i="22"/>
  <c r="CQ164" i="22"/>
  <c r="DG164" i="22"/>
  <c r="EE164" i="22" s="1"/>
  <c r="EF164" i="22"/>
  <c r="DN175" i="22"/>
  <c r="EL175" i="22" s="1"/>
  <c r="DO178" i="22"/>
  <c r="BH138" i="22"/>
  <c r="BB139" i="22"/>
  <c r="BH142" i="22"/>
  <c r="BB143" i="22"/>
  <c r="BH146" i="22"/>
  <c r="BB147" i="22"/>
  <c r="BH150" i="22"/>
  <c r="BB151" i="22"/>
  <c r="AO197" i="22"/>
  <c r="AW197" i="22" s="1"/>
  <c r="AO193" i="22"/>
  <c r="AW193" i="22" s="1"/>
  <c r="AO189" i="22"/>
  <c r="AW189" i="22" s="1"/>
  <c r="AO198" i="22"/>
  <c r="AO194" i="22"/>
  <c r="AO190" i="22"/>
  <c r="AO199" i="22"/>
  <c r="AO195" i="22"/>
  <c r="AO191" i="22"/>
  <c r="AO187" i="22"/>
  <c r="AO196" i="22"/>
  <c r="AO192" i="22"/>
  <c r="AO188" i="22"/>
  <c r="AO176" i="22"/>
  <c r="AW176" i="22" s="1"/>
  <c r="AO168" i="22"/>
  <c r="AO165" i="22"/>
  <c r="AW165" i="22" s="1"/>
  <c r="AO183" i="22"/>
  <c r="AW183" i="22" s="1"/>
  <c r="AO179" i="22"/>
  <c r="AW179" i="22" s="1"/>
  <c r="AO171" i="22"/>
  <c r="AO174" i="22"/>
  <c r="AW174" i="22" s="1"/>
  <c r="CY174" i="22" s="1"/>
  <c r="AO166" i="22"/>
  <c r="AW166" i="22" s="1"/>
  <c r="AO184" i="22"/>
  <c r="AW184" i="22" s="1"/>
  <c r="AO180" i="22"/>
  <c r="AW180" i="22" s="1"/>
  <c r="AO177" i="22"/>
  <c r="AW177" i="22" s="1"/>
  <c r="AO169" i="22"/>
  <c r="AW169" i="22" s="1"/>
  <c r="AO172" i="22"/>
  <c r="AW172" i="22" s="1"/>
  <c r="AO185" i="22"/>
  <c r="AW185" i="22" s="1"/>
  <c r="AO181" i="22"/>
  <c r="AW181" i="22" s="1"/>
  <c r="AO175" i="22"/>
  <c r="AO167" i="22"/>
  <c r="AO178" i="22"/>
  <c r="AW178" i="22" s="1"/>
  <c r="AO170" i="22"/>
  <c r="AW170" i="22" s="1"/>
  <c r="AO186" i="22"/>
  <c r="AW186" i="22" s="1"/>
  <c r="AO182" i="22"/>
  <c r="AW182" i="22" s="1"/>
  <c r="AO173" i="22"/>
  <c r="CR160" i="22"/>
  <c r="CZ160" i="22"/>
  <c r="DH160" i="22"/>
  <c r="DP160" i="22"/>
  <c r="EN160" i="22" s="1"/>
  <c r="EF160" i="22"/>
  <c r="AO161" i="22"/>
  <c r="AW161" i="22" s="1"/>
  <c r="CZ161" i="22" s="1"/>
  <c r="DK161" i="22"/>
  <c r="EA161" i="22" s="1"/>
  <c r="BB162" i="22"/>
  <c r="DG162" i="22" s="1"/>
  <c r="EE162" i="22" s="1"/>
  <c r="CP162" i="22"/>
  <c r="CX162" i="22"/>
  <c r="CS163" i="22"/>
  <c r="DA163" i="22"/>
  <c r="CR164" i="22"/>
  <c r="DN170" i="22"/>
  <c r="EL170" i="22" s="1"/>
  <c r="AW175" i="22"/>
  <c r="EQ179" i="22"/>
  <c r="CS160" i="22"/>
  <c r="DA160" i="22"/>
  <c r="DI160" i="22"/>
  <c r="DQ160" i="22"/>
  <c r="EO160" i="22" s="1"/>
  <c r="CV161" i="22"/>
  <c r="DD161" i="22"/>
  <c r="DL161" i="22"/>
  <c r="EJ161" i="22" s="1"/>
  <c r="DT161" i="22"/>
  <c r="ER161" i="22" s="1"/>
  <c r="CQ162" i="22"/>
  <c r="CY162" i="22"/>
  <c r="DO162" i="22"/>
  <c r="EM162" i="22" s="1"/>
  <c r="CT163" i="22"/>
  <c r="DB163" i="22"/>
  <c r="AW167" i="22"/>
  <c r="DC167" i="22" s="1"/>
  <c r="CT160" i="22"/>
  <c r="DB160" i="22"/>
  <c r="DJ160" i="22"/>
  <c r="EH160" i="22" s="1"/>
  <c r="DR160" i="22"/>
  <c r="CO161" i="22"/>
  <c r="CW161" i="22"/>
  <c r="DE161" i="22"/>
  <c r="DM161" i="22"/>
  <c r="EK161" i="22" s="1"/>
  <c r="EC161" i="22"/>
  <c r="CR162" i="22"/>
  <c r="CZ162" i="22"/>
  <c r="DH162" i="22"/>
  <c r="EF162" i="22" s="1"/>
  <c r="DP162" i="22"/>
  <c r="EN162" i="22" s="1"/>
  <c r="CU163" i="22"/>
  <c r="DC163" i="22"/>
  <c r="AW168" i="22"/>
  <c r="AW171" i="22"/>
  <c r="CO171" i="22" s="1"/>
  <c r="DS171" i="22"/>
  <c r="EQ171" i="22" s="1"/>
  <c r="AW173" i="22"/>
  <c r="EM178" i="22"/>
  <c r="DA164" i="22"/>
  <c r="DQ164" i="22"/>
  <c r="EO164" i="22" s="1"/>
  <c r="EG164" i="22"/>
  <c r="BH165" i="22"/>
  <c r="DT165" i="22" s="1"/>
  <c r="ER165" i="22" s="1"/>
  <c r="BB166" i="22"/>
  <c r="DI166" i="22" s="1"/>
  <c r="CP166" i="22"/>
  <c r="CX166" i="22"/>
  <c r="DN166" i="22"/>
  <c r="EL166" i="22" s="1"/>
  <c r="BE167" i="22"/>
  <c r="DQ167" i="22"/>
  <c r="EO167" i="22" s="1"/>
  <c r="BH168" i="22"/>
  <c r="DO168" i="22" s="1"/>
  <c r="CV168" i="22"/>
  <c r="DD168" i="22"/>
  <c r="DL168" i="22"/>
  <c r="EJ168" i="22" s="1"/>
  <c r="CQ169" i="22"/>
  <c r="CY169" i="22"/>
  <c r="DG169" i="22"/>
  <c r="EE169" i="22" s="1"/>
  <c r="CT170" i="22"/>
  <c r="DB170" i="22"/>
  <c r="DR170" i="22"/>
  <c r="EP170" i="22" s="1"/>
  <c r="CW171" i="22"/>
  <c r="DM171" i="22"/>
  <c r="EK171" i="22" s="1"/>
  <c r="DH172" i="22"/>
  <c r="EF172" i="22" s="1"/>
  <c r="AY173" i="22"/>
  <c r="CU173" i="22"/>
  <c r="DC173" i="22"/>
  <c r="DK173" i="22"/>
  <c r="EI173" i="22" s="1"/>
  <c r="BB174" i="22"/>
  <c r="CX174" i="22"/>
  <c r="DN174" i="22"/>
  <c r="EL174" i="22" s="1"/>
  <c r="BE175" i="22"/>
  <c r="CS175" i="22"/>
  <c r="DA175" i="22"/>
  <c r="DQ175" i="22"/>
  <c r="EO175" i="22" s="1"/>
  <c r="BH176" i="22"/>
  <c r="DL176" i="22"/>
  <c r="DT176" i="22"/>
  <c r="CQ177" i="22"/>
  <c r="CY177" i="22"/>
  <c r="DG177" i="22"/>
  <c r="EE177" i="22" s="1"/>
  <c r="CT178" i="22"/>
  <c r="DB178" i="22"/>
  <c r="DR178" i="22"/>
  <c r="EP178" i="22" s="1"/>
  <c r="DM179" i="22"/>
  <c r="EK179" i="22" s="1"/>
  <c r="DG180" i="22"/>
  <c r="BE181" i="22"/>
  <c r="AY182" i="22"/>
  <c r="BE185" i="22"/>
  <c r="AY186" i="22"/>
  <c r="AV190" i="22"/>
  <c r="AW199" i="22"/>
  <c r="DR210" i="22"/>
  <c r="AV211" i="22"/>
  <c r="DB164" i="22"/>
  <c r="DR164" i="22"/>
  <c r="BA165" i="22"/>
  <c r="BB165" i="22" s="1"/>
  <c r="DL165" i="22" s="1"/>
  <c r="DM165" i="22"/>
  <c r="AU166" i="22"/>
  <c r="CQ166" i="22"/>
  <c r="CY166" i="22"/>
  <c r="DO166" i="22"/>
  <c r="EM166" i="22" s="1"/>
  <c r="DB167" i="22"/>
  <c r="DR167" i="22"/>
  <c r="EP167" i="22" s="1"/>
  <c r="CO168" i="22"/>
  <c r="CW168" i="22"/>
  <c r="DE168" i="22"/>
  <c r="EC168" i="22" s="1"/>
  <c r="CR169" i="22"/>
  <c r="CZ169" i="22"/>
  <c r="DH169" i="22"/>
  <c r="EF169" i="22" s="1"/>
  <c r="CU170" i="22"/>
  <c r="DC170" i="22"/>
  <c r="DS170" i="22"/>
  <c r="EQ170" i="22" s="1"/>
  <c r="BB171" i="22"/>
  <c r="CP171" i="22"/>
  <c r="CX171" i="22"/>
  <c r="DF171" i="22"/>
  <c r="ED171" i="22" s="1"/>
  <c r="DN171" i="22"/>
  <c r="EL171" i="22" s="1"/>
  <c r="DI172" i="22"/>
  <c r="EG172" i="22" s="1"/>
  <c r="BH173" i="22"/>
  <c r="CV173" i="22"/>
  <c r="DD173" i="22"/>
  <c r="DL173" i="22"/>
  <c r="DT173" i="22"/>
  <c r="EB173" i="22" s="1"/>
  <c r="EJ173" i="22"/>
  <c r="AU174" i="22"/>
  <c r="CQ174" i="22"/>
  <c r="DG174" i="22"/>
  <c r="EE174" i="22" s="1"/>
  <c r="DO174" i="22"/>
  <c r="EM174" i="22" s="1"/>
  <c r="CT175" i="22"/>
  <c r="DB175" i="22"/>
  <c r="DR175" i="22"/>
  <c r="EP175" i="22" s="1"/>
  <c r="DE176" i="22"/>
  <c r="EC176" i="22" s="1"/>
  <c r="DM176" i="22"/>
  <c r="CR177" i="22"/>
  <c r="CZ177" i="22"/>
  <c r="DH177" i="22"/>
  <c r="EF177" i="22" s="1"/>
  <c r="CU178" i="22"/>
  <c r="DC178" i="22"/>
  <c r="DS178" i="22"/>
  <c r="EQ178" i="22" s="1"/>
  <c r="BB179" i="22"/>
  <c r="DF179" i="22"/>
  <c r="ED179" i="22" s="1"/>
  <c r="DN179" i="22"/>
  <c r="EL179" i="22" s="1"/>
  <c r="CR180" i="22"/>
  <c r="BH182" i="22"/>
  <c r="BB183" i="22"/>
  <c r="BH186" i="22"/>
  <c r="AW191" i="22"/>
  <c r="AV198" i="22"/>
  <c r="EQ213" i="22"/>
  <c r="DF165" i="22"/>
  <c r="DV165" i="22" s="1"/>
  <c r="DN165" i="22"/>
  <c r="CR166" i="22"/>
  <c r="CZ166" i="22"/>
  <c r="DP166" i="22"/>
  <c r="EN166" i="22" s="1"/>
  <c r="AY167" i="22"/>
  <c r="CU167" i="22"/>
  <c r="DS167" i="22"/>
  <c r="EQ167" i="22" s="1"/>
  <c r="CP168" i="22"/>
  <c r="CX168" i="22"/>
  <c r="DF168" i="22"/>
  <c r="ED168" i="22" s="1"/>
  <c r="BE169" i="22"/>
  <c r="CS169" i="22"/>
  <c r="DA169" i="22"/>
  <c r="DI169" i="22"/>
  <c r="EG169" i="22" s="1"/>
  <c r="CV170" i="22"/>
  <c r="DD170" i="22"/>
  <c r="DT170" i="22"/>
  <c r="ER170" i="22" s="1"/>
  <c r="CQ171" i="22"/>
  <c r="CY171" i="22"/>
  <c r="DG171" i="22"/>
  <c r="DW171" i="22" s="1"/>
  <c r="DO171" i="22"/>
  <c r="EM171" i="22" s="1"/>
  <c r="DJ172" i="22"/>
  <c r="CO173" i="22"/>
  <c r="CW173" i="22"/>
  <c r="DE173" i="22"/>
  <c r="EC173" i="22" s="1"/>
  <c r="DM173" i="22"/>
  <c r="CR174" i="22"/>
  <c r="CZ174" i="22"/>
  <c r="DH174" i="22"/>
  <c r="EF174" i="22" s="1"/>
  <c r="DP174" i="22"/>
  <c r="EN174" i="22" s="1"/>
  <c r="AY175" i="22"/>
  <c r="CU175" i="22"/>
  <c r="DC175" i="22"/>
  <c r="DS175" i="22"/>
  <c r="EQ175" i="22" s="1"/>
  <c r="DF176" i="22"/>
  <c r="DN176" i="22"/>
  <c r="DV176" i="22" s="1"/>
  <c r="ED176" i="22"/>
  <c r="BE177" i="22"/>
  <c r="CS177" i="22"/>
  <c r="DA177" i="22"/>
  <c r="DI177" i="22"/>
  <c r="EG177" i="22" s="1"/>
  <c r="CV178" i="22"/>
  <c r="DD178" i="22"/>
  <c r="DT178" i="22"/>
  <c r="ER178" i="22" s="1"/>
  <c r="DG179" i="22"/>
  <c r="EE179" i="22" s="1"/>
  <c r="DO179" i="22"/>
  <c r="EM179" i="22" s="1"/>
  <c r="CS180" i="22"/>
  <c r="AW192" i="22"/>
  <c r="AW194" i="22"/>
  <c r="DG165" i="22"/>
  <c r="EE165" i="22" s="1"/>
  <c r="DO165" i="22"/>
  <c r="CS166" i="22"/>
  <c r="DA166" i="22"/>
  <c r="DQ166" i="22"/>
  <c r="EO166" i="22" s="1"/>
  <c r="DT167" i="22"/>
  <c r="ER167" i="22" s="1"/>
  <c r="AU168" i="22"/>
  <c r="CQ168" i="22"/>
  <c r="CY168" i="22"/>
  <c r="DG168" i="22"/>
  <c r="CT169" i="22"/>
  <c r="DB169" i="22"/>
  <c r="DJ169" i="22"/>
  <c r="EH169" i="22"/>
  <c r="CO170" i="22"/>
  <c r="CW170" i="22"/>
  <c r="DE170" i="22"/>
  <c r="DM170" i="22"/>
  <c r="EK170" i="22" s="1"/>
  <c r="CR171" i="22"/>
  <c r="CZ171" i="22"/>
  <c r="DH171" i="22"/>
  <c r="EF171" i="22" s="1"/>
  <c r="DP171" i="22"/>
  <c r="EN171" i="22" s="1"/>
  <c r="DK172" i="22"/>
  <c r="EI172" i="22" s="1"/>
  <c r="CP173" i="22"/>
  <c r="CX173" i="22"/>
  <c r="DF173" i="22"/>
  <c r="DN173" i="22"/>
  <c r="CS174" i="22"/>
  <c r="DA174" i="22"/>
  <c r="DI174" i="22"/>
  <c r="DQ174" i="22"/>
  <c r="EO174" i="22" s="1"/>
  <c r="CV175" i="22"/>
  <c r="DD175" i="22"/>
  <c r="DT175" i="22"/>
  <c r="ER175" i="22" s="1"/>
  <c r="AU176" i="22"/>
  <c r="DG176" i="22"/>
  <c r="EE176" i="22" s="1"/>
  <c r="DO176" i="22"/>
  <c r="CT177" i="22"/>
  <c r="DB177" i="22"/>
  <c r="DJ177" i="22"/>
  <c r="EH177" i="22" s="1"/>
  <c r="CO178" i="22"/>
  <c r="CW178" i="22"/>
  <c r="DM178" i="22"/>
  <c r="EK178" i="22" s="1"/>
  <c r="DH179" i="22"/>
  <c r="EF179" i="22" s="1"/>
  <c r="DP179" i="22"/>
  <c r="DJ180" i="22"/>
  <c r="EH180" i="22" s="1"/>
  <c r="AW187" i="22"/>
  <c r="AV189" i="22"/>
  <c r="AU189" i="22"/>
  <c r="AV193" i="22"/>
  <c r="AU193" i="22"/>
  <c r="AV210" i="22"/>
  <c r="CW164" i="22"/>
  <c r="EC164" i="22"/>
  <c r="DH165" i="22"/>
  <c r="EF165" i="22" s="1"/>
  <c r="DP165" i="22"/>
  <c r="CT166" i="22"/>
  <c r="DB166" i="22"/>
  <c r="DJ166" i="22"/>
  <c r="EH166" i="22"/>
  <c r="CO167" i="22"/>
  <c r="CW167" i="22"/>
  <c r="CR168" i="22"/>
  <c r="CZ168" i="22"/>
  <c r="DH168" i="22"/>
  <c r="EF168" i="22" s="1"/>
  <c r="DP168" i="22"/>
  <c r="AY169" i="22"/>
  <c r="CU169" i="22"/>
  <c r="DC169" i="22"/>
  <c r="DK169" i="22"/>
  <c r="EI169" i="22" s="1"/>
  <c r="BB170" i="22"/>
  <c r="CP170" i="22"/>
  <c r="CX170" i="22"/>
  <c r="DF170" i="22"/>
  <c r="ED170" i="22" s="1"/>
  <c r="BE171" i="22"/>
  <c r="AV171" i="22" s="1"/>
  <c r="CS171" i="22"/>
  <c r="DA171" i="22"/>
  <c r="DI171" i="22"/>
  <c r="EG171" i="22" s="1"/>
  <c r="DQ171" i="22"/>
  <c r="EO171" i="22" s="1"/>
  <c r="BH172" i="22"/>
  <c r="DT172" i="22" s="1"/>
  <c r="DL172" i="22"/>
  <c r="CQ173" i="22"/>
  <c r="CY173" i="22"/>
  <c r="DG173" i="22"/>
  <c r="EE173" i="22" s="1"/>
  <c r="DO173" i="22"/>
  <c r="CT174" i="22"/>
  <c r="DB174" i="22"/>
  <c r="DJ174" i="22"/>
  <c r="EH174" i="22" s="1"/>
  <c r="DR174" i="22"/>
  <c r="EP174" i="22" s="1"/>
  <c r="CO175" i="22"/>
  <c r="CW175" i="22"/>
  <c r="DM175" i="22"/>
  <c r="EK175" i="22" s="1"/>
  <c r="DH176" i="22"/>
  <c r="DX176" i="22" s="1"/>
  <c r="DP176" i="22"/>
  <c r="AY177" i="22"/>
  <c r="CU177" i="22"/>
  <c r="DC177" i="22"/>
  <c r="DK177" i="22"/>
  <c r="EI177" i="22" s="1"/>
  <c r="BB178" i="22"/>
  <c r="CP178" i="22"/>
  <c r="CX178" i="22"/>
  <c r="DF178" i="22"/>
  <c r="DN178" i="22"/>
  <c r="EL178" i="22" s="1"/>
  <c r="BE179" i="22"/>
  <c r="AV179" i="22" s="1"/>
  <c r="DI179" i="22"/>
  <c r="EG179" i="22" s="1"/>
  <c r="DQ179" i="22"/>
  <c r="EO179" i="22" s="1"/>
  <c r="AY180" i="22"/>
  <c r="CU180" i="22"/>
  <c r="AS181" i="22"/>
  <c r="BE183" i="22"/>
  <c r="AV183" i="22" s="1"/>
  <c r="AY184" i="22"/>
  <c r="BG187" i="22"/>
  <c r="BE187" i="22"/>
  <c r="AV187" i="22" s="1"/>
  <c r="AW188" i="22"/>
  <c r="AW190" i="22"/>
  <c r="DM211" i="22"/>
  <c r="AV213" i="22"/>
  <c r="AU213" i="22"/>
  <c r="DI165" i="22"/>
  <c r="DQ165" i="22"/>
  <c r="CU166" i="22"/>
  <c r="DC166" i="22"/>
  <c r="DK166" i="22"/>
  <c r="DS166" i="22"/>
  <c r="EQ166" i="22" s="1"/>
  <c r="BB167" i="22"/>
  <c r="CP167" i="22"/>
  <c r="CX167" i="22"/>
  <c r="DN167" i="22"/>
  <c r="EL167" i="22" s="1"/>
  <c r="CS168" i="22"/>
  <c r="DA168" i="22"/>
  <c r="DI168" i="22"/>
  <c r="EG168" i="22" s="1"/>
  <c r="DQ168" i="22"/>
  <c r="BH169" i="22"/>
  <c r="DM169" i="22" s="1"/>
  <c r="CV169" i="22"/>
  <c r="DD169" i="22"/>
  <c r="DL169" i="22"/>
  <c r="EJ169" i="22" s="1"/>
  <c r="AU170" i="22"/>
  <c r="CQ170" i="22"/>
  <c r="CY170" i="22"/>
  <c r="DG170" i="22"/>
  <c r="EE170" i="22" s="1"/>
  <c r="DO170" i="22"/>
  <c r="EM170" i="22" s="1"/>
  <c r="CT171" i="22"/>
  <c r="DB171" i="22"/>
  <c r="DJ171" i="22"/>
  <c r="EH171" i="22" s="1"/>
  <c r="DR171" i="22"/>
  <c r="DZ171" i="22" s="1"/>
  <c r="DE172" i="22"/>
  <c r="EC172" i="22" s="1"/>
  <c r="DM172" i="22"/>
  <c r="DU172" i="22" s="1"/>
  <c r="CR173" i="22"/>
  <c r="CZ173" i="22"/>
  <c r="DH173" i="22"/>
  <c r="EF173" i="22" s="1"/>
  <c r="DP173" i="22"/>
  <c r="DX173" i="22" s="1"/>
  <c r="CU174" i="22"/>
  <c r="DC174" i="22"/>
  <c r="DK174" i="22"/>
  <c r="EA174" i="22" s="1"/>
  <c r="BB175" i="22"/>
  <c r="CP175" i="22"/>
  <c r="CX175" i="22"/>
  <c r="DI176" i="22"/>
  <c r="DQ176" i="22"/>
  <c r="BH177" i="22"/>
  <c r="DT177" i="22" s="1"/>
  <c r="CV177" i="22"/>
  <c r="DD177" i="22"/>
  <c r="DL177" i="22"/>
  <c r="EJ177" i="22" s="1"/>
  <c r="AU178" i="22"/>
  <c r="CQ178" i="22"/>
  <c r="CY178" i="22"/>
  <c r="DG178" i="22"/>
  <c r="EE178" i="22" s="1"/>
  <c r="DJ179" i="22"/>
  <c r="DR179" i="22"/>
  <c r="EP179" i="22" s="1"/>
  <c r="EH179" i="22"/>
  <c r="BH180" i="22"/>
  <c r="DN180" i="22" s="1"/>
  <c r="DL180" i="22"/>
  <c r="EJ180" i="22" s="1"/>
  <c r="BB181" i="22"/>
  <c r="X182" i="22"/>
  <c r="BH184" i="22"/>
  <c r="BB185" i="22"/>
  <c r="AW195" i="22"/>
  <c r="AW196" i="22"/>
  <c r="AW198" i="22"/>
  <c r="DJ165" i="22"/>
  <c r="DR165" i="22"/>
  <c r="CV166" i="22"/>
  <c r="DD166" i="22"/>
  <c r="DL166" i="22"/>
  <c r="EJ166" i="22" s="1"/>
  <c r="DT166" i="22"/>
  <c r="ER166" i="22" s="1"/>
  <c r="EB166" i="22"/>
  <c r="CQ167" i="22"/>
  <c r="CY167" i="22"/>
  <c r="DG167" i="22"/>
  <c r="DW167" i="22" s="1"/>
  <c r="DO167" i="22"/>
  <c r="EM167" i="22" s="1"/>
  <c r="CT168" i="22"/>
  <c r="DB168" i="22"/>
  <c r="DJ168" i="22"/>
  <c r="EH168" i="22" s="1"/>
  <c r="DR168" i="22"/>
  <c r="CO169" i="22"/>
  <c r="CW169" i="22"/>
  <c r="DE169" i="22"/>
  <c r="CR170" i="22"/>
  <c r="CZ170" i="22"/>
  <c r="DH170" i="22"/>
  <c r="DP170" i="22"/>
  <c r="EN170" i="22" s="1"/>
  <c r="CU171" i="22"/>
  <c r="DC171" i="22"/>
  <c r="DK171" i="22"/>
  <c r="EA171" i="22" s="1"/>
  <c r="DF172" i="22"/>
  <c r="ED172" i="22" s="1"/>
  <c r="DN172" i="22"/>
  <c r="DV172" i="22" s="1"/>
  <c r="CS173" i="22"/>
  <c r="DA173" i="22"/>
  <c r="DI173" i="22"/>
  <c r="EG173" i="22" s="1"/>
  <c r="DQ173" i="22"/>
  <c r="CV174" i="22"/>
  <c r="DD174" i="22"/>
  <c r="DL174" i="22"/>
  <c r="DT174" i="22"/>
  <c r="ER174" i="22" s="1"/>
  <c r="CQ175" i="22"/>
  <c r="CY175" i="22"/>
  <c r="DO175" i="22"/>
  <c r="EM175" i="22" s="1"/>
  <c r="DJ176" i="22"/>
  <c r="EH176" i="22" s="1"/>
  <c r="DR176" i="22"/>
  <c r="CO177" i="22"/>
  <c r="CW177" i="22"/>
  <c r="DE177" i="22"/>
  <c r="EC177" i="22" s="1"/>
  <c r="CR178" i="22"/>
  <c r="CZ178" i="22"/>
  <c r="DH178" i="22"/>
  <c r="DX178" i="22" s="1"/>
  <c r="DP178" i="22"/>
  <c r="EN178" i="22" s="1"/>
  <c r="DK179" i="22"/>
  <c r="EA179" i="22" s="1"/>
  <c r="DE180" i="22"/>
  <c r="EC180" i="22" s="1"/>
  <c r="DM180" i="22"/>
  <c r="CQ181" i="22"/>
  <c r="BA188" i="22"/>
  <c r="BB188" i="22" s="1"/>
  <c r="AY188" i="22"/>
  <c r="AV197" i="22"/>
  <c r="AU197" i="22"/>
  <c r="AV208" i="22"/>
  <c r="AU208" i="22"/>
  <c r="EK211" i="22"/>
  <c r="DK165" i="22"/>
  <c r="EI165" i="22" s="1"/>
  <c r="DS165" i="22"/>
  <c r="CO166" i="22"/>
  <c r="CW166" i="22"/>
  <c r="DE166" i="22"/>
  <c r="DM166" i="22"/>
  <c r="EK166" i="22" s="1"/>
  <c r="CR167" i="22"/>
  <c r="CZ167" i="22"/>
  <c r="DH167" i="22"/>
  <c r="EF167" i="22" s="1"/>
  <c r="DP167" i="22"/>
  <c r="EN167" i="22" s="1"/>
  <c r="CU168" i="22"/>
  <c r="DC168" i="22"/>
  <c r="DK168" i="22"/>
  <c r="DS168" i="22"/>
  <c r="EI168" i="22"/>
  <c r="CP169" i="22"/>
  <c r="CX169" i="22"/>
  <c r="DF169" i="22"/>
  <c r="ED169" i="22" s="1"/>
  <c r="CS170" i="22"/>
  <c r="DA170" i="22"/>
  <c r="DI170" i="22"/>
  <c r="DQ170" i="22"/>
  <c r="EO170" i="22" s="1"/>
  <c r="CV171" i="22"/>
  <c r="DD171" i="22"/>
  <c r="DL171" i="22"/>
  <c r="EJ171" i="22" s="1"/>
  <c r="DT171" i="22"/>
  <c r="ER171" i="22" s="1"/>
  <c r="DG172" i="22"/>
  <c r="EE172" i="22" s="1"/>
  <c r="DO172" i="22"/>
  <c r="CT173" i="22"/>
  <c r="DB173" i="22"/>
  <c r="DJ173" i="22"/>
  <c r="EH173" i="22" s="1"/>
  <c r="DR173" i="22"/>
  <c r="CO174" i="22"/>
  <c r="CW174" i="22"/>
  <c r="DE174" i="22"/>
  <c r="DM174" i="22"/>
  <c r="EK174" i="22" s="1"/>
  <c r="DU174" i="22"/>
  <c r="EC174" i="22"/>
  <c r="CR175" i="22"/>
  <c r="CZ175" i="22"/>
  <c r="DH175" i="22"/>
  <c r="EF175" i="22" s="1"/>
  <c r="DP175" i="22"/>
  <c r="EN175" i="22" s="1"/>
  <c r="DK176" i="22"/>
  <c r="EI176" i="22" s="1"/>
  <c r="DS176" i="22"/>
  <c r="CP177" i="22"/>
  <c r="CX177" i="22"/>
  <c r="DF177" i="22"/>
  <c r="ED177" i="22" s="1"/>
  <c r="DN177" i="22"/>
  <c r="CS178" i="22"/>
  <c r="DA178" i="22"/>
  <c r="DI178" i="22"/>
  <c r="DQ178" i="22"/>
  <c r="EO178" i="22" s="1"/>
  <c r="DL179" i="22"/>
  <c r="EJ179" i="22" s="1"/>
  <c r="DT179" i="22"/>
  <c r="ER179" i="22" s="1"/>
  <c r="DF180" i="22"/>
  <c r="ED180" i="22" s="1"/>
  <c r="EP210" i="22"/>
  <c r="BG188" i="22"/>
  <c r="BH188" i="22" s="1"/>
  <c r="BA189" i="22"/>
  <c r="BB189" i="22" s="1"/>
  <c r="AU190" i="22"/>
  <c r="BE191" i="22"/>
  <c r="AV191" i="22" s="1"/>
  <c r="AY192" i="22"/>
  <c r="BG192" i="22"/>
  <c r="BA193" i="22"/>
  <c r="AU194" i="22"/>
  <c r="BE195" i="22"/>
  <c r="AV195" i="22" s="1"/>
  <c r="AY196" i="22"/>
  <c r="BG196" i="22"/>
  <c r="BH196" i="22" s="1"/>
  <c r="BA197" i="22"/>
  <c r="BB197" i="22" s="1"/>
  <c r="AU198" i="22"/>
  <c r="BE199" i="22"/>
  <c r="AV199" i="22" s="1"/>
  <c r="AO207" i="22"/>
  <c r="AW207" i="22" s="1"/>
  <c r="AY207" i="22"/>
  <c r="BG207" i="22"/>
  <c r="AT208" i="22"/>
  <c r="DF208" i="22"/>
  <c r="ED208" i="22" s="1"/>
  <c r="BE209" i="22"/>
  <c r="AV209" i="22" s="1"/>
  <c r="DI209" i="22"/>
  <c r="EG209" i="22" s="1"/>
  <c r="CV210" i="22"/>
  <c r="DD210" i="22"/>
  <c r="DT210" i="22"/>
  <c r="ER210" i="22" s="1"/>
  <c r="AU211" i="22"/>
  <c r="DG211" i="22"/>
  <c r="DW211" i="22" s="1"/>
  <c r="DO211" i="22"/>
  <c r="EM211" i="22" s="1"/>
  <c r="CT212" i="22"/>
  <c r="DJ212" i="22"/>
  <c r="EH212" i="22"/>
  <c r="DM213" i="22"/>
  <c r="EK213" i="22" s="1"/>
  <c r="DP214" i="22"/>
  <c r="EN214" i="22" s="1"/>
  <c r="DS215" i="22"/>
  <c r="EQ215" i="22" s="1"/>
  <c r="DI216" i="22"/>
  <c r="EG216" i="22" s="1"/>
  <c r="AV220" i="22"/>
  <c r="AU220" i="22"/>
  <c r="BH192" i="22"/>
  <c r="BB193" i="22"/>
  <c r="BH207" i="22"/>
  <c r="DN207" i="22" s="1"/>
  <c r="DG208" i="22"/>
  <c r="EE208" i="22" s="1"/>
  <c r="DJ209" i="22"/>
  <c r="EH209" i="22" s="1"/>
  <c r="CO210" i="22"/>
  <c r="CW210" i="22"/>
  <c r="DM210" i="22"/>
  <c r="EK210" i="22" s="1"/>
  <c r="DH211" i="22"/>
  <c r="EF211" i="22" s="1"/>
  <c r="DP211" i="22"/>
  <c r="DX211" i="22" s="1"/>
  <c r="AO212" i="22"/>
  <c r="AW212" i="22" s="1"/>
  <c r="DB212" i="22" s="1"/>
  <c r="AY212" i="22"/>
  <c r="DK212" i="22"/>
  <c r="EI212" i="22" s="1"/>
  <c r="BB213" i="22"/>
  <c r="DE213" i="22" s="1"/>
  <c r="DN213" i="22"/>
  <c r="EL213" i="22" s="1"/>
  <c r="BE214" i="22"/>
  <c r="DQ214" i="22"/>
  <c r="EO214" i="22" s="1"/>
  <c r="AV215" i="22"/>
  <c r="AU215" i="22"/>
  <c r="EK215" i="22"/>
  <c r="CP215" i="22"/>
  <c r="AV223" i="22"/>
  <c r="BG191" i="22"/>
  <c r="BG199" i="22"/>
  <c r="BH199" i="22" s="1"/>
  <c r="DH208" i="22"/>
  <c r="EF208" i="22" s="1"/>
  <c r="AO209" i="22"/>
  <c r="AW209" i="22" s="1"/>
  <c r="DK209" i="22"/>
  <c r="EI209" i="22" s="1"/>
  <c r="BB210" i="22"/>
  <c r="DL210" i="22" s="1"/>
  <c r="CP210" i="22"/>
  <c r="CX210" i="22"/>
  <c r="DF210" i="22"/>
  <c r="ED210" i="22" s="1"/>
  <c r="DN210" i="22"/>
  <c r="EL210" i="22" s="1"/>
  <c r="DI211" i="22"/>
  <c r="EG211" i="22" s="1"/>
  <c r="DQ211" i="22"/>
  <c r="EO211" i="22" s="1"/>
  <c r="BH212" i="22"/>
  <c r="DO212" i="22" s="1"/>
  <c r="DL212" i="22"/>
  <c r="EJ212" i="22" s="1"/>
  <c r="DG213" i="22"/>
  <c r="EE213" i="22" s="1"/>
  <c r="DO213" i="22"/>
  <c r="DR214" i="22"/>
  <c r="EP214" i="22" s="1"/>
  <c r="CU215" i="22"/>
  <c r="DS225" i="22"/>
  <c r="EQ225" i="22" s="1"/>
  <c r="BH187" i="22"/>
  <c r="BH191" i="22"/>
  <c r="BB192" i="22"/>
  <c r="BH195" i="22"/>
  <c r="BB196" i="22"/>
  <c r="BB207" i="22"/>
  <c r="DF207" i="22" s="1"/>
  <c r="ED207" i="22" s="1"/>
  <c r="DI208" i="22"/>
  <c r="EG208" i="22" s="1"/>
  <c r="BH209" i="22"/>
  <c r="DL209" i="22"/>
  <c r="EJ209" i="22" s="1"/>
  <c r="DT209" i="22"/>
  <c r="EB209" i="22" s="1"/>
  <c r="AU210" i="22"/>
  <c r="CQ210" i="22"/>
  <c r="CY210" i="22"/>
  <c r="DG210" i="22"/>
  <c r="DO210" i="22"/>
  <c r="EM210" i="22" s="1"/>
  <c r="DJ211" i="22"/>
  <c r="EH211" i="22" s="1"/>
  <c r="DR211" i="22"/>
  <c r="EP211" i="22" s="1"/>
  <c r="CO212" i="22"/>
  <c r="CW212" i="22"/>
  <c r="DE212" i="22"/>
  <c r="EC212" i="22" s="1"/>
  <c r="DH213" i="22"/>
  <c r="EF213" i="22" s="1"/>
  <c r="DP213" i="22"/>
  <c r="EN213" i="22" s="1"/>
  <c r="AO214" i="22"/>
  <c r="AW214" i="22" s="1"/>
  <c r="AY214" i="22"/>
  <c r="DS214" i="22"/>
  <c r="EQ214" i="22" s="1"/>
  <c r="CX215" i="22"/>
  <c r="DS217" i="22"/>
  <c r="DO207" i="22"/>
  <c r="DJ208" i="22"/>
  <c r="EH208" i="22" s="1"/>
  <c r="DE209" i="22"/>
  <c r="DM209" i="22"/>
  <c r="CR210" i="22"/>
  <c r="CZ210" i="22"/>
  <c r="DH210" i="22"/>
  <c r="EF210" i="22" s="1"/>
  <c r="DP210" i="22"/>
  <c r="EN210" i="22" s="1"/>
  <c r="DX210" i="22"/>
  <c r="AO211" i="22"/>
  <c r="AW211" i="22" s="1"/>
  <c r="CS211" i="22" s="1"/>
  <c r="DC211" i="22"/>
  <c r="DK211" i="22"/>
  <c r="EI211" i="22" s="1"/>
  <c r="DS211" i="22"/>
  <c r="CP212" i="22"/>
  <c r="CX212" i="22"/>
  <c r="DF212" i="22"/>
  <c r="ED212" i="22" s="1"/>
  <c r="DI213" i="22"/>
  <c r="DQ213" i="22"/>
  <c r="EO213" i="22" s="1"/>
  <c r="EG213" i="22"/>
  <c r="DT214" i="22"/>
  <c r="ER214" i="22" s="1"/>
  <c r="DC215" i="22"/>
  <c r="EQ217" i="22"/>
  <c r="AO246" i="22"/>
  <c r="AW246" i="22" s="1"/>
  <c r="AO244" i="22"/>
  <c r="AW244" i="22" s="1"/>
  <c r="AO240" i="22"/>
  <c r="AO236" i="22"/>
  <c r="AO245" i="22"/>
  <c r="AO241" i="22"/>
  <c r="AO237" i="22"/>
  <c r="AO242" i="22"/>
  <c r="AO238" i="22"/>
  <c r="AO243" i="22"/>
  <c r="AO239" i="22"/>
  <c r="AO232" i="22"/>
  <c r="AO228" i="22"/>
  <c r="AW228" i="22" s="1"/>
  <c r="AO233" i="22"/>
  <c r="AO229" i="22"/>
  <c r="AO234" i="22"/>
  <c r="AW234" i="22" s="1"/>
  <c r="AO230" i="22"/>
  <c r="AW230" i="22" s="1"/>
  <c r="AO235" i="22"/>
  <c r="AO231" i="22"/>
  <c r="AO222" i="22"/>
  <c r="AW222" i="22" s="1"/>
  <c r="AO225" i="22"/>
  <c r="AW225" i="22" s="1"/>
  <c r="CZ225" i="22" s="1"/>
  <c r="AO217" i="22"/>
  <c r="AW217" i="22" s="1"/>
  <c r="AO220" i="22"/>
  <c r="AO223" i="22"/>
  <c r="AW223" i="22" s="1"/>
  <c r="AO226" i="22"/>
  <c r="AW226" i="22" s="1"/>
  <c r="AO218" i="22"/>
  <c r="AO221" i="22"/>
  <c r="AW221" i="22" s="1"/>
  <c r="AO227" i="22"/>
  <c r="AW227" i="22" s="1"/>
  <c r="AO224" i="22"/>
  <c r="AW224" i="22" s="1"/>
  <c r="CT224" i="22" s="1"/>
  <c r="AO216" i="22"/>
  <c r="AW216" i="22" s="1"/>
  <c r="CP216" i="22" s="1"/>
  <c r="AO219" i="22"/>
  <c r="DP207" i="22"/>
  <c r="AO208" i="22"/>
  <c r="AW208" i="22" s="1"/>
  <c r="DK208" i="22"/>
  <c r="EI208" i="22"/>
  <c r="DF209" i="22"/>
  <c r="ED209" i="22" s="1"/>
  <c r="DN209" i="22"/>
  <c r="DV209" i="22"/>
  <c r="CS210" i="22"/>
  <c r="DA210" i="22"/>
  <c r="DI210" i="22"/>
  <c r="EG210" i="22" s="1"/>
  <c r="DQ210" i="22"/>
  <c r="EO210" i="22" s="1"/>
  <c r="CV211" i="22"/>
  <c r="DD211" i="22"/>
  <c r="DL211" i="22"/>
  <c r="EJ211" i="22" s="1"/>
  <c r="DT211" i="22"/>
  <c r="ER211" i="22" s="1"/>
  <c r="CQ212" i="22"/>
  <c r="CY212" i="22"/>
  <c r="DG212" i="22"/>
  <c r="EE212" i="22" s="1"/>
  <c r="DJ213" i="22"/>
  <c r="EH213" i="22" s="1"/>
  <c r="DR213" i="22"/>
  <c r="EP213" i="22" s="1"/>
  <c r="DM214" i="22"/>
  <c r="EK214" i="22" s="1"/>
  <c r="DF215" i="22"/>
  <c r="DV215" i="22" s="1"/>
  <c r="CX216" i="22"/>
  <c r="AV222" i="22"/>
  <c r="AV225" i="22"/>
  <c r="AU225" i="22"/>
  <c r="DQ207" i="22"/>
  <c r="BH208" i="22"/>
  <c r="DS208" i="22" s="1"/>
  <c r="DL208" i="22"/>
  <c r="EJ208" i="22" s="1"/>
  <c r="DG209" i="22"/>
  <c r="EE209" i="22" s="1"/>
  <c r="CT210" i="22"/>
  <c r="DB210" i="22"/>
  <c r="DJ210" i="22"/>
  <c r="EH210" i="22" s="1"/>
  <c r="CO211" i="22"/>
  <c r="CW211" i="22"/>
  <c r="DE211" i="22"/>
  <c r="EC211" i="22" s="1"/>
  <c r="CR212" i="22"/>
  <c r="CZ212" i="22"/>
  <c r="DH212" i="22"/>
  <c r="EF212" i="22"/>
  <c r="AO213" i="22"/>
  <c r="AW213" i="22" s="1"/>
  <c r="CR213" i="22" s="1"/>
  <c r="DK213" i="22"/>
  <c r="EA213" i="22"/>
  <c r="EI213" i="22"/>
  <c r="BB214" i="22"/>
  <c r="DF214" i="22" s="1"/>
  <c r="EL214" i="22"/>
  <c r="DK215" i="22"/>
  <c r="EI215" i="22" s="1"/>
  <c r="DA216" i="22"/>
  <c r="AV217" i="22"/>
  <c r="AU217" i="22"/>
  <c r="EL218" i="22"/>
  <c r="AW219" i="22"/>
  <c r="DC219" i="22" s="1"/>
  <c r="AW220" i="22"/>
  <c r="DJ207" i="22"/>
  <c r="EH207" i="22" s="1"/>
  <c r="DR207" i="22"/>
  <c r="DE208" i="22"/>
  <c r="DM208" i="22"/>
  <c r="EC208" i="22"/>
  <c r="DH209" i="22"/>
  <c r="EF209" i="22" s="1"/>
  <c r="DP209" i="22"/>
  <c r="CU210" i="22"/>
  <c r="DC210" i="22"/>
  <c r="DK210" i="22"/>
  <c r="DS210" i="22"/>
  <c r="EQ210" i="22" s="1"/>
  <c r="EI210" i="22"/>
  <c r="CP211" i="22"/>
  <c r="CX211" i="22"/>
  <c r="DF211" i="22"/>
  <c r="ED211" i="22" s="1"/>
  <c r="DN211" i="22"/>
  <c r="EL211" i="22" s="1"/>
  <c r="CS212" i="22"/>
  <c r="DA212" i="22"/>
  <c r="DI212" i="22"/>
  <c r="EG212" i="22"/>
  <c r="DL213" i="22"/>
  <c r="EJ213" i="22" s="1"/>
  <c r="DT213" i="22"/>
  <c r="ER213" i="22" s="1"/>
  <c r="DG214" i="22"/>
  <c r="EE214" i="22" s="1"/>
  <c r="DO214" i="22"/>
  <c r="EM214" i="22" s="1"/>
  <c r="DF216" i="22"/>
  <c r="ED216" i="22" s="1"/>
  <c r="AW218" i="22"/>
  <c r="CR218" i="22" s="1"/>
  <c r="AU226" i="22"/>
  <c r="AV226" i="22"/>
  <c r="CQ215" i="22"/>
  <c r="CY215" i="22"/>
  <c r="DG215" i="22"/>
  <c r="DO215" i="22"/>
  <c r="EM215" i="22" s="1"/>
  <c r="CT216" i="22"/>
  <c r="DB216" i="22"/>
  <c r="DJ216" i="22"/>
  <c r="EH216" i="22" s="1"/>
  <c r="BA217" i="22"/>
  <c r="CT217" i="22" s="1"/>
  <c r="CW217" i="22"/>
  <c r="DM217" i="22"/>
  <c r="EK217" i="22" s="1"/>
  <c r="DP218" i="22"/>
  <c r="EN218" i="22" s="1"/>
  <c r="AY219" i="22"/>
  <c r="BG219" i="22"/>
  <c r="CU219" i="22"/>
  <c r="BB220" i="22"/>
  <c r="DJ220" i="22" s="1"/>
  <c r="CP220" i="22"/>
  <c r="CX220" i="22"/>
  <c r="BE221" i="22"/>
  <c r="AV221" i="22" s="1"/>
  <c r="DI221" i="22"/>
  <c r="EG221" i="22" s="1"/>
  <c r="BH222" i="22"/>
  <c r="DR222" i="22" s="1"/>
  <c r="AU223" i="22"/>
  <c r="DG223" i="22"/>
  <c r="EE223" i="22" s="1"/>
  <c r="DO223" i="22"/>
  <c r="EM223" i="22" s="1"/>
  <c r="DJ224" i="22"/>
  <c r="BA225" i="22"/>
  <c r="DM225" i="22"/>
  <c r="EK225" i="22" s="1"/>
  <c r="CR226" i="22"/>
  <c r="CZ226" i="22"/>
  <c r="DP226" i="22"/>
  <c r="EN226" i="22" s="1"/>
  <c r="CT227" i="22"/>
  <c r="DJ227" i="22"/>
  <c r="DR227" i="22"/>
  <c r="DZ227" i="22" s="1"/>
  <c r="AT229" i="22"/>
  <c r="CR215" i="22"/>
  <c r="CZ215" i="22"/>
  <c r="DH215" i="22"/>
  <c r="EF215" i="22" s="1"/>
  <c r="DP215" i="22"/>
  <c r="EN215" i="22" s="1"/>
  <c r="AY216" i="22"/>
  <c r="CU216" i="22"/>
  <c r="DC216" i="22"/>
  <c r="DK216" i="22"/>
  <c r="EI216" i="22" s="1"/>
  <c r="CX217" i="22"/>
  <c r="DN217" i="22"/>
  <c r="EL217" i="22" s="1"/>
  <c r="CS218" i="22"/>
  <c r="DA218" i="22"/>
  <c r="DQ218" i="22"/>
  <c r="EO218" i="22" s="1"/>
  <c r="BH219" i="22"/>
  <c r="CV219" i="22"/>
  <c r="CQ220" i="22"/>
  <c r="CY220" i="22"/>
  <c r="DJ221" i="22"/>
  <c r="EH221" i="22" s="1"/>
  <c r="DM222" i="22"/>
  <c r="DH223" i="22"/>
  <c r="EF223" i="22" s="1"/>
  <c r="DP223" i="22"/>
  <c r="EN223" i="22" s="1"/>
  <c r="DX223" i="22"/>
  <c r="DK224" i="22"/>
  <c r="BB225" i="22"/>
  <c r="DE225" i="22" s="1"/>
  <c r="DN225" i="22"/>
  <c r="EL225" i="22" s="1"/>
  <c r="CS226" i="22"/>
  <c r="DA226" i="22"/>
  <c r="DQ226" i="22"/>
  <c r="EO226" i="22" s="1"/>
  <c r="CU227" i="22"/>
  <c r="DC227" i="22"/>
  <c r="DK227" i="22"/>
  <c r="DS227" i="22"/>
  <c r="EQ227" i="22" s="1"/>
  <c r="EI227" i="22"/>
  <c r="AV235" i="22"/>
  <c r="CS215" i="22"/>
  <c r="DA215" i="22"/>
  <c r="DI215" i="22"/>
  <c r="EG215" i="22" s="1"/>
  <c r="DQ215" i="22"/>
  <c r="EO215" i="22" s="1"/>
  <c r="BH216" i="22"/>
  <c r="DO216" i="22" s="1"/>
  <c r="DW216" i="22" s="1"/>
  <c r="CV216" i="22"/>
  <c r="DD216" i="22"/>
  <c r="DL216" i="22"/>
  <c r="EJ216" i="22" s="1"/>
  <c r="CY217" i="22"/>
  <c r="DO217" i="22"/>
  <c r="EM217" i="22" s="1"/>
  <c r="CT218" i="22"/>
  <c r="DB218" i="22"/>
  <c r="DR218" i="22"/>
  <c r="EP218" i="22" s="1"/>
  <c r="CW219" i="22"/>
  <c r="DM219" i="22"/>
  <c r="CR220" i="22"/>
  <c r="CZ220" i="22"/>
  <c r="DK221" i="22"/>
  <c r="EI221" i="22" s="1"/>
  <c r="BB222" i="22"/>
  <c r="DF222" i="22" s="1"/>
  <c r="DN222" i="22"/>
  <c r="DI223" i="22"/>
  <c r="EG223" i="22" s="1"/>
  <c r="DQ223" i="22"/>
  <c r="EO223" i="22" s="1"/>
  <c r="BH224" i="22"/>
  <c r="DL224" i="22"/>
  <c r="EJ224" i="22" s="1"/>
  <c r="CQ225" i="22"/>
  <c r="DO225" i="22"/>
  <c r="EM225" i="22" s="1"/>
  <c r="CT226" i="22"/>
  <c r="DB226" i="22"/>
  <c r="DR226" i="22"/>
  <c r="EP226" i="22" s="1"/>
  <c r="CV227" i="22"/>
  <c r="DD227" i="22"/>
  <c r="DL227" i="22"/>
  <c r="EJ227" i="22" s="1"/>
  <c r="DT227" i="22"/>
  <c r="BA229" i="22"/>
  <c r="AY229" i="22"/>
  <c r="AW231" i="22"/>
  <c r="CT215" i="22"/>
  <c r="DB215" i="22"/>
  <c r="DJ215" i="22"/>
  <c r="DR215" i="22"/>
  <c r="EP215" i="22" s="1"/>
  <c r="CO216" i="22"/>
  <c r="CW216" i="22"/>
  <c r="DE216" i="22"/>
  <c r="EC216" i="22" s="1"/>
  <c r="CZ217" i="22"/>
  <c r="DP217" i="22"/>
  <c r="EN217" i="22" s="1"/>
  <c r="CU218" i="22"/>
  <c r="DC218" i="22"/>
  <c r="DS218" i="22"/>
  <c r="EQ218" i="22" s="1"/>
  <c r="BB219" i="22"/>
  <c r="CP219" i="22"/>
  <c r="CX219" i="22"/>
  <c r="DN219" i="22"/>
  <c r="CS220" i="22"/>
  <c r="DA220" i="22"/>
  <c r="DI220" i="22"/>
  <c r="EG220" i="22" s="1"/>
  <c r="BH221" i="22"/>
  <c r="DL221" i="22"/>
  <c r="EJ221" i="22" s="1"/>
  <c r="AU222" i="22"/>
  <c r="DO222" i="22"/>
  <c r="DB223" i="22"/>
  <c r="DJ223" i="22"/>
  <c r="EH223" i="22" s="1"/>
  <c r="DR223" i="22"/>
  <c r="EP223" i="22" s="1"/>
  <c r="DE224" i="22"/>
  <c r="EC224" i="22" s="1"/>
  <c r="DM224" i="22"/>
  <c r="DP225" i="22"/>
  <c r="EN225" i="22" s="1"/>
  <c r="CU226" i="22"/>
  <c r="DC226" i="22"/>
  <c r="DS226" i="22"/>
  <c r="EQ226" i="22" s="1"/>
  <c r="AS227" i="22"/>
  <c r="CW227" i="22"/>
  <c r="AW232" i="22"/>
  <c r="DA217" i="22"/>
  <c r="DQ217" i="22"/>
  <c r="EO217" i="22" s="1"/>
  <c r="CV218" i="22"/>
  <c r="DD218" i="22"/>
  <c r="DT218" i="22"/>
  <c r="ER218" i="22" s="1"/>
  <c r="CQ219" i="22"/>
  <c r="CY219" i="22"/>
  <c r="DO219" i="22"/>
  <c r="CT220" i="22"/>
  <c r="DB220" i="22"/>
  <c r="DE221" i="22"/>
  <c r="EC221" i="22" s="1"/>
  <c r="DM221" i="22"/>
  <c r="CZ222" i="22"/>
  <c r="DH222" i="22"/>
  <c r="DX222" i="22" s="1"/>
  <c r="DP222" i="22"/>
  <c r="EN222" i="22" s="1"/>
  <c r="DC223" i="22"/>
  <c r="DK223" i="22"/>
  <c r="EI223" i="22" s="1"/>
  <c r="DS223" i="22"/>
  <c r="EQ223" i="22" s="1"/>
  <c r="DF224" i="22"/>
  <c r="ED224" i="22" s="1"/>
  <c r="DN224" i="22"/>
  <c r="DV224" i="22" s="1"/>
  <c r="DA225" i="22"/>
  <c r="DI225" i="22"/>
  <c r="EG225" i="22" s="1"/>
  <c r="DQ225" i="22"/>
  <c r="EO225" i="22" s="1"/>
  <c r="CV226" i="22"/>
  <c r="DD226" i="22"/>
  <c r="DT226" i="22"/>
  <c r="ER226" i="22" s="1"/>
  <c r="CP227" i="22"/>
  <c r="CX227" i="22"/>
  <c r="DF227" i="22"/>
  <c r="ED227" i="22" s="1"/>
  <c r="DN227" i="22"/>
  <c r="EL227" i="22" s="1"/>
  <c r="DV227" i="22"/>
  <c r="AW233" i="22"/>
  <c r="CV215" i="22"/>
  <c r="DD215" i="22"/>
  <c r="DL215" i="22"/>
  <c r="EB215" i="22" s="1"/>
  <c r="DT215" i="22"/>
  <c r="ER215" i="22" s="1"/>
  <c r="CQ216" i="22"/>
  <c r="CY216" i="22"/>
  <c r="DG216" i="22"/>
  <c r="EE216" i="22" s="1"/>
  <c r="DB217" i="22"/>
  <c r="DR217" i="22"/>
  <c r="EP217" i="22" s="1"/>
  <c r="CO218" i="22"/>
  <c r="CW218" i="22"/>
  <c r="DM218" i="22"/>
  <c r="EK218" i="22" s="1"/>
  <c r="CR219" i="22"/>
  <c r="CZ219" i="22"/>
  <c r="DH219" i="22"/>
  <c r="EF219" i="22" s="1"/>
  <c r="DP219" i="22"/>
  <c r="CU220" i="22"/>
  <c r="DC220" i="22"/>
  <c r="CP221" i="22"/>
  <c r="CX221" i="22"/>
  <c r="DF221" i="22"/>
  <c r="ED221" i="22" s="1"/>
  <c r="DN221" i="22"/>
  <c r="DV221" i="22"/>
  <c r="CS222" i="22"/>
  <c r="DA222" i="22"/>
  <c r="DQ222" i="22"/>
  <c r="EO222" i="22" s="1"/>
  <c r="CV223" i="22"/>
  <c r="DD223" i="22"/>
  <c r="DL223" i="22"/>
  <c r="EJ223" i="22" s="1"/>
  <c r="DT223" i="22"/>
  <c r="ER223" i="22" s="1"/>
  <c r="AU224" i="22"/>
  <c r="DG224" i="22"/>
  <c r="DO224" i="22"/>
  <c r="DW224" i="22" s="1"/>
  <c r="EE224" i="22"/>
  <c r="DJ225" i="22"/>
  <c r="EH225" i="22" s="1"/>
  <c r="DR225" i="22"/>
  <c r="EP225" i="22" s="1"/>
  <c r="CO226" i="22"/>
  <c r="CW226" i="22"/>
  <c r="DM226" i="22"/>
  <c r="EK226" i="22" s="1"/>
  <c r="AU227" i="22"/>
  <c r="CQ227" i="22"/>
  <c r="CY227" i="22"/>
  <c r="DG227" i="22"/>
  <c r="EE227" i="22" s="1"/>
  <c r="DO227" i="22"/>
  <c r="EM227" i="22" s="1"/>
  <c r="X228" i="22"/>
  <c r="AW235" i="22"/>
  <c r="CO215" i="22"/>
  <c r="CW215" i="22"/>
  <c r="DE215" i="22"/>
  <c r="DU215" i="22" s="1"/>
  <c r="CR216" i="22"/>
  <c r="CZ216" i="22"/>
  <c r="DH216" i="22"/>
  <c r="EF216" i="22" s="1"/>
  <c r="DC217" i="22"/>
  <c r="BB218" i="22"/>
  <c r="CP218" i="22"/>
  <c r="CX218" i="22"/>
  <c r="CS219" i="22"/>
  <c r="DA219" i="22"/>
  <c r="DI219" i="22"/>
  <c r="EG219" i="22" s="1"/>
  <c r="DQ219" i="22"/>
  <c r="BH220" i="22"/>
  <c r="DS220" i="22" s="1"/>
  <c r="CV220" i="22"/>
  <c r="DD220" i="22"/>
  <c r="CQ221" i="22"/>
  <c r="CY221" i="22"/>
  <c r="DG221" i="22"/>
  <c r="EE221" i="22" s="1"/>
  <c r="CT222" i="22"/>
  <c r="DB222" i="22"/>
  <c r="DJ222" i="22"/>
  <c r="EH222" i="22" s="1"/>
  <c r="CO223" i="22"/>
  <c r="CW223" i="22"/>
  <c r="DE223" i="22"/>
  <c r="DU223" i="22" s="1"/>
  <c r="DH224" i="22"/>
  <c r="EF224" i="22" s="1"/>
  <c r="DC225" i="22"/>
  <c r="DK225" i="22"/>
  <c r="EI225" i="22" s="1"/>
  <c r="EA225" i="22"/>
  <c r="BB226" i="22"/>
  <c r="DE226" i="22" s="1"/>
  <c r="EC226" i="22" s="1"/>
  <c r="CP226" i="22"/>
  <c r="CX226" i="22"/>
  <c r="DF226" i="22"/>
  <c r="DV226" i="22" s="1"/>
  <c r="CR227" i="22"/>
  <c r="CZ227" i="22"/>
  <c r="AT228" i="22"/>
  <c r="BG228" i="22"/>
  <c r="BE228" i="22"/>
  <c r="BH229" i="22"/>
  <c r="DD217" i="22"/>
  <c r="DT217" i="22"/>
  <c r="ER217" i="22" s="1"/>
  <c r="CQ218" i="22"/>
  <c r="CY218" i="22"/>
  <c r="DG218" i="22"/>
  <c r="DO218" i="22"/>
  <c r="EM218" i="22" s="1"/>
  <c r="CT219" i="22"/>
  <c r="DB219" i="22"/>
  <c r="DJ219" i="22"/>
  <c r="EH219" i="22" s="1"/>
  <c r="DR219" i="22"/>
  <c r="CO220" i="22"/>
  <c r="CW220" i="22"/>
  <c r="CR221" i="22"/>
  <c r="CZ221" i="22"/>
  <c r="DH221" i="22"/>
  <c r="EF221" i="22" s="1"/>
  <c r="DP221" i="22"/>
  <c r="CU222" i="22"/>
  <c r="DC222" i="22"/>
  <c r="DK222" i="22"/>
  <c r="EI222" i="22" s="1"/>
  <c r="DS222" i="22"/>
  <c r="EA222" i="22" s="1"/>
  <c r="CP223" i="22"/>
  <c r="CX223" i="22"/>
  <c r="DF223" i="22"/>
  <c r="ED223" i="22" s="1"/>
  <c r="DN223" i="22"/>
  <c r="EL223" i="22" s="1"/>
  <c r="DI224" i="22"/>
  <c r="EG224" i="22" s="1"/>
  <c r="DQ224" i="22"/>
  <c r="DY224" i="22" s="1"/>
  <c r="CV225" i="22"/>
  <c r="DL225" i="22"/>
  <c r="EJ225" i="22" s="1"/>
  <c r="DT225" i="22"/>
  <c r="ER225" i="22" s="1"/>
  <c r="CQ226" i="22"/>
  <c r="CY226" i="22"/>
  <c r="DG226" i="22"/>
  <c r="EE226" i="22" s="1"/>
  <c r="DO226" i="22"/>
  <c r="EM226" i="22" s="1"/>
  <c r="CS227" i="22"/>
  <c r="DA227" i="22"/>
  <c r="DI227" i="22"/>
  <c r="EG227" i="22" s="1"/>
  <c r="DQ227" i="22"/>
  <c r="EO227" i="22" s="1"/>
  <c r="BH228" i="22"/>
  <c r="AW229" i="22"/>
  <c r="AW239" i="22"/>
  <c r="BE239" i="22"/>
  <c r="BG239" i="22"/>
  <c r="BH239" i="22" s="1"/>
  <c r="AW240" i="22"/>
  <c r="BH240" i="22"/>
  <c r="BB228" i="22"/>
  <c r="BH231" i="22"/>
  <c r="BB232" i="22"/>
  <c r="BH235" i="22"/>
  <c r="AW236" i="22"/>
  <c r="BG236" i="22"/>
  <c r="BH236" i="22" s="1"/>
  <c r="BE236" i="22"/>
  <c r="BE229" i="22"/>
  <c r="AY230" i="22"/>
  <c r="BE233" i="22"/>
  <c r="AY234" i="22"/>
  <c r="BA237" i="22"/>
  <c r="BB237" i="22" s="1"/>
  <c r="AY237" i="22"/>
  <c r="AT239" i="22"/>
  <c r="AW238" i="22"/>
  <c r="BG238" i="22"/>
  <c r="BH238" i="22" s="1"/>
  <c r="BE238" i="22"/>
  <c r="AY240" i="22"/>
  <c r="BA240" i="22"/>
  <c r="BB240" i="22" s="1"/>
  <c r="BB241" i="22"/>
  <c r="AW243" i="22"/>
  <c r="AU231" i="22"/>
  <c r="BE232" i="22"/>
  <c r="AV232" i="22" s="1"/>
  <c r="AY233" i="22"/>
  <c r="AU235" i="22"/>
  <c r="BA239" i="22"/>
  <c r="AY239" i="22"/>
  <c r="AW242" i="22"/>
  <c r="BB230" i="22"/>
  <c r="BH233" i="22"/>
  <c r="BB234" i="22"/>
  <c r="AY236" i="22"/>
  <c r="BA236" i="22"/>
  <c r="BB236" i="22" s="1"/>
  <c r="AT238" i="22"/>
  <c r="BG241" i="22"/>
  <c r="BH241" i="22" s="1"/>
  <c r="BE241" i="22"/>
  <c r="AW237" i="22"/>
  <c r="BG237" i="22"/>
  <c r="BH237" i="22" s="1"/>
  <c r="BE237" i="22"/>
  <c r="BB239" i="22"/>
  <c r="BB229" i="22"/>
  <c r="BH232" i="22"/>
  <c r="BB233" i="22"/>
  <c r="BA238" i="22"/>
  <c r="BB238" i="22" s="1"/>
  <c r="AY238" i="22"/>
  <c r="AW241" i="22"/>
  <c r="BE242" i="22"/>
  <c r="AY243" i="22"/>
  <c r="BG243" i="22"/>
  <c r="BH243" i="22" s="1"/>
  <c r="AU246" i="22"/>
  <c r="DG253" i="22"/>
  <c r="EE253" i="22" s="1"/>
  <c r="BB246" i="22"/>
  <c r="DK253" i="22"/>
  <c r="EI253" i="22" s="1"/>
  <c r="AY242" i="22"/>
  <c r="AU244" i="22"/>
  <c r="AY245" i="22"/>
  <c r="EP259" i="22"/>
  <c r="BH242" i="22"/>
  <c r="BB243" i="22"/>
  <c r="BB244" i="22"/>
  <c r="AV256" i="22"/>
  <c r="AU256" i="22"/>
  <c r="DP265" i="22"/>
  <c r="EN265" i="22" s="1"/>
  <c r="BE240" i="22"/>
  <c r="AY241" i="22"/>
  <c r="AW245" i="22"/>
  <c r="CQ253" i="22"/>
  <c r="BH254" i="22"/>
  <c r="DR254" i="22"/>
  <c r="CU253" i="22"/>
  <c r="DQ264" i="22"/>
  <c r="EO264" i="22" s="1"/>
  <c r="DP264" i="22"/>
  <c r="EN264" i="22" s="1"/>
  <c r="AV253" i="22"/>
  <c r="CY253" i="22"/>
  <c r="AY254" i="22"/>
  <c r="BA254" i="22"/>
  <c r="BB254" i="22" s="1"/>
  <c r="DJ254" i="22" s="1"/>
  <c r="DN255" i="22"/>
  <c r="EL255" i="22" s="1"/>
  <c r="AW260" i="22"/>
  <c r="CX260" i="22" s="1"/>
  <c r="DM260" i="22"/>
  <c r="EK260" i="22" s="1"/>
  <c r="AV262" i="22"/>
  <c r="AU262" i="22"/>
  <c r="AT245" i="22"/>
  <c r="BH245" i="22"/>
  <c r="EK255" i="22"/>
  <c r="DF266" i="22"/>
  <c r="ED266" i="22" s="1"/>
  <c r="DK266" i="22"/>
  <c r="EI266" i="22" s="1"/>
  <c r="CS253" i="22"/>
  <c r="DA253" i="22"/>
  <c r="DI253" i="22"/>
  <c r="EG253" i="22" s="1"/>
  <c r="DO255" i="22"/>
  <c r="EM255" i="22" s="1"/>
  <c r="DR256" i="22"/>
  <c r="EP256" i="22" s="1"/>
  <c r="BA257" i="22"/>
  <c r="BB257" i="22" s="1"/>
  <c r="CW257" i="22"/>
  <c r="DH258" i="22"/>
  <c r="EF258" i="22" s="1"/>
  <c r="AO259" i="22"/>
  <c r="AW259" i="22" s="1"/>
  <c r="CU259" i="22" s="1"/>
  <c r="DS259" i="22"/>
  <c r="EQ259" i="22" s="1"/>
  <c r="BB260" i="22"/>
  <c r="CP260" i="22"/>
  <c r="DN260" i="22"/>
  <c r="EL260" i="22" s="1"/>
  <c r="DI261" i="22"/>
  <c r="EG261" i="22"/>
  <c r="BH262" i="22"/>
  <c r="DN262" i="22" s="1"/>
  <c r="EL262" i="22" s="1"/>
  <c r="AU264" i="22"/>
  <c r="DO265" i="22"/>
  <c r="EM265" i="22" s="1"/>
  <c r="DJ266" i="22"/>
  <c r="EH266" i="22" s="1"/>
  <c r="BA267" i="22"/>
  <c r="BB267" i="22" s="1"/>
  <c r="AV271" i="22"/>
  <c r="AU271" i="22"/>
  <c r="DN272" i="22"/>
  <c r="EL272" i="22" s="1"/>
  <c r="CT253" i="22"/>
  <c r="DB253" i="22"/>
  <c r="DJ253" i="22"/>
  <c r="EH253" i="22" s="1"/>
  <c r="DE254" i="22"/>
  <c r="EC254" i="22" s="1"/>
  <c r="DP255" i="22"/>
  <c r="EN255" i="22" s="1"/>
  <c r="AO256" i="22"/>
  <c r="AW256" i="22" s="1"/>
  <c r="BG256" i="22"/>
  <c r="BH256" i="22" s="1"/>
  <c r="CX257" i="22"/>
  <c r="DF257" i="22"/>
  <c r="DI258" i="22"/>
  <c r="EG258" i="22" s="1"/>
  <c r="DT259" i="22"/>
  <c r="ER259" i="22" s="1"/>
  <c r="DO260" i="22"/>
  <c r="EM260" i="22" s="1"/>
  <c r="DJ261" i="22"/>
  <c r="BA262" i="22"/>
  <c r="BB262" i="22" s="1"/>
  <c r="DO262" i="22"/>
  <c r="BB264" i="22"/>
  <c r="DG264" i="22"/>
  <c r="EE264" i="22" s="1"/>
  <c r="DH264" i="22"/>
  <c r="DQ265" i="22"/>
  <c r="EO265" i="22" s="1"/>
  <c r="AV268" i="22"/>
  <c r="AU268" i="22"/>
  <c r="DQ255" i="22"/>
  <c r="EO255" i="22" s="1"/>
  <c r="DL256" i="22"/>
  <c r="EJ256" i="22" s="1"/>
  <c r="AU257" i="22"/>
  <c r="CY257" i="22"/>
  <c r="DG257" i="22"/>
  <c r="DJ258" i="22"/>
  <c r="EH258" i="22" s="1"/>
  <c r="DM259" i="22"/>
  <c r="EK259" i="22" s="1"/>
  <c r="CZ260" i="22"/>
  <c r="DP260" i="22"/>
  <c r="EN260" i="22" s="1"/>
  <c r="AO261" i="22"/>
  <c r="AW261" i="22" s="1"/>
  <c r="DK261" i="22"/>
  <c r="EI261" i="22" s="1"/>
  <c r="DR262" i="22"/>
  <c r="DS265" i="22"/>
  <c r="EQ265" i="22" s="1"/>
  <c r="AO266" i="22"/>
  <c r="AW266" i="22" s="1"/>
  <c r="BH253" i="22"/>
  <c r="DN253" i="22" s="1"/>
  <c r="CV253" i="22"/>
  <c r="DD253" i="22"/>
  <c r="DL253" i="22"/>
  <c r="EJ253" i="22" s="1"/>
  <c r="DR255" i="22"/>
  <c r="EP255" i="22" s="1"/>
  <c r="DM256" i="22"/>
  <c r="EK256" i="22" s="1"/>
  <c r="CR257" i="22"/>
  <c r="CZ257" i="22"/>
  <c r="AO258" i="22"/>
  <c r="AW258" i="22" s="1"/>
  <c r="AY258" i="22"/>
  <c r="DK258" i="22"/>
  <c r="EI258" i="22"/>
  <c r="BB259" i="22"/>
  <c r="DL259" i="22" s="1"/>
  <c r="CP259" i="22"/>
  <c r="CX259" i="22"/>
  <c r="DN259" i="22"/>
  <c r="EL259" i="22" s="1"/>
  <c r="BE260" i="22"/>
  <c r="AV260" i="22" s="1"/>
  <c r="DA260" i="22"/>
  <c r="DI260" i="22"/>
  <c r="EG260" i="22" s="1"/>
  <c r="DQ260" i="22"/>
  <c r="EO260" i="22" s="1"/>
  <c r="BH261" i="22"/>
  <c r="DT261" i="22" s="1"/>
  <c r="DL261" i="22"/>
  <c r="EJ261" i="22" s="1"/>
  <c r="DS262" i="22"/>
  <c r="EQ262" i="22" s="1"/>
  <c r="DL264" i="22"/>
  <c r="DT265" i="22"/>
  <c r="ER265" i="22" s="1"/>
  <c r="EK269" i="22"/>
  <c r="CO253" i="22"/>
  <c r="CW253" i="22"/>
  <c r="DE253" i="22"/>
  <c r="EC253" i="22" s="1"/>
  <c r="AO255" i="22"/>
  <c r="AW255" i="22" s="1"/>
  <c r="CQ255" i="22" s="1"/>
  <c r="DS255" i="22"/>
  <c r="EQ255" i="22" s="1"/>
  <c r="BB256" i="22"/>
  <c r="DJ256" i="22" s="1"/>
  <c r="DF256" i="22"/>
  <c r="DN256" i="22"/>
  <c r="EL256" i="22" s="1"/>
  <c r="CS257" i="22"/>
  <c r="DA257" i="22"/>
  <c r="DI257" i="22"/>
  <c r="BH258" i="22"/>
  <c r="DL258" i="22"/>
  <c r="EJ258" i="22" s="1"/>
  <c r="DT258" i="22"/>
  <c r="CY259" i="22"/>
  <c r="DG259" i="22"/>
  <c r="EE259" i="22" s="1"/>
  <c r="DO259" i="22"/>
  <c r="EM259" i="22" s="1"/>
  <c r="CT260" i="22"/>
  <c r="DR260" i="22"/>
  <c r="DE261" i="22"/>
  <c r="EC261" i="22" s="1"/>
  <c r="DF262" i="22"/>
  <c r="BH263" i="22"/>
  <c r="DT263" i="22" s="1"/>
  <c r="DM264" i="22"/>
  <c r="EK264" i="22" s="1"/>
  <c r="BH266" i="22"/>
  <c r="DQ266" i="22" s="1"/>
  <c r="DQ268" i="22"/>
  <c r="EO268" i="22" s="1"/>
  <c r="CP253" i="22"/>
  <c r="CX253" i="22"/>
  <c r="DF253" i="22"/>
  <c r="ED253" i="22" s="1"/>
  <c r="DT255" i="22"/>
  <c r="ER255" i="22" s="1"/>
  <c r="DG256" i="22"/>
  <c r="EE256" i="22" s="1"/>
  <c r="DO256" i="22"/>
  <c r="DW256" i="22" s="1"/>
  <c r="CT257" i="22"/>
  <c r="DB257" i="22"/>
  <c r="DJ257" i="22"/>
  <c r="EH257" i="22" s="1"/>
  <c r="DE258" i="22"/>
  <c r="EC258" i="22" s="1"/>
  <c r="DM258" i="22"/>
  <c r="CR259" i="22"/>
  <c r="CZ259" i="22"/>
  <c r="DH259" i="22"/>
  <c r="DP259" i="22"/>
  <c r="EN259" i="22" s="1"/>
  <c r="EF259" i="22"/>
  <c r="DK260" i="22"/>
  <c r="DS260" i="22"/>
  <c r="EA260" i="22" s="1"/>
  <c r="DF261" i="22"/>
  <c r="ED261" i="22" s="1"/>
  <c r="AV263" i="22"/>
  <c r="AU263" i="22"/>
  <c r="DT267" i="22"/>
  <c r="ER267" i="22" s="1"/>
  <c r="BH267" i="22"/>
  <c r="DP267" i="22"/>
  <c r="DH256" i="22"/>
  <c r="DP256" i="22"/>
  <c r="DX256" i="22" s="1"/>
  <c r="EF256" i="22"/>
  <c r="CU257" i="22"/>
  <c r="DC257" i="22"/>
  <c r="DK257" i="22"/>
  <c r="EI257" i="22" s="1"/>
  <c r="DS257" i="22"/>
  <c r="DF258" i="22"/>
  <c r="ED258" i="22" s="1"/>
  <c r="CS259" i="22"/>
  <c r="DA259" i="22"/>
  <c r="DI259" i="22"/>
  <c r="EG259" i="22" s="1"/>
  <c r="DQ259" i="22"/>
  <c r="EO259" i="22" s="1"/>
  <c r="CV260" i="22"/>
  <c r="DL260" i="22"/>
  <c r="DT260" i="22"/>
  <c r="ER260" i="22" s="1"/>
  <c r="EJ260" i="22"/>
  <c r="DG261" i="22"/>
  <c r="EE261" i="22" s="1"/>
  <c r="DO261" i="22"/>
  <c r="DW261" i="22" s="1"/>
  <c r="DP262" i="22"/>
  <c r="EN262" i="22" s="1"/>
  <c r="DM262" i="22"/>
  <c r="EK262" i="22" s="1"/>
  <c r="DT262" i="22"/>
  <c r="DQ262" i="22"/>
  <c r="EO262" i="22" s="1"/>
  <c r="DJ262" i="22"/>
  <c r="EH262" i="22" s="1"/>
  <c r="DN264" i="22"/>
  <c r="EL264" i="22" s="1"/>
  <c r="DI265" i="22"/>
  <c r="BB265" i="22"/>
  <c r="DK265" i="22"/>
  <c r="AU267" i="22"/>
  <c r="AV267" i="22"/>
  <c r="AO291" i="22"/>
  <c r="AO292" i="22"/>
  <c r="AW292" i="22" s="1"/>
  <c r="AO289" i="22"/>
  <c r="AW289" i="22" s="1"/>
  <c r="AO286" i="22"/>
  <c r="AW286" i="22" s="1"/>
  <c r="AO287" i="22"/>
  <c r="AW287" i="22" s="1"/>
  <c r="AO283" i="22"/>
  <c r="AO290" i="22"/>
  <c r="AO288" i="22"/>
  <c r="AW288" i="22" s="1"/>
  <c r="AO284" i="22"/>
  <c r="AW284" i="22" s="1"/>
  <c r="AO285" i="22"/>
  <c r="AW285" i="22" s="1"/>
  <c r="AO282" i="22"/>
  <c r="AW282" i="22" s="1"/>
  <c r="AO281" i="22"/>
  <c r="AW281" i="22" s="1"/>
  <c r="AO279" i="22"/>
  <c r="AW279" i="22" s="1"/>
  <c r="AO280" i="22"/>
  <c r="AW280" i="22" s="1"/>
  <c r="AO276" i="22"/>
  <c r="AW276" i="22" s="1"/>
  <c r="AO277" i="22"/>
  <c r="AO278" i="22"/>
  <c r="AW278" i="22" s="1"/>
  <c r="AO274" i="22"/>
  <c r="AW274" i="22" s="1"/>
  <c r="AO273" i="22"/>
  <c r="AW273" i="22" s="1"/>
  <c r="AO271" i="22"/>
  <c r="AW271" i="22" s="1"/>
  <c r="AO263" i="22"/>
  <c r="AW263" i="22" s="1"/>
  <c r="AO269" i="22"/>
  <c r="AW269" i="22" s="1"/>
  <c r="AO275" i="22"/>
  <c r="AW275" i="22" s="1"/>
  <c r="AO272" i="22"/>
  <c r="AW272" i="22" s="1"/>
  <c r="CQ272" i="22" s="1"/>
  <c r="AO264" i="22"/>
  <c r="AW264" i="22" s="1"/>
  <c r="CP264" i="22" s="1"/>
  <c r="AO267" i="22"/>
  <c r="AW267" i="22" s="1"/>
  <c r="AO270" i="22"/>
  <c r="AW270" i="22" s="1"/>
  <c r="AO268" i="22"/>
  <c r="AW268" i="22" s="1"/>
  <c r="CS268" i="22" s="1"/>
  <c r="CR253" i="22"/>
  <c r="CZ253" i="22"/>
  <c r="DH253" i="22"/>
  <c r="EF253" i="22" s="1"/>
  <c r="AO254" i="22"/>
  <c r="AW254" i="22" s="1"/>
  <c r="DK254" i="22"/>
  <c r="BB255" i="22"/>
  <c r="DE255" i="22" s="1"/>
  <c r="DI256" i="22"/>
  <c r="EG256" i="22" s="1"/>
  <c r="BH257" i="22"/>
  <c r="DQ257" i="22" s="1"/>
  <c r="CV257" i="22"/>
  <c r="DD257" i="22"/>
  <c r="DL257" i="22"/>
  <c r="EJ257" i="22" s="1"/>
  <c r="DG258" i="22"/>
  <c r="EE258" i="22" s="1"/>
  <c r="CT259" i="22"/>
  <c r="DB259" i="22"/>
  <c r="DJ259" i="22"/>
  <c r="DE260" i="22"/>
  <c r="EC260" i="22" s="1"/>
  <c r="DH261" i="22"/>
  <c r="AO262" i="22"/>
  <c r="AW262" i="22" s="1"/>
  <c r="DK262" i="22"/>
  <c r="BA263" i="22"/>
  <c r="BB263" i="22" s="1"/>
  <c r="DD264" i="22"/>
  <c r="DT264" i="22"/>
  <c r="EB264" i="22" s="1"/>
  <c r="AO265" i="22"/>
  <c r="AW265" i="22" s="1"/>
  <c r="AY266" i="22"/>
  <c r="DG266" i="22"/>
  <c r="EE266" i="22" s="1"/>
  <c r="DE267" i="22"/>
  <c r="EC267" i="22" s="1"/>
  <c r="DN267" i="22"/>
  <c r="DR268" i="22"/>
  <c r="EP268" i="22" s="1"/>
  <c r="AV270" i="22"/>
  <c r="CY264" i="22"/>
  <c r="DO264" i="22"/>
  <c r="EM264" i="22" s="1"/>
  <c r="DR265" i="22"/>
  <c r="EP265" i="22" s="1"/>
  <c r="DE266" i="22"/>
  <c r="EC266" i="22" s="1"/>
  <c r="DH267" i="22"/>
  <c r="EF267" i="22" s="1"/>
  <c r="CU268" i="22"/>
  <c r="DC268" i="22"/>
  <c r="DS268" i="22"/>
  <c r="EQ268" i="22" s="1"/>
  <c r="BB269" i="22"/>
  <c r="DF269" i="22"/>
  <c r="ED269" i="22" s="1"/>
  <c r="DN269" i="22"/>
  <c r="EL269" i="22" s="1"/>
  <c r="DI270" i="22"/>
  <c r="EG270" i="22" s="1"/>
  <c r="BH271" i="22"/>
  <c r="DQ271" i="22" s="1"/>
  <c r="DO272" i="22"/>
  <c r="EM272" i="22" s="1"/>
  <c r="BH273" i="22"/>
  <c r="DQ273" i="22" s="1"/>
  <c r="DJ273" i="22"/>
  <c r="EH273" i="22" s="1"/>
  <c r="BB276" i="22"/>
  <c r="AW277" i="22"/>
  <c r="BH277" i="22"/>
  <c r="BE278" i="22"/>
  <c r="AV278" i="22" s="1"/>
  <c r="BG278" i="22"/>
  <c r="BH278" i="22" s="1"/>
  <c r="DI267" i="22"/>
  <c r="DL268" i="22"/>
  <c r="DT268" i="22"/>
  <c r="DG269" i="22"/>
  <c r="EE269" i="22" s="1"/>
  <c r="DO269" i="22"/>
  <c r="EM269" i="22" s="1"/>
  <c r="DJ270" i="22"/>
  <c r="EH270" i="22" s="1"/>
  <c r="BA271" i="22"/>
  <c r="BB271" i="22" s="1"/>
  <c r="CZ272" i="22"/>
  <c r="DH272" i="22"/>
  <c r="DP272" i="22"/>
  <c r="EN272" i="22" s="1"/>
  <c r="DK273" i="22"/>
  <c r="EI273" i="22" s="1"/>
  <c r="AU274" i="22"/>
  <c r="AV275" i="22"/>
  <c r="CO268" i="22"/>
  <c r="CW268" i="22"/>
  <c r="DE268" i="22"/>
  <c r="EC268" i="22" s="1"/>
  <c r="DM268" i="22"/>
  <c r="EK268" i="22" s="1"/>
  <c r="DH269" i="22"/>
  <c r="DP269" i="22"/>
  <c r="EN269" i="22" s="1"/>
  <c r="DK270" i="22"/>
  <c r="EI270" i="22" s="1"/>
  <c r="DN271" i="22"/>
  <c r="EL271" i="22" s="1"/>
  <c r="CS272" i="22"/>
  <c r="DA272" i="22"/>
  <c r="DQ272" i="22"/>
  <c r="EO272" i="22" s="1"/>
  <c r="X275" i="22"/>
  <c r="BB274" i="22"/>
  <c r="BA277" i="22"/>
  <c r="BB277" i="22" s="1"/>
  <c r="AY277" i="22"/>
  <c r="DB264" i="22"/>
  <c r="DR264" i="22"/>
  <c r="DM265" i="22"/>
  <c r="EK265" i="22" s="1"/>
  <c r="DH266" i="22"/>
  <c r="EF266" i="22" s="1"/>
  <c r="DK267" i="22"/>
  <c r="EI267" i="22" s="1"/>
  <c r="BB268" i="22"/>
  <c r="DU268" i="22" s="1"/>
  <c r="CP268" i="22"/>
  <c r="CX268" i="22"/>
  <c r="DF268" i="22"/>
  <c r="DN268" i="22"/>
  <c r="EL268" i="22" s="1"/>
  <c r="ED268" i="22"/>
  <c r="BE269" i="22"/>
  <c r="AV269" i="22" s="1"/>
  <c r="DI269" i="22"/>
  <c r="EG269" i="22" s="1"/>
  <c r="DQ269" i="22"/>
  <c r="EO269" i="22" s="1"/>
  <c r="BH270" i="22"/>
  <c r="DL270" i="22"/>
  <c r="EJ270" i="22" s="1"/>
  <c r="DB272" i="22"/>
  <c r="DJ272" i="22"/>
  <c r="DR272" i="22"/>
  <c r="EP272" i="22" s="1"/>
  <c r="AY273" i="22"/>
  <c r="BG276" i="22"/>
  <c r="BH276" i="22" s="1"/>
  <c r="BE276" i="22"/>
  <c r="AV276" i="22" s="1"/>
  <c r="DC264" i="22"/>
  <c r="DS264" i="22"/>
  <c r="EQ264" i="22" s="1"/>
  <c r="DN265" i="22"/>
  <c r="EL265" i="22" s="1"/>
  <c r="DI266" i="22"/>
  <c r="EG266" i="22" s="1"/>
  <c r="DL267" i="22"/>
  <c r="EB267" i="22" s="1"/>
  <c r="CY268" i="22"/>
  <c r="DG268" i="22"/>
  <c r="DO268" i="22"/>
  <c r="DW268" i="22" s="1"/>
  <c r="EE268" i="22"/>
  <c r="DJ269" i="22"/>
  <c r="EH269" i="22" s="1"/>
  <c r="DR269" i="22"/>
  <c r="DE270" i="22"/>
  <c r="EC270" i="22" s="1"/>
  <c r="CU272" i="22"/>
  <c r="DC272" i="22"/>
  <c r="DK272" i="22"/>
  <c r="DS272" i="22"/>
  <c r="EQ272" i="22" s="1"/>
  <c r="DR273" i="22"/>
  <c r="AV279" i="22"/>
  <c r="AU279" i="22"/>
  <c r="CR268" i="22"/>
  <c r="CZ268" i="22"/>
  <c r="DH268" i="22"/>
  <c r="EF268" i="22" s="1"/>
  <c r="DP268" i="22"/>
  <c r="EN268" i="22" s="1"/>
  <c r="DK269" i="22"/>
  <c r="DS269" i="22"/>
  <c r="EQ269" i="22" s="1"/>
  <c r="EI269" i="22"/>
  <c r="DF270" i="22"/>
  <c r="ED270" i="22" s="1"/>
  <c r="DN270" i="22"/>
  <c r="CV272" i="22"/>
  <c r="DD272" i="22"/>
  <c r="DT272" i="22"/>
  <c r="ER272" i="22" s="1"/>
  <c r="DS273" i="22"/>
  <c r="EQ273" i="22" s="1"/>
  <c r="BB278" i="22"/>
  <c r="DL269" i="22"/>
  <c r="DT269" i="22"/>
  <c r="EB269" i="22" s="1"/>
  <c r="EJ269" i="22"/>
  <c r="DG270" i="22"/>
  <c r="EE270" i="22" s="1"/>
  <c r="CO272" i="22"/>
  <c r="CW272" i="22"/>
  <c r="DE272" i="22"/>
  <c r="DM272" i="22"/>
  <c r="EK272" i="22" s="1"/>
  <c r="EC272" i="22"/>
  <c r="BH275" i="22"/>
  <c r="CX264" i="22"/>
  <c r="DL266" i="22"/>
  <c r="EJ266" i="22" s="1"/>
  <c r="DG267" i="22"/>
  <c r="CT268" i="22"/>
  <c r="DB268" i="22"/>
  <c r="DJ268" i="22"/>
  <c r="EH268" i="22" s="1"/>
  <c r="DE269" i="22"/>
  <c r="DU269" i="22" s="1"/>
  <c r="DH270" i="22"/>
  <c r="EF270" i="22" s="1"/>
  <c r="DK271" i="22"/>
  <c r="BB272" i="22"/>
  <c r="CP272" i="22"/>
  <c r="CX272" i="22"/>
  <c r="DF272" i="22"/>
  <c r="DG273" i="22"/>
  <c r="EE273" i="22" s="1"/>
  <c r="AV274" i="22"/>
  <c r="AU275" i="22"/>
  <c r="AU276" i="22"/>
  <c r="DI273" i="22"/>
  <c r="BA279" i="22"/>
  <c r="BB279" i="22" s="1"/>
  <c r="AV283" i="22"/>
  <c r="AU284" i="22"/>
  <c r="AV284" i="22"/>
  <c r="AV285" i="22"/>
  <c r="AU285" i="22"/>
  <c r="BE280" i="22"/>
  <c r="AV280" i="22" s="1"/>
  <c r="AV286" i="22"/>
  <c r="DT273" i="22"/>
  <c r="DL273" i="22"/>
  <c r="AU287" i="22"/>
  <c r="AS273" i="22"/>
  <c r="DE273" i="22"/>
  <c r="AV281" i="22"/>
  <c r="AU282" i="22"/>
  <c r="AU288" i="22"/>
  <c r="AV288" i="22"/>
  <c r="DJ301" i="22"/>
  <c r="EH301" i="22" s="1"/>
  <c r="DF301" i="22"/>
  <c r="ED301" i="22" s="1"/>
  <c r="BB301" i="22"/>
  <c r="DE301" i="22" s="1"/>
  <c r="EC301" i="22" s="1"/>
  <c r="AW283" i="22"/>
  <c r="DC298" i="22"/>
  <c r="DH273" i="22"/>
  <c r="BH279" i="22"/>
  <c r="BB280" i="22"/>
  <c r="AU283" i="22"/>
  <c r="BH282" i="22"/>
  <c r="BB283" i="22"/>
  <c r="AT287" i="22"/>
  <c r="AU290" i="22"/>
  <c r="DK298" i="22"/>
  <c r="EI298" i="22" s="1"/>
  <c r="DN300" i="22"/>
  <c r="EL300" i="22" s="1"/>
  <c r="AT303" i="22"/>
  <c r="DN304" i="22"/>
  <c r="BH281" i="22"/>
  <c r="AT290" i="22"/>
  <c r="DQ298" i="22"/>
  <c r="EO298" i="22" s="1"/>
  <c r="DI298" i="22"/>
  <c r="EG298" i="22" s="1"/>
  <c r="DA298" i="22"/>
  <c r="CS298" i="22"/>
  <c r="EL299" i="22"/>
  <c r="BA303" i="22"/>
  <c r="AY303" i="22"/>
  <c r="AU286" i="22"/>
  <c r="AW290" i="22"/>
  <c r="AW291" i="22"/>
  <c r="DS299" i="22"/>
  <c r="EQ299" i="22" s="1"/>
  <c r="AW302" i="22"/>
  <c r="CY302" i="22" s="1"/>
  <c r="AV289" i="22"/>
  <c r="AU289" i="22"/>
  <c r="BH291" i="22"/>
  <c r="EQ298" i="22"/>
  <c r="ER304" i="22"/>
  <c r="AV299" i="22"/>
  <c r="AU299" i="22"/>
  <c r="DO306" i="22"/>
  <c r="EM306" i="22" s="1"/>
  <c r="BH283" i="22"/>
  <c r="BB284" i="22"/>
  <c r="BH287" i="22"/>
  <c r="BB288" i="22"/>
  <c r="BB289" i="22"/>
  <c r="AV290" i="22"/>
  <c r="BG290" i="22"/>
  <c r="BH290" i="22" s="1"/>
  <c r="BB292" i="22"/>
  <c r="AV298" i="22"/>
  <c r="AU298" i="22"/>
  <c r="CU298" i="22"/>
  <c r="BH303" i="22"/>
  <c r="DR303" i="22" s="1"/>
  <c r="DN303" i="22"/>
  <c r="DT305" i="22"/>
  <c r="ER305" i="22" s="1"/>
  <c r="DN298" i="22"/>
  <c r="EL298" i="22" s="1"/>
  <c r="DF298" i="22"/>
  <c r="ED298" i="22" s="1"/>
  <c r="CX298" i="22"/>
  <c r="CP298" i="22"/>
  <c r="BB291" i="22"/>
  <c r="CT298" i="22"/>
  <c r="DB298" i="22"/>
  <c r="DJ298" i="22"/>
  <c r="DZ298" i="22" s="1"/>
  <c r="DR298" i="22"/>
  <c r="EP298" i="22" s="1"/>
  <c r="EH298" i="22"/>
  <c r="BA299" i="22"/>
  <c r="BB299" i="22" s="1"/>
  <c r="DE299" i="22" s="1"/>
  <c r="DM299" i="22"/>
  <c r="EK299" i="22" s="1"/>
  <c r="DP300" i="22"/>
  <c r="EN300" i="22" s="1"/>
  <c r="AO301" i="22"/>
  <c r="AW301" i="22" s="1"/>
  <c r="AY301" i="22"/>
  <c r="DS301" i="22"/>
  <c r="EQ301" i="22" s="1"/>
  <c r="BB302" i="22"/>
  <c r="DG302" i="22" s="1"/>
  <c r="CP302" i="22"/>
  <c r="CX302" i="22"/>
  <c r="BE303" i="22"/>
  <c r="DQ304" i="22"/>
  <c r="EO304" i="22" s="1"/>
  <c r="EL304" i="22"/>
  <c r="AV310" i="22"/>
  <c r="AU310" i="22"/>
  <c r="CV298" i="22"/>
  <c r="DD298" i="22"/>
  <c r="DL298" i="22"/>
  <c r="EJ298" i="22" s="1"/>
  <c r="DT298" i="22"/>
  <c r="ER298" i="22" s="1"/>
  <c r="EB298" i="22"/>
  <c r="DG299" i="22"/>
  <c r="DO299" i="22"/>
  <c r="EM299" i="22" s="1"/>
  <c r="DR300" i="22"/>
  <c r="EP300" i="22" s="1"/>
  <c r="DM301" i="22"/>
  <c r="EK301" i="22" s="1"/>
  <c r="CR302" i="22"/>
  <c r="CZ302" i="22"/>
  <c r="DH302" i="22"/>
  <c r="EF302" i="22" s="1"/>
  <c r="AO303" i="22"/>
  <c r="AW303" i="22" s="1"/>
  <c r="EO305" i="22"/>
  <c r="BH307" i="22"/>
  <c r="DR307" i="22" s="1"/>
  <c r="EP307" i="22" s="1"/>
  <c r="DE308" i="22"/>
  <c r="EC308" i="22" s="1"/>
  <c r="EM310" i="22"/>
  <c r="BE291" i="22"/>
  <c r="AU291" i="22" s="1"/>
  <c r="AY292" i="22"/>
  <c r="CO298" i="22"/>
  <c r="CW298" i="22"/>
  <c r="DE298" i="22"/>
  <c r="EC298" i="22" s="1"/>
  <c r="DM298" i="22"/>
  <c r="EK298" i="22" s="1"/>
  <c r="DH299" i="22"/>
  <c r="DP299" i="22"/>
  <c r="EN299" i="22" s="1"/>
  <c r="AO300" i="22"/>
  <c r="AW300" i="22" s="1"/>
  <c r="CS300" i="22" s="1"/>
  <c r="AY300" i="22"/>
  <c r="DK300" i="22"/>
  <c r="DS300" i="22"/>
  <c r="EQ300" i="22" s="1"/>
  <c r="DN301" i="22"/>
  <c r="EL301" i="22" s="1"/>
  <c r="BE302" i="22"/>
  <c r="CS302" i="22"/>
  <c r="DA302" i="22"/>
  <c r="DH303" i="22"/>
  <c r="DI299" i="22"/>
  <c r="DQ299" i="22"/>
  <c r="EO299" i="22" s="1"/>
  <c r="EG299" i="22"/>
  <c r="DT300" i="22"/>
  <c r="ER300" i="22" s="1"/>
  <c r="DO301" i="22"/>
  <c r="EM301" i="22" s="1"/>
  <c r="CT302" i="22"/>
  <c r="DB302" i="22"/>
  <c r="DJ302" i="22"/>
  <c r="EH302" i="22" s="1"/>
  <c r="DO304" i="22"/>
  <c r="EM304" i="22" s="1"/>
  <c r="DR305" i="22"/>
  <c r="EP305" i="22" s="1"/>
  <c r="AO310" i="22"/>
  <c r="AW310" i="22" s="1"/>
  <c r="DR314" i="22"/>
  <c r="EP314" i="22" s="1"/>
  <c r="DL314" i="22"/>
  <c r="EJ314" i="22" s="1"/>
  <c r="CQ298" i="22"/>
  <c r="CY298" i="22"/>
  <c r="DG298" i="22"/>
  <c r="EE298" i="22" s="1"/>
  <c r="DO298" i="22"/>
  <c r="EM298" i="22" s="1"/>
  <c r="DJ299" i="22"/>
  <c r="EH299" i="22" s="1"/>
  <c r="DR299" i="22"/>
  <c r="DZ299" i="22" s="1"/>
  <c r="CW300" i="22"/>
  <c r="DM300" i="22"/>
  <c r="EK300" i="22" s="1"/>
  <c r="DP301" i="22"/>
  <c r="AY302" i="22"/>
  <c r="CU302" i="22"/>
  <c r="DC302" i="22"/>
  <c r="DK302" i="22"/>
  <c r="EI302" i="22" s="1"/>
  <c r="BB303" i="22"/>
  <c r="DE303" i="22" s="1"/>
  <c r="DG303" i="22"/>
  <c r="BG309" i="22"/>
  <c r="BE309" i="22"/>
  <c r="AV309" i="22" s="1"/>
  <c r="AO336" i="22"/>
  <c r="AW336" i="22" s="1"/>
  <c r="AO334" i="22"/>
  <c r="AO335" i="22"/>
  <c r="AW335" i="22" s="1"/>
  <c r="AO333" i="22"/>
  <c r="AW333" i="22" s="1"/>
  <c r="AO337" i="22"/>
  <c r="AW337" i="22" s="1"/>
  <c r="AO331" i="22"/>
  <c r="AW331" i="22" s="1"/>
  <c r="AO332" i="22"/>
  <c r="AW332" i="22" s="1"/>
  <c r="AO329" i="22"/>
  <c r="AW329" i="22" s="1"/>
  <c r="AO326" i="22"/>
  <c r="AO328" i="22"/>
  <c r="AW328" i="22" s="1"/>
  <c r="AO327" i="22"/>
  <c r="AO330" i="22"/>
  <c r="AO324" i="22"/>
  <c r="AW324" i="22" s="1"/>
  <c r="AO322" i="22"/>
  <c r="AW322" i="22" s="1"/>
  <c r="AO323" i="22"/>
  <c r="AW323" i="22" s="1"/>
  <c r="AO321" i="22"/>
  <c r="AW321" i="22" s="1"/>
  <c r="AO325" i="22"/>
  <c r="AW325" i="22" s="1"/>
  <c r="AO319" i="22"/>
  <c r="AO317" i="22"/>
  <c r="AO320" i="22"/>
  <c r="AO318" i="22"/>
  <c r="AO315" i="22"/>
  <c r="AW315" i="22" s="1"/>
  <c r="CX315" i="22" s="1"/>
  <c r="AO316" i="22"/>
  <c r="AO314" i="22"/>
  <c r="AO313" i="22"/>
  <c r="AO311" i="22"/>
  <c r="AW311" i="22" s="1"/>
  <c r="AO312" i="22"/>
  <c r="AO308" i="22"/>
  <c r="AW308" i="22" s="1"/>
  <c r="AO306" i="22"/>
  <c r="AO309" i="22"/>
  <c r="AW309" i="22" s="1"/>
  <c r="CR309" i="22" s="1"/>
  <c r="AO304" i="22"/>
  <c r="AW304" i="22" s="1"/>
  <c r="AO307" i="22"/>
  <c r="AW307" i="22" s="1"/>
  <c r="AO305" i="22"/>
  <c r="AW305" i="22" s="1"/>
  <c r="DD305" i="22" s="1"/>
  <c r="CR298" i="22"/>
  <c r="CZ298" i="22"/>
  <c r="DH298" i="22"/>
  <c r="EF298" i="22" s="1"/>
  <c r="AO299" i="22"/>
  <c r="AW299" i="22" s="1"/>
  <c r="CP299" i="22" s="1"/>
  <c r="DK299" i="22"/>
  <c r="EA299" i="22" s="1"/>
  <c r="BB300" i="22"/>
  <c r="DL300" i="22" s="1"/>
  <c r="CX300" i="22"/>
  <c r="DF300" i="22"/>
  <c r="ED300" i="22" s="1"/>
  <c r="DQ301" i="22"/>
  <c r="EO301" i="22" s="1"/>
  <c r="BH302" i="22"/>
  <c r="CV302" i="22"/>
  <c r="DD302" i="22"/>
  <c r="DL302" i="22"/>
  <c r="EJ302" i="22" s="1"/>
  <c r="DT302" i="22"/>
  <c r="BA304" i="22"/>
  <c r="BB304" i="22" s="1"/>
  <c r="AY304" i="22"/>
  <c r="AV305" i="22"/>
  <c r="CS305" i="22"/>
  <c r="AW306" i="22"/>
  <c r="CY306" i="22" s="1"/>
  <c r="BA307" i="22"/>
  <c r="AY307" i="22"/>
  <c r="DT312" i="22"/>
  <c r="ER312" i="22" s="1"/>
  <c r="DL299" i="22"/>
  <c r="EJ299" i="22" s="1"/>
  <c r="DT299" i="22"/>
  <c r="ER299" i="22" s="1"/>
  <c r="CY300" i="22"/>
  <c r="DG300" i="22"/>
  <c r="EE300" i="22" s="1"/>
  <c r="DO300" i="22"/>
  <c r="EM300" i="22" s="1"/>
  <c r="CO302" i="22"/>
  <c r="CW302" i="22"/>
  <c r="DE302" i="22"/>
  <c r="EC302" i="22" s="1"/>
  <c r="DM302" i="22"/>
  <c r="EF303" i="22"/>
  <c r="CT305" i="22"/>
  <c r="CR305" i="22"/>
  <c r="CQ305" i="22"/>
  <c r="CP305" i="22"/>
  <c r="BB305" i="22"/>
  <c r="DF305" i="22" s="1"/>
  <c r="ED305" i="22" s="1"/>
  <c r="CO305" i="22"/>
  <c r="CU305" i="22"/>
  <c r="CV305" i="22"/>
  <c r="DQ310" i="22"/>
  <c r="DY310" i="22" s="1"/>
  <c r="DP304" i="22"/>
  <c r="EN304" i="22" s="1"/>
  <c r="DC305" i="22"/>
  <c r="DS305" i="22"/>
  <c r="EQ305" i="22" s="1"/>
  <c r="BB306" i="22"/>
  <c r="CP306" i="22"/>
  <c r="CX306" i="22"/>
  <c r="DN306" i="22"/>
  <c r="EL306" i="22" s="1"/>
  <c r="BH308" i="22"/>
  <c r="DM308" i="22" s="1"/>
  <c r="DL308" i="22"/>
  <c r="DT308" i="22"/>
  <c r="EJ308" i="22"/>
  <c r="DG309" i="22"/>
  <c r="EE309" i="22" s="1"/>
  <c r="DS310" i="22"/>
  <c r="EQ310" i="22" s="1"/>
  <c r="DC310" i="22"/>
  <c r="DR310" i="22"/>
  <c r="EP310" i="22" s="1"/>
  <c r="DB310" i="22"/>
  <c r="DP310" i="22"/>
  <c r="EN310" i="22" s="1"/>
  <c r="CZ310" i="22"/>
  <c r="DM310" i="22"/>
  <c r="EK310" i="22" s="1"/>
  <c r="CW310" i="22"/>
  <c r="CX310" i="22"/>
  <c r="DN310" i="22"/>
  <c r="EL310" i="22" s="1"/>
  <c r="AT313" i="22"/>
  <c r="BH313" i="22"/>
  <c r="DT313" i="22" s="1"/>
  <c r="DR313" i="22"/>
  <c r="EP313" i="22" s="1"/>
  <c r="DN313" i="22"/>
  <c r="DQ314" i="22"/>
  <c r="AU315" i="22"/>
  <c r="DR304" i="22"/>
  <c r="EP304" i="22" s="1"/>
  <c r="CW305" i="22"/>
  <c r="DM305" i="22"/>
  <c r="CR306" i="22"/>
  <c r="CZ306" i="22"/>
  <c r="DP306" i="22"/>
  <c r="EN306" i="22" s="1"/>
  <c r="DF308" i="22"/>
  <c r="DN308" i="22"/>
  <c r="DV308" i="22" s="1"/>
  <c r="ED308" i="22"/>
  <c r="DI309" i="22"/>
  <c r="EG309" i="22" s="1"/>
  <c r="DK310" i="22"/>
  <c r="EI310" i="22" s="1"/>
  <c r="CU310" i="22"/>
  <c r="DJ310" i="22"/>
  <c r="EH310" i="22" s="1"/>
  <c r="CT310" i="22"/>
  <c r="DH310" i="22"/>
  <c r="EF310" i="22" s="1"/>
  <c r="DE310" i="22"/>
  <c r="CO310" i="22"/>
  <c r="AT311" i="22"/>
  <c r="AW312" i="22"/>
  <c r="CY312" i="22" s="1"/>
  <c r="DD312" i="22"/>
  <c r="AV314" i="22"/>
  <c r="AU314" i="22"/>
  <c r="DR315" i="22"/>
  <c r="EP315" i="22" s="1"/>
  <c r="DM315" i="22"/>
  <c r="EK315" i="22" s="1"/>
  <c r="ER315" i="22"/>
  <c r="DS304" i="22"/>
  <c r="EQ304" i="22" s="1"/>
  <c r="CX305" i="22"/>
  <c r="DN305" i="22"/>
  <c r="BE306" i="22"/>
  <c r="CS306" i="22"/>
  <c r="DA306" i="22"/>
  <c r="DQ306" i="22"/>
  <c r="EO306" i="22" s="1"/>
  <c r="DL307" i="22"/>
  <c r="DG308" i="22"/>
  <c r="EE308" i="22" s="1"/>
  <c r="DO308" i="22"/>
  <c r="DJ309" i="22"/>
  <c r="EH309" i="22" s="1"/>
  <c r="EC310" i="22"/>
  <c r="CP310" i="22"/>
  <c r="DD310" i="22"/>
  <c r="DT310" i="22"/>
  <c r="ER310" i="22" s="1"/>
  <c r="AT312" i="22"/>
  <c r="DQ312" i="22"/>
  <c r="EO312" i="22" s="1"/>
  <c r="DA312" i="22"/>
  <c r="DP312" i="22"/>
  <c r="EN312" i="22" s="1"/>
  <c r="CZ312" i="22"/>
  <c r="DN312" i="22"/>
  <c r="EL312" i="22" s="1"/>
  <c r="CX312" i="22"/>
  <c r="DM312" i="22"/>
  <c r="CW312" i="22"/>
  <c r="DS312" i="22"/>
  <c r="EQ312" i="22" s="1"/>
  <c r="DC312" i="22"/>
  <c r="EM313" i="22"/>
  <c r="DO313" i="22"/>
  <c r="DF314" i="22"/>
  <c r="ED314" i="22" s="1"/>
  <c r="CY305" i="22"/>
  <c r="DO305" i="22"/>
  <c r="EM305" i="22" s="1"/>
  <c r="CT306" i="22"/>
  <c r="DB306" i="22"/>
  <c r="DJ306" i="22"/>
  <c r="DR306" i="22"/>
  <c r="EP306" i="22" s="1"/>
  <c r="DH308" i="22"/>
  <c r="DX308" i="22" s="1"/>
  <c r="DP308" i="22"/>
  <c r="DK309" i="22"/>
  <c r="EI309" i="22" s="1"/>
  <c r="AT310" i="22"/>
  <c r="DF310" i="22"/>
  <c r="ED310" i="22" s="1"/>
  <c r="DG314" i="22"/>
  <c r="EE314" i="22" s="1"/>
  <c r="DM304" i="22"/>
  <c r="EK304" i="22" s="1"/>
  <c r="CZ305" i="22"/>
  <c r="DP305" i="22"/>
  <c r="AY306" i="22"/>
  <c r="CU306" i="22"/>
  <c r="DC306" i="22"/>
  <c r="DS306" i="22"/>
  <c r="EQ306" i="22" s="1"/>
  <c r="BB307" i="22"/>
  <c r="DI307" i="22" s="1"/>
  <c r="DF307" i="22"/>
  <c r="BE308" i="22"/>
  <c r="AV308" i="22" s="1"/>
  <c r="DI308" i="22"/>
  <c r="DQ308" i="22"/>
  <c r="EO308" i="22" s="1"/>
  <c r="DY308" i="22"/>
  <c r="EG308" i="22"/>
  <c r="BH309" i="22"/>
  <c r="DL309" i="22"/>
  <c r="EJ309" i="22"/>
  <c r="CR310" i="22"/>
  <c r="DG310" i="22"/>
  <c r="EE310" i="22" s="1"/>
  <c r="BH311" i="22"/>
  <c r="DN311" i="22" s="1"/>
  <c r="EK312" i="22"/>
  <c r="BA313" i="22"/>
  <c r="BB313" i="22" s="1"/>
  <c r="CV306" i="22"/>
  <c r="DD306" i="22"/>
  <c r="DT306" i="22"/>
  <c r="DG307" i="22"/>
  <c r="EE307" i="22" s="1"/>
  <c r="DJ308" i="22"/>
  <c r="EH308" i="22" s="1"/>
  <c r="DR308" i="22"/>
  <c r="EP308" i="22" s="1"/>
  <c r="DE309" i="22"/>
  <c r="EC309" i="22"/>
  <c r="DI310" i="22"/>
  <c r="EG310" i="22" s="1"/>
  <c r="BA311" i="22"/>
  <c r="AY311" i="22"/>
  <c r="BA312" i="22"/>
  <c r="CU312" i="22" s="1"/>
  <c r="AY312" i="22"/>
  <c r="AW314" i="22"/>
  <c r="CS314" i="22"/>
  <c r="EO314" i="22"/>
  <c r="DI314" i="22"/>
  <c r="EG314" i="22" s="1"/>
  <c r="DB305" i="22"/>
  <c r="CO306" i="22"/>
  <c r="CW306" i="22"/>
  <c r="DH307" i="22"/>
  <c r="EF307" i="22" s="1"/>
  <c r="DK308" i="22"/>
  <c r="DF309" i="22"/>
  <c r="ED309" i="22" s="1"/>
  <c r="CV310" i="22"/>
  <c r="DL310" i="22"/>
  <c r="EJ310" i="22" s="1"/>
  <c r="BB311" i="22"/>
  <c r="DH311" i="22" s="1"/>
  <c r="CR312" i="22"/>
  <c r="BB312" i="22"/>
  <c r="DL312" i="22" s="1"/>
  <c r="DR312" i="22"/>
  <c r="EP312" i="22" s="1"/>
  <c r="AW313" i="22"/>
  <c r="CQ313" i="22" s="1"/>
  <c r="DJ314" i="22"/>
  <c r="DZ314" i="22" s="1"/>
  <c r="DN314" i="22"/>
  <c r="DV314" i="22" s="1"/>
  <c r="AV317" i="22"/>
  <c r="DH314" i="22"/>
  <c r="EF314" i="22" s="1"/>
  <c r="CR314" i="22"/>
  <c r="DE314" i="22"/>
  <c r="EC314" i="22" s="1"/>
  <c r="CO314" i="22"/>
  <c r="DK314" i="22"/>
  <c r="CU314" i="22"/>
  <c r="CP314" i="22"/>
  <c r="DB314" i="22"/>
  <c r="DO314" i="22"/>
  <c r="EM314" i="22" s="1"/>
  <c r="DG315" i="22"/>
  <c r="BA317" i="22"/>
  <c r="BB317" i="22" s="1"/>
  <c r="DH317" i="22" s="1"/>
  <c r="EF317" i="22" s="1"/>
  <c r="DJ315" i="22"/>
  <c r="BG317" i="22"/>
  <c r="BH317" i="22" s="1"/>
  <c r="BE317" i="22"/>
  <c r="DE317" i="22"/>
  <c r="EC317" i="22" s="1"/>
  <c r="BH320" i="22"/>
  <c r="BE313" i="22"/>
  <c r="AU313" i="22" s="1"/>
  <c r="CS313" i="22"/>
  <c r="DT314" i="22"/>
  <c r="ER314" i="22" s="1"/>
  <c r="DS315" i="22"/>
  <c r="DP315" i="22"/>
  <c r="EN315" i="22" s="1"/>
  <c r="DN315" i="22"/>
  <c r="EL315" i="22" s="1"/>
  <c r="EQ315" i="22"/>
  <c r="AW317" i="22"/>
  <c r="CY317" i="22"/>
  <c r="X321" i="22"/>
  <c r="AS320" i="22"/>
  <c r="CX314" i="22"/>
  <c r="AV315" i="22"/>
  <c r="DB315" i="22"/>
  <c r="DO315" i="22"/>
  <c r="EM315" i="22" s="1"/>
  <c r="AW318" i="22"/>
  <c r="AW319" i="22"/>
  <c r="CS319" i="22" s="1"/>
  <c r="DP314" i="22"/>
  <c r="EN314" i="22" s="1"/>
  <c r="CZ314" i="22"/>
  <c r="DM314" i="22"/>
  <c r="DU314" i="22" s="1"/>
  <c r="CW314" i="22"/>
  <c r="DS314" i="22"/>
  <c r="EQ314" i="22" s="1"/>
  <c r="DC314" i="22"/>
  <c r="CY314" i="22"/>
  <c r="CR315" i="22"/>
  <c r="DF315" i="22"/>
  <c r="ED315" i="22" s="1"/>
  <c r="CP315" i="22"/>
  <c r="BB315" i="22"/>
  <c r="DH315" i="22" s="1"/>
  <c r="EF315" i="22" s="1"/>
  <c r="DQ315" i="22"/>
  <c r="EO315" i="22" s="1"/>
  <c r="AW316" i="22"/>
  <c r="CW316" i="22" s="1"/>
  <c r="AU317" i="22"/>
  <c r="DA318" i="22"/>
  <c r="BH316" i="22"/>
  <c r="DS316" i="22" s="1"/>
  <c r="EQ316" i="22" s="1"/>
  <c r="DC316" i="22"/>
  <c r="EI314" i="22"/>
  <c r="BE316" i="22"/>
  <c r="AU316" i="22" s="1"/>
  <c r="CV317" i="22"/>
  <c r="DL317" i="22"/>
  <c r="EJ317" i="22" s="1"/>
  <c r="BB318" i="22"/>
  <c r="DE318" i="22" s="1"/>
  <c r="DN318" i="22"/>
  <c r="DS318" i="22"/>
  <c r="EQ318" i="22" s="1"/>
  <c r="AS319" i="22"/>
  <c r="DF317" i="22"/>
  <c r="ED317" i="22" s="1"/>
  <c r="DB318" i="22"/>
  <c r="DM318" i="22"/>
  <c r="EK318" i="22" s="1"/>
  <c r="CZ318" i="22"/>
  <c r="DB319" i="22"/>
  <c r="AU325" i="22"/>
  <c r="DG317" i="22"/>
  <c r="EE317" i="22" s="1"/>
  <c r="DR318" i="22"/>
  <c r="CR318" i="22"/>
  <c r="DC318" i="22"/>
  <c r="DL319" i="22"/>
  <c r="DG319" i="22"/>
  <c r="BH319" i="22"/>
  <c r="DT319" i="22" s="1"/>
  <c r="AV323" i="22"/>
  <c r="AU323" i="22"/>
  <c r="BA324" i="22"/>
  <c r="BB324" i="22" s="1"/>
  <c r="AY324" i="22"/>
  <c r="BB316" i="22"/>
  <c r="DI316" i="22" s="1"/>
  <c r="CS317" i="22"/>
  <c r="DI317" i="22"/>
  <c r="EG317" i="22" s="1"/>
  <c r="AY318" i="22"/>
  <c r="CQ318" i="22"/>
  <c r="CS318" i="22"/>
  <c r="DO318" i="22"/>
  <c r="EM318" i="22" s="1"/>
  <c r="AY319" i="22"/>
  <c r="AW320" i="22"/>
  <c r="BB320" i="22"/>
  <c r="BA321" i="22"/>
  <c r="BB321" i="22" s="1"/>
  <c r="AY321" i="22"/>
  <c r="AV322" i="22"/>
  <c r="AU322" i="22"/>
  <c r="AW326" i="22"/>
  <c r="BA327" i="22"/>
  <c r="BB327" i="22" s="1"/>
  <c r="AY327" i="22"/>
  <c r="CT318" i="22"/>
  <c r="CU318" i="22"/>
  <c r="CW319" i="22"/>
  <c r="DH316" i="22"/>
  <c r="EF316" i="22" s="1"/>
  <c r="CU317" i="22"/>
  <c r="DK317" i="22"/>
  <c r="EI317" i="22" s="1"/>
  <c r="DQ318" i="22"/>
  <c r="EO318" i="22" s="1"/>
  <c r="AY326" i="22"/>
  <c r="BA326" i="22"/>
  <c r="BB326" i="22" s="1"/>
  <c r="BH322" i="22"/>
  <c r="BB325" i="22"/>
  <c r="BB328" i="22"/>
  <c r="BB323" i="22"/>
  <c r="AT326" i="22"/>
  <c r="BH327" i="22"/>
  <c r="AV330" i="22"/>
  <c r="BH326" i="22"/>
  <c r="AT327" i="22"/>
  <c r="BH324" i="22"/>
  <c r="BE330" i="22"/>
  <c r="BG330" i="22"/>
  <c r="BH330" i="22" s="1"/>
  <c r="BB333" i="22"/>
  <c r="AV331" i="22"/>
  <c r="AU331" i="22"/>
  <c r="AW327" i="22"/>
  <c r="AV328" i="22"/>
  <c r="AU328" i="22"/>
  <c r="AU329" i="22"/>
  <c r="AV329" i="22"/>
  <c r="AU330" i="22"/>
  <c r="BB331" i="22"/>
  <c r="AT330" i="22"/>
  <c r="AW330" i="22"/>
  <c r="AV333" i="22"/>
  <c r="AU333" i="22"/>
  <c r="AV337" i="22"/>
  <c r="AU337" i="22"/>
  <c r="AW334" i="22"/>
  <c r="BH336" i="22"/>
  <c r="BB337" i="22"/>
  <c r="BE334" i="22"/>
  <c r="AU334" i="22" s="1"/>
  <c r="AY335" i="22"/>
  <c r="BH335" i="22"/>
  <c r="BB336" i="22"/>
  <c r="AU336" i="22"/>
  <c r="BH334" i="22"/>
  <c r="BB335" i="22"/>
  <c r="BF337" i="17"/>
  <c r="BD337" i="17"/>
  <c r="BE337" i="17" s="1"/>
  <c r="BC337" i="17"/>
  <c r="AZ337" i="17"/>
  <c r="AX337" i="17"/>
  <c r="BA337" i="17" s="1"/>
  <c r="AN337" i="17"/>
  <c r="AL337" i="17"/>
  <c r="AR337" i="17" s="1"/>
  <c r="BF336" i="17"/>
  <c r="BD336" i="17"/>
  <c r="BC336" i="17"/>
  <c r="AZ336" i="17"/>
  <c r="AX336" i="17"/>
  <c r="BA336" i="17" s="1"/>
  <c r="BB336" i="17" s="1"/>
  <c r="AN336" i="17"/>
  <c r="AL336" i="17"/>
  <c r="AR336" i="17" s="1"/>
  <c r="AT336" i="17" s="1"/>
  <c r="BF335" i="17"/>
  <c r="BD335" i="17"/>
  <c r="BE335" i="17" s="1"/>
  <c r="BC335" i="17"/>
  <c r="AZ335" i="17"/>
  <c r="AX335" i="17"/>
  <c r="BA335" i="17" s="1"/>
  <c r="AN335" i="17"/>
  <c r="AL335" i="17"/>
  <c r="AR335" i="17" s="1"/>
  <c r="BF334" i="17"/>
  <c r="BD334" i="17"/>
  <c r="BC334" i="17"/>
  <c r="AZ334" i="17"/>
  <c r="AX334" i="17"/>
  <c r="AN334" i="17"/>
  <c r="AL334" i="17"/>
  <c r="AR334" i="17" s="1"/>
  <c r="AT334" i="17" s="1"/>
  <c r="BG333" i="17"/>
  <c r="BF333" i="17"/>
  <c r="BD333" i="17"/>
  <c r="BE333" i="17" s="1"/>
  <c r="BC333" i="17"/>
  <c r="AZ333" i="17"/>
  <c r="AX333" i="17"/>
  <c r="BA333" i="17" s="1"/>
  <c r="AN333" i="17"/>
  <c r="AL333" i="17"/>
  <c r="AR333" i="17" s="1"/>
  <c r="BG332" i="17"/>
  <c r="BF332" i="17"/>
  <c r="BD332" i="17"/>
  <c r="BE332" i="17" s="1"/>
  <c r="BC332" i="17"/>
  <c r="AZ332" i="17"/>
  <c r="AX332" i="17"/>
  <c r="AN332" i="17"/>
  <c r="AL332" i="17"/>
  <c r="AR332" i="17" s="1"/>
  <c r="BF331" i="17"/>
  <c r="BD331" i="17"/>
  <c r="BC331" i="17"/>
  <c r="AZ331" i="17"/>
  <c r="AX331" i="17"/>
  <c r="BA331" i="17" s="1"/>
  <c r="AN331" i="17"/>
  <c r="AL331" i="17"/>
  <c r="AR331" i="17" s="1"/>
  <c r="BF330" i="17"/>
  <c r="BD330" i="17"/>
  <c r="BG330" i="17" s="1"/>
  <c r="BC330" i="17"/>
  <c r="AZ330" i="17"/>
  <c r="AX330" i="17"/>
  <c r="AY330" i="17" s="1"/>
  <c r="AN330" i="17"/>
  <c r="AL330" i="17"/>
  <c r="AR330" i="17" s="1"/>
  <c r="BF329" i="17"/>
  <c r="BD329" i="17"/>
  <c r="BC329" i="17"/>
  <c r="AZ329" i="17"/>
  <c r="AX329" i="17"/>
  <c r="AY329" i="17" s="1"/>
  <c r="AN329" i="17"/>
  <c r="AL329" i="17"/>
  <c r="AR329" i="17" s="1"/>
  <c r="BF328" i="17"/>
  <c r="BD328" i="17"/>
  <c r="BG328" i="17" s="1"/>
  <c r="BC328" i="17"/>
  <c r="AZ328" i="17"/>
  <c r="AX328" i="17"/>
  <c r="AY328" i="17" s="1"/>
  <c r="AN328" i="17"/>
  <c r="AL328" i="17"/>
  <c r="AR328" i="17" s="1"/>
  <c r="BF327" i="17"/>
  <c r="BD327" i="17"/>
  <c r="BG327" i="17" s="1"/>
  <c r="BC327" i="17"/>
  <c r="AZ327" i="17"/>
  <c r="AX327" i="17"/>
  <c r="AN327" i="17"/>
  <c r="AL327" i="17"/>
  <c r="AR327" i="17" s="1"/>
  <c r="AT327" i="17" s="1"/>
  <c r="BF326" i="17"/>
  <c r="BD326" i="17"/>
  <c r="BE326" i="17" s="1"/>
  <c r="BC326" i="17"/>
  <c r="AZ326" i="17"/>
  <c r="AX326" i="17"/>
  <c r="AN326" i="17"/>
  <c r="AL326" i="17"/>
  <c r="AR326" i="17" s="1"/>
  <c r="BF325" i="17"/>
  <c r="BD325" i="17"/>
  <c r="BE325" i="17" s="1"/>
  <c r="BC325" i="17"/>
  <c r="AZ325" i="17"/>
  <c r="AX325" i="17"/>
  <c r="BA325" i="17" s="1"/>
  <c r="AN325" i="17"/>
  <c r="AL325" i="17"/>
  <c r="AR325" i="17" s="1"/>
  <c r="AT325" i="17" s="1"/>
  <c r="BF324" i="17"/>
  <c r="BD324" i="17"/>
  <c r="BG324" i="17" s="1"/>
  <c r="BC324" i="17"/>
  <c r="AZ324" i="17"/>
  <c r="AX324" i="17"/>
  <c r="AN324" i="17"/>
  <c r="AL324" i="17"/>
  <c r="AR324" i="17" s="1"/>
  <c r="BF323" i="17"/>
  <c r="BD323" i="17"/>
  <c r="BC323" i="17"/>
  <c r="AZ323" i="17"/>
  <c r="AX323" i="17"/>
  <c r="BA323" i="17" s="1"/>
  <c r="AN323" i="17"/>
  <c r="AL323" i="17"/>
  <c r="AR323" i="17" s="1"/>
  <c r="BF322" i="17"/>
  <c r="BD322" i="17"/>
  <c r="BG322" i="17" s="1"/>
  <c r="BC322" i="17"/>
  <c r="AZ322" i="17"/>
  <c r="AX322" i="17"/>
  <c r="AY322" i="17" s="1"/>
  <c r="AN322" i="17"/>
  <c r="AL322" i="17"/>
  <c r="AR322" i="17" s="1"/>
  <c r="BF321" i="17"/>
  <c r="BD321" i="17"/>
  <c r="BC321" i="17"/>
  <c r="AZ321" i="17"/>
  <c r="AX321" i="17"/>
  <c r="AY321" i="17" s="1"/>
  <c r="AN321" i="17"/>
  <c r="AL321" i="17"/>
  <c r="AR321" i="17" s="1"/>
  <c r="BH320" i="17"/>
  <c r="BF320" i="17"/>
  <c r="BD320" i="17"/>
  <c r="BG320" i="17" s="1"/>
  <c r="BC320" i="17"/>
  <c r="AZ320" i="17"/>
  <c r="AX320" i="17"/>
  <c r="AN320" i="17"/>
  <c r="AL320" i="17"/>
  <c r="AR320" i="17" s="1"/>
  <c r="BF319" i="17"/>
  <c r="BD319" i="17"/>
  <c r="BC319" i="17"/>
  <c r="AZ319" i="17"/>
  <c r="AX319" i="17"/>
  <c r="AN319" i="17"/>
  <c r="AL319" i="17"/>
  <c r="AR319" i="17" s="1"/>
  <c r="BF318" i="17"/>
  <c r="BD318" i="17"/>
  <c r="BG318" i="17" s="1"/>
  <c r="BC318" i="17"/>
  <c r="AZ318" i="17"/>
  <c r="AX318" i="17"/>
  <c r="AY318" i="17" s="1"/>
  <c r="AN318" i="17"/>
  <c r="AL318" i="17"/>
  <c r="AR318" i="17" s="1"/>
  <c r="X318" i="17"/>
  <c r="AS318" i="17" s="1"/>
  <c r="BF317" i="17"/>
  <c r="BD317" i="17"/>
  <c r="BC317" i="17"/>
  <c r="AZ317" i="17"/>
  <c r="AX317" i="17"/>
  <c r="AY317" i="17" s="1"/>
  <c r="AS317" i="17"/>
  <c r="AN317" i="17"/>
  <c r="AL317" i="17"/>
  <c r="AR317" i="17" s="1"/>
  <c r="BF316" i="17"/>
  <c r="BD316" i="17"/>
  <c r="BE316" i="17" s="1"/>
  <c r="BC316" i="17"/>
  <c r="AZ316" i="17"/>
  <c r="AX316" i="17"/>
  <c r="BA316" i="17" s="1"/>
  <c r="AS316" i="17"/>
  <c r="AN316" i="17"/>
  <c r="AL316" i="17"/>
  <c r="BF315" i="17"/>
  <c r="BD315" i="17"/>
  <c r="BC315" i="17"/>
  <c r="AZ315" i="17"/>
  <c r="AX315" i="17"/>
  <c r="BA315" i="17" s="1"/>
  <c r="BB315" i="17" s="1"/>
  <c r="AS315" i="17"/>
  <c r="AN315" i="17"/>
  <c r="AL315" i="17"/>
  <c r="AR315" i="17" s="1"/>
  <c r="BF314" i="17"/>
  <c r="BD314" i="17"/>
  <c r="BG314" i="17" s="1"/>
  <c r="BC314" i="17"/>
  <c r="AZ314" i="17"/>
  <c r="AX314" i="17"/>
  <c r="BA314" i="17" s="1"/>
  <c r="BB314" i="17" s="1"/>
  <c r="AS314" i="17"/>
  <c r="AN314" i="17"/>
  <c r="AL314" i="17"/>
  <c r="AR314" i="17" s="1"/>
  <c r="AT314" i="17" s="1"/>
  <c r="BF313" i="17"/>
  <c r="BD313" i="17"/>
  <c r="BC313" i="17"/>
  <c r="AZ313" i="17"/>
  <c r="AX313" i="17"/>
  <c r="BA313" i="17" s="1"/>
  <c r="AS313" i="17"/>
  <c r="AN313" i="17"/>
  <c r="AL313" i="17"/>
  <c r="AR313" i="17" s="1"/>
  <c r="BF312" i="17"/>
  <c r="BD312" i="17"/>
  <c r="BC312" i="17"/>
  <c r="AZ312" i="17"/>
  <c r="AX312" i="17"/>
  <c r="BA312" i="17" s="1"/>
  <c r="BB312" i="17" s="1"/>
  <c r="AS312" i="17"/>
  <c r="AN312" i="17"/>
  <c r="AL312" i="17"/>
  <c r="AR312" i="17" s="1"/>
  <c r="AT312" i="17" s="1"/>
  <c r="BF311" i="17"/>
  <c r="BD311" i="17"/>
  <c r="BG311" i="17" s="1"/>
  <c r="BC311" i="17"/>
  <c r="AZ311" i="17"/>
  <c r="AX311" i="17"/>
  <c r="AS311" i="17"/>
  <c r="AN311" i="17"/>
  <c r="AL311" i="17"/>
  <c r="AR311" i="17" s="1"/>
  <c r="AT311" i="17" s="1"/>
  <c r="BF310" i="17"/>
  <c r="BD310" i="17"/>
  <c r="BE310" i="17" s="1"/>
  <c r="BC310" i="17"/>
  <c r="AZ310" i="17"/>
  <c r="AX310" i="17"/>
  <c r="BA310" i="17" s="1"/>
  <c r="AS310" i="17"/>
  <c r="AN310" i="17"/>
  <c r="AL310" i="17"/>
  <c r="AR310" i="17" s="1"/>
  <c r="BF309" i="17"/>
  <c r="BD309" i="17"/>
  <c r="BC309" i="17"/>
  <c r="AZ309" i="17"/>
  <c r="AX309" i="17"/>
  <c r="AS309" i="17"/>
  <c r="AN309" i="17"/>
  <c r="AL309" i="17"/>
  <c r="AR309" i="17" s="1"/>
  <c r="BF308" i="17"/>
  <c r="BD308" i="17"/>
  <c r="BE308" i="17" s="1"/>
  <c r="BC308" i="17"/>
  <c r="AZ308" i="17"/>
  <c r="AX308" i="17"/>
  <c r="AY308" i="17" s="1"/>
  <c r="AS308" i="17"/>
  <c r="AN308" i="17"/>
  <c r="AL308" i="17"/>
  <c r="AR308" i="17" s="1"/>
  <c r="AT308" i="17" s="1"/>
  <c r="BF307" i="17"/>
  <c r="BD307" i="17"/>
  <c r="BC307" i="17"/>
  <c r="AZ307" i="17"/>
  <c r="AX307" i="17"/>
  <c r="AY307" i="17" s="1"/>
  <c r="AS307" i="17"/>
  <c r="AN307" i="17"/>
  <c r="AL307" i="17"/>
  <c r="AR307" i="17" s="1"/>
  <c r="BF306" i="17"/>
  <c r="BD306" i="17"/>
  <c r="BC306" i="17"/>
  <c r="AZ306" i="17"/>
  <c r="AY306" i="17"/>
  <c r="AX306" i="17"/>
  <c r="BA306" i="17" s="1"/>
  <c r="AS306" i="17"/>
  <c r="AN306" i="17"/>
  <c r="AL306" i="17"/>
  <c r="AR306" i="17" s="1"/>
  <c r="AT306" i="17" s="1"/>
  <c r="BG305" i="17"/>
  <c r="BH305" i="17" s="1"/>
  <c r="BF305" i="17"/>
  <c r="BD305" i="17"/>
  <c r="BE305" i="17" s="1"/>
  <c r="BC305" i="17"/>
  <c r="AZ305" i="17"/>
  <c r="AX305" i="17"/>
  <c r="AS305" i="17"/>
  <c r="AN305" i="17"/>
  <c r="AL305" i="17"/>
  <c r="AR305" i="17" s="1"/>
  <c r="BF304" i="17"/>
  <c r="BD304" i="17"/>
  <c r="BG304" i="17" s="1"/>
  <c r="BC304" i="17"/>
  <c r="AZ304" i="17"/>
  <c r="AX304" i="17"/>
  <c r="BA304" i="17" s="1"/>
  <c r="BB304" i="17" s="1"/>
  <c r="AS304" i="17"/>
  <c r="AN304" i="17"/>
  <c r="AL304" i="17"/>
  <c r="AR304" i="17" s="1"/>
  <c r="BF303" i="17"/>
  <c r="BD303" i="17"/>
  <c r="BG303" i="17" s="1"/>
  <c r="BC303" i="17"/>
  <c r="AZ303" i="17"/>
  <c r="AX303" i="17"/>
  <c r="AS303" i="17"/>
  <c r="AN303" i="17"/>
  <c r="AL303" i="17"/>
  <c r="AR303" i="17" s="1"/>
  <c r="BF302" i="17"/>
  <c r="BD302" i="17"/>
  <c r="BG302" i="17" s="1"/>
  <c r="BH302" i="17" s="1"/>
  <c r="BC302" i="17"/>
  <c r="AZ302" i="17"/>
  <c r="AX302" i="17"/>
  <c r="AY302" i="17" s="1"/>
  <c r="AS302" i="17"/>
  <c r="AN302" i="17"/>
  <c r="AL302" i="17"/>
  <c r="AR302" i="17" s="1"/>
  <c r="BF301" i="17"/>
  <c r="BD301" i="17"/>
  <c r="BC301" i="17"/>
  <c r="AZ301" i="17"/>
  <c r="AX301" i="17"/>
  <c r="AY301" i="17" s="1"/>
  <c r="AS301" i="17"/>
  <c r="AN301" i="17"/>
  <c r="AL301" i="17"/>
  <c r="AR301" i="17" s="1"/>
  <c r="BF300" i="17"/>
  <c r="BD300" i="17"/>
  <c r="BC300" i="17"/>
  <c r="AZ300" i="17"/>
  <c r="AX300" i="17"/>
  <c r="BA300" i="17" s="1"/>
  <c r="BB300" i="17" s="1"/>
  <c r="AS300" i="17"/>
  <c r="AN300" i="17"/>
  <c r="AL300" i="17"/>
  <c r="AR300" i="17" s="1"/>
  <c r="BF299" i="17"/>
  <c r="BD299" i="17"/>
  <c r="BG299" i="17" s="1"/>
  <c r="BC299" i="17"/>
  <c r="AZ299" i="17"/>
  <c r="AX299" i="17"/>
  <c r="BA299" i="17" s="1"/>
  <c r="AS299" i="17"/>
  <c r="AN299" i="17"/>
  <c r="AL299" i="17"/>
  <c r="AR299" i="17" s="1"/>
  <c r="BF298" i="17"/>
  <c r="BD298" i="17"/>
  <c r="BG298" i="17" s="1"/>
  <c r="BC298" i="17"/>
  <c r="AZ298" i="17"/>
  <c r="AX298" i="17"/>
  <c r="BA298" i="17" s="1"/>
  <c r="AS298" i="17"/>
  <c r="AN298" i="17"/>
  <c r="AL298" i="17"/>
  <c r="AR298" i="17" s="1"/>
  <c r="AO295" i="17"/>
  <c r="AO300" i="17" s="1"/>
  <c r="BG292" i="17"/>
  <c r="BF292" i="17"/>
  <c r="BD292" i="17"/>
  <c r="BE292" i="17" s="1"/>
  <c r="BC292" i="17"/>
  <c r="AZ292" i="17"/>
  <c r="AX292" i="17"/>
  <c r="AN292" i="17"/>
  <c r="AL292" i="17"/>
  <c r="AR292" i="17" s="1"/>
  <c r="BF291" i="17"/>
  <c r="BD291" i="17"/>
  <c r="BC291" i="17"/>
  <c r="AZ291" i="17"/>
  <c r="AX291" i="17"/>
  <c r="BA291" i="17" s="1"/>
  <c r="AN291" i="17"/>
  <c r="AL291" i="17"/>
  <c r="AR291" i="17" s="1"/>
  <c r="BF290" i="17"/>
  <c r="BD290" i="17"/>
  <c r="BG290" i="17" s="1"/>
  <c r="BC290" i="17"/>
  <c r="AZ290" i="17"/>
  <c r="AX290" i="17"/>
  <c r="AN290" i="17"/>
  <c r="AL290" i="17"/>
  <c r="AR290" i="17" s="1"/>
  <c r="BF289" i="17"/>
  <c r="BD289" i="17"/>
  <c r="BE289" i="17" s="1"/>
  <c r="BC289" i="17"/>
  <c r="AZ289" i="17"/>
  <c r="AX289" i="17"/>
  <c r="BA289" i="17" s="1"/>
  <c r="BB289" i="17" s="1"/>
  <c r="AN289" i="17"/>
  <c r="AL289" i="17"/>
  <c r="AR289" i="17" s="1"/>
  <c r="AT289" i="17" s="1"/>
  <c r="BF288" i="17"/>
  <c r="BE288" i="17"/>
  <c r="BD288" i="17"/>
  <c r="BG288" i="17" s="1"/>
  <c r="BH288" i="17" s="1"/>
  <c r="BC288" i="17"/>
  <c r="AZ288" i="17"/>
  <c r="AX288" i="17"/>
  <c r="BA288" i="17" s="1"/>
  <c r="AN288" i="17"/>
  <c r="AL288" i="17"/>
  <c r="AR288" i="17" s="1"/>
  <c r="BF287" i="17"/>
  <c r="BD287" i="17"/>
  <c r="BE287" i="17" s="1"/>
  <c r="BC287" i="17"/>
  <c r="AZ287" i="17"/>
  <c r="AX287" i="17"/>
  <c r="BA287" i="17" s="1"/>
  <c r="AN287" i="17"/>
  <c r="AL287" i="17"/>
  <c r="AR287" i="17" s="1"/>
  <c r="BF286" i="17"/>
  <c r="BD286" i="17"/>
  <c r="BG286" i="17" s="1"/>
  <c r="BC286" i="17"/>
  <c r="AZ286" i="17"/>
  <c r="AX286" i="17"/>
  <c r="BA286" i="17" s="1"/>
  <c r="AN286" i="17"/>
  <c r="AL286" i="17"/>
  <c r="AR286" i="17" s="1"/>
  <c r="BG285" i="17"/>
  <c r="BF285" i="17"/>
  <c r="BD285" i="17"/>
  <c r="BE285" i="17" s="1"/>
  <c r="BC285" i="17"/>
  <c r="AZ285" i="17"/>
  <c r="AX285" i="17"/>
  <c r="AN285" i="17"/>
  <c r="AL285" i="17"/>
  <c r="AR285" i="17" s="1"/>
  <c r="BF284" i="17"/>
  <c r="BD284" i="17"/>
  <c r="BG284" i="17" s="1"/>
  <c r="BC284" i="17"/>
  <c r="AZ284" i="17"/>
  <c r="AX284" i="17"/>
  <c r="BA284" i="17" s="1"/>
  <c r="AN284" i="17"/>
  <c r="AL284" i="17"/>
  <c r="AR284" i="17" s="1"/>
  <c r="BF283" i="17"/>
  <c r="BD283" i="17"/>
  <c r="BG283" i="17" s="1"/>
  <c r="BC283" i="17"/>
  <c r="AZ283" i="17"/>
  <c r="AX283" i="17"/>
  <c r="BA283" i="17" s="1"/>
  <c r="AN283" i="17"/>
  <c r="AL283" i="17"/>
  <c r="AR283" i="17" s="1"/>
  <c r="BF282" i="17"/>
  <c r="BD282" i="17"/>
  <c r="BE282" i="17" s="1"/>
  <c r="BC282" i="17"/>
  <c r="AZ282" i="17"/>
  <c r="AX282" i="17"/>
  <c r="BA282" i="17" s="1"/>
  <c r="BB282" i="17" s="1"/>
  <c r="AN282" i="17"/>
  <c r="AL282" i="17"/>
  <c r="AR282" i="17" s="1"/>
  <c r="BF281" i="17"/>
  <c r="BD281" i="17"/>
  <c r="BE281" i="17" s="1"/>
  <c r="BC281" i="17"/>
  <c r="AZ281" i="17"/>
  <c r="AX281" i="17"/>
  <c r="BA281" i="17" s="1"/>
  <c r="AN281" i="17"/>
  <c r="AL281" i="17"/>
  <c r="AR281" i="17" s="1"/>
  <c r="BG280" i="17"/>
  <c r="BH280" i="17" s="1"/>
  <c r="BF280" i="17"/>
  <c r="BD280" i="17"/>
  <c r="BE280" i="17" s="1"/>
  <c r="BC280" i="17"/>
  <c r="AZ280" i="17"/>
  <c r="AX280" i="17"/>
  <c r="BA280" i="17" s="1"/>
  <c r="AN280" i="17"/>
  <c r="AL280" i="17"/>
  <c r="AR280" i="17" s="1"/>
  <c r="AT280" i="17" s="1"/>
  <c r="BF279" i="17"/>
  <c r="BD279" i="17"/>
  <c r="BC279" i="17"/>
  <c r="AZ279" i="17"/>
  <c r="AX279" i="17"/>
  <c r="BA279" i="17" s="1"/>
  <c r="AN279" i="17"/>
  <c r="AL279" i="17"/>
  <c r="AR279" i="17" s="1"/>
  <c r="BF278" i="17"/>
  <c r="BD278" i="17"/>
  <c r="BC278" i="17"/>
  <c r="AZ278" i="17"/>
  <c r="AX278" i="17"/>
  <c r="BA278" i="17" s="1"/>
  <c r="AN278" i="17"/>
  <c r="AL278" i="17"/>
  <c r="AR278" i="17" s="1"/>
  <c r="BF277" i="17"/>
  <c r="BD277" i="17"/>
  <c r="BC277" i="17"/>
  <c r="AZ277" i="17"/>
  <c r="AX277" i="17"/>
  <c r="BA277" i="17" s="1"/>
  <c r="AN277" i="17"/>
  <c r="AL277" i="17"/>
  <c r="AR277" i="17" s="1"/>
  <c r="BF276" i="17"/>
  <c r="BD276" i="17"/>
  <c r="BC276" i="17"/>
  <c r="AZ276" i="17"/>
  <c r="AX276" i="17"/>
  <c r="BA276" i="17" s="1"/>
  <c r="BB276" i="17" s="1"/>
  <c r="AN276" i="17"/>
  <c r="AL276" i="17"/>
  <c r="AR276" i="17" s="1"/>
  <c r="BF275" i="17"/>
  <c r="BD275" i="17"/>
  <c r="BC275" i="17"/>
  <c r="AZ275" i="17"/>
  <c r="AX275" i="17"/>
  <c r="AY275" i="17" s="1"/>
  <c r="AN275" i="17"/>
  <c r="AL275" i="17"/>
  <c r="AR275" i="17" s="1"/>
  <c r="BH274" i="17"/>
  <c r="BF274" i="17"/>
  <c r="BD274" i="17"/>
  <c r="BG274" i="17" s="1"/>
  <c r="BC274" i="17"/>
  <c r="AZ274" i="17"/>
  <c r="AX274" i="17"/>
  <c r="BA274" i="17" s="1"/>
  <c r="AN274" i="17"/>
  <c r="AL274" i="17"/>
  <c r="AR274" i="17" s="1"/>
  <c r="BF273" i="17"/>
  <c r="BD273" i="17"/>
  <c r="BC273" i="17"/>
  <c r="AZ273" i="17"/>
  <c r="AX273" i="17"/>
  <c r="AY273" i="17" s="1"/>
  <c r="AN273" i="17"/>
  <c r="AL273" i="17"/>
  <c r="AR273" i="17" s="1"/>
  <c r="X273" i="17"/>
  <c r="BF272" i="17"/>
  <c r="BD272" i="17"/>
  <c r="BC272" i="17"/>
  <c r="AZ272" i="17"/>
  <c r="AX272" i="17"/>
  <c r="AY272" i="17" s="1"/>
  <c r="AS272" i="17"/>
  <c r="AN272" i="17"/>
  <c r="AL272" i="17"/>
  <c r="AR272" i="17" s="1"/>
  <c r="AT272" i="17" s="1"/>
  <c r="BF271" i="17"/>
  <c r="BD271" i="17"/>
  <c r="BC271" i="17"/>
  <c r="AZ271" i="17"/>
  <c r="AX271" i="17"/>
  <c r="BA271" i="17" s="1"/>
  <c r="AS271" i="17"/>
  <c r="AN271" i="17"/>
  <c r="AL271" i="17"/>
  <c r="AR271" i="17" s="1"/>
  <c r="AT271" i="17" s="1"/>
  <c r="BG270" i="17"/>
  <c r="BF270" i="17"/>
  <c r="BD270" i="17"/>
  <c r="BE270" i="17" s="1"/>
  <c r="BC270" i="17"/>
  <c r="AZ270" i="17"/>
  <c r="AX270" i="17"/>
  <c r="BA270" i="17" s="1"/>
  <c r="AS270" i="17"/>
  <c r="AN270" i="17"/>
  <c r="AL270" i="17"/>
  <c r="AR270" i="17" s="1"/>
  <c r="BF269" i="17"/>
  <c r="BD269" i="17"/>
  <c r="BE269" i="17" s="1"/>
  <c r="BC269" i="17"/>
  <c r="AZ269" i="17"/>
  <c r="AX269" i="17"/>
  <c r="BA269" i="17" s="1"/>
  <c r="AS269" i="17"/>
  <c r="AN269" i="17"/>
  <c r="AL269" i="17"/>
  <c r="AR269" i="17" s="1"/>
  <c r="BF268" i="17"/>
  <c r="BD268" i="17"/>
  <c r="BC268" i="17"/>
  <c r="AZ268" i="17"/>
  <c r="AX268" i="17"/>
  <c r="AY268" i="17" s="1"/>
  <c r="AS268" i="17"/>
  <c r="AN268" i="17"/>
  <c r="AL268" i="17"/>
  <c r="AR268" i="17" s="1"/>
  <c r="BF267" i="17"/>
  <c r="BD267" i="17"/>
  <c r="BG267" i="17" s="1"/>
  <c r="BH267" i="17" s="1"/>
  <c r="BC267" i="17"/>
  <c r="AZ267" i="17"/>
  <c r="AX267" i="17"/>
  <c r="AY267" i="17" s="1"/>
  <c r="AS267" i="17"/>
  <c r="AN267" i="17"/>
  <c r="AL267" i="17"/>
  <c r="AR267" i="17" s="1"/>
  <c r="BF266" i="17"/>
  <c r="BD266" i="17"/>
  <c r="BE266" i="17" s="1"/>
  <c r="BC266" i="17"/>
  <c r="AZ266" i="17"/>
  <c r="AX266" i="17"/>
  <c r="BA266" i="17" s="1"/>
  <c r="AS266" i="17"/>
  <c r="AN266" i="17"/>
  <c r="AL266" i="17"/>
  <c r="AR266" i="17" s="1"/>
  <c r="BF265" i="17"/>
  <c r="BD265" i="17"/>
  <c r="BE265" i="17" s="1"/>
  <c r="BC265" i="17"/>
  <c r="AZ265" i="17"/>
  <c r="AX265" i="17"/>
  <c r="AS265" i="17"/>
  <c r="AN265" i="17"/>
  <c r="AL265" i="17"/>
  <c r="AR265" i="17" s="1"/>
  <c r="BF264" i="17"/>
  <c r="BD264" i="17"/>
  <c r="BG264" i="17" s="1"/>
  <c r="BC264" i="17"/>
  <c r="AZ264" i="17"/>
  <c r="AX264" i="17"/>
  <c r="AY264" i="17" s="1"/>
  <c r="AS264" i="17"/>
  <c r="AN264" i="17"/>
  <c r="AL264" i="17"/>
  <c r="AR264" i="17" s="1"/>
  <c r="BF263" i="17"/>
  <c r="BD263" i="17"/>
  <c r="BC263" i="17"/>
  <c r="AZ263" i="17"/>
  <c r="AX263" i="17"/>
  <c r="AY263" i="17" s="1"/>
  <c r="AS263" i="17"/>
  <c r="AN263" i="17"/>
  <c r="AL263" i="17"/>
  <c r="AR263" i="17" s="1"/>
  <c r="BF262" i="17"/>
  <c r="BD262" i="17"/>
  <c r="BC262" i="17"/>
  <c r="AZ262" i="17"/>
  <c r="AX262" i="17"/>
  <c r="BA262" i="17" s="1"/>
  <c r="BB262" i="17" s="1"/>
  <c r="AS262" i="17"/>
  <c r="AN262" i="17"/>
  <c r="AL262" i="17"/>
  <c r="AR262" i="17" s="1"/>
  <c r="BF261" i="17"/>
  <c r="BD261" i="17"/>
  <c r="BG261" i="17" s="1"/>
  <c r="BH261" i="17" s="1"/>
  <c r="BC261" i="17"/>
  <c r="AZ261" i="17"/>
  <c r="AX261" i="17"/>
  <c r="BA261" i="17" s="1"/>
  <c r="AS261" i="17"/>
  <c r="AN261" i="17"/>
  <c r="AL261" i="17"/>
  <c r="AR261" i="17" s="1"/>
  <c r="BF260" i="17"/>
  <c r="BD260" i="17"/>
  <c r="BG260" i="17" s="1"/>
  <c r="BH260" i="17" s="1"/>
  <c r="BC260" i="17"/>
  <c r="AZ260" i="17"/>
  <c r="AX260" i="17"/>
  <c r="BA260" i="17" s="1"/>
  <c r="BB260" i="17" s="1"/>
  <c r="AS260" i="17"/>
  <c r="AN260" i="17"/>
  <c r="AL260" i="17"/>
  <c r="AR260" i="17" s="1"/>
  <c r="BF259" i="17"/>
  <c r="BD259" i="17"/>
  <c r="BC259" i="17"/>
  <c r="AZ259" i="17"/>
  <c r="AX259" i="17"/>
  <c r="AY259" i="17" s="1"/>
  <c r="AS259" i="17"/>
  <c r="AN259" i="17"/>
  <c r="AL259" i="17"/>
  <c r="AR259" i="17" s="1"/>
  <c r="BF258" i="17"/>
  <c r="BD258" i="17"/>
  <c r="BG258" i="17" s="1"/>
  <c r="BC258" i="17"/>
  <c r="AZ258" i="17"/>
  <c r="AX258" i="17"/>
  <c r="AY258" i="17" s="1"/>
  <c r="AS258" i="17"/>
  <c r="AN258" i="17"/>
  <c r="AL258" i="17"/>
  <c r="AR258" i="17" s="1"/>
  <c r="AT258" i="17" s="1"/>
  <c r="BG257" i="17"/>
  <c r="BF257" i="17"/>
  <c r="BD257" i="17"/>
  <c r="BE257" i="17" s="1"/>
  <c r="BC257" i="17"/>
  <c r="AZ257" i="17"/>
  <c r="AX257" i="17"/>
  <c r="AS257" i="17"/>
  <c r="AN257" i="17"/>
  <c r="AL257" i="17"/>
  <c r="AR257" i="17" s="1"/>
  <c r="BF256" i="17"/>
  <c r="BD256" i="17"/>
  <c r="BC256" i="17"/>
  <c r="AZ256" i="17"/>
  <c r="AX256" i="17"/>
  <c r="AY256" i="17" s="1"/>
  <c r="AS256" i="17"/>
  <c r="AN256" i="17"/>
  <c r="AL256" i="17"/>
  <c r="AR256" i="17" s="1"/>
  <c r="BF255" i="17"/>
  <c r="BD255" i="17"/>
  <c r="BE255" i="17" s="1"/>
  <c r="BC255" i="17"/>
  <c r="AZ255" i="17"/>
  <c r="AX255" i="17"/>
  <c r="BA255" i="17" s="1"/>
  <c r="AS255" i="17"/>
  <c r="AN255" i="17"/>
  <c r="AL255" i="17"/>
  <c r="AR255" i="17" s="1"/>
  <c r="BF254" i="17"/>
  <c r="BD254" i="17"/>
  <c r="BG254" i="17" s="1"/>
  <c r="BC254" i="17"/>
  <c r="AZ254" i="17"/>
  <c r="AX254" i="17"/>
  <c r="AY254" i="17" s="1"/>
  <c r="AS254" i="17"/>
  <c r="AN254" i="17"/>
  <c r="AL254" i="17"/>
  <c r="AR254" i="17" s="1"/>
  <c r="BF253" i="17"/>
  <c r="BD253" i="17"/>
  <c r="BG253" i="17" s="1"/>
  <c r="BC253" i="17"/>
  <c r="AZ253" i="17"/>
  <c r="AX253" i="17"/>
  <c r="BA253" i="17" s="1"/>
  <c r="AS253" i="17"/>
  <c r="AN253" i="17"/>
  <c r="AL253" i="17"/>
  <c r="AR253" i="17" s="1"/>
  <c r="AO250" i="17"/>
  <c r="BF246" i="17"/>
  <c r="BD246" i="17"/>
  <c r="BC246" i="17"/>
  <c r="AZ246" i="17"/>
  <c r="AX246" i="17"/>
  <c r="BA246" i="17" s="1"/>
  <c r="BB246" i="17" s="1"/>
  <c r="AN246" i="17"/>
  <c r="AL246" i="17"/>
  <c r="AR246" i="17" s="1"/>
  <c r="BF245" i="17"/>
  <c r="BD245" i="17"/>
  <c r="BE245" i="17" s="1"/>
  <c r="BC245" i="17"/>
  <c r="AZ245" i="17"/>
  <c r="AX245" i="17"/>
  <c r="AN245" i="17"/>
  <c r="AL245" i="17"/>
  <c r="AR245" i="17" s="1"/>
  <c r="BF244" i="17"/>
  <c r="BD244" i="17"/>
  <c r="BE244" i="17" s="1"/>
  <c r="BC244" i="17"/>
  <c r="AZ244" i="17"/>
  <c r="AY244" i="17"/>
  <c r="AX244" i="17"/>
  <c r="BA244" i="17" s="1"/>
  <c r="AN244" i="17"/>
  <c r="AL244" i="17"/>
  <c r="AR244" i="17" s="1"/>
  <c r="AT244" i="17" s="1"/>
  <c r="BF243" i="17"/>
  <c r="BD243" i="17"/>
  <c r="BE243" i="17" s="1"/>
  <c r="BC243" i="17"/>
  <c r="AZ243" i="17"/>
  <c r="AX243" i="17"/>
  <c r="AN243" i="17"/>
  <c r="AL243" i="17"/>
  <c r="AR243" i="17" s="1"/>
  <c r="AT243" i="17" s="1"/>
  <c r="BF242" i="17"/>
  <c r="BD242" i="17"/>
  <c r="BE242" i="17" s="1"/>
  <c r="BC242" i="17"/>
  <c r="AZ242" i="17"/>
  <c r="AX242" i="17"/>
  <c r="AN242" i="17"/>
  <c r="AL242" i="17"/>
  <c r="AR242" i="17" s="1"/>
  <c r="BF241" i="17"/>
  <c r="BD241" i="17"/>
  <c r="BE241" i="17" s="1"/>
  <c r="BC241" i="17"/>
  <c r="AZ241" i="17"/>
  <c r="AX241" i="17"/>
  <c r="AN241" i="17"/>
  <c r="AL241" i="17"/>
  <c r="AR241" i="17" s="1"/>
  <c r="BF240" i="17"/>
  <c r="BD240" i="17"/>
  <c r="BE240" i="17" s="1"/>
  <c r="BC240" i="17"/>
  <c r="AZ240" i="17"/>
  <c r="AX240" i="17"/>
  <c r="BA240" i="17" s="1"/>
  <c r="BB240" i="17" s="1"/>
  <c r="AN240" i="17"/>
  <c r="AL240" i="17"/>
  <c r="AR240" i="17" s="1"/>
  <c r="BF239" i="17"/>
  <c r="BD239" i="17"/>
  <c r="BC239" i="17"/>
  <c r="AZ239" i="17"/>
  <c r="AX239" i="17"/>
  <c r="BA239" i="17" s="1"/>
  <c r="AN239" i="17"/>
  <c r="AL239" i="17"/>
  <c r="AR239" i="17" s="1"/>
  <c r="BF238" i="17"/>
  <c r="BD238" i="17"/>
  <c r="BG238" i="17" s="1"/>
  <c r="BC238" i="17"/>
  <c r="AZ238" i="17"/>
  <c r="AX238" i="17"/>
  <c r="BA238" i="17" s="1"/>
  <c r="AN238" i="17"/>
  <c r="AL238" i="17"/>
  <c r="AR238" i="17" s="1"/>
  <c r="BF237" i="17"/>
  <c r="BD237" i="17"/>
  <c r="BE237" i="17" s="1"/>
  <c r="BC237" i="17"/>
  <c r="AZ237" i="17"/>
  <c r="AX237" i="17"/>
  <c r="BA237" i="17" s="1"/>
  <c r="BB237" i="17" s="1"/>
  <c r="AN237" i="17"/>
  <c r="AL237" i="17"/>
  <c r="AR237" i="17" s="1"/>
  <c r="AT237" i="17" s="1"/>
  <c r="BF236" i="17"/>
  <c r="BD236" i="17"/>
  <c r="BE236" i="17" s="1"/>
  <c r="BC236" i="17"/>
  <c r="AZ236" i="17"/>
  <c r="AX236" i="17"/>
  <c r="AN236" i="17"/>
  <c r="AL236" i="17"/>
  <c r="AR236" i="17" s="1"/>
  <c r="BF235" i="17"/>
  <c r="BD235" i="17"/>
  <c r="BE235" i="17" s="1"/>
  <c r="BC235" i="17"/>
  <c r="AZ235" i="17"/>
  <c r="AX235" i="17"/>
  <c r="AY235" i="17" s="1"/>
  <c r="AN235" i="17"/>
  <c r="AL235" i="17"/>
  <c r="AR235" i="17" s="1"/>
  <c r="BF234" i="17"/>
  <c r="BD234" i="17"/>
  <c r="BE234" i="17" s="1"/>
  <c r="BC234" i="17"/>
  <c r="AZ234" i="17"/>
  <c r="AX234" i="17"/>
  <c r="BA234" i="17" s="1"/>
  <c r="BB234" i="17" s="1"/>
  <c r="AN234" i="17"/>
  <c r="AL234" i="17"/>
  <c r="AR234" i="17" s="1"/>
  <c r="BF233" i="17"/>
  <c r="BD233" i="17"/>
  <c r="BG233" i="17" s="1"/>
  <c r="BC233" i="17"/>
  <c r="AZ233" i="17"/>
  <c r="AX233" i="17"/>
  <c r="BA233" i="17" s="1"/>
  <c r="BB233" i="17" s="1"/>
  <c r="AN233" i="17"/>
  <c r="AL233" i="17"/>
  <c r="AR233" i="17" s="1"/>
  <c r="BF232" i="17"/>
  <c r="BD232" i="17"/>
  <c r="BG232" i="17" s="1"/>
  <c r="BC232" i="17"/>
  <c r="AZ232" i="17"/>
  <c r="AX232" i="17"/>
  <c r="AN232" i="17"/>
  <c r="AL232" i="17"/>
  <c r="AR232" i="17" s="1"/>
  <c r="BF231" i="17"/>
  <c r="BD231" i="17"/>
  <c r="BG231" i="17" s="1"/>
  <c r="BC231" i="17"/>
  <c r="AZ231" i="17"/>
  <c r="AX231" i="17"/>
  <c r="BA231" i="17" s="1"/>
  <c r="AN231" i="17"/>
  <c r="AL231" i="17"/>
  <c r="AR231" i="17" s="1"/>
  <c r="BF230" i="17"/>
  <c r="BD230" i="17"/>
  <c r="BE230" i="17" s="1"/>
  <c r="BC230" i="17"/>
  <c r="AZ230" i="17"/>
  <c r="AX230" i="17"/>
  <c r="AN230" i="17"/>
  <c r="AL230" i="17"/>
  <c r="AR230" i="17" s="1"/>
  <c r="BF229" i="17"/>
  <c r="BD229" i="17"/>
  <c r="BG229" i="17" s="1"/>
  <c r="BC229" i="17"/>
  <c r="AZ229" i="17"/>
  <c r="AX229" i="17"/>
  <c r="BA229" i="17" s="1"/>
  <c r="AN229" i="17"/>
  <c r="AL229" i="17"/>
  <c r="AR229" i="17" s="1"/>
  <c r="BF228" i="17"/>
  <c r="BD228" i="17"/>
  <c r="BE228" i="17" s="1"/>
  <c r="BC228" i="17"/>
  <c r="AZ228" i="17"/>
  <c r="AX228" i="17"/>
  <c r="AN228" i="17"/>
  <c r="AL228" i="17"/>
  <c r="AR228" i="17" s="1"/>
  <c r="BF227" i="17"/>
  <c r="BD227" i="17"/>
  <c r="BG227" i="17" s="1"/>
  <c r="BC227" i="17"/>
  <c r="AZ227" i="17"/>
  <c r="AX227" i="17"/>
  <c r="AN227" i="17"/>
  <c r="AL227" i="17"/>
  <c r="AR227" i="17" s="1"/>
  <c r="AT227" i="17" s="1"/>
  <c r="X227" i="17"/>
  <c r="BF226" i="17"/>
  <c r="BD226" i="17"/>
  <c r="BC226" i="17"/>
  <c r="AZ226" i="17"/>
  <c r="AX226" i="17"/>
  <c r="BA226" i="17" s="1"/>
  <c r="AS226" i="17"/>
  <c r="AN226" i="17"/>
  <c r="AL226" i="17"/>
  <c r="AR226" i="17" s="1"/>
  <c r="BF225" i="17"/>
  <c r="BD225" i="17"/>
  <c r="BE225" i="17" s="1"/>
  <c r="BC225" i="17"/>
  <c r="AZ225" i="17"/>
  <c r="AX225" i="17"/>
  <c r="BA225" i="17" s="1"/>
  <c r="AS225" i="17"/>
  <c r="AN225" i="17"/>
  <c r="AL225" i="17"/>
  <c r="AR225" i="17" s="1"/>
  <c r="BF224" i="17"/>
  <c r="BD224" i="17"/>
  <c r="BE224" i="17" s="1"/>
  <c r="BC224" i="17"/>
  <c r="AZ224" i="17"/>
  <c r="AX224" i="17"/>
  <c r="BA224" i="17" s="1"/>
  <c r="BB224" i="17" s="1"/>
  <c r="AS224" i="17"/>
  <c r="AN224" i="17"/>
  <c r="AL224" i="17"/>
  <c r="AR224" i="17" s="1"/>
  <c r="BF223" i="17"/>
  <c r="BD223" i="17"/>
  <c r="BG223" i="17" s="1"/>
  <c r="BC223" i="17"/>
  <c r="AZ223" i="17"/>
  <c r="AX223" i="17"/>
  <c r="BA223" i="17" s="1"/>
  <c r="AS223" i="17"/>
  <c r="AN223" i="17"/>
  <c r="AL223" i="17"/>
  <c r="AR223" i="17" s="1"/>
  <c r="AT223" i="17" s="1"/>
  <c r="BF222" i="17"/>
  <c r="BD222" i="17"/>
  <c r="BC222" i="17"/>
  <c r="AZ222" i="17"/>
  <c r="AX222" i="17"/>
  <c r="AY222" i="17" s="1"/>
  <c r="AS222" i="17"/>
  <c r="AN222" i="17"/>
  <c r="AL222" i="17"/>
  <c r="AR222" i="17" s="1"/>
  <c r="AT222" i="17" s="1"/>
  <c r="BF221" i="17"/>
  <c r="BD221" i="17"/>
  <c r="BG221" i="17" s="1"/>
  <c r="BC221" i="17"/>
  <c r="AZ221" i="17"/>
  <c r="AX221" i="17"/>
  <c r="BA221" i="17" s="1"/>
  <c r="AS221" i="17"/>
  <c r="AN221" i="17"/>
  <c r="AL221" i="17"/>
  <c r="AR221" i="17" s="1"/>
  <c r="AT221" i="17" s="1"/>
  <c r="BF220" i="17"/>
  <c r="BD220" i="17"/>
  <c r="BG220" i="17" s="1"/>
  <c r="BC220" i="17"/>
  <c r="AZ220" i="17"/>
  <c r="AX220" i="17"/>
  <c r="AS220" i="17"/>
  <c r="AN220" i="17"/>
  <c r="AL220" i="17"/>
  <c r="AR220" i="17" s="1"/>
  <c r="BF219" i="17"/>
  <c r="BD219" i="17"/>
  <c r="BG219" i="17" s="1"/>
  <c r="BC219" i="17"/>
  <c r="AZ219" i="17"/>
  <c r="AX219" i="17"/>
  <c r="AY219" i="17" s="1"/>
  <c r="AS219" i="17"/>
  <c r="AN219" i="17"/>
  <c r="AL219" i="17"/>
  <c r="AR219" i="17" s="1"/>
  <c r="AT219" i="17" s="1"/>
  <c r="BF218" i="17"/>
  <c r="BD218" i="17"/>
  <c r="BC218" i="17"/>
  <c r="AZ218" i="17"/>
  <c r="AX218" i="17"/>
  <c r="BA218" i="17" s="1"/>
  <c r="AS218" i="17"/>
  <c r="AN218" i="17"/>
  <c r="AL218" i="17"/>
  <c r="AR218" i="17" s="1"/>
  <c r="BF217" i="17"/>
  <c r="BD217" i="17"/>
  <c r="BE217" i="17" s="1"/>
  <c r="BC217" i="17"/>
  <c r="AZ217" i="17"/>
  <c r="AX217" i="17"/>
  <c r="BA217" i="17" s="1"/>
  <c r="AS217" i="17"/>
  <c r="AN217" i="17"/>
  <c r="AL217" i="17"/>
  <c r="AR217" i="17" s="1"/>
  <c r="BF216" i="17"/>
  <c r="BD216" i="17"/>
  <c r="BG216" i="17" s="1"/>
  <c r="BC216" i="17"/>
  <c r="AZ216" i="17"/>
  <c r="AX216" i="17"/>
  <c r="BA216" i="17" s="1"/>
  <c r="AS216" i="17"/>
  <c r="AN216" i="17"/>
  <c r="AL216" i="17"/>
  <c r="AR216" i="17" s="1"/>
  <c r="BF215" i="17"/>
  <c r="BD215" i="17"/>
  <c r="BG215" i="17" s="1"/>
  <c r="BH215" i="17" s="1"/>
  <c r="BC215" i="17"/>
  <c r="AZ215" i="17"/>
  <c r="AX215" i="17"/>
  <c r="AY215" i="17" s="1"/>
  <c r="AS215" i="17"/>
  <c r="AN215" i="17"/>
  <c r="AL215" i="17"/>
  <c r="AR215" i="17" s="1"/>
  <c r="BF214" i="17"/>
  <c r="BD214" i="17"/>
  <c r="BG214" i="17" s="1"/>
  <c r="BC214" i="17"/>
  <c r="AZ214" i="17"/>
  <c r="AX214" i="17"/>
  <c r="BA214" i="17" s="1"/>
  <c r="AS214" i="17"/>
  <c r="AN214" i="17"/>
  <c r="AL214" i="17"/>
  <c r="AR214" i="17" s="1"/>
  <c r="BF213" i="17"/>
  <c r="BD213" i="17"/>
  <c r="BG213" i="17" s="1"/>
  <c r="BC213" i="17"/>
  <c r="AZ213" i="17"/>
  <c r="AX213" i="17"/>
  <c r="AS213" i="17"/>
  <c r="AN213" i="17"/>
  <c r="AL213" i="17"/>
  <c r="AR213" i="17" s="1"/>
  <c r="AT213" i="17" s="1"/>
  <c r="BF212" i="17"/>
  <c r="BD212" i="17"/>
  <c r="BG212" i="17" s="1"/>
  <c r="BC212" i="17"/>
  <c r="AZ212" i="17"/>
  <c r="AX212" i="17"/>
  <c r="AY212" i="17" s="1"/>
  <c r="AS212" i="17"/>
  <c r="AN212" i="17"/>
  <c r="AL212" i="17"/>
  <c r="AR212" i="17" s="1"/>
  <c r="BF211" i="17"/>
  <c r="BE211" i="17"/>
  <c r="BD211" i="17"/>
  <c r="BG211" i="17" s="1"/>
  <c r="BC211" i="17"/>
  <c r="AZ211" i="17"/>
  <c r="AX211" i="17"/>
  <c r="BA211" i="17" s="1"/>
  <c r="AS211" i="17"/>
  <c r="AN211" i="17"/>
  <c r="AL211" i="17"/>
  <c r="AR211" i="17" s="1"/>
  <c r="BF210" i="17"/>
  <c r="BD210" i="17"/>
  <c r="BC210" i="17"/>
  <c r="AZ210" i="17"/>
  <c r="AX210" i="17"/>
  <c r="AY210" i="17" s="1"/>
  <c r="AS210" i="17"/>
  <c r="AN210" i="17"/>
  <c r="AL210" i="17"/>
  <c r="AR210" i="17" s="1"/>
  <c r="BF209" i="17"/>
  <c r="BD209" i="17"/>
  <c r="BC209" i="17"/>
  <c r="AZ209" i="17"/>
  <c r="AX209" i="17"/>
  <c r="AY209" i="17" s="1"/>
  <c r="AS209" i="17"/>
  <c r="AN209" i="17"/>
  <c r="AL209" i="17"/>
  <c r="AR209" i="17" s="1"/>
  <c r="BF208" i="17"/>
  <c r="BD208" i="17"/>
  <c r="BE208" i="17" s="1"/>
  <c r="BC208" i="17"/>
  <c r="AZ208" i="17"/>
  <c r="AX208" i="17"/>
  <c r="BA208" i="17" s="1"/>
  <c r="AS208" i="17"/>
  <c r="AN208" i="17"/>
  <c r="AL208" i="17"/>
  <c r="AR208" i="17" s="1"/>
  <c r="BF207" i="17"/>
  <c r="BD207" i="17"/>
  <c r="BC207" i="17"/>
  <c r="AZ207" i="17"/>
  <c r="AX207" i="17"/>
  <c r="BA207" i="17" s="1"/>
  <c r="AS207" i="17"/>
  <c r="AN207" i="17"/>
  <c r="AL207" i="17"/>
  <c r="AR207" i="17" s="1"/>
  <c r="AO204" i="17"/>
  <c r="BF199" i="17"/>
  <c r="BD199" i="17"/>
  <c r="BG199" i="17" s="1"/>
  <c r="BC199" i="17"/>
  <c r="AZ199" i="17"/>
  <c r="AX199" i="17"/>
  <c r="AY199" i="17" s="1"/>
  <c r="AN199" i="17"/>
  <c r="AL199" i="17"/>
  <c r="AR199" i="17" s="1"/>
  <c r="BF198" i="17"/>
  <c r="BD198" i="17"/>
  <c r="BG198" i="17" s="1"/>
  <c r="BC198" i="17"/>
  <c r="AZ198" i="17"/>
  <c r="AX198" i="17"/>
  <c r="BA198" i="17" s="1"/>
  <c r="AN198" i="17"/>
  <c r="AL198" i="17"/>
  <c r="AR198" i="17" s="1"/>
  <c r="BF197" i="17"/>
  <c r="BD197" i="17"/>
  <c r="BG197" i="17" s="1"/>
  <c r="BC197" i="17"/>
  <c r="AZ197" i="17"/>
  <c r="AX197" i="17"/>
  <c r="AY197" i="17" s="1"/>
  <c r="AN197" i="17"/>
  <c r="AL197" i="17"/>
  <c r="AR197" i="17" s="1"/>
  <c r="BF196" i="17"/>
  <c r="BD196" i="17"/>
  <c r="BG196" i="17" s="1"/>
  <c r="BC196" i="17"/>
  <c r="AZ196" i="17"/>
  <c r="AX196" i="17"/>
  <c r="BA196" i="17" s="1"/>
  <c r="AN196" i="17"/>
  <c r="AL196" i="17"/>
  <c r="AR196" i="17" s="1"/>
  <c r="BF195" i="17"/>
  <c r="BD195" i="17"/>
  <c r="BG195" i="17" s="1"/>
  <c r="BH195" i="17" s="1"/>
  <c r="BC195" i="17"/>
  <c r="AZ195" i="17"/>
  <c r="AX195" i="17"/>
  <c r="AY195" i="17" s="1"/>
  <c r="AN195" i="17"/>
  <c r="AL195" i="17"/>
  <c r="AR195" i="17" s="1"/>
  <c r="BF194" i="17"/>
  <c r="BD194" i="17"/>
  <c r="BG194" i="17" s="1"/>
  <c r="BC194" i="17"/>
  <c r="AZ194" i="17"/>
  <c r="AX194" i="17"/>
  <c r="BA194" i="17" s="1"/>
  <c r="AN194" i="17"/>
  <c r="AL194" i="17"/>
  <c r="AR194" i="17" s="1"/>
  <c r="BF193" i="17"/>
  <c r="BD193" i="17"/>
  <c r="BG193" i="17" s="1"/>
  <c r="BC193" i="17"/>
  <c r="AZ193" i="17"/>
  <c r="AX193" i="17"/>
  <c r="AY193" i="17" s="1"/>
  <c r="AN193" i="17"/>
  <c r="AL193" i="17"/>
  <c r="AR193" i="17" s="1"/>
  <c r="BF192" i="17"/>
  <c r="BD192" i="17"/>
  <c r="BC192" i="17"/>
  <c r="AZ192" i="17"/>
  <c r="AX192" i="17"/>
  <c r="AN192" i="17"/>
  <c r="AL192" i="17"/>
  <c r="AR192" i="17" s="1"/>
  <c r="BF191" i="17"/>
  <c r="BD191" i="17"/>
  <c r="BC191" i="17"/>
  <c r="AZ191" i="17"/>
  <c r="AX191" i="17"/>
  <c r="AY191" i="17" s="1"/>
  <c r="AN191" i="17"/>
  <c r="AL191" i="17"/>
  <c r="AR191" i="17" s="1"/>
  <c r="BF190" i="17"/>
  <c r="BD190" i="17"/>
  <c r="BE190" i="17" s="1"/>
  <c r="BC190" i="17"/>
  <c r="AZ190" i="17"/>
  <c r="AX190" i="17"/>
  <c r="AN190" i="17"/>
  <c r="AL190" i="17"/>
  <c r="AR190" i="17" s="1"/>
  <c r="AT190" i="17" s="1"/>
  <c r="BF189" i="17"/>
  <c r="BD189" i="17"/>
  <c r="BE189" i="17" s="1"/>
  <c r="BC189" i="17"/>
  <c r="AZ189" i="17"/>
  <c r="AX189" i="17"/>
  <c r="AN189" i="17"/>
  <c r="AL189" i="17"/>
  <c r="AR189" i="17" s="1"/>
  <c r="AT189" i="17" s="1"/>
  <c r="BF188" i="17"/>
  <c r="BD188" i="17"/>
  <c r="BG188" i="17" s="1"/>
  <c r="BC188" i="17"/>
  <c r="AZ188" i="17"/>
  <c r="AX188" i="17"/>
  <c r="AN188" i="17"/>
  <c r="AL188" i="17"/>
  <c r="AR188" i="17" s="1"/>
  <c r="BF187" i="17"/>
  <c r="BD187" i="17"/>
  <c r="BE187" i="17" s="1"/>
  <c r="BC187" i="17"/>
  <c r="AZ187" i="17"/>
  <c r="AX187" i="17"/>
  <c r="BA187" i="17" s="1"/>
  <c r="AN187" i="17"/>
  <c r="AL187" i="17"/>
  <c r="AR187" i="17" s="1"/>
  <c r="BF186" i="17"/>
  <c r="BD186" i="17"/>
  <c r="BG186" i="17" s="1"/>
  <c r="BC186" i="17"/>
  <c r="AZ186" i="17"/>
  <c r="AX186" i="17"/>
  <c r="AN186" i="17"/>
  <c r="AL186" i="17"/>
  <c r="AR186" i="17" s="1"/>
  <c r="BF185" i="17"/>
  <c r="BD185" i="17"/>
  <c r="BC185" i="17"/>
  <c r="AZ185" i="17"/>
  <c r="AX185" i="17"/>
  <c r="BA185" i="17" s="1"/>
  <c r="AN185" i="17"/>
  <c r="AL185" i="17"/>
  <c r="AR185" i="17" s="1"/>
  <c r="BF184" i="17"/>
  <c r="BD184" i="17"/>
  <c r="BE184" i="17" s="1"/>
  <c r="BC184" i="17"/>
  <c r="AZ184" i="17"/>
  <c r="AX184" i="17"/>
  <c r="AY184" i="17" s="1"/>
  <c r="AN184" i="17"/>
  <c r="AL184" i="17"/>
  <c r="AR184" i="17" s="1"/>
  <c r="BF183" i="17"/>
  <c r="BD183" i="17"/>
  <c r="BG183" i="17" s="1"/>
  <c r="BC183" i="17"/>
  <c r="AZ183" i="17"/>
  <c r="AX183" i="17"/>
  <c r="AN183" i="17"/>
  <c r="AL183" i="17"/>
  <c r="AR183" i="17" s="1"/>
  <c r="BF182" i="17"/>
  <c r="BD182" i="17"/>
  <c r="BG182" i="17" s="1"/>
  <c r="BC182" i="17"/>
  <c r="AZ182" i="17"/>
  <c r="AX182" i="17"/>
  <c r="AY182" i="17" s="1"/>
  <c r="AN182" i="17"/>
  <c r="AL182" i="17"/>
  <c r="AR182" i="17" s="1"/>
  <c r="AT182" i="17" s="1"/>
  <c r="BF181" i="17"/>
  <c r="BD181" i="17"/>
  <c r="BC181" i="17"/>
  <c r="AZ181" i="17"/>
  <c r="AX181" i="17"/>
  <c r="AY181" i="17" s="1"/>
  <c r="AN181" i="17"/>
  <c r="AL181" i="17"/>
  <c r="BF180" i="17"/>
  <c r="BD180" i="17"/>
  <c r="BC180" i="17"/>
  <c r="AZ180" i="17"/>
  <c r="AX180" i="17"/>
  <c r="BA180" i="17" s="1"/>
  <c r="BB180" i="17" s="1"/>
  <c r="AN180" i="17"/>
  <c r="AL180" i="17"/>
  <c r="AR180" i="17" s="1"/>
  <c r="X180" i="17"/>
  <c r="BF179" i="17"/>
  <c r="BD179" i="17"/>
  <c r="BG179" i="17" s="1"/>
  <c r="BC179" i="17"/>
  <c r="AZ179" i="17"/>
  <c r="AX179" i="17"/>
  <c r="AS179" i="17"/>
  <c r="AN179" i="17"/>
  <c r="AL179" i="17"/>
  <c r="AR179" i="17" s="1"/>
  <c r="BF178" i="17"/>
  <c r="BD178" i="17"/>
  <c r="BC178" i="17"/>
  <c r="AZ178" i="17"/>
  <c r="AX178" i="17"/>
  <c r="AS178" i="17"/>
  <c r="AN178" i="17"/>
  <c r="AL178" i="17"/>
  <c r="AR178" i="17" s="1"/>
  <c r="BF177" i="17"/>
  <c r="BD177" i="17"/>
  <c r="BE177" i="17" s="1"/>
  <c r="BC177" i="17"/>
  <c r="AZ177" i="17"/>
  <c r="AX177" i="17"/>
  <c r="BA177" i="17" s="1"/>
  <c r="AS177" i="17"/>
  <c r="AN177" i="17"/>
  <c r="AL177" i="17"/>
  <c r="AR177" i="17" s="1"/>
  <c r="BF176" i="17"/>
  <c r="BD176" i="17"/>
  <c r="BC176" i="17"/>
  <c r="AZ176" i="17"/>
  <c r="AX176" i="17"/>
  <c r="AS176" i="17"/>
  <c r="AN176" i="17"/>
  <c r="AL176" i="17"/>
  <c r="AR176" i="17" s="1"/>
  <c r="BF175" i="17"/>
  <c r="BD175" i="17"/>
  <c r="BG175" i="17" s="1"/>
  <c r="BC175" i="17"/>
  <c r="AZ175" i="17"/>
  <c r="AX175" i="17"/>
  <c r="AY175" i="17" s="1"/>
  <c r="AS175" i="17"/>
  <c r="AN175" i="17"/>
  <c r="AL175" i="17"/>
  <c r="AR175" i="17" s="1"/>
  <c r="AT175" i="17" s="1"/>
  <c r="BF174" i="17"/>
  <c r="BD174" i="17"/>
  <c r="BC174" i="17"/>
  <c r="AZ174" i="17"/>
  <c r="AX174" i="17"/>
  <c r="AY174" i="17" s="1"/>
  <c r="AS174" i="17"/>
  <c r="AN174" i="17"/>
  <c r="AL174" i="17"/>
  <c r="AR174" i="17" s="1"/>
  <c r="BF173" i="17"/>
  <c r="BD173" i="17"/>
  <c r="BG173" i="17" s="1"/>
  <c r="BH173" i="17" s="1"/>
  <c r="BC173" i="17"/>
  <c r="AZ173" i="17"/>
  <c r="AX173" i="17"/>
  <c r="AY173" i="17" s="1"/>
  <c r="AS173" i="17"/>
  <c r="AN173" i="17"/>
  <c r="AL173" i="17"/>
  <c r="AR173" i="17" s="1"/>
  <c r="AT173" i="17" s="1"/>
  <c r="BF172" i="17"/>
  <c r="BD172" i="17"/>
  <c r="BC172" i="17"/>
  <c r="AZ172" i="17"/>
  <c r="AX172" i="17"/>
  <c r="BA172" i="17" s="1"/>
  <c r="AS172" i="17"/>
  <c r="AN172" i="17"/>
  <c r="AL172" i="17"/>
  <c r="AR172" i="17" s="1"/>
  <c r="BF171" i="17"/>
  <c r="BD171" i="17"/>
  <c r="BC171" i="17"/>
  <c r="AZ171" i="17"/>
  <c r="AX171" i="17"/>
  <c r="BA171" i="17" s="1"/>
  <c r="AS171" i="17"/>
  <c r="AN171" i="17"/>
  <c r="AL171" i="17"/>
  <c r="AR171" i="17" s="1"/>
  <c r="BF170" i="17"/>
  <c r="BD170" i="17"/>
  <c r="BC170" i="17"/>
  <c r="AZ170" i="17"/>
  <c r="AX170" i="17"/>
  <c r="BA170" i="17" s="1"/>
  <c r="AS170" i="17"/>
  <c r="AN170" i="17"/>
  <c r="AL170" i="17"/>
  <c r="AR170" i="17" s="1"/>
  <c r="BF169" i="17"/>
  <c r="BD169" i="17"/>
  <c r="BG169" i="17" s="1"/>
  <c r="BC169" i="17"/>
  <c r="AZ169" i="17"/>
  <c r="AX169" i="17"/>
  <c r="AS169" i="17"/>
  <c r="AN169" i="17"/>
  <c r="AL169" i="17"/>
  <c r="AR169" i="17" s="1"/>
  <c r="BF168" i="17"/>
  <c r="BD168" i="17"/>
  <c r="BE168" i="17" s="1"/>
  <c r="BC168" i="17"/>
  <c r="AZ168" i="17"/>
  <c r="AX168" i="17"/>
  <c r="AS168" i="17"/>
  <c r="AN168" i="17"/>
  <c r="AL168" i="17"/>
  <c r="AR168" i="17" s="1"/>
  <c r="BF167" i="17"/>
  <c r="BD167" i="17"/>
  <c r="BE167" i="17" s="1"/>
  <c r="BC167" i="17"/>
  <c r="AZ167" i="17"/>
  <c r="AX167" i="17"/>
  <c r="AS167" i="17"/>
  <c r="AN167" i="17"/>
  <c r="AL167" i="17"/>
  <c r="AR167" i="17" s="1"/>
  <c r="BF166" i="17"/>
  <c r="BD166" i="17"/>
  <c r="BE166" i="17" s="1"/>
  <c r="BC166" i="17"/>
  <c r="AZ166" i="17"/>
  <c r="AX166" i="17"/>
  <c r="BA166" i="17" s="1"/>
  <c r="BB166" i="17" s="1"/>
  <c r="AS166" i="17"/>
  <c r="AN166" i="17"/>
  <c r="AL166" i="17"/>
  <c r="AR166" i="17" s="1"/>
  <c r="BF165" i="17"/>
  <c r="BD165" i="17"/>
  <c r="BC165" i="17"/>
  <c r="AZ165" i="17"/>
  <c r="AX165" i="17"/>
  <c r="AY165" i="17" s="1"/>
  <c r="AS165" i="17"/>
  <c r="AN165" i="17"/>
  <c r="AL165" i="17"/>
  <c r="AR165" i="17" s="1"/>
  <c r="BF164" i="17"/>
  <c r="BD164" i="17"/>
  <c r="BG164" i="17" s="1"/>
  <c r="BH164" i="17" s="1"/>
  <c r="BC164" i="17"/>
  <c r="AZ164" i="17"/>
  <c r="AX164" i="17"/>
  <c r="BA164" i="17" s="1"/>
  <c r="AS164" i="17"/>
  <c r="AN164" i="17"/>
  <c r="AL164" i="17"/>
  <c r="AR164" i="17" s="1"/>
  <c r="AT164" i="17" s="1"/>
  <c r="BF163" i="17"/>
  <c r="BD163" i="17"/>
  <c r="BE163" i="17" s="1"/>
  <c r="BC163" i="17"/>
  <c r="AZ163" i="17"/>
  <c r="AX163" i="17"/>
  <c r="AS163" i="17"/>
  <c r="AN163" i="17"/>
  <c r="AL163" i="17"/>
  <c r="AR163" i="17" s="1"/>
  <c r="BF162" i="17"/>
  <c r="BD162" i="17"/>
  <c r="BE162" i="17" s="1"/>
  <c r="BC162" i="17"/>
  <c r="AZ162" i="17"/>
  <c r="AX162" i="17"/>
  <c r="BA162" i="17" s="1"/>
  <c r="BB162" i="17" s="1"/>
  <c r="AS162" i="17"/>
  <c r="AN162" i="17"/>
  <c r="AL162" i="17"/>
  <c r="AR162" i="17" s="1"/>
  <c r="BF161" i="17"/>
  <c r="BD161" i="17"/>
  <c r="BG161" i="17" s="1"/>
  <c r="BC161" i="17"/>
  <c r="AZ161" i="17"/>
  <c r="AX161" i="17"/>
  <c r="BA161" i="17" s="1"/>
  <c r="BB161" i="17" s="1"/>
  <c r="AS161" i="17"/>
  <c r="AN161" i="17"/>
  <c r="AL161" i="17"/>
  <c r="AR161" i="17" s="1"/>
  <c r="BF160" i="17"/>
  <c r="BD160" i="17"/>
  <c r="BG160" i="17" s="1"/>
  <c r="BC160" i="17"/>
  <c r="AZ160" i="17"/>
  <c r="AX160" i="17"/>
  <c r="AY160" i="17" s="1"/>
  <c r="AS160" i="17"/>
  <c r="AN160" i="17"/>
  <c r="AL160" i="17"/>
  <c r="AR160" i="17" s="1"/>
  <c r="AO157" i="17"/>
  <c r="AO164" i="17" s="1"/>
  <c r="BF151" i="17"/>
  <c r="BD151" i="17"/>
  <c r="BE151" i="17" s="1"/>
  <c r="BC151" i="17"/>
  <c r="AZ151" i="17"/>
  <c r="AX151" i="17"/>
  <c r="BA151" i="17" s="1"/>
  <c r="AN151" i="17"/>
  <c r="AL151" i="17"/>
  <c r="AR151" i="17" s="1"/>
  <c r="AT151" i="17" s="1"/>
  <c r="BF150" i="17"/>
  <c r="BD150" i="17"/>
  <c r="BC150" i="17"/>
  <c r="AZ150" i="17"/>
  <c r="AX150" i="17"/>
  <c r="BA150" i="17" s="1"/>
  <c r="AN150" i="17"/>
  <c r="AL150" i="17"/>
  <c r="AR150" i="17" s="1"/>
  <c r="BF149" i="17"/>
  <c r="BD149" i="17"/>
  <c r="BE149" i="17" s="1"/>
  <c r="BC149" i="17"/>
  <c r="AZ149" i="17"/>
  <c r="AX149" i="17"/>
  <c r="BA149" i="17" s="1"/>
  <c r="AN149" i="17"/>
  <c r="AL149" i="17"/>
  <c r="AR149" i="17" s="1"/>
  <c r="BF148" i="17"/>
  <c r="BD148" i="17"/>
  <c r="BC148" i="17"/>
  <c r="AZ148" i="17"/>
  <c r="AX148" i="17"/>
  <c r="BA148" i="17" s="1"/>
  <c r="AN148" i="17"/>
  <c r="AL148" i="17"/>
  <c r="AR148" i="17" s="1"/>
  <c r="BF147" i="17"/>
  <c r="BD147" i="17"/>
  <c r="BE147" i="17" s="1"/>
  <c r="BC147" i="17"/>
  <c r="AZ147" i="17"/>
  <c r="AX147" i="17"/>
  <c r="BA147" i="17" s="1"/>
  <c r="AN147" i="17"/>
  <c r="AL147" i="17"/>
  <c r="AR147" i="17" s="1"/>
  <c r="BF146" i="17"/>
  <c r="BD146" i="17"/>
  <c r="BC146" i="17"/>
  <c r="AZ146" i="17"/>
  <c r="AX146" i="17"/>
  <c r="BA146" i="17" s="1"/>
  <c r="AN146" i="17"/>
  <c r="AL146" i="17"/>
  <c r="AR146" i="17" s="1"/>
  <c r="BF145" i="17"/>
  <c r="BD145" i="17"/>
  <c r="BE145" i="17" s="1"/>
  <c r="BC145" i="17"/>
  <c r="AZ145" i="17"/>
  <c r="AX145" i="17"/>
  <c r="BA145" i="17" s="1"/>
  <c r="AN145" i="17"/>
  <c r="AL145" i="17"/>
  <c r="AR145" i="17" s="1"/>
  <c r="AT145" i="17" s="1"/>
  <c r="BF144" i="17"/>
  <c r="BD144" i="17"/>
  <c r="BC144" i="17"/>
  <c r="AZ144" i="17"/>
  <c r="AX144" i="17"/>
  <c r="BA144" i="17" s="1"/>
  <c r="AN144" i="17"/>
  <c r="AL144" i="17"/>
  <c r="AR144" i="17" s="1"/>
  <c r="BF143" i="17"/>
  <c r="BD143" i="17"/>
  <c r="BE143" i="17" s="1"/>
  <c r="BC143" i="17"/>
  <c r="AZ143" i="17"/>
  <c r="AX143" i="17"/>
  <c r="AN143" i="17"/>
  <c r="AL143" i="17"/>
  <c r="AR143" i="17" s="1"/>
  <c r="BF142" i="17"/>
  <c r="BD142" i="17"/>
  <c r="BC142" i="17"/>
  <c r="AZ142" i="17"/>
  <c r="AX142" i="17"/>
  <c r="BA142" i="17" s="1"/>
  <c r="AN142" i="17"/>
  <c r="AL142" i="17"/>
  <c r="AR142" i="17" s="1"/>
  <c r="BF141" i="17"/>
  <c r="BD141" i="17"/>
  <c r="BE141" i="17" s="1"/>
  <c r="BC141" i="17"/>
  <c r="AZ141" i="17"/>
  <c r="AX141" i="17"/>
  <c r="AN141" i="17"/>
  <c r="AL141" i="17"/>
  <c r="AR141" i="17" s="1"/>
  <c r="BF140" i="17"/>
  <c r="BD140" i="17"/>
  <c r="BE140" i="17" s="1"/>
  <c r="BC140" i="17"/>
  <c r="AZ140" i="17"/>
  <c r="AX140" i="17"/>
  <c r="BA140" i="17" s="1"/>
  <c r="AN140" i="17"/>
  <c r="AL140" i="17"/>
  <c r="AR140" i="17" s="1"/>
  <c r="AT140" i="17" s="1"/>
  <c r="BF139" i="17"/>
  <c r="BD139" i="17"/>
  <c r="BE139" i="17" s="1"/>
  <c r="BC139" i="17"/>
  <c r="AZ139" i="17"/>
  <c r="AX139" i="17"/>
  <c r="BA139" i="17" s="1"/>
  <c r="AN139" i="17"/>
  <c r="AL139" i="17"/>
  <c r="AR139" i="17" s="1"/>
  <c r="BF138" i="17"/>
  <c r="BD138" i="17"/>
  <c r="BE138" i="17" s="1"/>
  <c r="BC138" i="17"/>
  <c r="AZ138" i="17"/>
  <c r="AX138" i="17"/>
  <c r="AN138" i="17"/>
  <c r="AL138" i="17"/>
  <c r="AR138" i="17" s="1"/>
  <c r="BF137" i="17"/>
  <c r="BD137" i="17"/>
  <c r="BG137" i="17" s="1"/>
  <c r="BC137" i="17"/>
  <c r="AZ137" i="17"/>
  <c r="AX137" i="17"/>
  <c r="AY137" i="17" s="1"/>
  <c r="AN137" i="17"/>
  <c r="AL137" i="17"/>
  <c r="AR137" i="17" s="1"/>
  <c r="AT137" i="17" s="1"/>
  <c r="BF136" i="17"/>
  <c r="BD136" i="17"/>
  <c r="BG136" i="17" s="1"/>
  <c r="BC136" i="17"/>
  <c r="AZ136" i="17"/>
  <c r="AX136" i="17"/>
  <c r="AN136" i="17"/>
  <c r="AL136" i="17"/>
  <c r="AR136" i="17" s="1"/>
  <c r="AT136" i="17" s="1"/>
  <c r="BF135" i="17"/>
  <c r="BD135" i="17"/>
  <c r="BG135" i="17" s="1"/>
  <c r="BC135" i="17"/>
  <c r="AZ135" i="17"/>
  <c r="AX135" i="17"/>
  <c r="AN135" i="17"/>
  <c r="AL135" i="17"/>
  <c r="AR135" i="17" s="1"/>
  <c r="BF134" i="17"/>
  <c r="BD134" i="17"/>
  <c r="BG134" i="17" s="1"/>
  <c r="BC134" i="17"/>
  <c r="AZ134" i="17"/>
  <c r="AX134" i="17"/>
  <c r="AN134" i="17"/>
  <c r="AL134" i="17"/>
  <c r="AR134" i="17" s="1"/>
  <c r="BF133" i="17"/>
  <c r="BD133" i="17"/>
  <c r="BE133" i="17" s="1"/>
  <c r="BC133" i="17"/>
  <c r="AZ133" i="17"/>
  <c r="AX133" i="17"/>
  <c r="BA133" i="17" s="1"/>
  <c r="AN133" i="17"/>
  <c r="AL133" i="17"/>
  <c r="AR133" i="17" s="1"/>
  <c r="BF132" i="17"/>
  <c r="BD132" i="17"/>
  <c r="BC132" i="17"/>
  <c r="AZ132" i="17"/>
  <c r="AX132" i="17"/>
  <c r="BA132" i="17" s="1"/>
  <c r="AN132" i="17"/>
  <c r="AL132" i="17"/>
  <c r="X132" i="17"/>
  <c r="BF131" i="17"/>
  <c r="BD131" i="17"/>
  <c r="BE131" i="17" s="1"/>
  <c r="BC131" i="17"/>
  <c r="AZ131" i="17"/>
  <c r="AY131" i="17"/>
  <c r="AX131" i="17"/>
  <c r="BA131" i="17" s="1"/>
  <c r="AS131" i="17"/>
  <c r="AN131" i="17"/>
  <c r="AL131" i="17"/>
  <c r="AR131" i="17" s="1"/>
  <c r="BF130" i="17"/>
  <c r="BD130" i="17"/>
  <c r="BG130" i="17" s="1"/>
  <c r="BC130" i="17"/>
  <c r="AZ130" i="17"/>
  <c r="AX130" i="17"/>
  <c r="AS130" i="17"/>
  <c r="AN130" i="17"/>
  <c r="AL130" i="17"/>
  <c r="AR130" i="17" s="1"/>
  <c r="BF129" i="17"/>
  <c r="BD129" i="17"/>
  <c r="BE129" i="17" s="1"/>
  <c r="BC129" i="17"/>
  <c r="AZ129" i="17"/>
  <c r="AX129" i="17"/>
  <c r="BA129" i="17" s="1"/>
  <c r="AS129" i="17"/>
  <c r="AN129" i="17"/>
  <c r="AL129" i="17"/>
  <c r="AR129" i="17" s="1"/>
  <c r="BG128" i="17"/>
  <c r="BF128" i="17"/>
  <c r="BD128" i="17"/>
  <c r="BE128" i="17" s="1"/>
  <c r="BC128" i="17"/>
  <c r="AZ128" i="17"/>
  <c r="AX128" i="17"/>
  <c r="AS128" i="17"/>
  <c r="AN128" i="17"/>
  <c r="AL128" i="17"/>
  <c r="AR128" i="17" s="1"/>
  <c r="AT128" i="17" s="1"/>
  <c r="BF127" i="17"/>
  <c r="BD127" i="17"/>
  <c r="BG127" i="17" s="1"/>
  <c r="BC127" i="17"/>
  <c r="AZ127" i="17"/>
  <c r="AX127" i="17"/>
  <c r="AY127" i="17" s="1"/>
  <c r="AS127" i="17"/>
  <c r="AN127" i="17"/>
  <c r="AL127" i="17"/>
  <c r="AR127" i="17" s="1"/>
  <c r="AT127" i="17" s="1"/>
  <c r="BF126" i="17"/>
  <c r="BD126" i="17"/>
  <c r="BC126" i="17"/>
  <c r="AZ126" i="17"/>
  <c r="AX126" i="17"/>
  <c r="AY126" i="17" s="1"/>
  <c r="AS126" i="17"/>
  <c r="AN126" i="17"/>
  <c r="AL126" i="17"/>
  <c r="AR126" i="17" s="1"/>
  <c r="AT126" i="17" s="1"/>
  <c r="BF125" i="17"/>
  <c r="BD125" i="17"/>
  <c r="BE125" i="17" s="1"/>
  <c r="BC125" i="17"/>
  <c r="AZ125" i="17"/>
  <c r="AX125" i="17"/>
  <c r="AS125" i="17"/>
  <c r="AN125" i="17"/>
  <c r="AL125" i="17"/>
  <c r="AR125" i="17" s="1"/>
  <c r="BF124" i="17"/>
  <c r="BD124" i="17"/>
  <c r="BE124" i="17" s="1"/>
  <c r="BC124" i="17"/>
  <c r="AZ124" i="17"/>
  <c r="AX124" i="17"/>
  <c r="BA124" i="17" s="1"/>
  <c r="BB124" i="17" s="1"/>
  <c r="AS124" i="17"/>
  <c r="AN124" i="17"/>
  <c r="AL124" i="17"/>
  <c r="AR124" i="17" s="1"/>
  <c r="BF123" i="17"/>
  <c r="BD123" i="17"/>
  <c r="BG123" i="17" s="1"/>
  <c r="BC123" i="17"/>
  <c r="AZ123" i="17"/>
  <c r="AX123" i="17"/>
  <c r="BA123" i="17" s="1"/>
  <c r="AS123" i="17"/>
  <c r="AN123" i="17"/>
  <c r="AL123" i="17"/>
  <c r="AR123" i="17" s="1"/>
  <c r="BG122" i="17"/>
  <c r="BF122" i="17"/>
  <c r="BE122" i="17"/>
  <c r="BD122" i="17"/>
  <c r="BC122" i="17"/>
  <c r="AZ122" i="17"/>
  <c r="AX122" i="17"/>
  <c r="AS122" i="17"/>
  <c r="AN122" i="17"/>
  <c r="AL122" i="17"/>
  <c r="AR122" i="17" s="1"/>
  <c r="BF121" i="17"/>
  <c r="BD121" i="17"/>
  <c r="BG121" i="17" s="1"/>
  <c r="BC121" i="17"/>
  <c r="AZ121" i="17"/>
  <c r="AX121" i="17"/>
  <c r="AS121" i="17"/>
  <c r="AN121" i="17"/>
  <c r="AL121" i="17"/>
  <c r="AR121" i="17" s="1"/>
  <c r="BF120" i="17"/>
  <c r="BD120" i="17"/>
  <c r="BC120" i="17"/>
  <c r="AZ120" i="17"/>
  <c r="AX120" i="17"/>
  <c r="BA120" i="17" s="1"/>
  <c r="AS120" i="17"/>
  <c r="AN120" i="17"/>
  <c r="AL120" i="17"/>
  <c r="AR120" i="17" s="1"/>
  <c r="BF119" i="17"/>
  <c r="BD119" i="17"/>
  <c r="BE119" i="17" s="1"/>
  <c r="BC119" i="17"/>
  <c r="AZ119" i="17"/>
  <c r="AX119" i="17"/>
  <c r="BA119" i="17" s="1"/>
  <c r="AS119" i="17"/>
  <c r="AN119" i="17"/>
  <c r="AL119" i="17"/>
  <c r="AR119" i="17" s="1"/>
  <c r="AT119" i="17" s="1"/>
  <c r="BF118" i="17"/>
  <c r="BD118" i="17"/>
  <c r="BG118" i="17" s="1"/>
  <c r="BC118" i="17"/>
  <c r="AZ118" i="17"/>
  <c r="AX118" i="17"/>
  <c r="BA118" i="17" s="1"/>
  <c r="AS118" i="17"/>
  <c r="AN118" i="17"/>
  <c r="AL118" i="17"/>
  <c r="AR118" i="17" s="1"/>
  <c r="BF117" i="17"/>
  <c r="BE117" i="17"/>
  <c r="BD117" i="17"/>
  <c r="BG117" i="17" s="1"/>
  <c r="BC117" i="17"/>
  <c r="AZ117" i="17"/>
  <c r="AX117" i="17"/>
  <c r="AS117" i="17"/>
  <c r="AN117" i="17"/>
  <c r="AL117" i="17"/>
  <c r="AR117" i="17" s="1"/>
  <c r="BF116" i="17"/>
  <c r="BD116" i="17"/>
  <c r="BG116" i="17" s="1"/>
  <c r="BC116" i="17"/>
  <c r="AZ116" i="17"/>
  <c r="AX116" i="17"/>
  <c r="BA116" i="17" s="1"/>
  <c r="AS116" i="17"/>
  <c r="AN116" i="17"/>
  <c r="AL116" i="17"/>
  <c r="AR116" i="17" s="1"/>
  <c r="BF115" i="17"/>
  <c r="BD115" i="17"/>
  <c r="BG115" i="17" s="1"/>
  <c r="BC115" i="17"/>
  <c r="AZ115" i="17"/>
  <c r="AX115" i="17"/>
  <c r="BA115" i="17" s="1"/>
  <c r="AS115" i="17"/>
  <c r="AN115" i="17"/>
  <c r="AL115" i="17"/>
  <c r="AR115" i="17" s="1"/>
  <c r="BF114" i="17"/>
  <c r="BD114" i="17"/>
  <c r="BG114" i="17" s="1"/>
  <c r="BC114" i="17"/>
  <c r="AZ114" i="17"/>
  <c r="AX114" i="17"/>
  <c r="BA114" i="17" s="1"/>
  <c r="AS114" i="17"/>
  <c r="AN114" i="17"/>
  <c r="AL114" i="17"/>
  <c r="AR114" i="17" s="1"/>
  <c r="BF113" i="17"/>
  <c r="BD113" i="17"/>
  <c r="BG113" i="17" s="1"/>
  <c r="BC113" i="17"/>
  <c r="AZ113" i="17"/>
  <c r="AX113" i="17"/>
  <c r="AS113" i="17"/>
  <c r="AN113" i="17"/>
  <c r="AL113" i="17"/>
  <c r="AR113" i="17" s="1"/>
  <c r="BF112" i="17"/>
  <c r="BD112" i="17"/>
  <c r="BG112" i="17" s="1"/>
  <c r="BC112" i="17"/>
  <c r="BA112" i="17"/>
  <c r="AZ112" i="17"/>
  <c r="AX112" i="17"/>
  <c r="AY112" i="17" s="1"/>
  <c r="AS112" i="17"/>
  <c r="AN112" i="17"/>
  <c r="AL112" i="17"/>
  <c r="AR112" i="17" s="1"/>
  <c r="AT112" i="17" s="1"/>
  <c r="AO109" i="17"/>
  <c r="AO118" i="17" s="1"/>
  <c r="AW118" i="17" s="1"/>
  <c r="BF102" i="17"/>
  <c r="BD102" i="17"/>
  <c r="BE102" i="17" s="1"/>
  <c r="BC102" i="17"/>
  <c r="AZ102" i="17"/>
  <c r="AX102" i="17"/>
  <c r="BA102" i="17" s="1"/>
  <c r="AN102" i="17"/>
  <c r="AL102" i="17"/>
  <c r="AR102" i="17" s="1"/>
  <c r="BF101" i="17"/>
  <c r="BD101" i="17"/>
  <c r="BC101" i="17"/>
  <c r="AZ101" i="17"/>
  <c r="AX101" i="17"/>
  <c r="BA101" i="17" s="1"/>
  <c r="AN101" i="17"/>
  <c r="AL101" i="17"/>
  <c r="AR101" i="17" s="1"/>
  <c r="BF100" i="17"/>
  <c r="BD100" i="17"/>
  <c r="BE100" i="17" s="1"/>
  <c r="BC100" i="17"/>
  <c r="AZ100" i="17"/>
  <c r="AX100" i="17"/>
  <c r="BA100" i="17" s="1"/>
  <c r="AN100" i="17"/>
  <c r="AL100" i="17"/>
  <c r="AR100" i="17" s="1"/>
  <c r="BF99" i="17"/>
  <c r="BD99" i="17"/>
  <c r="BC99" i="17"/>
  <c r="AZ99" i="17"/>
  <c r="AX99" i="17"/>
  <c r="BA99" i="17" s="1"/>
  <c r="AN99" i="17"/>
  <c r="AL99" i="17"/>
  <c r="AR99" i="17" s="1"/>
  <c r="BF98" i="17"/>
  <c r="BD98" i="17"/>
  <c r="BE98" i="17" s="1"/>
  <c r="BC98" i="17"/>
  <c r="AZ98" i="17"/>
  <c r="AX98" i="17"/>
  <c r="BA98" i="17" s="1"/>
  <c r="AN98" i="17"/>
  <c r="AL98" i="17"/>
  <c r="AR98" i="17" s="1"/>
  <c r="BF97" i="17"/>
  <c r="BD97" i="17"/>
  <c r="BE97" i="17" s="1"/>
  <c r="BC97" i="17"/>
  <c r="AZ97" i="17"/>
  <c r="AX97" i="17"/>
  <c r="BA97" i="17" s="1"/>
  <c r="AR97" i="17"/>
  <c r="AN97" i="17"/>
  <c r="AL97" i="17"/>
  <c r="BF96" i="17"/>
  <c r="BD96" i="17"/>
  <c r="BE96" i="17" s="1"/>
  <c r="BC96" i="17"/>
  <c r="AZ96" i="17"/>
  <c r="AX96" i="17"/>
  <c r="BA96" i="17" s="1"/>
  <c r="AN96" i="17"/>
  <c r="AL96" i="17"/>
  <c r="AR96" i="17" s="1"/>
  <c r="BF95" i="17"/>
  <c r="BD95" i="17"/>
  <c r="BC95" i="17"/>
  <c r="AZ95" i="17"/>
  <c r="AX95" i="17"/>
  <c r="BA95" i="17" s="1"/>
  <c r="AN95" i="17"/>
  <c r="AL95" i="17"/>
  <c r="AR95" i="17" s="1"/>
  <c r="BF94" i="17"/>
  <c r="BD94" i="17"/>
  <c r="BE94" i="17" s="1"/>
  <c r="BC94" i="17"/>
  <c r="AZ94" i="17"/>
  <c r="AX94" i="17"/>
  <c r="AN94" i="17"/>
  <c r="AL94" i="17"/>
  <c r="AR94" i="17" s="1"/>
  <c r="BF93" i="17"/>
  <c r="BD93" i="17"/>
  <c r="BC93" i="17"/>
  <c r="AZ93" i="17"/>
  <c r="AX93" i="17"/>
  <c r="BA93" i="17" s="1"/>
  <c r="AN93" i="17"/>
  <c r="AL93" i="17"/>
  <c r="AR93" i="17" s="1"/>
  <c r="BF92" i="17"/>
  <c r="BD92" i="17"/>
  <c r="BE92" i="17" s="1"/>
  <c r="BC92" i="17"/>
  <c r="AZ92" i="17"/>
  <c r="AX92" i="17"/>
  <c r="AN92" i="17"/>
  <c r="AL92" i="17"/>
  <c r="AR92" i="17" s="1"/>
  <c r="BF91" i="17"/>
  <c r="BD91" i="17"/>
  <c r="BC91" i="17"/>
  <c r="AZ91" i="17"/>
  <c r="AX91" i="17"/>
  <c r="BA91" i="17" s="1"/>
  <c r="AN91" i="17"/>
  <c r="AL91" i="17"/>
  <c r="AR91" i="17" s="1"/>
  <c r="BF90" i="17"/>
  <c r="BD90" i="17"/>
  <c r="BE90" i="17" s="1"/>
  <c r="BC90" i="17"/>
  <c r="AZ90" i="17"/>
  <c r="AX90" i="17"/>
  <c r="AN90" i="17"/>
  <c r="AL90" i="17"/>
  <c r="AR90" i="17" s="1"/>
  <c r="BF89" i="17"/>
  <c r="BD89" i="17"/>
  <c r="BC89" i="17"/>
  <c r="AZ89" i="17"/>
  <c r="AX89" i="17"/>
  <c r="BA89" i="17" s="1"/>
  <c r="AN89" i="17"/>
  <c r="AL89" i="17"/>
  <c r="AR89" i="17" s="1"/>
  <c r="BF88" i="17"/>
  <c r="BD88" i="17"/>
  <c r="BE88" i="17" s="1"/>
  <c r="BC88" i="17"/>
  <c r="AZ88" i="17"/>
  <c r="AX88" i="17"/>
  <c r="AN88" i="17"/>
  <c r="AL88" i="17"/>
  <c r="AR88" i="17" s="1"/>
  <c r="BF87" i="17"/>
  <c r="BD87" i="17"/>
  <c r="BC87" i="17"/>
  <c r="AZ87" i="17"/>
  <c r="AX87" i="17"/>
  <c r="AN87" i="17"/>
  <c r="AL87" i="17"/>
  <c r="AR87" i="17" s="1"/>
  <c r="BF86" i="17"/>
  <c r="BD86" i="17"/>
  <c r="BC86" i="17"/>
  <c r="AZ86" i="17"/>
  <c r="AX86" i="17"/>
  <c r="AN86" i="17"/>
  <c r="AL86" i="17"/>
  <c r="AR86" i="17" s="1"/>
  <c r="BF85" i="17"/>
  <c r="BD85" i="17"/>
  <c r="BE85" i="17" s="1"/>
  <c r="BC85" i="17"/>
  <c r="AZ85" i="17"/>
  <c r="AX85" i="17"/>
  <c r="BA85" i="17" s="1"/>
  <c r="BB85" i="17" s="1"/>
  <c r="AN85" i="17"/>
  <c r="AL85" i="17"/>
  <c r="AR85" i="17" s="1"/>
  <c r="BF84" i="17"/>
  <c r="BD84" i="17"/>
  <c r="BG84" i="17" s="1"/>
  <c r="BC84" i="17"/>
  <c r="AZ84" i="17"/>
  <c r="AX84" i="17"/>
  <c r="AY84" i="17" s="1"/>
  <c r="AN84" i="17"/>
  <c r="AL84" i="17"/>
  <c r="AR84" i="17" s="1"/>
  <c r="BF83" i="17"/>
  <c r="BD83" i="17"/>
  <c r="BE83" i="17" s="1"/>
  <c r="BC83" i="17"/>
  <c r="AZ83" i="17"/>
  <c r="AX83" i="17"/>
  <c r="BA83" i="17" s="1"/>
  <c r="AN83" i="17"/>
  <c r="AL83" i="17"/>
  <c r="AR83" i="17" s="1"/>
  <c r="AT83" i="17" s="1"/>
  <c r="X83" i="17"/>
  <c r="BF82" i="17"/>
  <c r="BD82" i="17"/>
  <c r="BG82" i="17" s="1"/>
  <c r="BC82" i="17"/>
  <c r="AZ82" i="17"/>
  <c r="AX82" i="17"/>
  <c r="BA82" i="17" s="1"/>
  <c r="AS82" i="17"/>
  <c r="AN82" i="17"/>
  <c r="AL82" i="17"/>
  <c r="AR82" i="17" s="1"/>
  <c r="BF81" i="17"/>
  <c r="BD81" i="17"/>
  <c r="BG81" i="17" s="1"/>
  <c r="BC81" i="17"/>
  <c r="AZ81" i="17"/>
  <c r="AX81" i="17"/>
  <c r="AS81" i="17"/>
  <c r="AN81" i="17"/>
  <c r="AL81" i="17"/>
  <c r="AR81" i="17" s="1"/>
  <c r="BF80" i="17"/>
  <c r="BD80" i="17"/>
  <c r="BG80" i="17" s="1"/>
  <c r="BC80" i="17"/>
  <c r="AZ80" i="17"/>
  <c r="AX80" i="17"/>
  <c r="BA80" i="17" s="1"/>
  <c r="AS80" i="17"/>
  <c r="AN80" i="17"/>
  <c r="AL80" i="17"/>
  <c r="AR80" i="17" s="1"/>
  <c r="BF79" i="17"/>
  <c r="BD79" i="17"/>
  <c r="BC79" i="17"/>
  <c r="AZ79" i="17"/>
  <c r="AX79" i="17"/>
  <c r="BA79" i="17" s="1"/>
  <c r="AS79" i="17"/>
  <c r="AN79" i="17"/>
  <c r="AL79" i="17"/>
  <c r="AR79" i="17" s="1"/>
  <c r="BF78" i="17"/>
  <c r="BD78" i="17"/>
  <c r="BG78" i="17" s="1"/>
  <c r="BC78" i="17"/>
  <c r="AZ78" i="17"/>
  <c r="AX78" i="17"/>
  <c r="BA78" i="17" s="1"/>
  <c r="AS78" i="17"/>
  <c r="AN78" i="17"/>
  <c r="AL78" i="17"/>
  <c r="AR78" i="17" s="1"/>
  <c r="AT78" i="17" s="1"/>
  <c r="BF77" i="17"/>
  <c r="BD77" i="17"/>
  <c r="BG77" i="17" s="1"/>
  <c r="BC77" i="17"/>
  <c r="AZ77" i="17"/>
  <c r="AX77" i="17"/>
  <c r="AY77" i="17" s="1"/>
  <c r="AS77" i="17"/>
  <c r="AN77" i="17"/>
  <c r="AL77" i="17"/>
  <c r="AR77" i="17" s="1"/>
  <c r="BF76" i="17"/>
  <c r="BD76" i="17"/>
  <c r="BC76" i="17"/>
  <c r="AZ76" i="17"/>
  <c r="AX76" i="17"/>
  <c r="BA76" i="17" s="1"/>
  <c r="AS76" i="17"/>
  <c r="AN76" i="17"/>
  <c r="AL76" i="17"/>
  <c r="AR76" i="17" s="1"/>
  <c r="BF75" i="17"/>
  <c r="BD75" i="17"/>
  <c r="BE75" i="17" s="1"/>
  <c r="BC75" i="17"/>
  <c r="AZ75" i="17"/>
  <c r="AX75" i="17"/>
  <c r="AS75" i="17"/>
  <c r="AN75" i="17"/>
  <c r="AL75" i="17"/>
  <c r="AR75" i="17" s="1"/>
  <c r="BF74" i="17"/>
  <c r="BD74" i="17"/>
  <c r="BE74" i="17" s="1"/>
  <c r="BC74" i="17"/>
  <c r="AZ74" i="17"/>
  <c r="AX74" i="17"/>
  <c r="AY74" i="17" s="1"/>
  <c r="AS74" i="17"/>
  <c r="AN74" i="17"/>
  <c r="AL74" i="17"/>
  <c r="BF73" i="17"/>
  <c r="BD73" i="17"/>
  <c r="BG73" i="17" s="1"/>
  <c r="BC73" i="17"/>
  <c r="AZ73" i="17"/>
  <c r="AX73" i="17"/>
  <c r="AY73" i="17" s="1"/>
  <c r="AS73" i="17"/>
  <c r="AN73" i="17"/>
  <c r="AL73" i="17"/>
  <c r="AR73" i="17" s="1"/>
  <c r="BF72" i="17"/>
  <c r="BD72" i="17"/>
  <c r="BE72" i="17" s="1"/>
  <c r="BC72" i="17"/>
  <c r="AZ72" i="17"/>
  <c r="AX72" i="17"/>
  <c r="BA72" i="17" s="1"/>
  <c r="AS72" i="17"/>
  <c r="AN72" i="17"/>
  <c r="AL72" i="17"/>
  <c r="AR72" i="17" s="1"/>
  <c r="BF71" i="17"/>
  <c r="BD71" i="17"/>
  <c r="BC71" i="17"/>
  <c r="AZ71" i="17"/>
  <c r="AX71" i="17"/>
  <c r="BA71" i="17" s="1"/>
  <c r="AS71" i="17"/>
  <c r="AN71" i="17"/>
  <c r="AL71" i="17"/>
  <c r="AR71" i="17" s="1"/>
  <c r="BF70" i="17"/>
  <c r="BD70" i="17"/>
  <c r="BE70" i="17" s="1"/>
  <c r="BC70" i="17"/>
  <c r="AZ70" i="17"/>
  <c r="AX70" i="17"/>
  <c r="BA70" i="17" s="1"/>
  <c r="AS70" i="17"/>
  <c r="AN70" i="17"/>
  <c r="AL70" i="17"/>
  <c r="AR70" i="17" s="1"/>
  <c r="BF69" i="17"/>
  <c r="BD69" i="17"/>
  <c r="BG69" i="17" s="1"/>
  <c r="BC69" i="17"/>
  <c r="AZ69" i="17"/>
  <c r="AX69" i="17"/>
  <c r="AY69" i="17" s="1"/>
  <c r="AS69" i="17"/>
  <c r="AN69" i="17"/>
  <c r="AL69" i="17"/>
  <c r="AR69" i="17" s="1"/>
  <c r="BF68" i="17"/>
  <c r="BD68" i="17"/>
  <c r="BE68" i="17" s="1"/>
  <c r="BC68" i="17"/>
  <c r="AZ68" i="17"/>
  <c r="AX68" i="17"/>
  <c r="BA68" i="17" s="1"/>
  <c r="AS68" i="17"/>
  <c r="AN68" i="17"/>
  <c r="AL68" i="17"/>
  <c r="AR68" i="17" s="1"/>
  <c r="BF67" i="17"/>
  <c r="BD67" i="17"/>
  <c r="BC67" i="17"/>
  <c r="AZ67" i="17"/>
  <c r="AX67" i="17"/>
  <c r="AY67" i="17" s="1"/>
  <c r="AS67" i="17"/>
  <c r="AN67" i="17"/>
  <c r="AL67" i="17"/>
  <c r="AR67" i="17" s="1"/>
  <c r="BF66" i="17"/>
  <c r="BD66" i="17"/>
  <c r="BG66" i="17" s="1"/>
  <c r="BC66" i="17"/>
  <c r="AZ66" i="17"/>
  <c r="AX66" i="17"/>
  <c r="BA66" i="17" s="1"/>
  <c r="AS66" i="17"/>
  <c r="AN66" i="17"/>
  <c r="AL66" i="17"/>
  <c r="AR66" i="17" s="1"/>
  <c r="BF65" i="17"/>
  <c r="BD65" i="17"/>
  <c r="BE65" i="17" s="1"/>
  <c r="BC65" i="17"/>
  <c r="AZ65" i="17"/>
  <c r="AX65" i="17"/>
  <c r="BA65" i="17" s="1"/>
  <c r="AS65" i="17"/>
  <c r="AN65" i="17"/>
  <c r="AL65" i="17"/>
  <c r="AR65" i="17" s="1"/>
  <c r="BF64" i="17"/>
  <c r="BD64" i="17"/>
  <c r="BG64" i="17" s="1"/>
  <c r="BC64" i="17"/>
  <c r="AZ64" i="17"/>
  <c r="AX64" i="17"/>
  <c r="BA64" i="17" s="1"/>
  <c r="AS64" i="17"/>
  <c r="AN64" i="17"/>
  <c r="AL64" i="17"/>
  <c r="AR64" i="17" s="1"/>
  <c r="BF63" i="17"/>
  <c r="BD63" i="17"/>
  <c r="BG63" i="17" s="1"/>
  <c r="BC63" i="17"/>
  <c r="AZ63" i="17"/>
  <c r="AX63" i="17"/>
  <c r="BA63" i="17" s="1"/>
  <c r="AS63" i="17"/>
  <c r="AN63" i="17"/>
  <c r="AL63" i="17"/>
  <c r="AR63" i="17" s="1"/>
  <c r="AT63" i="17" s="1"/>
  <c r="AO60" i="17"/>
  <c r="AO67" i="17" s="1"/>
  <c r="AW67" i="17" s="1"/>
  <c r="AN53" i="17"/>
  <c r="AL53" i="17"/>
  <c r="AN52" i="17"/>
  <c r="AL52" i="17"/>
  <c r="AR52" i="17" s="1"/>
  <c r="AN51" i="17"/>
  <c r="AL51" i="17"/>
  <c r="AN50" i="17"/>
  <c r="AL50" i="17"/>
  <c r="AN49" i="17"/>
  <c r="AL49" i="17"/>
  <c r="AR49" i="17" s="1"/>
  <c r="AN48" i="17"/>
  <c r="AL48" i="17"/>
  <c r="AN47" i="17"/>
  <c r="AL47" i="17"/>
  <c r="AN46" i="17"/>
  <c r="AL46" i="17"/>
  <c r="AR46" i="17" s="1"/>
  <c r="AN45" i="17"/>
  <c r="AL45" i="17"/>
  <c r="AN44" i="17"/>
  <c r="AL44" i="17"/>
  <c r="AR44" i="17" s="1"/>
  <c r="AN43" i="17"/>
  <c r="AL43" i="17"/>
  <c r="AN42" i="17"/>
  <c r="AL42" i="17"/>
  <c r="AN41" i="17"/>
  <c r="AL41" i="17"/>
  <c r="AR41" i="17" s="1"/>
  <c r="AN40" i="17"/>
  <c r="AL40" i="17"/>
  <c r="AN39" i="17"/>
  <c r="AL39" i="17"/>
  <c r="AN38" i="17"/>
  <c r="AL38" i="17"/>
  <c r="AR38" i="17" s="1"/>
  <c r="AN37" i="17"/>
  <c r="AL37" i="17"/>
  <c r="AN36" i="17"/>
  <c r="AL36" i="17"/>
  <c r="AR36" i="17" s="1"/>
  <c r="AN35" i="17"/>
  <c r="AL35" i="17"/>
  <c r="AN34" i="17"/>
  <c r="AL34" i="17"/>
  <c r="AN33" i="17"/>
  <c r="AL33" i="17"/>
  <c r="AR33" i="17" s="1"/>
  <c r="AN32" i="17"/>
  <c r="AL32" i="17"/>
  <c r="AN31" i="17"/>
  <c r="AL31" i="17"/>
  <c r="AN30" i="17"/>
  <c r="AL30" i="17"/>
  <c r="AN29" i="17"/>
  <c r="AL29" i="17"/>
  <c r="AR29" i="17" s="1"/>
  <c r="AN28" i="17"/>
  <c r="AL28" i="17"/>
  <c r="AN27" i="17"/>
  <c r="AL27" i="17"/>
  <c r="AN26" i="17"/>
  <c r="AL26" i="17"/>
  <c r="AN25" i="17"/>
  <c r="AL25" i="17"/>
  <c r="AR25" i="17" s="1"/>
  <c r="AN24" i="17"/>
  <c r="AL24" i="17"/>
  <c r="AN23" i="17"/>
  <c r="AL23" i="17"/>
  <c r="AN22" i="17"/>
  <c r="AL22" i="17"/>
  <c r="AN21" i="17"/>
  <c r="AL21" i="17"/>
  <c r="AR21" i="17" s="1"/>
  <c r="AN20" i="17"/>
  <c r="AL20" i="17"/>
  <c r="AN19" i="17"/>
  <c r="AL19" i="17"/>
  <c r="AN18" i="17"/>
  <c r="AL18" i="17"/>
  <c r="AN17" i="17"/>
  <c r="AL17" i="17"/>
  <c r="AR17" i="17" s="1"/>
  <c r="AN16" i="17"/>
  <c r="AL16" i="17"/>
  <c r="AN15" i="17"/>
  <c r="AL15" i="17"/>
  <c r="AN14" i="17"/>
  <c r="AL14" i="17"/>
  <c r="X34" i="17"/>
  <c r="AS14" i="17"/>
  <c r="AS15" i="17"/>
  <c r="AS16" i="17"/>
  <c r="AS17" i="17"/>
  <c r="AS18" i="17"/>
  <c r="AS19" i="17"/>
  <c r="AS20" i="17"/>
  <c r="AS21" i="17"/>
  <c r="AS22" i="17"/>
  <c r="AS23" i="17"/>
  <c r="AS24" i="17"/>
  <c r="AS25" i="17"/>
  <c r="AS26" i="17"/>
  <c r="AS27" i="17"/>
  <c r="AS28" i="17"/>
  <c r="AS29" i="17"/>
  <c r="AS30" i="17"/>
  <c r="AS31" i="17"/>
  <c r="AS32" i="17"/>
  <c r="AS33" i="17"/>
  <c r="AO11" i="17"/>
  <c r="AO53" i="17" s="1"/>
  <c r="AX14" i="17"/>
  <c r="BA14" i="17" s="1"/>
  <c r="AR15" i="17"/>
  <c r="AR18" i="17"/>
  <c r="AR19" i="17"/>
  <c r="AR22" i="17"/>
  <c r="AR23" i="17"/>
  <c r="AR24" i="17"/>
  <c r="AR26" i="17"/>
  <c r="AR27" i="17"/>
  <c r="AR28" i="17"/>
  <c r="AR30" i="17"/>
  <c r="AR31" i="17"/>
  <c r="AR32" i="17"/>
  <c r="AR34" i="17"/>
  <c r="AR35" i="17"/>
  <c r="AR37" i="17"/>
  <c r="AR40" i="17"/>
  <c r="AR42" i="17"/>
  <c r="AR43" i="17"/>
  <c r="AR45" i="17"/>
  <c r="AR47" i="17"/>
  <c r="AR48" i="17"/>
  <c r="AR50" i="17"/>
  <c r="AR51" i="17"/>
  <c r="AR53" i="17"/>
  <c r="AR14" i="17"/>
  <c r="BF53" i="17"/>
  <c r="BD53" i="17"/>
  <c r="BG53" i="17" s="1"/>
  <c r="BC53" i="17"/>
  <c r="AZ53" i="17"/>
  <c r="AX53" i="17"/>
  <c r="BA53" i="17" s="1"/>
  <c r="BF52" i="17"/>
  <c r="BD52" i="17"/>
  <c r="BE52" i="17" s="1"/>
  <c r="BC52" i="17"/>
  <c r="AZ52" i="17"/>
  <c r="AX52" i="17"/>
  <c r="BF51" i="17"/>
  <c r="BD51" i="17"/>
  <c r="BG51" i="17" s="1"/>
  <c r="BC51" i="17"/>
  <c r="AZ51" i="17"/>
  <c r="AX51" i="17"/>
  <c r="AY51" i="17" s="1"/>
  <c r="BF50" i="17"/>
  <c r="BD50" i="17"/>
  <c r="BC50" i="17"/>
  <c r="AZ50" i="17"/>
  <c r="AX50" i="17"/>
  <c r="BA50" i="17" s="1"/>
  <c r="BF49" i="17"/>
  <c r="BD49" i="17"/>
  <c r="BE49" i="17" s="1"/>
  <c r="BC49" i="17"/>
  <c r="AZ49" i="17"/>
  <c r="AX49" i="17"/>
  <c r="BA49" i="17" s="1"/>
  <c r="BF48" i="17"/>
  <c r="BD48" i="17"/>
  <c r="BG48" i="17" s="1"/>
  <c r="BC48" i="17"/>
  <c r="AZ48" i="17"/>
  <c r="AX48" i="17"/>
  <c r="BF47" i="17"/>
  <c r="BD47" i="17"/>
  <c r="BG47" i="17" s="1"/>
  <c r="BC47" i="17"/>
  <c r="AZ47" i="17"/>
  <c r="AX47" i="17"/>
  <c r="AY47" i="17" s="1"/>
  <c r="BF46" i="17"/>
  <c r="BD46" i="17"/>
  <c r="BC46" i="17"/>
  <c r="AZ46" i="17"/>
  <c r="AX46" i="17"/>
  <c r="BF45" i="17"/>
  <c r="BD45" i="17"/>
  <c r="BE45" i="17" s="1"/>
  <c r="BC45" i="17"/>
  <c r="AZ45" i="17"/>
  <c r="AX45" i="17"/>
  <c r="AY45" i="17" s="1"/>
  <c r="BF44" i="17"/>
  <c r="BD44" i="17"/>
  <c r="BG44" i="17" s="1"/>
  <c r="BC44" i="17"/>
  <c r="AZ44" i="17"/>
  <c r="AX44" i="17"/>
  <c r="AY44" i="17" s="1"/>
  <c r="BF43" i="17"/>
  <c r="BD43" i="17"/>
  <c r="BG43" i="17" s="1"/>
  <c r="BH43" i="17" s="1"/>
  <c r="BC43" i="17"/>
  <c r="AZ43" i="17"/>
  <c r="AX43" i="17"/>
  <c r="BA43" i="17" s="1"/>
  <c r="BF42" i="17"/>
  <c r="BD42" i="17"/>
  <c r="BC42" i="17"/>
  <c r="AZ42" i="17"/>
  <c r="AX42" i="17"/>
  <c r="BF41" i="17"/>
  <c r="BD41" i="17"/>
  <c r="BG41" i="17" s="1"/>
  <c r="BC41" i="17"/>
  <c r="AZ41" i="17"/>
  <c r="AX41" i="17"/>
  <c r="AY41" i="17" s="1"/>
  <c r="BF40" i="17"/>
  <c r="BD40" i="17"/>
  <c r="BC40" i="17"/>
  <c r="AZ40" i="17"/>
  <c r="AX40" i="17"/>
  <c r="BA40" i="17" s="1"/>
  <c r="BF39" i="17"/>
  <c r="BD39" i="17"/>
  <c r="BE39" i="17" s="1"/>
  <c r="BC39" i="17"/>
  <c r="AZ39" i="17"/>
  <c r="AX39" i="17"/>
  <c r="BA39" i="17" s="1"/>
  <c r="BF38" i="17"/>
  <c r="BD38" i="17"/>
  <c r="BG38" i="17" s="1"/>
  <c r="BC38" i="17"/>
  <c r="AZ38" i="17"/>
  <c r="AX38" i="17"/>
  <c r="AY38" i="17" s="1"/>
  <c r="BF37" i="17"/>
  <c r="BD37" i="17"/>
  <c r="BG37" i="17" s="1"/>
  <c r="BC37" i="17"/>
  <c r="AZ37" i="17"/>
  <c r="AX37" i="17"/>
  <c r="BA37" i="17" s="1"/>
  <c r="BF36" i="17"/>
  <c r="BD36" i="17"/>
  <c r="BE36" i="17" s="1"/>
  <c r="BC36" i="17"/>
  <c r="AZ36" i="17"/>
  <c r="AX36" i="17"/>
  <c r="BA36" i="17" s="1"/>
  <c r="BF35" i="17"/>
  <c r="BD35" i="17"/>
  <c r="BG35" i="17" s="1"/>
  <c r="BC35" i="17"/>
  <c r="AZ35" i="17"/>
  <c r="AX35" i="17"/>
  <c r="BF34" i="17"/>
  <c r="BD34" i="17"/>
  <c r="BG34" i="17" s="1"/>
  <c r="BC34" i="17"/>
  <c r="AZ34" i="17"/>
  <c r="AX34" i="17"/>
  <c r="BA34" i="17" s="1"/>
  <c r="BF33" i="17"/>
  <c r="BD33" i="17"/>
  <c r="BC33" i="17"/>
  <c r="AZ33" i="17"/>
  <c r="AX33" i="17"/>
  <c r="AY33" i="17" s="1"/>
  <c r="BF32" i="17"/>
  <c r="BD32" i="17"/>
  <c r="BG32" i="17" s="1"/>
  <c r="BC32" i="17"/>
  <c r="AZ32" i="17"/>
  <c r="AX32" i="17"/>
  <c r="AY32" i="17" s="1"/>
  <c r="BF31" i="17"/>
  <c r="BD31" i="17"/>
  <c r="BE31" i="17" s="1"/>
  <c r="BC31" i="17"/>
  <c r="AZ31" i="17"/>
  <c r="AX31" i="17"/>
  <c r="BF30" i="17"/>
  <c r="BD30" i="17"/>
  <c r="BG30" i="17" s="1"/>
  <c r="BC30" i="17"/>
  <c r="AZ30" i="17"/>
  <c r="AX30" i="17"/>
  <c r="AY30" i="17" s="1"/>
  <c r="BF29" i="17"/>
  <c r="BD29" i="17"/>
  <c r="BC29" i="17"/>
  <c r="AZ29" i="17"/>
  <c r="AX29" i="17"/>
  <c r="BA29" i="17" s="1"/>
  <c r="BF28" i="17"/>
  <c r="BD28" i="17"/>
  <c r="BG28" i="17" s="1"/>
  <c r="BC28" i="17"/>
  <c r="AZ28" i="17"/>
  <c r="AX28" i="17"/>
  <c r="AY28" i="17" s="1"/>
  <c r="BF27" i="17"/>
  <c r="BD27" i="17"/>
  <c r="BG27" i="17" s="1"/>
  <c r="BC27" i="17"/>
  <c r="AZ27" i="17"/>
  <c r="AX27" i="17"/>
  <c r="BA27" i="17" s="1"/>
  <c r="BF26" i="17"/>
  <c r="BD26" i="17"/>
  <c r="BE26" i="17" s="1"/>
  <c r="BC26" i="17"/>
  <c r="AZ26" i="17"/>
  <c r="AX26" i="17"/>
  <c r="BA26" i="17" s="1"/>
  <c r="BF25" i="17"/>
  <c r="BD25" i="17"/>
  <c r="BC25" i="17"/>
  <c r="AZ25" i="17"/>
  <c r="AX25" i="17"/>
  <c r="BF24" i="17"/>
  <c r="BD24" i="17"/>
  <c r="BG24" i="17" s="1"/>
  <c r="BC24" i="17"/>
  <c r="AZ24" i="17"/>
  <c r="AX24" i="17"/>
  <c r="AY24" i="17" s="1"/>
  <c r="BF23" i="17"/>
  <c r="BD23" i="17"/>
  <c r="BC23" i="17"/>
  <c r="AZ23" i="17"/>
  <c r="AX23" i="17"/>
  <c r="BF22" i="17"/>
  <c r="BD22" i="17"/>
  <c r="BG22" i="17" s="1"/>
  <c r="BC22" i="17"/>
  <c r="AZ22" i="17"/>
  <c r="AX22" i="17"/>
  <c r="AY22" i="17" s="1"/>
  <c r="BF21" i="17"/>
  <c r="BD21" i="17"/>
  <c r="BC21" i="17"/>
  <c r="AZ21" i="17"/>
  <c r="DK21" i="17" s="1"/>
  <c r="EI21" i="17" s="1"/>
  <c r="AX21" i="17"/>
  <c r="BA21" i="17" s="1"/>
  <c r="BB21" i="17" s="1"/>
  <c r="BF20" i="17"/>
  <c r="BD20" i="17"/>
  <c r="BG20" i="17" s="1"/>
  <c r="BC20" i="17"/>
  <c r="AZ20" i="17"/>
  <c r="AX20" i="17"/>
  <c r="BA20" i="17" s="1"/>
  <c r="BF19" i="17"/>
  <c r="BD19" i="17"/>
  <c r="BC19" i="17"/>
  <c r="AZ19" i="17"/>
  <c r="AX19" i="17"/>
  <c r="BF18" i="17"/>
  <c r="BD18" i="17"/>
  <c r="BG18" i="17" s="1"/>
  <c r="BC18" i="17"/>
  <c r="AZ18" i="17"/>
  <c r="AX18" i="17"/>
  <c r="BA18" i="17" s="1"/>
  <c r="BB18" i="17" s="1"/>
  <c r="BF17" i="17"/>
  <c r="BD17" i="17"/>
  <c r="BG17" i="17" s="1"/>
  <c r="BC17" i="17"/>
  <c r="AZ17" i="17"/>
  <c r="AX17" i="17"/>
  <c r="BA17" i="17" s="1"/>
  <c r="BF16" i="17"/>
  <c r="BD16" i="17"/>
  <c r="BE16" i="17" s="1"/>
  <c r="BC16" i="17"/>
  <c r="AZ16" i="17"/>
  <c r="AX16" i="17"/>
  <c r="BA16" i="17" s="1"/>
  <c r="BF15" i="17"/>
  <c r="BD15" i="17"/>
  <c r="BE15" i="17" s="1"/>
  <c r="BC15" i="17"/>
  <c r="AZ15" i="17"/>
  <c r="AX15" i="17"/>
  <c r="BA15" i="17" s="1"/>
  <c r="L166" i="17"/>
  <c r="L114" i="17"/>
  <c r="BF14" i="17"/>
  <c r="AZ14" i="17"/>
  <c r="BD14" i="17"/>
  <c r="BG14" i="17" s="1"/>
  <c r="BC14" i="17"/>
  <c r="B63" i="17"/>
  <c r="F62" i="17"/>
  <c r="L61" i="17"/>
  <c r="F61" i="17"/>
  <c r="J60" i="17"/>
  <c r="F60" i="17"/>
  <c r="J59" i="17"/>
  <c r="F59" i="17"/>
  <c r="B12" i="17"/>
  <c r="F11" i="17"/>
  <c r="L10" i="17"/>
  <c r="F10" i="17"/>
  <c r="J9" i="17"/>
  <c r="F9" i="17"/>
  <c r="J8" i="17"/>
  <c r="F8" i="17"/>
  <c r="CM132" i="17" l="1"/>
  <c r="CE132" i="17"/>
  <c r="BO132" i="17"/>
  <c r="CL132" i="17"/>
  <c r="CD132" i="17"/>
  <c r="BN132" i="17"/>
  <c r="CK132" i="17"/>
  <c r="CC132" i="17"/>
  <c r="BM132" i="17"/>
  <c r="CJ132" i="17"/>
  <c r="CB132" i="17"/>
  <c r="BL132" i="17"/>
  <c r="CI132" i="17"/>
  <c r="CA132" i="17"/>
  <c r="BK132" i="17"/>
  <c r="CH132" i="17"/>
  <c r="BZ132" i="17"/>
  <c r="BJ132" i="17"/>
  <c r="CG132" i="17"/>
  <c r="BY132" i="17"/>
  <c r="BI132" i="17"/>
  <c r="CN132" i="17"/>
  <c r="CF132" i="17"/>
  <c r="BP132" i="17"/>
  <c r="BG177" i="17"/>
  <c r="BH179" i="17"/>
  <c r="DO179" i="17"/>
  <c r="DT179" i="17"/>
  <c r="ER179" i="17" s="1"/>
  <c r="DQ179" i="17"/>
  <c r="DP179" i="17"/>
  <c r="EN179" i="17" s="1"/>
  <c r="DS179" i="17"/>
  <c r="DR179" i="17"/>
  <c r="DM179" i="17"/>
  <c r="CG273" i="17"/>
  <c r="BY273" i="17"/>
  <c r="BI273" i="17"/>
  <c r="CN273" i="17"/>
  <c r="CF273" i="17"/>
  <c r="BP273" i="17"/>
  <c r="CM273" i="17"/>
  <c r="CE273" i="17"/>
  <c r="BO273" i="17"/>
  <c r="CL273" i="17"/>
  <c r="CD273" i="17"/>
  <c r="BN273" i="17"/>
  <c r="CK273" i="17"/>
  <c r="CC273" i="17"/>
  <c r="BM273" i="17"/>
  <c r="CJ273" i="17"/>
  <c r="CB273" i="17"/>
  <c r="BL273" i="17"/>
  <c r="CH273" i="17"/>
  <c r="BZ273" i="17"/>
  <c r="BJ273" i="17"/>
  <c r="CI273" i="17"/>
  <c r="CA273" i="17"/>
  <c r="BK273" i="17"/>
  <c r="DE300" i="17"/>
  <c r="DK300" i="17"/>
  <c r="DG300" i="17"/>
  <c r="DH300" i="17"/>
  <c r="DF300" i="17"/>
  <c r="DL300" i="17"/>
  <c r="DJ300" i="17"/>
  <c r="DI300" i="17"/>
  <c r="EG300" i="17" s="1"/>
  <c r="BE118" i="17"/>
  <c r="BB144" i="17"/>
  <c r="CL180" i="17"/>
  <c r="CD180" i="17"/>
  <c r="BN180" i="17"/>
  <c r="CK180" i="17"/>
  <c r="CC180" i="17"/>
  <c r="BM180" i="17"/>
  <c r="CJ180" i="17"/>
  <c r="CB180" i="17"/>
  <c r="BL180" i="17"/>
  <c r="CI180" i="17"/>
  <c r="CA180" i="17"/>
  <c r="BK180" i="17"/>
  <c r="CH180" i="17"/>
  <c r="BZ180" i="17"/>
  <c r="BJ180" i="17"/>
  <c r="CG180" i="17"/>
  <c r="BY180" i="17"/>
  <c r="BI180" i="17"/>
  <c r="CN180" i="17"/>
  <c r="CF180" i="17"/>
  <c r="BP180" i="17"/>
  <c r="CM180" i="17"/>
  <c r="CE180" i="17"/>
  <c r="BO180" i="17"/>
  <c r="BB185" i="17"/>
  <c r="DP215" i="17"/>
  <c r="DS215" i="17"/>
  <c r="EQ215" i="17" s="1"/>
  <c r="DN215" i="17"/>
  <c r="EL215" i="17" s="1"/>
  <c r="DT215" i="17"/>
  <c r="DO215" i="17"/>
  <c r="EM215" i="17" s="1"/>
  <c r="DQ215" i="17"/>
  <c r="EO215" i="17" s="1"/>
  <c r="DM215" i="17"/>
  <c r="EK215" i="17" s="1"/>
  <c r="DR215" i="17"/>
  <c r="EP215" i="17" s="1"/>
  <c r="BG282" i="17"/>
  <c r="BA302" i="17"/>
  <c r="DI304" i="17"/>
  <c r="EG304" i="17" s="1"/>
  <c r="DL304" i="17"/>
  <c r="DJ304" i="17"/>
  <c r="EH304" i="17" s="1"/>
  <c r="DE304" i="17"/>
  <c r="DK304" i="17"/>
  <c r="DH304" i="17"/>
  <c r="DF304" i="17"/>
  <c r="DG304" i="17"/>
  <c r="EE304" i="17" s="1"/>
  <c r="CY118" i="17"/>
  <c r="DD118" i="17"/>
  <c r="CW118" i="17"/>
  <c r="CZ118" i="17"/>
  <c r="DA118" i="17"/>
  <c r="DB118" i="17"/>
  <c r="DC118" i="17"/>
  <c r="CX118" i="17"/>
  <c r="DG124" i="17"/>
  <c r="EE124" i="17" s="1"/>
  <c r="DK124" i="17"/>
  <c r="EI124" i="17" s="1"/>
  <c r="DE124" i="17"/>
  <c r="DH124" i="17"/>
  <c r="DI124" i="17"/>
  <c r="EG124" i="17" s="1"/>
  <c r="DL124" i="17"/>
  <c r="EJ124" i="17" s="1"/>
  <c r="DJ124" i="17"/>
  <c r="EH124" i="17" s="1"/>
  <c r="DF124" i="17"/>
  <c r="ED124" i="17" s="1"/>
  <c r="CG227" i="17"/>
  <c r="BY227" i="17"/>
  <c r="BI227" i="17"/>
  <c r="CN227" i="17"/>
  <c r="CF227" i="17"/>
  <c r="BP227" i="17"/>
  <c r="CM227" i="17"/>
  <c r="CE227" i="17"/>
  <c r="BO227" i="17"/>
  <c r="CL227" i="17"/>
  <c r="CD227" i="17"/>
  <c r="BN227" i="17"/>
  <c r="CK227" i="17"/>
  <c r="CC227" i="17"/>
  <c r="BM227" i="17"/>
  <c r="CJ227" i="17"/>
  <c r="CB227" i="17"/>
  <c r="BL227" i="17"/>
  <c r="CI227" i="17"/>
  <c r="CA227" i="17"/>
  <c r="BK227" i="17"/>
  <c r="CH227" i="17"/>
  <c r="BZ227" i="17"/>
  <c r="BJ227" i="17"/>
  <c r="BB238" i="17"/>
  <c r="BA259" i="17"/>
  <c r="DK260" i="17"/>
  <c r="EI260" i="17" s="1"/>
  <c r="DL260" i="17"/>
  <c r="DE260" i="17"/>
  <c r="DF260" i="17"/>
  <c r="DG260" i="17"/>
  <c r="DH260" i="17"/>
  <c r="DJ260" i="17"/>
  <c r="DI260" i="17"/>
  <c r="DI262" i="17"/>
  <c r="EG262" i="17" s="1"/>
  <c r="DF262" i="17"/>
  <c r="DG262" i="17"/>
  <c r="EE262" i="17" s="1"/>
  <c r="DK262" i="17"/>
  <c r="DL262" i="17"/>
  <c r="DE262" i="17"/>
  <c r="EC262" i="17" s="1"/>
  <c r="DJ262" i="17"/>
  <c r="DH262" i="17"/>
  <c r="EF262" i="17" s="1"/>
  <c r="AT283" i="17"/>
  <c r="EG312" i="17"/>
  <c r="DI18" i="17"/>
  <c r="EG18" i="17" s="1"/>
  <c r="AY100" i="17"/>
  <c r="AT139" i="17"/>
  <c r="EJ162" i="17"/>
  <c r="BG255" i="17"/>
  <c r="BB284" i="17"/>
  <c r="DI312" i="17"/>
  <c r="DG312" i="17"/>
  <c r="DJ312" i="17"/>
  <c r="EH312" i="17" s="1"/>
  <c r="DK312" i="17"/>
  <c r="EI312" i="17" s="1"/>
  <c r="DH312" i="17"/>
  <c r="DE312" i="17"/>
  <c r="EC312" i="17" s="1"/>
  <c r="DL312" i="17"/>
  <c r="DF312" i="17"/>
  <c r="ED312" i="17" s="1"/>
  <c r="DL314" i="17"/>
  <c r="DG314" i="17"/>
  <c r="EE314" i="17" s="1"/>
  <c r="DH314" i="17"/>
  <c r="DE314" i="17"/>
  <c r="DJ314" i="17"/>
  <c r="DK314" i="17"/>
  <c r="DI314" i="17"/>
  <c r="DF314" i="17"/>
  <c r="ED314" i="17" s="1"/>
  <c r="DI315" i="17"/>
  <c r="EG315" i="17" s="1"/>
  <c r="DG315" i="17"/>
  <c r="DH315" i="17"/>
  <c r="DJ315" i="17"/>
  <c r="DK315" i="17"/>
  <c r="EI315" i="17" s="1"/>
  <c r="DF315" i="17"/>
  <c r="DL315" i="17"/>
  <c r="EJ315" i="17" s="1"/>
  <c r="DE315" i="17"/>
  <c r="EC315" i="17" s="1"/>
  <c r="AS34" i="17"/>
  <c r="CN34" i="17"/>
  <c r="CF34" i="17"/>
  <c r="CG34" i="17"/>
  <c r="BY34" i="17"/>
  <c r="CH34" i="17"/>
  <c r="BZ34" i="17"/>
  <c r="CI34" i="17"/>
  <c r="CA34" i="17"/>
  <c r="CJ34" i="17"/>
  <c r="CB34" i="17"/>
  <c r="CK34" i="17"/>
  <c r="CC34" i="17"/>
  <c r="CL34" i="17"/>
  <c r="BJ34" i="17"/>
  <c r="CE34" i="17"/>
  <c r="BI34" i="17"/>
  <c r="CM34" i="17"/>
  <c r="BK34" i="17"/>
  <c r="BL34" i="17"/>
  <c r="BM34" i="17"/>
  <c r="BP34" i="17"/>
  <c r="BN34" i="17"/>
  <c r="CD34" i="17"/>
  <c r="BO34" i="17"/>
  <c r="BB132" i="17"/>
  <c r="DH132" i="17" s="1"/>
  <c r="DE132" i="17"/>
  <c r="DI132" i="17"/>
  <c r="DL132" i="17"/>
  <c r="DG132" i="17"/>
  <c r="EE132" i="17" s="1"/>
  <c r="DJ132" i="17"/>
  <c r="EH132" i="17" s="1"/>
  <c r="BH136" i="17"/>
  <c r="AT138" i="17"/>
  <c r="AY149" i="17"/>
  <c r="DL161" i="17"/>
  <c r="EJ161" i="17" s="1"/>
  <c r="DE161" i="17"/>
  <c r="EC161" i="17" s="1"/>
  <c r="DH161" i="17"/>
  <c r="EF161" i="17" s="1"/>
  <c r="DI161" i="17"/>
  <c r="DG161" i="17"/>
  <c r="EE161" i="17" s="1"/>
  <c r="DK161" i="17"/>
  <c r="EI161" i="17" s="1"/>
  <c r="DF161" i="17"/>
  <c r="ED161" i="17" s="1"/>
  <c r="DJ161" i="17"/>
  <c r="EH161" i="17" s="1"/>
  <c r="DL162" i="17"/>
  <c r="DG162" i="17"/>
  <c r="DK162" i="17"/>
  <c r="DJ162" i="17"/>
  <c r="DF162" i="17"/>
  <c r="DH162" i="17"/>
  <c r="DI162" i="17"/>
  <c r="EG162" i="17" s="1"/>
  <c r="DE162" i="17"/>
  <c r="EC162" i="17" s="1"/>
  <c r="DG166" i="17"/>
  <c r="EE166" i="17" s="1"/>
  <c r="DI166" i="17"/>
  <c r="EG166" i="17" s="1"/>
  <c r="DL166" i="17"/>
  <c r="EJ166" i="17" s="1"/>
  <c r="DE166" i="17"/>
  <c r="DH166" i="17"/>
  <c r="EF166" i="17" s="1"/>
  <c r="DK166" i="17"/>
  <c r="EI166" i="17" s="1"/>
  <c r="DF166" i="17"/>
  <c r="DJ166" i="17"/>
  <c r="EH166" i="17" s="1"/>
  <c r="BA191" i="17"/>
  <c r="BB191" i="17" s="1"/>
  <c r="AT298" i="17"/>
  <c r="AT301" i="17"/>
  <c r="AT302" i="17"/>
  <c r="DQ302" i="17"/>
  <c r="EO302" i="17" s="1"/>
  <c r="DR302" i="17"/>
  <c r="EP302" i="17" s="1"/>
  <c r="DM302" i="17"/>
  <c r="EK302" i="17" s="1"/>
  <c r="DS302" i="17"/>
  <c r="EQ302" i="17" s="1"/>
  <c r="DO302" i="17"/>
  <c r="EM302" i="17" s="1"/>
  <c r="DP302" i="17"/>
  <c r="EN302" i="17" s="1"/>
  <c r="DN302" i="17"/>
  <c r="EL302" i="17" s="1"/>
  <c r="DT302" i="17"/>
  <c r="ER302" i="17" s="1"/>
  <c r="DR305" i="17"/>
  <c r="EP305" i="17" s="1"/>
  <c r="DM305" i="17"/>
  <c r="EK305" i="17" s="1"/>
  <c r="DS305" i="17"/>
  <c r="EQ305" i="17" s="1"/>
  <c r="DP305" i="17"/>
  <c r="DT305" i="17"/>
  <c r="DN305" i="17"/>
  <c r="EL305" i="17" s="1"/>
  <c r="DO305" i="17"/>
  <c r="EM305" i="17" s="1"/>
  <c r="DQ305" i="17"/>
  <c r="EO305" i="17" s="1"/>
  <c r="BH322" i="17"/>
  <c r="DI21" i="17"/>
  <c r="EG21" i="17" s="1"/>
  <c r="DE180" i="17"/>
  <c r="DJ180" i="17"/>
  <c r="DG180" i="17"/>
  <c r="DK180" i="17"/>
  <c r="EI180" i="17" s="1"/>
  <c r="DL180" i="17"/>
  <c r="DF180" i="17"/>
  <c r="DH180" i="17"/>
  <c r="EF180" i="17" s="1"/>
  <c r="DI180" i="17"/>
  <c r="EG180" i="17" s="1"/>
  <c r="BA181" i="17"/>
  <c r="BB211" i="17"/>
  <c r="DH211" i="17"/>
  <c r="DI211" i="17"/>
  <c r="DJ211" i="17"/>
  <c r="DL211" i="17"/>
  <c r="EJ211" i="17" s="1"/>
  <c r="DF211" i="17"/>
  <c r="DG211" i="17"/>
  <c r="DE211" i="17"/>
  <c r="EC224" i="17"/>
  <c r="AY246" i="17"/>
  <c r="DR260" i="17"/>
  <c r="DZ260" i="17" s="1"/>
  <c r="DS260" i="17"/>
  <c r="EA260" i="17" s="1"/>
  <c r="DQ260" i="17"/>
  <c r="EO260" i="17" s="1"/>
  <c r="DT260" i="17"/>
  <c r="ER260" i="17" s="1"/>
  <c r="DM260" i="17"/>
  <c r="EK260" i="17" s="1"/>
  <c r="DN260" i="17"/>
  <c r="DO260" i="17"/>
  <c r="DP260" i="17"/>
  <c r="EN260" i="17" s="1"/>
  <c r="DR261" i="17"/>
  <c r="EP261" i="17" s="1"/>
  <c r="DS261" i="17"/>
  <c r="DQ261" i="17"/>
  <c r="EO261" i="17" s="1"/>
  <c r="DT261" i="17"/>
  <c r="ER261" i="17" s="1"/>
  <c r="DM261" i="17"/>
  <c r="EK261" i="17" s="1"/>
  <c r="DN261" i="17"/>
  <c r="EL261" i="17" s="1"/>
  <c r="DO261" i="17"/>
  <c r="EM261" i="17" s="1"/>
  <c r="DP261" i="17"/>
  <c r="EN261" i="17" s="1"/>
  <c r="EO267" i="17"/>
  <c r="EN305" i="17"/>
  <c r="ER305" i="17"/>
  <c r="DL18" i="17"/>
  <c r="EJ18" i="17" s="1"/>
  <c r="BB14" i="17"/>
  <c r="DH14" i="17"/>
  <c r="BG70" i="17"/>
  <c r="BB95" i="17"/>
  <c r="CQ118" i="17"/>
  <c r="CV118" i="17"/>
  <c r="CO118" i="17"/>
  <c r="CU118" i="17"/>
  <c r="CP118" i="17"/>
  <c r="CR118" i="17"/>
  <c r="CT118" i="17"/>
  <c r="CS118" i="17"/>
  <c r="DI224" i="17"/>
  <c r="DJ224" i="17"/>
  <c r="EH224" i="17" s="1"/>
  <c r="DE224" i="17"/>
  <c r="DG224" i="17"/>
  <c r="DH224" i="17"/>
  <c r="EF224" i="17" s="1"/>
  <c r="DK224" i="17"/>
  <c r="DF224" i="17"/>
  <c r="ED224" i="17" s="1"/>
  <c r="DL224" i="17"/>
  <c r="EJ224" i="17" s="1"/>
  <c r="BE238" i="17"/>
  <c r="BG265" i="17"/>
  <c r="DQ267" i="17"/>
  <c r="DS267" i="17"/>
  <c r="EQ267" i="17" s="1"/>
  <c r="DP267" i="17"/>
  <c r="DT267" i="17"/>
  <c r="ER267" i="17" s="1"/>
  <c r="DO267" i="17"/>
  <c r="EM267" i="17" s="1"/>
  <c r="DR267" i="17"/>
  <c r="EP267" i="17" s="1"/>
  <c r="DM267" i="17"/>
  <c r="DN267" i="17"/>
  <c r="EL267" i="17" s="1"/>
  <c r="BB291" i="17"/>
  <c r="AT322" i="17"/>
  <c r="DJ18" i="17"/>
  <c r="EH18" i="17" s="1"/>
  <c r="BH17" i="17"/>
  <c r="CG83" i="17"/>
  <c r="BY83" i="17"/>
  <c r="BI83" i="17"/>
  <c r="CN83" i="17"/>
  <c r="CF83" i="17"/>
  <c r="BP83" i="17"/>
  <c r="CM83" i="17"/>
  <c r="CE83" i="17"/>
  <c r="BO83" i="17"/>
  <c r="CL83" i="17"/>
  <c r="CD83" i="17"/>
  <c r="BN83" i="17"/>
  <c r="CK83" i="17"/>
  <c r="CC83" i="17"/>
  <c r="BM83" i="17"/>
  <c r="CJ83" i="17"/>
  <c r="CB83" i="17"/>
  <c r="BL83" i="17"/>
  <c r="CI83" i="17"/>
  <c r="CA83" i="17"/>
  <c r="BK83" i="17"/>
  <c r="CH83" i="17"/>
  <c r="BZ83" i="17"/>
  <c r="BJ83" i="17"/>
  <c r="AT129" i="17"/>
  <c r="DP164" i="17"/>
  <c r="DM164" i="17"/>
  <c r="DQ164" i="17"/>
  <c r="DO164" i="17"/>
  <c r="EM164" i="17" s="1"/>
  <c r="DS164" i="17"/>
  <c r="DT164" i="17"/>
  <c r="DN164" i="17"/>
  <c r="EL164" i="17" s="1"/>
  <c r="DR164" i="17"/>
  <c r="EP164" i="17" s="1"/>
  <c r="DO173" i="17"/>
  <c r="EM173" i="17" s="1"/>
  <c r="DP173" i="17"/>
  <c r="EN173" i="17" s="1"/>
  <c r="DT173" i="17"/>
  <c r="ER173" i="17" s="1"/>
  <c r="DQ173" i="17"/>
  <c r="DN173" i="17"/>
  <c r="EL173" i="17" s="1"/>
  <c r="DR173" i="17"/>
  <c r="EP173" i="17" s="1"/>
  <c r="DM173" i="17"/>
  <c r="EK173" i="17" s="1"/>
  <c r="DS173" i="17"/>
  <c r="EQ173" i="17" s="1"/>
  <c r="BH198" i="17"/>
  <c r="EH300" i="17"/>
  <c r="EE300" i="17"/>
  <c r="CI318" i="17"/>
  <c r="CA318" i="17"/>
  <c r="BK318" i="17"/>
  <c r="CH318" i="17"/>
  <c r="BZ318" i="17"/>
  <c r="BJ318" i="17"/>
  <c r="CG318" i="17"/>
  <c r="BY318" i="17"/>
  <c r="BI318" i="17"/>
  <c r="CN318" i="17"/>
  <c r="CF318" i="17"/>
  <c r="BP318" i="17"/>
  <c r="CM318" i="17"/>
  <c r="CE318" i="17"/>
  <c r="BO318" i="17"/>
  <c r="CL318" i="17"/>
  <c r="CD318" i="17"/>
  <c r="BN318" i="17"/>
  <c r="CJ318" i="17"/>
  <c r="CB318" i="17"/>
  <c r="BL318" i="17"/>
  <c r="CK318" i="17"/>
  <c r="CC318" i="17"/>
  <c r="BM318" i="17"/>
  <c r="AT321" i="17"/>
  <c r="BE327" i="17"/>
  <c r="DL21" i="17"/>
  <c r="EJ21" i="17" s="1"/>
  <c r="DT17" i="17"/>
  <c r="ER17" i="17" s="1"/>
  <c r="DL14" i="17"/>
  <c r="EJ14" i="17" s="1"/>
  <c r="DK18" i="17"/>
  <c r="EI18" i="17" s="1"/>
  <c r="DK14" i="17"/>
  <c r="EI14" i="17" s="1"/>
  <c r="DJ21" i="17"/>
  <c r="EH21" i="17" s="1"/>
  <c r="DR17" i="17"/>
  <c r="EP17" i="17" s="1"/>
  <c r="DJ14" i="17"/>
  <c r="EH14" i="17" s="1"/>
  <c r="DB267" i="22"/>
  <c r="CR267" i="22"/>
  <c r="CU267" i="22"/>
  <c r="CZ267" i="22"/>
  <c r="CY267" i="22"/>
  <c r="DD267" i="22"/>
  <c r="CS267" i="22"/>
  <c r="CV267" i="22"/>
  <c r="CQ267" i="22"/>
  <c r="DC267" i="22"/>
  <c r="CO267" i="22"/>
  <c r="DB303" i="22"/>
  <c r="CV303" i="22"/>
  <c r="CQ303" i="22"/>
  <c r="CZ303" i="22"/>
  <c r="CR303" i="22"/>
  <c r="CO303" i="22"/>
  <c r="CS303" i="22"/>
  <c r="DA303" i="22"/>
  <c r="DD303" i="22"/>
  <c r="DV214" i="22"/>
  <c r="ED214" i="22"/>
  <c r="DE79" i="22"/>
  <c r="DK79" i="22"/>
  <c r="EI79" i="22" s="1"/>
  <c r="DG79" i="22"/>
  <c r="EE79" i="22" s="1"/>
  <c r="DL79" i="22"/>
  <c r="EJ79" i="22" s="1"/>
  <c r="DJ79" i="22"/>
  <c r="DZ79" i="22" s="1"/>
  <c r="DF79" i="22"/>
  <c r="DV79" i="22" s="1"/>
  <c r="DH79" i="22"/>
  <c r="DX79" i="22" s="1"/>
  <c r="DI79" i="22"/>
  <c r="EG79" i="22" s="1"/>
  <c r="CW308" i="22"/>
  <c r="CZ308" i="22"/>
  <c r="CT308" i="22"/>
  <c r="DB308" i="22"/>
  <c r="CU308" i="22"/>
  <c r="CQ308" i="22"/>
  <c r="DC308" i="22"/>
  <c r="CY308" i="22"/>
  <c r="CS308" i="22"/>
  <c r="CV308" i="22"/>
  <c r="CP308" i="22"/>
  <c r="DA308" i="22"/>
  <c r="DD308" i="22"/>
  <c r="CR308" i="22"/>
  <c r="CO179" i="22"/>
  <c r="CZ179" i="22"/>
  <c r="CW179" i="22"/>
  <c r="CS179" i="22"/>
  <c r="DA179" i="22"/>
  <c r="CT179" i="22"/>
  <c r="DB179" i="22"/>
  <c r="CU179" i="22"/>
  <c r="CP179" i="22"/>
  <c r="CQ179" i="22"/>
  <c r="DC179" i="22"/>
  <c r="CX179" i="22"/>
  <c r="CY179" i="22"/>
  <c r="CV179" i="22"/>
  <c r="CR179" i="22"/>
  <c r="DD179" i="22"/>
  <c r="CW123" i="22"/>
  <c r="DD123" i="22"/>
  <c r="DC123" i="22"/>
  <c r="DC81" i="22"/>
  <c r="CU81" i="22"/>
  <c r="CR81" i="22"/>
  <c r="CS81" i="22"/>
  <c r="CV81" i="22"/>
  <c r="CZ81" i="22"/>
  <c r="DA81" i="22"/>
  <c r="DD81" i="22"/>
  <c r="CP81" i="22"/>
  <c r="CO81" i="22"/>
  <c r="CX81" i="22"/>
  <c r="CT81" i="22"/>
  <c r="CW81" i="22"/>
  <c r="CQ81" i="22"/>
  <c r="DB81" i="22"/>
  <c r="CY81" i="22"/>
  <c r="CP273" i="22"/>
  <c r="CO273" i="22"/>
  <c r="CQ273" i="22"/>
  <c r="CR273" i="22"/>
  <c r="CP176" i="22"/>
  <c r="DB176" i="22"/>
  <c r="CO176" i="22"/>
  <c r="CX176" i="22"/>
  <c r="CW176" i="22"/>
  <c r="CR176" i="22"/>
  <c r="CU176" i="22"/>
  <c r="CZ176" i="22"/>
  <c r="DC176" i="22"/>
  <c r="CQ176" i="22"/>
  <c r="CY176" i="22"/>
  <c r="CS176" i="22"/>
  <c r="CV176" i="22"/>
  <c r="DA176" i="22"/>
  <c r="DD176" i="22"/>
  <c r="CT176" i="22"/>
  <c r="DD118" i="22"/>
  <c r="CU118" i="22"/>
  <c r="CO118" i="22"/>
  <c r="CP118" i="22"/>
  <c r="DB313" i="22"/>
  <c r="DM309" i="22"/>
  <c r="DU309" i="22" s="1"/>
  <c r="FA309" i="22" s="1"/>
  <c r="CT309" i="22"/>
  <c r="DD313" i="22"/>
  <c r="DO307" i="22"/>
  <c r="DO271" i="22"/>
  <c r="CA275" i="22"/>
  <c r="BK275" i="22"/>
  <c r="CI275" i="22" s="1"/>
  <c r="BZ275" i="22"/>
  <c r="BJ275" i="22"/>
  <c r="CH275" i="22" s="1"/>
  <c r="BY275" i="22"/>
  <c r="BI275" i="22"/>
  <c r="CG275" i="22" s="1"/>
  <c r="CF275" i="22"/>
  <c r="BP275" i="22"/>
  <c r="CN275" i="22" s="1"/>
  <c r="CE275" i="22"/>
  <c r="BO275" i="22"/>
  <c r="CM275" i="22" s="1"/>
  <c r="CD275" i="22"/>
  <c r="BN275" i="22"/>
  <c r="CL275" i="22" s="1"/>
  <c r="CC275" i="22"/>
  <c r="BM275" i="22"/>
  <c r="CK275" i="22" s="1"/>
  <c r="CB275" i="22"/>
  <c r="BL275" i="22"/>
  <c r="CJ275" i="22" s="1"/>
  <c r="DM271" i="22"/>
  <c r="EK271" i="22" s="1"/>
  <c r="CX255" i="22"/>
  <c r="DP263" i="22"/>
  <c r="DM253" i="22"/>
  <c r="CA228" i="22"/>
  <c r="BK228" i="22"/>
  <c r="CI228" i="22" s="1"/>
  <c r="BZ228" i="22"/>
  <c r="BJ228" i="22"/>
  <c r="CH228" i="22" s="1"/>
  <c r="BY228" i="22"/>
  <c r="BI228" i="22"/>
  <c r="CG228" i="22" s="1"/>
  <c r="CF228" i="22"/>
  <c r="BP228" i="22"/>
  <c r="CN228" i="22" s="1"/>
  <c r="CE228" i="22"/>
  <c r="BO228" i="22"/>
  <c r="CM228" i="22" s="1"/>
  <c r="CD228" i="22"/>
  <c r="BN228" i="22"/>
  <c r="CL228" i="22" s="1"/>
  <c r="CC228" i="22"/>
  <c r="BM228" i="22"/>
  <c r="CK228" i="22" s="1"/>
  <c r="CB228" i="22"/>
  <c r="BL228" i="22"/>
  <c r="CJ228" i="22" s="1"/>
  <c r="CR225" i="22"/>
  <c r="CX225" i="22"/>
  <c r="CW225" i="22"/>
  <c r="CQ76" i="22"/>
  <c r="BY85" i="22"/>
  <c r="BI85" i="22"/>
  <c r="CG85" i="22" s="1"/>
  <c r="CF85" i="22"/>
  <c r="BP85" i="22"/>
  <c r="CN85" i="22" s="1"/>
  <c r="CE85" i="22"/>
  <c r="BO85" i="22"/>
  <c r="CM85" i="22" s="1"/>
  <c r="CC85" i="22"/>
  <c r="BM85" i="22"/>
  <c r="CK85" i="22" s="1"/>
  <c r="CB85" i="22"/>
  <c r="BL85" i="22"/>
  <c r="CJ85" i="22" s="1"/>
  <c r="CA85" i="22"/>
  <c r="BK85" i="22"/>
  <c r="CI85" i="22" s="1"/>
  <c r="BZ85" i="22"/>
  <c r="BJ85" i="22"/>
  <c r="CH85" i="22" s="1"/>
  <c r="CD85" i="22"/>
  <c r="BN85" i="22"/>
  <c r="CL85" i="22" s="1"/>
  <c r="CY27" i="22"/>
  <c r="DR16" i="22"/>
  <c r="DT16" i="22"/>
  <c r="DO312" i="23"/>
  <c r="DT312" i="23"/>
  <c r="DM312" i="23"/>
  <c r="CS217" i="23"/>
  <c r="CR217" i="23"/>
  <c r="CV217" i="23"/>
  <c r="CZ217" i="23"/>
  <c r="CU217" i="23"/>
  <c r="CW217" i="23"/>
  <c r="DC217" i="23"/>
  <c r="CY217" i="23"/>
  <c r="CO217" i="23"/>
  <c r="CY269" i="24"/>
  <c r="CW269" i="24"/>
  <c r="EJ118" i="24"/>
  <c r="EB118" i="24"/>
  <c r="DW64" i="24"/>
  <c r="EE64" i="24"/>
  <c r="CX162" i="23"/>
  <c r="CQ162" i="23"/>
  <c r="CY162" i="23"/>
  <c r="DC162" i="23"/>
  <c r="CV162" i="23"/>
  <c r="DB162" i="23"/>
  <c r="CZ162" i="23"/>
  <c r="CR316" i="22"/>
  <c r="DQ319" i="22"/>
  <c r="DF316" i="22"/>
  <c r="ED316" i="22" s="1"/>
  <c r="CV316" i="22"/>
  <c r="CU316" i="22"/>
  <c r="DD316" i="22"/>
  <c r="BZ321" i="22"/>
  <c r="BJ321" i="22"/>
  <c r="CH321" i="22" s="1"/>
  <c r="BY321" i="22"/>
  <c r="BI321" i="22"/>
  <c r="CG321" i="22" s="1"/>
  <c r="CF321" i="22"/>
  <c r="BP321" i="22"/>
  <c r="CN321" i="22" s="1"/>
  <c r="CE321" i="22"/>
  <c r="BO321" i="22"/>
  <c r="CM321" i="22" s="1"/>
  <c r="CD321" i="22"/>
  <c r="BN321" i="22"/>
  <c r="CL321" i="22" s="1"/>
  <c r="CC321" i="22"/>
  <c r="BM321" i="22"/>
  <c r="CK321" i="22" s="1"/>
  <c r="CB321" i="22"/>
  <c r="BL321" i="22"/>
  <c r="CJ321" i="22" s="1"/>
  <c r="CA321" i="22"/>
  <c r="BK321" i="22"/>
  <c r="CI321" i="22" s="1"/>
  <c r="CZ315" i="22"/>
  <c r="CT315" i="22"/>
  <c r="DE307" i="22"/>
  <c r="CS315" i="22"/>
  <c r="DG305" i="22"/>
  <c r="EE305" i="22" s="1"/>
  <c r="DS302" i="22"/>
  <c r="EQ302" i="22" s="1"/>
  <c r="DE300" i="22"/>
  <c r="DI302" i="22"/>
  <c r="EG302" i="22" s="1"/>
  <c r="DI305" i="22"/>
  <c r="DY305" i="22" s="1"/>
  <c r="DP271" i="22"/>
  <c r="DV262" i="22"/>
  <c r="ED256" i="22"/>
  <c r="DG254" i="22"/>
  <c r="EE254" i="22" s="1"/>
  <c r="DE259" i="22"/>
  <c r="DK259" i="22"/>
  <c r="DL254" i="22"/>
  <c r="CZ224" i="22"/>
  <c r="DL226" i="22"/>
  <c r="DD224" i="22"/>
  <c r="CP225" i="22"/>
  <c r="CO225" i="22"/>
  <c r="DN212" i="22"/>
  <c r="CT211" i="22"/>
  <c r="DE207" i="22"/>
  <c r="DM177" i="22"/>
  <c r="EA166" i="22"/>
  <c r="CT167" i="22"/>
  <c r="CP174" i="22"/>
  <c r="DP163" i="22"/>
  <c r="DV160" i="22"/>
  <c r="ER160" i="22"/>
  <c r="DN128" i="22"/>
  <c r="EA119" i="22"/>
  <c r="CU125" i="22"/>
  <c r="DV118" i="22"/>
  <c r="DH130" i="22"/>
  <c r="DZ124" i="22"/>
  <c r="DQ112" i="22"/>
  <c r="DB132" i="22"/>
  <c r="DE122" i="22"/>
  <c r="DW83" i="22"/>
  <c r="CQ64" i="22"/>
  <c r="DH78" i="22"/>
  <c r="DB74" i="22"/>
  <c r="DO65" i="22"/>
  <c r="DW65" i="22" s="1"/>
  <c r="EK77" i="22"/>
  <c r="BY35" i="22"/>
  <c r="BZ35" i="22"/>
  <c r="CA35" i="22"/>
  <c r="CB35" i="22"/>
  <c r="CF35" i="22"/>
  <c r="BP35" i="22"/>
  <c r="CN35" i="22" s="1"/>
  <c r="BI35" i="22"/>
  <c r="CG35" i="22" s="1"/>
  <c r="BJ35" i="22"/>
  <c r="CH35" i="22" s="1"/>
  <c r="BK35" i="22"/>
  <c r="CI35" i="22" s="1"/>
  <c r="BL35" i="22"/>
  <c r="CJ35" i="22" s="1"/>
  <c r="CC35" i="22"/>
  <c r="BM35" i="22"/>
  <c r="CK35" i="22" s="1"/>
  <c r="CD35" i="22"/>
  <c r="BN35" i="22"/>
  <c r="CL35" i="22" s="1"/>
  <c r="CE35" i="22"/>
  <c r="BO35" i="22"/>
  <c r="CM35" i="22" s="1"/>
  <c r="CX26" i="22"/>
  <c r="CT26" i="22"/>
  <c r="CQ26" i="22"/>
  <c r="CV26" i="22"/>
  <c r="DI27" i="22"/>
  <c r="DL27" i="22"/>
  <c r="EJ27" i="22" s="1"/>
  <c r="DG27" i="22"/>
  <c r="EE27" i="22" s="1"/>
  <c r="DH27" i="22"/>
  <c r="DF27" i="22"/>
  <c r="ED27" i="22" s="1"/>
  <c r="DK27" i="22"/>
  <c r="EI27" i="22" s="1"/>
  <c r="DC163" i="23"/>
  <c r="CU163" i="23"/>
  <c r="DB163" i="23"/>
  <c r="CP163" i="23"/>
  <c r="CZ163" i="23"/>
  <c r="CZ24" i="23"/>
  <c r="CT24" i="23"/>
  <c r="CX24" i="23"/>
  <c r="DA24" i="23"/>
  <c r="CQ26" i="23"/>
  <c r="CT26" i="23"/>
  <c r="CV26" i="23"/>
  <c r="DB26" i="23"/>
  <c r="CW26" i="23"/>
  <c r="CS26" i="23"/>
  <c r="DA26" i="23"/>
  <c r="CR26" i="23"/>
  <c r="DT301" i="24"/>
  <c r="DM301" i="24"/>
  <c r="DN301" i="24"/>
  <c r="DZ72" i="23"/>
  <c r="EP72" i="23"/>
  <c r="DN319" i="22"/>
  <c r="CP316" i="22"/>
  <c r="CS316" i="22"/>
  <c r="DT316" i="22"/>
  <c r="ER316" i="22" s="1"/>
  <c r="DD315" i="22"/>
  <c r="CU315" i="22"/>
  <c r="CV313" i="22"/>
  <c r="CU313" i="22"/>
  <c r="CX309" i="22"/>
  <c r="CW309" i="22"/>
  <c r="DS309" i="22"/>
  <c r="DK305" i="22"/>
  <c r="EI305" i="22" s="1"/>
  <c r="EM307" i="22"/>
  <c r="DI303" i="22"/>
  <c r="DQ303" i="22"/>
  <c r="EA254" i="22"/>
  <c r="DR266" i="22"/>
  <c r="DF259" i="22"/>
  <c r="DV259" i="22" s="1"/>
  <c r="DP257" i="22"/>
  <c r="DT254" i="22"/>
  <c r="ER254" i="22" s="1"/>
  <c r="CR224" i="22"/>
  <c r="CY224" i="22"/>
  <c r="DI222" i="22"/>
  <c r="EG222" i="22" s="1"/>
  <c r="CX224" i="22"/>
  <c r="DU221" i="22"/>
  <c r="DG222" i="22"/>
  <c r="EE222" i="22" s="1"/>
  <c r="DM216" i="22"/>
  <c r="DU216" i="22" s="1"/>
  <c r="CV224" i="22"/>
  <c r="DH220" i="22"/>
  <c r="EF220" i="22" s="1"/>
  <c r="DE222" i="22"/>
  <c r="DT212" i="22"/>
  <c r="EB212" i="22" s="1"/>
  <c r="EA176" i="22"/>
  <c r="DT169" i="22"/>
  <c r="DN168" i="22"/>
  <c r="DA167" i="22"/>
  <c r="DQ163" i="22"/>
  <c r="DM128" i="22"/>
  <c r="DN115" i="22"/>
  <c r="DB68" i="22"/>
  <c r="DE78" i="22"/>
  <c r="DQ77" i="22"/>
  <c r="CP74" i="22"/>
  <c r="DE71" i="22"/>
  <c r="EC71" i="22" s="1"/>
  <c r="AU63" i="22"/>
  <c r="DQ33" i="22"/>
  <c r="CR23" i="22"/>
  <c r="CS23" i="22"/>
  <c r="DN16" i="22"/>
  <c r="CZ26" i="22"/>
  <c r="DI23" i="22"/>
  <c r="DL23" i="22"/>
  <c r="EJ23" i="22" s="1"/>
  <c r="DJ23" i="22"/>
  <c r="EH23" i="22" s="1"/>
  <c r="DH23" i="22"/>
  <c r="CX223" i="23"/>
  <c r="CW223" i="23"/>
  <c r="DC223" i="23"/>
  <c r="CO214" i="23"/>
  <c r="CS214" i="23"/>
  <c r="DC214" i="23"/>
  <c r="DE256" i="24"/>
  <c r="DJ256" i="24"/>
  <c r="EH256" i="24" s="1"/>
  <c r="DK256" i="24"/>
  <c r="EI256" i="24" s="1"/>
  <c r="DI256" i="24"/>
  <c r="CU115" i="24"/>
  <c r="CW115" i="24"/>
  <c r="CP115" i="24"/>
  <c r="DC115" i="24"/>
  <c r="CX115" i="24"/>
  <c r="CT115" i="24"/>
  <c r="CV115" i="24"/>
  <c r="CQ115" i="24"/>
  <c r="DD115" i="24"/>
  <c r="CY115" i="24"/>
  <c r="CS115" i="24"/>
  <c r="CR115" i="24"/>
  <c r="DA115" i="24"/>
  <c r="CO115" i="24"/>
  <c r="CX316" i="22"/>
  <c r="CQ315" i="22"/>
  <c r="DC315" i="22"/>
  <c r="CP309" i="22"/>
  <c r="CO309" i="22"/>
  <c r="DT309" i="22"/>
  <c r="DV305" i="22"/>
  <c r="DR271" i="22"/>
  <c r="EU264" i="22"/>
  <c r="AU269" i="22"/>
  <c r="DC260" i="22"/>
  <c r="CV255" i="22"/>
  <c r="DY266" i="22"/>
  <c r="EN256" i="22"/>
  <c r="DP254" i="22"/>
  <c r="EN254" i="22" s="1"/>
  <c r="DA224" i="22"/>
  <c r="DM220" i="22"/>
  <c r="CQ224" i="22"/>
  <c r="DK220" i="22"/>
  <c r="EI220" i="22" s="1"/>
  <c r="EJ215" i="22"/>
  <c r="CP224" i="22"/>
  <c r="CW224" i="22"/>
  <c r="CS217" i="22"/>
  <c r="DQ212" i="22"/>
  <c r="DY212" i="22" s="1"/>
  <c r="DH207" i="22"/>
  <c r="DX207" i="22" s="1"/>
  <c r="DG207" i="22"/>
  <c r="DM212" i="22"/>
  <c r="DV170" i="22"/>
  <c r="DD167" i="22"/>
  <c r="DW165" i="22"/>
  <c r="DM168" i="22"/>
  <c r="DU168" i="22" s="1"/>
  <c r="FA168" i="22" s="1"/>
  <c r="CS167" i="22"/>
  <c r="CR163" i="22"/>
  <c r="DO160" i="22"/>
  <c r="DW160" i="22" s="1"/>
  <c r="CX160" i="22"/>
  <c r="CX128" i="22"/>
  <c r="CV125" i="22"/>
  <c r="EG130" i="22"/>
  <c r="DX129" i="22"/>
  <c r="DT115" i="22"/>
  <c r="DE129" i="22"/>
  <c r="DO119" i="22"/>
  <c r="DN119" i="22"/>
  <c r="DQ123" i="22"/>
  <c r="CT121" i="22"/>
  <c r="DO80" i="22"/>
  <c r="EE78" i="22"/>
  <c r="DT80" i="22"/>
  <c r="EB80" i="22" s="1"/>
  <c r="FH80" i="22" s="1"/>
  <c r="DF78" i="22"/>
  <c r="DC78" i="22"/>
  <c r="DC70" i="22"/>
  <c r="DD68" i="22"/>
  <c r="DN34" i="22"/>
  <c r="DX21" i="22"/>
  <c r="DF28" i="22"/>
  <c r="ED28" i="22" s="1"/>
  <c r="DE28" i="22"/>
  <c r="EC28" i="22" s="1"/>
  <c r="DF318" i="23"/>
  <c r="DL318" i="23"/>
  <c r="CR305" i="23"/>
  <c r="DD305" i="23"/>
  <c r="CP305" i="23"/>
  <c r="DA305" i="23"/>
  <c r="CZ305" i="23"/>
  <c r="CV305" i="23"/>
  <c r="CU305" i="23"/>
  <c r="CT305" i="23"/>
  <c r="CX305" i="23"/>
  <c r="CQ305" i="23"/>
  <c r="DD262" i="23"/>
  <c r="DA262" i="23"/>
  <c r="DB262" i="23"/>
  <c r="CO262" i="23"/>
  <c r="CT262" i="23"/>
  <c r="CS262" i="23"/>
  <c r="CU262" i="23"/>
  <c r="CX262" i="23"/>
  <c r="CR262" i="23"/>
  <c r="DC262" i="23"/>
  <c r="CV262" i="23"/>
  <c r="CW262" i="23"/>
  <c r="DN253" i="24"/>
  <c r="DQ253" i="24"/>
  <c r="DY253" i="24" s="1"/>
  <c r="DP253" i="24"/>
  <c r="DT253" i="24"/>
  <c r="DO253" i="24"/>
  <c r="CR176" i="24"/>
  <c r="DC176" i="24"/>
  <c r="CQ176" i="24"/>
  <c r="CW176" i="24"/>
  <c r="CS176" i="24"/>
  <c r="DB112" i="24"/>
  <c r="CU112" i="24"/>
  <c r="CO112" i="24"/>
  <c r="CS112" i="24"/>
  <c r="CW112" i="24"/>
  <c r="CX112" i="24"/>
  <c r="DA112" i="24"/>
  <c r="CP112" i="24"/>
  <c r="CQ112" i="24"/>
  <c r="CR112" i="24"/>
  <c r="DC112" i="24"/>
  <c r="CT112" i="24"/>
  <c r="DH301" i="24"/>
  <c r="EF301" i="24" s="1"/>
  <c r="DL301" i="24"/>
  <c r="EJ301" i="24" s="1"/>
  <c r="DE301" i="24"/>
  <c r="EC301" i="24" s="1"/>
  <c r="DF301" i="24"/>
  <c r="DJ301" i="24"/>
  <c r="EH301" i="24" s="1"/>
  <c r="DK301" i="24"/>
  <c r="EI301" i="24" s="1"/>
  <c r="DI301" i="24"/>
  <c r="EG301" i="24" s="1"/>
  <c r="DG301" i="24"/>
  <c r="EE301" i="24" s="1"/>
  <c r="DH318" i="22"/>
  <c r="CZ316" i="22"/>
  <c r="CT317" i="22"/>
  <c r="EF311" i="22"/>
  <c r="DI311" i="22"/>
  <c r="CU309" i="22"/>
  <c r="DE305" i="22"/>
  <c r="EC305" i="22" s="1"/>
  <c r="DP302" i="22"/>
  <c r="DS303" i="22"/>
  <c r="DL272" i="22"/>
  <c r="EJ272" i="22" s="1"/>
  <c r="EI272" i="22"/>
  <c r="FO272" i="22" s="1"/>
  <c r="FW272" i="22" s="1"/>
  <c r="EH272" i="22"/>
  <c r="DW269" i="22"/>
  <c r="CY272" i="22"/>
  <c r="CW260" i="22"/>
  <c r="CU260" i="22"/>
  <c r="DI254" i="22"/>
  <c r="EG254" i="22" s="1"/>
  <c r="CY260" i="22"/>
  <c r="DS254" i="22"/>
  <c r="EQ254" i="22" s="1"/>
  <c r="DY227" i="22"/>
  <c r="CS224" i="22"/>
  <c r="DE220" i="22"/>
  <c r="EC220" i="22" s="1"/>
  <c r="DT220" i="22"/>
  <c r="DB225" i="22"/>
  <c r="EH220" i="22"/>
  <c r="CO224" i="22"/>
  <c r="DC224" i="22"/>
  <c r="DG220" i="22"/>
  <c r="DB224" i="22"/>
  <c r="CZ218" i="22"/>
  <c r="DE214" i="22"/>
  <c r="DD212" i="22"/>
  <c r="CV167" i="22"/>
  <c r="DH166" i="22"/>
  <c r="EF166" i="22" s="1"/>
  <c r="DG166" i="22"/>
  <c r="EE166" i="22" s="1"/>
  <c r="DT168" i="22"/>
  <c r="EB168" i="22" s="1"/>
  <c r="DS163" i="22"/>
  <c r="EQ163" i="22" s="1"/>
  <c r="CW128" i="22"/>
  <c r="BY133" i="22"/>
  <c r="BI133" i="22"/>
  <c r="CG133" i="22" s="1"/>
  <c r="CF133" i="22"/>
  <c r="BP133" i="22"/>
  <c r="CN133" i="22" s="1"/>
  <c r="CE133" i="22"/>
  <c r="BO133" i="22"/>
  <c r="CM133" i="22" s="1"/>
  <c r="CC133" i="22"/>
  <c r="BM133" i="22"/>
  <c r="CK133" i="22" s="1"/>
  <c r="CB133" i="22"/>
  <c r="BL133" i="22"/>
  <c r="CJ133" i="22" s="1"/>
  <c r="CA133" i="22"/>
  <c r="BK133" i="22"/>
  <c r="CI133" i="22" s="1"/>
  <c r="BZ133" i="22"/>
  <c r="BJ133" i="22"/>
  <c r="CH133" i="22" s="1"/>
  <c r="CD133" i="22"/>
  <c r="BN133" i="22"/>
  <c r="CL133" i="22" s="1"/>
  <c r="DS128" i="22"/>
  <c r="DT123" i="22"/>
  <c r="DG130" i="22"/>
  <c r="DW130" i="22" s="1"/>
  <c r="DW122" i="22"/>
  <c r="DQ115" i="22"/>
  <c r="CX68" i="22"/>
  <c r="EB82" i="22"/>
  <c r="FH82" i="22" s="1"/>
  <c r="CZ80" i="22"/>
  <c r="DB27" i="22"/>
  <c r="DR33" i="22"/>
  <c r="EP33" i="22" s="1"/>
  <c r="CO27" i="22"/>
  <c r="DI15" i="22"/>
  <c r="EG15" i="22" s="1"/>
  <c r="DF15" i="22"/>
  <c r="DH15" i="22"/>
  <c r="EF15" i="22" s="1"/>
  <c r="DE15" i="22"/>
  <c r="DK15" i="22"/>
  <c r="EI15" i="22" s="1"/>
  <c r="CP17" i="22"/>
  <c r="CW17" i="22"/>
  <c r="CR17" i="22"/>
  <c r="CS17" i="22"/>
  <c r="CQ17" i="22"/>
  <c r="DT311" i="23"/>
  <c r="DN311" i="23"/>
  <c r="DV311" i="23" s="1"/>
  <c r="DO311" i="23"/>
  <c r="DW311" i="23" s="1"/>
  <c r="DP311" i="23"/>
  <c r="DX311" i="23" s="1"/>
  <c r="DQ311" i="23"/>
  <c r="DY311" i="23" s="1"/>
  <c r="DR311" i="23"/>
  <c r="DZ311" i="23" s="1"/>
  <c r="DS311" i="23"/>
  <c r="EA311" i="23" s="1"/>
  <c r="CX177" i="23"/>
  <c r="CZ177" i="23"/>
  <c r="CR177" i="23"/>
  <c r="CW177" i="23"/>
  <c r="DA177" i="23"/>
  <c r="DB177" i="23"/>
  <c r="DM32" i="24"/>
  <c r="DN32" i="24"/>
  <c r="DO32" i="24"/>
  <c r="DP32" i="24"/>
  <c r="DH30" i="23"/>
  <c r="EF30" i="23" s="1"/>
  <c r="DL30" i="23"/>
  <c r="EJ30" i="23" s="1"/>
  <c r="DF30" i="23"/>
  <c r="ED30" i="23" s="1"/>
  <c r="DG30" i="23"/>
  <c r="DW30" i="23" s="1"/>
  <c r="DI30" i="23"/>
  <c r="DJ30" i="23"/>
  <c r="EH30" i="23" s="1"/>
  <c r="DK30" i="23"/>
  <c r="EI30" i="23" s="1"/>
  <c r="DE30" i="23"/>
  <c r="EC30" i="23" s="1"/>
  <c r="DQ316" i="22"/>
  <c r="DP316" i="22"/>
  <c r="CY315" i="22"/>
  <c r="DD309" i="22"/>
  <c r="CZ313" i="22"/>
  <c r="DJ305" i="22"/>
  <c r="EH305" i="22" s="1"/>
  <c r="EJ300" i="22"/>
  <c r="DS307" i="22"/>
  <c r="EQ307" i="22" s="1"/>
  <c r="DM303" i="22"/>
  <c r="EK303" i="22" s="1"/>
  <c r="DZ301" i="22"/>
  <c r="DT271" i="22"/>
  <c r="CO260" i="22"/>
  <c r="DD260" i="22"/>
  <c r="DO267" i="22"/>
  <c r="DW267" i="22" s="1"/>
  <c r="DR263" i="22"/>
  <c r="EP263" i="22" s="1"/>
  <c r="DB260" i="22"/>
  <c r="CQ260" i="22"/>
  <c r="DL220" i="22"/>
  <c r="EJ220" i="22" s="1"/>
  <c r="CT225" i="22"/>
  <c r="CY225" i="22"/>
  <c r="CU224" i="22"/>
  <c r="DI207" i="22"/>
  <c r="EG207" i="22" s="1"/>
  <c r="CV212" i="22"/>
  <c r="BY182" i="22"/>
  <c r="BI182" i="22"/>
  <c r="CG182" i="22" s="1"/>
  <c r="CF182" i="22"/>
  <c r="BP182" i="22"/>
  <c r="CN182" i="22" s="1"/>
  <c r="CE182" i="22"/>
  <c r="BO182" i="22"/>
  <c r="CM182" i="22" s="1"/>
  <c r="CC182" i="22"/>
  <c r="BM182" i="22"/>
  <c r="CK182" i="22" s="1"/>
  <c r="CB182" i="22"/>
  <c r="BL182" i="22"/>
  <c r="CJ182" i="22" s="1"/>
  <c r="CA182" i="22"/>
  <c r="BK182" i="22"/>
  <c r="CI182" i="22" s="1"/>
  <c r="BZ182" i="22"/>
  <c r="BJ182" i="22"/>
  <c r="CH182" i="22" s="1"/>
  <c r="CD182" i="22"/>
  <c r="BN182" i="22"/>
  <c r="CL182" i="22" s="1"/>
  <c r="DY165" i="22"/>
  <c r="DX179" i="22"/>
  <c r="DV173" i="22"/>
  <c r="EG166" i="22"/>
  <c r="EE171" i="22"/>
  <c r="DZ173" i="22"/>
  <c r="DM163" i="22"/>
  <c r="EK163" i="22" s="1"/>
  <c r="DI132" i="22"/>
  <c r="EG132" i="22" s="1"/>
  <c r="CX126" i="22"/>
  <c r="DS131" i="22"/>
  <c r="DG114" i="22"/>
  <c r="DQ131" i="22"/>
  <c r="CY125" i="22"/>
  <c r="DJ129" i="22"/>
  <c r="DP123" i="22"/>
  <c r="CZ74" i="22"/>
  <c r="DB70" i="22"/>
  <c r="DB34" i="22"/>
  <c r="DO33" i="22"/>
  <c r="DT30" i="22"/>
  <c r="EA27" i="22"/>
  <c r="DT33" i="22"/>
  <c r="EB27" i="22"/>
  <c r="CS26" i="22"/>
  <c r="DG15" i="22"/>
  <c r="EE15" i="22" s="1"/>
  <c r="DC128" i="23"/>
  <c r="CS128" i="23"/>
  <c r="DA128" i="23"/>
  <c r="CP128" i="23"/>
  <c r="EM77" i="23"/>
  <c r="DW77" i="23"/>
  <c r="DT21" i="23"/>
  <c r="DQ21" i="23"/>
  <c r="DR21" i="23"/>
  <c r="DO21" i="23"/>
  <c r="DM21" i="23"/>
  <c r="DN21" i="23"/>
  <c r="CQ272" i="24"/>
  <c r="CW272" i="24"/>
  <c r="CU272" i="24"/>
  <c r="CV272" i="24"/>
  <c r="CO272" i="24"/>
  <c r="CT272" i="24"/>
  <c r="DC272" i="24"/>
  <c r="DB272" i="24"/>
  <c r="CS272" i="24"/>
  <c r="DA272" i="24"/>
  <c r="CZ272" i="24"/>
  <c r="CP272" i="24"/>
  <c r="CR272" i="24"/>
  <c r="CX272" i="24"/>
  <c r="DM66" i="24"/>
  <c r="DO66" i="24"/>
  <c r="DW66" i="24" s="1"/>
  <c r="DP66" i="24"/>
  <c r="DN66" i="24"/>
  <c r="DE18" i="24"/>
  <c r="DH18" i="24"/>
  <c r="EF18" i="24" s="1"/>
  <c r="DF18" i="24"/>
  <c r="ED18" i="24" s="1"/>
  <c r="DJ18" i="24"/>
  <c r="EH18" i="24" s="1"/>
  <c r="DK18" i="24"/>
  <c r="EI18" i="24" s="1"/>
  <c r="DG18" i="24"/>
  <c r="EE18" i="24" s="1"/>
  <c r="DL18" i="24"/>
  <c r="EJ18" i="24" s="1"/>
  <c r="DI18" i="24"/>
  <c r="EG18" i="24" s="1"/>
  <c r="DF116" i="24"/>
  <c r="ED116" i="24" s="1"/>
  <c r="DK116" i="24"/>
  <c r="EI116" i="24" s="1"/>
  <c r="DL116" i="24"/>
  <c r="EB116" i="24" s="1"/>
  <c r="DH116" i="24"/>
  <c r="EF116" i="24" s="1"/>
  <c r="DI116" i="24"/>
  <c r="EG116" i="24" s="1"/>
  <c r="DJ116" i="24"/>
  <c r="EH116" i="24" s="1"/>
  <c r="DE116" i="24"/>
  <c r="EC116" i="24" s="1"/>
  <c r="DG116" i="24"/>
  <c r="EE116" i="24" s="1"/>
  <c r="DR309" i="22"/>
  <c r="DZ309" i="22" s="1"/>
  <c r="EB307" i="22"/>
  <c r="DX267" i="22"/>
  <c r="DS212" i="22"/>
  <c r="FK174" i="22"/>
  <c r="DC128" i="22"/>
  <c r="DU122" i="22"/>
  <c r="CP125" i="22"/>
  <c r="DA76" i="22"/>
  <c r="CS27" i="22"/>
  <c r="CU27" i="22"/>
  <c r="CR27" i="22"/>
  <c r="CV27" i="22"/>
  <c r="EM26" i="22"/>
  <c r="DW26" i="22"/>
  <c r="DG309" i="23"/>
  <c r="DL309" i="23"/>
  <c r="EJ309" i="23" s="1"/>
  <c r="DE309" i="23"/>
  <c r="EC309" i="23" s="1"/>
  <c r="DF309" i="23"/>
  <c r="ED309" i="23" s="1"/>
  <c r="DA123" i="23"/>
  <c r="CT123" i="23"/>
  <c r="CR123" i="23"/>
  <c r="DC123" i="23"/>
  <c r="CO123" i="23"/>
  <c r="CP264" i="24"/>
  <c r="CT264" i="24"/>
  <c r="CQ264" i="24"/>
  <c r="DM130" i="24"/>
  <c r="DU130" i="24" s="1"/>
  <c r="DP130" i="24"/>
  <c r="DX130" i="24" s="1"/>
  <c r="DQ130" i="24"/>
  <c r="DT130" i="24"/>
  <c r="EB130" i="24" s="1"/>
  <c r="DN130" i="24"/>
  <c r="DV130" i="24" s="1"/>
  <c r="DY130" i="24"/>
  <c r="EA29" i="22"/>
  <c r="EI29" i="22"/>
  <c r="CO315" i="22"/>
  <c r="DW310" i="22"/>
  <c r="DU310" i="22"/>
  <c r="DA309" i="22"/>
  <c r="EB308" i="22"/>
  <c r="DS308" i="22"/>
  <c r="EQ308" i="22" s="1"/>
  <c r="EC300" i="22"/>
  <c r="DT307" i="22"/>
  <c r="ER307" i="22" s="1"/>
  <c r="DG301" i="22"/>
  <c r="EE301" i="22" s="1"/>
  <c r="DV268" i="22"/>
  <c r="EB268" i="22"/>
  <c r="DF255" i="22"/>
  <c r="DQ267" i="22"/>
  <c r="DY267" i="22" s="1"/>
  <c r="DH254" i="22"/>
  <c r="DX254" i="22" s="1"/>
  <c r="CS260" i="22"/>
  <c r="DE256" i="22"/>
  <c r="EC256" i="22" s="1"/>
  <c r="CR260" i="22"/>
  <c r="DT256" i="22"/>
  <c r="ER256" i="22" s="1"/>
  <c r="DQ256" i="22"/>
  <c r="DD225" i="22"/>
  <c r="DX221" i="22"/>
  <c r="ED226" i="22"/>
  <c r="CU225" i="22"/>
  <c r="FJ227" i="22"/>
  <c r="CS225" i="22"/>
  <c r="DZ223" i="22"/>
  <c r="DZ215" i="22"/>
  <c r="CO219" i="22"/>
  <c r="DD219" i="22"/>
  <c r="DZ165" i="22"/>
  <c r="DX167" i="22"/>
  <c r="FL174" i="22"/>
  <c r="EB176" i="22"/>
  <c r="DR163" i="22"/>
  <c r="EP163" i="22" s="1"/>
  <c r="DN163" i="22"/>
  <c r="EL163" i="22" s="1"/>
  <c r="DU117" i="22"/>
  <c r="DB127" i="22"/>
  <c r="DA114" i="22"/>
  <c r="DU127" i="22"/>
  <c r="DV72" i="22"/>
  <c r="DE76" i="22"/>
  <c r="DV74" i="22"/>
  <c r="DW27" i="22"/>
  <c r="DP25" i="22"/>
  <c r="DT25" i="22"/>
  <c r="ER25" i="22" s="1"/>
  <c r="DM25" i="22"/>
  <c r="DN25" i="22"/>
  <c r="DO25" i="22"/>
  <c r="EM25" i="22" s="1"/>
  <c r="BH314" i="23"/>
  <c r="CW314" i="23"/>
  <c r="CX314" i="23"/>
  <c r="DG80" i="24"/>
  <c r="DH80" i="24"/>
  <c r="DI80" i="24"/>
  <c r="EG80" i="24" s="1"/>
  <c r="DK80" i="24"/>
  <c r="EI80" i="24" s="1"/>
  <c r="DJ80" i="24"/>
  <c r="DZ80" i="24" s="1"/>
  <c r="DF30" i="24"/>
  <c r="ED30" i="24" s="1"/>
  <c r="DH30" i="24"/>
  <c r="EF30" i="24" s="1"/>
  <c r="DI30" i="24"/>
  <c r="EG30" i="24" s="1"/>
  <c r="DG30" i="24"/>
  <c r="DJ30" i="24"/>
  <c r="EH30" i="24" s="1"/>
  <c r="DK30" i="24"/>
  <c r="EI30" i="24" s="1"/>
  <c r="DP28" i="24"/>
  <c r="DQ28" i="24"/>
  <c r="DN28" i="24"/>
  <c r="DM28" i="24"/>
  <c r="DO28" i="24"/>
  <c r="DR28" i="24"/>
  <c r="DX27" i="22"/>
  <c r="CP30" i="22"/>
  <c r="EA19" i="22"/>
  <c r="DG316" i="23"/>
  <c r="EE316" i="23" s="1"/>
  <c r="DM313" i="23"/>
  <c r="EK313" i="23" s="1"/>
  <c r="CV310" i="23"/>
  <c r="DT303" i="23"/>
  <c r="ER303" i="23" s="1"/>
  <c r="EA300" i="23"/>
  <c r="DB303" i="23"/>
  <c r="DU299" i="23"/>
  <c r="DF299" i="23"/>
  <c r="ED299" i="23" s="1"/>
  <c r="DT301" i="23"/>
  <c r="DO316" i="23"/>
  <c r="EM316" i="23" s="1"/>
  <c r="DD270" i="23"/>
  <c r="DX272" i="23"/>
  <c r="CY269" i="23"/>
  <c r="DP267" i="23"/>
  <c r="DX267" i="23" s="1"/>
  <c r="DM266" i="23"/>
  <c r="CT259" i="23"/>
  <c r="CX272" i="23"/>
  <c r="CZ259" i="23"/>
  <c r="DD260" i="23"/>
  <c r="DH258" i="23"/>
  <c r="EF258" i="23" s="1"/>
  <c r="CQ269" i="23"/>
  <c r="DO260" i="23"/>
  <c r="EM260" i="23" s="1"/>
  <c r="CZ254" i="23"/>
  <c r="DE266" i="23"/>
  <c r="DM255" i="23"/>
  <c r="EK255" i="23" s="1"/>
  <c r="DL254" i="23"/>
  <c r="DJ254" i="23"/>
  <c r="EH254" i="23" s="1"/>
  <c r="DE217" i="23"/>
  <c r="DS256" i="23"/>
  <c r="EB225" i="23"/>
  <c r="DI223" i="23"/>
  <c r="DQ223" i="23"/>
  <c r="DF226" i="23"/>
  <c r="ED226" i="23" s="1"/>
  <c r="CO218" i="23"/>
  <c r="DU213" i="23"/>
  <c r="EL211" i="23"/>
  <c r="CW208" i="23"/>
  <c r="CX207" i="23"/>
  <c r="DI213" i="23"/>
  <c r="CX170" i="23"/>
  <c r="CY174" i="23"/>
  <c r="DC170" i="23"/>
  <c r="DR178" i="23"/>
  <c r="CV179" i="23"/>
  <c r="DK168" i="23"/>
  <c r="EI168" i="23" s="1"/>
  <c r="CT176" i="23"/>
  <c r="DH170" i="23"/>
  <c r="DW167" i="23"/>
  <c r="CX171" i="23"/>
  <c r="DK177" i="23"/>
  <c r="EI177" i="23" s="1"/>
  <c r="DE164" i="23"/>
  <c r="CX160" i="23"/>
  <c r="DN124" i="23"/>
  <c r="DJ126" i="23"/>
  <c r="CW119" i="23"/>
  <c r="CS160" i="23"/>
  <c r="DV128" i="23"/>
  <c r="DA176" i="23"/>
  <c r="DX132" i="23"/>
  <c r="CR119" i="23"/>
  <c r="DT113" i="23"/>
  <c r="EB113" i="23" s="1"/>
  <c r="DU126" i="23"/>
  <c r="CO131" i="23"/>
  <c r="AU126" i="23"/>
  <c r="DV82" i="23"/>
  <c r="DH80" i="23"/>
  <c r="EF80" i="23" s="1"/>
  <c r="DG80" i="23"/>
  <c r="DI117" i="23"/>
  <c r="DY117" i="23" s="1"/>
  <c r="DE80" i="23"/>
  <c r="EB72" i="23"/>
  <c r="CX68" i="23"/>
  <c r="DM65" i="23"/>
  <c r="DG63" i="23"/>
  <c r="EE63" i="23" s="1"/>
  <c r="DC70" i="23"/>
  <c r="CY66" i="23"/>
  <c r="DQ77" i="23"/>
  <c r="EO77" i="23" s="1"/>
  <c r="DK34" i="23"/>
  <c r="CV66" i="23"/>
  <c r="CQ19" i="23"/>
  <c r="CO78" i="23"/>
  <c r="DF24" i="23"/>
  <c r="ED24" i="23" s="1"/>
  <c r="CY18" i="23"/>
  <c r="AU36" i="23"/>
  <c r="DV22" i="23"/>
  <c r="DH20" i="23"/>
  <c r="EF20" i="23" s="1"/>
  <c r="DV74" i="23"/>
  <c r="DS25" i="23"/>
  <c r="CZ21" i="23"/>
  <c r="DI31" i="23"/>
  <c r="DF20" i="23"/>
  <c r="ED20" i="23" s="1"/>
  <c r="DF74" i="23"/>
  <c r="ED74" i="23" s="1"/>
  <c r="EF316" i="24"/>
  <c r="DE313" i="24"/>
  <c r="CV313" i="24"/>
  <c r="DF314" i="24"/>
  <c r="EH313" i="24"/>
  <c r="DJ316" i="24"/>
  <c r="DZ316" i="24" s="1"/>
  <c r="DI314" i="24"/>
  <c r="EG314" i="24" s="1"/>
  <c r="DB308" i="24"/>
  <c r="DP314" i="24"/>
  <c r="CY311" i="24"/>
  <c r="CU314" i="24"/>
  <c r="CW311" i="24"/>
  <c r="CQ308" i="24"/>
  <c r="DS308" i="24"/>
  <c r="EQ308" i="24" s="1"/>
  <c r="CU308" i="24"/>
  <c r="CS305" i="24"/>
  <c r="DQ308" i="24"/>
  <c r="EO308" i="24" s="1"/>
  <c r="CZ305" i="24"/>
  <c r="DW305" i="24"/>
  <c r="CP298" i="24"/>
  <c r="CU307" i="24"/>
  <c r="DY303" i="24"/>
  <c r="DJ300" i="24"/>
  <c r="EH300" i="24" s="1"/>
  <c r="CY303" i="24"/>
  <c r="EH271" i="24"/>
  <c r="CF274" i="24"/>
  <c r="BP274" i="24"/>
  <c r="CE274" i="24"/>
  <c r="BO274" i="24"/>
  <c r="CM274" i="24" s="1"/>
  <c r="CD274" i="24"/>
  <c r="BN274" i="24"/>
  <c r="CL274" i="24" s="1"/>
  <c r="CC274" i="24"/>
  <c r="BM274" i="24"/>
  <c r="CK274" i="24" s="1"/>
  <c r="CA274" i="24"/>
  <c r="BK274" i="24"/>
  <c r="CI274" i="24" s="1"/>
  <c r="BJ274" i="24"/>
  <c r="CH274" i="24" s="1"/>
  <c r="BI274" i="24"/>
  <c r="CG274" i="24" s="1"/>
  <c r="BZ274" i="24"/>
  <c r="BY274" i="24"/>
  <c r="BL274" i="24"/>
  <c r="CJ274" i="24" s="1"/>
  <c r="CB274" i="24"/>
  <c r="DI271" i="24"/>
  <c r="EG271" i="24" s="1"/>
  <c r="DH271" i="24"/>
  <c r="EF271" i="24" s="1"/>
  <c r="DT271" i="24"/>
  <c r="DF262" i="24"/>
  <c r="ED262" i="24" s="1"/>
  <c r="CY268" i="24"/>
  <c r="DY269" i="24"/>
  <c r="AV284" i="24"/>
  <c r="DG269" i="24"/>
  <c r="EE269" i="24" s="1"/>
  <c r="DO256" i="24"/>
  <c r="EM256" i="24" s="1"/>
  <c r="CQ254" i="24"/>
  <c r="DL226" i="24"/>
  <c r="EJ226" i="24" s="1"/>
  <c r="DD221" i="24"/>
  <c r="CW225" i="24"/>
  <c r="CQ223" i="24"/>
  <c r="CO226" i="24"/>
  <c r="DL223" i="24"/>
  <c r="DQ221" i="24"/>
  <c r="DY221" i="24" s="1"/>
  <c r="DH209" i="24"/>
  <c r="CW221" i="24"/>
  <c r="EJ208" i="24"/>
  <c r="DQ218" i="24"/>
  <c r="DY218" i="24" s="1"/>
  <c r="DK208" i="24"/>
  <c r="EI208" i="24" s="1"/>
  <c r="DP218" i="24"/>
  <c r="DX218" i="24" s="1"/>
  <c r="DJ208" i="24"/>
  <c r="DG210" i="24"/>
  <c r="DW210" i="24" s="1"/>
  <c r="CV220" i="24"/>
  <c r="DK209" i="24"/>
  <c r="DT218" i="24"/>
  <c r="CX208" i="24"/>
  <c r="DM217" i="24"/>
  <c r="EK217" i="24" s="1"/>
  <c r="DO180" i="24"/>
  <c r="DO177" i="24"/>
  <c r="CF181" i="24"/>
  <c r="BP181" i="24"/>
  <c r="CE181" i="24"/>
  <c r="BO181" i="24"/>
  <c r="CM181" i="24" s="1"/>
  <c r="CC181" i="24"/>
  <c r="BM181" i="24"/>
  <c r="CK181" i="24" s="1"/>
  <c r="CB181" i="24"/>
  <c r="BL181" i="24"/>
  <c r="CJ181" i="24" s="1"/>
  <c r="BZ181" i="24"/>
  <c r="BJ181" i="24"/>
  <c r="CH181" i="24" s="1"/>
  <c r="BY181" i="24"/>
  <c r="BN181" i="24"/>
  <c r="CL181" i="24" s="1"/>
  <c r="BK181" i="24"/>
  <c r="CI181" i="24" s="1"/>
  <c r="BI181" i="24"/>
  <c r="CG181" i="24" s="1"/>
  <c r="CD181" i="24"/>
  <c r="CA181" i="24"/>
  <c r="DJ207" i="24"/>
  <c r="EH207" i="24" s="1"/>
  <c r="DR180" i="24"/>
  <c r="DS166" i="24"/>
  <c r="DN162" i="24"/>
  <c r="DV162" i="24" s="1"/>
  <c r="DP160" i="24"/>
  <c r="DX160" i="24" s="1"/>
  <c r="DG171" i="24"/>
  <c r="CW168" i="24"/>
  <c r="DD162" i="24"/>
  <c r="CZ167" i="24"/>
  <c r="DK168" i="24"/>
  <c r="DJ128" i="24"/>
  <c r="CZ131" i="24"/>
  <c r="EG128" i="24"/>
  <c r="DT121" i="24"/>
  <c r="DH128" i="24"/>
  <c r="EF128" i="24" s="1"/>
  <c r="DN122" i="24"/>
  <c r="CV116" i="24"/>
  <c r="CV113" i="24"/>
  <c r="CU116" i="24"/>
  <c r="DF128" i="24"/>
  <c r="ED128" i="24" s="1"/>
  <c r="DF118" i="24"/>
  <c r="ED118" i="24" s="1"/>
  <c r="DF68" i="24"/>
  <c r="DZ64" i="24"/>
  <c r="DH69" i="24"/>
  <c r="DJ70" i="24"/>
  <c r="EH70" i="24" s="1"/>
  <c r="DH64" i="24"/>
  <c r="EF64" i="24" s="1"/>
  <c r="EE70" i="24"/>
  <c r="DM27" i="24"/>
  <c r="DM14" i="24"/>
  <c r="DM17" i="24"/>
  <c r="DU17" i="24" s="1"/>
  <c r="CF228" i="23"/>
  <c r="BP228" i="23"/>
  <c r="CN228" i="23" s="1"/>
  <c r="CE228" i="23"/>
  <c r="BO228" i="23"/>
  <c r="CM228" i="23" s="1"/>
  <c r="CD228" i="23"/>
  <c r="BN228" i="23"/>
  <c r="CL228" i="23" s="1"/>
  <c r="CC228" i="23"/>
  <c r="BM228" i="23"/>
  <c r="CK228" i="23" s="1"/>
  <c r="CB228" i="23"/>
  <c r="BL228" i="23"/>
  <c r="CJ228" i="23" s="1"/>
  <c r="CA228" i="23"/>
  <c r="BK228" i="23"/>
  <c r="CI228" i="23" s="1"/>
  <c r="BZ228" i="23"/>
  <c r="BJ228" i="23"/>
  <c r="CH228" i="23" s="1"/>
  <c r="BY228" i="23"/>
  <c r="BI228" i="23"/>
  <c r="CG228" i="23" s="1"/>
  <c r="BZ133" i="23"/>
  <c r="BJ133" i="23"/>
  <c r="BY133" i="23"/>
  <c r="BI133" i="23"/>
  <c r="CF133" i="23"/>
  <c r="BP133" i="23"/>
  <c r="CN133" i="23" s="1"/>
  <c r="CE133" i="23"/>
  <c r="BO133" i="23"/>
  <c r="CM133" i="23" s="1"/>
  <c r="CD133" i="23"/>
  <c r="BN133" i="23"/>
  <c r="CC133" i="23"/>
  <c r="BM133" i="23"/>
  <c r="CB133" i="23"/>
  <c r="BL133" i="23"/>
  <c r="CA133" i="23"/>
  <c r="BK133" i="23"/>
  <c r="CI133" i="23" s="1"/>
  <c r="DO23" i="23"/>
  <c r="EM23" i="23" s="1"/>
  <c r="CA274" i="22"/>
  <c r="BK274" i="22"/>
  <c r="BZ274" i="22"/>
  <c r="BJ274" i="22"/>
  <c r="BY274" i="22"/>
  <c r="BI274" i="22"/>
  <c r="CF274" i="22"/>
  <c r="BP274" i="22"/>
  <c r="CN274" i="22" s="1"/>
  <c r="CE274" i="22"/>
  <c r="BO274" i="22"/>
  <c r="CD274" i="22"/>
  <c r="BN274" i="22"/>
  <c r="DJ274" i="22" s="1"/>
  <c r="EH274" i="22" s="1"/>
  <c r="CC274" i="22"/>
  <c r="BM274" i="22"/>
  <c r="CB274" i="22"/>
  <c r="BL274" i="22"/>
  <c r="CJ274" i="22" s="1"/>
  <c r="AS274" i="22"/>
  <c r="BZ320" i="22"/>
  <c r="BJ320" i="22"/>
  <c r="BY320" i="22"/>
  <c r="BI320" i="22"/>
  <c r="CF320" i="22"/>
  <c r="BP320" i="22"/>
  <c r="CE320" i="22"/>
  <c r="BO320" i="22"/>
  <c r="CD320" i="22"/>
  <c r="BN320" i="22"/>
  <c r="CC320" i="22"/>
  <c r="BM320" i="22"/>
  <c r="CK320" i="22" s="1"/>
  <c r="CB320" i="22"/>
  <c r="BL320" i="22"/>
  <c r="CJ320" i="22" s="1"/>
  <c r="CA320" i="22"/>
  <c r="BK320" i="22"/>
  <c r="AV135" i="22"/>
  <c r="AU135" i="22"/>
  <c r="BY84" i="22"/>
  <c r="BI84" i="22"/>
  <c r="CG84" i="22" s="1"/>
  <c r="CF84" i="22"/>
  <c r="BP84" i="22"/>
  <c r="CE84" i="22"/>
  <c r="BO84" i="22"/>
  <c r="CC84" i="22"/>
  <c r="BM84" i="22"/>
  <c r="CK84" i="22" s="1"/>
  <c r="CB84" i="22"/>
  <c r="BL84" i="22"/>
  <c r="CA84" i="22"/>
  <c r="BK84" i="22"/>
  <c r="CI84" i="22" s="1"/>
  <c r="BZ84" i="22"/>
  <c r="BJ84" i="22"/>
  <c r="CD84" i="22"/>
  <c r="BN84" i="22"/>
  <c r="CO269" i="23"/>
  <c r="DG269" i="23"/>
  <c r="DR262" i="23"/>
  <c r="DZ262" i="23" s="1"/>
  <c r="DN255" i="23"/>
  <c r="DV255" i="23" s="1"/>
  <c r="DZ254" i="23"/>
  <c r="AU235" i="23"/>
  <c r="DE176" i="23"/>
  <c r="CY171" i="23"/>
  <c r="EB117" i="23"/>
  <c r="CY116" i="23"/>
  <c r="CD35" i="23"/>
  <c r="BN35" i="23"/>
  <c r="CL35" i="23" s="1"/>
  <c r="CE35" i="23"/>
  <c r="BO35" i="23"/>
  <c r="CM35" i="23" s="1"/>
  <c r="CF35" i="23"/>
  <c r="BP35" i="23"/>
  <c r="CN35" i="23" s="1"/>
  <c r="BZ35" i="23"/>
  <c r="BY35" i="23"/>
  <c r="BJ35" i="23"/>
  <c r="CH35" i="23" s="1"/>
  <c r="BI35" i="23"/>
  <c r="CG35" i="23" s="1"/>
  <c r="CA35" i="23"/>
  <c r="BK35" i="23"/>
  <c r="CI35" i="23" s="1"/>
  <c r="CC35" i="23"/>
  <c r="BM35" i="23"/>
  <c r="CK35" i="23" s="1"/>
  <c r="CB35" i="23"/>
  <c r="BL35" i="23"/>
  <c r="CJ35" i="23" s="1"/>
  <c r="DZ30" i="23"/>
  <c r="CZ20" i="23"/>
  <c r="CW20" i="23"/>
  <c r="DJ310" i="24"/>
  <c r="EH310" i="24" s="1"/>
  <c r="DR308" i="24"/>
  <c r="DU302" i="24"/>
  <c r="CD228" i="24"/>
  <c r="BN228" i="24"/>
  <c r="CL228" i="24" s="1"/>
  <c r="CC228" i="24"/>
  <c r="BM228" i="24"/>
  <c r="CK228" i="24" s="1"/>
  <c r="CB228" i="24"/>
  <c r="BL228" i="24"/>
  <c r="CJ228" i="24" s="1"/>
  <c r="BY228" i="24"/>
  <c r="BI228" i="24"/>
  <c r="CG228" i="24" s="1"/>
  <c r="CF228" i="24"/>
  <c r="BP228" i="24"/>
  <c r="CE228" i="24"/>
  <c r="CA228" i="24"/>
  <c r="BZ228" i="24"/>
  <c r="BO228" i="24"/>
  <c r="CM228" i="24" s="1"/>
  <c r="BK228" i="24"/>
  <c r="CI228" i="24" s="1"/>
  <c r="BJ228" i="24"/>
  <c r="CH228" i="24" s="1"/>
  <c r="DP216" i="24"/>
  <c r="DR166" i="24"/>
  <c r="DU116" i="24"/>
  <c r="EL80" i="24"/>
  <c r="AV309" i="24"/>
  <c r="AU309" i="24"/>
  <c r="AU287" i="23"/>
  <c r="DY20" i="22"/>
  <c r="DF22" i="22"/>
  <c r="DE22" i="22"/>
  <c r="CV22" i="22"/>
  <c r="DE316" i="23"/>
  <c r="EC316" i="23" s="1"/>
  <c r="CU304" i="23"/>
  <c r="DP303" i="23"/>
  <c r="EN303" i="23" s="1"/>
  <c r="CW310" i="23"/>
  <c r="CY303" i="23"/>
  <c r="DP304" i="23"/>
  <c r="CZ269" i="23"/>
  <c r="DQ267" i="23"/>
  <c r="CQ272" i="23"/>
  <c r="CZ273" i="23"/>
  <c r="DT264" i="23"/>
  <c r="EH258" i="23"/>
  <c r="DO266" i="23"/>
  <c r="CZ268" i="23"/>
  <c r="CY270" i="23"/>
  <c r="DP257" i="23"/>
  <c r="EN257" i="23" s="1"/>
  <c r="CV255" i="23"/>
  <c r="DE269" i="23"/>
  <c r="DU269" i="23" s="1"/>
  <c r="CR269" i="23"/>
  <c r="DF266" i="23"/>
  <c r="ED266" i="23" s="1"/>
  <c r="DN267" i="23"/>
  <c r="EL267" i="23" s="1"/>
  <c r="DH255" i="23"/>
  <c r="EF255" i="23" s="1"/>
  <c r="CZ255" i="23"/>
  <c r="DK254" i="23"/>
  <c r="EI254" i="23" s="1"/>
  <c r="DT256" i="23"/>
  <c r="ER256" i="23" s="1"/>
  <c r="DH223" i="23"/>
  <c r="DJ223" i="23"/>
  <c r="EA212" i="23"/>
  <c r="CT209" i="23"/>
  <c r="CF229" i="23"/>
  <c r="BP229" i="23"/>
  <c r="CN229" i="23" s="1"/>
  <c r="CE229" i="23"/>
  <c r="BO229" i="23"/>
  <c r="CM229" i="23" s="1"/>
  <c r="CD229" i="23"/>
  <c r="BN229" i="23"/>
  <c r="CL229" i="23" s="1"/>
  <c r="CC229" i="23"/>
  <c r="BM229" i="23"/>
  <c r="CK229" i="23" s="1"/>
  <c r="CB229" i="23"/>
  <c r="BL229" i="23"/>
  <c r="CJ229" i="23" s="1"/>
  <c r="CA229" i="23"/>
  <c r="BK229" i="23"/>
  <c r="CI229" i="23" s="1"/>
  <c r="BZ229" i="23"/>
  <c r="BJ229" i="23"/>
  <c r="CH229" i="23" s="1"/>
  <c r="BY229" i="23"/>
  <c r="BI229" i="23"/>
  <c r="CG229" i="23" s="1"/>
  <c r="DO223" i="23"/>
  <c r="EM223" i="23" s="1"/>
  <c r="CV208" i="23"/>
  <c r="CS226" i="23"/>
  <c r="CQ218" i="23"/>
  <c r="DH217" i="23"/>
  <c r="DZ211" i="23"/>
  <c r="DN208" i="23"/>
  <c r="EL208" i="23" s="1"/>
  <c r="DK213" i="23"/>
  <c r="EI213" i="23" s="1"/>
  <c r="CR165" i="23"/>
  <c r="DA174" i="23"/>
  <c r="CW170" i="23"/>
  <c r="EN178" i="23"/>
  <c r="DW175" i="23"/>
  <c r="CY165" i="23"/>
  <c r="DK161" i="23"/>
  <c r="EA161" i="23" s="1"/>
  <c r="CP167" i="23"/>
  <c r="EB129" i="23"/>
  <c r="DV119" i="23"/>
  <c r="CS168" i="23"/>
  <c r="DY132" i="23"/>
  <c r="DH126" i="23"/>
  <c r="DX126" i="23" s="1"/>
  <c r="FD126" i="23" s="1"/>
  <c r="DE123" i="23"/>
  <c r="CO116" i="23"/>
  <c r="DC116" i="23"/>
  <c r="DL114" i="23"/>
  <c r="DL78" i="23"/>
  <c r="EJ78" i="23" s="1"/>
  <c r="DK78" i="23"/>
  <c r="EA78" i="23" s="1"/>
  <c r="EL121" i="23"/>
  <c r="BZ85" i="23"/>
  <c r="BJ85" i="23"/>
  <c r="CH85" i="23" s="1"/>
  <c r="BY85" i="23"/>
  <c r="BI85" i="23"/>
  <c r="CG85" i="23" s="1"/>
  <c r="CF85" i="23"/>
  <c r="BP85" i="23"/>
  <c r="CN85" i="23" s="1"/>
  <c r="CE85" i="23"/>
  <c r="BO85" i="23"/>
  <c r="CM85" i="23" s="1"/>
  <c r="CD85" i="23"/>
  <c r="BN85" i="23"/>
  <c r="CL85" i="23" s="1"/>
  <c r="CC85" i="23"/>
  <c r="BM85" i="23"/>
  <c r="CK85" i="23" s="1"/>
  <c r="CB85" i="23"/>
  <c r="BL85" i="23"/>
  <c r="CJ85" i="23" s="1"/>
  <c r="CA85" i="23"/>
  <c r="BK85" i="23"/>
  <c r="CI85" i="23" s="1"/>
  <c r="DI63" i="23"/>
  <c r="EG63" i="23" s="1"/>
  <c r="DM70" i="23"/>
  <c r="DL67" i="23"/>
  <c r="EJ67" i="23" s="1"/>
  <c r="DK114" i="23"/>
  <c r="EI114" i="23" s="1"/>
  <c r="DX69" i="23"/>
  <c r="DT65" i="23"/>
  <c r="EB65" i="23" s="1"/>
  <c r="DS77" i="23"/>
  <c r="EQ77" i="23" s="1"/>
  <c r="DQ70" i="23"/>
  <c r="DW64" i="23"/>
  <c r="DI112" i="23"/>
  <c r="EG112" i="23" s="1"/>
  <c r="CQ70" i="23"/>
  <c r="DR25" i="23"/>
  <c r="EP25" i="23" s="1"/>
  <c r="CR66" i="23"/>
  <c r="CY16" i="23"/>
  <c r="CW21" i="23"/>
  <c r="DE24" i="23"/>
  <c r="DI20" i="23"/>
  <c r="DW76" i="23"/>
  <c r="CR20" i="23"/>
  <c r="CV16" i="23"/>
  <c r="DT25" i="23"/>
  <c r="ER25" i="23" s="1"/>
  <c r="DL19" i="23"/>
  <c r="BB17" i="23"/>
  <c r="DO315" i="24"/>
  <c r="DW315" i="24" s="1"/>
  <c r="DH317" i="24"/>
  <c r="DH310" i="24"/>
  <c r="EF310" i="24" s="1"/>
  <c r="DQ314" i="24"/>
  <c r="DY314" i="24" s="1"/>
  <c r="CX308" i="24"/>
  <c r="CU305" i="24"/>
  <c r="CT305" i="24"/>
  <c r="CQ301" i="24"/>
  <c r="DZ303" i="24"/>
  <c r="DV273" i="24"/>
  <c r="DL267" i="24"/>
  <c r="EJ267" i="24" s="1"/>
  <c r="DJ270" i="24"/>
  <c r="AV276" i="24"/>
  <c r="DU268" i="24"/>
  <c r="DY259" i="24"/>
  <c r="DB268" i="24"/>
  <c r="CS258" i="24"/>
  <c r="DE254" i="24"/>
  <c r="EC254" i="24" s="1"/>
  <c r="DL254" i="24"/>
  <c r="CQ258" i="24"/>
  <c r="CU254" i="24"/>
  <c r="DK257" i="24"/>
  <c r="DH254" i="24"/>
  <c r="EF254" i="24" s="1"/>
  <c r="DM256" i="24"/>
  <c r="EK256" i="24" s="1"/>
  <c r="AV264" i="24"/>
  <c r="CY258" i="24"/>
  <c r="DD226" i="24"/>
  <c r="DK226" i="24"/>
  <c r="EI226" i="24" s="1"/>
  <c r="DJ223" i="24"/>
  <c r="EH223" i="24" s="1"/>
  <c r="DB226" i="24"/>
  <c r="CS226" i="24"/>
  <c r="CR221" i="24"/>
  <c r="CO208" i="24"/>
  <c r="CV208" i="24"/>
  <c r="EB219" i="24"/>
  <c r="DS219" i="24"/>
  <c r="CO217" i="24"/>
  <c r="DH208" i="24"/>
  <c r="EF208" i="24" s="1"/>
  <c r="DD210" i="24"/>
  <c r="EL217" i="24"/>
  <c r="DP217" i="24"/>
  <c r="DH178" i="24"/>
  <c r="EF178" i="24" s="1"/>
  <c r="DS174" i="24"/>
  <c r="CU166" i="24"/>
  <c r="DM161" i="24"/>
  <c r="DA176" i="24"/>
  <c r="DP180" i="24"/>
  <c r="DX171" i="24"/>
  <c r="EA164" i="24"/>
  <c r="EE160" i="24"/>
  <c r="CX171" i="24"/>
  <c r="DN160" i="24"/>
  <c r="CO166" i="24"/>
  <c r="DR162" i="24"/>
  <c r="DF168" i="24"/>
  <c r="ED168" i="24" s="1"/>
  <c r="ET168" i="24" s="1"/>
  <c r="DG127" i="24"/>
  <c r="EE127" i="24" s="1"/>
  <c r="DU113" i="24"/>
  <c r="DG117" i="24"/>
  <c r="EE117" i="24" s="1"/>
  <c r="DI118" i="24"/>
  <c r="EG118" i="24" s="1"/>
  <c r="DG63" i="24"/>
  <c r="EE63" i="24" s="1"/>
  <c r="DW69" i="24"/>
  <c r="DN77" i="24"/>
  <c r="DW72" i="24"/>
  <c r="ER165" i="24"/>
  <c r="DR165" i="24"/>
  <c r="EP165" i="24" s="1"/>
  <c r="AV260" i="24"/>
  <c r="AU260" i="24"/>
  <c r="CD35" i="24"/>
  <c r="BN35" i="24"/>
  <c r="CL35" i="24" s="1"/>
  <c r="CE35" i="24"/>
  <c r="BO35" i="24"/>
  <c r="CM35" i="24" s="1"/>
  <c r="CF35" i="24"/>
  <c r="BP35" i="24"/>
  <c r="CN35" i="24" s="1"/>
  <c r="BZ35" i="24"/>
  <c r="BY35" i="24"/>
  <c r="BJ35" i="24"/>
  <c r="BI35" i="24"/>
  <c r="CA35" i="24"/>
  <c r="BK35" i="24"/>
  <c r="CC35" i="24"/>
  <c r="BM35" i="24"/>
  <c r="BL35" i="24"/>
  <c r="CB35" i="24"/>
  <c r="AU329" i="23"/>
  <c r="AV329" i="23"/>
  <c r="DK211" i="23"/>
  <c r="EI211" i="23" s="1"/>
  <c r="DR112" i="23"/>
  <c r="EP112" i="23" s="1"/>
  <c r="DQ213" i="23"/>
  <c r="EO213" i="23" s="1"/>
  <c r="DQ313" i="23"/>
  <c r="EK306" i="23"/>
  <c r="DA303" i="23"/>
  <c r="DY302" i="23"/>
  <c r="CS308" i="23"/>
  <c r="DA269" i="23"/>
  <c r="CZ272" i="23"/>
  <c r="EC266" i="23"/>
  <c r="DD271" i="23"/>
  <c r="DL269" i="23"/>
  <c r="CS269" i="23"/>
  <c r="CW269" i="23"/>
  <c r="DI266" i="23"/>
  <c r="EG266" i="23" s="1"/>
  <c r="CX267" i="23"/>
  <c r="DP255" i="23"/>
  <c r="DC224" i="23"/>
  <c r="DB224" i="23"/>
  <c r="DN256" i="23"/>
  <c r="EL256" i="23" s="1"/>
  <c r="CQ224" i="23"/>
  <c r="DK228" i="23"/>
  <c r="CW218" i="23"/>
  <c r="DO208" i="23"/>
  <c r="EM208" i="23" s="1"/>
  <c r="CZ174" i="23"/>
  <c r="DL170" i="23"/>
  <c r="EJ170" i="23" s="1"/>
  <c r="CZ169" i="23"/>
  <c r="DC165" i="23"/>
  <c r="CT207" i="23"/>
  <c r="CY160" i="23"/>
  <c r="DS166" i="23"/>
  <c r="DT124" i="23"/>
  <c r="DI126" i="23"/>
  <c r="EG126" i="23" s="1"/>
  <c r="CT162" i="23"/>
  <c r="DT128" i="23"/>
  <c r="EB128" i="23" s="1"/>
  <c r="DF126" i="23"/>
  <c r="CU116" i="23"/>
  <c r="DJ80" i="23"/>
  <c r="EH80" i="23" s="1"/>
  <c r="DY77" i="23"/>
  <c r="EH78" i="23"/>
  <c r="DF75" i="23"/>
  <c r="DF63" i="23"/>
  <c r="ED63" i="23" s="1"/>
  <c r="CZ72" i="23"/>
  <c r="CO20" i="23"/>
  <c r="DA20" i="23"/>
  <c r="DM25" i="23"/>
  <c r="EK25" i="23" s="1"/>
  <c r="DD19" i="23"/>
  <c r="DK19" i="23"/>
  <c r="CU303" i="24"/>
  <c r="DH302" i="24"/>
  <c r="DA303" i="24"/>
  <c r="DL270" i="24"/>
  <c r="CV268" i="24"/>
  <c r="EY260" i="24"/>
  <c r="DF257" i="24"/>
  <c r="ED257" i="24" s="1"/>
  <c r="DP256" i="24"/>
  <c r="CV258" i="24"/>
  <c r="DN256" i="24"/>
  <c r="CT226" i="24"/>
  <c r="DG226" i="24"/>
  <c r="EE226" i="24" s="1"/>
  <c r="ED223" i="24"/>
  <c r="DX210" i="24"/>
  <c r="CX215" i="24"/>
  <c r="CZ208" i="24"/>
  <c r="DD176" i="24"/>
  <c r="DL207" i="24"/>
  <c r="EJ207" i="24" s="1"/>
  <c r="DG178" i="24"/>
  <c r="DO160" i="24"/>
  <c r="DW160" i="24" s="1"/>
  <c r="EI168" i="24"/>
  <c r="DG168" i="24"/>
  <c r="EE168" i="24" s="1"/>
  <c r="DJ118" i="24"/>
  <c r="EH118" i="24" s="1"/>
  <c r="DX82" i="24"/>
  <c r="DG74" i="24"/>
  <c r="BZ84" i="24"/>
  <c r="BJ84" i="24"/>
  <c r="CH84" i="24" s="1"/>
  <c r="CF84" i="24"/>
  <c r="BP84" i="24"/>
  <c r="CE84" i="24"/>
  <c r="BO84" i="24"/>
  <c r="CM84" i="24" s="1"/>
  <c r="CD84" i="24"/>
  <c r="BN84" i="24"/>
  <c r="CL84" i="24" s="1"/>
  <c r="CC84" i="24"/>
  <c r="BM84" i="24"/>
  <c r="CK84" i="24" s="1"/>
  <c r="CB84" i="24"/>
  <c r="BL84" i="24"/>
  <c r="CJ84" i="24" s="1"/>
  <c r="CA84" i="24"/>
  <c r="BY84" i="24"/>
  <c r="BK84" i="24"/>
  <c r="CI84" i="24" s="1"/>
  <c r="BI84" i="24"/>
  <c r="CG84" i="24" s="1"/>
  <c r="DM77" i="24"/>
  <c r="AU168" i="24"/>
  <c r="DK115" i="24"/>
  <c r="EI115" i="24" s="1"/>
  <c r="AV334" i="23"/>
  <c r="AU334" i="23"/>
  <c r="AV279" i="23"/>
  <c r="AU279" i="23"/>
  <c r="DT180" i="23"/>
  <c r="ER180" i="23" s="1"/>
  <c r="AV283" i="23"/>
  <c r="AU283" i="23"/>
  <c r="AU298" i="23"/>
  <c r="DL211" i="23"/>
  <c r="DH316" i="23"/>
  <c r="EF316" i="23" s="1"/>
  <c r="DF313" i="23"/>
  <c r="ED313" i="23" s="1"/>
  <c r="CS310" i="23"/>
  <c r="DD303" i="23"/>
  <c r="CZ310" i="23"/>
  <c r="DP313" i="23"/>
  <c r="CS303" i="23"/>
  <c r="EB307" i="23"/>
  <c r="CZ303" i="23"/>
  <c r="DQ303" i="23"/>
  <c r="CZ299" i="23"/>
  <c r="DZ305" i="23"/>
  <c r="CU308" i="23"/>
  <c r="DQ316" i="23"/>
  <c r="EO316" i="23" s="1"/>
  <c r="EQ300" i="23"/>
  <c r="DM303" i="23"/>
  <c r="CO268" i="23"/>
  <c r="CO271" i="23"/>
  <c r="CP270" i="23"/>
  <c r="DA268" i="23"/>
  <c r="EJ269" i="23"/>
  <c r="DD257" i="23"/>
  <c r="DV257" i="23"/>
  <c r="DR257" i="23"/>
  <c r="EP257" i="23" s="1"/>
  <c r="CU269" i="23"/>
  <c r="DJ269" i="23"/>
  <c r="EH269" i="23" s="1"/>
  <c r="DT260" i="23"/>
  <c r="ER260" i="23" s="1"/>
  <c r="EB256" i="23"/>
  <c r="DQ255" i="23"/>
  <c r="CU260" i="23"/>
  <c r="DC257" i="23"/>
  <c r="DG254" i="23"/>
  <c r="DW254" i="23" s="1"/>
  <c r="CU224" i="23"/>
  <c r="CT224" i="23"/>
  <c r="EQ256" i="23"/>
  <c r="DO256" i="23"/>
  <c r="DK217" i="23"/>
  <c r="CY224" i="23"/>
  <c r="DD224" i="23"/>
  <c r="CS208" i="23"/>
  <c r="CY208" i="23"/>
  <c r="DA209" i="23"/>
  <c r="CZ208" i="23"/>
  <c r="EB175" i="23"/>
  <c r="CR174" i="23"/>
  <c r="CV170" i="23"/>
  <c r="DF171" i="23"/>
  <c r="ED171" i="23" s="1"/>
  <c r="DD165" i="23"/>
  <c r="CU165" i="23"/>
  <c r="DR168" i="23"/>
  <c r="EB121" i="23"/>
  <c r="CV160" i="23"/>
  <c r="EA127" i="23"/>
  <c r="DC119" i="23"/>
  <c r="DR127" i="23"/>
  <c r="CX126" i="23"/>
  <c r="DN113" i="23"/>
  <c r="BZ134" i="23"/>
  <c r="BJ134" i="23"/>
  <c r="CH134" i="23" s="1"/>
  <c r="BY134" i="23"/>
  <c r="BI134" i="23"/>
  <c r="CG134" i="23" s="1"/>
  <c r="CF134" i="23"/>
  <c r="BP134" i="23"/>
  <c r="CN134" i="23" s="1"/>
  <c r="CE134" i="23"/>
  <c r="BO134" i="23"/>
  <c r="CM134" i="23" s="1"/>
  <c r="CD134" i="23"/>
  <c r="BN134" i="23"/>
  <c r="CL134" i="23" s="1"/>
  <c r="CC134" i="23"/>
  <c r="BM134" i="23"/>
  <c r="CK134" i="23" s="1"/>
  <c r="CB134" i="23"/>
  <c r="BL134" i="23"/>
  <c r="CJ134" i="23" s="1"/>
  <c r="CA134" i="23"/>
  <c r="BK134" i="23"/>
  <c r="CI134" i="23" s="1"/>
  <c r="DG123" i="23"/>
  <c r="EE123" i="23" s="1"/>
  <c r="EE114" i="23"/>
  <c r="DY112" i="23"/>
  <c r="ER121" i="23"/>
  <c r="CR131" i="23"/>
  <c r="ER117" i="23"/>
  <c r="DZ78" i="23"/>
  <c r="DQ113" i="23"/>
  <c r="DI78" i="23"/>
  <c r="DY78" i="23" s="1"/>
  <c r="CT79" i="23"/>
  <c r="DE67" i="23"/>
  <c r="EC67" i="23" s="1"/>
  <c r="DH63" i="23"/>
  <c r="EF63" i="23" s="1"/>
  <c r="AV100" i="23"/>
  <c r="EE71" i="23"/>
  <c r="DK67" i="23"/>
  <c r="EI67" i="23" s="1"/>
  <c r="DI67" i="23"/>
  <c r="EG67" i="23" s="1"/>
  <c r="EF64" i="23"/>
  <c r="DM77" i="23"/>
  <c r="DU77" i="23" s="1"/>
  <c r="DA70" i="23"/>
  <c r="DH67" i="23"/>
  <c r="EF67" i="23" s="1"/>
  <c r="DJ112" i="23"/>
  <c r="EH112" i="23" s="1"/>
  <c r="DU72" i="23"/>
  <c r="DP68" i="23"/>
  <c r="EN68" i="23" s="1"/>
  <c r="CR17" i="23"/>
  <c r="AU70" i="23"/>
  <c r="DK20" i="23"/>
  <c r="DJ20" i="23"/>
  <c r="EH20" i="23" s="1"/>
  <c r="DC21" i="23"/>
  <c r="DE19" i="23"/>
  <c r="DN25" i="23"/>
  <c r="CT21" i="23"/>
  <c r="EQ19" i="23"/>
  <c r="DC16" i="23"/>
  <c r="DK31" i="23"/>
  <c r="EI31" i="23" s="1"/>
  <c r="DT314" i="24"/>
  <c r="ER314" i="24" s="1"/>
  <c r="DA309" i="24"/>
  <c r="CP311" i="24"/>
  <c r="CY309" i="24"/>
  <c r="DD311" i="24"/>
  <c r="DG304" i="24"/>
  <c r="EE304" i="24" s="1"/>
  <c r="DL304" i="24"/>
  <c r="EJ304" i="24" s="1"/>
  <c r="EZ304" i="24" s="1"/>
  <c r="DJ302" i="24"/>
  <c r="EH302" i="24" s="1"/>
  <c r="CV303" i="24"/>
  <c r="EA303" i="24"/>
  <c r="CO298" i="24"/>
  <c r="DD298" i="24"/>
  <c r="CU298" i="24"/>
  <c r="DC301" i="24"/>
  <c r="CP305" i="24"/>
  <c r="CV271" i="24"/>
  <c r="DE270" i="24"/>
  <c r="DR270" i="24"/>
  <c r="EQ263" i="24"/>
  <c r="DG267" i="24"/>
  <c r="CO258" i="24"/>
  <c r="CU258" i="24"/>
  <c r="CT258" i="24"/>
  <c r="CS225" i="24"/>
  <c r="CU226" i="24"/>
  <c r="DK221" i="24"/>
  <c r="EI221" i="24" s="1"/>
  <c r="CX225" i="24"/>
  <c r="CY221" i="24"/>
  <c r="DM219" i="24"/>
  <c r="EK219" i="24" s="1"/>
  <c r="DB213" i="24"/>
  <c r="DI208" i="24"/>
  <c r="EG208" i="24" s="1"/>
  <c r="DB214" i="24"/>
  <c r="CS217" i="24"/>
  <c r="DQ180" i="24"/>
  <c r="DY180" i="24" s="1"/>
  <c r="DL178" i="24"/>
  <c r="EJ178" i="24" s="1"/>
  <c r="CU215" i="24"/>
  <c r="DK207" i="24"/>
  <c r="EI207" i="24" s="1"/>
  <c r="DF172" i="24"/>
  <c r="AU178" i="24"/>
  <c r="CU174" i="24"/>
  <c r="DE172" i="24"/>
  <c r="DU172" i="24" s="1"/>
  <c r="FA172" i="24" s="1"/>
  <c r="DR160" i="24"/>
  <c r="DT161" i="24"/>
  <c r="CY166" i="24"/>
  <c r="CY172" i="24"/>
  <c r="DB162" i="24"/>
  <c r="DB131" i="24"/>
  <c r="DI168" i="24"/>
  <c r="EG168" i="24" s="1"/>
  <c r="DX117" i="24"/>
  <c r="CW113" i="24"/>
  <c r="DQ132" i="24"/>
  <c r="DY132" i="24" s="1"/>
  <c r="FE132" i="24" s="1"/>
  <c r="DW125" i="24"/>
  <c r="DY123" i="24"/>
  <c r="DF125" i="24"/>
  <c r="EE120" i="24"/>
  <c r="DW123" i="24"/>
  <c r="DC130" i="24"/>
  <c r="CV125" i="24"/>
  <c r="DX124" i="24"/>
  <c r="DW82" i="24"/>
  <c r="DP80" i="24"/>
  <c r="EF72" i="24"/>
  <c r="DO80" i="24"/>
  <c r="EE75" i="24"/>
  <c r="DG25" i="24"/>
  <c r="EE25" i="24" s="1"/>
  <c r="DG23" i="24"/>
  <c r="DS180" i="23"/>
  <c r="EQ180" i="23" s="1"/>
  <c r="DK25" i="22"/>
  <c r="DS313" i="23"/>
  <c r="EQ313" i="23" s="1"/>
  <c r="DC303" i="23"/>
  <c r="EB300" i="23"/>
  <c r="ES298" i="23"/>
  <c r="CR304" i="23"/>
  <c r="CO303" i="23"/>
  <c r="DB269" i="23"/>
  <c r="DB272" i="23"/>
  <c r="DA272" i="23"/>
  <c r="DD269" i="23"/>
  <c r="DC259" i="23"/>
  <c r="CW268" i="23"/>
  <c r="EJ257" i="23"/>
  <c r="CO255" i="23"/>
  <c r="EQ261" i="23"/>
  <c r="DT257" i="23"/>
  <c r="EB257" i="23" s="1"/>
  <c r="DJ266" i="23"/>
  <c r="DC260" i="23"/>
  <c r="CQ267" i="23"/>
  <c r="DS255" i="23"/>
  <c r="EQ255" i="23" s="1"/>
  <c r="DE254" i="23"/>
  <c r="EC254" i="23" s="1"/>
  <c r="ES254" i="23" s="1"/>
  <c r="EF223" i="23"/>
  <c r="DM256" i="23"/>
  <c r="DU256" i="23" s="1"/>
  <c r="DP256" i="23"/>
  <c r="EN256" i="23" s="1"/>
  <c r="DQ260" i="23"/>
  <c r="CP207" i="23"/>
  <c r="CX219" i="23"/>
  <c r="DM217" i="23"/>
  <c r="CS209" i="23"/>
  <c r="DA208" i="23"/>
  <c r="DS215" i="23"/>
  <c r="DD170" i="23"/>
  <c r="CW165" i="23"/>
  <c r="BY181" i="23"/>
  <c r="BI181" i="23"/>
  <c r="CG181" i="23" s="1"/>
  <c r="CF181" i="23"/>
  <c r="BP181" i="23"/>
  <c r="CN181" i="23" s="1"/>
  <c r="CE181" i="23"/>
  <c r="BO181" i="23"/>
  <c r="CM181" i="23" s="1"/>
  <c r="CD181" i="23"/>
  <c r="BN181" i="23"/>
  <c r="CL181" i="23" s="1"/>
  <c r="CC181" i="23"/>
  <c r="BM181" i="23"/>
  <c r="CK181" i="23" s="1"/>
  <c r="CB181" i="23"/>
  <c r="BL181" i="23"/>
  <c r="CJ181" i="23" s="1"/>
  <c r="CA181" i="23"/>
  <c r="BK181" i="23"/>
  <c r="CI181" i="23" s="1"/>
  <c r="BZ181" i="23"/>
  <c r="BJ181" i="23"/>
  <c r="CH181" i="23" s="1"/>
  <c r="CV165" i="23"/>
  <c r="DI170" i="23"/>
  <c r="DD174" i="23"/>
  <c r="DG164" i="23"/>
  <c r="DC179" i="23"/>
  <c r="AV175" i="23"/>
  <c r="DC160" i="23"/>
  <c r="DW119" i="23"/>
  <c r="DK126" i="23"/>
  <c r="EA126" i="23" s="1"/>
  <c r="DV113" i="23"/>
  <c r="DI80" i="23"/>
  <c r="EG80" i="23" s="1"/>
  <c r="DN65" i="23"/>
  <c r="EL65" i="23" s="1"/>
  <c r="DS27" i="23"/>
  <c r="AU84" i="23"/>
  <c r="DU67" i="23"/>
  <c r="EJ34" i="23"/>
  <c r="AU69" i="23"/>
  <c r="EN25" i="23"/>
  <c r="DC20" i="23"/>
  <c r="CT20" i="23"/>
  <c r="DB21" i="23"/>
  <c r="DL31" i="23"/>
  <c r="EJ31" i="23" s="1"/>
  <c r="DP25" i="23"/>
  <c r="CU16" i="23"/>
  <c r="DE31" i="23"/>
  <c r="EC31" i="23" s="1"/>
  <c r="DA21" i="23"/>
  <c r="DE318" i="24"/>
  <c r="DK317" i="24"/>
  <c r="DK314" i="24"/>
  <c r="EI314" i="24" s="1"/>
  <c r="DM314" i="24"/>
  <c r="EK314" i="24" s="1"/>
  <c r="CO305" i="24"/>
  <c r="CO311" i="24"/>
  <c r="DM308" i="24"/>
  <c r="EK308" i="24" s="1"/>
  <c r="DC299" i="24"/>
  <c r="EL270" i="24"/>
  <c r="DF270" i="24"/>
  <c r="ED270" i="24" s="1"/>
  <c r="EJ269" i="24"/>
  <c r="DL261" i="24"/>
  <c r="EJ261" i="24" s="1"/>
  <c r="DV259" i="24"/>
  <c r="DN255" i="24"/>
  <c r="DV255" i="24" s="1"/>
  <c r="DM255" i="24"/>
  <c r="DI254" i="24"/>
  <c r="EG254" i="24" s="1"/>
  <c r="DE258" i="24"/>
  <c r="DU258" i="24" s="1"/>
  <c r="DC258" i="24"/>
  <c r="CY225" i="24"/>
  <c r="DI223" i="24"/>
  <c r="EG223" i="24" s="1"/>
  <c r="CU221" i="24"/>
  <c r="CP225" i="24"/>
  <c r="CZ226" i="24"/>
  <c r="DD225" i="24"/>
  <c r="CP221" i="24"/>
  <c r="DD219" i="24"/>
  <c r="DW212" i="24"/>
  <c r="DY210" i="24"/>
  <c r="DM227" i="24"/>
  <c r="DO218" i="24"/>
  <c r="DA208" i="24"/>
  <c r="CT214" i="24"/>
  <c r="CU225" i="24"/>
  <c r="DI209" i="24"/>
  <c r="DA217" i="24"/>
  <c r="DJ178" i="24"/>
  <c r="EH178" i="24" s="1"/>
  <c r="EG178" i="24"/>
  <c r="DE207" i="24"/>
  <c r="EC207" i="24" s="1"/>
  <c r="DD166" i="24"/>
  <c r="DR174" i="24"/>
  <c r="DU167" i="24"/>
  <c r="DU164" i="24"/>
  <c r="DS161" i="24"/>
  <c r="DI175" i="24"/>
  <c r="DG128" i="24"/>
  <c r="EE128" i="24" s="1"/>
  <c r="DX126" i="24"/>
  <c r="DH63" i="24"/>
  <c r="EF63" i="24" s="1"/>
  <c r="DF76" i="24"/>
  <c r="ED76" i="24" s="1"/>
  <c r="DY69" i="24"/>
  <c r="DX66" i="24"/>
  <c r="EG70" i="24"/>
  <c r="DM80" i="24"/>
  <c r="DI35" i="24"/>
  <c r="AU303" i="24"/>
  <c r="CF319" i="24"/>
  <c r="BP319" i="24"/>
  <c r="CE319" i="24"/>
  <c r="BO319" i="24"/>
  <c r="CM319" i="24" s="1"/>
  <c r="CD319" i="24"/>
  <c r="BN319" i="24"/>
  <c r="CL319" i="24" s="1"/>
  <c r="CC319" i="24"/>
  <c r="BM319" i="24"/>
  <c r="CB319" i="24"/>
  <c r="BL319" i="24"/>
  <c r="CA319" i="24"/>
  <c r="BK319" i="24"/>
  <c r="CI319" i="24" s="1"/>
  <c r="BZ319" i="24"/>
  <c r="BJ319" i="24"/>
  <c r="CH319" i="24" s="1"/>
  <c r="BY319" i="24"/>
  <c r="BI319" i="24"/>
  <c r="CG319" i="24" s="1"/>
  <c r="DT131" i="23"/>
  <c r="ER131" i="23"/>
  <c r="AV214" i="23"/>
  <c r="AU214" i="23"/>
  <c r="DT254" i="23"/>
  <c r="ER254" i="23" s="1"/>
  <c r="AU255" i="22"/>
  <c r="CC319" i="23"/>
  <c r="BM319" i="23"/>
  <c r="CK319" i="23" s="1"/>
  <c r="CB319" i="23"/>
  <c r="BL319" i="23"/>
  <c r="CJ319" i="23" s="1"/>
  <c r="CA319" i="23"/>
  <c r="BK319" i="23"/>
  <c r="CI319" i="23" s="1"/>
  <c r="BZ319" i="23"/>
  <c r="BJ319" i="23"/>
  <c r="CH319" i="23" s="1"/>
  <c r="BY319" i="23"/>
  <c r="BI319" i="23"/>
  <c r="CG319" i="23" s="1"/>
  <c r="CF319" i="23"/>
  <c r="BP319" i="23"/>
  <c r="CN319" i="23" s="1"/>
  <c r="CE319" i="23"/>
  <c r="BO319" i="23"/>
  <c r="CM319" i="23" s="1"/>
  <c r="CD319" i="23"/>
  <c r="BN319" i="23"/>
  <c r="CL319" i="23" s="1"/>
  <c r="CE274" i="23"/>
  <c r="BO274" i="23"/>
  <c r="CM274" i="23" s="1"/>
  <c r="CD274" i="23"/>
  <c r="BN274" i="23"/>
  <c r="CL274" i="23" s="1"/>
  <c r="CC274" i="23"/>
  <c r="BM274" i="23"/>
  <c r="CK274" i="23" s="1"/>
  <c r="CB274" i="23"/>
  <c r="BL274" i="23"/>
  <c r="CJ274" i="23" s="1"/>
  <c r="CA274" i="23"/>
  <c r="BK274" i="23"/>
  <c r="CI274" i="23" s="1"/>
  <c r="BZ274" i="23"/>
  <c r="BJ274" i="23"/>
  <c r="CH274" i="23" s="1"/>
  <c r="BY274" i="23"/>
  <c r="BI274" i="23"/>
  <c r="CG274" i="23" s="1"/>
  <c r="CF274" i="23"/>
  <c r="BP274" i="23"/>
  <c r="CN274" i="23" s="1"/>
  <c r="EC269" i="23"/>
  <c r="CU160" i="23"/>
  <c r="DF79" i="23"/>
  <c r="ED79" i="23" s="1"/>
  <c r="EC80" i="23"/>
  <c r="DV65" i="23"/>
  <c r="AV78" i="23"/>
  <c r="DV67" i="23"/>
  <c r="EC64" i="23"/>
  <c r="AU27" i="23"/>
  <c r="DG20" i="23"/>
  <c r="CP318" i="24"/>
  <c r="DF318" i="24"/>
  <c r="CF320" i="24"/>
  <c r="BP320" i="24"/>
  <c r="CE320" i="24"/>
  <c r="BO320" i="24"/>
  <c r="CM320" i="24" s="1"/>
  <c r="CD320" i="24"/>
  <c r="BN320" i="24"/>
  <c r="CL320" i="24" s="1"/>
  <c r="CC320" i="24"/>
  <c r="BM320" i="24"/>
  <c r="CK320" i="24" s="1"/>
  <c r="CB320" i="24"/>
  <c r="BL320" i="24"/>
  <c r="CJ320" i="24" s="1"/>
  <c r="CA320" i="24"/>
  <c r="BK320" i="24"/>
  <c r="CI320" i="24" s="1"/>
  <c r="BZ320" i="24"/>
  <c r="BJ320" i="24"/>
  <c r="CH320" i="24" s="1"/>
  <c r="BY320" i="24"/>
  <c r="BI320" i="24"/>
  <c r="CG320" i="24" s="1"/>
  <c r="CS303" i="24"/>
  <c r="DB301" i="24"/>
  <c r="EF269" i="24"/>
  <c r="EH268" i="24"/>
  <c r="DZ256" i="24"/>
  <c r="DL257" i="24"/>
  <c r="EJ257" i="24" s="1"/>
  <c r="DF258" i="24"/>
  <c r="ED258" i="24" s="1"/>
  <c r="DW254" i="24"/>
  <c r="EI224" i="24"/>
  <c r="CR226" i="24"/>
  <c r="CX221" i="24"/>
  <c r="CZ221" i="24"/>
  <c r="ER177" i="24"/>
  <c r="EO210" i="24"/>
  <c r="CV171" i="24"/>
  <c r="DG161" i="24"/>
  <c r="CE133" i="24"/>
  <c r="BO133" i="24"/>
  <c r="CM133" i="24" s="1"/>
  <c r="CC133" i="24"/>
  <c r="BM133" i="24"/>
  <c r="CK133" i="24" s="1"/>
  <c r="CB133" i="24"/>
  <c r="BL133" i="24"/>
  <c r="CJ133" i="24" s="1"/>
  <c r="BZ133" i="24"/>
  <c r="BJ133" i="24"/>
  <c r="CH133" i="24" s="1"/>
  <c r="BK133" i="24"/>
  <c r="CI133" i="24" s="1"/>
  <c r="BI133" i="24"/>
  <c r="CG133" i="24" s="1"/>
  <c r="CF133" i="24"/>
  <c r="CD133" i="24"/>
  <c r="CA133" i="24"/>
  <c r="BY133" i="24"/>
  <c r="BP133" i="24"/>
  <c r="BN133" i="24"/>
  <c r="CL133" i="24" s="1"/>
  <c r="DC131" i="24"/>
  <c r="DS63" i="23"/>
  <c r="EQ63" i="23" s="1"/>
  <c r="DL313" i="23"/>
  <c r="EB313" i="23" s="1"/>
  <c r="DH313" i="23"/>
  <c r="DT313" i="23"/>
  <c r="ER313" i="23" s="1"/>
  <c r="CX299" i="23"/>
  <c r="DX300" i="23"/>
  <c r="DC268" i="23"/>
  <c r="CR268" i="23"/>
  <c r="CY268" i="23"/>
  <c r="DR271" i="23"/>
  <c r="DF269" i="23"/>
  <c r="ED269" i="23" s="1"/>
  <c r="DL266" i="23"/>
  <c r="AV254" i="23"/>
  <c r="DT255" i="23"/>
  <c r="AV227" i="23"/>
  <c r="EA213" i="23"/>
  <c r="DO215" i="23"/>
  <c r="CW207" i="23"/>
  <c r="CP170" i="23"/>
  <c r="DH171" i="23"/>
  <c r="EF171" i="23" s="1"/>
  <c r="DV212" i="23"/>
  <c r="EA175" i="23"/>
  <c r="AU199" i="23"/>
  <c r="CQ174" i="23"/>
  <c r="CP174" i="23"/>
  <c r="DS168" i="23"/>
  <c r="EQ168" i="23" s="1"/>
  <c r="DD171" i="23"/>
  <c r="CW160" i="23"/>
  <c r="DU132" i="23"/>
  <c r="DV124" i="23"/>
  <c r="CV119" i="23"/>
  <c r="EF126" i="23"/>
  <c r="DG126" i="23"/>
  <c r="EE126" i="23" s="1"/>
  <c r="DQ127" i="23"/>
  <c r="DY127" i="23" s="1"/>
  <c r="DM76" i="23"/>
  <c r="EK76" i="23" s="1"/>
  <c r="EE80" i="23"/>
  <c r="DA116" i="23"/>
  <c r="DU80" i="23"/>
  <c r="EI64" i="23"/>
  <c r="DT70" i="23"/>
  <c r="ER70" i="23" s="1"/>
  <c r="DW63" i="23"/>
  <c r="EA70" i="23"/>
  <c r="EK77" i="23"/>
  <c r="CO66" i="23"/>
  <c r="DI34" i="23"/>
  <c r="EG34" i="23" s="1"/>
  <c r="CV20" i="23"/>
  <c r="EB34" i="23"/>
  <c r="CP16" i="23"/>
  <c r="CY20" i="23"/>
  <c r="DF31" i="23"/>
  <c r="ED31" i="23" s="1"/>
  <c r="DV167" i="23"/>
  <c r="CR314" i="24"/>
  <c r="CV314" i="24"/>
  <c r="DF317" i="24"/>
  <c r="ED317" i="24" s="1"/>
  <c r="DN314" i="24"/>
  <c r="CS318" i="24"/>
  <c r="DN308" i="24"/>
  <c r="DV308" i="24" s="1"/>
  <c r="CZ308" i="24"/>
  <c r="CP309" i="24"/>
  <c r="DF298" i="24"/>
  <c r="CQ303" i="24"/>
  <c r="DV305" i="24"/>
  <c r="CW301" i="24"/>
  <c r="CV301" i="24"/>
  <c r="DF302" i="24"/>
  <c r="ED302" i="24" s="1"/>
  <c r="CO299" i="24"/>
  <c r="DD272" i="24"/>
  <c r="DW269" i="24"/>
  <c r="DT266" i="24"/>
  <c r="CP258" i="24"/>
  <c r="DZ254" i="24"/>
  <c r="DG258" i="24"/>
  <c r="EE258" i="24" s="1"/>
  <c r="AV257" i="24"/>
  <c r="CV221" i="24"/>
  <c r="EB224" i="24"/>
  <c r="DG223" i="24"/>
  <c r="DW223" i="24" s="1"/>
  <c r="EH208" i="24"/>
  <c r="DU218" i="24"/>
  <c r="DT217" i="24"/>
  <c r="DF207" i="24"/>
  <c r="ED207" i="24" s="1"/>
  <c r="DR177" i="24"/>
  <c r="EX165" i="24"/>
  <c r="DQ177" i="24"/>
  <c r="DQ160" i="24"/>
  <c r="DZ169" i="24"/>
  <c r="DM162" i="24"/>
  <c r="DI172" i="24"/>
  <c r="CV112" i="24"/>
  <c r="EB121" i="24"/>
  <c r="DX128" i="24"/>
  <c r="DD116" i="24"/>
  <c r="DT119" i="24"/>
  <c r="DV128" i="24"/>
  <c r="DV118" i="24"/>
  <c r="DG76" i="24"/>
  <c r="EE76" i="24" s="1"/>
  <c r="DT80" i="24"/>
  <c r="CE36" i="24"/>
  <c r="BO36" i="24"/>
  <c r="CM36" i="24" s="1"/>
  <c r="CF36" i="24"/>
  <c r="BP36" i="24"/>
  <c r="CN36" i="24" s="1"/>
  <c r="BZ36" i="24"/>
  <c r="BJ36" i="24"/>
  <c r="CH36" i="24" s="1"/>
  <c r="CA36" i="24"/>
  <c r="BK36" i="24"/>
  <c r="CI36" i="24" s="1"/>
  <c r="CB36" i="24"/>
  <c r="BY36" i="24"/>
  <c r="BL36" i="24"/>
  <c r="CJ36" i="24" s="1"/>
  <c r="BI36" i="24"/>
  <c r="CG36" i="24" s="1"/>
  <c r="CD36" i="24"/>
  <c r="BN36" i="24"/>
  <c r="CL36" i="24" s="1"/>
  <c r="BM36" i="24"/>
  <c r="CK36" i="24" s="1"/>
  <c r="CC36" i="24"/>
  <c r="DC20" i="24"/>
  <c r="DT23" i="23"/>
  <c r="ER23" i="23" s="1"/>
  <c r="DQ63" i="23"/>
  <c r="EO63" i="23" s="1"/>
  <c r="EW63" i="23" s="1"/>
  <c r="DF273" i="22"/>
  <c r="ED273" i="22" s="1"/>
  <c r="AV261" i="22"/>
  <c r="AU261" i="22"/>
  <c r="AV244" i="22"/>
  <c r="DX17" i="24"/>
  <c r="DX25" i="24"/>
  <c r="DX21" i="24"/>
  <c r="DX32" i="24"/>
  <c r="DW28" i="24"/>
  <c r="DY22" i="23"/>
  <c r="DW22" i="22"/>
  <c r="DY23" i="22"/>
  <c r="DV14" i="22"/>
  <c r="EA15" i="22"/>
  <c r="DU314" i="24"/>
  <c r="DZ308" i="24"/>
  <c r="DX303" i="24"/>
  <c r="FD303" i="24" s="1"/>
  <c r="DV301" i="24"/>
  <c r="CV299" i="24"/>
  <c r="EB316" i="24"/>
  <c r="DW316" i="24"/>
  <c r="FK303" i="24"/>
  <c r="CV309" i="24"/>
  <c r="ES303" i="24"/>
  <c r="DX314" i="24"/>
  <c r="EZ305" i="24"/>
  <c r="EP308" i="24"/>
  <c r="DW303" i="24"/>
  <c r="FC303" i="24" s="1"/>
  <c r="EX313" i="24"/>
  <c r="DD315" i="24"/>
  <c r="DY305" i="24"/>
  <c r="DV303" i="24"/>
  <c r="FN313" i="24"/>
  <c r="DD310" i="24"/>
  <c r="EO305" i="24"/>
  <c r="EW305" i="24" s="1"/>
  <c r="EB303" i="24"/>
  <c r="DX302" i="24"/>
  <c r="DY254" i="24"/>
  <c r="FE254" i="24" s="1"/>
  <c r="DW268" i="24"/>
  <c r="DX259" i="24"/>
  <c r="DW259" i="24"/>
  <c r="EL256" i="24"/>
  <c r="CV253" i="24"/>
  <c r="EN254" i="24"/>
  <c r="DU256" i="24"/>
  <c r="ES254" i="24"/>
  <c r="EB259" i="24"/>
  <c r="DV268" i="24"/>
  <c r="EA262" i="24"/>
  <c r="DD260" i="24"/>
  <c r="DX260" i="24"/>
  <c r="DV260" i="24"/>
  <c r="FB260" i="24" s="1"/>
  <c r="EM261" i="24"/>
  <c r="EJ254" i="24"/>
  <c r="EZ254" i="24" s="1"/>
  <c r="CV257" i="24"/>
  <c r="DU254" i="24"/>
  <c r="FA254" i="24" s="1"/>
  <c r="EA267" i="24"/>
  <c r="FG267" i="24" s="1"/>
  <c r="EA260" i="24"/>
  <c r="EN269" i="24"/>
  <c r="DU259" i="24"/>
  <c r="FA259" i="24" s="1"/>
  <c r="EL261" i="24"/>
  <c r="DV224" i="24"/>
  <c r="DW218" i="24"/>
  <c r="EM212" i="24"/>
  <c r="EM213" i="24"/>
  <c r="EF221" i="24"/>
  <c r="CV214" i="24"/>
  <c r="DZ210" i="24"/>
  <c r="DW226" i="24"/>
  <c r="DD213" i="24"/>
  <c r="DY213" i="24"/>
  <c r="EL223" i="24"/>
  <c r="EO212" i="24"/>
  <c r="DW177" i="24"/>
  <c r="DX164" i="24"/>
  <c r="DZ160" i="24"/>
  <c r="DD177" i="24"/>
  <c r="DV164" i="24"/>
  <c r="DD172" i="24"/>
  <c r="DY160" i="24"/>
  <c r="DY169" i="24"/>
  <c r="DD167" i="24"/>
  <c r="DV171" i="24"/>
  <c r="EJ123" i="24"/>
  <c r="DW127" i="24"/>
  <c r="DZ123" i="24"/>
  <c r="DV119" i="24"/>
  <c r="DZ126" i="24"/>
  <c r="CV130" i="24"/>
  <c r="DZ124" i="24"/>
  <c r="EL128" i="24"/>
  <c r="EB124" i="24"/>
  <c r="DV122" i="24"/>
  <c r="EK116" i="24"/>
  <c r="EL130" i="24"/>
  <c r="DD112" i="24"/>
  <c r="EL127" i="24"/>
  <c r="DD117" i="24"/>
  <c r="DU126" i="24"/>
  <c r="DY125" i="24"/>
  <c r="DX127" i="24"/>
  <c r="DU123" i="24"/>
  <c r="DW63" i="24"/>
  <c r="DX80" i="24"/>
  <c r="EK69" i="24"/>
  <c r="EL66" i="24"/>
  <c r="DY80" i="24"/>
  <c r="DW80" i="24"/>
  <c r="EF82" i="24"/>
  <c r="EH64" i="24"/>
  <c r="DX64" i="24"/>
  <c r="EK79" i="24"/>
  <c r="EL63" i="24"/>
  <c r="DV72" i="24"/>
  <c r="EM72" i="24"/>
  <c r="EN64" i="24"/>
  <c r="DZ72" i="24"/>
  <c r="DW30" i="24"/>
  <c r="DX28" i="24"/>
  <c r="EA21" i="24"/>
  <c r="DX23" i="24"/>
  <c r="DW23" i="24"/>
  <c r="DW32" i="24"/>
  <c r="EG23" i="24"/>
  <c r="DV17" i="24"/>
  <c r="DW21" i="24"/>
  <c r="DY30" i="24"/>
  <c r="EA26" i="24"/>
  <c r="DW25" i="24"/>
  <c r="DZ30" i="24"/>
  <c r="EE32" i="24"/>
  <c r="DX30" i="24"/>
  <c r="EE30" i="24"/>
  <c r="EF25" i="24"/>
  <c r="EI21" i="24"/>
  <c r="DY15" i="24"/>
  <c r="DW22" i="24"/>
  <c r="DZ15" i="24"/>
  <c r="DV23" i="24"/>
  <c r="DW17" i="24"/>
  <c r="DZ21" i="24"/>
  <c r="EB26" i="24"/>
  <c r="FH26" i="24" s="1"/>
  <c r="DX26" i="24"/>
  <c r="DW15" i="24"/>
  <c r="DZ23" i="24"/>
  <c r="EB21" i="24"/>
  <c r="EO28" i="24"/>
  <c r="EM30" i="24"/>
  <c r="EI26" i="24"/>
  <c r="EY26" i="24" s="1"/>
  <c r="DY28" i="24"/>
  <c r="DY21" i="24"/>
  <c r="DZ26" i="24"/>
  <c r="FF26" i="24" s="1"/>
  <c r="DX15" i="24"/>
  <c r="EF20" i="24"/>
  <c r="EH21" i="24"/>
  <c r="DW26" i="24"/>
  <c r="FC26" i="24" s="1"/>
  <c r="EN15" i="24"/>
  <c r="EM14" i="24"/>
  <c r="DW14" i="24"/>
  <c r="EK23" i="24"/>
  <c r="CW25" i="24"/>
  <c r="FO305" i="24"/>
  <c r="FL305" i="24"/>
  <c r="FH303" i="24"/>
  <c r="FN305" i="24"/>
  <c r="DI307" i="24"/>
  <c r="EG307" i="24" s="1"/>
  <c r="EW307" i="24" s="1"/>
  <c r="DK307" i="24"/>
  <c r="EA307" i="24" s="1"/>
  <c r="DH307" i="24"/>
  <c r="DX307" i="24" s="1"/>
  <c r="DG307" i="24"/>
  <c r="DW307" i="24" s="1"/>
  <c r="DF307" i="24"/>
  <c r="ED307" i="24" s="1"/>
  <c r="DJ307" i="24"/>
  <c r="DZ307" i="24" s="1"/>
  <c r="DE307" i="24"/>
  <c r="DU307" i="24" s="1"/>
  <c r="DL307" i="24"/>
  <c r="EJ307" i="24" s="1"/>
  <c r="FE303" i="24"/>
  <c r="AU326" i="24"/>
  <c r="AV326" i="24"/>
  <c r="DH318" i="24"/>
  <c r="EF318" i="24"/>
  <c r="CR318" i="24"/>
  <c r="AU321" i="24"/>
  <c r="FJ316" i="24"/>
  <c r="ET316" i="24"/>
  <c r="FL316" i="24"/>
  <c r="EV316" i="24"/>
  <c r="DE312" i="24"/>
  <c r="EC312" i="24" s="1"/>
  <c r="DB319" i="24"/>
  <c r="CY314" i="24"/>
  <c r="DL312" i="24"/>
  <c r="EJ312" i="24" s="1"/>
  <c r="DP318" i="24"/>
  <c r="EN318" i="24" s="1"/>
  <c r="CX319" i="24"/>
  <c r="DJ319" i="24"/>
  <c r="EH319" i="24" s="1"/>
  <c r="DS310" i="24"/>
  <c r="EQ310" i="24" s="1"/>
  <c r="DP309" i="24"/>
  <c r="EN309" i="24" s="1"/>
  <c r="FL309" i="24" s="1"/>
  <c r="CT319" i="24"/>
  <c r="CS311" i="24"/>
  <c r="EH314" i="24"/>
  <c r="DZ314" i="24"/>
  <c r="DT317" i="24"/>
  <c r="DP310" i="24"/>
  <c r="DX310" i="24" s="1"/>
  <c r="DI310" i="24"/>
  <c r="EQ314" i="24"/>
  <c r="ER308" i="24"/>
  <c r="DQ300" i="24"/>
  <c r="CO307" i="24"/>
  <c r="CT307" i="24"/>
  <c r="DE300" i="24"/>
  <c r="DF300" i="24"/>
  <c r="EC300" i="24"/>
  <c r="EE300" i="24"/>
  <c r="ED300" i="24"/>
  <c r="EZ303" i="24"/>
  <c r="EL301" i="24"/>
  <c r="DJ272" i="24"/>
  <c r="EH272" i="24" s="1"/>
  <c r="DK272" i="24"/>
  <c r="EA272" i="24" s="1"/>
  <c r="DF272" i="24"/>
  <c r="ED272" i="24" s="1"/>
  <c r="DL272" i="24"/>
  <c r="DG272" i="24"/>
  <c r="EE272" i="24" s="1"/>
  <c r="DZ272" i="24"/>
  <c r="DI272" i="24"/>
  <c r="EG272" i="24" s="1"/>
  <c r="EB272" i="24"/>
  <c r="DH272" i="24"/>
  <c r="DX272" i="24" s="1"/>
  <c r="DN264" i="24"/>
  <c r="DO264" i="24"/>
  <c r="DR264" i="24"/>
  <c r="EP264" i="24" s="1"/>
  <c r="DT264" i="24"/>
  <c r="ER264" i="24" s="1"/>
  <c r="DS264" i="24"/>
  <c r="EQ264" i="24" s="1"/>
  <c r="EM264" i="24"/>
  <c r="DP264" i="24"/>
  <c r="EN264" i="24" s="1"/>
  <c r="EA264" i="24"/>
  <c r="DM264" i="24"/>
  <c r="EK264" i="24" s="1"/>
  <c r="DQ264" i="24"/>
  <c r="DU260" i="24"/>
  <c r="FA260" i="24" s="1"/>
  <c r="EK260" i="24"/>
  <c r="FI260" i="24" s="1"/>
  <c r="DZ258" i="24"/>
  <c r="EP258" i="24"/>
  <c r="DZ226" i="24"/>
  <c r="EP226" i="24"/>
  <c r="FN226" i="24" s="1"/>
  <c r="CU210" i="24"/>
  <c r="DC210" i="24"/>
  <c r="DJ217" i="24"/>
  <c r="DI217" i="24"/>
  <c r="EG217" i="24" s="1"/>
  <c r="DE217" i="24"/>
  <c r="DU217" i="24" s="1"/>
  <c r="DG217" i="24"/>
  <c r="EE217" i="24" s="1"/>
  <c r="EC217" i="24"/>
  <c r="DF217" i="24"/>
  <c r="DV217" i="24" s="1"/>
  <c r="DL217" i="24"/>
  <c r="EJ217" i="24" s="1"/>
  <c r="EH217" i="24"/>
  <c r="DH217" i="24"/>
  <c r="DX217" i="24" s="1"/>
  <c r="DK217" i="24"/>
  <c r="EI217" i="24" s="1"/>
  <c r="EB218" i="24"/>
  <c r="EJ218" i="24"/>
  <c r="CV207" i="24"/>
  <c r="CS207" i="24"/>
  <c r="CU207" i="24"/>
  <c r="DC207" i="24"/>
  <c r="DD207" i="24"/>
  <c r="CP207" i="24"/>
  <c r="CW207" i="24"/>
  <c r="CX207" i="24"/>
  <c r="DA207" i="24"/>
  <c r="DB207" i="24"/>
  <c r="CR207" i="24"/>
  <c r="CT207" i="24"/>
  <c r="CO207" i="24"/>
  <c r="CY207" i="24"/>
  <c r="CZ207" i="24"/>
  <c r="CR177" i="24"/>
  <c r="CZ177" i="24"/>
  <c r="EA167" i="24"/>
  <c r="EI167" i="24"/>
  <c r="EB173" i="24"/>
  <c r="EJ173" i="24"/>
  <c r="CY83" i="24"/>
  <c r="CQ83" i="24"/>
  <c r="CY70" i="24"/>
  <c r="CZ70" i="24"/>
  <c r="CS70" i="24"/>
  <c r="CU70" i="24"/>
  <c r="DA70" i="24"/>
  <c r="CT70" i="24"/>
  <c r="DC70" i="24"/>
  <c r="DB70" i="24"/>
  <c r="CO70" i="24"/>
  <c r="CP70" i="24"/>
  <c r="CV70" i="24"/>
  <c r="CW70" i="24"/>
  <c r="CX70" i="24"/>
  <c r="DD70" i="24"/>
  <c r="CQ70" i="24"/>
  <c r="CR70" i="24"/>
  <c r="CZ65" i="24"/>
  <c r="CP65" i="24"/>
  <c r="CT65" i="24"/>
  <c r="CX65" i="24"/>
  <c r="CS65" i="24"/>
  <c r="DB65" i="24"/>
  <c r="CQ65" i="24"/>
  <c r="DA65" i="24"/>
  <c r="CV65" i="24"/>
  <c r="CY65" i="24"/>
  <c r="CU65" i="24"/>
  <c r="DD65" i="24"/>
  <c r="DC65" i="24"/>
  <c r="CO65" i="24"/>
  <c r="CR65" i="24"/>
  <c r="CW65" i="24"/>
  <c r="CP76" i="24"/>
  <c r="CR76" i="24"/>
  <c r="CV76" i="24"/>
  <c r="CX76" i="24"/>
  <c r="CZ76" i="24"/>
  <c r="DD76" i="24"/>
  <c r="CQ76" i="24"/>
  <c r="CY76" i="24"/>
  <c r="CS76" i="24"/>
  <c r="CT76" i="24"/>
  <c r="CU76" i="24"/>
  <c r="CO76" i="24"/>
  <c r="DA76" i="24"/>
  <c r="DB76" i="24"/>
  <c r="DC76" i="24"/>
  <c r="CW76" i="24"/>
  <c r="EZ26" i="24"/>
  <c r="EX26" i="24"/>
  <c r="EW26" i="24"/>
  <c r="EU26" i="24"/>
  <c r="CY24" i="24"/>
  <c r="CT24" i="24"/>
  <c r="CO24" i="24"/>
  <c r="CR24" i="24"/>
  <c r="DB24" i="24"/>
  <c r="CW24" i="24"/>
  <c r="CZ24" i="24"/>
  <c r="CS24" i="24"/>
  <c r="DA24" i="24"/>
  <c r="CU24" i="24"/>
  <c r="CP24" i="24"/>
  <c r="DC24" i="24"/>
  <c r="CV24" i="24"/>
  <c r="CX24" i="24"/>
  <c r="CQ24" i="24"/>
  <c r="DD24" i="24"/>
  <c r="AV332" i="24"/>
  <c r="AU332" i="24"/>
  <c r="AV328" i="24"/>
  <c r="AU328" i="24"/>
  <c r="DA317" i="24"/>
  <c r="DE316" i="24"/>
  <c r="EC316" i="24" s="1"/>
  <c r="DB315" i="24"/>
  <c r="DO319" i="24"/>
  <c r="DD316" i="24"/>
  <c r="DC316" i="24"/>
  <c r="DZ313" i="24"/>
  <c r="FF313" i="24" s="1"/>
  <c r="FV313" i="24" s="1"/>
  <c r="AU318" i="24"/>
  <c r="AV318" i="24"/>
  <c r="DB316" i="24"/>
  <c r="CY316" i="24"/>
  <c r="EA317" i="24"/>
  <c r="DO310" i="24"/>
  <c r="ED318" i="24"/>
  <c r="DO314" i="24"/>
  <c r="DD312" i="24"/>
  <c r="CX310" i="24"/>
  <c r="DC309" i="24"/>
  <c r="DA318" i="24"/>
  <c r="AV312" i="24"/>
  <c r="AU312" i="24"/>
  <c r="DE310" i="24"/>
  <c r="EC310" i="24" s="1"/>
  <c r="DB309" i="24"/>
  <c r="EO314" i="24"/>
  <c r="EG309" i="24"/>
  <c r="DN317" i="24"/>
  <c r="EL317" i="24" s="1"/>
  <c r="DS315" i="24"/>
  <c r="DK310" i="24"/>
  <c r="EI310" i="24" s="1"/>
  <c r="DG319" i="24"/>
  <c r="DG313" i="24"/>
  <c r="EE313" i="24" s="1"/>
  <c r="FK313" i="24" s="1"/>
  <c r="DB310" i="24"/>
  <c r="CW305" i="24"/>
  <c r="FI305" i="24" s="1"/>
  <c r="DL311" i="24"/>
  <c r="EB305" i="24"/>
  <c r="FH305" i="24" s="1"/>
  <c r="DQ304" i="24"/>
  <c r="DV311" i="24"/>
  <c r="DI311" i="24"/>
  <c r="EG311" i="24" s="1"/>
  <c r="DU308" i="24"/>
  <c r="DY308" i="24"/>
  <c r="DM309" i="24"/>
  <c r="DU309" i="24" s="1"/>
  <c r="EL314" i="24"/>
  <c r="DN304" i="24"/>
  <c r="DP308" i="24"/>
  <c r="DX308" i="24" s="1"/>
  <c r="DJ306" i="24"/>
  <c r="CY305" i="24"/>
  <c r="DD304" i="24"/>
  <c r="DL300" i="24"/>
  <c r="EJ300" i="24" s="1"/>
  <c r="CT303" i="24"/>
  <c r="DI302" i="24"/>
  <c r="EG302" i="24" s="1"/>
  <c r="CX301" i="24"/>
  <c r="CU300" i="24"/>
  <c r="DC314" i="24"/>
  <c r="CZ302" i="24"/>
  <c r="CO301" i="24"/>
  <c r="DC303" i="24"/>
  <c r="DI300" i="24"/>
  <c r="EG300" i="24" s="1"/>
  <c r="DR304" i="24"/>
  <c r="DZ304" i="24" s="1"/>
  <c r="DV302" i="24"/>
  <c r="DP300" i="24"/>
  <c r="CQ300" i="24"/>
  <c r="CU313" i="24"/>
  <c r="CZ313" i="24"/>
  <c r="CN273" i="24"/>
  <c r="CV273" i="24" s="1"/>
  <c r="DL273" i="24"/>
  <c r="EJ273" i="24" s="1"/>
  <c r="DT273" i="24"/>
  <c r="EB273" i="24" s="1"/>
  <c r="CZ269" i="24"/>
  <c r="ES260" i="24"/>
  <c r="CS259" i="24"/>
  <c r="EL264" i="24"/>
  <c r="CO261" i="24"/>
  <c r="CP261" i="24"/>
  <c r="CU261" i="24"/>
  <c r="CW261" i="24"/>
  <c r="CX261" i="24"/>
  <c r="DC261" i="24"/>
  <c r="CS261" i="24"/>
  <c r="CR261" i="24"/>
  <c r="DA261" i="24"/>
  <c r="CZ261" i="24"/>
  <c r="CT261" i="24"/>
  <c r="CV261" i="24"/>
  <c r="CQ261" i="24"/>
  <c r="DB261" i="24"/>
  <c r="DD261" i="24"/>
  <c r="CY261" i="24"/>
  <c r="DS225" i="24"/>
  <c r="EQ225" i="24" s="1"/>
  <c r="DM225" i="24"/>
  <c r="DU225" i="24" s="1"/>
  <c r="DN225" i="24"/>
  <c r="DV225" i="24" s="1"/>
  <c r="DO225" i="24"/>
  <c r="EM225" i="24" s="1"/>
  <c r="FK225" i="24" s="1"/>
  <c r="DT225" i="24"/>
  <c r="ER225" i="24" s="1"/>
  <c r="DP225" i="24"/>
  <c r="EN225" i="24" s="1"/>
  <c r="EB225" i="24"/>
  <c r="EL225" i="24"/>
  <c r="DR225" i="24"/>
  <c r="DZ225" i="24" s="1"/>
  <c r="DQ225" i="24"/>
  <c r="DY225" i="24" s="1"/>
  <c r="DB222" i="24"/>
  <c r="CR222" i="24"/>
  <c r="CW222" i="24"/>
  <c r="DC222" i="24"/>
  <c r="CY222" i="24"/>
  <c r="DA222" i="24"/>
  <c r="CV222" i="24"/>
  <c r="CP222" i="24"/>
  <c r="CO222" i="24"/>
  <c r="CX222" i="24"/>
  <c r="CQ222" i="24"/>
  <c r="CT222" i="24"/>
  <c r="CZ222" i="24"/>
  <c r="CU222" i="24"/>
  <c r="DD222" i="24"/>
  <c r="DU208" i="24"/>
  <c r="DP207" i="24"/>
  <c r="CU214" i="24"/>
  <c r="DC214" i="24"/>
  <c r="FE210" i="24"/>
  <c r="EW210" i="24"/>
  <c r="CQ177" i="24"/>
  <c r="CY177" i="24"/>
  <c r="CV174" i="24"/>
  <c r="DD174" i="24"/>
  <c r="EG166" i="24"/>
  <c r="CT217" i="24"/>
  <c r="DB175" i="24"/>
  <c r="EA168" i="24"/>
  <c r="EQ168" i="24"/>
  <c r="AV337" i="24"/>
  <c r="AU337" i="24"/>
  <c r="AU336" i="24"/>
  <c r="AU331" i="24"/>
  <c r="AV331" i="24"/>
  <c r="EB318" i="24"/>
  <c r="DK318" i="24"/>
  <c r="EA318" i="24" s="1"/>
  <c r="DQ317" i="24"/>
  <c r="EO317" i="24" s="1"/>
  <c r="EH318" i="24"/>
  <c r="DB318" i="24"/>
  <c r="DJ318" i="24"/>
  <c r="EC318" i="24"/>
  <c r="EI317" i="24"/>
  <c r="DJ317" i="24"/>
  <c r="EH317" i="24" s="1"/>
  <c r="DE317" i="24"/>
  <c r="EC317" i="24" s="1"/>
  <c r="DI316" i="24"/>
  <c r="DN312" i="24"/>
  <c r="EL312" i="24" s="1"/>
  <c r="DC311" i="24"/>
  <c r="DC319" i="24"/>
  <c r="EN315" i="24"/>
  <c r="FL315" i="24" s="1"/>
  <c r="DG310" i="24"/>
  <c r="EE310" i="24" s="1"/>
  <c r="DD314" i="24"/>
  <c r="DQ318" i="24"/>
  <c r="EO318" i="24" s="1"/>
  <c r="DU313" i="24"/>
  <c r="X321" i="24"/>
  <c r="AS320" i="24"/>
  <c r="DS312" i="24"/>
  <c r="EQ312" i="24" s="1"/>
  <c r="DX316" i="24"/>
  <c r="FD316" i="24" s="1"/>
  <c r="EA314" i="24"/>
  <c r="ED311" i="24"/>
  <c r="ET311" i="24" s="1"/>
  <c r="DE319" i="24"/>
  <c r="EA308" i="24"/>
  <c r="EF306" i="24"/>
  <c r="DI304" i="24"/>
  <c r="CQ311" i="24"/>
  <c r="DY311" i="24"/>
  <c r="FE311" i="24" s="1"/>
  <c r="ER309" i="24"/>
  <c r="EZ309" i="24" s="1"/>
  <c r="CT308" i="24"/>
  <c r="EA305" i="24"/>
  <c r="FG305" i="24" s="1"/>
  <c r="DP304" i="24"/>
  <c r="EN304" i="24" s="1"/>
  <c r="DG312" i="24"/>
  <c r="DZ305" i="24"/>
  <c r="FF305" i="24" s="1"/>
  <c r="DO304" i="24"/>
  <c r="DF304" i="24"/>
  <c r="DA308" i="24"/>
  <c r="DX305" i="24"/>
  <c r="FD305" i="24" s="1"/>
  <c r="DM304" i="24"/>
  <c r="EK304" i="24" s="1"/>
  <c r="DD300" i="24"/>
  <c r="ED298" i="24"/>
  <c r="DY310" i="24"/>
  <c r="FB303" i="24"/>
  <c r="EX303" i="24"/>
  <c r="FA303" i="24"/>
  <c r="CP301" i="24"/>
  <c r="CR308" i="24"/>
  <c r="CV308" i="24"/>
  <c r="EI303" i="24"/>
  <c r="EY303" i="24" s="1"/>
  <c r="DL298" i="24"/>
  <c r="EB298" i="24" s="1"/>
  <c r="DG302" i="24"/>
  <c r="DD301" i="24"/>
  <c r="BB299" i="24"/>
  <c r="CQ298" i="24"/>
  <c r="CY298" i="24"/>
  <c r="CZ298" i="24"/>
  <c r="DA298" i="24"/>
  <c r="DB298" i="24"/>
  <c r="CU304" i="24"/>
  <c r="DC304" i="24"/>
  <c r="DS301" i="24"/>
  <c r="EQ301" i="24" s="1"/>
  <c r="DH300" i="24"/>
  <c r="EF300" i="24" s="1"/>
  <c r="DR299" i="24"/>
  <c r="EP299" i="24" s="1"/>
  <c r="DQ299" i="24"/>
  <c r="DM299" i="24"/>
  <c r="EK299" i="24" s="1"/>
  <c r="EN299" i="24"/>
  <c r="DO299" i="24"/>
  <c r="EM299" i="24" s="1"/>
  <c r="EO299" i="24"/>
  <c r="DS299" i="24"/>
  <c r="EQ299" i="24" s="1"/>
  <c r="DN299" i="24"/>
  <c r="EL299" i="24" s="1"/>
  <c r="EU303" i="24"/>
  <c r="FS303" i="24" s="1"/>
  <c r="DT299" i="24"/>
  <c r="ER299" i="24" s="1"/>
  <c r="DE272" i="24"/>
  <c r="DU272" i="24" s="1"/>
  <c r="EJ272" i="24"/>
  <c r="EY267" i="24"/>
  <c r="FH260" i="24"/>
  <c r="DY260" i="24"/>
  <c r="EG260" i="24"/>
  <c r="EW260" i="24" s="1"/>
  <c r="CX264" i="24"/>
  <c r="CY264" i="24"/>
  <c r="DB264" i="24"/>
  <c r="CU264" i="24"/>
  <c r="CV264" i="24"/>
  <c r="CR264" i="24"/>
  <c r="DC264" i="24"/>
  <c r="DD264" i="24"/>
  <c r="CO264" i="24"/>
  <c r="CZ264" i="24"/>
  <c r="CS264" i="24"/>
  <c r="CW264" i="24"/>
  <c r="DA264" i="24"/>
  <c r="DD268" i="24"/>
  <c r="CW268" i="24"/>
  <c r="CS268" i="24"/>
  <c r="CU268" i="24"/>
  <c r="CP268" i="24"/>
  <c r="DA268" i="24"/>
  <c r="DC268" i="24"/>
  <c r="CX268" i="24"/>
  <c r="CR268" i="24"/>
  <c r="CT268" i="24"/>
  <c r="CQ268" i="24"/>
  <c r="CZ268" i="24"/>
  <c r="CU257" i="24"/>
  <c r="DC257" i="24"/>
  <c r="ET223" i="24"/>
  <c r="EF227" i="24"/>
  <c r="CR224" i="24"/>
  <c r="CZ224" i="24"/>
  <c r="CS224" i="24"/>
  <c r="DA224" i="24"/>
  <c r="CQ224" i="24"/>
  <c r="CO224" i="24"/>
  <c r="CP224" i="24"/>
  <c r="CY224" i="24"/>
  <c r="CW224" i="24"/>
  <c r="CX224" i="24"/>
  <c r="CT224" i="24"/>
  <c r="CU224" i="24"/>
  <c r="CV224" i="24"/>
  <c r="CS210" i="24"/>
  <c r="DA210" i="24"/>
  <c r="DL214" i="24"/>
  <c r="FP213" i="24"/>
  <c r="EZ213" i="24"/>
  <c r="FG213" i="24"/>
  <c r="EY213" i="24"/>
  <c r="FF213" i="24"/>
  <c r="EX213" i="24"/>
  <c r="FE213" i="24"/>
  <c r="EW213" i="24"/>
  <c r="EV213" i="24"/>
  <c r="FC213" i="24"/>
  <c r="EU213" i="24"/>
  <c r="CO180" i="24"/>
  <c r="CW180" i="24"/>
  <c r="AU330" i="24"/>
  <c r="AV330" i="24"/>
  <c r="AU325" i="24"/>
  <c r="AV325" i="24"/>
  <c r="DT319" i="24"/>
  <c r="EM318" i="24"/>
  <c r="CQ318" i="24"/>
  <c r="ED314" i="24"/>
  <c r="DI313" i="24"/>
  <c r="DU317" i="24"/>
  <c r="DK313" i="24"/>
  <c r="DF312" i="24"/>
  <c r="ED312" i="24" s="1"/>
  <c r="DN315" i="24"/>
  <c r="DV315" i="24" s="1"/>
  <c r="DK312" i="24"/>
  <c r="EM319" i="24"/>
  <c r="EE319" i="24"/>
  <c r="CY319" i="24"/>
  <c r="DU312" i="24"/>
  <c r="DT310" i="24"/>
  <c r="DQ309" i="24"/>
  <c r="DY309" i="24" s="1"/>
  <c r="DI312" i="24"/>
  <c r="EV306" i="24"/>
  <c r="EM310" i="24"/>
  <c r="DG311" i="24"/>
  <c r="EE311" i="24" s="1"/>
  <c r="CT311" i="24"/>
  <c r="DE304" i="24"/>
  <c r="EC304" i="24" s="1"/>
  <c r="EX305" i="24"/>
  <c r="FV305" i="24" s="1"/>
  <c r="EG310" i="24"/>
  <c r="CV307" i="24"/>
  <c r="CR307" i="24"/>
  <c r="CQ307" i="24"/>
  <c r="DD307" i="24"/>
  <c r="CP307" i="24"/>
  <c r="FF303" i="24"/>
  <c r="CW300" i="24"/>
  <c r="CO300" i="24"/>
  <c r="CY300" i="24"/>
  <c r="CP300" i="24"/>
  <c r="DI306" i="24"/>
  <c r="DY306" i="24" s="1"/>
  <c r="DD303" i="24"/>
  <c r="FP303" i="24" s="1"/>
  <c r="CS300" i="24"/>
  <c r="EI298" i="24"/>
  <c r="CZ300" i="24"/>
  <c r="DR301" i="24"/>
  <c r="DZ301" i="24" s="1"/>
  <c r="CT299" i="24"/>
  <c r="CR301" i="24"/>
  <c r="EA259" i="24"/>
  <c r="EQ259" i="24"/>
  <c r="CV263" i="24"/>
  <c r="DD263" i="24"/>
  <c r="CT260" i="24"/>
  <c r="DB260" i="24"/>
  <c r="CT256" i="24"/>
  <c r="CR256" i="24"/>
  <c r="DB256" i="24"/>
  <c r="CU256" i="24"/>
  <c r="CV256" i="24"/>
  <c r="CQ256" i="24"/>
  <c r="CZ256" i="24"/>
  <c r="DC256" i="24"/>
  <c r="DD256" i="24"/>
  <c r="CP256" i="24"/>
  <c r="CY256" i="24"/>
  <c r="CX256" i="24"/>
  <c r="CS256" i="24"/>
  <c r="CO256" i="24"/>
  <c r="DA256" i="24"/>
  <c r="DA265" i="24"/>
  <c r="CU265" i="24"/>
  <c r="CP265" i="24"/>
  <c r="CR265" i="24"/>
  <c r="DC265" i="24"/>
  <c r="CV265" i="24"/>
  <c r="CX265" i="24"/>
  <c r="CZ265" i="24"/>
  <c r="DD265" i="24"/>
  <c r="CT265" i="24"/>
  <c r="CO265" i="24"/>
  <c r="CQ265" i="24"/>
  <c r="ER258" i="24"/>
  <c r="AV253" i="24"/>
  <c r="AU253" i="24"/>
  <c r="EB223" i="24"/>
  <c r="EJ223" i="24"/>
  <c r="EC208" i="24"/>
  <c r="CX216" i="24"/>
  <c r="CT216" i="24"/>
  <c r="DB216" i="24"/>
  <c r="CU216" i="24"/>
  <c r="CQ216" i="24"/>
  <c r="DC216" i="24"/>
  <c r="CS216" i="24"/>
  <c r="CV216" i="24"/>
  <c r="CY216" i="24"/>
  <c r="CR216" i="24"/>
  <c r="DA216" i="24"/>
  <c r="DD216" i="24"/>
  <c r="CO216" i="24"/>
  <c r="CZ216" i="24"/>
  <c r="CW216" i="24"/>
  <c r="X229" i="24"/>
  <c r="AS228" i="24"/>
  <c r="DR209" i="24"/>
  <c r="EP209" i="24" s="1"/>
  <c r="DS209" i="24"/>
  <c r="EQ209" i="24" s="1"/>
  <c r="DN209" i="24"/>
  <c r="DQ209" i="24"/>
  <c r="EO209" i="24" s="1"/>
  <c r="DM209" i="24"/>
  <c r="EK209" i="24" s="1"/>
  <c r="DP209" i="24"/>
  <c r="EN209" i="24" s="1"/>
  <c r="DT209" i="24"/>
  <c r="ER209" i="24" s="1"/>
  <c r="EL209" i="24"/>
  <c r="CQ207" i="24"/>
  <c r="CX178" i="24"/>
  <c r="DB178" i="24"/>
  <c r="CR178" i="24"/>
  <c r="CP178" i="24"/>
  <c r="CQ178" i="24"/>
  <c r="CZ178" i="24"/>
  <c r="CO178" i="24"/>
  <c r="CY178" i="24"/>
  <c r="CS178" i="24"/>
  <c r="CV178" i="24"/>
  <c r="CW178" i="24"/>
  <c r="DA178" i="24"/>
  <c r="CU178" i="24"/>
  <c r="DD178" i="24"/>
  <c r="DC178" i="24"/>
  <c r="DZ167" i="24"/>
  <c r="EH167" i="24"/>
  <c r="EC313" i="24"/>
  <c r="ES313" i="24" s="1"/>
  <c r="EG317" i="24"/>
  <c r="DL313" i="24"/>
  <c r="EJ313" i="24" s="1"/>
  <c r="FP313" i="24" s="1"/>
  <c r="EB314" i="24"/>
  <c r="DF313" i="24"/>
  <c r="ED313" i="24" s="1"/>
  <c r="FJ313" i="24" s="1"/>
  <c r="DL317" i="24"/>
  <c r="EJ317" i="24" s="1"/>
  <c r="CX312" i="24"/>
  <c r="EM315" i="24"/>
  <c r="FK315" i="24" s="1"/>
  <c r="DW313" i="24"/>
  <c r="EK312" i="24"/>
  <c r="DP312" i="24"/>
  <c r="EN312" i="24" s="1"/>
  <c r="DP319" i="24"/>
  <c r="DR318" i="24"/>
  <c r="EP318" i="24" s="1"/>
  <c r="DC312" i="24"/>
  <c r="CZ311" i="24"/>
  <c r="DV316" i="24"/>
  <c r="FB316" i="24" s="1"/>
  <c r="DJ312" i="24"/>
  <c r="EH312" i="24" s="1"/>
  <c r="DR312" i="24"/>
  <c r="EP312" i="24" s="1"/>
  <c r="DL310" i="24"/>
  <c r="EJ310" i="24" s="1"/>
  <c r="EN314" i="24"/>
  <c r="DA312" i="24"/>
  <c r="CX311" i="24"/>
  <c r="FJ311" i="24" s="1"/>
  <c r="DI319" i="24"/>
  <c r="EG319" i="24" s="1"/>
  <c r="DQ312" i="24"/>
  <c r="EO312" i="24" s="1"/>
  <c r="CZ306" i="24"/>
  <c r="FL306" i="24" s="1"/>
  <c r="EH304" i="24"/>
  <c r="DG306" i="24"/>
  <c r="EE306" i="24" s="1"/>
  <c r="FK306" i="24" s="1"/>
  <c r="DD305" i="24"/>
  <c r="FP305" i="24" s="1"/>
  <c r="DE311" i="24"/>
  <c r="DW311" i="24"/>
  <c r="FC311" i="24" s="1"/>
  <c r="DJ311" i="24"/>
  <c r="EH311" i="24" s="1"/>
  <c r="DF306" i="24"/>
  <c r="ED306" i="24" s="1"/>
  <c r="FJ306" i="24" s="1"/>
  <c r="CZ304" i="24"/>
  <c r="FL304" i="24" s="1"/>
  <c r="EN308" i="24"/>
  <c r="EB308" i="24"/>
  <c r="CY304" i="24"/>
  <c r="EE312" i="24"/>
  <c r="DL306" i="24"/>
  <c r="EB306" i="24" s="1"/>
  <c r="DA305" i="24"/>
  <c r="FM305" i="24" s="1"/>
  <c r="CW308" i="24"/>
  <c r="CW304" i="24"/>
  <c r="FI304" i="24" s="1"/>
  <c r="DS304" i="24"/>
  <c r="EO304" i="24"/>
  <c r="ES305" i="24"/>
  <c r="CX298" i="24"/>
  <c r="EO310" i="24"/>
  <c r="FO303" i="24"/>
  <c r="DE298" i="24"/>
  <c r="EC298" i="24" s="1"/>
  <c r="CW303" i="24"/>
  <c r="CO303" i="24"/>
  <c r="CR303" i="24"/>
  <c r="FL303" i="24" s="1"/>
  <c r="CX303" i="24"/>
  <c r="EA298" i="24"/>
  <c r="EU319" i="24"/>
  <c r="CP303" i="24"/>
  <c r="CX302" i="24"/>
  <c r="CR300" i="24"/>
  <c r="DU305" i="24"/>
  <c r="FA305" i="24" s="1"/>
  <c r="X275" i="24"/>
  <c r="AS274" i="24"/>
  <c r="DL266" i="24"/>
  <c r="EB266" i="24" s="1"/>
  <c r="DU266" i="24"/>
  <c r="DX266" i="24"/>
  <c r="EC266" i="24"/>
  <c r="EF266" i="24"/>
  <c r="DI266" i="24"/>
  <c r="DY266" i="24" s="1"/>
  <c r="DF266" i="24"/>
  <c r="DG266" i="24"/>
  <c r="EE266" i="24" s="1"/>
  <c r="EJ266" i="24"/>
  <c r="DK266" i="24"/>
  <c r="EI266" i="24" s="1"/>
  <c r="EG266" i="24"/>
  <c r="DJ266" i="24"/>
  <c r="EH266" i="24" s="1"/>
  <c r="ED266" i="24"/>
  <c r="EZ260" i="24"/>
  <c r="FM260" i="24"/>
  <c r="CZ262" i="24"/>
  <c r="CS262" i="24"/>
  <c r="DA262" i="24"/>
  <c r="CV262" i="24"/>
  <c r="DD262" i="24"/>
  <c r="CU262" i="24"/>
  <c r="CO262" i="24"/>
  <c r="CQ262" i="24"/>
  <c r="CT262" i="24"/>
  <c r="DC262" i="24"/>
  <c r="CW262" i="24"/>
  <c r="CY262" i="24"/>
  <c r="DB262" i="24"/>
  <c r="CP262" i="24"/>
  <c r="DD253" i="24"/>
  <c r="CZ253" i="24"/>
  <c r="CT253" i="24"/>
  <c r="CU253" i="24"/>
  <c r="DB253" i="24"/>
  <c r="DC253" i="24"/>
  <c r="CO253" i="24"/>
  <c r="CS253" i="24"/>
  <c r="CW253" i="24"/>
  <c r="CP253" i="24"/>
  <c r="CQ253" i="24"/>
  <c r="DA253" i="24"/>
  <c r="CX253" i="24"/>
  <c r="CY253" i="24"/>
  <c r="AU239" i="24"/>
  <c r="AV239" i="24"/>
  <c r="CQ226" i="24"/>
  <c r="CY226" i="24"/>
  <c r="EA226" i="24"/>
  <c r="EQ226" i="24"/>
  <c r="EQ222" i="24"/>
  <c r="CP215" i="24"/>
  <c r="CW215" i="24"/>
  <c r="DB215" i="24"/>
  <c r="CR215" i="24"/>
  <c r="DC215" i="24"/>
  <c r="DD215" i="24"/>
  <c r="CV215" i="24"/>
  <c r="CT215" i="24"/>
  <c r="CO215" i="24"/>
  <c r="CY215" i="24"/>
  <c r="CZ215" i="24"/>
  <c r="CQ215" i="24"/>
  <c r="DA215" i="24"/>
  <c r="AV209" i="24"/>
  <c r="AU209" i="24"/>
  <c r="CW217" i="24"/>
  <c r="CQ217" i="24"/>
  <c r="CP217" i="24"/>
  <c r="CZ217" i="24"/>
  <c r="DD217" i="24"/>
  <c r="CV217" i="24"/>
  <c r="CR217" i="24"/>
  <c r="CY217" i="24"/>
  <c r="CU217" i="24"/>
  <c r="DC217" i="24"/>
  <c r="CX217" i="24"/>
  <c r="DY178" i="24"/>
  <c r="EO178" i="24"/>
  <c r="DO209" i="24"/>
  <c r="EM209" i="24" s="1"/>
  <c r="DW167" i="24"/>
  <c r="EE167" i="24"/>
  <c r="CY176" i="24"/>
  <c r="CX176" i="24"/>
  <c r="DB176" i="24"/>
  <c r="BH176" i="24"/>
  <c r="CZ176" i="24"/>
  <c r="DW173" i="24"/>
  <c r="EE173" i="24"/>
  <c r="DW171" i="24"/>
  <c r="EE171" i="24"/>
  <c r="EE174" i="24"/>
  <c r="AU193" i="24"/>
  <c r="AV193" i="24"/>
  <c r="DM319" i="24"/>
  <c r="EQ318" i="24"/>
  <c r="EI318" i="24"/>
  <c r="CU318" i="24"/>
  <c r="EJ316" i="24"/>
  <c r="FH316" i="24" s="1"/>
  <c r="EI316" i="24"/>
  <c r="FG316" i="24" s="1"/>
  <c r="EH316" i="24"/>
  <c r="FF316" i="24" s="1"/>
  <c r="EE316" i="24"/>
  <c r="EU316" i="24" s="1"/>
  <c r="EA313" i="24"/>
  <c r="FO317" i="24"/>
  <c r="FG317" i="24"/>
  <c r="EY317" i="24"/>
  <c r="FM317" i="24"/>
  <c r="EW317" i="24"/>
  <c r="EX317" i="24"/>
  <c r="FJ317" i="24"/>
  <c r="ET317" i="24"/>
  <c r="DN309" i="24"/>
  <c r="EA312" i="24"/>
  <c r="DZ318" i="24"/>
  <c r="DV318" i="24"/>
  <c r="EA315" i="24"/>
  <c r="EH309" i="24"/>
  <c r="EN319" i="24"/>
  <c r="DM315" i="24"/>
  <c r="DU315" i="24" s="1"/>
  <c r="AU316" i="24"/>
  <c r="AV310" i="24"/>
  <c r="AU310" i="24"/>
  <c r="CP319" i="24"/>
  <c r="DH312" i="24"/>
  <c r="EF312" i="24" s="1"/>
  <c r="EK309" i="24"/>
  <c r="FI309" i="24" s="1"/>
  <c r="DU311" i="24"/>
  <c r="AU311" i="24"/>
  <c r="AV308" i="24"/>
  <c r="AU308" i="24"/>
  <c r="DE306" i="24"/>
  <c r="EM312" i="24"/>
  <c r="DK306" i="24"/>
  <c r="EA306" i="24" s="1"/>
  <c r="EE305" i="24"/>
  <c r="FC305" i="24" s="1"/>
  <c r="EV305" i="24"/>
  <c r="FT305" i="24" s="1"/>
  <c r="DM300" i="24"/>
  <c r="DU300" i="24" s="1"/>
  <c r="EN300" i="24"/>
  <c r="EK300" i="24"/>
  <c r="DN300" i="24"/>
  <c r="DV300" i="24" s="1"/>
  <c r="EO300" i="24"/>
  <c r="ED301" i="24"/>
  <c r="EF302" i="24"/>
  <c r="DR300" i="24"/>
  <c r="EP300" i="24" s="1"/>
  <c r="DQ301" i="24"/>
  <c r="DY301" i="24" s="1"/>
  <c r="DP301" i="24"/>
  <c r="DX301" i="24" s="1"/>
  <c r="DO301" i="24"/>
  <c r="EM301" i="24" s="1"/>
  <c r="ER301" i="24"/>
  <c r="DJ298" i="24"/>
  <c r="EH298" i="24" s="1"/>
  <c r="FJ305" i="24"/>
  <c r="DG298" i="24"/>
  <c r="DZ269" i="24"/>
  <c r="EH269" i="24"/>
  <c r="DJ265" i="24"/>
  <c r="DE265" i="24"/>
  <c r="DG265" i="24"/>
  <c r="EE265" i="24" s="1"/>
  <c r="DI265" i="24"/>
  <c r="EG265" i="24" s="1"/>
  <c r="DZ265" i="24"/>
  <c r="DU265" i="24"/>
  <c r="EH265" i="24"/>
  <c r="DK265" i="24"/>
  <c r="EA265" i="24" s="1"/>
  <c r="EC265" i="24"/>
  <c r="DF265" i="24"/>
  <c r="ED265" i="24" s="1"/>
  <c r="DH265" i="24"/>
  <c r="EF265" i="24" s="1"/>
  <c r="DL265" i="24"/>
  <c r="EJ265" i="24" s="1"/>
  <c r="DZ259" i="24"/>
  <c r="EH259" i="24"/>
  <c r="FG260" i="24"/>
  <c r="DB270" i="24"/>
  <c r="CV270" i="24"/>
  <c r="CW270" i="24"/>
  <c r="DA270" i="24"/>
  <c r="CP270" i="24"/>
  <c r="CQ270" i="24"/>
  <c r="CS270" i="24"/>
  <c r="DD270" i="24"/>
  <c r="CZ270" i="24"/>
  <c r="CX270" i="24"/>
  <c r="DC270" i="24"/>
  <c r="CU270" i="24"/>
  <c r="CT270" i="24"/>
  <c r="CO270" i="24"/>
  <c r="CP273" i="24"/>
  <c r="CX273" i="24"/>
  <c r="CQ273" i="24"/>
  <c r="CY273" i="24"/>
  <c r="EO264" i="24"/>
  <c r="CW256" i="24"/>
  <c r="CR220" i="24"/>
  <c r="CZ220" i="24"/>
  <c r="CZ211" i="24"/>
  <c r="CR211" i="24"/>
  <c r="DC211" i="24"/>
  <c r="CV211" i="24"/>
  <c r="CX211" i="24"/>
  <c r="DD211" i="24"/>
  <c r="CT211" i="24"/>
  <c r="CQ211" i="24"/>
  <c r="CS211" i="24"/>
  <c r="DB211" i="24"/>
  <c r="CY211" i="24"/>
  <c r="DA211" i="24"/>
  <c r="CO211" i="24"/>
  <c r="ER178" i="24"/>
  <c r="EB178" i="24"/>
  <c r="EA178" i="24"/>
  <c r="EI178" i="24"/>
  <c r="CO160" i="24"/>
  <c r="CW160" i="24"/>
  <c r="CU160" i="24"/>
  <c r="DC160" i="24"/>
  <c r="CP160" i="24"/>
  <c r="CQ160" i="24"/>
  <c r="CR160" i="24"/>
  <c r="CS160" i="24"/>
  <c r="CX160" i="24"/>
  <c r="CY160" i="24"/>
  <c r="CZ160" i="24"/>
  <c r="DA160" i="24"/>
  <c r="CV160" i="24"/>
  <c r="CT160" i="24"/>
  <c r="EB167" i="24"/>
  <c r="ER167" i="24"/>
  <c r="CW313" i="24"/>
  <c r="FI313" i="24" s="1"/>
  <c r="DT315" i="24"/>
  <c r="EB315" i="24" s="1"/>
  <c r="EF317" i="24"/>
  <c r="DG317" i="24"/>
  <c r="DZ317" i="24"/>
  <c r="FF317" i="24" s="1"/>
  <c r="DY317" i="24"/>
  <c r="FE317" i="24" s="1"/>
  <c r="EO315" i="24"/>
  <c r="FE315" i="24" s="1"/>
  <c r="EI313" i="24"/>
  <c r="CZ310" i="24"/>
  <c r="DY312" i="24"/>
  <c r="DW312" i="24"/>
  <c r="DX318" i="24"/>
  <c r="ER319" i="24"/>
  <c r="CN319" i="24"/>
  <c r="DD319" i="24" s="1"/>
  <c r="EK319" i="24"/>
  <c r="EC319" i="24"/>
  <c r="CW319" i="24"/>
  <c r="DI318" i="24"/>
  <c r="EG318" i="24" s="1"/>
  <c r="EL315" i="24"/>
  <c r="DF319" i="24"/>
  <c r="EQ315" i="24"/>
  <c r="FO315" i="24" s="1"/>
  <c r="CZ312" i="24"/>
  <c r="DO309" i="24"/>
  <c r="EN310" i="24"/>
  <c r="DB304" i="24"/>
  <c r="EK316" i="24"/>
  <c r="FI316" i="24" s="1"/>
  <c r="EJ311" i="24"/>
  <c r="FP311" i="24" s="1"/>
  <c r="EB311" i="24"/>
  <c r="FH311" i="24" s="1"/>
  <c r="DH311" i="24"/>
  <c r="EF311" i="24" s="1"/>
  <c r="CW306" i="24"/>
  <c r="DK304" i="24"/>
  <c r="EI304" i="24" s="1"/>
  <c r="EA304" i="24"/>
  <c r="DC306" i="24"/>
  <c r="EH306" i="24"/>
  <c r="FN306" i="24" s="1"/>
  <c r="EB304" i="24"/>
  <c r="DT312" i="24"/>
  <c r="ER312" i="24" s="1"/>
  <c r="EY305" i="24"/>
  <c r="FW305" i="24" s="1"/>
  <c r="FM303" i="24"/>
  <c r="FG303" i="24"/>
  <c r="DS300" i="24"/>
  <c r="EA300" i="24" s="1"/>
  <c r="FB305" i="24"/>
  <c r="ET305" i="24"/>
  <c r="DX306" i="24"/>
  <c r="FD306" i="24" s="1"/>
  <c r="CX300" i="24"/>
  <c r="CQ312" i="24"/>
  <c r="CX315" i="24"/>
  <c r="DV309" i="24"/>
  <c r="FJ298" i="24"/>
  <c r="ET298" i="24"/>
  <c r="FO298" i="24"/>
  <c r="FG298" i="24"/>
  <c r="EY298" i="24"/>
  <c r="EO302" i="24"/>
  <c r="DW273" i="24"/>
  <c r="EM273" i="24"/>
  <c r="DW260" i="24"/>
  <c r="EE260" i="24"/>
  <c r="EU260" i="24" s="1"/>
  <c r="DY264" i="24"/>
  <c r="FP260" i="24"/>
  <c r="DA259" i="24"/>
  <c r="CQ259" i="24"/>
  <c r="CR259" i="24"/>
  <c r="CY259" i="24"/>
  <c r="CZ259" i="24"/>
  <c r="CU259" i="24"/>
  <c r="CT259" i="24"/>
  <c r="DC259" i="24"/>
  <c r="CP259" i="24"/>
  <c r="DB259" i="24"/>
  <c r="CV259" i="24"/>
  <c r="CO259" i="24"/>
  <c r="FI259" i="24" s="1"/>
  <c r="AV232" i="24"/>
  <c r="AU232" i="24"/>
  <c r="CW218" i="24"/>
  <c r="CO218" i="24"/>
  <c r="CQ218" i="24"/>
  <c r="CU218" i="24"/>
  <c r="CY218" i="24"/>
  <c r="DC218" i="24"/>
  <c r="CP218" i="24"/>
  <c r="CX218" i="24"/>
  <c r="CR218" i="24"/>
  <c r="CV218" i="24"/>
  <c r="CZ218" i="24"/>
  <c r="CT218" i="24"/>
  <c r="DD218" i="24"/>
  <c r="CS218" i="24"/>
  <c r="DB218" i="24"/>
  <c r="EB214" i="24"/>
  <c r="FH214" i="24" s="1"/>
  <c r="DK214" i="24"/>
  <c r="EI214" i="24" s="1"/>
  <c r="EJ214" i="24"/>
  <c r="FP214" i="24" s="1"/>
  <c r="DI214" i="24"/>
  <c r="EG214" i="24" s="1"/>
  <c r="DH214" i="24"/>
  <c r="DJ214" i="24"/>
  <c r="DF214" i="24"/>
  <c r="ED214" i="24" s="1"/>
  <c r="FJ214" i="24" s="1"/>
  <c r="DG214" i="24"/>
  <c r="DW214" i="24" s="1"/>
  <c r="DX214" i="24"/>
  <c r="FD214" i="24" s="1"/>
  <c r="DZ214" i="24"/>
  <c r="EF214" i="24"/>
  <c r="EH214" i="24"/>
  <c r="FN214" i="24" s="1"/>
  <c r="DP222" i="24"/>
  <c r="EN222" i="24" s="1"/>
  <c r="DO222" i="24"/>
  <c r="DW222" i="24" s="1"/>
  <c r="DR222" i="24"/>
  <c r="EP222" i="24" s="1"/>
  <c r="DQ222" i="24"/>
  <c r="DY222" i="24" s="1"/>
  <c r="DN222" i="24"/>
  <c r="EL222" i="24" s="1"/>
  <c r="DT222" i="24"/>
  <c r="EB222" i="24" s="1"/>
  <c r="EK222" i="24"/>
  <c r="DU222" i="24"/>
  <c r="DZ222" i="24"/>
  <c r="EA222" i="24"/>
  <c r="CY209" i="24"/>
  <c r="DC209" i="24"/>
  <c r="CO209" i="24"/>
  <c r="CT209" i="24"/>
  <c r="CX209" i="24"/>
  <c r="DA209" i="24"/>
  <c r="CP209" i="24"/>
  <c r="CW209" i="24"/>
  <c r="DB209" i="24"/>
  <c r="CQ209" i="24"/>
  <c r="CR209" i="24"/>
  <c r="CV209" i="24"/>
  <c r="CZ209" i="24"/>
  <c r="DD209" i="24"/>
  <c r="CS209" i="24"/>
  <c r="CU209" i="24"/>
  <c r="CP216" i="24"/>
  <c r="DT207" i="24"/>
  <c r="EB207" i="24" s="1"/>
  <c r="EN207" i="24"/>
  <c r="DS207" i="24"/>
  <c r="EQ207" i="24" s="1"/>
  <c r="DM207" i="24"/>
  <c r="EK207" i="24" s="1"/>
  <c r="DN207" i="24"/>
  <c r="DV207" i="24" s="1"/>
  <c r="DQ207" i="24"/>
  <c r="DY207" i="24" s="1"/>
  <c r="DR207" i="24"/>
  <c r="EP207" i="24" s="1"/>
  <c r="CR161" i="24"/>
  <c r="CZ161" i="24"/>
  <c r="CX161" i="24"/>
  <c r="CS161" i="24"/>
  <c r="CT161" i="24"/>
  <c r="DA161" i="24"/>
  <c r="DB161" i="24"/>
  <c r="CU161" i="24"/>
  <c r="CV161" i="24"/>
  <c r="CQ161" i="24"/>
  <c r="DC161" i="24"/>
  <c r="DD161" i="24"/>
  <c r="CO161" i="24"/>
  <c r="CY161" i="24"/>
  <c r="CW161" i="24"/>
  <c r="DD160" i="24"/>
  <c r="AU327" i="24"/>
  <c r="AV327" i="24"/>
  <c r="DG318" i="24"/>
  <c r="EE318" i="24" s="1"/>
  <c r="DR315" i="24"/>
  <c r="DZ315" i="24" s="1"/>
  <c r="DR319" i="24"/>
  <c r="EP319" i="24" s="1"/>
  <c r="DN319" i="24"/>
  <c r="DV319" i="24" s="1"/>
  <c r="ER318" i="24"/>
  <c r="EJ318" i="24"/>
  <c r="CN318" i="24"/>
  <c r="CV318" i="24" s="1"/>
  <c r="DP317" i="24"/>
  <c r="EN317" i="24" s="1"/>
  <c r="CS314" i="24"/>
  <c r="EB309" i="24"/>
  <c r="FH309" i="24" s="1"/>
  <c r="EG316" i="24"/>
  <c r="FM316" i="24" s="1"/>
  <c r="DX312" i="24"/>
  <c r="DZ312" i="24"/>
  <c r="DN310" i="24"/>
  <c r="DV310" i="24" s="1"/>
  <c r="DS309" i="24"/>
  <c r="CZ318" i="24"/>
  <c r="CY318" i="24"/>
  <c r="DM318" i="24"/>
  <c r="EK318" i="24" s="1"/>
  <c r="DB314" i="24"/>
  <c r="CT314" i="24"/>
  <c r="EI312" i="24"/>
  <c r="DU310" i="24"/>
  <c r="DR309" i="24"/>
  <c r="DH313" i="24"/>
  <c r="EG312" i="24"/>
  <c r="EA310" i="24"/>
  <c r="DX309" i="24"/>
  <c r="DK319" i="24"/>
  <c r="EI319" i="24" s="1"/>
  <c r="DL319" i="24"/>
  <c r="EJ319" i="24" s="1"/>
  <c r="DR310" i="24"/>
  <c r="EP310" i="24" s="1"/>
  <c r="EG304" i="24"/>
  <c r="EP315" i="24"/>
  <c r="DX311" i="24"/>
  <c r="FD311" i="24" s="1"/>
  <c r="DK311" i="24"/>
  <c r="EA311" i="24" s="1"/>
  <c r="AV314" i="24"/>
  <c r="AU314" i="24"/>
  <c r="EK310" i="24"/>
  <c r="ER310" i="24"/>
  <c r="CY307" i="24"/>
  <c r="ED304" i="24"/>
  <c r="DO308" i="24"/>
  <c r="DZ306" i="24"/>
  <c r="FF306" i="24" s="1"/>
  <c r="EM304" i="24"/>
  <c r="EE298" i="24"/>
  <c r="EU298" i="24" s="1"/>
  <c r="DW298" i="24"/>
  <c r="DH298" i="24"/>
  <c r="EF298" i="24" s="1"/>
  <c r="FL298" i="24" s="1"/>
  <c r="DI298" i="24"/>
  <c r="DV298" i="24"/>
  <c r="FB298" i="24" s="1"/>
  <c r="DY298" i="24"/>
  <c r="EL304" i="24"/>
  <c r="FJ304" i="24" s="1"/>
  <c r="EW303" i="24"/>
  <c r="FU303" i="24" s="1"/>
  <c r="DB300" i="24"/>
  <c r="EJ298" i="24"/>
  <c r="FH298" i="24" s="1"/>
  <c r="EQ304" i="24"/>
  <c r="DB303" i="24"/>
  <c r="EB301" i="24"/>
  <c r="DY300" i="24"/>
  <c r="DK302" i="24"/>
  <c r="EA302" i="24" s="1"/>
  <c r="DL302" i="24"/>
  <c r="EB302" i="24" s="1"/>
  <c r="DZ302" i="24"/>
  <c r="CS301" i="24"/>
  <c r="DA301" i="24"/>
  <c r="CZ301" i="24"/>
  <c r="CT301" i="24"/>
  <c r="CS307" i="24"/>
  <c r="DO300" i="24"/>
  <c r="DW300" i="24" s="1"/>
  <c r="EG298" i="24"/>
  <c r="FM298" i="24" s="1"/>
  <c r="EK301" i="24"/>
  <c r="DT300" i="24"/>
  <c r="ER300" i="24" s="1"/>
  <c r="FK260" i="24"/>
  <c r="DV272" i="24"/>
  <c r="CQ263" i="24"/>
  <c r="CY263" i="24"/>
  <c r="DW261" i="24"/>
  <c r="EE261" i="24"/>
  <c r="CU260" i="24"/>
  <c r="DC260" i="24"/>
  <c r="CS265" i="24"/>
  <c r="CP269" i="24"/>
  <c r="CS269" i="24"/>
  <c r="CU269" i="24"/>
  <c r="CV269" i="24"/>
  <c r="CX269" i="24"/>
  <c r="DA269" i="24"/>
  <c r="DC269" i="24"/>
  <c r="DD269" i="24"/>
  <c r="CT269" i="24"/>
  <c r="CO269" i="24"/>
  <c r="CQ269" i="24"/>
  <c r="CR269" i="24"/>
  <c r="DB269" i="24"/>
  <c r="DY256" i="24"/>
  <c r="EG256" i="24"/>
  <c r="DD266" i="24"/>
  <c r="CS266" i="24"/>
  <c r="CP266" i="24"/>
  <c r="CQ266" i="24"/>
  <c r="DA266" i="24"/>
  <c r="CX266" i="24"/>
  <c r="CY266" i="24"/>
  <c r="CU266" i="24"/>
  <c r="CT266" i="24"/>
  <c r="DC266" i="24"/>
  <c r="DB266" i="24"/>
  <c r="CO266" i="24"/>
  <c r="CR266" i="24"/>
  <c r="CW266" i="24"/>
  <c r="CZ266" i="24"/>
  <c r="CY267" i="24"/>
  <c r="CS267" i="24"/>
  <c r="CT267" i="24"/>
  <c r="DD267" i="24"/>
  <c r="CO267" i="24"/>
  <c r="DA267" i="24"/>
  <c r="DB267" i="24"/>
  <c r="CW267" i="24"/>
  <c r="CP267" i="24"/>
  <c r="CX267" i="24"/>
  <c r="CR267" i="24"/>
  <c r="CU267" i="24"/>
  <c r="CZ267" i="24"/>
  <c r="DC267" i="24"/>
  <c r="CQ255" i="24"/>
  <c r="CS255" i="24"/>
  <c r="CO255" i="24"/>
  <c r="CY255" i="24"/>
  <c r="DA255" i="24"/>
  <c r="CU255" i="24"/>
  <c r="CV255" i="24"/>
  <c r="CW255" i="24"/>
  <c r="CR255" i="24"/>
  <c r="DC255" i="24"/>
  <c r="DD255" i="24"/>
  <c r="CZ255" i="24"/>
  <c r="CT255" i="24"/>
  <c r="CP255" i="24"/>
  <c r="DY212" i="24"/>
  <c r="EG212" i="24"/>
  <c r="EW212" i="24" s="1"/>
  <c r="DE214" i="24"/>
  <c r="EC214" i="24" s="1"/>
  <c r="FI214" i="24" s="1"/>
  <c r="CZ227" i="24"/>
  <c r="CR227" i="24"/>
  <c r="DO207" i="24"/>
  <c r="EM207" i="24" s="1"/>
  <c r="DS220" i="24"/>
  <c r="EQ220" i="24" s="1"/>
  <c r="DV220" i="24"/>
  <c r="DO220" i="24"/>
  <c r="EM220" i="24" s="1"/>
  <c r="DQ220" i="24"/>
  <c r="DY220" i="24" s="1"/>
  <c r="DM220" i="24"/>
  <c r="EK220" i="24" s="1"/>
  <c r="EL220" i="24"/>
  <c r="DP220" i="24"/>
  <c r="DX220" i="24" s="1"/>
  <c r="DT220" i="24"/>
  <c r="ER220" i="24" s="1"/>
  <c r="DR220" i="24"/>
  <c r="EP220" i="24" s="1"/>
  <c r="DZ220" i="24"/>
  <c r="FO178" i="24"/>
  <c r="FG178" i="24"/>
  <c r="EY178" i="24"/>
  <c r="FN178" i="24"/>
  <c r="EX178" i="24"/>
  <c r="FM178" i="24"/>
  <c r="FE178" i="24"/>
  <c r="EW178" i="24"/>
  <c r="EA207" i="24"/>
  <c r="CS164" i="24"/>
  <c r="DA164" i="24"/>
  <c r="CY164" i="24"/>
  <c r="CU164" i="24"/>
  <c r="CO164" i="24"/>
  <c r="CT164" i="24"/>
  <c r="DC164" i="24"/>
  <c r="CV164" i="24"/>
  <c r="CW164" i="24"/>
  <c r="CR164" i="24"/>
  <c r="DB164" i="24"/>
  <c r="DD164" i="24"/>
  <c r="CP164" i="24"/>
  <c r="CZ164" i="24"/>
  <c r="CX164" i="24"/>
  <c r="FM300" i="24"/>
  <c r="FE300" i="24"/>
  <c r="EW300" i="24"/>
  <c r="FI300" i="24"/>
  <c r="ES300" i="24"/>
  <c r="FJ301" i="24"/>
  <c r="FB301" i="24"/>
  <c r="ET301" i="24"/>
  <c r="FR301" i="24" s="1"/>
  <c r="FI301" i="24"/>
  <c r="ES301" i="24"/>
  <c r="FP301" i="24"/>
  <c r="FH301" i="24"/>
  <c r="EZ301" i="24"/>
  <c r="DQ271" i="24"/>
  <c r="DY271" i="24" s="1"/>
  <c r="AV285" i="24"/>
  <c r="AU285" i="24"/>
  <c r="DI273" i="24"/>
  <c r="DL271" i="24"/>
  <c r="EJ271" i="24" s="1"/>
  <c r="EG263" i="24"/>
  <c r="EF260" i="24"/>
  <c r="EV260" i="24" s="1"/>
  <c r="DO270" i="24"/>
  <c r="DJ262" i="24"/>
  <c r="DZ262" i="24" s="1"/>
  <c r="DV269" i="24"/>
  <c r="DH267" i="24"/>
  <c r="DT269" i="24"/>
  <c r="EB269" i="24" s="1"/>
  <c r="DS266" i="24"/>
  <c r="DR263" i="24"/>
  <c r="DG262" i="24"/>
  <c r="DW262" i="24" s="1"/>
  <c r="CO254" i="24"/>
  <c r="FI254" i="24" s="1"/>
  <c r="FQ254" i="24" s="1"/>
  <c r="EM263" i="24"/>
  <c r="EB254" i="24"/>
  <c r="FH254" i="24" s="1"/>
  <c r="EL263" i="24"/>
  <c r="FC261" i="24"/>
  <c r="EU261" i="24"/>
  <c r="FJ261" i="24"/>
  <c r="FB261" i="24"/>
  <c r="ET261" i="24"/>
  <c r="FI261" i="24"/>
  <c r="ES261" i="24"/>
  <c r="DU255" i="24"/>
  <c r="DG253" i="24"/>
  <c r="EW267" i="24"/>
  <c r="ET260" i="24"/>
  <c r="DT255" i="24"/>
  <c r="EB255" i="24" s="1"/>
  <c r="DF253" i="24"/>
  <c r="ED253" i="24" s="1"/>
  <c r="EN266" i="24"/>
  <c r="DK258" i="24"/>
  <c r="EA258" i="24" s="1"/>
  <c r="DV258" i="24"/>
  <c r="DQ257" i="24"/>
  <c r="DS255" i="24"/>
  <c r="EA255" i="24" s="1"/>
  <c r="DM253" i="24"/>
  <c r="EB264" i="24"/>
  <c r="FH264" i="24" s="1"/>
  <c r="CZ258" i="24"/>
  <c r="CW258" i="24"/>
  <c r="EM253" i="24"/>
  <c r="EN255" i="24"/>
  <c r="ER253" i="24"/>
  <c r="DS256" i="24"/>
  <c r="EQ256" i="24" s="1"/>
  <c r="EP256" i="24"/>
  <c r="FN256" i="24" s="1"/>
  <c r="EO256" i="24"/>
  <c r="EW256" i="24" s="1"/>
  <c r="DT227" i="24"/>
  <c r="EB227" i="24" s="1"/>
  <c r="DI226" i="24"/>
  <c r="EG226" i="24" s="1"/>
  <c r="DH226" i="24"/>
  <c r="EF226" i="24" s="1"/>
  <c r="DV223" i="24"/>
  <c r="FB223" i="24" s="1"/>
  <c r="DD223" i="24"/>
  <c r="EF209" i="24"/>
  <c r="CW208" i="24"/>
  <c r="EJ216" i="24"/>
  <c r="DW209" i="24"/>
  <c r="EI216" i="24"/>
  <c r="CT213" i="24"/>
  <c r="FN213" i="24" s="1"/>
  <c r="DP211" i="24"/>
  <c r="DX211" i="24" s="1"/>
  <c r="DS208" i="24"/>
  <c r="EA208" i="24" s="1"/>
  <c r="DK223" i="24"/>
  <c r="CS213" i="24"/>
  <c r="FM213" i="24" s="1"/>
  <c r="AU198" i="24"/>
  <c r="AV198" i="24"/>
  <c r="DQ216" i="24"/>
  <c r="DL209" i="24"/>
  <c r="CS208" i="24"/>
  <c r="EM227" i="24"/>
  <c r="EE227" i="24"/>
  <c r="CQ227" i="24"/>
  <c r="ER227" i="24"/>
  <c r="EJ227" i="24"/>
  <c r="CN227" i="24"/>
  <c r="CV227" i="24" s="1"/>
  <c r="AV221" i="24"/>
  <c r="DH216" i="24"/>
  <c r="DT212" i="24"/>
  <c r="DQ211" i="24"/>
  <c r="DY211" i="24" s="1"/>
  <c r="DF210" i="24"/>
  <c r="ED210" i="24" s="1"/>
  <c r="CR208" i="24"/>
  <c r="DO211" i="24"/>
  <c r="DW211" i="24" s="1"/>
  <c r="DL210" i="24"/>
  <c r="CP208" i="24"/>
  <c r="AV207" i="24"/>
  <c r="AU207" i="24"/>
  <c r="EM210" i="24"/>
  <c r="DF179" i="24"/>
  <c r="ED179" i="24" s="1"/>
  <c r="DQ217" i="24"/>
  <c r="DY217" i="24" s="1"/>
  <c r="DL215" i="24"/>
  <c r="AU213" i="24"/>
  <c r="EK218" i="24"/>
  <c r="DK215" i="24"/>
  <c r="EI215" i="24" s="1"/>
  <c r="DV215" i="24"/>
  <c r="DI215" i="24"/>
  <c r="EG215" i="24" s="1"/>
  <c r="FM212" i="24"/>
  <c r="FK212" i="24"/>
  <c r="FC212" i="24"/>
  <c r="EU212" i="24"/>
  <c r="DF180" i="24"/>
  <c r="DF177" i="24"/>
  <c r="ED177" i="24" s="1"/>
  <c r="CU176" i="24"/>
  <c r="EK211" i="24"/>
  <c r="DG207" i="24"/>
  <c r="EE207" i="24" s="1"/>
  <c r="EI179" i="24"/>
  <c r="DX178" i="24"/>
  <c r="EL221" i="24"/>
  <c r="EP218" i="24"/>
  <c r="EQ210" i="24"/>
  <c r="FO210" i="24" s="1"/>
  <c r="DT180" i="24"/>
  <c r="DL177" i="24"/>
  <c r="DE223" i="24"/>
  <c r="DJ180" i="24"/>
  <c r="DH179" i="24"/>
  <c r="DE178" i="24"/>
  <c r="EC178" i="24" s="1"/>
  <c r="FI178" i="24" s="1"/>
  <c r="DJ177" i="24"/>
  <c r="DG175" i="24"/>
  <c r="DT174" i="24"/>
  <c r="ER174" i="24" s="1"/>
  <c r="EZ174" i="24" s="1"/>
  <c r="EQ174" i="24"/>
  <c r="DN174" i="24"/>
  <c r="DV174" i="24" s="1"/>
  <c r="EK174" i="24"/>
  <c r="EP174" i="24"/>
  <c r="EQ166" i="24"/>
  <c r="EN166" i="24"/>
  <c r="EV166" i="24" s="1"/>
  <c r="EP166" i="24"/>
  <c r="EX166" i="24" s="1"/>
  <c r="DN166" i="24"/>
  <c r="EL166" i="24" s="1"/>
  <c r="ET166" i="24" s="1"/>
  <c r="DT166" i="24"/>
  <c r="EB166" i="24" s="1"/>
  <c r="EJ215" i="24"/>
  <c r="DF175" i="24"/>
  <c r="ED175" i="24" s="1"/>
  <c r="EA174" i="24"/>
  <c r="FG174" i="24" s="1"/>
  <c r="DY168" i="24"/>
  <c r="FE168" i="24" s="1"/>
  <c r="EO168" i="24"/>
  <c r="EX174" i="24"/>
  <c r="CS171" i="24"/>
  <c r="EH170" i="24"/>
  <c r="DJ170" i="24"/>
  <c r="AV169" i="24"/>
  <c r="AU169" i="24"/>
  <c r="DL161" i="24"/>
  <c r="CV175" i="24"/>
  <c r="DX175" i="24"/>
  <c r="EA172" i="24"/>
  <c r="DA166" i="24"/>
  <c r="EB164" i="24"/>
  <c r="DQ163" i="24"/>
  <c r="DY163" i="24" s="1"/>
  <c r="EK216" i="24"/>
  <c r="ES216" i="24" s="1"/>
  <c r="DM173" i="24"/>
  <c r="DU173" i="24" s="1"/>
  <c r="DJ172" i="24"/>
  <c r="CY171" i="24"/>
  <c r="DC167" i="24"/>
  <c r="DU162" i="24"/>
  <c r="DR161" i="24"/>
  <c r="CP176" i="24"/>
  <c r="CY174" i="24"/>
  <c r="DA172" i="24"/>
  <c r="CX170" i="24"/>
  <c r="DC170" i="24"/>
  <c r="CZ170" i="24"/>
  <c r="CW170" i="24"/>
  <c r="DA170" i="24"/>
  <c r="CT170" i="24"/>
  <c r="DD170" i="24"/>
  <c r="DB170" i="24"/>
  <c r="CY170" i="24"/>
  <c r="DB167" i="24"/>
  <c r="DZ164" i="24"/>
  <c r="DO163" i="24"/>
  <c r="DW163" i="24" s="1"/>
  <c r="DF160" i="24"/>
  <c r="ED160" i="24" s="1"/>
  <c r="DS180" i="24"/>
  <c r="EQ180" i="24" s="1"/>
  <c r="CZ175" i="24"/>
  <c r="ES174" i="24"/>
  <c r="CQ172" i="24"/>
  <c r="CR167" i="24"/>
  <c r="DM163" i="24"/>
  <c r="DU163" i="24" s="1"/>
  <c r="CR122" i="24"/>
  <c r="CX122" i="24"/>
  <c r="DA122" i="24"/>
  <c r="CV122" i="24"/>
  <c r="CO122" i="24"/>
  <c r="DD122" i="24"/>
  <c r="CW122" i="24"/>
  <c r="CZ122" i="24"/>
  <c r="CU122" i="24"/>
  <c r="CQ122" i="24"/>
  <c r="DC122" i="24"/>
  <c r="CY122" i="24"/>
  <c r="CT122" i="24"/>
  <c r="DB122" i="24"/>
  <c r="CP122" i="24"/>
  <c r="CS122" i="24"/>
  <c r="CV80" i="24"/>
  <c r="CU80" i="24"/>
  <c r="DD80" i="24"/>
  <c r="DC80" i="24"/>
  <c r="CO80" i="24"/>
  <c r="CW80" i="24"/>
  <c r="CP80" i="24"/>
  <c r="CQ80" i="24"/>
  <c r="CT80" i="24"/>
  <c r="CX80" i="24"/>
  <c r="CY80" i="24"/>
  <c r="CR80" i="24"/>
  <c r="CS80" i="24"/>
  <c r="DB80" i="24"/>
  <c r="CZ80" i="24"/>
  <c r="DA80" i="24"/>
  <c r="DC27" i="24"/>
  <c r="CX27" i="24"/>
  <c r="CT27" i="24"/>
  <c r="CS27" i="24"/>
  <c r="DB27" i="24"/>
  <c r="CO27" i="24"/>
  <c r="DA27" i="24"/>
  <c r="CW27" i="24"/>
  <c r="CQ27" i="24"/>
  <c r="CR27" i="24"/>
  <c r="CV27" i="24"/>
  <c r="CY27" i="24"/>
  <c r="CZ27" i="24"/>
  <c r="DD27" i="24"/>
  <c r="CU27" i="24"/>
  <c r="CP27" i="24"/>
  <c r="DB299" i="24"/>
  <c r="CY299" i="24"/>
  <c r="CZ273" i="24"/>
  <c r="DM273" i="24"/>
  <c r="DU273" i="24" s="1"/>
  <c r="DP271" i="24"/>
  <c r="EN271" i="24" s="1"/>
  <c r="DO271" i="24"/>
  <c r="EM271" i="24" s="1"/>
  <c r="EH267" i="24"/>
  <c r="EX267" i="24" s="1"/>
  <c r="DF263" i="24"/>
  <c r="DV263" i="24" s="1"/>
  <c r="DS270" i="24"/>
  <c r="EQ270" i="24" s="1"/>
  <c r="DE263" i="24"/>
  <c r="DU263" i="24" s="1"/>
  <c r="EA271" i="24"/>
  <c r="EJ263" i="24"/>
  <c r="EG262" i="24"/>
  <c r="EF270" i="24"/>
  <c r="AV263" i="24"/>
  <c r="AU263" i="24"/>
  <c r="EH260" i="24"/>
  <c r="EX260" i="24" s="1"/>
  <c r="DF267" i="24"/>
  <c r="ED267" i="24" s="1"/>
  <c r="DE264" i="24"/>
  <c r="DU264" i="24" s="1"/>
  <c r="DJ263" i="24"/>
  <c r="EH263" i="24" s="1"/>
  <c r="ES259" i="24"/>
  <c r="FP259" i="24"/>
  <c r="FH259" i="24"/>
  <c r="EZ259" i="24"/>
  <c r="FO259" i="24"/>
  <c r="FG259" i="24"/>
  <c r="EY259" i="24"/>
  <c r="FN259" i="24"/>
  <c r="FF259" i="24"/>
  <c r="EX259" i="24"/>
  <c r="FV259" i="24" s="1"/>
  <c r="FL259" i="24"/>
  <c r="FD259" i="24"/>
  <c r="EV259" i="24"/>
  <c r="FC259" i="24"/>
  <c r="EU259" i="24"/>
  <c r="FJ259" i="24"/>
  <c r="FB259" i="24"/>
  <c r="ET259" i="24"/>
  <c r="DS269" i="24"/>
  <c r="EA269" i="24" s="1"/>
  <c r="EI257" i="24"/>
  <c r="DI257" i="24"/>
  <c r="DF256" i="24"/>
  <c r="DV256" i="24" s="1"/>
  <c r="DE253" i="24"/>
  <c r="EC253" i="24" s="1"/>
  <c r="DX268" i="24"/>
  <c r="EP263" i="24"/>
  <c r="EI258" i="24"/>
  <c r="FG258" i="24" s="1"/>
  <c r="DQ255" i="24"/>
  <c r="DY255" i="24" s="1"/>
  <c r="DS253" i="24"/>
  <c r="DN257" i="24"/>
  <c r="DV257" i="24" s="1"/>
  <c r="DR253" i="24"/>
  <c r="EK255" i="24"/>
  <c r="EY254" i="24"/>
  <c r="EQ255" i="24"/>
  <c r="AV240" i="24"/>
  <c r="AU240" i="24"/>
  <c r="DR227" i="24"/>
  <c r="DZ227" i="24" s="1"/>
  <c r="DW227" i="24"/>
  <c r="DE226" i="24"/>
  <c r="DU226" i="24" s="1"/>
  <c r="EI223" i="24"/>
  <c r="AU211" i="24"/>
  <c r="AV211" i="24"/>
  <c r="DR208" i="24"/>
  <c r="EN221" i="24"/>
  <c r="DR211" i="24"/>
  <c r="DZ211" i="24" s="1"/>
  <c r="AU231" i="24"/>
  <c r="DR212" i="24"/>
  <c r="EP212" i="24" s="1"/>
  <c r="EK208" i="24"/>
  <c r="FJ220" i="24"/>
  <c r="FB220" i="24"/>
  <c r="ET220" i="24"/>
  <c r="ER218" i="24"/>
  <c r="EA215" i="24"/>
  <c r="DY215" i="24"/>
  <c r="EL211" i="24"/>
  <c r="DL179" i="24"/>
  <c r="EB179" i="24" s="1"/>
  <c r="ER210" i="24"/>
  <c r="EC180" i="24"/>
  <c r="EA179" i="24"/>
  <c r="EO217" i="24"/>
  <c r="DL180" i="24"/>
  <c r="EC223" i="24"/>
  <c r="EM216" i="24"/>
  <c r="DX209" i="24"/>
  <c r="CW171" i="24"/>
  <c r="CO171" i="24"/>
  <c r="DH161" i="24"/>
  <c r="EF161" i="24" s="1"/>
  <c r="EK180" i="24"/>
  <c r="EP177" i="24"/>
  <c r="DB171" i="24"/>
  <c r="CX166" i="24"/>
  <c r="CP166" i="24"/>
  <c r="DE175" i="24"/>
  <c r="DB174" i="24"/>
  <c r="CQ169" i="24"/>
  <c r="CY169" i="24"/>
  <c r="DB166" i="24"/>
  <c r="DR163" i="24"/>
  <c r="DZ163" i="24" s="1"/>
  <c r="CS166" i="24"/>
  <c r="DP174" i="24"/>
  <c r="EN174" i="24" s="1"/>
  <c r="EV174" i="24" s="1"/>
  <c r="DB172" i="24"/>
  <c r="CQ171" i="24"/>
  <c r="DV168" i="24"/>
  <c r="EL168" i="24"/>
  <c r="CZ166" i="24"/>
  <c r="DX163" i="24"/>
  <c r="DJ161" i="24"/>
  <c r="CQ174" i="24"/>
  <c r="CS172" i="24"/>
  <c r="DI161" i="24"/>
  <c r="DY161" i="24" s="1"/>
  <c r="CR175" i="24"/>
  <c r="CW174" i="24"/>
  <c r="DS171" i="24"/>
  <c r="EN171" i="24"/>
  <c r="EM171" i="24"/>
  <c r="DM171" i="24"/>
  <c r="EK171" i="24" s="1"/>
  <c r="EL171" i="24"/>
  <c r="EP171" i="24"/>
  <c r="EQ171" i="24"/>
  <c r="EO171" i="24"/>
  <c r="DF169" i="24"/>
  <c r="DV169" i="24" s="1"/>
  <c r="EY168" i="24"/>
  <c r="CW128" i="24"/>
  <c r="CR128" i="24"/>
  <c r="CU128" i="24"/>
  <c r="CZ128" i="24"/>
  <c r="DC128" i="24"/>
  <c r="CS128" i="24"/>
  <c r="CT128" i="24"/>
  <c r="CV128" i="24"/>
  <c r="CP128" i="24"/>
  <c r="CQ128" i="24"/>
  <c r="DA128" i="24"/>
  <c r="DB128" i="24"/>
  <c r="DD128" i="24"/>
  <c r="CO128" i="24"/>
  <c r="CX128" i="24"/>
  <c r="CY128" i="24"/>
  <c r="CO64" i="24"/>
  <c r="DB64" i="24"/>
  <c r="CW64" i="24"/>
  <c r="CP64" i="24"/>
  <c r="CQ64" i="24"/>
  <c r="CU64" i="24"/>
  <c r="CX64" i="24"/>
  <c r="CY64" i="24"/>
  <c r="CR64" i="24"/>
  <c r="CS64" i="24"/>
  <c r="DC64" i="24"/>
  <c r="CV64" i="24"/>
  <c r="CZ64" i="24"/>
  <c r="DA64" i="24"/>
  <c r="DD64" i="24"/>
  <c r="CT64" i="24"/>
  <c r="CV69" i="24"/>
  <c r="CO69" i="24"/>
  <c r="CR69" i="24"/>
  <c r="DD69" i="24"/>
  <c r="CW69" i="24"/>
  <c r="CP69" i="24"/>
  <c r="CZ69" i="24"/>
  <c r="CX69" i="24"/>
  <c r="CQ69" i="24"/>
  <c r="CU69" i="24"/>
  <c r="CY69" i="24"/>
  <c r="CS69" i="24"/>
  <c r="DC69" i="24"/>
  <c r="DA69" i="24"/>
  <c r="CT69" i="24"/>
  <c r="DB69" i="24"/>
  <c r="CO33" i="24"/>
  <c r="CX33" i="24"/>
  <c r="CR33" i="24"/>
  <c r="DD33" i="24"/>
  <c r="CW33" i="24"/>
  <c r="CZ33" i="24"/>
  <c r="CT33" i="24"/>
  <c r="DB33" i="24"/>
  <c r="CU33" i="24"/>
  <c r="DC33" i="24"/>
  <c r="CQ33" i="24"/>
  <c r="CS33" i="24"/>
  <c r="CY33" i="24"/>
  <c r="DA33" i="24"/>
  <c r="CP33" i="24"/>
  <c r="CV33" i="24"/>
  <c r="DV21" i="24"/>
  <c r="ED21" i="24"/>
  <c r="ET303" i="24"/>
  <c r="DC271" i="24"/>
  <c r="DA271" i="24"/>
  <c r="CY272" i="24"/>
  <c r="ER271" i="24"/>
  <c r="DA263" i="24"/>
  <c r="CZ260" i="24"/>
  <c r="FL260" i="24" s="1"/>
  <c r="EC270" i="24"/>
  <c r="DH263" i="24"/>
  <c r="EF263" i="24" s="1"/>
  <c r="DZ270" i="24"/>
  <c r="DV270" i="24"/>
  <c r="DW263" i="24"/>
  <c r="CX260" i="24"/>
  <c r="FJ260" i="24" s="1"/>
  <c r="DP273" i="24"/>
  <c r="AV270" i="24"/>
  <c r="AU270" i="24"/>
  <c r="DZ267" i="24"/>
  <c r="FF267" i="24" s="1"/>
  <c r="DO266" i="24"/>
  <c r="DW266" i="24" s="1"/>
  <c r="CX263" i="24"/>
  <c r="EH270" i="24"/>
  <c r="DP270" i="24"/>
  <c r="DX270" i="24" s="1"/>
  <c r="DY267" i="24"/>
  <c r="FE267" i="24" s="1"/>
  <c r="DN266" i="24"/>
  <c r="DV266" i="24" s="1"/>
  <c r="DH264" i="24"/>
  <c r="EF264" i="24" s="1"/>
  <c r="CW263" i="24"/>
  <c r="EE264" i="24"/>
  <c r="EU264" i="24" s="1"/>
  <c r="EB263" i="24"/>
  <c r="DY262" i="24"/>
  <c r="EN270" i="24"/>
  <c r="EE267" i="24"/>
  <c r="EU267" i="24" s="1"/>
  <c r="ED264" i="24"/>
  <c r="DU261" i="24"/>
  <c r="FA261" i="24" s="1"/>
  <c r="DZ260" i="24"/>
  <c r="DB263" i="24"/>
  <c r="EN263" i="24"/>
  <c r="ER266" i="24"/>
  <c r="EO261" i="24"/>
  <c r="FM261" i="24" s="1"/>
  <c r="DO255" i="24"/>
  <c r="DW255" i="24" s="1"/>
  <c r="EK268" i="24"/>
  <c r="EN261" i="24"/>
  <c r="FD261" i="24" s="1"/>
  <c r="DB254" i="24"/>
  <c r="DR257" i="24"/>
  <c r="DG256" i="24"/>
  <c r="EE256" i="24" s="1"/>
  <c r="DA254" i="24"/>
  <c r="EO259" i="24"/>
  <c r="FM259" i="24" s="1"/>
  <c r="DW258" i="24"/>
  <c r="DA257" i="24"/>
  <c r="AV246" i="24"/>
  <c r="AU246" i="24"/>
  <c r="ER267" i="24"/>
  <c r="EZ267" i="24" s="1"/>
  <c r="EE254" i="24"/>
  <c r="EM269" i="24"/>
  <c r="EL266" i="24"/>
  <c r="EH258" i="24"/>
  <c r="CX258" i="24"/>
  <c r="DO257" i="24"/>
  <c r="DL256" i="24"/>
  <c r="EJ256" i="24" s="1"/>
  <c r="DF254" i="24"/>
  <c r="DK253" i="24"/>
  <c r="EI253" i="24" s="1"/>
  <c r="EN256" i="24"/>
  <c r="EL253" i="24"/>
  <c r="EM254" i="24"/>
  <c r="FK254" i="24" s="1"/>
  <c r="EP253" i="24"/>
  <c r="AV236" i="24"/>
  <c r="AU236" i="24"/>
  <c r="DA225" i="24"/>
  <c r="EE223" i="24"/>
  <c r="CW226" i="24"/>
  <c r="DB225" i="24"/>
  <c r="EP221" i="24"/>
  <c r="CQ221" i="24"/>
  <c r="CO221" i="24"/>
  <c r="AV228" i="24"/>
  <c r="AU228" i="24"/>
  <c r="CR223" i="24"/>
  <c r="DS216" i="24"/>
  <c r="EQ216" i="24" s="1"/>
  <c r="DF209" i="24"/>
  <c r="DV209" i="24" s="1"/>
  <c r="DC208" i="24"/>
  <c r="EC209" i="24"/>
  <c r="EO224" i="24"/>
  <c r="FM224" i="24" s="1"/>
  <c r="EB221" i="24"/>
  <c r="DX213" i="24"/>
  <c r="FD213" i="24" s="1"/>
  <c r="DM212" i="24"/>
  <c r="DU212" i="24" s="1"/>
  <c r="CY210" i="24"/>
  <c r="EG227" i="24"/>
  <c r="CS227" i="24"/>
  <c r="DQ219" i="24"/>
  <c r="DY219" i="24" s="1"/>
  <c r="DF218" i="24"/>
  <c r="ED218" i="24" s="1"/>
  <c r="DD212" i="24"/>
  <c r="FJ225" i="24"/>
  <c r="ET225" i="24"/>
  <c r="DB220" i="24"/>
  <c r="FN220" i="24" s="1"/>
  <c r="DE213" i="24"/>
  <c r="EC213" i="24" s="1"/>
  <c r="DG208" i="24"/>
  <c r="EE208" i="24" s="1"/>
  <c r="DG179" i="24"/>
  <c r="EE179" i="24" s="1"/>
  <c r="EM219" i="24"/>
  <c r="CO176" i="24"/>
  <c r="EL212" i="24"/>
  <c r="FB212" i="24" s="1"/>
  <c r="EQ208" i="24"/>
  <c r="EM180" i="24"/>
  <c r="CY180" i="24"/>
  <c r="DG215" i="24"/>
  <c r="EE215" i="24" s="1"/>
  <c r="DD179" i="24"/>
  <c r="DU207" i="24"/>
  <c r="DU180" i="24"/>
  <c r="DP212" i="24"/>
  <c r="EN212" i="24" s="1"/>
  <c r="FL212" i="24" s="1"/>
  <c r="DJ179" i="24"/>
  <c r="EH179" i="24" s="1"/>
  <c r="CO223" i="24"/>
  <c r="DP219" i="24"/>
  <c r="EN219" i="24" s="1"/>
  <c r="EO218" i="24"/>
  <c r="DP177" i="24"/>
  <c r="EN177" i="24" s="1"/>
  <c r="EY174" i="24"/>
  <c r="CW172" i="24"/>
  <c r="CT171" i="24"/>
  <c r="CU163" i="24"/>
  <c r="EO177" i="24"/>
  <c r="CW175" i="24"/>
  <c r="CT174" i="24"/>
  <c r="FN174" i="24" s="1"/>
  <c r="EK172" i="24"/>
  <c r="DN172" i="24"/>
  <c r="EL172" i="24" s="1"/>
  <c r="DP172" i="24"/>
  <c r="EN172" i="24" s="1"/>
  <c r="ER172" i="24"/>
  <c r="EQ172" i="24"/>
  <c r="EP172" i="24"/>
  <c r="AV171" i="24"/>
  <c r="AU171" i="24"/>
  <c r="EA169" i="24"/>
  <c r="CW167" i="24"/>
  <c r="CT166" i="24"/>
  <c r="FN166" i="24" s="1"/>
  <c r="CY162" i="24"/>
  <c r="EM224" i="24"/>
  <c r="EH169" i="24"/>
  <c r="DA163" i="24"/>
  <c r="DC175" i="24"/>
  <c r="CT172" i="24"/>
  <c r="CR166" i="24"/>
  <c r="FL166" i="24" s="1"/>
  <c r="DU171" i="24"/>
  <c r="DE171" i="24"/>
  <c r="EC171" i="24" s="1"/>
  <c r="EA171" i="24"/>
  <c r="DX169" i="24"/>
  <c r="CY163" i="24"/>
  <c r="CO174" i="24"/>
  <c r="FI174" i="24" s="1"/>
  <c r="EJ171" i="24"/>
  <c r="CX169" i="24"/>
  <c r="DD168" i="24"/>
  <c r="CQ168" i="24"/>
  <c r="FK168" i="24" s="1"/>
  <c r="CS168" i="24"/>
  <c r="FM168" i="24" s="1"/>
  <c r="CU168" i="24"/>
  <c r="FO168" i="24" s="1"/>
  <c r="CP168" i="24"/>
  <c r="CV168" i="24"/>
  <c r="CR168" i="24"/>
  <c r="CT168" i="24"/>
  <c r="CO168" i="24"/>
  <c r="EQ165" i="24"/>
  <c r="CW163" i="24"/>
  <c r="EK160" i="24"/>
  <c r="DM160" i="24"/>
  <c r="ER160" i="24"/>
  <c r="EN160" i="24"/>
  <c r="EL160" i="24"/>
  <c r="EO160" i="24"/>
  <c r="EP160" i="24"/>
  <c r="EM160" i="24"/>
  <c r="DS160" i="24"/>
  <c r="EQ160" i="24" s="1"/>
  <c r="CQ126" i="24"/>
  <c r="DA126" i="24"/>
  <c r="CU126" i="24"/>
  <c r="DD126" i="24"/>
  <c r="CY126" i="24"/>
  <c r="DC126" i="24"/>
  <c r="CT126" i="24"/>
  <c r="DB126" i="24"/>
  <c r="CO126" i="24"/>
  <c r="CR126" i="24"/>
  <c r="CW126" i="24"/>
  <c r="CP126" i="24"/>
  <c r="CZ126" i="24"/>
  <c r="CX126" i="24"/>
  <c r="CS126" i="24"/>
  <c r="CV126" i="24"/>
  <c r="CR114" i="24"/>
  <c r="CS114" i="24"/>
  <c r="CT114" i="24"/>
  <c r="CU114" i="24"/>
  <c r="CV114" i="24"/>
  <c r="CP114" i="24"/>
  <c r="DA114" i="24"/>
  <c r="DB114" i="24"/>
  <c r="DC114" i="24"/>
  <c r="DD114" i="24"/>
  <c r="CX114" i="24"/>
  <c r="CZ114" i="24"/>
  <c r="CO114" i="24"/>
  <c r="CW114" i="24"/>
  <c r="CQ114" i="24"/>
  <c r="CY114" i="24"/>
  <c r="DA77" i="24"/>
  <c r="CU77" i="24"/>
  <c r="CQ77" i="24"/>
  <c r="CT77" i="24"/>
  <c r="DC77" i="24"/>
  <c r="CY77" i="24"/>
  <c r="DB77" i="24"/>
  <c r="CO77" i="24"/>
  <c r="CR77" i="24"/>
  <c r="CV77" i="24"/>
  <c r="CW77" i="24"/>
  <c r="CP77" i="24"/>
  <c r="CZ77" i="24"/>
  <c r="DD77" i="24"/>
  <c r="CX77" i="24"/>
  <c r="CS77" i="24"/>
  <c r="CV15" i="24"/>
  <c r="CP15" i="24"/>
  <c r="DB15" i="24"/>
  <c r="DD15" i="24"/>
  <c r="CX15" i="24"/>
  <c r="CR15" i="24"/>
  <c r="CZ15" i="24"/>
  <c r="CS15" i="24"/>
  <c r="CO15" i="24"/>
  <c r="DA15" i="24"/>
  <c r="CW15" i="24"/>
  <c r="CU15" i="24"/>
  <c r="CQ15" i="24"/>
  <c r="DC15" i="24"/>
  <c r="CY15" i="24"/>
  <c r="CT15" i="24"/>
  <c r="CU299" i="24"/>
  <c r="CT317" i="24"/>
  <c r="FN317" i="24" s="1"/>
  <c r="CR317" i="24"/>
  <c r="FL317" i="24" s="1"/>
  <c r="EV303" i="24"/>
  <c r="FT303" i="24" s="1"/>
  <c r="FM302" i="24"/>
  <c r="EW302" i="24"/>
  <c r="FL302" i="24"/>
  <c r="FD302" i="24"/>
  <c r="EV302" i="24"/>
  <c r="FJ302" i="24"/>
  <c r="FB302" i="24"/>
  <c r="ET302" i="24"/>
  <c r="FI302" i="24"/>
  <c r="FA302" i="24"/>
  <c r="ES302" i="24"/>
  <c r="DD299" i="24"/>
  <c r="CZ299" i="24"/>
  <c r="AV283" i="24"/>
  <c r="AU283" i="24"/>
  <c r="AV299" i="24"/>
  <c r="AU299" i="24"/>
  <c r="EI273" i="24"/>
  <c r="CU273" i="24"/>
  <c r="EH273" i="24"/>
  <c r="CT273" i="24"/>
  <c r="EC267" i="24"/>
  <c r="FA267" i="24" s="1"/>
  <c r="EJ270" i="24"/>
  <c r="DK270" i="24"/>
  <c r="EI270" i="24" s="1"/>
  <c r="DG270" i="24"/>
  <c r="EE270" i="24" s="1"/>
  <c r="DL262" i="24"/>
  <c r="EB262" i="24" s="1"/>
  <c r="EP270" i="24"/>
  <c r="DT270" i="24"/>
  <c r="ER270" i="24" s="1"/>
  <c r="EB268" i="24"/>
  <c r="DW264" i="24"/>
  <c r="DW267" i="24"/>
  <c r="FC267" i="24" s="1"/>
  <c r="DV264" i="24"/>
  <c r="DJ253" i="24"/>
  <c r="EH253" i="24" s="1"/>
  <c r="DR266" i="24"/>
  <c r="DZ266" i="24" s="1"/>
  <c r="DD254" i="24"/>
  <c r="FP254" i="24" s="1"/>
  <c r="EA254" i="24"/>
  <c r="FG254" i="24" s="1"/>
  <c r="EQ269" i="24"/>
  <c r="DS257" i="24"/>
  <c r="EA257" i="24" s="1"/>
  <c r="DH256" i="24"/>
  <c r="DX256" i="24" s="1"/>
  <c r="CT254" i="24"/>
  <c r="EP269" i="24"/>
  <c r="ER263" i="24"/>
  <c r="DI258" i="24"/>
  <c r="DJ257" i="24"/>
  <c r="CS254" i="24"/>
  <c r="FM254" i="24" s="1"/>
  <c r="DH258" i="24"/>
  <c r="DL258" i="24"/>
  <c r="EJ258" i="24" s="1"/>
  <c r="CZ254" i="24"/>
  <c r="EC256" i="24"/>
  <c r="FA256" i="24" s="1"/>
  <c r="DG257" i="24"/>
  <c r="EE257" i="24" s="1"/>
  <c r="CX254" i="24"/>
  <c r="EA256" i="24"/>
  <c r="FG256" i="24" s="1"/>
  <c r="EW254" i="24"/>
  <c r="EO253" i="24"/>
  <c r="EN253" i="24"/>
  <c r="CX223" i="24"/>
  <c r="FJ223" i="24" s="1"/>
  <c r="DF221" i="24"/>
  <c r="ED221" i="24" s="1"/>
  <c r="FP226" i="24"/>
  <c r="EZ226" i="24"/>
  <c r="FO226" i="24"/>
  <c r="FG226" i="24"/>
  <c r="EY226" i="24"/>
  <c r="EX226" i="24"/>
  <c r="FM226" i="24"/>
  <c r="EW226" i="24"/>
  <c r="FL226" i="24"/>
  <c r="EV226" i="24"/>
  <c r="FK226" i="24"/>
  <c r="FC226" i="24"/>
  <c r="EU226" i="24"/>
  <c r="ER224" i="24"/>
  <c r="FH224" i="24" s="1"/>
  <c r="DC213" i="24"/>
  <c r="FO213" i="24" s="1"/>
  <c r="EQ224" i="24"/>
  <c r="EO223" i="24"/>
  <c r="DO221" i="24"/>
  <c r="EM221" i="24" s="1"/>
  <c r="CU208" i="24"/>
  <c r="FO208" i="24" s="1"/>
  <c r="DM221" i="24"/>
  <c r="DR216" i="24"/>
  <c r="EP216" i="24" s="1"/>
  <c r="EA211" i="24"/>
  <c r="DU209" i="24"/>
  <c r="DB208" i="24"/>
  <c r="DU224" i="24"/>
  <c r="EK227" i="24"/>
  <c r="EC227" i="24"/>
  <c r="CO227" i="24"/>
  <c r="CY213" i="24"/>
  <c r="AU227" i="24"/>
  <c r="EL224" i="24"/>
  <c r="CW213" i="24"/>
  <c r="DB212" i="24"/>
  <c r="ED208" i="24"/>
  <c r="EM218" i="24"/>
  <c r="EO211" i="24"/>
  <c r="CY179" i="24"/>
  <c r="EL218" i="24"/>
  <c r="FJ218" i="24" s="1"/>
  <c r="EL219" i="24"/>
  <c r="EN217" i="24"/>
  <c r="DO217" i="24"/>
  <c r="DW217" i="24" s="1"/>
  <c r="DA214" i="24"/>
  <c r="FM214" i="24" s="1"/>
  <c r="DX212" i="24"/>
  <c r="DZ178" i="24"/>
  <c r="FF178" i="24" s="1"/>
  <c r="CV176" i="24"/>
  <c r="EQ217" i="24"/>
  <c r="DE215" i="24"/>
  <c r="EC215" i="24" s="1"/>
  <c r="DW215" i="24"/>
  <c r="DJ215" i="24"/>
  <c r="EH215" i="24" s="1"/>
  <c r="AU194" i="24"/>
  <c r="AV194" i="24"/>
  <c r="CP226" i="24"/>
  <c r="ER219" i="24"/>
  <c r="DH207" i="24"/>
  <c r="EF207" i="24" s="1"/>
  <c r="EQ219" i="24"/>
  <c r="EN211" i="24"/>
  <c r="DB179" i="24"/>
  <c r="DM223" i="24"/>
  <c r="DU223" i="24" s="1"/>
  <c r="EO219" i="24"/>
  <c r="DT216" i="24"/>
  <c r="DA173" i="24"/>
  <c r="DV172" i="24"/>
  <c r="DH172" i="24"/>
  <c r="DX172" i="24" s="1"/>
  <c r="DD163" i="24"/>
  <c r="FI180" i="24"/>
  <c r="FA180" i="24"/>
  <c r="ES180" i="24"/>
  <c r="DC174" i="24"/>
  <c r="FO174" i="24" s="1"/>
  <c r="CZ173" i="24"/>
  <c r="EA166" i="24"/>
  <c r="FG166" i="24" s="1"/>
  <c r="EO165" i="24"/>
  <c r="CU177" i="24"/>
  <c r="DC177" i="24"/>
  <c r="CW177" i="24"/>
  <c r="CO177" i="24"/>
  <c r="DB163" i="24"/>
  <c r="DX224" i="24"/>
  <c r="DQ174" i="24"/>
  <c r="EO174" i="24" s="1"/>
  <c r="EW174" i="24" s="1"/>
  <c r="CZ171" i="24"/>
  <c r="CS163" i="24"/>
  <c r="DX222" i="24"/>
  <c r="EH222" i="24"/>
  <c r="DH222" i="24"/>
  <c r="EF222" i="24" s="1"/>
  <c r="EC222" i="24"/>
  <c r="AU195" i="24"/>
  <c r="AV195" i="24"/>
  <c r="EM177" i="24"/>
  <c r="CU175" i="24"/>
  <c r="CZ174" i="24"/>
  <c r="AU167" i="24"/>
  <c r="AV167" i="24"/>
  <c r="CW162" i="24"/>
  <c r="DY175" i="24"/>
  <c r="DQ173" i="24"/>
  <c r="EO173" i="24" s="1"/>
  <c r="EK173" i="24"/>
  <c r="EL173" i="24"/>
  <c r="EM173" i="24"/>
  <c r="DS173" i="24"/>
  <c r="EA173" i="24" s="1"/>
  <c r="ER173" i="24"/>
  <c r="EQ173" i="24"/>
  <c r="EN173" i="24"/>
  <c r="CQ163" i="24"/>
  <c r="EF175" i="24"/>
  <c r="DI170" i="24"/>
  <c r="EG170" i="24" s="1"/>
  <c r="CP169" i="24"/>
  <c r="AV161" i="24"/>
  <c r="AU161" i="24"/>
  <c r="CV118" i="24"/>
  <c r="CT118" i="24"/>
  <c r="DA118" i="24"/>
  <c r="CQ118" i="24"/>
  <c r="CO118" i="24"/>
  <c r="DD118" i="24"/>
  <c r="DC118" i="24"/>
  <c r="CS118" i="24"/>
  <c r="CP118" i="24"/>
  <c r="CY118" i="24"/>
  <c r="CZ118" i="24"/>
  <c r="CW118" i="24"/>
  <c r="CU118" i="24"/>
  <c r="DB118" i="24"/>
  <c r="CR118" i="24"/>
  <c r="CX118" i="24"/>
  <c r="DB127" i="24"/>
  <c r="DD127" i="24"/>
  <c r="CX127" i="24"/>
  <c r="CO127" i="24"/>
  <c r="CR127" i="24"/>
  <c r="CW127" i="24"/>
  <c r="CZ127" i="24"/>
  <c r="CS127" i="24"/>
  <c r="CU127" i="24"/>
  <c r="CQ127" i="24"/>
  <c r="DA127" i="24"/>
  <c r="CT127" i="24"/>
  <c r="DC127" i="24"/>
  <c r="CV127" i="24"/>
  <c r="CP127" i="24"/>
  <c r="CY127" i="24"/>
  <c r="CP72" i="24"/>
  <c r="CQ72" i="24"/>
  <c r="CR72" i="24"/>
  <c r="CX72" i="24"/>
  <c r="CY72" i="24"/>
  <c r="CZ72" i="24"/>
  <c r="CS72" i="24"/>
  <c r="DA72" i="24"/>
  <c r="CT72" i="24"/>
  <c r="DB72" i="24"/>
  <c r="CV72" i="24"/>
  <c r="DD72" i="24"/>
  <c r="CO72" i="24"/>
  <c r="CW72" i="24"/>
  <c r="CU72" i="24"/>
  <c r="DC72" i="24"/>
  <c r="CR67" i="24"/>
  <c r="CP67" i="24"/>
  <c r="CZ67" i="24"/>
  <c r="CX67" i="24"/>
  <c r="CQ67" i="24"/>
  <c r="CT67" i="24"/>
  <c r="CO67" i="24"/>
  <c r="CY67" i="24"/>
  <c r="DB67" i="24"/>
  <c r="CW67" i="24"/>
  <c r="CS67" i="24"/>
  <c r="CV67" i="24"/>
  <c r="DA67" i="24"/>
  <c r="CU67" i="24"/>
  <c r="DD67" i="24"/>
  <c r="DC67" i="24"/>
  <c r="CS73" i="24"/>
  <c r="DB73" i="24"/>
  <c r="DA73" i="24"/>
  <c r="CU73" i="24"/>
  <c r="CV73" i="24"/>
  <c r="CO73" i="24"/>
  <c r="DC73" i="24"/>
  <c r="DD73" i="24"/>
  <c r="CW73" i="24"/>
  <c r="CQ73" i="24"/>
  <c r="CY73" i="24"/>
  <c r="CR73" i="24"/>
  <c r="CP73" i="24"/>
  <c r="CZ73" i="24"/>
  <c r="CX73" i="24"/>
  <c r="CT73" i="24"/>
  <c r="CU71" i="24"/>
  <c r="CR71" i="24"/>
  <c r="DC71" i="24"/>
  <c r="CV71" i="24"/>
  <c r="CO71" i="24"/>
  <c r="CP71" i="24"/>
  <c r="CZ71" i="24"/>
  <c r="DD71" i="24"/>
  <c r="CW71" i="24"/>
  <c r="CX71" i="24"/>
  <c r="CQ71" i="24"/>
  <c r="CS71" i="24"/>
  <c r="CY71" i="24"/>
  <c r="DA71" i="24"/>
  <c r="CT71" i="24"/>
  <c r="DB71" i="24"/>
  <c r="CT63" i="24"/>
  <c r="CQ63" i="24"/>
  <c r="DB63" i="24"/>
  <c r="CY63" i="24"/>
  <c r="CU63" i="24"/>
  <c r="DC63" i="24"/>
  <c r="CV63" i="24"/>
  <c r="CS63" i="24"/>
  <c r="DD63" i="24"/>
  <c r="CO63" i="24"/>
  <c r="CP63" i="24"/>
  <c r="CR63" i="24"/>
  <c r="DA63" i="24"/>
  <c r="CW63" i="24"/>
  <c r="CX63" i="24"/>
  <c r="CZ63" i="24"/>
  <c r="DC26" i="24"/>
  <c r="DD26" i="24"/>
  <c r="CP26" i="24"/>
  <c r="CQ26" i="24"/>
  <c r="CX26" i="24"/>
  <c r="CY26" i="24"/>
  <c r="CT26" i="24"/>
  <c r="CS26" i="24"/>
  <c r="DB26" i="24"/>
  <c r="CO26" i="24"/>
  <c r="CR26" i="24"/>
  <c r="DA26" i="24"/>
  <c r="CW26" i="24"/>
  <c r="CZ26" i="24"/>
  <c r="CU26" i="24"/>
  <c r="CV26" i="24"/>
  <c r="CT18" i="24"/>
  <c r="CS18" i="24"/>
  <c r="DB18" i="24"/>
  <c r="CR18" i="24"/>
  <c r="DA18" i="24"/>
  <c r="CZ18" i="24"/>
  <c r="CP18" i="24"/>
  <c r="CX18" i="24"/>
  <c r="CU18" i="24"/>
  <c r="CV18" i="24"/>
  <c r="CO18" i="24"/>
  <c r="CQ18" i="24"/>
  <c r="DC18" i="24"/>
  <c r="DD18" i="24"/>
  <c r="CW18" i="24"/>
  <c r="CY18" i="24"/>
  <c r="CQ31" i="24"/>
  <c r="CY31" i="24"/>
  <c r="CT31" i="24"/>
  <c r="DB31" i="24"/>
  <c r="CV31" i="24"/>
  <c r="DD31" i="24"/>
  <c r="CP31" i="24"/>
  <c r="CU31" i="24"/>
  <c r="CO31" i="24"/>
  <c r="CX31" i="24"/>
  <c r="CR31" i="24"/>
  <c r="CS31" i="24"/>
  <c r="DC31" i="24"/>
  <c r="CW31" i="24"/>
  <c r="CZ31" i="24"/>
  <c r="DA31" i="24"/>
  <c r="CP21" i="24"/>
  <c r="DC21" i="24"/>
  <c r="CX21" i="24"/>
  <c r="CS21" i="24"/>
  <c r="CQ21" i="24"/>
  <c r="CR21" i="24"/>
  <c r="DA21" i="24"/>
  <c r="CV21" i="24"/>
  <c r="CY21" i="24"/>
  <c r="CZ21" i="24"/>
  <c r="DD21" i="24"/>
  <c r="CO21" i="24"/>
  <c r="CW21" i="24"/>
  <c r="CT21" i="24"/>
  <c r="DB21" i="24"/>
  <c r="CU21" i="24"/>
  <c r="CY16" i="24"/>
  <c r="DA16" i="24"/>
  <c r="CR16" i="24"/>
  <c r="CU16" i="24"/>
  <c r="CV16" i="24"/>
  <c r="CP16" i="24"/>
  <c r="CZ16" i="24"/>
  <c r="DC16" i="24"/>
  <c r="DD16" i="24"/>
  <c r="CX16" i="24"/>
  <c r="CT16" i="24"/>
  <c r="DB16" i="24"/>
  <c r="CO16" i="24"/>
  <c r="CQ16" i="24"/>
  <c r="CS16" i="24"/>
  <c r="CW16" i="24"/>
  <c r="CV19" i="24"/>
  <c r="CW19" i="24"/>
  <c r="DD19" i="24"/>
  <c r="CU19" i="24"/>
  <c r="CQ19" i="24"/>
  <c r="DC19" i="24"/>
  <c r="CY19" i="24"/>
  <c r="CS19" i="24"/>
  <c r="DA19" i="24"/>
  <c r="CT19" i="24"/>
  <c r="CP19" i="24"/>
  <c r="CR19" i="24"/>
  <c r="DB19" i="24"/>
  <c r="CX19" i="24"/>
  <c r="CZ19" i="24"/>
  <c r="CO19" i="24"/>
  <c r="CS22" i="24"/>
  <c r="CX22" i="24"/>
  <c r="DA22" i="24"/>
  <c r="CR22" i="24"/>
  <c r="CT22" i="24"/>
  <c r="CV22" i="24"/>
  <c r="CQ22" i="24"/>
  <c r="CZ22" i="24"/>
  <c r="DB22" i="24"/>
  <c r="DD22" i="24"/>
  <c r="CY22" i="24"/>
  <c r="CU22" i="24"/>
  <c r="DC22" i="24"/>
  <c r="CO22" i="24"/>
  <c r="CW22" i="24"/>
  <c r="CP22" i="24"/>
  <c r="CS14" i="24"/>
  <c r="CU14" i="24"/>
  <c r="CQ14" i="24"/>
  <c r="DA14" i="24"/>
  <c r="DC14" i="24"/>
  <c r="CY14" i="24"/>
  <c r="CO14" i="24"/>
  <c r="CP14" i="24"/>
  <c r="CT14" i="24"/>
  <c r="CW14" i="24"/>
  <c r="CX14" i="24"/>
  <c r="DB14" i="24"/>
  <c r="CV14" i="24"/>
  <c r="CR14" i="24"/>
  <c r="DD14" i="24"/>
  <c r="CZ14" i="24"/>
  <c r="DC28" i="24"/>
  <c r="CX28" i="24"/>
  <c r="CO28" i="24"/>
  <c r="CT28" i="24"/>
  <c r="CW28" i="24"/>
  <c r="CR28" i="24"/>
  <c r="DB28" i="24"/>
  <c r="CV28" i="24"/>
  <c r="CZ28" i="24"/>
  <c r="DD28" i="24"/>
  <c r="CQ28" i="24"/>
  <c r="CY28" i="24"/>
  <c r="CS28" i="24"/>
  <c r="CU28" i="24"/>
  <c r="CP28" i="24"/>
  <c r="DA28" i="24"/>
  <c r="AV281" i="24"/>
  <c r="AU281" i="24"/>
  <c r="AV277" i="24"/>
  <c r="AU277" i="24"/>
  <c r="AV273" i="24"/>
  <c r="AU273" i="24"/>
  <c r="EO273" i="24"/>
  <c r="EG273" i="24"/>
  <c r="DA273" i="24"/>
  <c r="DQ263" i="24"/>
  <c r="DY263" i="24" s="1"/>
  <c r="CR254" i="24"/>
  <c r="DS261" i="24"/>
  <c r="EA261" i="24" s="1"/>
  <c r="EF257" i="24"/>
  <c r="FO269" i="24"/>
  <c r="FG269" i="24"/>
  <c r="EY269" i="24"/>
  <c r="FW269" i="24" s="1"/>
  <c r="FN269" i="24"/>
  <c r="FF269" i="24"/>
  <c r="EX269" i="24"/>
  <c r="FL269" i="24"/>
  <c r="FD269" i="24"/>
  <c r="EV269" i="24"/>
  <c r="FK269" i="24"/>
  <c r="FC269" i="24"/>
  <c r="EU269" i="24"/>
  <c r="FJ269" i="24"/>
  <c r="FB269" i="24"/>
  <c r="ET269" i="24"/>
  <c r="CP254" i="24"/>
  <c r="EO255" i="24"/>
  <c r="EK257" i="24"/>
  <c r="EM255" i="24"/>
  <c r="EQ253" i="24"/>
  <c r="EO257" i="24"/>
  <c r="DZ253" i="24"/>
  <c r="DP227" i="24"/>
  <c r="DX227" i="24" s="1"/>
  <c r="AV229" i="24"/>
  <c r="AU229" i="24"/>
  <c r="FJ224" i="24"/>
  <c r="FB224" i="24"/>
  <c r="ET224" i="24"/>
  <c r="FI224" i="24"/>
  <c r="FA224" i="24"/>
  <c r="ES224" i="24"/>
  <c r="FO224" i="24"/>
  <c r="FG224" i="24"/>
  <c r="EY224" i="24"/>
  <c r="EU224" i="24"/>
  <c r="EV224" i="24"/>
  <c r="FD224" i="24"/>
  <c r="FL224" i="24"/>
  <c r="EP224" i="24"/>
  <c r="FN224" i="24" s="1"/>
  <c r="EO221" i="24"/>
  <c r="AU219" i="24"/>
  <c r="AV219" i="24"/>
  <c r="DR219" i="24"/>
  <c r="DZ219" i="24" s="1"/>
  <c r="EP227" i="24"/>
  <c r="EH227" i="24"/>
  <c r="EX227" i="24" s="1"/>
  <c r="CT227" i="24"/>
  <c r="CQ213" i="24"/>
  <c r="FK213" i="24" s="1"/>
  <c r="DE210" i="24"/>
  <c r="EC210" i="24" s="1"/>
  <c r="DB221" i="24"/>
  <c r="DN216" i="24"/>
  <c r="CZ214" i="24"/>
  <c r="CO213" i="24"/>
  <c r="FI213" i="24" s="1"/>
  <c r="DZ218" i="24"/>
  <c r="FF218" i="24" s="1"/>
  <c r="DU211" i="24"/>
  <c r="FN218" i="24"/>
  <c r="EX218" i="24"/>
  <c r="FM218" i="24"/>
  <c r="FE218" i="24"/>
  <c r="EW218" i="24"/>
  <c r="FK218" i="24"/>
  <c r="FC218" i="24"/>
  <c r="EU218" i="24"/>
  <c r="FP218" i="24"/>
  <c r="FH218" i="24"/>
  <c r="EZ218" i="24"/>
  <c r="DI179" i="24"/>
  <c r="DY179" i="24" s="1"/>
  <c r="EM211" i="24"/>
  <c r="DG216" i="24"/>
  <c r="EE216" i="24" s="1"/>
  <c r="DU215" i="24"/>
  <c r="DZ215" i="24"/>
  <c r="EL180" i="24"/>
  <c r="ED180" i="24"/>
  <c r="CX180" i="24"/>
  <c r="EI177" i="24"/>
  <c r="DK177" i="24"/>
  <c r="DE177" i="24"/>
  <c r="EC177" i="24" s="1"/>
  <c r="DV219" i="24"/>
  <c r="AU197" i="24"/>
  <c r="ER211" i="24"/>
  <c r="DS177" i="24"/>
  <c r="EA177" i="24" s="1"/>
  <c r="DM177" i="24"/>
  <c r="EK177" i="24"/>
  <c r="EK223" i="24"/>
  <c r="DU219" i="24"/>
  <c r="EP180" i="24"/>
  <c r="EH180" i="24"/>
  <c r="DB180" i="24"/>
  <c r="FK179" i="24"/>
  <c r="EU179" i="24"/>
  <c r="FJ179" i="24"/>
  <c r="ET179" i="24"/>
  <c r="FO179" i="24"/>
  <c r="FG179" i="24"/>
  <c r="EY179" i="24"/>
  <c r="FN179" i="24"/>
  <c r="EX179" i="24"/>
  <c r="DF178" i="24"/>
  <c r="ED178" i="24" s="1"/>
  <c r="FJ178" i="24" s="1"/>
  <c r="EQ211" i="24"/>
  <c r="EE164" i="24"/>
  <c r="ED161" i="24"/>
  <c r="DV167" i="24"/>
  <c r="CX163" i="24"/>
  <c r="CP163" i="24"/>
  <c r="EC161" i="24"/>
  <c r="CT163" i="24"/>
  <c r="DN161" i="24"/>
  <c r="EL161" i="24" s="1"/>
  <c r="EO161" i="24"/>
  <c r="ER161" i="24"/>
  <c r="DP161" i="24"/>
  <c r="DX161" i="24" s="1"/>
  <c r="EP161" i="24"/>
  <c r="EQ161" i="24"/>
  <c r="EK161" i="24"/>
  <c r="AV160" i="24"/>
  <c r="AU160" i="24"/>
  <c r="CT176" i="24"/>
  <c r="DL175" i="24"/>
  <c r="EB175" i="24" s="1"/>
  <c r="CR171" i="24"/>
  <c r="DW165" i="24"/>
  <c r="EM165" i="24"/>
  <c r="EU165" i="24" s="1"/>
  <c r="AU222" i="24"/>
  <c r="AV222" i="24"/>
  <c r="CR174" i="24"/>
  <c r="DA169" i="24"/>
  <c r="CS167" i="24"/>
  <c r="DA167" i="24"/>
  <c r="CZ163" i="24"/>
  <c r="EL177" i="24"/>
  <c r="DK175" i="24"/>
  <c r="EG172" i="24"/>
  <c r="EK165" i="24"/>
  <c r="DU165" i="24"/>
  <c r="DE160" i="24"/>
  <c r="EC160" i="24" s="1"/>
  <c r="EA160" i="24"/>
  <c r="DT171" i="24"/>
  <c r="EB171" i="24" s="1"/>
  <c r="CS170" i="24"/>
  <c r="DX167" i="24"/>
  <c r="DM166" i="24"/>
  <c r="EK166" i="24" s="1"/>
  <c r="ES166" i="24" s="1"/>
  <c r="EE161" i="24"/>
  <c r="DO208" i="24"/>
  <c r="EM208" i="24" s="1"/>
  <c r="EU168" i="24"/>
  <c r="CY75" i="24"/>
  <c r="DB75" i="24"/>
  <c r="CU75" i="24"/>
  <c r="DD75" i="24"/>
  <c r="CS75" i="24"/>
  <c r="DC75" i="24"/>
  <c r="CO75" i="24"/>
  <c r="DA75" i="24"/>
  <c r="CW75" i="24"/>
  <c r="CR75" i="24"/>
  <c r="CP75" i="24"/>
  <c r="CZ75" i="24"/>
  <c r="CX75" i="24"/>
  <c r="CQ75" i="24"/>
  <c r="CT75" i="24"/>
  <c r="CV75" i="24"/>
  <c r="CQ81" i="24"/>
  <c r="DC81" i="24"/>
  <c r="CX81" i="24"/>
  <c r="CY81" i="24"/>
  <c r="CR81" i="24"/>
  <c r="CZ81" i="24"/>
  <c r="CT81" i="24"/>
  <c r="CO81" i="24"/>
  <c r="CS81" i="24"/>
  <c r="DB81" i="24"/>
  <c r="CV81" i="24"/>
  <c r="CW81" i="24"/>
  <c r="DA81" i="24"/>
  <c r="DD81" i="24"/>
  <c r="CU81" i="24"/>
  <c r="CP81" i="24"/>
  <c r="CV74" i="24"/>
  <c r="CQ74" i="24"/>
  <c r="CR74" i="24"/>
  <c r="DD74" i="24"/>
  <c r="CP74" i="24"/>
  <c r="CY74" i="24"/>
  <c r="CZ74" i="24"/>
  <c r="CS74" i="24"/>
  <c r="CT74" i="24"/>
  <c r="CX74" i="24"/>
  <c r="DA74" i="24"/>
  <c r="DB74" i="24"/>
  <c r="CU74" i="24"/>
  <c r="CO74" i="24"/>
  <c r="DC74" i="24"/>
  <c r="CW74" i="24"/>
  <c r="CV23" i="24"/>
  <c r="DC23" i="24"/>
  <c r="DD23" i="24"/>
  <c r="CQ23" i="24"/>
  <c r="CT23" i="24"/>
  <c r="CO23" i="24"/>
  <c r="CY23" i="24"/>
  <c r="DB23" i="24"/>
  <c r="CW23" i="24"/>
  <c r="CP23" i="24"/>
  <c r="CR23" i="24"/>
  <c r="CX23" i="24"/>
  <c r="CZ23" i="24"/>
  <c r="CS23" i="24"/>
  <c r="DA23" i="24"/>
  <c r="CU23" i="24"/>
  <c r="DD17" i="24"/>
  <c r="DA17" i="24"/>
  <c r="CP17" i="24"/>
  <c r="CQ17" i="24"/>
  <c r="CX17" i="24"/>
  <c r="CY17" i="24"/>
  <c r="CO17" i="24"/>
  <c r="CU17" i="24"/>
  <c r="CW17" i="24"/>
  <c r="DC17" i="24"/>
  <c r="CR17" i="24"/>
  <c r="CT17" i="24"/>
  <c r="CZ17" i="24"/>
  <c r="DB17" i="24"/>
  <c r="CV17" i="24"/>
  <c r="CS17" i="24"/>
  <c r="CW299" i="24"/>
  <c r="DA299" i="24"/>
  <c r="DR271" i="24"/>
  <c r="DZ271" i="24" s="1"/>
  <c r="DM271" i="24"/>
  <c r="AV278" i="24"/>
  <c r="AU278" i="24"/>
  <c r="AV274" i="24"/>
  <c r="AU274" i="24"/>
  <c r="FP272" i="24"/>
  <c r="FH272" i="24"/>
  <c r="EZ272" i="24"/>
  <c r="AV262" i="24"/>
  <c r="AU262" i="24"/>
  <c r="DQ270" i="24"/>
  <c r="EO270" i="24" s="1"/>
  <c r="DM270" i="24"/>
  <c r="DU270" i="24" s="1"/>
  <c r="DK263" i="24"/>
  <c r="EI263" i="24" s="1"/>
  <c r="DH262" i="24"/>
  <c r="EF262" i="24" s="1"/>
  <c r="EM270" i="24"/>
  <c r="EE262" i="24"/>
  <c r="DV262" i="24"/>
  <c r="DE257" i="24"/>
  <c r="DH253" i="24"/>
  <c r="EF253" i="24" s="1"/>
  <c r="EE253" i="24"/>
  <c r="EO269" i="24"/>
  <c r="FM269" i="24" s="1"/>
  <c r="AV255" i="24"/>
  <c r="AU255" i="24"/>
  <c r="AV265" i="24"/>
  <c r="DR255" i="24"/>
  <c r="DZ255" i="24" s="1"/>
  <c r="DL253" i="24"/>
  <c r="EB253" i="24" s="1"/>
  <c r="DX255" i="24"/>
  <c r="FF258" i="24"/>
  <c r="EX258" i="24"/>
  <c r="FJ258" i="24"/>
  <c r="FB258" i="24"/>
  <c r="ET258" i="24"/>
  <c r="EZ258" i="24"/>
  <c r="FO258" i="24"/>
  <c r="EM257" i="24"/>
  <c r="FK257" i="24" s="1"/>
  <c r="DQ227" i="24"/>
  <c r="DY227" i="24" s="1"/>
  <c r="DV226" i="24"/>
  <c r="FB226" i="24" s="1"/>
  <c r="DF226" i="24"/>
  <c r="ED226" i="24" s="1"/>
  <c r="CQ208" i="24"/>
  <c r="CY208" i="24"/>
  <c r="ES227" i="24"/>
  <c r="FH227" i="24"/>
  <c r="EZ227" i="24"/>
  <c r="FC227" i="24"/>
  <c r="EU227" i="24"/>
  <c r="EM223" i="24"/>
  <c r="FK223" i="24" s="1"/>
  <c r="CZ213" i="24"/>
  <c r="DQ208" i="24"/>
  <c r="DY208" i="24" s="1"/>
  <c r="DN227" i="24"/>
  <c r="DV227" i="24" s="1"/>
  <c r="DF227" i="24"/>
  <c r="CX227" i="24"/>
  <c r="CP227" i="24"/>
  <c r="AU224" i="24"/>
  <c r="DS212" i="24"/>
  <c r="EA212" i="24"/>
  <c r="EI209" i="24"/>
  <c r="DP208" i="24"/>
  <c r="DX208" i="24" s="1"/>
  <c r="CZ223" i="24"/>
  <c r="DF216" i="24"/>
  <c r="ED216" i="24" s="1"/>
  <c r="CR214" i="24"/>
  <c r="FL214" i="24" s="1"/>
  <c r="EJ210" i="24"/>
  <c r="EG209" i="24"/>
  <c r="DN208" i="24"/>
  <c r="DV208" i="24" s="1"/>
  <c r="EN210" i="24"/>
  <c r="FL210" i="24" s="1"/>
  <c r="DS223" i="24"/>
  <c r="EA223" i="24" s="1"/>
  <c r="DT208" i="24"/>
  <c r="EB208" i="24" s="1"/>
  <c r="EN216" i="24"/>
  <c r="DH215" i="24"/>
  <c r="EF215" i="24" s="1"/>
  <c r="CP213" i="24"/>
  <c r="EP208" i="24"/>
  <c r="X182" i="24"/>
  <c r="AS181" i="24"/>
  <c r="EA180" i="24"/>
  <c r="DK180" i="24"/>
  <c r="DP223" i="24"/>
  <c r="EN223" i="24" s="1"/>
  <c r="EL216" i="24"/>
  <c r="DV211" i="24"/>
  <c r="ER180" i="24"/>
  <c r="EJ180" i="24"/>
  <c r="CN180" i="24"/>
  <c r="CV180" i="24" s="1"/>
  <c r="EJ177" i="24"/>
  <c r="CW223" i="24"/>
  <c r="EP211" i="24"/>
  <c r="EF179" i="24"/>
  <c r="FL179" i="24" s="1"/>
  <c r="EH177" i="24"/>
  <c r="DJ209" i="24"/>
  <c r="EH209" i="24" s="1"/>
  <c r="EO180" i="24"/>
  <c r="FM180" i="24" s="1"/>
  <c r="EB215" i="24"/>
  <c r="DV179" i="24"/>
  <c r="FB179" i="24" s="1"/>
  <c r="EY166" i="24"/>
  <c r="DU161" i="24"/>
  <c r="DR217" i="24"/>
  <c r="EP217" i="24" s="1"/>
  <c r="DC169" i="24"/>
  <c r="EJ161" i="24"/>
  <c r="EP210" i="24"/>
  <c r="EI161" i="24"/>
  <c r="EP219" i="24"/>
  <c r="AU175" i="24"/>
  <c r="AV175" i="24"/>
  <c r="EH172" i="24"/>
  <c r="DL170" i="24"/>
  <c r="EJ170" i="24" s="1"/>
  <c r="CS169" i="24"/>
  <c r="CR163" i="24"/>
  <c r="EI180" i="24"/>
  <c r="DX177" i="24"/>
  <c r="DK170" i="24"/>
  <c r="EI170" i="24" s="1"/>
  <c r="CZ169" i="24"/>
  <c r="DO166" i="24"/>
  <c r="EM166" i="24" s="1"/>
  <c r="DQ162" i="24"/>
  <c r="EO162" i="24" s="1"/>
  <c r="DS162" i="24"/>
  <c r="EA162" i="24" s="1"/>
  <c r="EL162" i="24"/>
  <c r="EM162" i="24"/>
  <c r="EP162" i="24"/>
  <c r="ER162" i="24"/>
  <c r="EN162" i="24"/>
  <c r="EK162" i="24"/>
  <c r="DO172" i="24"/>
  <c r="EM172" i="24" s="1"/>
  <c r="DU169" i="24"/>
  <c r="DG169" i="24"/>
  <c r="DW169" i="24" s="1"/>
  <c r="DD165" i="24"/>
  <c r="CT165" i="24"/>
  <c r="FN165" i="24" s="1"/>
  <c r="CO165" i="24"/>
  <c r="FI165" i="24" s="1"/>
  <c r="CQ165" i="24"/>
  <c r="FK165" i="24" s="1"/>
  <c r="CS165" i="24"/>
  <c r="CU165" i="24"/>
  <c r="CP165" i="24"/>
  <c r="CV165" i="24"/>
  <c r="CR165" i="24"/>
  <c r="FK164" i="24"/>
  <c r="FC164" i="24"/>
  <c r="EU164" i="24"/>
  <c r="FJ164" i="24"/>
  <c r="FB164" i="24"/>
  <c r="ET164" i="24"/>
  <c r="FI164" i="24"/>
  <c r="FA164" i="24"/>
  <c r="ES164" i="24"/>
  <c r="FP164" i="24"/>
  <c r="FH164" i="24"/>
  <c r="EZ164" i="24"/>
  <c r="FO164" i="24"/>
  <c r="FG164" i="24"/>
  <c r="EY164" i="24"/>
  <c r="FN164" i="24"/>
  <c r="FF164" i="24"/>
  <c r="EX164" i="24"/>
  <c r="FL164" i="24"/>
  <c r="FD164" i="24"/>
  <c r="EV164" i="24"/>
  <c r="FE164" i="24"/>
  <c r="EW164" i="24"/>
  <c r="FM164" i="24"/>
  <c r="ES165" i="24"/>
  <c r="EW168" i="24"/>
  <c r="FU168" i="24" s="1"/>
  <c r="CO120" i="24"/>
  <c r="DA120" i="24"/>
  <c r="CR120" i="24"/>
  <c r="CW120" i="24"/>
  <c r="DB120" i="24"/>
  <c r="CV120" i="24"/>
  <c r="CZ120" i="24"/>
  <c r="CP120" i="24"/>
  <c r="DD120" i="24"/>
  <c r="CT120" i="24"/>
  <c r="CY120" i="24"/>
  <c r="CQ120" i="24"/>
  <c r="CU120" i="24"/>
  <c r="DC120" i="24"/>
  <c r="CX120" i="24"/>
  <c r="CS120" i="24"/>
  <c r="CY121" i="24"/>
  <c r="DC121" i="24"/>
  <c r="CO121" i="24"/>
  <c r="CW121" i="24"/>
  <c r="CS121" i="24"/>
  <c r="DA121" i="24"/>
  <c r="CT121" i="24"/>
  <c r="CP121" i="24"/>
  <c r="DB121" i="24"/>
  <c r="CX121" i="24"/>
  <c r="CR121" i="24"/>
  <c r="CZ121" i="24"/>
  <c r="CV121" i="24"/>
  <c r="DD121" i="24"/>
  <c r="CQ121" i="24"/>
  <c r="CU121" i="24"/>
  <c r="CP119" i="24"/>
  <c r="CR119" i="24"/>
  <c r="CT119" i="24"/>
  <c r="CX119" i="24"/>
  <c r="CZ119" i="24"/>
  <c r="DB119" i="24"/>
  <c r="CO119" i="24"/>
  <c r="CS119" i="24"/>
  <c r="CU119" i="24"/>
  <c r="CW119" i="24"/>
  <c r="DA119" i="24"/>
  <c r="DC119" i="24"/>
  <c r="CQ119" i="24"/>
  <c r="CY119" i="24"/>
  <c r="CV119" i="24"/>
  <c r="DD119" i="24"/>
  <c r="DY120" i="24"/>
  <c r="EO120" i="24"/>
  <c r="CT78" i="24"/>
  <c r="DD78" i="24"/>
  <c r="CP78" i="24"/>
  <c r="DB78" i="24"/>
  <c r="CX78" i="24"/>
  <c r="CR78" i="24"/>
  <c r="CQ78" i="24"/>
  <c r="CZ78" i="24"/>
  <c r="CY78" i="24"/>
  <c r="CS78" i="24"/>
  <c r="CU78" i="24"/>
  <c r="CO78" i="24"/>
  <c r="DA78" i="24"/>
  <c r="DC78" i="24"/>
  <c r="CV78" i="24"/>
  <c r="CW78" i="24"/>
  <c r="CS68" i="24"/>
  <c r="DA68" i="24"/>
  <c r="CT68" i="24"/>
  <c r="CU68" i="24"/>
  <c r="CO68" i="24"/>
  <c r="CQ68" i="24"/>
  <c r="CR68" i="24"/>
  <c r="DB68" i="24"/>
  <c r="DC68" i="24"/>
  <c r="CW68" i="24"/>
  <c r="CY68" i="24"/>
  <c r="CZ68" i="24"/>
  <c r="CV68" i="24"/>
  <c r="DD68" i="24"/>
  <c r="CP68" i="24"/>
  <c r="CX68" i="24"/>
  <c r="CW79" i="24"/>
  <c r="CS79" i="24"/>
  <c r="DA79" i="24"/>
  <c r="CR79" i="24"/>
  <c r="CT79" i="24"/>
  <c r="CZ79" i="24"/>
  <c r="DB79" i="24"/>
  <c r="CU79" i="24"/>
  <c r="DC79" i="24"/>
  <c r="CV79" i="24"/>
  <c r="CP79" i="24"/>
  <c r="CQ79" i="24"/>
  <c r="DD79" i="24"/>
  <c r="CO79" i="24"/>
  <c r="CX79" i="24"/>
  <c r="CY79" i="24"/>
  <c r="CU66" i="24"/>
  <c r="CO66" i="24"/>
  <c r="DC66" i="24"/>
  <c r="CW66" i="24"/>
  <c r="CT66" i="24"/>
  <c r="CV66" i="24"/>
  <c r="CQ66" i="24"/>
  <c r="DB66" i="24"/>
  <c r="DD66" i="24"/>
  <c r="CY66" i="24"/>
  <c r="CP66" i="24"/>
  <c r="CR66" i="24"/>
  <c r="CX66" i="24"/>
  <c r="CZ66" i="24"/>
  <c r="CS66" i="24"/>
  <c r="DA66" i="24"/>
  <c r="CX318" i="24"/>
  <c r="DH273" i="24"/>
  <c r="EF273" i="24" s="1"/>
  <c r="EK273" i="24"/>
  <c r="EC273" i="24"/>
  <c r="CW273" i="24"/>
  <c r="AU280" i="24"/>
  <c r="DS273" i="24"/>
  <c r="EA273" i="24" s="1"/>
  <c r="DN271" i="24"/>
  <c r="DV271" i="24" s="1"/>
  <c r="DR273" i="24"/>
  <c r="DZ273" i="24" s="1"/>
  <c r="DE271" i="24"/>
  <c r="EC271" i="24" s="1"/>
  <c r="DY273" i="24"/>
  <c r="EQ271" i="24"/>
  <c r="EY271" i="24" s="1"/>
  <c r="EC262" i="24"/>
  <c r="DI270" i="24"/>
  <c r="EG270" i="24" s="1"/>
  <c r="EG264" i="24"/>
  <c r="ED263" i="24"/>
  <c r="EI262" i="24"/>
  <c r="EC263" i="24"/>
  <c r="DX267" i="24"/>
  <c r="FG271" i="24"/>
  <c r="FL271" i="24"/>
  <c r="EV271" i="24"/>
  <c r="FP271" i="24"/>
  <c r="EZ271" i="24"/>
  <c r="DE269" i="24"/>
  <c r="AV266" i="24"/>
  <c r="AU266" i="24"/>
  <c r="DT261" i="24"/>
  <c r="EB261" i="24" s="1"/>
  <c r="EP261" i="24"/>
  <c r="FN261" i="24" s="1"/>
  <c r="EK269" i="24"/>
  <c r="EG253" i="24"/>
  <c r="DT257" i="24"/>
  <c r="ER257" i="24" s="1"/>
  <c r="FP257" i="24" s="1"/>
  <c r="DC254" i="24"/>
  <c r="FO254" i="24" s="1"/>
  <c r="EH254" i="24"/>
  <c r="FF254" i="24" s="1"/>
  <c r="DW253" i="24"/>
  <c r="AV245" i="24"/>
  <c r="AU245" i="24"/>
  <c r="EC258" i="24"/>
  <c r="FI258" i="24" s="1"/>
  <c r="DV253" i="24"/>
  <c r="ED256" i="24"/>
  <c r="DP257" i="24"/>
  <c r="EN257" i="24" s="1"/>
  <c r="FL257" i="24" s="1"/>
  <c r="AV268" i="24"/>
  <c r="DD258" i="24"/>
  <c r="FP258" i="24" s="1"/>
  <c r="DB258" i="24"/>
  <c r="FN258" i="24" s="1"/>
  <c r="AV243" i="24"/>
  <c r="AU243" i="24"/>
  <c r="EL255" i="24"/>
  <c r="DY226" i="24"/>
  <c r="FE226" i="24" s="1"/>
  <c r="DX226" i="24"/>
  <c r="FD226" i="24" s="1"/>
  <c r="DH223" i="24"/>
  <c r="DX223" i="24"/>
  <c r="DW224" i="24"/>
  <c r="FC224" i="24" s="1"/>
  <c r="DJ221" i="24"/>
  <c r="EH221" i="24" s="1"/>
  <c r="DE221" i="24"/>
  <c r="EC221" i="24" s="1"/>
  <c r="DR223" i="24"/>
  <c r="EP223" i="24" s="1"/>
  <c r="FN223" i="24" s="1"/>
  <c r="DU216" i="24"/>
  <c r="FA216" i="24" s="1"/>
  <c r="CU223" i="24"/>
  <c r="DD208" i="24"/>
  <c r="EA219" i="24"/>
  <c r="CR213" i="24"/>
  <c r="FL213" i="24" s="1"/>
  <c r="EE210" i="24"/>
  <c r="FC210" i="24" s="1"/>
  <c r="EJ209" i="24"/>
  <c r="EI227" i="24"/>
  <c r="DS227" i="24"/>
  <c r="EA227" i="24" s="1"/>
  <c r="DK227" i="24"/>
  <c r="DC227" i="24"/>
  <c r="DG221" i="24"/>
  <c r="EE221" i="24" s="1"/>
  <c r="EC218" i="24"/>
  <c r="DX216" i="24"/>
  <c r="EA209" i="24"/>
  <c r="EB226" i="24"/>
  <c r="FH226" i="24" s="1"/>
  <c r="ER223" i="24"/>
  <c r="EZ223" i="24" s="1"/>
  <c r="DW219" i="24"/>
  <c r="AV215" i="24"/>
  <c r="AU215" i="24"/>
  <c r="EB210" i="24"/>
  <c r="DY209" i="24"/>
  <c r="CT221" i="24"/>
  <c r="EB213" i="24"/>
  <c r="FH213" i="24" s="1"/>
  <c r="EN180" i="24"/>
  <c r="EV180" i="24" s="1"/>
  <c r="EF180" i="24"/>
  <c r="ER217" i="24"/>
  <c r="EL210" i="24"/>
  <c r="AV196" i="24"/>
  <c r="AU196" i="24"/>
  <c r="DG180" i="24"/>
  <c r="EE180" i="24" s="1"/>
  <c r="DE179" i="24"/>
  <c r="DU179" i="24" s="1"/>
  <c r="EK212" i="24"/>
  <c r="FI212" i="24" s="1"/>
  <c r="DV180" i="24"/>
  <c r="FB180" i="24" s="1"/>
  <c r="EJ179" i="24"/>
  <c r="FP179" i="24" s="1"/>
  <c r="DV177" i="24"/>
  <c r="EQ218" i="24"/>
  <c r="FO218" i="24" s="1"/>
  <c r="DU227" i="24"/>
  <c r="FA227" i="24" s="1"/>
  <c r="AV199" i="24"/>
  <c r="AU199" i="24"/>
  <c r="EB177" i="24"/>
  <c r="EN218" i="24"/>
  <c r="DM210" i="24"/>
  <c r="EK210" i="24" s="1"/>
  <c r="FI210" i="24" s="1"/>
  <c r="DZ180" i="24"/>
  <c r="FF180" i="24" s="1"/>
  <c r="DX179" i="24"/>
  <c r="FD179" i="24" s="1"/>
  <c r="DU178" i="24"/>
  <c r="FA178" i="24" s="1"/>
  <c r="DZ177" i="24"/>
  <c r="DX180" i="24"/>
  <c r="FD180" i="24" s="1"/>
  <c r="ED172" i="24"/>
  <c r="DC171" i="24"/>
  <c r="CV166" i="24"/>
  <c r="DN163" i="24"/>
  <c r="DV163" i="24" s="1"/>
  <c r="DT163" i="24"/>
  <c r="EB163" i="24" s="1"/>
  <c r="EQ163" i="24"/>
  <c r="EY163" i="24" s="1"/>
  <c r="EO163" i="24"/>
  <c r="EN163" i="24"/>
  <c r="EV163" i="24" s="1"/>
  <c r="EP163" i="24"/>
  <c r="EX163" i="24" s="1"/>
  <c r="EK163" i="24"/>
  <c r="EM163" i="24"/>
  <c r="DF213" i="24"/>
  <c r="EE175" i="24"/>
  <c r="EI175" i="24"/>
  <c r="DW175" i="24"/>
  <c r="DJ175" i="24"/>
  <c r="EH175" i="24" s="1"/>
  <c r="EC175" i="24"/>
  <c r="EG175" i="24"/>
  <c r="CP174" i="24"/>
  <c r="CX174" i="24"/>
  <c r="EC172" i="24"/>
  <c r="DC166" i="24"/>
  <c r="FO166" i="24" s="1"/>
  <c r="EA163" i="24"/>
  <c r="FG163" i="24" s="1"/>
  <c r="DI177" i="24"/>
  <c r="EG177" i="24" s="1"/>
  <c r="DZ174" i="24"/>
  <c r="FF174" i="24" s="1"/>
  <c r="DL172" i="24"/>
  <c r="EJ172" i="24" s="1"/>
  <c r="CU169" i="24"/>
  <c r="DZ166" i="24"/>
  <c r="FF166" i="24" s="1"/>
  <c r="EB161" i="24"/>
  <c r="EA175" i="24"/>
  <c r="DV175" i="24"/>
  <c r="CS174" i="24"/>
  <c r="CZ172" i="24"/>
  <c r="CR172" i="24"/>
  <c r="EC170" i="24"/>
  <c r="DB169" i="24"/>
  <c r="DQ166" i="24"/>
  <c r="DY166" i="24" s="1"/>
  <c r="EG163" i="24"/>
  <c r="EA161" i="24"/>
  <c r="DA175" i="24"/>
  <c r="CS175" i="24"/>
  <c r="DZ172" i="24"/>
  <c r="DX166" i="24"/>
  <c r="FD166" i="24" s="1"/>
  <c r="EH161" i="24"/>
  <c r="AU150" i="24"/>
  <c r="AV150" i="24"/>
  <c r="EG179" i="24"/>
  <c r="FM179" i="24" s="1"/>
  <c r="CT175" i="24"/>
  <c r="DO174" i="24"/>
  <c r="DW174" i="24" s="1"/>
  <c r="DQ172" i="24"/>
  <c r="EO172" i="24" s="1"/>
  <c r="CR169" i="24"/>
  <c r="EE163" i="24"/>
  <c r="EG161" i="24"/>
  <c r="DU175" i="24"/>
  <c r="DU174" i="24"/>
  <c r="FA174" i="24" s="1"/>
  <c r="DR173" i="24"/>
  <c r="DZ173" i="24" s="1"/>
  <c r="DG172" i="24"/>
  <c r="EE172" i="24" s="1"/>
  <c r="DD171" i="24"/>
  <c r="ED169" i="24"/>
  <c r="CW166" i="24"/>
  <c r="FI166" i="24" s="1"/>
  <c r="EC163" i="24"/>
  <c r="DZ162" i="24"/>
  <c r="DO161" i="24"/>
  <c r="DW161" i="24" s="1"/>
  <c r="DL160" i="24"/>
  <c r="EJ160" i="24" s="1"/>
  <c r="CU129" i="24"/>
  <c r="DC129" i="24"/>
  <c r="CO129" i="24"/>
  <c r="CQ129" i="24"/>
  <c r="CT129" i="24"/>
  <c r="CV129" i="24"/>
  <c r="CW129" i="24"/>
  <c r="CY129" i="24"/>
  <c r="CR129" i="24"/>
  <c r="CS129" i="24"/>
  <c r="DB129" i="24"/>
  <c r="DD129" i="24"/>
  <c r="CP129" i="24"/>
  <c r="CZ129" i="24"/>
  <c r="DA129" i="24"/>
  <c r="CX129" i="24"/>
  <c r="CT32" i="24"/>
  <c r="DC32" i="24"/>
  <c r="DB32" i="24"/>
  <c r="CO32" i="24"/>
  <c r="CS32" i="24"/>
  <c r="CW32" i="24"/>
  <c r="CQ32" i="24"/>
  <c r="DA32" i="24"/>
  <c r="CY32" i="24"/>
  <c r="CR32" i="24"/>
  <c r="CP32" i="24"/>
  <c r="CZ32" i="24"/>
  <c r="CV32" i="24"/>
  <c r="CX32" i="24"/>
  <c r="CU32" i="24"/>
  <c r="DD32" i="24"/>
  <c r="CW30" i="24"/>
  <c r="CV30" i="24"/>
  <c r="DD30" i="24"/>
  <c r="CQ30" i="24"/>
  <c r="CS30" i="24"/>
  <c r="CY30" i="24"/>
  <c r="DA30" i="24"/>
  <c r="CR30" i="24"/>
  <c r="CP30" i="24"/>
  <c r="CZ30" i="24"/>
  <c r="CT30" i="24"/>
  <c r="CU30" i="24"/>
  <c r="CO30" i="24"/>
  <c r="CX30" i="24"/>
  <c r="DB30" i="24"/>
  <c r="DC30" i="24"/>
  <c r="AV149" i="24"/>
  <c r="AU149" i="24"/>
  <c r="AV217" i="24"/>
  <c r="AU217" i="24"/>
  <c r="AV145" i="24"/>
  <c r="AU145" i="24"/>
  <c r="DN113" i="24"/>
  <c r="EL113" i="24" s="1"/>
  <c r="DS113" i="24"/>
  <c r="DP112" i="24"/>
  <c r="CW125" i="24"/>
  <c r="CT124" i="24"/>
  <c r="DP122" i="24"/>
  <c r="EN122" i="24" s="1"/>
  <c r="CW117" i="24"/>
  <c r="CT116" i="24"/>
  <c r="AV136" i="24"/>
  <c r="AU136" i="24"/>
  <c r="CU130" i="24"/>
  <c r="DV123" i="24"/>
  <c r="DS122" i="24"/>
  <c r="DP121" i="24"/>
  <c r="CS116" i="24"/>
  <c r="DR130" i="24"/>
  <c r="DC125" i="24"/>
  <c r="CR116" i="24"/>
  <c r="EN127" i="24"/>
  <c r="DQ114" i="24"/>
  <c r="EQ122" i="24"/>
  <c r="AV120" i="24"/>
  <c r="AU120" i="24"/>
  <c r="AV100" i="24"/>
  <c r="AU100" i="24"/>
  <c r="EM123" i="24"/>
  <c r="ER126" i="24"/>
  <c r="DC123" i="24"/>
  <c r="CU123" i="24"/>
  <c r="AU121" i="24"/>
  <c r="AU114" i="24"/>
  <c r="DZ117" i="24"/>
  <c r="FJ128" i="24"/>
  <c r="FB128" i="24"/>
  <c r="ET128" i="24"/>
  <c r="EL122" i="24"/>
  <c r="EL118" i="24"/>
  <c r="DZ118" i="24"/>
  <c r="DL81" i="24"/>
  <c r="AV70" i="24"/>
  <c r="AU70" i="24"/>
  <c r="AV73" i="24"/>
  <c r="AU73" i="24"/>
  <c r="DQ67" i="24"/>
  <c r="DK65" i="24"/>
  <c r="DE63" i="24"/>
  <c r="AU68" i="24"/>
  <c r="AV68" i="24"/>
  <c r="DI81" i="24"/>
  <c r="DF80" i="24"/>
  <c r="DK79" i="24"/>
  <c r="EI79" i="24" s="1"/>
  <c r="DP78" i="24"/>
  <c r="DE77" i="24"/>
  <c r="DS82" i="24"/>
  <c r="DR79" i="24"/>
  <c r="DP73" i="24"/>
  <c r="DE72" i="24"/>
  <c r="DH83" i="24"/>
  <c r="CT82" i="24"/>
  <c r="DT72" i="24"/>
  <c r="DQ71" i="24"/>
  <c r="DN70" i="24"/>
  <c r="DS69" i="24"/>
  <c r="DO65" i="24"/>
  <c r="DL64" i="24"/>
  <c r="DI63" i="24"/>
  <c r="EL68" i="24"/>
  <c r="EP64" i="24"/>
  <c r="DM34" i="24"/>
  <c r="EK34" i="24" s="1"/>
  <c r="DE31" i="24"/>
  <c r="EC31" i="24" s="1"/>
  <c r="EP79" i="24"/>
  <c r="DY74" i="24"/>
  <c r="EK68" i="24"/>
  <c r="DF32" i="24"/>
  <c r="DV32" i="24" s="1"/>
  <c r="DK31" i="24"/>
  <c r="EK76" i="24"/>
  <c r="DQ82" i="24"/>
  <c r="DO76" i="24"/>
  <c r="AV72" i="24"/>
  <c r="EK66" i="24"/>
  <c r="AV43" i="24"/>
  <c r="AU43" i="24"/>
  <c r="DS35" i="24"/>
  <c r="EK73" i="24"/>
  <c r="DR35" i="24"/>
  <c r="DF24" i="24"/>
  <c r="DF19" i="24"/>
  <c r="DQ29" i="24"/>
  <c r="EO29" i="24" s="1"/>
  <c r="DL27" i="24"/>
  <c r="DF25" i="24"/>
  <c r="DK24" i="24"/>
  <c r="DE22" i="24"/>
  <c r="EC22" i="24" s="1"/>
  <c r="DR16" i="24"/>
  <c r="EN30" i="24"/>
  <c r="DQ24" i="24"/>
  <c r="DS22" i="24"/>
  <c r="EQ22" i="24" s="1"/>
  <c r="DJ19" i="24"/>
  <c r="DN29" i="24"/>
  <c r="DN18" i="24"/>
  <c r="DS17" i="24"/>
  <c r="EQ17" i="24" s="1"/>
  <c r="DH27" i="24"/>
  <c r="DB25" i="24"/>
  <c r="DT18" i="24"/>
  <c r="EK28" i="24"/>
  <c r="EM22" i="24"/>
  <c r="ER25" i="24"/>
  <c r="AU15" i="24"/>
  <c r="DO170" i="24"/>
  <c r="EM170" i="24" s="1"/>
  <c r="DE168" i="24"/>
  <c r="DW168" i="24"/>
  <c r="FC168" i="24" s="1"/>
  <c r="DJ168" i="24"/>
  <c r="DQ131" i="24"/>
  <c r="DY131" i="24" s="1"/>
  <c r="EJ165" i="24"/>
  <c r="EZ165" i="24" s="1"/>
  <c r="EB165" i="24"/>
  <c r="FH165" i="24" s="1"/>
  <c r="DH165" i="24"/>
  <c r="AV133" i="24"/>
  <c r="AU133" i="24"/>
  <c r="CY131" i="24"/>
  <c r="DA130" i="24"/>
  <c r="EC124" i="24"/>
  <c r="DB115" i="24"/>
  <c r="DM131" i="24"/>
  <c r="DD124" i="24"/>
  <c r="DN116" i="24"/>
  <c r="EL116" i="24" s="1"/>
  <c r="ET116" i="24" s="1"/>
  <c r="DR132" i="24"/>
  <c r="DZ132" i="24" s="1"/>
  <c r="EK132" i="24"/>
  <c r="DE132" i="24"/>
  <c r="DU132" i="24" s="1"/>
  <c r="CW132" i="24"/>
  <c r="DN131" i="24"/>
  <c r="DS119" i="24"/>
  <c r="DK122" i="24"/>
  <c r="AV140" i="24"/>
  <c r="AU140" i="24"/>
  <c r="CZ124" i="24"/>
  <c r="CW123" i="24"/>
  <c r="DQ119" i="24"/>
  <c r="AV117" i="24"/>
  <c r="AU117" i="24"/>
  <c r="AV102" i="24"/>
  <c r="AU102" i="24"/>
  <c r="EO123" i="24"/>
  <c r="EL126" i="24"/>
  <c r="DT112" i="24"/>
  <c r="EM125" i="24"/>
  <c r="AU89" i="24"/>
  <c r="AV89" i="24"/>
  <c r="EO128" i="24"/>
  <c r="FM128" i="24" s="1"/>
  <c r="AU129" i="24"/>
  <c r="DW124" i="24"/>
  <c r="DN120" i="24"/>
  <c r="EL120" i="24" s="1"/>
  <c r="DS120" i="24"/>
  <c r="EA120" i="24" s="1"/>
  <c r="DH118" i="24"/>
  <c r="EF118" i="24" s="1"/>
  <c r="DF73" i="24"/>
  <c r="ED73" i="24" s="1"/>
  <c r="DE81" i="24"/>
  <c r="DR120" i="24"/>
  <c r="EP120" i="24" s="1"/>
  <c r="DL65" i="24"/>
  <c r="EE77" i="24"/>
  <c r="DL68" i="24"/>
  <c r="EB68" i="24" s="1"/>
  <c r="DJ81" i="24"/>
  <c r="DL63" i="24"/>
  <c r="DD82" i="24"/>
  <c r="AV71" i="24"/>
  <c r="AU71" i="24"/>
  <c r="DT66" i="24"/>
  <c r="DQ65" i="24"/>
  <c r="DS63" i="24"/>
  <c r="DE80" i="24"/>
  <c r="DJ79" i="24"/>
  <c r="DH73" i="24"/>
  <c r="AV66" i="24"/>
  <c r="AU66" i="24"/>
  <c r="DK83" i="24"/>
  <c r="DO73" i="24"/>
  <c r="DL72" i="24"/>
  <c r="EJ72" i="24" s="1"/>
  <c r="DI71" i="24"/>
  <c r="DF70" i="24"/>
  <c r="DK69" i="24"/>
  <c r="DM67" i="24"/>
  <c r="DR66" i="24"/>
  <c r="DG65" i="24"/>
  <c r="ER80" i="24"/>
  <c r="DW76" i="24"/>
  <c r="EL70" i="24"/>
  <c r="ER63" i="24"/>
  <c r="DF31" i="24"/>
  <c r="ED31" i="24" s="1"/>
  <c r="ER78" i="24"/>
  <c r="DE34" i="24"/>
  <c r="EC34" i="24" s="1"/>
  <c r="DS33" i="24"/>
  <c r="EA33" i="24" s="1"/>
  <c r="EO80" i="24"/>
  <c r="EL76" i="24"/>
  <c r="DR69" i="24"/>
  <c r="AV46" i="24"/>
  <c r="AU46" i="24"/>
  <c r="EN80" i="24"/>
  <c r="EM64" i="24"/>
  <c r="CT34" i="24"/>
  <c r="EK65" i="24"/>
  <c r="AU51" i="24"/>
  <c r="DK35" i="24"/>
  <c r="EL79" i="24"/>
  <c r="ER66" i="24"/>
  <c r="DJ35" i="24"/>
  <c r="DN73" i="24"/>
  <c r="EL73" i="24" s="1"/>
  <c r="EO67" i="24"/>
  <c r="CQ34" i="24"/>
  <c r="EP35" i="24"/>
  <c r="EH35" i="24"/>
  <c r="CT35" i="24"/>
  <c r="DP35" i="24"/>
  <c r="DS30" i="24"/>
  <c r="EH23" i="24"/>
  <c r="EE17" i="24"/>
  <c r="EP30" i="24"/>
  <c r="FF30" i="24" s="1"/>
  <c r="DR29" i="24"/>
  <c r="EP29" i="24" s="1"/>
  <c r="ED17" i="24"/>
  <c r="EF15" i="24"/>
  <c r="EE23" i="24"/>
  <c r="DJ16" i="24"/>
  <c r="AU30" i="24"/>
  <c r="DL25" i="24"/>
  <c r="DI24" i="24"/>
  <c r="DK22" i="24"/>
  <c r="EI22" i="24" s="1"/>
  <c r="DE20" i="24"/>
  <c r="AV14" i="24"/>
  <c r="AU14" i="24"/>
  <c r="DT28" i="24"/>
  <c r="DQ27" i="24"/>
  <c r="EO27" i="24" s="1"/>
  <c r="DS25" i="24"/>
  <c r="DL20" i="24"/>
  <c r="EB20" i="24" s="1"/>
  <c r="DI19" i="24"/>
  <c r="EG19" i="24" s="1"/>
  <c r="DR14" i="24"/>
  <c r="EL32" i="24"/>
  <c r="CT25" i="24"/>
  <c r="EO24" i="24"/>
  <c r="EK17" i="24"/>
  <c r="EL28" i="24"/>
  <c r="ER17" i="24"/>
  <c r="EK27" i="24"/>
  <c r="EN22" i="24"/>
  <c r="DO27" i="24"/>
  <c r="DW27" i="24" s="1"/>
  <c r="EL22" i="24"/>
  <c r="DQ25" i="24"/>
  <c r="DY25" i="24" s="1"/>
  <c r="EL20" i="24"/>
  <c r="EO15" i="24"/>
  <c r="FE15" i="24" s="1"/>
  <c r="EL18" i="24"/>
  <c r="FJ18" i="24" s="1"/>
  <c r="ER170" i="24"/>
  <c r="DT170" i="24"/>
  <c r="EB170" i="24" s="1"/>
  <c r="FL162" i="24"/>
  <c r="FD162" i="24"/>
  <c r="EV162" i="24"/>
  <c r="FK162" i="24"/>
  <c r="FC162" i="24"/>
  <c r="EU162" i="24"/>
  <c r="FS162" i="24" s="1"/>
  <c r="FJ162" i="24"/>
  <c r="FB162" i="24"/>
  <c r="ET162" i="24"/>
  <c r="FI162" i="24"/>
  <c r="FA162" i="24"/>
  <c r="ES162" i="24"/>
  <c r="FP162" i="24"/>
  <c r="FH162" i="24"/>
  <c r="EZ162" i="24"/>
  <c r="FN162" i="24"/>
  <c r="FF162" i="24"/>
  <c r="EX162" i="24"/>
  <c r="DR131" i="24"/>
  <c r="DU168" i="24"/>
  <c r="DX165" i="24"/>
  <c r="EG125" i="24"/>
  <c r="DV124" i="24"/>
  <c r="CW116" i="24"/>
  <c r="CU162" i="24"/>
  <c r="DS132" i="24"/>
  <c r="EA132" i="24" s="1"/>
  <c r="DN132" i="24"/>
  <c r="DV132" i="24" s="1"/>
  <c r="ED130" i="24"/>
  <c r="FJ130" i="24" s="1"/>
  <c r="EJ116" i="24"/>
  <c r="EL131" i="24"/>
  <c r="FJ131" i="24" s="1"/>
  <c r="CW130" i="24"/>
  <c r="ED125" i="24"/>
  <c r="DR121" i="24"/>
  <c r="DS116" i="24"/>
  <c r="DP115" i="24"/>
  <c r="EN115" i="24" s="1"/>
  <c r="DE114" i="24"/>
  <c r="DU114" i="24" s="1"/>
  <c r="DC113" i="24"/>
  <c r="CZ112" i="24"/>
  <c r="DK119" i="24"/>
  <c r="DO112" i="24"/>
  <c r="DW112" i="24" s="1"/>
  <c r="EE126" i="24"/>
  <c r="DN112" i="24"/>
  <c r="EL112" i="24" s="1"/>
  <c r="DB130" i="24"/>
  <c r="CR124" i="24"/>
  <c r="DI119" i="24"/>
  <c r="EG119" i="24" s="1"/>
  <c r="CS117" i="24"/>
  <c r="DA117" i="24"/>
  <c r="DP113" i="24"/>
  <c r="DX113" i="24" s="1"/>
  <c r="DM112" i="24"/>
  <c r="DU112" i="24" s="1"/>
  <c r="EQ131" i="24"/>
  <c r="FO131" i="24" s="1"/>
  <c r="FN118" i="24"/>
  <c r="FF118" i="24"/>
  <c r="EX118" i="24"/>
  <c r="FM118" i="24"/>
  <c r="EW118" i="24"/>
  <c r="FL118" i="24"/>
  <c r="EV118" i="24"/>
  <c r="FJ118" i="24"/>
  <c r="FB118" i="24"/>
  <c r="ET118" i="24"/>
  <c r="EZ118" i="24"/>
  <c r="FP118" i="24"/>
  <c r="FH118" i="24"/>
  <c r="DT129" i="24"/>
  <c r="EQ113" i="24"/>
  <c r="FJ122" i="24"/>
  <c r="FB122" i="24"/>
  <c r="ET122" i="24"/>
  <c r="EK119" i="24"/>
  <c r="EA131" i="24"/>
  <c r="FG131" i="24" s="1"/>
  <c r="EP124" i="24"/>
  <c r="DO119" i="24"/>
  <c r="DV127" i="24"/>
  <c r="DX118" i="24"/>
  <c r="FD118" i="24" s="1"/>
  <c r="DK118" i="24"/>
  <c r="EI118" i="24" s="1"/>
  <c r="FO118" i="24" s="1"/>
  <c r="CP113" i="24"/>
  <c r="DA82" i="24"/>
  <c r="DR67" i="24"/>
  <c r="EP67" i="24" s="1"/>
  <c r="AV81" i="24"/>
  <c r="AU81" i="24"/>
  <c r="DR70" i="24"/>
  <c r="EP70" i="24" s="1"/>
  <c r="DR65" i="24"/>
  <c r="DO67" i="24"/>
  <c r="DW67" i="24" s="1"/>
  <c r="DL66" i="24"/>
  <c r="DI65" i="24"/>
  <c r="EG65" i="24" s="1"/>
  <c r="DF64" i="24"/>
  <c r="ED64" i="24" s="1"/>
  <c r="DK63" i="24"/>
  <c r="EI63" i="24" s="1"/>
  <c r="DH81" i="24"/>
  <c r="EF81" i="24" s="1"/>
  <c r="ER83" i="24"/>
  <c r="CN83" i="24"/>
  <c r="DD83" i="24" s="1"/>
  <c r="DM75" i="24"/>
  <c r="EK75" i="24" s="1"/>
  <c r="DR74" i="24"/>
  <c r="DG73" i="24"/>
  <c r="EE73" i="24" s="1"/>
  <c r="DP68" i="24"/>
  <c r="DE67" i="24"/>
  <c r="EC67" i="24" s="1"/>
  <c r="DJ66" i="24"/>
  <c r="EH66" i="24" s="1"/>
  <c r="DS80" i="24"/>
  <c r="EA80" i="24" s="1"/>
  <c r="EM69" i="24"/>
  <c r="DP63" i="24"/>
  <c r="DM78" i="24"/>
  <c r="DU78" i="24" s="1"/>
  <c r="DV73" i="24"/>
  <c r="DL31" i="24"/>
  <c r="EB31" i="24" s="1"/>
  <c r="ER68" i="24"/>
  <c r="DE35" i="24"/>
  <c r="EC35" i="24" s="1"/>
  <c r="AU80" i="24"/>
  <c r="EQ69" i="24"/>
  <c r="DR31" i="24"/>
  <c r="EP31" i="24" s="1"/>
  <c r="AV47" i="24"/>
  <c r="AU47" i="24"/>
  <c r="EM78" i="24"/>
  <c r="EL72" i="24"/>
  <c r="DQ66" i="24"/>
  <c r="EN34" i="24"/>
  <c r="CZ34" i="24"/>
  <c r="EM77" i="24"/>
  <c r="EU77" i="24" s="1"/>
  <c r="EK72" i="24"/>
  <c r="DT30" i="24"/>
  <c r="EK32" i="24"/>
  <c r="EE19" i="24"/>
  <c r="DD29" i="24"/>
  <c r="DA20" i="24"/>
  <c r="DE27" i="24"/>
  <c r="DU27" i="24" s="1"/>
  <c r="AV21" i="24"/>
  <c r="AU21" i="24"/>
  <c r="DT16" i="24"/>
  <c r="DS29" i="24"/>
  <c r="EQ29" i="24" s="1"/>
  <c r="DS16" i="24"/>
  <c r="EQ16" i="24" s="1"/>
  <c r="AU27" i="24"/>
  <c r="AV27" i="24"/>
  <c r="DT22" i="24"/>
  <c r="DP18" i="24"/>
  <c r="DX18" i="24" s="1"/>
  <c r="DR27" i="24"/>
  <c r="EP27" i="24" s="1"/>
  <c r="DD25" i="24"/>
  <c r="CW20" i="24"/>
  <c r="DL28" i="24"/>
  <c r="DI27" i="24"/>
  <c r="EG27" i="24" s="1"/>
  <c r="DF26" i="24"/>
  <c r="DK25" i="24"/>
  <c r="DR22" i="24"/>
  <c r="EP22" i="24" s="1"/>
  <c r="DP16" i="24"/>
  <c r="DE15" i="24"/>
  <c r="EC15" i="24" s="1"/>
  <c r="DJ14" i="24"/>
  <c r="EH14" i="24" s="1"/>
  <c r="EJ23" i="24"/>
  <c r="AV20" i="24"/>
  <c r="AU20" i="24"/>
  <c r="EM28" i="24"/>
  <c r="EK16" i="24"/>
  <c r="DX22" i="24"/>
  <c r="DQ17" i="24"/>
  <c r="EO17" i="24" s="1"/>
  <c r="EN20" i="24"/>
  <c r="EP15" i="24"/>
  <c r="FF15" i="24" s="1"/>
  <c r="EK20" i="24"/>
  <c r="EP23" i="24"/>
  <c r="ED174" i="24"/>
  <c r="AV170" i="24"/>
  <c r="AU170" i="24"/>
  <c r="DT131" i="24"/>
  <c r="EB131" i="24" s="1"/>
  <c r="FK177" i="24"/>
  <c r="FC177" i="24"/>
  <c r="EU177" i="24"/>
  <c r="FJ177" i="24"/>
  <c r="FB177" i="24"/>
  <c r="ET177" i="24"/>
  <c r="FP177" i="24"/>
  <c r="FH177" i="24"/>
  <c r="EZ177" i="24"/>
  <c r="FN177" i="24"/>
  <c r="FF177" i="24"/>
  <c r="EX177" i="24"/>
  <c r="EJ168" i="24"/>
  <c r="DL168" i="24"/>
  <c r="DH168" i="24"/>
  <c r="DA131" i="24"/>
  <c r="DF165" i="24"/>
  <c r="AV141" i="24"/>
  <c r="AU141" i="24"/>
  <c r="AU148" i="24"/>
  <c r="CY116" i="24"/>
  <c r="DS115" i="24"/>
  <c r="EA115" i="24" s="1"/>
  <c r="CY113" i="24"/>
  <c r="DS112" i="24"/>
  <c r="EQ112" i="24" s="1"/>
  <c r="FO112" i="24" s="1"/>
  <c r="CZ130" i="24"/>
  <c r="DH132" i="24"/>
  <c r="EF132" i="24" s="1"/>
  <c r="DP132" i="24"/>
  <c r="EN132" i="24" s="1"/>
  <c r="CR132" i="24"/>
  <c r="EI126" i="24"/>
  <c r="DX125" i="24"/>
  <c r="DB123" i="24"/>
  <c r="CZ117" i="24"/>
  <c r="DS129" i="24"/>
  <c r="EA129" i="24" s="1"/>
  <c r="DE127" i="24"/>
  <c r="EC127" i="24" s="1"/>
  <c r="DE119" i="24"/>
  <c r="EC119" i="24" s="1"/>
  <c r="DT113" i="24"/>
  <c r="ER113" i="24" s="1"/>
  <c r="DQ112" i="24"/>
  <c r="DY112" i="24" s="1"/>
  <c r="DP131" i="24"/>
  <c r="DV125" i="24"/>
  <c r="EA124" i="24"/>
  <c r="DX123" i="24"/>
  <c r="DF117" i="24"/>
  <c r="ED117" i="24" s="1"/>
  <c r="CU113" i="24"/>
  <c r="EO132" i="24"/>
  <c r="EG132" i="24"/>
  <c r="CS132" i="24"/>
  <c r="EL132" i="24"/>
  <c r="ED132" i="24"/>
  <c r="CP132" i="24"/>
  <c r="EO131" i="24"/>
  <c r="EW131" i="24" s="1"/>
  <c r="AV127" i="24"/>
  <c r="AU127" i="24"/>
  <c r="DT122" i="24"/>
  <c r="DQ121" i="24"/>
  <c r="EO121" i="24" s="1"/>
  <c r="DF120" i="24"/>
  <c r="ED120" i="24" s="1"/>
  <c r="DR113" i="24"/>
  <c r="DZ113" i="24" s="1"/>
  <c r="EI130" i="24"/>
  <c r="CX123" i="24"/>
  <c r="FJ123" i="24" s="1"/>
  <c r="DR119" i="24"/>
  <c r="DS114" i="24"/>
  <c r="DQ113" i="24"/>
  <c r="EO113" i="24" s="1"/>
  <c r="CT130" i="24"/>
  <c r="FN130" i="24" s="1"/>
  <c r="AV125" i="24"/>
  <c r="AU125" i="24"/>
  <c r="DR114" i="24"/>
  <c r="ER130" i="24"/>
  <c r="FH130" i="24" s="1"/>
  <c r="EK128" i="24"/>
  <c r="DQ122" i="24"/>
  <c r="EL119" i="24"/>
  <c r="DO113" i="24"/>
  <c r="EM113" i="24" s="1"/>
  <c r="EP130" i="24"/>
  <c r="FI126" i="24"/>
  <c r="FA126" i="24"/>
  <c r="ES126" i="24"/>
  <c r="FP126" i="24"/>
  <c r="FH126" i="24"/>
  <c r="EZ126" i="24"/>
  <c r="FO126" i="24"/>
  <c r="FG126" i="24"/>
  <c r="EY126" i="24"/>
  <c r="FW126" i="24" s="1"/>
  <c r="FN126" i="24"/>
  <c r="FF126" i="24"/>
  <c r="EX126" i="24"/>
  <c r="FL126" i="24"/>
  <c r="FD126" i="24"/>
  <c r="EV126" i="24"/>
  <c r="FK126" i="24"/>
  <c r="FC126" i="24"/>
  <c r="EU126" i="24"/>
  <c r="FJ126" i="24"/>
  <c r="FB126" i="24"/>
  <c r="ET126" i="24"/>
  <c r="DU121" i="24"/>
  <c r="DS128" i="24"/>
  <c r="EN130" i="24"/>
  <c r="FD130" i="24" s="1"/>
  <c r="EQ119" i="24"/>
  <c r="EO114" i="24"/>
  <c r="AU93" i="24"/>
  <c r="AV93" i="24"/>
  <c r="FP123" i="24"/>
  <c r="FH123" i="24"/>
  <c r="EZ123" i="24"/>
  <c r="FO123" i="24"/>
  <c r="FN123" i="24"/>
  <c r="FF123" i="24"/>
  <c r="EX123" i="24"/>
  <c r="FM123" i="24"/>
  <c r="FE123" i="24"/>
  <c r="EW123" i="24"/>
  <c r="FL123" i="24"/>
  <c r="FD123" i="24"/>
  <c r="EV123" i="24"/>
  <c r="FK123" i="24"/>
  <c r="FC123" i="24"/>
  <c r="EU123" i="24"/>
  <c r="FB123" i="24"/>
  <c r="ET123" i="24"/>
  <c r="FI123" i="24"/>
  <c r="FA123" i="24"/>
  <c r="ES123" i="24"/>
  <c r="FG123" i="24"/>
  <c r="EY123" i="24"/>
  <c r="EN112" i="24"/>
  <c r="FL112" i="24" s="1"/>
  <c r="EN128" i="24"/>
  <c r="EV128" i="24" s="1"/>
  <c r="EO119" i="24"/>
  <c r="EO126" i="24"/>
  <c r="FM126" i="24" s="1"/>
  <c r="EA118" i="24"/>
  <c r="FG118" i="24" s="1"/>
  <c r="AV85" i="24"/>
  <c r="EH77" i="24"/>
  <c r="AV78" i="24"/>
  <c r="AU78" i="24"/>
  <c r="DT73" i="24"/>
  <c r="DS70" i="24"/>
  <c r="EQ70" i="24" s="1"/>
  <c r="CP116" i="24"/>
  <c r="FJ116" i="24" s="1"/>
  <c r="DT76" i="24"/>
  <c r="ER76" i="24" s="1"/>
  <c r="DQ75" i="24"/>
  <c r="DS73" i="24"/>
  <c r="AU76" i="24"/>
  <c r="AV76" i="24"/>
  <c r="DT71" i="24"/>
  <c r="DQ70" i="24"/>
  <c r="DY70" i="24" s="1"/>
  <c r="DS68" i="24"/>
  <c r="DJ65" i="24"/>
  <c r="EH65" i="24" s="1"/>
  <c r="EL83" i="24"/>
  <c r="ED83" i="24"/>
  <c r="CP83" i="24"/>
  <c r="DR68" i="24"/>
  <c r="EK83" i="24"/>
  <c r="CW83" i="24"/>
  <c r="DN67" i="24"/>
  <c r="EL67" i="24" s="1"/>
  <c r="DS66" i="24"/>
  <c r="EQ66" i="24" s="1"/>
  <c r="CV83" i="24"/>
  <c r="DV83" i="24"/>
  <c r="FB83" i="24" s="1"/>
  <c r="DQ79" i="24"/>
  <c r="DN78" i="24"/>
  <c r="EL78" i="24" s="1"/>
  <c r="DS77" i="24"/>
  <c r="DP76" i="24"/>
  <c r="DE75" i="24"/>
  <c r="DJ74" i="24"/>
  <c r="EH74" i="24" s="1"/>
  <c r="DH68" i="24"/>
  <c r="EF68" i="24" s="1"/>
  <c r="ED34" i="24"/>
  <c r="CP34" i="24"/>
  <c r="AU83" i="24"/>
  <c r="EK77" i="24"/>
  <c r="DP71" i="24"/>
  <c r="DX71" i="24" s="1"/>
  <c r="FM67" i="24"/>
  <c r="EW67" i="24"/>
  <c r="EM76" i="24"/>
  <c r="EP72" i="24"/>
  <c r="EN66" i="24"/>
  <c r="DL34" i="24"/>
  <c r="EB34" i="24" s="1"/>
  <c r="DR33" i="24"/>
  <c r="EO79" i="24"/>
  <c r="EN74" i="24"/>
  <c r="DO68" i="24"/>
  <c r="DW68" i="24" s="1"/>
  <c r="AV50" i="24"/>
  <c r="AU50" i="24"/>
  <c r="DC34" i="24"/>
  <c r="EM74" i="24"/>
  <c r="FF64" i="24"/>
  <c r="EX64" i="24"/>
  <c r="FL64" i="24"/>
  <c r="FD64" i="24"/>
  <c r="EV64" i="24"/>
  <c r="FK64" i="24"/>
  <c r="FC64" i="24"/>
  <c r="EU64" i="24"/>
  <c r="DJ31" i="24"/>
  <c r="EH31" i="24" s="1"/>
  <c r="EM80" i="24"/>
  <c r="EL74" i="24"/>
  <c r="EL64" i="24"/>
  <c r="FJ64" i="24" s="1"/>
  <c r="CS34" i="24"/>
  <c r="EN77" i="24"/>
  <c r="EM71" i="24"/>
  <c r="ER65" i="24"/>
  <c r="AV32" i="24"/>
  <c r="AU32" i="24"/>
  <c r="DO31" i="24"/>
  <c r="EM31" i="24" s="1"/>
  <c r="DL30" i="24"/>
  <c r="EJ30" i="24" s="1"/>
  <c r="EQ35" i="24"/>
  <c r="EI35" i="24"/>
  <c r="CU35" i="24"/>
  <c r="EK31" i="24"/>
  <c r="DF16" i="24"/>
  <c r="ED16" i="24" s="1"/>
  <c r="DT33" i="24"/>
  <c r="EQ30" i="24"/>
  <c r="DL16" i="24"/>
  <c r="EJ16" i="24" s="1"/>
  <c r="DF14" i="24"/>
  <c r="ED14" i="24" s="1"/>
  <c r="DT29" i="24"/>
  <c r="ER29" i="24" s="1"/>
  <c r="DQ18" i="24"/>
  <c r="DY18" i="24" s="1"/>
  <c r="DK16" i="24"/>
  <c r="EI16" i="24" s="1"/>
  <c r="DE14" i="24"/>
  <c r="EC14" i="24" s="1"/>
  <c r="EO30" i="24"/>
  <c r="FE30" i="24" s="1"/>
  <c r="DL22" i="24"/>
  <c r="EJ22" i="24" s="1"/>
  <c r="DF20" i="24"/>
  <c r="ED20" i="24" s="1"/>
  <c r="DK19" i="24"/>
  <c r="EA19" i="24" s="1"/>
  <c r="DO29" i="24"/>
  <c r="DW29" i="24" s="1"/>
  <c r="DJ27" i="24"/>
  <c r="EH27" i="24" s="1"/>
  <c r="DC25" i="24"/>
  <c r="DP24" i="24"/>
  <c r="DE23" i="24"/>
  <c r="EC23" i="24" s="1"/>
  <c r="DJ22" i="24"/>
  <c r="EH22" i="24" s="1"/>
  <c r="DH16" i="24"/>
  <c r="EF16" i="24" s="1"/>
  <c r="AV28" i="24"/>
  <c r="AU28" i="24"/>
  <c r="EB23" i="24"/>
  <c r="AV19" i="24"/>
  <c r="EM27" i="24"/>
  <c r="EO23" i="24"/>
  <c r="EL27" i="24"/>
  <c r="ER16" i="24"/>
  <c r="EO20" i="24"/>
  <c r="DS15" i="24"/>
  <c r="EA15" i="24" s="1"/>
  <c r="EP14" i="24"/>
  <c r="DN24" i="24"/>
  <c r="DV24" i="24" s="1"/>
  <c r="EQ25" i="24"/>
  <c r="EL29" i="24"/>
  <c r="EL17" i="24"/>
  <c r="CW131" i="24"/>
  <c r="DQ170" i="24"/>
  <c r="EO170" i="24" s="1"/>
  <c r="DM170" i="24"/>
  <c r="EK170" i="24" s="1"/>
  <c r="DP170" i="24"/>
  <c r="EN170" i="24" s="1"/>
  <c r="DX168" i="24"/>
  <c r="DK165" i="24"/>
  <c r="EA165" i="24" s="1"/>
  <c r="DV165" i="24"/>
  <c r="DI165" i="24"/>
  <c r="CY130" i="24"/>
  <c r="CW124" i="24"/>
  <c r="DR112" i="24"/>
  <c r="DZ112" i="24" s="1"/>
  <c r="DO132" i="24"/>
  <c r="DW132" i="24" s="1"/>
  <c r="DW117" i="24"/>
  <c r="DQ115" i="24"/>
  <c r="DY115" i="24" s="1"/>
  <c r="DF114" i="24"/>
  <c r="ED114" i="24" s="1"/>
  <c r="DE122" i="24"/>
  <c r="CX117" i="24"/>
  <c r="DC116" i="24"/>
  <c r="CZ115" i="24"/>
  <c r="DL122" i="24"/>
  <c r="DO115" i="24"/>
  <c r="DW115" i="24" s="1"/>
  <c r="DL114" i="24"/>
  <c r="EJ114" i="24" s="1"/>
  <c r="CY112" i="24"/>
  <c r="DL125" i="24"/>
  <c r="EB125" i="24" s="1"/>
  <c r="DA124" i="24"/>
  <c r="DJ119" i="24"/>
  <c r="EH119" i="24" s="1"/>
  <c r="DN115" i="24"/>
  <c r="DV115" i="24" s="1"/>
  <c r="DK114" i="24"/>
  <c r="EI114" i="24" s="1"/>
  <c r="EJ128" i="24"/>
  <c r="EI125" i="24"/>
  <c r="FK124" i="24"/>
  <c r="FC124" i="24"/>
  <c r="EU124" i="24"/>
  <c r="FS124" i="24" s="1"/>
  <c r="FJ124" i="24"/>
  <c r="FB124" i="24"/>
  <c r="ET124" i="24"/>
  <c r="FI124" i="24"/>
  <c r="FA124" i="24"/>
  <c r="ES124" i="24"/>
  <c r="FP124" i="24"/>
  <c r="FH124" i="24"/>
  <c r="EZ124" i="24"/>
  <c r="FO124" i="24"/>
  <c r="FG124" i="24"/>
  <c r="EY124" i="24"/>
  <c r="FN124" i="24"/>
  <c r="FF124" i="24"/>
  <c r="EX124" i="24"/>
  <c r="FE124" i="24"/>
  <c r="EW124" i="24"/>
  <c r="FL124" i="24"/>
  <c r="FD124" i="24"/>
  <c r="EV124" i="24"/>
  <c r="DL120" i="24"/>
  <c r="EJ120" i="24" s="1"/>
  <c r="DM115" i="24"/>
  <c r="DU115" i="24" s="1"/>
  <c r="DJ114" i="24"/>
  <c r="EH114" i="24" s="1"/>
  <c r="CZ113" i="24"/>
  <c r="DO130" i="24"/>
  <c r="ER116" i="24"/>
  <c r="FP116" i="24" s="1"/>
  <c r="EM127" i="24"/>
  <c r="ER112" i="24"/>
  <c r="EZ112" i="24" s="1"/>
  <c r="EQ129" i="24"/>
  <c r="EP121" i="24"/>
  <c r="EQ114" i="24"/>
  <c r="AV92" i="24"/>
  <c r="AU92" i="24"/>
  <c r="EK127" i="24"/>
  <c r="DY114" i="24"/>
  <c r="DX132" i="24"/>
  <c r="DH122" i="24"/>
  <c r="DX122" i="24" s="1"/>
  <c r="EM115" i="24"/>
  <c r="EB112" i="24"/>
  <c r="FH112" i="24" s="1"/>
  <c r="EA128" i="24"/>
  <c r="EK130" i="24"/>
  <c r="FA130" i="24" s="1"/>
  <c r="DG119" i="24"/>
  <c r="EE119" i="24" s="1"/>
  <c r="DV113" i="24"/>
  <c r="DS75" i="24"/>
  <c r="EA75" i="24" s="1"/>
  <c r="DE73" i="24"/>
  <c r="EC73" i="24" s="1"/>
  <c r="AU95" i="24"/>
  <c r="EO83" i="24"/>
  <c r="EG83" i="24"/>
  <c r="CS83" i="24"/>
  <c r="DL73" i="24"/>
  <c r="EJ73" i="24" s="1"/>
  <c r="DF71" i="24"/>
  <c r="ED71" i="24" s="1"/>
  <c r="DE68" i="24"/>
  <c r="DU68" i="24" s="1"/>
  <c r="EN114" i="24"/>
  <c r="EN83" i="24"/>
  <c r="EF83" i="24"/>
  <c r="CZ83" i="24"/>
  <c r="ED82" i="24"/>
  <c r="EF80" i="24"/>
  <c r="FD80" i="24" s="1"/>
  <c r="DR78" i="24"/>
  <c r="DZ78" i="24" s="1"/>
  <c r="DL76" i="24"/>
  <c r="EJ76" i="24" s="1"/>
  <c r="DF74" i="24"/>
  <c r="ED74" i="24" s="1"/>
  <c r="DK73" i="24"/>
  <c r="EI73" i="24" s="1"/>
  <c r="DE71" i="24"/>
  <c r="DU71" i="24" s="1"/>
  <c r="AV65" i="24"/>
  <c r="AU65" i="24"/>
  <c r="DL71" i="24"/>
  <c r="EJ71" i="24" s="1"/>
  <c r="DF69" i="24"/>
  <c r="ED69" i="24" s="1"/>
  <c r="DK68" i="24"/>
  <c r="EI68" i="24" s="1"/>
  <c r="DP67" i="24"/>
  <c r="DE66" i="24"/>
  <c r="EC66" i="24" s="1"/>
  <c r="EK121" i="24"/>
  <c r="ES121" i="24" s="1"/>
  <c r="AV79" i="24"/>
  <c r="AU79" i="24"/>
  <c r="DQ73" i="24"/>
  <c r="EO73" i="24" s="1"/>
  <c r="DS71" i="24"/>
  <c r="DJ68" i="24"/>
  <c r="EH68" i="24" s="1"/>
  <c r="EJ77" i="24"/>
  <c r="EG76" i="24"/>
  <c r="EI74" i="24"/>
  <c r="AV74" i="24"/>
  <c r="AU74" i="24"/>
  <c r="DT69" i="24"/>
  <c r="ER69" i="24" s="1"/>
  <c r="DQ68" i="24"/>
  <c r="DK66" i="24"/>
  <c r="EI66" i="24" s="1"/>
  <c r="DR63" i="24"/>
  <c r="DL83" i="24"/>
  <c r="DY83" i="24"/>
  <c r="DL80" i="24"/>
  <c r="EJ80" i="24" s="1"/>
  <c r="DI79" i="24"/>
  <c r="EG79" i="24" s="1"/>
  <c r="DF78" i="24"/>
  <c r="ED78" i="24" s="1"/>
  <c r="DK77" i="24"/>
  <c r="EI77" i="24" s="1"/>
  <c r="DH76" i="24"/>
  <c r="EF76" i="24" s="1"/>
  <c r="DP79" i="24"/>
  <c r="EN79" i="24" s="1"/>
  <c r="EQ73" i="24"/>
  <c r="EN67" i="24"/>
  <c r="FL67" i="24" s="1"/>
  <c r="EN76" i="24"/>
  <c r="EO66" i="24"/>
  <c r="EM82" i="24"/>
  <c r="EN75" i="24"/>
  <c r="FL75" i="24" s="1"/>
  <c r="EN73" i="24"/>
  <c r="EK67" i="24"/>
  <c r="AV34" i="24"/>
  <c r="AU34" i="24"/>
  <c r="AV31" i="24"/>
  <c r="AU31" i="24"/>
  <c r="EM73" i="24"/>
  <c r="ER67" i="24"/>
  <c r="EZ67" i="24" s="1"/>
  <c r="EN63" i="24"/>
  <c r="DR34" i="24"/>
  <c r="EP34" i="24" s="1"/>
  <c r="DP33" i="24"/>
  <c r="EN33" i="24" s="1"/>
  <c r="DE32" i="24"/>
  <c r="DU32" i="24" s="1"/>
  <c r="EM79" i="24"/>
  <c r="EP69" i="24"/>
  <c r="EM63" i="24"/>
  <c r="FC63" i="24" s="1"/>
  <c r="AV35" i="24"/>
  <c r="AU35" i="24"/>
  <c r="EJ32" i="24"/>
  <c r="EQ82" i="24"/>
  <c r="DN65" i="24"/>
  <c r="EL65" i="24" s="1"/>
  <c r="EF31" i="24"/>
  <c r="EL71" i="24"/>
  <c r="AV48" i="24"/>
  <c r="AU48" i="24"/>
  <c r="AV44" i="24"/>
  <c r="AU44" i="24"/>
  <c r="AV40" i="24"/>
  <c r="AU40" i="24"/>
  <c r="AV36" i="24"/>
  <c r="AU36" i="24"/>
  <c r="DO34" i="24"/>
  <c r="EM34" i="24" s="1"/>
  <c r="DM33" i="24"/>
  <c r="DR32" i="24"/>
  <c r="DG31" i="24"/>
  <c r="EE31" i="24" s="1"/>
  <c r="X37" i="24"/>
  <c r="AS36" i="24"/>
  <c r="AU41" i="24"/>
  <c r="DR18" i="24"/>
  <c r="DZ18" i="24" s="1"/>
  <c r="DM29" i="24"/>
  <c r="DU29" i="24" s="1"/>
  <c r="AV24" i="24"/>
  <c r="AU24" i="24"/>
  <c r="EA30" i="24"/>
  <c r="FG30" i="24" s="1"/>
  <c r="EF26" i="24"/>
  <c r="FD26" i="24" s="1"/>
  <c r="DR24" i="24"/>
  <c r="EP24" i="24" s="1"/>
  <c r="AU33" i="24"/>
  <c r="DE28" i="24"/>
  <c r="DU28" i="24" s="1"/>
  <c r="DS14" i="24"/>
  <c r="EQ14" i="24" s="1"/>
  <c r="DH24" i="24"/>
  <c r="EF24" i="24" s="1"/>
  <c r="EH25" i="24"/>
  <c r="DQ22" i="24"/>
  <c r="DS20" i="24"/>
  <c r="EF19" i="24"/>
  <c r="EC18" i="24"/>
  <c r="DT15" i="24"/>
  <c r="ER15" i="24" s="1"/>
  <c r="DQ14" i="24"/>
  <c r="EO14" i="24" s="1"/>
  <c r="EL15" i="24"/>
  <c r="DU21" i="24"/>
  <c r="DN16" i="24"/>
  <c r="DV16" i="24" s="1"/>
  <c r="EM25" i="24"/>
  <c r="DZ20" i="24"/>
  <c r="ER14" i="24"/>
  <c r="EL25" i="24"/>
  <c r="EM20" i="24"/>
  <c r="CU29" i="24"/>
  <c r="ER23" i="24"/>
  <c r="AU18" i="24"/>
  <c r="EQ24" i="24"/>
  <c r="EN28" i="24"/>
  <c r="AU176" i="24"/>
  <c r="AV176" i="24"/>
  <c r="FI172" i="24"/>
  <c r="ES172" i="24"/>
  <c r="FO172" i="24"/>
  <c r="FG172" i="24"/>
  <c r="EY172" i="24"/>
  <c r="FN172" i="24"/>
  <c r="FF172" i="24"/>
  <c r="EX172" i="24"/>
  <c r="AV144" i="24"/>
  <c r="AU144" i="24"/>
  <c r="DV131" i="24"/>
  <c r="FB131" i="24" s="1"/>
  <c r="DS121" i="24"/>
  <c r="AU135" i="24"/>
  <c r="EP131" i="24"/>
  <c r="FN131" i="24" s="1"/>
  <c r="EQ132" i="24"/>
  <c r="EI132" i="24"/>
  <c r="CU132" i="24"/>
  <c r="X134" i="24"/>
  <c r="AS133" i="24"/>
  <c r="DR116" i="24"/>
  <c r="EP116" i="24" s="1"/>
  <c r="DB113" i="24"/>
  <c r="DS130" i="24"/>
  <c r="DR127" i="24"/>
  <c r="CS124" i="24"/>
  <c r="FM124" i="24" s="1"/>
  <c r="DQ116" i="24"/>
  <c r="DY116" i="24" s="1"/>
  <c r="DA113" i="24"/>
  <c r="AU147" i="24"/>
  <c r="DU131" i="24"/>
  <c r="EB128" i="24"/>
  <c r="EA125" i="24"/>
  <c r="DO121" i="24"/>
  <c r="DK117" i="24"/>
  <c r="EI117" i="24" s="1"/>
  <c r="DP116" i="24"/>
  <c r="DX116" i="24" s="1"/>
  <c r="CR113" i="24"/>
  <c r="EK129" i="24"/>
  <c r="FA129" i="24" s="1"/>
  <c r="EK122" i="24"/>
  <c r="DO116" i="24"/>
  <c r="EQ116" i="24"/>
  <c r="ER128" i="24"/>
  <c r="FP128" i="24" s="1"/>
  <c r="EM119" i="24"/>
  <c r="EO116" i="24"/>
  <c r="EP128" i="24"/>
  <c r="EO122" i="24"/>
  <c r="FM122" i="24" s="1"/>
  <c r="EN113" i="24"/>
  <c r="AU97" i="24"/>
  <c r="AV97" i="24"/>
  <c r="AU122" i="24"/>
  <c r="DW119" i="24"/>
  <c r="EP127" i="24"/>
  <c r="EM122" i="24"/>
  <c r="FK122" i="24" s="1"/>
  <c r="DP120" i="24"/>
  <c r="EM118" i="24"/>
  <c r="FK118" i="24" s="1"/>
  <c r="EM114" i="24"/>
  <c r="AV98" i="24"/>
  <c r="AU98" i="24"/>
  <c r="AV94" i="24"/>
  <c r="AU94" i="24"/>
  <c r="AV90" i="24"/>
  <c r="AU90" i="24"/>
  <c r="EL129" i="24"/>
  <c r="FB129" i="24" s="1"/>
  <c r="EN119" i="24"/>
  <c r="DY118" i="24"/>
  <c r="FE118" i="24" s="1"/>
  <c r="DE118" i="24"/>
  <c r="EC118" i="24" s="1"/>
  <c r="FI118" i="24" s="1"/>
  <c r="EL114" i="24"/>
  <c r="EH80" i="24"/>
  <c r="ED68" i="24"/>
  <c r="EF66" i="24"/>
  <c r="EJ81" i="24"/>
  <c r="EF77" i="24"/>
  <c r="FD77" i="24" s="1"/>
  <c r="DR75" i="24"/>
  <c r="ED63" i="24"/>
  <c r="ET63" i="24" s="1"/>
  <c r="ED66" i="24"/>
  <c r="EI65" i="24"/>
  <c r="EC63" i="24"/>
  <c r="AU99" i="24"/>
  <c r="EE80" i="24"/>
  <c r="FC80" i="24" s="1"/>
  <c r="DR73" i="24"/>
  <c r="EG81" i="24"/>
  <c r="EC77" i="24"/>
  <c r="DO75" i="24"/>
  <c r="DL74" i="24"/>
  <c r="EJ74" i="24" s="1"/>
  <c r="DI73" i="24"/>
  <c r="EG73" i="24" s="1"/>
  <c r="DK71" i="24"/>
  <c r="EI71" i="24" s="1"/>
  <c r="DP70" i="24"/>
  <c r="DX70" i="24" s="1"/>
  <c r="DE69" i="24"/>
  <c r="EC69" i="24" s="1"/>
  <c r="EC72" i="24"/>
  <c r="DO70" i="24"/>
  <c r="DW70" i="24" s="1"/>
  <c r="DL69" i="24"/>
  <c r="EJ69" i="24" s="1"/>
  <c r="DI68" i="24"/>
  <c r="EG68" i="24" s="1"/>
  <c r="DP65" i="24"/>
  <c r="DE64" i="24"/>
  <c r="DU64" i="24" s="1"/>
  <c r="DJ63" i="24"/>
  <c r="EH63" i="24" s="1"/>
  <c r="EB83" i="24"/>
  <c r="DR82" i="24"/>
  <c r="DZ82" i="24" s="1"/>
  <c r="DG81" i="24"/>
  <c r="DW81" i="24" s="1"/>
  <c r="EJ64" i="24"/>
  <c r="EG63" i="24"/>
  <c r="EK78" i="24"/>
  <c r="ER72" i="24"/>
  <c r="EB67" i="24"/>
  <c r="FH67" i="24" s="1"/>
  <c r="EN82" i="24"/>
  <c r="EO75" i="24"/>
  <c r="FM75" i="24" s="1"/>
  <c r="DY66" i="24"/>
  <c r="CO34" i="24"/>
  <c r="AU75" i="24"/>
  <c r="ER70" i="24"/>
  <c r="EO64" i="24"/>
  <c r="FM64" i="24" s="1"/>
  <c r="DF35" i="24"/>
  <c r="EO72" i="24"/>
  <c r="EM66" i="24"/>
  <c r="AV38" i="24"/>
  <c r="AU38" i="24"/>
  <c r="EI31" i="24"/>
  <c r="EE83" i="24"/>
  <c r="EU83" i="24" s="1"/>
  <c r="EN72" i="24"/>
  <c r="DX63" i="24"/>
  <c r="FD63" i="24" s="1"/>
  <c r="DJ34" i="24"/>
  <c r="EH34" i="24" s="1"/>
  <c r="EN78" i="24"/>
  <c r="EP68" i="24"/>
  <c r="AU63" i="24"/>
  <c r="DV30" i="24"/>
  <c r="EO69" i="24"/>
  <c r="EK64" i="24"/>
  <c r="DN33" i="24"/>
  <c r="DV33" i="24" s="1"/>
  <c r="DS32" i="24"/>
  <c r="EQ75" i="24"/>
  <c r="EM70" i="24"/>
  <c r="DS64" i="24"/>
  <c r="DG34" i="24"/>
  <c r="EE34" i="24" s="1"/>
  <c r="DE33" i="24"/>
  <c r="EC33" i="24" s="1"/>
  <c r="DJ32" i="24"/>
  <c r="EH32" i="24" s="1"/>
  <c r="DD35" i="24"/>
  <c r="CW29" i="24"/>
  <c r="DQ32" i="24"/>
  <c r="DY32" i="24" s="1"/>
  <c r="EA29" i="24"/>
  <c r="DE24" i="24"/>
  <c r="DU24" i="24" s="1"/>
  <c r="ED19" i="24"/>
  <c r="DP29" i="24"/>
  <c r="DX29" i="24" s="1"/>
  <c r="EJ27" i="24"/>
  <c r="ED25" i="24"/>
  <c r="EI24" i="24"/>
  <c r="DL19" i="24"/>
  <c r="EB19" i="24" s="1"/>
  <c r="DV29" i="24"/>
  <c r="DS27" i="24"/>
  <c r="DJ24" i="24"/>
  <c r="EH24" i="24" s="1"/>
  <c r="AV22" i="24"/>
  <c r="AU22" i="24"/>
  <c r="EH19" i="24"/>
  <c r="DQ16" i="24"/>
  <c r="EO16" i="24" s="1"/>
  <c r="DF15" i="24"/>
  <c r="DK14" i="24"/>
  <c r="EI14" i="24" s="1"/>
  <c r="EM32" i="24"/>
  <c r="EL30" i="24"/>
  <c r="ET30" i="24" s="1"/>
  <c r="DS28" i="24"/>
  <c r="EF27" i="24"/>
  <c r="DO24" i="24"/>
  <c r="DI22" i="24"/>
  <c r="EG22" i="24" s="1"/>
  <c r="DK20" i="24"/>
  <c r="EI20" i="24" s="1"/>
  <c r="DX19" i="24"/>
  <c r="DO16" i="24"/>
  <c r="DL15" i="24"/>
  <c r="DI14" i="24"/>
  <c r="EG14" i="24" s="1"/>
  <c r="AU26" i="24"/>
  <c r="EN25" i="24"/>
  <c r="EP20" i="24"/>
  <c r="EK15" i="24"/>
  <c r="EM24" i="24"/>
  <c r="DP14" i="24"/>
  <c r="EN14" i="24" s="1"/>
  <c r="EL24" i="24"/>
  <c r="EK25" i="24"/>
  <c r="EO18" i="24"/>
  <c r="EP28" i="24"/>
  <c r="DS23" i="24"/>
  <c r="AV29" i="24"/>
  <c r="EM17" i="24"/>
  <c r="EN27" i="24"/>
  <c r="ER20" i="24"/>
  <c r="ED176" i="24"/>
  <c r="DH176" i="24"/>
  <c r="EF176" i="24" s="1"/>
  <c r="AV137" i="24"/>
  <c r="AU137" i="24"/>
  <c r="EK131" i="24"/>
  <c r="DR170" i="24"/>
  <c r="DZ170" i="24" s="1"/>
  <c r="EN131" i="24"/>
  <c r="FL131" i="24" s="1"/>
  <c r="DL127" i="24"/>
  <c r="EB127" i="24" s="1"/>
  <c r="AU139" i="24"/>
  <c r="EM132" i="24"/>
  <c r="EE132" i="24"/>
  <c r="CQ132" i="24"/>
  <c r="DQ129" i="24"/>
  <c r="DS127" i="24"/>
  <c r="EQ127" i="24" s="1"/>
  <c r="AV119" i="24"/>
  <c r="AU119" i="24"/>
  <c r="CT113" i="24"/>
  <c r="AU143" i="24"/>
  <c r="DP129" i="24"/>
  <c r="EN129" i="24" s="1"/>
  <c r="DE128" i="24"/>
  <c r="EC128" i="24" s="1"/>
  <c r="DJ127" i="24"/>
  <c r="EH127" i="24" s="1"/>
  <c r="EI122" i="24"/>
  <c r="FO122" i="24" s="1"/>
  <c r="DE120" i="24"/>
  <c r="EC120" i="24" s="1"/>
  <c r="CS113" i="24"/>
  <c r="DQ127" i="24"/>
  <c r="EO127" i="24" s="1"/>
  <c r="DR122" i="24"/>
  <c r="EP122" i="24" s="1"/>
  <c r="ER121" i="24"/>
  <c r="FH121" i="24" s="1"/>
  <c r="EQ121" i="24"/>
  <c r="DT115" i="24"/>
  <c r="EB115" i="24" s="1"/>
  <c r="FM114" i="24"/>
  <c r="FE114" i="24"/>
  <c r="EW114" i="24"/>
  <c r="FK114" i="24"/>
  <c r="FC114" i="24"/>
  <c r="EU114" i="24"/>
  <c r="AV96" i="24"/>
  <c r="AU96" i="24"/>
  <c r="AV84" i="24"/>
  <c r="AU84" i="24"/>
  <c r="ER119" i="24"/>
  <c r="EO115" i="24"/>
  <c r="ER127" i="24"/>
  <c r="DY122" i="24"/>
  <c r="FE122" i="24" s="1"/>
  <c r="EO112" i="24"/>
  <c r="FM112" i="24" s="1"/>
  <c r="EM130" i="24"/>
  <c r="DZ125" i="24"/>
  <c r="EP119" i="24"/>
  <c r="FM115" i="24"/>
  <c r="EW115" i="24"/>
  <c r="FK115" i="24"/>
  <c r="EU115" i="24"/>
  <c r="DM120" i="24"/>
  <c r="EK120" i="24" s="1"/>
  <c r="DW113" i="24"/>
  <c r="AV86" i="24"/>
  <c r="AU86" i="24"/>
  <c r="EM128" i="24"/>
  <c r="FK128" i="24" s="1"/>
  <c r="DX119" i="24"/>
  <c r="EK113" i="24"/>
  <c r="AU91" i="24"/>
  <c r="EI83" i="24"/>
  <c r="DC83" i="24"/>
  <c r="EP83" i="24"/>
  <c r="CT83" i="24"/>
  <c r="DS83" i="24"/>
  <c r="EQ83" i="24" s="1"/>
  <c r="EC81" i="24"/>
  <c r="DV68" i="24"/>
  <c r="EB81" i="24"/>
  <c r="DS78" i="24"/>
  <c r="EA78" i="24" s="1"/>
  <c r="EJ65" i="24"/>
  <c r="DV63" i="24"/>
  <c r="FB63" i="24" s="1"/>
  <c r="DK81" i="24"/>
  <c r="EI81" i="24" s="1"/>
  <c r="DE79" i="24"/>
  <c r="EC79" i="24" s="1"/>
  <c r="DV66" i="24"/>
  <c r="DU63" i="24"/>
  <c r="EH81" i="24"/>
  <c r="DT79" i="24"/>
  <c r="DQ78" i="24"/>
  <c r="EO78" i="24" s="1"/>
  <c r="DS76" i="24"/>
  <c r="EQ76" i="24" s="1"/>
  <c r="DX75" i="24"/>
  <c r="FD75" i="24" s="1"/>
  <c r="DJ73" i="24"/>
  <c r="EH73" i="24" s="1"/>
  <c r="EJ63" i="24"/>
  <c r="DY81" i="24"/>
  <c r="DU77" i="24"/>
  <c r="FA77" i="24" s="1"/>
  <c r="DR76" i="24"/>
  <c r="AV82" i="24"/>
  <c r="AU82" i="24"/>
  <c r="EC80" i="24"/>
  <c r="EH79" i="24"/>
  <c r="DW78" i="24"/>
  <c r="DT77" i="24"/>
  <c r="ER77" i="24" s="1"/>
  <c r="DQ76" i="24"/>
  <c r="EO76" i="24" s="1"/>
  <c r="DN75" i="24"/>
  <c r="EL75" i="24" s="1"/>
  <c r="FJ75" i="24" s="1"/>
  <c r="DS74" i="24"/>
  <c r="EA74" i="24" s="1"/>
  <c r="EF73" i="24"/>
  <c r="DU72" i="24"/>
  <c r="DR71" i="24"/>
  <c r="DH65" i="24"/>
  <c r="EF65" i="24" s="1"/>
  <c r="CO83" i="24"/>
  <c r="DW83" i="24"/>
  <c r="DJ83" i="24"/>
  <c r="EG71" i="24"/>
  <c r="ED70" i="24"/>
  <c r="EI69" i="24"/>
  <c r="AV69" i="24"/>
  <c r="AU69" i="24"/>
  <c r="EE65" i="24"/>
  <c r="EO82" i="24"/>
  <c r="DS72" i="24"/>
  <c r="EQ72" i="24" s="1"/>
  <c r="EP66" i="24"/>
  <c r="EL69" i="24"/>
  <c r="EO65" i="24"/>
  <c r="DU31" i="24"/>
  <c r="DV81" i="24"/>
  <c r="DM70" i="24"/>
  <c r="EK70" i="24" s="1"/>
  <c r="EP63" i="24"/>
  <c r="EQ77" i="24"/>
  <c r="EP71" i="24"/>
  <c r="EM65" i="24"/>
  <c r="DS34" i="24"/>
  <c r="EQ34" i="24" s="1"/>
  <c r="DB34" i="24"/>
  <c r="EO77" i="24"/>
  <c r="FE77" i="24" s="1"/>
  <c r="AV39" i="24"/>
  <c r="AU39" i="24"/>
  <c r="DQ34" i="24"/>
  <c r="DT32" i="24"/>
  <c r="EB32" i="24" s="1"/>
  <c r="DQ31" i="24"/>
  <c r="DT75" i="24"/>
  <c r="DZ69" i="24"/>
  <c r="DH34" i="24"/>
  <c r="DX34" i="24" s="1"/>
  <c r="DK32" i="24"/>
  <c r="EI32" i="24" s="1"/>
  <c r="DP31" i="24"/>
  <c r="DX31" i="24" s="1"/>
  <c r="DE30" i="24"/>
  <c r="DU30" i="24" s="1"/>
  <c r="EK80" i="24"/>
  <c r="FI80" i="24" s="1"/>
  <c r="ER74" i="24"/>
  <c r="EN69" i="24"/>
  <c r="EK63" i="24"/>
  <c r="DN34" i="24"/>
  <c r="EL34" i="24" s="1"/>
  <c r="ER31" i="24"/>
  <c r="DF27" i="24"/>
  <c r="DV19" i="24"/>
  <c r="DT24" i="24"/>
  <c r="ER24" i="24" s="1"/>
  <c r="DF22" i="24"/>
  <c r="DV22" i="24" s="1"/>
  <c r="DE19" i="24"/>
  <c r="EC19" i="24" s="1"/>
  <c r="EP33" i="24"/>
  <c r="FN33" i="24" s="1"/>
  <c r="DY26" i="24"/>
  <c r="FE26" i="24" s="1"/>
  <c r="DV25" i="24"/>
  <c r="EA24" i="24"/>
  <c r="DU22" i="24"/>
  <c r="DF28" i="24"/>
  <c r="DV28" i="24" s="1"/>
  <c r="DK27" i="24"/>
  <c r="EI27" i="24" s="1"/>
  <c r="DE25" i="24"/>
  <c r="DU25" i="24" s="1"/>
  <c r="EH16" i="24"/>
  <c r="AU45" i="24"/>
  <c r="EN32" i="24"/>
  <c r="EJ25" i="24"/>
  <c r="EG24" i="24"/>
  <c r="EC20" i="24"/>
  <c r="DZ19" i="24"/>
  <c r="DO18" i="24"/>
  <c r="DI16" i="24"/>
  <c r="EG16" i="24" s="1"/>
  <c r="EJ20" i="24"/>
  <c r="AV17" i="24"/>
  <c r="AU17" i="24"/>
  <c r="AU49" i="24"/>
  <c r="DK28" i="24"/>
  <c r="EI28" i="24" s="1"/>
  <c r="DX27" i="24"/>
  <c r="DR25" i="24"/>
  <c r="EP25" i="24" s="1"/>
  <c r="DG24" i="24"/>
  <c r="EE24" i="24" s="1"/>
  <c r="DM18" i="24"/>
  <c r="EK18" i="24" s="1"/>
  <c r="DR17" i="24"/>
  <c r="EP17" i="24" s="1"/>
  <c r="DG16" i="24"/>
  <c r="EE16" i="24" s="1"/>
  <c r="EL14" i="24"/>
  <c r="EN24" i="24"/>
  <c r="EK14" i="24"/>
  <c r="EM23" i="24"/>
  <c r="DW19" i="24"/>
  <c r="ER28" i="24"/>
  <c r="EK24" i="24"/>
  <c r="EB18" i="24"/>
  <c r="EK22" i="24"/>
  <c r="EN17" i="24"/>
  <c r="ER22" i="24"/>
  <c r="EM16" i="24"/>
  <c r="EM15" i="24"/>
  <c r="FC15" i="24" s="1"/>
  <c r="FL173" i="24"/>
  <c r="FD173" i="24"/>
  <c r="EV173" i="24"/>
  <c r="FT173" i="24" s="1"/>
  <c r="FK173" i="24"/>
  <c r="FC173" i="24"/>
  <c r="EU173" i="24"/>
  <c r="FJ173" i="24"/>
  <c r="FB173" i="24"/>
  <c r="ET173" i="24"/>
  <c r="FI173" i="24"/>
  <c r="FA173" i="24"/>
  <c r="ES173" i="24"/>
  <c r="FP173" i="24"/>
  <c r="FH173" i="24"/>
  <c r="EZ173" i="24"/>
  <c r="FO173" i="24"/>
  <c r="EY173" i="24"/>
  <c r="DS170" i="24"/>
  <c r="EQ170" i="24" s="1"/>
  <c r="DN170" i="24"/>
  <c r="DO131" i="24"/>
  <c r="EM131" i="24" s="1"/>
  <c r="FK131" i="24" s="1"/>
  <c r="ER131" i="24"/>
  <c r="FP131" i="24" s="1"/>
  <c r="DR115" i="24"/>
  <c r="EU132" i="24"/>
  <c r="FB132" i="24"/>
  <c r="ET132" i="24"/>
  <c r="FG132" i="24"/>
  <c r="EY132" i="24"/>
  <c r="EW132" i="24"/>
  <c r="DR129" i="24"/>
  <c r="EP129" i="24" s="1"/>
  <c r="DL119" i="24"/>
  <c r="EJ119" i="24" s="1"/>
  <c r="EG117" i="24"/>
  <c r="DY117" i="24"/>
  <c r="EC114" i="24"/>
  <c r="EA113" i="24"/>
  <c r="DX112" i="24"/>
  <c r="FD112" i="24" s="1"/>
  <c r="ER132" i="24"/>
  <c r="EJ132" i="24"/>
  <c r="CN132" i="24"/>
  <c r="CV132" i="24" s="1"/>
  <c r="DK127" i="24"/>
  <c r="EI127" i="24" s="1"/>
  <c r="DE125" i="24"/>
  <c r="EC125" i="24" s="1"/>
  <c r="EI119" i="24"/>
  <c r="DE117" i="24"/>
  <c r="EC117" i="24" s="1"/>
  <c r="DB116" i="24"/>
  <c r="FN116" i="24" s="1"/>
  <c r="EA122" i="24"/>
  <c r="FG122" i="24" s="1"/>
  <c r="DX121" i="24"/>
  <c r="DL117" i="24"/>
  <c r="EJ117" i="24" s="1"/>
  <c r="DA116" i="24"/>
  <c r="FM116" i="24" s="1"/>
  <c r="DZ130" i="24"/>
  <c r="FF130" i="24" s="1"/>
  <c r="DO129" i="24"/>
  <c r="DI127" i="24"/>
  <c r="EG127" i="24" s="1"/>
  <c r="DJ122" i="24"/>
  <c r="CZ116" i="24"/>
  <c r="FI113" i="24"/>
  <c r="FA113" i="24"/>
  <c r="ES113" i="24"/>
  <c r="FO113" i="24"/>
  <c r="FG113" i="24"/>
  <c r="EY113" i="24"/>
  <c r="FL113" i="24"/>
  <c r="EV113" i="24"/>
  <c r="DN121" i="24"/>
  <c r="DV121" i="24" s="1"/>
  <c r="EK114" i="24"/>
  <c r="DJ120" i="24"/>
  <c r="DZ120" i="24" s="1"/>
  <c r="ER114" i="24"/>
  <c r="FP114" i="24" s="1"/>
  <c r="DV116" i="24"/>
  <c r="FB116" i="24" s="1"/>
  <c r="EP113" i="24"/>
  <c r="FN113" i="24" s="1"/>
  <c r="EO130" i="24"/>
  <c r="FE130" i="24" s="1"/>
  <c r="EP114" i="24"/>
  <c r="FN114" i="24" s="1"/>
  <c r="EN121" i="24"/>
  <c r="EM121" i="24"/>
  <c r="DH114" i="24"/>
  <c r="DX114" i="24" s="1"/>
  <c r="EL121" i="24"/>
  <c r="DU81" i="24"/>
  <c r="DS67" i="24"/>
  <c r="EQ67" i="24" s="1"/>
  <c r="FO67" i="24" s="1"/>
  <c r="DE65" i="24"/>
  <c r="EC65" i="24" s="1"/>
  <c r="DF79" i="24"/>
  <c r="ED79" i="24" s="1"/>
  <c r="DE76" i="24"/>
  <c r="EC76" i="24" s="1"/>
  <c r="EB65" i="24"/>
  <c r="AS84" i="24"/>
  <c r="X85" i="24"/>
  <c r="DY67" i="24"/>
  <c r="FE67" i="24" s="1"/>
  <c r="DS65" i="24"/>
  <c r="EQ65" i="24" s="1"/>
  <c r="DZ81" i="24"/>
  <c r="DL79" i="24"/>
  <c r="EJ79" i="24" s="1"/>
  <c r="DF77" i="24"/>
  <c r="DK76" i="24"/>
  <c r="EI76" i="24" s="1"/>
  <c r="DE74" i="24"/>
  <c r="EC74" i="24" s="1"/>
  <c r="EB63" i="24"/>
  <c r="FH63" i="24" s="1"/>
  <c r="DT82" i="24"/>
  <c r="ER82" i="24" s="1"/>
  <c r="DS79" i="24"/>
  <c r="DX78" i="24"/>
  <c r="DJ76" i="24"/>
  <c r="EH76" i="24" s="1"/>
  <c r="EJ66" i="24"/>
  <c r="EA82" i="24"/>
  <c r="DX73" i="24"/>
  <c r="DJ71" i="24"/>
  <c r="EH71" i="24" s="1"/>
  <c r="DE83" i="24"/>
  <c r="EC83" i="24" s="1"/>
  <c r="CR83" i="24"/>
  <c r="FL83" i="24" s="1"/>
  <c r="DZ83" i="24"/>
  <c r="DW65" i="24"/>
  <c r="DT64" i="24"/>
  <c r="EB64" i="24" s="1"/>
  <c r="DQ63" i="24"/>
  <c r="DY63" i="24" s="1"/>
  <c r="DY82" i="24"/>
  <c r="EL77" i="24"/>
  <c r="EK71" i="24"/>
  <c r="EQ80" i="24"/>
  <c r="FO80" i="24" s="1"/>
  <c r="EP74" i="24"/>
  <c r="EP80" i="24"/>
  <c r="FN80" i="24" s="1"/>
  <c r="EO74" i="24"/>
  <c r="ER34" i="24"/>
  <c r="EJ34" i="24"/>
  <c r="CV34" i="24"/>
  <c r="EL82" i="24"/>
  <c r="DR77" i="24"/>
  <c r="DZ77" i="24" s="1"/>
  <c r="AV42" i="24"/>
  <c r="AU42" i="24"/>
  <c r="DK34" i="24"/>
  <c r="EI34" i="24" s="1"/>
  <c r="DQ33" i="24"/>
  <c r="DY33" i="24" s="1"/>
  <c r="DS31" i="24"/>
  <c r="EQ31" i="24" s="1"/>
  <c r="EK82" i="24"/>
  <c r="DL35" i="24"/>
  <c r="EJ35" i="24" s="1"/>
  <c r="EA35" i="24"/>
  <c r="DI34" i="24"/>
  <c r="EG34" i="24" s="1"/>
  <c r="DO33" i="24"/>
  <c r="DI31" i="24"/>
  <c r="EG31" i="24" s="1"/>
  <c r="EK74" i="24"/>
  <c r="DZ35" i="24"/>
  <c r="EG35" i="24"/>
  <c r="EN35" i="24"/>
  <c r="ED24" i="24"/>
  <c r="DN31" i="24"/>
  <c r="DS18" i="24"/>
  <c r="DE16" i="24"/>
  <c r="DU16" i="24" s="1"/>
  <c r="DL24" i="24"/>
  <c r="EJ24" i="24" s="1"/>
  <c r="EP32" i="24"/>
  <c r="DT27" i="24"/>
  <c r="ER27" i="24" s="1"/>
  <c r="AV16" i="24"/>
  <c r="AU16" i="24"/>
  <c r="DL14" i="24"/>
  <c r="EB14" i="24" s="1"/>
  <c r="EB25" i="24"/>
  <c r="DU20" i="24"/>
  <c r="EJ28" i="24"/>
  <c r="EI25" i="24"/>
  <c r="AV25" i="24"/>
  <c r="AU25" i="24"/>
  <c r="DV18" i="24"/>
  <c r="FB18" i="24" s="1"/>
  <c r="DE26" i="24"/>
  <c r="EN23" i="24"/>
  <c r="ER18" i="24"/>
  <c r="DZ28" i="24"/>
  <c r="EL23" i="24"/>
  <c r="ET23" i="24" s="1"/>
  <c r="EP16" i="24"/>
  <c r="EP311" i="23"/>
  <c r="EQ311" i="23"/>
  <c r="DX316" i="23"/>
  <c r="DU310" i="23"/>
  <c r="DV299" i="23"/>
  <c r="DY300" i="23"/>
  <c r="ER301" i="23"/>
  <c r="DX310" i="23"/>
  <c r="DW299" i="23"/>
  <c r="DU313" i="23"/>
  <c r="DV309" i="23"/>
  <c r="EA307" i="23"/>
  <c r="DW302" i="23"/>
  <c r="ER312" i="23"/>
  <c r="EN310" i="23"/>
  <c r="EF300" i="23"/>
  <c r="DW257" i="23"/>
  <c r="EQ253" i="23"/>
  <c r="DX254" i="23"/>
  <c r="DV256" i="23"/>
  <c r="EB259" i="23"/>
  <c r="ED255" i="23"/>
  <c r="EK267" i="23"/>
  <c r="EA269" i="23"/>
  <c r="DZ269" i="23"/>
  <c r="DZ253" i="23"/>
  <c r="EK253" i="23"/>
  <c r="FD272" i="23"/>
  <c r="DZ266" i="23"/>
  <c r="ED257" i="23"/>
  <c r="DX255" i="23"/>
  <c r="EC257" i="23"/>
  <c r="FN224" i="23"/>
  <c r="EP211" i="23"/>
  <c r="EX224" i="23"/>
  <c r="DZ218" i="23"/>
  <c r="FC212" i="23"/>
  <c r="EL212" i="23"/>
  <c r="FH212" i="23"/>
  <c r="EM226" i="23"/>
  <c r="DX223" i="23"/>
  <c r="DY226" i="23"/>
  <c r="DZ226" i="23"/>
  <c r="EK211" i="23"/>
  <c r="EE214" i="23"/>
  <c r="EU214" i="23" s="1"/>
  <c r="EB213" i="23"/>
  <c r="DY161" i="23"/>
  <c r="DX161" i="23"/>
  <c r="DY178" i="23"/>
  <c r="ES167" i="23"/>
  <c r="FI167" i="23"/>
  <c r="EA168" i="23"/>
  <c r="DU167" i="23"/>
  <c r="FA167" i="23" s="1"/>
  <c r="DV175" i="23"/>
  <c r="DX178" i="23"/>
  <c r="DX175" i="23"/>
  <c r="ER175" i="23"/>
  <c r="EL167" i="23"/>
  <c r="DW129" i="23"/>
  <c r="EK126" i="23"/>
  <c r="EA120" i="23"/>
  <c r="DU124" i="23"/>
  <c r="DZ123" i="23"/>
  <c r="DW112" i="23"/>
  <c r="ED113" i="23"/>
  <c r="DZ129" i="23"/>
  <c r="DV114" i="23"/>
  <c r="EN121" i="23"/>
  <c r="EC132" i="23"/>
  <c r="EC129" i="23"/>
  <c r="EI129" i="23"/>
  <c r="EP132" i="23"/>
  <c r="EJ132" i="23"/>
  <c r="EI121" i="23"/>
  <c r="DU128" i="23"/>
  <c r="EL72" i="23"/>
  <c r="FB72" i="23" s="1"/>
  <c r="DV75" i="23"/>
  <c r="EH72" i="23"/>
  <c r="FF72" i="23" s="1"/>
  <c r="ER72" i="23"/>
  <c r="DZ74" i="23"/>
  <c r="DW74" i="23"/>
  <c r="FG72" i="23"/>
  <c r="DV76" i="23"/>
  <c r="EM63" i="23"/>
  <c r="FK63" i="23" s="1"/>
  <c r="EG78" i="23"/>
  <c r="FE78" i="23" s="1"/>
  <c r="EY72" i="23"/>
  <c r="DX63" i="23"/>
  <c r="EG72" i="23"/>
  <c r="EW72" i="23" s="1"/>
  <c r="EI70" i="23"/>
  <c r="FD72" i="23"/>
  <c r="EE72" i="23"/>
  <c r="EU72" i="23" s="1"/>
  <c r="EM64" i="23"/>
  <c r="FC64" i="23" s="1"/>
  <c r="DV79" i="23"/>
  <c r="DW71" i="23"/>
  <c r="EA67" i="23"/>
  <c r="EB78" i="23"/>
  <c r="DY72" i="23"/>
  <c r="DW72" i="23"/>
  <c r="FC72" i="23" s="1"/>
  <c r="EN72" i="23"/>
  <c r="EV72" i="23" s="1"/>
  <c r="DZ67" i="23"/>
  <c r="DY63" i="23"/>
  <c r="DZ23" i="23"/>
  <c r="DX19" i="23"/>
  <c r="EB30" i="23"/>
  <c r="DV23" i="23"/>
  <c r="EA30" i="23"/>
  <c r="EA15" i="23"/>
  <c r="DY14" i="23"/>
  <c r="DV28" i="23"/>
  <c r="DV21" i="23"/>
  <c r="DX23" i="23"/>
  <c r="DX28" i="23"/>
  <c r="DZ15" i="23"/>
  <c r="DZ19" i="23"/>
  <c r="DV19" i="23"/>
  <c r="EQ25" i="23"/>
  <c r="DX20" i="23"/>
  <c r="ED15" i="23"/>
  <c r="DV30" i="23"/>
  <c r="EQ17" i="23"/>
  <c r="EY14" i="23"/>
  <c r="DU30" i="23"/>
  <c r="FA30" i="23" s="1"/>
  <c r="DW28" i="23"/>
  <c r="EI32" i="23"/>
  <c r="CO24" i="23"/>
  <c r="DB22" i="23"/>
  <c r="DU21" i="23"/>
  <c r="DW19" i="23"/>
  <c r="DU24" i="23"/>
  <c r="EL28" i="23"/>
  <c r="CU21" i="23"/>
  <c r="DY15" i="23"/>
  <c r="DU22" i="23"/>
  <c r="FA22" i="23" s="1"/>
  <c r="CO26" i="23"/>
  <c r="CV22" i="23"/>
  <c r="ED23" i="23"/>
  <c r="EA31" i="23"/>
  <c r="EK31" i="23"/>
  <c r="ES22" i="23"/>
  <c r="EM22" i="23"/>
  <c r="DW21" i="23"/>
  <c r="CW29" i="23"/>
  <c r="ER30" i="23"/>
  <c r="FP30" i="23" s="1"/>
  <c r="CQ21" i="23"/>
  <c r="DY20" i="23"/>
  <c r="DV31" i="23"/>
  <c r="EB20" i="23"/>
  <c r="DY24" i="23"/>
  <c r="CX22" i="23"/>
  <c r="EA19" i="23"/>
  <c r="CZ26" i="23"/>
  <c r="CZ29" i="23"/>
  <c r="DB30" i="23"/>
  <c r="DX30" i="23"/>
  <c r="FD30" i="23" s="1"/>
  <c r="CX18" i="23"/>
  <c r="EB15" i="23"/>
  <c r="DB20" i="23"/>
  <c r="CP24" i="23"/>
  <c r="EB21" i="23"/>
  <c r="DC18" i="23"/>
  <c r="CO16" i="23"/>
  <c r="CS21" i="23"/>
  <c r="ER15" i="23"/>
  <c r="DV34" i="23"/>
  <c r="EZ20" i="23"/>
  <c r="DX15" i="23"/>
  <c r="DZ20" i="23"/>
  <c r="EO20" i="23"/>
  <c r="EA14" i="23"/>
  <c r="CU14" i="23"/>
  <c r="DD14" i="23"/>
  <c r="CO14" i="23"/>
  <c r="EK14" i="23"/>
  <c r="DB302" i="23"/>
  <c r="CZ302" i="23"/>
  <c r="CO302" i="23"/>
  <c r="CP302" i="23"/>
  <c r="CU302" i="23"/>
  <c r="CQ302" i="23"/>
  <c r="DD302" i="23"/>
  <c r="DA302" i="23"/>
  <c r="CV302" i="23"/>
  <c r="CS302" i="23"/>
  <c r="DC302" i="23"/>
  <c r="CX302" i="23"/>
  <c r="CY302" i="23"/>
  <c r="CR302" i="23"/>
  <c r="CW302" i="23"/>
  <c r="CT302" i="23"/>
  <c r="DB318" i="23"/>
  <c r="FI298" i="23"/>
  <c r="CS313" i="23"/>
  <c r="DA313" i="23"/>
  <c r="DB313" i="23"/>
  <c r="CR313" i="23"/>
  <c r="CU313" i="23"/>
  <c r="DD313" i="23"/>
  <c r="CT313" i="23"/>
  <c r="CQ313" i="23"/>
  <c r="CX313" i="23"/>
  <c r="DC313" i="23"/>
  <c r="CY313" i="23"/>
  <c r="CV313" i="23"/>
  <c r="CO313" i="23"/>
  <c r="CP313" i="23"/>
  <c r="CW313" i="23"/>
  <c r="CZ313" i="23"/>
  <c r="CV312" i="23"/>
  <c r="CQ312" i="23"/>
  <c r="DB312" i="23"/>
  <c r="CU312" i="23"/>
  <c r="CT312" i="23"/>
  <c r="CY312" i="23"/>
  <c r="DC312" i="23"/>
  <c r="CS312" i="23"/>
  <c r="CR312" i="23"/>
  <c r="CX312" i="23"/>
  <c r="CZ312" i="23"/>
  <c r="DA312" i="23"/>
  <c r="CW312" i="23"/>
  <c r="CO312" i="23"/>
  <c r="DD312" i="23"/>
  <c r="CP312" i="23"/>
  <c r="DD261" i="23"/>
  <c r="CV261" i="23"/>
  <c r="CQ261" i="23"/>
  <c r="CU261" i="23"/>
  <c r="CZ261" i="23"/>
  <c r="DC261" i="23"/>
  <c r="CR261" i="23"/>
  <c r="CY261" i="23"/>
  <c r="CT261" i="23"/>
  <c r="DB261" i="23"/>
  <c r="CO261" i="23"/>
  <c r="CW261" i="23"/>
  <c r="CS261" i="23"/>
  <c r="CP261" i="23"/>
  <c r="CX261" i="23"/>
  <c r="DA261" i="23"/>
  <c r="CZ309" i="23"/>
  <c r="CY309" i="23"/>
  <c r="CT309" i="23"/>
  <c r="DD309" i="23"/>
  <c r="CW309" i="23"/>
  <c r="DB309" i="23"/>
  <c r="CU309" i="23"/>
  <c r="CR309" i="23"/>
  <c r="DC309" i="23"/>
  <c r="CP309" i="23"/>
  <c r="CQ309" i="23"/>
  <c r="CX309" i="23"/>
  <c r="DA309" i="23"/>
  <c r="CV309" i="23"/>
  <c r="CO309" i="23"/>
  <c r="CS309" i="23"/>
  <c r="CX258" i="23"/>
  <c r="CP258" i="23"/>
  <c r="CU258" i="23"/>
  <c r="CT258" i="23"/>
  <c r="CW258" i="23"/>
  <c r="CQ258" i="23"/>
  <c r="CV258" i="23"/>
  <c r="CS258" i="23"/>
  <c r="CY258" i="23"/>
  <c r="DA258" i="23"/>
  <c r="DC258" i="23"/>
  <c r="CO258" i="23"/>
  <c r="DD258" i="23"/>
  <c r="CZ258" i="23"/>
  <c r="DB258" i="23"/>
  <c r="CR258" i="23"/>
  <c r="DD266" i="23"/>
  <c r="CT266" i="23"/>
  <c r="CX266" i="23"/>
  <c r="CR266" i="23"/>
  <c r="CU266" i="23"/>
  <c r="DA266" i="23"/>
  <c r="CW266" i="23"/>
  <c r="CO266" i="23"/>
  <c r="CS266" i="23"/>
  <c r="CV266" i="23"/>
  <c r="CY266" i="23"/>
  <c r="CQ266" i="23"/>
  <c r="CP266" i="23"/>
  <c r="DB266" i="23"/>
  <c r="CZ266" i="23"/>
  <c r="DC266" i="23"/>
  <c r="DJ312" i="23"/>
  <c r="EH312" i="23" s="1"/>
  <c r="DH312" i="23"/>
  <c r="EF312" i="23" s="1"/>
  <c r="DK312" i="23"/>
  <c r="EI312" i="23" s="1"/>
  <c r="DG312" i="23"/>
  <c r="EE312" i="23" s="1"/>
  <c r="DL312" i="23"/>
  <c r="EJ312" i="23" s="1"/>
  <c r="DF312" i="23"/>
  <c r="ED312" i="23" s="1"/>
  <c r="DI312" i="23"/>
  <c r="EG312" i="23" s="1"/>
  <c r="EB312" i="23"/>
  <c r="DE312" i="23"/>
  <c r="DU312" i="23" s="1"/>
  <c r="CO256" i="23"/>
  <c r="CX256" i="23"/>
  <c r="DA256" i="23"/>
  <c r="DD256" i="23"/>
  <c r="CT256" i="23"/>
  <c r="CZ256" i="23"/>
  <c r="DB256" i="23"/>
  <c r="CQ256" i="23"/>
  <c r="CY256" i="23"/>
  <c r="DC256" i="23"/>
  <c r="CR256" i="23"/>
  <c r="CV256" i="23"/>
  <c r="CS256" i="23"/>
  <c r="CP256" i="23"/>
  <c r="CW256" i="23"/>
  <c r="CU256" i="23"/>
  <c r="DV313" i="23"/>
  <c r="EL313" i="23"/>
  <c r="FJ313" i="23" s="1"/>
  <c r="CS307" i="23"/>
  <c r="DB307" i="23"/>
  <c r="CY307" i="23"/>
  <c r="DD307" i="23"/>
  <c r="CO307" i="23"/>
  <c r="CR307" i="23"/>
  <c r="CX307" i="23"/>
  <c r="DC307" i="23"/>
  <c r="CT307" i="23"/>
  <c r="FN307" i="23" s="1"/>
  <c r="CZ307" i="23"/>
  <c r="CW307" i="23"/>
  <c r="CV307" i="23"/>
  <c r="CP307" i="23"/>
  <c r="DA307" i="23"/>
  <c r="CU307" i="23"/>
  <c r="CQ307" i="23"/>
  <c r="DC317" i="23"/>
  <c r="CQ300" i="23"/>
  <c r="CP300" i="23"/>
  <c r="CU178" i="23"/>
  <c r="DC178" i="23"/>
  <c r="DF166" i="23"/>
  <c r="DV166" i="23" s="1"/>
  <c r="DE166" i="23"/>
  <c r="DU166" i="23" s="1"/>
  <c r="DH166" i="23"/>
  <c r="DX166" i="23" s="1"/>
  <c r="DJ166" i="23"/>
  <c r="DZ166" i="23" s="1"/>
  <c r="FL120" i="23"/>
  <c r="EV120" i="23"/>
  <c r="FK120" i="23"/>
  <c r="EU120" i="23"/>
  <c r="FP120" i="23"/>
  <c r="EZ120" i="23"/>
  <c r="FG120" i="23"/>
  <c r="EY120" i="23"/>
  <c r="EG29" i="23"/>
  <c r="DZ22" i="23"/>
  <c r="EP22" i="23"/>
  <c r="EC15" i="23"/>
  <c r="DU15" i="23"/>
  <c r="CU28" i="23"/>
  <c r="DB28" i="23"/>
  <c r="CW28" i="23"/>
  <c r="CR28" i="23"/>
  <c r="CQ28" i="23"/>
  <c r="CZ28" i="23"/>
  <c r="CS28" i="23"/>
  <c r="CY28" i="23"/>
  <c r="DA28" i="23"/>
  <c r="DC28" i="23"/>
  <c r="CP28" i="23"/>
  <c r="CX28" i="23"/>
  <c r="CT28" i="23"/>
  <c r="CV28" i="23"/>
  <c r="AV336" i="23"/>
  <c r="AU336" i="23"/>
  <c r="EI317" i="23"/>
  <c r="DM318" i="23"/>
  <c r="DS317" i="23"/>
  <c r="EQ317" i="23" s="1"/>
  <c r="DD315" i="23"/>
  <c r="DK315" i="23"/>
  <c r="EI315" i="23" s="1"/>
  <c r="EC313" i="23"/>
  <c r="DJ315" i="23"/>
  <c r="EH315" i="23" s="1"/>
  <c r="EJ313" i="23"/>
  <c r="EZ313" i="23" s="1"/>
  <c r="DC314" i="23"/>
  <c r="DC308" i="23"/>
  <c r="FO308" i="23" s="1"/>
  <c r="DP318" i="23"/>
  <c r="CZ318" i="23"/>
  <c r="CR310" i="23"/>
  <c r="CQ310" i="23"/>
  <c r="CR314" i="23"/>
  <c r="CY305" i="23"/>
  <c r="DY303" i="23"/>
  <c r="X320" i="23"/>
  <c r="AS319" i="23"/>
  <c r="CW311" i="23"/>
  <c r="CW300" i="23"/>
  <c r="CY298" i="23"/>
  <c r="EN311" i="23"/>
  <c r="CX298" i="23"/>
  <c r="DT310" i="23"/>
  <c r="DW310" i="23"/>
  <c r="EO302" i="23"/>
  <c r="CX304" i="23"/>
  <c r="CQ303" i="23"/>
  <c r="CW303" i="23"/>
  <c r="CX303" i="23"/>
  <c r="DC298" i="23"/>
  <c r="ER311" i="23"/>
  <c r="EQ309" i="23"/>
  <c r="CU301" i="23"/>
  <c r="DM307" i="23"/>
  <c r="DP307" i="23"/>
  <c r="CZ315" i="23"/>
  <c r="CQ315" i="23"/>
  <c r="EA305" i="23"/>
  <c r="EC314" i="23"/>
  <c r="CP308" i="23"/>
  <c r="DY299" i="23"/>
  <c r="DD314" i="23"/>
  <c r="DU301" i="23"/>
  <c r="CT304" i="23"/>
  <c r="DU300" i="23"/>
  <c r="DR316" i="23"/>
  <c r="CY316" i="23"/>
  <c r="DW300" i="23"/>
  <c r="AV306" i="23"/>
  <c r="AU306" i="23"/>
  <c r="EW298" i="23"/>
  <c r="AU285" i="23"/>
  <c r="AV285" i="23"/>
  <c r="DK299" i="23"/>
  <c r="EI299" i="23" s="1"/>
  <c r="DU270" i="23"/>
  <c r="EN273" i="23"/>
  <c r="CU270" i="23"/>
  <c r="DA270" i="23"/>
  <c r="DN272" i="23"/>
  <c r="DV272" i="23" s="1"/>
  <c r="DY272" i="23"/>
  <c r="EA272" i="23"/>
  <c r="FG272" i="23" s="1"/>
  <c r="ER272" i="23"/>
  <c r="EZ272" i="23" s="1"/>
  <c r="DM272" i="23"/>
  <c r="DU272" i="23" s="1"/>
  <c r="EO272" i="23"/>
  <c r="FM272" i="23" s="1"/>
  <c r="DR272" i="23"/>
  <c r="DO272" i="23"/>
  <c r="EM272" i="23" s="1"/>
  <c r="EQ272" i="23"/>
  <c r="DW272" i="23"/>
  <c r="CX270" i="23"/>
  <c r="CO259" i="23"/>
  <c r="DT270" i="23"/>
  <c r="AV259" i="23"/>
  <c r="AU259" i="23"/>
  <c r="EL268" i="23"/>
  <c r="CX273" i="23"/>
  <c r="DF273" i="23"/>
  <c r="ED273" i="23" s="1"/>
  <c r="DN273" i="23"/>
  <c r="DV273" i="23" s="1"/>
  <c r="DJ265" i="23"/>
  <c r="CR259" i="23"/>
  <c r="EF273" i="23"/>
  <c r="DD263" i="23"/>
  <c r="EL253" i="23"/>
  <c r="DV253" i="23"/>
  <c r="CQ255" i="23"/>
  <c r="CR255" i="23"/>
  <c r="CT255" i="23"/>
  <c r="CY255" i="23"/>
  <c r="CX255" i="23"/>
  <c r="DC255" i="23"/>
  <c r="CU255" i="23"/>
  <c r="CW255" i="23"/>
  <c r="DA255" i="23"/>
  <c r="CP255" i="23"/>
  <c r="EK269" i="23"/>
  <c r="DY266" i="23"/>
  <c r="AU264" i="23"/>
  <c r="CR254" i="23"/>
  <c r="CU253" i="23"/>
  <c r="FO253" i="23" s="1"/>
  <c r="DS228" i="23"/>
  <c r="DR228" i="23"/>
  <c r="EP228" i="23" s="1"/>
  <c r="DM228" i="23"/>
  <c r="CU219" i="23"/>
  <c r="EA256" i="23"/>
  <c r="AV228" i="23"/>
  <c r="AU228" i="23"/>
  <c r="CO220" i="23"/>
  <c r="AU216" i="23"/>
  <c r="AV216" i="23"/>
  <c r="DN227" i="23"/>
  <c r="EL227" i="23" s="1"/>
  <c r="ET227" i="23" s="1"/>
  <c r="DM227" i="23"/>
  <c r="EK227" i="23" s="1"/>
  <c r="DT227" i="23"/>
  <c r="EB227" i="23" s="1"/>
  <c r="DO227" i="23"/>
  <c r="DW227" i="23" s="1"/>
  <c r="DL223" i="23"/>
  <c r="EJ223" i="23" s="1"/>
  <c r="DE223" i="23"/>
  <c r="EC223" i="23" s="1"/>
  <c r="EA223" i="23"/>
  <c r="DG223" i="23"/>
  <c r="EE223" i="23" s="1"/>
  <c r="DY223" i="23"/>
  <c r="EG223" i="23"/>
  <c r="EI223" i="23"/>
  <c r="DF223" i="23"/>
  <c r="ED223" i="23" s="1"/>
  <c r="CV209" i="23"/>
  <c r="DD209" i="23"/>
  <c r="EA226" i="23"/>
  <c r="EI226" i="23"/>
  <c r="DH228" i="23"/>
  <c r="EF228" i="23" s="1"/>
  <c r="CZ228" i="23"/>
  <c r="DX228" i="23"/>
  <c r="CR228" i="23"/>
  <c r="DP228" i="23"/>
  <c r="EN228" i="23" s="1"/>
  <c r="DL215" i="23"/>
  <c r="CU221" i="23"/>
  <c r="CW213" i="23"/>
  <c r="CO213" i="23"/>
  <c r="CO226" i="23"/>
  <c r="CP228" i="23"/>
  <c r="CX228" i="23"/>
  <c r="DF228" i="23"/>
  <c r="ED228" i="23" s="1"/>
  <c r="DN228" i="23"/>
  <c r="EA228" i="23"/>
  <c r="CV223" i="23"/>
  <c r="CT223" i="23"/>
  <c r="DB223" i="23"/>
  <c r="CZ223" i="23"/>
  <c r="DA223" i="23"/>
  <c r="CR223" i="23"/>
  <c r="DD223" i="23"/>
  <c r="CY223" i="23"/>
  <c r="CO223" i="23"/>
  <c r="CQ223" i="23"/>
  <c r="CU223" i="23"/>
  <c r="CS223" i="23"/>
  <c r="EH223" i="23"/>
  <c r="DM172" i="23"/>
  <c r="EK172" i="23" s="1"/>
  <c r="DT172" i="23"/>
  <c r="ER172" i="23" s="1"/>
  <c r="EZ172" i="23" s="1"/>
  <c r="EQ172" i="23"/>
  <c r="DQ172" i="23"/>
  <c r="DY172" i="23" s="1"/>
  <c r="DN172" i="23"/>
  <c r="EL172" i="23" s="1"/>
  <c r="ET172" i="23" s="1"/>
  <c r="DO172" i="23"/>
  <c r="EM172" i="23" s="1"/>
  <c r="EU172" i="23" s="1"/>
  <c r="EA172" i="23"/>
  <c r="FG172" i="23" s="1"/>
  <c r="DV172" i="23"/>
  <c r="DR172" i="23"/>
  <c r="EP172" i="23" s="1"/>
  <c r="EO169" i="23"/>
  <c r="EO175" i="23"/>
  <c r="DY175" i="23"/>
  <c r="FE175" i="23" s="1"/>
  <c r="DP172" i="23"/>
  <c r="DX172" i="23" s="1"/>
  <c r="CT170" i="23"/>
  <c r="DB170" i="23"/>
  <c r="EL177" i="23"/>
  <c r="DO216" i="23"/>
  <c r="DW216" i="23" s="1"/>
  <c r="EP171" i="23"/>
  <c r="DN171" i="23"/>
  <c r="EL171" i="23" s="1"/>
  <c r="DM171" i="23"/>
  <c r="EK171" i="23" s="1"/>
  <c r="DT171" i="23"/>
  <c r="ER171" i="23" s="1"/>
  <c r="DQ171" i="23"/>
  <c r="EO171" i="23" s="1"/>
  <c r="DP171" i="23"/>
  <c r="EN171" i="23" s="1"/>
  <c r="DS171" i="23"/>
  <c r="EQ171" i="23" s="1"/>
  <c r="DO171" i="23"/>
  <c r="EM171" i="23" s="1"/>
  <c r="EQ165" i="23"/>
  <c r="ER161" i="23"/>
  <c r="CX175" i="23"/>
  <c r="CP175" i="23"/>
  <c r="CQ175" i="23"/>
  <c r="CZ175" i="23"/>
  <c r="FL175" i="23" s="1"/>
  <c r="CU175" i="23"/>
  <c r="CO175" i="23"/>
  <c r="CY175" i="23"/>
  <c r="FK175" i="23" s="1"/>
  <c r="DC175" i="23"/>
  <c r="CW175" i="23"/>
  <c r="DA175" i="23"/>
  <c r="CT175" i="23"/>
  <c r="CV175" i="23"/>
  <c r="FP175" i="23" s="1"/>
  <c r="DD180" i="23"/>
  <c r="CV180" i="23"/>
  <c r="CT180" i="23"/>
  <c r="CQ180" i="23"/>
  <c r="CY180" i="23"/>
  <c r="DB180" i="23"/>
  <c r="CU180" i="23"/>
  <c r="DC180" i="23"/>
  <c r="CU166" i="23"/>
  <c r="DC166" i="23"/>
  <c r="EC123" i="23"/>
  <c r="DU123" i="23"/>
  <c r="CY113" i="23"/>
  <c r="DA113" i="23"/>
  <c r="CS113" i="23"/>
  <c r="CR113" i="23"/>
  <c r="CU113" i="23"/>
  <c r="CP113" i="23"/>
  <c r="CZ113" i="23"/>
  <c r="DC113" i="23"/>
  <c r="CX113" i="23"/>
  <c r="CO113" i="23"/>
  <c r="CT113" i="23"/>
  <c r="DB113" i="23"/>
  <c r="CW113" i="23"/>
  <c r="CQ113" i="23"/>
  <c r="CV113" i="23"/>
  <c r="DB114" i="23"/>
  <c r="CT114" i="23"/>
  <c r="CO28" i="23"/>
  <c r="EQ22" i="23"/>
  <c r="EY22" i="23" s="1"/>
  <c r="EA22" i="23"/>
  <c r="CT15" i="23"/>
  <c r="CV15" i="23"/>
  <c r="DB15" i="23"/>
  <c r="DD15" i="23"/>
  <c r="CU15" i="23"/>
  <c r="CS15" i="23"/>
  <c r="CP15" i="23"/>
  <c r="DC15" i="23"/>
  <c r="CX15" i="23"/>
  <c r="CQ15" i="23"/>
  <c r="DA15" i="23"/>
  <c r="CY15" i="23"/>
  <c r="CO15" i="23"/>
  <c r="CR15" i="23"/>
  <c r="CW15" i="23"/>
  <c r="CZ15" i="23"/>
  <c r="DU33" i="23"/>
  <c r="AV315" i="23"/>
  <c r="AU315" i="23"/>
  <c r="DJ318" i="23"/>
  <c r="EH318" i="23" s="1"/>
  <c r="EP318" i="23"/>
  <c r="DC318" i="23"/>
  <c r="EY308" i="23"/>
  <c r="CY306" i="23"/>
  <c r="CX306" i="23"/>
  <c r="AV292" i="23"/>
  <c r="AU292" i="23"/>
  <c r="CR300" i="23"/>
  <c r="EP300" i="23"/>
  <c r="DH308" i="23"/>
  <c r="EF308" i="23" s="1"/>
  <c r="AV286" i="23"/>
  <c r="AU286" i="23"/>
  <c r="FE302" i="23"/>
  <c r="EW302" i="23"/>
  <c r="FD302" i="23"/>
  <c r="EV302" i="23"/>
  <c r="FJ302" i="23"/>
  <c r="ET302" i="23"/>
  <c r="FI302" i="23"/>
  <c r="ES302" i="23"/>
  <c r="FC302" i="23"/>
  <c r="EU302" i="23"/>
  <c r="DI268" i="23"/>
  <c r="EG268" i="23" s="1"/>
  <c r="DJ268" i="23"/>
  <c r="EH268" i="23" s="1"/>
  <c r="DK268" i="23"/>
  <c r="EA268" i="23" s="1"/>
  <c r="DG268" i="23"/>
  <c r="EE268" i="23" s="1"/>
  <c r="CO265" i="23"/>
  <c r="CW265" i="23"/>
  <c r="DS273" i="23"/>
  <c r="EQ273" i="23" s="1"/>
  <c r="DK273" i="23"/>
  <c r="EI273" i="23" s="1"/>
  <c r="DC273" i="23"/>
  <c r="CU273" i="23"/>
  <c r="DM264" i="23"/>
  <c r="DU264" i="23"/>
  <c r="DP264" i="23"/>
  <c r="DX264" i="23" s="1"/>
  <c r="DY264" i="23"/>
  <c r="EB264" i="23"/>
  <c r="EO264" i="23"/>
  <c r="ER264" i="23"/>
  <c r="DM263" i="23"/>
  <c r="EK263" i="23" s="1"/>
  <c r="ES263" i="23" s="1"/>
  <c r="DR263" i="23"/>
  <c r="DO263" i="23"/>
  <c r="DW263" i="23" s="1"/>
  <c r="DU263" i="23"/>
  <c r="FA263" i="23" s="1"/>
  <c r="DZ263" i="23"/>
  <c r="FF263" i="23" s="1"/>
  <c r="EP263" i="23"/>
  <c r="DN263" i="23"/>
  <c r="DT263" i="23"/>
  <c r="EB263" i="23" s="1"/>
  <c r="EB255" i="23"/>
  <c r="ER255" i="23"/>
  <c r="DP222" i="23"/>
  <c r="EN222" i="23" s="1"/>
  <c r="DO222" i="23"/>
  <c r="EM222" i="23" s="1"/>
  <c r="DR222" i="23"/>
  <c r="DM222" i="23"/>
  <c r="EK222" i="23" s="1"/>
  <c r="DZ222" i="23"/>
  <c r="DT222" i="23"/>
  <c r="ER222" i="23" s="1"/>
  <c r="DU222" i="23"/>
  <c r="CS216" i="23"/>
  <c r="DA216" i="23"/>
  <c r="DT219" i="23"/>
  <c r="DQ219" i="23"/>
  <c r="DY219" i="23" s="1"/>
  <c r="DS219" i="23"/>
  <c r="EQ219" i="23" s="1"/>
  <c r="ER219" i="23"/>
  <c r="DR219" i="23"/>
  <c r="EP219" i="23" s="1"/>
  <c r="DO219" i="23"/>
  <c r="DW219" i="23" s="1"/>
  <c r="DP219" i="23"/>
  <c r="EN219" i="23" s="1"/>
  <c r="DM219" i="23"/>
  <c r="EK219" i="23" s="1"/>
  <c r="EC212" i="23"/>
  <c r="ES212" i="23" s="1"/>
  <c r="DU212" i="23"/>
  <c r="ES227" i="23"/>
  <c r="CR219" i="23"/>
  <c r="CZ219" i="23"/>
  <c r="DA219" i="23"/>
  <c r="CT219" i="23"/>
  <c r="DC219" i="23"/>
  <c r="DB219" i="23"/>
  <c r="CY219" i="23"/>
  <c r="CO219" i="23"/>
  <c r="CW219" i="23"/>
  <c r="CV219" i="23"/>
  <c r="CU209" i="23"/>
  <c r="DC209" i="23"/>
  <c r="CQ211" i="23"/>
  <c r="CY211" i="23"/>
  <c r="CS207" i="23"/>
  <c r="BB207" i="23"/>
  <c r="EN212" i="23"/>
  <c r="FD212" i="23" s="1"/>
  <c r="DD208" i="23"/>
  <c r="CP176" i="23"/>
  <c r="CX176" i="23"/>
  <c r="CW172" i="23"/>
  <c r="CO172" i="23"/>
  <c r="CS172" i="23"/>
  <c r="DA172" i="23"/>
  <c r="CU172" i="23"/>
  <c r="CV172" i="23"/>
  <c r="CP172" i="23"/>
  <c r="CQ172" i="23"/>
  <c r="DC172" i="23"/>
  <c r="DD172" i="23"/>
  <c r="CX172" i="23"/>
  <c r="CY172" i="23"/>
  <c r="CT172" i="23"/>
  <c r="CZ172" i="23"/>
  <c r="FI175" i="23"/>
  <c r="ES175" i="23"/>
  <c r="FH175" i="23"/>
  <c r="EZ175" i="23"/>
  <c r="FG175" i="23"/>
  <c r="EY175" i="23"/>
  <c r="FN175" i="23"/>
  <c r="EX175" i="23"/>
  <c r="FD175" i="23"/>
  <c r="EV175" i="23"/>
  <c r="FC175" i="23"/>
  <c r="EU175" i="23"/>
  <c r="ET175" i="23"/>
  <c r="FB175" i="23"/>
  <c r="FJ175" i="23"/>
  <c r="CS162" i="23"/>
  <c r="DA162" i="23"/>
  <c r="AU324" i="23"/>
  <c r="AV324" i="23"/>
  <c r="DT317" i="23"/>
  <c r="DR317" i="23"/>
  <c r="DZ317" i="23" s="1"/>
  <c r="DP317" i="23"/>
  <c r="EN317" i="23" s="1"/>
  <c r="DO317" i="23"/>
  <c r="EM317" i="23" s="1"/>
  <c r="DN317" i="23"/>
  <c r="CO306" i="23"/>
  <c r="EH317" i="23"/>
  <c r="DN306" i="23"/>
  <c r="EL306" i="23" s="1"/>
  <c r="DP306" i="23"/>
  <c r="EN306" i="23" s="1"/>
  <c r="DH314" i="23"/>
  <c r="DR306" i="23"/>
  <c r="EP306" i="23" s="1"/>
  <c r="EJ318" i="23"/>
  <c r="CV318" i="23"/>
  <c r="EO311" i="23"/>
  <c r="CO300" i="23"/>
  <c r="EB317" i="23"/>
  <c r="ET307" i="23"/>
  <c r="FP307" i="23"/>
  <c r="FH307" i="23"/>
  <c r="EZ307" i="23"/>
  <c r="FF307" i="23"/>
  <c r="EX307" i="23"/>
  <c r="DS304" i="23"/>
  <c r="DN304" i="23"/>
  <c r="EL304" i="23" s="1"/>
  <c r="EC301" i="23"/>
  <c r="DB300" i="23"/>
  <c r="EB298" i="23"/>
  <c r="FH298" i="23" s="1"/>
  <c r="AV309" i="23"/>
  <c r="AU309" i="23"/>
  <c r="DD299" i="23"/>
  <c r="CU299" i="23"/>
  <c r="AV301" i="23"/>
  <c r="AU301" i="23"/>
  <c r="DW298" i="23"/>
  <c r="DO306" i="23"/>
  <c r="EM306" i="23" s="1"/>
  <c r="DH305" i="23"/>
  <c r="DX305" i="23" s="1"/>
  <c r="DF308" i="23"/>
  <c r="EA308" i="23"/>
  <c r="FG308" i="23" s="1"/>
  <c r="CO299" i="23"/>
  <c r="CT299" i="23"/>
  <c r="DC301" i="23"/>
  <c r="CX301" i="23"/>
  <c r="DG303" i="23"/>
  <c r="DW303" i="23" s="1"/>
  <c r="EP298" i="23"/>
  <c r="FN298" i="23" s="1"/>
  <c r="DU303" i="23"/>
  <c r="EY272" i="23"/>
  <c r="DL268" i="23"/>
  <c r="EJ268" i="23" s="1"/>
  <c r="AV267" i="23"/>
  <c r="AU267" i="23"/>
  <c r="DD264" i="23"/>
  <c r="DR264" i="23"/>
  <c r="EP264" i="23" s="1"/>
  <c r="EX264" i="23" s="1"/>
  <c r="CV273" i="23"/>
  <c r="DT273" i="23"/>
  <c r="ER273" i="23" s="1"/>
  <c r="CT265" i="23"/>
  <c r="DB265" i="23"/>
  <c r="CV263" i="23"/>
  <c r="EX263" i="23"/>
  <c r="CX263" i="23"/>
  <c r="DB260" i="23"/>
  <c r="DX258" i="23"/>
  <c r="CT269" i="23"/>
  <c r="EV272" i="23"/>
  <c r="EX257" i="23"/>
  <c r="DE260" i="23"/>
  <c r="DU260" i="23" s="1"/>
  <c r="DG260" i="23"/>
  <c r="DW260" i="23" s="1"/>
  <c r="DJ260" i="23"/>
  <c r="ED260" i="23"/>
  <c r="DV260" i="23"/>
  <c r="DK260" i="23"/>
  <c r="EI260" i="23" s="1"/>
  <c r="DL260" i="23"/>
  <c r="EB260" i="23" s="1"/>
  <c r="EJ260" i="23"/>
  <c r="EH260" i="23"/>
  <c r="DN264" i="23"/>
  <c r="EL264" i="23" s="1"/>
  <c r="ET264" i="23" s="1"/>
  <c r="FB253" i="23"/>
  <c r="ET253" i="23"/>
  <c r="FA253" i="23"/>
  <c r="ES253" i="23"/>
  <c r="FG253" i="23"/>
  <c r="EY253" i="23"/>
  <c r="FF253" i="23"/>
  <c r="EX253" i="23"/>
  <c r="FE253" i="23"/>
  <c r="EW253" i="23"/>
  <c r="CT216" i="23"/>
  <c r="AV222" i="23"/>
  <c r="AU222" i="23"/>
  <c r="CU225" i="23"/>
  <c r="DC225" i="23"/>
  <c r="DS264" i="23"/>
  <c r="EQ264" i="23" s="1"/>
  <c r="CP223" i="23"/>
  <c r="DT209" i="23"/>
  <c r="ER209" i="23" s="1"/>
  <c r="DQ209" i="23"/>
  <c r="EO209" i="23" s="1"/>
  <c r="DR209" i="23"/>
  <c r="EP209" i="23" s="1"/>
  <c r="DY209" i="23"/>
  <c r="DZ209" i="23"/>
  <c r="DN209" i="23"/>
  <c r="DV209" i="23" s="1"/>
  <c r="DS209" i="23"/>
  <c r="EQ209" i="23" s="1"/>
  <c r="DM209" i="23"/>
  <c r="DO209" i="23"/>
  <c r="DW209" i="23" s="1"/>
  <c r="EN209" i="23"/>
  <c r="CU207" i="23"/>
  <c r="CV228" i="23"/>
  <c r="DD228" i="23"/>
  <c r="DL228" i="23"/>
  <c r="EJ228" i="23" s="1"/>
  <c r="DT228" i="23"/>
  <c r="CP226" i="23"/>
  <c r="EP222" i="23"/>
  <c r="EH166" i="23"/>
  <c r="DX209" i="23"/>
  <c r="CO168" i="23"/>
  <c r="CW168" i="23"/>
  <c r="DY167" i="23"/>
  <c r="FE167" i="23" s="1"/>
  <c r="EG167" i="23"/>
  <c r="EW167" i="23" s="1"/>
  <c r="CO161" i="23"/>
  <c r="CW161" i="23"/>
  <c r="DH122" i="23"/>
  <c r="DX122" i="23" s="1"/>
  <c r="DF122" i="23"/>
  <c r="DV122" i="23" s="1"/>
  <c r="DI122" i="23"/>
  <c r="DY122" i="23" s="1"/>
  <c r="DL122" i="23"/>
  <c r="EF122" i="23"/>
  <c r="DE122" i="23"/>
  <c r="DU122" i="23" s="1"/>
  <c r="DJ122" i="23"/>
  <c r="EH122" i="23" s="1"/>
  <c r="DK122" i="23"/>
  <c r="EA122" i="23" s="1"/>
  <c r="EB122" i="23"/>
  <c r="FH122" i="23" s="1"/>
  <c r="EJ122" i="23"/>
  <c r="DG122" i="23"/>
  <c r="DW122" i="23" s="1"/>
  <c r="EJ127" i="23"/>
  <c r="EB127" i="23"/>
  <c r="EG75" i="23"/>
  <c r="EW75" i="23" s="1"/>
  <c r="DD115" i="23"/>
  <c r="CV115" i="23"/>
  <c r="CS66" i="23"/>
  <c r="DA66" i="23"/>
  <c r="DE68" i="23"/>
  <c r="DJ68" i="23"/>
  <c r="EH68" i="23" s="1"/>
  <c r="DU68" i="23"/>
  <c r="DF68" i="23"/>
  <c r="DV68" i="23" s="1"/>
  <c r="DH68" i="23"/>
  <c r="EF68" i="23" s="1"/>
  <c r="DK68" i="23"/>
  <c r="EA68" i="23" s="1"/>
  <c r="EC68" i="23"/>
  <c r="DG68" i="23"/>
  <c r="EE68" i="23" s="1"/>
  <c r="DI68" i="23"/>
  <c r="EG68" i="23" s="1"/>
  <c r="DL68" i="23"/>
  <c r="EJ68" i="23" s="1"/>
  <c r="EB68" i="23"/>
  <c r="DU65" i="23"/>
  <c r="EK65" i="23"/>
  <c r="DD28" i="23"/>
  <c r="DQ18" i="23"/>
  <c r="DY18" i="23" s="1"/>
  <c r="DM18" i="23"/>
  <c r="DU18" i="23" s="1"/>
  <c r="DS18" i="23"/>
  <c r="EA18" i="23" s="1"/>
  <c r="DN18" i="23"/>
  <c r="DV18" i="23" s="1"/>
  <c r="DR18" i="23"/>
  <c r="EP18" i="23" s="1"/>
  <c r="EX18" i="23" s="1"/>
  <c r="DT18" i="23"/>
  <c r="ER18" i="23" s="1"/>
  <c r="EZ18" i="23" s="1"/>
  <c r="DP18" i="23"/>
  <c r="DX18" i="23" s="1"/>
  <c r="DO18" i="23"/>
  <c r="EM18" i="23" s="1"/>
  <c r="EU18" i="23" s="1"/>
  <c r="EQ18" i="23"/>
  <c r="FO18" i="23" s="1"/>
  <c r="EJ14" i="23"/>
  <c r="EZ14" i="23" s="1"/>
  <c r="FI313" i="23"/>
  <c r="FA313" i="23"/>
  <c r="ES313" i="23"/>
  <c r="FP313" i="23"/>
  <c r="CR306" i="23"/>
  <c r="DV308" i="23"/>
  <c r="EK299" i="23"/>
  <c r="AV290" i="23"/>
  <c r="AU290" i="23"/>
  <c r="EO271" i="23"/>
  <c r="EP261" i="23"/>
  <c r="DA264" i="23"/>
  <c r="X275" i="23"/>
  <c r="AS274" i="23"/>
  <c r="CY220" i="23"/>
  <c r="CQ220" i="23"/>
  <c r="CV207" i="23"/>
  <c r="EP212" i="23"/>
  <c r="DZ212" i="23"/>
  <c r="FF212" i="23" s="1"/>
  <c r="FG214" i="23"/>
  <c r="CR176" i="23"/>
  <c r="CZ176" i="23"/>
  <c r="DG166" i="23"/>
  <c r="EE166" i="23" s="1"/>
  <c r="DL166" i="23"/>
  <c r="EJ166" i="23" s="1"/>
  <c r="DV162" i="23"/>
  <c r="ED162" i="23"/>
  <c r="AV147" i="23"/>
  <c r="AU147" i="23"/>
  <c r="AV330" i="23"/>
  <c r="AU330" i="23"/>
  <c r="BH315" i="23"/>
  <c r="DL316" i="23"/>
  <c r="DI316" i="23"/>
  <c r="EF313" i="23"/>
  <c r="DQ318" i="23"/>
  <c r="EO318" i="23" s="1"/>
  <c r="DA318" i="23"/>
  <c r="CS318" i="23"/>
  <c r="DI318" i="23"/>
  <c r="EG318" i="23" s="1"/>
  <c r="DG318" i="23"/>
  <c r="DW318" i="23" s="1"/>
  <c r="EH305" i="23"/>
  <c r="FF305" i="23" s="1"/>
  <c r="DL303" i="23"/>
  <c r="CU311" i="23"/>
  <c r="DB308" i="23"/>
  <c r="BB304" i="23"/>
  <c r="AV321" i="23"/>
  <c r="EA313" i="23"/>
  <c r="DB311" i="23"/>
  <c r="DA308" i="23"/>
  <c r="DS306" i="23"/>
  <c r="EA306" i="23" s="1"/>
  <c r="DF314" i="23"/>
  <c r="CS314" i="23"/>
  <c r="DK309" i="23"/>
  <c r="EI309" i="23" s="1"/>
  <c r="DB306" i="23"/>
  <c r="DR309" i="23"/>
  <c r="EP309" i="23" s="1"/>
  <c r="DQ306" i="23"/>
  <c r="DY306" i="23" s="1"/>
  <c r="DH303" i="23"/>
  <c r="CY311" i="23"/>
  <c r="CT316" i="23"/>
  <c r="EK310" i="23"/>
  <c r="DH301" i="23"/>
  <c r="EF301" i="23" s="1"/>
  <c r="EJ317" i="23"/>
  <c r="EQ303" i="23"/>
  <c r="EM303" i="23"/>
  <c r="EK303" i="23"/>
  <c r="EM311" i="23"/>
  <c r="CX310" i="23"/>
  <c r="DA310" i="23"/>
  <c r="DC300" i="23"/>
  <c r="EB311" i="23"/>
  <c r="DO304" i="23"/>
  <c r="EM304" i="23" s="1"/>
  <c r="CO301" i="23"/>
  <c r="EZ298" i="23"/>
  <c r="DM311" i="23"/>
  <c r="DU311" i="23" s="1"/>
  <c r="CU310" i="23"/>
  <c r="DC305" i="23"/>
  <c r="FO305" i="23" s="1"/>
  <c r="CW305" i="23"/>
  <c r="CW299" i="23"/>
  <c r="FC310" i="23"/>
  <c r="EU310" i="23"/>
  <c r="FI310" i="23"/>
  <c r="FA310" i="23"/>
  <c r="ES310" i="23"/>
  <c r="EQ307" i="23"/>
  <c r="EY307" i="23" s="1"/>
  <c r="DE305" i="23"/>
  <c r="DU305" i="23" s="1"/>
  <c r="CX300" i="23"/>
  <c r="CZ298" i="23"/>
  <c r="CS298" i="23"/>
  <c r="FM298" i="23" s="1"/>
  <c r="CR298" i="23"/>
  <c r="CZ317" i="23"/>
  <c r="CV317" i="23"/>
  <c r="CT317" i="23"/>
  <c r="DB317" i="23"/>
  <c r="CS317" i="23"/>
  <c r="CR317" i="23"/>
  <c r="DD317" i="23"/>
  <c r="CO305" i="23"/>
  <c r="DF305" i="23"/>
  <c r="ED305" i="23" s="1"/>
  <c r="CS305" i="23"/>
  <c r="CV308" i="23"/>
  <c r="CQ308" i="23"/>
  <c r="DR304" i="23"/>
  <c r="CR299" i="23"/>
  <c r="DZ299" i="23"/>
  <c r="DQ301" i="23"/>
  <c r="EP301" i="23"/>
  <c r="EQ301" i="23"/>
  <c r="AV303" i="23"/>
  <c r="AU303" i="23"/>
  <c r="AV291" i="23"/>
  <c r="DN303" i="23"/>
  <c r="DJ301" i="23"/>
  <c r="DZ301" i="23" s="1"/>
  <c r="DX298" i="23"/>
  <c r="FO272" i="23"/>
  <c r="CO270" i="23"/>
  <c r="DD267" i="23"/>
  <c r="CV270" i="23"/>
  <c r="DF268" i="23"/>
  <c r="ED268" i="23" s="1"/>
  <c r="CP271" i="23"/>
  <c r="ER302" i="23"/>
  <c r="DI271" i="23"/>
  <c r="EG271" i="23" s="1"/>
  <c r="EK270" i="23"/>
  <c r="CX265" i="23"/>
  <c r="EN259" i="23"/>
  <c r="DB264" i="23"/>
  <c r="EA259" i="23"/>
  <c r="CP267" i="23"/>
  <c r="DB267" i="23"/>
  <c r="CY267" i="23"/>
  <c r="CO267" i="23"/>
  <c r="CR267" i="23"/>
  <c r="DO268" i="23"/>
  <c r="EM268" i="23" s="1"/>
  <c r="DO264" i="23"/>
  <c r="EM264" i="23" s="1"/>
  <c r="DC254" i="23"/>
  <c r="DB268" i="23"/>
  <c r="CS268" i="23"/>
  <c r="CU268" i="23"/>
  <c r="CQ268" i="23"/>
  <c r="DD268" i="23"/>
  <c r="CP272" i="23"/>
  <c r="CY272" i="23"/>
  <c r="CT272" i="23"/>
  <c r="DD272" i="23"/>
  <c r="CW272" i="23"/>
  <c r="CR272" i="23"/>
  <c r="FL272" i="23" s="1"/>
  <c r="CO272" i="23"/>
  <c r="CZ263" i="23"/>
  <c r="FM266" i="23"/>
  <c r="FE266" i="23"/>
  <c r="EW266" i="23"/>
  <c r="CO263" i="23"/>
  <c r="EM263" i="23"/>
  <c r="FK263" i="23" s="1"/>
  <c r="CQ254" i="23"/>
  <c r="EO255" i="23"/>
  <c r="DY255" i="23"/>
  <c r="AV241" i="23"/>
  <c r="AU241" i="23"/>
  <c r="AV231" i="23"/>
  <c r="AU231" i="23"/>
  <c r="DZ219" i="23"/>
  <c r="DJ215" i="23"/>
  <c r="DG215" i="23"/>
  <c r="EE215" i="23" s="1"/>
  <c r="EA215" i="23"/>
  <c r="EJ215" i="23"/>
  <c r="DE215" i="23"/>
  <c r="EC215" i="23" s="1"/>
  <c r="EI215" i="23"/>
  <c r="DF215" i="23"/>
  <c r="ED215" i="23" s="1"/>
  <c r="DH215" i="23"/>
  <c r="EF215" i="23" s="1"/>
  <c r="EH215" i="23"/>
  <c r="DI215" i="23"/>
  <c r="EG215" i="23" s="1"/>
  <c r="CR257" i="23"/>
  <c r="CZ257" i="23"/>
  <c r="EZ212" i="23"/>
  <c r="DN219" i="23"/>
  <c r="EL219" i="23" s="1"/>
  <c r="DX211" i="23"/>
  <c r="EX212" i="23"/>
  <c r="CS228" i="23"/>
  <c r="DI228" i="23"/>
  <c r="EG228" i="23" s="1"/>
  <c r="DQ228" i="23"/>
  <c r="DP220" i="23"/>
  <c r="EN220" i="23" s="1"/>
  <c r="DN220" i="23"/>
  <c r="DV220" i="23" s="1"/>
  <c r="FB220" i="23" s="1"/>
  <c r="DS220" i="23"/>
  <c r="EQ220" i="23" s="1"/>
  <c r="DR220" i="23"/>
  <c r="DZ220" i="23" s="1"/>
  <c r="EL220" i="23"/>
  <c r="DM220" i="23"/>
  <c r="EK220" i="23" s="1"/>
  <c r="DQ220" i="23"/>
  <c r="EO220" i="23" s="1"/>
  <c r="DT220" i="23"/>
  <c r="ER220" i="23" s="1"/>
  <c r="CQ219" i="23"/>
  <c r="CQ207" i="23"/>
  <c r="EL214" i="23"/>
  <c r="DR215" i="23"/>
  <c r="DZ215" i="23" s="1"/>
  <c r="EM215" i="23"/>
  <c r="EL215" i="23"/>
  <c r="DM215" i="23"/>
  <c r="EK215" i="23" s="1"/>
  <c r="DQ215" i="23"/>
  <c r="EQ215" i="23"/>
  <c r="DP215" i="23"/>
  <c r="DP207" i="23"/>
  <c r="EN207" i="23" s="1"/>
  <c r="DO207" i="23"/>
  <c r="EM207" i="23" s="1"/>
  <c r="DR207" i="23"/>
  <c r="EP207" i="23" s="1"/>
  <c r="DS207" i="23"/>
  <c r="EQ207" i="23" s="1"/>
  <c r="DN207" i="23"/>
  <c r="EL207" i="23" s="1"/>
  <c r="DM207" i="23"/>
  <c r="EK207" i="23" s="1"/>
  <c r="DQ207" i="23"/>
  <c r="EO207" i="23" s="1"/>
  <c r="CS166" i="23"/>
  <c r="DA166" i="23"/>
  <c r="CP179" i="23"/>
  <c r="CX179" i="23"/>
  <c r="EP167" i="23"/>
  <c r="DZ167" i="23"/>
  <c r="FF167" i="23" s="1"/>
  <c r="CT215" i="23"/>
  <c r="CX215" i="23"/>
  <c r="DC215" i="23"/>
  <c r="CP215" i="23"/>
  <c r="CQ215" i="23"/>
  <c r="CY215" i="23"/>
  <c r="CR215" i="23"/>
  <c r="CS215" i="23"/>
  <c r="CW215" i="23"/>
  <c r="DA215" i="23"/>
  <c r="DB215" i="23"/>
  <c r="DD215" i="23"/>
  <c r="CV215" i="23"/>
  <c r="CV166" i="23"/>
  <c r="DD166" i="23"/>
  <c r="CZ173" i="23"/>
  <c r="CR173" i="23"/>
  <c r="CV173" i="23"/>
  <c r="CP173" i="23"/>
  <c r="CS173" i="23"/>
  <c r="CT173" i="23"/>
  <c r="DD173" i="23"/>
  <c r="CX173" i="23"/>
  <c r="DA173" i="23"/>
  <c r="DB173" i="23"/>
  <c r="CO173" i="23"/>
  <c r="CW173" i="23"/>
  <c r="DC173" i="23"/>
  <c r="CQ173" i="23"/>
  <c r="DU127" i="23"/>
  <c r="EC127" i="23"/>
  <c r="EM131" i="23"/>
  <c r="EU131" i="23" s="1"/>
  <c r="DW131" i="23"/>
  <c r="CU118" i="23"/>
  <c r="DC118" i="23"/>
  <c r="CV118" i="23"/>
  <c r="CT118" i="23"/>
  <c r="CO118" i="23"/>
  <c r="CX118" i="23"/>
  <c r="CZ118" i="23"/>
  <c r="DA118" i="23"/>
  <c r="CQ118" i="23"/>
  <c r="DB118" i="23"/>
  <c r="CS118" i="23"/>
  <c r="CY118" i="23"/>
  <c r="DD118" i="23"/>
  <c r="CR118" i="23"/>
  <c r="CP118" i="23"/>
  <c r="DU81" i="23"/>
  <c r="FA81" i="23" s="1"/>
  <c r="ES81" i="23"/>
  <c r="CR75" i="23"/>
  <c r="CZ75" i="23"/>
  <c r="EP63" i="23"/>
  <c r="DZ63" i="23"/>
  <c r="DV20" i="23"/>
  <c r="EL20" i="23"/>
  <c r="ET20" i="23" s="1"/>
  <c r="AV335" i="23"/>
  <c r="AU335" i="23"/>
  <c r="DZ318" i="23"/>
  <c r="CV314" i="23"/>
  <c r="CP314" i="23"/>
  <c r="ED308" i="23"/>
  <c r="ET308" i="23" s="1"/>
  <c r="FG305" i="23"/>
  <c r="EY305" i="23"/>
  <c r="DA301" i="23"/>
  <c r="CT301" i="23"/>
  <c r="CS301" i="23"/>
  <c r="DI308" i="23"/>
  <c r="DY308" i="23" s="1"/>
  <c r="CV268" i="23"/>
  <c r="DW264" i="23"/>
  <c r="AV260" i="23"/>
  <c r="AU260" i="23"/>
  <c r="CX260" i="23"/>
  <c r="CO260" i="23"/>
  <c r="CV260" i="23"/>
  <c r="CQ260" i="23"/>
  <c r="CT260" i="23"/>
  <c r="CW260" i="23"/>
  <c r="CP260" i="23"/>
  <c r="CW257" i="23"/>
  <c r="EL263" i="23"/>
  <c r="ER258" i="23"/>
  <c r="AU225" i="23"/>
  <c r="AV225" i="23"/>
  <c r="DV213" i="23"/>
  <c r="CP165" i="23"/>
  <c r="CX165" i="23"/>
  <c r="CR172" i="23"/>
  <c r="CS167" i="23"/>
  <c r="DA167" i="23"/>
  <c r="DL180" i="23"/>
  <c r="EB180" i="23" s="1"/>
  <c r="DG180" i="23"/>
  <c r="EE180" i="23" s="1"/>
  <c r="DZ180" i="23"/>
  <c r="EH180" i="23"/>
  <c r="DK180" i="23"/>
  <c r="EI180" i="23" s="1"/>
  <c r="DS163" i="23"/>
  <c r="EA163" i="23"/>
  <c r="DZ163" i="23"/>
  <c r="DP163" i="23"/>
  <c r="DX163" i="23" s="1"/>
  <c r="DQ163" i="23"/>
  <c r="EO163" i="23" s="1"/>
  <c r="DR163" i="23"/>
  <c r="EP163" i="23" s="1"/>
  <c r="DN163" i="23"/>
  <c r="DV163" i="23" s="1"/>
  <c r="DT163" i="23"/>
  <c r="EB163" i="23" s="1"/>
  <c r="DO163" i="23"/>
  <c r="EM163" i="23" s="1"/>
  <c r="DQ116" i="23"/>
  <c r="DY116" i="23" s="1"/>
  <c r="DO116" i="23"/>
  <c r="EM116" i="23" s="1"/>
  <c r="DR116" i="23"/>
  <c r="EP116" i="23" s="1"/>
  <c r="DZ116" i="23"/>
  <c r="DT116" i="23"/>
  <c r="EB116" i="23" s="1"/>
  <c r="DN116" i="23"/>
  <c r="EL116" i="23" s="1"/>
  <c r="DS116" i="23"/>
  <c r="EA116" i="23" s="1"/>
  <c r="DM116" i="23"/>
  <c r="EK116" i="23" s="1"/>
  <c r="AU322" i="23"/>
  <c r="AV322" i="23"/>
  <c r="DS318" i="23"/>
  <c r="EG314" i="23"/>
  <c r="DI313" i="23"/>
  <c r="EG313" i="23" s="1"/>
  <c r="DY313" i="23"/>
  <c r="DJ316" i="23"/>
  <c r="DK316" i="23"/>
  <c r="EA316" i="23" s="1"/>
  <c r="DZ316" i="23"/>
  <c r="EF314" i="23"/>
  <c r="CV316" i="23"/>
  <c r="AU318" i="23"/>
  <c r="AV318" i="23"/>
  <c r="CS316" i="23"/>
  <c r="DX313" i="23"/>
  <c r="CR318" i="23"/>
  <c r="DE318" i="23"/>
  <c r="EK311" i="23"/>
  <c r="DB305" i="23"/>
  <c r="FN305" i="23" s="1"/>
  <c r="CV303" i="23"/>
  <c r="DR312" i="23"/>
  <c r="DZ312" i="23" s="1"/>
  <c r="DM309" i="23"/>
  <c r="DU309" i="23" s="1"/>
  <c r="DT306" i="23"/>
  <c r="ER306" i="23" s="1"/>
  <c r="DJ313" i="23"/>
  <c r="EH313" i="23" s="1"/>
  <c r="EO313" i="23"/>
  <c r="DR313" i="23"/>
  <c r="EP313" i="23" s="1"/>
  <c r="DO313" i="23"/>
  <c r="DQ312" i="23"/>
  <c r="DY312" i="23" s="1"/>
  <c r="CT311" i="23"/>
  <c r="FN311" i="23" s="1"/>
  <c r="DT309" i="23"/>
  <c r="EB309" i="23" s="1"/>
  <c r="CO314" i="23"/>
  <c r="DI314" i="23"/>
  <c r="CT306" i="23"/>
  <c r="CT318" i="23"/>
  <c r="DW317" i="23"/>
  <c r="DJ309" i="23"/>
  <c r="EH309" i="23" s="1"/>
  <c r="CR303" i="23"/>
  <c r="EN313" i="23"/>
  <c r="FL313" i="23" s="1"/>
  <c r="CX308" i="23"/>
  <c r="FJ308" i="23" s="1"/>
  <c r="EH316" i="23"/>
  <c r="AU304" i="23"/>
  <c r="AV304" i="23"/>
  <c r="CR301" i="23"/>
  <c r="DB299" i="23"/>
  <c r="ED298" i="23"/>
  <c r="ET298" i="23" s="1"/>
  <c r="EP310" i="23"/>
  <c r="EX310" i="23" s="1"/>
  <c r="DN310" i="23"/>
  <c r="DQ310" i="23"/>
  <c r="DY310" i="23" s="1"/>
  <c r="DF301" i="23"/>
  <c r="ED301" i="23" s="1"/>
  <c r="CU300" i="23"/>
  <c r="DU298" i="23"/>
  <c r="FA298" i="23" s="1"/>
  <c r="FQ298" i="23" s="1"/>
  <c r="DT304" i="23"/>
  <c r="ER304" i="23" s="1"/>
  <c r="EO303" i="23"/>
  <c r="EQ304" i="23"/>
  <c r="EI298" i="23"/>
  <c r="EY298" i="23" s="1"/>
  <c r="EO307" i="23"/>
  <c r="FE307" i="23" s="1"/>
  <c r="DV307" i="23"/>
  <c r="FB307" i="23" s="1"/>
  <c r="DL305" i="23"/>
  <c r="EB305" i="23" s="1"/>
  <c r="DV305" i="23"/>
  <c r="FB305" i="23" s="1"/>
  <c r="DI305" i="23"/>
  <c r="EG305" i="23" s="1"/>
  <c r="FM305" i="23" s="1"/>
  <c r="DG308" i="23"/>
  <c r="DW308" i="23" s="1"/>
  <c r="EP302" i="23"/>
  <c r="EJ299" i="23"/>
  <c r="EZ299" i="23" s="1"/>
  <c r="DH299" i="23"/>
  <c r="DL314" i="23"/>
  <c r="DD301" i="23"/>
  <c r="DO301" i="23"/>
  <c r="EM301" i="23" s="1"/>
  <c r="FN299" i="23"/>
  <c r="FF299" i="23"/>
  <c r="EX299" i="23"/>
  <c r="FE299" i="23"/>
  <c r="EW299" i="23"/>
  <c r="FC299" i="23"/>
  <c r="EU299" i="23"/>
  <c r="FB299" i="23"/>
  <c r="ET299" i="23"/>
  <c r="FH299" i="23"/>
  <c r="EY299" i="23"/>
  <c r="DN316" i="23"/>
  <c r="EP316" i="23"/>
  <c r="DM316" i="23"/>
  <c r="EL303" i="23"/>
  <c r="DI301" i="23"/>
  <c r="DC299" i="23"/>
  <c r="CP268" i="23"/>
  <c r="EE269" i="23"/>
  <c r="EE260" i="23"/>
  <c r="DX273" i="23"/>
  <c r="DL265" i="23"/>
  <c r="EB265" i="23" s="1"/>
  <c r="DW267" i="23"/>
  <c r="DB263" i="23"/>
  <c r="CY271" i="23"/>
  <c r="DP263" i="23"/>
  <c r="DX263" i="23" s="1"/>
  <c r="CZ260" i="23"/>
  <c r="EY254" i="23"/>
  <c r="FF254" i="23"/>
  <c r="EX254" i="23"/>
  <c r="FL254" i="23"/>
  <c r="FD254" i="23"/>
  <c r="EV254" i="23"/>
  <c r="CS260" i="23"/>
  <c r="DH260" i="23"/>
  <c r="EF260" i="23" s="1"/>
  <c r="CO222" i="23"/>
  <c r="EB222" i="23"/>
  <c r="DS222" i="23"/>
  <c r="EA222" i="23" s="1"/>
  <c r="DN224" i="23"/>
  <c r="DT224" i="23"/>
  <c r="EK224" i="23"/>
  <c r="ES224" i="23" s="1"/>
  <c r="DO224" i="23"/>
  <c r="DS224" i="23"/>
  <c r="EQ224" i="23" s="1"/>
  <c r="DW224" i="23"/>
  <c r="DP224" i="23"/>
  <c r="EN224" i="23" s="1"/>
  <c r="DU224" i="23"/>
  <c r="DQ224" i="23"/>
  <c r="DZ224" i="23"/>
  <c r="FF224" i="23" s="1"/>
  <c r="FV224" i="23" s="1"/>
  <c r="DU219" i="23"/>
  <c r="CO207" i="23"/>
  <c r="EO219" i="23"/>
  <c r="CW211" i="23"/>
  <c r="CO211" i="23"/>
  <c r="AU233" i="23"/>
  <c r="AV233" i="23"/>
  <c r="DV215" i="23"/>
  <c r="DW213" i="23"/>
  <c r="EM219" i="23"/>
  <c r="DT215" i="23"/>
  <c r="EJ214" i="23"/>
  <c r="CQ176" i="23"/>
  <c r="CY176" i="23"/>
  <c r="EB167" i="23"/>
  <c r="FH167" i="23" s="1"/>
  <c r="ER167" i="23"/>
  <c r="EZ167" i="23" s="1"/>
  <c r="EX167" i="23"/>
  <c r="DD218" i="23"/>
  <c r="CS218" i="23"/>
  <c r="CU218" i="23"/>
  <c r="CP218" i="23"/>
  <c r="CX218" i="23"/>
  <c r="CZ218" i="23"/>
  <c r="DC218" i="23"/>
  <c r="DB218" i="23"/>
  <c r="CX221" i="23"/>
  <c r="DD221" i="23"/>
  <c r="CV221" i="23"/>
  <c r="CO221" i="23"/>
  <c r="CR221" i="23"/>
  <c r="CT221" i="23"/>
  <c r="CY221" i="23"/>
  <c r="DA221" i="23"/>
  <c r="CS170" i="23"/>
  <c r="DA170" i="23"/>
  <c r="DS174" i="23"/>
  <c r="EQ174" i="23" s="1"/>
  <c r="EN174" i="23"/>
  <c r="ER174" i="23"/>
  <c r="EL174" i="23"/>
  <c r="DO174" i="23"/>
  <c r="EM174" i="23" s="1"/>
  <c r="DQ174" i="23"/>
  <c r="EO174" i="23" s="1"/>
  <c r="DM174" i="23"/>
  <c r="DY174" i="23"/>
  <c r="EK174" i="23"/>
  <c r="DR174" i="23"/>
  <c r="DZ174" i="23" s="1"/>
  <c r="CZ171" i="23"/>
  <c r="EC169" i="23"/>
  <c r="ES169" i="23" s="1"/>
  <c r="DU169" i="23"/>
  <c r="DM163" i="23"/>
  <c r="EK163" i="23" s="1"/>
  <c r="AV146" i="23"/>
  <c r="AU146" i="23"/>
  <c r="CZ114" i="23"/>
  <c r="CR114" i="23"/>
  <c r="EP79" i="23"/>
  <c r="DZ79" i="23"/>
  <c r="EI77" i="23"/>
  <c r="EA77" i="23"/>
  <c r="DF115" i="23"/>
  <c r="ED115" i="23" s="1"/>
  <c r="DG115" i="23"/>
  <c r="EE115" i="23" s="1"/>
  <c r="DL115" i="23"/>
  <c r="DI115" i="23"/>
  <c r="EG115" i="23" s="1"/>
  <c r="FM115" i="23" s="1"/>
  <c r="DE115" i="23"/>
  <c r="DK115" i="23"/>
  <c r="EA115" i="23" s="1"/>
  <c r="DX115" i="23"/>
  <c r="DH115" i="23"/>
  <c r="EF115" i="23" s="1"/>
  <c r="DJ115" i="23"/>
  <c r="EH115" i="23" s="1"/>
  <c r="EX115" i="23" s="1"/>
  <c r="DB34" i="23"/>
  <c r="DJ34" i="23"/>
  <c r="EH34" i="23" s="1"/>
  <c r="DR34" i="23"/>
  <c r="EP34" i="23" s="1"/>
  <c r="CT34" i="23"/>
  <c r="CU26" i="23"/>
  <c r="DC26" i="23"/>
  <c r="EE22" i="23"/>
  <c r="EU22" i="23" s="1"/>
  <c r="EN78" i="23"/>
  <c r="DX78" i="23"/>
  <c r="EH314" i="23"/>
  <c r="DD318" i="23"/>
  <c r="DM317" i="23"/>
  <c r="EK317" i="23" s="1"/>
  <c r="FI317" i="23" s="1"/>
  <c r="DQ314" i="23"/>
  <c r="EO314" i="23" s="1"/>
  <c r="DP314" i="23"/>
  <c r="DX314" i="23" s="1"/>
  <c r="DO314" i="23"/>
  <c r="ED314" i="23"/>
  <c r="EF315" i="23"/>
  <c r="DH318" i="23"/>
  <c r="EF318" i="23" s="1"/>
  <c r="CU318" i="23"/>
  <c r="EP312" i="23"/>
  <c r="EE307" i="23"/>
  <c r="FC307" i="23" s="1"/>
  <c r="AV316" i="23"/>
  <c r="AU316" i="23"/>
  <c r="DC306" i="23"/>
  <c r="CQ314" i="23"/>
  <c r="DY314" i="23"/>
  <c r="ED318" i="23"/>
  <c r="DN318" i="23"/>
  <c r="DV318" i="23" s="1"/>
  <c r="CX318" i="23"/>
  <c r="CP318" i="23"/>
  <c r="EM318" i="23"/>
  <c r="EE318" i="23"/>
  <c r="DA306" i="23"/>
  <c r="DQ309" i="23"/>
  <c r="CQ306" i="23"/>
  <c r="DD300" i="23"/>
  <c r="DV298" i="23"/>
  <c r="FB298" i="23" s="1"/>
  <c r="DC310" i="23"/>
  <c r="CT310" i="23"/>
  <c r="FN310" i="23" s="1"/>
  <c r="CP306" i="23"/>
  <c r="CP301" i="23"/>
  <c r="CW304" i="23"/>
  <c r="FP298" i="23"/>
  <c r="DX306" i="23"/>
  <c r="DA300" i="23"/>
  <c r="DN312" i="23"/>
  <c r="EL312" i="23" s="1"/>
  <c r="DW306" i="23"/>
  <c r="EI301" i="23"/>
  <c r="DX301" i="23"/>
  <c r="CX311" i="23"/>
  <c r="DY305" i="23"/>
  <c r="FE305" i="23" s="1"/>
  <c r="DE308" i="23"/>
  <c r="DJ308" i="23"/>
  <c r="CP299" i="23"/>
  <c r="FJ299" i="23" s="1"/>
  <c r="CP303" i="23"/>
  <c r="DL273" i="23"/>
  <c r="EB273" i="23" s="1"/>
  <c r="DP270" i="23"/>
  <c r="EN270" i="23" s="1"/>
  <c r="DO270" i="23"/>
  <c r="DW270" i="23" s="1"/>
  <c r="DR270" i="23"/>
  <c r="EP270" i="23" s="1"/>
  <c r="DS270" i="23"/>
  <c r="EQ270" i="23" s="1"/>
  <c r="DJ271" i="23"/>
  <c r="EH271" i="23" s="1"/>
  <c r="DK271" i="23"/>
  <c r="EI271" i="23" s="1"/>
  <c r="DX271" i="23"/>
  <c r="DU271" i="23"/>
  <c r="DF271" i="23"/>
  <c r="DV271" i="23" s="1"/>
  <c r="EF271" i="23"/>
  <c r="FD271" i="23" s="1"/>
  <c r="DL271" i="23"/>
  <c r="EJ271" i="23" s="1"/>
  <c r="DE271" i="23"/>
  <c r="EC271" i="23" s="1"/>
  <c r="EM269" i="23"/>
  <c r="EU269" i="23" s="1"/>
  <c r="DW269" i="23"/>
  <c r="EL266" i="23"/>
  <c r="ET266" i="23" s="1"/>
  <c r="DV266" i="23"/>
  <c r="EC260" i="23"/>
  <c r="EH273" i="23"/>
  <c r="DJ273" i="23"/>
  <c r="DB273" i="23"/>
  <c r="DR273" i="23"/>
  <c r="EP273" i="23" s="1"/>
  <c r="EH265" i="23"/>
  <c r="CY264" i="23"/>
  <c r="DD254" i="23"/>
  <c r="CY254" i="23"/>
  <c r="CT254" i="23"/>
  <c r="CP254" i="23"/>
  <c r="DA254" i="23"/>
  <c r="CS254" i="23"/>
  <c r="CX254" i="23"/>
  <c r="CU254" i="23"/>
  <c r="FO254" i="23" s="1"/>
  <c r="CO254" i="23"/>
  <c r="ER263" i="23"/>
  <c r="FP263" i="23" s="1"/>
  <c r="DB254" i="23"/>
  <c r="DQ263" i="23"/>
  <c r="EO263" i="23" s="1"/>
  <c r="CT268" i="23"/>
  <c r="EK264" i="23"/>
  <c r="FA264" i="23" s="1"/>
  <c r="EJ253" i="23"/>
  <c r="DD219" i="23"/>
  <c r="EM256" i="23"/>
  <c r="DW256" i="23"/>
  <c r="DV226" i="23"/>
  <c r="CS219" i="23"/>
  <c r="FM219" i="23" s="1"/>
  <c r="DU226" i="23"/>
  <c r="EK226" i="23"/>
  <c r="EP214" i="23"/>
  <c r="EA209" i="23"/>
  <c r="CP219" i="23"/>
  <c r="DQ210" i="23"/>
  <c r="EO210" i="23" s="1"/>
  <c r="DM210" i="23"/>
  <c r="EK210" i="23" s="1"/>
  <c r="ES210" i="23" s="1"/>
  <c r="DT210" i="23"/>
  <c r="ER210" i="23" s="1"/>
  <c r="EB210" i="23"/>
  <c r="FH210" i="23" s="1"/>
  <c r="DN210" i="23"/>
  <c r="EL210" i="23" s="1"/>
  <c r="DS210" i="23"/>
  <c r="EQ210" i="23" s="1"/>
  <c r="EY210" i="23" s="1"/>
  <c r="DV210" i="23"/>
  <c r="FB210" i="23" s="1"/>
  <c r="DP210" i="23"/>
  <c r="DX210" i="23" s="1"/>
  <c r="DO210" i="23"/>
  <c r="EM210" i="23" s="1"/>
  <c r="ET210" i="23"/>
  <c r="CY214" i="23"/>
  <c r="CU214" i="23"/>
  <c r="FO214" i="23" s="1"/>
  <c r="DD214" i="23"/>
  <c r="CR214" i="23"/>
  <c r="CQ214" i="23"/>
  <c r="FK214" i="23" s="1"/>
  <c r="DA214" i="23"/>
  <c r="CZ214" i="23"/>
  <c r="CT214" i="23"/>
  <c r="DB214" i="23"/>
  <c r="CV214" i="23"/>
  <c r="CX214" i="23"/>
  <c r="CP214" i="23"/>
  <c r="EY214" i="23"/>
  <c r="CW214" i="23"/>
  <c r="ER214" i="23"/>
  <c r="EZ214" i="23" s="1"/>
  <c r="EB214" i="23"/>
  <c r="CO176" i="23"/>
  <c r="CW176" i="23"/>
  <c r="DQ165" i="23"/>
  <c r="DY165" i="23" s="1"/>
  <c r="DO165" i="23"/>
  <c r="DW165" i="23" s="1"/>
  <c r="DP165" i="23"/>
  <c r="DX165" i="23" s="1"/>
  <c r="DR165" i="23"/>
  <c r="EP165" i="23" s="1"/>
  <c r="EO165" i="23"/>
  <c r="EA165" i="23"/>
  <c r="DN165" i="23"/>
  <c r="DV165" i="23" s="1"/>
  <c r="DT165" i="23"/>
  <c r="EB165" i="23" s="1"/>
  <c r="DZ165" i="23"/>
  <c r="EM165" i="23"/>
  <c r="EL165" i="23"/>
  <c r="DM165" i="23"/>
  <c r="EK165" i="23" s="1"/>
  <c r="CT217" i="23"/>
  <c r="DA217" i="23"/>
  <c r="CQ217" i="23"/>
  <c r="DD217" i="23"/>
  <c r="DB217" i="23"/>
  <c r="CP217" i="23"/>
  <c r="CX217" i="23"/>
  <c r="FD161" i="23"/>
  <c r="EV161" i="23"/>
  <c r="DK166" i="23"/>
  <c r="EA166" i="23" s="1"/>
  <c r="DW121" i="23"/>
  <c r="EM121" i="23"/>
  <c r="DJ118" i="23"/>
  <c r="DZ118" i="23" s="1"/>
  <c r="DE118" i="23"/>
  <c r="DG118" i="23"/>
  <c r="EE118" i="23" s="1"/>
  <c r="EC118" i="23"/>
  <c r="DL118" i="23"/>
  <c r="DI118" i="23"/>
  <c r="DY118" i="23" s="1"/>
  <c r="DV118" i="23"/>
  <c r="DK118" i="23"/>
  <c r="EA118" i="23" s="1"/>
  <c r="EJ118" i="23"/>
  <c r="DF118" i="23"/>
  <c r="ED118" i="23" s="1"/>
  <c r="EH118" i="23"/>
  <c r="DU118" i="23"/>
  <c r="EB118" i="23"/>
  <c r="CX121" i="23"/>
  <c r="DD121" i="23"/>
  <c r="CO121" i="23"/>
  <c r="CP121" i="23"/>
  <c r="CU121" i="23"/>
  <c r="CW121" i="23"/>
  <c r="DC121" i="23"/>
  <c r="CS121" i="23"/>
  <c r="CQ121" i="23"/>
  <c r="DA121" i="23"/>
  <c r="FM121" i="23" s="1"/>
  <c r="CT121" i="23"/>
  <c r="CV121" i="23"/>
  <c r="CY121" i="23"/>
  <c r="CR121" i="23"/>
  <c r="FK115" i="23"/>
  <c r="EU115" i="23"/>
  <c r="DC80" i="23"/>
  <c r="CU80" i="23"/>
  <c r="CQ80" i="23"/>
  <c r="CZ80" i="23"/>
  <c r="CP80" i="23"/>
  <c r="CY80" i="23"/>
  <c r="CV80" i="23"/>
  <c r="CX80" i="23"/>
  <c r="DD80" i="23"/>
  <c r="CO80" i="23"/>
  <c r="CS80" i="23"/>
  <c r="CW80" i="23"/>
  <c r="DA80" i="23"/>
  <c r="CT80" i="23"/>
  <c r="ER67" i="23"/>
  <c r="EB67" i="23"/>
  <c r="CT70" i="23"/>
  <c r="DB70" i="23"/>
  <c r="EK318" i="23"/>
  <c r="EC318" i="23"/>
  <c r="CW318" i="23"/>
  <c r="EP304" i="23"/>
  <c r="EN304" i="23"/>
  <c r="CT300" i="23"/>
  <c r="DP309" i="23"/>
  <c r="DO309" i="23"/>
  <c r="EM309" i="23" s="1"/>
  <c r="EN309" i="23"/>
  <c r="EG301" i="23"/>
  <c r="AU274" i="23"/>
  <c r="AV274" i="23"/>
  <c r="CY260" i="23"/>
  <c r="DC263" i="23"/>
  <c r="CU263" i="23"/>
  <c r="CT263" i="23"/>
  <c r="FN263" i="23" s="1"/>
  <c r="CW263" i="23"/>
  <c r="CP263" i="23"/>
  <c r="FJ263" i="23" s="1"/>
  <c r="CR263" i="23"/>
  <c r="DA263" i="23"/>
  <c r="FM263" i="23" s="1"/>
  <c r="CO225" i="23"/>
  <c r="CW225" i="23"/>
  <c r="ER253" i="23"/>
  <c r="EZ253" i="23" s="1"/>
  <c r="EB253" i="23"/>
  <c r="DM216" i="23"/>
  <c r="EK216" i="23" s="1"/>
  <c r="DN216" i="23"/>
  <c r="EL216" i="23" s="1"/>
  <c r="DS216" i="23"/>
  <c r="EA216" i="23" s="1"/>
  <c r="ER216" i="23"/>
  <c r="DP216" i="23"/>
  <c r="EN216" i="23" s="1"/>
  <c r="DR216" i="23"/>
  <c r="DZ216" i="23" s="1"/>
  <c r="DQ216" i="23"/>
  <c r="DY216" i="23" s="1"/>
  <c r="EB216" i="23"/>
  <c r="EM216" i="23"/>
  <c r="EV212" i="23"/>
  <c r="DI166" i="23"/>
  <c r="DY166" i="23" s="1"/>
  <c r="EN180" i="23"/>
  <c r="CR180" i="23"/>
  <c r="DX180" i="23"/>
  <c r="DH180" i="23"/>
  <c r="EF180" i="23" s="1"/>
  <c r="CZ180" i="23"/>
  <c r="DQ222" i="23"/>
  <c r="EO222" i="23" s="1"/>
  <c r="DW180" i="23"/>
  <c r="DJ160" i="23"/>
  <c r="DE160" i="23"/>
  <c r="DU160" i="23" s="1"/>
  <c r="DG160" i="23"/>
  <c r="EE160" i="23" s="1"/>
  <c r="EU160" i="23" s="1"/>
  <c r="DI160" i="23"/>
  <c r="EG160" i="23" s="1"/>
  <c r="DK160" i="23"/>
  <c r="EI160" i="23" s="1"/>
  <c r="FO160" i="23" s="1"/>
  <c r="DL160" i="23"/>
  <c r="EB160" i="23" s="1"/>
  <c r="DH160" i="23"/>
  <c r="EF160" i="23" s="1"/>
  <c r="DF160" i="23"/>
  <c r="ED160" i="23" s="1"/>
  <c r="ET160" i="23" s="1"/>
  <c r="DP116" i="23"/>
  <c r="DX116" i="23" s="1"/>
  <c r="AV327" i="23"/>
  <c r="AU327" i="23"/>
  <c r="EC315" i="23"/>
  <c r="DB314" i="23"/>
  <c r="DT318" i="23"/>
  <c r="EB318" i="23" s="1"/>
  <c r="DQ317" i="23"/>
  <c r="EJ315" i="23"/>
  <c r="DA314" i="23"/>
  <c r="EO317" i="23"/>
  <c r="CZ314" i="23"/>
  <c r="CY314" i="23"/>
  <c r="EG315" i="23"/>
  <c r="DN314" i="23"/>
  <c r="DV314" i="23" s="1"/>
  <c r="ED315" i="23"/>
  <c r="EI314" i="23"/>
  <c r="DK318" i="23"/>
  <c r="EI318" i="23" s="1"/>
  <c r="EK312" i="23"/>
  <c r="DH309" i="23"/>
  <c r="EF309" i="23" s="1"/>
  <c r="EE309" i="23"/>
  <c r="DD306" i="23"/>
  <c r="DK303" i="23"/>
  <c r="EI303" i="23" s="1"/>
  <c r="DP312" i="23"/>
  <c r="EN312" i="23" s="1"/>
  <c r="DS312" i="23"/>
  <c r="EA312" i="23" s="1"/>
  <c r="CU306" i="23"/>
  <c r="CU314" i="23"/>
  <c r="DG314" i="23"/>
  <c r="EE314" i="23" s="1"/>
  <c r="CP310" i="23"/>
  <c r="CS306" i="23"/>
  <c r="DI309" i="23"/>
  <c r="EG309" i="23" s="1"/>
  <c r="DR314" i="23"/>
  <c r="EP314" i="23" s="1"/>
  <c r="DJ303" i="23"/>
  <c r="DZ303" i="23" s="1"/>
  <c r="EE298" i="23"/>
  <c r="EU298" i="23" s="1"/>
  <c r="AU319" i="23"/>
  <c r="AV319" i="23"/>
  <c r="AV312" i="23"/>
  <c r="AU312" i="23"/>
  <c r="EO306" i="23"/>
  <c r="DG301" i="23"/>
  <c r="EE301" i="23" s="1"/>
  <c r="CV300" i="23"/>
  <c r="EM312" i="23"/>
  <c r="DS310" i="23"/>
  <c r="EA310" i="23" s="1"/>
  <c r="DZ310" i="23"/>
  <c r="FF310" i="23" s="1"/>
  <c r="CY310" i="23"/>
  <c r="FK310" i="23" s="1"/>
  <c r="EL309" i="23"/>
  <c r="DU306" i="23"/>
  <c r="AV300" i="23"/>
  <c r="AU300" i="23"/>
  <c r="DM304" i="23"/>
  <c r="EK304" i="23" s="1"/>
  <c r="CY299" i="23"/>
  <c r="FK299" i="23" s="1"/>
  <c r="DG315" i="23"/>
  <c r="EE315" i="23" s="1"/>
  <c r="FP311" i="23"/>
  <c r="FH311" i="23"/>
  <c r="EZ311" i="23"/>
  <c r="FO311" i="23"/>
  <c r="FG311" i="23"/>
  <c r="EY311" i="23"/>
  <c r="FF311" i="23"/>
  <c r="EX311" i="23"/>
  <c r="FM311" i="23"/>
  <c r="FE311" i="23"/>
  <c r="EW311" i="23"/>
  <c r="FL311" i="23"/>
  <c r="FD311" i="23"/>
  <c r="EV311" i="23"/>
  <c r="FK311" i="23"/>
  <c r="FC311" i="23"/>
  <c r="EU311" i="23"/>
  <c r="FI311" i="23"/>
  <c r="FA311" i="23"/>
  <c r="ES311" i="23"/>
  <c r="FJ311" i="23"/>
  <c r="DL301" i="23"/>
  <c r="EJ301" i="23" s="1"/>
  <c r="CS300" i="23"/>
  <c r="EL311" i="23"/>
  <c r="FB311" i="23" s="1"/>
  <c r="CZ306" i="23"/>
  <c r="EA301" i="23"/>
  <c r="CZ300" i="23"/>
  <c r="CY300" i="23"/>
  <c r="CV299" i="23"/>
  <c r="FP299" i="23" s="1"/>
  <c r="DD308" i="23"/>
  <c r="CW308" i="23"/>
  <c r="DG305" i="23"/>
  <c r="DW305" i="23" s="1"/>
  <c r="DL308" i="23"/>
  <c r="EB308" i="23" s="1"/>
  <c r="CR308" i="23"/>
  <c r="DZ308" i="23"/>
  <c r="DV300" i="23"/>
  <c r="CS299" i="23"/>
  <c r="FM299" i="23" s="1"/>
  <c r="CW301" i="23"/>
  <c r="CZ301" i="23"/>
  <c r="DB301" i="23"/>
  <c r="EQ306" i="23"/>
  <c r="DF303" i="23"/>
  <c r="ED303" i="23" s="1"/>
  <c r="EF298" i="23"/>
  <c r="EV298" i="23" s="1"/>
  <c r="DD273" i="23"/>
  <c r="DG271" i="23"/>
  <c r="EW272" i="23"/>
  <c r="EC268" i="23"/>
  <c r="EE272" i="23"/>
  <c r="EU272" i="23" s="1"/>
  <c r="DQ270" i="23"/>
  <c r="EO270" i="23" s="1"/>
  <c r="EI268" i="23"/>
  <c r="FP272" i="23"/>
  <c r="DN270" i="23"/>
  <c r="EL270" i="23" s="1"/>
  <c r="DH268" i="23"/>
  <c r="EF268" i="23" s="1"/>
  <c r="CT271" i="23"/>
  <c r="CR271" i="23"/>
  <c r="FL271" i="23" s="1"/>
  <c r="DA271" i="23"/>
  <c r="CU271" i="23"/>
  <c r="CV271" i="23"/>
  <c r="FP271" i="23" s="1"/>
  <c r="CX271" i="23"/>
  <c r="DC271" i="23"/>
  <c r="CS271" i="23"/>
  <c r="FM271" i="23" s="1"/>
  <c r="CQ271" i="23"/>
  <c r="CW271" i="23"/>
  <c r="FI271" i="23" s="1"/>
  <c r="DI265" i="23"/>
  <c r="EG265" i="23" s="1"/>
  <c r="DK265" i="23"/>
  <c r="EA265" i="23" s="1"/>
  <c r="EJ265" i="23"/>
  <c r="EZ265" i="23" s="1"/>
  <c r="DF265" i="23"/>
  <c r="DV265" i="23" s="1"/>
  <c r="DH265" i="23"/>
  <c r="DX265" i="23" s="1"/>
  <c r="DG265" i="23"/>
  <c r="EE265" i="23" s="1"/>
  <c r="AU268" i="23"/>
  <c r="AV268" i="23"/>
  <c r="DE265" i="23"/>
  <c r="DU265" i="23" s="1"/>
  <c r="DR268" i="23"/>
  <c r="DZ268" i="23" s="1"/>
  <c r="DM268" i="23"/>
  <c r="DU268" i="23" s="1"/>
  <c r="DP268" i="23"/>
  <c r="DT268" i="23"/>
  <c r="EB268" i="23" s="1"/>
  <c r="DQ268" i="23"/>
  <c r="DY268" i="23" s="1"/>
  <c r="EQ268" i="23"/>
  <c r="DZ265" i="23"/>
  <c r="FH264" i="23"/>
  <c r="EZ264" i="23"/>
  <c r="FM264" i="23"/>
  <c r="FE264" i="23"/>
  <c r="EW264" i="23"/>
  <c r="ES264" i="23"/>
  <c r="CS259" i="23"/>
  <c r="DB259" i="23"/>
  <c r="CQ259" i="23"/>
  <c r="CX259" i="23"/>
  <c r="CV259" i="23"/>
  <c r="CW259" i="23"/>
  <c r="CP259" i="23"/>
  <c r="CU259" i="23"/>
  <c r="DD259" i="23"/>
  <c r="DA259" i="23"/>
  <c r="DB270" i="23"/>
  <c r="DC270" i="23"/>
  <c r="CW270" i="23"/>
  <c r="CS270" i="23"/>
  <c r="CQ270" i="23"/>
  <c r="CZ270" i="23"/>
  <c r="EF256" i="23"/>
  <c r="DB271" i="23"/>
  <c r="DS263" i="23"/>
  <c r="EA263" i="23" s="1"/>
  <c r="EZ269" i="23"/>
  <c r="EB269" i="23"/>
  <c r="FH269" i="23" s="1"/>
  <c r="DA260" i="23"/>
  <c r="EA255" i="23"/>
  <c r="EI255" i="23"/>
  <c r="DB253" i="23"/>
  <c r="CW254" i="23"/>
  <c r="DD255" i="23"/>
  <c r="DI260" i="23"/>
  <c r="DY260" i="23" s="1"/>
  <c r="DB255" i="23"/>
  <c r="EA254" i="23"/>
  <c r="FG254" i="23" s="1"/>
  <c r="CP253" i="23"/>
  <c r="FJ253" i="23" s="1"/>
  <c r="CV222" i="23"/>
  <c r="DD222" i="23"/>
  <c r="EG224" i="23"/>
  <c r="CR224" i="23"/>
  <c r="CZ224" i="23"/>
  <c r="CY225" i="23"/>
  <c r="DN222" i="23"/>
  <c r="EL222" i="23" s="1"/>
  <c r="FP219" i="23"/>
  <c r="EZ219" i="23"/>
  <c r="EW219" i="23"/>
  <c r="EU219" i="23"/>
  <c r="FK219" i="23"/>
  <c r="EO211" i="23"/>
  <c r="DY211" i="23"/>
  <c r="DW211" i="23"/>
  <c r="EM211" i="23"/>
  <c r="DE208" i="23"/>
  <c r="DK208" i="23"/>
  <c r="EA208" i="23" s="1"/>
  <c r="DF208" i="23"/>
  <c r="ED208" i="23" s="1"/>
  <c r="FJ208" i="23" s="1"/>
  <c r="DG208" i="23"/>
  <c r="EE208" i="23" s="1"/>
  <c r="DW208" i="23"/>
  <c r="FC208" i="23" s="1"/>
  <c r="EG208" i="23"/>
  <c r="DJ208" i="23"/>
  <c r="EH208" i="23" s="1"/>
  <c r="DR210" i="23"/>
  <c r="EP210" i="23" s="1"/>
  <c r="DL208" i="23"/>
  <c r="EJ208" i="23" s="1"/>
  <c r="DV224" i="23"/>
  <c r="FK208" i="23"/>
  <c r="EU208" i="23"/>
  <c r="DO220" i="23"/>
  <c r="DV216" i="23"/>
  <c r="DA207" i="23"/>
  <c r="FM226" i="23"/>
  <c r="FE226" i="23"/>
  <c r="EW226" i="23"/>
  <c r="FK226" i="23"/>
  <c r="FC226" i="23"/>
  <c r="EU226" i="23"/>
  <c r="FJ226" i="23"/>
  <c r="FB226" i="23"/>
  <c r="ET226" i="23"/>
  <c r="FI226" i="23"/>
  <c r="FA226" i="23"/>
  <c r="ES226" i="23"/>
  <c r="FN226" i="23"/>
  <c r="FF226" i="23"/>
  <c r="EX226" i="23"/>
  <c r="FO226" i="23"/>
  <c r="FG226" i="23"/>
  <c r="EY226" i="23"/>
  <c r="CP213" i="23"/>
  <c r="CP178" i="23"/>
  <c r="CX178" i="23"/>
  <c r="CO178" i="23"/>
  <c r="CW178" i="23"/>
  <c r="FB212" i="23"/>
  <c r="DB172" i="23"/>
  <c r="FN167" i="23"/>
  <c r="CV168" i="23"/>
  <c r="DD168" i="23"/>
  <c r="DA210" i="23"/>
  <c r="CU210" i="23"/>
  <c r="DC210" i="23"/>
  <c r="CX210" i="23"/>
  <c r="FJ210" i="23" s="1"/>
  <c r="CT210" i="23"/>
  <c r="DB210" i="23"/>
  <c r="CZ210" i="23"/>
  <c r="CO210" i="23"/>
  <c r="FI210" i="23" s="1"/>
  <c r="CQ210" i="23"/>
  <c r="FK210" i="23" s="1"/>
  <c r="CS210" i="23"/>
  <c r="DA212" i="23"/>
  <c r="CQ212" i="23"/>
  <c r="CU212" i="23"/>
  <c r="CS212" i="23"/>
  <c r="CT212" i="23"/>
  <c r="DC212" i="23"/>
  <c r="DB212" i="23"/>
  <c r="CV212" i="23"/>
  <c r="CX212" i="23"/>
  <c r="CY212" i="23"/>
  <c r="DD212" i="23"/>
  <c r="CZ212" i="23"/>
  <c r="FL212" i="23" s="1"/>
  <c r="CO212" i="23"/>
  <c r="FI212" i="23" s="1"/>
  <c r="CP212" i="23"/>
  <c r="FJ212" i="23" s="1"/>
  <c r="CO174" i="23"/>
  <c r="CW174" i="23"/>
  <c r="EV167" i="23"/>
  <c r="DX167" i="23"/>
  <c r="FD167" i="23" s="1"/>
  <c r="DR179" i="23"/>
  <c r="EP179" i="23" s="1"/>
  <c r="DM179" i="23"/>
  <c r="DP179" i="23"/>
  <c r="EN179" i="23" s="1"/>
  <c r="DT179" i="23"/>
  <c r="DN179" i="23"/>
  <c r="EL179" i="23" s="1"/>
  <c r="EK179" i="23"/>
  <c r="DS179" i="23"/>
  <c r="EA179" i="23" s="1"/>
  <c r="DQ179" i="23"/>
  <c r="EO179" i="23" s="1"/>
  <c r="ER179" i="23"/>
  <c r="DO179" i="23"/>
  <c r="EM179" i="23" s="1"/>
  <c r="EE127" i="23"/>
  <c r="DW127" i="23"/>
  <c r="DB121" i="23"/>
  <c r="DD113" i="23"/>
  <c r="DH118" i="23"/>
  <c r="EF118" i="23" s="1"/>
  <c r="CW118" i="23"/>
  <c r="CQ84" i="23"/>
  <c r="DG84" i="23"/>
  <c r="DO84" i="23"/>
  <c r="EM84" i="23" s="1"/>
  <c r="EJ70" i="23"/>
  <c r="EZ70" i="23" s="1"/>
  <c r="EB70" i="23"/>
  <c r="AV67" i="23"/>
  <c r="AU67" i="23"/>
  <c r="DB65" i="23"/>
  <c r="CT65" i="23"/>
  <c r="DX176" i="23"/>
  <c r="DJ179" i="23"/>
  <c r="EH179" i="23"/>
  <c r="DP173" i="23"/>
  <c r="EN173" i="23" s="1"/>
  <c r="DX173" i="23"/>
  <c r="DO173" i="23"/>
  <c r="DW173" i="23" s="1"/>
  <c r="EQ173" i="23"/>
  <c r="DE179" i="23"/>
  <c r="CP180" i="23"/>
  <c r="EI179" i="23"/>
  <c r="DF180" i="23"/>
  <c r="ED180" i="23" s="1"/>
  <c r="CT169" i="23"/>
  <c r="CO169" i="23"/>
  <c r="CV169" i="23"/>
  <c r="DD169" i="23"/>
  <c r="CS169" i="23"/>
  <c r="CO162" i="23"/>
  <c r="CW162" i="23"/>
  <c r="DD177" i="23"/>
  <c r="CV177" i="23"/>
  <c r="CU177" i="23"/>
  <c r="CT177" i="23"/>
  <c r="CO177" i="23"/>
  <c r="DZ121" i="23"/>
  <c r="EP121" i="23"/>
  <c r="DU175" i="23"/>
  <c r="FA175" i="23" s="1"/>
  <c r="X135" i="23"/>
  <c r="AS134" i="23"/>
  <c r="CP122" i="23"/>
  <c r="CZ122" i="23"/>
  <c r="CX122" i="23"/>
  <c r="CV122" i="23"/>
  <c r="CT122" i="23"/>
  <c r="DD122" i="23"/>
  <c r="CO122" i="23"/>
  <c r="DB122" i="23"/>
  <c r="CW122" i="23"/>
  <c r="CP129" i="23"/>
  <c r="DC129" i="23"/>
  <c r="CO129" i="23"/>
  <c r="CQ129" i="23"/>
  <c r="CR129" i="23"/>
  <c r="FL129" i="23" s="1"/>
  <c r="CT129" i="23"/>
  <c r="CW129" i="23"/>
  <c r="CY129" i="23"/>
  <c r="CZ129" i="23"/>
  <c r="DB129" i="23"/>
  <c r="CV129" i="23"/>
  <c r="EQ117" i="23"/>
  <c r="DB66" i="23"/>
  <c r="CT66" i="23"/>
  <c r="CZ34" i="23"/>
  <c r="DH34" i="23"/>
  <c r="EF34" i="23" s="1"/>
  <c r="DP34" i="23"/>
  <c r="FL72" i="23"/>
  <c r="FT72" i="23" s="1"/>
  <c r="AU65" i="23"/>
  <c r="AV65" i="23"/>
  <c r="DC66" i="23"/>
  <c r="CU66" i="23"/>
  <c r="DL66" i="23"/>
  <c r="EJ66" i="23" s="1"/>
  <c r="DJ66" i="23"/>
  <c r="EH66" i="23" s="1"/>
  <c r="EX66" i="23" s="1"/>
  <c r="DE66" i="23"/>
  <c r="DU66" i="23" s="1"/>
  <c r="DG66" i="23"/>
  <c r="EE66" i="23" s="1"/>
  <c r="ED66" i="23"/>
  <c r="DI66" i="23"/>
  <c r="DY66" i="23" s="1"/>
  <c r="DK66" i="23"/>
  <c r="EA66" i="23" s="1"/>
  <c r="DF66" i="23"/>
  <c r="DV66" i="23" s="1"/>
  <c r="FB66" i="23" s="1"/>
  <c r="DX66" i="23"/>
  <c r="EF66" i="23"/>
  <c r="EO23" i="23"/>
  <c r="DY23" i="23"/>
  <c r="CW19" i="23"/>
  <c r="CY19" i="23"/>
  <c r="CT19" i="23"/>
  <c r="CU19" i="23"/>
  <c r="DB19" i="23"/>
  <c r="CR19" i="23"/>
  <c r="CS19" i="23"/>
  <c r="DC19" i="23"/>
  <c r="CV19" i="23"/>
  <c r="CZ19" i="23"/>
  <c r="DA19" i="23"/>
  <c r="CW264" i="23"/>
  <c r="CP264" i="23"/>
  <c r="FJ264" i="23" s="1"/>
  <c r="CO264" i="23"/>
  <c r="FI264" i="23" s="1"/>
  <c r="CX264" i="23"/>
  <c r="DQ262" i="23"/>
  <c r="DM262" i="23"/>
  <c r="EK262" i="23" s="1"/>
  <c r="FN258" i="23"/>
  <c r="FF258" i="23"/>
  <c r="EX258" i="23"/>
  <c r="FL258" i="23"/>
  <c r="FD258" i="23"/>
  <c r="EV258" i="23"/>
  <c r="DW261" i="23"/>
  <c r="EJ261" i="23"/>
  <c r="EB261" i="23"/>
  <c r="DE261" i="23"/>
  <c r="EC261" i="23" s="1"/>
  <c r="DI261" i="23"/>
  <c r="EG261" i="23" s="1"/>
  <c r="DD253" i="23"/>
  <c r="FP253" i="23" s="1"/>
  <c r="FP265" i="23"/>
  <c r="FN265" i="23"/>
  <c r="FF265" i="23"/>
  <c r="EU265" i="23"/>
  <c r="FK265" i="23"/>
  <c r="EX265" i="23"/>
  <c r="FV265" i="23" s="1"/>
  <c r="DS257" i="23"/>
  <c r="EA257" i="23" s="1"/>
  <c r="CS227" i="23"/>
  <c r="DT221" i="23"/>
  <c r="ER221" i="23" s="1"/>
  <c r="FP221" i="23" s="1"/>
  <c r="DN221" i="23"/>
  <c r="DV221" i="23" s="1"/>
  <c r="AV223" i="23"/>
  <c r="AU223" i="23"/>
  <c r="DV225" i="23"/>
  <c r="DO217" i="23"/>
  <c r="EI212" i="23"/>
  <c r="FG212" i="23" s="1"/>
  <c r="DG228" i="23"/>
  <c r="DO228" i="23"/>
  <c r="EM228" i="23" s="1"/>
  <c r="CQ228" i="23"/>
  <c r="DR223" i="23"/>
  <c r="DZ223" i="23" s="1"/>
  <c r="DT223" i="23"/>
  <c r="ER223" i="23" s="1"/>
  <c r="DH219" i="23"/>
  <c r="AU229" i="23"/>
  <c r="AV229" i="23"/>
  <c r="X230" i="23"/>
  <c r="AS229" i="23"/>
  <c r="EK225" i="23"/>
  <c r="DM223" i="23"/>
  <c r="EK223" i="23" s="1"/>
  <c r="DW218" i="23"/>
  <c r="DV217" i="23"/>
  <c r="AV215" i="23"/>
  <c r="AU215" i="23"/>
  <c r="EZ221" i="23"/>
  <c r="DJ217" i="23"/>
  <c r="EH217" i="23" s="1"/>
  <c r="FF211" i="23"/>
  <c r="EX211" i="23"/>
  <c r="FM211" i="23"/>
  <c r="FE211" i="23"/>
  <c r="EW211" i="23"/>
  <c r="FL211" i="23"/>
  <c r="FD211" i="23"/>
  <c r="EV211" i="23"/>
  <c r="FC211" i="23"/>
  <c r="EU211" i="23"/>
  <c r="FI211" i="23"/>
  <c r="FA211" i="23"/>
  <c r="ES211" i="23"/>
  <c r="EY211" i="23"/>
  <c r="ET211" i="23"/>
  <c r="FO211" i="23"/>
  <c r="FB211" i="23"/>
  <c r="DI214" i="23"/>
  <c r="EQ208" i="23"/>
  <c r="DM208" i="23"/>
  <c r="DU208" i="23" s="1"/>
  <c r="DP208" i="23"/>
  <c r="EN208" i="23" s="1"/>
  <c r="FL208" i="23" s="1"/>
  <c r="DW214" i="23"/>
  <c r="FC214" i="23" s="1"/>
  <c r="EU212" i="23"/>
  <c r="EG179" i="23"/>
  <c r="DI171" i="23"/>
  <c r="EG171" i="23" s="1"/>
  <c r="DW170" i="23"/>
  <c r="DG170" i="23"/>
  <c r="DV170" i="23"/>
  <c r="CZ209" i="23"/>
  <c r="DG168" i="23"/>
  <c r="DW168" i="23" s="1"/>
  <c r="DA180" i="23"/>
  <c r="EO180" i="23"/>
  <c r="DM173" i="23"/>
  <c r="DU173" i="23" s="1"/>
  <c r="DF168" i="23"/>
  <c r="DV168" i="23" s="1"/>
  <c r="DC208" i="23"/>
  <c r="CU208" i="23"/>
  <c r="CT208" i="23"/>
  <c r="CO208" i="23"/>
  <c r="DV171" i="23"/>
  <c r="DK170" i="23"/>
  <c r="DL176" i="23"/>
  <c r="EB176" i="23" s="1"/>
  <c r="CS222" i="23"/>
  <c r="AV176" i="23"/>
  <c r="AU176" i="23"/>
  <c r="DZ173" i="23"/>
  <c r="DL171" i="23"/>
  <c r="EJ171" i="23" s="1"/>
  <c r="DH177" i="23"/>
  <c r="DL177" i="23"/>
  <c r="EJ177" i="23" s="1"/>
  <c r="DJ177" i="23"/>
  <c r="EH177" i="23" s="1"/>
  <c r="DE177" i="23"/>
  <c r="DG177" i="23"/>
  <c r="EE177" i="23" s="1"/>
  <c r="EB174" i="23"/>
  <c r="DY173" i="23"/>
  <c r="DK171" i="23"/>
  <c r="EI171" i="23" s="1"/>
  <c r="CZ170" i="23"/>
  <c r="EE167" i="23"/>
  <c r="FC167" i="23" s="1"/>
  <c r="CS177" i="23"/>
  <c r="DG169" i="23"/>
  <c r="EE169" i="23" s="1"/>
  <c r="DI169" i="23"/>
  <c r="EG169" i="23" s="1"/>
  <c r="DL169" i="23"/>
  <c r="DF169" i="23"/>
  <c r="DJ169" i="23"/>
  <c r="CT164" i="23"/>
  <c r="EQ223" i="23"/>
  <c r="CQ170" i="23"/>
  <c r="AV178" i="23"/>
  <c r="EO173" i="23"/>
  <c r="CP164" i="23"/>
  <c r="AV150" i="23"/>
  <c r="AU150" i="23"/>
  <c r="CY122" i="23"/>
  <c r="DZ126" i="23"/>
  <c r="EH126" i="23"/>
  <c r="AV124" i="23"/>
  <c r="AU124" i="23"/>
  <c r="ER178" i="23"/>
  <c r="DD133" i="23"/>
  <c r="DL133" i="23"/>
  <c r="EJ133" i="23" s="1"/>
  <c r="DT133" i="23"/>
  <c r="EB133" i="23" s="1"/>
  <c r="DO133" i="23"/>
  <c r="DG133" i="23"/>
  <c r="EE133" i="23" s="1"/>
  <c r="CQ133" i="23"/>
  <c r="CY133" i="23"/>
  <c r="AV113" i="23"/>
  <c r="AU113" i="23"/>
  <c r="CS130" i="23"/>
  <c r="CT130" i="23"/>
  <c r="CU130" i="23"/>
  <c r="CO130" i="23"/>
  <c r="CX130" i="23"/>
  <c r="CZ130" i="23"/>
  <c r="DA130" i="23"/>
  <c r="DB130" i="23"/>
  <c r="DC130" i="23"/>
  <c r="CW130" i="23"/>
  <c r="CQ130" i="23"/>
  <c r="CY130" i="23"/>
  <c r="CX132" i="23"/>
  <c r="CP132" i="23"/>
  <c r="CS132" i="23"/>
  <c r="DA132" i="23"/>
  <c r="CV132" i="23"/>
  <c r="CO132" i="23"/>
  <c r="CT132" i="23"/>
  <c r="DD132" i="23"/>
  <c r="CW132" i="23"/>
  <c r="DB132" i="23"/>
  <c r="AV134" i="23"/>
  <c r="AU134" i="23"/>
  <c r="CT119" i="23"/>
  <c r="DB119" i="23"/>
  <c r="CP119" i="23"/>
  <c r="CX119" i="23"/>
  <c r="CQ119" i="23"/>
  <c r="CZ119" i="23"/>
  <c r="CY119" i="23"/>
  <c r="FO112" i="23"/>
  <c r="EY112" i="23"/>
  <c r="FN112" i="23"/>
  <c r="EX112" i="23"/>
  <c r="FK112" i="23"/>
  <c r="FC112" i="23"/>
  <c r="EU112" i="23"/>
  <c r="EJ84" i="23"/>
  <c r="DT84" i="23"/>
  <c r="EB84" i="23" s="1"/>
  <c r="DD84" i="23"/>
  <c r="CV84" i="23"/>
  <c r="CX76" i="23"/>
  <c r="AV88" i="23"/>
  <c r="AU88" i="23"/>
  <c r="EA76" i="23"/>
  <c r="AU97" i="23"/>
  <c r="AV97" i="23"/>
  <c r="CS81" i="23"/>
  <c r="DA81" i="23"/>
  <c r="FL114" i="23"/>
  <c r="EV114" i="23"/>
  <c r="FC114" i="23"/>
  <c r="EU114" i="23"/>
  <c r="FO114" i="23"/>
  <c r="EY114" i="23"/>
  <c r="X86" i="23"/>
  <c r="AS85" i="23"/>
  <c r="DO83" i="23"/>
  <c r="DQ83" i="23"/>
  <c r="DN83" i="23"/>
  <c r="DV83" i="23" s="1"/>
  <c r="DS83" i="23"/>
  <c r="EQ83" i="23" s="1"/>
  <c r="DR83" i="23"/>
  <c r="DZ83" i="23" s="1"/>
  <c r="CT74" i="23"/>
  <c r="DB74" i="23"/>
  <c r="DN29" i="23"/>
  <c r="DV29" i="23" s="1"/>
  <c r="DT29" i="23"/>
  <c r="ER29" i="23" s="1"/>
  <c r="DM29" i="23"/>
  <c r="DU29" i="23" s="1"/>
  <c r="DO29" i="23"/>
  <c r="DW29" i="23" s="1"/>
  <c r="DP29" i="23"/>
  <c r="DX29" i="23" s="1"/>
  <c r="DS29" i="23"/>
  <c r="EA29" i="23" s="1"/>
  <c r="DR29" i="23"/>
  <c r="EP29" i="23" s="1"/>
  <c r="EB29" i="23"/>
  <c r="DX71" i="23"/>
  <c r="EN71" i="23"/>
  <c r="DQ29" i="23"/>
  <c r="FH78" i="23"/>
  <c r="EZ78" i="23"/>
  <c r="FF78" i="23"/>
  <c r="EX78" i="23"/>
  <c r="FD78" i="23"/>
  <c r="EV78" i="23"/>
  <c r="CV63" i="23"/>
  <c r="DD63" i="23"/>
  <c r="CQ67" i="23"/>
  <c r="CT67" i="23"/>
  <c r="CU67" i="23"/>
  <c r="DB67" i="23"/>
  <c r="DC67" i="23"/>
  <c r="CR67" i="23"/>
  <c r="CZ67" i="23"/>
  <c r="CV67" i="23"/>
  <c r="CO67" i="23"/>
  <c r="DD67" i="23"/>
  <c r="CW67" i="23"/>
  <c r="CP67" i="23"/>
  <c r="CS67" i="23"/>
  <c r="CY67" i="23"/>
  <c r="EQ31" i="23"/>
  <c r="CP19" i="23"/>
  <c r="DA25" i="23"/>
  <c r="CQ25" i="23"/>
  <c r="CW25" i="23"/>
  <c r="CO25" i="23"/>
  <c r="CZ25" i="23"/>
  <c r="CU25" i="23"/>
  <c r="DD25" i="23"/>
  <c r="CS25" i="23"/>
  <c r="DB25" i="23"/>
  <c r="CV25" i="23"/>
  <c r="CR25" i="23"/>
  <c r="CY25" i="23"/>
  <c r="CT25" i="23"/>
  <c r="CZ27" i="23"/>
  <c r="CQ27" i="23"/>
  <c r="DA27" i="23"/>
  <c r="CT27" i="23"/>
  <c r="CR27" i="23"/>
  <c r="CY27" i="23"/>
  <c r="DB27" i="23"/>
  <c r="CO27" i="23"/>
  <c r="CV27" i="23"/>
  <c r="CW27" i="23"/>
  <c r="CU27" i="23"/>
  <c r="DD27" i="23"/>
  <c r="CX29" i="23"/>
  <c r="CU29" i="23"/>
  <c r="CV29" i="23"/>
  <c r="CT29" i="23"/>
  <c r="DC29" i="23"/>
  <c r="DD29" i="23"/>
  <c r="DB29" i="23"/>
  <c r="CP29" i="23"/>
  <c r="CS29" i="23"/>
  <c r="DA29" i="23"/>
  <c r="AV68" i="23"/>
  <c r="AU68" i="23"/>
  <c r="AV33" i="23"/>
  <c r="AU33" i="23"/>
  <c r="DW20" i="23"/>
  <c r="EG74" i="23"/>
  <c r="DY74" i="23"/>
  <c r="CQ76" i="23"/>
  <c r="CS76" i="23"/>
  <c r="CT76" i="23"/>
  <c r="DA76" i="23"/>
  <c r="DB76" i="23"/>
  <c r="CU76" i="23"/>
  <c r="DC76" i="23"/>
  <c r="CV76" i="23"/>
  <c r="CO76" i="23"/>
  <c r="DZ31" i="23"/>
  <c r="EP31" i="23"/>
  <c r="DB33" i="23"/>
  <c r="CX33" i="23"/>
  <c r="DA33" i="23"/>
  <c r="CS33" i="23"/>
  <c r="CT33" i="23"/>
  <c r="CW33" i="23"/>
  <c r="CQ33" i="23"/>
  <c r="CZ33" i="23"/>
  <c r="CP33" i="23"/>
  <c r="CR33" i="23"/>
  <c r="DD33" i="23"/>
  <c r="CO33" i="23"/>
  <c r="DJ33" i="23"/>
  <c r="EH33" i="23" s="1"/>
  <c r="DK33" i="23"/>
  <c r="EI33" i="23" s="1"/>
  <c r="DL33" i="23"/>
  <c r="EJ33" i="23" s="1"/>
  <c r="EC33" i="23"/>
  <c r="DI33" i="23"/>
  <c r="DY33" i="23" s="1"/>
  <c r="DG33" i="23"/>
  <c r="EE33" i="23" s="1"/>
  <c r="DF33" i="23"/>
  <c r="ED33" i="23" s="1"/>
  <c r="DH33" i="23"/>
  <c r="EF33" i="23" s="1"/>
  <c r="EE20" i="23"/>
  <c r="EG31" i="23"/>
  <c r="DY31" i="23"/>
  <c r="EB23" i="23"/>
  <c r="EJ23" i="23"/>
  <c r="EO21" i="23"/>
  <c r="DY21" i="23"/>
  <c r="FH20" i="23"/>
  <c r="DL302" i="23"/>
  <c r="EJ302" i="23" s="1"/>
  <c r="DU302" i="23"/>
  <c r="FA302" i="23" s="1"/>
  <c r="EH272" i="23"/>
  <c r="CV264" i="23"/>
  <c r="FP264" i="23" s="1"/>
  <c r="CP262" i="23"/>
  <c r="EQ267" i="23"/>
  <c r="CT264" i="23"/>
  <c r="FN264" i="23" s="1"/>
  <c r="EB262" i="23"/>
  <c r="AV273" i="23"/>
  <c r="AU273" i="23"/>
  <c r="AV270" i="23"/>
  <c r="AU270" i="23"/>
  <c r="DS266" i="23"/>
  <c r="EA266" i="23" s="1"/>
  <c r="DP266" i="23"/>
  <c r="DY273" i="23"/>
  <c r="DQ273" i="23"/>
  <c r="EO273" i="23" s="1"/>
  <c r="DI273" i="23"/>
  <c r="EG273" i="23" s="1"/>
  <c r="CS273" i="23"/>
  <c r="DA273" i="23"/>
  <c r="CQ264" i="23"/>
  <c r="DY262" i="23"/>
  <c r="ER257" i="23"/>
  <c r="EZ257" i="23" s="1"/>
  <c r="CY253" i="23"/>
  <c r="DS262" i="23"/>
  <c r="EA262" i="23" s="1"/>
  <c r="DN262" i="23"/>
  <c r="EL262" i="23" s="1"/>
  <c r="EO260" i="23"/>
  <c r="DE258" i="23"/>
  <c r="EC258" i="23" s="1"/>
  <c r="FI258" i="23" s="1"/>
  <c r="DM257" i="23"/>
  <c r="DH269" i="23"/>
  <c r="DS260" i="23"/>
  <c r="EQ260" i="23" s="1"/>
  <c r="DP260" i="23"/>
  <c r="EN260" i="23" s="1"/>
  <c r="DR260" i="23"/>
  <c r="DZ260" i="23" s="1"/>
  <c r="DV267" i="23"/>
  <c r="DA257" i="23"/>
  <c r="DF261" i="23"/>
  <c r="ED261" i="23" s="1"/>
  <c r="EL257" i="23"/>
  <c r="FJ257" i="23" s="1"/>
  <c r="CQ262" i="23"/>
  <c r="FL256" i="23"/>
  <c r="EV256" i="23"/>
  <c r="FK256" i="23"/>
  <c r="FC256" i="23"/>
  <c r="EU256" i="23"/>
  <c r="FJ256" i="23"/>
  <c r="FB256" i="23"/>
  <c r="ET256" i="23"/>
  <c r="FO256" i="23"/>
  <c r="FG256" i="23"/>
  <c r="EY256" i="23"/>
  <c r="DU254" i="23"/>
  <c r="CO253" i="23"/>
  <c r="DG253" i="23"/>
  <c r="EE253" i="23" s="1"/>
  <c r="DS227" i="23"/>
  <c r="EA227" i="23" s="1"/>
  <c r="DK227" i="23"/>
  <c r="EI227" i="23" s="1"/>
  <c r="DC227" i="23"/>
  <c r="CU227" i="23"/>
  <c r="EP256" i="23"/>
  <c r="FF256" i="23" s="1"/>
  <c r="EK256" i="23"/>
  <c r="FA256" i="23" s="1"/>
  <c r="AV232" i="23"/>
  <c r="AU232" i="23"/>
  <c r="DD225" i="23"/>
  <c r="DA224" i="23"/>
  <c r="DS225" i="23"/>
  <c r="EE255" i="23"/>
  <c r="AU236" i="23"/>
  <c r="EP225" i="23"/>
  <c r="EO221" i="23"/>
  <c r="FM221" i="23" s="1"/>
  <c r="EK217" i="23"/>
  <c r="EM221" i="23"/>
  <c r="EU221" i="23" s="1"/>
  <c r="DS217" i="23"/>
  <c r="EQ217" i="23" s="1"/>
  <c r="EB219" i="23"/>
  <c r="FH219" i="23" s="1"/>
  <c r="EK228" i="23"/>
  <c r="DE228" i="23"/>
  <c r="DU228" i="23" s="1"/>
  <c r="CO228" i="23"/>
  <c r="CW228" i="23"/>
  <c r="CX224" i="23"/>
  <c r="CW224" i="23"/>
  <c r="CP224" i="23"/>
  <c r="CO224" i="23"/>
  <c r="DN223" i="23"/>
  <c r="CY209" i="23"/>
  <c r="ER225" i="23"/>
  <c r="EI218" i="23"/>
  <c r="EA218" i="23"/>
  <c r="DL218" i="23"/>
  <c r="DH218" i="23"/>
  <c r="EF218" i="23" s="1"/>
  <c r="EP221" i="23"/>
  <c r="EX221" i="23" s="1"/>
  <c r="DR217" i="23"/>
  <c r="EP217" i="23" s="1"/>
  <c r="AU209" i="23"/>
  <c r="CX209" i="23"/>
  <c r="CW209" i="23"/>
  <c r="AU217" i="23"/>
  <c r="AV217" i="23"/>
  <c r="DF214" i="23"/>
  <c r="EM213" i="23"/>
  <c r="DT208" i="23"/>
  <c r="DQ208" i="23"/>
  <c r="EO208" i="23" s="1"/>
  <c r="FM208" i="23" s="1"/>
  <c r="DR208" i="23"/>
  <c r="DC169" i="23"/>
  <c r="DM178" i="23"/>
  <c r="DU178" i="23" s="1"/>
  <c r="DN173" i="23"/>
  <c r="DV173" i="23" s="1"/>
  <c r="EY172" i="23"/>
  <c r="DG179" i="23"/>
  <c r="EE179" i="23" s="1"/>
  <c r="DH174" i="23"/>
  <c r="EF174" i="23" s="1"/>
  <c r="FL174" i="23" s="1"/>
  <c r="EB170" i="23"/>
  <c r="DA169" i="23"/>
  <c r="DS178" i="23"/>
  <c r="DW174" i="23"/>
  <c r="DT173" i="23"/>
  <c r="EB173" i="23" s="1"/>
  <c r="CY166" i="23"/>
  <c r="X182" i="23"/>
  <c r="AS181" i="23"/>
  <c r="DP168" i="23"/>
  <c r="ER168" i="23"/>
  <c r="DQ168" i="23"/>
  <c r="EO168" i="23" s="1"/>
  <c r="EP168" i="23"/>
  <c r="EL168" i="23"/>
  <c r="DD211" i="23"/>
  <c r="CX211" i="23"/>
  <c r="CP211" i="23"/>
  <c r="AV192" i="23"/>
  <c r="AU192" i="23"/>
  <c r="AV189" i="23"/>
  <c r="AU189" i="23"/>
  <c r="DL179" i="23"/>
  <c r="EJ179" i="23" s="1"/>
  <c r="ED169" i="23"/>
  <c r="DC168" i="23"/>
  <c r="CZ167" i="23"/>
  <c r="FL167" i="23" s="1"/>
  <c r="AV188" i="23"/>
  <c r="AU188" i="23"/>
  <c r="AV185" i="23"/>
  <c r="AU185" i="23"/>
  <c r="DJ168" i="23"/>
  <c r="EH168" i="23" s="1"/>
  <c r="CQ167" i="23"/>
  <c r="FK167" i="23" s="1"/>
  <c r="EP166" i="23"/>
  <c r="FN166" i="23" s="1"/>
  <c r="DI164" i="23"/>
  <c r="DF164" i="23"/>
  <c r="DK164" i="23"/>
  <c r="EI164" i="23" s="1"/>
  <c r="DH164" i="23"/>
  <c r="EF164" i="23" s="1"/>
  <c r="EE164" i="23"/>
  <c r="DL164" i="23"/>
  <c r="EB164" i="23" s="1"/>
  <c r="CR162" i="23"/>
  <c r="CP177" i="23"/>
  <c r="DY177" i="23"/>
  <c r="CQ169" i="23"/>
  <c r="FK169" i="23" s="1"/>
  <c r="CU169" i="23"/>
  <c r="DZ164" i="23"/>
  <c r="DL161" i="23"/>
  <c r="EJ161" i="23" s="1"/>
  <c r="AU169" i="23"/>
  <c r="DC164" i="23"/>
  <c r="CU174" i="23"/>
  <c r="EN168" i="23"/>
  <c r="CW124" i="23"/>
  <c r="DI130" i="23"/>
  <c r="DY130" i="23" s="1"/>
  <c r="EB130" i="23"/>
  <c r="DF130" i="23"/>
  <c r="DH130" i="23"/>
  <c r="EF130" i="23" s="1"/>
  <c r="DJ130" i="23"/>
  <c r="EH130" i="23" s="1"/>
  <c r="DK130" i="23"/>
  <c r="EI130" i="23" s="1"/>
  <c r="EJ130" i="23"/>
  <c r="DE130" i="23"/>
  <c r="DU130" i="23" s="1"/>
  <c r="FA130" i="23" s="1"/>
  <c r="DV130" i="23"/>
  <c r="ED130" i="23"/>
  <c r="DG130" i="23"/>
  <c r="EE130" i="23" s="1"/>
  <c r="DX130" i="23"/>
  <c r="DZ130" i="23"/>
  <c r="FF130" i="23" s="1"/>
  <c r="EC130" i="23"/>
  <c r="CP125" i="23"/>
  <c r="CP160" i="23"/>
  <c r="FJ160" i="23" s="1"/>
  <c r="CS129" i="23"/>
  <c r="EM126" i="23"/>
  <c r="DW126" i="23"/>
  <c r="CU122" i="23"/>
  <c r="EB120" i="23"/>
  <c r="FH120" i="23" s="1"/>
  <c r="DS125" i="23"/>
  <c r="EA125" i="23" s="1"/>
  <c r="DB115" i="23"/>
  <c r="FN115" i="23" s="1"/>
  <c r="EO127" i="23"/>
  <c r="FL122" i="23"/>
  <c r="EV122" i="23"/>
  <c r="EZ122" i="23"/>
  <c r="CW115" i="23"/>
  <c r="AV98" i="23"/>
  <c r="AU98" i="23"/>
  <c r="EG77" i="23"/>
  <c r="DP83" i="23"/>
  <c r="AV93" i="23"/>
  <c r="AU93" i="23"/>
  <c r="CX129" i="23"/>
  <c r="DA122" i="23"/>
  <c r="CZ76" i="23"/>
  <c r="ED75" i="23"/>
  <c r="FJ75" i="23" s="1"/>
  <c r="AV96" i="23"/>
  <c r="AU96" i="23"/>
  <c r="CP65" i="23"/>
  <c r="CX65" i="23"/>
  <c r="CP30" i="23"/>
  <c r="CX30" i="23"/>
  <c r="EA32" i="23"/>
  <c r="EQ32" i="23"/>
  <c r="DY64" i="23"/>
  <c r="FE64" i="23" s="1"/>
  <c r="CO71" i="23"/>
  <c r="EI34" i="23"/>
  <c r="CU34" i="23"/>
  <c r="DC34" i="23"/>
  <c r="DS34" i="23"/>
  <c r="EA34" i="23" s="1"/>
  <c r="EH22" i="23"/>
  <c r="EX22" i="23" s="1"/>
  <c r="DZ66" i="23"/>
  <c r="EA23" i="23"/>
  <c r="EA20" i="23"/>
  <c r="EC18" i="23"/>
  <c r="EA83" i="23"/>
  <c r="DB68" i="23"/>
  <c r="CP68" i="23"/>
  <c r="CR68" i="23"/>
  <c r="CW68" i="23"/>
  <c r="DA68" i="23"/>
  <c r="CU68" i="23"/>
  <c r="CZ68" i="23"/>
  <c r="CQ68" i="23"/>
  <c r="DD68" i="23"/>
  <c r="CS68" i="23"/>
  <c r="CV68" i="23"/>
  <c r="CT68" i="23"/>
  <c r="CY68" i="23"/>
  <c r="CX72" i="23"/>
  <c r="CW72" i="23"/>
  <c r="CT72" i="23"/>
  <c r="CS72" i="23"/>
  <c r="DB72" i="23"/>
  <c r="CQ72" i="23"/>
  <c r="FK72" i="23" s="1"/>
  <c r="DA72" i="23"/>
  <c r="CU72" i="23"/>
  <c r="CY72" i="23"/>
  <c r="DC72" i="23"/>
  <c r="CP72" i="23"/>
  <c r="CY23" i="23"/>
  <c r="DA23" i="23"/>
  <c r="CV23" i="23"/>
  <c r="CT23" i="23"/>
  <c r="CP23" i="23"/>
  <c r="CR23" i="23"/>
  <c r="DB23" i="23"/>
  <c r="DD23" i="23"/>
  <c r="CO23" i="23"/>
  <c r="CQ23" i="23"/>
  <c r="CU23" i="23"/>
  <c r="CW23" i="23"/>
  <c r="CZ23" i="23"/>
  <c r="DC33" i="23"/>
  <c r="CR32" i="23"/>
  <c r="CS32" i="23"/>
  <c r="CZ32" i="23"/>
  <c r="DA32" i="23"/>
  <c r="CP32" i="23"/>
  <c r="CX32" i="23"/>
  <c r="CV32" i="23"/>
  <c r="CU32" i="23"/>
  <c r="DD32" i="23"/>
  <c r="CQ32" i="23"/>
  <c r="DC32" i="23"/>
  <c r="CX23" i="23"/>
  <c r="EG20" i="23"/>
  <c r="CZ17" i="23"/>
  <c r="CV31" i="23"/>
  <c r="CS31" i="23"/>
  <c r="CU31" i="23"/>
  <c r="CZ31" i="23"/>
  <c r="CP31" i="23"/>
  <c r="DD31" i="23"/>
  <c r="CY31" i="23"/>
  <c r="CR31" i="23"/>
  <c r="DB31" i="23"/>
  <c r="CW31" i="23"/>
  <c r="CX31" i="23"/>
  <c r="CT31" i="23"/>
  <c r="CO31" i="23"/>
  <c r="DC31" i="23"/>
  <c r="CQ31" i="23"/>
  <c r="EG30" i="23"/>
  <c r="EW30" i="23" s="1"/>
  <c r="DY30" i="23"/>
  <c r="DC23" i="23"/>
  <c r="CX25" i="23"/>
  <c r="EG18" i="23"/>
  <c r="DW15" i="23"/>
  <c r="EM15" i="23"/>
  <c r="AV40" i="23"/>
  <c r="AU40" i="23"/>
  <c r="AU289" i="23"/>
  <c r="AV289" i="23"/>
  <c r="DY298" i="23"/>
  <c r="FE298" i="23" s="1"/>
  <c r="EA302" i="23"/>
  <c r="DR267" i="23"/>
  <c r="EP267" i="23" s="1"/>
  <c r="DY267" i="23"/>
  <c r="EI269" i="23"/>
  <c r="FO269" i="23" s="1"/>
  <c r="DT266" i="23"/>
  <c r="EB266" i="23" s="1"/>
  <c r="DR259" i="23"/>
  <c r="EP259" i="23" s="1"/>
  <c r="DM273" i="23"/>
  <c r="EK273" i="23" s="1"/>
  <c r="DE273" i="23"/>
  <c r="EC273" i="23" s="1"/>
  <c r="CW273" i="23"/>
  <c r="EN267" i="23"/>
  <c r="DU257" i="23"/>
  <c r="CR264" i="23"/>
  <c r="DU261" i="23"/>
  <c r="ED258" i="23"/>
  <c r="ET258" i="23" s="1"/>
  <c r="DV258" i="23"/>
  <c r="FB258" i="23" s="1"/>
  <c r="EI258" i="23"/>
  <c r="FO258" i="23" s="1"/>
  <c r="DL258" i="23"/>
  <c r="EJ258" i="23" s="1"/>
  <c r="FP258" i="23" s="1"/>
  <c r="EO267" i="23"/>
  <c r="EP262" i="23"/>
  <c r="DV262" i="23"/>
  <c r="DV259" i="23"/>
  <c r="DU258" i="23"/>
  <c r="FA258" i="23" s="1"/>
  <c r="DI258" i="23"/>
  <c r="EG258" i="23" s="1"/>
  <c r="FM258" i="23" s="1"/>
  <c r="CV269" i="23"/>
  <c r="FP269" i="23" s="1"/>
  <c r="DX269" i="23"/>
  <c r="CW253" i="23"/>
  <c r="EB267" i="23"/>
  <c r="DW266" i="23"/>
  <c r="DV261" i="23"/>
  <c r="DJ261" i="23"/>
  <c r="EH261" i="23" s="1"/>
  <c r="EI257" i="23"/>
  <c r="DI257" i="23"/>
  <c r="EG257" i="23" s="1"/>
  <c r="EK257" i="23"/>
  <c r="DA253" i="23"/>
  <c r="FM253" i="23" s="1"/>
  <c r="AV261" i="23"/>
  <c r="DZ255" i="23"/>
  <c r="AU245" i="23"/>
  <c r="DO255" i="23"/>
  <c r="EM255" i="23" s="1"/>
  <c r="EE254" i="23"/>
  <c r="FC254" i="23" s="1"/>
  <c r="EJ254" i="23"/>
  <c r="EZ254" i="23" s="1"/>
  <c r="DI254" i="23"/>
  <c r="EL255" i="23"/>
  <c r="DI225" i="23"/>
  <c r="EG225" i="23" s="1"/>
  <c r="DH225" i="23"/>
  <c r="EH227" i="23"/>
  <c r="DE225" i="23"/>
  <c r="DQ227" i="23"/>
  <c r="DP227" i="23"/>
  <c r="EN227" i="23" s="1"/>
  <c r="DH227" i="23"/>
  <c r="EF227" i="23" s="1"/>
  <c r="CZ227" i="23"/>
  <c r="CR227" i="23"/>
  <c r="DK225" i="23"/>
  <c r="EI225" i="23" s="1"/>
  <c r="EP255" i="23"/>
  <c r="EE225" i="23"/>
  <c r="DH222" i="23"/>
  <c r="EF222" i="23" s="1"/>
  <c r="DW222" i="23"/>
  <c r="DB211" i="23"/>
  <c r="FN211" i="23" s="1"/>
  <c r="EN221" i="23"/>
  <c r="FL221" i="23" s="1"/>
  <c r="CW227" i="23"/>
  <c r="FI227" i="23" s="1"/>
  <c r="EN217" i="23"/>
  <c r="DQ217" i="23"/>
  <c r="EO217" i="23" s="1"/>
  <c r="CP227" i="23"/>
  <c r="DW221" i="23"/>
  <c r="FC221" i="23" s="1"/>
  <c r="DJ228" i="23"/>
  <c r="EH228" i="23" s="1"/>
  <c r="DB228" i="23"/>
  <c r="EP223" i="23"/>
  <c r="DF219" i="23"/>
  <c r="ED219" i="23" s="1"/>
  <c r="CX216" i="23"/>
  <c r="CP216" i="23"/>
  <c r="CO216" i="23"/>
  <c r="FL218" i="23"/>
  <c r="EV218" i="23"/>
  <c r="FK218" i="23"/>
  <c r="FC218" i="23"/>
  <c r="EU218" i="23"/>
  <c r="FJ218" i="23"/>
  <c r="ET218" i="23"/>
  <c r="FN218" i="23"/>
  <c r="FF218" i="23"/>
  <c r="EX218" i="23"/>
  <c r="FI218" i="23"/>
  <c r="EY218" i="23"/>
  <c r="FA218" i="23"/>
  <c r="ES218" i="23"/>
  <c r="DJ214" i="23"/>
  <c r="CR207" i="23"/>
  <c r="DB207" i="23"/>
  <c r="CY207" i="23"/>
  <c r="DC177" i="23"/>
  <c r="ED170" i="23"/>
  <c r="ET170" i="23" s="1"/>
  <c r="EE176" i="23"/>
  <c r="DB169" i="23"/>
  <c r="DO178" i="23"/>
  <c r="EM178" i="23" s="1"/>
  <c r="EK178" i="23"/>
  <c r="DF176" i="23"/>
  <c r="DV176" i="23" s="1"/>
  <c r="EK213" i="23"/>
  <c r="EC176" i="23"/>
  <c r="DZ175" i="23"/>
  <c r="FF175" i="23" s="1"/>
  <c r="DE168" i="23"/>
  <c r="DU168" i="23" s="1"/>
  <c r="DZ178" i="23"/>
  <c r="CY177" i="23"/>
  <c r="DK174" i="23"/>
  <c r="EI174" i="23" s="1"/>
  <c r="AU173" i="23"/>
  <c r="AV173" i="23"/>
  <c r="DJ170" i="23"/>
  <c r="EJ168" i="23"/>
  <c r="DB213" i="23"/>
  <c r="DD213" i="23"/>
  <c r="DE174" i="23"/>
  <c r="EC174" i="23" s="1"/>
  <c r="EG170" i="23"/>
  <c r="EW170" i="23" s="1"/>
  <c r="AV165" i="23"/>
  <c r="AU165" i="23"/>
  <c r="CQ216" i="23"/>
  <c r="DD164" i="23"/>
  <c r="CV164" i="23"/>
  <c r="CO164" i="23"/>
  <c r="CS164" i="23"/>
  <c r="CU164" i="23"/>
  <c r="FO164" i="23" s="1"/>
  <c r="DF177" i="23"/>
  <c r="DV177" i="23" s="1"/>
  <c r="DZ177" i="23"/>
  <c r="DW169" i="23"/>
  <c r="FC169" i="23" s="1"/>
  <c r="DK169" i="23"/>
  <c r="EI169" i="23" s="1"/>
  <c r="CQ164" i="23"/>
  <c r="EB178" i="23"/>
  <c r="EG161" i="23"/>
  <c r="FE161" i="23" s="1"/>
  <c r="EI161" i="23"/>
  <c r="FG161" i="23" s="1"/>
  <c r="DG161" i="23"/>
  <c r="DW161" i="23" s="1"/>
  <c r="DF161" i="23"/>
  <c r="ED161" i="23" s="1"/>
  <c r="DJ161" i="23"/>
  <c r="DM162" i="23"/>
  <c r="EK162" i="23" s="1"/>
  <c r="DQ162" i="23"/>
  <c r="DP162" i="23"/>
  <c r="DX162" i="23" s="1"/>
  <c r="EO162" i="23"/>
  <c r="DT162" i="23"/>
  <c r="ER162" i="23" s="1"/>
  <c r="EQ162" i="23"/>
  <c r="DR162" i="23"/>
  <c r="EP162" i="23" s="1"/>
  <c r="EJ129" i="23"/>
  <c r="CS120" i="23"/>
  <c r="DA120" i="23"/>
  <c r="AV139" i="23"/>
  <c r="AU139" i="23"/>
  <c r="DY126" i="23"/>
  <c r="DW120" i="23"/>
  <c r="FC120" i="23" s="1"/>
  <c r="AV143" i="23"/>
  <c r="AU143" i="23"/>
  <c r="DY121" i="23"/>
  <c r="DM125" i="23"/>
  <c r="EK125" i="23" s="1"/>
  <c r="EO125" i="23"/>
  <c r="EQ125" i="23"/>
  <c r="DP125" i="23"/>
  <c r="EN125" i="23" s="1"/>
  <c r="DR125" i="23"/>
  <c r="EP125" i="23" s="1"/>
  <c r="DT125" i="23"/>
  <c r="ER125" i="23" s="1"/>
  <c r="DO125" i="23"/>
  <c r="EM125" i="23" s="1"/>
  <c r="CU128" i="23"/>
  <c r="CX128" i="23"/>
  <c r="FJ128" i="23" s="1"/>
  <c r="CR128" i="23"/>
  <c r="CV128" i="23"/>
  <c r="CO128" i="23"/>
  <c r="CQ128" i="23"/>
  <c r="CZ128" i="23"/>
  <c r="CT128" i="23"/>
  <c r="DD128" i="23"/>
  <c r="CW128" i="23"/>
  <c r="CY128" i="23"/>
  <c r="DB128" i="23"/>
  <c r="CO114" i="23"/>
  <c r="DW178" i="23"/>
  <c r="EH131" i="23"/>
  <c r="FN131" i="23" s="1"/>
  <c r="EK112" i="23"/>
  <c r="CO117" i="23"/>
  <c r="CV117" i="23"/>
  <c r="CS117" i="23"/>
  <c r="CY117" i="23"/>
  <c r="CZ117" i="23"/>
  <c r="DA117" i="23"/>
  <c r="CQ117" i="23"/>
  <c r="CU117" i="23"/>
  <c r="CX117" i="23"/>
  <c r="CW117" i="23"/>
  <c r="CP117" i="23"/>
  <c r="CR117" i="23"/>
  <c r="DD117" i="23"/>
  <c r="DB117" i="23"/>
  <c r="CW76" i="23"/>
  <c r="DV77" i="23"/>
  <c r="CR76" i="23"/>
  <c r="CS71" i="23"/>
  <c r="FM71" i="23" s="1"/>
  <c r="DA71" i="23"/>
  <c r="CX66" i="23"/>
  <c r="FJ66" i="23" s="1"/>
  <c r="CP66" i="23"/>
  <c r="AS35" i="23"/>
  <c r="X36" i="23"/>
  <c r="CP26" i="23"/>
  <c r="CX26" i="23"/>
  <c r="CY76" i="23"/>
  <c r="EI20" i="23"/>
  <c r="EY20" i="23" s="1"/>
  <c r="FL66" i="23"/>
  <c r="FD66" i="23"/>
  <c r="EV66" i="23"/>
  <c r="ET66" i="23"/>
  <c r="CT83" i="23"/>
  <c r="DB83" i="23"/>
  <c r="CU83" i="23"/>
  <c r="CW69" i="23"/>
  <c r="CQ69" i="23"/>
  <c r="CO69" i="23"/>
  <c r="CV69" i="23"/>
  <c r="CY69" i="23"/>
  <c r="DD69" i="23"/>
  <c r="CR69" i="23"/>
  <c r="CU69" i="23"/>
  <c r="CP69" i="23"/>
  <c r="CZ69" i="23"/>
  <c r="DC69" i="23"/>
  <c r="CX64" i="23"/>
  <c r="CP64" i="23"/>
  <c r="CQ64" i="23"/>
  <c r="CY64" i="23"/>
  <c r="CR64" i="23"/>
  <c r="CU64" i="23"/>
  <c r="FO64" i="23" s="1"/>
  <c r="CO64" i="23"/>
  <c r="FI64" i="23" s="1"/>
  <c r="CZ64" i="23"/>
  <c r="DC64" i="23"/>
  <c r="CW64" i="23"/>
  <c r="CS64" i="23"/>
  <c r="CT64" i="23"/>
  <c r="CS23" i="23"/>
  <c r="CT18" i="23"/>
  <c r="DB18" i="23"/>
  <c r="AV45" i="23"/>
  <c r="AU45" i="23"/>
  <c r="DV25" i="23"/>
  <c r="EL25" i="23"/>
  <c r="EN262" i="23"/>
  <c r="DP262" i="23"/>
  <c r="EO262" i="23"/>
  <c r="CZ264" i="23"/>
  <c r="AU262" i="23"/>
  <c r="AV262" i="23"/>
  <c r="CY262" i="23"/>
  <c r="AV255" i="23"/>
  <c r="AU255" i="23"/>
  <c r="CT253" i="23"/>
  <c r="FN253" i="23" s="1"/>
  <c r="CR253" i="23"/>
  <c r="EG217" i="23"/>
  <c r="EF217" i="23"/>
  <c r="DI217" i="23"/>
  <c r="EC217" i="23"/>
  <c r="DI227" i="23"/>
  <c r="EG227" i="23" s="1"/>
  <c r="EI217" i="23"/>
  <c r="AV246" i="23"/>
  <c r="AU246" i="23"/>
  <c r="DG217" i="23"/>
  <c r="EE217" i="23" s="1"/>
  <c r="DX257" i="23"/>
  <c r="DX217" i="23"/>
  <c r="DR227" i="23"/>
  <c r="DZ227" i="23" s="1"/>
  <c r="EB221" i="23"/>
  <c r="FH221" i="23" s="1"/>
  <c r="DZ221" i="23"/>
  <c r="DD226" i="23"/>
  <c r="CV226" i="23"/>
  <c r="CR226" i="23"/>
  <c r="FJ220" i="23"/>
  <c r="ET220" i="23"/>
  <c r="EY220" i="23"/>
  <c r="FO220" i="23"/>
  <c r="EW220" i="23"/>
  <c r="EV209" i="23"/>
  <c r="FD209" i="23"/>
  <c r="CP209" i="23"/>
  <c r="CO209" i="23"/>
  <c r="EM217" i="23"/>
  <c r="AV184" i="23"/>
  <c r="AU184" i="23"/>
  <c r="DW176" i="23"/>
  <c r="DZ168" i="23"/>
  <c r="DY168" i="23"/>
  <c r="DI168" i="23"/>
  <c r="EG168" i="23" s="1"/>
  <c r="AV213" i="23"/>
  <c r="AU213" i="23"/>
  <c r="DF179" i="23"/>
  <c r="ED179" i="23" s="1"/>
  <c r="DU176" i="23"/>
  <c r="DJ171" i="23"/>
  <c r="EH171" i="23" s="1"/>
  <c r="DY171" i="23"/>
  <c r="DX171" i="23"/>
  <c r="EF172" i="23"/>
  <c r="EB168" i="23"/>
  <c r="DN180" i="23"/>
  <c r="DV180" i="23" s="1"/>
  <c r="DK176" i="23"/>
  <c r="EI176" i="23" s="1"/>
  <c r="DY170" i="23"/>
  <c r="CX169" i="23"/>
  <c r="FJ169" i="23" s="1"/>
  <c r="EK180" i="23"/>
  <c r="CW180" i="23"/>
  <c r="DJ176" i="23"/>
  <c r="EH176" i="23" s="1"/>
  <c r="EF170" i="23"/>
  <c r="EV170" i="23" s="1"/>
  <c r="DE180" i="23"/>
  <c r="DU180" i="23" s="1"/>
  <c r="CS180" i="23"/>
  <c r="EP178" i="23"/>
  <c r="CR169" i="23"/>
  <c r="EK168" i="23"/>
  <c r="EP173" i="23"/>
  <c r="EE170" i="23"/>
  <c r="CU126" i="23"/>
  <c r="DC126" i="23"/>
  <c r="CO163" i="23"/>
  <c r="CW163" i="23"/>
  <c r="CX163" i="23"/>
  <c r="CS163" i="23"/>
  <c r="CV163" i="23"/>
  <c r="CQ163" i="23"/>
  <c r="DA163" i="23"/>
  <c r="DD163" i="23"/>
  <c r="CY163" i="23"/>
  <c r="CT163" i="23"/>
  <c r="FN163" i="23" s="1"/>
  <c r="DI176" i="23"/>
  <c r="EG176" i="23" s="1"/>
  <c r="EM162" i="23"/>
  <c r="DX120" i="23"/>
  <c r="FD120" i="23" s="1"/>
  <c r="CU127" i="23"/>
  <c r="CX127" i="23"/>
  <c r="DC127" i="23"/>
  <c r="CS127" i="23"/>
  <c r="CR127" i="23"/>
  <c r="CZ127" i="23"/>
  <c r="DA127" i="23"/>
  <c r="CT127" i="23"/>
  <c r="CV127" i="23"/>
  <c r="CO127" i="23"/>
  <c r="CQ127" i="23"/>
  <c r="DB127" i="23"/>
  <c r="DD127" i="23"/>
  <c r="CW127" i="23"/>
  <c r="CY127" i="23"/>
  <c r="DA112" i="23"/>
  <c r="CS112" i="23"/>
  <c r="FN118" i="23"/>
  <c r="EX118" i="23"/>
  <c r="FK118" i="23"/>
  <c r="EU118" i="23"/>
  <c r="ES118" i="23"/>
  <c r="FP118" i="23"/>
  <c r="FI118" i="23"/>
  <c r="FA118" i="23"/>
  <c r="FH118" i="23"/>
  <c r="EZ118" i="23"/>
  <c r="EC131" i="23"/>
  <c r="FI131" i="23" s="1"/>
  <c r="FF131" i="23"/>
  <c r="FI81" i="23"/>
  <c r="CO79" i="23"/>
  <c r="CW79" i="23"/>
  <c r="DW83" i="23"/>
  <c r="DE84" i="23"/>
  <c r="DU84" i="23" s="1"/>
  <c r="EL112" i="23"/>
  <c r="AV24" i="23"/>
  <c r="AU24" i="23"/>
  <c r="EQ76" i="23"/>
  <c r="AU92" i="23"/>
  <c r="AV92" i="23"/>
  <c r="CU33" i="23"/>
  <c r="DH26" i="23"/>
  <c r="EF26" i="23" s="1"/>
  <c r="DY26" i="23"/>
  <c r="DZ26" i="23"/>
  <c r="EC26" i="23"/>
  <c r="EG26" i="23"/>
  <c r="EH26" i="23"/>
  <c r="DF26" i="23"/>
  <c r="DK26" i="23"/>
  <c r="EI26" i="23" s="1"/>
  <c r="DL26" i="23"/>
  <c r="EJ26" i="23" s="1"/>
  <c r="DG26" i="23"/>
  <c r="EE26" i="23" s="1"/>
  <c r="AV17" i="23"/>
  <c r="AU17" i="23"/>
  <c r="AV49" i="23"/>
  <c r="AU49" i="23"/>
  <c r="EB22" i="23"/>
  <c r="ER22" i="23"/>
  <c r="EI302" i="23"/>
  <c r="FO302" i="23" s="1"/>
  <c r="DJ302" i="23"/>
  <c r="EH302" i="23" s="1"/>
  <c r="DV302" i="23"/>
  <c r="FB302" i="23" s="1"/>
  <c r="EA267" i="23"/>
  <c r="DO273" i="23"/>
  <c r="CY273" i="23"/>
  <c r="EM273" i="23"/>
  <c r="DG273" i="23"/>
  <c r="EE273" i="23" s="1"/>
  <c r="DC264" i="23"/>
  <c r="FO264" i="23" s="1"/>
  <c r="DQ259" i="23"/>
  <c r="EO259" i="23" s="1"/>
  <c r="EL259" i="23"/>
  <c r="EN266" i="23"/>
  <c r="DX259" i="23"/>
  <c r="DZ257" i="23"/>
  <c r="FF257" i="23" s="1"/>
  <c r="EQ266" i="23"/>
  <c r="FO266" i="23" s="1"/>
  <c r="DQ257" i="23"/>
  <c r="DY257" i="23" s="1"/>
  <c r="EP271" i="23"/>
  <c r="DO271" i="23"/>
  <c r="EP266" i="23"/>
  <c r="CZ262" i="23"/>
  <c r="DM259" i="23"/>
  <c r="DG258" i="23"/>
  <c r="DB257" i="23"/>
  <c r="FN257" i="23" s="1"/>
  <c r="CY257" i="23"/>
  <c r="DV269" i="23"/>
  <c r="DI269" i="23"/>
  <c r="EP260" i="23"/>
  <c r="EJ266" i="23"/>
  <c r="EH266" i="23"/>
  <c r="FF266" i="23" s="1"/>
  <c r="DH266" i="23"/>
  <c r="EF266" i="23" s="1"/>
  <c r="EM266" i="23"/>
  <c r="FK266" i="23" s="1"/>
  <c r="DU262" i="23"/>
  <c r="EM257" i="23"/>
  <c r="FC257" i="23" s="1"/>
  <c r="EE262" i="23"/>
  <c r="DH262" i="23"/>
  <c r="EF262" i="23" s="1"/>
  <c r="DH261" i="23"/>
  <c r="DX261" i="23" s="1"/>
  <c r="EM259" i="23"/>
  <c r="EN255" i="23"/>
  <c r="DO262" i="23"/>
  <c r="DW262" i="23" s="1"/>
  <c r="EB254" i="23"/>
  <c r="FH254" i="23" s="1"/>
  <c r="DF254" i="23"/>
  <c r="DH253" i="23"/>
  <c r="DU217" i="23"/>
  <c r="DQ256" i="23"/>
  <c r="DA227" i="23"/>
  <c r="DQ225" i="23"/>
  <c r="DY225" i="23" s="1"/>
  <c r="DP225" i="23"/>
  <c r="EN225" i="23" s="1"/>
  <c r="DL217" i="23"/>
  <c r="EJ217" i="23" s="1"/>
  <c r="EA217" i="23"/>
  <c r="EM227" i="23"/>
  <c r="EE227" i="23"/>
  <c r="CQ227" i="23"/>
  <c r="DJ225" i="23"/>
  <c r="EH225" i="23" s="1"/>
  <c r="DU255" i="23"/>
  <c r="ER227" i="23"/>
  <c r="EZ227" i="23" s="1"/>
  <c r="EJ227" i="23"/>
  <c r="CV227" i="23"/>
  <c r="DO225" i="23"/>
  <c r="DW225" i="23" s="1"/>
  <c r="DS221" i="23"/>
  <c r="EQ221" i="23" s="1"/>
  <c r="FO221" i="23" s="1"/>
  <c r="EF219" i="23"/>
  <c r="DX219" i="23"/>
  <c r="EF257" i="23"/>
  <c r="EV257" i="23" s="1"/>
  <c r="CX227" i="23"/>
  <c r="DT217" i="23"/>
  <c r="ER217" i="23" s="1"/>
  <c r="EL225" i="23"/>
  <c r="EQ228" i="23"/>
  <c r="EI228" i="23"/>
  <c r="DC228" i="23"/>
  <c r="EJ226" i="23"/>
  <c r="EZ226" i="23" s="1"/>
  <c r="EB226" i="23"/>
  <c r="FH226" i="23" s="1"/>
  <c r="DH226" i="23"/>
  <c r="EO223" i="23"/>
  <c r="DV218" i="23"/>
  <c r="FB218" i="23" s="1"/>
  <c r="DI218" i="23"/>
  <c r="AV207" i="23"/>
  <c r="AU207" i="23"/>
  <c r="DY212" i="23"/>
  <c r="EO212" i="23"/>
  <c r="EW212" i="23" s="1"/>
  <c r="EF225" i="23"/>
  <c r="DM221" i="23"/>
  <c r="EK221" i="23" s="1"/>
  <c r="FI221" i="23" s="1"/>
  <c r="DE214" i="23"/>
  <c r="DH214" i="23"/>
  <c r="EP208" i="23"/>
  <c r="CZ207" i="23"/>
  <c r="DD207" i="23"/>
  <c r="DY213" i="23"/>
  <c r="EH213" i="23"/>
  <c r="DZ213" i="23"/>
  <c r="EG213" i="23"/>
  <c r="DH213" i="23"/>
  <c r="DN178" i="23"/>
  <c r="EF176" i="23"/>
  <c r="DH168" i="23"/>
  <c r="EF168" i="23" s="1"/>
  <c r="CR209" i="23"/>
  <c r="FL209" i="23" s="1"/>
  <c r="DH179" i="23"/>
  <c r="EF179" i="23" s="1"/>
  <c r="DE170" i="23"/>
  <c r="ET212" i="23"/>
  <c r="FR212" i="23" s="1"/>
  <c r="DW171" i="23"/>
  <c r="ED168" i="23"/>
  <c r="EI167" i="23"/>
  <c r="EY167" i="23" s="1"/>
  <c r="EI170" i="23"/>
  <c r="FO170" i="23" s="1"/>
  <c r="EC179" i="23"/>
  <c r="EJ176" i="23"/>
  <c r="DV174" i="23"/>
  <c r="EA173" i="23"/>
  <c r="DE171" i="23"/>
  <c r="DU171" i="23" s="1"/>
  <c r="DI222" i="23"/>
  <c r="EG222" i="23" s="1"/>
  <c r="CT220" i="23"/>
  <c r="DA220" i="23"/>
  <c r="FM220" i="23" s="1"/>
  <c r="CY222" i="23"/>
  <c r="CZ222" i="23"/>
  <c r="CR222" i="23"/>
  <c r="CX180" i="23"/>
  <c r="ED177" i="23"/>
  <c r="AV168" i="23"/>
  <c r="AU168" i="23"/>
  <c r="DE172" i="23"/>
  <c r="EB172" i="23"/>
  <c r="DX170" i="23"/>
  <c r="CW169" i="23"/>
  <c r="DI180" i="23"/>
  <c r="DY180" i="23" s="1"/>
  <c r="EM168" i="23"/>
  <c r="DE161" i="23"/>
  <c r="EC161" i="23" s="1"/>
  <c r="CQ177" i="23"/>
  <c r="FK177" i="23" s="1"/>
  <c r="EA177" i="23"/>
  <c r="DH169" i="23"/>
  <c r="DW164" i="23"/>
  <c r="DB171" i="23"/>
  <c r="CT171" i="23"/>
  <c r="DC171" i="23"/>
  <c r="DA171" i="23"/>
  <c r="CW171" i="23"/>
  <c r="CQ178" i="23"/>
  <c r="CY178" i="23"/>
  <c r="CR163" i="23"/>
  <c r="DZ179" i="23"/>
  <c r="DD129" i="23"/>
  <c r="FP129" i="23" s="1"/>
  <c r="DN125" i="23"/>
  <c r="EL125" i="23" s="1"/>
  <c r="DW123" i="23"/>
  <c r="DB125" i="23"/>
  <c r="DA125" i="23"/>
  <c r="CQ125" i="23"/>
  <c r="CS125" i="23"/>
  <c r="CW125" i="23"/>
  <c r="CZ125" i="23"/>
  <c r="DD125" i="23"/>
  <c r="CR125" i="23"/>
  <c r="CQ124" i="23"/>
  <c r="CS124" i="23"/>
  <c r="DC124" i="23"/>
  <c r="DA124" i="23"/>
  <c r="CP124" i="23"/>
  <c r="CV124" i="23"/>
  <c r="CX124" i="23"/>
  <c r="CY124" i="23"/>
  <c r="DD124" i="23"/>
  <c r="EO126" i="23"/>
  <c r="EW126" i="23" s="1"/>
  <c r="DU131" i="23"/>
  <c r="DW130" i="23"/>
  <c r="DD123" i="23"/>
  <c r="CQ123" i="23"/>
  <c r="CV123" i="23"/>
  <c r="CS123" i="23"/>
  <c r="CW123" i="23"/>
  <c r="CY123" i="23"/>
  <c r="CZ123" i="23"/>
  <c r="CP123" i="23"/>
  <c r="DB123" i="23"/>
  <c r="CU123" i="23"/>
  <c r="CX123" i="23"/>
  <c r="EE161" i="23"/>
  <c r="DI84" i="23"/>
  <c r="DY84" i="23" s="1"/>
  <c r="DW78" i="23"/>
  <c r="EM78" i="23"/>
  <c r="EU78" i="23" s="1"/>
  <c r="CS75" i="23"/>
  <c r="FM75" i="23" s="1"/>
  <c r="DU70" i="23"/>
  <c r="EP83" i="23"/>
  <c r="FN83" i="23" s="1"/>
  <c r="DX31" i="23"/>
  <c r="EB27" i="23"/>
  <c r="FM26" i="23"/>
  <c r="FE26" i="23"/>
  <c r="EW26" i="23"/>
  <c r="EO70" i="23"/>
  <c r="DY70" i="23"/>
  <c r="CT71" i="23"/>
  <c r="DB71" i="23"/>
  <c r="EQ26" i="23"/>
  <c r="DP26" i="23"/>
  <c r="EN26" i="23" s="1"/>
  <c r="DN26" i="23"/>
  <c r="EL26" i="23" s="1"/>
  <c r="DT26" i="23"/>
  <c r="ER26" i="23" s="1"/>
  <c r="DO26" i="23"/>
  <c r="DW26" i="23" s="1"/>
  <c r="EP26" i="23"/>
  <c r="FN26" i="23" s="1"/>
  <c r="CQ17" i="23"/>
  <c r="CS17" i="23"/>
  <c r="CU17" i="23"/>
  <c r="CY17" i="23"/>
  <c r="DA17" i="23"/>
  <c r="DC17" i="23"/>
  <c r="DD17" i="23"/>
  <c r="CO17" i="23"/>
  <c r="CW17" i="23"/>
  <c r="CV17" i="23"/>
  <c r="CP17" i="23"/>
  <c r="AV25" i="23"/>
  <c r="AU25" i="23"/>
  <c r="FO14" i="23"/>
  <c r="DM26" i="23"/>
  <c r="EK26" i="23" s="1"/>
  <c r="DW22" i="23"/>
  <c r="EC20" i="23"/>
  <c r="FI20" i="23" s="1"/>
  <c r="DC25" i="23"/>
  <c r="EP21" i="23"/>
  <c r="DZ21" i="23"/>
  <c r="EB14" i="23"/>
  <c r="FH14" i="23" s="1"/>
  <c r="FG14" i="23"/>
  <c r="FW14" i="23" s="1"/>
  <c r="ER21" i="23"/>
  <c r="FJ63" i="23"/>
  <c r="ET63" i="23"/>
  <c r="FF63" i="23"/>
  <c r="EX63" i="23"/>
  <c r="EP20" i="23"/>
  <c r="FN20" i="23" s="1"/>
  <c r="DD162" i="23"/>
  <c r="DW162" i="23"/>
  <c r="DB179" i="23"/>
  <c r="DS132" i="23"/>
  <c r="AV162" i="23"/>
  <c r="AU162" i="23"/>
  <c r="DL123" i="23"/>
  <c r="EB123" i="23" s="1"/>
  <c r="EJ123" i="23"/>
  <c r="DH123" i="23"/>
  <c r="EF123" i="23" s="1"/>
  <c r="DL131" i="23"/>
  <c r="EJ131" i="23" s="1"/>
  <c r="DH131" i="23"/>
  <c r="CU131" i="23"/>
  <c r="EM128" i="23"/>
  <c r="FK128" i="23" s="1"/>
  <c r="CQ116" i="23"/>
  <c r="AU137" i="23"/>
  <c r="AV137" i="23"/>
  <c r="CU120" i="23"/>
  <c r="FO120" i="23" s="1"/>
  <c r="DK84" i="23"/>
  <c r="DJ84" i="23"/>
  <c r="DZ84" i="23" s="1"/>
  <c r="AU161" i="23"/>
  <c r="EO113" i="23"/>
  <c r="DM83" i="23"/>
  <c r="EK83" i="23" s="1"/>
  <c r="DP81" i="23"/>
  <c r="DX81" i="23" s="1"/>
  <c r="CY78" i="23"/>
  <c r="FB128" i="23"/>
  <c r="ET128" i="23"/>
  <c r="DN84" i="23"/>
  <c r="DT83" i="23"/>
  <c r="DO81" i="23"/>
  <c r="DT80" i="23"/>
  <c r="DF78" i="23"/>
  <c r="DY75" i="23"/>
  <c r="FE75" i="23" s="1"/>
  <c r="EO80" i="23"/>
  <c r="DN73" i="23"/>
  <c r="DL32" i="23"/>
  <c r="DE27" i="23"/>
  <c r="DT73" i="23"/>
  <c r="DF71" i="23"/>
  <c r="ED71" i="23" s="1"/>
  <c r="DB24" i="23"/>
  <c r="CT77" i="23"/>
  <c r="DL25" i="23"/>
  <c r="EP77" i="23"/>
  <c r="CY77" i="23"/>
  <c r="DU76" i="23"/>
  <c r="DR73" i="23"/>
  <c r="DZ73" i="23" s="1"/>
  <c r="DL71" i="23"/>
  <c r="DF112" i="23"/>
  <c r="ED112" i="23" s="1"/>
  <c r="DZ112" i="23"/>
  <c r="FF112" i="23" s="1"/>
  <c r="EH71" i="23"/>
  <c r="DT69" i="23"/>
  <c r="EB69" i="23" s="1"/>
  <c r="AV34" i="23"/>
  <c r="AU34" i="23"/>
  <c r="DY34" i="23"/>
  <c r="EQ27" i="23"/>
  <c r="EK72" i="23"/>
  <c r="EK69" i="23"/>
  <c r="ES69" i="23" s="1"/>
  <c r="DA65" i="23"/>
  <c r="CS65" i="23"/>
  <c r="AV53" i="23"/>
  <c r="AU53" i="23"/>
  <c r="CW78" i="23"/>
  <c r="FP70" i="23"/>
  <c r="FO70" i="23"/>
  <c r="FG70" i="23"/>
  <c r="EY70" i="23"/>
  <c r="FM70" i="23"/>
  <c r="FE70" i="23"/>
  <c r="EW70" i="23"/>
  <c r="DO33" i="23"/>
  <c r="EM33" i="23" s="1"/>
  <c r="DV24" i="23"/>
  <c r="DJ24" i="23"/>
  <c r="EH24" i="23" s="1"/>
  <c r="CS20" i="23"/>
  <c r="DD34" i="23"/>
  <c r="DZ25" i="23"/>
  <c r="AV37" i="23"/>
  <c r="AU37" i="23"/>
  <c r="CQ20" i="23"/>
  <c r="CS18" i="23"/>
  <c r="CU74" i="23"/>
  <c r="CQ74" i="23"/>
  <c r="DK74" i="23"/>
  <c r="EI74" i="23" s="1"/>
  <c r="EN69" i="23"/>
  <c r="FD69" i="23" s="1"/>
  <c r="DG31" i="23"/>
  <c r="EE31" i="23" s="1"/>
  <c r="EH25" i="23"/>
  <c r="CX20" i="23"/>
  <c r="DJ16" i="23"/>
  <c r="EH16" i="23" s="1"/>
  <c r="EN70" i="23"/>
  <c r="EV70" i="23" s="1"/>
  <c r="EM19" i="23"/>
  <c r="EL19" i="23"/>
  <c r="DZ14" i="23"/>
  <c r="EK19" i="23"/>
  <c r="EM21" i="23"/>
  <c r="EN22" i="23"/>
  <c r="EV22" i="23" s="1"/>
  <c r="EN17" i="23"/>
  <c r="DU20" i="23"/>
  <c r="FA20" i="23" s="1"/>
  <c r="EN166" i="23"/>
  <c r="DD179" i="23"/>
  <c r="CZ179" i="23"/>
  <c r="CP162" i="23"/>
  <c r="CU161" i="23"/>
  <c r="AV171" i="23"/>
  <c r="AU171" i="23"/>
  <c r="EQ166" i="23"/>
  <c r="DL162" i="23"/>
  <c r="EJ162" i="23" s="1"/>
  <c r="CS161" i="23"/>
  <c r="FM161" i="23" s="1"/>
  <c r="CZ161" i="23"/>
  <c r="EO166" i="23"/>
  <c r="DB120" i="23"/>
  <c r="DK132" i="23"/>
  <c r="CQ160" i="23"/>
  <c r="FK160" i="23" s="1"/>
  <c r="EG129" i="23"/>
  <c r="AU142" i="23"/>
  <c r="DQ124" i="23"/>
  <c r="EO124" i="23" s="1"/>
  <c r="DR119" i="23"/>
  <c r="DZ119" i="23" s="1"/>
  <c r="FI129" i="23"/>
  <c r="FA129" i="23"/>
  <c r="ES129" i="23"/>
  <c r="FH129" i="23"/>
  <c r="EZ129" i="23"/>
  <c r="FO129" i="23"/>
  <c r="FG129" i="23"/>
  <c r="EY129" i="23"/>
  <c r="FN129" i="23"/>
  <c r="FF129" i="23"/>
  <c r="EX129" i="23"/>
  <c r="FM129" i="23"/>
  <c r="FE129" i="23"/>
  <c r="EW129" i="23"/>
  <c r="FD129" i="23"/>
  <c r="EV129" i="23"/>
  <c r="FK129" i="23"/>
  <c r="FC129" i="23"/>
  <c r="EU129" i="23"/>
  <c r="ET129" i="23"/>
  <c r="FJ129" i="23"/>
  <c r="DX123" i="23"/>
  <c r="DK123" i="23"/>
  <c r="EI123" i="23" s="1"/>
  <c r="EM119" i="23"/>
  <c r="CW116" i="23"/>
  <c r="EQ127" i="23"/>
  <c r="EB124" i="23"/>
  <c r="DI114" i="23"/>
  <c r="EG114" i="23" s="1"/>
  <c r="FM114" i="23" s="1"/>
  <c r="EK120" i="23"/>
  <c r="FI120" i="23" s="1"/>
  <c r="DS113" i="23"/>
  <c r="EA113" i="23" s="1"/>
  <c r="DM119" i="23"/>
  <c r="DU119" i="23" s="1"/>
  <c r="CP131" i="23"/>
  <c r="DX131" i="23"/>
  <c r="DK131" i="23"/>
  <c r="EA131" i="23" s="1"/>
  <c r="DX128" i="23"/>
  <c r="EP120" i="23"/>
  <c r="EX120" i="23" s="1"/>
  <c r="CZ116" i="23"/>
  <c r="DP113" i="23"/>
  <c r="EN113" i="23" s="1"/>
  <c r="CZ82" i="23"/>
  <c r="EO83" i="23"/>
  <c r="EG83" i="23"/>
  <c r="DA83" i="23"/>
  <c r="EN83" i="23"/>
  <c r="DH83" i="23"/>
  <c r="EF83" i="23" s="1"/>
  <c r="CR83" i="23"/>
  <c r="CZ83" i="23"/>
  <c r="DI82" i="23"/>
  <c r="EG82" i="23" s="1"/>
  <c r="EL113" i="23"/>
  <c r="AV89" i="23"/>
  <c r="AU89" i="23"/>
  <c r="EM83" i="23"/>
  <c r="EE83" i="23"/>
  <c r="CQ83" i="23"/>
  <c r="CY83" i="23"/>
  <c r="EN128" i="23"/>
  <c r="EV128" i="23" s="1"/>
  <c r="EL114" i="23"/>
  <c r="FJ114" i="23" s="1"/>
  <c r="EF84" i="23"/>
  <c r="DP84" i="23"/>
  <c r="DX84" i="23" s="1"/>
  <c r="CZ84" i="23"/>
  <c r="CR84" i="23"/>
  <c r="DN80" i="23"/>
  <c r="DV80" i="23" s="1"/>
  <c r="DK79" i="23"/>
  <c r="CZ78" i="23"/>
  <c r="DH117" i="23"/>
  <c r="DZ117" i="23"/>
  <c r="DF117" i="23"/>
  <c r="ED117" i="23" s="1"/>
  <c r="DE83" i="23"/>
  <c r="CQ78" i="23"/>
  <c r="DV129" i="23"/>
  <c r="FB129" i="23" s="1"/>
  <c r="EM113" i="23"/>
  <c r="DF84" i="23"/>
  <c r="DL83" i="23"/>
  <c r="EJ83" i="23" s="1"/>
  <c r="DL80" i="23"/>
  <c r="EJ80" i="23" s="1"/>
  <c r="DI79" i="23"/>
  <c r="CX78" i="23"/>
  <c r="DY113" i="23"/>
  <c r="CZ79" i="23"/>
  <c r="CR79" i="23"/>
  <c r="CO75" i="23"/>
  <c r="DG75" i="23"/>
  <c r="EE75" i="23" s="1"/>
  <c r="FK75" i="23" s="1"/>
  <c r="CT75" i="23"/>
  <c r="CY65" i="23"/>
  <c r="AV119" i="23"/>
  <c r="AU119" i="23"/>
  <c r="CY71" i="23"/>
  <c r="DO34" i="23"/>
  <c r="EM34" i="23" s="1"/>
  <c r="AU73" i="23"/>
  <c r="AV73" i="23"/>
  <c r="DO69" i="23"/>
  <c r="EM69" i="23" s="1"/>
  <c r="DS65" i="23"/>
  <c r="EA65" i="23" s="1"/>
  <c r="DE63" i="23"/>
  <c r="EC28" i="23"/>
  <c r="DT81" i="23"/>
  <c r="EB81" i="23" s="1"/>
  <c r="DD77" i="23"/>
  <c r="EK34" i="23"/>
  <c r="CW34" i="23"/>
  <c r="DL112" i="23"/>
  <c r="EB112" i="23" s="1"/>
  <c r="DH112" i="23"/>
  <c r="EF112" i="23" s="1"/>
  <c r="FL112" i="23" s="1"/>
  <c r="AU79" i="23"/>
  <c r="AV79" i="23"/>
  <c r="EC72" i="23"/>
  <c r="DZ71" i="23"/>
  <c r="DO70" i="23"/>
  <c r="DW70" i="23" s="1"/>
  <c r="DP65" i="23"/>
  <c r="EN65" i="23" s="1"/>
  <c r="DB63" i="23"/>
  <c r="FN63" i="23" s="1"/>
  <c r="DF32" i="23"/>
  <c r="DI25" i="23"/>
  <c r="EG25" i="23" s="1"/>
  <c r="EL70" i="23"/>
  <c r="ET70" i="23" s="1"/>
  <c r="DO68" i="23"/>
  <c r="EM68" i="23" s="1"/>
  <c r="DG34" i="23"/>
  <c r="EE34" i="23" s="1"/>
  <c r="DX25" i="23"/>
  <c r="DH16" i="23"/>
  <c r="DD24" i="23"/>
  <c r="CX21" i="23"/>
  <c r="CU20" i="23"/>
  <c r="FO20" i="23" s="1"/>
  <c r="ER69" i="23"/>
  <c r="EP30" i="23"/>
  <c r="FN30" i="23" s="1"/>
  <c r="CZ22" i="23"/>
  <c r="FL22" i="23" s="1"/>
  <c r="DF16" i="23"/>
  <c r="DE78" i="23"/>
  <c r="DU78" i="23" s="1"/>
  <c r="DK75" i="23"/>
  <c r="ER65" i="23"/>
  <c r="CR24" i="23"/>
  <c r="DX70" i="23"/>
  <c r="FD70" i="23" s="1"/>
  <c r="AU21" i="23"/>
  <c r="AV21" i="23"/>
  <c r="EC19" i="23"/>
  <c r="DL16" i="23"/>
  <c r="CX14" i="23"/>
  <c r="EL68" i="23"/>
  <c r="EN31" i="23"/>
  <c r="AU26" i="23"/>
  <c r="DO25" i="23"/>
  <c r="EM25" i="23" s="1"/>
  <c r="CW22" i="23"/>
  <c r="FI22" i="23" s="1"/>
  <c r="FQ22" i="23" s="1"/>
  <c r="EC14" i="23"/>
  <c r="ES14" i="23" s="1"/>
  <c r="CO74" i="23"/>
  <c r="DL74" i="23"/>
  <c r="EJ74" i="23" s="1"/>
  <c r="EA74" i="23"/>
  <c r="CS16" i="23"/>
  <c r="ER80" i="23"/>
  <c r="DB16" i="23"/>
  <c r="DR68" i="23"/>
  <c r="EP68" i="23" s="1"/>
  <c r="CQ18" i="23"/>
  <c r="EN20" i="23"/>
  <c r="FD20" i="23" s="1"/>
  <c r="EO14" i="23"/>
  <c r="EW14" i="23" s="1"/>
  <c r="EO22" i="23"/>
  <c r="EW22" i="23" s="1"/>
  <c r="EK21" i="23"/>
  <c r="EL14" i="23"/>
  <c r="ET14" i="23" s="1"/>
  <c r="EM166" i="23"/>
  <c r="FK166" i="23" s="1"/>
  <c r="EL166" i="23"/>
  <c r="EY164" i="23"/>
  <c r="FN164" i="23"/>
  <c r="FF164" i="23"/>
  <c r="EX164" i="23"/>
  <c r="FL164" i="23"/>
  <c r="EV164" i="23"/>
  <c r="FK164" i="23"/>
  <c r="FC164" i="23"/>
  <c r="EU164" i="23"/>
  <c r="DA165" i="23"/>
  <c r="CS165" i="23"/>
  <c r="DB161" i="23"/>
  <c r="DK162" i="23"/>
  <c r="EI162" i="23" s="1"/>
  <c r="CR161" i="23"/>
  <c r="FL161" i="23" s="1"/>
  <c r="FJ174" i="23"/>
  <c r="FB174" i="23"/>
  <c r="ET174" i="23"/>
  <c r="FP174" i="23"/>
  <c r="FH174" i="23"/>
  <c r="EZ174" i="23"/>
  <c r="CX161" i="23"/>
  <c r="DI125" i="23"/>
  <c r="DY125" i="23" s="1"/>
  <c r="DG125" i="23"/>
  <c r="DW125" i="23" s="1"/>
  <c r="FP126" i="23"/>
  <c r="EZ126" i="23"/>
  <c r="FN126" i="23"/>
  <c r="FF126" i="23"/>
  <c r="EX126" i="23"/>
  <c r="FM126" i="23"/>
  <c r="FE126" i="23"/>
  <c r="EV126" i="23"/>
  <c r="FK126" i="23"/>
  <c r="FC126" i="23"/>
  <c r="EU126" i="23"/>
  <c r="ES126" i="23"/>
  <c r="FA126" i="23"/>
  <c r="DS124" i="23"/>
  <c r="EQ124" i="23" s="1"/>
  <c r="CO160" i="23"/>
  <c r="CT160" i="23"/>
  <c r="CZ126" i="23"/>
  <c r="FL126" i="23" s="1"/>
  <c r="CQ161" i="23"/>
  <c r="FK161" i="23" s="1"/>
  <c r="EN132" i="23"/>
  <c r="EF132" i="23"/>
  <c r="CZ132" i="23"/>
  <c r="AV151" i="23"/>
  <c r="AU151" i="23"/>
  <c r="EM132" i="23"/>
  <c r="EE132" i="23"/>
  <c r="CY132" i="23"/>
  <c r="AU133" i="23"/>
  <c r="AV133" i="23"/>
  <c r="EK128" i="23"/>
  <c r="ES128" i="23" s="1"/>
  <c r="CX116" i="23"/>
  <c r="DF123" i="23"/>
  <c r="ED123" i="23" s="1"/>
  <c r="EA123" i="23"/>
  <c r="CY114" i="23"/>
  <c r="FK114" i="23" s="1"/>
  <c r="AU127" i="23"/>
  <c r="AV127" i="23"/>
  <c r="FI121" i="23"/>
  <c r="FA121" i="23"/>
  <c r="ES121" i="23"/>
  <c r="FH121" i="23"/>
  <c r="EZ121" i="23"/>
  <c r="FO121" i="23"/>
  <c r="FG121" i="23"/>
  <c r="EY121" i="23"/>
  <c r="FN121" i="23"/>
  <c r="FF121" i="23"/>
  <c r="EX121" i="23"/>
  <c r="FE121" i="23"/>
  <c r="EW121" i="23"/>
  <c r="FL121" i="23"/>
  <c r="FD121" i="23"/>
  <c r="EV121" i="23"/>
  <c r="FK121" i="23"/>
  <c r="FC121" i="23"/>
  <c r="EU121" i="23"/>
  <c r="FS121" i="23" s="1"/>
  <c r="FJ121" i="23"/>
  <c r="FB121" i="23"/>
  <c r="ET121" i="23"/>
  <c r="DD116" i="23"/>
  <c r="AV116" i="23"/>
  <c r="AU116" i="23"/>
  <c r="EK124" i="23"/>
  <c r="DF131" i="23"/>
  <c r="CS131" i="23"/>
  <c r="EM127" i="23"/>
  <c r="DW79" i="23"/>
  <c r="EQ128" i="23"/>
  <c r="EY128" i="23" s="1"/>
  <c r="EE82" i="23"/>
  <c r="DD81" i="23"/>
  <c r="EI78" i="23"/>
  <c r="FG78" i="23" s="1"/>
  <c r="EB126" i="23"/>
  <c r="FH126" i="23" s="1"/>
  <c r="DP127" i="23"/>
  <c r="EN127" i="23" s="1"/>
  <c r="EO84" i="23"/>
  <c r="EC82" i="23"/>
  <c r="DO80" i="23"/>
  <c r="DL79" i="23"/>
  <c r="EJ79" i="23" s="1"/>
  <c r="DA78" i="23"/>
  <c r="DX114" i="23"/>
  <c r="FD114" i="23" s="1"/>
  <c r="DQ81" i="23"/>
  <c r="DC79" i="23"/>
  <c r="CR78" i="23"/>
  <c r="FL78" i="23" s="1"/>
  <c r="DR76" i="23"/>
  <c r="EP76" i="23" s="1"/>
  <c r="EL127" i="23"/>
  <c r="DX117" i="23"/>
  <c r="ER113" i="23"/>
  <c r="AV94" i="23"/>
  <c r="AU94" i="23"/>
  <c r="DK82" i="23"/>
  <c r="EI82" i="23" s="1"/>
  <c r="CZ81" i="23"/>
  <c r="DQ76" i="23"/>
  <c r="EO76" i="23" s="1"/>
  <c r="AV117" i="23"/>
  <c r="AU117" i="23"/>
  <c r="DJ82" i="23"/>
  <c r="EH82" i="23" s="1"/>
  <c r="CY81" i="23"/>
  <c r="DA79" i="23"/>
  <c r="CP78" i="23"/>
  <c r="CX112" i="23"/>
  <c r="FJ112" i="23" s="1"/>
  <c r="DE75" i="23"/>
  <c r="EC75" i="23" s="1"/>
  <c r="DJ75" i="23"/>
  <c r="DZ75" i="23" s="1"/>
  <c r="CX70" i="23"/>
  <c r="FJ70" i="23" s="1"/>
  <c r="CX73" i="23"/>
  <c r="CZ63" i="23"/>
  <c r="DX82" i="23"/>
  <c r="AV77" i="23"/>
  <c r="AU77" i="23"/>
  <c r="EL82" i="23"/>
  <c r="FP80" i="23"/>
  <c r="DD73" i="23"/>
  <c r="EO65" i="23"/>
  <c r="EH32" i="23"/>
  <c r="EX32" i="23" s="1"/>
  <c r="DK28" i="23"/>
  <c r="EI28" i="23" s="1"/>
  <c r="EL80" i="23"/>
  <c r="ET80" i="23" s="1"/>
  <c r="EI75" i="23"/>
  <c r="DR70" i="23"/>
  <c r="DZ70" i="23" s="1"/>
  <c r="CW63" i="23"/>
  <c r="EL34" i="23"/>
  <c r="ED34" i="23"/>
  <c r="DU28" i="23"/>
  <c r="DR27" i="23"/>
  <c r="EP27" i="23" s="1"/>
  <c r="EK80" i="23"/>
  <c r="FI80" i="23" s="1"/>
  <c r="DT77" i="23"/>
  <c r="ER77" i="23" s="1"/>
  <c r="CZ77" i="23"/>
  <c r="DB73" i="23"/>
  <c r="EE29" i="23"/>
  <c r="EJ28" i="23"/>
  <c r="EZ28" i="23" s="1"/>
  <c r="DK25" i="23"/>
  <c r="EA25" i="23" s="1"/>
  <c r="DY82" i="23"/>
  <c r="DP79" i="23"/>
  <c r="DG67" i="23"/>
  <c r="EE67" i="23" s="1"/>
  <c r="AV31" i="23"/>
  <c r="AU31" i="23"/>
  <c r="EC29" i="23"/>
  <c r="DO27" i="23"/>
  <c r="EM27" i="23" s="1"/>
  <c r="DD75" i="23"/>
  <c r="CV75" i="23"/>
  <c r="CU75" i="23"/>
  <c r="EL69" i="23"/>
  <c r="ET69" i="23" s="1"/>
  <c r="FP64" i="23"/>
  <c r="EZ64" i="23"/>
  <c r="FG64" i="23"/>
  <c r="EY64" i="23"/>
  <c r="FN64" i="23"/>
  <c r="EX64" i="23"/>
  <c r="FM64" i="23"/>
  <c r="EW64" i="23"/>
  <c r="FD64" i="23"/>
  <c r="EV64" i="23"/>
  <c r="FK64" i="23"/>
  <c r="FA64" i="23"/>
  <c r="ES64" i="23"/>
  <c r="FB64" i="23"/>
  <c r="ET64" i="23"/>
  <c r="FJ64" i="23"/>
  <c r="DE34" i="23"/>
  <c r="EC34" i="23" s="1"/>
  <c r="ER27" i="23"/>
  <c r="DG24" i="23"/>
  <c r="DW24" i="23" s="1"/>
  <c r="CZ16" i="23"/>
  <c r="EH14" i="23"/>
  <c r="FN14" i="23" s="1"/>
  <c r="EB64" i="23"/>
  <c r="FH64" i="23" s="1"/>
  <c r="EK70" i="23"/>
  <c r="FI70" i="23" s="1"/>
  <c r="DA22" i="23"/>
  <c r="FM22" i="23" s="1"/>
  <c r="CO84" i="23"/>
  <c r="EA69" i="23"/>
  <c r="CX16" i="23"/>
  <c r="CZ14" i="23"/>
  <c r="DY73" i="23"/>
  <c r="DT33" i="23"/>
  <c r="ER33" i="23" s="1"/>
  <c r="DH24" i="23"/>
  <c r="EF24" i="23" s="1"/>
  <c r="CU24" i="23"/>
  <c r="EP70" i="23"/>
  <c r="AV41" i="23"/>
  <c r="AU41" i="23"/>
  <c r="DG32" i="23"/>
  <c r="EE32" i="23" s="1"/>
  <c r="ED22" i="23"/>
  <c r="DU19" i="23"/>
  <c r="DD16" i="23"/>
  <c r="CU22" i="23"/>
  <c r="DH74" i="23"/>
  <c r="EF74" i="23" s="1"/>
  <c r="DE74" i="23"/>
  <c r="EC74" i="23" s="1"/>
  <c r="FN32" i="23"/>
  <c r="EE23" i="23"/>
  <c r="CZ18" i="23"/>
  <c r="EK27" i="23"/>
  <c r="ER19" i="23"/>
  <c r="EL21" i="23"/>
  <c r="EN14" i="23"/>
  <c r="EV14" i="23" s="1"/>
  <c r="DX14" i="23"/>
  <c r="CW179" i="23"/>
  <c r="FN177" i="23"/>
  <c r="FF177" i="23"/>
  <c r="EX177" i="23"/>
  <c r="FM177" i="23"/>
  <c r="FE177" i="23"/>
  <c r="EW177" i="23"/>
  <c r="EU177" i="23"/>
  <c r="FJ177" i="23"/>
  <c r="ET177" i="23"/>
  <c r="DJ162" i="23"/>
  <c r="DZ162" i="23" s="1"/>
  <c r="DE162" i="23"/>
  <c r="DU162" i="23" s="1"/>
  <c r="CT161" i="23"/>
  <c r="CU162" i="23"/>
  <c r="DI162" i="23"/>
  <c r="EG162" i="23" s="1"/>
  <c r="CP161" i="23"/>
  <c r="DO124" i="23"/>
  <c r="EM124" i="23" s="1"/>
  <c r="ED125" i="23"/>
  <c r="DT119" i="23"/>
  <c r="ER119" i="23" s="1"/>
  <c r="DR124" i="23"/>
  <c r="EP124" i="23" s="1"/>
  <c r="AV179" i="23"/>
  <c r="AU179" i="23"/>
  <c r="DP124" i="23"/>
  <c r="DX124" i="23" s="1"/>
  <c r="DX125" i="23"/>
  <c r="EL133" i="23"/>
  <c r="DN133" i="23"/>
  <c r="DV123" i="23"/>
  <c r="DI123" i="23"/>
  <c r="EG123" i="23" s="1"/>
  <c r="EL120" i="23"/>
  <c r="ET120" i="23" s="1"/>
  <c r="EL124" i="23"/>
  <c r="EK119" i="23"/>
  <c r="CS116" i="23"/>
  <c r="DE114" i="23"/>
  <c r="EC114" i="23" s="1"/>
  <c r="EO128" i="23"/>
  <c r="FM128" i="23" s="1"/>
  <c r="DB116" i="23"/>
  <c r="EJ114" i="23"/>
  <c r="FP114" i="23" s="1"/>
  <c r="DD131" i="23"/>
  <c r="DI131" i="23"/>
  <c r="DY131" i="23" s="1"/>
  <c r="CW126" i="23"/>
  <c r="FI126" i="23" s="1"/>
  <c r="DX119" i="23"/>
  <c r="DJ114" i="23"/>
  <c r="DD78" i="23"/>
  <c r="ER124" i="23"/>
  <c r="DZ120" i="23"/>
  <c r="FF120" i="23" s="1"/>
  <c r="DP80" i="23"/>
  <c r="EN80" i="23" s="1"/>
  <c r="DE79" i="23"/>
  <c r="EC79" i="23" s="1"/>
  <c r="DB78" i="23"/>
  <c r="FN78" i="23" s="1"/>
  <c r="DX127" i="23"/>
  <c r="EO120" i="23"/>
  <c r="FE120" i="23" s="1"/>
  <c r="AV102" i="23"/>
  <c r="AU102" i="23"/>
  <c r="AV85" i="23"/>
  <c r="AU85" i="23"/>
  <c r="DU82" i="23"/>
  <c r="FA82" i="23" s="1"/>
  <c r="DR81" i="23"/>
  <c r="DD79" i="23"/>
  <c r="CS78" i="23"/>
  <c r="DJ77" i="23"/>
  <c r="EH77" i="23" s="1"/>
  <c r="AV76" i="23"/>
  <c r="AU76" i="23"/>
  <c r="DZ125" i="23"/>
  <c r="EF117" i="23"/>
  <c r="EG117" i="23"/>
  <c r="DU117" i="23"/>
  <c r="DE117" i="23"/>
  <c r="DK117" i="23"/>
  <c r="EI117" i="23" s="1"/>
  <c r="DC82" i="23"/>
  <c r="EJ77" i="23"/>
  <c r="EQ113" i="23"/>
  <c r="DB82" i="23"/>
  <c r="FN82" i="23" s="1"/>
  <c r="DU75" i="23"/>
  <c r="EJ72" i="23"/>
  <c r="EZ72" i="23" s="1"/>
  <c r="DA63" i="23"/>
  <c r="EC24" i="23"/>
  <c r="DM73" i="23"/>
  <c r="EK73" i="23" s="1"/>
  <c r="CW30" i="23"/>
  <c r="FI30" i="23" s="1"/>
  <c r="DV63" i="23"/>
  <c r="FB63" i="23" s="1"/>
  <c r="DZ32" i="23"/>
  <c r="ED28" i="23"/>
  <c r="EI27" i="23"/>
  <c r="DE25" i="23"/>
  <c r="EC25" i="23" s="1"/>
  <c r="DC65" i="23"/>
  <c r="DI32" i="23"/>
  <c r="EG32" i="23" s="1"/>
  <c r="DJ27" i="23"/>
  <c r="EH27" i="23" s="1"/>
  <c r="CY26" i="23"/>
  <c r="EG24" i="23"/>
  <c r="CW77" i="23"/>
  <c r="DP77" i="23"/>
  <c r="EN77" i="23" s="1"/>
  <c r="DR65" i="23"/>
  <c r="EP65" i="23" s="1"/>
  <c r="DL63" i="23"/>
  <c r="EB63" i="23" s="1"/>
  <c r="DH32" i="23"/>
  <c r="EF32" i="23" s="1"/>
  <c r="EB28" i="23"/>
  <c r="DQ27" i="23"/>
  <c r="EO27" i="23" s="1"/>
  <c r="EJ112" i="23"/>
  <c r="FP112" i="23" s="1"/>
  <c r="DE112" i="23"/>
  <c r="EC112" i="23" s="1"/>
  <c r="EA112" i="23"/>
  <c r="FG112" i="23" s="1"/>
  <c r="CY70" i="23"/>
  <c r="CZ65" i="23"/>
  <c r="DG27" i="23"/>
  <c r="DD26" i="23"/>
  <c r="FP26" i="23" s="1"/>
  <c r="DU34" i="23"/>
  <c r="DN27" i="23"/>
  <c r="DD20" i="23"/>
  <c r="FP20" i="23" s="1"/>
  <c r="EQ30" i="23"/>
  <c r="FO30" i="23" s="1"/>
  <c r="DA14" i="23"/>
  <c r="FM14" i="23" s="1"/>
  <c r="DO73" i="23"/>
  <c r="DW73" i="23" s="1"/>
  <c r="EO68" i="23"/>
  <c r="CR70" i="23"/>
  <c r="CZ70" i="23"/>
  <c r="DW32" i="23"/>
  <c r="FC32" i="23" s="1"/>
  <c r="DD18" i="23"/>
  <c r="EP73" i="23"/>
  <c r="EQ69" i="23"/>
  <c r="EY69" i="23" s="1"/>
  <c r="EQ33" i="23"/>
  <c r="DP33" i="23"/>
  <c r="EN33" i="23" s="1"/>
  <c r="CV24" i="23"/>
  <c r="DK24" i="23"/>
  <c r="EI24" i="23" s="1"/>
  <c r="CY14" i="23"/>
  <c r="DP21" i="23"/>
  <c r="DU69" i="23"/>
  <c r="FA69" i="23" s="1"/>
  <c r="EQ65" i="23"/>
  <c r="DS21" i="23"/>
  <c r="EQ21" i="23" s="1"/>
  <c r="EJ19" i="23"/>
  <c r="DX74" i="23"/>
  <c r="CR74" i="23"/>
  <c r="DU74" i="23"/>
  <c r="DL24" i="23"/>
  <c r="EJ24" i="23" s="1"/>
  <c r="EP19" i="23"/>
  <c r="EK68" i="23"/>
  <c r="CS30" i="23"/>
  <c r="EW28" i="23"/>
  <c r="FL28" i="23"/>
  <c r="FD28" i="23"/>
  <c r="EV28" i="23"/>
  <c r="FC28" i="23"/>
  <c r="EU28" i="23"/>
  <c r="FB28" i="23"/>
  <c r="ET28" i="23"/>
  <c r="CV74" i="23"/>
  <c r="DX22" i="23"/>
  <c r="FD22" i="23" s="1"/>
  <c r="DQ19" i="23"/>
  <c r="DY19" i="23" s="1"/>
  <c r="EL22" i="23"/>
  <c r="ET22" i="23" s="1"/>
  <c r="EM20" i="23"/>
  <c r="EU20" i="23" s="1"/>
  <c r="DI16" i="23"/>
  <c r="EG16" i="23" s="1"/>
  <c r="DT166" i="23"/>
  <c r="EB166" i="23" s="1"/>
  <c r="FN180" i="23"/>
  <c r="FF180" i="23"/>
  <c r="EX180" i="23"/>
  <c r="DA179" i="23"/>
  <c r="CQ165" i="23"/>
  <c r="EQ132" i="23"/>
  <c r="EI132" i="23"/>
  <c r="DC132" i="23"/>
  <c r="DV125" i="23"/>
  <c r="CR160" i="23"/>
  <c r="FL160" i="23" s="1"/>
  <c r="DS119" i="23"/>
  <c r="EQ119" i="23" s="1"/>
  <c r="DL125" i="23"/>
  <c r="EB125" i="23" s="1"/>
  <c r="EI125" i="23"/>
  <c r="DQ119" i="23"/>
  <c r="DY119" i="23" s="1"/>
  <c r="DU125" i="23"/>
  <c r="DS133" i="23"/>
  <c r="EQ133" i="23" s="1"/>
  <c r="DK133" i="23"/>
  <c r="EI133" i="23" s="1"/>
  <c r="DC133" i="23"/>
  <c r="CU133" i="23"/>
  <c r="ER128" i="23"/>
  <c r="FP128" i="23" s="1"/>
  <c r="DY123" i="23"/>
  <c r="FK130" i="23"/>
  <c r="FC130" i="23"/>
  <c r="EU130" i="23"/>
  <c r="FJ130" i="23"/>
  <c r="FB130" i="23"/>
  <c r="ET130" i="23"/>
  <c r="ES130" i="23"/>
  <c r="FP130" i="23"/>
  <c r="FH130" i="23"/>
  <c r="EZ130" i="23"/>
  <c r="FO130" i="23"/>
  <c r="EY130" i="23"/>
  <c r="FG123" i="23"/>
  <c r="EY123" i="23"/>
  <c r="FN123" i="23"/>
  <c r="FF123" i="23"/>
  <c r="EX123" i="23"/>
  <c r="FM123" i="23"/>
  <c r="FE123" i="23"/>
  <c r="EW123" i="23"/>
  <c r="FL123" i="23"/>
  <c r="FD123" i="23"/>
  <c r="EV123" i="23"/>
  <c r="FK123" i="23"/>
  <c r="FC123" i="23"/>
  <c r="EU123" i="23"/>
  <c r="FJ123" i="23"/>
  <c r="FB123" i="23"/>
  <c r="ET123" i="23"/>
  <c r="FI123" i="23"/>
  <c r="FA123" i="23"/>
  <c r="ES123" i="23"/>
  <c r="FQ123" i="23" s="1"/>
  <c r="FP123" i="23"/>
  <c r="FH123" i="23"/>
  <c r="EZ123" i="23"/>
  <c r="EP128" i="23"/>
  <c r="FF128" i="23" s="1"/>
  <c r="CT116" i="23"/>
  <c r="EB114" i="23"/>
  <c r="FH114" i="23" s="1"/>
  <c r="DR113" i="23"/>
  <c r="DZ113" i="23" s="1"/>
  <c r="CQ131" i="23"/>
  <c r="FK131" i="23" s="1"/>
  <c r="EP119" i="23"/>
  <c r="DR80" i="23"/>
  <c r="CV78" i="23"/>
  <c r="FP78" i="23" s="1"/>
  <c r="EO119" i="23"/>
  <c r="EQ84" i="23"/>
  <c r="EI84" i="23"/>
  <c r="CU84" i="23"/>
  <c r="AV125" i="23"/>
  <c r="AU125" i="23"/>
  <c r="EP84" i="23"/>
  <c r="EH84" i="23"/>
  <c r="CT84" i="23"/>
  <c r="DS81" i="23"/>
  <c r="EA81" i="23" s="1"/>
  <c r="EO112" i="23"/>
  <c r="FE112" i="23" s="1"/>
  <c r="DL82" i="23"/>
  <c r="EJ82" i="23" s="1"/>
  <c r="EC77" i="23"/>
  <c r="DK80" i="23"/>
  <c r="EI80" i="23" s="1"/>
  <c r="EB77" i="23"/>
  <c r="DM113" i="23"/>
  <c r="DU113" i="23" s="1"/>
  <c r="DP76" i="23"/>
  <c r="EN76" i="23" s="1"/>
  <c r="DY83" i="23"/>
  <c r="DL75" i="23"/>
  <c r="EJ75" i="23" s="1"/>
  <c r="EA75" i="23"/>
  <c r="DH75" i="23"/>
  <c r="DX75" i="23" s="1"/>
  <c r="EC32" i="23"/>
  <c r="FI32" i="23" s="1"/>
  <c r="EE30" i="23"/>
  <c r="FK30" i="23" s="1"/>
  <c r="CW24" i="23"/>
  <c r="DX77" i="23"/>
  <c r="DR69" i="23"/>
  <c r="DZ69" i="23" s="1"/>
  <c r="EC117" i="23"/>
  <c r="ER76" i="23"/>
  <c r="DQ69" i="23"/>
  <c r="EO69" i="23" s="1"/>
  <c r="FM69" i="23" s="1"/>
  <c r="DZ64" i="23"/>
  <c r="FF64" i="23" s="1"/>
  <c r="EJ27" i="23"/>
  <c r="DC24" i="23"/>
  <c r="EA114" i="23"/>
  <c r="FG114" i="23" s="1"/>
  <c r="FL82" i="23"/>
  <c r="FD82" i="23"/>
  <c r="EV82" i="23"/>
  <c r="FK82" i="23"/>
  <c r="FC82" i="23"/>
  <c r="EU82" i="23"/>
  <c r="FJ82" i="23"/>
  <c r="FB82" i="23"/>
  <c r="ET82" i="23"/>
  <c r="FI82" i="23"/>
  <c r="ES82" i="23"/>
  <c r="EX82" i="23"/>
  <c r="EA71" i="23"/>
  <c r="FG71" i="23" s="1"/>
  <c r="DK71" i="23"/>
  <c r="EI71" i="23" s="1"/>
  <c r="CQ34" i="23"/>
  <c r="EA27" i="23"/>
  <c r="AU101" i="23"/>
  <c r="AV101" i="23"/>
  <c r="ER81" i="23"/>
  <c r="DS73" i="23"/>
  <c r="EQ73" i="23" s="1"/>
  <c r="DE71" i="23"/>
  <c r="EC71" i="23" s="1"/>
  <c r="DY67" i="23"/>
  <c r="DA77" i="23"/>
  <c r="DV69" i="23"/>
  <c r="FB69" i="23" s="1"/>
  <c r="DI27" i="23"/>
  <c r="DP73" i="23"/>
  <c r="EN73" i="23" s="1"/>
  <c r="AV42" i="23"/>
  <c r="AU42" i="23"/>
  <c r="DJ28" i="23"/>
  <c r="DZ28" i="23" s="1"/>
  <c r="DG16" i="23"/>
  <c r="CY24" i="23"/>
  <c r="AV23" i="23"/>
  <c r="AU23" i="23"/>
  <c r="CS24" i="23"/>
  <c r="DE16" i="23"/>
  <c r="EC16" i="23" s="1"/>
  <c r="FI16" i="23" s="1"/>
  <c r="CP81" i="23"/>
  <c r="DO65" i="23"/>
  <c r="DW65" i="23" s="1"/>
  <c r="DH27" i="23"/>
  <c r="DX27" i="23" s="1"/>
  <c r="CQ24" i="23"/>
  <c r="DH79" i="23"/>
  <c r="EF79" i="23" s="1"/>
  <c r="DY65" i="23"/>
  <c r="DY28" i="23"/>
  <c r="FE28" i="23" s="1"/>
  <c r="EB19" i="23"/>
  <c r="DA73" i="23"/>
  <c r="DY71" i="23"/>
  <c r="FE71" i="23" s="1"/>
  <c r="DK63" i="23"/>
  <c r="EA63" i="23" s="1"/>
  <c r="EJ22" i="23"/>
  <c r="EZ22" i="23" s="1"/>
  <c r="EI19" i="23"/>
  <c r="AV19" i="23"/>
  <c r="AU19" i="23"/>
  <c r="EN19" i="23"/>
  <c r="EL81" i="23"/>
  <c r="ET81" i="23" s="1"/>
  <c r="DV81" i="23"/>
  <c r="FA132" i="23"/>
  <c r="ES132" i="23"/>
  <c r="FP132" i="23"/>
  <c r="FH132" i="23"/>
  <c r="EZ132" i="23"/>
  <c r="EY132" i="23"/>
  <c r="FM132" i="23"/>
  <c r="FE132" i="23"/>
  <c r="EW132" i="23"/>
  <c r="FD132" i="23"/>
  <c r="EV132" i="23"/>
  <c r="FC132" i="23"/>
  <c r="EU132" i="23"/>
  <c r="FJ132" i="23"/>
  <c r="FB132" i="23"/>
  <c r="ET132" i="23"/>
  <c r="EC83" i="23"/>
  <c r="CW83" i="23"/>
  <c r="EL84" i="23"/>
  <c r="ED84" i="23"/>
  <c r="CX84" i="23"/>
  <c r="ER83" i="23"/>
  <c r="DD83" i="23"/>
  <c r="DS80" i="23"/>
  <c r="EA80" i="23" s="1"/>
  <c r="EQ80" i="23"/>
  <c r="FO80" i="23" s="1"/>
  <c r="FE83" i="23"/>
  <c r="EW83" i="23"/>
  <c r="EU83" i="23"/>
  <c r="DY80" i="23"/>
  <c r="EM74" i="23"/>
  <c r="FK74" i="23" s="1"/>
  <c r="EO73" i="23"/>
  <c r="EO81" i="23"/>
  <c r="AV38" i="23"/>
  <c r="AU38" i="23"/>
  <c r="FJ74" i="23"/>
  <c r="FB74" i="23"/>
  <c r="ET74" i="23"/>
  <c r="FA74" i="23"/>
  <c r="ES74" i="23"/>
  <c r="FO74" i="23"/>
  <c r="FG74" i="23"/>
  <c r="EY74" i="23"/>
  <c r="FF74" i="23"/>
  <c r="EX74" i="23"/>
  <c r="FE74" i="23"/>
  <c r="FD74" i="23"/>
  <c r="EZ74" i="23"/>
  <c r="EW74" i="23"/>
  <c r="FP74" i="23"/>
  <c r="EV74" i="23"/>
  <c r="FM74" i="23"/>
  <c r="FL74" i="23"/>
  <c r="AV15" i="23"/>
  <c r="AU15" i="23"/>
  <c r="FB30" i="23"/>
  <c r="ET30" i="23"/>
  <c r="ES30" i="23"/>
  <c r="FL30" i="23"/>
  <c r="EV30" i="23"/>
  <c r="DZ77" i="23"/>
  <c r="DK16" i="23"/>
  <c r="EI16" i="23" s="1"/>
  <c r="FO16" i="23" s="1"/>
  <c r="EW71" i="23"/>
  <c r="FL71" i="23"/>
  <c r="FD71" i="23"/>
  <c r="EV71" i="23"/>
  <c r="FK71" i="23"/>
  <c r="FC71" i="23"/>
  <c r="EU71" i="23"/>
  <c r="FJ71" i="23"/>
  <c r="ET71" i="23"/>
  <c r="FF71" i="23"/>
  <c r="EX71" i="23"/>
  <c r="EY71" i="23"/>
  <c r="FO71" i="23"/>
  <c r="EM14" i="23"/>
  <c r="EU14" i="23" s="1"/>
  <c r="EB319" i="22"/>
  <c r="EA309" i="22"/>
  <c r="DU305" i="22"/>
  <c r="EH314" i="22"/>
  <c r="DX315" i="22"/>
  <c r="EK314" i="22"/>
  <c r="FI314" i="22" s="1"/>
  <c r="EB309" i="22"/>
  <c r="DW308" i="22"/>
  <c r="EO310" i="22"/>
  <c r="DY303" i="22"/>
  <c r="EF308" i="22"/>
  <c r="DZ310" i="22"/>
  <c r="EA302" i="22"/>
  <c r="DU298" i="22"/>
  <c r="FA298" i="22" s="1"/>
  <c r="DX316" i="22"/>
  <c r="DY314" i="22"/>
  <c r="FE314" i="22" s="1"/>
  <c r="EL305" i="22"/>
  <c r="DX299" i="22"/>
  <c r="EK305" i="22"/>
  <c r="EI299" i="22"/>
  <c r="DX298" i="22"/>
  <c r="DY298" i="22"/>
  <c r="EA269" i="22"/>
  <c r="EX272" i="22"/>
  <c r="DV269" i="22"/>
  <c r="DX259" i="22"/>
  <c r="DU253" i="22"/>
  <c r="DV253" i="22"/>
  <c r="DV256" i="22"/>
  <c r="DZ259" i="22"/>
  <c r="EM271" i="22"/>
  <c r="EA272" i="22"/>
  <c r="FG272" i="22" s="1"/>
  <c r="ED259" i="22"/>
  <c r="DZ269" i="22"/>
  <c r="ER268" i="22"/>
  <c r="DZ256" i="22"/>
  <c r="EP262" i="22"/>
  <c r="EY272" i="22"/>
  <c r="EG265" i="22"/>
  <c r="EW265" i="22" s="1"/>
  <c r="EA257" i="22"/>
  <c r="DX219" i="22"/>
  <c r="DU224" i="22"/>
  <c r="FO227" i="22"/>
  <c r="DX209" i="22"/>
  <c r="DZ213" i="22"/>
  <c r="DV212" i="22"/>
  <c r="DX213" i="22"/>
  <c r="FD213" i="22" s="1"/>
  <c r="DZ211" i="22"/>
  <c r="DW207" i="22"/>
  <c r="EO212" i="22"/>
  <c r="EB213" i="22"/>
  <c r="DU211" i="22"/>
  <c r="DV222" i="22"/>
  <c r="DW215" i="22"/>
  <c r="EA210" i="22"/>
  <c r="FG210" i="22" s="1"/>
  <c r="DW212" i="22"/>
  <c r="DU212" i="22"/>
  <c r="DW213" i="22"/>
  <c r="DY211" i="22"/>
  <c r="DU226" i="22"/>
  <c r="EF222" i="22"/>
  <c r="EN209" i="22"/>
  <c r="EC223" i="22"/>
  <c r="FI223" i="22" s="1"/>
  <c r="EA211" i="22"/>
  <c r="DW210" i="22"/>
  <c r="FM227" i="22"/>
  <c r="EY227" i="22"/>
  <c r="DY225" i="22"/>
  <c r="EH215" i="22"/>
  <c r="DY223" i="22"/>
  <c r="DU209" i="22"/>
  <c r="ES174" i="22"/>
  <c r="DW172" i="22"/>
  <c r="DY170" i="22"/>
  <c r="DY173" i="22"/>
  <c r="DU169" i="22"/>
  <c r="EX166" i="22"/>
  <c r="DY160" i="22"/>
  <c r="DX170" i="22"/>
  <c r="DY168" i="22"/>
  <c r="EI166" i="22"/>
  <c r="FG166" i="22" s="1"/>
  <c r="FW166" i="22" s="1"/>
  <c r="DY171" i="22"/>
  <c r="FJ170" i="22"/>
  <c r="FN166" i="22"/>
  <c r="DW176" i="22"/>
  <c r="DW168" i="22"/>
  <c r="DV168" i="22"/>
  <c r="DW166" i="22"/>
  <c r="DX168" i="22"/>
  <c r="EB161" i="22"/>
  <c r="DZ168" i="22"/>
  <c r="EU178" i="22"/>
  <c r="DX175" i="22"/>
  <c r="EB169" i="22"/>
  <c r="DZ164" i="22"/>
  <c r="DW161" i="22"/>
  <c r="DU180" i="22"/>
  <c r="DY176" i="22"/>
  <c r="EB174" i="22"/>
  <c r="EN165" i="22"/>
  <c r="FK178" i="22"/>
  <c r="EY166" i="22"/>
  <c r="DX171" i="22"/>
  <c r="EV166" i="22"/>
  <c r="EB179" i="22"/>
  <c r="DU176" i="22"/>
  <c r="DW174" i="22"/>
  <c r="FC174" i="22" s="1"/>
  <c r="EF176" i="22"/>
  <c r="ED173" i="22"/>
  <c r="EB177" i="22"/>
  <c r="FO166" i="22"/>
  <c r="DZ174" i="22"/>
  <c r="DU173" i="22"/>
  <c r="FL166" i="22"/>
  <c r="EU174" i="22"/>
  <c r="FS174" i="22" s="1"/>
  <c r="EJ176" i="22"/>
  <c r="DW131" i="22"/>
  <c r="ES115" i="22"/>
  <c r="EA122" i="22"/>
  <c r="DW125" i="22"/>
  <c r="EO119" i="22"/>
  <c r="EU117" i="22"/>
  <c r="DX124" i="22"/>
  <c r="DW127" i="22"/>
  <c r="DX122" i="22"/>
  <c r="DV127" i="22"/>
  <c r="FP125" i="22"/>
  <c r="DU124" i="22"/>
  <c r="EM125" i="22"/>
  <c r="EU125" i="22" s="1"/>
  <c r="DY129" i="22"/>
  <c r="EA125" i="22"/>
  <c r="DU129" i="22"/>
  <c r="DV124" i="22"/>
  <c r="DX117" i="22"/>
  <c r="EO125" i="22"/>
  <c r="FE125" i="22" s="1"/>
  <c r="EH130" i="22"/>
  <c r="DU115" i="22"/>
  <c r="FA115" i="22" s="1"/>
  <c r="EZ131" i="22"/>
  <c r="EE130" i="22"/>
  <c r="DZ119" i="22"/>
  <c r="DV131" i="22"/>
  <c r="DY122" i="22"/>
  <c r="DX76" i="22"/>
  <c r="FD76" i="22" s="1"/>
  <c r="DU74" i="22"/>
  <c r="DU71" i="22"/>
  <c r="EM83" i="22"/>
  <c r="EA68" i="22"/>
  <c r="DU69" i="22"/>
  <c r="DY76" i="22"/>
  <c r="EV76" i="22"/>
  <c r="DV81" i="22"/>
  <c r="DW76" i="22"/>
  <c r="EW74" i="22"/>
  <c r="DX71" i="22"/>
  <c r="DU79" i="22"/>
  <c r="DW80" i="22"/>
  <c r="DW64" i="22"/>
  <c r="DU67" i="22"/>
  <c r="DZ67" i="22"/>
  <c r="EL68" i="22"/>
  <c r="FB68" i="22" s="1"/>
  <c r="EZ82" i="22"/>
  <c r="EA79" i="22"/>
  <c r="DX65" i="22"/>
  <c r="DZ82" i="22"/>
  <c r="FF82" i="22" s="1"/>
  <c r="DU78" i="22"/>
  <c r="DV65" i="22"/>
  <c r="DV76" i="22"/>
  <c r="ET68" i="22"/>
  <c r="DW74" i="22"/>
  <c r="DY67" i="22"/>
  <c r="EX74" i="22"/>
  <c r="DV69" i="22"/>
  <c r="EK69" i="22"/>
  <c r="DY78" i="22"/>
  <c r="EX76" i="22"/>
  <c r="DV78" i="22"/>
  <c r="DX82" i="22"/>
  <c r="DY81" i="22"/>
  <c r="DX69" i="22"/>
  <c r="EB33" i="22"/>
  <c r="EA23" i="22"/>
  <c r="DW14" i="22"/>
  <c r="DW20" i="22"/>
  <c r="DY25" i="22"/>
  <c r="DX23" i="22"/>
  <c r="DY27" i="22"/>
  <c r="DV22" i="22"/>
  <c r="DX20" i="22"/>
  <c r="DU22" i="22"/>
  <c r="DU19" i="22"/>
  <c r="DY18" i="22"/>
  <c r="EB22" i="22"/>
  <c r="DW33" i="22"/>
  <c r="DU33" i="22"/>
  <c r="DW19" i="22"/>
  <c r="DZ31" i="22"/>
  <c r="EL22" i="22"/>
  <c r="EM17" i="22"/>
  <c r="EG27" i="22"/>
  <c r="ER33" i="22"/>
  <c r="EB18" i="22"/>
  <c r="EY18" i="22"/>
  <c r="EO27" i="22"/>
  <c r="FM27" i="22" s="1"/>
  <c r="EO25" i="22"/>
  <c r="DU27" i="22"/>
  <c r="EK19" i="22"/>
  <c r="ES19" i="22" s="1"/>
  <c r="EV18" i="22"/>
  <c r="EB32" i="22"/>
  <c r="EI32" i="22"/>
  <c r="EY32" i="22" s="1"/>
  <c r="DX22" i="22"/>
  <c r="DZ20" i="22"/>
  <c r="DU18" i="22"/>
  <c r="DX32" i="22"/>
  <c r="DV19" i="22"/>
  <c r="ER32" i="22"/>
  <c r="EB23" i="22"/>
  <c r="ED15" i="22"/>
  <c r="EA26" i="22"/>
  <c r="DU28" i="22"/>
  <c r="FA28" i="22" s="1"/>
  <c r="EN20" i="22"/>
  <c r="DX14" i="22"/>
  <c r="EK14" i="22"/>
  <c r="CX307" i="22"/>
  <c r="DC307" i="22"/>
  <c r="CT307" i="22"/>
  <c r="CZ307" i="22"/>
  <c r="CW307" i="22"/>
  <c r="DA307" i="22"/>
  <c r="CS307" i="22"/>
  <c r="CV307" i="22"/>
  <c r="CP307" i="22"/>
  <c r="CQ307" i="22"/>
  <c r="CO307" i="22"/>
  <c r="CR307" i="22"/>
  <c r="DD307" i="22"/>
  <c r="CY307" i="22"/>
  <c r="CU307" i="22"/>
  <c r="DB307" i="22"/>
  <c r="CX254" i="22"/>
  <c r="CP254" i="22"/>
  <c r="DB254" i="22"/>
  <c r="DA254" i="22"/>
  <c r="CW254" i="22"/>
  <c r="CO254" i="22"/>
  <c r="CQ254" i="22"/>
  <c r="CZ254" i="22"/>
  <c r="DD254" i="22"/>
  <c r="CU254" i="22"/>
  <c r="CY254" i="22"/>
  <c r="CV254" i="22"/>
  <c r="CR254" i="22"/>
  <c r="DC254" i="22"/>
  <c r="CT254" i="22"/>
  <c r="CS254" i="22"/>
  <c r="FM259" i="22"/>
  <c r="EV259" i="22"/>
  <c r="DD304" i="22"/>
  <c r="CX304" i="22"/>
  <c r="CT304" i="22"/>
  <c r="CV304" i="22"/>
  <c r="CO304" i="22"/>
  <c r="DB304" i="22"/>
  <c r="CR304" i="22"/>
  <c r="DA304" i="22"/>
  <c r="CS304" i="22"/>
  <c r="CY304" i="22"/>
  <c r="CU304" i="22"/>
  <c r="CW304" i="22"/>
  <c r="CZ304" i="22"/>
  <c r="DC304" i="22"/>
  <c r="CP304" i="22"/>
  <c r="CQ304" i="22"/>
  <c r="CZ265" i="22"/>
  <c r="DD265" i="22"/>
  <c r="CP265" i="22"/>
  <c r="CU265" i="22"/>
  <c r="CW265" i="22"/>
  <c r="CV265" i="22"/>
  <c r="CQ265" i="22"/>
  <c r="CO265" i="22"/>
  <c r="CX265" i="22"/>
  <c r="CR265" i="22"/>
  <c r="CS265" i="22"/>
  <c r="DB265" i="22"/>
  <c r="DC265" i="22"/>
  <c r="CY265" i="22"/>
  <c r="CT265" i="22"/>
  <c r="DA265" i="22"/>
  <c r="DD256" i="22"/>
  <c r="CP256" i="22"/>
  <c r="CZ256" i="22"/>
  <c r="CX256" i="22"/>
  <c r="FJ256" i="22" s="1"/>
  <c r="CO256" i="22"/>
  <c r="CS256" i="22"/>
  <c r="CU256" i="22"/>
  <c r="CW256" i="22"/>
  <c r="DA256" i="22"/>
  <c r="DC256" i="22"/>
  <c r="CT256" i="22"/>
  <c r="CQ256" i="22"/>
  <c r="DB256" i="22"/>
  <c r="CV256" i="22"/>
  <c r="CY256" i="22"/>
  <c r="CR256" i="22"/>
  <c r="DS317" i="22"/>
  <c r="DN317" i="22"/>
  <c r="EL317" i="22" s="1"/>
  <c r="DQ317" i="22"/>
  <c r="DY317" i="22" s="1"/>
  <c r="DT317" i="22"/>
  <c r="EB317" i="22" s="1"/>
  <c r="DM317" i="22"/>
  <c r="DU317" i="22" s="1"/>
  <c r="DR317" i="22"/>
  <c r="EP317" i="22" s="1"/>
  <c r="DO317" i="22"/>
  <c r="DW317" i="22" s="1"/>
  <c r="DP317" i="22"/>
  <c r="EB273" i="22"/>
  <c r="ES272" i="22"/>
  <c r="DY273" i="22"/>
  <c r="CX269" i="22"/>
  <c r="CU269" i="22"/>
  <c r="DC269" i="22"/>
  <c r="CS269" i="22"/>
  <c r="CO269" i="22"/>
  <c r="CQ269" i="22"/>
  <c r="DA269" i="22"/>
  <c r="CW269" i="22"/>
  <c r="CY269" i="22"/>
  <c r="CT269" i="22"/>
  <c r="CV269" i="22"/>
  <c r="CR269" i="22"/>
  <c r="DB269" i="22"/>
  <c r="DD269" i="22"/>
  <c r="CP269" i="22"/>
  <c r="CZ269" i="22"/>
  <c r="FL259" i="22"/>
  <c r="FB259" i="22"/>
  <c r="CP266" i="22"/>
  <c r="DC266" i="22"/>
  <c r="CX266" i="22"/>
  <c r="CU266" i="22"/>
  <c r="CO266" i="22"/>
  <c r="CV266" i="22"/>
  <c r="DA266" i="22"/>
  <c r="CT266" i="22"/>
  <c r="CY266" i="22"/>
  <c r="CR266" i="22"/>
  <c r="CZ266" i="22"/>
  <c r="CW266" i="22"/>
  <c r="CQ266" i="22"/>
  <c r="DD266" i="22"/>
  <c r="DB266" i="22"/>
  <c r="CS266" i="22"/>
  <c r="DL304" i="22"/>
  <c r="EJ304" i="22" s="1"/>
  <c r="DE304" i="22"/>
  <c r="DU304" i="22" s="1"/>
  <c r="DH304" i="22"/>
  <c r="EF304" i="22" s="1"/>
  <c r="DI304" i="22"/>
  <c r="EG304" i="22" s="1"/>
  <c r="EA304" i="22"/>
  <c r="DK304" i="22"/>
  <c r="EI304" i="22" s="1"/>
  <c r="DF304" i="22"/>
  <c r="ED304" i="22" s="1"/>
  <c r="DG304" i="22"/>
  <c r="EE304" i="22" s="1"/>
  <c r="EB304" i="22"/>
  <c r="DJ304" i="22"/>
  <c r="DZ304" i="22" s="1"/>
  <c r="CX263" i="22"/>
  <c r="DA263" i="22"/>
  <c r="DD263" i="22"/>
  <c r="CQ263" i="22"/>
  <c r="CS263" i="22"/>
  <c r="CU263" i="22"/>
  <c r="DC263" i="22"/>
  <c r="DB263" i="22"/>
  <c r="CT263" i="22"/>
  <c r="CZ263" i="22"/>
  <c r="CR263" i="22"/>
  <c r="CW263" i="22"/>
  <c r="CV263" i="22"/>
  <c r="CY263" i="22"/>
  <c r="CO263" i="22"/>
  <c r="CP263" i="22"/>
  <c r="CS258" i="22"/>
  <c r="DA258" i="22"/>
  <c r="CU258" i="22"/>
  <c r="DC258" i="22"/>
  <c r="CO258" i="22"/>
  <c r="CR258" i="22"/>
  <c r="CW258" i="22"/>
  <c r="CP258" i="22"/>
  <c r="CZ258" i="22"/>
  <c r="CT258" i="22"/>
  <c r="CX258" i="22"/>
  <c r="CQ258" i="22"/>
  <c r="DB258" i="22"/>
  <c r="CV258" i="22"/>
  <c r="CY258" i="22"/>
  <c r="DD258" i="22"/>
  <c r="EJ313" i="22"/>
  <c r="DJ313" i="22"/>
  <c r="DZ313" i="22" s="1"/>
  <c r="DG313" i="22"/>
  <c r="EE313" i="22" s="1"/>
  <c r="DW313" i="22"/>
  <c r="DL313" i="22"/>
  <c r="DE313" i="22"/>
  <c r="EC313" i="22" s="1"/>
  <c r="EH313" i="22"/>
  <c r="DH313" i="22"/>
  <c r="EF313" i="22" s="1"/>
  <c r="DV313" i="22"/>
  <c r="DF313" i="22"/>
  <c r="ED313" i="22" s="1"/>
  <c r="DI313" i="22"/>
  <c r="EG313" i="22" s="1"/>
  <c r="DK313" i="22"/>
  <c r="EI313" i="22" s="1"/>
  <c r="EB313" i="22"/>
  <c r="FI272" i="22"/>
  <c r="CQ271" i="22"/>
  <c r="CO271" i="22"/>
  <c r="CY271" i="22"/>
  <c r="CR271" i="22"/>
  <c r="CT271" i="22"/>
  <c r="CW271" i="22"/>
  <c r="CP271" i="22"/>
  <c r="CZ271" i="22"/>
  <c r="DB271" i="22"/>
  <c r="CX271" i="22"/>
  <c r="CU271" i="22"/>
  <c r="CV271" i="22"/>
  <c r="CS271" i="22"/>
  <c r="DC271" i="22"/>
  <c r="DD271" i="22"/>
  <c r="DA271" i="22"/>
  <c r="EU259" i="22"/>
  <c r="ET259" i="22"/>
  <c r="FN308" i="22"/>
  <c r="EX308" i="22"/>
  <c r="FM308" i="22"/>
  <c r="FE308" i="22"/>
  <c r="EW308" i="22"/>
  <c r="CZ270" i="22"/>
  <c r="CT270" i="22"/>
  <c r="CV270" i="22"/>
  <c r="DB270" i="22"/>
  <c r="DD270" i="22"/>
  <c r="CO270" i="22"/>
  <c r="CQ270" i="22"/>
  <c r="CU270" i="22"/>
  <c r="CW270" i="22"/>
  <c r="CY270" i="22"/>
  <c r="CS270" i="22"/>
  <c r="DC270" i="22"/>
  <c r="DA270" i="22"/>
  <c r="CP270" i="22"/>
  <c r="CX270" i="22"/>
  <c r="CR270" i="22"/>
  <c r="CQ311" i="22"/>
  <c r="DB311" i="22"/>
  <c r="CY311" i="22"/>
  <c r="CV311" i="22"/>
  <c r="CZ311" i="22"/>
  <c r="CO311" i="22"/>
  <c r="CS311" i="22"/>
  <c r="CT311" i="22"/>
  <c r="DA311" i="22"/>
  <c r="DD311" i="22"/>
  <c r="CX311" i="22"/>
  <c r="CU311" i="22"/>
  <c r="CW311" i="22"/>
  <c r="CP311" i="22"/>
  <c r="DC311" i="22"/>
  <c r="CR311" i="22"/>
  <c r="DD262" i="22"/>
  <c r="CX262" i="22"/>
  <c r="DA262" i="22"/>
  <c r="CV262" i="22"/>
  <c r="CO262" i="22"/>
  <c r="CT262" i="22"/>
  <c r="CY262" i="22"/>
  <c r="CQ262" i="22"/>
  <c r="CS262" i="22"/>
  <c r="CZ262" i="22"/>
  <c r="CP262" i="22"/>
  <c r="DC262" i="22"/>
  <c r="CU262" i="22"/>
  <c r="DB262" i="22"/>
  <c r="CW262" i="22"/>
  <c r="CR262" i="22"/>
  <c r="EW259" i="22"/>
  <c r="FD259" i="22"/>
  <c r="FJ259" i="22"/>
  <c r="DD301" i="22"/>
  <c r="CS301" i="22"/>
  <c r="CU301" i="22"/>
  <c r="CX301" i="22"/>
  <c r="DA301" i="22"/>
  <c r="CP301" i="22"/>
  <c r="CV301" i="22"/>
  <c r="CY301" i="22"/>
  <c r="CW301" i="22"/>
  <c r="CR301" i="22"/>
  <c r="DC301" i="22"/>
  <c r="DB301" i="22"/>
  <c r="CT301" i="22"/>
  <c r="CO301" i="22"/>
  <c r="CZ301" i="22"/>
  <c r="CQ301" i="22"/>
  <c r="DA261" i="22"/>
  <c r="DC261" i="22"/>
  <c r="CW261" i="22"/>
  <c r="CR261" i="22"/>
  <c r="CZ261" i="22"/>
  <c r="CT261" i="22"/>
  <c r="DB261" i="22"/>
  <c r="CP261" i="22"/>
  <c r="CX261" i="22"/>
  <c r="CQ261" i="22"/>
  <c r="CV261" i="22"/>
  <c r="CY261" i="22"/>
  <c r="CS261" i="22"/>
  <c r="CU261" i="22"/>
  <c r="DD261" i="22"/>
  <c r="CO261" i="22"/>
  <c r="AV334" i="22"/>
  <c r="DG318" i="22"/>
  <c r="CO318" i="22"/>
  <c r="AV321" i="22"/>
  <c r="AU321" i="22"/>
  <c r="AV318" i="22"/>
  <c r="AU318" i="22"/>
  <c r="DG316" i="22"/>
  <c r="DE316" i="22"/>
  <c r="EC316" i="22" s="1"/>
  <c r="DD319" i="22"/>
  <c r="DW318" i="22"/>
  <c r="DL316" i="22"/>
  <c r="DM319" i="22"/>
  <c r="CP318" i="22"/>
  <c r="CX318" i="22"/>
  <c r="EG316" i="22"/>
  <c r="CY318" i="22"/>
  <c r="DG320" i="22"/>
  <c r="DR316" i="22"/>
  <c r="DT320" i="22"/>
  <c r="DO316" i="22"/>
  <c r="EM316" i="22" s="1"/>
  <c r="DX314" i="22"/>
  <c r="CO312" i="22"/>
  <c r="DH312" i="22"/>
  <c r="EF312" i="22" s="1"/>
  <c r="EL311" i="22"/>
  <c r="DE311" i="22"/>
  <c r="DL306" i="22"/>
  <c r="EB306" i="22" s="1"/>
  <c r="CY313" i="22"/>
  <c r="CV309" i="22"/>
  <c r="DP311" i="22"/>
  <c r="DX311" i="22" s="1"/>
  <c r="DI306" i="22"/>
  <c r="DY306" i="22" s="1"/>
  <c r="CS309" i="22"/>
  <c r="DK307" i="22"/>
  <c r="EI307" i="22" s="1"/>
  <c r="DQ313" i="22"/>
  <c r="DY313" i="22" s="1"/>
  <c r="DP313" i="22"/>
  <c r="EN313" i="22" s="1"/>
  <c r="CY309" i="22"/>
  <c r="DF306" i="22"/>
  <c r="DV306" i="22" s="1"/>
  <c r="EK309" i="22"/>
  <c r="CQ300" i="22"/>
  <c r="EJ312" i="22"/>
  <c r="DK303" i="22"/>
  <c r="EI303" i="22" s="1"/>
  <c r="DF303" i="22"/>
  <c r="DV303" i="22" s="1"/>
  <c r="EG303" i="22"/>
  <c r="EE303" i="22"/>
  <c r="CO300" i="22"/>
  <c r="DW298" i="22"/>
  <c r="DR302" i="22"/>
  <c r="DZ302" i="22" s="1"/>
  <c r="EB300" i="22"/>
  <c r="CT303" i="22"/>
  <c r="DQ302" i="22"/>
  <c r="EI300" i="22"/>
  <c r="EF299" i="22"/>
  <c r="EM308" i="22"/>
  <c r="FK308" i="22" s="1"/>
  <c r="DN307" i="22"/>
  <c r="EG305" i="22"/>
  <c r="FE305" i="22" s="1"/>
  <c r="CY299" i="22"/>
  <c r="CW299" i="22"/>
  <c r="AU309" i="22"/>
  <c r="EQ303" i="22"/>
  <c r="EO303" i="22"/>
  <c r="EL303" i="22"/>
  <c r="DP303" i="22"/>
  <c r="EB299" i="22"/>
  <c r="DI300" i="22"/>
  <c r="AV303" i="22"/>
  <c r="AU303" i="22"/>
  <c r="EE302" i="22"/>
  <c r="DO303" i="22"/>
  <c r="DW303" i="22" s="1"/>
  <c r="DK301" i="22"/>
  <c r="EI301" i="22" s="1"/>
  <c r="DV301" i="22"/>
  <c r="DI301" i="22"/>
  <c r="EG301" i="22" s="1"/>
  <c r="DC273" i="22"/>
  <c r="DB273" i="22"/>
  <c r="CQ268" i="22"/>
  <c r="DO273" i="22"/>
  <c r="EM273" i="22" s="1"/>
  <c r="CT272" i="22"/>
  <c r="FN272" i="22" s="1"/>
  <c r="DY269" i="22"/>
  <c r="DN273" i="22"/>
  <c r="DS270" i="22"/>
  <c r="EA270" i="22" s="1"/>
  <c r="EA273" i="22"/>
  <c r="CR272" i="22"/>
  <c r="DD268" i="22"/>
  <c r="DD273" i="22"/>
  <c r="DL263" i="22"/>
  <c r="EB263" i="22" s="1"/>
  <c r="EA262" i="22"/>
  <c r="CP255" i="22"/>
  <c r="DF265" i="22"/>
  <c r="DS267" i="22"/>
  <c r="DN261" i="22"/>
  <c r="DV261" i="22" s="1"/>
  <c r="DR257" i="22"/>
  <c r="DZ257" i="22" s="1"/>
  <c r="DW259" i="22"/>
  <c r="FC259" i="22" s="1"/>
  <c r="EF254" i="22"/>
  <c r="CX267" i="22"/>
  <c r="EI262" i="22"/>
  <c r="FG262" i="22" s="1"/>
  <c r="DU256" i="22"/>
  <c r="DJ255" i="22"/>
  <c r="ER269" i="22"/>
  <c r="FH269" i="22" s="1"/>
  <c r="EC259" i="22"/>
  <c r="ES259" i="22" s="1"/>
  <c r="DR258" i="22"/>
  <c r="DZ258" i="22" s="1"/>
  <c r="EN271" i="22"/>
  <c r="CR264" i="22"/>
  <c r="CU264" i="22"/>
  <c r="DM263" i="22"/>
  <c r="EH261" i="22"/>
  <c r="DD259" i="22"/>
  <c r="ED257" i="22"/>
  <c r="DS256" i="22"/>
  <c r="DJ267" i="22"/>
  <c r="EH267" i="22" s="1"/>
  <c r="DF267" i="22"/>
  <c r="DV267" i="22" s="1"/>
  <c r="ER262" i="22"/>
  <c r="EI259" i="22"/>
  <c r="EY259" i="22" s="1"/>
  <c r="DE257" i="22"/>
  <c r="EJ254" i="22"/>
  <c r="DT257" i="22"/>
  <c r="EM261" i="22"/>
  <c r="FC261" i="22" s="1"/>
  <c r="DM254" i="22"/>
  <c r="EK254" i="22" s="1"/>
  <c r="DQ254" i="22"/>
  <c r="DU260" i="22"/>
  <c r="ER261" i="22"/>
  <c r="EO256" i="22"/>
  <c r="FM256" i="22" s="1"/>
  <c r="EH254" i="22"/>
  <c r="AU236" i="22"/>
  <c r="AV236" i="22"/>
  <c r="AV233" i="22"/>
  <c r="AU233" i="22"/>
  <c r="DW226" i="22"/>
  <c r="DK226" i="22"/>
  <c r="EA226" i="22" s="1"/>
  <c r="DI226" i="22"/>
  <c r="EG226" i="22" s="1"/>
  <c r="DJ226" i="22"/>
  <c r="EH226" i="22" s="1"/>
  <c r="DH226" i="22"/>
  <c r="EF226" i="22" s="1"/>
  <c r="FK227" i="22"/>
  <c r="EA220" i="22"/>
  <c r="EJ226" i="22"/>
  <c r="CQ222" i="22"/>
  <c r="CO222" i="22"/>
  <c r="CP222" i="22"/>
  <c r="CY222" i="22"/>
  <c r="CV222" i="22"/>
  <c r="CW222" i="22"/>
  <c r="CX222" i="22"/>
  <c r="DD222" i="22"/>
  <c r="CR222" i="22"/>
  <c r="DD209" i="22"/>
  <c r="CQ209" i="22"/>
  <c r="CS209" i="22"/>
  <c r="CT209" i="22"/>
  <c r="CY209" i="22"/>
  <c r="DA209" i="22"/>
  <c r="DB209" i="22"/>
  <c r="CO209" i="22"/>
  <c r="CU209" i="22"/>
  <c r="CW209" i="22"/>
  <c r="CP209" i="22"/>
  <c r="DC209" i="22"/>
  <c r="CX209" i="22"/>
  <c r="CR209" i="22"/>
  <c r="CZ209" i="22"/>
  <c r="FL209" i="22" s="1"/>
  <c r="CV209" i="22"/>
  <c r="EZ166" i="22"/>
  <c r="FF174" i="22"/>
  <c r="EW166" i="22"/>
  <c r="DS319" i="22"/>
  <c r="CV318" i="22"/>
  <c r="DL318" i="22"/>
  <c r="EJ318" i="22" s="1"/>
  <c r="DY316" i="22"/>
  <c r="DA316" i="22"/>
  <c r="DN316" i="22"/>
  <c r="EL316" i="22" s="1"/>
  <c r="DE315" i="22"/>
  <c r="EC315" i="22" s="1"/>
  <c r="DZ315" i="22"/>
  <c r="DU315" i="22"/>
  <c r="DI315" i="22"/>
  <c r="EH315" i="22"/>
  <c r="EX315" i="22" s="1"/>
  <c r="DK315" i="22"/>
  <c r="FL315" i="22"/>
  <c r="FD315" i="22"/>
  <c r="EV315" i="22"/>
  <c r="FJ315" i="22"/>
  <c r="ET315" i="22"/>
  <c r="AV316" i="22"/>
  <c r="DE312" i="22"/>
  <c r="EC312" i="22" s="1"/>
  <c r="DX312" i="22"/>
  <c r="CT314" i="22"/>
  <c r="CQ314" i="22"/>
  <c r="AV311" i="22"/>
  <c r="AU311" i="22"/>
  <c r="ED307" i="22"/>
  <c r="DK306" i="22"/>
  <c r="EA306" i="22" s="1"/>
  <c r="DC309" i="22"/>
  <c r="EC307" i="22"/>
  <c r="EL314" i="22"/>
  <c r="FJ314" i="22" s="1"/>
  <c r="DB309" i="22"/>
  <c r="EJ307" i="22"/>
  <c r="CQ309" i="22"/>
  <c r="EG307" i="22"/>
  <c r="ER308" i="22"/>
  <c r="FP308" i="22" s="1"/>
  <c r="EA305" i="22"/>
  <c r="AV307" i="22"/>
  <c r="AU307" i="22"/>
  <c r="DV300" i="22"/>
  <c r="DC299" i="22"/>
  <c r="CV314" i="22"/>
  <c r="CO313" i="22"/>
  <c r="CS310" i="22"/>
  <c r="CQ310" i="22"/>
  <c r="DA310" i="22"/>
  <c r="FM310" i="22" s="1"/>
  <c r="CY310" i="22"/>
  <c r="DA299" i="22"/>
  <c r="DJ303" i="22"/>
  <c r="DZ303" i="22" s="1"/>
  <c r="EA300" i="22"/>
  <c r="AU308" i="22"/>
  <c r="DJ300" i="22"/>
  <c r="DZ300" i="22" s="1"/>
  <c r="CQ299" i="22"/>
  <c r="DH300" i="22"/>
  <c r="DX300" i="22" s="1"/>
  <c r="CO299" i="22"/>
  <c r="AV291" i="22"/>
  <c r="DC303" i="22"/>
  <c r="DY300" i="22"/>
  <c r="EP303" i="22"/>
  <c r="EA298" i="22"/>
  <c r="FG298" i="22" s="1"/>
  <c r="EP302" i="22"/>
  <c r="EP299" i="22"/>
  <c r="FF299" i="22" s="1"/>
  <c r="EF273" i="22"/>
  <c r="CV273" i="22"/>
  <c r="CS273" i="22"/>
  <c r="DW273" i="22"/>
  <c r="EI271" i="22"/>
  <c r="EC269" i="22"/>
  <c r="EE267" i="22"/>
  <c r="DV273" i="22"/>
  <c r="DO270" i="22"/>
  <c r="DW270" i="22" s="1"/>
  <c r="EB272" i="22"/>
  <c r="DI271" i="22"/>
  <c r="DX268" i="22"/>
  <c r="AU278" i="22"/>
  <c r="DM270" i="22"/>
  <c r="DU270" i="22" s="1"/>
  <c r="EJ267" i="22"/>
  <c r="FH267" i="22" s="1"/>
  <c r="DH263" i="22"/>
  <c r="EF263" i="22" s="1"/>
  <c r="CY273" i="22"/>
  <c r="AS275" i="22"/>
  <c r="X276" i="22"/>
  <c r="CX273" i="22"/>
  <c r="CV268" i="22"/>
  <c r="EP273" i="22"/>
  <c r="DL271" i="22"/>
  <c r="EJ271" i="22" s="1"/>
  <c r="DJ265" i="22"/>
  <c r="DV265" i="22"/>
  <c r="DN258" i="22"/>
  <c r="DV258" i="22" s="1"/>
  <c r="EL267" i="22"/>
  <c r="DH265" i="22"/>
  <c r="DX265" i="22" s="1"/>
  <c r="DU258" i="22"/>
  <c r="DA268" i="22"/>
  <c r="DT266" i="22"/>
  <c r="ER266" i="22" s="1"/>
  <c r="CW264" i="22"/>
  <c r="DO263" i="22"/>
  <c r="EM263" i="22" s="1"/>
  <c r="EO267" i="22"/>
  <c r="ER264" i="22"/>
  <c r="FI260" i="22"/>
  <c r="FA260" i="22"/>
  <c r="ES260" i="22"/>
  <c r="FP260" i="22"/>
  <c r="EZ260" i="22"/>
  <c r="FM260" i="22"/>
  <c r="EW260" i="22"/>
  <c r="DB255" i="22"/>
  <c r="DT253" i="22"/>
  <c r="DU259" i="22"/>
  <c r="FA259" i="22" s="1"/>
  <c r="CQ257" i="22"/>
  <c r="DK264" i="22"/>
  <c r="DG260" i="22"/>
  <c r="DW260" i="22" s="1"/>
  <c r="CV259" i="22"/>
  <c r="DK256" i="22"/>
  <c r="EI256" i="22" s="1"/>
  <c r="DH255" i="22"/>
  <c r="DX255" i="22" s="1"/>
  <c r="DR253" i="22"/>
  <c r="EP266" i="22"/>
  <c r="DJ263" i="22"/>
  <c r="DZ263" i="22" s="1"/>
  <c r="EM262" i="22"/>
  <c r="DH262" i="22"/>
  <c r="EF262" i="22" s="1"/>
  <c r="EA259" i="22"/>
  <c r="DP258" i="22"/>
  <c r="DX258" i="22" s="1"/>
  <c r="EB254" i="22"/>
  <c r="EJ264" i="22"/>
  <c r="FH264" i="22" s="1"/>
  <c r="EM256" i="22"/>
  <c r="EP260" i="22"/>
  <c r="DY254" i="22"/>
  <c r="DO266" i="22"/>
  <c r="DW266" i="22" s="1"/>
  <c r="AV242" i="22"/>
  <c r="AU242" i="22"/>
  <c r="DY256" i="22"/>
  <c r="AV234" i="22"/>
  <c r="AU234" i="22"/>
  <c r="DV223" i="22"/>
  <c r="DZ225" i="22"/>
  <c r="EU224" i="22"/>
  <c r="EB226" i="22"/>
  <c r="EA223" i="22"/>
  <c r="EM224" i="22"/>
  <c r="CO221" i="22"/>
  <c r="CV221" i="22"/>
  <c r="CW221" i="22"/>
  <c r="CU221" i="22"/>
  <c r="DD221" i="22"/>
  <c r="CS221" i="22"/>
  <c r="CT221" i="22"/>
  <c r="DC221" i="22"/>
  <c r="DA221" i="22"/>
  <c r="DB221" i="22"/>
  <c r="FI174" i="22"/>
  <c r="CW181" i="22"/>
  <c r="DD172" i="22"/>
  <c r="CX172" i="22"/>
  <c r="CQ172" i="22"/>
  <c r="CT172" i="22"/>
  <c r="CY172" i="22"/>
  <c r="CR172" i="22"/>
  <c r="DB172" i="22"/>
  <c r="CO172" i="22"/>
  <c r="CZ172" i="22"/>
  <c r="CW172" i="22"/>
  <c r="CS172" i="22"/>
  <c r="DA172" i="22"/>
  <c r="CU172" i="22"/>
  <c r="DC172" i="22"/>
  <c r="CV172" i="22"/>
  <c r="CP172" i="22"/>
  <c r="DA115" i="22"/>
  <c r="CV115" i="22"/>
  <c r="CY115" i="22"/>
  <c r="DD115" i="22"/>
  <c r="CU115" i="22"/>
  <c r="CX115" i="22"/>
  <c r="CR115" i="22"/>
  <c r="DC115" i="22"/>
  <c r="CZ115" i="22"/>
  <c r="CT115" i="22"/>
  <c r="CS115" i="22"/>
  <c r="DB115" i="22"/>
  <c r="CW115" i="22"/>
  <c r="CQ115" i="22"/>
  <c r="CO115" i="22"/>
  <c r="CP115" i="22"/>
  <c r="AV335" i="22"/>
  <c r="AU335" i="22"/>
  <c r="CV319" i="22"/>
  <c r="CQ319" i="22"/>
  <c r="CX319" i="22"/>
  <c r="EC318" i="22"/>
  <c r="EK319" i="22"/>
  <c r="DE319" i="22"/>
  <c r="EC319" i="22" s="1"/>
  <c r="CO319" i="22"/>
  <c r="DU318" i="22"/>
  <c r="AU319" i="22"/>
  <c r="AV319" i="22"/>
  <c r="DP319" i="22"/>
  <c r="EE319" i="22"/>
  <c r="EF318" i="22"/>
  <c r="CP317" i="22"/>
  <c r="CZ319" i="22"/>
  <c r="EL318" i="22"/>
  <c r="CR317" i="22"/>
  <c r="CO317" i="22"/>
  <c r="DD317" i="22"/>
  <c r="DA317" i="22"/>
  <c r="EN316" i="22"/>
  <c r="EB314" i="22"/>
  <c r="EA314" i="22"/>
  <c r="DU312" i="22"/>
  <c r="CS312" i="22"/>
  <c r="DG311" i="22"/>
  <c r="EE311" i="22" s="1"/>
  <c r="DL311" i="22"/>
  <c r="DV310" i="22"/>
  <c r="DS311" i="22"/>
  <c r="EQ311" i="22" s="1"/>
  <c r="DA319" i="22"/>
  <c r="FL314" i="22"/>
  <c r="FD314" i="22"/>
  <c r="EV314" i="22"/>
  <c r="FO314" i="22"/>
  <c r="FG314" i="22"/>
  <c r="EY314" i="22"/>
  <c r="FK314" i="22"/>
  <c r="EX314" i="22"/>
  <c r="EW314" i="22"/>
  <c r="FF314" i="22"/>
  <c r="FN314" i="22"/>
  <c r="FB314" i="22"/>
  <c r="EU314" i="22"/>
  <c r="FH314" i="22"/>
  <c r="EZ314" i="22"/>
  <c r="EA310" i="22"/>
  <c r="DA313" i="22"/>
  <c r="DZ305" i="22"/>
  <c r="AU304" i="22"/>
  <c r="AV304" i="22"/>
  <c r="CU299" i="22"/>
  <c r="FO299" i="22" s="1"/>
  <c r="DD314" i="22"/>
  <c r="FP314" i="22" s="1"/>
  <c r="DM313" i="22"/>
  <c r="DU313" i="22" s="1"/>
  <c r="EP309" i="22"/>
  <c r="FF309" i="22" s="1"/>
  <c r="CS299" i="22"/>
  <c r="EN311" i="22"/>
  <c r="DB300" i="22"/>
  <c r="CZ300" i="22"/>
  <c r="CU303" i="22"/>
  <c r="CP303" i="22"/>
  <c r="CY303" i="22"/>
  <c r="DA314" i="22"/>
  <c r="FM314" i="22" s="1"/>
  <c r="CX299" i="22"/>
  <c r="DA305" i="22"/>
  <c r="ER302" i="22"/>
  <c r="DG306" i="22"/>
  <c r="EE306" i="22" s="1"/>
  <c r="EC273" i="22"/>
  <c r="AV273" i="22"/>
  <c r="AU273" i="22"/>
  <c r="DT270" i="22"/>
  <c r="EB270" i="22" s="1"/>
  <c r="CU273" i="22"/>
  <c r="DR270" i="22"/>
  <c r="EP270" i="22" s="1"/>
  <c r="EG267" i="22"/>
  <c r="DZ273" i="22"/>
  <c r="CW273" i="22"/>
  <c r="DG272" i="22"/>
  <c r="DW272" i="22" s="1"/>
  <c r="AV266" i="22"/>
  <c r="AU266" i="22"/>
  <c r="EI254" i="22"/>
  <c r="EL273" i="22"/>
  <c r="DZ265" i="22"/>
  <c r="DZ262" i="22"/>
  <c r="DY259" i="22"/>
  <c r="FE259" i="22" s="1"/>
  <c r="DI268" i="22"/>
  <c r="EG268" i="22" s="1"/>
  <c r="DM266" i="22"/>
  <c r="DV272" i="22"/>
  <c r="CW267" i="22"/>
  <c r="CT267" i="22"/>
  <c r="CT255" i="22"/>
  <c r="EM268" i="22"/>
  <c r="CQ264" i="22"/>
  <c r="FK264" i="22" s="1"/>
  <c r="DR261" i="22"/>
  <c r="DZ261" i="22" s="1"/>
  <c r="DN257" i="22"/>
  <c r="DV257" i="22" s="1"/>
  <c r="CZ255" i="22"/>
  <c r="DZ266" i="22"/>
  <c r="DI262" i="22"/>
  <c r="DY262" i="22" s="1"/>
  <c r="DX262" i="22"/>
  <c r="CO257" i="22"/>
  <c r="CO255" i="22"/>
  <c r="EQ260" i="22"/>
  <c r="EZ261" i="22"/>
  <c r="EL258" i="22"/>
  <c r="AU260" i="22"/>
  <c r="DO253" i="22"/>
  <c r="DW253" i="22" s="1"/>
  <c r="DP261" i="22"/>
  <c r="DX261" i="22" s="1"/>
  <c r="DP227" i="22"/>
  <c r="EN227" i="22" s="1"/>
  <c r="X229" i="22"/>
  <c r="AS228" i="22"/>
  <c r="ER227" i="22"/>
  <c r="EZ227" i="22" s="1"/>
  <c r="EB227" i="22"/>
  <c r="CS208" i="22"/>
  <c r="CO208" i="22"/>
  <c r="DA208" i="22"/>
  <c r="CW208" i="22"/>
  <c r="CP208" i="22"/>
  <c r="CX208" i="22"/>
  <c r="CQ208" i="22"/>
  <c r="CV208" i="22"/>
  <c r="CY208" i="22"/>
  <c r="CR208" i="22"/>
  <c r="CT208" i="22"/>
  <c r="DD208" i="22"/>
  <c r="CZ208" i="22"/>
  <c r="DB208" i="22"/>
  <c r="CU208" i="22"/>
  <c r="DC208" i="22"/>
  <c r="CR214" i="22"/>
  <c r="CU214" i="22"/>
  <c r="CP214" i="22"/>
  <c r="CZ214" i="22"/>
  <c r="DC214" i="22"/>
  <c r="CX214" i="22"/>
  <c r="CV214" i="22"/>
  <c r="CO214" i="22"/>
  <c r="CS214" i="22"/>
  <c r="DD214" i="22"/>
  <c r="CW214" i="22"/>
  <c r="CQ214" i="22"/>
  <c r="DA214" i="22"/>
  <c r="CT214" i="22"/>
  <c r="CY214" i="22"/>
  <c r="DB214" i="22"/>
  <c r="FD209" i="22"/>
  <c r="EV209" i="22"/>
  <c r="FP166" i="22"/>
  <c r="FM166" i="22"/>
  <c r="CR131" i="22"/>
  <c r="DA131" i="22"/>
  <c r="DC131" i="22"/>
  <c r="CZ131" i="22"/>
  <c r="DB131" i="22"/>
  <c r="DD131" i="22"/>
  <c r="CW131" i="22"/>
  <c r="CX131" i="22"/>
  <c r="CQ131" i="22"/>
  <c r="CS131" i="22"/>
  <c r="CU131" i="22"/>
  <c r="CY131" i="22"/>
  <c r="CV131" i="22"/>
  <c r="CT131" i="22"/>
  <c r="CP131" i="22"/>
  <c r="CO131" i="22"/>
  <c r="CT319" i="22"/>
  <c r="DJ319" i="22"/>
  <c r="EH319" i="22" s="1"/>
  <c r="EE318" i="22"/>
  <c r="DI318" i="22"/>
  <c r="DY318" i="22" s="1"/>
  <c r="DH320" i="22"/>
  <c r="EF320" i="22"/>
  <c r="CZ317" i="22"/>
  <c r="DJ312" i="22"/>
  <c r="DZ312" i="22" s="1"/>
  <c r="DI312" i="22"/>
  <c r="EG312" i="22" s="1"/>
  <c r="EG318" i="22"/>
  <c r="CQ312" i="22"/>
  <c r="DW314" i="22"/>
  <c r="FC314" i="22" s="1"/>
  <c r="DW305" i="22"/>
  <c r="FC305" i="22" s="1"/>
  <c r="ER306" i="22"/>
  <c r="CW315" i="22"/>
  <c r="FI315" i="22" s="1"/>
  <c r="CV315" i="22"/>
  <c r="EQ309" i="22"/>
  <c r="CW313" i="22"/>
  <c r="DD300" i="22"/>
  <c r="DB317" i="22"/>
  <c r="DW307" i="22"/>
  <c r="CT300" i="22"/>
  <c r="FO310" i="22"/>
  <c r="FG310" i="22"/>
  <c r="EY310" i="22"/>
  <c r="FN310" i="22"/>
  <c r="FF310" i="22"/>
  <c r="EX310" i="22"/>
  <c r="FL310" i="22"/>
  <c r="EV310" i="22"/>
  <c r="FI310" i="22"/>
  <c r="FA310" i="22"/>
  <c r="ES310" i="22"/>
  <c r="FE310" i="22"/>
  <c r="FC310" i="22"/>
  <c r="FB310" i="22"/>
  <c r="FP310" i="22"/>
  <c r="EZ310" i="22"/>
  <c r="EW310" i="22"/>
  <c r="FJ310" i="22"/>
  <c r="ET310" i="22"/>
  <c r="EU310" i="22"/>
  <c r="CR300" i="22"/>
  <c r="CQ306" i="22"/>
  <c r="CT313" i="22"/>
  <c r="DU302" i="22"/>
  <c r="DW301" i="22"/>
  <c r="DF274" i="22"/>
  <c r="DF271" i="22"/>
  <c r="ED271" i="22" s="1"/>
  <c r="FJ271" i="22" s="1"/>
  <c r="DM273" i="22"/>
  <c r="EK273" i="22" s="1"/>
  <c r="EM270" i="22"/>
  <c r="DG265" i="22"/>
  <c r="DW265" i="22" s="1"/>
  <c r="EP271" i="22"/>
  <c r="DS258" i="22"/>
  <c r="EA258" i="22" s="1"/>
  <c r="DZ268" i="22"/>
  <c r="FF268" i="22" s="1"/>
  <c r="EF264" i="22"/>
  <c r="EV264" i="22" s="1"/>
  <c r="DI264" i="22"/>
  <c r="DY264" i="22" s="1"/>
  <c r="CR255" i="22"/>
  <c r="EN263" i="22"/>
  <c r="EV263" i="22" s="1"/>
  <c r="DU255" i="22"/>
  <c r="DP253" i="22"/>
  <c r="EN253" i="22" s="1"/>
  <c r="DV255" i="22"/>
  <c r="ED267" i="22"/>
  <c r="ER257" i="22"/>
  <c r="FP257" i="22" s="1"/>
  <c r="AV243" i="22"/>
  <c r="AU243" i="22"/>
  <c r="FE227" i="22"/>
  <c r="AV228" i="22"/>
  <c r="AU228" i="22"/>
  <c r="EK220" i="22"/>
  <c r="DN220" i="22"/>
  <c r="DP220" i="22"/>
  <c r="DX220" i="22" s="1"/>
  <c r="EQ220" i="22"/>
  <c r="DO220" i="22"/>
  <c r="EM220" i="22" s="1"/>
  <c r="EL220" i="22"/>
  <c r="ER220" i="22"/>
  <c r="DQ220" i="22"/>
  <c r="DY220" i="22" s="1"/>
  <c r="DR220" i="22"/>
  <c r="EP220" i="22" s="1"/>
  <c r="EN220" i="22"/>
  <c r="DZ220" i="22"/>
  <c r="DF218" i="22"/>
  <c r="ED218" i="22" s="1"/>
  <c r="FJ218" i="22" s="1"/>
  <c r="FK224" i="22"/>
  <c r="FB227" i="22"/>
  <c r="EU170" i="22"/>
  <c r="CU181" i="22"/>
  <c r="CT181" i="22"/>
  <c r="CZ165" i="22"/>
  <c r="CO165" i="22"/>
  <c r="CW165" i="22"/>
  <c r="CQ165" i="22"/>
  <c r="CY165" i="22"/>
  <c r="CV165" i="22"/>
  <c r="CP165" i="22"/>
  <c r="CS165" i="22"/>
  <c r="CT165" i="22"/>
  <c r="CU165" i="22"/>
  <c r="DD165" i="22"/>
  <c r="CX165" i="22"/>
  <c r="CR165" i="22"/>
  <c r="DA165" i="22"/>
  <c r="DB165" i="22"/>
  <c r="DC165" i="22"/>
  <c r="DJ318" i="22"/>
  <c r="DZ318" i="22" s="1"/>
  <c r="CS320" i="22"/>
  <c r="DD318" i="22"/>
  <c r="AV324" i="22"/>
  <c r="AU324" i="22"/>
  <c r="CW318" i="22"/>
  <c r="DH319" i="22"/>
  <c r="CR319" i="22"/>
  <c r="EF319" i="22"/>
  <c r="CT316" i="22"/>
  <c r="CQ316" i="22"/>
  <c r="DV315" i="22"/>
  <c r="FB315" i="22" s="1"/>
  <c r="DW316" i="22"/>
  <c r="CY316" i="22"/>
  <c r="CX317" i="22"/>
  <c r="DC317" i="22"/>
  <c r="DY315" i="22"/>
  <c r="DA320" i="22"/>
  <c r="CP313" i="22"/>
  <c r="CO316" i="22"/>
  <c r="CV312" i="22"/>
  <c r="CP312" i="22"/>
  <c r="DF311" i="22"/>
  <c r="ED311" i="22" s="1"/>
  <c r="DW315" i="22"/>
  <c r="AV306" i="22"/>
  <c r="AU306" i="22"/>
  <c r="CW317" i="22"/>
  <c r="EH306" i="22"/>
  <c r="EG311" i="22"/>
  <c r="DM311" i="22"/>
  <c r="DU311" i="22" s="1"/>
  <c r="DX310" i="22"/>
  <c r="FD310" i="22" s="1"/>
  <c r="DC313" i="22"/>
  <c r="EJ311" i="22"/>
  <c r="DD299" i="22"/>
  <c r="CP300" i="22"/>
  <c r="FI309" i="22"/>
  <c r="ES309" i="22"/>
  <c r="FG309" i="22"/>
  <c r="EY309" i="22"/>
  <c r="FN309" i="22"/>
  <c r="EX309" i="22"/>
  <c r="DU300" i="22"/>
  <c r="EC303" i="22"/>
  <c r="CV300" i="22"/>
  <c r="DL305" i="22"/>
  <c r="EB305" i="22" s="1"/>
  <c r="DU303" i="22"/>
  <c r="DL303" i="22"/>
  <c r="EJ303" i="22" s="1"/>
  <c r="DC300" i="22"/>
  <c r="CZ299" i="22"/>
  <c r="EE299" i="22"/>
  <c r="CZ309" i="22"/>
  <c r="DN302" i="22"/>
  <c r="AV301" i="22"/>
  <c r="AU301" i="22"/>
  <c r="EC299" i="22"/>
  <c r="ES299" i="22" s="1"/>
  <c r="EB302" i="22"/>
  <c r="DV298" i="22"/>
  <c r="FB298" i="22" s="1"/>
  <c r="CX303" i="22"/>
  <c r="DT303" i="22"/>
  <c r="ER303" i="22" s="1"/>
  <c r="FM298" i="22"/>
  <c r="FE298" i="22"/>
  <c r="EW298" i="22"/>
  <c r="FL298" i="22"/>
  <c r="FD298" i="22"/>
  <c r="EV298" i="22"/>
  <c r="FK298" i="22"/>
  <c r="FC298" i="22"/>
  <c r="EU298" i="22"/>
  <c r="FS298" i="22" s="1"/>
  <c r="FJ298" i="22"/>
  <c r="ET298" i="22"/>
  <c r="FI298" i="22"/>
  <c r="ES298" i="22"/>
  <c r="FP298" i="22"/>
  <c r="FH298" i="22"/>
  <c r="EZ298" i="22"/>
  <c r="FN298" i="22"/>
  <c r="FF298" i="22"/>
  <c r="EX298" i="22"/>
  <c r="FO298" i="22"/>
  <c r="EY298" i="22"/>
  <c r="DU308" i="22"/>
  <c r="FH299" i="22"/>
  <c r="EZ299" i="22"/>
  <c r="FG299" i="22"/>
  <c r="EY299" i="22"/>
  <c r="FM299" i="22"/>
  <c r="EW299" i="22"/>
  <c r="FD299" i="22"/>
  <c r="EV299" i="22"/>
  <c r="EU299" i="22"/>
  <c r="DW300" i="22"/>
  <c r="CQ302" i="22"/>
  <c r="EL308" i="22"/>
  <c r="FB308" i="22" s="1"/>
  <c r="EN301" i="22"/>
  <c r="EK308" i="22"/>
  <c r="ES308" i="22" s="1"/>
  <c r="DU301" i="22"/>
  <c r="ER273" i="22"/>
  <c r="EJ273" i="22"/>
  <c r="DO302" i="22"/>
  <c r="DW302" i="22" s="1"/>
  <c r="EO273" i="22"/>
  <c r="EG273" i="22"/>
  <c r="DI274" i="22"/>
  <c r="ED272" i="22"/>
  <c r="FJ272" i="22" s="1"/>
  <c r="DK263" i="22"/>
  <c r="EI263" i="22" s="1"/>
  <c r="DU272" i="22"/>
  <c r="FA272" i="22" s="1"/>
  <c r="DJ271" i="22"/>
  <c r="DE274" i="22"/>
  <c r="DH271" i="22"/>
  <c r="DX271" i="22" s="1"/>
  <c r="DZ272" i="22"/>
  <c r="FF272" i="22" s="1"/>
  <c r="FV272" i="22" s="1"/>
  <c r="EF269" i="22"/>
  <c r="DX272" i="22"/>
  <c r="DE271" i="22"/>
  <c r="DU271" i="22" s="1"/>
  <c r="EJ268" i="22"/>
  <c r="CT273" i="22"/>
  <c r="CZ273" i="22"/>
  <c r="EU270" i="22"/>
  <c r="DL265" i="22"/>
  <c r="DI263" i="22"/>
  <c r="EF261" i="22"/>
  <c r="EH259" i="22"/>
  <c r="FN259" i="22" s="1"/>
  <c r="EK266" i="22"/>
  <c r="DE265" i="22"/>
  <c r="DY265" i="22"/>
  <c r="FE265" i="22" s="1"/>
  <c r="EB260" i="22"/>
  <c r="FH260" i="22" s="1"/>
  <c r="ER271" i="22"/>
  <c r="DA267" i="22"/>
  <c r="FM267" i="22" s="1"/>
  <c r="DM267" i="22"/>
  <c r="EK267" i="22" s="1"/>
  <c r="EG262" i="22"/>
  <c r="EI260" i="22"/>
  <c r="FG260" i="22" s="1"/>
  <c r="EF272" i="22"/>
  <c r="EV272" i="22" s="1"/>
  <c r="DY268" i="22"/>
  <c r="DP266" i="22"/>
  <c r="DX266" i="22" s="1"/>
  <c r="ER263" i="22"/>
  <c r="DJ260" i="22"/>
  <c r="DZ260" i="22" s="1"/>
  <c r="CQ259" i="22"/>
  <c r="FK259" i="22" s="1"/>
  <c r="EG257" i="22"/>
  <c r="DK255" i="22"/>
  <c r="EQ270" i="22"/>
  <c r="FO270" i="22" s="1"/>
  <c r="CV264" i="22"/>
  <c r="FP264" i="22" s="1"/>
  <c r="DY260" i="22"/>
  <c r="FE260" i="22" s="1"/>
  <c r="DH257" i="22"/>
  <c r="EN267" i="22"/>
  <c r="FL267" i="22" s="1"/>
  <c r="CW259" i="22"/>
  <c r="EE257" i="22"/>
  <c r="EB256" i="22"/>
  <c r="DI255" i="22"/>
  <c r="DY255" i="22" s="1"/>
  <c r="DW264" i="22"/>
  <c r="FC264" i="22" s="1"/>
  <c r="EJ259" i="22"/>
  <c r="EZ259" i="22" s="1"/>
  <c r="DQ258" i="22"/>
  <c r="DY258" i="22" s="1"/>
  <c r="EP269" i="22"/>
  <c r="DE264" i="22"/>
  <c r="ED262" i="22"/>
  <c r="DF260" i="22"/>
  <c r="ED260" i="22" s="1"/>
  <c r="FJ260" i="22" s="1"/>
  <c r="DC259" i="22"/>
  <c r="FO259" i="22" s="1"/>
  <c r="EH256" i="22"/>
  <c r="EC255" i="22"/>
  <c r="ES255" i="22" s="1"/>
  <c r="EL253" i="22"/>
  <c r="FJ253" i="22" s="1"/>
  <c r="EN257" i="22"/>
  <c r="EP254" i="22"/>
  <c r="DN254" i="22"/>
  <c r="DO254" i="22"/>
  <c r="AU241" i="22"/>
  <c r="AV241" i="22"/>
  <c r="EQ256" i="22"/>
  <c r="EK258" i="22"/>
  <c r="EO254" i="22"/>
  <c r="AU237" i="22"/>
  <c r="AV237" i="22"/>
  <c r="EE218" i="22"/>
  <c r="FK218" i="22" s="1"/>
  <c r="DW227" i="22"/>
  <c r="FC227" i="22" s="1"/>
  <c r="DY222" i="22"/>
  <c r="DK219" i="22"/>
  <c r="EI219" i="22" s="1"/>
  <c r="DE219" i="22"/>
  <c r="DU219" i="22" s="1"/>
  <c r="DY219" i="22"/>
  <c r="DL219" i="22"/>
  <c r="EJ219" i="22" s="1"/>
  <c r="DZ219" i="22"/>
  <c r="DF219" i="22"/>
  <c r="DV219" i="22" s="1"/>
  <c r="DG219" i="22"/>
  <c r="EE219" i="22" s="1"/>
  <c r="CR223" i="22"/>
  <c r="CS223" i="22"/>
  <c r="CZ223" i="22"/>
  <c r="DA223" i="22"/>
  <c r="CQ223" i="22"/>
  <c r="CY223" i="22"/>
  <c r="CU223" i="22"/>
  <c r="CT223" i="22"/>
  <c r="FN174" i="22"/>
  <c r="FB170" i="22"/>
  <c r="CS181" i="22"/>
  <c r="DA180" i="22"/>
  <c r="DB180" i="22"/>
  <c r="CV180" i="22"/>
  <c r="CY180" i="22"/>
  <c r="DD180" i="22"/>
  <c r="CO180" i="22"/>
  <c r="DC180" i="22"/>
  <c r="CW180" i="22"/>
  <c r="CP180" i="22"/>
  <c r="CX180" i="22"/>
  <c r="CT180" i="22"/>
  <c r="AU326" i="22"/>
  <c r="AV326" i="22"/>
  <c r="EL319" i="22"/>
  <c r="DF319" i="22"/>
  <c r="DV319" i="22" s="1"/>
  <c r="CP319" i="22"/>
  <c r="DP318" i="22"/>
  <c r="DX318" i="22" s="1"/>
  <c r="DI320" i="22"/>
  <c r="DV316" i="22"/>
  <c r="CY319" i="22"/>
  <c r="ER319" i="22"/>
  <c r="EJ319" i="22"/>
  <c r="DC319" i="22"/>
  <c r="CQ317" i="22"/>
  <c r="EP318" i="22"/>
  <c r="EH318" i="22"/>
  <c r="DK316" i="22"/>
  <c r="EI316" i="22" s="1"/>
  <c r="EP316" i="22"/>
  <c r="EK316" i="22"/>
  <c r="DM316" i="22"/>
  <c r="DU316" i="22" s="1"/>
  <c r="CR320" i="22"/>
  <c r="DI319" i="22"/>
  <c r="EG319" i="22" s="1"/>
  <c r="DB316" i="22"/>
  <c r="EC311" i="22"/>
  <c r="EO316" i="22"/>
  <c r="DE320" i="22"/>
  <c r="DJ320" i="22"/>
  <c r="X322" i="22"/>
  <c r="AS321" i="22"/>
  <c r="DL315" i="22"/>
  <c r="EJ315" i="22" s="1"/>
  <c r="DQ320" i="22"/>
  <c r="CR313" i="22"/>
  <c r="EG315" i="22"/>
  <c r="EW315" i="22" s="1"/>
  <c r="DF312" i="22"/>
  <c r="DV312" i="22" s="1"/>
  <c r="DK311" i="22"/>
  <c r="EI311" i="22" s="1"/>
  <c r="EI308" i="22"/>
  <c r="FO308" i="22" s="1"/>
  <c r="DE306" i="22"/>
  <c r="EC306" i="22" s="1"/>
  <c r="DZ308" i="22"/>
  <c r="FF308" i="22" s="1"/>
  <c r="EJ306" i="22"/>
  <c r="DT311" i="22"/>
  <c r="EB311" i="22" s="1"/>
  <c r="DJ316" i="22"/>
  <c r="DZ316" i="22" s="1"/>
  <c r="DZ306" i="22"/>
  <c r="AV313" i="22"/>
  <c r="DQ311" i="22"/>
  <c r="DY311" i="22" s="1"/>
  <c r="EG306" i="22"/>
  <c r="CT312" i="22"/>
  <c r="DB312" i="22"/>
  <c r="DQ309" i="22"/>
  <c r="DY309" i="22" s="1"/>
  <c r="CX308" i="22"/>
  <c r="DH306" i="22"/>
  <c r="DX306" i="22" s="1"/>
  <c r="CX313" i="22"/>
  <c r="DJ311" i="22"/>
  <c r="EH311" i="22" s="1"/>
  <c r="EJ305" i="22"/>
  <c r="FP305" i="22" s="1"/>
  <c r="DH305" i="22"/>
  <c r="EF305" i="22" s="1"/>
  <c r="CV299" i="22"/>
  <c r="ER309" i="22"/>
  <c r="FP309" i="22" s="1"/>
  <c r="DB299" i="22"/>
  <c r="DJ317" i="22"/>
  <c r="CU300" i="22"/>
  <c r="CR299" i="22"/>
  <c r="FL299" i="22" s="1"/>
  <c r="DP309" i="22"/>
  <c r="EN309" i="22" s="1"/>
  <c r="EV309" i="22" s="1"/>
  <c r="DQ307" i="22"/>
  <c r="DY307" i="22" s="1"/>
  <c r="DM307" i="22"/>
  <c r="EK307" i="22" s="1"/>
  <c r="DP307" i="22"/>
  <c r="EN307" i="22" s="1"/>
  <c r="DW299" i="22"/>
  <c r="FC299" i="22" s="1"/>
  <c r="DF302" i="22"/>
  <c r="ED302" i="22" s="1"/>
  <c r="DU299" i="22"/>
  <c r="CW303" i="22"/>
  <c r="EN302" i="22"/>
  <c r="DJ307" i="22"/>
  <c r="EH307" i="22" s="1"/>
  <c r="EK302" i="22"/>
  <c r="EN305" i="22"/>
  <c r="DA300" i="22"/>
  <c r="DL301" i="22"/>
  <c r="EB301" i="22" s="1"/>
  <c r="DH301" i="22"/>
  <c r="EF301" i="22" s="1"/>
  <c r="DU273" i="22"/>
  <c r="DF299" i="22"/>
  <c r="DV299" i="22" s="1"/>
  <c r="EM303" i="22"/>
  <c r="EG300" i="22"/>
  <c r="DS274" i="22"/>
  <c r="AU280" i="22"/>
  <c r="DV270" i="22"/>
  <c r="DG271" i="22"/>
  <c r="DW271" i="22" s="1"/>
  <c r="FI269" i="22"/>
  <c r="FA269" i="22"/>
  <c r="ES269" i="22"/>
  <c r="FG269" i="22"/>
  <c r="EY269" i="22"/>
  <c r="FF269" i="22"/>
  <c r="EX269" i="22"/>
  <c r="FM269" i="22"/>
  <c r="FE269" i="22"/>
  <c r="EW269" i="22"/>
  <c r="FL269" i="22"/>
  <c r="EV269" i="22"/>
  <c r="FC269" i="22"/>
  <c r="EU269" i="22"/>
  <c r="FJ269" i="22"/>
  <c r="FB269" i="22"/>
  <c r="ET269" i="22"/>
  <c r="DG263" i="22"/>
  <c r="EE263" i="22" s="1"/>
  <c r="DH274" i="22"/>
  <c r="EF274" i="22" s="1"/>
  <c r="CR274" i="22"/>
  <c r="DP274" i="22"/>
  <c r="EN274" i="22" s="1"/>
  <c r="CZ274" i="22"/>
  <c r="DI272" i="22"/>
  <c r="EG272" i="22" s="1"/>
  <c r="FM272" i="22" s="1"/>
  <c r="DX269" i="22"/>
  <c r="FD269" i="22" s="1"/>
  <c r="EC274" i="22"/>
  <c r="DM274" i="22"/>
  <c r="DU274" i="22" s="1"/>
  <c r="DA273" i="22"/>
  <c r="DP273" i="22"/>
  <c r="EN273" i="22" s="1"/>
  <c r="DK268" i="22"/>
  <c r="DU266" i="22"/>
  <c r="ED255" i="22"/>
  <c r="ET255" i="22" s="1"/>
  <c r="DA264" i="22"/>
  <c r="CZ264" i="22"/>
  <c r="CS264" i="22"/>
  <c r="EL270" i="22"/>
  <c r="ET270" i="22" s="1"/>
  <c r="EA265" i="22"/>
  <c r="DS271" i="22"/>
  <c r="EA271" i="22" s="1"/>
  <c r="EP264" i="22"/>
  <c r="DL255" i="22"/>
  <c r="EQ271" i="22"/>
  <c r="DS263" i="22"/>
  <c r="EQ263" i="22" s="1"/>
  <c r="DM261" i="22"/>
  <c r="DY257" i="22"/>
  <c r="DC255" i="22"/>
  <c r="DP270" i="22"/>
  <c r="DX270" i="22" s="1"/>
  <c r="EG263" i="22"/>
  <c r="EB261" i="22"/>
  <c r="FH261" i="22" s="1"/>
  <c r="EH255" i="22"/>
  <c r="DS253" i="22"/>
  <c r="EQ253" i="22"/>
  <c r="FO253" i="22" s="1"/>
  <c r="EO266" i="22"/>
  <c r="DN263" i="22"/>
  <c r="DS261" i="22"/>
  <c r="DH260" i="22"/>
  <c r="DX260" i="22" s="1"/>
  <c r="CO259" i="22"/>
  <c r="DA255" i="22"/>
  <c r="CT264" i="22"/>
  <c r="DF264" i="22"/>
  <c r="DV264" i="22" s="1"/>
  <c r="EB259" i="22"/>
  <c r="FH259" i="22" s="1"/>
  <c r="CP257" i="22"/>
  <c r="CO264" i="22"/>
  <c r="DL262" i="22"/>
  <c r="EB262" i="22" s="1"/>
  <c r="DQ261" i="22"/>
  <c r="DG255" i="22"/>
  <c r="DW255" i="22" s="1"/>
  <c r="EL263" i="22"/>
  <c r="EO258" i="22"/>
  <c r="DZ254" i="22"/>
  <c r="DF254" i="22"/>
  <c r="ED254" i="22" s="1"/>
  <c r="EK263" i="22"/>
  <c r="EB257" i="22"/>
  <c r="FH257" i="22" s="1"/>
  <c r="ER258" i="22"/>
  <c r="CW255" i="22"/>
  <c r="EW227" i="22"/>
  <c r="EC215" i="22"/>
  <c r="ES215" i="22" s="1"/>
  <c r="ET227" i="22"/>
  <c r="FP227" i="22"/>
  <c r="FA174" i="22"/>
  <c r="CX181" i="22"/>
  <c r="FK170" i="22"/>
  <c r="DR319" i="22"/>
  <c r="DZ319" i="22" s="1"/>
  <c r="DF318" i="22"/>
  <c r="ED318" i="22" s="1"/>
  <c r="AV327" i="22"/>
  <c r="AU327" i="22"/>
  <c r="DO319" i="22"/>
  <c r="DW319" i="22" s="1"/>
  <c r="DK318" i="22"/>
  <c r="EI318" i="22" s="1"/>
  <c r="EO319" i="22"/>
  <c r="CZ320" i="22"/>
  <c r="EE316" i="22"/>
  <c r="DK312" i="22"/>
  <c r="EA312" i="22" s="1"/>
  <c r="EA311" i="22"/>
  <c r="EB310" i="22"/>
  <c r="FH310" i="22" s="1"/>
  <c r="AV312" i="22"/>
  <c r="AU312" i="22"/>
  <c r="EE315" i="22"/>
  <c r="EU315" i="22" s="1"/>
  <c r="EI306" i="22"/>
  <c r="EB315" i="22"/>
  <c r="FH315" i="22" s="1"/>
  <c r="EB312" i="22"/>
  <c r="EL313" i="22"/>
  <c r="DS313" i="22"/>
  <c r="EQ313" i="22" s="1"/>
  <c r="ER313" i="22"/>
  <c r="EO313" i="22"/>
  <c r="DO309" i="22"/>
  <c r="EM309" i="22" s="1"/>
  <c r="FK309" i="22" s="1"/>
  <c r="DA315" i="22"/>
  <c r="FM315" i="22" s="1"/>
  <c r="DN309" i="22"/>
  <c r="CT299" i="22"/>
  <c r="EK313" i="22"/>
  <c r="DY299" i="22"/>
  <c r="FE299" i="22" s="1"/>
  <c r="EH317" i="22"/>
  <c r="EN308" i="22"/>
  <c r="FL308" i="22" s="1"/>
  <c r="AU300" i="22"/>
  <c r="AV300" i="22"/>
  <c r="AV292" i="22"/>
  <c r="AU292" i="22"/>
  <c r="DX302" i="22"/>
  <c r="CO308" i="22"/>
  <c r="ED303" i="22"/>
  <c r="DT274" i="22"/>
  <c r="DD274" i="22"/>
  <c r="EG274" i="22"/>
  <c r="DQ274" i="22"/>
  <c r="DY274" i="22" s="1"/>
  <c r="ED274" i="22"/>
  <c r="DL274" i="22"/>
  <c r="EJ274" i="22" s="1"/>
  <c r="EJ263" i="22"/>
  <c r="FH263" i="22" s="1"/>
  <c r="EF265" i="22"/>
  <c r="EK270" i="22"/>
  <c r="ES270" i="22" s="1"/>
  <c r="DD255" i="22"/>
  <c r="ER270" i="22"/>
  <c r="EZ270" i="22" s="1"/>
  <c r="EB258" i="22"/>
  <c r="CU255" i="22"/>
  <c r="DZ255" i="22"/>
  <c r="FF255" i="22" s="1"/>
  <c r="EO271" i="22"/>
  <c r="DO257" i="22"/>
  <c r="EM257" i="22" s="1"/>
  <c r="CS255" i="22"/>
  <c r="FN268" i="22"/>
  <c r="EX268" i="22"/>
  <c r="FL268" i="22"/>
  <c r="FD268" i="22"/>
  <c r="EV268" i="22"/>
  <c r="FC268" i="22"/>
  <c r="EU268" i="22"/>
  <c r="FJ268" i="22"/>
  <c r="FB268" i="22"/>
  <c r="ET268" i="22"/>
  <c r="FI268" i="22"/>
  <c r="FA268" i="22"/>
  <c r="ES268" i="22"/>
  <c r="DX264" i="22"/>
  <c r="FD264" i="22" s="1"/>
  <c r="DJ264" i="22"/>
  <c r="DZ264" i="22" s="1"/>
  <c r="EF255" i="22"/>
  <c r="DR267" i="22"/>
  <c r="DZ267" i="22" s="1"/>
  <c r="EE265" i="22"/>
  <c r="CY255" i="22"/>
  <c r="DQ253" i="22"/>
  <c r="DY253" i="22" s="1"/>
  <c r="EP258" i="22"/>
  <c r="EP257" i="22"/>
  <c r="FN257" i="22" s="1"/>
  <c r="AV254" i="22"/>
  <c r="AU254" i="22"/>
  <c r="EO257" i="22"/>
  <c r="FM257" i="22" s="1"/>
  <c r="DQ263" i="22"/>
  <c r="EO263" i="22" s="1"/>
  <c r="EK253" i="22"/>
  <c r="FI253" i="22" s="1"/>
  <c r="FD256" i="22"/>
  <c r="EV256" i="22"/>
  <c r="FC256" i="22"/>
  <c r="EU256" i="22"/>
  <c r="FB256" i="22"/>
  <c r="ET256" i="22"/>
  <c r="FP256" i="22"/>
  <c r="FH256" i="22"/>
  <c r="EZ256" i="22"/>
  <c r="FO256" i="22"/>
  <c r="EY256" i="22"/>
  <c r="FF256" i="22"/>
  <c r="EX256" i="22"/>
  <c r="EH263" i="22"/>
  <c r="EX263" i="22" s="1"/>
  <c r="EL257" i="22"/>
  <c r="DO258" i="22"/>
  <c r="EM258" i="22" s="1"/>
  <c r="EP253" i="22"/>
  <c r="FN253" i="22" s="1"/>
  <c r="EU218" i="22"/>
  <c r="DH227" i="22"/>
  <c r="EF227" i="22" s="1"/>
  <c r="DH218" i="22"/>
  <c r="DX218" i="22" s="1"/>
  <c r="DL218" i="22"/>
  <c r="DI218" i="22"/>
  <c r="DJ218" i="22"/>
  <c r="DY218" i="22"/>
  <c r="EG218" i="22"/>
  <c r="FM218" i="22" s="1"/>
  <c r="DW218" i="22"/>
  <c r="FC218" i="22" s="1"/>
  <c r="AU232" i="22"/>
  <c r="EU227" i="22"/>
  <c r="EB223" i="22"/>
  <c r="DE218" i="22"/>
  <c r="EC218" i="22" s="1"/>
  <c r="FI218" i="22" s="1"/>
  <c r="EC227" i="22"/>
  <c r="CO227" i="22"/>
  <c r="DE227" i="22"/>
  <c r="DM227" i="22"/>
  <c r="EK227" i="22" s="1"/>
  <c r="DK218" i="22"/>
  <c r="EA218" i="22" s="1"/>
  <c r="FH166" i="22"/>
  <c r="DT318" i="22"/>
  <c r="ER318" i="22" s="1"/>
  <c r="CU319" i="22"/>
  <c r="EI319" i="22"/>
  <c r="EQ319" i="22"/>
  <c r="DK319" i="22"/>
  <c r="EG320" i="22"/>
  <c r="DP320" i="22"/>
  <c r="EN320" i="22" s="1"/>
  <c r="DS320" i="22"/>
  <c r="EM311" i="22"/>
  <c r="DR311" i="22"/>
  <c r="DO311" i="22"/>
  <c r="DG312" i="22"/>
  <c r="DW312" i="22" s="1"/>
  <c r="FN305" i="22"/>
  <c r="FF305" i="22"/>
  <c r="EX305" i="22"/>
  <c r="FM305" i="22"/>
  <c r="FK305" i="22"/>
  <c r="EU305" i="22"/>
  <c r="FJ305" i="22"/>
  <c r="FB305" i="22"/>
  <c r="ET305" i="22"/>
  <c r="FR305" i="22" s="1"/>
  <c r="FI305" i="22"/>
  <c r="FA305" i="22"/>
  <c r="ES305" i="22"/>
  <c r="AV302" i="22"/>
  <c r="AU302" i="22"/>
  <c r="EH312" i="22"/>
  <c r="AV277" i="22"/>
  <c r="AU277" i="22"/>
  <c r="CV274" i="22"/>
  <c r="DQ270" i="22"/>
  <c r="DF263" i="22"/>
  <c r="DV263" i="22" s="1"/>
  <c r="DE263" i="22"/>
  <c r="EC263" i="22" s="1"/>
  <c r="DS266" i="22"/>
  <c r="EA266" i="22" s="1"/>
  <c r="DN266" i="22"/>
  <c r="DV266" i="22" s="1"/>
  <c r="AU258" i="22"/>
  <c r="AV258" i="22"/>
  <c r="EI265" i="22"/>
  <c r="EY265" i="22" s="1"/>
  <c r="DG262" i="22"/>
  <c r="CP267" i="22"/>
  <c r="EJ262" i="22"/>
  <c r="FP262" i="22" s="1"/>
  <c r="DE262" i="22"/>
  <c r="EC262" i="22" s="1"/>
  <c r="ES262" i="22" s="1"/>
  <c r="DM257" i="22"/>
  <c r="EK257" i="22" s="1"/>
  <c r="EQ257" i="22"/>
  <c r="FG257" i="22" s="1"/>
  <c r="FM262" i="22"/>
  <c r="EW262" i="22"/>
  <c r="FF262" i="22"/>
  <c r="FB262" i="22"/>
  <c r="FN262" i="22"/>
  <c r="EX262" i="22"/>
  <c r="FJ262" i="22"/>
  <c r="ET262" i="22"/>
  <c r="AV245" i="22"/>
  <c r="AU245" i="22"/>
  <c r="AU238" i="22"/>
  <c r="AV238" i="22"/>
  <c r="AU239" i="22"/>
  <c r="AV239" i="22"/>
  <c r="AV240" i="22"/>
  <c r="AU240" i="22"/>
  <c r="AV230" i="22"/>
  <c r="AU230" i="22"/>
  <c r="FC224" i="22"/>
  <c r="DU220" i="22"/>
  <c r="FA220" i="22" s="1"/>
  <c r="CP207" i="22"/>
  <c r="CU207" i="22"/>
  <c r="CX207" i="22"/>
  <c r="CT207" i="22"/>
  <c r="DC207" i="22"/>
  <c r="DB207" i="22"/>
  <c r="CV207" i="22"/>
  <c r="CS207" i="22"/>
  <c r="DD207" i="22"/>
  <c r="CO207" i="22"/>
  <c r="CQ207" i="22"/>
  <c r="CR207" i="22"/>
  <c r="DA207" i="22"/>
  <c r="CW207" i="22"/>
  <c r="CY207" i="22"/>
  <c r="CZ207" i="22"/>
  <c r="CV181" i="22"/>
  <c r="CO181" i="22"/>
  <c r="CP181" i="22"/>
  <c r="CR181" i="22"/>
  <c r="DG225" i="22"/>
  <c r="DW225" i="22" s="1"/>
  <c r="ED222" i="22"/>
  <c r="DF225" i="22"/>
  <c r="EC222" i="22"/>
  <c r="DR221" i="22"/>
  <c r="AV216" i="22"/>
  <c r="AU216" i="22"/>
  <c r="DQ221" i="22"/>
  <c r="DF220" i="22"/>
  <c r="DV220" i="22" s="1"/>
  <c r="DR216" i="22"/>
  <c r="EP216" i="22" s="1"/>
  <c r="CR217" i="22"/>
  <c r="EB225" i="22"/>
  <c r="EC214" i="22"/>
  <c r="DY213" i="22"/>
  <c r="FE213" i="22" s="1"/>
  <c r="CU211" i="22"/>
  <c r="EC209" i="22"/>
  <c r="DR208" i="22"/>
  <c r="ED215" i="22"/>
  <c r="AU214" i="22"/>
  <c r="AV214" i="22"/>
  <c r="DQ216" i="22"/>
  <c r="DP208" i="22"/>
  <c r="DX208" i="22" s="1"/>
  <c r="EK221" i="22"/>
  <c r="FI221" i="22" s="1"/>
  <c r="DN216" i="22"/>
  <c r="DL207" i="22"/>
  <c r="EC213" i="22"/>
  <c r="DR212" i="22"/>
  <c r="DZ212" i="22" s="1"/>
  <c r="CY211" i="22"/>
  <c r="AV196" i="22"/>
  <c r="AU196" i="22"/>
  <c r="EG178" i="22"/>
  <c r="FM178" i="22" s="1"/>
  <c r="EC166" i="22"/>
  <c r="ES166" i="22" s="1"/>
  <c r="AU195" i="22"/>
  <c r="EJ174" i="22"/>
  <c r="FP174" i="22" s="1"/>
  <c r="EE167" i="22"/>
  <c r="DO209" i="22"/>
  <c r="DZ179" i="22"/>
  <c r="ER177" i="22"/>
  <c r="DF175" i="22"/>
  <c r="DV175" i="22" s="1"/>
  <c r="ER169" i="22"/>
  <c r="EQ211" i="22"/>
  <c r="FG211" i="22" s="1"/>
  <c r="DM181" i="22"/>
  <c r="AV180" i="22"/>
  <c r="AU180" i="22"/>
  <c r="ED178" i="22"/>
  <c r="ET178" i="22" s="1"/>
  <c r="FP171" i="22"/>
  <c r="EZ171" i="22"/>
  <c r="FM171" i="22"/>
  <c r="FE171" i="22"/>
  <c r="EW171" i="22"/>
  <c r="FL171" i="22"/>
  <c r="FD171" i="22"/>
  <c r="EV171" i="22"/>
  <c r="FK171" i="22"/>
  <c r="FC171" i="22"/>
  <c r="EU171" i="22"/>
  <c r="FJ171" i="22"/>
  <c r="ET171" i="22"/>
  <c r="DS169" i="22"/>
  <c r="EA169" i="22" s="1"/>
  <c r="DZ166" i="22"/>
  <c r="FF166" i="22" s="1"/>
  <c r="EG174" i="22"/>
  <c r="EW174" i="22" s="1"/>
  <c r="EC170" i="22"/>
  <c r="ES170" i="22" s="1"/>
  <c r="DR169" i="22"/>
  <c r="DZ169" i="22" s="1"/>
  <c r="EM212" i="22"/>
  <c r="AU199" i="22"/>
  <c r="DK175" i="22"/>
  <c r="EI175" i="22" s="1"/>
  <c r="EH172" i="22"/>
  <c r="DW209" i="22"/>
  <c r="FJ211" i="22"/>
  <c r="ET211" i="22"/>
  <c r="FI211" i="22"/>
  <c r="FA211" i="22"/>
  <c r="ES211" i="22"/>
  <c r="FP211" i="22"/>
  <c r="EZ211" i="22"/>
  <c r="FO211" i="22"/>
  <c r="EY211" i="22"/>
  <c r="FF211" i="22"/>
  <c r="EX211" i="22"/>
  <c r="FE211" i="22"/>
  <c r="EW211" i="22"/>
  <c r="AV181" i="22"/>
  <c r="AU181" i="22"/>
  <c r="EE180" i="22"/>
  <c r="DE171" i="22"/>
  <c r="DF166" i="22"/>
  <c r="DV166" i="22" s="1"/>
  <c r="EQ168" i="22"/>
  <c r="FO168" i="22" s="1"/>
  <c r="EP168" i="22"/>
  <c r="FF168" i="22" s="1"/>
  <c r="EG160" i="22"/>
  <c r="DX162" i="22"/>
  <c r="DK162" i="22"/>
  <c r="EA162" i="22" s="1"/>
  <c r="FG162" i="22" s="1"/>
  <c r="DI162" i="22"/>
  <c r="DY162" i="22" s="1"/>
  <c r="ET170" i="22"/>
  <c r="FR170" i="22" s="1"/>
  <c r="EP165" i="22"/>
  <c r="DY164" i="22"/>
  <c r="FE164" i="22" s="1"/>
  <c r="AU171" i="22"/>
  <c r="EG161" i="22"/>
  <c r="DV180" i="22"/>
  <c r="EM173" i="22"/>
  <c r="DO164" i="22"/>
  <c r="EM164" i="22" s="1"/>
  <c r="DN164" i="22"/>
  <c r="DM164" i="22"/>
  <c r="EP164" i="22"/>
  <c r="FF164" i="22" s="1"/>
  <c r="DP164" i="22"/>
  <c r="DS164" i="22"/>
  <c r="EA164" i="22" s="1"/>
  <c r="EO132" i="22"/>
  <c r="DY132" i="22"/>
  <c r="CY122" i="22"/>
  <c r="CT122" i="22"/>
  <c r="CO122" i="22"/>
  <c r="DB122" i="22"/>
  <c r="CV122" i="22"/>
  <c r="CW122" i="22"/>
  <c r="CP122" i="22"/>
  <c r="CU122" i="22"/>
  <c r="DD122" i="22"/>
  <c r="CX122" i="22"/>
  <c r="CZ122" i="22"/>
  <c r="DA122" i="22"/>
  <c r="DW129" i="22"/>
  <c r="EE129" i="22"/>
  <c r="FK129" i="22" s="1"/>
  <c r="EO127" i="22"/>
  <c r="EW127" i="22" s="1"/>
  <c r="DY127" i="22"/>
  <c r="DN132" i="22"/>
  <c r="EO130" i="22"/>
  <c r="DY130" i="22"/>
  <c r="EM124" i="22"/>
  <c r="DW124" i="22"/>
  <c r="EJ112" i="22"/>
  <c r="EB125" i="22"/>
  <c r="FH125" i="22" s="1"/>
  <c r="CQ118" i="22"/>
  <c r="CZ118" i="22"/>
  <c r="CY118" i="22"/>
  <c r="CS118" i="22"/>
  <c r="CT118" i="22"/>
  <c r="DC118" i="22"/>
  <c r="CW118" i="22"/>
  <c r="CX118" i="22"/>
  <c r="DA118" i="22"/>
  <c r="DB118" i="22"/>
  <c r="CV118" i="22"/>
  <c r="CR118" i="22"/>
  <c r="FP82" i="22"/>
  <c r="CY79" i="22"/>
  <c r="CV79" i="22"/>
  <c r="DD79" i="22"/>
  <c r="CW79" i="22"/>
  <c r="CS79" i="22"/>
  <c r="CU79" i="22"/>
  <c r="CP79" i="22"/>
  <c r="CR79" i="22"/>
  <c r="DA79" i="22"/>
  <c r="DC79" i="22"/>
  <c r="CX79" i="22"/>
  <c r="CZ79" i="22"/>
  <c r="CT79" i="22"/>
  <c r="DB79" i="22"/>
  <c r="CQ79" i="22"/>
  <c r="CP71" i="22"/>
  <c r="CV71" i="22"/>
  <c r="CX71" i="22"/>
  <c r="CT71" i="22"/>
  <c r="CU71" i="22"/>
  <c r="FO71" i="22" s="1"/>
  <c r="DD71" i="22"/>
  <c r="CQ71" i="22"/>
  <c r="CZ71" i="22"/>
  <c r="CO71" i="22"/>
  <c r="CY71" i="22"/>
  <c r="CW71" i="22"/>
  <c r="CS71" i="22"/>
  <c r="DA71" i="22"/>
  <c r="DE75" i="22"/>
  <c r="DI75" i="22"/>
  <c r="DU75" i="22"/>
  <c r="DW75" i="22"/>
  <c r="DH75" i="22"/>
  <c r="DX75" i="22" s="1"/>
  <c r="DJ75" i="22"/>
  <c r="DZ75" i="22" s="1"/>
  <c r="EC75" i="22"/>
  <c r="EE75" i="22"/>
  <c r="DY75" i="22"/>
  <c r="DL75" i="22"/>
  <c r="EJ75" i="22" s="1"/>
  <c r="DF75" i="22"/>
  <c r="DV75" i="22" s="1"/>
  <c r="EG75" i="22"/>
  <c r="DK75" i="22"/>
  <c r="EA75" i="22" s="1"/>
  <c r="EB75" i="22"/>
  <c r="EA69" i="22"/>
  <c r="EI69" i="22"/>
  <c r="X86" i="22"/>
  <c r="AS85" i="22"/>
  <c r="CR72" i="22"/>
  <c r="CU32" i="22"/>
  <c r="CY32" i="22"/>
  <c r="CR32" i="22"/>
  <c r="CZ32" i="22"/>
  <c r="CV32" i="22"/>
  <c r="FP32" i="22" s="1"/>
  <c r="DC32" i="22"/>
  <c r="DD32" i="22"/>
  <c r="CT32" i="22"/>
  <c r="DB32" i="22"/>
  <c r="CO32" i="22"/>
  <c r="CP32" i="22"/>
  <c r="CS32" i="22"/>
  <c r="CW32" i="22"/>
  <c r="FI32" i="22" s="1"/>
  <c r="CX32" i="22"/>
  <c r="DA32" i="22"/>
  <c r="CQ32" i="22"/>
  <c r="DC18" i="22"/>
  <c r="DD18" i="22"/>
  <c r="CO18" i="22"/>
  <c r="CS18" i="22"/>
  <c r="CW18" i="22"/>
  <c r="DA18" i="22"/>
  <c r="CQ18" i="22"/>
  <c r="CR18" i="22"/>
  <c r="CT18" i="22"/>
  <c r="CP18" i="22"/>
  <c r="CY18" i="22"/>
  <c r="CZ18" i="22"/>
  <c r="DB18" i="22"/>
  <c r="CX18" i="22"/>
  <c r="CU18" i="22"/>
  <c r="CV18" i="22"/>
  <c r="DS221" i="22"/>
  <c r="DU222" i="22"/>
  <c r="DB227" i="22"/>
  <c r="DW223" i="22"/>
  <c r="DT222" i="22"/>
  <c r="BB217" i="22"/>
  <c r="CU217" i="22"/>
  <c r="DD213" i="22"/>
  <c r="EO224" i="22"/>
  <c r="EW224" i="22" s="1"/>
  <c r="EL219" i="22"/>
  <c r="DT208" i="22"/>
  <c r="DU214" i="22"/>
  <c r="DV207" i="22"/>
  <c r="ER222" i="22"/>
  <c r="DJ214" i="22"/>
  <c r="CY213" i="22"/>
  <c r="DV210" i="22"/>
  <c r="FB210" i="22" s="1"/>
  <c r="DS209" i="22"/>
  <c r="DF213" i="22"/>
  <c r="DC212" i="22"/>
  <c r="CZ211" i="22"/>
  <c r="DO208" i="22"/>
  <c r="DW208" i="22" s="1"/>
  <c r="FI220" i="22"/>
  <c r="ES220" i="22"/>
  <c r="FP220" i="22"/>
  <c r="EZ220" i="22"/>
  <c r="FO220" i="22"/>
  <c r="FG220" i="22"/>
  <c r="EY220" i="22"/>
  <c r="FL220" i="22"/>
  <c r="EV220" i="22"/>
  <c r="DU213" i="22"/>
  <c r="FA213" i="22" s="1"/>
  <c r="CQ211" i="22"/>
  <c r="DS207" i="22"/>
  <c r="AV192" i="22"/>
  <c r="AU192" i="22"/>
  <c r="EL209" i="22"/>
  <c r="FJ209" i="22" s="1"/>
  <c r="DY178" i="22"/>
  <c r="FE178" i="22" s="1"/>
  <c r="EI171" i="22"/>
  <c r="FO171" i="22" s="1"/>
  <c r="EK208" i="22"/>
  <c r="DF181" i="22"/>
  <c r="EG176" i="22"/>
  <c r="DE181" i="22"/>
  <c r="DS180" i="22"/>
  <c r="DV178" i="22"/>
  <c r="DS177" i="22"/>
  <c r="EA177" i="22" s="1"/>
  <c r="EQ208" i="22"/>
  <c r="DY174" i="22"/>
  <c r="FE174" i="22" s="1"/>
  <c r="DU170" i="22"/>
  <c r="FA170" i="22" s="1"/>
  <c r="DR181" i="22"/>
  <c r="DP180" i="22"/>
  <c r="DV179" i="22"/>
  <c r="AV186" i="22"/>
  <c r="AU186" i="22"/>
  <c r="DQ181" i="22"/>
  <c r="DP172" i="22"/>
  <c r="DX172" i="22" s="1"/>
  <c r="DI167" i="22"/>
  <c r="DY167" i="22" s="1"/>
  <c r="EL172" i="22"/>
  <c r="FB172" i="22" s="1"/>
  <c r="EA168" i="22"/>
  <c r="FG168" i="22" s="1"/>
  <c r="ER173" i="22"/>
  <c r="ER172" i="22"/>
  <c r="DU166" i="22"/>
  <c r="FA166" i="22" s="1"/>
  <c r="EI161" i="22"/>
  <c r="EO176" i="22"/>
  <c r="EW176" i="22" s="1"/>
  <c r="FN164" i="22"/>
  <c r="EL177" i="22"/>
  <c r="EX174" i="22"/>
  <c r="FV174" i="22" s="1"/>
  <c r="EN179" i="22"/>
  <c r="DN169" i="22"/>
  <c r="EL169" i="22" s="1"/>
  <c r="DV177" i="22"/>
  <c r="FL165" i="22"/>
  <c r="EV165" i="22"/>
  <c r="DH121" i="22"/>
  <c r="EX119" i="22"/>
  <c r="CZ127" i="22"/>
  <c r="DY117" i="22"/>
  <c r="EO117" i="22"/>
  <c r="EW117" i="22" s="1"/>
  <c r="DP120" i="22"/>
  <c r="CO130" i="22"/>
  <c r="CV119" i="22"/>
  <c r="DG84" i="22"/>
  <c r="CR63" i="22"/>
  <c r="CT63" i="22"/>
  <c r="CZ63" i="22"/>
  <c r="CS63" i="22"/>
  <c r="DB63" i="22"/>
  <c r="CU63" i="22"/>
  <c r="CY63" i="22"/>
  <c r="CP63" i="22"/>
  <c r="CO63" i="22"/>
  <c r="CX63" i="22"/>
  <c r="CW63" i="22"/>
  <c r="CV63" i="22"/>
  <c r="DD63" i="22"/>
  <c r="EB77" i="22"/>
  <c r="EJ77" i="22"/>
  <c r="CT77" i="22"/>
  <c r="CV77" i="22"/>
  <c r="DB77" i="22"/>
  <c r="DD77" i="22"/>
  <c r="CO77" i="22"/>
  <c r="CS77" i="22"/>
  <c r="DA77" i="22"/>
  <c r="CQ77" i="22"/>
  <c r="CU77" i="22"/>
  <c r="CP77" i="22"/>
  <c r="CY77" i="22"/>
  <c r="CR77" i="22"/>
  <c r="DC77" i="22"/>
  <c r="CX77" i="22"/>
  <c r="CZ77" i="22"/>
  <c r="CW75" i="22"/>
  <c r="CQ75" i="22"/>
  <c r="CS75" i="22"/>
  <c r="CY75" i="22"/>
  <c r="CR75" i="22"/>
  <c r="DB75" i="22"/>
  <c r="CV75" i="22"/>
  <c r="CP75" i="22"/>
  <c r="DD75" i="22"/>
  <c r="CX75" i="22"/>
  <c r="CU75" i="22"/>
  <c r="DC75" i="22"/>
  <c r="CO75" i="22"/>
  <c r="CQ63" i="22"/>
  <c r="CT75" i="22"/>
  <c r="FA74" i="22"/>
  <c r="DL63" i="22"/>
  <c r="EJ63" i="22" s="1"/>
  <c r="DI63" i="22"/>
  <c r="DK63" i="22"/>
  <c r="DG63" i="22"/>
  <c r="EF63" i="22"/>
  <c r="EH63" i="22"/>
  <c r="DF63" i="22"/>
  <c r="ED63" i="22" s="1"/>
  <c r="EI63" i="22"/>
  <c r="DE63" i="22"/>
  <c r="EC63" i="22" s="1"/>
  <c r="EE63" i="22"/>
  <c r="CO15" i="22"/>
  <c r="CS15" i="22"/>
  <c r="CW15" i="22"/>
  <c r="CQ15" i="22"/>
  <c r="DA15" i="22"/>
  <c r="CY15" i="22"/>
  <c r="CT15" i="22"/>
  <c r="CV15" i="22"/>
  <c r="CR15" i="22"/>
  <c r="DB15" i="22"/>
  <c r="CU15" i="22"/>
  <c r="DD15" i="22"/>
  <c r="CP15" i="22"/>
  <c r="CZ15" i="22"/>
  <c r="DC15" i="22"/>
  <c r="CX15" i="22"/>
  <c r="DC14" i="22"/>
  <c r="CW14" i="22"/>
  <c r="DA14" i="22"/>
  <c r="CT14" i="22"/>
  <c r="CV14" i="22"/>
  <c r="CP14" i="22"/>
  <c r="DB14" i="22"/>
  <c r="DD14" i="22"/>
  <c r="CX14" i="22"/>
  <c r="CQ14" i="22"/>
  <c r="CR14" i="22"/>
  <c r="CU14" i="22"/>
  <c r="CO14" i="22"/>
  <c r="CY14" i="22"/>
  <c r="CZ14" i="22"/>
  <c r="CS14" i="22"/>
  <c r="FB18" i="22"/>
  <c r="DH225" i="22"/>
  <c r="EF225" i="22" s="1"/>
  <c r="DT221" i="22"/>
  <c r="EB221" i="22" s="1"/>
  <c r="DY215" i="22"/>
  <c r="FE215" i="22" s="1"/>
  <c r="EA227" i="22"/>
  <c r="FG227" i="22" s="1"/>
  <c r="FW227" i="22" s="1"/>
  <c r="DX215" i="22"/>
  <c r="EH224" i="22"/>
  <c r="DL222" i="22"/>
  <c r="EJ222" i="22" s="1"/>
  <c r="EZ222" i="22" s="1"/>
  <c r="EM219" i="22"/>
  <c r="CP217" i="22"/>
  <c r="CV213" i="22"/>
  <c r="DV211" i="22"/>
  <c r="FB211" i="22" s="1"/>
  <c r="EM222" i="22"/>
  <c r="DY210" i="22"/>
  <c r="EL224" i="22"/>
  <c r="FJ224" i="22" s="1"/>
  <c r="DB211" i="22"/>
  <c r="FN211" i="22" s="1"/>
  <c r="DP216" i="22"/>
  <c r="EN216" i="22" s="1"/>
  <c r="CQ213" i="22"/>
  <c r="DI214" i="22"/>
  <c r="EG214" i="22" s="1"/>
  <c r="CX213" i="22"/>
  <c r="CU212" i="22"/>
  <c r="CR211" i="22"/>
  <c r="DP224" i="22"/>
  <c r="EN219" i="22"/>
  <c r="DN208" i="22"/>
  <c r="DV208" i="22" s="1"/>
  <c r="DK207" i="22"/>
  <c r="EI207" i="22" s="1"/>
  <c r="EM208" i="22"/>
  <c r="FK208" i="22" s="1"/>
  <c r="DH181" i="22"/>
  <c r="EF178" i="22"/>
  <c r="FL178" i="22" s="1"/>
  <c r="EM213" i="22"/>
  <c r="EN207" i="22"/>
  <c r="DT180" i="22"/>
  <c r="EB180" i="22" s="1"/>
  <c r="DF167" i="22"/>
  <c r="ED167" i="22" s="1"/>
  <c r="EL216" i="22"/>
  <c r="DK180" i="22"/>
  <c r="DY179" i="22"/>
  <c r="DU208" i="22"/>
  <c r="AU191" i="22"/>
  <c r="DT181" i="22"/>
  <c r="DD181" i="22"/>
  <c r="DE178" i="22"/>
  <c r="DU178" i="22" s="1"/>
  <c r="DY166" i="22"/>
  <c r="FE166" i="22" s="1"/>
  <c r="DQ177" i="22"/>
  <c r="DY177" i="22" s="1"/>
  <c r="DR172" i="22"/>
  <c r="EP172" i="22" s="1"/>
  <c r="DK167" i="22"/>
  <c r="EA167" i="22" s="1"/>
  <c r="DJ181" i="22"/>
  <c r="EH181" i="22" s="1"/>
  <c r="DH180" i="22"/>
  <c r="DK178" i="22"/>
  <c r="DP169" i="22"/>
  <c r="EN169" i="22" s="1"/>
  <c r="DI181" i="22"/>
  <c r="DO180" i="22"/>
  <c r="DW180" i="22" s="1"/>
  <c r="DJ178" i="22"/>
  <c r="EH178" i="22" s="1"/>
  <c r="FN178" i="22" s="1"/>
  <c r="DS173" i="22"/>
  <c r="EA173" i="22" s="1"/>
  <c r="EL165" i="22"/>
  <c r="EM165" i="22"/>
  <c r="FC165" i="22" s="1"/>
  <c r="DW178" i="22"/>
  <c r="FC178" i="22" s="1"/>
  <c r="FS178" i="22" s="1"/>
  <c r="EP171" i="22"/>
  <c r="FF171" i="22" s="1"/>
  <c r="EQ165" i="22"/>
  <c r="FO165" i="22" s="1"/>
  <c r="AU183" i="22"/>
  <c r="EB171" i="22"/>
  <c r="FH171" i="22" s="1"/>
  <c r="EU164" i="22"/>
  <c r="EX164" i="22"/>
  <c r="EN176" i="22"/>
  <c r="FD176" i="22" s="1"/>
  <c r="EK169" i="22"/>
  <c r="CX164" i="22"/>
  <c r="CV164" i="22"/>
  <c r="CP164" i="22"/>
  <c r="CZ164" i="22"/>
  <c r="DD164" i="22"/>
  <c r="AU179" i="22"/>
  <c r="EL168" i="22"/>
  <c r="ET168" i="22" s="1"/>
  <c r="DT164" i="22"/>
  <c r="EL176" i="22"/>
  <c r="FB176" i="22" s="1"/>
  <c r="DX160" i="22"/>
  <c r="EK176" i="22"/>
  <c r="FI176" i="22" s="1"/>
  <c r="EK125" i="22"/>
  <c r="DU125" i="22"/>
  <c r="DB119" i="22"/>
  <c r="FH131" i="22"/>
  <c r="AV130" i="22"/>
  <c r="AU130" i="22"/>
  <c r="CS122" i="22"/>
  <c r="CQ120" i="22"/>
  <c r="CZ120" i="22"/>
  <c r="CU120" i="22"/>
  <c r="DD120" i="22"/>
  <c r="CY120" i="22"/>
  <c r="DC120" i="22"/>
  <c r="DB120" i="22"/>
  <c r="CW120" i="22"/>
  <c r="CX120" i="22"/>
  <c r="CS120" i="22"/>
  <c r="CR120" i="22"/>
  <c r="DA120" i="22"/>
  <c r="CV120" i="22"/>
  <c r="DZ117" i="22"/>
  <c r="FF117" i="22" s="1"/>
  <c r="EH117" i="22"/>
  <c r="EX117" i="22" s="1"/>
  <c r="CR122" i="22"/>
  <c r="CV132" i="22"/>
  <c r="DS116" i="22"/>
  <c r="EA116" i="22" s="1"/>
  <c r="DX116" i="22"/>
  <c r="DR116" i="22"/>
  <c r="DT116" i="22"/>
  <c r="EB116" i="22" s="1"/>
  <c r="DO116" i="22"/>
  <c r="DW116" i="22" s="1"/>
  <c r="DQ116" i="22"/>
  <c r="EO116" i="22" s="1"/>
  <c r="DN116" i="22"/>
  <c r="DV116" i="22" s="1"/>
  <c r="DZ116" i="22"/>
  <c r="EM116" i="22"/>
  <c r="ER116" i="22"/>
  <c r="EP116" i="22"/>
  <c r="DM116" i="22"/>
  <c r="DU116" i="22" s="1"/>
  <c r="DP116" i="22"/>
  <c r="EN116" i="22" s="1"/>
  <c r="DU82" i="22"/>
  <c r="EC82" i="22"/>
  <c r="ES82" i="22" s="1"/>
  <c r="FN82" i="22"/>
  <c r="EY71" i="22"/>
  <c r="EX71" i="22"/>
  <c r="FE71" i="22"/>
  <c r="EW71" i="22"/>
  <c r="FD71" i="22"/>
  <c r="EV71" i="22"/>
  <c r="FK71" i="22"/>
  <c r="EU71" i="22"/>
  <c r="CY69" i="22"/>
  <c r="DA69" i="22"/>
  <c r="CU69" i="22"/>
  <c r="CX69" i="22"/>
  <c r="DC69" i="22"/>
  <c r="CZ69" i="22"/>
  <c r="CV69" i="22"/>
  <c r="CO69" i="22"/>
  <c r="CT69" i="22"/>
  <c r="DD69" i="22"/>
  <c r="CW69" i="22"/>
  <c r="CQ69" i="22"/>
  <c r="CS69" i="22"/>
  <c r="DB69" i="22"/>
  <c r="CP69" i="22"/>
  <c r="CP80" i="22"/>
  <c r="CR80" i="22"/>
  <c r="CX80" i="22"/>
  <c r="DA80" i="22"/>
  <c r="CU80" i="22"/>
  <c r="DD80" i="22"/>
  <c r="CO80" i="22"/>
  <c r="DC80" i="22"/>
  <c r="CW80" i="22"/>
  <c r="CT80" i="22"/>
  <c r="CQ80" i="22"/>
  <c r="DB80" i="22"/>
  <c r="CY80" i="22"/>
  <c r="DW82" i="22"/>
  <c r="DV71" i="22"/>
  <c r="ED71" i="22"/>
  <c r="FJ71" i="22" s="1"/>
  <c r="CR69" i="22"/>
  <c r="CR83" i="22"/>
  <c r="CO20" i="22"/>
  <c r="CP20" i="22"/>
  <c r="CZ20" i="22"/>
  <c r="CV20" i="22"/>
  <c r="CW20" i="22"/>
  <c r="CX20" i="22"/>
  <c r="CU20" i="22"/>
  <c r="DD20" i="22"/>
  <c r="DC20" i="22"/>
  <c r="CS20" i="22"/>
  <c r="CT20" i="22"/>
  <c r="DA20" i="22"/>
  <c r="DB20" i="22"/>
  <c r="CQ20" i="22"/>
  <c r="CY20" i="22"/>
  <c r="CR20" i="22"/>
  <c r="ET27" i="22"/>
  <c r="EX27" i="22"/>
  <c r="DB16" i="22"/>
  <c r="DD16" i="22"/>
  <c r="CQ16" i="22"/>
  <c r="CY16" i="22"/>
  <c r="CO16" i="22"/>
  <c r="CW16" i="22"/>
  <c r="CP16" i="22"/>
  <c r="CU16" i="22"/>
  <c r="CX16" i="22"/>
  <c r="CS16" i="22"/>
  <c r="DC16" i="22"/>
  <c r="CR16" i="22"/>
  <c r="DA16" i="22"/>
  <c r="CZ16" i="22"/>
  <c r="CT16" i="22"/>
  <c r="CV16" i="22"/>
  <c r="EC225" i="22"/>
  <c r="FI225" i="22" s="1"/>
  <c r="AV219" i="22"/>
  <c r="AU219" i="22"/>
  <c r="FK226" i="22"/>
  <c r="FC226" i="22"/>
  <c r="EU226" i="22"/>
  <c r="FJ226" i="22"/>
  <c r="FB226" i="22"/>
  <c r="ET226" i="22"/>
  <c r="FI226" i="22"/>
  <c r="FA226" i="22"/>
  <c r="ES226" i="22"/>
  <c r="FQ226" i="22" s="1"/>
  <c r="FP226" i="22"/>
  <c r="FH226" i="22"/>
  <c r="EZ226" i="22"/>
  <c r="FN226" i="22"/>
  <c r="EX226" i="22"/>
  <c r="FM222" i="22"/>
  <c r="FE222" i="22"/>
  <c r="EW222" i="22"/>
  <c r="FL222" i="22"/>
  <c r="FD222" i="22"/>
  <c r="EV222" i="22"/>
  <c r="FK222" i="22"/>
  <c r="EU222" i="22"/>
  <c r="DB213" i="22"/>
  <c r="EL222" i="22"/>
  <c r="ET222" i="22" s="1"/>
  <c r="DY216" i="22"/>
  <c r="DL214" i="22"/>
  <c r="EJ214" i="22" s="1"/>
  <c r="DA213" i="22"/>
  <c r="EL221" i="22"/>
  <c r="FJ221" i="22" s="1"/>
  <c r="EA215" i="22"/>
  <c r="FG215" i="22" s="1"/>
  <c r="EB220" i="22"/>
  <c r="FH220" i="22" s="1"/>
  <c r="CP213" i="22"/>
  <c r="AV212" i="22"/>
  <c r="AU212" i="22"/>
  <c r="DR209" i="22"/>
  <c r="EP209" i="22" s="1"/>
  <c r="EJ210" i="22"/>
  <c r="FP210" i="22" s="1"/>
  <c r="DQ209" i="22"/>
  <c r="EB208" i="22"/>
  <c r="EQ212" i="22"/>
  <c r="FA208" i="22"/>
  <c r="ES208" i="22"/>
  <c r="FO208" i="22"/>
  <c r="EY208" i="22"/>
  <c r="AV188" i="22"/>
  <c r="AU188" i="22"/>
  <c r="DG181" i="22"/>
  <c r="DZ210" i="22"/>
  <c r="AV184" i="22"/>
  <c r="AU184" i="22"/>
  <c r="FL176" i="22"/>
  <c r="AV175" i="22"/>
  <c r="AU175" i="22"/>
  <c r="EL212" i="22"/>
  <c r="DZ207" i="22"/>
  <c r="DB181" i="22"/>
  <c r="CZ180" i="22"/>
  <c r="EM209" i="22"/>
  <c r="DA181" i="22"/>
  <c r="DO169" i="22"/>
  <c r="DW169" i="22" s="1"/>
  <c r="DU177" i="22"/>
  <c r="EK172" i="22"/>
  <c r="ES172" i="22" s="1"/>
  <c r="EA165" i="22"/>
  <c r="FG165" i="22" s="1"/>
  <c r="DB161" i="22"/>
  <c r="EV174" i="22"/>
  <c r="EM168" i="22"/>
  <c r="EK177" i="22"/>
  <c r="EK168" i="22"/>
  <c r="ES168" i="22" s="1"/>
  <c r="BB163" i="22"/>
  <c r="CP163" i="22"/>
  <c r="CV163" i="22"/>
  <c r="CO163" i="22"/>
  <c r="DU161" i="22"/>
  <c r="DF161" i="22"/>
  <c r="ED161" i="22" s="1"/>
  <c r="DH161" i="22"/>
  <c r="EF161" i="22" s="1"/>
  <c r="EE161" i="22"/>
  <c r="ES125" i="22"/>
  <c r="DW123" i="22"/>
  <c r="EE123" i="22"/>
  <c r="DW118" i="22"/>
  <c r="EE118" i="22"/>
  <c r="EP122" i="22"/>
  <c r="FN122" i="22" s="1"/>
  <c r="DZ122" i="22"/>
  <c r="EQ112" i="22"/>
  <c r="FO112" i="22" s="1"/>
  <c r="DW119" i="22"/>
  <c r="EE119" i="22"/>
  <c r="DB126" i="22"/>
  <c r="DD126" i="22"/>
  <c r="CW126" i="22"/>
  <c r="CQ126" i="22"/>
  <c r="CS126" i="22"/>
  <c r="CY126" i="22"/>
  <c r="CR126" i="22"/>
  <c r="CU126" i="22"/>
  <c r="DC126" i="22"/>
  <c r="CP126" i="22"/>
  <c r="CT126" i="22"/>
  <c r="CV126" i="22"/>
  <c r="CO126" i="22"/>
  <c r="DR113" i="22"/>
  <c r="DZ113" i="22" s="1"/>
  <c r="EQ113" i="22"/>
  <c r="DN113" i="22"/>
  <c r="DV113" i="22" s="1"/>
  <c r="DQ113" i="22"/>
  <c r="DY113" i="22" s="1"/>
  <c r="EA113" i="22"/>
  <c r="DT113" i="22"/>
  <c r="ER113" i="22" s="1"/>
  <c r="DM113" i="22"/>
  <c r="DO113" i="22"/>
  <c r="DW113" i="22" s="1"/>
  <c r="DP113" i="22"/>
  <c r="DX113" i="22" s="1"/>
  <c r="DU113" i="22"/>
  <c r="EE84" i="22"/>
  <c r="EA82" i="22"/>
  <c r="EQ82" i="22"/>
  <c r="FO82" i="22" s="1"/>
  <c r="DW78" i="22"/>
  <c r="FC78" i="22" s="1"/>
  <c r="EM78" i="22"/>
  <c r="FK78" i="22" s="1"/>
  <c r="CW72" i="22"/>
  <c r="CX72" i="22"/>
  <c r="CT72" i="22"/>
  <c r="CU72" i="22"/>
  <c r="CZ72" i="22"/>
  <c r="CQ72" i="22"/>
  <c r="CV72" i="22"/>
  <c r="CY72" i="22"/>
  <c r="CS72" i="22"/>
  <c r="DD72" i="22"/>
  <c r="DA72" i="22"/>
  <c r="CO72" i="22"/>
  <c r="CP72" i="22"/>
  <c r="DW79" i="22"/>
  <c r="EM79" i="22"/>
  <c r="DB72" i="22"/>
  <c r="EO69" i="22"/>
  <c r="DY69" i="22"/>
  <c r="EB71" i="22"/>
  <c r="CZ28" i="22"/>
  <c r="DB28" i="22"/>
  <c r="CW28" i="22"/>
  <c r="DD28" i="22"/>
  <c r="CR28" i="22"/>
  <c r="DC28" i="22"/>
  <c r="CO28" i="22"/>
  <c r="CY28" i="22"/>
  <c r="CS28" i="22"/>
  <c r="CQ28" i="22"/>
  <c r="CV28" i="22"/>
  <c r="CT28" i="22"/>
  <c r="CP28" i="22"/>
  <c r="CU28" i="22"/>
  <c r="CX28" i="22"/>
  <c r="DA28" i="22"/>
  <c r="DT216" i="22"/>
  <c r="EB216" i="22" s="1"/>
  <c r="EI224" i="22"/>
  <c r="EE220" i="22"/>
  <c r="DT219" i="22"/>
  <c r="ER219" i="22" s="1"/>
  <c r="DS216" i="22"/>
  <c r="EA216" i="22" s="1"/>
  <c r="DU225" i="22"/>
  <c r="DR224" i="22"/>
  <c r="DZ224" i="22" s="1"/>
  <c r="EE215" i="22"/>
  <c r="FK215" i="22" s="1"/>
  <c r="CV217" i="22"/>
  <c r="DZ222" i="22"/>
  <c r="EO221" i="22"/>
  <c r="FM221" i="22" s="1"/>
  <c r="EM216" i="22"/>
  <c r="CT213" i="22"/>
  <c r="EB211" i="22"/>
  <c r="FH211" i="22" s="1"/>
  <c r="EF207" i="22"/>
  <c r="EP227" i="22"/>
  <c r="EN221" i="22"/>
  <c r="FL221" i="22" s="1"/>
  <c r="CS216" i="22"/>
  <c r="CS213" i="22"/>
  <c r="FM213" i="22" s="1"/>
  <c r="EE207" i="22"/>
  <c r="EK222" i="22"/>
  <c r="FI222" i="22" s="1"/>
  <c r="EE210" i="22"/>
  <c r="DQ208" i="22"/>
  <c r="EO208" i="22" s="1"/>
  <c r="FM208" i="22" s="1"/>
  <c r="EC207" i="22"/>
  <c r="EO219" i="22"/>
  <c r="EP222" i="22"/>
  <c r="FN222" i="22" s="1"/>
  <c r="CW213" i="22"/>
  <c r="EE211" i="22"/>
  <c r="EU211" i="22" s="1"/>
  <c r="EB210" i="22"/>
  <c r="EP207" i="22"/>
  <c r="EG170" i="22"/>
  <c r="FM170" i="22" s="1"/>
  <c r="DP212" i="22"/>
  <c r="EN212" i="22" s="1"/>
  <c r="EO207" i="22"/>
  <c r="EC169" i="22"/>
  <c r="EH165" i="22"/>
  <c r="FF165" i="22" s="1"/>
  <c r="EP212" i="22"/>
  <c r="EI174" i="22"/>
  <c r="EY174" i="22" s="1"/>
  <c r="DW170" i="22"/>
  <c r="FC170" i="22" s="1"/>
  <c r="EG165" i="22"/>
  <c r="EQ209" i="22"/>
  <c r="FO209" i="22" s="1"/>
  <c r="AV169" i="22"/>
  <c r="AU169" i="22"/>
  <c r="DE167" i="22"/>
  <c r="EC167" i="22" s="1"/>
  <c r="EL207" i="22"/>
  <c r="EE168" i="22"/>
  <c r="FC168" i="22" s="1"/>
  <c r="EO209" i="22"/>
  <c r="FM209" i="22" s="1"/>
  <c r="FJ176" i="22"/>
  <c r="DQ169" i="22"/>
  <c r="DY169" i="22" s="1"/>
  <c r="ED165" i="22"/>
  <c r="EN211" i="22"/>
  <c r="FD211" i="22" s="1"/>
  <c r="DJ175" i="22"/>
  <c r="EH175" i="22" s="1"/>
  <c r="EL173" i="22"/>
  <c r="DW173" i="22"/>
  <c r="DV171" i="22"/>
  <c r="FB171" i="22" s="1"/>
  <c r="DE165" i="22"/>
  <c r="DU165" i="22" s="1"/>
  <c r="DW214" i="22"/>
  <c r="AU209" i="22"/>
  <c r="DE179" i="22"/>
  <c r="EC179" i="22" s="1"/>
  <c r="DF174" i="22"/>
  <c r="EJ165" i="22"/>
  <c r="FP165" i="22" s="1"/>
  <c r="ER176" i="22"/>
  <c r="FH176" i="22" s="1"/>
  <c r="EQ176" i="22"/>
  <c r="EY176" i="22" s="1"/>
  <c r="EB172" i="22"/>
  <c r="EP176" i="22"/>
  <c r="FN176" i="22" s="1"/>
  <c r="DC161" i="22"/>
  <c r="EL180" i="22"/>
  <c r="DE162" i="22"/>
  <c r="EC162" i="22" s="1"/>
  <c r="CT161" i="22"/>
  <c r="DA161" i="22"/>
  <c r="EM176" i="22"/>
  <c r="FK176" i="22" s="1"/>
  <c r="CQ161" i="22"/>
  <c r="EM172" i="22"/>
  <c r="EU172" i="22" s="1"/>
  <c r="CY164" i="22"/>
  <c r="FK164" i="22" s="1"/>
  <c r="EA127" i="22"/>
  <c r="EQ127" i="22"/>
  <c r="CQ114" i="22"/>
  <c r="CT114" i="22"/>
  <c r="CP114" i="22"/>
  <c r="CY114" i="22"/>
  <c r="CS114" i="22"/>
  <c r="DB114" i="22"/>
  <c r="CV114" i="22"/>
  <c r="CR114" i="22"/>
  <c r="CU114" i="22"/>
  <c r="DD114" i="22"/>
  <c r="CZ114" i="22"/>
  <c r="DC114" i="22"/>
  <c r="CO114" i="22"/>
  <c r="CW114" i="22"/>
  <c r="DQ120" i="22"/>
  <c r="DY120" i="22" s="1"/>
  <c r="DO120" i="22"/>
  <c r="DW120" i="22" s="1"/>
  <c r="DX120" i="22"/>
  <c r="DS120" i="22"/>
  <c r="EA120" i="22" s="1"/>
  <c r="EB120" i="22"/>
  <c r="DN120" i="22"/>
  <c r="EL120" i="22" s="1"/>
  <c r="EQ120" i="22"/>
  <c r="ER120" i="22"/>
  <c r="EM120" i="22"/>
  <c r="DR120" i="22"/>
  <c r="DZ120" i="22" s="1"/>
  <c r="DM120" i="22"/>
  <c r="DU120" i="22" s="1"/>
  <c r="DV120" i="22"/>
  <c r="EN120" i="22"/>
  <c r="DV129" i="22"/>
  <c r="ED129" i="22"/>
  <c r="DX119" i="22"/>
  <c r="EF119" i="22"/>
  <c r="EV119" i="22"/>
  <c r="DE121" i="22"/>
  <c r="DV119" i="22"/>
  <c r="ED119" i="22"/>
  <c r="CR117" i="22"/>
  <c r="AV124" i="22"/>
  <c r="AU124" i="22"/>
  <c r="CP116" i="22"/>
  <c r="CO116" i="22"/>
  <c r="CR116" i="22"/>
  <c r="CU116" i="22"/>
  <c r="CW116" i="22"/>
  <c r="CZ116" i="22"/>
  <c r="CT116" i="22"/>
  <c r="DC116" i="22"/>
  <c r="CV116" i="22"/>
  <c r="DD116" i="22"/>
  <c r="CY116" i="22"/>
  <c r="DA116" i="22"/>
  <c r="EO120" i="22"/>
  <c r="EZ125" i="22"/>
  <c r="FX125" i="22" s="1"/>
  <c r="FI82" i="22"/>
  <c r="EU78" i="22"/>
  <c r="FS78" i="22" s="1"/>
  <c r="DW81" i="22"/>
  <c r="EE81" i="22"/>
  <c r="DX68" i="22"/>
  <c r="EF68" i="22"/>
  <c r="CT83" i="22"/>
  <c r="CO83" i="22"/>
  <c r="CU83" i="22"/>
  <c r="CW83" i="22"/>
  <c r="CP83" i="22"/>
  <c r="CQ83" i="22"/>
  <c r="DC83" i="22"/>
  <c r="CX83" i="22"/>
  <c r="CY83" i="22"/>
  <c r="CT64" i="22"/>
  <c r="DC64" i="22"/>
  <c r="CV64" i="22"/>
  <c r="CX64" i="22"/>
  <c r="DB64" i="22"/>
  <c r="DD64" i="22"/>
  <c r="CR64" i="22"/>
  <c r="DA64" i="22"/>
  <c r="CY64" i="22"/>
  <c r="CZ64" i="22"/>
  <c r="CO64" i="22"/>
  <c r="CU64" i="22"/>
  <c r="CW64" i="22"/>
  <c r="CP64" i="22"/>
  <c r="DB83" i="22"/>
  <c r="EV74" i="22"/>
  <c r="CV67" i="22"/>
  <c r="CP67" i="22"/>
  <c r="CS67" i="22"/>
  <c r="DA67" i="22"/>
  <c r="CU67" i="22"/>
  <c r="CW67" i="22"/>
  <c r="CR67" i="22"/>
  <c r="DC67" i="22"/>
  <c r="CQ67" i="22"/>
  <c r="CZ67" i="22"/>
  <c r="CY67" i="22"/>
  <c r="CT67" i="22"/>
  <c r="DB67" i="22"/>
  <c r="CS80" i="22"/>
  <c r="CO79" i="22"/>
  <c r="EK73" i="22"/>
  <c r="DT73" i="22"/>
  <c r="DP73" i="22"/>
  <c r="DX73" i="22" s="1"/>
  <c r="DQ73" i="22"/>
  <c r="EO73" i="22" s="1"/>
  <c r="EB73" i="22"/>
  <c r="DU73" i="22"/>
  <c r="DV73" i="22"/>
  <c r="DR73" i="22"/>
  <c r="DZ73" i="22" s="1"/>
  <c r="DS73" i="22"/>
  <c r="EA73" i="22" s="1"/>
  <c r="DO73" i="22"/>
  <c r="EM73" i="22" s="1"/>
  <c r="ER73" i="22"/>
  <c r="EL73" i="22"/>
  <c r="EX18" i="22"/>
  <c r="CU24" i="22"/>
  <c r="CR24" i="22"/>
  <c r="CT24" i="22"/>
  <c r="DC24" i="22"/>
  <c r="CV24" i="22"/>
  <c r="CZ24" i="22"/>
  <c r="DB24" i="22"/>
  <c r="DD24" i="22"/>
  <c r="CQ24" i="22"/>
  <c r="CS24" i="22"/>
  <c r="CO24" i="22"/>
  <c r="CY24" i="22"/>
  <c r="DA24" i="22"/>
  <c r="CW24" i="22"/>
  <c r="CP24" i="22"/>
  <c r="CX24" i="22"/>
  <c r="EU18" i="22"/>
  <c r="FA18" i="22"/>
  <c r="AV229" i="22"/>
  <c r="AU229" i="22"/>
  <c r="DT224" i="22"/>
  <c r="ER224" i="22" s="1"/>
  <c r="FP224" i="22" s="1"/>
  <c r="ED225" i="22"/>
  <c r="DW220" i="22"/>
  <c r="FC220" i="22" s="1"/>
  <c r="EH227" i="22"/>
  <c r="CQ217" i="22"/>
  <c r="EP221" i="22"/>
  <c r="FN221" i="22" s="1"/>
  <c r="DC213" i="22"/>
  <c r="DX216" i="22"/>
  <c r="DV216" i="22"/>
  <c r="DK214" i="22"/>
  <c r="EA214" i="22" s="1"/>
  <c r="EP219" i="22"/>
  <c r="FJ223" i="22"/>
  <c r="FB223" i="22"/>
  <c r="ET223" i="22"/>
  <c r="FP223" i="22"/>
  <c r="FH223" i="22"/>
  <c r="EZ223" i="22"/>
  <c r="FO223" i="22"/>
  <c r="FG223" i="22"/>
  <c r="EY223" i="22"/>
  <c r="FN223" i="22"/>
  <c r="FF223" i="22"/>
  <c r="EX223" i="22"/>
  <c r="FM223" i="22"/>
  <c r="FE223" i="22"/>
  <c r="EW223" i="22"/>
  <c r="FD223" i="22"/>
  <c r="EV223" i="22"/>
  <c r="FC223" i="22"/>
  <c r="EU223" i="22"/>
  <c r="EJ207" i="22"/>
  <c r="ER221" i="22"/>
  <c r="EO216" i="22"/>
  <c r="DH214" i="22"/>
  <c r="EF214" i="22" s="1"/>
  <c r="CO213" i="22"/>
  <c r="EF181" i="22"/>
  <c r="DP181" i="22"/>
  <c r="DX181" i="22" s="1"/>
  <c r="CZ181" i="22"/>
  <c r="DY207" i="22"/>
  <c r="EI179" i="22"/>
  <c r="DG175" i="22"/>
  <c r="DW175" i="22" s="1"/>
  <c r="EX168" i="22"/>
  <c r="ER208" i="22"/>
  <c r="EZ208" i="22" s="1"/>
  <c r="AV177" i="22"/>
  <c r="AU177" i="22"/>
  <c r="EJ172" i="22"/>
  <c r="DR180" i="22"/>
  <c r="DZ180" i="22" s="1"/>
  <c r="DL175" i="22"/>
  <c r="EJ175" i="22" s="1"/>
  <c r="EI214" i="22"/>
  <c r="EP208" i="22"/>
  <c r="EX208" i="22" s="1"/>
  <c r="DS181" i="22"/>
  <c r="EQ181" i="22" s="1"/>
  <c r="DQ180" i="22"/>
  <c r="EO180" i="22" s="1"/>
  <c r="DW179" i="22"/>
  <c r="FC179" i="22" s="1"/>
  <c r="DL178" i="22"/>
  <c r="DX174" i="22"/>
  <c r="FD174" i="22" s="1"/>
  <c r="AV167" i="22"/>
  <c r="AU167" i="22"/>
  <c r="DK170" i="22"/>
  <c r="EI170" i="22" s="1"/>
  <c r="FO170" i="22" s="1"/>
  <c r="CQ180" i="22"/>
  <c r="DI175" i="22"/>
  <c r="EG175" i="22" s="1"/>
  <c r="EC171" i="22"/>
  <c r="FI171" i="22" s="1"/>
  <c r="ER168" i="22"/>
  <c r="FH168" i="22" s="1"/>
  <c r="EB165" i="22"/>
  <c r="FH165" i="22" s="1"/>
  <c r="EK165" i="22"/>
  <c r="ER180" i="22"/>
  <c r="DZ176" i="22"/>
  <c r="FF176" i="22" s="1"/>
  <c r="DW162" i="22"/>
  <c r="EM169" i="22"/>
  <c r="DF162" i="22"/>
  <c r="ED162" i="22" s="1"/>
  <c r="FJ162" i="22" s="1"/>
  <c r="CU161" i="22"/>
  <c r="EN168" i="22"/>
  <c r="FL168" i="22" s="1"/>
  <c r="EK180" i="22"/>
  <c r="EO173" i="22"/>
  <c r="DL162" i="22"/>
  <c r="EB162" i="22" s="1"/>
  <c r="CS161" i="22"/>
  <c r="DX165" i="22"/>
  <c r="FD165" i="22" s="1"/>
  <c r="EB160" i="22"/>
  <c r="EY127" i="22"/>
  <c r="FI125" i="22"/>
  <c r="EQ117" i="22"/>
  <c r="EY117" i="22" s="1"/>
  <c r="EA117" i="22"/>
  <c r="CS128" i="22"/>
  <c r="DA128" i="22"/>
  <c r="CO128" i="22"/>
  <c r="CR128" i="22"/>
  <c r="DD128" i="22"/>
  <c r="CZ128" i="22"/>
  <c r="CT128" i="22"/>
  <c r="DB128" i="22"/>
  <c r="CU128" i="22"/>
  <c r="CP128" i="22"/>
  <c r="CQ128" i="22"/>
  <c r="CY128" i="22"/>
  <c r="CQ122" i="22"/>
  <c r="CZ124" i="22"/>
  <c r="DA124" i="22"/>
  <c r="CU124" i="22"/>
  <c r="DD124" i="22"/>
  <c r="CP124" i="22"/>
  <c r="CQ124" i="22"/>
  <c r="DC124" i="22"/>
  <c r="CX124" i="22"/>
  <c r="CY124" i="22"/>
  <c r="CO124" i="22"/>
  <c r="CW124" i="22"/>
  <c r="CR124" i="22"/>
  <c r="CS124" i="22"/>
  <c r="DB124" i="22"/>
  <c r="DC113" i="22"/>
  <c r="DD113" i="22"/>
  <c r="CW113" i="22"/>
  <c r="CY113" i="22"/>
  <c r="CZ113" i="22"/>
  <c r="CT113" i="22"/>
  <c r="CP113" i="22"/>
  <c r="CU113" i="22"/>
  <c r="CX113" i="22"/>
  <c r="DA113" i="22"/>
  <c r="CT123" i="22"/>
  <c r="CQ123" i="22"/>
  <c r="DB123" i="22"/>
  <c r="CO123" i="22"/>
  <c r="CY123" i="22"/>
  <c r="CR123" i="22"/>
  <c r="CS123" i="22"/>
  <c r="CP123" i="22"/>
  <c r="CZ123" i="22"/>
  <c r="DA123" i="22"/>
  <c r="CX123" i="22"/>
  <c r="CU123" i="22"/>
  <c r="CV123" i="22"/>
  <c r="FN74" i="22"/>
  <c r="CQ66" i="22"/>
  <c r="CV66" i="22"/>
  <c r="CY66" i="22"/>
  <c r="DD66" i="22"/>
  <c r="CP66" i="22"/>
  <c r="CS66" i="22"/>
  <c r="CU66" i="22"/>
  <c r="CX66" i="22"/>
  <c r="CR66" i="22"/>
  <c r="DA66" i="22"/>
  <c r="CT66" i="22"/>
  <c r="DC66" i="22"/>
  <c r="CZ66" i="22"/>
  <c r="DB66" i="22"/>
  <c r="CO66" i="22"/>
  <c r="CW66" i="22"/>
  <c r="DV83" i="22"/>
  <c r="EL83" i="22"/>
  <c r="DA83" i="22"/>
  <c r="DV225" i="22"/>
  <c r="FB225" i="22" s="1"/>
  <c r="DS224" i="22"/>
  <c r="DS219" i="22"/>
  <c r="EA219" i="22" s="1"/>
  <c r="EP224" i="22"/>
  <c r="FN224" i="22" s="1"/>
  <c r="CO217" i="22"/>
  <c r="CU213" i="22"/>
  <c r="EK219" i="22"/>
  <c r="EA208" i="22"/>
  <c r="FG208" i="22" s="1"/>
  <c r="AU221" i="22"/>
  <c r="CZ213" i="22"/>
  <c r="EK224" i="22"/>
  <c r="FA224" i="22" s="1"/>
  <c r="EH214" i="22"/>
  <c r="DA211" i="22"/>
  <c r="FM211" i="22" s="1"/>
  <c r="DM207" i="22"/>
  <c r="DU207" i="22" s="1"/>
  <c r="EQ222" i="22"/>
  <c r="FG222" i="22" s="1"/>
  <c r="FI215" i="22"/>
  <c r="FP215" i="22"/>
  <c r="FH215" i="22"/>
  <c r="EZ215" i="22"/>
  <c r="FN215" i="22"/>
  <c r="FF215" i="22"/>
  <c r="EX215" i="22"/>
  <c r="FM215" i="22"/>
  <c r="EW215" i="22"/>
  <c r="FL215" i="22"/>
  <c r="FD215" i="22"/>
  <c r="EV215" i="22"/>
  <c r="FT215" i="22" s="1"/>
  <c r="FC215" i="22"/>
  <c r="ET215" i="22"/>
  <c r="FO215" i="22"/>
  <c r="FJ215" i="22"/>
  <c r="FB215" i="22"/>
  <c r="EY215" i="22"/>
  <c r="EA212" i="22"/>
  <c r="DE210" i="22"/>
  <c r="EC210" i="22" s="1"/>
  <c r="FI210" i="22" s="1"/>
  <c r="DO221" i="22"/>
  <c r="AV207" i="22"/>
  <c r="AU207" i="22"/>
  <c r="ER212" i="22"/>
  <c r="EF170" i="22"/>
  <c r="FL170" i="22" s="1"/>
  <c r="ED181" i="22"/>
  <c r="ED175" i="22"/>
  <c r="FP213" i="22"/>
  <c r="FH213" i="22"/>
  <c r="EZ213" i="22"/>
  <c r="FO213" i="22"/>
  <c r="FG213" i="22"/>
  <c r="EY213" i="22"/>
  <c r="FN213" i="22"/>
  <c r="FF213" i="22"/>
  <c r="EX213" i="22"/>
  <c r="EW213" i="22"/>
  <c r="FL213" i="22"/>
  <c r="EV213" i="22"/>
  <c r="FK213" i="22"/>
  <c r="FC213" i="22"/>
  <c r="EU213" i="22"/>
  <c r="FI213" i="22"/>
  <c r="ES213" i="22"/>
  <c r="EM207" i="22"/>
  <c r="EK181" i="22"/>
  <c r="EC181" i="22"/>
  <c r="DL181" i="22"/>
  <c r="EJ181" i="22" s="1"/>
  <c r="DS172" i="22"/>
  <c r="DL167" i="22"/>
  <c r="EJ167" i="22" s="1"/>
  <c r="DK181" i="22"/>
  <c r="EI181" i="22" s="1"/>
  <c r="DI180" i="22"/>
  <c r="EG180" i="22" s="1"/>
  <c r="EK212" i="22"/>
  <c r="EN208" i="22"/>
  <c r="AU187" i="22"/>
  <c r="AV173" i="22"/>
  <c r="AU173" i="22"/>
  <c r="DJ170" i="22"/>
  <c r="EG167" i="22"/>
  <c r="EO169" i="22"/>
  <c r="EO168" i="22"/>
  <c r="FM168" i="22" s="1"/>
  <c r="CX161" i="22"/>
  <c r="CY161" i="22"/>
  <c r="CR161" i="22"/>
  <c r="CP161" i="22"/>
  <c r="EP173" i="22"/>
  <c r="FM164" i="22"/>
  <c r="AV161" i="22"/>
  <c r="AU161" i="22"/>
  <c r="EN173" i="22"/>
  <c r="DC164" i="22"/>
  <c r="DJ162" i="22"/>
  <c r="DZ162" i="22" s="1"/>
  <c r="EG162" i="22"/>
  <c r="FM162" i="22" s="1"/>
  <c r="CV127" i="22"/>
  <c r="DC127" i="22"/>
  <c r="DD127" i="22"/>
  <c r="CX127" i="22"/>
  <c r="CS127" i="22"/>
  <c r="DA127" i="22"/>
  <c r="CO127" i="22"/>
  <c r="CR127" i="22"/>
  <c r="CT127" i="22"/>
  <c r="CW127" i="22"/>
  <c r="CY127" i="22"/>
  <c r="CU127" i="22"/>
  <c r="FO127" i="22" s="1"/>
  <c r="DC119" i="22"/>
  <c r="DM114" i="22"/>
  <c r="DU114" i="22" s="1"/>
  <c r="DT114" i="22"/>
  <c r="ER114" i="22" s="1"/>
  <c r="DO114" i="22"/>
  <c r="DW114" i="22" s="1"/>
  <c r="DR114" i="22"/>
  <c r="EP114" i="22" s="1"/>
  <c r="DN114" i="22"/>
  <c r="EL114" i="22" s="1"/>
  <c r="DQ114" i="22"/>
  <c r="EK114" i="22"/>
  <c r="DP114" i="22"/>
  <c r="DS114" i="22"/>
  <c r="EA114" i="22" s="1"/>
  <c r="EA130" i="22"/>
  <c r="EI130" i="22"/>
  <c r="FG125" i="22"/>
  <c r="EW119" i="22"/>
  <c r="DY119" i="22"/>
  <c r="EG119" i="22"/>
  <c r="FF119" i="22"/>
  <c r="DO84" i="22"/>
  <c r="DW84" i="22" s="1"/>
  <c r="EK113" i="22"/>
  <c r="FX82" i="22"/>
  <c r="DB71" i="22"/>
  <c r="FN71" i="22" s="1"/>
  <c r="EO82" i="22"/>
  <c r="FM82" i="22" s="1"/>
  <c r="DY82" i="22"/>
  <c r="EI75" i="22"/>
  <c r="CW73" i="22"/>
  <c r="CX73" i="22"/>
  <c r="CT73" i="22"/>
  <c r="DB73" i="22"/>
  <c r="CU73" i="22"/>
  <c r="CQ73" i="22"/>
  <c r="DC73" i="22"/>
  <c r="CY73" i="22"/>
  <c r="CV73" i="22"/>
  <c r="CR73" i="22"/>
  <c r="CS73" i="22"/>
  <c r="DD73" i="22"/>
  <c r="CZ73" i="22"/>
  <c r="DA73" i="22"/>
  <c r="CO73" i="22"/>
  <c r="CP73" i="22"/>
  <c r="CT65" i="22"/>
  <c r="CV65" i="22"/>
  <c r="DB65" i="22"/>
  <c r="CS65" i="22"/>
  <c r="CU65" i="22"/>
  <c r="CR65" i="22"/>
  <c r="DA65" i="22"/>
  <c r="DC65" i="22"/>
  <c r="CP65" i="22"/>
  <c r="CZ65" i="22"/>
  <c r="CO65" i="22"/>
  <c r="CX65" i="22"/>
  <c r="CQ65" i="22"/>
  <c r="CW65" i="22"/>
  <c r="CY65" i="22"/>
  <c r="ET28" i="22"/>
  <c r="DZ221" i="22"/>
  <c r="DZ216" i="22"/>
  <c r="FP225" i="22"/>
  <c r="FH225" i="22"/>
  <c r="EZ225" i="22"/>
  <c r="FO225" i="22"/>
  <c r="FG225" i="22"/>
  <c r="EY225" i="22"/>
  <c r="FN225" i="22"/>
  <c r="FF225" i="22"/>
  <c r="EX225" i="22"/>
  <c r="FM225" i="22"/>
  <c r="FE225" i="22"/>
  <c r="EW225" i="22"/>
  <c r="FL225" i="22"/>
  <c r="EV225" i="22"/>
  <c r="FJ225" i="22"/>
  <c r="ET225" i="22"/>
  <c r="DZ208" i="22"/>
  <c r="FF208" i="22" s="1"/>
  <c r="EK216" i="22"/>
  <c r="DZ214" i="22"/>
  <c r="DT207" i="22"/>
  <c r="EB207" i="22" s="1"/>
  <c r="EK209" i="22"/>
  <c r="EE181" i="22"/>
  <c r="DO181" i="22"/>
  <c r="DW181" i="22" s="1"/>
  <c r="CY181" i="22"/>
  <c r="EX176" i="22"/>
  <c r="FN168" i="22"/>
  <c r="ER209" i="22"/>
  <c r="EZ209" i="22" s="1"/>
  <c r="X183" i="22"/>
  <c r="AS182" i="22"/>
  <c r="EQ180" i="22"/>
  <c r="EI180" i="22"/>
  <c r="FP179" i="22"/>
  <c r="FH179" i="22"/>
  <c r="EZ179" i="22"/>
  <c r="FO179" i="22"/>
  <c r="FG179" i="22"/>
  <c r="EY179" i="22"/>
  <c r="FN179" i="22"/>
  <c r="FF179" i="22"/>
  <c r="EX179" i="22"/>
  <c r="FM179" i="22"/>
  <c r="FE179" i="22"/>
  <c r="EW179" i="22"/>
  <c r="FL179" i="22"/>
  <c r="FD179" i="22"/>
  <c r="EV179" i="22"/>
  <c r="FK179" i="22"/>
  <c r="EU179" i="22"/>
  <c r="FJ179" i="22"/>
  <c r="FB179" i="22"/>
  <c r="ET179" i="22"/>
  <c r="DE175" i="22"/>
  <c r="DU175" i="22" s="1"/>
  <c r="EV168" i="22"/>
  <c r="FO210" i="22"/>
  <c r="EY210" i="22"/>
  <c r="FN210" i="22"/>
  <c r="FF210" i="22"/>
  <c r="EX210" i="22"/>
  <c r="FM210" i="22"/>
  <c r="FE210" i="22"/>
  <c r="EW210" i="22"/>
  <c r="FL210" i="22"/>
  <c r="FD210" i="22"/>
  <c r="EV210" i="22"/>
  <c r="FK210" i="22"/>
  <c r="FC210" i="22"/>
  <c r="EU210" i="22"/>
  <c r="FJ210" i="22"/>
  <c r="ET210" i="22"/>
  <c r="DR177" i="22"/>
  <c r="DZ177" i="22" s="1"/>
  <c r="DC181" i="22"/>
  <c r="DL170" i="22"/>
  <c r="EB170" i="22" s="1"/>
  <c r="EI167" i="22"/>
  <c r="EP181" i="22"/>
  <c r="EN180" i="22"/>
  <c r="EF180" i="22"/>
  <c r="EI178" i="22"/>
  <c r="FO178" i="22" s="1"/>
  <c r="DP177" i="22"/>
  <c r="EN177" i="22" s="1"/>
  <c r="DQ172" i="22"/>
  <c r="DJ167" i="22"/>
  <c r="EH167" i="22" s="1"/>
  <c r="AV185" i="22"/>
  <c r="AU185" i="22"/>
  <c r="AV182" i="22"/>
  <c r="AU182" i="22"/>
  <c r="EO181" i="22"/>
  <c r="EG181" i="22"/>
  <c r="DO177" i="22"/>
  <c r="DW177" i="22" s="1"/>
  <c r="DN181" i="22"/>
  <c r="DV181" i="22" s="1"/>
  <c r="EK173" i="22"/>
  <c r="EQ172" i="22"/>
  <c r="EW164" i="22"/>
  <c r="EJ164" i="22"/>
  <c r="EO165" i="22"/>
  <c r="EW165" i="22" s="1"/>
  <c r="EO172" i="22"/>
  <c r="EI162" i="22"/>
  <c r="EI164" i="22"/>
  <c r="CP119" i="22"/>
  <c r="CR119" i="22"/>
  <c r="CS119" i="22"/>
  <c r="CO119" i="22"/>
  <c r="CX119" i="22"/>
  <c r="CZ119" i="22"/>
  <c r="DA119" i="22"/>
  <c r="DD119" i="22"/>
  <c r="CQ119" i="22"/>
  <c r="CY119" i="22"/>
  <c r="CT119" i="22"/>
  <c r="CU119" i="22"/>
  <c r="CR130" i="22"/>
  <c r="CV130" i="22"/>
  <c r="CP130" i="22"/>
  <c r="CZ130" i="22"/>
  <c r="DD130" i="22"/>
  <c r="CW130" i="22"/>
  <c r="CS130" i="22"/>
  <c r="CQ130" i="22"/>
  <c r="DA130" i="22"/>
  <c r="CU130" i="22"/>
  <c r="CY130" i="22"/>
  <c r="CT130" i="22"/>
  <c r="DC130" i="22"/>
  <c r="DB130" i="22"/>
  <c r="DA117" i="22"/>
  <c r="CZ117" i="22"/>
  <c r="CU117" i="22"/>
  <c r="CV117" i="22"/>
  <c r="CW117" i="22"/>
  <c r="CP117" i="22"/>
  <c r="CT117" i="22"/>
  <c r="DC117" i="22"/>
  <c r="DD117" i="22"/>
  <c r="CX117" i="22"/>
  <c r="CQ117" i="22"/>
  <c r="DB117" i="22"/>
  <c r="CY117" i="22"/>
  <c r="CS117" i="22"/>
  <c r="DV132" i="22"/>
  <c r="CP132" i="22"/>
  <c r="CX132" i="22"/>
  <c r="DJ121" i="22"/>
  <c r="DZ121" i="22" s="1"/>
  <c r="DK121" i="22"/>
  <c r="EA121" i="22" s="1"/>
  <c r="DI121" i="22"/>
  <c r="DY121" i="22" s="1"/>
  <c r="DF121" i="22"/>
  <c r="ED121" i="22" s="1"/>
  <c r="DX121" i="22"/>
  <c r="EF121" i="22"/>
  <c r="DU121" i="22"/>
  <c r="EC121" i="22"/>
  <c r="DL121" i="22"/>
  <c r="EJ121" i="22" s="1"/>
  <c r="DG121" i="22"/>
  <c r="EE121" i="22" s="1"/>
  <c r="EB115" i="22"/>
  <c r="EJ115" i="22"/>
  <c r="DX130" i="22"/>
  <c r="EF130" i="22"/>
  <c r="CP127" i="22"/>
  <c r="EF131" i="22"/>
  <c r="EJ127" i="22"/>
  <c r="EP113" i="22"/>
  <c r="EQ76" i="22"/>
  <c r="EY76" i="22" s="1"/>
  <c r="EA76" i="22"/>
  <c r="CQ84" i="22"/>
  <c r="AV79" i="22"/>
  <c r="AU79" i="22"/>
  <c r="CR71" i="22"/>
  <c r="FL71" i="22" s="1"/>
  <c r="DW68" i="22"/>
  <c r="EE68" i="22"/>
  <c r="EB79" i="22"/>
  <c r="DU76" i="22"/>
  <c r="DC33" i="22"/>
  <c r="CY33" i="22"/>
  <c r="CR33" i="22"/>
  <c r="CO33" i="22"/>
  <c r="CZ33" i="22"/>
  <c r="CX33" i="22"/>
  <c r="CW33" i="22"/>
  <c r="CS33" i="22"/>
  <c r="CP33" i="22"/>
  <c r="DA33" i="22"/>
  <c r="CV33" i="22"/>
  <c r="CT33" i="22"/>
  <c r="DD33" i="22"/>
  <c r="DB33" i="22"/>
  <c r="CU33" i="22"/>
  <c r="CQ33" i="22"/>
  <c r="CV19" i="22"/>
  <c r="CT19" i="22"/>
  <c r="DD19" i="22"/>
  <c r="CO19" i="22"/>
  <c r="CS19" i="22"/>
  <c r="DB19" i="22"/>
  <c r="CU19" i="22"/>
  <c r="CW19" i="22"/>
  <c r="DA19" i="22"/>
  <c r="DC19" i="22"/>
  <c r="CR19" i="22"/>
  <c r="CP19" i="22"/>
  <c r="CQ19" i="22"/>
  <c r="CZ19" i="22"/>
  <c r="CX19" i="22"/>
  <c r="CY19" i="22"/>
  <c r="CQ29" i="22"/>
  <c r="CY29" i="22"/>
  <c r="CZ29" i="22"/>
  <c r="CX29" i="22"/>
  <c r="CV29" i="22"/>
  <c r="CS29" i="22"/>
  <c r="DD29" i="22"/>
  <c r="CT29" i="22"/>
  <c r="CW29" i="22"/>
  <c r="CP29" i="22"/>
  <c r="CO29" i="22"/>
  <c r="CR29" i="22"/>
  <c r="DB29" i="22"/>
  <c r="DA29" i="22"/>
  <c r="CU29" i="22"/>
  <c r="DC29" i="22"/>
  <c r="DZ160" i="22"/>
  <c r="EF132" i="22"/>
  <c r="DP132" i="22"/>
  <c r="EN132" i="22" s="1"/>
  <c r="CZ132" i="22"/>
  <c r="EJ117" i="22"/>
  <c r="FH117" i="22" s="1"/>
  <c r="EE132" i="22"/>
  <c r="DF126" i="22"/>
  <c r="ED126" i="22" s="1"/>
  <c r="DC125" i="22"/>
  <c r="FO125" i="22" s="1"/>
  <c r="ED118" i="22"/>
  <c r="AV120" i="22"/>
  <c r="AU120" i="22"/>
  <c r="EC118" i="22"/>
  <c r="DT112" i="22"/>
  <c r="EB112" i="22" s="1"/>
  <c r="DE132" i="22"/>
  <c r="EC132" i="22" s="1"/>
  <c r="EC129" i="22"/>
  <c r="DR128" i="22"/>
  <c r="EP128" i="22" s="1"/>
  <c r="DL118" i="22"/>
  <c r="EJ118" i="22" s="1"/>
  <c r="EA115" i="22"/>
  <c r="EH131" i="22"/>
  <c r="ED127" i="22"/>
  <c r="FB127" i="22" s="1"/>
  <c r="EE122" i="22"/>
  <c r="EU122" i="22" s="1"/>
  <c r="EF117" i="22"/>
  <c r="FD117" i="22" s="1"/>
  <c r="DR112" i="22"/>
  <c r="EP112" i="22" s="1"/>
  <c r="DX128" i="22"/>
  <c r="DY123" i="22"/>
  <c r="DF122" i="22"/>
  <c r="ED122" i="22" s="1"/>
  <c r="DC121" i="22"/>
  <c r="DY112" i="22"/>
  <c r="ED125" i="22"/>
  <c r="FB125" i="22" s="1"/>
  <c r="EA124" i="22"/>
  <c r="DX123" i="22"/>
  <c r="DP115" i="22"/>
  <c r="EL131" i="22"/>
  <c r="FB131" i="22" s="1"/>
  <c r="DY124" i="22"/>
  <c r="EP125" i="22"/>
  <c r="FF125" i="22" s="1"/>
  <c r="EQ115" i="22"/>
  <c r="EY115" i="22" s="1"/>
  <c r="EQ122" i="22"/>
  <c r="EL123" i="22"/>
  <c r="ET123" i="22" s="1"/>
  <c r="EK123" i="22"/>
  <c r="ES123" i="22" s="1"/>
  <c r="AU122" i="22"/>
  <c r="DU128" i="22"/>
  <c r="EN127" i="22"/>
  <c r="FD127" i="22" s="1"/>
  <c r="EG78" i="22"/>
  <c r="EW78" i="22" s="1"/>
  <c r="CU76" i="22"/>
  <c r="DE66" i="22"/>
  <c r="EJ74" i="22"/>
  <c r="EZ74" i="22" s="1"/>
  <c r="DW67" i="22"/>
  <c r="CY84" i="22"/>
  <c r="CS68" i="22"/>
  <c r="DY79" i="22"/>
  <c r="AV69" i="22"/>
  <c r="AU69" i="22"/>
  <c r="EA80" i="22"/>
  <c r="EE76" i="22"/>
  <c r="FC76" i="22" s="1"/>
  <c r="DU81" i="22"/>
  <c r="DY77" i="22"/>
  <c r="DW71" i="22"/>
  <c r="FC71" i="22" s="1"/>
  <c r="DL70" i="22"/>
  <c r="EJ70" i="22" s="1"/>
  <c r="EA67" i="22"/>
  <c r="DK78" i="22"/>
  <c r="EA78" i="22" s="1"/>
  <c r="DM68" i="22"/>
  <c r="DU68" i="22" s="1"/>
  <c r="DN63" i="22"/>
  <c r="EL63" i="22" s="1"/>
  <c r="FJ83" i="22"/>
  <c r="ET83" i="22"/>
  <c r="FC83" i="22"/>
  <c r="EU83" i="22"/>
  <c r="FK83" i="22"/>
  <c r="EC79" i="22"/>
  <c r="CV76" i="22"/>
  <c r="ED74" i="22"/>
  <c r="ET74" i="22" s="1"/>
  <c r="DJ70" i="22"/>
  <c r="EH70" i="22" s="1"/>
  <c r="DS65" i="22"/>
  <c r="EA65" i="22" s="1"/>
  <c r="EO76" i="22"/>
  <c r="EW76" i="22" s="1"/>
  <c r="EL67" i="22"/>
  <c r="EK81" i="22"/>
  <c r="EN82" i="22"/>
  <c r="FD82" i="22" s="1"/>
  <c r="ER77" i="22"/>
  <c r="EM34" i="22"/>
  <c r="DZ32" i="22"/>
  <c r="DG31" i="22"/>
  <c r="EE31" i="22" s="1"/>
  <c r="FK31" i="22" s="1"/>
  <c r="DN80" i="22"/>
  <c r="EL80" i="22" s="1"/>
  <c r="CX34" i="22"/>
  <c r="EK72" i="22"/>
  <c r="FI72" i="22" s="1"/>
  <c r="AV45" i="22"/>
  <c r="AU45" i="22"/>
  <c r="DR30" i="22"/>
  <c r="DL34" i="22"/>
  <c r="EN81" i="22"/>
  <c r="DK34" i="22"/>
  <c r="DY33" i="22"/>
  <c r="DF32" i="22"/>
  <c r="ED32" i="22" s="1"/>
  <c r="FJ32" i="22" s="1"/>
  <c r="EB29" i="22"/>
  <c r="DD23" i="22"/>
  <c r="EF19" i="22"/>
  <c r="EB28" i="22"/>
  <c r="EG25" i="22"/>
  <c r="FM25" i="22" s="1"/>
  <c r="DN24" i="22"/>
  <c r="DV24" i="22" s="1"/>
  <c r="DC23" i="22"/>
  <c r="DV16" i="22"/>
  <c r="EO33" i="22"/>
  <c r="DU24" i="22"/>
  <c r="DR15" i="22"/>
  <c r="DZ15" i="22" s="1"/>
  <c r="CZ27" i="22"/>
  <c r="EG23" i="22"/>
  <c r="FE23" i="22" s="1"/>
  <c r="DK21" i="22"/>
  <c r="EI21" i="22" s="1"/>
  <c r="DZ18" i="22"/>
  <c r="FF18" i="22" s="1"/>
  <c r="DG17" i="22"/>
  <c r="EE17" i="22" s="1"/>
  <c r="ED14" i="22"/>
  <c r="ES32" i="22"/>
  <c r="FH32" i="22"/>
  <c r="EZ32" i="22"/>
  <c r="FN32" i="22"/>
  <c r="FF32" i="22"/>
  <c r="EX32" i="22"/>
  <c r="FM32" i="22"/>
  <c r="EW32" i="22"/>
  <c r="EQ29" i="22"/>
  <c r="EY29" i="22" s="1"/>
  <c r="DP29" i="22"/>
  <c r="DX29" i="22" s="1"/>
  <c r="DA26" i="22"/>
  <c r="AU24" i="22"/>
  <c r="AV24" i="22"/>
  <c r="EC22" i="22"/>
  <c r="FI22" i="22" s="1"/>
  <c r="DS16" i="22"/>
  <c r="EQ16" i="22" s="1"/>
  <c r="CR26" i="22"/>
  <c r="EI19" i="22"/>
  <c r="DX18" i="22"/>
  <c r="FD18" i="22" s="1"/>
  <c r="DE17" i="22"/>
  <c r="EJ14" i="22"/>
  <c r="AU36" i="22"/>
  <c r="EM27" i="22"/>
  <c r="FC27" i="22" s="1"/>
  <c r="DF23" i="22"/>
  <c r="ED23" i="22" s="1"/>
  <c r="DC22" i="22"/>
  <c r="DW18" i="22"/>
  <c r="FC18" i="22" s="1"/>
  <c r="CP26" i="22"/>
  <c r="DJ22" i="22"/>
  <c r="EH22" i="22" s="1"/>
  <c r="EG19" i="22"/>
  <c r="DK17" i="22"/>
  <c r="EP20" i="22"/>
  <c r="FN20" i="22" s="1"/>
  <c r="EP19" i="22"/>
  <c r="EX19" i="22" s="1"/>
  <c r="ES18" i="22"/>
  <c r="EK24" i="22"/>
  <c r="FD20" i="22"/>
  <c r="EV20" i="22"/>
  <c r="EN14" i="22"/>
  <c r="EL19" i="22"/>
  <c r="ET19" i="22" s="1"/>
  <c r="EO18" i="22"/>
  <c r="FE18" i="22" s="1"/>
  <c r="EL160" i="22"/>
  <c r="EO123" i="22"/>
  <c r="EW123" i="22" s="1"/>
  <c r="EB130" i="22"/>
  <c r="DV123" i="22"/>
  <c r="FB123" i="22" s="1"/>
  <c r="EK117" i="22"/>
  <c r="FA117" i="22" s="1"/>
  <c r="EK119" i="22"/>
  <c r="ES119" i="22" s="1"/>
  <c r="DM112" i="22"/>
  <c r="DB76" i="22"/>
  <c r="CZ76" i="22"/>
  <c r="DJ66" i="22"/>
  <c r="EH66" i="22" s="1"/>
  <c r="DE70" i="22"/>
  <c r="DU70" i="22" s="1"/>
  <c r="CW84" i="22"/>
  <c r="DM84" i="22"/>
  <c r="EK84" i="22" s="1"/>
  <c r="CO84" i="22"/>
  <c r="DE84" i="22"/>
  <c r="DH66" i="22"/>
  <c r="DP84" i="22"/>
  <c r="DP64" i="22"/>
  <c r="DX64" i="22" s="1"/>
  <c r="EK80" i="22"/>
  <c r="EQ65" i="22"/>
  <c r="DV77" i="22"/>
  <c r="EM68" i="22"/>
  <c r="EU68" i="22" s="1"/>
  <c r="DT63" i="22"/>
  <c r="EB63" i="22" s="1"/>
  <c r="DI31" i="22"/>
  <c r="EG31" i="22" s="1"/>
  <c r="DX67" i="22"/>
  <c r="DM34" i="22"/>
  <c r="EK34" i="22" s="1"/>
  <c r="CW34" i="22"/>
  <c r="AV33" i="22"/>
  <c r="AU33" i="22"/>
  <c r="EX82" i="22"/>
  <c r="EM65" i="22"/>
  <c r="DQ30" i="22"/>
  <c r="DY30" i="22" s="1"/>
  <c r="DC34" i="22"/>
  <c r="CV23" i="22"/>
  <c r="DJ17" i="22"/>
  <c r="EH17" i="22" s="1"/>
  <c r="CU23" i="22"/>
  <c r="EQ27" i="22"/>
  <c r="FO27" i="22" s="1"/>
  <c r="DB23" i="22"/>
  <c r="DG28" i="22"/>
  <c r="DJ21" i="22"/>
  <c r="EH21" i="22" s="1"/>
  <c r="ES28" i="22"/>
  <c r="DQ24" i="22"/>
  <c r="DY24" i="22" s="1"/>
  <c r="CX23" i="22"/>
  <c r="DL17" i="22"/>
  <c r="CP27" i="22"/>
  <c r="FJ27" i="22" s="1"/>
  <c r="EG26" i="22"/>
  <c r="DB22" i="22"/>
  <c r="DC17" i="22"/>
  <c r="DV21" i="22"/>
  <c r="ED29" i="22"/>
  <c r="DA31" i="22"/>
  <c r="DO24" i="22"/>
  <c r="DW24" i="22" s="1"/>
  <c r="EL14" i="22"/>
  <c r="EM22" i="22"/>
  <c r="FC22" i="22" s="1"/>
  <c r="DT128" i="22"/>
  <c r="EB128" i="22" s="1"/>
  <c r="DU123" i="22"/>
  <c r="FA123" i="22" s="1"/>
  <c r="FP122" i="22"/>
  <c r="EZ122" i="22"/>
  <c r="FO122" i="22"/>
  <c r="FG122" i="22"/>
  <c r="EY122" i="22"/>
  <c r="EX122" i="22"/>
  <c r="FM122" i="22"/>
  <c r="FE122" i="22"/>
  <c r="EW122" i="22"/>
  <c r="FL122" i="22"/>
  <c r="FD122" i="22"/>
  <c r="EV122" i="22"/>
  <c r="FC122" i="22"/>
  <c r="ET122" i="22"/>
  <c r="DR131" i="22"/>
  <c r="DZ131" i="22" s="1"/>
  <c r="CZ125" i="22"/>
  <c r="EE114" i="22"/>
  <c r="DT124" i="22"/>
  <c r="EB124" i="22" s="1"/>
  <c r="DJ118" i="22"/>
  <c r="DZ118" i="22" s="1"/>
  <c r="EK160" i="22"/>
  <c r="DB129" i="22"/>
  <c r="DT119" i="22"/>
  <c r="DI118" i="22"/>
  <c r="EG118" i="22" s="1"/>
  <c r="AV113" i="22"/>
  <c r="AU113" i="22"/>
  <c r="EL128" i="22"/>
  <c r="EN123" i="22"/>
  <c r="EV123" i="22" s="1"/>
  <c r="EQ119" i="22"/>
  <c r="EY119" i="22" s="1"/>
  <c r="DV128" i="22"/>
  <c r="DN112" i="22"/>
  <c r="EQ128" i="22"/>
  <c r="DR127" i="22"/>
  <c r="EP127" i="22" s="1"/>
  <c r="EB122" i="22"/>
  <c r="FH122" i="22" s="1"/>
  <c r="EM115" i="22"/>
  <c r="EU115" i="22" s="1"/>
  <c r="EL115" i="22"/>
  <c r="ET115" i="22" s="1"/>
  <c r="DO132" i="22"/>
  <c r="EM132" i="22" s="1"/>
  <c r="EU132" i="22" s="1"/>
  <c r="EY125" i="22"/>
  <c r="EL112" i="22"/>
  <c r="FJ112" i="22" s="1"/>
  <c r="DR84" i="22"/>
  <c r="DI70" i="22"/>
  <c r="EG70" i="22" s="1"/>
  <c r="CT76" i="22"/>
  <c r="FN76" i="22" s="1"/>
  <c r="EA71" i="22"/>
  <c r="FG71" i="22" s="1"/>
  <c r="DH70" i="22"/>
  <c r="DX70" i="22" s="1"/>
  <c r="DZ71" i="22"/>
  <c r="FF71" i="22" s="1"/>
  <c r="DG70" i="22"/>
  <c r="DW70" i="22" s="1"/>
  <c r="DK66" i="22"/>
  <c r="DL83" i="22"/>
  <c r="CR76" i="22"/>
  <c r="FL76" i="22" s="1"/>
  <c r="FT76" i="22" s="1"/>
  <c r="DZ74" i="22"/>
  <c r="FF74" i="22" s="1"/>
  <c r="FV74" i="22" s="1"/>
  <c r="CS74" i="22"/>
  <c r="FM74" i="22" s="1"/>
  <c r="EB67" i="22"/>
  <c r="DI66" i="22"/>
  <c r="CX76" i="22"/>
  <c r="CR74" i="22"/>
  <c r="FL74" i="22" s="1"/>
  <c r="CV70" i="22"/>
  <c r="DO63" i="22"/>
  <c r="DW63" i="22" s="1"/>
  <c r="EE82" i="22"/>
  <c r="EU82" i="22" s="1"/>
  <c r="DQ80" i="22"/>
  <c r="DY80" i="22" s="1"/>
  <c r="CU78" i="22"/>
  <c r="EC76" i="22"/>
  <c r="ES76" i="22" s="1"/>
  <c r="CY74" i="22"/>
  <c r="CW68" i="22"/>
  <c r="EE66" i="22"/>
  <c r="EU66" i="22" s="1"/>
  <c r="DQ64" i="22"/>
  <c r="DY64" i="22" s="1"/>
  <c r="DH83" i="22"/>
  <c r="DX83" i="22" s="1"/>
  <c r="DS81" i="22"/>
  <c r="EA81" i="22" s="1"/>
  <c r="DJ78" i="22"/>
  <c r="DP72" i="22"/>
  <c r="CT70" i="22"/>
  <c r="DF66" i="22"/>
  <c r="ED66" i="22" s="1"/>
  <c r="EM81" i="22"/>
  <c r="EP79" i="22"/>
  <c r="DQ34" i="22"/>
  <c r="EO34" i="22" s="1"/>
  <c r="DI34" i="22"/>
  <c r="DA34" i="22"/>
  <c r="CS34" i="22"/>
  <c r="EQ64" i="22"/>
  <c r="DZ81" i="22"/>
  <c r="EB66" i="22"/>
  <c r="EL72" i="22"/>
  <c r="FB72" i="22" s="1"/>
  <c r="DX78" i="22"/>
  <c r="AU71" i="22"/>
  <c r="EF32" i="22"/>
  <c r="ER72" i="22"/>
  <c r="EZ72" i="22" s="1"/>
  <c r="EM64" i="22"/>
  <c r="DO72" i="22"/>
  <c r="DW72" i="22" s="1"/>
  <c r="EQ33" i="22"/>
  <c r="EP30" i="22"/>
  <c r="FN30" i="22" s="1"/>
  <c r="EJ26" i="22"/>
  <c r="DJ28" i="22"/>
  <c r="DV28" i="22"/>
  <c r="FB28" i="22" s="1"/>
  <c r="CT23" i="22"/>
  <c r="EF17" i="22"/>
  <c r="DM16" i="22"/>
  <c r="DU16" i="22" s="1"/>
  <c r="EB24" i="22"/>
  <c r="DQ29" i="22"/>
  <c r="DY29" i="22" s="1"/>
  <c r="AV26" i="22"/>
  <c r="AU26" i="22"/>
  <c r="EF23" i="22"/>
  <c r="EJ19" i="22"/>
  <c r="DF17" i="22"/>
  <c r="DV17" i="22" s="1"/>
  <c r="ER27" i="22"/>
  <c r="EZ27" i="22" s="1"/>
  <c r="DG23" i="22"/>
  <c r="EE23" i="22" s="1"/>
  <c r="DD22" i="22"/>
  <c r="DT14" i="22"/>
  <c r="EB14" i="22" s="1"/>
  <c r="ER30" i="22"/>
  <c r="EZ30" i="22" s="1"/>
  <c r="EI28" i="22"/>
  <c r="EY28" i="22" s="1"/>
  <c r="CP23" i="22"/>
  <c r="DZ19" i="22"/>
  <c r="DD17" i="22"/>
  <c r="AV14" i="22"/>
  <c r="AU14" i="22"/>
  <c r="EN27" i="22"/>
  <c r="CT27" i="22"/>
  <c r="FN27" i="22" s="1"/>
  <c r="EI25" i="22"/>
  <c r="DE23" i="22"/>
  <c r="EC23" i="22" s="1"/>
  <c r="CT22" i="22"/>
  <c r="FN22" i="22" s="1"/>
  <c r="DQ19" i="22"/>
  <c r="DY19" i="22" s="1"/>
  <c r="CU17" i="22"/>
  <c r="EC15" i="22"/>
  <c r="DR14" i="22"/>
  <c r="DQ14" i="22"/>
  <c r="DY14" i="22" s="1"/>
  <c r="EL25" i="22"/>
  <c r="EO20" i="22"/>
  <c r="FE20" i="22" s="1"/>
  <c r="EQ14" i="22"/>
  <c r="ER22" i="22"/>
  <c r="EM20" i="22"/>
  <c r="FP23" i="22"/>
  <c r="FH23" i="22"/>
  <c r="EZ23" i="22"/>
  <c r="FO23" i="22"/>
  <c r="FG23" i="22"/>
  <c r="EY23" i="22"/>
  <c r="EX23" i="22"/>
  <c r="EV23" i="22"/>
  <c r="EM14" i="22"/>
  <c r="EP160" i="22"/>
  <c r="FN160" i="22" s="1"/>
  <c r="AV128" i="22"/>
  <c r="AU128" i="22"/>
  <c r="DL132" i="22"/>
  <c r="CR125" i="22"/>
  <c r="DK118" i="22"/>
  <c r="EA118" i="22" s="1"/>
  <c r="EX160" i="22"/>
  <c r="FM160" i="22"/>
  <c r="FE160" i="22"/>
  <c r="EW160" i="22"/>
  <c r="FL160" i="22"/>
  <c r="FD160" i="22"/>
  <c r="EV160" i="22"/>
  <c r="FJ160" i="22"/>
  <c r="FB160" i="22"/>
  <c r="ET160" i="22"/>
  <c r="FI160" i="22"/>
  <c r="FA160" i="22"/>
  <c r="ES160" i="22"/>
  <c r="FP160" i="22"/>
  <c r="FH160" i="22"/>
  <c r="EZ160" i="22"/>
  <c r="DS132" i="22"/>
  <c r="DK129" i="22"/>
  <c r="EA129" i="22" s="1"/>
  <c r="DR132" i="22"/>
  <c r="EP132" i="22" s="1"/>
  <c r="DE130" i="22"/>
  <c r="DU130" i="22" s="1"/>
  <c r="ER115" i="22"/>
  <c r="EZ115" i="22" s="1"/>
  <c r="EK128" i="22"/>
  <c r="AU114" i="22"/>
  <c r="EK127" i="22"/>
  <c r="ES127" i="22" s="1"/>
  <c r="DX132" i="22"/>
  <c r="FI132" i="22"/>
  <c r="ES132" i="22"/>
  <c r="DT84" i="22"/>
  <c r="DV115" i="22"/>
  <c r="DS84" i="22"/>
  <c r="EM131" i="22"/>
  <c r="EU131" i="22" s="1"/>
  <c r="EO124" i="22"/>
  <c r="DJ84" i="22"/>
  <c r="DD83" i="22"/>
  <c r="EB83" i="22"/>
  <c r="AV77" i="22"/>
  <c r="AU77" i="22"/>
  <c r="DQ63" i="22"/>
  <c r="DY63" i="22" s="1"/>
  <c r="DS72" i="22"/>
  <c r="DR83" i="22"/>
  <c r="DZ83" i="22" s="1"/>
  <c r="CP76" i="22"/>
  <c r="AV75" i="22"/>
  <c r="AU75" i="22"/>
  <c r="DR72" i="22"/>
  <c r="DZ72" i="22" s="1"/>
  <c r="DQ83" i="22"/>
  <c r="EO83" i="22" s="1"/>
  <c r="DT81" i="22"/>
  <c r="EB81" i="22" s="1"/>
  <c r="CQ74" i="22"/>
  <c r="CO68" i="22"/>
  <c r="DW66" i="22"/>
  <c r="FC66" i="22" s="1"/>
  <c r="DT65" i="22"/>
  <c r="EB65" i="22" s="1"/>
  <c r="CZ83" i="22"/>
  <c r="DP80" i="22"/>
  <c r="EN80" i="22" s="1"/>
  <c r="DB78" i="22"/>
  <c r="EJ76" i="22"/>
  <c r="EZ76" i="22" s="1"/>
  <c r="DT68" i="22"/>
  <c r="EB68" i="22" s="1"/>
  <c r="EM80" i="22"/>
  <c r="FP70" i="22"/>
  <c r="EZ70" i="22"/>
  <c r="FN70" i="22"/>
  <c r="EX70" i="22"/>
  <c r="EK64" i="22"/>
  <c r="ER65" i="22"/>
  <c r="DN64" i="22"/>
  <c r="EL64" i="22" s="1"/>
  <c r="FJ64" i="22" s="1"/>
  <c r="ER80" i="22"/>
  <c r="EP65" i="22"/>
  <c r="DG34" i="22"/>
  <c r="EE34" i="22" s="1"/>
  <c r="EQ77" i="22"/>
  <c r="ET72" i="22"/>
  <c r="EN65" i="22"/>
  <c r="DE31" i="22"/>
  <c r="EO77" i="22"/>
  <c r="EL65" i="22"/>
  <c r="EA32" i="22"/>
  <c r="DP33" i="22"/>
  <c r="EN33" i="22" s="1"/>
  <c r="EU29" i="22"/>
  <c r="DZ28" i="22"/>
  <c r="DX17" i="22"/>
  <c r="DN33" i="22"/>
  <c r="EL33" i="22" s="1"/>
  <c r="EM33" i="22"/>
  <c r="EJ28" i="22"/>
  <c r="EZ28" i="22" s="1"/>
  <c r="EC25" i="22"/>
  <c r="DR24" i="22"/>
  <c r="EP24" i="22" s="1"/>
  <c r="CY23" i="22"/>
  <c r="DO15" i="22"/>
  <c r="DW15" i="22" s="1"/>
  <c r="DO30" i="22"/>
  <c r="EM30" i="22" s="1"/>
  <c r="FK30" i="22" s="1"/>
  <c r="DL25" i="22"/>
  <c r="EB25" i="22" s="1"/>
  <c r="EI14" i="22"/>
  <c r="DM30" i="22"/>
  <c r="DU30" i="22" s="1"/>
  <c r="DV27" i="22"/>
  <c r="FB27" i="22" s="1"/>
  <c r="DP24" i="22"/>
  <c r="DX24" i="22" s="1"/>
  <c r="CW23" i="22"/>
  <c r="DT20" i="22"/>
  <c r="DJ14" i="22"/>
  <c r="EH14" i="22" s="1"/>
  <c r="EO24" i="22"/>
  <c r="EQ19" i="22"/>
  <c r="EY19" i="22" s="1"/>
  <c r="ET18" i="22"/>
  <c r="ER18" i="22"/>
  <c r="EN22" i="22"/>
  <c r="FL22" i="22" s="1"/>
  <c r="FM22" i="22"/>
  <c r="EW22" i="22"/>
  <c r="FK22" i="22"/>
  <c r="EX22" i="22"/>
  <c r="EO163" i="22"/>
  <c r="DS160" i="22"/>
  <c r="EA160" i="22" s="1"/>
  <c r="DH126" i="22"/>
  <c r="EF126" i="22" s="1"/>
  <c r="DW126" i="22"/>
  <c r="CY132" i="22"/>
  <c r="FK132" i="22" s="1"/>
  <c r="EA131" i="22"/>
  <c r="EE127" i="22"/>
  <c r="EU127" i="22" s="1"/>
  <c r="DQ128" i="22"/>
  <c r="DY128" i="22" s="1"/>
  <c r="AV126" i="22"/>
  <c r="AU126" i="22"/>
  <c r="DR123" i="22"/>
  <c r="DZ123" i="22" s="1"/>
  <c r="EH115" i="22"/>
  <c r="DK132" i="22"/>
  <c r="EI132" i="22" s="1"/>
  <c r="DY131" i="22"/>
  <c r="DF130" i="22"/>
  <c r="ED130" i="22" s="1"/>
  <c r="DY115" i="22"/>
  <c r="DF114" i="22"/>
  <c r="ED114" i="22" s="1"/>
  <c r="DJ132" i="22"/>
  <c r="EH132" i="22" s="1"/>
  <c r="DP131" i="22"/>
  <c r="DX131" i="22" s="1"/>
  <c r="DT127" i="22"/>
  <c r="EB127" i="22" s="1"/>
  <c r="DI126" i="22"/>
  <c r="EG126" i="22" s="1"/>
  <c r="CX125" i="22"/>
  <c r="FJ125" i="22" s="1"/>
  <c r="AV116" i="22"/>
  <c r="AU116" i="22"/>
  <c r="EC114" i="22"/>
  <c r="EO115" i="22"/>
  <c r="EW115" i="22" s="1"/>
  <c r="DF84" i="22"/>
  <c r="ED84" i="22" s="1"/>
  <c r="EO131" i="22"/>
  <c r="EW131" i="22" s="1"/>
  <c r="EM119" i="22"/>
  <c r="EU119" i="22" s="1"/>
  <c r="DL84" i="22"/>
  <c r="EL119" i="22"/>
  <c r="ET119" i="22" s="1"/>
  <c r="DK84" i="22"/>
  <c r="EI84" i="22" s="1"/>
  <c r="DU131" i="22"/>
  <c r="EP123" i="22"/>
  <c r="EJ66" i="22"/>
  <c r="EZ66" i="22" s="1"/>
  <c r="DU72" i="22"/>
  <c r="FA72" i="22" s="1"/>
  <c r="DR63" i="22"/>
  <c r="DT64" i="22"/>
  <c r="EC78" i="22"/>
  <c r="ES78" i="22" s="1"/>
  <c r="DR77" i="22"/>
  <c r="DZ77" i="22" s="1"/>
  <c r="CY76" i="22"/>
  <c r="FK76" i="22" s="1"/>
  <c r="EA64" i="22"/>
  <c r="FG64" i="22" s="1"/>
  <c r="DP63" i="22"/>
  <c r="DL78" i="22"/>
  <c r="EB78" i="22" s="1"/>
  <c r="DR64" i="22"/>
  <c r="DI83" i="22"/>
  <c r="DK70" i="22"/>
  <c r="EA70" i="22" s="1"/>
  <c r="EQ84" i="22"/>
  <c r="DF82" i="22"/>
  <c r="CT78" i="22"/>
  <c r="EB76" i="22"/>
  <c r="CX74" i="22"/>
  <c r="FJ74" i="22" s="1"/>
  <c r="DW69" i="22"/>
  <c r="EN63" i="22"/>
  <c r="EH31" i="22"/>
  <c r="FN31" i="22" s="1"/>
  <c r="EJ29" i="22"/>
  <c r="EZ29" i="22" s="1"/>
  <c r="EK83" i="22"/>
  <c r="ES83" i="22" s="1"/>
  <c r="EL77" i="22"/>
  <c r="ER71" i="22"/>
  <c r="FP71" i="22" s="1"/>
  <c r="DZ65" i="22"/>
  <c r="DZ76" i="22"/>
  <c r="FF76" i="22" s="1"/>
  <c r="FV76" i="22" s="1"/>
  <c r="CY34" i="22"/>
  <c r="EB30" i="22"/>
  <c r="FH30" i="22" s="1"/>
  <c r="X36" i="22"/>
  <c r="AS35" i="22"/>
  <c r="EL34" i="22"/>
  <c r="DS30" i="22"/>
  <c r="EA30" i="22" s="1"/>
  <c r="EN64" i="22"/>
  <c r="EV64" i="22" s="1"/>
  <c r="AV37" i="22"/>
  <c r="AU37" i="22"/>
  <c r="EA33" i="22"/>
  <c r="DU77" i="22"/>
  <c r="EP63" i="22"/>
  <c r="DT34" i="22"/>
  <c r="EB34" i="22" s="1"/>
  <c r="DD34" i="22"/>
  <c r="DL31" i="22"/>
  <c r="EJ31" i="22" s="1"/>
  <c r="FP31" i="22" s="1"/>
  <c r="CS30" i="22"/>
  <c r="DP30" i="22"/>
  <c r="EN30" i="22" s="1"/>
  <c r="EH28" i="22"/>
  <c r="DE21" i="22"/>
  <c r="EC21" i="22" s="1"/>
  <c r="DI17" i="22"/>
  <c r="EG17" i="22" s="1"/>
  <c r="CR31" i="22"/>
  <c r="DI28" i="22"/>
  <c r="DC26" i="22"/>
  <c r="DH25" i="22"/>
  <c r="EF25" i="22" s="1"/>
  <c r="DL21" i="22"/>
  <c r="EJ21" i="22" s="1"/>
  <c r="EA18" i="22"/>
  <c r="FG18" i="22" s="1"/>
  <c r="CW30" i="22"/>
  <c r="DH28" i="22"/>
  <c r="DX28" i="22" s="1"/>
  <c r="DA23" i="22"/>
  <c r="EB16" i="22"/>
  <c r="DQ15" i="22"/>
  <c r="DY15" i="22" s="1"/>
  <c r="DV30" i="22"/>
  <c r="DM29" i="22"/>
  <c r="EK29" i="22" s="1"/>
  <c r="DS24" i="22"/>
  <c r="EA24" i="22" s="1"/>
  <c r="DT19" i="22"/>
  <c r="EB19" i="22" s="1"/>
  <c r="DU25" i="22"/>
  <c r="CQ23" i="22"/>
  <c r="DN20" i="22"/>
  <c r="DV20" i="22" s="1"/>
  <c r="DZ16" i="22"/>
  <c r="EK33" i="22"/>
  <c r="CY26" i="22"/>
  <c r="EI22" i="22"/>
  <c r="EF21" i="22"/>
  <c r="FL21" i="22" s="1"/>
  <c r="DM20" i="22"/>
  <c r="DU20" i="22" s="1"/>
  <c r="EA14" i="22"/>
  <c r="DZ27" i="22"/>
  <c r="FF27" i="22" s="1"/>
  <c r="EC26" i="22"/>
  <c r="DS25" i="22"/>
  <c r="EQ25" i="22" s="1"/>
  <c r="FO25" i="22" s="1"/>
  <c r="CO23" i="22"/>
  <c r="DM15" i="22"/>
  <c r="EK15" i="22" s="1"/>
  <c r="DR17" i="22"/>
  <c r="EP17" i="22" s="1"/>
  <c r="EL30" i="22"/>
  <c r="ET30" i="22" s="1"/>
  <c r="DP19" i="22"/>
  <c r="DX19" i="22" s="1"/>
  <c r="EF27" i="22"/>
  <c r="FD27" i="22" s="1"/>
  <c r="ER16" i="22"/>
  <c r="DR25" i="22"/>
  <c r="EP25" i="22" s="1"/>
  <c r="FN25" i="22" s="1"/>
  <c r="EN17" i="22"/>
  <c r="EK27" i="22"/>
  <c r="FA27" i="22" s="1"/>
  <c r="EM19" i="22"/>
  <c r="DR29" i="22"/>
  <c r="DZ29" i="22" s="1"/>
  <c r="DY22" i="22"/>
  <c r="FE22" i="22" s="1"/>
  <c r="EQ15" i="22"/>
  <c r="EY15" i="22" s="1"/>
  <c r="AV65" i="22"/>
  <c r="AU65" i="22"/>
  <c r="DE34" i="22"/>
  <c r="EC34" i="22" s="1"/>
  <c r="EI34" i="22"/>
  <c r="FP30" i="22"/>
  <c r="EX30" i="22"/>
  <c r="EC17" i="22"/>
  <c r="ES17" i="22" s="1"/>
  <c r="EI17" i="22"/>
  <c r="EY17" i="22" s="1"/>
  <c r="EL16" i="22"/>
  <c r="EN24" i="22"/>
  <c r="EH26" i="22"/>
  <c r="DO16" i="22"/>
  <c r="EM16" i="22" s="1"/>
  <c r="EP16" i="22"/>
  <c r="DT15" i="22"/>
  <c r="EB15" i="22" s="1"/>
  <c r="EN163" i="22"/>
  <c r="DV126" i="22"/>
  <c r="X134" i="22"/>
  <c r="AS133" i="22"/>
  <c r="EL132" i="22"/>
  <c r="ED132" i="22"/>
  <c r="FB132" i="22" s="1"/>
  <c r="EA128" i="22"/>
  <c r="DE126" i="22"/>
  <c r="DU126" i="22" s="1"/>
  <c r="CT125" i="22"/>
  <c r="FN125" i="22" s="1"/>
  <c r="EB123" i="22"/>
  <c r="DL126" i="22"/>
  <c r="EB126" i="22" s="1"/>
  <c r="CS125" i="22"/>
  <c r="FM125" i="22" s="1"/>
  <c r="EB118" i="22"/>
  <c r="EM160" i="22"/>
  <c r="EU160" i="22" s="1"/>
  <c r="EI126" i="22"/>
  <c r="EF125" i="22"/>
  <c r="EV125" i="22" s="1"/>
  <c r="AV118" i="22"/>
  <c r="AU118" i="22"/>
  <c r="DR115" i="22"/>
  <c r="EH112" i="22"/>
  <c r="CU132" i="22"/>
  <c r="DJ126" i="22"/>
  <c r="EH126" i="22" s="1"/>
  <c r="DV122" i="22"/>
  <c r="FB122" i="22" s="1"/>
  <c r="DW117" i="22"/>
  <c r="FC117" i="22" s="1"/>
  <c r="CT132" i="22"/>
  <c r="EH129" i="22"/>
  <c r="DO128" i="22"/>
  <c r="DW128" i="22" s="1"/>
  <c r="EC122" i="22"/>
  <c r="FA122" i="22" s="1"/>
  <c r="ED117" i="22"/>
  <c r="FB117" i="22" s="1"/>
  <c r="EF115" i="22"/>
  <c r="DP112" i="22"/>
  <c r="DX112" i="22" s="1"/>
  <c r="ER119" i="22"/>
  <c r="EL124" i="22"/>
  <c r="EQ131" i="22"/>
  <c r="EY131" i="22" s="1"/>
  <c r="EK124" i="22"/>
  <c r="ER124" i="22"/>
  <c r="EO112" i="22"/>
  <c r="FM112" i="22" s="1"/>
  <c r="ER123" i="22"/>
  <c r="EZ123" i="22" s="1"/>
  <c r="FM129" i="22"/>
  <c r="FE129" i="22"/>
  <c r="EW129" i="22"/>
  <c r="FL129" i="22"/>
  <c r="FD129" i="22"/>
  <c r="EV129" i="22"/>
  <c r="FJ129" i="22"/>
  <c r="ET129" i="22"/>
  <c r="FI129" i="22"/>
  <c r="FA129" i="22"/>
  <c r="ES129" i="22"/>
  <c r="EX129" i="22"/>
  <c r="DX118" i="22"/>
  <c r="DO112" i="22"/>
  <c r="EM112" i="22" s="1"/>
  <c r="FK112" i="22" s="1"/>
  <c r="CU68" i="22"/>
  <c r="DU66" i="22"/>
  <c r="EF78" i="22"/>
  <c r="EV78" i="22" s="1"/>
  <c r="CT68" i="22"/>
  <c r="CS76" i="22"/>
  <c r="EI74" i="22"/>
  <c r="FG74" i="22" s="1"/>
  <c r="EB69" i="22"/>
  <c r="EF65" i="22"/>
  <c r="DQ84" i="22"/>
  <c r="CS84" i="22"/>
  <c r="DI84" i="22"/>
  <c r="DA84" i="22"/>
  <c r="ED78" i="22"/>
  <c r="FB78" i="22" s="1"/>
  <c r="EA77" i="22"/>
  <c r="EB72" i="22"/>
  <c r="FH72" i="22" s="1"/>
  <c r="DF70" i="22"/>
  <c r="DV70" i="22" s="1"/>
  <c r="CZ68" i="22"/>
  <c r="DS83" i="22"/>
  <c r="EA83" i="22" s="1"/>
  <c r="EF79" i="22"/>
  <c r="DY74" i="22"/>
  <c r="FE74" i="22" s="1"/>
  <c r="FU74" i="22" s="1"/>
  <c r="EC70" i="22"/>
  <c r="ES70" i="22" s="1"/>
  <c r="CY68" i="22"/>
  <c r="FK68" i="22" s="1"/>
  <c r="ED76" i="22"/>
  <c r="FB76" i="22" s="1"/>
  <c r="DX74" i="22"/>
  <c r="FD74" i="22" s="1"/>
  <c r="EB70" i="22"/>
  <c r="FH70" i="22" s="1"/>
  <c r="CP68" i="22"/>
  <c r="FJ68" i="22" s="1"/>
  <c r="EF66" i="22"/>
  <c r="DM65" i="22"/>
  <c r="DU65" i="22" s="1"/>
  <c r="CS83" i="22"/>
  <c r="ED79" i="22"/>
  <c r="DP77" i="22"/>
  <c r="DX77" i="22" s="1"/>
  <c r="CW76" i="22"/>
  <c r="EE74" i="22"/>
  <c r="FC74" i="22" s="1"/>
  <c r="DQ72" i="22"/>
  <c r="DY72" i="22" s="1"/>
  <c r="AV73" i="22"/>
  <c r="AU73" i="22"/>
  <c r="DZ70" i="22"/>
  <c r="FF70" i="22" s="1"/>
  <c r="CV68" i="22"/>
  <c r="AV67" i="22"/>
  <c r="AU67" i="22"/>
  <c r="EQ68" i="22"/>
  <c r="EY68" i="22" s="1"/>
  <c r="EL81" i="22"/>
  <c r="ES74" i="22"/>
  <c r="FQ74" i="22" s="1"/>
  <c r="EM63" i="22"/>
  <c r="FK63" i="22" s="1"/>
  <c r="EO68" i="22"/>
  <c r="FE68" i="22" s="1"/>
  <c r="DP34" i="22"/>
  <c r="EN34" i="22" s="1"/>
  <c r="DH34" i="22"/>
  <c r="EF34" i="22" s="1"/>
  <c r="CZ34" i="22"/>
  <c r="CR34" i="22"/>
  <c r="EN68" i="22"/>
  <c r="EV68" i="22" s="1"/>
  <c r="DW31" i="22"/>
  <c r="FC31" i="22" s="1"/>
  <c r="DY65" i="22"/>
  <c r="EJ33" i="22"/>
  <c r="DY32" i="22"/>
  <c r="FE32" i="22" s="1"/>
  <c r="DF31" i="22"/>
  <c r="ED31" i="22" s="1"/>
  <c r="AV41" i="22"/>
  <c r="AU41" i="22"/>
  <c r="CO34" i="22"/>
  <c r="EK68" i="22"/>
  <c r="ES68" i="22" s="1"/>
  <c r="DZ33" i="22"/>
  <c r="DG32" i="22"/>
  <c r="EE32" i="22" s="1"/>
  <c r="FK32" i="22" s="1"/>
  <c r="DY70" i="22"/>
  <c r="FK64" i="22"/>
  <c r="EU64" i="22"/>
  <c r="ES64" i="22"/>
  <c r="FO64" i="22"/>
  <c r="EY64" i="22"/>
  <c r="ED21" i="22"/>
  <c r="FB21" i="22" s="1"/>
  <c r="EA28" i="22"/>
  <c r="FG28" i="22" s="1"/>
  <c r="DZ23" i="22"/>
  <c r="FF23" i="22" s="1"/>
  <c r="DB26" i="22"/>
  <c r="DG25" i="22"/>
  <c r="EE25" i="22" s="1"/>
  <c r="FK25" i="22" s="1"/>
  <c r="ED22" i="22"/>
  <c r="FJ22" i="22" s="1"/>
  <c r="EA21" i="22"/>
  <c r="FG21" i="22" s="1"/>
  <c r="DW30" i="22"/>
  <c r="FC30" i="22" s="1"/>
  <c r="DW29" i="22"/>
  <c r="FC29" i="22" s="1"/>
  <c r="CW27" i="22"/>
  <c r="FI27" i="22" s="1"/>
  <c r="DF25" i="22"/>
  <c r="CZ23" i="22"/>
  <c r="FL23" i="22" s="1"/>
  <c r="DE14" i="22"/>
  <c r="EC14" i="22" s="1"/>
  <c r="DH26" i="22"/>
  <c r="EJ22" i="22"/>
  <c r="EZ22" i="22" s="1"/>
  <c r="DU17" i="22"/>
  <c r="FA17" i="22" s="1"/>
  <c r="DH31" i="22"/>
  <c r="DX31" i="22" s="1"/>
  <c r="EE26" i="22"/>
  <c r="DS22" i="22"/>
  <c r="EA22" i="22" s="1"/>
  <c r="DN15" i="22"/>
  <c r="DV15" i="22" s="1"/>
  <c r="AU44" i="22"/>
  <c r="DF26" i="22"/>
  <c r="ED26" i="22" s="1"/>
  <c r="DG21" i="22"/>
  <c r="EE21" i="22" s="1"/>
  <c r="EA17" i="22"/>
  <c r="FG17" i="22" s="1"/>
  <c r="DP16" i="22"/>
  <c r="DX16" i="22" s="1"/>
  <c r="AV16" i="22"/>
  <c r="EK25" i="22"/>
  <c r="FI21" i="22"/>
  <c r="ES21" i="22"/>
  <c r="FP21" i="22"/>
  <c r="EZ21" i="22"/>
  <c r="FO21" i="22"/>
  <c r="EY21" i="22"/>
  <c r="EO17" i="22"/>
  <c r="ER24" i="22"/>
  <c r="ER20" i="22"/>
  <c r="EN25" i="22"/>
  <c r="DS20" i="22"/>
  <c r="EA20" i="22" s="1"/>
  <c r="EQ160" i="22"/>
  <c r="FO160" i="22" s="1"/>
  <c r="DS123" i="22"/>
  <c r="EJ132" i="22"/>
  <c r="DT132" i="22"/>
  <c r="ER132" i="22" s="1"/>
  <c r="DD132" i="22"/>
  <c r="DL129" i="22"/>
  <c r="EB129" i="22" s="1"/>
  <c r="EA126" i="22"/>
  <c r="FL162" i="22"/>
  <c r="FD162" i="22"/>
  <c r="EV162" i="22"/>
  <c r="FK162" i="22"/>
  <c r="FC162" i="22"/>
  <c r="EU162" i="22"/>
  <c r="FO162" i="22"/>
  <c r="EY162" i="22"/>
  <c r="EH118" i="22"/>
  <c r="DZ129" i="22"/>
  <c r="FF129" i="22" s="1"/>
  <c r="EN124" i="22"/>
  <c r="EK131" i="22"/>
  <c r="ES131" i="22" s="1"/>
  <c r="FL121" i="22"/>
  <c r="FD121" i="22"/>
  <c r="EV121" i="22"/>
  <c r="FI121" i="22"/>
  <c r="FA121" i="22"/>
  <c r="ES121" i="22"/>
  <c r="EM123" i="22"/>
  <c r="EU123" i="22" s="1"/>
  <c r="EA112" i="22"/>
  <c r="FG112" i="22" s="1"/>
  <c r="EN128" i="22"/>
  <c r="DC76" i="22"/>
  <c r="EE70" i="22"/>
  <c r="FK70" i="22" s="1"/>
  <c r="DA68" i="22"/>
  <c r="ER83" i="22"/>
  <c r="EJ83" i="22"/>
  <c r="CR68" i="22"/>
  <c r="FL68" i="22" s="1"/>
  <c r="EG66" i="22"/>
  <c r="DR80" i="22"/>
  <c r="EP80" i="22" s="1"/>
  <c r="FN80" i="22" s="1"/>
  <c r="DX66" i="22"/>
  <c r="FD66" i="22" s="1"/>
  <c r="CO76" i="22"/>
  <c r="EN83" i="22"/>
  <c r="EF83" i="22"/>
  <c r="FD83" i="22" s="1"/>
  <c r="ER84" i="22"/>
  <c r="EJ84" i="22"/>
  <c r="AV81" i="22"/>
  <c r="AU81" i="22"/>
  <c r="FC80" i="22"/>
  <c r="EU80" i="22"/>
  <c r="FI80" i="22"/>
  <c r="FA80" i="22"/>
  <c r="ES80" i="22"/>
  <c r="EZ80" i="22"/>
  <c r="DO77" i="22"/>
  <c r="EM77" i="22" s="1"/>
  <c r="DM63" i="22"/>
  <c r="EK63" i="22" s="1"/>
  <c r="DR68" i="22"/>
  <c r="DZ68" i="22" s="1"/>
  <c r="DJ34" i="22"/>
  <c r="EH34" i="22" s="1"/>
  <c r="EQ80" i="22"/>
  <c r="EY80" i="22" s="1"/>
  <c r="DF34" i="22"/>
  <c r="ED34" i="22" s="1"/>
  <c r="DZ30" i="22"/>
  <c r="FF30" i="22" s="1"/>
  <c r="DS34" i="22"/>
  <c r="EQ34" i="22" s="1"/>
  <c r="DK31" i="22"/>
  <c r="EA31" i="22" s="1"/>
  <c r="DR34" i="22"/>
  <c r="EP34" i="22" s="1"/>
  <c r="DU32" i="22"/>
  <c r="FA32" i="22" s="1"/>
  <c r="DP15" i="22"/>
  <c r="EN15" i="22" s="1"/>
  <c r="DI21" i="22"/>
  <c r="DY21" i="22" s="1"/>
  <c r="EO29" i="22"/>
  <c r="DQ16" i="22"/>
  <c r="EO16" i="22" s="1"/>
  <c r="DN29" i="22"/>
  <c r="CQ27" i="22"/>
  <c r="EM24" i="22"/>
  <c r="EC314" i="17"/>
  <c r="EE315" i="17"/>
  <c r="EF314" i="17"/>
  <c r="ED300" i="17"/>
  <c r="EF312" i="17"/>
  <c r="EH314" i="17"/>
  <c r="EF315" i="17"/>
  <c r="EJ314" i="17"/>
  <c r="EI314" i="17"/>
  <c r="EH315" i="17"/>
  <c r="ED304" i="17"/>
  <c r="EF304" i="17"/>
  <c r="EF300" i="17"/>
  <c r="EG314" i="17"/>
  <c r="EJ304" i="17"/>
  <c r="EJ312" i="17"/>
  <c r="EE312" i="17"/>
  <c r="EC304" i="17"/>
  <c r="EC300" i="17"/>
  <c r="EI304" i="17"/>
  <c r="EI300" i="17"/>
  <c r="EJ300" i="17"/>
  <c r="EQ261" i="17"/>
  <c r="EK267" i="17"/>
  <c r="EJ262" i="17"/>
  <c r="EN267" i="17"/>
  <c r="DX260" i="17"/>
  <c r="EF260" i="17"/>
  <c r="ED262" i="17"/>
  <c r="EJ260" i="17"/>
  <c r="EP260" i="17"/>
  <c r="EI262" i="17"/>
  <c r="EH262" i="17"/>
  <c r="EG260" i="17"/>
  <c r="EH260" i="17"/>
  <c r="EQ260" i="17"/>
  <c r="EE260" i="17"/>
  <c r="ED260" i="17"/>
  <c r="EC260" i="17"/>
  <c r="EG224" i="17"/>
  <c r="EI224" i="17"/>
  <c r="EN215" i="17"/>
  <c r="EE224" i="17"/>
  <c r="ER215" i="17"/>
  <c r="EE211" i="17"/>
  <c r="EF211" i="17"/>
  <c r="EC211" i="17"/>
  <c r="EP179" i="17"/>
  <c r="EF162" i="17"/>
  <c r="EO179" i="17"/>
  <c r="EO173" i="17"/>
  <c r="ER164" i="17"/>
  <c r="EJ180" i="17"/>
  <c r="EH162" i="17"/>
  <c r="EI162" i="17"/>
  <c r="EO164" i="17"/>
  <c r="ED180" i="17"/>
  <c r="EK179" i="17"/>
  <c r="EE162" i="17"/>
  <c r="EN164" i="17"/>
  <c r="ED166" i="17"/>
  <c r="EK164" i="17"/>
  <c r="EC166" i="17"/>
  <c r="ED162" i="17"/>
  <c r="EF132" i="17"/>
  <c r="EC124" i="17"/>
  <c r="EF124" i="17"/>
  <c r="BE32" i="17"/>
  <c r="AO28" i="17"/>
  <c r="AO50" i="17"/>
  <c r="AO114" i="17"/>
  <c r="AW114" i="17" s="1"/>
  <c r="BB142" i="17"/>
  <c r="BG149" i="17"/>
  <c r="BH149" i="17" s="1"/>
  <c r="BG151" i="17"/>
  <c r="BH151" i="17" s="1"/>
  <c r="BG162" i="17"/>
  <c r="BG166" i="17"/>
  <c r="BA173" i="17"/>
  <c r="BB173" i="17" s="1"/>
  <c r="BA175" i="17"/>
  <c r="BB175" i="17" s="1"/>
  <c r="BA184" i="17"/>
  <c r="BB184" i="17" s="1"/>
  <c r="BG189" i="17"/>
  <c r="BH189" i="17" s="1"/>
  <c r="BE213" i="17"/>
  <c r="AY224" i="17"/>
  <c r="BA256" i="17"/>
  <c r="AT291" i="17"/>
  <c r="BG325" i="17"/>
  <c r="BG326" i="17"/>
  <c r="BH326" i="17" s="1"/>
  <c r="AO16" i="17"/>
  <c r="AW16" i="17" s="1"/>
  <c r="BB118" i="17"/>
  <c r="AY124" i="17"/>
  <c r="AY129" i="17"/>
  <c r="AU129" i="17" s="1"/>
  <c r="BG163" i="17"/>
  <c r="BH163" i="17" s="1"/>
  <c r="BB170" i="17"/>
  <c r="BE179" i="17"/>
  <c r="BA182" i="17"/>
  <c r="BG190" i="17"/>
  <c r="BG242" i="17"/>
  <c r="BG243" i="17"/>
  <c r="AY277" i="17"/>
  <c r="AY278" i="17"/>
  <c r="AY279" i="17"/>
  <c r="AY280" i="17"/>
  <c r="AV280" i="17" s="1"/>
  <c r="AY283" i="17"/>
  <c r="AY284" i="17"/>
  <c r="BE298" i="17"/>
  <c r="BE299" i="17"/>
  <c r="BG308" i="17"/>
  <c r="BE37" i="17"/>
  <c r="AW24" i="17"/>
  <c r="AO38" i="17"/>
  <c r="AY99" i="17"/>
  <c r="AY119" i="17"/>
  <c r="AY132" i="17"/>
  <c r="BB140" i="17"/>
  <c r="AO163" i="17"/>
  <c r="AW163" i="17" s="1"/>
  <c r="BA222" i="17"/>
  <c r="BG244" i="17"/>
  <c r="BG245" i="17"/>
  <c r="BB270" i="17"/>
  <c r="BA272" i="17"/>
  <c r="BA273" i="17"/>
  <c r="AY316" i="17"/>
  <c r="AV316" i="17" s="1"/>
  <c r="BE20" i="17"/>
  <c r="AO24" i="17"/>
  <c r="AO48" i="17"/>
  <c r="AW48" i="17" s="1"/>
  <c r="AO51" i="17"/>
  <c r="AO63" i="17"/>
  <c r="AW63" i="17" s="1"/>
  <c r="AY83" i="17"/>
  <c r="AY96" i="17"/>
  <c r="AV96" i="17" s="1"/>
  <c r="BE127" i="17"/>
  <c r="AU127" i="17" s="1"/>
  <c r="AT133" i="17"/>
  <c r="AY194" i="17"/>
  <c r="AY217" i="17"/>
  <c r="BG236" i="17"/>
  <c r="BG237" i="17"/>
  <c r="AT259" i="17"/>
  <c r="BA275" i="17"/>
  <c r="AY289" i="17"/>
  <c r="AV289" i="17" s="1"/>
  <c r="AY291" i="17"/>
  <c r="AY312" i="17"/>
  <c r="AY325" i="17"/>
  <c r="AO42" i="17"/>
  <c r="BE130" i="17"/>
  <c r="BB216" i="17"/>
  <c r="BE220" i="17"/>
  <c r="AT238" i="17"/>
  <c r="AY266" i="17"/>
  <c r="AV266" i="17" s="1"/>
  <c r="BA268" i="17"/>
  <c r="BB268" i="17" s="1"/>
  <c r="BH283" i="17"/>
  <c r="AY313" i="17"/>
  <c r="BA317" i="17"/>
  <c r="AY323" i="17"/>
  <c r="AO32" i="17"/>
  <c r="BA165" i="17"/>
  <c r="BB165" i="17" s="1"/>
  <c r="BG224" i="17"/>
  <c r="BA263" i="17"/>
  <c r="BA264" i="17"/>
  <c r="BA308" i="17"/>
  <c r="BB313" i="17"/>
  <c r="BA322" i="17"/>
  <c r="BB322" i="17" s="1"/>
  <c r="BB323" i="17"/>
  <c r="BA329" i="17"/>
  <c r="BB329" i="17" s="1"/>
  <c r="BH332" i="17"/>
  <c r="BG335" i="17"/>
  <c r="AO20" i="17"/>
  <c r="AO46" i="17"/>
  <c r="BG124" i="17"/>
  <c r="BG131" i="17"/>
  <c r="AY133" i="17"/>
  <c r="AY145" i="17"/>
  <c r="AY177" i="17"/>
  <c r="AV177" i="17" s="1"/>
  <c r="AT284" i="17"/>
  <c r="BE284" i="17"/>
  <c r="BE311" i="17"/>
  <c r="AW28" i="17"/>
  <c r="AO40" i="17"/>
  <c r="AW40" i="17" s="1"/>
  <c r="AO43" i="17"/>
  <c r="BG119" i="17"/>
  <c r="BH119" i="17" s="1"/>
  <c r="BG138" i="17"/>
  <c r="BH138" i="17" s="1"/>
  <c r="BG168" i="17"/>
  <c r="AY180" i="17"/>
  <c r="BA209" i="17"/>
  <c r="BB209" i="17" s="1"/>
  <c r="AT233" i="17"/>
  <c r="AY239" i="17"/>
  <c r="AT268" i="17"/>
  <c r="BA301" i="17"/>
  <c r="BG316" i="17"/>
  <c r="AY121" i="17"/>
  <c r="BA121" i="17"/>
  <c r="BB121" i="17" s="1"/>
  <c r="BA125" i="17"/>
  <c r="AY125" i="17"/>
  <c r="BA130" i="17"/>
  <c r="AY130" i="17"/>
  <c r="BA167" i="17"/>
  <c r="BB167" i="17" s="1"/>
  <c r="AY167" i="17"/>
  <c r="AV167" i="17" s="1"/>
  <c r="BA242" i="17"/>
  <c r="AY242" i="17"/>
  <c r="BB223" i="17"/>
  <c r="AY274" i="17"/>
  <c r="BG306" i="17"/>
  <c r="BH306" i="17" s="1"/>
  <c r="BE306" i="17"/>
  <c r="AV306" i="17" s="1"/>
  <c r="AY282" i="17"/>
  <c r="BE315" i="17"/>
  <c r="BG315" i="17"/>
  <c r="AO17" i="17"/>
  <c r="AO21" i="17"/>
  <c r="AO25" i="17"/>
  <c r="AO29" i="17"/>
  <c r="AW29" i="17" s="1"/>
  <c r="AO33" i="17"/>
  <c r="AW33" i="17" s="1"/>
  <c r="AO36" i="17"/>
  <c r="AO41" i="17"/>
  <c r="AO49" i="17"/>
  <c r="AT86" i="17"/>
  <c r="AY113" i="17"/>
  <c r="BA113" i="17"/>
  <c r="BE144" i="17"/>
  <c r="BG144" i="17"/>
  <c r="BA160" i="17"/>
  <c r="BE171" i="17"/>
  <c r="BG171" i="17"/>
  <c r="BH171" i="17" s="1"/>
  <c r="BG181" i="17"/>
  <c r="BH181" i="17" s="1"/>
  <c r="BE181" i="17"/>
  <c r="AU181" i="17" s="1"/>
  <c r="BG185" i="17"/>
  <c r="BE185" i="17"/>
  <c r="BH199" i="17"/>
  <c r="BG209" i="17"/>
  <c r="BH209" i="17" s="1"/>
  <c r="BE209" i="17"/>
  <c r="BH214" i="17"/>
  <c r="BE215" i="17"/>
  <c r="AV215" i="17" s="1"/>
  <c r="BE216" i="17"/>
  <c r="BH221" i="17"/>
  <c r="BG222" i="17"/>
  <c r="BH222" i="17" s="1"/>
  <c r="BE222" i="17"/>
  <c r="BH258" i="17"/>
  <c r="BG259" i="17"/>
  <c r="BE259" i="17"/>
  <c r="AT261" i="17"/>
  <c r="BE267" i="17"/>
  <c r="AV267" i="17" s="1"/>
  <c r="BG268" i="17"/>
  <c r="BE268" i="17"/>
  <c r="BG272" i="17"/>
  <c r="BH272" i="17" s="1"/>
  <c r="BE272" i="17"/>
  <c r="AV272" i="17" s="1"/>
  <c r="AT285" i="17"/>
  <c r="BH285" i="17"/>
  <c r="BA305" i="17"/>
  <c r="AY305" i="17"/>
  <c r="AV305" i="17" s="1"/>
  <c r="BG312" i="17"/>
  <c r="BE312" i="17"/>
  <c r="AY331" i="17"/>
  <c r="AY333" i="17"/>
  <c r="AY335" i="17"/>
  <c r="AY337" i="17"/>
  <c r="AV337" i="17" s="1"/>
  <c r="BA163" i="17"/>
  <c r="BB163" i="17" s="1"/>
  <c r="AY163" i="17"/>
  <c r="AV163" i="17" s="1"/>
  <c r="BG192" i="17"/>
  <c r="BE192" i="17"/>
  <c r="BB242" i="17"/>
  <c r="BE300" i="17"/>
  <c r="BG300" i="17"/>
  <c r="BB182" i="17"/>
  <c r="BE191" i="17"/>
  <c r="BG191" i="17"/>
  <c r="BG210" i="17"/>
  <c r="BH210" i="17" s="1"/>
  <c r="BE210" i="17"/>
  <c r="AY281" i="17"/>
  <c r="AV281" i="17" s="1"/>
  <c r="BE286" i="17"/>
  <c r="BG16" i="17"/>
  <c r="BH16" i="17" s="1"/>
  <c r="AO44" i="17"/>
  <c r="AW44" i="17" s="1"/>
  <c r="AO52" i="17"/>
  <c r="BB64" i="17"/>
  <c r="BG67" i="17"/>
  <c r="BE67" i="17"/>
  <c r="AU67" i="17" s="1"/>
  <c r="BB113" i="17"/>
  <c r="AY136" i="17"/>
  <c r="BA136" i="17"/>
  <c r="BE142" i="17"/>
  <c r="BG142" i="17"/>
  <c r="AT148" i="17"/>
  <c r="BG165" i="17"/>
  <c r="BE165" i="17"/>
  <c r="AV165" i="17" s="1"/>
  <c r="BE170" i="17"/>
  <c r="BG170" i="17"/>
  <c r="BE207" i="17"/>
  <c r="BG207" i="17"/>
  <c r="AT215" i="17"/>
  <c r="AT216" i="17"/>
  <c r="AT226" i="17"/>
  <c r="BG239" i="17"/>
  <c r="BE239" i="17"/>
  <c r="AT267" i="17"/>
  <c r="BE276" i="17"/>
  <c r="BG276" i="17"/>
  <c r="BH276" i="17" s="1"/>
  <c r="BE278" i="17"/>
  <c r="AV278" i="17" s="1"/>
  <c r="BG278" i="17"/>
  <c r="BH278" i="17" s="1"/>
  <c r="AT315" i="17"/>
  <c r="AY183" i="17"/>
  <c r="BA183" i="17"/>
  <c r="AY68" i="17"/>
  <c r="AV68" i="17" s="1"/>
  <c r="BB217" i="17"/>
  <c r="AY240" i="17"/>
  <c r="AV240" i="17" s="1"/>
  <c r="BB269" i="17"/>
  <c r="AY234" i="17"/>
  <c r="BE261" i="17"/>
  <c r="BA327" i="17"/>
  <c r="BB327" i="17" s="1"/>
  <c r="AY327" i="17"/>
  <c r="AO14" i="17"/>
  <c r="AO18" i="17"/>
  <c r="AO22" i="17"/>
  <c r="AO26" i="17"/>
  <c r="AO30" i="17"/>
  <c r="AO34" i="17"/>
  <c r="AW34" i="17" s="1"/>
  <c r="AO39" i="17"/>
  <c r="AO47" i="17"/>
  <c r="BB63" i="17"/>
  <c r="AY115" i="17"/>
  <c r="AY116" i="17"/>
  <c r="AY118" i="17"/>
  <c r="AT131" i="17"/>
  <c r="AT165" i="17"/>
  <c r="BH168" i="17"/>
  <c r="BE169" i="17"/>
  <c r="AT184" i="17"/>
  <c r="AT185" i="17"/>
  <c r="BA189" i="17"/>
  <c r="BB189" i="17" s="1"/>
  <c r="AY189" i="17"/>
  <c r="AU189" i="17" s="1"/>
  <c r="BH197" i="17"/>
  <c r="AO211" i="17"/>
  <c r="AW211" i="17" s="1"/>
  <c r="AO207" i="17"/>
  <c r="BH211" i="17"/>
  <c r="AT214" i="17"/>
  <c r="BB231" i="17"/>
  <c r="BA254" i="17"/>
  <c r="BB254" i="17" s="1"/>
  <c r="AY255" i="17"/>
  <c r="AV255" i="17" s="1"/>
  <c r="BA285" i="17"/>
  <c r="AY285" i="17"/>
  <c r="AV285" i="17" s="1"/>
  <c r="BE290" i="17"/>
  <c r="AY299" i="17"/>
  <c r="AV299" i="17" s="1"/>
  <c r="AY310" i="17"/>
  <c r="BG319" i="17"/>
  <c r="BH319" i="17" s="1"/>
  <c r="BE319" i="17"/>
  <c r="BE323" i="17"/>
  <c r="BG323" i="17"/>
  <c r="BE324" i="17"/>
  <c r="BA236" i="17"/>
  <c r="BB236" i="17" s="1"/>
  <c r="AY236" i="17"/>
  <c r="BE132" i="17"/>
  <c r="BG132" i="17"/>
  <c r="AY134" i="17"/>
  <c r="BA134" i="17"/>
  <c r="AT160" i="17"/>
  <c r="AT183" i="17"/>
  <c r="BB187" i="17"/>
  <c r="AV191" i="17"/>
  <c r="AT236" i="17"/>
  <c r="BE246" i="17"/>
  <c r="BG246" i="17"/>
  <c r="BH246" i="17" s="1"/>
  <c r="BB287" i="17"/>
  <c r="BH290" i="17"/>
  <c r="BB299" i="17"/>
  <c r="BB308" i="17"/>
  <c r="AY120" i="17"/>
  <c r="AY320" i="17"/>
  <c r="BA320" i="17"/>
  <c r="BB320" i="17" s="1"/>
  <c r="X35" i="17"/>
  <c r="BH20" i="17"/>
  <c r="AO15" i="17"/>
  <c r="AO19" i="17"/>
  <c r="AO23" i="17"/>
  <c r="AO27" i="17"/>
  <c r="AW27" i="17" s="1"/>
  <c r="AO31" i="17"/>
  <c r="AW31" i="17" s="1"/>
  <c r="AO35" i="17"/>
  <c r="AO37" i="17"/>
  <c r="AO45" i="17"/>
  <c r="AT114" i="17"/>
  <c r="BE114" i="17"/>
  <c r="BB134" i="17"/>
  <c r="BG140" i="17"/>
  <c r="AT142" i="17"/>
  <c r="AY147" i="17"/>
  <c r="BA168" i="17"/>
  <c r="AY168" i="17"/>
  <c r="AV168" i="17" s="1"/>
  <c r="AY187" i="17"/>
  <c r="AY211" i="17"/>
  <c r="AV211" i="17" s="1"/>
  <c r="AV222" i="17"/>
  <c r="BB229" i="17"/>
  <c r="BB261" i="17"/>
  <c r="BB264" i="17"/>
  <c r="AT275" i="17"/>
  <c r="AT276" i="17"/>
  <c r="BE283" i="17"/>
  <c r="AY287" i="17"/>
  <c r="AV287" i="17" s="1"/>
  <c r="AY288" i="17"/>
  <c r="AV288" i="17" s="1"/>
  <c r="AV312" i="17"/>
  <c r="AT320" i="17"/>
  <c r="BE328" i="17"/>
  <c r="BG329" i="17"/>
  <c r="BE329" i="17"/>
  <c r="AU132" i="17"/>
  <c r="AT144" i="17"/>
  <c r="AW164" i="17"/>
  <c r="AT169" i="17"/>
  <c r="AT170" i="17"/>
  <c r="AT171" i="17"/>
  <c r="AT191" i="17"/>
  <c r="AT198" i="17"/>
  <c r="AT199" i="17"/>
  <c r="AT207" i="17"/>
  <c r="AT209" i="17"/>
  <c r="AT246" i="17"/>
  <c r="AT286" i="17"/>
  <c r="AT328" i="17"/>
  <c r="BE63" i="17"/>
  <c r="AT67" i="17"/>
  <c r="AT102" i="17"/>
  <c r="BH112" i="17"/>
  <c r="BB114" i="17"/>
  <c r="BH115" i="17"/>
  <c r="BB131" i="17"/>
  <c r="AY139" i="17"/>
  <c r="AV139" i="17" s="1"/>
  <c r="AY140" i="17"/>
  <c r="AY151" i="17"/>
  <c r="BH160" i="17"/>
  <c r="BE161" i="17"/>
  <c r="BE173" i="17"/>
  <c r="BE186" i="17"/>
  <c r="AT196" i="17"/>
  <c r="AT197" i="17"/>
  <c r="AW207" i="17"/>
  <c r="AT208" i="17"/>
  <c r="AT210" i="17"/>
  <c r="AY218" i="17"/>
  <c r="BE223" i="17"/>
  <c r="AY225" i="17"/>
  <c r="AV225" i="17" s="1"/>
  <c r="AY226" i="17"/>
  <c r="AY237" i="17"/>
  <c r="AV237" i="17" s="1"/>
  <c r="AT239" i="17"/>
  <c r="BB244" i="17"/>
  <c r="AY261" i="17"/>
  <c r="BE264" i="17"/>
  <c r="AT278" i="17"/>
  <c r="BH298" i="17"/>
  <c r="BE303" i="17"/>
  <c r="BE304" i="17"/>
  <c r="AT307" i="17"/>
  <c r="X319" i="17"/>
  <c r="AT329" i="17"/>
  <c r="BE330" i="17"/>
  <c r="AV330" i="17" s="1"/>
  <c r="AT70" i="17"/>
  <c r="BG72" i="17"/>
  <c r="BH72" i="17" s="1"/>
  <c r="BE112" i="17"/>
  <c r="AV112" i="17" s="1"/>
  <c r="AY114" i="17"/>
  <c r="AO115" i="17"/>
  <c r="AW115" i="17" s="1"/>
  <c r="AT116" i="17"/>
  <c r="BH116" i="17"/>
  <c r="AO119" i="17"/>
  <c r="AT120" i="17"/>
  <c r="BH123" i="17"/>
  <c r="BA126" i="17"/>
  <c r="BA127" i="17"/>
  <c r="BB127" i="17" s="1"/>
  <c r="BG129" i="17"/>
  <c r="BH129" i="17" s="1"/>
  <c r="BG133" i="17"/>
  <c r="AY142" i="17"/>
  <c r="AV142" i="17" s="1"/>
  <c r="BG145" i="17"/>
  <c r="BH145" i="17" s="1"/>
  <c r="AT161" i="17"/>
  <c r="AT162" i="17"/>
  <c r="AY164" i="17"/>
  <c r="AT166" i="17"/>
  <c r="AT172" i="17"/>
  <c r="BE175" i="17"/>
  <c r="AV175" i="17" s="1"/>
  <c r="BE182" i="17"/>
  <c r="AV182" i="17" s="1"/>
  <c r="AY185" i="17"/>
  <c r="AT192" i="17"/>
  <c r="AT194" i="17"/>
  <c r="AT195" i="17"/>
  <c r="AT217" i="17"/>
  <c r="BE232" i="17"/>
  <c r="AY238" i="17"/>
  <c r="AV238" i="17" s="1"/>
  <c r="AT254" i="17"/>
  <c r="AT255" i="17"/>
  <c r="AT266" i="17"/>
  <c r="AT269" i="17"/>
  <c r="AV283" i="17"/>
  <c r="AT287" i="17"/>
  <c r="AY298" i="17"/>
  <c r="AV298" i="17" s="1"/>
  <c r="AT304" i="17"/>
  <c r="AT310" i="17"/>
  <c r="AY314" i="17"/>
  <c r="AT317" i="17"/>
  <c r="BE318" i="17"/>
  <c r="AV318" i="17" s="1"/>
  <c r="AT64" i="17"/>
  <c r="AO68" i="17"/>
  <c r="AW68" i="17" s="1"/>
  <c r="AT80" i="17"/>
  <c r="AS83" i="17"/>
  <c r="AT113" i="17"/>
  <c r="AT115" i="17"/>
  <c r="AT117" i="17"/>
  <c r="AT118" i="17"/>
  <c r="AT124" i="17"/>
  <c r="AT130" i="17"/>
  <c r="AV132" i="17"/>
  <c r="AT134" i="17"/>
  <c r="AY144" i="17"/>
  <c r="AT147" i="17"/>
  <c r="BG147" i="17"/>
  <c r="BH147" i="17" s="1"/>
  <c r="AT163" i="17"/>
  <c r="AT177" i="17"/>
  <c r="BH183" i="17"/>
  <c r="AT186" i="17"/>
  <c r="AT187" i="17"/>
  <c r="BE188" i="17"/>
  <c r="AT193" i="17"/>
  <c r="AY198" i="17"/>
  <c r="AT211" i="17"/>
  <c r="BA215" i="17"/>
  <c r="AT224" i="17"/>
  <c r="BG228" i="17"/>
  <c r="BG230" i="17"/>
  <c r="BH230" i="17" s="1"/>
  <c r="BB239" i="17"/>
  <c r="AT240" i="17"/>
  <c r="BG240" i="17"/>
  <c r="BG241" i="17"/>
  <c r="AT253" i="17"/>
  <c r="BH259" i="17"/>
  <c r="BE260" i="17"/>
  <c r="BA267" i="17"/>
  <c r="BG269" i="17"/>
  <c r="AY271" i="17"/>
  <c r="AT274" i="17"/>
  <c r="BE274" i="17"/>
  <c r="AV274" i="17" s="1"/>
  <c r="AY276" i="17"/>
  <c r="AV276" i="17" s="1"/>
  <c r="AT281" i="17"/>
  <c r="AY286" i="17"/>
  <c r="AU286" i="17" s="1"/>
  <c r="AT299" i="17"/>
  <c r="AT313" i="17"/>
  <c r="AY315" i="17"/>
  <c r="AT318" i="17"/>
  <c r="AT330" i="17"/>
  <c r="AT331" i="17"/>
  <c r="AO65" i="17"/>
  <c r="AW65" i="17" s="1"/>
  <c r="AO70" i="17"/>
  <c r="BG85" i="17"/>
  <c r="BB89" i="17"/>
  <c r="AT95" i="17"/>
  <c r="BE113" i="17"/>
  <c r="AT123" i="17"/>
  <c r="AT125" i="17"/>
  <c r="BH130" i="17"/>
  <c r="BB133" i="17"/>
  <c r="BE134" i="17"/>
  <c r="BE137" i="17"/>
  <c r="AV137" i="17" s="1"/>
  <c r="AT146" i="17"/>
  <c r="AT149" i="17"/>
  <c r="AO166" i="17"/>
  <c r="AW166" i="17" s="1"/>
  <c r="AT167" i="17"/>
  <c r="AT168" i="17"/>
  <c r="AY171" i="17"/>
  <c r="AT176" i="17"/>
  <c r="BE183" i="17"/>
  <c r="BG187" i="17"/>
  <c r="AY196" i="17"/>
  <c r="BG217" i="17"/>
  <c r="BH217" i="17" s="1"/>
  <c r="AT229" i="17"/>
  <c r="AT230" i="17"/>
  <c r="AT231" i="17"/>
  <c r="AT234" i="17"/>
  <c r="BG234" i="17"/>
  <c r="BG235" i="17"/>
  <c r="AV239" i="17"/>
  <c r="AT242" i="17"/>
  <c r="AT260" i="17"/>
  <c r="BG266" i="17"/>
  <c r="BH266" i="17" s="1"/>
  <c r="AT270" i="17"/>
  <c r="AT282" i="17"/>
  <c r="AT288" i="17"/>
  <c r="AT305" i="17"/>
  <c r="BG310" i="17"/>
  <c r="BH310" i="17" s="1"/>
  <c r="BB325" i="17"/>
  <c r="AT326" i="17"/>
  <c r="AT333" i="17"/>
  <c r="AT335" i="17"/>
  <c r="AT337" i="17"/>
  <c r="BG337" i="17"/>
  <c r="BE24" i="17"/>
  <c r="BE48" i="17"/>
  <c r="BE66" i="17"/>
  <c r="BB70" i="17"/>
  <c r="BG74" i="17"/>
  <c r="BH74" i="17" s="1"/>
  <c r="BB78" i="17"/>
  <c r="BG92" i="17"/>
  <c r="BH92" i="17" s="1"/>
  <c r="BG36" i="17"/>
  <c r="AY71" i="17"/>
  <c r="AT94" i="17"/>
  <c r="BG100" i="17"/>
  <c r="BH100" i="17" s="1"/>
  <c r="AT66" i="17"/>
  <c r="BG94" i="17"/>
  <c r="BH94" i="17" s="1"/>
  <c r="BA73" i="17"/>
  <c r="BE78" i="17"/>
  <c r="BG83" i="17"/>
  <c r="BG45" i="17"/>
  <c r="BG68" i="17"/>
  <c r="BH68" i="17" s="1"/>
  <c r="AY93" i="17"/>
  <c r="AV100" i="17"/>
  <c r="BH28" i="17"/>
  <c r="BE34" i="17"/>
  <c r="BA67" i="17"/>
  <c r="AT71" i="17"/>
  <c r="AT77" i="17"/>
  <c r="BH85" i="17"/>
  <c r="BB91" i="17"/>
  <c r="BB93" i="17"/>
  <c r="AY97" i="17"/>
  <c r="BE22" i="17"/>
  <c r="BB34" i="17"/>
  <c r="BH66" i="17"/>
  <c r="AT69" i="17"/>
  <c r="BE69" i="17"/>
  <c r="AY72" i="17"/>
  <c r="AV72" i="17" s="1"/>
  <c r="BA74" i="17"/>
  <c r="BB74" i="17" s="1"/>
  <c r="BH80" i="17"/>
  <c r="BE81" i="17"/>
  <c r="BE82" i="17"/>
  <c r="AY85" i="17"/>
  <c r="AU85" i="17" s="1"/>
  <c r="AY98" i="17"/>
  <c r="BG102" i="17"/>
  <c r="BH102" i="17" s="1"/>
  <c r="BG26" i="17"/>
  <c r="AT81" i="17"/>
  <c r="BG15" i="17"/>
  <c r="BH15" i="17" s="1"/>
  <c r="BB27" i="17"/>
  <c r="BE41" i="17"/>
  <c r="AV41" i="17" s="1"/>
  <c r="AT73" i="17"/>
  <c r="BE73" i="17"/>
  <c r="AV73" i="17" s="1"/>
  <c r="AY76" i="17"/>
  <c r="AT84" i="17"/>
  <c r="BE84" i="17"/>
  <c r="AV84" i="17" s="1"/>
  <c r="AT96" i="17"/>
  <c r="BG96" i="17"/>
  <c r="BH96" i="17" s="1"/>
  <c r="AT82" i="17"/>
  <c r="AY65" i="17"/>
  <c r="AV65" i="17" s="1"/>
  <c r="AT72" i="17"/>
  <c r="AY78" i="17"/>
  <c r="AV78" i="17" s="1"/>
  <c r="AY95" i="17"/>
  <c r="AY101" i="17"/>
  <c r="AY102" i="17"/>
  <c r="AU102" i="17" s="1"/>
  <c r="AY26" i="17"/>
  <c r="AT68" i="17"/>
  <c r="BA77" i="17"/>
  <c r="BB77" i="17" s="1"/>
  <c r="BB79" i="17"/>
  <c r="AY80" i="17"/>
  <c r="BB82" i="17"/>
  <c r="BG88" i="17"/>
  <c r="BH88" i="17" s="1"/>
  <c r="BG90" i="17"/>
  <c r="BH90" i="17" s="1"/>
  <c r="BG97" i="17"/>
  <c r="BH97" i="17" s="1"/>
  <c r="AT79" i="17"/>
  <c r="BA69" i="17"/>
  <c r="BB69" i="17" s="1"/>
  <c r="BG75" i="17"/>
  <c r="BH75" i="17" s="1"/>
  <c r="AT85" i="17"/>
  <c r="AT89" i="17"/>
  <c r="AT97" i="17"/>
  <c r="AT98" i="17"/>
  <c r="BG98" i="17"/>
  <c r="BH98" i="17" s="1"/>
  <c r="BG65" i="17"/>
  <c r="BH65" i="17" s="1"/>
  <c r="BE30" i="17"/>
  <c r="BG49" i="17"/>
  <c r="BB53" i="17"/>
  <c r="AT65" i="17"/>
  <c r="AT76" i="17"/>
  <c r="BH77" i="17"/>
  <c r="BB83" i="17"/>
  <c r="BA84" i="17"/>
  <c r="BB84" i="17" s="1"/>
  <c r="AT100" i="17"/>
  <c r="AU335" i="17"/>
  <c r="AU310" i="17"/>
  <c r="AR316" i="17"/>
  <c r="AT316" i="17" s="1"/>
  <c r="AU312" i="17"/>
  <c r="AY300" i="17"/>
  <c r="AT300" i="17"/>
  <c r="BG301" i="17"/>
  <c r="BH301" i="17" s="1"/>
  <c r="BE301" i="17"/>
  <c r="AT303" i="17"/>
  <c r="BH303" i="17"/>
  <c r="BB305" i="17"/>
  <c r="AO336" i="17"/>
  <c r="AO334" i="17"/>
  <c r="AW334" i="17" s="1"/>
  <c r="AO331" i="17"/>
  <c r="AW331" i="17" s="1"/>
  <c r="AO329" i="17"/>
  <c r="AW329" i="17" s="1"/>
  <c r="AO337" i="17"/>
  <c r="AW337" i="17" s="1"/>
  <c r="AO335" i="17"/>
  <c r="AO333" i="17"/>
  <c r="AO330" i="17"/>
  <c r="AW330" i="17" s="1"/>
  <c r="AO328" i="17"/>
  <c r="AO332" i="17"/>
  <c r="AW332" i="17" s="1"/>
  <c r="AO326" i="17"/>
  <c r="AW326" i="17" s="1"/>
  <c r="AO324" i="17"/>
  <c r="AO327" i="17"/>
  <c r="AW327" i="17" s="1"/>
  <c r="AO322" i="17"/>
  <c r="AW322" i="17" s="1"/>
  <c r="AO320" i="17"/>
  <c r="AW320" i="17" s="1"/>
  <c r="AO318" i="17"/>
  <c r="AW318" i="17" s="1"/>
  <c r="AO321" i="17"/>
  <c r="AW321" i="17" s="1"/>
  <c r="AO319" i="17"/>
  <c r="AW319" i="17" s="1"/>
  <c r="AO317" i="17"/>
  <c r="AW317" i="17" s="1"/>
  <c r="AO314" i="17"/>
  <c r="AW314" i="17" s="1"/>
  <c r="AO323" i="17"/>
  <c r="AW323" i="17" s="1"/>
  <c r="AO310" i="17"/>
  <c r="AO312" i="17"/>
  <c r="AW312" i="17" s="1"/>
  <c r="AO307" i="17"/>
  <c r="AO316" i="17"/>
  <c r="AO315" i="17"/>
  <c r="AW315" i="17" s="1"/>
  <c r="AO313" i="17"/>
  <c r="AW313" i="17" s="1"/>
  <c r="AO309" i="17"/>
  <c r="AO311" i="17"/>
  <c r="AW311" i="17" s="1"/>
  <c r="AO325" i="17"/>
  <c r="AO308" i="17"/>
  <c r="AO305" i="17"/>
  <c r="AW305" i="17" s="1"/>
  <c r="AO302" i="17"/>
  <c r="AW302" i="17" s="1"/>
  <c r="AO299" i="17"/>
  <c r="AW299" i="17" s="1"/>
  <c r="AO304" i="17"/>
  <c r="AW304" i="17" s="1"/>
  <c r="AO301" i="17"/>
  <c r="AW301" i="17" s="1"/>
  <c r="AO306" i="17"/>
  <c r="AW306" i="17" s="1"/>
  <c r="AO298" i="17"/>
  <c r="AW298" i="17" s="1"/>
  <c r="AO303" i="17"/>
  <c r="AW300" i="17"/>
  <c r="BH300" i="17"/>
  <c r="AW303" i="17"/>
  <c r="BB298" i="17"/>
  <c r="AU306" i="17"/>
  <c r="BA303" i="17"/>
  <c r="BB303" i="17" s="1"/>
  <c r="AY303" i="17"/>
  <c r="BH308" i="17"/>
  <c r="AV315" i="17"/>
  <c r="AU315" i="17"/>
  <c r="AU299" i="17"/>
  <c r="BB302" i="17"/>
  <c r="BA307" i="17"/>
  <c r="BB307" i="17" s="1"/>
  <c r="BH311" i="17"/>
  <c r="BG313" i="17"/>
  <c r="BH313" i="17" s="1"/>
  <c r="BE313" i="17"/>
  <c r="AW307" i="17"/>
  <c r="AV308" i="17"/>
  <c r="AU308" i="17"/>
  <c r="AV310" i="17"/>
  <c r="BE302" i="17"/>
  <c r="AV302" i="17" s="1"/>
  <c r="AY304" i="17"/>
  <c r="BG307" i="17"/>
  <c r="BH307" i="17" s="1"/>
  <c r="BE307" i="17"/>
  <c r="AU307" i="17" s="1"/>
  <c r="BA309" i="17"/>
  <c r="BB309" i="17" s="1"/>
  <c r="AY309" i="17"/>
  <c r="BB310" i="17"/>
  <c r="BA311" i="17"/>
  <c r="AY311" i="17"/>
  <c r="BH304" i="17"/>
  <c r="BB306" i="17"/>
  <c r="AY319" i="17"/>
  <c r="BA319" i="17"/>
  <c r="BB319" i="17" s="1"/>
  <c r="BH299" i="17"/>
  <c r="BB301" i="17"/>
  <c r="AW308" i="17"/>
  <c r="AW310" i="17"/>
  <c r="AW309" i="17"/>
  <c r="AT309" i="17"/>
  <c r="BG309" i="17"/>
  <c r="BH309" i="17" s="1"/>
  <c r="BE309" i="17"/>
  <c r="BB317" i="17"/>
  <c r="AV325" i="17"/>
  <c r="AU325" i="17"/>
  <c r="BH327" i="17"/>
  <c r="AW316" i="17"/>
  <c r="AS319" i="17"/>
  <c r="BG321" i="17"/>
  <c r="BH321" i="17" s="1"/>
  <c r="BE321" i="17"/>
  <c r="AV321" i="17" s="1"/>
  <c r="AW324" i="17"/>
  <c r="BB311" i="17"/>
  <c r="BE314" i="17"/>
  <c r="AV314" i="17" s="1"/>
  <c r="AT319" i="17"/>
  <c r="BA324" i="17"/>
  <c r="BB324" i="17" s="1"/>
  <c r="AY324" i="17"/>
  <c r="BH315" i="17"/>
  <c r="BG317" i="17"/>
  <c r="BH317" i="17" s="1"/>
  <c r="BE317" i="17"/>
  <c r="BH318" i="17"/>
  <c r="BH316" i="17"/>
  <c r="X320" i="17"/>
  <c r="AW328" i="17"/>
  <c r="AU318" i="17"/>
  <c r="BH314" i="17"/>
  <c r="BB316" i="17"/>
  <c r="BA318" i="17"/>
  <c r="BB318" i="17" s="1"/>
  <c r="BE320" i="17"/>
  <c r="AU320" i="17" s="1"/>
  <c r="BA321" i="17"/>
  <c r="BB321" i="17" s="1"/>
  <c r="BE322" i="17"/>
  <c r="AU322" i="17" s="1"/>
  <c r="AT324" i="17"/>
  <c r="BH324" i="17"/>
  <c r="BH325" i="17"/>
  <c r="BA332" i="17"/>
  <c r="BB332" i="17" s="1"/>
  <c r="AY332" i="17"/>
  <c r="BA326" i="17"/>
  <c r="BB326" i="17" s="1"/>
  <c r="AY326" i="17"/>
  <c r="AV327" i="17"/>
  <c r="AU327" i="17"/>
  <c r="AT323" i="17"/>
  <c r="BH323" i="17"/>
  <c r="AV329" i="17"/>
  <c r="AU329" i="17"/>
  <c r="BH328" i="17"/>
  <c r="BB335" i="17"/>
  <c r="AW325" i="17"/>
  <c r="BA330" i="17"/>
  <c r="BB330" i="17" s="1"/>
  <c r="BA334" i="17"/>
  <c r="BB334" i="17" s="1"/>
  <c r="AY334" i="17"/>
  <c r="BE336" i="17"/>
  <c r="BG336" i="17"/>
  <c r="BH336" i="17" s="1"/>
  <c r="AV328" i="17"/>
  <c r="AU328" i="17"/>
  <c r="BE331" i="17"/>
  <c r="AU331" i="17" s="1"/>
  <c r="BG331" i="17"/>
  <c r="BH331" i="17" s="1"/>
  <c r="BE334" i="17"/>
  <c r="BG334" i="17"/>
  <c r="BH334" i="17" s="1"/>
  <c r="BH330" i="17"/>
  <c r="AV333" i="17"/>
  <c r="AU333" i="17"/>
  <c r="BA328" i="17"/>
  <c r="BB328" i="17" s="1"/>
  <c r="AT332" i="17"/>
  <c r="BB333" i="17"/>
  <c r="BB337" i="17"/>
  <c r="AW333" i="17"/>
  <c r="AW335" i="17"/>
  <c r="AY336" i="17"/>
  <c r="BB331" i="17"/>
  <c r="AW336" i="17"/>
  <c r="AU337" i="17"/>
  <c r="BH329" i="17"/>
  <c r="BH333" i="17"/>
  <c r="BH335" i="17"/>
  <c r="BH337" i="17"/>
  <c r="AV335" i="17"/>
  <c r="AU282" i="17"/>
  <c r="AU272" i="17"/>
  <c r="AU274" i="17"/>
  <c r="AU285" i="17"/>
  <c r="AU266" i="17"/>
  <c r="AU259" i="17"/>
  <c r="AO292" i="17"/>
  <c r="AW292" i="17" s="1"/>
  <c r="AO290" i="17"/>
  <c r="AW290" i="17" s="1"/>
  <c r="AO291" i="17"/>
  <c r="AO286" i="17"/>
  <c r="AO289" i="17"/>
  <c r="AO287" i="17"/>
  <c r="AO288" i="17"/>
  <c r="AO283" i="17"/>
  <c r="AW283" i="17" s="1"/>
  <c r="AO285" i="17"/>
  <c r="AW285" i="17" s="1"/>
  <c r="AO282" i="17"/>
  <c r="AW282" i="17" s="1"/>
  <c r="AO274" i="17"/>
  <c r="AW274" i="17" s="1"/>
  <c r="AO272" i="17"/>
  <c r="AW272" i="17" s="1"/>
  <c r="AO284" i="17"/>
  <c r="AW284" i="17" s="1"/>
  <c r="AO276" i="17"/>
  <c r="AO275" i="17"/>
  <c r="AW275" i="17" s="1"/>
  <c r="AO273" i="17"/>
  <c r="AW273" i="17" s="1"/>
  <c r="AO267" i="17"/>
  <c r="AW267" i="17" s="1"/>
  <c r="AO281" i="17"/>
  <c r="AW281" i="17" s="1"/>
  <c r="AO264" i="17"/>
  <c r="AO278" i="17"/>
  <c r="AO270" i="17"/>
  <c r="AO269" i="17"/>
  <c r="AO266" i="17"/>
  <c r="AW266" i="17" s="1"/>
  <c r="AO279" i="17"/>
  <c r="AW279" i="17" s="1"/>
  <c r="AO263" i="17"/>
  <c r="AW263" i="17" s="1"/>
  <c r="AO268" i="17"/>
  <c r="AW268" i="17" s="1"/>
  <c r="AO265" i="17"/>
  <c r="AO258" i="17"/>
  <c r="AO260" i="17"/>
  <c r="AW260" i="17" s="1"/>
  <c r="AO271" i="17"/>
  <c r="AO257" i="17"/>
  <c r="AW257" i="17" s="1"/>
  <c r="AO262" i="17"/>
  <c r="AW262" i="17" s="1"/>
  <c r="AO259" i="17"/>
  <c r="AW259" i="17" s="1"/>
  <c r="AO277" i="17"/>
  <c r="AO256" i="17"/>
  <c r="BB259" i="17"/>
  <c r="AO261" i="17"/>
  <c r="AW261" i="17" s="1"/>
  <c r="BE253" i="17"/>
  <c r="AT257" i="17"/>
  <c r="AO280" i="17"/>
  <c r="AO253" i="17"/>
  <c r="AW253" i="17" s="1"/>
  <c r="AY253" i="17"/>
  <c r="AT262" i="17"/>
  <c r="BG262" i="17"/>
  <c r="BH262" i="17" s="1"/>
  <c r="BE262" i="17"/>
  <c r="BB256" i="17"/>
  <c r="BH257" i="17"/>
  <c r="BH253" i="17"/>
  <c r="BE254" i="17"/>
  <c r="AV254" i="17" s="1"/>
  <c r="AV261" i="17"/>
  <c r="AU261" i="17"/>
  <c r="AO255" i="17"/>
  <c r="AW255" i="17" s="1"/>
  <c r="AW256" i="17"/>
  <c r="BE256" i="17"/>
  <c r="AV256" i="17" s="1"/>
  <c r="BG256" i="17"/>
  <c r="BH256" i="17" s="1"/>
  <c r="BA257" i="17"/>
  <c r="AY257" i="17"/>
  <c r="BB253" i="17"/>
  <c r="AO254" i="17"/>
  <c r="AW254" i="17" s="1"/>
  <c r="AT256" i="17"/>
  <c r="AW258" i="17"/>
  <c r="BH254" i="17"/>
  <c r="AV259" i="17"/>
  <c r="BB255" i="17"/>
  <c r="BA258" i="17"/>
  <c r="BB258" i="17" s="1"/>
  <c r="BB263" i="17"/>
  <c r="BH265" i="17"/>
  <c r="AY262" i="17"/>
  <c r="AT264" i="17"/>
  <c r="AT265" i="17"/>
  <c r="BB267" i="17"/>
  <c r="BG263" i="17"/>
  <c r="BH263" i="17" s="1"/>
  <c r="BE263" i="17"/>
  <c r="AV263" i="17" s="1"/>
  <c r="AW264" i="17"/>
  <c r="AW265" i="17"/>
  <c r="AW269" i="17"/>
  <c r="BE258" i="17"/>
  <c r="AU258" i="17" s="1"/>
  <c r="AY260" i="17"/>
  <c r="AT263" i="17"/>
  <c r="AV268" i="17"/>
  <c r="AW270" i="17"/>
  <c r="AV264" i="17"/>
  <c r="AU264" i="17"/>
  <c r="BA265" i="17"/>
  <c r="AY265" i="17"/>
  <c r="BH255" i="17"/>
  <c r="BB257" i="17"/>
  <c r="BH270" i="17"/>
  <c r="BG271" i="17"/>
  <c r="BE271" i="17"/>
  <c r="BB272" i="17"/>
  <c r="BE279" i="17"/>
  <c r="AU279" i="17" s="1"/>
  <c r="BG279" i="17"/>
  <c r="BH279" i="17" s="1"/>
  <c r="AY270" i="17"/>
  <c r="AY269" i="17"/>
  <c r="AU268" i="17"/>
  <c r="BH269" i="17"/>
  <c r="AS273" i="17"/>
  <c r="X274" i="17"/>
  <c r="BG273" i="17"/>
  <c r="BH273" i="17" s="1"/>
  <c r="BE273" i="17"/>
  <c r="AU273" i="17" s="1"/>
  <c r="BB274" i="17"/>
  <c r="BG275" i="17"/>
  <c r="BH275" i="17" s="1"/>
  <c r="BE275" i="17"/>
  <c r="AV275" i="17" s="1"/>
  <c r="BE277" i="17"/>
  <c r="AU277" i="17" s="1"/>
  <c r="BG277" i="17"/>
  <c r="BH277" i="17" s="1"/>
  <c r="BH264" i="17"/>
  <c r="BB266" i="17"/>
  <c r="AW271" i="17"/>
  <c r="BB271" i="17"/>
  <c r="AT273" i="17"/>
  <c r="AT277" i="17"/>
  <c r="AT279" i="17"/>
  <c r="AU281" i="17"/>
  <c r="AW276" i="17"/>
  <c r="BG281" i="17"/>
  <c r="BH281" i="17" s="1"/>
  <c r="BB278" i="17"/>
  <c r="BB280" i="17"/>
  <c r="BB273" i="17"/>
  <c r="BB275" i="17"/>
  <c r="AU276" i="17"/>
  <c r="AW277" i="17"/>
  <c r="AW278" i="17"/>
  <c r="AW280" i="17"/>
  <c r="AU283" i="17"/>
  <c r="AU284" i="17"/>
  <c r="AY290" i="17"/>
  <c r="BA290" i="17"/>
  <c r="BB290" i="17" s="1"/>
  <c r="AW286" i="17"/>
  <c r="AW288" i="17"/>
  <c r="BB277" i="17"/>
  <c r="BB279" i="17"/>
  <c r="BB281" i="17"/>
  <c r="AV282" i="17"/>
  <c r="AY292" i="17"/>
  <c r="BA292" i="17"/>
  <c r="BB292" i="17" s="1"/>
  <c r="BB283" i="17"/>
  <c r="BB285" i="17"/>
  <c r="BG287" i="17"/>
  <c r="BH287" i="17" s="1"/>
  <c r="AW287" i="17"/>
  <c r="BH282" i="17"/>
  <c r="BH284" i="17"/>
  <c r="BH286" i="17"/>
  <c r="BG289" i="17"/>
  <c r="BH289" i="17" s="1"/>
  <c r="AW289" i="17"/>
  <c r="AW291" i="17"/>
  <c r="BB286" i="17"/>
  <c r="AT290" i="17"/>
  <c r="AT292" i="17"/>
  <c r="BB288" i="17"/>
  <c r="BG291" i="17"/>
  <c r="BH291" i="17" s="1"/>
  <c r="BE291" i="17"/>
  <c r="BH292" i="17"/>
  <c r="AU234" i="17"/>
  <c r="AU209" i="17"/>
  <c r="AV209" i="17"/>
  <c r="AV210" i="17"/>
  <c r="AU210" i="17"/>
  <c r="BB207" i="17"/>
  <c r="AO208" i="17"/>
  <c r="AW208" i="17" s="1"/>
  <c r="AY208" i="17"/>
  <c r="BG208" i="17"/>
  <c r="BH208" i="17" s="1"/>
  <c r="BA210" i="17"/>
  <c r="BB210" i="17" s="1"/>
  <c r="BA213" i="17"/>
  <c r="BB213" i="17" s="1"/>
  <c r="AY213" i="17"/>
  <c r="AU215" i="17"/>
  <c r="AO246" i="17"/>
  <c r="AO244" i="17"/>
  <c r="AO245" i="17"/>
  <c r="AO243" i="17"/>
  <c r="AO239" i="17"/>
  <c r="AW239" i="17" s="1"/>
  <c r="AO237" i="17"/>
  <c r="AW237" i="17" s="1"/>
  <c r="AO235" i="17"/>
  <c r="AW235" i="17" s="1"/>
  <c r="AO241" i="17"/>
  <c r="AO242" i="17"/>
  <c r="AO240" i="17"/>
  <c r="AO238" i="17"/>
  <c r="AO236" i="17"/>
  <c r="AO233" i="17"/>
  <c r="AW233" i="17" s="1"/>
  <c r="AO231" i="17"/>
  <c r="AW231" i="17" s="1"/>
  <c r="AO229" i="17"/>
  <c r="AW229" i="17" s="1"/>
  <c r="AO227" i="17"/>
  <c r="AO232" i="17"/>
  <c r="AO230" i="17"/>
  <c r="AO228" i="17"/>
  <c r="AO222" i="17"/>
  <c r="AW222" i="17" s="1"/>
  <c r="AO234" i="17"/>
  <c r="AO219" i="17"/>
  <c r="AW219" i="17" s="1"/>
  <c r="AO221" i="17"/>
  <c r="AW221" i="17" s="1"/>
  <c r="AO226" i="17"/>
  <c r="AW226" i="17" s="1"/>
  <c r="AO223" i="17"/>
  <c r="AW223" i="17" s="1"/>
  <c r="AO220" i="17"/>
  <c r="AO225" i="17"/>
  <c r="AO215" i="17"/>
  <c r="AW215" i="17" s="1"/>
  <c r="AO212" i="17"/>
  <c r="AW212" i="17" s="1"/>
  <c r="AO224" i="17"/>
  <c r="AO214" i="17"/>
  <c r="AW214" i="17" s="1"/>
  <c r="AO216" i="17"/>
  <c r="AW216" i="17" s="1"/>
  <c r="AO213" i="17"/>
  <c r="BB214" i="17"/>
  <c r="BB215" i="17"/>
  <c r="AO217" i="17"/>
  <c r="AW217" i="17" s="1"/>
  <c r="BB218" i="17"/>
  <c r="BB208" i="17"/>
  <c r="AO209" i="17"/>
  <c r="AW209" i="17" s="1"/>
  <c r="BA212" i="17"/>
  <c r="BB212" i="17" s="1"/>
  <c r="AO218" i="17"/>
  <c r="AW218" i="17" s="1"/>
  <c r="BH220" i="17"/>
  <c r="AY207" i="17"/>
  <c r="AW213" i="17"/>
  <c r="BH213" i="17"/>
  <c r="BG218" i="17"/>
  <c r="BE218" i="17"/>
  <c r="AW220" i="17"/>
  <c r="BB221" i="17"/>
  <c r="BH207" i="17"/>
  <c r="AO210" i="17"/>
  <c r="AW210" i="17" s="1"/>
  <c r="AT212" i="17"/>
  <c r="BH212" i="17"/>
  <c r="AV217" i="17"/>
  <c r="AU217" i="17"/>
  <c r="BH219" i="17"/>
  <c r="AV224" i="17"/>
  <c r="AU224" i="17"/>
  <c r="AT225" i="17"/>
  <c r="BG226" i="17"/>
  <c r="BH226" i="17" s="1"/>
  <c r="BE226" i="17"/>
  <c r="AV226" i="17" s="1"/>
  <c r="AT228" i="17"/>
  <c r="BA228" i="17"/>
  <c r="BB228" i="17" s="1"/>
  <c r="AY228" i="17"/>
  <c r="BE214" i="17"/>
  <c r="AY216" i="17"/>
  <c r="BG225" i="17"/>
  <c r="BH225" i="17" s="1"/>
  <c r="BH216" i="17"/>
  <c r="BA220" i="17"/>
  <c r="BB220" i="17" s="1"/>
  <c r="AY220" i="17"/>
  <c r="BE212" i="17"/>
  <c r="AU212" i="17" s="1"/>
  <c r="AY214" i="17"/>
  <c r="AW224" i="17"/>
  <c r="AU225" i="17"/>
  <c r="AU226" i="17"/>
  <c r="AT218" i="17"/>
  <c r="BA219" i="17"/>
  <c r="BB219" i="17" s="1"/>
  <c r="BB222" i="17"/>
  <c r="AT220" i="17"/>
  <c r="AW225" i="17"/>
  <c r="BH228" i="17"/>
  <c r="BA230" i="17"/>
  <c r="BB230" i="17" s="1"/>
  <c r="AY230" i="17"/>
  <c r="AW238" i="17"/>
  <c r="BE221" i="17"/>
  <c r="AY223" i="17"/>
  <c r="BH232" i="17"/>
  <c r="AU222" i="17"/>
  <c r="BH223" i="17"/>
  <c r="BB225" i="17"/>
  <c r="AW227" i="17"/>
  <c r="AW228" i="17"/>
  <c r="AW232" i="17"/>
  <c r="BE219" i="17"/>
  <c r="AV219" i="17" s="1"/>
  <c r="AY221" i="17"/>
  <c r="BH227" i="17"/>
  <c r="AT232" i="17"/>
  <c r="BA232" i="17"/>
  <c r="BB232" i="17" s="1"/>
  <c r="AY232" i="17"/>
  <c r="BH224" i="17"/>
  <c r="BB226" i="17"/>
  <c r="BA227" i="17"/>
  <c r="BB227" i="17" s="1"/>
  <c r="AY227" i="17"/>
  <c r="AW230" i="17"/>
  <c r="BE227" i="17"/>
  <c r="BE229" i="17"/>
  <c r="BE231" i="17"/>
  <c r="BE233" i="17"/>
  <c r="AW236" i="17"/>
  <c r="AV235" i="17"/>
  <c r="AU235" i="17"/>
  <c r="AY229" i="17"/>
  <c r="AY231" i="17"/>
  <c r="AY233" i="17"/>
  <c r="AV234" i="17"/>
  <c r="X228" i="17"/>
  <c r="BH229" i="17"/>
  <c r="BH231" i="17"/>
  <c r="BH233" i="17"/>
  <c r="AS227" i="17"/>
  <c r="AW234" i="17"/>
  <c r="AV236" i="17"/>
  <c r="BA235" i="17"/>
  <c r="BB235" i="17" s="1"/>
  <c r="AT241" i="17"/>
  <c r="BA241" i="17"/>
  <c r="BB241" i="17" s="1"/>
  <c r="BH245" i="17"/>
  <c r="AV246" i="17"/>
  <c r="AT235" i="17"/>
  <c r="AW240" i="17"/>
  <c r="AY241" i="17"/>
  <c r="BH243" i="17"/>
  <c r="AV244" i="17"/>
  <c r="AU237" i="17"/>
  <c r="AU239" i="17"/>
  <c r="AW245" i="17"/>
  <c r="BH234" i="17"/>
  <c r="BH236" i="17"/>
  <c r="BH238" i="17"/>
  <c r="BH240" i="17"/>
  <c r="AW242" i="17"/>
  <c r="AW243" i="17"/>
  <c r="AU240" i="17"/>
  <c r="AW241" i="17"/>
  <c r="AT245" i="17"/>
  <c r="BA245" i="17"/>
  <c r="BB245" i="17" s="1"/>
  <c r="AY245" i="17"/>
  <c r="AW246" i="17"/>
  <c r="BH241" i="17"/>
  <c r="BA243" i="17"/>
  <c r="BB243" i="17" s="1"/>
  <c r="AY243" i="17"/>
  <c r="AW244" i="17"/>
  <c r="AU236" i="17"/>
  <c r="AU238" i="17"/>
  <c r="BH235" i="17"/>
  <c r="BH237" i="17"/>
  <c r="BH239" i="17"/>
  <c r="BH242" i="17"/>
  <c r="BH244" i="17"/>
  <c r="AU244" i="17"/>
  <c r="AU246" i="17"/>
  <c r="AU183" i="17"/>
  <c r="BE164" i="17"/>
  <c r="AV164" i="17" s="1"/>
  <c r="BB160" i="17"/>
  <c r="AO161" i="17"/>
  <c r="AW161" i="17" s="1"/>
  <c r="AY161" i="17"/>
  <c r="AO167" i="17"/>
  <c r="AW167" i="17" s="1"/>
  <c r="AV171" i="17"/>
  <c r="AU171" i="17"/>
  <c r="BH161" i="17"/>
  <c r="BH166" i="17"/>
  <c r="BG172" i="17"/>
  <c r="BH172" i="17" s="1"/>
  <c r="BE172" i="17"/>
  <c r="AR181" i="17"/>
  <c r="AT181" i="17" s="1"/>
  <c r="AO199" i="17"/>
  <c r="AW199" i="17" s="1"/>
  <c r="AO197" i="17"/>
  <c r="AW197" i="17" s="1"/>
  <c r="AO195" i="17"/>
  <c r="AO193" i="17"/>
  <c r="AO198" i="17"/>
  <c r="AW198" i="17" s="1"/>
  <c r="AO196" i="17"/>
  <c r="AO194" i="17"/>
  <c r="AW194" i="17" s="1"/>
  <c r="AO191" i="17"/>
  <c r="AW191" i="17" s="1"/>
  <c r="AO189" i="17"/>
  <c r="AW189" i="17" s="1"/>
  <c r="AO187" i="17"/>
  <c r="AW187" i="17" s="1"/>
  <c r="AO192" i="17"/>
  <c r="AW192" i="17" s="1"/>
  <c r="AO190" i="17"/>
  <c r="AO188" i="17"/>
  <c r="AW188" i="17" s="1"/>
  <c r="AO186" i="17"/>
  <c r="AW186" i="17" s="1"/>
  <c r="AO183" i="17"/>
  <c r="AW183" i="17" s="1"/>
  <c r="AO181" i="17"/>
  <c r="AW181" i="17" s="1"/>
  <c r="AO185" i="17"/>
  <c r="AW185" i="17" s="1"/>
  <c r="AO174" i="17"/>
  <c r="AW174" i="17" s="1"/>
  <c r="AO179" i="17"/>
  <c r="AO184" i="17"/>
  <c r="AW184" i="17" s="1"/>
  <c r="AO176" i="17"/>
  <c r="AW176" i="17" s="1"/>
  <c r="AO180" i="17"/>
  <c r="AW180" i="17" s="1"/>
  <c r="AO178" i="17"/>
  <c r="AW178" i="17" s="1"/>
  <c r="AO168" i="17"/>
  <c r="AW168" i="17" s="1"/>
  <c r="AO173" i="17"/>
  <c r="AW173" i="17" s="1"/>
  <c r="AO177" i="17"/>
  <c r="AW177" i="17" s="1"/>
  <c r="AO170" i="17"/>
  <c r="AW170" i="17" s="1"/>
  <c r="AO175" i="17"/>
  <c r="AW175" i="17" s="1"/>
  <c r="AO172" i="17"/>
  <c r="AW172" i="17" s="1"/>
  <c r="AO182" i="17"/>
  <c r="AW182" i="17" s="1"/>
  <c r="AO169" i="17"/>
  <c r="AW169" i="17" s="1"/>
  <c r="BH169" i="17"/>
  <c r="AO171" i="17"/>
  <c r="AW171" i="17" s="1"/>
  <c r="BE160" i="17"/>
  <c r="AU160" i="17" s="1"/>
  <c r="AO162" i="17"/>
  <c r="AW162" i="17" s="1"/>
  <c r="AY162" i="17"/>
  <c r="AY166" i="17"/>
  <c r="BH162" i="17"/>
  <c r="BB164" i="17"/>
  <c r="AO165" i="17"/>
  <c r="AW165" i="17" s="1"/>
  <c r="AV173" i="17"/>
  <c r="AU173" i="17"/>
  <c r="AO160" i="17"/>
  <c r="AW160" i="17" s="1"/>
  <c r="BH165" i="17"/>
  <c r="BG167" i="17"/>
  <c r="BH167" i="17" s="1"/>
  <c r="BB168" i="17"/>
  <c r="BA169" i="17"/>
  <c r="BB169" i="17" s="1"/>
  <c r="AY169" i="17"/>
  <c r="BG174" i="17"/>
  <c r="BH174" i="17" s="1"/>
  <c r="BE174" i="17"/>
  <c r="AV174" i="17" s="1"/>
  <c r="AT174" i="17"/>
  <c r="BG180" i="17"/>
  <c r="BE180" i="17"/>
  <c r="AU180" i="17" s="1"/>
  <c r="BA176" i="17"/>
  <c r="BB176" i="17" s="1"/>
  <c r="AY176" i="17"/>
  <c r="BA178" i="17"/>
  <c r="BB178" i="17" s="1"/>
  <c r="AY178" i="17"/>
  <c r="AS180" i="17"/>
  <c r="AU168" i="17"/>
  <c r="BB171" i="17"/>
  <c r="AY172" i="17"/>
  <c r="AT179" i="17"/>
  <c r="AU174" i="17"/>
  <c r="BG178" i="17"/>
  <c r="BE178" i="17"/>
  <c r="AW179" i="17"/>
  <c r="BH190" i="17"/>
  <c r="AY170" i="17"/>
  <c r="BG176" i="17"/>
  <c r="BH176" i="17" s="1"/>
  <c r="BE176" i="17"/>
  <c r="BH170" i="17"/>
  <c r="BB172" i="17"/>
  <c r="AT178" i="17"/>
  <c r="BH178" i="17"/>
  <c r="AW190" i="17"/>
  <c r="AU177" i="17"/>
  <c r="AY179" i="17"/>
  <c r="BA179" i="17"/>
  <c r="X181" i="17"/>
  <c r="BB183" i="17"/>
  <c r="AU184" i="17"/>
  <c r="AV184" i="17"/>
  <c r="BA188" i="17"/>
  <c r="AY188" i="17"/>
  <c r="BA174" i="17"/>
  <c r="BH177" i="17"/>
  <c r="AT180" i="17"/>
  <c r="BG184" i="17"/>
  <c r="BH184" i="17" s="1"/>
  <c r="BH175" i="17"/>
  <c r="BB177" i="17"/>
  <c r="BB181" i="17"/>
  <c r="AU182" i="17"/>
  <c r="BH186" i="17"/>
  <c r="AV183" i="17"/>
  <c r="BA190" i="17"/>
  <c r="BB190" i="17" s="1"/>
  <c r="AY190" i="17"/>
  <c r="BH192" i="17"/>
  <c r="BH180" i="17"/>
  <c r="BH182" i="17"/>
  <c r="AV187" i="17"/>
  <c r="AV185" i="17"/>
  <c r="AU185" i="17"/>
  <c r="BA186" i="17"/>
  <c r="BB186" i="17" s="1"/>
  <c r="AY186" i="17"/>
  <c r="AT188" i="17"/>
  <c r="BH188" i="17"/>
  <c r="BA192" i="17"/>
  <c r="BB192" i="17" s="1"/>
  <c r="AY192" i="17"/>
  <c r="AU187" i="17"/>
  <c r="AU191" i="17"/>
  <c r="BB188" i="17"/>
  <c r="BH185" i="17"/>
  <c r="BH187" i="17"/>
  <c r="BH191" i="17"/>
  <c r="AW193" i="17"/>
  <c r="AW195" i="17"/>
  <c r="AW196" i="17"/>
  <c r="BH193" i="17"/>
  <c r="BA193" i="17"/>
  <c r="BE194" i="17"/>
  <c r="AU194" i="17" s="1"/>
  <c r="BA195" i="17"/>
  <c r="BB195" i="17" s="1"/>
  <c r="BE196" i="17"/>
  <c r="BA197" i="17"/>
  <c r="BB197" i="17" s="1"/>
  <c r="BE198" i="17"/>
  <c r="AV198" i="17" s="1"/>
  <c r="BA199" i="17"/>
  <c r="BB199" i="17" s="1"/>
  <c r="BB193" i="17"/>
  <c r="BH194" i="17"/>
  <c r="BH196" i="17"/>
  <c r="BE193" i="17"/>
  <c r="AV193" i="17" s="1"/>
  <c r="BE195" i="17"/>
  <c r="AU195" i="17" s="1"/>
  <c r="BE197" i="17"/>
  <c r="AU197" i="17" s="1"/>
  <c r="BE199" i="17"/>
  <c r="AV199" i="17" s="1"/>
  <c r="BB194" i="17"/>
  <c r="BB196" i="17"/>
  <c r="BB198" i="17"/>
  <c r="AU144" i="17"/>
  <c r="AR132" i="17"/>
  <c r="AT132" i="17" s="1"/>
  <c r="AU139" i="17"/>
  <c r="AU112" i="17"/>
  <c r="BH114" i="17"/>
  <c r="BE115" i="17"/>
  <c r="AV115" i="17" s="1"/>
  <c r="BB116" i="17"/>
  <c r="AO112" i="17"/>
  <c r="AW112" i="17" s="1"/>
  <c r="BH117" i="17"/>
  <c r="AV118" i="17"/>
  <c r="AU118" i="17"/>
  <c r="AW119" i="17"/>
  <c r="AV125" i="17"/>
  <c r="AU125" i="17"/>
  <c r="AO133" i="17"/>
  <c r="BE116" i="17"/>
  <c r="BA117" i="17"/>
  <c r="BB117" i="17" s="1"/>
  <c r="AY117" i="17"/>
  <c r="BG120" i="17"/>
  <c r="BH120" i="17" s="1"/>
  <c r="BE120" i="17"/>
  <c r="AT122" i="17"/>
  <c r="BH122" i="17"/>
  <c r="BB112" i="17"/>
  <c r="AO113" i="17"/>
  <c r="AW113" i="17" s="1"/>
  <c r="BH113" i="17"/>
  <c r="BB115" i="17"/>
  <c r="AO116" i="17"/>
  <c r="AW116" i="17" s="1"/>
  <c r="AO151" i="17"/>
  <c r="AW151" i="17" s="1"/>
  <c r="AO149" i="17"/>
  <c r="AW149" i="17" s="1"/>
  <c r="AO147" i="17"/>
  <c r="AO150" i="17"/>
  <c r="AO148" i="17"/>
  <c r="AO146" i="17"/>
  <c r="AO145" i="17"/>
  <c r="AO143" i="17"/>
  <c r="AO141" i="17"/>
  <c r="AW141" i="17" s="1"/>
  <c r="AO138" i="17"/>
  <c r="AW138" i="17" s="1"/>
  <c r="AO136" i="17"/>
  <c r="AW136" i="17" s="1"/>
  <c r="AO134" i="17"/>
  <c r="AO139" i="17"/>
  <c r="AW139" i="17" s="1"/>
  <c r="AO144" i="17"/>
  <c r="AO142" i="17"/>
  <c r="AO140" i="17"/>
  <c r="AO137" i="17"/>
  <c r="AW137" i="17" s="1"/>
  <c r="AO135" i="17"/>
  <c r="AW135" i="17" s="1"/>
  <c r="AO126" i="17"/>
  <c r="AW126" i="17" s="1"/>
  <c r="AO132" i="17"/>
  <c r="AO128" i="17"/>
  <c r="AW128" i="17" s="1"/>
  <c r="AO131" i="17"/>
  <c r="AO130" i="17"/>
  <c r="AW130" i="17" s="1"/>
  <c r="AO127" i="17"/>
  <c r="AW127" i="17" s="1"/>
  <c r="AO121" i="17"/>
  <c r="AW121" i="17" s="1"/>
  <c r="AO129" i="17"/>
  <c r="AW129" i="17" s="1"/>
  <c r="AO123" i="17"/>
  <c r="AW123" i="17" s="1"/>
  <c r="AO120" i="17"/>
  <c r="AW120" i="17" s="1"/>
  <c r="AO125" i="17"/>
  <c r="AW125" i="17" s="1"/>
  <c r="AO117" i="17"/>
  <c r="AW117" i="17" s="1"/>
  <c r="AO124" i="17"/>
  <c r="AW124" i="17" s="1"/>
  <c r="AO122" i="17"/>
  <c r="AW122" i="17" s="1"/>
  <c r="AV119" i="17"/>
  <c r="AU119" i="17"/>
  <c r="BA122" i="17"/>
  <c r="BB122" i="17" s="1"/>
  <c r="AY122" i="17"/>
  <c r="AT121" i="17"/>
  <c r="BB126" i="17"/>
  <c r="BE123" i="17"/>
  <c r="AV129" i="17"/>
  <c r="BB119" i="17"/>
  <c r="BB129" i="17"/>
  <c r="BE121" i="17"/>
  <c r="AU121" i="17" s="1"/>
  <c r="AY123" i="17"/>
  <c r="BG126" i="17"/>
  <c r="BH126" i="17" s="1"/>
  <c r="BE126" i="17"/>
  <c r="AU126" i="17" s="1"/>
  <c r="AY135" i="17"/>
  <c r="BA135" i="17"/>
  <c r="BB135" i="17" s="1"/>
  <c r="AT135" i="17"/>
  <c r="AV124" i="17"/>
  <c r="AU124" i="17"/>
  <c r="BH127" i="17"/>
  <c r="BH128" i="17"/>
  <c r="AV131" i="17"/>
  <c r="AU131" i="17"/>
  <c r="BH118" i="17"/>
  <c r="BB120" i="17"/>
  <c r="BG125" i="17"/>
  <c r="BH125" i="17" s="1"/>
  <c r="BH133" i="17"/>
  <c r="BH121" i="17"/>
  <c r="BB123" i="17"/>
  <c r="AV127" i="17"/>
  <c r="BA128" i="17"/>
  <c r="BB128" i="17" s="1"/>
  <c r="AY128" i="17"/>
  <c r="AW131" i="17"/>
  <c r="BB136" i="17"/>
  <c r="AV133" i="17"/>
  <c r="AU133" i="17"/>
  <c r="AW132" i="17"/>
  <c r="AW134" i="17"/>
  <c r="BE135" i="17"/>
  <c r="BB130" i="17"/>
  <c r="BB125" i="17"/>
  <c r="AV140" i="17"/>
  <c r="AU140" i="17"/>
  <c r="BH132" i="17"/>
  <c r="AW133" i="17"/>
  <c r="BG139" i="17"/>
  <c r="BH139" i="17" s="1"/>
  <c r="BH135" i="17"/>
  <c r="BH137" i="17"/>
  <c r="AU137" i="17"/>
  <c r="AW142" i="17"/>
  <c r="BA143" i="17"/>
  <c r="BB143" i="17" s="1"/>
  <c r="AT143" i="17"/>
  <c r="AY143" i="17"/>
  <c r="X133" i="17"/>
  <c r="BH134" i="17"/>
  <c r="BE136" i="17"/>
  <c r="BA137" i="17"/>
  <c r="BB137" i="17" s="1"/>
  <c r="AW140" i="17"/>
  <c r="BA141" i="17"/>
  <c r="BB141" i="17" s="1"/>
  <c r="AT141" i="17"/>
  <c r="AY141" i="17"/>
  <c r="AS132" i="17"/>
  <c r="BA138" i="17"/>
  <c r="BB138" i="17" s="1"/>
  <c r="AY138" i="17"/>
  <c r="AW144" i="17"/>
  <c r="AW148" i="17"/>
  <c r="BG141" i="17"/>
  <c r="BH141" i="17" s="1"/>
  <c r="BG143" i="17"/>
  <c r="BH143" i="17" s="1"/>
  <c r="AV145" i="17"/>
  <c r="AU145" i="17"/>
  <c r="AW146" i="17"/>
  <c r="AW147" i="17"/>
  <c r="BB139" i="17"/>
  <c r="AW143" i="17"/>
  <c r="BG150" i="17"/>
  <c r="BH150" i="17" s="1"/>
  <c r="BE150" i="17"/>
  <c r="BH140" i="17"/>
  <c r="BH142" i="17"/>
  <c r="BH144" i="17"/>
  <c r="AW145" i="17"/>
  <c r="BB147" i="17"/>
  <c r="AV144" i="17"/>
  <c r="BB151" i="17"/>
  <c r="AV151" i="17"/>
  <c r="AV149" i="17"/>
  <c r="BG148" i="17"/>
  <c r="BE148" i="17"/>
  <c r="BB149" i="17"/>
  <c r="AW150" i="17"/>
  <c r="BB145" i="17"/>
  <c r="BG146" i="17"/>
  <c r="BH146" i="17" s="1"/>
  <c r="BE146" i="17"/>
  <c r="AV147" i="17"/>
  <c r="AT150" i="17"/>
  <c r="AY146" i="17"/>
  <c r="AU147" i="17"/>
  <c r="AY148" i="17"/>
  <c r="AU149" i="17"/>
  <c r="AY150" i="17"/>
  <c r="AU151" i="17"/>
  <c r="BH148" i="17"/>
  <c r="BB146" i="17"/>
  <c r="BB148" i="17"/>
  <c r="BB150" i="17"/>
  <c r="AU84" i="17"/>
  <c r="AU96" i="17"/>
  <c r="AU72" i="17"/>
  <c r="AY63" i="17"/>
  <c r="BB68" i="17"/>
  <c r="BA75" i="17"/>
  <c r="BB75" i="17" s="1"/>
  <c r="AY75" i="17"/>
  <c r="BH63" i="17"/>
  <c r="BE64" i="17"/>
  <c r="BB65" i="17"/>
  <c r="AO66" i="17"/>
  <c r="AW66" i="17" s="1"/>
  <c r="AY66" i="17"/>
  <c r="BH70" i="17"/>
  <c r="AU65" i="17"/>
  <c r="AO64" i="17"/>
  <c r="AW64" i="17" s="1"/>
  <c r="AY64" i="17"/>
  <c r="AY70" i="17"/>
  <c r="BG76" i="17"/>
  <c r="BH76" i="17" s="1"/>
  <c r="BE76" i="17"/>
  <c r="BH64" i="17"/>
  <c r="BB66" i="17"/>
  <c r="BH69" i="17"/>
  <c r="BE71" i="17"/>
  <c r="AU71" i="17" s="1"/>
  <c r="BG71" i="17"/>
  <c r="BH71" i="17" s="1"/>
  <c r="BB73" i="17"/>
  <c r="AR74" i="17"/>
  <c r="AT74" i="17" s="1"/>
  <c r="AU74" i="17"/>
  <c r="BE79" i="17"/>
  <c r="BG79" i="17"/>
  <c r="BH79" i="17" s="1"/>
  <c r="AO102" i="17"/>
  <c r="AW102" i="17" s="1"/>
  <c r="AO100" i="17"/>
  <c r="AO101" i="17"/>
  <c r="AW101" i="17" s="1"/>
  <c r="AO99" i="17"/>
  <c r="AO94" i="17"/>
  <c r="AO95" i="17"/>
  <c r="AO97" i="17"/>
  <c r="AW97" i="17" s="1"/>
  <c r="AO96" i="17"/>
  <c r="AW96" i="17" s="1"/>
  <c r="AO87" i="17"/>
  <c r="AW87" i="17" s="1"/>
  <c r="AO92" i="17"/>
  <c r="AW92" i="17" s="1"/>
  <c r="AO90" i="17"/>
  <c r="AW90" i="17" s="1"/>
  <c r="AO88" i="17"/>
  <c r="AO86" i="17"/>
  <c r="AW86" i="17" s="1"/>
  <c r="AO98" i="17"/>
  <c r="AO80" i="17"/>
  <c r="AW80" i="17" s="1"/>
  <c r="AO77" i="17"/>
  <c r="AW77" i="17" s="1"/>
  <c r="AO84" i="17"/>
  <c r="AW84" i="17" s="1"/>
  <c r="AO82" i="17"/>
  <c r="AO74" i="17"/>
  <c r="AW74" i="17" s="1"/>
  <c r="AO89" i="17"/>
  <c r="AO85" i="17"/>
  <c r="AW85" i="17" s="1"/>
  <c r="AO91" i="17"/>
  <c r="AW91" i="17" s="1"/>
  <c r="AO81" i="17"/>
  <c r="AW81" i="17" s="1"/>
  <c r="AO73" i="17"/>
  <c r="AW73" i="17" s="1"/>
  <c r="AO72" i="17"/>
  <c r="AW72" i="17" s="1"/>
  <c r="AO93" i="17"/>
  <c r="AO79" i="17"/>
  <c r="AW79" i="17" s="1"/>
  <c r="AO76" i="17"/>
  <c r="AW76" i="17" s="1"/>
  <c r="AO69" i="17"/>
  <c r="AW69" i="17" s="1"/>
  <c r="AO71" i="17"/>
  <c r="AW71" i="17" s="1"/>
  <c r="AO78" i="17"/>
  <c r="AW78" i="17" s="1"/>
  <c r="AO75" i="17"/>
  <c r="AW75" i="17" s="1"/>
  <c r="AO83" i="17"/>
  <c r="AW83" i="17" s="1"/>
  <c r="BH67" i="17"/>
  <c r="AV69" i="17"/>
  <c r="AU69" i="17"/>
  <c r="AT75" i="17"/>
  <c r="AW70" i="17"/>
  <c r="BA81" i="17"/>
  <c r="BB81" i="17" s="1"/>
  <c r="AY81" i="17"/>
  <c r="BA87" i="17"/>
  <c r="BB87" i="17" s="1"/>
  <c r="AY87" i="17"/>
  <c r="AT87" i="17"/>
  <c r="BE77" i="17"/>
  <c r="AV77" i="17" s="1"/>
  <c r="AY79" i="17"/>
  <c r="BA90" i="17"/>
  <c r="BB90" i="17" s="1"/>
  <c r="AY90" i="17"/>
  <c r="BE91" i="17"/>
  <c r="BG91" i="17"/>
  <c r="BH91" i="17" s="1"/>
  <c r="AT91" i="17"/>
  <c r="BE93" i="17"/>
  <c r="BG93" i="17"/>
  <c r="BH93" i="17" s="1"/>
  <c r="AT93" i="17"/>
  <c r="BB71" i="17"/>
  <c r="BH73" i="17"/>
  <c r="BB76" i="17"/>
  <c r="BB80" i="17"/>
  <c r="AV83" i="17"/>
  <c r="AU83" i="17"/>
  <c r="BB72" i="17"/>
  <c r="AU73" i="17"/>
  <c r="AV74" i="17"/>
  <c r="BH78" i="17"/>
  <c r="BH81" i="17"/>
  <c r="AW82" i="17"/>
  <c r="BH83" i="17"/>
  <c r="X84" i="17"/>
  <c r="AW89" i="17"/>
  <c r="BE89" i="17"/>
  <c r="BG89" i="17"/>
  <c r="BH89" i="17" s="1"/>
  <c r="BA86" i="17"/>
  <c r="BB86" i="17" s="1"/>
  <c r="AY86" i="17"/>
  <c r="BE87" i="17"/>
  <c r="BG87" i="17"/>
  <c r="BH87" i="17" s="1"/>
  <c r="AW88" i="17"/>
  <c r="BE80" i="17"/>
  <c r="AV80" i="17" s="1"/>
  <c r="AY82" i="17"/>
  <c r="AT88" i="17"/>
  <c r="BH82" i="17"/>
  <c r="BH84" i="17"/>
  <c r="BG86" i="17"/>
  <c r="BH86" i="17" s="1"/>
  <c r="BE86" i="17"/>
  <c r="AT92" i="17"/>
  <c r="AY94" i="17"/>
  <c r="BA94" i="17"/>
  <c r="BB94" i="17" s="1"/>
  <c r="BA88" i="17"/>
  <c r="BB88" i="17" s="1"/>
  <c r="AY88" i="17"/>
  <c r="AT90" i="17"/>
  <c r="BA92" i="17"/>
  <c r="BB92" i="17" s="1"/>
  <c r="AY92" i="17"/>
  <c r="AW93" i="17"/>
  <c r="BB96" i="17"/>
  <c r="AW95" i="17"/>
  <c r="AW94" i="17"/>
  <c r="AV97" i="17"/>
  <c r="AU97" i="17"/>
  <c r="AY89" i="17"/>
  <c r="AY91" i="17"/>
  <c r="BG95" i="17"/>
  <c r="BH95" i="17" s="1"/>
  <c r="BE95" i="17"/>
  <c r="BG101" i="17"/>
  <c r="BH101" i="17" s="1"/>
  <c r="BE101" i="17"/>
  <c r="BB102" i="17"/>
  <c r="AV98" i="17"/>
  <c r="AU98" i="17"/>
  <c r="BG99" i="17"/>
  <c r="BH99" i="17" s="1"/>
  <c r="BE99" i="17"/>
  <c r="BB100" i="17"/>
  <c r="BB98" i="17"/>
  <c r="AW99" i="17"/>
  <c r="AT101" i="17"/>
  <c r="AT99" i="17"/>
  <c r="AW98" i="17"/>
  <c r="AW100" i="17"/>
  <c r="AU100" i="17"/>
  <c r="BB97" i="17"/>
  <c r="BB99" i="17"/>
  <c r="BB101" i="17"/>
  <c r="AS35" i="17"/>
  <c r="AV26" i="17"/>
  <c r="BH37" i="17"/>
  <c r="BE43" i="17"/>
  <c r="BE47" i="17"/>
  <c r="BH48" i="17"/>
  <c r="BE51" i="17"/>
  <c r="AU51" i="17" s="1"/>
  <c r="BE18" i="17"/>
  <c r="BE28" i="17"/>
  <c r="AV28" i="17" s="1"/>
  <c r="BE35" i="17"/>
  <c r="BE53" i="17"/>
  <c r="AV45" i="17"/>
  <c r="BH51" i="17"/>
  <c r="BH44" i="17"/>
  <c r="AW52" i="17"/>
  <c r="AW20" i="17"/>
  <c r="AW15" i="17"/>
  <c r="AW32" i="17"/>
  <c r="AW36" i="17"/>
  <c r="AW30" i="17"/>
  <c r="AW46" i="17"/>
  <c r="AW50" i="17"/>
  <c r="AW18" i="17"/>
  <c r="AW38" i="17"/>
  <c r="AW22" i="17"/>
  <c r="AW42" i="17"/>
  <c r="AW26" i="17"/>
  <c r="AW53" i="17"/>
  <c r="AW49" i="17"/>
  <c r="AW45" i="17"/>
  <c r="AW41" i="17"/>
  <c r="AW37" i="17"/>
  <c r="AW25" i="17"/>
  <c r="AW21" i="17"/>
  <c r="AW17" i="17"/>
  <c r="AW51" i="17"/>
  <c r="AW47" i="17"/>
  <c r="AW43" i="17"/>
  <c r="AW39" i="17"/>
  <c r="AW35" i="17"/>
  <c r="AW23" i="17"/>
  <c r="AW19" i="17"/>
  <c r="AW14" i="17"/>
  <c r="AY36" i="17"/>
  <c r="AV36" i="17" s="1"/>
  <c r="AY37" i="17"/>
  <c r="AV37" i="17" s="1"/>
  <c r="BA28" i="17"/>
  <c r="AY18" i="17"/>
  <c r="BA47" i="17"/>
  <c r="BB47" i="17" s="1"/>
  <c r="AY49" i="17"/>
  <c r="AV49" i="17" s="1"/>
  <c r="AT15" i="17"/>
  <c r="AT51" i="17"/>
  <c r="AT43" i="17"/>
  <c r="AT35" i="17"/>
  <c r="AT27" i="17"/>
  <c r="AT19" i="17"/>
  <c r="AT18" i="17"/>
  <c r="BA22" i="17"/>
  <c r="BB22" i="17" s="1"/>
  <c r="BA24" i="17"/>
  <c r="BB24" i="17" s="1"/>
  <c r="AT21" i="17"/>
  <c r="BA30" i="17"/>
  <c r="BB30" i="17" s="1"/>
  <c r="AY43" i="17"/>
  <c r="BA45" i="17"/>
  <c r="BB45" i="17" s="1"/>
  <c r="BA32" i="17"/>
  <c r="BB32" i="17" s="1"/>
  <c r="AY20" i="17"/>
  <c r="AY39" i="17"/>
  <c r="AV39" i="17" s="1"/>
  <c r="AY40" i="17"/>
  <c r="AY50" i="17"/>
  <c r="BA51" i="17"/>
  <c r="BB51" i="17" s="1"/>
  <c r="AT50" i="17"/>
  <c r="AT34" i="17"/>
  <c r="AT26" i="17"/>
  <c r="BA33" i="17"/>
  <c r="BB33" i="17" s="1"/>
  <c r="BA38" i="17"/>
  <c r="BB38" i="17" s="1"/>
  <c r="BA41" i="17"/>
  <c r="BB41" i="17" s="1"/>
  <c r="AT49" i="17"/>
  <c r="AT41" i="17"/>
  <c r="AT17" i="17"/>
  <c r="AT48" i="17"/>
  <c r="AT40" i="17"/>
  <c r="AT32" i="17"/>
  <c r="AT24" i="17"/>
  <c r="AY16" i="17"/>
  <c r="AV16" i="17" s="1"/>
  <c r="AT47" i="17"/>
  <c r="AT23" i="17"/>
  <c r="AT46" i="17"/>
  <c r="AT38" i="17"/>
  <c r="AT30" i="17"/>
  <c r="AT22" i="17"/>
  <c r="AY53" i="17"/>
  <c r="AT53" i="17"/>
  <c r="AT37" i="17"/>
  <c r="AT29" i="17"/>
  <c r="AT44" i="17"/>
  <c r="AT36" i="17"/>
  <c r="AT28" i="17"/>
  <c r="AR16" i="17"/>
  <c r="AT16" i="17" s="1"/>
  <c r="AR39" i="17"/>
  <c r="AT39" i="17" s="1"/>
  <c r="AR20" i="17"/>
  <c r="AT20" i="17" s="1"/>
  <c r="AU28" i="17"/>
  <c r="AU24" i="17"/>
  <c r="AT45" i="17"/>
  <c r="AU22" i="17"/>
  <c r="AU30" i="17"/>
  <c r="BB15" i="17"/>
  <c r="BE17" i="17"/>
  <c r="BA19" i="17"/>
  <c r="BB19" i="17" s="1"/>
  <c r="AY19" i="17"/>
  <c r="BE23" i="17"/>
  <c r="BG23" i="17"/>
  <c r="BH23" i="17" s="1"/>
  <c r="AY25" i="17"/>
  <c r="BA25" i="17"/>
  <c r="BB25" i="17" s="1"/>
  <c r="AT31" i="17"/>
  <c r="BA31" i="17"/>
  <c r="BB31" i="17" s="1"/>
  <c r="AY31" i="17"/>
  <c r="BG33" i="17"/>
  <c r="BH33" i="17" s="1"/>
  <c r="BE33" i="17"/>
  <c r="BG21" i="17"/>
  <c r="BH21" i="17" s="1"/>
  <c r="BE21" i="17"/>
  <c r="AY17" i="17"/>
  <c r="BH18" i="17"/>
  <c r="AV24" i="17"/>
  <c r="AV32" i="17"/>
  <c r="AU32" i="17"/>
  <c r="AY15" i="17"/>
  <c r="BG19" i="17"/>
  <c r="BH19" i="17" s="1"/>
  <c r="BE19" i="17"/>
  <c r="AV22" i="17"/>
  <c r="BA23" i="17"/>
  <c r="BB23" i="17" s="1"/>
  <c r="AY23" i="17"/>
  <c r="AT25" i="17"/>
  <c r="BG29" i="17"/>
  <c r="BH29" i="17" s="1"/>
  <c r="BE29" i="17"/>
  <c r="AV30" i="17"/>
  <c r="AV33" i="17"/>
  <c r="BG25" i="17"/>
  <c r="BH25" i="17" s="1"/>
  <c r="BE25" i="17"/>
  <c r="BB17" i="17"/>
  <c r="BB16" i="17"/>
  <c r="BH24" i="17"/>
  <c r="BB26" i="17"/>
  <c r="BG31" i="17"/>
  <c r="BH31" i="17" s="1"/>
  <c r="BH32" i="17"/>
  <c r="AU33" i="17"/>
  <c r="AU26" i="17"/>
  <c r="AY21" i="17"/>
  <c r="BH22" i="17"/>
  <c r="BE27" i="17"/>
  <c r="AY29" i="17"/>
  <c r="BH30" i="17"/>
  <c r="BH35" i="17"/>
  <c r="AY27" i="17"/>
  <c r="BB37" i="17"/>
  <c r="BH27" i="17"/>
  <c r="BB29" i="17"/>
  <c r="BB20" i="17"/>
  <c r="BH26" i="17"/>
  <c r="BB28" i="17"/>
  <c r="AT33" i="17"/>
  <c r="BA35" i="17"/>
  <c r="BB35" i="17" s="1"/>
  <c r="AY35" i="17"/>
  <c r="BH36" i="17"/>
  <c r="BG39" i="17"/>
  <c r="BH39" i="17" s="1"/>
  <c r="BG40" i="17"/>
  <c r="BH40" i="17" s="1"/>
  <c r="BE40" i="17"/>
  <c r="AY34" i="17"/>
  <c r="BA42" i="17"/>
  <c r="BB42" i="17" s="1"/>
  <c r="AY42" i="17"/>
  <c r="BH34" i="17"/>
  <c r="BB36" i="17"/>
  <c r="AU37" i="17"/>
  <c r="BE38" i="17"/>
  <c r="AV38" i="17" s="1"/>
  <c r="BB39" i="17"/>
  <c r="BE42" i="17"/>
  <c r="BG42" i="17"/>
  <c r="BH42" i="17" s="1"/>
  <c r="BH38" i="17"/>
  <c r="BB40" i="17"/>
  <c r="AT42" i="17"/>
  <c r="BA44" i="17"/>
  <c r="BB44" i="17" s="1"/>
  <c r="BA48" i="17"/>
  <c r="BB48" i="17" s="1"/>
  <c r="AY48" i="17"/>
  <c r="AU45" i="17"/>
  <c r="AU49" i="17"/>
  <c r="BH41" i="17"/>
  <c r="BB43" i="17"/>
  <c r="AY46" i="17"/>
  <c r="BA46" i="17"/>
  <c r="BB46" i="17" s="1"/>
  <c r="AV47" i="17"/>
  <c r="AU47" i="17"/>
  <c r="AV51" i="17"/>
  <c r="BE44" i="17"/>
  <c r="AV44" i="17" s="1"/>
  <c r="BG50" i="17"/>
  <c r="BH50" i="17" s="1"/>
  <c r="BE50" i="17"/>
  <c r="BG46" i="17"/>
  <c r="BH46" i="17" s="1"/>
  <c r="BE46" i="17"/>
  <c r="AT52" i="17"/>
  <c r="BA52" i="17"/>
  <c r="BB52" i="17" s="1"/>
  <c r="AY52" i="17"/>
  <c r="BH45" i="17"/>
  <c r="BG52" i="17"/>
  <c r="BH52" i="17" s="1"/>
  <c r="BH53" i="17"/>
  <c r="BH49" i="17"/>
  <c r="BB50" i="17"/>
  <c r="BH47" i="17"/>
  <c r="BB49" i="17"/>
  <c r="BE14" i="17"/>
  <c r="J61" i="17"/>
  <c r="J10" i="17"/>
  <c r="DE14" i="17"/>
  <c r="AY14" i="17"/>
  <c r="BH14" i="17"/>
  <c r="AT14" i="17"/>
  <c r="CR127" i="17" l="1"/>
  <c r="CS127" i="17"/>
  <c r="CP127" i="17"/>
  <c r="CV127" i="17"/>
  <c r="CQ127" i="17"/>
  <c r="CT127" i="17"/>
  <c r="CU127" i="17"/>
  <c r="CO127" i="17"/>
  <c r="CZ127" i="17"/>
  <c r="DA127" i="17"/>
  <c r="DB127" i="17"/>
  <c r="DD127" i="17"/>
  <c r="CY127" i="17"/>
  <c r="CX127" i="17"/>
  <c r="DC127" i="17"/>
  <c r="CW127" i="17"/>
  <c r="DJ178" i="17"/>
  <c r="EH178" i="17" s="1"/>
  <c r="DK178" i="17"/>
  <c r="DI178" i="17"/>
  <c r="EG178" i="17" s="1"/>
  <c r="DF178" i="17"/>
  <c r="ED178" i="17" s="1"/>
  <c r="DL178" i="17"/>
  <c r="DH178" i="17"/>
  <c r="DG178" i="17"/>
  <c r="EE178" i="17" s="1"/>
  <c r="DE178" i="17"/>
  <c r="EC178" i="17" s="1"/>
  <c r="EI178" i="17"/>
  <c r="EJ178" i="17"/>
  <c r="EF178" i="17"/>
  <c r="DN208" i="17"/>
  <c r="EL208" i="17" s="1"/>
  <c r="DM208" i="17"/>
  <c r="EK208" i="17" s="1"/>
  <c r="DO208" i="17"/>
  <c r="EM208" i="17" s="1"/>
  <c r="DP208" i="17"/>
  <c r="EN208" i="17" s="1"/>
  <c r="DQ208" i="17"/>
  <c r="EO208" i="17" s="1"/>
  <c r="DS208" i="17"/>
  <c r="DT208" i="17"/>
  <c r="ER208" i="17" s="1"/>
  <c r="DR208" i="17"/>
  <c r="EQ208" i="17"/>
  <c r="EP208" i="17"/>
  <c r="ER32" i="17"/>
  <c r="EN32" i="17"/>
  <c r="DQ32" i="17"/>
  <c r="EO32" i="17" s="1"/>
  <c r="DO32" i="17"/>
  <c r="EM32" i="17" s="1"/>
  <c r="DN32" i="17"/>
  <c r="EL32" i="17" s="1"/>
  <c r="DM32" i="17"/>
  <c r="EK32" i="17" s="1"/>
  <c r="DR32" i="17"/>
  <c r="EP32" i="17" s="1"/>
  <c r="DP32" i="17"/>
  <c r="DT32" i="17"/>
  <c r="DS32" i="17"/>
  <c r="CP69" i="17"/>
  <c r="CU69" i="17"/>
  <c r="CT69" i="17"/>
  <c r="CR69" i="17"/>
  <c r="CQ69" i="17"/>
  <c r="CS69" i="17"/>
  <c r="CV69" i="17"/>
  <c r="CO69" i="17"/>
  <c r="CZ69" i="17"/>
  <c r="DC69" i="17"/>
  <c r="DA69" i="17"/>
  <c r="CX69" i="17"/>
  <c r="DB69" i="17"/>
  <c r="CW69" i="17"/>
  <c r="DD69" i="17"/>
  <c r="CY69" i="17"/>
  <c r="DQ76" i="17"/>
  <c r="DN76" i="17"/>
  <c r="DM76" i="17"/>
  <c r="EK76" i="17" s="1"/>
  <c r="DO76" i="17"/>
  <c r="EM76" i="17" s="1"/>
  <c r="DT76" i="17"/>
  <c r="ER76" i="17" s="1"/>
  <c r="DP76" i="17"/>
  <c r="EN76" i="17" s="1"/>
  <c r="DS76" i="17"/>
  <c r="EQ76" i="17" s="1"/>
  <c r="DR76" i="17"/>
  <c r="EP76" i="17" s="1"/>
  <c r="EG65" i="17"/>
  <c r="EJ65" i="17"/>
  <c r="DL65" i="17"/>
  <c r="DK65" i="17"/>
  <c r="EI65" i="17" s="1"/>
  <c r="DI65" i="17"/>
  <c r="DE65" i="17"/>
  <c r="DJ65" i="17"/>
  <c r="EH65" i="17" s="1"/>
  <c r="DH65" i="17"/>
  <c r="DG65" i="17"/>
  <c r="DF65" i="17"/>
  <c r="ED65" i="17" s="1"/>
  <c r="DT125" i="17"/>
  <c r="ER125" i="17" s="1"/>
  <c r="DN125" i="17"/>
  <c r="DP125" i="17"/>
  <c r="EN125" i="17" s="1"/>
  <c r="EV125" i="17" s="1"/>
  <c r="DM125" i="17"/>
  <c r="EK125" i="17" s="1"/>
  <c r="DO125" i="17"/>
  <c r="EM125" i="17" s="1"/>
  <c r="DR125" i="17"/>
  <c r="DS125" i="17"/>
  <c r="EQ125" i="17" s="1"/>
  <c r="DQ125" i="17"/>
  <c r="EO125" i="17" s="1"/>
  <c r="DL129" i="17"/>
  <c r="EJ129" i="17" s="1"/>
  <c r="EZ129" i="17" s="1"/>
  <c r="DF129" i="17"/>
  <c r="ED129" i="17" s="1"/>
  <c r="DG129" i="17"/>
  <c r="DJ129" i="17"/>
  <c r="EH129" i="17" s="1"/>
  <c r="DK129" i="17"/>
  <c r="EI129" i="17" s="1"/>
  <c r="DE129" i="17"/>
  <c r="DI129" i="17"/>
  <c r="EG129" i="17" s="1"/>
  <c r="DH129" i="17"/>
  <c r="EF129" i="17" s="1"/>
  <c r="DH122" i="17"/>
  <c r="EF122" i="17" s="1"/>
  <c r="DF122" i="17"/>
  <c r="DK122" i="17"/>
  <c r="DU122" i="17"/>
  <c r="DJ122" i="17"/>
  <c r="DI122" i="17"/>
  <c r="EG122" i="17" s="1"/>
  <c r="DE122" i="17"/>
  <c r="EC122" i="17" s="1"/>
  <c r="DL122" i="17"/>
  <c r="EJ122" i="17" s="1"/>
  <c r="DG122" i="17"/>
  <c r="CU123" i="17"/>
  <c r="CV123" i="17"/>
  <c r="CT123" i="17"/>
  <c r="CO123" i="17"/>
  <c r="CP123" i="17"/>
  <c r="CR123" i="17"/>
  <c r="CQ123" i="17"/>
  <c r="CS123" i="17"/>
  <c r="CY123" i="17"/>
  <c r="DC123" i="17"/>
  <c r="CZ123" i="17"/>
  <c r="CW123" i="17"/>
  <c r="CX123" i="17"/>
  <c r="DA123" i="17"/>
  <c r="DD123" i="17"/>
  <c r="DB123" i="17"/>
  <c r="CV126" i="17"/>
  <c r="CR126" i="17"/>
  <c r="CT126" i="17"/>
  <c r="CP126" i="17"/>
  <c r="CU126" i="17"/>
  <c r="CO126" i="17"/>
  <c r="CQ126" i="17"/>
  <c r="CS126" i="17"/>
  <c r="CX126" i="17"/>
  <c r="DB126" i="17"/>
  <c r="CY126" i="17"/>
  <c r="CZ126" i="17"/>
  <c r="DC126" i="17"/>
  <c r="DA126" i="17"/>
  <c r="CW126" i="17"/>
  <c r="DD126" i="17"/>
  <c r="DT122" i="17"/>
  <c r="ER122" i="17" s="1"/>
  <c r="DO122" i="17"/>
  <c r="DW122" i="17" s="1"/>
  <c r="DR122" i="17"/>
  <c r="EP122" i="17" s="1"/>
  <c r="DS122" i="17"/>
  <c r="EQ122" i="17" s="1"/>
  <c r="DN122" i="17"/>
  <c r="EL122" i="17" s="1"/>
  <c r="DP122" i="17"/>
  <c r="DX122" i="17" s="1"/>
  <c r="DM122" i="17"/>
  <c r="EK122" i="17" s="1"/>
  <c r="DQ122" i="17"/>
  <c r="DY122" i="17" s="1"/>
  <c r="ER177" i="17"/>
  <c r="EO177" i="17"/>
  <c r="DS177" i="17"/>
  <c r="EQ177" i="17" s="1"/>
  <c r="DO177" i="17"/>
  <c r="DN177" i="17"/>
  <c r="EL177" i="17" s="1"/>
  <c r="DR177" i="17"/>
  <c r="EP177" i="17" s="1"/>
  <c r="DT177" i="17"/>
  <c r="DQ177" i="17"/>
  <c r="DP177" i="17"/>
  <c r="EN177" i="17" s="1"/>
  <c r="EK177" i="17"/>
  <c r="DM177" i="17"/>
  <c r="DK169" i="17"/>
  <c r="DE169" i="17"/>
  <c r="DJ169" i="17"/>
  <c r="EH169" i="17" s="1"/>
  <c r="DF169" i="17"/>
  <c r="ED169" i="17" s="1"/>
  <c r="DG169" i="17"/>
  <c r="EE169" i="17" s="1"/>
  <c r="DH169" i="17"/>
  <c r="EF169" i="17" s="1"/>
  <c r="DI169" i="17"/>
  <c r="DL169" i="17"/>
  <c r="EJ169" i="17" s="1"/>
  <c r="EG169" i="17"/>
  <c r="DI164" i="17"/>
  <c r="DG164" i="17"/>
  <c r="EE164" i="17" s="1"/>
  <c r="DL164" i="17"/>
  <c r="EJ164" i="17" s="1"/>
  <c r="FP164" i="17" s="1"/>
  <c r="DH164" i="17"/>
  <c r="EF164" i="17" s="1"/>
  <c r="DE164" i="17"/>
  <c r="DF164" i="17"/>
  <c r="ED164" i="17" s="1"/>
  <c r="DK164" i="17"/>
  <c r="EI164" i="17" s="1"/>
  <c r="DJ164" i="17"/>
  <c r="EH164" i="17" s="1"/>
  <c r="EB164" i="17"/>
  <c r="CO169" i="17"/>
  <c r="CQ169" i="17"/>
  <c r="CS169" i="17"/>
  <c r="CV169" i="17"/>
  <c r="CT169" i="17"/>
  <c r="CU169" i="17"/>
  <c r="CP169" i="17"/>
  <c r="CR169" i="17"/>
  <c r="DC169" i="17"/>
  <c r="DA169" i="17"/>
  <c r="CX169" i="17"/>
  <c r="CW169" i="17"/>
  <c r="CZ169" i="17"/>
  <c r="DB169" i="17"/>
  <c r="DD169" i="17"/>
  <c r="CY169" i="17"/>
  <c r="CW178" i="17"/>
  <c r="DB178" i="17"/>
  <c r="CX178" i="17"/>
  <c r="DD178" i="17"/>
  <c r="DC178" i="17"/>
  <c r="CY178" i="17"/>
  <c r="DA178" i="17"/>
  <c r="CZ178" i="17"/>
  <c r="CQ178" i="17"/>
  <c r="CP178" i="17"/>
  <c r="CO178" i="17"/>
  <c r="CV178" i="17"/>
  <c r="CT178" i="17"/>
  <c r="CS178" i="17"/>
  <c r="CU178" i="17"/>
  <c r="CR178" i="17"/>
  <c r="CU161" i="17"/>
  <c r="CO161" i="17"/>
  <c r="CR161" i="17"/>
  <c r="CP161" i="17"/>
  <c r="CS161" i="17"/>
  <c r="CV161" i="17"/>
  <c r="CT161" i="17"/>
  <c r="CQ161" i="17"/>
  <c r="CY161" i="17"/>
  <c r="CZ161" i="17"/>
  <c r="DC161" i="17"/>
  <c r="CW161" i="17"/>
  <c r="CX161" i="17"/>
  <c r="DA161" i="17"/>
  <c r="DD161" i="17"/>
  <c r="DB161" i="17"/>
  <c r="EG226" i="17"/>
  <c r="DJ226" i="17"/>
  <c r="DF226" i="17"/>
  <c r="ED226" i="17" s="1"/>
  <c r="DH226" i="17"/>
  <c r="DE226" i="17"/>
  <c r="EC226" i="17" s="1"/>
  <c r="DI226" i="17"/>
  <c r="DK226" i="17"/>
  <c r="EI226" i="17" s="1"/>
  <c r="FO226" i="17" s="1"/>
  <c r="DG226" i="17"/>
  <c r="DL226" i="17"/>
  <c r="EJ226" i="17" s="1"/>
  <c r="EF226" i="17"/>
  <c r="EE219" i="17"/>
  <c r="DL219" i="17"/>
  <c r="DJ219" i="17"/>
  <c r="DE219" i="17"/>
  <c r="EC219" i="17" s="1"/>
  <c r="ES219" i="17" s="1"/>
  <c r="DH219" i="17"/>
  <c r="DG219" i="17"/>
  <c r="DF219" i="17"/>
  <c r="DI219" i="17"/>
  <c r="EG219" i="17" s="1"/>
  <c r="DK219" i="17"/>
  <c r="EI219" i="17" s="1"/>
  <c r="DK220" i="17"/>
  <c r="DI220" i="17"/>
  <c r="DG220" i="17"/>
  <c r="EE220" i="17" s="1"/>
  <c r="DF220" i="17"/>
  <c r="ED220" i="17" s="1"/>
  <c r="DH220" i="17"/>
  <c r="EF220" i="17" s="1"/>
  <c r="DJ220" i="17"/>
  <c r="EH220" i="17" s="1"/>
  <c r="DE220" i="17"/>
  <c r="EC220" i="17" s="1"/>
  <c r="DL220" i="17"/>
  <c r="EJ220" i="17" s="1"/>
  <c r="EI220" i="17"/>
  <c r="EN212" i="17"/>
  <c r="DS212" i="17"/>
  <c r="DR212" i="17"/>
  <c r="EP212" i="17" s="1"/>
  <c r="DP212" i="17"/>
  <c r="DQ212" i="17"/>
  <c r="EO212" i="17" s="1"/>
  <c r="DM212" i="17"/>
  <c r="DN212" i="17"/>
  <c r="EL212" i="17" s="1"/>
  <c r="DO212" i="17"/>
  <c r="EM212" i="17" s="1"/>
  <c r="DT212" i="17"/>
  <c r="ER212" i="17" s="1"/>
  <c r="EK212" i="17"/>
  <c r="DR213" i="17"/>
  <c r="EP213" i="17" s="1"/>
  <c r="DP213" i="17"/>
  <c r="DT213" i="17"/>
  <c r="DM213" i="17"/>
  <c r="EK213" i="17" s="1"/>
  <c r="DS213" i="17"/>
  <c r="EQ213" i="17" s="1"/>
  <c r="DO213" i="17"/>
  <c r="EM213" i="17" s="1"/>
  <c r="DN213" i="17"/>
  <c r="DQ213" i="17"/>
  <c r="EO213" i="17" s="1"/>
  <c r="EN213" i="17"/>
  <c r="EJ218" i="17"/>
  <c r="EH218" i="17"/>
  <c r="DH218" i="17"/>
  <c r="EF218" i="17" s="1"/>
  <c r="DE218" i="17"/>
  <c r="DK218" i="17"/>
  <c r="EI218" i="17" s="1"/>
  <c r="DG218" i="17"/>
  <c r="EE218" i="17" s="1"/>
  <c r="DL218" i="17"/>
  <c r="EC218" i="17"/>
  <c r="DJ218" i="17"/>
  <c r="DF218" i="17"/>
  <c r="DI218" i="17"/>
  <c r="EG218" i="17" s="1"/>
  <c r="CW212" i="17"/>
  <c r="CZ212" i="17"/>
  <c r="DD212" i="17"/>
  <c r="CY212" i="17"/>
  <c r="DC212" i="17"/>
  <c r="DB212" i="17"/>
  <c r="DA212" i="17"/>
  <c r="CX212" i="17"/>
  <c r="CS212" i="17"/>
  <c r="CT212" i="17"/>
  <c r="CO212" i="17"/>
  <c r="CR212" i="17"/>
  <c r="CU212" i="17"/>
  <c r="CQ212" i="17"/>
  <c r="CV212" i="17"/>
  <c r="CP212" i="17"/>
  <c r="EI213" i="17"/>
  <c r="EA213" i="17"/>
  <c r="DF213" i="17"/>
  <c r="ED213" i="17" s="1"/>
  <c r="DE213" i="17"/>
  <c r="EC213" i="17" s="1"/>
  <c r="DK213" i="17"/>
  <c r="DG213" i="17"/>
  <c r="EE213" i="17" s="1"/>
  <c r="DZ213" i="17"/>
  <c r="DI213" i="17"/>
  <c r="EG213" i="17" s="1"/>
  <c r="DH213" i="17"/>
  <c r="EF213" i="17" s="1"/>
  <c r="DL213" i="17"/>
  <c r="DJ213" i="17"/>
  <c r="EH213" i="17" s="1"/>
  <c r="EJ213" i="17"/>
  <c r="DJ266" i="17"/>
  <c r="DK266" i="17"/>
  <c r="DE266" i="17"/>
  <c r="EC266" i="17" s="1"/>
  <c r="ES266" i="17" s="1"/>
  <c r="DG266" i="17"/>
  <c r="EE266" i="17" s="1"/>
  <c r="DL266" i="17"/>
  <c r="EJ266" i="17" s="1"/>
  <c r="DF266" i="17"/>
  <c r="ED266" i="17" s="1"/>
  <c r="ET266" i="17" s="1"/>
  <c r="DI266" i="17"/>
  <c r="EG266" i="17" s="1"/>
  <c r="DH266" i="17"/>
  <c r="EF266" i="17" s="1"/>
  <c r="EI266" i="17"/>
  <c r="DR273" i="17"/>
  <c r="EQ273" i="17"/>
  <c r="DP273" i="17"/>
  <c r="DT273" i="17"/>
  <c r="DN273" i="17"/>
  <c r="EL273" i="17" s="1"/>
  <c r="EN273" i="17"/>
  <c r="DS273" i="17"/>
  <c r="DQ273" i="17"/>
  <c r="DO273" i="17"/>
  <c r="EM273" i="17" s="1"/>
  <c r="DM273" i="17"/>
  <c r="EK273" i="17" s="1"/>
  <c r="CS269" i="17"/>
  <c r="CT269" i="17"/>
  <c r="CV269" i="17"/>
  <c r="CR269" i="17"/>
  <c r="CU269" i="17"/>
  <c r="CO269" i="17"/>
  <c r="CP269" i="17"/>
  <c r="CQ269" i="17"/>
  <c r="CW269" i="17"/>
  <c r="CY269" i="17"/>
  <c r="DA269" i="17"/>
  <c r="DB269" i="17"/>
  <c r="DD269" i="17"/>
  <c r="DC269" i="17"/>
  <c r="CX269" i="17"/>
  <c r="CZ269" i="17"/>
  <c r="DD255" i="17"/>
  <c r="CZ255" i="17"/>
  <c r="DA255" i="17"/>
  <c r="CW255" i="17"/>
  <c r="DB255" i="17"/>
  <c r="DC255" i="17"/>
  <c r="CX255" i="17"/>
  <c r="CY255" i="17"/>
  <c r="CR255" i="17"/>
  <c r="CS255" i="17"/>
  <c r="CP255" i="17"/>
  <c r="CT255" i="17"/>
  <c r="CO255" i="17"/>
  <c r="CU255" i="17"/>
  <c r="CQ255" i="17"/>
  <c r="CV255" i="17"/>
  <c r="EL262" i="17"/>
  <c r="DR262" i="17"/>
  <c r="EP262" i="17" s="1"/>
  <c r="DT262" i="17"/>
  <c r="ER262" i="17" s="1"/>
  <c r="DP262" i="17"/>
  <c r="DX262" i="17" s="1"/>
  <c r="DO262" i="17"/>
  <c r="DW262" i="17" s="1"/>
  <c r="DQ262" i="17"/>
  <c r="EO262" i="17" s="1"/>
  <c r="DN262" i="17"/>
  <c r="DM262" i="17"/>
  <c r="DU262" i="17" s="1"/>
  <c r="DV262" i="17"/>
  <c r="DS262" i="17"/>
  <c r="EQ262" i="17" s="1"/>
  <c r="EK262" i="17"/>
  <c r="EN262" i="17"/>
  <c r="EB262" i="17"/>
  <c r="EI259" i="17"/>
  <c r="DJ259" i="17"/>
  <c r="EH259" i="17" s="1"/>
  <c r="EX259" i="17" s="1"/>
  <c r="DH259" i="17"/>
  <c r="EF259" i="17" s="1"/>
  <c r="DF259" i="17"/>
  <c r="ED259" i="17" s="1"/>
  <c r="DI259" i="17"/>
  <c r="DL259" i="17"/>
  <c r="DE259" i="17"/>
  <c r="DG259" i="17"/>
  <c r="DK259" i="17"/>
  <c r="EE259" i="17"/>
  <c r="EC259" i="17"/>
  <c r="EG259" i="17"/>
  <c r="EJ259" i="17"/>
  <c r="CV272" i="17"/>
  <c r="CO272" i="17"/>
  <c r="CU272" i="17"/>
  <c r="CQ272" i="17"/>
  <c r="CR272" i="17"/>
  <c r="CT272" i="17"/>
  <c r="CS272" i="17"/>
  <c r="CP272" i="17"/>
  <c r="DD272" i="17"/>
  <c r="CZ272" i="17"/>
  <c r="DC272" i="17"/>
  <c r="CX272" i="17"/>
  <c r="CY272" i="17"/>
  <c r="DA272" i="17"/>
  <c r="DB272" i="17"/>
  <c r="CW272" i="17"/>
  <c r="EO316" i="17"/>
  <c r="DM316" i="17"/>
  <c r="EK316" i="17" s="1"/>
  <c r="DS316" i="17"/>
  <c r="EQ316" i="17" s="1"/>
  <c r="DO316" i="17"/>
  <c r="EM316" i="17" s="1"/>
  <c r="DT316" i="17"/>
  <c r="ER316" i="17" s="1"/>
  <c r="DP316" i="17"/>
  <c r="EN316" i="17" s="1"/>
  <c r="DR316" i="17"/>
  <c r="EP316" i="17" s="1"/>
  <c r="DQ316" i="17"/>
  <c r="DN316" i="17"/>
  <c r="EL316" i="17" s="1"/>
  <c r="CV308" i="17"/>
  <c r="CU308" i="17"/>
  <c r="CQ308" i="17"/>
  <c r="CT308" i="17"/>
  <c r="CP308" i="17"/>
  <c r="CR308" i="17"/>
  <c r="CO308" i="17"/>
  <c r="CS308" i="17"/>
  <c r="CX308" i="17"/>
  <c r="CZ308" i="17"/>
  <c r="DA308" i="17"/>
  <c r="DD308" i="17"/>
  <c r="DB308" i="17"/>
  <c r="DC308" i="17"/>
  <c r="CY308" i="17"/>
  <c r="CW308" i="17"/>
  <c r="DG302" i="17"/>
  <c r="EE302" i="17" s="1"/>
  <c r="DE302" i="17"/>
  <c r="EC302" i="17" s="1"/>
  <c r="DH302" i="17"/>
  <c r="DL302" i="17"/>
  <c r="EJ302" i="17" s="1"/>
  <c r="DF302" i="17"/>
  <c r="DV302" i="17" s="1"/>
  <c r="DK302" i="17"/>
  <c r="EI302" i="17" s="1"/>
  <c r="DI302" i="17"/>
  <c r="DY302" i="17" s="1"/>
  <c r="EB302" i="17"/>
  <c r="DJ302" i="17"/>
  <c r="EH302" i="17" s="1"/>
  <c r="EF302" i="17"/>
  <c r="EV302" i="17" s="1"/>
  <c r="ED302" i="17"/>
  <c r="DW302" i="17"/>
  <c r="DX302" i="17"/>
  <c r="EG302" i="17"/>
  <c r="EW302" i="17" s="1"/>
  <c r="DL298" i="17"/>
  <c r="EJ298" i="17" s="1"/>
  <c r="DG298" i="17"/>
  <c r="EE298" i="17" s="1"/>
  <c r="DF298" i="17"/>
  <c r="ED298" i="17" s="1"/>
  <c r="DK298" i="17"/>
  <c r="EI298" i="17" s="1"/>
  <c r="DH298" i="17"/>
  <c r="EF298" i="17" s="1"/>
  <c r="EV298" i="17" s="1"/>
  <c r="DJ298" i="17"/>
  <c r="EH298" i="17" s="1"/>
  <c r="DI298" i="17"/>
  <c r="DE298" i="17"/>
  <c r="EG298" i="17"/>
  <c r="CQ304" i="17"/>
  <c r="CU304" i="17"/>
  <c r="CV304" i="17"/>
  <c r="CR304" i="17"/>
  <c r="CT304" i="17"/>
  <c r="CO304" i="17"/>
  <c r="CS304" i="17"/>
  <c r="CP304" i="17"/>
  <c r="DC304" i="17"/>
  <c r="DA304" i="17"/>
  <c r="CZ304" i="17"/>
  <c r="DB304" i="17"/>
  <c r="DD304" i="17"/>
  <c r="CX304" i="17"/>
  <c r="CW304" i="17"/>
  <c r="CY304" i="17"/>
  <c r="CV313" i="17"/>
  <c r="CT313" i="17"/>
  <c r="CS313" i="17"/>
  <c r="CQ313" i="17"/>
  <c r="CU313" i="17"/>
  <c r="CO313" i="17"/>
  <c r="CR313" i="17"/>
  <c r="CP313" i="17"/>
  <c r="CW313" i="17"/>
  <c r="DA313" i="17"/>
  <c r="CZ313" i="17"/>
  <c r="CX313" i="17"/>
  <c r="DD313" i="17"/>
  <c r="DC313" i="17"/>
  <c r="DB313" i="17"/>
  <c r="CY313" i="17"/>
  <c r="CS317" i="17"/>
  <c r="CU317" i="17"/>
  <c r="CR317" i="17"/>
  <c r="CV317" i="17"/>
  <c r="CO317" i="17"/>
  <c r="CQ317" i="17"/>
  <c r="CT317" i="17"/>
  <c r="CP317" i="17"/>
  <c r="DA317" i="17"/>
  <c r="DC317" i="17"/>
  <c r="DB317" i="17"/>
  <c r="CW317" i="17"/>
  <c r="CX317" i="17"/>
  <c r="CZ317" i="17"/>
  <c r="CY317" i="17"/>
  <c r="DD317" i="17"/>
  <c r="DJ27" i="17"/>
  <c r="DK27" i="17"/>
  <c r="EI27" i="17" s="1"/>
  <c r="DI27" i="17"/>
  <c r="EG27" i="17" s="1"/>
  <c r="DL27" i="17"/>
  <c r="EJ27" i="17" s="1"/>
  <c r="EG78" i="17"/>
  <c r="DG78" i="17"/>
  <c r="DH78" i="17"/>
  <c r="DL78" i="17"/>
  <c r="DJ78" i="17"/>
  <c r="EH78" i="17" s="1"/>
  <c r="EX78" i="17" s="1"/>
  <c r="DI78" i="17"/>
  <c r="DE78" i="17"/>
  <c r="EC78" i="17" s="1"/>
  <c r="DF78" i="17"/>
  <c r="DK78" i="17"/>
  <c r="EP129" i="17"/>
  <c r="DR129" i="17"/>
  <c r="DZ129" i="17" s="1"/>
  <c r="FF129" i="17" s="1"/>
  <c r="DS129" i="17"/>
  <c r="EQ129" i="17" s="1"/>
  <c r="DM129" i="17"/>
  <c r="EK129" i="17" s="1"/>
  <c r="DQ129" i="17"/>
  <c r="DY129" i="17" s="1"/>
  <c r="DP129" i="17"/>
  <c r="EN129" i="17" s="1"/>
  <c r="DT129" i="17"/>
  <c r="EB129" i="17" s="1"/>
  <c r="DO129" i="17"/>
  <c r="EM129" i="17" s="1"/>
  <c r="DN129" i="17"/>
  <c r="EL129" i="17" s="1"/>
  <c r="DD115" i="17"/>
  <c r="DA115" i="17"/>
  <c r="CY115" i="17"/>
  <c r="DC115" i="17"/>
  <c r="CZ115" i="17"/>
  <c r="CW115" i="17"/>
  <c r="DB115" i="17"/>
  <c r="CX115" i="17"/>
  <c r="CP115" i="17"/>
  <c r="CS115" i="17"/>
  <c r="CT115" i="17"/>
  <c r="CR115" i="17"/>
  <c r="CU115" i="17"/>
  <c r="CV115" i="17"/>
  <c r="CQ115" i="17"/>
  <c r="CO115" i="17"/>
  <c r="CW207" i="17"/>
  <c r="DA207" i="17"/>
  <c r="DD207" i="17"/>
  <c r="CX207" i="17"/>
  <c r="DB207" i="17"/>
  <c r="CY207" i="17"/>
  <c r="DC207" i="17"/>
  <c r="CZ207" i="17"/>
  <c r="CR207" i="17"/>
  <c r="CT207" i="17"/>
  <c r="CO207" i="17"/>
  <c r="CU207" i="17"/>
  <c r="CV207" i="17"/>
  <c r="CS207" i="17"/>
  <c r="CP207" i="17"/>
  <c r="CQ207" i="17"/>
  <c r="CN35" i="17"/>
  <c r="CF35" i="17"/>
  <c r="CG35" i="17"/>
  <c r="BY35" i="17"/>
  <c r="CH35" i="17"/>
  <c r="BZ35" i="17"/>
  <c r="CI35" i="17"/>
  <c r="CA35" i="17"/>
  <c r="CJ35" i="17"/>
  <c r="CB35" i="17"/>
  <c r="CK35" i="17"/>
  <c r="CC35" i="17"/>
  <c r="CL35" i="17"/>
  <c r="CE35" i="17"/>
  <c r="BJ35" i="17"/>
  <c r="BM35" i="17"/>
  <c r="BK35" i="17"/>
  <c r="CM35" i="17"/>
  <c r="BL35" i="17"/>
  <c r="BP35" i="17"/>
  <c r="CD35" i="17"/>
  <c r="BI35" i="17"/>
  <c r="BN35" i="17"/>
  <c r="BO35" i="17"/>
  <c r="AV134" i="17"/>
  <c r="EI254" i="17"/>
  <c r="EJ254" i="17"/>
  <c r="DE254" i="17"/>
  <c r="EC254" i="17" s="1"/>
  <c r="DF254" i="17"/>
  <c r="ED254" i="17" s="1"/>
  <c r="ET254" i="17" s="1"/>
  <c r="DL254" i="17"/>
  <c r="DH254" i="17"/>
  <c r="EF254" i="17" s="1"/>
  <c r="EV254" i="17" s="1"/>
  <c r="DI254" i="17"/>
  <c r="EG254" i="17" s="1"/>
  <c r="DJ254" i="17"/>
  <c r="EH254" i="17" s="1"/>
  <c r="DK254" i="17"/>
  <c r="DG254" i="17"/>
  <c r="EE254" i="17" s="1"/>
  <c r="DN214" i="17"/>
  <c r="EL214" i="17" s="1"/>
  <c r="DO214" i="17"/>
  <c r="DT214" i="17"/>
  <c r="ER214" i="17" s="1"/>
  <c r="DQ214" i="17"/>
  <c r="EO214" i="17" s="1"/>
  <c r="DR214" i="17"/>
  <c r="EP214" i="17" s="1"/>
  <c r="DS214" i="17"/>
  <c r="DP214" i="17"/>
  <c r="EN214" i="17" s="1"/>
  <c r="DM214" i="17"/>
  <c r="EK214" i="17" s="1"/>
  <c r="EM214" i="17"/>
  <c r="DN171" i="17"/>
  <c r="EL171" i="17" s="1"/>
  <c r="DR171" i="17"/>
  <c r="DP171" i="17"/>
  <c r="DX171" i="17" s="1"/>
  <c r="DM171" i="17"/>
  <c r="EK171" i="17" s="1"/>
  <c r="DT171" i="17"/>
  <c r="DQ171" i="17"/>
  <c r="EO171" i="17" s="1"/>
  <c r="DO171" i="17"/>
  <c r="DS171" i="17"/>
  <c r="EQ171" i="17" s="1"/>
  <c r="EC268" i="17"/>
  <c r="EF268" i="17"/>
  <c r="DL268" i="17"/>
  <c r="DH268" i="17"/>
  <c r="DE268" i="17"/>
  <c r="DG268" i="17"/>
  <c r="EE268" i="17" s="1"/>
  <c r="DF268" i="17"/>
  <c r="DJ268" i="17"/>
  <c r="DK268" i="17"/>
  <c r="EI268" i="17" s="1"/>
  <c r="DI268" i="17"/>
  <c r="EG268" i="17" s="1"/>
  <c r="EJ268" i="17"/>
  <c r="ED268" i="17"/>
  <c r="EH268" i="17"/>
  <c r="DP163" i="17"/>
  <c r="EN163" i="17" s="1"/>
  <c r="DS163" i="17"/>
  <c r="EQ163" i="17" s="1"/>
  <c r="DQ163" i="17"/>
  <c r="EO163" i="17" s="1"/>
  <c r="DR163" i="17"/>
  <c r="EP163" i="17" s="1"/>
  <c r="DN163" i="17"/>
  <c r="EL163" i="17" s="1"/>
  <c r="DM163" i="17"/>
  <c r="DT163" i="17"/>
  <c r="DO163" i="17"/>
  <c r="EM163" i="17" s="1"/>
  <c r="EE78" i="17"/>
  <c r="EE65" i="17"/>
  <c r="EY129" i="17"/>
  <c r="EE122" i="17"/>
  <c r="EB122" i="17"/>
  <c r="ER129" i="17"/>
  <c r="EC164" i="17"/>
  <c r="ES116" i="24"/>
  <c r="FA116" i="24"/>
  <c r="FO305" i="22"/>
  <c r="EY305" i="22"/>
  <c r="DL28" i="17"/>
  <c r="DK28" i="17"/>
  <c r="EI28" i="17" s="1"/>
  <c r="DJ28" i="17"/>
  <c r="EH28" i="17" s="1"/>
  <c r="DI28" i="17"/>
  <c r="EG28" i="17" s="1"/>
  <c r="DN30" i="17"/>
  <c r="EL30" i="17" s="1"/>
  <c r="DM30" i="17"/>
  <c r="EK30" i="17" s="1"/>
  <c r="DP30" i="17"/>
  <c r="EN30" i="17" s="1"/>
  <c r="DO30" i="17"/>
  <c r="EM30" i="17" s="1"/>
  <c r="DT30" i="17"/>
  <c r="ER30" i="17" s="1"/>
  <c r="DR30" i="17"/>
  <c r="EP30" i="17" s="1"/>
  <c r="DS30" i="17"/>
  <c r="EQ30" i="17" s="1"/>
  <c r="DQ30" i="17"/>
  <c r="EO30" i="17" s="1"/>
  <c r="EL31" i="17"/>
  <c r="DT31" i="17"/>
  <c r="ER31" i="17" s="1"/>
  <c r="DS31" i="17"/>
  <c r="EQ31" i="17" s="1"/>
  <c r="DQ31" i="17"/>
  <c r="EO31" i="17" s="1"/>
  <c r="DP31" i="17"/>
  <c r="EN31" i="17" s="1"/>
  <c r="DO31" i="17"/>
  <c r="EM31" i="17" s="1"/>
  <c r="DN31" i="17"/>
  <c r="DM31" i="17"/>
  <c r="EK31" i="17" s="1"/>
  <c r="DR31" i="17"/>
  <c r="EP31" i="17" s="1"/>
  <c r="EL19" i="17"/>
  <c r="DP19" i="17"/>
  <c r="EN19" i="17" s="1"/>
  <c r="DO19" i="17"/>
  <c r="EM19" i="17" s="1"/>
  <c r="DN19" i="17"/>
  <c r="DM19" i="17"/>
  <c r="EK19" i="17" s="1"/>
  <c r="DS19" i="17"/>
  <c r="EQ19" i="17" s="1"/>
  <c r="DT19" i="17"/>
  <c r="ER19" i="17" s="1"/>
  <c r="DR19" i="17"/>
  <c r="EP19" i="17" s="1"/>
  <c r="DQ19" i="17"/>
  <c r="EO19" i="17" s="1"/>
  <c r="EK21" i="17"/>
  <c r="EL21" i="17"/>
  <c r="DQ21" i="17"/>
  <c r="EO21" i="17" s="1"/>
  <c r="DO21" i="17"/>
  <c r="EM21" i="17" s="1"/>
  <c r="DN21" i="17"/>
  <c r="DM21" i="17"/>
  <c r="DP21" i="17"/>
  <c r="EN21" i="17" s="1"/>
  <c r="DS21" i="17"/>
  <c r="EQ21" i="17" s="1"/>
  <c r="DR21" i="17"/>
  <c r="EP21" i="17" s="1"/>
  <c r="DT21" i="17"/>
  <c r="ER21" i="17" s="1"/>
  <c r="EL23" i="17"/>
  <c r="DQ23" i="17"/>
  <c r="EO23" i="17" s="1"/>
  <c r="DP23" i="17"/>
  <c r="EN23" i="17" s="1"/>
  <c r="DO23" i="17"/>
  <c r="EM23" i="17" s="1"/>
  <c r="DN23" i="17"/>
  <c r="DM23" i="17"/>
  <c r="EK23" i="17" s="1"/>
  <c r="DT23" i="17"/>
  <c r="ER23" i="17" s="1"/>
  <c r="DR23" i="17"/>
  <c r="EP23" i="17" s="1"/>
  <c r="DS23" i="17"/>
  <c r="EQ23" i="17" s="1"/>
  <c r="EG72" i="17"/>
  <c r="EH72" i="17"/>
  <c r="DJ72" i="17"/>
  <c r="DH72" i="17"/>
  <c r="EF72" i="17" s="1"/>
  <c r="DK72" i="17"/>
  <c r="DL72" i="17"/>
  <c r="EJ72" i="17" s="1"/>
  <c r="DI72" i="17"/>
  <c r="DG72" i="17"/>
  <c r="EE72" i="17" s="1"/>
  <c r="EU72" i="17" s="1"/>
  <c r="DE72" i="17"/>
  <c r="DF72" i="17"/>
  <c r="CS76" i="17"/>
  <c r="CO76" i="17"/>
  <c r="CR76" i="17"/>
  <c r="CU76" i="17"/>
  <c r="CQ76" i="17"/>
  <c r="CT76" i="17"/>
  <c r="CY76" i="17"/>
  <c r="CP76" i="17"/>
  <c r="DA76" i="17"/>
  <c r="DD76" i="17"/>
  <c r="CZ76" i="17"/>
  <c r="DB76" i="17"/>
  <c r="CX76" i="17"/>
  <c r="CW76" i="17"/>
  <c r="DC76" i="17"/>
  <c r="CV76" i="17"/>
  <c r="EH73" i="17"/>
  <c r="DF73" i="17"/>
  <c r="ED73" i="17" s="1"/>
  <c r="DI73" i="17"/>
  <c r="DG73" i="17"/>
  <c r="DH73" i="17"/>
  <c r="DL73" i="17"/>
  <c r="EJ73" i="17" s="1"/>
  <c r="DE73" i="17"/>
  <c r="EC73" i="17" s="1"/>
  <c r="DK73" i="17"/>
  <c r="EI73" i="17" s="1"/>
  <c r="DJ73" i="17"/>
  <c r="EF125" i="17"/>
  <c r="EE125" i="17"/>
  <c r="EI125" i="17"/>
  <c r="DE125" i="17"/>
  <c r="EC125" i="17" s="1"/>
  <c r="DG125" i="17"/>
  <c r="DW125" i="17" s="1"/>
  <c r="DK125" i="17"/>
  <c r="DJ125" i="17"/>
  <c r="EH125" i="17" s="1"/>
  <c r="DU125" i="17"/>
  <c r="DH125" i="17"/>
  <c r="DX125" i="17" s="1"/>
  <c r="FD125" i="17" s="1"/>
  <c r="DI125" i="17"/>
  <c r="EG125" i="17" s="1"/>
  <c r="EW125" i="17" s="1"/>
  <c r="DF125" i="17"/>
  <c r="ED125" i="17" s="1"/>
  <c r="DL125" i="17"/>
  <c r="EJ125" i="17" s="1"/>
  <c r="CP131" i="17"/>
  <c r="CQ131" i="17"/>
  <c r="CT131" i="17"/>
  <c r="CS131" i="17"/>
  <c r="CV131" i="17"/>
  <c r="CU131" i="17"/>
  <c r="CR131" i="17"/>
  <c r="CO131" i="17"/>
  <c r="CW131" i="17"/>
  <c r="CY131" i="17"/>
  <c r="DB131" i="17"/>
  <c r="DA131" i="17"/>
  <c r="DD131" i="17"/>
  <c r="DC131" i="17"/>
  <c r="CX131" i="17"/>
  <c r="CZ131" i="17"/>
  <c r="EE120" i="17"/>
  <c r="DH120" i="17"/>
  <c r="EF120" i="17" s="1"/>
  <c r="DF120" i="17"/>
  <c r="ED120" i="17" s="1"/>
  <c r="DG120" i="17"/>
  <c r="DL120" i="17"/>
  <c r="EJ120" i="17" s="1"/>
  <c r="DJ120" i="17"/>
  <c r="EH120" i="17" s="1"/>
  <c r="DK120" i="17"/>
  <c r="DI120" i="17"/>
  <c r="EG120" i="17" s="1"/>
  <c r="DE120" i="17"/>
  <c r="EC120" i="17" s="1"/>
  <c r="EG119" i="17"/>
  <c r="ED119" i="17"/>
  <c r="DK119" i="17"/>
  <c r="DE119" i="17"/>
  <c r="DH119" i="17"/>
  <c r="EF119" i="17" s="1"/>
  <c r="DF119" i="17"/>
  <c r="DI119" i="17"/>
  <c r="DG119" i="17"/>
  <c r="DL119" i="17"/>
  <c r="EJ119" i="17" s="1"/>
  <c r="FP119" i="17" s="1"/>
  <c r="DJ119" i="17"/>
  <c r="EH119" i="17" s="1"/>
  <c r="CS129" i="17"/>
  <c r="CV129" i="17"/>
  <c r="FP129" i="17" s="1"/>
  <c r="CP129" i="17"/>
  <c r="CQ129" i="17"/>
  <c r="CR129" i="17"/>
  <c r="FL129" i="17" s="1"/>
  <c r="CU129" i="17"/>
  <c r="FO129" i="17" s="1"/>
  <c r="CO129" i="17"/>
  <c r="CX129" i="17"/>
  <c r="CY129" i="17"/>
  <c r="CT129" i="17"/>
  <c r="CZ129" i="17"/>
  <c r="DC129" i="17"/>
  <c r="CW129" i="17"/>
  <c r="DB129" i="17"/>
  <c r="DA129" i="17"/>
  <c r="DD129" i="17"/>
  <c r="DO114" i="17"/>
  <c r="DT114" i="17"/>
  <c r="EB114" i="17" s="1"/>
  <c r="DM114" i="17"/>
  <c r="EK114" i="17" s="1"/>
  <c r="DN114" i="17"/>
  <c r="EL114" i="17" s="1"/>
  <c r="DQ114" i="17"/>
  <c r="EO114" i="17" s="1"/>
  <c r="DS114" i="17"/>
  <c r="DP114" i="17"/>
  <c r="EN114" i="17" s="1"/>
  <c r="DR114" i="17"/>
  <c r="EM176" i="17"/>
  <c r="DQ176" i="17"/>
  <c r="DR176" i="17"/>
  <c r="EP176" i="17" s="1"/>
  <c r="DM176" i="17"/>
  <c r="EK176" i="17" s="1"/>
  <c r="DP176" i="17"/>
  <c r="EN176" i="17" s="1"/>
  <c r="DT176" i="17"/>
  <c r="ER176" i="17" s="1"/>
  <c r="DS176" i="17"/>
  <c r="EQ176" i="17" s="1"/>
  <c r="DN176" i="17"/>
  <c r="EL176" i="17" s="1"/>
  <c r="DO176" i="17"/>
  <c r="EG176" i="17"/>
  <c r="EE176" i="17"/>
  <c r="EI176" i="17"/>
  <c r="DW176" i="17"/>
  <c r="DH176" i="17"/>
  <c r="EF176" i="17" s="1"/>
  <c r="DI176" i="17"/>
  <c r="DG176" i="17"/>
  <c r="DV176" i="17"/>
  <c r="DK176" i="17"/>
  <c r="DL176" i="17"/>
  <c r="EB176" i="17" s="1"/>
  <c r="DJ176" i="17"/>
  <c r="EH176" i="17" s="1"/>
  <c r="DE176" i="17"/>
  <c r="EC176" i="17" s="1"/>
  <c r="DF176" i="17"/>
  <c r="DZ176" i="17"/>
  <c r="DX176" i="17"/>
  <c r="EC168" i="17"/>
  <c r="EG168" i="17"/>
  <c r="EE168" i="17"/>
  <c r="DG168" i="17"/>
  <c r="DF168" i="17"/>
  <c r="DE168" i="17"/>
  <c r="DI168" i="17"/>
  <c r="DJ168" i="17"/>
  <c r="EH168" i="17" s="1"/>
  <c r="DK168" i="17"/>
  <c r="DH168" i="17"/>
  <c r="DL168" i="17"/>
  <c r="EJ168" i="17" s="1"/>
  <c r="ER162" i="17"/>
  <c r="EP162" i="17"/>
  <c r="EB162" i="17"/>
  <c r="DP162" i="17"/>
  <c r="EN162" i="17" s="1"/>
  <c r="DS162" i="17"/>
  <c r="DQ162" i="17"/>
  <c r="EO162" i="17" s="1"/>
  <c r="DR162" i="17"/>
  <c r="DZ162" i="17" s="1"/>
  <c r="DM162" i="17"/>
  <c r="EK162" i="17" s="1"/>
  <c r="DV162" i="17"/>
  <c r="DN162" i="17"/>
  <c r="EL162" i="17" s="1"/>
  <c r="DT162" i="17"/>
  <c r="DO162" i="17"/>
  <c r="EM162" i="17" s="1"/>
  <c r="CR180" i="17"/>
  <c r="CT180" i="17"/>
  <c r="CQ180" i="17"/>
  <c r="CV180" i="17"/>
  <c r="CU180" i="17"/>
  <c r="CP180" i="17"/>
  <c r="CO180" i="17"/>
  <c r="CS180" i="17"/>
  <c r="EM172" i="17"/>
  <c r="DT172" i="17"/>
  <c r="ER172" i="17" s="1"/>
  <c r="DN172" i="17"/>
  <c r="EL172" i="17" s="1"/>
  <c r="DP172" i="17"/>
  <c r="EN172" i="17" s="1"/>
  <c r="DQ172" i="17"/>
  <c r="EO172" i="17" s="1"/>
  <c r="DO172" i="17"/>
  <c r="DM172" i="17"/>
  <c r="EK172" i="17" s="1"/>
  <c r="EQ172" i="17"/>
  <c r="DR172" i="17"/>
  <c r="EP172" i="17" s="1"/>
  <c r="DS172" i="17"/>
  <c r="EJ160" i="17"/>
  <c r="DE160" i="17"/>
  <c r="DG160" i="17"/>
  <c r="EE160" i="17" s="1"/>
  <c r="DH160" i="17"/>
  <c r="EF160" i="17" s="1"/>
  <c r="DK160" i="17"/>
  <c r="EI160" i="17" s="1"/>
  <c r="DL160" i="17"/>
  <c r="DI160" i="17"/>
  <c r="DF160" i="17"/>
  <c r="DJ160" i="17"/>
  <c r="CG228" i="17"/>
  <c r="BY228" i="17"/>
  <c r="BI228" i="17"/>
  <c r="CN228" i="17"/>
  <c r="CF228" i="17"/>
  <c r="BP228" i="17"/>
  <c r="CM228" i="17"/>
  <c r="CE228" i="17"/>
  <c r="BO228" i="17"/>
  <c r="CL228" i="17"/>
  <c r="CD228" i="17"/>
  <c r="BN228" i="17"/>
  <c r="CK228" i="17"/>
  <c r="CC228" i="17"/>
  <c r="BM228" i="17"/>
  <c r="CJ228" i="17"/>
  <c r="CB228" i="17"/>
  <c r="BL228" i="17"/>
  <c r="CI228" i="17"/>
  <c r="CA228" i="17"/>
  <c r="BK228" i="17"/>
  <c r="CH228" i="17"/>
  <c r="BZ228" i="17"/>
  <c r="BJ228" i="17"/>
  <c r="DM224" i="17"/>
  <c r="DT224" i="17"/>
  <c r="ER224" i="17" s="1"/>
  <c r="DO224" i="17"/>
  <c r="EM224" i="17" s="1"/>
  <c r="DQ224" i="17"/>
  <c r="EO224" i="17" s="1"/>
  <c r="DP224" i="17"/>
  <c r="EN224" i="17" s="1"/>
  <c r="DS224" i="17"/>
  <c r="EQ224" i="17" s="1"/>
  <c r="DR224" i="17"/>
  <c r="EP224" i="17" s="1"/>
  <c r="DN224" i="17"/>
  <c r="EL224" i="17" s="1"/>
  <c r="ET224" i="17" s="1"/>
  <c r="DX224" i="17"/>
  <c r="FD224" i="17" s="1"/>
  <c r="EB224" i="17"/>
  <c r="EK224" i="17"/>
  <c r="DU224" i="17"/>
  <c r="EM216" i="17"/>
  <c r="DP216" i="17"/>
  <c r="EN216" i="17" s="1"/>
  <c r="DT216" i="17"/>
  <c r="ER216" i="17" s="1"/>
  <c r="DO216" i="17"/>
  <c r="DN216" i="17"/>
  <c r="EL216" i="17" s="1"/>
  <c r="DM216" i="17"/>
  <c r="EK216" i="17" s="1"/>
  <c r="DS216" i="17"/>
  <c r="EQ216" i="17" s="1"/>
  <c r="DR216" i="17"/>
  <c r="EP216" i="17" s="1"/>
  <c r="DQ216" i="17"/>
  <c r="EO216" i="17" s="1"/>
  <c r="DR226" i="17"/>
  <c r="EP226" i="17" s="1"/>
  <c r="DP226" i="17"/>
  <c r="EN226" i="17" s="1"/>
  <c r="DN226" i="17"/>
  <c r="DQ226" i="17"/>
  <c r="EO226" i="17" s="1"/>
  <c r="DS226" i="17"/>
  <c r="EQ226" i="17" s="1"/>
  <c r="DT226" i="17"/>
  <c r="ER226" i="17" s="1"/>
  <c r="DO226" i="17"/>
  <c r="DM226" i="17"/>
  <c r="DU226" i="17" s="1"/>
  <c r="FA226" i="17" s="1"/>
  <c r="EK226" i="17"/>
  <c r="EM226" i="17"/>
  <c r="EL226" i="17"/>
  <c r="DD213" i="17"/>
  <c r="CZ213" i="17"/>
  <c r="DC213" i="17"/>
  <c r="DA213" i="17"/>
  <c r="CX213" i="17"/>
  <c r="CW213" i="17"/>
  <c r="DB213" i="17"/>
  <c r="CY213" i="17"/>
  <c r="CR213" i="17"/>
  <c r="CU213" i="17"/>
  <c r="CP213" i="17"/>
  <c r="CO213" i="17"/>
  <c r="CT213" i="17"/>
  <c r="CQ213" i="17"/>
  <c r="CV213" i="17"/>
  <c r="CS213" i="17"/>
  <c r="CZ217" i="17"/>
  <c r="CW217" i="17"/>
  <c r="DC217" i="17"/>
  <c r="DD217" i="17"/>
  <c r="DA217" i="17"/>
  <c r="CX217" i="17"/>
  <c r="CY217" i="17"/>
  <c r="DB217" i="17"/>
  <c r="CV217" i="17"/>
  <c r="CS217" i="17"/>
  <c r="CR217" i="17"/>
  <c r="CP217" i="17"/>
  <c r="CO217" i="17"/>
  <c r="CU217" i="17"/>
  <c r="CQ217" i="17"/>
  <c r="CT217" i="17"/>
  <c r="CX215" i="17"/>
  <c r="CW215" i="17"/>
  <c r="CZ215" i="17"/>
  <c r="DD215" i="17"/>
  <c r="CY215" i="17"/>
  <c r="DB215" i="17"/>
  <c r="DA215" i="17"/>
  <c r="DC215" i="17"/>
  <c r="CT215" i="17"/>
  <c r="CP215" i="17"/>
  <c r="CU215" i="17"/>
  <c r="CO215" i="17"/>
  <c r="CR215" i="17"/>
  <c r="CV215" i="17"/>
  <c r="CQ215" i="17"/>
  <c r="CS215" i="17"/>
  <c r="FM215" i="17" s="1"/>
  <c r="DB222" i="17"/>
  <c r="DA222" i="17"/>
  <c r="CY222" i="17"/>
  <c r="CX222" i="17"/>
  <c r="CW222" i="17"/>
  <c r="DD222" i="17"/>
  <c r="CZ222" i="17"/>
  <c r="DC222" i="17"/>
  <c r="CP222" i="17"/>
  <c r="CT222" i="17"/>
  <c r="CQ222" i="17"/>
  <c r="CR222" i="17"/>
  <c r="CV222" i="17"/>
  <c r="CU222" i="17"/>
  <c r="CO222" i="17"/>
  <c r="CS222" i="17"/>
  <c r="EJ210" i="17"/>
  <c r="EC210" i="17"/>
  <c r="EG210" i="17"/>
  <c r="DI210" i="17"/>
  <c r="DL210" i="17"/>
  <c r="DK210" i="17"/>
  <c r="EI210" i="17" s="1"/>
  <c r="DF210" i="17"/>
  <c r="ED210" i="17" s="1"/>
  <c r="DG210" i="17"/>
  <c r="EE210" i="17" s="1"/>
  <c r="DE210" i="17"/>
  <c r="DH210" i="17"/>
  <c r="EF210" i="17" s="1"/>
  <c r="DJ210" i="17"/>
  <c r="EO264" i="17"/>
  <c r="DQ264" i="17"/>
  <c r="DS264" i="17"/>
  <c r="EQ264" i="17" s="1"/>
  <c r="DR264" i="17"/>
  <c r="EP264" i="17" s="1"/>
  <c r="DT264" i="17"/>
  <c r="ER264" i="17" s="1"/>
  <c r="DM264" i="17"/>
  <c r="EK264" i="17" s="1"/>
  <c r="DN264" i="17"/>
  <c r="EL264" i="17" s="1"/>
  <c r="DP264" i="17"/>
  <c r="EM264" i="17"/>
  <c r="DO264" i="17"/>
  <c r="CL274" i="17"/>
  <c r="CD274" i="17"/>
  <c r="BN274" i="17"/>
  <c r="CK274" i="17"/>
  <c r="CC274" i="17"/>
  <c r="BM274" i="17"/>
  <c r="CJ274" i="17"/>
  <c r="CB274" i="17"/>
  <c r="BL274" i="17"/>
  <c r="CI274" i="17"/>
  <c r="CA274" i="17"/>
  <c r="BK274" i="17"/>
  <c r="CH274" i="17"/>
  <c r="BZ274" i="17"/>
  <c r="BJ274" i="17"/>
  <c r="CG274" i="17"/>
  <c r="BY274" i="17"/>
  <c r="BI274" i="17"/>
  <c r="CM274" i="17"/>
  <c r="CE274" i="17"/>
  <c r="BO274" i="17"/>
  <c r="CN274" i="17"/>
  <c r="CF274" i="17"/>
  <c r="BP274" i="17"/>
  <c r="EI272" i="17"/>
  <c r="DI272" i="17"/>
  <c r="DK272" i="17"/>
  <c r="DG272" i="17"/>
  <c r="DE272" i="17"/>
  <c r="DJ272" i="17"/>
  <c r="DH272" i="17"/>
  <c r="DL272" i="17"/>
  <c r="EJ272" i="17" s="1"/>
  <c r="DF272" i="17"/>
  <c r="ED272" i="17" s="1"/>
  <c r="EF272" i="17"/>
  <c r="EC272" i="17"/>
  <c r="EE272" i="17"/>
  <c r="EH272" i="17"/>
  <c r="EG272" i="17"/>
  <c r="CS265" i="17"/>
  <c r="CP265" i="17"/>
  <c r="CV265" i="17"/>
  <c r="CR265" i="17"/>
  <c r="CO265" i="17"/>
  <c r="CQ265" i="17"/>
  <c r="CY265" i="17"/>
  <c r="CX265" i="17"/>
  <c r="CT265" i="17"/>
  <c r="CZ265" i="17"/>
  <c r="CU265" i="17"/>
  <c r="DD265" i="17"/>
  <c r="DC265" i="17"/>
  <c r="CW265" i="17"/>
  <c r="DB265" i="17"/>
  <c r="DA265" i="17"/>
  <c r="EO265" i="17"/>
  <c r="DO265" i="17"/>
  <c r="EM265" i="17" s="1"/>
  <c r="DR265" i="17"/>
  <c r="EP265" i="17" s="1"/>
  <c r="DS265" i="17"/>
  <c r="EQ265" i="17" s="1"/>
  <c r="DN265" i="17"/>
  <c r="EL265" i="17" s="1"/>
  <c r="DP265" i="17"/>
  <c r="EN265" i="17" s="1"/>
  <c r="DT265" i="17"/>
  <c r="ER265" i="17" s="1"/>
  <c r="DQ265" i="17"/>
  <c r="DM265" i="17"/>
  <c r="EK265" i="17"/>
  <c r="CX254" i="17"/>
  <c r="DC254" i="17"/>
  <c r="CW254" i="17"/>
  <c r="CY254" i="17"/>
  <c r="DD254" i="17"/>
  <c r="DA254" i="17"/>
  <c r="CZ254" i="17"/>
  <c r="DB254" i="17"/>
  <c r="CP254" i="17"/>
  <c r="CQ254" i="17"/>
  <c r="CV254" i="17"/>
  <c r="CO254" i="17"/>
  <c r="CR254" i="17"/>
  <c r="CS254" i="17"/>
  <c r="CT254" i="17"/>
  <c r="CU254" i="17"/>
  <c r="DP318" i="17"/>
  <c r="EN318" i="17" s="1"/>
  <c r="DO318" i="17"/>
  <c r="DQ318" i="17"/>
  <c r="DR318" i="17"/>
  <c r="DN318" i="17"/>
  <c r="EL318" i="17"/>
  <c r="EI311" i="17"/>
  <c r="EC311" i="17"/>
  <c r="DF311" i="17"/>
  <c r="ED311" i="17" s="1"/>
  <c r="DK311" i="17"/>
  <c r="DG311" i="17"/>
  <c r="DL311" i="17"/>
  <c r="DH311" i="17"/>
  <c r="EF311" i="17" s="1"/>
  <c r="DJ311" i="17"/>
  <c r="EH311" i="17" s="1"/>
  <c r="DE311" i="17"/>
  <c r="DI311" i="17"/>
  <c r="EG311" i="17" s="1"/>
  <c r="EJ311" i="17"/>
  <c r="EE311" i="17"/>
  <c r="DJ301" i="17"/>
  <c r="EH301" i="17" s="1"/>
  <c r="DK301" i="17"/>
  <c r="DL301" i="17"/>
  <c r="EJ301" i="17" s="1"/>
  <c r="DG301" i="17"/>
  <c r="EE301" i="17" s="1"/>
  <c r="DF301" i="17"/>
  <c r="DI301" i="17"/>
  <c r="DH301" i="17"/>
  <c r="EF301" i="17" s="1"/>
  <c r="DE301" i="17"/>
  <c r="EC301" i="17"/>
  <c r="ED301" i="17"/>
  <c r="EI301" i="17"/>
  <c r="EG301" i="17"/>
  <c r="EI310" i="17"/>
  <c r="EC310" i="17"/>
  <c r="DF310" i="17"/>
  <c r="ED310" i="17" s="1"/>
  <c r="DL310" i="17"/>
  <c r="EJ310" i="17" s="1"/>
  <c r="DJ310" i="17"/>
  <c r="EH310" i="17" s="1"/>
  <c r="DG310" i="17"/>
  <c r="EU310" i="17" s="1"/>
  <c r="DI310" i="17"/>
  <c r="EG310" i="17" s="1"/>
  <c r="DE310" i="17"/>
  <c r="ES310" i="17" s="1"/>
  <c r="DK310" i="17"/>
  <c r="EY310" i="17" s="1"/>
  <c r="DH310" i="17"/>
  <c r="EF310" i="17"/>
  <c r="EE310" i="17"/>
  <c r="CR303" i="17"/>
  <c r="CS303" i="17"/>
  <c r="CP303" i="17"/>
  <c r="CV303" i="17"/>
  <c r="CT303" i="17"/>
  <c r="CQ303" i="17"/>
  <c r="CO303" i="17"/>
  <c r="CU303" i="17"/>
  <c r="DC303" i="17"/>
  <c r="CZ303" i="17"/>
  <c r="DD303" i="17"/>
  <c r="DA303" i="17"/>
  <c r="CX303" i="17"/>
  <c r="DB303" i="17"/>
  <c r="CY303" i="17"/>
  <c r="CW303" i="17"/>
  <c r="CQ299" i="17"/>
  <c r="CP299" i="17"/>
  <c r="CV299" i="17"/>
  <c r="CR299" i="17"/>
  <c r="CS299" i="17"/>
  <c r="CU299" i="17"/>
  <c r="CT299" i="17"/>
  <c r="CO299" i="17"/>
  <c r="DC299" i="17"/>
  <c r="CX299" i="17"/>
  <c r="CZ299" i="17"/>
  <c r="DD299" i="17"/>
  <c r="DA299" i="17"/>
  <c r="DB299" i="17"/>
  <c r="CY299" i="17"/>
  <c r="CW299" i="17"/>
  <c r="CO315" i="17"/>
  <c r="CR315" i="17"/>
  <c r="CU315" i="17"/>
  <c r="CT315" i="17"/>
  <c r="CP315" i="17"/>
  <c r="CS315" i="17"/>
  <c r="CV315" i="17"/>
  <c r="CQ315" i="17"/>
  <c r="CW315" i="17"/>
  <c r="DD315" i="17"/>
  <c r="DC315" i="17"/>
  <c r="CY315" i="17"/>
  <c r="CZ315" i="17"/>
  <c r="DB315" i="17"/>
  <c r="DA315" i="17"/>
  <c r="CX315" i="17"/>
  <c r="EQ77" i="17"/>
  <c r="EM77" i="17"/>
  <c r="DP77" i="17"/>
  <c r="DT77" i="17"/>
  <c r="ER77" i="17" s="1"/>
  <c r="DO77" i="17"/>
  <c r="DS77" i="17"/>
  <c r="DM77" i="17"/>
  <c r="DN77" i="17"/>
  <c r="EL77" i="17" s="1"/>
  <c r="DR77" i="17"/>
  <c r="EP77" i="17" s="1"/>
  <c r="DQ77" i="17"/>
  <c r="EL15" i="17"/>
  <c r="EN15" i="17"/>
  <c r="DQ15" i="17"/>
  <c r="EO15" i="17" s="1"/>
  <c r="DR15" i="17"/>
  <c r="EP15" i="17" s="1"/>
  <c r="DS15" i="17"/>
  <c r="DT15" i="17"/>
  <c r="ER15" i="17" s="1"/>
  <c r="DP15" i="17"/>
  <c r="DO15" i="17"/>
  <c r="EM15" i="17" s="1"/>
  <c r="DN15" i="17"/>
  <c r="DM15" i="17"/>
  <c r="EK15" i="17" s="1"/>
  <c r="ER80" i="17"/>
  <c r="EO80" i="17"/>
  <c r="DP80" i="17"/>
  <c r="EN80" i="17" s="1"/>
  <c r="DN80" i="17"/>
  <c r="EL80" i="17" s="1"/>
  <c r="DQ80" i="17"/>
  <c r="DM80" i="17"/>
  <c r="EK80" i="17" s="1"/>
  <c r="DS80" i="17"/>
  <c r="EQ80" i="17" s="1"/>
  <c r="EY80" i="17" s="1"/>
  <c r="DO80" i="17"/>
  <c r="EM80" i="17" s="1"/>
  <c r="DR80" i="17"/>
  <c r="EP80" i="17" s="1"/>
  <c r="DT80" i="17"/>
  <c r="EM28" i="17"/>
  <c r="DR28" i="17"/>
  <c r="EP28" i="17" s="1"/>
  <c r="DQ28" i="17"/>
  <c r="EO28" i="17" s="1"/>
  <c r="DS28" i="17"/>
  <c r="EQ28" i="17" s="1"/>
  <c r="DT28" i="17"/>
  <c r="EB28" i="17" s="1"/>
  <c r="DP28" i="17"/>
  <c r="EN28" i="17" s="1"/>
  <c r="DO28" i="17"/>
  <c r="DN28" i="17"/>
  <c r="EL28" i="17" s="1"/>
  <c r="DM28" i="17"/>
  <c r="EK28" i="17" s="1"/>
  <c r="EP74" i="17"/>
  <c r="EK74" i="17"/>
  <c r="DO74" i="17"/>
  <c r="DS74" i="17"/>
  <c r="EQ74" i="17" s="1"/>
  <c r="DM74" i="17"/>
  <c r="DN74" i="17"/>
  <c r="EL74" i="17" s="1"/>
  <c r="DT74" i="17"/>
  <c r="ER74" i="17" s="1"/>
  <c r="DR74" i="17"/>
  <c r="DP74" i="17"/>
  <c r="EN74" i="17" s="1"/>
  <c r="DQ74" i="17"/>
  <c r="EO74" i="17" s="1"/>
  <c r="EO266" i="17"/>
  <c r="DN266" i="17"/>
  <c r="EL266" i="17" s="1"/>
  <c r="DP266" i="17"/>
  <c r="DX266" i="17" s="1"/>
  <c r="DR266" i="17"/>
  <c r="EP266" i="17" s="1"/>
  <c r="DS266" i="17"/>
  <c r="EQ266" i="17" s="1"/>
  <c r="DM266" i="17"/>
  <c r="DU266" i="17" s="1"/>
  <c r="DO266" i="17"/>
  <c r="DW266" i="17" s="1"/>
  <c r="EK266" i="17"/>
  <c r="DQ266" i="17"/>
  <c r="DY266" i="17" s="1"/>
  <c r="FE266" i="17" s="1"/>
  <c r="DT266" i="17"/>
  <c r="ER266" i="17" s="1"/>
  <c r="DO130" i="17"/>
  <c r="EM130" i="17" s="1"/>
  <c r="DQ130" i="17"/>
  <c r="DT130" i="17"/>
  <c r="ER130" i="17" s="1"/>
  <c r="DP130" i="17"/>
  <c r="EN130" i="17" s="1"/>
  <c r="DR130" i="17"/>
  <c r="EP130" i="17" s="1"/>
  <c r="DS130" i="17"/>
  <c r="EQ130" i="17" s="1"/>
  <c r="DN130" i="17"/>
  <c r="EL130" i="17" s="1"/>
  <c r="DM130" i="17"/>
  <c r="CP65" i="17"/>
  <c r="CQ65" i="17"/>
  <c r="CS65" i="17"/>
  <c r="CT65" i="17"/>
  <c r="CO65" i="17"/>
  <c r="CV65" i="17"/>
  <c r="CR65" i="17"/>
  <c r="CU65" i="17"/>
  <c r="FO65" i="17" s="1"/>
  <c r="DA65" i="17"/>
  <c r="CW65" i="17"/>
  <c r="DD65" i="17"/>
  <c r="CZ65" i="17"/>
  <c r="CX65" i="17"/>
  <c r="DB65" i="17"/>
  <c r="DC65" i="17"/>
  <c r="CY65" i="17"/>
  <c r="DN259" i="17"/>
  <c r="EL259" i="17" s="1"/>
  <c r="DQ259" i="17"/>
  <c r="EO259" i="17" s="1"/>
  <c r="DR259" i="17"/>
  <c r="EP259" i="17" s="1"/>
  <c r="DT259" i="17"/>
  <c r="ER259" i="17" s="1"/>
  <c r="EZ259" i="17" s="1"/>
  <c r="DM259" i="17"/>
  <c r="EK259" i="17" s="1"/>
  <c r="DO259" i="17"/>
  <c r="EM259" i="17" s="1"/>
  <c r="DP259" i="17"/>
  <c r="EN259" i="17" s="1"/>
  <c r="DS259" i="17"/>
  <c r="EQ259" i="17" s="1"/>
  <c r="CR68" i="17"/>
  <c r="CQ68" i="17"/>
  <c r="CV68" i="17"/>
  <c r="CP68" i="17"/>
  <c r="CO68" i="17"/>
  <c r="CT68" i="17"/>
  <c r="CU68" i="17"/>
  <c r="DD68" i="17"/>
  <c r="CZ68" i="17"/>
  <c r="CW68" i="17"/>
  <c r="DB68" i="17"/>
  <c r="DA68" i="17"/>
  <c r="DC68" i="17"/>
  <c r="CX68" i="17"/>
  <c r="CS68" i="17"/>
  <c r="CY68" i="17"/>
  <c r="EH127" i="17"/>
  <c r="EJ127" i="17"/>
  <c r="EE127" i="17"/>
  <c r="DL127" i="17"/>
  <c r="DK127" i="17"/>
  <c r="EI127" i="17" s="1"/>
  <c r="DG127" i="17"/>
  <c r="DJ127" i="17"/>
  <c r="DE127" i="17"/>
  <c r="DF127" i="17"/>
  <c r="ED127" i="17" s="1"/>
  <c r="DH127" i="17"/>
  <c r="EF127" i="17" s="1"/>
  <c r="DI127" i="17"/>
  <c r="EG127" i="17" s="1"/>
  <c r="EG264" i="17"/>
  <c r="DK264" i="17"/>
  <c r="DG264" i="17"/>
  <c r="EA264" i="17"/>
  <c r="DF264" i="17"/>
  <c r="ED264" i="17" s="1"/>
  <c r="DH264" i="17"/>
  <c r="EF264" i="17" s="1"/>
  <c r="DL264" i="17"/>
  <c r="EJ264" i="17" s="1"/>
  <c r="DI264" i="17"/>
  <c r="DE264" i="17"/>
  <c r="EC264" i="17" s="1"/>
  <c r="DJ264" i="17"/>
  <c r="EH264" i="17" s="1"/>
  <c r="EX264" i="17" s="1"/>
  <c r="EB264" i="17"/>
  <c r="EI264" i="17"/>
  <c r="EY264" i="17" s="1"/>
  <c r="EE264" i="17"/>
  <c r="EU264" i="17" s="1"/>
  <c r="EI217" i="17"/>
  <c r="EC217" i="17"/>
  <c r="DG217" i="17"/>
  <c r="EE217" i="17" s="1"/>
  <c r="DH217" i="17"/>
  <c r="EF217" i="17" s="1"/>
  <c r="DK217" i="17"/>
  <c r="DE217" i="17"/>
  <c r="DL217" i="17"/>
  <c r="DI217" i="17"/>
  <c r="EG217" i="17" s="1"/>
  <c r="DF217" i="17"/>
  <c r="ED217" i="17" s="1"/>
  <c r="DJ217" i="17"/>
  <c r="EH217" i="17" s="1"/>
  <c r="EJ217" i="17"/>
  <c r="EK16" i="17"/>
  <c r="DR16" i="17"/>
  <c r="EP16" i="17" s="1"/>
  <c r="DT16" i="17"/>
  <c r="ER16" i="17" s="1"/>
  <c r="DS16" i="17"/>
  <c r="DO16" i="17"/>
  <c r="EM16" i="17" s="1"/>
  <c r="DN16" i="17"/>
  <c r="EL16" i="17" s="1"/>
  <c r="DM16" i="17"/>
  <c r="DP16" i="17"/>
  <c r="EN16" i="17" s="1"/>
  <c r="DQ16" i="17"/>
  <c r="EO16" i="17" s="1"/>
  <c r="EW266" i="17"/>
  <c r="EY266" i="17"/>
  <c r="CO163" i="17"/>
  <c r="CQ163" i="17"/>
  <c r="CR163" i="17"/>
  <c r="CT163" i="17"/>
  <c r="CV163" i="17"/>
  <c r="CP163" i="17"/>
  <c r="CU163" i="17"/>
  <c r="CS163" i="17"/>
  <c r="CW163" i="17"/>
  <c r="DB163" i="17"/>
  <c r="CY163" i="17"/>
  <c r="CX163" i="17"/>
  <c r="DC163" i="17"/>
  <c r="DD163" i="17"/>
  <c r="CZ163" i="17"/>
  <c r="DA163" i="17"/>
  <c r="EQ16" i="17"/>
  <c r="EW28" i="17"/>
  <c r="EC65" i="17"/>
  <c r="ER114" i="17"/>
  <c r="EO122" i="17"/>
  <c r="DV122" i="17"/>
  <c r="DZ122" i="17"/>
  <c r="ES164" i="17"/>
  <c r="EN171" i="17"/>
  <c r="DU176" i="17"/>
  <c r="DY164" i="17"/>
  <c r="EP171" i="17"/>
  <c r="EV132" i="22"/>
  <c r="FL132" i="22"/>
  <c r="FL130" i="23"/>
  <c r="FD130" i="23"/>
  <c r="EV130" i="23"/>
  <c r="FL177" i="24"/>
  <c r="FD177" i="24"/>
  <c r="EV177" i="24"/>
  <c r="FO313" i="23"/>
  <c r="EY313" i="23"/>
  <c r="FA71" i="22"/>
  <c r="ES71" i="22"/>
  <c r="FI71" i="22"/>
  <c r="EN26" i="17"/>
  <c r="DR26" i="17"/>
  <c r="EP26" i="17" s="1"/>
  <c r="DS26" i="17"/>
  <c r="EQ26" i="17" s="1"/>
  <c r="DP26" i="17"/>
  <c r="DO26" i="17"/>
  <c r="EM26" i="17" s="1"/>
  <c r="DN26" i="17"/>
  <c r="EL26" i="17" s="1"/>
  <c r="DM26" i="17"/>
  <c r="EK26" i="17" s="1"/>
  <c r="DT26" i="17"/>
  <c r="ER26" i="17" s="1"/>
  <c r="DQ26" i="17"/>
  <c r="EO26" i="17" s="1"/>
  <c r="EG26" i="17"/>
  <c r="DK26" i="17"/>
  <c r="DL26" i="17"/>
  <c r="EB26" i="17" s="1"/>
  <c r="DJ26" i="17"/>
  <c r="EH26" i="17" s="1"/>
  <c r="EX26" i="17" s="1"/>
  <c r="DI26" i="17"/>
  <c r="DY26" i="17" s="1"/>
  <c r="DZ26" i="17"/>
  <c r="EA30" i="17"/>
  <c r="DI30" i="17"/>
  <c r="DL30" i="17"/>
  <c r="EB30" i="17" s="1"/>
  <c r="DJ30" i="17"/>
  <c r="EH30" i="17" s="1"/>
  <c r="DK30" i="17"/>
  <c r="CY30" i="17"/>
  <c r="DB30" i="17"/>
  <c r="CX30" i="17"/>
  <c r="DA30" i="17"/>
  <c r="CW30" i="17"/>
  <c r="CZ30" i="17"/>
  <c r="DD30" i="17"/>
  <c r="CT30" i="17"/>
  <c r="FN30" i="17" s="1"/>
  <c r="CU30" i="17"/>
  <c r="CR30" i="17"/>
  <c r="CQ30" i="17"/>
  <c r="CS30" i="17"/>
  <c r="DC30" i="17"/>
  <c r="CP30" i="17"/>
  <c r="CO30" i="17"/>
  <c r="CV30" i="17"/>
  <c r="CL84" i="17"/>
  <c r="CD84" i="17"/>
  <c r="BN84" i="17"/>
  <c r="CK84" i="17"/>
  <c r="CC84" i="17"/>
  <c r="BM84" i="17"/>
  <c r="CJ84" i="17"/>
  <c r="CB84" i="17"/>
  <c r="BL84" i="17"/>
  <c r="CI84" i="17"/>
  <c r="CA84" i="17"/>
  <c r="BK84" i="17"/>
  <c r="CH84" i="17"/>
  <c r="BZ84" i="17"/>
  <c r="BJ84" i="17"/>
  <c r="CG84" i="17"/>
  <c r="BY84" i="17"/>
  <c r="BI84" i="17"/>
  <c r="CN84" i="17"/>
  <c r="CF84" i="17"/>
  <c r="BP84" i="17"/>
  <c r="CM84" i="17"/>
  <c r="CE84" i="17"/>
  <c r="BO84" i="17"/>
  <c r="DC79" i="17"/>
  <c r="CQ79" i="17"/>
  <c r="CO79" i="17"/>
  <c r="CV79" i="17"/>
  <c r="CU79" i="17"/>
  <c r="CS79" i="17"/>
  <c r="CR79" i="17"/>
  <c r="CP79" i="17"/>
  <c r="CT79" i="17"/>
  <c r="CW79" i="17"/>
  <c r="DB79" i="17"/>
  <c r="CZ79" i="17"/>
  <c r="DA79" i="17"/>
  <c r="DD79" i="17"/>
  <c r="CX79" i="17"/>
  <c r="CY79" i="17"/>
  <c r="CU74" i="17"/>
  <c r="FO74" i="17" s="1"/>
  <c r="CS74" i="17"/>
  <c r="CP74" i="17"/>
  <c r="CV74" i="17"/>
  <c r="CO74" i="17"/>
  <c r="CR74" i="17"/>
  <c r="CT74" i="17"/>
  <c r="DC74" i="17"/>
  <c r="CW74" i="17"/>
  <c r="CY74" i="17"/>
  <c r="DA74" i="17"/>
  <c r="DD74" i="17"/>
  <c r="CQ74" i="17"/>
  <c r="CX74" i="17"/>
  <c r="CZ74" i="17"/>
  <c r="DB74" i="17"/>
  <c r="EL71" i="17"/>
  <c r="DN71" i="17"/>
  <c r="DP71" i="17"/>
  <c r="EN71" i="17" s="1"/>
  <c r="DT71" i="17"/>
  <c r="ER71" i="17" s="1"/>
  <c r="DM71" i="17"/>
  <c r="EK71" i="17" s="1"/>
  <c r="DR71" i="17"/>
  <c r="EP71" i="17" s="1"/>
  <c r="DS71" i="17"/>
  <c r="EQ71" i="17" s="1"/>
  <c r="DO71" i="17"/>
  <c r="EM71" i="17" s="1"/>
  <c r="DQ71" i="17"/>
  <c r="EO71" i="17" s="1"/>
  <c r="DS63" i="17"/>
  <c r="EQ63" i="17" s="1"/>
  <c r="DO63" i="17"/>
  <c r="EM63" i="17" s="1"/>
  <c r="DP63" i="17"/>
  <c r="EN63" i="17" s="1"/>
  <c r="DQ63" i="17"/>
  <c r="EO63" i="17" s="1"/>
  <c r="DR63" i="17"/>
  <c r="EP63" i="17" s="1"/>
  <c r="DT63" i="17"/>
  <c r="ER63" i="17" s="1"/>
  <c r="DM63" i="17"/>
  <c r="EK63" i="17" s="1"/>
  <c r="DN63" i="17"/>
  <c r="EL63" i="17" s="1"/>
  <c r="EF130" i="17"/>
  <c r="EC130" i="17"/>
  <c r="DK130" i="17"/>
  <c r="DW130" i="17"/>
  <c r="DJ130" i="17"/>
  <c r="EH130" i="17" s="1"/>
  <c r="DE130" i="17"/>
  <c r="DF130" i="17"/>
  <c r="DV130" i="17" s="1"/>
  <c r="DG130" i="17"/>
  <c r="EE130" i="17" s="1"/>
  <c r="DI130" i="17"/>
  <c r="EG130" i="17" s="1"/>
  <c r="DH130" i="17"/>
  <c r="DX130" i="17" s="1"/>
  <c r="DL130" i="17"/>
  <c r="EJ130" i="17" s="1"/>
  <c r="DP118" i="17"/>
  <c r="EN118" i="17" s="1"/>
  <c r="FL118" i="17" s="1"/>
  <c r="DM118" i="17"/>
  <c r="EK118" i="17" s="1"/>
  <c r="DR118" i="17"/>
  <c r="EP118" i="17" s="1"/>
  <c r="DS118" i="17"/>
  <c r="EQ118" i="17" s="1"/>
  <c r="DN118" i="17"/>
  <c r="DV118" i="17" s="1"/>
  <c r="DQ118" i="17"/>
  <c r="EO118" i="17" s="1"/>
  <c r="DO118" i="17"/>
  <c r="EM118" i="17" s="1"/>
  <c r="DT118" i="17"/>
  <c r="ER118" i="17" s="1"/>
  <c r="FP118" i="17" s="1"/>
  <c r="CT121" i="17"/>
  <c r="CV121" i="17"/>
  <c r="CO121" i="17"/>
  <c r="CR121" i="17"/>
  <c r="CP121" i="17"/>
  <c r="CS121" i="17"/>
  <c r="CQ121" i="17"/>
  <c r="CU121" i="17"/>
  <c r="DC121" i="17"/>
  <c r="CZ121" i="17"/>
  <c r="CX121" i="17"/>
  <c r="DA121" i="17"/>
  <c r="DB121" i="17"/>
  <c r="CW121" i="17"/>
  <c r="DD121" i="17"/>
  <c r="CY121" i="17"/>
  <c r="CP119" i="17"/>
  <c r="FJ119" i="17" s="1"/>
  <c r="CV119" i="17"/>
  <c r="CS119" i="17"/>
  <c r="CO119" i="17"/>
  <c r="CT119" i="17"/>
  <c r="CU119" i="17"/>
  <c r="CR119" i="17"/>
  <c r="CQ119" i="17"/>
  <c r="DC119" i="17"/>
  <c r="CW119" i="17"/>
  <c r="DB119" i="17"/>
  <c r="CZ119" i="17"/>
  <c r="CX119" i="17"/>
  <c r="DD119" i="17"/>
  <c r="DA119" i="17"/>
  <c r="CY119" i="17"/>
  <c r="EC171" i="17"/>
  <c r="EI171" i="17"/>
  <c r="DF171" i="17"/>
  <c r="DU171" i="17"/>
  <c r="DJ171" i="17"/>
  <c r="DZ171" i="17" s="1"/>
  <c r="DH171" i="17"/>
  <c r="EF171" i="17" s="1"/>
  <c r="EV171" i="17" s="1"/>
  <c r="DE171" i="17"/>
  <c r="EA171" i="17"/>
  <c r="DL171" i="17"/>
  <c r="EJ171" i="17" s="1"/>
  <c r="DY171" i="17"/>
  <c r="DK171" i="17"/>
  <c r="DI171" i="17"/>
  <c r="EG171" i="17" s="1"/>
  <c r="DV171" i="17"/>
  <c r="DG171" i="17"/>
  <c r="EE171" i="17" s="1"/>
  <c r="DR167" i="17"/>
  <c r="DT167" i="17"/>
  <c r="DM167" i="17"/>
  <c r="DU167" i="17" s="1"/>
  <c r="DQ167" i="17"/>
  <c r="EO167" i="17" s="1"/>
  <c r="DO167" i="17"/>
  <c r="DS167" i="17"/>
  <c r="EQ167" i="17" s="1"/>
  <c r="DN167" i="17"/>
  <c r="EL167" i="17" s="1"/>
  <c r="DP167" i="17"/>
  <c r="DX167" i="17" s="1"/>
  <c r="CU172" i="17"/>
  <c r="CO172" i="17"/>
  <c r="CV172" i="17"/>
  <c r="CR172" i="17"/>
  <c r="CT172" i="17"/>
  <c r="CP172" i="17"/>
  <c r="CS172" i="17"/>
  <c r="CQ172" i="17"/>
  <c r="CW172" i="17"/>
  <c r="DC172" i="17"/>
  <c r="DD172" i="17"/>
  <c r="DB172" i="17"/>
  <c r="CZ172" i="17"/>
  <c r="CX172" i="17"/>
  <c r="CY172" i="17"/>
  <c r="DA172" i="17"/>
  <c r="CT176" i="17"/>
  <c r="CP176" i="17"/>
  <c r="CV176" i="17"/>
  <c r="CS176" i="17"/>
  <c r="CU176" i="17"/>
  <c r="CO176" i="17"/>
  <c r="CR176" i="17"/>
  <c r="CQ176" i="17"/>
  <c r="CW176" i="17"/>
  <c r="DC176" i="17"/>
  <c r="CZ176" i="17"/>
  <c r="DD176" i="17"/>
  <c r="CX176" i="17"/>
  <c r="DA176" i="17"/>
  <c r="CY176" i="17"/>
  <c r="DB176" i="17"/>
  <c r="EK166" i="17"/>
  <c r="ER166" i="17"/>
  <c r="DY166" i="17"/>
  <c r="DM166" i="17"/>
  <c r="DR166" i="17"/>
  <c r="EP166" i="17" s="1"/>
  <c r="DT166" i="17"/>
  <c r="DO166" i="17"/>
  <c r="EM166" i="17" s="1"/>
  <c r="DP166" i="17"/>
  <c r="EN166" i="17" s="1"/>
  <c r="EL166" i="17"/>
  <c r="DS166" i="17"/>
  <c r="EQ166" i="17" s="1"/>
  <c r="DQ166" i="17"/>
  <c r="EO166" i="17" s="1"/>
  <c r="DN166" i="17"/>
  <c r="CT227" i="17"/>
  <c r="CS227" i="17"/>
  <c r="CO227" i="17"/>
  <c r="CQ227" i="17"/>
  <c r="CR227" i="17"/>
  <c r="CU227" i="17"/>
  <c r="CP227" i="17"/>
  <c r="CV227" i="17"/>
  <c r="ER225" i="17"/>
  <c r="EM225" i="17"/>
  <c r="DN225" i="17"/>
  <c r="EL225" i="17" s="1"/>
  <c r="DQ225" i="17"/>
  <c r="EO225" i="17" s="1"/>
  <c r="DT225" i="17"/>
  <c r="DO225" i="17"/>
  <c r="DS225" i="17"/>
  <c r="EQ225" i="17" s="1"/>
  <c r="DM225" i="17"/>
  <c r="EK225" i="17" s="1"/>
  <c r="ES225" i="17" s="1"/>
  <c r="DR225" i="17"/>
  <c r="DP225" i="17"/>
  <c r="EN225" i="17" s="1"/>
  <c r="CX210" i="17"/>
  <c r="CY210" i="17"/>
  <c r="DA210" i="17"/>
  <c r="CW210" i="17"/>
  <c r="CZ210" i="17"/>
  <c r="DC210" i="17"/>
  <c r="DD210" i="17"/>
  <c r="DB210" i="17"/>
  <c r="CR210" i="17"/>
  <c r="CU210" i="17"/>
  <c r="CO210" i="17"/>
  <c r="CT210" i="17"/>
  <c r="CS210" i="17"/>
  <c r="CV210" i="17"/>
  <c r="FP210" i="17" s="1"/>
  <c r="CP210" i="17"/>
  <c r="CQ210" i="17"/>
  <c r="EI215" i="17"/>
  <c r="DK215" i="17"/>
  <c r="DF215" i="17"/>
  <c r="DV215" i="17" s="1"/>
  <c r="DE215" i="17"/>
  <c r="DU215" i="17" s="1"/>
  <c r="DL215" i="17"/>
  <c r="EJ215" i="17" s="1"/>
  <c r="DJ215" i="17"/>
  <c r="EH215" i="17" s="1"/>
  <c r="DG215" i="17"/>
  <c r="EE215" i="17" s="1"/>
  <c r="EA215" i="17"/>
  <c r="DI215" i="17"/>
  <c r="DH215" i="17"/>
  <c r="DX215" i="17" s="1"/>
  <c r="DY215" i="17"/>
  <c r="EG215" i="17"/>
  <c r="EW264" i="17"/>
  <c r="EZ264" i="17"/>
  <c r="ES264" i="17"/>
  <c r="FH264" i="17"/>
  <c r="ET264" i="17"/>
  <c r="CQ264" i="17"/>
  <c r="FK264" i="17" s="1"/>
  <c r="CP264" i="17"/>
  <c r="FJ264" i="17" s="1"/>
  <c r="CV264" i="17"/>
  <c r="CR264" i="17"/>
  <c r="CU264" i="17"/>
  <c r="CT264" i="17"/>
  <c r="FN264" i="17" s="1"/>
  <c r="CO264" i="17"/>
  <c r="FI264" i="17" s="1"/>
  <c r="CY264" i="17"/>
  <c r="DA264" i="17"/>
  <c r="FM264" i="17" s="1"/>
  <c r="DD264" i="17"/>
  <c r="FP264" i="17" s="1"/>
  <c r="CX264" i="17"/>
  <c r="CW264" i="17"/>
  <c r="CZ264" i="17"/>
  <c r="DB264" i="17"/>
  <c r="DC264" i="17"/>
  <c r="CS264" i="17"/>
  <c r="EE263" i="17"/>
  <c r="EF263" i="17"/>
  <c r="DF263" i="17"/>
  <c r="ED263" i="17" s="1"/>
  <c r="DH263" i="17"/>
  <c r="DK263" i="17"/>
  <c r="EI263" i="17" s="1"/>
  <c r="EY263" i="17" s="1"/>
  <c r="DE263" i="17"/>
  <c r="DG263" i="17"/>
  <c r="DJ263" i="17"/>
  <c r="EH263" i="17" s="1"/>
  <c r="DL263" i="17"/>
  <c r="DI263" i="17"/>
  <c r="EJ263" i="17"/>
  <c r="EC263" i="17"/>
  <c r="EG263" i="17"/>
  <c r="ED253" i="17"/>
  <c r="EG253" i="17"/>
  <c r="EH253" i="17"/>
  <c r="EI253" i="17"/>
  <c r="DK253" i="17"/>
  <c r="DF253" i="17"/>
  <c r="DH253" i="17"/>
  <c r="EC253" i="17"/>
  <c r="EF253" i="17"/>
  <c r="DG253" i="17"/>
  <c r="EE253" i="17" s="1"/>
  <c r="DE253" i="17"/>
  <c r="DL253" i="17"/>
  <c r="EJ253" i="17" s="1"/>
  <c r="DI253" i="17"/>
  <c r="DJ253" i="17"/>
  <c r="CQ268" i="17"/>
  <c r="CR268" i="17"/>
  <c r="CV268" i="17"/>
  <c r="CO268" i="17"/>
  <c r="CP268" i="17"/>
  <c r="CT268" i="17"/>
  <c r="CU268" i="17"/>
  <c r="CS268" i="17"/>
  <c r="CW268" i="17"/>
  <c r="DC268" i="17"/>
  <c r="DB268" i="17"/>
  <c r="DA268" i="17"/>
  <c r="CZ268" i="17"/>
  <c r="CY268" i="17"/>
  <c r="CX268" i="17"/>
  <c r="DD268" i="17"/>
  <c r="EC317" i="17"/>
  <c r="DE317" i="17"/>
  <c r="DF317" i="17"/>
  <c r="DI317" i="17"/>
  <c r="EG317" i="17" s="1"/>
  <c r="DH317" i="17"/>
  <c r="DL317" i="17"/>
  <c r="EJ317" i="17" s="1"/>
  <c r="DK317" i="17"/>
  <c r="DG317" i="17"/>
  <c r="EE317" i="17" s="1"/>
  <c r="DJ317" i="17"/>
  <c r="EH317" i="17"/>
  <c r="EI317" i="17"/>
  <c r="EF317" i="17"/>
  <c r="EM299" i="17"/>
  <c r="DO299" i="17"/>
  <c r="DP299" i="17"/>
  <c r="EN299" i="17" s="1"/>
  <c r="DS299" i="17"/>
  <c r="EQ299" i="17" s="1"/>
  <c r="DQ299" i="17"/>
  <c r="EO299" i="17" s="1"/>
  <c r="DR299" i="17"/>
  <c r="EP299" i="17" s="1"/>
  <c r="DM299" i="17"/>
  <c r="EK299" i="17" s="1"/>
  <c r="DN299" i="17"/>
  <c r="EL299" i="17" s="1"/>
  <c r="DT299" i="17"/>
  <c r="ER299" i="17" s="1"/>
  <c r="DY300" i="17"/>
  <c r="DO300" i="17"/>
  <c r="DW300" i="17" s="1"/>
  <c r="DQ300" i="17"/>
  <c r="EO300" i="17" s="1"/>
  <c r="DP300" i="17"/>
  <c r="EN300" i="17" s="1"/>
  <c r="DN300" i="17"/>
  <c r="EL300" i="17" s="1"/>
  <c r="DM300" i="17"/>
  <c r="EK300" i="17" s="1"/>
  <c r="DS300" i="17"/>
  <c r="EQ300" i="17" s="1"/>
  <c r="DT300" i="17"/>
  <c r="EB300" i="17" s="1"/>
  <c r="DR300" i="17"/>
  <c r="DZ300" i="17" s="1"/>
  <c r="DV300" i="17"/>
  <c r="EM300" i="17"/>
  <c r="ER300" i="17"/>
  <c r="CU302" i="17"/>
  <c r="CQ302" i="17"/>
  <c r="CR302" i="17"/>
  <c r="CV302" i="17"/>
  <c r="CS302" i="17"/>
  <c r="CO302" i="17"/>
  <c r="CT302" i="17"/>
  <c r="CP302" i="17"/>
  <c r="CY302" i="17"/>
  <c r="DA302" i="17"/>
  <c r="CZ302" i="17"/>
  <c r="DB302" i="17"/>
  <c r="DD302" i="17"/>
  <c r="CW302" i="17"/>
  <c r="CX302" i="17"/>
  <c r="DC302" i="17"/>
  <c r="EF74" i="17"/>
  <c r="EG74" i="17"/>
  <c r="FM74" i="17" s="1"/>
  <c r="DZ74" i="17"/>
  <c r="DL74" i="17"/>
  <c r="EJ74" i="17" s="1"/>
  <c r="DF74" i="17"/>
  <c r="DG74" i="17"/>
  <c r="DK74" i="17"/>
  <c r="EI74" i="17" s="1"/>
  <c r="EY74" i="17" s="1"/>
  <c r="DJ74" i="17"/>
  <c r="EH74" i="17" s="1"/>
  <c r="DY74" i="17"/>
  <c r="FE74" i="17" s="1"/>
  <c r="DU74" i="17"/>
  <c r="DI74" i="17"/>
  <c r="DH74" i="17"/>
  <c r="DX74" i="17" s="1"/>
  <c r="FD74" i="17" s="1"/>
  <c r="DE74" i="17"/>
  <c r="EC74" i="17" s="1"/>
  <c r="DV74" i="17"/>
  <c r="EJ70" i="17"/>
  <c r="DF70" i="17"/>
  <c r="ED70" i="17" s="1"/>
  <c r="DI70" i="17"/>
  <c r="EG70" i="17" s="1"/>
  <c r="DH70" i="17"/>
  <c r="EF70" i="17" s="1"/>
  <c r="DG70" i="17"/>
  <c r="EE70" i="17" s="1"/>
  <c r="DK70" i="17"/>
  <c r="DL70" i="17"/>
  <c r="DJ70" i="17"/>
  <c r="EH70" i="17" s="1"/>
  <c r="DE70" i="17"/>
  <c r="EC131" i="17"/>
  <c r="EG131" i="17"/>
  <c r="DL131" i="17"/>
  <c r="DJ131" i="17"/>
  <c r="DF131" i="17"/>
  <c r="ED131" i="17" s="1"/>
  <c r="DH131" i="17"/>
  <c r="EF131" i="17" s="1"/>
  <c r="DE131" i="17"/>
  <c r="DK131" i="17"/>
  <c r="EI131" i="17" s="1"/>
  <c r="DG131" i="17"/>
  <c r="EE131" i="17" s="1"/>
  <c r="DI131" i="17"/>
  <c r="EH261" i="17"/>
  <c r="EX261" i="17" s="1"/>
  <c r="DF261" i="17"/>
  <c r="DV261" i="17" s="1"/>
  <c r="DJ261" i="17"/>
  <c r="DG261" i="17"/>
  <c r="DW261" i="17" s="1"/>
  <c r="DH261" i="17"/>
  <c r="DX261" i="17" s="1"/>
  <c r="DZ261" i="17"/>
  <c r="FF261" i="17" s="1"/>
  <c r="DK261" i="17"/>
  <c r="EI261" i="17" s="1"/>
  <c r="DL261" i="17"/>
  <c r="EB261" i="17" s="1"/>
  <c r="DI261" i="17"/>
  <c r="DY261" i="17" s="1"/>
  <c r="DE261" i="17"/>
  <c r="DU261" i="17" s="1"/>
  <c r="EC261" i="17"/>
  <c r="FA261" i="17" s="1"/>
  <c r="EA261" i="17"/>
  <c r="EE261" i="17"/>
  <c r="FC261" i="17" s="1"/>
  <c r="ED261" i="17"/>
  <c r="FB261" i="17" s="1"/>
  <c r="DC31" i="17"/>
  <c r="DA31" i="17"/>
  <c r="CS31" i="17"/>
  <c r="CT31" i="17"/>
  <c r="CR31" i="17"/>
  <c r="CQ31" i="17"/>
  <c r="CP31" i="17"/>
  <c r="CO31" i="17"/>
  <c r="DB31" i="17"/>
  <c r="CV31" i="17"/>
  <c r="DD31" i="17"/>
  <c r="CX31" i="17"/>
  <c r="CW31" i="17"/>
  <c r="CZ31" i="17"/>
  <c r="CU31" i="17"/>
  <c r="CY31" i="17"/>
  <c r="EC63" i="17"/>
  <c r="ED63" i="17"/>
  <c r="DL63" i="17"/>
  <c r="DE63" i="17"/>
  <c r="DU63" i="17" s="1"/>
  <c r="DK63" i="17"/>
  <c r="EA63" i="17" s="1"/>
  <c r="DF63" i="17"/>
  <c r="DJ63" i="17"/>
  <c r="DH63" i="17"/>
  <c r="EF63" i="17" s="1"/>
  <c r="DG63" i="17"/>
  <c r="EE63" i="17" s="1"/>
  <c r="DI63" i="17"/>
  <c r="DY63" i="17" s="1"/>
  <c r="DV63" i="17"/>
  <c r="EP258" i="17"/>
  <c r="EL258" i="17"/>
  <c r="EM258" i="17"/>
  <c r="DQ258" i="17"/>
  <c r="EO258" i="17" s="1"/>
  <c r="DR258" i="17"/>
  <c r="DP258" i="17"/>
  <c r="EN258" i="17" s="1"/>
  <c r="DT258" i="17"/>
  <c r="ER258" i="17" s="1"/>
  <c r="DO258" i="17"/>
  <c r="DN258" i="17"/>
  <c r="DS258" i="17"/>
  <c r="EQ258" i="17" s="1"/>
  <c r="DM258" i="17"/>
  <c r="EK258" i="17" s="1"/>
  <c r="ER209" i="17"/>
  <c r="EP209" i="17"/>
  <c r="DQ209" i="17"/>
  <c r="EO209" i="17" s="1"/>
  <c r="DT209" i="17"/>
  <c r="DM209" i="17"/>
  <c r="DR209" i="17"/>
  <c r="DN209" i="17"/>
  <c r="EL209" i="17" s="1"/>
  <c r="DP209" i="17"/>
  <c r="DS209" i="17"/>
  <c r="EQ209" i="17" s="1"/>
  <c r="DO209" i="17"/>
  <c r="EM209" i="17" s="1"/>
  <c r="EK209" i="17"/>
  <c r="EF167" i="17"/>
  <c r="DF167" i="17"/>
  <c r="DI167" i="17"/>
  <c r="EG167" i="17" s="1"/>
  <c r="DH167" i="17"/>
  <c r="DG167" i="17"/>
  <c r="EE167" i="17" s="1"/>
  <c r="FK167" i="17" s="1"/>
  <c r="DE167" i="17"/>
  <c r="EC167" i="17" s="1"/>
  <c r="DK167" i="17"/>
  <c r="EA167" i="17" s="1"/>
  <c r="DL167" i="17"/>
  <c r="DJ167" i="17"/>
  <c r="EJ167" i="17"/>
  <c r="EO119" i="17"/>
  <c r="EQ119" i="17"/>
  <c r="DN119" i="17"/>
  <c r="DV119" i="17" s="1"/>
  <c r="DP119" i="17"/>
  <c r="DX119" i="17" s="1"/>
  <c r="DO119" i="17"/>
  <c r="EM119" i="17" s="1"/>
  <c r="DT119" i="17"/>
  <c r="ER119" i="17" s="1"/>
  <c r="DQ119" i="17"/>
  <c r="DS119" i="17"/>
  <c r="DM119" i="17"/>
  <c r="EK119" i="17" s="1"/>
  <c r="FI119" i="17" s="1"/>
  <c r="DR119" i="17"/>
  <c r="DZ119" i="17" s="1"/>
  <c r="EJ165" i="17"/>
  <c r="EG165" i="17"/>
  <c r="EC165" i="17"/>
  <c r="DL165" i="17"/>
  <c r="EZ165" i="17" s="1"/>
  <c r="DH165" i="17"/>
  <c r="EF165" i="17" s="1"/>
  <c r="DE165" i="17"/>
  <c r="DG165" i="17"/>
  <c r="EE165" i="17" s="1"/>
  <c r="DF165" i="17"/>
  <c r="ED165" i="17" s="1"/>
  <c r="DI165" i="17"/>
  <c r="DK165" i="17"/>
  <c r="EI165" i="17" s="1"/>
  <c r="EY165" i="17" s="1"/>
  <c r="DJ165" i="17"/>
  <c r="EI30" i="17"/>
  <c r="EY30" i="17" s="1"/>
  <c r="DZ21" i="17"/>
  <c r="DZ63" i="17"/>
  <c r="ED74" i="17"/>
  <c r="EB74" i="17"/>
  <c r="EA74" i="17"/>
  <c r="EN122" i="17"/>
  <c r="EA129" i="17"/>
  <c r="FG129" i="17" s="1"/>
  <c r="EB130" i="17"/>
  <c r="EV129" i="17"/>
  <c r="EN119" i="17"/>
  <c r="EQ162" i="17"/>
  <c r="FA171" i="17"/>
  <c r="EK167" i="17"/>
  <c r="EH160" i="17"/>
  <c r="EX215" i="17"/>
  <c r="EG220" i="17"/>
  <c r="FK174" i="23"/>
  <c r="FC174" i="23"/>
  <c r="FL178" i="24"/>
  <c r="EV178" i="24"/>
  <c r="DM318" i="17"/>
  <c r="EK318" i="17" s="1"/>
  <c r="DL20" i="17"/>
  <c r="EJ20" i="17" s="1"/>
  <c r="DK20" i="17"/>
  <c r="EI20" i="17" s="1"/>
  <c r="DJ20" i="17"/>
  <c r="EH20" i="17" s="1"/>
  <c r="DI20" i="17"/>
  <c r="EG20" i="17" s="1"/>
  <c r="EM24" i="17"/>
  <c r="EQ24" i="17"/>
  <c r="EK24" i="17"/>
  <c r="DR24" i="17"/>
  <c r="EP24" i="17" s="1"/>
  <c r="DP24" i="17"/>
  <c r="EN24" i="17" s="1"/>
  <c r="DO24" i="17"/>
  <c r="DN24" i="17"/>
  <c r="EL24" i="17" s="1"/>
  <c r="DT24" i="17"/>
  <c r="ER24" i="17" s="1"/>
  <c r="DQ24" i="17"/>
  <c r="EO24" i="17" s="1"/>
  <c r="DM24" i="17"/>
  <c r="DS24" i="17"/>
  <c r="EK29" i="17"/>
  <c r="DQ29" i="17"/>
  <c r="EO29" i="17" s="1"/>
  <c r="DP29" i="17"/>
  <c r="EN29" i="17" s="1"/>
  <c r="DM29" i="17"/>
  <c r="DO29" i="17"/>
  <c r="EM29" i="17" s="1"/>
  <c r="DN29" i="17"/>
  <c r="EL29" i="17" s="1"/>
  <c r="DT29" i="17"/>
  <c r="ER29" i="17" s="1"/>
  <c r="DS29" i="17"/>
  <c r="EQ29" i="17" s="1"/>
  <c r="DR29" i="17"/>
  <c r="EP29" i="17" s="1"/>
  <c r="EN33" i="17"/>
  <c r="DM33" i="17"/>
  <c r="EK33" i="17" s="1"/>
  <c r="DQ33" i="17"/>
  <c r="EO33" i="17" s="1"/>
  <c r="DP33" i="17"/>
  <c r="DO33" i="17"/>
  <c r="EM33" i="17" s="1"/>
  <c r="DN33" i="17"/>
  <c r="EL33" i="17" s="1"/>
  <c r="DT33" i="17"/>
  <c r="ER33" i="17" s="1"/>
  <c r="DR33" i="17"/>
  <c r="EP33" i="17" s="1"/>
  <c r="DS33" i="17"/>
  <c r="EQ33" i="17" s="1"/>
  <c r="CS14" i="17"/>
  <c r="DD14" i="17"/>
  <c r="CU14" i="17"/>
  <c r="DC14" i="17"/>
  <c r="CP14" i="17"/>
  <c r="CO14" i="17"/>
  <c r="CT14" i="17"/>
  <c r="CR14" i="17"/>
  <c r="CW14" i="17"/>
  <c r="CV14" i="17"/>
  <c r="CQ14" i="17"/>
  <c r="CY14" i="17"/>
  <c r="CZ14" i="17"/>
  <c r="DA14" i="17"/>
  <c r="DB14" i="17"/>
  <c r="CX14" i="17"/>
  <c r="CW17" i="17"/>
  <c r="DA17" i="17"/>
  <c r="CT17" i="17"/>
  <c r="CZ17" i="17"/>
  <c r="DD17" i="17"/>
  <c r="CY17" i="17"/>
  <c r="DC17" i="17"/>
  <c r="CV17" i="17"/>
  <c r="CX17" i="17"/>
  <c r="DB17" i="17"/>
  <c r="CU17" i="17"/>
  <c r="CR17" i="17"/>
  <c r="CQ17" i="17"/>
  <c r="CP17" i="17"/>
  <c r="CO17" i="17"/>
  <c r="CS17" i="17"/>
  <c r="CQ26" i="17"/>
  <c r="DC26" i="17"/>
  <c r="CP26" i="17"/>
  <c r="CO26" i="17"/>
  <c r="DB26" i="17"/>
  <c r="CV26" i="17"/>
  <c r="CU26" i="17"/>
  <c r="CR26" i="17"/>
  <c r="DA26" i="17"/>
  <c r="CS26" i="17"/>
  <c r="DD26" i="17"/>
  <c r="CZ26" i="17"/>
  <c r="CY26" i="17"/>
  <c r="CT26" i="17"/>
  <c r="CX26" i="17"/>
  <c r="CW26" i="17"/>
  <c r="AU53" i="17"/>
  <c r="EQ67" i="17"/>
  <c r="DM67" i="17"/>
  <c r="EK67" i="17" s="1"/>
  <c r="DT67" i="17"/>
  <c r="ER67" i="17" s="1"/>
  <c r="DS67" i="17"/>
  <c r="DP67" i="17"/>
  <c r="EN67" i="17" s="1"/>
  <c r="DO67" i="17"/>
  <c r="EM67" i="17" s="1"/>
  <c r="DN67" i="17"/>
  <c r="DR67" i="17"/>
  <c r="EP67" i="17" s="1"/>
  <c r="DQ67" i="17"/>
  <c r="EO67" i="17" s="1"/>
  <c r="CS64" i="17"/>
  <c r="CP64" i="17"/>
  <c r="CQ64" i="17"/>
  <c r="CR64" i="17"/>
  <c r="CV64" i="17"/>
  <c r="CU64" i="17"/>
  <c r="CT64" i="17"/>
  <c r="CO64" i="17"/>
  <c r="DC64" i="17"/>
  <c r="CW64" i="17"/>
  <c r="DA64" i="17"/>
  <c r="CX64" i="17"/>
  <c r="CZ64" i="17"/>
  <c r="CY64" i="17"/>
  <c r="DB64" i="17"/>
  <c r="DD64" i="17"/>
  <c r="ED128" i="17"/>
  <c r="DJ128" i="17"/>
  <c r="EH128" i="17" s="1"/>
  <c r="DH128" i="17"/>
  <c r="EF128" i="17" s="1"/>
  <c r="DE128" i="17"/>
  <c r="EC128" i="17" s="1"/>
  <c r="DI128" i="17"/>
  <c r="EG128" i="17" s="1"/>
  <c r="DL128" i="17"/>
  <c r="EJ128" i="17" s="1"/>
  <c r="DK128" i="17"/>
  <c r="EI128" i="17" s="1"/>
  <c r="DF128" i="17"/>
  <c r="DG128" i="17"/>
  <c r="EE128" i="17" s="1"/>
  <c r="CT122" i="17"/>
  <c r="CO122" i="17"/>
  <c r="CS122" i="17"/>
  <c r="CR122" i="17"/>
  <c r="CV122" i="17"/>
  <c r="CQ122" i="17"/>
  <c r="CU122" i="17"/>
  <c r="CP122" i="17"/>
  <c r="CX122" i="17"/>
  <c r="CW122" i="17"/>
  <c r="CZ122" i="17"/>
  <c r="DA122" i="17"/>
  <c r="CY122" i="17"/>
  <c r="DD122" i="17"/>
  <c r="DC122" i="17"/>
  <c r="DB122" i="17"/>
  <c r="CX116" i="17"/>
  <c r="DA116" i="17"/>
  <c r="CY116" i="17"/>
  <c r="DC116" i="17"/>
  <c r="CW116" i="17"/>
  <c r="CZ116" i="17"/>
  <c r="DB116" i="17"/>
  <c r="DD116" i="17"/>
  <c r="CP116" i="17"/>
  <c r="CV116" i="17"/>
  <c r="CS116" i="17"/>
  <c r="CR116" i="17"/>
  <c r="CT116" i="17"/>
  <c r="CQ116" i="17"/>
  <c r="CU116" i="17"/>
  <c r="CO116" i="17"/>
  <c r="EL120" i="17"/>
  <c r="DO120" i="17"/>
  <c r="EM120" i="17" s="1"/>
  <c r="DN120" i="17"/>
  <c r="DR120" i="17"/>
  <c r="DT120" i="17"/>
  <c r="ER120" i="17" s="1"/>
  <c r="DM120" i="17"/>
  <c r="EK120" i="17" s="1"/>
  <c r="DS120" i="17"/>
  <c r="EQ120" i="17" s="1"/>
  <c r="DP120" i="17"/>
  <c r="EN120" i="17" s="1"/>
  <c r="DQ120" i="17"/>
  <c r="EO120" i="17" s="1"/>
  <c r="ER165" i="17"/>
  <c r="DN165" i="17"/>
  <c r="EL165" i="17" s="1"/>
  <c r="DS165" i="17"/>
  <c r="EQ165" i="17" s="1"/>
  <c r="DP165" i="17"/>
  <c r="DX165" i="17" s="1"/>
  <c r="DO165" i="17"/>
  <c r="DW165" i="17" s="1"/>
  <c r="DM165" i="17"/>
  <c r="EK165" i="17" s="1"/>
  <c r="DT165" i="17"/>
  <c r="EB165" i="17" s="1"/>
  <c r="FH165" i="17" s="1"/>
  <c r="DR165" i="17"/>
  <c r="DZ165" i="17" s="1"/>
  <c r="DQ165" i="17"/>
  <c r="EO165" i="17" s="1"/>
  <c r="CU175" i="17"/>
  <c r="CP175" i="17"/>
  <c r="CS175" i="17"/>
  <c r="CT175" i="17"/>
  <c r="CR175" i="17"/>
  <c r="FL175" i="17" s="1"/>
  <c r="CV175" i="17"/>
  <c r="CO175" i="17"/>
  <c r="CQ175" i="17"/>
  <c r="DC175" i="17"/>
  <c r="CW175" i="17"/>
  <c r="CX175" i="17"/>
  <c r="DB175" i="17"/>
  <c r="CZ175" i="17"/>
  <c r="DD175" i="17"/>
  <c r="DA175" i="17"/>
  <c r="CY175" i="17"/>
  <c r="EB161" i="17"/>
  <c r="DP161" i="17"/>
  <c r="DX161" i="17" s="1"/>
  <c r="DN161" i="17"/>
  <c r="EL161" i="17" s="1"/>
  <c r="DQ161" i="17"/>
  <c r="EO161" i="17" s="1"/>
  <c r="DR161" i="17"/>
  <c r="DZ161" i="17" s="1"/>
  <c r="DT161" i="17"/>
  <c r="ER161" i="17" s="1"/>
  <c r="DO161" i="17"/>
  <c r="DW161" i="17" s="1"/>
  <c r="DM161" i="17"/>
  <c r="EK161" i="17" s="1"/>
  <c r="DS161" i="17"/>
  <c r="EA161" i="17" s="1"/>
  <c r="AV160" i="17"/>
  <c r="EH225" i="17"/>
  <c r="EC225" i="17"/>
  <c r="DE225" i="17"/>
  <c r="DU225" i="17" s="1"/>
  <c r="FA225" i="17" s="1"/>
  <c r="DJ225" i="17"/>
  <c r="DI225" i="17"/>
  <c r="EG225" i="17" s="1"/>
  <c r="DL225" i="17"/>
  <c r="DG225" i="17"/>
  <c r="EE225" i="17" s="1"/>
  <c r="DF225" i="17"/>
  <c r="ED225" i="17" s="1"/>
  <c r="ET225" i="17" s="1"/>
  <c r="EJ225" i="17"/>
  <c r="EZ225" i="17" s="1"/>
  <c r="DK225" i="17"/>
  <c r="EI225" i="17" s="1"/>
  <c r="DH225" i="17"/>
  <c r="EF225" i="17" s="1"/>
  <c r="EB225" i="17"/>
  <c r="DT207" i="17"/>
  <c r="ER207" i="17" s="1"/>
  <c r="DR207" i="17"/>
  <c r="EP207" i="17" s="1"/>
  <c r="DN207" i="17"/>
  <c r="EL207" i="17" s="1"/>
  <c r="DS207" i="17"/>
  <c r="EQ207" i="17" s="1"/>
  <c r="DO207" i="17"/>
  <c r="EM207" i="17" s="1"/>
  <c r="DP207" i="17"/>
  <c r="EN207" i="17" s="1"/>
  <c r="DM207" i="17"/>
  <c r="EK207" i="17" s="1"/>
  <c r="DQ207" i="17"/>
  <c r="EO207" i="17" s="1"/>
  <c r="DT220" i="17"/>
  <c r="ER220" i="17" s="1"/>
  <c r="DM220" i="17"/>
  <c r="EK220" i="17" s="1"/>
  <c r="DN220" i="17"/>
  <c r="EL220" i="17" s="1"/>
  <c r="DQ220" i="17"/>
  <c r="EO220" i="17" s="1"/>
  <c r="DO220" i="17"/>
  <c r="EM220" i="17" s="1"/>
  <c r="DP220" i="17"/>
  <c r="EN220" i="17" s="1"/>
  <c r="DS220" i="17"/>
  <c r="EQ220" i="17" s="1"/>
  <c r="DR220" i="17"/>
  <c r="EP220" i="17" s="1"/>
  <c r="EF214" i="17"/>
  <c r="EJ214" i="17"/>
  <c r="DV214" i="17"/>
  <c r="DF214" i="17"/>
  <c r="ED214" i="17" s="1"/>
  <c r="DL214" i="17"/>
  <c r="EB214" i="17" s="1"/>
  <c r="DG214" i="17"/>
  <c r="EE214" i="17" s="1"/>
  <c r="DI214" i="17"/>
  <c r="EG214" i="17" s="1"/>
  <c r="DJ214" i="17"/>
  <c r="EH214" i="17" s="1"/>
  <c r="DY214" i="17"/>
  <c r="DK214" i="17"/>
  <c r="DH214" i="17"/>
  <c r="DX214" i="17" s="1"/>
  <c r="DE214" i="17"/>
  <c r="DU214" i="17" s="1"/>
  <c r="EK269" i="17"/>
  <c r="EP269" i="17"/>
  <c r="DT269" i="17"/>
  <c r="ER269" i="17" s="1"/>
  <c r="DN269" i="17"/>
  <c r="EL269" i="17" s="1"/>
  <c r="DS269" i="17"/>
  <c r="DM269" i="17"/>
  <c r="DO269" i="17"/>
  <c r="EM269" i="17" s="1"/>
  <c r="DP269" i="17"/>
  <c r="EN269" i="17" s="1"/>
  <c r="DR269" i="17"/>
  <c r="DQ269" i="17"/>
  <c r="EO269" i="17" s="1"/>
  <c r="EQ269" i="17"/>
  <c r="CU270" i="17"/>
  <c r="CO270" i="17"/>
  <c r="CS270" i="17"/>
  <c r="CQ270" i="17"/>
  <c r="CP270" i="17"/>
  <c r="CR270" i="17"/>
  <c r="CT270" i="17"/>
  <c r="CV270" i="17"/>
  <c r="DD270" i="17"/>
  <c r="DC270" i="17"/>
  <c r="CY270" i="17"/>
  <c r="CX270" i="17"/>
  <c r="CZ270" i="17"/>
  <c r="CW270" i="17"/>
  <c r="DB270" i="17"/>
  <c r="DA270" i="17"/>
  <c r="EH258" i="17"/>
  <c r="DV258" i="17"/>
  <c r="DL258" i="17"/>
  <c r="DE258" i="17"/>
  <c r="DU258" i="17" s="1"/>
  <c r="DK258" i="17"/>
  <c r="EI258" i="17" s="1"/>
  <c r="DG258" i="17"/>
  <c r="DW258" i="17" s="1"/>
  <c r="DJ258" i="17"/>
  <c r="DZ258" i="17"/>
  <c r="DI258" i="17"/>
  <c r="DY258" i="17" s="1"/>
  <c r="DF258" i="17"/>
  <c r="ED258" i="17" s="1"/>
  <c r="DH258" i="17"/>
  <c r="DX258" i="17" s="1"/>
  <c r="EB258" i="17"/>
  <c r="EE258" i="17"/>
  <c r="EJ258" i="17"/>
  <c r="EG258" i="17"/>
  <c r="DC253" i="17"/>
  <c r="CZ253" i="17"/>
  <c r="CX253" i="17"/>
  <c r="CY253" i="17"/>
  <c r="DD253" i="17"/>
  <c r="DA253" i="17"/>
  <c r="CW253" i="17"/>
  <c r="DB253" i="17"/>
  <c r="CS253" i="17"/>
  <c r="CV253" i="17"/>
  <c r="CR253" i="17"/>
  <c r="CP253" i="17"/>
  <c r="CQ253" i="17"/>
  <c r="CO253" i="17"/>
  <c r="CT253" i="17"/>
  <c r="CU253" i="17"/>
  <c r="CT259" i="17"/>
  <c r="CV259" i="17"/>
  <c r="CO259" i="17"/>
  <c r="CR259" i="17"/>
  <c r="CQ259" i="17"/>
  <c r="CU259" i="17"/>
  <c r="CP259" i="17"/>
  <c r="CS259" i="17"/>
  <c r="CZ259" i="17"/>
  <c r="CY259" i="17"/>
  <c r="CX259" i="17"/>
  <c r="DC259" i="17"/>
  <c r="DA259" i="17"/>
  <c r="DD259" i="17"/>
  <c r="DB259" i="17"/>
  <c r="CW259" i="17"/>
  <c r="CT263" i="17"/>
  <c r="CU263" i="17"/>
  <c r="FO263" i="17" s="1"/>
  <c r="CP263" i="17"/>
  <c r="CR263" i="17"/>
  <c r="CQ263" i="17"/>
  <c r="CV263" i="17"/>
  <c r="CO263" i="17"/>
  <c r="CS263" i="17"/>
  <c r="DC263" i="17"/>
  <c r="CY263" i="17"/>
  <c r="DB263" i="17"/>
  <c r="DD263" i="17"/>
  <c r="DA263" i="17"/>
  <c r="CX263" i="17"/>
  <c r="CW263" i="17"/>
  <c r="CZ263" i="17"/>
  <c r="CO267" i="17"/>
  <c r="CR267" i="17"/>
  <c r="CV267" i="17"/>
  <c r="CQ267" i="17"/>
  <c r="CP267" i="17"/>
  <c r="CT267" i="17"/>
  <c r="CS267" i="17"/>
  <c r="CU267" i="17"/>
  <c r="DA267" i="17"/>
  <c r="DD267" i="17"/>
  <c r="CX267" i="17"/>
  <c r="CY267" i="17"/>
  <c r="DC267" i="17"/>
  <c r="DB267" i="17"/>
  <c r="CZ267" i="17"/>
  <c r="CW267" i="17"/>
  <c r="EG316" i="17"/>
  <c r="DH316" i="17"/>
  <c r="DX316" i="17" s="1"/>
  <c r="DJ316" i="17"/>
  <c r="EX316" i="17" s="1"/>
  <c r="DF316" i="17"/>
  <c r="ED316" i="17" s="1"/>
  <c r="DI316" i="17"/>
  <c r="DY316" i="17" s="1"/>
  <c r="FE316" i="17" s="1"/>
  <c r="DG316" i="17"/>
  <c r="DW316" i="17" s="1"/>
  <c r="DE316" i="17"/>
  <c r="EC316" i="17" s="1"/>
  <c r="DL316" i="17"/>
  <c r="EB316" i="17" s="1"/>
  <c r="DK316" i="17"/>
  <c r="EA316" i="17" s="1"/>
  <c r="EH316" i="17"/>
  <c r="DU316" i="17"/>
  <c r="FA316" i="17" s="1"/>
  <c r="DV316" i="17"/>
  <c r="FB316" i="17" s="1"/>
  <c r="DM317" i="17"/>
  <c r="EK317" i="17" s="1"/>
  <c r="DS317" i="17"/>
  <c r="EQ317" i="17" s="1"/>
  <c r="DQ317" i="17"/>
  <c r="EO317" i="17" s="1"/>
  <c r="DP317" i="17"/>
  <c r="EN317" i="17" s="1"/>
  <c r="DT317" i="17"/>
  <c r="ER317" i="17" s="1"/>
  <c r="DO317" i="17"/>
  <c r="EM317" i="17" s="1"/>
  <c r="DN317" i="17"/>
  <c r="EL317" i="17" s="1"/>
  <c r="DR317" i="17"/>
  <c r="EP317" i="17" s="1"/>
  <c r="ED309" i="17"/>
  <c r="EH309" i="17"/>
  <c r="EI309" i="17"/>
  <c r="DI309" i="17"/>
  <c r="DG309" i="17"/>
  <c r="EE309" i="17" s="1"/>
  <c r="DK309" i="17"/>
  <c r="DF309" i="17"/>
  <c r="DH309" i="17"/>
  <c r="DL309" i="17"/>
  <c r="DE309" i="17"/>
  <c r="EC309" i="17" s="1"/>
  <c r="DJ309" i="17"/>
  <c r="EG309" i="17"/>
  <c r="EF309" i="17"/>
  <c r="CQ307" i="17"/>
  <c r="CO307" i="17"/>
  <c r="CV307" i="17"/>
  <c r="CT307" i="17"/>
  <c r="CP307" i="17"/>
  <c r="CS307" i="17"/>
  <c r="CU307" i="17"/>
  <c r="CR307" i="17"/>
  <c r="DB307" i="17"/>
  <c r="DD307" i="17"/>
  <c r="CX307" i="17"/>
  <c r="DC307" i="17"/>
  <c r="CZ307" i="17"/>
  <c r="DA307" i="17"/>
  <c r="CY307" i="17"/>
  <c r="CW307" i="17"/>
  <c r="CQ300" i="17"/>
  <c r="CR300" i="17"/>
  <c r="CT300" i="17"/>
  <c r="CS300" i="17"/>
  <c r="CP300" i="17"/>
  <c r="CV300" i="17"/>
  <c r="CU300" i="17"/>
  <c r="CO300" i="17"/>
  <c r="CW300" i="17"/>
  <c r="DC300" i="17"/>
  <c r="CY300" i="17"/>
  <c r="DB300" i="17"/>
  <c r="DD300" i="17"/>
  <c r="CZ300" i="17"/>
  <c r="DA300" i="17"/>
  <c r="CX300" i="17"/>
  <c r="CV305" i="17"/>
  <c r="CR305" i="17"/>
  <c r="CP305" i="17"/>
  <c r="CS305" i="17"/>
  <c r="CQ305" i="17"/>
  <c r="CT305" i="17"/>
  <c r="CO305" i="17"/>
  <c r="CU305" i="17"/>
  <c r="CW305" i="17"/>
  <c r="CY305" i="17"/>
  <c r="DD305" i="17"/>
  <c r="DC305" i="17"/>
  <c r="CZ305" i="17"/>
  <c r="DA305" i="17"/>
  <c r="CX305" i="17"/>
  <c r="DB305" i="17"/>
  <c r="CX318" i="17"/>
  <c r="CY318" i="17"/>
  <c r="DC318" i="17"/>
  <c r="DB318" i="17"/>
  <c r="DA318" i="17"/>
  <c r="EH305" i="17"/>
  <c r="DE305" i="17"/>
  <c r="DU305" i="17" s="1"/>
  <c r="DJ305" i="17"/>
  <c r="DV305" i="17"/>
  <c r="DK305" i="17"/>
  <c r="EA305" i="17" s="1"/>
  <c r="DH305" i="17"/>
  <c r="EF305" i="17" s="1"/>
  <c r="DF305" i="17"/>
  <c r="DI305" i="17"/>
  <c r="DL305" i="17"/>
  <c r="EB305" i="17" s="1"/>
  <c r="DG305" i="17"/>
  <c r="EE305" i="17" s="1"/>
  <c r="ED305" i="17"/>
  <c r="EI305" i="17"/>
  <c r="FG305" i="17" s="1"/>
  <c r="DW305" i="17"/>
  <c r="DZ305" i="17"/>
  <c r="DY305" i="17"/>
  <c r="EG305" i="17"/>
  <c r="EH82" i="17"/>
  <c r="EI82" i="17"/>
  <c r="DF82" i="17"/>
  <c r="DJ82" i="17"/>
  <c r="DL82" i="17"/>
  <c r="EJ82" i="17" s="1"/>
  <c r="DH82" i="17"/>
  <c r="EF82" i="17" s="1"/>
  <c r="DI82" i="17"/>
  <c r="EG82" i="17" s="1"/>
  <c r="DK82" i="17"/>
  <c r="DE82" i="17"/>
  <c r="EC82" i="17" s="1"/>
  <c r="DG82" i="17"/>
  <c r="EE82" i="17" s="1"/>
  <c r="DS217" i="17"/>
  <c r="EQ217" i="17" s="1"/>
  <c r="DQ217" i="17"/>
  <c r="EO217" i="17" s="1"/>
  <c r="DT217" i="17"/>
  <c r="EB217" i="17" s="1"/>
  <c r="DR217" i="17"/>
  <c r="EP217" i="17" s="1"/>
  <c r="DN217" i="17"/>
  <c r="EL217" i="17" s="1"/>
  <c r="DO217" i="17"/>
  <c r="EM217" i="17" s="1"/>
  <c r="DP217" i="17"/>
  <c r="EN217" i="17" s="1"/>
  <c r="DM217" i="17"/>
  <c r="EK217" i="17" s="1"/>
  <c r="CU166" i="17"/>
  <c r="CS166" i="17"/>
  <c r="CQ166" i="17"/>
  <c r="CP166" i="17"/>
  <c r="CR166" i="17"/>
  <c r="CO166" i="17"/>
  <c r="CT166" i="17"/>
  <c r="CV166" i="17"/>
  <c r="CY166" i="17"/>
  <c r="DC166" i="17"/>
  <c r="CX166" i="17"/>
  <c r="DD166" i="17"/>
  <c r="DB166" i="17"/>
  <c r="DA166" i="17"/>
  <c r="CZ166" i="17"/>
  <c r="CW166" i="17"/>
  <c r="DN123" i="17"/>
  <c r="EL123" i="17" s="1"/>
  <c r="DO123" i="17"/>
  <c r="DW123" i="17" s="1"/>
  <c r="DQ123" i="17"/>
  <c r="EO123" i="17" s="1"/>
  <c r="DT123" i="17"/>
  <c r="ER123" i="17" s="1"/>
  <c r="DR123" i="17"/>
  <c r="EP123" i="17" s="1"/>
  <c r="DS123" i="17"/>
  <c r="EQ123" i="17" s="1"/>
  <c r="DP123" i="17"/>
  <c r="EN123" i="17" s="1"/>
  <c r="DM123" i="17"/>
  <c r="EK123" i="17" s="1"/>
  <c r="EO72" i="17"/>
  <c r="EP72" i="17"/>
  <c r="DM72" i="17"/>
  <c r="DU72" i="17" s="1"/>
  <c r="DS72" i="17"/>
  <c r="EQ72" i="17" s="1"/>
  <c r="DN72" i="17"/>
  <c r="EL72" i="17" s="1"/>
  <c r="DR72" i="17"/>
  <c r="DT72" i="17"/>
  <c r="ER72" i="17" s="1"/>
  <c r="DO72" i="17"/>
  <c r="EM72" i="17" s="1"/>
  <c r="DP72" i="17"/>
  <c r="DQ72" i="17"/>
  <c r="DY72" i="17" s="1"/>
  <c r="FE72" i="17" s="1"/>
  <c r="EK298" i="17"/>
  <c r="EN298" i="17"/>
  <c r="DP298" i="17"/>
  <c r="DX298" i="17" s="1"/>
  <c r="FD298" i="17" s="1"/>
  <c r="DS298" i="17"/>
  <c r="EQ298" i="17" s="1"/>
  <c r="DQ298" i="17"/>
  <c r="EO298" i="17" s="1"/>
  <c r="DR298" i="17"/>
  <c r="EP298" i="17" s="1"/>
  <c r="DO298" i="17"/>
  <c r="EM298" i="17" s="1"/>
  <c r="DM298" i="17"/>
  <c r="DT298" i="17"/>
  <c r="ER298" i="17" s="1"/>
  <c r="DN298" i="17"/>
  <c r="EL298" i="17" s="1"/>
  <c r="EY225" i="17"/>
  <c r="EU225" i="17"/>
  <c r="EQ115" i="17"/>
  <c r="DQ115" i="17"/>
  <c r="EO115" i="17" s="1"/>
  <c r="DO115" i="17"/>
  <c r="EM115" i="17" s="1"/>
  <c r="DN115" i="17"/>
  <c r="EL115" i="17" s="1"/>
  <c r="DS115" i="17"/>
  <c r="DM115" i="17"/>
  <c r="DR115" i="17"/>
  <c r="EP115" i="17" s="1"/>
  <c r="FN115" i="17" s="1"/>
  <c r="DP115" i="17"/>
  <c r="EN115" i="17" s="1"/>
  <c r="DT115" i="17"/>
  <c r="ER115" i="17" s="1"/>
  <c r="CU27" i="17"/>
  <c r="DD27" i="17"/>
  <c r="CW27" i="17"/>
  <c r="CZ27" i="17"/>
  <c r="CS27" i="17"/>
  <c r="CY27" i="17"/>
  <c r="DC27" i="17"/>
  <c r="CV27" i="17"/>
  <c r="CX27" i="17"/>
  <c r="DB27" i="17"/>
  <c r="CT27" i="17"/>
  <c r="CQ27" i="17"/>
  <c r="DA27" i="17"/>
  <c r="CP27" i="17"/>
  <c r="CO27" i="17"/>
  <c r="CR27" i="17"/>
  <c r="EM211" i="17"/>
  <c r="DT211" i="17"/>
  <c r="ER211" i="17" s="1"/>
  <c r="DN211" i="17"/>
  <c r="DV211" i="17" s="1"/>
  <c r="DO211" i="17"/>
  <c r="DW211" i="17" s="1"/>
  <c r="FC211" i="17" s="1"/>
  <c r="DR211" i="17"/>
  <c r="EP211" i="17" s="1"/>
  <c r="DP211" i="17"/>
  <c r="EN211" i="17" s="1"/>
  <c r="DM211" i="17"/>
  <c r="EK211" i="17" s="1"/>
  <c r="DQ211" i="17"/>
  <c r="EO211" i="17" s="1"/>
  <c r="DS211" i="17"/>
  <c r="DY211" i="17"/>
  <c r="EL211" i="17"/>
  <c r="EH113" i="17"/>
  <c r="DK113" i="17"/>
  <c r="DG113" i="17"/>
  <c r="EE113" i="17" s="1"/>
  <c r="DF113" i="17"/>
  <c r="DL113" i="17"/>
  <c r="EJ113" i="17" s="1"/>
  <c r="DE113" i="17"/>
  <c r="DI113" i="17"/>
  <c r="DH113" i="17"/>
  <c r="DJ113" i="17"/>
  <c r="EP272" i="17"/>
  <c r="FN272" i="17" s="1"/>
  <c r="DN272" i="17"/>
  <c r="EL272" i="17" s="1"/>
  <c r="FJ272" i="17" s="1"/>
  <c r="DO272" i="17"/>
  <c r="DQ272" i="17"/>
  <c r="EO272" i="17" s="1"/>
  <c r="DR272" i="17"/>
  <c r="DZ272" i="17" s="1"/>
  <c r="FF272" i="17" s="1"/>
  <c r="DM272" i="17"/>
  <c r="EK272" i="17" s="1"/>
  <c r="ES272" i="17" s="1"/>
  <c r="DP272" i="17"/>
  <c r="DX272" i="17" s="1"/>
  <c r="DT272" i="17"/>
  <c r="ER272" i="17" s="1"/>
  <c r="FP272" i="17" s="1"/>
  <c r="DS272" i="17"/>
  <c r="EQ272" i="17" s="1"/>
  <c r="FO272" i="17" s="1"/>
  <c r="CY33" i="17"/>
  <c r="CZ33" i="17"/>
  <c r="DD33" i="17"/>
  <c r="DB33" i="17"/>
  <c r="CX33" i="17"/>
  <c r="CW33" i="17"/>
  <c r="CV33" i="17"/>
  <c r="CU33" i="17"/>
  <c r="CP33" i="17"/>
  <c r="CO33" i="17"/>
  <c r="CT33" i="17"/>
  <c r="CR33" i="17"/>
  <c r="CQ33" i="17"/>
  <c r="CS33" i="17"/>
  <c r="DA33" i="17"/>
  <c r="DC33" i="17"/>
  <c r="EG118" i="17"/>
  <c r="FM118" i="17" s="1"/>
  <c r="EE118" i="17"/>
  <c r="EJ118" i="17"/>
  <c r="EC118" i="17"/>
  <c r="DZ118" i="17"/>
  <c r="DH118" i="17"/>
  <c r="DK118" i="17"/>
  <c r="EI118" i="17" s="1"/>
  <c r="DG118" i="17"/>
  <c r="EU118" i="17" s="1"/>
  <c r="DF118" i="17"/>
  <c r="ED118" i="17" s="1"/>
  <c r="FJ118" i="17" s="1"/>
  <c r="DI118" i="17"/>
  <c r="DL118" i="17"/>
  <c r="EZ118" i="17" s="1"/>
  <c r="DJ118" i="17"/>
  <c r="DE118" i="17"/>
  <c r="DU118" i="17" s="1"/>
  <c r="DX118" i="17"/>
  <c r="EI26" i="17"/>
  <c r="FO26" i="17" s="1"/>
  <c r="EX28" i="17"/>
  <c r="EW16" i="17"/>
  <c r="EY28" i="17"/>
  <c r="ED78" i="17"/>
  <c r="EG63" i="17"/>
  <c r="EE73" i="17"/>
  <c r="EF78" i="17"/>
  <c r="EY118" i="17"/>
  <c r="EW119" i="17"/>
  <c r="EU125" i="17"/>
  <c r="EQ114" i="17"/>
  <c r="EL125" i="17"/>
  <c r="ES125" i="17"/>
  <c r="EA125" i="17"/>
  <c r="FG125" i="17" s="1"/>
  <c r="EA120" i="17"/>
  <c r="EM123" i="17"/>
  <c r="EL118" i="17"/>
  <c r="DY167" i="17"/>
  <c r="DW162" i="17"/>
  <c r="EM177" i="17"/>
  <c r="ED171" i="17"/>
  <c r="FB171" i="17" s="1"/>
  <c r="ER167" i="17"/>
  <c r="EK163" i="17"/>
  <c r="EY171" i="17"/>
  <c r="EA162" i="17"/>
  <c r="EC160" i="17"/>
  <c r="DX162" i="17"/>
  <c r="ED219" i="17"/>
  <c r="EP225" i="17"/>
  <c r="DV226" i="17"/>
  <c r="EY224" i="17"/>
  <c r="EY225" i="24"/>
  <c r="FO225" i="24"/>
  <c r="FJ269" i="23"/>
  <c r="ET269" i="23"/>
  <c r="FP178" i="24"/>
  <c r="FH178" i="24"/>
  <c r="EZ178" i="24"/>
  <c r="FH256" i="23"/>
  <c r="EZ256" i="23"/>
  <c r="FP256" i="23"/>
  <c r="FO177" i="23"/>
  <c r="FG177" i="23"/>
  <c r="EY177" i="23"/>
  <c r="DL29" i="17"/>
  <c r="EJ29" i="17" s="1"/>
  <c r="DJ29" i="17"/>
  <c r="EH29" i="17" s="1"/>
  <c r="DK29" i="17"/>
  <c r="EI29" i="17" s="1"/>
  <c r="DI29" i="17"/>
  <c r="EG29" i="17" s="1"/>
  <c r="DZ29" i="17"/>
  <c r="EM22" i="17"/>
  <c r="EK22" i="17"/>
  <c r="DP22" i="17"/>
  <c r="EN22" i="17" s="1"/>
  <c r="DO22" i="17"/>
  <c r="DN22" i="17"/>
  <c r="EL22" i="17" s="1"/>
  <c r="DM22" i="17"/>
  <c r="DT22" i="17"/>
  <c r="ER22" i="17" s="1"/>
  <c r="DR22" i="17"/>
  <c r="EP22" i="17" s="1"/>
  <c r="DQ22" i="17"/>
  <c r="EO22" i="17" s="1"/>
  <c r="DS22" i="17"/>
  <c r="EQ22" i="17" s="1"/>
  <c r="DG16" i="17"/>
  <c r="DK16" i="17"/>
  <c r="EI16" i="17" s="1"/>
  <c r="DJ16" i="17"/>
  <c r="EH16" i="17" s="1"/>
  <c r="DL16" i="17"/>
  <c r="EJ16" i="17" s="1"/>
  <c r="DY16" i="17"/>
  <c r="EB16" i="17"/>
  <c r="FH16" i="17" s="1"/>
  <c r="EA16" i="17"/>
  <c r="DI16" i="17"/>
  <c r="EG16" i="17" s="1"/>
  <c r="DI19" i="17"/>
  <c r="EG19" i="17" s="1"/>
  <c r="DL19" i="17"/>
  <c r="EJ19" i="17" s="1"/>
  <c r="DK19" i="17"/>
  <c r="EI19" i="17" s="1"/>
  <c r="DJ19" i="17"/>
  <c r="EH19" i="17" s="1"/>
  <c r="EA19" i="17"/>
  <c r="DJ24" i="17"/>
  <c r="EH24" i="17" s="1"/>
  <c r="DL24" i="17"/>
  <c r="EJ24" i="17" s="1"/>
  <c r="EZ24" i="17" s="1"/>
  <c r="DK24" i="17"/>
  <c r="EI24" i="17" s="1"/>
  <c r="DI24" i="17"/>
  <c r="EG24" i="17" s="1"/>
  <c r="EW24" i="17" s="1"/>
  <c r="CW19" i="17"/>
  <c r="DB19" i="17"/>
  <c r="CX19" i="17"/>
  <c r="CT19" i="17"/>
  <c r="DA19" i="17"/>
  <c r="CV19" i="17"/>
  <c r="CZ19" i="17"/>
  <c r="DD19" i="17"/>
  <c r="CY19" i="17"/>
  <c r="DC19" i="17"/>
  <c r="CS19" i="17"/>
  <c r="CU19" i="17"/>
  <c r="CQ19" i="17"/>
  <c r="CP19" i="17"/>
  <c r="CO19" i="17"/>
  <c r="CR19" i="17"/>
  <c r="CR21" i="17"/>
  <c r="CQ21" i="17"/>
  <c r="CV21" i="17"/>
  <c r="CP21" i="17"/>
  <c r="CO21" i="17"/>
  <c r="CX21" i="17"/>
  <c r="CZ21" i="17"/>
  <c r="DB21" i="17"/>
  <c r="DD21" i="17"/>
  <c r="CW21" i="17"/>
  <c r="CY21" i="17"/>
  <c r="DA21" i="17"/>
  <c r="DC21" i="17"/>
  <c r="CT21" i="17"/>
  <c r="CU21" i="17"/>
  <c r="CS21" i="17"/>
  <c r="CO32" i="17"/>
  <c r="DC32" i="17"/>
  <c r="CR32" i="17"/>
  <c r="CQ32" i="17"/>
  <c r="CT32" i="17"/>
  <c r="FN32" i="17" s="1"/>
  <c r="CP32" i="17"/>
  <c r="CW32" i="17"/>
  <c r="DA32" i="17"/>
  <c r="DB32" i="17"/>
  <c r="CZ32" i="17"/>
  <c r="CX32" i="17"/>
  <c r="DD32" i="17"/>
  <c r="CU32" i="17"/>
  <c r="CY32" i="17"/>
  <c r="CV32" i="17"/>
  <c r="CS32" i="17"/>
  <c r="CO82" i="17"/>
  <c r="CS82" i="17"/>
  <c r="CU82" i="17"/>
  <c r="CQ82" i="17"/>
  <c r="CV82" i="17"/>
  <c r="CT82" i="17"/>
  <c r="CP82" i="17"/>
  <c r="DB82" i="17"/>
  <c r="CX82" i="17"/>
  <c r="DC82" i="17"/>
  <c r="CY82" i="17"/>
  <c r="CR82" i="17"/>
  <c r="CZ82" i="17"/>
  <c r="DA82" i="17"/>
  <c r="DD82" i="17"/>
  <c r="CW82" i="17"/>
  <c r="EC80" i="17"/>
  <c r="ES80" i="17" s="1"/>
  <c r="EI80" i="17"/>
  <c r="DU80" i="17"/>
  <c r="DI80" i="17"/>
  <c r="EG80" i="17" s="1"/>
  <c r="FE80" i="17" s="1"/>
  <c r="DG80" i="17"/>
  <c r="EE80" i="17" s="1"/>
  <c r="DH80" i="17"/>
  <c r="EF80" i="17" s="1"/>
  <c r="DJ80" i="17"/>
  <c r="EH80" i="17" s="1"/>
  <c r="EX80" i="17" s="1"/>
  <c r="DF80" i="17"/>
  <c r="ED80" i="17" s="1"/>
  <c r="DY80" i="17"/>
  <c r="DE80" i="17"/>
  <c r="DK80" i="17"/>
  <c r="EA80" i="17" s="1"/>
  <c r="DL80" i="17"/>
  <c r="EJ80" i="17" s="1"/>
  <c r="CP72" i="17"/>
  <c r="CQ72" i="17"/>
  <c r="CO72" i="17"/>
  <c r="CU72" i="17"/>
  <c r="CR72" i="17"/>
  <c r="CT72" i="17"/>
  <c r="CV72" i="17"/>
  <c r="FP72" i="17" s="1"/>
  <c r="CS72" i="17"/>
  <c r="CY72" i="17"/>
  <c r="DA72" i="17"/>
  <c r="DC72" i="17"/>
  <c r="CX72" i="17"/>
  <c r="DD72" i="17"/>
  <c r="CW72" i="17"/>
  <c r="DB72" i="17"/>
  <c r="CZ72" i="17"/>
  <c r="EQ69" i="17"/>
  <c r="FO69" i="17" s="1"/>
  <c r="EP69" i="17"/>
  <c r="DM69" i="17"/>
  <c r="DR69" i="17"/>
  <c r="DS69" i="17"/>
  <c r="EA69" i="17" s="1"/>
  <c r="FG69" i="17" s="1"/>
  <c r="DN69" i="17"/>
  <c r="EL69" i="17" s="1"/>
  <c r="DP69" i="17"/>
  <c r="EN69" i="17" s="1"/>
  <c r="DO69" i="17"/>
  <c r="DQ69" i="17"/>
  <c r="EO69" i="17" s="1"/>
  <c r="DT69" i="17"/>
  <c r="DG75" i="17"/>
  <c r="EE75" i="17" s="1"/>
  <c r="DE75" i="17"/>
  <c r="EC75" i="17" s="1"/>
  <c r="DH75" i="17"/>
  <c r="EF75" i="17" s="1"/>
  <c r="DK75" i="17"/>
  <c r="EI75" i="17" s="1"/>
  <c r="DL75" i="17"/>
  <c r="EJ75" i="17" s="1"/>
  <c r="DI75" i="17"/>
  <c r="DJ75" i="17"/>
  <c r="EH75" i="17" s="1"/>
  <c r="DF75" i="17"/>
  <c r="ED75" i="17" s="1"/>
  <c r="CH133" i="17"/>
  <c r="BZ133" i="17"/>
  <c r="BJ133" i="17"/>
  <c r="CG133" i="17"/>
  <c r="BY133" i="17"/>
  <c r="BI133" i="17"/>
  <c r="CN133" i="17"/>
  <c r="CF133" i="17"/>
  <c r="BP133" i="17"/>
  <c r="CM133" i="17"/>
  <c r="CE133" i="17"/>
  <c r="BO133" i="17"/>
  <c r="CL133" i="17"/>
  <c r="CD133" i="17"/>
  <c r="BN133" i="17"/>
  <c r="CK133" i="17"/>
  <c r="CC133" i="17"/>
  <c r="BM133" i="17"/>
  <c r="CJ133" i="17"/>
  <c r="CB133" i="17"/>
  <c r="BL133" i="17"/>
  <c r="CI133" i="17"/>
  <c r="CA133" i="17"/>
  <c r="BK133" i="17"/>
  <c r="EE126" i="17"/>
  <c r="EI126" i="17"/>
  <c r="DK126" i="17"/>
  <c r="DE126" i="17"/>
  <c r="EC126" i="17" s="1"/>
  <c r="DH126" i="17"/>
  <c r="EF126" i="17" s="1"/>
  <c r="DI126" i="17"/>
  <c r="EG126" i="17" s="1"/>
  <c r="DF126" i="17"/>
  <c r="ED126" i="17" s="1"/>
  <c r="DL126" i="17"/>
  <c r="EJ126" i="17" s="1"/>
  <c r="DJ126" i="17"/>
  <c r="EH126" i="17" s="1"/>
  <c r="DG126" i="17"/>
  <c r="CO124" i="17"/>
  <c r="CP124" i="17"/>
  <c r="CR124" i="17"/>
  <c r="CT124" i="17"/>
  <c r="CS124" i="17"/>
  <c r="CQ124" i="17"/>
  <c r="CV124" i="17"/>
  <c r="CU124" i="17"/>
  <c r="DC124" i="17"/>
  <c r="DD124" i="17"/>
  <c r="CW124" i="17"/>
  <c r="CY124" i="17"/>
  <c r="CZ124" i="17"/>
  <c r="CX124" i="17"/>
  <c r="DB124" i="17"/>
  <c r="DA124" i="17"/>
  <c r="CS130" i="17"/>
  <c r="CT130" i="17"/>
  <c r="CV130" i="17"/>
  <c r="CP130" i="17"/>
  <c r="CR130" i="17"/>
  <c r="CU130" i="17"/>
  <c r="CO130" i="17"/>
  <c r="CQ130" i="17"/>
  <c r="CX130" i="17"/>
  <c r="CW130" i="17"/>
  <c r="CY130" i="17"/>
  <c r="DB130" i="17"/>
  <c r="DA130" i="17"/>
  <c r="CZ130" i="17"/>
  <c r="DD130" i="17"/>
  <c r="DC130" i="17"/>
  <c r="EH115" i="17"/>
  <c r="DG115" i="17"/>
  <c r="DW115" i="17" s="1"/>
  <c r="DJ115" i="17"/>
  <c r="DZ115" i="17" s="1"/>
  <c r="DK115" i="17"/>
  <c r="DE115" i="17"/>
  <c r="DF115" i="17"/>
  <c r="ED115" i="17" s="1"/>
  <c r="DI115" i="17"/>
  <c r="DY115" i="17" s="1"/>
  <c r="DH115" i="17"/>
  <c r="DL115" i="17"/>
  <c r="EB115" i="17" s="1"/>
  <c r="EE177" i="17"/>
  <c r="EI177" i="17"/>
  <c r="EH177" i="17"/>
  <c r="DI177" i="17"/>
  <c r="EG177" i="17" s="1"/>
  <c r="DJ177" i="17"/>
  <c r="DZ177" i="17" s="1"/>
  <c r="FF177" i="17" s="1"/>
  <c r="DL177" i="17"/>
  <c r="DH177" i="17"/>
  <c r="DX177" i="17" s="1"/>
  <c r="DF177" i="17"/>
  <c r="DE177" i="17"/>
  <c r="EC177" i="17" s="1"/>
  <c r="EA177" i="17"/>
  <c r="DG177" i="17"/>
  <c r="DK177" i="17"/>
  <c r="DW177" i="17"/>
  <c r="FC177" i="17" s="1"/>
  <c r="DY177" i="17"/>
  <c r="FE177" i="17" s="1"/>
  <c r="EF177" i="17"/>
  <c r="FD177" i="17" s="1"/>
  <c r="DM178" i="17"/>
  <c r="EK178" i="17" s="1"/>
  <c r="DQ178" i="17"/>
  <c r="DY178" i="17" s="1"/>
  <c r="DR178" i="17"/>
  <c r="DZ178" i="17" s="1"/>
  <c r="DP178" i="17"/>
  <c r="EN178" i="17" s="1"/>
  <c r="DS178" i="17"/>
  <c r="EQ178" i="17" s="1"/>
  <c r="DO178" i="17"/>
  <c r="EM178" i="17" s="1"/>
  <c r="DN178" i="17"/>
  <c r="EL178" i="17" s="1"/>
  <c r="DT178" i="17"/>
  <c r="ER178" i="17" s="1"/>
  <c r="CZ179" i="17"/>
  <c r="CX179" i="17"/>
  <c r="DD179" i="17"/>
  <c r="CY179" i="17"/>
  <c r="DB179" i="17"/>
  <c r="DA179" i="17"/>
  <c r="CW179" i="17"/>
  <c r="DC179" i="17"/>
  <c r="CO179" i="17"/>
  <c r="CS179" i="17"/>
  <c r="CR179" i="17"/>
  <c r="CU179" i="17"/>
  <c r="CP179" i="17"/>
  <c r="CQ179" i="17"/>
  <c r="CT179" i="17"/>
  <c r="CV179" i="17"/>
  <c r="CQ160" i="17"/>
  <c r="CO160" i="17"/>
  <c r="CU160" i="17"/>
  <c r="CS160" i="17"/>
  <c r="CV160" i="17"/>
  <c r="CP160" i="17"/>
  <c r="CR160" i="17"/>
  <c r="CT160" i="17"/>
  <c r="CY160" i="17"/>
  <c r="CW160" i="17"/>
  <c r="DC160" i="17"/>
  <c r="CZ160" i="17"/>
  <c r="CX160" i="17"/>
  <c r="DA160" i="17"/>
  <c r="DD160" i="17"/>
  <c r="DB160" i="17"/>
  <c r="CT162" i="17"/>
  <c r="CP162" i="17"/>
  <c r="CQ162" i="17"/>
  <c r="CV162" i="17"/>
  <c r="CS162" i="17"/>
  <c r="CR162" i="17"/>
  <c r="CO162" i="17"/>
  <c r="CU162" i="17"/>
  <c r="DB162" i="17"/>
  <c r="CX162" i="17"/>
  <c r="DC162" i="17"/>
  <c r="CY162" i="17"/>
  <c r="CZ162" i="17"/>
  <c r="DD162" i="17"/>
  <c r="DA162" i="17"/>
  <c r="CW162" i="17"/>
  <c r="CU170" i="17"/>
  <c r="CV170" i="17"/>
  <c r="CR170" i="17"/>
  <c r="CT170" i="17"/>
  <c r="CQ170" i="17"/>
  <c r="CS170" i="17"/>
  <c r="CO170" i="17"/>
  <c r="CP170" i="17"/>
  <c r="CX170" i="17"/>
  <c r="DD170" i="17"/>
  <c r="DC170" i="17"/>
  <c r="DA170" i="17"/>
  <c r="CW170" i="17"/>
  <c r="CZ170" i="17"/>
  <c r="CY170" i="17"/>
  <c r="DB170" i="17"/>
  <c r="DR223" i="17"/>
  <c r="EP223" i="17" s="1"/>
  <c r="DQ223" i="17"/>
  <c r="EO223" i="17" s="1"/>
  <c r="DO223" i="17"/>
  <c r="EM223" i="17" s="1"/>
  <c r="DP223" i="17"/>
  <c r="EN223" i="17" s="1"/>
  <c r="DS223" i="17"/>
  <c r="EQ223" i="17" s="1"/>
  <c r="DT223" i="17"/>
  <c r="DM223" i="17"/>
  <c r="EK223" i="17" s="1"/>
  <c r="DN223" i="17"/>
  <c r="EL223" i="17" s="1"/>
  <c r="ER223" i="17"/>
  <c r="DC224" i="17"/>
  <c r="DA224" i="17"/>
  <c r="DB224" i="17"/>
  <c r="CW224" i="17"/>
  <c r="FI224" i="17" s="1"/>
  <c r="CX224" i="17"/>
  <c r="CY224" i="17"/>
  <c r="CZ224" i="17"/>
  <c r="DD224" i="17"/>
  <c r="CU224" i="17"/>
  <c r="CT224" i="17"/>
  <c r="CO224" i="17"/>
  <c r="CQ224" i="17"/>
  <c r="CP224" i="17"/>
  <c r="FJ224" i="17" s="1"/>
  <c r="CR224" i="17"/>
  <c r="FL224" i="17" s="1"/>
  <c r="FT224" i="17" s="1"/>
  <c r="CV224" i="17"/>
  <c r="CS224" i="17"/>
  <c r="FM224" i="17" s="1"/>
  <c r="EZ224" i="17"/>
  <c r="FP224" i="17"/>
  <c r="FN224" i="17"/>
  <c r="ES224" i="17"/>
  <c r="EU224" i="17"/>
  <c r="FK224" i="17"/>
  <c r="EV224" i="17"/>
  <c r="EC221" i="17"/>
  <c r="DL221" i="17"/>
  <c r="EJ221" i="17" s="1"/>
  <c r="DE221" i="17"/>
  <c r="DH221" i="17"/>
  <c r="DI221" i="17"/>
  <c r="EG221" i="17" s="1"/>
  <c r="DG221" i="17"/>
  <c r="EE221" i="17" s="1"/>
  <c r="DK221" i="17"/>
  <c r="EI221" i="17" s="1"/>
  <c r="DJ221" i="17"/>
  <c r="EH221" i="17" s="1"/>
  <c r="EF221" i="17"/>
  <c r="DF221" i="17"/>
  <c r="ED221" i="17" s="1"/>
  <c r="DB218" i="17"/>
  <c r="CY218" i="17"/>
  <c r="CZ218" i="17"/>
  <c r="DA218" i="17"/>
  <c r="DD218" i="17"/>
  <c r="CX218" i="17"/>
  <c r="CW218" i="17"/>
  <c r="DC218" i="17"/>
  <c r="CT218" i="17"/>
  <c r="CU218" i="17"/>
  <c r="CO218" i="17"/>
  <c r="CR218" i="17"/>
  <c r="CV218" i="17"/>
  <c r="CQ218" i="17"/>
  <c r="CP218" i="17"/>
  <c r="CS218" i="17"/>
  <c r="CY223" i="17"/>
  <c r="DB223" i="17"/>
  <c r="DD223" i="17"/>
  <c r="CW223" i="17"/>
  <c r="CX223" i="17"/>
  <c r="DC223" i="17"/>
  <c r="DA223" i="17"/>
  <c r="CZ223" i="17"/>
  <c r="CS223" i="17"/>
  <c r="CR223" i="17"/>
  <c r="CQ223" i="17"/>
  <c r="CT223" i="17"/>
  <c r="CP223" i="17"/>
  <c r="CO223" i="17"/>
  <c r="CU223" i="17"/>
  <c r="CV223" i="17"/>
  <c r="DA208" i="17"/>
  <c r="DD208" i="17"/>
  <c r="CX208" i="17"/>
  <c r="CY208" i="17"/>
  <c r="CZ208" i="17"/>
  <c r="DB208" i="17"/>
  <c r="CW208" i="17"/>
  <c r="DC208" i="17"/>
  <c r="CT208" i="17"/>
  <c r="CO208" i="17"/>
  <c r="CR208" i="17"/>
  <c r="CU208" i="17"/>
  <c r="CV208" i="17"/>
  <c r="CP208" i="17"/>
  <c r="CS208" i="17"/>
  <c r="CQ208" i="17"/>
  <c r="EL270" i="17"/>
  <c r="DO270" i="17"/>
  <c r="EM270" i="17" s="1"/>
  <c r="DR270" i="17"/>
  <c r="EP270" i="17" s="1"/>
  <c r="DQ270" i="17"/>
  <c r="EO270" i="17" s="1"/>
  <c r="DT270" i="17"/>
  <c r="DN270" i="17"/>
  <c r="DP270" i="17"/>
  <c r="EN270" i="17" s="1"/>
  <c r="DS270" i="17"/>
  <c r="EQ270" i="17" s="1"/>
  <c r="DM270" i="17"/>
  <c r="EK270" i="17" s="1"/>
  <c r="EO263" i="17"/>
  <c r="EP263" i="17"/>
  <c r="DQ263" i="17"/>
  <c r="DR263" i="17"/>
  <c r="DZ263" i="17" s="1"/>
  <c r="DM263" i="17"/>
  <c r="EK263" i="17" s="1"/>
  <c r="FI263" i="17" s="1"/>
  <c r="DO263" i="17"/>
  <c r="DW263" i="17" s="1"/>
  <c r="DN263" i="17"/>
  <c r="EL263" i="17" s="1"/>
  <c r="DP263" i="17"/>
  <c r="EN263" i="17" s="1"/>
  <c r="DT263" i="17"/>
  <c r="ER263" i="17" s="1"/>
  <c r="DS263" i="17"/>
  <c r="EQ263" i="17" s="1"/>
  <c r="EC255" i="17"/>
  <c r="EH255" i="17"/>
  <c r="EI255" i="17"/>
  <c r="DJ255" i="17"/>
  <c r="DK255" i="17"/>
  <c r="DG255" i="17"/>
  <c r="EE255" i="17" s="1"/>
  <c r="DL255" i="17"/>
  <c r="EJ255" i="17" s="1"/>
  <c r="DF255" i="17"/>
  <c r="ED255" i="17" s="1"/>
  <c r="DH255" i="17"/>
  <c r="EF255" i="17" s="1"/>
  <c r="DE255" i="17"/>
  <c r="DI255" i="17"/>
  <c r="EG255" i="17" s="1"/>
  <c r="DP253" i="17"/>
  <c r="EN253" i="17" s="1"/>
  <c r="DO253" i="17"/>
  <c r="EM253" i="17" s="1"/>
  <c r="DT253" i="17"/>
  <c r="ER253" i="17" s="1"/>
  <c r="DN253" i="17"/>
  <c r="EL253" i="17" s="1"/>
  <c r="DQ253" i="17"/>
  <c r="EO253" i="17" s="1"/>
  <c r="DM253" i="17"/>
  <c r="EK253" i="17" s="1"/>
  <c r="DR253" i="17"/>
  <c r="DZ253" i="17" s="1"/>
  <c r="DS253" i="17"/>
  <c r="EQ253" i="17" s="1"/>
  <c r="CP262" i="17"/>
  <c r="CQ262" i="17"/>
  <c r="CS262" i="17"/>
  <c r="CV262" i="17"/>
  <c r="CO262" i="17"/>
  <c r="CT262" i="17"/>
  <c r="DA262" i="17"/>
  <c r="DD262" i="17"/>
  <c r="CR262" i="17"/>
  <c r="DB262" i="17"/>
  <c r="CZ262" i="17"/>
  <c r="CU262" i="17"/>
  <c r="DC262" i="17"/>
  <c r="CX262" i="17"/>
  <c r="CY262" i="17"/>
  <c r="CW262" i="17"/>
  <c r="CU273" i="17"/>
  <c r="CS273" i="17"/>
  <c r="CT273" i="17"/>
  <c r="CO273" i="17"/>
  <c r="CP273" i="17"/>
  <c r="CR273" i="17"/>
  <c r="CV273" i="17"/>
  <c r="CQ273" i="17"/>
  <c r="DA273" i="17"/>
  <c r="CZ273" i="17"/>
  <c r="DD273" i="17"/>
  <c r="CW273" i="17"/>
  <c r="CX273" i="17"/>
  <c r="CY273" i="17"/>
  <c r="DX314" i="17"/>
  <c r="FD314" i="17" s="1"/>
  <c r="DQ314" i="17"/>
  <c r="EO314" i="17" s="1"/>
  <c r="DP314" i="17"/>
  <c r="EN314" i="17" s="1"/>
  <c r="DN314" i="17"/>
  <c r="DV314" i="17" s="1"/>
  <c r="DM314" i="17"/>
  <c r="EK314" i="17" s="1"/>
  <c r="DT314" i="17"/>
  <c r="ER314" i="17" s="1"/>
  <c r="DR314" i="17"/>
  <c r="EP314" i="17" s="1"/>
  <c r="DO314" i="17"/>
  <c r="EM314" i="17" s="1"/>
  <c r="DS314" i="17"/>
  <c r="EQ314" i="17" s="1"/>
  <c r="EA315" i="17"/>
  <c r="FG315" i="17" s="1"/>
  <c r="EB315" i="17"/>
  <c r="FH315" i="17" s="1"/>
  <c r="DY315" i="17"/>
  <c r="FE315" i="17" s="1"/>
  <c r="DT315" i="17"/>
  <c r="ER315" i="17" s="1"/>
  <c r="FP315" i="17" s="1"/>
  <c r="DQ315" i="17"/>
  <c r="EO315" i="17" s="1"/>
  <c r="DN315" i="17"/>
  <c r="EL315" i="17" s="1"/>
  <c r="FJ315" i="17" s="1"/>
  <c r="DM315" i="17"/>
  <c r="EK315" i="17" s="1"/>
  <c r="DP315" i="17"/>
  <c r="EN315" i="17" s="1"/>
  <c r="FL315" i="17" s="1"/>
  <c r="DR315" i="17"/>
  <c r="EP315" i="17" s="1"/>
  <c r="FN315" i="17" s="1"/>
  <c r="DO315" i="17"/>
  <c r="DW315" i="17" s="1"/>
  <c r="DS315" i="17"/>
  <c r="EQ315" i="17" s="1"/>
  <c r="FO315" i="17" s="1"/>
  <c r="DQ309" i="17"/>
  <c r="EO309" i="17" s="1"/>
  <c r="EL309" i="17"/>
  <c r="DS309" i="17"/>
  <c r="EQ309" i="17" s="1"/>
  <c r="DO309" i="17"/>
  <c r="EM309" i="17" s="1"/>
  <c r="DR309" i="17"/>
  <c r="EP309" i="17" s="1"/>
  <c r="DT309" i="17"/>
  <c r="ER309" i="17" s="1"/>
  <c r="DN309" i="17"/>
  <c r="DV309" i="17" s="1"/>
  <c r="DP309" i="17"/>
  <c r="EN309" i="17" s="1"/>
  <c r="EK309" i="17"/>
  <c r="DM309" i="17"/>
  <c r="DU309" i="17" s="1"/>
  <c r="DS308" i="17"/>
  <c r="DR308" i="17"/>
  <c r="DT308" i="17"/>
  <c r="ER308" i="17" s="1"/>
  <c r="DO308" i="17"/>
  <c r="EM308" i="17" s="1"/>
  <c r="FK308" i="17" s="1"/>
  <c r="DM308" i="17"/>
  <c r="EQ308" i="17"/>
  <c r="FO308" i="17" s="1"/>
  <c r="EP308" i="17"/>
  <c r="DN308" i="17"/>
  <c r="EL308" i="17" s="1"/>
  <c r="DQ308" i="17"/>
  <c r="EO308" i="17" s="1"/>
  <c r="DP308" i="17"/>
  <c r="EN308" i="17" s="1"/>
  <c r="FL308" i="17" s="1"/>
  <c r="CU312" i="17"/>
  <c r="CP312" i="17"/>
  <c r="CQ312" i="17"/>
  <c r="CV312" i="17"/>
  <c r="CT312" i="17"/>
  <c r="CO312" i="17"/>
  <c r="CS312" i="17"/>
  <c r="CR312" i="17"/>
  <c r="DC312" i="17"/>
  <c r="DD312" i="17"/>
  <c r="CX312" i="17"/>
  <c r="CW312" i="17"/>
  <c r="CZ312" i="17"/>
  <c r="DB312" i="17"/>
  <c r="DA312" i="17"/>
  <c r="CY312" i="17"/>
  <c r="EK303" i="17"/>
  <c r="DN303" i="17"/>
  <c r="EL303" i="17" s="1"/>
  <c r="DO303" i="17"/>
  <c r="DT303" i="17"/>
  <c r="ER303" i="17" s="1"/>
  <c r="DM303" i="17"/>
  <c r="DS303" i="17"/>
  <c r="EQ303" i="17" s="1"/>
  <c r="DQ303" i="17"/>
  <c r="EO303" i="17" s="1"/>
  <c r="DP303" i="17"/>
  <c r="EN303" i="17" s="1"/>
  <c r="DR303" i="17"/>
  <c r="EP303" i="17" s="1"/>
  <c r="EM68" i="17"/>
  <c r="FK68" i="17" s="1"/>
  <c r="DQ68" i="17"/>
  <c r="EO68" i="17" s="1"/>
  <c r="DN68" i="17"/>
  <c r="EL68" i="17" s="1"/>
  <c r="DO68" i="17"/>
  <c r="DT68" i="17"/>
  <c r="DR68" i="17"/>
  <c r="EP68" i="17" s="1"/>
  <c r="DM68" i="17"/>
  <c r="EK68" i="17" s="1"/>
  <c r="DP68" i="17"/>
  <c r="EN68" i="17" s="1"/>
  <c r="FL68" i="17" s="1"/>
  <c r="DS68" i="17"/>
  <c r="EM310" i="17"/>
  <c r="DP310" i="17"/>
  <c r="EN310" i="17" s="1"/>
  <c r="DS310" i="17"/>
  <c r="EQ310" i="17" s="1"/>
  <c r="DN310" i="17"/>
  <c r="EL310" i="17" s="1"/>
  <c r="DT310" i="17"/>
  <c r="ER310" i="17" s="1"/>
  <c r="DO310" i="17"/>
  <c r="DW310" i="17" s="1"/>
  <c r="FC310" i="17" s="1"/>
  <c r="DM310" i="17"/>
  <c r="EK310" i="17" s="1"/>
  <c r="DQ310" i="17"/>
  <c r="DY310" i="17" s="1"/>
  <c r="DR310" i="17"/>
  <c r="DZ310" i="17" s="1"/>
  <c r="EJ114" i="17"/>
  <c r="EC114" i="17"/>
  <c r="EG114" i="17"/>
  <c r="DL114" i="17"/>
  <c r="DJ114" i="17"/>
  <c r="EH114" i="17" s="1"/>
  <c r="DF114" i="17"/>
  <c r="DV114" i="17" s="1"/>
  <c r="DH114" i="17"/>
  <c r="EF114" i="17" s="1"/>
  <c r="DE114" i="17"/>
  <c r="DU114" i="17" s="1"/>
  <c r="DI114" i="17"/>
  <c r="DG114" i="17"/>
  <c r="EE114" i="17" s="1"/>
  <c r="DK114" i="17"/>
  <c r="EI114" i="17" s="1"/>
  <c r="CR164" i="17"/>
  <c r="FL164" i="17" s="1"/>
  <c r="CU164" i="17"/>
  <c r="CO164" i="17"/>
  <c r="FI164" i="17" s="1"/>
  <c r="CP164" i="17"/>
  <c r="FJ164" i="17" s="1"/>
  <c r="CS164" i="17"/>
  <c r="CT164" i="17"/>
  <c r="CV164" i="17"/>
  <c r="CQ164" i="17"/>
  <c r="FK164" i="17" s="1"/>
  <c r="CY164" i="17"/>
  <c r="DC164" i="17"/>
  <c r="CZ164" i="17"/>
  <c r="CX164" i="17"/>
  <c r="DA164" i="17"/>
  <c r="CW164" i="17"/>
  <c r="DD164" i="17"/>
  <c r="DB164" i="17"/>
  <c r="EI308" i="17"/>
  <c r="DJ308" i="17"/>
  <c r="EH308" i="17" s="1"/>
  <c r="DF308" i="17"/>
  <c r="ED308" i="17" s="1"/>
  <c r="DH308" i="17"/>
  <c r="EF308" i="17" s="1"/>
  <c r="DI308" i="17"/>
  <c r="EG308" i="17" s="1"/>
  <c r="FM308" i="17" s="1"/>
  <c r="DL308" i="17"/>
  <c r="DK308" i="17"/>
  <c r="EY308" i="17" s="1"/>
  <c r="DG308" i="17"/>
  <c r="DX308" i="17"/>
  <c r="FD308" i="17" s="1"/>
  <c r="DY308" i="17"/>
  <c r="DE308" i="17"/>
  <c r="EC308" i="17" s="1"/>
  <c r="EA308" i="17"/>
  <c r="EE308" i="17"/>
  <c r="DZ308" i="17"/>
  <c r="EJ308" i="17"/>
  <c r="FP308" i="17" s="1"/>
  <c r="EM168" i="17"/>
  <c r="DO168" i="17"/>
  <c r="DW168" i="17" s="1"/>
  <c r="DN168" i="17"/>
  <c r="DV168" i="17" s="1"/>
  <c r="DP168" i="17"/>
  <c r="EN168" i="17" s="1"/>
  <c r="DT168" i="17"/>
  <c r="ER168" i="17" s="1"/>
  <c r="DR168" i="17"/>
  <c r="EP168" i="17" s="1"/>
  <c r="DS168" i="17"/>
  <c r="EA168" i="17" s="1"/>
  <c r="FG168" i="17" s="1"/>
  <c r="DQ168" i="17"/>
  <c r="DY168" i="17" s="1"/>
  <c r="DM168" i="17"/>
  <c r="DU168" i="17" s="1"/>
  <c r="EM222" i="17"/>
  <c r="DO222" i="17"/>
  <c r="DM222" i="17"/>
  <c r="DQ222" i="17"/>
  <c r="EO222" i="17" s="1"/>
  <c r="DP222" i="17"/>
  <c r="EN222" i="17" s="1"/>
  <c r="DR222" i="17"/>
  <c r="EP222" i="17" s="1"/>
  <c r="FN222" i="17" s="1"/>
  <c r="DS222" i="17"/>
  <c r="EQ222" i="17" s="1"/>
  <c r="DN222" i="17"/>
  <c r="EL222" i="17" s="1"/>
  <c r="DT222" i="17"/>
  <c r="ER222" i="17" s="1"/>
  <c r="EK222" i="17"/>
  <c r="CV29" i="17"/>
  <c r="CP29" i="17"/>
  <c r="CO29" i="17"/>
  <c r="CU29" i="17"/>
  <c r="CR29" i="17"/>
  <c r="CQ29" i="17"/>
  <c r="DD29" i="17"/>
  <c r="CX29" i="17"/>
  <c r="DA29" i="17"/>
  <c r="CW29" i="17"/>
  <c r="DB29" i="17"/>
  <c r="CZ29" i="17"/>
  <c r="CY29" i="17"/>
  <c r="DC29" i="17"/>
  <c r="CT29" i="17"/>
  <c r="CS29" i="17"/>
  <c r="EP306" i="17"/>
  <c r="ER306" i="17"/>
  <c r="DN306" i="17"/>
  <c r="EL306" i="17" s="1"/>
  <c r="DS306" i="17"/>
  <c r="DP306" i="17"/>
  <c r="EN306" i="17" s="1"/>
  <c r="DQ306" i="17"/>
  <c r="EO306" i="17" s="1"/>
  <c r="DT306" i="17"/>
  <c r="DM306" i="17"/>
  <c r="EK306" i="17" s="1"/>
  <c r="EQ306" i="17"/>
  <c r="DR306" i="17"/>
  <c r="DO306" i="17"/>
  <c r="EM306" i="17" s="1"/>
  <c r="AU323" i="17"/>
  <c r="ED216" i="17"/>
  <c r="EB216" i="17"/>
  <c r="DH216" i="17"/>
  <c r="EF216" i="17" s="1"/>
  <c r="DG216" i="17"/>
  <c r="EE216" i="17" s="1"/>
  <c r="DE216" i="17"/>
  <c r="EC216" i="17" s="1"/>
  <c r="DF216" i="17"/>
  <c r="DI216" i="17"/>
  <c r="EG216" i="17" s="1"/>
  <c r="DL216" i="17"/>
  <c r="EJ216" i="17" s="1"/>
  <c r="DV216" i="17"/>
  <c r="DJ216" i="17"/>
  <c r="DZ216" i="17" s="1"/>
  <c r="DK216" i="17"/>
  <c r="EI216" i="17" s="1"/>
  <c r="DX216" i="17"/>
  <c r="AV284" i="17"/>
  <c r="CS16" i="17"/>
  <c r="CR16" i="17"/>
  <c r="CQ16" i="17"/>
  <c r="CP16" i="17"/>
  <c r="CO16" i="17"/>
  <c r="DB16" i="17"/>
  <c r="CV16" i="17"/>
  <c r="FP16" i="17" s="1"/>
  <c r="CW16" i="17"/>
  <c r="DA16" i="17"/>
  <c r="CZ16" i="17"/>
  <c r="DD16" i="17"/>
  <c r="CY16" i="17"/>
  <c r="DC16" i="17"/>
  <c r="CU16" i="17"/>
  <c r="CX16" i="17"/>
  <c r="CT16" i="17"/>
  <c r="DD114" i="17"/>
  <c r="DA114" i="17"/>
  <c r="CY114" i="17"/>
  <c r="DC114" i="17"/>
  <c r="CZ114" i="17"/>
  <c r="CX114" i="17"/>
  <c r="DB114" i="17"/>
  <c r="CW114" i="17"/>
  <c r="CV114" i="17"/>
  <c r="CT114" i="17"/>
  <c r="CP114" i="17"/>
  <c r="CR114" i="17"/>
  <c r="CS114" i="17"/>
  <c r="CQ114" i="17"/>
  <c r="CU114" i="17"/>
  <c r="CO114" i="17"/>
  <c r="FM16" i="17"/>
  <c r="DZ28" i="17"/>
  <c r="FF28" i="17" s="1"/>
  <c r="ER69" i="17"/>
  <c r="EI63" i="17"/>
  <c r="FA80" i="17"/>
  <c r="EB72" i="17"/>
  <c r="FH72" i="17" s="1"/>
  <c r="EC72" i="17"/>
  <c r="DX72" i="17"/>
  <c r="EI72" i="17"/>
  <c r="ED113" i="17"/>
  <c r="ED130" i="17"/>
  <c r="DZ130" i="17"/>
  <c r="EY125" i="17"/>
  <c r="DV125" i="17"/>
  <c r="DY118" i="17"/>
  <c r="FE118" i="17" s="1"/>
  <c r="EM114" i="17"/>
  <c r="FM119" i="17"/>
  <c r="EI120" i="17"/>
  <c r="EI130" i="17"/>
  <c r="EG160" i="17"/>
  <c r="EH167" i="17"/>
  <c r="EU164" i="17"/>
  <c r="EX164" i="17"/>
  <c r="EW165" i="17"/>
  <c r="FE171" i="17"/>
  <c r="DZ164" i="17"/>
  <c r="FF164" i="17" s="1"/>
  <c r="EX177" i="17"/>
  <c r="EM167" i="17"/>
  <c r="EO176" i="17"/>
  <c r="EQ168" i="17"/>
  <c r="ED176" i="17"/>
  <c r="FG177" i="17"/>
  <c r="EH210" i="17"/>
  <c r="DW226" i="17"/>
  <c r="FD63" i="23"/>
  <c r="EV63" i="23"/>
  <c r="EZ170" i="23"/>
  <c r="FP170" i="23"/>
  <c r="FI256" i="22"/>
  <c r="FA256" i="22"/>
  <c r="ES256" i="22"/>
  <c r="DM83" i="17"/>
  <c r="EK83" i="17" s="1"/>
  <c r="EK27" i="17"/>
  <c r="EN27" i="17"/>
  <c r="DP27" i="17"/>
  <c r="DO27" i="17"/>
  <c r="EM27" i="17" s="1"/>
  <c r="DN27" i="17"/>
  <c r="EL27" i="17" s="1"/>
  <c r="DM27" i="17"/>
  <c r="DT27" i="17"/>
  <c r="EB27" i="17" s="1"/>
  <c r="DR27" i="17"/>
  <c r="EP27" i="17" s="1"/>
  <c r="DS27" i="17"/>
  <c r="EQ27" i="17" s="1"/>
  <c r="DQ27" i="17"/>
  <c r="EO27" i="17" s="1"/>
  <c r="EJ17" i="17"/>
  <c r="DJ17" i="17"/>
  <c r="EH17" i="17" s="1"/>
  <c r="DK17" i="17"/>
  <c r="EI17" i="17" s="1"/>
  <c r="DL17" i="17"/>
  <c r="DI17" i="17"/>
  <c r="EG17" i="17" s="1"/>
  <c r="DI31" i="17"/>
  <c r="EG31" i="17" s="1"/>
  <c r="DL31" i="17"/>
  <c r="EJ31" i="17" s="1"/>
  <c r="DJ31" i="17"/>
  <c r="EH31" i="17" s="1"/>
  <c r="DK31" i="17"/>
  <c r="EI31" i="17" s="1"/>
  <c r="EA31" i="17"/>
  <c r="EH22" i="17"/>
  <c r="DK22" i="17"/>
  <c r="DJ22" i="17"/>
  <c r="EX22" i="17" s="1"/>
  <c r="DI22" i="17"/>
  <c r="EG22" i="17" s="1"/>
  <c r="DL22" i="17"/>
  <c r="EJ22" i="17" s="1"/>
  <c r="CU23" i="17"/>
  <c r="DB23" i="17"/>
  <c r="CT23" i="17"/>
  <c r="CR23" i="17"/>
  <c r="CQ23" i="17"/>
  <c r="CP23" i="17"/>
  <c r="CO23" i="17"/>
  <c r="DA23" i="17"/>
  <c r="CY23" i="17"/>
  <c r="CZ23" i="17"/>
  <c r="CX23" i="17"/>
  <c r="DC23" i="17"/>
  <c r="CS23" i="17"/>
  <c r="CW23" i="17"/>
  <c r="CV23" i="17"/>
  <c r="DD23" i="17"/>
  <c r="CW25" i="17"/>
  <c r="DB25" i="17"/>
  <c r="DD25" i="17"/>
  <c r="CZ25" i="17"/>
  <c r="DC25" i="17"/>
  <c r="CY25" i="17"/>
  <c r="CX25" i="17"/>
  <c r="CV25" i="17"/>
  <c r="DA25" i="17"/>
  <c r="CU25" i="17"/>
  <c r="CR25" i="17"/>
  <c r="CQ25" i="17"/>
  <c r="CP25" i="17"/>
  <c r="CO25" i="17"/>
  <c r="CS25" i="17"/>
  <c r="CT25" i="17"/>
  <c r="CZ22" i="17"/>
  <c r="CV22" i="17"/>
  <c r="CY22" i="17"/>
  <c r="CX22" i="17"/>
  <c r="CW22" i="17"/>
  <c r="CU22" i="17"/>
  <c r="FO22" i="17" s="1"/>
  <c r="CT22" i="17"/>
  <c r="FN22" i="17" s="1"/>
  <c r="DB22" i="17"/>
  <c r="DA22" i="17"/>
  <c r="CS22" i="17"/>
  <c r="FM22" i="17" s="1"/>
  <c r="CR22" i="17"/>
  <c r="CQ22" i="17"/>
  <c r="CP22" i="17"/>
  <c r="DD22" i="17"/>
  <c r="DC22" i="17"/>
  <c r="CO22" i="17"/>
  <c r="CT15" i="17"/>
  <c r="DC15" i="17"/>
  <c r="CR15" i="17"/>
  <c r="CQ15" i="17"/>
  <c r="CP15" i="17"/>
  <c r="CS15" i="17"/>
  <c r="CO15" i="17"/>
  <c r="CU15" i="17"/>
  <c r="CZ15" i="17"/>
  <c r="DD15" i="17"/>
  <c r="CV15" i="17"/>
  <c r="CY15" i="17"/>
  <c r="CX15" i="17"/>
  <c r="DB15" i="17"/>
  <c r="CW15" i="17"/>
  <c r="DA15" i="17"/>
  <c r="DS82" i="17"/>
  <c r="EQ82" i="17" s="1"/>
  <c r="DP82" i="17"/>
  <c r="EN82" i="17" s="1"/>
  <c r="DT82" i="17"/>
  <c r="ER82" i="17" s="1"/>
  <c r="DO82" i="17"/>
  <c r="DW82" i="17" s="1"/>
  <c r="DR82" i="17"/>
  <c r="DZ82" i="17" s="1"/>
  <c r="DN82" i="17"/>
  <c r="DQ82" i="17"/>
  <c r="EO82" i="17" s="1"/>
  <c r="DM82" i="17"/>
  <c r="DU82" i="17" s="1"/>
  <c r="ER81" i="17"/>
  <c r="DP81" i="17"/>
  <c r="EN81" i="17" s="1"/>
  <c r="DQ81" i="17"/>
  <c r="DY81" i="17" s="1"/>
  <c r="DM81" i="17"/>
  <c r="EK81" i="17" s="1"/>
  <c r="DO81" i="17"/>
  <c r="EM81" i="17" s="1"/>
  <c r="DS81" i="17"/>
  <c r="EQ81" i="17" s="1"/>
  <c r="DT81" i="17"/>
  <c r="DR81" i="17"/>
  <c r="DN81" i="17"/>
  <c r="EL81" i="17" s="1"/>
  <c r="EC76" i="17"/>
  <c r="DL76" i="17"/>
  <c r="EJ76" i="17" s="1"/>
  <c r="DI76" i="17"/>
  <c r="EG76" i="17" s="1"/>
  <c r="DE76" i="17"/>
  <c r="DU76" i="17" s="1"/>
  <c r="DK76" i="17"/>
  <c r="DH76" i="17"/>
  <c r="EF76" i="17" s="1"/>
  <c r="DX76" i="17"/>
  <c r="DF76" i="17"/>
  <c r="ED76" i="17" s="1"/>
  <c r="DJ76" i="17"/>
  <c r="EH76" i="17" s="1"/>
  <c r="DG76" i="17"/>
  <c r="EE76" i="17" s="1"/>
  <c r="EA76" i="17"/>
  <c r="CT75" i="17"/>
  <c r="CU75" i="17"/>
  <c r="CS75" i="17"/>
  <c r="CO75" i="17"/>
  <c r="CP75" i="17"/>
  <c r="CR75" i="17"/>
  <c r="CQ75" i="17"/>
  <c r="CW75" i="17"/>
  <c r="CZ75" i="17"/>
  <c r="CX75" i="17"/>
  <c r="CY75" i="17"/>
  <c r="DC75" i="17"/>
  <c r="DB75" i="17"/>
  <c r="DD75" i="17"/>
  <c r="CV75" i="17"/>
  <c r="DA75" i="17"/>
  <c r="CV73" i="17"/>
  <c r="FP73" i="17" s="1"/>
  <c r="CO73" i="17"/>
  <c r="CQ73" i="17"/>
  <c r="CP73" i="17"/>
  <c r="CR73" i="17"/>
  <c r="FL73" i="17" s="1"/>
  <c r="CS73" i="17"/>
  <c r="CU73" i="17"/>
  <c r="CZ73" i="17"/>
  <c r="CY73" i="17"/>
  <c r="DB73" i="17"/>
  <c r="CT73" i="17"/>
  <c r="CX73" i="17"/>
  <c r="CW73" i="17"/>
  <c r="DD73" i="17"/>
  <c r="DA73" i="17"/>
  <c r="DC73" i="17"/>
  <c r="CZ77" i="17"/>
  <c r="CQ77" i="17"/>
  <c r="FK77" i="17" s="1"/>
  <c r="CO77" i="17"/>
  <c r="FI77" i="17" s="1"/>
  <c r="CP77" i="17"/>
  <c r="CV77" i="17"/>
  <c r="CU77" i="17"/>
  <c r="CT77" i="17"/>
  <c r="CS77" i="17"/>
  <c r="CY77" i="17"/>
  <c r="DA77" i="17"/>
  <c r="CR77" i="17"/>
  <c r="DD77" i="17"/>
  <c r="DC77" i="17"/>
  <c r="CW77" i="17"/>
  <c r="DB77" i="17"/>
  <c r="CX77" i="17"/>
  <c r="DS79" i="17"/>
  <c r="DQ79" i="17"/>
  <c r="EO79" i="17" s="1"/>
  <c r="DR79" i="17"/>
  <c r="EP79" i="17" s="1"/>
  <c r="DM79" i="17"/>
  <c r="DU79" i="17" s="1"/>
  <c r="DT79" i="17"/>
  <c r="DP79" i="17"/>
  <c r="EN79" i="17" s="1"/>
  <c r="DO79" i="17"/>
  <c r="EM79" i="17" s="1"/>
  <c r="DN79" i="17"/>
  <c r="EL79" i="17" s="1"/>
  <c r="DG66" i="17"/>
  <c r="EE66" i="17" s="1"/>
  <c r="DL66" i="17"/>
  <c r="EJ66" i="17" s="1"/>
  <c r="DJ66" i="17"/>
  <c r="EH66" i="17" s="1"/>
  <c r="DK66" i="17"/>
  <c r="EI66" i="17" s="1"/>
  <c r="DE66" i="17"/>
  <c r="DH66" i="17"/>
  <c r="DF66" i="17"/>
  <c r="DI66" i="17"/>
  <c r="ER70" i="17"/>
  <c r="DM70" i="17"/>
  <c r="EK70" i="17" s="1"/>
  <c r="DT70" i="17"/>
  <c r="EB70" i="17" s="1"/>
  <c r="DQ70" i="17"/>
  <c r="DY70" i="17" s="1"/>
  <c r="DO70" i="17"/>
  <c r="EM70" i="17" s="1"/>
  <c r="DN70" i="17"/>
  <c r="EL70" i="17" s="1"/>
  <c r="DP70" i="17"/>
  <c r="EN70" i="17" s="1"/>
  <c r="DS70" i="17"/>
  <c r="EQ70" i="17" s="1"/>
  <c r="DR70" i="17"/>
  <c r="EP70" i="17" s="1"/>
  <c r="EF68" i="17"/>
  <c r="EH68" i="17"/>
  <c r="EX68" i="17" s="1"/>
  <c r="DK68" i="17"/>
  <c r="DF68" i="17"/>
  <c r="ED68" i="17" s="1"/>
  <c r="DE68" i="17"/>
  <c r="DU68" i="17" s="1"/>
  <c r="DL68" i="17"/>
  <c r="DH68" i="17"/>
  <c r="DX68" i="17" s="1"/>
  <c r="DI68" i="17"/>
  <c r="DJ68" i="17"/>
  <c r="DZ68" i="17"/>
  <c r="FF68" i="17" s="1"/>
  <c r="DG68" i="17"/>
  <c r="EE68" i="17" s="1"/>
  <c r="CS132" i="17"/>
  <c r="FM132" i="17" s="1"/>
  <c r="CV132" i="17"/>
  <c r="FP132" i="17" s="1"/>
  <c r="CQ132" i="17"/>
  <c r="CP132" i="17"/>
  <c r="FJ132" i="17" s="1"/>
  <c r="CT132" i="17"/>
  <c r="CU132" i="17"/>
  <c r="CR132" i="17"/>
  <c r="FL132" i="17" s="1"/>
  <c r="CO132" i="17"/>
  <c r="CZ132" i="17"/>
  <c r="CW132" i="17"/>
  <c r="DA132" i="17"/>
  <c r="DD132" i="17"/>
  <c r="CX132" i="17"/>
  <c r="CY132" i="17"/>
  <c r="DC132" i="17"/>
  <c r="DB132" i="17"/>
  <c r="EE123" i="17"/>
  <c r="DK123" i="17"/>
  <c r="DZ123" i="17"/>
  <c r="DG123" i="17"/>
  <c r="DE123" i="17"/>
  <c r="EC123" i="17" s="1"/>
  <c r="DI123" i="17"/>
  <c r="EG123" i="17" s="1"/>
  <c r="DJ123" i="17"/>
  <c r="EH123" i="17" s="1"/>
  <c r="DL123" i="17"/>
  <c r="EJ123" i="17" s="1"/>
  <c r="DF123" i="17"/>
  <c r="ED123" i="17" s="1"/>
  <c r="DH123" i="17"/>
  <c r="DV123" i="17"/>
  <c r="DQ128" i="17"/>
  <c r="EO128" i="17" s="1"/>
  <c r="DS128" i="17"/>
  <c r="EQ128" i="17" s="1"/>
  <c r="DT128" i="17"/>
  <c r="EB128" i="17" s="1"/>
  <c r="DN128" i="17"/>
  <c r="DV128" i="17" s="1"/>
  <c r="DO128" i="17"/>
  <c r="DW128" i="17" s="1"/>
  <c r="DR128" i="17"/>
  <c r="EP128" i="17" s="1"/>
  <c r="DP128" i="17"/>
  <c r="DX128" i="17" s="1"/>
  <c r="DM128" i="17"/>
  <c r="EK128" i="17" s="1"/>
  <c r="EM126" i="17"/>
  <c r="EK126" i="17"/>
  <c r="DP126" i="17"/>
  <c r="DX126" i="17" s="1"/>
  <c r="DQ126" i="17"/>
  <c r="DY126" i="17" s="1"/>
  <c r="DT126" i="17"/>
  <c r="ER126" i="17" s="1"/>
  <c r="DN126" i="17"/>
  <c r="EL126" i="17" s="1"/>
  <c r="DS126" i="17"/>
  <c r="EA126" i="17" s="1"/>
  <c r="DM126" i="17"/>
  <c r="DU126" i="17" s="1"/>
  <c r="DR126" i="17"/>
  <c r="EP126" i="17" s="1"/>
  <c r="DO126" i="17"/>
  <c r="DW126" i="17" s="1"/>
  <c r="CZ117" i="17"/>
  <c r="DA117" i="17"/>
  <c r="CY117" i="17"/>
  <c r="DD117" i="17"/>
  <c r="DC117" i="17"/>
  <c r="CX117" i="17"/>
  <c r="CW117" i="17"/>
  <c r="DB117" i="17"/>
  <c r="CQ117" i="17"/>
  <c r="CV117" i="17"/>
  <c r="CR117" i="17"/>
  <c r="CU117" i="17"/>
  <c r="CP117" i="17"/>
  <c r="CO117" i="17"/>
  <c r="CT117" i="17"/>
  <c r="CS117" i="17"/>
  <c r="EP113" i="17"/>
  <c r="EN113" i="17"/>
  <c r="DN113" i="17"/>
  <c r="DV113" i="17" s="1"/>
  <c r="DO113" i="17"/>
  <c r="EM113" i="17" s="1"/>
  <c r="DM113" i="17"/>
  <c r="EK113" i="17" s="1"/>
  <c r="DQ113" i="17"/>
  <c r="EO113" i="17" s="1"/>
  <c r="DR113" i="17"/>
  <c r="DZ113" i="17" s="1"/>
  <c r="FF113" i="17" s="1"/>
  <c r="DP113" i="17"/>
  <c r="DX113" i="17" s="1"/>
  <c r="DT113" i="17"/>
  <c r="ER113" i="17" s="1"/>
  <c r="DS113" i="17"/>
  <c r="EA113" i="17" s="1"/>
  <c r="EJ117" i="17"/>
  <c r="EC117" i="17"/>
  <c r="DK117" i="17"/>
  <c r="EI117" i="17" s="1"/>
  <c r="DH117" i="17"/>
  <c r="EF117" i="17" s="1"/>
  <c r="DI117" i="17"/>
  <c r="EG117" i="17" s="1"/>
  <c r="DG117" i="17"/>
  <c r="EE117" i="17" s="1"/>
  <c r="EA117" i="17"/>
  <c r="DL117" i="17"/>
  <c r="DF117" i="17"/>
  <c r="DE117" i="17"/>
  <c r="DJ117" i="17"/>
  <c r="EH117" i="17" s="1"/>
  <c r="DP117" i="17"/>
  <c r="EN117" i="17" s="1"/>
  <c r="DS117" i="17"/>
  <c r="EQ117" i="17" s="1"/>
  <c r="DM117" i="17"/>
  <c r="EK117" i="17" s="1"/>
  <c r="DQ117" i="17"/>
  <c r="DY117" i="17" s="1"/>
  <c r="DR117" i="17"/>
  <c r="DZ117" i="17" s="1"/>
  <c r="DO117" i="17"/>
  <c r="DN117" i="17"/>
  <c r="DV117" i="17" s="1"/>
  <c r="DT117" i="17"/>
  <c r="ER117" i="17" s="1"/>
  <c r="EL175" i="17"/>
  <c r="EM175" i="17"/>
  <c r="DS175" i="17"/>
  <c r="EQ175" i="17" s="1"/>
  <c r="EP175" i="17"/>
  <c r="DR175" i="17"/>
  <c r="DZ175" i="17" s="1"/>
  <c r="DO175" i="17"/>
  <c r="DT175" i="17"/>
  <c r="ER175" i="17" s="1"/>
  <c r="DM175" i="17"/>
  <c r="EK175" i="17" s="1"/>
  <c r="FI175" i="17" s="1"/>
  <c r="DQ175" i="17"/>
  <c r="EO175" i="17" s="1"/>
  <c r="EW175" i="17" s="1"/>
  <c r="DN175" i="17"/>
  <c r="DV175" i="17" s="1"/>
  <c r="DP175" i="17"/>
  <c r="DX175" i="17" s="1"/>
  <c r="CT177" i="17"/>
  <c r="FN177" i="17" s="1"/>
  <c r="CR177" i="17"/>
  <c r="FL177" i="17" s="1"/>
  <c r="CO177" i="17"/>
  <c r="CU177" i="17"/>
  <c r="FO177" i="17" s="1"/>
  <c r="CP177" i="17"/>
  <c r="CQ177" i="17"/>
  <c r="CS177" i="17"/>
  <c r="FM177" i="17" s="1"/>
  <c r="CV177" i="17"/>
  <c r="DB177" i="17"/>
  <c r="DD177" i="17"/>
  <c r="CZ177" i="17"/>
  <c r="CX177" i="17"/>
  <c r="CW177" i="17"/>
  <c r="DC177" i="17"/>
  <c r="DA177" i="17"/>
  <c r="CY177" i="17"/>
  <c r="CR174" i="17"/>
  <c r="CP174" i="17"/>
  <c r="CO174" i="17"/>
  <c r="CV174" i="17"/>
  <c r="CU174" i="17"/>
  <c r="CT174" i="17"/>
  <c r="CQ174" i="17"/>
  <c r="CS174" i="17"/>
  <c r="CY174" i="17"/>
  <c r="DA174" i="17"/>
  <c r="CW174" i="17"/>
  <c r="DC174" i="17"/>
  <c r="CX174" i="17"/>
  <c r="CZ174" i="17"/>
  <c r="DB174" i="17"/>
  <c r="DD174" i="17"/>
  <c r="DA225" i="17"/>
  <c r="DD225" i="17"/>
  <c r="CZ225" i="17"/>
  <c r="DB225" i="17"/>
  <c r="CY225" i="17"/>
  <c r="CX225" i="17"/>
  <c r="DC225" i="17"/>
  <c r="CW225" i="17"/>
  <c r="CP225" i="17"/>
  <c r="FJ225" i="17" s="1"/>
  <c r="CT225" i="17"/>
  <c r="CQ225" i="17"/>
  <c r="FK225" i="17" s="1"/>
  <c r="CR225" i="17"/>
  <c r="FL225" i="17" s="1"/>
  <c r="CS225" i="17"/>
  <c r="FM225" i="17" s="1"/>
  <c r="CU225" i="17"/>
  <c r="FO225" i="17" s="1"/>
  <c r="CV225" i="17"/>
  <c r="FP225" i="17" s="1"/>
  <c r="CO225" i="17"/>
  <c r="DO219" i="17"/>
  <c r="EM219" i="17" s="1"/>
  <c r="DT219" i="17"/>
  <c r="EB219" i="17" s="1"/>
  <c r="DR219" i="17"/>
  <c r="EP219" i="17" s="1"/>
  <c r="DN219" i="17"/>
  <c r="EL219" i="17" s="1"/>
  <c r="DQ219" i="17"/>
  <c r="EO219" i="17" s="1"/>
  <c r="DS219" i="17"/>
  <c r="EQ219" i="17" s="1"/>
  <c r="DP219" i="17"/>
  <c r="EN219" i="17" s="1"/>
  <c r="DM219" i="17"/>
  <c r="DU219" i="17" s="1"/>
  <c r="EK219" i="17"/>
  <c r="ER219" i="17"/>
  <c r="DC220" i="17"/>
  <c r="DA220" i="17"/>
  <c r="DB220" i="17"/>
  <c r="CW220" i="17"/>
  <c r="DD220" i="17"/>
  <c r="CY220" i="17"/>
  <c r="CX220" i="17"/>
  <c r="CZ220" i="17"/>
  <c r="CR220" i="17"/>
  <c r="CS220" i="17"/>
  <c r="CT220" i="17"/>
  <c r="CQ220" i="17"/>
  <c r="CV220" i="17"/>
  <c r="CP220" i="17"/>
  <c r="CO220" i="17"/>
  <c r="CU220" i="17"/>
  <c r="ED212" i="17"/>
  <c r="EJ212" i="17"/>
  <c r="EG212" i="17"/>
  <c r="DG212" i="17"/>
  <c r="EE212" i="17" s="1"/>
  <c r="DK212" i="17"/>
  <c r="EI212" i="17" s="1"/>
  <c r="DV212" i="17"/>
  <c r="DY212" i="17"/>
  <c r="DF212" i="17"/>
  <c r="DH212" i="17"/>
  <c r="DX212" i="17" s="1"/>
  <c r="DL212" i="17"/>
  <c r="EB212" i="17" s="1"/>
  <c r="DI212" i="17"/>
  <c r="DE212" i="17"/>
  <c r="EC212" i="17" s="1"/>
  <c r="DJ212" i="17"/>
  <c r="DZ212" i="17" s="1"/>
  <c r="DW212" i="17"/>
  <c r="DD216" i="17"/>
  <c r="CY216" i="17"/>
  <c r="DC216" i="17"/>
  <c r="DB216" i="17"/>
  <c r="DA216" i="17"/>
  <c r="CZ216" i="17"/>
  <c r="CW216" i="17"/>
  <c r="CX216" i="17"/>
  <c r="CV216" i="17"/>
  <c r="CO216" i="17"/>
  <c r="CS216" i="17"/>
  <c r="CR216" i="17"/>
  <c r="CQ216" i="17"/>
  <c r="CT216" i="17"/>
  <c r="CP216" i="17"/>
  <c r="CU216" i="17"/>
  <c r="DA226" i="17"/>
  <c r="CX226" i="17"/>
  <c r="DD226" i="17"/>
  <c r="DC226" i="17"/>
  <c r="CW226" i="17"/>
  <c r="CY226" i="17"/>
  <c r="CZ226" i="17"/>
  <c r="DB226" i="17"/>
  <c r="CV226" i="17"/>
  <c r="CO226" i="17"/>
  <c r="FI226" i="17" s="1"/>
  <c r="CR226" i="17"/>
  <c r="CT226" i="17"/>
  <c r="CQ226" i="17"/>
  <c r="FK226" i="17" s="1"/>
  <c r="CS226" i="17"/>
  <c r="FM226" i="17" s="1"/>
  <c r="CU226" i="17"/>
  <c r="CP226" i="17"/>
  <c r="EA207" i="17"/>
  <c r="DJ207" i="17"/>
  <c r="DZ207" i="17" s="1"/>
  <c r="DL207" i="17"/>
  <c r="DK207" i="17"/>
  <c r="EI207" i="17" s="1"/>
  <c r="DF207" i="17"/>
  <c r="DV207" i="17" s="1"/>
  <c r="DG207" i="17"/>
  <c r="EE207" i="17" s="1"/>
  <c r="DE207" i="17"/>
  <c r="EC207" i="17" s="1"/>
  <c r="DH207" i="17"/>
  <c r="EF207" i="17" s="1"/>
  <c r="DI207" i="17"/>
  <c r="EG207" i="17" s="1"/>
  <c r="EJ207" i="17"/>
  <c r="EB207" i="17"/>
  <c r="DW207" i="17"/>
  <c r="DU207" i="17"/>
  <c r="DL273" i="17"/>
  <c r="EB273" i="17" s="1"/>
  <c r="DJ273" i="17"/>
  <c r="DZ273" i="17" s="1"/>
  <c r="DE273" i="17"/>
  <c r="DF273" i="17"/>
  <c r="DI273" i="17"/>
  <c r="EG273" i="17" s="1"/>
  <c r="DK273" i="17"/>
  <c r="DG273" i="17"/>
  <c r="DH273" i="17"/>
  <c r="EF273" i="17" s="1"/>
  <c r="DV273" i="17"/>
  <c r="DU273" i="17"/>
  <c r="EC273" i="17"/>
  <c r="DW273" i="17"/>
  <c r="DY273" i="17"/>
  <c r="EH273" i="17"/>
  <c r="EJ257" i="17"/>
  <c r="DH257" i="17"/>
  <c r="EF257" i="17" s="1"/>
  <c r="DF257" i="17"/>
  <c r="ED257" i="17" s="1"/>
  <c r="DJ257" i="17"/>
  <c r="EH257" i="17" s="1"/>
  <c r="DL257" i="17"/>
  <c r="DK257" i="17"/>
  <c r="EI257" i="17" s="1"/>
  <c r="DE257" i="17"/>
  <c r="DG257" i="17"/>
  <c r="DW257" i="17" s="1"/>
  <c r="DI257" i="17"/>
  <c r="EC257" i="17"/>
  <c r="EG257" i="17"/>
  <c r="EE257" i="17"/>
  <c r="EE267" i="17"/>
  <c r="EC267" i="17"/>
  <c r="DK267" i="17"/>
  <c r="EA267" i="17" s="1"/>
  <c r="DJ267" i="17"/>
  <c r="EB267" i="17"/>
  <c r="DH267" i="17"/>
  <c r="EF267" i="17" s="1"/>
  <c r="DE267" i="17"/>
  <c r="DL267" i="17"/>
  <c r="DI267" i="17"/>
  <c r="DY267" i="17" s="1"/>
  <c r="DG267" i="17"/>
  <c r="DF267" i="17"/>
  <c r="DV267" i="17" s="1"/>
  <c r="FB267" i="17" s="1"/>
  <c r="DU267" i="17"/>
  <c r="FA267" i="17" s="1"/>
  <c r="ED267" i="17"/>
  <c r="FJ267" i="17" s="1"/>
  <c r="DZ267" i="17"/>
  <c r="EH267" i="17"/>
  <c r="DW267" i="17"/>
  <c r="FC267" i="17" s="1"/>
  <c r="EJ267" i="17"/>
  <c r="EZ267" i="17" s="1"/>
  <c r="ES259" i="17"/>
  <c r="FO259" i="17"/>
  <c r="FI259" i="17"/>
  <c r="FM259" i="17"/>
  <c r="EW259" i="17"/>
  <c r="FK259" i="17"/>
  <c r="EY259" i="17"/>
  <c r="ER256" i="17"/>
  <c r="DM256" i="17"/>
  <c r="EK256" i="17" s="1"/>
  <c r="DQ256" i="17"/>
  <c r="EO256" i="17" s="1"/>
  <c r="DR256" i="17"/>
  <c r="DN256" i="17"/>
  <c r="DS256" i="17"/>
  <c r="DO256" i="17"/>
  <c r="EM256" i="17" s="1"/>
  <c r="DT256" i="17"/>
  <c r="DP256" i="17"/>
  <c r="EN256" i="17" s="1"/>
  <c r="EQ256" i="17"/>
  <c r="EP256" i="17"/>
  <c r="EL256" i="17"/>
  <c r="EP257" i="17"/>
  <c r="DT257" i="17"/>
  <c r="EB257" i="17" s="1"/>
  <c r="DN257" i="17"/>
  <c r="EL257" i="17" s="1"/>
  <c r="DS257" i="17"/>
  <c r="EA257" i="17" s="1"/>
  <c r="DM257" i="17"/>
  <c r="EK257" i="17" s="1"/>
  <c r="DO257" i="17"/>
  <c r="EM257" i="17" s="1"/>
  <c r="DR257" i="17"/>
  <c r="DZ257" i="17" s="1"/>
  <c r="DQ257" i="17"/>
  <c r="EO257" i="17" s="1"/>
  <c r="DP257" i="17"/>
  <c r="EN257" i="17" s="1"/>
  <c r="ER257" i="17"/>
  <c r="CP257" i="17"/>
  <c r="CO257" i="17"/>
  <c r="CU257" i="17"/>
  <c r="CQ257" i="17"/>
  <c r="CR257" i="17"/>
  <c r="CT257" i="17"/>
  <c r="CS257" i="17"/>
  <c r="CV257" i="17"/>
  <c r="CZ257" i="17"/>
  <c r="DD257" i="17"/>
  <c r="DB257" i="17"/>
  <c r="DC257" i="17"/>
  <c r="DA257" i="17"/>
  <c r="CX257" i="17"/>
  <c r="CW257" i="17"/>
  <c r="CY257" i="17"/>
  <c r="CV266" i="17"/>
  <c r="FP266" i="17" s="1"/>
  <c r="CP266" i="17"/>
  <c r="FJ266" i="17" s="1"/>
  <c r="CR266" i="17"/>
  <c r="CT266" i="17"/>
  <c r="CU266" i="17"/>
  <c r="CO266" i="17"/>
  <c r="CQ266" i="17"/>
  <c r="CW266" i="17"/>
  <c r="DA266" i="17"/>
  <c r="DD266" i="17"/>
  <c r="CS266" i="17"/>
  <c r="FM266" i="17" s="1"/>
  <c r="CX266" i="17"/>
  <c r="CZ266" i="17"/>
  <c r="DC266" i="17"/>
  <c r="CY266" i="17"/>
  <c r="DB266" i="17"/>
  <c r="EI306" i="17"/>
  <c r="DH306" i="17"/>
  <c r="EB306" i="17"/>
  <c r="FH306" i="17" s="1"/>
  <c r="DJ306" i="17"/>
  <c r="EH306" i="17" s="1"/>
  <c r="DE306" i="17"/>
  <c r="EC306" i="17" s="1"/>
  <c r="DI306" i="17"/>
  <c r="EG306" i="17" s="1"/>
  <c r="DL306" i="17"/>
  <c r="EJ306" i="17" s="1"/>
  <c r="DY306" i="17"/>
  <c r="FE306" i="17" s="1"/>
  <c r="DG306" i="17"/>
  <c r="DF306" i="17"/>
  <c r="DX306" i="17"/>
  <c r="FD306" i="17" s="1"/>
  <c r="DK306" i="17"/>
  <c r="EY306" i="17" s="1"/>
  <c r="DW306" i="17"/>
  <c r="ED306" i="17"/>
  <c r="DZ306" i="17"/>
  <c r="DV306" i="17"/>
  <c r="EF306" i="17"/>
  <c r="EV306" i="17" s="1"/>
  <c r="EP307" i="17"/>
  <c r="DQ307" i="17"/>
  <c r="EO307" i="17" s="1"/>
  <c r="DP307" i="17"/>
  <c r="EN307" i="17" s="1"/>
  <c r="DM307" i="17"/>
  <c r="EK307" i="17" s="1"/>
  <c r="DT307" i="17"/>
  <c r="ER307" i="17" s="1"/>
  <c r="DN307" i="17"/>
  <c r="EL307" i="17" s="1"/>
  <c r="DS307" i="17"/>
  <c r="EQ307" i="17" s="1"/>
  <c r="DO307" i="17"/>
  <c r="EM307" i="17" s="1"/>
  <c r="DR307" i="17"/>
  <c r="EO313" i="17"/>
  <c r="DM313" i="17"/>
  <c r="EK313" i="17" s="1"/>
  <c r="DR313" i="17"/>
  <c r="EP313" i="17" s="1"/>
  <c r="DS313" i="17"/>
  <c r="EQ313" i="17" s="1"/>
  <c r="DT313" i="17"/>
  <c r="ER313" i="17" s="1"/>
  <c r="DQ313" i="17"/>
  <c r="DY313" i="17" s="1"/>
  <c r="DO313" i="17"/>
  <c r="EM313" i="17" s="1"/>
  <c r="DN313" i="17"/>
  <c r="EL313" i="17" s="1"/>
  <c r="DP313" i="17"/>
  <c r="EN313" i="17" s="1"/>
  <c r="CS298" i="17"/>
  <c r="CT298" i="17"/>
  <c r="FN298" i="17" s="1"/>
  <c r="CU298" i="17"/>
  <c r="FO298" i="17" s="1"/>
  <c r="CQ298" i="17"/>
  <c r="FK298" i="17" s="1"/>
  <c r="CO298" i="17"/>
  <c r="CP298" i="17"/>
  <c r="FJ298" i="17" s="1"/>
  <c r="CR298" i="17"/>
  <c r="FL298" i="17" s="1"/>
  <c r="CV298" i="17"/>
  <c r="FP298" i="17" s="1"/>
  <c r="CY298" i="17"/>
  <c r="DC298" i="17"/>
  <c r="CX298" i="17"/>
  <c r="DD298" i="17"/>
  <c r="CZ298" i="17"/>
  <c r="DA298" i="17"/>
  <c r="DB298" i="17"/>
  <c r="CW298" i="17"/>
  <c r="EO75" i="17"/>
  <c r="EM75" i="17"/>
  <c r="DP75" i="17"/>
  <c r="EN75" i="17" s="1"/>
  <c r="DS75" i="17"/>
  <c r="EQ75" i="17" s="1"/>
  <c r="DR75" i="17"/>
  <c r="DZ75" i="17" s="1"/>
  <c r="DO75" i="17"/>
  <c r="DW75" i="17" s="1"/>
  <c r="DQ75" i="17"/>
  <c r="DN75" i="17"/>
  <c r="DV75" i="17" s="1"/>
  <c r="DM75" i="17"/>
  <c r="EK75" i="17" s="1"/>
  <c r="DT75" i="17"/>
  <c r="ER75" i="17" s="1"/>
  <c r="EF79" i="17"/>
  <c r="EG79" i="17"/>
  <c r="DH79" i="17"/>
  <c r="DV79" i="17"/>
  <c r="DF79" i="17"/>
  <c r="ED79" i="17" s="1"/>
  <c r="DY79" i="17"/>
  <c r="DE79" i="17"/>
  <c r="EC79" i="17" s="1"/>
  <c r="DJ79" i="17"/>
  <c r="EH79" i="17" s="1"/>
  <c r="DZ79" i="17"/>
  <c r="DK79" i="17"/>
  <c r="EI79" i="17" s="1"/>
  <c r="DL79" i="17"/>
  <c r="DI79" i="17"/>
  <c r="DX79" i="17"/>
  <c r="DG79" i="17"/>
  <c r="DW79" i="17" s="1"/>
  <c r="DN112" i="17"/>
  <c r="EL112" i="17" s="1"/>
  <c r="DQ112" i="17"/>
  <c r="DM112" i="17"/>
  <c r="DT112" i="17"/>
  <c r="EB112" i="17" s="1"/>
  <c r="DR112" i="17"/>
  <c r="EP112" i="17" s="1"/>
  <c r="DP112" i="17"/>
  <c r="EN112" i="17" s="1"/>
  <c r="DO112" i="17"/>
  <c r="DS112" i="17"/>
  <c r="EQ112" i="17" s="1"/>
  <c r="FP211" i="17"/>
  <c r="EZ211" i="17"/>
  <c r="AU114" i="17"/>
  <c r="EJ299" i="17"/>
  <c r="FP299" i="17" s="1"/>
  <c r="DH299" i="17"/>
  <c r="EF299" i="17" s="1"/>
  <c r="DL299" i="17"/>
  <c r="EZ299" i="17" s="1"/>
  <c r="DI299" i="17"/>
  <c r="DY299" i="17" s="1"/>
  <c r="DK299" i="17"/>
  <c r="EI299" i="17" s="1"/>
  <c r="DG299" i="17"/>
  <c r="DW299" i="17" s="1"/>
  <c r="DJ299" i="17"/>
  <c r="EH299" i="17" s="1"/>
  <c r="FN299" i="17" s="1"/>
  <c r="EB299" i="17"/>
  <c r="FH299" i="17" s="1"/>
  <c r="DE299" i="17"/>
  <c r="EC299" i="17" s="1"/>
  <c r="FI299" i="17" s="1"/>
  <c r="DF299" i="17"/>
  <c r="DV299" i="17" s="1"/>
  <c r="EA299" i="17"/>
  <c r="EG299" i="17"/>
  <c r="FE299" i="17" s="1"/>
  <c r="DC211" i="17"/>
  <c r="CY211" i="17"/>
  <c r="DD211" i="17"/>
  <c r="CW211" i="17"/>
  <c r="DA211" i="17"/>
  <c r="CZ211" i="17"/>
  <c r="CX211" i="17"/>
  <c r="DB211" i="17"/>
  <c r="CT211" i="17"/>
  <c r="FN211" i="17" s="1"/>
  <c r="CU211" i="17"/>
  <c r="CV211" i="17"/>
  <c r="CO211" i="17"/>
  <c r="CR211" i="17"/>
  <c r="FL211" i="17" s="1"/>
  <c r="CS211" i="17"/>
  <c r="FM211" i="17" s="1"/>
  <c r="CP211" i="17"/>
  <c r="CQ211" i="17"/>
  <c r="CW34" i="17"/>
  <c r="CS34" i="17"/>
  <c r="DB34" i="17"/>
  <c r="CZ34" i="17"/>
  <c r="DD34" i="17"/>
  <c r="CY34" i="17"/>
  <c r="DA34" i="17"/>
  <c r="CX34" i="17"/>
  <c r="CT34" i="17"/>
  <c r="CU34" i="17"/>
  <c r="CV34" i="17"/>
  <c r="DD67" i="17"/>
  <c r="CW67" i="17"/>
  <c r="CX67" i="17"/>
  <c r="CZ67" i="17"/>
  <c r="DC67" i="17"/>
  <c r="DB67" i="17"/>
  <c r="DA67" i="17"/>
  <c r="CY67" i="17"/>
  <c r="DO210" i="17"/>
  <c r="EM210" i="17" s="1"/>
  <c r="DR210" i="17"/>
  <c r="EP210" i="17" s="1"/>
  <c r="DP210" i="17"/>
  <c r="EN210" i="17" s="1"/>
  <c r="DT210" i="17"/>
  <c r="ER210" i="17" s="1"/>
  <c r="DQ210" i="17"/>
  <c r="EO210" i="17" s="1"/>
  <c r="DM210" i="17"/>
  <c r="EK210" i="17" s="1"/>
  <c r="DS210" i="17"/>
  <c r="EQ210" i="17" s="1"/>
  <c r="DN210" i="17"/>
  <c r="DV210" i="17" s="1"/>
  <c r="EL210" i="17"/>
  <c r="DR221" i="17"/>
  <c r="DZ221" i="17" s="1"/>
  <c r="DS221" i="17"/>
  <c r="EQ221" i="17" s="1"/>
  <c r="DN221" i="17"/>
  <c r="EL221" i="17" s="1"/>
  <c r="DM221" i="17"/>
  <c r="EK221" i="17" s="1"/>
  <c r="DT221" i="17"/>
  <c r="EB221" i="17" s="1"/>
  <c r="DO221" i="17"/>
  <c r="EM221" i="17" s="1"/>
  <c r="DQ221" i="17"/>
  <c r="EO221" i="17" s="1"/>
  <c r="DP221" i="17"/>
  <c r="EN221" i="17" s="1"/>
  <c r="ER221" i="17"/>
  <c r="CT28" i="17"/>
  <c r="CV28" i="17"/>
  <c r="DC28" i="17"/>
  <c r="CR28" i="17"/>
  <c r="DD28" i="17"/>
  <c r="CQ28" i="17"/>
  <c r="CP28" i="17"/>
  <c r="DA28" i="17"/>
  <c r="CO28" i="17"/>
  <c r="CW28" i="17"/>
  <c r="CU28" i="17"/>
  <c r="CZ28" i="17"/>
  <c r="CS28" i="17"/>
  <c r="FM28" i="17" s="1"/>
  <c r="CY28" i="17"/>
  <c r="CX28" i="17"/>
  <c r="DB28" i="17"/>
  <c r="DF313" i="17"/>
  <c r="DV313" i="17" s="1"/>
  <c r="DE313" i="17"/>
  <c r="EC313" i="17" s="1"/>
  <c r="DH313" i="17"/>
  <c r="DU313" i="17"/>
  <c r="DJ313" i="17"/>
  <c r="DZ313" i="17" s="1"/>
  <c r="DX313" i="17"/>
  <c r="DI313" i="17"/>
  <c r="DK313" i="17"/>
  <c r="EA313" i="17" s="1"/>
  <c r="DL313" i="17"/>
  <c r="EB313" i="17" s="1"/>
  <c r="DG313" i="17"/>
  <c r="EE313" i="17" s="1"/>
  <c r="EG313" i="17"/>
  <c r="DW313" i="17"/>
  <c r="EF313" i="17"/>
  <c r="EH313" i="17"/>
  <c r="CS63" i="17"/>
  <c r="CQ63" i="17"/>
  <c r="CT63" i="17"/>
  <c r="CW63" i="17"/>
  <c r="CV63" i="17"/>
  <c r="CO63" i="17"/>
  <c r="CP63" i="17"/>
  <c r="CU63" i="17"/>
  <c r="DD63" i="17"/>
  <c r="DC63" i="17"/>
  <c r="CZ63" i="17"/>
  <c r="DB63" i="17"/>
  <c r="CX63" i="17"/>
  <c r="CR63" i="17"/>
  <c r="DA63" i="17"/>
  <c r="CY63" i="17"/>
  <c r="EJ270" i="17"/>
  <c r="EC270" i="17"/>
  <c r="DG270" i="17"/>
  <c r="DH270" i="17"/>
  <c r="EF270" i="17" s="1"/>
  <c r="DJ270" i="17"/>
  <c r="EH270" i="17" s="1"/>
  <c r="DX270" i="17"/>
  <c r="DW270" i="17"/>
  <c r="DI270" i="17"/>
  <c r="DY270" i="17" s="1"/>
  <c r="DL270" i="17"/>
  <c r="DE270" i="17"/>
  <c r="DU270" i="17"/>
  <c r="DK270" i="17"/>
  <c r="EI270" i="17" s="1"/>
  <c r="DF270" i="17"/>
  <c r="ED270" i="17" s="1"/>
  <c r="EE270" i="17"/>
  <c r="EI175" i="17"/>
  <c r="EC175" i="17"/>
  <c r="DL175" i="17"/>
  <c r="EB175" i="17" s="1"/>
  <c r="DG175" i="17"/>
  <c r="DW175" i="17" s="1"/>
  <c r="DE175" i="17"/>
  <c r="ES175" i="17" s="1"/>
  <c r="DF175" i="17"/>
  <c r="EA175" i="17"/>
  <c r="FG175" i="17" s="1"/>
  <c r="DK175" i="17"/>
  <c r="DH175" i="17"/>
  <c r="EV175" i="17" s="1"/>
  <c r="DJ175" i="17"/>
  <c r="EH175" i="17" s="1"/>
  <c r="EX175" i="17" s="1"/>
  <c r="DI175" i="17"/>
  <c r="DY175" i="17" s="1"/>
  <c r="FE175" i="17" s="1"/>
  <c r="DY30" i="17"/>
  <c r="FN16" i="17"/>
  <c r="EI22" i="17"/>
  <c r="EY22" i="17" s="1"/>
  <c r="EA28" i="17"/>
  <c r="FG28" i="17" s="1"/>
  <c r="FM26" i="17"/>
  <c r="EQ32" i="17"/>
  <c r="DY19" i="17"/>
  <c r="EB17" i="17"/>
  <c r="ER28" i="17"/>
  <c r="DV72" i="17"/>
  <c r="EC66" i="17"/>
  <c r="EF65" i="17"/>
  <c r="DZ76" i="17"/>
  <c r="EJ79" i="17"/>
  <c r="EI76" i="17"/>
  <c r="EH63" i="17"/>
  <c r="EW74" i="17"/>
  <c r="FU74" i="17" s="1"/>
  <c r="EG75" i="17"/>
  <c r="EK77" i="17"/>
  <c r="EN72" i="17"/>
  <c r="FL72" i="17" s="1"/>
  <c r="EA72" i="17"/>
  <c r="EF73" i="17"/>
  <c r="ED66" i="17"/>
  <c r="DY82" i="17"/>
  <c r="EP125" i="17"/>
  <c r="DX115" i="17"/>
  <c r="FK118" i="17"/>
  <c r="EB113" i="17"/>
  <c r="EC115" i="17"/>
  <c r="EK130" i="17"/>
  <c r="ET119" i="17"/>
  <c r="EM122" i="17"/>
  <c r="DX114" i="17"/>
  <c r="EL119" i="17"/>
  <c r="FB119" i="17" s="1"/>
  <c r="DY120" i="17"/>
  <c r="EQ126" i="17"/>
  <c r="DU127" i="17"/>
  <c r="EE129" i="17"/>
  <c r="EU129" i="17" s="1"/>
  <c r="EH122" i="17"/>
  <c r="DY123" i="17"/>
  <c r="EA130" i="17"/>
  <c r="DW117" i="17"/>
  <c r="EI119" i="17"/>
  <c r="EY119" i="17" s="1"/>
  <c r="EG164" i="17"/>
  <c r="FM164" i="17" s="1"/>
  <c r="EH171" i="17"/>
  <c r="FI177" i="17"/>
  <c r="DU162" i="17"/>
  <c r="DY176" i="17"/>
  <c r="EN175" i="17"/>
  <c r="ED177" i="17"/>
  <c r="FJ177" i="17" s="1"/>
  <c r="EI214" i="17"/>
  <c r="EL213" i="17"/>
  <c r="EF219" i="17"/>
  <c r="EE226" i="17"/>
  <c r="EU226" i="17" s="1"/>
  <c r="CZ83" i="17"/>
  <c r="EL14" i="17"/>
  <c r="DR14" i="17"/>
  <c r="EP14" i="17" s="1"/>
  <c r="DO14" i="17"/>
  <c r="EM14" i="17" s="1"/>
  <c r="EA14" i="17"/>
  <c r="DZ14" i="17"/>
  <c r="DN14" i="17"/>
  <c r="DS14" i="17"/>
  <c r="EQ14" i="17" s="1"/>
  <c r="DQ14" i="17"/>
  <c r="EO14" i="17" s="1"/>
  <c r="DM14" i="17"/>
  <c r="EK14" i="17" s="1"/>
  <c r="DP14" i="17"/>
  <c r="EN14" i="17" s="1"/>
  <c r="DT14" i="17"/>
  <c r="ER14" i="17" s="1"/>
  <c r="DP34" i="17"/>
  <c r="DO34" i="17"/>
  <c r="DN34" i="17"/>
  <c r="EL34" i="17" s="1"/>
  <c r="DM34" i="17"/>
  <c r="EK34" i="17" s="1"/>
  <c r="DQ34" i="17"/>
  <c r="EO34" i="17" s="1"/>
  <c r="DI23" i="17"/>
  <c r="EG23" i="17" s="1"/>
  <c r="DL23" i="17"/>
  <c r="EJ23" i="17" s="1"/>
  <c r="DJ23" i="17"/>
  <c r="DZ23" i="17" s="1"/>
  <c r="DK23" i="17"/>
  <c r="EI23" i="17" s="1"/>
  <c r="EN18" i="17"/>
  <c r="EM18" i="17"/>
  <c r="DQ18" i="17"/>
  <c r="EO18" i="17" s="1"/>
  <c r="DT18" i="17"/>
  <c r="ER18" i="17" s="1"/>
  <c r="DO18" i="17"/>
  <c r="DN18" i="17"/>
  <c r="EL18" i="17" s="1"/>
  <c r="DM18" i="17"/>
  <c r="EK18" i="17" s="1"/>
  <c r="DR18" i="17"/>
  <c r="EP18" i="17" s="1"/>
  <c r="DP18" i="17"/>
  <c r="DS18" i="17"/>
  <c r="EQ18" i="17" s="1"/>
  <c r="EA18" i="17"/>
  <c r="EB18" i="17"/>
  <c r="DY18" i="17"/>
  <c r="DI15" i="17"/>
  <c r="EG15" i="17" s="1"/>
  <c r="DK15" i="17"/>
  <c r="EI15" i="17" s="1"/>
  <c r="DL15" i="17"/>
  <c r="EJ15" i="17" s="1"/>
  <c r="DJ15" i="17"/>
  <c r="EH15" i="17" s="1"/>
  <c r="DL33" i="17"/>
  <c r="EJ33" i="17" s="1"/>
  <c r="FP33" i="17" s="1"/>
  <c r="DJ33" i="17"/>
  <c r="EH33" i="17" s="1"/>
  <c r="FN33" i="17" s="1"/>
  <c r="DI33" i="17"/>
  <c r="EG33" i="17" s="1"/>
  <c r="FM33" i="17" s="1"/>
  <c r="DK33" i="17"/>
  <c r="EI33" i="17" s="1"/>
  <c r="FO33" i="17" s="1"/>
  <c r="CV20" i="17"/>
  <c r="DC20" i="17"/>
  <c r="CS20" i="17"/>
  <c r="CQ20" i="17"/>
  <c r="CP20" i="17"/>
  <c r="CO20" i="17"/>
  <c r="CR20" i="17"/>
  <c r="CZ20" i="17"/>
  <c r="CT20" i="17"/>
  <c r="CX20" i="17"/>
  <c r="DD20" i="17"/>
  <c r="DA20" i="17"/>
  <c r="CY20" i="17"/>
  <c r="CU20" i="17"/>
  <c r="CW20" i="17"/>
  <c r="DB20" i="17"/>
  <c r="EL78" i="17"/>
  <c r="DP78" i="17"/>
  <c r="EN78" i="17" s="1"/>
  <c r="DN78" i="17"/>
  <c r="DV78" i="17" s="1"/>
  <c r="DM78" i="17"/>
  <c r="EK78" i="17" s="1"/>
  <c r="FI78" i="17" s="1"/>
  <c r="DR78" i="17"/>
  <c r="EP78" i="17" s="1"/>
  <c r="DT78" i="17"/>
  <c r="ER78" i="17" s="1"/>
  <c r="DQ78" i="17"/>
  <c r="EO78" i="17" s="1"/>
  <c r="EW78" i="17" s="1"/>
  <c r="DS78" i="17"/>
  <c r="EQ78" i="17" s="1"/>
  <c r="DO78" i="17"/>
  <c r="EM78" i="17" s="1"/>
  <c r="EU78" i="17" s="1"/>
  <c r="EO73" i="17"/>
  <c r="DS73" i="17"/>
  <c r="EQ73" i="17" s="1"/>
  <c r="DP73" i="17"/>
  <c r="EN73" i="17" s="1"/>
  <c r="DQ73" i="17"/>
  <c r="DR73" i="17"/>
  <c r="EP73" i="17" s="1"/>
  <c r="DO73" i="17"/>
  <c r="DW73" i="17" s="1"/>
  <c r="DN73" i="17"/>
  <c r="DV73" i="17" s="1"/>
  <c r="DM73" i="17"/>
  <c r="EK73" i="17" s="1"/>
  <c r="DT73" i="17"/>
  <c r="ER73" i="17" s="1"/>
  <c r="EH81" i="17"/>
  <c r="ED81" i="17"/>
  <c r="EG81" i="17"/>
  <c r="DJ81" i="17"/>
  <c r="DI81" i="17"/>
  <c r="DK81" i="17"/>
  <c r="EI81" i="17" s="1"/>
  <c r="DG81" i="17"/>
  <c r="DW81" i="17" s="1"/>
  <c r="EB81" i="17"/>
  <c r="DF81" i="17"/>
  <c r="DV81" i="17" s="1"/>
  <c r="DL81" i="17"/>
  <c r="EJ81" i="17" s="1"/>
  <c r="DH81" i="17"/>
  <c r="EF81" i="17" s="1"/>
  <c r="DE81" i="17"/>
  <c r="EC81" i="17" s="1"/>
  <c r="CZ78" i="17"/>
  <c r="CV78" i="17"/>
  <c r="CU78" i="17"/>
  <c r="CR78" i="17"/>
  <c r="FL78" i="17" s="1"/>
  <c r="CQ78" i="17"/>
  <c r="CO78" i="17"/>
  <c r="CT78" i="17"/>
  <c r="CP78" i="17"/>
  <c r="CS78" i="17"/>
  <c r="FM78" i="17" s="1"/>
  <c r="DD78" i="17"/>
  <c r="DC78" i="17"/>
  <c r="CY78" i="17"/>
  <c r="DA78" i="17"/>
  <c r="CW78" i="17"/>
  <c r="CX78" i="17"/>
  <c r="DB78" i="17"/>
  <c r="CT81" i="17"/>
  <c r="CV81" i="17"/>
  <c r="CQ81" i="17"/>
  <c r="CO81" i="17"/>
  <c r="CP81" i="17"/>
  <c r="CR81" i="17"/>
  <c r="CS81" i="17"/>
  <c r="DB81" i="17"/>
  <c r="CZ81" i="17"/>
  <c r="DA81" i="17"/>
  <c r="CX81" i="17"/>
  <c r="CW81" i="17"/>
  <c r="DC81" i="17"/>
  <c r="DD81" i="17"/>
  <c r="CY81" i="17"/>
  <c r="CU81" i="17"/>
  <c r="CT80" i="17"/>
  <c r="CS80" i="17"/>
  <c r="CP80" i="17"/>
  <c r="FJ80" i="17" s="1"/>
  <c r="CV80" i="17"/>
  <c r="CO80" i="17"/>
  <c r="FI80" i="17" s="1"/>
  <c r="CU80" i="17"/>
  <c r="FO80" i="17" s="1"/>
  <c r="CQ80" i="17"/>
  <c r="FK80" i="17" s="1"/>
  <c r="CR80" i="17"/>
  <c r="DC80" i="17"/>
  <c r="CY80" i="17"/>
  <c r="DA80" i="17"/>
  <c r="DD80" i="17"/>
  <c r="CZ80" i="17"/>
  <c r="CW80" i="17"/>
  <c r="CX80" i="17"/>
  <c r="DB80" i="17"/>
  <c r="DP64" i="17"/>
  <c r="EN64" i="17" s="1"/>
  <c r="DT64" i="17"/>
  <c r="ER64" i="17" s="1"/>
  <c r="DR64" i="17"/>
  <c r="DZ64" i="17" s="1"/>
  <c r="DS64" i="17"/>
  <c r="EA64" i="17" s="1"/>
  <c r="DN64" i="17"/>
  <c r="EL64" i="17" s="1"/>
  <c r="DO64" i="17"/>
  <c r="EM64" i="17" s="1"/>
  <c r="DM64" i="17"/>
  <c r="EK64" i="17" s="1"/>
  <c r="DQ64" i="17"/>
  <c r="DY64" i="17" s="1"/>
  <c r="DM132" i="17"/>
  <c r="EK132" i="17" s="1"/>
  <c r="DS132" i="17"/>
  <c r="EQ132" i="17" s="1"/>
  <c r="DQ132" i="17"/>
  <c r="EO132" i="17" s="1"/>
  <c r="DT132" i="17"/>
  <c r="EZ132" i="17" s="1"/>
  <c r="DP132" i="17"/>
  <c r="EN132" i="17" s="1"/>
  <c r="DO132" i="17"/>
  <c r="DW132" i="17" s="1"/>
  <c r="DR132" i="17"/>
  <c r="DZ132" i="17" s="1"/>
  <c r="FF132" i="17" s="1"/>
  <c r="DN132" i="17"/>
  <c r="EN121" i="17"/>
  <c r="DP121" i="17"/>
  <c r="DX121" i="17" s="1"/>
  <c r="DM121" i="17"/>
  <c r="EK121" i="17" s="1"/>
  <c r="DR121" i="17"/>
  <c r="EP121" i="17" s="1"/>
  <c r="DO121" i="17"/>
  <c r="EM121" i="17" s="1"/>
  <c r="DS121" i="17"/>
  <c r="EQ121" i="17" s="1"/>
  <c r="DQ121" i="17"/>
  <c r="EO121" i="17" s="1"/>
  <c r="DT121" i="17"/>
  <c r="ER121" i="17" s="1"/>
  <c r="DN121" i="17"/>
  <c r="ER127" i="17"/>
  <c r="EM127" i="17"/>
  <c r="DT127" i="17"/>
  <c r="EB127" i="17" s="1"/>
  <c r="FH127" i="17" s="1"/>
  <c r="DO127" i="17"/>
  <c r="DW127" i="17" s="1"/>
  <c r="FC127" i="17" s="1"/>
  <c r="DS127" i="17"/>
  <c r="EQ127" i="17" s="1"/>
  <c r="FO127" i="17" s="1"/>
  <c r="DN127" i="17"/>
  <c r="DV127" i="17" s="1"/>
  <c r="FB127" i="17" s="1"/>
  <c r="DR127" i="17"/>
  <c r="EP127" i="17" s="1"/>
  <c r="DM127" i="17"/>
  <c r="DP127" i="17"/>
  <c r="DX127" i="17" s="1"/>
  <c r="DQ127" i="17"/>
  <c r="EO127" i="17" s="1"/>
  <c r="FM127" i="17" s="1"/>
  <c r="CT125" i="17"/>
  <c r="CR125" i="17"/>
  <c r="FL125" i="17" s="1"/>
  <c r="CP125" i="17"/>
  <c r="CS125" i="17"/>
  <c r="FM125" i="17" s="1"/>
  <c r="CV125" i="17"/>
  <c r="CO125" i="17"/>
  <c r="CQ125" i="17"/>
  <c r="FK125" i="17" s="1"/>
  <c r="CU125" i="17"/>
  <c r="FO125" i="17" s="1"/>
  <c r="DC125" i="17"/>
  <c r="CW125" i="17"/>
  <c r="CX125" i="17"/>
  <c r="CY125" i="17"/>
  <c r="CZ125" i="17"/>
  <c r="DB125" i="17"/>
  <c r="DA125" i="17"/>
  <c r="DD125" i="17"/>
  <c r="CP128" i="17"/>
  <c r="CQ128" i="17"/>
  <c r="CU128" i="17"/>
  <c r="CR128" i="17"/>
  <c r="CT128" i="17"/>
  <c r="CO128" i="17"/>
  <c r="CS128" i="17"/>
  <c r="CV128" i="17"/>
  <c r="DA128" i="17"/>
  <c r="DB128" i="17"/>
  <c r="DD128" i="17"/>
  <c r="CX128" i="17"/>
  <c r="DC128" i="17"/>
  <c r="CZ128" i="17"/>
  <c r="CY128" i="17"/>
  <c r="CW128" i="17"/>
  <c r="CW113" i="17"/>
  <c r="DB113" i="17"/>
  <c r="DD113" i="17"/>
  <c r="CZ113" i="17"/>
  <c r="DC113" i="17"/>
  <c r="CX113" i="17"/>
  <c r="CY113" i="17"/>
  <c r="DA113" i="17"/>
  <c r="CR113" i="17"/>
  <c r="CU113" i="17"/>
  <c r="CT113" i="17"/>
  <c r="CP113" i="17"/>
  <c r="CO113" i="17"/>
  <c r="CQ113" i="17"/>
  <c r="CV113" i="17"/>
  <c r="CS113" i="17"/>
  <c r="DC112" i="17"/>
  <c r="CX112" i="17"/>
  <c r="DB112" i="17"/>
  <c r="DA112" i="17"/>
  <c r="CW112" i="17"/>
  <c r="DD112" i="17"/>
  <c r="CY112" i="17"/>
  <c r="CZ112" i="17"/>
  <c r="CR112" i="17"/>
  <c r="CT112" i="17"/>
  <c r="FN112" i="17" s="1"/>
  <c r="CO112" i="17"/>
  <c r="CU112" i="17"/>
  <c r="CQ112" i="17"/>
  <c r="CP112" i="17"/>
  <c r="CS112" i="17"/>
  <c r="CV112" i="17"/>
  <c r="EF172" i="17"/>
  <c r="EJ172" i="17"/>
  <c r="EG172" i="17"/>
  <c r="DI172" i="17"/>
  <c r="EB172" i="17"/>
  <c r="DE172" i="17"/>
  <c r="EC172" i="17" s="1"/>
  <c r="DG172" i="17"/>
  <c r="EE172" i="17" s="1"/>
  <c r="DL172" i="17"/>
  <c r="DJ172" i="17"/>
  <c r="DZ172" i="17" s="1"/>
  <c r="DW172" i="17"/>
  <c r="DK172" i="17"/>
  <c r="EA172" i="17" s="1"/>
  <c r="DH172" i="17"/>
  <c r="DX172" i="17" s="1"/>
  <c r="DY172" i="17"/>
  <c r="DF172" i="17"/>
  <c r="DV172" i="17" s="1"/>
  <c r="EM174" i="17"/>
  <c r="DP174" i="17"/>
  <c r="EN174" i="17" s="1"/>
  <c r="DR174" i="17"/>
  <c r="EP174" i="17" s="1"/>
  <c r="DT174" i="17"/>
  <c r="DM174" i="17"/>
  <c r="EK174" i="17" s="1"/>
  <c r="DQ174" i="17"/>
  <c r="EO174" i="17" s="1"/>
  <c r="DO174" i="17"/>
  <c r="DS174" i="17"/>
  <c r="EQ174" i="17" s="1"/>
  <c r="DN174" i="17"/>
  <c r="EL174" i="17" s="1"/>
  <c r="CQ171" i="17"/>
  <c r="FK171" i="17" s="1"/>
  <c r="CP171" i="17"/>
  <c r="FJ171" i="17" s="1"/>
  <c r="CR171" i="17"/>
  <c r="FL171" i="17" s="1"/>
  <c r="CO171" i="17"/>
  <c r="CV171" i="17"/>
  <c r="FP171" i="17" s="1"/>
  <c r="CS171" i="17"/>
  <c r="FM171" i="17" s="1"/>
  <c r="CT171" i="17"/>
  <c r="CU171" i="17"/>
  <c r="FO171" i="17" s="1"/>
  <c r="CW171" i="17"/>
  <c r="DD171" i="17"/>
  <c r="DC171" i="17"/>
  <c r="DA171" i="17"/>
  <c r="CY171" i="17"/>
  <c r="CX171" i="17"/>
  <c r="CZ171" i="17"/>
  <c r="DB171" i="17"/>
  <c r="CT173" i="17"/>
  <c r="FN173" i="17" s="1"/>
  <c r="CQ173" i="17"/>
  <c r="CO173" i="17"/>
  <c r="FI173" i="17" s="1"/>
  <c r="CV173" i="17"/>
  <c r="CS173" i="17"/>
  <c r="CP173" i="17"/>
  <c r="CU173" i="17"/>
  <c r="CR173" i="17"/>
  <c r="DA173" i="17"/>
  <c r="DC173" i="17"/>
  <c r="CX173" i="17"/>
  <c r="CZ173" i="17"/>
  <c r="DD173" i="17"/>
  <c r="DB173" i="17"/>
  <c r="CY173" i="17"/>
  <c r="CW173" i="17"/>
  <c r="CT167" i="17"/>
  <c r="CU167" i="17"/>
  <c r="CP167" i="17"/>
  <c r="CS167" i="17"/>
  <c r="FM167" i="17" s="1"/>
  <c r="CR167" i="17"/>
  <c r="CQ167" i="17"/>
  <c r="CV167" i="17"/>
  <c r="FP167" i="17" s="1"/>
  <c r="CO167" i="17"/>
  <c r="DB167" i="17"/>
  <c r="DC167" i="17"/>
  <c r="DD167" i="17"/>
  <c r="CX167" i="17"/>
  <c r="CY167" i="17"/>
  <c r="CW167" i="17"/>
  <c r="DA167" i="17"/>
  <c r="CZ167" i="17"/>
  <c r="CY209" i="17"/>
  <c r="DB209" i="17"/>
  <c r="DC209" i="17"/>
  <c r="DD209" i="17"/>
  <c r="CZ209" i="17"/>
  <c r="CW209" i="17"/>
  <c r="CX209" i="17"/>
  <c r="DA209" i="17"/>
  <c r="CO209" i="17"/>
  <c r="CR209" i="17"/>
  <c r="CP209" i="17"/>
  <c r="FJ209" i="17" s="1"/>
  <c r="CQ209" i="17"/>
  <c r="CS209" i="17"/>
  <c r="FM209" i="17" s="1"/>
  <c r="CU209" i="17"/>
  <c r="CT209" i="17"/>
  <c r="FN209" i="17" s="1"/>
  <c r="CV209" i="17"/>
  <c r="FP209" i="17" s="1"/>
  <c r="CZ214" i="17"/>
  <c r="CY214" i="17"/>
  <c r="CX214" i="17"/>
  <c r="DA214" i="17"/>
  <c r="DD214" i="17"/>
  <c r="CW214" i="17"/>
  <c r="DC214" i="17"/>
  <c r="DB214" i="17"/>
  <c r="CU214" i="17"/>
  <c r="CQ214" i="17"/>
  <c r="CP214" i="17"/>
  <c r="CR214" i="17"/>
  <c r="CS214" i="17"/>
  <c r="CV214" i="17"/>
  <c r="CT214" i="17"/>
  <c r="CO214" i="17"/>
  <c r="CY221" i="17"/>
  <c r="DD221" i="17"/>
  <c r="DA221" i="17"/>
  <c r="DC221" i="17"/>
  <c r="CZ221" i="17"/>
  <c r="DB221" i="17"/>
  <c r="CX221" i="17"/>
  <c r="CW221" i="17"/>
  <c r="CV221" i="17"/>
  <c r="CO221" i="17"/>
  <c r="CQ221" i="17"/>
  <c r="CS221" i="17"/>
  <c r="CR221" i="17"/>
  <c r="CP221" i="17"/>
  <c r="CT221" i="17"/>
  <c r="CU221" i="17"/>
  <c r="EJ271" i="17"/>
  <c r="ED271" i="17"/>
  <c r="DI271" i="17"/>
  <c r="EG271" i="17" s="1"/>
  <c r="DL271" i="17"/>
  <c r="DE271" i="17"/>
  <c r="EC271" i="17" s="1"/>
  <c r="DF271" i="17"/>
  <c r="DG271" i="17"/>
  <c r="EE271" i="17" s="1"/>
  <c r="DJ271" i="17"/>
  <c r="DH271" i="17"/>
  <c r="DK271" i="17"/>
  <c r="EI271" i="17" s="1"/>
  <c r="EH271" i="17"/>
  <c r="EK255" i="17"/>
  <c r="DQ255" i="17"/>
  <c r="DY255" i="17" s="1"/>
  <c r="FE255" i="17" s="1"/>
  <c r="DR255" i="17"/>
  <c r="EP255" i="17" s="1"/>
  <c r="DS255" i="17"/>
  <c r="EA255" i="17" s="1"/>
  <c r="DM255" i="17"/>
  <c r="DU255" i="17" s="1"/>
  <c r="FA255" i="17" s="1"/>
  <c r="DT255" i="17"/>
  <c r="EB255" i="17" s="1"/>
  <c r="DO255" i="17"/>
  <c r="DW255" i="17" s="1"/>
  <c r="FC255" i="17" s="1"/>
  <c r="DN255" i="17"/>
  <c r="EL255" i="17" s="1"/>
  <c r="DP255" i="17"/>
  <c r="EN255" i="17" s="1"/>
  <c r="EO255" i="17"/>
  <c r="EM255" i="17"/>
  <c r="DN254" i="17"/>
  <c r="DV254" i="17" s="1"/>
  <c r="FB254" i="17" s="1"/>
  <c r="DP254" i="17"/>
  <c r="EN254" i="17" s="1"/>
  <c r="DR254" i="17"/>
  <c r="DZ254" i="17" s="1"/>
  <c r="FF254" i="17" s="1"/>
  <c r="DS254" i="17"/>
  <c r="EA254" i="17" s="1"/>
  <c r="DM254" i="17"/>
  <c r="DQ254" i="17"/>
  <c r="DY254" i="17" s="1"/>
  <c r="DT254" i="17"/>
  <c r="ER254" i="17" s="1"/>
  <c r="FP254" i="17" s="1"/>
  <c r="DO254" i="17"/>
  <c r="EM254" i="17" s="1"/>
  <c r="FK254" i="17" s="1"/>
  <c r="EL254" i="17"/>
  <c r="EQ254" i="17"/>
  <c r="FG254" i="17" s="1"/>
  <c r="EP254" i="17"/>
  <c r="FN254" i="17" s="1"/>
  <c r="EY256" i="17"/>
  <c r="EI256" i="17"/>
  <c r="DG256" i="17"/>
  <c r="EE256" i="17" s="1"/>
  <c r="DJ256" i="17"/>
  <c r="EH256" i="17" s="1"/>
  <c r="DL256" i="17"/>
  <c r="EB256" i="17" s="1"/>
  <c r="DI256" i="17"/>
  <c r="DY256" i="17" s="1"/>
  <c r="DK256" i="17"/>
  <c r="DF256" i="17"/>
  <c r="DE256" i="17"/>
  <c r="EC256" i="17" s="1"/>
  <c r="DH256" i="17"/>
  <c r="DX256" i="17" s="1"/>
  <c r="EJ256" i="17"/>
  <c r="FH256" i="17" s="1"/>
  <c r="EA256" i="17"/>
  <c r="DU256" i="17"/>
  <c r="CQ316" i="17"/>
  <c r="CV316" i="17"/>
  <c r="CR316" i="17"/>
  <c r="CS316" i="17"/>
  <c r="FM316" i="17" s="1"/>
  <c r="CT316" i="17"/>
  <c r="FN316" i="17" s="1"/>
  <c r="CU316" i="17"/>
  <c r="CO316" i="17"/>
  <c r="FI316" i="17" s="1"/>
  <c r="CP316" i="17"/>
  <c r="FJ316" i="17" s="1"/>
  <c r="DC316" i="17"/>
  <c r="CZ316" i="17"/>
  <c r="DB316" i="17"/>
  <c r="CX316" i="17"/>
  <c r="DA316" i="17"/>
  <c r="CW316" i="17"/>
  <c r="CY316" i="17"/>
  <c r="DD316" i="17"/>
  <c r="CT309" i="17"/>
  <c r="CV309" i="17"/>
  <c r="CO309" i="17"/>
  <c r="CP309" i="17"/>
  <c r="CS309" i="17"/>
  <c r="CR309" i="17"/>
  <c r="CU309" i="17"/>
  <c r="CQ309" i="17"/>
  <c r="CY309" i="17"/>
  <c r="DD309" i="17"/>
  <c r="CW309" i="17"/>
  <c r="CX309" i="17"/>
  <c r="CZ309" i="17"/>
  <c r="DA309" i="17"/>
  <c r="DB309" i="17"/>
  <c r="DC309" i="17"/>
  <c r="ER304" i="17"/>
  <c r="EA304" i="17"/>
  <c r="DY304" i="17"/>
  <c r="DN304" i="17"/>
  <c r="EL304" i="17" s="1"/>
  <c r="DR304" i="17"/>
  <c r="DO304" i="17"/>
  <c r="EM304" i="17" s="1"/>
  <c r="DT304" i="17"/>
  <c r="DM304" i="17"/>
  <c r="EK304" i="17" s="1"/>
  <c r="DS304" i="17"/>
  <c r="EQ304" i="17" s="1"/>
  <c r="DQ304" i="17"/>
  <c r="EO304" i="17" s="1"/>
  <c r="DP304" i="17"/>
  <c r="EN304" i="17" s="1"/>
  <c r="EB304" i="17"/>
  <c r="DZ304" i="17"/>
  <c r="EP304" i="17"/>
  <c r="DT311" i="17"/>
  <c r="ER311" i="17" s="1"/>
  <c r="DR311" i="17"/>
  <c r="DZ311" i="17" s="1"/>
  <c r="DM311" i="17"/>
  <c r="EK311" i="17" s="1"/>
  <c r="DP311" i="17"/>
  <c r="EN311" i="17" s="1"/>
  <c r="DQ311" i="17"/>
  <c r="EO311" i="17" s="1"/>
  <c r="DN311" i="17"/>
  <c r="DV311" i="17" s="1"/>
  <c r="EL311" i="17"/>
  <c r="DS311" i="17"/>
  <c r="EQ311" i="17" s="1"/>
  <c r="DO311" i="17"/>
  <c r="EM311" i="17" s="1"/>
  <c r="EJ303" i="17"/>
  <c r="DL303" i="17"/>
  <c r="DK303" i="17"/>
  <c r="EI303" i="17" s="1"/>
  <c r="DE303" i="17"/>
  <c r="DU303" i="17" s="1"/>
  <c r="DH303" i="17"/>
  <c r="EF303" i="17" s="1"/>
  <c r="EB303" i="17"/>
  <c r="DF303" i="17"/>
  <c r="ED303" i="17" s="1"/>
  <c r="DI303" i="17"/>
  <c r="DY303" i="17" s="1"/>
  <c r="DG303" i="17"/>
  <c r="EE303" i="17" s="1"/>
  <c r="DJ303" i="17"/>
  <c r="DZ303" i="17" s="1"/>
  <c r="EG303" i="17"/>
  <c r="EC303" i="17"/>
  <c r="CT306" i="17"/>
  <c r="CP306" i="17"/>
  <c r="CO306" i="17"/>
  <c r="FI306" i="17" s="1"/>
  <c r="CU306" i="17"/>
  <c r="FO306" i="17" s="1"/>
  <c r="CR306" i="17"/>
  <c r="FL306" i="17" s="1"/>
  <c r="CV306" i="17"/>
  <c r="CS306" i="17"/>
  <c r="FM306" i="17" s="1"/>
  <c r="CQ306" i="17"/>
  <c r="DB306" i="17"/>
  <c r="DA306" i="17"/>
  <c r="DD306" i="17"/>
  <c r="CY306" i="17"/>
  <c r="CW306" i="17"/>
  <c r="CX306" i="17"/>
  <c r="DC306" i="17"/>
  <c r="CZ306" i="17"/>
  <c r="CV311" i="17"/>
  <c r="CT311" i="17"/>
  <c r="CO311" i="17"/>
  <c r="CR311" i="17"/>
  <c r="CS311" i="17"/>
  <c r="CP311" i="17"/>
  <c r="CU311" i="17"/>
  <c r="CQ311" i="17"/>
  <c r="CW311" i="17"/>
  <c r="CZ311" i="17"/>
  <c r="DA311" i="17"/>
  <c r="DD311" i="17"/>
  <c r="DC311" i="17"/>
  <c r="DB311" i="17"/>
  <c r="CX311" i="17"/>
  <c r="CY311" i="17"/>
  <c r="EG69" i="17"/>
  <c r="DI69" i="17"/>
  <c r="EW69" i="17" s="1"/>
  <c r="DF69" i="17"/>
  <c r="ED69" i="17" s="1"/>
  <c r="FJ69" i="17" s="1"/>
  <c r="DK69" i="17"/>
  <c r="EI69" i="17" s="1"/>
  <c r="DJ69" i="17"/>
  <c r="DZ69" i="17" s="1"/>
  <c r="DV69" i="17"/>
  <c r="DG69" i="17"/>
  <c r="EE69" i="17" s="1"/>
  <c r="DH69" i="17"/>
  <c r="DX69" i="17" s="1"/>
  <c r="DY69" i="17"/>
  <c r="DL69" i="17"/>
  <c r="EJ69" i="17" s="1"/>
  <c r="DE69" i="17"/>
  <c r="EC69" i="17" s="1"/>
  <c r="EC77" i="17"/>
  <c r="EG77" i="17"/>
  <c r="EE77" i="17"/>
  <c r="DJ77" i="17"/>
  <c r="DZ77" i="17" s="1"/>
  <c r="DG77" i="17"/>
  <c r="EU77" i="17" s="1"/>
  <c r="DH77" i="17"/>
  <c r="EF77" i="17" s="1"/>
  <c r="DK77" i="17"/>
  <c r="DF77" i="17"/>
  <c r="ED77" i="17" s="1"/>
  <c r="DL77" i="17"/>
  <c r="EJ77" i="17" s="1"/>
  <c r="DI77" i="17"/>
  <c r="DE77" i="17"/>
  <c r="EQ66" i="17"/>
  <c r="ER66" i="17"/>
  <c r="EN66" i="17"/>
  <c r="DS66" i="17"/>
  <c r="EA66" i="17" s="1"/>
  <c r="DP66" i="17"/>
  <c r="DR66" i="17"/>
  <c r="DZ66" i="17" s="1"/>
  <c r="DO66" i="17"/>
  <c r="EM66" i="17" s="1"/>
  <c r="DT66" i="17"/>
  <c r="EB66" i="17" s="1"/>
  <c r="DQ66" i="17"/>
  <c r="EO66" i="17" s="1"/>
  <c r="DN66" i="17"/>
  <c r="DV66" i="17" s="1"/>
  <c r="DM66" i="17"/>
  <c r="DU66" i="17" s="1"/>
  <c r="EN116" i="17"/>
  <c r="DS116" i="17"/>
  <c r="EQ116" i="17" s="1"/>
  <c r="DM116" i="17"/>
  <c r="DU116" i="17" s="1"/>
  <c r="DQ116" i="17"/>
  <c r="EO116" i="17" s="1"/>
  <c r="DN116" i="17"/>
  <c r="DR116" i="17"/>
  <c r="DT116" i="17"/>
  <c r="EB116" i="17" s="1"/>
  <c r="DP116" i="17"/>
  <c r="DO116" i="17"/>
  <c r="EM116" i="17" s="1"/>
  <c r="EL160" i="17"/>
  <c r="EP160" i="17"/>
  <c r="DO160" i="17"/>
  <c r="EM160" i="17" s="1"/>
  <c r="DP160" i="17"/>
  <c r="DX160" i="17" s="1"/>
  <c r="DS160" i="17"/>
  <c r="EA160" i="17" s="1"/>
  <c r="DQ160" i="17"/>
  <c r="EO160" i="17" s="1"/>
  <c r="DT160" i="17"/>
  <c r="EB160" i="17" s="1"/>
  <c r="FH160" i="17" s="1"/>
  <c r="DR160" i="17"/>
  <c r="DZ160" i="17" s="1"/>
  <c r="FF160" i="17" s="1"/>
  <c r="ER160" i="17"/>
  <c r="DN160" i="17"/>
  <c r="DV160" i="17" s="1"/>
  <c r="DM160" i="17"/>
  <c r="EK160" i="17" s="1"/>
  <c r="DU64" i="17"/>
  <c r="DJ64" i="17"/>
  <c r="EH64" i="17" s="1"/>
  <c r="DK64" i="17"/>
  <c r="EI64" i="17" s="1"/>
  <c r="DF64" i="17"/>
  <c r="ED64" i="17" s="1"/>
  <c r="DG64" i="17"/>
  <c r="EE64" i="17" s="1"/>
  <c r="DE64" i="17"/>
  <c r="EC64" i="17" s="1"/>
  <c r="DI64" i="17"/>
  <c r="EG64" i="17" s="1"/>
  <c r="DH64" i="17"/>
  <c r="DX64" i="17" s="1"/>
  <c r="DL64" i="17"/>
  <c r="EB64" i="17" s="1"/>
  <c r="FO305" i="17"/>
  <c r="EY305" i="17"/>
  <c r="ET305" i="17"/>
  <c r="EX305" i="17"/>
  <c r="EW305" i="17"/>
  <c r="FL305" i="17"/>
  <c r="FM305" i="17"/>
  <c r="FN305" i="17"/>
  <c r="EV305" i="17"/>
  <c r="ES267" i="17"/>
  <c r="FN267" i="17"/>
  <c r="FK267" i="17"/>
  <c r="EU267" i="17"/>
  <c r="EX267" i="17"/>
  <c r="FI267" i="17"/>
  <c r="AV113" i="17"/>
  <c r="EC223" i="17"/>
  <c r="DG223" i="17"/>
  <c r="EE223" i="17" s="1"/>
  <c r="DK223" i="17"/>
  <c r="EI223" i="17" s="1"/>
  <c r="DL223" i="17"/>
  <c r="EJ223" i="17" s="1"/>
  <c r="DJ223" i="17"/>
  <c r="DZ223" i="17" s="1"/>
  <c r="DI223" i="17"/>
  <c r="EG223" i="17" s="1"/>
  <c r="DE223" i="17"/>
  <c r="DH223" i="17"/>
  <c r="EF223" i="17" s="1"/>
  <c r="DF223" i="17"/>
  <c r="ED223" i="17" s="1"/>
  <c r="DX223" i="17"/>
  <c r="DY223" i="17"/>
  <c r="EA223" i="17"/>
  <c r="EH209" i="17"/>
  <c r="ED209" i="17"/>
  <c r="EA209" i="17"/>
  <c r="DK209" i="17"/>
  <c r="DG209" i="17"/>
  <c r="EE209" i="17" s="1"/>
  <c r="DZ209" i="17"/>
  <c r="FF209" i="17" s="1"/>
  <c r="DI209" i="17"/>
  <c r="EG209" i="17" s="1"/>
  <c r="DL209" i="17"/>
  <c r="EJ209" i="17" s="1"/>
  <c r="DJ209" i="17"/>
  <c r="EX209" i="17" s="1"/>
  <c r="FV209" i="17" s="1"/>
  <c r="DE209" i="17"/>
  <c r="EC209" i="17" s="1"/>
  <c r="DH209" i="17"/>
  <c r="EF209" i="17" s="1"/>
  <c r="DF209" i="17"/>
  <c r="DV209" i="17" s="1"/>
  <c r="DW209" i="17"/>
  <c r="FC209" i="17" s="1"/>
  <c r="DY209" i="17"/>
  <c r="FE209" i="17" s="1"/>
  <c r="EE173" i="17"/>
  <c r="FK173" i="17" s="1"/>
  <c r="EC173" i="17"/>
  <c r="ES173" i="17" s="1"/>
  <c r="DG173" i="17"/>
  <c r="DW173" i="17" s="1"/>
  <c r="FC173" i="17" s="1"/>
  <c r="DK173" i="17"/>
  <c r="EA173" i="17" s="1"/>
  <c r="DH173" i="17"/>
  <c r="EF173" i="17" s="1"/>
  <c r="FL173" i="17" s="1"/>
  <c r="DF173" i="17"/>
  <c r="DV173" i="17" s="1"/>
  <c r="DL173" i="17"/>
  <c r="DJ173" i="17"/>
  <c r="EH173" i="17" s="1"/>
  <c r="DE173" i="17"/>
  <c r="DI173" i="17"/>
  <c r="DY173" i="17" s="1"/>
  <c r="DU173" i="17"/>
  <c r="FA173" i="17" s="1"/>
  <c r="EY16" i="17"/>
  <c r="EG30" i="17"/>
  <c r="EW30" i="17" s="1"/>
  <c r="EA26" i="17"/>
  <c r="DY31" i="17"/>
  <c r="EH27" i="17"/>
  <c r="FE16" i="17"/>
  <c r="EA22" i="17"/>
  <c r="FN28" i="17"/>
  <c r="EB23" i="17"/>
  <c r="DY21" i="17"/>
  <c r="EQ15" i="17"/>
  <c r="EB19" i="17"/>
  <c r="ED72" i="17"/>
  <c r="ET72" i="17" s="1"/>
  <c r="EY69" i="17"/>
  <c r="EI70" i="17"/>
  <c r="EX73" i="17"/>
  <c r="EZ72" i="17"/>
  <c r="FL74" i="17"/>
  <c r="FJ68" i="17"/>
  <c r="EG66" i="17"/>
  <c r="DV64" i="17"/>
  <c r="DY75" i="17"/>
  <c r="FN72" i="17"/>
  <c r="DW76" i="17"/>
  <c r="EI68" i="17"/>
  <c r="FJ72" i="17"/>
  <c r="EN77" i="17"/>
  <c r="EV73" i="17"/>
  <c r="EJ63" i="17"/>
  <c r="EL82" i="17"/>
  <c r="EI113" i="17"/>
  <c r="DZ125" i="17"/>
  <c r="EF113" i="17"/>
  <c r="EL121" i="17"/>
  <c r="DU119" i="17"/>
  <c r="FA119" i="17" s="1"/>
  <c r="ED122" i="17"/>
  <c r="EC119" i="17"/>
  <c r="ES119" i="17" s="1"/>
  <c r="EI123" i="17"/>
  <c r="DU123" i="17"/>
  <c r="EM112" i="17"/>
  <c r="EW118" i="17"/>
  <c r="EX127" i="17"/>
  <c r="FK129" i="17"/>
  <c r="EL127" i="17"/>
  <c r="FJ127" i="17" s="1"/>
  <c r="FN127" i="17"/>
  <c r="FP127" i="17"/>
  <c r="EL117" i="17"/>
  <c r="EO129" i="17"/>
  <c r="EZ127" i="17"/>
  <c r="EP114" i="17"/>
  <c r="EK127" i="17"/>
  <c r="DZ120" i="17"/>
  <c r="DW129" i="17"/>
  <c r="EI115" i="17"/>
  <c r="FO115" i="17" s="1"/>
  <c r="ER132" i="17"/>
  <c r="EM117" i="17"/>
  <c r="FA125" i="17"/>
  <c r="DY130" i="17"/>
  <c r="EA119" i="17"/>
  <c r="FG119" i="17" s="1"/>
  <c r="EI168" i="17"/>
  <c r="EY168" i="17" s="1"/>
  <c r="ED168" i="17"/>
  <c r="FG171" i="17"/>
  <c r="ES165" i="17"/>
  <c r="DW164" i="17"/>
  <c r="FC164" i="17" s="1"/>
  <c r="EF175" i="17"/>
  <c r="EN160" i="17"/>
  <c r="FI171" i="17"/>
  <c r="EN165" i="17"/>
  <c r="ES171" i="17"/>
  <c r="EB171" i="17"/>
  <c r="DZ167" i="17"/>
  <c r="ED173" i="17"/>
  <c r="ET173" i="17" s="1"/>
  <c r="EG175" i="17"/>
  <c r="EX224" i="17"/>
  <c r="EV211" i="17"/>
  <c r="DZ214" i="17"/>
  <c r="FH224" i="17"/>
  <c r="FK209" i="17"/>
  <c r="EH219" i="17"/>
  <c r="EX219" i="17" s="1"/>
  <c r="FL226" i="17"/>
  <c r="FK258" i="24"/>
  <c r="FC258" i="24"/>
  <c r="EU258" i="24"/>
  <c r="FN302" i="24"/>
  <c r="FF302" i="24"/>
  <c r="EX302" i="24"/>
  <c r="EU166" i="22"/>
  <c r="FK166" i="22"/>
  <c r="FC166" i="22"/>
  <c r="EN25" i="17"/>
  <c r="DP25" i="17"/>
  <c r="DN25" i="17"/>
  <c r="EL25" i="17" s="1"/>
  <c r="DM25" i="17"/>
  <c r="EK25" i="17" s="1"/>
  <c r="DO25" i="17"/>
  <c r="EM25" i="17" s="1"/>
  <c r="DQ25" i="17"/>
  <c r="EO25" i="17" s="1"/>
  <c r="DR25" i="17"/>
  <c r="EP25" i="17" s="1"/>
  <c r="DS25" i="17"/>
  <c r="EQ25" i="17" s="1"/>
  <c r="DT25" i="17"/>
  <c r="EB25" i="17" s="1"/>
  <c r="EG25" i="17"/>
  <c r="DK25" i="17"/>
  <c r="EI25" i="17" s="1"/>
  <c r="DI25" i="17"/>
  <c r="DL25" i="17"/>
  <c r="EJ25" i="17" s="1"/>
  <c r="DJ25" i="17"/>
  <c r="EH25" i="17" s="1"/>
  <c r="DK32" i="17"/>
  <c r="EI32" i="17" s="1"/>
  <c r="DI32" i="17"/>
  <c r="EG32" i="17" s="1"/>
  <c r="FM32" i="17" s="1"/>
  <c r="DJ32" i="17"/>
  <c r="EH32" i="17" s="1"/>
  <c r="DL32" i="17"/>
  <c r="EB32" i="17" s="1"/>
  <c r="CR18" i="17"/>
  <c r="CQ18" i="17"/>
  <c r="CP18" i="17"/>
  <c r="CO18" i="17"/>
  <c r="CT18" i="17"/>
  <c r="DB18" i="17"/>
  <c r="CW18" i="17"/>
  <c r="DA18" i="17"/>
  <c r="CZ18" i="17"/>
  <c r="DD18" i="17"/>
  <c r="CY18" i="17"/>
  <c r="CS18" i="17"/>
  <c r="DC18" i="17"/>
  <c r="CX18" i="17"/>
  <c r="CU18" i="17"/>
  <c r="CV18" i="17"/>
  <c r="EG71" i="17"/>
  <c r="EE71" i="17"/>
  <c r="DI71" i="17"/>
  <c r="DE71" i="17"/>
  <c r="EC71" i="17" s="1"/>
  <c r="DJ71" i="17"/>
  <c r="EH71" i="17" s="1"/>
  <c r="DY71" i="17"/>
  <c r="DL71" i="17"/>
  <c r="EJ71" i="17" s="1"/>
  <c r="DK71" i="17"/>
  <c r="EA71" i="17" s="1"/>
  <c r="DG71" i="17"/>
  <c r="DF71" i="17"/>
  <c r="ED71" i="17" s="1"/>
  <c r="EB71" i="17"/>
  <c r="DH71" i="17"/>
  <c r="DX71" i="17" s="1"/>
  <c r="CO70" i="17"/>
  <c r="CR70" i="17"/>
  <c r="CS70" i="17"/>
  <c r="CT70" i="17"/>
  <c r="CQ70" i="17"/>
  <c r="CU70" i="17"/>
  <c r="CV70" i="17"/>
  <c r="CP70" i="17"/>
  <c r="DC70" i="17"/>
  <c r="DD70" i="17"/>
  <c r="CW70" i="17"/>
  <c r="DB70" i="17"/>
  <c r="DA70" i="17"/>
  <c r="CX70" i="17"/>
  <c r="CY70" i="17"/>
  <c r="CZ70" i="17"/>
  <c r="DC71" i="17"/>
  <c r="CP71" i="17"/>
  <c r="CU71" i="17"/>
  <c r="CR71" i="17"/>
  <c r="CV71" i="17"/>
  <c r="CQ71" i="17"/>
  <c r="CS71" i="17"/>
  <c r="CO71" i="17"/>
  <c r="CT71" i="17"/>
  <c r="DD71" i="17"/>
  <c r="CX71" i="17"/>
  <c r="CZ71" i="17"/>
  <c r="CY71" i="17"/>
  <c r="DA71" i="17"/>
  <c r="DB71" i="17"/>
  <c r="CW71" i="17"/>
  <c r="CT66" i="17"/>
  <c r="CV66" i="17"/>
  <c r="DB66" i="17"/>
  <c r="CR66" i="17"/>
  <c r="CP66" i="17"/>
  <c r="CS66" i="17"/>
  <c r="CQ66" i="17"/>
  <c r="CU66" i="17"/>
  <c r="CO66" i="17"/>
  <c r="DD66" i="17"/>
  <c r="CZ66" i="17"/>
  <c r="DA66" i="17"/>
  <c r="CX66" i="17"/>
  <c r="CY66" i="17"/>
  <c r="DC66" i="17"/>
  <c r="CW66" i="17"/>
  <c r="CU120" i="17"/>
  <c r="CS120" i="17"/>
  <c r="CR120" i="17"/>
  <c r="CO120" i="17"/>
  <c r="CV120" i="17"/>
  <c r="CQ120" i="17"/>
  <c r="CT120" i="17"/>
  <c r="CP120" i="17"/>
  <c r="CZ120" i="17"/>
  <c r="CX120" i="17"/>
  <c r="DC120" i="17"/>
  <c r="DD120" i="17"/>
  <c r="CY120" i="17"/>
  <c r="DA120" i="17"/>
  <c r="CW120" i="17"/>
  <c r="DB120" i="17"/>
  <c r="EC112" i="17"/>
  <c r="EI112" i="17"/>
  <c r="FO112" i="17" s="1"/>
  <c r="EE112" i="17"/>
  <c r="DF112" i="17"/>
  <c r="ED112" i="17" s="1"/>
  <c r="DI112" i="17"/>
  <c r="DL112" i="17"/>
  <c r="EJ112" i="17" s="1"/>
  <c r="DJ112" i="17"/>
  <c r="EH112" i="17" s="1"/>
  <c r="DE112" i="17"/>
  <c r="DG112" i="17"/>
  <c r="DH112" i="17"/>
  <c r="EF112" i="17" s="1"/>
  <c r="DK112" i="17"/>
  <c r="EY112" i="17" s="1"/>
  <c r="EJ116" i="17"/>
  <c r="EC116" i="17"/>
  <c r="DL116" i="17"/>
  <c r="DJ116" i="17"/>
  <c r="EH116" i="17" s="1"/>
  <c r="DG116" i="17"/>
  <c r="EE116" i="17" s="1"/>
  <c r="DH116" i="17"/>
  <c r="EF116" i="17" s="1"/>
  <c r="DK116" i="17"/>
  <c r="EI116" i="17" s="1"/>
  <c r="DE116" i="17"/>
  <c r="DF116" i="17"/>
  <c r="ED116" i="17" s="1"/>
  <c r="DI116" i="17"/>
  <c r="EG116" i="17" s="1"/>
  <c r="EA116" i="17"/>
  <c r="CL181" i="17"/>
  <c r="CD181" i="17"/>
  <c r="BN181" i="17"/>
  <c r="CK181" i="17"/>
  <c r="CC181" i="17"/>
  <c r="BM181" i="17"/>
  <c r="CJ181" i="17"/>
  <c r="CB181" i="17"/>
  <c r="BL181" i="17"/>
  <c r="CI181" i="17"/>
  <c r="CA181" i="17"/>
  <c r="BK181" i="17"/>
  <c r="CH181" i="17"/>
  <c r="BZ181" i="17"/>
  <c r="BJ181" i="17"/>
  <c r="CG181" i="17"/>
  <c r="BY181" i="17"/>
  <c r="BI181" i="17"/>
  <c r="CN181" i="17"/>
  <c r="CF181" i="17"/>
  <c r="BP181" i="17"/>
  <c r="CM181" i="17"/>
  <c r="CE181" i="17"/>
  <c r="BO181" i="17"/>
  <c r="EM170" i="17"/>
  <c r="DS170" i="17"/>
  <c r="EQ170" i="17" s="1"/>
  <c r="DR170" i="17"/>
  <c r="EP170" i="17" s="1"/>
  <c r="DP170" i="17"/>
  <c r="EN170" i="17" s="1"/>
  <c r="DN170" i="17"/>
  <c r="EL170" i="17" s="1"/>
  <c r="DO170" i="17"/>
  <c r="DT170" i="17"/>
  <c r="EB170" i="17" s="1"/>
  <c r="DQ170" i="17"/>
  <c r="EO170" i="17" s="1"/>
  <c r="DM170" i="17"/>
  <c r="EK170" i="17" s="1"/>
  <c r="CO165" i="17"/>
  <c r="FI165" i="17" s="1"/>
  <c r="CV165" i="17"/>
  <c r="FP165" i="17" s="1"/>
  <c r="CS165" i="17"/>
  <c r="FM165" i="17" s="1"/>
  <c r="CR165" i="17"/>
  <c r="FL165" i="17" s="1"/>
  <c r="CQ165" i="17"/>
  <c r="CU165" i="17"/>
  <c r="CT165" i="17"/>
  <c r="CP165" i="17"/>
  <c r="FJ165" i="17" s="1"/>
  <c r="DC165" i="17"/>
  <c r="CZ165" i="17"/>
  <c r="DD165" i="17"/>
  <c r="CW165" i="17"/>
  <c r="DA165" i="17"/>
  <c r="DB165" i="17"/>
  <c r="CX165" i="17"/>
  <c r="CY165" i="17"/>
  <c r="EM169" i="17"/>
  <c r="DR169" i="17"/>
  <c r="EP169" i="17" s="1"/>
  <c r="DP169" i="17"/>
  <c r="EN169" i="17" s="1"/>
  <c r="DT169" i="17"/>
  <c r="EB169" i="17" s="1"/>
  <c r="DQ169" i="17"/>
  <c r="EO169" i="17" s="1"/>
  <c r="DO169" i="17"/>
  <c r="DW169" i="17" s="1"/>
  <c r="DS169" i="17"/>
  <c r="EQ169" i="17" s="1"/>
  <c r="DM169" i="17"/>
  <c r="EK169" i="17" s="1"/>
  <c r="DN169" i="17"/>
  <c r="EL169" i="17" s="1"/>
  <c r="CR168" i="17"/>
  <c r="CU168" i="17"/>
  <c r="FO168" i="17" s="1"/>
  <c r="CV168" i="17"/>
  <c r="FP168" i="17" s="1"/>
  <c r="CT168" i="17"/>
  <c r="FN168" i="17" s="1"/>
  <c r="CP168" i="17"/>
  <c r="CS168" i="17"/>
  <c r="CO168" i="17"/>
  <c r="CQ168" i="17"/>
  <c r="CW168" i="17"/>
  <c r="CX168" i="17"/>
  <c r="DB168" i="17"/>
  <c r="CY168" i="17"/>
  <c r="FK168" i="17" s="1"/>
  <c r="CZ168" i="17"/>
  <c r="DC168" i="17"/>
  <c r="DA168" i="17"/>
  <c r="DD168" i="17"/>
  <c r="DK227" i="17"/>
  <c r="EI227" i="17" s="1"/>
  <c r="DG227" i="17"/>
  <c r="EE227" i="17" s="1"/>
  <c r="DL227" i="17"/>
  <c r="DJ227" i="17"/>
  <c r="EH227" i="17" s="1"/>
  <c r="DI227" i="17"/>
  <c r="DE227" i="17"/>
  <c r="DF227" i="17"/>
  <c r="DH227" i="17"/>
  <c r="EV219" i="17"/>
  <c r="EW219" i="17"/>
  <c r="FJ219" i="17"/>
  <c r="EU219" i="17"/>
  <c r="EH222" i="17"/>
  <c r="DH222" i="17"/>
  <c r="EF222" i="17" s="1"/>
  <c r="FL222" i="17" s="1"/>
  <c r="DJ222" i="17"/>
  <c r="EX222" i="17" s="1"/>
  <c r="FV222" i="17" s="1"/>
  <c r="DF222" i="17"/>
  <c r="DV222" i="17" s="1"/>
  <c r="DG222" i="17"/>
  <c r="EE222" i="17" s="1"/>
  <c r="DZ222" i="17"/>
  <c r="FF222" i="17" s="1"/>
  <c r="DL222" i="17"/>
  <c r="EJ222" i="17" s="1"/>
  <c r="DW222" i="17"/>
  <c r="DE222" i="17"/>
  <c r="EC222" i="17" s="1"/>
  <c r="FI222" i="17" s="1"/>
  <c r="EA222" i="17"/>
  <c r="DK222" i="17"/>
  <c r="DI222" i="17"/>
  <c r="DY222" i="17" s="1"/>
  <c r="ES217" i="17"/>
  <c r="FL217" i="17"/>
  <c r="EW217" i="17"/>
  <c r="FI217" i="17"/>
  <c r="EV217" i="17"/>
  <c r="ET217" i="17"/>
  <c r="EU217" i="17"/>
  <c r="EY217" i="17"/>
  <c r="FJ217" i="17"/>
  <c r="FO217" i="17"/>
  <c r="FM217" i="17"/>
  <c r="FK217" i="17"/>
  <c r="EJ208" i="17"/>
  <c r="EC208" i="17"/>
  <c r="EG208" i="17"/>
  <c r="DY208" i="17"/>
  <c r="DL208" i="17"/>
  <c r="EB208" i="17" s="1"/>
  <c r="DE208" i="17"/>
  <c r="DU208" i="17" s="1"/>
  <c r="DF208" i="17"/>
  <c r="DV208" i="17" s="1"/>
  <c r="DK208" i="17"/>
  <c r="DG208" i="17"/>
  <c r="DW208" i="17" s="1"/>
  <c r="DH208" i="17"/>
  <c r="DX208" i="17" s="1"/>
  <c r="DJ208" i="17"/>
  <c r="EH208" i="17" s="1"/>
  <c r="DI208" i="17"/>
  <c r="EI208" i="17"/>
  <c r="CX219" i="17"/>
  <c r="CZ219" i="17"/>
  <c r="CW219" i="17"/>
  <c r="CY219" i="17"/>
  <c r="DB219" i="17"/>
  <c r="DD219" i="17"/>
  <c r="DC219" i="17"/>
  <c r="DA219" i="17"/>
  <c r="CP219" i="17"/>
  <c r="CQ219" i="17"/>
  <c r="FK219" i="17" s="1"/>
  <c r="CO219" i="17"/>
  <c r="FI219" i="17" s="1"/>
  <c r="CT219" i="17"/>
  <c r="FN219" i="17" s="1"/>
  <c r="CV219" i="17"/>
  <c r="CU219" i="17"/>
  <c r="CS219" i="17"/>
  <c r="CR219" i="17"/>
  <c r="FL219" i="17" s="1"/>
  <c r="EZ210" i="17"/>
  <c r="FI210" i="17"/>
  <c r="FO210" i="17"/>
  <c r="FM210" i="17"/>
  <c r="EW210" i="17"/>
  <c r="EY210" i="17"/>
  <c r="CP271" i="17"/>
  <c r="CU271" i="17"/>
  <c r="CR271" i="17"/>
  <c r="CQ271" i="17"/>
  <c r="CS271" i="17"/>
  <c r="CT271" i="17"/>
  <c r="CO271" i="17"/>
  <c r="CV271" i="17"/>
  <c r="CY271" i="17"/>
  <c r="CX271" i="17"/>
  <c r="DC271" i="17"/>
  <c r="CZ271" i="17"/>
  <c r="CW271" i="17"/>
  <c r="DA271" i="17"/>
  <c r="DB271" i="17"/>
  <c r="DD271" i="17"/>
  <c r="CR258" i="17"/>
  <c r="CU258" i="17"/>
  <c r="CP258" i="17"/>
  <c r="CS258" i="17"/>
  <c r="CO258" i="17"/>
  <c r="CT258" i="17"/>
  <c r="CV258" i="17"/>
  <c r="CQ258" i="17"/>
  <c r="DD258" i="17"/>
  <c r="CX258" i="17"/>
  <c r="CW258" i="17"/>
  <c r="CY258" i="17"/>
  <c r="DC258" i="17"/>
  <c r="CZ258" i="17"/>
  <c r="DB258" i="17"/>
  <c r="DA258" i="17"/>
  <c r="CU256" i="17"/>
  <c r="FO256" i="17" s="1"/>
  <c r="CP256" i="17"/>
  <c r="CT256" i="17"/>
  <c r="FN256" i="17" s="1"/>
  <c r="CR256" i="17"/>
  <c r="CS256" i="17"/>
  <c r="CO256" i="17"/>
  <c r="CV256" i="17"/>
  <c r="CQ256" i="17"/>
  <c r="CZ256" i="17"/>
  <c r="CY256" i="17"/>
  <c r="CW256" i="17"/>
  <c r="CX256" i="17"/>
  <c r="DB256" i="17"/>
  <c r="DD256" i="17"/>
  <c r="DC256" i="17"/>
  <c r="DA256" i="17"/>
  <c r="CU261" i="17"/>
  <c r="FO261" i="17" s="1"/>
  <c r="CO261" i="17"/>
  <c r="FI261" i="17" s="1"/>
  <c r="CT261" i="17"/>
  <c r="FN261" i="17" s="1"/>
  <c r="CP261" i="17"/>
  <c r="FJ261" i="17" s="1"/>
  <c r="CQ261" i="17"/>
  <c r="FK261" i="17" s="1"/>
  <c r="CR261" i="17"/>
  <c r="CS261" i="17"/>
  <c r="CV261" i="17"/>
  <c r="DC261" i="17"/>
  <c r="CZ261" i="17"/>
  <c r="DA261" i="17"/>
  <c r="DD261" i="17"/>
  <c r="CW261" i="17"/>
  <c r="CX261" i="17"/>
  <c r="DB261" i="17"/>
  <c r="CY261" i="17"/>
  <c r="CT260" i="17"/>
  <c r="CR260" i="17"/>
  <c r="CS260" i="17"/>
  <c r="CV260" i="17"/>
  <c r="CO260" i="17"/>
  <c r="CU260" i="17"/>
  <c r="CP260" i="17"/>
  <c r="DC260" i="17"/>
  <c r="DD260" i="17"/>
  <c r="CW260" i="17"/>
  <c r="CX260" i="17"/>
  <c r="CY260" i="17"/>
  <c r="DA260" i="17"/>
  <c r="DB260" i="17"/>
  <c r="CQ260" i="17"/>
  <c r="CZ260" i="17"/>
  <c r="CG320" i="17"/>
  <c r="BY320" i="17"/>
  <c r="BI320" i="17"/>
  <c r="CN320" i="17"/>
  <c r="CF320" i="17"/>
  <c r="BP320" i="17"/>
  <c r="CM320" i="17"/>
  <c r="CE320" i="17"/>
  <c r="BO320" i="17"/>
  <c r="CL320" i="17"/>
  <c r="CD320" i="17"/>
  <c r="BN320" i="17"/>
  <c r="CK320" i="17"/>
  <c r="CC320" i="17"/>
  <c r="BM320" i="17"/>
  <c r="CJ320" i="17"/>
  <c r="CB320" i="17"/>
  <c r="BL320" i="17"/>
  <c r="CH320" i="17"/>
  <c r="BZ320" i="17"/>
  <c r="BJ320" i="17"/>
  <c r="BK320" i="17"/>
  <c r="CI320" i="17"/>
  <c r="CA320" i="17"/>
  <c r="CO310" i="17"/>
  <c r="FI310" i="17" s="1"/>
  <c r="CT310" i="17"/>
  <c r="CR310" i="17"/>
  <c r="CU310" i="17"/>
  <c r="FO310" i="17" s="1"/>
  <c r="CP310" i="17"/>
  <c r="FJ310" i="17" s="1"/>
  <c r="CV310" i="17"/>
  <c r="FP310" i="17" s="1"/>
  <c r="CS310" i="17"/>
  <c r="CQ310" i="17"/>
  <c r="FK310" i="17" s="1"/>
  <c r="DC310" i="17"/>
  <c r="CW310" i="17"/>
  <c r="DB310" i="17"/>
  <c r="CZ310" i="17"/>
  <c r="CX310" i="17"/>
  <c r="DD310" i="17"/>
  <c r="DA310" i="17"/>
  <c r="CY310" i="17"/>
  <c r="FM302" i="17"/>
  <c r="EY302" i="17"/>
  <c r="FJ302" i="17"/>
  <c r="FB302" i="17"/>
  <c r="ES302" i="17"/>
  <c r="FI302" i="17"/>
  <c r="ET302" i="17"/>
  <c r="EC307" i="17"/>
  <c r="DK307" i="17"/>
  <c r="EI307" i="17" s="1"/>
  <c r="DI307" i="17"/>
  <c r="DH307" i="17"/>
  <c r="DX307" i="17" s="1"/>
  <c r="DG307" i="17"/>
  <c r="DW307" i="17" s="1"/>
  <c r="DJ307" i="17"/>
  <c r="EH307" i="17" s="1"/>
  <c r="DE307" i="17"/>
  <c r="DL307" i="17"/>
  <c r="EJ307" i="17" s="1"/>
  <c r="DF307" i="17"/>
  <c r="ED307" i="17" s="1"/>
  <c r="DY307" i="17"/>
  <c r="EG307" i="17"/>
  <c r="DZ307" i="17"/>
  <c r="DU307" i="17"/>
  <c r="CO301" i="17"/>
  <c r="CV301" i="17"/>
  <c r="CU301" i="17"/>
  <c r="CQ301" i="17"/>
  <c r="CT301" i="17"/>
  <c r="CR301" i="17"/>
  <c r="CS301" i="17"/>
  <c r="CP301" i="17"/>
  <c r="DD301" i="17"/>
  <c r="CW301" i="17"/>
  <c r="DC301" i="17"/>
  <c r="CY301" i="17"/>
  <c r="CZ301" i="17"/>
  <c r="DB301" i="17"/>
  <c r="DA301" i="17"/>
  <c r="CX301" i="17"/>
  <c r="CQ314" i="17"/>
  <c r="CR314" i="17"/>
  <c r="FL314" i="17" s="1"/>
  <c r="CS314" i="17"/>
  <c r="CO314" i="17"/>
  <c r="FI314" i="17" s="1"/>
  <c r="CT314" i="17"/>
  <c r="FN314" i="17" s="1"/>
  <c r="CU314" i="17"/>
  <c r="CV314" i="17"/>
  <c r="CP314" i="17"/>
  <c r="CX314" i="17"/>
  <c r="DC314" i="17"/>
  <c r="CZ314" i="17"/>
  <c r="CY314" i="17"/>
  <c r="CW314" i="17"/>
  <c r="DD314" i="17"/>
  <c r="DA314" i="17"/>
  <c r="DB314" i="17"/>
  <c r="DS301" i="17"/>
  <c r="EQ301" i="17" s="1"/>
  <c r="DQ301" i="17"/>
  <c r="EO301" i="17" s="1"/>
  <c r="DO301" i="17"/>
  <c r="EM301" i="17" s="1"/>
  <c r="DP301" i="17"/>
  <c r="EN301" i="17" s="1"/>
  <c r="DN301" i="17"/>
  <c r="EL301" i="17" s="1"/>
  <c r="DT301" i="17"/>
  <c r="ER301" i="17" s="1"/>
  <c r="DM301" i="17"/>
  <c r="EK301" i="17" s="1"/>
  <c r="DR301" i="17"/>
  <c r="EP301" i="17" s="1"/>
  <c r="DM65" i="17"/>
  <c r="EK65" i="17" s="1"/>
  <c r="FI65" i="17" s="1"/>
  <c r="DP65" i="17"/>
  <c r="EN65" i="17" s="1"/>
  <c r="DO65" i="17"/>
  <c r="EM65" i="17" s="1"/>
  <c r="EU65" i="17" s="1"/>
  <c r="DR65" i="17"/>
  <c r="DT65" i="17"/>
  <c r="EB65" i="17" s="1"/>
  <c r="DS65" i="17"/>
  <c r="EQ65" i="17" s="1"/>
  <c r="DQ65" i="17"/>
  <c r="EO65" i="17" s="1"/>
  <c r="FM65" i="17" s="1"/>
  <c r="DN65" i="17"/>
  <c r="DV65" i="17" s="1"/>
  <c r="DK34" i="17"/>
  <c r="EI34" i="17" s="1"/>
  <c r="DI34" i="17"/>
  <c r="EG34" i="17" s="1"/>
  <c r="DJ34" i="17"/>
  <c r="EH34" i="17" s="1"/>
  <c r="BB67" i="17"/>
  <c r="CP67" i="17"/>
  <c r="CU67" i="17"/>
  <c r="CR67" i="17"/>
  <c r="CV67" i="17"/>
  <c r="CT67" i="17"/>
  <c r="CS67" i="17"/>
  <c r="CQ67" i="17"/>
  <c r="CO67" i="17"/>
  <c r="EY175" i="17"/>
  <c r="CH319" i="17"/>
  <c r="BZ319" i="17"/>
  <c r="BJ319" i="17"/>
  <c r="CG319" i="17"/>
  <c r="BY319" i="17"/>
  <c r="BI319" i="17"/>
  <c r="CN319" i="17"/>
  <c r="CF319" i="17"/>
  <c r="BP319" i="17"/>
  <c r="CM319" i="17"/>
  <c r="CE319" i="17"/>
  <c r="BO319" i="17"/>
  <c r="CL319" i="17"/>
  <c r="CD319" i="17"/>
  <c r="BN319" i="17"/>
  <c r="CK319" i="17"/>
  <c r="CC319" i="17"/>
  <c r="BM319" i="17"/>
  <c r="CI319" i="17"/>
  <c r="CA319" i="17"/>
  <c r="BK319" i="17"/>
  <c r="CJ319" i="17"/>
  <c r="CB319" i="17"/>
  <c r="BL319" i="17"/>
  <c r="EU168" i="17"/>
  <c r="EL20" i="17"/>
  <c r="DR20" i="17"/>
  <c r="EP20" i="17" s="1"/>
  <c r="DQ20" i="17"/>
  <c r="EO20" i="17" s="1"/>
  <c r="DS20" i="17"/>
  <c r="EQ20" i="17" s="1"/>
  <c r="DT20" i="17"/>
  <c r="ER20" i="17" s="1"/>
  <c r="DN20" i="17"/>
  <c r="DM20" i="17"/>
  <c r="EK20" i="17" s="1"/>
  <c r="DP20" i="17"/>
  <c r="EN20" i="17" s="1"/>
  <c r="DO20" i="17"/>
  <c r="EM20" i="17" s="1"/>
  <c r="FN255" i="17"/>
  <c r="ES255" i="17"/>
  <c r="FI255" i="17"/>
  <c r="EX255" i="17"/>
  <c r="EI269" i="17"/>
  <c r="DK269" i="17"/>
  <c r="DY269" i="17"/>
  <c r="DH269" i="17"/>
  <c r="DU269" i="17"/>
  <c r="DX269" i="17"/>
  <c r="DG269" i="17"/>
  <c r="DW269" i="17" s="1"/>
  <c r="DE269" i="17"/>
  <c r="DI269" i="17"/>
  <c r="EG269" i="17" s="1"/>
  <c r="DJ269" i="17"/>
  <c r="EH269" i="17" s="1"/>
  <c r="DZ269" i="17"/>
  <c r="DL269" i="17"/>
  <c r="EJ269" i="17" s="1"/>
  <c r="DF269" i="17"/>
  <c r="ED269" i="17" s="1"/>
  <c r="DV269" i="17"/>
  <c r="EB269" i="17"/>
  <c r="EC269" i="17"/>
  <c r="EE269" i="17"/>
  <c r="EF269" i="17"/>
  <c r="EF163" i="17"/>
  <c r="FL163" i="17" s="1"/>
  <c r="EC163" i="17"/>
  <c r="EI163" i="17"/>
  <c r="FO163" i="17" s="1"/>
  <c r="EE163" i="17"/>
  <c r="FK163" i="17" s="1"/>
  <c r="DX163" i="17"/>
  <c r="DJ163" i="17"/>
  <c r="DZ163" i="17" s="1"/>
  <c r="DL163" i="17"/>
  <c r="EJ163" i="17" s="1"/>
  <c r="EA163" i="17"/>
  <c r="FG163" i="17" s="1"/>
  <c r="DH163" i="17"/>
  <c r="EV163" i="17" s="1"/>
  <c r="DG163" i="17"/>
  <c r="EU163" i="17" s="1"/>
  <c r="DF163" i="17"/>
  <c r="DV163" i="17" s="1"/>
  <c r="DY163" i="17"/>
  <c r="DI163" i="17"/>
  <c r="DE163" i="17"/>
  <c r="ES163" i="17" s="1"/>
  <c r="DK163" i="17"/>
  <c r="EY163" i="17" s="1"/>
  <c r="DW163" i="17"/>
  <c r="FC163" i="17" s="1"/>
  <c r="FN215" i="17"/>
  <c r="EW215" i="17"/>
  <c r="EY215" i="17"/>
  <c r="FO215" i="17"/>
  <c r="FG215" i="17"/>
  <c r="EZ215" i="17"/>
  <c r="EE121" i="17"/>
  <c r="EI121" i="17"/>
  <c r="DG121" i="17"/>
  <c r="DW121" i="17" s="1"/>
  <c r="DZ121" i="17"/>
  <c r="DK121" i="17"/>
  <c r="DL121" i="17"/>
  <c r="EJ121" i="17" s="1"/>
  <c r="DH121" i="17"/>
  <c r="EF121" i="17" s="1"/>
  <c r="DJ121" i="17"/>
  <c r="EH121" i="17" s="1"/>
  <c r="DY121" i="17"/>
  <c r="DF121" i="17"/>
  <c r="ED121" i="17" s="1"/>
  <c r="DE121" i="17"/>
  <c r="EC121" i="17" s="1"/>
  <c r="DI121" i="17"/>
  <c r="EG121" i="17" s="1"/>
  <c r="DA24" i="17"/>
  <c r="CU24" i="17"/>
  <c r="FO24" i="17" s="1"/>
  <c r="CT24" i="17"/>
  <c r="CS24" i="17"/>
  <c r="FM24" i="17" s="1"/>
  <c r="CR24" i="17"/>
  <c r="CQ24" i="17"/>
  <c r="CP24" i="17"/>
  <c r="CO24" i="17"/>
  <c r="CZ24" i="17"/>
  <c r="CX24" i="17"/>
  <c r="DB24" i="17"/>
  <c r="CW24" i="17"/>
  <c r="CV24" i="17"/>
  <c r="FP24" i="17" s="1"/>
  <c r="CY24" i="17"/>
  <c r="DD24" i="17"/>
  <c r="DC24" i="17"/>
  <c r="EJ170" i="17"/>
  <c r="EC170" i="17"/>
  <c r="DE170" i="17"/>
  <c r="DJ170" i="17"/>
  <c r="EH170" i="17" s="1"/>
  <c r="DG170" i="17"/>
  <c r="DW170" i="17" s="1"/>
  <c r="DL170" i="17"/>
  <c r="DI170" i="17"/>
  <c r="DY170" i="17" s="1"/>
  <c r="DF170" i="17"/>
  <c r="DV170" i="17" s="1"/>
  <c r="DH170" i="17"/>
  <c r="EF170" i="17" s="1"/>
  <c r="DZ170" i="17"/>
  <c r="DK170" i="17"/>
  <c r="EI170" i="17" s="1"/>
  <c r="DU170" i="17"/>
  <c r="FO28" i="17"/>
  <c r="EX16" i="17"/>
  <c r="DY33" i="17"/>
  <c r="FE26" i="17"/>
  <c r="DZ15" i="17"/>
  <c r="EB21" i="17"/>
  <c r="EJ78" i="17"/>
  <c r="FP78" i="17" s="1"/>
  <c r="EE74" i="17"/>
  <c r="ED82" i="17"/>
  <c r="EB78" i="17"/>
  <c r="FM69" i="17"/>
  <c r="EW72" i="17"/>
  <c r="EB76" i="17"/>
  <c r="EQ79" i="17"/>
  <c r="DW65" i="17"/>
  <c r="EG68" i="17"/>
  <c r="DV82" i="17"/>
  <c r="DV121" i="17"/>
  <c r="EF118" i="17"/>
  <c r="FD118" i="17" s="1"/>
  <c r="ED117" i="17"/>
  <c r="FI125" i="17"/>
  <c r="EC113" i="17"/>
  <c r="ES113" i="17" s="1"/>
  <c r="ED114" i="17"/>
  <c r="EF115" i="17"/>
  <c r="DX112" i="17"/>
  <c r="EF123" i="17"/>
  <c r="DZ114" i="17"/>
  <c r="EP120" i="17"/>
  <c r="EA115" i="17"/>
  <c r="ER128" i="17"/>
  <c r="EB117" i="17"/>
  <c r="DV115" i="17"/>
  <c r="EO130" i="17"/>
  <c r="EH131" i="17"/>
  <c r="FN164" i="17"/>
  <c r="EI172" i="17"/>
  <c r="ED172" i="17"/>
  <c r="EM171" i="17"/>
  <c r="ER163" i="17"/>
  <c r="ER171" i="17"/>
  <c r="EC169" i="17"/>
  <c r="EB173" i="17"/>
  <c r="EP165" i="17"/>
  <c r="DW166" i="17"/>
  <c r="EP167" i="17"/>
  <c r="EX167" i="17" s="1"/>
  <c r="ED160" i="17"/>
  <c r="ET160" i="17" s="1"/>
  <c r="DV166" i="17"/>
  <c r="FP215" i="17"/>
  <c r="FO224" i="17"/>
  <c r="ED218" i="17"/>
  <c r="ES210" i="17"/>
  <c r="DZ211" i="17"/>
  <c r="EZ177" i="23"/>
  <c r="FP177" i="23"/>
  <c r="EX269" i="23"/>
  <c r="FF269" i="23"/>
  <c r="EZ272" i="22"/>
  <c r="FP272" i="22"/>
  <c r="EZ132" i="22"/>
  <c r="FJ21" i="22"/>
  <c r="FT129" i="22"/>
  <c r="FN129" i="22"/>
  <c r="FW122" i="22"/>
  <c r="DV66" i="22"/>
  <c r="BY183" i="22"/>
  <c r="BI183" i="22"/>
  <c r="CG183" i="22" s="1"/>
  <c r="CF183" i="22"/>
  <c r="BP183" i="22"/>
  <c r="CN183" i="22" s="1"/>
  <c r="CE183" i="22"/>
  <c r="BO183" i="22"/>
  <c r="CM183" i="22" s="1"/>
  <c r="CC183" i="22"/>
  <c r="BM183" i="22"/>
  <c r="CK183" i="22" s="1"/>
  <c r="CB183" i="22"/>
  <c r="BL183" i="22"/>
  <c r="CJ183" i="22" s="1"/>
  <c r="CA183" i="22"/>
  <c r="BK183" i="22"/>
  <c r="CI183" i="22" s="1"/>
  <c r="BZ183" i="22"/>
  <c r="BJ183" i="22"/>
  <c r="CH183" i="22" s="1"/>
  <c r="CD183" i="22"/>
  <c r="BN183" i="22"/>
  <c r="CL183" i="22" s="1"/>
  <c r="FB71" i="22"/>
  <c r="FI122" i="22"/>
  <c r="EI312" i="22"/>
  <c r="EY253" i="22"/>
  <c r="BZ322" i="22"/>
  <c r="BJ322" i="22"/>
  <c r="CH322" i="22" s="1"/>
  <c r="BY322" i="22"/>
  <c r="BI322" i="22"/>
  <c r="CG322" i="22" s="1"/>
  <c r="CF322" i="22"/>
  <c r="BP322" i="22"/>
  <c r="CN322" i="22" s="1"/>
  <c r="CE322" i="22"/>
  <c r="BO322" i="22"/>
  <c r="CM322" i="22" s="1"/>
  <c r="CD322" i="22"/>
  <c r="BN322" i="22"/>
  <c r="CL322" i="22" s="1"/>
  <c r="CC322" i="22"/>
  <c r="BM322" i="22"/>
  <c r="CK322" i="22" s="1"/>
  <c r="CB322" i="22"/>
  <c r="BL322" i="22"/>
  <c r="CJ322" i="22" s="1"/>
  <c r="CA322" i="22"/>
  <c r="BK322" i="22"/>
  <c r="CI322" i="22" s="1"/>
  <c r="FI208" i="22"/>
  <c r="FD255" i="22"/>
  <c r="CA276" i="22"/>
  <c r="BK276" i="22"/>
  <c r="CI276" i="22" s="1"/>
  <c r="BZ276" i="22"/>
  <c r="BJ276" i="22"/>
  <c r="CH276" i="22" s="1"/>
  <c r="BY276" i="22"/>
  <c r="BI276" i="22"/>
  <c r="CG276" i="22" s="1"/>
  <c r="CF276" i="22"/>
  <c r="BP276" i="22"/>
  <c r="CN276" i="22" s="1"/>
  <c r="CE276" i="22"/>
  <c r="BO276" i="22"/>
  <c r="CM276" i="22" s="1"/>
  <c r="CD276" i="22"/>
  <c r="BN276" i="22"/>
  <c r="CL276" i="22" s="1"/>
  <c r="CC276" i="22"/>
  <c r="BM276" i="22"/>
  <c r="CK276" i="22" s="1"/>
  <c r="CB276" i="22"/>
  <c r="BL276" i="22"/>
  <c r="CJ276" i="22" s="1"/>
  <c r="FK268" i="22"/>
  <c r="FF66" i="23"/>
  <c r="BZ86" i="23"/>
  <c r="BJ86" i="23"/>
  <c r="CH86" i="23" s="1"/>
  <c r="BY86" i="23"/>
  <c r="BI86" i="23"/>
  <c r="CG86" i="23" s="1"/>
  <c r="CF86" i="23"/>
  <c r="BP86" i="23"/>
  <c r="CN86" i="23" s="1"/>
  <c r="CE86" i="23"/>
  <c r="BO86" i="23"/>
  <c r="CM86" i="23" s="1"/>
  <c r="CD86" i="23"/>
  <c r="BN86" i="23"/>
  <c r="CL86" i="23" s="1"/>
  <c r="CC86" i="23"/>
  <c r="BM86" i="23"/>
  <c r="CK86" i="23" s="1"/>
  <c r="CB86" i="23"/>
  <c r="BL86" i="23"/>
  <c r="CJ86" i="23" s="1"/>
  <c r="CA86" i="23"/>
  <c r="BK86" i="23"/>
  <c r="CI86" i="23" s="1"/>
  <c r="FM169" i="23"/>
  <c r="EN314" i="23"/>
  <c r="FK302" i="23"/>
  <c r="FE72" i="23"/>
  <c r="FD310" i="23"/>
  <c r="CE134" i="24"/>
  <c r="BO134" i="24"/>
  <c r="CM134" i="24" s="1"/>
  <c r="CC134" i="24"/>
  <c r="BM134" i="24"/>
  <c r="CK134" i="24" s="1"/>
  <c r="CB134" i="24"/>
  <c r="BL134" i="24"/>
  <c r="CJ134" i="24" s="1"/>
  <c r="BZ134" i="24"/>
  <c r="BJ134" i="24"/>
  <c r="CH134" i="24" s="1"/>
  <c r="BK134" i="24"/>
  <c r="CI134" i="24" s="1"/>
  <c r="BI134" i="24"/>
  <c r="CG134" i="24" s="1"/>
  <c r="CF134" i="24"/>
  <c r="CD134" i="24"/>
  <c r="CA134" i="24"/>
  <c r="BY134" i="24"/>
  <c r="BP134" i="24"/>
  <c r="BN134" i="24"/>
  <c r="CL134" i="24" s="1"/>
  <c r="FS64" i="24"/>
  <c r="DU160" i="24"/>
  <c r="FC165" i="24"/>
  <c r="ET180" i="24"/>
  <c r="EB174" i="24"/>
  <c r="FD178" i="24"/>
  <c r="FR261" i="24"/>
  <c r="FU178" i="24"/>
  <c r="DX265" i="24"/>
  <c r="DY265" i="24"/>
  <c r="FD301" i="24"/>
  <c r="EA225" i="24"/>
  <c r="FG225" i="24" s="1"/>
  <c r="EF307" i="24"/>
  <c r="FD254" i="24"/>
  <c r="ED126" i="23"/>
  <c r="DV126" i="23"/>
  <c r="DX254" i="24"/>
  <c r="CH84" i="22"/>
  <c r="CX84" i="22" s="1"/>
  <c r="FJ84" i="22" s="1"/>
  <c r="CP84" i="22"/>
  <c r="DN84" i="22"/>
  <c r="EL84" i="22" s="1"/>
  <c r="CM84" i="22"/>
  <c r="CU84" i="22" s="1"/>
  <c r="CI320" i="22"/>
  <c r="DO320" i="22"/>
  <c r="EM320" i="22" s="1"/>
  <c r="CM320" i="22"/>
  <c r="CU320" i="22" s="1"/>
  <c r="DC320" i="22"/>
  <c r="DK320" i="22"/>
  <c r="EI320" i="22" s="1"/>
  <c r="CL133" i="23"/>
  <c r="CT133" i="23" s="1"/>
  <c r="DJ133" i="23"/>
  <c r="EH133" i="23" s="1"/>
  <c r="DR133" i="23"/>
  <c r="EP133" i="23" s="1"/>
  <c r="CH133" i="23"/>
  <c r="CP133" i="23" s="1"/>
  <c r="DF133" i="23"/>
  <c r="ED133" i="23" s="1"/>
  <c r="EF69" i="24"/>
  <c r="DX69" i="24"/>
  <c r="EC164" i="23"/>
  <c r="DU164" i="23"/>
  <c r="FA164" i="23" s="1"/>
  <c r="DU266" i="23"/>
  <c r="FA266" i="23" s="1"/>
  <c r="EK266" i="23"/>
  <c r="DW222" i="22"/>
  <c r="FC222" i="22" s="1"/>
  <c r="EO318" i="17"/>
  <c r="CS318" i="17"/>
  <c r="DI318" i="17"/>
  <c r="EG318" i="17" s="1"/>
  <c r="DU164" i="17"/>
  <c r="DT83" i="17"/>
  <c r="ER83" i="17"/>
  <c r="DL83" i="17"/>
  <c r="EJ83" i="17" s="1"/>
  <c r="EB83" i="17"/>
  <c r="FH83" i="17" s="1"/>
  <c r="CV83" i="17"/>
  <c r="DD83" i="17"/>
  <c r="DW224" i="17"/>
  <c r="FC224" i="17" s="1"/>
  <c r="FP314" i="17"/>
  <c r="BY134" i="22"/>
  <c r="BI134" i="22"/>
  <c r="CG134" i="22" s="1"/>
  <c r="CF134" i="22"/>
  <c r="BP134" i="22"/>
  <c r="CN134" i="22" s="1"/>
  <c r="CE134" i="22"/>
  <c r="BO134" i="22"/>
  <c r="CM134" i="22" s="1"/>
  <c r="CC134" i="22"/>
  <c r="BM134" i="22"/>
  <c r="CK134" i="22" s="1"/>
  <c r="CB134" i="22"/>
  <c r="BL134" i="22"/>
  <c r="CJ134" i="22" s="1"/>
  <c r="CA134" i="22"/>
  <c r="BK134" i="22"/>
  <c r="CI134" i="22" s="1"/>
  <c r="BZ134" i="22"/>
  <c r="BJ134" i="22"/>
  <c r="CH134" i="22" s="1"/>
  <c r="CD134" i="22"/>
  <c r="BN134" i="22"/>
  <c r="CL134" i="22" s="1"/>
  <c r="DV121" i="22"/>
  <c r="FB121" i="22" s="1"/>
  <c r="FU223" i="22"/>
  <c r="FG127" i="22"/>
  <c r="EV176" i="22"/>
  <c r="EF75" i="22"/>
  <c r="FU171" i="22"/>
  <c r="DU227" i="22"/>
  <c r="FX256" i="22"/>
  <c r="FK223" i="22"/>
  <c r="FP131" i="22"/>
  <c r="FH272" i="22"/>
  <c r="FX272" i="22" s="1"/>
  <c r="FK270" i="22"/>
  <c r="EZ308" i="22"/>
  <c r="EC304" i="22"/>
  <c r="FN256" i="22"/>
  <c r="FL256" i="22"/>
  <c r="FC64" i="22"/>
  <c r="FT82" i="23"/>
  <c r="DX79" i="23"/>
  <c r="FR174" i="23"/>
  <c r="FK83" i="23"/>
  <c r="FM80" i="23"/>
  <c r="DY222" i="23"/>
  <c r="FS72" i="23"/>
  <c r="FH170" i="23"/>
  <c r="EN29" i="23"/>
  <c r="EV29" i="23" s="1"/>
  <c r="FN74" i="23"/>
  <c r="FU211" i="23"/>
  <c r="EV221" i="23"/>
  <c r="CF230" i="23"/>
  <c r="BP230" i="23"/>
  <c r="CN230" i="23" s="1"/>
  <c r="CE230" i="23"/>
  <c r="BO230" i="23"/>
  <c r="CM230" i="23" s="1"/>
  <c r="CD230" i="23"/>
  <c r="BN230" i="23"/>
  <c r="CL230" i="23" s="1"/>
  <c r="CC230" i="23"/>
  <c r="BM230" i="23"/>
  <c r="CK230" i="23" s="1"/>
  <c r="CB230" i="23"/>
  <c r="BL230" i="23"/>
  <c r="CJ230" i="23" s="1"/>
  <c r="CA230" i="23"/>
  <c r="BK230" i="23"/>
  <c r="CI230" i="23" s="1"/>
  <c r="BZ230" i="23"/>
  <c r="BJ230" i="23"/>
  <c r="CH230" i="23" s="1"/>
  <c r="BY230" i="23"/>
  <c r="BI230" i="23"/>
  <c r="CG230" i="23" s="1"/>
  <c r="EC66" i="23"/>
  <c r="DX268" i="23"/>
  <c r="EP216" i="23"/>
  <c r="DU210" i="23"/>
  <c r="FA210" i="23" s="1"/>
  <c r="FC269" i="23"/>
  <c r="CE275" i="23"/>
  <c r="BO275" i="23"/>
  <c r="CM275" i="23" s="1"/>
  <c r="CD275" i="23"/>
  <c r="BN275" i="23"/>
  <c r="CL275" i="23" s="1"/>
  <c r="CC275" i="23"/>
  <c r="BM275" i="23"/>
  <c r="CK275" i="23" s="1"/>
  <c r="CB275" i="23"/>
  <c r="BL275" i="23"/>
  <c r="CJ275" i="23" s="1"/>
  <c r="CA275" i="23"/>
  <c r="BK275" i="23"/>
  <c r="CI275" i="23" s="1"/>
  <c r="BZ275" i="23"/>
  <c r="BJ275" i="23"/>
  <c r="CH275" i="23" s="1"/>
  <c r="BY275" i="23"/>
  <c r="BI275" i="23"/>
  <c r="CG275" i="23" s="1"/>
  <c r="CF275" i="23"/>
  <c r="BP275" i="23"/>
  <c r="CN275" i="23" s="1"/>
  <c r="FN269" i="23"/>
  <c r="EL272" i="23"/>
  <c r="FJ272" i="23" s="1"/>
  <c r="FK298" i="23"/>
  <c r="FN313" i="23"/>
  <c r="FS114" i="24"/>
  <c r="DY68" i="24"/>
  <c r="EA71" i="24"/>
  <c r="FS177" i="24"/>
  <c r="EA63" i="24"/>
  <c r="DZ175" i="24"/>
  <c r="CF182" i="24"/>
  <c r="BP182" i="24"/>
  <c r="CE182" i="24"/>
  <c r="BO182" i="24"/>
  <c r="CM182" i="24" s="1"/>
  <c r="CC182" i="24"/>
  <c r="BM182" i="24"/>
  <c r="CK182" i="24" s="1"/>
  <c r="CB182" i="24"/>
  <c r="BL182" i="24"/>
  <c r="CJ182" i="24" s="1"/>
  <c r="BZ182" i="24"/>
  <c r="BJ182" i="24"/>
  <c r="CH182" i="24" s="1"/>
  <c r="CD182" i="24"/>
  <c r="CA182" i="24"/>
  <c r="BY182" i="24"/>
  <c r="BN182" i="24"/>
  <c r="CL182" i="24" s="1"/>
  <c r="BK182" i="24"/>
  <c r="CI182" i="24" s="1"/>
  <c r="BI182" i="24"/>
  <c r="CG182" i="24" s="1"/>
  <c r="FR269" i="24"/>
  <c r="FE223" i="24"/>
  <c r="ER222" i="24"/>
  <c r="FH304" i="24"/>
  <c r="CV319" i="24"/>
  <c r="FI256" i="24"/>
  <c r="FK256" i="24"/>
  <c r="CJ319" i="24"/>
  <c r="DH319" i="24"/>
  <c r="EF319" i="24" s="1"/>
  <c r="CG35" i="24"/>
  <c r="CO35" i="24" s="1"/>
  <c r="DM35" i="24"/>
  <c r="EK35" i="24" s="1"/>
  <c r="DV314" i="24"/>
  <c r="EA211" i="23"/>
  <c r="FG211" i="23" s="1"/>
  <c r="EB31" i="23"/>
  <c r="DK318" i="17"/>
  <c r="EI318" i="17" s="1"/>
  <c r="CU318" i="17"/>
  <c r="EA164" i="17"/>
  <c r="EQ164" i="17"/>
  <c r="EY164" i="17" s="1"/>
  <c r="DX164" i="17"/>
  <c r="FD164" i="17" s="1"/>
  <c r="EE83" i="17"/>
  <c r="DG83" i="17"/>
  <c r="EU83" i="17" s="1"/>
  <c r="CY83" i="17"/>
  <c r="CQ83" i="17"/>
  <c r="FK83" i="17" s="1"/>
  <c r="DO83" i="17"/>
  <c r="EM83" i="17" s="1"/>
  <c r="EM17" i="17"/>
  <c r="EL17" i="17"/>
  <c r="DN17" i="17"/>
  <c r="DM17" i="17"/>
  <c r="EK17" i="17" s="1"/>
  <c r="DS17" i="17"/>
  <c r="EQ17" i="17" s="1"/>
  <c r="DP17" i="17"/>
  <c r="EN17" i="17" s="1"/>
  <c r="DO17" i="17"/>
  <c r="DQ17" i="17"/>
  <c r="EO17" i="17" s="1"/>
  <c r="EW224" i="17"/>
  <c r="EI121" i="22"/>
  <c r="FH208" i="22"/>
  <c r="FK80" i="22"/>
  <c r="EZ172" i="22"/>
  <c r="FC208" i="22"/>
  <c r="BY86" i="22"/>
  <c r="BI86" i="22"/>
  <c r="CG86" i="22" s="1"/>
  <c r="CF86" i="22"/>
  <c r="BP86" i="22"/>
  <c r="CN86" i="22" s="1"/>
  <c r="CE86" i="22"/>
  <c r="BO86" i="22"/>
  <c r="CM86" i="22" s="1"/>
  <c r="CC86" i="22"/>
  <c r="BM86" i="22"/>
  <c r="CK86" i="22" s="1"/>
  <c r="CB86" i="22"/>
  <c r="BL86" i="22"/>
  <c r="CJ86" i="22" s="1"/>
  <c r="CA86" i="22"/>
  <c r="BK86" i="22"/>
  <c r="CI86" i="22" s="1"/>
  <c r="BZ86" i="22"/>
  <c r="BJ86" i="22"/>
  <c r="CH86" i="22" s="1"/>
  <c r="CD86" i="22"/>
  <c r="BN86" i="22"/>
  <c r="CL86" i="22" s="1"/>
  <c r="FA308" i="22"/>
  <c r="FE267" i="22"/>
  <c r="FP269" i="22"/>
  <c r="FK269" i="22"/>
  <c r="EI63" i="23"/>
  <c r="FO63" i="23" s="1"/>
  <c r="ES72" i="23"/>
  <c r="EU128" i="23"/>
  <c r="FC78" i="23"/>
  <c r="ER266" i="23"/>
  <c r="FA254" i="23"/>
  <c r="EB177" i="23"/>
  <c r="FH177" i="23" s="1"/>
  <c r="DX34" i="23"/>
  <c r="FU226" i="23"/>
  <c r="FA169" i="23"/>
  <c r="FC131" i="23"/>
  <c r="FD122" i="23"/>
  <c r="FC219" i="23"/>
  <c r="FM80" i="24"/>
  <c r="EZ180" i="24"/>
  <c r="EX180" i="24"/>
  <c r="FV269" i="24"/>
  <c r="EF172" i="24"/>
  <c r="FJ168" i="24"/>
  <c r="FI208" i="24"/>
  <c r="FC298" i="24"/>
  <c r="EL207" i="24"/>
  <c r="FR305" i="24"/>
  <c r="EN301" i="24"/>
  <c r="FA300" i="24"/>
  <c r="FW317" i="24"/>
  <c r="FG168" i="24"/>
  <c r="DX225" i="24"/>
  <c r="FB225" i="24"/>
  <c r="DW272" i="24"/>
  <c r="EI307" i="24"/>
  <c r="CH35" i="24"/>
  <c r="CP35" i="24" s="1"/>
  <c r="DN35" i="24"/>
  <c r="EL35" i="24" s="1"/>
  <c r="EB267" i="24"/>
  <c r="CN84" i="22"/>
  <c r="CV84" i="22" s="1"/>
  <c r="FP84" i="22" s="1"/>
  <c r="DD84" i="22"/>
  <c r="CN320" i="22"/>
  <c r="CV320" i="22" s="1"/>
  <c r="DL320" i="22"/>
  <c r="EJ320" i="22" s="1"/>
  <c r="DW23" i="23"/>
  <c r="EM267" i="22"/>
  <c r="EU267" i="22" s="1"/>
  <c r="DS318" i="17"/>
  <c r="EA318" i="17" s="1"/>
  <c r="DF318" i="17"/>
  <c r="ED318" i="17" s="1"/>
  <c r="CP318" i="17"/>
  <c r="DB83" i="17"/>
  <c r="EP83" i="17"/>
  <c r="DJ83" i="17"/>
  <c r="EH83" i="17" s="1"/>
  <c r="CT83" i="17"/>
  <c r="FN83" i="17" s="1"/>
  <c r="DR83" i="17"/>
  <c r="DZ83" i="17" s="1"/>
  <c r="FF83" i="17" s="1"/>
  <c r="FB129" i="22"/>
  <c r="EX227" i="22"/>
  <c r="FA82" i="22"/>
  <c r="FA209" i="22"/>
  <c r="EZ262" i="22"/>
  <c r="FL223" i="22"/>
  <c r="EM302" i="22"/>
  <c r="FP221" i="22"/>
  <c r="FS224" i="22"/>
  <c r="FK261" i="22"/>
  <c r="DV317" i="22"/>
  <c r="FR130" i="23"/>
  <c r="FL63" i="23"/>
  <c r="FQ129" i="23"/>
  <c r="FB70" i="23"/>
  <c r="FC128" i="23"/>
  <c r="DW273" i="23"/>
  <c r="BY182" i="23"/>
  <c r="BI182" i="23"/>
  <c r="CG182" i="23" s="1"/>
  <c r="CF182" i="23"/>
  <c r="BP182" i="23"/>
  <c r="CN182" i="23" s="1"/>
  <c r="CE182" i="23"/>
  <c r="BO182" i="23"/>
  <c r="CM182" i="23" s="1"/>
  <c r="CD182" i="23"/>
  <c r="BN182" i="23"/>
  <c r="CL182" i="23" s="1"/>
  <c r="CC182" i="23"/>
  <c r="BM182" i="23"/>
  <c r="CK182" i="23" s="1"/>
  <c r="CB182" i="23"/>
  <c r="BL182" i="23"/>
  <c r="CJ182" i="23" s="1"/>
  <c r="CA182" i="23"/>
  <c r="BK182" i="23"/>
  <c r="CI182" i="23" s="1"/>
  <c r="BZ182" i="23"/>
  <c r="BJ182" i="23"/>
  <c r="CH182" i="23" s="1"/>
  <c r="DV227" i="23"/>
  <c r="FB227" i="23" s="1"/>
  <c r="FK28" i="23"/>
  <c r="DW312" i="23"/>
  <c r="FN132" i="23"/>
  <c r="BZ85" i="24"/>
  <c r="BJ85" i="24"/>
  <c r="CH85" i="24" s="1"/>
  <c r="CF85" i="24"/>
  <c r="BP85" i="24"/>
  <c r="CE85" i="24"/>
  <c r="BO85" i="24"/>
  <c r="CM85" i="24" s="1"/>
  <c r="CD85" i="24"/>
  <c r="BN85" i="24"/>
  <c r="CL85" i="24" s="1"/>
  <c r="CC85" i="24"/>
  <c r="BM85" i="24"/>
  <c r="CK85" i="24" s="1"/>
  <c r="CB85" i="24"/>
  <c r="BL85" i="24"/>
  <c r="CJ85" i="24" s="1"/>
  <c r="CA85" i="24"/>
  <c r="BY85" i="24"/>
  <c r="BK85" i="24"/>
  <c r="CI85" i="24" s="1"/>
  <c r="BI85" i="24"/>
  <c r="CG85" i="24" s="1"/>
  <c r="EQ227" i="24"/>
  <c r="FO271" i="24"/>
  <c r="FB168" i="24"/>
  <c r="FR168" i="24" s="1"/>
  <c r="EB307" i="24"/>
  <c r="CK319" i="24"/>
  <c r="DQ319" i="24"/>
  <c r="DY223" i="24"/>
  <c r="EP127" i="23"/>
  <c r="DZ127" i="23"/>
  <c r="EE178" i="24"/>
  <c r="DW178" i="24"/>
  <c r="FC178" i="24" s="1"/>
  <c r="EA221" i="24"/>
  <c r="DX67" i="23"/>
  <c r="EI126" i="23"/>
  <c r="EY126" i="23" s="1"/>
  <c r="DT35" i="24"/>
  <c r="ER35" i="24" s="1"/>
  <c r="CK274" i="22"/>
  <c r="DA274" i="22" s="1"/>
  <c r="CS274" i="22"/>
  <c r="CG274" i="22"/>
  <c r="CW274" i="22" s="1"/>
  <c r="CO274" i="22"/>
  <c r="DD320" i="22"/>
  <c r="CW318" i="17"/>
  <c r="CZ318" i="17"/>
  <c r="CR318" i="17"/>
  <c r="DH318" i="17"/>
  <c r="EF318" i="17" s="1"/>
  <c r="CO83" i="17"/>
  <c r="DE83" i="17"/>
  <c r="DU83" i="17" s="1"/>
  <c r="CW83" i="17"/>
  <c r="FK211" i="17"/>
  <c r="EX314" i="17"/>
  <c r="FW162" i="22"/>
  <c r="FV223" i="22"/>
  <c r="EN73" i="22"/>
  <c r="FE165" i="22"/>
  <c r="FP72" i="22"/>
  <c r="FJ72" i="22"/>
  <c r="FX226" i="22"/>
  <c r="EO177" i="22"/>
  <c r="DX180" i="22"/>
  <c r="DX274" i="22"/>
  <c r="FD274" i="22" s="1"/>
  <c r="FQ269" i="22"/>
  <c r="DY320" i="22"/>
  <c r="FD220" i="22"/>
  <c r="FB257" i="22"/>
  <c r="FK299" i="22"/>
  <c r="FG305" i="22"/>
  <c r="FO309" i="22"/>
  <c r="FU123" i="23"/>
  <c r="FM63" i="23"/>
  <c r="DV133" i="23"/>
  <c r="FI74" i="23"/>
  <c r="FC227" i="23"/>
  <c r="DZ171" i="23"/>
  <c r="FL64" i="23"/>
  <c r="FC161" i="23"/>
  <c r="FS256" i="23"/>
  <c r="FS214" i="23"/>
  <c r="FH70" i="23"/>
  <c r="EI208" i="23"/>
  <c r="FG208" i="23" s="1"/>
  <c r="DY265" i="23"/>
  <c r="EN165" i="23"/>
  <c r="DY210" i="23"/>
  <c r="DZ271" i="23"/>
  <c r="EA271" i="23"/>
  <c r="FG271" i="23" s="1"/>
  <c r="EA270" i="23"/>
  <c r="DW115" i="23"/>
  <c r="FC115" i="23" s="1"/>
  <c r="DY115" i="23"/>
  <c r="FP302" i="23"/>
  <c r="FH263" i="23"/>
  <c r="FE63" i="23"/>
  <c r="FB75" i="23"/>
  <c r="FU114" i="24"/>
  <c r="EQ162" i="24"/>
  <c r="EY162" i="24" s="1"/>
  <c r="FN319" i="24"/>
  <c r="DW128" i="24"/>
  <c r="DX256" i="23"/>
  <c r="FD256" i="23" s="1"/>
  <c r="CJ35" i="24"/>
  <c r="CR35" i="24" s="1"/>
  <c r="DH35" i="24"/>
  <c r="EF35" i="24" s="1"/>
  <c r="DE17" i="23"/>
  <c r="DL17" i="23"/>
  <c r="DI17" i="23"/>
  <c r="DJ17" i="23"/>
  <c r="DH17" i="23"/>
  <c r="DK17" i="23"/>
  <c r="DF17" i="23"/>
  <c r="DG17" i="23"/>
  <c r="CJ84" i="22"/>
  <c r="DH84" i="22"/>
  <c r="EF84" i="22" s="1"/>
  <c r="CR84" i="22"/>
  <c r="CZ84" i="22"/>
  <c r="CG320" i="22"/>
  <c r="CO320" i="22" s="1"/>
  <c r="DM320" i="22"/>
  <c r="EK320" i="22" s="1"/>
  <c r="CW320" i="22"/>
  <c r="CJ133" i="23"/>
  <c r="DP133" i="23"/>
  <c r="DH133" i="23"/>
  <c r="EF133" i="23" s="1"/>
  <c r="EJ318" i="17"/>
  <c r="DL318" i="17"/>
  <c r="EZ318" i="17" s="1"/>
  <c r="CV318" i="17"/>
  <c r="FP318" i="17" s="1"/>
  <c r="EB318" i="17"/>
  <c r="FH318" i="17" s="1"/>
  <c r="DH83" i="17"/>
  <c r="EF83" i="17" s="1"/>
  <c r="EN83" i="17"/>
  <c r="DX83" i="17"/>
  <c r="CR83" i="17"/>
  <c r="DP83" i="17"/>
  <c r="FT121" i="22"/>
  <c r="FJ30" i="22"/>
  <c r="FD132" i="22"/>
  <c r="FI127" i="22"/>
  <c r="FL20" i="22"/>
  <c r="FL63" i="22"/>
  <c r="FW211" i="22"/>
  <c r="FD208" i="22"/>
  <c r="FP315" i="22"/>
  <c r="CA229" i="22"/>
  <c r="BK229" i="22"/>
  <c r="CI229" i="22" s="1"/>
  <c r="BZ229" i="22"/>
  <c r="BJ229" i="22"/>
  <c r="CH229" i="22" s="1"/>
  <c r="BY229" i="22"/>
  <c r="BI229" i="22"/>
  <c r="CG229" i="22" s="1"/>
  <c r="CF229" i="22"/>
  <c r="BP229" i="22"/>
  <c r="CN229" i="22" s="1"/>
  <c r="CE229" i="22"/>
  <c r="BO229" i="22"/>
  <c r="CM229" i="22" s="1"/>
  <c r="CD229" i="22"/>
  <c r="BN229" i="22"/>
  <c r="CL229" i="22" s="1"/>
  <c r="CC229" i="22"/>
  <c r="BM229" i="22"/>
  <c r="CK229" i="22" s="1"/>
  <c r="CB229" i="22"/>
  <c r="BL229" i="22"/>
  <c r="CJ229" i="22" s="1"/>
  <c r="DX319" i="22"/>
  <c r="FQ174" i="22"/>
  <c r="FB267" i="22"/>
  <c r="FT71" i="23"/>
  <c r="FU132" i="23"/>
  <c r="FX123" i="23"/>
  <c r="FH29" i="23"/>
  <c r="FN66" i="23"/>
  <c r="BZ135" i="23"/>
  <c r="BJ135" i="23"/>
  <c r="CH135" i="23" s="1"/>
  <c r="BY135" i="23"/>
  <c r="BI135" i="23"/>
  <c r="CG135" i="23" s="1"/>
  <c r="CF135" i="23"/>
  <c r="BP135" i="23"/>
  <c r="CN135" i="23" s="1"/>
  <c r="CE135" i="23"/>
  <c r="BO135" i="23"/>
  <c r="CM135" i="23" s="1"/>
  <c r="CD135" i="23"/>
  <c r="BN135" i="23"/>
  <c r="CL135" i="23" s="1"/>
  <c r="CC135" i="23"/>
  <c r="BM135" i="23"/>
  <c r="CK135" i="23" s="1"/>
  <c r="CB135" i="23"/>
  <c r="BL135" i="23"/>
  <c r="CJ135" i="23" s="1"/>
  <c r="CA135" i="23"/>
  <c r="BK135" i="23"/>
  <c r="CI135" i="23" s="1"/>
  <c r="FX70" i="23"/>
  <c r="FH253" i="23"/>
  <c r="DW118" i="23"/>
  <c r="FC118" i="23" s="1"/>
  <c r="FW214" i="23"/>
  <c r="FN254" i="23"/>
  <c r="FA269" i="23"/>
  <c r="CC320" i="23"/>
  <c r="BM320" i="23"/>
  <c r="CK320" i="23" s="1"/>
  <c r="CB320" i="23"/>
  <c r="BL320" i="23"/>
  <c r="CJ320" i="23" s="1"/>
  <c r="CA320" i="23"/>
  <c r="BK320" i="23"/>
  <c r="CI320" i="23" s="1"/>
  <c r="BZ320" i="23"/>
  <c r="BJ320" i="23"/>
  <c r="CH320" i="23" s="1"/>
  <c r="BY320" i="23"/>
  <c r="BI320" i="23"/>
  <c r="CG320" i="23" s="1"/>
  <c r="CF320" i="23"/>
  <c r="BP320" i="23"/>
  <c r="CN320" i="23" s="1"/>
  <c r="CE320" i="23"/>
  <c r="BO320" i="23"/>
  <c r="CM320" i="23" s="1"/>
  <c r="CD320" i="23"/>
  <c r="BN320" i="23"/>
  <c r="CL320" i="23" s="1"/>
  <c r="FJ28" i="23"/>
  <c r="FI114" i="24"/>
  <c r="FX173" i="24"/>
  <c r="DZ73" i="24"/>
  <c r="FE83" i="24"/>
  <c r="EW83" i="24"/>
  <c r="EA68" i="24"/>
  <c r="FT162" i="24"/>
  <c r="FN64" i="24"/>
  <c r="FP210" i="24"/>
  <c r="FM307" i="24"/>
  <c r="FE298" i="24"/>
  <c r="FK259" i="24"/>
  <c r="EO301" i="24"/>
  <c r="FE301" i="24" s="1"/>
  <c r="FM210" i="24"/>
  <c r="FK261" i="24"/>
  <c r="FP304" i="24"/>
  <c r="EI272" i="24"/>
  <c r="DV76" i="24"/>
  <c r="EE74" i="24"/>
  <c r="DW74" i="24"/>
  <c r="CK35" i="24"/>
  <c r="CS35" i="24" s="1"/>
  <c r="DQ35" i="24"/>
  <c r="EL308" i="24"/>
  <c r="CL274" i="22"/>
  <c r="DB274" i="22" s="1"/>
  <c r="DR274" i="22"/>
  <c r="CH274" i="22"/>
  <c r="CP274" i="22" s="1"/>
  <c r="DN274" i="22"/>
  <c r="EL274" i="22" s="1"/>
  <c r="CX274" i="22"/>
  <c r="DZ128" i="24"/>
  <c r="EH128" i="24"/>
  <c r="FN128" i="24" s="1"/>
  <c r="DU31" i="23"/>
  <c r="EA308" i="22"/>
  <c r="DU301" i="24"/>
  <c r="FA301" i="24" s="1"/>
  <c r="FQ301" i="24" s="1"/>
  <c r="EH79" i="22"/>
  <c r="DT318" i="17"/>
  <c r="ER318" i="17" s="1"/>
  <c r="EM318" i="17"/>
  <c r="CQ318" i="17"/>
  <c r="DG318" i="17"/>
  <c r="EE318" i="17" s="1"/>
  <c r="FK318" i="17" s="1"/>
  <c r="CU83" i="17"/>
  <c r="FO83" i="17" s="1"/>
  <c r="DK83" i="17"/>
  <c r="EI83" i="17" s="1"/>
  <c r="DC83" i="17"/>
  <c r="DS83" i="17"/>
  <c r="EQ83" i="17" s="1"/>
  <c r="FR68" i="22"/>
  <c r="EZ83" i="22"/>
  <c r="FT179" i="22"/>
  <c r="EN114" i="22"/>
  <c r="EV114" i="22" s="1"/>
  <c r="FA114" i="22"/>
  <c r="FB83" i="22"/>
  <c r="DV161" i="22"/>
  <c r="FE176" i="22"/>
  <c r="FM71" i="22"/>
  <c r="EX221" i="22"/>
  <c r="EQ266" i="22"/>
  <c r="EE312" i="22"/>
  <c r="FN263" i="22"/>
  <c r="EZ268" i="22"/>
  <c r="DW124" i="23"/>
  <c r="EJ125" i="23"/>
  <c r="EB119" i="23"/>
  <c r="FW129" i="23"/>
  <c r="FN71" i="23"/>
  <c r="FO123" i="23"/>
  <c r="FB269" i="23"/>
  <c r="FR269" i="23" s="1"/>
  <c r="FI163" i="23"/>
  <c r="FJ69" i="23"/>
  <c r="FI112" i="23"/>
  <c r="FL128" i="23"/>
  <c r="DW133" i="23"/>
  <c r="ER173" i="23"/>
  <c r="FP122" i="23"/>
  <c r="FP212" i="23"/>
  <c r="FL180" i="23"/>
  <c r="FK211" i="23"/>
  <c r="FH132" i="24"/>
  <c r="DV35" i="24"/>
  <c r="CF37" i="24"/>
  <c r="BP37" i="24"/>
  <c r="CN37" i="24" s="1"/>
  <c r="BZ37" i="24"/>
  <c r="BJ37" i="24"/>
  <c r="CH37" i="24" s="1"/>
  <c r="CA37" i="24"/>
  <c r="BK37" i="24"/>
  <c r="CI37" i="24" s="1"/>
  <c r="CB37" i="24"/>
  <c r="BL37" i="24"/>
  <c r="CJ37" i="24" s="1"/>
  <c r="CC37" i="24"/>
  <c r="BM37" i="24"/>
  <c r="CK37" i="24" s="1"/>
  <c r="CE37" i="24"/>
  <c r="BO37" i="24"/>
  <c r="CM37" i="24" s="1"/>
  <c r="CD37" i="24"/>
  <c r="BY37" i="24"/>
  <c r="BN37" i="24"/>
  <c r="CL37" i="24" s="1"/>
  <c r="BI37" i="24"/>
  <c r="CG37" i="24" s="1"/>
  <c r="DU177" i="24"/>
  <c r="FA177" i="24" s="1"/>
  <c r="FP63" i="24"/>
  <c r="DX298" i="24"/>
  <c r="DV222" i="24"/>
  <c r="FJ315" i="24"/>
  <c r="EV319" i="24"/>
  <c r="CF275" i="24"/>
  <c r="BP275" i="24"/>
  <c r="CE275" i="24"/>
  <c r="BO275" i="24"/>
  <c r="CM275" i="24" s="1"/>
  <c r="CD275" i="24"/>
  <c r="BN275" i="24"/>
  <c r="CL275" i="24" s="1"/>
  <c r="CC275" i="24"/>
  <c r="BM275" i="24"/>
  <c r="CK275" i="24" s="1"/>
  <c r="CA275" i="24"/>
  <c r="BK275" i="24"/>
  <c r="CI275" i="24" s="1"/>
  <c r="BY275" i="24"/>
  <c r="BL275" i="24"/>
  <c r="CJ275" i="24" s="1"/>
  <c r="BJ275" i="24"/>
  <c r="CH275" i="24" s="1"/>
  <c r="BI275" i="24"/>
  <c r="CG275" i="24" s="1"/>
  <c r="CB275" i="24"/>
  <c r="BZ275" i="24"/>
  <c r="CD229" i="24"/>
  <c r="BN229" i="24"/>
  <c r="CL229" i="24" s="1"/>
  <c r="CC229" i="24"/>
  <c r="BM229" i="24"/>
  <c r="CK229" i="24" s="1"/>
  <c r="CB229" i="24"/>
  <c r="BL229" i="24"/>
  <c r="CJ229" i="24" s="1"/>
  <c r="BY229" i="24"/>
  <c r="BI229" i="24"/>
  <c r="CG229" i="24" s="1"/>
  <c r="CF229" i="24"/>
  <c r="BP229" i="24"/>
  <c r="CE229" i="24"/>
  <c r="CA229" i="24"/>
  <c r="BZ229" i="24"/>
  <c r="BO229" i="24"/>
  <c r="CM229" i="24" s="1"/>
  <c r="BK229" i="24"/>
  <c r="CI229" i="24" s="1"/>
  <c r="BJ229" i="24"/>
  <c r="CH229" i="24" s="1"/>
  <c r="FP224" i="24"/>
  <c r="FK224" i="24"/>
  <c r="EK225" i="24"/>
  <c r="FA225" i="24" s="1"/>
  <c r="EB217" i="24"/>
  <c r="EF272" i="24"/>
  <c r="EV272" i="24" s="1"/>
  <c r="DY307" i="24"/>
  <c r="FE307" i="24" s="1"/>
  <c r="DS319" i="24"/>
  <c r="EQ319" i="24" s="1"/>
  <c r="EJ211" i="23"/>
  <c r="EZ211" i="23" s="1"/>
  <c r="EB211" i="23"/>
  <c r="CL84" i="22"/>
  <c r="CT84" i="22"/>
  <c r="DB84" i="22"/>
  <c r="CL320" i="22"/>
  <c r="DR320" i="22"/>
  <c r="EP320" i="22" s="1"/>
  <c r="CH320" i="22"/>
  <c r="DF320" i="22"/>
  <c r="ED320" i="22" s="1"/>
  <c r="DN320" i="22"/>
  <c r="CK133" i="23"/>
  <c r="DQ133" i="23"/>
  <c r="EO133" i="23" s="1"/>
  <c r="DI133" i="23"/>
  <c r="EG133" i="23" s="1"/>
  <c r="CG133" i="23"/>
  <c r="DM133" i="23"/>
  <c r="DE133" i="23"/>
  <c r="EC133" i="23" s="1"/>
  <c r="DM314" i="23"/>
  <c r="DS314" i="23"/>
  <c r="DT314" i="23"/>
  <c r="ER314" i="23" s="1"/>
  <c r="DX166" i="22"/>
  <c r="FD166" i="22" s="1"/>
  <c r="FT166" i="22" s="1"/>
  <c r="DD318" i="17"/>
  <c r="EP318" i="17"/>
  <c r="DJ318" i="17"/>
  <c r="DZ318" i="17" s="1"/>
  <c r="CT318" i="17"/>
  <c r="CP83" i="17"/>
  <c r="DF83" i="17"/>
  <c r="DN83" i="17"/>
  <c r="EL83" i="17" s="1"/>
  <c r="CX83" i="17"/>
  <c r="DU211" i="17"/>
  <c r="FA211" i="17" s="1"/>
  <c r="ET21" i="22"/>
  <c r="DY84" i="22"/>
  <c r="CF36" i="22"/>
  <c r="BP36" i="22"/>
  <c r="CN36" i="22" s="1"/>
  <c r="BY36" i="22"/>
  <c r="BI36" i="22"/>
  <c r="CG36" i="22" s="1"/>
  <c r="BZ36" i="22"/>
  <c r="BJ36" i="22"/>
  <c r="CH36" i="22" s="1"/>
  <c r="CA36" i="22"/>
  <c r="BK36" i="22"/>
  <c r="CI36" i="22" s="1"/>
  <c r="CB36" i="22"/>
  <c r="BL36" i="22"/>
  <c r="CJ36" i="22" s="1"/>
  <c r="CC36" i="22"/>
  <c r="BM36" i="22"/>
  <c r="CK36" i="22" s="1"/>
  <c r="CD36" i="22"/>
  <c r="BN36" i="22"/>
  <c r="CL36" i="22" s="1"/>
  <c r="BO36" i="22"/>
  <c r="CM36" i="22" s="1"/>
  <c r="CE36" i="22"/>
  <c r="FN23" i="22"/>
  <c r="FE123" i="22"/>
  <c r="EM114" i="22"/>
  <c r="FK114" i="22" s="1"/>
  <c r="ET165" i="22"/>
  <c r="FM132" i="22"/>
  <c r="EU209" i="22"/>
  <c r="FN165" i="22"/>
  <c r="FJ165" i="22"/>
  <c r="EB320" i="22"/>
  <c r="FV180" i="23"/>
  <c r="FH227" i="23"/>
  <c r="FO126" i="23"/>
  <c r="CE36" i="23"/>
  <c r="BO36" i="23"/>
  <c r="CM36" i="23" s="1"/>
  <c r="CF36" i="23"/>
  <c r="BP36" i="23"/>
  <c r="CN36" i="23" s="1"/>
  <c r="BZ36" i="23"/>
  <c r="BJ36" i="23"/>
  <c r="CH36" i="23" s="1"/>
  <c r="CA36" i="23"/>
  <c r="BK36" i="23"/>
  <c r="CI36" i="23" s="1"/>
  <c r="CB36" i="23"/>
  <c r="BY36" i="23"/>
  <c r="BL36" i="23"/>
  <c r="CJ36" i="23" s="1"/>
  <c r="BI36" i="23"/>
  <c r="CG36" i="23" s="1"/>
  <c r="CD36" i="23"/>
  <c r="BN36" i="23"/>
  <c r="CL36" i="23" s="1"/>
  <c r="CC36" i="23"/>
  <c r="BM36" i="23"/>
  <c r="CK36" i="23" s="1"/>
  <c r="EQ227" i="23"/>
  <c r="FG227" i="23" s="1"/>
  <c r="FI132" i="23"/>
  <c r="FI130" i="23"/>
  <c r="FN130" i="23"/>
  <c r="EK208" i="23"/>
  <c r="FW211" i="23"/>
  <c r="DW84" i="23"/>
  <c r="DY179" i="23"/>
  <c r="ER268" i="23"/>
  <c r="DW160" i="23"/>
  <c r="FP121" i="23"/>
  <c r="FB266" i="23"/>
  <c r="EM270" i="23"/>
  <c r="DV115" i="23"/>
  <c r="EP174" i="23"/>
  <c r="FN174" i="23" s="1"/>
  <c r="EP215" i="23"/>
  <c r="FG313" i="23"/>
  <c r="FI299" i="23"/>
  <c r="FJ307" i="23"/>
  <c r="FQ167" i="23"/>
  <c r="FX126" i="24"/>
  <c r="FI116" i="24"/>
  <c r="FX218" i="24"/>
  <c r="EQ257" i="24"/>
  <c r="FG257" i="24" s="1"/>
  <c r="EA220" i="24"/>
  <c r="FK267" i="24"/>
  <c r="CF321" i="24"/>
  <c r="BP321" i="24"/>
  <c r="CE321" i="24"/>
  <c r="BO321" i="24"/>
  <c r="CM321" i="24" s="1"/>
  <c r="CD321" i="24"/>
  <c r="BN321" i="24"/>
  <c r="CL321" i="24" s="1"/>
  <c r="CC321" i="24"/>
  <c r="BM321" i="24"/>
  <c r="CK321" i="24" s="1"/>
  <c r="CB321" i="24"/>
  <c r="BL321" i="24"/>
  <c r="CJ321" i="24" s="1"/>
  <c r="CA321" i="24"/>
  <c r="BK321" i="24"/>
  <c r="CI321" i="24" s="1"/>
  <c r="BZ321" i="24"/>
  <c r="BJ321" i="24"/>
  <c r="CH321" i="24" s="1"/>
  <c r="BY321" i="24"/>
  <c r="BI321" i="24"/>
  <c r="CG321" i="24" s="1"/>
  <c r="FN264" i="24"/>
  <c r="EC307" i="24"/>
  <c r="CI35" i="24"/>
  <c r="CQ35" i="24" s="1"/>
  <c r="DG35" i="24"/>
  <c r="EE35" i="24" s="1"/>
  <c r="DO35" i="24"/>
  <c r="DZ165" i="24"/>
  <c r="FF165" i="24" s="1"/>
  <c r="FV165" i="24" s="1"/>
  <c r="CM274" i="22"/>
  <c r="CU274" i="22" s="1"/>
  <c r="DK274" i="22"/>
  <c r="EI274" i="22" s="1"/>
  <c r="CI274" i="22"/>
  <c r="DO274" i="22"/>
  <c r="DG274" i="22"/>
  <c r="EE274" i="22" s="1"/>
  <c r="DW316" i="23"/>
  <c r="DU318" i="17"/>
  <c r="FA318" i="17" s="1"/>
  <c r="DE318" i="17"/>
  <c r="EC318" i="17" s="1"/>
  <c r="CO318" i="17"/>
  <c r="FI318" i="17" s="1"/>
  <c r="DQ83" i="17"/>
  <c r="EO83" i="17" s="1"/>
  <c r="DY83" i="17"/>
  <c r="DI83" i="17"/>
  <c r="EG83" i="17" s="1"/>
  <c r="FM83" i="17" s="1"/>
  <c r="DA83" i="17"/>
  <c r="CS83" i="17"/>
  <c r="DS34" i="17"/>
  <c r="EQ34" i="17" s="1"/>
  <c r="DT180" i="17"/>
  <c r="ER180" i="17" s="1"/>
  <c r="DX315" i="17"/>
  <c r="FD315" i="17" s="1"/>
  <c r="EF14" i="17"/>
  <c r="EB14" i="17"/>
  <c r="DX211" i="17"/>
  <c r="FD211" i="17" s="1"/>
  <c r="DY161" i="17"/>
  <c r="EG161" i="17"/>
  <c r="DR34" i="17"/>
  <c r="EP34" i="17" s="1"/>
  <c r="CP34" i="17"/>
  <c r="DU260" i="17"/>
  <c r="FO118" i="17"/>
  <c r="EM260" i="17"/>
  <c r="DW260" i="17"/>
  <c r="EH211" i="17"/>
  <c r="EX211" i="17" s="1"/>
  <c r="ED211" i="17"/>
  <c r="ET211" i="17" s="1"/>
  <c r="EG211" i="17"/>
  <c r="FE211" i="17" s="1"/>
  <c r="DY132" i="17"/>
  <c r="FE132" i="17" s="1"/>
  <c r="EL260" i="17"/>
  <c r="DV260" i="17"/>
  <c r="DI14" i="17"/>
  <c r="EG14" i="17" s="1"/>
  <c r="DK211" i="17"/>
  <c r="EI211" i="17" s="1"/>
  <c r="DK132" i="17"/>
  <c r="EI132" i="17" s="1"/>
  <c r="DT34" i="17"/>
  <c r="ER34" i="17" s="1"/>
  <c r="DV315" i="17"/>
  <c r="FB315" i="17" s="1"/>
  <c r="DC227" i="17"/>
  <c r="DO180" i="17"/>
  <c r="DW180" i="17" s="1"/>
  <c r="EN34" i="17"/>
  <c r="CR34" i="17"/>
  <c r="DL34" i="17"/>
  <c r="EJ34" i="17" s="1"/>
  <c r="DQ227" i="17"/>
  <c r="EO227" i="17" s="1"/>
  <c r="DF132" i="17"/>
  <c r="DV132" i="17" s="1"/>
  <c r="FB132" i="17" s="1"/>
  <c r="EM34" i="17"/>
  <c r="CQ34" i="17"/>
  <c r="DZ314" i="17"/>
  <c r="ED315" i="17"/>
  <c r="EA262" i="17"/>
  <c r="DT227" i="17"/>
  <c r="ER227" i="17" s="1"/>
  <c r="CZ180" i="17"/>
  <c r="DZ262" i="17"/>
  <c r="EB260" i="17"/>
  <c r="CY227" i="17"/>
  <c r="DC180" i="17"/>
  <c r="DU166" i="17"/>
  <c r="DC34" i="17"/>
  <c r="CO34" i="17"/>
  <c r="DB227" i="17"/>
  <c r="DN180" i="17"/>
  <c r="EL180" i="17" s="1"/>
  <c r="EB166" i="17"/>
  <c r="DZ315" i="17"/>
  <c r="FF315" i="17" s="1"/>
  <c r="DY260" i="17"/>
  <c r="DA180" i="17"/>
  <c r="EC227" i="17"/>
  <c r="DD227" i="17"/>
  <c r="EH180" i="17"/>
  <c r="CX180" i="17"/>
  <c r="DB180" i="17"/>
  <c r="EP132" i="17"/>
  <c r="FN132" i="17" s="1"/>
  <c r="EF227" i="17"/>
  <c r="DO227" i="17"/>
  <c r="EM227" i="17" s="1"/>
  <c r="EC180" i="17"/>
  <c r="DC273" i="17"/>
  <c r="EI273" i="17"/>
  <c r="DD180" i="17"/>
  <c r="DQ180" i="17"/>
  <c r="EO180" i="17" s="1"/>
  <c r="EC132" i="17"/>
  <c r="FI132" i="17" s="1"/>
  <c r="DR227" i="17"/>
  <c r="EP227" i="17" s="1"/>
  <c r="CW227" i="17"/>
  <c r="EE273" i="17"/>
  <c r="DS180" i="17"/>
  <c r="EA180" i="17" s="1"/>
  <c r="DP180" i="17"/>
  <c r="EN180" i="17" s="1"/>
  <c r="ED227" i="17"/>
  <c r="DS227" i="17"/>
  <c r="EQ227" i="17" s="1"/>
  <c r="EO273" i="17"/>
  <c r="CW180" i="17"/>
  <c r="EG227" i="17"/>
  <c r="DN227" i="17"/>
  <c r="DV227" i="17" s="1"/>
  <c r="DA227" i="17"/>
  <c r="EJ273" i="17"/>
  <c r="ER273" i="17"/>
  <c r="DR180" i="17"/>
  <c r="EP180" i="17" s="1"/>
  <c r="EQ179" i="17"/>
  <c r="EL179" i="17"/>
  <c r="EM179" i="17"/>
  <c r="ED132" i="17"/>
  <c r="EL132" i="17"/>
  <c r="EJ227" i="17"/>
  <c r="DX304" i="17"/>
  <c r="DP227" i="17"/>
  <c r="DX227" i="17" s="1"/>
  <c r="ED273" i="17"/>
  <c r="DM180" i="17"/>
  <c r="EK180" i="17" s="1"/>
  <c r="EG132" i="17"/>
  <c r="CX227" i="17"/>
  <c r="DB273" i="17"/>
  <c r="EP273" i="17"/>
  <c r="EJ132" i="17"/>
  <c r="CZ227" i="17"/>
  <c r="DM227" i="17"/>
  <c r="DU227" i="17" s="1"/>
  <c r="EB215" i="17"/>
  <c r="FH215" i="17" s="1"/>
  <c r="FX215" i="17" s="1"/>
  <c r="EE180" i="17"/>
  <c r="DX300" i="17"/>
  <c r="CY180" i="17"/>
  <c r="DN179" i="17"/>
  <c r="FD30" i="24"/>
  <c r="EB29" i="24"/>
  <c r="EJ31" i="24"/>
  <c r="FL33" i="24"/>
  <c r="DY19" i="24"/>
  <c r="FE19" i="24" s="1"/>
  <c r="FM23" i="24"/>
  <c r="DZ29" i="24"/>
  <c r="FF29" i="24" s="1"/>
  <c r="EN18" i="24"/>
  <c r="FD18" i="24" s="1"/>
  <c r="EP18" i="24"/>
  <c r="FN18" i="24" s="1"/>
  <c r="EU30" i="24"/>
  <c r="FN26" i="24"/>
  <c r="FC22" i="23"/>
  <c r="EA28" i="23"/>
  <c r="FK22" i="23"/>
  <c r="FI26" i="23"/>
  <c r="DY34" i="22"/>
  <c r="EU30" i="22"/>
  <c r="FK17" i="22"/>
  <c r="FD23" i="22"/>
  <c r="EU22" i="22"/>
  <c r="FK20" i="22"/>
  <c r="FL17" i="22"/>
  <c r="DZ21" i="22"/>
  <c r="FF21" i="22" s="1"/>
  <c r="EY25" i="22"/>
  <c r="FK27" i="22"/>
  <c r="FH18" i="22"/>
  <c r="FG32" i="22"/>
  <c r="FA22" i="22"/>
  <c r="DV33" i="22"/>
  <c r="FB33" i="22" s="1"/>
  <c r="FI17" i="22"/>
  <c r="FO16" i="17"/>
  <c r="FM30" i="17"/>
  <c r="EE16" i="17"/>
  <c r="FK16" i="17" s="1"/>
  <c r="DW16" i="17"/>
  <c r="FV28" i="17"/>
  <c r="FO32" i="17"/>
  <c r="EC14" i="17"/>
  <c r="DU14" i="17"/>
  <c r="FP307" i="24"/>
  <c r="FH307" i="24"/>
  <c r="EZ307" i="24"/>
  <c r="EI302" i="24"/>
  <c r="DY318" i="24"/>
  <c r="FI303" i="24"/>
  <c r="FQ303" i="24" s="1"/>
  <c r="FW303" i="24"/>
  <c r="FD309" i="24"/>
  <c r="DW301" i="24"/>
  <c r="FG315" i="24"/>
  <c r="FW315" i="24" s="1"/>
  <c r="FC313" i="24"/>
  <c r="EP304" i="24"/>
  <c r="FF304" i="24" s="1"/>
  <c r="FK305" i="24"/>
  <c r="FO316" i="24"/>
  <c r="FF315" i="24"/>
  <c r="EB310" i="24"/>
  <c r="FB315" i="24"/>
  <c r="EB319" i="24"/>
  <c r="EW316" i="24"/>
  <c r="DY316" i="24"/>
  <c r="FE316" i="24" s="1"/>
  <c r="DX300" i="24"/>
  <c r="FB311" i="24"/>
  <c r="FP316" i="24"/>
  <c r="FJ303" i="24"/>
  <c r="FR303" i="24" s="1"/>
  <c r="FL311" i="24"/>
  <c r="FN311" i="24"/>
  <c r="DW319" i="24"/>
  <c r="FC319" i="24" s="1"/>
  <c r="EJ302" i="24"/>
  <c r="FH302" i="24" s="1"/>
  <c r="EY315" i="24"/>
  <c r="FK316" i="24"/>
  <c r="FN315" i="24"/>
  <c r="EH307" i="24"/>
  <c r="FF307" i="24" s="1"/>
  <c r="EW298" i="24"/>
  <c r="FW298" i="24"/>
  <c r="ET304" i="24"/>
  <c r="EZ311" i="24"/>
  <c r="FN316" i="24"/>
  <c r="FM311" i="24"/>
  <c r="ES319" i="24"/>
  <c r="FK304" i="24"/>
  <c r="EU304" i="24"/>
  <c r="FK311" i="24"/>
  <c r="FA309" i="24"/>
  <c r="FM304" i="24"/>
  <c r="EW304" i="24"/>
  <c r="EV309" i="24"/>
  <c r="FT309" i="24" s="1"/>
  <c r="FE305" i="24"/>
  <c r="FU305" i="24" s="1"/>
  <c r="FO264" i="24"/>
  <c r="EY264" i="24"/>
  <c r="FW264" i="24" s="1"/>
  <c r="FG264" i="24"/>
  <c r="FL272" i="24"/>
  <c r="FL254" i="24"/>
  <c r="FF260" i="24"/>
  <c r="FM256" i="24"/>
  <c r="FP256" i="24"/>
  <c r="FL264" i="24"/>
  <c r="EH262" i="24"/>
  <c r="DW257" i="24"/>
  <c r="FQ259" i="24"/>
  <c r="FE256" i="24"/>
  <c r="FO256" i="24"/>
  <c r="DY272" i="24"/>
  <c r="EM266" i="24"/>
  <c r="FJ264" i="24"/>
  <c r="FS261" i="24"/>
  <c r="EB270" i="24"/>
  <c r="FB264" i="24"/>
  <c r="FS267" i="24"/>
  <c r="DX273" i="24"/>
  <c r="FB256" i="24"/>
  <c r="DV265" i="24"/>
  <c r="FJ256" i="24"/>
  <c r="EV254" i="24"/>
  <c r="FE264" i="24"/>
  <c r="FM264" i="24"/>
  <c r="DZ264" i="24"/>
  <c r="FF264" i="24" s="1"/>
  <c r="DZ257" i="24"/>
  <c r="EY258" i="24"/>
  <c r="FW258" i="24" s="1"/>
  <c r="FC264" i="24"/>
  <c r="EA253" i="24"/>
  <c r="FT259" i="24"/>
  <c r="EX264" i="24"/>
  <c r="FO257" i="24"/>
  <c r="EP257" i="24"/>
  <c r="FC254" i="24"/>
  <c r="EZ225" i="24"/>
  <c r="FP225" i="24"/>
  <c r="FH225" i="24"/>
  <c r="FJ210" i="24"/>
  <c r="FI218" i="24"/>
  <c r="DZ221" i="24"/>
  <c r="DW208" i="24"/>
  <c r="ES208" i="24"/>
  <c r="FE212" i="24"/>
  <c r="FU212" i="24" s="1"/>
  <c r="EA217" i="24"/>
  <c r="FL218" i="24"/>
  <c r="EL227" i="24"/>
  <c r="FF226" i="24"/>
  <c r="FV226" i="24" s="1"/>
  <c r="EU210" i="24"/>
  <c r="EO220" i="24"/>
  <c r="FM220" i="24" s="1"/>
  <c r="EM222" i="24"/>
  <c r="FK222" i="24" s="1"/>
  <c r="EY227" i="24"/>
  <c r="EC226" i="24"/>
  <c r="FI226" i="24" s="1"/>
  <c r="FF210" i="24"/>
  <c r="EZ224" i="24"/>
  <c r="EV212" i="24"/>
  <c r="FT212" i="24" s="1"/>
  <c r="FF227" i="24"/>
  <c r="FP223" i="24"/>
  <c r="ER207" i="24"/>
  <c r="EA214" i="24"/>
  <c r="FG214" i="24" s="1"/>
  <c r="ED217" i="24"/>
  <c r="FB217" i="24" s="1"/>
  <c r="FG227" i="24"/>
  <c r="DV216" i="24"/>
  <c r="FD212" i="24"/>
  <c r="EN220" i="24"/>
  <c r="EV220" i="24" s="1"/>
  <c r="ET218" i="24"/>
  <c r="EW224" i="24"/>
  <c r="DZ207" i="24"/>
  <c r="FF207" i="24" s="1"/>
  <c r="FK210" i="24"/>
  <c r="EX208" i="24"/>
  <c r="DV210" i="24"/>
  <c r="FB210" i="24" s="1"/>
  <c r="FE224" i="24"/>
  <c r="FN212" i="24"/>
  <c r="EU225" i="24"/>
  <c r="FA212" i="24"/>
  <c r="FC223" i="24"/>
  <c r="EZ210" i="24"/>
  <c r="DU220" i="24"/>
  <c r="FH210" i="24"/>
  <c r="FX210" i="24" s="1"/>
  <c r="FN208" i="24"/>
  <c r="EB220" i="24"/>
  <c r="FH220" i="24" s="1"/>
  <c r="EV172" i="24"/>
  <c r="FL172" i="24"/>
  <c r="FI177" i="24"/>
  <c r="ES177" i="24"/>
  <c r="FR164" i="24"/>
  <c r="FS165" i="24"/>
  <c r="DV178" i="24"/>
  <c r="FB178" i="24" s="1"/>
  <c r="FQ173" i="24"/>
  <c r="EW163" i="24"/>
  <c r="FD172" i="24"/>
  <c r="DY173" i="24"/>
  <c r="FE173" i="24" s="1"/>
  <c r="FI163" i="24"/>
  <c r="DV166" i="24"/>
  <c r="FR162" i="24"/>
  <c r="EU163" i="24"/>
  <c r="FQ164" i="24"/>
  <c r="EY180" i="24"/>
  <c r="FT166" i="24"/>
  <c r="FG180" i="24"/>
  <c r="FG173" i="24"/>
  <c r="FO180" i="24"/>
  <c r="ES163" i="24"/>
  <c r="FF163" i="24"/>
  <c r="EU121" i="24"/>
  <c r="DZ127" i="24"/>
  <c r="FT124" i="24"/>
  <c r="FC115" i="24"/>
  <c r="EV131" i="24"/>
  <c r="FA114" i="24"/>
  <c r="EC132" i="24"/>
  <c r="FM130" i="24"/>
  <c r="FP121" i="24"/>
  <c r="FC132" i="24"/>
  <c r="FA121" i="24"/>
  <c r="FQ121" i="24" s="1"/>
  <c r="EB122" i="24"/>
  <c r="FE112" i="24"/>
  <c r="EX131" i="24"/>
  <c r="EX130" i="24"/>
  <c r="FV130" i="24" s="1"/>
  <c r="FB121" i="24"/>
  <c r="FD121" i="24"/>
  <c r="FH128" i="24"/>
  <c r="EW122" i="24"/>
  <c r="EA114" i="24"/>
  <c r="EY116" i="24"/>
  <c r="FJ129" i="24"/>
  <c r="FL121" i="24"/>
  <c r="FI121" i="24"/>
  <c r="EZ132" i="24"/>
  <c r="ER115" i="24"/>
  <c r="FA131" i="24"/>
  <c r="FQ131" i="24" s="1"/>
  <c r="EY121" i="24"/>
  <c r="EU130" i="24"/>
  <c r="FO116" i="24"/>
  <c r="DZ119" i="24"/>
  <c r="FF119" i="24" s="1"/>
  <c r="EX121" i="24"/>
  <c r="EV121" i="24"/>
  <c r="FK130" i="24"/>
  <c r="FI131" i="24"/>
  <c r="FD132" i="24"/>
  <c r="FH131" i="24"/>
  <c r="FD113" i="24"/>
  <c r="FT113" i="24" s="1"/>
  <c r="EA119" i="24"/>
  <c r="FI129" i="24"/>
  <c r="FQ123" i="24"/>
  <c r="DZ114" i="24"/>
  <c r="FG129" i="24"/>
  <c r="FL130" i="24"/>
  <c r="FI130" i="24"/>
  <c r="ET131" i="24"/>
  <c r="ES131" i="24"/>
  <c r="FO121" i="24"/>
  <c r="FJ121" i="24"/>
  <c r="FE116" i="24"/>
  <c r="FF113" i="24"/>
  <c r="FM131" i="24"/>
  <c r="DY119" i="24"/>
  <c r="FE119" i="24" s="1"/>
  <c r="FO129" i="24"/>
  <c r="FK121" i="24"/>
  <c r="FN121" i="24"/>
  <c r="FE115" i="24"/>
  <c r="FH116" i="24"/>
  <c r="FE131" i="24"/>
  <c r="EO68" i="24"/>
  <c r="DZ71" i="24"/>
  <c r="EJ68" i="24"/>
  <c r="EQ71" i="24"/>
  <c r="FG75" i="24"/>
  <c r="FK80" i="24"/>
  <c r="DX68" i="24"/>
  <c r="ES80" i="24"/>
  <c r="EB72" i="24"/>
  <c r="DX76" i="24"/>
  <c r="DZ74" i="24"/>
  <c r="DW73" i="24"/>
  <c r="DY65" i="24"/>
  <c r="FC77" i="24"/>
  <c r="EV83" i="24"/>
  <c r="DX65" i="24"/>
  <c r="EQ68" i="24"/>
  <c r="EA77" i="24"/>
  <c r="FG77" i="24" s="1"/>
  <c r="EB71" i="24"/>
  <c r="EB73" i="24"/>
  <c r="EV63" i="24"/>
  <c r="EB66" i="24"/>
  <c r="FH66" i="24" s="1"/>
  <c r="DZ76" i="24"/>
  <c r="EB79" i="24"/>
  <c r="EV77" i="24"/>
  <c r="DZ68" i="24"/>
  <c r="DZ65" i="24"/>
  <c r="FL80" i="24"/>
  <c r="EQ63" i="24"/>
  <c r="DZ66" i="24"/>
  <c r="FF66" i="24" s="1"/>
  <c r="FL63" i="24"/>
  <c r="FT63" i="24" s="1"/>
  <c r="FC83" i="24"/>
  <c r="FO75" i="24"/>
  <c r="FF80" i="24"/>
  <c r="FT64" i="24"/>
  <c r="DY79" i="24"/>
  <c r="EY80" i="24"/>
  <c r="DU67" i="24"/>
  <c r="FA67" i="24" s="1"/>
  <c r="EA69" i="24"/>
  <c r="FG69" i="24" s="1"/>
  <c r="DZ79" i="24"/>
  <c r="FJ63" i="24"/>
  <c r="FA63" i="24"/>
  <c r="FI67" i="24"/>
  <c r="EA73" i="24"/>
  <c r="DV70" i="24"/>
  <c r="ES63" i="24"/>
  <c r="FI63" i="24"/>
  <c r="FK63" i="24"/>
  <c r="EA79" i="24"/>
  <c r="EA72" i="24"/>
  <c r="EP78" i="24"/>
  <c r="DZ63" i="24"/>
  <c r="EV67" i="24"/>
  <c r="ET83" i="24"/>
  <c r="EW75" i="24"/>
  <c r="FG80" i="24"/>
  <c r="EZ63" i="24"/>
  <c r="DY71" i="24"/>
  <c r="EM29" i="24"/>
  <c r="FK29" i="24" s="1"/>
  <c r="DY29" i="24"/>
  <c r="FC30" i="24"/>
  <c r="FD15" i="24"/>
  <c r="FK30" i="24"/>
  <c r="FG26" i="24"/>
  <c r="FO26" i="24"/>
  <c r="FP26" i="24"/>
  <c r="FX26" i="24" s="1"/>
  <c r="DV31" i="24"/>
  <c r="EA22" i="24"/>
  <c r="FL30" i="24"/>
  <c r="FK15" i="24"/>
  <c r="FP23" i="24"/>
  <c r="FC23" i="24"/>
  <c r="EA17" i="24"/>
  <c r="FG17" i="24" s="1"/>
  <c r="FM18" i="24"/>
  <c r="FK23" i="24"/>
  <c r="DY34" i="24"/>
  <c r="EA27" i="24"/>
  <c r="EA32" i="24"/>
  <c r="EB28" i="24"/>
  <c r="FH28" i="24" s="1"/>
  <c r="FF23" i="24"/>
  <c r="FJ30" i="24"/>
  <c r="FL15" i="24"/>
  <c r="DY22" i="24"/>
  <c r="DZ32" i="24"/>
  <c r="EB16" i="24"/>
  <c r="EY30" i="24"/>
  <c r="EZ18" i="24"/>
  <c r="DY24" i="24"/>
  <c r="FE24" i="24" s="1"/>
  <c r="EA20" i="24"/>
  <c r="FP18" i="24"/>
  <c r="EL16" i="24"/>
  <c r="FJ16" i="24" s="1"/>
  <c r="DW24" i="24"/>
  <c r="DW31" i="24"/>
  <c r="FC31" i="24" s="1"/>
  <c r="DX16" i="24"/>
  <c r="DZ27" i="24"/>
  <c r="FF27" i="24" s="1"/>
  <c r="FK26" i="24"/>
  <c r="FS26" i="24" s="1"/>
  <c r="FL23" i="24"/>
  <c r="FH18" i="24"/>
  <c r="EQ20" i="24"/>
  <c r="FO20" i="24" s="1"/>
  <c r="FB30" i="24"/>
  <c r="DX24" i="24"/>
  <c r="FD24" i="24" s="1"/>
  <c r="DZ22" i="24"/>
  <c r="FF22" i="24" s="1"/>
  <c r="EB30" i="24"/>
  <c r="DZ16" i="24"/>
  <c r="FF16" i="24" s="1"/>
  <c r="FM30" i="24"/>
  <c r="FL26" i="24"/>
  <c r="EA28" i="24"/>
  <c r="ED32" i="24"/>
  <c r="FJ32" i="24" s="1"/>
  <c r="EB22" i="24"/>
  <c r="FH22" i="24" s="1"/>
  <c r="FO30" i="24"/>
  <c r="DY31" i="24"/>
  <c r="FF18" i="24"/>
  <c r="FH23" i="24"/>
  <c r="FE18" i="24"/>
  <c r="FN23" i="24"/>
  <c r="EA25" i="24"/>
  <c r="FG25" i="24" s="1"/>
  <c r="ET18" i="24"/>
  <c r="FR18" i="24" s="1"/>
  <c r="DU34" i="24"/>
  <c r="FA34" i="24" s="1"/>
  <c r="FN30" i="24"/>
  <c r="FN15" i="24"/>
  <c r="FM15" i="24"/>
  <c r="EQ23" i="24"/>
  <c r="FO23" i="24" s="1"/>
  <c r="DW16" i="24"/>
  <c r="FC16" i="24" s="1"/>
  <c r="EX33" i="24"/>
  <c r="FM26" i="24"/>
  <c r="FU26" i="24" s="1"/>
  <c r="DZ14" i="24"/>
  <c r="FI18" i="24"/>
  <c r="EC27" i="24"/>
  <c r="FA27" i="24" s="1"/>
  <c r="DU33" i="24"/>
  <c r="FI23" i="24"/>
  <c r="FI83" i="24"/>
  <c r="FR63" i="24"/>
  <c r="FF63" i="24"/>
  <c r="FJ113" i="24"/>
  <c r="FB113" i="24"/>
  <c r="ET113" i="24"/>
  <c r="FM177" i="24"/>
  <c r="EW177" i="24"/>
  <c r="FM121" i="24"/>
  <c r="FO63" i="24"/>
  <c r="FP220" i="24"/>
  <c r="EZ220" i="24"/>
  <c r="FI220" i="24"/>
  <c r="FA220" i="24"/>
  <c r="ES220" i="24"/>
  <c r="FU298" i="24"/>
  <c r="FC272" i="24"/>
  <c r="EU272" i="24"/>
  <c r="FK272" i="24"/>
  <c r="FF114" i="24"/>
  <c r="FJ172" i="24"/>
  <c r="FB172" i="24"/>
  <c r="ET172" i="24"/>
  <c r="FP319" i="24"/>
  <c r="FO304" i="24"/>
  <c r="FD300" i="24"/>
  <c r="EY114" i="24"/>
  <c r="FO114" i="24"/>
  <c r="FN67" i="24"/>
  <c r="EX67" i="24"/>
  <c r="FR116" i="24"/>
  <c r="FN129" i="24"/>
  <c r="FK220" i="24"/>
  <c r="EU220" i="24"/>
  <c r="FJ272" i="24"/>
  <c r="FB272" i="24"/>
  <c r="ET272" i="24"/>
  <c r="FJ67" i="24"/>
  <c r="ET67" i="24"/>
  <c r="FX63" i="24"/>
  <c r="FT121" i="24"/>
  <c r="FK172" i="24"/>
  <c r="EU172" i="24"/>
  <c r="FI15" i="24"/>
  <c r="FN298" i="24"/>
  <c r="EX298" i="24"/>
  <c r="FD225" i="24"/>
  <c r="EV225" i="24"/>
  <c r="FL225" i="24"/>
  <c r="FX305" i="24"/>
  <c r="EZ264" i="24"/>
  <c r="FP264" i="24"/>
  <c r="FC113" i="24"/>
  <c r="EU113" i="24"/>
  <c r="FK113" i="24"/>
  <c r="FR131" i="24"/>
  <c r="EW162" i="24"/>
  <c r="FM162" i="24"/>
  <c r="FN63" i="24"/>
  <c r="FM173" i="24"/>
  <c r="EW173" i="24"/>
  <c r="FG220" i="24"/>
  <c r="EY220" i="24"/>
  <c r="FO220" i="24"/>
  <c r="FG304" i="24"/>
  <c r="FI298" i="24"/>
  <c r="ES298" i="24"/>
  <c r="FH319" i="24"/>
  <c r="FX311" i="24"/>
  <c r="EX272" i="24"/>
  <c r="FN272" i="24"/>
  <c r="FF272" i="24"/>
  <c r="EW113" i="24"/>
  <c r="FM113" i="24"/>
  <c r="FL115" i="24"/>
  <c r="EV115" i="24"/>
  <c r="FG63" i="24"/>
  <c r="EU166" i="24"/>
  <c r="FK166" i="24"/>
  <c r="FK271" i="24"/>
  <c r="EU271" i="24"/>
  <c r="FF220" i="24"/>
  <c r="EX220" i="24"/>
  <c r="FV220" i="24" s="1"/>
  <c r="FN300" i="24"/>
  <c r="EX300" i="24"/>
  <c r="FM272" i="24"/>
  <c r="FE272" i="24"/>
  <c r="EW272" i="24"/>
  <c r="ET307" i="24"/>
  <c r="FJ307" i="24"/>
  <c r="FU122" i="24"/>
  <c r="FG114" i="24"/>
  <c r="FP113" i="24"/>
  <c r="EZ113" i="24"/>
  <c r="ET112" i="24"/>
  <c r="FJ112" i="24"/>
  <c r="FP80" i="24"/>
  <c r="FL129" i="24"/>
  <c r="EW172" i="24"/>
  <c r="FM172" i="24"/>
  <c r="EZ172" i="24"/>
  <c r="FP172" i="24"/>
  <c r="FC257" i="24"/>
  <c r="FX254" i="24"/>
  <c r="EZ300" i="24"/>
  <c r="FP300" i="24"/>
  <c r="FD298" i="24"/>
  <c r="FC301" i="24"/>
  <c r="EU301" i="24"/>
  <c r="FK301" i="24"/>
  <c r="FL300" i="24"/>
  <c r="EV300" i="24"/>
  <c r="FR311" i="24"/>
  <c r="FI317" i="24"/>
  <c r="FA317" i="24"/>
  <c r="ES317" i="24"/>
  <c r="FJ114" i="24"/>
  <c r="ET114" i="24"/>
  <c r="FI128" i="24"/>
  <c r="EV132" i="24"/>
  <c r="EY83" i="24"/>
  <c r="FB216" i="24"/>
  <c r="FJ226" i="24"/>
  <c r="FO301" i="24"/>
  <c r="EY301" i="24"/>
  <c r="DG84" i="24"/>
  <c r="DW84" i="24" s="1"/>
  <c r="DO84" i="24"/>
  <c r="EM84" i="24" s="1"/>
  <c r="CQ84" i="24"/>
  <c r="CY84" i="24"/>
  <c r="EI84" i="24"/>
  <c r="CU84" i="24"/>
  <c r="DC84" i="24"/>
  <c r="DK84" i="24"/>
  <c r="DS84" i="24"/>
  <c r="EQ84" i="24" s="1"/>
  <c r="EB75" i="24"/>
  <c r="FN69" i="24"/>
  <c r="FF69" i="24"/>
  <c r="EX69" i="24"/>
  <c r="FM69" i="24"/>
  <c r="FE69" i="24"/>
  <c r="EW69" i="24"/>
  <c r="FL69" i="24"/>
  <c r="FD69" i="24"/>
  <c r="EV69" i="24"/>
  <c r="FK69" i="24"/>
  <c r="FC69" i="24"/>
  <c r="EU69" i="24"/>
  <c r="FJ69" i="24"/>
  <c r="ET69" i="24"/>
  <c r="FI69" i="24"/>
  <c r="ES69" i="24"/>
  <c r="FP69" i="24"/>
  <c r="EZ69" i="24"/>
  <c r="FO69" i="24"/>
  <c r="EY69" i="24"/>
  <c r="EH83" i="24"/>
  <c r="FF83" i="24" s="1"/>
  <c r="FJ29" i="24"/>
  <c r="FB29" i="24"/>
  <c r="FP29" i="24"/>
  <c r="FH29" i="24"/>
  <c r="EZ29" i="24"/>
  <c r="FO29" i="24"/>
  <c r="FG29" i="24"/>
  <c r="EY29" i="24"/>
  <c r="FN29" i="24"/>
  <c r="EX29" i="24"/>
  <c r="FM29" i="24"/>
  <c r="FE29" i="24"/>
  <c r="EW29" i="24"/>
  <c r="ET29" i="24"/>
  <c r="DZ17" i="24"/>
  <c r="DW18" i="24"/>
  <c r="EO33" i="24"/>
  <c r="FM33" i="24" s="1"/>
  <c r="EB24" i="24"/>
  <c r="FH24" i="24" s="1"/>
  <c r="DV79" i="24"/>
  <c r="DZ122" i="24"/>
  <c r="EB117" i="24"/>
  <c r="DU117" i="24"/>
  <c r="CZ133" i="24"/>
  <c r="DP133" i="24"/>
  <c r="DX133" i="24" s="1"/>
  <c r="DH133" i="24"/>
  <c r="EF133" i="24" s="1"/>
  <c r="CR133" i="24"/>
  <c r="FT172" i="24"/>
  <c r="DY16" i="24"/>
  <c r="FE16" i="24" s="1"/>
  <c r="EC16" i="24"/>
  <c r="FA16" i="24" s="1"/>
  <c r="DI36" i="24"/>
  <c r="EG36" i="24" s="1"/>
  <c r="DQ36" i="24"/>
  <c r="EO36" i="24" s="1"/>
  <c r="CS36" i="24"/>
  <c r="DA36" i="24"/>
  <c r="ER64" i="24"/>
  <c r="FP64" i="24" s="1"/>
  <c r="DX79" i="24"/>
  <c r="EK115" i="24"/>
  <c r="EA130" i="24"/>
  <c r="DY14" i="24"/>
  <c r="FE14" i="24" s="1"/>
  <c r="ED22" i="24"/>
  <c r="ET22" i="24" s="1"/>
  <c r="EP82" i="24"/>
  <c r="DX33" i="24"/>
  <c r="FD33" i="24" s="1"/>
  <c r="ET64" i="24"/>
  <c r="EM68" i="24"/>
  <c r="DU69" i="24"/>
  <c r="FA69" i="24" s="1"/>
  <c r="DX67" i="24"/>
  <c r="FD67" i="24" s="1"/>
  <c r="FT67" i="24" s="1"/>
  <c r="EL115" i="24"/>
  <c r="FV126" i="24"/>
  <c r="FQ177" i="24"/>
  <c r="EJ19" i="24"/>
  <c r="EZ19" i="24" s="1"/>
  <c r="EC24" i="24"/>
  <c r="FA24" i="24" s="1"/>
  <c r="ED35" i="24"/>
  <c r="FB35" i="24" s="1"/>
  <c r="ER71" i="24"/>
  <c r="EB80" i="24"/>
  <c r="FH80" i="24" s="1"/>
  <c r="EC64" i="24"/>
  <c r="FA64" i="24" s="1"/>
  <c r="EA70" i="24"/>
  <c r="EW112" i="24"/>
  <c r="FU112" i="24" s="1"/>
  <c r="FP112" i="24"/>
  <c r="FX112" i="24" s="1"/>
  <c r="EQ128" i="24"/>
  <c r="FO128" i="24" s="1"/>
  <c r="FT118" i="24"/>
  <c r="DZ31" i="24"/>
  <c r="FF31" i="24" s="1"/>
  <c r="EQ78" i="24"/>
  <c r="FO78" i="24" s="1"/>
  <c r="EW116" i="24"/>
  <c r="FU116" i="24" s="1"/>
  <c r="DX131" i="24"/>
  <c r="FD131" i="24" s="1"/>
  <c r="FT131" i="24" s="1"/>
  <c r="EJ122" i="24"/>
  <c r="DX115" i="24"/>
  <c r="FD115" i="24" s="1"/>
  <c r="DU119" i="24"/>
  <c r="FA119" i="24" s="1"/>
  <c r="EY131" i="24"/>
  <c r="FW131" i="24" s="1"/>
  <c r="FB23" i="24"/>
  <c r="EW23" i="24"/>
  <c r="DY27" i="24"/>
  <c r="FE27" i="24" s="1"/>
  <c r="EQ33" i="24"/>
  <c r="FO33" i="24" s="1"/>
  <c r="EP73" i="24"/>
  <c r="FD128" i="24"/>
  <c r="EX18" i="24"/>
  <c r="EV75" i="24"/>
  <c r="FT75" i="24" s="1"/>
  <c r="DX83" i="24"/>
  <c r="FD83" i="24" s="1"/>
  <c r="EW80" i="24"/>
  <c r="FX164" i="24"/>
  <c r="EE169" i="24"/>
  <c r="CW181" i="24"/>
  <c r="DM181" i="24"/>
  <c r="DE181" i="24"/>
  <c r="EC181" i="24" s="1"/>
  <c r="FK208" i="24"/>
  <c r="EN31" i="24"/>
  <c r="FL31" i="24" s="1"/>
  <c r="EX129" i="24"/>
  <c r="CZ132" i="24"/>
  <c r="FL132" i="24" s="1"/>
  <c r="DW166" i="24"/>
  <c r="FC166" i="24" s="1"/>
  <c r="FN163" i="24"/>
  <c r="EV179" i="24"/>
  <c r="FT179" i="24" s="1"/>
  <c r="EV218" i="24"/>
  <c r="FU224" i="24"/>
  <c r="EP173" i="24"/>
  <c r="FK167" i="24"/>
  <c r="FC167" i="24"/>
  <c r="EU167" i="24"/>
  <c r="FJ167" i="24"/>
  <c r="FB167" i="24"/>
  <c r="ET167" i="24"/>
  <c r="FI167" i="24"/>
  <c r="FA167" i="24"/>
  <c r="ES167" i="24"/>
  <c r="FP167" i="24"/>
  <c r="FH167" i="24"/>
  <c r="EZ167" i="24"/>
  <c r="FO167" i="24"/>
  <c r="FG167" i="24"/>
  <c r="EY167" i="24"/>
  <c r="FN167" i="24"/>
  <c r="FF167" i="24"/>
  <c r="EX167" i="24"/>
  <c r="FL167" i="24"/>
  <c r="FD167" i="24"/>
  <c r="EV167" i="24"/>
  <c r="FM167" i="24"/>
  <c r="EW167" i="24"/>
  <c r="FE167" i="24"/>
  <c r="EW180" i="24"/>
  <c r="DU221" i="24"/>
  <c r="ET226" i="24"/>
  <c r="FR226" i="24" s="1"/>
  <c r="FT226" i="24"/>
  <c r="DX262" i="24"/>
  <c r="EN16" i="24"/>
  <c r="FL16" i="24" s="1"/>
  <c r="FK77" i="24"/>
  <c r="EF122" i="24"/>
  <c r="FD122" i="24" s="1"/>
  <c r="EU208" i="24"/>
  <c r="FR225" i="24"/>
  <c r="DZ216" i="24"/>
  <c r="FF216" i="24" s="1"/>
  <c r="ED254" i="24"/>
  <c r="ET254" i="24" s="1"/>
  <c r="EJ253" i="24"/>
  <c r="EO32" i="24"/>
  <c r="FE32" i="24" s="1"/>
  <c r="ES83" i="24"/>
  <c r="FK83" i="24"/>
  <c r="FS83" i="24" s="1"/>
  <c r="ER171" i="24"/>
  <c r="DV161" i="24"/>
  <c r="FW254" i="24"/>
  <c r="FL263" i="24"/>
  <c r="EV263" i="24"/>
  <c r="FK263" i="24"/>
  <c r="FC263" i="24"/>
  <c r="EU263" i="24"/>
  <c r="FJ263" i="24"/>
  <c r="FB263" i="24"/>
  <c r="ET263" i="24"/>
  <c r="FI263" i="24"/>
  <c r="FA263" i="24"/>
  <c r="ES263" i="24"/>
  <c r="FP263" i="24"/>
  <c r="FH263" i="24"/>
  <c r="EZ263" i="24"/>
  <c r="FO263" i="24"/>
  <c r="EY263" i="24"/>
  <c r="FN263" i="24"/>
  <c r="EX263" i="24"/>
  <c r="EX30" i="24"/>
  <c r="EW121" i="24"/>
  <c r="FB130" i="24"/>
  <c r="FQ174" i="24"/>
  <c r="DW170" i="24"/>
  <c r="FC170" i="24" s="1"/>
  <c r="DY177" i="24"/>
  <c r="FE177" i="24" s="1"/>
  <c r="FJ212" i="24"/>
  <c r="ER212" i="24"/>
  <c r="EZ212" i="24" s="1"/>
  <c r="EB212" i="24"/>
  <c r="DZ208" i="24"/>
  <c r="FF208" i="24" s="1"/>
  <c r="FV208" i="24" s="1"/>
  <c r="FL261" i="24"/>
  <c r="DX264" i="24"/>
  <c r="FD264" i="24" s="1"/>
  <c r="DW220" i="24"/>
  <c r="FC220" i="24" s="1"/>
  <c r="DB227" i="24"/>
  <c r="FN227" i="24" s="1"/>
  <c r="FV227" i="24" s="1"/>
  <c r="FJ267" i="24"/>
  <c r="EM308" i="24"/>
  <c r="DW308" i="24"/>
  <c r="FJ216" i="24"/>
  <c r="EX214" i="24"/>
  <c r="DV214" i="24"/>
  <c r="FB214" i="24" s="1"/>
  <c r="EO271" i="24"/>
  <c r="FP298" i="24"/>
  <c r="DZ309" i="24"/>
  <c r="EM300" i="24"/>
  <c r="FC300" i="24" s="1"/>
  <c r="FL209" i="24"/>
  <c r="FD209" i="24"/>
  <c r="EV209" i="24"/>
  <c r="FK209" i="24"/>
  <c r="FC209" i="24"/>
  <c r="EU209" i="24"/>
  <c r="FS209" i="24" s="1"/>
  <c r="FI209" i="24"/>
  <c r="FA209" i="24"/>
  <c r="ES209" i="24"/>
  <c r="FP209" i="24"/>
  <c r="EZ209" i="24"/>
  <c r="FO209" i="24"/>
  <c r="FG209" i="24"/>
  <c r="EY209" i="24"/>
  <c r="FW209" i="24" s="1"/>
  <c r="FM209" i="24"/>
  <c r="FE209" i="24"/>
  <c r="EW209" i="24"/>
  <c r="FN209" i="24"/>
  <c r="EX209" i="24"/>
  <c r="FX260" i="24"/>
  <c r="CN274" i="24"/>
  <c r="DD274" i="24" s="1"/>
  <c r="DL274" i="24"/>
  <c r="EJ274" i="24" s="1"/>
  <c r="DT274" i="24"/>
  <c r="ER274" i="24" s="1"/>
  <c r="EZ274" i="24" s="1"/>
  <c r="EB274" i="24"/>
  <c r="CY274" i="24"/>
  <c r="DG274" i="24"/>
  <c r="EE274" i="24" s="1"/>
  <c r="DO274" i="24"/>
  <c r="DW274" i="24" s="1"/>
  <c r="CQ274" i="24"/>
  <c r="CR273" i="24"/>
  <c r="EY319" i="24"/>
  <c r="DZ300" i="24"/>
  <c r="FF300" i="24" s="1"/>
  <c r="EA319" i="24"/>
  <c r="FG319" i="24" s="1"/>
  <c r="CU228" i="24"/>
  <c r="DK228" i="24"/>
  <c r="DS228" i="24"/>
  <c r="EQ228" i="24" s="1"/>
  <c r="DC228" i="24"/>
  <c r="DZ298" i="24"/>
  <c r="FF298" i="24" s="1"/>
  <c r="ES213" i="24"/>
  <c r="ET256" i="24"/>
  <c r="FE260" i="24"/>
  <c r="FU260" i="24" s="1"/>
  <c r="DU298" i="24"/>
  <c r="FA298" i="24" s="1"/>
  <c r="EU305" i="24"/>
  <c r="FS305" i="24" s="1"/>
  <c r="CX320" i="24"/>
  <c r="DN320" i="24"/>
  <c r="EL320" i="24" s="1"/>
  <c r="DF320" i="24"/>
  <c r="CP320" i="24"/>
  <c r="CT318" i="24"/>
  <c r="FP174" i="24"/>
  <c r="EV210" i="24"/>
  <c r="FN210" i="24"/>
  <c r="EY216" i="24"/>
  <c r="DW225" i="24"/>
  <c r="FC225" i="24" s="1"/>
  <c r="ES267" i="24"/>
  <c r="ER273" i="24"/>
  <c r="FH273" i="24" s="1"/>
  <c r="DX304" i="24"/>
  <c r="FD304" i="24" s="1"/>
  <c r="EU313" i="24"/>
  <c r="EB312" i="24"/>
  <c r="FH312" i="24" s="1"/>
  <c r="EV26" i="24"/>
  <c r="FT26" i="24" s="1"/>
  <c r="EU15" i="24"/>
  <c r="DA35" i="24"/>
  <c r="CZ35" i="24"/>
  <c r="FL35" i="24" s="1"/>
  <c r="FP130" i="24"/>
  <c r="EO207" i="24"/>
  <c r="FM207" i="24" s="1"/>
  <c r="EF217" i="24"/>
  <c r="EV257" i="24"/>
  <c r="EG257" i="24"/>
  <c r="FM257" i="24" s="1"/>
  <c r="EQ309" i="24"/>
  <c r="EY309" i="24" s="1"/>
  <c r="EU315" i="24"/>
  <c r="FM315" i="24"/>
  <c r="ED319" i="24"/>
  <c r="FC316" i="24"/>
  <c r="FS316" i="24" s="1"/>
  <c r="EZ316" i="24"/>
  <c r="FX316" i="24" s="1"/>
  <c r="EV311" i="24"/>
  <c r="FT311" i="24" s="1"/>
  <c r="DW318" i="24"/>
  <c r="FC318" i="24" s="1"/>
  <c r="EA18" i="24"/>
  <c r="EB82" i="24"/>
  <c r="FL119" i="24"/>
  <c r="FD119" i="24"/>
  <c r="EV119" i="24"/>
  <c r="FJ119" i="24"/>
  <c r="FB119" i="24"/>
  <c r="ET119" i="24"/>
  <c r="FI119" i="24"/>
  <c r="ES119" i="24"/>
  <c r="FP119" i="24"/>
  <c r="EZ119" i="24"/>
  <c r="FO119" i="24"/>
  <c r="FG119" i="24"/>
  <c r="EY119" i="24"/>
  <c r="FN119" i="24"/>
  <c r="EX119" i="24"/>
  <c r="FM119" i="24"/>
  <c r="EW119" i="24"/>
  <c r="FK119" i="24"/>
  <c r="FC119" i="24"/>
  <c r="EU119" i="24"/>
  <c r="DZ129" i="24"/>
  <c r="FF129" i="24" s="1"/>
  <c r="DU18" i="24"/>
  <c r="FA18" i="24" s="1"/>
  <c r="ER75" i="24"/>
  <c r="FP75" i="24" s="1"/>
  <c r="EA34" i="24"/>
  <c r="FG34" i="24" s="1"/>
  <c r="DU74" i="24"/>
  <c r="DU125" i="24"/>
  <c r="CO133" i="24"/>
  <c r="DM133" i="24"/>
  <c r="EK133" i="24" s="1"/>
  <c r="DE133" i="24"/>
  <c r="EC133" i="24" s="1"/>
  <c r="EB119" i="24"/>
  <c r="FH119" i="24" s="1"/>
  <c r="FV172" i="24"/>
  <c r="ER32" i="24"/>
  <c r="EZ32" i="24" s="1"/>
  <c r="CP36" i="24"/>
  <c r="CX36" i="24"/>
  <c r="DF36" i="24"/>
  <c r="ED36" i="24" s="1"/>
  <c r="DN36" i="24"/>
  <c r="EN70" i="24"/>
  <c r="EV70" i="24" s="1"/>
  <c r="DD34" i="24"/>
  <c r="FP34" i="24" s="1"/>
  <c r="ED77" i="24"/>
  <c r="ET77" i="24" s="1"/>
  <c r="EO129" i="24"/>
  <c r="EW129" i="24" s="1"/>
  <c r="DW121" i="24"/>
  <c r="FC121" i="24" s="1"/>
  <c r="FS121" i="24" s="1"/>
  <c r="FV124" i="24"/>
  <c r="EG165" i="24"/>
  <c r="EW165" i="24" s="1"/>
  <c r="EQ27" i="24"/>
  <c r="EB15" i="24"/>
  <c r="FN28" i="24"/>
  <c r="FF28" i="24"/>
  <c r="EX28" i="24"/>
  <c r="FM28" i="24"/>
  <c r="FE28" i="24"/>
  <c r="EW28" i="24"/>
  <c r="FL28" i="24"/>
  <c r="FD28" i="24"/>
  <c r="EV28" i="24"/>
  <c r="FK28" i="24"/>
  <c r="FC28" i="24"/>
  <c r="EU28" i="24"/>
  <c r="FP28" i="24"/>
  <c r="EZ28" i="24"/>
  <c r="EA14" i="24"/>
  <c r="EC30" i="24"/>
  <c r="FA30" i="24" s="1"/>
  <c r="DZ34" i="24"/>
  <c r="EW64" i="24"/>
  <c r="FP67" i="24"/>
  <c r="FX67" i="24" s="1"/>
  <c r="EQ74" i="24"/>
  <c r="FI78" i="24"/>
  <c r="FA78" i="24"/>
  <c r="ES78" i="24"/>
  <c r="FP78" i="24"/>
  <c r="FH78" i="24"/>
  <c r="EZ78" i="24"/>
  <c r="FN78" i="24"/>
  <c r="FF78" i="24"/>
  <c r="EX78" i="24"/>
  <c r="FM78" i="24"/>
  <c r="EW78" i="24"/>
  <c r="FL78" i="24"/>
  <c r="FD78" i="24"/>
  <c r="EV78" i="24"/>
  <c r="FK78" i="24"/>
  <c r="FC78" i="24"/>
  <c r="EU78" i="24"/>
  <c r="FJ78" i="24"/>
  <c r="ET78" i="24"/>
  <c r="FR123" i="24"/>
  <c r="FX123" i="24"/>
  <c r="FQ126" i="24"/>
  <c r="FL170" i="24"/>
  <c r="EV170" i="24"/>
  <c r="FK170" i="24"/>
  <c r="EU170" i="24"/>
  <c r="FI170" i="24"/>
  <c r="ES170" i="24"/>
  <c r="FP170" i="24"/>
  <c r="FH170" i="24"/>
  <c r="EZ170" i="24"/>
  <c r="FO170" i="24"/>
  <c r="EY170" i="24"/>
  <c r="FM170" i="24"/>
  <c r="EW170" i="24"/>
  <c r="EO70" i="24"/>
  <c r="EM75" i="24"/>
  <c r="FK75" i="24" s="1"/>
  <c r="EE81" i="24"/>
  <c r="FK81" i="24" s="1"/>
  <c r="EA66" i="24"/>
  <c r="FG66" i="24" s="1"/>
  <c r="DU66" i="24"/>
  <c r="FA66" i="24" s="1"/>
  <c r="DV74" i="24"/>
  <c r="DV71" i="24"/>
  <c r="FB71" i="24" s="1"/>
  <c r="EP115" i="24"/>
  <c r="FN115" i="24" s="1"/>
  <c r="EY122" i="24"/>
  <c r="FW122" i="24" s="1"/>
  <c r="FX118" i="24"/>
  <c r="EY118" i="24"/>
  <c r="FW118" i="24" s="1"/>
  <c r="EC28" i="24"/>
  <c r="FI28" i="24" s="1"/>
  <c r="DV14" i="24"/>
  <c r="EC32" i="24"/>
  <c r="FI32" i="24" s="1"/>
  <c r="FK71" i="24"/>
  <c r="FC71" i="24"/>
  <c r="EU71" i="24"/>
  <c r="FJ71" i="24"/>
  <c r="ET71" i="24"/>
  <c r="FP71" i="24"/>
  <c r="FH71" i="24"/>
  <c r="EZ71" i="24"/>
  <c r="FO71" i="24"/>
  <c r="FG71" i="24"/>
  <c r="EY71" i="24"/>
  <c r="FN71" i="24"/>
  <c r="FF71" i="24"/>
  <c r="EX71" i="24"/>
  <c r="EZ116" i="24"/>
  <c r="FX116" i="24" s="1"/>
  <c r="EP112" i="24"/>
  <c r="FN112" i="24" s="1"/>
  <c r="ER129" i="24"/>
  <c r="FP129" i="24" s="1"/>
  <c r="FN117" i="24"/>
  <c r="FF117" i="24"/>
  <c r="EX117" i="24"/>
  <c r="FL117" i="24"/>
  <c r="FD117" i="24"/>
  <c r="EV117" i="24"/>
  <c r="FK117" i="24"/>
  <c r="FC117" i="24"/>
  <c r="EU117" i="24"/>
  <c r="FJ117" i="24"/>
  <c r="ET117" i="24"/>
  <c r="FI117" i="24"/>
  <c r="FA117" i="24"/>
  <c r="ES117" i="24"/>
  <c r="FP117" i="24"/>
  <c r="FH117" i="24"/>
  <c r="EZ117" i="24"/>
  <c r="FO117" i="24"/>
  <c r="EY117" i="24"/>
  <c r="FE117" i="24"/>
  <c r="EW117" i="24"/>
  <c r="FM117" i="24"/>
  <c r="EA116" i="24"/>
  <c r="FG116" i="24" s="1"/>
  <c r="FW116" i="24" s="1"/>
  <c r="EU131" i="24"/>
  <c r="EH168" i="24"/>
  <c r="EX168" i="24" s="1"/>
  <c r="EZ23" i="24"/>
  <c r="FJ23" i="24"/>
  <c r="FE23" i="24"/>
  <c r="DU15" i="24"/>
  <c r="FA15" i="24" s="1"/>
  <c r="ER73" i="24"/>
  <c r="EQ79" i="24"/>
  <c r="DX81" i="24"/>
  <c r="FR128" i="24"/>
  <c r="FL128" i="24"/>
  <c r="DW130" i="24"/>
  <c r="FC130" i="24" s="1"/>
  <c r="EV33" i="24"/>
  <c r="ER163" i="24"/>
  <c r="FP163" i="24" s="1"/>
  <c r="CU227" i="24"/>
  <c r="FO227" i="24" s="1"/>
  <c r="FW227" i="24" s="1"/>
  <c r="EF223" i="24"/>
  <c r="EV223" i="24" s="1"/>
  <c r="FW271" i="24"/>
  <c r="ES18" i="24"/>
  <c r="EY75" i="24"/>
  <c r="FW75" i="24" s="1"/>
  <c r="EZ80" i="24"/>
  <c r="FE80" i="24"/>
  <c r="FS164" i="24"/>
  <c r="CR181" i="24"/>
  <c r="DH181" i="24"/>
  <c r="DP181" i="24"/>
  <c r="EN181" i="24" s="1"/>
  <c r="DZ209" i="24"/>
  <c r="FF209" i="24" s="1"/>
  <c r="DX257" i="24"/>
  <c r="FD257" i="24" s="1"/>
  <c r="EB257" i="24"/>
  <c r="FH257" i="24" s="1"/>
  <c r="CR34" i="24"/>
  <c r="EP77" i="24"/>
  <c r="FF77" i="24" s="1"/>
  <c r="ES129" i="24"/>
  <c r="FQ129" i="24" s="1"/>
  <c r="FS168" i="24"/>
  <c r="DW172" i="24"/>
  <c r="FC172" i="24" s="1"/>
  <c r="EA170" i="24"/>
  <c r="FG170" i="24" s="1"/>
  <c r="EM161" i="24"/>
  <c r="FK161" i="24" s="1"/>
  <c r="EB172" i="24"/>
  <c r="FH172" i="24" s="1"/>
  <c r="EZ179" i="24"/>
  <c r="FD218" i="24"/>
  <c r="EY218" i="24"/>
  <c r="FX224" i="24"/>
  <c r="FT269" i="24"/>
  <c r="EL271" i="24"/>
  <c r="FK163" i="24"/>
  <c r="FE180" i="24"/>
  <c r="EL208" i="24"/>
  <c r="FB208" i="24" s="1"/>
  <c r="FW226" i="24"/>
  <c r="DX253" i="24"/>
  <c r="EA263" i="24"/>
  <c r="FG263" i="24" s="1"/>
  <c r="EP273" i="24"/>
  <c r="EX273" i="24" s="1"/>
  <c r="FQ302" i="24"/>
  <c r="EQ18" i="24"/>
  <c r="FO18" i="24" s="1"/>
  <c r="EY63" i="24"/>
  <c r="FP77" i="24"/>
  <c r="FO77" i="24"/>
  <c r="EO227" i="24"/>
  <c r="EW227" i="24" s="1"/>
  <c r="EC257" i="24"/>
  <c r="ES257" i="24" s="1"/>
  <c r="EL33" i="24"/>
  <c r="FJ33" i="24" s="1"/>
  <c r="ES130" i="24"/>
  <c r="FW259" i="24"/>
  <c r="EN273" i="24"/>
  <c r="EZ121" i="24"/>
  <c r="FX121" i="24" s="1"/>
  <c r="ER166" i="24"/>
  <c r="EZ166" i="24" s="1"/>
  <c r="EL174" i="24"/>
  <c r="ET174" i="24" s="1"/>
  <c r="FS212" i="24"/>
  <c r="EF216" i="24"/>
  <c r="EV216" i="24" s="1"/>
  <c r="EO263" i="24"/>
  <c r="FM263" i="24" s="1"/>
  <c r="EF256" i="24"/>
  <c r="FL256" i="24" s="1"/>
  <c r="EW261" i="24"/>
  <c r="DZ263" i="24"/>
  <c r="FF263" i="24" s="1"/>
  <c r="DW270" i="24"/>
  <c r="FQ300" i="24"/>
  <c r="FV178" i="24"/>
  <c r="ER255" i="24"/>
  <c r="FH255" i="24" s="1"/>
  <c r="DW207" i="24"/>
  <c r="FC207" i="24" s="1"/>
  <c r="EV214" i="24"/>
  <c r="FT214" i="24" s="1"/>
  <c r="CS273" i="24"/>
  <c r="FK298" i="24"/>
  <c r="FS298" i="24" s="1"/>
  <c r="FK264" i="24"/>
  <c r="FS264" i="24" s="1"/>
  <c r="EU254" i="24"/>
  <c r="EB265" i="24"/>
  <c r="DW265" i="24"/>
  <c r="FC265" i="24" s="1"/>
  <c r="EL309" i="24"/>
  <c r="FJ309" i="24" s="1"/>
  <c r="EV317" i="24"/>
  <c r="FQ305" i="24"/>
  <c r="X230" i="24"/>
  <c r="AS229" i="24"/>
  <c r="FI216" i="24"/>
  <c r="FQ216" i="24" s="1"/>
  <c r="FK216" i="24"/>
  <c r="FH223" i="24"/>
  <c r="FX223" i="24" s="1"/>
  <c r="EY313" i="24"/>
  <c r="FU213" i="24"/>
  <c r="FR223" i="24"/>
  <c r="DJ299" i="24"/>
  <c r="DZ299" i="24" s="1"/>
  <c r="DK299" i="24"/>
  <c r="EA299" i="24" s="1"/>
  <c r="DE299" i="24"/>
  <c r="DU299" i="24" s="1"/>
  <c r="DF299" i="24"/>
  <c r="ED299" i="24" s="1"/>
  <c r="DI299" i="24"/>
  <c r="DY299" i="24" s="1"/>
  <c r="DH299" i="24"/>
  <c r="DX299" i="24" s="1"/>
  <c r="DL299" i="24"/>
  <c r="EB299" i="24" s="1"/>
  <c r="DG299" i="24"/>
  <c r="DW299" i="24" s="1"/>
  <c r="EC306" i="24"/>
  <c r="FI306" i="24" s="1"/>
  <c r="CT320" i="24"/>
  <c r="DJ320" i="24"/>
  <c r="DR320" i="24"/>
  <c r="EP320" i="24" s="1"/>
  <c r="CT180" i="24"/>
  <c r="FN180" i="24" s="1"/>
  <c r="FV180" i="24" s="1"/>
  <c r="FD210" i="24"/>
  <c r="EY210" i="24"/>
  <c r="EO225" i="24"/>
  <c r="ES304" i="24"/>
  <c r="EO309" i="24"/>
  <c r="FM309" i="24" s="1"/>
  <c r="EX15" i="24"/>
  <c r="CV35" i="24"/>
  <c r="FP35" i="24" s="1"/>
  <c r="CY35" i="24"/>
  <c r="DA83" i="24"/>
  <c r="FM83" i="24" s="1"/>
  <c r="FU83" i="24" s="1"/>
  <c r="DA132" i="24"/>
  <c r="FM132" i="24" s="1"/>
  <c r="FU132" i="24" s="1"/>
  <c r="EU223" i="24"/>
  <c r="EY257" i="24"/>
  <c r="ET315" i="24"/>
  <c r="FR315" i="24" s="1"/>
  <c r="FC315" i="24"/>
  <c r="EX315" i="24"/>
  <c r="FV315" i="24" s="1"/>
  <c r="EL319" i="24"/>
  <c r="FJ319" i="24" s="1"/>
  <c r="FT316" i="24"/>
  <c r="FP309" i="24"/>
  <c r="FX309" i="24" s="1"/>
  <c r="EE307" i="24"/>
  <c r="DV307" i="24"/>
  <c r="FB307" i="24" s="1"/>
  <c r="DA227" i="24"/>
  <c r="FM227" i="24" s="1"/>
  <c r="FD260" i="24"/>
  <c r="FT260" i="24" s="1"/>
  <c r="ET16" i="24"/>
  <c r="FI16" i="24"/>
  <c r="FP16" i="24"/>
  <c r="FH16" i="24"/>
  <c r="EZ16" i="24"/>
  <c r="FO16" i="24"/>
  <c r="EY16" i="24"/>
  <c r="FN16" i="24"/>
  <c r="EX16" i="24"/>
  <c r="FM16" i="24"/>
  <c r="EW16" i="24"/>
  <c r="EV16" i="24"/>
  <c r="FK16" i="24"/>
  <c r="EU16" i="24"/>
  <c r="CR84" i="24"/>
  <c r="CZ84" i="24"/>
  <c r="DH84" i="24"/>
  <c r="DP84" i="24"/>
  <c r="EN84" i="24" s="1"/>
  <c r="EJ84" i="24"/>
  <c r="CN84" i="24"/>
  <c r="DL84" i="24"/>
  <c r="DT84" i="24"/>
  <c r="EB84" i="24" s="1"/>
  <c r="EX113" i="24"/>
  <c r="FR173" i="24"/>
  <c r="EA65" i="24"/>
  <c r="FG65" i="24" s="1"/>
  <c r="EZ114" i="24"/>
  <c r="EB35" i="24"/>
  <c r="FH35" i="24" s="1"/>
  <c r="EA76" i="24"/>
  <c r="DU65" i="24"/>
  <c r="FA65" i="24" s="1"/>
  <c r="DY127" i="24"/>
  <c r="EA127" i="24"/>
  <c r="DA133" i="24"/>
  <c r="DQ133" i="24"/>
  <c r="DI133" i="24"/>
  <c r="EG133" i="24" s="1"/>
  <c r="CS133" i="24"/>
  <c r="FQ172" i="24"/>
  <c r="FJ24" i="24"/>
  <c r="FB24" i="24"/>
  <c r="ET24" i="24"/>
  <c r="FI24" i="24"/>
  <c r="ES24" i="24"/>
  <c r="FP24" i="24"/>
  <c r="EZ24" i="24"/>
  <c r="FO24" i="24"/>
  <c r="FG24" i="24"/>
  <c r="EY24" i="24"/>
  <c r="FN24" i="24"/>
  <c r="EX24" i="24"/>
  <c r="FM24" i="24"/>
  <c r="EW24" i="24"/>
  <c r="FL24" i="24"/>
  <c r="EV24" i="24"/>
  <c r="FK24" i="24"/>
  <c r="FC24" i="24"/>
  <c r="EU24" i="24"/>
  <c r="CU36" i="24"/>
  <c r="DS36" i="24"/>
  <c r="EQ36" i="24" s="1"/>
  <c r="DK36" i="24"/>
  <c r="EI36" i="24" s="1"/>
  <c r="CT36" i="24"/>
  <c r="DR36" i="24"/>
  <c r="DJ36" i="24"/>
  <c r="EH36" i="24" s="1"/>
  <c r="EP76" i="24"/>
  <c r="EN65" i="24"/>
  <c r="DU79" i="24"/>
  <c r="EH122" i="24"/>
  <c r="EX122" i="24" s="1"/>
  <c r="FQ124" i="24"/>
  <c r="DV15" i="24"/>
  <c r="DZ24" i="24"/>
  <c r="FF24" i="24" s="1"/>
  <c r="EO34" i="24"/>
  <c r="EW34" i="24" s="1"/>
  <c r="EZ64" i="24"/>
  <c r="FE64" i="24"/>
  <c r="ES67" i="24"/>
  <c r="ER79" i="24"/>
  <c r="DY73" i="24"/>
  <c r="FU123" i="24"/>
  <c r="EF114" i="24"/>
  <c r="FL114" i="24" s="1"/>
  <c r="FT126" i="24"/>
  <c r="EA112" i="24"/>
  <c r="FG112" i="24" s="1"/>
  <c r="ED165" i="24"/>
  <c r="FB165" i="24" s="1"/>
  <c r="FV177" i="24"/>
  <c r="EQ28" i="24"/>
  <c r="EF34" i="24"/>
  <c r="FD34" i="24" s="1"/>
  <c r="EA83" i="24"/>
  <c r="FG83" i="24" s="1"/>
  <c r="DV67" i="24"/>
  <c r="FB67" i="24" s="1"/>
  <c r="DY75" i="24"/>
  <c r="FE75" i="24" s="1"/>
  <c r="EM116" i="24"/>
  <c r="EU116" i="24" s="1"/>
  <c r="FR122" i="24"/>
  <c r="FR118" i="24"/>
  <c r="EB114" i="24"/>
  <c r="FH114" i="24" s="1"/>
  <c r="EB113" i="24"/>
  <c r="FH113" i="24" s="1"/>
  <c r="FQ162" i="24"/>
  <c r="EO22" i="24"/>
  <c r="FM22" i="24" s="1"/>
  <c r="EO31" i="24"/>
  <c r="FM31" i="24" s="1"/>
  <c r="EK29" i="24"/>
  <c r="FA29" i="24" s="1"/>
  <c r="EO63" i="24"/>
  <c r="FM63" i="24" s="1"/>
  <c r="DZ67" i="24"/>
  <c r="FF67" i="24" s="1"/>
  <c r="EK112" i="24"/>
  <c r="DV117" i="24"/>
  <c r="FB117" i="24" s="1"/>
  <c r="DU127" i="24"/>
  <c r="FA127" i="24" s="1"/>
  <c r="EZ131" i="24"/>
  <c r="EU23" i="24"/>
  <c r="EI19" i="24"/>
  <c r="FO19" i="24" s="1"/>
  <c r="ER30" i="24"/>
  <c r="FO72" i="24"/>
  <c r="FG72" i="24"/>
  <c r="EY72" i="24"/>
  <c r="FN72" i="24"/>
  <c r="FF72" i="24"/>
  <c r="EX72" i="24"/>
  <c r="FM72" i="24"/>
  <c r="FE72" i="24"/>
  <c r="EW72" i="24"/>
  <c r="FL72" i="24"/>
  <c r="FD72" i="24"/>
  <c r="EV72" i="24"/>
  <c r="FK72" i="24"/>
  <c r="FC72" i="24"/>
  <c r="EU72" i="24"/>
  <c r="FJ72" i="24"/>
  <c r="FB72" i="24"/>
  <c r="ET72" i="24"/>
  <c r="FI72" i="24"/>
  <c r="FA72" i="24"/>
  <c r="ES72" i="24"/>
  <c r="FP72" i="24"/>
  <c r="FH72" i="24"/>
  <c r="EZ72" i="24"/>
  <c r="EC75" i="24"/>
  <c r="FI75" i="24" s="1"/>
  <c r="DV80" i="24"/>
  <c r="ED80" i="24"/>
  <c r="FJ80" i="24" s="1"/>
  <c r="EW128" i="24"/>
  <c r="EQ130" i="24"/>
  <c r="EY130" i="24" s="1"/>
  <c r="FM174" i="24"/>
  <c r="FL268" i="24"/>
  <c r="FD268" i="24"/>
  <c r="EV268" i="24"/>
  <c r="FK268" i="24"/>
  <c r="FC268" i="24"/>
  <c r="EU268" i="24"/>
  <c r="FJ268" i="24"/>
  <c r="FB268" i="24"/>
  <c r="ET268" i="24"/>
  <c r="FI268" i="24"/>
  <c r="FA268" i="24"/>
  <c r="ES268" i="24"/>
  <c r="FP268" i="24"/>
  <c r="FH268" i="24"/>
  <c r="EZ268" i="24"/>
  <c r="FO268" i="24"/>
  <c r="FG268" i="24"/>
  <c r="EY268" i="24"/>
  <c r="FN268" i="24"/>
  <c r="FF268" i="24"/>
  <c r="EX268" i="24"/>
  <c r="FM268" i="24"/>
  <c r="FE268" i="24"/>
  <c r="EW268" i="24"/>
  <c r="FM266" i="24"/>
  <c r="FE266" i="24"/>
  <c r="EW266" i="24"/>
  <c r="FL266" i="24"/>
  <c r="FD266" i="24"/>
  <c r="EV266" i="24"/>
  <c r="FK266" i="24"/>
  <c r="FC266" i="24"/>
  <c r="EU266" i="24"/>
  <c r="FJ266" i="24"/>
  <c r="FB266" i="24"/>
  <c r="ET266" i="24"/>
  <c r="FR266" i="24" s="1"/>
  <c r="FI266" i="24"/>
  <c r="FA266" i="24"/>
  <c r="ES266" i="24"/>
  <c r="FP266" i="24"/>
  <c r="FH266" i="24"/>
  <c r="EZ266" i="24"/>
  <c r="DW34" i="24"/>
  <c r="FC34" i="24" s="1"/>
  <c r="ET75" i="24"/>
  <c r="EU80" i="24"/>
  <c r="FC208" i="24"/>
  <c r="FV164" i="24"/>
  <c r="CN181" i="24"/>
  <c r="CV181" i="24" s="1"/>
  <c r="DL181" i="24"/>
  <c r="DT181" i="24"/>
  <c r="ER181" i="24" s="1"/>
  <c r="EQ212" i="24"/>
  <c r="FO212" i="24" s="1"/>
  <c r="ED227" i="24"/>
  <c r="FS258" i="24"/>
  <c r="FK265" i="24"/>
  <c r="EU265" i="24"/>
  <c r="FJ265" i="24"/>
  <c r="FB265" i="24"/>
  <c r="ET265" i="24"/>
  <c r="FI265" i="24"/>
  <c r="FA265" i="24"/>
  <c r="ES265" i="24"/>
  <c r="FP265" i="24"/>
  <c r="FH265" i="24"/>
  <c r="EZ265" i="24"/>
  <c r="FN265" i="24"/>
  <c r="FF265" i="24"/>
  <c r="EX265" i="24"/>
  <c r="FM265" i="24"/>
  <c r="FE265" i="24"/>
  <c r="EW265" i="24"/>
  <c r="FL265" i="24"/>
  <c r="FD265" i="24"/>
  <c r="EV265" i="24"/>
  <c r="DU271" i="24"/>
  <c r="CW34" i="24"/>
  <c r="FI34" i="24" s="1"/>
  <c r="EV129" i="24"/>
  <c r="FL174" i="24"/>
  <c r="EN161" i="24"/>
  <c r="EV161" i="24" s="1"/>
  <c r="FH179" i="24"/>
  <c r="FG218" i="24"/>
  <c r="FJ161" i="24"/>
  <c r="FB161" i="24"/>
  <c r="ET161" i="24"/>
  <c r="FR161" i="24" s="1"/>
  <c r="FI161" i="24"/>
  <c r="FA161" i="24"/>
  <c r="ES161" i="24"/>
  <c r="FP161" i="24"/>
  <c r="FH161" i="24"/>
  <c r="EZ161" i="24"/>
  <c r="FO161" i="24"/>
  <c r="FG161" i="24"/>
  <c r="EY161" i="24"/>
  <c r="FN161" i="24"/>
  <c r="EX161" i="24"/>
  <c r="FM161" i="24"/>
  <c r="FE161" i="24"/>
  <c r="EW161" i="24"/>
  <c r="FD161" i="24"/>
  <c r="EU180" i="24"/>
  <c r="EB216" i="24"/>
  <c r="ES226" i="24"/>
  <c r="DY258" i="24"/>
  <c r="EG258" i="24"/>
  <c r="FT302" i="24"/>
  <c r="CU34" i="24"/>
  <c r="FO34" i="24" s="1"/>
  <c r="FL77" i="24"/>
  <c r="FT77" i="24" s="1"/>
  <c r="DZ168" i="24"/>
  <c r="FF168" i="24" s="1"/>
  <c r="FN168" i="24"/>
  <c r="DY174" i="24"/>
  <c r="FE174" i="24" s="1"/>
  <c r="FU174" i="24" s="1"/>
  <c r="FO163" i="24"/>
  <c r="FW163" i="24" s="1"/>
  <c r="ER216" i="24"/>
  <c r="EZ216" i="24" s="1"/>
  <c r="FX225" i="24"/>
  <c r="ET130" i="24"/>
  <c r="FR130" i="24" s="1"/>
  <c r="FR259" i="24"/>
  <c r="EV30" i="24"/>
  <c r="EP65" i="24"/>
  <c r="EV130" i="24"/>
  <c r="DX174" i="24"/>
  <c r="FD174" i="24" s="1"/>
  <c r="DX170" i="24"/>
  <c r="FD170" i="24" s="1"/>
  <c r="EY208" i="24"/>
  <c r="DZ212" i="24"/>
  <c r="FF212" i="24" s="1"/>
  <c r="DV218" i="24"/>
  <c r="FB218" i="24" s="1"/>
  <c r="FE261" i="24"/>
  <c r="EP266" i="24"/>
  <c r="FN266" i="24" s="1"/>
  <c r="EQ266" i="24"/>
  <c r="FO266" i="24" s="1"/>
  <c r="EA266" i="24"/>
  <c r="ET178" i="24"/>
  <c r="DX215" i="24"/>
  <c r="CY227" i="24"/>
  <c r="FK227" i="24" s="1"/>
  <c r="FS227" i="24" s="1"/>
  <c r="EO222" i="24"/>
  <c r="FM222" i="24" s="1"/>
  <c r="FF214" i="24"/>
  <c r="EW214" i="24"/>
  <c r="DB273" i="24"/>
  <c r="EV298" i="24"/>
  <c r="FT298" i="24" s="1"/>
  <c r="DZ310" i="24"/>
  <c r="EV264" i="24"/>
  <c r="CO273" i="24"/>
  <c r="EI265" i="24"/>
  <c r="FG265" i="24" s="1"/>
  <c r="FN308" i="24"/>
  <c r="FF308" i="24"/>
  <c r="EX308" i="24"/>
  <c r="FM308" i="24"/>
  <c r="FE308" i="24"/>
  <c r="EW308" i="24"/>
  <c r="FL308" i="24"/>
  <c r="FD308" i="24"/>
  <c r="EV308" i="24"/>
  <c r="FK308" i="24"/>
  <c r="FC308" i="24"/>
  <c r="EU308" i="24"/>
  <c r="FJ308" i="24"/>
  <c r="FB308" i="24"/>
  <c r="FI308" i="24"/>
  <c r="FA308" i="24"/>
  <c r="ES308" i="24"/>
  <c r="ET308" i="24"/>
  <c r="FP308" i="24"/>
  <c r="FO308" i="24"/>
  <c r="FH308" i="24"/>
  <c r="FG308" i="24"/>
  <c r="EZ308" i="24"/>
  <c r="EY308" i="24"/>
  <c r="DZ319" i="24"/>
  <c r="FF319" i="24" s="1"/>
  <c r="FG313" i="24"/>
  <c r="DP274" i="24"/>
  <c r="EN274" i="24" s="1"/>
  <c r="DH274" i="24"/>
  <c r="EF274" i="24" s="1"/>
  <c r="CZ274" i="24"/>
  <c r="EB300" i="24"/>
  <c r="FH300" i="24" s="1"/>
  <c r="EU306" i="24"/>
  <c r="CN228" i="24"/>
  <c r="DD228" i="24" s="1"/>
  <c r="DL228" i="24"/>
  <c r="DT228" i="24"/>
  <c r="ER228" i="24" s="1"/>
  <c r="DO228" i="24"/>
  <c r="EM228" i="24" s="1"/>
  <c r="CY228" i="24"/>
  <c r="CQ228" i="24"/>
  <c r="DG228" i="24"/>
  <c r="EE228" i="24" s="1"/>
  <c r="FO216" i="24"/>
  <c r="EX223" i="24"/>
  <c r="FT306" i="24"/>
  <c r="DV213" i="24"/>
  <c r="FX213" i="24"/>
  <c r="EZ256" i="24"/>
  <c r="X322" i="24"/>
  <c r="AS321" i="24"/>
  <c r="DV313" i="24"/>
  <c r="FB313" i="24" s="1"/>
  <c r="ET210" i="24"/>
  <c r="FG210" i="24"/>
  <c r="FA208" i="24"/>
  <c r="FQ208" i="24" s="1"/>
  <c r="EK221" i="24"/>
  <c r="ES221" i="24" s="1"/>
  <c r="FO313" i="24"/>
  <c r="FN303" i="24"/>
  <c r="EV304" i="24"/>
  <c r="FT304" i="24" s="1"/>
  <c r="DV304" i="24"/>
  <c r="FB304" i="24" s="1"/>
  <c r="FR304" i="24" s="1"/>
  <c r="CO319" i="24"/>
  <c r="FI319" i="24" s="1"/>
  <c r="DV317" i="24"/>
  <c r="FB317" i="24" s="1"/>
  <c r="ES15" i="24"/>
  <c r="DC35" i="24"/>
  <c r="FO35" i="24" s="1"/>
  <c r="CX83" i="24"/>
  <c r="FJ83" i="24" s="1"/>
  <c r="ET208" i="24"/>
  <c r="FM223" i="24"/>
  <c r="EC272" i="24"/>
  <c r="FX303" i="24"/>
  <c r="EX316" i="24"/>
  <c r="FV316" i="24" s="1"/>
  <c r="DU319" i="24"/>
  <c r="FA319" i="24" s="1"/>
  <c r="DU316" i="24"/>
  <c r="FA316" i="24" s="1"/>
  <c r="DY302" i="24"/>
  <c r="FE302" i="24" s="1"/>
  <c r="FL25" i="24"/>
  <c r="FD25" i="24"/>
  <c r="EV25" i="24"/>
  <c r="FK25" i="24"/>
  <c r="FC25" i="24"/>
  <c r="EU25" i="24"/>
  <c r="FJ25" i="24"/>
  <c r="FB25" i="24"/>
  <c r="ET25" i="24"/>
  <c r="FP25" i="24"/>
  <c r="FH25" i="24"/>
  <c r="EZ25" i="24"/>
  <c r="FO25" i="24"/>
  <c r="EY25" i="24"/>
  <c r="FN25" i="24"/>
  <c r="EX25" i="24"/>
  <c r="FQ113" i="24"/>
  <c r="DV27" i="24"/>
  <c r="ED27" i="24"/>
  <c r="FJ27" i="24" s="1"/>
  <c r="DW33" i="24"/>
  <c r="EA31" i="24"/>
  <c r="FG31" i="24" s="1"/>
  <c r="EA67" i="24"/>
  <c r="FG67" i="24" s="1"/>
  <c r="EV114" i="24"/>
  <c r="FL22" i="24"/>
  <c r="FD22" i="24"/>
  <c r="EV22" i="24"/>
  <c r="FK22" i="24"/>
  <c r="FC22" i="24"/>
  <c r="EU22" i="24"/>
  <c r="FI22" i="24"/>
  <c r="FA22" i="24"/>
  <c r="ES22" i="24"/>
  <c r="FP22" i="24"/>
  <c r="EZ22" i="24"/>
  <c r="FO22" i="24"/>
  <c r="FG22" i="24"/>
  <c r="EY22" i="24"/>
  <c r="FN22" i="24"/>
  <c r="EX22" i="24"/>
  <c r="DV75" i="24"/>
  <c r="FB75" i="24" s="1"/>
  <c r="DV77" i="24"/>
  <c r="FB77" i="24" s="1"/>
  <c r="DX120" i="24"/>
  <c r="FD120" i="24" s="1"/>
  <c r="EN120" i="24"/>
  <c r="FL120" i="24" s="1"/>
  <c r="DY129" i="24"/>
  <c r="FE129" i="24" s="1"/>
  <c r="CX133" i="24"/>
  <c r="DF133" i="24"/>
  <c r="ED133" i="24" s="1"/>
  <c r="DN133" i="24"/>
  <c r="DV133" i="24" s="1"/>
  <c r="EM18" i="24"/>
  <c r="FK18" i="24" s="1"/>
  <c r="EC26" i="24"/>
  <c r="FI26" i="24" s="1"/>
  <c r="EJ14" i="24"/>
  <c r="FP14" i="24" s="1"/>
  <c r="X38" i="24"/>
  <c r="AS37" i="24"/>
  <c r="FI31" i="24"/>
  <c r="FA31" i="24"/>
  <c r="ES31" i="24"/>
  <c r="FP31" i="24"/>
  <c r="FH31" i="24"/>
  <c r="EZ31" i="24"/>
  <c r="FO31" i="24"/>
  <c r="EY31" i="24"/>
  <c r="FN31" i="24"/>
  <c r="EX31" i="24"/>
  <c r="FK31" i="24"/>
  <c r="EU31" i="24"/>
  <c r="EA121" i="24"/>
  <c r="FG121" i="24" s="1"/>
  <c r="FW121" i="24" s="1"/>
  <c r="EY165" i="24"/>
  <c r="EI165" i="24"/>
  <c r="FG165" i="24" s="1"/>
  <c r="FK19" i="24"/>
  <c r="FC19" i="24"/>
  <c r="EU19" i="24"/>
  <c r="FJ19" i="24"/>
  <c r="FB19" i="24"/>
  <c r="ET19" i="24"/>
  <c r="FI19" i="24"/>
  <c r="ES19" i="24"/>
  <c r="FN19" i="24"/>
  <c r="FF19" i="24"/>
  <c r="EX19" i="24"/>
  <c r="FM19" i="24"/>
  <c r="EW19" i="24"/>
  <c r="FL19" i="24"/>
  <c r="FD19" i="24"/>
  <c r="EV19" i="24"/>
  <c r="EL31" i="24"/>
  <c r="FJ31" i="24" s="1"/>
  <c r="EC25" i="24"/>
  <c r="ES25" i="24" s="1"/>
  <c r="FL32" i="24"/>
  <c r="FD32" i="24"/>
  <c r="EV32" i="24"/>
  <c r="FK32" i="24"/>
  <c r="FC32" i="24"/>
  <c r="EU32" i="24"/>
  <c r="FA32" i="24"/>
  <c r="ES32" i="24"/>
  <c r="FH32" i="24"/>
  <c r="FN32" i="24"/>
  <c r="FF32" i="24"/>
  <c r="EX32" i="24"/>
  <c r="EB69" i="24"/>
  <c r="FH69" i="24" s="1"/>
  <c r="EB74" i="24"/>
  <c r="FH74" i="24" s="1"/>
  <c r="FR177" i="24"/>
  <c r="EJ15" i="24"/>
  <c r="EZ15" i="24" s="1"/>
  <c r="ED15" i="24"/>
  <c r="FJ15" i="24" s="1"/>
  <c r="FK27" i="24"/>
  <c r="FC27" i="24"/>
  <c r="EU27" i="24"/>
  <c r="FI27" i="24"/>
  <c r="FP27" i="24"/>
  <c r="EZ27" i="24"/>
  <c r="FN27" i="24"/>
  <c r="EX27" i="24"/>
  <c r="FM27" i="24"/>
  <c r="EW27" i="24"/>
  <c r="FL27" i="24"/>
  <c r="FD27" i="24"/>
  <c r="EV27" i="24"/>
  <c r="ER33" i="24"/>
  <c r="FP33" i="24" s="1"/>
  <c r="DV69" i="24"/>
  <c r="FB69" i="24" s="1"/>
  <c r="EB76" i="24"/>
  <c r="DU73" i="24"/>
  <c r="FA73" i="24" s="1"/>
  <c r="EY112" i="24"/>
  <c r="FU118" i="24"/>
  <c r="DY113" i="24"/>
  <c r="FE113" i="24" s="1"/>
  <c r="DV114" i="24"/>
  <c r="FB114" i="24" s="1"/>
  <c r="FL14" i="24"/>
  <c r="EV14" i="24"/>
  <c r="FK14" i="24"/>
  <c r="FC14" i="24"/>
  <c r="EU14" i="24"/>
  <c r="FJ14" i="24"/>
  <c r="FB14" i="24"/>
  <c r="ET14" i="24"/>
  <c r="FI14" i="24"/>
  <c r="ES14" i="24"/>
  <c r="FO14" i="24"/>
  <c r="FG14" i="24"/>
  <c r="EY14" i="24"/>
  <c r="FN14" i="24"/>
  <c r="FF14" i="24"/>
  <c r="EX14" i="24"/>
  <c r="FM14" i="24"/>
  <c r="EW14" i="24"/>
  <c r="DU14" i="24"/>
  <c r="FA14" i="24" s="1"/>
  <c r="EK33" i="24"/>
  <c r="FI33" i="24" s="1"/>
  <c r="DZ70" i="24"/>
  <c r="EC68" i="24"/>
  <c r="EX116" i="24"/>
  <c r="EJ125" i="24"/>
  <c r="CO132" i="24"/>
  <c r="DZ121" i="24"/>
  <c r="FF121" i="24" s="1"/>
  <c r="FV121" i="24" s="1"/>
  <c r="EC168" i="24"/>
  <c r="FI168" i="24" s="1"/>
  <c r="EX23" i="24"/>
  <c r="EA23" i="24"/>
  <c r="CX34" i="24"/>
  <c r="FJ34" i="24" s="1"/>
  <c r="FJ73" i="24"/>
  <c r="FB73" i="24"/>
  <c r="ET73" i="24"/>
  <c r="FI73" i="24"/>
  <c r="ES73" i="24"/>
  <c r="FP73" i="24"/>
  <c r="FH73" i="24"/>
  <c r="EZ73" i="24"/>
  <c r="FO73" i="24"/>
  <c r="FG73" i="24"/>
  <c r="EY73" i="24"/>
  <c r="FN73" i="24"/>
  <c r="FF73" i="24"/>
  <c r="EX73" i="24"/>
  <c r="FM73" i="24"/>
  <c r="FE73" i="24"/>
  <c r="EW73" i="24"/>
  <c r="FU73" i="24" s="1"/>
  <c r="FL73" i="24"/>
  <c r="FD73" i="24"/>
  <c r="EV73" i="24"/>
  <c r="FK73" i="24"/>
  <c r="FC73" i="24"/>
  <c r="EU73" i="24"/>
  <c r="EZ128" i="24"/>
  <c r="FX128" i="24" s="1"/>
  <c r="FE128" i="24"/>
  <c r="EM112" i="24"/>
  <c r="EU112" i="24" s="1"/>
  <c r="EB129" i="24"/>
  <c r="DV65" i="24"/>
  <c r="FB65" i="24" s="1"/>
  <c r="DZ223" i="24"/>
  <c r="FF223" i="24" s="1"/>
  <c r="DU269" i="24"/>
  <c r="EC269" i="24"/>
  <c r="FI269" i="24" s="1"/>
  <c r="EB33" i="24"/>
  <c r="EX80" i="24"/>
  <c r="FV80" i="24" s="1"/>
  <c r="DY172" i="24"/>
  <c r="FE172" i="24" s="1"/>
  <c r="FN175" i="24"/>
  <c r="FF175" i="24"/>
  <c r="EX175" i="24"/>
  <c r="FM175" i="24"/>
  <c r="FE175" i="24"/>
  <c r="EW175" i="24"/>
  <c r="FL175" i="24"/>
  <c r="FD175" i="24"/>
  <c r="EV175" i="24"/>
  <c r="FJ175" i="24"/>
  <c r="FB175" i="24"/>
  <c r="ET175" i="24"/>
  <c r="EU175" i="24"/>
  <c r="FO175" i="24"/>
  <c r="ES175" i="24"/>
  <c r="FK175" i="24"/>
  <c r="FI175" i="24"/>
  <c r="FG175" i="24"/>
  <c r="FC175" i="24"/>
  <c r="EY175" i="24"/>
  <c r="FA175" i="24"/>
  <c r="DA181" i="24"/>
  <c r="CS181" i="24"/>
  <c r="DI181" i="24"/>
  <c r="DQ181" i="24"/>
  <c r="EO181" i="24" s="1"/>
  <c r="FV258" i="24"/>
  <c r="DY270" i="24"/>
  <c r="FE270" i="24" s="1"/>
  <c r="CY34" i="24"/>
  <c r="EZ77" i="24"/>
  <c r="EY129" i="24"/>
  <c r="FW129" i="24" s="1"/>
  <c r="EB160" i="24"/>
  <c r="FH160" i="24" s="1"/>
  <c r="FJ222" i="24"/>
  <c r="FB222" i="24"/>
  <c r="ET222" i="24"/>
  <c r="FP222" i="24"/>
  <c r="FH222" i="24"/>
  <c r="EZ222" i="24"/>
  <c r="FO222" i="24"/>
  <c r="FG222" i="24"/>
  <c r="EY222" i="24"/>
  <c r="EW222" i="24"/>
  <c r="FN222" i="24"/>
  <c r="ES222" i="24"/>
  <c r="FL222" i="24"/>
  <c r="FI222" i="24"/>
  <c r="FF222" i="24"/>
  <c r="FD222" i="24"/>
  <c r="FA222" i="24"/>
  <c r="EV222" i="24"/>
  <c r="EX222" i="24"/>
  <c r="ER208" i="24"/>
  <c r="FH208" i="24" s="1"/>
  <c r="FU218" i="24"/>
  <c r="EX224" i="24"/>
  <c r="EO71" i="24"/>
  <c r="FM71" i="24" s="1"/>
  <c r="DU166" i="24"/>
  <c r="FA166" i="24" s="1"/>
  <c r="FQ166" i="24" s="1"/>
  <c r="DW221" i="24"/>
  <c r="FC221" i="24" s="1"/>
  <c r="FA226" i="24"/>
  <c r="FU226" i="24"/>
  <c r="ER261" i="24"/>
  <c r="FP261" i="24" s="1"/>
  <c r="FM77" i="24"/>
  <c r="FI77" i="24"/>
  <c r="DU80" i="24"/>
  <c r="FA80" i="24" s="1"/>
  <c r="EO166" i="24"/>
  <c r="FM166" i="24" s="1"/>
  <c r="EJ175" i="24"/>
  <c r="EZ175" i="24" s="1"/>
  <c r="EO208" i="24"/>
  <c r="FM208" i="24" s="1"/>
  <c r="FS225" i="24"/>
  <c r="FL270" i="24"/>
  <c r="FD270" i="24"/>
  <c r="EV270" i="24"/>
  <c r="FK270" i="24"/>
  <c r="FC270" i="24"/>
  <c r="EU270" i="24"/>
  <c r="FJ270" i="24"/>
  <c r="FB270" i="24"/>
  <c r="ET270" i="24"/>
  <c r="FP270" i="24"/>
  <c r="FH270" i="24"/>
  <c r="EZ270" i="24"/>
  <c r="FO270" i="24"/>
  <c r="EY270" i="24"/>
  <c r="FN270" i="24"/>
  <c r="FF270" i="24"/>
  <c r="EX270" i="24"/>
  <c r="FM270" i="24"/>
  <c r="EW270" i="24"/>
  <c r="DU83" i="24"/>
  <c r="FA83" i="24" s="1"/>
  <c r="FD163" i="24"/>
  <c r="FJ166" i="24"/>
  <c r="EW259" i="24"/>
  <c r="DZ161" i="24"/>
  <c r="FF161" i="24" s="1"/>
  <c r="DY170" i="24"/>
  <c r="FE170" i="24" s="1"/>
  <c r="EM174" i="24"/>
  <c r="FC174" i="24" s="1"/>
  <c r="EM217" i="24"/>
  <c r="FC217" i="24" s="1"/>
  <c r="ES212" i="24"/>
  <c r="DW216" i="24"/>
  <c r="FC216" i="24" s="1"/>
  <c r="DU213" i="24"/>
  <c r="FA213" i="24" s="1"/>
  <c r="FP221" i="24"/>
  <c r="FH221" i="24"/>
  <c r="EZ221" i="24"/>
  <c r="FO221" i="24"/>
  <c r="FG221" i="24"/>
  <c r="EY221" i="24"/>
  <c r="FM221" i="24"/>
  <c r="FE221" i="24"/>
  <c r="EW221" i="24"/>
  <c r="FL221" i="24"/>
  <c r="FD221" i="24"/>
  <c r="EV221" i="24"/>
  <c r="FJ221" i="24"/>
  <c r="ET221" i="24"/>
  <c r="FK221" i="24"/>
  <c r="FI221" i="24"/>
  <c r="FF221" i="24"/>
  <c r="EX221" i="24"/>
  <c r="FN221" i="24"/>
  <c r="EU221" i="24"/>
  <c r="FG208" i="24"/>
  <c r="DV254" i="24"/>
  <c r="FB254" i="24" s="1"/>
  <c r="DU253" i="24"/>
  <c r="DW256" i="24"/>
  <c r="FC256" i="24" s="1"/>
  <c r="EJ262" i="24"/>
  <c r="FT178" i="24"/>
  <c r="CW227" i="24"/>
  <c r="FI227" i="24" s="1"/>
  <c r="FQ227" i="24" s="1"/>
  <c r="FP267" i="24"/>
  <c r="DX207" i="24"/>
  <c r="EA309" i="24"/>
  <c r="FG309" i="24" s="1"/>
  <c r="EC264" i="24"/>
  <c r="FI264" i="24" s="1"/>
  <c r="FR317" i="24"/>
  <c r="FV317" i="24"/>
  <c r="DX317" i="24"/>
  <c r="FD317" i="24" s="1"/>
  <c r="CO274" i="24"/>
  <c r="DE274" i="24"/>
  <c r="EC274" i="24" s="1"/>
  <c r="DM274" i="24"/>
  <c r="DU274" i="24" s="1"/>
  <c r="EZ319" i="24"/>
  <c r="DD318" i="24"/>
  <c r="FP318" i="24" s="1"/>
  <c r="DW317" i="24"/>
  <c r="FS213" i="24"/>
  <c r="EU256" i="24"/>
  <c r="FS256" i="24" s="1"/>
  <c r="EE302" i="24"/>
  <c r="DW302" i="24"/>
  <c r="FV303" i="24"/>
  <c r="EI306" i="24"/>
  <c r="FO306" i="24" s="1"/>
  <c r="DW306" i="24"/>
  <c r="FC306" i="24" s="1"/>
  <c r="CN320" i="24"/>
  <c r="CV320" i="24" s="1"/>
  <c r="DT320" i="24"/>
  <c r="ER320" i="24" s="1"/>
  <c r="DL320" i="24"/>
  <c r="EJ320" i="24" s="1"/>
  <c r="DO320" i="24"/>
  <c r="EM320" i="24" s="1"/>
  <c r="CY320" i="24"/>
  <c r="DG320" i="24"/>
  <c r="EE320" i="24" s="1"/>
  <c r="CQ320" i="24"/>
  <c r="FU210" i="24"/>
  <c r="EY304" i="24"/>
  <c r="FW304" i="24" s="1"/>
  <c r="EJ306" i="24"/>
  <c r="FP306" i="24" s="1"/>
  <c r="EV15" i="24"/>
  <c r="DB35" i="24"/>
  <c r="FN35" i="24" s="1"/>
  <c r="DB83" i="24"/>
  <c r="FN83" i="24" s="1"/>
  <c r="DZ217" i="24"/>
  <c r="EG306" i="24"/>
  <c r="FM306" i="24" s="1"/>
  <c r="EV315" i="24"/>
  <c r="ES316" i="24"/>
  <c r="EW309" i="24"/>
  <c r="DZ311" i="24"/>
  <c r="FF311" i="24" s="1"/>
  <c r="EW311" i="24"/>
  <c r="FU311" i="24" s="1"/>
  <c r="EL300" i="24"/>
  <c r="DQ84" i="24"/>
  <c r="EO84" i="24" s="1"/>
  <c r="CS84" i="24"/>
  <c r="DA84" i="24"/>
  <c r="DI84" i="24"/>
  <c r="EL170" i="24"/>
  <c r="FJ170" i="24" s="1"/>
  <c r="DV170" i="24"/>
  <c r="EB27" i="24"/>
  <c r="FH27" i="24" s="1"/>
  <c r="FM82" i="24"/>
  <c r="FE82" i="24"/>
  <c r="EW82" i="24"/>
  <c r="FL82" i="24"/>
  <c r="FD82" i="24"/>
  <c r="EV82" i="24"/>
  <c r="FK82" i="24"/>
  <c r="FC82" i="24"/>
  <c r="EU82" i="24"/>
  <c r="FJ82" i="24"/>
  <c r="FB82" i="24"/>
  <c r="ET82" i="24"/>
  <c r="FI82" i="24"/>
  <c r="FA82" i="24"/>
  <c r="ES82" i="24"/>
  <c r="FP82" i="24"/>
  <c r="FH82" i="24"/>
  <c r="EZ82" i="24"/>
  <c r="FO82" i="24"/>
  <c r="FG82" i="24"/>
  <c r="EY82" i="24"/>
  <c r="FN82" i="24"/>
  <c r="FF82" i="24"/>
  <c r="EX82" i="24"/>
  <c r="FV82" i="24" s="1"/>
  <c r="FU115" i="24"/>
  <c r="EX114" i="24"/>
  <c r="FV114" i="24" s="1"/>
  <c r="DZ115" i="24"/>
  <c r="DY76" i="24"/>
  <c r="DY78" i="24"/>
  <c r="FE78" i="24" s="1"/>
  <c r="DX129" i="24"/>
  <c r="FD129" i="24" s="1"/>
  <c r="DT133" i="24"/>
  <c r="ER133" i="24" s="1"/>
  <c r="CN133" i="24"/>
  <c r="CV133" i="24" s="1"/>
  <c r="DL133" i="24"/>
  <c r="EB133" i="24" s="1"/>
  <c r="DB133" i="24"/>
  <c r="CT133" i="24"/>
  <c r="DR133" i="24"/>
  <c r="DJ133" i="24"/>
  <c r="EH133" i="24" s="1"/>
  <c r="FW172" i="24"/>
  <c r="CV36" i="24"/>
  <c r="DD36" i="24"/>
  <c r="DL36" i="24"/>
  <c r="DT36" i="24"/>
  <c r="CQ36" i="24"/>
  <c r="CY36" i="24"/>
  <c r="DG36" i="24"/>
  <c r="DO36" i="24"/>
  <c r="FM74" i="24"/>
  <c r="FE74" i="24"/>
  <c r="EW74" i="24"/>
  <c r="FL74" i="24"/>
  <c r="FD74" i="24"/>
  <c r="EV74" i="24"/>
  <c r="FK74" i="24"/>
  <c r="FC74" i="24"/>
  <c r="EU74" i="24"/>
  <c r="FJ74" i="24"/>
  <c r="FB74" i="24"/>
  <c r="ET74" i="24"/>
  <c r="FI74" i="24"/>
  <c r="FA74" i="24"/>
  <c r="ES74" i="24"/>
  <c r="FP74" i="24"/>
  <c r="EZ74" i="24"/>
  <c r="FO74" i="24"/>
  <c r="FG74" i="24"/>
  <c r="EY74" i="24"/>
  <c r="FN74" i="24"/>
  <c r="FF74" i="24"/>
  <c r="EX74" i="24"/>
  <c r="DW75" i="24"/>
  <c r="FC75" i="24" s="1"/>
  <c r="FJ65" i="24"/>
  <c r="ET65" i="24"/>
  <c r="FI65" i="24"/>
  <c r="ES65" i="24"/>
  <c r="FP65" i="24"/>
  <c r="FH65" i="24"/>
  <c r="EZ65" i="24"/>
  <c r="FO65" i="24"/>
  <c r="EY65" i="24"/>
  <c r="FN65" i="24"/>
  <c r="FF65" i="24"/>
  <c r="EX65" i="24"/>
  <c r="FM65" i="24"/>
  <c r="FE65" i="24"/>
  <c r="EW65" i="24"/>
  <c r="FL65" i="24"/>
  <c r="EV65" i="24"/>
  <c r="FK65" i="24"/>
  <c r="FC65" i="24"/>
  <c r="EU65" i="24"/>
  <c r="EA81" i="24"/>
  <c r="FW124" i="24"/>
  <c r="DZ116" i="24"/>
  <c r="FF116" i="24" s="1"/>
  <c r="DU70" i="24"/>
  <c r="FV64" i="24"/>
  <c r="EY67" i="24"/>
  <c r="FW67" i="24" s="1"/>
  <c r="FW123" i="24"/>
  <c r="FS123" i="24"/>
  <c r="FR126" i="24"/>
  <c r="EA117" i="24"/>
  <c r="FG117" i="24" s="1"/>
  <c r="EJ127" i="24"/>
  <c r="FP127" i="24" s="1"/>
  <c r="CY132" i="24"/>
  <c r="FK132" i="24" s="1"/>
  <c r="FS132" i="24" s="1"/>
  <c r="EF168" i="24"/>
  <c r="FL168" i="24" s="1"/>
  <c r="FI21" i="24"/>
  <c r="FA21" i="24"/>
  <c r="ES21" i="24"/>
  <c r="FP21" i="24"/>
  <c r="FH21" i="24"/>
  <c r="EZ21" i="24"/>
  <c r="FO21" i="24"/>
  <c r="FG21" i="24"/>
  <c r="EY21" i="24"/>
  <c r="FN21" i="24"/>
  <c r="FF21" i="24"/>
  <c r="EX21" i="24"/>
  <c r="FM21" i="24"/>
  <c r="FE21" i="24"/>
  <c r="EW21" i="24"/>
  <c r="FL21" i="24"/>
  <c r="FD21" i="24"/>
  <c r="EV21" i="24"/>
  <c r="FK21" i="24"/>
  <c r="FC21" i="24"/>
  <c r="EU21" i="24"/>
  <c r="FJ21" i="24"/>
  <c r="FB21" i="24"/>
  <c r="ET21" i="24"/>
  <c r="DZ33" i="24"/>
  <c r="FF33" i="24" s="1"/>
  <c r="EP75" i="24"/>
  <c r="FN75" i="24" s="1"/>
  <c r="ER122" i="24"/>
  <c r="ES118" i="24"/>
  <c r="DV120" i="24"/>
  <c r="FB120" i="24" s="1"/>
  <c r="FV162" i="24"/>
  <c r="EQ32" i="24"/>
  <c r="FO32" i="24" s="1"/>
  <c r="EM67" i="24"/>
  <c r="EC71" i="24"/>
  <c r="FI71" i="24" s="1"/>
  <c r="FQ116" i="24"/>
  <c r="DW116" i="24"/>
  <c r="FC116" i="24" s="1"/>
  <c r="EC122" i="24"/>
  <c r="ES122" i="24" s="1"/>
  <c r="CX132" i="24"/>
  <c r="FJ132" i="24" s="1"/>
  <c r="FR132" i="24" s="1"/>
  <c r="EF165" i="24"/>
  <c r="EV165" i="24" s="1"/>
  <c r="DY17" i="24"/>
  <c r="FE17" i="24" s="1"/>
  <c r="ES23" i="24"/>
  <c r="DU35" i="24"/>
  <c r="FA35" i="24" s="1"/>
  <c r="EQ64" i="24"/>
  <c r="FO64" i="24" s="1"/>
  <c r="CU83" i="24"/>
  <c r="FO83" i="24" s="1"/>
  <c r="DV64" i="24"/>
  <c r="FB64" i="24" s="1"/>
  <c r="EU128" i="24"/>
  <c r="EN116" i="24"/>
  <c r="FL116" i="24" s="1"/>
  <c r="FL217" i="24"/>
  <c r="FD217" i="24"/>
  <c r="EV217" i="24"/>
  <c r="FK217" i="24"/>
  <c r="FJ217" i="24"/>
  <c r="FI217" i="24"/>
  <c r="FA217" i="24"/>
  <c r="ES217" i="24"/>
  <c r="FP217" i="24"/>
  <c r="FH217" i="24"/>
  <c r="EZ217" i="24"/>
  <c r="FO217" i="24"/>
  <c r="FG217" i="24"/>
  <c r="EY217" i="24"/>
  <c r="FM217" i="24"/>
  <c r="FE217" i="24"/>
  <c r="EW217" i="24"/>
  <c r="FF217" i="24"/>
  <c r="EX217" i="24"/>
  <c r="FN217" i="24"/>
  <c r="EW33" i="24"/>
  <c r="EL163" i="24"/>
  <c r="FJ163" i="24" s="1"/>
  <c r="FL165" i="24"/>
  <c r="EL181" i="24"/>
  <c r="CP181" i="24"/>
  <c r="CX181" i="24"/>
  <c r="DF181" i="24"/>
  <c r="DN181" i="24"/>
  <c r="ET216" i="24"/>
  <c r="FR216" i="24" s="1"/>
  <c r="ES258" i="24"/>
  <c r="FL255" i="24"/>
  <c r="FD255" i="24"/>
  <c r="EV255" i="24"/>
  <c r="FK255" i="24"/>
  <c r="FC255" i="24"/>
  <c r="EU255" i="24"/>
  <c r="FJ255" i="24"/>
  <c r="FB255" i="24"/>
  <c r="ET255" i="24"/>
  <c r="FI255" i="24"/>
  <c r="FA255" i="24"/>
  <c r="ES255" i="24"/>
  <c r="EZ255" i="24"/>
  <c r="FO255" i="24"/>
  <c r="FG255" i="24"/>
  <c r="EY255" i="24"/>
  <c r="FM255" i="24"/>
  <c r="FE255" i="24"/>
  <c r="EW255" i="24"/>
  <c r="ET129" i="24"/>
  <c r="ES218" i="24"/>
  <c r="EQ223" i="24"/>
  <c r="EY223" i="24" s="1"/>
  <c r="FT224" i="24"/>
  <c r="FF224" i="24"/>
  <c r="FQ224" i="24"/>
  <c r="FJ254" i="24"/>
  <c r="EW269" i="24"/>
  <c r="FM163" i="24"/>
  <c r="FQ180" i="24"/>
  <c r="FA223" i="24"/>
  <c r="FX226" i="24"/>
  <c r="FU254" i="24"/>
  <c r="DU257" i="24"/>
  <c r="FA257" i="24" s="1"/>
  <c r="EK270" i="24"/>
  <c r="FI270" i="24" s="1"/>
  <c r="EQ273" i="24"/>
  <c r="FG273" i="24" s="1"/>
  <c r="FR302" i="24"/>
  <c r="FP168" i="24"/>
  <c r="FO171" i="24"/>
  <c r="FG171" i="24"/>
  <c r="EY171" i="24"/>
  <c r="FN171" i="24"/>
  <c r="FF171" i="24"/>
  <c r="EX171" i="24"/>
  <c r="FM171" i="24"/>
  <c r="FE171" i="24"/>
  <c r="EW171" i="24"/>
  <c r="FL171" i="24"/>
  <c r="FD171" i="24"/>
  <c r="EV171" i="24"/>
  <c r="FK171" i="24"/>
  <c r="FC171" i="24"/>
  <c r="EU171" i="24"/>
  <c r="FJ171" i="24"/>
  <c r="FB171" i="24"/>
  <c r="ET171" i="24"/>
  <c r="FP171" i="24"/>
  <c r="FH171" i="24"/>
  <c r="EZ171" i="24"/>
  <c r="FI171" i="24"/>
  <c r="FA171" i="24"/>
  <c r="ES171" i="24"/>
  <c r="FI223" i="24"/>
  <c r="DX219" i="24"/>
  <c r="FD219" i="24" s="1"/>
  <c r="DV221" i="24"/>
  <c r="FB221" i="24" s="1"/>
  <c r="EO25" i="24"/>
  <c r="FM25" i="24" s="1"/>
  <c r="FR220" i="24"/>
  <c r="FJ211" i="24"/>
  <c r="FB211" i="24"/>
  <c r="ET211" i="24"/>
  <c r="FI211" i="24"/>
  <c r="FA211" i="24"/>
  <c r="ES211" i="24"/>
  <c r="FP211" i="24"/>
  <c r="FH211" i="24"/>
  <c r="EZ211" i="24"/>
  <c r="FO211" i="24"/>
  <c r="FG211" i="24"/>
  <c r="EY211" i="24"/>
  <c r="FN211" i="24"/>
  <c r="FF211" i="24"/>
  <c r="EX211" i="24"/>
  <c r="FM211" i="24"/>
  <c r="FE211" i="24"/>
  <c r="EW211" i="24"/>
  <c r="FK211" i="24"/>
  <c r="FC211" i="24"/>
  <c r="EU211" i="24"/>
  <c r="FS211" i="24" s="1"/>
  <c r="FL211" i="24"/>
  <c r="FD211" i="24"/>
  <c r="EV211" i="24"/>
  <c r="EP255" i="24"/>
  <c r="FF255" i="24" s="1"/>
  <c r="EL257" i="24"/>
  <c r="FJ257" i="24" s="1"/>
  <c r="FE259" i="24"/>
  <c r="FX259" i="24"/>
  <c r="DV267" i="24"/>
  <c r="FB267" i="24" s="1"/>
  <c r="ET267" i="24"/>
  <c r="ET121" i="24"/>
  <c r="FR121" i="24" s="1"/>
  <c r="EW130" i="24"/>
  <c r="FC163" i="24"/>
  <c r="FE163" i="24"/>
  <c r="FU163" i="24" s="1"/>
  <c r="FV166" i="24"/>
  <c r="DU170" i="24"/>
  <c r="FA170" i="24" s="1"/>
  <c r="FB166" i="24"/>
  <c r="ES223" i="24"/>
  <c r="DW179" i="24"/>
  <c r="FC179" i="24" s="1"/>
  <c r="FS179" i="24" s="1"/>
  <c r="EW223" i="24"/>
  <c r="FU223" i="24" s="1"/>
  <c r="ED209" i="24"/>
  <c r="FJ209" i="24" s="1"/>
  <c r="EH257" i="24"/>
  <c r="EX257" i="24" s="1"/>
  <c r="EX261" i="24"/>
  <c r="ER269" i="24"/>
  <c r="EV267" i="24"/>
  <c r="EF267" i="24"/>
  <c r="FD267" i="24" s="1"/>
  <c r="FW178" i="24"/>
  <c r="DD227" i="24"/>
  <c r="FP227" i="24" s="1"/>
  <c r="FX227" i="24" s="1"/>
  <c r="FI267" i="24"/>
  <c r="FO260" i="24"/>
  <c r="FW260" i="24" s="1"/>
  <c r="FR298" i="24"/>
  <c r="EE317" i="24"/>
  <c r="FK317" i="24" s="1"/>
  <c r="ET264" i="24"/>
  <c r="FR264" i="24" s="1"/>
  <c r="DC273" i="24"/>
  <c r="FO273" i="24" s="1"/>
  <c r="FL310" i="24"/>
  <c r="FD310" i="24"/>
  <c r="EV310" i="24"/>
  <c r="FK310" i="24"/>
  <c r="EU310" i="24"/>
  <c r="FI310" i="24"/>
  <c r="FA310" i="24"/>
  <c r="ES310" i="24"/>
  <c r="FQ310" i="24" s="1"/>
  <c r="FP310" i="24"/>
  <c r="FH310" i="24"/>
  <c r="EZ310" i="24"/>
  <c r="FO310" i="24"/>
  <c r="FG310" i="24"/>
  <c r="EY310" i="24"/>
  <c r="FN310" i="24"/>
  <c r="FF310" i="24"/>
  <c r="EX310" i="24"/>
  <c r="FM310" i="24"/>
  <c r="FE310" i="24"/>
  <c r="EW310" i="24"/>
  <c r="FU317" i="24"/>
  <c r="DQ274" i="24"/>
  <c r="DI274" i="24"/>
  <c r="EG274" i="24" s="1"/>
  <c r="DA274" i="24"/>
  <c r="CS274" i="24"/>
  <c r="DJ228" i="24"/>
  <c r="EH228" i="24" s="1"/>
  <c r="CT228" i="24"/>
  <c r="DB228" i="24"/>
  <c r="DR228" i="24"/>
  <c r="EP228" i="24" s="1"/>
  <c r="EF228" i="24"/>
  <c r="DH228" i="24"/>
  <c r="CR228" i="24"/>
  <c r="DP228" i="24"/>
  <c r="CZ228" i="24"/>
  <c r="FL216" i="24"/>
  <c r="FN216" i="24"/>
  <c r="FN253" i="24"/>
  <c r="FF253" i="24"/>
  <c r="EX253" i="24"/>
  <c r="FM253" i="24"/>
  <c r="FE253" i="24"/>
  <c r="EW253" i="24"/>
  <c r="FL253" i="24"/>
  <c r="FD253" i="24"/>
  <c r="EV253" i="24"/>
  <c r="FK253" i="24"/>
  <c r="FC253" i="24"/>
  <c r="EU253" i="24"/>
  <c r="FJ253" i="24"/>
  <c r="FB253" i="24"/>
  <c r="ET253" i="24"/>
  <c r="FP253" i="24"/>
  <c r="FH253" i="24"/>
  <c r="EZ253" i="24"/>
  <c r="FO253" i="24"/>
  <c r="FG253" i="24"/>
  <c r="EY253" i="24"/>
  <c r="FN260" i="24"/>
  <c r="EG313" i="24"/>
  <c r="FM313" i="24" s="1"/>
  <c r="FV213" i="24"/>
  <c r="EX256" i="24"/>
  <c r="FA313" i="24"/>
  <c r="FQ313" i="24" s="1"/>
  <c r="DU318" i="24"/>
  <c r="ES210" i="24"/>
  <c r="EP225" i="24"/>
  <c r="DD273" i="24"/>
  <c r="EP309" i="24"/>
  <c r="EX309" i="24" s="1"/>
  <c r="EL310" i="24"/>
  <c r="FJ310" i="24" s="1"/>
  <c r="EM314" i="24"/>
  <c r="FK314" i="24" s="1"/>
  <c r="DW314" i="24"/>
  <c r="CW35" i="24"/>
  <c r="CX35" i="24"/>
  <c r="EZ257" i="24"/>
  <c r="ER315" i="24"/>
  <c r="FP315" i="24" s="1"/>
  <c r="FD315" i="24"/>
  <c r="CU319" i="24"/>
  <c r="FO319" i="24" s="1"/>
  <c r="CX84" i="24"/>
  <c r="DF84" i="24"/>
  <c r="ED84" i="24" s="1"/>
  <c r="DN84" i="24"/>
  <c r="DV84" i="24" s="1"/>
  <c r="CP84" i="24"/>
  <c r="CO84" i="24"/>
  <c r="CW84" i="24"/>
  <c r="DE84" i="24"/>
  <c r="EC84" i="24" s="1"/>
  <c r="DM84" i="24"/>
  <c r="FW113" i="24"/>
  <c r="FS173" i="24"/>
  <c r="ES114" i="24"/>
  <c r="FQ114" i="24" s="1"/>
  <c r="EB77" i="24"/>
  <c r="FH77" i="24" s="1"/>
  <c r="DU76" i="24"/>
  <c r="FA76" i="24" s="1"/>
  <c r="AS134" i="24"/>
  <c r="X135" i="24"/>
  <c r="DX14" i="24"/>
  <c r="FD14" i="24" s="1"/>
  <c r="DU19" i="24"/>
  <c r="FA19" i="24" s="1"/>
  <c r="ET34" i="24"/>
  <c r="ES34" i="24"/>
  <c r="FH34" i="24"/>
  <c r="EZ34" i="24"/>
  <c r="EY34" i="24"/>
  <c r="FN34" i="24"/>
  <c r="FF34" i="24"/>
  <c r="EX34" i="24"/>
  <c r="FK34" i="24"/>
  <c r="EU34" i="24"/>
  <c r="EY77" i="24"/>
  <c r="DZ75" i="24"/>
  <c r="FR124" i="24"/>
  <c r="DD132" i="24"/>
  <c r="FP132" i="24" s="1"/>
  <c r="FX132" i="24" s="1"/>
  <c r="ED28" i="24"/>
  <c r="FJ28" i="24" s="1"/>
  <c r="FK76" i="24"/>
  <c r="FC76" i="24"/>
  <c r="EU76" i="24"/>
  <c r="FJ76" i="24"/>
  <c r="FB76" i="24"/>
  <c r="ET76" i="24"/>
  <c r="FI76" i="24"/>
  <c r="ES76" i="24"/>
  <c r="FP76" i="24"/>
  <c r="FH76" i="24"/>
  <c r="EZ76" i="24"/>
  <c r="FO76" i="24"/>
  <c r="FG76" i="24"/>
  <c r="EY76" i="24"/>
  <c r="FN76" i="24"/>
  <c r="EX76" i="24"/>
  <c r="FM76" i="24"/>
  <c r="FE76" i="24"/>
  <c r="EW76" i="24"/>
  <c r="FL76" i="24"/>
  <c r="FD76" i="24"/>
  <c r="EV76" i="24"/>
  <c r="FV123" i="24"/>
  <c r="EW126" i="24"/>
  <c r="EB120" i="24"/>
  <c r="EQ115" i="24"/>
  <c r="EZ168" i="24"/>
  <c r="EB168" i="24"/>
  <c r="FH168" i="24" s="1"/>
  <c r="FX177" i="24"/>
  <c r="FN20" i="24"/>
  <c r="FF20" i="24"/>
  <c r="EX20" i="24"/>
  <c r="FM20" i="24"/>
  <c r="FE20" i="24"/>
  <c r="EW20" i="24"/>
  <c r="FL20" i="24"/>
  <c r="FD20" i="24"/>
  <c r="EV20" i="24"/>
  <c r="FK20" i="24"/>
  <c r="FC20" i="24"/>
  <c r="EU20" i="24"/>
  <c r="FJ20" i="24"/>
  <c r="ET20" i="24"/>
  <c r="FI20" i="24"/>
  <c r="FA20" i="24"/>
  <c r="ES20" i="24"/>
  <c r="FP20" i="24"/>
  <c r="FH20" i="24"/>
  <c r="EZ20" i="24"/>
  <c r="EY20" i="24"/>
  <c r="EJ83" i="24"/>
  <c r="EZ83" i="24" s="1"/>
  <c r="FJ81" i="24"/>
  <c r="FB81" i="24"/>
  <c r="ET81" i="24"/>
  <c r="FI81" i="24"/>
  <c r="FA81" i="24"/>
  <c r="ES81" i="24"/>
  <c r="FP81" i="24"/>
  <c r="FH81" i="24"/>
  <c r="EZ81" i="24"/>
  <c r="FO81" i="24"/>
  <c r="FG81" i="24"/>
  <c r="EY81" i="24"/>
  <c r="FN81" i="24"/>
  <c r="FF81" i="24"/>
  <c r="EX81" i="24"/>
  <c r="FM81" i="24"/>
  <c r="FE81" i="24"/>
  <c r="EW81" i="24"/>
  <c r="FU81" i="24" s="1"/>
  <c r="FL81" i="24"/>
  <c r="FD81" i="24"/>
  <c r="EV81" i="24"/>
  <c r="EV112" i="24"/>
  <c r="FT112" i="24" s="1"/>
  <c r="EV122" i="24"/>
  <c r="EU122" i="24"/>
  <c r="EU118" i="24"/>
  <c r="DY121" i="24"/>
  <c r="FE121" i="24" s="1"/>
  <c r="DU122" i="24"/>
  <c r="FA122" i="24" s="1"/>
  <c r="DU23" i="24"/>
  <c r="FA23" i="24" s="1"/>
  <c r="EA16" i="24"/>
  <c r="FG16" i="24" s="1"/>
  <c r="EV116" i="24"/>
  <c r="DC132" i="24"/>
  <c r="FO132" i="24" s="1"/>
  <c r="FW132" i="24" s="1"/>
  <c r="DZ131" i="24"/>
  <c r="FF131" i="24" s="1"/>
  <c r="EQ15" i="24"/>
  <c r="FO15" i="24" s="1"/>
  <c r="EV23" i="24"/>
  <c r="DA34" i="24"/>
  <c r="EA64" i="24"/>
  <c r="FK68" i="24"/>
  <c r="FC68" i="24"/>
  <c r="EU68" i="24"/>
  <c r="FS68" i="24" s="1"/>
  <c r="FJ68" i="24"/>
  <c r="FB68" i="24"/>
  <c r="ET68" i="24"/>
  <c r="FI68" i="24"/>
  <c r="FA68" i="24"/>
  <c r="ES68" i="24"/>
  <c r="FP68" i="24"/>
  <c r="FH68" i="24"/>
  <c r="EZ68" i="24"/>
  <c r="FO68" i="24"/>
  <c r="FG68" i="24"/>
  <c r="EY68" i="24"/>
  <c r="FN68" i="24"/>
  <c r="FF68" i="24"/>
  <c r="EX68" i="24"/>
  <c r="FM68" i="24"/>
  <c r="FE68" i="24"/>
  <c r="EW68" i="24"/>
  <c r="FI70" i="24"/>
  <c r="FA70" i="24"/>
  <c r="ES70" i="24"/>
  <c r="FP70" i="24"/>
  <c r="FH70" i="24"/>
  <c r="EZ70" i="24"/>
  <c r="FO70" i="24"/>
  <c r="FG70" i="24"/>
  <c r="EY70" i="24"/>
  <c r="FN70" i="24"/>
  <c r="FF70" i="24"/>
  <c r="EX70" i="24"/>
  <c r="FM70" i="24"/>
  <c r="FE70" i="24"/>
  <c r="EW70" i="24"/>
  <c r="FL70" i="24"/>
  <c r="FD70" i="24"/>
  <c r="FK70" i="24"/>
  <c r="FC70" i="24"/>
  <c r="EU70" i="24"/>
  <c r="FJ70" i="24"/>
  <c r="FB70" i="24"/>
  <c r="ET70" i="24"/>
  <c r="FC128" i="24"/>
  <c r="EX128" i="24"/>
  <c r="EH120" i="24"/>
  <c r="FN120" i="24" s="1"/>
  <c r="FO130" i="24"/>
  <c r="FP166" i="24"/>
  <c r="ED213" i="24"/>
  <c r="ET213" i="24" s="1"/>
  <c r="FD216" i="24"/>
  <c r="EW18" i="24"/>
  <c r="EV80" i="24"/>
  <c r="FT80" i="24" s="1"/>
  <c r="FU164" i="24"/>
  <c r="FW164" i="24"/>
  <c r="FP165" i="24"/>
  <c r="FX165" i="24" s="1"/>
  <c r="DY162" i="24"/>
  <c r="FE162" i="24" s="1"/>
  <c r="FW166" i="24"/>
  <c r="CT181" i="24"/>
  <c r="DR181" i="24"/>
  <c r="EP181" i="24" s="1"/>
  <c r="DB181" i="24"/>
  <c r="DJ181" i="24"/>
  <c r="EH181" i="24" s="1"/>
  <c r="FA258" i="24"/>
  <c r="FJ262" i="24"/>
  <c r="FB262" i="24"/>
  <c r="ET262" i="24"/>
  <c r="FI262" i="24"/>
  <c r="FA262" i="24"/>
  <c r="ES262" i="24"/>
  <c r="FP262" i="24"/>
  <c r="FH262" i="24"/>
  <c r="EZ262" i="24"/>
  <c r="FO262" i="24"/>
  <c r="FG262" i="24"/>
  <c r="EY262" i="24"/>
  <c r="FW262" i="24" s="1"/>
  <c r="FN262" i="24"/>
  <c r="FF262" i="24"/>
  <c r="EX262" i="24"/>
  <c r="FM262" i="24"/>
  <c r="FE262" i="24"/>
  <c r="EW262" i="24"/>
  <c r="FL262" i="24"/>
  <c r="FD262" i="24"/>
  <c r="EV262" i="24"/>
  <c r="FK262" i="24"/>
  <c r="FC262" i="24"/>
  <c r="EU262" i="24"/>
  <c r="FX272" i="24"/>
  <c r="FO160" i="24"/>
  <c r="FG160" i="24"/>
  <c r="EY160" i="24"/>
  <c r="FW160" i="24" s="1"/>
  <c r="FN160" i="24"/>
  <c r="FF160" i="24"/>
  <c r="EX160" i="24"/>
  <c r="FM160" i="24"/>
  <c r="FE160" i="24"/>
  <c r="EW160" i="24"/>
  <c r="FL160" i="24"/>
  <c r="FD160" i="24"/>
  <c r="EV160" i="24"/>
  <c r="FK160" i="24"/>
  <c r="FC160" i="24"/>
  <c r="EU160" i="24"/>
  <c r="FJ160" i="24"/>
  <c r="ET160" i="24"/>
  <c r="FP160" i="24"/>
  <c r="EZ160" i="24"/>
  <c r="FI160" i="24"/>
  <c r="ES160" i="24"/>
  <c r="FA160" i="24"/>
  <c r="EW179" i="24"/>
  <c r="EQ177" i="24"/>
  <c r="EU216" i="24"/>
  <c r="FA218" i="24"/>
  <c r="FS218" i="24"/>
  <c r="FS224" i="24"/>
  <c r="FE269" i="24"/>
  <c r="EW77" i="24"/>
  <c r="FU77" i="24" s="1"/>
  <c r="EC179" i="24"/>
  <c r="FI179" i="24" s="1"/>
  <c r="FS226" i="24"/>
  <c r="FN254" i="24"/>
  <c r="FU302" i="24"/>
  <c r="EU63" i="24"/>
  <c r="FS63" i="24" s="1"/>
  <c r="FW174" i="24"/>
  <c r="EQ261" i="24"/>
  <c r="FO261" i="24" s="1"/>
  <c r="FW168" i="24"/>
  <c r="FS259" i="24"/>
  <c r="EK271" i="24"/>
  <c r="EW30" i="24"/>
  <c r="FA163" i="24"/>
  <c r="FQ163" i="24" s="1"/>
  <c r="FH174" i="24"/>
  <c r="FX174" i="24" s="1"/>
  <c r="EX212" i="24"/>
  <c r="EO216" i="24"/>
  <c r="EW216" i="24" s="1"/>
  <c r="DY216" i="24"/>
  <c r="EB256" i="24"/>
  <c r="FH256" i="24" s="1"/>
  <c r="DY257" i="24"/>
  <c r="FE257" i="24" s="1"/>
  <c r="FR260" i="24"/>
  <c r="FQ261" i="24"/>
  <c r="FF261" i="24"/>
  <c r="EP271" i="24"/>
  <c r="DW271" i="24"/>
  <c r="FC271" i="24" s="1"/>
  <c r="FX301" i="24"/>
  <c r="FU300" i="24"/>
  <c r="ES178" i="24"/>
  <c r="FQ178" i="24" s="1"/>
  <c r="ES214" i="24"/>
  <c r="FO267" i="24"/>
  <c r="FW267" i="24" s="1"/>
  <c r="EB271" i="24"/>
  <c r="FH271" i="24" s="1"/>
  <c r="FX271" i="24" s="1"/>
  <c r="EZ208" i="24"/>
  <c r="EY214" i="24"/>
  <c r="EW264" i="24"/>
  <c r="FU264" i="24" s="1"/>
  <c r="DF274" i="24"/>
  <c r="ED274" i="24" s="1"/>
  <c r="FJ274" i="24" s="1"/>
  <c r="DN274" i="24"/>
  <c r="EL274" i="24" s="1"/>
  <c r="DV274" i="24"/>
  <c r="CP274" i="24"/>
  <c r="CX274" i="24"/>
  <c r="ET306" i="24"/>
  <c r="DX313" i="24"/>
  <c r="ET313" i="24"/>
  <c r="DE228" i="24"/>
  <c r="EC228" i="24" s="1"/>
  <c r="CW228" i="24"/>
  <c r="DM228" i="24"/>
  <c r="DU228" i="24" s="1"/>
  <c r="EB258" i="24"/>
  <c r="FH258" i="24" s="1"/>
  <c r="FX258" i="24" s="1"/>
  <c r="EP301" i="24"/>
  <c r="EW306" i="24"/>
  <c r="EZ214" i="24"/>
  <c r="FX214" i="24" s="1"/>
  <c r="ES256" i="24"/>
  <c r="FQ256" i="24" s="1"/>
  <c r="FF256" i="24"/>
  <c r="DV306" i="24"/>
  <c r="FB306" i="24" s="1"/>
  <c r="CW320" i="24"/>
  <c r="DE320" i="24"/>
  <c r="DM320" i="24"/>
  <c r="DU320" i="24" s="1"/>
  <c r="CO320" i="24"/>
  <c r="CR320" i="24"/>
  <c r="DP320" i="24"/>
  <c r="EN320" i="24" s="1"/>
  <c r="DH320" i="24"/>
  <c r="EF320" i="24" s="1"/>
  <c r="CZ320" i="24"/>
  <c r="CW318" i="24"/>
  <c r="CO318" i="24"/>
  <c r="EB313" i="24"/>
  <c r="FH313" i="24" s="1"/>
  <c r="EW166" i="24"/>
  <c r="FQ260" i="24"/>
  <c r="DY313" i="24"/>
  <c r="EU257" i="24"/>
  <c r="EZ315" i="24"/>
  <c r="EY316" i="24"/>
  <c r="FW316" i="24" s="1"/>
  <c r="EF313" i="24"/>
  <c r="FL313" i="24" s="1"/>
  <c r="EU311" i="24"/>
  <c r="FS311" i="24" s="1"/>
  <c r="EE214" i="24"/>
  <c r="FK214" i="24" s="1"/>
  <c r="CT84" i="24"/>
  <c r="DJ84" i="24"/>
  <c r="EH84" i="24" s="1"/>
  <c r="DR84" i="24"/>
  <c r="EP84" i="24" s="1"/>
  <c r="FW173" i="24"/>
  <c r="FS115" i="24"/>
  <c r="DW131" i="24"/>
  <c r="FC131" i="24" s="1"/>
  <c r="DZ25" i="24"/>
  <c r="FF25" i="24" s="1"/>
  <c r="CU133" i="24"/>
  <c r="DS133" i="24"/>
  <c r="EQ133" i="24" s="1"/>
  <c r="DK133" i="24"/>
  <c r="CY133" i="24"/>
  <c r="DG133" i="24"/>
  <c r="CQ133" i="24"/>
  <c r="DO133" i="24"/>
  <c r="DW133" i="24" s="1"/>
  <c r="EM33" i="24"/>
  <c r="FK33" i="24" s="1"/>
  <c r="DP36" i="24"/>
  <c r="CR36" i="24"/>
  <c r="CZ36" i="24"/>
  <c r="DH36" i="24"/>
  <c r="EF36" i="24" s="1"/>
  <c r="FU124" i="24"/>
  <c r="FU67" i="24"/>
  <c r="FE126" i="24"/>
  <c r="DV78" i="24"/>
  <c r="FB78" i="24" s="1"/>
  <c r="FC122" i="24"/>
  <c r="EZ130" i="24"/>
  <c r="FC118" i="24"/>
  <c r="FV118" i="24"/>
  <c r="FD165" i="24"/>
  <c r="DV20" i="24"/>
  <c r="FB20" i="24" s="1"/>
  <c r="EN71" i="24"/>
  <c r="FL71" i="24" s="1"/>
  <c r="DU75" i="24"/>
  <c r="FA75" i="24" s="1"/>
  <c r="FM66" i="24"/>
  <c r="FE66" i="24"/>
  <c r="EW66" i="24"/>
  <c r="FL66" i="24"/>
  <c r="FD66" i="24"/>
  <c r="EV66" i="24"/>
  <c r="FK66" i="24"/>
  <c r="FC66" i="24"/>
  <c r="EU66" i="24"/>
  <c r="FJ66" i="24"/>
  <c r="FB66" i="24"/>
  <c r="ET66" i="24"/>
  <c r="FI66" i="24"/>
  <c r="ES66" i="24"/>
  <c r="FP66" i="24"/>
  <c r="EZ66" i="24"/>
  <c r="FO66" i="24"/>
  <c r="EY66" i="24"/>
  <c r="FN66" i="24"/>
  <c r="EX66" i="24"/>
  <c r="FD23" i="24"/>
  <c r="ES128" i="24"/>
  <c r="FF128" i="24"/>
  <c r="EM129" i="24"/>
  <c r="EU129" i="24" s="1"/>
  <c r="FM120" i="24"/>
  <c r="FE120" i="24"/>
  <c r="EW120" i="24"/>
  <c r="FK120" i="24"/>
  <c r="FC120" i="24"/>
  <c r="EU120" i="24"/>
  <c r="FJ120" i="24"/>
  <c r="ET120" i="24"/>
  <c r="FI120" i="24"/>
  <c r="ES120" i="24"/>
  <c r="FP120" i="24"/>
  <c r="FH120" i="24"/>
  <c r="EZ120" i="24"/>
  <c r="CR180" i="24"/>
  <c r="CZ180" i="24"/>
  <c r="EN68" i="24"/>
  <c r="FL68" i="24" s="1"/>
  <c r="FJ165" i="24"/>
  <c r="AS182" i="24"/>
  <c r="X183" i="24"/>
  <c r="FG223" i="24"/>
  <c r="FA165" i="24"/>
  <c r="FQ165" i="24" s="1"/>
  <c r="FE179" i="24"/>
  <c r="FW179" i="24"/>
  <c r="FV218" i="24"/>
  <c r="DU210" i="24"/>
  <c r="FA210" i="24" s="1"/>
  <c r="FJ219" i="24"/>
  <c r="FB219" i="24"/>
  <c r="ET219" i="24"/>
  <c r="FI219" i="24"/>
  <c r="FA219" i="24"/>
  <c r="ES219" i="24"/>
  <c r="FP219" i="24"/>
  <c r="FH219" i="24"/>
  <c r="EZ219" i="24"/>
  <c r="FO219" i="24"/>
  <c r="FG219" i="24"/>
  <c r="EY219" i="24"/>
  <c r="FN219" i="24"/>
  <c r="FF219" i="24"/>
  <c r="EX219" i="24"/>
  <c r="FM219" i="24"/>
  <c r="FE219" i="24"/>
  <c r="EW219" i="24"/>
  <c r="FK219" i="24"/>
  <c r="FC219" i="24"/>
  <c r="EU219" i="24"/>
  <c r="FL219" i="24"/>
  <c r="EV219" i="24"/>
  <c r="FW224" i="24"/>
  <c r="FS269" i="24"/>
  <c r="FL273" i="24"/>
  <c r="FD273" i="24"/>
  <c r="EV273" i="24"/>
  <c r="FK273" i="24"/>
  <c r="FC273" i="24"/>
  <c r="EU273" i="24"/>
  <c r="FJ273" i="24"/>
  <c r="FB273" i="24"/>
  <c r="ET273" i="24"/>
  <c r="FI273" i="24"/>
  <c r="FA273" i="24"/>
  <c r="ES273" i="24"/>
  <c r="FN273" i="24"/>
  <c r="FF273" i="24"/>
  <c r="FM273" i="24"/>
  <c r="FE273" i="24"/>
  <c r="EW273" i="24"/>
  <c r="EN208" i="24"/>
  <c r="FL208" i="24" s="1"/>
  <c r="EX63" i="24"/>
  <c r="DU120" i="24"/>
  <c r="FA120" i="24" s="1"/>
  <c r="EZ163" i="24"/>
  <c r="DD180" i="24"/>
  <c r="FP180" i="24" s="1"/>
  <c r="FL223" i="24"/>
  <c r="EP170" i="24"/>
  <c r="FN170" i="24" s="1"/>
  <c r="EZ30" i="24"/>
  <c r="FI169" i="24"/>
  <c r="FA169" i="24"/>
  <c r="ES169" i="24"/>
  <c r="FP169" i="24"/>
  <c r="FH169" i="24"/>
  <c r="EZ169" i="24"/>
  <c r="FO169" i="24"/>
  <c r="FG169" i="24"/>
  <c r="EY169" i="24"/>
  <c r="FN169" i="24"/>
  <c r="FF169" i="24"/>
  <c r="EX169" i="24"/>
  <c r="FM169" i="24"/>
  <c r="FE169" i="24"/>
  <c r="EW169" i="24"/>
  <c r="FL169" i="24"/>
  <c r="FD169" i="24"/>
  <c r="EV169" i="24"/>
  <c r="FJ169" i="24"/>
  <c r="FB169" i="24"/>
  <c r="ET169" i="24"/>
  <c r="EU169" i="24"/>
  <c r="FC169" i="24"/>
  <c r="FK169" i="24"/>
  <c r="DZ179" i="24"/>
  <c r="FF179" i="24" s="1"/>
  <c r="FV179" i="24" s="1"/>
  <c r="ET212" i="24"/>
  <c r="FR212" i="24" s="1"/>
  <c r="FN207" i="24"/>
  <c r="EX207" i="24"/>
  <c r="FL207" i="24"/>
  <c r="FD207" i="24"/>
  <c r="EV207" i="24"/>
  <c r="FK207" i="24"/>
  <c r="EU207" i="24"/>
  <c r="FJ207" i="24"/>
  <c r="FB207" i="24"/>
  <c r="ET207" i="24"/>
  <c r="FI207" i="24"/>
  <c r="FA207" i="24"/>
  <c r="ES207" i="24"/>
  <c r="FO207" i="24"/>
  <c r="FG207" i="24"/>
  <c r="EY207" i="24"/>
  <c r="FP207" i="24"/>
  <c r="EZ207" i="24"/>
  <c r="FH207" i="24"/>
  <c r="EV261" i="24"/>
  <c r="DX263" i="24"/>
  <c r="FD263" i="24" s="1"/>
  <c r="DX271" i="24"/>
  <c r="FD271" i="24" s="1"/>
  <c r="FT271" i="24" s="1"/>
  <c r="FL267" i="24"/>
  <c r="FN267" i="24"/>
  <c r="FV267" i="24" s="1"/>
  <c r="FL314" i="24"/>
  <c r="FD314" i="24"/>
  <c r="EV314" i="24"/>
  <c r="FJ314" i="24"/>
  <c r="FB314" i="24"/>
  <c r="ET314" i="24"/>
  <c r="FR314" i="24" s="1"/>
  <c r="FI314" i="24"/>
  <c r="FA314" i="24"/>
  <c r="ES314" i="24"/>
  <c r="FP314" i="24"/>
  <c r="FH314" i="24"/>
  <c r="EZ314" i="24"/>
  <c r="FM314" i="24"/>
  <c r="FE314" i="24"/>
  <c r="EW314" i="24"/>
  <c r="EX314" i="24"/>
  <c r="FO314" i="24"/>
  <c r="FN314" i="24"/>
  <c r="FG314" i="24"/>
  <c r="FF314" i="24"/>
  <c r="EY314" i="24"/>
  <c r="CP180" i="24"/>
  <c r="FJ180" i="24" s="1"/>
  <c r="FR180" i="24" s="1"/>
  <c r="DU214" i="24"/>
  <c r="FA214" i="24" s="1"/>
  <c r="EZ298" i="24"/>
  <c r="FH267" i="24"/>
  <c r="EQ300" i="24"/>
  <c r="DW309" i="24"/>
  <c r="DV160" i="24"/>
  <c r="FB160" i="24" s="1"/>
  <c r="DY214" i="24"/>
  <c r="FE214" i="24" s="1"/>
  <c r="EK253" i="24"/>
  <c r="DC274" i="24"/>
  <c r="CU274" i="24"/>
  <c r="DK274" i="24"/>
  <c r="EI274" i="24" s="1"/>
  <c r="DS274" i="24"/>
  <c r="EQ274" i="24" s="1"/>
  <c r="EA274" i="24"/>
  <c r="CT274" i="24"/>
  <c r="DJ274" i="24"/>
  <c r="EH274" i="24" s="1"/>
  <c r="DR274" i="24"/>
  <c r="EP274" i="24" s="1"/>
  <c r="DB274" i="24"/>
  <c r="DQ228" i="24"/>
  <c r="DI228" i="24"/>
  <c r="EG228" i="24" s="1"/>
  <c r="DA228" i="24"/>
  <c r="CS228" i="24"/>
  <c r="FP216" i="24"/>
  <c r="DU306" i="24"/>
  <c r="FA306" i="24" s="1"/>
  <c r="FT213" i="24"/>
  <c r="EN227" i="24"/>
  <c r="DK320" i="24"/>
  <c r="EI320" i="24" s="1"/>
  <c r="CU320" i="24"/>
  <c r="DS320" i="24"/>
  <c r="EQ320" i="24" s="1"/>
  <c r="DC320" i="24"/>
  <c r="EX210" i="24"/>
  <c r="FO214" i="24"/>
  <c r="EA301" i="24"/>
  <c r="FG301" i="24" s="1"/>
  <c r="FX304" i="24"/>
  <c r="EX306" i="24"/>
  <c r="FV306" i="24" s="1"/>
  <c r="DW304" i="24"/>
  <c r="FC304" i="24" s="1"/>
  <c r="FN312" i="24"/>
  <c r="FF312" i="24"/>
  <c r="EX312" i="24"/>
  <c r="FM312" i="24"/>
  <c r="FE312" i="24"/>
  <c r="EW312" i="24"/>
  <c r="FK312" i="24"/>
  <c r="FC312" i="24"/>
  <c r="EU312" i="24"/>
  <c r="FJ312" i="24"/>
  <c r="ET312" i="24"/>
  <c r="FO312" i="24"/>
  <c r="FG312" i="24"/>
  <c r="EY312" i="24"/>
  <c r="FP312" i="24"/>
  <c r="ES312" i="24"/>
  <c r="FL312" i="24"/>
  <c r="FI312" i="24"/>
  <c r="FD312" i="24"/>
  <c r="FA312" i="24"/>
  <c r="EZ312" i="24"/>
  <c r="EV312" i="24"/>
  <c r="DW310" i="24"/>
  <c r="FC310" i="24" s="1"/>
  <c r="FV26" i="24"/>
  <c r="EW15" i="24"/>
  <c r="DV312" i="24"/>
  <c r="FB312" i="24" s="1"/>
  <c r="EW315" i="24"/>
  <c r="FU315" i="24" s="1"/>
  <c r="FR316" i="24"/>
  <c r="EX311" i="24"/>
  <c r="X86" i="24"/>
  <c r="AS85" i="24"/>
  <c r="FM17" i="24"/>
  <c r="EW17" i="24"/>
  <c r="FL17" i="24"/>
  <c r="FD17" i="24"/>
  <c r="EV17" i="24"/>
  <c r="FK17" i="24"/>
  <c r="FC17" i="24"/>
  <c r="EU17" i="24"/>
  <c r="FJ17" i="24"/>
  <c r="FB17" i="24"/>
  <c r="ET17" i="24"/>
  <c r="FI17" i="24"/>
  <c r="FA17" i="24"/>
  <c r="ES17" i="24"/>
  <c r="FP17" i="24"/>
  <c r="FH17" i="24"/>
  <c r="EZ17" i="24"/>
  <c r="FO17" i="24"/>
  <c r="EY17" i="24"/>
  <c r="FN17" i="24"/>
  <c r="FF17" i="24"/>
  <c r="EX17" i="24"/>
  <c r="DW129" i="24"/>
  <c r="DU26" i="24"/>
  <c r="DV34" i="24"/>
  <c r="FB34" i="24" s="1"/>
  <c r="CW36" i="24"/>
  <c r="CO36" i="24"/>
  <c r="DE36" i="24"/>
  <c r="DM36" i="24"/>
  <c r="EK36" i="24" s="1"/>
  <c r="EV35" i="24"/>
  <c r="FI35" i="24"/>
  <c r="ES35" i="24"/>
  <c r="EZ35" i="24"/>
  <c r="FG35" i="24"/>
  <c r="EY35" i="24"/>
  <c r="FF35" i="24"/>
  <c r="EX35" i="24"/>
  <c r="FL79" i="24"/>
  <c r="FD79" i="24"/>
  <c r="EV79" i="24"/>
  <c r="FK79" i="24"/>
  <c r="FC79" i="24"/>
  <c r="EU79" i="24"/>
  <c r="FJ79" i="24"/>
  <c r="FB79" i="24"/>
  <c r="ET79" i="24"/>
  <c r="FI79" i="24"/>
  <c r="FA79" i="24"/>
  <c r="ES79" i="24"/>
  <c r="FP79" i="24"/>
  <c r="EZ79" i="24"/>
  <c r="FO79" i="24"/>
  <c r="FG79" i="24"/>
  <c r="EY79" i="24"/>
  <c r="FN79" i="24"/>
  <c r="FF79" i="24"/>
  <c r="EX79" i="24"/>
  <c r="FM79" i="24"/>
  <c r="FE79" i="24"/>
  <c r="EW79" i="24"/>
  <c r="FX124" i="24"/>
  <c r="DU128" i="24"/>
  <c r="FA128" i="24" s="1"/>
  <c r="FT123" i="24"/>
  <c r="FS126" i="24"/>
  <c r="FN125" i="24"/>
  <c r="FF125" i="24"/>
  <c r="EX125" i="24"/>
  <c r="FM125" i="24"/>
  <c r="FE125" i="24"/>
  <c r="EW125" i="24"/>
  <c r="FL125" i="24"/>
  <c r="FD125" i="24"/>
  <c r="EV125" i="24"/>
  <c r="FK125" i="24"/>
  <c r="FC125" i="24"/>
  <c r="EU125" i="24"/>
  <c r="FJ125" i="24"/>
  <c r="FB125" i="24"/>
  <c r="ET125" i="24"/>
  <c r="FI125" i="24"/>
  <c r="FA125" i="24"/>
  <c r="ES125" i="24"/>
  <c r="FP125" i="24"/>
  <c r="FH125" i="24"/>
  <c r="EZ125" i="24"/>
  <c r="FX125" i="24" s="1"/>
  <c r="FO125" i="24"/>
  <c r="FG125" i="24"/>
  <c r="EY125" i="24"/>
  <c r="FW125" i="24" s="1"/>
  <c r="FL127" i="24"/>
  <c r="FD127" i="24"/>
  <c r="EV127" i="24"/>
  <c r="FK127" i="24"/>
  <c r="FC127" i="24"/>
  <c r="EU127" i="24"/>
  <c r="FJ127" i="24"/>
  <c r="FB127" i="24"/>
  <c r="ET127" i="24"/>
  <c r="FI127" i="24"/>
  <c r="ES127" i="24"/>
  <c r="FO127" i="24"/>
  <c r="FG127" i="24"/>
  <c r="EY127" i="24"/>
  <c r="FN127" i="24"/>
  <c r="FF127" i="24"/>
  <c r="EX127" i="24"/>
  <c r="FM127" i="24"/>
  <c r="FE127" i="24"/>
  <c r="EW127" i="24"/>
  <c r="FU127" i="24" s="1"/>
  <c r="ED26" i="24"/>
  <c r="FJ26" i="24" s="1"/>
  <c r="DV26" i="24"/>
  <c r="FA168" i="24"/>
  <c r="FX162" i="24"/>
  <c r="EQ120" i="24"/>
  <c r="EY120" i="24" s="1"/>
  <c r="DV112" i="24"/>
  <c r="FB112" i="24" s="1"/>
  <c r="EN29" i="24"/>
  <c r="FD29" i="24" s="1"/>
  <c r="ES77" i="24"/>
  <c r="FQ77" i="24" s="1"/>
  <c r="FJ174" i="24"/>
  <c r="FN215" i="24"/>
  <c r="FF215" i="24"/>
  <c r="EX215" i="24"/>
  <c r="FM215" i="24"/>
  <c r="FE215" i="24"/>
  <c r="EW215" i="24"/>
  <c r="FL215" i="24"/>
  <c r="FD215" i="24"/>
  <c r="EV215" i="24"/>
  <c r="FK215" i="24"/>
  <c r="FC215" i="24"/>
  <c r="EU215" i="24"/>
  <c r="FJ215" i="24"/>
  <c r="FB215" i="24"/>
  <c r="ET215" i="24"/>
  <c r="FR215" i="24" s="1"/>
  <c r="FI215" i="24"/>
  <c r="FA215" i="24"/>
  <c r="ES215" i="24"/>
  <c r="FO215" i="24"/>
  <c r="FG215" i="24"/>
  <c r="EY215" i="24"/>
  <c r="FP215" i="24"/>
  <c r="FH215" i="24"/>
  <c r="EZ215" i="24"/>
  <c r="FT164" i="24"/>
  <c r="FO165" i="24"/>
  <c r="FL163" i="24"/>
  <c r="DO181" i="24"/>
  <c r="EM181" i="24" s="1"/>
  <c r="DG181" i="24"/>
  <c r="EE181" i="24" s="1"/>
  <c r="CY181" i="24"/>
  <c r="CQ181" i="24"/>
  <c r="DS181" i="24"/>
  <c r="EQ181" i="24" s="1"/>
  <c r="DK181" i="24"/>
  <c r="EI181" i="24" s="1"/>
  <c r="DC181" i="24"/>
  <c r="CU181" i="24"/>
  <c r="FR258" i="24"/>
  <c r="EP132" i="24"/>
  <c r="FR179" i="24"/>
  <c r="DW180" i="24"/>
  <c r="FC180" i="24" s="1"/>
  <c r="FR224" i="24"/>
  <c r="DY165" i="24"/>
  <c r="EX216" i="24"/>
  <c r="DX258" i="24"/>
  <c r="EF258" i="24"/>
  <c r="FJ77" i="24"/>
  <c r="FN77" i="24"/>
  <c r="DU118" i="24"/>
  <c r="FA118" i="24" s="1"/>
  <c r="EA216" i="24"/>
  <c r="FG216" i="24" s="1"/>
  <c r="EA270" i="24"/>
  <c r="FG270" i="24" s="1"/>
  <c r="FV174" i="24"/>
  <c r="EB180" i="24"/>
  <c r="FH180" i="24" s="1"/>
  <c r="FJ208" i="24"/>
  <c r="EY261" i="24"/>
  <c r="FM267" i="24"/>
  <c r="FU267" i="24" s="1"/>
  <c r="FU307" i="24"/>
  <c r="CQ180" i="24"/>
  <c r="FK180" i="24" s="1"/>
  <c r="ET214" i="24"/>
  <c r="FR214" i="24" s="1"/>
  <c r="FC260" i="24"/>
  <c r="FS260" i="24" s="1"/>
  <c r="FB309" i="24"/>
  <c r="EM309" i="24"/>
  <c r="FK309" i="24" s="1"/>
  <c r="EM176" i="24"/>
  <c r="FK176" i="24" s="1"/>
  <c r="DR176" i="24"/>
  <c r="DO176" i="24"/>
  <c r="DW176" i="24" s="1"/>
  <c r="DN176" i="24"/>
  <c r="DT176" i="24"/>
  <c r="EB176" i="24" s="1"/>
  <c r="DP176" i="24"/>
  <c r="DX176" i="24" s="1"/>
  <c r="DS176" i="24"/>
  <c r="DV176" i="24"/>
  <c r="DQ176" i="24"/>
  <c r="DM176" i="24"/>
  <c r="X276" i="24"/>
  <c r="AS275" i="24"/>
  <c r="EX319" i="24"/>
  <c r="FV319" i="24" s="1"/>
  <c r="EZ306" i="24"/>
  <c r="EK315" i="24"/>
  <c r="FI315" i="24" s="1"/>
  <c r="EZ313" i="24"/>
  <c r="EB209" i="24"/>
  <c r="FH209" i="24" s="1"/>
  <c r="CP228" i="24"/>
  <c r="DF228" i="24"/>
  <c r="ED228" i="24" s="1"/>
  <c r="DN228" i="24"/>
  <c r="DV228" i="24" s="1"/>
  <c r="EX254" i="24"/>
  <c r="FW213" i="24"/>
  <c r="EY256" i="24"/>
  <c r="FW256" i="24" s="1"/>
  <c r="DA320" i="24"/>
  <c r="DI320" i="24"/>
  <c r="DQ320" i="24"/>
  <c r="EO320" i="24" s="1"/>
  <c r="CS320" i="24"/>
  <c r="DU304" i="24"/>
  <c r="FA304" i="24" s="1"/>
  <c r="ES309" i="24"/>
  <c r="FQ309" i="24" s="1"/>
  <c r="DY304" i="24"/>
  <c r="FE304" i="24" s="1"/>
  <c r="FU304" i="24" s="1"/>
  <c r="EC311" i="24"/>
  <c r="FI311" i="24" s="1"/>
  <c r="DC318" i="24"/>
  <c r="FO318" i="24" s="1"/>
  <c r="EI311" i="24"/>
  <c r="EY311" i="24" s="1"/>
  <c r="FA318" i="24"/>
  <c r="ES318" i="24"/>
  <c r="FH318" i="24"/>
  <c r="EZ318" i="24"/>
  <c r="FG318" i="24"/>
  <c r="EY318" i="24"/>
  <c r="FW318" i="24" s="1"/>
  <c r="FK318" i="24"/>
  <c r="EU318" i="24"/>
  <c r="FD318" i="24"/>
  <c r="FB318" i="24"/>
  <c r="FN318" i="24"/>
  <c r="EX318" i="24"/>
  <c r="FM318" i="24"/>
  <c r="EW318" i="24"/>
  <c r="FL318" i="24"/>
  <c r="EV318" i="24"/>
  <c r="FE318" i="24"/>
  <c r="ET318" i="24"/>
  <c r="FJ318" i="24"/>
  <c r="FF318" i="24"/>
  <c r="ER317" i="24"/>
  <c r="EB317" i="24"/>
  <c r="CQ319" i="24"/>
  <c r="FK319" i="24" s="1"/>
  <c r="FL314" i="23"/>
  <c r="EH301" i="23"/>
  <c r="FM313" i="23"/>
  <c r="FH313" i="23"/>
  <c r="FX313" i="23" s="1"/>
  <c r="DZ306" i="23"/>
  <c r="FK307" i="23"/>
  <c r="FF298" i="23"/>
  <c r="FM314" i="23"/>
  <c r="FO299" i="23"/>
  <c r="FB308" i="23"/>
  <c r="EV314" i="23"/>
  <c r="DX309" i="23"/>
  <c r="DW314" i="23"/>
  <c r="ES299" i="23"/>
  <c r="FQ299" i="23" s="1"/>
  <c r="EH303" i="23"/>
  <c r="DY318" i="23"/>
  <c r="EC312" i="23"/>
  <c r="FG302" i="23"/>
  <c r="FL308" i="23"/>
  <c r="DX317" i="23"/>
  <c r="EW317" i="23"/>
  <c r="FD314" i="23"/>
  <c r="FT314" i="23" s="1"/>
  <c r="FA299" i="23"/>
  <c r="FN302" i="23"/>
  <c r="EV310" i="23"/>
  <c r="FT310" i="23" s="1"/>
  <c r="FL310" i="23"/>
  <c r="EE305" i="23"/>
  <c r="FK305" i="23" s="1"/>
  <c r="FD313" i="23"/>
  <c r="ET313" i="23"/>
  <c r="FR313" i="23" s="1"/>
  <c r="ER309" i="23"/>
  <c r="FG307" i="23"/>
  <c r="FM302" i="23"/>
  <c r="FU302" i="23" s="1"/>
  <c r="FL302" i="23"/>
  <c r="FT302" i="23" s="1"/>
  <c r="FN314" i="23"/>
  <c r="DV303" i="23"/>
  <c r="FB303" i="23" s="1"/>
  <c r="FB313" i="23"/>
  <c r="DX318" i="23"/>
  <c r="FO317" i="23"/>
  <c r="DY309" i="23"/>
  <c r="EL318" i="23"/>
  <c r="DU317" i="23"/>
  <c r="DZ313" i="23"/>
  <c r="FF313" i="23" s="1"/>
  <c r="EJ314" i="23"/>
  <c r="FP314" i="23" s="1"/>
  <c r="FO298" i="23"/>
  <c r="FJ298" i="23"/>
  <c r="FR298" i="23" s="1"/>
  <c r="DU318" i="23"/>
  <c r="EA299" i="23"/>
  <c r="FG299" i="23" s="1"/>
  <c r="FM307" i="23"/>
  <c r="FL266" i="23"/>
  <c r="FD257" i="23"/>
  <c r="FT257" i="23" s="1"/>
  <c r="FP266" i="23"/>
  <c r="FO271" i="23"/>
  <c r="DY270" i="23"/>
  <c r="FL257" i="23"/>
  <c r="EX266" i="23"/>
  <c r="FH266" i="23"/>
  <c r="FK253" i="23"/>
  <c r="ES258" i="23"/>
  <c r="FJ266" i="23"/>
  <c r="EA264" i="23"/>
  <c r="FG264" i="23" s="1"/>
  <c r="FI253" i="23"/>
  <c r="FQ253" i="23" s="1"/>
  <c r="DX262" i="23"/>
  <c r="FN271" i="23"/>
  <c r="FF271" i="23"/>
  <c r="DZ273" i="23"/>
  <c r="FK257" i="23"/>
  <c r="EO257" i="23"/>
  <c r="FE257" i="23" s="1"/>
  <c r="ES257" i="23"/>
  <c r="EP268" i="23"/>
  <c r="FK272" i="23"/>
  <c r="FW272" i="23"/>
  <c r="DU273" i="23"/>
  <c r="FG266" i="23"/>
  <c r="FK254" i="23"/>
  <c r="FI257" i="23"/>
  <c r="FI263" i="23"/>
  <c r="FQ263" i="23" s="1"/>
  <c r="EW271" i="23"/>
  <c r="FC266" i="23"/>
  <c r="FI254" i="23"/>
  <c r="FP254" i="23"/>
  <c r="FX254" i="23" s="1"/>
  <c r="ET263" i="23"/>
  <c r="FA257" i="23"/>
  <c r="FK269" i="23"/>
  <c r="EZ220" i="23"/>
  <c r="FP220" i="23"/>
  <c r="FO209" i="23"/>
  <c r="FG209" i="23"/>
  <c r="EY209" i="23"/>
  <c r="FE210" i="23"/>
  <c r="EW210" i="23"/>
  <c r="FU210" i="23" s="1"/>
  <c r="FN219" i="23"/>
  <c r="FF219" i="23"/>
  <c r="EX219" i="23"/>
  <c r="FD219" i="23"/>
  <c r="FJ227" i="23"/>
  <c r="DY227" i="23"/>
  <c r="FJ211" i="23"/>
  <c r="FO227" i="23"/>
  <c r="DY228" i="23"/>
  <c r="DW223" i="23"/>
  <c r="EY227" i="23"/>
  <c r="FN221" i="23"/>
  <c r="DW228" i="23"/>
  <c r="FN210" i="23"/>
  <c r="DU216" i="23"/>
  <c r="FA216" i="23" s="1"/>
  <c r="FE219" i="23"/>
  <c r="FU219" i="23" s="1"/>
  <c r="FM210" i="23"/>
  <c r="DV222" i="23"/>
  <c r="FN212" i="23"/>
  <c r="FA224" i="23"/>
  <c r="FL219" i="23"/>
  <c r="FT219" i="23" s="1"/>
  <c r="FP226" i="23"/>
  <c r="FX226" i="23" s="1"/>
  <c r="FO218" i="23"/>
  <c r="FO208" i="23"/>
  <c r="EV219" i="23"/>
  <c r="DW217" i="23"/>
  <c r="DY215" i="23"/>
  <c r="DU227" i="23"/>
  <c r="FA227" i="23" s="1"/>
  <c r="EB220" i="23"/>
  <c r="FH220" i="23" s="1"/>
  <c r="EO225" i="23"/>
  <c r="FM225" i="23" s="1"/>
  <c r="FF221" i="23"/>
  <c r="FV221" i="23" s="1"/>
  <c r="EY208" i="23"/>
  <c r="FW208" i="23" s="1"/>
  <c r="EV208" i="23"/>
  <c r="EB228" i="23"/>
  <c r="EL209" i="23"/>
  <c r="ET209" i="23" s="1"/>
  <c r="EV180" i="23"/>
  <c r="FD180" i="23"/>
  <c r="FJ161" i="23"/>
  <c r="EU174" i="23"/>
  <c r="DU172" i="23"/>
  <c r="EN162" i="23"/>
  <c r="FB177" i="23"/>
  <c r="EJ164" i="23"/>
  <c r="FP164" i="23" s="1"/>
  <c r="DX168" i="23"/>
  <c r="DX160" i="23"/>
  <c r="FD160" i="23" s="1"/>
  <c r="EJ180" i="23"/>
  <c r="FO161" i="23"/>
  <c r="FI161" i="23"/>
  <c r="FP161" i="23"/>
  <c r="DW177" i="23"/>
  <c r="FC177" i="23" s="1"/>
  <c r="EC160" i="23"/>
  <c r="ES160" i="23" s="1"/>
  <c r="EQ163" i="23"/>
  <c r="FO163" i="23" s="1"/>
  <c r="FB167" i="23"/>
  <c r="ET167" i="23"/>
  <c r="ET163" i="23"/>
  <c r="EV174" i="23"/>
  <c r="EC180" i="23"/>
  <c r="ES180" i="23" s="1"/>
  <c r="DV160" i="23"/>
  <c r="FB160" i="23" s="1"/>
  <c r="FR160" i="23" s="1"/>
  <c r="EJ160" i="23"/>
  <c r="FP160" i="23" s="1"/>
  <c r="ER165" i="23"/>
  <c r="FR175" i="23"/>
  <c r="FM175" i="23"/>
  <c r="FJ167" i="23"/>
  <c r="FM163" i="23"/>
  <c r="FO169" i="23"/>
  <c r="FL170" i="23"/>
  <c r="FI169" i="23"/>
  <c r="DX179" i="23"/>
  <c r="FO175" i="23"/>
  <c r="FW175" i="23" s="1"/>
  <c r="FF166" i="23"/>
  <c r="EX166" i="23"/>
  <c r="FV166" i="23" s="1"/>
  <c r="EX174" i="23"/>
  <c r="EZ164" i="23"/>
  <c r="EE168" i="23"/>
  <c r="EU168" i="23" s="1"/>
  <c r="EA164" i="23"/>
  <c r="FG164" i="23" s="1"/>
  <c r="FW164" i="23" s="1"/>
  <c r="ET169" i="23"/>
  <c r="DY160" i="23"/>
  <c r="DU165" i="23"/>
  <c r="FA165" i="23" s="1"/>
  <c r="EN172" i="23"/>
  <c r="EV172" i="23" s="1"/>
  <c r="FI160" i="23"/>
  <c r="EH162" i="23"/>
  <c r="EQ179" i="23"/>
  <c r="FO179" i="23" s="1"/>
  <c r="FV167" i="23"/>
  <c r="EL163" i="23"/>
  <c r="FB163" i="23" s="1"/>
  <c r="DW172" i="23"/>
  <c r="FC172" i="23" s="1"/>
  <c r="FX177" i="23"/>
  <c r="FU177" i="23"/>
  <c r="FE170" i="23"/>
  <c r="EU161" i="23"/>
  <c r="FA160" i="23"/>
  <c r="FF174" i="23"/>
  <c r="EF166" i="23"/>
  <c r="FL115" i="23"/>
  <c r="EV115" i="23"/>
  <c r="FX132" i="23"/>
  <c r="EA133" i="23"/>
  <c r="FS126" i="23"/>
  <c r="FD128" i="23"/>
  <c r="FT128" i="23" s="1"/>
  <c r="EG118" i="23"/>
  <c r="EQ116" i="23"/>
  <c r="DX112" i="23"/>
  <c r="FD112" i="23" s="1"/>
  <c r="FH112" i="23"/>
  <c r="FG128" i="23"/>
  <c r="FQ118" i="23"/>
  <c r="FF118" i="23"/>
  <c r="FV118" i="23" s="1"/>
  <c r="EI122" i="23"/>
  <c r="FG122" i="23" s="1"/>
  <c r="FQ132" i="23"/>
  <c r="FO128" i="23"/>
  <c r="FW128" i="23" s="1"/>
  <c r="FM112" i="23"/>
  <c r="FM120" i="23"/>
  <c r="EX132" i="23"/>
  <c r="EA124" i="23"/>
  <c r="FI128" i="23"/>
  <c r="EB131" i="23"/>
  <c r="DY124" i="23"/>
  <c r="FE124" i="23" s="1"/>
  <c r="EE122" i="23"/>
  <c r="FC122" i="23" s="1"/>
  <c r="FF132" i="23"/>
  <c r="EN124" i="23"/>
  <c r="FL124" i="23" s="1"/>
  <c r="FU126" i="23"/>
  <c r="FX118" i="23"/>
  <c r="DU116" i="23"/>
  <c r="EG122" i="23"/>
  <c r="EX130" i="23"/>
  <c r="FV130" i="23" s="1"/>
  <c r="FN120" i="23"/>
  <c r="DX113" i="23"/>
  <c r="FD113" i="23" s="1"/>
  <c r="FE115" i="23"/>
  <c r="ED122" i="23"/>
  <c r="FB122" i="23" s="1"/>
  <c r="FV120" i="23"/>
  <c r="EH114" i="23"/>
  <c r="FN114" i="23" s="1"/>
  <c r="FI114" i="23"/>
  <c r="FO83" i="23"/>
  <c r="FG83" i="23"/>
  <c r="EY83" i="23"/>
  <c r="FW71" i="23"/>
  <c r="FW64" i="23"/>
  <c r="FK69" i="23"/>
  <c r="FR66" i="23"/>
  <c r="FV71" i="23"/>
  <c r="FC83" i="23"/>
  <c r="FG80" i="23"/>
  <c r="ES83" i="23"/>
  <c r="FA80" i="23"/>
  <c r="FC70" i="23"/>
  <c r="ET75" i="23"/>
  <c r="FR75" i="23" s="1"/>
  <c r="FQ64" i="23"/>
  <c r="FJ80" i="23"/>
  <c r="FR80" i="23" s="1"/>
  <c r="ET84" i="23"/>
  <c r="EN84" i="23"/>
  <c r="FO69" i="23"/>
  <c r="FU75" i="23"/>
  <c r="FT74" i="23"/>
  <c r="DX73" i="23"/>
  <c r="EA73" i="23"/>
  <c r="DW75" i="23"/>
  <c r="FA72" i="23"/>
  <c r="FL69" i="23"/>
  <c r="FF83" i="23"/>
  <c r="EU74" i="23"/>
  <c r="FE80" i="23"/>
  <c r="EZ83" i="23"/>
  <c r="FG69" i="23"/>
  <c r="FW69" i="23" s="1"/>
  <c r="EM70" i="23"/>
  <c r="FK70" i="23" s="1"/>
  <c r="FR70" i="23"/>
  <c r="EB83" i="23"/>
  <c r="FH83" i="23" s="1"/>
  <c r="FF84" i="23"/>
  <c r="EU63" i="23"/>
  <c r="FN72" i="23"/>
  <c r="EW78" i="23"/>
  <c r="FC74" i="23"/>
  <c r="EX83" i="23"/>
  <c r="FM78" i="23"/>
  <c r="FN70" i="23"/>
  <c r="EU64" i="23"/>
  <c r="DY76" i="23"/>
  <c r="FE76" i="23" s="1"/>
  <c r="FB80" i="23"/>
  <c r="FH69" i="23"/>
  <c r="EY84" i="23"/>
  <c r="FC63" i="23"/>
  <c r="FI72" i="23"/>
  <c r="EB66" i="23"/>
  <c r="DY68" i="23"/>
  <c r="FE68" i="23" s="1"/>
  <c r="ED68" i="23"/>
  <c r="ET68" i="23" s="1"/>
  <c r="ET72" i="23"/>
  <c r="EM73" i="23"/>
  <c r="FG63" i="23"/>
  <c r="FL70" i="23"/>
  <c r="FF70" i="23"/>
  <c r="FO82" i="23"/>
  <c r="FK78" i="23"/>
  <c r="FS78" i="23" s="1"/>
  <c r="FP69" i="23"/>
  <c r="DX68" i="23"/>
  <c r="EI68" i="23"/>
  <c r="FG68" i="23" s="1"/>
  <c r="EX72" i="23"/>
  <c r="EN81" i="23"/>
  <c r="DU71" i="23"/>
  <c r="EZ80" i="23"/>
  <c r="EW81" i="23"/>
  <c r="EU69" i="23"/>
  <c r="FI69" i="23"/>
  <c r="DX83" i="23"/>
  <c r="FD83" i="23" s="1"/>
  <c r="FM20" i="23"/>
  <c r="EX30" i="23"/>
  <c r="FV30" i="23" s="1"/>
  <c r="FF30" i="23"/>
  <c r="FN22" i="23"/>
  <c r="FG18" i="23"/>
  <c r="EE24" i="23"/>
  <c r="FK24" i="23" s="1"/>
  <c r="FL29" i="23"/>
  <c r="FJ30" i="23"/>
  <c r="FR30" i="23" s="1"/>
  <c r="DW31" i="23"/>
  <c r="FC31" i="23" s="1"/>
  <c r="EU30" i="23"/>
  <c r="FF32" i="23"/>
  <c r="FH28" i="23"/>
  <c r="FG32" i="23"/>
  <c r="EG33" i="23"/>
  <c r="FM33" i="23" s="1"/>
  <c r="DZ18" i="23"/>
  <c r="FF18" i="23" s="1"/>
  <c r="FE20" i="23"/>
  <c r="FP14" i="23"/>
  <c r="FX14" i="23" s="1"/>
  <c r="FJ14" i="23"/>
  <c r="FI28" i="23"/>
  <c r="ES28" i="23"/>
  <c r="EA24" i="23"/>
  <c r="FP18" i="23"/>
  <c r="FE30" i="23"/>
  <c r="EZ30" i="23"/>
  <c r="FC30" i="23"/>
  <c r="DW18" i="23"/>
  <c r="FC18" i="23" s="1"/>
  <c r="FH30" i="23"/>
  <c r="FM30" i="23"/>
  <c r="EY32" i="23"/>
  <c r="DV26" i="23"/>
  <c r="FO32" i="23"/>
  <c r="EA33" i="23"/>
  <c r="FG33" i="23" s="1"/>
  <c r="FT28" i="23"/>
  <c r="FM32" i="23"/>
  <c r="EF27" i="23"/>
  <c r="FL27" i="23" s="1"/>
  <c r="DX32" i="23"/>
  <c r="FD32" i="23" s="1"/>
  <c r="EK18" i="23"/>
  <c r="FI18" i="23" s="1"/>
  <c r="FP28" i="23"/>
  <c r="FM28" i="23"/>
  <c r="FU28" i="23" s="1"/>
  <c r="EX26" i="23"/>
  <c r="EX14" i="23"/>
  <c r="FJ20" i="23"/>
  <c r="FF26" i="23"/>
  <c r="DX26" i="23"/>
  <c r="FD26" i="23" s="1"/>
  <c r="EZ29" i="23"/>
  <c r="CR34" i="23"/>
  <c r="FB20" i="23"/>
  <c r="FB22" i="23"/>
  <c r="FH27" i="23"/>
  <c r="DZ24" i="23"/>
  <c r="FF24" i="23" s="1"/>
  <c r="DZ29" i="23"/>
  <c r="FF29" i="23" s="1"/>
  <c r="FP22" i="23"/>
  <c r="EA26" i="23"/>
  <c r="FG26" i="23" s="1"/>
  <c r="EQ34" i="23"/>
  <c r="FO34" i="23" s="1"/>
  <c r="FL32" i="23"/>
  <c r="DY27" i="23"/>
  <c r="DW34" i="23"/>
  <c r="FC34" i="23" s="1"/>
  <c r="EY27" i="23"/>
  <c r="FP29" i="23"/>
  <c r="EN34" i="23"/>
  <c r="EV34" i="23" s="1"/>
  <c r="FG27" i="23"/>
  <c r="DX24" i="23"/>
  <c r="FD24" i="23" s="1"/>
  <c r="DW25" i="23"/>
  <c r="FC25" i="23" s="1"/>
  <c r="FP27" i="23"/>
  <c r="DY32" i="23"/>
  <c r="FE32" i="23" s="1"/>
  <c r="FL26" i="23"/>
  <c r="EW20" i="23"/>
  <c r="FO22" i="23"/>
  <c r="FN16" i="23"/>
  <c r="FO26" i="23"/>
  <c r="EO18" i="23"/>
  <c r="FM18" i="23" s="1"/>
  <c r="FG22" i="23"/>
  <c r="FL14" i="23"/>
  <c r="FK14" i="23"/>
  <c r="FI14" i="23"/>
  <c r="FI71" i="23"/>
  <c r="FA71" i="23"/>
  <c r="ES71" i="23"/>
  <c r="FT22" i="23"/>
  <c r="FL227" i="23"/>
  <c r="FC160" i="23"/>
  <c r="FS160" i="23" s="1"/>
  <c r="FJ219" i="23"/>
  <c r="FE314" i="23"/>
  <c r="FE313" i="23"/>
  <c r="FF163" i="23"/>
  <c r="FC180" i="23"/>
  <c r="FK180" i="23"/>
  <c r="EU180" i="23"/>
  <c r="FL83" i="23"/>
  <c r="EV83" i="23"/>
  <c r="ES174" i="23"/>
  <c r="FI174" i="23"/>
  <c r="EW265" i="23"/>
  <c r="FE265" i="23"/>
  <c r="FM265" i="23"/>
  <c r="FC264" i="23"/>
  <c r="EU264" i="23"/>
  <c r="EU32" i="23"/>
  <c r="FK32" i="23"/>
  <c r="FQ69" i="23"/>
  <c r="EX208" i="23"/>
  <c r="FP66" i="23"/>
  <c r="FH66" i="23"/>
  <c r="EZ66" i="23"/>
  <c r="FR266" i="23"/>
  <c r="ET115" i="23"/>
  <c r="FJ115" i="23"/>
  <c r="FB115" i="23"/>
  <c r="EY174" i="23"/>
  <c r="FO174" i="23"/>
  <c r="FR308" i="23"/>
  <c r="FN209" i="23"/>
  <c r="FF209" i="23"/>
  <c r="EX209" i="23"/>
  <c r="FI219" i="23"/>
  <c r="FA219" i="23"/>
  <c r="ES219" i="23"/>
  <c r="FL80" i="23"/>
  <c r="EV80" i="23"/>
  <c r="FQ72" i="23"/>
  <c r="FO210" i="23"/>
  <c r="FP210" i="23"/>
  <c r="EZ210" i="23"/>
  <c r="FA271" i="23"/>
  <c r="FM209" i="23"/>
  <c r="FE209" i="23"/>
  <c r="EW209" i="23"/>
  <c r="FU209" i="23" s="1"/>
  <c r="FK317" i="23"/>
  <c r="EU317" i="23"/>
  <c r="EY28" i="23"/>
  <c r="FG28" i="23"/>
  <c r="FO28" i="23"/>
  <c r="FX20" i="23"/>
  <c r="EV118" i="23"/>
  <c r="FL118" i="23"/>
  <c r="FM160" i="23"/>
  <c r="FE160" i="23"/>
  <c r="EW160" i="23"/>
  <c r="FX253" i="23"/>
  <c r="FJ118" i="23"/>
  <c r="FB118" i="23"/>
  <c r="ET118" i="23"/>
  <c r="FQ210" i="23"/>
  <c r="FM174" i="23"/>
  <c r="FE174" i="23"/>
  <c r="EW174" i="23"/>
  <c r="FX299" i="23"/>
  <c r="EV220" i="23"/>
  <c r="FL220" i="23"/>
  <c r="FP209" i="23"/>
  <c r="EZ209" i="23"/>
  <c r="EZ82" i="23"/>
  <c r="FP82" i="23"/>
  <c r="FR69" i="23"/>
  <c r="FK163" i="23"/>
  <c r="FN27" i="23"/>
  <c r="FS269" i="23"/>
  <c r="FO224" i="23"/>
  <c r="EY224" i="23"/>
  <c r="EW314" i="23"/>
  <c r="FO180" i="23"/>
  <c r="EY180" i="23"/>
  <c r="ET305" i="23"/>
  <c r="FJ305" i="23"/>
  <c r="FE82" i="23"/>
  <c r="EW82" i="23"/>
  <c r="FM82" i="23"/>
  <c r="FT70" i="23"/>
  <c r="FS161" i="23"/>
  <c r="FQ257" i="23"/>
  <c r="FK264" i="23"/>
  <c r="FN208" i="23"/>
  <c r="FK66" i="23"/>
  <c r="EU66" i="23"/>
  <c r="FI220" i="23"/>
  <c r="ES220" i="23"/>
  <c r="EV160" i="23"/>
  <c r="FV310" i="23"/>
  <c r="FN122" i="23"/>
  <c r="EX122" i="23"/>
  <c r="EY264" i="23"/>
  <c r="FO219" i="23"/>
  <c r="EY219" i="23"/>
  <c r="FV74" i="23"/>
  <c r="FN23" i="23"/>
  <c r="FF23" i="23"/>
  <c r="EX23" i="23"/>
  <c r="FL23" i="23"/>
  <c r="FD23" i="23"/>
  <c r="EV23" i="23"/>
  <c r="FK23" i="23"/>
  <c r="FC23" i="23"/>
  <c r="EU23" i="23"/>
  <c r="FJ23" i="23"/>
  <c r="FB23" i="23"/>
  <c r="ET23" i="23"/>
  <c r="FI23" i="23"/>
  <c r="FA23" i="23"/>
  <c r="ES23" i="23"/>
  <c r="FO23" i="23"/>
  <c r="FG23" i="23"/>
  <c r="EY23" i="23"/>
  <c r="EZ23" i="23"/>
  <c r="EW23" i="23"/>
  <c r="FE23" i="23"/>
  <c r="FP23" i="23"/>
  <c r="FM23" i="23"/>
  <c r="FH23" i="23"/>
  <c r="FS82" i="23"/>
  <c r="FW123" i="23"/>
  <c r="FT130" i="23"/>
  <c r="FS28" i="23"/>
  <c r="EA16" i="23"/>
  <c r="FG16" i="23" s="1"/>
  <c r="FW177" i="23"/>
  <c r="FN31" i="23"/>
  <c r="FF31" i="23"/>
  <c r="EX31" i="23"/>
  <c r="FM31" i="23"/>
  <c r="FE31" i="23"/>
  <c r="EW31" i="23"/>
  <c r="FL31" i="23"/>
  <c r="FD31" i="23"/>
  <c r="EV31" i="23"/>
  <c r="FK31" i="23"/>
  <c r="EU31" i="23"/>
  <c r="FJ31" i="23"/>
  <c r="FB31" i="23"/>
  <c r="ET31" i="23"/>
  <c r="FI31" i="23"/>
  <c r="FA31" i="23"/>
  <c r="ES31" i="23"/>
  <c r="FO31" i="23"/>
  <c r="FG31" i="23"/>
  <c r="EY31" i="23"/>
  <c r="EZ31" i="23"/>
  <c r="FH31" i="23"/>
  <c r="FP31" i="23"/>
  <c r="EP113" i="23"/>
  <c r="FF113" i="23" s="1"/>
  <c r="CY34" i="23"/>
  <c r="FK34" i="23" s="1"/>
  <c r="DX80" i="23"/>
  <c r="FD80" i="23" s="1"/>
  <c r="FU121" i="23"/>
  <c r="DY162" i="23"/>
  <c r="ED16" i="23"/>
  <c r="ET16" i="23" s="1"/>
  <c r="EG27" i="23"/>
  <c r="FM27" i="23" s="1"/>
  <c r="DZ27" i="23"/>
  <c r="FF27" i="23" s="1"/>
  <c r="FK73" i="23"/>
  <c r="FC73" i="23"/>
  <c r="EU73" i="23"/>
  <c r="FI73" i="23"/>
  <c r="ES73" i="23"/>
  <c r="FO73" i="23"/>
  <c r="FG73" i="23"/>
  <c r="EY73" i="23"/>
  <c r="FN73" i="23"/>
  <c r="FF73" i="23"/>
  <c r="EX73" i="23"/>
  <c r="FL73" i="23"/>
  <c r="FD73" i="23"/>
  <c r="EV73" i="23"/>
  <c r="EW73" i="23"/>
  <c r="FE73" i="23"/>
  <c r="FM73" i="23"/>
  <c r="DZ76" i="23"/>
  <c r="FF76" i="23" s="1"/>
  <c r="DU114" i="23"/>
  <c r="FA114" i="23" s="1"/>
  <c r="FS129" i="23"/>
  <c r="EC162" i="23"/>
  <c r="FI162" i="23" s="1"/>
  <c r="EX16" i="23"/>
  <c r="DZ16" i="23"/>
  <c r="FF16" i="23" s="1"/>
  <c r="EM65" i="23"/>
  <c r="FC65" i="23" s="1"/>
  <c r="DW69" i="23"/>
  <c r="FC69" i="23" s="1"/>
  <c r="EJ32" i="23"/>
  <c r="EB32" i="23"/>
  <c r="DV84" i="23"/>
  <c r="FB84" i="23" s="1"/>
  <c r="FA128" i="23"/>
  <c r="FQ128" i="23" s="1"/>
  <c r="FN128" i="23"/>
  <c r="EB79" i="23"/>
  <c r="FU63" i="23"/>
  <c r="EM26" i="23"/>
  <c r="FC26" i="23" s="1"/>
  <c r="FA131" i="23"/>
  <c r="EF169" i="23"/>
  <c r="FL169" i="23" s="1"/>
  <c r="DX169" i="23"/>
  <c r="EC214" i="23"/>
  <c r="ES214" i="23" s="1"/>
  <c r="ED26" i="23"/>
  <c r="FJ26" i="23" s="1"/>
  <c r="FH72" i="23"/>
  <c r="EC84" i="23"/>
  <c r="FI84" i="23" s="1"/>
  <c r="ES131" i="23"/>
  <c r="FK213" i="23"/>
  <c r="FC213" i="23"/>
  <c r="EU213" i="23"/>
  <c r="FJ213" i="23"/>
  <c r="FB213" i="23"/>
  <c r="ET213" i="23"/>
  <c r="FI213" i="23"/>
  <c r="FA213" i="23"/>
  <c r="ES213" i="23"/>
  <c r="FQ213" i="23" s="1"/>
  <c r="FO213" i="23"/>
  <c r="FG213" i="23"/>
  <c r="EY213" i="23"/>
  <c r="FN213" i="23"/>
  <c r="FM213" i="23"/>
  <c r="FH213" i="23"/>
  <c r="FF213" i="23"/>
  <c r="FE213" i="23"/>
  <c r="EZ213" i="23"/>
  <c r="EX213" i="23"/>
  <c r="FP213" i="23"/>
  <c r="EW213" i="23"/>
  <c r="FT66" i="23"/>
  <c r="CU132" i="23"/>
  <c r="FO132" i="23" s="1"/>
  <c r="EA174" i="23"/>
  <c r="FG174" i="23" s="1"/>
  <c r="EC225" i="23"/>
  <c r="DU225" i="23"/>
  <c r="FO72" i="23"/>
  <c r="FW72" i="23" s="1"/>
  <c r="FG20" i="23"/>
  <c r="FW20" i="23" s="1"/>
  <c r="FO27" i="23"/>
  <c r="EA130" i="23"/>
  <c r="FG130" i="23" s="1"/>
  <c r="DX164" i="23"/>
  <c r="FD164" i="23" s="1"/>
  <c r="DD181" i="23"/>
  <c r="DT181" i="23"/>
  <c r="ER181" i="23" s="1"/>
  <c r="DL181" i="23"/>
  <c r="EJ181" i="23" s="1"/>
  <c r="DU221" i="23"/>
  <c r="FA221" i="23" s="1"/>
  <c r="EQ225" i="23"/>
  <c r="FG225" i="23" s="1"/>
  <c r="EA225" i="23"/>
  <c r="FI256" i="23"/>
  <c r="FJ22" i="23"/>
  <c r="FN29" i="23"/>
  <c r="FU78" i="23"/>
  <c r="FO78" i="23"/>
  <c r="EK29" i="23"/>
  <c r="FI29" i="23" s="1"/>
  <c r="EL29" i="23"/>
  <c r="ET29" i="23" s="1"/>
  <c r="CR85" i="23"/>
  <c r="CZ85" i="23"/>
  <c r="DH85" i="23"/>
  <c r="EF85" i="23" s="1"/>
  <c r="DP85" i="23"/>
  <c r="CV85" i="23"/>
  <c r="DD85" i="23"/>
  <c r="DL85" i="23"/>
  <c r="EJ85" i="23" s="1"/>
  <c r="DT85" i="23"/>
  <c r="EB85" i="23" s="1"/>
  <c r="ET114" i="23"/>
  <c r="FV112" i="23"/>
  <c r="CR132" i="23"/>
  <c r="FL132" i="23" s="1"/>
  <c r="FJ113" i="23"/>
  <c r="FB113" i="23"/>
  <c r="ET113" i="23"/>
  <c r="FP113" i="23"/>
  <c r="FH113" i="23"/>
  <c r="EZ113" i="23"/>
  <c r="FO113" i="23"/>
  <c r="FG113" i="23"/>
  <c r="EY113" i="23"/>
  <c r="FN113" i="23"/>
  <c r="FL113" i="23"/>
  <c r="EV113" i="23"/>
  <c r="FK113" i="23"/>
  <c r="FE113" i="23"/>
  <c r="FC113" i="23"/>
  <c r="EW113" i="23"/>
  <c r="EU113" i="23"/>
  <c r="FM113" i="23"/>
  <c r="EM133" i="23"/>
  <c r="FC133" i="23" s="1"/>
  <c r="ER133" i="23"/>
  <c r="EH169" i="23"/>
  <c r="FN169" i="23" s="1"/>
  <c r="DZ169" i="23"/>
  <c r="EJ169" i="23"/>
  <c r="EZ169" i="23" s="1"/>
  <c r="DX177" i="23"/>
  <c r="EF177" i="23"/>
  <c r="FL176" i="23"/>
  <c r="FD176" i="23"/>
  <c r="EV176" i="23"/>
  <c r="FK176" i="23"/>
  <c r="FC176" i="23"/>
  <c r="EU176" i="23"/>
  <c r="FI176" i="23"/>
  <c r="FA176" i="23"/>
  <c r="ES176" i="23"/>
  <c r="FP176" i="23"/>
  <c r="FH176" i="23"/>
  <c r="EZ176" i="23"/>
  <c r="FO176" i="23"/>
  <c r="EY176" i="23"/>
  <c r="FN176" i="23"/>
  <c r="EX176" i="23"/>
  <c r="FM176" i="23"/>
  <c r="EW176" i="23"/>
  <c r="EG214" i="23"/>
  <c r="FM214" i="23" s="1"/>
  <c r="DY214" i="23"/>
  <c r="FE214" i="23" s="1"/>
  <c r="DC229" i="23"/>
  <c r="DS229" i="23"/>
  <c r="EQ229" i="23" s="1"/>
  <c r="DK229" i="23"/>
  <c r="EA229" i="23" s="1"/>
  <c r="EA221" i="23"/>
  <c r="FG221" i="23" s="1"/>
  <c r="CY228" i="23"/>
  <c r="EO227" i="23"/>
  <c r="FM227" i="23" s="1"/>
  <c r="FH265" i="23"/>
  <c r="FX265" i="23" s="1"/>
  <c r="EY258" i="23"/>
  <c r="FT258" i="23"/>
  <c r="EG66" i="23"/>
  <c r="EA117" i="23"/>
  <c r="FG117" i="23" s="1"/>
  <c r="X136" i="23"/>
  <c r="AS135" i="23"/>
  <c r="EL180" i="23"/>
  <c r="CY84" i="23"/>
  <c r="EF265" i="23"/>
  <c r="FS311" i="23"/>
  <c r="EO216" i="23"/>
  <c r="EQ216" i="23"/>
  <c r="FO216" i="23" s="1"/>
  <c r="EW161" i="23"/>
  <c r="FU161" i="23" s="1"/>
  <c r="EX210" i="23"/>
  <c r="EA210" i="23"/>
  <c r="FG210" i="23" s="1"/>
  <c r="FW210" i="23" s="1"/>
  <c r="CT273" i="23"/>
  <c r="ED271" i="23"/>
  <c r="FB271" i="23" s="1"/>
  <c r="DX270" i="23"/>
  <c r="EB301" i="23"/>
  <c r="FH301" i="23" s="1"/>
  <c r="FL316" i="23"/>
  <c r="FD316" i="23"/>
  <c r="EV316" i="23"/>
  <c r="FK316" i="23"/>
  <c r="FC316" i="23"/>
  <c r="EU316" i="23"/>
  <c r="FN316" i="23"/>
  <c r="FF316" i="23"/>
  <c r="EX316" i="23"/>
  <c r="DY317" i="23"/>
  <c r="FE317" i="23" s="1"/>
  <c r="EI115" i="23"/>
  <c r="FO115" i="23" s="1"/>
  <c r="EB115" i="23"/>
  <c r="EC115" i="23"/>
  <c r="FI115" i="23" s="1"/>
  <c r="DX174" i="23"/>
  <c r="FD174" i="23" s="1"/>
  <c r="FT174" i="23" s="1"/>
  <c r="EU254" i="23"/>
  <c r="FS254" i="23" s="1"/>
  <c r="EK316" i="23"/>
  <c r="FI316" i="23" s="1"/>
  <c r="DU316" i="23"/>
  <c r="FA316" i="23" s="1"/>
  <c r="FV299" i="23"/>
  <c r="EO309" i="23"/>
  <c r="EI316" i="23"/>
  <c r="FG316" i="23" s="1"/>
  <c r="EA318" i="23"/>
  <c r="DV116" i="23"/>
  <c r="EN116" i="23"/>
  <c r="EO116" i="23"/>
  <c r="EA180" i="23"/>
  <c r="FG180" i="23" s="1"/>
  <c r="EU169" i="23"/>
  <c r="FS169" i="23" s="1"/>
  <c r="FJ225" i="23"/>
  <c r="FB225" i="23"/>
  <c r="ET225" i="23"/>
  <c r="FP225" i="23"/>
  <c r="FH225" i="23"/>
  <c r="EZ225" i="23"/>
  <c r="FO225" i="23"/>
  <c r="FN225" i="23"/>
  <c r="EX225" i="23"/>
  <c r="FL225" i="23"/>
  <c r="EV225" i="23"/>
  <c r="EW305" i="23"/>
  <c r="FU305" i="23" s="1"/>
  <c r="FS131" i="23"/>
  <c r="DX215" i="23"/>
  <c r="EN215" i="23"/>
  <c r="FN266" i="23"/>
  <c r="FV266" i="23" s="1"/>
  <c r="FU266" i="23"/>
  <c r="EC265" i="23"/>
  <c r="EQ310" i="23"/>
  <c r="FG310" i="23" s="1"/>
  <c r="EJ303" i="23"/>
  <c r="EB303" i="23"/>
  <c r="FH303" i="23" s="1"/>
  <c r="X276" i="23"/>
  <c r="AS275" i="23"/>
  <c r="ES271" i="23"/>
  <c r="FQ271" i="23" s="1"/>
  <c r="EB18" i="23"/>
  <c r="FH18" i="23" s="1"/>
  <c r="EQ222" i="23"/>
  <c r="FO222" i="23" s="1"/>
  <c r="ER228" i="23"/>
  <c r="EB209" i="23"/>
  <c r="FH209" i="23" s="1"/>
  <c r="FI222" i="23"/>
  <c r="FA222" i="23"/>
  <c r="ES222" i="23"/>
  <c r="FP222" i="23"/>
  <c r="FH222" i="23"/>
  <c r="EZ222" i="23"/>
  <c r="FN222" i="23"/>
  <c r="FF222" i="23"/>
  <c r="EX222" i="23"/>
  <c r="FJ222" i="23"/>
  <c r="FB222" i="23"/>
  <c r="ET222" i="23"/>
  <c r="FC222" i="23"/>
  <c r="EW222" i="23"/>
  <c r="EV222" i="23"/>
  <c r="FM222" i="23"/>
  <c r="EU222" i="23"/>
  <c r="FK222" i="23"/>
  <c r="FE222" i="23"/>
  <c r="FL222" i="23"/>
  <c r="FV253" i="23"/>
  <c r="FH257" i="23"/>
  <c r="EU257" i="23"/>
  <c r="FS257" i="23" s="1"/>
  <c r="EM262" i="23"/>
  <c r="FC262" i="23" s="1"/>
  <c r="EW263" i="23"/>
  <c r="EJ273" i="23"/>
  <c r="EC305" i="23"/>
  <c r="FI305" i="23" s="1"/>
  <c r="FO307" i="23"/>
  <c r="FW307" i="23" s="1"/>
  <c r="EA309" i="23"/>
  <c r="DV306" i="23"/>
  <c r="FQ175" i="23"/>
  <c r="FR227" i="23"/>
  <c r="EU227" i="23"/>
  <c r="EQ263" i="23"/>
  <c r="FG263" i="23" s="1"/>
  <c r="DW268" i="23"/>
  <c r="FC268" i="23" s="1"/>
  <c r="EX302" i="23"/>
  <c r="FQ302" i="23"/>
  <c r="DV228" i="23"/>
  <c r="EY269" i="23"/>
  <c r="DZ264" i="23"/>
  <c r="FF264" i="23" s="1"/>
  <c r="FV264" i="23" s="1"/>
  <c r="FB272" i="23"/>
  <c r="CT319" i="23"/>
  <c r="DR319" i="23"/>
  <c r="DZ319" i="23" s="1"/>
  <c r="EH319" i="23"/>
  <c r="DJ319" i="23"/>
  <c r="DB319" i="23"/>
  <c r="FB120" i="23"/>
  <c r="EW120" i="23"/>
  <c r="FU120" i="23" s="1"/>
  <c r="EU163" i="23"/>
  <c r="EI265" i="23"/>
  <c r="FR74" i="23"/>
  <c r="FS83" i="23"/>
  <c r="FR132" i="23"/>
  <c r="FB81" i="23"/>
  <c r="FR81" i="23" s="1"/>
  <c r="FR123" i="23"/>
  <c r="FW130" i="23"/>
  <c r="FR177" i="23"/>
  <c r="FV32" i="23"/>
  <c r="FR64" i="23"/>
  <c r="FT64" i="23"/>
  <c r="FO75" i="23"/>
  <c r="DW67" i="23"/>
  <c r="FC67" i="23" s="1"/>
  <c r="ES80" i="23"/>
  <c r="FQ80" i="23" s="1"/>
  <c r="FX121" i="23"/>
  <c r="FK133" i="23"/>
  <c r="EU133" i="23"/>
  <c r="FS133" i="23" s="1"/>
  <c r="FB133" i="23"/>
  <c r="ET133" i="23"/>
  <c r="FH133" i="23"/>
  <c r="EZ133" i="23"/>
  <c r="FO133" i="23"/>
  <c r="FG133" i="23"/>
  <c r="EY133" i="23"/>
  <c r="EX133" i="23"/>
  <c r="EW133" i="23"/>
  <c r="FX126" i="23"/>
  <c r="FT164" i="23"/>
  <c r="FK18" i="23"/>
  <c r="EF16" i="23"/>
  <c r="FL16" i="23" s="1"/>
  <c r="EP81" i="23"/>
  <c r="FN81" i="23" s="1"/>
  <c r="FK119" i="23"/>
  <c r="FC119" i="23"/>
  <c r="EU119" i="23"/>
  <c r="FJ119" i="23"/>
  <c r="FB119" i="23"/>
  <c r="ET119" i="23"/>
  <c r="FI119" i="23"/>
  <c r="FA119" i="23"/>
  <c r="ES119" i="23"/>
  <c r="FP119" i="23"/>
  <c r="FH119" i="23"/>
  <c r="EZ119" i="23"/>
  <c r="FO119" i="23"/>
  <c r="EY119" i="23"/>
  <c r="FN119" i="23"/>
  <c r="FF119" i="23"/>
  <c r="EX119" i="23"/>
  <c r="FM119" i="23"/>
  <c r="FE119" i="23"/>
  <c r="EW119" i="23"/>
  <c r="FL119" i="23"/>
  <c r="FD119" i="23"/>
  <c r="EV119" i="23"/>
  <c r="FV129" i="23"/>
  <c r="FK20" i="23"/>
  <c r="FU70" i="23"/>
  <c r="DY25" i="23"/>
  <c r="FE25" i="23" s="1"/>
  <c r="DV73" i="23"/>
  <c r="EL73" i="23"/>
  <c r="ET73" i="23" s="1"/>
  <c r="EX20" i="23"/>
  <c r="FL25" i="23"/>
  <c r="FD25" i="23"/>
  <c r="EV25" i="23"/>
  <c r="FK25" i="23"/>
  <c r="EU25" i="23"/>
  <c r="FJ25" i="23"/>
  <c r="FB25" i="23"/>
  <c r="ET25" i="23"/>
  <c r="FI25" i="23"/>
  <c r="ES25" i="23"/>
  <c r="FM25" i="23"/>
  <c r="EW25" i="23"/>
  <c r="FN25" i="23"/>
  <c r="FF25" i="23"/>
  <c r="EX25" i="23"/>
  <c r="EP69" i="23"/>
  <c r="FN69" i="23" s="1"/>
  <c r="ES26" i="23"/>
  <c r="FH172" i="23"/>
  <c r="FX172" i="23" s="1"/>
  <c r="DW258" i="23"/>
  <c r="EE258" i="23"/>
  <c r="DU26" i="23"/>
  <c r="FA26" i="23" s="1"/>
  <c r="EB26" i="23"/>
  <c r="FH26" i="23" s="1"/>
  <c r="FX220" i="23"/>
  <c r="EB217" i="23"/>
  <c r="FE14" i="23"/>
  <c r="FU14" i="23" s="1"/>
  <c r="CR35" i="23"/>
  <c r="CZ35" i="23"/>
  <c r="DH35" i="23"/>
  <c r="DP35" i="23"/>
  <c r="EN35" i="23" s="1"/>
  <c r="DT35" i="23"/>
  <c r="ER35" i="23" s="1"/>
  <c r="CV35" i="23"/>
  <c r="DD35" i="23"/>
  <c r="DL35" i="23"/>
  <c r="EJ35" i="23" s="1"/>
  <c r="CP84" i="23"/>
  <c r="FJ84" i="23" s="1"/>
  <c r="DB133" i="23"/>
  <c r="FN133" i="23" s="1"/>
  <c r="DB227" i="23"/>
  <c r="CT227" i="23"/>
  <c r="EZ27" i="23"/>
  <c r="CQ181" i="23"/>
  <c r="DG181" i="23"/>
  <c r="EE181" i="23" s="1"/>
  <c r="DO181" i="23"/>
  <c r="DW181" i="23" s="1"/>
  <c r="CY181" i="23"/>
  <c r="DK181" i="23"/>
  <c r="EI181" i="23" s="1"/>
  <c r="DS181" i="23"/>
  <c r="EQ181" i="23" s="1"/>
  <c r="CU181" i="23"/>
  <c r="FW256" i="23"/>
  <c r="DZ259" i="23"/>
  <c r="FF259" i="23" s="1"/>
  <c r="FL68" i="23"/>
  <c r="FD68" i="23"/>
  <c r="EV68" i="23"/>
  <c r="FK68" i="23"/>
  <c r="EU68" i="23"/>
  <c r="FI68" i="23"/>
  <c r="FA68" i="23"/>
  <c r="ES68" i="23"/>
  <c r="FP68" i="23"/>
  <c r="FH68" i="23"/>
  <c r="EZ68" i="23"/>
  <c r="FO68" i="23"/>
  <c r="FM68" i="23"/>
  <c r="EW68" i="23"/>
  <c r="FN68" i="23"/>
  <c r="EX68" i="23"/>
  <c r="FX78" i="23"/>
  <c r="EW114" i="23"/>
  <c r="FB114" i="23"/>
  <c r="CQ132" i="23"/>
  <c r="FK132" i="23" s="1"/>
  <c r="DV161" i="23"/>
  <c r="FB161" i="23" s="1"/>
  <c r="EG180" i="23"/>
  <c r="EW180" i="23" s="1"/>
  <c r="DU214" i="23"/>
  <c r="FT211" i="23"/>
  <c r="FX221" i="23"/>
  <c r="FK221" i="23"/>
  <c r="FS221" i="23" s="1"/>
  <c r="X231" i="23"/>
  <c r="AS230" i="23"/>
  <c r="EE228" i="23"/>
  <c r="FK228" i="23" s="1"/>
  <c r="FL223" i="23"/>
  <c r="FD223" i="23"/>
  <c r="EV223" i="23"/>
  <c r="FT223" i="23" s="1"/>
  <c r="FK223" i="23"/>
  <c r="FC223" i="23"/>
  <c r="EU223" i="23"/>
  <c r="FI223" i="23"/>
  <c r="ES223" i="23"/>
  <c r="FM223" i="23"/>
  <c r="FE223" i="23"/>
  <c r="EW223" i="23"/>
  <c r="FU223" i="23" s="1"/>
  <c r="EZ223" i="23"/>
  <c r="EY223" i="23"/>
  <c r="FP223" i="23"/>
  <c r="EX223" i="23"/>
  <c r="FO223" i="23"/>
  <c r="FG223" i="23"/>
  <c r="FN223" i="23"/>
  <c r="FF223" i="23"/>
  <c r="EQ257" i="23"/>
  <c r="FO257" i="23" s="1"/>
  <c r="EZ258" i="23"/>
  <c r="EQ262" i="23"/>
  <c r="DX16" i="23"/>
  <c r="CV134" i="23"/>
  <c r="DT134" i="23"/>
  <c r="ER134" i="23" s="1"/>
  <c r="DL134" i="23"/>
  <c r="EJ134" i="23" s="1"/>
  <c r="CQ134" i="23"/>
  <c r="DO134" i="23"/>
  <c r="EM134" i="23" s="1"/>
  <c r="DG134" i="23"/>
  <c r="DW134" i="23" s="1"/>
  <c r="DY176" i="23"/>
  <c r="FE176" i="23" s="1"/>
  <c r="FI67" i="23"/>
  <c r="FA67" i="23"/>
  <c r="ES67" i="23"/>
  <c r="FP67" i="23"/>
  <c r="FH67" i="23"/>
  <c r="EZ67" i="23"/>
  <c r="FO67" i="23"/>
  <c r="FG67" i="23"/>
  <c r="EY67" i="23"/>
  <c r="FN67" i="23"/>
  <c r="FF67" i="23"/>
  <c r="EX67" i="23"/>
  <c r="FM67" i="23"/>
  <c r="FE67" i="23"/>
  <c r="EW67" i="23"/>
  <c r="FL67" i="23"/>
  <c r="FD67" i="23"/>
  <c r="EV67" i="23"/>
  <c r="FT67" i="23" s="1"/>
  <c r="FJ67" i="23"/>
  <c r="FB67" i="23"/>
  <c r="ET67" i="23"/>
  <c r="FK67" i="23"/>
  <c r="EU67" i="23"/>
  <c r="FR226" i="23"/>
  <c r="FQ264" i="23"/>
  <c r="EO268" i="23"/>
  <c r="FM268" i="23" s="1"/>
  <c r="FV311" i="23"/>
  <c r="FN312" i="23"/>
  <c r="FE312" i="23"/>
  <c r="FI312" i="23"/>
  <c r="FA312" i="23"/>
  <c r="ES312" i="23"/>
  <c r="FF312" i="23"/>
  <c r="ET312" i="23"/>
  <c r="FC312" i="23"/>
  <c r="FP312" i="23"/>
  <c r="FL312" i="23"/>
  <c r="EZ312" i="23"/>
  <c r="FK312" i="23"/>
  <c r="EX312" i="23"/>
  <c r="EV312" i="23"/>
  <c r="EU312" i="23"/>
  <c r="FJ312" i="23"/>
  <c r="FH312" i="23"/>
  <c r="DZ160" i="23"/>
  <c r="EZ161" i="23"/>
  <c r="FR210" i="23"/>
  <c r="DZ210" i="23"/>
  <c r="FF210" i="23" s="1"/>
  <c r="EO224" i="23"/>
  <c r="EW224" i="23" s="1"/>
  <c r="DY224" i="23"/>
  <c r="FT254" i="23"/>
  <c r="EO312" i="23"/>
  <c r="FM312" i="23" s="1"/>
  <c r="DW163" i="23"/>
  <c r="FC163" i="23" s="1"/>
  <c r="EX169" i="23"/>
  <c r="DA228" i="23"/>
  <c r="FX212" i="23"/>
  <c r="FL298" i="23"/>
  <c r="FQ310" i="23"/>
  <c r="DI274" i="23"/>
  <c r="EG274" i="23"/>
  <c r="DA274" i="23"/>
  <c r="CS274" i="23"/>
  <c r="FM274" i="23" s="1"/>
  <c r="DQ274" i="23"/>
  <c r="EO274" i="23" s="1"/>
  <c r="DD274" i="23"/>
  <c r="CV274" i="23"/>
  <c r="DT274" i="23"/>
  <c r="ER274" i="23" s="1"/>
  <c r="DL274" i="23"/>
  <c r="EJ274" i="23" s="1"/>
  <c r="EB274" i="23"/>
  <c r="DG274" i="23"/>
  <c r="EE274" i="23" s="1"/>
  <c r="CQ274" i="23"/>
  <c r="CY274" i="23"/>
  <c r="DO274" i="23"/>
  <c r="EM274" i="23" s="1"/>
  <c r="EV271" i="23"/>
  <c r="FT271" i="23" s="1"/>
  <c r="EA162" i="23"/>
  <c r="FR253" i="23"/>
  <c r="FP257" i="23"/>
  <c r="FJ309" i="23"/>
  <c r="FB309" i="23"/>
  <c r="ET309" i="23"/>
  <c r="FP309" i="23"/>
  <c r="FH309" i="23"/>
  <c r="EZ309" i="23"/>
  <c r="FO309" i="23"/>
  <c r="FG309" i="23"/>
  <c r="EY309" i="23"/>
  <c r="FN309" i="23"/>
  <c r="EX309" i="23"/>
  <c r="FM309" i="23"/>
  <c r="FE309" i="23"/>
  <c r="EW309" i="23"/>
  <c r="FD309" i="23"/>
  <c r="EV309" i="23"/>
  <c r="EU309" i="23"/>
  <c r="FL309" i="23"/>
  <c r="FK309" i="23"/>
  <c r="EW307" i="23"/>
  <c r="FU307" i="23" s="1"/>
  <c r="FX307" i="23"/>
  <c r="FT175" i="23"/>
  <c r="FK172" i="23"/>
  <c r="EC171" i="23"/>
  <c r="EC308" i="23"/>
  <c r="ES308" i="23" s="1"/>
  <c r="CO83" i="23"/>
  <c r="FI83" i="23" s="1"/>
  <c r="FB172" i="23"/>
  <c r="FD172" i="23"/>
  <c r="DW210" i="23"/>
  <c r="FC210" i="23" s="1"/>
  <c r="CP273" i="23"/>
  <c r="EB270" i="23"/>
  <c r="FH270" i="23" s="1"/>
  <c r="ER270" i="23"/>
  <c r="CP319" i="23"/>
  <c r="DF319" i="23"/>
  <c r="ED319" i="23" s="1"/>
  <c r="DN319" i="23"/>
  <c r="EL319" i="23" s="1"/>
  <c r="CX319" i="23"/>
  <c r="EQ312" i="23"/>
  <c r="FG312" i="23" s="1"/>
  <c r="FX120" i="23"/>
  <c r="FJ120" i="23"/>
  <c r="DW166" i="23"/>
  <c r="FC166" i="23" s="1"/>
  <c r="DY271" i="23"/>
  <c r="FE271" i="23" s="1"/>
  <c r="FU271" i="23" s="1"/>
  <c r="EB302" i="23"/>
  <c r="FH302" i="23" s="1"/>
  <c r="DX312" i="23"/>
  <c r="FD312" i="23" s="1"/>
  <c r="EY16" i="23"/>
  <c r="FV83" i="23"/>
  <c r="FJ81" i="23"/>
  <c r="FQ82" i="23"/>
  <c r="EF75" i="23"/>
  <c r="FD75" i="23" s="1"/>
  <c r="EW16" i="23"/>
  <c r="EK113" i="23"/>
  <c r="FI113" i="23" s="1"/>
  <c r="ES32" i="23"/>
  <c r="FP75" i="23"/>
  <c r="DZ81" i="23"/>
  <c r="ED131" i="23"/>
  <c r="FJ131" i="23" s="1"/>
  <c r="EA79" i="23"/>
  <c r="EI79" i="23"/>
  <c r="FO79" i="23" s="1"/>
  <c r="DC84" i="23"/>
  <c r="FO84" i="23" s="1"/>
  <c r="EI131" i="23"/>
  <c r="FG131" i="23" s="1"/>
  <c r="CW133" i="23"/>
  <c r="CO133" i="23"/>
  <c r="EI25" i="23"/>
  <c r="FG25" i="23" s="1"/>
  <c r="EQ81" i="23"/>
  <c r="FO81" i="23" s="1"/>
  <c r="FR128" i="23"/>
  <c r="FD81" i="23"/>
  <c r="EZ26" i="23"/>
  <c r="EF226" i="23"/>
  <c r="FL226" i="23" s="1"/>
  <c r="DX226" i="23"/>
  <c r="FD226" i="23" s="1"/>
  <c r="EO256" i="23"/>
  <c r="FM256" i="23" s="1"/>
  <c r="DY256" i="23"/>
  <c r="DU259" i="23"/>
  <c r="EK259" i="23"/>
  <c r="DV112" i="23"/>
  <c r="FB112" i="23" s="1"/>
  <c r="FJ255" i="23"/>
  <c r="FB255" i="23"/>
  <c r="ET255" i="23"/>
  <c r="FI255" i="23"/>
  <c r="FA255" i="23"/>
  <c r="ES255" i="23"/>
  <c r="FP255" i="23"/>
  <c r="FH255" i="23"/>
  <c r="EZ255" i="23"/>
  <c r="FO255" i="23"/>
  <c r="FG255" i="23"/>
  <c r="EY255" i="23"/>
  <c r="FM255" i="23"/>
  <c r="FE255" i="23"/>
  <c r="EW255" i="23"/>
  <c r="FL255" i="23"/>
  <c r="FD255" i="23"/>
  <c r="EV255" i="23"/>
  <c r="FN255" i="23"/>
  <c r="FK255" i="23"/>
  <c r="FF255" i="23"/>
  <c r="EU255" i="23"/>
  <c r="EX255" i="23"/>
  <c r="DN35" i="23"/>
  <c r="EL35" i="23" s="1"/>
  <c r="DF35" i="23"/>
  <c r="ED35" i="23" s="1"/>
  <c r="CX35" i="23"/>
  <c r="FR218" i="23"/>
  <c r="DZ176" i="23"/>
  <c r="FF176" i="23" s="1"/>
  <c r="EA176" i="23"/>
  <c r="FG176" i="23" s="1"/>
  <c r="X183" i="23"/>
  <c r="AS182" i="23"/>
  <c r="DX266" i="23"/>
  <c r="FD266" i="23" s="1"/>
  <c r="EB33" i="23"/>
  <c r="FH33" i="23" s="1"/>
  <c r="EE27" i="23"/>
  <c r="EU27" i="23" s="1"/>
  <c r="CS85" i="23"/>
  <c r="DI85" i="23"/>
  <c r="EG85" i="23" s="1"/>
  <c r="DQ85" i="23"/>
  <c r="EO85" i="23" s="1"/>
  <c r="FW114" i="23"/>
  <c r="EZ114" i="23"/>
  <c r="FX114" i="23" s="1"/>
  <c r="FM81" i="23"/>
  <c r="EV112" i="23"/>
  <c r="EA169" i="23"/>
  <c r="FG169" i="23" s="1"/>
  <c r="CS229" i="23"/>
  <c r="DI229" i="23"/>
  <c r="EG229" i="23" s="1"/>
  <c r="DQ229" i="23"/>
  <c r="DY229" i="23" s="1"/>
  <c r="DA229" i="23"/>
  <c r="CV229" i="23"/>
  <c r="DL229" i="23"/>
  <c r="EJ229" i="23" s="1"/>
  <c r="DT229" i="23"/>
  <c r="ER229" i="23" s="1"/>
  <c r="CQ229" i="23"/>
  <c r="DO229" i="23"/>
  <c r="EM229" i="23" s="1"/>
  <c r="DG229" i="23"/>
  <c r="EE229" i="23" s="1"/>
  <c r="DZ217" i="23"/>
  <c r="FG258" i="23"/>
  <c r="FQ258" i="23"/>
  <c r="FP72" i="23"/>
  <c r="DY208" i="23"/>
  <c r="FE208" i="23" s="1"/>
  <c r="ET219" i="23"/>
  <c r="FD317" i="23"/>
  <c r="ET161" i="23"/>
  <c r="DX222" i="23"/>
  <c r="FD222" i="23" s="1"/>
  <c r="FS22" i="23"/>
  <c r="FJ170" i="23"/>
  <c r="FW254" i="23"/>
  <c r="EL316" i="23"/>
  <c r="FJ316" i="23" s="1"/>
  <c r="DV316" i="23"/>
  <c r="FC317" i="23"/>
  <c r="FA317" i="23"/>
  <c r="DY163" i="23"/>
  <c r="FE163" i="23" s="1"/>
  <c r="FQ169" i="23"/>
  <c r="EB258" i="23"/>
  <c r="FH258" i="23" s="1"/>
  <c r="EU305" i="23"/>
  <c r="EU266" i="23"/>
  <c r="CO318" i="23"/>
  <c r="FI318" i="23" s="1"/>
  <c r="EP274" i="23"/>
  <c r="DJ274" i="23"/>
  <c r="EH274" i="23"/>
  <c r="FF274" i="23" s="1"/>
  <c r="DZ274" i="23"/>
  <c r="CT274" i="23"/>
  <c r="DR274" i="23"/>
  <c r="DB274" i="23"/>
  <c r="FU253" i="23"/>
  <c r="EG260" i="23"/>
  <c r="DW265" i="23"/>
  <c r="FC265" i="23" s="1"/>
  <c r="FS265" i="23" s="1"/>
  <c r="EU263" i="23"/>
  <c r="FC298" i="23"/>
  <c r="FS298" i="23" s="1"/>
  <c r="FV307" i="23"/>
  <c r="EU307" i="23"/>
  <c r="FS307" i="23" s="1"/>
  <c r="EG308" i="23"/>
  <c r="FM308" i="23" s="1"/>
  <c r="EH308" i="23"/>
  <c r="FF308" i="23" s="1"/>
  <c r="EV317" i="23"/>
  <c r="FJ172" i="23"/>
  <c r="DD227" i="23"/>
  <c r="FP227" i="23" s="1"/>
  <c r="FX227" i="23" s="1"/>
  <c r="DY263" i="23"/>
  <c r="FE263" i="23" s="1"/>
  <c r="EY302" i="23"/>
  <c r="FW302" i="23" s="1"/>
  <c r="EJ308" i="23"/>
  <c r="EZ308" i="23" s="1"/>
  <c r="EB171" i="23"/>
  <c r="FH171" i="23" s="1"/>
  <c r="FU298" i="23"/>
  <c r="ER310" i="23"/>
  <c r="FP310" i="23" s="1"/>
  <c r="EB310" i="23"/>
  <c r="DA319" i="23"/>
  <c r="DI319" i="23"/>
  <c r="EG319" i="23" s="1"/>
  <c r="DQ319" i="23"/>
  <c r="FF22" i="23"/>
  <c r="FS120" i="23"/>
  <c r="EW163" i="23"/>
  <c r="ES163" i="23"/>
  <c r="EC166" i="23"/>
  <c r="FA166" i="23" s="1"/>
  <c r="FP167" i="23"/>
  <c r="FX167" i="23" s="1"/>
  <c r="FQ30" i="23"/>
  <c r="FW74" i="23"/>
  <c r="ES16" i="23"/>
  <c r="FG75" i="23"/>
  <c r="DZ80" i="23"/>
  <c r="FF80" i="23" s="1"/>
  <c r="EP80" i="23"/>
  <c r="FN80" i="23" s="1"/>
  <c r="FA28" i="23"/>
  <c r="FQ28" i="23" s="1"/>
  <c r="EG131" i="23"/>
  <c r="FM131" i="23" s="1"/>
  <c r="CX133" i="23"/>
  <c r="FJ133" i="23" s="1"/>
  <c r="FM179" i="23"/>
  <c r="FE179" i="23"/>
  <c r="EW179" i="23"/>
  <c r="FL179" i="23"/>
  <c r="FD179" i="23"/>
  <c r="EV179" i="23"/>
  <c r="FK179" i="23"/>
  <c r="EU179" i="23"/>
  <c r="FJ179" i="23"/>
  <c r="ET179" i="23"/>
  <c r="FI179" i="23"/>
  <c r="ES179" i="23"/>
  <c r="FP179" i="23"/>
  <c r="EZ179" i="23"/>
  <c r="FF179" i="23"/>
  <c r="EX179" i="23"/>
  <c r="FN179" i="23"/>
  <c r="EV32" i="23"/>
  <c r="FA32" i="23"/>
  <c r="DU16" i="23"/>
  <c r="FA16" i="23" s="1"/>
  <c r="EY80" i="23"/>
  <c r="FP81" i="23"/>
  <c r="FV121" i="23"/>
  <c r="FV126" i="23"/>
  <c r="ER166" i="23"/>
  <c r="FP166" i="23" s="1"/>
  <c r="EO19" i="23"/>
  <c r="FM19" i="23" s="1"/>
  <c r="DW27" i="23"/>
  <c r="FK79" i="23"/>
  <c r="FC79" i="23"/>
  <c r="EU79" i="23"/>
  <c r="FJ79" i="23"/>
  <c r="FB79" i="23"/>
  <c r="ET79" i="23"/>
  <c r="FI79" i="23"/>
  <c r="ES79" i="23"/>
  <c r="FP79" i="23"/>
  <c r="FH79" i="23"/>
  <c r="EZ79" i="23"/>
  <c r="FN79" i="23"/>
  <c r="FF79" i="23"/>
  <c r="EX79" i="23"/>
  <c r="FV79" i="23" s="1"/>
  <c r="EC63" i="23"/>
  <c r="FI63" i="23" s="1"/>
  <c r="DU63" i="23"/>
  <c r="DY114" i="23"/>
  <c r="FE114" i="23" s="1"/>
  <c r="FT129" i="23"/>
  <c r="EE125" i="23"/>
  <c r="FN34" i="23"/>
  <c r="EX34" i="23"/>
  <c r="FM34" i="23"/>
  <c r="FE34" i="23"/>
  <c r="EW34" i="23"/>
  <c r="FD34" i="23"/>
  <c r="EU34" i="23"/>
  <c r="FB34" i="23"/>
  <c r="ET34" i="23"/>
  <c r="FA34" i="23"/>
  <c r="ES34" i="23"/>
  <c r="FP34" i="23"/>
  <c r="FH34" i="23"/>
  <c r="EZ34" i="23"/>
  <c r="EW128" i="23"/>
  <c r="EA82" i="23"/>
  <c r="FG82" i="23" s="1"/>
  <c r="EV26" i="23"/>
  <c r="EA84" i="23"/>
  <c r="FG84" i="23" s="1"/>
  <c r="FW84" i="23" s="1"/>
  <c r="EC172" i="23"/>
  <c r="FB14" i="23"/>
  <c r="EC78" i="23"/>
  <c r="ES78" i="23" s="1"/>
  <c r="FS118" i="23"/>
  <c r="CO180" i="23"/>
  <c r="FI180" i="23" s="1"/>
  <c r="FN18" i="23"/>
  <c r="X37" i="23"/>
  <c r="AS36" i="23"/>
  <c r="DA35" i="23"/>
  <c r="DQ35" i="23"/>
  <c r="EO35" i="23" s="1"/>
  <c r="DI35" i="23"/>
  <c r="EG35" i="23" s="1"/>
  <c r="DZ82" i="23"/>
  <c r="FF82" i="23" s="1"/>
  <c r="FV82" i="23" s="1"/>
  <c r="DZ170" i="23"/>
  <c r="FG218" i="23"/>
  <c r="FW218" i="23" s="1"/>
  <c r="DZ225" i="23"/>
  <c r="FF225" i="23" s="1"/>
  <c r="DX227" i="23"/>
  <c r="FD227" i="23" s="1"/>
  <c r="EP227" i="23"/>
  <c r="FF227" i="23" s="1"/>
  <c r="CO273" i="23"/>
  <c r="FI273" i="23" s="1"/>
  <c r="EF261" i="23"/>
  <c r="FL261" i="23" s="1"/>
  <c r="EX27" i="23"/>
  <c r="FX122" i="23"/>
  <c r="EB162" i="23"/>
  <c r="DV164" i="23"/>
  <c r="ED164" i="23"/>
  <c r="CR181" i="23"/>
  <c r="DH181" i="23"/>
  <c r="EF181" i="23" s="1"/>
  <c r="DP181" i="23"/>
  <c r="EN181" i="23" s="1"/>
  <c r="CO181" i="23"/>
  <c r="DE181" i="23"/>
  <c r="EC181" i="23" s="1"/>
  <c r="DM181" i="23"/>
  <c r="EK181" i="23" s="1"/>
  <c r="CW181" i="23"/>
  <c r="EB208" i="23"/>
  <c r="FH208" i="23" s="1"/>
  <c r="ER208" i="23"/>
  <c r="FP208" i="23" s="1"/>
  <c r="FN256" i="23"/>
  <c r="DX33" i="23"/>
  <c r="DW33" i="23"/>
  <c r="FC33" i="23" s="1"/>
  <c r="FV78" i="23"/>
  <c r="EO29" i="23"/>
  <c r="FM29" i="23" s="1"/>
  <c r="EQ29" i="23"/>
  <c r="EY29" i="23" s="1"/>
  <c r="CW85" i="23"/>
  <c r="DE85" i="23"/>
  <c r="EC85" i="23" s="1"/>
  <c r="DM85" i="23"/>
  <c r="EK85" i="23" s="1"/>
  <c r="FS114" i="23"/>
  <c r="ET112" i="23"/>
  <c r="FW112" i="23"/>
  <c r="FJ124" i="23"/>
  <c r="FB124" i="23"/>
  <c r="ET124" i="23"/>
  <c r="FI124" i="23"/>
  <c r="FA124" i="23"/>
  <c r="ES124" i="23"/>
  <c r="FP124" i="23"/>
  <c r="FH124" i="23"/>
  <c r="EZ124" i="23"/>
  <c r="FO124" i="23"/>
  <c r="FG124" i="23"/>
  <c r="EY124" i="23"/>
  <c r="FN124" i="23"/>
  <c r="EX124" i="23"/>
  <c r="FM124" i="23"/>
  <c r="EW124" i="23"/>
  <c r="FK124" i="23"/>
  <c r="FC124" i="23"/>
  <c r="EU124" i="23"/>
  <c r="EH170" i="23"/>
  <c r="EX170" i="23" s="1"/>
  <c r="FQ211" i="23"/>
  <c r="ES221" i="23"/>
  <c r="FD221" i="23"/>
  <c r="FT221" i="23" s="1"/>
  <c r="CT229" i="23"/>
  <c r="DJ229" i="23"/>
  <c r="EH229" i="23" s="1"/>
  <c r="DR229" i="23"/>
  <c r="DX225" i="23"/>
  <c r="FD225" i="23" s="1"/>
  <c r="EW258" i="23"/>
  <c r="FK65" i="23"/>
  <c r="FJ65" i="23"/>
  <c r="FB65" i="23"/>
  <c r="ET65" i="23"/>
  <c r="FI65" i="23"/>
  <c r="FA65" i="23"/>
  <c r="ES65" i="23"/>
  <c r="FQ65" i="23" s="1"/>
  <c r="FP65" i="23"/>
  <c r="FH65" i="23"/>
  <c r="EZ65" i="23"/>
  <c r="FO65" i="23"/>
  <c r="FG65" i="23"/>
  <c r="EY65" i="23"/>
  <c r="FN65" i="23"/>
  <c r="EX65" i="23"/>
  <c r="FL65" i="23"/>
  <c r="EV65" i="23"/>
  <c r="FM65" i="23"/>
  <c r="FE65" i="23"/>
  <c r="EW65" i="23"/>
  <c r="EZ69" i="23"/>
  <c r="FX69" i="23" s="1"/>
  <c r="CV83" i="23"/>
  <c r="FP83" i="23" s="1"/>
  <c r="CR134" i="23"/>
  <c r="DP134" i="23"/>
  <c r="EN134" i="23" s="1"/>
  <c r="DH134" i="23"/>
  <c r="EF134" i="23" s="1"/>
  <c r="CZ134" i="23"/>
  <c r="EE84" i="23"/>
  <c r="FC84" i="23" s="1"/>
  <c r="DU179" i="23"/>
  <c r="FA179" i="23" s="1"/>
  <c r="FM212" i="23"/>
  <c r="FV226" i="23"/>
  <c r="EC208" i="23"/>
  <c r="FI208" i="23" s="1"/>
  <c r="FL224" i="23"/>
  <c r="FK268" i="23"/>
  <c r="EU268" i="23"/>
  <c r="FJ268" i="23"/>
  <c r="ET268" i="23"/>
  <c r="FP268" i="23"/>
  <c r="FH268" i="23"/>
  <c r="EZ268" i="23"/>
  <c r="FO268" i="23"/>
  <c r="FG268" i="23"/>
  <c r="EY268" i="23"/>
  <c r="FF268" i="23"/>
  <c r="EX268" i="23"/>
  <c r="EW268" i="23"/>
  <c r="FN268" i="23"/>
  <c r="FQ311" i="23"/>
  <c r="FT311" i="23"/>
  <c r="EH160" i="23"/>
  <c r="FN160" i="23" s="1"/>
  <c r="DX216" i="23"/>
  <c r="FD216" i="23" s="1"/>
  <c r="FD115" i="23"/>
  <c r="EN210" i="23"/>
  <c r="EV210" i="23" s="1"/>
  <c r="CU228" i="23"/>
  <c r="FO228" i="23" s="1"/>
  <c r="CQ318" i="23"/>
  <c r="CY318" i="23"/>
  <c r="DU115" i="23"/>
  <c r="FO167" i="23"/>
  <c r="ER215" i="23"/>
  <c r="EZ215" i="23" s="1"/>
  <c r="EB215" i="23"/>
  <c r="EV224" i="23"/>
  <c r="DX224" i="23"/>
  <c r="FD224" i="23" s="1"/>
  <c r="EA224" i="23"/>
  <c r="FG224" i="23" s="1"/>
  <c r="FQ254" i="23"/>
  <c r="EM313" i="23"/>
  <c r="FK313" i="23" s="1"/>
  <c r="DW313" i="23"/>
  <c r="FC313" i="23" s="1"/>
  <c r="FA318" i="23"/>
  <c r="ES318" i="23"/>
  <c r="FC318" i="23"/>
  <c r="EU318" i="23"/>
  <c r="FB318" i="23"/>
  <c r="FN318" i="23"/>
  <c r="EX318" i="23"/>
  <c r="FM318" i="23"/>
  <c r="EW318" i="23"/>
  <c r="FJ318" i="23"/>
  <c r="ET318" i="23"/>
  <c r="FF318" i="23"/>
  <c r="FE318" i="23"/>
  <c r="DU163" i="23"/>
  <c r="FA163" i="23" s="1"/>
  <c r="FM167" i="23"/>
  <c r="FU167" i="23" s="1"/>
  <c r="EV169" i="23"/>
  <c r="EX305" i="23"/>
  <c r="FV305" i="23" s="1"/>
  <c r="EA220" i="23"/>
  <c r="FG220" i="23" s="1"/>
  <c r="FW220" i="23" s="1"/>
  <c r="EY266" i="23"/>
  <c r="FW266" i="23" s="1"/>
  <c r="EK268" i="23"/>
  <c r="FI268" i="23" s="1"/>
  <c r="FL317" i="23"/>
  <c r="DJ304" i="23"/>
  <c r="DK304" i="23"/>
  <c r="EA304" i="23"/>
  <c r="DE304" i="23"/>
  <c r="EC304" i="23" s="1"/>
  <c r="FI304" i="23" s="1"/>
  <c r="DL304" i="23"/>
  <c r="EJ304" i="23" s="1"/>
  <c r="FP304" i="23" s="1"/>
  <c r="DH304" i="23"/>
  <c r="EF304" i="23" s="1"/>
  <c r="EV304" i="23" s="1"/>
  <c r="DI304" i="23"/>
  <c r="DV304" i="23"/>
  <c r="FB304" i="23" s="1"/>
  <c r="DF304" i="23"/>
  <c r="ED304" i="23" s="1"/>
  <c r="FJ304" i="23" s="1"/>
  <c r="DG304" i="23"/>
  <c r="EE304" i="23" s="1"/>
  <c r="FK304" i="23" s="1"/>
  <c r="DY316" i="23"/>
  <c r="FE316" i="23" s="1"/>
  <c r="EG316" i="23"/>
  <c r="EW316" i="23" s="1"/>
  <c r="ET271" i="23"/>
  <c r="EW313" i="23"/>
  <c r="EU313" i="23"/>
  <c r="EX314" i="23"/>
  <c r="DW68" i="23"/>
  <c r="FC68" i="23" s="1"/>
  <c r="FW253" i="23"/>
  <c r="EY257" i="23"/>
  <c r="FT272" i="23"/>
  <c r="FV263" i="23"/>
  <c r="FC263" i="23"/>
  <c r="EB314" i="23"/>
  <c r="FH314" i="23" s="1"/>
  <c r="EP317" i="23"/>
  <c r="EX317" i="23" s="1"/>
  <c r="FP172" i="23"/>
  <c r="EV227" i="23"/>
  <c r="EN263" i="23"/>
  <c r="FD263" i="23" s="1"/>
  <c r="EN264" i="23"/>
  <c r="EV264" i="23" s="1"/>
  <c r="EA273" i="23"/>
  <c r="FR302" i="23"/>
  <c r="EQ318" i="23"/>
  <c r="FO318" i="23" s="1"/>
  <c r="EA171" i="23"/>
  <c r="FG171" i="23" s="1"/>
  <c r="EO172" i="23"/>
  <c r="EW172" i="23" s="1"/>
  <c r="DU223" i="23"/>
  <c r="FA223" i="23" s="1"/>
  <c r="FP228" i="23"/>
  <c r="FH228" i="23"/>
  <c r="EZ228" i="23"/>
  <c r="FG228" i="23"/>
  <c r="EY228" i="23"/>
  <c r="EX228" i="23"/>
  <c r="FL228" i="23"/>
  <c r="FD228" i="23"/>
  <c r="FC228" i="23"/>
  <c r="EV228" i="23"/>
  <c r="EU228" i="23"/>
  <c r="EN307" i="23"/>
  <c r="DX307" i="23"/>
  <c r="X321" i="23"/>
  <c r="AS320" i="23"/>
  <c r="EA317" i="23"/>
  <c r="FG317" i="23" s="1"/>
  <c r="EX163" i="23"/>
  <c r="FV163" i="23" s="1"/>
  <c r="ED166" i="23"/>
  <c r="FG298" i="23"/>
  <c r="FW298" i="23" s="1"/>
  <c r="DW301" i="23"/>
  <c r="FC301" i="23" s="1"/>
  <c r="FU74" i="23"/>
  <c r="FS132" i="23"/>
  <c r="EY82" i="23"/>
  <c r="EB75" i="23"/>
  <c r="FH75" i="23" s="1"/>
  <c r="FS123" i="23"/>
  <c r="FZ123" i="23" s="1"/>
  <c r="FX130" i="23"/>
  <c r="EU166" i="23"/>
  <c r="FS166" i="23" s="1"/>
  <c r="FT180" i="23"/>
  <c r="EL27" i="23"/>
  <c r="FJ27" i="23" s="1"/>
  <c r="DV27" i="23"/>
  <c r="FJ76" i="23"/>
  <c r="FB76" i="23"/>
  <c r="ET76" i="23"/>
  <c r="FI76" i="23"/>
  <c r="FA76" i="23"/>
  <c r="ES76" i="23"/>
  <c r="FP76" i="23"/>
  <c r="FH76" i="23"/>
  <c r="EZ76" i="23"/>
  <c r="FO76" i="23"/>
  <c r="FG76" i="23"/>
  <c r="EY76" i="23"/>
  <c r="FN76" i="23"/>
  <c r="EX76" i="23"/>
  <c r="FM76" i="23"/>
  <c r="EW76" i="23"/>
  <c r="FL76" i="23"/>
  <c r="EV76" i="23"/>
  <c r="FC76" i="23"/>
  <c r="EU76" i="23"/>
  <c r="FK76" i="23"/>
  <c r="DV131" i="23"/>
  <c r="FS177" i="23"/>
  <c r="FD14" i="23"/>
  <c r="FT14" i="23" s="1"/>
  <c r="FU64" i="23"/>
  <c r="EN79" i="23"/>
  <c r="FD79" i="23" s="1"/>
  <c r="CP34" i="23"/>
  <c r="CX34" i="23"/>
  <c r="DU25" i="23"/>
  <c r="FA25" i="23" s="1"/>
  <c r="EH75" i="23"/>
  <c r="FF75" i="23" s="1"/>
  <c r="CS84" i="23"/>
  <c r="DA84" i="23"/>
  <c r="FQ121" i="23"/>
  <c r="FX174" i="23"/>
  <c r="EB16" i="23"/>
  <c r="EJ16" i="23"/>
  <c r="FP16" i="23" s="1"/>
  <c r="CO34" i="23"/>
  <c r="FI34" i="23" s="1"/>
  <c r="EH28" i="23"/>
  <c r="FN28" i="23" s="1"/>
  <c r="FN75" i="23"/>
  <c r="EG79" i="23"/>
  <c r="FM79" i="23" s="1"/>
  <c r="DY79" i="23"/>
  <c r="DY81" i="23"/>
  <c r="FE81" i="23" s="1"/>
  <c r="FF14" i="23"/>
  <c r="FV14" i="23" s="1"/>
  <c r="EX70" i="23"/>
  <c r="DV16" i="23"/>
  <c r="DX65" i="23"/>
  <c r="FD65" i="23" s="1"/>
  <c r="EJ63" i="23"/>
  <c r="FP63" i="23" s="1"/>
  <c r="EB25" i="23"/>
  <c r="EJ25" i="23"/>
  <c r="FP25" i="23" s="1"/>
  <c r="ER73" i="23"/>
  <c r="FP73" i="23" s="1"/>
  <c r="EB73" i="23"/>
  <c r="FH73" i="23" s="1"/>
  <c r="ED78" i="23"/>
  <c r="FJ78" i="23" s="1"/>
  <c r="DV78" i="23"/>
  <c r="EZ128" i="23"/>
  <c r="FE128" i="23"/>
  <c r="DU83" i="23"/>
  <c r="FA83" i="23" s="1"/>
  <c r="FO131" i="23"/>
  <c r="FL162" i="23"/>
  <c r="FD162" i="23"/>
  <c r="EV162" i="23"/>
  <c r="FK162" i="23"/>
  <c r="FC162" i="23"/>
  <c r="EU162" i="23"/>
  <c r="FJ162" i="23"/>
  <c r="FB162" i="23"/>
  <c r="ET162" i="23"/>
  <c r="ES162" i="23"/>
  <c r="FP162" i="23"/>
  <c r="FH162" i="23"/>
  <c r="EZ162" i="23"/>
  <c r="FO162" i="23"/>
  <c r="FG162" i="23"/>
  <c r="EY162" i="23"/>
  <c r="FM162" i="23"/>
  <c r="FE162" i="23"/>
  <c r="EW162" i="23"/>
  <c r="FN162" i="23"/>
  <c r="FF162" i="23"/>
  <c r="EX162" i="23"/>
  <c r="EY63" i="23"/>
  <c r="FW63" i="23" s="1"/>
  <c r="EY26" i="23"/>
  <c r="FE212" i="23"/>
  <c r="DV219" i="23"/>
  <c r="FB219" i="23" s="1"/>
  <c r="EF253" i="23"/>
  <c r="FL253" i="23" s="1"/>
  <c r="DX253" i="23"/>
  <c r="CQ273" i="23"/>
  <c r="FK273" i="23" s="1"/>
  <c r="FJ262" i="23"/>
  <c r="FB262" i="23"/>
  <c r="ET262" i="23"/>
  <c r="FI262" i="23"/>
  <c r="FA262" i="23"/>
  <c r="ES262" i="23"/>
  <c r="FP262" i="23"/>
  <c r="FH262" i="23"/>
  <c r="EZ262" i="23"/>
  <c r="FO262" i="23"/>
  <c r="FG262" i="23"/>
  <c r="EY262" i="23"/>
  <c r="FM262" i="23"/>
  <c r="FE262" i="23"/>
  <c r="EW262" i="23"/>
  <c r="EV262" i="23"/>
  <c r="FN262" i="23"/>
  <c r="FL262" i="23"/>
  <c r="FK262" i="23"/>
  <c r="FF262" i="23"/>
  <c r="FD262" i="23"/>
  <c r="EX262" i="23"/>
  <c r="FV262" i="23" s="1"/>
  <c r="FA14" i="23"/>
  <c r="FL20" i="23"/>
  <c r="DU112" i="23"/>
  <c r="FA112" i="23" s="1"/>
  <c r="FL165" i="23"/>
  <c r="FD165" i="23"/>
  <c r="EV165" i="23"/>
  <c r="FK165" i="23"/>
  <c r="FJ165" i="23"/>
  <c r="FB165" i="23"/>
  <c r="ET165" i="23"/>
  <c r="FI165" i="23"/>
  <c r="ES165" i="23"/>
  <c r="FP165" i="23"/>
  <c r="FH165" i="23"/>
  <c r="EZ165" i="23"/>
  <c r="FO165" i="23"/>
  <c r="FG165" i="23"/>
  <c r="EY165" i="23"/>
  <c r="FN165" i="23"/>
  <c r="FF165" i="23"/>
  <c r="EX165" i="23"/>
  <c r="FM165" i="23"/>
  <c r="FE165" i="23"/>
  <c r="FC165" i="23"/>
  <c r="EW165" i="23"/>
  <c r="EU165" i="23"/>
  <c r="FP173" i="23"/>
  <c r="FH173" i="23"/>
  <c r="EZ173" i="23"/>
  <c r="FO173" i="23"/>
  <c r="FG173" i="23"/>
  <c r="EY173" i="23"/>
  <c r="FN173" i="23"/>
  <c r="FF173" i="23"/>
  <c r="EX173" i="23"/>
  <c r="FM173" i="23"/>
  <c r="FE173" i="23"/>
  <c r="EW173" i="23"/>
  <c r="EV173" i="23"/>
  <c r="FD173" i="23"/>
  <c r="FL173" i="23"/>
  <c r="CT228" i="23"/>
  <c r="FN228" i="23" s="1"/>
  <c r="FF20" i="23"/>
  <c r="FM72" i="23"/>
  <c r="FU72" i="23" s="1"/>
  <c r="EG164" i="23"/>
  <c r="DY164" i="23"/>
  <c r="EC170" i="23"/>
  <c r="FI170" i="23" s="1"/>
  <c r="EL223" i="23"/>
  <c r="FJ223" i="23" s="1"/>
  <c r="DV223" i="23"/>
  <c r="EC228" i="23"/>
  <c r="ES228" i="23" s="1"/>
  <c r="ES256" i="23"/>
  <c r="FQ256" i="23" s="1"/>
  <c r="FX256" i="23"/>
  <c r="DY259" i="23"/>
  <c r="EF269" i="23"/>
  <c r="FL269" i="23" s="1"/>
  <c r="FC20" i="23"/>
  <c r="EM29" i="23"/>
  <c r="FK29" i="23" s="1"/>
  <c r="DY29" i="23"/>
  <c r="EL83" i="23"/>
  <c r="FB83" i="23" s="1"/>
  <c r="DJ85" i="23"/>
  <c r="EH85" i="23" s="1"/>
  <c r="CT85" i="23"/>
  <c r="DB85" i="23"/>
  <c r="DR85" i="23"/>
  <c r="ES112" i="23"/>
  <c r="FQ112" i="23" s="1"/>
  <c r="CV133" i="23"/>
  <c r="FP133" i="23" s="1"/>
  <c r="EY160" i="23"/>
  <c r="FI178" i="23"/>
  <c r="FA178" i="23"/>
  <c r="ES178" i="23"/>
  <c r="FP178" i="23"/>
  <c r="FH178" i="23"/>
  <c r="EZ178" i="23"/>
  <c r="FN178" i="23"/>
  <c r="FF178" i="23"/>
  <c r="EX178" i="23"/>
  <c r="FM178" i="23"/>
  <c r="FE178" i="23"/>
  <c r="EW178" i="23"/>
  <c r="FL178" i="23"/>
  <c r="FD178" i="23"/>
  <c r="EV178" i="23"/>
  <c r="FK178" i="23"/>
  <c r="FC178" i="23"/>
  <c r="EU178" i="23"/>
  <c r="DV169" i="23"/>
  <c r="FB169" i="23" s="1"/>
  <c r="EC177" i="23"/>
  <c r="DU177" i="23"/>
  <c r="EY221" i="23"/>
  <c r="FW221" i="23" s="1"/>
  <c r="FL215" i="23"/>
  <c r="FD215" i="23"/>
  <c r="EV215" i="23"/>
  <c r="FK215" i="23"/>
  <c r="EU215" i="23"/>
  <c r="FJ215" i="23"/>
  <c r="FB215" i="23"/>
  <c r="ET215" i="23"/>
  <c r="FI215" i="23"/>
  <c r="ES215" i="23"/>
  <c r="EY215" i="23"/>
  <c r="FP215" i="23"/>
  <c r="EX215" i="23"/>
  <c r="FO215" i="23"/>
  <c r="FN215" i="23"/>
  <c r="FG215" i="23"/>
  <c r="FF215" i="23"/>
  <c r="FJ258" i="23"/>
  <c r="FR258" i="23" s="1"/>
  <c r="EI66" i="23"/>
  <c r="FG66" i="23" s="1"/>
  <c r="DW66" i="23"/>
  <c r="FC66" i="23" s="1"/>
  <c r="EV69" i="23"/>
  <c r="FT69" i="23" s="1"/>
  <c r="DE134" i="23"/>
  <c r="EC134" i="23" s="1"/>
  <c r="CO134" i="23"/>
  <c r="CW134" i="23"/>
  <c r="DM134" i="23"/>
  <c r="EL173" i="23"/>
  <c r="ET173" i="23" s="1"/>
  <c r="FO212" i="23"/>
  <c r="FS226" i="23"/>
  <c r="ET208" i="23"/>
  <c r="DZ208" i="23"/>
  <c r="FF208" i="23" s="1"/>
  <c r="FS219" i="23"/>
  <c r="DW253" i="23"/>
  <c r="FC253" i="23" s="1"/>
  <c r="FX269" i="23"/>
  <c r="FU264" i="23"/>
  <c r="ET311" i="23"/>
  <c r="FR311" i="23" s="1"/>
  <c r="FW311" i="23"/>
  <c r="EA160" i="23"/>
  <c r="FG160" i="23" s="1"/>
  <c r="EI118" i="23"/>
  <c r="FG118" i="23" s="1"/>
  <c r="ES161" i="23"/>
  <c r="EU210" i="23"/>
  <c r="FS210" i="23" s="1"/>
  <c r="DY261" i="23"/>
  <c r="FE261" i="23" s="1"/>
  <c r="DV270" i="23"/>
  <c r="DZ34" i="23"/>
  <c r="FF34" i="23" s="1"/>
  <c r="DZ115" i="23"/>
  <c r="FF115" i="23" s="1"/>
  <c r="FV115" i="23" s="1"/>
  <c r="DU174" i="23"/>
  <c r="FA174" i="23" s="1"/>
  <c r="EE271" i="23"/>
  <c r="FW299" i="23"/>
  <c r="FR299" i="23"/>
  <c r="DV310" i="23"/>
  <c r="EL310" i="23"/>
  <c r="FJ310" i="23" s="1"/>
  <c r="ER163" i="23"/>
  <c r="FH163" i="23" s="1"/>
  <c r="EN163" i="23"/>
  <c r="FL163" i="23" s="1"/>
  <c r="FL172" i="23"/>
  <c r="EY169" i="23"/>
  <c r="FW169" i="23" s="1"/>
  <c r="EP220" i="23"/>
  <c r="EO228" i="23"/>
  <c r="DW215" i="23"/>
  <c r="FC215" i="23" s="1"/>
  <c r="EZ266" i="23"/>
  <c r="FP303" i="23"/>
  <c r="EZ303" i="23"/>
  <c r="FO303" i="23"/>
  <c r="EY303" i="23"/>
  <c r="FN303" i="23"/>
  <c r="FF303" i="23"/>
  <c r="EX303" i="23"/>
  <c r="FM303" i="23"/>
  <c r="FE303" i="23"/>
  <c r="EW303" i="23"/>
  <c r="ET303" i="23"/>
  <c r="ES303" i="23"/>
  <c r="FJ303" i="23"/>
  <c r="FI303" i="23"/>
  <c r="FA303" i="23"/>
  <c r="FM317" i="23"/>
  <c r="DX303" i="23"/>
  <c r="EF303" i="23"/>
  <c r="FL303" i="23" s="1"/>
  <c r="EB306" i="23"/>
  <c r="FH306" i="23" s="1"/>
  <c r="EB316" i="23"/>
  <c r="EJ316" i="23"/>
  <c r="FP316" i="23" s="1"/>
  <c r="EC274" i="23"/>
  <c r="DE274" i="23"/>
  <c r="CO274" i="23"/>
  <c r="DM274" i="23"/>
  <c r="EK274" i="23" s="1"/>
  <c r="EX271" i="23"/>
  <c r="DW309" i="23"/>
  <c r="FC309" i="23" s="1"/>
  <c r="EV313" i="23"/>
  <c r="EN18" i="23"/>
  <c r="EV18" i="23" s="1"/>
  <c r="EY18" i="23"/>
  <c r="EX84" i="23"/>
  <c r="EK209" i="23"/>
  <c r="ES209" i="23" s="1"/>
  <c r="DU209" i="23"/>
  <c r="EU253" i="23"/>
  <c r="EA260" i="23"/>
  <c r="FG260" i="23" s="1"/>
  <c r="FV257" i="23"/>
  <c r="EY263" i="23"/>
  <c r="EZ263" i="23"/>
  <c r="FX263" i="23" s="1"/>
  <c r="FL301" i="23"/>
  <c r="FD301" i="23"/>
  <c r="EV301" i="23"/>
  <c r="FK301" i="23"/>
  <c r="EU301" i="23"/>
  <c r="FJ301" i="23"/>
  <c r="ET301" i="23"/>
  <c r="FI301" i="23"/>
  <c r="FA301" i="23"/>
  <c r="ES301" i="23"/>
  <c r="FP301" i="23"/>
  <c r="EZ301" i="23"/>
  <c r="FO301" i="23"/>
  <c r="FG301" i="23"/>
  <c r="EY301" i="23"/>
  <c r="FF301" i="23"/>
  <c r="EX301" i="23"/>
  <c r="FV301" i="23" s="1"/>
  <c r="FN301" i="23"/>
  <c r="EW175" i="23"/>
  <c r="FN172" i="23"/>
  <c r="FO172" i="23"/>
  <c r="EZ302" i="23"/>
  <c r="FX302" i="23" s="1"/>
  <c r="FG167" i="23"/>
  <c r="FW167" i="23" s="1"/>
  <c r="EY212" i="23"/>
  <c r="EB223" i="23"/>
  <c r="FH223" i="23" s="1"/>
  <c r="EL273" i="23"/>
  <c r="FJ273" i="23" s="1"/>
  <c r="FC272" i="23"/>
  <c r="FS272" i="23" s="1"/>
  <c r="FE272" i="23"/>
  <c r="FU272" i="23" s="1"/>
  <c r="FI306" i="23"/>
  <c r="FA306" i="23"/>
  <c r="ES306" i="23"/>
  <c r="FP306" i="23"/>
  <c r="EZ306" i="23"/>
  <c r="FO306" i="23"/>
  <c r="FG306" i="23"/>
  <c r="EY306" i="23"/>
  <c r="FN306" i="23"/>
  <c r="FF306" i="23"/>
  <c r="EX306" i="23"/>
  <c r="FM306" i="23"/>
  <c r="FE306" i="23"/>
  <c r="EW306" i="23"/>
  <c r="FD306" i="23"/>
  <c r="FC306" i="23"/>
  <c r="FB306" i="23"/>
  <c r="EV306" i="23"/>
  <c r="FT306" i="23" s="1"/>
  <c r="EU306" i="23"/>
  <c r="FL306" i="23"/>
  <c r="ET306" i="23"/>
  <c r="FR306" i="23" s="1"/>
  <c r="FK306" i="23"/>
  <c r="FJ306" i="23"/>
  <c r="EK307" i="23"/>
  <c r="DU307" i="23"/>
  <c r="EE308" i="23"/>
  <c r="FK308" i="23" s="1"/>
  <c r="CV319" i="23"/>
  <c r="DT319" i="23"/>
  <c r="ER319" i="23" s="1"/>
  <c r="DL319" i="23"/>
  <c r="CY319" i="23"/>
  <c r="DG319" i="23"/>
  <c r="EE319" i="23" s="1"/>
  <c r="DO319" i="23"/>
  <c r="EM319" i="23" s="1"/>
  <c r="DZ314" i="23"/>
  <c r="FF314" i="23" s="1"/>
  <c r="EN318" i="23"/>
  <c r="FD318" i="23" s="1"/>
  <c r="ES120" i="23"/>
  <c r="EG166" i="23"/>
  <c r="EA303" i="23"/>
  <c r="FG303" i="23" s="1"/>
  <c r="EN268" i="23"/>
  <c r="FD268" i="23" s="1"/>
  <c r="FU71" i="23"/>
  <c r="EY30" i="23"/>
  <c r="FI15" i="23"/>
  <c r="FA15" i="23"/>
  <c r="ES15" i="23"/>
  <c r="ET15" i="23"/>
  <c r="FP15" i="23"/>
  <c r="FH15" i="23"/>
  <c r="EZ15" i="23"/>
  <c r="FO15" i="23"/>
  <c r="FG15" i="23"/>
  <c r="EY15" i="23"/>
  <c r="FN15" i="23"/>
  <c r="FF15" i="23"/>
  <c r="EX15" i="23"/>
  <c r="FB15" i="23"/>
  <c r="FM15" i="23"/>
  <c r="FE15" i="23"/>
  <c r="EW15" i="23"/>
  <c r="FL15" i="23"/>
  <c r="FD15" i="23"/>
  <c r="EV15" i="23"/>
  <c r="FK15" i="23"/>
  <c r="FC15" i="23"/>
  <c r="EU15" i="23"/>
  <c r="FJ15" i="23"/>
  <c r="FW83" i="23"/>
  <c r="FV132" i="23"/>
  <c r="FN19" i="23"/>
  <c r="FL19" i="23"/>
  <c r="FD19" i="23"/>
  <c r="EV19" i="23"/>
  <c r="FF19" i="23"/>
  <c r="FK19" i="23"/>
  <c r="FC19" i="23"/>
  <c r="EU19" i="23"/>
  <c r="FJ19" i="23"/>
  <c r="FB19" i="23"/>
  <c r="ET19" i="23"/>
  <c r="EX19" i="23"/>
  <c r="FI19" i="23"/>
  <c r="FA19" i="23"/>
  <c r="ES19" i="23"/>
  <c r="FP19" i="23"/>
  <c r="FH19" i="23"/>
  <c r="EZ19" i="23"/>
  <c r="FO19" i="23"/>
  <c r="FG19" i="23"/>
  <c r="EY19" i="23"/>
  <c r="FR82" i="23"/>
  <c r="FL125" i="23"/>
  <c r="FD125" i="23"/>
  <c r="EV125" i="23"/>
  <c r="FC125" i="23"/>
  <c r="FJ125" i="23"/>
  <c r="FB125" i="23"/>
  <c r="ET125" i="23"/>
  <c r="FI125" i="23"/>
  <c r="FA125" i="23"/>
  <c r="ES125" i="23"/>
  <c r="FP125" i="23"/>
  <c r="FH125" i="23"/>
  <c r="EZ125" i="23"/>
  <c r="FO125" i="23"/>
  <c r="FG125" i="23"/>
  <c r="EY125" i="23"/>
  <c r="FF125" i="23"/>
  <c r="FN125" i="23"/>
  <c r="EX125" i="23"/>
  <c r="FV123" i="23"/>
  <c r="FS130" i="23"/>
  <c r="FR28" i="23"/>
  <c r="FP131" i="23"/>
  <c r="EA119" i="23"/>
  <c r="FG119" i="23" s="1"/>
  <c r="FV177" i="23"/>
  <c r="EA21" i="23"/>
  <c r="FG21" i="23" s="1"/>
  <c r="FX64" i="23"/>
  <c r="DZ65" i="23"/>
  <c r="FF65" i="23" s="1"/>
  <c r="EW80" i="23"/>
  <c r="DU73" i="23"/>
  <c r="FA73" i="23" s="1"/>
  <c r="FC75" i="23"/>
  <c r="EB82" i="23"/>
  <c r="FH82" i="23" s="1"/>
  <c r="EG84" i="23"/>
  <c r="FE84" i="23" s="1"/>
  <c r="FJ116" i="23"/>
  <c r="FB116" i="23"/>
  <c r="ET116" i="23"/>
  <c r="FI116" i="23"/>
  <c r="FA116" i="23"/>
  <c r="ES116" i="23"/>
  <c r="FO116" i="23"/>
  <c r="FG116" i="23"/>
  <c r="EY116" i="23"/>
  <c r="FN116" i="23"/>
  <c r="FF116" i="23"/>
  <c r="EX116" i="23"/>
  <c r="FV116" i="23" s="1"/>
  <c r="FL116" i="23"/>
  <c r="FD116" i="23"/>
  <c r="EV116" i="23"/>
  <c r="EW116" i="23"/>
  <c r="EU116" i="23"/>
  <c r="FM116" i="23"/>
  <c r="FK116" i="23"/>
  <c r="FE116" i="23"/>
  <c r="FT121" i="23"/>
  <c r="FT126" i="23"/>
  <c r="FS174" i="23"/>
  <c r="DY69" i="23"/>
  <c r="FE69" i="23" s="1"/>
  <c r="EE16" i="23"/>
  <c r="FK16" i="23" s="1"/>
  <c r="ED32" i="23"/>
  <c r="DV32" i="23"/>
  <c r="EU75" i="23"/>
  <c r="DW80" i="23"/>
  <c r="DU79" i="23"/>
  <c r="FA79" i="23" s="1"/>
  <c r="DB84" i="23"/>
  <c r="FN84" i="23" s="1"/>
  <c r="DZ114" i="23"/>
  <c r="FF114" i="23" s="1"/>
  <c r="ES70" i="23"/>
  <c r="EJ71" i="23"/>
  <c r="EB71" i="23"/>
  <c r="EM80" i="23"/>
  <c r="FK80" i="23" s="1"/>
  <c r="EB80" i="23"/>
  <c r="FH80" i="23" s="1"/>
  <c r="FH128" i="23"/>
  <c r="FS128" i="23"/>
  <c r="EF131" i="23"/>
  <c r="FL131" i="23" s="1"/>
  <c r="EA132" i="23"/>
  <c r="FG132" i="23" s="1"/>
  <c r="FW132" i="23" s="1"/>
  <c r="FT63" i="23"/>
  <c r="ES20" i="23"/>
  <c r="FQ20" i="23" s="1"/>
  <c r="FL168" i="23"/>
  <c r="FD168" i="23"/>
  <c r="EV168" i="23"/>
  <c r="FC168" i="23"/>
  <c r="FJ168" i="23"/>
  <c r="FB168" i="23"/>
  <c r="ET168" i="23"/>
  <c r="FP168" i="23"/>
  <c r="FH168" i="23"/>
  <c r="EZ168" i="23"/>
  <c r="FO168" i="23"/>
  <c r="FG168" i="23"/>
  <c r="EY168" i="23"/>
  <c r="FN168" i="23"/>
  <c r="FF168" i="23"/>
  <c r="EX168" i="23"/>
  <c r="FM168" i="23"/>
  <c r="FE168" i="23"/>
  <c r="EW168" i="23"/>
  <c r="DW255" i="23"/>
  <c r="FC255" i="23" s="1"/>
  <c r="EG269" i="23"/>
  <c r="FM269" i="23" s="1"/>
  <c r="DY269" i="23"/>
  <c r="DW271" i="23"/>
  <c r="EM271" i="23"/>
  <c r="EU271" i="23" s="1"/>
  <c r="FH22" i="23"/>
  <c r="FT209" i="23"/>
  <c r="CS83" i="23"/>
  <c r="FM83" i="23" s="1"/>
  <c r="FU83" i="23" s="1"/>
  <c r="CO35" i="23"/>
  <c r="DE35" i="23"/>
  <c r="EC35" i="23" s="1"/>
  <c r="DM35" i="23"/>
  <c r="CT35" i="23"/>
  <c r="DJ35" i="23"/>
  <c r="EH35" i="23" s="1"/>
  <c r="DR35" i="23"/>
  <c r="EX131" i="23"/>
  <c r="FV131" i="23" s="1"/>
  <c r="DU161" i="23"/>
  <c r="FA161" i="23" s="1"/>
  <c r="EH214" i="23"/>
  <c r="EX214" i="23" s="1"/>
  <c r="FS218" i="23"/>
  <c r="FO261" i="23"/>
  <c r="FG261" i="23"/>
  <c r="EY261" i="23"/>
  <c r="FN261" i="23"/>
  <c r="EX261" i="23"/>
  <c r="FM261" i="23"/>
  <c r="EW261" i="23"/>
  <c r="EV261" i="23"/>
  <c r="FJ261" i="23"/>
  <c r="FB261" i="23"/>
  <c r="ET261" i="23"/>
  <c r="FP261" i="23"/>
  <c r="ES261" i="23"/>
  <c r="FK261" i="23"/>
  <c r="FI261" i="23"/>
  <c r="FH261" i="23"/>
  <c r="FC261" i="23"/>
  <c r="FA261" i="23"/>
  <c r="EZ261" i="23"/>
  <c r="EU261" i="23"/>
  <c r="FJ72" i="23"/>
  <c r="FR72" i="23" s="1"/>
  <c r="DV71" i="23"/>
  <c r="FB71" i="23" s="1"/>
  <c r="FR71" i="23" s="1"/>
  <c r="EG130" i="23"/>
  <c r="FE130" i="23" s="1"/>
  <c r="DA181" i="23"/>
  <c r="DI181" i="23"/>
  <c r="EG181" i="23" s="1"/>
  <c r="EO181" i="23"/>
  <c r="CS181" i="23"/>
  <c r="DQ181" i="23"/>
  <c r="DY181" i="23" s="1"/>
  <c r="FW172" i="23"/>
  <c r="ED214" i="23"/>
  <c r="FJ214" i="23" s="1"/>
  <c r="FI224" i="23"/>
  <c r="FQ224" i="23" s="1"/>
  <c r="EX256" i="23"/>
  <c r="FV256" i="23" s="1"/>
  <c r="FT256" i="23"/>
  <c r="FI270" i="23"/>
  <c r="FA270" i="23"/>
  <c r="ES270" i="23"/>
  <c r="FP270" i="23"/>
  <c r="EZ270" i="23"/>
  <c r="FO270" i="23"/>
  <c r="FG270" i="23"/>
  <c r="EY270" i="23"/>
  <c r="FN270" i="23"/>
  <c r="EX270" i="23"/>
  <c r="FM270" i="23"/>
  <c r="FE270" i="23"/>
  <c r="EW270" i="23"/>
  <c r="FJ270" i="23"/>
  <c r="FB270" i="23"/>
  <c r="ET270" i="23"/>
  <c r="EV270" i="23"/>
  <c r="EU270" i="23"/>
  <c r="FL270" i="23"/>
  <c r="FK270" i="23"/>
  <c r="FD270" i="23"/>
  <c r="FC270" i="23"/>
  <c r="DZ267" i="23"/>
  <c r="FF267" i="23" s="1"/>
  <c r="DV33" i="23"/>
  <c r="FT78" i="23"/>
  <c r="EX29" i="23"/>
  <c r="FD29" i="23"/>
  <c r="FT29" i="23" s="1"/>
  <c r="DF85" i="23"/>
  <c r="CP85" i="23"/>
  <c r="CX85" i="23"/>
  <c r="DN85" i="23"/>
  <c r="ES114" i="23"/>
  <c r="FQ114" i="23" s="1"/>
  <c r="ER84" i="23"/>
  <c r="EZ84" i="23" s="1"/>
  <c r="EW112" i="23"/>
  <c r="FU112" i="23" s="1"/>
  <c r="FK170" i="23"/>
  <c r="EU167" i="23"/>
  <c r="FS167" i="23" s="1"/>
  <c r="EC168" i="23"/>
  <c r="FI168" i="23" s="1"/>
  <c r="FB170" i="23"/>
  <c r="EW221" i="23"/>
  <c r="CO229" i="23"/>
  <c r="DE229" i="23"/>
  <c r="DM229" i="23"/>
  <c r="EK229" i="23" s="1"/>
  <c r="EL221" i="23"/>
  <c r="EZ81" i="23"/>
  <c r="DI134" i="23"/>
  <c r="DY134" i="23" s="1"/>
  <c r="CS134" i="23"/>
  <c r="DQ134" i="23"/>
  <c r="EO134" i="23" s="1"/>
  <c r="DA134" i="23"/>
  <c r="EK173" i="23"/>
  <c r="FI173" i="23" s="1"/>
  <c r="FE22" i="23"/>
  <c r="FU22" i="23" s="1"/>
  <c r="FK212" i="23"/>
  <c r="FS212" i="23" s="1"/>
  <c r="FW226" i="23"/>
  <c r="EW208" i="23"/>
  <c r="FU208" i="23" s="1"/>
  <c r="DX208" i="23"/>
  <c r="FD208" i="23" s="1"/>
  <c r="FT208" i="23" s="1"/>
  <c r="FX219" i="23"/>
  <c r="FX264" i="23"/>
  <c r="FT212" i="23"/>
  <c r="EW115" i="23"/>
  <c r="FU115" i="23" s="1"/>
  <c r="DX118" i="23"/>
  <c r="FD118" i="23" s="1"/>
  <c r="FT161" i="23"/>
  <c r="FP214" i="23"/>
  <c r="EK309" i="23"/>
  <c r="FI309" i="23" s="1"/>
  <c r="EM314" i="23"/>
  <c r="FK314" i="23" s="1"/>
  <c r="ES317" i="23"/>
  <c r="EJ115" i="23"/>
  <c r="FP115" i="23" s="1"/>
  <c r="ER224" i="23"/>
  <c r="FP224" i="23" s="1"/>
  <c r="FU299" i="23"/>
  <c r="DW116" i="23"/>
  <c r="FC116" i="23" s="1"/>
  <c r="ER116" i="23"/>
  <c r="FH116" i="23" s="1"/>
  <c r="DU308" i="23"/>
  <c r="EO215" i="23"/>
  <c r="FM215" i="23" s="1"/>
  <c r="DX220" i="23"/>
  <c r="FD220" i="23" s="1"/>
  <c r="DU220" i="23"/>
  <c r="FA220" i="23" s="1"/>
  <c r="DV214" i="23"/>
  <c r="FV212" i="23"/>
  <c r="EV266" i="23"/>
  <c r="FH272" i="23"/>
  <c r="FX272" i="23" s="1"/>
  <c r="DV301" i="23"/>
  <c r="FB301" i="23" s="1"/>
  <c r="DP315" i="23"/>
  <c r="DT315" i="23"/>
  <c r="EB315" i="23" s="1"/>
  <c r="DO315" i="23"/>
  <c r="DW315" i="23" s="1"/>
  <c r="DN315" i="23"/>
  <c r="DV315" i="23" s="1"/>
  <c r="DQ315" i="23"/>
  <c r="DM315" i="23"/>
  <c r="DR315" i="23"/>
  <c r="DZ315" i="23" s="1"/>
  <c r="DS315" i="23"/>
  <c r="EA315" i="23" s="1"/>
  <c r="CZ274" i="23"/>
  <c r="DH274" i="23"/>
  <c r="EF274" i="23" s="1"/>
  <c r="DP274" i="23"/>
  <c r="EN274" i="23" s="1"/>
  <c r="EY271" i="23"/>
  <c r="EZ271" i="23"/>
  <c r="DZ261" i="23"/>
  <c r="FF261" i="23" s="1"/>
  <c r="FQ313" i="23"/>
  <c r="DZ68" i="23"/>
  <c r="FF68" i="23" s="1"/>
  <c r="ES84" i="23"/>
  <c r="DZ122" i="23"/>
  <c r="FF122" i="23" s="1"/>
  <c r="EC122" i="23"/>
  <c r="DX260" i="23"/>
  <c r="ET257" i="23"/>
  <c r="FG269" i="23"/>
  <c r="EV263" i="23"/>
  <c r="FP267" i="23"/>
  <c r="FH267" i="23"/>
  <c r="EZ267" i="23"/>
  <c r="FO267" i="23"/>
  <c r="FG267" i="23"/>
  <c r="EY267" i="23"/>
  <c r="FN267" i="23"/>
  <c r="EX267" i="23"/>
  <c r="FM267" i="23"/>
  <c r="FE267" i="23"/>
  <c r="EW267" i="23"/>
  <c r="FL267" i="23"/>
  <c r="FD267" i="23"/>
  <c r="EV267" i="23"/>
  <c r="FI267" i="23"/>
  <c r="ES267" i="23"/>
  <c r="FK267" i="23"/>
  <c r="FJ267" i="23"/>
  <c r="FC267" i="23"/>
  <c r="FA267" i="23"/>
  <c r="FB267" i="23"/>
  <c r="EU267" i="23"/>
  <c r="ET267" i="23"/>
  <c r="EE303" i="23"/>
  <c r="EU303" i="23" s="1"/>
  <c r="ER317" i="23"/>
  <c r="FH317" i="23" s="1"/>
  <c r="FX175" i="23"/>
  <c r="EA219" i="23"/>
  <c r="FG219" i="23" s="1"/>
  <c r="DV263" i="23"/>
  <c r="FB263" i="23" s="1"/>
  <c r="FR263" i="23" s="1"/>
  <c r="DV264" i="23"/>
  <c r="FB264" i="23" s="1"/>
  <c r="FR264" i="23" s="1"/>
  <c r="EV308" i="23"/>
  <c r="DY169" i="23"/>
  <c r="FE169" i="23" s="1"/>
  <c r="FE172" i="23"/>
  <c r="FI269" i="23"/>
  <c r="ES269" i="23"/>
  <c r="FQ269" i="23" s="1"/>
  <c r="ET272" i="23"/>
  <c r="DX308" i="23"/>
  <c r="FD308" i="23" s="1"/>
  <c r="EX298" i="23"/>
  <c r="EJ305" i="23"/>
  <c r="FH305" i="23" s="1"/>
  <c r="EL314" i="23"/>
  <c r="FB314" i="23" s="1"/>
  <c r="FA120" i="23"/>
  <c r="FT120" i="23"/>
  <c r="DV312" i="23"/>
  <c r="FB312" i="23" s="1"/>
  <c r="EY317" i="23"/>
  <c r="DY220" i="23"/>
  <c r="FE220" i="23" s="1"/>
  <c r="FU220" i="23" s="1"/>
  <c r="FG30" i="23"/>
  <c r="FQ74" i="23"/>
  <c r="EZ75" i="23"/>
  <c r="EN21" i="23"/>
  <c r="EV21" i="23" s="1"/>
  <c r="DX21" i="23"/>
  <c r="FA75" i="23"/>
  <c r="EW32" i="23"/>
  <c r="EB74" i="23"/>
  <c r="FH74" i="23" s="1"/>
  <c r="FX74" i="23" s="1"/>
  <c r="EB24" i="23"/>
  <c r="FH24" i="23" s="1"/>
  <c r="FS64" i="23"/>
  <c r="ES75" i="23"/>
  <c r="FW121" i="23"/>
  <c r="DZ124" i="23"/>
  <c r="FF124" i="23" s="1"/>
  <c r="FQ126" i="23"/>
  <c r="FV174" i="23"/>
  <c r="FS164" i="23"/>
  <c r="FK21" i="23"/>
  <c r="FC21" i="23"/>
  <c r="EU21" i="23"/>
  <c r="FJ21" i="23"/>
  <c r="FB21" i="23"/>
  <c r="ET21" i="23"/>
  <c r="FI21" i="23"/>
  <c r="FA21" i="23"/>
  <c r="ES21" i="23"/>
  <c r="FP21" i="23"/>
  <c r="FH21" i="23"/>
  <c r="EZ21" i="23"/>
  <c r="FO21" i="23"/>
  <c r="EY21" i="23"/>
  <c r="FN21" i="23"/>
  <c r="FF21" i="23"/>
  <c r="EX21" i="23"/>
  <c r="FM21" i="23"/>
  <c r="FE21" i="23"/>
  <c r="EW21" i="23"/>
  <c r="EY75" i="23"/>
  <c r="FI75" i="23"/>
  <c r="FU129" i="23"/>
  <c r="EG125" i="23"/>
  <c r="FM125" i="23" s="1"/>
  <c r="EV20" i="23"/>
  <c r="EU70" i="23"/>
  <c r="FA70" i="23"/>
  <c r="DW81" i="23"/>
  <c r="EM81" i="23"/>
  <c r="FK81" i="23" s="1"/>
  <c r="EX128" i="23"/>
  <c r="EZ131" i="23"/>
  <c r="FV63" i="23"/>
  <c r="FU26" i="23"/>
  <c r="EL178" i="23"/>
  <c r="FJ178" i="23" s="1"/>
  <c r="DV178" i="23"/>
  <c r="ED254" i="23"/>
  <c r="FJ254" i="23" s="1"/>
  <c r="DV254" i="23"/>
  <c r="FI24" i="23"/>
  <c r="FA24" i="23"/>
  <c r="ES24" i="23"/>
  <c r="FO24" i="23"/>
  <c r="FG24" i="23"/>
  <c r="EY24" i="23"/>
  <c r="FN24" i="23"/>
  <c r="EX24" i="23"/>
  <c r="FM24" i="23"/>
  <c r="FE24" i="23"/>
  <c r="EW24" i="23"/>
  <c r="FL24" i="23"/>
  <c r="EV24" i="23"/>
  <c r="FJ24" i="23"/>
  <c r="FB24" i="23"/>
  <c r="ET24" i="23"/>
  <c r="FP24" i="23"/>
  <c r="EZ24" i="23"/>
  <c r="EU24" i="23"/>
  <c r="FV66" i="23"/>
  <c r="DU170" i="23"/>
  <c r="FA170" i="23" s="1"/>
  <c r="FQ218" i="23"/>
  <c r="CP181" i="23"/>
  <c r="CX181" i="23"/>
  <c r="DF181" i="23"/>
  <c r="ED181" i="23" s="1"/>
  <c r="DN181" i="23"/>
  <c r="EQ178" i="23"/>
  <c r="EY178" i="23" s="1"/>
  <c r="EA178" i="23"/>
  <c r="FJ217" i="23"/>
  <c r="FB217" i="23"/>
  <c r="ET217" i="23"/>
  <c r="FI217" i="23"/>
  <c r="FA217" i="23"/>
  <c r="ES217" i="23"/>
  <c r="FP217" i="23"/>
  <c r="FH217" i="23"/>
  <c r="EZ217" i="23"/>
  <c r="FO217" i="23"/>
  <c r="FG217" i="23"/>
  <c r="EY217" i="23"/>
  <c r="FK217" i="23"/>
  <c r="FC217" i="23"/>
  <c r="EU217" i="23"/>
  <c r="EW217" i="23"/>
  <c r="FN217" i="23"/>
  <c r="EV217" i="23"/>
  <c r="FM217" i="23"/>
  <c r="FL217" i="23"/>
  <c r="FD217" i="23"/>
  <c r="FF217" i="23"/>
  <c r="EX217" i="23"/>
  <c r="DZ33" i="23"/>
  <c r="FF33" i="23" s="1"/>
  <c r="FL33" i="23"/>
  <c r="FD33" i="23"/>
  <c r="EV33" i="23"/>
  <c r="FK33" i="23"/>
  <c r="EU33" i="23"/>
  <c r="FJ33" i="23"/>
  <c r="FB33" i="23"/>
  <c r="ET33" i="23"/>
  <c r="FI33" i="23"/>
  <c r="FA33" i="23"/>
  <c r="ES33" i="23"/>
  <c r="FP33" i="23"/>
  <c r="EZ33" i="23"/>
  <c r="FO33" i="23"/>
  <c r="EY33" i="23"/>
  <c r="EX33" i="23"/>
  <c r="FN33" i="23"/>
  <c r="EY78" i="23"/>
  <c r="FW78" i="23" s="1"/>
  <c r="CY85" i="23"/>
  <c r="DG85" i="23"/>
  <c r="DO85" i="23"/>
  <c r="EM85" i="23" s="1"/>
  <c r="CU85" i="23"/>
  <c r="DK85" i="23"/>
  <c r="DS85" i="23"/>
  <c r="EA85" i="23" s="1"/>
  <c r="FT114" i="23"/>
  <c r="EZ112" i="23"/>
  <c r="FX112" i="23" s="1"/>
  <c r="EB169" i="23"/>
  <c r="FH169" i="23" s="1"/>
  <c r="EY170" i="23"/>
  <c r="FW170" i="23" s="1"/>
  <c r="EA170" i="23"/>
  <c r="FG170" i="23" s="1"/>
  <c r="ED176" i="23"/>
  <c r="FB176" i="23" s="1"/>
  <c r="EU170" i="23"/>
  <c r="FS211" i="23"/>
  <c r="FE221" i="23"/>
  <c r="CZ229" i="23"/>
  <c r="DP229" i="23"/>
  <c r="DX229" i="23" s="1"/>
  <c r="DH229" i="23"/>
  <c r="EF229" i="23" s="1"/>
  <c r="FV258" i="23"/>
  <c r="DR134" i="23"/>
  <c r="EP134" i="23" s="1"/>
  <c r="DJ134" i="23"/>
  <c r="EH134" i="23" s="1"/>
  <c r="CT134" i="23"/>
  <c r="CX134" i="23"/>
  <c r="DN134" i="23"/>
  <c r="EL134" i="23" s="1"/>
  <c r="CP134" i="23"/>
  <c r="DF134" i="23"/>
  <c r="EB179" i="23"/>
  <c r="FH179" i="23" s="1"/>
  <c r="FT167" i="23"/>
  <c r="FQ226" i="23"/>
  <c r="ED265" i="23"/>
  <c r="FU311" i="23"/>
  <c r="FI300" i="23"/>
  <c r="FA300" i="23"/>
  <c r="ES300" i="23"/>
  <c r="FP300" i="23"/>
  <c r="FH300" i="23"/>
  <c r="EZ300" i="23"/>
  <c r="FO300" i="23"/>
  <c r="FG300" i="23"/>
  <c r="EY300" i="23"/>
  <c r="FN300" i="23"/>
  <c r="FF300" i="23"/>
  <c r="EX300" i="23"/>
  <c r="FM300" i="23"/>
  <c r="FE300" i="23"/>
  <c r="EW300" i="23"/>
  <c r="FL300" i="23"/>
  <c r="FD300" i="23"/>
  <c r="EV300" i="23"/>
  <c r="FK300" i="23"/>
  <c r="FJ300" i="23"/>
  <c r="FC300" i="23"/>
  <c r="FB300" i="23"/>
  <c r="EU300" i="23"/>
  <c r="ET300" i="23"/>
  <c r="DV117" i="23"/>
  <c r="FB117" i="23" s="1"/>
  <c r="EY161" i="23"/>
  <c r="FH214" i="23"/>
  <c r="FX214" i="23" s="1"/>
  <c r="DZ214" i="23"/>
  <c r="FF214" i="23" s="1"/>
  <c r="EM224" i="23"/>
  <c r="FK224" i="23" s="1"/>
  <c r="EL224" i="23"/>
  <c r="FB224" i="23" s="1"/>
  <c r="DX299" i="23"/>
  <c r="EF299" i="23"/>
  <c r="EV299" i="23" s="1"/>
  <c r="EW169" i="23"/>
  <c r="FL260" i="23"/>
  <c r="FD260" i="23"/>
  <c r="EV260" i="23"/>
  <c r="FK260" i="23"/>
  <c r="FC260" i="23"/>
  <c r="EU260" i="23"/>
  <c r="FJ260" i="23"/>
  <c r="FB260" i="23"/>
  <c r="ET260" i="23"/>
  <c r="FI260" i="23"/>
  <c r="FA260" i="23"/>
  <c r="ES260" i="23"/>
  <c r="FO260" i="23"/>
  <c r="EY260" i="23"/>
  <c r="EX260" i="23"/>
  <c r="FP260" i="23"/>
  <c r="EW260" i="23"/>
  <c r="FN260" i="23"/>
  <c r="FM260" i="23"/>
  <c r="FH260" i="23"/>
  <c r="FF260" i="23"/>
  <c r="FE260" i="23"/>
  <c r="EZ260" i="23"/>
  <c r="FW305" i="23"/>
  <c r="FQ81" i="23"/>
  <c r="DU215" i="23"/>
  <c r="FA215" i="23" s="1"/>
  <c r="CY227" i="23"/>
  <c r="FK227" i="23" s="1"/>
  <c r="EB271" i="23"/>
  <c r="FH271" i="23" s="1"/>
  <c r="FD298" i="23"/>
  <c r="FT298" i="23" s="1"/>
  <c r="EZ310" i="23"/>
  <c r="FX298" i="23"/>
  <c r="DZ309" i="23"/>
  <c r="FF309" i="23" s="1"/>
  <c r="DX218" i="23"/>
  <c r="FD218" i="23" s="1"/>
  <c r="FT218" i="23" s="1"/>
  <c r="DN274" i="23"/>
  <c r="EL274" i="23" s="1"/>
  <c r="DF274" i="23"/>
  <c r="CX274" i="23"/>
  <c r="CP274" i="23"/>
  <c r="EX313" i="23"/>
  <c r="FV313" i="23" s="1"/>
  <c r="EL18" i="23"/>
  <c r="FB18" i="23" s="1"/>
  <c r="EV84" i="23"/>
  <c r="EM209" i="23"/>
  <c r="FB257" i="23"/>
  <c r="ER318" i="23"/>
  <c r="FP318" i="23" s="1"/>
  <c r="EL317" i="23"/>
  <c r="FJ317" i="23" s="1"/>
  <c r="DV317" i="23"/>
  <c r="FB317" i="23" s="1"/>
  <c r="FS175" i="23"/>
  <c r="FM172" i="23"/>
  <c r="EW227" i="23"/>
  <c r="FS302" i="23"/>
  <c r="FW308" i="23"/>
  <c r="EB161" i="23"/>
  <c r="FH161" i="23" s="1"/>
  <c r="EL228" i="23"/>
  <c r="ET228" i="23" s="1"/>
  <c r="FN216" i="23"/>
  <c r="FF216" i="23"/>
  <c r="EX216" i="23"/>
  <c r="FM216" i="23"/>
  <c r="FE216" i="23"/>
  <c r="EW216" i="23"/>
  <c r="FL216" i="23"/>
  <c r="EV216" i="23"/>
  <c r="FP216" i="23"/>
  <c r="FH216" i="23"/>
  <c r="EZ216" i="23"/>
  <c r="ET216" i="23"/>
  <c r="FK216" i="23"/>
  <c r="ES216" i="23"/>
  <c r="FJ216" i="23"/>
  <c r="FI216" i="23"/>
  <c r="FB216" i="23"/>
  <c r="FC216" i="23"/>
  <c r="EU216" i="23"/>
  <c r="FS216" i="23" s="1"/>
  <c r="EK272" i="23"/>
  <c r="ES272" i="23" s="1"/>
  <c r="EO310" i="23"/>
  <c r="FM310" i="23" s="1"/>
  <c r="CU319" i="23"/>
  <c r="DS319" i="23"/>
  <c r="DK319" i="23"/>
  <c r="EI319" i="23" s="1"/>
  <c r="DC319" i="23"/>
  <c r="CR319" i="23"/>
  <c r="DP319" i="23"/>
  <c r="DH319" i="23"/>
  <c r="EF319" i="23" s="1"/>
  <c r="CZ319" i="23"/>
  <c r="FW120" i="23"/>
  <c r="EI166" i="23"/>
  <c r="FS71" i="23"/>
  <c r="FT30" i="23"/>
  <c r="FT132" i="23"/>
  <c r="FT123" i="23"/>
  <c r="FQ130" i="23"/>
  <c r="DY16" i="23"/>
  <c r="FE16" i="23" s="1"/>
  <c r="DX76" i="23"/>
  <c r="FD76" i="23" s="1"/>
  <c r="DW16" i="23"/>
  <c r="FV64" i="23"/>
  <c r="FM77" i="23"/>
  <c r="FE77" i="23"/>
  <c r="EW77" i="23"/>
  <c r="FL77" i="23"/>
  <c r="FD77" i="23"/>
  <c r="EV77" i="23"/>
  <c r="FK77" i="23"/>
  <c r="FC77" i="23"/>
  <c r="EU77" i="23"/>
  <c r="FJ77" i="23"/>
  <c r="FB77" i="23"/>
  <c r="ET77" i="23"/>
  <c r="FI77" i="23"/>
  <c r="FA77" i="23"/>
  <c r="ES77" i="23"/>
  <c r="FP77" i="23"/>
  <c r="FH77" i="23"/>
  <c r="EZ77" i="23"/>
  <c r="FO77" i="23"/>
  <c r="FG77" i="23"/>
  <c r="EY77" i="23"/>
  <c r="FN77" i="23"/>
  <c r="FF77" i="23"/>
  <c r="EX77" i="23"/>
  <c r="FV77" i="23" s="1"/>
  <c r="FK117" i="23"/>
  <c r="FC117" i="23"/>
  <c r="EU117" i="23"/>
  <c r="FJ117" i="23"/>
  <c r="ET117" i="23"/>
  <c r="FP117" i="23"/>
  <c r="FH117" i="23"/>
  <c r="EZ117" i="23"/>
  <c r="FO117" i="23"/>
  <c r="EY117" i="23"/>
  <c r="FL117" i="23"/>
  <c r="EV117" i="23"/>
  <c r="FI117" i="23"/>
  <c r="ES117" i="23"/>
  <c r="FQ117" i="23" s="1"/>
  <c r="FF117" i="23"/>
  <c r="FE117" i="23"/>
  <c r="FD117" i="23"/>
  <c r="FN117" i="23"/>
  <c r="EX117" i="23"/>
  <c r="FM117" i="23"/>
  <c r="FA117" i="23"/>
  <c r="EW117" i="23"/>
  <c r="FR121" i="23"/>
  <c r="FK127" i="23"/>
  <c r="FC127" i="23"/>
  <c r="EU127" i="23"/>
  <c r="FJ127" i="23"/>
  <c r="FB127" i="23"/>
  <c r="ET127" i="23"/>
  <c r="FI127" i="23"/>
  <c r="FA127" i="23"/>
  <c r="ES127" i="23"/>
  <c r="FP127" i="23"/>
  <c r="FH127" i="23"/>
  <c r="EZ127" i="23"/>
  <c r="FO127" i="23"/>
  <c r="FG127" i="23"/>
  <c r="EY127" i="23"/>
  <c r="FN127" i="23"/>
  <c r="FF127" i="23"/>
  <c r="EX127" i="23"/>
  <c r="FM127" i="23"/>
  <c r="FE127" i="23"/>
  <c r="EW127" i="23"/>
  <c r="EV127" i="23"/>
  <c r="FL127" i="23"/>
  <c r="FD127" i="23"/>
  <c r="FV164" i="23"/>
  <c r="FM16" i="23"/>
  <c r="FH81" i="23"/>
  <c r="FR129" i="23"/>
  <c r="FX129" i="23"/>
  <c r="FM171" i="23"/>
  <c r="FE171" i="23"/>
  <c r="EW171" i="23"/>
  <c r="FL171" i="23"/>
  <c r="FD171" i="23"/>
  <c r="EV171" i="23"/>
  <c r="FK171" i="23"/>
  <c r="FC171" i="23"/>
  <c r="EU171" i="23"/>
  <c r="FJ171" i="23"/>
  <c r="FB171" i="23"/>
  <c r="ET171" i="23"/>
  <c r="FI171" i="23"/>
  <c r="FA171" i="23"/>
  <c r="ES171" i="23"/>
  <c r="FP171" i="23"/>
  <c r="EZ171" i="23"/>
  <c r="FO171" i="23"/>
  <c r="EY171" i="23"/>
  <c r="FN171" i="23"/>
  <c r="EX171" i="23"/>
  <c r="FF171" i="23"/>
  <c r="FW70" i="23"/>
  <c r="EC27" i="23"/>
  <c r="FI27" i="23" s="1"/>
  <c r="DU27" i="23"/>
  <c r="FH131" i="23"/>
  <c r="FR63" i="23"/>
  <c r="FC14" i="23"/>
  <c r="FD170" i="23"/>
  <c r="FT170" i="23" s="1"/>
  <c r="EF213" i="23"/>
  <c r="EV213" i="23" s="1"/>
  <c r="DX213" i="23"/>
  <c r="DX214" i="23"/>
  <c r="EF214" i="23"/>
  <c r="FL214" i="23" s="1"/>
  <c r="EG218" i="23"/>
  <c r="FM218" i="23" s="1"/>
  <c r="DY218" i="23"/>
  <c r="FW209" i="23"/>
  <c r="FR220" i="23"/>
  <c r="CQ35" i="23"/>
  <c r="DG35" i="23"/>
  <c r="DO35" i="23"/>
  <c r="DS35" i="23"/>
  <c r="EQ35" i="23" s="1"/>
  <c r="DK35" i="23"/>
  <c r="CU35" i="23"/>
  <c r="DC35" i="23"/>
  <c r="EH161" i="23"/>
  <c r="FN161" i="23" s="1"/>
  <c r="DZ161" i="23"/>
  <c r="DV179" i="23"/>
  <c r="FB179" i="23" s="1"/>
  <c r="FV218" i="23"/>
  <c r="DY254" i="23"/>
  <c r="EG254" i="23"/>
  <c r="EW254" i="23" s="1"/>
  <c r="FT122" i="23"/>
  <c r="DJ181" i="23"/>
  <c r="EH181" i="23" s="1"/>
  <c r="DB181" i="23"/>
  <c r="CT181" i="23"/>
  <c r="DR181" i="23"/>
  <c r="DZ181" i="23" s="1"/>
  <c r="EB218" i="23"/>
  <c r="EJ218" i="23"/>
  <c r="EM225" i="23"/>
  <c r="FC225" i="23" s="1"/>
  <c r="FR256" i="23"/>
  <c r="FA273" i="23"/>
  <c r="ES273" i="23"/>
  <c r="FP273" i="23"/>
  <c r="FH273" i="23"/>
  <c r="EZ273" i="23"/>
  <c r="FO273" i="23"/>
  <c r="FG273" i="23"/>
  <c r="EY273" i="23"/>
  <c r="FN273" i="23"/>
  <c r="FF273" i="23"/>
  <c r="EX273" i="23"/>
  <c r="FM273" i="23"/>
  <c r="FE273" i="23"/>
  <c r="EW273" i="23"/>
  <c r="ET273" i="23"/>
  <c r="FL273" i="23"/>
  <c r="FD273" i="23"/>
  <c r="FC273" i="23"/>
  <c r="EV273" i="23"/>
  <c r="EU273" i="23"/>
  <c r="ET78" i="23"/>
  <c r="X87" i="23"/>
  <c r="AS86" i="23"/>
  <c r="FS112" i="23"/>
  <c r="FC170" i="23"/>
  <c r="FR211" i="23"/>
  <c r="FV211" i="23"/>
  <c r="CP229" i="23"/>
  <c r="DN229" i="23"/>
  <c r="EL229" i="23" s="1"/>
  <c r="DF229" i="23"/>
  <c r="ED229" i="23" s="1"/>
  <c r="DY217" i="23"/>
  <c r="FE217" i="23" s="1"/>
  <c r="EW69" i="23"/>
  <c r="DC134" i="23"/>
  <c r="DS134" i="23"/>
  <c r="EQ134" i="23" s="1"/>
  <c r="DK134" i="23"/>
  <c r="EM173" i="23"/>
  <c r="FK173" i="23" s="1"/>
  <c r="DW179" i="23"/>
  <c r="FC179" i="23" s="1"/>
  <c r="EV226" i="23"/>
  <c r="DW220" i="23"/>
  <c r="EM220" i="23"/>
  <c r="FS208" i="23"/>
  <c r="DV208" i="23"/>
  <c r="FB208" i="23" s="1"/>
  <c r="FV219" i="23"/>
  <c r="FX311" i="23"/>
  <c r="FS115" i="23"/>
  <c r="FN214" i="23"/>
  <c r="DY258" i="23"/>
  <c r="FE258" i="23" s="1"/>
  <c r="DZ270" i="23"/>
  <c r="FF270" i="23" s="1"/>
  <c r="FM170" i="23"/>
  <c r="FU170" i="23" s="1"/>
  <c r="EB224" i="23"/>
  <c r="FH224" i="23" s="1"/>
  <c r="FV254" i="23"/>
  <c r="FS299" i="23"/>
  <c r="EO301" i="23"/>
  <c r="EW301" i="23" s="1"/>
  <c r="DY301" i="23"/>
  <c r="FP317" i="23"/>
  <c r="FS310" i="23"/>
  <c r="DK274" i="23"/>
  <c r="CU274" i="23"/>
  <c r="DC274" i="23"/>
  <c r="DS274" i="23"/>
  <c r="EA274" i="23" s="1"/>
  <c r="DV268" i="23"/>
  <c r="FB268" i="23" s="1"/>
  <c r="FW313" i="23"/>
  <c r="EW257" i="23"/>
  <c r="FR307" i="23"/>
  <c r="FV175" i="23"/>
  <c r="FI172" i="23"/>
  <c r="DH207" i="23"/>
  <c r="DX207" i="23" s="1"/>
  <c r="DF207" i="23"/>
  <c r="ED207" i="23" s="1"/>
  <c r="FJ207" i="23" s="1"/>
  <c r="DI207" i="23"/>
  <c r="DJ207" i="23"/>
  <c r="DL207" i="23"/>
  <c r="DE207" i="23"/>
  <c r="EC207" i="23" s="1"/>
  <c r="FI207" i="23" s="1"/>
  <c r="DG207" i="23"/>
  <c r="DW207" i="23" s="1"/>
  <c r="DK207" i="23"/>
  <c r="EE207" i="23"/>
  <c r="FK207" i="23" s="1"/>
  <c r="FQ227" i="23"/>
  <c r="FA212" i="23"/>
  <c r="FQ212" i="23" s="1"/>
  <c r="FN170" i="23"/>
  <c r="EX172" i="23"/>
  <c r="DZ172" i="23"/>
  <c r="FF172" i="23" s="1"/>
  <c r="DZ228" i="23"/>
  <c r="FF228" i="23" s="1"/>
  <c r="FI259" i="23"/>
  <c r="FP259" i="23"/>
  <c r="FH259" i="23"/>
  <c r="EZ259" i="23"/>
  <c r="FO259" i="23"/>
  <c r="FG259" i="23"/>
  <c r="EY259" i="23"/>
  <c r="FN259" i="23"/>
  <c r="EX259" i="23"/>
  <c r="FL259" i="23"/>
  <c r="FD259" i="23"/>
  <c r="EV259" i="23"/>
  <c r="EU259" i="23"/>
  <c r="FM259" i="23"/>
  <c r="ET259" i="23"/>
  <c r="FK259" i="23"/>
  <c r="FJ259" i="23"/>
  <c r="FE259" i="23"/>
  <c r="FC259" i="23"/>
  <c r="FB259" i="23"/>
  <c r="EW259" i="23"/>
  <c r="DZ272" i="23"/>
  <c r="EP272" i="23"/>
  <c r="EX272" i="23" s="1"/>
  <c r="DE319" i="23"/>
  <c r="CO319" i="23"/>
  <c r="DM319" i="23"/>
  <c r="EK319" i="23" s="1"/>
  <c r="CW319" i="23"/>
  <c r="EF305" i="23"/>
  <c r="DZ302" i="23"/>
  <c r="FF302" i="23" s="1"/>
  <c r="FA299" i="22"/>
  <c r="EX299" i="22"/>
  <c r="FW298" i="22"/>
  <c r="FW309" i="22"/>
  <c r="EJ301" i="22"/>
  <c r="EO320" i="22"/>
  <c r="FI308" i="22"/>
  <c r="EO309" i="22"/>
  <c r="FM309" i="22" s="1"/>
  <c r="EA303" i="22"/>
  <c r="FL309" i="22"/>
  <c r="FC315" i="22"/>
  <c r="FE315" i="22"/>
  <c r="DU306" i="22"/>
  <c r="EA307" i="22"/>
  <c r="DY319" i="22"/>
  <c r="EH300" i="22"/>
  <c r="FL305" i="22"/>
  <c r="DZ317" i="22"/>
  <c r="FF317" i="22" s="1"/>
  <c r="FN317" i="22"/>
  <c r="ES314" i="22"/>
  <c r="EA319" i="22"/>
  <c r="FC308" i="22"/>
  <c r="DY304" i="22"/>
  <c r="DW311" i="22"/>
  <c r="FJ308" i="22"/>
  <c r="FV309" i="22"/>
  <c r="DY312" i="22"/>
  <c r="EF306" i="22"/>
  <c r="FA314" i="22"/>
  <c r="FQ314" i="22" s="1"/>
  <c r="DY301" i="22"/>
  <c r="FH305" i="22"/>
  <c r="EW305" i="22"/>
  <c r="DZ311" i="22"/>
  <c r="FN299" i="22"/>
  <c r="FH309" i="22"/>
  <c r="FW310" i="22"/>
  <c r="EA301" i="22"/>
  <c r="FG301" i="22" s="1"/>
  <c r="FT315" i="22"/>
  <c r="DW304" i="22"/>
  <c r="FP299" i="22"/>
  <c r="FE320" i="22"/>
  <c r="FU298" i="22"/>
  <c r="EN319" i="22"/>
  <c r="FI299" i="22"/>
  <c r="FK310" i="22"/>
  <c r="DU319" i="22"/>
  <c r="EB318" i="22"/>
  <c r="ES274" i="22"/>
  <c r="FV268" i="22"/>
  <c r="EB274" i="22"/>
  <c r="FB270" i="22"/>
  <c r="FR270" i="22" s="1"/>
  <c r="ET274" i="22"/>
  <c r="DV260" i="22"/>
  <c r="FB260" i="22" s="1"/>
  <c r="FK267" i="22"/>
  <c r="FA270" i="22"/>
  <c r="EE260" i="22"/>
  <c r="FK260" i="22" s="1"/>
  <c r="FJ270" i="22"/>
  <c r="FI270" i="22"/>
  <c r="FQ270" i="22" s="1"/>
  <c r="FR259" i="22"/>
  <c r="FL263" i="22"/>
  <c r="FM263" i="22"/>
  <c r="EW256" i="22"/>
  <c r="FO263" i="22"/>
  <c r="EZ269" i="22"/>
  <c r="EN258" i="22"/>
  <c r="FP263" i="22"/>
  <c r="FP271" i="22"/>
  <c r="FP268" i="22"/>
  <c r="FO262" i="22"/>
  <c r="FI262" i="22"/>
  <c r="FE256" i="22"/>
  <c r="FU256" i="22" s="1"/>
  <c r="FH262" i="22"/>
  <c r="DW257" i="22"/>
  <c r="FC257" i="22" s="1"/>
  <c r="FA255" i="22"/>
  <c r="FC265" i="22"/>
  <c r="FE262" i="22"/>
  <c r="EZ264" i="22"/>
  <c r="FX264" i="22" s="1"/>
  <c r="FD265" i="22"/>
  <c r="EB271" i="22"/>
  <c r="FH271" i="22" s="1"/>
  <c r="FG265" i="22"/>
  <c r="FI263" i="22"/>
  <c r="FS264" i="22"/>
  <c r="FI267" i="22"/>
  <c r="EV267" i="22"/>
  <c r="ET267" i="22"/>
  <c r="FL264" i="22"/>
  <c r="EX257" i="22"/>
  <c r="EP261" i="22"/>
  <c r="FN269" i="22"/>
  <c r="FO269" i="22"/>
  <c r="FJ267" i="22"/>
  <c r="EB266" i="22"/>
  <c r="EK274" i="22"/>
  <c r="FI274" i="22" s="1"/>
  <c r="EZ267" i="22"/>
  <c r="FF263" i="22"/>
  <c r="FV263" i="22" s="1"/>
  <c r="EH260" i="22"/>
  <c r="FN260" i="22" s="1"/>
  <c r="EL261" i="22"/>
  <c r="ET261" i="22" s="1"/>
  <c r="FO271" i="22"/>
  <c r="EY261" i="22"/>
  <c r="DU267" i="22"/>
  <c r="FA267" i="22" s="1"/>
  <c r="ET260" i="22"/>
  <c r="FO260" i="22"/>
  <c r="ET257" i="22"/>
  <c r="FP267" i="22"/>
  <c r="FX267" i="22" s="1"/>
  <c r="FJ274" i="22"/>
  <c r="EQ261" i="22"/>
  <c r="FK263" i="22"/>
  <c r="FC270" i="22"/>
  <c r="EA256" i="22"/>
  <c r="FG256" i="22" s="1"/>
  <c r="FW256" i="22" s="1"/>
  <c r="FR262" i="22"/>
  <c r="FV256" i="22"/>
  <c r="EO274" i="22"/>
  <c r="FE274" i="22" s="1"/>
  <c r="FG271" i="22"/>
  <c r="EV274" i="22"/>
  <c r="FH268" i="22"/>
  <c r="FX268" i="22" s="1"/>
  <c r="FT264" i="22"/>
  <c r="FF261" i="22"/>
  <c r="FH270" i="22"/>
  <c r="EX253" i="22"/>
  <c r="FK256" i="22"/>
  <c r="FS256" i="22" s="1"/>
  <c r="EU215" i="22"/>
  <c r="FS215" i="22" s="1"/>
  <c r="FA215" i="22"/>
  <c r="FR223" i="22"/>
  <c r="EE225" i="22"/>
  <c r="FT222" i="22"/>
  <c r="FR226" i="22"/>
  <c r="FK211" i="22"/>
  <c r="EY209" i="22"/>
  <c r="FN227" i="22"/>
  <c r="FM224" i="22"/>
  <c r="DY226" i="22"/>
  <c r="FI227" i="22"/>
  <c r="EX224" i="22"/>
  <c r="FH221" i="22"/>
  <c r="EW221" i="22"/>
  <c r="FU227" i="22"/>
  <c r="ES210" i="22"/>
  <c r="ES225" i="22"/>
  <c r="FF221" i="22"/>
  <c r="ED220" i="22"/>
  <c r="FJ220" i="22" s="1"/>
  <c r="EU208" i="22"/>
  <c r="FS208" i="22" s="1"/>
  <c r="FU222" i="22"/>
  <c r="FC209" i="22"/>
  <c r="EA209" i="22"/>
  <c r="FG209" i="22" s="1"/>
  <c r="DU218" i="22"/>
  <c r="FA218" i="22" s="1"/>
  <c r="FA225" i="22"/>
  <c r="FX215" i="22"/>
  <c r="FF227" i="22"/>
  <c r="FV227" i="22" s="1"/>
  <c r="FB222" i="22"/>
  <c r="FC211" i="22"/>
  <c r="FS211" i="22" s="1"/>
  <c r="FL227" i="22"/>
  <c r="FL208" i="22"/>
  <c r="FT213" i="22"/>
  <c r="ES223" i="22"/>
  <c r="FK209" i="22"/>
  <c r="FS209" i="22" s="1"/>
  <c r="EF218" i="22"/>
  <c r="FL218" i="22" s="1"/>
  <c r="FN208" i="22"/>
  <c r="FV208" i="22" s="1"/>
  <c r="DX226" i="22"/>
  <c r="FI209" i="22"/>
  <c r="FA223" i="22"/>
  <c r="FQ223" i="22" s="1"/>
  <c r="FZ223" i="22" s="1"/>
  <c r="EM221" i="22"/>
  <c r="FK221" i="22" s="1"/>
  <c r="EW209" i="22"/>
  <c r="EX222" i="22"/>
  <c r="DZ209" i="22"/>
  <c r="FF209" i="22" s="1"/>
  <c r="EA207" i="22"/>
  <c r="FG207" i="22" s="1"/>
  <c r="EQ219" i="22"/>
  <c r="EB222" i="22"/>
  <c r="FA222" i="22"/>
  <c r="FX213" i="22"/>
  <c r="FW223" i="22"/>
  <c r="FF222" i="22"/>
  <c r="FO222" i="22"/>
  <c r="FL211" i="22"/>
  <c r="EQ216" i="22"/>
  <c r="EQ221" i="22"/>
  <c r="EY221" i="22" s="1"/>
  <c r="DY221" i="22"/>
  <c r="FE221" i="22" s="1"/>
  <c r="FH209" i="22"/>
  <c r="DX227" i="22"/>
  <c r="FD227" i="22" s="1"/>
  <c r="FS179" i="22"/>
  <c r="DY180" i="22"/>
  <c r="EB181" i="22"/>
  <c r="FH181" i="22" s="1"/>
  <c r="DY181" i="22"/>
  <c r="FI168" i="22"/>
  <c r="FQ168" i="22" s="1"/>
  <c r="FO172" i="22"/>
  <c r="DV169" i="22"/>
  <c r="FB169" i="22" s="1"/>
  <c r="EP177" i="22"/>
  <c r="FN177" i="22" s="1"/>
  <c r="EZ165" i="22"/>
  <c r="FE162" i="22"/>
  <c r="ES171" i="22"/>
  <c r="DU181" i="22"/>
  <c r="FC160" i="22"/>
  <c r="EZ176" i="22"/>
  <c r="EY172" i="22"/>
  <c r="FP176" i="22"/>
  <c r="EU168" i="22"/>
  <c r="DY175" i="22"/>
  <c r="FE175" i="22" s="1"/>
  <c r="FK165" i="22"/>
  <c r="EA180" i="22"/>
  <c r="FG180" i="22" s="1"/>
  <c r="EQ164" i="22"/>
  <c r="FG164" i="22" s="1"/>
  <c r="FN171" i="22"/>
  <c r="FC172" i="22"/>
  <c r="EV178" i="22"/>
  <c r="FO174" i="22"/>
  <c r="FT176" i="22"/>
  <c r="ED166" i="22"/>
  <c r="FJ166" i="22" s="1"/>
  <c r="FB165" i="22"/>
  <c r="FR165" i="22" s="1"/>
  <c r="FT174" i="22"/>
  <c r="DZ181" i="22"/>
  <c r="FM176" i="22"/>
  <c r="FG160" i="22"/>
  <c r="EW172" i="22"/>
  <c r="EW170" i="22"/>
  <c r="DW164" i="22"/>
  <c r="FC164" i="22" s="1"/>
  <c r="FS164" i="22" s="1"/>
  <c r="FT171" i="22"/>
  <c r="FU160" i="22"/>
  <c r="EA175" i="22"/>
  <c r="FU176" i="22"/>
  <c r="FV166" i="22"/>
  <c r="EP131" i="22"/>
  <c r="EA132" i="22"/>
  <c r="EB132" i="22"/>
  <c r="FH132" i="22" s="1"/>
  <c r="FO121" i="22"/>
  <c r="EH121" i="22"/>
  <c r="FJ132" i="22"/>
  <c r="FN119" i="22"/>
  <c r="FM119" i="22"/>
  <c r="FK123" i="22"/>
  <c r="FS123" i="22" s="1"/>
  <c r="EQ116" i="22"/>
  <c r="EX127" i="22"/>
  <c r="FC125" i="22"/>
  <c r="FS125" i="22" s="1"/>
  <c r="FF121" i="22"/>
  <c r="FH123" i="22"/>
  <c r="DV114" i="22"/>
  <c r="FG115" i="22"/>
  <c r="FW115" i="22" s="1"/>
  <c r="FN123" i="22"/>
  <c r="EK120" i="22"/>
  <c r="ES120" i="22" s="1"/>
  <c r="FL114" i="22"/>
  <c r="ES117" i="22"/>
  <c r="EK116" i="22"/>
  <c r="EW125" i="22"/>
  <c r="FU125" i="22" s="1"/>
  <c r="FF123" i="22"/>
  <c r="DW121" i="22"/>
  <c r="FC121" i="22" s="1"/>
  <c r="FJ114" i="22"/>
  <c r="FK122" i="22"/>
  <c r="FC123" i="22"/>
  <c r="ES114" i="22"/>
  <c r="DW132" i="22"/>
  <c r="FC132" i="22" s="1"/>
  <c r="FS132" i="22" s="1"/>
  <c r="FN114" i="22"/>
  <c r="FK127" i="22"/>
  <c r="FM123" i="22"/>
  <c r="FA127" i="22"/>
  <c r="EY112" i="22"/>
  <c r="EQ123" i="22"/>
  <c r="FO123" i="22" s="1"/>
  <c r="EU129" i="22"/>
  <c r="FE115" i="22"/>
  <c r="DV130" i="22"/>
  <c r="EQ132" i="22"/>
  <c r="FO132" i="22" s="1"/>
  <c r="FD123" i="22"/>
  <c r="FN112" i="22"/>
  <c r="FI117" i="22"/>
  <c r="ET125" i="22"/>
  <c r="EU114" i="22"/>
  <c r="FL123" i="22"/>
  <c r="FT123" i="22" s="1"/>
  <c r="FI114" i="22"/>
  <c r="EO113" i="22"/>
  <c r="FM113" i="22" s="1"/>
  <c r="FO115" i="22"/>
  <c r="FC129" i="22"/>
  <c r="DZ126" i="22"/>
  <c r="EJ126" i="22"/>
  <c r="EB121" i="22"/>
  <c r="FP123" i="22"/>
  <c r="FX123" i="22" s="1"/>
  <c r="FK125" i="22"/>
  <c r="FP132" i="22"/>
  <c r="ET112" i="22"/>
  <c r="EN112" i="22"/>
  <c r="EV112" i="22" s="1"/>
  <c r="FS122" i="22"/>
  <c r="FG121" i="22"/>
  <c r="FE119" i="22"/>
  <c r="EQ114" i="22"/>
  <c r="FG114" i="22" s="1"/>
  <c r="FI123" i="22"/>
  <c r="FX131" i="22"/>
  <c r="FJ122" i="22"/>
  <c r="FM70" i="22"/>
  <c r="EW70" i="22"/>
  <c r="FL64" i="22"/>
  <c r="EX63" i="22"/>
  <c r="FV63" i="22" s="1"/>
  <c r="ET76" i="22"/>
  <c r="EA84" i="22"/>
  <c r="FG84" i="22" s="1"/>
  <c r="DV84" i="22"/>
  <c r="FB84" i="22" s="1"/>
  <c r="FV82" i="22"/>
  <c r="EQ73" i="22"/>
  <c r="FO73" i="22" s="1"/>
  <c r="FC82" i="22"/>
  <c r="FP80" i="22"/>
  <c r="FX80" i="22" s="1"/>
  <c r="ET71" i="22"/>
  <c r="FR71" i="22" s="1"/>
  <c r="FN63" i="22"/>
  <c r="EH75" i="22"/>
  <c r="FS80" i="22"/>
  <c r="DZ80" i="22"/>
  <c r="FF80" i="22" s="1"/>
  <c r="EO84" i="22"/>
  <c r="EV63" i="22"/>
  <c r="EB84" i="22"/>
  <c r="FH84" i="22" s="1"/>
  <c r="FC70" i="22"/>
  <c r="FJ63" i="22"/>
  <c r="DU63" i="22"/>
  <c r="FL83" i="22"/>
  <c r="FH83" i="22"/>
  <c r="FR83" i="22"/>
  <c r="FI83" i="22"/>
  <c r="DW77" i="22"/>
  <c r="FC77" i="22" s="1"/>
  <c r="EP77" i="22"/>
  <c r="FP83" i="22"/>
  <c r="EK65" i="22"/>
  <c r="ES65" i="22" s="1"/>
  <c r="FD64" i="22"/>
  <c r="FT64" i="22" s="1"/>
  <c r="FA70" i="22"/>
  <c r="FT74" i="22"/>
  <c r="FO63" i="22"/>
  <c r="EI70" i="22"/>
  <c r="FO70" i="22" s="1"/>
  <c r="EP68" i="22"/>
  <c r="FE78" i="22"/>
  <c r="DZ63" i="22"/>
  <c r="FF63" i="22" s="1"/>
  <c r="FG70" i="22"/>
  <c r="FC63" i="22"/>
  <c r="ER68" i="22"/>
  <c r="FP68" i="22" s="1"/>
  <c r="EU63" i="22"/>
  <c r="FS63" i="22" s="1"/>
  <c r="FQ80" i="22"/>
  <c r="FE70" i="22"/>
  <c r="EN77" i="22"/>
  <c r="EV77" i="22" s="1"/>
  <c r="FI64" i="22"/>
  <c r="FX72" i="22"/>
  <c r="EP73" i="22"/>
  <c r="FN73" i="22" s="1"/>
  <c r="EY63" i="22"/>
  <c r="EX21" i="22"/>
  <c r="FN21" i="22"/>
  <c r="ED17" i="22"/>
  <c r="DX33" i="22"/>
  <c r="EL20" i="22"/>
  <c r="FB20" i="22" s="1"/>
  <c r="DY31" i="22"/>
  <c r="FE31" i="22" s="1"/>
  <c r="FI19" i="22"/>
  <c r="DV26" i="22"/>
  <c r="DV32" i="22"/>
  <c r="FB32" i="22" s="1"/>
  <c r="FD17" i="22"/>
  <c r="FL25" i="22"/>
  <c r="EV22" i="22"/>
  <c r="ET32" i="22"/>
  <c r="EN16" i="22"/>
  <c r="FL16" i="22" s="1"/>
  <c r="FL32" i="22"/>
  <c r="FO32" i="22"/>
  <c r="FJ23" i="22"/>
  <c r="FI25" i="22"/>
  <c r="EV17" i="22"/>
  <c r="FT17" i="22" s="1"/>
  <c r="DV23" i="22"/>
  <c r="FB23" i="22" s="1"/>
  <c r="FC19" i="22"/>
  <c r="FF19" i="22"/>
  <c r="EW25" i="22"/>
  <c r="FK34" i="22"/>
  <c r="ET23" i="22"/>
  <c r="FR23" i="22" s="1"/>
  <c r="EL15" i="22"/>
  <c r="FJ15" i="22" s="1"/>
  <c r="EV21" i="22"/>
  <c r="FE25" i="22"/>
  <c r="FD22" i="22"/>
  <c r="FT22" i="22" s="1"/>
  <c r="FN18" i="22"/>
  <c r="FV18" i="22" s="1"/>
  <c r="FD21" i="22"/>
  <c r="EQ30" i="22"/>
  <c r="FO30" i="22" s="1"/>
  <c r="EU23" i="22"/>
  <c r="FE27" i="22"/>
  <c r="EA16" i="22"/>
  <c r="FG16" i="22" s="1"/>
  <c r="FL34" i="22"/>
  <c r="FK23" i="22"/>
  <c r="EW34" i="22"/>
  <c r="EW27" i="22"/>
  <c r="FU27" i="22" s="1"/>
  <c r="FN17" i="22"/>
  <c r="FM23" i="22"/>
  <c r="EG34" i="22"/>
  <c r="ER14" i="22"/>
  <c r="DY17" i="22"/>
  <c r="FE17" i="22" s="1"/>
  <c r="EO15" i="22"/>
  <c r="FM15" i="22" s="1"/>
  <c r="EJ25" i="22"/>
  <c r="EZ25" i="22" s="1"/>
  <c r="FA19" i="22"/>
  <c r="FA25" i="22"/>
  <c r="FW23" i="22"/>
  <c r="DZ24" i="22"/>
  <c r="FF24" i="22" s="1"/>
  <c r="EX17" i="22"/>
  <c r="FP28" i="22"/>
  <c r="FB15" i="22"/>
  <c r="EU25" i="22"/>
  <c r="FS25" i="22" s="1"/>
  <c r="DV31" i="22"/>
  <c r="FB31" i="22" s="1"/>
  <c r="FH22" i="22"/>
  <c r="FM20" i="22"/>
  <c r="FO29" i="22"/>
  <c r="FO19" i="22"/>
  <c r="FP27" i="22"/>
  <c r="DZ22" i="22"/>
  <c r="FF22" i="22" s="1"/>
  <c r="FV22" i="22" s="1"/>
  <c r="DY16" i="22"/>
  <c r="FE16" i="22" s="1"/>
  <c r="FB30" i="22"/>
  <c r="FR30" i="22" s="1"/>
  <c r="FJ34" i="22"/>
  <c r="ED25" i="22"/>
  <c r="FJ25" i="22" s="1"/>
  <c r="DX30" i="22"/>
  <c r="FD30" i="22" s="1"/>
  <c r="FB17" i="22"/>
  <c r="FM31" i="22"/>
  <c r="FO17" i="22"/>
  <c r="FW17" i="22" s="1"/>
  <c r="FB19" i="22"/>
  <c r="EA34" i="22"/>
  <c r="FG34" i="22" s="1"/>
  <c r="ET22" i="22"/>
  <c r="DU15" i="22"/>
  <c r="FA15" i="22" s="1"/>
  <c r="EB21" i="22"/>
  <c r="FH21" i="22" s="1"/>
  <c r="FX21" i="22" s="1"/>
  <c r="EW31" i="22"/>
  <c r="EM15" i="22"/>
  <c r="FK15" i="22" s="1"/>
  <c r="EY27" i="22"/>
  <c r="DX15" i="22"/>
  <c r="FD15" i="22" s="1"/>
  <c r="FS22" i="22"/>
  <c r="EZ20" i="22"/>
  <c r="DZ34" i="22"/>
  <c r="FF34" i="22" s="1"/>
  <c r="EV27" i="22"/>
  <c r="EU32" i="22"/>
  <c r="EK20" i="22"/>
  <c r="FI20" i="22" s="1"/>
  <c r="FG15" i="22"/>
  <c r="ET20" i="22"/>
  <c r="FG19" i="22"/>
  <c r="EV32" i="22"/>
  <c r="FP20" i="22"/>
  <c r="EW29" i="22"/>
  <c r="FQ17" i="22"/>
  <c r="DW16" i="22"/>
  <c r="FC16" i="22" s="1"/>
  <c r="EU34" i="22"/>
  <c r="EU20" i="22"/>
  <c r="FL27" i="22"/>
  <c r="FN19" i="22"/>
  <c r="EU19" i="22"/>
  <c r="FH27" i="22"/>
  <c r="FO15" i="22"/>
  <c r="DZ14" i="22"/>
  <c r="DU14" i="22"/>
  <c r="FM17" i="22"/>
  <c r="FJ31" i="22"/>
  <c r="ET31" i="22"/>
  <c r="EX132" i="22"/>
  <c r="FX30" i="22"/>
  <c r="FP114" i="22"/>
  <c r="EZ114" i="22"/>
  <c r="FI63" i="22"/>
  <c r="EU220" i="22"/>
  <c r="FK220" i="22"/>
  <c r="FA315" i="22"/>
  <c r="ES315" i="22"/>
  <c r="EX34" i="22"/>
  <c r="FN34" i="22"/>
  <c r="FO34" i="22"/>
  <c r="EY34" i="22"/>
  <c r="FL30" i="22"/>
  <c r="EV30" i="22"/>
  <c r="FB114" i="22"/>
  <c r="FK121" i="22"/>
  <c r="EU121" i="22"/>
  <c r="FA63" i="22"/>
  <c r="FH222" i="22"/>
  <c r="FJ317" i="22"/>
  <c r="FN270" i="22"/>
  <c r="EX270" i="22"/>
  <c r="FL15" i="22"/>
  <c r="EV15" i="22"/>
  <c r="FK21" i="22"/>
  <c r="EU21" i="22"/>
  <c r="FM34" i="22"/>
  <c r="FU123" i="22"/>
  <c r="ET80" i="22"/>
  <c r="FJ80" i="22"/>
  <c r="FP121" i="22"/>
  <c r="FH121" i="22"/>
  <c r="EZ121" i="22"/>
  <c r="ES162" i="22"/>
  <c r="FI162" i="22"/>
  <c r="EW263" i="22"/>
  <c r="FL226" i="22"/>
  <c r="FD226" i="22"/>
  <c r="EV226" i="22"/>
  <c r="FT132" i="22"/>
  <c r="FI15" i="22"/>
  <c r="FW209" i="22"/>
  <c r="FL274" i="22"/>
  <c r="FT274" i="22" s="1"/>
  <c r="FU315" i="22"/>
  <c r="FQ308" i="22"/>
  <c r="FQ299" i="22"/>
  <c r="FI23" i="22"/>
  <c r="EV80" i="22"/>
  <c r="FL80" i="22"/>
  <c r="FE34" i="22"/>
  <c r="FQ123" i="22"/>
  <c r="ES179" i="22"/>
  <c r="FI179" i="22"/>
  <c r="EX220" i="22"/>
  <c r="FF220" i="22"/>
  <c r="FN220" i="22"/>
  <c r="FL262" i="22"/>
  <c r="EV262" i="22"/>
  <c r="FD262" i="22"/>
  <c r="FM226" i="22"/>
  <c r="FE226" i="22"/>
  <c r="EW226" i="22"/>
  <c r="FN132" i="22"/>
  <c r="FL253" i="22"/>
  <c r="EV253" i="22"/>
  <c r="FN209" i="22"/>
  <c r="FP222" i="22"/>
  <c r="FX222" i="22" s="1"/>
  <c r="FB317" i="22"/>
  <c r="ET317" i="22"/>
  <c r="FI34" i="22"/>
  <c r="EW268" i="22"/>
  <c r="FM268" i="22"/>
  <c r="FE268" i="22"/>
  <c r="FN65" i="22"/>
  <c r="FF65" i="22"/>
  <c r="EX65" i="22"/>
  <c r="FM65" i="22"/>
  <c r="FE65" i="22"/>
  <c r="EW65" i="22"/>
  <c r="FL65" i="22"/>
  <c r="FD65" i="22"/>
  <c r="EV65" i="22"/>
  <c r="FT65" i="22" s="1"/>
  <c r="FK65" i="22"/>
  <c r="FC65" i="22"/>
  <c r="EU65" i="22"/>
  <c r="FJ65" i="22"/>
  <c r="FB65" i="22"/>
  <c r="ET65" i="22"/>
  <c r="FI65" i="22"/>
  <c r="FA65" i="22"/>
  <c r="FP65" i="22"/>
  <c r="FH65" i="22"/>
  <c r="EZ65" i="22"/>
  <c r="FO65" i="22"/>
  <c r="FG65" i="22"/>
  <c r="EY65" i="22"/>
  <c r="ER127" i="22"/>
  <c r="FH127" i="22" s="1"/>
  <c r="ER81" i="22"/>
  <c r="CO182" i="22"/>
  <c r="CW182" i="22"/>
  <c r="DE182" i="22"/>
  <c r="EC182" i="22" s="1"/>
  <c r="DM182" i="22"/>
  <c r="FU119" i="22"/>
  <c r="FJ66" i="22"/>
  <c r="FJ177" i="22"/>
  <c r="FB177" i="22"/>
  <c r="ET177" i="22"/>
  <c r="FI177" i="22"/>
  <c r="FA177" i="22"/>
  <c r="ES177" i="22"/>
  <c r="FP177" i="22"/>
  <c r="FH177" i="22"/>
  <c r="EZ177" i="22"/>
  <c r="FX177" i="22" s="1"/>
  <c r="EX177" i="22"/>
  <c r="FM177" i="22"/>
  <c r="FE177" i="22"/>
  <c r="EW177" i="22"/>
  <c r="FL177" i="22"/>
  <c r="EV177" i="22"/>
  <c r="FJ123" i="22"/>
  <c r="FR123" i="22" s="1"/>
  <c r="FX165" i="22"/>
  <c r="FQ220" i="22"/>
  <c r="EL164" i="22"/>
  <c r="ET164" i="22" s="1"/>
  <c r="FV211" i="22"/>
  <c r="FS305" i="22"/>
  <c r="FS218" i="22"/>
  <c r="DG321" i="22"/>
  <c r="EE321" i="22" s="1"/>
  <c r="CQ321" i="22"/>
  <c r="CY321" i="22"/>
  <c r="DO321" i="22"/>
  <c r="EM321" i="22" s="1"/>
  <c r="ED219" i="22"/>
  <c r="FJ219" i="22" s="1"/>
  <c r="FS299" i="22"/>
  <c r="EO220" i="22"/>
  <c r="FM220" i="22" s="1"/>
  <c r="CU228" i="22"/>
  <c r="DK228" i="22"/>
  <c r="DS228" i="22"/>
  <c r="EQ228" i="22" s="1"/>
  <c r="DC228" i="22"/>
  <c r="FK257" i="22"/>
  <c r="DY271" i="22"/>
  <c r="FE271" i="22" s="1"/>
  <c r="EG271" i="22"/>
  <c r="FM271" i="22" s="1"/>
  <c r="DW306" i="22"/>
  <c r="FC306" i="22" s="1"/>
  <c r="EB316" i="22"/>
  <c r="EJ316" i="22"/>
  <c r="DU257" i="22"/>
  <c r="EW257" i="22"/>
  <c r="EN317" i="22"/>
  <c r="FL317" i="22" s="1"/>
  <c r="FO80" i="22"/>
  <c r="DZ66" i="22"/>
  <c r="FF66" i="22" s="1"/>
  <c r="EY121" i="22"/>
  <c r="ET162" i="22"/>
  <c r="FW21" i="22"/>
  <c r="ES34" i="22"/>
  <c r="FA64" i="22"/>
  <c r="FQ64" i="22" s="1"/>
  <c r="FM76" i="22"/>
  <c r="FV129" i="22"/>
  <c r="DE133" i="22"/>
  <c r="DM133" i="22"/>
  <c r="CO133" i="22"/>
  <c r="CW133" i="22"/>
  <c r="DJ133" i="22"/>
  <c r="CT133" i="22"/>
  <c r="DB133" i="22"/>
  <c r="DR133" i="22"/>
  <c r="EP133" i="22" s="1"/>
  <c r="FS30" i="22"/>
  <c r="EX25" i="22"/>
  <c r="EJ34" i="22"/>
  <c r="CR35" i="22"/>
  <c r="CZ35" i="22"/>
  <c r="DH35" i="22"/>
  <c r="EF35" i="22" s="1"/>
  <c r="DP35" i="22"/>
  <c r="EN35" i="22" s="1"/>
  <c r="ET84" i="22"/>
  <c r="FG131" i="22"/>
  <c r="FP22" i="22"/>
  <c r="FX22" i="22" s="1"/>
  <c r="EK30" i="22"/>
  <c r="FA30" i="22" s="1"/>
  <c r="EY70" i="22"/>
  <c r="FI70" i="22"/>
  <c r="FQ70" i="22" s="1"/>
  <c r="DV112" i="22"/>
  <c r="FB112" i="22" s="1"/>
  <c r="FR112" i="22" s="1"/>
  <c r="FQ127" i="22"/>
  <c r="FQ160" i="22"/>
  <c r="FK160" i="22"/>
  <c r="FF160" i="22"/>
  <c r="EC126" i="22"/>
  <c r="ES126" i="22" s="1"/>
  <c r="ES23" i="22"/>
  <c r="EO14" i="22"/>
  <c r="DZ25" i="22"/>
  <c r="FF25" i="22" s="1"/>
  <c r="DU21" i="22"/>
  <c r="FA21" i="22" s="1"/>
  <c r="EW66" i="22"/>
  <c r="FW125" i="22"/>
  <c r="ET117" i="22"/>
  <c r="FN113" i="22"/>
  <c r="FF113" i="22"/>
  <c r="EX113" i="22"/>
  <c r="FI113" i="22"/>
  <c r="FA113" i="22"/>
  <c r="ES113" i="22"/>
  <c r="FP113" i="22"/>
  <c r="EZ113" i="22"/>
  <c r="FO113" i="22"/>
  <c r="FG113" i="22"/>
  <c r="EY113" i="22"/>
  <c r="ES122" i="22"/>
  <c r="FQ122" i="22" s="1"/>
  <c r="FF122" i="22"/>
  <c r="FV122" i="22" s="1"/>
  <c r="EN19" i="22"/>
  <c r="FD19" i="22" s="1"/>
  <c r="DU31" i="22"/>
  <c r="EG83" i="22"/>
  <c r="EW83" i="22" s="1"/>
  <c r="ER128" i="22"/>
  <c r="FC20" i="22"/>
  <c r="EX20" i="22"/>
  <c r="EQ22" i="22"/>
  <c r="FG22" i="22" s="1"/>
  <c r="FK24" i="22"/>
  <c r="FC24" i="22"/>
  <c r="EU24" i="22"/>
  <c r="FI24" i="22"/>
  <c r="FA24" i="22"/>
  <c r="ES24" i="22"/>
  <c r="FP24" i="22"/>
  <c r="FH24" i="22"/>
  <c r="EZ24" i="22"/>
  <c r="FN24" i="22"/>
  <c r="EX24" i="22"/>
  <c r="FM24" i="22"/>
  <c r="FE24" i="22"/>
  <c r="EW24" i="22"/>
  <c r="FL24" i="22"/>
  <c r="FD24" i="22"/>
  <c r="EV24" i="22"/>
  <c r="FD32" i="22"/>
  <c r="FX32" i="22"/>
  <c r="FH29" i="22"/>
  <c r="EY74" i="22"/>
  <c r="FS83" i="22"/>
  <c r="DY118" i="22"/>
  <c r="FM29" i="22"/>
  <c r="EZ18" i="22"/>
  <c r="EW68" i="22"/>
  <c r="EZ127" i="22"/>
  <c r="FL119" i="22"/>
  <c r="FU164" i="22"/>
  <c r="FT210" i="22"/>
  <c r="FW179" i="22"/>
  <c r="EI182" i="22"/>
  <c r="CU182" i="22"/>
  <c r="DC182" i="22"/>
  <c r="DK182" i="22"/>
  <c r="DS182" i="22"/>
  <c r="EQ182" i="22" s="1"/>
  <c r="EM181" i="22"/>
  <c r="FW225" i="22"/>
  <c r="EO64" i="22"/>
  <c r="FM64" i="22" s="1"/>
  <c r="ET127" i="22"/>
  <c r="DX114" i="22"/>
  <c r="FD114" i="22" s="1"/>
  <c r="FT114" i="22" s="1"/>
  <c r="EP169" i="22"/>
  <c r="DY172" i="22"/>
  <c r="FE172" i="22" s="1"/>
  <c r="FW213" i="22"/>
  <c r="EL181" i="22"/>
  <c r="FV215" i="22"/>
  <c r="EX31" i="22"/>
  <c r="EU76" i="22"/>
  <c r="FS76" i="22" s="1"/>
  <c r="FD125" i="22"/>
  <c r="DX126" i="22"/>
  <c r="EA172" i="22"/>
  <c r="FG172" i="22" s="1"/>
  <c r="EN181" i="22"/>
  <c r="DY73" i="22"/>
  <c r="FE73" i="22" s="1"/>
  <c r="FO74" i="22"/>
  <c r="FN124" i="22"/>
  <c r="FF124" i="22"/>
  <c r="EX124" i="22"/>
  <c r="FM124" i="22"/>
  <c r="FE124" i="22"/>
  <c r="EW124" i="22"/>
  <c r="FL124" i="22"/>
  <c r="FD124" i="22"/>
  <c r="EV124" i="22"/>
  <c r="FK124" i="22"/>
  <c r="FC124" i="22"/>
  <c r="EU124" i="22"/>
  <c r="FJ124" i="22"/>
  <c r="FB124" i="22"/>
  <c r="ET124" i="22"/>
  <c r="FI124" i="22"/>
  <c r="FA124" i="22"/>
  <c r="ES124" i="22"/>
  <c r="FP124" i="22"/>
  <c r="FH124" i="22"/>
  <c r="EZ124" i="22"/>
  <c r="FO124" i="22"/>
  <c r="FG124" i="22"/>
  <c r="EY124" i="22"/>
  <c r="FG119" i="22"/>
  <c r="EA181" i="22"/>
  <c r="FG181" i="22" s="1"/>
  <c r="ES224" i="22"/>
  <c r="FG82" i="22"/>
  <c r="EB113" i="22"/>
  <c r="FH113" i="22" s="1"/>
  <c r="EM113" i="22"/>
  <c r="FK113" i="22" s="1"/>
  <c r="EX112" i="22"/>
  <c r="DX161" i="22"/>
  <c r="FP208" i="22"/>
  <c r="FX208" i="22" s="1"/>
  <c r="DX214" i="22"/>
  <c r="FD214" i="22" s="1"/>
  <c r="FJ222" i="22"/>
  <c r="FR222" i="22" s="1"/>
  <c r="ES27" i="22"/>
  <c r="FQ27" i="22" s="1"/>
  <c r="FG27" i="22"/>
  <c r="FU71" i="22"/>
  <c r="FM78" i="22"/>
  <c r="FU78" i="22" s="1"/>
  <c r="DY116" i="22"/>
  <c r="FE116" i="22" s="1"/>
  <c r="FC115" i="22"/>
  <c r="DV174" i="22"/>
  <c r="ET176" i="22"/>
  <c r="FR176" i="22" s="1"/>
  <c r="EG63" i="22"/>
  <c r="DX63" i="22"/>
  <c r="FD63" i="22" s="1"/>
  <c r="FE117" i="22"/>
  <c r="EU165" i="22"/>
  <c r="FS165" i="22" s="1"/>
  <c r="FM165" i="22"/>
  <c r="FU165" i="22" s="1"/>
  <c r="EC165" i="22"/>
  <c r="FA165" i="22" s="1"/>
  <c r="FT220" i="22"/>
  <c r="EB214" i="22"/>
  <c r="FP18" i="22"/>
  <c r="FL18" i="22"/>
  <c r="FT18" i="22" s="1"/>
  <c r="AS86" i="22"/>
  <c r="X87" i="22"/>
  <c r="DY83" i="22"/>
  <c r="FE83" i="22" s="1"/>
  <c r="ED75" i="22"/>
  <c r="DZ127" i="22"/>
  <c r="FF127" i="22" s="1"/>
  <c r="EM177" i="22"/>
  <c r="FK177" i="22" s="1"/>
  <c r="EP180" i="22"/>
  <c r="DZ178" i="22"/>
  <c r="FF178" i="22" s="1"/>
  <c r="FQ211" i="22"/>
  <c r="EY171" i="22"/>
  <c r="EW168" i="22"/>
  <c r="EY262" i="22"/>
  <c r="FV305" i="22"/>
  <c r="EW218" i="22"/>
  <c r="FR256" i="22"/>
  <c r="FS268" i="22"/>
  <c r="FT269" i="22"/>
  <c r="EL309" i="22"/>
  <c r="FJ309" i="22" s="1"/>
  <c r="EB303" i="22"/>
  <c r="FH303" i="22" s="1"/>
  <c r="ED306" i="22"/>
  <c r="DR321" i="22"/>
  <c r="EP321" i="22" s="1"/>
  <c r="DJ321" i="22"/>
  <c r="DB321" i="22"/>
  <c r="CT321" i="22"/>
  <c r="X323" i="22"/>
  <c r="AS322" i="22"/>
  <c r="ES221" i="22"/>
  <c r="EA261" i="22"/>
  <c r="FG261" i="22" s="1"/>
  <c r="FP270" i="22"/>
  <c r="FX270" i="22" s="1"/>
  <c r="FV299" i="22"/>
  <c r="FX298" i="22"/>
  <c r="FQ309" i="22"/>
  <c r="FA176" i="22"/>
  <c r="FD170" i="22"/>
  <c r="DY263" i="22"/>
  <c r="FE263" i="22" s="1"/>
  <c r="FU310" i="22"/>
  <c r="FQ310" i="22"/>
  <c r="EP319" i="22"/>
  <c r="EX209" i="22"/>
  <c r="FV209" i="22" s="1"/>
  <c r="FP209" i="22"/>
  <c r="FX209" i="22" s="1"/>
  <c r="FH227" i="22"/>
  <c r="FX227" i="22" s="1"/>
  <c r="EO270" i="22"/>
  <c r="FM270" i="22" s="1"/>
  <c r="ES263" i="22"/>
  <c r="FD267" i="22"/>
  <c r="ED299" i="22"/>
  <c r="FJ299" i="22" s="1"/>
  <c r="EP311" i="22"/>
  <c r="FW314" i="22"/>
  <c r="FN172" i="22"/>
  <c r="DX253" i="22"/>
  <c r="FD253" i="22" s="1"/>
  <c r="FP259" i="22"/>
  <c r="FX259" i="22" s="1"/>
  <c r="FQ260" i="22"/>
  <c r="EP267" i="22"/>
  <c r="FN267" i="22" s="1"/>
  <c r="DZ270" i="22"/>
  <c r="FF270" i="22" s="1"/>
  <c r="X277" i="22"/>
  <c r="AS276" i="22"/>
  <c r="DQ275" i="22"/>
  <c r="EO275" i="22" s="1"/>
  <c r="DA275" i="22"/>
  <c r="CS275" i="22"/>
  <c r="DI275" i="22"/>
  <c r="DY275" i="22"/>
  <c r="FL307" i="22"/>
  <c r="EV307" i="22"/>
  <c r="FK307" i="22"/>
  <c r="FC307" i="22"/>
  <c r="EU307" i="22"/>
  <c r="FI307" i="22"/>
  <c r="ES307" i="22"/>
  <c r="FP307" i="22"/>
  <c r="FH307" i="22"/>
  <c r="EZ307" i="22"/>
  <c r="FO307" i="22"/>
  <c r="FG307" i="22"/>
  <c r="EY307" i="22"/>
  <c r="FN307" i="22"/>
  <c r="EX307" i="22"/>
  <c r="FF315" i="22"/>
  <c r="FV315" i="22" s="1"/>
  <c r="FN315" i="22"/>
  <c r="FJ178" i="22"/>
  <c r="DZ226" i="22"/>
  <c r="FF226" i="22" s="1"/>
  <c r="DZ253" i="22"/>
  <c r="FF253" i="22" s="1"/>
  <c r="ED265" i="22"/>
  <c r="ET265" i="22" s="1"/>
  <c r="FL272" i="22"/>
  <c r="DX263" i="22"/>
  <c r="FD263" i="22" s="1"/>
  <c r="FT263" i="22" s="1"/>
  <c r="EO307" i="22"/>
  <c r="FM307" i="22" s="1"/>
  <c r="DY302" i="22"/>
  <c r="EO302" i="22"/>
  <c r="EA320" i="22"/>
  <c r="EU257" i="22"/>
  <c r="ET272" i="22"/>
  <c r="FH308" i="22"/>
  <c r="FX308" i="22" s="1"/>
  <c r="EV308" i="22"/>
  <c r="ER317" i="22"/>
  <c r="EQ317" i="22"/>
  <c r="FO317" i="22" s="1"/>
  <c r="FK265" i="22"/>
  <c r="EM133" i="22"/>
  <c r="DO133" i="22"/>
  <c r="DW133" i="22" s="1"/>
  <c r="DG133" i="22"/>
  <c r="EE133" i="22" s="1"/>
  <c r="CY133" i="22"/>
  <c r="CQ133" i="22"/>
  <c r="ED82" i="22"/>
  <c r="FJ82" i="22" s="1"/>
  <c r="FR125" i="22"/>
  <c r="FQ117" i="22"/>
  <c r="DV162" i="22"/>
  <c r="FB162" i="22" s="1"/>
  <c r="DZ172" i="22"/>
  <c r="FF172" i="22" s="1"/>
  <c r="DJ217" i="22"/>
  <c r="DW217" i="22"/>
  <c r="DE217" i="22"/>
  <c r="DG217" i="22"/>
  <c r="DL217" i="22"/>
  <c r="DI217" i="22"/>
  <c r="EG217" i="22" s="1"/>
  <c r="FM217" i="22" s="1"/>
  <c r="DF217" i="22"/>
  <c r="DV217" i="22" s="1"/>
  <c r="DK217" i="22"/>
  <c r="EC217" i="22"/>
  <c r="FI217" i="22" s="1"/>
  <c r="DH217" i="22"/>
  <c r="DZ217" i="22"/>
  <c r="DU217" i="22"/>
  <c r="EJ217" i="22"/>
  <c r="FP217" i="22" s="1"/>
  <c r="EH85" i="22"/>
  <c r="DB85" i="22"/>
  <c r="DJ85" i="22"/>
  <c r="DR85" i="22"/>
  <c r="EP85" i="22" s="1"/>
  <c r="CT85" i="22"/>
  <c r="EQ173" i="22"/>
  <c r="EU176" i="22"/>
  <c r="DT321" i="22"/>
  <c r="ER321" i="22" s="1"/>
  <c r="DD321" i="22"/>
  <c r="DL321" i="22"/>
  <c r="EJ321" i="22" s="1"/>
  <c r="CV321" i="22"/>
  <c r="FV221" i="22"/>
  <c r="EC265" i="22"/>
  <c r="FI265" i="22" s="1"/>
  <c r="FS270" i="22"/>
  <c r="ED312" i="22"/>
  <c r="FJ312" i="22" s="1"/>
  <c r="EM228" i="22"/>
  <c r="DO228" i="22"/>
  <c r="CY228" i="22"/>
  <c r="CQ228" i="22"/>
  <c r="DG228" i="22"/>
  <c r="EE228" i="22" s="1"/>
  <c r="FN318" i="22"/>
  <c r="FF318" i="22"/>
  <c r="EX318" i="22"/>
  <c r="FI318" i="22"/>
  <c r="FA318" i="22"/>
  <c r="ES318" i="22"/>
  <c r="FH318" i="22"/>
  <c r="EW318" i="22"/>
  <c r="FP318" i="22"/>
  <c r="FE318" i="22"/>
  <c r="EU318" i="22"/>
  <c r="FO318" i="22"/>
  <c r="ET318" i="22"/>
  <c r="FM318" i="22"/>
  <c r="FC318" i="22"/>
  <c r="FJ318" i="22"/>
  <c r="EY318" i="22"/>
  <c r="EZ318" i="22"/>
  <c r="FX318" i="22" s="1"/>
  <c r="FK318" i="22"/>
  <c r="EB17" i="22"/>
  <c r="ET121" i="22"/>
  <c r="EW162" i="22"/>
  <c r="FU162" i="22" s="1"/>
  <c r="DZ112" i="22"/>
  <c r="FF112" i="22" s="1"/>
  <c r="DZ128" i="22"/>
  <c r="FR21" i="22"/>
  <c r="EV34" i="22"/>
  <c r="FW64" i="22"/>
  <c r="EX73" i="22"/>
  <c r="FM73" i="22"/>
  <c r="EW73" i="22"/>
  <c r="FL73" i="22"/>
  <c r="FD73" i="22"/>
  <c r="EV73" i="22"/>
  <c r="FK73" i="22"/>
  <c r="EU73" i="22"/>
  <c r="FJ73" i="22"/>
  <c r="FB73" i="22"/>
  <c r="ET73" i="22"/>
  <c r="FI73" i="22"/>
  <c r="FA73" i="22"/>
  <c r="ES73" i="22"/>
  <c r="FP73" i="22"/>
  <c r="FH73" i="22"/>
  <c r="EZ73" i="22"/>
  <c r="EY73" i="22"/>
  <c r="EG84" i="22"/>
  <c r="FE84" i="22" s="1"/>
  <c r="FQ129" i="22"/>
  <c r="EQ20" i="22"/>
  <c r="FO20" i="22" s="1"/>
  <c r="ES25" i="22"/>
  <c r="DW25" i="22"/>
  <c r="FC25" i="22" s="1"/>
  <c r="EG28" i="22"/>
  <c r="EW28" i="22" s="1"/>
  <c r="DY28" i="22"/>
  <c r="EI31" i="22"/>
  <c r="ER34" i="22"/>
  <c r="FP34" i="22" s="1"/>
  <c r="DF35" i="22"/>
  <c r="CP35" i="22"/>
  <c r="CX35" i="22"/>
  <c r="DN35" i="22"/>
  <c r="EL35" i="22" s="1"/>
  <c r="DK35" i="22"/>
  <c r="EI35" i="22" s="1"/>
  <c r="CU35" i="22"/>
  <c r="DC35" i="22"/>
  <c r="DS35" i="22"/>
  <c r="EQ35" i="22" s="1"/>
  <c r="EP64" i="22"/>
  <c r="FN64" i="22" s="1"/>
  <c r="FA131" i="22"/>
  <c r="FQ131" i="22" s="1"/>
  <c r="ES22" i="22"/>
  <c r="FQ22" i="22" s="1"/>
  <c r="EF31" i="22"/>
  <c r="FL31" i="22" s="1"/>
  <c r="EA25" i="22"/>
  <c r="FG25" i="22" s="1"/>
  <c r="FW25" i="22" s="1"/>
  <c r="ES72" i="22"/>
  <c r="FQ72" i="22" s="1"/>
  <c r="EO72" i="22"/>
  <c r="FM72" i="22" s="1"/>
  <c r="DZ64" i="22"/>
  <c r="FT160" i="22"/>
  <c r="FT23" i="22"/>
  <c r="EN72" i="22"/>
  <c r="FL72" i="22" s="1"/>
  <c r="DX80" i="22"/>
  <c r="FD80" i="22" s="1"/>
  <c r="FT122" i="22"/>
  <c r="ES15" i="22"/>
  <c r="DU84" i="22"/>
  <c r="FF20" i="22"/>
  <c r="EP14" i="22"/>
  <c r="EX14" i="22" s="1"/>
  <c r="DW23" i="22"/>
  <c r="FC23" i="22" s="1"/>
  <c r="EC31" i="22"/>
  <c r="FI31" i="22" s="1"/>
  <c r="ET78" i="22"/>
  <c r="EF70" i="22"/>
  <c r="FD70" i="22" s="1"/>
  <c r="FP29" i="22"/>
  <c r="FK19" i="22"/>
  <c r="DV34" i="22"/>
  <c r="FB34" i="22" s="1"/>
  <c r="FC68" i="22"/>
  <c r="FS68" i="22" s="1"/>
  <c r="EG121" i="22"/>
  <c r="FN117" i="22"/>
  <c r="FK119" i="22"/>
  <c r="FJ119" i="22"/>
  <c r="FW210" i="22"/>
  <c r="FR179" i="22"/>
  <c r="CR182" i="22"/>
  <c r="CZ182" i="22"/>
  <c r="DH182" i="22"/>
  <c r="EF182" i="22" s="1"/>
  <c r="DP182" i="22"/>
  <c r="DX182" i="22" s="1"/>
  <c r="FR225" i="22"/>
  <c r="EM128" i="22"/>
  <c r="EO114" i="22"/>
  <c r="EW114" i="22" s="1"/>
  <c r="FM127" i="22"/>
  <c r="DX177" i="22"/>
  <c r="FD177" i="22" s="1"/>
  <c r="FW215" i="22"/>
  <c r="EZ31" i="22"/>
  <c r="FF31" i="22"/>
  <c r="FA78" i="22"/>
  <c r="FN66" i="22"/>
  <c r="EX125" i="22"/>
  <c r="FV125" i="22" s="1"/>
  <c r="EZ117" i="22"/>
  <c r="FV168" i="22"/>
  <c r="FT223" i="22"/>
  <c r="DW73" i="22"/>
  <c r="FC73" i="22" s="1"/>
  <c r="FK82" i="22"/>
  <c r="FS82" i="22" s="1"/>
  <c r="FE76" i="22"/>
  <c r="FU76" i="22" s="1"/>
  <c r="EX114" i="22"/>
  <c r="EP120" i="22"/>
  <c r="FF120" i="22" s="1"/>
  <c r="FH172" i="22"/>
  <c r="FJ169" i="22"/>
  <c r="ET169" i="22"/>
  <c r="FI169" i="22"/>
  <c r="FA169" i="22"/>
  <c r="ES169" i="22"/>
  <c r="FP169" i="22"/>
  <c r="FH169" i="22"/>
  <c r="EZ169" i="22"/>
  <c r="FN169" i="22"/>
  <c r="FF169" i="22"/>
  <c r="EX169" i="22"/>
  <c r="FM169" i="22"/>
  <c r="FE169" i="22"/>
  <c r="EW169" i="22"/>
  <c r="FL169" i="22"/>
  <c r="EV169" i="22"/>
  <c r="FK169" i="22"/>
  <c r="FC169" i="22"/>
  <c r="EU169" i="22"/>
  <c r="FH74" i="22"/>
  <c r="EV117" i="22"/>
  <c r="EH170" i="22"/>
  <c r="FN170" i="22" s="1"/>
  <c r="FQ208" i="22"/>
  <c r="DY208" i="22"/>
  <c r="FE208" i="22" s="1"/>
  <c r="FS222" i="22"/>
  <c r="FN219" i="22"/>
  <c r="FF219" i="22"/>
  <c r="EX219" i="22"/>
  <c r="FV219" i="22" s="1"/>
  <c r="FM219" i="22"/>
  <c r="FE219" i="22"/>
  <c r="EW219" i="22"/>
  <c r="FL219" i="22"/>
  <c r="FD219" i="22"/>
  <c r="EV219" i="22"/>
  <c r="FK219" i="22"/>
  <c r="EU219" i="22"/>
  <c r="FP219" i="22"/>
  <c r="EZ219" i="22"/>
  <c r="FO219" i="22"/>
  <c r="FG219" i="22"/>
  <c r="EY219" i="22"/>
  <c r="EU27" i="22"/>
  <c r="FS27" i="22" s="1"/>
  <c r="EZ68" i="22"/>
  <c r="EZ71" i="22"/>
  <c r="EL116" i="22"/>
  <c r="FV117" i="22"/>
  <c r="FA125" i="22"/>
  <c r="FQ125" i="22" s="1"/>
  <c r="EJ162" i="22"/>
  <c r="FH162" i="22" s="1"/>
  <c r="DU162" i="22"/>
  <c r="FA162" i="22" s="1"/>
  <c r="DZ175" i="22"/>
  <c r="FF175" i="22" s="1"/>
  <c r="ER181" i="22"/>
  <c r="FP181" i="22" s="1"/>
  <c r="FG29" i="22"/>
  <c r="DV63" i="22"/>
  <c r="FB63" i="22" s="1"/>
  <c r="EX123" i="22"/>
  <c r="EX165" i="22"/>
  <c r="FV165" i="22" s="1"/>
  <c r="DX169" i="22"/>
  <c r="FD169" i="22" s="1"/>
  <c r="DX212" i="22"/>
  <c r="FB178" i="22"/>
  <c r="FR178" i="22" s="1"/>
  <c r="EL208" i="22"/>
  <c r="FB208" i="22" s="1"/>
  <c r="FW220" i="22"/>
  <c r="FO18" i="22"/>
  <c r="FW18" i="22" s="1"/>
  <c r="FK18" i="22"/>
  <c r="FS18" i="22" s="1"/>
  <c r="DO85" i="22"/>
  <c r="EM85" i="22" s="1"/>
  <c r="DG85" i="22"/>
  <c r="CY85" i="22"/>
  <c r="CQ85" i="22"/>
  <c r="EV82" i="22"/>
  <c r="EL113" i="22"/>
  <c r="FB113" i="22" s="1"/>
  <c r="EV211" i="22"/>
  <c r="FR171" i="22"/>
  <c r="FG171" i="22"/>
  <c r="FJ180" i="22"/>
  <c r="FB180" i="22"/>
  <c r="ET180" i="22"/>
  <c r="FI180" i="22"/>
  <c r="FA180" i="22"/>
  <c r="ES180" i="22"/>
  <c r="FP180" i="22"/>
  <c r="FH180" i="22"/>
  <c r="EZ180" i="22"/>
  <c r="FX180" i="22" s="1"/>
  <c r="FO180" i="22"/>
  <c r="EY180" i="22"/>
  <c r="FN180" i="22"/>
  <c r="FF180" i="22"/>
  <c r="EX180" i="22"/>
  <c r="FM180" i="22"/>
  <c r="FE180" i="22"/>
  <c r="EW180" i="22"/>
  <c r="FL180" i="22"/>
  <c r="FD180" i="22"/>
  <c r="EV180" i="22"/>
  <c r="EQ177" i="22"/>
  <c r="FO177" i="22" s="1"/>
  <c r="FN214" i="22"/>
  <c r="FF214" i="22"/>
  <c r="EX214" i="22"/>
  <c r="FM214" i="22"/>
  <c r="FK214" i="22"/>
  <c r="FC214" i="22"/>
  <c r="EU214" i="22"/>
  <c r="FJ214" i="22"/>
  <c r="FB214" i="22"/>
  <c r="ET214" i="22"/>
  <c r="FI214" i="22"/>
  <c r="FA214" i="22"/>
  <c r="ES214" i="22"/>
  <c r="FP214" i="22"/>
  <c r="FH214" i="22"/>
  <c r="EZ214" i="22"/>
  <c r="FO214" i="22"/>
  <c r="FL214" i="22"/>
  <c r="FG214" i="22"/>
  <c r="EY214" i="22"/>
  <c r="EW214" i="22"/>
  <c r="EV214" i="22"/>
  <c r="DX224" i="22"/>
  <c r="EA221" i="22"/>
  <c r="FG221" i="22" s="1"/>
  <c r="FH174" i="22"/>
  <c r="FO176" i="22"/>
  <c r="FX262" i="22"/>
  <c r="EE262" i="22"/>
  <c r="FK262" i="22" s="1"/>
  <c r="EL266" i="22"/>
  <c r="FJ266" i="22" s="1"/>
  <c r="FQ305" i="22"/>
  <c r="FC176" i="22"/>
  <c r="EH218" i="22"/>
  <c r="FN218" i="22" s="1"/>
  <c r="FO254" i="22"/>
  <c r="FG254" i="22"/>
  <c r="EY254" i="22"/>
  <c r="FM254" i="22"/>
  <c r="FE254" i="22"/>
  <c r="EW254" i="22"/>
  <c r="FL254" i="22"/>
  <c r="FD254" i="22"/>
  <c r="EV254" i="22"/>
  <c r="FI254" i="22"/>
  <c r="ES254" i="22"/>
  <c r="FP254" i="22"/>
  <c r="FH254" i="22"/>
  <c r="EZ254" i="22"/>
  <c r="FN254" i="22"/>
  <c r="FF254" i="22"/>
  <c r="EX254" i="22"/>
  <c r="DY270" i="22"/>
  <c r="FE270" i="22" s="1"/>
  <c r="EV170" i="22"/>
  <c r="FW269" i="22"/>
  <c r="DW309" i="22"/>
  <c r="FC309" i="22" s="1"/>
  <c r="DX317" i="22"/>
  <c r="FD317" i="22" s="1"/>
  <c r="DQ321" i="22"/>
  <c r="DI321" i="22"/>
  <c r="EG321" i="22" s="1"/>
  <c r="DA321" i="22"/>
  <c r="CS321" i="22"/>
  <c r="CZ321" i="22"/>
  <c r="EF321" i="22"/>
  <c r="DH321" i="22"/>
  <c r="DP321" i="22"/>
  <c r="CR321" i="22"/>
  <c r="ED319" i="22"/>
  <c r="FD178" i="22"/>
  <c r="FT178" i="22" s="1"/>
  <c r="FA221" i="22"/>
  <c r="EV221" i="22"/>
  <c r="ED263" i="22"/>
  <c r="FB263" i="22" s="1"/>
  <c r="FD272" i="22"/>
  <c r="FT272" i="22" s="1"/>
  <c r="FN301" i="22"/>
  <c r="FF301" i="22"/>
  <c r="EX301" i="22"/>
  <c r="FM301" i="22"/>
  <c r="FE301" i="22"/>
  <c r="EW301" i="22"/>
  <c r="FL301" i="22"/>
  <c r="EV301" i="22"/>
  <c r="FK301" i="22"/>
  <c r="FC301" i="22"/>
  <c r="EU301" i="22"/>
  <c r="FJ301" i="22"/>
  <c r="FB301" i="22"/>
  <c r="ET301" i="22"/>
  <c r="FR301" i="22" s="1"/>
  <c r="FI301" i="22"/>
  <c r="FA301" i="22"/>
  <c r="ES301" i="22"/>
  <c r="FO301" i="22"/>
  <c r="EY301" i="22"/>
  <c r="EU309" i="22"/>
  <c r="FS309" i="22" s="1"/>
  <c r="DX307" i="22"/>
  <c r="FD307" i="22" s="1"/>
  <c r="EW178" i="22"/>
  <c r="FU178" i="22" s="1"/>
  <c r="FO131" i="22"/>
  <c r="FA172" i="22"/>
  <c r="ES209" i="22"/>
  <c r="FQ209" i="22" s="1"/>
  <c r="EO253" i="22"/>
  <c r="FM253" i="22" s="1"/>
  <c r="EA253" i="22"/>
  <c r="FG253" i="22" s="1"/>
  <c r="FW253" i="22" s="1"/>
  <c r="FB272" i="22"/>
  <c r="EE271" i="22"/>
  <c r="FK271" i="22" s="1"/>
  <c r="EN318" i="22"/>
  <c r="FD318" i="22" s="1"/>
  <c r="FM115" i="22"/>
  <c r="FM172" i="22"/>
  <c r="FK172" i="22"/>
  <c r="FS172" i="22" s="1"/>
  <c r="FK168" i="22"/>
  <c r="EY271" i="22"/>
  <c r="FW271" i="22" s="1"/>
  <c r="EC271" i="22"/>
  <c r="ES271" i="22" s="1"/>
  <c r="DJ275" i="22"/>
  <c r="EH275" i="22" s="1"/>
  <c r="CT275" i="22"/>
  <c r="DB275" i="22"/>
  <c r="DR275" i="22"/>
  <c r="EP275" i="22" s="1"/>
  <c r="FG174" i="22"/>
  <c r="ES253" i="22"/>
  <c r="FJ255" i="22"/>
  <c r="DX303" i="22"/>
  <c r="EN303" i="22"/>
  <c r="FF259" i="22"/>
  <c r="EF300" i="22"/>
  <c r="EX261" i="22"/>
  <c r="FU259" i="22"/>
  <c r="FD308" i="22"/>
  <c r="EY308" i="22"/>
  <c r="FS259" i="22"/>
  <c r="EX259" i="22"/>
  <c r="DX115" i="22"/>
  <c r="ET64" i="22"/>
  <c r="EV25" i="22"/>
  <c r="DV25" i="22"/>
  <c r="DV64" i="22"/>
  <c r="FB64" i="22" s="1"/>
  <c r="FU70" i="22"/>
  <c r="ED70" i="22"/>
  <c r="FJ70" i="22" s="1"/>
  <c r="ET132" i="22"/>
  <c r="FR132" i="22" s="1"/>
  <c r="EA72" i="22"/>
  <c r="FJ69" i="22"/>
  <c r="FB69" i="22"/>
  <c r="ET69" i="22"/>
  <c r="FI69" i="22"/>
  <c r="FA69" i="22"/>
  <c r="ES69" i="22"/>
  <c r="FP69" i="22"/>
  <c r="FH69" i="22"/>
  <c r="EZ69" i="22"/>
  <c r="FO69" i="22"/>
  <c r="FG69" i="22"/>
  <c r="EY69" i="22"/>
  <c r="FN69" i="22"/>
  <c r="FF69" i="22"/>
  <c r="EX69" i="22"/>
  <c r="FM69" i="22"/>
  <c r="FE69" i="22"/>
  <c r="EW69" i="22"/>
  <c r="FL69" i="22"/>
  <c r="FD69" i="22"/>
  <c r="EV69" i="22"/>
  <c r="FK69" i="22"/>
  <c r="FC69" i="22"/>
  <c r="EU69" i="22"/>
  <c r="FJ120" i="22"/>
  <c r="FB120" i="22"/>
  <c r="ET120" i="22"/>
  <c r="FA120" i="22"/>
  <c r="FP120" i="22"/>
  <c r="FH120" i="22"/>
  <c r="EZ120" i="22"/>
  <c r="FO120" i="22"/>
  <c r="FG120" i="22"/>
  <c r="EY120" i="22"/>
  <c r="FN120" i="22"/>
  <c r="FM120" i="22"/>
  <c r="FE120" i="22"/>
  <c r="EW120" i="22"/>
  <c r="FL120" i="22"/>
  <c r="FD120" i="22"/>
  <c r="EV120" i="22"/>
  <c r="FK120" i="22"/>
  <c r="FC120" i="22"/>
  <c r="EU120" i="22"/>
  <c r="FJ19" i="22"/>
  <c r="EO63" i="22"/>
  <c r="EW63" i="22" s="1"/>
  <c r="FM117" i="22"/>
  <c r="FJ117" i="22"/>
  <c r="FR210" i="22"/>
  <c r="FU179" i="22"/>
  <c r="DF182" i="22"/>
  <c r="CP182" i="22"/>
  <c r="CX182" i="22"/>
  <c r="DN182" i="22"/>
  <c r="EL182" i="22" s="1"/>
  <c r="FU225" i="22"/>
  <c r="FC127" i="22"/>
  <c r="DZ114" i="22"/>
  <c r="FF114" i="22" s="1"/>
  <c r="FN173" i="22"/>
  <c r="FF173" i="22"/>
  <c r="EX173" i="22"/>
  <c r="FM173" i="22"/>
  <c r="FE173" i="22"/>
  <c r="EW173" i="22"/>
  <c r="FL173" i="22"/>
  <c r="FD173" i="22"/>
  <c r="EV173" i="22"/>
  <c r="FK173" i="22"/>
  <c r="FC173" i="22"/>
  <c r="EU173" i="22"/>
  <c r="FS173" i="22" s="1"/>
  <c r="FJ173" i="22"/>
  <c r="FB173" i="22"/>
  <c r="ET173" i="22"/>
  <c r="FI173" i="22"/>
  <c r="FA173" i="22"/>
  <c r="ES173" i="22"/>
  <c r="FP173" i="22"/>
  <c r="FH173" i="22"/>
  <c r="EZ173" i="22"/>
  <c r="FO173" i="22"/>
  <c r="FG173" i="22"/>
  <c r="EY173" i="22"/>
  <c r="FJ168" i="22"/>
  <c r="FU213" i="22"/>
  <c r="EW18" i="22"/>
  <c r="EU31" i="22"/>
  <c r="FS31" i="22" s="1"/>
  <c r="FP66" i="22"/>
  <c r="FD68" i="22"/>
  <c r="FT68" i="22" s="1"/>
  <c r="FA119" i="22"/>
  <c r="EB167" i="22"/>
  <c r="EC175" i="22"/>
  <c r="DU210" i="22"/>
  <c r="FA210" i="22" s="1"/>
  <c r="FL78" i="22"/>
  <c r="FC119" i="22"/>
  <c r="FS119" i="22" s="1"/>
  <c r="ET131" i="22"/>
  <c r="EA163" i="22"/>
  <c r="DK163" i="22"/>
  <c r="EI163" i="22" s="1"/>
  <c r="FO163" i="22" s="1"/>
  <c r="DE163" i="22"/>
  <c r="DF163" i="22"/>
  <c r="DV163" i="22" s="1"/>
  <c r="DI163" i="22"/>
  <c r="EG163" i="22" s="1"/>
  <c r="FM163" i="22" s="1"/>
  <c r="ED163" i="22"/>
  <c r="FJ163" i="22" s="1"/>
  <c r="DG163" i="22"/>
  <c r="DW163" i="22" s="1"/>
  <c r="DH163" i="22"/>
  <c r="DX163" i="22" s="1"/>
  <c r="DL163" i="22"/>
  <c r="EJ163" i="22" s="1"/>
  <c r="FP163" i="22" s="1"/>
  <c r="DJ163" i="22"/>
  <c r="EH163" i="22" s="1"/>
  <c r="FN163" i="22" s="1"/>
  <c r="EV208" i="22"/>
  <c r="FT208" i="22" s="1"/>
  <c r="FV222" i="22"/>
  <c r="FF224" i="22"/>
  <c r="FR27" i="22"/>
  <c r="FS71" i="22"/>
  <c r="FH71" i="22"/>
  <c r="FQ82" i="22"/>
  <c r="FP130" i="22"/>
  <c r="FH130" i="22"/>
  <c r="EZ130" i="22"/>
  <c r="FO130" i="22"/>
  <c r="FG130" i="22"/>
  <c r="EY130" i="22"/>
  <c r="FN130" i="22"/>
  <c r="FF130" i="22"/>
  <c r="EX130" i="22"/>
  <c r="FM130" i="22"/>
  <c r="FE130" i="22"/>
  <c r="EW130" i="22"/>
  <c r="FL130" i="22"/>
  <c r="FD130" i="22"/>
  <c r="EV130" i="22"/>
  <c r="FK130" i="22"/>
  <c r="FC130" i="22"/>
  <c r="EU130" i="22"/>
  <c r="FJ130" i="22"/>
  <c r="FB130" i="22"/>
  <c r="ET130" i="22"/>
  <c r="EX178" i="22"/>
  <c r="EY178" i="22"/>
  <c r="EJ178" i="22"/>
  <c r="FP178" i="22" s="1"/>
  <c r="ER15" i="22"/>
  <c r="EZ15" i="22" s="1"/>
  <c r="FL82" i="22"/>
  <c r="FP119" i="22"/>
  <c r="DU132" i="22"/>
  <c r="FA132" i="22" s="1"/>
  <c r="ES165" i="22"/>
  <c r="ED174" i="22"/>
  <c r="FJ174" i="22" s="1"/>
  <c r="EQ224" i="22"/>
  <c r="FO224" i="22" s="1"/>
  <c r="DE85" i="22"/>
  <c r="DM85" i="22"/>
  <c r="EK85" i="22" s="1"/>
  <c r="CO85" i="22"/>
  <c r="CW85" i="22"/>
  <c r="DU85" i="22"/>
  <c r="DS85" i="22"/>
  <c r="EA85" i="22" s="1"/>
  <c r="DK85" i="22"/>
  <c r="DC85" i="22"/>
  <c r="CU85" i="22"/>
  <c r="ES63" i="22"/>
  <c r="EV127" i="22"/>
  <c r="EN164" i="22"/>
  <c r="EV164" i="22" s="1"/>
  <c r="DX164" i="22"/>
  <c r="FD164" i="22" s="1"/>
  <c r="EM180" i="22"/>
  <c r="FK180" i="22" s="1"/>
  <c r="FI302" i="22"/>
  <c r="FA302" i="22"/>
  <c r="ES302" i="22"/>
  <c r="FP302" i="22"/>
  <c r="FH302" i="22"/>
  <c r="EZ302" i="22"/>
  <c r="FO302" i="22"/>
  <c r="FG302" i="22"/>
  <c r="EY302" i="22"/>
  <c r="FN302" i="22"/>
  <c r="FF302" i="22"/>
  <c r="EX302" i="22"/>
  <c r="FM302" i="22"/>
  <c r="FE302" i="22"/>
  <c r="EW302" i="22"/>
  <c r="FU302" i="22" s="1"/>
  <c r="FL302" i="22"/>
  <c r="FD302" i="22"/>
  <c r="EV302" i="22"/>
  <c r="FK302" i="22"/>
  <c r="FC302" i="22"/>
  <c r="EU302" i="22"/>
  <c r="EV305" i="22"/>
  <c r="EZ224" i="22"/>
  <c r="EX264" i="22"/>
  <c r="EH264" i="22"/>
  <c r="FN264" i="22" s="1"/>
  <c r="FQ268" i="22"/>
  <c r="FM312" i="22"/>
  <c r="FE312" i="22"/>
  <c r="EW312" i="22"/>
  <c r="FL312" i="22"/>
  <c r="FD312" i="22"/>
  <c r="EV312" i="22"/>
  <c r="FB312" i="22"/>
  <c r="FI312" i="22"/>
  <c r="FA312" i="22"/>
  <c r="ES312" i="22"/>
  <c r="FO312" i="22"/>
  <c r="FG312" i="22"/>
  <c r="EY312" i="22"/>
  <c r="FH312" i="22"/>
  <c r="FF312" i="22"/>
  <c r="FC312" i="22"/>
  <c r="EZ312" i="22"/>
  <c r="EX312" i="22"/>
  <c r="FP312" i="22"/>
  <c r="EU312" i="22"/>
  <c r="FS312" i="22" s="1"/>
  <c r="FK312" i="22"/>
  <c r="FN312" i="22"/>
  <c r="FD168" i="22"/>
  <c r="EZ174" i="22"/>
  <c r="FX174" i="22" s="1"/>
  <c r="FB224" i="22"/>
  <c r="DU264" i="22"/>
  <c r="FI259" i="22"/>
  <c r="FQ259" i="22" s="1"/>
  <c r="EB255" i="22"/>
  <c r="FR269" i="22"/>
  <c r="FG176" i="22"/>
  <c r="FD221" i="22"/>
  <c r="EC219" i="22"/>
  <c r="FI219" i="22" s="1"/>
  <c r="FT299" i="22"/>
  <c r="DV302" i="22"/>
  <c r="DX309" i="22"/>
  <c r="FD309" i="22" s="1"/>
  <c r="FT309" i="22" s="1"/>
  <c r="FM320" i="22"/>
  <c r="FB168" i="22"/>
  <c r="FR168" i="22" s="1"/>
  <c r="ET218" i="22"/>
  <c r="FR218" i="22" s="1"/>
  <c r="DV218" i="22"/>
  <c r="FB218" i="22" s="1"/>
  <c r="EG264" i="22"/>
  <c r="FE264" i="22" s="1"/>
  <c r="FX310" i="22"/>
  <c r="EX317" i="22"/>
  <c r="FV317" i="22" s="1"/>
  <c r="FM131" i="22"/>
  <c r="FT209" i="22"/>
  <c r="FI224" i="22"/>
  <c r="CS228" i="22"/>
  <c r="DI228" i="22"/>
  <c r="EG228" i="22" s="1"/>
  <c r="DQ228" i="22"/>
  <c r="EO228" i="22" s="1"/>
  <c r="DA228" i="22"/>
  <c r="DD228" i="22"/>
  <c r="CV228" i="22"/>
  <c r="DL228" i="22"/>
  <c r="EJ228" i="22" s="1"/>
  <c r="DT228" i="22"/>
  <c r="ER228" i="22" s="1"/>
  <c r="EQ258" i="22"/>
  <c r="FO258" i="22" s="1"/>
  <c r="EF260" i="22"/>
  <c r="FL260" i="22" s="1"/>
  <c r="EA255" i="22"/>
  <c r="ET263" i="22"/>
  <c r="EX267" i="22"/>
  <c r="EW267" i="22"/>
  <c r="FU267" i="22" s="1"/>
  <c r="EL302" i="22"/>
  <c r="FJ302" i="22" s="1"/>
  <c r="FK304" i="22"/>
  <c r="FC304" i="22"/>
  <c r="EU304" i="22"/>
  <c r="FI304" i="22"/>
  <c r="FA304" i="22"/>
  <c r="ES304" i="22"/>
  <c r="FO304" i="22"/>
  <c r="FG304" i="22"/>
  <c r="EY304" i="22"/>
  <c r="FL304" i="22"/>
  <c r="EV304" i="22"/>
  <c r="FE304" i="22"/>
  <c r="EZ304" i="22"/>
  <c r="EW304" i="22"/>
  <c r="FP304" i="22"/>
  <c r="ET304" i="22"/>
  <c r="FM304" i="22"/>
  <c r="FH304" i="22"/>
  <c r="FJ304" i="22"/>
  <c r="FX314" i="22"/>
  <c r="ET314" i="22"/>
  <c r="FR314" i="22" s="1"/>
  <c r="FP115" i="22"/>
  <c r="FI170" i="22"/>
  <c r="FQ170" i="22" s="1"/>
  <c r="EZ257" i="22"/>
  <c r="FX257" i="22" s="1"/>
  <c r="ET271" i="22"/>
  <c r="EY260" i="22"/>
  <c r="FW260" i="22" s="1"/>
  <c r="EA263" i="22"/>
  <c r="FG263" i="22" s="1"/>
  <c r="DV271" i="22"/>
  <c r="FB271" i="22" s="1"/>
  <c r="CW275" i="22"/>
  <c r="CO275" i="22"/>
  <c r="DE275" i="22"/>
  <c r="DM275" i="22"/>
  <c r="EK275" i="22" s="1"/>
  <c r="EH271" i="22"/>
  <c r="FN271" i="22" s="1"/>
  <c r="FX166" i="22"/>
  <c r="EM253" i="22"/>
  <c r="FK253" i="22" s="1"/>
  <c r="FA253" i="22"/>
  <c r="EN261" i="22"/>
  <c r="DU262" i="22"/>
  <c r="FA262" i="22" s="1"/>
  <c r="FQ262" i="22" s="1"/>
  <c r="EK311" i="22"/>
  <c r="EH316" i="22"/>
  <c r="FF316" i="22" s="1"/>
  <c r="DU307" i="22"/>
  <c r="FA307" i="22" s="1"/>
  <c r="EU261" i="22"/>
  <c r="FS261" i="22" s="1"/>
  <c r="EY257" i="22"/>
  <c r="DZ271" i="22"/>
  <c r="ET308" i="22"/>
  <c r="FR308" i="22" s="1"/>
  <c r="FG308" i="22"/>
  <c r="EA313" i="22"/>
  <c r="DV304" i="22"/>
  <c r="FB304" i="22" s="1"/>
  <c r="DX304" i="22"/>
  <c r="FD304" i="22" s="1"/>
  <c r="EA317" i="22"/>
  <c r="FG317" i="22" s="1"/>
  <c r="EQ72" i="22"/>
  <c r="FO72" i="22" s="1"/>
  <c r="FL33" i="22"/>
  <c r="FD33" i="22"/>
  <c r="EV33" i="22"/>
  <c r="FK33" i="22"/>
  <c r="FC33" i="22"/>
  <c r="EU33" i="22"/>
  <c r="FJ33" i="22"/>
  <c r="ET33" i="22"/>
  <c r="FI33" i="22"/>
  <c r="FA33" i="22"/>
  <c r="ES33" i="22"/>
  <c r="FP33" i="22"/>
  <c r="FH33" i="22"/>
  <c r="EZ33" i="22"/>
  <c r="FO33" i="22"/>
  <c r="FG33" i="22"/>
  <c r="EY33" i="22"/>
  <c r="FN33" i="22"/>
  <c r="FF33" i="22"/>
  <c r="EX33" i="22"/>
  <c r="FM33" i="22"/>
  <c r="FE33" i="22"/>
  <c r="EW33" i="22"/>
  <c r="DV80" i="22"/>
  <c r="FB80" i="22" s="1"/>
  <c r="FT20" i="22"/>
  <c r="FU32" i="22"/>
  <c r="FP76" i="22"/>
  <c r="EX80" i="22"/>
  <c r="FV80" i="22" s="1"/>
  <c r="EQ83" i="22"/>
  <c r="FO83" i="22" s="1"/>
  <c r="FJ121" i="22"/>
  <c r="FS162" i="22"/>
  <c r="ET34" i="22"/>
  <c r="DX34" i="22"/>
  <c r="FD34" i="22" s="1"/>
  <c r="EP72" i="22"/>
  <c r="FN72" i="22" s="1"/>
  <c r="EA123" i="22"/>
  <c r="FG123" i="22" s="1"/>
  <c r="DF133" i="22"/>
  <c r="CP133" i="22"/>
  <c r="CX133" i="22"/>
  <c r="DN133" i="22"/>
  <c r="EL133" i="22" s="1"/>
  <c r="DS133" i="22"/>
  <c r="DK133" i="22"/>
  <c r="DC133" i="22"/>
  <c r="CU133" i="22"/>
  <c r="ES29" i="22"/>
  <c r="DU29" i="22"/>
  <c r="FA29" i="22" s="1"/>
  <c r="DA35" i="22"/>
  <c r="DI35" i="22"/>
  <c r="DQ35" i="22"/>
  <c r="EO35" i="22" s="1"/>
  <c r="CS35" i="22"/>
  <c r="ER64" i="22"/>
  <c r="EB64" i="22"/>
  <c r="FH64" i="22" s="1"/>
  <c r="FL126" i="22"/>
  <c r="FD126" i="22"/>
  <c r="EV126" i="22"/>
  <c r="FK126" i="22"/>
  <c r="FC126" i="22"/>
  <c r="EU126" i="22"/>
  <c r="FJ126" i="22"/>
  <c r="FB126" i="22"/>
  <c r="ET126" i="22"/>
  <c r="FA126" i="22"/>
  <c r="FP126" i="22"/>
  <c r="FH126" i="22"/>
  <c r="EZ126" i="22"/>
  <c r="FO126" i="22"/>
  <c r="FG126" i="22"/>
  <c r="EY126" i="22"/>
  <c r="FN126" i="22"/>
  <c r="FF126" i="22"/>
  <c r="EX126" i="22"/>
  <c r="FM126" i="22"/>
  <c r="EW126" i="22"/>
  <c r="FF28" i="22"/>
  <c r="FX70" i="22"/>
  <c r="EW132" i="22"/>
  <c r="FR160" i="22"/>
  <c r="DV82" i="22"/>
  <c r="DY126" i="22"/>
  <c r="FE126" i="22" s="1"/>
  <c r="FR122" i="22"/>
  <c r="EN29" i="22"/>
  <c r="FL29" i="22" s="1"/>
  <c r="EV66" i="22"/>
  <c r="EN131" i="22"/>
  <c r="FL131" i="22" s="1"/>
  <c r="EQ24" i="22"/>
  <c r="FO24" i="22" s="1"/>
  <c r="EY20" i="22"/>
  <c r="EP29" i="22"/>
  <c r="FF29" i="22" s="1"/>
  <c r="DW28" i="22"/>
  <c r="FQ32" i="22"/>
  <c r="DZ78" i="22"/>
  <c r="EC66" i="22"/>
  <c r="ES66" i="22" s="1"/>
  <c r="EO128" i="22"/>
  <c r="FM128" i="22" s="1"/>
  <c r="EI129" i="22"/>
  <c r="FI29" i="22"/>
  <c r="FA76" i="22"/>
  <c r="EW82" i="22"/>
  <c r="FG76" i="22"/>
  <c r="EW112" i="22"/>
  <c r="FH115" i="22"/>
  <c r="FU210" i="22"/>
  <c r="FX179" i="22"/>
  <c r="CV182" i="22"/>
  <c r="DD182" i="22"/>
  <c r="DL182" i="22"/>
  <c r="DT182" i="22"/>
  <c r="ER182" i="22" s="1"/>
  <c r="FX225" i="22"/>
  <c r="FX176" i="22"/>
  <c r="FL66" i="22"/>
  <c r="FK66" i="22"/>
  <c r="FS66" i="22" s="1"/>
  <c r="DZ167" i="22"/>
  <c r="FF167" i="22" s="1"/>
  <c r="DW221" i="22"/>
  <c r="FC221" i="22" s="1"/>
  <c r="EA224" i="22"/>
  <c r="FG224" i="22" s="1"/>
  <c r="EY82" i="22"/>
  <c r="FW82" i="22" s="1"/>
  <c r="FI28" i="22"/>
  <c r="FQ28" i="22" s="1"/>
  <c r="FP74" i="22"/>
  <c r="FJ78" i="22"/>
  <c r="FW112" i="22"/>
  <c r="EB175" i="22"/>
  <c r="FH175" i="22" s="1"/>
  <c r="FW208" i="22"/>
  <c r="FM212" i="22"/>
  <c r="FE212" i="22"/>
  <c r="EW212" i="22"/>
  <c r="FL212" i="22"/>
  <c r="FD212" i="22"/>
  <c r="EV212" i="22"/>
  <c r="FK212" i="22"/>
  <c r="FC212" i="22"/>
  <c r="EU212" i="22"/>
  <c r="FJ212" i="22"/>
  <c r="FB212" i="22"/>
  <c r="ET212" i="22"/>
  <c r="FI212" i="22"/>
  <c r="FA212" i="22"/>
  <c r="ES212" i="22"/>
  <c r="FQ212" i="22" s="1"/>
  <c r="FP212" i="22"/>
  <c r="FH212" i="22"/>
  <c r="EZ212" i="22"/>
  <c r="FO212" i="22"/>
  <c r="FG212" i="22"/>
  <c r="EY212" i="22"/>
  <c r="FN212" i="22"/>
  <c r="FF212" i="22"/>
  <c r="EX212" i="22"/>
  <c r="ES222" i="22"/>
  <c r="FQ222" i="22" s="1"/>
  <c r="FV71" i="22"/>
  <c r="FV164" i="22"/>
  <c r="DU179" i="22"/>
  <c r="FA179" i="22" s="1"/>
  <c r="DY209" i="22"/>
  <c r="FE209" i="22" s="1"/>
  <c r="FU209" i="22" s="1"/>
  <c r="EA63" i="22"/>
  <c r="FG63" i="22" s="1"/>
  <c r="FI78" i="22"/>
  <c r="FT165" i="22"/>
  <c r="EW220" i="22"/>
  <c r="EH162" i="22"/>
  <c r="FR211" i="22"/>
  <c r="FX171" i="22"/>
  <c r="DY214" i="22"/>
  <c r="FE214" i="22" s="1"/>
  <c r="EN224" i="22"/>
  <c r="FL224" i="22" s="1"/>
  <c r="DU171" i="22"/>
  <c r="FA171" i="22" s="1"/>
  <c r="ET172" i="22"/>
  <c r="EZ305" i="22"/>
  <c r="FX305" i="22" s="1"/>
  <c r="FE168" i="22"/>
  <c r="ET224" i="22"/>
  <c r="DZ218" i="22"/>
  <c r="FD218" i="22"/>
  <c r="FT268" i="22"/>
  <c r="ER274" i="22"/>
  <c r="FP274" i="22" s="1"/>
  <c r="DV309" i="22"/>
  <c r="FB309" i="22" s="1"/>
  <c r="FR227" i="22"/>
  <c r="DW262" i="22"/>
  <c r="FC262" i="22" s="1"/>
  <c r="FJ257" i="22"/>
  <c r="FU269" i="22"/>
  <c r="DZ307" i="22"/>
  <c r="FF307" i="22" s="1"/>
  <c r="FI313" i="22"/>
  <c r="FA313" i="22"/>
  <c r="ES313" i="22"/>
  <c r="FL313" i="22"/>
  <c r="EV313" i="22"/>
  <c r="FM313" i="22"/>
  <c r="FB313" i="22"/>
  <c r="FK313" i="22"/>
  <c r="EZ313" i="22"/>
  <c r="FH313" i="22"/>
  <c r="EX313" i="22"/>
  <c r="FG313" i="22"/>
  <c r="EW313" i="22"/>
  <c r="FO313" i="22"/>
  <c r="FE313" i="22"/>
  <c r="ET313" i="22"/>
  <c r="FF313" i="22"/>
  <c r="FC313" i="22"/>
  <c r="EY313" i="22"/>
  <c r="EU313" i="22"/>
  <c r="FS313" i="22" s="1"/>
  <c r="FP313" i="22"/>
  <c r="FJ313" i="22"/>
  <c r="FN313" i="22"/>
  <c r="DS321" i="22"/>
  <c r="EQ321" i="22" s="1"/>
  <c r="CU321" i="22"/>
  <c r="DC321" i="22"/>
  <c r="DK321" i="22"/>
  <c r="EH320" i="22"/>
  <c r="EX320" i="22" s="1"/>
  <c r="EW320" i="22"/>
  <c r="FU320" i="22" s="1"/>
  <c r="EQ207" i="22"/>
  <c r="EY207" i="22" s="1"/>
  <c r="ET221" i="22"/>
  <c r="EB219" i="22"/>
  <c r="FH219" i="22" s="1"/>
  <c r="DW219" i="22"/>
  <c r="FC219" i="22" s="1"/>
  <c r="EM254" i="22"/>
  <c r="FK254" i="22" s="1"/>
  <c r="DW254" i="22"/>
  <c r="FC254" i="22" s="1"/>
  <c r="EF257" i="22"/>
  <c r="FL257" i="22" s="1"/>
  <c r="DU261" i="22"/>
  <c r="EY270" i="22"/>
  <c r="DW263" i="22"/>
  <c r="FC263" i="22" s="1"/>
  <c r="FW299" i="22"/>
  <c r="FQ298" i="22"/>
  <c r="FZ298" i="22" s="1"/>
  <c r="FI306" i="22"/>
  <c r="FA306" i="22"/>
  <c r="ES306" i="22"/>
  <c r="FP306" i="22"/>
  <c r="FH306" i="22"/>
  <c r="EZ306" i="22"/>
  <c r="FO306" i="22"/>
  <c r="FG306" i="22"/>
  <c r="EY306" i="22"/>
  <c r="FN306" i="22"/>
  <c r="FF306" i="22"/>
  <c r="EX306" i="22"/>
  <c r="FM306" i="22"/>
  <c r="FE306" i="22"/>
  <c r="EW306" i="22"/>
  <c r="FL306" i="22"/>
  <c r="FD306" i="22"/>
  <c r="EV306" i="22"/>
  <c r="FT306" i="22" s="1"/>
  <c r="FJ306" i="22"/>
  <c r="FB306" i="22"/>
  <c r="ET306" i="22"/>
  <c r="EU306" i="22"/>
  <c r="FK306" i="22"/>
  <c r="FB255" i="22"/>
  <c r="FT310" i="22"/>
  <c r="EV320" i="22"/>
  <c r="FK131" i="22"/>
  <c r="EL228" i="22"/>
  <c r="DN228" i="22"/>
  <c r="CX228" i="22"/>
  <c r="CP228" i="22"/>
  <c r="DF228" i="22"/>
  <c r="ED228" i="22" s="1"/>
  <c r="FI255" i="22"/>
  <c r="FQ255" i="22" s="1"/>
  <c r="EN270" i="22"/>
  <c r="FL270" i="22" s="1"/>
  <c r="EZ263" i="22"/>
  <c r="FX263" i="22" s="1"/>
  <c r="FL273" i="22"/>
  <c r="EV273" i="22"/>
  <c r="FI273" i="22"/>
  <c r="FA273" i="22"/>
  <c r="ES273" i="22"/>
  <c r="FP273" i="22"/>
  <c r="FH273" i="22"/>
  <c r="EZ273" i="22"/>
  <c r="FM273" i="22"/>
  <c r="FE273" i="22"/>
  <c r="EW273" i="22"/>
  <c r="FC273" i="22"/>
  <c r="FB273" i="22"/>
  <c r="FO273" i="22"/>
  <c r="EY273" i="22"/>
  <c r="FN273" i="22"/>
  <c r="EX273" i="22"/>
  <c r="FK273" i="22"/>
  <c r="EU273" i="22"/>
  <c r="FJ273" i="22"/>
  <c r="ET273" i="22"/>
  <c r="FG273" i="22"/>
  <c r="FF273" i="22"/>
  <c r="FM174" i="22"/>
  <c r="FU174" i="22" s="1"/>
  <c r="EM266" i="22"/>
  <c r="FK266" i="22" s="1"/>
  <c r="EW271" i="22"/>
  <c r="EI264" i="22"/>
  <c r="EY264" i="22" s="1"/>
  <c r="FB265" i="22"/>
  <c r="DK275" i="22"/>
  <c r="EI275" i="22" s="1"/>
  <c r="CU275" i="22"/>
  <c r="DC275" i="22"/>
  <c r="DS275" i="22"/>
  <c r="EQ275" i="22" s="1"/>
  <c r="DD275" i="22"/>
  <c r="CV275" i="22"/>
  <c r="DL275" i="22"/>
  <c r="DT275" i="22"/>
  <c r="ER275" i="22" s="1"/>
  <c r="EF271" i="22"/>
  <c r="FL271" i="22" s="1"/>
  <c r="FL316" i="22"/>
  <c r="FD316" i="22"/>
  <c r="EV316" i="22"/>
  <c r="FJ316" i="22"/>
  <c r="FB316" i="22"/>
  <c r="ET316" i="22"/>
  <c r="FP316" i="22"/>
  <c r="FH316" i="22"/>
  <c r="EZ316" i="22"/>
  <c r="FX316" i="22" s="1"/>
  <c r="FO316" i="22"/>
  <c r="EY316" i="22"/>
  <c r="FM316" i="22"/>
  <c r="FE316" i="22"/>
  <c r="EW316" i="22"/>
  <c r="EU316" i="22"/>
  <c r="FN316" i="22"/>
  <c r="ES316" i="22"/>
  <c r="FK316" i="22"/>
  <c r="FI316" i="22"/>
  <c r="FA316" i="22"/>
  <c r="FC316" i="22"/>
  <c r="EI226" i="22"/>
  <c r="FO226" i="22" s="1"/>
  <c r="FF257" i="22"/>
  <c r="FV257" i="22" s="1"/>
  <c r="DV307" i="22"/>
  <c r="EL307" i="22"/>
  <c r="FJ307" i="22" s="1"/>
  <c r="FO261" i="22"/>
  <c r="FW261" i="22" s="1"/>
  <c r="FN261" i="22"/>
  <c r="FO257" i="22"/>
  <c r="FU308" i="22"/>
  <c r="DX305" i="22"/>
  <c r="FD305" i="22" s="1"/>
  <c r="EH304" i="22"/>
  <c r="FN304" i="22" s="1"/>
  <c r="DX320" i="22"/>
  <c r="FD320" i="22" s="1"/>
  <c r="EM317" i="22"/>
  <c r="EO317" i="22"/>
  <c r="EW317" i="22" s="1"/>
  <c r="FO265" i="22"/>
  <c r="FW265" i="22" s="1"/>
  <c r="DV274" i="22"/>
  <c r="FB274" i="22" s="1"/>
  <c r="FR274" i="22" s="1"/>
  <c r="EL29" i="22"/>
  <c r="ET29" i="22" s="1"/>
  <c r="DV29" i="22"/>
  <c r="FG80" i="22"/>
  <c r="FW80" i="22" s="1"/>
  <c r="FV30" i="22"/>
  <c r="FV160" i="22"/>
  <c r="DU112" i="22"/>
  <c r="FB66" i="22"/>
  <c r="EI78" i="22"/>
  <c r="FG78" i="22" s="1"/>
  <c r="FQ210" i="22"/>
  <c r="DJ182" i="22"/>
  <c r="DZ182" i="22" s="1"/>
  <c r="CT182" i="22"/>
  <c r="DB182" i="22"/>
  <c r="DR182" i="22"/>
  <c r="EP182" i="22" s="1"/>
  <c r="FM84" i="22"/>
  <c r="CZ133" i="22"/>
  <c r="DH133" i="22"/>
  <c r="DP133" i="22"/>
  <c r="EN133" i="22" s="1"/>
  <c r="CR133" i="22"/>
  <c r="EY84" i="22"/>
  <c r="EY160" i="22"/>
  <c r="FW160" i="22" s="1"/>
  <c r="FJ128" i="22"/>
  <c r="FB128" i="22"/>
  <c r="ET128" i="22"/>
  <c r="FI128" i="22"/>
  <c r="FA128" i="22"/>
  <c r="ES128" i="22"/>
  <c r="FP128" i="22"/>
  <c r="FH128" i="22"/>
  <c r="EZ128" i="22"/>
  <c r="FO128" i="22"/>
  <c r="FG128" i="22"/>
  <c r="EY128" i="22"/>
  <c r="FN128" i="22"/>
  <c r="FF128" i="22"/>
  <c r="EX128" i="22"/>
  <c r="FL128" i="22"/>
  <c r="FD128" i="22"/>
  <c r="EV128" i="22"/>
  <c r="FK128" i="22"/>
  <c r="FC128" i="22"/>
  <c r="EU128" i="22"/>
  <c r="FD78" i="22"/>
  <c r="FT78" i="22" s="1"/>
  <c r="EB119" i="22"/>
  <c r="FH119" i="22" s="1"/>
  <c r="EZ119" i="22"/>
  <c r="FI76" i="22"/>
  <c r="DX84" i="22"/>
  <c r="FD84" i="22" s="1"/>
  <c r="ER112" i="22"/>
  <c r="FP112" i="22" s="1"/>
  <c r="DX26" i="22"/>
  <c r="EF26" i="22"/>
  <c r="FL26" i="22" s="1"/>
  <c r="EQ81" i="22"/>
  <c r="EY81" i="22" s="1"/>
  <c r="EN84" i="22"/>
  <c r="FL84" i="22" s="1"/>
  <c r="FO68" i="22"/>
  <c r="FR129" i="22"/>
  <c r="EP115" i="22"/>
  <c r="FN115" i="22" s="1"/>
  <c r="DZ115" i="22"/>
  <c r="DD133" i="22"/>
  <c r="DL133" i="22"/>
  <c r="CV133" i="22"/>
  <c r="DT133" i="22"/>
  <c r="ER133" i="22" s="1"/>
  <c r="EW17" i="22"/>
  <c r="EL24" i="22"/>
  <c r="FJ24" i="22" s="1"/>
  <c r="EG21" i="22"/>
  <c r="FE21" i="22" s="1"/>
  <c r="CV35" i="22"/>
  <c r="DD35" i="22"/>
  <c r="DL35" i="22"/>
  <c r="DT35" i="22"/>
  <c r="ER35" i="22" s="1"/>
  <c r="EZ84" i="22"/>
  <c r="FN116" i="22"/>
  <c r="FF116" i="22"/>
  <c r="EX116" i="22"/>
  <c r="FM116" i="22"/>
  <c r="EW116" i="22"/>
  <c r="FL116" i="22"/>
  <c r="FD116" i="22"/>
  <c r="EV116" i="22"/>
  <c r="FK116" i="22"/>
  <c r="FC116" i="22"/>
  <c r="EU116" i="22"/>
  <c r="FJ116" i="22"/>
  <c r="FB116" i="22"/>
  <c r="ET116" i="22"/>
  <c r="FI116" i="22"/>
  <c r="FA116" i="22"/>
  <c r="ES116" i="22"/>
  <c r="FP116" i="22"/>
  <c r="FH116" i="22"/>
  <c r="EZ116" i="22"/>
  <c r="FO116" i="22"/>
  <c r="FG116" i="22"/>
  <c r="EY116" i="22"/>
  <c r="FR72" i="22"/>
  <c r="EU70" i="22"/>
  <c r="FS70" i="22" s="1"/>
  <c r="FL75" i="22"/>
  <c r="FD75" i="22"/>
  <c r="EV75" i="22"/>
  <c r="FK75" i="22"/>
  <c r="FC75" i="22"/>
  <c r="EU75" i="22"/>
  <c r="FJ75" i="22"/>
  <c r="FB75" i="22"/>
  <c r="ET75" i="22"/>
  <c r="FI75" i="22"/>
  <c r="FA75" i="22"/>
  <c r="ES75" i="22"/>
  <c r="FP75" i="22"/>
  <c r="FH75" i="22"/>
  <c r="EZ75" i="22"/>
  <c r="FO75" i="22"/>
  <c r="FG75" i="22"/>
  <c r="EY75" i="22"/>
  <c r="FM75" i="22"/>
  <c r="FE75" i="22"/>
  <c r="EW75" i="22"/>
  <c r="FJ77" i="22"/>
  <c r="FB77" i="22"/>
  <c r="ET77" i="22"/>
  <c r="FI77" i="22"/>
  <c r="FA77" i="22"/>
  <c r="ES77" i="22"/>
  <c r="FP77" i="22"/>
  <c r="FH77" i="22"/>
  <c r="EZ77" i="22"/>
  <c r="FO77" i="22"/>
  <c r="FG77" i="22"/>
  <c r="EY77" i="22"/>
  <c r="FN77" i="22"/>
  <c r="FF77" i="22"/>
  <c r="EX77" i="22"/>
  <c r="FM77" i="22"/>
  <c r="FE77" i="22"/>
  <c r="EW77" i="22"/>
  <c r="FL77" i="22"/>
  <c r="FD77" i="22"/>
  <c r="FK77" i="22"/>
  <c r="EU77" i="22"/>
  <c r="FB115" i="22"/>
  <c r="FE132" i="22"/>
  <c r="FL125" i="22"/>
  <c r="EW23" i="22"/>
  <c r="DX25" i="22"/>
  <c r="FD25" i="22" s="1"/>
  <c r="ET66" i="22"/>
  <c r="FU122" i="22"/>
  <c r="ET15" i="22"/>
  <c r="DW34" i="22"/>
  <c r="FC34" i="22" s="1"/>
  <c r="DX72" i="22"/>
  <c r="FD72" i="22" s="1"/>
  <c r="EX66" i="22"/>
  <c r="DU23" i="22"/>
  <c r="FA23" i="22" s="1"/>
  <c r="FH28" i="22"/>
  <c r="EA66" i="22"/>
  <c r="EC130" i="22"/>
  <c r="FI130" i="22" s="1"/>
  <c r="FJ29" i="22"/>
  <c r="FU115" i="22"/>
  <c r="FP117" i="22"/>
  <c r="EZ210" i="22"/>
  <c r="FT168" i="22"/>
  <c r="EO182" i="22"/>
  <c r="DI182" i="22"/>
  <c r="EG182" i="22" s="1"/>
  <c r="CS182" i="22"/>
  <c r="DA182" i="22"/>
  <c r="DQ182" i="22"/>
  <c r="FV176" i="22"/>
  <c r="EB114" i="22"/>
  <c r="FH114" i="22" s="1"/>
  <c r="FS213" i="22"/>
  <c r="FN207" i="22"/>
  <c r="FF207" i="22"/>
  <c r="EX207" i="22"/>
  <c r="FM207" i="22"/>
  <c r="FE207" i="22"/>
  <c r="EW207" i="22"/>
  <c r="FU207" i="22" s="1"/>
  <c r="FL207" i="22"/>
  <c r="FD207" i="22"/>
  <c r="EV207" i="22"/>
  <c r="FK207" i="22"/>
  <c r="FC207" i="22"/>
  <c r="EU207" i="22"/>
  <c r="FJ207" i="22"/>
  <c r="FB207" i="22"/>
  <c r="ET207" i="22"/>
  <c r="FO207" i="22"/>
  <c r="FB74" i="22"/>
  <c r="FR74" i="22" s="1"/>
  <c r="FW127" i="22"/>
  <c r="EY170" i="22"/>
  <c r="FL117" i="22"/>
  <c r="FD119" i="22"/>
  <c r="FT119" i="22" s="1"/>
  <c r="FO28" i="22"/>
  <c r="FW28" i="22" s="1"/>
  <c r="EO80" i="22"/>
  <c r="FM80" i="22" s="1"/>
  <c r="EM84" i="22"/>
  <c r="FK84" i="22" s="1"/>
  <c r="FL175" i="22"/>
  <c r="FD175" i="22"/>
  <c r="EV175" i="22"/>
  <c r="FJ175" i="22"/>
  <c r="FB175" i="22"/>
  <c r="ET175" i="22"/>
  <c r="FI175" i="22"/>
  <c r="FA175" i="22"/>
  <c r="ES175" i="22"/>
  <c r="FP175" i="22"/>
  <c r="EZ175" i="22"/>
  <c r="FO175" i="22"/>
  <c r="FG175" i="22"/>
  <c r="EY175" i="22"/>
  <c r="FN175" i="22"/>
  <c r="EX175" i="22"/>
  <c r="FM175" i="22"/>
  <c r="EW175" i="22"/>
  <c r="DU167" i="22"/>
  <c r="FA167" i="22" s="1"/>
  <c r="FV27" i="22"/>
  <c r="FQ71" i="22"/>
  <c r="FJ164" i="22"/>
  <c r="EE175" i="22"/>
  <c r="FK175" i="22" s="1"/>
  <c r="EY165" i="22"/>
  <c r="FW165" i="22" s="1"/>
  <c r="FX220" i="22"/>
  <c r="ER216" i="22"/>
  <c r="FM18" i="22"/>
  <c r="DQ85" i="22"/>
  <c r="EO85" i="22" s="1"/>
  <c r="DI85" i="22"/>
  <c r="DA85" i="22"/>
  <c r="CS85" i="22"/>
  <c r="DH85" i="22"/>
  <c r="EF85" i="22" s="1"/>
  <c r="DP85" i="22"/>
  <c r="CR85" i="22"/>
  <c r="CZ85" i="22"/>
  <c r="ET166" i="22"/>
  <c r="FL181" i="22"/>
  <c r="FD181" i="22"/>
  <c r="EV181" i="22"/>
  <c r="FK181" i="22"/>
  <c r="FC181" i="22"/>
  <c r="EU181" i="22"/>
  <c r="FJ181" i="22"/>
  <c r="FB181" i="22"/>
  <c r="ET181" i="22"/>
  <c r="FI181" i="22"/>
  <c r="FA181" i="22"/>
  <c r="ES181" i="22"/>
  <c r="EZ181" i="22"/>
  <c r="FO181" i="22"/>
  <c r="EY181" i="22"/>
  <c r="FN181" i="22"/>
  <c r="FF181" i="22"/>
  <c r="EX181" i="22"/>
  <c r="FV181" i="22" s="1"/>
  <c r="FM181" i="22"/>
  <c r="FE181" i="22"/>
  <c r="EW181" i="22"/>
  <c r="FU211" i="22"/>
  <c r="FS171" i="22"/>
  <c r="DX225" i="22"/>
  <c r="FD225" i="22" s="1"/>
  <c r="FT225" i="22" s="1"/>
  <c r="FK258" i="22"/>
  <c r="EU258" i="22"/>
  <c r="FJ258" i="22"/>
  <c r="FB258" i="22"/>
  <c r="ET258" i="22"/>
  <c r="FI258" i="22"/>
  <c r="FA258" i="22"/>
  <c r="ES258" i="22"/>
  <c r="FP258" i="22"/>
  <c r="FH258" i="22"/>
  <c r="EZ258" i="22"/>
  <c r="FN258" i="22"/>
  <c r="FF258" i="22"/>
  <c r="EX258" i="22"/>
  <c r="FM258" i="22"/>
  <c r="FE258" i="22"/>
  <c r="EW258" i="22"/>
  <c r="FL258" i="22"/>
  <c r="ER311" i="22"/>
  <c r="FP311" i="22" s="1"/>
  <c r="FA227" i="22"/>
  <c r="ES218" i="22"/>
  <c r="FQ218" i="22" s="1"/>
  <c r="FE218" i="22"/>
  <c r="EK261" i="22"/>
  <c r="ES261" i="22" s="1"/>
  <c r="DU263" i="22"/>
  <c r="FA263" i="22" s="1"/>
  <c r="FX269" i="22"/>
  <c r="DV311" i="22"/>
  <c r="DV318" i="22"/>
  <c r="FB318" i="22" s="1"/>
  <c r="ES176" i="22"/>
  <c r="FQ176" i="22" s="1"/>
  <c r="FB221" i="22"/>
  <c r="EL254" i="22"/>
  <c r="FJ254" i="22" s="1"/>
  <c r="DV254" i="22"/>
  <c r="EB265" i="22"/>
  <c r="FG270" i="22"/>
  <c r="FT298" i="22"/>
  <c r="EW309" i="22"/>
  <c r="EA318" i="22"/>
  <c r="FG318" i="22" s="1"/>
  <c r="FS310" i="22"/>
  <c r="FI131" i="22"/>
  <c r="FI166" i="22"/>
  <c r="FQ166" i="22" s="1"/>
  <c r="ET209" i="22"/>
  <c r="CO228" i="22"/>
  <c r="DE228" i="22"/>
  <c r="CW228" i="22"/>
  <c r="DM228" i="22"/>
  <c r="EO261" i="22"/>
  <c r="EW261" i="22" s="1"/>
  <c r="FN255" i="22"/>
  <c r="EY263" i="22"/>
  <c r="FW263" i="22" s="1"/>
  <c r="ES267" i="22"/>
  <c r="FU314" i="22"/>
  <c r="EM319" i="22"/>
  <c r="FJ115" i="22"/>
  <c r="FJ172" i="22"/>
  <c r="FI172" i="22"/>
  <c r="EZ271" i="22"/>
  <c r="FX271" i="22" s="1"/>
  <c r="EN266" i="22"/>
  <c r="FU260" i="22"/>
  <c r="DF275" i="22"/>
  <c r="CP275" i="22"/>
  <c r="CX275" i="22"/>
  <c r="DN275" i="22"/>
  <c r="EL275" i="22" s="1"/>
  <c r="DX273" i="22"/>
  <c r="FD273" i="22" s="1"/>
  <c r="FK315" i="22"/>
  <c r="FS315" i="22" s="1"/>
  <c r="FR315" i="22"/>
  <c r="ET253" i="22"/>
  <c r="EB253" i="22"/>
  <c r="FB261" i="22"/>
  <c r="EH265" i="22"/>
  <c r="FN265" i="22" s="1"/>
  <c r="FP303" i="22"/>
  <c r="EZ303" i="22"/>
  <c r="FL303" i="22"/>
  <c r="FD303" i="22"/>
  <c r="EV303" i="22"/>
  <c r="FI303" i="22"/>
  <c r="FA303" i="22"/>
  <c r="ES303" i="22"/>
  <c r="FQ303" i="22" s="1"/>
  <c r="FG303" i="22"/>
  <c r="FE303" i="22"/>
  <c r="FC303" i="22"/>
  <c r="FB303" i="22"/>
  <c r="FO303" i="22"/>
  <c r="EY303" i="22"/>
  <c r="FM303" i="22"/>
  <c r="EW303" i="22"/>
  <c r="FU303" i="22" s="1"/>
  <c r="FJ303" i="22"/>
  <c r="ET303" i="22"/>
  <c r="FK303" i="22"/>
  <c r="EU303" i="22"/>
  <c r="EJ265" i="22"/>
  <c r="FP265" i="22" s="1"/>
  <c r="FQ272" i="22"/>
  <c r="EK317" i="22"/>
  <c r="ES317" i="22" s="1"/>
  <c r="FM265" i="22"/>
  <c r="FU265" i="22" s="1"/>
  <c r="FJ265" i="22"/>
  <c r="EF28" i="22"/>
  <c r="FD28" i="22" s="1"/>
  <c r="FA83" i="22"/>
  <c r="X37" i="22"/>
  <c r="AS36" i="22"/>
  <c r="EI66" i="22"/>
  <c r="EY66" i="22" s="1"/>
  <c r="FK16" i="22"/>
  <c r="EU16" i="22"/>
  <c r="FJ16" i="22"/>
  <c r="FB16" i="22"/>
  <c r="ET16" i="22"/>
  <c r="FP16" i="22"/>
  <c r="FH16" i="22"/>
  <c r="EZ16" i="22"/>
  <c r="FO16" i="22"/>
  <c r="EY16" i="22"/>
  <c r="FN16" i="22"/>
  <c r="FF16" i="22"/>
  <c r="EX16" i="22"/>
  <c r="FM16" i="22"/>
  <c r="EW16" i="22"/>
  <c r="EJ17" i="22"/>
  <c r="FP17" i="22" s="1"/>
  <c r="FS64" i="22"/>
  <c r="FL67" i="22"/>
  <c r="FD67" i="22"/>
  <c r="EV67" i="22"/>
  <c r="FK67" i="22"/>
  <c r="FC67" i="22"/>
  <c r="EU67" i="22"/>
  <c r="FJ67" i="22"/>
  <c r="FB67" i="22"/>
  <c r="ET67" i="22"/>
  <c r="FI67" i="22"/>
  <c r="FA67" i="22"/>
  <c r="ES67" i="22"/>
  <c r="FP67" i="22"/>
  <c r="FH67" i="22"/>
  <c r="EZ67" i="22"/>
  <c r="FO67" i="22"/>
  <c r="FG67" i="22"/>
  <c r="EY67" i="22"/>
  <c r="FW67" i="22" s="1"/>
  <c r="FN67" i="22"/>
  <c r="FF67" i="22"/>
  <c r="EX67" i="22"/>
  <c r="FM67" i="22"/>
  <c r="FE67" i="22"/>
  <c r="EW67" i="22"/>
  <c r="EU112" i="22"/>
  <c r="FU129" i="22"/>
  <c r="DI133" i="22"/>
  <c r="EG133" i="22" s="1"/>
  <c r="DQ133" i="22"/>
  <c r="DA133" i="22"/>
  <c r="CS133" i="22"/>
  <c r="DW32" i="22"/>
  <c r="FC32" i="22" s="1"/>
  <c r="DU34" i="22"/>
  <c r="FA34" i="22" s="1"/>
  <c r="DG35" i="22"/>
  <c r="CQ35" i="22"/>
  <c r="CY35" i="22"/>
  <c r="DO35" i="22"/>
  <c r="EM35" i="22" s="1"/>
  <c r="EU74" i="22"/>
  <c r="FH76" i="22"/>
  <c r="FX76" i="22" s="1"/>
  <c r="EJ78" i="22"/>
  <c r="FP78" i="22" s="1"/>
  <c r="EJ129" i="22"/>
  <c r="EZ129" i="22" s="1"/>
  <c r="FB22" i="22"/>
  <c r="FR22" i="22" s="1"/>
  <c r="FU22" i="22"/>
  <c r="EW72" i="22"/>
  <c r="FV70" i="22"/>
  <c r="FI68" i="22"/>
  <c r="FJ76" i="22"/>
  <c r="FR76" i="22" s="1"/>
  <c r="FX160" i="22"/>
  <c r="FX23" i="22"/>
  <c r="EB20" i="22"/>
  <c r="FH20" i="22" s="1"/>
  <c r="FM14" i="22"/>
  <c r="FE14" i="22"/>
  <c r="EW14" i="22"/>
  <c r="FL14" i="22"/>
  <c r="FD14" i="22"/>
  <c r="EV14" i="22"/>
  <c r="FK14" i="22"/>
  <c r="FC14" i="22"/>
  <c r="EU14" i="22"/>
  <c r="FJ14" i="22"/>
  <c r="FB14" i="22"/>
  <c r="ET14" i="22"/>
  <c r="FI14" i="22"/>
  <c r="FA14" i="22"/>
  <c r="ES14" i="22"/>
  <c r="FO14" i="22"/>
  <c r="FG14" i="22"/>
  <c r="EY14" i="22"/>
  <c r="FO26" i="22"/>
  <c r="FG26" i="22"/>
  <c r="EY26" i="22"/>
  <c r="FK26" i="22"/>
  <c r="FC26" i="22"/>
  <c r="EU26" i="22"/>
  <c r="FP26" i="22"/>
  <c r="FH26" i="22"/>
  <c r="EZ26" i="22"/>
  <c r="FF26" i="22"/>
  <c r="FE26" i="22"/>
  <c r="FB26" i="22"/>
  <c r="FA26" i="22"/>
  <c r="FN26" i="22"/>
  <c r="EX26" i="22"/>
  <c r="FM26" i="22"/>
  <c r="EW26" i="22"/>
  <c r="FJ26" i="22"/>
  <c r="ET26" i="22"/>
  <c r="FI26" i="22"/>
  <c r="ES26" i="22"/>
  <c r="EB31" i="22"/>
  <c r="FH31" i="22" s="1"/>
  <c r="FH66" i="22"/>
  <c r="FX66" i="22" s="1"/>
  <c r="DZ132" i="22"/>
  <c r="FF132" i="22" s="1"/>
  <c r="FX122" i="22"/>
  <c r="ER19" i="22"/>
  <c r="EZ19" i="22" s="1"/>
  <c r="EM72" i="22"/>
  <c r="EH84" i="22"/>
  <c r="EC84" i="22"/>
  <c r="ES84" i="22" s="1"/>
  <c r="EN115" i="22"/>
  <c r="EW20" i="22"/>
  <c r="EK16" i="22"/>
  <c r="FI16" i="22" s="1"/>
  <c r="FV32" i="22"/>
  <c r="EP83" i="22"/>
  <c r="FM68" i="22"/>
  <c r="FO76" i="22"/>
  <c r="FE112" i="22"/>
  <c r="FK29" i="22"/>
  <c r="FS29" i="22" s="1"/>
  <c r="FK117" i="22"/>
  <c r="FS117" i="22" s="1"/>
  <c r="FO117" i="22"/>
  <c r="FH210" i="22"/>
  <c r="FS210" i="22"/>
  <c r="FV179" i="22"/>
  <c r="X184" i="22"/>
  <c r="AS183" i="22"/>
  <c r="FV225" i="22"/>
  <c r="FN127" i="22"/>
  <c r="FP127" i="22"/>
  <c r="FI161" i="22"/>
  <c r="FA161" i="22"/>
  <c r="ES161" i="22"/>
  <c r="FP161" i="22"/>
  <c r="FH161" i="22"/>
  <c r="EZ161" i="22"/>
  <c r="FX161" i="22" s="1"/>
  <c r="FO161" i="22"/>
  <c r="FG161" i="22"/>
  <c r="EY161" i="22"/>
  <c r="FN161" i="22"/>
  <c r="FF161" i="22"/>
  <c r="EX161" i="22"/>
  <c r="FM161" i="22"/>
  <c r="FE161" i="22"/>
  <c r="EW161" i="22"/>
  <c r="FL161" i="22"/>
  <c r="FD161" i="22"/>
  <c r="EV161" i="22"/>
  <c r="FK161" i="22"/>
  <c r="FC161" i="22"/>
  <c r="EU161" i="22"/>
  <c r="FJ161" i="22"/>
  <c r="FB161" i="22"/>
  <c r="ET161" i="22"/>
  <c r="FV213" i="22"/>
  <c r="FU215" i="22"/>
  <c r="FO66" i="22"/>
  <c r="FC131" i="22"/>
  <c r="FS131" i="22" s="1"/>
  <c r="FX223" i="22"/>
  <c r="EH78" i="22"/>
  <c r="ET114" i="22"/>
  <c r="FR114" i="22" s="1"/>
  <c r="FP168" i="22"/>
  <c r="EJ170" i="22"/>
  <c r="FP170" i="22" s="1"/>
  <c r="EB224" i="22"/>
  <c r="FH224" i="22" s="1"/>
  <c r="FJ28" i="22"/>
  <c r="FR28" i="22" s="1"/>
  <c r="EN113" i="22"/>
  <c r="FL113" i="22" s="1"/>
  <c r="EA170" i="22"/>
  <c r="FG170" i="22" s="1"/>
  <c r="EB178" i="22"/>
  <c r="FH178" i="22" s="1"/>
  <c r="EW208" i="22"/>
  <c r="FU208" i="22" s="1"/>
  <c r="EY222" i="22"/>
  <c r="FW222" i="22" s="1"/>
  <c r="FS226" i="22"/>
  <c r="FT71" i="22"/>
  <c r="EZ168" i="22"/>
  <c r="ER207" i="22"/>
  <c r="FP207" i="22" s="1"/>
  <c r="EC178" i="22"/>
  <c r="FI178" i="22" s="1"/>
  <c r="FV119" i="22"/>
  <c r="FI18" i="22"/>
  <c r="FQ18" i="22" s="1"/>
  <c r="CX85" i="22"/>
  <c r="DF85" i="22"/>
  <c r="CP85" i="22"/>
  <c r="DN85" i="22"/>
  <c r="EL85" i="22" s="1"/>
  <c r="ET63" i="22"/>
  <c r="EZ112" i="22"/>
  <c r="DU164" i="22"/>
  <c r="EK164" i="22"/>
  <c r="FX211" i="22"/>
  <c r="EX171" i="22"/>
  <c r="FV171" i="22" s="1"/>
  <c r="DV167" i="22"/>
  <c r="FB167" i="22" s="1"/>
  <c r="FL216" i="22"/>
  <c r="FD216" i="22"/>
  <c r="EV216" i="22"/>
  <c r="FK216" i="22"/>
  <c r="FC216" i="22"/>
  <c r="EU216" i="22"/>
  <c r="FI216" i="22"/>
  <c r="FA216" i="22"/>
  <c r="ES216" i="22"/>
  <c r="FP216" i="22"/>
  <c r="FH216" i="22"/>
  <c r="EZ216" i="22"/>
  <c r="FO216" i="22"/>
  <c r="FG216" i="22"/>
  <c r="EY216" i="22"/>
  <c r="FN216" i="22"/>
  <c r="FF216" i="22"/>
  <c r="EX216" i="22"/>
  <c r="FM216" i="22"/>
  <c r="FJ216" i="22"/>
  <c r="FE216" i="22"/>
  <c r="FB216" i="22"/>
  <c r="EW216" i="22"/>
  <c r="FU216" i="22" s="1"/>
  <c r="ET216" i="22"/>
  <c r="EY168" i="22"/>
  <c r="FW168" i="22" s="1"/>
  <c r="FU305" i="22"/>
  <c r="EB218" i="22"/>
  <c r="EV218" i="22"/>
  <c r="FT218" i="22" s="1"/>
  <c r="FQ256" i="22"/>
  <c r="FR268" i="22"/>
  <c r="EX172" i="22"/>
  <c r="FV172" i="22" s="1"/>
  <c r="FS269" i="22"/>
  <c r="DF321" i="22"/>
  <c r="ED321" i="22" s="1"/>
  <c r="DN321" i="22"/>
  <c r="EL321" i="22" s="1"/>
  <c r="CP321" i="22"/>
  <c r="CX321" i="22"/>
  <c r="FL320" i="22"/>
  <c r="EZ221" i="22"/>
  <c r="FX221" i="22" s="1"/>
  <c r="EC264" i="22"/>
  <c r="FI264" i="22" s="1"/>
  <c r="DY261" i="22"/>
  <c r="FE261" i="22" s="1"/>
  <c r="FU299" i="22"/>
  <c r="FV298" i="22"/>
  <c r="EZ309" i="22"/>
  <c r="FX309" i="22" s="1"/>
  <c r="EA316" i="22"/>
  <c r="FG316" i="22" s="1"/>
  <c r="FS170" i="22"/>
  <c r="FE224" i="22"/>
  <c r="FU224" i="22" s="1"/>
  <c r="FL255" i="22"/>
  <c r="EQ274" i="22"/>
  <c r="FJ131" i="22"/>
  <c r="FB209" i="22"/>
  <c r="DH228" i="22"/>
  <c r="EF228" i="22" s="1"/>
  <c r="CR228" i="22"/>
  <c r="DP228" i="22"/>
  <c r="EN228" i="22" s="1"/>
  <c r="DX228" i="22"/>
  <c r="CZ228" i="22"/>
  <c r="EE255" i="22"/>
  <c r="EU255" i="22" s="1"/>
  <c r="DX257" i="22"/>
  <c r="FP266" i="22"/>
  <c r="FH266" i="22"/>
  <c r="EZ266" i="22"/>
  <c r="FM266" i="22"/>
  <c r="FE266" i="22"/>
  <c r="EW266" i="22"/>
  <c r="FD266" i="22"/>
  <c r="FI266" i="22"/>
  <c r="FA266" i="22"/>
  <c r="ES266" i="22"/>
  <c r="FB266" i="22"/>
  <c r="FO266" i="22"/>
  <c r="EY266" i="22"/>
  <c r="FN266" i="22"/>
  <c r="EX266" i="22"/>
  <c r="ET266" i="22"/>
  <c r="FG266" i="22"/>
  <c r="FF266" i="22"/>
  <c r="FI115" i="22"/>
  <c r="FQ115" i="22" s="1"/>
  <c r="FP172" i="22"/>
  <c r="DU254" i="22"/>
  <c r="FA254" i="22" s="1"/>
  <c r="EU271" i="22"/>
  <c r="EV255" i="22"/>
  <c r="FX260" i="22"/>
  <c r="CR275" i="22"/>
  <c r="DP275" i="22"/>
  <c r="DX275" i="22" s="1"/>
  <c r="DH275" i="22"/>
  <c r="CZ275" i="22"/>
  <c r="EZ315" i="22"/>
  <c r="FX315" i="22" s="1"/>
  <c r="FU166" i="22"/>
  <c r="FB253" i="22"/>
  <c r="EX255" i="22"/>
  <c r="FV255" i="22" s="1"/>
  <c r="EZ274" i="22"/>
  <c r="EO311" i="22"/>
  <c r="ER320" i="22"/>
  <c r="EU308" i="22"/>
  <c r="FS308" i="22" s="1"/>
  <c r="FL265" i="22"/>
  <c r="FQ132" i="22"/>
  <c r="FV23" i="22"/>
  <c r="FN81" i="22"/>
  <c r="FF81" i="22"/>
  <c r="EX81" i="22"/>
  <c r="FM81" i="22"/>
  <c r="FE81" i="22"/>
  <c r="EW81" i="22"/>
  <c r="FL81" i="22"/>
  <c r="FD81" i="22"/>
  <c r="EV81" i="22"/>
  <c r="FK81" i="22"/>
  <c r="FC81" i="22"/>
  <c r="EU81" i="22"/>
  <c r="FS81" i="22" s="1"/>
  <c r="FJ81" i="22"/>
  <c r="FB81" i="22"/>
  <c r="ET81" i="22"/>
  <c r="FI81" i="22"/>
  <c r="FA81" i="22"/>
  <c r="ES81" i="22"/>
  <c r="FP81" i="22"/>
  <c r="FH81" i="22"/>
  <c r="EZ81" i="22"/>
  <c r="FQ121" i="22"/>
  <c r="FT162" i="22"/>
  <c r="FQ21" i="22"/>
  <c r="DW17" i="22"/>
  <c r="FC17" i="22" s="1"/>
  <c r="EK112" i="22"/>
  <c r="FI112" i="22" s="1"/>
  <c r="FL118" i="22"/>
  <c r="FD118" i="22"/>
  <c r="EV118" i="22"/>
  <c r="FK118" i="22"/>
  <c r="FC118" i="22"/>
  <c r="EU118" i="22"/>
  <c r="FJ118" i="22"/>
  <c r="FB118" i="22"/>
  <c r="ET118" i="22"/>
  <c r="FI118" i="22"/>
  <c r="FA118" i="22"/>
  <c r="ES118" i="22"/>
  <c r="FP118" i="22"/>
  <c r="FH118" i="22"/>
  <c r="EZ118" i="22"/>
  <c r="FN118" i="22"/>
  <c r="FF118" i="22"/>
  <c r="EX118" i="22"/>
  <c r="FV118" i="22" s="1"/>
  <c r="FM118" i="22"/>
  <c r="FE118" i="22"/>
  <c r="EW118" i="22"/>
  <c r="AS134" i="22"/>
  <c r="X135" i="22"/>
  <c r="EU17" i="22"/>
  <c r="EO19" i="22"/>
  <c r="EW19" i="22" s="1"/>
  <c r="DW21" i="22"/>
  <c r="FC21" i="22" s="1"/>
  <c r="EO30" i="22"/>
  <c r="CO35" i="22"/>
  <c r="CW35" i="22"/>
  <c r="DE35" i="22"/>
  <c r="DM35" i="22"/>
  <c r="EK35" i="22" s="1"/>
  <c r="DJ35" i="22"/>
  <c r="CT35" i="22"/>
  <c r="DB35" i="22"/>
  <c r="DR35" i="22"/>
  <c r="EP35" i="22" s="1"/>
  <c r="FE131" i="22"/>
  <c r="FU131" i="22" s="1"/>
  <c r="FK74" i="22"/>
  <c r="EE28" i="22"/>
  <c r="FK28" i="22" s="1"/>
  <c r="FE29" i="22"/>
  <c r="EX28" i="22"/>
  <c r="DZ84" i="22"/>
  <c r="EP84" i="22"/>
  <c r="EP15" i="22"/>
  <c r="FN15" i="22" s="1"/>
  <c r="FW32" i="22"/>
  <c r="ER63" i="22"/>
  <c r="EZ63" i="22" s="1"/>
  <c r="EV83" i="22"/>
  <c r="FT83" i="22" s="1"/>
  <c r="FA68" i="22"/>
  <c r="DY66" i="22"/>
  <c r="FE66" i="22" s="1"/>
  <c r="DW112" i="22"/>
  <c r="FC112" i="22" s="1"/>
  <c r="EI118" i="22"/>
  <c r="FO118" i="22" s="1"/>
  <c r="FP79" i="22"/>
  <c r="FH79" i="22"/>
  <c r="EZ79" i="22"/>
  <c r="FO79" i="22"/>
  <c r="FG79" i="22"/>
  <c r="EY79" i="22"/>
  <c r="FN79" i="22"/>
  <c r="FF79" i="22"/>
  <c r="EX79" i="22"/>
  <c r="FM79" i="22"/>
  <c r="FE79" i="22"/>
  <c r="EW79" i="22"/>
  <c r="FL79" i="22"/>
  <c r="FD79" i="22"/>
  <c r="EV79" i="22"/>
  <c r="FK79" i="22"/>
  <c r="FC79" i="22"/>
  <c r="EU79" i="22"/>
  <c r="FJ79" i="22"/>
  <c r="FB79" i="22"/>
  <c r="ET79" i="22"/>
  <c r="FI79" i="22"/>
  <c r="FA79" i="22"/>
  <c r="ES79" i="22"/>
  <c r="FJ127" i="22"/>
  <c r="FO119" i="22"/>
  <c r="FI119" i="22"/>
  <c r="FV210" i="22"/>
  <c r="CQ182" i="22"/>
  <c r="CY182" i="22"/>
  <c r="DG182" i="22"/>
  <c r="EE182" i="22" s="1"/>
  <c r="DO182" i="22"/>
  <c r="EM182" i="22" s="1"/>
  <c r="FQ225" i="22"/>
  <c r="FE82" i="22"/>
  <c r="DY114" i="22"/>
  <c r="FE114" i="22" s="1"/>
  <c r="FL127" i="22"/>
  <c r="EK207" i="22"/>
  <c r="FI207" i="22" s="1"/>
  <c r="FQ213" i="22"/>
  <c r="FR215" i="22"/>
  <c r="FQ215" i="22"/>
  <c r="FZ215" i="22" s="1"/>
  <c r="EY31" i="22"/>
  <c r="FM66" i="22"/>
  <c r="FG117" i="22"/>
  <c r="FL167" i="22"/>
  <c r="FD167" i="22"/>
  <c r="EV167" i="22"/>
  <c r="FK167" i="22"/>
  <c r="FC167" i="22"/>
  <c r="EU167" i="22"/>
  <c r="FJ167" i="22"/>
  <c r="ET167" i="22"/>
  <c r="FI167" i="22"/>
  <c r="ES167" i="22"/>
  <c r="FP167" i="22"/>
  <c r="FH167" i="22"/>
  <c r="EZ167" i="22"/>
  <c r="FO167" i="22"/>
  <c r="FG167" i="22"/>
  <c r="EY167" i="22"/>
  <c r="FW167" i="22" s="1"/>
  <c r="FN167" i="22"/>
  <c r="EX167" i="22"/>
  <c r="FV167" i="22" s="1"/>
  <c r="FM167" i="22"/>
  <c r="FE167" i="22"/>
  <c r="EW167" i="22"/>
  <c r="FS223" i="22"/>
  <c r="FB119" i="22"/>
  <c r="FR119" i="22" s="1"/>
  <c r="DZ170" i="22"/>
  <c r="FF170" i="22" s="1"/>
  <c r="FN28" i="22"/>
  <c r="FV226" i="22"/>
  <c r="FW71" i="22"/>
  <c r="ER164" i="22"/>
  <c r="EZ164" i="22" s="1"/>
  <c r="EB164" i="22"/>
  <c r="FG68" i="22"/>
  <c r="EN172" i="22"/>
  <c r="FD172" i="22" s="1"/>
  <c r="DV213" i="22"/>
  <c r="FB213" i="22" s="1"/>
  <c r="ED213" i="22"/>
  <c r="DZ17" i="22"/>
  <c r="FF17" i="22" s="1"/>
  <c r="FJ18" i="22"/>
  <c r="FR18" i="22" s="1"/>
  <c r="ER85" i="22"/>
  <c r="CV85" i="22"/>
  <c r="DD85" i="22"/>
  <c r="DT85" i="22"/>
  <c r="EB85" i="22" s="1"/>
  <c r="DL85" i="22"/>
  <c r="FE127" i="22"/>
  <c r="DV164" i="22"/>
  <c r="FB164" i="22" s="1"/>
  <c r="EA178" i="22"/>
  <c r="FG178" i="22" s="1"/>
  <c r="EQ169" i="22"/>
  <c r="FO169" i="22" s="1"/>
  <c r="FE170" i="22"/>
  <c r="FU170" i="22" s="1"/>
  <c r="FV262" i="22"/>
  <c r="FU262" i="22"/>
  <c r="FW305" i="22"/>
  <c r="EQ320" i="22"/>
  <c r="EY320" i="22" s="1"/>
  <c r="ES227" i="22"/>
  <c r="FQ227" i="22" s="1"/>
  <c r="FS227" i="22"/>
  <c r="EI218" i="22"/>
  <c r="FO218" i="22" s="1"/>
  <c r="EV227" i="22"/>
  <c r="FT227" i="22" s="1"/>
  <c r="FT256" i="22"/>
  <c r="FK300" i="22"/>
  <c r="FC300" i="22"/>
  <c r="EU300" i="22"/>
  <c r="FJ300" i="22"/>
  <c r="FB300" i="22"/>
  <c r="ET300" i="22"/>
  <c r="FI300" i="22"/>
  <c r="FA300" i="22"/>
  <c r="ES300" i="22"/>
  <c r="FP300" i="22"/>
  <c r="FH300" i="22"/>
  <c r="EZ300" i="22"/>
  <c r="FO300" i="22"/>
  <c r="FG300" i="22"/>
  <c r="EY300" i="22"/>
  <c r="FN300" i="22"/>
  <c r="FF300" i="22"/>
  <c r="EX300" i="22"/>
  <c r="FL300" i="22"/>
  <c r="FD300" i="22"/>
  <c r="EV300" i="22"/>
  <c r="FM300" i="22"/>
  <c r="EW300" i="22"/>
  <c r="FE300" i="22"/>
  <c r="DW258" i="22"/>
  <c r="FC258" i="22" s="1"/>
  <c r="EC257" i="22"/>
  <c r="ES257" i="22" s="1"/>
  <c r="ET264" i="22"/>
  <c r="ED264" i="22"/>
  <c r="FJ264" i="22" s="1"/>
  <c r="FE257" i="22"/>
  <c r="DU265" i="22"/>
  <c r="FA265" i="22" s="1"/>
  <c r="EA268" i="22"/>
  <c r="EI268" i="22"/>
  <c r="DY272" i="22"/>
  <c r="FE272" i="22" s="1"/>
  <c r="EW272" i="22"/>
  <c r="FV269" i="22"/>
  <c r="CO321" i="22"/>
  <c r="CW321" i="22"/>
  <c r="DE321" i="22"/>
  <c r="DU321" i="22" s="1"/>
  <c r="DM321" i="22"/>
  <c r="EK321" i="22" s="1"/>
  <c r="EC320" i="22"/>
  <c r="ES320" i="22" s="1"/>
  <c r="FX299" i="22"/>
  <c r="FR298" i="22"/>
  <c r="DW320" i="22"/>
  <c r="EJ218" i="22"/>
  <c r="FP218" i="22" s="1"/>
  <c r="EU265" i="22"/>
  <c r="FS265" i="22" s="1"/>
  <c r="FR310" i="22"/>
  <c r="FV310" i="22"/>
  <c r="FN131" i="22"/>
  <c r="CT228" i="22"/>
  <c r="DR228" i="22"/>
  <c r="EP228" i="22" s="1"/>
  <c r="DB228" i="22"/>
  <c r="DJ228" i="22"/>
  <c r="EH228" i="22" s="1"/>
  <c r="X230" i="22"/>
  <c r="AS229" i="22"/>
  <c r="ER253" i="22"/>
  <c r="FP253" i="22" s="1"/>
  <c r="EJ255" i="22"/>
  <c r="FP255" i="22" s="1"/>
  <c r="EU263" i="22"/>
  <c r="FS263" i="22" s="1"/>
  <c r="EE272" i="22"/>
  <c r="FK272" i="22" s="1"/>
  <c r="FS314" i="22"/>
  <c r="FV314" i="22"/>
  <c r="FT314" i="22"/>
  <c r="FP319" i="22"/>
  <c r="FH319" i="22"/>
  <c r="EZ319" i="22"/>
  <c r="EU319" i="22"/>
  <c r="FJ319" i="22"/>
  <c r="EY319" i="22"/>
  <c r="FI319" i="22"/>
  <c r="EX319" i="22"/>
  <c r="FG319" i="22"/>
  <c r="EW319" i="22"/>
  <c r="FF319" i="22"/>
  <c r="EV319" i="22"/>
  <c r="FO319" i="22"/>
  <c r="FE319" i="22"/>
  <c r="ET319" i="22"/>
  <c r="FN319" i="22"/>
  <c r="FD319" i="22"/>
  <c r="ES319" i="22"/>
  <c r="FL319" i="22"/>
  <c r="FA319" i="22"/>
  <c r="FM319" i="22"/>
  <c r="FB319" i="22"/>
  <c r="FK115" i="22"/>
  <c r="FG259" i="22"/>
  <c r="FW259" i="22" s="1"/>
  <c r="EG255" i="22"/>
  <c r="FM255" i="22" s="1"/>
  <c r="EU260" i="22"/>
  <c r="EI255" i="22"/>
  <c r="FO255" i="22" s="1"/>
  <c r="EV265" i="22"/>
  <c r="FT265" i="22" s="1"/>
  <c r="DG275" i="22"/>
  <c r="EE275" i="22" s="1"/>
  <c r="CQ275" i="22"/>
  <c r="CY275" i="22"/>
  <c r="DO275" i="22"/>
  <c r="EM275" i="22" s="1"/>
  <c r="FJ311" i="22"/>
  <c r="FB311" i="22"/>
  <c r="ET311" i="22"/>
  <c r="FI311" i="22"/>
  <c r="FA311" i="22"/>
  <c r="ES311" i="22"/>
  <c r="FO311" i="22"/>
  <c r="FG311" i="22"/>
  <c r="EY311" i="22"/>
  <c r="FL311" i="22"/>
  <c r="FD311" i="22"/>
  <c r="EV311" i="22"/>
  <c r="FE311" i="22"/>
  <c r="FC311" i="22"/>
  <c r="EZ311" i="22"/>
  <c r="FN311" i="22"/>
  <c r="EX311" i="22"/>
  <c r="FM311" i="22"/>
  <c r="EW311" i="22"/>
  <c r="FK311" i="22"/>
  <c r="EU311" i="22"/>
  <c r="FF311" i="22"/>
  <c r="FH311" i="22"/>
  <c r="EA315" i="22"/>
  <c r="FG315" i="22" s="1"/>
  <c r="EI315" i="22"/>
  <c r="FO264" i="22"/>
  <c r="EA267" i="22"/>
  <c r="EQ267" i="22"/>
  <c r="EH303" i="22"/>
  <c r="EX303" i="22" s="1"/>
  <c r="EE320" i="22"/>
  <c r="EU320" i="22" s="1"/>
  <c r="FP261" i="22"/>
  <c r="FX261" i="22" s="1"/>
  <c r="FV308" i="22"/>
  <c r="DX313" i="22"/>
  <c r="FD313" i="22" s="1"/>
  <c r="EA264" i="22"/>
  <c r="FG264" i="22" s="1"/>
  <c r="DX301" i="22"/>
  <c r="FD301" i="22" s="1"/>
  <c r="FT259" i="22"/>
  <c r="DU320" i="22"/>
  <c r="FX299" i="17"/>
  <c r="FL310" i="17"/>
  <c r="FB305" i="17"/>
  <c r="ET306" i="17"/>
  <c r="EW308" i="17"/>
  <c r="ET318" i="17"/>
  <c r="FD302" i="17"/>
  <c r="FF314" i="17"/>
  <c r="FE308" i="17"/>
  <c r="FB306" i="17"/>
  <c r="FL302" i="17"/>
  <c r="EU318" i="17"/>
  <c r="FM318" i="17"/>
  <c r="FO314" i="17"/>
  <c r="EZ308" i="17"/>
  <c r="EW318" i="17"/>
  <c r="EZ314" i="17"/>
  <c r="FE302" i="17"/>
  <c r="EZ256" i="17"/>
  <c r="FA266" i="17"/>
  <c r="FP259" i="17"/>
  <c r="FP256" i="17"/>
  <c r="FG264" i="17"/>
  <c r="FW264" i="17" s="1"/>
  <c r="FH267" i="17"/>
  <c r="FO264" i="17"/>
  <c r="FO266" i="17"/>
  <c r="EZ263" i="17"/>
  <c r="EW255" i="17"/>
  <c r="FM263" i="17"/>
  <c r="FL254" i="17"/>
  <c r="ET267" i="17"/>
  <c r="EW272" i="17"/>
  <c r="FG256" i="17"/>
  <c r="FX264" i="17"/>
  <c r="FU266" i="17"/>
  <c r="FP267" i="17"/>
  <c r="FA256" i="17"/>
  <c r="FX225" i="17"/>
  <c r="FS224" i="17"/>
  <c r="FN210" i="17"/>
  <c r="FN225" i="17"/>
  <c r="FJ210" i="17"/>
  <c r="FH225" i="17"/>
  <c r="FX224" i="17"/>
  <c r="ES211" i="17"/>
  <c r="FJ211" i="17"/>
  <c r="FI211" i="17"/>
  <c r="FC226" i="17"/>
  <c r="FS226" i="17" s="1"/>
  <c r="EU211" i="17"/>
  <c r="EX225" i="17"/>
  <c r="FW215" i="17"/>
  <c r="EW160" i="17"/>
  <c r="FE164" i="17"/>
  <c r="FF167" i="17"/>
  <c r="FB160" i="17"/>
  <c r="FI167" i="17"/>
  <c r="FI163" i="17"/>
  <c r="FB173" i="17"/>
  <c r="FJ173" i="17"/>
  <c r="ET177" i="17"/>
  <c r="FQ173" i="17"/>
  <c r="EW164" i="17"/>
  <c r="EX171" i="17"/>
  <c r="FW171" i="17"/>
  <c r="ET171" i="17"/>
  <c r="FR171" i="17" s="1"/>
  <c r="FH171" i="17"/>
  <c r="EV164" i="17"/>
  <c r="FD175" i="17"/>
  <c r="EZ164" i="17"/>
  <c r="FF175" i="17"/>
  <c r="FP163" i="17"/>
  <c r="EZ167" i="17"/>
  <c r="FH164" i="17"/>
  <c r="FQ171" i="17"/>
  <c r="EU177" i="17"/>
  <c r="FF171" i="17"/>
  <c r="FA167" i="17"/>
  <c r="FV177" i="17"/>
  <c r="FQ125" i="17"/>
  <c r="EV115" i="17"/>
  <c r="FM129" i="17"/>
  <c r="EU112" i="17"/>
  <c r="FI113" i="17"/>
  <c r="FD119" i="17"/>
  <c r="FN125" i="17"/>
  <c r="EX125" i="17"/>
  <c r="FV125" i="17" s="1"/>
  <c r="FU118" i="17"/>
  <c r="FW125" i="17"/>
  <c r="FD113" i="17"/>
  <c r="EW129" i="17"/>
  <c r="FG115" i="17"/>
  <c r="FF125" i="17"/>
  <c r="FR119" i="17"/>
  <c r="EY115" i="17"/>
  <c r="FB115" i="17"/>
  <c r="FL113" i="17"/>
  <c r="ET115" i="17"/>
  <c r="FJ125" i="17"/>
  <c r="ET125" i="17"/>
  <c r="FX127" i="17"/>
  <c r="FB125" i="17"/>
  <c r="FL119" i="17"/>
  <c r="FC129" i="17"/>
  <c r="FS129" i="17" s="1"/>
  <c r="FB72" i="17"/>
  <c r="FR72" i="17" s="1"/>
  <c r="FK65" i="17"/>
  <c r="FC65" i="17"/>
  <c r="FS65" i="17" s="1"/>
  <c r="EY72" i="17"/>
  <c r="EZ78" i="17"/>
  <c r="FH78" i="17"/>
  <c r="ET69" i="17"/>
  <c r="EV65" i="17"/>
  <c r="FL80" i="17"/>
  <c r="EV80" i="17"/>
  <c r="FB78" i="17"/>
  <c r="FX72" i="17"/>
  <c r="ES78" i="17"/>
  <c r="FJ78" i="17"/>
  <c r="FD72" i="17"/>
  <c r="FO30" i="17"/>
  <c r="EZ33" i="17"/>
  <c r="FG26" i="17"/>
  <c r="FE30" i="17"/>
  <c r="FU30" i="17" s="1"/>
  <c r="EW33" i="17"/>
  <c r="FE33" i="17"/>
  <c r="FG30" i="17"/>
  <c r="EW32" i="17"/>
  <c r="FW28" i="17"/>
  <c r="FP22" i="17"/>
  <c r="EX33" i="17"/>
  <c r="EY26" i="17"/>
  <c r="FG22" i="17"/>
  <c r="FW22" i="17" s="1"/>
  <c r="BH218" i="17"/>
  <c r="AV67" i="17"/>
  <c r="AV189" i="17"/>
  <c r="AU165" i="17"/>
  <c r="AU278" i="17"/>
  <c r="AV323" i="17"/>
  <c r="AU41" i="17"/>
  <c r="AU78" i="17"/>
  <c r="BH124" i="17"/>
  <c r="AV286" i="17"/>
  <c r="AU267" i="17"/>
  <c r="AU330" i="17"/>
  <c r="AU316" i="17"/>
  <c r="AV20" i="17"/>
  <c r="AV85" i="17"/>
  <c r="AV196" i="17"/>
  <c r="AU175" i="17"/>
  <c r="AU167" i="17"/>
  <c r="AU211" i="17"/>
  <c r="AU289" i="17"/>
  <c r="AV114" i="17"/>
  <c r="FP114" i="17" s="1"/>
  <c r="AV18" i="17"/>
  <c r="AU68" i="17"/>
  <c r="AU134" i="17"/>
  <c r="BH131" i="17"/>
  <c r="AU288" i="17"/>
  <c r="BH268" i="17"/>
  <c r="AU287" i="17"/>
  <c r="BH312" i="17"/>
  <c r="AV181" i="17"/>
  <c r="AV40" i="17"/>
  <c r="AU142" i="17"/>
  <c r="AU113" i="17"/>
  <c r="AU255" i="17"/>
  <c r="AU314" i="17"/>
  <c r="AU163" i="17"/>
  <c r="FS163" i="17" s="1"/>
  <c r="AU280" i="17"/>
  <c r="AU305" i="17"/>
  <c r="AU77" i="17"/>
  <c r="BB179" i="17"/>
  <c r="AV242" i="17"/>
  <c r="AU242" i="17"/>
  <c r="AU256" i="17"/>
  <c r="AU298" i="17"/>
  <c r="AU199" i="17"/>
  <c r="AV195" i="17"/>
  <c r="BB174" i="17"/>
  <c r="AU164" i="17"/>
  <c r="FS164" i="17" s="1"/>
  <c r="X36" i="17"/>
  <c r="AV126" i="17"/>
  <c r="AV197" i="17"/>
  <c r="AU254" i="17"/>
  <c r="AV121" i="17"/>
  <c r="FP121" i="17" s="1"/>
  <c r="AU130" i="17"/>
  <c r="AV130" i="17"/>
  <c r="FI130" i="17" s="1"/>
  <c r="AV102" i="17"/>
  <c r="AU36" i="17"/>
  <c r="AV43" i="17"/>
  <c r="AV53" i="17"/>
  <c r="AV71" i="17"/>
  <c r="AU80" i="17"/>
  <c r="AV307" i="17"/>
  <c r="AU321" i="17"/>
  <c r="AV322" i="17"/>
  <c r="AV320" i="17"/>
  <c r="AV303" i="17"/>
  <c r="AU303" i="17"/>
  <c r="AU319" i="17"/>
  <c r="AV319" i="17"/>
  <c r="X321" i="17"/>
  <c r="AS320" i="17"/>
  <c r="AV311" i="17"/>
  <c r="FL311" i="17" s="1"/>
  <c r="AU311" i="17"/>
  <c r="AU302" i="17"/>
  <c r="AV326" i="17"/>
  <c r="AU326" i="17"/>
  <c r="AV300" i="17"/>
  <c r="FI300" i="17" s="1"/>
  <c r="AU300" i="17"/>
  <c r="AV331" i="17"/>
  <c r="AV317" i="17"/>
  <c r="EX317" i="17" s="1"/>
  <c r="AU317" i="17"/>
  <c r="AV309" i="17"/>
  <c r="AU309" i="17"/>
  <c r="AU301" i="17"/>
  <c r="AV301" i="17"/>
  <c r="AV336" i="17"/>
  <c r="AU336" i="17"/>
  <c r="AU332" i="17"/>
  <c r="AV332" i="17"/>
  <c r="AV313" i="17"/>
  <c r="AU313" i="17"/>
  <c r="AV304" i="17"/>
  <c r="AU304" i="17"/>
  <c r="AV334" i="17"/>
  <c r="AU334" i="17"/>
  <c r="AV324" i="17"/>
  <c r="AU324" i="17"/>
  <c r="AV260" i="17"/>
  <c r="AU260" i="17"/>
  <c r="BB265" i="17"/>
  <c r="AU291" i="17"/>
  <c r="AV291" i="17"/>
  <c r="AV290" i="17"/>
  <c r="AU290" i="17"/>
  <c r="AV277" i="17"/>
  <c r="AV292" i="17"/>
  <c r="AU292" i="17"/>
  <c r="AU262" i="17"/>
  <c r="AV262" i="17"/>
  <c r="AV273" i="17"/>
  <c r="FM273" i="17" s="1"/>
  <c r="BH271" i="17"/>
  <c r="AV265" i="17"/>
  <c r="AU265" i="17"/>
  <c r="AV270" i="17"/>
  <c r="AU270" i="17"/>
  <c r="AV279" i="17"/>
  <c r="AV271" i="17"/>
  <c r="AU271" i="17"/>
  <c r="AU263" i="17"/>
  <c r="AV257" i="17"/>
  <c r="AU257" i="17"/>
  <c r="AV269" i="17"/>
  <c r="AU269" i="17"/>
  <c r="AU253" i="17"/>
  <c r="AV253" i="17"/>
  <c r="AS274" i="17"/>
  <c r="X275" i="17"/>
  <c r="AU275" i="17"/>
  <c r="AV258" i="17"/>
  <c r="AV229" i="17"/>
  <c r="AU229" i="17"/>
  <c r="AV228" i="17"/>
  <c r="AU228" i="17"/>
  <c r="AV207" i="17"/>
  <c r="FP207" i="17" s="1"/>
  <c r="AU207" i="17"/>
  <c r="AV241" i="17"/>
  <c r="AU241" i="17"/>
  <c r="AU245" i="17"/>
  <c r="AV245" i="17"/>
  <c r="AS228" i="17"/>
  <c r="X229" i="17"/>
  <c r="AV233" i="17"/>
  <c r="AU233" i="17"/>
  <c r="AV243" i="17"/>
  <c r="AU243" i="17"/>
  <c r="AU219" i="17"/>
  <c r="AV212" i="17"/>
  <c r="AV223" i="17"/>
  <c r="AU223" i="17"/>
  <c r="AV232" i="17"/>
  <c r="AU232" i="17"/>
  <c r="AV221" i="17"/>
  <c r="AU221" i="17"/>
  <c r="AV220" i="17"/>
  <c r="AU220" i="17"/>
  <c r="AV218" i="17"/>
  <c r="AU218" i="17"/>
  <c r="AV213" i="17"/>
  <c r="AU213" i="17"/>
  <c r="AV227" i="17"/>
  <c r="AU227" i="17"/>
  <c r="AV214" i="17"/>
  <c r="AU214" i="17"/>
  <c r="AV208" i="17"/>
  <c r="AU208" i="17"/>
  <c r="AV231" i="17"/>
  <c r="AU231" i="17"/>
  <c r="AV230" i="17"/>
  <c r="AU230" i="17"/>
  <c r="AV216" i="17"/>
  <c r="AU216" i="17"/>
  <c r="AV194" i="17"/>
  <c r="AU193" i="17"/>
  <c r="AU196" i="17"/>
  <c r="AV166" i="17"/>
  <c r="FB166" i="17" s="1"/>
  <c r="AU166" i="17"/>
  <c r="AV192" i="17"/>
  <c r="AU192" i="17"/>
  <c r="AV180" i="17"/>
  <c r="AU172" i="17"/>
  <c r="AV172" i="17"/>
  <c r="FG172" i="17" s="1"/>
  <c r="AU176" i="17"/>
  <c r="AV176" i="17"/>
  <c r="FE176" i="17" s="1"/>
  <c r="AU198" i="17"/>
  <c r="AV179" i="17"/>
  <c r="AU179" i="17"/>
  <c r="AV161" i="17"/>
  <c r="AU161" i="17"/>
  <c r="AU178" i="17"/>
  <c r="AV178" i="17"/>
  <c r="EY178" i="17" s="1"/>
  <c r="AV190" i="17"/>
  <c r="AU190" i="17"/>
  <c r="AS181" i="17"/>
  <c r="X182" i="17"/>
  <c r="AV169" i="17"/>
  <c r="EW169" i="17" s="1"/>
  <c r="AU169" i="17"/>
  <c r="AV188" i="17"/>
  <c r="AU188" i="17"/>
  <c r="AV186" i="17"/>
  <c r="AU186" i="17"/>
  <c r="AV170" i="17"/>
  <c r="AU170" i="17"/>
  <c r="AU162" i="17"/>
  <c r="AV162" i="17"/>
  <c r="AV143" i="17"/>
  <c r="AU143" i="17"/>
  <c r="AU150" i="17"/>
  <c r="AV150" i="17"/>
  <c r="AV138" i="17"/>
  <c r="AU138" i="17"/>
  <c r="AU136" i="17"/>
  <c r="AV136" i="17"/>
  <c r="AU148" i="17"/>
  <c r="AV148" i="17"/>
  <c r="AV146" i="17"/>
  <c r="AU146" i="17"/>
  <c r="AV141" i="17"/>
  <c r="AU141" i="17"/>
  <c r="AV116" i="17"/>
  <c r="AU116" i="17"/>
  <c r="AV128" i="17"/>
  <c r="AU128" i="17"/>
  <c r="AU135" i="17"/>
  <c r="AV135" i="17"/>
  <c r="AV122" i="17"/>
  <c r="AU122" i="17"/>
  <c r="AU120" i="17"/>
  <c r="AV120" i="17"/>
  <c r="AV117" i="17"/>
  <c r="AU117" i="17"/>
  <c r="AU115" i="17"/>
  <c r="X134" i="17"/>
  <c r="AS133" i="17"/>
  <c r="AV123" i="17"/>
  <c r="AU123" i="17"/>
  <c r="AU76" i="17"/>
  <c r="AV76" i="17"/>
  <c r="FF76" i="17" s="1"/>
  <c r="AV70" i="17"/>
  <c r="AU70" i="17"/>
  <c r="AV82" i="17"/>
  <c r="FB82" i="17" s="1"/>
  <c r="AU82" i="17"/>
  <c r="AV94" i="17"/>
  <c r="AU94" i="17"/>
  <c r="AV90" i="17"/>
  <c r="AU90" i="17"/>
  <c r="AV66" i="17"/>
  <c r="AU66" i="17"/>
  <c r="AU99" i="17"/>
  <c r="AV99" i="17"/>
  <c r="X85" i="17"/>
  <c r="AS84" i="17"/>
  <c r="AV79" i="17"/>
  <c r="AU79" i="17"/>
  <c r="AV81" i="17"/>
  <c r="AU81" i="17"/>
  <c r="AU64" i="17"/>
  <c r="AV64" i="17"/>
  <c r="AV75" i="17"/>
  <c r="AU75" i="17"/>
  <c r="AV87" i="17"/>
  <c r="AU87" i="17"/>
  <c r="AU101" i="17"/>
  <c r="AV101" i="17"/>
  <c r="AV89" i="17"/>
  <c r="AU89" i="17"/>
  <c r="AU88" i="17"/>
  <c r="AV88" i="17"/>
  <c r="AV86" i="17"/>
  <c r="AU86" i="17"/>
  <c r="AU95" i="17"/>
  <c r="AV95" i="17"/>
  <c r="AV93" i="17"/>
  <c r="AU93" i="17"/>
  <c r="AV63" i="17"/>
  <c r="AU63" i="17"/>
  <c r="AV91" i="17"/>
  <c r="AU91" i="17"/>
  <c r="AV92" i="17"/>
  <c r="AU92" i="17"/>
  <c r="AV50" i="17"/>
  <c r="AU39" i="17"/>
  <c r="AU43" i="17"/>
  <c r="AU18" i="17"/>
  <c r="AU16" i="17"/>
  <c r="AU20" i="17"/>
  <c r="DF14" i="17"/>
  <c r="DG14" i="17"/>
  <c r="DH16" i="17"/>
  <c r="DG17" i="17"/>
  <c r="DE16" i="17"/>
  <c r="DH15" i="17"/>
  <c r="DF16" i="17"/>
  <c r="AV35" i="17"/>
  <c r="AU35" i="17"/>
  <c r="AU29" i="17"/>
  <c r="AV29" i="17"/>
  <c r="AU25" i="17"/>
  <c r="AV25" i="17"/>
  <c r="AV46" i="17"/>
  <c r="AU46" i="17"/>
  <c r="AV27" i="17"/>
  <c r="FN27" i="17" s="1"/>
  <c r="AU27" i="17"/>
  <c r="AU44" i="17"/>
  <c r="DG18" i="17"/>
  <c r="AU17" i="17"/>
  <c r="AV17" i="17"/>
  <c r="AU50" i="17"/>
  <c r="AV48" i="17"/>
  <c r="AU48" i="17"/>
  <c r="AU42" i="17"/>
  <c r="AV42" i="17"/>
  <c r="DE15" i="17"/>
  <c r="AV15" i="17"/>
  <c r="AU15" i="17"/>
  <c r="AV31" i="17"/>
  <c r="AU31" i="17"/>
  <c r="AU19" i="17"/>
  <c r="AV19" i="17"/>
  <c r="AU40" i="17"/>
  <c r="AV34" i="17"/>
  <c r="AU34" i="17"/>
  <c r="AV52" i="17"/>
  <c r="AU52" i="17"/>
  <c r="AU38" i="17"/>
  <c r="DG15" i="17"/>
  <c r="DF15" i="17"/>
  <c r="AU21" i="17"/>
  <c r="AV21" i="17"/>
  <c r="AU23" i="17"/>
  <c r="AV23" i="17"/>
  <c r="AU14" i="17"/>
  <c r="AV14" i="17"/>
  <c r="EW79" i="17" l="1"/>
  <c r="FM79" i="17"/>
  <c r="EY79" i="17"/>
  <c r="FD79" i="17"/>
  <c r="EX79" i="17"/>
  <c r="FO79" i="17"/>
  <c r="FN79" i="17"/>
  <c r="FM120" i="17"/>
  <c r="FI120" i="17"/>
  <c r="EU120" i="17"/>
  <c r="ES120" i="17"/>
  <c r="EX120" i="17"/>
  <c r="EZ120" i="17"/>
  <c r="FP120" i="17"/>
  <c r="EW120" i="17"/>
  <c r="FO120" i="17"/>
  <c r="FK120" i="17"/>
  <c r="EV120" i="17"/>
  <c r="FL120" i="17"/>
  <c r="FJ120" i="17"/>
  <c r="FN120" i="17"/>
  <c r="ET120" i="17"/>
  <c r="EV162" i="17"/>
  <c r="EY162" i="17"/>
  <c r="FM162" i="17"/>
  <c r="FI162" i="17"/>
  <c r="FK162" i="17"/>
  <c r="EW162" i="17"/>
  <c r="EZ162" i="17"/>
  <c r="FL162" i="17"/>
  <c r="ES162" i="17"/>
  <c r="FP162" i="17"/>
  <c r="EU162" i="17"/>
  <c r="FN162" i="17"/>
  <c r="FJ162" i="17"/>
  <c r="FI208" i="17"/>
  <c r="FA208" i="17"/>
  <c r="FM208" i="17"/>
  <c r="ES208" i="17"/>
  <c r="FQ208" i="17" s="1"/>
  <c r="EZ208" i="17"/>
  <c r="EW208" i="17"/>
  <c r="EX208" i="17"/>
  <c r="FP208" i="17"/>
  <c r="FE208" i="17"/>
  <c r="FO208" i="17"/>
  <c r="FL223" i="17"/>
  <c r="EW223" i="17"/>
  <c r="EZ223" i="17"/>
  <c r="EU223" i="17"/>
  <c r="FP223" i="17"/>
  <c r="ET223" i="17"/>
  <c r="FO223" i="17"/>
  <c r="FM223" i="17"/>
  <c r="EY223" i="17"/>
  <c r="FK223" i="17"/>
  <c r="FG223" i="17"/>
  <c r="FJ223" i="17"/>
  <c r="DL265" i="17"/>
  <c r="EB265" i="17" s="1"/>
  <c r="DF265" i="17"/>
  <c r="DV265" i="17" s="1"/>
  <c r="DE265" i="17"/>
  <c r="EC265" i="17" s="1"/>
  <c r="DH265" i="17"/>
  <c r="EF265" i="17" s="1"/>
  <c r="DJ265" i="17"/>
  <c r="DZ265" i="17" s="1"/>
  <c r="DK265" i="17"/>
  <c r="EI265" i="17" s="1"/>
  <c r="DG265" i="17"/>
  <c r="EE265" i="17" s="1"/>
  <c r="EA265" i="17"/>
  <c r="DI265" i="17"/>
  <c r="DY265" i="17" s="1"/>
  <c r="FE265" i="17" s="1"/>
  <c r="EH265" i="17"/>
  <c r="FF265" i="17" s="1"/>
  <c r="DW265" i="17"/>
  <c r="ED265" i="17"/>
  <c r="FJ265" i="17" s="1"/>
  <c r="EG265" i="17"/>
  <c r="FM265" i="17" s="1"/>
  <c r="EJ265" i="17"/>
  <c r="FH265" i="17" s="1"/>
  <c r="FK304" i="17"/>
  <c r="EW304" i="17"/>
  <c r="FU304" i="17" s="1"/>
  <c r="FM304" i="17"/>
  <c r="EU304" i="17"/>
  <c r="FG304" i="17"/>
  <c r="EY304" i="17"/>
  <c r="FE304" i="17"/>
  <c r="EV304" i="17"/>
  <c r="FO304" i="17"/>
  <c r="ES304" i="17"/>
  <c r="EZ304" i="17"/>
  <c r="ET304" i="17"/>
  <c r="FF304" i="17"/>
  <c r="FI304" i="17"/>
  <c r="FI71" i="17"/>
  <c r="FH71" i="17"/>
  <c r="FK71" i="17"/>
  <c r="ES71" i="17"/>
  <c r="FN71" i="17"/>
  <c r="FJ71" i="17"/>
  <c r="EX71" i="17"/>
  <c r="EW71" i="17"/>
  <c r="FE71" i="17"/>
  <c r="EU71" i="17"/>
  <c r="ET71" i="17"/>
  <c r="FW30" i="17"/>
  <c r="FO70" i="17"/>
  <c r="EV178" i="17"/>
  <c r="FT164" i="17"/>
  <c r="EZ178" i="17"/>
  <c r="FI223" i="17"/>
  <c r="ES300" i="17"/>
  <c r="FD304" i="17"/>
  <c r="FK311" i="17"/>
  <c r="FU308" i="17"/>
  <c r="FL266" i="22"/>
  <c r="EV266" i="22"/>
  <c r="FD258" i="22"/>
  <c r="EV258" i="22"/>
  <c r="FI265" i="23"/>
  <c r="ES265" i="23"/>
  <c r="EP176" i="24"/>
  <c r="FN176" i="24" s="1"/>
  <c r="DZ176" i="24"/>
  <c r="EU227" i="17"/>
  <c r="ES209" i="17"/>
  <c r="FH221" i="17"/>
  <c r="FG299" i="17"/>
  <c r="FO299" i="17"/>
  <c r="FF263" i="17"/>
  <c r="EX24" i="17"/>
  <c r="EW225" i="17"/>
  <c r="FJ129" i="17"/>
  <c r="ET129" i="17"/>
  <c r="EZ226" i="17"/>
  <c r="FP226" i="17"/>
  <c r="FN31" i="17"/>
  <c r="FP31" i="17"/>
  <c r="EX31" i="17"/>
  <c r="FO31" i="17"/>
  <c r="FG31" i="17"/>
  <c r="EZ31" i="17"/>
  <c r="EY31" i="17"/>
  <c r="FK116" i="17"/>
  <c r="EW116" i="17"/>
  <c r="FM116" i="17"/>
  <c r="FG116" i="17"/>
  <c r="EY116" i="17"/>
  <c r="FW116" i="17" s="1"/>
  <c r="EV116" i="17"/>
  <c r="FO116" i="17"/>
  <c r="ET169" i="17"/>
  <c r="EU169" i="17"/>
  <c r="EX169" i="17"/>
  <c r="FL169" i="17"/>
  <c r="FK169" i="17"/>
  <c r="FN169" i="17"/>
  <c r="FC169" i="17"/>
  <c r="ES169" i="17"/>
  <c r="FJ169" i="17"/>
  <c r="EV169" i="17"/>
  <c r="FI161" i="17"/>
  <c r="ES161" i="17"/>
  <c r="FE161" i="17"/>
  <c r="FH161" i="17"/>
  <c r="EW161" i="17"/>
  <c r="FU161" i="17" s="1"/>
  <c r="FM161" i="17"/>
  <c r="FJ161" i="17"/>
  <c r="ET161" i="17"/>
  <c r="EV180" i="17"/>
  <c r="FP180" i="17"/>
  <c r="EX180" i="17"/>
  <c r="FL180" i="17"/>
  <c r="FN180" i="17"/>
  <c r="EW180" i="17"/>
  <c r="FI180" i="17"/>
  <c r="FM180" i="17"/>
  <c r="EZ180" i="17"/>
  <c r="ES180" i="17"/>
  <c r="ET180" i="17"/>
  <c r="FH212" i="17"/>
  <c r="FB212" i="17"/>
  <c r="EZ212" i="17"/>
  <c r="EW212" i="17"/>
  <c r="ES212" i="17"/>
  <c r="FM212" i="17"/>
  <c r="FK212" i="17"/>
  <c r="ET212" i="17"/>
  <c r="FJ212" i="17"/>
  <c r="EU212" i="17"/>
  <c r="FP212" i="17"/>
  <c r="FI212" i="17"/>
  <c r="EL268" i="17"/>
  <c r="FJ268" i="17" s="1"/>
  <c r="EQ268" i="17"/>
  <c r="FO268" i="17" s="1"/>
  <c r="DT268" i="17"/>
  <c r="DN268" i="17"/>
  <c r="DO268" i="17"/>
  <c r="EM268" i="17" s="1"/>
  <c r="DP268" i="17"/>
  <c r="DX268" i="17" s="1"/>
  <c r="FD268" i="17" s="1"/>
  <c r="DR268" i="17"/>
  <c r="EP268" i="17" s="1"/>
  <c r="DM268" i="17"/>
  <c r="DS268" i="17"/>
  <c r="EA268" i="17" s="1"/>
  <c r="FG268" i="17" s="1"/>
  <c r="DQ268" i="17"/>
  <c r="EN268" i="17"/>
  <c r="DV268" i="17"/>
  <c r="DW268" i="17"/>
  <c r="FC268" i="17" s="1"/>
  <c r="EB268" i="17"/>
  <c r="DY268" i="17"/>
  <c r="FQ267" i="17"/>
  <c r="EX76" i="17"/>
  <c r="FO114" i="17"/>
  <c r="FJ180" i="17"/>
  <c r="FU164" i="17"/>
  <c r="EY172" i="17"/>
  <c r="ES223" i="17"/>
  <c r="FX79" i="22"/>
  <c r="DY133" i="22"/>
  <c r="EO133" i="22"/>
  <c r="EA217" i="22"/>
  <c r="EI217" i="22"/>
  <c r="FO217" i="22" s="1"/>
  <c r="FN75" i="22"/>
  <c r="FF75" i="22"/>
  <c r="EX75" i="22"/>
  <c r="BZ87" i="23"/>
  <c r="BJ87" i="23"/>
  <c r="CH87" i="23" s="1"/>
  <c r="BY87" i="23"/>
  <c r="BI87" i="23"/>
  <c r="CG87" i="23" s="1"/>
  <c r="CF87" i="23"/>
  <c r="BP87" i="23"/>
  <c r="CN87" i="23" s="1"/>
  <c r="CE87" i="23"/>
  <c r="BO87" i="23"/>
  <c r="CM87" i="23" s="1"/>
  <c r="CD87" i="23"/>
  <c r="BN87" i="23"/>
  <c r="CL87" i="23" s="1"/>
  <c r="CC87" i="23"/>
  <c r="BM87" i="23"/>
  <c r="CK87" i="23" s="1"/>
  <c r="CB87" i="23"/>
  <c r="BL87" i="23"/>
  <c r="CJ87" i="23" s="1"/>
  <c r="CA87" i="23"/>
  <c r="BK87" i="23"/>
  <c r="CI87" i="23" s="1"/>
  <c r="FA225" i="23"/>
  <c r="ES225" i="23"/>
  <c r="FI225" i="23"/>
  <c r="FX318" i="17"/>
  <c r="EU222" i="17"/>
  <c r="FC222" i="17"/>
  <c r="ET79" i="17"/>
  <c r="FL255" i="17"/>
  <c r="EV255" i="17"/>
  <c r="EU178" i="17"/>
  <c r="FP126" i="17"/>
  <c r="EZ74" i="17"/>
  <c r="FP74" i="17"/>
  <c r="FK166" i="17"/>
  <c r="FB118" i="17"/>
  <c r="FD171" i="17"/>
  <c r="FT171" i="17" s="1"/>
  <c r="EZ302" i="17"/>
  <c r="FH302" i="17"/>
  <c r="FK273" i="17"/>
  <c r="FH14" i="17"/>
  <c r="EV14" i="17"/>
  <c r="EY14" i="17"/>
  <c r="FW14" i="17" s="1"/>
  <c r="FG14" i="17"/>
  <c r="EX14" i="17"/>
  <c r="FP14" i="17"/>
  <c r="FO14" i="17"/>
  <c r="EZ14" i="17"/>
  <c r="FN14" i="17"/>
  <c r="FO23" i="17"/>
  <c r="FM23" i="17"/>
  <c r="FP23" i="17"/>
  <c r="EZ23" i="17"/>
  <c r="EW23" i="17"/>
  <c r="EY23" i="17"/>
  <c r="EZ17" i="17"/>
  <c r="EX17" i="17"/>
  <c r="FO17" i="17"/>
  <c r="FM17" i="17"/>
  <c r="FP17" i="17"/>
  <c r="EY17" i="17"/>
  <c r="EW17" i="17"/>
  <c r="FN17" i="17"/>
  <c r="EX25" i="17"/>
  <c r="FO25" i="17"/>
  <c r="FM25" i="17"/>
  <c r="EY25" i="17"/>
  <c r="EW25" i="17"/>
  <c r="EX63" i="17"/>
  <c r="EU63" i="17"/>
  <c r="ET63" i="17"/>
  <c r="FL63" i="17"/>
  <c r="ES63" i="17"/>
  <c r="FJ63" i="17"/>
  <c r="FI63" i="17"/>
  <c r="FK63" i="17"/>
  <c r="EV63" i="17"/>
  <c r="EW63" i="17"/>
  <c r="FO75" i="17"/>
  <c r="EV75" i="17"/>
  <c r="EY75" i="17"/>
  <c r="EZ75" i="17"/>
  <c r="EU75" i="17"/>
  <c r="FK75" i="17"/>
  <c r="FL75" i="17"/>
  <c r="FP75" i="17"/>
  <c r="CG85" i="17"/>
  <c r="BY85" i="17"/>
  <c r="BI85" i="17"/>
  <c r="CN85" i="17"/>
  <c r="CF85" i="17"/>
  <c r="BP85" i="17"/>
  <c r="CM85" i="17"/>
  <c r="CE85" i="17"/>
  <c r="BO85" i="17"/>
  <c r="CL85" i="17"/>
  <c r="CD85" i="17"/>
  <c r="BN85" i="17"/>
  <c r="CK85" i="17"/>
  <c r="CC85" i="17"/>
  <c r="BM85" i="17"/>
  <c r="CJ85" i="17"/>
  <c r="CB85" i="17"/>
  <c r="BL85" i="17"/>
  <c r="CI85" i="17"/>
  <c r="CA85" i="17"/>
  <c r="BK85" i="17"/>
  <c r="CH85" i="17"/>
  <c r="BZ85" i="17"/>
  <c r="BJ85" i="17"/>
  <c r="EX123" i="17"/>
  <c r="EW123" i="17"/>
  <c r="FK123" i="17"/>
  <c r="ET123" i="17"/>
  <c r="FP123" i="17"/>
  <c r="EU123" i="17"/>
  <c r="FB123" i="17"/>
  <c r="ES123" i="17"/>
  <c r="FM123" i="17"/>
  <c r="CH182" i="17"/>
  <c r="BZ182" i="17"/>
  <c r="BJ182" i="17"/>
  <c r="CG182" i="17"/>
  <c r="BY182" i="17"/>
  <c r="BI182" i="17"/>
  <c r="CN182" i="17"/>
  <c r="CF182" i="17"/>
  <c r="BP182" i="17"/>
  <c r="CM182" i="17"/>
  <c r="CE182" i="17"/>
  <c r="BO182" i="17"/>
  <c r="CL182" i="17"/>
  <c r="CD182" i="17"/>
  <c r="BN182" i="17"/>
  <c r="CK182" i="17"/>
  <c r="CC182" i="17"/>
  <c r="BM182" i="17"/>
  <c r="CJ182" i="17"/>
  <c r="CB182" i="17"/>
  <c r="BL182" i="17"/>
  <c r="CI182" i="17"/>
  <c r="CA182" i="17"/>
  <c r="BK182" i="17"/>
  <c r="FB216" i="17"/>
  <c r="EW216" i="17"/>
  <c r="EZ216" i="17"/>
  <c r="FX216" i="17" s="1"/>
  <c r="FP216" i="17"/>
  <c r="EY216" i="17"/>
  <c r="ES216" i="17"/>
  <c r="EV216" i="17"/>
  <c r="FM216" i="17"/>
  <c r="FH216" i="17"/>
  <c r="ET216" i="17"/>
  <c r="FR216" i="17" s="1"/>
  <c r="FO216" i="17"/>
  <c r="EU216" i="17"/>
  <c r="FD216" i="17"/>
  <c r="FI216" i="17"/>
  <c r="FL216" i="17"/>
  <c r="FJ216" i="17"/>
  <c r="FK216" i="17"/>
  <c r="EX214" i="17"/>
  <c r="EV214" i="17"/>
  <c r="FH214" i="17"/>
  <c r="FL214" i="17"/>
  <c r="FD214" i="17"/>
  <c r="FB214" i="17"/>
  <c r="FN214" i="17"/>
  <c r="EZ214" i="17"/>
  <c r="FX214" i="17" s="1"/>
  <c r="ET214" i="17"/>
  <c r="FP214" i="17"/>
  <c r="EW214" i="17"/>
  <c r="FE214" i="17"/>
  <c r="FJ214" i="17"/>
  <c r="EU220" i="17"/>
  <c r="FJ220" i="17"/>
  <c r="ET220" i="17"/>
  <c r="FO220" i="17"/>
  <c r="FP220" i="17"/>
  <c r="FM220" i="17"/>
  <c r="EX220" i="17"/>
  <c r="ES220" i="17"/>
  <c r="FK220" i="17"/>
  <c r="FI220" i="17"/>
  <c r="EZ220" i="17"/>
  <c r="FL220" i="17"/>
  <c r="EV220" i="17"/>
  <c r="FM269" i="17"/>
  <c r="EY269" i="17"/>
  <c r="FJ269" i="17"/>
  <c r="ET269" i="17"/>
  <c r="FA269" i="17"/>
  <c r="FK269" i="17"/>
  <c r="EV269" i="17"/>
  <c r="FP269" i="17"/>
  <c r="EX269" i="17"/>
  <c r="EZ269" i="17"/>
  <c r="FE269" i="17"/>
  <c r="EW269" i="17"/>
  <c r="ES269" i="17"/>
  <c r="FO269" i="17"/>
  <c r="FI270" i="17"/>
  <c r="EV270" i="17"/>
  <c r="ET270" i="17"/>
  <c r="FC270" i="17"/>
  <c r="EY270" i="17"/>
  <c r="FD270" i="17"/>
  <c r="FO270" i="17"/>
  <c r="FL270" i="17"/>
  <c r="FA270" i="17"/>
  <c r="EX270" i="17"/>
  <c r="FJ270" i="17"/>
  <c r="ES270" i="17"/>
  <c r="FQ270" i="17" s="1"/>
  <c r="FN270" i="17"/>
  <c r="FK270" i="17"/>
  <c r="ES260" i="17"/>
  <c r="FN260" i="17"/>
  <c r="EW260" i="17"/>
  <c r="FU260" i="17" s="1"/>
  <c r="FE260" i="17"/>
  <c r="EV260" i="17"/>
  <c r="FT260" i="17" s="1"/>
  <c r="FL260" i="17"/>
  <c r="EZ260" i="17"/>
  <c r="FX260" i="17" s="1"/>
  <c r="FP260" i="17"/>
  <c r="EY260" i="17"/>
  <c r="FD260" i="17"/>
  <c r="FF260" i="17"/>
  <c r="FI260" i="17"/>
  <c r="FC260" i="17"/>
  <c r="FM260" i="17"/>
  <c r="FG260" i="17"/>
  <c r="FB260" i="17"/>
  <c r="FA260" i="17"/>
  <c r="EX260" i="17"/>
  <c r="FH260" i="17"/>
  <c r="FO260" i="17"/>
  <c r="FK260" i="17"/>
  <c r="EU313" i="17"/>
  <c r="FF313" i="17"/>
  <c r="FN313" i="17"/>
  <c r="ES313" i="17"/>
  <c r="FM313" i="17"/>
  <c r="FK313" i="17"/>
  <c r="FE313" i="17"/>
  <c r="FJ309" i="17"/>
  <c r="ET309" i="17"/>
  <c r="EY309" i="17"/>
  <c r="FM309" i="17"/>
  <c r="FO309" i="17"/>
  <c r="FI309" i="17"/>
  <c r="EW309" i="17"/>
  <c r="FK309" i="17"/>
  <c r="ES309" i="17"/>
  <c r="FL309" i="17"/>
  <c r="EU309" i="17"/>
  <c r="FU302" i="17"/>
  <c r="FR302" i="17"/>
  <c r="FO303" i="17"/>
  <c r="EW303" i="17"/>
  <c r="FP303" i="17"/>
  <c r="FJ303" i="17"/>
  <c r="ES303" i="17"/>
  <c r="EZ303" i="17"/>
  <c r="ET303" i="17"/>
  <c r="FI303" i="17"/>
  <c r="FM303" i="17"/>
  <c r="EY126" i="17"/>
  <c r="FJ126" i="17"/>
  <c r="EX126" i="17"/>
  <c r="FO126" i="17"/>
  <c r="FG126" i="17"/>
  <c r="ES126" i="17"/>
  <c r="ET126" i="17"/>
  <c r="FC126" i="17"/>
  <c r="FN126" i="17"/>
  <c r="EU126" i="17"/>
  <c r="FK126" i="17"/>
  <c r="FI126" i="17"/>
  <c r="EW75" i="17"/>
  <c r="EY76" i="17"/>
  <c r="FO123" i="17"/>
  <c r="FC123" i="17"/>
  <c r="FB176" i="17"/>
  <c r="EV176" i="17"/>
  <c r="FC207" i="17"/>
  <c r="FN304" i="17"/>
  <c r="DW182" i="22"/>
  <c r="FS216" i="22"/>
  <c r="EH304" i="23"/>
  <c r="FN304" i="23" s="1"/>
  <c r="DZ304" i="23"/>
  <c r="FF269" i="17"/>
  <c r="EU116" i="17"/>
  <c r="FC75" i="17"/>
  <c r="FH273" i="17"/>
  <c r="EU207" i="17"/>
  <c r="EZ222" i="17"/>
  <c r="FP222" i="17"/>
  <c r="ET255" i="17"/>
  <c r="FJ255" i="17"/>
  <c r="FN263" i="17"/>
  <c r="FL263" i="17"/>
  <c r="FM317" i="17"/>
  <c r="EV225" i="17"/>
  <c r="EY176" i="17"/>
  <c r="FT298" i="17"/>
  <c r="EY15" i="17"/>
  <c r="FP15" i="17"/>
  <c r="FM15" i="17"/>
  <c r="EZ15" i="17"/>
  <c r="EX15" i="17"/>
  <c r="FN15" i="17"/>
  <c r="EW15" i="17"/>
  <c r="FJ64" i="17"/>
  <c r="FI64" i="17"/>
  <c r="FA64" i="17"/>
  <c r="ET64" i="17"/>
  <c r="ES64" i="17"/>
  <c r="FQ64" i="17" s="1"/>
  <c r="EU64" i="17"/>
  <c r="EZ122" i="17"/>
  <c r="ES122" i="17"/>
  <c r="ET122" i="17"/>
  <c r="FL122" i="17"/>
  <c r="EW122" i="17"/>
  <c r="FN122" i="17"/>
  <c r="FA122" i="17"/>
  <c r="FI122" i="17"/>
  <c r="FA170" i="17"/>
  <c r="ES170" i="17"/>
  <c r="FF170" i="17"/>
  <c r="EV170" i="17"/>
  <c r="EY170" i="17"/>
  <c r="EX170" i="17"/>
  <c r="FV170" i="17" s="1"/>
  <c r="FO170" i="17"/>
  <c r="FI170" i="17"/>
  <c r="FN170" i="17"/>
  <c r="FL170" i="17"/>
  <c r="FO258" i="17"/>
  <c r="FB258" i="17"/>
  <c r="EW258" i="17"/>
  <c r="FP258" i="17"/>
  <c r="EY258" i="17"/>
  <c r="EZ258" i="17"/>
  <c r="EU258" i="17"/>
  <c r="FK258" i="17"/>
  <c r="FM258" i="17"/>
  <c r="CN36" i="17"/>
  <c r="CF36" i="17"/>
  <c r="CG36" i="17"/>
  <c r="BY36" i="17"/>
  <c r="CH36" i="17"/>
  <c r="BZ36" i="17"/>
  <c r="CI36" i="17"/>
  <c r="CA36" i="17"/>
  <c r="CJ36" i="17"/>
  <c r="CB36" i="17"/>
  <c r="CK36" i="17"/>
  <c r="CC36" i="17"/>
  <c r="CL36" i="17"/>
  <c r="BJ36" i="17"/>
  <c r="CD36" i="17"/>
  <c r="BK36" i="17"/>
  <c r="BM36" i="17"/>
  <c r="CE36" i="17"/>
  <c r="BL36" i="17"/>
  <c r="CM36" i="17"/>
  <c r="BN36" i="17"/>
  <c r="BI36" i="17"/>
  <c r="BO36" i="17"/>
  <c r="BP36" i="17"/>
  <c r="EL131" i="17"/>
  <c r="FJ131" i="17" s="1"/>
  <c r="DO131" i="17"/>
  <c r="DQ131" i="17"/>
  <c r="DY131" i="17" s="1"/>
  <c r="DT131" i="17"/>
  <c r="ER131" i="17" s="1"/>
  <c r="DR131" i="17"/>
  <c r="EP131" i="17" s="1"/>
  <c r="FN131" i="17" s="1"/>
  <c r="DP131" i="17"/>
  <c r="DN131" i="17"/>
  <c r="DM131" i="17"/>
  <c r="DS131" i="17"/>
  <c r="EK131" i="17"/>
  <c r="FI131" i="17" s="1"/>
  <c r="DV131" i="17"/>
  <c r="FB131" i="17" s="1"/>
  <c r="EB131" i="17"/>
  <c r="DU131" i="17"/>
  <c r="FA131" i="17" s="1"/>
  <c r="DW131" i="17"/>
  <c r="DS124" i="17"/>
  <c r="DM124" i="17"/>
  <c r="EK124" i="17" s="1"/>
  <c r="FI124" i="17" s="1"/>
  <c r="DR124" i="17"/>
  <c r="DZ124" i="17" s="1"/>
  <c r="DP124" i="17"/>
  <c r="DN124" i="17"/>
  <c r="DO124" i="17"/>
  <c r="DQ124" i="17"/>
  <c r="DT124" i="17"/>
  <c r="DU124" i="17"/>
  <c r="DW124" i="17"/>
  <c r="EN124" i="17"/>
  <c r="EQ124" i="17"/>
  <c r="EA124" i="17"/>
  <c r="DV124" i="17"/>
  <c r="DP218" i="17"/>
  <c r="EN218" i="17" s="1"/>
  <c r="DS218" i="17"/>
  <c r="EQ218" i="17" s="1"/>
  <c r="FO218" i="17" s="1"/>
  <c r="DR218" i="17"/>
  <c r="DO218" i="17"/>
  <c r="EM218" i="17" s="1"/>
  <c r="FK218" i="17" s="1"/>
  <c r="DQ218" i="17"/>
  <c r="DY218" i="17" s="1"/>
  <c r="DT218" i="17"/>
  <c r="ER218" i="17" s="1"/>
  <c r="FP218" i="17" s="1"/>
  <c r="DM218" i="17"/>
  <c r="DU218" i="17" s="1"/>
  <c r="DN218" i="17"/>
  <c r="EL218" i="17" s="1"/>
  <c r="EK218" i="17"/>
  <c r="ES218" i="17" s="1"/>
  <c r="EA218" i="17"/>
  <c r="FG218" i="17" s="1"/>
  <c r="DW218" i="17"/>
  <c r="FC218" i="17" s="1"/>
  <c r="DZ218" i="17"/>
  <c r="EB218" i="17"/>
  <c r="FH218" i="17" s="1"/>
  <c r="DV218" i="17"/>
  <c r="FM63" i="17"/>
  <c r="FG76" i="17"/>
  <c r="FG120" i="17"/>
  <c r="FH117" i="17"/>
  <c r="FB172" i="17"/>
  <c r="FD223" i="17"/>
  <c r="EU260" i="17"/>
  <c r="EV303" i="17"/>
  <c r="EK228" i="22"/>
  <c r="DU228" i="22"/>
  <c r="FD261" i="22"/>
  <c r="FL261" i="22"/>
  <c r="EZ14" i="22"/>
  <c r="FP14" i="22"/>
  <c r="FH14" i="22"/>
  <c r="FJ17" i="22"/>
  <c r="ET17" i="22"/>
  <c r="FF68" i="22"/>
  <c r="FN68" i="22"/>
  <c r="DX315" i="23"/>
  <c r="EN315" i="23"/>
  <c r="FL315" i="23" s="1"/>
  <c r="FK258" i="23"/>
  <c r="EU258" i="23"/>
  <c r="FL83" i="17"/>
  <c r="FW163" i="17"/>
  <c r="FK256" i="17"/>
  <c r="FL303" i="17"/>
  <c r="FB311" i="17"/>
  <c r="FL112" i="17"/>
  <c r="FL299" i="17"/>
  <c r="EV299" i="17"/>
  <c r="EV267" i="17"/>
  <c r="FL267" i="17"/>
  <c r="FP117" i="17"/>
  <c r="FN76" i="17"/>
  <c r="FJ308" i="17"/>
  <c r="FA309" i="17"/>
  <c r="EZ80" i="17"/>
  <c r="FP80" i="17"/>
  <c r="EZ22" i="17"/>
  <c r="FP82" i="17"/>
  <c r="ET258" i="17"/>
  <c r="FA74" i="17"/>
  <c r="FK215" i="17"/>
  <c r="EU215" i="17"/>
  <c r="FN74" i="17"/>
  <c r="FN217" i="17"/>
  <c r="EX217" i="17"/>
  <c r="ET74" i="17"/>
  <c r="FJ74" i="17"/>
  <c r="FN80" i="17"/>
  <c r="FI172" i="17"/>
  <c r="FL176" i="17"/>
  <c r="FN129" i="17"/>
  <c r="EX129" i="17"/>
  <c r="FV129" i="17" s="1"/>
  <c r="EZ21" i="17"/>
  <c r="EX21" i="17"/>
  <c r="FN21" i="17"/>
  <c r="FP21" i="17"/>
  <c r="EW21" i="17"/>
  <c r="FO21" i="17"/>
  <c r="EY21" i="17"/>
  <c r="FM21" i="17"/>
  <c r="FO82" i="17"/>
  <c r="EW82" i="17"/>
  <c r="EY82" i="17"/>
  <c r="EV82" i="17"/>
  <c r="FM82" i="17"/>
  <c r="CK134" i="17"/>
  <c r="CC134" i="17"/>
  <c r="BM134" i="17"/>
  <c r="CJ134" i="17"/>
  <c r="CB134" i="17"/>
  <c r="BL134" i="17"/>
  <c r="CI134" i="17"/>
  <c r="CA134" i="17"/>
  <c r="BK134" i="17"/>
  <c r="CH134" i="17"/>
  <c r="BZ134" i="17"/>
  <c r="BJ134" i="17"/>
  <c r="CG134" i="17"/>
  <c r="BY134" i="17"/>
  <c r="BI134" i="17"/>
  <c r="CN134" i="17"/>
  <c r="CF134" i="17"/>
  <c r="BP134" i="17"/>
  <c r="CM134" i="17"/>
  <c r="CE134" i="17"/>
  <c r="BO134" i="17"/>
  <c r="CL134" i="17"/>
  <c r="CD134" i="17"/>
  <c r="BN134" i="17"/>
  <c r="EX227" i="17"/>
  <c r="EZ227" i="17"/>
  <c r="EY227" i="17"/>
  <c r="FP227" i="17"/>
  <c r="EW227" i="17"/>
  <c r="FO227" i="17"/>
  <c r="FN227" i="17"/>
  <c r="FK221" i="17"/>
  <c r="ES221" i="17"/>
  <c r="FI221" i="17"/>
  <c r="EY221" i="17"/>
  <c r="EV221" i="17"/>
  <c r="FP221" i="17"/>
  <c r="EW221" i="17"/>
  <c r="EU221" i="17"/>
  <c r="FM221" i="17"/>
  <c r="FJ221" i="17"/>
  <c r="EZ221" i="17"/>
  <c r="FX221" i="17" s="1"/>
  <c r="FL221" i="17"/>
  <c r="EV257" i="17"/>
  <c r="FK257" i="17"/>
  <c r="EW257" i="17"/>
  <c r="EU257" i="17"/>
  <c r="FS257" i="17" s="1"/>
  <c r="FP257" i="17"/>
  <c r="FC257" i="17"/>
  <c r="EZ257" i="17"/>
  <c r="FL257" i="17"/>
  <c r="FM257" i="17"/>
  <c r="EX257" i="17"/>
  <c r="ET257" i="17"/>
  <c r="FI257" i="17"/>
  <c r="FJ257" i="17"/>
  <c r="ES257" i="17"/>
  <c r="FH257" i="17"/>
  <c r="FX257" i="17" s="1"/>
  <c r="ET265" i="17"/>
  <c r="FR265" i="17" s="1"/>
  <c r="EY265" i="17"/>
  <c r="EZ265" i="17"/>
  <c r="FG265" i="17"/>
  <c r="FO265" i="17"/>
  <c r="EX265" i="17"/>
  <c r="EW265" i="17"/>
  <c r="FN265" i="17"/>
  <c r="FB265" i="17"/>
  <c r="EU317" i="17"/>
  <c r="EY317" i="17"/>
  <c r="FN317" i="17"/>
  <c r="ES317" i="17"/>
  <c r="FP317" i="17"/>
  <c r="EV317" i="17"/>
  <c r="EZ317" i="17"/>
  <c r="FK317" i="17"/>
  <c r="FL317" i="17"/>
  <c r="EW317" i="17"/>
  <c r="ET311" i="17"/>
  <c r="EZ311" i="17"/>
  <c r="FO311" i="17"/>
  <c r="FJ311" i="17"/>
  <c r="EY311" i="17"/>
  <c r="FM311" i="17"/>
  <c r="FP311" i="17"/>
  <c r="FI311" i="17"/>
  <c r="EW311" i="17"/>
  <c r="ES311" i="17"/>
  <c r="EI179" i="17"/>
  <c r="FO179" i="17" s="1"/>
  <c r="DI179" i="17"/>
  <c r="EG179" i="17" s="1"/>
  <c r="FM179" i="17" s="1"/>
  <c r="DK179" i="17"/>
  <c r="EY179" i="17" s="1"/>
  <c r="FW179" i="17" s="1"/>
  <c r="DG179" i="17"/>
  <c r="DF179" i="17"/>
  <c r="ED179" i="17" s="1"/>
  <c r="FJ179" i="17" s="1"/>
  <c r="DL179" i="17"/>
  <c r="EA179" i="17"/>
  <c r="FG179" i="17" s="1"/>
  <c r="DJ179" i="17"/>
  <c r="DV179" i="17"/>
  <c r="DE179" i="17"/>
  <c r="EC179" i="17" s="1"/>
  <c r="FI179" i="17" s="1"/>
  <c r="DH179" i="17"/>
  <c r="DX179" i="17" s="1"/>
  <c r="DU179" i="17"/>
  <c r="FA179" i="17" s="1"/>
  <c r="EF179" i="17"/>
  <c r="DZ179" i="17"/>
  <c r="EW31" i="17"/>
  <c r="FJ82" i="17"/>
  <c r="EZ63" i="17"/>
  <c r="EZ82" i="17"/>
  <c r="FD121" i="17"/>
  <c r="FB122" i="17"/>
  <c r="EZ117" i="17"/>
  <c r="FX117" i="17" s="1"/>
  <c r="FE122" i="17"/>
  <c r="EX162" i="17"/>
  <c r="FT211" i="17"/>
  <c r="ET260" i="17"/>
  <c r="FA303" i="17"/>
  <c r="CA230" i="22"/>
  <c r="BK230" i="22"/>
  <c r="CI230" i="22" s="1"/>
  <c r="BZ230" i="22"/>
  <c r="BJ230" i="22"/>
  <c r="CH230" i="22" s="1"/>
  <c r="BY230" i="22"/>
  <c r="BI230" i="22"/>
  <c r="CG230" i="22" s="1"/>
  <c r="CF230" i="22"/>
  <c r="BP230" i="22"/>
  <c r="CN230" i="22" s="1"/>
  <c r="CE230" i="22"/>
  <c r="BO230" i="22"/>
  <c r="CM230" i="22" s="1"/>
  <c r="CD230" i="22"/>
  <c r="BN230" i="22"/>
  <c r="CL230" i="22" s="1"/>
  <c r="CC230" i="22"/>
  <c r="BM230" i="22"/>
  <c r="CK230" i="22" s="1"/>
  <c r="CB230" i="22"/>
  <c r="BL230" i="22"/>
  <c r="CJ230" i="22" s="1"/>
  <c r="EX78" i="22"/>
  <c r="FN78" i="22"/>
  <c r="EV115" i="22"/>
  <c r="FL115" i="22"/>
  <c r="FZ310" i="22"/>
  <c r="FZ314" i="22"/>
  <c r="EZ301" i="22"/>
  <c r="FX301" i="22" s="1"/>
  <c r="FP301" i="22"/>
  <c r="FH301" i="22"/>
  <c r="FK125" i="23"/>
  <c r="EU125" i="23"/>
  <c r="EY79" i="23"/>
  <c r="FD84" i="23"/>
  <c r="FL84" i="23"/>
  <c r="EW14" i="17"/>
  <c r="FE83" i="17"/>
  <c r="FD83" i="17"/>
  <c r="FF121" i="17"/>
  <c r="FF14" i="17"/>
  <c r="FJ123" i="17"/>
  <c r="FN308" i="17"/>
  <c r="EU255" i="17"/>
  <c r="FK255" i="17"/>
  <c r="FF115" i="17"/>
  <c r="FL124" i="17"/>
  <c r="FJ115" i="17"/>
  <c r="FR115" i="17" s="1"/>
  <c r="EZ161" i="17"/>
  <c r="FI118" i="17"/>
  <c r="ES118" i="17"/>
  <c r="EU80" i="17"/>
  <c r="FK222" i="17"/>
  <c r="FP125" i="17"/>
  <c r="EZ125" i="17"/>
  <c r="EX302" i="17"/>
  <c r="FN302" i="17"/>
  <c r="EU302" i="17"/>
  <c r="FK302" i="17"/>
  <c r="FT125" i="17"/>
  <c r="ET178" i="17"/>
  <c r="EX176" i="17"/>
  <c r="FI176" i="17"/>
  <c r="EU176" i="17"/>
  <c r="EW176" i="17"/>
  <c r="FO176" i="17"/>
  <c r="FK176" i="17"/>
  <c r="ES176" i="17"/>
  <c r="FJ176" i="17"/>
  <c r="FC176" i="17"/>
  <c r="FN176" i="17"/>
  <c r="EW166" i="17"/>
  <c r="FO166" i="17"/>
  <c r="FL166" i="17"/>
  <c r="FI166" i="17"/>
  <c r="EZ166" i="17"/>
  <c r="FX166" i="17" s="1"/>
  <c r="EY166" i="17"/>
  <c r="FH166" i="17"/>
  <c r="FN166" i="17"/>
  <c r="ET166" i="17"/>
  <c r="FR166" i="17" s="1"/>
  <c r="ES166" i="17"/>
  <c r="FP166" i="17"/>
  <c r="EV166" i="17"/>
  <c r="FJ166" i="17"/>
  <c r="EX166" i="17"/>
  <c r="FA166" i="17"/>
  <c r="CH275" i="17"/>
  <c r="BZ275" i="17"/>
  <c r="BJ275" i="17"/>
  <c r="CG275" i="17"/>
  <c r="BY275" i="17"/>
  <c r="BI275" i="17"/>
  <c r="CN275" i="17"/>
  <c r="CF275" i="17"/>
  <c r="BP275" i="17"/>
  <c r="CM275" i="17"/>
  <c r="CE275" i="17"/>
  <c r="BO275" i="17"/>
  <c r="CL275" i="17"/>
  <c r="CD275" i="17"/>
  <c r="BN275" i="17"/>
  <c r="CK275" i="17"/>
  <c r="CC275" i="17"/>
  <c r="BM275" i="17"/>
  <c r="CI275" i="17"/>
  <c r="CA275" i="17"/>
  <c r="BK275" i="17"/>
  <c r="CJ275" i="17"/>
  <c r="CB275" i="17"/>
  <c r="BL275" i="17"/>
  <c r="EK271" i="17"/>
  <c r="FI271" i="17" s="1"/>
  <c r="DO271" i="17"/>
  <c r="EM271" i="17" s="1"/>
  <c r="DQ271" i="17"/>
  <c r="EO271" i="17" s="1"/>
  <c r="DR271" i="17"/>
  <c r="EP271" i="17" s="1"/>
  <c r="DM271" i="17"/>
  <c r="ER271" i="17"/>
  <c r="FH271" i="17" s="1"/>
  <c r="DT271" i="17"/>
  <c r="EB271" i="17" s="1"/>
  <c r="DN271" i="17"/>
  <c r="EL271" i="17" s="1"/>
  <c r="DP271" i="17"/>
  <c r="EN271" i="17" s="1"/>
  <c r="DS271" i="17"/>
  <c r="EA271" i="17" s="1"/>
  <c r="DW271" i="17"/>
  <c r="DU271" i="17"/>
  <c r="FA271" i="17" s="1"/>
  <c r="DY271" i="17"/>
  <c r="FC130" i="17"/>
  <c r="FP130" i="17"/>
  <c r="EU130" i="17"/>
  <c r="EX130" i="17"/>
  <c r="EW130" i="17"/>
  <c r="FO130" i="17"/>
  <c r="FD130" i="17"/>
  <c r="FK130" i="17"/>
  <c r="EZ130" i="17"/>
  <c r="FL130" i="17"/>
  <c r="EV130" i="17"/>
  <c r="ET130" i="17"/>
  <c r="EJ174" i="17"/>
  <c r="DE174" i="17"/>
  <c r="EA174" i="17"/>
  <c r="DL174" i="17"/>
  <c r="DZ174" i="17"/>
  <c r="DG174" i="17"/>
  <c r="DK174" i="17"/>
  <c r="DI174" i="17"/>
  <c r="DU174" i="17"/>
  <c r="DF174" i="17"/>
  <c r="DV174" i="17" s="1"/>
  <c r="DJ174" i="17"/>
  <c r="DH174" i="17"/>
  <c r="EF174" i="17" s="1"/>
  <c r="FL174" i="17" s="1"/>
  <c r="EC174" i="17"/>
  <c r="FU16" i="17"/>
  <c r="FO15" i="17"/>
  <c r="FX78" i="17"/>
  <c r="ET121" i="17"/>
  <c r="FL117" i="17"/>
  <c r="FB130" i="17"/>
  <c r="EZ126" i="17"/>
  <c r="FE130" i="17"/>
  <c r="FC166" i="17"/>
  <c r="EU166" i="17"/>
  <c r="ET162" i="17"/>
  <c r="FT175" i="17"/>
  <c r="FL179" i="17"/>
  <c r="FS211" i="17"/>
  <c r="FL304" i="17"/>
  <c r="EV313" i="17"/>
  <c r="FL313" i="17"/>
  <c r="FK319" i="22"/>
  <c r="FC319" i="22"/>
  <c r="FL121" i="17"/>
  <c r="FC269" i="17"/>
  <c r="EY303" i="17"/>
  <c r="FO81" i="17"/>
  <c r="EZ123" i="17"/>
  <c r="FP77" i="17"/>
  <c r="ET221" i="17"/>
  <c r="FA126" i="17"/>
  <c r="FX165" i="17"/>
  <c r="FF74" i="17"/>
  <c r="EX74" i="17"/>
  <c r="FV74" i="17" s="1"/>
  <c r="EV311" i="17"/>
  <c r="EV210" i="17"/>
  <c r="FL210" i="17"/>
  <c r="FN34" i="17"/>
  <c r="FO34" i="17"/>
  <c r="EY34" i="17"/>
  <c r="EZ34" i="17"/>
  <c r="EX34" i="17"/>
  <c r="FM34" i="17"/>
  <c r="EW34" i="17"/>
  <c r="FP34" i="17"/>
  <c r="EY29" i="17"/>
  <c r="FM29" i="17"/>
  <c r="FO29" i="17"/>
  <c r="EX29" i="17"/>
  <c r="FP29" i="17"/>
  <c r="EW29" i="17"/>
  <c r="EZ29" i="17"/>
  <c r="FN29" i="17"/>
  <c r="EZ19" i="17"/>
  <c r="EX19" i="17"/>
  <c r="FG19" i="17"/>
  <c r="EW19" i="17"/>
  <c r="FP19" i="17"/>
  <c r="FN19" i="17"/>
  <c r="FO19" i="17"/>
  <c r="EY19" i="17"/>
  <c r="FW19" i="17" s="1"/>
  <c r="FM19" i="17"/>
  <c r="FH81" i="17"/>
  <c r="FB81" i="17"/>
  <c r="ES81" i="17"/>
  <c r="FP81" i="17"/>
  <c r="FI81" i="17"/>
  <c r="FJ81" i="17"/>
  <c r="EV81" i="17"/>
  <c r="ET81" i="17"/>
  <c r="FR81" i="17" s="1"/>
  <c r="FL81" i="17"/>
  <c r="FH66" i="17"/>
  <c r="EW66" i="17"/>
  <c r="FG66" i="17"/>
  <c r="FO66" i="17"/>
  <c r="EZ66" i="17"/>
  <c r="EU66" i="17"/>
  <c r="EY66" i="17"/>
  <c r="FM66" i="17"/>
  <c r="FK66" i="17"/>
  <c r="FP70" i="17"/>
  <c r="FK70" i="17"/>
  <c r="FJ70" i="17"/>
  <c r="ET70" i="17"/>
  <c r="FN70" i="17"/>
  <c r="EV70" i="17"/>
  <c r="FL70" i="17"/>
  <c r="EX70" i="17"/>
  <c r="FH70" i="17"/>
  <c r="EU70" i="17"/>
  <c r="FJ178" i="17"/>
  <c r="ES178" i="17"/>
  <c r="FK178" i="17"/>
  <c r="FM213" i="17"/>
  <c r="ES213" i="17"/>
  <c r="FI213" i="17"/>
  <c r="EX213" i="17"/>
  <c r="EW213" i="17"/>
  <c r="EU213" i="17"/>
  <c r="EY213" i="17"/>
  <c r="EV213" i="17"/>
  <c r="ET213" i="17"/>
  <c r="FF213" i="17"/>
  <c r="FN213" i="17"/>
  <c r="FK213" i="17"/>
  <c r="FG213" i="17"/>
  <c r="FJ213" i="17"/>
  <c r="FL213" i="17"/>
  <c r="EV207" i="17"/>
  <c r="FL207" i="17"/>
  <c r="EY207" i="17"/>
  <c r="FI207" i="17"/>
  <c r="ES207" i="17"/>
  <c r="FO207" i="17"/>
  <c r="FG207" i="17"/>
  <c r="FM207" i="17"/>
  <c r="FK207" i="17"/>
  <c r="FH207" i="17"/>
  <c r="EY273" i="17"/>
  <c r="FN273" i="17"/>
  <c r="FP273" i="17"/>
  <c r="EZ273" i="17"/>
  <c r="FX273" i="17" s="1"/>
  <c r="EU273" i="17"/>
  <c r="FJ273" i="17"/>
  <c r="FO273" i="17"/>
  <c r="FI273" i="17"/>
  <c r="EX273" i="17"/>
  <c r="FF273" i="17"/>
  <c r="ET273" i="17"/>
  <c r="FA273" i="17"/>
  <c r="CM321" i="17"/>
  <c r="CE321" i="17"/>
  <c r="BO321" i="17"/>
  <c r="CL321" i="17"/>
  <c r="CD321" i="17"/>
  <c r="BN321" i="17"/>
  <c r="CK321" i="17"/>
  <c r="CC321" i="17"/>
  <c r="BM321" i="17"/>
  <c r="CJ321" i="17"/>
  <c r="CB321" i="17"/>
  <c r="BL321" i="17"/>
  <c r="CI321" i="17"/>
  <c r="CA321" i="17"/>
  <c r="BK321" i="17"/>
  <c r="CH321" i="17"/>
  <c r="BZ321" i="17"/>
  <c r="BJ321" i="17"/>
  <c r="CN321" i="17"/>
  <c r="CF321" i="17"/>
  <c r="BP321" i="17"/>
  <c r="CG321" i="17"/>
  <c r="BY321" i="17"/>
  <c r="BI321" i="17"/>
  <c r="ET307" i="17"/>
  <c r="FJ307" i="17"/>
  <c r="EY307" i="17"/>
  <c r="FO307" i="17"/>
  <c r="FM307" i="17"/>
  <c r="FP307" i="17"/>
  <c r="EX307" i="17"/>
  <c r="FI307" i="17"/>
  <c r="EZ307" i="17"/>
  <c r="ES307" i="17"/>
  <c r="FE307" i="17"/>
  <c r="FW305" i="17"/>
  <c r="FO18" i="17"/>
  <c r="EY18" i="17"/>
  <c r="FP18" i="17"/>
  <c r="EW18" i="17"/>
  <c r="EZ18" i="17"/>
  <c r="FN18" i="17"/>
  <c r="FH18" i="17"/>
  <c r="FM18" i="17"/>
  <c r="EX18" i="17"/>
  <c r="EY20" i="17"/>
  <c r="EW20" i="17"/>
  <c r="FN20" i="17"/>
  <c r="FO20" i="17"/>
  <c r="EZ20" i="17"/>
  <c r="FP20" i="17"/>
  <c r="FM20" i="17"/>
  <c r="EX20" i="17"/>
  <c r="FE31" i="17"/>
  <c r="FO63" i="17"/>
  <c r="EY81" i="17"/>
  <c r="FP71" i="17"/>
  <c r="FG130" i="17"/>
  <c r="EV117" i="17"/>
  <c r="EV123" i="17"/>
  <c r="EV121" i="17"/>
  <c r="FD122" i="17"/>
  <c r="FD176" i="17"/>
  <c r="FF162" i="17"/>
  <c r="FR173" i="17"/>
  <c r="FV164" i="17"/>
  <c r="FI218" i="17"/>
  <c r="FK227" i="17"/>
  <c r="FP265" i="17"/>
  <c r="FX265" i="17" s="1"/>
  <c r="FD269" i="17"/>
  <c r="EU311" i="17"/>
  <c r="FP304" i="17"/>
  <c r="FJ304" i="17"/>
  <c r="FX67" i="22"/>
  <c r="EO321" i="22"/>
  <c r="DY321" i="22"/>
  <c r="EX131" i="22"/>
  <c r="FF131" i="22"/>
  <c r="EV81" i="23"/>
  <c r="FL81" i="23"/>
  <c r="EW122" i="23"/>
  <c r="FM122" i="23"/>
  <c r="FN307" i="17"/>
  <c r="EV223" i="17"/>
  <c r="FB69" i="17"/>
  <c r="FR69" i="17" s="1"/>
  <c r="FJ112" i="17"/>
  <c r="FF79" i="17"/>
  <c r="FF257" i="17"/>
  <c r="EW273" i="17"/>
  <c r="FU273" i="17" s="1"/>
  <c r="FL77" i="17"/>
  <c r="FM31" i="17"/>
  <c r="EW68" i="17"/>
  <c r="FM68" i="17"/>
  <c r="FB309" i="17"/>
  <c r="FO124" i="17"/>
  <c r="EU305" i="17"/>
  <c r="FK305" i="17"/>
  <c r="FK214" i="17"/>
  <c r="FN175" i="17"/>
  <c r="FV175" i="17" s="1"/>
  <c r="FV261" i="17"/>
  <c r="FJ263" i="17"/>
  <c r="ET263" i="17"/>
  <c r="FL259" i="17"/>
  <c r="EV259" i="17"/>
  <c r="FS310" i="17"/>
  <c r="EY219" i="17"/>
  <c r="FO219" i="17"/>
  <c r="ET226" i="17"/>
  <c r="FJ226" i="17"/>
  <c r="FB226" i="17"/>
  <c r="FM27" i="17"/>
  <c r="EY27" i="17"/>
  <c r="EW27" i="17"/>
  <c r="FO27" i="17"/>
  <c r="FA76" i="17"/>
  <c r="ES76" i="17"/>
  <c r="EU76" i="17"/>
  <c r="EV76" i="17"/>
  <c r="FP76" i="17"/>
  <c r="EZ76" i="17"/>
  <c r="FD76" i="17"/>
  <c r="FK76" i="17"/>
  <c r="EU117" i="17"/>
  <c r="FI117" i="17"/>
  <c r="ES117" i="17"/>
  <c r="FG117" i="17"/>
  <c r="EY117" i="17"/>
  <c r="FW117" i="17" s="1"/>
  <c r="FO117" i="17"/>
  <c r="FK117" i="17"/>
  <c r="ET117" i="17"/>
  <c r="EZ128" i="17"/>
  <c r="FO128" i="17"/>
  <c r="EX128" i="17"/>
  <c r="FI128" i="17"/>
  <c r="EW128" i="17"/>
  <c r="FM128" i="17"/>
  <c r="FN128" i="17"/>
  <c r="EY128" i="17"/>
  <c r="FP128" i="17"/>
  <c r="ES128" i="17"/>
  <c r="FD172" i="17"/>
  <c r="FM172" i="17"/>
  <c r="FP172" i="17"/>
  <c r="EZ172" i="17"/>
  <c r="FL172" i="17"/>
  <c r="EW172" i="17"/>
  <c r="EV172" i="17"/>
  <c r="FE172" i="17"/>
  <c r="CG229" i="17"/>
  <c r="BY229" i="17"/>
  <c r="BI229" i="17"/>
  <c r="CN229" i="17"/>
  <c r="CF229" i="17"/>
  <c r="BP229" i="17"/>
  <c r="CM229" i="17"/>
  <c r="CE229" i="17"/>
  <c r="BO229" i="17"/>
  <c r="CL229" i="17"/>
  <c r="CD229" i="17"/>
  <c r="BN229" i="17"/>
  <c r="CK229" i="17"/>
  <c r="CC229" i="17"/>
  <c r="BM229" i="17"/>
  <c r="CJ229" i="17"/>
  <c r="CB229" i="17"/>
  <c r="BL229" i="17"/>
  <c r="CI229" i="17"/>
  <c r="CA229" i="17"/>
  <c r="BK229" i="17"/>
  <c r="CH229" i="17"/>
  <c r="BZ229" i="17"/>
  <c r="BJ229" i="17"/>
  <c r="FL253" i="17"/>
  <c r="FJ253" i="17"/>
  <c r="EW253" i="17"/>
  <c r="FP253" i="17"/>
  <c r="EZ253" i="17"/>
  <c r="FK253" i="17"/>
  <c r="EY253" i="17"/>
  <c r="FM253" i="17"/>
  <c r="ET253" i="17"/>
  <c r="EV253" i="17"/>
  <c r="FI253" i="17"/>
  <c r="FO253" i="17"/>
  <c r="EU253" i="17"/>
  <c r="EU271" i="17"/>
  <c r="FC271" i="17"/>
  <c r="FP271" i="17"/>
  <c r="ES271" i="17"/>
  <c r="FK271" i="17"/>
  <c r="FM271" i="17"/>
  <c r="EX271" i="17"/>
  <c r="FE271" i="17"/>
  <c r="EZ271" i="17"/>
  <c r="FX271" i="17" s="1"/>
  <c r="FJ262" i="17"/>
  <c r="EY262" i="17"/>
  <c r="EW262" i="17"/>
  <c r="EX262" i="17"/>
  <c r="FM262" i="17"/>
  <c r="FP262" i="17"/>
  <c r="EZ262" i="17"/>
  <c r="FA262" i="17"/>
  <c r="FO262" i="17"/>
  <c r="EV262" i="17"/>
  <c r="FF262" i="17"/>
  <c r="FG262" i="17"/>
  <c r="ES262" i="17"/>
  <c r="FN262" i="17"/>
  <c r="FL262" i="17"/>
  <c r="ET262" i="17"/>
  <c r="FB262" i="17"/>
  <c r="FR262" i="17" s="1"/>
  <c r="FM301" i="17"/>
  <c r="EV301" i="17"/>
  <c r="ES301" i="17"/>
  <c r="FN301" i="17"/>
  <c r="FO301" i="17"/>
  <c r="EW301" i="17"/>
  <c r="EU301" i="17"/>
  <c r="EY301" i="17"/>
  <c r="FP301" i="17"/>
  <c r="EX301" i="17"/>
  <c r="EZ301" i="17"/>
  <c r="FK301" i="17"/>
  <c r="FI301" i="17"/>
  <c r="FJ301" i="17"/>
  <c r="FC300" i="17"/>
  <c r="ET300" i="17"/>
  <c r="FL300" i="17"/>
  <c r="FE300" i="17"/>
  <c r="FJ300" i="17"/>
  <c r="FK300" i="17"/>
  <c r="EV300" i="17"/>
  <c r="EW300" i="17"/>
  <c r="EU300" i="17"/>
  <c r="FS300" i="17" s="1"/>
  <c r="EY300" i="17"/>
  <c r="EZ300" i="17"/>
  <c r="FH300" i="17"/>
  <c r="FD300" i="17"/>
  <c r="FO300" i="17"/>
  <c r="FB300" i="17"/>
  <c r="FE121" i="17"/>
  <c r="EZ121" i="17"/>
  <c r="FO121" i="17"/>
  <c r="FC121" i="17"/>
  <c r="FI121" i="17"/>
  <c r="EX121" i="17"/>
  <c r="FK121" i="17"/>
  <c r="EY121" i="17"/>
  <c r="EW121" i="17"/>
  <c r="FU121" i="17" s="1"/>
  <c r="FM121" i="17"/>
  <c r="EU121" i="17"/>
  <c r="FS121" i="17" s="1"/>
  <c r="ES121" i="17"/>
  <c r="ER312" i="17"/>
  <c r="FP312" i="17" s="1"/>
  <c r="EB312" i="17"/>
  <c r="FH312" i="17" s="1"/>
  <c r="DY312" i="17"/>
  <c r="DQ312" i="17"/>
  <c r="DM312" i="17"/>
  <c r="DN312" i="17"/>
  <c r="DR312" i="17"/>
  <c r="DO312" i="17"/>
  <c r="EQ312" i="17"/>
  <c r="FO312" i="17" s="1"/>
  <c r="EK312" i="17"/>
  <c r="FI312" i="17" s="1"/>
  <c r="DS312" i="17"/>
  <c r="DT312" i="17"/>
  <c r="DP312" i="17"/>
  <c r="DX312" i="17" s="1"/>
  <c r="FL114" i="17"/>
  <c r="EX114" i="17"/>
  <c r="FN114" i="17"/>
  <c r="ET114" i="17"/>
  <c r="FJ114" i="17"/>
  <c r="FI114" i="17"/>
  <c r="EW114" i="17"/>
  <c r="ES114" i="17"/>
  <c r="FK114" i="17"/>
  <c r="EV114" i="17"/>
  <c r="EY114" i="17"/>
  <c r="EU114" i="17"/>
  <c r="FM114" i="17"/>
  <c r="EY63" i="17"/>
  <c r="EU122" i="17"/>
  <c r="FW115" i="17"/>
  <c r="FH114" i="17"/>
  <c r="FB162" i="17"/>
  <c r="FG162" i="17"/>
  <c r="ES172" i="17"/>
  <c r="FJ172" i="17"/>
  <c r="FQ255" i="17"/>
  <c r="FL273" i="17"/>
  <c r="FN269" i="17"/>
  <c r="FV269" i="17" s="1"/>
  <c r="FJ260" i="17"/>
  <c r="BY135" i="22"/>
  <c r="BI135" i="22"/>
  <c r="CG135" i="22" s="1"/>
  <c r="CF135" i="22"/>
  <c r="BP135" i="22"/>
  <c r="CN135" i="22" s="1"/>
  <c r="CE135" i="22"/>
  <c r="BO135" i="22"/>
  <c r="CM135" i="22" s="1"/>
  <c r="CC135" i="22"/>
  <c r="BM135" i="22"/>
  <c r="CK135" i="22" s="1"/>
  <c r="CB135" i="22"/>
  <c r="BL135" i="22"/>
  <c r="CJ135" i="22" s="1"/>
  <c r="CA135" i="22"/>
  <c r="BK135" i="22"/>
  <c r="CI135" i="22" s="1"/>
  <c r="BZ135" i="22"/>
  <c r="BJ135" i="22"/>
  <c r="CH135" i="22" s="1"/>
  <c r="CD135" i="22"/>
  <c r="BN135" i="22"/>
  <c r="CL135" i="22" s="1"/>
  <c r="FR266" i="22"/>
  <c r="FZ222" i="22"/>
  <c r="EN321" i="22"/>
  <c r="DX321" i="22"/>
  <c r="EX68" i="22"/>
  <c r="EK182" i="22"/>
  <c r="DU182" i="22"/>
  <c r="FX83" i="22"/>
  <c r="EN319" i="23"/>
  <c r="DX319" i="23"/>
  <c r="DD84" i="24"/>
  <c r="CV84" i="24"/>
  <c r="EZ71" i="17"/>
  <c r="FN306" i="17"/>
  <c r="FF306" i="17"/>
  <c r="EX306" i="17"/>
  <c r="FI256" i="17"/>
  <c r="ES256" i="17"/>
  <c r="FQ256" i="17" s="1"/>
  <c r="EW207" i="17"/>
  <c r="FO132" i="17"/>
  <c r="FM314" i="17"/>
  <c r="EW314" i="17"/>
  <c r="FP178" i="17"/>
  <c r="FM175" i="17"/>
  <c r="FU175" i="17" s="1"/>
  <c r="ES131" i="17"/>
  <c r="FQ131" i="17" s="1"/>
  <c r="EU210" i="17"/>
  <c r="FK210" i="17"/>
  <c r="FJ259" i="17"/>
  <c r="ET259" i="17"/>
  <c r="FQ211" i="17"/>
  <c r="FW256" i="17"/>
  <c r="FV300" i="22"/>
  <c r="CF37" i="22"/>
  <c r="BP37" i="22"/>
  <c r="CN37" i="22" s="1"/>
  <c r="BY37" i="22"/>
  <c r="BI37" i="22"/>
  <c r="CG37" i="22" s="1"/>
  <c r="BZ37" i="22"/>
  <c r="BJ37" i="22"/>
  <c r="CH37" i="22" s="1"/>
  <c r="CA37" i="22"/>
  <c r="BK37" i="22"/>
  <c r="CI37" i="22" s="1"/>
  <c r="CB37" i="22"/>
  <c r="BL37" i="22"/>
  <c r="CJ37" i="22" s="1"/>
  <c r="CC37" i="22"/>
  <c r="BM37" i="22"/>
  <c r="CK37" i="22" s="1"/>
  <c r="CD37" i="22"/>
  <c r="BN37" i="22"/>
  <c r="CL37" i="22" s="1"/>
  <c r="BO37" i="22"/>
  <c r="CM37" i="22" s="1"/>
  <c r="CE37" i="22"/>
  <c r="FM261" i="22"/>
  <c r="FB307" i="22"/>
  <c r="FT316" i="22"/>
  <c r="FT212" i="22"/>
  <c r="FW126" i="22"/>
  <c r="FI126" i="22"/>
  <c r="FS304" i="22"/>
  <c r="FS130" i="22"/>
  <c r="FU69" i="22"/>
  <c r="FX254" i="22"/>
  <c r="FU254" i="22"/>
  <c r="FT211" i="22"/>
  <c r="FS307" i="22"/>
  <c r="BY87" i="22"/>
  <c r="BI87" i="22"/>
  <c r="CG87" i="22" s="1"/>
  <c r="CF87" i="22"/>
  <c r="BP87" i="22"/>
  <c r="CN87" i="22" s="1"/>
  <c r="CE87" i="22"/>
  <c r="BO87" i="22"/>
  <c r="CM87" i="22" s="1"/>
  <c r="CC87" i="22"/>
  <c r="BM87" i="22"/>
  <c r="CK87" i="22" s="1"/>
  <c r="CB87" i="22"/>
  <c r="BL87" i="22"/>
  <c r="CJ87" i="22" s="1"/>
  <c r="CA87" i="22"/>
  <c r="BK87" i="22"/>
  <c r="CI87" i="22" s="1"/>
  <c r="BZ87" i="22"/>
  <c r="BJ87" i="22"/>
  <c r="CH87" i="22" s="1"/>
  <c r="CD87" i="22"/>
  <c r="BN87" i="22"/>
  <c r="CL87" i="22" s="1"/>
  <c r="FR124" i="22"/>
  <c r="FV113" i="22"/>
  <c r="DZ133" i="22"/>
  <c r="FR317" i="22"/>
  <c r="FU226" i="22"/>
  <c r="FS129" i="22"/>
  <c r="FQ114" i="22"/>
  <c r="FR260" i="22"/>
  <c r="EA134" i="23"/>
  <c r="FD214" i="23"/>
  <c r="FT216" i="23"/>
  <c r="FT266" i="23"/>
  <c r="FB173" i="23"/>
  <c r="FV268" i="23"/>
  <c r="FA63" i="23"/>
  <c r="FW80" i="23"/>
  <c r="EW85" i="23"/>
  <c r="ET131" i="23"/>
  <c r="FA214" i="23"/>
  <c r="EY225" i="23"/>
  <c r="FU73" i="23"/>
  <c r="EZ314" i="23"/>
  <c r="FV254" i="24"/>
  <c r="FV127" i="24"/>
  <c r="DY228" i="24"/>
  <c r="FX262" i="24"/>
  <c r="FW81" i="24"/>
  <c r="CE135" i="24"/>
  <c r="BO135" i="24"/>
  <c r="CM135" i="24" s="1"/>
  <c r="CC135" i="24"/>
  <c r="BM135" i="24"/>
  <c r="CK135" i="24" s="1"/>
  <c r="CB135" i="24"/>
  <c r="BL135" i="24"/>
  <c r="CJ135" i="24" s="1"/>
  <c r="BZ135" i="24"/>
  <c r="BJ135" i="24"/>
  <c r="CH135" i="24" s="1"/>
  <c r="BK135" i="24"/>
  <c r="CI135" i="24" s="1"/>
  <c r="BI135" i="24"/>
  <c r="CG135" i="24" s="1"/>
  <c r="CF135" i="24"/>
  <c r="CD135" i="24"/>
  <c r="CA135" i="24"/>
  <c r="BY135" i="24"/>
  <c r="BP135" i="24"/>
  <c r="BN135" i="24"/>
  <c r="CL135" i="24" s="1"/>
  <c r="FQ217" i="24"/>
  <c r="FU175" i="24"/>
  <c r="CF322" i="24"/>
  <c r="BP322" i="24"/>
  <c r="CE322" i="24"/>
  <c r="BO322" i="24"/>
  <c r="CM322" i="24" s="1"/>
  <c r="CD322" i="24"/>
  <c r="BN322" i="24"/>
  <c r="CL322" i="24" s="1"/>
  <c r="CC322" i="24"/>
  <c r="BM322" i="24"/>
  <c r="CK322" i="24" s="1"/>
  <c r="CB322" i="24"/>
  <c r="BL322" i="24"/>
  <c r="CJ322" i="24" s="1"/>
  <c r="CA322" i="24"/>
  <c r="BK322" i="24"/>
  <c r="CI322" i="24" s="1"/>
  <c r="BZ322" i="24"/>
  <c r="BJ322" i="24"/>
  <c r="CH322" i="24" s="1"/>
  <c r="BY322" i="24"/>
  <c r="BI322" i="24"/>
  <c r="CG322" i="24" s="1"/>
  <c r="FT268" i="24"/>
  <c r="DX84" i="24"/>
  <c r="DV299" i="24"/>
  <c r="FT117" i="24"/>
  <c r="FQ78" i="24"/>
  <c r="FQ167" i="24"/>
  <c r="FT254" i="24"/>
  <c r="FV21" i="22"/>
  <c r="DZ274" i="22"/>
  <c r="FF274" i="22" s="1"/>
  <c r="EP274" i="22"/>
  <c r="EX274" i="22" s="1"/>
  <c r="EG17" i="23"/>
  <c r="DY17" i="23"/>
  <c r="EA274" i="22"/>
  <c r="FC267" i="22"/>
  <c r="FB269" i="17"/>
  <c r="CO319" i="17"/>
  <c r="DE319" i="17"/>
  <c r="EC319" i="17" s="1"/>
  <c r="CW319" i="17"/>
  <c r="DM319" i="17"/>
  <c r="EK319" i="17" s="1"/>
  <c r="DU319" i="17"/>
  <c r="DZ34" i="17"/>
  <c r="FF34" i="17" s="1"/>
  <c r="FA307" i="17"/>
  <c r="EG320" i="17"/>
  <c r="DI320" i="17"/>
  <c r="EW320" i="17" s="1"/>
  <c r="CS320" i="17"/>
  <c r="DA320" i="17"/>
  <c r="DQ320" i="17"/>
  <c r="EO320" i="17" s="1"/>
  <c r="DM181" i="17"/>
  <c r="EK181" i="17" s="1"/>
  <c r="CW181" i="17"/>
  <c r="CO181" i="17"/>
  <c r="DE181" i="17"/>
  <c r="EC181" i="17"/>
  <c r="FM71" i="17"/>
  <c r="FK112" i="17"/>
  <c r="FB64" i="17"/>
  <c r="FE223" i="17"/>
  <c r="FN113" i="17"/>
  <c r="FK113" i="17"/>
  <c r="EZ113" i="17"/>
  <c r="EX113" i="17"/>
  <c r="FV113" i="17" s="1"/>
  <c r="EU113" i="17"/>
  <c r="FS267" i="17"/>
  <c r="EJ64" i="17"/>
  <c r="FP64" i="17" s="1"/>
  <c r="FL116" i="17"/>
  <c r="FE303" i="17"/>
  <c r="EG256" i="17"/>
  <c r="FE256" i="17" s="1"/>
  <c r="DX271" i="17"/>
  <c r="DX81" i="17"/>
  <c r="FD81" i="17" s="1"/>
  <c r="FE18" i="17"/>
  <c r="EV112" i="17"/>
  <c r="FD313" i="17"/>
  <c r="DU112" i="17"/>
  <c r="ES73" i="17"/>
  <c r="FJ306" i="17"/>
  <c r="FC212" i="17"/>
  <c r="FN220" i="17"/>
  <c r="EM128" i="17"/>
  <c r="EU128" i="17" s="1"/>
  <c r="DY66" i="17"/>
  <c r="EB79" i="17"/>
  <c r="FH79" i="17" s="1"/>
  <c r="FO73" i="17"/>
  <c r="EK82" i="17"/>
  <c r="ES82" i="17" s="1"/>
  <c r="EY120" i="17"/>
  <c r="DZ65" i="17"/>
  <c r="EO168" i="17"/>
  <c r="DV308" i="17"/>
  <c r="FB308" i="17" s="1"/>
  <c r="EB68" i="17"/>
  <c r="DW303" i="17"/>
  <c r="FC303" i="17" s="1"/>
  <c r="EM315" i="17"/>
  <c r="FL218" i="17"/>
  <c r="DW221" i="17"/>
  <c r="FC221" i="17" s="1"/>
  <c r="DX180" i="17"/>
  <c r="FD180" i="17" s="1"/>
  <c r="CP133" i="17"/>
  <c r="ED133" i="17"/>
  <c r="DF133" i="17"/>
  <c r="DN133" i="17"/>
  <c r="DV133" i="17" s="1"/>
  <c r="FB133" i="17" s="1"/>
  <c r="CX133" i="17"/>
  <c r="EL133" i="17"/>
  <c r="EO117" i="17"/>
  <c r="EW117" i="17" s="1"/>
  <c r="EL66" i="17"/>
  <c r="ET66" i="17" s="1"/>
  <c r="EF64" i="17"/>
  <c r="EV64" i="17" s="1"/>
  <c r="DW309" i="17"/>
  <c r="FC309" i="17" s="1"/>
  <c r="EX254" i="17"/>
  <c r="FV254" i="17" s="1"/>
  <c r="FH258" i="17"/>
  <c r="DZ128" i="17"/>
  <c r="FF128" i="17" s="1"/>
  <c r="DZ20" i="17"/>
  <c r="FF20" i="17" s="1"/>
  <c r="FO162" i="17"/>
  <c r="DU132" i="17"/>
  <c r="FA132" i="17" s="1"/>
  <c r="DW78" i="17"/>
  <c r="FC78" i="17" s="1"/>
  <c r="EF71" i="17"/>
  <c r="EV71" i="17" s="1"/>
  <c r="FB74" i="17"/>
  <c r="EA27" i="17"/>
  <c r="FG27" i="17" s="1"/>
  <c r="ET316" i="17"/>
  <c r="FR316" i="17" s="1"/>
  <c r="EH165" i="17"/>
  <c r="FN165" i="17" s="1"/>
  <c r="EZ272" i="17"/>
  <c r="FG261" i="17"/>
  <c r="DZ317" i="17"/>
  <c r="FF317" i="17" s="1"/>
  <c r="FV317" i="17" s="1"/>
  <c r="DU253" i="17"/>
  <c r="FA253" i="17" s="1"/>
  <c r="FQ253" i="17" s="1"/>
  <c r="EW263" i="17"/>
  <c r="FP263" i="17"/>
  <c r="FE166" i="17"/>
  <c r="FL79" i="17"/>
  <c r="EE84" i="17"/>
  <c r="CQ84" i="17"/>
  <c r="DG84" i="17"/>
  <c r="DO84" i="17"/>
  <c r="DW84" i="17" s="1"/>
  <c r="FC84" i="17" s="1"/>
  <c r="CY84" i="17"/>
  <c r="EM84" i="17"/>
  <c r="EA121" i="17"/>
  <c r="FG121" i="17" s="1"/>
  <c r="EA81" i="17"/>
  <c r="FG81" i="17" s="1"/>
  <c r="FW81" i="17" s="1"/>
  <c r="EO70" i="17"/>
  <c r="FE70" i="17" s="1"/>
  <c r="DX77" i="17"/>
  <c r="FD77" i="17" s="1"/>
  <c r="EA310" i="17"/>
  <c r="FG310" i="17" s="1"/>
  <c r="FW310" i="17" s="1"/>
  <c r="DX310" i="17"/>
  <c r="FD310" i="17" s="1"/>
  <c r="ET301" i="17"/>
  <c r="EA311" i="17"/>
  <c r="FG311" i="17" s="1"/>
  <c r="FI272" i="17"/>
  <c r="DU272" i="17"/>
  <c r="FA272" i="17" s="1"/>
  <c r="CP274" i="17"/>
  <c r="DF274" i="17"/>
  <c r="CX274" i="17"/>
  <c r="DN274" i="17"/>
  <c r="EL274" i="17" s="1"/>
  <c r="ED274" i="17"/>
  <c r="EB210" i="17"/>
  <c r="FH210" i="17" s="1"/>
  <c r="FX210" i="17" s="1"/>
  <c r="DR228" i="17"/>
  <c r="EP228" i="17" s="1"/>
  <c r="DB228" i="17"/>
  <c r="DJ228" i="17"/>
  <c r="EH228" i="17" s="1"/>
  <c r="CT228" i="17"/>
  <c r="FN228" i="17" s="1"/>
  <c r="EU172" i="17"/>
  <c r="DW119" i="17"/>
  <c r="EB73" i="17"/>
  <c r="FH73" i="17" s="1"/>
  <c r="DY73" i="17"/>
  <c r="ET77" i="17"/>
  <c r="DW118" i="17"/>
  <c r="FC118" i="17" s="1"/>
  <c r="FS118" i="17" s="1"/>
  <c r="FW129" i="17"/>
  <c r="DZ17" i="17"/>
  <c r="FF17" i="17" s="1"/>
  <c r="EA214" i="17"/>
  <c r="FG214" i="17" s="1"/>
  <c r="DW254" i="17"/>
  <c r="FC254" i="17" s="1"/>
  <c r="DD35" i="17"/>
  <c r="CV35" i="17"/>
  <c r="DT35" i="17"/>
  <c r="DL35" i="17"/>
  <c r="EJ35" i="17" s="1"/>
  <c r="ER35" i="17"/>
  <c r="EX298" i="17"/>
  <c r="EA78" i="17"/>
  <c r="DZ78" i="17"/>
  <c r="FF78" i="17" s="1"/>
  <c r="FI317" i="17"/>
  <c r="DX259" i="17"/>
  <c r="FD259" i="17" s="1"/>
  <c r="FD262" i="17"/>
  <c r="EA266" i="17"/>
  <c r="FG266" i="17" s="1"/>
  <c r="FW266" i="17" s="1"/>
  <c r="EA212" i="17"/>
  <c r="ES226" i="17"/>
  <c r="FQ226" i="17" s="1"/>
  <c r="DX220" i="17"/>
  <c r="FD220" i="17" s="1"/>
  <c r="DV169" i="17"/>
  <c r="FB169" i="17" s="1"/>
  <c r="DU169" i="17"/>
  <c r="FA169" i="17" s="1"/>
  <c r="EW177" i="17"/>
  <c r="FU177" i="17" s="1"/>
  <c r="FN123" i="17"/>
  <c r="EW80" i="17"/>
  <c r="EK116" i="17"/>
  <c r="ES116" i="17" s="1"/>
  <c r="ER112" i="17"/>
  <c r="EZ112" i="17" s="1"/>
  <c r="DY114" i="17"/>
  <c r="FE114" i="17" s="1"/>
  <c r="DW116" i="17"/>
  <c r="FC116" i="17" s="1"/>
  <c r="EP82" i="17"/>
  <c r="FN82" i="17" s="1"/>
  <c r="DY17" i="17"/>
  <c r="FE17" i="17" s="1"/>
  <c r="EC68" i="17"/>
  <c r="ER169" i="17"/>
  <c r="FH169" i="17" s="1"/>
  <c r="DW178" i="17"/>
  <c r="FC178" i="17" s="1"/>
  <c r="FS178" i="17" s="1"/>
  <c r="DX117" i="17"/>
  <c r="FD117" i="17" s="1"/>
  <c r="EA20" i="17"/>
  <c r="FG20" i="17" s="1"/>
  <c r="EA34" i="17"/>
  <c r="FG34" i="17" s="1"/>
  <c r="FQ319" i="22"/>
  <c r="FQ300" i="22"/>
  <c r="FV216" i="22"/>
  <c r="FR63" i="22"/>
  <c r="BY184" i="22"/>
  <c r="BI184" i="22"/>
  <c r="CG184" i="22" s="1"/>
  <c r="CF184" i="22"/>
  <c r="BP184" i="22"/>
  <c r="CN184" i="22" s="1"/>
  <c r="CE184" i="22"/>
  <c r="BO184" i="22"/>
  <c r="CM184" i="22" s="1"/>
  <c r="CC184" i="22"/>
  <c r="BM184" i="22"/>
  <c r="CK184" i="22" s="1"/>
  <c r="CB184" i="22"/>
  <c r="BL184" i="22"/>
  <c r="CJ184" i="22" s="1"/>
  <c r="CA184" i="22"/>
  <c r="BK184" i="22"/>
  <c r="CI184" i="22" s="1"/>
  <c r="BZ184" i="22"/>
  <c r="BJ184" i="22"/>
  <c r="CH184" i="22" s="1"/>
  <c r="CD184" i="22"/>
  <c r="BN184" i="22"/>
  <c r="CL184" i="22" s="1"/>
  <c r="FT67" i="22"/>
  <c r="FS303" i="22"/>
  <c r="FX306" i="22"/>
  <c r="ET312" i="22"/>
  <c r="FR312" i="22" s="1"/>
  <c r="FQ302" i="22"/>
  <c r="FV130" i="22"/>
  <c r="FT120" i="22"/>
  <c r="FQ172" i="22"/>
  <c r="ET219" i="22"/>
  <c r="BZ323" i="22"/>
  <c r="BJ323" i="22"/>
  <c r="CH323" i="22" s="1"/>
  <c r="BY323" i="22"/>
  <c r="BI323" i="22"/>
  <c r="CG323" i="22" s="1"/>
  <c r="CF323" i="22"/>
  <c r="BP323" i="22"/>
  <c r="CN323" i="22" s="1"/>
  <c r="CE323" i="22"/>
  <c r="BO323" i="22"/>
  <c r="CM323" i="22" s="1"/>
  <c r="CD323" i="22"/>
  <c r="BN323" i="22"/>
  <c r="CL323" i="22" s="1"/>
  <c r="CC323" i="22"/>
  <c r="BM323" i="22"/>
  <c r="CK323" i="22" s="1"/>
  <c r="CB323" i="22"/>
  <c r="BL323" i="22"/>
  <c r="CJ323" i="22" s="1"/>
  <c r="CA323" i="22"/>
  <c r="BK323" i="22"/>
  <c r="CI323" i="22" s="1"/>
  <c r="FZ211" i="22"/>
  <c r="FU124" i="22"/>
  <c r="FW70" i="22"/>
  <c r="FO164" i="22"/>
  <c r="FS267" i="22"/>
  <c r="FA274" i="22"/>
  <c r="FQ274" i="22" s="1"/>
  <c r="FV172" i="23"/>
  <c r="FF161" i="23"/>
  <c r="FD213" i="23"/>
  <c r="FZ129" i="23"/>
  <c r="FD299" i="23"/>
  <c r="FB178" i="23"/>
  <c r="FR272" i="23"/>
  <c r="DX274" i="23"/>
  <c r="EM315" i="23"/>
  <c r="FK315" i="23" s="1"/>
  <c r="FA307" i="23"/>
  <c r="FH316" i="23"/>
  <c r="FM228" i="23"/>
  <c r="DU134" i="23"/>
  <c r="FW160" i="23"/>
  <c r="FB223" i="23"/>
  <c r="FH215" i="23"/>
  <c r="FT115" i="23"/>
  <c r="FR14" i="23"/>
  <c r="EX274" i="23"/>
  <c r="CE276" i="23"/>
  <c r="BO276" i="23"/>
  <c r="CM276" i="23" s="1"/>
  <c r="CD276" i="23"/>
  <c r="BN276" i="23"/>
  <c r="CL276" i="23" s="1"/>
  <c r="CC276" i="23"/>
  <c r="BM276" i="23"/>
  <c r="CK276" i="23" s="1"/>
  <c r="CB276" i="23"/>
  <c r="BL276" i="23"/>
  <c r="CJ276" i="23" s="1"/>
  <c r="CA276" i="23"/>
  <c r="BK276" i="23"/>
  <c r="CI276" i="23" s="1"/>
  <c r="BZ276" i="23"/>
  <c r="BJ276" i="23"/>
  <c r="CH276" i="23" s="1"/>
  <c r="BY276" i="23"/>
  <c r="BI276" i="23"/>
  <c r="CG276" i="23" s="1"/>
  <c r="CF276" i="23"/>
  <c r="BP276" i="23"/>
  <c r="CN276" i="23" s="1"/>
  <c r="FU82" i="23"/>
  <c r="FX210" i="23"/>
  <c r="FQ219" i="23"/>
  <c r="FU265" i="23"/>
  <c r="ET122" i="23"/>
  <c r="FJ163" i="23"/>
  <c r="FM257" i="23"/>
  <c r="FM216" i="24"/>
  <c r="BZ86" i="24"/>
  <c r="BJ86" i="24"/>
  <c r="CH86" i="24" s="1"/>
  <c r="CF86" i="24"/>
  <c r="BP86" i="24"/>
  <c r="CE86" i="24"/>
  <c r="BO86" i="24"/>
  <c r="CM86" i="24" s="1"/>
  <c r="CD86" i="24"/>
  <c r="BN86" i="24"/>
  <c r="CL86" i="24" s="1"/>
  <c r="CC86" i="24"/>
  <c r="BM86" i="24"/>
  <c r="CK86" i="24" s="1"/>
  <c r="CB86" i="24"/>
  <c r="BL86" i="24"/>
  <c r="CJ86" i="24" s="1"/>
  <c r="CA86" i="24"/>
  <c r="BY86" i="24"/>
  <c r="BK86" i="24"/>
  <c r="CI86" i="24" s="1"/>
  <c r="BI86" i="24"/>
  <c r="CG86" i="24" s="1"/>
  <c r="FW169" i="24"/>
  <c r="FS273" i="24"/>
  <c r="FT76" i="24"/>
  <c r="FW310" i="24"/>
  <c r="FQ223" i="24"/>
  <c r="FW112" i="24"/>
  <c r="FS308" i="24"/>
  <c r="FE258" i="24"/>
  <c r="DD181" i="24"/>
  <c r="FX266" i="24"/>
  <c r="EM274" i="24"/>
  <c r="FI14" i="17"/>
  <c r="DW35" i="24"/>
  <c r="EM35" i="24"/>
  <c r="EU35" i="24" s="1"/>
  <c r="DU133" i="23"/>
  <c r="FA133" i="23" s="1"/>
  <c r="EK133" i="23"/>
  <c r="ES133" i="23" s="1"/>
  <c r="CX320" i="22"/>
  <c r="CP320" i="22"/>
  <c r="CT274" i="22"/>
  <c r="FN274" i="22" s="1"/>
  <c r="EJ17" i="23"/>
  <c r="EB17" i="23"/>
  <c r="FD272" i="24"/>
  <c r="FT272" i="24" s="1"/>
  <c r="FI164" i="23"/>
  <c r="ES164" i="23"/>
  <c r="FL307" i="24"/>
  <c r="EV307" i="24"/>
  <c r="ET172" i="17"/>
  <c r="FL123" i="17"/>
  <c r="CQ319" i="17"/>
  <c r="FK319" i="17" s="1"/>
  <c r="DG319" i="17"/>
  <c r="EE319" i="17" s="1"/>
  <c r="DO319" i="17"/>
  <c r="EM319" i="17" s="1"/>
  <c r="DW319" i="17"/>
  <c r="CY319" i="17"/>
  <c r="EA307" i="17"/>
  <c r="FG307" i="17" s="1"/>
  <c r="EE307" i="17"/>
  <c r="FK307" i="17" s="1"/>
  <c r="CQ320" i="17"/>
  <c r="DG320" i="17"/>
  <c r="EE320" i="17" s="1"/>
  <c r="CY320" i="17"/>
  <c r="DO320" i="17"/>
  <c r="DW320" i="17" s="1"/>
  <c r="DL320" i="17"/>
  <c r="EJ320" i="17" s="1"/>
  <c r="CV320" i="17"/>
  <c r="DD320" i="17"/>
  <c r="DT320" i="17"/>
  <c r="ER320" i="17" s="1"/>
  <c r="EF208" i="17"/>
  <c r="FL208" i="17" s="1"/>
  <c r="DU222" i="17"/>
  <c r="FA222" i="17" s="1"/>
  <c r="EB227" i="17"/>
  <c r="FH227" i="17" s="1"/>
  <c r="DP181" i="17"/>
  <c r="EN181" i="17" s="1"/>
  <c r="CZ181" i="17"/>
  <c r="DH181" i="17"/>
  <c r="DX181" i="17" s="1"/>
  <c r="CR181" i="17"/>
  <c r="FL181" i="17" s="1"/>
  <c r="EF181" i="17"/>
  <c r="FD181" i="17" s="1"/>
  <c r="EG112" i="17"/>
  <c r="FS166" i="22"/>
  <c r="FF214" i="17"/>
  <c r="FE66" i="17"/>
  <c r="EW83" i="17"/>
  <c r="FU83" i="17" s="1"/>
  <c r="FE21" i="17"/>
  <c r="EJ173" i="17"/>
  <c r="FP173" i="17" s="1"/>
  <c r="DZ116" i="17"/>
  <c r="DV77" i="17"/>
  <c r="FB77" i="17" s="1"/>
  <c r="EF69" i="17"/>
  <c r="FD69" i="17" s="1"/>
  <c r="EA303" i="17"/>
  <c r="FG303" i="17" s="1"/>
  <c r="FW303" i="17" s="1"/>
  <c r="ED256" i="17"/>
  <c r="FJ256" i="17" s="1"/>
  <c r="FJ254" i="17"/>
  <c r="FR254" i="17" s="1"/>
  <c r="EF271" i="17"/>
  <c r="DZ271" i="17"/>
  <c r="FF271" i="17" s="1"/>
  <c r="FV271" i="17" s="1"/>
  <c r="FM214" i="17"/>
  <c r="EB174" i="17"/>
  <c r="FH172" i="17"/>
  <c r="EM73" i="17"/>
  <c r="EU73" i="17" s="1"/>
  <c r="FD114" i="17"/>
  <c r="EW132" i="17"/>
  <c r="FU132" i="17" s="1"/>
  <c r="ES77" i="17"/>
  <c r="FN63" i="17"/>
  <c r="FO76" i="17"/>
  <c r="DY34" i="17"/>
  <c r="FE34" i="17" s="1"/>
  <c r="ED313" i="17"/>
  <c r="FJ313" i="17" s="1"/>
  <c r="EE299" i="17"/>
  <c r="FC299" i="17" s="1"/>
  <c r="DY112" i="17"/>
  <c r="EY73" i="17"/>
  <c r="EV79" i="17"/>
  <c r="EQ257" i="17"/>
  <c r="EY257" i="17" s="1"/>
  <c r="EG267" i="17"/>
  <c r="FE267" i="17" s="1"/>
  <c r="DX257" i="17"/>
  <c r="FD257" i="17" s="1"/>
  <c r="EH212" i="17"/>
  <c r="EX212" i="17" s="1"/>
  <c r="EN128" i="17"/>
  <c r="EV128" i="17" s="1"/>
  <c r="ER27" i="17"/>
  <c r="FH27" i="17" s="1"/>
  <c r="FM176" i="17"/>
  <c r="FN167" i="17"/>
  <c r="FV167" i="17" s="1"/>
  <c r="EY32" i="17"/>
  <c r="FG308" i="17"/>
  <c r="FW308" i="17" s="1"/>
  <c r="EP310" i="17"/>
  <c r="EX310" i="17" s="1"/>
  <c r="EM303" i="17"/>
  <c r="FK303" i="17" s="1"/>
  <c r="DU308" i="17"/>
  <c r="DU314" i="17"/>
  <c r="FA314" i="17" s="1"/>
  <c r="EL314" i="17"/>
  <c r="FJ314" i="17" s="1"/>
  <c r="EM263" i="17"/>
  <c r="FC263" i="17" s="1"/>
  <c r="FS263" i="17" s="1"/>
  <c r="DV270" i="17"/>
  <c r="FB270" i="17" s="1"/>
  <c r="DX221" i="17"/>
  <c r="FD221" i="17" s="1"/>
  <c r="DU177" i="17"/>
  <c r="FA177" i="17" s="1"/>
  <c r="EB177" i="17"/>
  <c r="FH177" i="17" s="1"/>
  <c r="EJ177" i="17"/>
  <c r="EZ177" i="17" s="1"/>
  <c r="EB180" i="17"/>
  <c r="FH180" i="17" s="1"/>
  <c r="EE115" i="17"/>
  <c r="FC115" i="17" s="1"/>
  <c r="CS133" i="17"/>
  <c r="DI133" i="17"/>
  <c r="DQ133" i="17"/>
  <c r="EO133" i="17" s="1"/>
  <c r="DA133" i="17"/>
  <c r="EA75" i="17"/>
  <c r="FG75" i="17" s="1"/>
  <c r="FG80" i="17"/>
  <c r="FW80" i="17" s="1"/>
  <c r="DY24" i="17"/>
  <c r="FE24" i="17" s="1"/>
  <c r="FU24" i="17" s="1"/>
  <c r="ET112" i="17"/>
  <c r="EQ64" i="17"/>
  <c r="FO64" i="17" s="1"/>
  <c r="FE63" i="17"/>
  <c r="EV72" i="17"/>
  <c r="FT72" i="17" s="1"/>
  <c r="EA25" i="17"/>
  <c r="FG25" i="17" s="1"/>
  <c r="DY113" i="17"/>
  <c r="FE113" i="17" s="1"/>
  <c r="EG113" i="17"/>
  <c r="EW113" i="17" s="1"/>
  <c r="EY299" i="17"/>
  <c r="EV318" i="17"/>
  <c r="ER217" i="17"/>
  <c r="FE305" i="17"/>
  <c r="FU305" i="17" s="1"/>
  <c r="DX305" i="17"/>
  <c r="FD305" i="17" s="1"/>
  <c r="EY315" i="17"/>
  <c r="FW315" i="17" s="1"/>
  <c r="DY309" i="17"/>
  <c r="FE309" i="17" s="1"/>
  <c r="EE316" i="17"/>
  <c r="FK316" i="17" s="1"/>
  <c r="FO254" i="17"/>
  <c r="EV263" i="17"/>
  <c r="EA225" i="17"/>
  <c r="FG225" i="17" s="1"/>
  <c r="FD160" i="17"/>
  <c r="EX160" i="17"/>
  <c r="FV160" i="17" s="1"/>
  <c r="FL160" i="17"/>
  <c r="FN160" i="17"/>
  <c r="EV160" i="17"/>
  <c r="EZ160" i="17"/>
  <c r="FX160" i="17" s="1"/>
  <c r="FJ160" i="17"/>
  <c r="FR160" i="17" s="1"/>
  <c r="FI160" i="17"/>
  <c r="EU160" i="17"/>
  <c r="FK160" i="17"/>
  <c r="FP160" i="17"/>
  <c r="EV132" i="17"/>
  <c r="FH130" i="17"/>
  <c r="EU127" i="17"/>
  <c r="EA70" i="17"/>
  <c r="FG70" i="17" s="1"/>
  <c r="FW70" i="17" s="1"/>
  <c r="EV83" i="17"/>
  <c r="FT83" i="17" s="1"/>
  <c r="ET68" i="17"/>
  <c r="EA77" i="17"/>
  <c r="FF21" i="17"/>
  <c r="DZ33" i="17"/>
  <c r="FF33" i="17" s="1"/>
  <c r="DV165" i="17"/>
  <c r="FB165" i="17" s="1"/>
  <c r="EP300" i="17"/>
  <c r="EX300" i="17" s="1"/>
  <c r="ET308" i="17"/>
  <c r="FR308" i="17" s="1"/>
  <c r="DW317" i="17"/>
  <c r="FC317" i="17" s="1"/>
  <c r="EH318" i="17"/>
  <c r="FN318" i="17" s="1"/>
  <c r="ES261" i="17"/>
  <c r="FQ261" i="17" s="1"/>
  <c r="DV253" i="17"/>
  <c r="FB253" i="17" s="1"/>
  <c r="DY263" i="17"/>
  <c r="FE263" i="17" s="1"/>
  <c r="FU263" i="17" s="1"/>
  <c r="FE215" i="17"/>
  <c r="FU215" i="17" s="1"/>
  <c r="EH84" i="17"/>
  <c r="CT84" i="17"/>
  <c r="DZ84" i="17"/>
  <c r="FF84" i="17" s="1"/>
  <c r="DJ84" i="17"/>
  <c r="DR84" i="17"/>
  <c r="EP84" i="17" s="1"/>
  <c r="DB84" i="17"/>
  <c r="DX207" i="17"/>
  <c r="FD207" i="17" s="1"/>
  <c r="EU173" i="17"/>
  <c r="FS173" i="17" s="1"/>
  <c r="DU117" i="17"/>
  <c r="FA117" i="17" s="1"/>
  <c r="DX65" i="17"/>
  <c r="FD65" i="17" s="1"/>
  <c r="EV74" i="17"/>
  <c r="FT74" i="17" s="1"/>
  <c r="EW22" i="17"/>
  <c r="DX217" i="17"/>
  <c r="FD217" i="17" s="1"/>
  <c r="DZ217" i="17"/>
  <c r="FF217" i="17" s="1"/>
  <c r="EM266" i="17"/>
  <c r="EU266" i="17" s="1"/>
  <c r="DY77" i="17"/>
  <c r="DV310" i="17"/>
  <c r="FB310" i="17" s="1"/>
  <c r="FJ318" i="17"/>
  <c r="EA272" i="17"/>
  <c r="FG272" i="17" s="1"/>
  <c r="EB272" i="17"/>
  <c r="FH272" i="17" s="1"/>
  <c r="DW272" i="17"/>
  <c r="CS274" i="17"/>
  <c r="DI274" i="17"/>
  <c r="DA274" i="17"/>
  <c r="DQ274" i="17"/>
  <c r="EO274" i="17" s="1"/>
  <c r="DX264" i="17"/>
  <c r="FD264" i="17" s="1"/>
  <c r="EN264" i="17"/>
  <c r="EV264" i="17" s="1"/>
  <c r="DV224" i="17"/>
  <c r="FB224" i="17" s="1"/>
  <c r="FR224" i="17" s="1"/>
  <c r="CW228" i="17"/>
  <c r="DM228" i="17"/>
  <c r="CO228" i="17"/>
  <c r="FI228" i="17" s="1"/>
  <c r="DE228" i="17"/>
  <c r="EC228" i="17" s="1"/>
  <c r="EK228" i="17"/>
  <c r="DY160" i="17"/>
  <c r="FE160" i="17" s="1"/>
  <c r="FU160" i="17" s="1"/>
  <c r="DX168" i="17"/>
  <c r="EA176" i="17"/>
  <c r="FG176" i="17" s="1"/>
  <c r="DY119" i="17"/>
  <c r="FE119" i="17" s="1"/>
  <c r="FU119" i="17" s="1"/>
  <c r="EB125" i="17"/>
  <c r="FH125" i="17" s="1"/>
  <c r="EA73" i="17"/>
  <c r="FG73" i="17" s="1"/>
  <c r="DW120" i="17"/>
  <c r="FC120" i="17" s="1"/>
  <c r="ET131" i="17"/>
  <c r="FR131" i="17" s="1"/>
  <c r="EI77" i="17"/>
  <c r="FO77" i="17" s="1"/>
  <c r="FK78" i="17"/>
  <c r="EH23" i="17"/>
  <c r="FF23" i="17" s="1"/>
  <c r="EX30" i="17"/>
  <c r="EN35" i="17"/>
  <c r="DP35" i="17"/>
  <c r="CZ35" i="17"/>
  <c r="CR35" i="17"/>
  <c r="DW298" i="17"/>
  <c r="FC298" i="17" s="1"/>
  <c r="ET310" i="17"/>
  <c r="FR310" i="17" s="1"/>
  <c r="EA259" i="17"/>
  <c r="FG259" i="17" s="1"/>
  <c r="FW259" i="17" s="1"/>
  <c r="DZ259" i="17"/>
  <c r="FF259" i="17" s="1"/>
  <c r="FV259" i="17" s="1"/>
  <c r="FI262" i="17"/>
  <c r="DZ266" i="17"/>
  <c r="EB220" i="17"/>
  <c r="FH220" i="17" s="1"/>
  <c r="DV220" i="17"/>
  <c r="FB220" i="17" s="1"/>
  <c r="DW219" i="17"/>
  <c r="FC219" i="17" s="1"/>
  <c r="FS219" i="17" s="1"/>
  <c r="EB226" i="17"/>
  <c r="FH226" i="17" s="1"/>
  <c r="FI178" i="17"/>
  <c r="EA169" i="17"/>
  <c r="FG169" i="17" s="1"/>
  <c r="EA122" i="17"/>
  <c r="FG122" i="17" s="1"/>
  <c r="DX129" i="17"/>
  <c r="FD129" i="17" s="1"/>
  <c r="FT129" i="17" s="1"/>
  <c r="DV129" i="17"/>
  <c r="FB129" i="17" s="1"/>
  <c r="EA32" i="17"/>
  <c r="DU120" i="17"/>
  <c r="FA120" i="17" s="1"/>
  <c r="ER25" i="17"/>
  <c r="FP25" i="17" s="1"/>
  <c r="EA112" i="17"/>
  <c r="FG112" i="17" s="1"/>
  <c r="FW112" i="17" s="1"/>
  <c r="EA165" i="17"/>
  <c r="FG165" i="17" s="1"/>
  <c r="FW165" i="17" s="1"/>
  <c r="FN208" i="17"/>
  <c r="DZ19" i="17"/>
  <c r="FF19" i="17" s="1"/>
  <c r="EA178" i="17"/>
  <c r="FG178" i="17" s="1"/>
  <c r="FW178" i="17" s="1"/>
  <c r="DV178" i="17"/>
  <c r="FB178" i="17" s="1"/>
  <c r="DU178" i="17"/>
  <c r="FA178" i="17" s="1"/>
  <c r="EQ113" i="17"/>
  <c r="EY113" i="17" s="1"/>
  <c r="ER174" i="17"/>
  <c r="FH174" i="17" s="1"/>
  <c r="EE170" i="17"/>
  <c r="FK170" i="17" s="1"/>
  <c r="DV177" i="17"/>
  <c r="FB177" i="17" s="1"/>
  <c r="FR177" i="17" s="1"/>
  <c r="FX115" i="22"/>
  <c r="FW176" i="22"/>
  <c r="FU221" i="22"/>
  <c r="DV85" i="23"/>
  <c r="CC321" i="23"/>
  <c r="BM321" i="23"/>
  <c r="CK321" i="23" s="1"/>
  <c r="CB321" i="23"/>
  <c r="BL321" i="23"/>
  <c r="CJ321" i="23" s="1"/>
  <c r="CA321" i="23"/>
  <c r="BK321" i="23"/>
  <c r="CI321" i="23" s="1"/>
  <c r="BZ321" i="23"/>
  <c r="BJ321" i="23"/>
  <c r="CH321" i="23" s="1"/>
  <c r="BY321" i="23"/>
  <c r="BI321" i="23"/>
  <c r="CG321" i="23" s="1"/>
  <c r="CF321" i="23"/>
  <c r="BP321" i="23"/>
  <c r="CN321" i="23" s="1"/>
  <c r="CE321" i="23"/>
  <c r="BO321" i="23"/>
  <c r="CM321" i="23" s="1"/>
  <c r="CD321" i="23"/>
  <c r="BN321" i="23"/>
  <c r="CL321" i="23" s="1"/>
  <c r="FA172" i="23"/>
  <c r="FQ226" i="24"/>
  <c r="FR272" i="24"/>
  <c r="FW26" i="24"/>
  <c r="FW80" i="24"/>
  <c r="FH79" i="24"/>
  <c r="FD65" i="24"/>
  <c r="FU131" i="24"/>
  <c r="FS210" i="24"/>
  <c r="FL220" i="24"/>
  <c r="DY14" i="17"/>
  <c r="FE14" i="17" s="1"/>
  <c r="FO272" i="24"/>
  <c r="EY272" i="24"/>
  <c r="EN133" i="23"/>
  <c r="EV133" i="23" s="1"/>
  <c r="DX133" i="23"/>
  <c r="FD133" i="23" s="1"/>
  <c r="EC17" i="23"/>
  <c r="DU17" i="23"/>
  <c r="FP211" i="23"/>
  <c r="FZ269" i="22"/>
  <c r="EC83" i="17"/>
  <c r="ES83" i="17" s="1"/>
  <c r="FK178" i="24"/>
  <c r="EU178" i="24"/>
  <c r="FL301" i="24"/>
  <c r="EV301" i="24"/>
  <c r="FG164" i="17"/>
  <c r="FW164" i="17" s="1"/>
  <c r="DY318" i="17"/>
  <c r="FE318" i="17" s="1"/>
  <c r="FU318" i="17" s="1"/>
  <c r="FV269" i="23"/>
  <c r="FI169" i="17"/>
  <c r="FO172" i="17"/>
  <c r="FB121" i="17"/>
  <c r="EG163" i="17"/>
  <c r="FE163" i="17" s="1"/>
  <c r="FL269" i="17"/>
  <c r="DK319" i="17"/>
  <c r="CU319" i="17"/>
  <c r="DC319" i="17"/>
  <c r="EI319" i="17"/>
  <c r="DS319" i="17"/>
  <c r="EA319" i="17" s="1"/>
  <c r="EB34" i="17"/>
  <c r="FH34" i="17" s="1"/>
  <c r="FL301" i="17"/>
  <c r="EF307" i="17"/>
  <c r="FL307" i="17" s="1"/>
  <c r="EB307" i="17"/>
  <c r="FH307" i="17" s="1"/>
  <c r="ED320" i="17"/>
  <c r="EL320" i="17"/>
  <c r="DV320" i="17"/>
  <c r="FB320" i="17" s="1"/>
  <c r="CP320" i="17"/>
  <c r="FJ320" i="17" s="1"/>
  <c r="DF320" i="17"/>
  <c r="ET320" i="17" s="1"/>
  <c r="DN320" i="17"/>
  <c r="CX320" i="17"/>
  <c r="EE208" i="17"/>
  <c r="FK208" i="17" s="1"/>
  <c r="DC181" i="17"/>
  <c r="DS181" i="17"/>
  <c r="EQ181" i="17" s="1"/>
  <c r="CU181" i="17"/>
  <c r="FO181" i="17" s="1"/>
  <c r="DK181" i="17"/>
  <c r="EI181" i="17"/>
  <c r="FG113" i="17"/>
  <c r="EV77" i="17"/>
  <c r="EY70" i="17"/>
  <c r="FH23" i="17"/>
  <c r="EI173" i="17"/>
  <c r="FO173" i="17" s="1"/>
  <c r="EI209" i="17"/>
  <c r="FG209" i="17" s="1"/>
  <c r="EB223" i="17"/>
  <c r="FH223" i="17" s="1"/>
  <c r="DV116" i="17"/>
  <c r="FB116" i="17" s="1"/>
  <c r="EL116" i="17"/>
  <c r="ET116" i="17" s="1"/>
  <c r="EP66" i="17"/>
  <c r="EX66" i="17" s="1"/>
  <c r="DW77" i="17"/>
  <c r="FC77" i="17" s="1"/>
  <c r="FS77" i="17" s="1"/>
  <c r="EH77" i="17"/>
  <c r="FF77" i="17" s="1"/>
  <c r="EH69" i="17"/>
  <c r="EX69" i="17" s="1"/>
  <c r="DX303" i="17"/>
  <c r="FD303" i="17" s="1"/>
  <c r="DV303" i="17"/>
  <c r="FB303" i="17" s="1"/>
  <c r="EP311" i="17"/>
  <c r="EX311" i="17" s="1"/>
  <c r="DW304" i="17"/>
  <c r="FC304" i="17" s="1"/>
  <c r="DU304" i="17"/>
  <c r="FA304" i="17" s="1"/>
  <c r="FQ304" i="17" s="1"/>
  <c r="DW256" i="17"/>
  <c r="FC256" i="17" s="1"/>
  <c r="EX256" i="17"/>
  <c r="EK254" i="17"/>
  <c r="FI254" i="17" s="1"/>
  <c r="EL73" i="17"/>
  <c r="FB73" i="17" s="1"/>
  <c r="DZ18" i="17"/>
  <c r="FF18" i="17" s="1"/>
  <c r="EA23" i="17"/>
  <c r="FG23" i="17" s="1"/>
  <c r="ES222" i="17"/>
  <c r="FQ222" i="17" s="1"/>
  <c r="FE123" i="17"/>
  <c r="ED175" i="17"/>
  <c r="ET175" i="17" s="1"/>
  <c r="EI313" i="17"/>
  <c r="FG313" i="17" s="1"/>
  <c r="DX299" i="17"/>
  <c r="FD299" i="17" s="1"/>
  <c r="ET73" i="17"/>
  <c r="EE79" i="17"/>
  <c r="EU79" i="17" s="1"/>
  <c r="EE306" i="17"/>
  <c r="FK306" i="17" s="1"/>
  <c r="DX267" i="17"/>
  <c r="FD267" i="17" s="1"/>
  <c r="DU257" i="17"/>
  <c r="DY207" i="17"/>
  <c r="FE207" i="17" s="1"/>
  <c r="EF212" i="17"/>
  <c r="FD212" i="17" s="1"/>
  <c r="EN126" i="17"/>
  <c r="EV126" i="17" s="1"/>
  <c r="EL128" i="17"/>
  <c r="ET128" i="17" s="1"/>
  <c r="DV68" i="17"/>
  <c r="FB68" i="17" s="1"/>
  <c r="EJ68" i="17"/>
  <c r="FN25" i="17"/>
  <c r="EU167" i="17"/>
  <c r="FO164" i="17"/>
  <c r="FO72" i="17"/>
  <c r="FQ80" i="17"/>
  <c r="EZ77" i="17"/>
  <c r="EK168" i="17"/>
  <c r="ES168" i="17" s="1"/>
  <c r="EB308" i="17"/>
  <c r="FH308" i="17" s="1"/>
  <c r="EO310" i="17"/>
  <c r="FE310" i="17" s="1"/>
  <c r="EK308" i="17"/>
  <c r="ES308" i="17" s="1"/>
  <c r="EB314" i="17"/>
  <c r="FH314" i="17" s="1"/>
  <c r="FX314" i="17" s="1"/>
  <c r="DZ255" i="17"/>
  <c r="FF255" i="17" s="1"/>
  <c r="FV255" i="17" s="1"/>
  <c r="EA221" i="17"/>
  <c r="FG221" i="17" s="1"/>
  <c r="DY180" i="17"/>
  <c r="FE180" i="17" s="1"/>
  <c r="EJ115" i="17"/>
  <c r="FH115" i="17" s="1"/>
  <c r="DL133" i="17"/>
  <c r="DD133" i="17"/>
  <c r="CV133" i="17"/>
  <c r="DT133" i="17"/>
  <c r="ER133" i="17" s="1"/>
  <c r="EJ133" i="17"/>
  <c r="EZ133" i="17" s="1"/>
  <c r="EB133" i="17"/>
  <c r="FH133" i="17" s="1"/>
  <c r="FL82" i="17"/>
  <c r="EB29" i="17"/>
  <c r="FH29" i="17" s="1"/>
  <c r="FX29" i="17" s="1"/>
  <c r="FO119" i="17"/>
  <c r="FW119" i="17" s="1"/>
  <c r="EM82" i="17"/>
  <c r="FK82" i="17" s="1"/>
  <c r="ET78" i="17"/>
  <c r="FR78" i="17" s="1"/>
  <c r="EH118" i="17"/>
  <c r="FN118" i="17" s="1"/>
  <c r="EZ306" i="17"/>
  <c r="EN272" i="17"/>
  <c r="FL272" i="17" s="1"/>
  <c r="EB211" i="17"/>
  <c r="FH211" i="17" s="1"/>
  <c r="FF305" i="17"/>
  <c r="FV305" i="17" s="1"/>
  <c r="EW315" i="17"/>
  <c r="EF316" i="17"/>
  <c r="EJ316" i="17"/>
  <c r="FP316" i="17" s="1"/>
  <c r="EY254" i="17"/>
  <c r="FW254" i="17" s="1"/>
  <c r="DV225" i="17"/>
  <c r="FB225" i="17" s="1"/>
  <c r="FR225" i="17" s="1"/>
  <c r="DV161" i="17"/>
  <c r="FB161" i="17" s="1"/>
  <c r="EG173" i="17"/>
  <c r="EX115" i="17"/>
  <c r="FV115" i="17" s="1"/>
  <c r="ES132" i="17"/>
  <c r="FQ132" i="17" s="1"/>
  <c r="EZ119" i="17"/>
  <c r="FF63" i="17"/>
  <c r="DY165" i="17"/>
  <c r="FE165" i="17" s="1"/>
  <c r="FU165" i="17" s="1"/>
  <c r="DV167" i="17"/>
  <c r="ED167" i="17"/>
  <c r="FJ167" i="17" s="1"/>
  <c r="DX209" i="17"/>
  <c r="FD209" i="17" s="1"/>
  <c r="EN209" i="17"/>
  <c r="FL209" i="17" s="1"/>
  <c r="ET272" i="17"/>
  <c r="EF261" i="17"/>
  <c r="FD261" i="17" s="1"/>
  <c r="EJ131" i="17"/>
  <c r="EZ131" i="17" s="1"/>
  <c r="DZ70" i="17"/>
  <c r="FF70" i="17" s="1"/>
  <c r="DY317" i="17"/>
  <c r="FE317" i="17" s="1"/>
  <c r="DX317" i="17"/>
  <c r="DV318" i="17"/>
  <c r="FB318" i="17" s="1"/>
  <c r="FR318" i="17" s="1"/>
  <c r="EB253" i="17"/>
  <c r="FH253" i="17" s="1"/>
  <c r="DX263" i="17"/>
  <c r="FD263" i="17" s="1"/>
  <c r="FT263" i="17" s="1"/>
  <c r="EB263" i="17"/>
  <c r="FH263" i="17" s="1"/>
  <c r="DZ215" i="17"/>
  <c r="FF215" i="17" s="1"/>
  <c r="FV215" i="17" s="1"/>
  <c r="DZ225" i="17"/>
  <c r="EN167" i="17"/>
  <c r="FD167" i="17" s="1"/>
  <c r="DM84" i="17"/>
  <c r="EK84" i="17" s="1"/>
  <c r="EC84" i="17"/>
  <c r="DE84" i="17"/>
  <c r="CO84" i="17"/>
  <c r="CW84" i="17"/>
  <c r="EV165" i="17"/>
  <c r="FM122" i="17"/>
  <c r="DX80" i="17"/>
  <c r="FD80" i="17" s="1"/>
  <c r="FT80" i="17" s="1"/>
  <c r="EO81" i="17"/>
  <c r="FM81" i="17" s="1"/>
  <c r="EX83" i="17"/>
  <c r="FV83" i="17" s="1"/>
  <c r="EZ16" i="17"/>
  <c r="FX16" i="17" s="1"/>
  <c r="DW217" i="17"/>
  <c r="FC217" i="17" s="1"/>
  <c r="DZ264" i="17"/>
  <c r="FF264" i="17" s="1"/>
  <c r="FV264" i="17" s="1"/>
  <c r="DZ127" i="17"/>
  <c r="FF127" i="17" s="1"/>
  <c r="FV127" i="17" s="1"/>
  <c r="EN266" i="17"/>
  <c r="EV266" i="17" s="1"/>
  <c r="EB80" i="17"/>
  <c r="FH80" i="17" s="1"/>
  <c r="EX77" i="17"/>
  <c r="EO77" i="17"/>
  <c r="FM77" i="17" s="1"/>
  <c r="DZ301" i="17"/>
  <c r="FF301" i="17" s="1"/>
  <c r="DU301" i="17"/>
  <c r="FA301" i="17" s="1"/>
  <c r="EA301" i="17"/>
  <c r="EB311" i="17"/>
  <c r="FH311" i="17" s="1"/>
  <c r="EV272" i="17"/>
  <c r="EI274" i="17"/>
  <c r="DK274" i="17"/>
  <c r="CU274" i="17"/>
  <c r="DS274" i="17"/>
  <c r="EQ274" i="17" s="1"/>
  <c r="DC274" i="17"/>
  <c r="EA274" i="17"/>
  <c r="FG274" i="17" s="1"/>
  <c r="DW210" i="17"/>
  <c r="FC210" i="17" s="1"/>
  <c r="DY210" i="17"/>
  <c r="FE210" i="17" s="1"/>
  <c r="CZ228" i="17"/>
  <c r="DP228" i="17"/>
  <c r="EN228" i="17" s="1"/>
  <c r="DH228" i="17"/>
  <c r="EV228" i="17" s="1"/>
  <c r="CR228" i="17"/>
  <c r="EF228" i="17"/>
  <c r="DX228" i="17"/>
  <c r="FD228" i="17" s="1"/>
  <c r="EJ176" i="17"/>
  <c r="EZ176" i="17" s="1"/>
  <c r="DW114" i="17"/>
  <c r="EE119" i="17"/>
  <c r="FK119" i="17" s="1"/>
  <c r="DU73" i="17"/>
  <c r="FA73" i="17" s="1"/>
  <c r="EG73" i="17"/>
  <c r="EW73" i="17" s="1"/>
  <c r="DZ72" i="17"/>
  <c r="FF72" i="17" s="1"/>
  <c r="EJ28" i="17"/>
  <c r="FP28" i="17" s="1"/>
  <c r="EW173" i="17"/>
  <c r="DV126" i="17"/>
  <c r="FB126" i="17" s="1"/>
  <c r="DV112" i="17"/>
  <c r="FB112" i="17" s="1"/>
  <c r="DX123" i="17"/>
  <c r="FD123" i="17" s="1"/>
  <c r="EA123" i="17"/>
  <c r="FG123" i="17" s="1"/>
  <c r="DY32" i="17"/>
  <c r="FE32" i="17" s="1"/>
  <c r="FU32" i="17" s="1"/>
  <c r="EB24" i="17"/>
  <c r="FH24" i="17" s="1"/>
  <c r="FX24" i="17" s="1"/>
  <c r="EY298" i="17"/>
  <c r="DX78" i="17"/>
  <c r="FD78" i="17" s="1"/>
  <c r="EI78" i="17"/>
  <c r="EY78" i="17" s="1"/>
  <c r="DZ302" i="17"/>
  <c r="FF302" i="17" s="1"/>
  <c r="EY314" i="17"/>
  <c r="DV259" i="17"/>
  <c r="FB259" i="17" s="1"/>
  <c r="EB259" i="17"/>
  <c r="FH259" i="17" s="1"/>
  <c r="FX259" i="17" s="1"/>
  <c r="EA273" i="17"/>
  <c r="FG273" i="17" s="1"/>
  <c r="ET209" i="17"/>
  <c r="DY213" i="17"/>
  <c r="FE213" i="17" s="1"/>
  <c r="DU220" i="17"/>
  <c r="FA220" i="17" s="1"/>
  <c r="DZ220" i="17"/>
  <c r="FF220" i="17" s="1"/>
  <c r="DX219" i="17"/>
  <c r="FD219" i="17" s="1"/>
  <c r="FT219" i="17" s="1"/>
  <c r="DU129" i="17"/>
  <c r="DV76" i="17"/>
  <c r="DZ73" i="17"/>
  <c r="FF73" i="17" s="1"/>
  <c r="DW113" i="17"/>
  <c r="FC113" i="17" s="1"/>
  <c r="EN127" i="17"/>
  <c r="FL127" i="17" s="1"/>
  <c r="EY208" i="17"/>
  <c r="FL178" i="17"/>
  <c r="DZ126" i="17"/>
  <c r="FF126" i="17" s="1"/>
  <c r="EA83" i="17"/>
  <c r="FG83" i="17" s="1"/>
  <c r="DZ180" i="17"/>
  <c r="FF180" i="17" s="1"/>
  <c r="FG268" i="22"/>
  <c r="FW68" i="22"/>
  <c r="FQ68" i="22"/>
  <c r="FR118" i="22"/>
  <c r="FT161" i="22"/>
  <c r="FX303" i="22"/>
  <c r="FB254" i="22"/>
  <c r="FR224" i="22"/>
  <c r="DU275" i="22"/>
  <c r="ET220" i="22"/>
  <c r="FX120" i="22"/>
  <c r="FV69" i="22"/>
  <c r="FV259" i="22"/>
  <c r="FZ259" i="22" s="1"/>
  <c r="FW254" i="22"/>
  <c r="FR180" i="22"/>
  <c r="FG73" i="22"/>
  <c r="ED217" i="22"/>
  <c r="FJ217" i="22" s="1"/>
  <c r="CA277" i="22"/>
  <c r="BK277" i="22"/>
  <c r="CI277" i="22" s="1"/>
  <c r="BZ277" i="22"/>
  <c r="BJ277" i="22"/>
  <c r="CH277" i="22" s="1"/>
  <c r="BY277" i="22"/>
  <c r="BI277" i="22"/>
  <c r="CG277" i="22" s="1"/>
  <c r="CF277" i="22"/>
  <c r="BP277" i="22"/>
  <c r="CN277" i="22" s="1"/>
  <c r="CE277" i="22"/>
  <c r="BO277" i="22"/>
  <c r="CM277" i="22" s="1"/>
  <c r="CD277" i="22"/>
  <c r="BN277" i="22"/>
  <c r="CL277" i="22" s="1"/>
  <c r="CC277" i="22"/>
  <c r="BM277" i="22"/>
  <c r="CK277" i="22" s="1"/>
  <c r="CB277" i="22"/>
  <c r="BL277" i="22"/>
  <c r="CJ277" i="22" s="1"/>
  <c r="FW172" i="22"/>
  <c r="EA182" i="22"/>
  <c r="DU133" i="22"/>
  <c r="EA228" i="22"/>
  <c r="FX132" i="22"/>
  <c r="FB166" i="22"/>
  <c r="FO221" i="22"/>
  <c r="FR267" i="22"/>
  <c r="FX259" i="23"/>
  <c r="FU69" i="23"/>
  <c r="FS127" i="23"/>
  <c r="FW117" i="23"/>
  <c r="FI272" i="23"/>
  <c r="FR170" i="23"/>
  <c r="FD261" i="23"/>
  <c r="EX75" i="23"/>
  <c r="FE228" i="23"/>
  <c r="EU65" i="23"/>
  <c r="FT255" i="23"/>
  <c r="FK274" i="23"/>
  <c r="EY68" i="23"/>
  <c r="FU222" i="23"/>
  <c r="EY222" i="23"/>
  <c r="EX113" i="23"/>
  <c r="FV213" i="23"/>
  <c r="FR84" i="23"/>
  <c r="FX80" i="23"/>
  <c r="FS63" i="23"/>
  <c r="FS74" i="23"/>
  <c r="FQ160" i="23"/>
  <c r="CF276" i="24"/>
  <c r="BP276" i="24"/>
  <c r="CE276" i="24"/>
  <c r="BO276" i="24"/>
  <c r="CM276" i="24" s="1"/>
  <c r="CD276" i="24"/>
  <c r="BN276" i="24"/>
  <c r="CL276" i="24" s="1"/>
  <c r="CC276" i="24"/>
  <c r="BM276" i="24"/>
  <c r="CK276" i="24" s="1"/>
  <c r="CA276" i="24"/>
  <c r="BK276" i="24"/>
  <c r="CI276" i="24" s="1"/>
  <c r="CB276" i="24"/>
  <c r="BZ276" i="24"/>
  <c r="BY276" i="24"/>
  <c r="BL276" i="24"/>
  <c r="CJ276" i="24" s="1"/>
  <c r="BI276" i="24"/>
  <c r="CG276" i="24" s="1"/>
  <c r="BJ276" i="24"/>
  <c r="CH276" i="24" s="1"/>
  <c r="FT215" i="24"/>
  <c r="FT207" i="24"/>
  <c r="FS219" i="24"/>
  <c r="FQ262" i="24"/>
  <c r="FU68" i="24"/>
  <c r="FS118" i="24"/>
  <c r="FH216" i="24"/>
  <c r="FU265" i="24"/>
  <c r="FW257" i="24"/>
  <c r="FF76" i="24"/>
  <c r="FL14" i="17"/>
  <c r="DW274" i="22"/>
  <c r="FC274" i="22" s="1"/>
  <c r="EM274" i="22"/>
  <c r="EU274" i="22" s="1"/>
  <c r="DB320" i="22"/>
  <c r="CT320" i="22"/>
  <c r="CZ133" i="23"/>
  <c r="CR133" i="23"/>
  <c r="FL133" i="23" s="1"/>
  <c r="EE17" i="23"/>
  <c r="DW17" i="23"/>
  <c r="FO307" i="24"/>
  <c r="EY307" i="24"/>
  <c r="FI66" i="23"/>
  <c r="FA66" i="23"/>
  <c r="ES66" i="23"/>
  <c r="FQ66" i="23" s="1"/>
  <c r="EZ171" i="17"/>
  <c r="FX171" i="17" s="1"/>
  <c r="FD112" i="17"/>
  <c r="FH76" i="17"/>
  <c r="FH21" i="17"/>
  <c r="EU269" i="17"/>
  <c r="FS269" i="17" s="1"/>
  <c r="DF319" i="17"/>
  <c r="ET319" i="17" s="1"/>
  <c r="CP319" i="17"/>
  <c r="CX319" i="17"/>
  <c r="EL319" i="17"/>
  <c r="ED319" i="17"/>
  <c r="DN319" i="17"/>
  <c r="DV319" i="17" s="1"/>
  <c r="FB319" i="17" s="1"/>
  <c r="FF307" i="17"/>
  <c r="EH320" i="17"/>
  <c r="CT320" i="17"/>
  <c r="FN320" i="17" s="1"/>
  <c r="DZ320" i="17"/>
  <c r="FF320" i="17" s="1"/>
  <c r="DJ320" i="17"/>
  <c r="EX320" i="17" s="1"/>
  <c r="FV320" i="17" s="1"/>
  <c r="DB320" i="17"/>
  <c r="DR320" i="17"/>
  <c r="EP320" i="17" s="1"/>
  <c r="FJ258" i="17"/>
  <c r="FS217" i="17"/>
  <c r="FO165" i="17"/>
  <c r="DN181" i="17"/>
  <c r="EL181" i="17" s="1"/>
  <c r="FJ181" i="17" s="1"/>
  <c r="CX181" i="17"/>
  <c r="DF181" i="17"/>
  <c r="ED181" i="17" s="1"/>
  <c r="CP181" i="17"/>
  <c r="FE129" i="17"/>
  <c r="FU129" i="17" s="1"/>
  <c r="FA123" i="17"/>
  <c r="FW69" i="17"/>
  <c r="DY116" i="17"/>
  <c r="FE116" i="17" s="1"/>
  <c r="EX304" i="17"/>
  <c r="EU256" i="17"/>
  <c r="FS256" i="17" s="1"/>
  <c r="EW256" i="17"/>
  <c r="FN271" i="17"/>
  <c r="EB121" i="17"/>
  <c r="FH121" i="17" s="1"/>
  <c r="FG18" i="17"/>
  <c r="EV173" i="17"/>
  <c r="EX122" i="17"/>
  <c r="EJ175" i="17"/>
  <c r="EZ175" i="17" s="1"/>
  <c r="DZ270" i="17"/>
  <c r="FF270" i="17" s="1"/>
  <c r="FC313" i="17"/>
  <c r="FE79" i="17"/>
  <c r="FC306" i="17"/>
  <c r="FB273" i="17"/>
  <c r="EZ207" i="17"/>
  <c r="FE212" i="17"/>
  <c r="FF123" i="17"/>
  <c r="DX66" i="17"/>
  <c r="EF66" i="17"/>
  <c r="EV66" i="17" s="1"/>
  <c r="FJ77" i="17"/>
  <c r="FJ73" i="17"/>
  <c r="FI75" i="17"/>
  <c r="FX170" i="23"/>
  <c r="ED170" i="17"/>
  <c r="ET170" i="17" s="1"/>
  <c r="EE175" i="17"/>
  <c r="FC175" i="17" s="1"/>
  <c r="FM160" i="17"/>
  <c r="EY132" i="17"/>
  <c r="EB222" i="17"/>
  <c r="FH222" i="17" s="1"/>
  <c r="FX222" i="17" s="1"/>
  <c r="DY68" i="17"/>
  <c r="FE68" i="17" s="1"/>
  <c r="EB270" i="17"/>
  <c r="CQ133" i="17"/>
  <c r="DG133" i="17"/>
  <c r="DO133" i="17"/>
  <c r="EM133" i="17" s="1"/>
  <c r="CY133" i="17"/>
  <c r="DU75" i="17"/>
  <c r="FA75" i="17" s="1"/>
  <c r="DU69" i="17"/>
  <c r="FF29" i="17"/>
  <c r="FD307" i="24"/>
  <c r="FF225" i="17"/>
  <c r="FV225" i="17" s="1"/>
  <c r="EV78" i="17"/>
  <c r="EY33" i="17"/>
  <c r="EW306" i="17"/>
  <c r="FU306" i="17" s="1"/>
  <c r="FP113" i="17"/>
  <c r="FB211" i="17"/>
  <c r="FR211" i="17" s="1"/>
  <c r="EK72" i="17"/>
  <c r="FI72" i="17" s="1"/>
  <c r="FM166" i="17"/>
  <c r="DX82" i="17"/>
  <c r="FD82" i="17" s="1"/>
  <c r="FC305" i="17"/>
  <c r="EV315" i="17"/>
  <c r="FT315" i="17" s="1"/>
  <c r="EZ315" i="17"/>
  <c r="FX315" i="17" s="1"/>
  <c r="EV309" i="17"/>
  <c r="EB309" i="17"/>
  <c r="FE258" i="17"/>
  <c r="DX225" i="17"/>
  <c r="FD225" i="17" s="1"/>
  <c r="EL67" i="17"/>
  <c r="DY20" i="17"/>
  <c r="FE20" i="17" s="1"/>
  <c r="EW220" i="17"/>
  <c r="DU172" i="17"/>
  <c r="FA172" i="17" s="1"/>
  <c r="FQ172" i="17" s="1"/>
  <c r="EL65" i="17"/>
  <c r="ET80" i="17"/>
  <c r="DZ22" i="17"/>
  <c r="FF22" i="17" s="1"/>
  <c r="FV22" i="17" s="1"/>
  <c r="FF119" i="17"/>
  <c r="EP119" i="17"/>
  <c r="EX119" i="17" s="1"/>
  <c r="FV119" i="17" s="1"/>
  <c r="EI167" i="17"/>
  <c r="FG167" i="17" s="1"/>
  <c r="EU68" i="17"/>
  <c r="DU70" i="17"/>
  <c r="FP302" i="17"/>
  <c r="EX308" i="17"/>
  <c r="EY261" i="17"/>
  <c r="FW261" i="17" s="1"/>
  <c r="EA253" i="17"/>
  <c r="FG253" i="17" s="1"/>
  <c r="EA263" i="17"/>
  <c r="FG263" i="17" s="1"/>
  <c r="FW263" i="17" s="1"/>
  <c r="EB167" i="17"/>
  <c r="FH167" i="17" s="1"/>
  <c r="FX167" i="17" s="1"/>
  <c r="EF84" i="17"/>
  <c r="DH84" i="17"/>
  <c r="CR84" i="17"/>
  <c r="DP84" i="17"/>
  <c r="EN84" i="17" s="1"/>
  <c r="CZ84" i="17"/>
  <c r="ET210" i="17"/>
  <c r="FR210" i="17" s="1"/>
  <c r="EZ114" i="17"/>
  <c r="DW71" i="17"/>
  <c r="FC71" i="17" s="1"/>
  <c r="FG16" i="17"/>
  <c r="FW16" i="17" s="1"/>
  <c r="DY217" i="17"/>
  <c r="FE217" i="17" s="1"/>
  <c r="FU217" i="17" s="1"/>
  <c r="DV264" i="17"/>
  <c r="FB264" i="17" s="1"/>
  <c r="FR264" i="17" s="1"/>
  <c r="EC127" i="17"/>
  <c r="FI127" i="17" s="1"/>
  <c r="FN259" i="17"/>
  <c r="FI266" i="17"/>
  <c r="FQ266" i="17" s="1"/>
  <c r="DW74" i="17"/>
  <c r="FM80" i="17"/>
  <c r="EA15" i="17"/>
  <c r="FG15" i="17" s="1"/>
  <c r="FI315" i="17"/>
  <c r="DW301" i="17"/>
  <c r="FC301" i="17" s="1"/>
  <c r="DV301" i="17"/>
  <c r="FB301" i="17" s="1"/>
  <c r="DX311" i="17"/>
  <c r="FD311" i="17" s="1"/>
  <c r="FT311" i="17" s="1"/>
  <c r="FM272" i="17"/>
  <c r="DY272" i="17"/>
  <c r="FE272" i="17" s="1"/>
  <c r="EM274" i="17"/>
  <c r="CQ274" i="17"/>
  <c r="DG274" i="17"/>
  <c r="DW274" i="17"/>
  <c r="FC274" i="17" s="1"/>
  <c r="EE274" i="17"/>
  <c r="FK274" i="17" s="1"/>
  <c r="DO274" i="17"/>
  <c r="CY274" i="17"/>
  <c r="DZ210" i="17"/>
  <c r="FF210" i="17" s="1"/>
  <c r="FA224" i="17"/>
  <c r="FQ224" i="17" s="1"/>
  <c r="DS228" i="17"/>
  <c r="EQ228" i="17" s="1"/>
  <c r="DC228" i="17"/>
  <c r="CU228" i="17"/>
  <c r="DK228" i="17"/>
  <c r="EA228" i="17"/>
  <c r="DY162" i="17"/>
  <c r="FE162" i="17" s="1"/>
  <c r="DX120" i="17"/>
  <c r="FD120" i="17" s="1"/>
  <c r="DV120" i="17"/>
  <c r="FB120" i="17" s="1"/>
  <c r="DY125" i="17"/>
  <c r="FE125" i="17" s="1"/>
  <c r="FU125" i="17" s="1"/>
  <c r="DW72" i="17"/>
  <c r="FC72" i="17" s="1"/>
  <c r="FS72" i="17" s="1"/>
  <c r="EW209" i="17"/>
  <c r="FU209" i="17" s="1"/>
  <c r="DU175" i="17"/>
  <c r="FA175" i="17" s="1"/>
  <c r="FQ175" i="17" s="1"/>
  <c r="EU171" i="17"/>
  <c r="EX132" i="17"/>
  <c r="FV132" i="17" s="1"/>
  <c r="ET65" i="17"/>
  <c r="EM35" i="17"/>
  <c r="DO35" i="17"/>
  <c r="CY35" i="17"/>
  <c r="CQ35" i="17"/>
  <c r="ET298" i="17"/>
  <c r="EB298" i="17"/>
  <c r="FH298" i="17" s="1"/>
  <c r="FC302" i="17"/>
  <c r="EM262" i="17"/>
  <c r="FC262" i="17" s="1"/>
  <c r="EV273" i="17"/>
  <c r="DV266" i="17"/>
  <c r="FB266" i="17" s="1"/>
  <c r="FR266" i="17" s="1"/>
  <c r="EB213" i="17"/>
  <c r="FH213" i="17" s="1"/>
  <c r="EY226" i="17"/>
  <c r="EY220" i="17"/>
  <c r="DV219" i="17"/>
  <c r="FB219" i="17" s="1"/>
  <c r="DY226" i="17"/>
  <c r="FE226" i="17" s="1"/>
  <c r="EH226" i="17"/>
  <c r="FN226" i="17" s="1"/>
  <c r="DX169" i="17"/>
  <c r="FD169" i="17" s="1"/>
  <c r="DY76" i="17"/>
  <c r="FE76" i="17" s="1"/>
  <c r="EB132" i="17"/>
  <c r="FH132" i="17" s="1"/>
  <c r="FX132" i="17" s="1"/>
  <c r="EB63" i="17"/>
  <c r="FH63" i="17" s="1"/>
  <c r="DZ208" i="17"/>
  <c r="FF208" i="17" s="1"/>
  <c r="FV208" i="17" s="1"/>
  <c r="ER170" i="17"/>
  <c r="FH170" i="17" s="1"/>
  <c r="ED208" i="17"/>
  <c r="ET208" i="17" s="1"/>
  <c r="FX308" i="17"/>
  <c r="FV314" i="17"/>
  <c r="FT302" i="17"/>
  <c r="FA320" i="22"/>
  <c r="FS311" i="22"/>
  <c r="FQ311" i="22"/>
  <c r="FR300" i="22"/>
  <c r="FS167" i="22"/>
  <c r="FU79" i="22"/>
  <c r="FU266" i="22"/>
  <c r="FQ258" i="22"/>
  <c r="EX316" i="22"/>
  <c r="FT312" i="22"/>
  <c r="FV178" i="22"/>
  <c r="FW130" i="22"/>
  <c r="FU120" i="22"/>
  <c r="FS160" i="22"/>
  <c r="FZ160" i="22" s="1"/>
  <c r="FW131" i="22"/>
  <c r="FW65" i="22"/>
  <c r="FT77" i="22"/>
  <c r="FQ65" i="22"/>
  <c r="FB220" i="22"/>
  <c r="FF260" i="22"/>
  <c r="FR216" i="23"/>
  <c r="DU35" i="23"/>
  <c r="FQ301" i="23"/>
  <c r="FA177" i="23"/>
  <c r="DZ85" i="23"/>
  <c r="FE164" i="23"/>
  <c r="FU173" i="23"/>
  <c r="FB131" i="23"/>
  <c r="FR112" i="23"/>
  <c r="CF37" i="23"/>
  <c r="BP37" i="23"/>
  <c r="CN37" i="23" s="1"/>
  <c r="BZ37" i="23"/>
  <c r="BJ37" i="23"/>
  <c r="CH37" i="23" s="1"/>
  <c r="CA37" i="23"/>
  <c r="BK37" i="23"/>
  <c r="CI37" i="23" s="1"/>
  <c r="CB37" i="23"/>
  <c r="BL37" i="23"/>
  <c r="CJ37" i="23" s="1"/>
  <c r="CC37" i="23"/>
  <c r="BM37" i="23"/>
  <c r="CK37" i="23" s="1"/>
  <c r="CE37" i="23"/>
  <c r="BO37" i="23"/>
  <c r="CM37" i="23" s="1"/>
  <c r="BI37" i="23"/>
  <c r="CG37" i="23" s="1"/>
  <c r="CD37" i="23"/>
  <c r="BY37" i="23"/>
  <c r="BN37" i="23"/>
  <c r="CL37" i="23" s="1"/>
  <c r="DY319" i="23"/>
  <c r="FT112" i="23"/>
  <c r="EW274" i="23"/>
  <c r="CF231" i="23"/>
  <c r="BP231" i="23"/>
  <c r="CN231" i="23" s="1"/>
  <c r="CE231" i="23"/>
  <c r="BO231" i="23"/>
  <c r="CM231" i="23" s="1"/>
  <c r="CD231" i="23"/>
  <c r="BN231" i="23"/>
  <c r="CL231" i="23" s="1"/>
  <c r="CC231" i="23"/>
  <c r="BM231" i="23"/>
  <c r="CK231" i="23" s="1"/>
  <c r="CB231" i="23"/>
  <c r="BL231" i="23"/>
  <c r="CJ231" i="23" s="1"/>
  <c r="CA231" i="23"/>
  <c r="BK231" i="23"/>
  <c r="CI231" i="23" s="1"/>
  <c r="BZ231" i="23"/>
  <c r="BJ231" i="23"/>
  <c r="CH231" i="23" s="1"/>
  <c r="BY231" i="23"/>
  <c r="BI231" i="23"/>
  <c r="CG231" i="23" s="1"/>
  <c r="FB68" i="23"/>
  <c r="FX222" i="23"/>
  <c r="BZ136" i="23"/>
  <c r="BJ136" i="23"/>
  <c r="CH136" i="23" s="1"/>
  <c r="BY136" i="23"/>
  <c r="BI136" i="23"/>
  <c r="CG136" i="23" s="1"/>
  <c r="CF136" i="23"/>
  <c r="BP136" i="23"/>
  <c r="CN136" i="23" s="1"/>
  <c r="CE136" i="23"/>
  <c r="BO136" i="23"/>
  <c r="CM136" i="23" s="1"/>
  <c r="CD136" i="23"/>
  <c r="BN136" i="23"/>
  <c r="CL136" i="23" s="1"/>
  <c r="CC136" i="23"/>
  <c r="BM136" i="23"/>
  <c r="CK136" i="23" s="1"/>
  <c r="CB136" i="23"/>
  <c r="BL136" i="23"/>
  <c r="CJ136" i="23" s="1"/>
  <c r="CA136" i="23"/>
  <c r="BK136" i="23"/>
  <c r="CI136" i="23" s="1"/>
  <c r="FR113" i="23"/>
  <c r="FV209" i="23"/>
  <c r="FJ122" i="23"/>
  <c r="FA180" i="23"/>
  <c r="FS127" i="24"/>
  <c r="FU125" i="24"/>
  <c r="FW79" i="24"/>
  <c r="FR79" i="24"/>
  <c r="FX314" i="24"/>
  <c r="FT273" i="24"/>
  <c r="FI318" i="24"/>
  <c r="DX228" i="24"/>
  <c r="FR211" i="24"/>
  <c r="EU217" i="24"/>
  <c r="FS65" i="24"/>
  <c r="FQ316" i="24"/>
  <c r="FV222" i="24"/>
  <c r="FQ265" i="24"/>
  <c r="EF299" i="24"/>
  <c r="EI299" i="24"/>
  <c r="FG299" i="24" s="1"/>
  <c r="FQ119" i="24"/>
  <c r="DU181" i="24"/>
  <c r="FW30" i="24"/>
  <c r="FQ63" i="24"/>
  <c r="FU316" i="24"/>
  <c r="CQ274" i="22"/>
  <c r="FK274" i="22" s="1"/>
  <c r="CY274" i="22"/>
  <c r="FI307" i="24"/>
  <c r="ES307" i="24"/>
  <c r="DV83" i="17"/>
  <c r="DY133" i="23"/>
  <c r="FE133" i="23" s="1"/>
  <c r="ED17" i="23"/>
  <c r="DV17" i="23"/>
  <c r="FB17" i="23" s="1"/>
  <c r="FC114" i="22"/>
  <c r="FS114" i="22" s="1"/>
  <c r="FL318" i="17"/>
  <c r="FG162" i="24"/>
  <c r="CZ319" i="24"/>
  <c r="CR319" i="24"/>
  <c r="FL319" i="24" s="1"/>
  <c r="EZ163" i="17"/>
  <c r="EX131" i="17"/>
  <c r="FH128" i="17"/>
  <c r="FF114" i="17"/>
  <c r="FL115" i="17"/>
  <c r="EA17" i="17"/>
  <c r="FG17" i="17" s="1"/>
  <c r="DX170" i="17"/>
  <c r="FD170" i="17" s="1"/>
  <c r="EG170" i="17"/>
  <c r="EW170" i="17" s="1"/>
  <c r="FI269" i="17"/>
  <c r="DI319" i="17"/>
  <c r="EG319" i="17" s="1"/>
  <c r="CS319" i="17"/>
  <c r="FM319" i="17" s="1"/>
  <c r="DQ319" i="17"/>
  <c r="EO319" i="17" s="1"/>
  <c r="DA319" i="17"/>
  <c r="DY319" i="17"/>
  <c r="FE319" i="17" s="1"/>
  <c r="CO320" i="17"/>
  <c r="FI320" i="17" s="1"/>
  <c r="DE320" i="17"/>
  <c r="EC320" i="17" s="1"/>
  <c r="DM320" i="17"/>
  <c r="CW320" i="17"/>
  <c r="EK320" i="17"/>
  <c r="FM219" i="17"/>
  <c r="EG222" i="17"/>
  <c r="FE222" i="17" s="1"/>
  <c r="EA227" i="17"/>
  <c r="FG227" i="17" s="1"/>
  <c r="DA181" i="17"/>
  <c r="DQ181" i="17"/>
  <c r="DY181" i="17" s="1"/>
  <c r="CS181" i="17"/>
  <c r="DI181" i="17"/>
  <c r="EG181" i="17" s="1"/>
  <c r="DU71" i="17"/>
  <c r="FA71" i="17" s="1"/>
  <c r="EI71" i="17"/>
  <c r="FO71" i="17" s="1"/>
  <c r="DZ25" i="17"/>
  <c r="FF25" i="17" s="1"/>
  <c r="FV302" i="24"/>
  <c r="FJ117" i="17"/>
  <c r="EY123" i="17"/>
  <c r="FJ121" i="17"/>
  <c r="ET82" i="17"/>
  <c r="FR82" i="17" s="1"/>
  <c r="FG173" i="17"/>
  <c r="EH223" i="17"/>
  <c r="EX223" i="17" s="1"/>
  <c r="FT305" i="17"/>
  <c r="DW64" i="17"/>
  <c r="FC64" i="17" s="1"/>
  <c r="EB77" i="17"/>
  <c r="FH77" i="17" s="1"/>
  <c r="ER255" i="17"/>
  <c r="FC172" i="17"/>
  <c r="EA132" i="17"/>
  <c r="FG132" i="17" s="1"/>
  <c r="FG272" i="24"/>
  <c r="ES130" i="17"/>
  <c r="FE82" i="17"/>
  <c r="FH28" i="17"/>
  <c r="EJ313" i="17"/>
  <c r="FH313" i="17" s="1"/>
  <c r="EP221" i="17"/>
  <c r="EX221" i="17" s="1"/>
  <c r="DU299" i="17"/>
  <c r="FA299" i="17" s="1"/>
  <c r="ED299" i="17"/>
  <c r="FJ299" i="17" s="1"/>
  <c r="EW211" i="17"/>
  <c r="FU211" i="17" s="1"/>
  <c r="DW112" i="17"/>
  <c r="FC112" i="17" s="1"/>
  <c r="FS112" i="17" s="1"/>
  <c r="EL75" i="17"/>
  <c r="FJ75" i="17" s="1"/>
  <c r="DU306" i="17"/>
  <c r="FA306" i="17" s="1"/>
  <c r="FN257" i="17"/>
  <c r="EI267" i="17"/>
  <c r="FE273" i="17"/>
  <c r="FA219" i="17"/>
  <c r="FQ219" i="17" s="1"/>
  <c r="DW68" i="17"/>
  <c r="FC68" i="17" s="1"/>
  <c r="DW66" i="17"/>
  <c r="FC66" i="17" s="1"/>
  <c r="EA79" i="17"/>
  <c r="FG79" i="17" s="1"/>
  <c r="FN73" i="17"/>
  <c r="EZ81" i="17"/>
  <c r="EB22" i="17"/>
  <c r="FH22" i="17" s="1"/>
  <c r="EB31" i="17"/>
  <c r="FH31" i="17" s="1"/>
  <c r="ET176" i="17"/>
  <c r="EZ168" i="17"/>
  <c r="EY130" i="17"/>
  <c r="FF130" i="17"/>
  <c r="FJ130" i="17"/>
  <c r="EY65" i="17"/>
  <c r="EH216" i="17"/>
  <c r="EX216" i="17" s="1"/>
  <c r="DY216" i="17"/>
  <c r="FE216" i="17" s="1"/>
  <c r="FF308" i="17"/>
  <c r="EV222" i="17"/>
  <c r="EA68" i="17"/>
  <c r="FG68" i="17" s="1"/>
  <c r="EX309" i="17"/>
  <c r="EA314" i="17"/>
  <c r="FG314" i="17" s="1"/>
  <c r="DX255" i="17"/>
  <c r="FD255" i="17" s="1"/>
  <c r="DV255" i="17"/>
  <c r="FB255" i="17" s="1"/>
  <c r="ER270" i="17"/>
  <c r="FH270" i="17" s="1"/>
  <c r="DY221" i="17"/>
  <c r="FE221" i="17" s="1"/>
  <c r="DV223" i="17"/>
  <c r="FB223" i="17" s="1"/>
  <c r="EQ180" i="17"/>
  <c r="FO180" i="17" s="1"/>
  <c r="FN130" i="17"/>
  <c r="EP133" i="17"/>
  <c r="CT133" i="17"/>
  <c r="DJ133" i="17"/>
  <c r="EH133" i="17" s="1"/>
  <c r="EX133" i="17" s="1"/>
  <c r="DB133" i="17"/>
  <c r="DR133" i="17"/>
  <c r="DZ133" i="17" s="1"/>
  <c r="EB75" i="17"/>
  <c r="FH75" i="17" s="1"/>
  <c r="EB69" i="17"/>
  <c r="FH69" i="17" s="1"/>
  <c r="EK69" i="17"/>
  <c r="FI69" i="17" s="1"/>
  <c r="ET219" i="17"/>
  <c r="DW160" i="17"/>
  <c r="FC160" i="17" s="1"/>
  <c r="DY127" i="17"/>
  <c r="FE127" i="17" s="1"/>
  <c r="EB126" i="17"/>
  <c r="FH126" i="17" s="1"/>
  <c r="FX126" i="17" s="1"/>
  <c r="FK73" i="17"/>
  <c r="ES306" i="17"/>
  <c r="FQ306" i="17" s="1"/>
  <c r="EM272" i="17"/>
  <c r="EU272" i="17" s="1"/>
  <c r="ES299" i="17"/>
  <c r="FQ299" i="17" s="1"/>
  <c r="ET299" i="17"/>
  <c r="EJ305" i="17"/>
  <c r="EX315" i="17"/>
  <c r="FV315" i="17" s="1"/>
  <c r="DX309" i="17"/>
  <c r="FD309" i="17" s="1"/>
  <c r="DZ309" i="17"/>
  <c r="FF309" i="17" s="1"/>
  <c r="EA258" i="17"/>
  <c r="FG258" i="17" s="1"/>
  <c r="FF258" i="17"/>
  <c r="EC214" i="17"/>
  <c r="FI214" i="17" s="1"/>
  <c r="DU161" i="17"/>
  <c r="FA161" i="17" s="1"/>
  <c r="FP122" i="17"/>
  <c r="FM14" i="17"/>
  <c r="ES167" i="17"/>
  <c r="FQ167" i="17" s="1"/>
  <c r="EL113" i="17"/>
  <c r="EB82" i="17"/>
  <c r="FH82" i="17" s="1"/>
  <c r="FX82" i="17" s="1"/>
  <c r="EU316" i="17"/>
  <c r="EX272" i="17"/>
  <c r="FV272" i="17" s="1"/>
  <c r="DX63" i="17"/>
  <c r="FD63" i="17" s="1"/>
  <c r="DV70" i="17"/>
  <c r="FB70" i="17" s="1"/>
  <c r="DU300" i="17"/>
  <c r="FA300" i="17" s="1"/>
  <c r="EV308" i="17"/>
  <c r="FT308" i="17" s="1"/>
  <c r="EB317" i="17"/>
  <c r="FH317" i="17" s="1"/>
  <c r="DU317" i="17"/>
  <c r="FA317" i="17" s="1"/>
  <c r="DV317" i="17"/>
  <c r="DX318" i="17"/>
  <c r="FD318" i="17" s="1"/>
  <c r="DY253" i="17"/>
  <c r="FE253" i="17" s="1"/>
  <c r="ES253" i="17"/>
  <c r="ES263" i="17"/>
  <c r="DV263" i="17"/>
  <c r="FB263" i="17" s="1"/>
  <c r="EU263" i="17"/>
  <c r="EF215" i="17"/>
  <c r="FM227" i="17"/>
  <c r="FK172" i="17"/>
  <c r="FJ79" i="17"/>
  <c r="CU84" i="17"/>
  <c r="DK84" i="17"/>
  <c r="DC84" i="17"/>
  <c r="DS84" i="17"/>
  <c r="EQ84" i="17" s="1"/>
  <c r="EA84" i="17"/>
  <c r="EI84" i="17"/>
  <c r="FF26" i="17"/>
  <c r="FV26" i="17" s="1"/>
  <c r="EJ26" i="17"/>
  <c r="EZ26" i="17" s="1"/>
  <c r="FA176" i="17"/>
  <c r="EY127" i="17"/>
  <c r="DZ80" i="17"/>
  <c r="FF80" i="17" s="1"/>
  <c r="FV80" i="17" s="1"/>
  <c r="EZ217" i="17"/>
  <c r="ES74" i="17"/>
  <c r="DW80" i="17"/>
  <c r="FC80" i="17" s="1"/>
  <c r="DU77" i="17"/>
  <c r="FA77" i="17" s="1"/>
  <c r="DX301" i="17"/>
  <c r="FD301" i="17" s="1"/>
  <c r="DY311" i="17"/>
  <c r="FE311" i="17" s="1"/>
  <c r="FU311" i="17" s="1"/>
  <c r="DJ274" i="17"/>
  <c r="CT274" i="17"/>
  <c r="FN274" i="17" s="1"/>
  <c r="EH274" i="17"/>
  <c r="DR274" i="17"/>
  <c r="EP274" i="17" s="1"/>
  <c r="DB274" i="17"/>
  <c r="DX210" i="17"/>
  <c r="FD210" i="17" s="1"/>
  <c r="FO213" i="17"/>
  <c r="CX228" i="17"/>
  <c r="DN228" i="17"/>
  <c r="DV228" i="17" s="1"/>
  <c r="DF228" i="17"/>
  <c r="CP228" i="17"/>
  <c r="EL228" i="17"/>
  <c r="FH162" i="17"/>
  <c r="DZ168" i="17"/>
  <c r="FF168" i="17" s="1"/>
  <c r="FC168" i="17"/>
  <c r="FS168" i="17" s="1"/>
  <c r="FF176" i="17"/>
  <c r="FC125" i="17"/>
  <c r="FS125" i="17" s="1"/>
  <c r="EM161" i="17"/>
  <c r="FK161" i="17" s="1"/>
  <c r="EZ115" i="17"/>
  <c r="DW63" i="17"/>
  <c r="FC63" i="17" s="1"/>
  <c r="EZ83" i="17"/>
  <c r="EB163" i="17"/>
  <c r="FH163" i="17" s="1"/>
  <c r="EQ214" i="17"/>
  <c r="EY214" i="17" s="1"/>
  <c r="DW214" i="17"/>
  <c r="FC214" i="17" s="1"/>
  <c r="DU254" i="17"/>
  <c r="FA254" i="17" s="1"/>
  <c r="DC35" i="17"/>
  <c r="DS35" i="17"/>
  <c r="EQ35" i="17" s="1"/>
  <c r="CU35" i="17"/>
  <c r="FO35" i="17" s="1"/>
  <c r="DK35" i="17"/>
  <c r="EI35" i="17" s="1"/>
  <c r="EA35" i="17"/>
  <c r="FG35" i="17" s="1"/>
  <c r="DI35" i="17"/>
  <c r="CS35" i="17"/>
  <c r="DQ35" i="17"/>
  <c r="EO35" i="17" s="1"/>
  <c r="DA35" i="17"/>
  <c r="DY35" i="17"/>
  <c r="DY78" i="17"/>
  <c r="FE78" i="17" s="1"/>
  <c r="FU78" i="17" s="1"/>
  <c r="DV298" i="17"/>
  <c r="FB298" i="17" s="1"/>
  <c r="EA298" i="17"/>
  <c r="FG298" i="17" s="1"/>
  <c r="EV314" i="17"/>
  <c r="FT314" i="17" s="1"/>
  <c r="DY262" i="17"/>
  <c r="FE262" i="17" s="1"/>
  <c r="EZ209" i="17"/>
  <c r="DW213" i="17"/>
  <c r="FC213" i="17" s="1"/>
  <c r="FD213" i="17"/>
  <c r="DX213" i="17"/>
  <c r="DU212" i="17"/>
  <c r="FA212" i="17" s="1"/>
  <c r="EW226" i="17"/>
  <c r="FU226" i="17" s="1"/>
  <c r="DW220" i="17"/>
  <c r="FC220" i="17" s="1"/>
  <c r="DZ219" i="17"/>
  <c r="FF219" i="17" s="1"/>
  <c r="FV219" i="17" s="1"/>
  <c r="DY219" i="17"/>
  <c r="FE219" i="17" s="1"/>
  <c r="FU219" i="17" s="1"/>
  <c r="EA226" i="17"/>
  <c r="FG226" i="17" s="1"/>
  <c r="DZ226" i="17"/>
  <c r="FF226" i="17" s="1"/>
  <c r="DV164" i="17"/>
  <c r="FB164" i="17" s="1"/>
  <c r="DY169" i="17"/>
  <c r="FE169" i="17" s="1"/>
  <c r="FU169" i="17" s="1"/>
  <c r="DZ169" i="17"/>
  <c r="FF169" i="17" s="1"/>
  <c r="EC129" i="17"/>
  <c r="DU65" i="17"/>
  <c r="FA65" i="17" s="1"/>
  <c r="EO76" i="17"/>
  <c r="FM76" i="17" s="1"/>
  <c r="EK66" i="17"/>
  <c r="FA66" i="17" s="1"/>
  <c r="DU216" i="17"/>
  <c r="FA216" i="17" s="1"/>
  <c r="EB33" i="17"/>
  <c r="FH33" i="17" s="1"/>
  <c r="FX33" i="17" s="1"/>
  <c r="DY22" i="17"/>
  <c r="FE22" i="17" s="1"/>
  <c r="EB123" i="17"/>
  <c r="FH123" i="17" s="1"/>
  <c r="FX123" i="17" s="1"/>
  <c r="EW167" i="17"/>
  <c r="DX178" i="17"/>
  <c r="FD178" i="17" s="1"/>
  <c r="DX181" i="24"/>
  <c r="FS71" i="24"/>
  <c r="FM35" i="24"/>
  <c r="CV274" i="24"/>
  <c r="FH122" i="24"/>
  <c r="FI225" i="24"/>
  <c r="ES225" i="24"/>
  <c r="EO35" i="24"/>
  <c r="EW35" i="24" s="1"/>
  <c r="DY35" i="24"/>
  <c r="FE35" i="24" s="1"/>
  <c r="EI17" i="23"/>
  <c r="EA17" i="23"/>
  <c r="FG17" i="23" s="1"/>
  <c r="EQ318" i="17"/>
  <c r="FG318" i="17" s="1"/>
  <c r="FA307" i="24"/>
  <c r="FP83" i="17"/>
  <c r="DV180" i="17"/>
  <c r="FB180" i="17" s="1"/>
  <c r="FF15" i="17"/>
  <c r="FN24" i="17"/>
  <c r="DU121" i="17"/>
  <c r="FA121" i="17" s="1"/>
  <c r="EH163" i="17"/>
  <c r="FN163" i="17" s="1"/>
  <c r="FH269" i="17"/>
  <c r="DL319" i="17"/>
  <c r="EJ319" i="17" s="1"/>
  <c r="CV319" i="17"/>
  <c r="FP319" i="17" s="1"/>
  <c r="DT319" i="17"/>
  <c r="ER319" i="17" s="1"/>
  <c r="EB319" i="17"/>
  <c r="FH319" i="17" s="1"/>
  <c r="DD319" i="17"/>
  <c r="EP65" i="17"/>
  <c r="FN65" i="17" s="1"/>
  <c r="DV307" i="17"/>
  <c r="FB307" i="17" s="1"/>
  <c r="DP320" i="17"/>
  <c r="EN320" i="17" s="1"/>
  <c r="DH320" i="17"/>
  <c r="EF320" i="17" s="1"/>
  <c r="EV320" i="17" s="1"/>
  <c r="CZ320" i="17"/>
  <c r="CR320" i="17"/>
  <c r="FT217" i="17"/>
  <c r="ED222" i="17"/>
  <c r="FJ222" i="17" s="1"/>
  <c r="DY227" i="17"/>
  <c r="FE227" i="17" s="1"/>
  <c r="ER181" i="17"/>
  <c r="DT181" i="17"/>
  <c r="DD181" i="17"/>
  <c r="DL181" i="17"/>
  <c r="CV181" i="17"/>
  <c r="EJ181" i="17"/>
  <c r="FP66" i="17"/>
  <c r="FW168" i="17"/>
  <c r="FQ119" i="17"/>
  <c r="FP63" i="17"/>
  <c r="FC76" i="17"/>
  <c r="EX27" i="17"/>
  <c r="FV27" i="17" s="1"/>
  <c r="DW223" i="17"/>
  <c r="FC223" i="17" s="1"/>
  <c r="FP306" i="17"/>
  <c r="EH303" i="17"/>
  <c r="FF303" i="17" s="1"/>
  <c r="FH304" i="17"/>
  <c r="EF256" i="17"/>
  <c r="EV256" i="17" s="1"/>
  <c r="FM255" i="17"/>
  <c r="FU255" i="17" s="1"/>
  <c r="FA162" i="17"/>
  <c r="FE120" i="17"/>
  <c r="FK122" i="17"/>
  <c r="FG72" i="17"/>
  <c r="FW72" i="17" s="1"/>
  <c r="FM75" i="17"/>
  <c r="FH17" i="17"/>
  <c r="EU270" i="17"/>
  <c r="FS270" i="17" s="1"/>
  <c r="EW313" i="17"/>
  <c r="FA313" i="17"/>
  <c r="FB210" i="17"/>
  <c r="FB79" i="17"/>
  <c r="FT306" i="17"/>
  <c r="FB256" i="17"/>
  <c r="DV256" i="17"/>
  <c r="FF267" i="17"/>
  <c r="FV267" i="17" s="1"/>
  <c r="DY257" i="17"/>
  <c r="FE257" i="17" s="1"/>
  <c r="FC273" i="17"/>
  <c r="FA207" i="17"/>
  <c r="ED207" i="17"/>
  <c r="FB207" i="17" s="1"/>
  <c r="FI225" i="17"/>
  <c r="FQ225" i="17" s="1"/>
  <c r="EK227" i="17"/>
  <c r="ES227" i="17" s="1"/>
  <c r="FD68" i="17"/>
  <c r="ER79" i="17"/>
  <c r="FP79" i="17" s="1"/>
  <c r="FI73" i="17"/>
  <c r="DZ81" i="17"/>
  <c r="EP81" i="17"/>
  <c r="EX81" i="17" s="1"/>
  <c r="DZ31" i="17"/>
  <c r="FF31" i="17" s="1"/>
  <c r="EX210" i="17"/>
  <c r="DU160" i="17"/>
  <c r="FA160" i="17" s="1"/>
  <c r="ET113" i="17"/>
  <c r="DY65" i="17"/>
  <c r="FE65" i="17" s="1"/>
  <c r="FP69" i="17"/>
  <c r="EA306" i="17"/>
  <c r="FG306" i="17" s="1"/>
  <c r="FW306" i="17" s="1"/>
  <c r="EU308" i="17"/>
  <c r="DY314" i="17"/>
  <c r="FE314" i="17" s="1"/>
  <c r="DU221" i="17"/>
  <c r="FA221" i="17" s="1"/>
  <c r="DU223" i="17"/>
  <c r="FA223" i="17" s="1"/>
  <c r="FQ223" i="17" s="1"/>
  <c r="EO178" i="17"/>
  <c r="FM178" i="17" s="1"/>
  <c r="DU180" i="17"/>
  <c r="FA180" i="17" s="1"/>
  <c r="EG115" i="17"/>
  <c r="EW115" i="17" s="1"/>
  <c r="DM133" i="17"/>
  <c r="EK133" i="17" s="1"/>
  <c r="CO133" i="17"/>
  <c r="DE133" i="17"/>
  <c r="CW133" i="17"/>
  <c r="EC133" i="17"/>
  <c r="DZ24" i="17"/>
  <c r="FF24" i="17" s="1"/>
  <c r="DZ16" i="17"/>
  <c r="FF16" i="17" s="1"/>
  <c r="FV16" i="17" s="1"/>
  <c r="FW225" i="24"/>
  <c r="FD162" i="17"/>
  <c r="FC162" i="17"/>
  <c r="EU115" i="17"/>
  <c r="FA118" i="17"/>
  <c r="EA211" i="17"/>
  <c r="EW299" i="17"/>
  <c r="FM299" i="17"/>
  <c r="DU115" i="17"/>
  <c r="FW225" i="17"/>
  <c r="FJ305" i="17"/>
  <c r="FR305" i="17" s="1"/>
  <c r="ES315" i="17"/>
  <c r="EA309" i="17"/>
  <c r="FG309" i="17" s="1"/>
  <c r="EI316" i="17"/>
  <c r="EU254" i="17"/>
  <c r="FS254" i="17" s="1"/>
  <c r="EC258" i="17"/>
  <c r="FI258" i="17" s="1"/>
  <c r="EX258" i="17"/>
  <c r="EF258" i="17"/>
  <c r="FD258" i="17" s="1"/>
  <c r="EN161" i="17"/>
  <c r="EV161" i="17" s="1"/>
  <c r="FJ175" i="17"/>
  <c r="EA24" i="17"/>
  <c r="FG24" i="17" s="1"/>
  <c r="EB20" i="17"/>
  <c r="FH20" i="17" s="1"/>
  <c r="DU78" i="17"/>
  <c r="FA78" i="17" s="1"/>
  <c r="FG74" i="17"/>
  <c r="FW74" i="17" s="1"/>
  <c r="EZ69" i="17"/>
  <c r="FX69" i="17" s="1"/>
  <c r="DY29" i="17"/>
  <c r="FE29" i="17" s="1"/>
  <c r="DU209" i="17"/>
  <c r="FA209" i="17" s="1"/>
  <c r="FB63" i="17"/>
  <c r="FA63" i="17"/>
  <c r="EG261" i="17"/>
  <c r="DX70" i="17"/>
  <c r="FD70" i="17" s="1"/>
  <c r="FD317" i="17"/>
  <c r="ET261" i="17"/>
  <c r="FR261" i="17" s="1"/>
  <c r="ED215" i="17"/>
  <c r="DW215" i="17"/>
  <c r="FC215" i="17" s="1"/>
  <c r="DW225" i="17"/>
  <c r="FC225" i="17" s="1"/>
  <c r="FS225" i="17" s="1"/>
  <c r="DZ166" i="17"/>
  <c r="FF166" i="17" s="1"/>
  <c r="FN119" i="17"/>
  <c r="FN121" i="17"/>
  <c r="ED84" i="17"/>
  <c r="DF84" i="17"/>
  <c r="CP84" i="17"/>
  <c r="CX84" i="17"/>
  <c r="DN84" i="17"/>
  <c r="EL84" i="17" s="1"/>
  <c r="DZ30" i="17"/>
  <c r="FF30" i="17" s="1"/>
  <c r="EK112" i="17"/>
  <c r="FA112" i="17" s="1"/>
  <c r="DU217" i="17"/>
  <c r="FA217" i="17" s="1"/>
  <c r="FQ217" i="17" s="1"/>
  <c r="DU310" i="17"/>
  <c r="FA310" i="17" s="1"/>
  <c r="FQ310" i="17" s="1"/>
  <c r="EB301" i="17"/>
  <c r="FH301" i="17" s="1"/>
  <c r="DW318" i="17"/>
  <c r="FC318" i="17" s="1"/>
  <c r="FK272" i="17"/>
  <c r="CO274" i="17"/>
  <c r="DE274" i="17"/>
  <c r="EC274" i="17" s="1"/>
  <c r="ES274" i="17" s="1"/>
  <c r="CW274" i="17"/>
  <c r="DM274" i="17"/>
  <c r="EK274" i="17" s="1"/>
  <c r="DY224" i="17"/>
  <c r="FE224" i="17" s="1"/>
  <c r="FU224" i="17" s="1"/>
  <c r="DA228" i="17"/>
  <c r="DQ228" i="17"/>
  <c r="EO228" i="17" s="1"/>
  <c r="DI228" i="17"/>
  <c r="DY228" i="17" s="1"/>
  <c r="CS228" i="17"/>
  <c r="EB168" i="17"/>
  <c r="FH168" i="17" s="1"/>
  <c r="EA114" i="17"/>
  <c r="FG114" i="17" s="1"/>
  <c r="FL76" i="17"/>
  <c r="FM72" i="17"/>
  <c r="FU72" i="17" s="1"/>
  <c r="DY28" i="17"/>
  <c r="FE28" i="17" s="1"/>
  <c r="FU28" i="17" s="1"/>
  <c r="EQ161" i="17"/>
  <c r="FG161" i="17" s="1"/>
  <c r="EX173" i="17"/>
  <c r="DU128" i="17"/>
  <c r="FA128" i="17" s="1"/>
  <c r="FH122" i="17"/>
  <c r="DU81" i="17"/>
  <c r="FA81" i="17" s="1"/>
  <c r="EY83" i="17"/>
  <c r="FW83" i="17" s="1"/>
  <c r="EX72" i="17"/>
  <c r="FV72" i="17" s="1"/>
  <c r="DU163" i="17"/>
  <c r="EU214" i="17"/>
  <c r="DJ35" i="17"/>
  <c r="DB35" i="17"/>
  <c r="DR35" i="17"/>
  <c r="EP35" i="17" s="1"/>
  <c r="CT35" i="17"/>
  <c r="FN35" i="17" s="1"/>
  <c r="EH35" i="17"/>
  <c r="EX35" i="17" s="1"/>
  <c r="EL35" i="17"/>
  <c r="DN35" i="17"/>
  <c r="CX35" i="17"/>
  <c r="CP35" i="17"/>
  <c r="EW298" i="17"/>
  <c r="FM298" i="17"/>
  <c r="DU298" i="17"/>
  <c r="EU259" i="17"/>
  <c r="EB266" i="17"/>
  <c r="FH266" i="17" s="1"/>
  <c r="FA218" i="17"/>
  <c r="ER213" i="17"/>
  <c r="EZ213" i="17" s="1"/>
  <c r="EA220" i="17"/>
  <c r="FG220" i="17" s="1"/>
  <c r="FW220" i="17" s="1"/>
  <c r="ET165" i="17"/>
  <c r="FR165" i="17" s="1"/>
  <c r="ET164" i="17"/>
  <c r="FR164" i="17" s="1"/>
  <c r="EB15" i="17"/>
  <c r="FH15" i="17" s="1"/>
  <c r="EK115" i="17"/>
  <c r="ES115" i="17" s="1"/>
  <c r="EO64" i="17"/>
  <c r="FM64" i="17" s="1"/>
  <c r="EA208" i="17"/>
  <c r="FG208" i="17" s="1"/>
  <c r="FO178" i="17"/>
  <c r="DX75" i="17"/>
  <c r="FD75" i="17" s="1"/>
  <c r="EI222" i="17"/>
  <c r="FG222" i="17" s="1"/>
  <c r="EX168" i="17"/>
  <c r="FV168" i="17" s="1"/>
  <c r="FX263" i="17"/>
  <c r="FX267" i="17"/>
  <c r="FG267" i="22"/>
  <c r="FZ227" i="22"/>
  <c r="FZ256" i="22"/>
  <c r="FV127" i="22"/>
  <c r="FR166" i="22"/>
  <c r="FZ166" i="22" s="1"/>
  <c r="FV66" i="22"/>
  <c r="EB275" i="22"/>
  <c r="FR273" i="22"/>
  <c r="FR255" i="22"/>
  <c r="FR172" i="22"/>
  <c r="FB82" i="22"/>
  <c r="EA133" i="22"/>
  <c r="FB302" i="22"/>
  <c r="FV224" i="22"/>
  <c r="FS168" i="22"/>
  <c r="FZ168" i="22" s="1"/>
  <c r="FX172" i="22"/>
  <c r="EN182" i="22"/>
  <c r="EV182" i="22" s="1"/>
  <c r="FT267" i="22"/>
  <c r="FZ122" i="22"/>
  <c r="FU260" i="23"/>
  <c r="FR260" i="23"/>
  <c r="FS267" i="23"/>
  <c r="FT267" i="23"/>
  <c r="FA308" i="23"/>
  <c r="DU229" i="23"/>
  <c r="FW212" i="23"/>
  <c r="FW262" i="23"/>
  <c r="DU85" i="23"/>
  <c r="DX181" i="23"/>
  <c r="FQ180" i="23"/>
  <c r="FA259" i="23"/>
  <c r="FG79" i="23"/>
  <c r="FV119" i="23"/>
  <c r="DX85" i="23"/>
  <c r="FQ131" i="23"/>
  <c r="FR167" i="23"/>
  <c r="FR273" i="24"/>
  <c r="CF183" i="24"/>
  <c r="BP183" i="24"/>
  <c r="CE183" i="24"/>
  <c r="BO183" i="24"/>
  <c r="CM183" i="24" s="1"/>
  <c r="CC183" i="24"/>
  <c r="BM183" i="24"/>
  <c r="CK183" i="24" s="1"/>
  <c r="CB183" i="24"/>
  <c r="BL183" i="24"/>
  <c r="CJ183" i="24" s="1"/>
  <c r="BZ183" i="24"/>
  <c r="BJ183" i="24"/>
  <c r="CH183" i="24" s="1"/>
  <c r="CD183" i="24"/>
  <c r="CA183" i="24"/>
  <c r="BY183" i="24"/>
  <c r="BN183" i="24"/>
  <c r="CL183" i="24" s="1"/>
  <c r="BK183" i="24"/>
  <c r="CI183" i="24" s="1"/>
  <c r="BI183" i="24"/>
  <c r="CG183" i="24" s="1"/>
  <c r="FT255" i="24"/>
  <c r="DY84" i="24"/>
  <c r="FS270" i="24"/>
  <c r="BZ38" i="24"/>
  <c r="BJ38" i="24"/>
  <c r="CH38" i="24" s="1"/>
  <c r="CA38" i="24"/>
  <c r="BK38" i="24"/>
  <c r="CI38" i="24" s="1"/>
  <c r="CB38" i="24"/>
  <c r="BL38" i="24"/>
  <c r="CJ38" i="24" s="1"/>
  <c r="CC38" i="24"/>
  <c r="BM38" i="24"/>
  <c r="CK38" i="24" s="1"/>
  <c r="CD38" i="24"/>
  <c r="BN38" i="24"/>
  <c r="CL38" i="24" s="1"/>
  <c r="CF38" i="24"/>
  <c r="BY38" i="24"/>
  <c r="BP38" i="24"/>
  <c r="CN38" i="24" s="1"/>
  <c r="BI38" i="24"/>
  <c r="CG38" i="24" s="1"/>
  <c r="CE38" i="24"/>
  <c r="BO38" i="24"/>
  <c r="CM38" i="24" s="1"/>
  <c r="FL161" i="24"/>
  <c r="FW72" i="24"/>
  <c r="FP274" i="24"/>
  <c r="FU256" i="24"/>
  <c r="DC274" i="22"/>
  <c r="FO274" i="22" s="1"/>
  <c r="EA314" i="23"/>
  <c r="EQ314" i="23"/>
  <c r="CS133" i="23"/>
  <c r="DA133" i="23"/>
  <c r="DX35" i="24"/>
  <c r="FD35" i="24" s="1"/>
  <c r="DX319" i="24"/>
  <c r="FD319" i="24" s="1"/>
  <c r="FT319" i="24" s="1"/>
  <c r="EF17" i="23"/>
  <c r="DX17" i="23"/>
  <c r="FD17" i="23" s="1"/>
  <c r="EO319" i="24"/>
  <c r="EW319" i="24" s="1"/>
  <c r="DY319" i="24"/>
  <c r="FE319" i="24" s="1"/>
  <c r="DZ320" i="22"/>
  <c r="DW83" i="17"/>
  <c r="FC83" i="17" s="1"/>
  <c r="FS83" i="17" s="1"/>
  <c r="FI266" i="23"/>
  <c r="ES266" i="23"/>
  <c r="DZ133" i="23"/>
  <c r="FF133" i="23" s="1"/>
  <c r="CY320" i="22"/>
  <c r="CQ320" i="22"/>
  <c r="FB126" i="23"/>
  <c r="FM130" i="17"/>
  <c r="FB117" i="17"/>
  <c r="FD163" i="17"/>
  <c r="FT163" i="17" s="1"/>
  <c r="ED163" i="17"/>
  <c r="FJ163" i="17" s="1"/>
  <c r="CR319" i="17"/>
  <c r="DH319" i="17"/>
  <c r="DX319" i="17"/>
  <c r="DP319" i="17"/>
  <c r="EN319" i="17" s="1"/>
  <c r="CZ319" i="17"/>
  <c r="EW307" i="17"/>
  <c r="CU320" i="17"/>
  <c r="DK320" i="17"/>
  <c r="EI320" i="17" s="1"/>
  <c r="DS320" i="17"/>
  <c r="EQ320" i="17" s="1"/>
  <c r="DC320" i="17"/>
  <c r="FN258" i="17"/>
  <c r="FH208" i="17"/>
  <c r="DZ227" i="17"/>
  <c r="FF227" i="17" s="1"/>
  <c r="DO181" i="17"/>
  <c r="EM181" i="17" s="1"/>
  <c r="CY181" i="17"/>
  <c r="CQ181" i="17"/>
  <c r="DG181" i="17"/>
  <c r="EU181" i="17" s="1"/>
  <c r="EE181" i="17"/>
  <c r="DW181" i="17"/>
  <c r="FC181" i="17" s="1"/>
  <c r="DZ112" i="17"/>
  <c r="FF112" i="17" s="1"/>
  <c r="DZ32" i="17"/>
  <c r="FF32" i="17" s="1"/>
  <c r="FF120" i="17"/>
  <c r="FJ122" i="17"/>
  <c r="EV113" i="17"/>
  <c r="FT113" i="17" s="1"/>
  <c r="FV73" i="17"/>
  <c r="DZ173" i="17"/>
  <c r="FF173" i="17" s="1"/>
  <c r="ER116" i="17"/>
  <c r="FP116" i="17" s="1"/>
  <c r="DV304" i="17"/>
  <c r="FB304" i="17" s="1"/>
  <c r="FR304" i="17" s="1"/>
  <c r="EO254" i="17"/>
  <c r="EW254" i="17" s="1"/>
  <c r="EQ255" i="17"/>
  <c r="FO221" i="17"/>
  <c r="EP64" i="17"/>
  <c r="FN64" i="17" s="1"/>
  <c r="EE81" i="17"/>
  <c r="FK81" i="17" s="1"/>
  <c r="EA33" i="17"/>
  <c r="FG33" i="17" s="1"/>
  <c r="DX14" i="17"/>
  <c r="FD14" i="17" s="1"/>
  <c r="EY173" i="17"/>
  <c r="FW173" i="17" s="1"/>
  <c r="FN171" i="17"/>
  <c r="FH113" i="17"/>
  <c r="FD115" i="17"/>
  <c r="FT115" i="17" s="1"/>
  <c r="FL65" i="17"/>
  <c r="FE19" i="17"/>
  <c r="EG270" i="17"/>
  <c r="FE270" i="17" s="1"/>
  <c r="DZ256" i="17"/>
  <c r="FF256" i="17" s="1"/>
  <c r="FA257" i="17"/>
  <c r="EL227" i="17"/>
  <c r="FB227" i="17" s="1"/>
  <c r="EP117" i="17"/>
  <c r="EX117" i="17" s="1"/>
  <c r="EO126" i="17"/>
  <c r="FE126" i="17" s="1"/>
  <c r="EK79" i="17"/>
  <c r="FI79" i="17" s="1"/>
  <c r="FG307" i="24"/>
  <c r="FC114" i="17"/>
  <c r="EA216" i="17"/>
  <c r="FG216" i="17" s="1"/>
  <c r="DW308" i="17"/>
  <c r="FC308" i="17" s="1"/>
  <c r="FS308" i="17" s="1"/>
  <c r="FA114" i="17"/>
  <c r="ER68" i="17"/>
  <c r="FP68" i="17" s="1"/>
  <c r="DU315" i="17"/>
  <c r="FA315" i="17" s="1"/>
  <c r="DW314" i="17"/>
  <c r="FC314" i="17" s="1"/>
  <c r="EM180" i="17"/>
  <c r="FK180" i="17" s="1"/>
  <c r="DH133" i="17"/>
  <c r="EF133" i="17" s="1"/>
  <c r="FL133" i="17" s="1"/>
  <c r="CR133" i="17"/>
  <c r="DP133" i="17"/>
  <c r="EN133" i="17" s="1"/>
  <c r="CZ133" i="17"/>
  <c r="ES75" i="17"/>
  <c r="DW69" i="17"/>
  <c r="FK72" i="17"/>
  <c r="FX178" i="24"/>
  <c r="ES177" i="17"/>
  <c r="FQ177" i="17" s="1"/>
  <c r="FA163" i="17"/>
  <c r="FQ163" i="17" s="1"/>
  <c r="FK177" i="17"/>
  <c r="FS177" i="17" s="1"/>
  <c r="FE167" i="17"/>
  <c r="DX132" i="17"/>
  <c r="FD132" i="17" s="1"/>
  <c r="ET118" i="17"/>
  <c r="FR118" i="17" s="1"/>
  <c r="EA118" i="17"/>
  <c r="FG118" i="17" s="1"/>
  <c r="FW118" i="17" s="1"/>
  <c r="ES72" i="17"/>
  <c r="EQ211" i="17"/>
  <c r="FO211" i="17" s="1"/>
  <c r="EA82" i="17"/>
  <c r="FG82" i="17" s="1"/>
  <c r="EC305" i="17"/>
  <c r="FM300" i="17"/>
  <c r="EJ309" i="17"/>
  <c r="FH309" i="17" s="1"/>
  <c r="DZ316" i="17"/>
  <c r="FF316" i="17" s="1"/>
  <c r="FV316" i="17" s="1"/>
  <c r="FK263" i="17"/>
  <c r="EZ254" i="17"/>
  <c r="EX263" i="17"/>
  <c r="FV263" i="17" s="1"/>
  <c r="EA269" i="17"/>
  <c r="FG269" i="17" s="1"/>
  <c r="FO175" i="17"/>
  <c r="FW175" i="17" s="1"/>
  <c r="EA128" i="17"/>
  <c r="FG128" i="17" s="1"/>
  <c r="FK64" i="17"/>
  <c r="EA210" i="17"/>
  <c r="FG210" i="17" s="1"/>
  <c r="FW210" i="17" s="1"/>
  <c r="EV119" i="17"/>
  <c r="FT119" i="17" s="1"/>
  <c r="ER65" i="17"/>
  <c r="EZ65" i="17" s="1"/>
  <c r="EV68" i="17"/>
  <c r="FT68" i="17" s="1"/>
  <c r="DX73" i="17"/>
  <c r="FD73" i="17" s="1"/>
  <c r="FT73" i="17" s="1"/>
  <c r="EY24" i="17"/>
  <c r="FW24" i="17" s="1"/>
  <c r="ES316" i="17"/>
  <c r="FQ316" i="17" s="1"/>
  <c r="DU165" i="17"/>
  <c r="FA165" i="17" s="1"/>
  <c r="FQ165" i="17" s="1"/>
  <c r="EB209" i="17"/>
  <c r="FH209" i="17" s="1"/>
  <c r="FO302" i="17"/>
  <c r="EA300" i="17"/>
  <c r="FG300" i="17" s="1"/>
  <c r="FW300" i="17" s="1"/>
  <c r="EA317" i="17"/>
  <c r="FG317" i="17" s="1"/>
  <c r="DU263" i="17"/>
  <c r="FA263" i="17" s="1"/>
  <c r="FQ263" i="17" s="1"/>
  <c r="EC215" i="17"/>
  <c r="FA215" i="17" s="1"/>
  <c r="EA166" i="17"/>
  <c r="FG166" i="17" s="1"/>
  <c r="DI84" i="17"/>
  <c r="CS84" i="17"/>
  <c r="DQ84" i="17"/>
  <c r="EO84" i="17" s="1"/>
  <c r="DA84" i="17"/>
  <c r="EJ30" i="17"/>
  <c r="EZ30" i="17" s="1"/>
  <c r="FT177" i="24"/>
  <c r="DU113" i="17"/>
  <c r="FA113" i="17" s="1"/>
  <c r="FQ113" i="17" s="1"/>
  <c r="EW65" i="17"/>
  <c r="FU65" i="17" s="1"/>
  <c r="EZ73" i="17"/>
  <c r="FX73" i="17" s="1"/>
  <c r="EZ266" i="17"/>
  <c r="FX266" i="17" s="1"/>
  <c r="DV217" i="17"/>
  <c r="FB217" i="17" s="1"/>
  <c r="FR217" i="17" s="1"/>
  <c r="DU264" i="17"/>
  <c r="FA264" i="17" s="1"/>
  <c r="FQ264" i="17" s="1"/>
  <c r="EM74" i="17"/>
  <c r="FK74" i="17" s="1"/>
  <c r="FM315" i="17"/>
  <c r="DY301" i="17"/>
  <c r="FE301" i="17" s="1"/>
  <c r="DU311" i="17"/>
  <c r="FA311" i="17" s="1"/>
  <c r="DW311" i="17"/>
  <c r="FC311" i="17" s="1"/>
  <c r="DU265" i="17"/>
  <c r="FA265" i="17" s="1"/>
  <c r="DH274" i="17"/>
  <c r="EF274" i="17"/>
  <c r="CR274" i="17"/>
  <c r="DP274" i="17"/>
  <c r="EN274" i="17" s="1"/>
  <c r="EV274" i="17" s="1"/>
  <c r="CZ274" i="17"/>
  <c r="DW216" i="17"/>
  <c r="FC216" i="17" s="1"/>
  <c r="EA224" i="17"/>
  <c r="FG224" i="17" s="1"/>
  <c r="FW224" i="17" s="1"/>
  <c r="DD228" i="17"/>
  <c r="DT228" i="17"/>
  <c r="ER228" i="17" s="1"/>
  <c r="DL228" i="17"/>
  <c r="EJ228" i="17" s="1"/>
  <c r="CV228" i="17"/>
  <c r="FP228" i="17" s="1"/>
  <c r="EB228" i="17"/>
  <c r="FH228" i="17" s="1"/>
  <c r="EF168" i="17"/>
  <c r="EV168" i="17" s="1"/>
  <c r="FI76" i="17"/>
  <c r="EA21" i="17"/>
  <c r="FG21" i="17" s="1"/>
  <c r="EW171" i="17"/>
  <c r="FU171" i="17" s="1"/>
  <c r="EM132" i="17"/>
  <c r="EX112" i="17"/>
  <c r="FV112" i="17" s="1"/>
  <c r="FC122" i="17"/>
  <c r="ES65" i="17"/>
  <c r="ET268" i="17"/>
  <c r="EK35" i="17"/>
  <c r="DM35" i="17"/>
  <c r="CW35" i="17"/>
  <c r="CO35" i="17"/>
  <c r="ET132" i="17"/>
  <c r="FR132" i="17" s="1"/>
  <c r="DZ27" i="17"/>
  <c r="FF27" i="17" s="1"/>
  <c r="EC298" i="17"/>
  <c r="FA298" i="17" s="1"/>
  <c r="DY298" i="17"/>
  <c r="FE298" i="17" s="1"/>
  <c r="DU302" i="17"/>
  <c r="FA302" i="17" s="1"/>
  <c r="FQ302" i="17" s="1"/>
  <c r="EA302" i="17"/>
  <c r="FG302" i="17" s="1"/>
  <c r="FW302" i="17" s="1"/>
  <c r="EZ310" i="17"/>
  <c r="ES314" i="17"/>
  <c r="FQ314" i="17" s="1"/>
  <c r="DU259" i="17"/>
  <c r="FA259" i="17" s="1"/>
  <c r="FQ259" i="17" s="1"/>
  <c r="DY259" i="17"/>
  <c r="FE259" i="17" s="1"/>
  <c r="FU259" i="17" s="1"/>
  <c r="EH266" i="17"/>
  <c r="DU213" i="17"/>
  <c r="FA213" i="17" s="1"/>
  <c r="EA219" i="17"/>
  <c r="FG219" i="17" s="1"/>
  <c r="EJ219" i="17"/>
  <c r="EZ219" i="17" s="1"/>
  <c r="EV226" i="17"/>
  <c r="DX226" i="17"/>
  <c r="FD226" i="17" s="1"/>
  <c r="FP161" i="17"/>
  <c r="EI169" i="17"/>
  <c r="FO169" i="17" s="1"/>
  <c r="EI122" i="17"/>
  <c r="EY122" i="17" s="1"/>
  <c r="EA65" i="17"/>
  <c r="FG65" i="17" s="1"/>
  <c r="EL76" i="17"/>
  <c r="ET76" i="17" s="1"/>
  <c r="EA29" i="17"/>
  <c r="FG29" i="17" s="1"/>
  <c r="EP161" i="17"/>
  <c r="FF161" i="17" s="1"/>
  <c r="EJ32" i="17"/>
  <c r="FH32" i="17" s="1"/>
  <c r="EL168" i="17"/>
  <c r="DY23" i="17"/>
  <c r="FE23" i="17" s="1"/>
  <c r="EB178" i="17"/>
  <c r="FH178" i="17" s="1"/>
  <c r="FX178" i="17" s="1"/>
  <c r="EM69" i="17"/>
  <c r="FQ171" i="22"/>
  <c r="FW174" i="22"/>
  <c r="FV123" i="22"/>
  <c r="FZ123" i="22" s="1"/>
  <c r="DU319" i="23"/>
  <c r="FV298" i="23"/>
  <c r="FW271" i="23"/>
  <c r="BY183" i="23"/>
  <c r="BI183" i="23"/>
  <c r="CG183" i="23" s="1"/>
  <c r="CF183" i="23"/>
  <c r="BP183" i="23"/>
  <c r="CN183" i="23" s="1"/>
  <c r="CE183" i="23"/>
  <c r="BO183" i="23"/>
  <c r="CM183" i="23" s="1"/>
  <c r="CD183" i="23"/>
  <c r="BN183" i="23"/>
  <c r="CL183" i="23" s="1"/>
  <c r="CC183" i="23"/>
  <c r="BM183" i="23"/>
  <c r="CK183" i="23" s="1"/>
  <c r="CB183" i="23"/>
  <c r="BL183" i="23"/>
  <c r="CJ183" i="23" s="1"/>
  <c r="CA183" i="23"/>
  <c r="BK183" i="23"/>
  <c r="CI183" i="23" s="1"/>
  <c r="BZ183" i="23"/>
  <c r="BJ183" i="23"/>
  <c r="CH183" i="23" s="1"/>
  <c r="FW264" i="23"/>
  <c r="FR122" i="23"/>
  <c r="FK35" i="24"/>
  <c r="FD299" i="24"/>
  <c r="CD230" i="24"/>
  <c r="BN230" i="24"/>
  <c r="CL230" i="24" s="1"/>
  <c r="CC230" i="24"/>
  <c r="BM230" i="24"/>
  <c r="CK230" i="24" s="1"/>
  <c r="CB230" i="24"/>
  <c r="BL230" i="24"/>
  <c r="CJ230" i="24" s="1"/>
  <c r="BY230" i="24"/>
  <c r="BI230" i="24"/>
  <c r="CG230" i="24" s="1"/>
  <c r="CF230" i="24"/>
  <c r="BP230" i="24"/>
  <c r="BK230" i="24"/>
  <c r="CI230" i="24" s="1"/>
  <c r="BJ230" i="24"/>
  <c r="CH230" i="24" s="1"/>
  <c r="CE230" i="24"/>
  <c r="CA230" i="24"/>
  <c r="BZ230" i="24"/>
  <c r="BO230" i="24"/>
  <c r="CM230" i="24" s="1"/>
  <c r="FW119" i="24"/>
  <c r="FR119" i="24"/>
  <c r="EA228" i="24"/>
  <c r="FA221" i="24"/>
  <c r="ED83" i="17"/>
  <c r="FJ83" i="17" s="1"/>
  <c r="DU314" i="23"/>
  <c r="FA314" i="23" s="1"/>
  <c r="EK314" i="23"/>
  <c r="DV320" i="22"/>
  <c r="FB320" i="22" s="1"/>
  <c r="EL320" i="22"/>
  <c r="ET320" i="22" s="1"/>
  <c r="FH211" i="23"/>
  <c r="FX211" i="23" s="1"/>
  <c r="FO162" i="24"/>
  <c r="FM301" i="24"/>
  <c r="EW301" i="24"/>
  <c r="EH17" i="23"/>
  <c r="DZ17" i="23"/>
  <c r="DA319" i="24"/>
  <c r="CS319" i="24"/>
  <c r="DC84" i="22"/>
  <c r="FO84" i="22" s="1"/>
  <c r="FJ126" i="23"/>
  <c r="ET126" i="23"/>
  <c r="FF211" i="17"/>
  <c r="FV211" i="17" s="1"/>
  <c r="FB114" i="17"/>
  <c r="EA170" i="17"/>
  <c r="FG170" i="17" s="1"/>
  <c r="CT319" i="17"/>
  <c r="DJ319" i="17"/>
  <c r="DR319" i="17"/>
  <c r="DZ319" i="17" s="1"/>
  <c r="EH319" i="17"/>
  <c r="DB319" i="17"/>
  <c r="EH67" i="17"/>
  <c r="FN67" i="17" s="1"/>
  <c r="EG67" i="17"/>
  <c r="FM67" i="17" s="1"/>
  <c r="DG67" i="17"/>
  <c r="EE67" i="17" s="1"/>
  <c r="FK67" i="17" s="1"/>
  <c r="DW67" i="17"/>
  <c r="DH67" i="17"/>
  <c r="EV67" i="17" s="1"/>
  <c r="FT67" i="17" s="1"/>
  <c r="DE67" i="17"/>
  <c r="EC67" i="17" s="1"/>
  <c r="FI67" i="17" s="1"/>
  <c r="DL67" i="17"/>
  <c r="EB67" i="17" s="1"/>
  <c r="DF67" i="17"/>
  <c r="DI67" i="17"/>
  <c r="DY67" i="17" s="1"/>
  <c r="FE67" i="17" s="1"/>
  <c r="DK67" i="17"/>
  <c r="EA67" i="17" s="1"/>
  <c r="DJ67" i="17"/>
  <c r="DZ67" i="17" s="1"/>
  <c r="FF67" i="17" s="1"/>
  <c r="EF67" i="17"/>
  <c r="FL67" i="17" s="1"/>
  <c r="DX67" i="17"/>
  <c r="FD67" i="17" s="1"/>
  <c r="FK314" i="17"/>
  <c r="FU210" i="17"/>
  <c r="DX222" i="17"/>
  <c r="FD222" i="17" s="1"/>
  <c r="DW227" i="17"/>
  <c r="FC227" i="17" s="1"/>
  <c r="DB181" i="17"/>
  <c r="DR181" i="17"/>
  <c r="EP181" i="17" s="1"/>
  <c r="DJ181" i="17"/>
  <c r="CT181" i="17"/>
  <c r="DV71" i="17"/>
  <c r="FB71" i="17" s="1"/>
  <c r="FD165" i="17"/>
  <c r="EV118" i="17"/>
  <c r="FT118" i="17" s="1"/>
  <c r="FE75" i="17"/>
  <c r="FH19" i="17"/>
  <c r="DX173" i="17"/>
  <c r="FD173" i="17" s="1"/>
  <c r="FB209" i="17"/>
  <c r="DX116" i="17"/>
  <c r="FD116" i="17" s="1"/>
  <c r="EP116" i="17"/>
  <c r="EX116" i="17" s="1"/>
  <c r="FE69" i="17"/>
  <c r="FU69" i="17" s="1"/>
  <c r="FH303" i="17"/>
  <c r="FN309" i="17"/>
  <c r="EH172" i="17"/>
  <c r="FN172" i="17" s="1"/>
  <c r="FN78" i="17"/>
  <c r="FC117" i="17"/>
  <c r="FI66" i="17"/>
  <c r="FG32" i="17"/>
  <c r="EX313" i="17"/>
  <c r="FV313" i="17" s="1"/>
  <c r="DZ299" i="17"/>
  <c r="FF299" i="17" s="1"/>
  <c r="FX211" i="17"/>
  <c r="EP75" i="17"/>
  <c r="FF75" i="17" s="1"/>
  <c r="DV257" i="17"/>
  <c r="FB257" i="17" s="1"/>
  <c r="ES273" i="17"/>
  <c r="EH207" i="17"/>
  <c r="EX207" i="17" s="1"/>
  <c r="EN227" i="17"/>
  <c r="FL227" i="17" s="1"/>
  <c r="EZ70" i="17"/>
  <c r="ET127" i="17"/>
  <c r="FR127" i="17" s="1"/>
  <c r="FG63" i="17"/>
  <c r="DY27" i="17"/>
  <c r="FE27" i="17" s="1"/>
  <c r="EQ68" i="17"/>
  <c r="FF253" i="17"/>
  <c r="EP253" i="17"/>
  <c r="FN253" i="17" s="1"/>
  <c r="EA270" i="17"/>
  <c r="FG270" i="17" s="1"/>
  <c r="DV221" i="17"/>
  <c r="FB221" i="17" s="1"/>
  <c r="FR221" i="17" s="1"/>
  <c r="EQ133" i="17"/>
  <c r="DK133" i="17"/>
  <c r="EA133" i="17"/>
  <c r="CU133" i="17"/>
  <c r="DC133" i="17"/>
  <c r="DS133" i="17"/>
  <c r="ES160" i="17"/>
  <c r="FQ160" i="17" s="1"/>
  <c r="EV177" i="17"/>
  <c r="FT177" i="17" s="1"/>
  <c r="EW127" i="17"/>
  <c r="FU127" i="17" s="1"/>
  <c r="DY15" i="17"/>
  <c r="FE15" i="17" s="1"/>
  <c r="EX299" i="17"/>
  <c r="FV299" i="17" s="1"/>
  <c r="ES318" i="17"/>
  <c r="FQ318" i="17" s="1"/>
  <c r="ET315" i="17"/>
  <c r="FR315" i="17" s="1"/>
  <c r="FC258" i="17"/>
  <c r="DY128" i="17"/>
  <c r="FE128" i="17" s="1"/>
  <c r="FN26" i="17"/>
  <c r="FP26" i="17"/>
  <c r="EO112" i="17"/>
  <c r="FM112" i="17" s="1"/>
  <c r="EV122" i="17"/>
  <c r="DZ71" i="17"/>
  <c r="FF71" i="17" s="1"/>
  <c r="FH74" i="17"/>
  <c r="FI209" i="17"/>
  <c r="EY272" i="17"/>
  <c r="FW272" i="17" s="1"/>
  <c r="EJ261" i="17"/>
  <c r="DW70" i="17"/>
  <c r="FC70" i="17" s="1"/>
  <c r="EC70" i="17"/>
  <c r="ES70" i="17" s="1"/>
  <c r="FP300" i="17"/>
  <c r="FO317" i="17"/>
  <c r="ED317" i="17"/>
  <c r="FJ317" i="17" s="1"/>
  <c r="EU261" i="17"/>
  <c r="FS261" i="17" s="1"/>
  <c r="DW253" i="17"/>
  <c r="FC253" i="17" s="1"/>
  <c r="DX253" i="17"/>
  <c r="FD253" i="17" s="1"/>
  <c r="FT253" i="17" s="1"/>
  <c r="DY225" i="17"/>
  <c r="FE225" i="17" s="1"/>
  <c r="DX166" i="17"/>
  <c r="FD166" i="17" s="1"/>
  <c r="DW167" i="17"/>
  <c r="FC167" i="17" s="1"/>
  <c r="FI74" i="17"/>
  <c r="CV84" i="17"/>
  <c r="DL84" i="17"/>
  <c r="DT84" i="17"/>
  <c r="ER84" i="17" s="1"/>
  <c r="DD84" i="17"/>
  <c r="FF122" i="17"/>
  <c r="EA217" i="17"/>
  <c r="FG217" i="17" s="1"/>
  <c r="FW217" i="17" s="1"/>
  <c r="EA127" i="17"/>
  <c r="FG127" i="17" s="1"/>
  <c r="FN68" i="17"/>
  <c r="FV68" i="17" s="1"/>
  <c r="DU130" i="17"/>
  <c r="FA130" i="17" s="1"/>
  <c r="FQ130" i="17" s="1"/>
  <c r="EV310" i="17"/>
  <c r="EB310" i="17"/>
  <c r="FH310" i="17" s="1"/>
  <c r="FG301" i="17"/>
  <c r="DV272" i="17"/>
  <c r="FB272" i="17" s="1"/>
  <c r="DL274" i="17"/>
  <c r="EJ274" i="17" s="1"/>
  <c r="CV274" i="17"/>
  <c r="DT274" i="17"/>
  <c r="ER274" i="17" s="1"/>
  <c r="DD274" i="17"/>
  <c r="DW264" i="17"/>
  <c r="FC264" i="17" s="1"/>
  <c r="FS264" i="17" s="1"/>
  <c r="DY264" i="17"/>
  <c r="FE264" i="17" s="1"/>
  <c r="FU264" i="17" s="1"/>
  <c r="DU210" i="17"/>
  <c r="FA210" i="17" s="1"/>
  <c r="FQ210" i="17" s="1"/>
  <c r="DZ224" i="17"/>
  <c r="FF224" i="17" s="1"/>
  <c r="FV224" i="17" s="1"/>
  <c r="CY228" i="17"/>
  <c r="DO228" i="17"/>
  <c r="EM228" i="17" s="1"/>
  <c r="CQ228" i="17"/>
  <c r="FK228" i="17" s="1"/>
  <c r="DG228" i="17"/>
  <c r="EE228" i="17" s="1"/>
  <c r="EB119" i="17"/>
  <c r="FH119" i="17" s="1"/>
  <c r="EB120" i="17"/>
  <c r="FH120" i="17" s="1"/>
  <c r="FG126" i="23"/>
  <c r="FW126" i="23" s="1"/>
  <c r="FA164" i="17"/>
  <c r="FQ164" i="17" s="1"/>
  <c r="FZ164" i="17" s="1"/>
  <c r="DW171" i="17"/>
  <c r="FC171" i="17" s="1"/>
  <c r="FH129" i="17"/>
  <c r="FX129" i="17" s="1"/>
  <c r="EB118" i="17"/>
  <c r="FH118" i="17" s="1"/>
  <c r="FX118" i="17" s="1"/>
  <c r="DV80" i="17"/>
  <c r="FB80" i="17" s="1"/>
  <c r="EW26" i="17"/>
  <c r="FU26" i="17" s="1"/>
  <c r="EX32" i="17"/>
  <c r="FV32" i="17" s="1"/>
  <c r="DX254" i="17"/>
  <c r="FD254" i="17" s="1"/>
  <c r="FT254" i="17" s="1"/>
  <c r="EB254" i="17"/>
  <c r="FH254" i="17" s="1"/>
  <c r="EU298" i="17"/>
  <c r="FS298" i="17" s="1"/>
  <c r="EZ298" i="17"/>
  <c r="FX298" i="17" s="1"/>
  <c r="FI313" i="17"/>
  <c r="DZ298" i="17"/>
  <c r="FF298" i="17" s="1"/>
  <c r="EW310" i="17"/>
  <c r="EU314" i="17"/>
  <c r="FS314" i="17" s="1"/>
  <c r="EW316" i="17"/>
  <c r="FU316" i="17" s="1"/>
  <c r="DW259" i="17"/>
  <c r="FC259" i="17" s="1"/>
  <c r="FH262" i="17"/>
  <c r="DX273" i="17"/>
  <c r="FD273" i="17" s="1"/>
  <c r="FT273" i="17" s="1"/>
  <c r="EU209" i="17"/>
  <c r="FS209" i="17" s="1"/>
  <c r="DV213" i="17"/>
  <c r="FB213" i="17" s="1"/>
  <c r="EQ212" i="17"/>
  <c r="FG212" i="17" s="1"/>
  <c r="DY220" i="17"/>
  <c r="FE220" i="17" s="1"/>
  <c r="FU220" i="17" s="1"/>
  <c r="FM169" i="17"/>
  <c r="EY177" i="17"/>
  <c r="FW177" i="17" s="1"/>
  <c r="FL126" i="17"/>
  <c r="FI123" i="17"/>
  <c r="EQ160" i="17"/>
  <c r="EY160" i="17" s="1"/>
  <c r="EM165" i="17"/>
  <c r="DY25" i="17"/>
  <c r="FE25" i="17" s="1"/>
  <c r="EP178" i="17"/>
  <c r="FN178" i="17" s="1"/>
  <c r="FK127" i="17"/>
  <c r="FB27" i="24"/>
  <c r="FL18" i="24"/>
  <c r="FU15" i="24"/>
  <c r="FU30" i="24"/>
  <c r="FG28" i="24"/>
  <c r="FM32" i="24"/>
  <c r="EV18" i="24"/>
  <c r="FB16" i="24"/>
  <c r="FR16" i="24" s="1"/>
  <c r="EU29" i="24"/>
  <c r="ET27" i="24"/>
  <c r="FC29" i="24"/>
  <c r="FS23" i="24"/>
  <c r="FS30" i="24"/>
  <c r="FT30" i="24"/>
  <c r="FG20" i="24"/>
  <c r="FR30" i="24"/>
  <c r="ET32" i="24"/>
  <c r="FJ35" i="24"/>
  <c r="FG27" i="24"/>
  <c r="FE33" i="23"/>
  <c r="EW19" i="23"/>
  <c r="FW18" i="23"/>
  <c r="EW33" i="23"/>
  <c r="FC24" i="23"/>
  <c r="FL34" i="23"/>
  <c r="FV22" i="23"/>
  <c r="FW22" i="23"/>
  <c r="FE19" i="23"/>
  <c r="FX18" i="23"/>
  <c r="FV26" i="23"/>
  <c r="FD26" i="22"/>
  <c r="FW19" i="22"/>
  <c r="FR19" i="22"/>
  <c r="FT24" i="22"/>
  <c r="FR32" i="22"/>
  <c r="FU23" i="22"/>
  <c r="FQ19" i="22"/>
  <c r="EV16" i="22"/>
  <c r="FT16" i="22" s="1"/>
  <c r="DV35" i="22"/>
  <c r="FD16" i="22"/>
  <c r="FU25" i="22"/>
  <c r="DZ35" i="22"/>
  <c r="FT27" i="22"/>
  <c r="FS20" i="22"/>
  <c r="FV33" i="17"/>
  <c r="EE15" i="17"/>
  <c r="FK15" i="17" s="1"/>
  <c r="DW15" i="17"/>
  <c r="EU16" i="17"/>
  <c r="ED16" i="17"/>
  <c r="FJ16" i="17" s="1"/>
  <c r="DV16" i="17"/>
  <c r="FC16" i="17"/>
  <c r="EF15" i="17"/>
  <c r="FL15" i="17" s="1"/>
  <c r="DX15" i="17"/>
  <c r="EV15" i="17"/>
  <c r="ED15" i="17"/>
  <c r="FJ15" i="17" s="1"/>
  <c r="DV15" i="17"/>
  <c r="EC16" i="17"/>
  <c r="FI16" i="17" s="1"/>
  <c r="DU16" i="17"/>
  <c r="FX22" i="17"/>
  <c r="EE17" i="17"/>
  <c r="FK17" i="17" s="1"/>
  <c r="DW17" i="17"/>
  <c r="FW26" i="17"/>
  <c r="EC15" i="17"/>
  <c r="FI15" i="17" s="1"/>
  <c r="DU15" i="17"/>
  <c r="EE18" i="17"/>
  <c r="FK18" i="17" s="1"/>
  <c r="EU18" i="17"/>
  <c r="DW18" i="17"/>
  <c r="FC18" i="17" s="1"/>
  <c r="EF16" i="17"/>
  <c r="FL16" i="17" s="1"/>
  <c r="DX16" i="17"/>
  <c r="EE14" i="17"/>
  <c r="FK14" i="17" s="1"/>
  <c r="DW14" i="17"/>
  <c r="ED14" i="17"/>
  <c r="FJ14" i="17" s="1"/>
  <c r="DV14" i="17"/>
  <c r="FA14" i="17"/>
  <c r="ES14" i="17"/>
  <c r="FB299" i="24"/>
  <c r="ET299" i="24"/>
  <c r="FJ299" i="24"/>
  <c r="FN304" i="24"/>
  <c r="FS319" i="24"/>
  <c r="FZ303" i="24"/>
  <c r="FS313" i="24"/>
  <c r="FS301" i="24"/>
  <c r="FN307" i="24"/>
  <c r="EX307" i="24"/>
  <c r="EY302" i="24"/>
  <c r="FO302" i="24"/>
  <c r="FX319" i="24"/>
  <c r="FV311" i="24"/>
  <c r="EA320" i="24"/>
  <c r="EY306" i="24"/>
  <c r="EU314" i="24"/>
  <c r="EW313" i="24"/>
  <c r="FQ317" i="24"/>
  <c r="FC314" i="24"/>
  <c r="FB319" i="24"/>
  <c r="EX304" i="24"/>
  <c r="EH299" i="24"/>
  <c r="FN299" i="24" s="1"/>
  <c r="FG302" i="24"/>
  <c r="FX307" i="24"/>
  <c r="FS304" i="24"/>
  <c r="FZ305" i="24"/>
  <c r="FX298" i="24"/>
  <c r="FV314" i="24"/>
  <c r="FT314" i="24"/>
  <c r="FE313" i="24"/>
  <c r="FR313" i="24"/>
  <c r="DD320" i="24"/>
  <c r="FP320" i="24" s="1"/>
  <c r="FQ319" i="24"/>
  <c r="FR308" i="24"/>
  <c r="EE299" i="24"/>
  <c r="FK299" i="24" s="1"/>
  <c r="EG299" i="24"/>
  <c r="FE299" i="24" s="1"/>
  <c r="FX313" i="24"/>
  <c r="FD313" i="24"/>
  <c r="FT300" i="24"/>
  <c r="FP302" i="24"/>
  <c r="EZ302" i="24"/>
  <c r="FH274" i="24"/>
  <c r="FR256" i="24"/>
  <c r="EY273" i="24"/>
  <c r="FG266" i="24"/>
  <c r="FS257" i="24"/>
  <c r="FP255" i="24"/>
  <c r="FX255" i="24" s="1"/>
  <c r="FS254" i="24"/>
  <c r="FV264" i="24"/>
  <c r="FS265" i="24"/>
  <c r="EV256" i="24"/>
  <c r="DY274" i="24"/>
  <c r="EX255" i="24"/>
  <c r="FV255" i="24" s="1"/>
  <c r="EK274" i="24"/>
  <c r="FT264" i="24"/>
  <c r="FX267" i="24"/>
  <c r="FT261" i="24"/>
  <c r="EZ273" i="24"/>
  <c r="FP273" i="24"/>
  <c r="FN255" i="24"/>
  <c r="ES274" i="24"/>
  <c r="FX257" i="24"/>
  <c r="FV260" i="24"/>
  <c r="FZ260" i="24" s="1"/>
  <c r="FU253" i="24"/>
  <c r="FW255" i="24"/>
  <c r="EV274" i="24"/>
  <c r="FT265" i="24"/>
  <c r="FX268" i="24"/>
  <c r="FR254" i="24"/>
  <c r="DZ274" i="24"/>
  <c r="FF274" i="24" s="1"/>
  <c r="FA253" i="24"/>
  <c r="FU262" i="24"/>
  <c r="FW253" i="24"/>
  <c r="FO265" i="24"/>
  <c r="FS268" i="24"/>
  <c r="FC214" i="24"/>
  <c r="FX207" i="24"/>
  <c r="FR207" i="24"/>
  <c r="FR219" i="24"/>
  <c r="FS216" i="24"/>
  <c r="FN228" i="24"/>
  <c r="FW221" i="24"/>
  <c r="FQ212" i="24"/>
  <c r="FE222" i="24"/>
  <c r="FR222" i="24"/>
  <c r="FR218" i="24"/>
  <c r="FS223" i="24"/>
  <c r="FT216" i="24"/>
  <c r="FD220" i="24"/>
  <c r="FT220" i="24" s="1"/>
  <c r="FK228" i="24"/>
  <c r="FV210" i="24"/>
  <c r="EW207" i="24"/>
  <c r="EX228" i="24"/>
  <c r="FW207" i="24"/>
  <c r="FE207" i="24"/>
  <c r="FX219" i="24"/>
  <c r="CV228" i="24"/>
  <c r="FE220" i="24"/>
  <c r="FV216" i="24"/>
  <c r="FW215" i="24"/>
  <c r="FS207" i="24"/>
  <c r="FT219" i="24"/>
  <c r="FW217" i="24"/>
  <c r="EU222" i="24"/>
  <c r="FR210" i="24"/>
  <c r="ET227" i="24"/>
  <c r="FH212" i="24"/>
  <c r="FS215" i="24"/>
  <c r="FV212" i="24"/>
  <c r="DZ228" i="24"/>
  <c r="FF228" i="24" s="1"/>
  <c r="FV228" i="24" s="1"/>
  <c r="ET217" i="24"/>
  <c r="FR217" i="24" s="1"/>
  <c r="FC222" i="24"/>
  <c r="FX216" i="24"/>
  <c r="FS217" i="24"/>
  <c r="EL228" i="24"/>
  <c r="FO223" i="24"/>
  <c r="FW223" i="24" s="1"/>
  <c r="FV211" i="24"/>
  <c r="EW220" i="24"/>
  <c r="FU220" i="24" s="1"/>
  <c r="FR166" i="24"/>
  <c r="FR171" i="24"/>
  <c r="FQ161" i="24"/>
  <c r="FZ164" i="24"/>
  <c r="FQ169" i="24"/>
  <c r="FQ171" i="24"/>
  <c r="FT163" i="24"/>
  <c r="FT174" i="24"/>
  <c r="EU161" i="24"/>
  <c r="FV163" i="24"/>
  <c r="FR178" i="24"/>
  <c r="FF176" i="24"/>
  <c r="FX160" i="24"/>
  <c r="FC161" i="24"/>
  <c r="FS175" i="24"/>
  <c r="ET165" i="24"/>
  <c r="FR165" i="24" s="1"/>
  <c r="FS163" i="24"/>
  <c r="FE165" i="24"/>
  <c r="DV181" i="24"/>
  <c r="EV168" i="24"/>
  <c r="FT168" i="24" s="1"/>
  <c r="FR175" i="24"/>
  <c r="FX161" i="24"/>
  <c r="FC176" i="24"/>
  <c r="FU169" i="24"/>
  <c r="FU160" i="24"/>
  <c r="FT171" i="24"/>
  <c r="FT165" i="24"/>
  <c r="FV175" i="24"/>
  <c r="EX176" i="24"/>
  <c r="FX169" i="24"/>
  <c r="FD168" i="24"/>
  <c r="FB170" i="24"/>
  <c r="DY181" i="24"/>
  <c r="ES168" i="24"/>
  <c r="EB181" i="24"/>
  <c r="FX179" i="24"/>
  <c r="FU167" i="24"/>
  <c r="FW167" i="24"/>
  <c r="FW180" i="24"/>
  <c r="ES133" i="24"/>
  <c r="ES132" i="24"/>
  <c r="FA132" i="24"/>
  <c r="EZ127" i="24"/>
  <c r="FZ123" i="24"/>
  <c r="EV120" i="24"/>
  <c r="FP122" i="24"/>
  <c r="DD133" i="24"/>
  <c r="EX112" i="24"/>
  <c r="FT130" i="24"/>
  <c r="DY133" i="24"/>
  <c r="EN133" i="24"/>
  <c r="FS113" i="24"/>
  <c r="FD133" i="24"/>
  <c r="FH127" i="24"/>
  <c r="FX127" i="24" s="1"/>
  <c r="FV131" i="24"/>
  <c r="FR129" i="24"/>
  <c r="FQ130" i="24"/>
  <c r="FS130" i="24"/>
  <c r="EX120" i="24"/>
  <c r="FF120" i="24"/>
  <c r="FU130" i="24"/>
  <c r="FH129" i="24"/>
  <c r="FX131" i="24"/>
  <c r="FV117" i="24"/>
  <c r="FP115" i="24"/>
  <c r="EZ115" i="24"/>
  <c r="FI132" i="24"/>
  <c r="EL133" i="24"/>
  <c r="ET133" i="24" s="1"/>
  <c r="FV113" i="24"/>
  <c r="FH115" i="24"/>
  <c r="FW127" i="24"/>
  <c r="FQ125" i="24"/>
  <c r="FC129" i="24"/>
  <c r="FS120" i="24"/>
  <c r="FX130" i="24"/>
  <c r="FF115" i="24"/>
  <c r="FS117" i="24"/>
  <c r="FT119" i="24"/>
  <c r="FT128" i="24"/>
  <c r="FW70" i="24"/>
  <c r="FW77" i="24"/>
  <c r="FS74" i="24"/>
  <c r="FX82" i="24"/>
  <c r="FR71" i="24"/>
  <c r="FS78" i="24"/>
  <c r="FV63" i="24"/>
  <c r="FS66" i="24"/>
  <c r="EX84" i="24"/>
  <c r="ES64" i="24"/>
  <c r="FQ80" i="24"/>
  <c r="EY78" i="24"/>
  <c r="FS77" i="24"/>
  <c r="FT83" i="24"/>
  <c r="FV76" i="24"/>
  <c r="FS70" i="24"/>
  <c r="FW74" i="24"/>
  <c r="EG84" i="24"/>
  <c r="EW84" i="24" s="1"/>
  <c r="FQ67" i="24"/>
  <c r="FG78" i="24"/>
  <c r="EA84" i="24"/>
  <c r="FG84" i="24" s="1"/>
  <c r="ET80" i="24"/>
  <c r="FS79" i="24"/>
  <c r="FQ66" i="24"/>
  <c r="FQ68" i="24"/>
  <c r="EU81" i="24"/>
  <c r="FW65" i="24"/>
  <c r="FR83" i="24"/>
  <c r="FS72" i="24"/>
  <c r="FW63" i="24"/>
  <c r="FU69" i="24"/>
  <c r="FQ70" i="24"/>
  <c r="FG64" i="24"/>
  <c r="FC81" i="24"/>
  <c r="DU84" i="24"/>
  <c r="FU74" i="24"/>
  <c r="FR82" i="24"/>
  <c r="FV72" i="24"/>
  <c r="FU75" i="24"/>
  <c r="FX78" i="24"/>
  <c r="FR77" i="24"/>
  <c r="FW69" i="24"/>
  <c r="FQ79" i="24"/>
  <c r="FW66" i="24"/>
  <c r="FX76" i="24"/>
  <c r="FF75" i="24"/>
  <c r="FU65" i="24"/>
  <c r="FW73" i="24"/>
  <c r="FS80" i="24"/>
  <c r="FX80" i="24"/>
  <c r="EW32" i="24"/>
  <c r="FU32" i="24" s="1"/>
  <c r="FX31" i="24"/>
  <c r="FV15" i="24"/>
  <c r="ES30" i="24"/>
  <c r="EY27" i="24"/>
  <c r="FQ24" i="24"/>
  <c r="ES16" i="24"/>
  <c r="FQ16" i="24" s="1"/>
  <c r="FV18" i="24"/>
  <c r="FD16" i="24"/>
  <c r="FT16" i="24" s="1"/>
  <c r="FB26" i="24"/>
  <c r="ET35" i="24"/>
  <c r="FU18" i="24"/>
  <c r="EB36" i="24"/>
  <c r="ES27" i="24"/>
  <c r="FQ27" i="24" s="1"/>
  <c r="FX23" i="24"/>
  <c r="FT20" i="24"/>
  <c r="FP32" i="24"/>
  <c r="FX32" i="24" s="1"/>
  <c r="FS17" i="24"/>
  <c r="FE34" i="24"/>
  <c r="FU34" i="24" s="1"/>
  <c r="FH33" i="24"/>
  <c r="FH19" i="24"/>
  <c r="EW31" i="24"/>
  <c r="DZ36" i="24"/>
  <c r="FO28" i="24"/>
  <c r="DY36" i="24"/>
  <c r="FE36" i="24" s="1"/>
  <c r="FW35" i="24"/>
  <c r="FP19" i="24"/>
  <c r="FE31" i="24"/>
  <c r="FG23" i="24"/>
  <c r="FB32" i="24"/>
  <c r="FT25" i="24"/>
  <c r="FU16" i="24"/>
  <c r="FL34" i="24"/>
  <c r="FS15" i="24"/>
  <c r="EY23" i="24"/>
  <c r="FM34" i="24"/>
  <c r="FV23" i="24"/>
  <c r="EW22" i="24"/>
  <c r="FX20" i="24"/>
  <c r="FS32" i="24"/>
  <c r="FR19" i="24"/>
  <c r="FE22" i="24"/>
  <c r="FR25" i="24"/>
  <c r="FT33" i="24"/>
  <c r="FV20" i="24"/>
  <c r="FS34" i="24"/>
  <c r="FV33" i="24"/>
  <c r="DW36" i="24"/>
  <c r="ER36" i="24"/>
  <c r="ET33" i="24"/>
  <c r="FW21" i="24"/>
  <c r="FQ32" i="24"/>
  <c r="FX18" i="24"/>
  <c r="FU28" i="24"/>
  <c r="FT27" i="24"/>
  <c r="FQ31" i="24"/>
  <c r="FT22" i="24"/>
  <c r="FR14" i="24"/>
  <c r="FS14" i="24"/>
  <c r="EP36" i="24"/>
  <c r="EX36" i="24" s="1"/>
  <c r="FT15" i="24"/>
  <c r="FO27" i="24"/>
  <c r="FW27" i="24" s="1"/>
  <c r="FB22" i="24"/>
  <c r="FH30" i="24"/>
  <c r="EY36" i="24"/>
  <c r="FW17" i="24"/>
  <c r="EV34" i="24"/>
  <c r="FT34" i="24" s="1"/>
  <c r="FS19" i="24"/>
  <c r="FJ22" i="24"/>
  <c r="EA36" i="24"/>
  <c r="FG36" i="24" s="1"/>
  <c r="FR24" i="24"/>
  <c r="FS28" i="24"/>
  <c r="FR23" i="24"/>
  <c r="FS21" i="24"/>
  <c r="EM36" i="24"/>
  <c r="FR32" i="24"/>
  <c r="EV31" i="24"/>
  <c r="FS22" i="24"/>
  <c r="FQ15" i="24"/>
  <c r="EY33" i="24"/>
  <c r="FV28" i="24"/>
  <c r="FV30" i="24"/>
  <c r="FW29" i="24"/>
  <c r="FV27" i="24"/>
  <c r="FD31" i="24"/>
  <c r="FA26" i="24"/>
  <c r="DX36" i="24"/>
  <c r="FU29" i="24"/>
  <c r="FQ17" i="24"/>
  <c r="FQ34" i="24"/>
  <c r="FA25" i="24"/>
  <c r="FQ35" i="24"/>
  <c r="FQ21" i="24"/>
  <c r="FQ22" i="24"/>
  <c r="FQ18" i="24"/>
  <c r="FB228" i="24"/>
  <c r="FX180" i="24"/>
  <c r="FN181" i="24"/>
  <c r="FC274" i="24"/>
  <c r="FG274" i="24"/>
  <c r="EU274" i="24"/>
  <c r="FK274" i="24"/>
  <c r="EY274" i="24"/>
  <c r="FN274" i="24"/>
  <c r="EY84" i="24"/>
  <c r="FO84" i="24"/>
  <c r="FV176" i="24"/>
  <c r="EX274" i="24"/>
  <c r="FA274" i="24"/>
  <c r="FB133" i="24"/>
  <c r="FL133" i="24"/>
  <c r="EV133" i="24"/>
  <c r="FO274" i="24"/>
  <c r="FM36" i="24"/>
  <c r="EW36" i="24"/>
  <c r="DA275" i="24"/>
  <c r="CS275" i="24"/>
  <c r="DI275" i="24"/>
  <c r="EG275" i="24" s="1"/>
  <c r="DQ275" i="24"/>
  <c r="EO275" i="24" s="1"/>
  <c r="EA176" i="24"/>
  <c r="EA181" i="24"/>
  <c r="FG181" i="24" s="1"/>
  <c r="DW181" i="24"/>
  <c r="FC181" i="24" s="1"/>
  <c r="X87" i="24"/>
  <c r="AS86" i="24"/>
  <c r="DH182" i="24"/>
  <c r="DP182" i="24"/>
  <c r="EN182" i="24" s="1"/>
  <c r="CR182" i="24"/>
  <c r="CZ182" i="24"/>
  <c r="CN182" i="24"/>
  <c r="CV182" i="24" s="1"/>
  <c r="DD182" i="24"/>
  <c r="DT182" i="24"/>
  <c r="ER182" i="24" s="1"/>
  <c r="DL182" i="24"/>
  <c r="EB182" i="24" s="1"/>
  <c r="FQ120" i="24"/>
  <c r="FG120" i="24"/>
  <c r="EA133" i="24"/>
  <c r="ES271" i="24"/>
  <c r="FI271" i="24"/>
  <c r="FU126" i="24"/>
  <c r="EE134" i="24"/>
  <c r="DG134" i="24"/>
  <c r="DO134" i="24"/>
  <c r="CQ134" i="24"/>
  <c r="CY134" i="24"/>
  <c r="EI134" i="24"/>
  <c r="CU134" i="24"/>
  <c r="DC134" i="24"/>
  <c r="DS134" i="24"/>
  <c r="EQ134" i="24" s="1"/>
  <c r="DK134" i="24"/>
  <c r="EY15" i="24"/>
  <c r="FQ210" i="24"/>
  <c r="FI253" i="24"/>
  <c r="EU214" i="24"/>
  <c r="FS214" i="24" s="1"/>
  <c r="FT267" i="24"/>
  <c r="FS221" i="24"/>
  <c r="ES270" i="24"/>
  <c r="FH175" i="24"/>
  <c r="FQ168" i="24"/>
  <c r="FQ19" i="24"/>
  <c r="FW31" i="24"/>
  <c r="CT37" i="24"/>
  <c r="DB37" i="24"/>
  <c r="DJ37" i="24"/>
  <c r="EH37" i="24" s="1"/>
  <c r="DR37" i="24"/>
  <c r="EP37" i="24" s="1"/>
  <c r="CX321" i="24"/>
  <c r="DN321" i="24"/>
  <c r="DF321" i="24"/>
  <c r="ED321" i="24" s="1"/>
  <c r="CP321" i="24"/>
  <c r="FX256" i="24"/>
  <c r="FS180" i="24"/>
  <c r="FV268" i="24"/>
  <c r="FQ72" i="24"/>
  <c r="FX24" i="24"/>
  <c r="FW16" i="24"/>
  <c r="FK307" i="24"/>
  <c r="EU307" i="24"/>
  <c r="FQ304" i="24"/>
  <c r="EJ299" i="24"/>
  <c r="FH299" i="24" s="1"/>
  <c r="FW313" i="24"/>
  <c r="EN229" i="24"/>
  <c r="DH229" i="24"/>
  <c r="CR229" i="24"/>
  <c r="CZ229" i="24"/>
  <c r="DP229" i="24"/>
  <c r="FT317" i="24"/>
  <c r="EX77" i="24"/>
  <c r="FV77" i="24" s="1"/>
  <c r="ES71" i="24"/>
  <c r="FT170" i="24"/>
  <c r="FU64" i="24"/>
  <c r="FG18" i="24"/>
  <c r="ES315" i="24"/>
  <c r="FQ267" i="24"/>
  <c r="FW263" i="24"/>
  <c r="EU228" i="24"/>
  <c r="FS208" i="24"/>
  <c r="FU180" i="24"/>
  <c r="FV129" i="24"/>
  <c r="FI29" i="24"/>
  <c r="FL29" i="24"/>
  <c r="FQ69" i="24"/>
  <c r="FW301" i="24"/>
  <c r="FE63" i="24"/>
  <c r="FH306" i="24"/>
  <c r="FI257" i="24"/>
  <c r="FQ257" i="24" s="1"/>
  <c r="FR307" i="24"/>
  <c r="FV300" i="24"/>
  <c r="FM129" i="24"/>
  <c r="FU129" i="24" s="1"/>
  <c r="FG15" i="24"/>
  <c r="FO309" i="24"/>
  <c r="FW309" i="24" s="1"/>
  <c r="FN122" i="24"/>
  <c r="FE208" i="24"/>
  <c r="FE166" i="24"/>
  <c r="ES75" i="24"/>
  <c r="FQ75" i="24" s="1"/>
  <c r="FS220" i="24"/>
  <c r="EZ122" i="24"/>
  <c r="FX122" i="24" s="1"/>
  <c r="EY18" i="24"/>
  <c r="FD256" i="24"/>
  <c r="FA264" i="24"/>
  <c r="FD208" i="24"/>
  <c r="FR318" i="24"/>
  <c r="FX318" i="24"/>
  <c r="DY320" i="24"/>
  <c r="CX228" i="24"/>
  <c r="FJ228" i="24" s="1"/>
  <c r="CP275" i="24"/>
  <c r="DF275" i="24"/>
  <c r="ED275" i="24" s="1"/>
  <c r="DN275" i="24"/>
  <c r="DV275" i="24" s="1"/>
  <c r="EO176" i="24"/>
  <c r="FM176" i="24" s="1"/>
  <c r="ER176" i="24"/>
  <c r="FP176" i="24" s="1"/>
  <c r="DY176" i="24"/>
  <c r="FN132" i="24"/>
  <c r="FF132" i="24"/>
  <c r="EX132" i="24"/>
  <c r="FU215" i="24"/>
  <c r="FR125" i="24"/>
  <c r="FT79" i="24"/>
  <c r="FT35" i="24"/>
  <c r="FT17" i="24"/>
  <c r="CZ85" i="24"/>
  <c r="CR85" i="24"/>
  <c r="DH85" i="24"/>
  <c r="EF85" i="24" s="1"/>
  <c r="DP85" i="24"/>
  <c r="DX85" i="24" s="1"/>
  <c r="CN85" i="24"/>
  <c r="CV85" i="24" s="1"/>
  <c r="DL85" i="24"/>
  <c r="EJ85" i="24" s="1"/>
  <c r="DT85" i="24"/>
  <c r="EB85" i="24" s="1"/>
  <c r="CQ85" i="24"/>
  <c r="CY85" i="24"/>
  <c r="DO85" i="24"/>
  <c r="EM85" i="24" s="1"/>
  <c r="DG85" i="24"/>
  <c r="EE85" i="24" s="1"/>
  <c r="FQ312" i="24"/>
  <c r="FS312" i="24"/>
  <c r="FT256" i="24"/>
  <c r="FC309" i="24"/>
  <c r="FW314" i="24"/>
  <c r="FU207" i="24"/>
  <c r="FU273" i="24"/>
  <c r="FU219" i="24"/>
  <c r="EV208" i="24"/>
  <c r="FT208" i="24" s="1"/>
  <c r="FL180" i="24"/>
  <c r="FT180" i="24" s="1"/>
  <c r="FT120" i="24"/>
  <c r="FO120" i="24"/>
  <c r="FT66" i="24"/>
  <c r="DC133" i="24"/>
  <c r="DZ84" i="24"/>
  <c r="FF84" i="24" s="1"/>
  <c r="DX320" i="24"/>
  <c r="FD320" i="24" s="1"/>
  <c r="CO228" i="24"/>
  <c r="FW214" i="24"/>
  <c r="FE216" i="24"/>
  <c r="EY177" i="24"/>
  <c r="FO177" i="24"/>
  <c r="FR160" i="24"/>
  <c r="FR262" i="24"/>
  <c r="DZ181" i="24"/>
  <c r="FF181" i="24" s="1"/>
  <c r="FV128" i="24"/>
  <c r="FT70" i="24"/>
  <c r="FV68" i="24"/>
  <c r="FX81" i="24"/>
  <c r="FQ20" i="24"/>
  <c r="FQ76" i="24"/>
  <c r="FV34" i="24"/>
  <c r="EK84" i="24"/>
  <c r="EL84" i="24"/>
  <c r="ET84" i="24" s="1"/>
  <c r="FR253" i="24"/>
  <c r="EN228" i="24"/>
  <c r="EV228" i="24" s="1"/>
  <c r="FT310" i="24"/>
  <c r="FP269" i="24"/>
  <c r="FH269" i="24"/>
  <c r="EZ269" i="24"/>
  <c r="FW211" i="24"/>
  <c r="FU171" i="24"/>
  <c r="FQ255" i="24"/>
  <c r="FT217" i="24"/>
  <c r="FT21" i="24"/>
  <c r="FX65" i="24"/>
  <c r="FX74" i="24"/>
  <c r="EE36" i="24"/>
  <c r="EJ36" i="24"/>
  <c r="FP36" i="24" s="1"/>
  <c r="FS82" i="24"/>
  <c r="DW320" i="24"/>
  <c r="FC320" i="24" s="1"/>
  <c r="EB320" i="24"/>
  <c r="FH320" i="24" s="1"/>
  <c r="FC302" i="24"/>
  <c r="FQ221" i="24"/>
  <c r="FR221" i="24"/>
  <c r="FA270" i="24"/>
  <c r="FT270" i="24"/>
  <c r="FT222" i="24"/>
  <c r="FU222" i="24"/>
  <c r="FP175" i="24"/>
  <c r="FR73" i="24"/>
  <c r="FU14" i="24"/>
  <c r="FT32" i="24"/>
  <c r="FT19" i="24"/>
  <c r="ET31" i="24"/>
  <c r="X39" i="24"/>
  <c r="AS38" i="24"/>
  <c r="FV22" i="24"/>
  <c r="FC33" i="24"/>
  <c r="FW25" i="24"/>
  <c r="FI25" i="24"/>
  <c r="CN321" i="24"/>
  <c r="CV321" i="24" s="1"/>
  <c r="DT321" i="24"/>
  <c r="ER321" i="24" s="1"/>
  <c r="DL321" i="24"/>
  <c r="EJ321" i="24" s="1"/>
  <c r="EB228" i="24"/>
  <c r="CR274" i="24"/>
  <c r="FL274" i="24" s="1"/>
  <c r="FQ308" i="24"/>
  <c r="FT308" i="24"/>
  <c r="FU214" i="24"/>
  <c r="FT161" i="24"/>
  <c r="FA271" i="24"/>
  <c r="FV265" i="24"/>
  <c r="FS266" i="24"/>
  <c r="FQ268" i="24"/>
  <c r="FU128" i="24"/>
  <c r="FT72" i="24"/>
  <c r="FS24" i="24"/>
  <c r="EO133" i="24"/>
  <c r="EW133" i="24" s="1"/>
  <c r="FM225" i="24"/>
  <c r="FE225" i="24"/>
  <c r="EW225" i="24"/>
  <c r="DZ320" i="24"/>
  <c r="EC299" i="24"/>
  <c r="FA299" i="24" s="1"/>
  <c r="CO229" i="24"/>
  <c r="DE229" i="24"/>
  <c r="CW229" i="24"/>
  <c r="DM229" i="24"/>
  <c r="EK229" i="24" s="1"/>
  <c r="FJ271" i="24"/>
  <c r="ET271" i="24"/>
  <c r="CZ181" i="24"/>
  <c r="FA71" i="24"/>
  <c r="EV71" i="24"/>
  <c r="FW170" i="24"/>
  <c r="DV320" i="24"/>
  <c r="ET209" i="24"/>
  <c r="FV214" i="24"/>
  <c r="FR263" i="24"/>
  <c r="FQ83" i="24"/>
  <c r="FN173" i="24"/>
  <c r="EX173" i="24"/>
  <c r="EK181" i="24"/>
  <c r="FA181" i="24" s="1"/>
  <c r="FJ115" i="24"/>
  <c r="ET115" i="24"/>
  <c r="EU176" i="24"/>
  <c r="FR29" i="24"/>
  <c r="FT69" i="24"/>
  <c r="EW63" i="24"/>
  <c r="FR114" i="24"/>
  <c r="ES26" i="24"/>
  <c r="FA315" i="24"/>
  <c r="FX300" i="24"/>
  <c r="FU172" i="24"/>
  <c r="FX113" i="24"/>
  <c r="FD116" i="24"/>
  <c r="FT116" i="24" s="1"/>
  <c r="FU272" i="24"/>
  <c r="FP30" i="24"/>
  <c r="FX30" i="24" s="1"/>
  <c r="FK116" i="24"/>
  <c r="FS116" i="24" s="1"/>
  <c r="FG128" i="24"/>
  <c r="FW220" i="24"/>
  <c r="FU173" i="24"/>
  <c r="FO311" i="24"/>
  <c r="EY212" i="24"/>
  <c r="FK129" i="24"/>
  <c r="FS129" i="24" s="1"/>
  <c r="FF112" i="24"/>
  <c r="FG212" i="24"/>
  <c r="FG261" i="24"/>
  <c r="EX75" i="24"/>
  <c r="FV75" i="24" s="1"/>
  <c r="FQ220" i="24"/>
  <c r="DJ275" i="24"/>
  <c r="CT275" i="24"/>
  <c r="DB275" i="24"/>
  <c r="DR275" i="24"/>
  <c r="EP275" i="24" s="1"/>
  <c r="FL258" i="24"/>
  <c r="EV258" i="24"/>
  <c r="EC36" i="24"/>
  <c r="ES36" i="24" s="1"/>
  <c r="FT312" i="24"/>
  <c r="FO320" i="24"/>
  <c r="FL227" i="24"/>
  <c r="EV227" i="24"/>
  <c r="FX273" i="24"/>
  <c r="EG182" i="24"/>
  <c r="DQ182" i="24"/>
  <c r="EO182" i="24" s="1"/>
  <c r="DI182" i="24"/>
  <c r="DY182" i="24" s="1"/>
  <c r="DA182" i="24"/>
  <c r="CS182" i="24"/>
  <c r="FU166" i="24"/>
  <c r="FL320" i="24"/>
  <c r="EK320" i="24"/>
  <c r="FU216" i="24"/>
  <c r="FU179" i="24"/>
  <c r="DP134" i="24"/>
  <c r="EN134" i="24" s="1"/>
  <c r="CR134" i="24"/>
  <c r="CZ134" i="24"/>
  <c r="DH134" i="24"/>
  <c r="EF134" i="24" s="1"/>
  <c r="ER134" i="24"/>
  <c r="DT134" i="24"/>
  <c r="CN134" i="24"/>
  <c r="DD134" i="24" s="1"/>
  <c r="DL134" i="24"/>
  <c r="EJ134" i="24" s="1"/>
  <c r="EO274" i="24"/>
  <c r="FE274" i="24" s="1"/>
  <c r="FV261" i="24"/>
  <c r="FQ218" i="24"/>
  <c r="FQ23" i="24"/>
  <c r="EJ133" i="24"/>
  <c r="EU302" i="24"/>
  <c r="FK302" i="24"/>
  <c r="FW270" i="24"/>
  <c r="FX77" i="24"/>
  <c r="EZ14" i="24"/>
  <c r="EY32" i="24"/>
  <c r="EY19" i="24"/>
  <c r="FW165" i="24"/>
  <c r="FB31" i="24"/>
  <c r="CQ37" i="24"/>
  <c r="DG37" i="24"/>
  <c r="EE37" i="24" s="1"/>
  <c r="DO37" i="24"/>
  <c r="EM37" i="24" s="1"/>
  <c r="CU37" i="24"/>
  <c r="DK37" i="24"/>
  <c r="EI37" i="24" s="1"/>
  <c r="DS37" i="24"/>
  <c r="EQ37" i="24" s="1"/>
  <c r="CP133" i="24"/>
  <c r="FJ133" i="24" s="1"/>
  <c r="DM321" i="24"/>
  <c r="CW321" i="24"/>
  <c r="DE321" i="24"/>
  <c r="FB213" i="24"/>
  <c r="DW228" i="24"/>
  <c r="FC228" i="24" s="1"/>
  <c r="FW308" i="24"/>
  <c r="FW208" i="24"/>
  <c r="FV161" i="24"/>
  <c r="FR75" i="24"/>
  <c r="EX266" i="24"/>
  <c r="FB15" i="24"/>
  <c r="DB36" i="24"/>
  <c r="DC36" i="24"/>
  <c r="FO36" i="24" s="1"/>
  <c r="FV24" i="24"/>
  <c r="EF84" i="24"/>
  <c r="EV84" i="24" s="1"/>
  <c r="FW210" i="24"/>
  <c r="DA229" i="24"/>
  <c r="DQ229" i="24"/>
  <c r="DI229" i="24"/>
  <c r="EG229" i="24" s="1"/>
  <c r="FU261" i="24"/>
  <c r="FU117" i="24"/>
  <c r="FQ117" i="24"/>
  <c r="FW71" i="24"/>
  <c r="FD71" i="24"/>
  <c r="ET170" i="24"/>
  <c r="FR170" i="24" s="1"/>
  <c r="FV78" i="24"/>
  <c r="ES28" i="24"/>
  <c r="DV36" i="24"/>
  <c r="DU133" i="24"/>
  <c r="FA133" i="24" s="1"/>
  <c r="FU119" i="24"/>
  <c r="FW216" i="24"/>
  <c r="FV209" i="24"/>
  <c r="FB209" i="24"/>
  <c r="ET309" i="24"/>
  <c r="FR309" i="24" s="1"/>
  <c r="EW263" i="24"/>
  <c r="FU23" i="24"/>
  <c r="FG130" i="24"/>
  <c r="FW130" i="24" s="1"/>
  <c r="EZ176" i="24"/>
  <c r="FH75" i="24"/>
  <c r="EE84" i="24"/>
  <c r="FK84" i="24" s="1"/>
  <c r="FE306" i="24"/>
  <c r="FU306" i="24" s="1"/>
  <c r="FW83" i="24"/>
  <c r="FA311" i="24"/>
  <c r="EU75" i="24"/>
  <c r="FS75" i="24" s="1"/>
  <c r="FH315" i="24"/>
  <c r="FX315" i="24" s="1"/>
  <c r="FP212" i="24"/>
  <c r="FX212" i="24" s="1"/>
  <c r="FB33" i="24"/>
  <c r="FR33" i="24" s="1"/>
  <c r="FE309" i="24"/>
  <c r="FU309" i="24" s="1"/>
  <c r="FL122" i="24"/>
  <c r="FT122" i="24" s="1"/>
  <c r="FB115" i="24"/>
  <c r="FI30" i="24"/>
  <c r="FQ30" i="24" s="1"/>
  <c r="FW114" i="24"/>
  <c r="FD227" i="24"/>
  <c r="FH83" i="24"/>
  <c r="FT318" i="24"/>
  <c r="FS318" i="24"/>
  <c r="EG320" i="24"/>
  <c r="EW320" i="24" s="1"/>
  <c r="X277" i="24"/>
  <c r="AS276" i="24"/>
  <c r="FD258" i="24"/>
  <c r="ET274" i="24"/>
  <c r="FR35" i="24"/>
  <c r="FR17" i="24"/>
  <c r="DA85" i="24"/>
  <c r="CS85" i="24"/>
  <c r="DI85" i="24"/>
  <c r="EG85" i="24" s="1"/>
  <c r="DQ85" i="24"/>
  <c r="DY85" i="24" s="1"/>
  <c r="FX312" i="24"/>
  <c r="FW312" i="24"/>
  <c r="EY320" i="24"/>
  <c r="FO300" i="24"/>
  <c r="EY300" i="24"/>
  <c r="FS169" i="24"/>
  <c r="DM182" i="24"/>
  <c r="EK182" i="24" s="1"/>
  <c r="DE182" i="24"/>
  <c r="EC182" i="24" s="1"/>
  <c r="CW182" i="24"/>
  <c r="CO182" i="24"/>
  <c r="FR120" i="24"/>
  <c r="FR66" i="24"/>
  <c r="EN36" i="24"/>
  <c r="EE133" i="24"/>
  <c r="EI133" i="24"/>
  <c r="EY133" i="24" s="1"/>
  <c r="EX301" i="24"/>
  <c r="FN301" i="24"/>
  <c r="FF271" i="24"/>
  <c r="EX271" i="24"/>
  <c r="FN271" i="24"/>
  <c r="FR70" i="24"/>
  <c r="EV68" i="24"/>
  <c r="FV81" i="24"/>
  <c r="FW20" i="24"/>
  <c r="FW76" i="24"/>
  <c r="X136" i="24"/>
  <c r="AS135" i="24"/>
  <c r="FV256" i="24"/>
  <c r="FX253" i="24"/>
  <c r="ET310" i="24"/>
  <c r="FU211" i="24"/>
  <c r="FS171" i="24"/>
  <c r="ES179" i="24"/>
  <c r="FK67" i="24"/>
  <c r="EU67" i="24"/>
  <c r="FR21" i="24"/>
  <c r="FV65" i="24"/>
  <c r="FV74" i="24"/>
  <c r="EP133" i="24"/>
  <c r="FN133" i="24" s="1"/>
  <c r="FQ82" i="24"/>
  <c r="FZ316" i="24"/>
  <c r="FV221" i="24"/>
  <c r="FR270" i="24"/>
  <c r="FV224" i="24"/>
  <c r="FA269" i="24"/>
  <c r="FX73" i="24"/>
  <c r="FH14" i="24"/>
  <c r="FG32" i="24"/>
  <c r="FG19" i="24"/>
  <c r="EW25" i="24"/>
  <c r="FI272" i="24"/>
  <c r="ES272" i="24"/>
  <c r="FX308" i="24"/>
  <c r="FQ266" i="24"/>
  <c r="FF266" i="24"/>
  <c r="FW268" i="24"/>
  <c r="FB80" i="24"/>
  <c r="FR72" i="24"/>
  <c r="FI112" i="24"/>
  <c r="ES112" i="24"/>
  <c r="ER84" i="24"/>
  <c r="FX16" i="24"/>
  <c r="EH320" i="24"/>
  <c r="EX320" i="24" s="1"/>
  <c r="CX229" i="24"/>
  <c r="DN229" i="24"/>
  <c r="DF229" i="24"/>
  <c r="ED229" i="24" s="1"/>
  <c r="CP229" i="24"/>
  <c r="EW208" i="24"/>
  <c r="FU208" i="24" s="1"/>
  <c r="EX170" i="24"/>
  <c r="FZ126" i="24"/>
  <c r="FA28" i="24"/>
  <c r="FT28" i="24"/>
  <c r="FX119" i="24"/>
  <c r="FT257" i="24"/>
  <c r="FQ213" i="24"/>
  <c r="EI228" i="24"/>
  <c r="FO228" i="24" s="1"/>
  <c r="FX209" i="24"/>
  <c r="ES306" i="24"/>
  <c r="FQ306" i="24" s="1"/>
  <c r="FU121" i="24"/>
  <c r="FZ121" i="24" s="1"/>
  <c r="FX263" i="24"/>
  <c r="FE263" i="24"/>
  <c r="FR167" i="24"/>
  <c r="FT218" i="24"/>
  <c r="CO181" i="24"/>
  <c r="FI115" i="24"/>
  <c r="ES115" i="24"/>
  <c r="FF122" i="24"/>
  <c r="FV122" i="24" s="1"/>
  <c r="FX29" i="24"/>
  <c r="FS29" i="24"/>
  <c r="FR69" i="24"/>
  <c r="ES311" i="24"/>
  <c r="FQ311" i="24" s="1"/>
  <c r="FK112" i="24"/>
  <c r="FJ227" i="24"/>
  <c r="FI64" i="24"/>
  <c r="FQ64" i="24" s="1"/>
  <c r="FG311" i="24"/>
  <c r="FW311" i="24" s="1"/>
  <c r="ET15" i="24"/>
  <c r="FQ298" i="24"/>
  <c r="FX264" i="24"/>
  <c r="FP15" i="24"/>
  <c r="FS172" i="24"/>
  <c r="FP208" i="24"/>
  <c r="FX208" i="24" s="1"/>
  <c r="FB227" i="24"/>
  <c r="EY64" i="24"/>
  <c r="FU177" i="24"/>
  <c r="FC112" i="24"/>
  <c r="FQ318" i="24"/>
  <c r="FX306" i="24"/>
  <c r="CY275" i="24"/>
  <c r="DG275" i="24"/>
  <c r="DO275" i="24"/>
  <c r="EM275" i="24" s="1"/>
  <c r="CQ275" i="24"/>
  <c r="DK275" i="24"/>
  <c r="EI275" i="24" s="1"/>
  <c r="CU275" i="24"/>
  <c r="DS275" i="24"/>
  <c r="EA275" i="24" s="1"/>
  <c r="DU176" i="24"/>
  <c r="FA176" i="24" s="1"/>
  <c r="EK176" i="24"/>
  <c r="FI176" i="24" s="1"/>
  <c r="FB274" i="24"/>
  <c r="FO181" i="24"/>
  <c r="FK181" i="24"/>
  <c r="FV215" i="24"/>
  <c r="FQ127" i="24"/>
  <c r="FS125" i="24"/>
  <c r="FU79" i="24"/>
  <c r="FU35" i="24"/>
  <c r="DU36" i="24"/>
  <c r="FA36" i="24" s="1"/>
  <c r="FU17" i="24"/>
  <c r="CW85" i="24"/>
  <c r="DE85" i="24"/>
  <c r="EC85" i="24" s="1"/>
  <c r="DM85" i="24"/>
  <c r="DU85" i="24" s="1"/>
  <c r="FU312" i="24"/>
  <c r="FG320" i="24"/>
  <c r="FV207" i="24"/>
  <c r="FR169" i="24"/>
  <c r="FR299" i="24"/>
  <c r="FV273" i="24"/>
  <c r="FV219" i="24"/>
  <c r="DO182" i="24"/>
  <c r="EM182" i="24" s="1"/>
  <c r="DG182" i="24"/>
  <c r="EE182" i="24" s="1"/>
  <c r="CY182" i="24"/>
  <c r="CQ182" i="24"/>
  <c r="DB182" i="24"/>
  <c r="DJ182" i="24"/>
  <c r="EH182" i="24" s="1"/>
  <c r="DR182" i="24"/>
  <c r="CT182" i="24"/>
  <c r="FU120" i="24"/>
  <c r="FQ128" i="24"/>
  <c r="FU66" i="24"/>
  <c r="EM133" i="24"/>
  <c r="DB84" i="24"/>
  <c r="FN84" i="24" s="1"/>
  <c r="EK228" i="24"/>
  <c r="FA228" i="24" s="1"/>
  <c r="FQ160" i="24"/>
  <c r="FS160" i="24"/>
  <c r="FS262" i="24"/>
  <c r="FU70" i="24"/>
  <c r="FD68" i="24"/>
  <c r="FW68" i="24"/>
  <c r="FQ81" i="24"/>
  <c r="FR20" i="24"/>
  <c r="FR76" i="24"/>
  <c r="FW34" i="24"/>
  <c r="DN134" i="24"/>
  <c r="EL134" i="24" s="1"/>
  <c r="DF134" i="24"/>
  <c r="ED134" i="24" s="1"/>
  <c r="CX134" i="24"/>
  <c r="CP134" i="24"/>
  <c r="DQ134" i="24"/>
  <c r="DA134" i="24"/>
  <c r="DI134" i="24"/>
  <c r="EG134" i="24" s="1"/>
  <c r="FS253" i="24"/>
  <c r="FU310" i="24"/>
  <c r="FB310" i="24"/>
  <c r="FX211" i="24"/>
  <c r="FV171" i="24"/>
  <c r="FU269" i="24"/>
  <c r="FR255" i="24"/>
  <c r="FU21" i="24"/>
  <c r="FQ65" i="24"/>
  <c r="FQ74" i="24"/>
  <c r="FT82" i="24"/>
  <c r="FT315" i="24"/>
  <c r="CW274" i="24"/>
  <c r="FI274" i="24" s="1"/>
  <c r="FT221" i="24"/>
  <c r="FU270" i="24"/>
  <c r="FW222" i="24"/>
  <c r="EG181" i="24"/>
  <c r="FM181" i="24" s="1"/>
  <c r="FQ175" i="24"/>
  <c r="FS73" i="24"/>
  <c r="FV116" i="24"/>
  <c r="FV14" i="24"/>
  <c r="FV112" i="24"/>
  <c r="FR27" i="24"/>
  <c r="FU19" i="24"/>
  <c r="FS31" i="24"/>
  <c r="CR37" i="24"/>
  <c r="DH37" i="24"/>
  <c r="DP37" i="24"/>
  <c r="EN37" i="24" s="1"/>
  <c r="CV37" i="24"/>
  <c r="DL37" i="24"/>
  <c r="DT37" i="24"/>
  <c r="ER37" i="24" s="1"/>
  <c r="FW22" i="24"/>
  <c r="FX25" i="24"/>
  <c r="FE25" i="24"/>
  <c r="ET257" i="24"/>
  <c r="DH321" i="24"/>
  <c r="EF321" i="24" s="1"/>
  <c r="DP321" i="24"/>
  <c r="EN321" i="24" s="1"/>
  <c r="CR321" i="24"/>
  <c r="CZ321" i="24"/>
  <c r="X323" i="24"/>
  <c r="AS322" i="24"/>
  <c r="FV223" i="24"/>
  <c r="EJ228" i="24"/>
  <c r="FU308" i="24"/>
  <c r="EV313" i="24"/>
  <c r="FT313" i="24" s="1"/>
  <c r="FM258" i="24"/>
  <c r="EW258" i="24"/>
  <c r="FS161" i="24"/>
  <c r="EY265" i="24"/>
  <c r="FW265" i="24" s="1"/>
  <c r="FT266" i="24"/>
  <c r="FR268" i="24"/>
  <c r="FU72" i="24"/>
  <c r="FZ124" i="24"/>
  <c r="FT24" i="24"/>
  <c r="FS16" i="24"/>
  <c r="DL229" i="24"/>
  <c r="EJ229" i="24" s="1"/>
  <c r="DD229" i="24"/>
  <c r="CN229" i="24"/>
  <c r="CV229" i="24" s="1"/>
  <c r="DT229" i="24"/>
  <c r="DJ229" i="24"/>
  <c r="EH229" i="24" s="1"/>
  <c r="CT229" i="24"/>
  <c r="DR229" i="24"/>
  <c r="EP229" i="24" s="1"/>
  <c r="DB229" i="24"/>
  <c r="FW218" i="24"/>
  <c r="EF181" i="24"/>
  <c r="EV181" i="24" s="1"/>
  <c r="FW117" i="24"/>
  <c r="EW71" i="24"/>
  <c r="FF170" i="24"/>
  <c r="FX170" i="24"/>
  <c r="FT78" i="24"/>
  <c r="EY28" i="24"/>
  <c r="FH15" i="24"/>
  <c r="CW133" i="24"/>
  <c r="FI133" i="24" s="1"/>
  <c r="FT210" i="24"/>
  <c r="EU300" i="24"/>
  <c r="FK300" i="24"/>
  <c r="FS263" i="24"/>
  <c r="EY228" i="24"/>
  <c r="FT167" i="24"/>
  <c r="FD223" i="24"/>
  <c r="FT223" i="24" s="1"/>
  <c r="EW257" i="24"/>
  <c r="FU257" i="24" s="1"/>
  <c r="FA112" i="24"/>
  <c r="FA115" i="24"/>
  <c r="ES269" i="24"/>
  <c r="FQ269" i="24" s="1"/>
  <c r="FG33" i="24"/>
  <c r="EX83" i="24"/>
  <c r="FV83" i="24" s="1"/>
  <c r="FT115" i="24"/>
  <c r="FU113" i="24"/>
  <c r="EY128" i="24"/>
  <c r="FW128" i="24" s="1"/>
  <c r="FV298" i="24"/>
  <c r="FI122" i="24"/>
  <c r="FQ122" i="24" s="1"/>
  <c r="FV67" i="24"/>
  <c r="FP83" i="24"/>
  <c r="FG306" i="24"/>
  <c r="FW306" i="24" s="1"/>
  <c r="FX220" i="24"/>
  <c r="EZ129" i="24"/>
  <c r="EZ75" i="24"/>
  <c r="FX75" i="24" s="1"/>
  <c r="FH317" i="24"/>
  <c r="FU318" i="24"/>
  <c r="EN176" i="24"/>
  <c r="FL176" i="24" s="1"/>
  <c r="FX274" i="24"/>
  <c r="FQ215" i="24"/>
  <c r="FT127" i="24"/>
  <c r="FV125" i="24"/>
  <c r="FX79" i="24"/>
  <c r="FX35" i="24"/>
  <c r="FX17" i="24"/>
  <c r="CT85" i="24"/>
  <c r="DJ85" i="24"/>
  <c r="EH85" i="24" s="1"/>
  <c r="DR85" i="24"/>
  <c r="EO228" i="24"/>
  <c r="EW228" i="24" s="1"/>
  <c r="FQ314" i="24"/>
  <c r="FQ207" i="24"/>
  <c r="FV169" i="24"/>
  <c r="FQ273" i="24"/>
  <c r="FQ219" i="24"/>
  <c r="CX182" i="24"/>
  <c r="DF182" i="24"/>
  <c r="ED182" i="24" s="1"/>
  <c r="DN182" i="24"/>
  <c r="DV182" i="24" s="1"/>
  <c r="FX120" i="24"/>
  <c r="FX66" i="24"/>
  <c r="EC320" i="24"/>
  <c r="FV160" i="24"/>
  <c r="FV262" i="24"/>
  <c r="EX181" i="24"/>
  <c r="FV181" i="24" s="1"/>
  <c r="FX70" i="24"/>
  <c r="FR68" i="24"/>
  <c r="FT23" i="24"/>
  <c r="FT81" i="24"/>
  <c r="FU20" i="24"/>
  <c r="FX168" i="24"/>
  <c r="FU76" i="24"/>
  <c r="FR34" i="24"/>
  <c r="FV253" i="24"/>
  <c r="FX310" i="24"/>
  <c r="FT211" i="24"/>
  <c r="FX171" i="24"/>
  <c r="FU255" i="24"/>
  <c r="FQ258" i="24"/>
  <c r="ED181" i="24"/>
  <c r="ET181" i="24" s="1"/>
  <c r="FV217" i="24"/>
  <c r="FX217" i="24"/>
  <c r="FS128" i="24"/>
  <c r="FX21" i="24"/>
  <c r="FT65" i="24"/>
  <c r="FT74" i="24"/>
  <c r="DZ133" i="24"/>
  <c r="FW82" i="24"/>
  <c r="FX221" i="24"/>
  <c r="FX270" i="24"/>
  <c r="FT175" i="24"/>
  <c r="ET163" i="24"/>
  <c r="FV73" i="24"/>
  <c r="FQ14" i="24"/>
  <c r="FU27" i="24"/>
  <c r="FX19" i="24"/>
  <c r="FV31" i="24"/>
  <c r="CO37" i="24"/>
  <c r="DE37" i="24"/>
  <c r="EC37" i="24" s="1"/>
  <c r="DM37" i="24"/>
  <c r="FS25" i="24"/>
  <c r="DA321" i="24"/>
  <c r="DQ321" i="24"/>
  <c r="EO321" i="24" s="1"/>
  <c r="DI321" i="24"/>
  <c r="DY321" i="24" s="1"/>
  <c r="CS321" i="24"/>
  <c r="DX274" i="24"/>
  <c r="FD274" i="24" s="1"/>
  <c r="FT274" i="24" s="1"/>
  <c r="EZ261" i="24"/>
  <c r="FW161" i="24"/>
  <c r="FR265" i="24"/>
  <c r="EJ181" i="24"/>
  <c r="FP181" i="24" s="1"/>
  <c r="EY266" i="24"/>
  <c r="FW266" i="24" s="1"/>
  <c r="FU268" i="24"/>
  <c r="FB163" i="24"/>
  <c r="FX72" i="24"/>
  <c r="FW24" i="24"/>
  <c r="FV16" i="24"/>
  <c r="DB320" i="24"/>
  <c r="FN320" i="24" s="1"/>
  <c r="AS230" i="24"/>
  <c r="X231" i="24"/>
  <c r="FR117" i="24"/>
  <c r="FE71" i="24"/>
  <c r="FX71" i="24"/>
  <c r="FS170" i="24"/>
  <c r="ET28" i="24"/>
  <c r="EL36" i="24"/>
  <c r="ET36" i="24" s="1"/>
  <c r="FV119" i="24"/>
  <c r="ED320" i="24"/>
  <c r="ET320" i="24" s="1"/>
  <c r="FU209" i="24"/>
  <c r="FF309" i="24"/>
  <c r="FV263" i="24"/>
  <c r="ET228" i="24"/>
  <c r="FX167" i="24"/>
  <c r="FM165" i="24"/>
  <c r="FU165" i="24" s="1"/>
  <c r="ES33" i="24"/>
  <c r="FR64" i="24"/>
  <c r="FV29" i="24"/>
  <c r="FX69" i="24"/>
  <c r="FC307" i="24"/>
  <c r="FB257" i="24"/>
  <c r="FB174" i="24"/>
  <c r="FR174" i="24" s="1"/>
  <c r="EU18" i="24"/>
  <c r="FS166" i="24"/>
  <c r="FF257" i="24"/>
  <c r="FJ213" i="24"/>
  <c r="FB271" i="24"/>
  <c r="FR172" i="24"/>
  <c r="ET319" i="24"/>
  <c r="FR319" i="24" s="1"/>
  <c r="FF173" i="24"/>
  <c r="FP317" i="24"/>
  <c r="EZ317" i="24"/>
  <c r="FM320" i="24"/>
  <c r="CZ275" i="24"/>
  <c r="CR275" i="24"/>
  <c r="DH275" i="24"/>
  <c r="DP275" i="24"/>
  <c r="EN275" i="24" s="1"/>
  <c r="CN275" i="24"/>
  <c r="CV275" i="24" s="1"/>
  <c r="DD275" i="24"/>
  <c r="DT275" i="24"/>
  <c r="EB275" i="24" s="1"/>
  <c r="DL275" i="24"/>
  <c r="EJ275" i="24" s="1"/>
  <c r="EQ176" i="24"/>
  <c r="FO176" i="24" s="1"/>
  <c r="EY181" i="24"/>
  <c r="FW181" i="24" s="1"/>
  <c r="EU181" i="24"/>
  <c r="FR80" i="24"/>
  <c r="CP85" i="24"/>
  <c r="DF85" i="24"/>
  <c r="DN85" i="24"/>
  <c r="EL85" i="24" s="1"/>
  <c r="FR312" i="24"/>
  <c r="EI182" i="24"/>
  <c r="CU182" i="24"/>
  <c r="DC182" i="24"/>
  <c r="DK182" i="24"/>
  <c r="DS182" i="24"/>
  <c r="EA182" i="24" s="1"/>
  <c r="FI320" i="24"/>
  <c r="FQ214" i="24"/>
  <c r="FZ214" i="24" s="1"/>
  <c r="FO115" i="24"/>
  <c r="EY115" i="24"/>
  <c r="CO134" i="24"/>
  <c r="CW134" i="24"/>
  <c r="DE134" i="24"/>
  <c r="EC134" i="24" s="1"/>
  <c r="DM134" i="24"/>
  <c r="EK134" i="24" s="1"/>
  <c r="EH134" i="24"/>
  <c r="DB134" i="24"/>
  <c r="CT134" i="24"/>
  <c r="DJ134" i="24"/>
  <c r="DR134" i="24"/>
  <c r="ES253" i="24"/>
  <c r="FS310" i="24"/>
  <c r="FZ224" i="24"/>
  <c r="FK320" i="24"/>
  <c r="EZ320" i="24"/>
  <c r="FC317" i="24"/>
  <c r="FE181" i="24"/>
  <c r="FQ73" i="24"/>
  <c r="FT14" i="24"/>
  <c r="FX27" i="24"/>
  <c r="DQ37" i="24"/>
  <c r="EO37" i="24" s="1"/>
  <c r="CS37" i="24"/>
  <c r="DA37" i="24"/>
  <c r="DI37" i="24"/>
  <c r="EG37" i="24" s="1"/>
  <c r="FV25" i="24"/>
  <c r="FR208" i="24"/>
  <c r="CT321" i="24"/>
  <c r="DJ321" i="24"/>
  <c r="EH321" i="24" s="1"/>
  <c r="DR321" i="24"/>
  <c r="EP321" i="24" s="1"/>
  <c r="FS306" i="24"/>
  <c r="FZ226" i="24"/>
  <c r="DC229" i="24"/>
  <c r="DS229" i="24"/>
  <c r="EQ229" i="24" s="1"/>
  <c r="DK229" i="24"/>
  <c r="EI229" i="24" s="1"/>
  <c r="CU229" i="24"/>
  <c r="CY229" i="24"/>
  <c r="DG229" i="24"/>
  <c r="EE229" i="24" s="1"/>
  <c r="DO229" i="24"/>
  <c r="EM229" i="24" s="1"/>
  <c r="CQ229" i="24"/>
  <c r="ES264" i="24"/>
  <c r="FQ264" i="24" s="1"/>
  <c r="FK174" i="24"/>
  <c r="FV168" i="24"/>
  <c r="FU170" i="24"/>
  <c r="FR78" i="24"/>
  <c r="FB28" i="24"/>
  <c r="FQ209" i="24"/>
  <c r="FQ263" i="24"/>
  <c r="FS167" i="24"/>
  <c r="ES29" i="24"/>
  <c r="FQ29" i="24" s="1"/>
  <c r="EV29" i="24"/>
  <c r="FT29" i="24" s="1"/>
  <c r="FS69" i="24"/>
  <c r="FN309" i="24"/>
  <c r="FN257" i="24"/>
  <c r="FT132" i="24"/>
  <c r="FE33" i="24"/>
  <c r="FU33" i="24" s="1"/>
  <c r="FH166" i="24"/>
  <c r="FX166" i="24" s="1"/>
  <c r="FH163" i="24"/>
  <c r="FX163" i="24" s="1"/>
  <c r="FC67" i="24"/>
  <c r="ET26" i="24"/>
  <c r="FR26" i="24" s="1"/>
  <c r="EU317" i="24"/>
  <c r="FS317" i="24" s="1"/>
  <c r="FH261" i="24"/>
  <c r="FR67" i="24"/>
  <c r="FA272" i="24"/>
  <c r="FE227" i="24"/>
  <c r="FU227" i="24" s="1"/>
  <c r="FR113" i="24"/>
  <c r="FZ113" i="24" s="1"/>
  <c r="FH64" i="24"/>
  <c r="FX64" i="24" s="1"/>
  <c r="FV318" i="24"/>
  <c r="CO275" i="24"/>
  <c r="DE275" i="24"/>
  <c r="DM275" i="24"/>
  <c r="EK275" i="24" s="1"/>
  <c r="EL176" i="24"/>
  <c r="FJ176" i="24" s="1"/>
  <c r="FW261" i="24"/>
  <c r="FX215" i="24"/>
  <c r="FR127" i="24"/>
  <c r="FT125" i="24"/>
  <c r="FV79" i="24"/>
  <c r="FV35" i="24"/>
  <c r="FV17" i="24"/>
  <c r="CU85" i="24"/>
  <c r="DK85" i="24"/>
  <c r="DS85" i="24"/>
  <c r="EQ85" i="24" s="1"/>
  <c r="FV312" i="24"/>
  <c r="FU314" i="24"/>
  <c r="FT169" i="24"/>
  <c r="FW273" i="24"/>
  <c r="FW219" i="24"/>
  <c r="X184" i="24"/>
  <c r="AS183" i="24"/>
  <c r="FV66" i="24"/>
  <c r="EV320" i="24"/>
  <c r="FT320" i="24" s="1"/>
  <c r="FR306" i="24"/>
  <c r="FT160" i="24"/>
  <c r="FT262" i="24"/>
  <c r="FV70" i="24"/>
  <c r="FX68" i="24"/>
  <c r="FS122" i="24"/>
  <c r="FR81" i="24"/>
  <c r="FS20" i="24"/>
  <c r="FS76" i="24"/>
  <c r="FX34" i="24"/>
  <c r="EX225" i="24"/>
  <c r="FN225" i="24"/>
  <c r="FF225" i="24"/>
  <c r="FT253" i="24"/>
  <c r="FV310" i="24"/>
  <c r="FR267" i="24"/>
  <c r="FQ211" i="24"/>
  <c r="FW171" i="24"/>
  <c r="FS255" i="24"/>
  <c r="FU217" i="24"/>
  <c r="FQ118" i="24"/>
  <c r="FZ118" i="24" s="1"/>
  <c r="FV21" i="24"/>
  <c r="FR65" i="24"/>
  <c r="FR74" i="24"/>
  <c r="FU82" i="24"/>
  <c r="FJ300" i="24"/>
  <c r="ET300" i="24"/>
  <c r="EU320" i="24"/>
  <c r="FU221" i="24"/>
  <c r="FU259" i="24"/>
  <c r="FZ259" i="24" s="1"/>
  <c r="FV270" i="24"/>
  <c r="FQ222" i="24"/>
  <c r="FX222" i="24"/>
  <c r="FW175" i="24"/>
  <c r="FT73" i="24"/>
  <c r="FW14" i="24"/>
  <c r="FS27" i="24"/>
  <c r="FV32" i="24"/>
  <c r="FV19" i="24"/>
  <c r="FT31" i="24"/>
  <c r="CP37" i="24"/>
  <c r="CX37" i="24"/>
  <c r="DF37" i="24"/>
  <c r="ED37" i="24" s="1"/>
  <c r="DN37" i="24"/>
  <c r="FX22" i="24"/>
  <c r="EE321" i="24"/>
  <c r="CY321" i="24"/>
  <c r="DG321" i="24"/>
  <c r="CQ321" i="24"/>
  <c r="DO321" i="24"/>
  <c r="EM321" i="24" s="1"/>
  <c r="DC321" i="24"/>
  <c r="DS321" i="24"/>
  <c r="EQ321" i="24"/>
  <c r="CU321" i="24"/>
  <c r="DK321" i="24"/>
  <c r="EI321" i="24" s="1"/>
  <c r="FV308" i="24"/>
  <c r="FU161" i="24"/>
  <c r="FT129" i="24"/>
  <c r="FX265" i="24"/>
  <c r="FU266" i="24"/>
  <c r="FU24" i="24"/>
  <c r="FX114" i="24"/>
  <c r="EU174" i="24"/>
  <c r="EU309" i="24"/>
  <c r="FS131" i="24"/>
  <c r="FX117" i="24"/>
  <c r="FV71" i="24"/>
  <c r="FQ170" i="24"/>
  <c r="FU78" i="24"/>
  <c r="FX28" i="24"/>
  <c r="FS119" i="24"/>
  <c r="FS315" i="24"/>
  <c r="FW319" i="24"/>
  <c r="FT209" i="24"/>
  <c r="FM271" i="24"/>
  <c r="FE271" i="24"/>
  <c r="EW271" i="24"/>
  <c r="FT263" i="24"/>
  <c r="FV167" i="24"/>
  <c r="FU80" i="24"/>
  <c r="FC18" i="24"/>
  <c r="FV69" i="24"/>
  <c r="FD114" i="24"/>
  <c r="FT114" i="24" s="1"/>
  <c r="FZ114" i="24" s="1"/>
  <c r="FX172" i="24"/>
  <c r="FR112" i="24"/>
  <c r="FS271" i="24"/>
  <c r="FV272" i="24"/>
  <c r="FG300" i="24"/>
  <c r="FU162" i="24"/>
  <c r="FG115" i="24"/>
  <c r="FT225" i="24"/>
  <c r="FG177" i="24"/>
  <c r="EX115" i="24"/>
  <c r="FV115" i="24" s="1"/>
  <c r="FF301" i="24"/>
  <c r="FA179" i="24"/>
  <c r="EZ33" i="24"/>
  <c r="FB300" i="24"/>
  <c r="FA33" i="24"/>
  <c r="FS272" i="24"/>
  <c r="EU33" i="24"/>
  <c r="FS33" i="24" s="1"/>
  <c r="FV300" i="23"/>
  <c r="EL315" i="23"/>
  <c r="FJ315" i="23" s="1"/>
  <c r="FD303" i="23"/>
  <c r="FX312" i="23"/>
  <c r="FT316" i="23"/>
  <c r="EX304" i="23"/>
  <c r="FU317" i="23"/>
  <c r="FU314" i="23"/>
  <c r="FT308" i="23"/>
  <c r="ER315" i="23"/>
  <c r="FP315" i="23" s="1"/>
  <c r="ET310" i="23"/>
  <c r="FU303" i="23"/>
  <c r="FD307" i="23"/>
  <c r="ET304" i="23"/>
  <c r="FB316" i="23"/>
  <c r="EW312" i="23"/>
  <c r="EY316" i="23"/>
  <c r="FC305" i="23"/>
  <c r="FS305" i="23" s="1"/>
  <c r="FH315" i="23"/>
  <c r="ES304" i="23"/>
  <c r="FD319" i="23"/>
  <c r="EA319" i="23"/>
  <c r="EW315" i="23"/>
  <c r="EO315" i="23"/>
  <c r="FM315" i="23" s="1"/>
  <c r="FQ317" i="23"/>
  <c r="FX314" i="23"/>
  <c r="FK318" i="23"/>
  <c r="FE301" i="23"/>
  <c r="FN317" i="23"/>
  <c r="FW317" i="23"/>
  <c r="ET315" i="23"/>
  <c r="FD315" i="23"/>
  <c r="FU313" i="23"/>
  <c r="DU304" i="23"/>
  <c r="FA304" i="23" s="1"/>
  <c r="DX304" i="23"/>
  <c r="FD304" i="23" s="1"/>
  <c r="EY318" i="23"/>
  <c r="FR309" i="23"/>
  <c r="FS312" i="23"/>
  <c r="FR305" i="23"/>
  <c r="EV319" i="23"/>
  <c r="FT313" i="23"/>
  <c r="FG318" i="23"/>
  <c r="FS316" i="23"/>
  <c r="FF304" i="23"/>
  <c r="FC315" i="23"/>
  <c r="FB310" i="23"/>
  <c r="FR310" i="23" s="1"/>
  <c r="FQ312" i="23"/>
  <c r="FU259" i="23"/>
  <c r="FB273" i="23"/>
  <c r="FR273" i="23" s="1"/>
  <c r="FN274" i="23"/>
  <c r="FV274" i="23" s="1"/>
  <c r="FV271" i="23"/>
  <c r="FX266" i="23"/>
  <c r="FQ255" i="23"/>
  <c r="DY274" i="23"/>
  <c r="FE274" i="23" s="1"/>
  <c r="FC271" i="23"/>
  <c r="DU274" i="23"/>
  <c r="FA274" i="23" s="1"/>
  <c r="FU257" i="23"/>
  <c r="FX273" i="23"/>
  <c r="FQ261" i="23"/>
  <c r="FU261" i="23"/>
  <c r="FE269" i="23"/>
  <c r="EU262" i="23"/>
  <c r="FE268" i="23"/>
  <c r="EV253" i="23"/>
  <c r="FS270" i="23"/>
  <c r="EW269" i="23"/>
  <c r="ES268" i="23"/>
  <c r="FS266" i="23"/>
  <c r="FX257" i="23"/>
  <c r="ES259" i="23"/>
  <c r="ET254" i="23"/>
  <c r="FX267" i="23"/>
  <c r="FT262" i="23"/>
  <c r="DW274" i="23"/>
  <c r="FR259" i="23"/>
  <c r="FS263" i="23"/>
  <c r="DY207" i="23"/>
  <c r="EF207" i="23"/>
  <c r="FL207" i="23" s="1"/>
  <c r="EY216" i="23"/>
  <c r="FQ217" i="23"/>
  <c r="FB214" i="23"/>
  <c r="ET224" i="23"/>
  <c r="FA228" i="23"/>
  <c r="FQ221" i="23"/>
  <c r="EU229" i="23"/>
  <c r="FG216" i="23"/>
  <c r="EO229" i="23"/>
  <c r="EX227" i="23"/>
  <c r="FC207" i="23"/>
  <c r="ET207" i="23"/>
  <c r="FC220" i="23"/>
  <c r="ET214" i="23"/>
  <c r="FX215" i="23"/>
  <c r="FW215" i="23"/>
  <c r="EZ229" i="23"/>
  <c r="EW225" i="23"/>
  <c r="FU225" i="23" s="1"/>
  <c r="DU207" i="23"/>
  <c r="FA207" i="23" s="1"/>
  <c r="DZ229" i="23"/>
  <c r="FE225" i="23"/>
  <c r="FW227" i="23"/>
  <c r="EV214" i="23"/>
  <c r="FU212" i="23"/>
  <c r="FJ209" i="23"/>
  <c r="FZ212" i="23"/>
  <c r="EG207" i="23"/>
  <c r="FM207" i="23" s="1"/>
  <c r="EV207" i="23"/>
  <c r="FV214" i="23"/>
  <c r="FX228" i="23"/>
  <c r="EW214" i="23"/>
  <c r="FB209" i="23"/>
  <c r="FW213" i="23"/>
  <c r="FR163" i="23"/>
  <c r="FS172" i="23"/>
  <c r="FS171" i="23"/>
  <c r="FK168" i="23"/>
  <c r="FA162" i="23"/>
  <c r="FT172" i="23"/>
  <c r="FD177" i="23"/>
  <c r="EB181" i="23"/>
  <c r="EZ180" i="23"/>
  <c r="FP180" i="23"/>
  <c r="FU175" i="23"/>
  <c r="FT173" i="23"/>
  <c r="FW162" i="23"/>
  <c r="DU181" i="23"/>
  <c r="FU163" i="23"/>
  <c r="FR172" i="23"/>
  <c r="FU174" i="23"/>
  <c r="FU160" i="23"/>
  <c r="EY163" i="23"/>
  <c r="FL166" i="23"/>
  <c r="EV166" i="23"/>
  <c r="FT166" i="23" s="1"/>
  <c r="FE181" i="23"/>
  <c r="FX165" i="23"/>
  <c r="FR161" i="23"/>
  <c r="FH180" i="23"/>
  <c r="FH160" i="23"/>
  <c r="FD166" i="23"/>
  <c r="EZ160" i="23"/>
  <c r="FH164" i="23"/>
  <c r="FX164" i="23" s="1"/>
  <c r="FW171" i="23"/>
  <c r="FU169" i="23"/>
  <c r="FW161" i="23"/>
  <c r="FG178" i="23"/>
  <c r="FM181" i="23"/>
  <c r="FR169" i="23"/>
  <c r="EY179" i="23"/>
  <c r="FG163" i="23"/>
  <c r="FS178" i="23"/>
  <c r="FS162" i="23"/>
  <c r="FG179" i="23"/>
  <c r="EA181" i="23"/>
  <c r="ES168" i="23"/>
  <c r="DV181" i="23"/>
  <c r="FU168" i="23"/>
  <c r="ES173" i="23"/>
  <c r="FQ176" i="23"/>
  <c r="DV134" i="23"/>
  <c r="FR116" i="23"/>
  <c r="EW125" i="23"/>
  <c r="FS124" i="23"/>
  <c r="EW131" i="23"/>
  <c r="EX114" i="23"/>
  <c r="FV114" i="23" s="1"/>
  <c r="EU122" i="23"/>
  <c r="FS122" i="23" s="1"/>
  <c r="FK122" i="23"/>
  <c r="EW118" i="23"/>
  <c r="FM118" i="23"/>
  <c r="FU116" i="23"/>
  <c r="FQ120" i="23"/>
  <c r="FZ120" i="23" s="1"/>
  <c r="FE131" i="23"/>
  <c r="FR120" i="23"/>
  <c r="FZ132" i="23"/>
  <c r="EV124" i="23"/>
  <c r="FW124" i="23"/>
  <c r="EY131" i="23"/>
  <c r="FW127" i="23"/>
  <c r="FU117" i="23"/>
  <c r="ED134" i="23"/>
  <c r="ET134" i="23" s="1"/>
  <c r="FV128" i="23"/>
  <c r="FP116" i="23"/>
  <c r="FQ125" i="23"/>
  <c r="FD124" i="23"/>
  <c r="FU119" i="23"/>
  <c r="EY122" i="23"/>
  <c r="FO122" i="23"/>
  <c r="FE122" i="23"/>
  <c r="FU122" i="23" s="1"/>
  <c r="FA115" i="23"/>
  <c r="FR127" i="23"/>
  <c r="FT133" i="23"/>
  <c r="FR118" i="23"/>
  <c r="FE118" i="23"/>
  <c r="FS70" i="23"/>
  <c r="FK84" i="23"/>
  <c r="FJ68" i="23"/>
  <c r="FU80" i="23"/>
  <c r="FV70" i="23"/>
  <c r="FW82" i="23"/>
  <c r="FL79" i="23"/>
  <c r="FT84" i="23"/>
  <c r="FV76" i="23"/>
  <c r="FU68" i="23"/>
  <c r="FL75" i="23"/>
  <c r="FS76" i="23"/>
  <c r="FB73" i="23"/>
  <c r="FS69" i="23"/>
  <c r="FV72" i="23"/>
  <c r="FW75" i="23"/>
  <c r="FZ64" i="23"/>
  <c r="FU81" i="23"/>
  <c r="ES63" i="23"/>
  <c r="FX75" i="23"/>
  <c r="FS75" i="23"/>
  <c r="FQ83" i="23"/>
  <c r="FE79" i="23"/>
  <c r="EU84" i="23"/>
  <c r="FX83" i="23"/>
  <c r="FR79" i="23"/>
  <c r="FF81" i="23"/>
  <c r="FW68" i="23"/>
  <c r="FX72" i="23"/>
  <c r="FQ71" i="23"/>
  <c r="FR77" i="23"/>
  <c r="FH71" i="23"/>
  <c r="FR76" i="23"/>
  <c r="EY81" i="23"/>
  <c r="FX67" i="23"/>
  <c r="FU20" i="23"/>
  <c r="FW32" i="23"/>
  <c r="FU30" i="23"/>
  <c r="FX28" i="23"/>
  <c r="FR20" i="23"/>
  <c r="ES18" i="23"/>
  <c r="FX30" i="23"/>
  <c r="FB16" i="23"/>
  <c r="FS30" i="23"/>
  <c r="FT20" i="23"/>
  <c r="FE29" i="23"/>
  <c r="FJ29" i="23"/>
  <c r="FC27" i="23"/>
  <c r="FU32" i="23"/>
  <c r="FT26" i="23"/>
  <c r="FD21" i="23"/>
  <c r="DX35" i="23"/>
  <c r="FA18" i="23"/>
  <c r="FQ18" i="23" s="1"/>
  <c r="FL21" i="23"/>
  <c r="DV35" i="23"/>
  <c r="FB35" i="23" s="1"/>
  <c r="EA35" i="23"/>
  <c r="FV29" i="23"/>
  <c r="FW26" i="23"/>
  <c r="FE18" i="23"/>
  <c r="FD27" i="23"/>
  <c r="DW35" i="23"/>
  <c r="EV27" i="23"/>
  <c r="FT27" i="23" s="1"/>
  <c r="FS15" i="23"/>
  <c r="FX15" i="23"/>
  <c r="FX22" i="23"/>
  <c r="FS20" i="23"/>
  <c r="FS18" i="23"/>
  <c r="FR21" i="23"/>
  <c r="FS14" i="23"/>
  <c r="FV31" i="23"/>
  <c r="FO29" i="23"/>
  <c r="FW27" i="23"/>
  <c r="FW23" i="23"/>
  <c r="FQ14" i="23"/>
  <c r="FH25" i="23"/>
  <c r="FJ34" i="23"/>
  <c r="FR34" i="23" s="1"/>
  <c r="EY34" i="23"/>
  <c r="CP35" i="23"/>
  <c r="FJ35" i="23" s="1"/>
  <c r="FX27" i="23"/>
  <c r="FU23" i="23"/>
  <c r="FS24" i="23"/>
  <c r="FT24" i="23"/>
  <c r="FV27" i="23"/>
  <c r="FG34" i="23"/>
  <c r="FD16" i="23"/>
  <c r="EF35" i="23"/>
  <c r="FL35" i="23" s="1"/>
  <c r="FU25" i="23"/>
  <c r="FX23" i="23"/>
  <c r="EW18" i="23"/>
  <c r="FQ33" i="23"/>
  <c r="FQ21" i="23"/>
  <c r="FR22" i="23"/>
  <c r="FX29" i="23"/>
  <c r="ET27" i="23"/>
  <c r="FQ15" i="23"/>
  <c r="FV18" i="23"/>
  <c r="FT32" i="23"/>
  <c r="FW19" i="23"/>
  <c r="CS35" i="23"/>
  <c r="FM35" i="23" s="1"/>
  <c r="FW16" i="23"/>
  <c r="FQ26" i="23"/>
  <c r="EU26" i="23"/>
  <c r="FQ24" i="23"/>
  <c r="DZ35" i="23"/>
  <c r="ES29" i="23"/>
  <c r="DY35" i="23"/>
  <c r="FE35" i="23" s="1"/>
  <c r="FX26" i="23"/>
  <c r="FQ23" i="23"/>
  <c r="FC274" i="23"/>
  <c r="EU274" i="23"/>
  <c r="FL319" i="23"/>
  <c r="FT319" i="23" s="1"/>
  <c r="EV274" i="23"/>
  <c r="FR304" i="23"/>
  <c r="FD274" i="23"/>
  <c r="FZ167" i="23"/>
  <c r="FP274" i="23"/>
  <c r="FH274" i="23"/>
  <c r="EZ274" i="23"/>
  <c r="FX274" i="23" s="1"/>
  <c r="EX134" i="23"/>
  <c r="FI181" i="23"/>
  <c r="FJ319" i="23"/>
  <c r="EZ134" i="23"/>
  <c r="EV134" i="23"/>
  <c r="FL134" i="23"/>
  <c r="FA85" i="23"/>
  <c r="FE229" i="23"/>
  <c r="EW229" i="23"/>
  <c r="ES85" i="23"/>
  <c r="EY207" i="23"/>
  <c r="FZ298" i="23"/>
  <c r="FM229" i="23"/>
  <c r="EI207" i="23"/>
  <c r="FO207" i="23" s="1"/>
  <c r="EH207" i="23"/>
  <c r="FN207" i="23" s="1"/>
  <c r="EI274" i="23"/>
  <c r="CU134" i="23"/>
  <c r="DR86" i="23"/>
  <c r="DZ86" i="23" s="1"/>
  <c r="CT86" i="23"/>
  <c r="DB86" i="23"/>
  <c r="DJ86" i="23"/>
  <c r="EH86" i="23" s="1"/>
  <c r="FW273" i="23"/>
  <c r="FT127" i="23"/>
  <c r="FQ77" i="23"/>
  <c r="FC16" i="23"/>
  <c r="EQ319" i="23"/>
  <c r="FX216" i="23"/>
  <c r="FQ260" i="23"/>
  <c r="FS300" i="23"/>
  <c r="FU300" i="23"/>
  <c r="FJ265" i="23"/>
  <c r="FB265" i="23"/>
  <c r="DB134" i="23"/>
  <c r="FN134" i="23" s="1"/>
  <c r="CR229" i="23"/>
  <c r="DW85" i="23"/>
  <c r="FV33" i="23"/>
  <c r="FX33" i="23"/>
  <c r="FJ224" i="23"/>
  <c r="FX217" i="23"/>
  <c r="FW24" i="23"/>
  <c r="FC81" i="23"/>
  <c r="FQ75" i="23"/>
  <c r="FW267" i="23"/>
  <c r="FR257" i="23"/>
  <c r="FX271" i="23"/>
  <c r="EP315" i="23"/>
  <c r="FN315" i="23" s="1"/>
  <c r="EC229" i="23"/>
  <c r="FA229" i="23" s="1"/>
  <c r="ED85" i="23"/>
  <c r="FU270" i="23"/>
  <c r="FS261" i="23"/>
  <c r="DB35" i="23"/>
  <c r="CW35" i="23"/>
  <c r="FX168" i="23"/>
  <c r="FT116" i="23"/>
  <c r="FX125" i="23"/>
  <c r="FE125" i="23"/>
  <c r="FS19" i="23"/>
  <c r="FU19" i="23"/>
  <c r="DD319" i="23"/>
  <c r="FI307" i="23"/>
  <c r="ES307" i="23"/>
  <c r="FW306" i="23"/>
  <c r="FT301" i="23"/>
  <c r="FA209" i="23"/>
  <c r="CW274" i="23"/>
  <c r="FI274" i="23" s="1"/>
  <c r="EV303" i="23"/>
  <c r="FT303" i="23" s="1"/>
  <c r="EW215" i="23"/>
  <c r="ET178" i="23"/>
  <c r="FR178" i="23" s="1"/>
  <c r="FX173" i="23"/>
  <c r="FJ173" i="23"/>
  <c r="FR173" i="23" s="1"/>
  <c r="FU262" i="23"/>
  <c r="FR162" i="23"/>
  <c r="FH16" i="23"/>
  <c r="FU76" i="23"/>
  <c r="FL307" i="23"/>
  <c r="EV307" i="23"/>
  <c r="FB228" i="23"/>
  <c r="FW228" i="23"/>
  <c r="FI228" i="23"/>
  <c r="FQ228" i="23" s="1"/>
  <c r="DY304" i="23"/>
  <c r="EI304" i="23"/>
  <c r="FO304" i="23" s="1"/>
  <c r="EG304" i="23"/>
  <c r="FM304" i="23" s="1"/>
  <c r="EV318" i="23"/>
  <c r="FQ318" i="23"/>
  <c r="FT224" i="23"/>
  <c r="FL268" i="23"/>
  <c r="FA268" i="23"/>
  <c r="FU65" i="23"/>
  <c r="FU258" i="23"/>
  <c r="FV124" i="23"/>
  <c r="CZ181" i="23"/>
  <c r="FL181" i="23" s="1"/>
  <c r="CX36" i="23"/>
  <c r="DF36" i="23"/>
  <c r="ED36" i="23" s="1"/>
  <c r="DN36" i="23"/>
  <c r="EL36" i="23" s="1"/>
  <c r="FU34" i="23"/>
  <c r="EW79" i="23"/>
  <c r="FQ16" i="23"/>
  <c r="EO319" i="23"/>
  <c r="FE319" i="23" s="1"/>
  <c r="EU319" i="23"/>
  <c r="DW229" i="23"/>
  <c r="FC229" i="23" s="1"/>
  <c r="EB229" i="23"/>
  <c r="FH229" i="23" s="1"/>
  <c r="DY85" i="23"/>
  <c r="FE85" i="23" s="1"/>
  <c r="FX255" i="23"/>
  <c r="FU16" i="23"/>
  <c r="FF317" i="23"/>
  <c r="FA272" i="23"/>
  <c r="FU309" i="23"/>
  <c r="EZ224" i="23"/>
  <c r="FX224" i="23" s="1"/>
  <c r="FF160" i="23"/>
  <c r="FO312" i="23"/>
  <c r="FR67" i="23"/>
  <c r="CY134" i="23"/>
  <c r="DD134" i="23"/>
  <c r="FP134" i="23" s="1"/>
  <c r="FX258" i="23"/>
  <c r="FV68" i="23"/>
  <c r="FV25" i="23"/>
  <c r="FO25" i="23"/>
  <c r="EZ63" i="23"/>
  <c r="FT119" i="23"/>
  <c r="FR133" i="23"/>
  <c r="FO265" i="23"/>
  <c r="FG265" i="23"/>
  <c r="EY265" i="23"/>
  <c r="EP319" i="23"/>
  <c r="FN319" i="23" s="1"/>
  <c r="FS222" i="23"/>
  <c r="FV222" i="23"/>
  <c r="FT225" i="23"/>
  <c r="FK225" i="23"/>
  <c r="ET316" i="23"/>
  <c r="FJ180" i="23"/>
  <c r="ET180" i="23"/>
  <c r="AS136" i="23"/>
  <c r="X137" i="23"/>
  <c r="ET265" i="23"/>
  <c r="FR265" i="23" s="1"/>
  <c r="FX176" i="23"/>
  <c r="FJ176" i="23"/>
  <c r="FU113" i="23"/>
  <c r="ES113" i="23"/>
  <c r="FR114" i="23"/>
  <c r="FD169" i="23"/>
  <c r="FT169" i="23" s="1"/>
  <c r="EZ73" i="23"/>
  <c r="FX73" i="23" s="1"/>
  <c r="FJ73" i="23"/>
  <c r="FR73" i="23" s="1"/>
  <c r="FX31" i="23"/>
  <c r="FU31" i="23"/>
  <c r="FW219" i="23"/>
  <c r="FG81" i="23"/>
  <c r="FL210" i="23"/>
  <c r="FH84" i="23"/>
  <c r="FB26" i="23"/>
  <c r="ES208" i="23"/>
  <c r="FC314" i="23"/>
  <c r="FT80" i="23"/>
  <c r="FI308" i="23"/>
  <c r="FQ308" i="23" s="1"/>
  <c r="FV208" i="23"/>
  <c r="EX80" i="23"/>
  <c r="FV80" i="23" s="1"/>
  <c r="EY115" i="23"/>
  <c r="FA265" i="23"/>
  <c r="FQ265" i="23" s="1"/>
  <c r="FA84" i="23"/>
  <c r="EC319" i="23"/>
  <c r="FI319" i="23" s="1"/>
  <c r="FV259" i="23"/>
  <c r="EB207" i="23"/>
  <c r="DV207" i="23"/>
  <c r="FB207" i="23" s="1"/>
  <c r="EQ274" i="23"/>
  <c r="FO274" i="23" s="1"/>
  <c r="CX229" i="23"/>
  <c r="FJ229" i="23" s="1"/>
  <c r="DN86" i="23"/>
  <c r="EL86" i="23" s="1"/>
  <c r="CX86" i="23"/>
  <c r="DF86" i="23"/>
  <c r="DV86" i="23"/>
  <c r="CP86" i="23"/>
  <c r="FS273" i="23"/>
  <c r="EP181" i="23"/>
  <c r="FF181" i="23" s="1"/>
  <c r="FE254" i="23"/>
  <c r="CY35" i="23"/>
  <c r="FV171" i="23"/>
  <c r="FQ171" i="23"/>
  <c r="FU127" i="23"/>
  <c r="FT117" i="23"/>
  <c r="FR117" i="23"/>
  <c r="FT77" i="23"/>
  <c r="FV216" i="23"/>
  <c r="DV274" i="23"/>
  <c r="FT260" i="23"/>
  <c r="EU224" i="23"/>
  <c r="FX300" i="23"/>
  <c r="DC85" i="23"/>
  <c r="EE85" i="23"/>
  <c r="EU85" i="23" s="1"/>
  <c r="FS33" i="23"/>
  <c r="FV217" i="23"/>
  <c r="FU217" i="23"/>
  <c r="EL181" i="23"/>
  <c r="FB181" i="23" s="1"/>
  <c r="EU81" i="23"/>
  <c r="FS81" i="23" s="1"/>
  <c r="FW21" i="23"/>
  <c r="EK315" i="23"/>
  <c r="FI315" i="23" s="1"/>
  <c r="FJ221" i="23"/>
  <c r="FB221" i="23"/>
  <c r="ET221" i="23"/>
  <c r="EL85" i="23"/>
  <c r="FJ85" i="23" s="1"/>
  <c r="FX270" i="23"/>
  <c r="FX261" i="23"/>
  <c r="FR261" i="23"/>
  <c r="FS168" i="23"/>
  <c r="EZ71" i="23"/>
  <c r="FP71" i="23"/>
  <c r="FB32" i="23"/>
  <c r="EZ116" i="23"/>
  <c r="FX116" i="23" s="1"/>
  <c r="FS125" i="23"/>
  <c r="FQ19" i="23"/>
  <c r="FV15" i="23"/>
  <c r="DW319" i="23"/>
  <c r="FC319" i="23" s="1"/>
  <c r="FW301" i="23"/>
  <c r="FC303" i="23"/>
  <c r="FW303" i="23"/>
  <c r="ET229" i="23"/>
  <c r="FE215" i="23"/>
  <c r="FS215" i="23"/>
  <c r="ES177" i="23"/>
  <c r="FI177" i="23"/>
  <c r="FU178" i="23"/>
  <c r="FO178" i="23"/>
  <c r="FW178" i="23" s="1"/>
  <c r="EU173" i="23"/>
  <c r="FV165" i="23"/>
  <c r="FT165" i="23"/>
  <c r="FQ262" i="23"/>
  <c r="FV162" i="23"/>
  <c r="EZ16" i="23"/>
  <c r="FX76" i="23"/>
  <c r="CW320" i="23"/>
  <c r="DM320" i="23"/>
  <c r="EK320" i="23" s="1"/>
  <c r="CO320" i="23"/>
  <c r="DE320" i="23"/>
  <c r="EC320" i="23" s="1"/>
  <c r="CZ320" i="23"/>
  <c r="DP320" i="23"/>
  <c r="EN320" i="23" s="1"/>
  <c r="CR320" i="23"/>
  <c r="DH320" i="23"/>
  <c r="FS228" i="23"/>
  <c r="FJ228" i="23"/>
  <c r="FT227" i="23"/>
  <c r="DW304" i="23"/>
  <c r="FC304" i="23" s="1"/>
  <c r="FL318" i="23"/>
  <c r="FU268" i="23"/>
  <c r="FW268" i="23"/>
  <c r="DX134" i="23"/>
  <c r="FD134" i="23" s="1"/>
  <c r="FW65" i="23"/>
  <c r="EP229" i="23"/>
  <c r="EX229" i="23" s="1"/>
  <c r="FQ124" i="23"/>
  <c r="EW35" i="23"/>
  <c r="DP36" i="23"/>
  <c r="EN36" i="23" s="1"/>
  <c r="DH36" i="23"/>
  <c r="CZ36" i="23"/>
  <c r="CR36" i="23"/>
  <c r="CU36" i="23"/>
  <c r="DC36" i="23"/>
  <c r="DK36" i="23"/>
  <c r="EI36" i="23" s="1"/>
  <c r="DS36" i="23"/>
  <c r="EQ36" i="23" s="1"/>
  <c r="FD131" i="23"/>
  <c r="FX79" i="23"/>
  <c r="FV179" i="23"/>
  <c r="FQ179" i="23"/>
  <c r="FH310" i="23"/>
  <c r="EU314" i="23"/>
  <c r="EY319" i="23"/>
  <c r="CY229" i="23"/>
  <c r="FK229" i="23" s="1"/>
  <c r="DB182" i="23"/>
  <c r="DR182" i="23"/>
  <c r="DJ182" i="23"/>
  <c r="EH182" i="23" s="1"/>
  <c r="AS183" i="23"/>
  <c r="X184" i="23"/>
  <c r="FV255" i="23"/>
  <c r="ES172" i="23"/>
  <c r="FQ172" i="23" s="1"/>
  <c r="EV75" i="23"/>
  <c r="FT75" i="23" s="1"/>
  <c r="EV315" i="23"/>
  <c r="FT315" i="23" s="1"/>
  <c r="FX309" i="23"/>
  <c r="FL304" i="23"/>
  <c r="FE224" i="23"/>
  <c r="FV67" i="23"/>
  <c r="FW223" i="23"/>
  <c r="ET223" i="23"/>
  <c r="FR223" i="23" s="1"/>
  <c r="CZ230" i="23"/>
  <c r="DP230" i="23"/>
  <c r="EN230" i="23" s="1"/>
  <c r="DH230" i="23"/>
  <c r="CR230" i="23"/>
  <c r="FX68" i="23"/>
  <c r="EZ25" i="23"/>
  <c r="FX25" i="23" s="1"/>
  <c r="FV20" i="23"/>
  <c r="FW119" i="23"/>
  <c r="FS163" i="23"/>
  <c r="FZ175" i="23"/>
  <c r="FQ222" i="23"/>
  <c r="CX275" i="23"/>
  <c r="DN275" i="23"/>
  <c r="EL275" i="23" s="1"/>
  <c r="DF275" i="23"/>
  <c r="CP275" i="23"/>
  <c r="FV225" i="23"/>
  <c r="FO316" i="23"/>
  <c r="FW316" i="23" s="1"/>
  <c r="FM316" i="23"/>
  <c r="FU316" i="23" s="1"/>
  <c r="DT135" i="23"/>
  <c r="ER135" i="23" s="1"/>
  <c r="DD135" i="23"/>
  <c r="DL135" i="23"/>
  <c r="CV135" i="23"/>
  <c r="EM135" i="23"/>
  <c r="DO135" i="23"/>
  <c r="DW135" i="23" s="1"/>
  <c r="CY135" i="23"/>
  <c r="DG135" i="23"/>
  <c r="EE135" i="23" s="1"/>
  <c r="CQ135" i="23"/>
  <c r="DS135" i="23"/>
  <c r="DC135" i="23"/>
  <c r="DK135" i="23"/>
  <c r="EI135" i="23" s="1"/>
  <c r="CU135" i="23"/>
  <c r="FS176" i="23"/>
  <c r="FA113" i="23"/>
  <c r="FT81" i="23"/>
  <c r="ER85" i="23"/>
  <c r="FH85" i="23" s="1"/>
  <c r="EN85" i="23"/>
  <c r="FR213" i="23"/>
  <c r="FL213" i="23"/>
  <c r="FT213" i="23" s="1"/>
  <c r="FS73" i="23"/>
  <c r="FW31" i="23"/>
  <c r="FR23" i="23"/>
  <c r="FJ271" i="23"/>
  <c r="FR271" i="23" s="1"/>
  <c r="EX69" i="23"/>
  <c r="FS66" i="23"/>
  <c r="FI78" i="23"/>
  <c r="FX82" i="23"/>
  <c r="FO263" i="23"/>
  <c r="FE227" i="23"/>
  <c r="FD18" i="23"/>
  <c r="FK271" i="23"/>
  <c r="FS271" i="23" s="1"/>
  <c r="ET317" i="23"/>
  <c r="FR317" i="23" s="1"/>
  <c r="FE308" i="23"/>
  <c r="FD264" i="23"/>
  <c r="FH166" i="23"/>
  <c r="FL305" i="23"/>
  <c r="FD305" i="23"/>
  <c r="EV305" i="23"/>
  <c r="FQ259" i="23"/>
  <c r="FK220" i="23"/>
  <c r="EU220" i="23"/>
  <c r="DV229" i="23"/>
  <c r="FB229" i="23" s="1"/>
  <c r="CU86" i="23"/>
  <c r="DK86" i="23"/>
  <c r="EI86" i="23" s="1"/>
  <c r="DS86" i="23"/>
  <c r="EQ86" i="23" s="1"/>
  <c r="FT273" i="23"/>
  <c r="FU273" i="23"/>
  <c r="FE218" i="23"/>
  <c r="FT171" i="23"/>
  <c r="FX127" i="23"/>
  <c r="FV117" i="23"/>
  <c r="FW77" i="23"/>
  <c r="FU33" i="23"/>
  <c r="FS217" i="23"/>
  <c r="FU24" i="23"/>
  <c r="ES207" i="23"/>
  <c r="FU21" i="23"/>
  <c r="FU267" i="23"/>
  <c r="ES122" i="23"/>
  <c r="FI122" i="23"/>
  <c r="DU315" i="23"/>
  <c r="FA315" i="23" s="1"/>
  <c r="DY315" i="23"/>
  <c r="FE315" i="23" s="1"/>
  <c r="EQ315" i="23"/>
  <c r="FO315" i="23" s="1"/>
  <c r="CW229" i="23"/>
  <c r="FI229" i="23" s="1"/>
  <c r="FU221" i="23"/>
  <c r="EW181" i="23"/>
  <c r="FU181" i="23" s="1"/>
  <c r="FV261" i="23"/>
  <c r="FV168" i="23"/>
  <c r="EV131" i="23"/>
  <c r="FT131" i="23" s="1"/>
  <c r="FQ70" i="23"/>
  <c r="FZ70" i="23" s="1"/>
  <c r="FJ32" i="23"/>
  <c r="ET32" i="23"/>
  <c r="FV125" i="23"/>
  <c r="FT15" i="23"/>
  <c r="FR15" i="23"/>
  <c r="FM166" i="23"/>
  <c r="EW166" i="23"/>
  <c r="FU306" i="23"/>
  <c r="FR301" i="23"/>
  <c r="FV84" i="23"/>
  <c r="EK134" i="23"/>
  <c r="ES134" i="23" s="1"/>
  <c r="FX178" i="23"/>
  <c r="FV173" i="23"/>
  <c r="FC173" i="23"/>
  <c r="FQ165" i="23"/>
  <c r="FD253" i="23"/>
  <c r="FT253" i="23" s="1"/>
  <c r="FX162" i="23"/>
  <c r="FB27" i="23"/>
  <c r="FJ166" i="23"/>
  <c r="ET166" i="23"/>
  <c r="CU320" i="23"/>
  <c r="DK320" i="23"/>
  <c r="EI320" i="23" s="1"/>
  <c r="DS320" i="23"/>
  <c r="EA320" i="23" s="1"/>
  <c r="FT228" i="23"/>
  <c r="EW228" i="23"/>
  <c r="FU228" i="23" s="1"/>
  <c r="FU172" i="23"/>
  <c r="FS84" i="23"/>
  <c r="EB304" i="23"/>
  <c r="FH304" i="23" s="1"/>
  <c r="FU318" i="23"/>
  <c r="FW318" i="23"/>
  <c r="FR268" i="23"/>
  <c r="FR65" i="23"/>
  <c r="FT124" i="23"/>
  <c r="CO85" i="23"/>
  <c r="FI85" i="23" s="1"/>
  <c r="FA181" i="23"/>
  <c r="X38" i="23"/>
  <c r="AS37" i="23"/>
  <c r="FS34" i="23"/>
  <c r="FW81" i="23"/>
  <c r="FS79" i="23"/>
  <c r="FT179" i="23"/>
  <c r="ES319" i="23"/>
  <c r="EU29" i="23"/>
  <c r="DD229" i="23"/>
  <c r="FP229" i="23" s="1"/>
  <c r="DC182" i="23"/>
  <c r="DS182" i="23"/>
  <c r="EQ182" i="23" s="1"/>
  <c r="DK182" i="23"/>
  <c r="EI182" i="23" s="1"/>
  <c r="CZ182" i="23"/>
  <c r="DP182" i="23"/>
  <c r="DH182" i="23"/>
  <c r="EF182" i="23" s="1"/>
  <c r="FU255" i="23"/>
  <c r="FR131" i="23"/>
  <c r="DV319" i="23"/>
  <c r="FB319" i="23" s="1"/>
  <c r="EZ304" i="23"/>
  <c r="FX304" i="23" s="1"/>
  <c r="FU312" i="23"/>
  <c r="FQ67" i="23"/>
  <c r="EB134" i="23"/>
  <c r="FH134" i="23" s="1"/>
  <c r="FX223" i="23"/>
  <c r="CO230" i="23"/>
  <c r="DM230" i="23"/>
  <c r="EK230" i="23" s="1"/>
  <c r="DE230" i="23"/>
  <c r="EC230" i="23" s="1"/>
  <c r="FS68" i="23"/>
  <c r="FM224" i="23"/>
  <c r="EY181" i="23"/>
  <c r="EM181" i="23"/>
  <c r="FK181" i="23" s="1"/>
  <c r="FC258" i="23"/>
  <c r="FS25" i="23"/>
  <c r="FR119" i="23"/>
  <c r="EV16" i="23"/>
  <c r="FX133" i="23"/>
  <c r="EV163" i="23"/>
  <c r="EW308" i="23"/>
  <c r="FU308" i="23" s="1"/>
  <c r="FT222" i="23"/>
  <c r="FQ225" i="23"/>
  <c r="FV316" i="23"/>
  <c r="EZ316" i="23"/>
  <c r="FX316" i="23" s="1"/>
  <c r="EI229" i="23"/>
  <c r="EY229" i="23" s="1"/>
  <c r="FV176" i="23"/>
  <c r="FF169" i="23"/>
  <c r="FW113" i="23"/>
  <c r="FD269" i="23"/>
  <c r="FU213" i="23"/>
  <c r="FH32" i="23"/>
  <c r="FV73" i="23"/>
  <c r="FS31" i="23"/>
  <c r="FV23" i="23"/>
  <c r="FD163" i="23"/>
  <c r="FT160" i="23"/>
  <c r="FW180" i="23"/>
  <c r="FT118" i="23"/>
  <c r="EX161" i="23"/>
  <c r="FV161" i="23" s="1"/>
  <c r="FA78" i="23"/>
  <c r="FR115" i="23"/>
  <c r="FX66" i="23"/>
  <c r="FO310" i="23"/>
  <c r="FA122" i="23"/>
  <c r="FA29" i="23"/>
  <c r="FQ29" i="23" s="1"/>
  <c r="X88" i="23"/>
  <c r="AS87" i="23"/>
  <c r="EZ218" i="23"/>
  <c r="FP218" i="23"/>
  <c r="EX181" i="23"/>
  <c r="FO166" i="23"/>
  <c r="EY166" i="23"/>
  <c r="FX310" i="23"/>
  <c r="FV270" i="23"/>
  <c r="FR214" i="23"/>
  <c r="FX306" i="23"/>
  <c r="FM301" i="23"/>
  <c r="FU301" i="23" s="1"/>
  <c r="EX220" i="23"/>
  <c r="FF220" i="23"/>
  <c r="FQ215" i="23"/>
  <c r="DA320" i="23"/>
  <c r="DI320" i="23"/>
  <c r="EG320" i="23" s="1"/>
  <c r="DQ320" i="23"/>
  <c r="EO320" i="23" s="1"/>
  <c r="FT65" i="23"/>
  <c r="FD181" i="23"/>
  <c r="ET164" i="23"/>
  <c r="FJ164" i="23"/>
  <c r="CY36" i="23"/>
  <c r="DG36" i="23"/>
  <c r="DO36" i="23"/>
  <c r="EM36" i="23" s="1"/>
  <c r="CQ36" i="23"/>
  <c r="DD36" i="23"/>
  <c r="CV36" i="23"/>
  <c r="DL36" i="23"/>
  <c r="DT36" i="23"/>
  <c r="FV34" i="23"/>
  <c r="DL182" i="23"/>
  <c r="EJ182" i="23"/>
  <c r="DD182" i="23"/>
  <c r="DT182" i="23"/>
  <c r="ER182" i="23" s="1"/>
  <c r="FS255" i="23"/>
  <c r="FW131" i="23"/>
  <c r="FZ82" i="23"/>
  <c r="EZ315" i="23"/>
  <c r="FX315" i="23" s="1"/>
  <c r="FV309" i="23"/>
  <c r="FV169" i="23"/>
  <c r="EU304" i="23"/>
  <c r="FS304" i="23" s="1"/>
  <c r="DS230" i="23"/>
  <c r="EQ230" i="23" s="1"/>
  <c r="DC230" i="23"/>
  <c r="DK230" i="23"/>
  <c r="EI230" i="23" s="1"/>
  <c r="DQ230" i="23"/>
  <c r="DA230" i="23"/>
  <c r="CS230" i="23"/>
  <c r="DI230" i="23"/>
  <c r="EG230" i="23" s="1"/>
  <c r="FG181" i="23"/>
  <c r="EZ35" i="23"/>
  <c r="ES170" i="23"/>
  <c r="FQ170" i="23" s="1"/>
  <c r="DS275" i="23"/>
  <c r="CU275" i="23"/>
  <c r="DK275" i="23"/>
  <c r="EI275" i="23" s="1"/>
  <c r="CQ275" i="23"/>
  <c r="CY275" i="23"/>
  <c r="DO275" i="23"/>
  <c r="DW275" i="23" s="1"/>
  <c r="DG275" i="23"/>
  <c r="EE275" i="23" s="1"/>
  <c r="CR135" i="23"/>
  <c r="CZ135" i="23"/>
  <c r="DP135" i="23"/>
  <c r="DH135" i="23"/>
  <c r="EF135" i="23" s="1"/>
  <c r="EZ32" i="23"/>
  <c r="FP32" i="23"/>
  <c r="FQ73" i="23"/>
  <c r="EZ317" i="23"/>
  <c r="FX317" i="23" s="1"/>
  <c r="FG257" i="23"/>
  <c r="FW257" i="23" s="1"/>
  <c r="FZ257" i="23" s="1"/>
  <c r="FD210" i="23"/>
  <c r="FT210" i="23" s="1"/>
  <c r="EU80" i="23"/>
  <c r="FX209" i="23"/>
  <c r="FM180" i="23"/>
  <c r="FB180" i="23"/>
  <c r="FW28" i="23"/>
  <c r="FP308" i="23"/>
  <c r="FP169" i="23"/>
  <c r="FX169" i="23" s="1"/>
  <c r="FE27" i="23"/>
  <c r="EZ163" i="23"/>
  <c r="ES115" i="23"/>
  <c r="FQ115" i="23" s="1"/>
  <c r="ET26" i="23"/>
  <c r="FN308" i="23"/>
  <c r="EX308" i="23"/>
  <c r="FT83" i="23"/>
  <c r="ET314" i="23"/>
  <c r="FL264" i="23"/>
  <c r="FF272" i="23"/>
  <c r="FW259" i="23"/>
  <c r="EA207" i="23"/>
  <c r="FG207" i="23" s="1"/>
  <c r="FT226" i="23"/>
  <c r="FZ226" i="23" s="1"/>
  <c r="DT86" i="23"/>
  <c r="ER86" i="23" s="1"/>
  <c r="DD86" i="23"/>
  <c r="CV86" i="23"/>
  <c r="DL86" i="23"/>
  <c r="DO86" i="23"/>
  <c r="CQ86" i="23"/>
  <c r="CY86" i="23"/>
  <c r="DG86" i="23"/>
  <c r="EE86" i="23" s="1"/>
  <c r="FH218" i="23"/>
  <c r="EI35" i="23"/>
  <c r="EY35" i="23" s="1"/>
  <c r="EE35" i="23"/>
  <c r="FR171" i="23"/>
  <c r="FV127" i="23"/>
  <c r="FS117" i="23"/>
  <c r="FU77" i="23"/>
  <c r="FW216" i="23"/>
  <c r="FU227" i="23"/>
  <c r="FC209" i="23"/>
  <c r="EU209" i="23"/>
  <c r="FK209" i="23"/>
  <c r="FX260" i="23"/>
  <c r="FV260" i="23"/>
  <c r="FQ300" i="23"/>
  <c r="DZ134" i="23"/>
  <c r="FF134" i="23" s="1"/>
  <c r="EN229" i="23"/>
  <c r="EV229" i="23" s="1"/>
  <c r="EI85" i="23"/>
  <c r="CQ85" i="23"/>
  <c r="FK85" i="23" s="1"/>
  <c r="FT33" i="23"/>
  <c r="FR24" i="23"/>
  <c r="EU207" i="23"/>
  <c r="FX21" i="23"/>
  <c r="FQ84" i="23"/>
  <c r="ES274" i="23"/>
  <c r="EG134" i="23"/>
  <c r="FM134" i="23" s="1"/>
  <c r="FT270" i="23"/>
  <c r="FQ270" i="23"/>
  <c r="FT261" i="23"/>
  <c r="EP35" i="23"/>
  <c r="EX35" i="23" s="1"/>
  <c r="EK35" i="23"/>
  <c r="FA35" i="23" s="1"/>
  <c r="FU269" i="23"/>
  <c r="FA168" i="23"/>
  <c r="FQ168" i="23" s="1"/>
  <c r="FT168" i="23"/>
  <c r="FQ116" i="23"/>
  <c r="FT125" i="23"/>
  <c r="FV19" i="23"/>
  <c r="FT19" i="23"/>
  <c r="FW15" i="23"/>
  <c r="EJ319" i="23"/>
  <c r="EZ319" i="23" s="1"/>
  <c r="FX301" i="23"/>
  <c r="FW263" i="23"/>
  <c r="FQ303" i="23"/>
  <c r="FX303" i="23"/>
  <c r="FQ161" i="23"/>
  <c r="FT215" i="23"/>
  <c r="FV178" i="23"/>
  <c r="EV269" i="23"/>
  <c r="FT269" i="23" s="1"/>
  <c r="FA173" i="23"/>
  <c r="FQ173" i="23" s="1"/>
  <c r="FS165" i="23"/>
  <c r="FW165" i="23"/>
  <c r="FR262" i="23"/>
  <c r="FU162" i="23"/>
  <c r="FX128" i="23"/>
  <c r="FZ121" i="23"/>
  <c r="FQ76" i="23"/>
  <c r="EX28" i="23"/>
  <c r="CX320" i="23"/>
  <c r="DF320" i="23"/>
  <c r="ED320" i="23" s="1"/>
  <c r="DN320" i="23"/>
  <c r="EL320" i="23" s="1"/>
  <c r="FV318" i="23"/>
  <c r="FX268" i="23"/>
  <c r="FX65" i="23"/>
  <c r="DB229" i="23"/>
  <c r="FN229" i="23" s="1"/>
  <c r="FR124" i="23"/>
  <c r="FB164" i="23"/>
  <c r="FQ34" i="23"/>
  <c r="FQ79" i="23"/>
  <c r="FR179" i="23"/>
  <c r="EZ166" i="23"/>
  <c r="FX166" i="23" s="1"/>
  <c r="ES166" i="23"/>
  <c r="FI166" i="23"/>
  <c r="CS319" i="23"/>
  <c r="FM319" i="23" s="1"/>
  <c r="EW319" i="23"/>
  <c r="ET35" i="23"/>
  <c r="EU16" i="23"/>
  <c r="FS16" i="23" s="1"/>
  <c r="FS309" i="23"/>
  <c r="ES309" i="23"/>
  <c r="FT312" i="23"/>
  <c r="FW67" i="23"/>
  <c r="EE134" i="23"/>
  <c r="FC134" i="23" s="1"/>
  <c r="FS223" i="23"/>
  <c r="DT230" i="23"/>
  <c r="DD230" i="23"/>
  <c r="ER230" i="23"/>
  <c r="DL230" i="23"/>
  <c r="EJ230" i="23" s="1"/>
  <c r="DN230" i="23"/>
  <c r="CX230" i="23"/>
  <c r="DF230" i="23"/>
  <c r="ED230" i="23" s="1"/>
  <c r="CP230" i="23"/>
  <c r="FQ68" i="23"/>
  <c r="DC181" i="23"/>
  <c r="FO181" i="23" s="1"/>
  <c r="FQ25" i="23"/>
  <c r="FX119" i="23"/>
  <c r="FV133" i="23"/>
  <c r="FV302" i="23"/>
  <c r="FZ302" i="23" s="1"/>
  <c r="FG222" i="23"/>
  <c r="FW222" i="23" s="1"/>
  <c r="DD275" i="23"/>
  <c r="DT275" i="23"/>
  <c r="DL275" i="23"/>
  <c r="EJ275" i="23" s="1"/>
  <c r="X277" i="23"/>
  <c r="AS276" i="23"/>
  <c r="FW225" i="23"/>
  <c r="CW135" i="23"/>
  <c r="DE135" i="23"/>
  <c r="DU135" i="23" s="1"/>
  <c r="CO135" i="23"/>
  <c r="DM135" i="23"/>
  <c r="EK135" i="23" s="1"/>
  <c r="FM66" i="23"/>
  <c r="EW66" i="23"/>
  <c r="FT176" i="23"/>
  <c r="FT113" i="23"/>
  <c r="EZ181" i="23"/>
  <c r="FS213" i="23"/>
  <c r="FQ31" i="23"/>
  <c r="FS23" i="23"/>
  <c r="FH308" i="23"/>
  <c r="FX308" i="23" s="1"/>
  <c r="ES27" i="23"/>
  <c r="FE166" i="23"/>
  <c r="FM254" i="23"/>
  <c r="EW29" i="23"/>
  <c r="FU29" i="23" s="1"/>
  <c r="FH63" i="23"/>
  <c r="FS317" i="23"/>
  <c r="FJ314" i="23"/>
  <c r="FE66" i="23"/>
  <c r="FS32" i="23"/>
  <c r="FS264" i="23"/>
  <c r="EX160" i="23"/>
  <c r="FL299" i="23"/>
  <c r="FT299" i="23" s="1"/>
  <c r="FZ299" i="23" s="1"/>
  <c r="FL263" i="23"/>
  <c r="FS259" i="23"/>
  <c r="EJ207" i="23"/>
  <c r="FP207" i="23" s="1"/>
  <c r="DZ207" i="23"/>
  <c r="FF207" i="23" s="1"/>
  <c r="EI134" i="23"/>
  <c r="FG134" i="23" s="1"/>
  <c r="FV273" i="23"/>
  <c r="EM35" i="23"/>
  <c r="EU35" i="23" s="1"/>
  <c r="FA27" i="23"/>
  <c r="FU171" i="23"/>
  <c r="FQ127" i="23"/>
  <c r="FX77" i="23"/>
  <c r="FQ216" i="23"/>
  <c r="FW260" i="23"/>
  <c r="FT300" i="23"/>
  <c r="EQ85" i="23"/>
  <c r="EY85" i="23" s="1"/>
  <c r="FW33" i="23"/>
  <c r="FW217" i="23"/>
  <c r="ET181" i="23"/>
  <c r="FV24" i="23"/>
  <c r="FX131" i="23"/>
  <c r="FV21" i="23"/>
  <c r="FQ267" i="23"/>
  <c r="FV267" i="23"/>
  <c r="CR274" i="23"/>
  <c r="FL274" i="23" s="1"/>
  <c r="FU274" i="23"/>
  <c r="FR270" i="23"/>
  <c r="EW130" i="23"/>
  <c r="FM130" i="23"/>
  <c r="FW261" i="23"/>
  <c r="FW168" i="23"/>
  <c r="FS116" i="23"/>
  <c r="FW125" i="23"/>
  <c r="FR19" i="23"/>
  <c r="FU15" i="23"/>
  <c r="FS306" i="23"/>
  <c r="FV306" i="23"/>
  <c r="FS301" i="23"/>
  <c r="FK303" i="23"/>
  <c r="FC224" i="23"/>
  <c r="EY118" i="23"/>
  <c r="FO118" i="23"/>
  <c r="FO66" i="23"/>
  <c r="EY66" i="23"/>
  <c r="FW66" i="23" s="1"/>
  <c r="FV215" i="23"/>
  <c r="FQ178" i="23"/>
  <c r="FZ112" i="23"/>
  <c r="EP85" i="23"/>
  <c r="EX85" i="23" s="1"/>
  <c r="FM164" i="23"/>
  <c r="EW164" i="23"/>
  <c r="FU164" i="23" s="1"/>
  <c r="FW173" i="23"/>
  <c r="FU165" i="23"/>
  <c r="FR165" i="23"/>
  <c r="FS262" i="23"/>
  <c r="FQ162" i="23"/>
  <c r="FB78" i="23"/>
  <c r="FR78" i="23" s="1"/>
  <c r="FT76" i="23"/>
  <c r="DJ320" i="23"/>
  <c r="CT320" i="23"/>
  <c r="DB320" i="23"/>
  <c r="DR320" i="23"/>
  <c r="FV228" i="23"/>
  <c r="FV314" i="23"/>
  <c r="EZ318" i="23"/>
  <c r="FS268" i="23"/>
  <c r="FS65" i="23"/>
  <c r="FZ211" i="23"/>
  <c r="FU124" i="23"/>
  <c r="ES181" i="23"/>
  <c r="CS36" i="23"/>
  <c r="DI36" i="23"/>
  <c r="EG36" i="23" s="1"/>
  <c r="DQ36" i="23"/>
  <c r="FU128" i="23"/>
  <c r="FT34" i="23"/>
  <c r="EV79" i="23"/>
  <c r="FU179" i="23"/>
  <c r="FQ163" i="23"/>
  <c r="FT317" i="23"/>
  <c r="FN272" i="23"/>
  <c r="ET319" i="23"/>
  <c r="FR319" i="23" s="1"/>
  <c r="DO182" i="23"/>
  <c r="CY182" i="23"/>
  <c r="CQ182" i="23"/>
  <c r="DG182" i="23"/>
  <c r="EE182" i="23" s="1"/>
  <c r="CW182" i="23"/>
  <c r="DE182" i="23"/>
  <c r="CO182" i="23"/>
  <c r="DM182" i="23"/>
  <c r="EK182" i="23" s="1"/>
  <c r="FW255" i="23"/>
  <c r="FE256" i="23"/>
  <c r="FQ32" i="23"/>
  <c r="FT309" i="23"/>
  <c r="FA309" i="23"/>
  <c r="EW84" i="23"/>
  <c r="FV312" i="23"/>
  <c r="FR312" i="23"/>
  <c r="FS67" i="23"/>
  <c r="FT68" i="23"/>
  <c r="EB35" i="23"/>
  <c r="FH35" i="23" s="1"/>
  <c r="FT25" i="23"/>
  <c r="FS119" i="23"/>
  <c r="ES305" i="23"/>
  <c r="FA305" i="23"/>
  <c r="FR222" i="23"/>
  <c r="CT275" i="23"/>
  <c r="DR275" i="23"/>
  <c r="DJ275" i="23"/>
  <c r="EH275" i="23" s="1"/>
  <c r="CR275" i="23"/>
  <c r="DH275" i="23"/>
  <c r="EF275" i="23" s="1"/>
  <c r="DP275" i="23"/>
  <c r="FR225" i="23"/>
  <c r="ES316" i="23"/>
  <c r="FQ316" i="23" s="1"/>
  <c r="FL265" i="23"/>
  <c r="EV265" i="23"/>
  <c r="DI135" i="23"/>
  <c r="CS135" i="23"/>
  <c r="DQ135" i="23"/>
  <c r="EO135" i="23" s="1"/>
  <c r="DA135" i="23"/>
  <c r="CU229" i="23"/>
  <c r="FW176" i="23"/>
  <c r="FX113" i="23"/>
  <c r="CV181" i="23"/>
  <c r="FP181" i="23" s="1"/>
  <c r="FX213" i="23"/>
  <c r="FW73" i="23"/>
  <c r="FT31" i="23"/>
  <c r="FQ220" i="23"/>
  <c r="FK27" i="23"/>
  <c r="FS27" i="23" s="1"/>
  <c r="FP163" i="23"/>
  <c r="FE310" i="23"/>
  <c r="EW256" i="23"/>
  <c r="FU256" i="23" s="1"/>
  <c r="FI214" i="23"/>
  <c r="FQ214" i="23" s="1"/>
  <c r="FP84" i="23"/>
  <c r="FJ16" i="23"/>
  <c r="FB166" i="23"/>
  <c r="FS180" i="23"/>
  <c r="FT259" i="23"/>
  <c r="CS86" i="23"/>
  <c r="DA86" i="23"/>
  <c r="DI86" i="23"/>
  <c r="DQ86" i="23"/>
  <c r="EO86" i="23" s="1"/>
  <c r="DP86" i="23"/>
  <c r="CZ86" i="23"/>
  <c r="CR86" i="23"/>
  <c r="DH86" i="23"/>
  <c r="EF86" i="23" s="1"/>
  <c r="FQ273" i="23"/>
  <c r="FT214" i="23"/>
  <c r="FX171" i="23"/>
  <c r="FX117" i="23"/>
  <c r="FS77" i="23"/>
  <c r="FQ272" i="23"/>
  <c r="FU216" i="23"/>
  <c r="FJ18" i="23"/>
  <c r="ET18" i="23"/>
  <c r="ED274" i="23"/>
  <c r="FJ274" i="23" s="1"/>
  <c r="FS260" i="23"/>
  <c r="FW300" i="23"/>
  <c r="FR33" i="23"/>
  <c r="FR217" i="23"/>
  <c r="FB254" i="23"/>
  <c r="FS21" i="23"/>
  <c r="FZ74" i="23"/>
  <c r="FR267" i="23"/>
  <c r="FT263" i="23"/>
  <c r="EW310" i="23"/>
  <c r="FU310" i="23" s="1"/>
  <c r="FX81" i="23"/>
  <c r="FW270" i="23"/>
  <c r="FR168" i="23"/>
  <c r="FW116" i="23"/>
  <c r="FR125" i="23"/>
  <c r="FX19" i="23"/>
  <c r="FW30" i="23"/>
  <c r="CQ319" i="23"/>
  <c r="FK319" i="23" s="1"/>
  <c r="EB319" i="23"/>
  <c r="FH319" i="23" s="1"/>
  <c r="FQ306" i="23"/>
  <c r="FR303" i="23"/>
  <c r="FV303" i="23"/>
  <c r="FR215" i="23"/>
  <c r="FT178" i="23"/>
  <c r="ET83" i="23"/>
  <c r="FR83" i="23" s="1"/>
  <c r="FZ83" i="23" s="1"/>
  <c r="FJ83" i="23"/>
  <c r="FX262" i="23"/>
  <c r="FT162" i="23"/>
  <c r="FM84" i="23"/>
  <c r="FW76" i="23"/>
  <c r="AS321" i="23"/>
  <c r="X322" i="23"/>
  <c r="FS313" i="23"/>
  <c r="FZ313" i="23" s="1"/>
  <c r="FR318" i="23"/>
  <c r="FH318" i="23"/>
  <c r="EV268" i="23"/>
  <c r="FT268" i="23" s="1"/>
  <c r="FV65" i="23"/>
  <c r="FZ65" i="23" s="1"/>
  <c r="FX124" i="23"/>
  <c r="FF170" i="23"/>
  <c r="DM36" i="23"/>
  <c r="EK36" i="23" s="1"/>
  <c r="DE36" i="23"/>
  <c r="CW36" i="23"/>
  <c r="FX34" i="23"/>
  <c r="FW79" i="23"/>
  <c r="FX179" i="23"/>
  <c r="EU308" i="23"/>
  <c r="FR219" i="23"/>
  <c r="DA85" i="23"/>
  <c r="FM85" i="23" s="1"/>
  <c r="FR255" i="23"/>
  <c r="EU315" i="23"/>
  <c r="FS315" i="23" s="1"/>
  <c r="FW309" i="23"/>
  <c r="EY312" i="23"/>
  <c r="FW312" i="23" s="1"/>
  <c r="FU67" i="23"/>
  <c r="FQ223" i="23"/>
  <c r="X232" i="23"/>
  <c r="AS231" i="23"/>
  <c r="FU114" i="23"/>
  <c r="FN227" i="23"/>
  <c r="FV227" i="23" s="1"/>
  <c r="FP35" i="23"/>
  <c r="EY25" i="23"/>
  <c r="EU225" i="23"/>
  <c r="FH115" i="23"/>
  <c r="FV210" i="23"/>
  <c r="CX135" i="23"/>
  <c r="DN135" i="23"/>
  <c r="EL135" i="23" s="1"/>
  <c r="DF135" i="23"/>
  <c r="CP135" i="23"/>
  <c r="FW258" i="23"/>
  <c r="FU214" i="23"/>
  <c r="ET176" i="23"/>
  <c r="FR176" i="23" s="1"/>
  <c r="FH181" i="23"/>
  <c r="FV122" i="23"/>
  <c r="FA208" i="23"/>
  <c r="EW218" i="23"/>
  <c r="FU218" i="23" s="1"/>
  <c r="FF69" i="23"/>
  <c r="EW27" i="23"/>
  <c r="FG166" i="23"/>
  <c r="FL18" i="23"/>
  <c r="FT18" i="23" s="1"/>
  <c r="FZ219" i="23"/>
  <c r="FB29" i="23"/>
  <c r="FR29" i="23" s="1"/>
  <c r="FN220" i="23"/>
  <c r="FK26" i="23"/>
  <c r="FS26" i="23" s="1"/>
  <c r="FI209" i="23"/>
  <c r="FF28" i="23"/>
  <c r="DM86" i="23"/>
  <c r="CW86" i="23"/>
  <c r="CO86" i="23"/>
  <c r="DE86" i="23"/>
  <c r="EC86" i="23" s="1"/>
  <c r="FR254" i="23"/>
  <c r="FR300" i="23"/>
  <c r="FS170" i="23"/>
  <c r="FT217" i="23"/>
  <c r="FJ181" i="23"/>
  <c r="FX24" i="23"/>
  <c r="EZ305" i="23"/>
  <c r="FP305" i="23"/>
  <c r="FS258" i="23"/>
  <c r="FZ258" i="23" s="1"/>
  <c r="ES35" i="23"/>
  <c r="FC80" i="23"/>
  <c r="FU125" i="23"/>
  <c r="FS253" i="23"/>
  <c r="FR208" i="23"/>
  <c r="FZ256" i="23"/>
  <c r="FQ63" i="23"/>
  <c r="FV75" i="23"/>
  <c r="DT320" i="23"/>
  <c r="ER320" i="23" s="1"/>
  <c r="DD320" i="23"/>
  <c r="CV320" i="23"/>
  <c r="DL320" i="23"/>
  <c r="DG320" i="23"/>
  <c r="CQ320" i="23"/>
  <c r="CY320" i="23"/>
  <c r="DO320" i="23"/>
  <c r="EM320" i="23" s="1"/>
  <c r="FS318" i="23"/>
  <c r="FZ311" i="23"/>
  <c r="FQ268" i="23"/>
  <c r="EV181" i="23"/>
  <c r="FV170" i="23"/>
  <c r="CT36" i="23"/>
  <c r="DR36" i="23"/>
  <c r="EP36" i="23" s="1"/>
  <c r="DB36" i="23"/>
  <c r="DJ36" i="23"/>
  <c r="FS179" i="23"/>
  <c r="DI182" i="23"/>
  <c r="CS182" i="23"/>
  <c r="DQ182" i="23"/>
  <c r="DA182" i="23"/>
  <c r="DN182" i="23"/>
  <c r="EL182" i="23" s="1"/>
  <c r="CX182" i="23"/>
  <c r="DF182" i="23"/>
  <c r="CP182" i="23"/>
  <c r="FX161" i="23"/>
  <c r="FV223" i="23"/>
  <c r="CT230" i="23"/>
  <c r="DR230" i="23"/>
  <c r="EP230" i="23" s="1"/>
  <c r="DJ230" i="23"/>
  <c r="EH230" i="23" s="1"/>
  <c r="CY230" i="23"/>
  <c r="DG230" i="23"/>
  <c r="DO230" i="23"/>
  <c r="EM230" i="23" s="1"/>
  <c r="FR68" i="23"/>
  <c r="EU181" i="23"/>
  <c r="FR25" i="23"/>
  <c r="FQ119" i="23"/>
  <c r="FW133" i="23"/>
  <c r="EX81" i="23"/>
  <c r="FV81" i="23" s="1"/>
  <c r="FZ81" i="23" s="1"/>
  <c r="FW269" i="23"/>
  <c r="FS227" i="23"/>
  <c r="FZ227" i="23" s="1"/>
  <c r="FU263" i="23"/>
  <c r="DM275" i="23"/>
  <c r="EK275" i="23" s="1"/>
  <c r="CW275" i="23"/>
  <c r="CO275" i="23"/>
  <c r="DE275" i="23"/>
  <c r="DQ275" i="23"/>
  <c r="EO275" i="23" s="1"/>
  <c r="DA275" i="23"/>
  <c r="DI275" i="23"/>
  <c r="EG275" i="23" s="1"/>
  <c r="CS275" i="23"/>
  <c r="DY275" i="23"/>
  <c r="EY310" i="23"/>
  <c r="FW310" i="23" s="1"/>
  <c r="FX225" i="23"/>
  <c r="DJ135" i="23"/>
  <c r="CT135" i="23"/>
  <c r="DB135" i="23"/>
  <c r="DZ135" i="23"/>
  <c r="DR135" i="23"/>
  <c r="EP135" i="23" s="1"/>
  <c r="FU176" i="23"/>
  <c r="EV177" i="23"/>
  <c r="FL177" i="23"/>
  <c r="FS113" i="23"/>
  <c r="FV113" i="23"/>
  <c r="FV16" i="23"/>
  <c r="FT73" i="23"/>
  <c r="FR31" i="23"/>
  <c r="FT23" i="23"/>
  <c r="EZ115" i="23"/>
  <c r="FC29" i="23"/>
  <c r="FC308" i="23"/>
  <c r="FW224" i="23"/>
  <c r="FE180" i="23"/>
  <c r="FU180" i="23" s="1"/>
  <c r="FT220" i="23"/>
  <c r="FD265" i="23"/>
  <c r="EZ208" i="23"/>
  <c r="FX208" i="23" s="1"/>
  <c r="FG115" i="23"/>
  <c r="FW174" i="23"/>
  <c r="FG29" i="23"/>
  <c r="FQ174" i="23"/>
  <c r="FO320" i="22"/>
  <c r="FR311" i="22"/>
  <c r="FW306" i="22"/>
  <c r="EB321" i="22"/>
  <c r="FU319" i="22"/>
  <c r="FN303" i="22"/>
  <c r="FX307" i="22"/>
  <c r="FS318" i="22"/>
  <c r="FV318" i="22"/>
  <c r="DZ321" i="22"/>
  <c r="FE309" i="22"/>
  <c r="FU309" i="22" s="1"/>
  <c r="FS302" i="22"/>
  <c r="FR319" i="22"/>
  <c r="FV302" i="22"/>
  <c r="FU272" i="22"/>
  <c r="EN275" i="22"/>
  <c r="EV257" i="22"/>
  <c r="FR271" i="22"/>
  <c r="FU263" i="22"/>
  <c r="FJ261" i="22"/>
  <c r="FR261" i="22" s="1"/>
  <c r="FQ267" i="22"/>
  <c r="FV258" i="22"/>
  <c r="EX260" i="22"/>
  <c r="FV260" i="22" s="1"/>
  <c r="FT255" i="22"/>
  <c r="FW264" i="22"/>
  <c r="FH255" i="22"/>
  <c r="FR265" i="22"/>
  <c r="FW262" i="22"/>
  <c r="FM274" i="22"/>
  <c r="EW274" i="22"/>
  <c r="EZ265" i="22"/>
  <c r="FV253" i="22"/>
  <c r="FV266" i="22"/>
  <c r="FU261" i="22"/>
  <c r="EW255" i="22"/>
  <c r="EY258" i="22"/>
  <c r="EA275" i="22"/>
  <c r="FF271" i="22"/>
  <c r="ET254" i="22"/>
  <c r="FD257" i="22"/>
  <c r="FT257" i="22" s="1"/>
  <c r="FG258" i="22"/>
  <c r="FR258" i="22"/>
  <c r="FV273" i="22"/>
  <c r="FC260" i="22"/>
  <c r="FS260" i="22" s="1"/>
  <c r="EU272" i="22"/>
  <c r="FR257" i="22"/>
  <c r="EW270" i="22"/>
  <c r="FT262" i="22"/>
  <c r="EU225" i="22"/>
  <c r="FK225" i="22"/>
  <c r="FB219" i="22"/>
  <c r="FN228" i="22"/>
  <c r="FD228" i="22"/>
  <c r="DW228" i="22"/>
  <c r="FL228" i="22"/>
  <c r="DY228" i="22"/>
  <c r="DV228" i="22"/>
  <c r="FR214" i="22"/>
  <c r="EU221" i="22"/>
  <c r="DZ228" i="22"/>
  <c r="EV228" i="22"/>
  <c r="EB228" i="22"/>
  <c r="FH228" i="22" s="1"/>
  <c r="FW221" i="22"/>
  <c r="FC225" i="22"/>
  <c r="FV212" i="22"/>
  <c r="FS221" i="22"/>
  <c r="FX214" i="22"/>
  <c r="EY182" i="22"/>
  <c r="FO182" i="22"/>
  <c r="FK182" i="22"/>
  <c r="FW161" i="22"/>
  <c r="FW175" i="22"/>
  <c r="FF177" i="22"/>
  <c r="FV177" i="22" s="1"/>
  <c r="FR177" i="22"/>
  <c r="EY164" i="22"/>
  <c r="FW164" i="22" s="1"/>
  <c r="EB182" i="22"/>
  <c r="DY163" i="22"/>
  <c r="FX173" i="22"/>
  <c r="FT170" i="22"/>
  <c r="FQ181" i="22"/>
  <c r="FB163" i="22"/>
  <c r="FU180" i="22"/>
  <c r="EW182" i="22"/>
  <c r="FC182" i="22"/>
  <c r="DY182" i="22"/>
  <c r="FE182" i="22" s="1"/>
  <c r="DV182" i="22"/>
  <c r="FD182" i="22"/>
  <c r="FU177" i="22"/>
  <c r="FL172" i="22"/>
  <c r="FV175" i="22"/>
  <c r="FW178" i="22"/>
  <c r="FT173" i="22"/>
  <c r="FR169" i="22"/>
  <c r="FL182" i="22"/>
  <c r="FT182" i="22" s="1"/>
  <c r="FS176" i="22"/>
  <c r="FZ176" i="22" s="1"/>
  <c r="FU172" i="22"/>
  <c r="FG182" i="22"/>
  <c r="EU182" i="22"/>
  <c r="FR181" i="22"/>
  <c r="FM182" i="22"/>
  <c r="FW173" i="22"/>
  <c r="FV180" i="22"/>
  <c r="FV131" i="22"/>
  <c r="FQ118" i="22"/>
  <c r="FR115" i="22"/>
  <c r="FZ115" i="22" s="1"/>
  <c r="FR130" i="22"/>
  <c r="FQ119" i="22"/>
  <c r="FS127" i="22"/>
  <c r="FI120" i="22"/>
  <c r="FQ120" i="22" s="1"/>
  <c r="EY132" i="22"/>
  <c r="FQ124" i="22"/>
  <c r="FT125" i="22"/>
  <c r="FZ125" i="22" s="1"/>
  <c r="FO114" i="22"/>
  <c r="FW117" i="22"/>
  <c r="FW116" i="22"/>
  <c r="FR128" i="22"/>
  <c r="FU112" i="22"/>
  <c r="FS115" i="22"/>
  <c r="FW119" i="22"/>
  <c r="EY114" i="22"/>
  <c r="EY123" i="22"/>
  <c r="EW128" i="22"/>
  <c r="FU132" i="22"/>
  <c r="FE128" i="22"/>
  <c r="FW123" i="22"/>
  <c r="FU127" i="22"/>
  <c r="FU117" i="22"/>
  <c r="EW113" i="22"/>
  <c r="FS116" i="22"/>
  <c r="FV128" i="22"/>
  <c r="FQ126" i="22"/>
  <c r="EX120" i="22"/>
  <c r="FV120" i="22" s="1"/>
  <c r="FL112" i="22"/>
  <c r="FE113" i="22"/>
  <c r="FG132" i="22"/>
  <c r="FV116" i="22"/>
  <c r="FQ128" i="22"/>
  <c r="FT126" i="22"/>
  <c r="EQ133" i="22"/>
  <c r="FS124" i="22"/>
  <c r="FD112" i="22"/>
  <c r="FT112" i="22" s="1"/>
  <c r="FW121" i="22"/>
  <c r="EX121" i="22"/>
  <c r="FN121" i="22"/>
  <c r="FF84" i="22"/>
  <c r="FV81" i="22"/>
  <c r="FQ83" i="22"/>
  <c r="FX84" i="22"/>
  <c r="DZ85" i="22"/>
  <c r="FF85" i="22" s="1"/>
  <c r="EW64" i="22"/>
  <c r="FO78" i="22"/>
  <c r="DX85" i="22"/>
  <c r="FV75" i="22"/>
  <c r="FV68" i="22"/>
  <c r="FW76" i="22"/>
  <c r="FG81" i="22"/>
  <c r="FW81" i="22" s="1"/>
  <c r="FF64" i="22"/>
  <c r="FF73" i="22"/>
  <c r="FV73" i="22" s="1"/>
  <c r="FR84" i="22"/>
  <c r="EY78" i="22"/>
  <c r="FO81" i="22"/>
  <c r="DV85" i="22"/>
  <c r="FX77" i="22"/>
  <c r="FR75" i="22"/>
  <c r="FW63" i="22"/>
  <c r="FQ76" i="22"/>
  <c r="FQ63" i="22"/>
  <c r="FX69" i="22"/>
  <c r="FX74" i="22"/>
  <c r="FQ78" i="22"/>
  <c r="FT63" i="22"/>
  <c r="FH68" i="22"/>
  <c r="FQ79" i="22"/>
  <c r="FN84" i="22"/>
  <c r="FS77" i="22"/>
  <c r="FU75" i="22"/>
  <c r="FT73" i="22"/>
  <c r="FE63" i="22"/>
  <c r="FX65" i="22"/>
  <c r="FU31" i="22"/>
  <c r="FF14" i="22"/>
  <c r="FN14" i="22"/>
  <c r="FL19" i="22"/>
  <c r="FW27" i="22"/>
  <c r="FL28" i="22"/>
  <c r="FJ20" i="22"/>
  <c r="FR20" i="22" s="1"/>
  <c r="FU33" i="22"/>
  <c r="FS19" i="22"/>
  <c r="EY22" i="22"/>
  <c r="FR15" i="22"/>
  <c r="FS23" i="22"/>
  <c r="FQ25" i="22"/>
  <c r="FX27" i="22"/>
  <c r="FZ27" i="22" s="1"/>
  <c r="FW14" i="22"/>
  <c r="FQ26" i="22"/>
  <c r="FD29" i="22"/>
  <c r="FB25" i="22"/>
  <c r="FW29" i="22"/>
  <c r="FW34" i="22"/>
  <c r="DU35" i="22"/>
  <c r="EW15" i="22"/>
  <c r="EX29" i="22"/>
  <c r="FW15" i="22"/>
  <c r="FE15" i="22"/>
  <c r="EY30" i="22"/>
  <c r="FM28" i="22"/>
  <c r="EA35" i="22"/>
  <c r="FG35" i="22" s="1"/>
  <c r="FG30" i="22"/>
  <c r="FU20" i="22"/>
  <c r="FX20" i="22"/>
  <c r="FS34" i="22"/>
  <c r="FT21" i="22"/>
  <c r="FV19" i="22"/>
  <c r="FV17" i="22"/>
  <c r="FS26" i="22"/>
  <c r="FV14" i="22"/>
  <c r="FX33" i="22"/>
  <c r="FQ15" i="22"/>
  <c r="FX24" i="22"/>
  <c r="EV19" i="22"/>
  <c r="FU29" i="22"/>
  <c r="FS33" i="22"/>
  <c r="FT15" i="22"/>
  <c r="FR31" i="22"/>
  <c r="EV26" i="22"/>
  <c r="FT26" i="22" s="1"/>
  <c r="FH34" i="22"/>
  <c r="FN29" i="22"/>
  <c r="FX28" i="22"/>
  <c r="FT25" i="22"/>
  <c r="FQ24" i="22"/>
  <c r="FP19" i="22"/>
  <c r="FU26" i="22"/>
  <c r="FS32" i="22"/>
  <c r="FU16" i="22"/>
  <c r="FU17" i="22"/>
  <c r="FR34" i="22"/>
  <c r="FX29" i="22"/>
  <c r="FP25" i="22"/>
  <c r="ET25" i="22"/>
  <c r="FR25" i="22" s="1"/>
  <c r="FX16" i="22"/>
  <c r="FA20" i="22"/>
  <c r="FU34" i="22"/>
  <c r="FC15" i="22"/>
  <c r="DW35" i="22"/>
  <c r="FR17" i="22"/>
  <c r="ES20" i="22"/>
  <c r="FT32" i="22"/>
  <c r="FT30" i="22"/>
  <c r="EU15" i="22"/>
  <c r="FH25" i="22"/>
  <c r="FS14" i="22"/>
  <c r="FF228" i="22"/>
  <c r="FH321" i="22"/>
  <c r="EZ321" i="22"/>
  <c r="FP321" i="22"/>
  <c r="FK321" i="22"/>
  <c r="EU321" i="22"/>
  <c r="ES182" i="22"/>
  <c r="FI182" i="22"/>
  <c r="FA182" i="22"/>
  <c r="FL321" i="22"/>
  <c r="FS182" i="22"/>
  <c r="FJ321" i="22"/>
  <c r="FE228" i="22"/>
  <c r="EW321" i="22"/>
  <c r="FM321" i="22"/>
  <c r="FK228" i="22"/>
  <c r="FC228" i="22"/>
  <c r="EU228" i="22"/>
  <c r="FB228" i="22"/>
  <c r="ET228" i="22"/>
  <c r="FP228" i="22"/>
  <c r="EZ228" i="22"/>
  <c r="EW228" i="22"/>
  <c r="FM228" i="22"/>
  <c r="EV321" i="22"/>
  <c r="FT321" i="22" s="1"/>
  <c r="FD321" i="22"/>
  <c r="FJ228" i="22"/>
  <c r="FX311" i="22"/>
  <c r="DW275" i="22"/>
  <c r="FC275" i="22" s="1"/>
  <c r="FT319" i="22"/>
  <c r="FS319" i="22"/>
  <c r="EG229" i="22"/>
  <c r="CS229" i="22"/>
  <c r="DQ229" i="22"/>
  <c r="DI229" i="22"/>
  <c r="DA229" i="22"/>
  <c r="X231" i="22"/>
  <c r="AS230" i="22"/>
  <c r="FS300" i="22"/>
  <c r="FX167" i="22"/>
  <c r="FR79" i="22"/>
  <c r="FM30" i="22"/>
  <c r="EW30" i="22"/>
  <c r="CQ134" i="22"/>
  <c r="CY134" i="22"/>
  <c r="DG134" i="22"/>
  <c r="EE134" i="22" s="1"/>
  <c r="DO134" i="22"/>
  <c r="FS118" i="22"/>
  <c r="FX81" i="22"/>
  <c r="FW216" i="22"/>
  <c r="ES178" i="22"/>
  <c r="FI66" i="22"/>
  <c r="FQ161" i="22"/>
  <c r="FV26" i="22"/>
  <c r="FX14" i="22"/>
  <c r="FS74" i="22"/>
  <c r="FZ74" i="22" s="1"/>
  <c r="FQ67" i="22"/>
  <c r="FR16" i="22"/>
  <c r="CQ36" i="22"/>
  <c r="CY36" i="22"/>
  <c r="DG36" i="22"/>
  <c r="DO36" i="22"/>
  <c r="EM36" i="22" s="1"/>
  <c r="FF303" i="22"/>
  <c r="FV303" i="22" s="1"/>
  <c r="FR253" i="22"/>
  <c r="FS258" i="22"/>
  <c r="FS181" i="22"/>
  <c r="FX175" i="22"/>
  <c r="FR207" i="22"/>
  <c r="FU77" i="22"/>
  <c r="FW75" i="22"/>
  <c r="FX116" i="22"/>
  <c r="FF115" i="22"/>
  <c r="FS128" i="22"/>
  <c r="FR316" i="22"/>
  <c r="FG275" i="22"/>
  <c r="FU271" i="22"/>
  <c r="FS273" i="22"/>
  <c r="FU273" i="22"/>
  <c r="FT320" i="22"/>
  <c r="FQ306" i="22"/>
  <c r="EI321" i="22"/>
  <c r="EY321" i="22" s="1"/>
  <c r="FR313" i="22"/>
  <c r="FS212" i="22"/>
  <c r="FW182" i="22"/>
  <c r="FV126" i="22"/>
  <c r="DY35" i="22"/>
  <c r="FR33" i="22"/>
  <c r="EY274" i="22"/>
  <c r="FW304" i="22"/>
  <c r="EZ255" i="22"/>
  <c r="FW312" i="22"/>
  <c r="ET302" i="22"/>
  <c r="FR302" i="22" s="1"/>
  <c r="FT127" i="22"/>
  <c r="EQ85" i="22"/>
  <c r="FX130" i="22"/>
  <c r="FQ173" i="22"/>
  <c r="FR120" i="22"/>
  <c r="FR69" i="22"/>
  <c r="FI261" i="22"/>
  <c r="DZ275" i="22"/>
  <c r="FF275" i="22" s="1"/>
  <c r="FF265" i="22"/>
  <c r="FQ301" i="22"/>
  <c r="FN320" i="22"/>
  <c r="FV254" i="22"/>
  <c r="FV214" i="22"/>
  <c r="FW180" i="22"/>
  <c r="FT82" i="22"/>
  <c r="FU219" i="22"/>
  <c r="FQ169" i="22"/>
  <c r="FV114" i="22"/>
  <c r="EV131" i="22"/>
  <c r="EY83" i="22"/>
  <c r="FS73" i="22"/>
  <c r="FW318" i="22"/>
  <c r="FQ318" i="22"/>
  <c r="FB217" i="22"/>
  <c r="ES217" i="22"/>
  <c r="ET307" i="22"/>
  <c r="FR307" i="22" s="1"/>
  <c r="EB276" i="22"/>
  <c r="DD276" i="22"/>
  <c r="DT276" i="22"/>
  <c r="ER276" i="22" s="1"/>
  <c r="CV276" i="22"/>
  <c r="DL276" i="22"/>
  <c r="DJ276" i="22"/>
  <c r="DZ276" i="22" s="1"/>
  <c r="CT276" i="22"/>
  <c r="DB276" i="22"/>
  <c r="DR276" i="22"/>
  <c r="EP276" i="22" s="1"/>
  <c r="FI320" i="22"/>
  <c r="FQ320" i="22" s="1"/>
  <c r="DK322" i="22"/>
  <c r="DS322" i="22"/>
  <c r="EQ322" i="22" s="1"/>
  <c r="CU322" i="22"/>
  <c r="DC322" i="22"/>
  <c r="DP322" i="22"/>
  <c r="CZ322" i="22"/>
  <c r="CR322" i="22"/>
  <c r="DH322" i="22"/>
  <c r="EF322" i="22" s="1"/>
  <c r="EH321" i="22"/>
  <c r="FF321" i="22" s="1"/>
  <c r="DY86" i="22"/>
  <c r="DQ86" i="22"/>
  <c r="EO86" i="22" s="1"/>
  <c r="DI86" i="22"/>
  <c r="EG86" i="22" s="1"/>
  <c r="DA86" i="22"/>
  <c r="CS86" i="22"/>
  <c r="EV29" i="22"/>
  <c r="FV112" i="22"/>
  <c r="FW124" i="22"/>
  <c r="FV31" i="22"/>
  <c r="FR127" i="22"/>
  <c r="FZ127" i="22" s="1"/>
  <c r="FX127" i="22"/>
  <c r="FV24" i="22"/>
  <c r="FX113" i="22"/>
  <c r="FJ113" i="22"/>
  <c r="EW84" i="22"/>
  <c r="FU84" i="22" s="1"/>
  <c r="FF264" i="22"/>
  <c r="FV264" i="22" s="1"/>
  <c r="ES264" i="22"/>
  <c r="EY177" i="22"/>
  <c r="FV65" i="22"/>
  <c r="FE255" i="22"/>
  <c r="FU255" i="22" s="1"/>
  <c r="FT253" i="22"/>
  <c r="FI317" i="22"/>
  <c r="FI165" i="22"/>
  <c r="FQ165" i="22" s="1"/>
  <c r="FZ165" i="22" s="1"/>
  <c r="FD31" i="22"/>
  <c r="FD270" i="22"/>
  <c r="FX121" i="22"/>
  <c r="FE64" i="22"/>
  <c r="EV31" i="22"/>
  <c r="EV84" i="22"/>
  <c r="FT84" i="22" s="1"/>
  <c r="FG20" i="22"/>
  <c r="FW20" i="22" s="1"/>
  <c r="EV261" i="22"/>
  <c r="FT261" i="22" s="1"/>
  <c r="FE30" i="22"/>
  <c r="EZ320" i="22"/>
  <c r="FP320" i="22"/>
  <c r="DP183" i="22"/>
  <c r="DX183" i="22" s="1"/>
  <c r="CZ183" i="22"/>
  <c r="CR183" i="22"/>
  <c r="DH183" i="22"/>
  <c r="EF183" i="22" s="1"/>
  <c r="CT36" i="22"/>
  <c r="DB36" i="22"/>
  <c r="DJ36" i="22"/>
  <c r="EH36" i="22" s="1"/>
  <c r="DR36" i="22"/>
  <c r="X38" i="22"/>
  <c r="AS37" i="22"/>
  <c r="EU175" i="22"/>
  <c r="EU317" i="22"/>
  <c r="FK317" i="22"/>
  <c r="FT273" i="22"/>
  <c r="FA66" i="22"/>
  <c r="FK320" i="22"/>
  <c r="FT301" i="22"/>
  <c r="FR254" i="22"/>
  <c r="FX219" i="22"/>
  <c r="FT169" i="22"/>
  <c r="FA84" i="22"/>
  <c r="FO31" i="22"/>
  <c r="FG31" i="22"/>
  <c r="EW264" i="22"/>
  <c r="EW217" i="22"/>
  <c r="FR272" i="22"/>
  <c r="FZ272" i="22" s="1"/>
  <c r="FV307" i="22"/>
  <c r="DH276" i="22"/>
  <c r="CZ276" i="22"/>
  <c r="DP276" i="22"/>
  <c r="CR276" i="22"/>
  <c r="AS277" i="22"/>
  <c r="X278" i="22"/>
  <c r="DA322" i="22"/>
  <c r="DI322" i="22"/>
  <c r="EG322" i="22" s="1"/>
  <c r="CS322" i="22"/>
  <c r="DQ322" i="22"/>
  <c r="EO322" i="22" s="1"/>
  <c r="FU218" i="22"/>
  <c r="X88" i="22"/>
  <c r="AS87" i="22"/>
  <c r="DT86" i="22"/>
  <c r="CV86" i="22"/>
  <c r="DD86" i="22"/>
  <c r="DL86" i="22"/>
  <c r="EU84" i="22"/>
  <c r="FU68" i="22"/>
  <c r="EX15" i="22"/>
  <c r="EU113" i="22"/>
  <c r="ET174" i="22"/>
  <c r="FG177" i="22"/>
  <c r="FG226" i="22"/>
  <c r="FU270" i="22"/>
  <c r="FE317" i="22"/>
  <c r="FJ208" i="22"/>
  <c r="FS21" i="22"/>
  <c r="FD131" i="22"/>
  <c r="FA271" i="22"/>
  <c r="FL164" i="22"/>
  <c r="FT164" i="22" s="1"/>
  <c r="CW229" i="22"/>
  <c r="CO229" i="22"/>
  <c r="DE229" i="22"/>
  <c r="DM229" i="22"/>
  <c r="EK229" i="22" s="1"/>
  <c r="FC266" i="22"/>
  <c r="FI164" i="22"/>
  <c r="ES164" i="22"/>
  <c r="CX183" i="22"/>
  <c r="DF183" i="22"/>
  <c r="ED183" i="22" s="1"/>
  <c r="DN183" i="22"/>
  <c r="DV183" i="22" s="1"/>
  <c r="CP183" i="22"/>
  <c r="DC183" i="22"/>
  <c r="DS183" i="22"/>
  <c r="CU183" i="22"/>
  <c r="DK183" i="22"/>
  <c r="EI183" i="22" s="1"/>
  <c r="ED275" i="22"/>
  <c r="ET275" i="22" s="1"/>
  <c r="EX228" i="22"/>
  <c r="FV228" i="22" s="1"/>
  <c r="DY85" i="22"/>
  <c r="FC175" i="22"/>
  <c r="EZ207" i="22"/>
  <c r="FX210" i="22"/>
  <c r="FZ210" i="22" s="1"/>
  <c r="FW84" i="22"/>
  <c r="EF133" i="22"/>
  <c r="EV133" i="22" s="1"/>
  <c r="FW316" i="22"/>
  <c r="FT66" i="22"/>
  <c r="EU28" i="22"/>
  <c r="FT304" i="22"/>
  <c r="FG218" i="22"/>
  <c r="EX163" i="22"/>
  <c r="FE163" i="22"/>
  <c r="FR131" i="22"/>
  <c r="ED182" i="22"/>
  <c r="ET182" i="22" s="1"/>
  <c r="FW308" i="22"/>
  <c r="FM264" i="22"/>
  <c r="FD224" i="22"/>
  <c r="FS219" i="22"/>
  <c r="EY169" i="22"/>
  <c r="FR78" i="22"/>
  <c r="ET70" i="22"/>
  <c r="FE28" i="22"/>
  <c r="FU28" i="22" s="1"/>
  <c r="FQ73" i="22"/>
  <c r="FR121" i="22"/>
  <c r="EF217" i="22"/>
  <c r="FL217" i="22" s="1"/>
  <c r="DY217" i="22"/>
  <c r="FE217" i="22" s="1"/>
  <c r="FH170" i="22"/>
  <c r="ET82" i="22"/>
  <c r="FR82" i="22" s="1"/>
  <c r="FZ82" i="22" s="1"/>
  <c r="FS257" i="22"/>
  <c r="DG276" i="22"/>
  <c r="CQ276" i="22"/>
  <c r="CY276" i="22"/>
  <c r="DO276" i="22"/>
  <c r="CQ86" i="22"/>
  <c r="CY86" i="22"/>
  <c r="DG86" i="22"/>
  <c r="DO86" i="22"/>
  <c r="DW86" i="22" s="1"/>
  <c r="FX18" i="22"/>
  <c r="FC113" i="22"/>
  <c r="EW80" i="22"/>
  <c r="FA257" i="22"/>
  <c r="FE220" i="22"/>
  <c r="FU220" i="22" s="1"/>
  <c r="ET208" i="22"/>
  <c r="FR208" i="22" s="1"/>
  <c r="FZ208" i="22" s="1"/>
  <c r="FC84" i="22"/>
  <c r="EV72" i="22"/>
  <c r="FT72" i="22" s="1"/>
  <c r="EZ253" i="22"/>
  <c r="EY224" i="22"/>
  <c r="FW224" i="22" s="1"/>
  <c r="FS220" i="22"/>
  <c r="EY267" i="22"/>
  <c r="FO267" i="22"/>
  <c r="FK275" i="22"/>
  <c r="FX319" i="22"/>
  <c r="CU229" i="22"/>
  <c r="DS229" i="22"/>
  <c r="DK229" i="22"/>
  <c r="DC229" i="22"/>
  <c r="FO268" i="22"/>
  <c r="EY268" i="22"/>
  <c r="FJ213" i="22"/>
  <c r="ET213" i="22"/>
  <c r="FQ167" i="22"/>
  <c r="FS79" i="22"/>
  <c r="FV28" i="22"/>
  <c r="FS17" i="22"/>
  <c r="DP134" i="22"/>
  <c r="CZ134" i="22"/>
  <c r="CR134" i="22"/>
  <c r="DH134" i="22"/>
  <c r="EF134" i="22" s="1"/>
  <c r="DM134" i="22"/>
  <c r="EK134" i="22" s="1"/>
  <c r="DE134" i="22"/>
  <c r="CW134" i="22"/>
  <c r="CO134" i="22"/>
  <c r="FT118" i="22"/>
  <c r="FQ81" i="22"/>
  <c r="EU266" i="22"/>
  <c r="FS266" i="22" s="1"/>
  <c r="FQ266" i="22"/>
  <c r="DV321" i="22"/>
  <c r="FB321" i="22" s="1"/>
  <c r="FX216" i="22"/>
  <c r="FA164" i="22"/>
  <c r="ED85" i="22"/>
  <c r="FB85" i="22" s="1"/>
  <c r="FX168" i="22"/>
  <c r="FR161" i="22"/>
  <c r="FN83" i="22"/>
  <c r="EX83" i="22"/>
  <c r="EU72" i="22"/>
  <c r="FK72" i="22"/>
  <c r="FQ14" i="22"/>
  <c r="FM133" i="22"/>
  <c r="FS112" i="22"/>
  <c r="FR67" i="22"/>
  <c r="FS16" i="22"/>
  <c r="DP36" i="22"/>
  <c r="CZ36" i="22"/>
  <c r="CR36" i="22"/>
  <c r="DH36" i="22"/>
  <c r="EF36" i="22" s="1"/>
  <c r="DM36" i="22"/>
  <c r="CW36" i="22"/>
  <c r="CO36" i="22"/>
  <c r="DE36" i="22"/>
  <c r="EC36" i="22" s="1"/>
  <c r="EV28" i="22"/>
  <c r="FW303" i="22"/>
  <c r="EX265" i="22"/>
  <c r="FV265" i="22" s="1"/>
  <c r="EC228" i="22"/>
  <c r="FI228" i="22" s="1"/>
  <c r="FT258" i="22"/>
  <c r="FT181" i="22"/>
  <c r="EG85" i="22"/>
  <c r="EW85" i="22" s="1"/>
  <c r="FQ175" i="22"/>
  <c r="FH207" i="22"/>
  <c r="FS207" i="22"/>
  <c r="FR66" i="22"/>
  <c r="FV77" i="22"/>
  <c r="FX75" i="22"/>
  <c r="FQ116" i="22"/>
  <c r="EJ35" i="22"/>
  <c r="FP35" i="22" s="1"/>
  <c r="EB133" i="22"/>
  <c r="FT128" i="22"/>
  <c r="EH182" i="22"/>
  <c r="FF182" i="22" s="1"/>
  <c r="FA112" i="22"/>
  <c r="FQ316" i="22"/>
  <c r="FO275" i="22"/>
  <c r="FX273" i="22"/>
  <c r="FU313" i="22"/>
  <c r="FT313" i="22"/>
  <c r="FU82" i="22"/>
  <c r="FF78" i="22"/>
  <c r="FV78" i="22" s="1"/>
  <c r="DV133" i="22"/>
  <c r="FW257" i="22"/>
  <c r="ET321" i="22"/>
  <c r="FQ304" i="22"/>
  <c r="EV270" i="22"/>
  <c r="FA264" i="22"/>
  <c r="FV312" i="22"/>
  <c r="FQ312" i="22"/>
  <c r="FX224" i="22"/>
  <c r="FT302" i="22"/>
  <c r="ES130" i="22"/>
  <c r="EZ163" i="22"/>
  <c r="EY163" i="22"/>
  <c r="FR173" i="22"/>
  <c r="FS120" i="22"/>
  <c r="FS69" i="22"/>
  <c r="FG72" i="22"/>
  <c r="FR64" i="22"/>
  <c r="FZ64" i="22" s="1"/>
  <c r="FT214" i="22"/>
  <c r="FX71" i="22"/>
  <c r="FZ71" i="22" s="1"/>
  <c r="FT117" i="22"/>
  <c r="FG169" i="22"/>
  <c r="FX31" i="22"/>
  <c r="FL318" i="22"/>
  <c r="EZ217" i="22"/>
  <c r="FK133" i="22"/>
  <c r="FG320" i="22"/>
  <c r="FW320" i="22" s="1"/>
  <c r="DC276" i="22"/>
  <c r="DK276" i="22"/>
  <c r="EI276" i="22" s="1"/>
  <c r="DS276" i="22"/>
  <c r="EQ276" i="22" s="1"/>
  <c r="CU276" i="22"/>
  <c r="DM322" i="22"/>
  <c r="DU322" i="22" s="1"/>
  <c r="EC322" i="22"/>
  <c r="CW322" i="22"/>
  <c r="EK322" i="22"/>
  <c r="DE322" i="22"/>
  <c r="CO322" i="22"/>
  <c r="DB322" i="22"/>
  <c r="DR322" i="22"/>
  <c r="CT322" i="22"/>
  <c r="EP322" i="22"/>
  <c r="DJ322" i="22"/>
  <c r="CT86" i="22"/>
  <c r="DB86" i="22"/>
  <c r="DJ86" i="22"/>
  <c r="DR86" i="22"/>
  <c r="EP86" i="22" s="1"/>
  <c r="FX124" i="22"/>
  <c r="EY24" i="22"/>
  <c r="FV20" i="22"/>
  <c r="FQ113" i="22"/>
  <c r="FH19" i="22"/>
  <c r="EC133" i="22"/>
  <c r="EI228" i="22"/>
  <c r="FG228" i="22" s="1"/>
  <c r="EY317" i="22"/>
  <c r="FW317" i="22" s="1"/>
  <c r="EV224" i="22"/>
  <c r="FD271" i="22"/>
  <c r="FF320" i="22"/>
  <c r="FV320" i="22" s="1"/>
  <c r="FA178" i="22"/>
  <c r="EZ17" i="22"/>
  <c r="FA317" i="22"/>
  <c r="FQ317" i="22" s="1"/>
  <c r="FD260" i="22"/>
  <c r="FV34" i="22"/>
  <c r="FB299" i="22"/>
  <c r="FE80" i="22"/>
  <c r="FE72" i="22"/>
  <c r="FU72" i="22" s="1"/>
  <c r="FU311" i="22"/>
  <c r="FT311" i="22"/>
  <c r="EU275" i="22"/>
  <c r="FV319" i="22"/>
  <c r="EE229" i="22"/>
  <c r="CY229" i="22"/>
  <c r="CQ229" i="22"/>
  <c r="DG229" i="22"/>
  <c r="DO229" i="22"/>
  <c r="EM229" i="22" s="1"/>
  <c r="FU300" i="22"/>
  <c r="FW300" i="22"/>
  <c r="FT167" i="22"/>
  <c r="FV79" i="22"/>
  <c r="DN134" i="22"/>
  <c r="CP134" i="22"/>
  <c r="CX134" i="22"/>
  <c r="DF134" i="22"/>
  <c r="CU134" i="22"/>
  <c r="DC134" i="22"/>
  <c r="DK134" i="22"/>
  <c r="EI134" i="22" s="1"/>
  <c r="DS134" i="22"/>
  <c r="EA134" i="22" s="1"/>
  <c r="EY118" i="22"/>
  <c r="FT81" i="22"/>
  <c r="FX266" i="22"/>
  <c r="FH218" i="22"/>
  <c r="FT216" i="22"/>
  <c r="FP164" i="22"/>
  <c r="FU161" i="22"/>
  <c r="DA183" i="22"/>
  <c r="DI183" i="22"/>
  <c r="DQ183" i="22"/>
  <c r="EO183" i="22" s="1"/>
  <c r="DY183" i="22"/>
  <c r="CS183" i="22"/>
  <c r="FR26" i="22"/>
  <c r="FT14" i="22"/>
  <c r="FH129" i="22"/>
  <c r="FP129" i="22"/>
  <c r="FU67" i="22"/>
  <c r="FV16" i="22"/>
  <c r="CU36" i="22"/>
  <c r="DC36" i="22"/>
  <c r="DK36" i="22"/>
  <c r="DS36" i="22"/>
  <c r="FH320" i="22"/>
  <c r="FT303" i="22"/>
  <c r="DV275" i="22"/>
  <c r="FB275" i="22" s="1"/>
  <c r="FW181" i="22"/>
  <c r="FT175" i="22"/>
  <c r="FW170" i="22"/>
  <c r="FV207" i="22"/>
  <c r="FQ77" i="22"/>
  <c r="FZ77" i="22" s="1"/>
  <c r="FS75" i="22"/>
  <c r="FT116" i="22"/>
  <c r="FX119" i="22"/>
  <c r="FW128" i="22"/>
  <c r="ES112" i="22"/>
  <c r="FQ112" i="22" s="1"/>
  <c r="FB29" i="22"/>
  <c r="FR29" i="22" s="1"/>
  <c r="EJ275" i="22"/>
  <c r="FP275" i="22" s="1"/>
  <c r="EY275" i="22"/>
  <c r="FW275" i="22" s="1"/>
  <c r="FW273" i="22"/>
  <c r="FS306" i="22"/>
  <c r="FU306" i="22"/>
  <c r="FF218" i="22"/>
  <c r="FW212" i="22"/>
  <c r="EJ182" i="22"/>
  <c r="FH182" i="22" s="1"/>
  <c r="FR126" i="22"/>
  <c r="EG35" i="22"/>
  <c r="EW35" i="22" s="1"/>
  <c r="FU64" i="22"/>
  <c r="FV33" i="22"/>
  <c r="EU253" i="22"/>
  <c r="FR304" i="22"/>
  <c r="FX312" i="22"/>
  <c r="FU312" i="22"/>
  <c r="FT305" i="22"/>
  <c r="FZ305" i="22" s="1"/>
  <c r="FW302" i="22"/>
  <c r="FA130" i="22"/>
  <c r="FT130" i="22"/>
  <c r="EC163" i="22"/>
  <c r="FI163" i="22" s="1"/>
  <c r="EB163" i="22"/>
  <c r="FH163" i="22" s="1"/>
  <c r="EZ178" i="22"/>
  <c r="FX178" i="22" s="1"/>
  <c r="FU173" i="22"/>
  <c r="FD115" i="22"/>
  <c r="FT115" i="22" s="1"/>
  <c r="FN275" i="22"/>
  <c r="FU301" i="22"/>
  <c r="FT221" i="22"/>
  <c r="EU254" i="22"/>
  <c r="FS254" i="22" s="1"/>
  <c r="FU214" i="22"/>
  <c r="FS214" i="22"/>
  <c r="EU180" i="22"/>
  <c r="FX68" i="22"/>
  <c r="ES219" i="22"/>
  <c r="FU169" i="22"/>
  <c r="FM19" i="22"/>
  <c r="FW73" i="22"/>
  <c r="FH17" i="22"/>
  <c r="EV318" i="22"/>
  <c r="FT318" i="22" s="1"/>
  <c r="ES265" i="22"/>
  <c r="FQ265" i="22" s="1"/>
  <c r="FN85" i="22"/>
  <c r="EH217" i="22"/>
  <c r="FN217" i="22" s="1"/>
  <c r="DX217" i="22"/>
  <c r="EW253" i="22"/>
  <c r="EW307" i="22"/>
  <c r="FU168" i="22"/>
  <c r="FG24" i="22"/>
  <c r="ET24" i="22"/>
  <c r="EV113" i="22"/>
  <c r="FQ23" i="22"/>
  <c r="EV35" i="22"/>
  <c r="FV25" i="22"/>
  <c r="EH133" i="22"/>
  <c r="FN133" i="22" s="1"/>
  <c r="EK133" i="22"/>
  <c r="ES133" i="22" s="1"/>
  <c r="FQ34" i="22"/>
  <c r="EX218" i="22"/>
  <c r="EU177" i="22"/>
  <c r="FR65" i="22"/>
  <c r="FM317" i="22"/>
  <c r="FC255" i="22"/>
  <c r="EX64" i="22"/>
  <c r="FV64" i="22" s="1"/>
  <c r="EV317" i="22"/>
  <c r="FT317" i="22" s="1"/>
  <c r="FT226" i="22"/>
  <c r="ET309" i="22"/>
  <c r="FR309" i="22" s="1"/>
  <c r="FZ309" i="22" s="1"/>
  <c r="FQ162" i="22"/>
  <c r="FR80" i="22"/>
  <c r="FV270" i="22"/>
  <c r="FS121" i="22"/>
  <c r="EX271" i="22"/>
  <c r="FV271" i="22" s="1"/>
  <c r="FC317" i="22"/>
  <c r="FG274" i="22"/>
  <c r="FX114" i="22"/>
  <c r="FC72" i="22"/>
  <c r="DB134" i="22"/>
  <c r="DJ134" i="22"/>
  <c r="CT134" i="22"/>
  <c r="DR134" i="22"/>
  <c r="DZ134" i="22" s="1"/>
  <c r="FI257" i="22"/>
  <c r="DP229" i="22"/>
  <c r="EN229" i="22" s="1"/>
  <c r="CR229" i="22"/>
  <c r="CZ229" i="22"/>
  <c r="DH229" i="22"/>
  <c r="CP229" i="22"/>
  <c r="DN229" i="22"/>
  <c r="EL229" i="22" s="1"/>
  <c r="DF229" i="22"/>
  <c r="ED229" i="22" s="1"/>
  <c r="CX229" i="22"/>
  <c r="FC320" i="22"/>
  <c r="FG118" i="22"/>
  <c r="X185" i="22"/>
  <c r="AS184" i="22"/>
  <c r="DT183" i="22"/>
  <c r="ER183" i="22" s="1"/>
  <c r="DD183" i="22"/>
  <c r="CV183" i="22"/>
  <c r="DL183" i="22"/>
  <c r="EJ183" i="22" s="1"/>
  <c r="EX115" i="22"/>
  <c r="FV115" i="22" s="1"/>
  <c r="FE133" i="22"/>
  <c r="ES16" i="22"/>
  <c r="EZ218" i="22"/>
  <c r="FX218" i="22" s="1"/>
  <c r="EN85" i="22"/>
  <c r="EV85" i="22" s="1"/>
  <c r="ES207" i="22"/>
  <c r="FE19" i="22"/>
  <c r="FM21" i="22"/>
  <c r="EW21" i="22"/>
  <c r="DX133" i="22"/>
  <c r="FD133" i="22" s="1"/>
  <c r="FS316" i="22"/>
  <c r="FW313" i="22"/>
  <c r="FV313" i="22"/>
  <c r="FR212" i="22"/>
  <c r="FZ212" i="22" s="1"/>
  <c r="FC28" i="22"/>
  <c r="FU126" i="22"/>
  <c r="FQ33" i="22"/>
  <c r="EC275" i="22"/>
  <c r="ES275" i="22" s="1"/>
  <c r="EX304" i="22"/>
  <c r="FG255" i="22"/>
  <c r="EW163" i="22"/>
  <c r="FU163" i="22" s="1"/>
  <c r="FG163" i="22"/>
  <c r="FQ69" i="22"/>
  <c r="EX84" i="22"/>
  <c r="FV261" i="22"/>
  <c r="FQ253" i="22"/>
  <c r="EX275" i="22"/>
  <c r="FW301" i="22"/>
  <c r="FW214" i="22"/>
  <c r="FC180" i="22"/>
  <c r="DW85" i="22"/>
  <c r="FA219" i="22"/>
  <c r="FT219" i="22"/>
  <c r="FX169" i="22"/>
  <c r="FO35" i="22"/>
  <c r="FR73" i="22"/>
  <c r="FT34" i="22"/>
  <c r="EY217" i="22"/>
  <c r="EB217" i="22"/>
  <c r="FH217" i="22" s="1"/>
  <c r="EU133" i="22"/>
  <c r="FE307" i="22"/>
  <c r="FQ307" i="22"/>
  <c r="DQ276" i="22"/>
  <c r="EO276" i="22" s="1"/>
  <c r="DA276" i="22"/>
  <c r="CS276" i="22"/>
  <c r="DI276" i="22"/>
  <c r="EG276" i="22" s="1"/>
  <c r="ER322" i="22"/>
  <c r="DT322" i="22"/>
  <c r="DD322" i="22"/>
  <c r="CV322" i="22"/>
  <c r="DL322" i="22"/>
  <c r="EB322" i="22" s="1"/>
  <c r="FW171" i="22"/>
  <c r="CR86" i="22"/>
  <c r="CZ86" i="22"/>
  <c r="DH86" i="22"/>
  <c r="EF86" i="22" s="1"/>
  <c r="DP86" i="22"/>
  <c r="DX86" i="22" s="1"/>
  <c r="DM86" i="22"/>
  <c r="EK86" i="22" s="1"/>
  <c r="DE86" i="22"/>
  <c r="EC86" i="22" s="1"/>
  <c r="CW86" i="22"/>
  <c r="CO86" i="22"/>
  <c r="FB174" i="22"/>
  <c r="FQ224" i="22"/>
  <c r="FV124" i="22"/>
  <c r="EX170" i="22"/>
  <c r="FV170" i="22" s="1"/>
  <c r="EZ170" i="22"/>
  <c r="FU24" i="22"/>
  <c r="FB24" i="22"/>
  <c r="FW113" i="22"/>
  <c r="FD113" i="22"/>
  <c r="FR117" i="22"/>
  <c r="FZ117" i="22" s="1"/>
  <c r="EX72" i="22"/>
  <c r="DW321" i="22"/>
  <c r="FC321" i="22" s="1"/>
  <c r="FC177" i="22"/>
  <c r="FU65" i="22"/>
  <c r="FC272" i="22"/>
  <c r="FS272" i="22" s="1"/>
  <c r="FC271" i="22"/>
  <c r="FS271" i="22" s="1"/>
  <c r="FM63" i="22"/>
  <c r="FU63" i="22" s="1"/>
  <c r="FM83" i="22"/>
  <c r="FU83" i="22" s="1"/>
  <c r="FH274" i="22"/>
  <c r="FX274" i="22" s="1"/>
  <c r="FQ179" i="22"/>
  <c r="FZ179" i="22" s="1"/>
  <c r="FF72" i="22"/>
  <c r="FE253" i="22"/>
  <c r="ES31" i="22"/>
  <c r="FF267" i="22"/>
  <c r="FV267" i="22" s="1"/>
  <c r="FO22" i="22"/>
  <c r="FW22" i="22" s="1"/>
  <c r="FZ22" i="22" s="1"/>
  <c r="FQ315" i="22"/>
  <c r="FK255" i="22"/>
  <c r="FO315" i="22"/>
  <c r="EY315" i="22"/>
  <c r="FV311" i="22"/>
  <c r="FW319" i="22"/>
  <c r="DL229" i="22"/>
  <c r="EJ229" i="22" s="1"/>
  <c r="DT229" i="22"/>
  <c r="ER229" i="22" s="1"/>
  <c r="DD229" i="22"/>
  <c r="CV229" i="22"/>
  <c r="EC321" i="22"/>
  <c r="FA321" i="22" s="1"/>
  <c r="FT300" i="22"/>
  <c r="FR167" i="22"/>
  <c r="FT79" i="22"/>
  <c r="FI84" i="22"/>
  <c r="EC35" i="22"/>
  <c r="FI35" i="22" s="1"/>
  <c r="DQ134" i="22"/>
  <c r="EO134" i="22" s="1"/>
  <c r="DI134" i="22"/>
  <c r="EG134" i="22" s="1"/>
  <c r="DA134" i="22"/>
  <c r="CS134" i="22"/>
  <c r="FU118" i="22"/>
  <c r="FR81" i="22"/>
  <c r="EF275" i="22"/>
  <c r="FL275" i="22" s="1"/>
  <c r="FT266" i="22"/>
  <c r="FQ216" i="22"/>
  <c r="FS161" i="22"/>
  <c r="CQ183" i="22"/>
  <c r="CY183" i="22"/>
  <c r="DG183" i="22"/>
  <c r="EE183" i="22" s="1"/>
  <c r="DO183" i="22"/>
  <c r="EM183" i="22" s="1"/>
  <c r="FX26" i="22"/>
  <c r="FR14" i="22"/>
  <c r="EZ78" i="22"/>
  <c r="EE35" i="22"/>
  <c r="FS67" i="22"/>
  <c r="FA16" i="22"/>
  <c r="DQ36" i="22"/>
  <c r="EO36" i="22" s="1"/>
  <c r="DA36" i="22"/>
  <c r="CS36" i="22"/>
  <c r="DI36" i="22"/>
  <c r="DF36" i="22"/>
  <c r="ED36" i="22" s="1"/>
  <c r="DN36" i="22"/>
  <c r="EL36" i="22" s="1"/>
  <c r="CP36" i="22"/>
  <c r="CX36" i="22"/>
  <c r="FU258" i="22"/>
  <c r="FU181" i="22"/>
  <c r="FM85" i="22"/>
  <c r="FR175" i="22"/>
  <c r="FA207" i="22"/>
  <c r="FT207" i="22"/>
  <c r="FW77" i="22"/>
  <c r="FQ75" i="22"/>
  <c r="FR116" i="22"/>
  <c r="EJ133" i="22"/>
  <c r="EZ133" i="22" s="1"/>
  <c r="FU128" i="22"/>
  <c r="FL133" i="22"/>
  <c r="FH78" i="22"/>
  <c r="FV316" i="22"/>
  <c r="FQ273" i="22"/>
  <c r="FZ273" i="22" s="1"/>
  <c r="FR306" i="22"/>
  <c r="FW270" i="22"/>
  <c r="FR221" i="22"/>
  <c r="EA321" i="22"/>
  <c r="FG321" i="22" s="1"/>
  <c r="FQ313" i="22"/>
  <c r="EV172" i="22"/>
  <c r="FT172" i="22" s="1"/>
  <c r="EY218" i="22"/>
  <c r="FU212" i="22"/>
  <c r="FX126" i="22"/>
  <c r="FP64" i="22"/>
  <c r="EZ64" i="22"/>
  <c r="FX64" i="22" s="1"/>
  <c r="ED133" i="22"/>
  <c r="FJ133" i="22" s="1"/>
  <c r="FT33" i="22"/>
  <c r="FU304" i="22"/>
  <c r="FF304" i="22"/>
  <c r="EC85" i="22"/>
  <c r="ES85" i="22" s="1"/>
  <c r="DZ163" i="22"/>
  <c r="FF163" i="22" s="1"/>
  <c r="ET163" i="22"/>
  <c r="FR163" i="22" s="1"/>
  <c r="EE163" i="22"/>
  <c r="FK163" i="22" s="1"/>
  <c r="FT69" i="22"/>
  <c r="FS301" i="22"/>
  <c r="FQ254" i="22"/>
  <c r="FQ214" i="22"/>
  <c r="FZ214" i="22" s="1"/>
  <c r="FQ180" i="22"/>
  <c r="EE85" i="22"/>
  <c r="EU85" i="22" s="1"/>
  <c r="FW219" i="22"/>
  <c r="EY226" i="22"/>
  <c r="FS169" i="22"/>
  <c r="FX117" i="22"/>
  <c r="EY35" i="22"/>
  <c r="ED35" i="22"/>
  <c r="FB35" i="22" s="1"/>
  <c r="FU73" i="22"/>
  <c r="FR318" i="22"/>
  <c r="FU318" i="22"/>
  <c r="EY255" i="22"/>
  <c r="FW255" i="22" s="1"/>
  <c r="FA217" i="22"/>
  <c r="ET217" i="22"/>
  <c r="FR217" i="22" s="1"/>
  <c r="EE217" i="22"/>
  <c r="FK217" i="22" s="1"/>
  <c r="FH112" i="22"/>
  <c r="FX112" i="22" s="1"/>
  <c r="FP317" i="22"/>
  <c r="EZ317" i="22"/>
  <c r="FT307" i="22"/>
  <c r="EG275" i="22"/>
  <c r="FE275" i="22" s="1"/>
  <c r="DN276" i="22"/>
  <c r="EL276" i="22" s="1"/>
  <c r="DF276" i="22"/>
  <c r="ED276" i="22" s="1"/>
  <c r="CX276" i="22"/>
  <c r="CP276" i="22"/>
  <c r="EV271" i="22"/>
  <c r="FT271" i="22" s="1"/>
  <c r="FQ263" i="22"/>
  <c r="FZ263" i="22" s="1"/>
  <c r="X324" i="22"/>
  <c r="AS323" i="22"/>
  <c r="DV322" i="22"/>
  <c r="CP322" i="22"/>
  <c r="CX322" i="22"/>
  <c r="DN322" i="22"/>
  <c r="EL322" i="22" s="1"/>
  <c r="DF322" i="22"/>
  <c r="EL86" i="22"/>
  <c r="DF86" i="22"/>
  <c r="ED86" i="22" s="1"/>
  <c r="DN86" i="22"/>
  <c r="DV86" i="22" s="1"/>
  <c r="CP86" i="22"/>
  <c r="CX86" i="22"/>
  <c r="DS86" i="22"/>
  <c r="EQ86" i="22" s="1"/>
  <c r="DK86" i="22"/>
  <c r="EI86" i="22" s="1"/>
  <c r="DC86" i="22"/>
  <c r="CU86" i="22"/>
  <c r="FW74" i="22"/>
  <c r="ET113" i="22"/>
  <c r="FI30" i="22"/>
  <c r="ES30" i="22"/>
  <c r="FL35" i="22"/>
  <c r="FR162" i="22"/>
  <c r="FU257" i="22"/>
  <c r="FQ177" i="22"/>
  <c r="FJ263" i="22"/>
  <c r="FR263" i="22" s="1"/>
  <c r="FP63" i="22"/>
  <c r="FM114" i="22"/>
  <c r="FU114" i="22" s="1"/>
  <c r="EZ34" i="22"/>
  <c r="FH317" i="22"/>
  <c r="ET299" i="22"/>
  <c r="FR299" i="22" s="1"/>
  <c r="FZ299" i="22" s="1"/>
  <c r="FC253" i="22"/>
  <c r="EY72" i="22"/>
  <c r="FW72" i="22" s="1"/>
  <c r="FG83" i="22"/>
  <c r="FF83" i="22"/>
  <c r="FW311" i="22"/>
  <c r="CT229" i="22"/>
  <c r="DR229" i="22"/>
  <c r="DJ229" i="22"/>
  <c r="EH229" i="22"/>
  <c r="DB229" i="22"/>
  <c r="FX300" i="22"/>
  <c r="EJ85" i="22"/>
  <c r="FH85" i="22" s="1"/>
  <c r="FH164" i="22"/>
  <c r="FU167" i="22"/>
  <c r="FW79" i="22"/>
  <c r="EH35" i="22"/>
  <c r="EX35" i="22" s="1"/>
  <c r="X136" i="22"/>
  <c r="AS135" i="22"/>
  <c r="DT134" i="22"/>
  <c r="ER134" i="22" s="1"/>
  <c r="DD134" i="22"/>
  <c r="CV134" i="22"/>
  <c r="DL134" i="22"/>
  <c r="FX118" i="22"/>
  <c r="FX129" i="22"/>
  <c r="FU81" i="22"/>
  <c r="FW266" i="22"/>
  <c r="FR216" i="22"/>
  <c r="FJ85" i="22"/>
  <c r="FV161" i="22"/>
  <c r="DE183" i="22"/>
  <c r="EC183" i="22" s="1"/>
  <c r="DM183" i="22"/>
  <c r="DU183" i="22" s="1"/>
  <c r="CO183" i="22"/>
  <c r="CW183" i="22"/>
  <c r="CT183" i="22"/>
  <c r="DB183" i="22"/>
  <c r="DJ183" i="22"/>
  <c r="EH183" i="22" s="1"/>
  <c r="DR183" i="22"/>
  <c r="FW26" i="22"/>
  <c r="FU14" i="22"/>
  <c r="EW133" i="22"/>
  <c r="FU133" i="22" s="1"/>
  <c r="FV67" i="22"/>
  <c r="FW16" i="22"/>
  <c r="DT36" i="22"/>
  <c r="DD36" i="22"/>
  <c r="DL36" i="22"/>
  <c r="CV36" i="22"/>
  <c r="FR303" i="22"/>
  <c r="FZ303" i="22" s="1"/>
  <c r="FH253" i="22"/>
  <c r="FR209" i="22"/>
  <c r="FZ209" i="22" s="1"/>
  <c r="FH265" i="22"/>
  <c r="FX265" i="22" s="1"/>
  <c r="FX258" i="22"/>
  <c r="FX181" i="22"/>
  <c r="FU175" i="22"/>
  <c r="FW207" i="22"/>
  <c r="FG66" i="22"/>
  <c r="FW66" i="22" s="1"/>
  <c r="FR77" i="22"/>
  <c r="FT75" i="22"/>
  <c r="FU116" i="22"/>
  <c r="EB35" i="22"/>
  <c r="FX128" i="22"/>
  <c r="FU316" i="22"/>
  <c r="FV306" i="22"/>
  <c r="FA261" i="22"/>
  <c r="FQ261" i="22" s="1"/>
  <c r="FZ261" i="22" s="1"/>
  <c r="FX313" i="22"/>
  <c r="FN162" i="22"/>
  <c r="EX162" i="22"/>
  <c r="FX212" i="22"/>
  <c r="FO129" i="22"/>
  <c r="FG129" i="22"/>
  <c r="EY129" i="22"/>
  <c r="FS126" i="22"/>
  <c r="FQ29" i="22"/>
  <c r="EI133" i="22"/>
  <c r="FO133" i="22" s="1"/>
  <c r="FW33" i="22"/>
  <c r="FX304" i="22"/>
  <c r="FX302" i="22"/>
  <c r="EI85" i="22"/>
  <c r="FH15" i="22"/>
  <c r="FP15" i="22"/>
  <c r="FU130" i="22"/>
  <c r="DU163" i="22"/>
  <c r="FA163" i="22" s="1"/>
  <c r="EF163" i="22"/>
  <c r="FL163" i="22" s="1"/>
  <c r="FU18" i="22"/>
  <c r="FV173" i="22"/>
  <c r="FW120" i="22"/>
  <c r="FW69" i="22"/>
  <c r="EV260" i="22"/>
  <c r="FV301" i="22"/>
  <c r="FB264" i="22"/>
  <c r="FR264" i="22" s="1"/>
  <c r="FT254" i="22"/>
  <c r="FT180" i="22"/>
  <c r="FP162" i="22"/>
  <c r="EZ162" i="22"/>
  <c r="FR219" i="22"/>
  <c r="FV169" i="22"/>
  <c r="FM121" i="22"/>
  <c r="FE121" i="22"/>
  <c r="EW121" i="22"/>
  <c r="FL70" i="22"/>
  <c r="EV70" i="22"/>
  <c r="FX73" i="22"/>
  <c r="EX85" i="22"/>
  <c r="FV85" i="22" s="1"/>
  <c r="FC133" i="22"/>
  <c r="FT308" i="22"/>
  <c r="FZ308" i="22" s="1"/>
  <c r="FW307" i="22"/>
  <c r="DE276" i="22"/>
  <c r="CW276" i="22"/>
  <c r="DM276" i="22"/>
  <c r="EK276" i="22" s="1"/>
  <c r="CO276" i="22"/>
  <c r="FQ221" i="22"/>
  <c r="FZ221" i="22" s="1"/>
  <c r="CQ322" i="22"/>
  <c r="DG322" i="22"/>
  <c r="EE322" i="22" s="1"/>
  <c r="CY322" i="22"/>
  <c r="DO322" i="22"/>
  <c r="EM322" i="22" s="1"/>
  <c r="FT124" i="22"/>
  <c r="FS24" i="22"/>
  <c r="FA31" i="22"/>
  <c r="FU113" i="22"/>
  <c r="FU66" i="22"/>
  <c r="DX35" i="22"/>
  <c r="FD35" i="22" s="1"/>
  <c r="FR164" i="22"/>
  <c r="FT177" i="22"/>
  <c r="FS65" i="22"/>
  <c r="FU268" i="22"/>
  <c r="FV220" i="22"/>
  <c r="EU262" i="22"/>
  <c r="FS262" i="22" s="1"/>
  <c r="FZ262" i="22" s="1"/>
  <c r="FF15" i="22"/>
  <c r="FT80" i="22"/>
  <c r="FI271" i="22"/>
  <c r="FQ271" i="22" s="1"/>
  <c r="FZ271" i="22" s="1"/>
  <c r="FB70" i="22"/>
  <c r="FF162" i="22"/>
  <c r="FH63" i="22"/>
  <c r="FV132" i="22"/>
  <c r="FR306" i="17"/>
  <c r="FS318" i="17"/>
  <c r="FV306" i="17"/>
  <c r="FS260" i="17"/>
  <c r="FV265" i="17"/>
  <c r="FQ272" i="17"/>
  <c r="FU272" i="17"/>
  <c r="FR267" i="17"/>
  <c r="FX256" i="17"/>
  <c r="FS166" i="17"/>
  <c r="FV171" i="17"/>
  <c r="FV162" i="17"/>
  <c r="FX164" i="17"/>
  <c r="FW172" i="17"/>
  <c r="FT176" i="17"/>
  <c r="FR125" i="17"/>
  <c r="FT121" i="17"/>
  <c r="FT117" i="17"/>
  <c r="FQ78" i="17"/>
  <c r="FW63" i="17"/>
  <c r="FV76" i="17"/>
  <c r="FT65" i="17"/>
  <c r="FU33" i="17"/>
  <c r="FU31" i="17"/>
  <c r="X37" i="17"/>
  <c r="AS36" i="17"/>
  <c r="AS321" i="17"/>
  <c r="X322" i="17"/>
  <c r="AS275" i="17"/>
  <c r="X276" i="17"/>
  <c r="AS229" i="17"/>
  <c r="X230" i="17"/>
  <c r="X183" i="17"/>
  <c r="AS182" i="17"/>
  <c r="AS134" i="17"/>
  <c r="X135" i="17"/>
  <c r="AS85" i="17"/>
  <c r="X86" i="17"/>
  <c r="DF17" i="17"/>
  <c r="DE17" i="17"/>
  <c r="DF18" i="17"/>
  <c r="DG19" i="17"/>
  <c r="DH17" i="17"/>
  <c r="EU265" i="17" l="1"/>
  <c r="FK265" i="17"/>
  <c r="FO320" i="17"/>
  <c r="FP35" i="17"/>
  <c r="FB218" i="17"/>
  <c r="FC67" i="17"/>
  <c r="FF133" i="17"/>
  <c r="FG271" i="17"/>
  <c r="FX163" i="17"/>
  <c r="FL271" i="17"/>
  <c r="EV271" i="17"/>
  <c r="EV265" i="17"/>
  <c r="FL265" i="17"/>
  <c r="FI319" i="17"/>
  <c r="FJ271" i="17"/>
  <c r="ET271" i="17"/>
  <c r="FN268" i="17"/>
  <c r="EX268" i="17"/>
  <c r="FI265" i="17"/>
  <c r="ES265" i="17"/>
  <c r="FQ265" i="17" s="1"/>
  <c r="ES181" i="17"/>
  <c r="FB179" i="17"/>
  <c r="FL320" i="17"/>
  <c r="FI181" i="17"/>
  <c r="FR320" i="17"/>
  <c r="FJ218" i="17"/>
  <c r="ET218" i="17"/>
  <c r="CG230" i="17"/>
  <c r="BY230" i="17"/>
  <c r="BI230" i="17"/>
  <c r="CN230" i="17"/>
  <c r="CF230" i="17"/>
  <c r="BP230" i="17"/>
  <c r="CM230" i="17"/>
  <c r="CE230" i="17"/>
  <c r="BO230" i="17"/>
  <c r="CL230" i="17"/>
  <c r="CD230" i="17"/>
  <c r="BN230" i="17"/>
  <c r="CK230" i="17"/>
  <c r="CC230" i="17"/>
  <c r="BM230" i="17"/>
  <c r="CJ230" i="17"/>
  <c r="CB230" i="17"/>
  <c r="BL230" i="17"/>
  <c r="CI230" i="17"/>
  <c r="CA230" i="17"/>
  <c r="BK230" i="17"/>
  <c r="CH230" i="17"/>
  <c r="BZ230" i="17"/>
  <c r="BJ230" i="17"/>
  <c r="CL86" i="17"/>
  <c r="CD86" i="17"/>
  <c r="BN86" i="17"/>
  <c r="CK86" i="17"/>
  <c r="CC86" i="17"/>
  <c r="BM86" i="17"/>
  <c r="CJ86" i="17"/>
  <c r="CB86" i="17"/>
  <c r="BL86" i="17"/>
  <c r="CI86" i="17"/>
  <c r="CA86" i="17"/>
  <c r="BK86" i="17"/>
  <c r="CH86" i="17"/>
  <c r="BZ86" i="17"/>
  <c r="BJ86" i="17"/>
  <c r="CG86" i="17"/>
  <c r="BY86" i="17"/>
  <c r="BI86" i="17"/>
  <c r="CN86" i="17"/>
  <c r="CF86" i="17"/>
  <c r="BP86" i="17"/>
  <c r="CM86" i="17"/>
  <c r="CE86" i="17"/>
  <c r="BO86" i="17"/>
  <c r="CL276" i="17"/>
  <c r="CD276" i="17"/>
  <c r="BN276" i="17"/>
  <c r="CK276" i="17"/>
  <c r="CC276" i="17"/>
  <c r="BM276" i="17"/>
  <c r="CJ276" i="17"/>
  <c r="CB276" i="17"/>
  <c r="BL276" i="17"/>
  <c r="CI276" i="17"/>
  <c r="CA276" i="17"/>
  <c r="BK276" i="17"/>
  <c r="CH276" i="17"/>
  <c r="BZ276" i="17"/>
  <c r="BJ276" i="17"/>
  <c r="CG276" i="17"/>
  <c r="BY276" i="17"/>
  <c r="BI276" i="17"/>
  <c r="CM276" i="17"/>
  <c r="CE276" i="17"/>
  <c r="BO276" i="17"/>
  <c r="BP276" i="17"/>
  <c r="CN276" i="17"/>
  <c r="CF276" i="17"/>
  <c r="DZ183" i="22"/>
  <c r="FZ313" i="22"/>
  <c r="EJ322" i="22"/>
  <c r="DZ322" i="22"/>
  <c r="FZ266" i="22"/>
  <c r="CA278" i="22"/>
  <c r="BK278" i="22"/>
  <c r="CI278" i="22" s="1"/>
  <c r="BZ278" i="22"/>
  <c r="BJ278" i="22"/>
  <c r="CH278" i="22" s="1"/>
  <c r="BY278" i="22"/>
  <c r="BI278" i="22"/>
  <c r="CG278" i="22" s="1"/>
  <c r="CF278" i="22"/>
  <c r="BP278" i="22"/>
  <c r="CN278" i="22" s="1"/>
  <c r="CE278" i="22"/>
  <c r="BO278" i="22"/>
  <c r="CM278" i="22" s="1"/>
  <c r="CD278" i="22"/>
  <c r="BN278" i="22"/>
  <c r="CL278" i="22" s="1"/>
  <c r="CC278" i="22"/>
  <c r="BM278" i="22"/>
  <c r="CK278" i="22" s="1"/>
  <c r="CB278" i="22"/>
  <c r="BL278" i="22"/>
  <c r="CJ278" i="22" s="1"/>
  <c r="FZ173" i="22"/>
  <c r="FZ306" i="22"/>
  <c r="FZ301" i="23"/>
  <c r="FT264" i="23"/>
  <c r="FX160" i="23"/>
  <c r="FZ261" i="23"/>
  <c r="DU134" i="24"/>
  <c r="DW182" i="24"/>
  <c r="FT227" i="24"/>
  <c r="FW78" i="24"/>
  <c r="FK165" i="17"/>
  <c r="EU165" i="17"/>
  <c r="FC165" i="17"/>
  <c r="EJ67" i="17"/>
  <c r="FH67" i="17" s="1"/>
  <c r="EX266" i="17"/>
  <c r="FV266" i="17" s="1"/>
  <c r="FN266" i="17"/>
  <c r="FQ65" i="17"/>
  <c r="EG84" i="17"/>
  <c r="EW84" i="17" s="1"/>
  <c r="FU84" i="17" s="1"/>
  <c r="FK181" i="17"/>
  <c r="FS181" i="17" s="1"/>
  <c r="FS259" i="17"/>
  <c r="FI274" i="17"/>
  <c r="FU299" i="17"/>
  <c r="EX274" i="17"/>
  <c r="EY84" i="17"/>
  <c r="EZ305" i="17"/>
  <c r="FP305" i="17"/>
  <c r="FJ17" i="23"/>
  <c r="ET17" i="23"/>
  <c r="FR17" i="23" s="1"/>
  <c r="FS171" i="17"/>
  <c r="FZ171" i="17" s="1"/>
  <c r="FW33" i="17"/>
  <c r="FQ75" i="17"/>
  <c r="FF207" i="17"/>
  <c r="FV207" i="17" s="1"/>
  <c r="FV122" i="17"/>
  <c r="FR209" i="17"/>
  <c r="FW298" i="17"/>
  <c r="FT165" i="17"/>
  <c r="FT77" i="17"/>
  <c r="EQ319" i="17"/>
  <c r="EY319" i="17" s="1"/>
  <c r="FC272" i="17"/>
  <c r="FS272" i="17" s="1"/>
  <c r="FZ272" i="17" s="1"/>
  <c r="FS127" i="17"/>
  <c r="FF116" i="17"/>
  <c r="FV116" i="17" s="1"/>
  <c r="FC208" i="17"/>
  <c r="EM320" i="17"/>
  <c r="FC320" i="17" s="1"/>
  <c r="FH173" i="17"/>
  <c r="FP17" i="23"/>
  <c r="EZ17" i="23"/>
  <c r="FC119" i="17"/>
  <c r="FJ133" i="17"/>
  <c r="ET222" i="17"/>
  <c r="FN77" i="17"/>
  <c r="FV77" i="17" s="1"/>
  <c r="FM113" i="17"/>
  <c r="FU113" i="17" s="1"/>
  <c r="FO113" i="17"/>
  <c r="FE17" i="23"/>
  <c r="ES79" i="17"/>
  <c r="FX114" i="17"/>
  <c r="FW114" i="17"/>
  <c r="EW312" i="17"/>
  <c r="FQ121" i="17"/>
  <c r="EU319" i="17"/>
  <c r="ES319" i="17"/>
  <c r="FF300" i="17"/>
  <c r="FX301" i="17"/>
  <c r="DF229" i="17"/>
  <c r="DV229" i="17" s="1"/>
  <c r="CP229" i="17"/>
  <c r="CX229" i="17"/>
  <c r="DN229" i="17"/>
  <c r="EL229" i="17" s="1"/>
  <c r="EX172" i="17"/>
  <c r="FK128" i="17"/>
  <c r="FV128" i="17"/>
  <c r="FS117" i="17"/>
  <c r="FS76" i="17"/>
  <c r="EZ35" i="17"/>
  <c r="FP27" i="17"/>
  <c r="EU119" i="17"/>
  <c r="FS119" i="17" s="1"/>
  <c r="FM115" i="17"/>
  <c r="FF310" i="17"/>
  <c r="FC180" i="17"/>
  <c r="FA79" i="17"/>
  <c r="FQ79" i="17" s="1"/>
  <c r="FV20" i="17"/>
  <c r="FW20" i="17"/>
  <c r="FU18" i="17"/>
  <c r="FD307" i="17"/>
  <c r="DJ321" i="17"/>
  <c r="CT321" i="17"/>
  <c r="DR321" i="17"/>
  <c r="DZ321" i="17" s="1"/>
  <c r="DB321" i="17"/>
  <c r="FJ207" i="17"/>
  <c r="FV213" i="17"/>
  <c r="EW178" i="17"/>
  <c r="FI70" i="17"/>
  <c r="FX81" i="17"/>
  <c r="FV29" i="17"/>
  <c r="FX34" i="17"/>
  <c r="FT210" i="17"/>
  <c r="FZ210" i="17" s="1"/>
  <c r="FH175" i="17"/>
  <c r="FX175" i="17" s="1"/>
  <c r="FR121" i="17"/>
  <c r="ED174" i="17"/>
  <c r="FU130" i="17"/>
  <c r="EQ271" i="17"/>
  <c r="EK275" i="17"/>
  <c r="CO275" i="17"/>
  <c r="DE275" i="17"/>
  <c r="EC275" i="17" s="1"/>
  <c r="ES275" i="17" s="1"/>
  <c r="DM275" i="17"/>
  <c r="DU275" i="17" s="1"/>
  <c r="CW275" i="17"/>
  <c r="FH176" i="17"/>
  <c r="FQ118" i="17"/>
  <c r="FU14" i="17"/>
  <c r="FR260" i="17"/>
  <c r="FT221" i="17"/>
  <c r="FA227" i="17"/>
  <c r="FX227" i="17"/>
  <c r="DF134" i="17"/>
  <c r="CP134" i="17"/>
  <c r="DN134" i="17"/>
  <c r="EL134" i="17" s="1"/>
  <c r="CX134" i="17"/>
  <c r="FW82" i="17"/>
  <c r="FR74" i="17"/>
  <c r="ET167" i="17"/>
  <c r="FO167" i="17"/>
  <c r="FU63" i="17"/>
  <c r="EP218" i="17"/>
  <c r="FN218" i="17" s="1"/>
  <c r="ER124" i="17"/>
  <c r="FP124" i="17" s="1"/>
  <c r="EB124" i="17"/>
  <c r="DZ131" i="17"/>
  <c r="FF131" i="17" s="1"/>
  <c r="FV131" i="17" s="1"/>
  <c r="DX131" i="17"/>
  <c r="CO36" i="17"/>
  <c r="DM36" i="17"/>
  <c r="EK36" i="17" s="1"/>
  <c r="CW36" i="17"/>
  <c r="CP36" i="17"/>
  <c r="CX36" i="17"/>
  <c r="DN36" i="17"/>
  <c r="EL36" i="17" s="1"/>
  <c r="ES320" i="17"/>
  <c r="FA258" i="17"/>
  <c r="FR258" i="17"/>
  <c r="ES179" i="17"/>
  <c r="FQ179" i="17" s="1"/>
  <c r="EV179" i="17"/>
  <c r="FT179" i="17" s="1"/>
  <c r="EZ170" i="17"/>
  <c r="FM170" i="17"/>
  <c r="FU15" i="17"/>
  <c r="FW176" i="17"/>
  <c r="EZ68" i="17"/>
  <c r="EW271" i="17"/>
  <c r="EY318" i="17"/>
  <c r="FW318" i="17" s="1"/>
  <c r="FZ318" i="17" s="1"/>
  <c r="EW67" i="17"/>
  <c r="FU67" i="17" s="1"/>
  <c r="FS126" i="17"/>
  <c r="FX303" i="17"/>
  <c r="FS309" i="17"/>
  <c r="FS313" i="17"/>
  <c r="FV214" i="17"/>
  <c r="DS182" i="17"/>
  <c r="EA182" i="17" s="1"/>
  <c r="EI182" i="17"/>
  <c r="DK182" i="17"/>
  <c r="CU182" i="17"/>
  <c r="DC182" i="17"/>
  <c r="DF85" i="17"/>
  <c r="CP85" i="17"/>
  <c r="DN85" i="17"/>
  <c r="EL85" i="17" s="1"/>
  <c r="CX85" i="17"/>
  <c r="FS75" i="17"/>
  <c r="FR63" i="17"/>
  <c r="FV17" i="17"/>
  <c r="EX23" i="17"/>
  <c r="FK115" i="17"/>
  <c r="FX74" i="17"/>
  <c r="FI112" i="17"/>
  <c r="FO318" i="17"/>
  <c r="FL64" i="17"/>
  <c r="FQ212" i="17"/>
  <c r="FR161" i="17"/>
  <c r="FT169" i="17"/>
  <c r="FR129" i="17"/>
  <c r="FV24" i="17"/>
  <c r="FF66" i="17"/>
  <c r="FV66" i="17" s="1"/>
  <c r="FU71" i="17"/>
  <c r="ES228" i="17"/>
  <c r="FN223" i="17"/>
  <c r="FT120" i="17"/>
  <c r="FQ120" i="17"/>
  <c r="FK79" i="17"/>
  <c r="EW270" i="17"/>
  <c r="FN161" i="17"/>
  <c r="ES66" i="17"/>
  <c r="FQ66" i="17" s="1"/>
  <c r="BY88" i="22"/>
  <c r="BI88" i="22"/>
  <c r="CG88" i="22" s="1"/>
  <c r="CF88" i="22"/>
  <c r="BP88" i="22"/>
  <c r="CN88" i="22" s="1"/>
  <c r="CE88" i="22"/>
  <c r="BO88" i="22"/>
  <c r="CM88" i="22" s="1"/>
  <c r="CC88" i="22"/>
  <c r="BM88" i="22"/>
  <c r="CK88" i="22" s="1"/>
  <c r="CB88" i="22"/>
  <c r="BL88" i="22"/>
  <c r="CJ88" i="22" s="1"/>
  <c r="CA88" i="22"/>
  <c r="BK88" i="22"/>
  <c r="CI88" i="22" s="1"/>
  <c r="BZ88" i="22"/>
  <c r="BJ88" i="22"/>
  <c r="CH88" i="22" s="1"/>
  <c r="CD88" i="22"/>
  <c r="BN88" i="22"/>
  <c r="CL88" i="22" s="1"/>
  <c r="CF38" i="22"/>
  <c r="BP38" i="22"/>
  <c r="CN38" i="22" s="1"/>
  <c r="BY38" i="22"/>
  <c r="BI38" i="22"/>
  <c r="CG38" i="22" s="1"/>
  <c r="BZ38" i="22"/>
  <c r="BJ38" i="22"/>
  <c r="CH38" i="22" s="1"/>
  <c r="CA38" i="22"/>
  <c r="BK38" i="22"/>
  <c r="CI38" i="22" s="1"/>
  <c r="CB38" i="22"/>
  <c r="BL38" i="22"/>
  <c r="CJ38" i="22" s="1"/>
  <c r="CC38" i="22"/>
  <c r="BM38" i="22"/>
  <c r="CK38" i="22" s="1"/>
  <c r="CD38" i="22"/>
  <c r="BN38" i="22"/>
  <c r="CL38" i="22" s="1"/>
  <c r="BO38" i="22"/>
  <c r="CM38" i="22" s="1"/>
  <c r="CE38" i="22"/>
  <c r="FZ126" i="22"/>
  <c r="FZ119" i="22"/>
  <c r="DY182" i="23"/>
  <c r="CC322" i="23"/>
  <c r="BM322" i="23"/>
  <c r="CK322" i="23" s="1"/>
  <c r="CB322" i="23"/>
  <c r="BL322" i="23"/>
  <c r="CJ322" i="23" s="1"/>
  <c r="CA322" i="23"/>
  <c r="BK322" i="23"/>
  <c r="CI322" i="23" s="1"/>
  <c r="BZ322" i="23"/>
  <c r="BJ322" i="23"/>
  <c r="CH322" i="23" s="1"/>
  <c r="BY322" i="23"/>
  <c r="BI322" i="23"/>
  <c r="CG322" i="23" s="1"/>
  <c r="CF322" i="23"/>
  <c r="BP322" i="23"/>
  <c r="CN322" i="23" s="1"/>
  <c r="CE322" i="23"/>
  <c r="BO322" i="23"/>
  <c r="CM322" i="23" s="1"/>
  <c r="CD322" i="23"/>
  <c r="BN322" i="23"/>
  <c r="CL322" i="23" s="1"/>
  <c r="EB230" i="23"/>
  <c r="FZ117" i="23"/>
  <c r="DU230" i="23"/>
  <c r="EA135" i="23"/>
  <c r="BY184" i="23"/>
  <c r="BI184" i="23"/>
  <c r="CG184" i="23" s="1"/>
  <c r="CF184" i="23"/>
  <c r="BP184" i="23"/>
  <c r="CN184" i="23" s="1"/>
  <c r="CE184" i="23"/>
  <c r="BO184" i="23"/>
  <c r="CM184" i="23" s="1"/>
  <c r="CD184" i="23"/>
  <c r="BN184" i="23"/>
  <c r="CL184" i="23" s="1"/>
  <c r="CC184" i="23"/>
  <c r="BM184" i="23"/>
  <c r="CK184" i="23" s="1"/>
  <c r="CB184" i="23"/>
  <c r="BL184" i="23"/>
  <c r="CJ184" i="23" s="1"/>
  <c r="CA184" i="23"/>
  <c r="BK184" i="23"/>
  <c r="CI184" i="23" s="1"/>
  <c r="BZ184" i="23"/>
  <c r="BJ184" i="23"/>
  <c r="CH184" i="23" s="1"/>
  <c r="FU131" i="23"/>
  <c r="FR224" i="23"/>
  <c r="FQ304" i="23"/>
  <c r="DW321" i="24"/>
  <c r="FV257" i="24"/>
  <c r="CD231" i="24"/>
  <c r="BN231" i="24"/>
  <c r="CL231" i="24" s="1"/>
  <c r="CC231" i="24"/>
  <c r="BM231" i="24"/>
  <c r="CK231" i="24" s="1"/>
  <c r="CB231" i="24"/>
  <c r="BL231" i="24"/>
  <c r="CJ231" i="24" s="1"/>
  <c r="BY231" i="24"/>
  <c r="BI231" i="24"/>
  <c r="CG231" i="24" s="1"/>
  <c r="CF231" i="24"/>
  <c r="BP231" i="24"/>
  <c r="BZ231" i="24"/>
  <c r="BO231" i="24"/>
  <c r="CM231" i="24" s="1"/>
  <c r="BK231" i="24"/>
  <c r="CI231" i="24" s="1"/>
  <c r="BJ231" i="24"/>
  <c r="CH231" i="24" s="1"/>
  <c r="CE231" i="24"/>
  <c r="CA231" i="24"/>
  <c r="DY134" i="24"/>
  <c r="FT133" i="24"/>
  <c r="FD16" i="17"/>
  <c r="ET15" i="17"/>
  <c r="EB84" i="17"/>
  <c r="FH84" i="17" s="1"/>
  <c r="EI133" i="17"/>
  <c r="FG133" i="17" s="1"/>
  <c r="EI67" i="17"/>
  <c r="FM319" i="24"/>
  <c r="FU319" i="24" s="1"/>
  <c r="FL274" i="17"/>
  <c r="FL319" i="17"/>
  <c r="FM133" i="23"/>
  <c r="FU133" i="23" s="1"/>
  <c r="DZ35" i="17"/>
  <c r="FF35" i="17" s="1"/>
  <c r="FV35" i="17" s="1"/>
  <c r="DU274" i="17"/>
  <c r="FA274" i="17" s="1"/>
  <c r="FQ274" i="17" s="1"/>
  <c r="EW261" i="17"/>
  <c r="FM261" i="17"/>
  <c r="FE261" i="17"/>
  <c r="FG316" i="17"/>
  <c r="FO316" i="17"/>
  <c r="EY316" i="17"/>
  <c r="FG211" i="17"/>
  <c r="DU133" i="17"/>
  <c r="FA133" i="17" s="1"/>
  <c r="EB181" i="17"/>
  <c r="FH181" i="17" s="1"/>
  <c r="DX320" i="17"/>
  <c r="FD320" i="17" s="1"/>
  <c r="FT320" i="17" s="1"/>
  <c r="DZ274" i="17"/>
  <c r="FF274" i="17" s="1"/>
  <c r="FB317" i="17"/>
  <c r="FV258" i="17"/>
  <c r="FC81" i="17"/>
  <c r="EO181" i="17"/>
  <c r="FM181" i="17" s="1"/>
  <c r="DU320" i="17"/>
  <c r="FZ65" i="22"/>
  <c r="DX84" i="17"/>
  <c r="FD84" i="17" s="1"/>
  <c r="FT173" i="17"/>
  <c r="DV181" i="17"/>
  <c r="FB181" i="17" s="1"/>
  <c r="FL228" i="17"/>
  <c r="FT228" i="17" s="1"/>
  <c r="FP133" i="17"/>
  <c r="FA308" i="17"/>
  <c r="FI308" i="17"/>
  <c r="FX77" i="17"/>
  <c r="FW272" i="24"/>
  <c r="FF266" i="17"/>
  <c r="DU228" i="17"/>
  <c r="FA228" i="17" s="1"/>
  <c r="FG160" i="17"/>
  <c r="FW160" i="17" s="1"/>
  <c r="FW73" i="17"/>
  <c r="FQ77" i="17"/>
  <c r="FL256" i="17"/>
  <c r="FC319" i="17"/>
  <c r="FS172" i="17"/>
  <c r="FR301" i="17"/>
  <c r="EY167" i="17"/>
  <c r="FS78" i="17"/>
  <c r="FB313" i="17"/>
  <c r="FS113" i="17"/>
  <c r="FM17" i="23"/>
  <c r="EW17" i="23"/>
  <c r="FP131" i="17"/>
  <c r="FU314" i="17"/>
  <c r="FW162" i="17"/>
  <c r="FT114" i="17"/>
  <c r="FV114" i="17"/>
  <c r="FE312" i="17"/>
  <c r="FU312" i="17" s="1"/>
  <c r="EZ319" i="17"/>
  <c r="FX319" i="17" s="1"/>
  <c r="FV301" i="17"/>
  <c r="FQ262" i="17"/>
  <c r="EU262" i="17"/>
  <c r="FU271" i="17"/>
  <c r="FS253" i="17"/>
  <c r="FX253" i="17"/>
  <c r="EG229" i="17"/>
  <c r="DI229" i="17"/>
  <c r="CS229" i="17"/>
  <c r="DA229" i="17"/>
  <c r="DQ229" i="17"/>
  <c r="EO229" i="17" s="1"/>
  <c r="FC128" i="17"/>
  <c r="FS128" i="17" s="1"/>
  <c r="FF117" i="17"/>
  <c r="FV117" i="17" s="1"/>
  <c r="FQ76" i="17"/>
  <c r="EZ27" i="17"/>
  <c r="FX27" i="17" s="1"/>
  <c r="FT259" i="17"/>
  <c r="EX165" i="17"/>
  <c r="EX118" i="17"/>
  <c r="EY209" i="17"/>
  <c r="FT123" i="17"/>
  <c r="ET181" i="17"/>
  <c r="FR181" i="17" s="1"/>
  <c r="FQ307" i="17"/>
  <c r="FW307" i="17"/>
  <c r="DL321" i="17"/>
  <c r="CV321" i="17"/>
  <c r="DT321" i="17"/>
  <c r="ER321" i="17" s="1"/>
  <c r="DD321" i="17"/>
  <c r="EJ321" i="17"/>
  <c r="EB321" i="17"/>
  <c r="FH321" i="17" s="1"/>
  <c r="FU207" i="17"/>
  <c r="EX178" i="17"/>
  <c r="FM70" i="17"/>
  <c r="FT81" i="17"/>
  <c r="FQ81" i="17"/>
  <c r="FV19" i="17"/>
  <c r="FW34" i="17"/>
  <c r="FF118" i="17"/>
  <c r="EZ173" i="17"/>
  <c r="FX173" i="17" s="1"/>
  <c r="FT313" i="17"/>
  <c r="FO161" i="17"/>
  <c r="EV174" i="17"/>
  <c r="FR130" i="17"/>
  <c r="FZ130" i="17" s="1"/>
  <c r="FV130" i="17"/>
  <c r="DG275" i="17"/>
  <c r="EE275" i="17" s="1"/>
  <c r="EM275" i="17"/>
  <c r="CQ275" i="17"/>
  <c r="DW275" i="17"/>
  <c r="DO275" i="17"/>
  <c r="CY275" i="17"/>
  <c r="FT166" i="17"/>
  <c r="FS176" i="17"/>
  <c r="FV302" i="17"/>
  <c r="FD272" i="17"/>
  <c r="FO78" i="17"/>
  <c r="EY64" i="17"/>
  <c r="EZ270" i="17"/>
  <c r="FU317" i="17"/>
  <c r="FQ317" i="17"/>
  <c r="FW265" i="17"/>
  <c r="FR257" i="17"/>
  <c r="FU257" i="17"/>
  <c r="FN221" i="17"/>
  <c r="EV227" i="17"/>
  <c r="ET227" i="17"/>
  <c r="DI134" i="17"/>
  <c r="CS134" i="17"/>
  <c r="DQ134" i="17"/>
  <c r="EO134" i="17" s="1"/>
  <c r="DA134" i="17"/>
  <c r="FU82" i="17"/>
  <c r="EZ28" i="17"/>
  <c r="FX28" i="17" s="1"/>
  <c r="FV217" i="17"/>
  <c r="FT267" i="17"/>
  <c r="FE64" i="17"/>
  <c r="FB124" i="17"/>
  <c r="EO124" i="17"/>
  <c r="FM124" i="17" s="1"/>
  <c r="DY124" i="17"/>
  <c r="FE124" i="17" s="1"/>
  <c r="FH131" i="17"/>
  <c r="FX131" i="17" s="1"/>
  <c r="CT36" i="17"/>
  <c r="DR36" i="17"/>
  <c r="EP36" i="17" s="1"/>
  <c r="DJ36" i="17"/>
  <c r="DZ36" i="17" s="1"/>
  <c r="DB36" i="17"/>
  <c r="EU320" i="17"/>
  <c r="EV258" i="17"/>
  <c r="EW179" i="17"/>
  <c r="FR64" i="17"/>
  <c r="ES254" i="17"/>
  <c r="FQ254" i="17" s="1"/>
  <c r="FW76" i="17"/>
  <c r="ES67" i="17"/>
  <c r="FQ67" i="17" s="1"/>
  <c r="EU67" i="17"/>
  <c r="FS67" i="17" s="1"/>
  <c r="EW126" i="17"/>
  <c r="FQ303" i="17"/>
  <c r="FP309" i="17"/>
  <c r="FO313" i="17"/>
  <c r="EY313" i="17"/>
  <c r="FP270" i="17"/>
  <c r="FQ269" i="17"/>
  <c r="FT220" i="17"/>
  <c r="FO214" i="17"/>
  <c r="FW214" i="17" s="1"/>
  <c r="FF216" i="17"/>
  <c r="DF182" i="17"/>
  <c r="CP182" i="17"/>
  <c r="CX182" i="17"/>
  <c r="DN182" i="17"/>
  <c r="EL182" i="17" s="1"/>
  <c r="DV182" i="17"/>
  <c r="FB182" i="17" s="1"/>
  <c r="ED182" i="17"/>
  <c r="FR123" i="17"/>
  <c r="EO85" i="17"/>
  <c r="CS85" i="17"/>
  <c r="DI85" i="17"/>
  <c r="DQ85" i="17"/>
  <c r="DY85" i="17" s="1"/>
  <c r="DA85" i="17"/>
  <c r="FN75" i="17"/>
  <c r="EX75" i="17"/>
  <c r="FT63" i="17"/>
  <c r="FS63" i="17"/>
  <c r="FV25" i="17"/>
  <c r="FX17" i="17"/>
  <c r="FU23" i="17"/>
  <c r="FT14" i="17"/>
  <c r="EV167" i="17"/>
  <c r="FI83" i="17"/>
  <c r="FJ116" i="17"/>
  <c r="FR116" i="17" s="1"/>
  <c r="FL212" i="17"/>
  <c r="EY212" i="17"/>
  <c r="EU180" i="17"/>
  <c r="FS180" i="17" s="1"/>
  <c r="FV180" i="17"/>
  <c r="FQ161" i="17"/>
  <c r="FV169" i="17"/>
  <c r="FR169" i="17"/>
  <c r="FU116" i="17"/>
  <c r="FA214" i="17"/>
  <c r="FL266" i="17"/>
  <c r="EW64" i="17"/>
  <c r="FT178" i="17"/>
  <c r="FV71" i="17"/>
  <c r="FS304" i="17"/>
  <c r="FZ304" i="17" s="1"/>
  <c r="EZ218" i="17"/>
  <c r="FX218" i="17" s="1"/>
  <c r="EU208" i="17"/>
  <c r="FQ162" i="17"/>
  <c r="FT79" i="17"/>
  <c r="CK322" i="17"/>
  <c r="CI322" i="17"/>
  <c r="CG322" i="17"/>
  <c r="CN322" i="17"/>
  <c r="CF322" i="17"/>
  <c r="CC322" i="17"/>
  <c r="BM322" i="17"/>
  <c r="CB322" i="17"/>
  <c r="BL322" i="17"/>
  <c r="CM322" i="17"/>
  <c r="CA322" i="17"/>
  <c r="BK322" i="17"/>
  <c r="CL322" i="17"/>
  <c r="BZ322" i="17"/>
  <c r="BJ322" i="17"/>
  <c r="CJ322" i="17"/>
  <c r="BY322" i="17"/>
  <c r="BI322" i="17"/>
  <c r="CH322" i="17"/>
  <c r="BP322" i="17"/>
  <c r="CD322" i="17"/>
  <c r="BN322" i="17"/>
  <c r="CE322" i="17"/>
  <c r="BO322" i="17"/>
  <c r="FZ69" i="22"/>
  <c r="FZ162" i="22"/>
  <c r="FZ81" i="22"/>
  <c r="FQ66" i="22"/>
  <c r="FZ66" i="22" s="1"/>
  <c r="FZ301" i="22"/>
  <c r="DU86" i="23"/>
  <c r="CF232" i="23"/>
  <c r="BP232" i="23"/>
  <c r="CN232" i="23" s="1"/>
  <c r="CE232" i="23"/>
  <c r="BO232" i="23"/>
  <c r="CM232" i="23" s="1"/>
  <c r="CD232" i="23"/>
  <c r="BN232" i="23"/>
  <c r="CL232" i="23" s="1"/>
  <c r="CC232" i="23"/>
  <c r="BM232" i="23"/>
  <c r="CK232" i="23" s="1"/>
  <c r="CB232" i="23"/>
  <c r="BL232" i="23"/>
  <c r="CJ232" i="23" s="1"/>
  <c r="CA232" i="23"/>
  <c r="BK232" i="23"/>
  <c r="CI232" i="23" s="1"/>
  <c r="BZ232" i="23"/>
  <c r="BJ232" i="23"/>
  <c r="CH232" i="23" s="1"/>
  <c r="BY232" i="23"/>
  <c r="BI232" i="23"/>
  <c r="CG232" i="23" s="1"/>
  <c r="EC135" i="23"/>
  <c r="DV320" i="23"/>
  <c r="EB229" i="24"/>
  <c r="FZ313" i="24"/>
  <c r="CF277" i="24"/>
  <c r="BP277" i="24"/>
  <c r="CE277" i="24"/>
  <c r="BO277" i="24"/>
  <c r="CM277" i="24" s="1"/>
  <c r="CD277" i="24"/>
  <c r="BN277" i="24"/>
  <c r="CL277" i="24" s="1"/>
  <c r="CC277" i="24"/>
  <c r="BM277" i="24"/>
  <c r="CK277" i="24" s="1"/>
  <c r="CA277" i="24"/>
  <c r="BK277" i="24"/>
  <c r="CI277" i="24" s="1"/>
  <c r="CB277" i="24"/>
  <c r="BZ277" i="24"/>
  <c r="BL277" i="24"/>
  <c r="CJ277" i="24" s="1"/>
  <c r="BJ277" i="24"/>
  <c r="CH277" i="24" s="1"/>
  <c r="BY277" i="24"/>
  <c r="BI277" i="24"/>
  <c r="CG277" i="24" s="1"/>
  <c r="DY229" i="24"/>
  <c r="CV134" i="24"/>
  <c r="FQ14" i="17"/>
  <c r="EU17" i="17"/>
  <c r="DW228" i="17"/>
  <c r="FC228" i="17" s="1"/>
  <c r="EB274" i="17"/>
  <c r="FH274" i="17" s="1"/>
  <c r="EH181" i="17"/>
  <c r="EX181" i="17" s="1"/>
  <c r="ED67" i="17"/>
  <c r="FJ67" i="17" s="1"/>
  <c r="ET168" i="17"/>
  <c r="FB168" i="17"/>
  <c r="FR168" i="17" s="1"/>
  <c r="FJ168" i="17"/>
  <c r="DX274" i="17"/>
  <c r="FD274" i="17" s="1"/>
  <c r="FT274" i="17" s="1"/>
  <c r="FI215" i="17"/>
  <c r="ES215" i="17"/>
  <c r="FQ215" i="17" s="1"/>
  <c r="FA305" i="17"/>
  <c r="ES305" i="17"/>
  <c r="FI305" i="17"/>
  <c r="DX133" i="17"/>
  <c r="FD133" i="17" s="1"/>
  <c r="EY314" i="23"/>
  <c r="FO314" i="23"/>
  <c r="FI133" i="17"/>
  <c r="FF81" i="17"/>
  <c r="FV81" i="17" s="1"/>
  <c r="FX83" i="17"/>
  <c r="FV274" i="17"/>
  <c r="ET83" i="17"/>
  <c r="FG84" i="17"/>
  <c r="EV215" i="17"/>
  <c r="FL215" i="17"/>
  <c r="FV216" i="17"/>
  <c r="EY267" i="17"/>
  <c r="FO267" i="17"/>
  <c r="FB83" i="17"/>
  <c r="DV67" i="17"/>
  <c r="FB76" i="17"/>
  <c r="FR76" i="17" s="1"/>
  <c r="FI84" i="17"/>
  <c r="EV261" i="17"/>
  <c r="FT261" i="17" s="1"/>
  <c r="FL261" i="17"/>
  <c r="FX119" i="17"/>
  <c r="FL316" i="17"/>
  <c r="EV316" i="17"/>
  <c r="FR73" i="17"/>
  <c r="EA181" i="17"/>
  <c r="FG181" i="17" s="1"/>
  <c r="EZ32" i="17"/>
  <c r="FX32" i="17" s="1"/>
  <c r="FT132" i="17"/>
  <c r="FP217" i="17"/>
  <c r="FH217" i="17"/>
  <c r="FX217" i="17" s="1"/>
  <c r="FE112" i="17"/>
  <c r="FD271" i="17"/>
  <c r="FT307" i="24"/>
  <c r="FJ320" i="22"/>
  <c r="FR320" i="22" s="1"/>
  <c r="FZ320" i="22" s="1"/>
  <c r="EB35" i="17"/>
  <c r="FH35" i="17" s="1"/>
  <c r="DZ228" i="17"/>
  <c r="FF228" i="17" s="1"/>
  <c r="FT310" i="17"/>
  <c r="FX272" i="17"/>
  <c r="FH316" i="17"/>
  <c r="FM168" i="17"/>
  <c r="EW168" i="17"/>
  <c r="FU168" i="17" s="1"/>
  <c r="FV274" i="22"/>
  <c r="FO209" i="17"/>
  <c r="FS122" i="17"/>
  <c r="FL71" i="17"/>
  <c r="DW312" i="17"/>
  <c r="FN300" i="17"/>
  <c r="FR300" i="17"/>
  <c r="FQ301" i="17"/>
  <c r="EX253" i="17"/>
  <c r="FV253" i="17" s="1"/>
  <c r="DL229" i="17"/>
  <c r="EJ229" i="17" s="1"/>
  <c r="CV229" i="17"/>
  <c r="EB229" i="17"/>
  <c r="DD229" i="17"/>
  <c r="DT229" i="17"/>
  <c r="ER229" i="17" s="1"/>
  <c r="FT172" i="17"/>
  <c r="FB128" i="17"/>
  <c r="FR226" i="17"/>
  <c r="FZ226" i="17" s="1"/>
  <c r="EX67" i="17"/>
  <c r="FV67" i="17" s="1"/>
  <c r="FC73" i="17"/>
  <c r="FS73" i="17" s="1"/>
  <c r="FV18" i="17"/>
  <c r="FW18" i="17"/>
  <c r="FX307" i="17"/>
  <c r="CR321" i="17"/>
  <c r="EF321" i="17"/>
  <c r="DH321" i="17"/>
  <c r="DP321" i="17"/>
  <c r="CZ321" i="17"/>
  <c r="EN321" i="17"/>
  <c r="DX321" i="17"/>
  <c r="FD321" i="17" s="1"/>
  <c r="FS273" i="17"/>
  <c r="FN207" i="17"/>
  <c r="FP213" i="17"/>
  <c r="FQ178" i="17"/>
  <c r="FX70" i="17"/>
  <c r="FW66" i="17"/>
  <c r="FN66" i="17"/>
  <c r="EU81" i="17"/>
  <c r="FS81" i="17" s="1"/>
  <c r="FX19" i="17"/>
  <c r="EW112" i="17"/>
  <c r="EZ174" i="17"/>
  <c r="FT130" i="17"/>
  <c r="FS130" i="17"/>
  <c r="EI275" i="17"/>
  <c r="CU275" i="17"/>
  <c r="DK275" i="17"/>
  <c r="DS275" i="17"/>
  <c r="EQ275" i="17" s="1"/>
  <c r="DC275" i="17"/>
  <c r="FP176" i="17"/>
  <c r="FX125" i="17"/>
  <c r="FZ125" i="17" s="1"/>
  <c r="FL69" i="17"/>
  <c r="FE168" i="17"/>
  <c r="FF64" i="17"/>
  <c r="FP219" i="17"/>
  <c r="FU122" i="17"/>
  <c r="FA82" i="17"/>
  <c r="DY179" i="17"/>
  <c r="FE179" i="17" s="1"/>
  <c r="FU179" i="17" s="1"/>
  <c r="EH179" i="17"/>
  <c r="FN179" i="17" s="1"/>
  <c r="FW311" i="17"/>
  <c r="ET317" i="17"/>
  <c r="FV257" i="17"/>
  <c r="FW221" i="17"/>
  <c r="FV227" i="17"/>
  <c r="ER134" i="17"/>
  <c r="DL134" i="17"/>
  <c r="CV134" i="17"/>
  <c r="DT134" i="17"/>
  <c r="DD134" i="17"/>
  <c r="FI298" i="17"/>
  <c r="FR172" i="17"/>
  <c r="DX218" i="17"/>
  <c r="FD218" i="17" s="1"/>
  <c r="FG124" i="17"/>
  <c r="EM124" i="17"/>
  <c r="FK124" i="17" s="1"/>
  <c r="EU124" i="17"/>
  <c r="EP124" i="17"/>
  <c r="FN124" i="17" s="1"/>
  <c r="EZ320" i="17"/>
  <c r="FS258" i="17"/>
  <c r="ET179" i="17"/>
  <c r="FR179" i="17" s="1"/>
  <c r="FW170" i="17"/>
  <c r="FE170" i="17"/>
  <c r="FU170" i="17" s="1"/>
  <c r="FO122" i="17"/>
  <c r="FW122" i="17" s="1"/>
  <c r="FV15" i="17"/>
  <c r="FH26" i="17"/>
  <c r="FD256" i="17"/>
  <c r="FT256" i="17" s="1"/>
  <c r="FI116" i="17"/>
  <c r="FM126" i="17"/>
  <c r="FQ309" i="17"/>
  <c r="EZ313" i="17"/>
  <c r="ET313" i="17"/>
  <c r="FR313" i="17" s="1"/>
  <c r="FU269" i="17"/>
  <c r="FR269" i="17"/>
  <c r="ES214" i="17"/>
  <c r="FU216" i="17"/>
  <c r="CS182" i="17"/>
  <c r="DI182" i="17"/>
  <c r="DA182" i="17"/>
  <c r="DQ182" i="17"/>
  <c r="EO182" i="17" s="1"/>
  <c r="EJ85" i="17"/>
  <c r="CV85" i="17"/>
  <c r="EB85" i="17"/>
  <c r="FH85" i="17" s="1"/>
  <c r="DL85" i="17"/>
  <c r="DD85" i="17"/>
  <c r="DT85" i="17"/>
  <c r="ER85" i="17" s="1"/>
  <c r="FX75" i="17"/>
  <c r="FV63" i="17"/>
  <c r="FX23" i="17"/>
  <c r="FX14" i="17"/>
  <c r="ES69" i="17"/>
  <c r="DZ268" i="17"/>
  <c r="FF268" i="17" s="1"/>
  <c r="FV268" i="17" s="1"/>
  <c r="EK268" i="17"/>
  <c r="FI268" i="17" s="1"/>
  <c r="FR212" i="17"/>
  <c r="FU212" i="17"/>
  <c r="FX180" i="17"/>
  <c r="FQ169" i="17"/>
  <c r="EZ169" i="17"/>
  <c r="FN116" i="17"/>
  <c r="FV31" i="17"/>
  <c r="FC266" i="17"/>
  <c r="FC316" i="17"/>
  <c r="FS316" i="17" s="1"/>
  <c r="FQ209" i="17"/>
  <c r="FC265" i="17"/>
  <c r="EX228" i="17"/>
  <c r="FV228" i="17" s="1"/>
  <c r="FR223" i="17"/>
  <c r="FZ223" i="17" s="1"/>
  <c r="EV218" i="17"/>
  <c r="FT218" i="17" s="1"/>
  <c r="FB208" i="17"/>
  <c r="FT162" i="17"/>
  <c r="FS120" i="17"/>
  <c r="FW79" i="17"/>
  <c r="FA116" i="17"/>
  <c r="FQ116" i="17" s="1"/>
  <c r="CG135" i="17"/>
  <c r="BY135" i="17"/>
  <c r="BI135" i="17"/>
  <c r="CN135" i="17"/>
  <c r="CF135" i="17"/>
  <c r="BP135" i="17"/>
  <c r="CM135" i="17"/>
  <c r="CE135" i="17"/>
  <c r="BO135" i="17"/>
  <c r="CL135" i="17"/>
  <c r="CD135" i="17"/>
  <c r="BN135" i="17"/>
  <c r="CK135" i="17"/>
  <c r="CC135" i="17"/>
  <c r="BM135" i="17"/>
  <c r="CJ135" i="17"/>
  <c r="CB135" i="17"/>
  <c r="BL135" i="17"/>
  <c r="CI135" i="17"/>
  <c r="CA135" i="17"/>
  <c r="BK135" i="17"/>
  <c r="CH135" i="17"/>
  <c r="BZ135" i="17"/>
  <c r="BJ135" i="17"/>
  <c r="BZ324" i="22"/>
  <c r="BJ324" i="22"/>
  <c r="CH324" i="22" s="1"/>
  <c r="BY324" i="22"/>
  <c r="BI324" i="22"/>
  <c r="CG324" i="22" s="1"/>
  <c r="CF324" i="22"/>
  <c r="BP324" i="22"/>
  <c r="CN324" i="22" s="1"/>
  <c r="CE324" i="22"/>
  <c r="BO324" i="22"/>
  <c r="CM324" i="22" s="1"/>
  <c r="CD324" i="22"/>
  <c r="BN324" i="22"/>
  <c r="CL324" i="22" s="1"/>
  <c r="CC324" i="22"/>
  <c r="BM324" i="22"/>
  <c r="CK324" i="22" s="1"/>
  <c r="CB324" i="22"/>
  <c r="BL324" i="22"/>
  <c r="CJ324" i="22" s="1"/>
  <c r="CA324" i="22"/>
  <c r="BK324" i="22"/>
  <c r="CI324" i="22" s="1"/>
  <c r="EB183" i="22"/>
  <c r="FS320" i="22"/>
  <c r="FZ265" i="22"/>
  <c r="EQ134" i="22"/>
  <c r="FS275" i="22"/>
  <c r="FZ116" i="22"/>
  <c r="DX134" i="22"/>
  <c r="FW267" i="22"/>
  <c r="DU229" i="22"/>
  <c r="DX276" i="22"/>
  <c r="FZ169" i="22"/>
  <c r="FZ161" i="22"/>
  <c r="CA231" i="22"/>
  <c r="BK231" i="22"/>
  <c r="CI231" i="22" s="1"/>
  <c r="BZ231" i="22"/>
  <c r="BJ231" i="22"/>
  <c r="CH231" i="22" s="1"/>
  <c r="BY231" i="22"/>
  <c r="BI231" i="22"/>
  <c r="CG231" i="22" s="1"/>
  <c r="CF231" i="22"/>
  <c r="BP231" i="22"/>
  <c r="CN231" i="22" s="1"/>
  <c r="CE231" i="22"/>
  <c r="BO231" i="22"/>
  <c r="CM231" i="22" s="1"/>
  <c r="CD231" i="22"/>
  <c r="BN231" i="22"/>
  <c r="CL231" i="22" s="1"/>
  <c r="CC231" i="22"/>
  <c r="BM231" i="22"/>
  <c r="CK231" i="22" s="1"/>
  <c r="CB231" i="22"/>
  <c r="BL231" i="22"/>
  <c r="CJ231" i="22" s="1"/>
  <c r="FZ128" i="22"/>
  <c r="FW258" i="22"/>
  <c r="DZ275" i="23"/>
  <c r="DY230" i="23"/>
  <c r="BZ88" i="23"/>
  <c r="BJ88" i="23"/>
  <c r="CH88" i="23" s="1"/>
  <c r="BY88" i="23"/>
  <c r="BI88" i="23"/>
  <c r="CG88" i="23" s="1"/>
  <c r="CF88" i="23"/>
  <c r="BP88" i="23"/>
  <c r="CN88" i="23" s="1"/>
  <c r="CE88" i="23"/>
  <c r="BO88" i="23"/>
  <c r="CM88" i="23" s="1"/>
  <c r="CD88" i="23"/>
  <c r="BN88" i="23"/>
  <c r="CL88" i="23" s="1"/>
  <c r="CC88" i="23"/>
  <c r="BM88" i="23"/>
  <c r="CK88" i="23" s="1"/>
  <c r="CB88" i="23"/>
  <c r="BL88" i="23"/>
  <c r="CJ88" i="23" s="1"/>
  <c r="CA88" i="23"/>
  <c r="BK88" i="23"/>
  <c r="CI88" i="23" s="1"/>
  <c r="EA86" i="23"/>
  <c r="FR221" i="23"/>
  <c r="FS274" i="23"/>
  <c r="DZ134" i="24"/>
  <c r="FC133" i="24"/>
  <c r="DU321" i="24"/>
  <c r="EB134" i="24"/>
  <c r="FS222" i="24"/>
  <c r="EZ261" i="17"/>
  <c r="FP261" i="17"/>
  <c r="FH261" i="17"/>
  <c r="FX261" i="17" s="1"/>
  <c r="FF17" i="23"/>
  <c r="ES314" i="23"/>
  <c r="FI314" i="23"/>
  <c r="FT226" i="17"/>
  <c r="FK132" i="17"/>
  <c r="FC132" i="17"/>
  <c r="EU132" i="17"/>
  <c r="FS132" i="17" s="1"/>
  <c r="FZ132" i="17" s="1"/>
  <c r="EA320" i="17"/>
  <c r="FG320" i="17" s="1"/>
  <c r="FG314" i="23"/>
  <c r="FU298" i="17"/>
  <c r="FQ315" i="17"/>
  <c r="FS115" i="17"/>
  <c r="EU74" i="17"/>
  <c r="FO17" i="23"/>
  <c r="EY17" i="23"/>
  <c r="FW17" i="23" s="1"/>
  <c r="EG35" i="17"/>
  <c r="FM35" i="17" s="1"/>
  <c r="ED228" i="17"/>
  <c r="FJ228" i="17" s="1"/>
  <c r="FJ113" i="17"/>
  <c r="FB113" i="17"/>
  <c r="FR113" i="17" s="1"/>
  <c r="FZ113" i="17" s="1"/>
  <c r="FN133" i="17"/>
  <c r="FW65" i="17"/>
  <c r="FQ307" i="24"/>
  <c r="EX163" i="17"/>
  <c r="EE133" i="17"/>
  <c r="EU133" i="17"/>
  <c r="FW132" i="17"/>
  <c r="FW307" i="24"/>
  <c r="FA129" i="17"/>
  <c r="FO274" i="17"/>
  <c r="ES84" i="17"/>
  <c r="FR272" i="17"/>
  <c r="FU315" i="17"/>
  <c r="EW222" i="17"/>
  <c r="EY211" i="17"/>
  <c r="FW211" i="17" s="1"/>
  <c r="EY181" i="17"/>
  <c r="FW181" i="17" s="1"/>
  <c r="FV30" i="17"/>
  <c r="DY274" i="17"/>
  <c r="FU22" i="17"/>
  <c r="FD161" i="17"/>
  <c r="FT161" i="17" s="1"/>
  <c r="FT318" i="17"/>
  <c r="FR112" i="17"/>
  <c r="EG133" i="17"/>
  <c r="EW133" i="17" s="1"/>
  <c r="FU133" i="17" s="1"/>
  <c r="FV310" i="17"/>
  <c r="EU299" i="17"/>
  <c r="FS299" i="17" s="1"/>
  <c r="FK299" i="17"/>
  <c r="EU175" i="17"/>
  <c r="FF65" i="17"/>
  <c r="EV69" i="17"/>
  <c r="FX113" i="17"/>
  <c r="FI168" i="17"/>
  <c r="FQ168" i="17" s="1"/>
  <c r="FH305" i="17"/>
  <c r="FX305" i="17" s="1"/>
  <c r="FF69" i="17"/>
  <c r="FQ114" i="17"/>
  <c r="DZ312" i="17"/>
  <c r="FX121" i="17"/>
  <c r="FW301" i="17"/>
  <c r="FT301" i="17"/>
  <c r="FV262" i="17"/>
  <c r="FS271" i="17"/>
  <c r="EE229" i="17"/>
  <c r="DG229" i="17"/>
  <c r="CQ229" i="17"/>
  <c r="DO229" i="17"/>
  <c r="EM229" i="17" s="1"/>
  <c r="CY229" i="17"/>
  <c r="FU172" i="17"/>
  <c r="FQ128" i="17"/>
  <c r="FQ117" i="17"/>
  <c r="FM256" i="17"/>
  <c r="FU256" i="17" s="1"/>
  <c r="FS227" i="17"/>
  <c r="FX20" i="17"/>
  <c r="FR307" i="17"/>
  <c r="DK321" i="17"/>
  <c r="CU321" i="17"/>
  <c r="DC321" i="17"/>
  <c r="DS321" i="17"/>
  <c r="EQ321" i="17" s="1"/>
  <c r="EA321" i="17"/>
  <c r="FQ273" i="17"/>
  <c r="FT207" i="17"/>
  <c r="FT213" i="17"/>
  <c r="FR213" i="17"/>
  <c r="FQ213" i="17"/>
  <c r="FF178" i="17"/>
  <c r="FV70" i="17"/>
  <c r="FL66" i="17"/>
  <c r="FU66" i="17"/>
  <c r="FW29" i="17"/>
  <c r="ES127" i="17"/>
  <c r="FQ127" i="17" s="1"/>
  <c r="FZ127" i="17" s="1"/>
  <c r="FD127" i="17"/>
  <c r="FM270" i="17"/>
  <c r="FB174" i="17"/>
  <c r="DF275" i="17"/>
  <c r="ED275" i="17" s="1"/>
  <c r="FB275" i="17" s="1"/>
  <c r="CP275" i="17"/>
  <c r="DV275" i="17"/>
  <c r="CX275" i="17"/>
  <c r="DN275" i="17"/>
  <c r="EL275" i="17" s="1"/>
  <c r="FQ166" i="17"/>
  <c r="FV176" i="17"/>
  <c r="FO222" i="17"/>
  <c r="FP112" i="17"/>
  <c r="FM310" i="17"/>
  <c r="FF223" i="17"/>
  <c r="FV223" i="17" s="1"/>
  <c r="FD179" i="17"/>
  <c r="FW317" i="17"/>
  <c r="FT257" i="17"/>
  <c r="FS221" i="17"/>
  <c r="EM134" i="17"/>
  <c r="DG134" i="17"/>
  <c r="CQ134" i="17"/>
  <c r="CY134" i="17"/>
  <c r="DO134" i="17"/>
  <c r="DW134" i="17" s="1"/>
  <c r="FV21" i="17"/>
  <c r="FA168" i="17"/>
  <c r="FT299" i="17"/>
  <c r="FG180" i="17"/>
  <c r="FW120" i="17"/>
  <c r="FG64" i="17"/>
  <c r="FW64" i="17" s="1"/>
  <c r="ET124" i="17"/>
  <c r="FR124" i="17" s="1"/>
  <c r="EL124" i="17"/>
  <c r="FJ124" i="17" s="1"/>
  <c r="EO131" i="17"/>
  <c r="FM131" i="17" s="1"/>
  <c r="EW131" i="17"/>
  <c r="EN36" i="17"/>
  <c r="CR36" i="17"/>
  <c r="DP36" i="17"/>
  <c r="CZ36" i="17"/>
  <c r="EY320" i="17"/>
  <c r="FW320" i="17" s="1"/>
  <c r="FX258" i="17"/>
  <c r="FT170" i="17"/>
  <c r="FB170" i="17"/>
  <c r="FR170" i="17" s="1"/>
  <c r="FH64" i="17"/>
  <c r="FX15" i="17"/>
  <c r="FP30" i="17"/>
  <c r="EY77" i="17"/>
  <c r="FW77" i="17" s="1"/>
  <c r="FV126" i="17"/>
  <c r="FN303" i="17"/>
  <c r="FW309" i="17"/>
  <c r="FW270" i="17"/>
  <c r="FX220" i="17"/>
  <c r="CV182" i="17"/>
  <c r="DL182" i="17"/>
  <c r="EJ182" i="17" s="1"/>
  <c r="EZ182" i="17" s="1"/>
  <c r="DD182" i="17"/>
  <c r="DT182" i="17"/>
  <c r="ER182" i="17" s="1"/>
  <c r="EB182" i="17"/>
  <c r="FU123" i="17"/>
  <c r="CQ85" i="17"/>
  <c r="DG85" i="17"/>
  <c r="EE85" i="17" s="1"/>
  <c r="DO85" i="17"/>
  <c r="DW85" i="17" s="1"/>
  <c r="CY85" i="17"/>
  <c r="FW75" i="17"/>
  <c r="FU25" i="17"/>
  <c r="FU17" i="17"/>
  <c r="FN69" i="17"/>
  <c r="EW76" i="17"/>
  <c r="FU76" i="17" s="1"/>
  <c r="FL168" i="17"/>
  <c r="FD64" i="17"/>
  <c r="FB268" i="17"/>
  <c r="FR268" i="17" s="1"/>
  <c r="EU268" i="17"/>
  <c r="FS268" i="17" s="1"/>
  <c r="FK268" i="17"/>
  <c r="FO212" i="17"/>
  <c r="FX212" i="17"/>
  <c r="EY180" i="17"/>
  <c r="FW180" i="17" s="1"/>
  <c r="EU161" i="17"/>
  <c r="EX161" i="17"/>
  <c r="FV161" i="17" s="1"/>
  <c r="FS169" i="17"/>
  <c r="FW299" i="17"/>
  <c r="EY71" i="17"/>
  <c r="EY218" i="17"/>
  <c r="FW218" i="17" s="1"/>
  <c r="FW208" i="17"/>
  <c r="FX162" i="17"/>
  <c r="FU120" i="17"/>
  <c r="FC79" i="17"/>
  <c r="FS79" i="17" s="1"/>
  <c r="EU170" i="17"/>
  <c r="BY136" i="22"/>
  <c r="BI136" i="22"/>
  <c r="CG136" i="22" s="1"/>
  <c r="CF136" i="22"/>
  <c r="BP136" i="22"/>
  <c r="CN136" i="22" s="1"/>
  <c r="CE136" i="22"/>
  <c r="BO136" i="22"/>
  <c r="CM136" i="22" s="1"/>
  <c r="CC136" i="22"/>
  <c r="BM136" i="22"/>
  <c r="CK136" i="22" s="1"/>
  <c r="CB136" i="22"/>
  <c r="BL136" i="22"/>
  <c r="CJ136" i="22" s="1"/>
  <c r="CA136" i="22"/>
  <c r="BK136" i="22"/>
  <c r="CI136" i="22" s="1"/>
  <c r="BZ136" i="22"/>
  <c r="BJ136" i="22"/>
  <c r="CH136" i="22" s="1"/>
  <c r="CD136" i="22"/>
  <c r="BN136" i="22"/>
  <c r="CL136" i="22" s="1"/>
  <c r="FZ75" i="22"/>
  <c r="FH322" i="22"/>
  <c r="FZ112" i="22"/>
  <c r="FW78" i="22"/>
  <c r="FZ78" i="22" s="1"/>
  <c r="FZ181" i="22"/>
  <c r="EB86" i="23"/>
  <c r="EA275" i="23"/>
  <c r="EB182" i="23"/>
  <c r="BZ38" i="23"/>
  <c r="BJ38" i="23"/>
  <c r="CH38" i="23" s="1"/>
  <c r="CA38" i="23"/>
  <c r="BK38" i="23"/>
  <c r="CI38" i="23" s="1"/>
  <c r="CB38" i="23"/>
  <c r="BL38" i="23"/>
  <c r="CJ38" i="23" s="1"/>
  <c r="CC38" i="23"/>
  <c r="BM38" i="23"/>
  <c r="CK38" i="23" s="1"/>
  <c r="CD38" i="23"/>
  <c r="BN38" i="23"/>
  <c r="CL38" i="23" s="1"/>
  <c r="CF38" i="23"/>
  <c r="BY38" i="23"/>
  <c r="BP38" i="23"/>
  <c r="CN38" i="23" s="1"/>
  <c r="BI38" i="23"/>
  <c r="CG38" i="23" s="1"/>
  <c r="BO38" i="23"/>
  <c r="CM38" i="23" s="1"/>
  <c r="CE38" i="23"/>
  <c r="DZ182" i="23"/>
  <c r="FS303" i="23"/>
  <c r="BY137" i="23"/>
  <c r="BI137" i="23"/>
  <c r="CG137" i="23" s="1"/>
  <c r="CF137" i="23"/>
  <c r="BP137" i="23"/>
  <c r="CN137" i="23" s="1"/>
  <c r="CE137" i="23"/>
  <c r="BO137" i="23"/>
  <c r="CM137" i="23" s="1"/>
  <c r="CD137" i="23"/>
  <c r="BN137" i="23"/>
  <c r="CL137" i="23" s="1"/>
  <c r="CC137" i="23"/>
  <c r="BM137" i="23"/>
  <c r="CK137" i="23" s="1"/>
  <c r="CB137" i="23"/>
  <c r="BL137" i="23"/>
  <c r="CJ137" i="23" s="1"/>
  <c r="CA137" i="23"/>
  <c r="BK137" i="23"/>
  <c r="CI137" i="23" s="1"/>
  <c r="BZ137" i="23"/>
  <c r="BJ137" i="23"/>
  <c r="CH137" i="23" s="1"/>
  <c r="FZ80" i="24"/>
  <c r="ER229" i="24"/>
  <c r="FZ256" i="24"/>
  <c r="FU22" i="24"/>
  <c r="FU313" i="24"/>
  <c r="EX17" i="23"/>
  <c r="FN17" i="23"/>
  <c r="FQ314" i="23"/>
  <c r="FX310" i="17"/>
  <c r="DY84" i="17"/>
  <c r="FE84" i="17" s="1"/>
  <c r="FO255" i="17"/>
  <c r="EY255" i="17"/>
  <c r="FJ84" i="17"/>
  <c r="ES133" i="17"/>
  <c r="FQ133" i="17" s="1"/>
  <c r="FZ119" i="17"/>
  <c r="FX209" i="17"/>
  <c r="FW127" i="17"/>
  <c r="EZ255" i="17"/>
  <c r="FP255" i="17"/>
  <c r="FW162" i="24"/>
  <c r="FZ162" i="24" s="1"/>
  <c r="FR219" i="17"/>
  <c r="EU274" i="17"/>
  <c r="FS274" i="17" s="1"/>
  <c r="FL84" i="17"/>
  <c r="FV308" i="17"/>
  <c r="FR80" i="17"/>
  <c r="FZ80" i="17" s="1"/>
  <c r="FK133" i="17"/>
  <c r="FD66" i="17"/>
  <c r="FT66" i="17" s="1"/>
  <c r="EX64" i="17"/>
  <c r="FV64" i="17" s="1"/>
  <c r="FW314" i="17"/>
  <c r="EY274" i="17"/>
  <c r="FW274" i="17" s="1"/>
  <c r="DU84" i="17"/>
  <c r="FA84" i="17" s="1"/>
  <c r="FA17" i="23"/>
  <c r="FW113" i="17"/>
  <c r="FL161" i="17"/>
  <c r="FG77" i="17"/>
  <c r="FT160" i="17"/>
  <c r="FM133" i="17"/>
  <c r="FP320" i="17"/>
  <c r="FQ164" i="23"/>
  <c r="FI133" i="23"/>
  <c r="FQ133" i="23" s="1"/>
  <c r="FZ172" i="22"/>
  <c r="FU80" i="17"/>
  <c r="FR77" i="17"/>
  <c r="DV274" i="17"/>
  <c r="FB274" i="17" s="1"/>
  <c r="ET274" i="17"/>
  <c r="FT112" i="17"/>
  <c r="FB163" i="17"/>
  <c r="FS210" i="17"/>
  <c r="FI82" i="17"/>
  <c r="EW77" i="17"/>
  <c r="FU114" i="17"/>
  <c r="EZ312" i="17"/>
  <c r="FX312" i="17" s="1"/>
  <c r="DV312" i="17"/>
  <c r="EM312" i="17"/>
  <c r="FK312" i="17" s="1"/>
  <c r="FW121" i="17"/>
  <c r="FU300" i="17"/>
  <c r="FU262" i="17"/>
  <c r="FU253" i="17"/>
  <c r="DJ229" i="17"/>
  <c r="DZ229" i="17" s="1"/>
  <c r="FF229" i="17" s="1"/>
  <c r="CT229" i="17"/>
  <c r="DB229" i="17"/>
  <c r="DR229" i="17"/>
  <c r="EP229" i="17" s="1"/>
  <c r="EH229" i="17"/>
  <c r="EX229" i="17" s="1"/>
  <c r="FF172" i="17"/>
  <c r="FU128" i="17"/>
  <c r="FX128" i="17"/>
  <c r="FX76" i="17"/>
  <c r="FU27" i="17"/>
  <c r="FR263" i="17"/>
  <c r="FZ263" i="17" s="1"/>
  <c r="FH219" i="17"/>
  <c r="FX219" i="17" s="1"/>
  <c r="FX304" i="17"/>
  <c r="FQ218" i="17"/>
  <c r="FT122" i="17"/>
  <c r="FV307" i="17"/>
  <c r="EV307" i="17"/>
  <c r="FT307" i="17" s="1"/>
  <c r="DF321" i="17"/>
  <c r="CP321" i="17"/>
  <c r="DN321" i="17"/>
  <c r="EL321" i="17" s="1"/>
  <c r="CX321" i="17"/>
  <c r="FR273" i="17"/>
  <c r="ET207" i="17"/>
  <c r="FR207" i="17" s="1"/>
  <c r="FS66" i="17"/>
  <c r="FJ66" i="17"/>
  <c r="FN81" i="17"/>
  <c r="FL264" i="17"/>
  <c r="FT264" i="17" s="1"/>
  <c r="FZ264" i="17" s="1"/>
  <c r="EW163" i="17"/>
  <c r="FU163" i="17" s="1"/>
  <c r="FR162" i="17"/>
  <c r="ES174" i="17"/>
  <c r="FX130" i="17"/>
  <c r="CS275" i="17"/>
  <c r="DI275" i="17"/>
  <c r="EG275" i="17" s="1"/>
  <c r="DA275" i="17"/>
  <c r="DQ275" i="17"/>
  <c r="FQ176" i="17"/>
  <c r="FR178" i="17"/>
  <c r="FP175" i="17"/>
  <c r="FH255" i="17"/>
  <c r="FF163" i="17"/>
  <c r="EU303" i="17"/>
  <c r="FS303" i="17" s="1"/>
  <c r="FX63" i="17"/>
  <c r="EB179" i="17"/>
  <c r="EE179" i="17"/>
  <c r="FK179" i="17" s="1"/>
  <c r="FF311" i="17"/>
  <c r="FV311" i="17" s="1"/>
  <c r="FN311" i="17"/>
  <c r="FS317" i="17"/>
  <c r="FQ257" i="17"/>
  <c r="FQ221" i="17"/>
  <c r="FU227" i="17"/>
  <c r="EH134" i="17"/>
  <c r="DJ134" i="17"/>
  <c r="CT134" i="17"/>
  <c r="DR134" i="17"/>
  <c r="EP134" i="17" s="1"/>
  <c r="DB134" i="17"/>
  <c r="DZ134" i="17"/>
  <c r="FX21" i="17"/>
  <c r="FS215" i="17"/>
  <c r="FA72" i="17"/>
  <c r="FT303" i="17"/>
  <c r="DX124" i="17"/>
  <c r="FD124" i="17" s="1"/>
  <c r="EV124" i="17"/>
  <c r="FT124" i="17" s="1"/>
  <c r="EM131" i="17"/>
  <c r="FK131" i="17" s="1"/>
  <c r="EU131" i="17"/>
  <c r="FS131" i="17" s="1"/>
  <c r="FW258" i="17"/>
  <c r="FP170" i="17"/>
  <c r="FT225" i="17"/>
  <c r="FZ225" i="17" s="1"/>
  <c r="FR255" i="17"/>
  <c r="EU306" i="17"/>
  <c r="FS306" i="17" s="1"/>
  <c r="FZ306" i="17" s="1"/>
  <c r="ES112" i="17"/>
  <c r="FQ112" i="17" s="1"/>
  <c r="EX303" i="17"/>
  <c r="FV303" i="17" s="1"/>
  <c r="FU303" i="17"/>
  <c r="FU309" i="17"/>
  <c r="FR309" i="17"/>
  <c r="FW260" i="17"/>
  <c r="FX269" i="17"/>
  <c r="FW269" i="17"/>
  <c r="FT216" i="17"/>
  <c r="CQ182" i="17"/>
  <c r="DG182" i="17"/>
  <c r="EE182" i="17" s="1"/>
  <c r="EU182" i="17" s="1"/>
  <c r="DO182" i="17"/>
  <c r="EM182" i="17" s="1"/>
  <c r="CY182" i="17"/>
  <c r="FV123" i="17"/>
  <c r="EH85" i="17"/>
  <c r="DJ85" i="17"/>
  <c r="CT85" i="17"/>
  <c r="DB85" i="17"/>
  <c r="DR85" i="17"/>
  <c r="EP85" i="17" s="1"/>
  <c r="EX85" i="17" s="1"/>
  <c r="DZ85" i="17"/>
  <c r="FT75" i="17"/>
  <c r="EZ25" i="17"/>
  <c r="FW17" i="17"/>
  <c r="FK175" i="17"/>
  <c r="FG217" i="22"/>
  <c r="FW217" i="22" s="1"/>
  <c r="EV212" i="17"/>
  <c r="FT212" i="17" s="1"/>
  <c r="EY169" i="17"/>
  <c r="FW169" i="17" s="1"/>
  <c r="FT116" i="17"/>
  <c r="FW31" i="17"/>
  <c r="FP32" i="17"/>
  <c r="FF82" i="17"/>
  <c r="FQ300" i="17"/>
  <c r="FR71" i="17"/>
  <c r="EU228" i="17"/>
  <c r="FS228" i="17" s="1"/>
  <c r="FS223" i="17"/>
  <c r="FD208" i="17"/>
  <c r="FU162" i="17"/>
  <c r="FR120" i="17"/>
  <c r="FZ180" i="22"/>
  <c r="FZ316" i="22"/>
  <c r="FZ73" i="22"/>
  <c r="FZ318" i="22"/>
  <c r="FZ76" i="22"/>
  <c r="FZ124" i="22"/>
  <c r="CE277" i="23"/>
  <c r="BO277" i="23"/>
  <c r="CM277" i="23" s="1"/>
  <c r="CD277" i="23"/>
  <c r="BN277" i="23"/>
  <c r="CL277" i="23" s="1"/>
  <c r="CC277" i="23"/>
  <c r="BM277" i="23"/>
  <c r="CK277" i="23" s="1"/>
  <c r="CB277" i="23"/>
  <c r="BL277" i="23"/>
  <c r="CJ277" i="23" s="1"/>
  <c r="CA277" i="23"/>
  <c r="BK277" i="23"/>
  <c r="CI277" i="23" s="1"/>
  <c r="BZ277" i="23"/>
  <c r="BJ277" i="23"/>
  <c r="CH277" i="23" s="1"/>
  <c r="BY277" i="23"/>
  <c r="BI277" i="23"/>
  <c r="CG277" i="23" s="1"/>
  <c r="CF277" i="23"/>
  <c r="BP277" i="23"/>
  <c r="CN277" i="23" s="1"/>
  <c r="FZ221" i="23"/>
  <c r="FZ72" i="23"/>
  <c r="EA321" i="24"/>
  <c r="CF184" i="24"/>
  <c r="BP184" i="24"/>
  <c r="CE184" i="24"/>
  <c r="BO184" i="24"/>
  <c r="CM184" i="24" s="1"/>
  <c r="CC184" i="24"/>
  <c r="BM184" i="24"/>
  <c r="CK184" i="24" s="1"/>
  <c r="CB184" i="24"/>
  <c r="BL184" i="24"/>
  <c r="CJ184" i="24" s="1"/>
  <c r="BZ184" i="24"/>
  <c r="BJ184" i="24"/>
  <c r="CH184" i="24" s="1"/>
  <c r="BK184" i="24"/>
  <c r="CI184" i="24" s="1"/>
  <c r="BI184" i="24"/>
  <c r="CG184" i="24" s="1"/>
  <c r="CD184" i="24"/>
  <c r="CA184" i="24"/>
  <c r="BY184" i="24"/>
  <c r="BN184" i="24"/>
  <c r="CL184" i="24" s="1"/>
  <c r="DX275" i="24"/>
  <c r="DD321" i="24"/>
  <c r="FZ165" i="24"/>
  <c r="EU299" i="24"/>
  <c r="FV307" i="24"/>
  <c r="FC299" i="24"/>
  <c r="DZ181" i="17"/>
  <c r="FF181" i="17" s="1"/>
  <c r="DU67" i="17"/>
  <c r="FA67" i="17" s="1"/>
  <c r="EP319" i="17"/>
  <c r="FN319" i="17" s="1"/>
  <c r="FU301" i="24"/>
  <c r="FH65" i="17"/>
  <c r="FX65" i="17" s="1"/>
  <c r="FP65" i="17"/>
  <c r="FX254" i="17"/>
  <c r="FQ72" i="17"/>
  <c r="FZ72" i="17" s="1"/>
  <c r="FE254" i="17"/>
  <c r="FU254" i="17" s="1"/>
  <c r="FM254" i="17"/>
  <c r="EF319" i="17"/>
  <c r="EV319" i="17" s="1"/>
  <c r="EV17" i="23"/>
  <c r="FT17" i="23" s="1"/>
  <c r="FL17" i="23"/>
  <c r="FX213" i="17"/>
  <c r="EG228" i="17"/>
  <c r="EW228" i="17" s="1"/>
  <c r="DV84" i="17"/>
  <c r="FB84" i="17" s="1"/>
  <c r="ET84" i="17"/>
  <c r="FR84" i="17" s="1"/>
  <c r="FJ215" i="17"/>
  <c r="ET215" i="17"/>
  <c r="ET163" i="17"/>
  <c r="FR163" i="17" s="1"/>
  <c r="FV309" i="17"/>
  <c r="EZ79" i="17"/>
  <c r="FX79" i="17" s="1"/>
  <c r="FO299" i="24"/>
  <c r="EY299" i="24"/>
  <c r="FW299" i="24" s="1"/>
  <c r="FZ311" i="22"/>
  <c r="EI228" i="17"/>
  <c r="EY228" i="17" s="1"/>
  <c r="EV84" i="17"/>
  <c r="FB65" i="17"/>
  <c r="FJ65" i="17"/>
  <c r="DW133" i="17"/>
  <c r="FC133" i="17" s="1"/>
  <c r="FC17" i="23"/>
  <c r="FM173" i="17"/>
  <c r="FE173" i="17"/>
  <c r="FS167" i="17"/>
  <c r="FV69" i="17"/>
  <c r="FT301" i="24"/>
  <c r="FI17" i="23"/>
  <c r="ES17" i="23"/>
  <c r="FQ17" i="23" s="1"/>
  <c r="EW274" i="17"/>
  <c r="EX84" i="17"/>
  <c r="FF318" i="17"/>
  <c r="EX318" i="17"/>
  <c r="FV318" i="17" s="1"/>
  <c r="FR68" i="17"/>
  <c r="FW32" i="17"/>
  <c r="EB320" i="17"/>
  <c r="FH320" i="17" s="1"/>
  <c r="FA68" i="17"/>
  <c r="ES68" i="17"/>
  <c r="FI68" i="17"/>
  <c r="FV78" i="17"/>
  <c r="FJ76" i="17"/>
  <c r="FJ274" i="17"/>
  <c r="FD266" i="17"/>
  <c r="EZ316" i="17"/>
  <c r="FX316" i="17" s="1"/>
  <c r="FJ128" i="17"/>
  <c r="FT64" i="17"/>
  <c r="EU315" i="17"/>
  <c r="FC315" i="17"/>
  <c r="FK315" i="17"/>
  <c r="FA127" i="17"/>
  <c r="FH116" i="17"/>
  <c r="FA319" i="17"/>
  <c r="FF165" i="17"/>
  <c r="FV165" i="17" s="1"/>
  <c r="FZ211" i="17"/>
  <c r="FM163" i="17"/>
  <c r="FP115" i="17"/>
  <c r="FX115" i="17" s="1"/>
  <c r="FM222" i="17"/>
  <c r="EU82" i="17"/>
  <c r="EY312" i="17"/>
  <c r="EP312" i="17"/>
  <c r="FX300" i="17"/>
  <c r="FT300" i="17"/>
  <c r="FS301" i="17"/>
  <c r="FK262" i="17"/>
  <c r="FR253" i="17"/>
  <c r="FZ253" i="17" s="1"/>
  <c r="EK229" i="17"/>
  <c r="CO229" i="17"/>
  <c r="DU229" i="17"/>
  <c r="DE229" i="17"/>
  <c r="DM229" i="17"/>
  <c r="CW229" i="17"/>
  <c r="FW128" i="17"/>
  <c r="FM117" i="17"/>
  <c r="FW27" i="17"/>
  <c r="FS311" i="17"/>
  <c r="FW130" i="17"/>
  <c r="EU307" i="17"/>
  <c r="CS321" i="17"/>
  <c r="DI321" i="17"/>
  <c r="DQ321" i="17"/>
  <c r="EO321" i="17" s="1"/>
  <c r="DA321" i="17"/>
  <c r="DY321" i="17"/>
  <c r="FQ207" i="17"/>
  <c r="FW213" i="17"/>
  <c r="FT70" i="17"/>
  <c r="FU34" i="17"/>
  <c r="FL167" i="17"/>
  <c r="FA174" i="17"/>
  <c r="FI174" i="17"/>
  <c r="DX174" i="17"/>
  <c r="FD174" i="17" s="1"/>
  <c r="CV275" i="17"/>
  <c r="DL275" i="17"/>
  <c r="DT275" i="17"/>
  <c r="ER275" i="17" s="1"/>
  <c r="DD275" i="17"/>
  <c r="EJ275" i="17"/>
  <c r="FS80" i="17"/>
  <c r="FX161" i="17"/>
  <c r="FK266" i="17"/>
  <c r="ET256" i="17"/>
  <c r="FR256" i="17" s="1"/>
  <c r="FZ256" i="17" s="1"/>
  <c r="FQ311" i="17"/>
  <c r="FO257" i="17"/>
  <c r="FU221" i="17"/>
  <c r="FJ227" i="17"/>
  <c r="CO134" i="17"/>
  <c r="EK134" i="17"/>
  <c r="EC134" i="17"/>
  <c r="DE134" i="17"/>
  <c r="DU134" i="17"/>
  <c r="DM134" i="17"/>
  <c r="CW134" i="17"/>
  <c r="FW21" i="17"/>
  <c r="FB299" i="17"/>
  <c r="FR299" i="17" s="1"/>
  <c r="FZ299" i="17" s="1"/>
  <c r="EY222" i="17"/>
  <c r="FW222" i="17" s="1"/>
  <c r="EX124" i="17"/>
  <c r="FC131" i="17"/>
  <c r="EQ131" i="17"/>
  <c r="FO131" i="17" s="1"/>
  <c r="CS36" i="17"/>
  <c r="DI36" i="17"/>
  <c r="DQ36" i="17"/>
  <c r="DY36" i="17" s="1"/>
  <c r="DA36" i="17"/>
  <c r="ES258" i="17"/>
  <c r="FJ170" i="17"/>
  <c r="FQ122" i="17"/>
  <c r="EZ64" i="17"/>
  <c r="FX64" i="17" s="1"/>
  <c r="FS116" i="17"/>
  <c r="FU75" i="17"/>
  <c r="FR126" i="17"/>
  <c r="FW126" i="17"/>
  <c r="EZ309" i="17"/>
  <c r="FX309" i="17" s="1"/>
  <c r="FQ313" i="17"/>
  <c r="FR270" i="17"/>
  <c r="FR220" i="17"/>
  <c r="FU214" i="17"/>
  <c r="FN216" i="17"/>
  <c r="EH182" i="17"/>
  <c r="CT182" i="17"/>
  <c r="DJ182" i="17"/>
  <c r="DZ182" i="17"/>
  <c r="DB182" i="17"/>
  <c r="DR182" i="17"/>
  <c r="EP182" i="17" s="1"/>
  <c r="FQ123" i="17"/>
  <c r="CO85" i="17"/>
  <c r="EC85" i="17"/>
  <c r="FI85" i="17" s="1"/>
  <c r="DE85" i="17"/>
  <c r="CW85" i="17"/>
  <c r="DM85" i="17"/>
  <c r="EK85" i="17" s="1"/>
  <c r="FB75" i="17"/>
  <c r="FW25" i="17"/>
  <c r="FX302" i="17"/>
  <c r="FB175" i="17"/>
  <c r="FR175" i="17" s="1"/>
  <c r="FS222" i="17"/>
  <c r="EV268" i="17"/>
  <c r="FT268" i="17" s="1"/>
  <c r="FL268" i="17"/>
  <c r="FP177" i="17"/>
  <c r="FX177" i="17" s="1"/>
  <c r="FZ177" i="17" s="1"/>
  <c r="FA83" i="17"/>
  <c r="FQ83" i="17" s="1"/>
  <c r="FD71" i="17"/>
  <c r="FT71" i="17" s="1"/>
  <c r="FS71" i="17"/>
  <c r="FQ71" i="17"/>
  <c r="FT304" i="17"/>
  <c r="EU218" i="17"/>
  <c r="FS218" i="17" s="1"/>
  <c r="FJ208" i="17"/>
  <c r="FU208" i="17"/>
  <c r="FD128" i="17"/>
  <c r="FT128" i="17" s="1"/>
  <c r="BY185" i="22"/>
  <c r="BI185" i="22"/>
  <c r="CG185" i="22" s="1"/>
  <c r="CF185" i="22"/>
  <c r="BP185" i="22"/>
  <c r="CN185" i="22" s="1"/>
  <c r="CE185" i="22"/>
  <c r="BO185" i="22"/>
  <c r="CM185" i="22" s="1"/>
  <c r="CC185" i="22"/>
  <c r="BM185" i="22"/>
  <c r="CK185" i="22" s="1"/>
  <c r="CB185" i="22"/>
  <c r="BL185" i="22"/>
  <c r="CJ185" i="22" s="1"/>
  <c r="CA185" i="22"/>
  <c r="BK185" i="22"/>
  <c r="CI185" i="22" s="1"/>
  <c r="BZ185" i="22"/>
  <c r="BJ185" i="22"/>
  <c r="CH185" i="22" s="1"/>
  <c r="CD185" i="22"/>
  <c r="BN185" i="22"/>
  <c r="CL185" i="22" s="1"/>
  <c r="CH183" i="17"/>
  <c r="BZ183" i="17"/>
  <c r="BJ183" i="17"/>
  <c r="CG183" i="17"/>
  <c r="BY183" i="17"/>
  <c r="BI183" i="17"/>
  <c r="CN183" i="17"/>
  <c r="CF183" i="17"/>
  <c r="BP183" i="17"/>
  <c r="CM183" i="17"/>
  <c r="CE183" i="17"/>
  <c r="BO183" i="17"/>
  <c r="CL183" i="17"/>
  <c r="CD183" i="17"/>
  <c r="BN183" i="17"/>
  <c r="CK183" i="17"/>
  <c r="CC183" i="17"/>
  <c r="BM183" i="17"/>
  <c r="CJ183" i="17"/>
  <c r="CB183" i="17"/>
  <c r="BL183" i="17"/>
  <c r="CI183" i="17"/>
  <c r="CA183" i="17"/>
  <c r="BK183" i="17"/>
  <c r="FF217" i="22"/>
  <c r="DZ229" i="22"/>
  <c r="FX170" i="22"/>
  <c r="FZ170" i="22" s="1"/>
  <c r="FV275" i="22"/>
  <c r="DY229" i="22"/>
  <c r="FZ79" i="22"/>
  <c r="FW132" i="22"/>
  <c r="FZ132" i="22" s="1"/>
  <c r="DX275" i="23"/>
  <c r="EP182" i="23"/>
  <c r="FF182" i="23" s="1"/>
  <c r="FP319" i="23"/>
  <c r="FZ310" i="23"/>
  <c r="FZ312" i="23"/>
  <c r="DZ85" i="24"/>
  <c r="FZ79" i="24"/>
  <c r="BZ39" i="24"/>
  <c r="BY39" i="24"/>
  <c r="BJ39" i="24"/>
  <c r="CH39" i="24" s="1"/>
  <c r="BI39" i="24"/>
  <c r="CG39" i="24" s="1"/>
  <c r="CA39" i="24"/>
  <c r="BK39" i="24"/>
  <c r="CI39" i="24" s="1"/>
  <c r="CB39" i="24"/>
  <c r="BL39" i="24"/>
  <c r="CJ39" i="24" s="1"/>
  <c r="CC39" i="24"/>
  <c r="BM39" i="24"/>
  <c r="CK39" i="24" s="1"/>
  <c r="CD39" i="24"/>
  <c r="BN39" i="24"/>
  <c r="CL39" i="24" s="1"/>
  <c r="CE39" i="24"/>
  <c r="BO39" i="24"/>
  <c r="CM39" i="24" s="1"/>
  <c r="CF39" i="24"/>
  <c r="BP39" i="24"/>
  <c r="CN39" i="24" s="1"/>
  <c r="BZ87" i="24"/>
  <c r="BJ87" i="24"/>
  <c r="CH87" i="24" s="1"/>
  <c r="CF87" i="24"/>
  <c r="BP87" i="24"/>
  <c r="CE87" i="24"/>
  <c r="BO87" i="24"/>
  <c r="CM87" i="24" s="1"/>
  <c r="CD87" i="24"/>
  <c r="BN87" i="24"/>
  <c r="CL87" i="24" s="1"/>
  <c r="CC87" i="24"/>
  <c r="BM87" i="24"/>
  <c r="CK87" i="24" s="1"/>
  <c r="CB87" i="24"/>
  <c r="BL87" i="24"/>
  <c r="CJ87" i="24" s="1"/>
  <c r="CA87" i="24"/>
  <c r="BY87" i="24"/>
  <c r="BK87" i="24"/>
  <c r="CI87" i="24" s="1"/>
  <c r="BI87" i="24"/>
  <c r="CG87" i="24" s="1"/>
  <c r="FS314" i="24"/>
  <c r="FT18" i="24"/>
  <c r="FP274" i="17"/>
  <c r="EJ84" i="17"/>
  <c r="FP84" i="17" s="1"/>
  <c r="FR126" i="23"/>
  <c r="FZ126" i="23" s="1"/>
  <c r="FZ171" i="22"/>
  <c r="EV133" i="17"/>
  <c r="FT133" i="17" s="1"/>
  <c r="FQ266" i="23"/>
  <c r="FS214" i="17"/>
  <c r="FV173" i="17"/>
  <c r="FZ310" i="17"/>
  <c r="FA115" i="17"/>
  <c r="FQ115" i="17" s="1"/>
  <c r="FI115" i="17"/>
  <c r="FQ225" i="24"/>
  <c r="FU167" i="17"/>
  <c r="FI129" i="17"/>
  <c r="ES129" i="17"/>
  <c r="FX26" i="17"/>
  <c r="FO84" i="17"/>
  <c r="FW84" i="17" s="1"/>
  <c r="FS274" i="22"/>
  <c r="FZ274" i="22" s="1"/>
  <c r="EV299" i="24"/>
  <c r="FL299" i="24"/>
  <c r="FZ258" i="22"/>
  <c r="FW226" i="17"/>
  <c r="FR298" i="17"/>
  <c r="FR65" i="17"/>
  <c r="FZ224" i="17"/>
  <c r="FA70" i="17"/>
  <c r="FQ70" i="17" s="1"/>
  <c r="FZ70" i="17" s="1"/>
  <c r="FT309" i="17"/>
  <c r="FJ319" i="17"/>
  <c r="FR319" i="17" s="1"/>
  <c r="FK17" i="23"/>
  <c r="EU17" i="23"/>
  <c r="FS17" i="23" s="1"/>
  <c r="FR220" i="22"/>
  <c r="FZ220" i="22" s="1"/>
  <c r="FT266" i="17"/>
  <c r="FT272" i="17"/>
  <c r="FX133" i="17"/>
  <c r="FV256" i="17"/>
  <c r="FD168" i="17"/>
  <c r="FT168" i="17" s="1"/>
  <c r="FE77" i="17"/>
  <c r="FO160" i="17"/>
  <c r="FM267" i="17"/>
  <c r="EW267" i="17"/>
  <c r="FU267" i="17" s="1"/>
  <c r="FZ300" i="22"/>
  <c r="FG78" i="17"/>
  <c r="FW78" i="17" s="1"/>
  <c r="FE73" i="17"/>
  <c r="FU73" i="17" s="1"/>
  <c r="EU84" i="17"/>
  <c r="ET133" i="17"/>
  <c r="FR133" i="17" s="1"/>
  <c r="DU181" i="17"/>
  <c r="FA181" i="17" s="1"/>
  <c r="DY320" i="17"/>
  <c r="FE320" i="17" s="1"/>
  <c r="FU320" i="17" s="1"/>
  <c r="EX226" i="17"/>
  <c r="FV226" i="17" s="1"/>
  <c r="FB215" i="17"/>
  <c r="EV209" i="17"/>
  <c r="FT209" i="17" s="1"/>
  <c r="EA312" i="17"/>
  <c r="FG312" i="17" s="1"/>
  <c r="DU312" i="17"/>
  <c r="ES312" i="17"/>
  <c r="EN312" i="17"/>
  <c r="FL312" i="17" s="1"/>
  <c r="FV121" i="17"/>
  <c r="EW319" i="17"/>
  <c r="FU319" i="17" s="1"/>
  <c r="FW262" i="17"/>
  <c r="FQ271" i="17"/>
  <c r="EF229" i="17"/>
  <c r="CR229" i="17"/>
  <c r="DH229" i="17"/>
  <c r="DP229" i="17"/>
  <c r="EN229" i="17" s="1"/>
  <c r="CZ229" i="17"/>
  <c r="FX172" i="17"/>
  <c r="FL128" i="17"/>
  <c r="FR117" i="17"/>
  <c r="FN117" i="17"/>
  <c r="EY35" i="17"/>
  <c r="FW35" i="17" s="1"/>
  <c r="FW219" i="17"/>
  <c r="FS305" i="17"/>
  <c r="FG267" i="17"/>
  <c r="FX71" i="17"/>
  <c r="FX18" i="17"/>
  <c r="EV181" i="17"/>
  <c r="FT181" i="17" s="1"/>
  <c r="FU307" i="17"/>
  <c r="EC321" i="17"/>
  <c r="CO321" i="17"/>
  <c r="DM321" i="17"/>
  <c r="DU321" i="17" s="1"/>
  <c r="CW321" i="17"/>
  <c r="DE321" i="17"/>
  <c r="FV273" i="17"/>
  <c r="FW273" i="17"/>
  <c r="FS213" i="17"/>
  <c r="EW70" i="17"/>
  <c r="FU70" i="17" s="1"/>
  <c r="FU29" i="17"/>
  <c r="DW174" i="17"/>
  <c r="FC174" i="17" s="1"/>
  <c r="DY174" i="17"/>
  <c r="EH174" i="17"/>
  <c r="FN174" i="17" s="1"/>
  <c r="DV271" i="17"/>
  <c r="FB271" i="17" s="1"/>
  <c r="CR275" i="17"/>
  <c r="DH275" i="17"/>
  <c r="DP275" i="17"/>
  <c r="EN275" i="17" s="1"/>
  <c r="EF275" i="17"/>
  <c r="CZ275" i="17"/>
  <c r="FU166" i="17"/>
  <c r="FD316" i="17"/>
  <c r="FS255" i="17"/>
  <c r="FH112" i="17"/>
  <c r="FX112" i="17" s="1"/>
  <c r="FR122" i="17"/>
  <c r="FC82" i="17"/>
  <c r="DW179" i="17"/>
  <c r="FC179" i="17" s="1"/>
  <c r="FX311" i="17"/>
  <c r="FX317" i="17"/>
  <c r="FU265" i="17"/>
  <c r="FD227" i="17"/>
  <c r="FT227" i="17" s="1"/>
  <c r="DH134" i="17"/>
  <c r="DX134" i="17" s="1"/>
  <c r="CR134" i="17"/>
  <c r="DP134" i="17"/>
  <c r="EN134" i="17" s="1"/>
  <c r="CZ134" i="17"/>
  <c r="EX82" i="17"/>
  <c r="FV82" i="17" s="1"/>
  <c r="FQ74" i="17"/>
  <c r="FM73" i="17"/>
  <c r="EO218" i="17"/>
  <c r="FM218" i="17" s="1"/>
  <c r="FC124" i="17"/>
  <c r="ES124" i="17"/>
  <c r="EN131" i="17"/>
  <c r="FL131" i="17" s="1"/>
  <c r="CV36" i="17"/>
  <c r="DT36" i="17"/>
  <c r="ER36" i="17" s="1"/>
  <c r="DL36" i="17"/>
  <c r="DD36" i="17"/>
  <c r="EJ36" i="17"/>
  <c r="EB36" i="17"/>
  <c r="FH36" i="17" s="1"/>
  <c r="CQ36" i="17"/>
  <c r="DO36" i="17"/>
  <c r="EM36" i="17" s="1"/>
  <c r="CY36" i="17"/>
  <c r="FX122" i="17"/>
  <c r="FS64" i="17"/>
  <c r="FW15" i="17"/>
  <c r="FB222" i="17"/>
  <c r="FR176" i="17"/>
  <c r="FW123" i="17"/>
  <c r="FD126" i="17"/>
  <c r="FT126" i="17" s="1"/>
  <c r="FU313" i="17"/>
  <c r="FV260" i="17"/>
  <c r="FV270" i="17"/>
  <c r="FT270" i="17"/>
  <c r="FQ220" i="17"/>
  <c r="FZ220" i="17" s="1"/>
  <c r="FQ216" i="17"/>
  <c r="CO182" i="17"/>
  <c r="DE182" i="17"/>
  <c r="CW182" i="17"/>
  <c r="DM182" i="17"/>
  <c r="EK182" i="17" s="1"/>
  <c r="CR85" i="17"/>
  <c r="CZ85" i="17"/>
  <c r="DH85" i="17"/>
  <c r="DP85" i="17"/>
  <c r="EN85" i="17" s="1"/>
  <c r="FQ63" i="17"/>
  <c r="FN23" i="17"/>
  <c r="FV14" i="17"/>
  <c r="FG257" i="17"/>
  <c r="FW257" i="17" s="1"/>
  <c r="FF212" i="17"/>
  <c r="FV212" i="17" s="1"/>
  <c r="FR180" i="17"/>
  <c r="EO268" i="17"/>
  <c r="FM268" i="17" s="1"/>
  <c r="EW268" i="17"/>
  <c r="FN212" i="17"/>
  <c r="FU180" i="17"/>
  <c r="FT180" i="17"/>
  <c r="EY161" i="17"/>
  <c r="FC161" i="17"/>
  <c r="EZ116" i="17"/>
  <c r="FX116" i="17" s="1"/>
  <c r="FX31" i="17"/>
  <c r="FX226" i="17"/>
  <c r="FU225" i="17"/>
  <c r="FW223" i="17"/>
  <c r="FX223" i="17"/>
  <c r="EW218" i="17"/>
  <c r="FX208" i="17"/>
  <c r="FX120" i="17"/>
  <c r="FU79" i="17"/>
  <c r="EW81" i="17"/>
  <c r="FE117" i="17"/>
  <c r="FU117" i="17" s="1"/>
  <c r="CN37" i="17"/>
  <c r="CF37" i="17"/>
  <c r="CG37" i="17"/>
  <c r="BY37" i="17"/>
  <c r="CH37" i="17"/>
  <c r="BZ37" i="17"/>
  <c r="CI37" i="17"/>
  <c r="CA37" i="17"/>
  <c r="CJ37" i="17"/>
  <c r="CB37" i="17"/>
  <c r="CK37" i="17"/>
  <c r="CC37" i="17"/>
  <c r="CL37" i="17"/>
  <c r="BJ37" i="17"/>
  <c r="BI37" i="17"/>
  <c r="BK37" i="17"/>
  <c r="BL37" i="17"/>
  <c r="BM37" i="17"/>
  <c r="CD37" i="17"/>
  <c r="BP37" i="17"/>
  <c r="CM37" i="17"/>
  <c r="CE37" i="17"/>
  <c r="BN37" i="17"/>
  <c r="BO37" i="17"/>
  <c r="FX63" i="22"/>
  <c r="FZ63" i="22" s="1"/>
  <c r="FX15" i="22"/>
  <c r="FZ254" i="22"/>
  <c r="FZ216" i="22"/>
  <c r="FS255" i="22"/>
  <c r="FZ255" i="22" s="1"/>
  <c r="DW229" i="22"/>
  <c r="FZ312" i="22"/>
  <c r="FZ167" i="22"/>
  <c r="EB86" i="22"/>
  <c r="FZ67" i="22"/>
  <c r="FZ120" i="22"/>
  <c r="FZ267" i="22"/>
  <c r="DV135" i="23"/>
  <c r="EA182" i="23"/>
  <c r="FZ266" i="23"/>
  <c r="FV304" i="23"/>
  <c r="FZ161" i="24"/>
  <c r="CF323" i="24"/>
  <c r="BP323" i="24"/>
  <c r="CE323" i="24"/>
  <c r="BO323" i="24"/>
  <c r="CM323" i="24" s="1"/>
  <c r="CD323" i="24"/>
  <c r="BN323" i="24"/>
  <c r="CL323" i="24" s="1"/>
  <c r="CC323" i="24"/>
  <c r="BM323" i="24"/>
  <c r="CK323" i="24" s="1"/>
  <c r="CB323" i="24"/>
  <c r="BL323" i="24"/>
  <c r="CJ323" i="24" s="1"/>
  <c r="CA323" i="24"/>
  <c r="BK323" i="24"/>
  <c r="CI323" i="24" s="1"/>
  <c r="BZ323" i="24"/>
  <c r="BJ323" i="24"/>
  <c r="CH323" i="24" s="1"/>
  <c r="BY323" i="24"/>
  <c r="BI323" i="24"/>
  <c r="CG323" i="24" s="1"/>
  <c r="CE136" i="24"/>
  <c r="BO136" i="24"/>
  <c r="CM136" i="24" s="1"/>
  <c r="CC136" i="24"/>
  <c r="BM136" i="24"/>
  <c r="CK136" i="24" s="1"/>
  <c r="CB136" i="24"/>
  <c r="BL136" i="24"/>
  <c r="CJ136" i="24" s="1"/>
  <c r="BZ136" i="24"/>
  <c r="BJ136" i="24"/>
  <c r="CH136" i="24" s="1"/>
  <c r="BK136" i="24"/>
  <c r="CI136" i="24" s="1"/>
  <c r="BI136" i="24"/>
  <c r="CG136" i="24" s="1"/>
  <c r="CF136" i="24"/>
  <c r="CD136" i="24"/>
  <c r="CA136" i="24"/>
  <c r="BY136" i="24"/>
  <c r="BP136" i="24"/>
  <c r="BN136" i="24"/>
  <c r="CL136" i="24" s="1"/>
  <c r="ES320" i="24"/>
  <c r="FZ180" i="24"/>
  <c r="FU310" i="17"/>
  <c r="EZ274" i="17"/>
  <c r="FO133" i="17"/>
  <c r="FO68" i="17"/>
  <c r="EY68" i="17"/>
  <c r="FF319" i="17"/>
  <c r="EU69" i="17"/>
  <c r="FK69" i="17"/>
  <c r="FM84" i="17"/>
  <c r="FC69" i="17"/>
  <c r="FS69" i="17" s="1"/>
  <c r="FZ217" i="17"/>
  <c r="FP181" i="17"/>
  <c r="FT222" i="17"/>
  <c r="FX168" i="17"/>
  <c r="FA320" i="17"/>
  <c r="FV210" i="17"/>
  <c r="FC74" i="17"/>
  <c r="FS74" i="17" s="1"/>
  <c r="FS68" i="17"/>
  <c r="FA69" i="17"/>
  <c r="FQ69" i="17" s="1"/>
  <c r="FE115" i="17"/>
  <c r="FU115" i="17" s="1"/>
  <c r="FG255" i="17"/>
  <c r="FZ68" i="22"/>
  <c r="FT78" i="17"/>
  <c r="FX176" i="17"/>
  <c r="FB167" i="17"/>
  <c r="FX306" i="17"/>
  <c r="FG319" i="17"/>
  <c r="FS178" i="24"/>
  <c r="FZ178" i="24" s="1"/>
  <c r="EV127" i="17"/>
  <c r="FT127" i="17" s="1"/>
  <c r="EG274" i="17"/>
  <c r="FM274" i="17" s="1"/>
  <c r="FS266" i="17"/>
  <c r="FZ266" i="17" s="1"/>
  <c r="FN84" i="17"/>
  <c r="FS160" i="17"/>
  <c r="FZ160" i="17" s="1"/>
  <c r="DY133" i="17"/>
  <c r="FE133" i="17" s="1"/>
  <c r="ET314" i="17"/>
  <c r="FB314" i="17"/>
  <c r="FH17" i="23"/>
  <c r="FC35" i="24"/>
  <c r="FS35" i="24" s="1"/>
  <c r="FZ302" i="22"/>
  <c r="FZ319" i="22"/>
  <c r="FV298" i="17"/>
  <c r="FK84" i="17"/>
  <c r="FH68" i="17"/>
  <c r="FQ73" i="17"/>
  <c r="FM320" i="17"/>
  <c r="FR259" i="17"/>
  <c r="FZ259" i="17" s="1"/>
  <c r="FH25" i="17"/>
  <c r="FS114" i="17"/>
  <c r="FR114" i="17"/>
  <c r="FA312" i="17"/>
  <c r="EL312" i="17"/>
  <c r="EO312" i="17"/>
  <c r="FM312" i="17" s="1"/>
  <c r="FU301" i="17"/>
  <c r="FT262" i="17"/>
  <c r="FX262" i="17"/>
  <c r="FW253" i="17"/>
  <c r="DK229" i="17"/>
  <c r="CU229" i="17"/>
  <c r="DS229" i="17"/>
  <c r="EQ229" i="17" s="1"/>
  <c r="DC229" i="17"/>
  <c r="FT76" i="17"/>
  <c r="FU68" i="17"/>
  <c r="FE321" i="22"/>
  <c r="FU321" i="22" s="1"/>
  <c r="FT269" i="17"/>
  <c r="FU20" i="17"/>
  <c r="EZ181" i="17"/>
  <c r="FX181" i="17" s="1"/>
  <c r="FC307" i="17"/>
  <c r="FS307" i="17" s="1"/>
  <c r="CQ321" i="17"/>
  <c r="DG321" i="17"/>
  <c r="CY321" i="17"/>
  <c r="DO321" i="17"/>
  <c r="EM321" i="17" s="1"/>
  <c r="FX207" i="17"/>
  <c r="FW207" i="17"/>
  <c r="FU213" i="17"/>
  <c r="FE178" i="17"/>
  <c r="FS70" i="17"/>
  <c r="FR70" i="17"/>
  <c r="FX66" i="17"/>
  <c r="FU19" i="17"/>
  <c r="FV34" i="17"/>
  <c r="FL258" i="17"/>
  <c r="EE174" i="17"/>
  <c r="FK174" i="17" s="1"/>
  <c r="EI174" i="17"/>
  <c r="FO174" i="17" s="1"/>
  <c r="EG174" i="17"/>
  <c r="FM174" i="17" s="1"/>
  <c r="EP275" i="17"/>
  <c r="CT275" i="17"/>
  <c r="DJ275" i="17"/>
  <c r="EH275" i="17" s="1"/>
  <c r="DR275" i="17"/>
  <c r="DZ275" i="17" s="1"/>
  <c r="DB275" i="17"/>
  <c r="FV166" i="17"/>
  <c r="FW166" i="17"/>
  <c r="FU176" i="17"/>
  <c r="FS302" i="17"/>
  <c r="FZ302" i="17" s="1"/>
  <c r="FH30" i="17"/>
  <c r="FX30" i="17" s="1"/>
  <c r="ES298" i="17"/>
  <c r="FQ298" i="17" s="1"/>
  <c r="FF221" i="17"/>
  <c r="FV221" i="17" s="1"/>
  <c r="FC170" i="17"/>
  <c r="EJ179" i="17"/>
  <c r="FP179" i="17" s="1"/>
  <c r="FR311" i="17"/>
  <c r="FT317" i="17"/>
  <c r="FI227" i="17"/>
  <c r="FQ227" i="17" s="1"/>
  <c r="FW227" i="17"/>
  <c r="CU134" i="17"/>
  <c r="DK134" i="17"/>
  <c r="EI134" i="17" s="1"/>
  <c r="DS134" i="17"/>
  <c r="EA134" i="17" s="1"/>
  <c r="DC134" i="17"/>
  <c r="FT82" i="17"/>
  <c r="FU21" i="17"/>
  <c r="FX80" i="17"/>
  <c r="EX65" i="17"/>
  <c r="FV65" i="17" s="1"/>
  <c r="FT223" i="17"/>
  <c r="FA124" i="17"/>
  <c r="EY124" i="17"/>
  <c r="FW124" i="17" s="1"/>
  <c r="EA131" i="17"/>
  <c r="FG131" i="17" s="1"/>
  <c r="DC36" i="17"/>
  <c r="DK36" i="17"/>
  <c r="CU36" i="17"/>
  <c r="DS36" i="17"/>
  <c r="EA36" i="17" s="1"/>
  <c r="EQ36" i="17"/>
  <c r="FU258" i="17"/>
  <c r="FQ170" i="17"/>
  <c r="FE81" i="17"/>
  <c r="FS207" i="17"/>
  <c r="FB66" i="17"/>
  <c r="FR66" i="17" s="1"/>
  <c r="FQ126" i="17"/>
  <c r="FR303" i="17"/>
  <c r="FP313" i="17"/>
  <c r="FQ260" i="17"/>
  <c r="FZ260" i="17" s="1"/>
  <c r="FV220" i="17"/>
  <c r="FS220" i="17"/>
  <c r="FR214" i="17"/>
  <c r="FT214" i="17"/>
  <c r="FS216" i="17"/>
  <c r="FW216" i="17"/>
  <c r="DH182" i="17"/>
  <c r="EF182" i="17" s="1"/>
  <c r="EV182" i="17" s="1"/>
  <c r="CR182" i="17"/>
  <c r="DP182" i="17"/>
  <c r="EN182" i="17" s="1"/>
  <c r="CZ182" i="17"/>
  <c r="FS123" i="17"/>
  <c r="EI85" i="17"/>
  <c r="EQ85" i="17"/>
  <c r="CU85" i="17"/>
  <c r="DK85" i="17"/>
  <c r="EA85" i="17"/>
  <c r="DC85" i="17"/>
  <c r="DS85" i="17"/>
  <c r="ET75" i="17"/>
  <c r="FR75" i="17" s="1"/>
  <c r="FW23" i="17"/>
  <c r="FT255" i="17"/>
  <c r="FR79" i="17"/>
  <c r="FN310" i="17"/>
  <c r="DU268" i="17"/>
  <c r="FA268" i="17" s="1"/>
  <c r="EY268" i="17"/>
  <c r="FW268" i="17" s="1"/>
  <c r="ER268" i="17"/>
  <c r="FP268" i="17" s="1"/>
  <c r="FS212" i="17"/>
  <c r="FQ180" i="17"/>
  <c r="FP169" i="17"/>
  <c r="FD215" i="17"/>
  <c r="FT215" i="17" s="1"/>
  <c r="FP174" i="17"/>
  <c r="FG71" i="17"/>
  <c r="FV304" i="17"/>
  <c r="FW304" i="17"/>
  <c r="DX265" i="17"/>
  <c r="FD265" i="17" s="1"/>
  <c r="EZ228" i="17"/>
  <c r="FX228" i="17" s="1"/>
  <c r="FU223" i="17"/>
  <c r="EV208" i="17"/>
  <c r="FT208" i="17" s="1"/>
  <c r="FS162" i="17"/>
  <c r="FV120" i="17"/>
  <c r="FV79" i="17"/>
  <c r="DZ37" i="24"/>
  <c r="FF36" i="24"/>
  <c r="FU31" i="24"/>
  <c r="DV37" i="24"/>
  <c r="FR22" i="24"/>
  <c r="FX33" i="24"/>
  <c r="EV35" i="23"/>
  <c r="FZ20" i="23"/>
  <c r="FZ30" i="23"/>
  <c r="FZ14" i="23"/>
  <c r="FV29" i="22"/>
  <c r="FU19" i="22"/>
  <c r="FU15" i="22"/>
  <c r="FQ30" i="22"/>
  <c r="FC35" i="22"/>
  <c r="FM35" i="22"/>
  <c r="FX19" i="22"/>
  <c r="FW35" i="22"/>
  <c r="FZ18" i="22"/>
  <c r="FZ23" i="22"/>
  <c r="FC17" i="17"/>
  <c r="FS17" i="17" s="1"/>
  <c r="FC15" i="17"/>
  <c r="ET16" i="17"/>
  <c r="FR16" i="17" s="1"/>
  <c r="EV16" i="17"/>
  <c r="FT16" i="17" s="1"/>
  <c r="FB15" i="17"/>
  <c r="FB16" i="17"/>
  <c r="FC14" i="17"/>
  <c r="EE19" i="17"/>
  <c r="FK19" i="17" s="1"/>
  <c r="DW19" i="17"/>
  <c r="ES16" i="17"/>
  <c r="EC17" i="17"/>
  <c r="FI17" i="17" s="1"/>
  <c r="DU17" i="17"/>
  <c r="ED17" i="17"/>
  <c r="FJ17" i="17" s="1"/>
  <c r="DV17" i="17"/>
  <c r="FR15" i="17"/>
  <c r="FS18" i="17"/>
  <c r="FS16" i="17"/>
  <c r="ED18" i="17"/>
  <c r="FJ18" i="17" s="1"/>
  <c r="DV18" i="17"/>
  <c r="ES15" i="17"/>
  <c r="FD15" i="17"/>
  <c r="FT15" i="17" s="1"/>
  <c r="EU15" i="17"/>
  <c r="FS15" i="17" s="1"/>
  <c r="EF17" i="17"/>
  <c r="FL17" i="17" s="1"/>
  <c r="DX17" i="17"/>
  <c r="FA15" i="17"/>
  <c r="FA16" i="17"/>
  <c r="FB14" i="17"/>
  <c r="ET14" i="17"/>
  <c r="EU14" i="17"/>
  <c r="DX321" i="24"/>
  <c r="EB321" i="24"/>
  <c r="FS309" i="24"/>
  <c r="EG321" i="24"/>
  <c r="FE321" i="24" s="1"/>
  <c r="EK321" i="24"/>
  <c r="EW299" i="24"/>
  <c r="FM299" i="24"/>
  <c r="FV304" i="24"/>
  <c r="FF299" i="24"/>
  <c r="EX299" i="24"/>
  <c r="FZ319" i="24"/>
  <c r="FC321" i="24"/>
  <c r="FR300" i="24"/>
  <c r="FX320" i="24"/>
  <c r="FA320" i="24"/>
  <c r="FQ320" i="24" s="1"/>
  <c r="FS302" i="24"/>
  <c r="FW302" i="24"/>
  <c r="FJ320" i="24"/>
  <c r="DV321" i="24"/>
  <c r="FV309" i="24"/>
  <c r="FZ304" i="24"/>
  <c r="FX302" i="24"/>
  <c r="FQ253" i="24"/>
  <c r="FZ262" i="24"/>
  <c r="FZ264" i="24"/>
  <c r="ER275" i="24"/>
  <c r="FH275" i="24" s="1"/>
  <c r="FZ265" i="24"/>
  <c r="FS274" i="24"/>
  <c r="FV274" i="24"/>
  <c r="FZ254" i="24"/>
  <c r="FQ274" i="24"/>
  <c r="EL275" i="24"/>
  <c r="FB275" i="24" s="1"/>
  <c r="FU263" i="24"/>
  <c r="FZ215" i="24"/>
  <c r="FP228" i="24"/>
  <c r="EA229" i="24"/>
  <c r="EO229" i="24"/>
  <c r="DZ229" i="24"/>
  <c r="DV229" i="24"/>
  <c r="DU229" i="24"/>
  <c r="FZ222" i="24"/>
  <c r="FZ207" i="24"/>
  <c r="FZ216" i="24"/>
  <c r="FZ223" i="24"/>
  <c r="FH229" i="24"/>
  <c r="FR227" i="24"/>
  <c r="FR213" i="24"/>
  <c r="FZ217" i="24"/>
  <c r="FL228" i="24"/>
  <c r="FZ167" i="24"/>
  <c r="FZ172" i="24"/>
  <c r="ES181" i="24"/>
  <c r="FQ181" i="24" s="1"/>
  <c r="FL181" i="24"/>
  <c r="FZ174" i="24"/>
  <c r="FZ169" i="24"/>
  <c r="FZ171" i="24"/>
  <c r="FS176" i="24"/>
  <c r="FS174" i="24"/>
  <c r="DZ182" i="24"/>
  <c r="FI181" i="24"/>
  <c r="FX175" i="24"/>
  <c r="FZ130" i="24"/>
  <c r="FR133" i="24"/>
  <c r="FP133" i="24"/>
  <c r="FX129" i="24"/>
  <c r="EO134" i="24"/>
  <c r="FE134" i="24" s="1"/>
  <c r="FZ131" i="24"/>
  <c r="FF133" i="24"/>
  <c r="FK133" i="24"/>
  <c r="FX115" i="24"/>
  <c r="FV120" i="24"/>
  <c r="FZ125" i="24"/>
  <c r="EZ133" i="24"/>
  <c r="FO133" i="24"/>
  <c r="FW120" i="24"/>
  <c r="FZ119" i="24"/>
  <c r="FZ128" i="24"/>
  <c r="FS112" i="24"/>
  <c r="DW134" i="24"/>
  <c r="FQ132" i="24"/>
  <c r="FZ122" i="24"/>
  <c r="FZ129" i="24"/>
  <c r="FV132" i="24"/>
  <c r="EA134" i="24"/>
  <c r="FZ70" i="24"/>
  <c r="FZ77" i="24"/>
  <c r="FZ66" i="24"/>
  <c r="DD85" i="24"/>
  <c r="EN85" i="24"/>
  <c r="FD85" i="24" s="1"/>
  <c r="FS81" i="24"/>
  <c r="FE84" i="24"/>
  <c r="FU84" i="24" s="1"/>
  <c r="FZ78" i="24"/>
  <c r="FW64" i="24"/>
  <c r="FM84" i="24"/>
  <c r="EK85" i="24"/>
  <c r="FA85" i="24" s="1"/>
  <c r="FZ64" i="24"/>
  <c r="FX83" i="24"/>
  <c r="FZ83" i="24" s="1"/>
  <c r="FU63" i="24"/>
  <c r="FZ63" i="24" s="1"/>
  <c r="FK85" i="24"/>
  <c r="FN36" i="24"/>
  <c r="DW37" i="24"/>
  <c r="FC37" i="24" s="1"/>
  <c r="FQ25" i="24"/>
  <c r="FW18" i="24"/>
  <c r="DU37" i="24"/>
  <c r="FW28" i="24"/>
  <c r="FC36" i="24"/>
  <c r="FW33" i="24"/>
  <c r="FW23" i="24"/>
  <c r="FZ23" i="24" s="1"/>
  <c r="FR28" i="24"/>
  <c r="FD36" i="24"/>
  <c r="FZ30" i="24"/>
  <c r="FX15" i="24"/>
  <c r="FZ24" i="24"/>
  <c r="FZ16" i="24"/>
  <c r="FZ17" i="24"/>
  <c r="FZ22" i="24"/>
  <c r="FZ35" i="24"/>
  <c r="FK36" i="24"/>
  <c r="EU36" i="24"/>
  <c r="FQ26" i="24"/>
  <c r="FZ26" i="24" s="1"/>
  <c r="FU36" i="24"/>
  <c r="EA37" i="24"/>
  <c r="FG37" i="24" s="1"/>
  <c r="FZ34" i="24"/>
  <c r="FZ21" i="24"/>
  <c r="FW36" i="24"/>
  <c r="FF37" i="24"/>
  <c r="FZ29" i="24"/>
  <c r="FR15" i="24"/>
  <c r="FR31" i="24"/>
  <c r="FQ28" i="24"/>
  <c r="EK37" i="24"/>
  <c r="FA37" i="24" s="1"/>
  <c r="FZ166" i="24"/>
  <c r="FZ227" i="24"/>
  <c r="FZ208" i="24"/>
  <c r="FQ133" i="24"/>
  <c r="FZ116" i="24"/>
  <c r="FV84" i="24"/>
  <c r="FG134" i="24"/>
  <c r="FZ309" i="24"/>
  <c r="FM182" i="24"/>
  <c r="FS320" i="24"/>
  <c r="DY183" i="24"/>
  <c r="DQ183" i="24"/>
  <c r="DI183" i="24"/>
  <c r="EG183" i="24" s="1"/>
  <c r="DA183" i="24"/>
  <c r="CS183" i="24"/>
  <c r="EO183" i="24"/>
  <c r="EU229" i="24"/>
  <c r="DY37" i="24"/>
  <c r="FE37" i="24" s="1"/>
  <c r="FZ73" i="24"/>
  <c r="EP134" i="24"/>
  <c r="FF134" i="24" s="1"/>
  <c r="X232" i="24"/>
  <c r="AS231" i="24"/>
  <c r="EF230" i="24"/>
  <c r="DX230" i="24"/>
  <c r="CR230" i="24"/>
  <c r="CZ230" i="24"/>
  <c r="DH230" i="24"/>
  <c r="DP230" i="24"/>
  <c r="EN230" i="24" s="1"/>
  <c r="DT230" i="24"/>
  <c r="CN230" i="24"/>
  <c r="DD230" i="24" s="1"/>
  <c r="CV230" i="24"/>
  <c r="DL230" i="24"/>
  <c r="EJ230" i="24" s="1"/>
  <c r="FR163" i="24"/>
  <c r="FZ163" i="24" s="1"/>
  <c r="CP182" i="24"/>
  <c r="EL322" i="24"/>
  <c r="ED322" i="24"/>
  <c r="DN322" i="24"/>
  <c r="DV322" i="24"/>
  <c r="CP322" i="24"/>
  <c r="CX322" i="24"/>
  <c r="DF322" i="24"/>
  <c r="FZ65" i="24"/>
  <c r="DV134" i="24"/>
  <c r="FB134" i="24" s="1"/>
  <c r="DC275" i="24"/>
  <c r="FZ298" i="24"/>
  <c r="EL229" i="24"/>
  <c r="FB229" i="24" s="1"/>
  <c r="FU25" i="24"/>
  <c r="FZ25" i="24" s="1"/>
  <c r="DN135" i="24"/>
  <c r="EL135" i="24" s="1"/>
  <c r="DF135" i="24"/>
  <c r="ED135" i="24" s="1"/>
  <c r="CP135" i="24"/>
  <c r="DU182" i="24"/>
  <c r="FA182" i="24" s="1"/>
  <c r="EO85" i="24"/>
  <c r="FE85" i="24" s="1"/>
  <c r="ES228" i="24"/>
  <c r="FB36" i="24"/>
  <c r="FV266" i="24"/>
  <c r="FZ266" i="24" s="1"/>
  <c r="CO321" i="24"/>
  <c r="FZ218" i="24"/>
  <c r="DX134" i="24"/>
  <c r="FD134" i="24" s="1"/>
  <c r="DZ275" i="24"/>
  <c r="FZ220" i="24"/>
  <c r="FU225" i="24"/>
  <c r="CT38" i="24"/>
  <c r="DJ38" i="24"/>
  <c r="EH38" i="24" s="1"/>
  <c r="DR38" i="24"/>
  <c r="EP38" i="24" s="1"/>
  <c r="DW85" i="24"/>
  <c r="FC85" i="24" s="1"/>
  <c r="FS228" i="24"/>
  <c r="FQ71" i="24"/>
  <c r="EL321" i="24"/>
  <c r="FB321" i="24" s="1"/>
  <c r="FZ210" i="24"/>
  <c r="X88" i="24"/>
  <c r="AS87" i="24"/>
  <c r="EV36" i="24"/>
  <c r="FW84" i="24"/>
  <c r="FH133" i="24"/>
  <c r="FL84" i="24"/>
  <c r="CR183" i="24"/>
  <c r="DP183" i="24"/>
  <c r="DH183" i="24"/>
  <c r="EF183" i="24" s="1"/>
  <c r="FG229" i="24"/>
  <c r="FA134" i="24"/>
  <c r="FW115" i="24"/>
  <c r="FP275" i="24"/>
  <c r="FR228" i="24"/>
  <c r="CP230" i="24"/>
  <c r="DN230" i="24"/>
  <c r="CX230" i="24"/>
  <c r="DF230" i="24"/>
  <c r="ED230" i="24" s="1"/>
  <c r="EJ322" i="24"/>
  <c r="CN322" i="24"/>
  <c r="DD322" i="24" s="1"/>
  <c r="DT322" i="24"/>
  <c r="EB322" i="24" s="1"/>
  <c r="DL322" i="24"/>
  <c r="FC182" i="24"/>
  <c r="FV36" i="24"/>
  <c r="DP135" i="24"/>
  <c r="EN135" i="24" s="1"/>
  <c r="DH135" i="24"/>
  <c r="CZ135" i="24"/>
  <c r="CR135" i="24"/>
  <c r="EF135" i="24"/>
  <c r="DS135" i="24"/>
  <c r="EA135" i="24" s="1"/>
  <c r="DK135" i="24"/>
  <c r="EI135" i="24" s="1"/>
  <c r="DC135" i="24"/>
  <c r="CS276" i="24"/>
  <c r="DQ276" i="24"/>
  <c r="DY276" i="24" s="1"/>
  <c r="DI276" i="24"/>
  <c r="EG276" i="24" s="1"/>
  <c r="EV176" i="24"/>
  <c r="FP321" i="24"/>
  <c r="CX38" i="24"/>
  <c r="DN38" i="24"/>
  <c r="EL38" i="24" s="1"/>
  <c r="DF38" i="24"/>
  <c r="FI84" i="24"/>
  <c r="ES84" i="24"/>
  <c r="FI228" i="24"/>
  <c r="FL85" i="24"/>
  <c r="FZ69" i="24"/>
  <c r="EV229" i="24"/>
  <c r="FS307" i="24"/>
  <c r="FZ307" i="24" s="1"/>
  <c r="FW15" i="24"/>
  <c r="FG133" i="24"/>
  <c r="FW133" i="24" s="1"/>
  <c r="CN86" i="24"/>
  <c r="CV86" i="24" s="1"/>
  <c r="DL86" i="24"/>
  <c r="DT86" i="24"/>
  <c r="ER86" i="24" s="1"/>
  <c r="CQ86" i="24"/>
  <c r="DG86" i="24"/>
  <c r="DO86" i="24"/>
  <c r="EM86" i="24" s="1"/>
  <c r="FM275" i="24"/>
  <c r="FJ36" i="24"/>
  <c r="ES176" i="24"/>
  <c r="FQ176" i="24" s="1"/>
  <c r="FG228" i="24"/>
  <c r="FW228" i="24" s="1"/>
  <c r="EZ36" i="24"/>
  <c r="EY321" i="24"/>
  <c r="EL37" i="24"/>
  <c r="FV225" i="24"/>
  <c r="EC183" i="24"/>
  <c r="CW183" i="24"/>
  <c r="DM183" i="24"/>
  <c r="EK183" i="24" s="1"/>
  <c r="CO183" i="24"/>
  <c r="DE183" i="24"/>
  <c r="DC85" i="24"/>
  <c r="CW275" i="24"/>
  <c r="FD181" i="24"/>
  <c r="DW229" i="24"/>
  <c r="FC229" i="24" s="1"/>
  <c r="DB321" i="24"/>
  <c r="FN321" i="24" s="1"/>
  <c r="EX134" i="24"/>
  <c r="CX85" i="24"/>
  <c r="FS181" i="24"/>
  <c r="EO230" i="24"/>
  <c r="EG230" i="24"/>
  <c r="DQ230" i="24"/>
  <c r="DA230" i="24"/>
  <c r="CS230" i="24"/>
  <c r="DI230" i="24"/>
  <c r="FZ314" i="24"/>
  <c r="EZ229" i="24"/>
  <c r="X324" i="24"/>
  <c r="AS323" i="24"/>
  <c r="DD37" i="24"/>
  <c r="CZ37" i="24"/>
  <c r="EP182" i="24"/>
  <c r="FF182" i="24" s="1"/>
  <c r="CO85" i="24"/>
  <c r="FI85" i="24" s="1"/>
  <c r="FZ82" i="24"/>
  <c r="FJ181" i="24"/>
  <c r="X137" i="24"/>
  <c r="AS136" i="24"/>
  <c r="FV271" i="24"/>
  <c r="EW85" i="24"/>
  <c r="DM276" i="24"/>
  <c r="DU276" i="24" s="1"/>
  <c r="CW276" i="24"/>
  <c r="CO276" i="24"/>
  <c r="DE276" i="24"/>
  <c r="EC276" i="24" s="1"/>
  <c r="CS229" i="24"/>
  <c r="FM229" i="24" s="1"/>
  <c r="CY37" i="24"/>
  <c r="FK37" i="24" s="1"/>
  <c r="EW182" i="24"/>
  <c r="FR115" i="24"/>
  <c r="FR271" i="24"/>
  <c r="FZ268" i="24"/>
  <c r="FZ308" i="24"/>
  <c r="CY38" i="24"/>
  <c r="CQ38" i="24"/>
  <c r="DG38" i="24"/>
  <c r="EE38" i="24" s="1"/>
  <c r="DO38" i="24"/>
  <c r="EM38" i="24" s="1"/>
  <c r="DC38" i="24"/>
  <c r="CU38" i="24"/>
  <c r="DK38" i="24"/>
  <c r="EI38" i="24" s="1"/>
  <c r="DS38" i="24"/>
  <c r="EQ38" i="24" s="1"/>
  <c r="FZ221" i="24"/>
  <c r="FX269" i="24"/>
  <c r="FZ269" i="24" s="1"/>
  <c r="EM134" i="24"/>
  <c r="FK134" i="24" s="1"/>
  <c r="DY275" i="24"/>
  <c r="FE275" i="24" s="1"/>
  <c r="EX133" i="24"/>
  <c r="FI36" i="24"/>
  <c r="FQ36" i="24" s="1"/>
  <c r="FB181" i="24"/>
  <c r="FR181" i="24" s="1"/>
  <c r="FO321" i="24"/>
  <c r="FZ211" i="24"/>
  <c r="EP183" i="24"/>
  <c r="CT183" i="24"/>
  <c r="DB183" i="24"/>
  <c r="DJ183" i="24"/>
  <c r="DZ183" i="24" s="1"/>
  <c r="DR183" i="24"/>
  <c r="FZ263" i="24"/>
  <c r="ES134" i="24"/>
  <c r="EF275" i="24"/>
  <c r="FD275" i="24" s="1"/>
  <c r="EL182" i="24"/>
  <c r="FB182" i="24" s="1"/>
  <c r="EP85" i="24"/>
  <c r="EX85" i="24" s="1"/>
  <c r="FP229" i="24"/>
  <c r="FU258" i="24"/>
  <c r="CR322" i="24"/>
  <c r="CZ322" i="24"/>
  <c r="DH322" i="24"/>
  <c r="DP322" i="24"/>
  <c r="EN322" i="24" s="1"/>
  <c r="FR257" i="24"/>
  <c r="FZ257" i="24" s="1"/>
  <c r="EW134" i="24"/>
  <c r="FZ160" i="24"/>
  <c r="FN182" i="24"/>
  <c r="FQ115" i="24"/>
  <c r="FZ115" i="24" s="1"/>
  <c r="FZ306" i="24"/>
  <c r="FP84" i="24"/>
  <c r="EZ84" i="24"/>
  <c r="FQ179" i="24"/>
  <c r="FZ179" i="24" s="1"/>
  <c r="CQ135" i="24"/>
  <c r="DG135" i="24"/>
  <c r="EE135" i="24" s="1"/>
  <c r="DO135" i="24"/>
  <c r="DW135" i="24" s="1"/>
  <c r="CN135" i="24"/>
  <c r="CV135" i="24" s="1"/>
  <c r="DL135" i="24"/>
  <c r="EJ135" i="24" s="1"/>
  <c r="DT135" i="24"/>
  <c r="FR274" i="24"/>
  <c r="EH276" i="24"/>
  <c r="CT276" i="24"/>
  <c r="DB276" i="24"/>
  <c r="DJ276" i="24"/>
  <c r="DR276" i="24"/>
  <c r="DZ276" i="24" s="1"/>
  <c r="EW229" i="24"/>
  <c r="X40" i="24"/>
  <c r="AS39" i="24"/>
  <c r="FZ76" i="24"/>
  <c r="FE320" i="24"/>
  <c r="FU320" i="24" s="1"/>
  <c r="FZ267" i="24"/>
  <c r="EF229" i="24"/>
  <c r="FL229" i="24" s="1"/>
  <c r="ET321" i="24"/>
  <c r="EX37" i="24"/>
  <c r="EJ182" i="24"/>
  <c r="FH182" i="24" s="1"/>
  <c r="EF182" i="24"/>
  <c r="EV182" i="24" s="1"/>
  <c r="CR86" i="24"/>
  <c r="CZ86" i="24"/>
  <c r="DH86" i="24"/>
  <c r="DP86" i="24"/>
  <c r="EN86" i="24" s="1"/>
  <c r="FM133" i="24"/>
  <c r="FL36" i="24"/>
  <c r="EU133" i="24"/>
  <c r="FD228" i="24"/>
  <c r="FB84" i="24"/>
  <c r="FH181" i="24"/>
  <c r="FG321" i="24"/>
  <c r="FK321" i="24"/>
  <c r="CP183" i="24"/>
  <c r="CX183" i="24"/>
  <c r="DF183" i="24"/>
  <c r="ED183" i="24" s="1"/>
  <c r="DN183" i="24"/>
  <c r="EL183" i="24" s="1"/>
  <c r="FN134" i="24"/>
  <c r="DV85" i="24"/>
  <c r="DM230" i="24"/>
  <c r="CW230" i="24"/>
  <c r="CO230" i="24"/>
  <c r="DE230" i="24"/>
  <c r="EC230" i="24" s="1"/>
  <c r="EH230" i="24"/>
  <c r="CT230" i="24"/>
  <c r="DJ230" i="24"/>
  <c r="DR230" i="24"/>
  <c r="FZ219" i="24"/>
  <c r="DB85" i="24"/>
  <c r="DM322" i="24"/>
  <c r="CO322" i="24"/>
  <c r="DE322" i="24"/>
  <c r="EC322" i="24" s="1"/>
  <c r="CW322" i="24"/>
  <c r="FL321" i="24"/>
  <c r="CS134" i="24"/>
  <c r="FM134" i="24" s="1"/>
  <c r="FJ134" i="24"/>
  <c r="EE275" i="24"/>
  <c r="EU275" i="24" s="1"/>
  <c r="FI182" i="24"/>
  <c r="FW300" i="24"/>
  <c r="FM85" i="24"/>
  <c r="CP276" i="24"/>
  <c r="DF276" i="24"/>
  <c r="ED276" i="24" s="1"/>
  <c r="CX276" i="24"/>
  <c r="DN276" i="24"/>
  <c r="FE229" i="24"/>
  <c r="EY37" i="24"/>
  <c r="FW19" i="24"/>
  <c r="FZ19" i="24" s="1"/>
  <c r="FM274" i="24"/>
  <c r="EW274" i="24"/>
  <c r="FE182" i="24"/>
  <c r="FR209" i="24"/>
  <c r="FZ209" i="24" s="1"/>
  <c r="EC229" i="24"/>
  <c r="ES229" i="24" s="1"/>
  <c r="EZ181" i="24"/>
  <c r="FH228" i="24"/>
  <c r="CR38" i="24"/>
  <c r="DP38" i="24"/>
  <c r="CZ38" i="24"/>
  <c r="DH38" i="24"/>
  <c r="EF38" i="24" s="1"/>
  <c r="CV38" i="24"/>
  <c r="DL38" i="24"/>
  <c r="EJ38" i="24" s="1"/>
  <c r="DT38" i="24"/>
  <c r="FZ20" i="24"/>
  <c r="ET275" i="24"/>
  <c r="FZ75" i="24"/>
  <c r="FQ315" i="24"/>
  <c r="FZ315" i="24" s="1"/>
  <c r="FZ168" i="24"/>
  <c r="EY134" i="24"/>
  <c r="CW86" i="24"/>
  <c r="DE86" i="24"/>
  <c r="EC86" i="24" s="1"/>
  <c r="DM86" i="24"/>
  <c r="CO86" i="24"/>
  <c r="FE133" i="24"/>
  <c r="FU133" i="24" s="1"/>
  <c r="FH84" i="24"/>
  <c r="FJ84" i="24"/>
  <c r="EW176" i="24"/>
  <c r="FA84" i="24"/>
  <c r="FD84" i="24"/>
  <c r="FT84" i="24" s="1"/>
  <c r="EU321" i="24"/>
  <c r="FS321" i="24" s="1"/>
  <c r="EQ183" i="24"/>
  <c r="EI183" i="24"/>
  <c r="DS183" i="24"/>
  <c r="DK183" i="24"/>
  <c r="DC183" i="24"/>
  <c r="CU183" i="24"/>
  <c r="EI85" i="24"/>
  <c r="EY85" i="24" s="1"/>
  <c r="EC275" i="24"/>
  <c r="ES275" i="24" s="1"/>
  <c r="EX321" i="24"/>
  <c r="EW37" i="24"/>
  <c r="FI134" i="24"/>
  <c r="EQ182" i="24"/>
  <c r="FG182" i="24" s="1"/>
  <c r="EZ275" i="24"/>
  <c r="FX261" i="24"/>
  <c r="FZ261" i="24" s="1"/>
  <c r="CW37" i="24"/>
  <c r="FZ273" i="24"/>
  <c r="FN229" i="24"/>
  <c r="DO322" i="24"/>
  <c r="CQ322" i="24"/>
  <c r="DG322" i="24"/>
  <c r="EE322" i="24" s="1"/>
  <c r="CY322" i="24"/>
  <c r="CT322" i="24"/>
  <c r="DJ322" i="24"/>
  <c r="DR322" i="24"/>
  <c r="EP322" i="24" s="1"/>
  <c r="EJ37" i="24"/>
  <c r="EZ37" i="24" s="1"/>
  <c r="EF37" i="24"/>
  <c r="EV37" i="24" s="1"/>
  <c r="FZ81" i="24"/>
  <c r="FK182" i="24"/>
  <c r="EQ275" i="24"/>
  <c r="FG275" i="24" s="1"/>
  <c r="FQ112" i="24"/>
  <c r="FZ112" i="24" s="1"/>
  <c r="DA135" i="24"/>
  <c r="CS135" i="24"/>
  <c r="DI135" i="24"/>
  <c r="EG135" i="24" s="1"/>
  <c r="DQ135" i="24"/>
  <c r="EO135" i="24" s="1"/>
  <c r="FV301" i="24"/>
  <c r="FZ301" i="24" s="1"/>
  <c r="CY276" i="24"/>
  <c r="DG276" i="24"/>
  <c r="EE276" i="24" s="1"/>
  <c r="DO276" i="24"/>
  <c r="EM276" i="24" s="1"/>
  <c r="DW276" i="24"/>
  <c r="CQ276" i="24"/>
  <c r="CU276" i="24"/>
  <c r="DK276" i="24"/>
  <c r="DS276" i="24"/>
  <c r="EA276" i="24" s="1"/>
  <c r="DC37" i="24"/>
  <c r="FO37" i="24" s="1"/>
  <c r="FW32" i="24"/>
  <c r="FZ32" i="24" s="1"/>
  <c r="EZ134" i="24"/>
  <c r="EV134" i="24"/>
  <c r="FV173" i="24"/>
  <c r="FZ173" i="24" s="1"/>
  <c r="FB320" i="24"/>
  <c r="FR320" i="24" s="1"/>
  <c r="EZ321" i="24"/>
  <c r="FZ312" i="24"/>
  <c r="ER85" i="24"/>
  <c r="EZ85" i="24" s="1"/>
  <c r="CX275" i="24"/>
  <c r="FJ275" i="24" s="1"/>
  <c r="DX229" i="24"/>
  <c r="FD229" i="24" s="1"/>
  <c r="FZ72" i="24"/>
  <c r="FN37" i="24"/>
  <c r="DB86" i="24"/>
  <c r="CT86" i="24"/>
  <c r="DJ86" i="24"/>
  <c r="EH86" i="24" s="1"/>
  <c r="DR86" i="24"/>
  <c r="EP86" i="24" s="1"/>
  <c r="DA86" i="24"/>
  <c r="DQ86" i="24"/>
  <c r="EO86" i="24" s="1"/>
  <c r="DI86" i="24"/>
  <c r="EG86" i="24" s="1"/>
  <c r="CS86" i="24"/>
  <c r="FG176" i="24"/>
  <c r="FM228" i="24"/>
  <c r="FB176" i="24"/>
  <c r="EU84" i="24"/>
  <c r="FW274" i="24"/>
  <c r="X185" i="24"/>
  <c r="AS184" i="24"/>
  <c r="FK229" i="24"/>
  <c r="FO229" i="24"/>
  <c r="DZ321" i="24"/>
  <c r="FF321" i="24" s="1"/>
  <c r="ED85" i="24"/>
  <c r="FX317" i="24"/>
  <c r="FZ317" i="24" s="1"/>
  <c r="FQ33" i="24"/>
  <c r="FZ33" i="24" s="1"/>
  <c r="CQ230" i="24"/>
  <c r="DG230" i="24"/>
  <c r="EE230" i="24" s="1"/>
  <c r="DO230" i="24"/>
  <c r="DW230" i="24" s="1"/>
  <c r="DC230" i="24"/>
  <c r="DS230" i="24"/>
  <c r="EQ230" i="24" s="1"/>
  <c r="DK230" i="24"/>
  <c r="FS300" i="24"/>
  <c r="FU71" i="24"/>
  <c r="EX229" i="24"/>
  <c r="CS322" i="24"/>
  <c r="DI322" i="24"/>
  <c r="EG322" i="24" s="1"/>
  <c r="DA322" i="24"/>
  <c r="DQ322" i="24"/>
  <c r="EO322" i="24" s="1"/>
  <c r="EV321" i="24"/>
  <c r="ET134" i="24"/>
  <c r="EX182" i="24"/>
  <c r="FZ311" i="24"/>
  <c r="FZ213" i="24"/>
  <c r="FV170" i="24"/>
  <c r="FZ170" i="24" s="1"/>
  <c r="FQ272" i="24"/>
  <c r="FZ272" i="24" s="1"/>
  <c r="FR310" i="24"/>
  <c r="FZ310" i="24" s="1"/>
  <c r="DE135" i="24"/>
  <c r="DM135" i="24"/>
  <c r="EK135" i="24" s="1"/>
  <c r="CO135" i="24"/>
  <c r="CW135" i="24"/>
  <c r="ES182" i="24"/>
  <c r="FW320" i="24"/>
  <c r="X278" i="24"/>
  <c r="AS277" i="24"/>
  <c r="FZ117" i="24"/>
  <c r="EC321" i="24"/>
  <c r="FA321" i="24" s="1"/>
  <c r="EU37" i="24"/>
  <c r="FX14" i="24"/>
  <c r="FZ14" i="24" s="1"/>
  <c r="FP134" i="24"/>
  <c r="FT258" i="24"/>
  <c r="FZ258" i="24" s="1"/>
  <c r="EH275" i="24"/>
  <c r="EX275" i="24" s="1"/>
  <c r="FW212" i="24"/>
  <c r="FZ212" i="24" s="1"/>
  <c r="FI299" i="24"/>
  <c r="ES299" i="24"/>
  <c r="FQ299" i="24" s="1"/>
  <c r="CS38" i="24"/>
  <c r="DA38" i="24"/>
  <c r="DI38" i="24"/>
  <c r="EG38" i="24" s="1"/>
  <c r="DQ38" i="24"/>
  <c r="EO38" i="24" s="1"/>
  <c r="FW177" i="24"/>
  <c r="FZ177" i="24" s="1"/>
  <c r="EU85" i="24"/>
  <c r="EZ299" i="24"/>
  <c r="FP299" i="24"/>
  <c r="EW181" i="24"/>
  <c r="FU181" i="24" s="1"/>
  <c r="FL182" i="24"/>
  <c r="CX86" i="24"/>
  <c r="DF86" i="24"/>
  <c r="ED86" i="24" s="1"/>
  <c r="DN86" i="24"/>
  <c r="EL86" i="24" s="1"/>
  <c r="EY176" i="24"/>
  <c r="FW176" i="24" s="1"/>
  <c r="EZ228" i="24"/>
  <c r="FX228" i="24" s="1"/>
  <c r="FC84" i="24"/>
  <c r="FE228" i="24"/>
  <c r="FU228" i="24" s="1"/>
  <c r="FU271" i="24"/>
  <c r="ER183" i="24"/>
  <c r="CN183" i="24"/>
  <c r="CV183" i="24" s="1"/>
  <c r="DT183" i="24"/>
  <c r="DL183" i="24"/>
  <c r="EJ183" i="24" s="1"/>
  <c r="DO183" i="24"/>
  <c r="DW183" i="24" s="1"/>
  <c r="DG183" i="24"/>
  <c r="EE183" i="24" s="1"/>
  <c r="CY183" i="24"/>
  <c r="EA85" i="24"/>
  <c r="DU275" i="24"/>
  <c r="EY229" i="24"/>
  <c r="FM37" i="24"/>
  <c r="FZ253" i="24"/>
  <c r="EV275" i="24"/>
  <c r="FS18" i="24"/>
  <c r="FM321" i="24"/>
  <c r="FF229" i="24"/>
  <c r="DC322" i="24"/>
  <c r="DK322" i="24"/>
  <c r="EI322" i="24" s="1"/>
  <c r="DS322" i="24"/>
  <c r="EQ322" i="24" s="1"/>
  <c r="EA322" i="24"/>
  <c r="CU322" i="24"/>
  <c r="FD321" i="24"/>
  <c r="EB37" i="24"/>
  <c r="DX37" i="24"/>
  <c r="FZ175" i="24"/>
  <c r="FZ74" i="24"/>
  <c r="EU182" i="24"/>
  <c r="FZ127" i="24"/>
  <c r="DW275" i="24"/>
  <c r="FC275" i="24" s="1"/>
  <c r="FZ318" i="24"/>
  <c r="FS67" i="24"/>
  <c r="FZ67" i="24" s="1"/>
  <c r="CT135" i="24"/>
  <c r="DB135" i="24"/>
  <c r="DJ135" i="24"/>
  <c r="DR135" i="24"/>
  <c r="EP135" i="24" s="1"/>
  <c r="FT68" i="24"/>
  <c r="FZ68" i="24" s="1"/>
  <c r="CR276" i="24"/>
  <c r="DH276" i="24"/>
  <c r="DP276" i="24"/>
  <c r="EN276" i="24" s="1"/>
  <c r="CZ276" i="24"/>
  <c r="ER276" i="24"/>
  <c r="DT276" i="24"/>
  <c r="CN276" i="24"/>
  <c r="DD276" i="24" s="1"/>
  <c r="DL276" i="24"/>
  <c r="EJ276" i="24" s="1"/>
  <c r="FH134" i="24"/>
  <c r="FL134" i="24"/>
  <c r="FT71" i="24"/>
  <c r="FF320" i="24"/>
  <c r="FV320" i="24" s="1"/>
  <c r="FH321" i="24"/>
  <c r="CO38" i="24"/>
  <c r="DE38" i="24"/>
  <c r="EC38" i="24" s="1"/>
  <c r="DM38" i="24"/>
  <c r="FZ27" i="24"/>
  <c r="FZ255" i="24"/>
  <c r="FE176" i="24"/>
  <c r="FQ270" i="24"/>
  <c r="FZ270" i="24" s="1"/>
  <c r="FO134" i="24"/>
  <c r="EU134" i="24"/>
  <c r="FQ271" i="24"/>
  <c r="EZ182" i="24"/>
  <c r="DX182" i="24"/>
  <c r="FD182" i="24" s="1"/>
  <c r="EI86" i="24"/>
  <c r="CU86" i="24"/>
  <c r="DC86" i="24"/>
  <c r="DK86" i="24"/>
  <c r="DS86" i="24"/>
  <c r="EQ86" i="24" s="1"/>
  <c r="EA86" i="24"/>
  <c r="EW275" i="24"/>
  <c r="FU275" i="24" s="1"/>
  <c r="FH36" i="24"/>
  <c r="ET176" i="24"/>
  <c r="FH176" i="24"/>
  <c r="FX176" i="24" s="1"/>
  <c r="FD176" i="24"/>
  <c r="FX305" i="23"/>
  <c r="FQ305" i="23"/>
  <c r="FT307" i="23"/>
  <c r="FU315" i="23"/>
  <c r="FR316" i="23"/>
  <c r="FZ316" i="23" s="1"/>
  <c r="FV317" i="23"/>
  <c r="FZ317" i="23" s="1"/>
  <c r="FG319" i="23"/>
  <c r="EX319" i="23"/>
  <c r="FX319" i="23"/>
  <c r="DY320" i="23"/>
  <c r="DZ320" i="23"/>
  <c r="FT304" i="23"/>
  <c r="FZ306" i="23"/>
  <c r="EX315" i="23"/>
  <c r="FT305" i="23"/>
  <c r="FZ305" i="23" s="1"/>
  <c r="FB315" i="23"/>
  <c r="FR315" i="23" s="1"/>
  <c r="FE275" i="23"/>
  <c r="EB275" i="23"/>
  <c r="FQ274" i="23"/>
  <c r="FZ253" i="23"/>
  <c r="EP275" i="23"/>
  <c r="FF275" i="23" s="1"/>
  <c r="FZ269" i="23"/>
  <c r="FZ255" i="23"/>
  <c r="FZ263" i="23"/>
  <c r="FZ264" i="23"/>
  <c r="EN275" i="23"/>
  <c r="FD275" i="23" s="1"/>
  <c r="FG274" i="23"/>
  <c r="FZ273" i="23"/>
  <c r="FV272" i="23"/>
  <c r="FZ272" i="23" s="1"/>
  <c r="FU254" i="23"/>
  <c r="FZ254" i="23" s="1"/>
  <c r="FQ207" i="23"/>
  <c r="DW230" i="23"/>
  <c r="FZ214" i="23"/>
  <c r="FH230" i="23"/>
  <c r="FZ213" i="23"/>
  <c r="FZ223" i="23"/>
  <c r="FS207" i="23"/>
  <c r="FR228" i="23"/>
  <c r="FZ228" i="23" s="1"/>
  <c r="FR209" i="23"/>
  <c r="EE230" i="23"/>
  <c r="FS225" i="23"/>
  <c r="DV230" i="23"/>
  <c r="EA230" i="23"/>
  <c r="FG230" i="23" s="1"/>
  <c r="FS220" i="23"/>
  <c r="FZ220" i="23" s="1"/>
  <c r="FE207" i="23"/>
  <c r="FQ209" i="23"/>
  <c r="FR207" i="23"/>
  <c r="EW207" i="23"/>
  <c r="FU207" i="23" s="1"/>
  <c r="FZ217" i="23"/>
  <c r="FO229" i="23"/>
  <c r="FZ210" i="23"/>
  <c r="FU224" i="23"/>
  <c r="FD207" i="23"/>
  <c r="FT207" i="23" s="1"/>
  <c r="FZ176" i="23"/>
  <c r="FV160" i="23"/>
  <c r="FZ160" i="23" s="1"/>
  <c r="FZ168" i="23"/>
  <c r="DX182" i="23"/>
  <c r="DW182" i="23"/>
  <c r="FN181" i="23"/>
  <c r="FV181" i="23" s="1"/>
  <c r="FW179" i="23"/>
  <c r="FW163" i="23"/>
  <c r="FZ174" i="23"/>
  <c r="DU182" i="23"/>
  <c r="FQ181" i="23"/>
  <c r="FT163" i="23"/>
  <c r="FX180" i="23"/>
  <c r="FZ119" i="23"/>
  <c r="FZ114" i="23"/>
  <c r="EQ135" i="23"/>
  <c r="FG135" i="23" s="1"/>
  <c r="FW122" i="23"/>
  <c r="DX135" i="23"/>
  <c r="FJ134" i="23"/>
  <c r="FZ131" i="23"/>
  <c r="FZ125" i="23"/>
  <c r="FC135" i="23"/>
  <c r="FU118" i="23"/>
  <c r="FB134" i="23"/>
  <c r="FR134" i="23" s="1"/>
  <c r="FZ128" i="23"/>
  <c r="FK134" i="23"/>
  <c r="FO85" i="23"/>
  <c r="FX84" i="23"/>
  <c r="FQ78" i="23"/>
  <c r="FZ78" i="23" s="1"/>
  <c r="DY86" i="23"/>
  <c r="DW86" i="23"/>
  <c r="FU79" i="23"/>
  <c r="FB85" i="23"/>
  <c r="FT79" i="23"/>
  <c r="FG85" i="23"/>
  <c r="FW85" i="23" s="1"/>
  <c r="DX86" i="23"/>
  <c r="FR35" i="23"/>
  <c r="FZ22" i="23"/>
  <c r="FW29" i="23"/>
  <c r="FR16" i="23"/>
  <c r="FD35" i="23"/>
  <c r="FW25" i="23"/>
  <c r="FR26" i="23"/>
  <c r="FU18" i="23"/>
  <c r="FT21" i="23"/>
  <c r="EB36" i="23"/>
  <c r="DX36" i="23"/>
  <c r="DY36" i="23"/>
  <c r="FU27" i="23"/>
  <c r="DW36" i="23"/>
  <c r="FW34" i="23"/>
  <c r="FZ34" i="23" s="1"/>
  <c r="FZ26" i="23"/>
  <c r="FX16" i="23"/>
  <c r="FO35" i="23"/>
  <c r="FZ21" i="23"/>
  <c r="FI35" i="23"/>
  <c r="FN35" i="23"/>
  <c r="FZ23" i="23"/>
  <c r="FR27" i="23"/>
  <c r="FT16" i="23"/>
  <c r="FZ24" i="23"/>
  <c r="CO36" i="23"/>
  <c r="FZ33" i="23"/>
  <c r="FR32" i="23"/>
  <c r="FF35" i="23"/>
  <c r="FV35" i="23" s="1"/>
  <c r="FC35" i="23"/>
  <c r="EA36" i="23"/>
  <c r="FG36" i="23" s="1"/>
  <c r="FZ15" i="23"/>
  <c r="FQ27" i="23"/>
  <c r="CP36" i="23"/>
  <c r="FZ271" i="23"/>
  <c r="FU85" i="23"/>
  <c r="FX229" i="23"/>
  <c r="FZ169" i="23"/>
  <c r="FS229" i="23"/>
  <c r="DN231" i="23"/>
  <c r="EL231" i="23" s="1"/>
  <c r="DF231" i="23"/>
  <c r="ED231" i="23" s="1"/>
  <c r="CX231" i="23"/>
  <c r="CP231" i="23"/>
  <c r="DN321" i="23"/>
  <c r="EL321" i="23" s="1"/>
  <c r="CX321" i="23"/>
  <c r="DF321" i="23"/>
  <c r="ED321" i="23" s="1"/>
  <c r="EC275" i="23"/>
  <c r="ES275" i="23" s="1"/>
  <c r="DM231" i="23"/>
  <c r="EK231" i="23" s="1"/>
  <c r="CO231" i="23"/>
  <c r="DE231" i="23"/>
  <c r="EC231" i="23" s="1"/>
  <c r="CW231" i="23"/>
  <c r="X323" i="23"/>
  <c r="AS322" i="23"/>
  <c r="FR18" i="23"/>
  <c r="FT35" i="23"/>
  <c r="FZ162" i="23"/>
  <c r="FR181" i="23"/>
  <c r="DB276" i="23"/>
  <c r="DR276" i="23"/>
  <c r="EP276" i="23" s="1"/>
  <c r="CT276" i="23"/>
  <c r="DJ276" i="23"/>
  <c r="FZ25" i="23"/>
  <c r="FE320" i="23"/>
  <c r="FV220" i="23"/>
  <c r="X89" i="23"/>
  <c r="AS88" i="23"/>
  <c r="CU37" i="23"/>
  <c r="DK37" i="23"/>
  <c r="DC37" i="23"/>
  <c r="DS37" i="23"/>
  <c r="FZ165" i="23"/>
  <c r="FU166" i="23"/>
  <c r="FZ179" i="23"/>
  <c r="CR136" i="23"/>
  <c r="DH136" i="23"/>
  <c r="EF136" i="23" s="1"/>
  <c r="DP136" i="23"/>
  <c r="ER136" i="23"/>
  <c r="CV136" i="23"/>
  <c r="DT136" i="23"/>
  <c r="DD136" i="23"/>
  <c r="DL136" i="23"/>
  <c r="EJ136" i="23" s="1"/>
  <c r="FJ36" i="23"/>
  <c r="FW207" i="23"/>
  <c r="FK35" i="23"/>
  <c r="EW304" i="23"/>
  <c r="EY134" i="23"/>
  <c r="FF229" i="23"/>
  <c r="FA319" i="23"/>
  <c r="FQ319" i="23" s="1"/>
  <c r="EU134" i="23"/>
  <c r="FN85" i="23"/>
  <c r="FZ178" i="23"/>
  <c r="FA135" i="23"/>
  <c r="X278" i="23"/>
  <c r="AS277" i="23"/>
  <c r="FZ303" i="23"/>
  <c r="FZ270" i="23"/>
  <c r="FX32" i="23"/>
  <c r="DC275" i="23"/>
  <c r="FX35" i="23"/>
  <c r="FR164" i="23"/>
  <c r="FZ164" i="23" s="1"/>
  <c r="FW166" i="23"/>
  <c r="CV87" i="23"/>
  <c r="DD87" i="23"/>
  <c r="DL87" i="23"/>
  <c r="EB87" i="23" s="1"/>
  <c r="DT87" i="23"/>
  <c r="ER87" i="23" s="1"/>
  <c r="DG87" i="23"/>
  <c r="CQ87" i="23"/>
  <c r="CY87" i="23"/>
  <c r="DO87" i="23"/>
  <c r="EM87" i="23" s="1"/>
  <c r="X39" i="23"/>
  <c r="AS38" i="23"/>
  <c r="DV275" i="23"/>
  <c r="CW183" i="23"/>
  <c r="DM183" i="23"/>
  <c r="EK183" i="23" s="1"/>
  <c r="DE183" i="23"/>
  <c r="EC183" i="23" s="1"/>
  <c r="CQ183" i="23"/>
  <c r="CY183" i="23"/>
  <c r="DG183" i="23"/>
  <c r="EE183" i="23" s="1"/>
  <c r="DO183" i="23"/>
  <c r="DW183" i="23" s="1"/>
  <c r="EJ183" i="23"/>
  <c r="DT183" i="23"/>
  <c r="ER183" i="23" s="1"/>
  <c r="DD183" i="23"/>
  <c r="EB183" i="23"/>
  <c r="DL183" i="23"/>
  <c r="CV183" i="23"/>
  <c r="FO36" i="23"/>
  <c r="ES320" i="23"/>
  <c r="FS224" i="23"/>
  <c r="FZ171" i="23"/>
  <c r="FW115" i="23"/>
  <c r="FQ208" i="23"/>
  <c r="FZ208" i="23" s="1"/>
  <c r="DV36" i="23"/>
  <c r="FB36" i="23" s="1"/>
  <c r="FU215" i="23"/>
  <c r="FZ260" i="23"/>
  <c r="EP86" i="23"/>
  <c r="FF86" i="23" s="1"/>
  <c r="FU229" i="23"/>
  <c r="ET274" i="23"/>
  <c r="EX207" i="23"/>
  <c r="FV207" i="23" s="1"/>
  <c r="FG304" i="23"/>
  <c r="FC181" i="23"/>
  <c r="FS181" i="23" s="1"/>
  <c r="FA134" i="23"/>
  <c r="FM275" i="23"/>
  <c r="FI275" i="23"/>
  <c r="EO182" i="23"/>
  <c r="FT181" i="23"/>
  <c r="EB320" i="23"/>
  <c r="FQ35" i="23"/>
  <c r="EK86" i="23"/>
  <c r="FI86" i="23" s="1"/>
  <c r="FS308" i="23"/>
  <c r="EN86" i="23"/>
  <c r="EV86" i="23" s="1"/>
  <c r="DY135" i="23"/>
  <c r="DB275" i="23"/>
  <c r="FZ127" i="23"/>
  <c r="FZ31" i="23"/>
  <c r="DA276" i="23"/>
  <c r="DQ276" i="23"/>
  <c r="DY276" i="23" s="1"/>
  <c r="CS276" i="23"/>
  <c r="DI276" i="23"/>
  <c r="EG276" i="23" s="1"/>
  <c r="EJ276" i="23"/>
  <c r="CV276" i="23"/>
  <c r="DL276" i="23"/>
  <c r="DT276" i="23"/>
  <c r="ER276" i="23" s="1"/>
  <c r="DD276" i="23"/>
  <c r="CR276" i="23"/>
  <c r="DP276" i="23"/>
  <c r="DH276" i="23"/>
  <c r="EF276" i="23" s="1"/>
  <c r="FZ68" i="23"/>
  <c r="EL230" i="23"/>
  <c r="FB230" i="23" s="1"/>
  <c r="FZ116" i="23"/>
  <c r="FS209" i="23"/>
  <c r="EO230" i="23"/>
  <c r="FM230" i="23" s="1"/>
  <c r="ES230" i="23"/>
  <c r="EN182" i="23"/>
  <c r="FD182" i="23" s="1"/>
  <c r="CU182" i="23"/>
  <c r="FO182" i="23" s="1"/>
  <c r="CV37" i="23"/>
  <c r="DT37" i="23"/>
  <c r="ER37" i="23" s="1"/>
  <c r="DL37" i="23"/>
  <c r="EJ37" i="23" s="1"/>
  <c r="DG37" i="23"/>
  <c r="CQ37" i="23"/>
  <c r="DO37" i="23"/>
  <c r="EM37" i="23" s="1"/>
  <c r="CY37" i="23"/>
  <c r="EQ320" i="23"/>
  <c r="FG320" i="23" s="1"/>
  <c r="FQ122" i="23"/>
  <c r="FZ122" i="23" s="1"/>
  <c r="FO135" i="23"/>
  <c r="FK135" i="23"/>
  <c r="DX230" i="23"/>
  <c r="DN183" i="23"/>
  <c r="EL183" i="23" s="1"/>
  <c r="ED183" i="23"/>
  <c r="DF183" i="23"/>
  <c r="CX183" i="23"/>
  <c r="FI320" i="23"/>
  <c r="FX71" i="23"/>
  <c r="FZ71" i="23" s="1"/>
  <c r="DQ136" i="23"/>
  <c r="EO136" i="23" s="1"/>
  <c r="DI136" i="23"/>
  <c r="DA136" i="23"/>
  <c r="CS136" i="23"/>
  <c r="FE304" i="23"/>
  <c r="FC85" i="23"/>
  <c r="FS85" i="23" s="1"/>
  <c r="EX86" i="23"/>
  <c r="FO134" i="23"/>
  <c r="EY274" i="23"/>
  <c r="FF85" i="23"/>
  <c r="FV85" i="23" s="1"/>
  <c r="FF319" i="23"/>
  <c r="FT274" i="23"/>
  <c r="EH321" i="23"/>
  <c r="CT321" i="23"/>
  <c r="DR321" i="23"/>
  <c r="EP321" i="23" s="1"/>
  <c r="DJ321" i="23"/>
  <c r="EW275" i="23"/>
  <c r="FU275" i="23" s="1"/>
  <c r="DU275" i="23"/>
  <c r="FA275" i="23" s="1"/>
  <c r="EX230" i="23"/>
  <c r="DA231" i="23"/>
  <c r="DI231" i="23"/>
  <c r="EG231" i="23" s="1"/>
  <c r="DQ231" i="23"/>
  <c r="EO231" i="23" s="1"/>
  <c r="DU36" i="23"/>
  <c r="CW321" i="23"/>
  <c r="CO321" i="23"/>
  <c r="DE321" i="23"/>
  <c r="EC321" i="23" s="1"/>
  <c r="DM321" i="23"/>
  <c r="EK321" i="23" s="1"/>
  <c r="DC321" i="23"/>
  <c r="CU321" i="23"/>
  <c r="DS321" i="23"/>
  <c r="EQ321" i="23" s="1"/>
  <c r="DK321" i="23"/>
  <c r="EV275" i="23"/>
  <c r="EC182" i="23"/>
  <c r="ES182" i="23" s="1"/>
  <c r="FX318" i="23"/>
  <c r="FZ267" i="23"/>
  <c r="CY276" i="23"/>
  <c r="DO276" i="23"/>
  <c r="EM276" i="23" s="1"/>
  <c r="DG276" i="23"/>
  <c r="EE276" i="23" s="1"/>
  <c r="ER275" i="23"/>
  <c r="EZ275" i="23" s="1"/>
  <c r="EZ230" i="23"/>
  <c r="FU319" i="23"/>
  <c r="CP320" i="23"/>
  <c r="FJ320" i="23" s="1"/>
  <c r="FV28" i="23"/>
  <c r="FZ28" i="23" s="1"/>
  <c r="FX163" i="23"/>
  <c r="FZ163" i="23" s="1"/>
  <c r="FS80" i="23"/>
  <c r="FZ80" i="23" s="1"/>
  <c r="EN135" i="23"/>
  <c r="EY230" i="23"/>
  <c r="CV182" i="23"/>
  <c r="FP182" i="23" s="1"/>
  <c r="FG35" i="23"/>
  <c r="FW35" i="23" s="1"/>
  <c r="DH87" i="23"/>
  <c r="EF87" i="23" s="1"/>
  <c r="CR87" i="23"/>
  <c r="CZ87" i="23"/>
  <c r="DP87" i="23"/>
  <c r="DX87" i="23" s="1"/>
  <c r="CW230" i="23"/>
  <c r="FI230" i="23" s="1"/>
  <c r="FG182" i="23"/>
  <c r="FR166" i="23"/>
  <c r="FG86" i="23"/>
  <c r="EY135" i="23"/>
  <c r="EU135" i="23"/>
  <c r="FS135" i="23" s="1"/>
  <c r="DS183" i="23"/>
  <c r="CU183" i="23"/>
  <c r="DK183" i="23"/>
  <c r="EI183" i="23" s="1"/>
  <c r="DC183" i="23"/>
  <c r="CZ183" i="23"/>
  <c r="DH183" i="23"/>
  <c r="EF183" i="23" s="1"/>
  <c r="DP183" i="23"/>
  <c r="EN183" i="23" s="1"/>
  <c r="DX183" i="23"/>
  <c r="EX182" i="23"/>
  <c r="DX320" i="23"/>
  <c r="DU320" i="23"/>
  <c r="FA320" i="23" s="1"/>
  <c r="FQ177" i="23"/>
  <c r="FB274" i="23"/>
  <c r="DM136" i="23"/>
  <c r="EK136" i="23" s="1"/>
  <c r="DE136" i="23"/>
  <c r="CW136" i="23"/>
  <c r="CO136" i="23"/>
  <c r="FX63" i="23"/>
  <c r="FZ63" i="23" s="1"/>
  <c r="FZ75" i="23"/>
  <c r="FL229" i="23"/>
  <c r="ET85" i="23"/>
  <c r="FR85" i="23" s="1"/>
  <c r="DZ230" i="23"/>
  <c r="FF230" i="23" s="1"/>
  <c r="DZ36" i="23"/>
  <c r="FZ268" i="23"/>
  <c r="DW320" i="23"/>
  <c r="ES86" i="23"/>
  <c r="AS232" i="23"/>
  <c r="X233" i="23"/>
  <c r="EC36" i="23"/>
  <c r="ES36" i="23" s="1"/>
  <c r="EG135" i="23"/>
  <c r="FM135" i="23" s="1"/>
  <c r="CZ275" i="23"/>
  <c r="FL275" i="23" s="1"/>
  <c r="EM182" i="23"/>
  <c r="FC182" i="23" s="1"/>
  <c r="EO36" i="23"/>
  <c r="EH320" i="23"/>
  <c r="FX181" i="23"/>
  <c r="FI135" i="23"/>
  <c r="DC276" i="23"/>
  <c r="EQ276" i="23"/>
  <c r="DS276" i="23"/>
  <c r="CU276" i="23"/>
  <c r="EI276" i="23"/>
  <c r="EA276" i="23"/>
  <c r="DK276" i="23"/>
  <c r="FZ76" i="23"/>
  <c r="EJ86" i="23"/>
  <c r="FH86" i="23" s="1"/>
  <c r="EV135" i="23"/>
  <c r="EM275" i="23"/>
  <c r="FC275" i="23" s="1"/>
  <c r="EQ275" i="23"/>
  <c r="FG275" i="23" s="1"/>
  <c r="CU230" i="23"/>
  <c r="FO230" i="23" s="1"/>
  <c r="EZ182" i="23"/>
  <c r="EK87" i="23"/>
  <c r="CO87" i="23"/>
  <c r="DE87" i="23"/>
  <c r="EC87" i="23" s="1"/>
  <c r="DM87" i="23"/>
  <c r="FZ225" i="23"/>
  <c r="FZ67" i="23"/>
  <c r="CR182" i="23"/>
  <c r="FL182" i="23" s="1"/>
  <c r="EY182" i="23"/>
  <c r="FS29" i="23"/>
  <c r="FZ29" i="23" s="1"/>
  <c r="CR37" i="23"/>
  <c r="DH37" i="23"/>
  <c r="DP37" i="23"/>
  <c r="CZ37" i="23"/>
  <c r="EB135" i="23"/>
  <c r="ED275" i="23"/>
  <c r="ET275" i="23" s="1"/>
  <c r="FZ262" i="23"/>
  <c r="FH207" i="23"/>
  <c r="DN136" i="23"/>
  <c r="DV136" i="23" s="1"/>
  <c r="DF136" i="23"/>
  <c r="ED136" i="23" s="1"/>
  <c r="CX136" i="23"/>
  <c r="CP136" i="23"/>
  <c r="EL136" i="23"/>
  <c r="CT136" i="23"/>
  <c r="DJ136" i="23"/>
  <c r="EH136" i="23" s="1"/>
  <c r="DR136" i="23"/>
  <c r="EP136" i="23" s="1"/>
  <c r="FQ85" i="23"/>
  <c r="ES229" i="23"/>
  <c r="FQ229" i="23" s="1"/>
  <c r="FD229" i="23"/>
  <c r="FT229" i="23" s="1"/>
  <c r="ES315" i="23"/>
  <c r="FQ315" i="23" s="1"/>
  <c r="FX115" i="23"/>
  <c r="FT177" i="23"/>
  <c r="EH135" i="23"/>
  <c r="FF135" i="23" s="1"/>
  <c r="CQ230" i="23"/>
  <c r="FK230" i="23" s="1"/>
  <c r="ED182" i="23"/>
  <c r="FJ182" i="23" s="1"/>
  <c r="EJ320" i="23"/>
  <c r="EZ320" i="23" s="1"/>
  <c r="ED135" i="23"/>
  <c r="ET135" i="23" s="1"/>
  <c r="CV231" i="23"/>
  <c r="DL231" i="23"/>
  <c r="EJ231" i="23" s="1"/>
  <c r="DT231" i="23"/>
  <c r="EB231" i="23" s="1"/>
  <c r="EP231" i="23"/>
  <c r="CT231" i="23"/>
  <c r="DR231" i="23"/>
  <c r="DJ231" i="23"/>
  <c r="EH231" i="23" s="1"/>
  <c r="EN321" i="23"/>
  <c r="EF321" i="23"/>
  <c r="DP321" i="23"/>
  <c r="CZ321" i="23"/>
  <c r="CR321" i="23"/>
  <c r="DH321" i="23"/>
  <c r="DT321" i="23"/>
  <c r="DD321" i="23"/>
  <c r="DL321" i="23"/>
  <c r="EJ321" i="23" s="1"/>
  <c r="FZ133" i="23"/>
  <c r="DA36" i="23"/>
  <c r="EP320" i="23"/>
  <c r="ES135" i="23"/>
  <c r="DM276" i="23"/>
  <c r="EK276" i="23" s="1"/>
  <c r="DE276" i="23"/>
  <c r="EC276" i="23" s="1"/>
  <c r="CW276" i="23"/>
  <c r="CO276" i="23"/>
  <c r="CV275" i="23"/>
  <c r="ET230" i="23"/>
  <c r="CV230" i="23"/>
  <c r="FP230" i="23" s="1"/>
  <c r="ET320" i="23"/>
  <c r="EM86" i="23"/>
  <c r="FK86" i="23" s="1"/>
  <c r="FR314" i="23"/>
  <c r="EJ36" i="23"/>
  <c r="EE36" i="23"/>
  <c r="FK36" i="23" s="1"/>
  <c r="EW320" i="23"/>
  <c r="DA87" i="23"/>
  <c r="DI87" i="23"/>
  <c r="DQ87" i="23"/>
  <c r="EO87" i="23" s="1"/>
  <c r="CS87" i="23"/>
  <c r="FA230" i="23"/>
  <c r="EV182" i="23"/>
  <c r="DJ37" i="23"/>
  <c r="EH37" i="23" s="1"/>
  <c r="DB37" i="23"/>
  <c r="DR37" i="23"/>
  <c r="DE37" i="23"/>
  <c r="EC37" i="23" s="1"/>
  <c r="DM37" i="23"/>
  <c r="EK37" i="23" s="1"/>
  <c r="CW37" i="23"/>
  <c r="CO37" i="23"/>
  <c r="DC320" i="23"/>
  <c r="FO320" i="23" s="1"/>
  <c r="EY86" i="23"/>
  <c r="FL85" i="23"/>
  <c r="EV85" i="23"/>
  <c r="EF230" i="23"/>
  <c r="EV230" i="23" s="1"/>
  <c r="X185" i="23"/>
  <c r="AS184" i="23"/>
  <c r="DQ183" i="23"/>
  <c r="EO183" i="23" s="1"/>
  <c r="DA183" i="23"/>
  <c r="CS183" i="23"/>
  <c r="DI183" i="23"/>
  <c r="EG183" i="23" s="1"/>
  <c r="CT182" i="23"/>
  <c r="EF36" i="23"/>
  <c r="FL36" i="23" s="1"/>
  <c r="FU35" i="23"/>
  <c r="FZ19" i="23"/>
  <c r="X138" i="23"/>
  <c r="AS137" i="23"/>
  <c r="FR180" i="23"/>
  <c r="FW265" i="23"/>
  <c r="FZ77" i="23"/>
  <c r="FF315" i="23"/>
  <c r="FV315" i="23" s="1"/>
  <c r="FD85" i="23"/>
  <c r="FE134" i="23"/>
  <c r="FV134" i="23"/>
  <c r="FB135" i="23"/>
  <c r="DB230" i="23"/>
  <c r="FN230" i="23" s="1"/>
  <c r="EG182" i="23"/>
  <c r="EW182" i="23" s="1"/>
  <c r="EE320" i="23"/>
  <c r="FK320" i="23" s="1"/>
  <c r="EG86" i="23"/>
  <c r="FM86" i="23" s="1"/>
  <c r="FT265" i="23"/>
  <c r="FZ265" i="23" s="1"/>
  <c r="FU84" i="23"/>
  <c r="FW118" i="23"/>
  <c r="FZ118" i="23" s="1"/>
  <c r="FU130" i="23"/>
  <c r="FZ130" i="23" s="1"/>
  <c r="FQ166" i="23"/>
  <c r="FZ300" i="23"/>
  <c r="ER36" i="23"/>
  <c r="CS320" i="23"/>
  <c r="FM320" i="23" s="1"/>
  <c r="FZ215" i="23"/>
  <c r="FX218" i="23"/>
  <c r="FZ218" i="23" s="1"/>
  <c r="DF87" i="23"/>
  <c r="ED87" i="23" s="1"/>
  <c r="CP87" i="23"/>
  <c r="CX87" i="23"/>
  <c r="DN87" i="23"/>
  <c r="DA37" i="23"/>
  <c r="DQ37" i="23"/>
  <c r="CS37" i="23"/>
  <c r="DI37" i="23"/>
  <c r="EG37" i="23" s="1"/>
  <c r="DC86" i="23"/>
  <c r="FO86" i="23" s="1"/>
  <c r="FV69" i="23"/>
  <c r="FZ69" i="23" s="1"/>
  <c r="FP85" i="23"/>
  <c r="EZ85" i="23"/>
  <c r="EJ135" i="23"/>
  <c r="EZ135" i="23" s="1"/>
  <c r="FZ222" i="23"/>
  <c r="FS314" i="23"/>
  <c r="FZ124" i="23"/>
  <c r="FR229" i="23"/>
  <c r="EW134" i="23"/>
  <c r="FQ113" i="23"/>
  <c r="FZ113" i="23" s="1"/>
  <c r="CQ136" i="23"/>
  <c r="DG136" i="23"/>
  <c r="EE136" i="23" s="1"/>
  <c r="DO136" i="23"/>
  <c r="DC136" i="23"/>
  <c r="DK136" i="23"/>
  <c r="EI136" i="23" s="1"/>
  <c r="DS136" i="23"/>
  <c r="EQ136" i="23" s="1"/>
  <c r="ET36" i="23"/>
  <c r="FT318" i="23"/>
  <c r="FZ318" i="23" s="1"/>
  <c r="FO319" i="23"/>
  <c r="EY304" i="23"/>
  <c r="FW304" i="23" s="1"/>
  <c r="FG315" i="23"/>
  <c r="FX134" i="23"/>
  <c r="EZ207" i="23"/>
  <c r="EF231" i="23"/>
  <c r="DP231" i="23"/>
  <c r="EN231" i="23" s="1"/>
  <c r="DH231" i="23"/>
  <c r="CR231" i="23"/>
  <c r="CZ231" i="23"/>
  <c r="EU230" i="23"/>
  <c r="DV182" i="23"/>
  <c r="FB182" i="23" s="1"/>
  <c r="EH36" i="23"/>
  <c r="EX36" i="23" s="1"/>
  <c r="FJ135" i="23"/>
  <c r="CQ231" i="23"/>
  <c r="DO231" i="23"/>
  <c r="EM231" i="23" s="1"/>
  <c r="DG231" i="23"/>
  <c r="EE231" i="23" s="1"/>
  <c r="EI231" i="23"/>
  <c r="DS231" i="23"/>
  <c r="EQ231" i="23" s="1"/>
  <c r="DK231" i="23"/>
  <c r="DC231" i="23"/>
  <c r="CU231" i="23"/>
  <c r="DW321" i="23"/>
  <c r="CQ321" i="23"/>
  <c r="DO321" i="23"/>
  <c r="CY321" i="23"/>
  <c r="EM321" i="23"/>
  <c r="DG321" i="23"/>
  <c r="EE321" i="23" s="1"/>
  <c r="EG321" i="23"/>
  <c r="DQ321" i="23"/>
  <c r="CS321" i="23"/>
  <c r="DA321" i="23"/>
  <c r="DI321" i="23"/>
  <c r="FI182" i="23"/>
  <c r="FZ216" i="23"/>
  <c r="FU66" i="23"/>
  <c r="FZ66" i="23" s="1"/>
  <c r="ED276" i="23"/>
  <c r="CP276" i="23"/>
  <c r="CX276" i="23"/>
  <c r="DF276" i="23"/>
  <c r="DN276" i="23"/>
  <c r="FQ309" i="23"/>
  <c r="FZ309" i="23" s="1"/>
  <c r="FB320" i="23"/>
  <c r="FZ161" i="23"/>
  <c r="EU86" i="23"/>
  <c r="FV308" i="23"/>
  <c r="FZ73" i="23"/>
  <c r="EU275" i="23"/>
  <c r="FZ170" i="23"/>
  <c r="FH182" i="23"/>
  <c r="DC87" i="23"/>
  <c r="DS87" i="23"/>
  <c r="EQ87" i="23" s="1"/>
  <c r="DK87" i="23"/>
  <c r="CU87" i="23"/>
  <c r="DJ87" i="23"/>
  <c r="EH87" i="23" s="1"/>
  <c r="CT87" i="23"/>
  <c r="DR87" i="23"/>
  <c r="DZ87" i="23" s="1"/>
  <c r="FW181" i="23"/>
  <c r="CP37" i="23"/>
  <c r="DF37" i="23"/>
  <c r="DN37" i="23"/>
  <c r="EL37" i="23" s="1"/>
  <c r="FZ259" i="23"/>
  <c r="FJ275" i="23"/>
  <c r="FL230" i="23"/>
  <c r="FZ172" i="23"/>
  <c r="CT183" i="23"/>
  <c r="DB183" i="23"/>
  <c r="DJ183" i="23"/>
  <c r="DR183" i="23"/>
  <c r="EP183" i="23" s="1"/>
  <c r="EY36" i="23"/>
  <c r="FV229" i="23"/>
  <c r="EF320" i="23"/>
  <c r="EV320" i="23" s="1"/>
  <c r="FS173" i="23"/>
  <c r="FZ173" i="23" s="1"/>
  <c r="ED86" i="23"/>
  <c r="FB86" i="23" s="1"/>
  <c r="EY315" i="23"/>
  <c r="FW315" i="23" s="1"/>
  <c r="FS319" i="23"/>
  <c r="FQ307" i="23"/>
  <c r="FG229" i="23"/>
  <c r="FW229" i="23" s="1"/>
  <c r="FT134" i="23"/>
  <c r="FI134" i="23"/>
  <c r="FQ134" i="23" s="1"/>
  <c r="FU317" i="22"/>
  <c r="FX321" i="22"/>
  <c r="DW322" i="22"/>
  <c r="FC322" i="22" s="1"/>
  <c r="DY322" i="22"/>
  <c r="FE322" i="22" s="1"/>
  <c r="DX322" i="22"/>
  <c r="FA322" i="22"/>
  <c r="FU253" i="22"/>
  <c r="EA276" i="22"/>
  <c r="FT270" i="22"/>
  <c r="FZ270" i="22" s="1"/>
  <c r="EH276" i="22"/>
  <c r="FF276" i="22" s="1"/>
  <c r="DY276" i="22"/>
  <c r="FE276" i="22" s="1"/>
  <c r="FT260" i="22"/>
  <c r="FZ260" i="22" s="1"/>
  <c r="FQ257" i="22"/>
  <c r="FZ257" i="22" s="1"/>
  <c r="FU274" i="22"/>
  <c r="DW276" i="22"/>
  <c r="FX255" i="22"/>
  <c r="EC229" i="22"/>
  <c r="FI229" i="22" s="1"/>
  <c r="DX229" i="22"/>
  <c r="FW226" i="22"/>
  <c r="FZ226" i="22" s="1"/>
  <c r="EA229" i="22"/>
  <c r="FT228" i="22"/>
  <c r="EB229" i="22"/>
  <c r="FD217" i="22"/>
  <c r="EP229" i="22"/>
  <c r="FF229" i="22" s="1"/>
  <c r="FR213" i="22"/>
  <c r="FZ213" i="22" s="1"/>
  <c r="FV218" i="22"/>
  <c r="FZ218" i="22" s="1"/>
  <c r="FU217" i="22"/>
  <c r="FW218" i="22"/>
  <c r="DV229" i="22"/>
  <c r="FS225" i="22"/>
  <c r="FZ225" i="22" s="1"/>
  <c r="EK183" i="22"/>
  <c r="FA183" i="22" s="1"/>
  <c r="DW183" i="22"/>
  <c r="FX164" i="22"/>
  <c r="EA183" i="22"/>
  <c r="EL183" i="22"/>
  <c r="FJ183" i="22" s="1"/>
  <c r="EN183" i="22"/>
  <c r="FU182" i="22"/>
  <c r="FX162" i="22"/>
  <c r="EP183" i="22"/>
  <c r="FF183" i="22" s="1"/>
  <c r="EZ182" i="22"/>
  <c r="EQ183" i="22"/>
  <c r="FA133" i="22"/>
  <c r="DY134" i="22"/>
  <c r="FE134" i="22" s="1"/>
  <c r="EX133" i="22"/>
  <c r="ET133" i="22"/>
  <c r="DV134" i="22"/>
  <c r="FW129" i="22"/>
  <c r="FZ129" i="22" s="1"/>
  <c r="FR113" i="22"/>
  <c r="FZ113" i="22" s="1"/>
  <c r="DW134" i="22"/>
  <c r="FV121" i="22"/>
  <c r="FW114" i="22"/>
  <c r="FZ114" i="22" s="1"/>
  <c r="FT133" i="22"/>
  <c r="FB86" i="22"/>
  <c r="FX78" i="22"/>
  <c r="FQ84" i="22"/>
  <c r="FZ84" i="22" s="1"/>
  <c r="DU86" i="22"/>
  <c r="FA86" i="22" s="1"/>
  <c r="EN86" i="22"/>
  <c r="FV72" i="22"/>
  <c r="EA86" i="22"/>
  <c r="FG86" i="22" s="1"/>
  <c r="FP85" i="22"/>
  <c r="FV84" i="22"/>
  <c r="FD86" i="22"/>
  <c r="FG85" i="22"/>
  <c r="FS84" i="22"/>
  <c r="FT70" i="22"/>
  <c r="EA36" i="22"/>
  <c r="FZ32" i="22"/>
  <c r="DY36" i="22"/>
  <c r="FT28" i="22"/>
  <c r="DX36" i="22"/>
  <c r="FW31" i="22"/>
  <c r="FQ20" i="22"/>
  <c r="FZ20" i="22" s="1"/>
  <c r="FX25" i="22"/>
  <c r="FZ25" i="22" s="1"/>
  <c r="DZ36" i="22"/>
  <c r="FT19" i="22"/>
  <c r="EB36" i="22"/>
  <c r="FT29" i="22"/>
  <c r="FZ29" i="22" s="1"/>
  <c r="FX34" i="22"/>
  <c r="FZ34" i="22" s="1"/>
  <c r="FT31" i="22"/>
  <c r="FW30" i="22"/>
  <c r="EP36" i="22"/>
  <c r="ER36" i="22"/>
  <c r="FU21" i="22"/>
  <c r="FZ21" i="22" s="1"/>
  <c r="EN36" i="22"/>
  <c r="FA35" i="22"/>
  <c r="DU36" i="22"/>
  <c r="FU30" i="22"/>
  <c r="FS15" i="22"/>
  <c r="FZ26" i="22"/>
  <c r="FH35" i="22"/>
  <c r="FB229" i="22"/>
  <c r="EU322" i="22"/>
  <c r="CZ135" i="22"/>
  <c r="DH135" i="22"/>
  <c r="DP135" i="22"/>
  <c r="EN135" i="22" s="1"/>
  <c r="CR135" i="22"/>
  <c r="CO135" i="22"/>
  <c r="CW135" i="22"/>
  <c r="DM135" i="22"/>
  <c r="EK135" i="22" s="1"/>
  <c r="DE135" i="22"/>
  <c r="EC135" i="22" s="1"/>
  <c r="AS324" i="22"/>
  <c r="X325" i="22"/>
  <c r="ET276" i="22"/>
  <c r="EU183" i="22"/>
  <c r="EZ229" i="22"/>
  <c r="FZ33" i="22"/>
  <c r="FQ16" i="22"/>
  <c r="FZ16" i="22" s="1"/>
  <c r="FN35" i="22"/>
  <c r="EP134" i="22"/>
  <c r="FT35" i="22"/>
  <c r="FU307" i="22"/>
  <c r="FZ307" i="22" s="1"/>
  <c r="FS180" i="22"/>
  <c r="EY85" i="22"/>
  <c r="EQ36" i="22"/>
  <c r="EL134" i="22"/>
  <c r="FK229" i="22"/>
  <c r="FX17" i="22"/>
  <c r="FZ17" i="22" s="1"/>
  <c r="DZ86" i="22"/>
  <c r="ES322" i="22"/>
  <c r="FQ130" i="22"/>
  <c r="FZ130" i="22" s="1"/>
  <c r="EM86" i="22"/>
  <c r="EM276" i="22"/>
  <c r="FV163" i="22"/>
  <c r="ER86" i="22"/>
  <c r="DO87" i="22"/>
  <c r="EM87" i="22" s="1"/>
  <c r="DG87" i="22"/>
  <c r="EE87" i="22" s="1"/>
  <c r="CY87" i="22"/>
  <c r="CQ87" i="22"/>
  <c r="X279" i="22"/>
  <c r="AS278" i="22"/>
  <c r="CV277" i="22"/>
  <c r="DL277" i="22"/>
  <c r="EJ277" i="22" s="1"/>
  <c r="DT277" i="22"/>
  <c r="DD277" i="22"/>
  <c r="EN276" i="22"/>
  <c r="FC217" i="22"/>
  <c r="ES163" i="22"/>
  <c r="FQ163" i="22" s="1"/>
  <c r="DK37" i="22"/>
  <c r="CU37" i="22"/>
  <c r="DC37" i="22"/>
  <c r="DS37" i="22"/>
  <c r="EQ37" i="22" s="1"/>
  <c r="EM134" i="22"/>
  <c r="FC134" i="22" s="1"/>
  <c r="DQ230" i="22"/>
  <c r="EO230" i="22" s="1"/>
  <c r="DA230" i="22"/>
  <c r="CS230" i="22"/>
  <c r="DI230" i="22"/>
  <c r="CX230" i="22"/>
  <c r="CP230" i="22"/>
  <c r="DF230" i="22"/>
  <c r="DN230" i="22"/>
  <c r="EL230" i="22" s="1"/>
  <c r="EO229" i="22"/>
  <c r="FE229" i="22" s="1"/>
  <c r="FJ182" i="22"/>
  <c r="FR228" i="22"/>
  <c r="FS228" i="22"/>
  <c r="ES228" i="22"/>
  <c r="EX182" i="22"/>
  <c r="FQ182" i="22"/>
  <c r="FB182" i="22"/>
  <c r="FR182" i="22" s="1"/>
  <c r="DS135" i="22"/>
  <c r="DK135" i="22"/>
  <c r="DC135" i="22"/>
  <c r="CU135" i="22"/>
  <c r="X137" i="22"/>
  <c r="AS136" i="22"/>
  <c r="DA323" i="22"/>
  <c r="DI323" i="22"/>
  <c r="CS323" i="22"/>
  <c r="DQ323" i="22"/>
  <c r="DR323" i="22"/>
  <c r="EP323" i="22" s="1"/>
  <c r="DJ323" i="22"/>
  <c r="DB323" i="22"/>
  <c r="CT323" i="22"/>
  <c r="EO184" i="22"/>
  <c r="DI184" i="22"/>
  <c r="DQ184" i="22"/>
  <c r="CS184" i="22"/>
  <c r="DA184" i="22"/>
  <c r="ED184" i="22"/>
  <c r="DF184" i="22"/>
  <c r="CP184" i="22"/>
  <c r="CX184" i="22"/>
  <c r="DN184" i="22"/>
  <c r="EL184" i="22" s="1"/>
  <c r="FC229" i="22"/>
  <c r="FG276" i="22"/>
  <c r="FS72" i="22"/>
  <c r="FZ72" i="22" s="1"/>
  <c r="EW275" i="22"/>
  <c r="FO85" i="22"/>
  <c r="FP133" i="22"/>
  <c r="FF35" i="22"/>
  <c r="CR87" i="22"/>
  <c r="CZ87" i="22"/>
  <c r="DH87" i="22"/>
  <c r="EF87" i="22" s="1"/>
  <c r="DP87" i="22"/>
  <c r="DX87" i="22" s="1"/>
  <c r="EK87" i="22"/>
  <c r="DM87" i="22"/>
  <c r="DE87" i="22"/>
  <c r="EC87" i="22" s="1"/>
  <c r="CW87" i="22"/>
  <c r="CO87" i="22"/>
  <c r="FA85" i="22"/>
  <c r="FH275" i="22"/>
  <c r="CR37" i="22"/>
  <c r="CZ37" i="22"/>
  <c r="DH37" i="22"/>
  <c r="EF37" i="22" s="1"/>
  <c r="DP37" i="22"/>
  <c r="EN37" i="22" s="1"/>
  <c r="FE86" i="22"/>
  <c r="EZ35" i="22"/>
  <c r="DT230" i="22"/>
  <c r="DD230" i="22"/>
  <c r="CV230" i="22"/>
  <c r="DL230" i="22"/>
  <c r="EJ230" i="22" s="1"/>
  <c r="FA228" i="22"/>
  <c r="FS321" i="22"/>
  <c r="FK322" i="22"/>
  <c r="FV162" i="22"/>
  <c r="EB134" i="22"/>
  <c r="DV276" i="22"/>
  <c r="FB276" i="22" s="1"/>
  <c r="FJ36" i="22"/>
  <c r="FK183" i="22"/>
  <c r="ET35" i="22"/>
  <c r="EU35" i="22"/>
  <c r="EJ184" i="22"/>
  <c r="CV184" i="22"/>
  <c r="DD184" i="22"/>
  <c r="DL184" i="22"/>
  <c r="DT184" i="22"/>
  <c r="EB184" i="22" s="1"/>
  <c r="FS177" i="22"/>
  <c r="FZ177" i="22" s="1"/>
  <c r="FT113" i="22"/>
  <c r="EU217" i="22"/>
  <c r="FJ35" i="22"/>
  <c r="FW118" i="22"/>
  <c r="FZ118" i="22" s="1"/>
  <c r="FI85" i="22"/>
  <c r="FV83" i="22"/>
  <c r="FZ83" i="22" s="1"/>
  <c r="FQ164" i="22"/>
  <c r="FZ164" i="22" s="1"/>
  <c r="FR174" i="22"/>
  <c r="FZ174" i="22" s="1"/>
  <c r="DS87" i="22"/>
  <c r="EQ87" i="22" s="1"/>
  <c r="DK87" i="22"/>
  <c r="EI87" i="22" s="1"/>
  <c r="DC87" i="22"/>
  <c r="CU87" i="22"/>
  <c r="DI277" i="22"/>
  <c r="EG277" i="22" s="1"/>
  <c r="CS277" i="22"/>
  <c r="DQ277" i="22"/>
  <c r="EO277" i="22" s="1"/>
  <c r="DA277" i="22"/>
  <c r="EN277" i="22"/>
  <c r="DP277" i="22"/>
  <c r="CR277" i="22"/>
  <c r="CZ277" i="22"/>
  <c r="DH277" i="22"/>
  <c r="EF277" i="22" s="1"/>
  <c r="EV217" i="22"/>
  <c r="FT217" i="22" s="1"/>
  <c r="DQ37" i="22"/>
  <c r="EO37" i="22" s="1"/>
  <c r="CS37" i="22"/>
  <c r="DA37" i="22"/>
  <c r="DI37" i="22"/>
  <c r="EG37" i="22" s="1"/>
  <c r="DN37" i="22"/>
  <c r="EL37" i="22" s="1"/>
  <c r="DF37" i="22"/>
  <c r="CX37" i="22"/>
  <c r="CP37" i="22"/>
  <c r="FI133" i="22"/>
  <c r="FW83" i="22"/>
  <c r="EZ275" i="22"/>
  <c r="FU228" i="22"/>
  <c r="FD85" i="22"/>
  <c r="FO321" i="22"/>
  <c r="FW321" i="22" s="1"/>
  <c r="EC276" i="22"/>
  <c r="ES276" i="22" s="1"/>
  <c r="CS135" i="22"/>
  <c r="DA135" i="22"/>
  <c r="DQ135" i="22"/>
  <c r="EO135" i="22" s="1"/>
  <c r="DI135" i="22"/>
  <c r="EG135" i="22" s="1"/>
  <c r="CP135" i="22"/>
  <c r="DF135" i="22"/>
  <c r="DN135" i="22"/>
  <c r="EL135" i="22" s="1"/>
  <c r="CX135" i="22"/>
  <c r="EX229" i="22"/>
  <c r="DM323" i="22"/>
  <c r="EK323" i="22" s="1"/>
  <c r="CW323" i="22"/>
  <c r="CO323" i="22"/>
  <c r="DE323" i="22"/>
  <c r="EC323" i="22" s="1"/>
  <c r="DC323" i="22"/>
  <c r="DS323" i="22"/>
  <c r="EQ323" i="22" s="1"/>
  <c r="DK323" i="22"/>
  <c r="CU323" i="22"/>
  <c r="FC163" i="22"/>
  <c r="CQ184" i="22"/>
  <c r="CY184" i="22"/>
  <c r="DG184" i="22"/>
  <c r="DO184" i="22"/>
  <c r="EM184" i="22" s="1"/>
  <c r="EY133" i="22"/>
  <c r="FK35" i="22"/>
  <c r="FG134" i="22"/>
  <c r="FI275" i="22"/>
  <c r="EK36" i="22"/>
  <c r="ES36" i="22" s="1"/>
  <c r="DU134" i="22"/>
  <c r="EZ85" i="22"/>
  <c r="FF133" i="22"/>
  <c r="FV133" i="22" s="1"/>
  <c r="DN277" i="22"/>
  <c r="EL277" i="22" s="1"/>
  <c r="DF277" i="22"/>
  <c r="ED277" i="22"/>
  <c r="CX277" i="22"/>
  <c r="CP277" i="22"/>
  <c r="EF276" i="22"/>
  <c r="FU264" i="22"/>
  <c r="FS317" i="22"/>
  <c r="FZ317" i="22" s="1"/>
  <c r="DD37" i="22"/>
  <c r="DL37" i="22"/>
  <c r="DT37" i="22"/>
  <c r="ER37" i="22" s="1"/>
  <c r="CV37" i="22"/>
  <c r="ET85" i="22"/>
  <c r="FR85" i="22" s="1"/>
  <c r="EN322" i="22"/>
  <c r="FQ217" i="22"/>
  <c r="FT131" i="22"/>
  <c r="FZ131" i="22" s="1"/>
  <c r="EU163" i="22"/>
  <c r="FW274" i="22"/>
  <c r="FJ275" i="22"/>
  <c r="FR275" i="22" s="1"/>
  <c r="CT230" i="22"/>
  <c r="DB230" i="22"/>
  <c r="DJ230" i="22"/>
  <c r="EH230" i="22" s="1"/>
  <c r="DR230" i="22"/>
  <c r="X232" i="22"/>
  <c r="AS231" i="22"/>
  <c r="FX228" i="22"/>
  <c r="FN182" i="22"/>
  <c r="FI183" i="22"/>
  <c r="DD135" i="22"/>
  <c r="DL135" i="22"/>
  <c r="CV135" i="22"/>
  <c r="DT135" i="22"/>
  <c r="ER135" i="22" s="1"/>
  <c r="FO86" i="22"/>
  <c r="DV36" i="22"/>
  <c r="FB36" i="22" s="1"/>
  <c r="FP229" i="22"/>
  <c r="EW276" i="22"/>
  <c r="EZ183" i="22"/>
  <c r="DJ184" i="22"/>
  <c r="EH184" i="22" s="1"/>
  <c r="CT184" i="22"/>
  <c r="DB184" i="22"/>
  <c r="DR184" i="22"/>
  <c r="X186" i="22"/>
  <c r="AS185" i="22"/>
  <c r="ET229" i="22"/>
  <c r="FR24" i="22"/>
  <c r="FM275" i="22"/>
  <c r="FR321" i="22"/>
  <c r="FH133" i="22"/>
  <c r="FX133" i="22" s="1"/>
  <c r="EV275" i="22"/>
  <c r="EC134" i="22"/>
  <c r="ES134" i="22" s="1"/>
  <c r="EN134" i="22"/>
  <c r="FL134" i="22" s="1"/>
  <c r="EI229" i="22"/>
  <c r="FX253" i="22"/>
  <c r="FU80" i="22"/>
  <c r="FZ80" i="22" s="1"/>
  <c r="FR70" i="22"/>
  <c r="FZ70" i="22" s="1"/>
  <c r="FX207" i="22"/>
  <c r="CS87" i="22"/>
  <c r="DI87" i="22"/>
  <c r="DQ87" i="22"/>
  <c r="EO87" i="22" s="1"/>
  <c r="DA87" i="22"/>
  <c r="DF87" i="22"/>
  <c r="DN87" i="22"/>
  <c r="EL87" i="22" s="1"/>
  <c r="CP87" i="22"/>
  <c r="CX87" i="22"/>
  <c r="DJ277" i="22"/>
  <c r="EH277" i="22" s="1"/>
  <c r="CT277" i="22"/>
  <c r="DR277" i="22"/>
  <c r="EP277" i="22" s="1"/>
  <c r="DB277" i="22"/>
  <c r="EK277" i="22"/>
  <c r="DE277" i="22"/>
  <c r="CO277" i="22"/>
  <c r="DM277" i="22"/>
  <c r="CW277" i="22"/>
  <c r="FK85" i="22"/>
  <c r="FA275" i="22"/>
  <c r="FQ275" i="22" s="1"/>
  <c r="FS175" i="22"/>
  <c r="FZ175" i="22" s="1"/>
  <c r="EV183" i="22"/>
  <c r="FD275" i="22"/>
  <c r="FN321" i="22"/>
  <c r="EX321" i="22"/>
  <c r="EI322" i="22"/>
  <c r="EY322" i="22" s="1"/>
  <c r="EJ276" i="22"/>
  <c r="FH276" i="22" s="1"/>
  <c r="EE36" i="22"/>
  <c r="EU36" i="22" s="1"/>
  <c r="DG230" i="22"/>
  <c r="EE230" i="22" s="1"/>
  <c r="DO230" i="22"/>
  <c r="CQ230" i="22"/>
  <c r="CY230" i="22"/>
  <c r="EW229" i="22"/>
  <c r="FP182" i="22"/>
  <c r="FX182" i="22" s="1"/>
  <c r="FU121" i="22"/>
  <c r="FZ121" i="22" s="1"/>
  <c r="EJ36" i="22"/>
  <c r="EX183" i="22"/>
  <c r="FJ86" i="22"/>
  <c r="CR323" i="22"/>
  <c r="DP323" i="22"/>
  <c r="EN323" i="22" s="1"/>
  <c r="CZ323" i="22"/>
  <c r="DH323" i="22"/>
  <c r="EF323" i="22" s="1"/>
  <c r="CP323" i="22"/>
  <c r="DN323" i="22"/>
  <c r="EL323" i="22" s="1"/>
  <c r="DF323" i="22"/>
  <c r="ED323" i="22" s="1"/>
  <c r="CX323" i="22"/>
  <c r="ET36" i="22"/>
  <c r="EG36" i="22"/>
  <c r="FE36" i="22" s="1"/>
  <c r="FM134" i="22"/>
  <c r="FW315" i="22"/>
  <c r="FZ315" i="22" s="1"/>
  <c r="FQ31" i="22"/>
  <c r="FZ31" i="22" s="1"/>
  <c r="FI86" i="22"/>
  <c r="EV86" i="22"/>
  <c r="EZ322" i="22"/>
  <c r="FS133" i="22"/>
  <c r="FQ207" i="22"/>
  <c r="FZ207" i="22" s="1"/>
  <c r="FP183" i="22"/>
  <c r="EY134" i="22"/>
  <c r="FT224" i="22"/>
  <c r="FZ224" i="22" s="1"/>
  <c r="FW24" i="22"/>
  <c r="EH86" i="22"/>
  <c r="EX86" i="22" s="1"/>
  <c r="EH322" i="22"/>
  <c r="FN322" i="22" s="1"/>
  <c r="FO276" i="22"/>
  <c r="FW163" i="22"/>
  <c r="EV36" i="22"/>
  <c r="FW268" i="22"/>
  <c r="FZ268" i="22" s="1"/>
  <c r="EQ229" i="22"/>
  <c r="EY229" i="22" s="1"/>
  <c r="EX217" i="22"/>
  <c r="EY183" i="22"/>
  <c r="FS113" i="22"/>
  <c r="CV87" i="22"/>
  <c r="DL87" i="22"/>
  <c r="EJ87" i="22" s="1"/>
  <c r="DT87" i="22"/>
  <c r="DD87" i="22"/>
  <c r="FM322" i="22"/>
  <c r="DK277" i="22"/>
  <c r="CU277" i="22"/>
  <c r="DS277" i="22"/>
  <c r="EQ277" i="22" s="1"/>
  <c r="DC277" i="22"/>
  <c r="FL85" i="22"/>
  <c r="DJ37" i="22"/>
  <c r="EH37" i="22" s="1"/>
  <c r="CT37" i="22"/>
  <c r="DR37" i="22"/>
  <c r="DB37" i="22"/>
  <c r="X39" i="22"/>
  <c r="AS38" i="22"/>
  <c r="FL183" i="22"/>
  <c r="FM86" i="22"/>
  <c r="EV322" i="22"/>
  <c r="FP276" i="22"/>
  <c r="FE35" i="22"/>
  <c r="FU35" i="22" s="1"/>
  <c r="DE230" i="22"/>
  <c r="EC230" i="22" s="1"/>
  <c r="DM230" i="22"/>
  <c r="EK230" i="22" s="1"/>
  <c r="CO230" i="22"/>
  <c r="CW230" i="22"/>
  <c r="EY228" i="22"/>
  <c r="DU276" i="22"/>
  <c r="EJ134" i="22"/>
  <c r="EZ134" i="22" s="1"/>
  <c r="EH135" i="22"/>
  <c r="DJ135" i="22"/>
  <c r="CT135" i="22"/>
  <c r="DB135" i="22"/>
  <c r="DR135" i="22"/>
  <c r="DZ135" i="22" s="1"/>
  <c r="DO135" i="22"/>
  <c r="EM135" i="22" s="1"/>
  <c r="DG135" i="22"/>
  <c r="EE135" i="22" s="1"/>
  <c r="CY135" i="22"/>
  <c r="CQ135" i="22"/>
  <c r="EY86" i="22"/>
  <c r="FW86" i="22" s="1"/>
  <c r="DT323" i="22"/>
  <c r="DD323" i="22"/>
  <c r="CV323" i="22"/>
  <c r="DL323" i="22"/>
  <c r="EJ323" i="22" s="1"/>
  <c r="CY323" i="22"/>
  <c r="DG323" i="22"/>
  <c r="DO323" i="22"/>
  <c r="EM323" i="22" s="1"/>
  <c r="CQ323" i="22"/>
  <c r="FJ276" i="22"/>
  <c r="FC183" i="22"/>
  <c r="FH229" i="22"/>
  <c r="FP322" i="22"/>
  <c r="FM276" i="22"/>
  <c r="FV304" i="22"/>
  <c r="FZ304" i="22" s="1"/>
  <c r="FH183" i="22"/>
  <c r="CR184" i="22"/>
  <c r="CZ184" i="22"/>
  <c r="DH184" i="22"/>
  <c r="DP184" i="22"/>
  <c r="EN184" i="22" s="1"/>
  <c r="DE184" i="22"/>
  <c r="DU184" i="22" s="1"/>
  <c r="CO184" i="22"/>
  <c r="CW184" i="22"/>
  <c r="DM184" i="22"/>
  <c r="EK184" i="22" s="1"/>
  <c r="FJ229" i="22"/>
  <c r="FQ219" i="22"/>
  <c r="FZ219" i="22" s="1"/>
  <c r="FI322" i="22"/>
  <c r="FX163" i="22"/>
  <c r="FB133" i="22"/>
  <c r="FR133" i="22" s="1"/>
  <c r="FL36" i="22"/>
  <c r="ES35" i="22"/>
  <c r="FD163" i="22"/>
  <c r="FS28" i="22"/>
  <c r="FE85" i="22"/>
  <c r="FU85" i="22" s="1"/>
  <c r="FO183" i="22"/>
  <c r="FA229" i="22"/>
  <c r="FV15" i="22"/>
  <c r="DO37" i="22"/>
  <c r="EM37" i="22" s="1"/>
  <c r="DG37" i="22"/>
  <c r="CY37" i="22"/>
  <c r="CQ37" i="22"/>
  <c r="FD183" i="22"/>
  <c r="FX320" i="22"/>
  <c r="FW177" i="22"/>
  <c r="FL322" i="22"/>
  <c r="FO322" i="22"/>
  <c r="FN276" i="22"/>
  <c r="FQ178" i="22"/>
  <c r="FZ178" i="22" s="1"/>
  <c r="FK134" i="22"/>
  <c r="EI230" i="22"/>
  <c r="CU230" i="22"/>
  <c r="DC230" i="22"/>
  <c r="DK230" i="22"/>
  <c r="DS230" i="22"/>
  <c r="FM229" i="22"/>
  <c r="FG133" i="22"/>
  <c r="FO228" i="22"/>
  <c r="FI321" i="22"/>
  <c r="ES321" i="22"/>
  <c r="EV163" i="22"/>
  <c r="FN183" i="22"/>
  <c r="ES183" i="22"/>
  <c r="ET86" i="22"/>
  <c r="ED322" i="22"/>
  <c r="FJ322" i="22" s="1"/>
  <c r="FX317" i="22"/>
  <c r="EW134" i="22"/>
  <c r="FU134" i="22" s="1"/>
  <c r="ES86" i="22"/>
  <c r="FQ86" i="22" s="1"/>
  <c r="FL86" i="22"/>
  <c r="FC85" i="22"/>
  <c r="DS184" i="22"/>
  <c r="EQ184" i="22" s="1"/>
  <c r="EA184" i="22"/>
  <c r="CU184" i="22"/>
  <c r="DC184" i="22"/>
  <c r="DK184" i="22"/>
  <c r="EI184" i="22" s="1"/>
  <c r="EF229" i="22"/>
  <c r="FD229" i="22" s="1"/>
  <c r="EH134" i="22"/>
  <c r="FS253" i="22"/>
  <c r="FZ253" i="22" s="1"/>
  <c r="EI36" i="22"/>
  <c r="EG183" i="22"/>
  <c r="FE183" i="22" s="1"/>
  <c r="FO134" i="22"/>
  <c r="ED134" i="22"/>
  <c r="ET134" i="22" s="1"/>
  <c r="EU229" i="22"/>
  <c r="FS229" i="22" s="1"/>
  <c r="EY276" i="22"/>
  <c r="FW276" i="22" s="1"/>
  <c r="FX217" i="22"/>
  <c r="FZ14" i="22"/>
  <c r="FI134" i="22"/>
  <c r="EE86" i="22"/>
  <c r="FC86" i="22" s="1"/>
  <c r="EE276" i="22"/>
  <c r="FW169" i="22"/>
  <c r="ES229" i="22"/>
  <c r="EJ86" i="22"/>
  <c r="CT87" i="22"/>
  <c r="DJ87" i="22"/>
  <c r="EH87" i="22" s="1"/>
  <c r="DR87" i="22"/>
  <c r="EP87" i="22" s="1"/>
  <c r="DZ87" i="22"/>
  <c r="DB87" i="22"/>
  <c r="X89" i="22"/>
  <c r="AS88" i="22"/>
  <c r="EW322" i="22"/>
  <c r="EE277" i="22"/>
  <c r="DG277" i="22"/>
  <c r="CQ277" i="22"/>
  <c r="DO277" i="22"/>
  <c r="DW277" i="22" s="1"/>
  <c r="CY277" i="22"/>
  <c r="CO37" i="22"/>
  <c r="CW37" i="22"/>
  <c r="DE37" i="22"/>
  <c r="DM37" i="22"/>
  <c r="EK37" i="22" s="1"/>
  <c r="FQ264" i="22"/>
  <c r="FZ264" i="22" s="1"/>
  <c r="EW86" i="22"/>
  <c r="FU86" i="22" s="1"/>
  <c r="EA322" i="22"/>
  <c r="EX276" i="22"/>
  <c r="DW36" i="22"/>
  <c r="DP230" i="22"/>
  <c r="EN230" i="22" s="1"/>
  <c r="DH230" i="22"/>
  <c r="CR230" i="22"/>
  <c r="CZ230" i="22"/>
  <c r="AS37" i="17"/>
  <c r="X38" i="17"/>
  <c r="X323" i="17"/>
  <c r="AS322" i="17"/>
  <c r="AS276" i="17"/>
  <c r="X277" i="17"/>
  <c r="AS230" i="17"/>
  <c r="X231" i="17"/>
  <c r="AS183" i="17"/>
  <c r="X184" i="17"/>
  <c r="AS135" i="17"/>
  <c r="X136" i="17"/>
  <c r="AS86" i="17"/>
  <c r="X87" i="17"/>
  <c r="DH18" i="17"/>
  <c r="DG20" i="17"/>
  <c r="DE18" i="17"/>
  <c r="DF19" i="17"/>
  <c r="FA275" i="17" l="1"/>
  <c r="FF275" i="17"/>
  <c r="FZ78" i="17"/>
  <c r="FZ219" i="17"/>
  <c r="FZ168" i="17"/>
  <c r="EY229" i="17"/>
  <c r="FZ116" i="17"/>
  <c r="FK275" i="17"/>
  <c r="CK323" i="17"/>
  <c r="CC323" i="17"/>
  <c r="BM323" i="17"/>
  <c r="CI323" i="17"/>
  <c r="CA323" i="17"/>
  <c r="BK323" i="17"/>
  <c r="CG323" i="17"/>
  <c r="BY323" i="17"/>
  <c r="BI323" i="17"/>
  <c r="CN323" i="17"/>
  <c r="CF323" i="17"/>
  <c r="BP323" i="17"/>
  <c r="CJ323" i="17"/>
  <c r="BL323" i="17"/>
  <c r="CH323" i="17"/>
  <c r="BJ323" i="17"/>
  <c r="CE323" i="17"/>
  <c r="CD323" i="17"/>
  <c r="CB323" i="17"/>
  <c r="BZ323" i="17"/>
  <c r="CL323" i="17"/>
  <c r="BN323" i="17"/>
  <c r="CM323" i="17"/>
  <c r="BO323" i="17"/>
  <c r="CN38" i="17"/>
  <c r="CF38" i="17"/>
  <c r="CG38" i="17"/>
  <c r="BY38" i="17"/>
  <c r="CH38" i="17"/>
  <c r="BZ38" i="17"/>
  <c r="CI38" i="17"/>
  <c r="CA38" i="17"/>
  <c r="CJ38" i="17"/>
  <c r="CB38" i="17"/>
  <c r="CK38" i="17"/>
  <c r="CC38" i="17"/>
  <c r="CL38" i="17"/>
  <c r="BJ38" i="17"/>
  <c r="BP38" i="17"/>
  <c r="BK38" i="17"/>
  <c r="BL38" i="17"/>
  <c r="BM38" i="17"/>
  <c r="BN38" i="17"/>
  <c r="CM38" i="17"/>
  <c r="CD38" i="17"/>
  <c r="BO38" i="17"/>
  <c r="CE38" i="17"/>
  <c r="BI38" i="17"/>
  <c r="BZ325" i="22"/>
  <c r="BJ325" i="22"/>
  <c r="CH325" i="22" s="1"/>
  <c r="BY325" i="22"/>
  <c r="BI325" i="22"/>
  <c r="CG325" i="22" s="1"/>
  <c r="CF325" i="22"/>
  <c r="BP325" i="22"/>
  <c r="CN325" i="22" s="1"/>
  <c r="CE325" i="22"/>
  <c r="BO325" i="22"/>
  <c r="CM325" i="22" s="1"/>
  <c r="CD325" i="22"/>
  <c r="BN325" i="22"/>
  <c r="CL325" i="22" s="1"/>
  <c r="CC325" i="22"/>
  <c r="BM325" i="22"/>
  <c r="CK325" i="22" s="1"/>
  <c r="CB325" i="22"/>
  <c r="BL325" i="22"/>
  <c r="CJ325" i="22" s="1"/>
  <c r="CA325" i="22"/>
  <c r="BK325" i="22"/>
  <c r="CI325" i="22" s="1"/>
  <c r="CE278" i="23"/>
  <c r="BO278" i="23"/>
  <c r="CM278" i="23" s="1"/>
  <c r="CD278" i="23"/>
  <c r="BN278" i="23"/>
  <c r="CL278" i="23" s="1"/>
  <c r="CC278" i="23"/>
  <c r="BM278" i="23"/>
  <c r="CK278" i="23" s="1"/>
  <c r="CB278" i="23"/>
  <c r="BL278" i="23"/>
  <c r="CJ278" i="23" s="1"/>
  <c r="CA278" i="23"/>
  <c r="BK278" i="23"/>
  <c r="CI278" i="23" s="1"/>
  <c r="BZ278" i="23"/>
  <c r="BJ278" i="23"/>
  <c r="CH278" i="23" s="1"/>
  <c r="BY278" i="23"/>
  <c r="BI278" i="23"/>
  <c r="CG278" i="23" s="1"/>
  <c r="CF278" i="23"/>
  <c r="BP278" i="23"/>
  <c r="CN278" i="23" s="1"/>
  <c r="FW319" i="23"/>
  <c r="FX275" i="24"/>
  <c r="DZ230" i="24"/>
  <c r="FL275" i="24"/>
  <c r="FZ120" i="24"/>
  <c r="DX182" i="17"/>
  <c r="FD182" i="17" s="1"/>
  <c r="EI36" i="17"/>
  <c r="EY36" i="17" s="1"/>
  <c r="FW36" i="17" s="1"/>
  <c r="EQ134" i="17"/>
  <c r="FG134" i="17" s="1"/>
  <c r="FZ298" i="17"/>
  <c r="EI229" i="17"/>
  <c r="FO229" i="17" s="1"/>
  <c r="CT37" i="17"/>
  <c r="DB37" i="17"/>
  <c r="DJ37" i="17"/>
  <c r="DR37" i="17"/>
  <c r="EP37" i="17" s="1"/>
  <c r="CO37" i="17"/>
  <c r="CW37" i="17"/>
  <c r="DM37" i="17"/>
  <c r="EK37" i="17" s="1"/>
  <c r="FZ63" i="17"/>
  <c r="DX229" i="17"/>
  <c r="FD229" i="17" s="1"/>
  <c r="FS84" i="17"/>
  <c r="DX183" i="17"/>
  <c r="FD183" i="17" s="1"/>
  <c r="DH183" i="17"/>
  <c r="CR183" i="17"/>
  <c r="DP183" i="17"/>
  <c r="EN183" i="17" s="1"/>
  <c r="CZ183" i="17"/>
  <c r="EF183" i="17"/>
  <c r="FL183" i="17" s="1"/>
  <c r="FZ122" i="17"/>
  <c r="EY131" i="17"/>
  <c r="FW131" i="17" s="1"/>
  <c r="FN229" i="17"/>
  <c r="FV229" i="17" s="1"/>
  <c r="FR274" i="17"/>
  <c r="FW71" i="17"/>
  <c r="FG174" i="17"/>
  <c r="FZ117" i="17"/>
  <c r="EV312" i="17"/>
  <c r="EC135" i="17"/>
  <c r="CO135" i="17"/>
  <c r="DE135" i="17"/>
  <c r="DM135" i="17"/>
  <c r="EK135" i="17" s="1"/>
  <c r="CW135" i="17"/>
  <c r="FR208" i="17"/>
  <c r="FZ208" i="17" s="1"/>
  <c r="EZ85" i="17"/>
  <c r="FX174" i="17"/>
  <c r="EV321" i="17"/>
  <c r="FT316" i="17"/>
  <c r="FZ316" i="17" s="1"/>
  <c r="FO228" i="17"/>
  <c r="EH322" i="17"/>
  <c r="CT322" i="17"/>
  <c r="FN322" i="17" s="1"/>
  <c r="DJ322" i="17"/>
  <c r="DZ322" i="17"/>
  <c r="FF322" i="17" s="1"/>
  <c r="DB322" i="17"/>
  <c r="DR322" i="17"/>
  <c r="EP322" i="17" s="1"/>
  <c r="FS208" i="17"/>
  <c r="ET182" i="17"/>
  <c r="FR227" i="17"/>
  <c r="FZ227" i="17" s="1"/>
  <c r="FX270" i="17"/>
  <c r="FF174" i="17"/>
  <c r="FV118" i="17"/>
  <c r="FS262" i="17"/>
  <c r="FW167" i="17"/>
  <c r="FH268" i="17"/>
  <c r="FQ320" i="17"/>
  <c r="FD131" i="17"/>
  <c r="FR167" i="17"/>
  <c r="EU174" i="17"/>
  <c r="FS174" i="17" s="1"/>
  <c r="EP321" i="17"/>
  <c r="FV172" i="17"/>
  <c r="FZ172" i="17" s="1"/>
  <c r="FV300" i="17"/>
  <c r="FX17" i="23"/>
  <c r="FS165" i="17"/>
  <c r="FZ165" i="17" s="1"/>
  <c r="EP276" i="17"/>
  <c r="DJ276" i="17"/>
  <c r="DB276" i="17"/>
  <c r="CT276" i="17"/>
  <c r="DR276" i="17"/>
  <c r="DZ276" i="17" s="1"/>
  <c r="CT86" i="17"/>
  <c r="DJ86" i="17"/>
  <c r="DR86" i="17"/>
  <c r="EP86" i="17" s="1"/>
  <c r="DB86" i="17"/>
  <c r="CO230" i="17"/>
  <c r="DM230" i="17"/>
  <c r="EK230" i="17" s="1"/>
  <c r="DE230" i="17"/>
  <c r="CW230" i="17"/>
  <c r="DU230" i="17"/>
  <c r="FE228" i="17"/>
  <c r="FE181" i="17"/>
  <c r="FT265" i="17"/>
  <c r="EZ179" i="17"/>
  <c r="FG36" i="17"/>
  <c r="FS161" i="17"/>
  <c r="FV276" i="22"/>
  <c r="CL184" i="17"/>
  <c r="CD184" i="17"/>
  <c r="BN184" i="17"/>
  <c r="CK184" i="17"/>
  <c r="CC184" i="17"/>
  <c r="BM184" i="17"/>
  <c r="CJ184" i="17"/>
  <c r="CB184" i="17"/>
  <c r="BL184" i="17"/>
  <c r="CI184" i="17"/>
  <c r="CA184" i="17"/>
  <c r="BK184" i="17"/>
  <c r="CH184" i="17"/>
  <c r="BZ184" i="17"/>
  <c r="BJ184" i="17"/>
  <c r="CG184" i="17"/>
  <c r="BY184" i="17"/>
  <c r="BI184" i="17"/>
  <c r="CN184" i="17"/>
  <c r="CF184" i="17"/>
  <c r="BP184" i="17"/>
  <c r="CM184" i="17"/>
  <c r="CE184" i="17"/>
  <c r="BO184" i="17"/>
  <c r="FQ183" i="22"/>
  <c r="CF39" i="22"/>
  <c r="BP39" i="22"/>
  <c r="CN39" i="22" s="1"/>
  <c r="BY39" i="22"/>
  <c r="BI39" i="22"/>
  <c r="CG39" i="22" s="1"/>
  <c r="BZ39" i="22"/>
  <c r="BJ39" i="22"/>
  <c r="CH39" i="22" s="1"/>
  <c r="CA39" i="22"/>
  <c r="BK39" i="22"/>
  <c r="CI39" i="22" s="1"/>
  <c r="CB39" i="22"/>
  <c r="BL39" i="22"/>
  <c r="CJ39" i="22" s="1"/>
  <c r="CC39" i="22"/>
  <c r="BM39" i="22"/>
  <c r="CK39" i="22" s="1"/>
  <c r="CD39" i="22"/>
  <c r="BN39" i="22"/>
  <c r="CL39" i="22" s="1"/>
  <c r="BO39" i="22"/>
  <c r="CM39" i="22" s="1"/>
  <c r="CE39" i="22"/>
  <c r="BY186" i="22"/>
  <c r="BI186" i="22"/>
  <c r="CG186" i="22" s="1"/>
  <c r="CF186" i="22"/>
  <c r="BP186" i="22"/>
  <c r="CN186" i="22" s="1"/>
  <c r="CE186" i="22"/>
  <c r="BO186" i="22"/>
  <c r="CM186" i="22" s="1"/>
  <c r="CC186" i="22"/>
  <c r="BM186" i="22"/>
  <c r="CK186" i="22" s="1"/>
  <c r="CB186" i="22"/>
  <c r="BL186" i="22"/>
  <c r="CJ186" i="22" s="1"/>
  <c r="CA186" i="22"/>
  <c r="BK186" i="22"/>
  <c r="CI186" i="22" s="1"/>
  <c r="BZ186" i="22"/>
  <c r="BJ186" i="22"/>
  <c r="CH186" i="22" s="1"/>
  <c r="CD186" i="22"/>
  <c r="BN186" i="22"/>
  <c r="CL186" i="22" s="1"/>
  <c r="EA87" i="22"/>
  <c r="EZ36" i="23"/>
  <c r="FN182" i="23"/>
  <c r="CF233" i="23"/>
  <c r="BP233" i="23"/>
  <c r="CN233" i="23" s="1"/>
  <c r="CE233" i="23"/>
  <c r="BO233" i="23"/>
  <c r="CM233" i="23" s="1"/>
  <c r="CD233" i="23"/>
  <c r="BN233" i="23"/>
  <c r="CL233" i="23" s="1"/>
  <c r="CC233" i="23"/>
  <c r="BM233" i="23"/>
  <c r="CK233" i="23" s="1"/>
  <c r="CB233" i="23"/>
  <c r="BL233" i="23"/>
  <c r="CJ233" i="23" s="1"/>
  <c r="CA233" i="23"/>
  <c r="BK233" i="23"/>
  <c r="CI233" i="23" s="1"/>
  <c r="BZ233" i="23"/>
  <c r="BJ233" i="23"/>
  <c r="CH233" i="23" s="1"/>
  <c r="BY233" i="23"/>
  <c r="BI233" i="23"/>
  <c r="CG233" i="23" s="1"/>
  <c r="FR84" i="24"/>
  <c r="FG85" i="17"/>
  <c r="EX275" i="17"/>
  <c r="EL37" i="17"/>
  <c r="CP37" i="17"/>
  <c r="CX37" i="17"/>
  <c r="DN37" i="17"/>
  <c r="FU81" i="17"/>
  <c r="FZ81" i="17" s="1"/>
  <c r="EC182" i="17"/>
  <c r="ES182" i="17" s="1"/>
  <c r="FQ182" i="17" s="1"/>
  <c r="EQ183" i="17"/>
  <c r="CU183" i="17"/>
  <c r="DC183" i="17"/>
  <c r="DK183" i="17"/>
  <c r="DS183" i="17"/>
  <c r="EA183" i="17" s="1"/>
  <c r="FF182" i="17"/>
  <c r="FA134" i="17"/>
  <c r="FZ311" i="17"/>
  <c r="FT84" i="17"/>
  <c r="FF85" i="17"/>
  <c r="FV85" i="17" s="1"/>
  <c r="FN134" i="17"/>
  <c r="FH182" i="17"/>
  <c r="FX182" i="17" s="1"/>
  <c r="FZ166" i="17"/>
  <c r="FZ114" i="17"/>
  <c r="FS175" i="17"/>
  <c r="FZ175" i="17" s="1"/>
  <c r="FV163" i="17"/>
  <c r="FZ163" i="17" s="1"/>
  <c r="CR135" i="17"/>
  <c r="DH135" i="17"/>
  <c r="DP135" i="17"/>
  <c r="EN135" i="17" s="1"/>
  <c r="CZ135" i="17"/>
  <c r="EX174" i="17"/>
  <c r="FV174" i="17" s="1"/>
  <c r="FR128" i="17"/>
  <c r="FZ128" i="17" s="1"/>
  <c r="FR83" i="17"/>
  <c r="FZ83" i="17" s="1"/>
  <c r="FZ303" i="17"/>
  <c r="FT258" i="17"/>
  <c r="FC275" i="17"/>
  <c r="FT174" i="17"/>
  <c r="FM229" i="17"/>
  <c r="FZ262" i="17"/>
  <c r="EY67" i="17"/>
  <c r="FO67" i="17"/>
  <c r="FU270" i="17"/>
  <c r="FZ270" i="17" s="1"/>
  <c r="ET174" i="17"/>
  <c r="FR174" i="17" s="1"/>
  <c r="FJ174" i="17"/>
  <c r="FU178" i="17"/>
  <c r="FZ178" i="17" s="1"/>
  <c r="FQ319" i="17"/>
  <c r="CO276" i="17"/>
  <c r="CW276" i="17"/>
  <c r="DE276" i="17"/>
  <c r="EC276" i="17" s="1"/>
  <c r="FI276" i="17" s="1"/>
  <c r="DM276" i="17"/>
  <c r="EK276" i="17"/>
  <c r="EK86" i="17"/>
  <c r="CO86" i="17"/>
  <c r="FI86" i="17" s="1"/>
  <c r="DE86" i="17"/>
  <c r="CW86" i="17"/>
  <c r="DM86" i="17"/>
  <c r="DU86" i="17" s="1"/>
  <c r="EC86" i="17"/>
  <c r="DH230" i="17"/>
  <c r="CR230" i="17"/>
  <c r="DP230" i="17"/>
  <c r="EN230" i="17" s="1"/>
  <c r="CZ230" i="17"/>
  <c r="FF218" i="17"/>
  <c r="FK320" i="17"/>
  <c r="FF179" i="17"/>
  <c r="CA232" i="22"/>
  <c r="BK232" i="22"/>
  <c r="CI232" i="22" s="1"/>
  <c r="BZ232" i="22"/>
  <c r="BJ232" i="22"/>
  <c r="CH232" i="22" s="1"/>
  <c r="BY232" i="22"/>
  <c r="BI232" i="22"/>
  <c r="CG232" i="22" s="1"/>
  <c r="CF232" i="22"/>
  <c r="BP232" i="22"/>
  <c r="CN232" i="22" s="1"/>
  <c r="CE232" i="22"/>
  <c r="BO232" i="22"/>
  <c r="CM232" i="22" s="1"/>
  <c r="CD232" i="22"/>
  <c r="BN232" i="22"/>
  <c r="CL232" i="22" s="1"/>
  <c r="CC232" i="22"/>
  <c r="BM232" i="22"/>
  <c r="CK232" i="22" s="1"/>
  <c r="CB232" i="22"/>
  <c r="BL232" i="22"/>
  <c r="CJ232" i="22" s="1"/>
  <c r="CF324" i="24"/>
  <c r="BP324" i="24"/>
  <c r="CE324" i="24"/>
  <c r="BO324" i="24"/>
  <c r="CM324" i="24" s="1"/>
  <c r="CD324" i="24"/>
  <c r="BN324" i="24"/>
  <c r="CL324" i="24" s="1"/>
  <c r="CC324" i="24"/>
  <c r="BM324" i="24"/>
  <c r="CK324" i="24" s="1"/>
  <c r="CB324" i="24"/>
  <c r="BL324" i="24"/>
  <c r="CJ324" i="24" s="1"/>
  <c r="CA324" i="24"/>
  <c r="BK324" i="24"/>
  <c r="CI324" i="24" s="1"/>
  <c r="BZ324" i="24"/>
  <c r="BJ324" i="24"/>
  <c r="CH324" i="24" s="1"/>
  <c r="BY324" i="24"/>
  <c r="BI324" i="24"/>
  <c r="CG324" i="24" s="1"/>
  <c r="FS124" i="17"/>
  <c r="FZ307" i="17"/>
  <c r="CS230" i="17"/>
  <c r="DI230" i="17"/>
  <c r="DQ230" i="17"/>
  <c r="EO230" i="17" s="1"/>
  <c r="DY230" i="17"/>
  <c r="DA230" i="17"/>
  <c r="CG231" i="17"/>
  <c r="BY231" i="17"/>
  <c r="CN231" i="17"/>
  <c r="CF231" i="17"/>
  <c r="CM231" i="17"/>
  <c r="CE231" i="17"/>
  <c r="CL231" i="17"/>
  <c r="CK231" i="17"/>
  <c r="CC231" i="17"/>
  <c r="CJ231" i="17"/>
  <c r="CB231" i="17"/>
  <c r="CH231" i="17"/>
  <c r="BZ231" i="17"/>
  <c r="CA231" i="17"/>
  <c r="BI231" i="17"/>
  <c r="BP231" i="17"/>
  <c r="BO231" i="17"/>
  <c r="BN231" i="17"/>
  <c r="BM231" i="17"/>
  <c r="BL231" i="17"/>
  <c r="CI231" i="17"/>
  <c r="BK231" i="17"/>
  <c r="CD231" i="17"/>
  <c r="BJ231" i="17"/>
  <c r="EV134" i="22"/>
  <c r="FV217" i="22"/>
  <c r="DV323" i="22"/>
  <c r="FQ133" i="22"/>
  <c r="FX85" i="23"/>
  <c r="DV87" i="23"/>
  <c r="FM36" i="23"/>
  <c r="DX321" i="23"/>
  <c r="FD321" i="23" s="1"/>
  <c r="FW274" i="23"/>
  <c r="CC323" i="23"/>
  <c r="BM323" i="23"/>
  <c r="CK323" i="23" s="1"/>
  <c r="CB323" i="23"/>
  <c r="BL323" i="23"/>
  <c r="CJ323" i="23" s="1"/>
  <c r="CA323" i="23"/>
  <c r="BK323" i="23"/>
  <c r="CI323" i="23" s="1"/>
  <c r="BZ323" i="23"/>
  <c r="BJ323" i="23"/>
  <c r="CH323" i="23" s="1"/>
  <c r="BY323" i="23"/>
  <c r="BI323" i="23"/>
  <c r="CG323" i="23" s="1"/>
  <c r="CF323" i="23"/>
  <c r="BP323" i="23"/>
  <c r="CN323" i="23" s="1"/>
  <c r="CE323" i="23"/>
  <c r="BO323" i="23"/>
  <c r="CM323" i="23" s="1"/>
  <c r="CD323" i="23"/>
  <c r="BN323" i="23"/>
  <c r="CL323" i="23" s="1"/>
  <c r="FP182" i="24"/>
  <c r="DY86" i="24"/>
  <c r="EA183" i="24"/>
  <c r="EP276" i="24"/>
  <c r="FT181" i="24"/>
  <c r="FJ229" i="24"/>
  <c r="FS14" i="17"/>
  <c r="EY85" i="17"/>
  <c r="EA229" i="17"/>
  <c r="FG229" i="17" s="1"/>
  <c r="FB312" i="17"/>
  <c r="FJ312" i="17"/>
  <c r="FZ73" i="17"/>
  <c r="FR314" i="17"/>
  <c r="FZ314" i="17" s="1"/>
  <c r="FW68" i="17"/>
  <c r="EF85" i="17"/>
  <c r="EV85" i="17"/>
  <c r="FI182" i="17"/>
  <c r="EW174" i="17"/>
  <c r="FT299" i="24"/>
  <c r="ED183" i="17"/>
  <c r="DF183" i="17"/>
  <c r="CX183" i="17"/>
  <c r="CP183" i="17"/>
  <c r="DN183" i="17"/>
  <c r="EL183" i="17" s="1"/>
  <c r="FZ71" i="17"/>
  <c r="FE268" i="17"/>
  <c r="FU268" i="17" s="1"/>
  <c r="DU85" i="17"/>
  <c r="FA85" i="17" s="1"/>
  <c r="EX182" i="17"/>
  <c r="ES134" i="17"/>
  <c r="EZ275" i="17"/>
  <c r="FS315" i="17"/>
  <c r="FR215" i="17"/>
  <c r="EX134" i="17"/>
  <c r="FZ176" i="17"/>
  <c r="FQ174" i="17"/>
  <c r="FS170" i="17"/>
  <c r="FZ213" i="17"/>
  <c r="FE274" i="17"/>
  <c r="FQ84" i="17"/>
  <c r="DK135" i="17"/>
  <c r="CU135" i="17"/>
  <c r="DS135" i="17"/>
  <c r="EQ135" i="17" s="1"/>
  <c r="DC135" i="17"/>
  <c r="EI135" i="17"/>
  <c r="FX169" i="17"/>
  <c r="FP85" i="17"/>
  <c r="FQ214" i="17"/>
  <c r="FZ214" i="17" s="1"/>
  <c r="FX320" i="17"/>
  <c r="EA275" i="17"/>
  <c r="FG275" i="17" s="1"/>
  <c r="FU112" i="17"/>
  <c r="FZ301" i="17"/>
  <c r="FQ305" i="17"/>
  <c r="FZ305" i="17" s="1"/>
  <c r="DL322" i="17"/>
  <c r="CV322" i="17"/>
  <c r="DD322" i="17"/>
  <c r="DT322" i="17"/>
  <c r="ER322" i="17" s="1"/>
  <c r="DG322" i="17"/>
  <c r="CQ322" i="17"/>
  <c r="DO322" i="17"/>
  <c r="EM322" i="17" s="1"/>
  <c r="CY322" i="17"/>
  <c r="DW322" i="17"/>
  <c r="FV75" i="17"/>
  <c r="FZ75" i="17" s="1"/>
  <c r="FU126" i="17"/>
  <c r="FS320" i="17"/>
  <c r="EW124" i="17"/>
  <c r="FU124" i="17" s="1"/>
  <c r="FW161" i="17"/>
  <c r="EZ321" i="17"/>
  <c r="EW229" i="17"/>
  <c r="EY133" i="17"/>
  <c r="FW133" i="17" s="1"/>
  <c r="DV85" i="17"/>
  <c r="FH124" i="17"/>
  <c r="FS319" i="17"/>
  <c r="FZ65" i="17"/>
  <c r="CR276" i="17"/>
  <c r="DH276" i="17"/>
  <c r="EF276" i="17" s="1"/>
  <c r="CZ276" i="17"/>
  <c r="DP276" i="17"/>
  <c r="DX276" i="17" s="1"/>
  <c r="DH86" i="17"/>
  <c r="CR86" i="17"/>
  <c r="CZ86" i="17"/>
  <c r="DP86" i="17"/>
  <c r="EN86" i="17" s="1"/>
  <c r="EF86" i="17"/>
  <c r="EV86" i="17" s="1"/>
  <c r="EI230" i="17"/>
  <c r="CU230" i="17"/>
  <c r="DK230" i="17"/>
  <c r="DC230" i="17"/>
  <c r="DS230" i="17"/>
  <c r="EQ230" i="17" s="1"/>
  <c r="EW35" i="17"/>
  <c r="FD319" i="17"/>
  <c r="FT319" i="17" s="1"/>
  <c r="FB228" i="17"/>
  <c r="FT271" i="17"/>
  <c r="EW181" i="17"/>
  <c r="FU181" i="17" s="1"/>
  <c r="EX319" i="17"/>
  <c r="FV319" i="17" s="1"/>
  <c r="FU322" i="22"/>
  <c r="DL183" i="17"/>
  <c r="EJ183" i="17" s="1"/>
  <c r="EZ183" i="17" s="1"/>
  <c r="CV183" i="17"/>
  <c r="DD183" i="17"/>
  <c r="DT183" i="17"/>
  <c r="ER183" i="17" s="1"/>
  <c r="FU274" i="17"/>
  <c r="FZ274" i="17" s="1"/>
  <c r="DE322" i="17"/>
  <c r="EC322" i="17" s="1"/>
  <c r="CO322" i="17"/>
  <c r="CW322" i="17"/>
  <c r="DM322" i="17"/>
  <c r="DU322" i="17" s="1"/>
  <c r="EK322" i="17"/>
  <c r="FR222" i="17"/>
  <c r="DF86" i="17"/>
  <c r="CP86" i="17"/>
  <c r="DN86" i="17"/>
  <c r="EL86" i="17" s="1"/>
  <c r="CX86" i="17"/>
  <c r="DW230" i="22"/>
  <c r="EA323" i="22"/>
  <c r="BY137" i="22"/>
  <c r="BI137" i="22"/>
  <c r="CG137" i="22" s="1"/>
  <c r="CF137" i="22"/>
  <c r="BP137" i="22"/>
  <c r="CN137" i="22" s="1"/>
  <c r="CE137" i="22"/>
  <c r="BO137" i="22"/>
  <c r="CM137" i="22" s="1"/>
  <c r="CC137" i="22"/>
  <c r="BM137" i="22"/>
  <c r="CK137" i="22" s="1"/>
  <c r="CB137" i="22"/>
  <c r="BL137" i="22"/>
  <c r="CJ137" i="22" s="1"/>
  <c r="CA137" i="22"/>
  <c r="BK137" i="22"/>
  <c r="CI137" i="22" s="1"/>
  <c r="BZ137" i="22"/>
  <c r="BJ137" i="22"/>
  <c r="CH137" i="22" s="1"/>
  <c r="CD137" i="22"/>
  <c r="BN137" i="22"/>
  <c r="CL137" i="22" s="1"/>
  <c r="FZ307" i="23"/>
  <c r="DY321" i="23"/>
  <c r="FZ180" i="23"/>
  <c r="FF320" i="23"/>
  <c r="DY231" i="23"/>
  <c r="DZ321" i="23"/>
  <c r="FZ224" i="23"/>
  <c r="DV321" i="23"/>
  <c r="CF185" i="24"/>
  <c r="BP185" i="24"/>
  <c r="CE185" i="24"/>
  <c r="BO185" i="24"/>
  <c r="CM185" i="24" s="1"/>
  <c r="CC185" i="24"/>
  <c r="BM185" i="24"/>
  <c r="CK185" i="24" s="1"/>
  <c r="CB185" i="24"/>
  <c r="BL185" i="24"/>
  <c r="CJ185" i="24" s="1"/>
  <c r="BZ185" i="24"/>
  <c r="BJ185" i="24"/>
  <c r="CH185" i="24" s="1"/>
  <c r="BY185" i="24"/>
  <c r="BN185" i="24"/>
  <c r="CL185" i="24" s="1"/>
  <c r="BK185" i="24"/>
  <c r="CI185" i="24" s="1"/>
  <c r="BI185" i="24"/>
  <c r="CG185" i="24" s="1"/>
  <c r="CD185" i="24"/>
  <c r="CA185" i="24"/>
  <c r="DW322" i="24"/>
  <c r="CA40" i="24"/>
  <c r="BK40" i="24"/>
  <c r="CI40" i="24" s="1"/>
  <c r="CB40" i="24"/>
  <c r="BY40" i="24"/>
  <c r="BL40" i="24"/>
  <c r="CJ40" i="24" s="1"/>
  <c r="BI40" i="24"/>
  <c r="CG40" i="24" s="1"/>
  <c r="CC40" i="24"/>
  <c r="BM40" i="24"/>
  <c r="CK40" i="24" s="1"/>
  <c r="CD40" i="24"/>
  <c r="BN40" i="24"/>
  <c r="CL40" i="24" s="1"/>
  <c r="CE40" i="24"/>
  <c r="BO40" i="24"/>
  <c r="CM40" i="24" s="1"/>
  <c r="CF40" i="24"/>
  <c r="BP40" i="24"/>
  <c r="CN40" i="24" s="1"/>
  <c r="BZ40" i="24"/>
  <c r="BJ40" i="24"/>
  <c r="CH40" i="24" s="1"/>
  <c r="FI275" i="24"/>
  <c r="FB37" i="24"/>
  <c r="FR14" i="17"/>
  <c r="FO85" i="17"/>
  <c r="FL182" i="17"/>
  <c r="FN275" i="17"/>
  <c r="CV37" i="17"/>
  <c r="DT37" i="17"/>
  <c r="EB37" i="17" s="1"/>
  <c r="DD37" i="17"/>
  <c r="DL37" i="17"/>
  <c r="EJ37" i="17" s="1"/>
  <c r="FZ216" i="17"/>
  <c r="FQ124" i="17"/>
  <c r="DX275" i="17"/>
  <c r="FD275" i="17" s="1"/>
  <c r="FE174" i="17"/>
  <c r="FZ115" i="17"/>
  <c r="DI183" i="17"/>
  <c r="DY183" i="17" s="1"/>
  <c r="CS183" i="17"/>
  <c r="DA183" i="17"/>
  <c r="DQ183" i="17"/>
  <c r="EO183" i="17" s="1"/>
  <c r="ES85" i="17"/>
  <c r="FQ85" i="17" s="1"/>
  <c r="FN182" i="17"/>
  <c r="FP275" i="17"/>
  <c r="FZ207" i="17"/>
  <c r="FQ68" i="17"/>
  <c r="FV84" i="17"/>
  <c r="FU173" i="17"/>
  <c r="FZ173" i="17" s="1"/>
  <c r="FH179" i="17"/>
  <c r="DY275" i="17"/>
  <c r="DV321" i="17"/>
  <c r="FU77" i="17"/>
  <c r="EI321" i="17"/>
  <c r="FO321" i="17" s="1"/>
  <c r="EY321" i="17"/>
  <c r="DF135" i="17"/>
  <c r="ED135" i="17" s="1"/>
  <c r="ET135" i="17" s="1"/>
  <c r="CP135" i="17"/>
  <c r="CX135" i="17"/>
  <c r="DN135" i="17"/>
  <c r="EL135" i="17" s="1"/>
  <c r="FZ169" i="17"/>
  <c r="EB134" i="17"/>
  <c r="FR317" i="17"/>
  <c r="EY275" i="17"/>
  <c r="FW267" i="17"/>
  <c r="FZ267" i="17" s="1"/>
  <c r="FZ161" i="17"/>
  <c r="FT167" i="17"/>
  <c r="FJ182" i="17"/>
  <c r="FV178" i="17"/>
  <c r="DY229" i="17"/>
  <c r="FE229" i="17" s="1"/>
  <c r="FU17" i="23"/>
  <c r="FW316" i="17"/>
  <c r="FZ120" i="17"/>
  <c r="EQ182" i="17"/>
  <c r="FO182" i="17" s="1"/>
  <c r="FX170" i="17"/>
  <c r="FZ170" i="17" s="1"/>
  <c r="EZ124" i="17"/>
  <c r="FX124" i="17" s="1"/>
  <c r="DV134" i="17"/>
  <c r="FX35" i="17"/>
  <c r="FZ121" i="17"/>
  <c r="FG228" i="17"/>
  <c r="FW228" i="17" s="1"/>
  <c r="EI86" i="17"/>
  <c r="DK86" i="17"/>
  <c r="CU86" i="17"/>
  <c r="DC86" i="17"/>
  <c r="DS86" i="17"/>
  <c r="EQ86" i="17" s="1"/>
  <c r="CP230" i="17"/>
  <c r="DF230" i="17"/>
  <c r="DV230" i="17" s="1"/>
  <c r="DN230" i="17"/>
  <c r="EL230" i="17" s="1"/>
  <c r="ET230" i="17" s="1"/>
  <c r="ED230" i="17"/>
  <c r="CX230" i="17"/>
  <c r="FR218" i="17"/>
  <c r="FZ218" i="17" s="1"/>
  <c r="FN181" i="17"/>
  <c r="FV181" i="17" s="1"/>
  <c r="FM228" i="17"/>
  <c r="FU228" i="17" s="1"/>
  <c r="FG67" i="17"/>
  <c r="FW67" i="17" s="1"/>
  <c r="FF124" i="17"/>
  <c r="FV124" i="17" s="1"/>
  <c r="FV133" i="17"/>
  <c r="CJ277" i="17"/>
  <c r="CB277" i="17"/>
  <c r="BL277" i="17"/>
  <c r="CI277" i="17"/>
  <c r="CA277" i="17"/>
  <c r="BK277" i="17"/>
  <c r="CH277" i="17"/>
  <c r="BZ277" i="17"/>
  <c r="BJ277" i="17"/>
  <c r="CG277" i="17"/>
  <c r="BY277" i="17"/>
  <c r="BI277" i="17"/>
  <c r="CN277" i="17"/>
  <c r="CF277" i="17"/>
  <c r="BP277" i="17"/>
  <c r="CM277" i="17"/>
  <c r="CE277" i="17"/>
  <c r="BO277" i="17"/>
  <c r="CK277" i="17"/>
  <c r="CC277" i="17"/>
  <c r="BM277" i="17"/>
  <c r="CL277" i="17"/>
  <c r="CD277" i="17"/>
  <c r="BN277" i="17"/>
  <c r="EO135" i="17"/>
  <c r="DI135" i="17"/>
  <c r="EG135" i="17" s="1"/>
  <c r="EW135" i="17" s="1"/>
  <c r="CS135" i="17"/>
  <c r="DQ135" i="17"/>
  <c r="DA135" i="17"/>
  <c r="DY135" i="17"/>
  <c r="FO275" i="17"/>
  <c r="FZ269" i="17"/>
  <c r="FZ76" i="17"/>
  <c r="FA276" i="22"/>
  <c r="FI276" i="22"/>
  <c r="EB135" i="22"/>
  <c r="DY323" i="22"/>
  <c r="CA279" i="22"/>
  <c r="BK279" i="22"/>
  <c r="CI279" i="22" s="1"/>
  <c r="BZ279" i="22"/>
  <c r="BJ279" i="22"/>
  <c r="CH279" i="22" s="1"/>
  <c r="BY279" i="22"/>
  <c r="BI279" i="22"/>
  <c r="CG279" i="22" s="1"/>
  <c r="CF279" i="22"/>
  <c r="BP279" i="22"/>
  <c r="CN279" i="22" s="1"/>
  <c r="CE279" i="22"/>
  <c r="BO279" i="22"/>
  <c r="CM279" i="22" s="1"/>
  <c r="CD279" i="22"/>
  <c r="BN279" i="22"/>
  <c r="CL279" i="22" s="1"/>
  <c r="CC279" i="22"/>
  <c r="BM279" i="22"/>
  <c r="CK279" i="22" s="1"/>
  <c r="CB279" i="22"/>
  <c r="BL279" i="22"/>
  <c r="CJ279" i="22" s="1"/>
  <c r="FF36" i="22"/>
  <c r="EO321" i="23"/>
  <c r="BY138" i="23"/>
  <c r="BI138" i="23"/>
  <c r="CG138" i="23" s="1"/>
  <c r="CF138" i="23"/>
  <c r="BP138" i="23"/>
  <c r="CN138" i="23" s="1"/>
  <c r="CE138" i="23"/>
  <c r="BO138" i="23"/>
  <c r="CM138" i="23" s="1"/>
  <c r="CD138" i="23"/>
  <c r="BN138" i="23"/>
  <c r="CL138" i="23" s="1"/>
  <c r="CC138" i="23"/>
  <c r="BM138" i="23"/>
  <c r="CK138" i="23" s="1"/>
  <c r="CB138" i="23"/>
  <c r="BL138" i="23"/>
  <c r="CJ138" i="23" s="1"/>
  <c r="CA138" i="23"/>
  <c r="BK138" i="23"/>
  <c r="CI138" i="23" s="1"/>
  <c r="BZ138" i="23"/>
  <c r="BJ138" i="23"/>
  <c r="CH138" i="23" s="1"/>
  <c r="BZ39" i="23"/>
  <c r="BY39" i="23"/>
  <c r="BJ39" i="23"/>
  <c r="CH39" i="23" s="1"/>
  <c r="BI39" i="23"/>
  <c r="CG39" i="23" s="1"/>
  <c r="CA39" i="23"/>
  <c r="BK39" i="23"/>
  <c r="CI39" i="23" s="1"/>
  <c r="CB39" i="23"/>
  <c r="BL39" i="23"/>
  <c r="CJ39" i="23" s="1"/>
  <c r="CC39" i="23"/>
  <c r="BM39" i="23"/>
  <c r="CK39" i="23" s="1"/>
  <c r="CD39" i="23"/>
  <c r="BN39" i="23"/>
  <c r="CL39" i="23" s="1"/>
  <c r="CE39" i="23"/>
  <c r="BO39" i="23"/>
  <c r="CM39" i="23" s="1"/>
  <c r="BP39" i="23"/>
  <c r="CN39" i="23" s="1"/>
  <c r="CF39" i="23"/>
  <c r="BZ89" i="23"/>
  <c r="BJ89" i="23"/>
  <c r="CH89" i="23" s="1"/>
  <c r="BY89" i="23"/>
  <c r="BI89" i="23"/>
  <c r="CG89" i="23" s="1"/>
  <c r="CF89" i="23"/>
  <c r="BP89" i="23"/>
  <c r="CN89" i="23" s="1"/>
  <c r="CE89" i="23"/>
  <c r="BO89" i="23"/>
  <c r="CM89" i="23" s="1"/>
  <c r="CD89" i="23"/>
  <c r="BN89" i="23"/>
  <c r="CL89" i="23" s="1"/>
  <c r="CC89" i="23"/>
  <c r="BM89" i="23"/>
  <c r="CK89" i="23" s="1"/>
  <c r="CB89" i="23"/>
  <c r="BL89" i="23"/>
  <c r="CJ89" i="23" s="1"/>
  <c r="CA89" i="23"/>
  <c r="BK89" i="23"/>
  <c r="CI89" i="23" s="1"/>
  <c r="DV231" i="23"/>
  <c r="FS182" i="24"/>
  <c r="EB183" i="24"/>
  <c r="DV86" i="24"/>
  <c r="FZ300" i="24"/>
  <c r="DX322" i="24"/>
  <c r="DU183" i="24"/>
  <c r="BZ88" i="24"/>
  <c r="BJ88" i="24"/>
  <c r="CH88" i="24" s="1"/>
  <c r="CF88" i="24"/>
  <c r="BP88" i="24"/>
  <c r="CE88" i="24"/>
  <c r="BO88" i="24"/>
  <c r="CM88" i="24" s="1"/>
  <c r="CD88" i="24"/>
  <c r="BN88" i="24"/>
  <c r="CL88" i="24" s="1"/>
  <c r="CC88" i="24"/>
  <c r="BM88" i="24"/>
  <c r="CK88" i="24" s="1"/>
  <c r="CB88" i="24"/>
  <c r="BL88" i="24"/>
  <c r="CJ88" i="24" s="1"/>
  <c r="CA88" i="24"/>
  <c r="BY88" i="24"/>
  <c r="BK88" i="24"/>
  <c r="CI88" i="24" s="1"/>
  <c r="BI88" i="24"/>
  <c r="CG88" i="24" s="1"/>
  <c r="FQ16" i="17"/>
  <c r="FZ180" i="17"/>
  <c r="EY134" i="17"/>
  <c r="DW321" i="17"/>
  <c r="CS37" i="17"/>
  <c r="DI37" i="17"/>
  <c r="DQ37" i="17"/>
  <c r="EO37" i="17" s="1"/>
  <c r="DA37" i="17"/>
  <c r="DX85" i="17"/>
  <c r="FD85" i="17" s="1"/>
  <c r="FP36" i="17"/>
  <c r="CQ183" i="17"/>
  <c r="DG183" i="17"/>
  <c r="DO183" i="17"/>
  <c r="EM183" i="17" s="1"/>
  <c r="CY183" i="17"/>
  <c r="EG36" i="17"/>
  <c r="FI134" i="17"/>
  <c r="EG321" i="17"/>
  <c r="EW321" i="17" s="1"/>
  <c r="FF312" i="17"/>
  <c r="FN312" i="17"/>
  <c r="FN85" i="17"/>
  <c r="FK182" i="17"/>
  <c r="FF134" i="17"/>
  <c r="FZ221" i="17"/>
  <c r="FX255" i="17"/>
  <c r="FW255" i="17"/>
  <c r="FZ255" i="17" s="1"/>
  <c r="FV17" i="23"/>
  <c r="FK229" i="17"/>
  <c r="FZ315" i="17"/>
  <c r="EJ135" i="17"/>
  <c r="DL135" i="17"/>
  <c r="CV135" i="17"/>
  <c r="DD135" i="17"/>
  <c r="DT135" i="17"/>
  <c r="EB135" i="17" s="1"/>
  <c r="FL321" i="17"/>
  <c r="FH229" i="17"/>
  <c r="FC312" i="17"/>
  <c r="CR322" i="17"/>
  <c r="DH322" i="17"/>
  <c r="DX322" i="17" s="1"/>
  <c r="FD322" i="17" s="1"/>
  <c r="DP322" i="17"/>
  <c r="EN322" i="17" s="1"/>
  <c r="CZ322" i="17"/>
  <c r="EF322" i="17"/>
  <c r="EV322" i="17" s="1"/>
  <c r="EH36" i="17"/>
  <c r="FF36" i="17" s="1"/>
  <c r="EX36" i="17"/>
  <c r="FU64" i="17"/>
  <c r="FZ64" i="17" s="1"/>
  <c r="EU275" i="17"/>
  <c r="FS275" i="17" s="1"/>
  <c r="FZ118" i="17"/>
  <c r="FZ79" i="17"/>
  <c r="EZ67" i="17"/>
  <c r="FP67" i="17"/>
  <c r="DL276" i="17"/>
  <c r="CV276" i="17"/>
  <c r="DT276" i="17"/>
  <c r="ER276" i="17" s="1"/>
  <c r="DD276" i="17"/>
  <c r="CS276" i="17"/>
  <c r="DI276" i="17"/>
  <c r="EG276" i="17" s="1"/>
  <c r="DQ276" i="17"/>
  <c r="DA276" i="17"/>
  <c r="EO276" i="17"/>
  <c r="DY276" i="17"/>
  <c r="DI86" i="17"/>
  <c r="CS86" i="17"/>
  <c r="DQ86" i="17"/>
  <c r="EO86" i="17" s="1"/>
  <c r="DA86" i="17"/>
  <c r="DL230" i="17"/>
  <c r="EB230" i="17" s="1"/>
  <c r="DD230" i="17"/>
  <c r="DT230" i="17"/>
  <c r="ER230" i="17" s="1"/>
  <c r="CV230" i="17"/>
  <c r="FD312" i="17"/>
  <c r="EX179" i="17"/>
  <c r="FV179" i="17" s="1"/>
  <c r="EX218" i="17"/>
  <c r="FV218" i="17" s="1"/>
  <c r="ET228" i="17"/>
  <c r="FR228" i="17" s="1"/>
  <c r="FE218" i="17"/>
  <c r="FU218" i="17" s="1"/>
  <c r="CL87" i="17"/>
  <c r="CD87" i="17"/>
  <c r="BN87" i="17"/>
  <c r="CK87" i="17"/>
  <c r="CC87" i="17"/>
  <c r="BM87" i="17"/>
  <c r="CJ87" i="17"/>
  <c r="CB87" i="17"/>
  <c r="BL87" i="17"/>
  <c r="CI87" i="17"/>
  <c r="CA87" i="17"/>
  <c r="BK87" i="17"/>
  <c r="CH87" i="17"/>
  <c r="BZ87" i="17"/>
  <c r="BJ87" i="17"/>
  <c r="CG87" i="17"/>
  <c r="BY87" i="17"/>
  <c r="BI87" i="17"/>
  <c r="CN87" i="17"/>
  <c r="CF87" i="17"/>
  <c r="BP87" i="17"/>
  <c r="CM87" i="17"/>
  <c r="CE87" i="17"/>
  <c r="BO87" i="17"/>
  <c r="CE137" i="24"/>
  <c r="BO137" i="24"/>
  <c r="CM137" i="24" s="1"/>
  <c r="CC137" i="24"/>
  <c r="BM137" i="24"/>
  <c r="CK137" i="24" s="1"/>
  <c r="CB137" i="24"/>
  <c r="BL137" i="24"/>
  <c r="CJ137" i="24" s="1"/>
  <c r="BZ137" i="24"/>
  <c r="BJ137" i="24"/>
  <c r="CH137" i="24" s="1"/>
  <c r="BK137" i="24"/>
  <c r="CI137" i="24" s="1"/>
  <c r="BI137" i="24"/>
  <c r="CG137" i="24" s="1"/>
  <c r="CF137" i="24"/>
  <c r="CD137" i="24"/>
  <c r="CA137" i="24"/>
  <c r="BY137" i="24"/>
  <c r="BP137" i="24"/>
  <c r="BN137" i="24"/>
  <c r="CL137" i="24" s="1"/>
  <c r="FZ300" i="17"/>
  <c r="FI275" i="17"/>
  <c r="CL136" i="17"/>
  <c r="CD136" i="17"/>
  <c r="BN136" i="17"/>
  <c r="CK136" i="17"/>
  <c r="CC136" i="17"/>
  <c r="BM136" i="17"/>
  <c r="CJ136" i="17"/>
  <c r="CB136" i="17"/>
  <c r="BL136" i="17"/>
  <c r="CI136" i="17"/>
  <c r="CA136" i="17"/>
  <c r="BK136" i="17"/>
  <c r="CH136" i="17"/>
  <c r="BZ136" i="17"/>
  <c r="BJ136" i="17"/>
  <c r="CG136" i="17"/>
  <c r="BY136" i="17"/>
  <c r="BI136" i="17"/>
  <c r="CN136" i="17"/>
  <c r="CF136" i="17"/>
  <c r="BP136" i="17"/>
  <c r="CM136" i="17"/>
  <c r="CE136" i="17"/>
  <c r="BO136" i="17"/>
  <c r="BY89" i="22"/>
  <c r="BI89" i="22"/>
  <c r="CG89" i="22" s="1"/>
  <c r="CF89" i="22"/>
  <c r="BP89" i="22"/>
  <c r="CN89" i="22" s="1"/>
  <c r="CE89" i="22"/>
  <c r="BO89" i="22"/>
  <c r="CM89" i="22" s="1"/>
  <c r="CC89" i="22"/>
  <c r="BM89" i="22"/>
  <c r="CK89" i="22" s="1"/>
  <c r="CB89" i="22"/>
  <c r="BL89" i="22"/>
  <c r="CJ89" i="22" s="1"/>
  <c r="CA89" i="22"/>
  <c r="BK89" i="22"/>
  <c r="CI89" i="22" s="1"/>
  <c r="BZ89" i="22"/>
  <c r="BJ89" i="22"/>
  <c r="CH89" i="22" s="1"/>
  <c r="CD89" i="22"/>
  <c r="BN89" i="22"/>
  <c r="CL89" i="22" s="1"/>
  <c r="EU134" i="22"/>
  <c r="FD276" i="22"/>
  <c r="DW184" i="22"/>
  <c r="EI323" i="22"/>
  <c r="FZ84" i="23"/>
  <c r="EB321" i="23"/>
  <c r="DZ231" i="23"/>
  <c r="DU87" i="23"/>
  <c r="FA87" i="23" s="1"/>
  <c r="DU321" i="23"/>
  <c r="DX276" i="23"/>
  <c r="DW87" i="23"/>
  <c r="EB136" i="23"/>
  <c r="FZ79" i="23"/>
  <c r="DZ135" i="24"/>
  <c r="FW229" i="24"/>
  <c r="FS85" i="24"/>
  <c r="DZ86" i="24"/>
  <c r="EB38" i="24"/>
  <c r="FX181" i="24"/>
  <c r="CV322" i="24"/>
  <c r="DX183" i="24"/>
  <c r="FZ225" i="24"/>
  <c r="FQ228" i="24"/>
  <c r="FQ15" i="17"/>
  <c r="ES17" i="17"/>
  <c r="FZ126" i="17"/>
  <c r="FO36" i="17"/>
  <c r="FO134" i="17"/>
  <c r="EY174" i="17"/>
  <c r="FW174" i="17" s="1"/>
  <c r="FX274" i="17"/>
  <c r="EN37" i="17"/>
  <c r="CR37" i="17"/>
  <c r="CZ37" i="17"/>
  <c r="DP37" i="17"/>
  <c r="DU182" i="17"/>
  <c r="FA182" i="17" s="1"/>
  <c r="EF134" i="17"/>
  <c r="FD134" i="17" s="1"/>
  <c r="EV275" i="17"/>
  <c r="EK321" i="17"/>
  <c r="ES321" i="17" s="1"/>
  <c r="EV229" i="17"/>
  <c r="FQ129" i="17"/>
  <c r="FZ129" i="17" s="1"/>
  <c r="EH183" i="17"/>
  <c r="DJ183" i="17"/>
  <c r="DZ183" i="17" s="1"/>
  <c r="CT183" i="17"/>
  <c r="DB183" i="17"/>
  <c r="DR183" i="17"/>
  <c r="EP183" i="17" s="1"/>
  <c r="FZ123" i="17"/>
  <c r="EB275" i="17"/>
  <c r="FH275" i="17" s="1"/>
  <c r="EC229" i="17"/>
  <c r="FI229" i="17" s="1"/>
  <c r="FW312" i="17"/>
  <c r="DW182" i="17"/>
  <c r="FC182" i="17" s="1"/>
  <c r="FS182" i="17" s="1"/>
  <c r="FZ257" i="17"/>
  <c r="FP182" i="17"/>
  <c r="EE134" i="17"/>
  <c r="EU134" i="17" s="1"/>
  <c r="FJ275" i="17"/>
  <c r="FZ273" i="17"/>
  <c r="EU229" i="17"/>
  <c r="EX312" i="17"/>
  <c r="FV312" i="17" s="1"/>
  <c r="FT69" i="17"/>
  <c r="FZ69" i="17" s="1"/>
  <c r="FU222" i="17"/>
  <c r="DG135" i="17"/>
  <c r="CQ135" i="17"/>
  <c r="DO135" i="17"/>
  <c r="EM135" i="17" s="1"/>
  <c r="CY135" i="17"/>
  <c r="EE135" i="17"/>
  <c r="EU135" i="17" s="1"/>
  <c r="EG182" i="17"/>
  <c r="FM182" i="17" s="1"/>
  <c r="FX313" i="17"/>
  <c r="EJ134" i="17"/>
  <c r="EZ134" i="17" s="1"/>
  <c r="FP229" i="17"/>
  <c r="EU312" i="17"/>
  <c r="FS312" i="17" s="1"/>
  <c r="DK322" i="17"/>
  <c r="CU322" i="17"/>
  <c r="DS322" i="17"/>
  <c r="EQ322" i="17" s="1"/>
  <c r="DC322" i="17"/>
  <c r="FW212" i="17"/>
  <c r="EG85" i="17"/>
  <c r="FE85" i="17" s="1"/>
  <c r="FW313" i="17"/>
  <c r="FZ313" i="17" s="1"/>
  <c r="FZ254" i="17"/>
  <c r="DY134" i="17"/>
  <c r="FZ317" i="17"/>
  <c r="FP321" i="17"/>
  <c r="FZ77" i="17"/>
  <c r="FQ308" i="17"/>
  <c r="FZ308" i="17" s="1"/>
  <c r="FU261" i="17"/>
  <c r="FZ261" i="17" s="1"/>
  <c r="FZ212" i="17"/>
  <c r="FV23" i="17"/>
  <c r="ED85" i="17"/>
  <c r="FJ85" i="17" s="1"/>
  <c r="ET85" i="17"/>
  <c r="FX68" i="17"/>
  <c r="FO271" i="17"/>
  <c r="EY271" i="17"/>
  <c r="ED229" i="17"/>
  <c r="FJ229" i="17" s="1"/>
  <c r="DK276" i="17"/>
  <c r="EI276" i="17" s="1"/>
  <c r="CU276" i="17"/>
  <c r="EQ276" i="17"/>
  <c r="DC276" i="17"/>
  <c r="DS276" i="17"/>
  <c r="EA276" i="17"/>
  <c r="EJ86" i="17"/>
  <c r="DL86" i="17"/>
  <c r="DD86" i="17"/>
  <c r="CV86" i="17"/>
  <c r="DT86" i="17"/>
  <c r="ER86" i="17" s="1"/>
  <c r="DG230" i="17"/>
  <c r="CQ230" i="17"/>
  <c r="DO230" i="17"/>
  <c r="EM230" i="17" s="1"/>
  <c r="FK230" i="17" s="1"/>
  <c r="CY230" i="17"/>
  <c r="EE230" i="17"/>
  <c r="FQ181" i="17"/>
  <c r="ET67" i="17"/>
  <c r="FR271" i="17"/>
  <c r="FZ271" i="17" s="1"/>
  <c r="EU179" i="17"/>
  <c r="FS179" i="17" s="1"/>
  <c r="FE35" i="17"/>
  <c r="FS265" i="17"/>
  <c r="FZ265" i="17" s="1"/>
  <c r="FL85" i="17"/>
  <c r="FE321" i="17"/>
  <c r="FZ215" i="17"/>
  <c r="CP276" i="17"/>
  <c r="DF276" i="17"/>
  <c r="ED276" i="17" s="1"/>
  <c r="ET276" i="17" s="1"/>
  <c r="CX276" i="17"/>
  <c r="DN276" i="17"/>
  <c r="EL276" i="17" s="1"/>
  <c r="FX35" i="22"/>
  <c r="EO323" i="22"/>
  <c r="BY185" i="23"/>
  <c r="BI185" i="23"/>
  <c r="CG185" i="23" s="1"/>
  <c r="CF185" i="23"/>
  <c r="BP185" i="23"/>
  <c r="CN185" i="23" s="1"/>
  <c r="CE185" i="23"/>
  <c r="BO185" i="23"/>
  <c r="CM185" i="23" s="1"/>
  <c r="CD185" i="23"/>
  <c r="BN185" i="23"/>
  <c r="CL185" i="23" s="1"/>
  <c r="CC185" i="23"/>
  <c r="BM185" i="23"/>
  <c r="CK185" i="23" s="1"/>
  <c r="CB185" i="23"/>
  <c r="BL185" i="23"/>
  <c r="CJ185" i="23" s="1"/>
  <c r="CA185" i="23"/>
  <c r="BK185" i="23"/>
  <c r="CI185" i="23" s="1"/>
  <c r="BZ185" i="23"/>
  <c r="BJ185" i="23"/>
  <c r="CH185" i="23" s="1"/>
  <c r="FN86" i="23"/>
  <c r="FV319" i="23"/>
  <c r="CF278" i="24"/>
  <c r="BP278" i="24"/>
  <c r="CE278" i="24"/>
  <c r="BO278" i="24"/>
  <c r="CM278" i="24" s="1"/>
  <c r="CD278" i="24"/>
  <c r="BN278" i="24"/>
  <c r="CL278" i="24" s="1"/>
  <c r="CC278" i="24"/>
  <c r="BM278" i="24"/>
  <c r="CK278" i="24" s="1"/>
  <c r="CA278" i="24"/>
  <c r="BK278" i="24"/>
  <c r="CI278" i="24" s="1"/>
  <c r="BJ278" i="24"/>
  <c r="CH278" i="24" s="1"/>
  <c r="BI278" i="24"/>
  <c r="CG278" i="24" s="1"/>
  <c r="BZ278" i="24"/>
  <c r="BY278" i="24"/>
  <c r="CB278" i="24"/>
  <c r="BL278" i="24"/>
  <c r="CJ278" i="24" s="1"/>
  <c r="DV276" i="24"/>
  <c r="CD232" i="24"/>
  <c r="BN232" i="24"/>
  <c r="CL232" i="24" s="1"/>
  <c r="CC232" i="24"/>
  <c r="BM232" i="24"/>
  <c r="CK232" i="24" s="1"/>
  <c r="CB232" i="24"/>
  <c r="BL232" i="24"/>
  <c r="CJ232" i="24" s="1"/>
  <c r="BY232" i="24"/>
  <c r="BI232" i="24"/>
  <c r="CG232" i="24" s="1"/>
  <c r="CF232" i="24"/>
  <c r="BP232" i="24"/>
  <c r="CE232" i="24"/>
  <c r="CA232" i="24"/>
  <c r="BZ232" i="24"/>
  <c r="BO232" i="24"/>
  <c r="CM232" i="24" s="1"/>
  <c r="BK232" i="24"/>
  <c r="CI232" i="24" s="1"/>
  <c r="BJ232" i="24"/>
  <c r="CH232" i="24" s="1"/>
  <c r="FZ132" i="24"/>
  <c r="FX133" i="24"/>
  <c r="EV17" i="17"/>
  <c r="FZ19" i="22"/>
  <c r="EE321" i="17"/>
  <c r="FK321" i="17" s="1"/>
  <c r="DC37" i="17"/>
  <c r="DS37" i="17"/>
  <c r="EQ37" i="17" s="1"/>
  <c r="CU37" i="17"/>
  <c r="DK37" i="17"/>
  <c r="CQ37" i="17"/>
  <c r="CY37" i="17"/>
  <c r="DO37" i="17"/>
  <c r="EM37" i="17" s="1"/>
  <c r="EZ36" i="17"/>
  <c r="FX36" i="17" s="1"/>
  <c r="FZ74" i="17"/>
  <c r="FL275" i="17"/>
  <c r="FL229" i="17"/>
  <c r="FQ312" i="17"/>
  <c r="DE183" i="17"/>
  <c r="DU183" i="17"/>
  <c r="CO183" i="17"/>
  <c r="CW183" i="17"/>
  <c r="DM183" i="17"/>
  <c r="EK183" i="17" s="1"/>
  <c r="EZ268" i="17"/>
  <c r="FX268" i="17" s="1"/>
  <c r="EO36" i="17"/>
  <c r="FE36" i="17" s="1"/>
  <c r="FS82" i="17"/>
  <c r="FS299" i="24"/>
  <c r="FX25" i="17"/>
  <c r="FZ112" i="17"/>
  <c r="EO275" i="17"/>
  <c r="EW275" i="17" s="1"/>
  <c r="ED321" i="17"/>
  <c r="ET321" i="17" s="1"/>
  <c r="ET312" i="17"/>
  <c r="FR312" i="17" s="1"/>
  <c r="EZ84" i="17"/>
  <c r="FX84" i="17" s="1"/>
  <c r="EM85" i="17"/>
  <c r="EU85" i="17" s="1"/>
  <c r="ET275" i="17"/>
  <c r="FR275" i="17" s="1"/>
  <c r="FG321" i="17"/>
  <c r="DW229" i="17"/>
  <c r="FC229" i="17" s="1"/>
  <c r="FS133" i="17"/>
  <c r="FZ133" i="17" s="1"/>
  <c r="DJ135" i="17"/>
  <c r="CT135" i="17"/>
  <c r="DB135" i="17"/>
  <c r="DR135" i="17"/>
  <c r="EP135" i="17" s="1"/>
  <c r="DY182" i="17"/>
  <c r="FE182" i="17" s="1"/>
  <c r="FZ309" i="17"/>
  <c r="FQ82" i="17"/>
  <c r="EZ229" i="17"/>
  <c r="FX229" i="17" s="1"/>
  <c r="FB67" i="17"/>
  <c r="FW314" i="23"/>
  <c r="DF322" i="17"/>
  <c r="DV322" i="17" s="1"/>
  <c r="CP322" i="17"/>
  <c r="CX322" i="17"/>
  <c r="DN322" i="17"/>
  <c r="EL322" i="17" s="1"/>
  <c r="EG322" i="17"/>
  <c r="CS322" i="17"/>
  <c r="FM322" i="17" s="1"/>
  <c r="DI322" i="17"/>
  <c r="DQ322" i="17"/>
  <c r="EO322" i="17" s="1"/>
  <c r="DA322" i="17"/>
  <c r="FZ162" i="17"/>
  <c r="FM85" i="17"/>
  <c r="FN36" i="17"/>
  <c r="EG134" i="17"/>
  <c r="EW134" i="17" s="1"/>
  <c r="FW209" i="17"/>
  <c r="FZ209" i="17" s="1"/>
  <c r="FZ66" i="17"/>
  <c r="FQ228" i="17"/>
  <c r="ES268" i="17"/>
  <c r="FQ268" i="17" s="1"/>
  <c r="FQ258" i="17"/>
  <c r="FZ258" i="17" s="1"/>
  <c r="EV131" i="17"/>
  <c r="FT131" i="17" s="1"/>
  <c r="ED134" i="17"/>
  <c r="FJ134" i="17" s="1"/>
  <c r="ET134" i="17"/>
  <c r="EH321" i="17"/>
  <c r="FF321" i="17" s="1"/>
  <c r="EX321" i="17"/>
  <c r="DG276" i="17"/>
  <c r="CQ276" i="17"/>
  <c r="CY276" i="17"/>
  <c r="DO276" i="17"/>
  <c r="EM276" i="17" s="1"/>
  <c r="DW276" i="17"/>
  <c r="EE276" i="17"/>
  <c r="FK276" i="17" s="1"/>
  <c r="DG86" i="17"/>
  <c r="DO86" i="17"/>
  <c r="EM86" i="17" s="1"/>
  <c r="CY86" i="17"/>
  <c r="CQ86" i="17"/>
  <c r="EH230" i="17"/>
  <c r="CT230" i="17"/>
  <c r="FN230" i="17" s="1"/>
  <c r="DJ230" i="17"/>
  <c r="DR230" i="17"/>
  <c r="EP230" i="17" s="1"/>
  <c r="DB230" i="17"/>
  <c r="FO319" i="17"/>
  <c r="FW319" i="17" s="1"/>
  <c r="FW271" i="17"/>
  <c r="FE131" i="17"/>
  <c r="FU131" i="17" s="1"/>
  <c r="ET37" i="24"/>
  <c r="FJ37" i="24"/>
  <c r="FZ28" i="24"/>
  <c r="FH37" i="24"/>
  <c r="FZ31" i="24"/>
  <c r="FZ18" i="24"/>
  <c r="DX37" i="23"/>
  <c r="FN36" i="22"/>
  <c r="FC36" i="22"/>
  <c r="FZ28" i="22"/>
  <c r="FB18" i="17"/>
  <c r="EU19" i="17"/>
  <c r="ET18" i="17"/>
  <c r="FR18" i="17" s="1"/>
  <c r="FC19" i="17"/>
  <c r="EE20" i="17"/>
  <c r="FK20" i="17" s="1"/>
  <c r="DW20" i="17"/>
  <c r="EU20" i="17"/>
  <c r="EF18" i="17"/>
  <c r="FL18" i="17" s="1"/>
  <c r="DX18" i="17"/>
  <c r="FA17" i="17"/>
  <c r="FQ17" i="17" s="1"/>
  <c r="ET17" i="17"/>
  <c r="FB17" i="17"/>
  <c r="ED19" i="17"/>
  <c r="FJ19" i="17" s="1"/>
  <c r="DV19" i="17"/>
  <c r="EC18" i="17"/>
  <c r="FI18" i="17" s="1"/>
  <c r="DU18" i="17"/>
  <c r="FA18" i="17" s="1"/>
  <c r="ES18" i="17"/>
  <c r="FD17" i="17"/>
  <c r="FT17" i="17" s="1"/>
  <c r="DY322" i="24"/>
  <c r="FE322" i="24" s="1"/>
  <c r="FH322" i="24"/>
  <c r="FU299" i="24"/>
  <c r="EM322" i="24"/>
  <c r="ER322" i="24"/>
  <c r="FX299" i="24"/>
  <c r="FW321" i="24"/>
  <c r="FV299" i="24"/>
  <c r="FT321" i="24"/>
  <c r="DU322" i="24"/>
  <c r="EW321" i="24"/>
  <c r="FJ322" i="24"/>
  <c r="FZ302" i="24"/>
  <c r="EB276" i="24"/>
  <c r="FO275" i="24"/>
  <c r="FF276" i="24"/>
  <c r="FK275" i="24"/>
  <c r="FS275" i="24" s="1"/>
  <c r="EP230" i="24"/>
  <c r="FT228" i="24"/>
  <c r="FX229" i="24"/>
  <c r="ET229" i="24"/>
  <c r="FR229" i="24" s="1"/>
  <c r="EB230" i="24"/>
  <c r="FH230" i="24" s="1"/>
  <c r="FU229" i="24"/>
  <c r="FT229" i="24"/>
  <c r="DV230" i="24"/>
  <c r="ER230" i="24"/>
  <c r="DU230" i="24"/>
  <c r="EA230" i="24"/>
  <c r="FA229" i="24"/>
  <c r="DY230" i="24"/>
  <c r="FE230" i="24" s="1"/>
  <c r="EL230" i="24"/>
  <c r="FJ230" i="24" s="1"/>
  <c r="DD183" i="24"/>
  <c r="FQ182" i="24"/>
  <c r="ET182" i="24"/>
  <c r="DV183" i="24"/>
  <c r="FT182" i="24"/>
  <c r="FJ183" i="24"/>
  <c r="EM183" i="24"/>
  <c r="EU183" i="24" s="1"/>
  <c r="FG183" i="24"/>
  <c r="DY135" i="24"/>
  <c r="DU135" i="24"/>
  <c r="DX135" i="24"/>
  <c r="FD135" i="24" s="1"/>
  <c r="FS133" i="24"/>
  <c r="FU134" i="24"/>
  <c r="FV133" i="24"/>
  <c r="EB135" i="24"/>
  <c r="FG85" i="24"/>
  <c r="ES85" i="24"/>
  <c r="FQ85" i="24" s="1"/>
  <c r="EV85" i="24"/>
  <c r="FT85" i="24" s="1"/>
  <c r="DU86" i="24"/>
  <c r="DX86" i="24"/>
  <c r="FN85" i="24"/>
  <c r="FJ85" i="24"/>
  <c r="FO85" i="24"/>
  <c r="DZ38" i="24"/>
  <c r="FD37" i="24"/>
  <c r="DY38" i="24"/>
  <c r="FE38" i="24" s="1"/>
  <c r="DX38" i="24"/>
  <c r="FP37" i="24"/>
  <c r="FX37" i="24" s="1"/>
  <c r="FR36" i="24"/>
  <c r="FS36" i="24"/>
  <c r="DW38" i="24"/>
  <c r="EN38" i="24"/>
  <c r="EA38" i="24"/>
  <c r="FG38" i="24" s="1"/>
  <c r="FL37" i="24"/>
  <c r="FZ15" i="24"/>
  <c r="DV38" i="24"/>
  <c r="DU38" i="24"/>
  <c r="FI37" i="24"/>
  <c r="ES37" i="24"/>
  <c r="FG86" i="24"/>
  <c r="FX182" i="24"/>
  <c r="EK38" i="24"/>
  <c r="ES38" i="24" s="1"/>
  <c r="EZ276" i="24"/>
  <c r="CN277" i="24"/>
  <c r="DD277" i="24" s="1"/>
  <c r="DT277" i="24"/>
  <c r="ER277" i="24" s="1"/>
  <c r="CV277" i="24"/>
  <c r="DL277" i="24"/>
  <c r="EJ277" i="24" s="1"/>
  <c r="DO277" i="24"/>
  <c r="CY277" i="24"/>
  <c r="DG277" i="24"/>
  <c r="EE277" i="24" s="1"/>
  <c r="CU230" i="24"/>
  <c r="CY230" i="24"/>
  <c r="FX321" i="24"/>
  <c r="EQ276" i="24"/>
  <c r="FU37" i="24"/>
  <c r="FU176" i="24"/>
  <c r="DD38" i="24"/>
  <c r="FW37" i="24"/>
  <c r="EK322" i="24"/>
  <c r="FI322" i="24" s="1"/>
  <c r="DI39" i="24"/>
  <c r="EG39" i="24" s="1"/>
  <c r="DQ39" i="24"/>
  <c r="CS39" i="24"/>
  <c r="DA39" i="24"/>
  <c r="CZ39" i="24"/>
  <c r="DH39" i="24"/>
  <c r="DP39" i="24"/>
  <c r="CR39" i="24"/>
  <c r="FN276" i="24"/>
  <c r="DD135" i="24"/>
  <c r="CY135" i="24"/>
  <c r="EK276" i="24"/>
  <c r="FA276" i="24" s="1"/>
  <c r="X138" i="24"/>
  <c r="AS137" i="24"/>
  <c r="DI323" i="24"/>
  <c r="EG323" i="24" s="1"/>
  <c r="CS323" i="24"/>
  <c r="DQ323" i="24"/>
  <c r="EO323" i="24" s="1"/>
  <c r="ES183" i="24"/>
  <c r="CP38" i="24"/>
  <c r="ES321" i="24"/>
  <c r="FZ181" i="24"/>
  <c r="FI321" i="24"/>
  <c r="CX135" i="24"/>
  <c r="FJ135" i="24" s="1"/>
  <c r="DS231" i="24"/>
  <c r="DK231" i="24"/>
  <c r="DC231" i="24"/>
  <c r="CU231" i="24"/>
  <c r="FF85" i="24"/>
  <c r="FO182" i="24"/>
  <c r="EY86" i="24"/>
  <c r="FZ271" i="24"/>
  <c r="CV276" i="24"/>
  <c r="FP276" i="24" s="1"/>
  <c r="DX276" i="24"/>
  <c r="FA275" i="24"/>
  <c r="FQ275" i="24" s="1"/>
  <c r="CP86" i="24"/>
  <c r="FJ86" i="24" s="1"/>
  <c r="EW38" i="24"/>
  <c r="DH184" i="24"/>
  <c r="CZ184" i="24"/>
  <c r="CR184" i="24"/>
  <c r="DP184" i="24"/>
  <c r="EN184" i="24" s="1"/>
  <c r="DX184" i="24"/>
  <c r="FV321" i="24"/>
  <c r="EL276" i="24"/>
  <c r="FB276" i="24" s="1"/>
  <c r="EX230" i="24"/>
  <c r="ET183" i="24"/>
  <c r="CW39" i="24"/>
  <c r="DE39" i="24"/>
  <c r="EC39" i="24" s="1"/>
  <c r="DM39" i="24"/>
  <c r="FU85" i="24"/>
  <c r="CN136" i="24"/>
  <c r="CV136" i="24" s="1"/>
  <c r="DL136" i="24"/>
  <c r="EJ136" i="24" s="1"/>
  <c r="DT136" i="24"/>
  <c r="CQ136" i="24"/>
  <c r="DO136" i="24"/>
  <c r="DG136" i="24"/>
  <c r="EE136" i="24" s="1"/>
  <c r="CY136" i="24"/>
  <c r="DK323" i="24"/>
  <c r="EI323" i="24" s="1"/>
  <c r="DC323" i="24"/>
  <c r="EQ323" i="24"/>
  <c r="CU323" i="24"/>
  <c r="DS323" i="24"/>
  <c r="DM323" i="24"/>
  <c r="EK323" i="24" s="1"/>
  <c r="DE323" i="24"/>
  <c r="DU323" i="24" s="1"/>
  <c r="CW323" i="24"/>
  <c r="EW230" i="24"/>
  <c r="EO276" i="24"/>
  <c r="FE276" i="24" s="1"/>
  <c r="EQ135" i="24"/>
  <c r="FG135" i="24" s="1"/>
  <c r="EZ322" i="24"/>
  <c r="EN183" i="24"/>
  <c r="FD183" i="24" s="1"/>
  <c r="CR87" i="24"/>
  <c r="CZ87" i="24"/>
  <c r="DH87" i="24"/>
  <c r="EF87" i="24" s="1"/>
  <c r="DP87" i="24"/>
  <c r="EN87" i="24" s="1"/>
  <c r="DB38" i="24"/>
  <c r="FN38" i="24" s="1"/>
  <c r="ET135" i="24"/>
  <c r="EZ230" i="24"/>
  <c r="EV230" i="24"/>
  <c r="DP231" i="24"/>
  <c r="DH231" i="24"/>
  <c r="CZ231" i="24"/>
  <c r="X233" i="24"/>
  <c r="AS232" i="24"/>
  <c r="FP85" i="24"/>
  <c r="FO322" i="24"/>
  <c r="FB86" i="24"/>
  <c r="EO277" i="24"/>
  <c r="CS277" i="24"/>
  <c r="DA277" i="24"/>
  <c r="DI277" i="24"/>
  <c r="DQ277" i="24"/>
  <c r="DY277" i="24" s="1"/>
  <c r="DP277" i="24"/>
  <c r="CR277" i="24"/>
  <c r="CZ277" i="24"/>
  <c r="DH277" i="24"/>
  <c r="EC184" i="24"/>
  <c r="DM184" i="24"/>
  <c r="EK184" i="24" s="1"/>
  <c r="DE184" i="24"/>
  <c r="CW184" i="24"/>
  <c r="CO184" i="24"/>
  <c r="FM86" i="24"/>
  <c r="FF86" i="24"/>
  <c r="FK276" i="24"/>
  <c r="FE135" i="24"/>
  <c r="FN275" i="24"/>
  <c r="FV37" i="24"/>
  <c r="DB39" i="24"/>
  <c r="CT39" i="24"/>
  <c r="DJ39" i="24"/>
  <c r="EH39" i="24" s="1"/>
  <c r="DR39" i="24"/>
  <c r="FC38" i="24"/>
  <c r="CR323" i="24"/>
  <c r="CZ323" i="24"/>
  <c r="DH323" i="24"/>
  <c r="EF323" i="24" s="1"/>
  <c r="DP323" i="24"/>
  <c r="FM230" i="24"/>
  <c r="FV134" i="24"/>
  <c r="FI183" i="24"/>
  <c r="FQ84" i="24"/>
  <c r="CO87" i="24"/>
  <c r="CW87" i="24"/>
  <c r="DE87" i="24"/>
  <c r="EC87" i="24" s="1"/>
  <c r="DM87" i="24"/>
  <c r="FP230" i="24"/>
  <c r="EM231" i="24"/>
  <c r="DO231" i="24"/>
  <c r="DG231" i="24"/>
  <c r="CY231" i="24"/>
  <c r="CQ231" i="24"/>
  <c r="CN231" i="24"/>
  <c r="CV231" i="24" s="1"/>
  <c r="DD231" i="24"/>
  <c r="DL231" i="24"/>
  <c r="DT231" i="24"/>
  <c r="ER231" i="24" s="1"/>
  <c r="EY182" i="24"/>
  <c r="FW182" i="24" s="1"/>
  <c r="FM183" i="24"/>
  <c r="FO86" i="24"/>
  <c r="FG322" i="24"/>
  <c r="EZ183" i="24"/>
  <c r="FM38" i="24"/>
  <c r="CW277" i="24"/>
  <c r="DE277" i="24"/>
  <c r="DM277" i="24"/>
  <c r="DU277" i="24" s="1"/>
  <c r="CO277" i="24"/>
  <c r="EI230" i="24"/>
  <c r="EY230" i="24" s="1"/>
  <c r="DK184" i="24"/>
  <c r="EI184" i="24" s="1"/>
  <c r="CU184" i="24"/>
  <c r="DC184" i="24"/>
  <c r="EQ184" i="24"/>
  <c r="DS184" i="24"/>
  <c r="EA184" i="24" s="1"/>
  <c r="DQ184" i="24"/>
  <c r="EO184" i="24" s="1"/>
  <c r="DI184" i="24"/>
  <c r="DA184" i="24"/>
  <c r="FE86" i="24"/>
  <c r="FC276" i="24"/>
  <c r="DB322" i="24"/>
  <c r="FC322" i="24"/>
  <c r="EK86" i="24"/>
  <c r="FR275" i="24"/>
  <c r="FB183" i="24"/>
  <c r="CX39" i="24"/>
  <c r="DF39" i="24"/>
  <c r="DN39" i="24"/>
  <c r="EL39" i="24" s="1"/>
  <c r="CP39" i="24"/>
  <c r="EY275" i="24"/>
  <c r="FW275" i="24" s="1"/>
  <c r="DR136" i="24"/>
  <c r="DJ136" i="24"/>
  <c r="EH136" i="24" s="1"/>
  <c r="DB136" i="24"/>
  <c r="DH136" i="24"/>
  <c r="CR136" i="24"/>
  <c r="DP136" i="24"/>
  <c r="CZ136" i="24"/>
  <c r="ED323" i="24"/>
  <c r="CP323" i="24"/>
  <c r="DF323" i="24"/>
  <c r="DN323" i="24"/>
  <c r="FA183" i="24"/>
  <c r="FX36" i="24"/>
  <c r="CY86" i="24"/>
  <c r="DD86" i="24"/>
  <c r="ED38" i="24"/>
  <c r="DA276" i="24"/>
  <c r="FM276" i="24" s="1"/>
  <c r="CU135" i="24"/>
  <c r="FO135" i="24" s="1"/>
  <c r="FP322" i="24"/>
  <c r="CZ183" i="24"/>
  <c r="FL183" i="24" s="1"/>
  <c r="EO87" i="24"/>
  <c r="EG87" i="24"/>
  <c r="CS87" i="24"/>
  <c r="DA87" i="24"/>
  <c r="DI87" i="24"/>
  <c r="DQ87" i="24"/>
  <c r="DY87" i="24" s="1"/>
  <c r="FF38" i="24"/>
  <c r="FZ228" i="24"/>
  <c r="DV135" i="24"/>
  <c r="FB135" i="24" s="1"/>
  <c r="FL230" i="24"/>
  <c r="FC134" i="24"/>
  <c r="FS134" i="24" s="1"/>
  <c r="FR176" i="24"/>
  <c r="CW38" i="24"/>
  <c r="CQ183" i="24"/>
  <c r="ET86" i="24"/>
  <c r="FR86" i="24" s="1"/>
  <c r="EH277" i="24"/>
  <c r="CT277" i="24"/>
  <c r="DB277" i="24"/>
  <c r="DJ277" i="24"/>
  <c r="DR277" i="24"/>
  <c r="EC135" i="24"/>
  <c r="FA135" i="24" s="1"/>
  <c r="FV182" i="24"/>
  <c r="EW322" i="24"/>
  <c r="EM230" i="24"/>
  <c r="FC230" i="24" s="1"/>
  <c r="DF184" i="24"/>
  <c r="CX184" i="24"/>
  <c r="DN184" i="24"/>
  <c r="EL184" i="24" s="1"/>
  <c r="EW86" i="24"/>
  <c r="EX86" i="24"/>
  <c r="FT134" i="24"/>
  <c r="DC276" i="24"/>
  <c r="EW135" i="24"/>
  <c r="FR37" i="24"/>
  <c r="FI86" i="24"/>
  <c r="ER38" i="24"/>
  <c r="FH38" i="24" s="1"/>
  <c r="FU274" i="24"/>
  <c r="FZ274" i="24" s="1"/>
  <c r="ES322" i="24"/>
  <c r="EK230" i="24"/>
  <c r="FI230" i="24" s="1"/>
  <c r="CU39" i="24"/>
  <c r="DC39" i="24"/>
  <c r="DK39" i="24"/>
  <c r="DS39" i="24"/>
  <c r="EQ39" i="24" s="1"/>
  <c r="ER135" i="24"/>
  <c r="FH135" i="24" s="1"/>
  <c r="EM135" i="24"/>
  <c r="FC135" i="24" s="1"/>
  <c r="EY38" i="24"/>
  <c r="EU38" i="24"/>
  <c r="DE136" i="24"/>
  <c r="DU136" i="24" s="1"/>
  <c r="CO136" i="24"/>
  <c r="CW136" i="24"/>
  <c r="DM136" i="24"/>
  <c r="EK136" i="24" s="1"/>
  <c r="DB323" i="24"/>
  <c r="CT323" i="24"/>
  <c r="DJ323" i="24"/>
  <c r="EH323" i="24" s="1"/>
  <c r="DR323" i="24"/>
  <c r="DZ323" i="24" s="1"/>
  <c r="FJ321" i="24"/>
  <c r="FR321" i="24" s="1"/>
  <c r="ET85" i="24"/>
  <c r="CP87" i="24"/>
  <c r="CX87" i="24"/>
  <c r="DF87" i="24"/>
  <c r="ED87" i="24" s="1"/>
  <c r="DN87" i="24"/>
  <c r="FZ71" i="24"/>
  <c r="ET322" i="24"/>
  <c r="FD230" i="24"/>
  <c r="CS231" i="24"/>
  <c r="DQ231" i="24"/>
  <c r="EO231" i="24" s="1"/>
  <c r="DA231" i="24"/>
  <c r="DI231" i="24"/>
  <c r="EG231" i="24" s="1"/>
  <c r="EW183" i="24"/>
  <c r="FZ320" i="24"/>
  <c r="EF276" i="24"/>
  <c r="FL276" i="24" s="1"/>
  <c r="EY322" i="24"/>
  <c r="FT275" i="24"/>
  <c r="FP183" i="24"/>
  <c r="DN277" i="24"/>
  <c r="EL277" i="24" s="1"/>
  <c r="CX277" i="24"/>
  <c r="DF277" i="24"/>
  <c r="FR134" i="24"/>
  <c r="DB184" i="24"/>
  <c r="CT184" i="24"/>
  <c r="DJ184" i="24"/>
  <c r="EH184" i="24" s="1"/>
  <c r="DR184" i="24"/>
  <c r="FX134" i="24"/>
  <c r="EU276" i="24"/>
  <c r="FS276" i="24" s="1"/>
  <c r="DZ322" i="24"/>
  <c r="EU322" i="24"/>
  <c r="FO183" i="24"/>
  <c r="DB230" i="24"/>
  <c r="FN230" i="24" s="1"/>
  <c r="FB85" i="24"/>
  <c r="X41" i="24"/>
  <c r="AS40" i="24"/>
  <c r="EG136" i="24"/>
  <c r="CS136" i="24"/>
  <c r="DQ136" i="24"/>
  <c r="EO136" i="24" s="1"/>
  <c r="DA136" i="24"/>
  <c r="DI136" i="24"/>
  <c r="AS324" i="24"/>
  <c r="X325" i="24"/>
  <c r="DW86" i="24"/>
  <c r="EB86" i="24"/>
  <c r="EY135" i="24"/>
  <c r="FL135" i="24"/>
  <c r="DB87" i="24"/>
  <c r="DJ87" i="24"/>
  <c r="DR87" i="24"/>
  <c r="EP87" i="24" s="1"/>
  <c r="CT87" i="24"/>
  <c r="EX38" i="24"/>
  <c r="FF275" i="24"/>
  <c r="FV275" i="24" s="1"/>
  <c r="FJ182" i="24"/>
  <c r="CW231" i="24"/>
  <c r="DM231" i="24"/>
  <c r="EK231" i="24" s="1"/>
  <c r="DE231" i="24"/>
  <c r="EC231" i="24" s="1"/>
  <c r="FI229" i="24"/>
  <c r="FH85" i="24"/>
  <c r="FX85" i="24" s="1"/>
  <c r="EH135" i="24"/>
  <c r="FF135" i="24" s="1"/>
  <c r="FH183" i="24"/>
  <c r="DC277" i="24"/>
  <c r="CU277" i="24"/>
  <c r="DK277" i="24"/>
  <c r="EI277" i="24" s="1"/>
  <c r="DS277" i="24"/>
  <c r="FM322" i="24"/>
  <c r="X186" i="24"/>
  <c r="AS185" i="24"/>
  <c r="FS84" i="24"/>
  <c r="FN86" i="24"/>
  <c r="FM135" i="24"/>
  <c r="FW134" i="24"/>
  <c r="EF86" i="24"/>
  <c r="FD86" i="24" s="1"/>
  <c r="CV39" i="24"/>
  <c r="DL39" i="24"/>
  <c r="EJ39" i="24" s="1"/>
  <c r="DT39" i="24"/>
  <c r="CQ39" i="24"/>
  <c r="DO39" i="24"/>
  <c r="EM39" i="24" s="1"/>
  <c r="DG39" i="24"/>
  <c r="EE39" i="24" s="1"/>
  <c r="EX276" i="24"/>
  <c r="FV276" i="24" s="1"/>
  <c r="EF322" i="24"/>
  <c r="FD322" i="24" s="1"/>
  <c r="FQ134" i="24"/>
  <c r="EH183" i="24"/>
  <c r="FN183" i="24" s="1"/>
  <c r="FO38" i="24"/>
  <c r="FK38" i="24"/>
  <c r="FU182" i="24"/>
  <c r="EL136" i="24"/>
  <c r="CP136" i="24"/>
  <c r="DF136" i="24"/>
  <c r="ED136" i="24" s="1"/>
  <c r="DN136" i="24"/>
  <c r="CX136" i="24"/>
  <c r="CN323" i="24"/>
  <c r="CV323" i="24" s="1"/>
  <c r="DD323" i="24"/>
  <c r="DL323" i="24"/>
  <c r="EJ323" i="24" s="1"/>
  <c r="DT323" i="24"/>
  <c r="FZ176" i="24"/>
  <c r="ET38" i="24"/>
  <c r="FT36" i="24"/>
  <c r="AS88" i="24"/>
  <c r="X89" i="24"/>
  <c r="CT231" i="24"/>
  <c r="DJ231" i="24"/>
  <c r="DR231" i="24"/>
  <c r="EP231" i="24" s="1"/>
  <c r="FS229" i="24"/>
  <c r="FE183" i="24"/>
  <c r="FH276" i="24"/>
  <c r="FS37" i="24"/>
  <c r="X279" i="24"/>
  <c r="AS278" i="24"/>
  <c r="FV229" i="24"/>
  <c r="EU230" i="24"/>
  <c r="CN184" i="24"/>
  <c r="CV184" i="24" s="1"/>
  <c r="DL184" i="24"/>
  <c r="EJ184" i="24" s="1"/>
  <c r="DT184" i="24"/>
  <c r="ER184" i="24" s="1"/>
  <c r="CQ184" i="24"/>
  <c r="CY184" i="24"/>
  <c r="DG184" i="24"/>
  <c r="EE184" i="24" s="1"/>
  <c r="DO184" i="24"/>
  <c r="DW184" i="24" s="1"/>
  <c r="EI276" i="24"/>
  <c r="EH322" i="24"/>
  <c r="EX322" i="24" s="1"/>
  <c r="FK322" i="24"/>
  <c r="EY183" i="24"/>
  <c r="ES86" i="24"/>
  <c r="FF230" i="24"/>
  <c r="EU135" i="24"/>
  <c r="FX84" i="24"/>
  <c r="CU136" i="24"/>
  <c r="DK136" i="24"/>
  <c r="EI136" i="24" s="1"/>
  <c r="DS136" i="24"/>
  <c r="DC136" i="24"/>
  <c r="DO323" i="24"/>
  <c r="DG323" i="24"/>
  <c r="CQ323" i="24"/>
  <c r="EE86" i="24"/>
  <c r="EU86" i="24" s="1"/>
  <c r="EJ86" i="24"/>
  <c r="EZ86" i="24" s="1"/>
  <c r="FT176" i="24"/>
  <c r="EV135" i="24"/>
  <c r="ER87" i="24"/>
  <c r="EJ87" i="24"/>
  <c r="CN87" i="24"/>
  <c r="CV87" i="24" s="1"/>
  <c r="DD87" i="24"/>
  <c r="DL87" i="24"/>
  <c r="DT87" i="24"/>
  <c r="EB87" i="24" s="1"/>
  <c r="EM87" i="24"/>
  <c r="DW87" i="24"/>
  <c r="CQ87" i="24"/>
  <c r="CY87" i="24"/>
  <c r="DG87" i="24"/>
  <c r="EE87" i="24" s="1"/>
  <c r="DO87" i="24"/>
  <c r="DS87" i="24"/>
  <c r="EQ87" i="24" s="1"/>
  <c r="CU87" i="24"/>
  <c r="DC87" i="24"/>
  <c r="DK87" i="24"/>
  <c r="EI87" i="24" s="1"/>
  <c r="FB322" i="24"/>
  <c r="FU321" i="24"/>
  <c r="DN231" i="24"/>
  <c r="DF231" i="24"/>
  <c r="ED231" i="24" s="1"/>
  <c r="CX231" i="24"/>
  <c r="CP231" i="24"/>
  <c r="FZ133" i="24"/>
  <c r="FZ314" i="23"/>
  <c r="EA321" i="23"/>
  <c r="FA321" i="23"/>
  <c r="FD320" i="23"/>
  <c r="FZ308" i="23"/>
  <c r="FZ319" i="23"/>
  <c r="EY320" i="23"/>
  <c r="FW320" i="23" s="1"/>
  <c r="ER321" i="23"/>
  <c r="FH321" i="23" s="1"/>
  <c r="EX320" i="23"/>
  <c r="FN320" i="23"/>
  <c r="DV276" i="23"/>
  <c r="FN275" i="23"/>
  <c r="FB275" i="23"/>
  <c r="FO275" i="23"/>
  <c r="EY275" i="23"/>
  <c r="FO276" i="23"/>
  <c r="FR275" i="23"/>
  <c r="FG276" i="23"/>
  <c r="EX275" i="23"/>
  <c r="EB276" i="23"/>
  <c r="FE231" i="23"/>
  <c r="EA231" i="23"/>
  <c r="FD230" i="23"/>
  <c r="FZ209" i="23"/>
  <c r="FT230" i="23"/>
  <c r="FC230" i="23"/>
  <c r="FS230" i="23" s="1"/>
  <c r="FF231" i="23"/>
  <c r="ER231" i="23"/>
  <c r="FH231" i="23" s="1"/>
  <c r="EW230" i="23"/>
  <c r="FI231" i="23"/>
  <c r="EA183" i="23"/>
  <c r="EM183" i="23"/>
  <c r="FC183" i="23" s="1"/>
  <c r="DV183" i="23"/>
  <c r="FZ166" i="23"/>
  <c r="FE182" i="23"/>
  <c r="FZ181" i="23"/>
  <c r="DW136" i="23"/>
  <c r="FZ115" i="23"/>
  <c r="FS134" i="23"/>
  <c r="DX136" i="23"/>
  <c r="FD136" i="23" s="1"/>
  <c r="EA136" i="23"/>
  <c r="FG136" i="23" s="1"/>
  <c r="EM136" i="23"/>
  <c r="FD135" i="23"/>
  <c r="EN136" i="23"/>
  <c r="FR135" i="23"/>
  <c r="FP136" i="23"/>
  <c r="EZ86" i="23"/>
  <c r="DY87" i="23"/>
  <c r="FE86" i="23"/>
  <c r="FZ18" i="23"/>
  <c r="FZ32" i="23"/>
  <c r="FE36" i="23"/>
  <c r="FZ27" i="23"/>
  <c r="FZ16" i="23"/>
  <c r="EA37" i="23"/>
  <c r="DW37" i="23"/>
  <c r="CT37" i="23"/>
  <c r="FR36" i="23"/>
  <c r="DY37" i="23"/>
  <c r="FW36" i="23"/>
  <c r="DZ37" i="23"/>
  <c r="FS35" i="23"/>
  <c r="FZ35" i="23" s="1"/>
  <c r="FH36" i="23"/>
  <c r="FV320" i="23"/>
  <c r="FO231" i="23"/>
  <c r="FZ315" i="23"/>
  <c r="DJ232" i="23"/>
  <c r="DB232" i="23"/>
  <c r="DR232" i="23"/>
  <c r="EP232" i="23" s="1"/>
  <c r="DS277" i="23"/>
  <c r="DK277" i="23"/>
  <c r="EI277" i="23" s="1"/>
  <c r="DC277" i="23"/>
  <c r="DZ183" i="23"/>
  <c r="CX37" i="23"/>
  <c r="DB87" i="23"/>
  <c r="EL276" i="23"/>
  <c r="FB276" i="23" s="1"/>
  <c r="FM321" i="23"/>
  <c r="DW231" i="23"/>
  <c r="FC231" i="23" s="1"/>
  <c r="DX231" i="23"/>
  <c r="FD231" i="23" s="1"/>
  <c r="EO137" i="23"/>
  <c r="CS137" i="23"/>
  <c r="DA137" i="23"/>
  <c r="DI137" i="23"/>
  <c r="EG137" i="23" s="1"/>
  <c r="DQ137" i="23"/>
  <c r="FT85" i="23"/>
  <c r="FU320" i="23"/>
  <c r="DU276" i="23"/>
  <c r="FA276" i="23" s="1"/>
  <c r="DO232" i="23"/>
  <c r="EM232" i="23" s="1"/>
  <c r="CY232" i="23"/>
  <c r="DG232" i="23"/>
  <c r="EE232" i="23"/>
  <c r="DE232" i="23"/>
  <c r="EC232" i="23" s="1"/>
  <c r="CO232" i="23"/>
  <c r="DM232" i="23"/>
  <c r="DU232" i="23" s="1"/>
  <c r="EW36" i="23"/>
  <c r="FU36" i="23" s="1"/>
  <c r="CR183" i="23"/>
  <c r="FL183" i="23" s="1"/>
  <c r="CQ276" i="23"/>
  <c r="FK276" i="23" s="1"/>
  <c r="FA36" i="23"/>
  <c r="EX135" i="23"/>
  <c r="FL320" i="23"/>
  <c r="FT320" i="23" s="1"/>
  <c r="FB183" i="23"/>
  <c r="DD37" i="23"/>
  <c r="FP37" i="23" s="1"/>
  <c r="EO276" i="23"/>
  <c r="FM276" i="23" s="1"/>
  <c r="FE135" i="23"/>
  <c r="DQ38" i="23"/>
  <c r="EO38" i="23" s="1"/>
  <c r="DA38" i="23"/>
  <c r="CS38" i="23"/>
  <c r="DI38" i="23"/>
  <c r="DQ277" i="23"/>
  <c r="EO277" i="23" s="1"/>
  <c r="DA277" i="23"/>
  <c r="DI277" i="23"/>
  <c r="EG277" i="23" s="1"/>
  <c r="CP277" i="23"/>
  <c r="DF277" i="23"/>
  <c r="CX277" i="23"/>
  <c r="DN277" i="23"/>
  <c r="EL277" i="23" s="1"/>
  <c r="EQ37" i="23"/>
  <c r="FJ231" i="23"/>
  <c r="FQ275" i="23"/>
  <c r="FD86" i="23"/>
  <c r="FA86" i="23"/>
  <c r="FQ86" i="23" s="1"/>
  <c r="FQ230" i="23"/>
  <c r="DT88" i="23"/>
  <c r="ER88" i="23" s="1"/>
  <c r="DD88" i="23"/>
  <c r="DL88" i="23"/>
  <c r="EJ88" i="23" s="1"/>
  <c r="EA87" i="23"/>
  <c r="EY231" i="23"/>
  <c r="CY231" i="23"/>
  <c r="FK231" i="23" s="1"/>
  <c r="CU136" i="23"/>
  <c r="FO136" i="23" s="1"/>
  <c r="CT137" i="23"/>
  <c r="DB137" i="23"/>
  <c r="DJ137" i="23"/>
  <c r="DR137" i="23"/>
  <c r="EP137" i="23" s="1"/>
  <c r="FW86" i="23"/>
  <c r="FP275" i="23"/>
  <c r="EX231" i="23"/>
  <c r="DB136" i="23"/>
  <c r="FN136" i="23" s="1"/>
  <c r="DU136" i="23"/>
  <c r="EV36" i="23"/>
  <c r="EQ183" i="23"/>
  <c r="FG183" i="23" s="1"/>
  <c r="EN87" i="23"/>
  <c r="FD87" i="23" s="1"/>
  <c r="EU276" i="23"/>
  <c r="ES321" i="23"/>
  <c r="EU320" i="23"/>
  <c r="EX321" i="23"/>
  <c r="FP320" i="23"/>
  <c r="DY136" i="23"/>
  <c r="ET183" i="23"/>
  <c r="FP135" i="23"/>
  <c r="EN276" i="23"/>
  <c r="FD276" i="23" s="1"/>
  <c r="FR274" i="23"/>
  <c r="FZ274" i="23" s="1"/>
  <c r="FJ86" i="23"/>
  <c r="EZ183" i="23"/>
  <c r="CT38" i="23"/>
  <c r="DR38" i="23"/>
  <c r="DZ38" i="23" s="1"/>
  <c r="DJ38" i="23"/>
  <c r="EH38" i="23" s="1"/>
  <c r="X279" i="23"/>
  <c r="AS278" i="23"/>
  <c r="EZ136" i="23"/>
  <c r="FD36" i="23"/>
  <c r="DZ276" i="23"/>
  <c r="DQ322" i="23"/>
  <c r="DA322" i="23"/>
  <c r="CS322" i="23"/>
  <c r="DI322" i="23"/>
  <c r="EG322" i="23" s="1"/>
  <c r="DU231" i="23"/>
  <c r="FA231" i="23" s="1"/>
  <c r="FC86" i="23"/>
  <c r="FS86" i="23" s="1"/>
  <c r="FP183" i="23"/>
  <c r="CW88" i="23"/>
  <c r="DM88" i="23"/>
  <c r="EK88" i="23" s="1"/>
  <c r="DE88" i="23"/>
  <c r="EC88" i="23" s="1"/>
  <c r="CO88" i="23"/>
  <c r="FB231" i="23"/>
  <c r="ED37" i="23"/>
  <c r="ET37" i="23" s="1"/>
  <c r="EI87" i="23"/>
  <c r="EY87" i="23" s="1"/>
  <c r="FX207" i="23"/>
  <c r="FZ207" i="23" s="1"/>
  <c r="FU134" i="23"/>
  <c r="CP137" i="23"/>
  <c r="CX137" i="23"/>
  <c r="DF137" i="23"/>
  <c r="DN137" i="23"/>
  <c r="EL137" i="23" s="1"/>
  <c r="EO184" i="23"/>
  <c r="DQ184" i="23"/>
  <c r="DI184" i="23"/>
  <c r="DA184" i="23"/>
  <c r="EP37" i="23"/>
  <c r="EX37" i="23" s="1"/>
  <c r="FW275" i="23"/>
  <c r="FQ135" i="23"/>
  <c r="CV321" i="23"/>
  <c r="EV321" i="23"/>
  <c r="DB231" i="23"/>
  <c r="FN231" i="23" s="1"/>
  <c r="FJ136" i="23"/>
  <c r="FH135" i="23"/>
  <c r="FX135" i="23" s="1"/>
  <c r="EF37" i="23"/>
  <c r="FX182" i="23"/>
  <c r="FJ230" i="23"/>
  <c r="DK232" i="23"/>
  <c r="DC232" i="23"/>
  <c r="DS232" i="23"/>
  <c r="EQ232" i="23" s="1"/>
  <c r="FC320" i="23"/>
  <c r="EC136" i="23"/>
  <c r="ES136" i="23" s="1"/>
  <c r="FV182" i="23"/>
  <c r="EW231" i="23"/>
  <c r="FN36" i="23"/>
  <c r="DB321" i="23"/>
  <c r="FN321" i="23" s="1"/>
  <c r="ET182" i="23"/>
  <c r="FR182" i="23" s="1"/>
  <c r="EG136" i="23"/>
  <c r="EW136" i="23" s="1"/>
  <c r="EU36" i="23"/>
  <c r="FH276" i="23"/>
  <c r="FN135" i="23"/>
  <c r="FH183" i="23"/>
  <c r="EU183" i="23"/>
  <c r="CO183" i="23"/>
  <c r="FI183" i="23" s="1"/>
  <c r="DT38" i="23"/>
  <c r="ER38" i="23" s="1"/>
  <c r="DL38" i="23"/>
  <c r="EJ38" i="23" s="1"/>
  <c r="CV38" i="23"/>
  <c r="AS39" i="23"/>
  <c r="X40" i="23"/>
  <c r="EE87" i="23"/>
  <c r="FK87" i="23" s="1"/>
  <c r="EJ87" i="23"/>
  <c r="FH87" i="23" s="1"/>
  <c r="DO277" i="23"/>
  <c r="EM277" i="23" s="1"/>
  <c r="DG277" i="23"/>
  <c r="CY277" i="23"/>
  <c r="CQ277" i="23"/>
  <c r="FA182" i="23"/>
  <c r="FQ182" i="23" s="1"/>
  <c r="FW134" i="23"/>
  <c r="FH136" i="23"/>
  <c r="EO88" i="23"/>
  <c r="CS88" i="23"/>
  <c r="DA88" i="23"/>
  <c r="DI88" i="23"/>
  <c r="EG88" i="23" s="1"/>
  <c r="DQ88" i="23"/>
  <c r="CQ322" i="23"/>
  <c r="DO322" i="23"/>
  <c r="DW322" i="23" s="1"/>
  <c r="DG322" i="23"/>
  <c r="EE322" i="23" s="1"/>
  <c r="ED322" i="23"/>
  <c r="CP322" i="23"/>
  <c r="DF322" i="23"/>
  <c r="DV322" i="23" s="1"/>
  <c r="DN322" i="23"/>
  <c r="EL322" i="23" s="1"/>
  <c r="CP321" i="23"/>
  <c r="FJ321" i="23" s="1"/>
  <c r="FH275" i="23"/>
  <c r="FX275" i="23" s="1"/>
  <c r="EK137" i="23"/>
  <c r="CO137" i="23"/>
  <c r="CW137" i="23"/>
  <c r="DE137" i="23"/>
  <c r="EC137" i="23" s="1"/>
  <c r="DM137" i="23"/>
  <c r="ES37" i="23"/>
  <c r="FK182" i="23"/>
  <c r="FK321" i="23"/>
  <c r="FG231" i="23"/>
  <c r="FL231" i="23"/>
  <c r="EU136" i="23"/>
  <c r="EO37" i="23"/>
  <c r="FE37" i="23" s="1"/>
  <c r="EL87" i="23"/>
  <c r="FB87" i="23" s="1"/>
  <c r="DS137" i="23"/>
  <c r="EQ137" i="23" s="1"/>
  <c r="DK137" i="23"/>
  <c r="DC137" i="23"/>
  <c r="CU137" i="23"/>
  <c r="DN184" i="23"/>
  <c r="EL184" i="23" s="1"/>
  <c r="DF184" i="23"/>
  <c r="CX184" i="23"/>
  <c r="CP184" i="23"/>
  <c r="FI276" i="23"/>
  <c r="FL321" i="23"/>
  <c r="DD231" i="23"/>
  <c r="FP231" i="23" s="1"/>
  <c r="FZ229" i="23"/>
  <c r="EN37" i="23"/>
  <c r="ES87" i="23"/>
  <c r="CP232" i="23"/>
  <c r="CX232" i="23"/>
  <c r="DF232" i="23"/>
  <c r="DN232" i="23"/>
  <c r="DV232" i="23" s="1"/>
  <c r="FD183" i="23"/>
  <c r="FP36" i="23"/>
  <c r="FV275" i="23"/>
  <c r="FI321" i="23"/>
  <c r="FM182" i="23"/>
  <c r="FU182" i="23" s="1"/>
  <c r="CP183" i="23"/>
  <c r="FJ183" i="23" s="1"/>
  <c r="EV276" i="23"/>
  <c r="CU38" i="23"/>
  <c r="DS38" i="23"/>
  <c r="EQ38" i="23" s="1"/>
  <c r="DK38" i="23"/>
  <c r="EI38" i="23" s="1"/>
  <c r="CQ38" i="23"/>
  <c r="DG38" i="23"/>
  <c r="DO38" i="23"/>
  <c r="EM38" i="23" s="1"/>
  <c r="EW135" i="23"/>
  <c r="FU304" i="23"/>
  <c r="FZ304" i="23" s="1"/>
  <c r="EV136" i="23"/>
  <c r="CP88" i="23"/>
  <c r="CX88" i="23"/>
  <c r="DF88" i="23"/>
  <c r="ED88" i="23" s="1"/>
  <c r="DN88" i="23"/>
  <c r="FB321" i="23"/>
  <c r="ET231" i="23"/>
  <c r="FR231" i="23" s="1"/>
  <c r="FL135" i="23"/>
  <c r="FK275" i="23"/>
  <c r="FS275" i="23" s="1"/>
  <c r="CW322" i="23"/>
  <c r="DE322" i="23"/>
  <c r="EC322" i="23" s="1"/>
  <c r="CO322" i="23"/>
  <c r="DM322" i="23"/>
  <c r="DV37" i="23"/>
  <c r="FB37" i="23" s="1"/>
  <c r="EP87" i="23"/>
  <c r="FC321" i="23"/>
  <c r="EY136" i="23"/>
  <c r="CY136" i="23"/>
  <c r="FK136" i="23" s="1"/>
  <c r="X139" i="23"/>
  <c r="AS138" i="23"/>
  <c r="EW183" i="23"/>
  <c r="DM184" i="23"/>
  <c r="EK184" i="23" s="1"/>
  <c r="DE184" i="23"/>
  <c r="EC184" i="23" s="1"/>
  <c r="CW184" i="23"/>
  <c r="DR184" i="23"/>
  <c r="EP184" i="23" s="1"/>
  <c r="CT184" i="23"/>
  <c r="DB184" i="23"/>
  <c r="DJ184" i="23"/>
  <c r="EH184" i="23" s="1"/>
  <c r="FI37" i="23"/>
  <c r="EZ231" i="23"/>
  <c r="FZ85" i="23"/>
  <c r="ET136" i="23"/>
  <c r="CW87" i="23"/>
  <c r="FI87" i="23" s="1"/>
  <c r="EW86" i="23"/>
  <c r="FU86" i="23" s="1"/>
  <c r="CV232" i="23"/>
  <c r="DT232" i="23"/>
  <c r="EB232" i="23" s="1"/>
  <c r="DL232" i="23"/>
  <c r="EJ232" i="23" s="1"/>
  <c r="FF36" i="23"/>
  <c r="FV36" i="23" s="1"/>
  <c r="ET86" i="23"/>
  <c r="FR86" i="23" s="1"/>
  <c r="FT275" i="23"/>
  <c r="CS231" i="23"/>
  <c r="FM231" i="23" s="1"/>
  <c r="FV230" i="23"/>
  <c r="FF321" i="23"/>
  <c r="EE37" i="23"/>
  <c r="FC37" i="23" s="1"/>
  <c r="CZ276" i="23"/>
  <c r="FL276" i="23" s="1"/>
  <c r="FH320" i="23"/>
  <c r="FQ320" i="23"/>
  <c r="FK183" i="23"/>
  <c r="CZ277" i="23"/>
  <c r="DH277" i="23"/>
  <c r="CR277" i="23"/>
  <c r="DP277" i="23"/>
  <c r="EN277" i="23" s="1"/>
  <c r="CZ136" i="23"/>
  <c r="FL136" i="23" s="1"/>
  <c r="EH88" i="23"/>
  <c r="DB88" i="23"/>
  <c r="DR88" i="23"/>
  <c r="EP88" i="23" s="1"/>
  <c r="DZ88" i="23"/>
  <c r="DJ88" i="23"/>
  <c r="FC36" i="23"/>
  <c r="CT322" i="23"/>
  <c r="DR322" i="23"/>
  <c r="DJ322" i="23"/>
  <c r="EH322" i="23" s="1"/>
  <c r="FE230" i="23"/>
  <c r="DT184" i="23"/>
  <c r="EB184" i="23" s="1"/>
  <c r="CV184" i="23"/>
  <c r="DL184" i="23"/>
  <c r="EJ184" i="23" s="1"/>
  <c r="EX136" i="23"/>
  <c r="FV86" i="23"/>
  <c r="EZ37" i="23"/>
  <c r="ES183" i="23"/>
  <c r="DF38" i="23"/>
  <c r="CX38" i="23"/>
  <c r="CP38" i="23"/>
  <c r="DN38" i="23"/>
  <c r="EL38" i="23" s="1"/>
  <c r="DP88" i="23"/>
  <c r="EN88" i="23" s="1"/>
  <c r="CZ88" i="23"/>
  <c r="CR88" i="23"/>
  <c r="DH88" i="23"/>
  <c r="DH322" i="23"/>
  <c r="EF322" i="23" s="1"/>
  <c r="CR322" i="23"/>
  <c r="DP322" i="23"/>
  <c r="EN322" i="23" s="1"/>
  <c r="CZ322" i="23"/>
  <c r="EH183" i="23"/>
  <c r="FN183" i="23" s="1"/>
  <c r="EW321" i="23"/>
  <c r="EU321" i="23"/>
  <c r="FI36" i="23"/>
  <c r="EV231" i="23"/>
  <c r="FT231" i="23" s="1"/>
  <c r="DH137" i="23"/>
  <c r="EF137" i="23" s="1"/>
  <c r="CR137" i="23"/>
  <c r="CZ137" i="23"/>
  <c r="DP137" i="23"/>
  <c r="EN137" i="23" s="1"/>
  <c r="DD137" i="23"/>
  <c r="DL137" i="23"/>
  <c r="EJ137" i="23" s="1"/>
  <c r="DT137" i="23"/>
  <c r="EB137" i="23" s="1"/>
  <c r="CV137" i="23"/>
  <c r="DO137" i="23"/>
  <c r="EM137" i="23" s="1"/>
  <c r="DG137" i="23"/>
  <c r="EE137" i="23" s="1"/>
  <c r="CY137" i="23"/>
  <c r="DY183" i="23"/>
  <c r="FE183" i="23" s="1"/>
  <c r="DO184" i="23"/>
  <c r="EM184" i="23" s="1"/>
  <c r="DG184" i="23"/>
  <c r="EE184" i="23"/>
  <c r="CY184" i="23"/>
  <c r="CQ184" i="23"/>
  <c r="X186" i="23"/>
  <c r="AS185" i="23"/>
  <c r="FT182" i="23"/>
  <c r="EG87" i="23"/>
  <c r="EW87" i="23" s="1"/>
  <c r="ES276" i="23"/>
  <c r="FW182" i="23"/>
  <c r="EY276" i="23"/>
  <c r="FL86" i="23"/>
  <c r="X234" i="23"/>
  <c r="AS233" i="23"/>
  <c r="EV183" i="23"/>
  <c r="FT183" i="23" s="1"/>
  <c r="FW135" i="23"/>
  <c r="FW230" i="23"/>
  <c r="FX230" i="23"/>
  <c r="DW276" i="23"/>
  <c r="FC276" i="23" s="1"/>
  <c r="EI321" i="23"/>
  <c r="FO321" i="23" s="1"/>
  <c r="EZ276" i="23"/>
  <c r="CZ38" i="23"/>
  <c r="DP38" i="23"/>
  <c r="EN38" i="23" s="1"/>
  <c r="DH38" i="23"/>
  <c r="EF38" i="23" s="1"/>
  <c r="DT277" i="23"/>
  <c r="ER277" i="23" s="1"/>
  <c r="CV277" i="23"/>
  <c r="DD277" i="23"/>
  <c r="DL277" i="23"/>
  <c r="EJ277" i="23" s="1"/>
  <c r="X90" i="23"/>
  <c r="AS89" i="23"/>
  <c r="FP86" i="23"/>
  <c r="FX86" i="23" s="1"/>
  <c r="EH276" i="23"/>
  <c r="EX276" i="23" s="1"/>
  <c r="DC322" i="23"/>
  <c r="DS322" i="23"/>
  <c r="DK322" i="23"/>
  <c r="EI322" i="23" s="1"/>
  <c r="ES231" i="23"/>
  <c r="FQ231" i="23" s="1"/>
  <c r="FR230" i="23"/>
  <c r="DP232" i="23"/>
  <c r="DH232" i="23"/>
  <c r="EF232" i="23" s="1"/>
  <c r="CZ232" i="23"/>
  <c r="CR232" i="23"/>
  <c r="EU231" i="23"/>
  <c r="FM183" i="23"/>
  <c r="DP184" i="23"/>
  <c r="EN184" i="23" s="1"/>
  <c r="CZ184" i="23"/>
  <c r="DH184" i="23"/>
  <c r="EF184" i="23"/>
  <c r="EQ184" i="23"/>
  <c r="DS184" i="23"/>
  <c r="DK184" i="23"/>
  <c r="EI184" i="23" s="1"/>
  <c r="CU184" i="23"/>
  <c r="DC184" i="23"/>
  <c r="DU37" i="23"/>
  <c r="FA37" i="23" s="1"/>
  <c r="FR320" i="23"/>
  <c r="EU182" i="23"/>
  <c r="FS182" i="23" s="1"/>
  <c r="DZ136" i="23"/>
  <c r="FF136" i="23" s="1"/>
  <c r="FB136" i="23"/>
  <c r="EO232" i="23"/>
  <c r="DI232" i="23"/>
  <c r="EG232" i="23" s="1"/>
  <c r="DA232" i="23"/>
  <c r="DQ232" i="23"/>
  <c r="FZ177" i="23"/>
  <c r="FL87" i="23"/>
  <c r="FU230" i="23"/>
  <c r="EB37" i="23"/>
  <c r="FH37" i="23" s="1"/>
  <c r="FP276" i="23"/>
  <c r="DU183" i="23"/>
  <c r="FA183" i="23" s="1"/>
  <c r="DE38" i="23"/>
  <c r="CO38" i="23"/>
  <c r="CW38" i="23"/>
  <c r="DM38" i="23"/>
  <c r="EK38" i="23" s="1"/>
  <c r="CO277" i="23"/>
  <c r="DM277" i="23"/>
  <c r="EK277" i="23" s="1"/>
  <c r="DE277" i="23"/>
  <c r="EC277" i="23" s="1"/>
  <c r="EH277" i="23"/>
  <c r="DB277" i="23"/>
  <c r="DJ277" i="23"/>
  <c r="DR277" i="23"/>
  <c r="EP277" i="23" s="1"/>
  <c r="DZ277" i="23"/>
  <c r="EI37" i="23"/>
  <c r="CY88" i="23"/>
  <c r="DO88" i="23"/>
  <c r="EM88" i="23" s="1"/>
  <c r="DG88" i="23"/>
  <c r="EE88" i="23" s="1"/>
  <c r="DC88" i="23"/>
  <c r="DS88" i="23"/>
  <c r="CU88" i="23"/>
  <c r="DK88" i="23"/>
  <c r="EI88" i="23" s="1"/>
  <c r="ER322" i="23"/>
  <c r="DD322" i="23"/>
  <c r="DL322" i="23"/>
  <c r="EJ322" i="23" s="1"/>
  <c r="CV322" i="23"/>
  <c r="DT322" i="23"/>
  <c r="AS323" i="23"/>
  <c r="X324" i="23"/>
  <c r="ET321" i="23"/>
  <c r="FF322" i="22"/>
  <c r="FL323" i="22"/>
  <c r="DX323" i="22"/>
  <c r="DU323" i="22"/>
  <c r="FA323" i="22" s="1"/>
  <c r="EB323" i="22"/>
  <c r="FQ321" i="22"/>
  <c r="FD322" i="22"/>
  <c r="DU277" i="22"/>
  <c r="EU276" i="22"/>
  <c r="EZ276" i="22"/>
  <c r="EV276" i="22"/>
  <c r="EB277" i="22"/>
  <c r="FQ276" i="22"/>
  <c r="EA230" i="22"/>
  <c r="EB230" i="22"/>
  <c r="DY230" i="22"/>
  <c r="FS217" i="22"/>
  <c r="FZ217" i="22" s="1"/>
  <c r="FN229" i="22"/>
  <c r="FG229" i="22"/>
  <c r="DZ230" i="22"/>
  <c r="FS163" i="22"/>
  <c r="FZ163" i="22" s="1"/>
  <c r="FG183" i="22"/>
  <c r="FW183" i="22" s="1"/>
  <c r="FB183" i="22"/>
  <c r="DZ184" i="22"/>
  <c r="ET183" i="22"/>
  <c r="EA135" i="22"/>
  <c r="DU135" i="22"/>
  <c r="FA135" i="22" s="1"/>
  <c r="EX134" i="22"/>
  <c r="EQ135" i="22"/>
  <c r="FQ85" i="22"/>
  <c r="FZ85" i="22" s="1"/>
  <c r="EB87" i="22"/>
  <c r="FT85" i="22"/>
  <c r="FX85" i="22"/>
  <c r="FW85" i="22"/>
  <c r="FR86" i="22"/>
  <c r="DU87" i="22"/>
  <c r="DW87" i="22"/>
  <c r="FC87" i="22" s="1"/>
  <c r="FP86" i="22"/>
  <c r="FS85" i="22"/>
  <c r="FQ35" i="22"/>
  <c r="DZ37" i="22"/>
  <c r="FD36" i="22"/>
  <c r="FT36" i="22" s="1"/>
  <c r="FV35" i="22"/>
  <c r="FZ30" i="22"/>
  <c r="FZ15" i="22"/>
  <c r="FP36" i="22"/>
  <c r="FA36" i="22"/>
  <c r="DX37" i="22"/>
  <c r="FD37" i="22" s="1"/>
  <c r="FO36" i="22"/>
  <c r="EX36" i="22"/>
  <c r="FV36" i="22" s="1"/>
  <c r="EB37" i="22"/>
  <c r="DU37" i="22"/>
  <c r="FI36" i="22"/>
  <c r="EJ37" i="22"/>
  <c r="EZ37" i="22" s="1"/>
  <c r="DY37" i="22"/>
  <c r="FE37" i="22" s="1"/>
  <c r="FW322" i="22"/>
  <c r="EK231" i="22"/>
  <c r="DE231" i="22"/>
  <c r="EC231" i="22" s="1"/>
  <c r="DM231" i="22"/>
  <c r="CO231" i="22"/>
  <c r="CW231" i="22"/>
  <c r="DX230" i="22"/>
  <c r="FG322" i="22"/>
  <c r="EC37" i="22"/>
  <c r="FI37" i="22" s="1"/>
  <c r="EM277" i="22"/>
  <c r="FC277" i="22" s="1"/>
  <c r="DD88" i="22"/>
  <c r="DL88" i="22"/>
  <c r="EJ88" i="22" s="1"/>
  <c r="CV88" i="22"/>
  <c r="DT88" i="22"/>
  <c r="EB88" i="22" s="1"/>
  <c r="FN87" i="22"/>
  <c r="FO184" i="22"/>
  <c r="FT163" i="22"/>
  <c r="EU135" i="22"/>
  <c r="DU230" i="22"/>
  <c r="FA230" i="22" s="1"/>
  <c r="FT322" i="22"/>
  <c r="X40" i="22"/>
  <c r="AS39" i="22"/>
  <c r="FK86" i="22"/>
  <c r="FL229" i="22"/>
  <c r="FK276" i="22"/>
  <c r="CS185" i="22"/>
  <c r="DA185" i="22"/>
  <c r="DI185" i="22"/>
  <c r="DQ185" i="22"/>
  <c r="EO185" i="22" s="1"/>
  <c r="DN185" i="22"/>
  <c r="EL185" i="22" s="1"/>
  <c r="CX185" i="22"/>
  <c r="DF185" i="22"/>
  <c r="CP185" i="22"/>
  <c r="EP184" i="22"/>
  <c r="CQ231" i="22"/>
  <c r="CY231" i="22"/>
  <c r="DG231" i="22"/>
  <c r="EE231" i="22" s="1"/>
  <c r="DO231" i="22"/>
  <c r="EU86" i="22"/>
  <c r="FO323" i="22"/>
  <c r="FI323" i="22"/>
  <c r="FM37" i="22"/>
  <c r="DY277" i="22"/>
  <c r="FE277" i="22" s="1"/>
  <c r="FM183" i="22"/>
  <c r="FM36" i="22"/>
  <c r="EN87" i="22"/>
  <c r="FD87" i="22" s="1"/>
  <c r="DV184" i="22"/>
  <c r="FB184" i="22" s="1"/>
  <c r="EJ136" i="22"/>
  <c r="DD136" i="22"/>
  <c r="DT136" i="22"/>
  <c r="ER136" i="22" s="1"/>
  <c r="CV136" i="22"/>
  <c r="DL136" i="22"/>
  <c r="EB136" i="22"/>
  <c r="DV230" i="22"/>
  <c r="EA37" i="22"/>
  <c r="ER277" i="22"/>
  <c r="DB278" i="22"/>
  <c r="DR278" i="22"/>
  <c r="EP278" i="22" s="1"/>
  <c r="DJ278" i="22"/>
  <c r="EH278" i="22" s="1"/>
  <c r="CT278" i="22"/>
  <c r="ER324" i="22"/>
  <c r="DT324" i="22"/>
  <c r="DD324" i="22"/>
  <c r="EB324" i="22"/>
  <c r="CV324" i="22"/>
  <c r="DL324" i="22"/>
  <c r="EJ324" i="22" s="1"/>
  <c r="ES135" i="22"/>
  <c r="DX135" i="22"/>
  <c r="FG184" i="22"/>
  <c r="DT185" i="22"/>
  <c r="DD185" i="22"/>
  <c r="CV185" i="22"/>
  <c r="DL185" i="22"/>
  <c r="EJ185" i="22" s="1"/>
  <c r="FX183" i="22"/>
  <c r="FO229" i="22"/>
  <c r="EY36" i="22"/>
  <c r="FG323" i="22"/>
  <c r="FL277" i="22"/>
  <c r="FM277" i="22"/>
  <c r="FG87" i="22"/>
  <c r="FJ184" i="22"/>
  <c r="DE136" i="22"/>
  <c r="EC136" i="22" s="1"/>
  <c r="CW136" i="22"/>
  <c r="CO136" i="22"/>
  <c r="DM136" i="22"/>
  <c r="EK136" i="22" s="1"/>
  <c r="CZ278" i="22"/>
  <c r="CR278" i="22"/>
  <c r="DP278" i="22"/>
  <c r="EN278" i="22" s="1"/>
  <c r="DH278" i="22"/>
  <c r="EF278" i="22" s="1"/>
  <c r="X280" i="22"/>
  <c r="AS279" i="22"/>
  <c r="FH86" i="22"/>
  <c r="CT88" i="22"/>
  <c r="DB88" i="22"/>
  <c r="DR88" i="22"/>
  <c r="EP88" i="22" s="1"/>
  <c r="DJ88" i="22"/>
  <c r="X90" i="22"/>
  <c r="AS89" i="22"/>
  <c r="ER323" i="22"/>
  <c r="DW135" i="22"/>
  <c r="FC135" i="22" s="1"/>
  <c r="EP135" i="22"/>
  <c r="FF135" i="22" s="1"/>
  <c r="ES230" i="22"/>
  <c r="DM38" i="22"/>
  <c r="EK38" i="22" s="1"/>
  <c r="CW38" i="22"/>
  <c r="DE38" i="22"/>
  <c r="CO38" i="22"/>
  <c r="CT38" i="22"/>
  <c r="DB38" i="22"/>
  <c r="DR38" i="22"/>
  <c r="DJ38" i="22"/>
  <c r="EH38" i="22" s="1"/>
  <c r="EI277" i="22"/>
  <c r="FO277" i="22" s="1"/>
  <c r="FD323" i="22"/>
  <c r="EM230" i="22"/>
  <c r="FC230" i="22" s="1"/>
  <c r="FV321" i="22"/>
  <c r="FN277" i="22"/>
  <c r="DS231" i="22"/>
  <c r="EQ231" i="22" s="1"/>
  <c r="DK231" i="22"/>
  <c r="EI231" i="22" s="1"/>
  <c r="DC231" i="22"/>
  <c r="CU231" i="22"/>
  <c r="EP230" i="22"/>
  <c r="FF230" i="22" s="1"/>
  <c r="ET277" i="22"/>
  <c r="FA134" i="22"/>
  <c r="FQ134" i="22" s="1"/>
  <c r="FW133" i="22"/>
  <c r="EE184" i="22"/>
  <c r="FK184" i="22" s="1"/>
  <c r="EY323" i="22"/>
  <c r="DV135" i="22"/>
  <c r="FM135" i="22"/>
  <c r="EW277" i="22"/>
  <c r="FH36" i="22"/>
  <c r="ET184" i="22"/>
  <c r="EG184" i="22"/>
  <c r="EW184" i="22" s="1"/>
  <c r="DI136" i="22"/>
  <c r="EG136" i="22" s="1"/>
  <c r="DA136" i="22"/>
  <c r="CS136" i="22"/>
  <c r="DQ136" i="22"/>
  <c r="EO136" i="22" s="1"/>
  <c r="EN136" i="22"/>
  <c r="CZ136" i="22"/>
  <c r="DH136" i="22"/>
  <c r="DX136" i="22" s="1"/>
  <c r="DP136" i="22"/>
  <c r="CR136" i="22"/>
  <c r="FV182" i="22"/>
  <c r="FZ182" i="22" s="1"/>
  <c r="DO278" i="22"/>
  <c r="DW278" i="22" s="1"/>
  <c r="CY278" i="22"/>
  <c r="DG278" i="22"/>
  <c r="EE278" i="22" s="1"/>
  <c r="CQ278" i="22"/>
  <c r="FQ322" i="22"/>
  <c r="FX229" i="22"/>
  <c r="DF324" i="22"/>
  <c r="CX324" i="22"/>
  <c r="CP324" i="22"/>
  <c r="DN324" i="22"/>
  <c r="DV324" i="22" s="1"/>
  <c r="FD134" i="22"/>
  <c r="FT134" i="22" s="1"/>
  <c r="FB134" i="22"/>
  <c r="FG36" i="22"/>
  <c r="FX276" i="22"/>
  <c r="EF230" i="22"/>
  <c r="EV230" i="22" s="1"/>
  <c r="DO88" i="22"/>
  <c r="DW88" i="22" s="1"/>
  <c r="DG88" i="22"/>
  <c r="CY88" i="22"/>
  <c r="CQ88" i="22"/>
  <c r="DW37" i="22"/>
  <c r="CU38" i="22"/>
  <c r="DC38" i="22"/>
  <c r="DK38" i="22"/>
  <c r="DS38" i="22"/>
  <c r="EQ38" i="22" s="1"/>
  <c r="EP37" i="22"/>
  <c r="FN37" i="22" s="1"/>
  <c r="ER87" i="22"/>
  <c r="FH87" i="22" s="1"/>
  <c r="FU229" i="22"/>
  <c r="FS134" i="22"/>
  <c r="DZ277" i="22"/>
  <c r="FF277" i="22" s="1"/>
  <c r="DV87" i="22"/>
  <c r="EG87" i="22"/>
  <c r="EW87" i="22" s="1"/>
  <c r="FN86" i="22"/>
  <c r="CT185" i="22"/>
  <c r="DB185" i="22"/>
  <c r="DJ185" i="22"/>
  <c r="DR185" i="22"/>
  <c r="DZ185" i="22" s="1"/>
  <c r="AS186" i="22"/>
  <c r="X187" i="22"/>
  <c r="FU276" i="22"/>
  <c r="EF231" i="22"/>
  <c r="CZ231" i="22"/>
  <c r="CR231" i="22"/>
  <c r="DP231" i="22"/>
  <c r="EN231" i="22" s="1"/>
  <c r="DX231" i="22"/>
  <c r="DH231" i="22"/>
  <c r="FK36" i="22"/>
  <c r="FS36" i="22" s="1"/>
  <c r="FN134" i="22"/>
  <c r="DY135" i="22"/>
  <c r="FE135" i="22" s="1"/>
  <c r="FX275" i="22"/>
  <c r="DV37" i="22"/>
  <c r="DX277" i="22"/>
  <c r="FD277" i="22" s="1"/>
  <c r="ER230" i="22"/>
  <c r="FH230" i="22" s="1"/>
  <c r="FI87" i="22"/>
  <c r="DZ323" i="22"/>
  <c r="EL136" i="22"/>
  <c r="CP136" i="22"/>
  <c r="CX136" i="22"/>
  <c r="DF136" i="22"/>
  <c r="ED136" i="22" s="1"/>
  <c r="DN136" i="22"/>
  <c r="DV136" i="22" s="1"/>
  <c r="FQ228" i="22"/>
  <c r="DM278" i="22"/>
  <c r="EK278" i="22" s="1"/>
  <c r="CW278" i="22"/>
  <c r="DE278" i="22"/>
  <c r="CO278" i="22"/>
  <c r="FK87" i="22"/>
  <c r="EX322" i="22"/>
  <c r="FV322" i="22" s="1"/>
  <c r="FS183" i="22"/>
  <c r="FF134" i="22"/>
  <c r="DQ88" i="22"/>
  <c r="EO88" i="22" s="1"/>
  <c r="DI88" i="22"/>
  <c r="EG88" i="22" s="1"/>
  <c r="DA88" i="22"/>
  <c r="CS88" i="22"/>
  <c r="DM88" i="22"/>
  <c r="EK88" i="22" s="1"/>
  <c r="DE88" i="22"/>
  <c r="EC88" i="22" s="1"/>
  <c r="CW88" i="22"/>
  <c r="CO88" i="22"/>
  <c r="FQ229" i="22"/>
  <c r="EQ230" i="22"/>
  <c r="EY230" i="22" s="1"/>
  <c r="EE37" i="22"/>
  <c r="EU37" i="22" s="1"/>
  <c r="DX184" i="22"/>
  <c r="EE323" i="22"/>
  <c r="EU323" i="22" s="1"/>
  <c r="DP38" i="22"/>
  <c r="EN38" i="22" s="1"/>
  <c r="DH38" i="22"/>
  <c r="EF38" i="22" s="1"/>
  <c r="CZ38" i="22"/>
  <c r="CR38" i="22"/>
  <c r="FW134" i="22"/>
  <c r="FR36" i="22"/>
  <c r="EV323" i="22"/>
  <c r="ED87" i="22"/>
  <c r="FJ87" i="22" s="1"/>
  <c r="FJ134" i="22"/>
  <c r="DO185" i="22"/>
  <c r="EM185" i="22" s="1"/>
  <c r="CY185" i="22"/>
  <c r="DG185" i="22"/>
  <c r="EE185" i="22" s="1"/>
  <c r="CQ185" i="22"/>
  <c r="DN231" i="22"/>
  <c r="DF231" i="22"/>
  <c r="CX231" i="22"/>
  <c r="CP231" i="22"/>
  <c r="EV229" i="22"/>
  <c r="FT229" i="22" s="1"/>
  <c r="ED135" i="22"/>
  <c r="FJ135" i="22" s="1"/>
  <c r="ED37" i="22"/>
  <c r="ET37" i="22" s="1"/>
  <c r="EZ86" i="22"/>
  <c r="FX86" i="22" s="1"/>
  <c r="ER184" i="22"/>
  <c r="EZ184" i="22" s="1"/>
  <c r="FH134" i="22"/>
  <c r="EV37" i="22"/>
  <c r="EH323" i="22"/>
  <c r="FN323" i="22" s="1"/>
  <c r="EG323" i="22"/>
  <c r="FE323" i="22" s="1"/>
  <c r="EG230" i="22"/>
  <c r="EW230" i="22" s="1"/>
  <c r="DS278" i="22"/>
  <c r="EQ278" i="22" s="1"/>
  <c r="DC278" i="22"/>
  <c r="DK278" i="22"/>
  <c r="EI278" i="22" s="1"/>
  <c r="CU278" i="22"/>
  <c r="FF86" i="22"/>
  <c r="FR276" i="22"/>
  <c r="DI324" i="22"/>
  <c r="EG324" i="22" s="1"/>
  <c r="CS324" i="22"/>
  <c r="DQ324" i="22"/>
  <c r="DA324" i="22"/>
  <c r="X326" i="22"/>
  <c r="AS325" i="22"/>
  <c r="DE324" i="22"/>
  <c r="EC324" i="22" s="1"/>
  <c r="CO324" i="22"/>
  <c r="CW324" i="22"/>
  <c r="DM324" i="22"/>
  <c r="DU324" i="22" s="1"/>
  <c r="FI135" i="22"/>
  <c r="EF135" i="22"/>
  <c r="EV135" i="22" s="1"/>
  <c r="FJ323" i="22"/>
  <c r="DR231" i="22"/>
  <c r="EP231" i="22" s="1"/>
  <c r="CT231" i="22"/>
  <c r="DB231" i="22"/>
  <c r="DJ231" i="22"/>
  <c r="DZ231" i="22" s="1"/>
  <c r="FK277" i="22"/>
  <c r="DK88" i="22"/>
  <c r="DS88" i="22"/>
  <c r="EQ88" i="22" s="1"/>
  <c r="CU88" i="22"/>
  <c r="DC88" i="22"/>
  <c r="FF87" i="22"/>
  <c r="EF184" i="22"/>
  <c r="FL184" i="22" s="1"/>
  <c r="EZ323" i="22"/>
  <c r="FW228" i="22"/>
  <c r="DN38" i="22"/>
  <c r="CP38" i="22"/>
  <c r="CX38" i="22"/>
  <c r="DF38" i="22"/>
  <c r="ED38" i="22" s="1"/>
  <c r="EW183" i="22"/>
  <c r="FU183" i="22" s="1"/>
  <c r="FX322" i="22"/>
  <c r="FV183" i="22"/>
  <c r="FK230" i="22"/>
  <c r="FT183" i="22"/>
  <c r="EX277" i="22"/>
  <c r="FZ24" i="22"/>
  <c r="CO185" i="22"/>
  <c r="CW185" i="22"/>
  <c r="DE185" i="22"/>
  <c r="EC185" i="22" s="1"/>
  <c r="DM185" i="22"/>
  <c r="DU185" i="22" s="1"/>
  <c r="FN184" i="22"/>
  <c r="EJ135" i="22"/>
  <c r="FH135" i="22" s="1"/>
  <c r="CV231" i="22"/>
  <c r="DD231" i="22"/>
  <c r="DL231" i="22"/>
  <c r="EB231" i="22" s="1"/>
  <c r="DT231" i="22"/>
  <c r="ER231" i="22" s="1"/>
  <c r="FO87" i="22"/>
  <c r="FS35" i="22"/>
  <c r="EZ36" i="22"/>
  <c r="ES87" i="22"/>
  <c r="FU275" i="22"/>
  <c r="EW36" i="22"/>
  <c r="FU36" i="22" s="1"/>
  <c r="FB322" i="22"/>
  <c r="DC136" i="22"/>
  <c r="DK136" i="22"/>
  <c r="EI136" i="22" s="1"/>
  <c r="CU136" i="22"/>
  <c r="DS136" i="22"/>
  <c r="EQ136" i="22" s="1"/>
  <c r="DR136" i="22"/>
  <c r="CT136" i="22"/>
  <c r="DB136" i="22"/>
  <c r="DJ136" i="22"/>
  <c r="EH136" i="22" s="1"/>
  <c r="ED230" i="22"/>
  <c r="ET230" i="22" s="1"/>
  <c r="EI37" i="22"/>
  <c r="FO37" i="22" s="1"/>
  <c r="EZ277" i="22"/>
  <c r="DQ278" i="22"/>
  <c r="DA278" i="22"/>
  <c r="DI278" i="22"/>
  <c r="EG278" i="22" s="1"/>
  <c r="CS278" i="22"/>
  <c r="EU87" i="22"/>
  <c r="EM324" i="22"/>
  <c r="DG324" i="22"/>
  <c r="CQ324" i="22"/>
  <c r="DO324" i="22"/>
  <c r="EE324" i="22"/>
  <c r="CY324" i="22"/>
  <c r="CR324" i="22"/>
  <c r="DH324" i="22"/>
  <c r="EF324" i="22" s="1"/>
  <c r="DP324" i="22"/>
  <c r="DX324" i="22" s="1"/>
  <c r="CZ324" i="22"/>
  <c r="DG38" i="22"/>
  <c r="EE38" i="22" s="1"/>
  <c r="DO38" i="22"/>
  <c r="DW38" i="22" s="1"/>
  <c r="CQ38" i="22"/>
  <c r="CY38" i="22"/>
  <c r="EU277" i="22"/>
  <c r="CR88" i="22"/>
  <c r="DH88" i="22"/>
  <c r="EF88" i="22" s="1"/>
  <c r="DP88" i="22"/>
  <c r="EN88" i="22" s="1"/>
  <c r="CZ88" i="22"/>
  <c r="EY184" i="22"/>
  <c r="FW184" i="22" s="1"/>
  <c r="FL276" i="22"/>
  <c r="FT276" i="22" s="1"/>
  <c r="EC184" i="22"/>
  <c r="ES184" i="22" s="1"/>
  <c r="FK323" i="22"/>
  <c r="FP323" i="22"/>
  <c r="FK135" i="22"/>
  <c r="DT38" i="22"/>
  <c r="DD38" i="22"/>
  <c r="CV38" i="22"/>
  <c r="DL38" i="22"/>
  <c r="EJ38" i="22" s="1"/>
  <c r="FT86" i="22"/>
  <c r="ET323" i="22"/>
  <c r="EC277" i="22"/>
  <c r="FA277" i="22" s="1"/>
  <c r="FT275" i="22"/>
  <c r="FZ275" i="22" s="1"/>
  <c r="CU185" i="22"/>
  <c r="DC185" i="22"/>
  <c r="DK185" i="22"/>
  <c r="EI185" i="22" s="1"/>
  <c r="DS185" i="22"/>
  <c r="EX184" i="22"/>
  <c r="CS231" i="22"/>
  <c r="DA231" i="22"/>
  <c r="DI231" i="22"/>
  <c r="EG231" i="22" s="1"/>
  <c r="DQ231" i="22"/>
  <c r="EX230" i="22"/>
  <c r="DV277" i="22"/>
  <c r="FB277" i="22" s="1"/>
  <c r="ET322" i="22"/>
  <c r="FP134" i="22"/>
  <c r="EW37" i="22"/>
  <c r="FR35" i="22"/>
  <c r="EZ230" i="22"/>
  <c r="FL37" i="22"/>
  <c r="FL87" i="22"/>
  <c r="FM184" i="22"/>
  <c r="X138" i="22"/>
  <c r="AS137" i="22"/>
  <c r="EI135" i="22"/>
  <c r="FO135" i="22" s="1"/>
  <c r="FP277" i="22"/>
  <c r="DF278" i="22"/>
  <c r="CP278" i="22"/>
  <c r="CX278" i="22"/>
  <c r="DN278" i="22"/>
  <c r="DK324" i="22"/>
  <c r="EI324" i="22" s="1"/>
  <c r="CU324" i="22"/>
  <c r="DC324" i="22"/>
  <c r="DS324" i="22"/>
  <c r="EQ324" i="22" s="1"/>
  <c r="CT324" i="22"/>
  <c r="DR324" i="22"/>
  <c r="DJ324" i="22"/>
  <c r="DB324" i="22"/>
  <c r="FC276" i="22"/>
  <c r="FS276" i="22" s="1"/>
  <c r="FL230" i="22"/>
  <c r="CX88" i="22"/>
  <c r="DF88" i="22"/>
  <c r="CP88" i="22"/>
  <c r="DN88" i="22"/>
  <c r="EL88" i="22" s="1"/>
  <c r="EX87" i="22"/>
  <c r="FV87" i="22" s="1"/>
  <c r="DW323" i="22"/>
  <c r="FC323" i="22" s="1"/>
  <c r="FN135" i="22"/>
  <c r="FI230" i="22"/>
  <c r="DQ38" i="22"/>
  <c r="EO38" i="22" s="1"/>
  <c r="DI38" i="22"/>
  <c r="EG38" i="22" s="1"/>
  <c r="DA38" i="22"/>
  <c r="CS38" i="22"/>
  <c r="EA277" i="22"/>
  <c r="FG277" i="22" s="1"/>
  <c r="FB323" i="22"/>
  <c r="DY87" i="22"/>
  <c r="FE87" i="22" s="1"/>
  <c r="FR229" i="22"/>
  <c r="DP185" i="22"/>
  <c r="EN185" i="22" s="1"/>
  <c r="CZ185" i="22"/>
  <c r="CR185" i="22"/>
  <c r="DH185" i="22"/>
  <c r="EF185" i="22" s="1"/>
  <c r="X233" i="22"/>
  <c r="AS232" i="22"/>
  <c r="FJ277" i="22"/>
  <c r="EU184" i="22"/>
  <c r="ES323" i="22"/>
  <c r="FV229" i="22"/>
  <c r="EW135" i="22"/>
  <c r="FU135" i="22" s="1"/>
  <c r="EV277" i="22"/>
  <c r="EY87" i="22"/>
  <c r="FP230" i="22"/>
  <c r="FA87" i="22"/>
  <c r="DY184" i="22"/>
  <c r="FE184" i="22" s="1"/>
  <c r="FM323" i="22"/>
  <c r="DO136" i="22"/>
  <c r="EM136" i="22" s="1"/>
  <c r="CQ136" i="22"/>
  <c r="CY136" i="22"/>
  <c r="DG136" i="22"/>
  <c r="EE136" i="22" s="1"/>
  <c r="FE230" i="22"/>
  <c r="ER278" i="22"/>
  <c r="DT278" i="22"/>
  <c r="DD278" i="22"/>
  <c r="CV278" i="22"/>
  <c r="DL278" i="22"/>
  <c r="EJ278" i="22" s="1"/>
  <c r="FL135" i="22"/>
  <c r="FS322" i="22"/>
  <c r="FZ14" i="17"/>
  <c r="AS38" i="17"/>
  <c r="X39" i="17"/>
  <c r="AS323" i="17"/>
  <c r="X324" i="17"/>
  <c r="AS277" i="17"/>
  <c r="X278" i="17"/>
  <c r="AS231" i="17"/>
  <c r="X232" i="17"/>
  <c r="X185" i="17"/>
  <c r="AS184" i="17"/>
  <c r="X137" i="17"/>
  <c r="AS136" i="17"/>
  <c r="AS87" i="17"/>
  <c r="X88" i="17"/>
  <c r="FZ15" i="17"/>
  <c r="DE19" i="17"/>
  <c r="DF20" i="17"/>
  <c r="DG21" i="17"/>
  <c r="DH19" i="17"/>
  <c r="FF183" i="17" l="1"/>
  <c r="FB230" i="17"/>
  <c r="FA322" i="17"/>
  <c r="FQ321" i="17"/>
  <c r="ET135" i="22"/>
  <c r="FH277" i="22"/>
  <c r="BZ90" i="23"/>
  <c r="BJ90" i="23"/>
  <c r="CH90" i="23" s="1"/>
  <c r="BY90" i="23"/>
  <c r="BI90" i="23"/>
  <c r="CG90" i="23" s="1"/>
  <c r="CF90" i="23"/>
  <c r="BP90" i="23"/>
  <c r="CN90" i="23" s="1"/>
  <c r="CE90" i="23"/>
  <c r="BO90" i="23"/>
  <c r="CM90" i="23" s="1"/>
  <c r="CD90" i="23"/>
  <c r="BN90" i="23"/>
  <c r="CL90" i="23" s="1"/>
  <c r="CC90" i="23"/>
  <c r="BM90" i="23"/>
  <c r="CK90" i="23" s="1"/>
  <c r="CB90" i="23"/>
  <c r="BL90" i="23"/>
  <c r="CJ90" i="23" s="1"/>
  <c r="CA90" i="23"/>
  <c r="BK90" i="23"/>
  <c r="CI90" i="23" s="1"/>
  <c r="CF234" i="23"/>
  <c r="BP234" i="23"/>
  <c r="CN234" i="23" s="1"/>
  <c r="CE234" i="23"/>
  <c r="BO234" i="23"/>
  <c r="CM234" i="23" s="1"/>
  <c r="CD234" i="23"/>
  <c r="BN234" i="23"/>
  <c r="CL234" i="23" s="1"/>
  <c r="CC234" i="23"/>
  <c r="BM234" i="23"/>
  <c r="CK234" i="23" s="1"/>
  <c r="CB234" i="23"/>
  <c r="BL234" i="23"/>
  <c r="CJ234" i="23" s="1"/>
  <c r="CA234" i="23"/>
  <c r="BK234" i="23"/>
  <c r="CI234" i="23" s="1"/>
  <c r="BZ234" i="23"/>
  <c r="BJ234" i="23"/>
  <c r="CH234" i="23" s="1"/>
  <c r="BY234" i="23"/>
  <c r="BI234" i="23"/>
  <c r="CG234" i="23" s="1"/>
  <c r="BY186" i="23"/>
  <c r="BI186" i="23"/>
  <c r="CG186" i="23" s="1"/>
  <c r="CF186" i="23"/>
  <c r="BP186" i="23"/>
  <c r="CN186" i="23" s="1"/>
  <c r="CE186" i="23"/>
  <c r="BO186" i="23"/>
  <c r="CM186" i="23" s="1"/>
  <c r="CD186" i="23"/>
  <c r="BN186" i="23"/>
  <c r="CL186" i="23" s="1"/>
  <c r="CC186" i="23"/>
  <c r="BM186" i="23"/>
  <c r="CK186" i="23" s="1"/>
  <c r="CB186" i="23"/>
  <c r="BL186" i="23"/>
  <c r="CJ186" i="23" s="1"/>
  <c r="CA186" i="23"/>
  <c r="BK186" i="23"/>
  <c r="CI186" i="23" s="1"/>
  <c r="BZ186" i="23"/>
  <c r="BJ186" i="23"/>
  <c r="CH186" i="23" s="1"/>
  <c r="FK86" i="24"/>
  <c r="FK85" i="17"/>
  <c r="FM36" i="17"/>
  <c r="DE136" i="17"/>
  <c r="EC136" i="17" s="1"/>
  <c r="EK136" i="17"/>
  <c r="CO136" i="17"/>
  <c r="CW136" i="17"/>
  <c r="DM136" i="17"/>
  <c r="DU136" i="17" s="1"/>
  <c r="FA136" i="17" s="1"/>
  <c r="CX87" i="17"/>
  <c r="DF87" i="17"/>
  <c r="ED87" i="17" s="1"/>
  <c r="DN87" i="17"/>
  <c r="DV87" i="17" s="1"/>
  <c r="CP87" i="17"/>
  <c r="FE276" i="17"/>
  <c r="FI321" i="17"/>
  <c r="DF277" i="17"/>
  <c r="CP277" i="17"/>
  <c r="DN277" i="17"/>
  <c r="EL277" i="17" s="1"/>
  <c r="CX277" i="17"/>
  <c r="FH134" i="17"/>
  <c r="FX134" i="17" s="1"/>
  <c r="FW321" i="17"/>
  <c r="DV86" i="17"/>
  <c r="FB86" i="17" s="1"/>
  <c r="FU35" i="17"/>
  <c r="FB85" i="17"/>
  <c r="ED231" i="17"/>
  <c r="DF231" i="17"/>
  <c r="CP231" i="17"/>
  <c r="FJ231" i="17" s="1"/>
  <c r="DN231" i="17"/>
  <c r="EL231" i="17" s="1"/>
  <c r="CX231" i="17"/>
  <c r="CV231" i="17"/>
  <c r="DL231" i="17"/>
  <c r="DT231" i="17"/>
  <c r="ER231" i="17" s="1"/>
  <c r="DD231" i="17"/>
  <c r="FC85" i="17"/>
  <c r="FS85" i="17" s="1"/>
  <c r="DX135" i="17"/>
  <c r="DF184" i="17"/>
  <c r="CP184" i="17"/>
  <c r="DN184" i="17"/>
  <c r="EL184" i="17" s="1"/>
  <c r="CX184" i="17"/>
  <c r="FP134" i="17"/>
  <c r="FX85" i="17"/>
  <c r="ES135" i="17"/>
  <c r="FW229" i="17"/>
  <c r="CA233" i="22"/>
  <c r="BK233" i="22"/>
  <c r="CI233" i="22" s="1"/>
  <c r="BZ233" i="22"/>
  <c r="BJ233" i="22"/>
  <c r="CH233" i="22" s="1"/>
  <c r="BY233" i="22"/>
  <c r="BI233" i="22"/>
  <c r="CG233" i="22" s="1"/>
  <c r="CF233" i="22"/>
  <c r="BP233" i="22"/>
  <c r="CN233" i="22" s="1"/>
  <c r="CE233" i="22"/>
  <c r="BO233" i="22"/>
  <c r="CM233" i="22" s="1"/>
  <c r="CD233" i="22"/>
  <c r="BN233" i="22"/>
  <c r="CL233" i="22" s="1"/>
  <c r="CC233" i="22"/>
  <c r="BM233" i="22"/>
  <c r="CK233" i="22" s="1"/>
  <c r="CB233" i="22"/>
  <c r="BL233" i="22"/>
  <c r="CJ233" i="22" s="1"/>
  <c r="EM88" i="22"/>
  <c r="FC276" i="17"/>
  <c r="FJ276" i="17"/>
  <c r="FG276" i="17"/>
  <c r="FN321" i="17"/>
  <c r="EA322" i="17"/>
  <c r="FJ321" i="17"/>
  <c r="DH136" i="17"/>
  <c r="CR136" i="17"/>
  <c r="DP136" i="17"/>
  <c r="EN136" i="17" s="1"/>
  <c r="CZ136" i="17"/>
  <c r="DX136" i="17"/>
  <c r="FD136" i="17" s="1"/>
  <c r="EF136" i="17"/>
  <c r="EV136" i="17" s="1"/>
  <c r="DA87" i="17"/>
  <c r="DQ87" i="17"/>
  <c r="EO87" i="17" s="1"/>
  <c r="DI87" i="17"/>
  <c r="CS87" i="17"/>
  <c r="DY87" i="17"/>
  <c r="FE87" i="17" s="1"/>
  <c r="EG87" i="17"/>
  <c r="EW87" i="17" s="1"/>
  <c r="EW276" i="17"/>
  <c r="EW36" i="17"/>
  <c r="FU36" i="17" s="1"/>
  <c r="EV134" i="17"/>
  <c r="DJ277" i="17"/>
  <c r="CT277" i="17"/>
  <c r="DR277" i="17"/>
  <c r="EP277" i="17" s="1"/>
  <c r="DB277" i="17"/>
  <c r="EH277" i="17"/>
  <c r="FB134" i="17"/>
  <c r="FR134" i="17" s="1"/>
  <c r="FE321" i="23"/>
  <c r="ED86" i="17"/>
  <c r="ET86" i="17" s="1"/>
  <c r="FR86" i="17" s="1"/>
  <c r="FA321" i="17"/>
  <c r="EC231" i="17"/>
  <c r="DE231" i="17"/>
  <c r="DU231" i="17" s="1"/>
  <c r="FA231" i="17" s="1"/>
  <c r="CO231" i="17"/>
  <c r="CW231" i="17"/>
  <c r="DM231" i="17"/>
  <c r="EK231" i="17"/>
  <c r="FA229" i="17"/>
  <c r="CS184" i="17"/>
  <c r="DI184" i="17"/>
  <c r="DQ184" i="17"/>
  <c r="EO184" i="17" s="1"/>
  <c r="DA184" i="17"/>
  <c r="EG184" i="17"/>
  <c r="FM184" i="17" s="1"/>
  <c r="DY184" i="17"/>
  <c r="FZ320" i="17"/>
  <c r="FT312" i="17"/>
  <c r="CV323" i="17"/>
  <c r="DL323" i="17"/>
  <c r="DT323" i="17"/>
  <c r="ER323" i="17" s="1"/>
  <c r="DD323" i="17"/>
  <c r="DZ324" i="22"/>
  <c r="DY278" i="22"/>
  <c r="DZ136" i="22"/>
  <c r="FV134" i="22"/>
  <c r="BY187" i="22"/>
  <c r="BI187" i="22"/>
  <c r="CG187" i="22" s="1"/>
  <c r="CF187" i="22"/>
  <c r="BP187" i="22"/>
  <c r="CN187" i="22" s="1"/>
  <c r="CE187" i="22"/>
  <c r="BO187" i="22"/>
  <c r="CM187" i="22" s="1"/>
  <c r="CC187" i="22"/>
  <c r="BM187" i="22"/>
  <c r="CK187" i="22" s="1"/>
  <c r="CB187" i="22"/>
  <c r="BL187" i="22"/>
  <c r="CJ187" i="22" s="1"/>
  <c r="CA187" i="22"/>
  <c r="BK187" i="22"/>
  <c r="CI187" i="22" s="1"/>
  <c r="BZ187" i="22"/>
  <c r="BJ187" i="22"/>
  <c r="CH187" i="22" s="1"/>
  <c r="CD187" i="22"/>
  <c r="BN187" i="22"/>
  <c r="CL187" i="22" s="1"/>
  <c r="EM278" i="22"/>
  <c r="FS86" i="22"/>
  <c r="FZ86" i="22" s="1"/>
  <c r="DV185" i="22"/>
  <c r="DW184" i="23"/>
  <c r="DU322" i="23"/>
  <c r="DV88" i="23"/>
  <c r="DU137" i="23"/>
  <c r="CA40" i="23"/>
  <c r="BK40" i="23"/>
  <c r="CI40" i="23" s="1"/>
  <c r="CB40" i="23"/>
  <c r="BY40" i="23"/>
  <c r="BL40" i="23"/>
  <c r="CJ40" i="23" s="1"/>
  <c r="BI40" i="23"/>
  <c r="CG40" i="23" s="1"/>
  <c r="CC40" i="23"/>
  <c r="BM40" i="23"/>
  <c r="CK40" i="23" s="1"/>
  <c r="CD40" i="23"/>
  <c r="BN40" i="23"/>
  <c r="CL40" i="23" s="1"/>
  <c r="CE40" i="23"/>
  <c r="BO40" i="23"/>
  <c r="CM40" i="23" s="1"/>
  <c r="CF40" i="23"/>
  <c r="BP40" i="23"/>
  <c r="CN40" i="23" s="1"/>
  <c r="BZ40" i="23"/>
  <c r="BJ40" i="23"/>
  <c r="CH40" i="23" s="1"/>
  <c r="FL37" i="23"/>
  <c r="CE279" i="23"/>
  <c r="BO279" i="23"/>
  <c r="CM279" i="23" s="1"/>
  <c r="CD279" i="23"/>
  <c r="BN279" i="23"/>
  <c r="CL279" i="23" s="1"/>
  <c r="CC279" i="23"/>
  <c r="BM279" i="23"/>
  <c r="CK279" i="23" s="1"/>
  <c r="CB279" i="23"/>
  <c r="BL279" i="23"/>
  <c r="CJ279" i="23" s="1"/>
  <c r="CA279" i="23"/>
  <c r="BK279" i="23"/>
  <c r="CI279" i="23" s="1"/>
  <c r="BZ279" i="23"/>
  <c r="BJ279" i="23"/>
  <c r="CH279" i="23" s="1"/>
  <c r="BY279" i="23"/>
  <c r="BI279" i="23"/>
  <c r="CG279" i="23" s="1"/>
  <c r="CF279" i="23"/>
  <c r="BP279" i="23"/>
  <c r="CN279" i="23" s="1"/>
  <c r="FT135" i="24"/>
  <c r="EM184" i="24"/>
  <c r="CF279" i="24"/>
  <c r="BP279" i="24"/>
  <c r="CE279" i="24"/>
  <c r="BO279" i="24"/>
  <c r="CM279" i="24" s="1"/>
  <c r="CD279" i="24"/>
  <c r="BN279" i="24"/>
  <c r="CL279" i="24" s="1"/>
  <c r="CC279" i="24"/>
  <c r="BM279" i="24"/>
  <c r="CK279" i="24" s="1"/>
  <c r="CA279" i="24"/>
  <c r="BK279" i="24"/>
  <c r="CI279" i="24" s="1"/>
  <c r="BY279" i="24"/>
  <c r="BL279" i="24"/>
  <c r="CJ279" i="24" s="1"/>
  <c r="BJ279" i="24"/>
  <c r="CH279" i="24" s="1"/>
  <c r="BI279" i="24"/>
  <c r="CG279" i="24" s="1"/>
  <c r="CB279" i="24"/>
  <c r="BZ279" i="24"/>
  <c r="BZ89" i="24"/>
  <c r="BJ89" i="24"/>
  <c r="CH89" i="24" s="1"/>
  <c r="BY89" i="24"/>
  <c r="BI89" i="24"/>
  <c r="CG89" i="24" s="1"/>
  <c r="CF89" i="24"/>
  <c r="BP89" i="24"/>
  <c r="CE89" i="24"/>
  <c r="BO89" i="24"/>
  <c r="CM89" i="24" s="1"/>
  <c r="CD89" i="24"/>
  <c r="BN89" i="24"/>
  <c r="CL89" i="24" s="1"/>
  <c r="CC89" i="24"/>
  <c r="BM89" i="24"/>
  <c r="CK89" i="24" s="1"/>
  <c r="CB89" i="24"/>
  <c r="BL89" i="24"/>
  <c r="CJ89" i="24" s="1"/>
  <c r="CA89" i="24"/>
  <c r="BK89" i="24"/>
  <c r="CI89" i="24" s="1"/>
  <c r="FW135" i="24"/>
  <c r="EC136" i="24"/>
  <c r="DU87" i="24"/>
  <c r="DX323" i="24"/>
  <c r="DX277" i="24"/>
  <c r="CE138" i="24"/>
  <c r="BO138" i="24"/>
  <c r="CM138" i="24" s="1"/>
  <c r="CC138" i="24"/>
  <c r="BM138" i="24"/>
  <c r="CK138" i="24" s="1"/>
  <c r="CB138" i="24"/>
  <c r="BL138" i="24"/>
  <c r="CJ138" i="24" s="1"/>
  <c r="BZ138" i="24"/>
  <c r="BJ138" i="24"/>
  <c r="CH138" i="24" s="1"/>
  <c r="BK138" i="24"/>
  <c r="CI138" i="24" s="1"/>
  <c r="BI138" i="24"/>
  <c r="CG138" i="24" s="1"/>
  <c r="CF138" i="24"/>
  <c r="CD138" i="24"/>
  <c r="CA138" i="24"/>
  <c r="BY138" i="24"/>
  <c r="BP138" i="24"/>
  <c r="BN138" i="24"/>
  <c r="CL138" i="24" s="1"/>
  <c r="DW277" i="24"/>
  <c r="FR17" i="17"/>
  <c r="FZ131" i="17"/>
  <c r="EH135" i="17"/>
  <c r="FN135" i="17" s="1"/>
  <c r="FR67" i="17"/>
  <c r="EW85" i="17"/>
  <c r="FU85" i="17" s="1"/>
  <c r="EI322" i="17"/>
  <c r="EY322" i="17" s="1"/>
  <c r="DW135" i="17"/>
  <c r="FC135" i="17" s="1"/>
  <c r="FS135" i="17" s="1"/>
  <c r="FS229" i="17"/>
  <c r="FM275" i="17"/>
  <c r="FT229" i="17"/>
  <c r="EI136" i="17"/>
  <c r="EA136" i="17"/>
  <c r="DK136" i="17"/>
  <c r="CU136" i="17"/>
  <c r="DC136" i="17"/>
  <c r="DS136" i="17"/>
  <c r="EQ136" i="17" s="1"/>
  <c r="ET229" i="17"/>
  <c r="FR229" i="17" s="1"/>
  <c r="EJ87" i="17"/>
  <c r="DD87" i="17"/>
  <c r="DT87" i="17"/>
  <c r="ER87" i="17" s="1"/>
  <c r="CV87" i="17"/>
  <c r="DL87" i="17"/>
  <c r="EB87" i="17"/>
  <c r="DY86" i="17"/>
  <c r="DL277" i="17"/>
  <c r="CV277" i="17"/>
  <c r="DT277" i="17"/>
  <c r="ER277" i="17" s="1"/>
  <c r="DD277" i="17"/>
  <c r="EJ277" i="17"/>
  <c r="FO86" i="17"/>
  <c r="FC134" i="17"/>
  <c r="FS134" i="17" s="1"/>
  <c r="EG183" i="17"/>
  <c r="EW183" i="17" s="1"/>
  <c r="FZ222" i="17"/>
  <c r="FU229" i="17"/>
  <c r="EA135" i="17"/>
  <c r="FG135" i="17" s="1"/>
  <c r="EY135" i="17"/>
  <c r="FV134" i="17"/>
  <c r="EE231" i="17"/>
  <c r="DG231" i="17"/>
  <c r="CQ231" i="17"/>
  <c r="DO231" i="17"/>
  <c r="EM231" i="17" s="1"/>
  <c r="CY231" i="17"/>
  <c r="FG183" i="17"/>
  <c r="DL184" i="17"/>
  <c r="CV184" i="17"/>
  <c r="DT184" i="17"/>
  <c r="ER184" i="17" s="1"/>
  <c r="DD184" i="17"/>
  <c r="EC230" i="17"/>
  <c r="FA230" i="17" s="1"/>
  <c r="EH86" i="17"/>
  <c r="FN86" i="17" s="1"/>
  <c r="FR182" i="17"/>
  <c r="FZ182" i="17" s="1"/>
  <c r="DB38" i="17"/>
  <c r="DR38" i="17"/>
  <c r="EP38" i="17" s="1"/>
  <c r="DJ38" i="17"/>
  <c r="CT38" i="17"/>
  <c r="DZ38" i="17"/>
  <c r="CS323" i="17"/>
  <c r="DI323" i="17"/>
  <c r="DA323" i="17"/>
  <c r="DQ323" i="17"/>
  <c r="EO323" i="17" s="1"/>
  <c r="FM321" i="17"/>
  <c r="FU321" i="17" s="1"/>
  <c r="CK324" i="17"/>
  <c r="CC324" i="17"/>
  <c r="BM324" i="17"/>
  <c r="CI324" i="17"/>
  <c r="CA324" i="17"/>
  <c r="BK324" i="17"/>
  <c r="CG324" i="17"/>
  <c r="BY324" i="17"/>
  <c r="BI324" i="17"/>
  <c r="CN324" i="17"/>
  <c r="CF324" i="17"/>
  <c r="BP324" i="17"/>
  <c r="CB324" i="17"/>
  <c r="BZ324" i="17"/>
  <c r="CM324" i="17"/>
  <c r="BO324" i="17"/>
  <c r="CL324" i="17"/>
  <c r="BN324" i="17"/>
  <c r="CJ324" i="17"/>
  <c r="BL324" i="17"/>
  <c r="CH324" i="17"/>
  <c r="BJ324" i="17"/>
  <c r="CD324" i="17"/>
  <c r="CE324" i="17"/>
  <c r="DX185" i="22"/>
  <c r="EK324" i="22"/>
  <c r="FV86" i="22"/>
  <c r="FZ228" i="22"/>
  <c r="EB185" i="22"/>
  <c r="DW231" i="22"/>
  <c r="EA184" i="23"/>
  <c r="DY322" i="23"/>
  <c r="FC136" i="23"/>
  <c r="EB184" i="24"/>
  <c r="DV323" i="24"/>
  <c r="EX135" i="24"/>
  <c r="EB136" i="24"/>
  <c r="FS19" i="17"/>
  <c r="FZ82" i="17"/>
  <c r="FZ312" i="17"/>
  <c r="FZ181" i="17"/>
  <c r="EL136" i="17"/>
  <c r="CP136" i="17"/>
  <c r="DF136" i="17"/>
  <c r="CX136" i="17"/>
  <c r="DN136" i="17"/>
  <c r="DV136" i="17" s="1"/>
  <c r="CY87" i="17"/>
  <c r="DG87" i="17"/>
  <c r="DO87" i="17"/>
  <c r="EM87" i="17" s="1"/>
  <c r="CQ87" i="17"/>
  <c r="EE87" i="17"/>
  <c r="DW87" i="17"/>
  <c r="EB276" i="17"/>
  <c r="ER135" i="17"/>
  <c r="FP135" i="17" s="1"/>
  <c r="FK134" i="17"/>
  <c r="EU321" i="17"/>
  <c r="FE135" i="17"/>
  <c r="DW277" i="17"/>
  <c r="DG277" i="17"/>
  <c r="CQ277" i="17"/>
  <c r="DO277" i="17"/>
  <c r="EM277" i="17" s="1"/>
  <c r="CY277" i="17"/>
  <c r="EE277" i="17"/>
  <c r="EY86" i="17"/>
  <c r="DV135" i="17"/>
  <c r="FB135" i="17" s="1"/>
  <c r="FZ68" i="17"/>
  <c r="FZ124" i="17"/>
  <c r="EY230" i="17"/>
  <c r="FL86" i="17"/>
  <c r="EN276" i="17"/>
  <c r="EV276" i="17" s="1"/>
  <c r="FX321" i="17"/>
  <c r="EB322" i="17"/>
  <c r="FZ84" i="17"/>
  <c r="DV183" i="17"/>
  <c r="FB183" i="17" s="1"/>
  <c r="EF230" i="17"/>
  <c r="FL230" i="17" s="1"/>
  <c r="DU276" i="17"/>
  <c r="FA276" i="17" s="1"/>
  <c r="FZ319" i="17"/>
  <c r="EI183" i="17"/>
  <c r="EY183" i="17" s="1"/>
  <c r="FW183" i="17" s="1"/>
  <c r="DG184" i="17"/>
  <c r="CQ184" i="17"/>
  <c r="DO184" i="17"/>
  <c r="EM184" i="17" s="1"/>
  <c r="CY184" i="17"/>
  <c r="FX179" i="17"/>
  <c r="FZ179" i="17" s="1"/>
  <c r="EO38" i="17"/>
  <c r="DA38" i="17"/>
  <c r="DY38" i="17"/>
  <c r="CS38" i="17"/>
  <c r="DI38" i="17"/>
  <c r="DQ38" i="17"/>
  <c r="FB229" i="17"/>
  <c r="FX134" i="22"/>
  <c r="EY277" i="22"/>
  <c r="ER232" i="23"/>
  <c r="BY139" i="23"/>
  <c r="BI139" i="23"/>
  <c r="CG139" i="23" s="1"/>
  <c r="CF139" i="23"/>
  <c r="BP139" i="23"/>
  <c r="CN139" i="23" s="1"/>
  <c r="CE139" i="23"/>
  <c r="BO139" i="23"/>
  <c r="CM139" i="23" s="1"/>
  <c r="CD139" i="23"/>
  <c r="BN139" i="23"/>
  <c r="CL139" i="23" s="1"/>
  <c r="CC139" i="23"/>
  <c r="BM139" i="23"/>
  <c r="CK139" i="23" s="1"/>
  <c r="CB139" i="23"/>
  <c r="BL139" i="23"/>
  <c r="CJ139" i="23" s="1"/>
  <c r="CA139" i="23"/>
  <c r="BK139" i="23"/>
  <c r="CI139" i="23" s="1"/>
  <c r="BZ139" i="23"/>
  <c r="BJ139" i="23"/>
  <c r="CH139" i="23" s="1"/>
  <c r="CD186" i="24"/>
  <c r="CC186" i="24"/>
  <c r="CB186" i="24"/>
  <c r="BY186" i="24"/>
  <c r="BP186" i="24"/>
  <c r="BO186" i="24"/>
  <c r="CM186" i="24" s="1"/>
  <c r="BM186" i="24"/>
  <c r="CK186" i="24" s="1"/>
  <c r="CF186" i="24"/>
  <c r="BL186" i="24"/>
  <c r="CJ186" i="24" s="1"/>
  <c r="CA186" i="24"/>
  <c r="BJ186" i="24"/>
  <c r="CH186" i="24" s="1"/>
  <c r="CE186" i="24"/>
  <c r="BZ186" i="24"/>
  <c r="BN186" i="24"/>
  <c r="CL186" i="24" s="1"/>
  <c r="BK186" i="24"/>
  <c r="CI186" i="24" s="1"/>
  <c r="BI186" i="24"/>
  <c r="CG186" i="24" s="1"/>
  <c r="EP323" i="24"/>
  <c r="EV86" i="24"/>
  <c r="FK135" i="24"/>
  <c r="FZ299" i="24"/>
  <c r="FZ268" i="17"/>
  <c r="EC183" i="17"/>
  <c r="FA183" i="17" s="1"/>
  <c r="EI37" i="17"/>
  <c r="EY37" i="17"/>
  <c r="DW230" i="17"/>
  <c r="FC230" i="17" s="1"/>
  <c r="FP86" i="17"/>
  <c r="EY276" i="17"/>
  <c r="FT275" i="17"/>
  <c r="DI136" i="17"/>
  <c r="EG136" i="17" s="1"/>
  <c r="EW136" i="17" s="1"/>
  <c r="CS136" i="17"/>
  <c r="DA136" i="17"/>
  <c r="DQ136" i="17"/>
  <c r="EO136" i="17" s="1"/>
  <c r="FM134" i="17"/>
  <c r="DB87" i="17"/>
  <c r="DR87" i="17"/>
  <c r="EP87" i="17" s="1"/>
  <c r="EX87" i="17" s="1"/>
  <c r="CT87" i="17"/>
  <c r="DJ87" i="17"/>
  <c r="DZ87" i="17"/>
  <c r="EH87" i="17"/>
  <c r="EJ230" i="17"/>
  <c r="EZ230" i="17" s="1"/>
  <c r="FH135" i="17"/>
  <c r="FC321" i="17"/>
  <c r="EG277" i="17"/>
  <c r="DI277" i="17"/>
  <c r="CS277" i="17"/>
  <c r="FM277" i="17" s="1"/>
  <c r="DA277" i="17"/>
  <c r="DQ277" i="17"/>
  <c r="DY277" i="17" s="1"/>
  <c r="EO277" i="17"/>
  <c r="ES229" i="17"/>
  <c r="FQ229" i="17" s="1"/>
  <c r="ES322" i="17"/>
  <c r="EA230" i="17"/>
  <c r="FG230" i="17" s="1"/>
  <c r="FU174" i="17"/>
  <c r="FZ174" i="17" s="1"/>
  <c r="FZ133" i="22"/>
  <c r="EF231" i="17"/>
  <c r="CR231" i="17"/>
  <c r="DH231" i="17"/>
  <c r="DP231" i="17"/>
  <c r="DX231" i="17" s="1"/>
  <c r="CZ231" i="17"/>
  <c r="FA86" i="17"/>
  <c r="CT184" i="17"/>
  <c r="DJ184" i="17"/>
  <c r="DB184" i="17"/>
  <c r="DR184" i="17"/>
  <c r="EP184" i="17" s="1"/>
  <c r="DZ184" i="17"/>
  <c r="FT321" i="17"/>
  <c r="DU135" i="17"/>
  <c r="FA135" i="17" s="1"/>
  <c r="EN38" i="17"/>
  <c r="DP38" i="17"/>
  <c r="CZ38" i="17"/>
  <c r="CR38" i="17"/>
  <c r="CO323" i="17"/>
  <c r="DE323" i="17"/>
  <c r="CW323" i="17"/>
  <c r="DM323" i="17"/>
  <c r="EK323" i="17" s="1"/>
  <c r="FQ275" i="17"/>
  <c r="CK88" i="17"/>
  <c r="CC88" i="17"/>
  <c r="BM88" i="17"/>
  <c r="CJ88" i="17"/>
  <c r="CB88" i="17"/>
  <c r="BL88" i="17"/>
  <c r="CI88" i="17"/>
  <c r="CA88" i="17"/>
  <c r="BK88" i="17"/>
  <c r="CH88" i="17"/>
  <c r="BZ88" i="17"/>
  <c r="BJ88" i="17"/>
  <c r="CG88" i="17"/>
  <c r="BY88" i="17"/>
  <c r="BI88" i="17"/>
  <c r="CN88" i="17"/>
  <c r="CF88" i="17"/>
  <c r="BP88" i="17"/>
  <c r="CM88" i="17"/>
  <c r="CE88" i="17"/>
  <c r="BO88" i="17"/>
  <c r="CL88" i="17"/>
  <c r="CD88" i="17"/>
  <c r="BN88" i="17"/>
  <c r="CI278" i="17"/>
  <c r="CA278" i="17"/>
  <c r="BK278" i="17"/>
  <c r="CH278" i="17"/>
  <c r="BZ278" i="17"/>
  <c r="BJ278" i="17"/>
  <c r="CG278" i="17"/>
  <c r="BY278" i="17"/>
  <c r="BI278" i="17"/>
  <c r="CN278" i="17"/>
  <c r="CF278" i="17"/>
  <c r="BP278" i="17"/>
  <c r="CM278" i="17"/>
  <c r="CE278" i="17"/>
  <c r="BO278" i="17"/>
  <c r="CL278" i="17"/>
  <c r="CD278" i="17"/>
  <c r="BN278" i="17"/>
  <c r="CJ278" i="17"/>
  <c r="CB278" i="17"/>
  <c r="BL278" i="17"/>
  <c r="CK278" i="17"/>
  <c r="CC278" i="17"/>
  <c r="BM278" i="17"/>
  <c r="CN39" i="17"/>
  <c r="CF39" i="17"/>
  <c r="CG39" i="17"/>
  <c r="BY39" i="17"/>
  <c r="CH39" i="17"/>
  <c r="BZ39" i="17"/>
  <c r="CI39" i="17"/>
  <c r="CA39" i="17"/>
  <c r="CJ39" i="17"/>
  <c r="CB39" i="17"/>
  <c r="CK39" i="17"/>
  <c r="CC39" i="17"/>
  <c r="CL39" i="17"/>
  <c r="CE39" i="17"/>
  <c r="BJ39" i="17"/>
  <c r="BM39" i="17"/>
  <c r="BK39" i="17"/>
  <c r="BL39" i="17"/>
  <c r="BI39" i="17"/>
  <c r="BN39" i="17"/>
  <c r="CM39" i="17"/>
  <c r="BP39" i="17"/>
  <c r="CD39" i="17"/>
  <c r="BO39" i="17"/>
  <c r="EA88" i="22"/>
  <c r="BZ326" i="22"/>
  <c r="BJ326" i="22"/>
  <c r="CH326" i="22" s="1"/>
  <c r="BY326" i="22"/>
  <c r="BI326" i="22"/>
  <c r="CG326" i="22" s="1"/>
  <c r="CF326" i="22"/>
  <c r="BP326" i="22"/>
  <c r="CN326" i="22" s="1"/>
  <c r="CE326" i="22"/>
  <c r="BO326" i="22"/>
  <c r="CM326" i="22" s="1"/>
  <c r="CD326" i="22"/>
  <c r="BN326" i="22"/>
  <c r="CL326" i="22" s="1"/>
  <c r="CC326" i="22"/>
  <c r="BM326" i="22"/>
  <c r="CK326" i="22" s="1"/>
  <c r="CB326" i="22"/>
  <c r="BL326" i="22"/>
  <c r="CJ326" i="22" s="1"/>
  <c r="CA326" i="22"/>
  <c r="BK326" i="22"/>
  <c r="CI326" i="22" s="1"/>
  <c r="DV231" i="22"/>
  <c r="CC324" i="23"/>
  <c r="BM324" i="23"/>
  <c r="CK324" i="23" s="1"/>
  <c r="CB324" i="23"/>
  <c r="BL324" i="23"/>
  <c r="CJ324" i="23" s="1"/>
  <c r="CA324" i="23"/>
  <c r="BK324" i="23"/>
  <c r="CI324" i="23" s="1"/>
  <c r="BZ324" i="23"/>
  <c r="BJ324" i="23"/>
  <c r="CH324" i="23" s="1"/>
  <c r="BY324" i="23"/>
  <c r="BI324" i="23"/>
  <c r="CG324" i="23" s="1"/>
  <c r="CF324" i="23"/>
  <c r="BP324" i="23"/>
  <c r="CN324" i="23" s="1"/>
  <c r="CE324" i="23"/>
  <c r="BO324" i="23"/>
  <c r="CM324" i="23" s="1"/>
  <c r="CD324" i="23"/>
  <c r="BN324" i="23"/>
  <c r="CL324" i="23" s="1"/>
  <c r="EO322" i="23"/>
  <c r="FT135" i="23"/>
  <c r="CF325" i="24"/>
  <c r="BP325" i="24"/>
  <c r="CE325" i="24"/>
  <c r="BO325" i="24"/>
  <c r="CM325" i="24" s="1"/>
  <c r="CD325" i="24"/>
  <c r="BN325" i="24"/>
  <c r="CL325" i="24" s="1"/>
  <c r="CC325" i="24"/>
  <c r="BM325" i="24"/>
  <c r="CK325" i="24" s="1"/>
  <c r="CB325" i="24"/>
  <c r="BL325" i="24"/>
  <c r="CJ325" i="24" s="1"/>
  <c r="CA325" i="24"/>
  <c r="BK325" i="24"/>
  <c r="CI325" i="24" s="1"/>
  <c r="BZ325" i="24"/>
  <c r="BJ325" i="24"/>
  <c r="CH325" i="24" s="1"/>
  <c r="BY325" i="24"/>
  <c r="BI325" i="24"/>
  <c r="CG325" i="24" s="1"/>
  <c r="CB41" i="24"/>
  <c r="BL41" i="24"/>
  <c r="CJ41" i="24" s="1"/>
  <c r="CC41" i="24"/>
  <c r="BM41" i="24"/>
  <c r="CK41" i="24" s="1"/>
  <c r="CD41" i="24"/>
  <c r="BY41" i="24"/>
  <c r="BN41" i="24"/>
  <c r="CL41" i="24" s="1"/>
  <c r="BI41" i="24"/>
  <c r="CG41" i="24" s="1"/>
  <c r="CE41" i="24"/>
  <c r="BO41" i="24"/>
  <c r="CM41" i="24" s="1"/>
  <c r="CF41" i="24"/>
  <c r="BP41" i="24"/>
  <c r="CN41" i="24" s="1"/>
  <c r="CA41" i="24"/>
  <c r="BK41" i="24"/>
  <c r="CI41" i="24" s="1"/>
  <c r="BJ41" i="24"/>
  <c r="CH41" i="24" s="1"/>
  <c r="BZ41" i="24"/>
  <c r="FU86" i="24"/>
  <c r="DZ277" i="24"/>
  <c r="FP135" i="24"/>
  <c r="FA322" i="24"/>
  <c r="FW85" i="24"/>
  <c r="DW86" i="17"/>
  <c r="EU276" i="17"/>
  <c r="FS276" i="17" s="1"/>
  <c r="FZ228" i="17"/>
  <c r="FO37" i="17"/>
  <c r="EB86" i="17"/>
  <c r="FH86" i="17" s="1"/>
  <c r="FO276" i="17"/>
  <c r="FK135" i="17"/>
  <c r="FN183" i="17"/>
  <c r="CV136" i="17"/>
  <c r="DL136" i="17"/>
  <c r="DT136" i="17"/>
  <c r="ER136" i="17" s="1"/>
  <c r="DD136" i="17"/>
  <c r="EK87" i="17"/>
  <c r="CW87" i="17"/>
  <c r="DM87" i="17"/>
  <c r="CO87" i="17"/>
  <c r="DE87" i="17"/>
  <c r="DU87" i="17" s="1"/>
  <c r="FM276" i="17"/>
  <c r="FX67" i="17"/>
  <c r="FL322" i="17"/>
  <c r="FT322" i="17" s="1"/>
  <c r="EE183" i="17"/>
  <c r="EU183" i="17" s="1"/>
  <c r="DY37" i="17"/>
  <c r="FW134" i="17"/>
  <c r="CO277" i="17"/>
  <c r="DE277" i="17"/>
  <c r="CW277" i="17"/>
  <c r="DM277" i="17"/>
  <c r="EK277" i="17" s="1"/>
  <c r="EC277" i="17"/>
  <c r="FJ230" i="17"/>
  <c r="FR230" i="17" s="1"/>
  <c r="FM183" i="17"/>
  <c r="ER37" i="17"/>
  <c r="FP37" i="17" s="1"/>
  <c r="FO230" i="17"/>
  <c r="EJ322" i="17"/>
  <c r="FP322" i="17" s="1"/>
  <c r="FX275" i="17"/>
  <c r="FJ183" i="17"/>
  <c r="EG231" i="17"/>
  <c r="DI231" i="17"/>
  <c r="CS231" i="17"/>
  <c r="DQ231" i="17"/>
  <c r="EO231" i="17" s="1"/>
  <c r="DA231" i="17"/>
  <c r="EG230" i="17"/>
  <c r="EW230" i="17" s="1"/>
  <c r="EF135" i="17"/>
  <c r="FD135" i="17" s="1"/>
  <c r="FO183" i="17"/>
  <c r="CO184" i="17"/>
  <c r="DE184" i="17"/>
  <c r="DM184" i="17"/>
  <c r="EK184" i="17" s="1"/>
  <c r="CW184" i="17"/>
  <c r="EV183" i="17"/>
  <c r="FT183" i="17" s="1"/>
  <c r="DZ37" i="17"/>
  <c r="EK38" i="17"/>
  <c r="DM38" i="17"/>
  <c r="CW38" i="17"/>
  <c r="CO38" i="17"/>
  <c r="DO38" i="17"/>
  <c r="EM38" i="17" s="1"/>
  <c r="CY38" i="17"/>
  <c r="CQ38" i="17"/>
  <c r="EQ323" i="17"/>
  <c r="DK323" i="17"/>
  <c r="CU323" i="17"/>
  <c r="DC323" i="17"/>
  <c r="DS323" i="17"/>
  <c r="EA323" i="17" s="1"/>
  <c r="EI323" i="17"/>
  <c r="CP323" i="17"/>
  <c r="DF323" i="17"/>
  <c r="DN323" i="17"/>
  <c r="EL323" i="17" s="1"/>
  <c r="CX323" i="17"/>
  <c r="CK137" i="17"/>
  <c r="CC137" i="17"/>
  <c r="BM137" i="17"/>
  <c r="CJ137" i="17"/>
  <c r="CB137" i="17"/>
  <c r="BL137" i="17"/>
  <c r="CI137" i="17"/>
  <c r="CA137" i="17"/>
  <c r="BK137" i="17"/>
  <c r="CH137" i="17"/>
  <c r="BZ137" i="17"/>
  <c r="BJ137" i="17"/>
  <c r="CG137" i="17"/>
  <c r="BY137" i="17"/>
  <c r="BI137" i="17"/>
  <c r="CN137" i="17"/>
  <c r="CF137" i="17"/>
  <c r="BP137" i="17"/>
  <c r="CM137" i="17"/>
  <c r="CE137" i="17"/>
  <c r="BO137" i="17"/>
  <c r="CL137" i="17"/>
  <c r="CD137" i="17"/>
  <c r="BN137" i="17"/>
  <c r="CL185" i="17"/>
  <c r="CD185" i="17"/>
  <c r="BN185" i="17"/>
  <c r="CK185" i="17"/>
  <c r="CC185" i="17"/>
  <c r="BM185" i="17"/>
  <c r="CJ185" i="17"/>
  <c r="CB185" i="17"/>
  <c r="BL185" i="17"/>
  <c r="CI185" i="17"/>
  <c r="CA185" i="17"/>
  <c r="BK185" i="17"/>
  <c r="CH185" i="17"/>
  <c r="BZ185" i="17"/>
  <c r="BJ185" i="17"/>
  <c r="CG185" i="17"/>
  <c r="BY185" i="17"/>
  <c r="BI185" i="17"/>
  <c r="CN185" i="17"/>
  <c r="CF185" i="17"/>
  <c r="BP185" i="17"/>
  <c r="CM185" i="17"/>
  <c r="CE185" i="17"/>
  <c r="BO185" i="17"/>
  <c r="FR184" i="22"/>
  <c r="CF40" i="22"/>
  <c r="BP40" i="22"/>
  <c r="CN40" i="22" s="1"/>
  <c r="BY40" i="22"/>
  <c r="BI40" i="22"/>
  <c r="CG40" i="22" s="1"/>
  <c r="BZ40" i="22"/>
  <c r="BJ40" i="22"/>
  <c r="CH40" i="22" s="1"/>
  <c r="CA40" i="22"/>
  <c r="BK40" i="22"/>
  <c r="CI40" i="22" s="1"/>
  <c r="CB40" i="22"/>
  <c r="BL40" i="22"/>
  <c r="CJ40" i="22" s="1"/>
  <c r="CC40" i="22"/>
  <c r="BM40" i="22"/>
  <c r="CK40" i="22" s="1"/>
  <c r="CD40" i="22"/>
  <c r="BN40" i="22"/>
  <c r="CL40" i="22" s="1"/>
  <c r="BO40" i="22"/>
  <c r="CM40" i="22" s="1"/>
  <c r="CE40" i="22"/>
  <c r="FZ321" i="22"/>
  <c r="EA88" i="23"/>
  <c r="CD233" i="24"/>
  <c r="BN233" i="24"/>
  <c r="CL233" i="24" s="1"/>
  <c r="CC233" i="24"/>
  <c r="BM233" i="24"/>
  <c r="CK233" i="24" s="1"/>
  <c r="CB233" i="24"/>
  <c r="BL233" i="24"/>
  <c r="CJ233" i="24" s="1"/>
  <c r="BY233" i="24"/>
  <c r="BI233" i="24"/>
  <c r="CG233" i="24" s="1"/>
  <c r="CF233" i="24"/>
  <c r="BP233" i="24"/>
  <c r="CE233" i="24"/>
  <c r="CA233" i="24"/>
  <c r="BZ233" i="24"/>
  <c r="BO233" i="24"/>
  <c r="CM233" i="24" s="1"/>
  <c r="BK233" i="24"/>
  <c r="CI233" i="24" s="1"/>
  <c r="BJ233" i="24"/>
  <c r="CH233" i="24" s="1"/>
  <c r="FD276" i="24"/>
  <c r="EX230" i="17"/>
  <c r="FV321" i="17"/>
  <c r="EW322" i="17"/>
  <c r="DZ135" i="17"/>
  <c r="FF135" i="17" s="1"/>
  <c r="EU230" i="17"/>
  <c r="FR85" i="17"/>
  <c r="FZ85" i="17" s="1"/>
  <c r="EX183" i="17"/>
  <c r="FV183" i="17" s="1"/>
  <c r="DG136" i="17"/>
  <c r="CQ136" i="17"/>
  <c r="DO136" i="17"/>
  <c r="EM136" i="17" s="1"/>
  <c r="CY136" i="17"/>
  <c r="DP87" i="17"/>
  <c r="EN87" i="17" s="1"/>
  <c r="CR87" i="17"/>
  <c r="CZ87" i="17"/>
  <c r="DH87" i="17"/>
  <c r="EF87" i="17"/>
  <c r="FP230" i="17"/>
  <c r="EW86" i="17"/>
  <c r="FV36" i="17"/>
  <c r="DW183" i="17"/>
  <c r="EG37" i="17"/>
  <c r="FM37" i="17" s="1"/>
  <c r="FM135" i="17"/>
  <c r="CR277" i="17"/>
  <c r="DH277" i="17"/>
  <c r="DP277" i="17"/>
  <c r="DX277" i="17" s="1"/>
  <c r="CZ277" i="17"/>
  <c r="EF277" i="17"/>
  <c r="EA86" i="17"/>
  <c r="FG86" i="17" s="1"/>
  <c r="FW86" i="17" s="1"/>
  <c r="FW275" i="17"/>
  <c r="FJ135" i="17"/>
  <c r="FB321" i="17"/>
  <c r="FR321" i="17" s="1"/>
  <c r="FE183" i="17"/>
  <c r="FU183" i="17" s="1"/>
  <c r="EZ37" i="17"/>
  <c r="EB183" i="17"/>
  <c r="FH183" i="17" s="1"/>
  <c r="FO135" i="17"/>
  <c r="FQ134" i="17"/>
  <c r="FT85" i="17"/>
  <c r="DJ231" i="17"/>
  <c r="DB231" i="17"/>
  <c r="DR231" i="17"/>
  <c r="EP231" i="17" s="1"/>
  <c r="CT231" i="17"/>
  <c r="DX230" i="17"/>
  <c r="FD230" i="17" s="1"/>
  <c r="ES276" i="17"/>
  <c r="FQ276" i="17" s="1"/>
  <c r="DH184" i="17"/>
  <c r="DX184" i="17"/>
  <c r="CR184" i="17"/>
  <c r="CZ184" i="17"/>
  <c r="DP184" i="17"/>
  <c r="EN184" i="17" s="1"/>
  <c r="EH276" i="17"/>
  <c r="FF276" i="17" s="1"/>
  <c r="EX276" i="17"/>
  <c r="FI135" i="17"/>
  <c r="CV38" i="17"/>
  <c r="DT38" i="17"/>
  <c r="EB38" i="17" s="1"/>
  <c r="DL38" i="17"/>
  <c r="DD38" i="17"/>
  <c r="FG182" i="17"/>
  <c r="CG232" i="17"/>
  <c r="BY232" i="17"/>
  <c r="BI232" i="17"/>
  <c r="CN232" i="17"/>
  <c r="CF232" i="17"/>
  <c r="BP232" i="17"/>
  <c r="CM232" i="17"/>
  <c r="CE232" i="17"/>
  <c r="BO232" i="17"/>
  <c r="CL232" i="17"/>
  <c r="CD232" i="17"/>
  <c r="BN232" i="17"/>
  <c r="CK232" i="17"/>
  <c r="CC232" i="17"/>
  <c r="BM232" i="17"/>
  <c r="CJ232" i="17"/>
  <c r="CB232" i="17"/>
  <c r="BL232" i="17"/>
  <c r="CH232" i="17"/>
  <c r="BZ232" i="17"/>
  <c r="BJ232" i="17"/>
  <c r="CI232" i="17"/>
  <c r="CA232" i="17"/>
  <c r="BK232" i="17"/>
  <c r="BY138" i="22"/>
  <c r="BI138" i="22"/>
  <c r="CG138" i="22" s="1"/>
  <c r="CF138" i="22"/>
  <c r="BP138" i="22"/>
  <c r="CN138" i="22" s="1"/>
  <c r="CE138" i="22"/>
  <c r="BO138" i="22"/>
  <c r="CM138" i="22" s="1"/>
  <c r="CC138" i="22"/>
  <c r="BM138" i="22"/>
  <c r="CK138" i="22" s="1"/>
  <c r="CB138" i="22"/>
  <c r="BL138" i="22"/>
  <c r="CJ138" i="22" s="1"/>
  <c r="CA138" i="22"/>
  <c r="BK138" i="22"/>
  <c r="CI138" i="22" s="1"/>
  <c r="BZ138" i="22"/>
  <c r="BJ138" i="22"/>
  <c r="CH138" i="22" s="1"/>
  <c r="CD138" i="22"/>
  <c r="BN138" i="22"/>
  <c r="CL138" i="22" s="1"/>
  <c r="EA185" i="22"/>
  <c r="DY324" i="22"/>
  <c r="BY90" i="22"/>
  <c r="BI90" i="22"/>
  <c r="CG90" i="22" s="1"/>
  <c r="CF90" i="22"/>
  <c r="BP90" i="22"/>
  <c r="CN90" i="22" s="1"/>
  <c r="CE90" i="22"/>
  <c r="BO90" i="22"/>
  <c r="CM90" i="22" s="1"/>
  <c r="CC90" i="22"/>
  <c r="BM90" i="22"/>
  <c r="CK90" i="22" s="1"/>
  <c r="CB90" i="22"/>
  <c r="BL90" i="22"/>
  <c r="CJ90" i="22" s="1"/>
  <c r="CA90" i="22"/>
  <c r="BK90" i="22"/>
  <c r="CI90" i="22" s="1"/>
  <c r="BZ90" i="22"/>
  <c r="BJ90" i="22"/>
  <c r="CH90" i="22" s="1"/>
  <c r="CD90" i="22"/>
  <c r="BN90" i="22"/>
  <c r="CL90" i="22" s="1"/>
  <c r="CA280" i="22"/>
  <c r="BK280" i="22"/>
  <c r="CI280" i="22" s="1"/>
  <c r="BZ280" i="22"/>
  <c r="BJ280" i="22"/>
  <c r="CH280" i="22" s="1"/>
  <c r="BY280" i="22"/>
  <c r="BI280" i="22"/>
  <c r="CG280" i="22" s="1"/>
  <c r="CF280" i="22"/>
  <c r="BP280" i="22"/>
  <c r="CN280" i="22" s="1"/>
  <c r="CE280" i="22"/>
  <c r="BO280" i="22"/>
  <c r="CM280" i="22" s="1"/>
  <c r="CD280" i="22"/>
  <c r="BN280" i="22"/>
  <c r="CL280" i="22" s="1"/>
  <c r="CC280" i="22"/>
  <c r="BM280" i="22"/>
  <c r="CK280" i="22" s="1"/>
  <c r="CB280" i="22"/>
  <c r="BL280" i="22"/>
  <c r="CJ280" i="22" s="1"/>
  <c r="FZ276" i="22"/>
  <c r="EB322" i="23"/>
  <c r="DX232" i="23"/>
  <c r="ER137" i="23"/>
  <c r="DZ322" i="23"/>
  <c r="EL88" i="23"/>
  <c r="FJ87" i="23"/>
  <c r="EB323" i="24"/>
  <c r="DZ39" i="24"/>
  <c r="EA231" i="24"/>
  <c r="DZ230" i="17"/>
  <c r="FF230" i="17" s="1"/>
  <c r="EE86" i="17"/>
  <c r="EU86" i="17" s="1"/>
  <c r="DY322" i="17"/>
  <c r="FE322" i="17" s="1"/>
  <c r="ED322" i="17"/>
  <c r="FB322" i="17" s="1"/>
  <c r="FI183" i="17"/>
  <c r="EA37" i="17"/>
  <c r="FG37" i="17" s="1"/>
  <c r="DV276" i="17"/>
  <c r="FB276" i="17" s="1"/>
  <c r="FR276" i="17" s="1"/>
  <c r="EZ86" i="17"/>
  <c r="FX86" i="17" s="1"/>
  <c r="FE134" i="17"/>
  <c r="FU134" i="17" s="1"/>
  <c r="FO322" i="17"/>
  <c r="EW182" i="17"/>
  <c r="FU182" i="17" s="1"/>
  <c r="EH136" i="17"/>
  <c r="CT136" i="17"/>
  <c r="DJ136" i="17"/>
  <c r="DR136" i="17"/>
  <c r="DZ136" i="17" s="1"/>
  <c r="DB136" i="17"/>
  <c r="DS87" i="17"/>
  <c r="EQ87" i="17" s="1"/>
  <c r="DC87" i="17"/>
  <c r="CU87" i="17"/>
  <c r="DK87" i="17"/>
  <c r="EA87" i="17" s="1"/>
  <c r="EG86" i="17"/>
  <c r="FM86" i="17" s="1"/>
  <c r="EJ276" i="17"/>
  <c r="FH276" i="17" s="1"/>
  <c r="EZ135" i="17"/>
  <c r="FX135" i="17" s="1"/>
  <c r="FK183" i="17"/>
  <c r="CU277" i="17"/>
  <c r="DK277" i="17"/>
  <c r="DS277" i="17"/>
  <c r="EQ277" i="17" s="1"/>
  <c r="DC277" i="17"/>
  <c r="FZ17" i="23"/>
  <c r="FE275" i="17"/>
  <c r="FU275" i="17" s="1"/>
  <c r="FJ86" i="17"/>
  <c r="FI322" i="17"/>
  <c r="FP183" i="17"/>
  <c r="DX86" i="17"/>
  <c r="FD86" i="17" s="1"/>
  <c r="FT86" i="17" s="1"/>
  <c r="EY182" i="17"/>
  <c r="FW182" i="17" s="1"/>
  <c r="EE322" i="17"/>
  <c r="EU322" i="17" s="1"/>
  <c r="FV182" i="17"/>
  <c r="ET183" i="17"/>
  <c r="FR183" i="17" s="1"/>
  <c r="FW85" i="17"/>
  <c r="DK231" i="17"/>
  <c r="CU231" i="17"/>
  <c r="DS231" i="17"/>
  <c r="EQ231" i="17" s="1"/>
  <c r="DC231" i="17"/>
  <c r="ES86" i="17"/>
  <c r="FQ86" i="17" s="1"/>
  <c r="FV275" i="17"/>
  <c r="DK184" i="17"/>
  <c r="CU184" i="17"/>
  <c r="DC184" i="17"/>
  <c r="DS184" i="17"/>
  <c r="EQ184" i="17" s="1"/>
  <c r="DZ86" i="17"/>
  <c r="FF86" i="17" s="1"/>
  <c r="FZ167" i="17"/>
  <c r="EX322" i="17"/>
  <c r="FV322" i="17" s="1"/>
  <c r="EH37" i="17"/>
  <c r="FN37" i="17" s="1"/>
  <c r="EX37" i="17"/>
  <c r="FT182" i="17"/>
  <c r="DK38" i="17"/>
  <c r="EI38" i="17" s="1"/>
  <c r="EY38" i="17" s="1"/>
  <c r="DC38" i="17"/>
  <c r="DS38" i="17"/>
  <c r="EQ38" i="17" s="1"/>
  <c r="CU38" i="17"/>
  <c r="EL38" i="17"/>
  <c r="DN38" i="17"/>
  <c r="CX38" i="17"/>
  <c r="CP38" i="17"/>
  <c r="DJ323" i="17"/>
  <c r="CT323" i="17"/>
  <c r="DR323" i="17"/>
  <c r="EP323" i="17" s="1"/>
  <c r="DB323" i="17"/>
  <c r="EH323" i="17"/>
  <c r="EX323" i="17" s="1"/>
  <c r="DZ323" i="17"/>
  <c r="DH323" i="17"/>
  <c r="EF323" i="17" s="1"/>
  <c r="EN323" i="17"/>
  <c r="CR323" i="17"/>
  <c r="CZ323" i="17"/>
  <c r="DP323" i="17"/>
  <c r="DX323" i="17"/>
  <c r="EM323" i="17"/>
  <c r="EE323" i="17"/>
  <c r="CQ323" i="17"/>
  <c r="DG323" i="17"/>
  <c r="CY323" i="17"/>
  <c r="DO323" i="17"/>
  <c r="DW323" i="17" s="1"/>
  <c r="FL134" i="17"/>
  <c r="EB39" i="24"/>
  <c r="FI38" i="24"/>
  <c r="FB38" i="24"/>
  <c r="FD38" i="24"/>
  <c r="DX39" i="24"/>
  <c r="FQ37" i="24"/>
  <c r="FN37" i="23"/>
  <c r="FP37" i="22"/>
  <c r="FH37" i="22"/>
  <c r="DV38" i="22"/>
  <c r="FQ36" i="22"/>
  <c r="FQ18" i="17"/>
  <c r="FC20" i="17"/>
  <c r="FS20" i="17" s="1"/>
  <c r="ET19" i="17"/>
  <c r="FD18" i="17"/>
  <c r="FB19" i="17"/>
  <c r="EV18" i="17"/>
  <c r="FT18" i="17" s="1"/>
  <c r="EF19" i="17"/>
  <c r="FL19" i="17" s="1"/>
  <c r="DX19" i="17"/>
  <c r="EE21" i="17"/>
  <c r="FK21" i="17" s="1"/>
  <c r="DW21" i="17"/>
  <c r="ED20" i="17"/>
  <c r="FJ20" i="17" s="1"/>
  <c r="DV20" i="17"/>
  <c r="EC19" i="17"/>
  <c r="FI19" i="17" s="1"/>
  <c r="DU19" i="17"/>
  <c r="EC323" i="24"/>
  <c r="FA323" i="24" s="1"/>
  <c r="DW323" i="24"/>
  <c r="FW322" i="24"/>
  <c r="FQ321" i="24"/>
  <c r="FZ321" i="24" s="1"/>
  <c r="ER323" i="24"/>
  <c r="FP323" i="24" s="1"/>
  <c r="FR322" i="24"/>
  <c r="FN322" i="24"/>
  <c r="FS322" i="24"/>
  <c r="ES276" i="24"/>
  <c r="EN277" i="24"/>
  <c r="FG276" i="24"/>
  <c r="FJ276" i="24"/>
  <c r="EA277" i="24"/>
  <c r="ET276" i="24"/>
  <c r="FR276" i="24" s="1"/>
  <c r="DV277" i="24"/>
  <c r="EK277" i="24"/>
  <c r="EB277" i="24"/>
  <c r="FO276" i="24"/>
  <c r="FI276" i="24"/>
  <c r="FM231" i="24"/>
  <c r="DW231" i="24"/>
  <c r="DV231" i="24"/>
  <c r="EB231" i="24"/>
  <c r="DX231" i="24"/>
  <c r="FT230" i="24"/>
  <c r="ET230" i="24"/>
  <c r="FQ229" i="24"/>
  <c r="FZ229" i="24" s="1"/>
  <c r="EQ231" i="24"/>
  <c r="FK230" i="24"/>
  <c r="FB230" i="24"/>
  <c r="FC183" i="24"/>
  <c r="FS183" i="24" s="1"/>
  <c r="DD184" i="24"/>
  <c r="FP184" i="24" s="1"/>
  <c r="FR182" i="24"/>
  <c r="FZ182" i="24" s="1"/>
  <c r="FK183" i="24"/>
  <c r="EV183" i="24"/>
  <c r="FW183" i="24"/>
  <c r="FG184" i="24"/>
  <c r="DZ184" i="24"/>
  <c r="DD136" i="24"/>
  <c r="FI136" i="24"/>
  <c r="FN135" i="24"/>
  <c r="ES135" i="24"/>
  <c r="DZ136" i="24"/>
  <c r="DW136" i="24"/>
  <c r="EZ135" i="24"/>
  <c r="FX135" i="24" s="1"/>
  <c r="FI135" i="24"/>
  <c r="DV136" i="24"/>
  <c r="FB136" i="24" s="1"/>
  <c r="EA136" i="24"/>
  <c r="FJ136" i="24"/>
  <c r="DX136" i="24"/>
  <c r="DV87" i="24"/>
  <c r="FV85" i="24"/>
  <c r="DX87" i="24"/>
  <c r="FD87" i="24" s="1"/>
  <c r="FM87" i="24"/>
  <c r="FP86" i="24"/>
  <c r="FA86" i="24"/>
  <c r="FQ86" i="24" s="1"/>
  <c r="EZ38" i="24"/>
  <c r="FP38" i="24"/>
  <c r="FL38" i="24"/>
  <c r="FT38" i="24" s="1"/>
  <c r="EV38" i="24"/>
  <c r="FT37" i="24"/>
  <c r="DY39" i="24"/>
  <c r="FZ36" i="24"/>
  <c r="FU38" i="24"/>
  <c r="EA39" i="24"/>
  <c r="DU39" i="24"/>
  <c r="CO39" i="24"/>
  <c r="EK39" i="24"/>
  <c r="ES39" i="24" s="1"/>
  <c r="FH277" i="24"/>
  <c r="FM136" i="24"/>
  <c r="FF323" i="24"/>
  <c r="CU278" i="24"/>
  <c r="DK278" i="24"/>
  <c r="DS278" i="24"/>
  <c r="EQ278" i="24" s="1"/>
  <c r="FZ134" i="24"/>
  <c r="DS232" i="24"/>
  <c r="EQ232" i="24" s="1"/>
  <c r="DC232" i="24"/>
  <c r="DK232" i="24"/>
  <c r="CU232" i="24"/>
  <c r="EL231" i="24"/>
  <c r="CY323" i="24"/>
  <c r="EQ136" i="24"/>
  <c r="FG136" i="24" s="1"/>
  <c r="X280" i="24"/>
  <c r="AS279" i="24"/>
  <c r="DB231" i="24"/>
  <c r="CY88" i="24"/>
  <c r="DG88" i="24"/>
  <c r="DO88" i="24"/>
  <c r="EM88" i="24" s="1"/>
  <c r="CQ88" i="24"/>
  <c r="CU88" i="24"/>
  <c r="DK88" i="24"/>
  <c r="EI88" i="24" s="1"/>
  <c r="DS88" i="24"/>
  <c r="EQ88" i="24" s="1"/>
  <c r="EA88" i="24"/>
  <c r="DC88" i="24"/>
  <c r="CT185" i="24"/>
  <c r="DR185" i="24"/>
  <c r="EP185" i="24" s="1"/>
  <c r="DB185" i="24"/>
  <c r="DJ185" i="24"/>
  <c r="CO231" i="24"/>
  <c r="FI231" i="24" s="1"/>
  <c r="DZ87" i="24"/>
  <c r="FH86" i="24"/>
  <c r="FX86" i="24" s="1"/>
  <c r="AS325" i="24"/>
  <c r="X326" i="24"/>
  <c r="EF324" i="24"/>
  <c r="CR324" i="24"/>
  <c r="DP324" i="24"/>
  <c r="DX324" i="24" s="1"/>
  <c r="CZ324" i="24"/>
  <c r="DH324" i="24"/>
  <c r="DY136" i="24"/>
  <c r="FE136" i="24" s="1"/>
  <c r="CZ40" i="24"/>
  <c r="CR40" i="24"/>
  <c r="DH40" i="24"/>
  <c r="DP40" i="24"/>
  <c r="EL87" i="24"/>
  <c r="FB87" i="24" s="1"/>
  <c r="ES136" i="24"/>
  <c r="FU135" i="24"/>
  <c r="CP184" i="24"/>
  <c r="EP277" i="24"/>
  <c r="FF277" i="24" s="1"/>
  <c r="CT136" i="24"/>
  <c r="DV39" i="24"/>
  <c r="CS184" i="24"/>
  <c r="EK87" i="24"/>
  <c r="FA87" i="24" s="1"/>
  <c r="EN323" i="24"/>
  <c r="FD323" i="24" s="1"/>
  <c r="CN232" i="24"/>
  <c r="DD232" i="24" s="1"/>
  <c r="DT232" i="24"/>
  <c r="DL232" i="24"/>
  <c r="EJ232" i="24" s="1"/>
  <c r="CZ232" i="24"/>
  <c r="DH232" i="24"/>
  <c r="EF232" i="24" s="1"/>
  <c r="DP232" i="24"/>
  <c r="CR232" i="24"/>
  <c r="EN231" i="24"/>
  <c r="FX230" i="24"/>
  <c r="FU230" i="24"/>
  <c r="EM136" i="24"/>
  <c r="FC136" i="24" s="1"/>
  <c r="ER136" i="24"/>
  <c r="FH136" i="24" s="1"/>
  <c r="DA323" i="24"/>
  <c r="FM323" i="24" s="1"/>
  <c r="EA137" i="24"/>
  <c r="DK137" i="24"/>
  <c r="EI137" i="24" s="1"/>
  <c r="CU137" i="24"/>
  <c r="DC137" i="24"/>
  <c r="DS137" i="24"/>
  <c r="EQ137" i="24" s="1"/>
  <c r="CQ137" i="24"/>
  <c r="CY137" i="24"/>
  <c r="DG137" i="24"/>
  <c r="EE137" i="24" s="1"/>
  <c r="DO137" i="24"/>
  <c r="EM137" i="24" s="1"/>
  <c r="CQ277" i="24"/>
  <c r="FL86" i="24"/>
  <c r="FT86" i="24" s="1"/>
  <c r="FF183" i="24"/>
  <c r="FC87" i="24"/>
  <c r="CX185" i="24"/>
  <c r="DF185" i="24"/>
  <c r="DN185" i="24"/>
  <c r="EL185" i="24" s="1"/>
  <c r="CP185" i="24"/>
  <c r="FN323" i="24"/>
  <c r="FI184" i="24"/>
  <c r="EY323" i="24"/>
  <c r="AS138" i="24"/>
  <c r="X139" i="24"/>
  <c r="FP277" i="24"/>
  <c r="FZ275" i="24"/>
  <c r="EM323" i="24"/>
  <c r="FK184" i="24"/>
  <c r="CN278" i="24"/>
  <c r="CV278" i="24" s="1"/>
  <c r="DL278" i="24"/>
  <c r="EJ278" i="24" s="1"/>
  <c r="DT278" i="24"/>
  <c r="ER278" i="24" s="1"/>
  <c r="EE278" i="24"/>
  <c r="CQ278" i="24"/>
  <c r="CY278" i="24"/>
  <c r="DG278" i="24"/>
  <c r="DO278" i="24"/>
  <c r="EM278" i="24" s="1"/>
  <c r="ER39" i="24"/>
  <c r="EZ39" i="24" s="1"/>
  <c r="AS186" i="24"/>
  <c r="X187" i="24"/>
  <c r="FC86" i="24"/>
  <c r="FS86" i="24" s="1"/>
  <c r="CO40" i="24"/>
  <c r="DE40" i="24"/>
  <c r="DM40" i="24"/>
  <c r="DY231" i="24"/>
  <c r="FE231" i="24" s="1"/>
  <c r="FR85" i="24"/>
  <c r="FZ85" i="24" s="1"/>
  <c r="FQ322" i="24"/>
  <c r="CX323" i="24"/>
  <c r="FX183" i="24"/>
  <c r="FT183" i="24"/>
  <c r="ES184" i="24"/>
  <c r="CR231" i="24"/>
  <c r="FR135" i="24"/>
  <c r="FP136" i="24"/>
  <c r="DY323" i="24"/>
  <c r="FE323" i="24" s="1"/>
  <c r="FA230" i="24"/>
  <c r="CZ88" i="24"/>
  <c r="DH88" i="24"/>
  <c r="DX88" i="24" s="1"/>
  <c r="DP88" i="24"/>
  <c r="EN88" i="24" s="1"/>
  <c r="CR88" i="24"/>
  <c r="EU39" i="24"/>
  <c r="DO185" i="24"/>
  <c r="EM185" i="24" s="1"/>
  <c r="DG185" i="24"/>
  <c r="CY185" i="24"/>
  <c r="CQ185" i="24"/>
  <c r="DQ324" i="24"/>
  <c r="EO324" i="24" s="1"/>
  <c r="DI324" i="24"/>
  <c r="DA324" i="24"/>
  <c r="CS324" i="24"/>
  <c r="EW276" i="24"/>
  <c r="FU276" i="24" s="1"/>
  <c r="FV135" i="24"/>
  <c r="CO232" i="24"/>
  <c r="DM232" i="24"/>
  <c r="EK232" i="24" s="1"/>
  <c r="DE232" i="24"/>
  <c r="EC232" i="24" s="1"/>
  <c r="FO323" i="24"/>
  <c r="EN137" i="24"/>
  <c r="CZ137" i="24"/>
  <c r="DH137" i="24"/>
  <c r="DP137" i="24"/>
  <c r="CR137" i="24"/>
  <c r="EF39" i="24"/>
  <c r="FG230" i="24"/>
  <c r="FA38" i="24"/>
  <c r="FQ38" i="24" s="1"/>
  <c r="DS185" i="24"/>
  <c r="EQ185" i="24" s="1"/>
  <c r="DK185" i="24"/>
  <c r="EI185" i="24" s="1"/>
  <c r="DC185" i="24"/>
  <c r="CU185" i="24"/>
  <c r="DS324" i="24"/>
  <c r="EQ324" i="24" s="1"/>
  <c r="DK324" i="24"/>
  <c r="CU324" i="24"/>
  <c r="DC324" i="24"/>
  <c r="DM324" i="24"/>
  <c r="EK324" i="24" s="1"/>
  <c r="DE324" i="24"/>
  <c r="EC324" i="24" s="1"/>
  <c r="CW324" i="24"/>
  <c r="CO324" i="24"/>
  <c r="CS40" i="24"/>
  <c r="DA40" i="24"/>
  <c r="DI40" i="24"/>
  <c r="EG40" i="24" s="1"/>
  <c r="DQ40" i="24"/>
  <c r="EO40" i="24" s="1"/>
  <c r="EA87" i="24"/>
  <c r="FG87" i="24" s="1"/>
  <c r="FP87" i="24"/>
  <c r="DP278" i="24"/>
  <c r="CZ278" i="24"/>
  <c r="CR278" i="24"/>
  <c r="DH278" i="24"/>
  <c r="EH231" i="24"/>
  <c r="EX231" i="24" s="1"/>
  <c r="CY39" i="24"/>
  <c r="FK39" i="24" s="1"/>
  <c r="ES230" i="24"/>
  <c r="CW185" i="24"/>
  <c r="DE185" i="24"/>
  <c r="EC185" i="24" s="1"/>
  <c r="DM185" i="24"/>
  <c r="EK185" i="24" s="1"/>
  <c r="ES231" i="24"/>
  <c r="EL40" i="24"/>
  <c r="CP40" i="24"/>
  <c r="CX40" i="24"/>
  <c r="DF40" i="24"/>
  <c r="ED40" i="24" s="1"/>
  <c r="DN40" i="24"/>
  <c r="FF322" i="24"/>
  <c r="FV322" i="24" s="1"/>
  <c r="CP277" i="24"/>
  <c r="FS38" i="24"/>
  <c r="FV86" i="24"/>
  <c r="ED184" i="24"/>
  <c r="ET184" i="24" s="1"/>
  <c r="EF136" i="24"/>
  <c r="EV276" i="24"/>
  <c r="FT276" i="24" s="1"/>
  <c r="FZ84" i="24"/>
  <c r="EV323" i="24"/>
  <c r="DU184" i="24"/>
  <c r="FA184" i="24" s="1"/>
  <c r="CO323" i="24"/>
  <c r="FI323" i="24" s="1"/>
  <c r="EU136" i="24"/>
  <c r="FR183" i="24"/>
  <c r="EW323" i="24"/>
  <c r="CO137" i="24"/>
  <c r="DM137" i="24"/>
  <c r="DE137" i="24"/>
  <c r="EC137" i="24" s="1"/>
  <c r="EN39" i="24"/>
  <c r="EO39" i="24"/>
  <c r="EW39" i="24" s="1"/>
  <c r="FL322" i="24"/>
  <c r="ET231" i="24"/>
  <c r="EY87" i="24"/>
  <c r="EU87" i="24"/>
  <c r="FH87" i="24"/>
  <c r="EY136" i="24"/>
  <c r="FC184" i="24"/>
  <c r="FH184" i="24"/>
  <c r="FS230" i="24"/>
  <c r="CO278" i="24"/>
  <c r="CW278" i="24"/>
  <c r="DE278" i="24"/>
  <c r="DM278" i="24"/>
  <c r="EK278" i="24" s="1"/>
  <c r="CS88" i="24"/>
  <c r="DA88" i="24"/>
  <c r="DI88" i="24"/>
  <c r="DQ88" i="24"/>
  <c r="DD39" i="24"/>
  <c r="CR185" i="24"/>
  <c r="CZ185" i="24"/>
  <c r="DH185" i="24"/>
  <c r="DP185" i="24"/>
  <c r="EN185" i="24" s="1"/>
  <c r="EH87" i="24"/>
  <c r="EX87" i="24" s="1"/>
  <c r="CT324" i="24"/>
  <c r="DB324" i="24"/>
  <c r="DJ324" i="24"/>
  <c r="DR324" i="24"/>
  <c r="CX324" i="24"/>
  <c r="CP324" i="24"/>
  <c r="DF324" i="24"/>
  <c r="DN324" i="24"/>
  <c r="EW136" i="24"/>
  <c r="CU40" i="24"/>
  <c r="DS40" i="24"/>
  <c r="EQ40" i="24" s="1"/>
  <c r="DK40" i="24"/>
  <c r="EI40" i="24" s="1"/>
  <c r="CT40" i="24"/>
  <c r="DB40" i="24"/>
  <c r="DJ40" i="24"/>
  <c r="EH40" i="24" s="1"/>
  <c r="DR40" i="24"/>
  <c r="EP40" i="24" s="1"/>
  <c r="FA136" i="24"/>
  <c r="FW38" i="24"/>
  <c r="FE87" i="24"/>
  <c r="EL323" i="24"/>
  <c r="FB323" i="24" s="1"/>
  <c r="EN136" i="24"/>
  <c r="FL136" i="24" s="1"/>
  <c r="EP136" i="24"/>
  <c r="ED39" i="24"/>
  <c r="FJ39" i="24" s="1"/>
  <c r="DY184" i="24"/>
  <c r="FO184" i="24"/>
  <c r="EX183" i="24"/>
  <c r="FD277" i="24"/>
  <c r="DF232" i="24"/>
  <c r="CP232" i="24"/>
  <c r="DN232" i="24"/>
  <c r="EL232" i="24" s="1"/>
  <c r="CX232" i="24"/>
  <c r="EV87" i="24"/>
  <c r="FV230" i="24"/>
  <c r="FJ38" i="24"/>
  <c r="FR38" i="24" s="1"/>
  <c r="CS137" i="24"/>
  <c r="DI137" i="24"/>
  <c r="EG137" i="24" s="1"/>
  <c r="DQ137" i="24"/>
  <c r="FO230" i="24"/>
  <c r="EM277" i="24"/>
  <c r="FC277" i="24" s="1"/>
  <c r="X90" i="24"/>
  <c r="AS89" i="24"/>
  <c r="CN88" i="24"/>
  <c r="DD88" i="24" s="1"/>
  <c r="CV88" i="24"/>
  <c r="DL88" i="24"/>
  <c r="DT88" i="24"/>
  <c r="EE323" i="24"/>
  <c r="FO136" i="24"/>
  <c r="DQ278" i="24"/>
  <c r="DY278" i="24" s="1"/>
  <c r="DI278" i="24"/>
  <c r="EG278" i="24" s="1"/>
  <c r="DA278" i="24"/>
  <c r="CS278" i="24"/>
  <c r="DZ231" i="24"/>
  <c r="CP88" i="24"/>
  <c r="DN88" i="24"/>
  <c r="DF88" i="24"/>
  <c r="ED88" i="24" s="1"/>
  <c r="CO88" i="24"/>
  <c r="DM88" i="24"/>
  <c r="EK88" i="24" s="1"/>
  <c r="DE88" i="24"/>
  <c r="EC88" i="24" s="1"/>
  <c r="DW39" i="24"/>
  <c r="FC39" i="24" s="1"/>
  <c r="CN185" i="24"/>
  <c r="DD185" i="24" s="1"/>
  <c r="CV185" i="24"/>
  <c r="DL185" i="24"/>
  <c r="DT185" i="24"/>
  <c r="EB185" i="24" s="1"/>
  <c r="EQ277" i="24"/>
  <c r="EY277" i="24" s="1"/>
  <c r="DU231" i="24"/>
  <c r="FA231" i="24" s="1"/>
  <c r="FV38" i="24"/>
  <c r="X42" i="24"/>
  <c r="AS41" i="24"/>
  <c r="EP184" i="24"/>
  <c r="FF184" i="24" s="1"/>
  <c r="FU183" i="24"/>
  <c r="EX323" i="24"/>
  <c r="EI39" i="24"/>
  <c r="FO39" i="24" s="1"/>
  <c r="DV184" i="24"/>
  <c r="FB184" i="24" s="1"/>
  <c r="EY276" i="24"/>
  <c r="FW276" i="24" s="1"/>
  <c r="EG184" i="24"/>
  <c r="EW184" i="24" s="1"/>
  <c r="FL323" i="24"/>
  <c r="EV322" i="24"/>
  <c r="FT322" i="24" s="1"/>
  <c r="EP39" i="24"/>
  <c r="FN39" i="24" s="1"/>
  <c r="DJ232" i="24"/>
  <c r="CT232" i="24"/>
  <c r="DR232" i="24"/>
  <c r="EP232" i="24" s="1"/>
  <c r="DB232" i="24"/>
  <c r="X234" i="24"/>
  <c r="AS233" i="24"/>
  <c r="FX322" i="24"/>
  <c r="ES323" i="24"/>
  <c r="EA323" i="24"/>
  <c r="FG323" i="24" s="1"/>
  <c r="FK136" i="24"/>
  <c r="EZ136" i="24"/>
  <c r="EF184" i="24"/>
  <c r="EV184" i="24" s="1"/>
  <c r="FW86" i="24"/>
  <c r="FQ183" i="24"/>
  <c r="DF137" i="24"/>
  <c r="ED137" i="24" s="1"/>
  <c r="CX137" i="24"/>
  <c r="CP137" i="24"/>
  <c r="DN137" i="24"/>
  <c r="EL137" i="24" s="1"/>
  <c r="EZ277" i="24"/>
  <c r="EP278" i="24"/>
  <c r="DB278" i="24"/>
  <c r="DJ278" i="24"/>
  <c r="EH278" i="24" s="1"/>
  <c r="DR278" i="24"/>
  <c r="DZ278" i="24" s="1"/>
  <c r="CT278" i="24"/>
  <c r="FN87" i="24"/>
  <c r="FJ231" i="24"/>
  <c r="FS135" i="24"/>
  <c r="FO87" i="24"/>
  <c r="FK87" i="24"/>
  <c r="EZ87" i="24"/>
  <c r="EU184" i="24"/>
  <c r="EZ184" i="24"/>
  <c r="CX278" i="24"/>
  <c r="CP278" i="24"/>
  <c r="DF278" i="24"/>
  <c r="ED278" i="24" s="1"/>
  <c r="DN278" i="24"/>
  <c r="CT88" i="24"/>
  <c r="DB88" i="24"/>
  <c r="DJ88" i="24"/>
  <c r="EH88" i="24" s="1"/>
  <c r="DR88" i="24"/>
  <c r="ET136" i="24"/>
  <c r="FR136" i="24" s="1"/>
  <c r="DA185" i="24"/>
  <c r="DI185" i="24"/>
  <c r="EG185" i="24" s="1"/>
  <c r="DQ185" i="24"/>
  <c r="EO185" i="24" s="1"/>
  <c r="CS185" i="24"/>
  <c r="CN324" i="24"/>
  <c r="DD324" i="24" s="1"/>
  <c r="DL324" i="24"/>
  <c r="DT324" i="24"/>
  <c r="ER324" i="24" s="1"/>
  <c r="EB324" i="24"/>
  <c r="CY324" i="24"/>
  <c r="CQ324" i="24"/>
  <c r="DG324" i="24"/>
  <c r="EE324" i="24" s="1"/>
  <c r="DO324" i="24"/>
  <c r="DD40" i="24"/>
  <c r="CV40" i="24"/>
  <c r="DL40" i="24"/>
  <c r="DT40" i="24"/>
  <c r="DO40" i="24"/>
  <c r="EM40" i="24" s="1"/>
  <c r="CQ40" i="24"/>
  <c r="CY40" i="24"/>
  <c r="DG40" i="24"/>
  <c r="EE40" i="24" s="1"/>
  <c r="ED277" i="24"/>
  <c r="EW231" i="24"/>
  <c r="FU231" i="24" s="1"/>
  <c r="FU322" i="24"/>
  <c r="EW87" i="24"/>
  <c r="FU87" i="24" s="1"/>
  <c r="EY184" i="24"/>
  <c r="FW184" i="24" s="1"/>
  <c r="EC277" i="24"/>
  <c r="FA277" i="24" s="1"/>
  <c r="EJ231" i="24"/>
  <c r="EZ231" i="24" s="1"/>
  <c r="EE231" i="24"/>
  <c r="FC231" i="24" s="1"/>
  <c r="EF277" i="24"/>
  <c r="FL277" i="24" s="1"/>
  <c r="EG277" i="24"/>
  <c r="FE277" i="24" s="1"/>
  <c r="CS232" i="24"/>
  <c r="DQ232" i="24"/>
  <c r="DY232" i="24" s="1"/>
  <c r="DA232" i="24"/>
  <c r="DI232" i="24"/>
  <c r="EG232" i="24" s="1"/>
  <c r="CY232" i="24"/>
  <c r="CQ232" i="24"/>
  <c r="DO232" i="24"/>
  <c r="EM232" i="24" s="1"/>
  <c r="DG232" i="24"/>
  <c r="EE232" i="24" s="1"/>
  <c r="EF231" i="24"/>
  <c r="FL87" i="24"/>
  <c r="EI231" i="24"/>
  <c r="EY231" i="24" s="1"/>
  <c r="CN137" i="24"/>
  <c r="CV137" i="24" s="1"/>
  <c r="ER137" i="24"/>
  <c r="DT137" i="24"/>
  <c r="EB137" i="24" s="1"/>
  <c r="DL137" i="24"/>
  <c r="DB137" i="24"/>
  <c r="DR137" i="24"/>
  <c r="EP137" i="24" s="1"/>
  <c r="DJ137" i="24"/>
  <c r="EU277" i="24"/>
  <c r="FX276" i="24"/>
  <c r="EA322" i="23"/>
  <c r="FR321" i="23"/>
  <c r="FV321" i="23"/>
  <c r="EZ321" i="23"/>
  <c r="EQ322" i="23"/>
  <c r="FS321" i="23"/>
  <c r="FX320" i="23"/>
  <c r="FP321" i="23"/>
  <c r="FU321" i="23"/>
  <c r="EK322" i="23"/>
  <c r="FA322" i="23" s="1"/>
  <c r="FB322" i="23"/>
  <c r="EM322" i="23"/>
  <c r="FC322" i="23" s="1"/>
  <c r="FE322" i="23"/>
  <c r="EA277" i="23"/>
  <c r="DY277" i="23"/>
  <c r="FW276" i="23"/>
  <c r="ET276" i="23"/>
  <c r="FQ276" i="23"/>
  <c r="FJ276" i="23"/>
  <c r="EN232" i="23"/>
  <c r="FL232" i="23" s="1"/>
  <c r="DW232" i="23"/>
  <c r="FC232" i="23" s="1"/>
  <c r="DX184" i="23"/>
  <c r="EY183" i="23"/>
  <c r="FX183" i="23"/>
  <c r="FO183" i="23"/>
  <c r="FG184" i="23"/>
  <c r="DY184" i="23"/>
  <c r="FU135" i="23"/>
  <c r="FZ134" i="23"/>
  <c r="DY137" i="23"/>
  <c r="FE137" i="23" s="1"/>
  <c r="FH137" i="23"/>
  <c r="FM88" i="23"/>
  <c r="EZ87" i="23"/>
  <c r="FN87" i="23"/>
  <c r="FT86" i="23"/>
  <c r="EV87" i="23"/>
  <c r="FT87" i="23" s="1"/>
  <c r="EB88" i="23"/>
  <c r="FH88" i="23" s="1"/>
  <c r="DW88" i="23"/>
  <c r="FC88" i="23" s="1"/>
  <c r="DY88" i="23"/>
  <c r="FE88" i="23" s="1"/>
  <c r="FO87" i="23"/>
  <c r="FB88" i="23"/>
  <c r="FO37" i="23"/>
  <c r="EV37" i="23"/>
  <c r="FM37" i="23"/>
  <c r="DV38" i="23"/>
  <c r="EU37" i="23"/>
  <c r="FQ36" i="23"/>
  <c r="EA38" i="23"/>
  <c r="FG38" i="23" s="1"/>
  <c r="DD38" i="23"/>
  <c r="FP38" i="23" s="1"/>
  <c r="FD37" i="23"/>
  <c r="DX38" i="23"/>
  <c r="FD38" i="23" s="1"/>
  <c r="DB38" i="23"/>
  <c r="FX36" i="23"/>
  <c r="CY38" i="23"/>
  <c r="EW37" i="23"/>
  <c r="FX37" i="23"/>
  <c r="FJ37" i="23"/>
  <c r="FR37" i="23" s="1"/>
  <c r="FL322" i="23"/>
  <c r="FH322" i="23"/>
  <c r="FA137" i="23"/>
  <c r="FG322" i="23"/>
  <c r="FI137" i="23"/>
  <c r="FZ182" i="23"/>
  <c r="DN323" i="23"/>
  <c r="EL323" i="23" s="1"/>
  <c r="CX323" i="23"/>
  <c r="DF323" i="23"/>
  <c r="ED323" i="23" s="1"/>
  <c r="CW323" i="23"/>
  <c r="CO323" i="23"/>
  <c r="EK323" i="23"/>
  <c r="DE323" i="23"/>
  <c r="EC323" i="23" s="1"/>
  <c r="DM323" i="23"/>
  <c r="DJ323" i="23"/>
  <c r="EH323" i="23" s="1"/>
  <c r="CT323" i="23"/>
  <c r="DB323" i="23"/>
  <c r="DR323" i="23"/>
  <c r="EP323" i="23" s="1"/>
  <c r="CQ88" i="23"/>
  <c r="FK88" i="23" s="1"/>
  <c r="CT277" i="23"/>
  <c r="FN277" i="23" s="1"/>
  <c r="EV184" i="23"/>
  <c r="EB277" i="23"/>
  <c r="FH277" i="23" s="1"/>
  <c r="EV38" i="23"/>
  <c r="DE185" i="23"/>
  <c r="CO185" i="23"/>
  <c r="DU185" i="23"/>
  <c r="DM185" i="23"/>
  <c r="EK185" i="23" s="1"/>
  <c r="CW185" i="23"/>
  <c r="DX322" i="23"/>
  <c r="FD322" i="23" s="1"/>
  <c r="DX88" i="23"/>
  <c r="FQ183" i="23"/>
  <c r="DD184" i="23"/>
  <c r="DB322" i="23"/>
  <c r="CT88" i="23"/>
  <c r="FN88" i="23" s="1"/>
  <c r="DX277" i="23"/>
  <c r="FC87" i="23"/>
  <c r="FX231" i="23"/>
  <c r="DL138" i="23"/>
  <c r="EJ138" i="23" s="1"/>
  <c r="DT138" i="23"/>
  <c r="DD138" i="23"/>
  <c r="CV138" i="23"/>
  <c r="EY38" i="23"/>
  <c r="FT276" i="23"/>
  <c r="EL232" i="23"/>
  <c r="ET322" i="23"/>
  <c r="EW88" i="23"/>
  <c r="FU88" i="23" s="1"/>
  <c r="CQ39" i="23"/>
  <c r="CY39" i="23"/>
  <c r="DG39" i="23"/>
  <c r="DO39" i="23"/>
  <c r="EM39" i="23" s="1"/>
  <c r="DS39" i="23"/>
  <c r="EQ39" i="23" s="1"/>
  <c r="DK39" i="23"/>
  <c r="DC39" i="23"/>
  <c r="EZ38" i="23"/>
  <c r="EW276" i="23"/>
  <c r="FU231" i="23"/>
  <c r="CU232" i="23"/>
  <c r="ES88" i="23"/>
  <c r="EY321" i="23"/>
  <c r="DK278" i="23"/>
  <c r="DC278" i="23"/>
  <c r="DS278" i="23"/>
  <c r="EQ278" i="23" s="1"/>
  <c r="CU278" i="23"/>
  <c r="CR278" i="23"/>
  <c r="DH278" i="23"/>
  <c r="EF278" i="23" s="1"/>
  <c r="DP278" i="23"/>
  <c r="EU87" i="23"/>
  <c r="EP38" i="23"/>
  <c r="FF38" i="23" s="1"/>
  <c r="FA136" i="23"/>
  <c r="FQ136" i="23" s="1"/>
  <c r="DZ137" i="23"/>
  <c r="ET87" i="23"/>
  <c r="FR87" i="23" s="1"/>
  <c r="CV88" i="23"/>
  <c r="FP88" i="23" s="1"/>
  <c r="FE87" i="23"/>
  <c r="EW277" i="23"/>
  <c r="CW232" i="23"/>
  <c r="EU232" i="23"/>
  <c r="CU277" i="23"/>
  <c r="CT232" i="23"/>
  <c r="FI136" i="23"/>
  <c r="FE276" i="23"/>
  <c r="FF88" i="23"/>
  <c r="FQ87" i="23"/>
  <c r="FS136" i="23"/>
  <c r="FQ37" i="23"/>
  <c r="FZ86" i="23"/>
  <c r="FM87" i="23"/>
  <c r="FF87" i="23"/>
  <c r="FP322" i="23"/>
  <c r="CQ323" i="23"/>
  <c r="DG323" i="23"/>
  <c r="EE323" i="23" s="1"/>
  <c r="DO323" i="23"/>
  <c r="EM323" i="23" s="1"/>
  <c r="CU323" i="23"/>
  <c r="DS323" i="23"/>
  <c r="DK323" i="23"/>
  <c r="EI323" i="23" s="1"/>
  <c r="CS232" i="23"/>
  <c r="FM232" i="23" s="1"/>
  <c r="EC89" i="23"/>
  <c r="CW89" i="23"/>
  <c r="DE89" i="23"/>
  <c r="DM89" i="23"/>
  <c r="DU89" i="23" s="1"/>
  <c r="FP277" i="23"/>
  <c r="CS233" i="23"/>
  <c r="DQ233" i="23"/>
  <c r="EO233" i="23" s="1"/>
  <c r="DI233" i="23"/>
  <c r="EG233" i="23" s="1"/>
  <c r="DA233" i="23"/>
  <c r="DE233" i="23"/>
  <c r="EC233" i="23" s="1"/>
  <c r="CW233" i="23"/>
  <c r="DM233" i="23"/>
  <c r="EK233" i="23" s="1"/>
  <c r="CO233" i="23"/>
  <c r="EG185" i="23"/>
  <c r="CS185" i="23"/>
  <c r="DI185" i="23"/>
  <c r="DA185" i="23"/>
  <c r="DQ185" i="23"/>
  <c r="EO185" i="23" s="1"/>
  <c r="ED185" i="23"/>
  <c r="DF185" i="23"/>
  <c r="CP185" i="23"/>
  <c r="CX185" i="23"/>
  <c r="DN185" i="23"/>
  <c r="EL185" i="23" s="1"/>
  <c r="FC184" i="23"/>
  <c r="FP137" i="23"/>
  <c r="EX184" i="23"/>
  <c r="FU183" i="23"/>
  <c r="EM138" i="23"/>
  <c r="DO138" i="23"/>
  <c r="CQ138" i="23"/>
  <c r="CY138" i="23"/>
  <c r="DG138" i="23"/>
  <c r="EL138" i="23"/>
  <c r="DN138" i="23"/>
  <c r="CX138" i="23"/>
  <c r="DF138" i="23"/>
  <c r="ED138" i="23" s="1"/>
  <c r="CP138" i="23"/>
  <c r="CY322" i="23"/>
  <c r="FK322" i="23" s="1"/>
  <c r="DN39" i="23"/>
  <c r="EL39" i="23" s="1"/>
  <c r="DF39" i="23"/>
  <c r="CP39" i="23"/>
  <c r="CX39" i="23"/>
  <c r="CR39" i="23"/>
  <c r="DH39" i="23"/>
  <c r="EF39" i="23" s="1"/>
  <c r="DP39" i="23"/>
  <c r="DD39" i="23"/>
  <c r="DT39" i="23"/>
  <c r="ER39" i="23" s="1"/>
  <c r="CV39" i="23"/>
  <c r="DL39" i="23"/>
  <c r="EJ39" i="23" s="1"/>
  <c r="EB38" i="23"/>
  <c r="FH38" i="23" s="1"/>
  <c r="FS36" i="23"/>
  <c r="EI232" i="23"/>
  <c r="EY232" i="23" s="1"/>
  <c r="FT321" i="23"/>
  <c r="CS184" i="23"/>
  <c r="DU88" i="23"/>
  <c r="FA88" i="23" s="1"/>
  <c r="DQ278" i="23"/>
  <c r="EO278" i="23" s="1"/>
  <c r="DI278" i="23"/>
  <c r="DA278" i="23"/>
  <c r="CS278" i="23"/>
  <c r="FS320" i="23"/>
  <c r="DY38" i="23"/>
  <c r="FF183" i="23"/>
  <c r="EQ277" i="23"/>
  <c r="EY277" i="23" s="1"/>
  <c r="EH232" i="23"/>
  <c r="EX232" i="23" s="1"/>
  <c r="FM136" i="23"/>
  <c r="FF277" i="23"/>
  <c r="FK184" i="23"/>
  <c r="EX277" i="23"/>
  <c r="CW277" i="23"/>
  <c r="FI277" i="23" s="1"/>
  <c r="EW232" i="23"/>
  <c r="CU322" i="23"/>
  <c r="FO322" i="23" s="1"/>
  <c r="DJ89" i="23"/>
  <c r="DB89" i="23"/>
  <c r="DR89" i="23"/>
  <c r="CR38" i="23"/>
  <c r="FL38" i="23" s="1"/>
  <c r="CR233" i="23"/>
  <c r="DP233" i="23"/>
  <c r="EN233" i="23" s="1"/>
  <c r="CZ233" i="23"/>
  <c r="DH233" i="23"/>
  <c r="EF233" i="23" s="1"/>
  <c r="DK185" i="23"/>
  <c r="EI185" i="23" s="1"/>
  <c r="CU185" i="23"/>
  <c r="DC185" i="23"/>
  <c r="DS185" i="23"/>
  <c r="CQ137" i="23"/>
  <c r="FK137" i="23" s="1"/>
  <c r="FV136" i="23"/>
  <c r="ER184" i="23"/>
  <c r="FH184" i="23" s="1"/>
  <c r="CO184" i="23"/>
  <c r="FI184" i="23" s="1"/>
  <c r="FN276" i="23"/>
  <c r="EY37" i="23"/>
  <c r="DW38" i="23"/>
  <c r="DC38" i="23"/>
  <c r="FO38" i="23" s="1"/>
  <c r="ES137" i="23"/>
  <c r="FK37" i="23"/>
  <c r="FS37" i="23" s="1"/>
  <c r="EX87" i="23"/>
  <c r="EW322" i="23"/>
  <c r="FF276" i="23"/>
  <c r="FV276" i="23" s="1"/>
  <c r="CP278" i="23"/>
  <c r="DF278" i="23"/>
  <c r="ED278" i="23" s="1"/>
  <c r="DN278" i="23"/>
  <c r="EL278" i="23" s="1"/>
  <c r="FQ321" i="23"/>
  <c r="FV231" i="23"/>
  <c r="FW231" i="23"/>
  <c r="DV277" i="23"/>
  <c r="CS277" i="23"/>
  <c r="FM277" i="23" s="1"/>
  <c r="CS89" i="23"/>
  <c r="DI89" i="23"/>
  <c r="EG89" i="23" s="1"/>
  <c r="DQ89" i="23"/>
  <c r="EO89" i="23" s="1"/>
  <c r="DY89" i="23"/>
  <c r="EV137" i="23"/>
  <c r="CR323" i="23"/>
  <c r="DH323" i="23"/>
  <c r="EF323" i="23" s="1"/>
  <c r="DP323" i="23"/>
  <c r="CV323" i="23"/>
  <c r="DT323" i="23"/>
  <c r="DL323" i="23"/>
  <c r="EJ323" i="23" s="1"/>
  <c r="DU277" i="23"/>
  <c r="FA277" i="23" s="1"/>
  <c r="DU38" i="23"/>
  <c r="CR184" i="23"/>
  <c r="FL184" i="23" s="1"/>
  <c r="EY322" i="23"/>
  <c r="FW322" i="23" s="1"/>
  <c r="DF89" i="23"/>
  <c r="ED89" i="23" s="1"/>
  <c r="CX89" i="23"/>
  <c r="DN89" i="23"/>
  <c r="EL89" i="23" s="1"/>
  <c r="DN233" i="23"/>
  <c r="EL233" i="23" s="1"/>
  <c r="CP233" i="23"/>
  <c r="CX233" i="23"/>
  <c r="DF233" i="23"/>
  <c r="X187" i="23"/>
  <c r="AS186" i="23"/>
  <c r="DX137" i="23"/>
  <c r="FD137" i="23" s="1"/>
  <c r="EP322" i="23"/>
  <c r="FF322" i="23" s="1"/>
  <c r="FH232" i="23"/>
  <c r="FN184" i="23"/>
  <c r="CT138" i="23"/>
  <c r="DB138" i="23"/>
  <c r="DJ138" i="23"/>
  <c r="DZ138" i="23" s="1"/>
  <c r="DR138" i="23"/>
  <c r="EP138" i="23" s="1"/>
  <c r="X140" i="23"/>
  <c r="AS139" i="23"/>
  <c r="FI322" i="23"/>
  <c r="FT136" i="23"/>
  <c r="DV184" i="23"/>
  <c r="EA137" i="23"/>
  <c r="X41" i="23"/>
  <c r="AS40" i="23"/>
  <c r="CS39" i="23"/>
  <c r="DA39" i="23"/>
  <c r="DQ39" i="23"/>
  <c r="DI39" i="23"/>
  <c r="EG39" i="23" s="1"/>
  <c r="EA232" i="23"/>
  <c r="DV137" i="23"/>
  <c r="FM322" i="23"/>
  <c r="DB278" i="23"/>
  <c r="DJ278" i="23"/>
  <c r="DR278" i="23"/>
  <c r="EP278" i="23" s="1"/>
  <c r="CT278" i="23"/>
  <c r="FS276" i="23"/>
  <c r="FX321" i="23"/>
  <c r="FR276" i="23"/>
  <c r="FZ275" i="23"/>
  <c r="CQ232" i="23"/>
  <c r="FK232" i="23" s="1"/>
  <c r="DZ232" i="23"/>
  <c r="FF232" i="23" s="1"/>
  <c r="FG321" i="23"/>
  <c r="EQ88" i="23"/>
  <c r="FG88" i="23" s="1"/>
  <c r="FO184" i="23"/>
  <c r="FD184" i="23"/>
  <c r="CU89" i="23"/>
  <c r="DS89" i="23"/>
  <c r="DC89" i="23"/>
  <c r="DK89" i="23"/>
  <c r="EI89" i="23" s="1"/>
  <c r="FW183" i="23"/>
  <c r="DC233" i="23"/>
  <c r="DS233" i="23"/>
  <c r="CU233" i="23"/>
  <c r="DK233" i="23"/>
  <c r="EI233" i="23" s="1"/>
  <c r="CV185" i="23"/>
  <c r="DL185" i="23"/>
  <c r="EJ185" i="23" s="1"/>
  <c r="DT185" i="23"/>
  <c r="ER185" i="23" s="1"/>
  <c r="DG185" i="23"/>
  <c r="EE185" i="23" s="1"/>
  <c r="CQ185" i="23"/>
  <c r="CY185" i="23"/>
  <c r="DO185" i="23"/>
  <c r="EM185" i="23" s="1"/>
  <c r="EU184" i="23"/>
  <c r="EU137" i="23"/>
  <c r="EZ137" i="23"/>
  <c r="FX137" i="23" s="1"/>
  <c r="DD232" i="23"/>
  <c r="FP232" i="23" s="1"/>
  <c r="DZ184" i="23"/>
  <c r="FF184" i="23" s="1"/>
  <c r="ES184" i="23"/>
  <c r="CW138" i="23"/>
  <c r="EK138" i="23"/>
  <c r="DM138" i="23"/>
  <c r="CO138" i="23"/>
  <c r="DE138" i="23"/>
  <c r="ES322" i="23"/>
  <c r="ET88" i="23"/>
  <c r="EE38" i="23"/>
  <c r="EU38" i="23" s="1"/>
  <c r="ED184" i="23"/>
  <c r="ET184" i="23" s="1"/>
  <c r="EI137" i="23"/>
  <c r="EY137" i="23" s="1"/>
  <c r="CX322" i="23"/>
  <c r="FJ322" i="23" s="1"/>
  <c r="EU322" i="23"/>
  <c r="DW277" i="23"/>
  <c r="FS183" i="23"/>
  <c r="FX136" i="23"/>
  <c r="X280" i="23"/>
  <c r="AS279" i="23"/>
  <c r="FG87" i="23"/>
  <c r="FW87" i="23" s="1"/>
  <c r="EK232" i="23"/>
  <c r="FA232" i="23" s="1"/>
  <c r="EW137" i="23"/>
  <c r="FG37" i="23"/>
  <c r="FF37" i="23"/>
  <c r="FV37" i="23" s="1"/>
  <c r="ES277" i="23"/>
  <c r="X325" i="23"/>
  <c r="AS324" i="23"/>
  <c r="DA323" i="23"/>
  <c r="DI323" i="23"/>
  <c r="EG323" i="23" s="1"/>
  <c r="DQ323" i="23"/>
  <c r="EU88" i="23"/>
  <c r="EC38" i="23"/>
  <c r="FI38" i="23" s="1"/>
  <c r="FS231" i="23"/>
  <c r="DO89" i="23"/>
  <c r="EM89" i="23" s="1"/>
  <c r="DG89" i="23"/>
  <c r="EE89" i="23" s="1"/>
  <c r="CY89" i="23"/>
  <c r="CQ89" i="23"/>
  <c r="X91" i="23"/>
  <c r="AS90" i="23"/>
  <c r="X235" i="23"/>
  <c r="AS234" i="23"/>
  <c r="EF88" i="23"/>
  <c r="EV88" i="23" s="1"/>
  <c r="ED38" i="23"/>
  <c r="FJ38" i="23" s="1"/>
  <c r="EX88" i="23"/>
  <c r="FV88" i="23" s="1"/>
  <c r="EF277" i="23"/>
  <c r="FL277" i="23" s="1"/>
  <c r="EZ232" i="23"/>
  <c r="FR136" i="23"/>
  <c r="DP138" i="23"/>
  <c r="EN138" i="23" s="1"/>
  <c r="CR138" i="23"/>
  <c r="DH138" i="23"/>
  <c r="CZ138" i="23"/>
  <c r="CU138" i="23"/>
  <c r="DK138" i="23"/>
  <c r="DS138" i="23"/>
  <c r="EQ138" i="23" s="1"/>
  <c r="FW136" i="23"/>
  <c r="EE277" i="23"/>
  <c r="FK277" i="23" s="1"/>
  <c r="CO39" i="23"/>
  <c r="CW39" i="23"/>
  <c r="DE39" i="23"/>
  <c r="EC39" i="23" s="1"/>
  <c r="DM39" i="23"/>
  <c r="DB39" i="23"/>
  <c r="CT39" i="23"/>
  <c r="DJ39" i="23"/>
  <c r="EH39" i="23" s="1"/>
  <c r="DR39" i="23"/>
  <c r="EP39" i="23" s="1"/>
  <c r="EG184" i="23"/>
  <c r="FE184" i="23" s="1"/>
  <c r="ED137" i="23"/>
  <c r="ET137" i="23" s="1"/>
  <c r="FP87" i="23"/>
  <c r="EE278" i="23"/>
  <c r="DO278" i="23"/>
  <c r="EM278" i="23" s="1"/>
  <c r="DG278" i="23"/>
  <c r="CY278" i="23"/>
  <c r="CQ278" i="23"/>
  <c r="CV278" i="23"/>
  <c r="DT278" i="23"/>
  <c r="EB278" i="23" s="1"/>
  <c r="DD278" i="23"/>
  <c r="DL278" i="23"/>
  <c r="EJ278" i="23" s="1"/>
  <c r="FR183" i="23"/>
  <c r="EH137" i="23"/>
  <c r="FN137" i="23" s="1"/>
  <c r="EX183" i="23"/>
  <c r="ED277" i="23"/>
  <c r="FJ277" i="23" s="1"/>
  <c r="EG38" i="23"/>
  <c r="FM38" i="23" s="1"/>
  <c r="FV135" i="23"/>
  <c r="FD232" i="23"/>
  <c r="EZ322" i="23"/>
  <c r="DY232" i="23"/>
  <c r="FE232" i="23" s="1"/>
  <c r="EY184" i="23"/>
  <c r="CR89" i="23"/>
  <c r="DH89" i="23"/>
  <c r="DP89" i="23"/>
  <c r="DX89" i="23" s="1"/>
  <c r="CZ89" i="23"/>
  <c r="CV89" i="23"/>
  <c r="DD89" i="23"/>
  <c r="DL89" i="23"/>
  <c r="DT89" i="23"/>
  <c r="EB89" i="23" s="1"/>
  <c r="EZ277" i="23"/>
  <c r="FX277" i="23" s="1"/>
  <c r="FX276" i="23"/>
  <c r="CT233" i="23"/>
  <c r="DJ233" i="23"/>
  <c r="EH233" i="23" s="1"/>
  <c r="DB233" i="23"/>
  <c r="DR233" i="23"/>
  <c r="DD233" i="23"/>
  <c r="CV233" i="23"/>
  <c r="DL233" i="23"/>
  <c r="EJ233" i="23" s="1"/>
  <c r="DT233" i="23"/>
  <c r="EE233" i="23"/>
  <c r="CY233" i="23"/>
  <c r="DO233" i="23"/>
  <c r="EM233" i="23" s="1"/>
  <c r="DW233" i="23"/>
  <c r="DG233" i="23"/>
  <c r="DB185" i="23"/>
  <c r="DJ185" i="23"/>
  <c r="EH185" i="23" s="1"/>
  <c r="DR185" i="23"/>
  <c r="EP185" i="23" s="1"/>
  <c r="DH185" i="23"/>
  <c r="EF185" i="23" s="1"/>
  <c r="CR185" i="23"/>
  <c r="CZ185" i="23"/>
  <c r="DP185" i="23"/>
  <c r="DW137" i="23"/>
  <c r="FC137" i="23" s="1"/>
  <c r="FL137" i="23"/>
  <c r="EV322" i="23"/>
  <c r="FT322" i="23" s="1"/>
  <c r="DU184" i="23"/>
  <c r="FA184" i="23" s="1"/>
  <c r="DQ138" i="23"/>
  <c r="DY138" i="23" s="1"/>
  <c r="DI138" i="23"/>
  <c r="EG138" i="23" s="1"/>
  <c r="CS138" i="23"/>
  <c r="DA138" i="23"/>
  <c r="FJ88" i="23"/>
  <c r="ED232" i="23"/>
  <c r="FB232" i="23" s="1"/>
  <c r="FI88" i="23"/>
  <c r="DM278" i="23"/>
  <c r="DU278" i="23" s="1"/>
  <c r="DE278" i="23"/>
  <c r="EC278" i="23" s="1"/>
  <c r="CW278" i="23"/>
  <c r="CO278" i="23"/>
  <c r="FE136" i="23"/>
  <c r="FU136" i="23" s="1"/>
  <c r="FT36" i="23"/>
  <c r="EZ88" i="23"/>
  <c r="FZ230" i="23"/>
  <c r="FE277" i="23"/>
  <c r="FM137" i="23"/>
  <c r="FQ323" i="22"/>
  <c r="EP324" i="22"/>
  <c r="DW324" i="22"/>
  <c r="FC324" i="22" s="1"/>
  <c r="EO324" i="22"/>
  <c r="FE324" i="22" s="1"/>
  <c r="FH323" i="22"/>
  <c r="FR322" i="22"/>
  <c r="FZ322" i="22" s="1"/>
  <c r="EA278" i="22"/>
  <c r="FG278" i="22" s="1"/>
  <c r="EO278" i="22"/>
  <c r="DZ278" i="22"/>
  <c r="FS277" i="22"/>
  <c r="EB278" i="22"/>
  <c r="FH278" i="22" s="1"/>
  <c r="FT277" i="22"/>
  <c r="ES277" i="22"/>
  <c r="DV278" i="22"/>
  <c r="EJ231" i="22"/>
  <c r="FH231" i="22" s="1"/>
  <c r="EM231" i="22"/>
  <c r="FC231" i="22" s="1"/>
  <c r="DU231" i="22"/>
  <c r="FA231" i="22" s="1"/>
  <c r="EH231" i="22"/>
  <c r="FF231" i="22" s="1"/>
  <c r="FJ230" i="22"/>
  <c r="DY231" i="22"/>
  <c r="EL231" i="22"/>
  <c r="FW229" i="22"/>
  <c r="FZ229" i="22" s="1"/>
  <c r="FX230" i="22"/>
  <c r="FI231" i="22"/>
  <c r="EA231" i="22"/>
  <c r="FG231" i="22" s="1"/>
  <c r="FF184" i="22"/>
  <c r="FR183" i="22"/>
  <c r="FZ183" i="22" s="1"/>
  <c r="FU184" i="22"/>
  <c r="DW185" i="22"/>
  <c r="FC185" i="22" s="1"/>
  <c r="DY185" i="22"/>
  <c r="FB136" i="22"/>
  <c r="EF136" i="22"/>
  <c r="EA136" i="22"/>
  <c r="FR134" i="22"/>
  <c r="FZ134" i="22" s="1"/>
  <c r="FL136" i="22"/>
  <c r="DU136" i="22"/>
  <c r="FG88" i="22"/>
  <c r="FP87" i="22"/>
  <c r="DX88" i="22"/>
  <c r="EI88" i="22"/>
  <c r="DY88" i="22"/>
  <c r="DV88" i="22"/>
  <c r="FQ87" i="22"/>
  <c r="DU88" i="22"/>
  <c r="FA88" i="22" s="1"/>
  <c r="FB87" i="22"/>
  <c r="ET87" i="22"/>
  <c r="ES37" i="22"/>
  <c r="EY37" i="22"/>
  <c r="FK37" i="22"/>
  <c r="FZ35" i="22"/>
  <c r="EB38" i="22"/>
  <c r="EA38" i="22"/>
  <c r="FA37" i="22"/>
  <c r="FX37" i="22"/>
  <c r="DZ38" i="22"/>
  <c r="FC37" i="22"/>
  <c r="FU37" i="22"/>
  <c r="ER38" i="22"/>
  <c r="FP38" i="22" s="1"/>
  <c r="FB37" i="22"/>
  <c r="EP38" i="22"/>
  <c r="FN38" i="22" s="1"/>
  <c r="FW36" i="22"/>
  <c r="FJ37" i="22"/>
  <c r="FX36" i="22"/>
  <c r="DU38" i="22"/>
  <c r="FP278" i="22"/>
  <c r="FA184" i="22"/>
  <c r="FI184" i="22"/>
  <c r="FF323" i="22"/>
  <c r="DI186" i="22"/>
  <c r="CS186" i="22"/>
  <c r="DQ186" i="22"/>
  <c r="EO186" i="22" s="1"/>
  <c r="DA186" i="22"/>
  <c r="FC278" i="22"/>
  <c r="FM136" i="22"/>
  <c r="FQ230" i="22"/>
  <c r="AS90" i="22"/>
  <c r="X91" i="22"/>
  <c r="FS323" i="22"/>
  <c r="DI279" i="22"/>
  <c r="EG279" i="22" s="1"/>
  <c r="CS279" i="22"/>
  <c r="DA279" i="22"/>
  <c r="DQ279" i="22"/>
  <c r="EO279" i="22" s="1"/>
  <c r="FH324" i="22"/>
  <c r="FF278" i="22"/>
  <c r="FH136" i="22"/>
  <c r="DG39" i="22"/>
  <c r="CQ39" i="22"/>
  <c r="CY39" i="22"/>
  <c r="DO39" i="22"/>
  <c r="EM39" i="22" s="1"/>
  <c r="FH184" i="22"/>
  <c r="CU232" i="22"/>
  <c r="DC232" i="22"/>
  <c r="DK232" i="22"/>
  <c r="DS232" i="22"/>
  <c r="EQ232" i="22" s="1"/>
  <c r="CS137" i="22"/>
  <c r="DA137" i="22"/>
  <c r="DI137" i="22"/>
  <c r="EG137" i="22" s="1"/>
  <c r="DQ137" i="22"/>
  <c r="EO137" i="22" s="1"/>
  <c r="FK136" i="22"/>
  <c r="FM38" i="22"/>
  <c r="EA324" i="22"/>
  <c r="FG324" i="22" s="1"/>
  <c r="CX137" i="22"/>
  <c r="DN137" i="22"/>
  <c r="DV137" i="22" s="1"/>
  <c r="CP137" i="22"/>
  <c r="DF137" i="22"/>
  <c r="ED137" i="22" s="1"/>
  <c r="EO231" i="22"/>
  <c r="EQ185" i="22"/>
  <c r="FG185" i="22" s="1"/>
  <c r="EN324" i="22"/>
  <c r="FD324" i="22" s="1"/>
  <c r="FS87" i="22"/>
  <c r="FX277" i="22"/>
  <c r="EK185" i="22"/>
  <c r="FA185" i="22" s="1"/>
  <c r="EL38" i="22"/>
  <c r="FB38" i="22" s="1"/>
  <c r="FO88" i="22"/>
  <c r="EX231" i="22"/>
  <c r="DA325" i="22"/>
  <c r="DI325" i="22"/>
  <c r="EG325" i="22" s="1"/>
  <c r="DQ325" i="22"/>
  <c r="EO325" i="22" s="1"/>
  <c r="CS325" i="22"/>
  <c r="DO325" i="22"/>
  <c r="EM325" i="22" s="1"/>
  <c r="CY325" i="22"/>
  <c r="DG325" i="22"/>
  <c r="CQ325" i="22"/>
  <c r="EV87" i="22"/>
  <c r="FT87" i="22" s="1"/>
  <c r="FK185" i="22"/>
  <c r="EV38" i="22"/>
  <c r="DU278" i="22"/>
  <c r="FD136" i="22"/>
  <c r="DY136" i="22"/>
  <c r="FE136" i="22" s="1"/>
  <c r="DO89" i="22"/>
  <c r="EM89" i="22" s="1"/>
  <c r="DG89" i="22"/>
  <c r="EE89" i="22" s="1"/>
  <c r="CY89" i="22"/>
  <c r="CQ89" i="22"/>
  <c r="DZ88" i="22"/>
  <c r="X281" i="22"/>
  <c r="AS280" i="22"/>
  <c r="EJ279" i="22"/>
  <c r="CV279" i="22"/>
  <c r="DD279" i="22"/>
  <c r="DL279" i="22"/>
  <c r="DT279" i="22"/>
  <c r="FP135" i="22"/>
  <c r="ER185" i="22"/>
  <c r="FH185" i="22" s="1"/>
  <c r="EZ136" i="22"/>
  <c r="FN230" i="22"/>
  <c r="FV230" i="22" s="1"/>
  <c r="CO39" i="22"/>
  <c r="CW39" i="22"/>
  <c r="DE39" i="22"/>
  <c r="EC39" i="22" s="1"/>
  <c r="DM39" i="22"/>
  <c r="DJ39" i="22"/>
  <c r="EH39" i="22" s="1"/>
  <c r="CT39" i="22"/>
  <c r="DB39" i="22"/>
  <c r="DR39" i="22"/>
  <c r="EP39" i="22" s="1"/>
  <c r="FC184" i="22"/>
  <c r="FS184" i="22" s="1"/>
  <c r="DW136" i="22"/>
  <c r="FC136" i="22" s="1"/>
  <c r="CS232" i="22"/>
  <c r="DA232" i="22"/>
  <c r="DI232" i="22"/>
  <c r="DY232" i="22" s="1"/>
  <c r="DQ232" i="22"/>
  <c r="EO232" i="22" s="1"/>
  <c r="DG137" i="22"/>
  <c r="CY137" i="22"/>
  <c r="CQ137" i="22"/>
  <c r="DO137" i="22"/>
  <c r="EM137" i="22" s="1"/>
  <c r="FV184" i="22"/>
  <c r="EM38" i="22"/>
  <c r="FC38" i="22" s="1"/>
  <c r="FM278" i="22"/>
  <c r="EP136" i="22"/>
  <c r="FF136" i="22" s="1"/>
  <c r="CZ325" i="22"/>
  <c r="DH325" i="22"/>
  <c r="DP325" i="22"/>
  <c r="EN325" i="22" s="1"/>
  <c r="EF325" i="22"/>
  <c r="CR325" i="22"/>
  <c r="EH325" i="22"/>
  <c r="DJ325" i="22"/>
  <c r="CT325" i="22"/>
  <c r="DB325" i="22"/>
  <c r="DR325" i="22"/>
  <c r="DZ325" i="22" s="1"/>
  <c r="EW324" i="22"/>
  <c r="FT37" i="22"/>
  <c r="FI277" i="22"/>
  <c r="FQ277" i="22" s="1"/>
  <c r="FZ277" i="22" s="1"/>
  <c r="ET136" i="22"/>
  <c r="EZ135" i="22"/>
  <c r="X188" i="22"/>
  <c r="AS187" i="22"/>
  <c r="CY186" i="22"/>
  <c r="DG186" i="22"/>
  <c r="DW186" i="22" s="1"/>
  <c r="DO186" i="22"/>
  <c r="EM186" i="22" s="1"/>
  <c r="CQ186" i="22"/>
  <c r="EI38" i="22"/>
  <c r="ED324" i="22"/>
  <c r="FP184" i="22"/>
  <c r="FR277" i="22"/>
  <c r="CO89" i="22"/>
  <c r="CW89" i="22"/>
  <c r="DE89" i="22"/>
  <c r="EC89" i="22" s="1"/>
  <c r="DM89" i="22"/>
  <c r="DU89" i="22" s="1"/>
  <c r="CT89" i="22"/>
  <c r="DB89" i="22"/>
  <c r="DR89" i="22"/>
  <c r="EP89" i="22" s="1"/>
  <c r="DJ89" i="22"/>
  <c r="EH89" i="22" s="1"/>
  <c r="DG279" i="22"/>
  <c r="EE279" i="22" s="1"/>
  <c r="CQ279" i="22"/>
  <c r="CY279" i="22"/>
  <c r="DO279" i="22"/>
  <c r="EM279" i="22" s="1"/>
  <c r="ES136" i="22"/>
  <c r="EV184" i="22"/>
  <c r="FP136" i="22"/>
  <c r="EU230" i="22"/>
  <c r="FS230" i="22" s="1"/>
  <c r="ER88" i="22"/>
  <c r="FH88" i="22" s="1"/>
  <c r="FG230" i="22"/>
  <c r="FD185" i="22"/>
  <c r="FE88" i="22"/>
  <c r="FW87" i="22"/>
  <c r="X234" i="22"/>
  <c r="AS233" i="22"/>
  <c r="EJ232" i="22"/>
  <c r="DT232" i="22"/>
  <c r="ER232" i="22" s="1"/>
  <c r="CV232" i="22"/>
  <c r="DD232" i="22"/>
  <c r="DL232" i="22"/>
  <c r="EW38" i="22"/>
  <c r="ED88" i="22"/>
  <c r="ET88" i="22" s="1"/>
  <c r="ED278" i="22"/>
  <c r="EI137" i="22"/>
  <c r="DC137" i="22"/>
  <c r="CU137" i="22"/>
  <c r="DS137" i="22"/>
  <c r="EQ137" i="22" s="1"/>
  <c r="DK137" i="22"/>
  <c r="CT137" i="22"/>
  <c r="DB137" i="22"/>
  <c r="DJ137" i="22"/>
  <c r="EH137" i="22" s="1"/>
  <c r="DR137" i="22"/>
  <c r="EP137" i="22" s="1"/>
  <c r="EW278" i="22"/>
  <c r="FV277" i="22"/>
  <c r="FX323" i="22"/>
  <c r="EY88" i="22"/>
  <c r="FN231" i="22"/>
  <c r="DL325" i="22"/>
  <c r="EJ325" i="22" s="1"/>
  <c r="CV325" i="22"/>
  <c r="DT325" i="22"/>
  <c r="ER325" i="22" s="1"/>
  <c r="DD325" i="22"/>
  <c r="EU185" i="22"/>
  <c r="FS185" i="22" s="1"/>
  <c r="FT323" i="22"/>
  <c r="DX38" i="22"/>
  <c r="FD38" i="22" s="1"/>
  <c r="EX37" i="22"/>
  <c r="EV231" i="22"/>
  <c r="EP186" i="22"/>
  <c r="CT186" i="22"/>
  <c r="DJ186" i="22"/>
  <c r="EH186" i="22" s="1"/>
  <c r="DB186" i="22"/>
  <c r="DR186" i="22"/>
  <c r="DZ186" i="22" s="1"/>
  <c r="EH185" i="22"/>
  <c r="EE88" i="22"/>
  <c r="EU88" i="22" s="1"/>
  <c r="EL324" i="22"/>
  <c r="ET324" i="22" s="1"/>
  <c r="EV136" i="22"/>
  <c r="FT136" i="22" s="1"/>
  <c r="FU277" i="22"/>
  <c r="FM87" i="22"/>
  <c r="FU87" i="22" s="1"/>
  <c r="EX38" i="22"/>
  <c r="EC279" i="22"/>
  <c r="DE279" i="22"/>
  <c r="CO279" i="22"/>
  <c r="CW279" i="22"/>
  <c r="DM279" i="22"/>
  <c r="EK279" i="22" s="1"/>
  <c r="DJ279" i="22"/>
  <c r="CT279" i="22"/>
  <c r="DB279" i="22"/>
  <c r="DR279" i="22"/>
  <c r="EP279" i="22" s="1"/>
  <c r="FM230" i="22"/>
  <c r="FU230" i="22" s="1"/>
  <c r="EU231" i="22"/>
  <c r="CR39" i="22"/>
  <c r="CZ39" i="22"/>
  <c r="DH39" i="22"/>
  <c r="DP39" i="22"/>
  <c r="EN39" i="22" s="1"/>
  <c r="ES231" i="22"/>
  <c r="FQ231" i="22" s="1"/>
  <c r="FF37" i="22"/>
  <c r="X327" i="22"/>
  <c r="AS326" i="22"/>
  <c r="CQ232" i="22"/>
  <c r="CY232" i="22"/>
  <c r="DG232" i="22"/>
  <c r="DW232" i="22" s="1"/>
  <c r="DO232" i="22"/>
  <c r="EM232" i="22" s="1"/>
  <c r="FO324" i="22"/>
  <c r="EL278" i="22"/>
  <c r="FJ278" i="22" s="1"/>
  <c r="X139" i="22"/>
  <c r="AS138" i="22"/>
  <c r="FR323" i="22"/>
  <c r="FE278" i="22"/>
  <c r="FO136" i="22"/>
  <c r="FA324" i="22"/>
  <c r="EI325" i="22"/>
  <c r="CU325" i="22"/>
  <c r="DS325" i="22"/>
  <c r="EA325" i="22" s="1"/>
  <c r="DK325" i="22"/>
  <c r="DC325" i="22"/>
  <c r="FI88" i="22"/>
  <c r="FM88" i="22"/>
  <c r="EC278" i="22"/>
  <c r="ES278" i="22" s="1"/>
  <c r="FD231" i="22"/>
  <c r="DK186" i="22"/>
  <c r="EI186" i="22" s="1"/>
  <c r="DC186" i="22"/>
  <c r="DS186" i="22"/>
  <c r="CU186" i="22"/>
  <c r="DE186" i="22"/>
  <c r="EC186" i="22" s="1"/>
  <c r="CO186" i="22"/>
  <c r="CW186" i="22"/>
  <c r="DU186" i="22"/>
  <c r="DM186" i="22"/>
  <c r="EK186" i="22" s="1"/>
  <c r="EP185" i="22"/>
  <c r="FN185" i="22" s="1"/>
  <c r="EW136" i="22"/>
  <c r="FU136" i="22" s="1"/>
  <c r="FO231" i="22"/>
  <c r="FR87" i="22"/>
  <c r="CR89" i="22"/>
  <c r="CZ89" i="22"/>
  <c r="DH89" i="22"/>
  <c r="EF89" i="22" s="1"/>
  <c r="DP89" i="22"/>
  <c r="DX89" i="22" s="1"/>
  <c r="EV278" i="22"/>
  <c r="EX323" i="22"/>
  <c r="EZ185" i="22"/>
  <c r="FD135" i="22"/>
  <c r="FT135" i="22" s="1"/>
  <c r="DF39" i="22"/>
  <c r="CP39" i="22"/>
  <c r="CX39" i="22"/>
  <c r="DN39" i="22"/>
  <c r="EL39" i="22" s="1"/>
  <c r="DK39" i="22"/>
  <c r="EI39" i="22" s="1"/>
  <c r="CU39" i="22"/>
  <c r="DC39" i="22"/>
  <c r="DS39" i="22"/>
  <c r="EQ39" i="22" s="1"/>
  <c r="EX135" i="22"/>
  <c r="FV135" i="22" s="1"/>
  <c r="FG135" i="22"/>
  <c r="DM232" i="22"/>
  <c r="EK232" i="22" s="1"/>
  <c r="DE232" i="22"/>
  <c r="EC232" i="22" s="1"/>
  <c r="CW232" i="22"/>
  <c r="CO232" i="22"/>
  <c r="CT232" i="22"/>
  <c r="DB232" i="22"/>
  <c r="DJ232" i="22"/>
  <c r="DZ232" i="22" s="1"/>
  <c r="DR232" i="22"/>
  <c r="EP232" i="22" s="1"/>
  <c r="DY38" i="22"/>
  <c r="FE38" i="22" s="1"/>
  <c r="EY324" i="22"/>
  <c r="DP137" i="22"/>
  <c r="EN137" i="22" s="1"/>
  <c r="DH137" i="22"/>
  <c r="EF137" i="22" s="1"/>
  <c r="CR137" i="22"/>
  <c r="CZ137" i="22"/>
  <c r="EW231" i="22"/>
  <c r="EY185" i="22"/>
  <c r="FG136" i="22"/>
  <c r="ES185" i="22"/>
  <c r="CP325" i="22"/>
  <c r="DN325" i="22"/>
  <c r="DV325" i="22" s="1"/>
  <c r="DF325" i="22"/>
  <c r="CX325" i="22"/>
  <c r="FO278" i="22"/>
  <c r="FJ136" i="22"/>
  <c r="DP186" i="22"/>
  <c r="EN186" i="22" s="1"/>
  <c r="CR186" i="22"/>
  <c r="CZ186" i="22"/>
  <c r="DH186" i="22"/>
  <c r="EF186" i="22" s="1"/>
  <c r="FB135" i="22"/>
  <c r="FR135" i="22" s="1"/>
  <c r="FO230" i="22"/>
  <c r="DN89" i="22"/>
  <c r="DV89" i="22" s="1"/>
  <c r="CP89" i="22"/>
  <c r="CX89" i="22"/>
  <c r="DF89" i="22"/>
  <c r="ED89" i="22" s="1"/>
  <c r="DS89" i="22"/>
  <c r="EQ89" i="22" s="1"/>
  <c r="DK89" i="22"/>
  <c r="EI89" i="22" s="1"/>
  <c r="DC89" i="22"/>
  <c r="CU89" i="22"/>
  <c r="EH88" i="22"/>
  <c r="EX88" i="22" s="1"/>
  <c r="DP279" i="22"/>
  <c r="EN279" i="22" s="1"/>
  <c r="CR279" i="22"/>
  <c r="CZ279" i="22"/>
  <c r="DH279" i="22"/>
  <c r="EF279" i="22" s="1"/>
  <c r="DX278" i="22"/>
  <c r="FD278" i="22" s="1"/>
  <c r="FP185" i="22"/>
  <c r="FQ135" i="22"/>
  <c r="FN278" i="22"/>
  <c r="FG37" i="22"/>
  <c r="FW37" i="22" s="1"/>
  <c r="FK231" i="22"/>
  <c r="EZ87" i="22"/>
  <c r="FX87" i="22" s="1"/>
  <c r="FS135" i="22"/>
  <c r="FP88" i="22"/>
  <c r="CX232" i="22"/>
  <c r="DF232" i="22"/>
  <c r="ED232" i="22" s="1"/>
  <c r="DN232" i="22"/>
  <c r="CP232" i="22"/>
  <c r="FD88" i="22"/>
  <c r="EZ278" i="22"/>
  <c r="EV185" i="22"/>
  <c r="EH324" i="22"/>
  <c r="CO137" i="22"/>
  <c r="CW137" i="22"/>
  <c r="DM137" i="22"/>
  <c r="EK137" i="22" s="1"/>
  <c r="DE137" i="22"/>
  <c r="EC137" i="22" s="1"/>
  <c r="ER137" i="22"/>
  <c r="DT137" i="22"/>
  <c r="CV137" i="22"/>
  <c r="DD137" i="22"/>
  <c r="DL137" i="22"/>
  <c r="EJ137" i="22" s="1"/>
  <c r="EV88" i="22"/>
  <c r="EV324" i="22"/>
  <c r="FK324" i="22"/>
  <c r="FN136" i="22"/>
  <c r="EY136" i="22"/>
  <c r="FI324" i="22"/>
  <c r="EY278" i="22"/>
  <c r="EY135" i="22"/>
  <c r="ES88" i="22"/>
  <c r="EW88" i="22"/>
  <c r="FU88" i="22" s="1"/>
  <c r="FL231" i="22"/>
  <c r="FK278" i="22"/>
  <c r="EW323" i="22"/>
  <c r="FU323" i="22" s="1"/>
  <c r="FW323" i="22"/>
  <c r="EY231" i="22"/>
  <c r="EC38" i="22"/>
  <c r="ES38" i="22" s="1"/>
  <c r="DL89" i="22"/>
  <c r="EJ89" i="22" s="1"/>
  <c r="DT89" i="22"/>
  <c r="EB89" i="22" s="1"/>
  <c r="CV89" i="22"/>
  <c r="DD89" i="22"/>
  <c r="DF279" i="22"/>
  <c r="ED279" i="22" s="1"/>
  <c r="CP279" i="22"/>
  <c r="CX279" i="22"/>
  <c r="DN279" i="22"/>
  <c r="DV279" i="22" s="1"/>
  <c r="DK279" i="22"/>
  <c r="EI279" i="22" s="1"/>
  <c r="CU279" i="22"/>
  <c r="DC279" i="22"/>
  <c r="DS279" i="22"/>
  <c r="EQ279" i="22" s="1"/>
  <c r="FI136" i="22"/>
  <c r="EZ324" i="22"/>
  <c r="EX278" i="22"/>
  <c r="EG185" i="22"/>
  <c r="FE185" i="22" s="1"/>
  <c r="CS39" i="22"/>
  <c r="DA39" i="22"/>
  <c r="DI39" i="22"/>
  <c r="DQ39" i="22"/>
  <c r="EO39" i="22" s="1"/>
  <c r="FD230" i="22"/>
  <c r="FT230" i="22" s="1"/>
  <c r="FB88" i="22"/>
  <c r="EU136" i="22"/>
  <c r="FS136" i="22" s="1"/>
  <c r="DP232" i="22"/>
  <c r="DH232" i="22"/>
  <c r="EF232" i="22" s="1"/>
  <c r="CZ232" i="22"/>
  <c r="CR232" i="22"/>
  <c r="FL185" i="22"/>
  <c r="FJ88" i="22"/>
  <c r="FM231" i="22"/>
  <c r="FO185" i="22"/>
  <c r="FL88" i="22"/>
  <c r="FL324" i="22"/>
  <c r="EU324" i="22"/>
  <c r="FI185" i="22"/>
  <c r="ES324" i="22"/>
  <c r="DM325" i="22"/>
  <c r="DU325" i="22" s="1"/>
  <c r="DE325" i="22"/>
  <c r="CW325" i="22"/>
  <c r="CO325" i="22"/>
  <c r="FM324" i="22"/>
  <c r="ED231" i="22"/>
  <c r="FB231" i="22" s="1"/>
  <c r="FL38" i="22"/>
  <c r="FD184" i="22"/>
  <c r="DT186" i="22"/>
  <c r="ER186" i="22" s="1"/>
  <c r="DL186" i="22"/>
  <c r="EJ186" i="22" s="1"/>
  <c r="CV186" i="22"/>
  <c r="DD186" i="22"/>
  <c r="DF186" i="22"/>
  <c r="ED186" i="22" s="1"/>
  <c r="CP186" i="22"/>
  <c r="DN186" i="22"/>
  <c r="CX186" i="22"/>
  <c r="FJ324" i="22"/>
  <c r="EU278" i="22"/>
  <c r="DQ89" i="22"/>
  <c r="DI89" i="22"/>
  <c r="EG89" i="22" s="1"/>
  <c r="DA89" i="22"/>
  <c r="CS89" i="22"/>
  <c r="FW277" i="22"/>
  <c r="FL278" i="22"/>
  <c r="FA136" i="22"/>
  <c r="FP324" i="22"/>
  <c r="FB230" i="22"/>
  <c r="FR230" i="22" s="1"/>
  <c r="ED185" i="22"/>
  <c r="FB185" i="22" s="1"/>
  <c r="X41" i="22"/>
  <c r="AS40" i="22"/>
  <c r="DT39" i="22"/>
  <c r="ER39" i="22" s="1"/>
  <c r="CV39" i="22"/>
  <c r="DD39" i="22"/>
  <c r="DL39" i="22"/>
  <c r="EJ39" i="22" s="1"/>
  <c r="EZ88" i="22"/>
  <c r="X40" i="17"/>
  <c r="AS39" i="17"/>
  <c r="AS324" i="17"/>
  <c r="X325" i="17"/>
  <c r="AS278" i="17"/>
  <c r="X279" i="17"/>
  <c r="AS232" i="17"/>
  <c r="X233" i="17"/>
  <c r="X186" i="17"/>
  <c r="AS185" i="17"/>
  <c r="X138" i="17"/>
  <c r="AS137" i="17"/>
  <c r="AS88" i="17"/>
  <c r="X89" i="17"/>
  <c r="DH20" i="17"/>
  <c r="DG22" i="17"/>
  <c r="DF21" i="17"/>
  <c r="DE20" i="17"/>
  <c r="DV232" i="22" l="1"/>
  <c r="DW279" i="22"/>
  <c r="FG38" i="22"/>
  <c r="CA281" i="22"/>
  <c r="BK281" i="22"/>
  <c r="CI281" i="22" s="1"/>
  <c r="BZ281" i="22"/>
  <c r="BJ281" i="22"/>
  <c r="CH281" i="22" s="1"/>
  <c r="BY281" i="22"/>
  <c r="BI281" i="22"/>
  <c r="CG281" i="22" s="1"/>
  <c r="CF281" i="22"/>
  <c r="BP281" i="22"/>
  <c r="CN281" i="22" s="1"/>
  <c r="CE281" i="22"/>
  <c r="BO281" i="22"/>
  <c r="CM281" i="22" s="1"/>
  <c r="CD281" i="22"/>
  <c r="BN281" i="22"/>
  <c r="CL281" i="22" s="1"/>
  <c r="CC281" i="22"/>
  <c r="BM281" i="22"/>
  <c r="CK281" i="22" s="1"/>
  <c r="CB281" i="22"/>
  <c r="BL281" i="22"/>
  <c r="CJ281" i="22" s="1"/>
  <c r="DY279" i="22"/>
  <c r="DU39" i="23"/>
  <c r="DY323" i="23"/>
  <c r="FV87" i="23"/>
  <c r="CV324" i="24"/>
  <c r="CD234" i="24"/>
  <c r="BN234" i="24"/>
  <c r="CL234" i="24" s="1"/>
  <c r="CC234" i="24"/>
  <c r="BM234" i="24"/>
  <c r="CK234" i="24" s="1"/>
  <c r="CB234" i="24"/>
  <c r="BL234" i="24"/>
  <c r="CJ234" i="24" s="1"/>
  <c r="BY234" i="24"/>
  <c r="BI234" i="24"/>
  <c r="CG234" i="24" s="1"/>
  <c r="CF234" i="24"/>
  <c r="BP234" i="24"/>
  <c r="BK234" i="24"/>
  <c r="CI234" i="24" s="1"/>
  <c r="BJ234" i="24"/>
  <c r="CH234" i="24" s="1"/>
  <c r="CE234" i="24"/>
  <c r="CA234" i="24"/>
  <c r="BZ234" i="24"/>
  <c r="BO234" i="24"/>
  <c r="CM234" i="24" s="1"/>
  <c r="CC42" i="24"/>
  <c r="BM42" i="24"/>
  <c r="CK42" i="24" s="1"/>
  <c r="CD42" i="24"/>
  <c r="BN42" i="24"/>
  <c r="CL42" i="24" s="1"/>
  <c r="CE42" i="24"/>
  <c r="BO42" i="24"/>
  <c r="CM42" i="24" s="1"/>
  <c r="CF42" i="24"/>
  <c r="BY42" i="24"/>
  <c r="BP42" i="24"/>
  <c r="CN42" i="24" s="1"/>
  <c r="BI42" i="24"/>
  <c r="CG42" i="24" s="1"/>
  <c r="BZ42" i="24"/>
  <c r="BJ42" i="24"/>
  <c r="CH42" i="24" s="1"/>
  <c r="CB42" i="24"/>
  <c r="BL42" i="24"/>
  <c r="CJ42" i="24" s="1"/>
  <c r="BK42" i="24"/>
  <c r="CI42" i="24" s="1"/>
  <c r="CA42" i="24"/>
  <c r="ER185" i="24"/>
  <c r="DU278" i="24"/>
  <c r="FF323" i="17"/>
  <c r="DJ232" i="17"/>
  <c r="CT232" i="17"/>
  <c r="DR232" i="17"/>
  <c r="DB232" i="17"/>
  <c r="EP232" i="17"/>
  <c r="DG185" i="17"/>
  <c r="CQ185" i="17"/>
  <c r="CY185" i="17"/>
  <c r="DO185" i="17"/>
  <c r="EM185" i="17" s="1"/>
  <c r="DW185" i="17"/>
  <c r="DF137" i="17"/>
  <c r="CP137" i="17"/>
  <c r="CX137" i="17"/>
  <c r="DN137" i="17"/>
  <c r="EL137" i="17" s="1"/>
  <c r="FF37" i="17"/>
  <c r="FJ322" i="17"/>
  <c r="DH278" i="17"/>
  <c r="DX278" i="17" s="1"/>
  <c r="CR278" i="17"/>
  <c r="CZ278" i="17"/>
  <c r="DP278" i="17"/>
  <c r="EN278" i="17" s="1"/>
  <c r="EI88" i="17"/>
  <c r="DC88" i="17"/>
  <c r="DS88" i="17"/>
  <c r="CU88" i="17"/>
  <c r="FO88" i="17" s="1"/>
  <c r="DK88" i="17"/>
  <c r="EA88" i="17"/>
  <c r="FG88" i="17" s="1"/>
  <c r="EQ88" i="17"/>
  <c r="FS230" i="17"/>
  <c r="FC87" i="17"/>
  <c r="ED136" i="17"/>
  <c r="FB136" i="17" s="1"/>
  <c r="EJ184" i="17"/>
  <c r="EZ184" i="17" s="1"/>
  <c r="FX184" i="17" s="1"/>
  <c r="FP276" i="17"/>
  <c r="FE184" i="17"/>
  <c r="FG322" i="17"/>
  <c r="FW322" i="17" s="1"/>
  <c r="ES136" i="17"/>
  <c r="FQ136" i="17" s="1"/>
  <c r="FH230" i="17"/>
  <c r="FD323" i="17"/>
  <c r="FV37" i="17"/>
  <c r="EI184" i="17"/>
  <c r="FO184" i="17" s="1"/>
  <c r="EI231" i="17"/>
  <c r="FO231" i="17" s="1"/>
  <c r="DE232" i="17"/>
  <c r="CO232" i="17"/>
  <c r="CW232" i="17"/>
  <c r="DM232" i="17"/>
  <c r="EK232" i="17" s="1"/>
  <c r="CT185" i="17"/>
  <c r="DJ185" i="17"/>
  <c r="DZ185" i="17" s="1"/>
  <c r="DR185" i="17"/>
  <c r="EP185" i="17" s="1"/>
  <c r="DB185" i="17"/>
  <c r="DI137" i="17"/>
  <c r="CS137" i="17"/>
  <c r="DA137" i="17"/>
  <c r="DQ137" i="17"/>
  <c r="EO137" i="17" s="1"/>
  <c r="EG137" i="17"/>
  <c r="DJ39" i="17"/>
  <c r="CT39" i="17"/>
  <c r="DB39" i="17"/>
  <c r="DZ39" i="17"/>
  <c r="DR39" i="17"/>
  <c r="EP39" i="17" s="1"/>
  <c r="DL278" i="17"/>
  <c r="CV278" i="17"/>
  <c r="DT278" i="17"/>
  <c r="ER278" i="17" s="1"/>
  <c r="DD278" i="17"/>
  <c r="ED88" i="17"/>
  <c r="EL88" i="17"/>
  <c r="CX88" i="17"/>
  <c r="DN88" i="17"/>
  <c r="CP88" i="17"/>
  <c r="DF88" i="17"/>
  <c r="FM230" i="17"/>
  <c r="FF87" i="17"/>
  <c r="FV87" i="17" s="1"/>
  <c r="FW37" i="17"/>
  <c r="DW184" i="17"/>
  <c r="FR135" i="17"/>
  <c r="FU135" i="17"/>
  <c r="FK87" i="17"/>
  <c r="FJ136" i="17"/>
  <c r="CR324" i="17"/>
  <c r="DP324" i="17"/>
  <c r="EN324" i="17" s="1"/>
  <c r="CZ324" i="17"/>
  <c r="DH324" i="17"/>
  <c r="DX324" i="17"/>
  <c r="FD324" i="17" s="1"/>
  <c r="EF324" i="17"/>
  <c r="DT324" i="17"/>
  <c r="EB324" i="17" s="1"/>
  <c r="DD324" i="17"/>
  <c r="CV324" i="17"/>
  <c r="DL324" i="17"/>
  <c r="EJ324" i="17" s="1"/>
  <c r="EG323" i="17"/>
  <c r="EW323" i="17" s="1"/>
  <c r="FU323" i="17" s="1"/>
  <c r="FW135" i="17"/>
  <c r="FE86" i="17"/>
  <c r="FU86" i="17" s="1"/>
  <c r="FK86" i="17"/>
  <c r="FE230" i="17"/>
  <c r="FU230" i="17" s="1"/>
  <c r="FC322" i="17"/>
  <c r="FS322" i="17" s="1"/>
  <c r="FU276" i="17"/>
  <c r="DV277" i="17"/>
  <c r="FW135" i="22"/>
  <c r="EN89" i="22"/>
  <c r="DX325" i="22"/>
  <c r="FD325" i="22" s="1"/>
  <c r="EB279" i="22"/>
  <c r="FZ87" i="22"/>
  <c r="DZ185" i="23"/>
  <c r="DX138" i="23"/>
  <c r="BY140" i="23"/>
  <c r="BI140" i="23"/>
  <c r="CG140" i="23" s="1"/>
  <c r="CF140" i="23"/>
  <c r="BP140" i="23"/>
  <c r="CN140" i="23" s="1"/>
  <c r="CE140" i="23"/>
  <c r="BO140" i="23"/>
  <c r="CM140" i="23" s="1"/>
  <c r="CD140" i="23"/>
  <c r="BN140" i="23"/>
  <c r="CL140" i="23" s="1"/>
  <c r="CC140" i="23"/>
  <c r="BM140" i="23"/>
  <c r="CK140" i="23" s="1"/>
  <c r="CB140" i="23"/>
  <c r="BL140" i="23"/>
  <c r="CJ140" i="23" s="1"/>
  <c r="CA140" i="23"/>
  <c r="BK140" i="23"/>
  <c r="CI140" i="23" s="1"/>
  <c r="BZ140" i="23"/>
  <c r="BJ140" i="23"/>
  <c r="CH140" i="23" s="1"/>
  <c r="EB323" i="23"/>
  <c r="DX39" i="23"/>
  <c r="FJ185" i="23"/>
  <c r="EA323" i="23"/>
  <c r="FP231" i="24"/>
  <c r="DX137" i="24"/>
  <c r="FJ323" i="24"/>
  <c r="CD187" i="24"/>
  <c r="BN187" i="24"/>
  <c r="CL187" i="24" s="1"/>
  <c r="CC187" i="24"/>
  <c r="BM187" i="24"/>
  <c r="CK187" i="24" s="1"/>
  <c r="CB187" i="24"/>
  <c r="BL187" i="24"/>
  <c r="CJ187" i="24" s="1"/>
  <c r="BY187" i="24"/>
  <c r="BI187" i="24"/>
  <c r="CG187" i="24" s="1"/>
  <c r="BP187" i="24"/>
  <c r="BO187" i="24"/>
  <c r="CM187" i="24" s="1"/>
  <c r="BJ187" i="24"/>
  <c r="CH187" i="24" s="1"/>
  <c r="CF187" i="24"/>
  <c r="CA187" i="24"/>
  <c r="BK187" i="24"/>
  <c r="CI187" i="24" s="1"/>
  <c r="CE187" i="24"/>
  <c r="BZ187" i="24"/>
  <c r="CE139" i="24"/>
  <c r="BO139" i="24"/>
  <c r="CM139" i="24" s="1"/>
  <c r="CC139" i="24"/>
  <c r="BM139" i="24"/>
  <c r="CK139" i="24" s="1"/>
  <c r="CB139" i="24"/>
  <c r="BL139" i="24"/>
  <c r="CJ139" i="24" s="1"/>
  <c r="BZ139" i="24"/>
  <c r="BJ139" i="24"/>
  <c r="CH139" i="24" s="1"/>
  <c r="BK139" i="24"/>
  <c r="CI139" i="24" s="1"/>
  <c r="BI139" i="24"/>
  <c r="CG139" i="24" s="1"/>
  <c r="CF139" i="24"/>
  <c r="CD139" i="24"/>
  <c r="CA139" i="24"/>
  <c r="BY139" i="24"/>
  <c r="BP139" i="24"/>
  <c r="BN139" i="24"/>
  <c r="CL139" i="24" s="1"/>
  <c r="DV185" i="24"/>
  <c r="EV277" i="24"/>
  <c r="ET20" i="17"/>
  <c r="FR19" i="17"/>
  <c r="EA38" i="17"/>
  <c r="FG38" i="17" s="1"/>
  <c r="CR232" i="17"/>
  <c r="DH232" i="17"/>
  <c r="DP232" i="17"/>
  <c r="EN232" i="17" s="1"/>
  <c r="CZ232" i="17"/>
  <c r="DX232" i="17"/>
  <c r="EF232" i="17"/>
  <c r="FL232" i="17" s="1"/>
  <c r="ER38" i="17"/>
  <c r="FP38" i="17" s="1"/>
  <c r="EF184" i="17"/>
  <c r="FD184" i="17" s="1"/>
  <c r="EH231" i="17"/>
  <c r="EX231" i="17"/>
  <c r="FX230" i="17"/>
  <c r="ET322" i="17"/>
  <c r="FR322" i="17" s="1"/>
  <c r="DE185" i="17"/>
  <c r="CO185" i="17"/>
  <c r="CW185" i="17"/>
  <c r="DM185" i="17"/>
  <c r="EK185" i="17" s="1"/>
  <c r="EJ137" i="17"/>
  <c r="DL137" i="17"/>
  <c r="CV137" i="17"/>
  <c r="DT137" i="17"/>
  <c r="ER137" i="17" s="1"/>
  <c r="DD137" i="17"/>
  <c r="DY231" i="17"/>
  <c r="FE231" i="17" s="1"/>
  <c r="ES277" i="17"/>
  <c r="EJ136" i="17"/>
  <c r="FP136" i="17" s="1"/>
  <c r="CO39" i="17"/>
  <c r="DM39" i="17"/>
  <c r="EK39" i="17" s="1"/>
  <c r="CW39" i="17"/>
  <c r="DG278" i="17"/>
  <c r="CQ278" i="17"/>
  <c r="DO278" i="17"/>
  <c r="EM278" i="17" s="1"/>
  <c r="CY278" i="17"/>
  <c r="EE278" i="17"/>
  <c r="FK278" i="17" s="1"/>
  <c r="DA88" i="17"/>
  <c r="DQ88" i="17"/>
  <c r="EO88" i="17" s="1"/>
  <c r="CS88" i="17"/>
  <c r="DI88" i="17"/>
  <c r="DY88" i="17" s="1"/>
  <c r="FE88" i="17" s="1"/>
  <c r="EG88" i="17"/>
  <c r="EW88" i="17" s="1"/>
  <c r="FN276" i="17"/>
  <c r="EN231" i="17"/>
  <c r="FL231" i="17" s="1"/>
  <c r="EZ322" i="17"/>
  <c r="EW277" i="17"/>
  <c r="DY136" i="17"/>
  <c r="FE136" i="17" s="1"/>
  <c r="FH322" i="17"/>
  <c r="FS321" i="17"/>
  <c r="FZ321" i="17" s="1"/>
  <c r="DQ324" i="17"/>
  <c r="DY324" i="17" s="1"/>
  <c r="DA324" i="17"/>
  <c r="CS324" i="17"/>
  <c r="DI324" i="17"/>
  <c r="FM323" i="17"/>
  <c r="ES230" i="17"/>
  <c r="EV230" i="17"/>
  <c r="FT230" i="17" s="1"/>
  <c r="EJ323" i="17"/>
  <c r="EZ323" i="17"/>
  <c r="FL276" i="17"/>
  <c r="FW276" i="17"/>
  <c r="FQ135" i="17"/>
  <c r="ET231" i="17"/>
  <c r="FH37" i="17"/>
  <c r="FX37" i="17" s="1"/>
  <c r="CN40" i="17"/>
  <c r="CF40" i="17"/>
  <c r="CG40" i="17"/>
  <c r="BY40" i="17"/>
  <c r="CH40" i="17"/>
  <c r="BZ40" i="17"/>
  <c r="CI40" i="17"/>
  <c r="CA40" i="17"/>
  <c r="CJ40" i="17"/>
  <c r="CB40" i="17"/>
  <c r="CK40" i="17"/>
  <c r="CC40" i="17"/>
  <c r="CL40" i="17"/>
  <c r="BJ40" i="17"/>
  <c r="CD40" i="17"/>
  <c r="BK40" i="17"/>
  <c r="BL40" i="17"/>
  <c r="CE40" i="17"/>
  <c r="BM40" i="17"/>
  <c r="BN40" i="17"/>
  <c r="BI40" i="17"/>
  <c r="BO40" i="17"/>
  <c r="BP40" i="17"/>
  <c r="CM40" i="17"/>
  <c r="CJ89" i="17"/>
  <c r="CB89" i="17"/>
  <c r="BL89" i="17"/>
  <c r="CI89" i="17"/>
  <c r="CA89" i="17"/>
  <c r="BK89" i="17"/>
  <c r="CH89" i="17"/>
  <c r="BZ89" i="17"/>
  <c r="BJ89" i="17"/>
  <c r="CG89" i="17"/>
  <c r="BY89" i="17"/>
  <c r="BI89" i="17"/>
  <c r="CN89" i="17"/>
  <c r="CF89" i="17"/>
  <c r="BP89" i="17"/>
  <c r="CM89" i="17"/>
  <c r="CE89" i="17"/>
  <c r="BO89" i="17"/>
  <c r="CL89" i="17"/>
  <c r="CD89" i="17"/>
  <c r="BN89" i="17"/>
  <c r="CK89" i="17"/>
  <c r="CC89" i="17"/>
  <c r="BM89" i="17"/>
  <c r="CH279" i="17"/>
  <c r="BZ279" i="17"/>
  <c r="BJ279" i="17"/>
  <c r="CG279" i="17"/>
  <c r="BY279" i="17"/>
  <c r="BI279" i="17"/>
  <c r="CN279" i="17"/>
  <c r="CF279" i="17"/>
  <c r="BP279" i="17"/>
  <c r="CM279" i="17"/>
  <c r="CE279" i="17"/>
  <c r="BO279" i="17"/>
  <c r="CL279" i="17"/>
  <c r="CD279" i="17"/>
  <c r="BN279" i="17"/>
  <c r="CK279" i="17"/>
  <c r="CC279" i="17"/>
  <c r="BM279" i="17"/>
  <c r="CI279" i="17"/>
  <c r="CA279" i="17"/>
  <c r="BK279" i="17"/>
  <c r="CJ279" i="17"/>
  <c r="CB279" i="17"/>
  <c r="BL279" i="17"/>
  <c r="EX136" i="22"/>
  <c r="DZ279" i="22"/>
  <c r="EL137" i="22"/>
  <c r="FV183" i="23"/>
  <c r="DW89" i="23"/>
  <c r="EO323" i="23"/>
  <c r="EA89" i="23"/>
  <c r="EA185" i="23"/>
  <c r="FH231" i="24"/>
  <c r="DY88" i="24"/>
  <c r="CF280" i="24"/>
  <c r="BP280" i="24"/>
  <c r="CE280" i="24"/>
  <c r="BO280" i="24"/>
  <c r="CM280" i="24" s="1"/>
  <c r="CD280" i="24"/>
  <c r="BN280" i="24"/>
  <c r="CL280" i="24" s="1"/>
  <c r="CC280" i="24"/>
  <c r="BM280" i="24"/>
  <c r="CK280" i="24" s="1"/>
  <c r="CA280" i="24"/>
  <c r="BK280" i="24"/>
  <c r="CI280" i="24" s="1"/>
  <c r="CB280" i="24"/>
  <c r="BZ280" i="24"/>
  <c r="BY280" i="24"/>
  <c r="BL280" i="24"/>
  <c r="CJ280" i="24" s="1"/>
  <c r="BI280" i="24"/>
  <c r="CG280" i="24" s="1"/>
  <c r="BJ280" i="24"/>
  <c r="CH280" i="24" s="1"/>
  <c r="FB20" i="17"/>
  <c r="FC323" i="17"/>
  <c r="EI277" i="17"/>
  <c r="FO277" i="17" s="1"/>
  <c r="DK232" i="17"/>
  <c r="EA232" i="17" s="1"/>
  <c r="CU232" i="17"/>
  <c r="DC232" i="17"/>
  <c r="DS232" i="17"/>
  <c r="EQ232" i="17" s="1"/>
  <c r="FL87" i="17"/>
  <c r="FU322" i="17"/>
  <c r="CR185" i="17"/>
  <c r="DH185" i="17"/>
  <c r="DP185" i="17"/>
  <c r="EN185" i="17" s="1"/>
  <c r="CZ185" i="17"/>
  <c r="EE137" i="17"/>
  <c r="DG137" i="17"/>
  <c r="DW137" i="17"/>
  <c r="FC137" i="17" s="1"/>
  <c r="CQ137" i="17"/>
  <c r="FK137" i="17" s="1"/>
  <c r="DO137" i="17"/>
  <c r="EM137" i="17" s="1"/>
  <c r="CY137" i="17"/>
  <c r="EY323" i="17"/>
  <c r="DU277" i="17"/>
  <c r="FC86" i="17"/>
  <c r="FS86" i="17" s="1"/>
  <c r="FZ86" i="17" s="1"/>
  <c r="CR39" i="17"/>
  <c r="CZ39" i="17"/>
  <c r="DP39" i="17"/>
  <c r="EN39" i="17" s="1"/>
  <c r="DJ278" i="17"/>
  <c r="CT278" i="17"/>
  <c r="DB278" i="17"/>
  <c r="DR278" i="17"/>
  <c r="EP278" i="17" s="1"/>
  <c r="EH278" i="17"/>
  <c r="EX278" i="17" s="1"/>
  <c r="EJ88" i="17"/>
  <c r="DT88" i="17"/>
  <c r="ER88" i="17" s="1"/>
  <c r="DD88" i="17"/>
  <c r="DL88" i="17"/>
  <c r="CV88" i="17"/>
  <c r="EC323" i="17"/>
  <c r="ES323" i="17" s="1"/>
  <c r="FN87" i="17"/>
  <c r="FM136" i="17"/>
  <c r="FC277" i="17"/>
  <c r="DJ324" i="17"/>
  <c r="EH324" i="17" s="1"/>
  <c r="DR324" i="17"/>
  <c r="EP324" i="17" s="1"/>
  <c r="DB324" i="17"/>
  <c r="CT324" i="17"/>
  <c r="FH87" i="17"/>
  <c r="FP323" i="17"/>
  <c r="EB231" i="17"/>
  <c r="CG233" i="17"/>
  <c r="BY233" i="17"/>
  <c r="BI233" i="17"/>
  <c r="CN233" i="17"/>
  <c r="CF233" i="17"/>
  <c r="BP233" i="17"/>
  <c r="CM233" i="17"/>
  <c r="CE233" i="17"/>
  <c r="BO233" i="17"/>
  <c r="CL233" i="17"/>
  <c r="CD233" i="17"/>
  <c r="BN233" i="17"/>
  <c r="CK233" i="17"/>
  <c r="CC233" i="17"/>
  <c r="BM233" i="17"/>
  <c r="CJ233" i="17"/>
  <c r="CB233" i="17"/>
  <c r="BL233" i="17"/>
  <c r="CH233" i="17"/>
  <c r="BZ233" i="17"/>
  <c r="BJ233" i="17"/>
  <c r="CI233" i="17"/>
  <c r="CA233" i="17"/>
  <c r="BK233" i="17"/>
  <c r="FE231" i="22"/>
  <c r="DW39" i="22"/>
  <c r="CF235" i="23"/>
  <c r="BP235" i="23"/>
  <c r="CN235" i="23" s="1"/>
  <c r="CE235" i="23"/>
  <c r="BO235" i="23"/>
  <c r="CM235" i="23" s="1"/>
  <c r="CD235" i="23"/>
  <c r="BN235" i="23"/>
  <c r="CL235" i="23" s="1"/>
  <c r="CC235" i="23"/>
  <c r="BM235" i="23"/>
  <c r="CK235" i="23" s="1"/>
  <c r="CB235" i="23"/>
  <c r="BL235" i="23"/>
  <c r="CJ235" i="23" s="1"/>
  <c r="CA235" i="23"/>
  <c r="BK235" i="23"/>
  <c r="CI235" i="23" s="1"/>
  <c r="BZ235" i="23"/>
  <c r="BJ235" i="23"/>
  <c r="CH235" i="23" s="1"/>
  <c r="BY235" i="23"/>
  <c r="BI235" i="23"/>
  <c r="CG235" i="23" s="1"/>
  <c r="CB41" i="23"/>
  <c r="BL41" i="23"/>
  <c r="CJ41" i="23" s="1"/>
  <c r="CC41" i="23"/>
  <c r="BM41" i="23"/>
  <c r="CK41" i="23" s="1"/>
  <c r="CD41" i="23"/>
  <c r="BY41" i="23"/>
  <c r="BN41" i="23"/>
  <c r="CL41" i="23" s="1"/>
  <c r="BI41" i="23"/>
  <c r="CG41" i="23" s="1"/>
  <c r="CE41" i="23"/>
  <c r="BO41" i="23"/>
  <c r="CM41" i="23" s="1"/>
  <c r="CF41" i="23"/>
  <c r="BP41" i="23"/>
  <c r="CN41" i="23" s="1"/>
  <c r="CA41" i="23"/>
  <c r="BK41" i="23"/>
  <c r="CI41" i="23" s="1"/>
  <c r="BJ41" i="23"/>
  <c r="CH41" i="23" s="1"/>
  <c r="BZ41" i="23"/>
  <c r="BY187" i="23"/>
  <c r="BI187" i="23"/>
  <c r="CG187" i="23" s="1"/>
  <c r="CF187" i="23"/>
  <c r="BP187" i="23"/>
  <c r="CN187" i="23" s="1"/>
  <c r="CE187" i="23"/>
  <c r="BO187" i="23"/>
  <c r="CM187" i="23" s="1"/>
  <c r="CD187" i="23"/>
  <c r="BN187" i="23"/>
  <c r="CL187" i="23" s="1"/>
  <c r="CC187" i="23"/>
  <c r="BM187" i="23"/>
  <c r="CK187" i="23" s="1"/>
  <c r="CB187" i="23"/>
  <c r="BL187" i="23"/>
  <c r="CJ187" i="23" s="1"/>
  <c r="CA187" i="23"/>
  <c r="BK187" i="23"/>
  <c r="CI187" i="23" s="1"/>
  <c r="BZ187" i="23"/>
  <c r="BJ187" i="23"/>
  <c r="CH187" i="23" s="1"/>
  <c r="FX87" i="23"/>
  <c r="FX184" i="24"/>
  <c r="BZ90" i="24"/>
  <c r="BJ90" i="24"/>
  <c r="CH90" i="24" s="1"/>
  <c r="BY90" i="24"/>
  <c r="BI90" i="24"/>
  <c r="CG90" i="24" s="1"/>
  <c r="CF90" i="24"/>
  <c r="BP90" i="24"/>
  <c r="CE90" i="24"/>
  <c r="BO90" i="24"/>
  <c r="CM90" i="24" s="1"/>
  <c r="CD90" i="24"/>
  <c r="BN90" i="24"/>
  <c r="CL90" i="24" s="1"/>
  <c r="CC90" i="24"/>
  <c r="BM90" i="24"/>
  <c r="CK90" i="24" s="1"/>
  <c r="CB90" i="24"/>
  <c r="BL90" i="24"/>
  <c r="CJ90" i="24" s="1"/>
  <c r="CA90" i="24"/>
  <c r="BK90" i="24"/>
  <c r="CI90" i="24" s="1"/>
  <c r="FU136" i="24"/>
  <c r="FQ135" i="24"/>
  <c r="FL323" i="17"/>
  <c r="FN323" i="17"/>
  <c r="FV323" i="17" s="1"/>
  <c r="FO38" i="17"/>
  <c r="FW38" i="17" s="1"/>
  <c r="CQ232" i="17"/>
  <c r="DG232" i="17"/>
  <c r="CY232" i="17"/>
  <c r="DO232" i="17"/>
  <c r="EM232" i="17" s="1"/>
  <c r="FV276" i="17"/>
  <c r="EN277" i="17"/>
  <c r="FL277" i="17" s="1"/>
  <c r="DX87" i="17"/>
  <c r="FD87" i="17" s="1"/>
  <c r="EE136" i="17"/>
  <c r="FK136" i="17" s="1"/>
  <c r="EU136" i="17"/>
  <c r="DK185" i="17"/>
  <c r="EQ185" i="17"/>
  <c r="EI185" i="17"/>
  <c r="CU185" i="17"/>
  <c r="DS185" i="17"/>
  <c r="EA185" i="17" s="1"/>
  <c r="FG185" i="17" s="1"/>
  <c r="DC185" i="17"/>
  <c r="CT137" i="17"/>
  <c r="DJ137" i="17"/>
  <c r="DR137" i="17"/>
  <c r="EP137" i="17" s="1"/>
  <c r="DB137" i="17"/>
  <c r="ED323" i="17"/>
  <c r="FJ323" i="17" s="1"/>
  <c r="FG323" i="17"/>
  <c r="EC184" i="17"/>
  <c r="ES184" i="17"/>
  <c r="FI277" i="17"/>
  <c r="CQ39" i="17"/>
  <c r="DO39" i="17"/>
  <c r="EM39" i="17" s="1"/>
  <c r="CY39" i="17"/>
  <c r="DE278" i="17"/>
  <c r="EC278" i="17" s="1"/>
  <c r="CO278" i="17"/>
  <c r="CW278" i="17"/>
  <c r="DM278" i="17"/>
  <c r="EK278" i="17" s="1"/>
  <c r="EE88" i="17"/>
  <c r="DO88" i="17"/>
  <c r="EM88" i="17" s="1"/>
  <c r="CY88" i="17"/>
  <c r="DG88" i="17"/>
  <c r="CQ88" i="17"/>
  <c r="FK88" i="17" s="1"/>
  <c r="DW88" i="17"/>
  <c r="FC88" i="17" s="1"/>
  <c r="FD231" i="17"/>
  <c r="FQ322" i="17"/>
  <c r="EU87" i="17"/>
  <c r="FS87" i="17" s="1"/>
  <c r="DM324" i="17"/>
  <c r="EK324" i="17" s="1"/>
  <c r="CW324" i="17"/>
  <c r="DE324" i="17"/>
  <c r="CO324" i="17"/>
  <c r="EC324" i="17"/>
  <c r="ES324" i="17" s="1"/>
  <c r="DU324" i="17"/>
  <c r="EB277" i="17"/>
  <c r="FH277" i="17" s="1"/>
  <c r="EZ87" i="17"/>
  <c r="FO136" i="17"/>
  <c r="EW184" i="17"/>
  <c r="FU184" i="17" s="1"/>
  <c r="FN277" i="17"/>
  <c r="FM87" i="17"/>
  <c r="FU87" i="17" s="1"/>
  <c r="FL136" i="17"/>
  <c r="FT136" i="17" s="1"/>
  <c r="ES183" i="17"/>
  <c r="FQ183" i="17" s="1"/>
  <c r="EX86" i="17"/>
  <c r="FV86" i="17" s="1"/>
  <c r="ED184" i="17"/>
  <c r="FJ184" i="17" s="1"/>
  <c r="EL87" i="17"/>
  <c r="ET87" i="17" s="1"/>
  <c r="FI230" i="17"/>
  <c r="CI325" i="17"/>
  <c r="CA325" i="17"/>
  <c r="BK325" i="17"/>
  <c r="CG325" i="17"/>
  <c r="BY325" i="17"/>
  <c r="BI325" i="17"/>
  <c r="CM325" i="17"/>
  <c r="CE325" i="17"/>
  <c r="BO325" i="17"/>
  <c r="CL325" i="17"/>
  <c r="CD325" i="17"/>
  <c r="BN325" i="17"/>
  <c r="CH325" i="17"/>
  <c r="BJ325" i="17"/>
  <c r="CF325" i="17"/>
  <c r="CC325" i="17"/>
  <c r="CB325" i="17"/>
  <c r="BZ325" i="17"/>
  <c r="CN325" i="17"/>
  <c r="BP325" i="17"/>
  <c r="CJ325" i="17"/>
  <c r="BL325" i="17"/>
  <c r="CK325" i="17"/>
  <c r="BM325" i="17"/>
  <c r="FQ324" i="22"/>
  <c r="EA279" i="22"/>
  <c r="EA232" i="22"/>
  <c r="DX185" i="23"/>
  <c r="CC325" i="23"/>
  <c r="BM325" i="23"/>
  <c r="CK325" i="23" s="1"/>
  <c r="CB325" i="23"/>
  <c r="BL325" i="23"/>
  <c r="CJ325" i="23" s="1"/>
  <c r="CA325" i="23"/>
  <c r="BK325" i="23"/>
  <c r="CI325" i="23" s="1"/>
  <c r="BZ325" i="23"/>
  <c r="BJ325" i="23"/>
  <c r="CH325" i="23" s="1"/>
  <c r="BY325" i="23"/>
  <c r="BI325" i="23"/>
  <c r="CG325" i="23" s="1"/>
  <c r="CF325" i="23"/>
  <c r="BP325" i="23"/>
  <c r="CN325" i="23" s="1"/>
  <c r="CE325" i="23"/>
  <c r="BO325" i="23"/>
  <c r="CM325" i="23" s="1"/>
  <c r="CD325" i="23"/>
  <c r="BN325" i="23"/>
  <c r="CL325" i="23" s="1"/>
  <c r="CE280" i="23"/>
  <c r="BO280" i="23"/>
  <c r="CM280" i="23" s="1"/>
  <c r="CD280" i="23"/>
  <c r="BN280" i="23"/>
  <c r="CL280" i="23" s="1"/>
  <c r="CC280" i="23"/>
  <c r="BM280" i="23"/>
  <c r="CK280" i="23" s="1"/>
  <c r="CB280" i="23"/>
  <c r="BL280" i="23"/>
  <c r="CJ280" i="23" s="1"/>
  <c r="CA280" i="23"/>
  <c r="BK280" i="23"/>
  <c r="CI280" i="23" s="1"/>
  <c r="BZ280" i="23"/>
  <c r="BJ280" i="23"/>
  <c r="CH280" i="23" s="1"/>
  <c r="BY280" i="23"/>
  <c r="BI280" i="23"/>
  <c r="CG280" i="23" s="1"/>
  <c r="CF280" i="23"/>
  <c r="BP280" i="23"/>
  <c r="CN280" i="23" s="1"/>
  <c r="FJ232" i="23"/>
  <c r="DV233" i="23"/>
  <c r="EV232" i="23"/>
  <c r="DX323" i="23"/>
  <c r="DZ89" i="23"/>
  <c r="DV324" i="24"/>
  <c r="CV232" i="24"/>
  <c r="DX40" i="24"/>
  <c r="EA278" i="24"/>
  <c r="FR230" i="24"/>
  <c r="FC21" i="17"/>
  <c r="EU323" i="17"/>
  <c r="FS323" i="17" s="1"/>
  <c r="EA231" i="17"/>
  <c r="FG231" i="17" s="1"/>
  <c r="EA277" i="17"/>
  <c r="FG277" i="17" s="1"/>
  <c r="EI87" i="17"/>
  <c r="FG87" i="17" s="1"/>
  <c r="CS232" i="17"/>
  <c r="DI232" i="17"/>
  <c r="DA232" i="17"/>
  <c r="DQ232" i="17"/>
  <c r="EO232" i="17" s="1"/>
  <c r="DY232" i="17"/>
  <c r="FE232" i="17" s="1"/>
  <c r="EG232" i="17"/>
  <c r="EV87" i="17"/>
  <c r="FT87" i="17" s="1"/>
  <c r="DW136" i="17"/>
  <c r="FC136" i="17" s="1"/>
  <c r="CP185" i="17"/>
  <c r="DF185" i="17"/>
  <c r="DN185" i="17"/>
  <c r="EL185" i="17" s="1"/>
  <c r="CX185" i="17"/>
  <c r="EC137" i="17"/>
  <c r="CO137" i="17"/>
  <c r="DE137" i="17"/>
  <c r="DM137" i="17"/>
  <c r="DU137" i="17" s="1"/>
  <c r="CW137" i="17"/>
  <c r="DV323" i="17"/>
  <c r="FB323" i="17" s="1"/>
  <c r="DU184" i="17"/>
  <c r="FA184" i="17" s="1"/>
  <c r="FM231" i="17"/>
  <c r="DK39" i="17"/>
  <c r="CU39" i="17"/>
  <c r="DS39" i="17"/>
  <c r="EQ39" i="17" s="1"/>
  <c r="DC39" i="17"/>
  <c r="DI39" i="17"/>
  <c r="EG39" i="17" s="1"/>
  <c r="CS39" i="17"/>
  <c r="FM39" i="17" s="1"/>
  <c r="DA39" i="17"/>
  <c r="DQ39" i="17"/>
  <c r="EO39" i="17"/>
  <c r="DI278" i="17"/>
  <c r="CS278" i="17"/>
  <c r="DA278" i="17"/>
  <c r="DQ278" i="17"/>
  <c r="EO278" i="17" s="1"/>
  <c r="DJ88" i="17"/>
  <c r="DB88" i="17"/>
  <c r="DR88" i="17"/>
  <c r="EP88" i="17" s="1"/>
  <c r="CT88" i="17"/>
  <c r="FZ275" i="17"/>
  <c r="EV231" i="17"/>
  <c r="FT231" i="17" s="1"/>
  <c r="FZ229" i="17"/>
  <c r="EE184" i="17"/>
  <c r="FC184" i="17" s="1"/>
  <c r="EZ276" i="17"/>
  <c r="FX276" i="17" s="1"/>
  <c r="EQ324" i="17"/>
  <c r="DC324" i="17"/>
  <c r="DS324" i="17"/>
  <c r="EA324" i="17" s="1"/>
  <c r="FG324" i="17" s="1"/>
  <c r="DK324" i="17"/>
  <c r="EI324" i="17" s="1"/>
  <c r="EY324" i="17" s="1"/>
  <c r="CU324" i="17"/>
  <c r="EH38" i="17"/>
  <c r="FF38" i="17" s="1"/>
  <c r="EX38" i="17"/>
  <c r="FK231" i="17"/>
  <c r="FP277" i="17"/>
  <c r="FP87" i="17"/>
  <c r="EY136" i="17"/>
  <c r="DZ277" i="17"/>
  <c r="FF277" i="17" s="1"/>
  <c r="EX277" i="17"/>
  <c r="EX135" i="17"/>
  <c r="FV135" i="17" s="1"/>
  <c r="EV135" i="17"/>
  <c r="EJ231" i="17"/>
  <c r="EZ231" i="17" s="1"/>
  <c r="ED277" i="17"/>
  <c r="FB277" i="17" s="1"/>
  <c r="FI136" i="17"/>
  <c r="FD276" i="17"/>
  <c r="FK322" i="17"/>
  <c r="FI278" i="22"/>
  <c r="FW324" i="22"/>
  <c r="CA234" i="22"/>
  <c r="BK234" i="22"/>
  <c r="CI234" i="22" s="1"/>
  <c r="BZ234" i="22"/>
  <c r="BJ234" i="22"/>
  <c r="CH234" i="22" s="1"/>
  <c r="BY234" i="22"/>
  <c r="BI234" i="22"/>
  <c r="CG234" i="22" s="1"/>
  <c r="CF234" i="22"/>
  <c r="BP234" i="22"/>
  <c r="CN234" i="22" s="1"/>
  <c r="CE234" i="22"/>
  <c r="BO234" i="22"/>
  <c r="CM234" i="22" s="1"/>
  <c r="CD234" i="22"/>
  <c r="BN234" i="22"/>
  <c r="CL234" i="22" s="1"/>
  <c r="CC234" i="22"/>
  <c r="BM234" i="22"/>
  <c r="CK234" i="22" s="1"/>
  <c r="CB234" i="22"/>
  <c r="BL234" i="22"/>
  <c r="CJ234" i="22" s="1"/>
  <c r="BY188" i="22"/>
  <c r="BI188" i="22"/>
  <c r="CG188" i="22" s="1"/>
  <c r="CF188" i="22"/>
  <c r="BP188" i="22"/>
  <c r="CN188" i="22" s="1"/>
  <c r="CE188" i="22"/>
  <c r="BO188" i="22"/>
  <c r="CM188" i="22" s="1"/>
  <c r="CC188" i="22"/>
  <c r="BM188" i="22"/>
  <c r="CK188" i="22" s="1"/>
  <c r="CB188" i="22"/>
  <c r="BL188" i="22"/>
  <c r="CJ188" i="22" s="1"/>
  <c r="CA188" i="22"/>
  <c r="BK188" i="22"/>
  <c r="CI188" i="22" s="1"/>
  <c r="BZ188" i="22"/>
  <c r="BJ188" i="22"/>
  <c r="CH188" i="22" s="1"/>
  <c r="CD188" i="22"/>
  <c r="BN188" i="22"/>
  <c r="CL188" i="22" s="1"/>
  <c r="FQ37" i="22"/>
  <c r="DZ233" i="23"/>
  <c r="BZ91" i="23"/>
  <c r="BJ91" i="23"/>
  <c r="CH91" i="23" s="1"/>
  <c r="BY91" i="23"/>
  <c r="BI91" i="23"/>
  <c r="CG91" i="23" s="1"/>
  <c r="CF91" i="23"/>
  <c r="BP91" i="23"/>
  <c r="CN91" i="23" s="1"/>
  <c r="CE91" i="23"/>
  <c r="BO91" i="23"/>
  <c r="CM91" i="23" s="1"/>
  <c r="CD91" i="23"/>
  <c r="BN91" i="23"/>
  <c r="CL91" i="23" s="1"/>
  <c r="CC91" i="23"/>
  <c r="BM91" i="23"/>
  <c r="CK91" i="23" s="1"/>
  <c r="CB91" i="23"/>
  <c r="BL91" i="23"/>
  <c r="CJ91" i="23" s="1"/>
  <c r="CA91" i="23"/>
  <c r="BK91" i="23"/>
  <c r="CI91" i="23" s="1"/>
  <c r="DW185" i="23"/>
  <c r="FX87" i="24"/>
  <c r="FB231" i="24"/>
  <c r="FQ276" i="24"/>
  <c r="FK323" i="17"/>
  <c r="EA184" i="17"/>
  <c r="FG184" i="17" s="1"/>
  <c r="EP136" i="17"/>
  <c r="FN136" i="17" s="1"/>
  <c r="DL232" i="17"/>
  <c r="CV232" i="17"/>
  <c r="DD232" i="17"/>
  <c r="DT232" i="17"/>
  <c r="ER232" i="17" s="1"/>
  <c r="EB232" i="17"/>
  <c r="DZ231" i="17"/>
  <c r="FF231" i="17" s="1"/>
  <c r="FV230" i="17"/>
  <c r="EO185" i="17"/>
  <c r="DI185" i="17"/>
  <c r="CS185" i="17"/>
  <c r="DY185" i="17"/>
  <c r="DQ185" i="17"/>
  <c r="DA185" i="17"/>
  <c r="EG185" i="17"/>
  <c r="EN137" i="17"/>
  <c r="DX137" i="17"/>
  <c r="DH137" i="17"/>
  <c r="CR137" i="17"/>
  <c r="DP137" i="17"/>
  <c r="CZ137" i="17"/>
  <c r="EF137" i="17"/>
  <c r="EV137" i="17" s="1"/>
  <c r="FO323" i="17"/>
  <c r="FI184" i="17"/>
  <c r="EW231" i="17"/>
  <c r="FU231" i="17" s="1"/>
  <c r="EC87" i="17"/>
  <c r="ES87" i="17" s="1"/>
  <c r="EL39" i="17"/>
  <c r="CP39" i="17"/>
  <c r="DN39" i="17"/>
  <c r="CX39" i="17"/>
  <c r="CU278" i="17"/>
  <c r="DK278" i="17"/>
  <c r="DC278" i="17"/>
  <c r="DS278" i="17"/>
  <c r="EA278" i="17" s="1"/>
  <c r="CW88" i="17"/>
  <c r="EK88" i="17"/>
  <c r="CO88" i="17"/>
  <c r="DE88" i="17"/>
  <c r="EC88" i="17" s="1"/>
  <c r="DM88" i="17"/>
  <c r="DU323" i="17"/>
  <c r="FA323" i="17" s="1"/>
  <c r="EH184" i="17"/>
  <c r="EX184" i="17" s="1"/>
  <c r="FW230" i="17"/>
  <c r="FK277" i="17"/>
  <c r="DY323" i="17"/>
  <c r="FE323" i="17" s="1"/>
  <c r="FP184" i="17"/>
  <c r="DW231" i="17"/>
  <c r="FC231" i="17" s="1"/>
  <c r="EU231" i="17"/>
  <c r="EZ277" i="17"/>
  <c r="FG136" i="17"/>
  <c r="FZ67" i="17"/>
  <c r="FL135" i="17"/>
  <c r="FI231" i="17"/>
  <c r="EW37" i="17"/>
  <c r="FU37" i="17" s="1"/>
  <c r="DV231" i="17"/>
  <c r="FB231" i="17" s="1"/>
  <c r="CJ186" i="17"/>
  <c r="CB186" i="17"/>
  <c r="BL186" i="17"/>
  <c r="CI186" i="17"/>
  <c r="CA186" i="17"/>
  <c r="BK186" i="17"/>
  <c r="CH186" i="17"/>
  <c r="BZ186" i="17"/>
  <c r="BJ186" i="17"/>
  <c r="CG186" i="17"/>
  <c r="BY186" i="17"/>
  <c r="BI186" i="17"/>
  <c r="CN186" i="17"/>
  <c r="CF186" i="17"/>
  <c r="BP186" i="17"/>
  <c r="CM186" i="17"/>
  <c r="CE186" i="17"/>
  <c r="BO186" i="17"/>
  <c r="CL186" i="17"/>
  <c r="CD186" i="17"/>
  <c r="BN186" i="17"/>
  <c r="CK186" i="17"/>
  <c r="CC186" i="17"/>
  <c r="BM186" i="17"/>
  <c r="DX232" i="22"/>
  <c r="CJ138" i="17"/>
  <c r="CB138" i="17"/>
  <c r="BL138" i="17"/>
  <c r="CI138" i="17"/>
  <c r="CA138" i="17"/>
  <c r="BK138" i="17"/>
  <c r="CH138" i="17"/>
  <c r="BZ138" i="17"/>
  <c r="BJ138" i="17"/>
  <c r="CG138" i="17"/>
  <c r="BY138" i="17"/>
  <c r="BI138" i="17"/>
  <c r="CN138" i="17"/>
  <c r="CF138" i="17"/>
  <c r="BP138" i="17"/>
  <c r="CM138" i="17"/>
  <c r="CE138" i="17"/>
  <c r="BO138" i="17"/>
  <c r="CL138" i="17"/>
  <c r="CD138" i="17"/>
  <c r="BN138" i="17"/>
  <c r="CK138" i="17"/>
  <c r="CC138" i="17"/>
  <c r="BM138" i="17"/>
  <c r="CF41" i="22"/>
  <c r="BP41" i="22"/>
  <c r="CN41" i="22" s="1"/>
  <c r="BY41" i="22"/>
  <c r="BI41" i="22"/>
  <c r="CG41" i="22" s="1"/>
  <c r="BZ41" i="22"/>
  <c r="BJ41" i="22"/>
  <c r="CH41" i="22" s="1"/>
  <c r="CA41" i="22"/>
  <c r="BK41" i="22"/>
  <c r="CI41" i="22" s="1"/>
  <c r="CB41" i="22"/>
  <c r="BL41" i="22"/>
  <c r="CJ41" i="22" s="1"/>
  <c r="CC41" i="22"/>
  <c r="BM41" i="22"/>
  <c r="CK41" i="22" s="1"/>
  <c r="CD41" i="22"/>
  <c r="BN41" i="22"/>
  <c r="CL41" i="22" s="1"/>
  <c r="CE41" i="22"/>
  <c r="BO41" i="22"/>
  <c r="CM41" i="22" s="1"/>
  <c r="BY139" i="22"/>
  <c r="BI139" i="22"/>
  <c r="CG139" i="22" s="1"/>
  <c r="CF139" i="22"/>
  <c r="BP139" i="22"/>
  <c r="CN139" i="22" s="1"/>
  <c r="CE139" i="22"/>
  <c r="BO139" i="22"/>
  <c r="CM139" i="22" s="1"/>
  <c r="CC139" i="22"/>
  <c r="BM139" i="22"/>
  <c r="CK139" i="22" s="1"/>
  <c r="CB139" i="22"/>
  <c r="BL139" i="22"/>
  <c r="CJ139" i="22" s="1"/>
  <c r="CA139" i="22"/>
  <c r="BK139" i="22"/>
  <c r="CI139" i="22" s="1"/>
  <c r="BZ139" i="22"/>
  <c r="BJ139" i="22"/>
  <c r="CH139" i="22" s="1"/>
  <c r="CD139" i="22"/>
  <c r="BN139" i="22"/>
  <c r="CL139" i="22" s="1"/>
  <c r="BZ327" i="22"/>
  <c r="BJ327" i="22"/>
  <c r="CH327" i="22" s="1"/>
  <c r="BY327" i="22"/>
  <c r="BI327" i="22"/>
  <c r="CG327" i="22" s="1"/>
  <c r="CF327" i="22"/>
  <c r="BP327" i="22"/>
  <c r="CN327" i="22" s="1"/>
  <c r="CE327" i="22"/>
  <c r="BO327" i="22"/>
  <c r="CM327" i="22" s="1"/>
  <c r="CD327" i="22"/>
  <c r="BN327" i="22"/>
  <c r="CL327" i="22" s="1"/>
  <c r="CC327" i="22"/>
  <c r="BM327" i="22"/>
  <c r="CK327" i="22" s="1"/>
  <c r="CB327" i="22"/>
  <c r="BL327" i="22"/>
  <c r="CJ327" i="22" s="1"/>
  <c r="CA327" i="22"/>
  <c r="BK327" i="22"/>
  <c r="CI327" i="22" s="1"/>
  <c r="DW137" i="22"/>
  <c r="DY137" i="22"/>
  <c r="BY91" i="22"/>
  <c r="BI91" i="22"/>
  <c r="CG91" i="22" s="1"/>
  <c r="CF91" i="22"/>
  <c r="BP91" i="22"/>
  <c r="CN91" i="22" s="1"/>
  <c r="CE91" i="22"/>
  <c r="BO91" i="22"/>
  <c r="CM91" i="22" s="1"/>
  <c r="CC91" i="22"/>
  <c r="BM91" i="22"/>
  <c r="CK91" i="22" s="1"/>
  <c r="CB91" i="22"/>
  <c r="BL91" i="22"/>
  <c r="CJ91" i="22" s="1"/>
  <c r="CA91" i="22"/>
  <c r="BK91" i="22"/>
  <c r="CI91" i="22" s="1"/>
  <c r="BZ91" i="22"/>
  <c r="BJ91" i="22"/>
  <c r="CH91" i="22" s="1"/>
  <c r="CD91" i="22"/>
  <c r="BN91" i="22"/>
  <c r="CL91" i="22" s="1"/>
  <c r="EK278" i="23"/>
  <c r="DW278" i="23"/>
  <c r="EA138" i="23"/>
  <c r="FR88" i="23"/>
  <c r="DX233" i="23"/>
  <c r="DV39" i="23"/>
  <c r="DX278" i="23"/>
  <c r="DV278" i="24"/>
  <c r="EB88" i="24"/>
  <c r="DY137" i="24"/>
  <c r="FE137" i="24" s="1"/>
  <c r="EO88" i="24"/>
  <c r="FK323" i="24"/>
  <c r="CF326" i="24"/>
  <c r="BP326" i="24"/>
  <c r="CE326" i="24"/>
  <c r="BO326" i="24"/>
  <c r="CM326" i="24" s="1"/>
  <c r="CD326" i="24"/>
  <c r="BN326" i="24"/>
  <c r="CL326" i="24" s="1"/>
  <c r="CC326" i="24"/>
  <c r="BM326" i="24"/>
  <c r="CK326" i="24" s="1"/>
  <c r="CB326" i="24"/>
  <c r="BL326" i="24"/>
  <c r="CJ326" i="24" s="1"/>
  <c r="CA326" i="24"/>
  <c r="BK326" i="24"/>
  <c r="CI326" i="24" s="1"/>
  <c r="BZ326" i="24"/>
  <c r="BJ326" i="24"/>
  <c r="CH326" i="24" s="1"/>
  <c r="BY326" i="24"/>
  <c r="BI326" i="24"/>
  <c r="CG326" i="24" s="1"/>
  <c r="FD231" i="24"/>
  <c r="EV323" i="17"/>
  <c r="FT323" i="17" s="1"/>
  <c r="ED232" i="17"/>
  <c r="CP232" i="17"/>
  <c r="DF232" i="17"/>
  <c r="DV232" i="17" s="1"/>
  <c r="FB232" i="17" s="1"/>
  <c r="CX232" i="17"/>
  <c r="DN232" i="17"/>
  <c r="EL232" i="17"/>
  <c r="EJ38" i="17"/>
  <c r="FH38" i="17" s="1"/>
  <c r="EZ38" i="17"/>
  <c r="FN231" i="17"/>
  <c r="FX183" i="17"/>
  <c r="EV277" i="17"/>
  <c r="FC183" i="17"/>
  <c r="FS183" i="17" s="1"/>
  <c r="CV185" i="17"/>
  <c r="DL185" i="17"/>
  <c r="DD185" i="17"/>
  <c r="DT185" i="17"/>
  <c r="ER185" i="17" s="1"/>
  <c r="DK137" i="17"/>
  <c r="EA137" i="17" s="1"/>
  <c r="CU137" i="17"/>
  <c r="DS137" i="17"/>
  <c r="EQ137" i="17" s="1"/>
  <c r="DC137" i="17"/>
  <c r="FA277" i="17"/>
  <c r="FE37" i="17"/>
  <c r="EB136" i="17"/>
  <c r="FH136" i="17" s="1"/>
  <c r="DD39" i="17"/>
  <c r="DT39" i="17"/>
  <c r="ER39" i="17" s="1"/>
  <c r="DL39" i="17"/>
  <c r="EJ39" i="17" s="1"/>
  <c r="CV39" i="17"/>
  <c r="CP278" i="17"/>
  <c r="DF278" i="17"/>
  <c r="ED278" i="17" s="1"/>
  <c r="ET278" i="17" s="1"/>
  <c r="DN278" i="17"/>
  <c r="EL278" i="17" s="1"/>
  <c r="CX278" i="17"/>
  <c r="CZ88" i="17"/>
  <c r="DP88" i="17"/>
  <c r="EN88" i="17" s="1"/>
  <c r="CR88" i="17"/>
  <c r="DH88" i="17"/>
  <c r="DX88" i="17" s="1"/>
  <c r="FN184" i="17"/>
  <c r="FE277" i="17"/>
  <c r="EG38" i="17"/>
  <c r="FM38" i="17" s="1"/>
  <c r="EW38" i="17"/>
  <c r="EU277" i="17"/>
  <c r="DF324" i="17"/>
  <c r="ED324" i="17"/>
  <c r="CX324" i="17"/>
  <c r="DN324" i="17"/>
  <c r="EL324" i="17" s="1"/>
  <c r="CP324" i="17"/>
  <c r="DV324" i="17"/>
  <c r="DO324" i="17"/>
  <c r="EM324" i="17" s="1"/>
  <c r="CY324" i="17"/>
  <c r="CQ324" i="17"/>
  <c r="FK324" i="17" s="1"/>
  <c r="DG324" i="17"/>
  <c r="DW324" i="17"/>
  <c r="FC324" i="17" s="1"/>
  <c r="EE324" i="17"/>
  <c r="EB184" i="17"/>
  <c r="FH184" i="17" s="1"/>
  <c r="EB323" i="17"/>
  <c r="FH323" i="17" s="1"/>
  <c r="ES231" i="17"/>
  <c r="FQ231" i="17" s="1"/>
  <c r="FT134" i="17"/>
  <c r="FZ134" i="17" s="1"/>
  <c r="DV184" i="17"/>
  <c r="FB184" i="17" s="1"/>
  <c r="FJ87" i="17"/>
  <c r="FZ37" i="24"/>
  <c r="FX38" i="24"/>
  <c r="FZ38" i="24" s="1"/>
  <c r="DU40" i="24"/>
  <c r="EV39" i="24"/>
  <c r="FM39" i="24"/>
  <c r="FP39" i="24"/>
  <c r="EZ38" i="22"/>
  <c r="FR37" i="22"/>
  <c r="DX39" i="22"/>
  <c r="ET38" i="22"/>
  <c r="FJ38" i="22"/>
  <c r="DU39" i="22"/>
  <c r="FH38" i="22"/>
  <c r="FD19" i="17"/>
  <c r="ES19" i="17"/>
  <c r="EV19" i="17"/>
  <c r="EC20" i="17"/>
  <c r="FI20" i="17" s="1"/>
  <c r="DU20" i="17"/>
  <c r="FA19" i="17"/>
  <c r="FT19" i="17"/>
  <c r="ED21" i="17"/>
  <c r="FJ21" i="17" s="1"/>
  <c r="DV21" i="17"/>
  <c r="EE22" i="17"/>
  <c r="FK22" i="17" s="1"/>
  <c r="DW22" i="17"/>
  <c r="EF20" i="17"/>
  <c r="FL20" i="17" s="1"/>
  <c r="DX20" i="17"/>
  <c r="FR20" i="17"/>
  <c r="EU21" i="17"/>
  <c r="FS21" i="17" s="1"/>
  <c r="FV323" i="24"/>
  <c r="EU323" i="24"/>
  <c r="FH323" i="24"/>
  <c r="DW324" i="24"/>
  <c r="EZ323" i="24"/>
  <c r="FX323" i="24" s="1"/>
  <c r="DZ324" i="24"/>
  <c r="FX277" i="24"/>
  <c r="FJ277" i="24"/>
  <c r="EB278" i="24"/>
  <c r="EI278" i="24"/>
  <c r="DX278" i="24"/>
  <c r="FB277" i="24"/>
  <c r="EO278" i="24"/>
  <c r="FE278" i="24" s="1"/>
  <c r="EN278" i="24"/>
  <c r="DW278" i="24"/>
  <c r="FC278" i="24" s="1"/>
  <c r="EB232" i="24"/>
  <c r="EV231" i="24"/>
  <c r="FW230" i="24"/>
  <c r="DX232" i="24"/>
  <c r="FO231" i="24"/>
  <c r="DU232" i="24"/>
  <c r="FA232" i="24" s="1"/>
  <c r="FN231" i="24"/>
  <c r="DW232" i="24"/>
  <c r="FG231" i="24"/>
  <c r="FW231" i="24" s="1"/>
  <c r="DY185" i="24"/>
  <c r="FS184" i="24"/>
  <c r="DU185" i="24"/>
  <c r="EX184" i="24"/>
  <c r="FL184" i="24"/>
  <c r="FK137" i="24"/>
  <c r="DZ137" i="24"/>
  <c r="DU137" i="24"/>
  <c r="FN136" i="24"/>
  <c r="DV137" i="24"/>
  <c r="FB137" i="24" s="1"/>
  <c r="FF136" i="24"/>
  <c r="FG137" i="24"/>
  <c r="EO137" i="24"/>
  <c r="FD136" i="24"/>
  <c r="DV88" i="24"/>
  <c r="DZ88" i="24"/>
  <c r="FI87" i="24"/>
  <c r="EL88" i="24"/>
  <c r="FJ87" i="24"/>
  <c r="ET87" i="24"/>
  <c r="FR87" i="24" s="1"/>
  <c r="ES87" i="24"/>
  <c r="FQ87" i="24" s="1"/>
  <c r="FI39" i="24"/>
  <c r="FA39" i="24"/>
  <c r="FQ39" i="24" s="1"/>
  <c r="DV40" i="24"/>
  <c r="FB40" i="24" s="1"/>
  <c r="FL39" i="24"/>
  <c r="EB40" i="24"/>
  <c r="FJ40" i="24"/>
  <c r="EA40" i="24"/>
  <c r="FG40" i="24" s="1"/>
  <c r="DY40" i="24"/>
  <c r="FE40" i="24" s="1"/>
  <c r="DZ40" i="24"/>
  <c r="FD39" i="24"/>
  <c r="FN40" i="24"/>
  <c r="FM40" i="24"/>
  <c r="EN40" i="24"/>
  <c r="FE39" i="24"/>
  <c r="FK278" i="24"/>
  <c r="FM278" i="24"/>
  <c r="FO88" i="24"/>
  <c r="ED186" i="24"/>
  <c r="CP186" i="24"/>
  <c r="DF186" i="24"/>
  <c r="DN186" i="24"/>
  <c r="DV186" i="24" s="1"/>
  <c r="DP279" i="24"/>
  <c r="EN279" i="24" s="1"/>
  <c r="CZ279" i="24"/>
  <c r="DH279" i="24"/>
  <c r="EF279" i="24" s="1"/>
  <c r="CR279" i="24"/>
  <c r="CT137" i="24"/>
  <c r="DW40" i="24"/>
  <c r="FC40" i="24" s="1"/>
  <c r="EO233" i="24"/>
  <c r="DQ233" i="24"/>
  <c r="DI233" i="24"/>
  <c r="EG233" i="24" s="1"/>
  <c r="DA233" i="24"/>
  <c r="X43" i="24"/>
  <c r="AS42" i="24"/>
  <c r="CO89" i="24"/>
  <c r="DE89" i="24"/>
  <c r="DM89" i="24"/>
  <c r="EK89" i="24" s="1"/>
  <c r="FV183" i="24"/>
  <c r="FG39" i="24"/>
  <c r="CW137" i="24"/>
  <c r="FS136" i="24"/>
  <c r="EU231" i="24"/>
  <c r="DU324" i="24"/>
  <c r="FA324" i="24" s="1"/>
  <c r="EA185" i="24"/>
  <c r="FG185" i="24" s="1"/>
  <c r="FZ276" i="24"/>
  <c r="ET39" i="24"/>
  <c r="FK231" i="24"/>
  <c r="EY39" i="24"/>
  <c r="CW40" i="24"/>
  <c r="CU186" i="24"/>
  <c r="DK186" i="24"/>
  <c r="DS186" i="24"/>
  <c r="EQ186" i="24" s="1"/>
  <c r="EG138" i="24"/>
  <c r="DQ138" i="24"/>
  <c r="EO138" i="24" s="1"/>
  <c r="DA138" i="24"/>
  <c r="CS138" i="24"/>
  <c r="DI138" i="24"/>
  <c r="FD184" i="24"/>
  <c r="EN232" i="24"/>
  <c r="EV232" i="24" s="1"/>
  <c r="ER232" i="24"/>
  <c r="FH232" i="24" s="1"/>
  <c r="ET323" i="24"/>
  <c r="FR323" i="24" s="1"/>
  <c r="EN324" i="24"/>
  <c r="FL324" i="24" s="1"/>
  <c r="CX325" i="24"/>
  <c r="ED325" i="24"/>
  <c r="DN325" i="24"/>
  <c r="EL325" i="24" s="1"/>
  <c r="DF325" i="24"/>
  <c r="DW88" i="24"/>
  <c r="CN279" i="24"/>
  <c r="DD279" i="24" s="1"/>
  <c r="ER279" i="24"/>
  <c r="DT279" i="24"/>
  <c r="DL279" i="24"/>
  <c r="FF39" i="24"/>
  <c r="FC323" i="24"/>
  <c r="FS323" i="24" s="1"/>
  <c r="DC41" i="24"/>
  <c r="DK41" i="24"/>
  <c r="EI41" i="24" s="1"/>
  <c r="DS41" i="24"/>
  <c r="EQ41" i="24" s="1"/>
  <c r="CU41" i="24"/>
  <c r="X188" i="24"/>
  <c r="AS187" i="24"/>
  <c r="FK277" i="24"/>
  <c r="FS277" i="24" s="1"/>
  <c r="FT277" i="24"/>
  <c r="EH325" i="24"/>
  <c r="DB325" i="24"/>
  <c r="DJ325" i="24"/>
  <c r="DR325" i="24"/>
  <c r="DZ325" i="24" s="1"/>
  <c r="CU325" i="24"/>
  <c r="DS325" i="24"/>
  <c r="EQ325" i="24" s="1"/>
  <c r="DK325" i="24"/>
  <c r="CO279" i="24"/>
  <c r="DM279" i="24"/>
  <c r="EK279" i="24" s="1"/>
  <c r="DE279" i="24"/>
  <c r="EC279" i="24" s="1"/>
  <c r="EA232" i="24"/>
  <c r="FG278" i="24"/>
  <c r="FK40" i="24"/>
  <c r="CS89" i="24"/>
  <c r="DQ89" i="24"/>
  <c r="EO89" i="24" s="1"/>
  <c r="DI89" i="24"/>
  <c r="EG89" i="24" s="1"/>
  <c r="ED138" i="24"/>
  <c r="DN138" i="24"/>
  <c r="EL138" i="24" s="1"/>
  <c r="DF138" i="24"/>
  <c r="CX138" i="24"/>
  <c r="CX233" i="24"/>
  <c r="CP233" i="24"/>
  <c r="DF233" i="24"/>
  <c r="ED233" i="24" s="1"/>
  <c r="DN233" i="24"/>
  <c r="DA279" i="24"/>
  <c r="DI279" i="24"/>
  <c r="EG279" i="24" s="1"/>
  <c r="DQ279" i="24"/>
  <c r="CS279" i="24"/>
  <c r="EO232" i="24"/>
  <c r="FM232" i="24" s="1"/>
  <c r="FF278" i="24"/>
  <c r="FQ323" i="24"/>
  <c r="DB233" i="24"/>
  <c r="DJ233" i="24"/>
  <c r="EH233" i="24" s="1"/>
  <c r="DR233" i="24"/>
  <c r="EP233" i="24" s="1"/>
  <c r="DZ233" i="24"/>
  <c r="ES88" i="24"/>
  <c r="ET88" i="24"/>
  <c r="FF231" i="24"/>
  <c r="CX89" i="24"/>
  <c r="CP89" i="24"/>
  <c r="DF89" i="24"/>
  <c r="ED89" i="24" s="1"/>
  <c r="DN89" i="24"/>
  <c r="DV89" i="24" s="1"/>
  <c r="DV232" i="24"/>
  <c r="ES277" i="24"/>
  <c r="DX185" i="24"/>
  <c r="FW136" i="24"/>
  <c r="CO185" i="24"/>
  <c r="FI185" i="24" s="1"/>
  <c r="ES232" i="24"/>
  <c r="EG324" i="24"/>
  <c r="FM324" i="24" s="1"/>
  <c r="DW185" i="24"/>
  <c r="EC40" i="24"/>
  <c r="CZ186" i="24"/>
  <c r="CR186" i="24"/>
  <c r="DH186" i="24"/>
  <c r="EF186" i="24" s="1"/>
  <c r="DP186" i="24"/>
  <c r="EN186" i="24" s="1"/>
  <c r="CN186" i="24"/>
  <c r="DD186" i="24" s="1"/>
  <c r="DL186" i="24"/>
  <c r="EJ186" i="24" s="1"/>
  <c r="DT186" i="24"/>
  <c r="ER186" i="24" s="1"/>
  <c r="CO138" i="24"/>
  <c r="DE138" i="24"/>
  <c r="EC138" i="24" s="1"/>
  <c r="DM138" i="24"/>
  <c r="EK138" i="24" s="1"/>
  <c r="CW138" i="24"/>
  <c r="CT138" i="24"/>
  <c r="DR138" i="24"/>
  <c r="EP138" i="24" s="1"/>
  <c r="DJ138" i="24"/>
  <c r="EH138" i="24" s="1"/>
  <c r="EX39" i="24"/>
  <c r="FJ184" i="24"/>
  <c r="FR184" i="24" s="1"/>
  <c r="CZ325" i="24"/>
  <c r="DP325" i="24"/>
  <c r="EN325" i="24" s="1"/>
  <c r="CR325" i="24"/>
  <c r="DH325" i="24"/>
  <c r="DX325" i="24" s="1"/>
  <c r="DM325" i="24"/>
  <c r="EK325" i="24" s="1"/>
  <c r="CW325" i="24"/>
  <c r="DE325" i="24"/>
  <c r="EC325" i="24" s="1"/>
  <c r="CO325" i="24"/>
  <c r="FG277" i="24"/>
  <c r="FE185" i="24"/>
  <c r="FX136" i="24"/>
  <c r="DY324" i="24"/>
  <c r="FE324" i="24" s="1"/>
  <c r="FX231" i="24"/>
  <c r="FW323" i="24"/>
  <c r="DD137" i="24"/>
  <c r="EJ40" i="24"/>
  <c r="EJ324" i="24"/>
  <c r="EZ324" i="24" s="1"/>
  <c r="FZ183" i="24"/>
  <c r="AS234" i="24"/>
  <c r="X235" i="24"/>
  <c r="CZ41" i="24"/>
  <c r="DH41" i="24"/>
  <c r="DP41" i="24"/>
  <c r="CV41" i="24"/>
  <c r="DT41" i="24"/>
  <c r="ER41" i="24" s="1"/>
  <c r="DL41" i="24"/>
  <c r="CX88" i="24"/>
  <c r="FJ88" i="24" s="1"/>
  <c r="EJ88" i="24"/>
  <c r="DC89" i="24"/>
  <c r="DK89" i="24"/>
  <c r="EI89" i="24" s="1"/>
  <c r="DS89" i="24"/>
  <c r="EQ89" i="24" s="1"/>
  <c r="CU89" i="24"/>
  <c r="DA137" i="24"/>
  <c r="ED324" i="24"/>
  <c r="EH324" i="24"/>
  <c r="EK137" i="24"/>
  <c r="FA137" i="24" s="1"/>
  <c r="FM277" i="24"/>
  <c r="FQ231" i="24"/>
  <c r="EI324" i="24"/>
  <c r="EY324" i="24" s="1"/>
  <c r="FN184" i="24"/>
  <c r="FV184" i="24" s="1"/>
  <c r="EE185" i="24"/>
  <c r="EU185" i="24" s="1"/>
  <c r="FI277" i="24"/>
  <c r="ET277" i="24"/>
  <c r="EK40" i="24"/>
  <c r="EU278" i="24"/>
  <c r="EZ278" i="24"/>
  <c r="EZ232" i="24"/>
  <c r="CN325" i="24"/>
  <c r="CV325" i="24" s="1"/>
  <c r="DL325" i="24"/>
  <c r="DT325" i="24"/>
  <c r="ER325" i="24" s="1"/>
  <c r="EY88" i="24"/>
  <c r="CP279" i="24"/>
  <c r="DF279" i="24"/>
  <c r="ED279" i="24" s="1"/>
  <c r="CX279" i="24"/>
  <c r="DN279" i="24"/>
  <c r="X281" i="24"/>
  <c r="AS280" i="24"/>
  <c r="EY278" i="24"/>
  <c r="FH39" i="24"/>
  <c r="FX39" i="24" s="1"/>
  <c r="FK232" i="24"/>
  <c r="EW278" i="24"/>
  <c r="FR231" i="24"/>
  <c r="EW185" i="24"/>
  <c r="FN278" i="24"/>
  <c r="CQ41" i="24"/>
  <c r="DG41" i="24"/>
  <c r="EE41" i="24" s="1"/>
  <c r="DO41" i="24"/>
  <c r="EM41" i="24" s="1"/>
  <c r="EV136" i="24"/>
  <c r="FT136" i="24" s="1"/>
  <c r="FH278" i="24"/>
  <c r="DZ185" i="24"/>
  <c r="EU232" i="24"/>
  <c r="ER40" i="24"/>
  <c r="EM324" i="24"/>
  <c r="FC324" i="24" s="1"/>
  <c r="EX278" i="24"/>
  <c r="FJ137" i="24"/>
  <c r="CN233" i="24"/>
  <c r="DD233" i="24" s="1"/>
  <c r="DL233" i="24"/>
  <c r="EJ233" i="24" s="1"/>
  <c r="DT233" i="24"/>
  <c r="EB233" i="24" s="1"/>
  <c r="CY233" i="24"/>
  <c r="CQ233" i="24"/>
  <c r="DG233" i="24"/>
  <c r="EE233" i="24" s="1"/>
  <c r="DO233" i="24"/>
  <c r="CU233" i="24"/>
  <c r="DS233" i="24"/>
  <c r="DC233" i="24"/>
  <c r="DK233" i="24"/>
  <c r="EI233" i="24" s="1"/>
  <c r="EH232" i="24"/>
  <c r="EX232" i="24" s="1"/>
  <c r="FN277" i="24"/>
  <c r="CO41" i="24"/>
  <c r="DE41" i="24"/>
  <c r="EC41" i="24" s="1"/>
  <c r="DM41" i="24"/>
  <c r="EK41" i="24" s="1"/>
  <c r="CW88" i="24"/>
  <c r="FI88" i="24" s="1"/>
  <c r="ER88" i="24"/>
  <c r="X91" i="24"/>
  <c r="AS90" i="24"/>
  <c r="ED232" i="24"/>
  <c r="FJ232" i="24" s="1"/>
  <c r="FE184" i="24"/>
  <c r="EY40" i="24"/>
  <c r="EL324" i="24"/>
  <c r="EP324" i="24"/>
  <c r="EF185" i="24"/>
  <c r="EV185" i="24" s="1"/>
  <c r="FU323" i="24"/>
  <c r="EX277" i="24"/>
  <c r="FQ230" i="24"/>
  <c r="FZ230" i="24" s="1"/>
  <c r="FI324" i="24"/>
  <c r="EA324" i="24"/>
  <c r="FG324" i="24" s="1"/>
  <c r="FO185" i="24"/>
  <c r="CW232" i="24"/>
  <c r="FI232" i="24" s="1"/>
  <c r="EF88" i="24"/>
  <c r="EV88" i="24" s="1"/>
  <c r="FL231" i="24"/>
  <c r="FT231" i="24" s="1"/>
  <c r="EX136" i="24"/>
  <c r="EG186" i="24"/>
  <c r="DQ186" i="24"/>
  <c r="EO186" i="24" s="1"/>
  <c r="DI186" i="24"/>
  <c r="DA186" i="24"/>
  <c r="DD278" i="24"/>
  <c r="FP278" i="24" s="1"/>
  <c r="DO138" i="24"/>
  <c r="CQ138" i="24"/>
  <c r="CY138" i="24"/>
  <c r="DG138" i="24"/>
  <c r="EE138" i="24" s="1"/>
  <c r="DS138" i="24"/>
  <c r="EQ138" i="24" s="1"/>
  <c r="CU138" i="24"/>
  <c r="DC138" i="24"/>
  <c r="DK138" i="24"/>
  <c r="EI138" i="24" s="1"/>
  <c r="ED185" i="24"/>
  <c r="FJ185" i="24" s="1"/>
  <c r="EU137" i="24"/>
  <c r="AS326" i="24"/>
  <c r="X327" i="24"/>
  <c r="CY325" i="24"/>
  <c r="CQ325" i="24"/>
  <c r="DO325" i="24"/>
  <c r="EM325" i="24" s="1"/>
  <c r="DG325" i="24"/>
  <c r="EE325" i="24" s="1"/>
  <c r="FF87" i="24"/>
  <c r="FV87" i="24" s="1"/>
  <c r="DB279" i="24"/>
  <c r="DR279" i="24"/>
  <c r="EP279" i="24" s="1"/>
  <c r="DJ279" i="24"/>
  <c r="EH279" i="24" s="1"/>
  <c r="EI232" i="24"/>
  <c r="FO232" i="24" s="1"/>
  <c r="DC278" i="24"/>
  <c r="FO278" i="24" s="1"/>
  <c r="EU324" i="24"/>
  <c r="CO233" i="24"/>
  <c r="CW233" i="24"/>
  <c r="DE233" i="24"/>
  <c r="EC233" i="24" s="1"/>
  <c r="DM233" i="24"/>
  <c r="EK233" i="24" s="1"/>
  <c r="CT41" i="24"/>
  <c r="DB41" i="24"/>
  <c r="DJ41" i="24"/>
  <c r="EH41" i="24" s="1"/>
  <c r="DR41" i="24"/>
  <c r="EP41" i="24" s="1"/>
  <c r="CT89" i="24"/>
  <c r="DB89" i="24"/>
  <c r="DJ89" i="24"/>
  <c r="DR89" i="24"/>
  <c r="EP89" i="24" s="1"/>
  <c r="FG88" i="24"/>
  <c r="EJ137" i="24"/>
  <c r="EZ137" i="24" s="1"/>
  <c r="EU40" i="24"/>
  <c r="EP88" i="24"/>
  <c r="FF88" i="24" s="1"/>
  <c r="EL278" i="24"/>
  <c r="FB278" i="24" s="1"/>
  <c r="FO277" i="24"/>
  <c r="CS41" i="24"/>
  <c r="DA41" i="24"/>
  <c r="DI41" i="24"/>
  <c r="EG41" i="24" s="1"/>
  <c r="DQ41" i="24"/>
  <c r="EO41" i="24" s="1"/>
  <c r="DU88" i="24"/>
  <c r="FA88" i="24" s="1"/>
  <c r="CR89" i="24"/>
  <c r="CZ89" i="24"/>
  <c r="DH89" i="24"/>
  <c r="DP89" i="24"/>
  <c r="DX89" i="24" s="1"/>
  <c r="CN89" i="24"/>
  <c r="CV89" i="24" s="1"/>
  <c r="DL89" i="24"/>
  <c r="DT89" i="24"/>
  <c r="ER89" i="24" s="1"/>
  <c r="CQ89" i="24"/>
  <c r="CY89" i="24"/>
  <c r="DG89" i="24"/>
  <c r="DO89" i="24"/>
  <c r="DW89" i="24" s="1"/>
  <c r="EW137" i="24"/>
  <c r="FT87" i="24"/>
  <c r="EX40" i="24"/>
  <c r="DC40" i="24"/>
  <c r="FO40" i="24" s="1"/>
  <c r="EG88" i="24"/>
  <c r="EW88" i="24" s="1"/>
  <c r="EC278" i="24"/>
  <c r="ES278" i="24" s="1"/>
  <c r="FS87" i="24"/>
  <c r="ES137" i="24"/>
  <c r="FT323" i="24"/>
  <c r="ET40" i="24"/>
  <c r="ES185" i="24"/>
  <c r="EW40" i="24"/>
  <c r="EF137" i="24"/>
  <c r="FL137" i="24" s="1"/>
  <c r="FS39" i="24"/>
  <c r="EW277" i="24"/>
  <c r="DO186" i="24"/>
  <c r="DW186" i="24" s="1"/>
  <c r="DG186" i="24"/>
  <c r="CQ186" i="24"/>
  <c r="CY186" i="24"/>
  <c r="DM186" i="24"/>
  <c r="EK186" i="24" s="1"/>
  <c r="DE186" i="24"/>
  <c r="EC186" i="24" s="1"/>
  <c r="CW186" i="24"/>
  <c r="CO186" i="24"/>
  <c r="FO137" i="24"/>
  <c r="FM184" i="24"/>
  <c r="FQ136" i="24"/>
  <c r="EH185" i="24"/>
  <c r="EX185" i="24" s="1"/>
  <c r="EE88" i="24"/>
  <c r="FK88" i="24" s="1"/>
  <c r="CQ279" i="24"/>
  <c r="DO279" i="24"/>
  <c r="EM279" i="24" s="1"/>
  <c r="CY279" i="24"/>
  <c r="DG279" i="24"/>
  <c r="EE279" i="24" s="1"/>
  <c r="FZ322" i="24"/>
  <c r="FP232" i="24"/>
  <c r="EH137" i="24"/>
  <c r="EX137" i="24" s="1"/>
  <c r="FC232" i="24"/>
  <c r="FP324" i="24"/>
  <c r="FM185" i="24"/>
  <c r="ET137" i="24"/>
  <c r="FR137" i="24" s="1"/>
  <c r="CR233" i="24"/>
  <c r="CZ233" i="24"/>
  <c r="DH233" i="24"/>
  <c r="EF233" i="24" s="1"/>
  <c r="DP233" i="24"/>
  <c r="EN233" i="24" s="1"/>
  <c r="DZ232" i="24"/>
  <c r="DF41" i="24"/>
  <c r="DN41" i="24"/>
  <c r="EL41" i="24" s="1"/>
  <c r="CP41" i="24"/>
  <c r="CX41" i="24"/>
  <c r="EJ185" i="24"/>
  <c r="FP185" i="24" s="1"/>
  <c r="FF40" i="24"/>
  <c r="FW87" i="24"/>
  <c r="FA185" i="24"/>
  <c r="EF278" i="24"/>
  <c r="FD278" i="24" s="1"/>
  <c r="ES324" i="24"/>
  <c r="EY185" i="24"/>
  <c r="FW185" i="24" s="1"/>
  <c r="FZ86" i="24"/>
  <c r="FQ184" i="24"/>
  <c r="CT186" i="24"/>
  <c r="DB186" i="24"/>
  <c r="DJ186" i="24"/>
  <c r="DR186" i="24"/>
  <c r="X140" i="24"/>
  <c r="AS139" i="24"/>
  <c r="CZ138" i="24"/>
  <c r="DH138" i="24"/>
  <c r="EF138" i="24" s="1"/>
  <c r="DP138" i="24"/>
  <c r="EN138" i="24" s="1"/>
  <c r="DT138" i="24"/>
  <c r="CN138" i="24"/>
  <c r="DD138" i="24" s="1"/>
  <c r="DL138" i="24"/>
  <c r="EJ138" i="24" s="1"/>
  <c r="DW137" i="24"/>
  <c r="FC137" i="24" s="1"/>
  <c r="EY137" i="24"/>
  <c r="FB39" i="24"/>
  <c r="EF40" i="24"/>
  <c r="DI325" i="24"/>
  <c r="EG325" i="24" s="1"/>
  <c r="DQ325" i="24"/>
  <c r="EO325" i="24" s="1"/>
  <c r="CS325" i="24"/>
  <c r="DA325" i="24"/>
  <c r="CU279" i="24"/>
  <c r="DK279" i="24"/>
  <c r="EI279" i="24" s="1"/>
  <c r="DS279" i="24"/>
  <c r="EQ279" i="24" s="1"/>
  <c r="DC279" i="24"/>
  <c r="FZ135" i="24"/>
  <c r="FZ320" i="23"/>
  <c r="FX322" i="23"/>
  <c r="FN322" i="23"/>
  <c r="EQ323" i="23"/>
  <c r="DW323" i="23"/>
  <c r="FQ322" i="23"/>
  <c r="DV278" i="23"/>
  <c r="EV277" i="23"/>
  <c r="FI278" i="23"/>
  <c r="EU277" i="23"/>
  <c r="FA278" i="23"/>
  <c r="DZ278" i="23"/>
  <c r="FV277" i="23"/>
  <c r="FZ231" i="23"/>
  <c r="EP233" i="23"/>
  <c r="EA233" i="23"/>
  <c r="DU233" i="23"/>
  <c r="FA233" i="23" s="1"/>
  <c r="FI232" i="23"/>
  <c r="EB233" i="23"/>
  <c r="FG232" i="23"/>
  <c r="FS232" i="23"/>
  <c r="FI233" i="23"/>
  <c r="DY233" i="23"/>
  <c r="FE233" i="23" s="1"/>
  <c r="EB185" i="23"/>
  <c r="FH185" i="23" s="1"/>
  <c r="FP184" i="23"/>
  <c r="FB184" i="23"/>
  <c r="FC185" i="23"/>
  <c r="FS137" i="23"/>
  <c r="FZ135" i="23"/>
  <c r="DU138" i="23"/>
  <c r="FJ138" i="23"/>
  <c r="EO138" i="23"/>
  <c r="FE138" i="23" s="1"/>
  <c r="DV138" i="23"/>
  <c r="FB138" i="23" s="1"/>
  <c r="FQ137" i="23"/>
  <c r="FZ136" i="23"/>
  <c r="EB138" i="23"/>
  <c r="FO88" i="23"/>
  <c r="EK89" i="23"/>
  <c r="FA89" i="23" s="1"/>
  <c r="EN89" i="23"/>
  <c r="ER89" i="23"/>
  <c r="FS87" i="23"/>
  <c r="FZ87" i="23" s="1"/>
  <c r="DV89" i="23"/>
  <c r="EY88" i="23"/>
  <c r="FW88" i="23" s="1"/>
  <c r="FK89" i="23"/>
  <c r="FS88" i="23"/>
  <c r="FU87" i="23"/>
  <c r="FX88" i="23"/>
  <c r="DY39" i="23"/>
  <c r="EK39" i="23"/>
  <c r="FI39" i="23" s="1"/>
  <c r="EB39" i="23"/>
  <c r="FT37" i="23"/>
  <c r="FA38" i="23"/>
  <c r="DW39" i="23"/>
  <c r="FU37" i="23"/>
  <c r="FZ36" i="23"/>
  <c r="FB38" i="23"/>
  <c r="EO39" i="23"/>
  <c r="CZ39" i="23"/>
  <c r="FX38" i="23"/>
  <c r="DZ39" i="23"/>
  <c r="FF39" i="23" s="1"/>
  <c r="ES38" i="23"/>
  <c r="FN233" i="23"/>
  <c r="FL233" i="23"/>
  <c r="FF233" i="23"/>
  <c r="AS235" i="23"/>
  <c r="X236" i="23"/>
  <c r="CX139" i="23"/>
  <c r="DN139" i="23"/>
  <c r="EL139" i="23" s="1"/>
  <c r="DF139" i="23"/>
  <c r="FD233" i="23"/>
  <c r="FH39" i="23"/>
  <c r="FN323" i="23"/>
  <c r="FI323" i="23"/>
  <c r="FG277" i="23"/>
  <c r="FJ184" i="23"/>
  <c r="FR184" i="23" s="1"/>
  <c r="FX232" i="23"/>
  <c r="DI90" i="23"/>
  <c r="EG90" i="23" s="1"/>
  <c r="DA90" i="23"/>
  <c r="DQ90" i="23"/>
  <c r="EO90" i="23" s="1"/>
  <c r="CQ279" i="23"/>
  <c r="DG279" i="23"/>
  <c r="EE279" i="23" s="1"/>
  <c r="DO279" i="23"/>
  <c r="EM279" i="23" s="1"/>
  <c r="CY279" i="23"/>
  <c r="DQ186" i="23"/>
  <c r="EO186" i="23" s="1"/>
  <c r="DA186" i="23"/>
  <c r="CS186" i="23"/>
  <c r="DI186" i="23"/>
  <c r="EG186" i="23" s="1"/>
  <c r="ER278" i="23"/>
  <c r="FP278" i="23" s="1"/>
  <c r="FN39" i="23"/>
  <c r="DB234" i="23"/>
  <c r="DR234" i="23"/>
  <c r="EP234" i="23" s="1"/>
  <c r="DJ234" i="23"/>
  <c r="CT234" i="23"/>
  <c r="DO234" i="23"/>
  <c r="EM234" i="23" s="1"/>
  <c r="CY234" i="23"/>
  <c r="DG234" i="23"/>
  <c r="EE234" i="23" s="1"/>
  <c r="CQ234" i="23"/>
  <c r="CO90" i="23"/>
  <c r="DE90" i="23"/>
  <c r="EC90" i="23" s="1"/>
  <c r="CW90" i="23"/>
  <c r="DM90" i="23"/>
  <c r="CS323" i="23"/>
  <c r="FM323" i="23" s="1"/>
  <c r="CO324" i="23"/>
  <c r="CW324" i="23"/>
  <c r="DE324" i="23"/>
  <c r="EC324" i="23" s="1"/>
  <c r="DM324" i="23"/>
  <c r="FC277" i="23"/>
  <c r="FS184" i="23"/>
  <c r="EQ233" i="23"/>
  <c r="FG233" i="23" s="1"/>
  <c r="FB137" i="23"/>
  <c r="DI40" i="23"/>
  <c r="DQ40" i="23"/>
  <c r="EO40" i="23" s="1"/>
  <c r="CS40" i="23"/>
  <c r="DA40" i="23"/>
  <c r="DQ139" i="23"/>
  <c r="EO139" i="23" s="1"/>
  <c r="DA139" i="23"/>
  <c r="CS139" i="23"/>
  <c r="DI139" i="23"/>
  <c r="EG139" i="23" s="1"/>
  <c r="EL186" i="23"/>
  <c r="CP186" i="23"/>
  <c r="DF186" i="23"/>
  <c r="CX186" i="23"/>
  <c r="DN186" i="23"/>
  <c r="CP89" i="23"/>
  <c r="FJ89" i="23" s="1"/>
  <c r="ER323" i="23"/>
  <c r="FH323" i="23" s="1"/>
  <c r="EN323" i="23"/>
  <c r="FD323" i="23" s="1"/>
  <c r="ET232" i="23"/>
  <c r="FR232" i="23" s="1"/>
  <c r="CT89" i="23"/>
  <c r="FE38" i="23"/>
  <c r="ET138" i="23"/>
  <c r="FV184" i="23"/>
  <c r="DV185" i="23"/>
  <c r="FB185" i="23" s="1"/>
  <c r="CO89" i="23"/>
  <c r="EW38" i="23"/>
  <c r="EN278" i="23"/>
  <c r="FD278" i="23" s="1"/>
  <c r="CU39" i="23"/>
  <c r="FR322" i="23"/>
  <c r="FT184" i="23"/>
  <c r="EX323" i="23"/>
  <c r="DU323" i="23"/>
  <c r="FA323" i="23" s="1"/>
  <c r="CP323" i="23"/>
  <c r="FJ323" i="23" s="1"/>
  <c r="ES278" i="23"/>
  <c r="EG324" i="23"/>
  <c r="DI324" i="23"/>
  <c r="DQ324" i="23"/>
  <c r="EO324" i="23" s="1"/>
  <c r="CS324" i="23"/>
  <c r="DA324" i="23"/>
  <c r="EN185" i="23"/>
  <c r="FL185" i="23" s="1"/>
  <c r="CT185" i="23"/>
  <c r="FN185" i="23" s="1"/>
  <c r="ER233" i="23"/>
  <c r="FP233" i="23" s="1"/>
  <c r="EZ278" i="23"/>
  <c r="DC138" i="23"/>
  <c r="DJ90" i="23"/>
  <c r="EH90" i="23" s="1"/>
  <c r="CT90" i="23"/>
  <c r="DB90" i="23"/>
  <c r="DR90" i="23"/>
  <c r="DB324" i="23"/>
  <c r="DJ324" i="23"/>
  <c r="DR324" i="23"/>
  <c r="FU137" i="23"/>
  <c r="CZ279" i="23"/>
  <c r="CR279" i="23"/>
  <c r="DH279" i="23"/>
  <c r="DP279" i="23"/>
  <c r="EN279" i="23" s="1"/>
  <c r="DD279" i="23"/>
  <c r="CV279" i="23"/>
  <c r="DL279" i="23"/>
  <c r="EJ279" i="23" s="1"/>
  <c r="DT279" i="23"/>
  <c r="ER279" i="23" s="1"/>
  <c r="FS322" i="23"/>
  <c r="FQ184" i="23"/>
  <c r="EQ89" i="23"/>
  <c r="FG89" i="23" s="1"/>
  <c r="ET277" i="23"/>
  <c r="EW184" i="23"/>
  <c r="DM40" i="23"/>
  <c r="EK40" i="23" s="1"/>
  <c r="DE40" i="23"/>
  <c r="EC40" i="23" s="1"/>
  <c r="CW40" i="23"/>
  <c r="X141" i="23"/>
  <c r="AS140" i="23"/>
  <c r="CU186" i="23"/>
  <c r="DS186" i="23"/>
  <c r="EQ186" i="23" s="1"/>
  <c r="DC186" i="23"/>
  <c r="DK186" i="23"/>
  <c r="EI186" i="23" s="1"/>
  <c r="DJ186" i="23"/>
  <c r="EH186" i="23" s="1"/>
  <c r="CT186" i="23"/>
  <c r="DR186" i="23"/>
  <c r="EP186" i="23" s="1"/>
  <c r="DB186" i="23"/>
  <c r="ET89" i="23"/>
  <c r="DD323" i="23"/>
  <c r="FT137" i="23"/>
  <c r="EX38" i="23"/>
  <c r="ET38" i="23"/>
  <c r="EX137" i="23"/>
  <c r="DY278" i="23"/>
  <c r="DY185" i="23"/>
  <c r="FE185" i="23" s="1"/>
  <c r="EW233" i="23"/>
  <c r="FU277" i="23"/>
  <c r="FW321" i="23"/>
  <c r="FZ321" i="23" s="1"/>
  <c r="DV323" i="23"/>
  <c r="FB323" i="23" s="1"/>
  <c r="EV185" i="23"/>
  <c r="DS279" i="23"/>
  <c r="EQ279" i="23" s="1"/>
  <c r="DK279" i="23"/>
  <c r="DC279" i="23"/>
  <c r="CU279" i="23"/>
  <c r="EU233" i="23"/>
  <c r="EJ89" i="23"/>
  <c r="EZ89" i="23" s="1"/>
  <c r="EF89" i="23"/>
  <c r="FL89" i="23" s="1"/>
  <c r="FK278" i="23"/>
  <c r="EF138" i="23"/>
  <c r="FD138" i="23" s="1"/>
  <c r="DH234" i="23"/>
  <c r="CR234" i="23"/>
  <c r="DP234" i="23"/>
  <c r="EN234" i="23" s="1"/>
  <c r="CZ234" i="23"/>
  <c r="CX90" i="23"/>
  <c r="DF90" i="23"/>
  <c r="ED90" i="23" s="1"/>
  <c r="DN90" i="23"/>
  <c r="EL90" i="23" s="1"/>
  <c r="DL90" i="23"/>
  <c r="EJ90" i="23" s="1"/>
  <c r="ER90" i="23"/>
  <c r="CV90" i="23"/>
  <c r="DD90" i="23"/>
  <c r="DT90" i="23"/>
  <c r="EL324" i="23"/>
  <c r="CP324" i="23"/>
  <c r="CX324" i="23"/>
  <c r="DF324" i="23"/>
  <c r="DV324" i="23" s="1"/>
  <c r="DN324" i="23"/>
  <c r="DD185" i="23"/>
  <c r="FP185" i="23" s="1"/>
  <c r="EY233" i="23"/>
  <c r="CT40" i="23"/>
  <c r="DR40" i="23"/>
  <c r="EP40" i="23" s="1"/>
  <c r="DJ40" i="23"/>
  <c r="EH40" i="23" s="1"/>
  <c r="CQ139" i="23"/>
  <c r="DG139" i="23"/>
  <c r="CY139" i="23"/>
  <c r="DO139" i="23"/>
  <c r="EM139" i="23" s="1"/>
  <c r="DD139" i="23"/>
  <c r="DT139" i="23"/>
  <c r="ER139" i="23" s="1"/>
  <c r="CV139" i="23"/>
  <c r="DL139" i="23"/>
  <c r="EJ139" i="23" s="1"/>
  <c r="CZ139" i="23"/>
  <c r="DH139" i="23"/>
  <c r="DP139" i="23"/>
  <c r="DX139" i="23" s="1"/>
  <c r="CR139" i="23"/>
  <c r="EH138" i="23"/>
  <c r="FN138" i="23" s="1"/>
  <c r="DT186" i="23"/>
  <c r="ER186" i="23" s="1"/>
  <c r="CV186" i="23"/>
  <c r="DL186" i="23"/>
  <c r="EJ186" i="23" s="1"/>
  <c r="DD186" i="23"/>
  <c r="X188" i="23"/>
  <c r="AS187" i="23"/>
  <c r="ED233" i="23"/>
  <c r="FJ233" i="23" s="1"/>
  <c r="EZ323" i="23"/>
  <c r="FE89" i="23"/>
  <c r="FB278" i="23"/>
  <c r="FC38" i="23"/>
  <c r="EQ185" i="23"/>
  <c r="FG185" i="23" s="1"/>
  <c r="EH89" i="23"/>
  <c r="EG278" i="23"/>
  <c r="EW278" i="23" s="1"/>
  <c r="EN39" i="23"/>
  <c r="DW138" i="23"/>
  <c r="EW185" i="23"/>
  <c r="EY323" i="23"/>
  <c r="FC323" i="23"/>
  <c r="EA278" i="23"/>
  <c r="FQ88" i="23"/>
  <c r="FZ183" i="23"/>
  <c r="DN40" i="23"/>
  <c r="EL40" i="23" s="1"/>
  <c r="CX40" i="23"/>
  <c r="CP40" i="23"/>
  <c r="DF40" i="23"/>
  <c r="ED40" i="23" s="1"/>
  <c r="CT139" i="23"/>
  <c r="DJ139" i="23"/>
  <c r="DB139" i="23"/>
  <c r="DR139" i="23"/>
  <c r="EP139" i="23" s="1"/>
  <c r="DG186" i="23"/>
  <c r="EE186" i="23" s="1"/>
  <c r="CY186" i="23"/>
  <c r="DO186" i="23"/>
  <c r="EM186" i="23" s="1"/>
  <c r="CQ186" i="23"/>
  <c r="EV323" i="23"/>
  <c r="ES232" i="23"/>
  <c r="FQ232" i="23" s="1"/>
  <c r="FU322" i="23"/>
  <c r="FW37" i="23"/>
  <c r="EV233" i="23"/>
  <c r="FT233" i="23" s="1"/>
  <c r="EP89" i="23"/>
  <c r="EX89" i="23" s="1"/>
  <c r="FN38" i="23"/>
  <c r="EZ39" i="23"/>
  <c r="ED39" i="23"/>
  <c r="ET39" i="23" s="1"/>
  <c r="FL88" i="23"/>
  <c r="ES233" i="23"/>
  <c r="FO232" i="23"/>
  <c r="FW38" i="23"/>
  <c r="ER138" i="23"/>
  <c r="EZ138" i="23" s="1"/>
  <c r="FD88" i="23"/>
  <c r="EC185" i="23"/>
  <c r="FI185" i="23" s="1"/>
  <c r="DZ323" i="23"/>
  <c r="FF323" i="23" s="1"/>
  <c r="FO137" i="23"/>
  <c r="FK38" i="23"/>
  <c r="FF185" i="23"/>
  <c r="FL138" i="23"/>
  <c r="DM234" i="23"/>
  <c r="EK234" i="23" s="1"/>
  <c r="CW234" i="23"/>
  <c r="DE234" i="23"/>
  <c r="CO234" i="23"/>
  <c r="FE323" i="23"/>
  <c r="CU324" i="23"/>
  <c r="DK324" i="23"/>
  <c r="EI324" i="23" s="1"/>
  <c r="DS324" i="23"/>
  <c r="EA324" i="23" s="1"/>
  <c r="DF279" i="23"/>
  <c r="CP279" i="23"/>
  <c r="CX279" i="23"/>
  <c r="DN279" i="23"/>
  <c r="EL279" i="23" s="1"/>
  <c r="CQ233" i="23"/>
  <c r="FK233" i="23" s="1"/>
  <c r="FW184" i="23"/>
  <c r="EU278" i="23"/>
  <c r="EI138" i="23"/>
  <c r="EY138" i="23" s="1"/>
  <c r="DS234" i="23"/>
  <c r="EQ234" i="23" s="1"/>
  <c r="CU234" i="23"/>
  <c r="DK234" i="23"/>
  <c r="EI234" i="23" s="1"/>
  <c r="DC234" i="23"/>
  <c r="DQ234" i="23"/>
  <c r="EO234" i="23" s="1"/>
  <c r="DA234" i="23"/>
  <c r="DI234" i="23"/>
  <c r="CS234" i="23"/>
  <c r="EU89" i="23"/>
  <c r="AS325" i="23"/>
  <c r="X326" i="23"/>
  <c r="EC138" i="23"/>
  <c r="ES138" i="23" s="1"/>
  <c r="EX322" i="23"/>
  <c r="FV322" i="23" s="1"/>
  <c r="EZ185" i="23"/>
  <c r="EW39" i="23"/>
  <c r="DH40" i="23"/>
  <c r="DP40" i="23"/>
  <c r="CR40" i="23"/>
  <c r="EN40" i="23"/>
  <c r="CU40" i="23"/>
  <c r="DC40" i="23"/>
  <c r="DK40" i="23"/>
  <c r="EI40" i="23" s="1"/>
  <c r="DS40" i="23"/>
  <c r="EI139" i="23"/>
  <c r="DK139" i="23"/>
  <c r="CU139" i="23"/>
  <c r="DC139" i="23"/>
  <c r="DS139" i="23"/>
  <c r="EA139" i="23" s="1"/>
  <c r="CZ323" i="23"/>
  <c r="FL323" i="23" s="1"/>
  <c r="EW89" i="23"/>
  <c r="ET278" i="23"/>
  <c r="ET185" i="23"/>
  <c r="FR185" i="23" s="1"/>
  <c r="DC323" i="23"/>
  <c r="FO323" i="23" s="1"/>
  <c r="EU323" i="23"/>
  <c r="CZ278" i="23"/>
  <c r="EA39" i="23"/>
  <c r="FP138" i="23"/>
  <c r="FJ137" i="23"/>
  <c r="FC233" i="23"/>
  <c r="CU90" i="23"/>
  <c r="DS90" i="23"/>
  <c r="EQ90" i="23" s="1"/>
  <c r="DK90" i="23"/>
  <c r="EI90" i="23" s="1"/>
  <c r="DQ279" i="23"/>
  <c r="EO279" i="23" s="1"/>
  <c r="DI279" i="23"/>
  <c r="EG279" i="23" s="1"/>
  <c r="DA279" i="23"/>
  <c r="CS279" i="23"/>
  <c r="FO233" i="23"/>
  <c r="EZ233" i="23"/>
  <c r="EX233" i="23"/>
  <c r="FV233" i="23" s="1"/>
  <c r="DT234" i="23"/>
  <c r="ER234" i="23"/>
  <c r="DD234" i="23"/>
  <c r="CV234" i="23"/>
  <c r="DL234" i="23"/>
  <c r="EJ234" i="23" s="1"/>
  <c r="DN234" i="23"/>
  <c r="CX234" i="23"/>
  <c r="DF234" i="23"/>
  <c r="ED234" i="23" s="1"/>
  <c r="CP234" i="23"/>
  <c r="CQ90" i="23"/>
  <c r="CY90" i="23"/>
  <c r="DO90" i="23"/>
  <c r="EM90" i="23" s="1"/>
  <c r="DG90" i="23"/>
  <c r="EE90" i="23" s="1"/>
  <c r="AS91" i="23"/>
  <c r="X92" i="23"/>
  <c r="EW323" i="23"/>
  <c r="DP324" i="23"/>
  <c r="EN324" i="23" s="1"/>
  <c r="CR324" i="23"/>
  <c r="CZ324" i="23"/>
  <c r="DH324" i="23"/>
  <c r="EF324" i="23" s="1"/>
  <c r="DT324" i="23"/>
  <c r="ER324" i="23" s="1"/>
  <c r="DD324" i="23"/>
  <c r="DL324" i="23"/>
  <c r="EB324" i="23" s="1"/>
  <c r="CV324" i="23"/>
  <c r="FQ277" i="23"/>
  <c r="CT279" i="23"/>
  <c r="DJ279" i="23"/>
  <c r="DR279" i="23"/>
  <c r="DZ279" i="23" s="1"/>
  <c r="DB279" i="23"/>
  <c r="X281" i="23"/>
  <c r="AS280" i="23"/>
  <c r="FI138" i="23"/>
  <c r="EZ184" i="23"/>
  <c r="FX184" i="23" s="1"/>
  <c r="FK185" i="23"/>
  <c r="EH278" i="23"/>
  <c r="FN278" i="23" s="1"/>
  <c r="X42" i="23"/>
  <c r="AS41" i="23"/>
  <c r="CW139" i="23"/>
  <c r="DM139" i="23"/>
  <c r="EK139" i="23" s="1"/>
  <c r="DE139" i="23"/>
  <c r="EC139" i="23" s="1"/>
  <c r="CO139" i="23"/>
  <c r="CZ186" i="23"/>
  <c r="DH186" i="23"/>
  <c r="DP186" i="23"/>
  <c r="EN186" i="23" s="1"/>
  <c r="CR186" i="23"/>
  <c r="FB89" i="23"/>
  <c r="FT232" i="23"/>
  <c r="DA89" i="23"/>
  <c r="FM89" i="23" s="1"/>
  <c r="FB277" i="23"/>
  <c r="CX278" i="23"/>
  <c r="FJ278" i="23" s="1"/>
  <c r="FU232" i="23"/>
  <c r="FM278" i="23"/>
  <c r="FP39" i="23"/>
  <c r="EE138" i="23"/>
  <c r="FK138" i="23" s="1"/>
  <c r="FM185" i="23"/>
  <c r="FM233" i="23"/>
  <c r="CY323" i="23"/>
  <c r="FK323" i="23" s="1"/>
  <c r="FN232" i="23"/>
  <c r="FV232" i="23" s="1"/>
  <c r="FF137" i="23"/>
  <c r="FU276" i="23"/>
  <c r="FZ276" i="23" s="1"/>
  <c r="EI39" i="23"/>
  <c r="EY39" i="23" s="1"/>
  <c r="EE39" i="23"/>
  <c r="FT38" i="23"/>
  <c r="ES323" i="23"/>
  <c r="FQ323" i="23" s="1"/>
  <c r="ET323" i="23"/>
  <c r="FR323" i="23" s="1"/>
  <c r="EX185" i="23"/>
  <c r="FV185" i="23" s="1"/>
  <c r="FD89" i="23"/>
  <c r="FC278" i="23"/>
  <c r="EX39" i="23"/>
  <c r="ES39" i="23"/>
  <c r="CZ90" i="23"/>
  <c r="DH90" i="23"/>
  <c r="EF90" i="23" s="1"/>
  <c r="DP90" i="23"/>
  <c r="DX90" i="23" s="1"/>
  <c r="FC89" i="23"/>
  <c r="CY324" i="23"/>
  <c r="DO324" i="23"/>
  <c r="EM324" i="23" s="1"/>
  <c r="CQ324" i="23"/>
  <c r="DG324" i="23"/>
  <c r="EE324" i="23" s="1"/>
  <c r="DE279" i="23"/>
  <c r="CW279" i="23"/>
  <c r="DM279" i="23"/>
  <c r="EU185" i="23"/>
  <c r="CQ40" i="23"/>
  <c r="CY40" i="23"/>
  <c r="DG40" i="23"/>
  <c r="EE40" i="23" s="1"/>
  <c r="DO40" i="23"/>
  <c r="CV40" i="23"/>
  <c r="DL40" i="23"/>
  <c r="EJ40" i="23" s="1"/>
  <c r="DT40" i="23"/>
  <c r="DD40" i="23"/>
  <c r="FG137" i="23"/>
  <c r="FW137" i="23" s="1"/>
  <c r="DE186" i="23"/>
  <c r="CO186" i="23"/>
  <c r="CW186" i="23"/>
  <c r="DM186" i="23"/>
  <c r="EK186" i="23" s="1"/>
  <c r="FS277" i="23"/>
  <c r="FM184" i="23"/>
  <c r="FG323" i="23"/>
  <c r="FO277" i="23"/>
  <c r="EI278" i="23"/>
  <c r="EY278" i="23" s="1"/>
  <c r="FD277" i="23"/>
  <c r="FT277" i="23" s="1"/>
  <c r="DY325" i="22"/>
  <c r="EX324" i="22"/>
  <c r="FV323" i="22"/>
  <c r="FZ323" i="22" s="1"/>
  <c r="EB325" i="22"/>
  <c r="FB324" i="22"/>
  <c r="FR324" i="22"/>
  <c r="EP325" i="22"/>
  <c r="FF325" i="22" s="1"/>
  <c r="EK325" i="22"/>
  <c r="FL325" i="22"/>
  <c r="FW278" i="22"/>
  <c r="FS278" i="22"/>
  <c r="FX278" i="22"/>
  <c r="ER279" i="22"/>
  <c r="FH279" i="22" s="1"/>
  <c r="FV278" i="22"/>
  <c r="EH279" i="22"/>
  <c r="FB278" i="22"/>
  <c r="FF279" i="22"/>
  <c r="FP231" i="22"/>
  <c r="FX231" i="22" s="1"/>
  <c r="EL232" i="22"/>
  <c r="FJ232" i="22" s="1"/>
  <c r="DU232" i="22"/>
  <c r="FD232" i="22"/>
  <c r="EN232" i="22"/>
  <c r="EI232" i="22"/>
  <c r="FO232" i="22" s="1"/>
  <c r="EZ231" i="22"/>
  <c r="FW230" i="22"/>
  <c r="FZ230" i="22" s="1"/>
  <c r="FW231" i="22"/>
  <c r="FF185" i="22"/>
  <c r="DY186" i="22"/>
  <c r="FF186" i="22"/>
  <c r="DV186" i="22"/>
  <c r="EW185" i="22"/>
  <c r="FQ184" i="22"/>
  <c r="EL186" i="22"/>
  <c r="FJ186" i="22" s="1"/>
  <c r="EE186" i="22"/>
  <c r="FC186" i="22" s="1"/>
  <c r="EA186" i="22"/>
  <c r="FX184" i="22"/>
  <c r="EA137" i="22"/>
  <c r="FG137" i="22" s="1"/>
  <c r="DZ137" i="22"/>
  <c r="EE137" i="22"/>
  <c r="FC137" i="22" s="1"/>
  <c r="FQ88" i="22"/>
  <c r="EA89" i="22"/>
  <c r="FG89" i="22" s="1"/>
  <c r="FR88" i="22"/>
  <c r="FT88" i="22"/>
  <c r="EL89" i="22"/>
  <c r="FJ89" i="22" s="1"/>
  <c r="DW89" i="22"/>
  <c r="DY89" i="22"/>
  <c r="FE89" i="22" s="1"/>
  <c r="FW88" i="22"/>
  <c r="EO89" i="22"/>
  <c r="EY38" i="22"/>
  <c r="EE39" i="22"/>
  <c r="FS37" i="22"/>
  <c r="FZ36" i="22"/>
  <c r="FF38" i="22"/>
  <c r="FV38" i="22" s="1"/>
  <c r="DV39" i="22"/>
  <c r="EU38" i="22"/>
  <c r="FK38" i="22"/>
  <c r="EA39" i="22"/>
  <c r="DY39" i="22"/>
  <c r="EB39" i="22"/>
  <c r="FH39" i="22" s="1"/>
  <c r="FR38" i="22"/>
  <c r="EF39" i="22"/>
  <c r="FD39" i="22" s="1"/>
  <c r="DZ39" i="22"/>
  <c r="FF39" i="22" s="1"/>
  <c r="DT40" i="22"/>
  <c r="DD40" i="22"/>
  <c r="CV40" i="22"/>
  <c r="DL40" i="22"/>
  <c r="EJ40" i="22" s="1"/>
  <c r="DG40" i="22"/>
  <c r="EE40" i="22" s="1"/>
  <c r="DO40" i="22"/>
  <c r="CQ40" i="22"/>
  <c r="CY40" i="22"/>
  <c r="EG39" i="22"/>
  <c r="FE39" i="22" s="1"/>
  <c r="EZ39" i="22"/>
  <c r="DB40" i="22"/>
  <c r="DJ40" i="22"/>
  <c r="EH40" i="22" s="1"/>
  <c r="DR40" i="22"/>
  <c r="CT40" i="22"/>
  <c r="X42" i="22"/>
  <c r="AS41" i="22"/>
  <c r="EC325" i="22"/>
  <c r="FO279" i="22"/>
  <c r="FK88" i="22"/>
  <c r="FW136" i="22"/>
  <c r="DU137" i="22"/>
  <c r="FA137" i="22" s="1"/>
  <c r="EV279" i="22"/>
  <c r="FO89" i="22"/>
  <c r="EL325" i="22"/>
  <c r="FN324" i="22"/>
  <c r="FF324" i="22"/>
  <c r="FV324" i="22" s="1"/>
  <c r="EV89" i="22"/>
  <c r="ES186" i="22"/>
  <c r="EQ186" i="22"/>
  <c r="FG186" i="22" s="1"/>
  <c r="DH138" i="22"/>
  <c r="CR138" i="22"/>
  <c r="CZ138" i="22"/>
  <c r="DP138" i="22"/>
  <c r="CR326" i="22"/>
  <c r="DH326" i="22"/>
  <c r="EF326" i="22" s="1"/>
  <c r="CZ326" i="22"/>
  <c r="DP326" i="22"/>
  <c r="DT326" i="22"/>
  <c r="ER326" i="22" s="1"/>
  <c r="DD326" i="22"/>
  <c r="CV326" i="22"/>
  <c r="DL326" i="22"/>
  <c r="EJ326" i="22" s="1"/>
  <c r="FP325" i="22"/>
  <c r="FU38" i="22"/>
  <c r="DG233" i="22"/>
  <c r="CQ233" i="22"/>
  <c r="CY233" i="22"/>
  <c r="DO233" i="22"/>
  <c r="FK279" i="22"/>
  <c r="DZ89" i="22"/>
  <c r="FF89" i="22" s="1"/>
  <c r="CT187" i="22"/>
  <c r="DB187" i="22"/>
  <c r="DJ187" i="22"/>
  <c r="EH187" i="22" s="1"/>
  <c r="DR187" i="22"/>
  <c r="EP187" i="22" s="1"/>
  <c r="FX135" i="22"/>
  <c r="FZ135" i="22" s="1"/>
  <c r="ET278" i="22"/>
  <c r="FN39" i="22"/>
  <c r="EZ279" i="22"/>
  <c r="FF88" i="22"/>
  <c r="FI38" i="22"/>
  <c r="FM325" i="22"/>
  <c r="ET137" i="22"/>
  <c r="EW137" i="22"/>
  <c r="FK39" i="22"/>
  <c r="CP90" i="22"/>
  <c r="CX90" i="22"/>
  <c r="DF90" i="22"/>
  <c r="ED90" i="22" s="1"/>
  <c r="DN90" i="22"/>
  <c r="EL90" i="22" s="1"/>
  <c r="DS90" i="22"/>
  <c r="EQ90" i="22" s="1"/>
  <c r="DK90" i="22"/>
  <c r="EI90" i="22" s="1"/>
  <c r="DC90" i="22"/>
  <c r="CU90" i="22"/>
  <c r="EX185" i="22"/>
  <c r="FV185" i="22" s="1"/>
  <c r="FA38" i="22"/>
  <c r="DN40" i="22"/>
  <c r="CP40" i="22"/>
  <c r="CX40" i="22"/>
  <c r="DF40" i="22"/>
  <c r="ED40" i="22" s="1"/>
  <c r="FX88" i="22"/>
  <c r="FM89" i="22"/>
  <c r="FS324" i="22"/>
  <c r="FI137" i="22"/>
  <c r="EW89" i="22"/>
  <c r="FP186" i="22"/>
  <c r="EV232" i="22"/>
  <c r="EY279" i="22"/>
  <c r="ER89" i="22"/>
  <c r="FH89" i="22" s="1"/>
  <c r="EB137" i="22"/>
  <c r="FH137" i="22" s="1"/>
  <c r="FM185" i="22"/>
  <c r="EV186" i="22"/>
  <c r="FL137" i="22"/>
  <c r="FI232" i="22"/>
  <c r="ET185" i="22"/>
  <c r="DE138" i="22"/>
  <c r="CW138" i="22"/>
  <c r="CO138" i="22"/>
  <c r="DM138" i="22"/>
  <c r="CV138" i="22"/>
  <c r="DD138" i="22"/>
  <c r="DL138" i="22"/>
  <c r="EJ138" i="22" s="1"/>
  <c r="DT138" i="22"/>
  <c r="ER138" i="22" s="1"/>
  <c r="EX186" i="22"/>
  <c r="EZ325" i="22"/>
  <c r="EX137" i="22"/>
  <c r="EZ232" i="22"/>
  <c r="DJ233" i="22"/>
  <c r="EH233" i="22" s="1"/>
  <c r="CT233" i="22"/>
  <c r="DB233" i="22"/>
  <c r="DR233" i="22"/>
  <c r="EP233" i="22" s="1"/>
  <c r="X235" i="22"/>
  <c r="AS234" i="22"/>
  <c r="FJ185" i="22"/>
  <c r="EU279" i="22"/>
  <c r="EK89" i="22"/>
  <c r="FA89" i="22" s="1"/>
  <c r="DN187" i="22"/>
  <c r="EL187" i="22" s="1"/>
  <c r="DF187" i="22"/>
  <c r="ED187" i="22" s="1"/>
  <c r="CX187" i="22"/>
  <c r="CP187" i="22"/>
  <c r="FR136" i="22"/>
  <c r="EX325" i="22"/>
  <c r="EV325" i="22"/>
  <c r="FT325" i="22" s="1"/>
  <c r="EX39" i="22"/>
  <c r="DP280" i="22"/>
  <c r="DX280" i="22" s="1"/>
  <c r="CZ280" i="22"/>
  <c r="DH280" i="22"/>
  <c r="CR280" i="22"/>
  <c r="DM280" i="22"/>
  <c r="EK280" i="22" s="1"/>
  <c r="CW280" i="22"/>
  <c r="DE280" i="22"/>
  <c r="EC280" i="22" s="1"/>
  <c r="CO280" i="22"/>
  <c r="FK89" i="22"/>
  <c r="FJ137" i="22"/>
  <c r="EU39" i="22"/>
  <c r="FC88" i="22"/>
  <c r="FS88" i="22" s="1"/>
  <c r="FP39" i="22"/>
  <c r="DP40" i="22"/>
  <c r="CZ40" i="22"/>
  <c r="CR40" i="22"/>
  <c r="DH40" i="22"/>
  <c r="EF40" i="22" s="1"/>
  <c r="DM40" i="22"/>
  <c r="EK40" i="22" s="1"/>
  <c r="CW40" i="22"/>
  <c r="CO40" i="22"/>
  <c r="DE40" i="22"/>
  <c r="EB186" i="22"/>
  <c r="FH186" i="22" s="1"/>
  <c r="EL279" i="22"/>
  <c r="FB279" i="22" s="1"/>
  <c r="FL279" i="22"/>
  <c r="EY89" i="22"/>
  <c r="FQ185" i="22"/>
  <c r="DX137" i="22"/>
  <c r="FD137" i="22" s="1"/>
  <c r="FL89" i="22"/>
  <c r="DI138" i="22"/>
  <c r="EG138" i="22" s="1"/>
  <c r="DA138" i="22"/>
  <c r="CS138" i="22"/>
  <c r="DQ138" i="22"/>
  <c r="EO138" i="22" s="1"/>
  <c r="CS326" i="22"/>
  <c r="DA326" i="22"/>
  <c r="DI326" i="22"/>
  <c r="EG326" i="22" s="1"/>
  <c r="DQ326" i="22"/>
  <c r="EO326" i="22" s="1"/>
  <c r="DE326" i="22"/>
  <c r="CW326" i="22"/>
  <c r="EC326" i="22"/>
  <c r="CO326" i="22"/>
  <c r="DM326" i="22"/>
  <c r="EK326" i="22" s="1"/>
  <c r="DO326" i="22"/>
  <c r="DW326" i="22" s="1"/>
  <c r="CY326" i="22"/>
  <c r="CQ326" i="22"/>
  <c r="DG326" i="22"/>
  <c r="FI279" i="22"/>
  <c r="FN186" i="22"/>
  <c r="FO137" i="22"/>
  <c r="FK137" i="22"/>
  <c r="EK39" i="22"/>
  <c r="FA39" i="22" s="1"/>
  <c r="EQ280" i="22"/>
  <c r="EI280" i="22"/>
  <c r="DS280" i="22"/>
  <c r="DC280" i="22"/>
  <c r="CU280" i="22"/>
  <c r="DK280" i="22"/>
  <c r="FB137" i="22"/>
  <c r="FM137" i="22"/>
  <c r="FM279" i="22"/>
  <c r="EO90" i="22"/>
  <c r="DQ90" i="22"/>
  <c r="DI90" i="22"/>
  <c r="DA90" i="22"/>
  <c r="CS90" i="22"/>
  <c r="CU40" i="22"/>
  <c r="DC40" i="22"/>
  <c r="DK40" i="22"/>
  <c r="DS40" i="22"/>
  <c r="EQ40" i="22" s="1"/>
  <c r="EZ186" i="22"/>
  <c r="FX324" i="22"/>
  <c r="FT324" i="22"/>
  <c r="DX279" i="22"/>
  <c r="FD279" i="22" s="1"/>
  <c r="FL186" i="22"/>
  <c r="EV137" i="22"/>
  <c r="ES232" i="22"/>
  <c r="FX185" i="22"/>
  <c r="FD89" i="22"/>
  <c r="FO186" i="22"/>
  <c r="EQ325" i="22"/>
  <c r="FG325" i="22" s="1"/>
  <c r="FV136" i="22"/>
  <c r="EH138" i="22"/>
  <c r="DJ138" i="22"/>
  <c r="DZ138" i="22" s="1"/>
  <c r="CT138" i="22"/>
  <c r="DB138" i="22"/>
  <c r="DR138" i="22"/>
  <c r="EP138" i="22" s="1"/>
  <c r="FN279" i="22"/>
  <c r="ES279" i="22"/>
  <c r="FH325" i="22"/>
  <c r="FN137" i="22"/>
  <c r="FP232" i="22"/>
  <c r="DX233" i="22"/>
  <c r="CR233" i="22"/>
  <c r="CZ233" i="22"/>
  <c r="DH233" i="22"/>
  <c r="EF233" i="22" s="1"/>
  <c r="DP233" i="22"/>
  <c r="EN233" i="22" s="1"/>
  <c r="EK233" i="22"/>
  <c r="DM233" i="22"/>
  <c r="DU233" i="22"/>
  <c r="CO233" i="22"/>
  <c r="CW233" i="22"/>
  <c r="DE233" i="22"/>
  <c r="EC233" i="22" s="1"/>
  <c r="FT184" i="22"/>
  <c r="CW187" i="22"/>
  <c r="CO187" i="22"/>
  <c r="DM187" i="22"/>
  <c r="DU187" i="22" s="1"/>
  <c r="EK187" i="22"/>
  <c r="DE187" i="22"/>
  <c r="EC187" i="22" s="1"/>
  <c r="CU187" i="22"/>
  <c r="DC187" i="22"/>
  <c r="DK187" i="22"/>
  <c r="DS187" i="22"/>
  <c r="EQ187" i="22" s="1"/>
  <c r="FJ231" i="22"/>
  <c r="FP279" i="22"/>
  <c r="EU89" i="22"/>
  <c r="DW325" i="22"/>
  <c r="EW279" i="22"/>
  <c r="X92" i="22"/>
  <c r="AS91" i="22"/>
  <c r="DD90" i="22"/>
  <c r="DT90" i="22"/>
  <c r="ER90" i="22" s="1"/>
  <c r="DL90" i="22"/>
  <c r="CV90" i="22"/>
  <c r="ES137" i="22"/>
  <c r="FQ137" i="22" s="1"/>
  <c r="FT185" i="22"/>
  <c r="DX186" i="22"/>
  <c r="FD186" i="22" s="1"/>
  <c r="FO325" i="22"/>
  <c r="DF138" i="22"/>
  <c r="ED138" i="22" s="1"/>
  <c r="CP138" i="22"/>
  <c r="CX138" i="22"/>
  <c r="DN138" i="22"/>
  <c r="EL138" i="22" s="1"/>
  <c r="DJ326" i="22"/>
  <c r="EH326" i="22" s="1"/>
  <c r="CT326" i="22"/>
  <c r="DR326" i="22"/>
  <c r="EP326" i="22" s="1"/>
  <c r="DB326" i="22"/>
  <c r="EX279" i="22"/>
  <c r="FF137" i="22"/>
  <c r="EB232" i="22"/>
  <c r="FH232" i="22" s="1"/>
  <c r="CU233" i="22"/>
  <c r="DC233" i="22"/>
  <c r="DK233" i="22"/>
  <c r="EI233" i="22" s="1"/>
  <c r="DS233" i="22"/>
  <c r="FQ136" i="22"/>
  <c r="EX89" i="22"/>
  <c r="CZ187" i="22"/>
  <c r="CR187" i="22"/>
  <c r="DP187" i="22"/>
  <c r="EN187" i="22" s="1"/>
  <c r="DH187" i="22"/>
  <c r="EF187" i="22" s="1"/>
  <c r="X189" i="22"/>
  <c r="AS188" i="22"/>
  <c r="FX136" i="22"/>
  <c r="EG280" i="22"/>
  <c r="DQ280" i="22"/>
  <c r="EO280" i="22" s="1"/>
  <c r="DA280" i="22"/>
  <c r="CS280" i="22"/>
  <c r="DI280" i="22"/>
  <c r="DF280" i="22"/>
  <c r="ED280" i="22" s="1"/>
  <c r="DN280" i="22"/>
  <c r="CP280" i="22"/>
  <c r="CX280" i="22"/>
  <c r="FO38" i="22"/>
  <c r="EW325" i="22"/>
  <c r="CQ90" i="22"/>
  <c r="DG90" i="22"/>
  <c r="EE90" i="22" s="1"/>
  <c r="DO90" i="22"/>
  <c r="EM90" i="22" s="1"/>
  <c r="CY90" i="22"/>
  <c r="FI325" i="22"/>
  <c r="FG279" i="22"/>
  <c r="FP89" i="22"/>
  <c r="EZ137" i="22"/>
  <c r="FA232" i="22"/>
  <c r="FG39" i="22"/>
  <c r="FT278" i="22"/>
  <c r="FA186" i="22"/>
  <c r="CQ138" i="22"/>
  <c r="DG138" i="22"/>
  <c r="DO138" i="22"/>
  <c r="DW138" i="22" s="1"/>
  <c r="CY138" i="22"/>
  <c r="DC326" i="22"/>
  <c r="CU326" i="22"/>
  <c r="DS326" i="22"/>
  <c r="EQ326" i="22" s="1"/>
  <c r="DK326" i="22"/>
  <c r="EI326" i="22" s="1"/>
  <c r="FU185" i="22"/>
  <c r="FT231" i="22"/>
  <c r="FC279" i="22"/>
  <c r="ES89" i="22"/>
  <c r="DI187" i="22"/>
  <c r="EG187" i="22" s="1"/>
  <c r="DQ187" i="22"/>
  <c r="CS187" i="22"/>
  <c r="DA187" i="22"/>
  <c r="CQ187" i="22"/>
  <c r="CY187" i="22"/>
  <c r="DO187" i="22"/>
  <c r="EM187" i="22" s="1"/>
  <c r="DG187" i="22"/>
  <c r="EE187" i="22" s="1"/>
  <c r="FU324" i="22"/>
  <c r="ER280" i="22"/>
  <c r="DT280" i="22"/>
  <c r="DD280" i="22"/>
  <c r="CV280" i="22"/>
  <c r="DL280" i="22"/>
  <c r="EB280" i="22" s="1"/>
  <c r="FC89" i="22"/>
  <c r="FA278" i="22"/>
  <c r="FQ278" i="22" s="1"/>
  <c r="FE325" i="22"/>
  <c r="FG232" i="22"/>
  <c r="FC39" i="22"/>
  <c r="CT90" i="22"/>
  <c r="DJ90" i="22"/>
  <c r="DR90" i="22"/>
  <c r="EP90" i="22" s="1"/>
  <c r="DB90" i="22"/>
  <c r="ET186" i="22"/>
  <c r="FW185" i="22"/>
  <c r="FO39" i="22"/>
  <c r="FN88" i="22"/>
  <c r="FV88" i="22" s="1"/>
  <c r="ET231" i="22"/>
  <c r="FR231" i="22" s="1"/>
  <c r="FZ231" i="22" s="1"/>
  <c r="DC138" i="22"/>
  <c r="DK138" i="22"/>
  <c r="DS138" i="22"/>
  <c r="EA138" i="22" s="1"/>
  <c r="CU138" i="22"/>
  <c r="X328" i="22"/>
  <c r="AS327" i="22"/>
  <c r="DF326" i="22"/>
  <c r="ED326" i="22"/>
  <c r="CP326" i="22"/>
  <c r="DN326" i="22"/>
  <c r="DV326" i="22" s="1"/>
  <c r="CX326" i="22"/>
  <c r="FS231" i="22"/>
  <c r="FV37" i="22"/>
  <c r="FZ37" i="22" s="1"/>
  <c r="CS233" i="22"/>
  <c r="DA233" i="22"/>
  <c r="DI233" i="22"/>
  <c r="EG233" i="22" s="1"/>
  <c r="DQ233" i="22"/>
  <c r="EO233" i="22" s="1"/>
  <c r="DN233" i="22"/>
  <c r="EL233" i="22" s="1"/>
  <c r="CP233" i="22"/>
  <c r="CX233" i="22"/>
  <c r="DF233" i="22"/>
  <c r="DD187" i="22"/>
  <c r="DL187" i="22"/>
  <c r="EJ187" i="22" s="1"/>
  <c r="DT187" i="22"/>
  <c r="CV187" i="22"/>
  <c r="EU137" i="22"/>
  <c r="DO280" i="22"/>
  <c r="CY280" i="22"/>
  <c r="CQ280" i="22"/>
  <c r="DG280" i="22"/>
  <c r="EE280" i="22" s="1"/>
  <c r="FT38" i="22"/>
  <c r="EE325" i="22"/>
  <c r="FK325" i="22" s="1"/>
  <c r="FE137" i="22"/>
  <c r="EG186" i="22"/>
  <c r="FE186" i="22" s="1"/>
  <c r="DQ40" i="22"/>
  <c r="EO40" i="22" s="1"/>
  <c r="DA40" i="22"/>
  <c r="CS40" i="22"/>
  <c r="DI40" i="22"/>
  <c r="EG40" i="22" s="1"/>
  <c r="FL232" i="22"/>
  <c r="EZ89" i="22"/>
  <c r="FP137" i="22"/>
  <c r="ET89" i="22"/>
  <c r="ED325" i="22"/>
  <c r="ET325" i="22" s="1"/>
  <c r="FU231" i="22"/>
  <c r="EH232" i="22"/>
  <c r="FF232" i="22" s="1"/>
  <c r="EY39" i="22"/>
  <c r="ED39" i="22"/>
  <c r="FI186" i="22"/>
  <c r="X140" i="22"/>
  <c r="AS139" i="22"/>
  <c r="EE232" i="22"/>
  <c r="FK232" i="22" s="1"/>
  <c r="DU279" i="22"/>
  <c r="FA279" i="22" s="1"/>
  <c r="FU278" i="22"/>
  <c r="EY137" i="22"/>
  <c r="ER233" i="22"/>
  <c r="CV233" i="22"/>
  <c r="DD233" i="22"/>
  <c r="DL233" i="22"/>
  <c r="DT233" i="22"/>
  <c r="FN89" i="22"/>
  <c r="FI89" i="22"/>
  <c r="FK186" i="22"/>
  <c r="EG232" i="22"/>
  <c r="FE232" i="22" s="1"/>
  <c r="CT280" i="22"/>
  <c r="DB280" i="22"/>
  <c r="DJ280" i="22"/>
  <c r="EH280" i="22" s="1"/>
  <c r="DR280" i="22"/>
  <c r="AS281" i="22"/>
  <c r="X282" i="22"/>
  <c r="FV231" i="22"/>
  <c r="EY232" i="22"/>
  <c r="FE279" i="22"/>
  <c r="CZ90" i="22"/>
  <c r="DH90" i="22"/>
  <c r="DP90" i="22"/>
  <c r="EN90" i="22" s="1"/>
  <c r="CR90" i="22"/>
  <c r="EK90" i="22"/>
  <c r="DM90" i="22"/>
  <c r="DE90" i="22"/>
  <c r="EC90" i="22" s="1"/>
  <c r="CW90" i="22"/>
  <c r="CO90" i="22"/>
  <c r="FZ16" i="17"/>
  <c r="FZ17" i="17"/>
  <c r="X41" i="17"/>
  <c r="AS40" i="17"/>
  <c r="AS325" i="17"/>
  <c r="X326" i="17"/>
  <c r="AS279" i="17"/>
  <c r="X280" i="17"/>
  <c r="X234" i="17"/>
  <c r="AS233" i="17"/>
  <c r="AS186" i="17"/>
  <c r="X187" i="17"/>
  <c r="AS138" i="17"/>
  <c r="X139" i="17"/>
  <c r="AS89" i="17"/>
  <c r="X90" i="17"/>
  <c r="DF22" i="17"/>
  <c r="DE21" i="17"/>
  <c r="DH21" i="17"/>
  <c r="DG23" i="17"/>
  <c r="EZ39" i="17" l="1"/>
  <c r="EX324" i="17"/>
  <c r="CG187" i="17"/>
  <c r="BY187" i="17"/>
  <c r="BI187" i="17"/>
  <c r="CN187" i="17"/>
  <c r="CF187" i="17"/>
  <c r="BP187" i="17"/>
  <c r="CM187" i="17"/>
  <c r="CE187" i="17"/>
  <c r="BO187" i="17"/>
  <c r="CL187" i="17"/>
  <c r="CD187" i="17"/>
  <c r="BN187" i="17"/>
  <c r="CK187" i="17"/>
  <c r="CC187" i="17"/>
  <c r="BM187" i="17"/>
  <c r="CJ187" i="17"/>
  <c r="CB187" i="17"/>
  <c r="BL187" i="17"/>
  <c r="CI187" i="17"/>
  <c r="CA187" i="17"/>
  <c r="BK187" i="17"/>
  <c r="CH187" i="17"/>
  <c r="BZ187" i="17"/>
  <c r="BJ187" i="17"/>
  <c r="DV233" i="22"/>
  <c r="DZ280" i="22"/>
  <c r="EB233" i="22"/>
  <c r="BY92" i="22"/>
  <c r="BI92" i="22"/>
  <c r="CG92" i="22" s="1"/>
  <c r="CF92" i="22"/>
  <c r="BP92" i="22"/>
  <c r="CN92" i="22" s="1"/>
  <c r="CE92" i="22"/>
  <c r="BO92" i="22"/>
  <c r="CM92" i="22" s="1"/>
  <c r="CC92" i="22"/>
  <c r="BM92" i="22"/>
  <c r="CK92" i="22" s="1"/>
  <c r="CB92" i="22"/>
  <c r="BL92" i="22"/>
  <c r="CJ92" i="22" s="1"/>
  <c r="CA92" i="22"/>
  <c r="BK92" i="22"/>
  <c r="CI92" i="22" s="1"/>
  <c r="BZ92" i="22"/>
  <c r="BJ92" i="22"/>
  <c r="CH92" i="22" s="1"/>
  <c r="CD92" i="22"/>
  <c r="BN92" i="22"/>
  <c r="CL92" i="22" s="1"/>
  <c r="FB89" i="22"/>
  <c r="FR89" i="22" s="1"/>
  <c r="EY186" i="22"/>
  <c r="DW233" i="22"/>
  <c r="DX138" i="22"/>
  <c r="ES325" i="22"/>
  <c r="FZ184" i="22"/>
  <c r="BZ92" i="23"/>
  <c r="BJ92" i="23"/>
  <c r="CH92" i="23" s="1"/>
  <c r="BY92" i="23"/>
  <c r="BI92" i="23"/>
  <c r="CG92" i="23" s="1"/>
  <c r="CF92" i="23"/>
  <c r="BP92" i="23"/>
  <c r="CN92" i="23" s="1"/>
  <c r="CE92" i="23"/>
  <c r="BO92" i="23"/>
  <c r="CM92" i="23" s="1"/>
  <c r="CD92" i="23"/>
  <c r="BN92" i="23"/>
  <c r="CL92" i="23" s="1"/>
  <c r="CC92" i="23"/>
  <c r="BM92" i="23"/>
  <c r="CK92" i="23" s="1"/>
  <c r="CB92" i="23"/>
  <c r="BL92" i="23"/>
  <c r="CJ92" i="23" s="1"/>
  <c r="CA92" i="23"/>
  <c r="BK92" i="23"/>
  <c r="CI92" i="23" s="1"/>
  <c r="FL278" i="23"/>
  <c r="CC326" i="23"/>
  <c r="BM326" i="23"/>
  <c r="CK326" i="23" s="1"/>
  <c r="CB326" i="23"/>
  <c r="BL326" i="23"/>
  <c r="CJ326" i="23" s="1"/>
  <c r="CA326" i="23"/>
  <c r="BK326" i="23"/>
  <c r="CI326" i="23" s="1"/>
  <c r="BZ326" i="23"/>
  <c r="BJ326" i="23"/>
  <c r="CH326" i="23" s="1"/>
  <c r="BY326" i="23"/>
  <c r="BI326" i="23"/>
  <c r="CG326" i="23" s="1"/>
  <c r="CF326" i="23"/>
  <c r="BP326" i="23"/>
  <c r="CN326" i="23" s="1"/>
  <c r="CE326" i="23"/>
  <c r="BO326" i="23"/>
  <c r="CM326" i="23" s="1"/>
  <c r="CD326" i="23"/>
  <c r="BN326" i="23"/>
  <c r="CL326" i="23" s="1"/>
  <c r="FR89" i="23"/>
  <c r="DZ324" i="23"/>
  <c r="FA39" i="23"/>
  <c r="DZ186" i="24"/>
  <c r="FU277" i="24"/>
  <c r="FN324" i="24"/>
  <c r="EA233" i="24"/>
  <c r="FU278" i="24"/>
  <c r="EW232" i="24"/>
  <c r="DV233" i="24"/>
  <c r="CV279" i="24"/>
  <c r="FD20" i="17"/>
  <c r="FA20" i="17"/>
  <c r="DV278" i="17"/>
  <c r="FB278" i="17" s="1"/>
  <c r="FR278" i="17" s="1"/>
  <c r="EB39" i="17"/>
  <c r="FH39" i="17" s="1"/>
  <c r="EB185" i="17"/>
  <c r="CV138" i="17"/>
  <c r="EJ138" i="17"/>
  <c r="DD138" i="17"/>
  <c r="DT138" i="17"/>
  <c r="ER138" i="17" s="1"/>
  <c r="FP138" i="17" s="1"/>
  <c r="DL138" i="17"/>
  <c r="DI186" i="17"/>
  <c r="CS186" i="17"/>
  <c r="DQ186" i="17"/>
  <c r="EO186" i="17" s="1"/>
  <c r="DA186" i="17"/>
  <c r="ES88" i="17"/>
  <c r="EQ278" i="17"/>
  <c r="FE185" i="17"/>
  <c r="EK137" i="17"/>
  <c r="FA137" i="17" s="1"/>
  <c r="DD325" i="17"/>
  <c r="DT325" i="17"/>
  <c r="EB325" i="17" s="1"/>
  <c r="DL325" i="17"/>
  <c r="CV325" i="17"/>
  <c r="EH325" i="17"/>
  <c r="DB325" i="17"/>
  <c r="DR325" i="17"/>
  <c r="CT325" i="17"/>
  <c r="DJ325" i="17"/>
  <c r="DZ325" i="17" s="1"/>
  <c r="FF325" i="17" s="1"/>
  <c r="EP325" i="17"/>
  <c r="DZ137" i="17"/>
  <c r="DW232" i="17"/>
  <c r="DJ233" i="17"/>
  <c r="CT233" i="17"/>
  <c r="DB233" i="17"/>
  <c r="DR233" i="17"/>
  <c r="DZ233" i="17" s="1"/>
  <c r="EH233" i="17"/>
  <c r="EZ88" i="17"/>
  <c r="FN278" i="17"/>
  <c r="DC279" i="17"/>
  <c r="DS279" i="17"/>
  <c r="EQ279" i="17" s="1"/>
  <c r="DK279" i="17"/>
  <c r="EI279" i="17" s="1"/>
  <c r="CU279" i="17"/>
  <c r="EA279" i="17"/>
  <c r="EC89" i="17"/>
  <c r="DM89" i="17"/>
  <c r="EK89" i="17" s="1"/>
  <c r="CW89" i="17"/>
  <c r="CO89" i="17"/>
  <c r="DE89" i="17"/>
  <c r="CT40" i="17"/>
  <c r="DB40" i="17"/>
  <c r="DR40" i="17"/>
  <c r="EP40" i="17" s="1"/>
  <c r="DZ40" i="17"/>
  <c r="DJ40" i="17"/>
  <c r="EH40" i="17" s="1"/>
  <c r="FF40" i="17" s="1"/>
  <c r="FU136" i="17"/>
  <c r="EV184" i="17"/>
  <c r="FI87" i="17"/>
  <c r="EY87" i="17"/>
  <c r="EY88" i="17"/>
  <c r="FB87" i="17"/>
  <c r="FR87" i="17" s="1"/>
  <c r="FF136" i="17"/>
  <c r="CG234" i="17"/>
  <c r="BY234" i="17"/>
  <c r="BI234" i="17"/>
  <c r="CN234" i="17"/>
  <c r="CF234" i="17"/>
  <c r="BP234" i="17"/>
  <c r="CM234" i="17"/>
  <c r="CE234" i="17"/>
  <c r="BO234" i="17"/>
  <c r="CL234" i="17"/>
  <c r="CD234" i="17"/>
  <c r="BN234" i="17"/>
  <c r="CK234" i="17"/>
  <c r="CC234" i="17"/>
  <c r="BM234" i="17"/>
  <c r="CJ234" i="17"/>
  <c r="CB234" i="17"/>
  <c r="BL234" i="17"/>
  <c r="CH234" i="17"/>
  <c r="BZ234" i="17"/>
  <c r="BJ234" i="17"/>
  <c r="CI234" i="17"/>
  <c r="CA234" i="17"/>
  <c r="BK234" i="17"/>
  <c r="CE281" i="23"/>
  <c r="BO281" i="23"/>
  <c r="CM281" i="23" s="1"/>
  <c r="CD281" i="23"/>
  <c r="BN281" i="23"/>
  <c r="CL281" i="23" s="1"/>
  <c r="CC281" i="23"/>
  <c r="BM281" i="23"/>
  <c r="CK281" i="23" s="1"/>
  <c r="CB281" i="23"/>
  <c r="BL281" i="23"/>
  <c r="CJ281" i="23" s="1"/>
  <c r="CA281" i="23"/>
  <c r="BK281" i="23"/>
  <c r="CI281" i="23" s="1"/>
  <c r="BZ281" i="23"/>
  <c r="BJ281" i="23"/>
  <c r="CH281" i="23" s="1"/>
  <c r="BY281" i="23"/>
  <c r="BI281" i="23"/>
  <c r="CG281" i="23" s="1"/>
  <c r="CF281" i="23"/>
  <c r="BP281" i="23"/>
  <c r="CN281" i="23" s="1"/>
  <c r="CY138" i="17"/>
  <c r="DO138" i="17"/>
  <c r="EM138" i="17" s="1"/>
  <c r="CQ138" i="17"/>
  <c r="DG138" i="17"/>
  <c r="CV186" i="17"/>
  <c r="DL186" i="17"/>
  <c r="DD186" i="17"/>
  <c r="DT186" i="17"/>
  <c r="ER186" i="17" s="1"/>
  <c r="FL137" i="17"/>
  <c r="DZ88" i="17"/>
  <c r="DO325" i="17"/>
  <c r="EM325" i="17" s="1"/>
  <c r="CY325" i="17"/>
  <c r="DG325" i="17"/>
  <c r="EE325" i="17"/>
  <c r="EU325" i="17" s="1"/>
  <c r="DW325" i="17"/>
  <c r="CQ325" i="17"/>
  <c r="FZ183" i="17"/>
  <c r="FN38" i="17"/>
  <c r="DE233" i="17"/>
  <c r="CO233" i="17"/>
  <c r="DM233" i="17"/>
  <c r="DU233" i="17" s="1"/>
  <c r="CW233" i="17"/>
  <c r="EC233" i="17"/>
  <c r="EL279" i="17"/>
  <c r="DN279" i="17"/>
  <c r="CX279" i="17"/>
  <c r="DV279" i="17"/>
  <c r="DF279" i="17"/>
  <c r="CP279" i="17"/>
  <c r="DH89" i="17"/>
  <c r="EF89" i="17" s="1"/>
  <c r="CZ89" i="17"/>
  <c r="DP89" i="17"/>
  <c r="EN89" i="17" s="1"/>
  <c r="EV89" i="17" s="1"/>
  <c r="CR89" i="17"/>
  <c r="DI40" i="17"/>
  <c r="EG40" i="17" s="1"/>
  <c r="EW40" i="17" s="1"/>
  <c r="DQ40" i="17"/>
  <c r="EO40" i="17" s="1"/>
  <c r="DA40" i="17"/>
  <c r="CS40" i="17"/>
  <c r="DY40" i="17"/>
  <c r="EG324" i="17"/>
  <c r="FU277" i="17"/>
  <c r="FM88" i="17"/>
  <c r="EU278" i="17"/>
  <c r="EB137" i="17"/>
  <c r="FH137" i="17" s="1"/>
  <c r="EX136" i="17"/>
  <c r="FV136" i="17" s="1"/>
  <c r="FE38" i="17"/>
  <c r="ET323" i="17"/>
  <c r="FR323" i="17" s="1"/>
  <c r="DU232" i="17"/>
  <c r="EY277" i="17"/>
  <c r="FW277" i="17" s="1"/>
  <c r="FW88" i="17"/>
  <c r="CJ90" i="17"/>
  <c r="CB90" i="17"/>
  <c r="BL90" i="17"/>
  <c r="CI90" i="17"/>
  <c r="CA90" i="17"/>
  <c r="BK90" i="17"/>
  <c r="CH90" i="17"/>
  <c r="BZ90" i="17"/>
  <c r="BJ90" i="17"/>
  <c r="CG90" i="17"/>
  <c r="BY90" i="17"/>
  <c r="BI90" i="17"/>
  <c r="CN90" i="17"/>
  <c r="CF90" i="17"/>
  <c r="BP90" i="17"/>
  <c r="CM90" i="17"/>
  <c r="CE90" i="17"/>
  <c r="BO90" i="17"/>
  <c r="CL90" i="17"/>
  <c r="CD90" i="17"/>
  <c r="BN90" i="17"/>
  <c r="CK90" i="17"/>
  <c r="CC90" i="17"/>
  <c r="BM90" i="17"/>
  <c r="CM280" i="17"/>
  <c r="CE280" i="17"/>
  <c r="BO280" i="17"/>
  <c r="CL280" i="17"/>
  <c r="CD280" i="17"/>
  <c r="BN280" i="17"/>
  <c r="CK280" i="17"/>
  <c r="CC280" i="17"/>
  <c r="BM280" i="17"/>
  <c r="CJ280" i="17"/>
  <c r="CB280" i="17"/>
  <c r="BL280" i="17"/>
  <c r="CI280" i="17"/>
  <c r="CA280" i="17"/>
  <c r="BK280" i="17"/>
  <c r="CH280" i="17"/>
  <c r="BZ280" i="17"/>
  <c r="BJ280" i="17"/>
  <c r="CN280" i="17"/>
  <c r="CF280" i="17"/>
  <c r="BP280" i="17"/>
  <c r="CG280" i="17"/>
  <c r="BY280" i="17"/>
  <c r="BI280" i="17"/>
  <c r="BY140" i="22"/>
  <c r="BI140" i="22"/>
  <c r="CG140" i="22" s="1"/>
  <c r="CF140" i="22"/>
  <c r="BP140" i="22"/>
  <c r="CN140" i="22" s="1"/>
  <c r="CE140" i="22"/>
  <c r="BO140" i="22"/>
  <c r="CM140" i="22" s="1"/>
  <c r="CC140" i="22"/>
  <c r="BM140" i="22"/>
  <c r="CK140" i="22" s="1"/>
  <c r="CB140" i="22"/>
  <c r="BL140" i="22"/>
  <c r="CJ140" i="22" s="1"/>
  <c r="CA140" i="22"/>
  <c r="BK140" i="22"/>
  <c r="CI140" i="22" s="1"/>
  <c r="BZ140" i="22"/>
  <c r="BJ140" i="22"/>
  <c r="CH140" i="22" s="1"/>
  <c r="CD140" i="22"/>
  <c r="BN140" i="22"/>
  <c r="CL140" i="22" s="1"/>
  <c r="FW38" i="22"/>
  <c r="DV138" i="22"/>
  <c r="DY138" i="22"/>
  <c r="CF42" i="22"/>
  <c r="BP42" i="22"/>
  <c r="CN42" i="22" s="1"/>
  <c r="BY42" i="22"/>
  <c r="BI42" i="22"/>
  <c r="CG42" i="22" s="1"/>
  <c r="BZ42" i="22"/>
  <c r="BJ42" i="22"/>
  <c r="CH42" i="22" s="1"/>
  <c r="CA42" i="22"/>
  <c r="BK42" i="22"/>
  <c r="CI42" i="22" s="1"/>
  <c r="CB42" i="22"/>
  <c r="BL42" i="22"/>
  <c r="CJ42" i="22" s="1"/>
  <c r="CC42" i="22"/>
  <c r="BM42" i="22"/>
  <c r="CK42" i="22" s="1"/>
  <c r="CD42" i="22"/>
  <c r="BN42" i="22"/>
  <c r="CL42" i="22" s="1"/>
  <c r="CE42" i="22"/>
  <c r="BO42" i="22"/>
  <c r="CM42" i="22" s="1"/>
  <c r="FB186" i="22"/>
  <c r="DW90" i="23"/>
  <c r="DX279" i="23"/>
  <c r="FQ278" i="23"/>
  <c r="DY90" i="23"/>
  <c r="FW277" i="23"/>
  <c r="CF236" i="23"/>
  <c r="BP236" i="23"/>
  <c r="CN236" i="23" s="1"/>
  <c r="CE236" i="23"/>
  <c r="BO236" i="23"/>
  <c r="CM236" i="23" s="1"/>
  <c r="CD236" i="23"/>
  <c r="BN236" i="23"/>
  <c r="CL236" i="23" s="1"/>
  <c r="CC236" i="23"/>
  <c r="BM236" i="23"/>
  <c r="CK236" i="23" s="1"/>
  <c r="CB236" i="23"/>
  <c r="BL236" i="23"/>
  <c r="CJ236" i="23" s="1"/>
  <c r="CA236" i="23"/>
  <c r="BK236" i="23"/>
  <c r="CI236" i="23" s="1"/>
  <c r="BZ236" i="23"/>
  <c r="BJ236" i="23"/>
  <c r="CH236" i="23" s="1"/>
  <c r="BY236" i="23"/>
  <c r="BI236" i="23"/>
  <c r="CG236" i="23" s="1"/>
  <c r="DX233" i="24"/>
  <c r="DY186" i="24"/>
  <c r="EQ233" i="24"/>
  <c r="FO233" i="24" s="1"/>
  <c r="EP325" i="24"/>
  <c r="FC22" i="17"/>
  <c r="EU324" i="17"/>
  <c r="FS324" i="17" s="1"/>
  <c r="CT138" i="17"/>
  <c r="EP138" i="17"/>
  <c r="EH138" i="17"/>
  <c r="DB138" i="17"/>
  <c r="DR138" i="17"/>
  <c r="DZ138" i="17" s="1"/>
  <c r="FF138" i="17" s="1"/>
  <c r="DJ138" i="17"/>
  <c r="CY186" i="17"/>
  <c r="CQ186" i="17"/>
  <c r="DG186" i="17"/>
  <c r="EE186" i="17" s="1"/>
  <c r="DO186" i="17"/>
  <c r="EM186" i="17" s="1"/>
  <c r="FI88" i="17"/>
  <c r="EW185" i="17"/>
  <c r="EJ232" i="17"/>
  <c r="FP232" i="17" s="1"/>
  <c r="EA39" i="17"/>
  <c r="EW232" i="17"/>
  <c r="FA324" i="17"/>
  <c r="FO185" i="17"/>
  <c r="CR233" i="17"/>
  <c r="DH233" i="17"/>
  <c r="CZ233" i="17"/>
  <c r="DP233" i="17"/>
  <c r="EN233" i="17" s="1"/>
  <c r="DZ324" i="17"/>
  <c r="FF324" i="17" s="1"/>
  <c r="DX185" i="17"/>
  <c r="DI279" i="17"/>
  <c r="EG279" i="17"/>
  <c r="DA279" i="17"/>
  <c r="DQ279" i="17"/>
  <c r="EO279" i="17" s="1"/>
  <c r="CS279" i="17"/>
  <c r="DS89" i="17"/>
  <c r="EQ89" i="17" s="1"/>
  <c r="DC89" i="17"/>
  <c r="DK89" i="17"/>
  <c r="CU89" i="17"/>
  <c r="FT276" i="17"/>
  <c r="FZ276" i="17" s="1"/>
  <c r="FX322" i="17"/>
  <c r="FZ322" i="17" s="1"/>
  <c r="FO87" i="17"/>
  <c r="ET277" i="17"/>
  <c r="EY231" i="17"/>
  <c r="FW231" i="17" s="1"/>
  <c r="ET136" i="17"/>
  <c r="FR136" i="17" s="1"/>
  <c r="FZ136" i="17" s="1"/>
  <c r="EE185" i="17"/>
  <c r="FK185" i="17" s="1"/>
  <c r="EH232" i="17"/>
  <c r="EX232" i="17" s="1"/>
  <c r="FA233" i="22"/>
  <c r="EA90" i="22"/>
  <c r="DX326" i="22"/>
  <c r="CC42" i="23"/>
  <c r="BM42" i="23"/>
  <c r="CK42" i="23" s="1"/>
  <c r="CD42" i="23"/>
  <c r="BN42" i="23"/>
  <c r="CL42" i="23" s="1"/>
  <c r="CE42" i="23"/>
  <c r="BO42" i="23"/>
  <c r="CM42" i="23" s="1"/>
  <c r="CF42" i="23"/>
  <c r="BY42" i="23"/>
  <c r="BP42" i="23"/>
  <c r="CN42" i="23" s="1"/>
  <c r="BI42" i="23"/>
  <c r="CG42" i="23" s="1"/>
  <c r="BZ42" i="23"/>
  <c r="BJ42" i="23"/>
  <c r="CH42" i="23" s="1"/>
  <c r="CB42" i="23"/>
  <c r="BL42" i="23"/>
  <c r="CJ42" i="23" s="1"/>
  <c r="BK42" i="23"/>
  <c r="CI42" i="23" s="1"/>
  <c r="CA42" i="23"/>
  <c r="DV234" i="23"/>
  <c r="EA186" i="23"/>
  <c r="DZ90" i="23"/>
  <c r="DX138" i="24"/>
  <c r="CD235" i="24"/>
  <c r="BN235" i="24"/>
  <c r="CL235" i="24" s="1"/>
  <c r="CC235" i="24"/>
  <c r="BM235" i="24"/>
  <c r="CK235" i="24" s="1"/>
  <c r="CB235" i="24"/>
  <c r="BL235" i="24"/>
  <c r="CJ235" i="24" s="1"/>
  <c r="BY235" i="24"/>
  <c r="BI235" i="24"/>
  <c r="CG235" i="24" s="1"/>
  <c r="CF235" i="24"/>
  <c r="BP235" i="24"/>
  <c r="BZ235" i="24"/>
  <c r="BO235" i="24"/>
  <c r="CM235" i="24" s="1"/>
  <c r="BK235" i="24"/>
  <c r="CI235" i="24" s="1"/>
  <c r="BJ235" i="24"/>
  <c r="CH235" i="24" s="1"/>
  <c r="CE235" i="24"/>
  <c r="CA235" i="24"/>
  <c r="EF88" i="17"/>
  <c r="FD88" i="17" s="1"/>
  <c r="EV88" i="17"/>
  <c r="EC138" i="17"/>
  <c r="CW138" i="17"/>
  <c r="DM138" i="17"/>
  <c r="EK138" i="17" s="1"/>
  <c r="CO138" i="17"/>
  <c r="DE138" i="17"/>
  <c r="EH186" i="17"/>
  <c r="DJ186" i="17"/>
  <c r="CT186" i="17"/>
  <c r="DR186" i="17"/>
  <c r="EP186" i="17" s="1"/>
  <c r="DB186" i="17"/>
  <c r="DU88" i="17"/>
  <c r="FA88" i="17" s="1"/>
  <c r="FQ88" i="17" s="1"/>
  <c r="FD137" i="17"/>
  <c r="FT135" i="17"/>
  <c r="FZ135" i="17" s="1"/>
  <c r="FV38" i="17"/>
  <c r="FZ324" i="22"/>
  <c r="DC325" i="17"/>
  <c r="DS325" i="17"/>
  <c r="EQ325" i="17" s="1"/>
  <c r="EA325" i="17"/>
  <c r="DK325" i="17"/>
  <c r="CU325" i="17"/>
  <c r="FQ277" i="17"/>
  <c r="DK233" i="17"/>
  <c r="CU233" i="17"/>
  <c r="DS233" i="17"/>
  <c r="EQ233" i="17" s="1"/>
  <c r="DC233" i="17"/>
  <c r="EA233" i="17"/>
  <c r="FN324" i="17"/>
  <c r="DD279" i="17"/>
  <c r="DT279" i="17"/>
  <c r="ER279" i="17" s="1"/>
  <c r="CV279" i="17"/>
  <c r="EJ279" i="17"/>
  <c r="EB279" i="17"/>
  <c r="DL279" i="17"/>
  <c r="ED89" i="17"/>
  <c r="DN89" i="17"/>
  <c r="EL89" i="17" s="1"/>
  <c r="CP89" i="17"/>
  <c r="DF89" i="17"/>
  <c r="CX89" i="17"/>
  <c r="DV89" i="17"/>
  <c r="FB89" i="17" s="1"/>
  <c r="EN40" i="17"/>
  <c r="CR40" i="17"/>
  <c r="CZ40" i="17"/>
  <c r="DP40" i="17"/>
  <c r="FX323" i="17"/>
  <c r="DU185" i="17"/>
  <c r="FD277" i="17"/>
  <c r="FT277" i="17" s="1"/>
  <c r="CG326" i="17"/>
  <c r="BY326" i="17"/>
  <c r="BI326" i="17"/>
  <c r="CM326" i="17"/>
  <c r="CE326" i="17"/>
  <c r="BO326" i="17"/>
  <c r="CK326" i="17"/>
  <c r="CC326" i="17"/>
  <c r="BM326" i="17"/>
  <c r="CJ326" i="17"/>
  <c r="CB326" i="17"/>
  <c r="BL326" i="17"/>
  <c r="CN326" i="17"/>
  <c r="BP326" i="17"/>
  <c r="CL326" i="17"/>
  <c r="BN326" i="17"/>
  <c r="CI326" i="17"/>
  <c r="BK326" i="17"/>
  <c r="CH326" i="17"/>
  <c r="BJ326" i="17"/>
  <c r="CF326" i="17"/>
  <c r="CD326" i="17"/>
  <c r="BZ326" i="17"/>
  <c r="CA326" i="17"/>
  <c r="FZ136" i="22"/>
  <c r="DY234" i="23"/>
  <c r="EB139" i="23"/>
  <c r="FO89" i="23"/>
  <c r="CF327" i="24"/>
  <c r="BP327" i="24"/>
  <c r="CE327" i="24"/>
  <c r="BO327" i="24"/>
  <c r="CM327" i="24" s="1"/>
  <c r="CD327" i="24"/>
  <c r="BN327" i="24"/>
  <c r="CL327" i="24" s="1"/>
  <c r="CC327" i="24"/>
  <c r="BM327" i="24"/>
  <c r="CK327" i="24" s="1"/>
  <c r="CB327" i="24"/>
  <c r="BL327" i="24"/>
  <c r="CJ327" i="24" s="1"/>
  <c r="CA327" i="24"/>
  <c r="BK327" i="24"/>
  <c r="CI327" i="24" s="1"/>
  <c r="BZ327" i="24"/>
  <c r="BJ327" i="24"/>
  <c r="CH327" i="24" s="1"/>
  <c r="BY327" i="24"/>
  <c r="BI327" i="24"/>
  <c r="CG327" i="24" s="1"/>
  <c r="FB324" i="24"/>
  <c r="FT39" i="24"/>
  <c r="ET324" i="17"/>
  <c r="FL88" i="17"/>
  <c r="FJ278" i="17"/>
  <c r="ET232" i="17"/>
  <c r="FR232" i="17" s="1"/>
  <c r="CZ138" i="17"/>
  <c r="EN138" i="17"/>
  <c r="DP138" i="17"/>
  <c r="DH138" i="17"/>
  <c r="EF138" i="17" s="1"/>
  <c r="FL138" i="17" s="1"/>
  <c r="CR138" i="17"/>
  <c r="DX138" i="17"/>
  <c r="EK186" i="17"/>
  <c r="DE186" i="17"/>
  <c r="CO186" i="17"/>
  <c r="DM186" i="17"/>
  <c r="CW186" i="17"/>
  <c r="EG278" i="17"/>
  <c r="EW278" i="17" s="1"/>
  <c r="EO325" i="17"/>
  <c r="EG325" i="17"/>
  <c r="DA325" i="17"/>
  <c r="DQ325" i="17"/>
  <c r="DY325" i="17" s="1"/>
  <c r="DI325" i="17"/>
  <c r="CS325" i="17"/>
  <c r="FI324" i="17"/>
  <c r="FI278" i="17"/>
  <c r="FQ184" i="17"/>
  <c r="CQ233" i="17"/>
  <c r="DG233" i="17"/>
  <c r="CY233" i="17"/>
  <c r="DO233" i="17"/>
  <c r="EM233" i="17" s="1"/>
  <c r="FH231" i="17"/>
  <c r="FX231" i="17" s="1"/>
  <c r="FF184" i="17"/>
  <c r="FV184" i="17" s="1"/>
  <c r="CZ279" i="17"/>
  <c r="DP279" i="17"/>
  <c r="DX279" i="17"/>
  <c r="CR279" i="17"/>
  <c r="DH279" i="17"/>
  <c r="EF279" i="17" s="1"/>
  <c r="EN279" i="17"/>
  <c r="DQ89" i="17"/>
  <c r="EO89" i="17" s="1"/>
  <c r="DA89" i="17"/>
  <c r="DI89" i="17"/>
  <c r="EG89" i="17" s="1"/>
  <c r="EW89" i="17" s="1"/>
  <c r="CS89" i="17"/>
  <c r="EM40" i="17"/>
  <c r="CQ40" i="17"/>
  <c r="CY40" i="17"/>
  <c r="DO40" i="17"/>
  <c r="FP137" i="17"/>
  <c r="FD232" i="17"/>
  <c r="ER324" i="17"/>
  <c r="EZ324" i="17" s="1"/>
  <c r="EJ278" i="17"/>
  <c r="EY184" i="17"/>
  <c r="FW184" i="17" s="1"/>
  <c r="FJ277" i="17"/>
  <c r="EF278" i="17"/>
  <c r="EV278" i="17" s="1"/>
  <c r="DV137" i="17"/>
  <c r="FL184" i="17"/>
  <c r="FS137" i="22"/>
  <c r="CM139" i="17"/>
  <c r="CE139" i="17"/>
  <c r="BO139" i="17"/>
  <c r="CL139" i="17"/>
  <c r="CD139" i="17"/>
  <c r="BN139" i="17"/>
  <c r="CK139" i="17"/>
  <c r="CC139" i="17"/>
  <c r="BM139" i="17"/>
  <c r="CJ139" i="17"/>
  <c r="CB139" i="17"/>
  <c r="BL139" i="17"/>
  <c r="CI139" i="17"/>
  <c r="CA139" i="17"/>
  <c r="BK139" i="17"/>
  <c r="CH139" i="17"/>
  <c r="BZ139" i="17"/>
  <c r="BJ139" i="17"/>
  <c r="CG139" i="17"/>
  <c r="BY139" i="17"/>
  <c r="BI139" i="17"/>
  <c r="CN139" i="17"/>
  <c r="CF139" i="17"/>
  <c r="BP139" i="17"/>
  <c r="DW90" i="22"/>
  <c r="FT137" i="22"/>
  <c r="EN326" i="22"/>
  <c r="DU279" i="23"/>
  <c r="FQ233" i="23"/>
  <c r="DZ139" i="23"/>
  <c r="EY89" i="23"/>
  <c r="EB90" i="23"/>
  <c r="BY141" i="23"/>
  <c r="BI141" i="23"/>
  <c r="CG141" i="23" s="1"/>
  <c r="CF141" i="23"/>
  <c r="BP141" i="23"/>
  <c r="CN141" i="23" s="1"/>
  <c r="CE141" i="23"/>
  <c r="BO141" i="23"/>
  <c r="CM141" i="23" s="1"/>
  <c r="CD141" i="23"/>
  <c r="BN141" i="23"/>
  <c r="CL141" i="23" s="1"/>
  <c r="CC141" i="23"/>
  <c r="BM141" i="23"/>
  <c r="CK141" i="23" s="1"/>
  <c r="CB141" i="23"/>
  <c r="BL141" i="23"/>
  <c r="CJ141" i="23" s="1"/>
  <c r="CA141" i="23"/>
  <c r="BK141" i="23"/>
  <c r="CI141" i="23" s="1"/>
  <c r="BZ141" i="23"/>
  <c r="BJ141" i="23"/>
  <c r="CH141" i="23" s="1"/>
  <c r="DV186" i="23"/>
  <c r="CV138" i="24"/>
  <c r="CF281" i="24"/>
  <c r="BP281" i="24"/>
  <c r="CE281" i="24"/>
  <c r="BO281" i="24"/>
  <c r="CM281" i="24" s="1"/>
  <c r="CD281" i="24"/>
  <c r="BN281" i="24"/>
  <c r="CL281" i="24" s="1"/>
  <c r="CC281" i="24"/>
  <c r="BM281" i="24"/>
  <c r="CK281" i="24" s="1"/>
  <c r="CA281" i="24"/>
  <c r="BK281" i="24"/>
  <c r="CI281" i="24" s="1"/>
  <c r="CB281" i="24"/>
  <c r="BZ281" i="24"/>
  <c r="BL281" i="24"/>
  <c r="CJ281" i="24" s="1"/>
  <c r="BJ281" i="24"/>
  <c r="CH281" i="24" s="1"/>
  <c r="BY281" i="24"/>
  <c r="BI281" i="24"/>
  <c r="CG281" i="24" s="1"/>
  <c r="FM137" i="24"/>
  <c r="DY279" i="24"/>
  <c r="EL233" i="24"/>
  <c r="CD43" i="24"/>
  <c r="BN43" i="24"/>
  <c r="CL43" i="24" s="1"/>
  <c r="CE43" i="24"/>
  <c r="BO43" i="24"/>
  <c r="CM43" i="24" s="1"/>
  <c r="CF43" i="24"/>
  <c r="BP43" i="24"/>
  <c r="CN43" i="24" s="1"/>
  <c r="BZ43" i="24"/>
  <c r="BY43" i="24"/>
  <c r="BJ43" i="24"/>
  <c r="CH43" i="24" s="1"/>
  <c r="BI43" i="24"/>
  <c r="CG43" i="24" s="1"/>
  <c r="CA43" i="24"/>
  <c r="BK43" i="24"/>
  <c r="CI43" i="24" s="1"/>
  <c r="CC43" i="24"/>
  <c r="BM43" i="24"/>
  <c r="CK43" i="24" s="1"/>
  <c r="BL43" i="24"/>
  <c r="CJ43" i="24" s="1"/>
  <c r="CB43" i="24"/>
  <c r="FX38" i="22"/>
  <c r="FS277" i="17"/>
  <c r="EJ185" i="17"/>
  <c r="FH185" i="17" s="1"/>
  <c r="FJ232" i="17"/>
  <c r="DC138" i="17"/>
  <c r="DS138" i="17"/>
  <c r="EQ138" i="17" s="1"/>
  <c r="DK138" i="17"/>
  <c r="CU138" i="17"/>
  <c r="EI138" i="17"/>
  <c r="DH186" i="17"/>
  <c r="EF186" i="17" s="1"/>
  <c r="CR186" i="17"/>
  <c r="CZ186" i="17"/>
  <c r="DP186" i="17"/>
  <c r="EN186" i="17" s="1"/>
  <c r="EI278" i="17"/>
  <c r="FG278" i="17" s="1"/>
  <c r="FM185" i="17"/>
  <c r="FV277" i="17"/>
  <c r="FO324" i="17"/>
  <c r="FW324" i="17" s="1"/>
  <c r="EW39" i="17"/>
  <c r="ES137" i="17"/>
  <c r="EU88" i="17"/>
  <c r="FS88" i="17" s="1"/>
  <c r="DU278" i="17"/>
  <c r="FA278" i="17" s="1"/>
  <c r="EY185" i="17"/>
  <c r="FW185" i="17" s="1"/>
  <c r="EE232" i="17"/>
  <c r="FC232" i="17" s="1"/>
  <c r="DI233" i="17"/>
  <c r="DY233" i="17" s="1"/>
  <c r="CS233" i="17"/>
  <c r="DQ233" i="17"/>
  <c r="EO233" i="17" s="1"/>
  <c r="DA233" i="17"/>
  <c r="ET184" i="17"/>
  <c r="FR184" i="17" s="1"/>
  <c r="DZ278" i="17"/>
  <c r="FF278" i="17" s="1"/>
  <c r="FV278" i="17" s="1"/>
  <c r="EU137" i="17"/>
  <c r="FS137" i="17" s="1"/>
  <c r="EI232" i="17"/>
  <c r="FO232" i="17" s="1"/>
  <c r="EH279" i="17"/>
  <c r="DB279" i="17"/>
  <c r="DR279" i="17"/>
  <c r="DJ279" i="17"/>
  <c r="EP279" i="17"/>
  <c r="DZ279" i="17"/>
  <c r="FF279" i="17" s="1"/>
  <c r="CT279" i="17"/>
  <c r="EJ89" i="17"/>
  <c r="DD89" i="17"/>
  <c r="DT89" i="17"/>
  <c r="ER89" i="17" s="1"/>
  <c r="DL89" i="17"/>
  <c r="CV89" i="17"/>
  <c r="EB89" i="17"/>
  <c r="DL40" i="17"/>
  <c r="DD40" i="17"/>
  <c r="CV40" i="17"/>
  <c r="DT40" i="17"/>
  <c r="ER40" i="17" s="1"/>
  <c r="EJ40" i="17"/>
  <c r="FR231" i="17"/>
  <c r="FZ231" i="17" s="1"/>
  <c r="EO324" i="17"/>
  <c r="FM324" i="17" s="1"/>
  <c r="FI323" i="17"/>
  <c r="FQ323" i="17" s="1"/>
  <c r="FZ323" i="17" s="1"/>
  <c r="EZ137" i="17"/>
  <c r="FX137" i="17" s="1"/>
  <c r="FL324" i="17"/>
  <c r="FM137" i="17"/>
  <c r="EH185" i="17"/>
  <c r="EX185" i="17" s="1"/>
  <c r="FK184" i="17"/>
  <c r="ED137" i="17"/>
  <c r="FJ137" i="17" s="1"/>
  <c r="FA87" i="17"/>
  <c r="FQ87" i="17" s="1"/>
  <c r="BY189" i="22"/>
  <c r="BI189" i="22"/>
  <c r="CG189" i="22" s="1"/>
  <c r="CF189" i="22"/>
  <c r="BP189" i="22"/>
  <c r="CN189" i="22" s="1"/>
  <c r="CE189" i="22"/>
  <c r="BO189" i="22"/>
  <c r="CM189" i="22" s="1"/>
  <c r="CC189" i="22"/>
  <c r="BM189" i="22"/>
  <c r="CK189" i="22" s="1"/>
  <c r="CB189" i="22"/>
  <c r="BL189" i="22"/>
  <c r="CJ189" i="22" s="1"/>
  <c r="CA189" i="22"/>
  <c r="BK189" i="22"/>
  <c r="CI189" i="22" s="1"/>
  <c r="BZ189" i="22"/>
  <c r="BJ189" i="22"/>
  <c r="CH189" i="22" s="1"/>
  <c r="CD189" i="22"/>
  <c r="BN189" i="22"/>
  <c r="CL189" i="22" s="1"/>
  <c r="CA235" i="22"/>
  <c r="BK235" i="22"/>
  <c r="CI235" i="22" s="1"/>
  <c r="BZ235" i="22"/>
  <c r="BJ235" i="22"/>
  <c r="CH235" i="22" s="1"/>
  <c r="BY235" i="22"/>
  <c r="BI235" i="22"/>
  <c r="CG235" i="22" s="1"/>
  <c r="CF235" i="22"/>
  <c r="BP235" i="22"/>
  <c r="CN235" i="22" s="1"/>
  <c r="CE235" i="22"/>
  <c r="BO235" i="22"/>
  <c r="CM235" i="22" s="1"/>
  <c r="CD235" i="22"/>
  <c r="BN235" i="22"/>
  <c r="CL235" i="22" s="1"/>
  <c r="CC235" i="22"/>
  <c r="BM235" i="22"/>
  <c r="CK235" i="22" s="1"/>
  <c r="CB235" i="22"/>
  <c r="BL235" i="22"/>
  <c r="CJ235" i="22" s="1"/>
  <c r="BZ91" i="24"/>
  <c r="BJ91" i="24"/>
  <c r="CH91" i="24" s="1"/>
  <c r="BY91" i="24"/>
  <c r="BI91" i="24"/>
  <c r="CG91" i="24" s="1"/>
  <c r="CF91" i="24"/>
  <c r="BP91" i="24"/>
  <c r="CE91" i="24"/>
  <c r="BO91" i="24"/>
  <c r="CM91" i="24" s="1"/>
  <c r="CD91" i="24"/>
  <c r="BN91" i="24"/>
  <c r="CL91" i="24" s="1"/>
  <c r="CC91" i="24"/>
  <c r="BM91" i="24"/>
  <c r="CK91" i="24" s="1"/>
  <c r="CB91" i="24"/>
  <c r="BL91" i="24"/>
  <c r="CJ91" i="24" s="1"/>
  <c r="CA91" i="24"/>
  <c r="BK91" i="24"/>
  <c r="CI91" i="24" s="1"/>
  <c r="CD188" i="24"/>
  <c r="BN188" i="24"/>
  <c r="CL188" i="24" s="1"/>
  <c r="CC188" i="24"/>
  <c r="BM188" i="24"/>
  <c r="CK188" i="24" s="1"/>
  <c r="CB188" i="24"/>
  <c r="BL188" i="24"/>
  <c r="CJ188" i="24" s="1"/>
  <c r="BY188" i="24"/>
  <c r="BI188" i="24"/>
  <c r="CG188" i="24" s="1"/>
  <c r="BP188" i="24"/>
  <c r="BO188" i="24"/>
  <c r="CM188" i="24" s="1"/>
  <c r="BJ188" i="24"/>
  <c r="CH188" i="24" s="1"/>
  <c r="CF188" i="24"/>
  <c r="CA188" i="24"/>
  <c r="CE188" i="24"/>
  <c r="BZ188" i="24"/>
  <c r="BK188" i="24"/>
  <c r="CI188" i="24" s="1"/>
  <c r="FB324" i="17"/>
  <c r="FU38" i="17"/>
  <c r="FP39" i="17"/>
  <c r="FX39" i="17" s="1"/>
  <c r="FX38" i="17"/>
  <c r="DN138" i="17"/>
  <c r="EL138" i="17" s="1"/>
  <c r="CX138" i="17"/>
  <c r="DF138" i="17"/>
  <c r="CP138" i="17"/>
  <c r="DC186" i="17"/>
  <c r="DK186" i="17"/>
  <c r="CU186" i="17"/>
  <c r="EA186" i="17"/>
  <c r="DS186" i="17"/>
  <c r="EQ186" i="17" s="1"/>
  <c r="FX277" i="17"/>
  <c r="FT137" i="17"/>
  <c r="FH232" i="17"/>
  <c r="EH88" i="17"/>
  <c r="EX88" i="17" s="1"/>
  <c r="DY39" i="17"/>
  <c r="FE39" i="17" s="1"/>
  <c r="EI39" i="17"/>
  <c r="FO39" i="17" s="1"/>
  <c r="EY39" i="17"/>
  <c r="FI137" i="17"/>
  <c r="DV185" i="17"/>
  <c r="CZ325" i="17"/>
  <c r="DP325" i="17"/>
  <c r="EN325" i="17" s="1"/>
  <c r="CR325" i="17"/>
  <c r="DH325" i="17"/>
  <c r="DX325" i="17" s="1"/>
  <c r="CX325" i="17"/>
  <c r="DN325" i="17"/>
  <c r="DV325" i="17" s="1"/>
  <c r="CP325" i="17"/>
  <c r="DF325" i="17"/>
  <c r="ED325" i="17" s="1"/>
  <c r="EC325" i="17"/>
  <c r="CW325" i="17"/>
  <c r="DM325" i="17"/>
  <c r="EK325" i="17" s="1"/>
  <c r="CO325" i="17"/>
  <c r="DE325" i="17"/>
  <c r="FP231" i="17"/>
  <c r="ES278" i="17"/>
  <c r="FW323" i="17"/>
  <c r="EH137" i="17"/>
  <c r="EX137" i="17" s="1"/>
  <c r="FS136" i="17"/>
  <c r="CV233" i="17"/>
  <c r="DL233" i="17"/>
  <c r="DD233" i="17"/>
  <c r="DT233" i="17"/>
  <c r="EB233" i="17" s="1"/>
  <c r="EB88" i="17"/>
  <c r="FH88" i="17" s="1"/>
  <c r="DE279" i="17"/>
  <c r="EC279" i="17" s="1"/>
  <c r="CW279" i="17"/>
  <c r="DM279" i="17"/>
  <c r="EK279" i="17" s="1"/>
  <c r="ES279" i="17" s="1"/>
  <c r="CO279" i="17"/>
  <c r="CQ89" i="17"/>
  <c r="CY89" i="17"/>
  <c r="DO89" i="17"/>
  <c r="EM89" i="17" s="1"/>
  <c r="DG89" i="17"/>
  <c r="EE89" i="17" s="1"/>
  <c r="DK40" i="17"/>
  <c r="DS40" i="17"/>
  <c r="EQ40" i="17" s="1"/>
  <c r="CU40" i="17"/>
  <c r="DC40" i="17"/>
  <c r="EL40" i="17"/>
  <c r="CP40" i="17"/>
  <c r="DN40" i="17"/>
  <c r="CX40" i="17"/>
  <c r="FQ230" i="17"/>
  <c r="FZ230" i="17" s="1"/>
  <c r="FU88" i="17"/>
  <c r="FV231" i="17"/>
  <c r="DV88" i="17"/>
  <c r="FB88" i="17" s="1"/>
  <c r="ET88" i="17"/>
  <c r="EH39" i="17"/>
  <c r="FN39" i="17" s="1"/>
  <c r="DY137" i="17"/>
  <c r="FE137" i="17" s="1"/>
  <c r="EZ136" i="17"/>
  <c r="FX136" i="17" s="1"/>
  <c r="FC185" i="17"/>
  <c r="CA282" i="22"/>
  <c r="BK282" i="22"/>
  <c r="CI282" i="22" s="1"/>
  <c r="BZ282" i="22"/>
  <c r="BJ282" i="22"/>
  <c r="CH282" i="22" s="1"/>
  <c r="BY282" i="22"/>
  <c r="BI282" i="22"/>
  <c r="CG282" i="22" s="1"/>
  <c r="CF282" i="22"/>
  <c r="BP282" i="22"/>
  <c r="CN282" i="22" s="1"/>
  <c r="CE282" i="22"/>
  <c r="BO282" i="22"/>
  <c r="CM282" i="22" s="1"/>
  <c r="CD282" i="22"/>
  <c r="BN282" i="22"/>
  <c r="CL282" i="22" s="1"/>
  <c r="CC282" i="22"/>
  <c r="BM282" i="22"/>
  <c r="CK282" i="22" s="1"/>
  <c r="CB282" i="22"/>
  <c r="BL282" i="22"/>
  <c r="CJ282" i="22" s="1"/>
  <c r="CN41" i="17"/>
  <c r="CF41" i="17"/>
  <c r="CG41" i="17"/>
  <c r="BY41" i="17"/>
  <c r="CH41" i="17"/>
  <c r="BZ41" i="17"/>
  <c r="CI41" i="17"/>
  <c r="CA41" i="17"/>
  <c r="CJ41" i="17"/>
  <c r="CB41" i="17"/>
  <c r="CK41" i="17"/>
  <c r="CC41" i="17"/>
  <c r="CL41" i="17"/>
  <c r="CM41" i="17"/>
  <c r="BJ41" i="17"/>
  <c r="BL41" i="17"/>
  <c r="BI41" i="17"/>
  <c r="BK41" i="17"/>
  <c r="BM41" i="17"/>
  <c r="CD41" i="17"/>
  <c r="BP41" i="17"/>
  <c r="CE41" i="17"/>
  <c r="BN41" i="17"/>
  <c r="BO41" i="17"/>
  <c r="BZ328" i="22"/>
  <c r="BJ328" i="22"/>
  <c r="CH328" i="22" s="1"/>
  <c r="BY328" i="22"/>
  <c r="BI328" i="22"/>
  <c r="CG328" i="22" s="1"/>
  <c r="CF328" i="22"/>
  <c r="BP328" i="22"/>
  <c r="CN328" i="22" s="1"/>
  <c r="CE328" i="22"/>
  <c r="BO328" i="22"/>
  <c r="CM328" i="22" s="1"/>
  <c r="CD328" i="22"/>
  <c r="BN328" i="22"/>
  <c r="CL328" i="22" s="1"/>
  <c r="CC328" i="22"/>
  <c r="BM328" i="22"/>
  <c r="CK328" i="22" s="1"/>
  <c r="CB328" i="22"/>
  <c r="BL328" i="22"/>
  <c r="CJ328" i="22" s="1"/>
  <c r="CA328" i="22"/>
  <c r="BK328" i="22"/>
  <c r="CI328" i="22" s="1"/>
  <c r="EU186" i="22"/>
  <c r="FZ88" i="22"/>
  <c r="FU323" i="23"/>
  <c r="BY188" i="23"/>
  <c r="BI188" i="23"/>
  <c r="CG188" i="23" s="1"/>
  <c r="CF188" i="23"/>
  <c r="BP188" i="23"/>
  <c r="CN188" i="23" s="1"/>
  <c r="CE188" i="23"/>
  <c r="BO188" i="23"/>
  <c r="CM188" i="23" s="1"/>
  <c r="CD188" i="23"/>
  <c r="BN188" i="23"/>
  <c r="CL188" i="23" s="1"/>
  <c r="CC188" i="23"/>
  <c r="BM188" i="23"/>
  <c r="CK188" i="23" s="1"/>
  <c r="CB188" i="23"/>
  <c r="BL188" i="23"/>
  <c r="CJ188" i="23" s="1"/>
  <c r="CA188" i="23"/>
  <c r="BK188" i="23"/>
  <c r="CI188" i="23" s="1"/>
  <c r="BZ188" i="23"/>
  <c r="BJ188" i="23"/>
  <c r="CH188" i="23" s="1"/>
  <c r="FP323" i="23"/>
  <c r="FZ322" i="23"/>
  <c r="EB138" i="24"/>
  <c r="CE140" i="24"/>
  <c r="BO140" i="24"/>
  <c r="CM140" i="24" s="1"/>
  <c r="CC140" i="24"/>
  <c r="BM140" i="24"/>
  <c r="CK140" i="24" s="1"/>
  <c r="CB140" i="24"/>
  <c r="BL140" i="24"/>
  <c r="CJ140" i="24" s="1"/>
  <c r="BZ140" i="24"/>
  <c r="BJ140" i="24"/>
  <c r="CH140" i="24" s="1"/>
  <c r="BK140" i="24"/>
  <c r="CI140" i="24" s="1"/>
  <c r="BI140" i="24"/>
  <c r="CG140" i="24" s="1"/>
  <c r="CF140" i="24"/>
  <c r="CD140" i="24"/>
  <c r="CA140" i="24"/>
  <c r="BY140" i="24"/>
  <c r="BP140" i="24"/>
  <c r="BN140" i="24"/>
  <c r="CL140" i="24" s="1"/>
  <c r="EM186" i="24"/>
  <c r="DW138" i="24"/>
  <c r="FH88" i="24"/>
  <c r="EA89" i="24"/>
  <c r="FW277" i="24"/>
  <c r="EV20" i="17"/>
  <c r="FT20" i="17" s="1"/>
  <c r="FQ19" i="17"/>
  <c r="FJ324" i="17"/>
  <c r="EI137" i="17"/>
  <c r="FG137" i="17" s="1"/>
  <c r="DQ138" i="17"/>
  <c r="EO138" i="17" s="1"/>
  <c r="DA138" i="17"/>
  <c r="DI138" i="17"/>
  <c r="CS138" i="17"/>
  <c r="EG138" i="17"/>
  <c r="DY138" i="17"/>
  <c r="DF186" i="17"/>
  <c r="ED186" i="17" s="1"/>
  <c r="CP186" i="17"/>
  <c r="DN186" i="17"/>
  <c r="DV186" i="17" s="1"/>
  <c r="CX186" i="17"/>
  <c r="EL186" i="17"/>
  <c r="FS231" i="17"/>
  <c r="FW136" i="17"/>
  <c r="DY278" i="17"/>
  <c r="FE278" i="17" s="1"/>
  <c r="ED185" i="17"/>
  <c r="ET185" i="17" s="1"/>
  <c r="FM232" i="17"/>
  <c r="FU232" i="17" s="1"/>
  <c r="FX87" i="17"/>
  <c r="CP233" i="17"/>
  <c r="DF233" i="17"/>
  <c r="DN233" i="17"/>
  <c r="EL233" i="17" s="1"/>
  <c r="CX233" i="17"/>
  <c r="FP88" i="17"/>
  <c r="EF185" i="17"/>
  <c r="FL185" i="17" s="1"/>
  <c r="CY279" i="17"/>
  <c r="DO279" i="17"/>
  <c r="DW279" i="17" s="1"/>
  <c r="DG279" i="17"/>
  <c r="EE279" i="17"/>
  <c r="CQ279" i="17"/>
  <c r="DR89" i="17"/>
  <c r="EP89" i="17" s="1"/>
  <c r="DB89" i="17"/>
  <c r="DJ89" i="17"/>
  <c r="DZ89" i="17" s="1"/>
  <c r="CT89" i="17"/>
  <c r="CO40" i="17"/>
  <c r="CW40" i="17"/>
  <c r="DM40" i="17"/>
  <c r="EK40" i="17" s="1"/>
  <c r="DW278" i="17"/>
  <c r="FC278" i="17" s="1"/>
  <c r="FS278" i="17" s="1"/>
  <c r="EC185" i="17"/>
  <c r="FA185" i="17" s="1"/>
  <c r="EV232" i="17"/>
  <c r="FT232" i="17" s="1"/>
  <c r="EV324" i="17"/>
  <c r="FT324" i="17" s="1"/>
  <c r="EU184" i="17"/>
  <c r="FS184" i="17" s="1"/>
  <c r="FJ88" i="17"/>
  <c r="EB278" i="17"/>
  <c r="EW137" i="17"/>
  <c r="EC232" i="17"/>
  <c r="FI232" i="17" s="1"/>
  <c r="DZ232" i="17"/>
  <c r="FF232" i="17" s="1"/>
  <c r="FL40" i="24"/>
  <c r="FU39" i="24"/>
  <c r="DW41" i="24"/>
  <c r="FZ37" i="23"/>
  <c r="FE39" i="23"/>
  <c r="FS38" i="22"/>
  <c r="DU40" i="22"/>
  <c r="FQ38" i="22"/>
  <c r="FB39" i="22"/>
  <c r="FL39" i="22"/>
  <c r="DW40" i="22"/>
  <c r="EV39" i="22"/>
  <c r="FB21" i="17"/>
  <c r="EE23" i="17"/>
  <c r="FK23" i="17" s="1"/>
  <c r="DW23" i="17"/>
  <c r="FC23" i="17" s="1"/>
  <c r="EC21" i="17"/>
  <c r="FI21" i="17" s="1"/>
  <c r="DU21" i="17"/>
  <c r="FA21" i="17" s="1"/>
  <c r="ED22" i="17"/>
  <c r="FJ22" i="17" s="1"/>
  <c r="DV22" i="17"/>
  <c r="ES20" i="17"/>
  <c r="FQ20" i="17" s="1"/>
  <c r="EU22" i="17"/>
  <c r="FS22" i="17" s="1"/>
  <c r="EF21" i="17"/>
  <c r="FL21" i="17" s="1"/>
  <c r="DX21" i="17"/>
  <c r="FD21" i="17" s="1"/>
  <c r="ET21" i="17"/>
  <c r="FR21" i="17" s="1"/>
  <c r="FJ324" i="24"/>
  <c r="EV324" i="24"/>
  <c r="FF325" i="24"/>
  <c r="DD325" i="24"/>
  <c r="EA325" i="24"/>
  <c r="FF324" i="24"/>
  <c r="EW324" i="24"/>
  <c r="FU324" i="24" s="1"/>
  <c r="DZ279" i="24"/>
  <c r="FF279" i="24" s="1"/>
  <c r="DU279" i="24"/>
  <c r="FA279" i="24" s="1"/>
  <c r="FK279" i="24"/>
  <c r="FV278" i="24"/>
  <c r="FS278" i="24"/>
  <c r="EO279" i="24"/>
  <c r="EB279" i="24"/>
  <c r="FE279" i="24"/>
  <c r="FR277" i="24"/>
  <c r="FQ277" i="24"/>
  <c r="DV279" i="24"/>
  <c r="FV231" i="24"/>
  <c r="DW233" i="24"/>
  <c r="CV233" i="24"/>
  <c r="FL233" i="24"/>
  <c r="FB233" i="24"/>
  <c r="DY233" i="24"/>
  <c r="FE233" i="24" s="1"/>
  <c r="ER233" i="24"/>
  <c r="FH233" i="24" s="1"/>
  <c r="FG233" i="24"/>
  <c r="EM233" i="24"/>
  <c r="EU233" i="24" s="1"/>
  <c r="FD232" i="24"/>
  <c r="EP186" i="24"/>
  <c r="CV186" i="24"/>
  <c r="FP186" i="24" s="1"/>
  <c r="FL185" i="24"/>
  <c r="FK185" i="24"/>
  <c r="FE186" i="24"/>
  <c r="EL186" i="24"/>
  <c r="EA186" i="24"/>
  <c r="FU184" i="24"/>
  <c r="FZ184" i="24" s="1"/>
  <c r="FT184" i="24"/>
  <c r="FW137" i="24"/>
  <c r="FV136" i="24"/>
  <c r="FZ136" i="24" s="1"/>
  <c r="EM138" i="24"/>
  <c r="FC138" i="24" s="1"/>
  <c r="DY138" i="24"/>
  <c r="EA138" i="24"/>
  <c r="FP137" i="24"/>
  <c r="FI137" i="24"/>
  <c r="DU89" i="24"/>
  <c r="EM89" i="24"/>
  <c r="EN89" i="24"/>
  <c r="FL88" i="24"/>
  <c r="DY89" i="24"/>
  <c r="FW88" i="24"/>
  <c r="DD89" i="24"/>
  <c r="FB88" i="24"/>
  <c r="FR88" i="24" s="1"/>
  <c r="FV39" i="24"/>
  <c r="FR40" i="24"/>
  <c r="ES40" i="24"/>
  <c r="FH40" i="24"/>
  <c r="FW39" i="24"/>
  <c r="DX41" i="24"/>
  <c r="EA41" i="24"/>
  <c r="FG41" i="24" s="1"/>
  <c r="FU40" i="24"/>
  <c r="FA40" i="24"/>
  <c r="DV41" i="24"/>
  <c r="EN41" i="24"/>
  <c r="FS40" i="24"/>
  <c r="FP40" i="24"/>
  <c r="EZ40" i="24"/>
  <c r="CW41" i="24"/>
  <c r="FI41" i="24" s="1"/>
  <c r="FI40" i="24"/>
  <c r="FI138" i="24"/>
  <c r="EA279" i="24"/>
  <c r="FG279" i="24" s="1"/>
  <c r="CR138" i="24"/>
  <c r="FL138" i="24" s="1"/>
  <c r="ED41" i="24"/>
  <c r="EB89" i="24"/>
  <c r="DY41" i="24"/>
  <c r="FE41" i="24" s="1"/>
  <c r="DZ41" i="24"/>
  <c r="FF41" i="24" s="1"/>
  <c r="DU233" i="24"/>
  <c r="FA233" i="24" s="1"/>
  <c r="DW325" i="24"/>
  <c r="FC325" i="24" s="1"/>
  <c r="CU326" i="24"/>
  <c r="DS326" i="24"/>
  <c r="EQ326" i="24" s="1"/>
  <c r="DC326" i="24"/>
  <c r="DK326" i="24"/>
  <c r="EA326" i="24" s="1"/>
  <c r="FS137" i="24"/>
  <c r="FW40" i="24"/>
  <c r="DU41" i="24"/>
  <c r="FA41" i="24" s="1"/>
  <c r="ET185" i="24"/>
  <c r="FC41" i="24"/>
  <c r="CO280" i="24"/>
  <c r="DE280" i="24"/>
  <c r="EC280" i="24" s="1"/>
  <c r="DM280" i="24"/>
  <c r="EK280" i="24" s="1"/>
  <c r="CW280" i="24"/>
  <c r="EB325" i="24"/>
  <c r="FG89" i="24"/>
  <c r="CS234" i="24"/>
  <c r="DA234" i="24"/>
  <c r="DI234" i="24"/>
  <c r="EG234" i="24" s="1"/>
  <c r="DQ234" i="24"/>
  <c r="EZ88" i="24"/>
  <c r="DU325" i="24"/>
  <c r="FA325" i="24" s="1"/>
  <c r="EX138" i="24"/>
  <c r="FF233" i="24"/>
  <c r="ED187" i="24"/>
  <c r="DN187" i="24"/>
  <c r="EL187" i="24" s="1"/>
  <c r="CX187" i="24"/>
  <c r="CP187" i="24"/>
  <c r="DF187" i="24"/>
  <c r="FO41" i="24"/>
  <c r="FN232" i="24"/>
  <c r="FC88" i="24"/>
  <c r="FM138" i="24"/>
  <c r="CR42" i="24"/>
  <c r="CZ42" i="24"/>
  <c r="DH42" i="24"/>
  <c r="EF42" i="24" s="1"/>
  <c r="DP42" i="24"/>
  <c r="DD42" i="24"/>
  <c r="DL42" i="24"/>
  <c r="DT42" i="24"/>
  <c r="CV42" i="24"/>
  <c r="ET278" i="24"/>
  <c r="FB185" i="24"/>
  <c r="FE232" i="24"/>
  <c r="DD41" i="24"/>
  <c r="CR41" i="24"/>
  <c r="EL234" i="24"/>
  <c r="DF234" i="24"/>
  <c r="ED234" i="24" s="1"/>
  <c r="DN234" i="24"/>
  <c r="CP234" i="24"/>
  <c r="CX234" i="24"/>
  <c r="DM234" i="24"/>
  <c r="EK234" i="24" s="1"/>
  <c r="DE234" i="24"/>
  <c r="CO234" i="24"/>
  <c r="CW234" i="24"/>
  <c r="EF325" i="24"/>
  <c r="FL325" i="24" s="1"/>
  <c r="DB138" i="24"/>
  <c r="FN138" i="24" s="1"/>
  <c r="EZ186" i="24"/>
  <c r="EV186" i="24"/>
  <c r="FC185" i="24"/>
  <c r="FS185" i="24" s="1"/>
  <c r="FB232" i="24"/>
  <c r="EL89" i="24"/>
  <c r="FB89" i="24" s="1"/>
  <c r="FN88" i="24"/>
  <c r="ET233" i="24"/>
  <c r="CP138" i="24"/>
  <c r="FJ138" i="24" s="1"/>
  <c r="FO324" i="24"/>
  <c r="FW324" i="24" s="1"/>
  <c r="CW279" i="24"/>
  <c r="FI279" i="24" s="1"/>
  <c r="CT325" i="24"/>
  <c r="FN325" i="24" s="1"/>
  <c r="FL232" i="24"/>
  <c r="FT232" i="24" s="1"/>
  <c r="EQ187" i="24"/>
  <c r="EA187" i="24"/>
  <c r="DS187" i="24"/>
  <c r="DK187" i="24"/>
  <c r="EI187" i="24" s="1"/>
  <c r="CU187" i="24"/>
  <c r="DC187" i="24"/>
  <c r="FJ278" i="24"/>
  <c r="DV325" i="24"/>
  <c r="FB325" i="24" s="1"/>
  <c r="DC186" i="24"/>
  <c r="CW89" i="24"/>
  <c r="CS233" i="24"/>
  <c r="FM233" i="24" s="1"/>
  <c r="EX88" i="24"/>
  <c r="CX186" i="24"/>
  <c r="FJ186" i="24" s="1"/>
  <c r="FF137" i="24"/>
  <c r="FH137" i="24"/>
  <c r="FX137" i="24" s="1"/>
  <c r="FH185" i="24"/>
  <c r="FD137" i="24"/>
  <c r="DM139" i="24"/>
  <c r="EK139" i="24" s="1"/>
  <c r="CO139" i="24"/>
  <c r="CW139" i="24"/>
  <c r="DE139" i="24"/>
  <c r="EC139" i="24" s="1"/>
  <c r="FF232" i="24"/>
  <c r="EW41" i="24"/>
  <c r="EX41" i="24"/>
  <c r="ES233" i="24"/>
  <c r="CP326" i="24"/>
  <c r="DF326" i="24"/>
  <c r="ED326" i="24" s="1"/>
  <c r="DN326" i="24"/>
  <c r="CX326" i="24"/>
  <c r="CN326" i="24"/>
  <c r="DD326" i="24" s="1"/>
  <c r="DT326" i="24"/>
  <c r="DL326" i="24"/>
  <c r="EJ326" i="24" s="1"/>
  <c r="EY138" i="24"/>
  <c r="EU138" i="24"/>
  <c r="CW90" i="24"/>
  <c r="CO90" i="24"/>
  <c r="DE90" i="24"/>
  <c r="EC90" i="24" s="1"/>
  <c r="DM90" i="24"/>
  <c r="EK90" i="24" s="1"/>
  <c r="ES41" i="24"/>
  <c r="EY233" i="24"/>
  <c r="EY89" i="24"/>
  <c r="DB234" i="24"/>
  <c r="DJ234" i="24"/>
  <c r="EH234" i="24" s="1"/>
  <c r="DR234" i="24"/>
  <c r="EP234" i="24" s="1"/>
  <c r="CT234" i="24"/>
  <c r="DU138" i="24"/>
  <c r="FA138" i="24" s="1"/>
  <c r="EX233" i="24"/>
  <c r="FE88" i="24"/>
  <c r="ES279" i="24"/>
  <c r="DC325" i="24"/>
  <c r="EX325" i="24"/>
  <c r="FV325" i="24" s="1"/>
  <c r="X189" i="24"/>
  <c r="AS188" i="24"/>
  <c r="FK324" i="24"/>
  <c r="FS324" i="24" s="1"/>
  <c r="CP325" i="24"/>
  <c r="FJ325" i="24" s="1"/>
  <c r="FR39" i="24"/>
  <c r="CS42" i="24"/>
  <c r="DA42" i="24"/>
  <c r="DI42" i="24"/>
  <c r="DQ42" i="24"/>
  <c r="FD88" i="24"/>
  <c r="FT88" i="24" s="1"/>
  <c r="FD324" i="24"/>
  <c r="EY279" i="24"/>
  <c r="EW325" i="24"/>
  <c r="DB139" i="24"/>
  <c r="CT139" i="24"/>
  <c r="DJ139" i="24"/>
  <c r="DR139" i="24"/>
  <c r="EP139" i="24" s="1"/>
  <c r="FD233" i="24"/>
  <c r="EU279" i="24"/>
  <c r="ES186" i="24"/>
  <c r="DZ89" i="24"/>
  <c r="CT279" i="24"/>
  <c r="FN279" i="24" s="1"/>
  <c r="FN185" i="24"/>
  <c r="DH326" i="24"/>
  <c r="CZ326" i="24"/>
  <c r="CR326" i="24"/>
  <c r="DP326" i="24"/>
  <c r="EN326" i="24" s="1"/>
  <c r="FV277" i="24"/>
  <c r="EP90" i="24"/>
  <c r="DB90" i="24"/>
  <c r="DJ90" i="24"/>
  <c r="DR90" i="24"/>
  <c r="DZ90" i="24"/>
  <c r="CT90" i="24"/>
  <c r="DQ90" i="24"/>
  <c r="EO90" i="24" s="1"/>
  <c r="CS90" i="24"/>
  <c r="DA90" i="24"/>
  <c r="DI90" i="24"/>
  <c r="EV137" i="24"/>
  <c r="FW278" i="24"/>
  <c r="DC280" i="24"/>
  <c r="DK280" i="24"/>
  <c r="CU280" i="24"/>
  <c r="DS280" i="24"/>
  <c r="EQ280" i="24" s="1"/>
  <c r="X282" i="24"/>
  <c r="AS281" i="24"/>
  <c r="X236" i="24"/>
  <c r="AS235" i="24"/>
  <c r="DZ138" i="24"/>
  <c r="FF138" i="24" s="1"/>
  <c r="FL186" i="24"/>
  <c r="FQ232" i="24"/>
  <c r="FJ233" i="24"/>
  <c r="ET138" i="24"/>
  <c r="EW89" i="24"/>
  <c r="DT187" i="24"/>
  <c r="ER187" i="24" s="1"/>
  <c r="CN187" i="24"/>
  <c r="DD187" i="24" s="1"/>
  <c r="DL187" i="24"/>
  <c r="EJ187" i="24" s="1"/>
  <c r="EM187" i="24"/>
  <c r="DO187" i="24"/>
  <c r="DW187" i="24" s="1"/>
  <c r="DG187" i="24"/>
  <c r="CQ187" i="24"/>
  <c r="CY187" i="24"/>
  <c r="EY41" i="24"/>
  <c r="FZ87" i="24"/>
  <c r="ET325" i="24"/>
  <c r="EX324" i="24"/>
  <c r="CO42" i="24"/>
  <c r="DE42" i="24"/>
  <c r="EC42" i="24" s="1"/>
  <c r="DM42" i="24"/>
  <c r="EK42" i="24" s="1"/>
  <c r="EW233" i="24"/>
  <c r="FN137" i="24"/>
  <c r="FB186" i="24"/>
  <c r="FD40" i="24"/>
  <c r="FM325" i="24"/>
  <c r="CS139" i="24"/>
  <c r="DA139" i="24"/>
  <c r="DI139" i="24"/>
  <c r="DQ139" i="24"/>
  <c r="EO139" i="24" s="1"/>
  <c r="FX278" i="24"/>
  <c r="FO279" i="24"/>
  <c r="DY325" i="24"/>
  <c r="FE325" i="24" s="1"/>
  <c r="ER138" i="24"/>
  <c r="FH138" i="24" s="1"/>
  <c r="EL139" i="24"/>
  <c r="DV139" i="24"/>
  <c r="DN139" i="24"/>
  <c r="DF139" i="24"/>
  <c r="ED139" i="24" s="1"/>
  <c r="CP139" i="24"/>
  <c r="CX139" i="24"/>
  <c r="FQ324" i="24"/>
  <c r="DW279" i="24"/>
  <c r="FC279" i="24" s="1"/>
  <c r="FQ185" i="24"/>
  <c r="FV40" i="24"/>
  <c r="FM41" i="24"/>
  <c r="FN41" i="24"/>
  <c r="FI233" i="24"/>
  <c r="EX279" i="24"/>
  <c r="CQ326" i="24"/>
  <c r="DO326" i="24"/>
  <c r="EM326" i="24" s="1"/>
  <c r="DG326" i="24"/>
  <c r="EE326" i="24" s="1"/>
  <c r="FO138" i="24"/>
  <c r="FK138" i="24"/>
  <c r="CS186" i="24"/>
  <c r="FM186" i="24" s="1"/>
  <c r="CP90" i="24"/>
  <c r="CX90" i="24"/>
  <c r="DF90" i="24"/>
  <c r="DN90" i="24"/>
  <c r="EL90" i="24" s="1"/>
  <c r="EZ233" i="24"/>
  <c r="DN280" i="24"/>
  <c r="EL280" i="24" s="1"/>
  <c r="DF280" i="24"/>
  <c r="ED280" i="24" s="1"/>
  <c r="CX280" i="24"/>
  <c r="CP280" i="24"/>
  <c r="CY280" i="24"/>
  <c r="DO280" i="24"/>
  <c r="DW280" i="24" s="1"/>
  <c r="DG280" i="24"/>
  <c r="EE280" i="24" s="1"/>
  <c r="EB41" i="24"/>
  <c r="CQ234" i="24"/>
  <c r="DG234" i="24"/>
  <c r="EE234" i="24" s="1"/>
  <c r="DO234" i="24"/>
  <c r="DS234" i="24"/>
  <c r="EA234" i="24" s="1"/>
  <c r="DK234" i="24"/>
  <c r="EI234" i="24" s="1"/>
  <c r="DC234" i="24"/>
  <c r="ET232" i="24"/>
  <c r="FR232" i="24" s="1"/>
  <c r="EU88" i="24"/>
  <c r="ES138" i="24"/>
  <c r="EB186" i="24"/>
  <c r="FH186" i="24" s="1"/>
  <c r="DX186" i="24"/>
  <c r="FD186" i="24" s="1"/>
  <c r="FL278" i="24"/>
  <c r="FQ88" i="24"/>
  <c r="CT233" i="24"/>
  <c r="FN233" i="24" s="1"/>
  <c r="FM279" i="24"/>
  <c r="DA89" i="24"/>
  <c r="FM89" i="24" s="1"/>
  <c r="DQ187" i="24"/>
  <c r="EO187" i="24" s="1"/>
  <c r="DI187" i="24"/>
  <c r="CS187" i="24"/>
  <c r="DA187" i="24"/>
  <c r="FA278" i="24"/>
  <c r="EI186" i="24"/>
  <c r="EY186" i="24" s="1"/>
  <c r="EC89" i="24"/>
  <c r="ES89" i="24" s="1"/>
  <c r="CT42" i="24"/>
  <c r="DJ42" i="24"/>
  <c r="DR42" i="24"/>
  <c r="EP42" i="24" s="1"/>
  <c r="EY232" i="24"/>
  <c r="FI278" i="24"/>
  <c r="FD138" i="24"/>
  <c r="FI186" i="24"/>
  <c r="FK325" i="24"/>
  <c r="DS139" i="24"/>
  <c r="EQ139" i="24" s="1"/>
  <c r="DK139" i="24"/>
  <c r="EI139" i="24" s="1"/>
  <c r="DC139" i="24"/>
  <c r="CU139" i="24"/>
  <c r="EH186" i="24"/>
  <c r="FF186" i="24" s="1"/>
  <c r="EV233" i="24"/>
  <c r="DU186" i="24"/>
  <c r="FA186" i="24" s="1"/>
  <c r="EE186" i="24"/>
  <c r="EU186" i="24" s="1"/>
  <c r="EE89" i="24"/>
  <c r="EU89" i="24" s="1"/>
  <c r="EJ89" i="24"/>
  <c r="EZ89" i="24" s="1"/>
  <c r="EF89" i="24"/>
  <c r="FD89" i="24" s="1"/>
  <c r="EH89" i="24"/>
  <c r="EX89" i="24" s="1"/>
  <c r="CW326" i="24"/>
  <c r="DM326" i="24"/>
  <c r="EK326" i="24" s="1"/>
  <c r="DE326" i="24"/>
  <c r="EC326" i="24" s="1"/>
  <c r="EQ90" i="24"/>
  <c r="EI90" i="24"/>
  <c r="CU90" i="24"/>
  <c r="DK90" i="24"/>
  <c r="DS90" i="24"/>
  <c r="EA90" i="24" s="1"/>
  <c r="EU41" i="24"/>
  <c r="FU185" i="24"/>
  <c r="DH280" i="24"/>
  <c r="CZ280" i="24"/>
  <c r="CR280" i="24"/>
  <c r="DP280" i="24"/>
  <c r="EN280" i="24" s="1"/>
  <c r="CN280" i="24"/>
  <c r="CV280" i="24" s="1"/>
  <c r="DL280" i="24"/>
  <c r="DT280" i="24"/>
  <c r="ER280" i="24" s="1"/>
  <c r="EL279" i="24"/>
  <c r="FJ279" i="24" s="1"/>
  <c r="EJ325" i="24"/>
  <c r="FP325" i="24" s="1"/>
  <c r="FP88" i="24"/>
  <c r="FI325" i="24"/>
  <c r="EV40" i="24"/>
  <c r="EZ185" i="24"/>
  <c r="FX185" i="24" s="1"/>
  <c r="DV138" i="24"/>
  <c r="FB138" i="24" s="1"/>
  <c r="EI325" i="24"/>
  <c r="EY325" i="24" s="1"/>
  <c r="CZ187" i="24"/>
  <c r="CR187" i="24"/>
  <c r="DH187" i="24"/>
  <c r="EF187" i="24" s="1"/>
  <c r="DP187" i="24"/>
  <c r="EV278" i="24"/>
  <c r="FH324" i="24"/>
  <c r="FX324" i="24" s="1"/>
  <c r="EJ279" i="24"/>
  <c r="FP279" i="24" s="1"/>
  <c r="DN42" i="24"/>
  <c r="EL42" i="24" s="1"/>
  <c r="CP42" i="24"/>
  <c r="CX42" i="24"/>
  <c r="DF42" i="24"/>
  <c r="ED42" i="24" s="1"/>
  <c r="FL279" i="24"/>
  <c r="ET186" i="24"/>
  <c r="FM88" i="24"/>
  <c r="CR90" i="24"/>
  <c r="DH90" i="24"/>
  <c r="EF90" i="24" s="1"/>
  <c r="DP90" i="24"/>
  <c r="CT280" i="24"/>
  <c r="DJ280" i="24"/>
  <c r="EH280" i="24" s="1"/>
  <c r="DR280" i="24"/>
  <c r="EP280" i="24" s="1"/>
  <c r="EV138" i="24"/>
  <c r="FT138" i="24" s="1"/>
  <c r="DP139" i="24"/>
  <c r="DH139" i="24"/>
  <c r="EF139" i="24" s="1"/>
  <c r="CZ139" i="24"/>
  <c r="X141" i="24"/>
  <c r="AS140" i="24"/>
  <c r="FU137" i="24"/>
  <c r="EU325" i="24"/>
  <c r="DJ326" i="24"/>
  <c r="DB326" i="24"/>
  <c r="CT326" i="24"/>
  <c r="DR326" i="24"/>
  <c r="EP326" i="24" s="1"/>
  <c r="EO326" i="24"/>
  <c r="DA326" i="24"/>
  <c r="DI326" i="24"/>
  <c r="EG326" i="24" s="1"/>
  <c r="DQ326" i="24"/>
  <c r="DY326" i="24" s="1"/>
  <c r="FG138" i="24"/>
  <c r="EW186" i="24"/>
  <c r="X92" i="24"/>
  <c r="AS91" i="24"/>
  <c r="FP233" i="24"/>
  <c r="FS232" i="24"/>
  <c r="CY41" i="24"/>
  <c r="FK41" i="24" s="1"/>
  <c r="CZ234" i="24"/>
  <c r="DH234" i="24"/>
  <c r="EF234" i="24" s="1"/>
  <c r="DP234" i="24"/>
  <c r="DX234" i="24" s="1"/>
  <c r="CN234" i="24"/>
  <c r="CV234" i="24" s="1"/>
  <c r="DL234" i="24"/>
  <c r="EJ234" i="24" s="1"/>
  <c r="DT234" i="24"/>
  <c r="FU232" i="24"/>
  <c r="ES325" i="24"/>
  <c r="EV325" i="24"/>
  <c r="FJ89" i="24"/>
  <c r="EW279" i="24"/>
  <c r="FE89" i="24"/>
  <c r="FG232" i="24"/>
  <c r="EC187" i="24"/>
  <c r="DM187" i="24"/>
  <c r="DU187" i="24" s="1"/>
  <c r="CW187" i="24"/>
  <c r="CO187" i="24"/>
  <c r="DE187" i="24"/>
  <c r="FE138" i="24"/>
  <c r="FA89" i="24"/>
  <c r="CQ42" i="24"/>
  <c r="DG42" i="24"/>
  <c r="EE42" i="24" s="1"/>
  <c r="DO42" i="24"/>
  <c r="EM42" i="24" s="1"/>
  <c r="CU42" i="24"/>
  <c r="DK42" i="24"/>
  <c r="EI42" i="24" s="1"/>
  <c r="DS42" i="24"/>
  <c r="EV279" i="24"/>
  <c r="FK186" i="24"/>
  <c r="CQ139" i="24"/>
  <c r="CY139" i="24"/>
  <c r="DG139" i="24"/>
  <c r="DO139" i="24"/>
  <c r="CN139" i="24"/>
  <c r="DD139" i="24" s="1"/>
  <c r="CV139" i="24"/>
  <c r="DL139" i="24"/>
  <c r="DT139" i="24"/>
  <c r="FQ137" i="24"/>
  <c r="X328" i="24"/>
  <c r="AS327" i="24"/>
  <c r="CN90" i="24"/>
  <c r="CV90" i="24" s="1"/>
  <c r="DL90" i="24"/>
  <c r="DT90" i="24"/>
  <c r="ER90" i="24" s="1"/>
  <c r="CQ90" i="24"/>
  <c r="DG90" i="24"/>
  <c r="DO90" i="24"/>
  <c r="EM90" i="24" s="1"/>
  <c r="FF185" i="24"/>
  <c r="FV185" i="24" s="1"/>
  <c r="EO280" i="24"/>
  <c r="DA280" i="24"/>
  <c r="DI280" i="24"/>
  <c r="DQ280" i="24"/>
  <c r="CS280" i="24"/>
  <c r="FX232" i="24"/>
  <c r="FO89" i="24"/>
  <c r="EJ41" i="24"/>
  <c r="EZ41" i="24" s="1"/>
  <c r="EF41" i="24"/>
  <c r="ET324" i="24"/>
  <c r="FR324" i="24" s="1"/>
  <c r="FD185" i="24"/>
  <c r="FT185" i="24" s="1"/>
  <c r="FZ323" i="24"/>
  <c r="FT324" i="24"/>
  <c r="DB187" i="24"/>
  <c r="CT187" i="24"/>
  <c r="DR187" i="24"/>
  <c r="EP187" i="24" s="1"/>
  <c r="DJ187" i="24"/>
  <c r="EH187" i="24" s="1"/>
  <c r="EW138" i="24"/>
  <c r="FS231" i="24"/>
  <c r="FZ231" i="24" s="1"/>
  <c r="X44" i="24"/>
  <c r="AS43" i="24"/>
  <c r="DX279" i="24"/>
  <c r="FD279" i="24" s="1"/>
  <c r="EP324" i="23"/>
  <c r="DW324" i="23"/>
  <c r="FL324" i="23"/>
  <c r="DY324" i="23"/>
  <c r="DU324" i="23"/>
  <c r="EP279" i="23"/>
  <c r="EB234" i="23"/>
  <c r="FH234" i="23" s="1"/>
  <c r="DW234" i="23"/>
  <c r="FC234" i="23" s="1"/>
  <c r="EA234" i="23"/>
  <c r="FG234" i="23" s="1"/>
  <c r="FW232" i="23"/>
  <c r="FM186" i="23"/>
  <c r="DZ186" i="23"/>
  <c r="FF186" i="23" s="1"/>
  <c r="FP186" i="23"/>
  <c r="DY186" i="23"/>
  <c r="EQ139" i="23"/>
  <c r="FO139" i="23" s="1"/>
  <c r="DY139" i="23"/>
  <c r="FE139" i="23" s="1"/>
  <c r="FM138" i="23"/>
  <c r="FH139" i="23"/>
  <c r="EW138" i="23"/>
  <c r="FR137" i="23"/>
  <c r="EX138" i="23"/>
  <c r="FO138" i="23"/>
  <c r="FR138" i="23"/>
  <c r="EA90" i="23"/>
  <c r="FF89" i="23"/>
  <c r="ES89" i="23"/>
  <c r="EP90" i="23"/>
  <c r="FI89" i="23"/>
  <c r="FH90" i="23"/>
  <c r="EN90" i="23"/>
  <c r="DU90" i="23"/>
  <c r="FT88" i="23"/>
  <c r="FZ88" i="23" s="1"/>
  <c r="FD90" i="23"/>
  <c r="DW40" i="23"/>
  <c r="FM39" i="23"/>
  <c r="FU39" i="23" s="1"/>
  <c r="FS38" i="23"/>
  <c r="EB40" i="23"/>
  <c r="EM40" i="23"/>
  <c r="FC39" i="23"/>
  <c r="EA40" i="23"/>
  <c r="FR38" i="23"/>
  <c r="FJ39" i="23"/>
  <c r="EQ40" i="23"/>
  <c r="EY40" i="23" s="1"/>
  <c r="FL39" i="23"/>
  <c r="DZ40" i="23"/>
  <c r="FF40" i="23" s="1"/>
  <c r="FQ38" i="23"/>
  <c r="FB39" i="23"/>
  <c r="EU39" i="23"/>
  <c r="DY40" i="23"/>
  <c r="FQ39" i="23"/>
  <c r="FV39" i="23"/>
  <c r="CZ40" i="23"/>
  <c r="ER40" i="23"/>
  <c r="FP40" i="23" s="1"/>
  <c r="DX40" i="23"/>
  <c r="DB40" i="23"/>
  <c r="FN40" i="23" s="1"/>
  <c r="DU40" i="23"/>
  <c r="FA40" i="23" s="1"/>
  <c r="FK40" i="23"/>
  <c r="DV40" i="23"/>
  <c r="FB40" i="23" s="1"/>
  <c r="CO40" i="23"/>
  <c r="FI40" i="23" s="1"/>
  <c r="FK324" i="23"/>
  <c r="FO234" i="23"/>
  <c r="FG186" i="23"/>
  <c r="DM140" i="23"/>
  <c r="DU140" i="23" s="1"/>
  <c r="CW140" i="23"/>
  <c r="DE140" i="23"/>
  <c r="EC140" i="23" s="1"/>
  <c r="CO140" i="23"/>
  <c r="FN89" i="23"/>
  <c r="FK279" i="23"/>
  <c r="EU138" i="23"/>
  <c r="DM235" i="23"/>
  <c r="DU235" i="23" s="1"/>
  <c r="CO235" i="23"/>
  <c r="DE235" i="23"/>
  <c r="EC235" i="23" s="1"/>
  <c r="CW235" i="23"/>
  <c r="EM235" i="23"/>
  <c r="DO235" i="23"/>
  <c r="DG235" i="23"/>
  <c r="DW235" i="23" s="1"/>
  <c r="CY235" i="23"/>
  <c r="CQ235" i="23"/>
  <c r="DK235" i="23"/>
  <c r="DC235" i="23"/>
  <c r="CU235" i="23"/>
  <c r="DS235" i="23"/>
  <c r="EQ235" i="23" s="1"/>
  <c r="FF278" i="23"/>
  <c r="DS91" i="23"/>
  <c r="EQ91" i="23" s="1"/>
  <c r="DC91" i="23"/>
  <c r="DK91" i="23"/>
  <c r="CU91" i="23"/>
  <c r="DU186" i="23"/>
  <c r="FS185" i="23"/>
  <c r="EK279" i="23"/>
  <c r="DA41" i="23"/>
  <c r="DQ41" i="23"/>
  <c r="DI41" i="23"/>
  <c r="EG41" i="23" s="1"/>
  <c r="DS280" i="23"/>
  <c r="EQ280" i="23" s="1"/>
  <c r="DK280" i="23"/>
  <c r="EI280" i="23" s="1"/>
  <c r="DC280" i="23"/>
  <c r="DT91" i="23"/>
  <c r="ER91" i="23" s="1"/>
  <c r="DD91" i="23"/>
  <c r="DL91" i="23"/>
  <c r="EJ91" i="23" s="1"/>
  <c r="CV91" i="23"/>
  <c r="DB91" i="23"/>
  <c r="DJ91" i="23"/>
  <c r="EH91" i="23" s="1"/>
  <c r="DR91" i="23"/>
  <c r="EP91" i="23" s="1"/>
  <c r="EW279" i="23"/>
  <c r="DC90" i="23"/>
  <c r="FO90" i="23" s="1"/>
  <c r="FG39" i="23"/>
  <c r="CV325" i="23"/>
  <c r="DD325" i="23"/>
  <c r="DL325" i="23"/>
  <c r="EJ325" i="23" s="1"/>
  <c r="DT325" i="23"/>
  <c r="FS278" i="23"/>
  <c r="DV279" i="23"/>
  <c r="DU234" i="23"/>
  <c r="EV278" i="23"/>
  <c r="FT278" i="23" s="1"/>
  <c r="EU186" i="23"/>
  <c r="DM187" i="23"/>
  <c r="EK187" i="23" s="1"/>
  <c r="DE187" i="23"/>
  <c r="EC187" i="23" s="1"/>
  <c r="CW187" i="23"/>
  <c r="CO187" i="23"/>
  <c r="CZ187" i="23"/>
  <c r="DP187" i="23"/>
  <c r="EN187" i="23" s="1"/>
  <c r="CR187" i="23"/>
  <c r="DH187" i="23"/>
  <c r="DT187" i="23"/>
  <c r="ER187" i="23" s="1"/>
  <c r="DD187" i="23"/>
  <c r="DL187" i="23"/>
  <c r="CV187" i="23"/>
  <c r="EE139" i="23"/>
  <c r="EU139" i="23" s="1"/>
  <c r="DV90" i="23"/>
  <c r="FB90" i="23" s="1"/>
  <c r="FE278" i="23"/>
  <c r="FU278" i="23" s="1"/>
  <c r="EY186" i="23"/>
  <c r="DQ140" i="23"/>
  <c r="EO140" i="23" s="1"/>
  <c r="DA140" i="23"/>
  <c r="DI140" i="23"/>
  <c r="EG140" i="23" s="1"/>
  <c r="EP140" i="23"/>
  <c r="CT140" i="23"/>
  <c r="DR140" i="23"/>
  <c r="DJ140" i="23"/>
  <c r="EH140" i="23" s="1"/>
  <c r="EZ279" i="23"/>
  <c r="CT324" i="23"/>
  <c r="EV138" i="23"/>
  <c r="FT138" i="23" s="1"/>
  <c r="FM324" i="23"/>
  <c r="FU38" i="23"/>
  <c r="EY185" i="23"/>
  <c r="EW139" i="23"/>
  <c r="DW279" i="23"/>
  <c r="FC279" i="23" s="1"/>
  <c r="EW90" i="23"/>
  <c r="CP139" i="23"/>
  <c r="DN235" i="23"/>
  <c r="EL235" i="23" s="1"/>
  <c r="DF235" i="23"/>
  <c r="ED235" i="23" s="1"/>
  <c r="CX235" i="23"/>
  <c r="CP235" i="23"/>
  <c r="DV235" i="23"/>
  <c r="FA138" i="23"/>
  <c r="FQ138" i="23" s="1"/>
  <c r="FB233" i="23"/>
  <c r="FD185" i="23"/>
  <c r="FH233" i="23"/>
  <c r="EV39" i="23"/>
  <c r="CP41" i="23"/>
  <c r="DN41" i="23"/>
  <c r="EL41" i="23" s="1"/>
  <c r="CX41" i="23"/>
  <c r="DF41" i="23"/>
  <c r="X282" i="23"/>
  <c r="AS281" i="23"/>
  <c r="EL234" i="23"/>
  <c r="FB234" i="23" s="1"/>
  <c r="EF40" i="23"/>
  <c r="FX185" i="23"/>
  <c r="DM325" i="23"/>
  <c r="EK325" i="23" s="1"/>
  <c r="CW325" i="23"/>
  <c r="DE325" i="23"/>
  <c r="EC325" i="23" s="1"/>
  <c r="CO325" i="23"/>
  <c r="DW186" i="23"/>
  <c r="FC186" i="23" s="1"/>
  <c r="FG278" i="23"/>
  <c r="DN187" i="23"/>
  <c r="EL187" i="23" s="1"/>
  <c r="CX187" i="23"/>
  <c r="DF187" i="23"/>
  <c r="ED187" i="23"/>
  <c r="DV187" i="23"/>
  <c r="EB186" i="23"/>
  <c r="FH186" i="23" s="1"/>
  <c r="EF139" i="23"/>
  <c r="FK139" i="23"/>
  <c r="FP90" i="23"/>
  <c r="EA279" i="23"/>
  <c r="FO278" i="23"/>
  <c r="FV137" i="23"/>
  <c r="FZ137" i="23" s="1"/>
  <c r="DT140" i="23"/>
  <c r="ER140" i="23" s="1"/>
  <c r="DD140" i="23"/>
  <c r="DL140" i="23"/>
  <c r="CP140" i="23"/>
  <c r="DF140" i="23"/>
  <c r="DV140" i="23" s="1"/>
  <c r="DN140" i="23"/>
  <c r="EL140" i="23" s="1"/>
  <c r="FP279" i="23"/>
  <c r="FF90" i="23"/>
  <c r="FE324" i="23"/>
  <c r="FM139" i="23"/>
  <c r="EV89" i="23"/>
  <c r="FT89" i="23" s="1"/>
  <c r="EN235" i="23"/>
  <c r="DH235" i="23"/>
  <c r="CZ235" i="23"/>
  <c r="CR235" i="23"/>
  <c r="DP235" i="23"/>
  <c r="FH138" i="23"/>
  <c r="FX138" i="23" s="1"/>
  <c r="EU40" i="23"/>
  <c r="EU324" i="23"/>
  <c r="FG138" i="23"/>
  <c r="FW138" i="23" s="1"/>
  <c r="DX186" i="23"/>
  <c r="DU139" i="23"/>
  <c r="FA139" i="23" s="1"/>
  <c r="DC41" i="23"/>
  <c r="DS41" i="23"/>
  <c r="EQ41" i="23" s="1"/>
  <c r="DK41" i="23"/>
  <c r="EI41" i="23" s="1"/>
  <c r="CV280" i="23"/>
  <c r="DL280" i="23"/>
  <c r="EJ280" i="23" s="1"/>
  <c r="DT280" i="23"/>
  <c r="EE280" i="23"/>
  <c r="DO280" i="23"/>
  <c r="EM280" i="23" s="1"/>
  <c r="DG280" i="23"/>
  <c r="CY280" i="23"/>
  <c r="EK91" i="23"/>
  <c r="CW91" i="23"/>
  <c r="DE91" i="23"/>
  <c r="EC91" i="23" s="1"/>
  <c r="CO91" i="23"/>
  <c r="DM91" i="23"/>
  <c r="FC90" i="23"/>
  <c r="EZ234" i="23"/>
  <c r="DY279" i="23"/>
  <c r="FE279" i="23" s="1"/>
  <c r="FS323" i="23"/>
  <c r="EN325" i="23"/>
  <c r="CR325" i="23"/>
  <c r="DP325" i="23"/>
  <c r="DX325" i="23" s="1"/>
  <c r="DH325" i="23"/>
  <c r="EF325" i="23" s="1"/>
  <c r="DC324" i="23"/>
  <c r="EH139" i="23"/>
  <c r="FF139" i="23" s="1"/>
  <c r="DQ187" i="23"/>
  <c r="DY187" i="23" s="1"/>
  <c r="DA187" i="23"/>
  <c r="CS187" i="23"/>
  <c r="DI187" i="23"/>
  <c r="EN139" i="23"/>
  <c r="ET90" i="23"/>
  <c r="FS233" i="23"/>
  <c r="EI279" i="23"/>
  <c r="EY279" i="23" s="1"/>
  <c r="FU184" i="23"/>
  <c r="FV323" i="23"/>
  <c r="FP89" i="23"/>
  <c r="CS90" i="23"/>
  <c r="FM90" i="23" s="1"/>
  <c r="FH278" i="23"/>
  <c r="FX278" i="23" s="1"/>
  <c r="DR41" i="23"/>
  <c r="EP41" i="23" s="1"/>
  <c r="DJ41" i="23"/>
  <c r="EH41" i="23" s="1"/>
  <c r="CT41" i="23"/>
  <c r="DB41" i="23"/>
  <c r="EL280" i="23"/>
  <c r="CX280" i="23"/>
  <c r="DF280" i="23"/>
  <c r="DN280" i="23"/>
  <c r="CP280" i="23"/>
  <c r="CO279" i="23"/>
  <c r="X43" i="23"/>
  <c r="AS42" i="23"/>
  <c r="EU90" i="23"/>
  <c r="ET234" i="23"/>
  <c r="FP234" i="23"/>
  <c r="FX233" i="23"/>
  <c r="DF325" i="23"/>
  <c r="ED325" i="23" s="1"/>
  <c r="CP325" i="23"/>
  <c r="DN325" i="23"/>
  <c r="EL325" i="23" s="1"/>
  <c r="CX325" i="23"/>
  <c r="EY234" i="23"/>
  <c r="EX278" i="23"/>
  <c r="ED279" i="23"/>
  <c r="ET279" i="23" s="1"/>
  <c r="FZ232" i="23"/>
  <c r="FW323" i="23"/>
  <c r="EZ139" i="23"/>
  <c r="EX40" i="23"/>
  <c r="FW89" i="23"/>
  <c r="FN186" i="23"/>
  <c r="AS141" i="23"/>
  <c r="X142" i="23"/>
  <c r="FR277" i="23"/>
  <c r="FZ277" i="23" s="1"/>
  <c r="EB279" i="23"/>
  <c r="FH279" i="23" s="1"/>
  <c r="FN90" i="23"/>
  <c r="EW324" i="23"/>
  <c r="FU324" i="23" s="1"/>
  <c r="EK324" i="23"/>
  <c r="FI324" i="23" s="1"/>
  <c r="EH234" i="23"/>
  <c r="EX234" i="23" s="1"/>
  <c r="FE186" i="23"/>
  <c r="FE90" i="23"/>
  <c r="FA185" i="23"/>
  <c r="FO185" i="23"/>
  <c r="X237" i="23"/>
  <c r="AS236" i="23"/>
  <c r="DI235" i="23"/>
  <c r="CS235" i="23"/>
  <c r="DA235" i="23"/>
  <c r="DQ235" i="23"/>
  <c r="EO235" i="23" s="1"/>
  <c r="FH89" i="23"/>
  <c r="FX89" i="23" s="1"/>
  <c r="FK39" i="23"/>
  <c r="FD39" i="23"/>
  <c r="EV324" i="23"/>
  <c r="EC186" i="23"/>
  <c r="ES186" i="23" s="1"/>
  <c r="EZ40" i="23"/>
  <c r="CR90" i="23"/>
  <c r="FL90" i="23" s="1"/>
  <c r="EF186" i="23"/>
  <c r="EV186" i="23" s="1"/>
  <c r="CV41" i="23"/>
  <c r="DL41" i="23"/>
  <c r="EJ41" i="23" s="1"/>
  <c r="DT41" i="23"/>
  <c r="DD41" i="23"/>
  <c r="DG41" i="23"/>
  <c r="EE41" i="23" s="1"/>
  <c r="CQ41" i="23"/>
  <c r="CY41" i="23"/>
  <c r="DO41" i="23"/>
  <c r="EM41" i="23" s="1"/>
  <c r="DA280" i="23"/>
  <c r="DQ280" i="23"/>
  <c r="EO280" i="23" s="1"/>
  <c r="DI280" i="23"/>
  <c r="EG280" i="23" s="1"/>
  <c r="CZ280" i="23"/>
  <c r="DH280" i="23"/>
  <c r="EF280" i="23" s="1"/>
  <c r="CR280" i="23"/>
  <c r="DP280" i="23"/>
  <c r="EH279" i="23"/>
  <c r="EX279" i="23" s="1"/>
  <c r="DN91" i="23"/>
  <c r="CX91" i="23"/>
  <c r="CP91" i="23"/>
  <c r="DF91" i="23"/>
  <c r="ED91" i="23" s="1"/>
  <c r="EL91" i="23"/>
  <c r="DP91" i="23"/>
  <c r="DX91" i="23" s="1"/>
  <c r="CZ91" i="23"/>
  <c r="DH91" i="23"/>
  <c r="EF91" i="23" s="1"/>
  <c r="CR91" i="23"/>
  <c r="EY139" i="23"/>
  <c r="CT325" i="23"/>
  <c r="DJ325" i="23"/>
  <c r="EH325" i="23" s="1"/>
  <c r="DR325" i="23"/>
  <c r="DZ325" i="23" s="1"/>
  <c r="EQ324" i="23"/>
  <c r="FG324" i="23" s="1"/>
  <c r="EC234" i="23"/>
  <c r="FI234" i="23" s="1"/>
  <c r="FT323" i="23"/>
  <c r="CT187" i="23"/>
  <c r="DR187" i="23"/>
  <c r="EP187" i="23" s="1"/>
  <c r="DB187" i="23"/>
  <c r="DJ187" i="23"/>
  <c r="EZ186" i="23"/>
  <c r="FX186" i="23" s="1"/>
  <c r="FW233" i="23"/>
  <c r="ED324" i="23"/>
  <c r="FB324" i="23" s="1"/>
  <c r="EZ90" i="23"/>
  <c r="FX90" i="23" s="1"/>
  <c r="CP90" i="23"/>
  <c r="FJ90" i="23" s="1"/>
  <c r="EF234" i="23"/>
  <c r="FL234" i="23" s="1"/>
  <c r="FT185" i="23"/>
  <c r="FU233" i="23"/>
  <c r="FV38" i="23"/>
  <c r="EX186" i="23"/>
  <c r="EI140" i="23"/>
  <c r="CU140" i="23"/>
  <c r="DC140" i="23"/>
  <c r="DK140" i="23"/>
  <c r="DS140" i="23"/>
  <c r="EQ140" i="23" s="1"/>
  <c r="EE140" i="23"/>
  <c r="CQ140" i="23"/>
  <c r="DO140" i="23"/>
  <c r="DW140" i="23" s="1"/>
  <c r="DG140" i="23"/>
  <c r="ED186" i="23"/>
  <c r="ET186" i="23" s="1"/>
  <c r="EK90" i="23"/>
  <c r="ED139" i="23"/>
  <c r="ET139" i="23" s="1"/>
  <c r="CW41" i="23"/>
  <c r="DM41" i="23"/>
  <c r="DE41" i="23"/>
  <c r="EC41" i="23" s="1"/>
  <c r="FG90" i="23"/>
  <c r="DI325" i="23"/>
  <c r="EG325" i="23" s="1"/>
  <c r="DA325" i="23"/>
  <c r="CS325" i="23"/>
  <c r="DQ325" i="23"/>
  <c r="EO325" i="23" s="1"/>
  <c r="EV90" i="23"/>
  <c r="FT90" i="23" s="1"/>
  <c r="ET233" i="23"/>
  <c r="FR233" i="23" s="1"/>
  <c r="FZ233" i="23" s="1"/>
  <c r="DM280" i="23"/>
  <c r="EK280" i="23" s="1"/>
  <c r="DE280" i="23"/>
  <c r="CO280" i="23"/>
  <c r="CW280" i="23"/>
  <c r="EJ324" i="23"/>
  <c r="EZ324" i="23" s="1"/>
  <c r="AS92" i="23"/>
  <c r="X93" i="23"/>
  <c r="FR278" i="23"/>
  <c r="DK325" i="23"/>
  <c r="CU325" i="23"/>
  <c r="DS325" i="23"/>
  <c r="DC325" i="23"/>
  <c r="EG234" i="23"/>
  <c r="EW234" i="23" s="1"/>
  <c r="FX39" i="23"/>
  <c r="FK186" i="23"/>
  <c r="ET40" i="23"/>
  <c r="ES185" i="23"/>
  <c r="FU185" i="23"/>
  <c r="X189" i="23"/>
  <c r="AS188" i="23"/>
  <c r="FP139" i="23"/>
  <c r="DW139" i="23"/>
  <c r="FC139" i="23" s="1"/>
  <c r="ES40" i="23"/>
  <c r="FZ184" i="23"/>
  <c r="EF279" i="23"/>
  <c r="FD279" i="23" s="1"/>
  <c r="EG40" i="23"/>
  <c r="FK234" i="23"/>
  <c r="FN234" i="23"/>
  <c r="EW186" i="23"/>
  <c r="EU279" i="23"/>
  <c r="CV235" i="23"/>
  <c r="DL235" i="23"/>
  <c r="DD235" i="23"/>
  <c r="DT235" i="23"/>
  <c r="ER235" i="23" s="1"/>
  <c r="CT235" i="23"/>
  <c r="DR235" i="23"/>
  <c r="EP235" i="23" s="1"/>
  <c r="DJ235" i="23"/>
  <c r="FF138" i="23"/>
  <c r="ES139" i="23"/>
  <c r="FK90" i="23"/>
  <c r="EC279" i="23"/>
  <c r="FA279" i="23" s="1"/>
  <c r="FC324" i="23"/>
  <c r="FL186" i="23"/>
  <c r="FI139" i="23"/>
  <c r="DH41" i="23"/>
  <c r="CR41" i="23"/>
  <c r="DP41" i="23"/>
  <c r="EN41" i="23" s="1"/>
  <c r="CZ41" i="23"/>
  <c r="EP280" i="23"/>
  <c r="DB280" i="23"/>
  <c r="DR280" i="23"/>
  <c r="DJ280" i="23"/>
  <c r="CT280" i="23"/>
  <c r="DX324" i="23"/>
  <c r="FD324" i="23" s="1"/>
  <c r="DO91" i="23"/>
  <c r="EM91" i="23" s="1"/>
  <c r="CY91" i="23"/>
  <c r="CQ91" i="23"/>
  <c r="DG91" i="23"/>
  <c r="DQ91" i="23"/>
  <c r="EO91" i="23" s="1"/>
  <c r="DA91" i="23"/>
  <c r="DI91" i="23"/>
  <c r="EG91" i="23" s="1"/>
  <c r="CS91" i="23"/>
  <c r="FM279" i="23"/>
  <c r="EY90" i="23"/>
  <c r="FU89" i="23"/>
  <c r="X327" i="23"/>
  <c r="AS326" i="23"/>
  <c r="DG325" i="23"/>
  <c r="CQ325" i="23"/>
  <c r="DO325" i="23"/>
  <c r="EM325" i="23" s="1"/>
  <c r="CY325" i="23"/>
  <c r="EE325" i="23"/>
  <c r="FS89" i="23"/>
  <c r="FJ40" i="23"/>
  <c r="FC138" i="23"/>
  <c r="FX323" i="23"/>
  <c r="DO187" i="23"/>
  <c r="DW187" i="23" s="1"/>
  <c r="CY187" i="23"/>
  <c r="CQ187" i="23"/>
  <c r="DG187" i="23"/>
  <c r="EE187" i="23" s="1"/>
  <c r="DS187" i="23"/>
  <c r="EQ187" i="23" s="1"/>
  <c r="DK187" i="23"/>
  <c r="EI187" i="23" s="1"/>
  <c r="DC187" i="23"/>
  <c r="CU187" i="23"/>
  <c r="DX234" i="23"/>
  <c r="FD234" i="23" s="1"/>
  <c r="FO186" i="23"/>
  <c r="EF140" i="23"/>
  <c r="CZ140" i="23"/>
  <c r="DH140" i="23"/>
  <c r="CR140" i="23"/>
  <c r="DP140" i="23"/>
  <c r="EN140" i="23" s="1"/>
  <c r="EH324" i="23"/>
  <c r="FF324" i="23" s="1"/>
  <c r="EX90" i="23"/>
  <c r="FV90" i="23" s="1"/>
  <c r="FO39" i="23"/>
  <c r="ES324" i="23"/>
  <c r="EU234" i="23"/>
  <c r="DZ234" i="23"/>
  <c r="FF234" i="23" s="1"/>
  <c r="DV139" i="23"/>
  <c r="FN325" i="22"/>
  <c r="FV325" i="22" s="1"/>
  <c r="EA326" i="22"/>
  <c r="FG326" i="22" s="1"/>
  <c r="EU325" i="22"/>
  <c r="DY326" i="22"/>
  <c r="EB326" i="22"/>
  <c r="FH326" i="22" s="1"/>
  <c r="DZ326" i="22"/>
  <c r="FF326" i="22" s="1"/>
  <c r="FO326" i="22"/>
  <c r="DV280" i="22"/>
  <c r="FV279" i="22"/>
  <c r="DU280" i="22"/>
  <c r="EP280" i="22"/>
  <c r="FR278" i="22"/>
  <c r="FZ278" i="22" s="1"/>
  <c r="FO280" i="22"/>
  <c r="EN280" i="22"/>
  <c r="EA280" i="22"/>
  <c r="FG280" i="22" s="1"/>
  <c r="FF280" i="22"/>
  <c r="FT279" i="22"/>
  <c r="DW280" i="22"/>
  <c r="FC280" i="22" s="1"/>
  <c r="DY280" i="22"/>
  <c r="FE280" i="22" s="1"/>
  <c r="DY233" i="22"/>
  <c r="FE233" i="22" s="1"/>
  <c r="FB232" i="22"/>
  <c r="EU232" i="22"/>
  <c r="FX232" i="22"/>
  <c r="EA233" i="22"/>
  <c r="ET232" i="22"/>
  <c r="EM233" i="22"/>
  <c r="FW232" i="22"/>
  <c r="FN232" i="22"/>
  <c r="FR186" i="22"/>
  <c r="EB187" i="22"/>
  <c r="DY187" i="22"/>
  <c r="FA187" i="22"/>
  <c r="FI187" i="22"/>
  <c r="FF138" i="22"/>
  <c r="EQ138" i="22"/>
  <c r="EM138" i="22"/>
  <c r="EB138" i="22"/>
  <c r="EN138" i="22"/>
  <c r="DU138" i="22"/>
  <c r="FW137" i="22"/>
  <c r="FW89" i="22"/>
  <c r="FU89" i="22"/>
  <c r="DX40" i="22"/>
  <c r="DV40" i="22"/>
  <c r="EL40" i="22"/>
  <c r="DZ40" i="22"/>
  <c r="DY40" i="22"/>
  <c r="FE40" i="22" s="1"/>
  <c r="FW39" i="22"/>
  <c r="EP40" i="22"/>
  <c r="FN40" i="22" s="1"/>
  <c r="FM39" i="22"/>
  <c r="EW39" i="22"/>
  <c r="EB40" i="22"/>
  <c r="FD326" i="22"/>
  <c r="DC139" i="22"/>
  <c r="CU139" i="22"/>
  <c r="DS139" i="22"/>
  <c r="EQ139" i="22" s="1"/>
  <c r="DK139" i="22"/>
  <c r="EI139" i="22" s="1"/>
  <c r="DM188" i="22"/>
  <c r="DU188" i="22" s="1"/>
  <c r="CW188" i="22"/>
  <c r="CO188" i="22"/>
  <c r="DE188" i="22"/>
  <c r="EC188" i="22" s="1"/>
  <c r="FD233" i="22"/>
  <c r="DT234" i="22"/>
  <c r="ER234" i="22" s="1"/>
  <c r="DD234" i="22"/>
  <c r="CV234" i="22"/>
  <c r="DL234" i="22"/>
  <c r="FH138" i="22"/>
  <c r="FT186" i="22"/>
  <c r="FJ40" i="22"/>
  <c r="FL326" i="22"/>
  <c r="CS41" i="22"/>
  <c r="DA41" i="22"/>
  <c r="DI41" i="22"/>
  <c r="DQ41" i="22"/>
  <c r="EO41" i="22" s="1"/>
  <c r="DN41" i="22"/>
  <c r="DF41" i="22"/>
  <c r="ED41" i="22" s="1"/>
  <c r="CX41" i="22"/>
  <c r="CP41" i="22"/>
  <c r="FZ38" i="22"/>
  <c r="FM233" i="22"/>
  <c r="DM327" i="22"/>
  <c r="EK327" i="22" s="1"/>
  <c r="DE327" i="22"/>
  <c r="CW327" i="22"/>
  <c r="CO327" i="22"/>
  <c r="X283" i="22"/>
  <c r="AS282" i="22"/>
  <c r="FN280" i="22"/>
  <c r="EW40" i="22"/>
  <c r="EL326" i="22"/>
  <c r="FB326" i="22" s="1"/>
  <c r="ET39" i="22"/>
  <c r="FK187" i="22"/>
  <c r="EY326" i="22"/>
  <c r="FJ39" i="22"/>
  <c r="FM186" i="22"/>
  <c r="FU325" i="22"/>
  <c r="EL280" i="22"/>
  <c r="EI188" i="22"/>
  <c r="CU188" i="22"/>
  <c r="DK188" i="22"/>
  <c r="DS188" i="22"/>
  <c r="EQ188" i="22" s="1"/>
  <c r="DC188" i="22"/>
  <c r="DX187" i="22"/>
  <c r="FD187" i="22" s="1"/>
  <c r="EX232" i="22"/>
  <c r="EB90" i="22"/>
  <c r="FU279" i="22"/>
  <c r="EW138" i="22"/>
  <c r="FV39" i="22"/>
  <c r="DV187" i="22"/>
  <c r="FB187" i="22" s="1"/>
  <c r="DZ233" i="22"/>
  <c r="FF233" i="22" s="1"/>
  <c r="FV137" i="22"/>
  <c r="EK138" i="22"/>
  <c r="EY90" i="22"/>
  <c r="FJ90" i="22"/>
  <c r="DT41" i="22"/>
  <c r="CV41" i="22"/>
  <c r="DD41" i="22"/>
  <c r="DL41" i="22"/>
  <c r="EJ41" i="22" s="1"/>
  <c r="FX39" i="22"/>
  <c r="EI327" i="22"/>
  <c r="DC327" i="22"/>
  <c r="DK327" i="22"/>
  <c r="EA327" i="22" s="1"/>
  <c r="CU327" i="22"/>
  <c r="DS327" i="22"/>
  <c r="EQ327" i="22" s="1"/>
  <c r="EW186" i="22"/>
  <c r="FL187" i="22"/>
  <c r="EI91" i="22"/>
  <c r="DS91" i="22"/>
  <c r="EA91" i="22" s="1"/>
  <c r="DK91" i="22"/>
  <c r="DC91" i="22"/>
  <c r="CU91" i="22"/>
  <c r="FI90" i="22"/>
  <c r="DX90" i="22"/>
  <c r="DO281" i="22"/>
  <c r="EM281" i="22" s="1"/>
  <c r="CY281" i="22"/>
  <c r="DG281" i="22"/>
  <c r="EE281" i="22" s="1"/>
  <c r="CQ281" i="22"/>
  <c r="DP281" i="22"/>
  <c r="EN281" i="22" s="1"/>
  <c r="CR281" i="22"/>
  <c r="CZ281" i="22"/>
  <c r="DH281" i="22"/>
  <c r="EF281" i="22" s="1"/>
  <c r="DI139" i="22"/>
  <c r="EG139" i="22" s="1"/>
  <c r="DQ139" i="22"/>
  <c r="DA139" i="22"/>
  <c r="CS139" i="22"/>
  <c r="X141" i="22"/>
  <c r="AS140" i="22"/>
  <c r="FM40" i="22"/>
  <c r="EM280" i="22"/>
  <c r="FK280" i="22" s="1"/>
  <c r="ED233" i="22"/>
  <c r="FB233" i="22" s="1"/>
  <c r="ER327" i="22"/>
  <c r="DD327" i="22"/>
  <c r="DL327" i="22"/>
  <c r="DT327" i="22"/>
  <c r="CV327" i="22"/>
  <c r="DZ90" i="22"/>
  <c r="EJ280" i="22"/>
  <c r="FH280" i="22" s="1"/>
  <c r="DW187" i="22"/>
  <c r="FC187" i="22" s="1"/>
  <c r="EW232" i="22"/>
  <c r="CS188" i="22"/>
  <c r="DI188" i="22"/>
  <c r="EG188" i="22" s="1"/>
  <c r="DQ188" i="22"/>
  <c r="EO188" i="22" s="1"/>
  <c r="DA188" i="22"/>
  <c r="DI91" i="22"/>
  <c r="DQ91" i="22"/>
  <c r="EO91" i="22" s="1"/>
  <c r="CS91" i="22"/>
  <c r="DA91" i="22"/>
  <c r="CX91" i="22"/>
  <c r="DF91" i="22"/>
  <c r="ED91" i="22" s="1"/>
  <c r="DN91" i="22"/>
  <c r="EL91" i="22" s="1"/>
  <c r="CP91" i="22"/>
  <c r="FC325" i="22"/>
  <c r="FS325" i="22" s="1"/>
  <c r="DY90" i="22"/>
  <c r="EY280" i="22"/>
  <c r="FW280" i="22" s="1"/>
  <c r="FS186" i="22"/>
  <c r="DU326" i="22"/>
  <c r="FA326" i="22" s="1"/>
  <c r="EC40" i="22"/>
  <c r="FA40" i="22" s="1"/>
  <c r="EN40" i="22"/>
  <c r="CT234" i="22"/>
  <c r="DB234" i="22"/>
  <c r="DJ234" i="22"/>
  <c r="DR234" i="22"/>
  <c r="EP234" i="22" s="1"/>
  <c r="X236" i="22"/>
  <c r="AS235" i="22"/>
  <c r="FX325" i="22"/>
  <c r="FJ279" i="22"/>
  <c r="DV90" i="22"/>
  <c r="FB90" i="22" s="1"/>
  <c r="EX187" i="22"/>
  <c r="FQ186" i="22"/>
  <c r="ER40" i="22"/>
  <c r="FH40" i="22" s="1"/>
  <c r="FA325" i="22"/>
  <c r="FQ325" i="22" s="1"/>
  <c r="FB325" i="22"/>
  <c r="ER281" i="22"/>
  <c r="DT281" i="22"/>
  <c r="CV281" i="22"/>
  <c r="DD281" i="22"/>
  <c r="DL281" i="22"/>
  <c r="EJ281" i="22" s="1"/>
  <c r="DP139" i="22"/>
  <c r="CZ139" i="22"/>
  <c r="CR139" i="22"/>
  <c r="DH139" i="22"/>
  <c r="EF139" i="22" s="1"/>
  <c r="ES39" i="22"/>
  <c r="CP327" i="22"/>
  <c r="DN327" i="22"/>
  <c r="EL327" i="22" s="1"/>
  <c r="CX327" i="22"/>
  <c r="DF327" i="22"/>
  <c r="ED327" i="22" s="1"/>
  <c r="EO187" i="22"/>
  <c r="EW187" i="22" s="1"/>
  <c r="FC90" i="22"/>
  <c r="EW280" i="22"/>
  <c r="CX188" i="22"/>
  <c r="CP188" i="22"/>
  <c r="DF188" i="22"/>
  <c r="ED188" i="22" s="1"/>
  <c r="DN188" i="22"/>
  <c r="DV188" i="22" s="1"/>
  <c r="FN326" i="22"/>
  <c r="FB138" i="22"/>
  <c r="ER91" i="22"/>
  <c r="DD91" i="22"/>
  <c r="DL91" i="22"/>
  <c r="CV91" i="22"/>
  <c r="DT91" i="22"/>
  <c r="FS89" i="22"/>
  <c r="EI187" i="22"/>
  <c r="EY187" i="22" s="1"/>
  <c r="EI40" i="22"/>
  <c r="FO40" i="22" s="1"/>
  <c r="EG90" i="22"/>
  <c r="EW90" i="22" s="1"/>
  <c r="FM326" i="22"/>
  <c r="FI280" i="22"/>
  <c r="CQ234" i="22"/>
  <c r="CY234" i="22"/>
  <c r="DG234" i="22"/>
  <c r="EE234" i="22" s="1"/>
  <c r="DO234" i="22"/>
  <c r="FV186" i="22"/>
  <c r="EY325" i="22"/>
  <c r="FW325" i="22" s="1"/>
  <c r="FG90" i="22"/>
  <c r="FX279" i="22"/>
  <c r="FT89" i="22"/>
  <c r="DJ41" i="22"/>
  <c r="CT41" i="22"/>
  <c r="DB41" i="22"/>
  <c r="DR41" i="22"/>
  <c r="EP41" i="22" s="1"/>
  <c r="X43" i="22"/>
  <c r="AS42" i="22"/>
  <c r="EM40" i="22"/>
  <c r="FC40" i="22" s="1"/>
  <c r="EP281" i="22"/>
  <c r="CT281" i="22"/>
  <c r="DB281" i="22"/>
  <c r="DJ281" i="22"/>
  <c r="DZ281" i="22" s="1"/>
  <c r="DR281" i="22"/>
  <c r="ER139" i="22"/>
  <c r="DT139" i="22"/>
  <c r="DD139" i="22"/>
  <c r="CV139" i="22"/>
  <c r="DL139" i="22"/>
  <c r="EB139" i="22" s="1"/>
  <c r="ES90" i="22"/>
  <c r="EG281" i="22"/>
  <c r="DQ281" i="22"/>
  <c r="EO281" i="22" s="1"/>
  <c r="DA281" i="22"/>
  <c r="DI281" i="22"/>
  <c r="CS281" i="22"/>
  <c r="CO139" i="22"/>
  <c r="CW139" i="22"/>
  <c r="DE139" i="22"/>
  <c r="DM139" i="22"/>
  <c r="EK139" i="22" s="1"/>
  <c r="FM232" i="22"/>
  <c r="ER187" i="22"/>
  <c r="DQ327" i="22"/>
  <c r="EO327" i="22" s="1"/>
  <c r="DA327" i="22"/>
  <c r="DI327" i="22"/>
  <c r="EG327" i="22" s="1"/>
  <c r="CS327" i="22"/>
  <c r="FQ89" i="22"/>
  <c r="FJ280" i="22"/>
  <c r="FM280" i="22"/>
  <c r="DO188" i="22"/>
  <c r="EM188" i="22" s="1"/>
  <c r="DG188" i="22"/>
  <c r="EE188" i="22" s="1"/>
  <c r="CY188" i="22"/>
  <c r="CQ188" i="22"/>
  <c r="CV188" i="22"/>
  <c r="DL188" i="22"/>
  <c r="DT188" i="22"/>
  <c r="ER188" i="22" s="1"/>
  <c r="DD188" i="22"/>
  <c r="FV89" i="22"/>
  <c r="FJ138" i="22"/>
  <c r="FN138" i="22"/>
  <c r="EE326" i="22"/>
  <c r="ES326" i="22"/>
  <c r="FA280" i="22"/>
  <c r="DM234" i="22"/>
  <c r="CO234" i="22"/>
  <c r="CW234" i="22"/>
  <c r="DE234" i="22"/>
  <c r="EC234" i="22" s="1"/>
  <c r="FN233" i="22"/>
  <c r="FW186" i="22"/>
  <c r="FI39" i="22"/>
  <c r="FN187" i="22"/>
  <c r="EZ326" i="22"/>
  <c r="ET279" i="22"/>
  <c r="DO41" i="22"/>
  <c r="DG41" i="22"/>
  <c r="EE41" i="22" s="1"/>
  <c r="CY41" i="22"/>
  <c r="CQ41" i="22"/>
  <c r="FC232" i="22"/>
  <c r="FS232" i="22" s="1"/>
  <c r="EJ233" i="22"/>
  <c r="FP233" i="22" s="1"/>
  <c r="DB139" i="22"/>
  <c r="DR139" i="22"/>
  <c r="CT139" i="22"/>
  <c r="DJ139" i="22"/>
  <c r="EH139" i="22" s="1"/>
  <c r="CR327" i="22"/>
  <c r="DH327" i="22"/>
  <c r="EF327" i="22" s="1"/>
  <c r="CZ327" i="22"/>
  <c r="DP327" i="22"/>
  <c r="EN327" i="22" s="1"/>
  <c r="DO327" i="22"/>
  <c r="DG327" i="22"/>
  <c r="EE327" i="22" s="1"/>
  <c r="CQ327" i="22"/>
  <c r="CY327" i="22"/>
  <c r="EI138" i="22"/>
  <c r="FG138" i="22" s="1"/>
  <c r="FJ325" i="22"/>
  <c r="EE138" i="22"/>
  <c r="FC138" i="22" s="1"/>
  <c r="FX137" i="22"/>
  <c r="EU90" i="22"/>
  <c r="DJ188" i="22"/>
  <c r="EH188" i="22" s="1"/>
  <c r="CT188" i="22"/>
  <c r="DZ188" i="22"/>
  <c r="DR188" i="22"/>
  <c r="EP188" i="22" s="1"/>
  <c r="DB188" i="22"/>
  <c r="EV187" i="22"/>
  <c r="FT187" i="22" s="1"/>
  <c r="EQ233" i="22"/>
  <c r="FG233" i="22" s="1"/>
  <c r="ET138" i="22"/>
  <c r="EJ90" i="22"/>
  <c r="FP90" i="22" s="1"/>
  <c r="DB91" i="22"/>
  <c r="DJ91" i="22"/>
  <c r="CT91" i="22"/>
  <c r="DR91" i="22"/>
  <c r="EP91" i="22" s="1"/>
  <c r="X93" i="22"/>
  <c r="AS92" i="22"/>
  <c r="ES187" i="22"/>
  <c r="FQ187" i="22" s="1"/>
  <c r="ES233" i="22"/>
  <c r="EV233" i="22"/>
  <c r="EX138" i="22"/>
  <c r="FQ232" i="22"/>
  <c r="FX186" i="22"/>
  <c r="EM326" i="22"/>
  <c r="FM138" i="22"/>
  <c r="ES280" i="22"/>
  <c r="FJ187" i="22"/>
  <c r="FS279" i="22"/>
  <c r="DC234" i="22"/>
  <c r="DK234" i="22"/>
  <c r="EI234" i="22" s="1"/>
  <c r="DS234" i="22"/>
  <c r="CU234" i="22"/>
  <c r="EX233" i="22"/>
  <c r="EZ138" i="22"/>
  <c r="FR185" i="22"/>
  <c r="FZ185" i="22" s="1"/>
  <c r="FW279" i="22"/>
  <c r="DZ187" i="22"/>
  <c r="FF187" i="22" s="1"/>
  <c r="FP326" i="22"/>
  <c r="DM41" i="22"/>
  <c r="CO41" i="22"/>
  <c r="CW41" i="22"/>
  <c r="DE41" i="22"/>
  <c r="EC41" i="22" s="1"/>
  <c r="DU90" i="22"/>
  <c r="FA90" i="22" s="1"/>
  <c r="EF90" i="22"/>
  <c r="EV90" i="22" s="1"/>
  <c r="EI281" i="22"/>
  <c r="DS281" i="22"/>
  <c r="EQ281" i="22" s="1"/>
  <c r="DC281" i="22"/>
  <c r="DK281" i="22"/>
  <c r="CU281" i="22"/>
  <c r="FX89" i="22"/>
  <c r="FP187" i="22"/>
  <c r="EW233" i="22"/>
  <c r="X329" i="22"/>
  <c r="AS328" i="22"/>
  <c r="EH90" i="22"/>
  <c r="FN90" i="22" s="1"/>
  <c r="EZ280" i="22"/>
  <c r="EU187" i="22"/>
  <c r="FM187" i="22"/>
  <c r="FK90" i="22"/>
  <c r="X190" i="22"/>
  <c r="AS189" i="22"/>
  <c r="EX326" i="22"/>
  <c r="FV326" i="22" s="1"/>
  <c r="DO91" i="22"/>
  <c r="EM91" i="22" s="1"/>
  <c r="DG91" i="22"/>
  <c r="EE91" i="22" s="1"/>
  <c r="CY91" i="22"/>
  <c r="CQ91" i="22"/>
  <c r="EA187" i="22"/>
  <c r="FG187" i="22" s="1"/>
  <c r="EA40" i="22"/>
  <c r="FE326" i="22"/>
  <c r="FE138" i="22"/>
  <c r="ES40" i="22"/>
  <c r="FS39" i="22"/>
  <c r="DP234" i="22"/>
  <c r="CR234" i="22"/>
  <c r="CZ234" i="22"/>
  <c r="DH234" i="22"/>
  <c r="EF234" i="22" s="1"/>
  <c r="FT232" i="22"/>
  <c r="ET40" i="22"/>
  <c r="FU137" i="22"/>
  <c r="DK41" i="22"/>
  <c r="CU41" i="22"/>
  <c r="DC41" i="22"/>
  <c r="DS41" i="22"/>
  <c r="DB327" i="22"/>
  <c r="DJ327" i="22"/>
  <c r="CT327" i="22"/>
  <c r="DR327" i="22"/>
  <c r="EP327" i="22" s="1"/>
  <c r="DN281" i="22"/>
  <c r="EL281" i="22" s="1"/>
  <c r="CX281" i="22"/>
  <c r="DF281" i="22"/>
  <c r="CP281" i="22"/>
  <c r="DM281" i="22"/>
  <c r="EK281" i="22" s="1"/>
  <c r="CO281" i="22"/>
  <c r="CW281" i="22"/>
  <c r="DE281" i="22"/>
  <c r="EX280" i="22"/>
  <c r="DG139" i="22"/>
  <c r="EE139" i="22"/>
  <c r="CY139" i="22"/>
  <c r="CQ139" i="22"/>
  <c r="DO139" i="22"/>
  <c r="EM139" i="22" s="1"/>
  <c r="DN139" i="22"/>
  <c r="EL139" i="22" s="1"/>
  <c r="CX139" i="22"/>
  <c r="DF139" i="22"/>
  <c r="CP139" i="22"/>
  <c r="FP280" i="22"/>
  <c r="ET280" i="22"/>
  <c r="EN188" i="22"/>
  <c r="DH188" i="22"/>
  <c r="CR188" i="22"/>
  <c r="DP188" i="22"/>
  <c r="CZ188" i="22"/>
  <c r="CZ91" i="22"/>
  <c r="DH91" i="22"/>
  <c r="DP91" i="22"/>
  <c r="EN91" i="22" s="1"/>
  <c r="CR91" i="22"/>
  <c r="DM91" i="22"/>
  <c r="EK91" i="22" s="1"/>
  <c r="DE91" i="22"/>
  <c r="EC91" i="22" s="1"/>
  <c r="CW91" i="22"/>
  <c r="CO91" i="22"/>
  <c r="FI233" i="22"/>
  <c r="FL233" i="22"/>
  <c r="FQ279" i="22"/>
  <c r="FI326" i="22"/>
  <c r="EW326" i="22"/>
  <c r="FI40" i="22"/>
  <c r="EF280" i="22"/>
  <c r="ET187" i="22"/>
  <c r="DQ234" i="22"/>
  <c r="DA234" i="22"/>
  <c r="DI234" i="22"/>
  <c r="EG234" i="22" s="1"/>
  <c r="CS234" i="22"/>
  <c r="CX234" i="22"/>
  <c r="DN234" i="22"/>
  <c r="DV234" i="22" s="1"/>
  <c r="CP234" i="22"/>
  <c r="DF234" i="22"/>
  <c r="ED234" i="22" s="1"/>
  <c r="FP138" i="22"/>
  <c r="EC138" i="22"/>
  <c r="FO90" i="22"/>
  <c r="ET90" i="22"/>
  <c r="FR90" i="22" s="1"/>
  <c r="FR137" i="22"/>
  <c r="FZ137" i="22" s="1"/>
  <c r="EE233" i="22"/>
  <c r="EU233" i="22" s="1"/>
  <c r="EV326" i="22"/>
  <c r="FT326" i="22" s="1"/>
  <c r="EF138" i="22"/>
  <c r="EV138" i="22" s="1"/>
  <c r="CZ41" i="22"/>
  <c r="DH41" i="22"/>
  <c r="EF41" i="22" s="1"/>
  <c r="DP41" i="22"/>
  <c r="CR41" i="22"/>
  <c r="X42" i="17"/>
  <c r="AS41" i="17"/>
  <c r="AS326" i="17"/>
  <c r="X327" i="17"/>
  <c r="AS280" i="17"/>
  <c r="X281" i="17"/>
  <c r="AS234" i="17"/>
  <c r="X235" i="17"/>
  <c r="X188" i="17"/>
  <c r="AS187" i="17"/>
  <c r="AS139" i="17"/>
  <c r="X140" i="17"/>
  <c r="AS90" i="17"/>
  <c r="X91" i="17"/>
  <c r="FZ18" i="17"/>
  <c r="DG24" i="17"/>
  <c r="DE22" i="17"/>
  <c r="DH22" i="17"/>
  <c r="DF23" i="17"/>
  <c r="EY279" i="17" l="1"/>
  <c r="ET233" i="22"/>
  <c r="FV138" i="22"/>
  <c r="DZ91" i="22"/>
  <c r="CA236" i="22"/>
  <c r="BK236" i="22"/>
  <c r="CI236" i="22" s="1"/>
  <c r="BZ236" i="22"/>
  <c r="BJ236" i="22"/>
  <c r="CH236" i="22" s="1"/>
  <c r="BY236" i="22"/>
  <c r="BI236" i="22"/>
  <c r="CG236" i="22" s="1"/>
  <c r="CF236" i="22"/>
  <c r="BP236" i="22"/>
  <c r="CN236" i="22" s="1"/>
  <c r="CE236" i="22"/>
  <c r="BO236" i="22"/>
  <c r="CM236" i="22" s="1"/>
  <c r="CD236" i="22"/>
  <c r="BN236" i="22"/>
  <c r="CL236" i="22" s="1"/>
  <c r="CC236" i="22"/>
  <c r="BM236" i="22"/>
  <c r="CK236" i="22" s="1"/>
  <c r="CB236" i="22"/>
  <c r="BL236" i="22"/>
  <c r="CJ236" i="22" s="1"/>
  <c r="BZ93" i="23"/>
  <c r="BJ93" i="23"/>
  <c r="CH93" i="23" s="1"/>
  <c r="BY93" i="23"/>
  <c r="BI93" i="23"/>
  <c r="CG93" i="23" s="1"/>
  <c r="CF93" i="23"/>
  <c r="BP93" i="23"/>
  <c r="CN93" i="23" s="1"/>
  <c r="CE93" i="23"/>
  <c r="BO93" i="23"/>
  <c r="CM93" i="23" s="1"/>
  <c r="CD93" i="23"/>
  <c r="BN93" i="23"/>
  <c r="CL93" i="23" s="1"/>
  <c r="CC93" i="23"/>
  <c r="BM93" i="23"/>
  <c r="CK93" i="23" s="1"/>
  <c r="CB93" i="23"/>
  <c r="BL93" i="23"/>
  <c r="CJ93" i="23" s="1"/>
  <c r="CA93" i="23"/>
  <c r="BK93" i="23"/>
  <c r="CI93" i="23" s="1"/>
  <c r="CF328" i="24"/>
  <c r="BP328" i="24"/>
  <c r="CE328" i="24"/>
  <c r="BO328" i="24"/>
  <c r="CM328" i="24" s="1"/>
  <c r="CD328" i="24"/>
  <c r="BN328" i="24"/>
  <c r="CL328" i="24" s="1"/>
  <c r="CC328" i="24"/>
  <c r="BM328" i="24"/>
  <c r="CK328" i="24" s="1"/>
  <c r="CB328" i="24"/>
  <c r="BL328" i="24"/>
  <c r="CJ328" i="24" s="1"/>
  <c r="CA328" i="24"/>
  <c r="BK328" i="24"/>
  <c r="CI328" i="24" s="1"/>
  <c r="BZ328" i="24"/>
  <c r="BJ328" i="24"/>
  <c r="CH328" i="24" s="1"/>
  <c r="BY328" i="24"/>
  <c r="BI328" i="24"/>
  <c r="CG328" i="24" s="1"/>
  <c r="EB234" i="24"/>
  <c r="DW234" i="24"/>
  <c r="FD325" i="24"/>
  <c r="ES232" i="17"/>
  <c r="FP40" i="17"/>
  <c r="FJ185" i="17"/>
  <c r="DQ139" i="17"/>
  <c r="EO139" i="17" s="1"/>
  <c r="DA139" i="17"/>
  <c r="DI139" i="17"/>
  <c r="EG139" i="17" s="1"/>
  <c r="CS139" i="17"/>
  <c r="FH278" i="17"/>
  <c r="FM89" i="17"/>
  <c r="EC186" i="17"/>
  <c r="ES186" i="17" s="1"/>
  <c r="FQ186" i="17" s="1"/>
  <c r="CX326" i="17"/>
  <c r="DN326" i="17"/>
  <c r="EL326" i="17" s="1"/>
  <c r="DF326" i="17"/>
  <c r="DV326" i="17"/>
  <c r="CP326" i="17"/>
  <c r="FJ326" i="17" s="1"/>
  <c r="ED326" i="17"/>
  <c r="ET326" i="17" s="1"/>
  <c r="DP326" i="17"/>
  <c r="EN326" i="17" s="1"/>
  <c r="CZ326" i="17"/>
  <c r="DH326" i="17"/>
  <c r="EF326" i="17" s="1"/>
  <c r="CR326" i="17"/>
  <c r="FF39" i="17"/>
  <c r="FP279" i="17"/>
  <c r="EX186" i="17"/>
  <c r="FO137" i="17"/>
  <c r="FR277" i="17"/>
  <c r="FM278" i="17"/>
  <c r="FU278" i="17" s="1"/>
  <c r="EU186" i="17"/>
  <c r="EX138" i="17"/>
  <c r="FV138" i="17" s="1"/>
  <c r="DC280" i="17"/>
  <c r="DS280" i="17"/>
  <c r="DK280" i="17"/>
  <c r="CU280" i="17"/>
  <c r="DP90" i="17"/>
  <c r="EN90" i="17" s="1"/>
  <c r="CR90" i="17"/>
  <c r="DH90" i="17"/>
  <c r="EF90" i="17" s="1"/>
  <c r="EV90" i="17" s="1"/>
  <c r="CZ90" i="17"/>
  <c r="FE324" i="17"/>
  <c r="DX89" i="17"/>
  <c r="FD89" i="17" s="1"/>
  <c r="FC325" i="17"/>
  <c r="DW138" i="17"/>
  <c r="DQ234" i="17"/>
  <c r="DA234" i="17"/>
  <c r="CS234" i="17"/>
  <c r="EO234" i="17"/>
  <c r="DI234" i="17"/>
  <c r="EG234" i="17" s="1"/>
  <c r="FM234" i="17" s="1"/>
  <c r="FT184" i="17"/>
  <c r="FZ184" i="17" s="1"/>
  <c r="EU232" i="17"/>
  <c r="DT187" i="17"/>
  <c r="ER187" i="17" s="1"/>
  <c r="DD187" i="17"/>
  <c r="EB187" i="17"/>
  <c r="DL187" i="17"/>
  <c r="CV187" i="17"/>
  <c r="CD43" i="23"/>
  <c r="BN43" i="23"/>
  <c r="CL43" i="23" s="1"/>
  <c r="CE43" i="23"/>
  <c r="BO43" i="23"/>
  <c r="CM43" i="23" s="1"/>
  <c r="CF43" i="23"/>
  <c r="BP43" i="23"/>
  <c r="CN43" i="23" s="1"/>
  <c r="BZ43" i="23"/>
  <c r="BY43" i="23"/>
  <c r="BJ43" i="23"/>
  <c r="CH43" i="23" s="1"/>
  <c r="BI43" i="23"/>
  <c r="CG43" i="23" s="1"/>
  <c r="CA43" i="23"/>
  <c r="BK43" i="23"/>
  <c r="CI43" i="23" s="1"/>
  <c r="CC43" i="23"/>
  <c r="BM43" i="23"/>
  <c r="CK43" i="23" s="1"/>
  <c r="BL43" i="23"/>
  <c r="CJ43" i="23" s="1"/>
  <c r="CB43" i="23"/>
  <c r="CE141" i="24"/>
  <c r="BO141" i="24"/>
  <c r="CM141" i="24" s="1"/>
  <c r="CC141" i="24"/>
  <c r="BM141" i="24"/>
  <c r="CK141" i="24" s="1"/>
  <c r="CB141" i="24"/>
  <c r="BL141" i="24"/>
  <c r="CJ141" i="24" s="1"/>
  <c r="BZ141" i="24"/>
  <c r="BJ141" i="24"/>
  <c r="CH141" i="24" s="1"/>
  <c r="BK141" i="24"/>
  <c r="CI141" i="24" s="1"/>
  <c r="BI141" i="24"/>
  <c r="CG141" i="24" s="1"/>
  <c r="CF141" i="24"/>
  <c r="CD141" i="24"/>
  <c r="CA141" i="24"/>
  <c r="BY141" i="24"/>
  <c r="BP141" i="24"/>
  <c r="BN141" i="24"/>
  <c r="CL141" i="24" s="1"/>
  <c r="FW233" i="24"/>
  <c r="ED233" i="17"/>
  <c r="ET233" i="17"/>
  <c r="FB186" i="17"/>
  <c r="FM138" i="17"/>
  <c r="DD41" i="17"/>
  <c r="CV41" i="17"/>
  <c r="DT41" i="17"/>
  <c r="ER41" i="17" s="1"/>
  <c r="EB41" i="17"/>
  <c r="DL41" i="17"/>
  <c r="EJ41" i="17"/>
  <c r="FI279" i="17"/>
  <c r="ED138" i="17"/>
  <c r="ET138" i="17" s="1"/>
  <c r="FQ137" i="17"/>
  <c r="FO138" i="17"/>
  <c r="DT139" i="17"/>
  <c r="EB139" i="17" s="1"/>
  <c r="DD139" i="17"/>
  <c r="DL139" i="17"/>
  <c r="EJ139" i="17" s="1"/>
  <c r="CV139" i="17"/>
  <c r="FD279" i="17"/>
  <c r="CW326" i="17"/>
  <c r="DM326" i="17"/>
  <c r="DU326" i="17" s="1"/>
  <c r="CO326" i="17"/>
  <c r="DE326" i="17"/>
  <c r="EC326" i="17" s="1"/>
  <c r="ES185" i="17"/>
  <c r="FT88" i="17"/>
  <c r="FN88" i="17"/>
  <c r="DN280" i="17"/>
  <c r="EL280" i="17" s="1"/>
  <c r="CX280" i="17"/>
  <c r="DF280" i="17"/>
  <c r="DV280" i="17"/>
  <c r="CP280" i="17"/>
  <c r="EQ90" i="17"/>
  <c r="DK90" i="17"/>
  <c r="CU90" i="17"/>
  <c r="DS90" i="17"/>
  <c r="DC90" i="17"/>
  <c r="EA90" i="17"/>
  <c r="EZ278" i="17"/>
  <c r="FE40" i="17"/>
  <c r="FU40" i="17" s="1"/>
  <c r="DT234" i="17"/>
  <c r="ER234" i="17" s="1"/>
  <c r="DD234" i="17"/>
  <c r="DL234" i="17"/>
  <c r="CV234" i="17"/>
  <c r="EB234" i="17"/>
  <c r="FN232" i="17"/>
  <c r="FV232" i="17" s="1"/>
  <c r="FN40" i="17"/>
  <c r="FG279" i="17"/>
  <c r="FX88" i="17"/>
  <c r="DG187" i="17"/>
  <c r="EE187" i="17"/>
  <c r="EM187" i="17"/>
  <c r="EU187" i="17" s="1"/>
  <c r="CY187" i="17"/>
  <c r="DO187" i="17"/>
  <c r="CQ187" i="17"/>
  <c r="DW187" i="17"/>
  <c r="FQ90" i="22"/>
  <c r="CI140" i="17"/>
  <c r="CA140" i="17"/>
  <c r="BK140" i="17"/>
  <c r="CH140" i="17"/>
  <c r="BZ140" i="17"/>
  <c r="BJ140" i="17"/>
  <c r="CG140" i="17"/>
  <c r="BY140" i="17"/>
  <c r="BI140" i="17"/>
  <c r="CN140" i="17"/>
  <c r="CF140" i="17"/>
  <c r="BP140" i="17"/>
  <c r="CM140" i="17"/>
  <c r="CE140" i="17"/>
  <c r="BO140" i="17"/>
  <c r="CL140" i="17"/>
  <c r="CD140" i="17"/>
  <c r="BN140" i="17"/>
  <c r="CK140" i="17"/>
  <c r="CC140" i="17"/>
  <c r="BM140" i="17"/>
  <c r="CJ140" i="17"/>
  <c r="CB140" i="17"/>
  <c r="BL140" i="17"/>
  <c r="CG327" i="17"/>
  <c r="BY327" i="17"/>
  <c r="BI327" i="17"/>
  <c r="CM327" i="17"/>
  <c r="CE327" i="17"/>
  <c r="BO327" i="17"/>
  <c r="CK327" i="17"/>
  <c r="CC327" i="17"/>
  <c r="BM327" i="17"/>
  <c r="CJ327" i="17"/>
  <c r="CB327" i="17"/>
  <c r="BL327" i="17"/>
  <c r="CF327" i="17"/>
  <c r="CD327" i="17"/>
  <c r="CA327" i="17"/>
  <c r="BZ327" i="17"/>
  <c r="CN327" i="17"/>
  <c r="BP327" i="17"/>
  <c r="CL327" i="17"/>
  <c r="BN327" i="17"/>
  <c r="CH327" i="17"/>
  <c r="BJ327" i="17"/>
  <c r="CI327" i="17"/>
  <c r="BK327" i="17"/>
  <c r="FS187" i="22"/>
  <c r="FJ233" i="22"/>
  <c r="DY327" i="22"/>
  <c r="FJ326" i="22"/>
  <c r="ES138" i="22"/>
  <c r="FV232" i="22"/>
  <c r="DU327" i="22"/>
  <c r="FR232" i="22"/>
  <c r="CF237" i="23"/>
  <c r="BP237" i="23"/>
  <c r="CN237" i="23" s="1"/>
  <c r="CE237" i="23"/>
  <c r="BO237" i="23"/>
  <c r="CM237" i="23" s="1"/>
  <c r="CD237" i="23"/>
  <c r="BN237" i="23"/>
  <c r="CL237" i="23" s="1"/>
  <c r="CC237" i="23"/>
  <c r="BM237" i="23"/>
  <c r="CK237" i="23" s="1"/>
  <c r="CB237" i="23"/>
  <c r="BL237" i="23"/>
  <c r="CJ237" i="23" s="1"/>
  <c r="CA237" i="23"/>
  <c r="BK237" i="23"/>
  <c r="CI237" i="23" s="1"/>
  <c r="BZ237" i="23"/>
  <c r="BJ237" i="23"/>
  <c r="CH237" i="23" s="1"/>
  <c r="BY237" i="23"/>
  <c r="BI237" i="23"/>
  <c r="CG237" i="23" s="1"/>
  <c r="EO187" i="23"/>
  <c r="ES279" i="23"/>
  <c r="BZ92" i="24"/>
  <c r="BJ92" i="24"/>
  <c r="CH92" i="24" s="1"/>
  <c r="BY92" i="24"/>
  <c r="BI92" i="24"/>
  <c r="CG92" i="24" s="1"/>
  <c r="CF92" i="24"/>
  <c r="BP92" i="24"/>
  <c r="CE92" i="24"/>
  <c r="BO92" i="24"/>
  <c r="CM92" i="24" s="1"/>
  <c r="CD92" i="24"/>
  <c r="BN92" i="24"/>
  <c r="CL92" i="24" s="1"/>
  <c r="CC92" i="24"/>
  <c r="BM92" i="24"/>
  <c r="CK92" i="24" s="1"/>
  <c r="CB92" i="24"/>
  <c r="BL92" i="24"/>
  <c r="CJ92" i="24" s="1"/>
  <c r="CA92" i="24"/>
  <c r="BK92" i="24"/>
  <c r="CI92" i="24" s="1"/>
  <c r="EZ138" i="24"/>
  <c r="FQ138" i="24"/>
  <c r="EB326" i="24"/>
  <c r="DU234" i="24"/>
  <c r="FJ233" i="17"/>
  <c r="EW138" i="17"/>
  <c r="EX39" i="17"/>
  <c r="FV39" i="17" s="1"/>
  <c r="EI40" i="17"/>
  <c r="EY40" i="17" s="1"/>
  <c r="FW40" i="17" s="1"/>
  <c r="DU279" i="17"/>
  <c r="FA279" i="17" s="1"/>
  <c r="FQ278" i="17"/>
  <c r="FN279" i="17"/>
  <c r="EG233" i="17"/>
  <c r="EW233" i="17" s="1"/>
  <c r="EA138" i="17"/>
  <c r="FG138" i="17" s="1"/>
  <c r="DO139" i="17"/>
  <c r="EM139" i="17" s="1"/>
  <c r="CY139" i="17"/>
  <c r="DG139" i="17"/>
  <c r="CQ139" i="17"/>
  <c r="EE139" i="17"/>
  <c r="DY89" i="17"/>
  <c r="FE89" i="17" s="1"/>
  <c r="FU89" i="17" s="1"/>
  <c r="EY137" i="17"/>
  <c r="FW137" i="17" s="1"/>
  <c r="CY326" i="17"/>
  <c r="DO326" i="17"/>
  <c r="EM326" i="17" s="1"/>
  <c r="CQ326" i="17"/>
  <c r="DG326" i="17"/>
  <c r="EE326" i="17" s="1"/>
  <c r="ET89" i="17"/>
  <c r="EY278" i="17"/>
  <c r="DU138" i="17"/>
  <c r="FA138" i="17" s="1"/>
  <c r="FI185" i="17"/>
  <c r="EW279" i="17"/>
  <c r="DX233" i="17"/>
  <c r="EZ232" i="17"/>
  <c r="FX232" i="17" s="1"/>
  <c r="FK186" i="17"/>
  <c r="EG280" i="17"/>
  <c r="DQ280" i="17"/>
  <c r="EO280" i="17" s="1"/>
  <c r="DA280" i="17"/>
  <c r="CS280" i="17"/>
  <c r="DI280" i="17"/>
  <c r="CP90" i="17"/>
  <c r="ED90" i="17"/>
  <c r="DF90" i="17"/>
  <c r="CX90" i="17"/>
  <c r="DN90" i="17"/>
  <c r="EL90" i="17" s="1"/>
  <c r="FM40" i="17"/>
  <c r="EJ186" i="17"/>
  <c r="EZ186" i="17" s="1"/>
  <c r="FX186" i="17" s="1"/>
  <c r="ED234" i="17"/>
  <c r="DN234" i="17"/>
  <c r="EL234" i="17" s="1"/>
  <c r="CX234" i="17"/>
  <c r="DF234" i="17"/>
  <c r="DV234" i="17" s="1"/>
  <c r="FB234" i="17" s="1"/>
  <c r="CP234" i="17"/>
  <c r="FJ234" i="17" s="1"/>
  <c r="FL278" i="17"/>
  <c r="EW324" i="17"/>
  <c r="FU324" i="17" s="1"/>
  <c r="ES89" i="17"/>
  <c r="FO279" i="17"/>
  <c r="FW279" i="17" s="1"/>
  <c r="FF137" i="17"/>
  <c r="FV137" i="17" s="1"/>
  <c r="EZ185" i="17"/>
  <c r="DR187" i="17"/>
  <c r="EP187" i="17" s="1"/>
  <c r="DB187" i="17"/>
  <c r="CT187" i="17"/>
  <c r="DJ187" i="17"/>
  <c r="DZ187" i="17"/>
  <c r="DZ139" i="22"/>
  <c r="FJ186" i="23"/>
  <c r="CE44" i="24"/>
  <c r="BO44" i="24"/>
  <c r="CM44" i="24" s="1"/>
  <c r="CF44" i="24"/>
  <c r="BP44" i="24"/>
  <c r="CN44" i="24" s="1"/>
  <c r="BZ44" i="24"/>
  <c r="BJ44" i="24"/>
  <c r="CH44" i="24" s="1"/>
  <c r="CA44" i="24"/>
  <c r="BK44" i="24"/>
  <c r="CI44" i="24" s="1"/>
  <c r="CB44" i="24"/>
  <c r="BY44" i="24"/>
  <c r="BL44" i="24"/>
  <c r="CJ44" i="24" s="1"/>
  <c r="BI44" i="24"/>
  <c r="CG44" i="24" s="1"/>
  <c r="CD44" i="24"/>
  <c r="BN44" i="24"/>
  <c r="CL44" i="24" s="1"/>
  <c r="BM44" i="24"/>
  <c r="CK44" i="24" s="1"/>
  <c r="CC44" i="24"/>
  <c r="CD189" i="24"/>
  <c r="BN189" i="24"/>
  <c r="CL189" i="24" s="1"/>
  <c r="CC189" i="24"/>
  <c r="BM189" i="24"/>
  <c r="CK189" i="24" s="1"/>
  <c r="CB189" i="24"/>
  <c r="BL189" i="24"/>
  <c r="CJ189" i="24" s="1"/>
  <c r="BY189" i="24"/>
  <c r="BI189" i="24"/>
  <c r="CG189" i="24" s="1"/>
  <c r="BP189" i="24"/>
  <c r="BO189" i="24"/>
  <c r="CM189" i="24" s="1"/>
  <c r="BJ189" i="24"/>
  <c r="CH189" i="24" s="1"/>
  <c r="CF189" i="24"/>
  <c r="CA189" i="24"/>
  <c r="CE189" i="24"/>
  <c r="BZ189" i="24"/>
  <c r="BK189" i="24"/>
  <c r="CI189" i="24" s="1"/>
  <c r="FV232" i="24"/>
  <c r="FU137" i="17"/>
  <c r="EM279" i="17"/>
  <c r="EU279" i="17" s="1"/>
  <c r="DA41" i="17"/>
  <c r="CS41" i="17"/>
  <c r="DI41" i="17"/>
  <c r="DQ41" i="17"/>
  <c r="EO41" i="17" s="1"/>
  <c r="EU89" i="17"/>
  <c r="EF325" i="17"/>
  <c r="EV325" i="17" s="1"/>
  <c r="FH89" i="17"/>
  <c r="FV279" i="17"/>
  <c r="FU39" i="17"/>
  <c r="FL186" i="17"/>
  <c r="EY138" i="17"/>
  <c r="FW138" i="17" s="1"/>
  <c r="EP139" i="17"/>
  <c r="DR139" i="17"/>
  <c r="DB139" i="17"/>
  <c r="DZ139" i="17"/>
  <c r="DJ139" i="17"/>
  <c r="CT139" i="17"/>
  <c r="FB137" i="17"/>
  <c r="FM325" i="17"/>
  <c r="FO278" i="17"/>
  <c r="FD138" i="17"/>
  <c r="EG326" i="17"/>
  <c r="DQ326" i="17"/>
  <c r="DY326" i="17" s="1"/>
  <c r="DA326" i="17"/>
  <c r="DI326" i="17"/>
  <c r="CS326" i="17"/>
  <c r="FJ89" i="17"/>
  <c r="ES138" i="17"/>
  <c r="EU185" i="17"/>
  <c r="FS185" i="17" s="1"/>
  <c r="EI89" i="17"/>
  <c r="EY89" i="17" s="1"/>
  <c r="FW89" i="17" s="1"/>
  <c r="EV185" i="17"/>
  <c r="EF233" i="17"/>
  <c r="EV233" i="17" s="1"/>
  <c r="DM280" i="17"/>
  <c r="EK280" i="17" s="1"/>
  <c r="CW280" i="17"/>
  <c r="DE280" i="17"/>
  <c r="EC280" i="17" s="1"/>
  <c r="CO280" i="17"/>
  <c r="DQ90" i="17"/>
  <c r="EO90" i="17"/>
  <c r="CS90" i="17"/>
  <c r="DI90" i="17"/>
  <c r="DA90" i="17"/>
  <c r="FK232" i="17"/>
  <c r="FP186" i="17"/>
  <c r="DB234" i="17"/>
  <c r="DR234" i="17"/>
  <c r="EP234" i="17" s="1"/>
  <c r="CT234" i="17"/>
  <c r="DJ234" i="17"/>
  <c r="DU89" i="17"/>
  <c r="FA89" i="17" s="1"/>
  <c r="EP233" i="17"/>
  <c r="EX233" i="17" s="1"/>
  <c r="FN325" i="17"/>
  <c r="ER325" i="17"/>
  <c r="EB138" i="17"/>
  <c r="FH138" i="17" s="1"/>
  <c r="DM187" i="17"/>
  <c r="EK187" i="17" s="1"/>
  <c r="CW187" i="17"/>
  <c r="DE187" i="17"/>
  <c r="CO187" i="17"/>
  <c r="FD278" i="17"/>
  <c r="FT278" i="17" s="1"/>
  <c r="FH324" i="17"/>
  <c r="CJ91" i="17"/>
  <c r="CB91" i="17"/>
  <c r="BL91" i="17"/>
  <c r="CI91" i="17"/>
  <c r="CA91" i="17"/>
  <c r="BK91" i="17"/>
  <c r="CH91" i="17"/>
  <c r="BZ91" i="17"/>
  <c r="BJ91" i="17"/>
  <c r="CG91" i="17"/>
  <c r="BY91" i="17"/>
  <c r="BI91" i="17"/>
  <c r="CN91" i="17"/>
  <c r="CF91" i="17"/>
  <c r="BP91" i="17"/>
  <c r="CM91" i="17"/>
  <c r="CE91" i="17"/>
  <c r="BO91" i="17"/>
  <c r="CL91" i="17"/>
  <c r="CD91" i="17"/>
  <c r="BN91" i="17"/>
  <c r="CK91" i="17"/>
  <c r="CC91" i="17"/>
  <c r="BM91" i="17"/>
  <c r="DU281" i="22"/>
  <c r="CC327" i="23"/>
  <c r="BM327" i="23"/>
  <c r="CK327" i="23" s="1"/>
  <c r="CB327" i="23"/>
  <c r="BL327" i="23"/>
  <c r="CJ327" i="23" s="1"/>
  <c r="CA327" i="23"/>
  <c r="BK327" i="23"/>
  <c r="CI327" i="23" s="1"/>
  <c r="BZ327" i="23"/>
  <c r="BJ327" i="23"/>
  <c r="CH327" i="23" s="1"/>
  <c r="BY327" i="23"/>
  <c r="BI327" i="23"/>
  <c r="CG327" i="23" s="1"/>
  <c r="CF327" i="23"/>
  <c r="BP327" i="23"/>
  <c r="CN327" i="23" s="1"/>
  <c r="CE327" i="23"/>
  <c r="BO327" i="23"/>
  <c r="CM327" i="23" s="1"/>
  <c r="CD327" i="23"/>
  <c r="BN327" i="23"/>
  <c r="CL327" i="23" s="1"/>
  <c r="DZ280" i="23"/>
  <c r="BY189" i="23"/>
  <c r="BI189" i="23"/>
  <c r="CG189" i="23" s="1"/>
  <c r="CF189" i="23"/>
  <c r="BP189" i="23"/>
  <c r="CN189" i="23" s="1"/>
  <c r="CE189" i="23"/>
  <c r="BO189" i="23"/>
  <c r="CM189" i="23" s="1"/>
  <c r="CD189" i="23"/>
  <c r="BN189" i="23"/>
  <c r="CL189" i="23" s="1"/>
  <c r="CC189" i="23"/>
  <c r="BM189" i="23"/>
  <c r="CK189" i="23" s="1"/>
  <c r="CB189" i="23"/>
  <c r="BL189" i="23"/>
  <c r="CJ189" i="23" s="1"/>
  <c r="CA189" i="23"/>
  <c r="BK189" i="23"/>
  <c r="CI189" i="23" s="1"/>
  <c r="BZ189" i="23"/>
  <c r="BJ189" i="23"/>
  <c r="CH189" i="23" s="1"/>
  <c r="EV139" i="23"/>
  <c r="FJ234" i="23"/>
  <c r="EM234" i="24"/>
  <c r="DZ139" i="24"/>
  <c r="DU139" i="24"/>
  <c r="FV137" i="24"/>
  <c r="EH89" i="17"/>
  <c r="EX89" i="17" s="1"/>
  <c r="FJ186" i="17"/>
  <c r="DO41" i="17"/>
  <c r="EM41" i="17" s="1"/>
  <c r="CY41" i="17"/>
  <c r="CQ41" i="17"/>
  <c r="FR88" i="17"/>
  <c r="DW89" i="17"/>
  <c r="FC89" i="17" s="1"/>
  <c r="ES325" i="17"/>
  <c r="EL325" i="17"/>
  <c r="ET325" i="17" s="1"/>
  <c r="EI186" i="17"/>
  <c r="FO186" i="17" s="1"/>
  <c r="EX279" i="17"/>
  <c r="DX186" i="17"/>
  <c r="FD186" i="17" s="1"/>
  <c r="CW139" i="17"/>
  <c r="DM139" i="17"/>
  <c r="DU139" i="17" s="1"/>
  <c r="CO139" i="17"/>
  <c r="DE139" i="17"/>
  <c r="DW233" i="17"/>
  <c r="EW325" i="17"/>
  <c r="DJ326" i="17"/>
  <c r="EH326" i="17" s="1"/>
  <c r="DR326" i="17"/>
  <c r="DZ326" i="17" s="1"/>
  <c r="DB326" i="17"/>
  <c r="CT326" i="17"/>
  <c r="EI233" i="17"/>
  <c r="FO233" i="17" s="1"/>
  <c r="DZ186" i="17"/>
  <c r="FF186" i="17" s="1"/>
  <c r="FI138" i="17"/>
  <c r="DY279" i="17"/>
  <c r="FE279" i="17" s="1"/>
  <c r="FD185" i="17"/>
  <c r="FU185" i="17"/>
  <c r="CY280" i="17"/>
  <c r="DO280" i="17"/>
  <c r="CQ280" i="17"/>
  <c r="EM280" i="17"/>
  <c r="DG280" i="17"/>
  <c r="EE280" i="17" s="1"/>
  <c r="DT90" i="17"/>
  <c r="ER90" i="17" s="1"/>
  <c r="EZ90" i="17" s="1"/>
  <c r="DL90" i="17"/>
  <c r="EJ90" i="17" s="1"/>
  <c r="CV90" i="17"/>
  <c r="DD90" i="17"/>
  <c r="EB186" i="17"/>
  <c r="FH186" i="17" s="1"/>
  <c r="FP185" i="17"/>
  <c r="EC234" i="17"/>
  <c r="DM234" i="17"/>
  <c r="EK234" i="17" s="1"/>
  <c r="CW234" i="17"/>
  <c r="CO234" i="17"/>
  <c r="FI234" i="17" s="1"/>
  <c r="DE234" i="17"/>
  <c r="DU234" i="17"/>
  <c r="FA234" i="17" s="1"/>
  <c r="FW87" i="17"/>
  <c r="FZ87" i="17" s="1"/>
  <c r="FI89" i="17"/>
  <c r="EG186" i="17"/>
  <c r="FM186" i="17" s="1"/>
  <c r="CZ187" i="17"/>
  <c r="DP187" i="17"/>
  <c r="EN187" i="17" s="1"/>
  <c r="DH187" i="17"/>
  <c r="EF187" i="17" s="1"/>
  <c r="CR187" i="17"/>
  <c r="DX187" i="17"/>
  <c r="FG232" i="17"/>
  <c r="CM188" i="17"/>
  <c r="CE188" i="17"/>
  <c r="BO188" i="17"/>
  <c r="CL188" i="17"/>
  <c r="CD188" i="17"/>
  <c r="BN188" i="17"/>
  <c r="CK188" i="17"/>
  <c r="CC188" i="17"/>
  <c r="BM188" i="17"/>
  <c r="CJ188" i="17"/>
  <c r="CB188" i="17"/>
  <c r="BL188" i="17"/>
  <c r="CI188" i="17"/>
  <c r="CA188" i="17"/>
  <c r="BK188" i="17"/>
  <c r="CH188" i="17"/>
  <c r="BZ188" i="17"/>
  <c r="BJ188" i="17"/>
  <c r="CG188" i="17"/>
  <c r="BY188" i="17"/>
  <c r="BI188" i="17"/>
  <c r="CN188" i="17"/>
  <c r="CF188" i="17"/>
  <c r="BP188" i="17"/>
  <c r="CN42" i="17"/>
  <c r="CF42" i="17"/>
  <c r="CG42" i="17"/>
  <c r="BY42" i="17"/>
  <c r="CH42" i="17"/>
  <c r="BZ42" i="17"/>
  <c r="CI42" i="17"/>
  <c r="CA42" i="17"/>
  <c r="CJ42" i="17"/>
  <c r="CB42" i="17"/>
  <c r="CK42" i="17"/>
  <c r="CC42" i="17"/>
  <c r="CL42" i="17"/>
  <c r="BJ42" i="17"/>
  <c r="BP42" i="17"/>
  <c r="CM42" i="17"/>
  <c r="BK42" i="17"/>
  <c r="BL42" i="17"/>
  <c r="BM42" i="17"/>
  <c r="BN42" i="17"/>
  <c r="CE42" i="17"/>
  <c r="CD42" i="17"/>
  <c r="BO42" i="17"/>
  <c r="BI42" i="17"/>
  <c r="EU326" i="22"/>
  <c r="BY93" i="22"/>
  <c r="BI93" i="22"/>
  <c r="CG93" i="22" s="1"/>
  <c r="CF93" i="22"/>
  <c r="BP93" i="22"/>
  <c r="CN93" i="22" s="1"/>
  <c r="CE93" i="22"/>
  <c r="BO93" i="22"/>
  <c r="CM93" i="22" s="1"/>
  <c r="CC93" i="22"/>
  <c r="BM93" i="22"/>
  <c r="CK93" i="22" s="1"/>
  <c r="CB93" i="22"/>
  <c r="BL93" i="22"/>
  <c r="CJ93" i="22" s="1"/>
  <c r="CA93" i="22"/>
  <c r="BK93" i="22"/>
  <c r="CI93" i="22" s="1"/>
  <c r="BZ93" i="22"/>
  <c r="BJ93" i="22"/>
  <c r="CH93" i="22" s="1"/>
  <c r="CD93" i="22"/>
  <c r="BN93" i="22"/>
  <c r="CL93" i="22" s="1"/>
  <c r="EP139" i="22"/>
  <c r="DU234" i="22"/>
  <c r="DY281" i="22"/>
  <c r="EB327" i="22"/>
  <c r="BY141" i="22"/>
  <c r="BI141" i="22"/>
  <c r="CG141" i="22" s="1"/>
  <c r="CF141" i="22"/>
  <c r="BP141" i="22"/>
  <c r="CN141" i="22" s="1"/>
  <c r="CE141" i="22"/>
  <c r="BO141" i="22"/>
  <c r="CM141" i="22" s="1"/>
  <c r="CC141" i="22"/>
  <c r="BM141" i="22"/>
  <c r="CK141" i="22" s="1"/>
  <c r="CB141" i="22"/>
  <c r="BL141" i="22"/>
  <c r="CJ141" i="22" s="1"/>
  <c r="CA141" i="22"/>
  <c r="BK141" i="22"/>
  <c r="CI141" i="22" s="1"/>
  <c r="BZ141" i="22"/>
  <c r="BJ141" i="22"/>
  <c r="CH141" i="22" s="1"/>
  <c r="CD141" i="22"/>
  <c r="BN141" i="22"/>
  <c r="CL141" i="22" s="1"/>
  <c r="EA188" i="22"/>
  <c r="CA283" i="22"/>
  <c r="BK283" i="22"/>
  <c r="CI283" i="22" s="1"/>
  <c r="BZ283" i="22"/>
  <c r="BJ283" i="22"/>
  <c r="CH283" i="22" s="1"/>
  <c r="BY283" i="22"/>
  <c r="BI283" i="22"/>
  <c r="CG283" i="22" s="1"/>
  <c r="CF283" i="22"/>
  <c r="BP283" i="22"/>
  <c r="CN283" i="22" s="1"/>
  <c r="CE283" i="22"/>
  <c r="BO283" i="22"/>
  <c r="CM283" i="22" s="1"/>
  <c r="CD283" i="22"/>
  <c r="BN283" i="22"/>
  <c r="CL283" i="22" s="1"/>
  <c r="CC283" i="22"/>
  <c r="BM283" i="22"/>
  <c r="CK283" i="22" s="1"/>
  <c r="CB283" i="22"/>
  <c r="BL283" i="22"/>
  <c r="CJ283" i="22" s="1"/>
  <c r="FS234" i="23"/>
  <c r="EA187" i="23"/>
  <c r="DW91" i="23"/>
  <c r="BY142" i="23"/>
  <c r="BI142" i="23"/>
  <c r="CG142" i="23" s="1"/>
  <c r="CF142" i="23"/>
  <c r="BP142" i="23"/>
  <c r="CN142" i="23" s="1"/>
  <c r="CE142" i="23"/>
  <c r="BO142" i="23"/>
  <c r="CM142" i="23" s="1"/>
  <c r="CD142" i="23"/>
  <c r="BN142" i="23"/>
  <c r="CL142" i="23" s="1"/>
  <c r="CC142" i="23"/>
  <c r="BM142" i="23"/>
  <c r="CK142" i="23" s="1"/>
  <c r="CB142" i="23"/>
  <c r="BL142" i="23"/>
  <c r="CJ142" i="23" s="1"/>
  <c r="CA142" i="23"/>
  <c r="BK142" i="23"/>
  <c r="CI142" i="23" s="1"/>
  <c r="BZ142" i="23"/>
  <c r="BJ142" i="23"/>
  <c r="CH142" i="23" s="1"/>
  <c r="DV280" i="23"/>
  <c r="DU325" i="23"/>
  <c r="CE282" i="23"/>
  <c r="BO282" i="23"/>
  <c r="CM282" i="23" s="1"/>
  <c r="CD282" i="23"/>
  <c r="BN282" i="23"/>
  <c r="CL282" i="23" s="1"/>
  <c r="CC282" i="23"/>
  <c r="BM282" i="23"/>
  <c r="CK282" i="23" s="1"/>
  <c r="CB282" i="23"/>
  <c r="BL282" i="23"/>
  <c r="CJ282" i="23" s="1"/>
  <c r="CA282" i="23"/>
  <c r="BK282" i="23"/>
  <c r="CI282" i="23" s="1"/>
  <c r="BZ282" i="23"/>
  <c r="BJ282" i="23"/>
  <c r="CH282" i="23" s="1"/>
  <c r="BY282" i="23"/>
  <c r="BI282" i="23"/>
  <c r="CG282" i="23" s="1"/>
  <c r="CF282" i="23"/>
  <c r="BP282" i="23"/>
  <c r="CN282" i="23" s="1"/>
  <c r="FV89" i="23"/>
  <c r="DY280" i="24"/>
  <c r="EB90" i="24"/>
  <c r="FQ278" i="24"/>
  <c r="DV280" i="24"/>
  <c r="CD236" i="24"/>
  <c r="BN236" i="24"/>
  <c r="CL236" i="24" s="1"/>
  <c r="CC236" i="24"/>
  <c r="BM236" i="24"/>
  <c r="CK236" i="24" s="1"/>
  <c r="CB236" i="24"/>
  <c r="BL236" i="24"/>
  <c r="CJ236" i="24" s="1"/>
  <c r="BY236" i="24"/>
  <c r="BI236" i="24"/>
  <c r="CG236" i="24" s="1"/>
  <c r="CF236" i="24"/>
  <c r="BP236" i="24"/>
  <c r="CE236" i="24"/>
  <c r="CA236" i="24"/>
  <c r="BZ236" i="24"/>
  <c r="BO236" i="24"/>
  <c r="CM236" i="24" s="1"/>
  <c r="BK236" i="24"/>
  <c r="CI236" i="24" s="1"/>
  <c r="BJ236" i="24"/>
  <c r="CH236" i="24" s="1"/>
  <c r="FT137" i="24"/>
  <c r="FO325" i="24"/>
  <c r="DY234" i="24"/>
  <c r="FB22" i="17"/>
  <c r="FT39" i="22"/>
  <c r="EK41" i="17"/>
  <c r="CW41" i="17"/>
  <c r="DM41" i="17"/>
  <c r="CO41" i="17"/>
  <c r="EA40" i="17"/>
  <c r="FG40" i="17" s="1"/>
  <c r="EJ233" i="17"/>
  <c r="FH233" i="17" s="1"/>
  <c r="FI325" i="17"/>
  <c r="EZ40" i="17"/>
  <c r="FP89" i="17"/>
  <c r="FN137" i="17"/>
  <c r="EF139" i="17"/>
  <c r="CZ139" i="17"/>
  <c r="DP139" i="17"/>
  <c r="CR139" i="17"/>
  <c r="DH139" i="17"/>
  <c r="EN139" i="17"/>
  <c r="FL139" i="17" s="1"/>
  <c r="DX139" i="17"/>
  <c r="EY232" i="17"/>
  <c r="FW232" i="17" s="1"/>
  <c r="FE325" i="17"/>
  <c r="EV138" i="17"/>
  <c r="FT138" i="17" s="1"/>
  <c r="FR324" i="17"/>
  <c r="ET137" i="17"/>
  <c r="FR137" i="17" s="1"/>
  <c r="FZ277" i="17"/>
  <c r="FM279" i="17"/>
  <c r="FV324" i="17"/>
  <c r="FQ324" i="17"/>
  <c r="DB280" i="17"/>
  <c r="EP280" i="17"/>
  <c r="DR280" i="17"/>
  <c r="CT280" i="17"/>
  <c r="DJ280" i="17"/>
  <c r="EE90" i="17"/>
  <c r="DW90" i="17"/>
  <c r="FC90" i="17" s="1"/>
  <c r="DG90" i="17"/>
  <c r="CQ90" i="17"/>
  <c r="FK90" i="17" s="1"/>
  <c r="DO90" i="17"/>
  <c r="EM90" i="17" s="1"/>
  <c r="CY90" i="17"/>
  <c r="FF88" i="17"/>
  <c r="FV88" i="17" s="1"/>
  <c r="FZ88" i="17" s="1"/>
  <c r="CZ234" i="17"/>
  <c r="DP234" i="17"/>
  <c r="EN234" i="17" s="1"/>
  <c r="DH234" i="17"/>
  <c r="DX234" i="17"/>
  <c r="CR234" i="17"/>
  <c r="EX40" i="17"/>
  <c r="FV40" i="17" s="1"/>
  <c r="EX325" i="17"/>
  <c r="FV325" i="17" s="1"/>
  <c r="DY186" i="17"/>
  <c r="FE186" i="17" s="1"/>
  <c r="EZ138" i="17"/>
  <c r="FX138" i="17" s="1"/>
  <c r="DS187" i="17"/>
  <c r="EQ187" i="17" s="1"/>
  <c r="DC187" i="17"/>
  <c r="DK187" i="17"/>
  <c r="EI187" i="17" s="1"/>
  <c r="FO187" i="17" s="1"/>
  <c r="CU187" i="17"/>
  <c r="CG281" i="17"/>
  <c r="BY281" i="17"/>
  <c r="BI281" i="17"/>
  <c r="CN281" i="17"/>
  <c r="CF281" i="17"/>
  <c r="BP281" i="17"/>
  <c r="CM281" i="17"/>
  <c r="CE281" i="17"/>
  <c r="BO281" i="17"/>
  <c r="CL281" i="17"/>
  <c r="CD281" i="17"/>
  <c r="BN281" i="17"/>
  <c r="CK281" i="17"/>
  <c r="CC281" i="17"/>
  <c r="BM281" i="17"/>
  <c r="CJ281" i="17"/>
  <c r="CB281" i="17"/>
  <c r="BL281" i="17"/>
  <c r="CH281" i="17"/>
  <c r="BZ281" i="17"/>
  <c r="BJ281" i="17"/>
  <c r="BK281" i="17"/>
  <c r="CI281" i="17"/>
  <c r="CA281" i="17"/>
  <c r="BZ329" i="22"/>
  <c r="BJ329" i="22"/>
  <c r="CH329" i="22" s="1"/>
  <c r="BY329" i="22"/>
  <c r="BI329" i="22"/>
  <c r="CG329" i="22" s="1"/>
  <c r="CF329" i="22"/>
  <c r="BP329" i="22"/>
  <c r="CN329" i="22" s="1"/>
  <c r="CE329" i="22"/>
  <c r="BO329" i="22"/>
  <c r="CM329" i="22" s="1"/>
  <c r="CD329" i="22"/>
  <c r="BN329" i="22"/>
  <c r="CL329" i="22" s="1"/>
  <c r="CC329" i="22"/>
  <c r="BM329" i="22"/>
  <c r="CK329" i="22" s="1"/>
  <c r="CB329" i="22"/>
  <c r="BL329" i="22"/>
  <c r="CJ329" i="22" s="1"/>
  <c r="CA329" i="22"/>
  <c r="BK329" i="22"/>
  <c r="CI329" i="22" s="1"/>
  <c r="FZ89" i="22"/>
  <c r="CF43" i="22"/>
  <c r="BP43" i="22"/>
  <c r="CN43" i="22" s="1"/>
  <c r="BY43" i="22"/>
  <c r="BI43" i="22"/>
  <c r="CG43" i="22" s="1"/>
  <c r="BZ43" i="22"/>
  <c r="BJ43" i="22"/>
  <c r="CH43" i="22" s="1"/>
  <c r="CA43" i="22"/>
  <c r="BK43" i="22"/>
  <c r="CI43" i="22" s="1"/>
  <c r="CB43" i="22"/>
  <c r="BL43" i="22"/>
  <c r="CJ43" i="22" s="1"/>
  <c r="CC43" i="22"/>
  <c r="BM43" i="22"/>
  <c r="CK43" i="22" s="1"/>
  <c r="CD43" i="22"/>
  <c r="BN43" i="22"/>
  <c r="CL43" i="22" s="1"/>
  <c r="CE43" i="22"/>
  <c r="BO43" i="22"/>
  <c r="CM43" i="22" s="1"/>
  <c r="FB40" i="22"/>
  <c r="DX280" i="23"/>
  <c r="DU91" i="23"/>
  <c r="EB325" i="23"/>
  <c r="FU138" i="23"/>
  <c r="DZ187" i="24"/>
  <c r="FQ325" i="24"/>
  <c r="FP138" i="24"/>
  <c r="ET89" i="24"/>
  <c r="FR138" i="24"/>
  <c r="FV88" i="24"/>
  <c r="DV233" i="17"/>
  <c r="FB233" i="17" s="1"/>
  <c r="ET186" i="17"/>
  <c r="FR186" i="17" s="1"/>
  <c r="DC41" i="17"/>
  <c r="DS41" i="17"/>
  <c r="EQ41" i="17" s="1"/>
  <c r="DK41" i="17"/>
  <c r="EI41" i="17" s="1"/>
  <c r="EY41" i="17" s="1"/>
  <c r="CU41" i="17"/>
  <c r="EN41" i="17"/>
  <c r="CZ41" i="17"/>
  <c r="DP41" i="17"/>
  <c r="CR41" i="17"/>
  <c r="ER233" i="17"/>
  <c r="FP233" i="17" s="1"/>
  <c r="DU325" i="17"/>
  <c r="FA325" i="17" s="1"/>
  <c r="FJ325" i="17"/>
  <c r="EB40" i="17"/>
  <c r="FH40" i="17" s="1"/>
  <c r="FX40" i="17" s="1"/>
  <c r="EZ89" i="17"/>
  <c r="FX89" i="17" s="1"/>
  <c r="EQ139" i="17"/>
  <c r="DS139" i="17"/>
  <c r="EA139" i="17" s="1"/>
  <c r="DC139" i="17"/>
  <c r="CU139" i="17"/>
  <c r="DK139" i="17"/>
  <c r="FL279" i="17"/>
  <c r="EE233" i="17"/>
  <c r="EU233" i="17" s="1"/>
  <c r="FI186" i="17"/>
  <c r="EJ326" i="17"/>
  <c r="DD326" i="17"/>
  <c r="DT326" i="17"/>
  <c r="ER326" i="17" s="1"/>
  <c r="CV326" i="17"/>
  <c r="DL326" i="17"/>
  <c r="EB326" i="17"/>
  <c r="EI326" i="17"/>
  <c r="DS326" i="17"/>
  <c r="EA326" i="17" s="1"/>
  <c r="DC326" i="17"/>
  <c r="DK326" i="17"/>
  <c r="CU326" i="17"/>
  <c r="EZ279" i="17"/>
  <c r="EA89" i="17"/>
  <c r="FG89" i="17" s="1"/>
  <c r="DT280" i="17"/>
  <c r="ER280" i="17" s="1"/>
  <c r="DD280" i="17"/>
  <c r="DL280" i="17"/>
  <c r="EJ280" i="17"/>
  <c r="CV280" i="17"/>
  <c r="EB280" i="17"/>
  <c r="FH280" i="17" s="1"/>
  <c r="CT90" i="17"/>
  <c r="DJ90" i="17"/>
  <c r="EH90" i="17" s="1"/>
  <c r="FN90" i="17" s="1"/>
  <c r="DB90" i="17"/>
  <c r="DR90" i="17"/>
  <c r="EP90" i="17" s="1"/>
  <c r="ED279" i="17"/>
  <c r="ET279" i="17" s="1"/>
  <c r="EK233" i="17"/>
  <c r="ES233" i="17" s="1"/>
  <c r="EE138" i="17"/>
  <c r="EU138" i="17"/>
  <c r="EI234" i="17"/>
  <c r="DS234" i="17"/>
  <c r="EQ234" i="17" s="1"/>
  <c r="DC234" i="17"/>
  <c r="DK234" i="17"/>
  <c r="CU234" i="17"/>
  <c r="FP278" i="17"/>
  <c r="FN233" i="17"/>
  <c r="CX187" i="17"/>
  <c r="DN187" i="17"/>
  <c r="EL187" i="17" s="1"/>
  <c r="CP187" i="17"/>
  <c r="DF187" i="17"/>
  <c r="ED187" i="17"/>
  <c r="FF185" i="17"/>
  <c r="FV185" i="17" s="1"/>
  <c r="CG235" i="17"/>
  <c r="BY235" i="17"/>
  <c r="BI235" i="17"/>
  <c r="CN235" i="17"/>
  <c r="CF235" i="17"/>
  <c r="BP235" i="17"/>
  <c r="CM235" i="17"/>
  <c r="CE235" i="17"/>
  <c r="BO235" i="17"/>
  <c r="CL235" i="17"/>
  <c r="CD235" i="17"/>
  <c r="BN235" i="17"/>
  <c r="CK235" i="17"/>
  <c r="CC235" i="17"/>
  <c r="BM235" i="17"/>
  <c r="CJ235" i="17"/>
  <c r="CB235" i="17"/>
  <c r="BL235" i="17"/>
  <c r="CH235" i="17"/>
  <c r="BZ235" i="17"/>
  <c r="BJ235" i="17"/>
  <c r="CI235" i="17"/>
  <c r="CA235" i="17"/>
  <c r="BK235" i="17"/>
  <c r="BY190" i="22"/>
  <c r="BI190" i="22"/>
  <c r="CG190" i="22" s="1"/>
  <c r="CF190" i="22"/>
  <c r="BP190" i="22"/>
  <c r="CN190" i="22" s="1"/>
  <c r="CE190" i="22"/>
  <c r="BO190" i="22"/>
  <c r="CM190" i="22" s="1"/>
  <c r="CC190" i="22"/>
  <c r="BM190" i="22"/>
  <c r="CK190" i="22" s="1"/>
  <c r="CB190" i="22"/>
  <c r="BL190" i="22"/>
  <c r="CJ190" i="22" s="1"/>
  <c r="CA190" i="22"/>
  <c r="BK190" i="22"/>
  <c r="CI190" i="22" s="1"/>
  <c r="BZ190" i="22"/>
  <c r="BJ190" i="22"/>
  <c r="CH190" i="22" s="1"/>
  <c r="CD190" i="22"/>
  <c r="BN190" i="22"/>
  <c r="CL190" i="22" s="1"/>
  <c r="FR325" i="22"/>
  <c r="FZ325" i="22" s="1"/>
  <c r="FW234" i="23"/>
  <c r="DX187" i="24"/>
  <c r="DW326" i="24"/>
  <c r="CF282" i="24"/>
  <c r="BP282" i="24"/>
  <c r="CE282" i="24"/>
  <c r="BO282" i="24"/>
  <c r="CM282" i="24" s="1"/>
  <c r="CD282" i="24"/>
  <c r="BN282" i="24"/>
  <c r="CL282" i="24" s="1"/>
  <c r="CC282" i="24"/>
  <c r="BM282" i="24"/>
  <c r="CK282" i="24" s="1"/>
  <c r="CA282" i="24"/>
  <c r="BK282" i="24"/>
  <c r="CI282" i="24" s="1"/>
  <c r="BJ282" i="24"/>
  <c r="CH282" i="24" s="1"/>
  <c r="BI282" i="24"/>
  <c r="CG282" i="24" s="1"/>
  <c r="BZ282" i="24"/>
  <c r="BY282" i="24"/>
  <c r="CB282" i="24"/>
  <c r="BL282" i="24"/>
  <c r="CJ282" i="24" s="1"/>
  <c r="FZ277" i="24"/>
  <c r="FN89" i="17"/>
  <c r="FK279" i="17"/>
  <c r="FE138" i="17"/>
  <c r="EP41" i="17"/>
  <c r="DJ41" i="17"/>
  <c r="DB41" i="17"/>
  <c r="CT41" i="17"/>
  <c r="DR41" i="17"/>
  <c r="DZ41" i="17" s="1"/>
  <c r="FF41" i="17" s="1"/>
  <c r="EH41" i="17"/>
  <c r="DN41" i="17"/>
  <c r="EL41" i="17" s="1"/>
  <c r="CX41" i="17"/>
  <c r="CP41" i="17"/>
  <c r="FO40" i="17"/>
  <c r="FK89" i="17"/>
  <c r="FB185" i="17"/>
  <c r="FR185" i="17" s="1"/>
  <c r="DV138" i="17"/>
  <c r="FB138" i="17" s="1"/>
  <c r="FM233" i="17"/>
  <c r="EV186" i="17"/>
  <c r="FT186" i="17" s="1"/>
  <c r="EL139" i="17"/>
  <c r="CX139" i="17"/>
  <c r="DN139" i="17"/>
  <c r="DV139" i="17" s="1"/>
  <c r="CP139" i="17"/>
  <c r="FJ139" i="17" s="1"/>
  <c r="DF139" i="17"/>
  <c r="ED139" i="17"/>
  <c r="ET139" i="17" s="1"/>
  <c r="FN185" i="17"/>
  <c r="EV279" i="17"/>
  <c r="FT279" i="17" s="1"/>
  <c r="DU186" i="17"/>
  <c r="FA186" i="17" s="1"/>
  <c r="FH279" i="17"/>
  <c r="EI325" i="17"/>
  <c r="FO325" i="17" s="1"/>
  <c r="FN186" i="17"/>
  <c r="FO89" i="17"/>
  <c r="FG39" i="17"/>
  <c r="FW39" i="17" s="1"/>
  <c r="DW186" i="17"/>
  <c r="FC186" i="17" s="1"/>
  <c r="FS186" i="17" s="1"/>
  <c r="FN138" i="17"/>
  <c r="DP280" i="17"/>
  <c r="EN280" i="17" s="1"/>
  <c r="CZ280" i="17"/>
  <c r="DH280" i="17"/>
  <c r="EF280" i="17" s="1"/>
  <c r="CR280" i="17"/>
  <c r="EC90" i="17"/>
  <c r="EK90" i="17"/>
  <c r="CO90" i="17"/>
  <c r="DE90" i="17"/>
  <c r="DM90" i="17"/>
  <c r="CW90" i="17"/>
  <c r="FA232" i="17"/>
  <c r="FQ232" i="17" s="1"/>
  <c r="FL89" i="17"/>
  <c r="FJ279" i="17"/>
  <c r="FK325" i="17"/>
  <c r="FK138" i="17"/>
  <c r="CY234" i="17"/>
  <c r="DO234" i="17"/>
  <c r="EM234" i="17"/>
  <c r="CQ234" i="17"/>
  <c r="DG234" i="17"/>
  <c r="EE234" i="17" s="1"/>
  <c r="FK234" i="17" s="1"/>
  <c r="FP324" i="17"/>
  <c r="EJ325" i="17"/>
  <c r="FP325" i="17" s="1"/>
  <c r="DI187" i="17"/>
  <c r="EG187" i="17" s="1"/>
  <c r="EO187" i="17"/>
  <c r="DA187" i="17"/>
  <c r="DQ187" i="17"/>
  <c r="DY187" i="17" s="1"/>
  <c r="FE187" i="17" s="1"/>
  <c r="CS187" i="17"/>
  <c r="DY42" i="24"/>
  <c r="DX42" i="24"/>
  <c r="FB41" i="24"/>
  <c r="DZ42" i="24"/>
  <c r="FT40" i="24"/>
  <c r="FQ40" i="24"/>
  <c r="FC40" i="23"/>
  <c r="FO40" i="23"/>
  <c r="FG40" i="23"/>
  <c r="FD40" i="22"/>
  <c r="FL40" i="22"/>
  <c r="EV40" i="22"/>
  <c r="FU39" i="22"/>
  <c r="DX41" i="22"/>
  <c r="EC22" i="17"/>
  <c r="FI22" i="17" s="1"/>
  <c r="DU22" i="17"/>
  <c r="EE24" i="17"/>
  <c r="FK24" i="17" s="1"/>
  <c r="DW24" i="17"/>
  <c r="FC24" i="17" s="1"/>
  <c r="EV21" i="17"/>
  <c r="FT21" i="17" s="1"/>
  <c r="ES21" i="17"/>
  <c r="FQ21" i="17" s="1"/>
  <c r="EF22" i="17"/>
  <c r="FL22" i="17" s="1"/>
  <c r="DX22" i="17"/>
  <c r="EU23" i="17"/>
  <c r="FS23" i="17" s="1"/>
  <c r="ED23" i="17"/>
  <c r="FJ23" i="17" s="1"/>
  <c r="DV23" i="17"/>
  <c r="FB23" i="17" s="1"/>
  <c r="ET22" i="17"/>
  <c r="FR22" i="17" s="1"/>
  <c r="ER326" i="24"/>
  <c r="FH326" i="24" s="1"/>
  <c r="DU326" i="24"/>
  <c r="FA326" i="24" s="1"/>
  <c r="FV324" i="24"/>
  <c r="FZ324" i="24" s="1"/>
  <c r="DX326" i="24"/>
  <c r="DV326" i="24"/>
  <c r="FS325" i="24"/>
  <c r="CV326" i="24"/>
  <c r="FT279" i="24"/>
  <c r="FU279" i="24"/>
  <c r="DZ280" i="24"/>
  <c r="FT278" i="24"/>
  <c r="FS279" i="24"/>
  <c r="EG280" i="24"/>
  <c r="FM280" i="24" s="1"/>
  <c r="EB280" i="24"/>
  <c r="ER234" i="24"/>
  <c r="FK233" i="24"/>
  <c r="EQ234" i="24"/>
  <c r="FC234" i="24"/>
  <c r="FU233" i="24"/>
  <c r="DZ234" i="24"/>
  <c r="FF234" i="24" s="1"/>
  <c r="FJ234" i="24"/>
  <c r="FG234" i="24"/>
  <c r="EN234" i="24"/>
  <c r="FD234" i="24" s="1"/>
  <c r="FT233" i="24"/>
  <c r="DV234" i="24"/>
  <c r="FB234" i="24" s="1"/>
  <c r="FC233" i="24"/>
  <c r="FG186" i="24"/>
  <c r="FW186" i="24" s="1"/>
  <c r="EN187" i="24"/>
  <c r="FL187" i="24" s="1"/>
  <c r="FO186" i="24"/>
  <c r="CV187" i="24"/>
  <c r="DV187" i="24"/>
  <c r="FB187" i="24" s="1"/>
  <c r="DX139" i="24"/>
  <c r="EH139" i="24"/>
  <c r="DW139" i="24"/>
  <c r="FU138" i="24"/>
  <c r="EB139" i="24"/>
  <c r="DW90" i="24"/>
  <c r="FU88" i="24"/>
  <c r="FI89" i="24"/>
  <c r="FQ89" i="24" s="1"/>
  <c r="EE90" i="24"/>
  <c r="DX90" i="24"/>
  <c r="EJ90" i="24"/>
  <c r="EZ90" i="24" s="1"/>
  <c r="FS88" i="24"/>
  <c r="ET41" i="24"/>
  <c r="FR41" i="24" s="1"/>
  <c r="FJ41" i="24"/>
  <c r="FX40" i="24"/>
  <c r="EA42" i="24"/>
  <c r="EB42" i="24"/>
  <c r="FD41" i="24"/>
  <c r="FZ39" i="24"/>
  <c r="FV41" i="24"/>
  <c r="FP41" i="24"/>
  <c r="FW41" i="24"/>
  <c r="EH42" i="24"/>
  <c r="FF42" i="24" s="1"/>
  <c r="DU42" i="24"/>
  <c r="FA42" i="24" s="1"/>
  <c r="EQ42" i="24"/>
  <c r="DW42" i="24"/>
  <c r="FC42" i="24" s="1"/>
  <c r="FH234" i="24"/>
  <c r="FI280" i="24"/>
  <c r="FT325" i="24"/>
  <c r="FB280" i="24"/>
  <c r="FP187" i="24"/>
  <c r="EF188" i="24"/>
  <c r="CR188" i="24"/>
  <c r="DH188" i="24"/>
  <c r="DP188" i="24"/>
  <c r="EN188" i="24" s="1"/>
  <c r="FV233" i="24"/>
  <c r="FI90" i="24"/>
  <c r="EX186" i="24"/>
  <c r="FP89" i="24"/>
  <c r="FJ42" i="24"/>
  <c r="CP43" i="24"/>
  <c r="DF43" i="24"/>
  <c r="ED43" i="24" s="1"/>
  <c r="DN43" i="24"/>
  <c r="EL43" i="24" s="1"/>
  <c r="DA327" i="24"/>
  <c r="DQ327" i="24"/>
  <c r="EO327" i="24" s="1"/>
  <c r="DI327" i="24"/>
  <c r="EG327" i="24" s="1"/>
  <c r="DP91" i="24"/>
  <c r="EN91" i="24" s="1"/>
  <c r="DH91" i="24"/>
  <c r="EF91" i="24" s="1"/>
  <c r="CZ91" i="24"/>
  <c r="FU186" i="24"/>
  <c r="DA140" i="24"/>
  <c r="DI140" i="24"/>
  <c r="DQ140" i="24"/>
  <c r="EO140" i="24" s="1"/>
  <c r="EN139" i="24"/>
  <c r="FD139" i="24" s="1"/>
  <c r="DV42" i="24"/>
  <c r="FB42" i="24" s="1"/>
  <c r="EA139" i="24"/>
  <c r="FG139" i="24" s="1"/>
  <c r="FW232" i="24"/>
  <c r="EV41" i="24"/>
  <c r="FC326" i="24"/>
  <c r="FV279" i="24"/>
  <c r="EB187" i="24"/>
  <c r="FH187" i="24" s="1"/>
  <c r="DA235" i="24"/>
  <c r="DI235" i="24"/>
  <c r="DQ235" i="24"/>
  <c r="DY235" i="24" s="1"/>
  <c r="CS235" i="24"/>
  <c r="DH281" i="24"/>
  <c r="EF281" i="24" s="1"/>
  <c r="CZ281" i="24"/>
  <c r="DP281" i="24"/>
  <c r="EN281" i="24" s="1"/>
  <c r="FN186" i="24"/>
  <c r="DM188" i="24"/>
  <c r="EK188" i="24" s="1"/>
  <c r="DE188" i="24"/>
  <c r="EC188" i="24" s="1"/>
  <c r="CW188" i="24"/>
  <c r="DU90" i="24"/>
  <c r="FA90" i="24" s="1"/>
  <c r="EL326" i="24"/>
  <c r="FN89" i="24"/>
  <c r="FI139" i="24"/>
  <c r="EZ279" i="24"/>
  <c r="FV138" i="24"/>
  <c r="DU280" i="24"/>
  <c r="FA280" i="24" s="1"/>
  <c r="FR185" i="24"/>
  <c r="FC186" i="24"/>
  <c r="FS186" i="24" s="1"/>
  <c r="CU43" i="24"/>
  <c r="DC43" i="24"/>
  <c r="DK43" i="24"/>
  <c r="DS43" i="24"/>
  <c r="FF187" i="24"/>
  <c r="AS328" i="24"/>
  <c r="X329" i="24"/>
  <c r="CO91" i="24"/>
  <c r="CW91" i="24"/>
  <c r="DE91" i="24"/>
  <c r="EC91" i="24" s="1"/>
  <c r="DM91" i="24"/>
  <c r="CX140" i="24"/>
  <c r="CP140" i="24"/>
  <c r="DF140" i="24"/>
  <c r="ED140" i="24" s="1"/>
  <c r="DN140" i="24"/>
  <c r="DV140" i="24" s="1"/>
  <c r="EN90" i="24"/>
  <c r="DX280" i="24"/>
  <c r="FS41" i="24"/>
  <c r="FR89" i="24"/>
  <c r="FH41" i="24"/>
  <c r="EM280" i="24"/>
  <c r="FC280" i="24" s="1"/>
  <c r="CY326" i="24"/>
  <c r="FK326" i="24" s="1"/>
  <c r="FJ139" i="24"/>
  <c r="DM235" i="24"/>
  <c r="EK235" i="24" s="1"/>
  <c r="DE235" i="24"/>
  <c r="CW235" i="24"/>
  <c r="CO235" i="24"/>
  <c r="EZ325" i="24"/>
  <c r="DM281" i="24"/>
  <c r="EK281" i="24" s="1"/>
  <c r="CW281" i="24"/>
  <c r="CO281" i="24"/>
  <c r="DE281" i="24"/>
  <c r="EC281" i="24" s="1"/>
  <c r="FF89" i="24"/>
  <c r="FV89" i="24" s="1"/>
  <c r="FF139" i="24"/>
  <c r="FU325" i="24"/>
  <c r="DS188" i="24"/>
  <c r="EQ188" i="24" s="1"/>
  <c r="DK188" i="24"/>
  <c r="CU188" i="24"/>
  <c r="DC188" i="24"/>
  <c r="EI188" i="24"/>
  <c r="DQ188" i="24"/>
  <c r="EO188" i="24" s="1"/>
  <c r="DI188" i="24"/>
  <c r="EG188" i="24" s="1"/>
  <c r="DA188" i="24"/>
  <c r="FN234" i="24"/>
  <c r="FW89" i="24"/>
  <c r="FU41" i="24"/>
  <c r="FO187" i="24"/>
  <c r="FH279" i="24"/>
  <c r="CT43" i="24"/>
  <c r="DB43" i="24"/>
  <c r="DJ43" i="24"/>
  <c r="DR43" i="24"/>
  <c r="EP43" i="24" s="1"/>
  <c r="X45" i="24"/>
  <c r="AS44" i="24"/>
  <c r="EX187" i="24"/>
  <c r="CU327" i="24"/>
  <c r="DS327" i="24"/>
  <c r="EQ327" i="24" s="1"/>
  <c r="DK327" i="24"/>
  <c r="DC327" i="24"/>
  <c r="EE327" i="24"/>
  <c r="CY327" i="24"/>
  <c r="DG327" i="24"/>
  <c r="CQ327" i="24"/>
  <c r="DO327" i="24"/>
  <c r="EM327" i="24" s="1"/>
  <c r="EY42" i="24"/>
  <c r="EU42" i="24"/>
  <c r="EK187" i="24"/>
  <c r="FA187" i="24" s="1"/>
  <c r="CR234" i="24"/>
  <c r="FL234" i="24" s="1"/>
  <c r="CS91" i="24"/>
  <c r="DI91" i="24"/>
  <c r="DQ91" i="24"/>
  <c r="DY91" i="24" s="1"/>
  <c r="DA91" i="24"/>
  <c r="CS326" i="24"/>
  <c r="FM326" i="24" s="1"/>
  <c r="DZ326" i="24"/>
  <c r="CU140" i="24"/>
  <c r="DK140" i="24"/>
  <c r="DS140" i="24"/>
  <c r="EQ140" i="24" s="1"/>
  <c r="DC140" i="24"/>
  <c r="CR139" i="24"/>
  <c r="FL139" i="24" s="1"/>
  <c r="CZ90" i="24"/>
  <c r="FL90" i="24" s="1"/>
  <c r="EV187" i="24"/>
  <c r="DD280" i="24"/>
  <c r="EF280" i="24"/>
  <c r="EV280" i="24" s="1"/>
  <c r="CU234" i="24"/>
  <c r="FO234" i="24" s="1"/>
  <c r="EU234" i="24"/>
  <c r="CQ280" i="24"/>
  <c r="FX233" i="24"/>
  <c r="EU326" i="24"/>
  <c r="FZ232" i="24"/>
  <c r="CT235" i="24"/>
  <c r="DJ235" i="24"/>
  <c r="EH235" i="24" s="1"/>
  <c r="DR235" i="24"/>
  <c r="DZ235" i="24" s="1"/>
  <c r="DA281" i="24"/>
  <c r="DI281" i="24"/>
  <c r="EG281" i="24" s="1"/>
  <c r="DQ281" i="24"/>
  <c r="DY281" i="24" s="1"/>
  <c r="EI280" i="24"/>
  <c r="EY280" i="24" s="1"/>
  <c r="FL89" i="24"/>
  <c r="FW279" i="24"/>
  <c r="DF188" i="24"/>
  <c r="CX188" i="24"/>
  <c r="DN188" i="24"/>
  <c r="FT186" i="24"/>
  <c r="ET234" i="24"/>
  <c r="FR234" i="24" s="1"/>
  <c r="EJ42" i="24"/>
  <c r="ES280" i="24"/>
  <c r="EI326" i="24"/>
  <c r="FO326" i="24" s="1"/>
  <c r="FH89" i="24"/>
  <c r="FX89" i="24" s="1"/>
  <c r="FG325" i="24"/>
  <c r="FW325" i="24" s="1"/>
  <c r="DE140" i="24"/>
  <c r="EC140" i="24" s="1"/>
  <c r="CO140" i="24"/>
  <c r="DM140" i="24"/>
  <c r="EK140" i="24" s="1"/>
  <c r="CW140" i="24"/>
  <c r="DD43" i="24"/>
  <c r="CV43" i="24"/>
  <c r="DL43" i="24"/>
  <c r="EJ43" i="24" s="1"/>
  <c r="DT43" i="24"/>
  <c r="ER43" i="24" s="1"/>
  <c r="CY43" i="24"/>
  <c r="CQ43" i="24"/>
  <c r="DG43" i="24"/>
  <c r="EE43" i="24" s="1"/>
  <c r="DO43" i="24"/>
  <c r="EM43" i="24" s="1"/>
  <c r="CR327" i="24"/>
  <c r="DH327" i="24"/>
  <c r="CZ327" i="24"/>
  <c r="DP327" i="24"/>
  <c r="EN327" i="24" s="1"/>
  <c r="DC42" i="24"/>
  <c r="CY42" i="24"/>
  <c r="FK42" i="24" s="1"/>
  <c r="CP91" i="24"/>
  <c r="CX91" i="24"/>
  <c r="DF91" i="24"/>
  <c r="DN91" i="24"/>
  <c r="EL91" i="24" s="1"/>
  <c r="X142" i="24"/>
  <c r="AS141" i="24"/>
  <c r="EX280" i="24"/>
  <c r="FR186" i="24"/>
  <c r="EY90" i="24"/>
  <c r="ES326" i="24"/>
  <c r="FX138" i="24"/>
  <c r="DB42" i="24"/>
  <c r="DY187" i="24"/>
  <c r="CY234" i="24"/>
  <c r="FK234" i="24" s="1"/>
  <c r="FJ280" i="24"/>
  <c r="FS233" i="24"/>
  <c r="ED90" i="24"/>
  <c r="FJ90" i="24" s="1"/>
  <c r="ET139" i="24"/>
  <c r="EG139" i="24"/>
  <c r="FM139" i="24" s="1"/>
  <c r="ES42" i="24"/>
  <c r="FR325" i="24"/>
  <c r="CP235" i="24"/>
  <c r="CX235" i="24"/>
  <c r="DF235" i="24"/>
  <c r="ED235" i="24" s="1"/>
  <c r="DN235" i="24"/>
  <c r="DJ281" i="24"/>
  <c r="EH281" i="24" s="1"/>
  <c r="DB281" i="24"/>
  <c r="DR281" i="24"/>
  <c r="EP281" i="24" s="1"/>
  <c r="DF281" i="24"/>
  <c r="ED281" i="24" s="1"/>
  <c r="DN281" i="24"/>
  <c r="EL281" i="24" s="1"/>
  <c r="CP281" i="24"/>
  <c r="CX281" i="24"/>
  <c r="FK89" i="24"/>
  <c r="EX139" i="24"/>
  <c r="ET279" i="24"/>
  <c r="EH188" i="24"/>
  <c r="DJ188" i="24"/>
  <c r="CT188" i="24"/>
  <c r="DB188" i="24"/>
  <c r="DR188" i="24"/>
  <c r="DZ188" i="24" s="1"/>
  <c r="FQ41" i="24"/>
  <c r="ET326" i="24"/>
  <c r="EY187" i="24"/>
  <c r="FX186" i="24"/>
  <c r="FR278" i="24"/>
  <c r="FZ278" i="24" s="1"/>
  <c r="ER42" i="24"/>
  <c r="EN42" i="24"/>
  <c r="FD42" i="24" s="1"/>
  <c r="ET187" i="24"/>
  <c r="FX88" i="24"/>
  <c r="FZ88" i="24" s="1"/>
  <c r="EO234" i="24"/>
  <c r="FM234" i="24" s="1"/>
  <c r="CX327" i="24"/>
  <c r="DF327" i="24"/>
  <c r="ED327" i="24" s="1"/>
  <c r="CP327" i="24"/>
  <c r="DN327" i="24"/>
  <c r="EL327" i="24" s="1"/>
  <c r="EW280" i="24"/>
  <c r="EU90" i="24"/>
  <c r="DJ327" i="24"/>
  <c r="DB327" i="24"/>
  <c r="DR327" i="24"/>
  <c r="EP327" i="24" s="1"/>
  <c r="FZ137" i="24"/>
  <c r="EJ139" i="24"/>
  <c r="EE139" i="24"/>
  <c r="ES187" i="24"/>
  <c r="EZ234" i="24"/>
  <c r="DB91" i="24"/>
  <c r="CT91" i="24"/>
  <c r="DJ91" i="24"/>
  <c r="EH91" i="24" s="1"/>
  <c r="DR91" i="24"/>
  <c r="EP91" i="24" s="1"/>
  <c r="DZ91" i="24"/>
  <c r="CN140" i="24"/>
  <c r="DD140" i="24" s="1"/>
  <c r="DT140" i="24"/>
  <c r="ER140" i="24" s="1"/>
  <c r="DL140" i="24"/>
  <c r="CY140" i="24"/>
  <c r="DO140" i="24"/>
  <c r="EM140" i="24" s="1"/>
  <c r="CQ140" i="24"/>
  <c r="DG140" i="24"/>
  <c r="EV139" i="24"/>
  <c r="DB280" i="24"/>
  <c r="FN280" i="24" s="1"/>
  <c r="DC90" i="24"/>
  <c r="FO90" i="24" s="1"/>
  <c r="CO326" i="24"/>
  <c r="FI326" i="24" s="1"/>
  <c r="FO139" i="24"/>
  <c r="EG187" i="24"/>
  <c r="EW187" i="24" s="1"/>
  <c r="EY234" i="24"/>
  <c r="EU280" i="24"/>
  <c r="EV89" i="24"/>
  <c r="CW42" i="24"/>
  <c r="FI42" i="24" s="1"/>
  <c r="EE187" i="24"/>
  <c r="FK187" i="24" s="1"/>
  <c r="DS235" i="24"/>
  <c r="EQ235" i="24" s="1"/>
  <c r="CU235" i="24"/>
  <c r="DC235" i="24"/>
  <c r="DK235" i="24"/>
  <c r="EI235" i="24" s="1"/>
  <c r="CU281" i="24"/>
  <c r="DK281" i="24"/>
  <c r="DS281" i="24"/>
  <c r="EQ281" i="24" s="1"/>
  <c r="DC281" i="24"/>
  <c r="EG90" i="24"/>
  <c r="FM90" i="24" s="1"/>
  <c r="EH90" i="24"/>
  <c r="EX90" i="24" s="1"/>
  <c r="FQ186" i="24"/>
  <c r="EG42" i="24"/>
  <c r="X190" i="24"/>
  <c r="AS189" i="24"/>
  <c r="EX234" i="24"/>
  <c r="FV234" i="24" s="1"/>
  <c r="FS138" i="24"/>
  <c r="EC234" i="24"/>
  <c r="FI234" i="24" s="1"/>
  <c r="FJ187" i="24"/>
  <c r="CR43" i="24"/>
  <c r="DP43" i="24"/>
  <c r="DH43" i="24"/>
  <c r="EF43" i="24" s="1"/>
  <c r="FN187" i="24"/>
  <c r="CY90" i="24"/>
  <c r="FK90" i="24" s="1"/>
  <c r="DD90" i="24"/>
  <c r="DL327" i="24"/>
  <c r="CN327" i="24"/>
  <c r="DD327" i="24" s="1"/>
  <c r="DT327" i="24"/>
  <c r="ER327" i="24" s="1"/>
  <c r="CO327" i="24"/>
  <c r="DE327" i="24"/>
  <c r="EC327" i="24" s="1"/>
  <c r="DM327" i="24"/>
  <c r="EK327" i="24" s="1"/>
  <c r="CW327" i="24"/>
  <c r="ER139" i="24"/>
  <c r="FP139" i="24" s="1"/>
  <c r="EM139" i="24"/>
  <c r="EU139" i="24" s="1"/>
  <c r="FI187" i="24"/>
  <c r="DD234" i="24"/>
  <c r="FP234" i="24" s="1"/>
  <c r="EV234" i="24"/>
  <c r="AS92" i="24"/>
  <c r="X93" i="24"/>
  <c r="FE326" i="24"/>
  <c r="ET42" i="24"/>
  <c r="ET280" i="24"/>
  <c r="FR280" i="24" s="1"/>
  <c r="DV90" i="24"/>
  <c r="FB90" i="24" s="1"/>
  <c r="FZ185" i="24"/>
  <c r="FB139" i="24"/>
  <c r="DY139" i="24"/>
  <c r="FE139" i="24" s="1"/>
  <c r="X237" i="24"/>
  <c r="AS236" i="24"/>
  <c r="X283" i="24"/>
  <c r="AS282" i="24"/>
  <c r="FO280" i="24"/>
  <c r="FN139" i="24"/>
  <c r="EO42" i="24"/>
  <c r="FM42" i="24" s="1"/>
  <c r="CN188" i="24"/>
  <c r="DD188" i="24" s="1"/>
  <c r="DL188" i="24"/>
  <c r="EJ188" i="24" s="1"/>
  <c r="DT188" i="24"/>
  <c r="ER188" i="24" s="1"/>
  <c r="EE188" i="24"/>
  <c r="DG188" i="24"/>
  <c r="CQ188" i="24"/>
  <c r="CY188" i="24"/>
  <c r="DO188" i="24"/>
  <c r="EM188" i="24" s="1"/>
  <c r="FQ279" i="24"/>
  <c r="ES90" i="24"/>
  <c r="FW138" i="24"/>
  <c r="FZ138" i="24" s="1"/>
  <c r="FJ326" i="24"/>
  <c r="FA139" i="24"/>
  <c r="FG187" i="24"/>
  <c r="FR233" i="24"/>
  <c r="EY326" i="24"/>
  <c r="FB279" i="24"/>
  <c r="FC89" i="24"/>
  <c r="FS89" i="24" s="1"/>
  <c r="CS43" i="24"/>
  <c r="DI43" i="24"/>
  <c r="EG43" i="24" s="1"/>
  <c r="DQ43" i="24"/>
  <c r="DA43" i="24"/>
  <c r="CO43" i="24"/>
  <c r="DE43" i="24"/>
  <c r="EC43" i="24" s="1"/>
  <c r="DM43" i="24"/>
  <c r="EK43" i="24" s="1"/>
  <c r="CW43" i="24"/>
  <c r="CN91" i="24"/>
  <c r="CV91" i="24" s="1"/>
  <c r="DT91" i="24"/>
  <c r="ER91" i="24" s="1"/>
  <c r="DL91" i="24"/>
  <c r="CQ91" i="24"/>
  <c r="DG91" i="24"/>
  <c r="EE91" i="24" s="1"/>
  <c r="DO91" i="24"/>
  <c r="EM91" i="24" s="1"/>
  <c r="CU91" i="24"/>
  <c r="DK91" i="24"/>
  <c r="DS91" i="24"/>
  <c r="EQ91" i="24" s="1"/>
  <c r="DC91" i="24"/>
  <c r="EW326" i="24"/>
  <c r="FU326" i="24" s="1"/>
  <c r="EH326" i="24"/>
  <c r="FN326" i="24" s="1"/>
  <c r="DB140" i="24"/>
  <c r="DJ140" i="24"/>
  <c r="EH140" i="24" s="1"/>
  <c r="CT140" i="24"/>
  <c r="DR140" i="24"/>
  <c r="DH140" i="24"/>
  <c r="CR140" i="24"/>
  <c r="CZ140" i="24"/>
  <c r="DP140" i="24"/>
  <c r="FF280" i="24"/>
  <c r="EV90" i="24"/>
  <c r="EJ280" i="24"/>
  <c r="FH280" i="24" s="1"/>
  <c r="FG90" i="24"/>
  <c r="EY139" i="24"/>
  <c r="FW139" i="24" s="1"/>
  <c r="EZ187" i="24"/>
  <c r="FX187" i="24" s="1"/>
  <c r="FU89" i="24"/>
  <c r="CR235" i="24"/>
  <c r="DH235" i="24"/>
  <c r="DP235" i="24"/>
  <c r="DX235" i="24" s="1"/>
  <c r="CN235" i="24"/>
  <c r="CV235" i="24" s="1"/>
  <c r="DT235" i="24"/>
  <c r="DL235" i="24"/>
  <c r="EJ235" i="24" s="1"/>
  <c r="EM235" i="24"/>
  <c r="CQ235" i="24"/>
  <c r="DO235" i="24"/>
  <c r="CY235" i="24"/>
  <c r="DG235" i="24"/>
  <c r="EE235" i="24" s="1"/>
  <c r="CN281" i="24"/>
  <c r="CV281" i="24" s="1"/>
  <c r="DT281" i="24"/>
  <c r="DL281" i="24"/>
  <c r="EJ281" i="24" s="1"/>
  <c r="DO281" i="24"/>
  <c r="EM281" i="24" s="1"/>
  <c r="CY281" i="24"/>
  <c r="CQ281" i="24"/>
  <c r="DG281" i="24"/>
  <c r="EE281" i="24" s="1"/>
  <c r="EA280" i="24"/>
  <c r="FG280" i="24" s="1"/>
  <c r="DY90" i="24"/>
  <c r="FE90" i="24" s="1"/>
  <c r="FN90" i="24"/>
  <c r="EF326" i="24"/>
  <c r="FL326" i="24" s="1"/>
  <c r="EZ326" i="24"/>
  <c r="FQ233" i="24"/>
  <c r="ES139" i="24"/>
  <c r="FL41" i="24"/>
  <c r="FH325" i="24"/>
  <c r="EA325" i="23"/>
  <c r="FA325" i="23"/>
  <c r="EQ325" i="23"/>
  <c r="DV325" i="23"/>
  <c r="FZ323" i="23"/>
  <c r="DW325" i="23"/>
  <c r="FO324" i="23"/>
  <c r="DY325" i="23"/>
  <c r="FE325" i="23" s="1"/>
  <c r="FI325" i="23"/>
  <c r="FM325" i="23"/>
  <c r="FD325" i="23"/>
  <c r="FV278" i="23"/>
  <c r="FZ278" i="23" s="1"/>
  <c r="DW280" i="23"/>
  <c r="FJ279" i="23"/>
  <c r="EB280" i="23"/>
  <c r="DY280" i="23"/>
  <c r="FS279" i="23"/>
  <c r="FO279" i="23"/>
  <c r="ED280" i="23"/>
  <c r="FB280" i="23" s="1"/>
  <c r="FW278" i="23"/>
  <c r="EA280" i="23"/>
  <c r="DZ235" i="23"/>
  <c r="EK235" i="23"/>
  <c r="FA235" i="23" s="1"/>
  <c r="FV234" i="23"/>
  <c r="EB187" i="23"/>
  <c r="FI186" i="23"/>
  <c r="FS139" i="23"/>
  <c r="FG139" i="23"/>
  <c r="FW139" i="23" s="1"/>
  <c r="EA140" i="23"/>
  <c r="ED140" i="23"/>
  <c r="FD139" i="23"/>
  <c r="FV138" i="23"/>
  <c r="FA90" i="23"/>
  <c r="FJ91" i="23"/>
  <c r="DZ91" i="23"/>
  <c r="DY91" i="23"/>
  <c r="FA91" i="23"/>
  <c r="FU90" i="23"/>
  <c r="EA91" i="23"/>
  <c r="FQ89" i="23"/>
  <c r="FZ89" i="23" s="1"/>
  <c r="FS39" i="23"/>
  <c r="FD40" i="23"/>
  <c r="FW39" i="23"/>
  <c r="FR39" i="23"/>
  <c r="FZ38" i="23"/>
  <c r="FE40" i="23"/>
  <c r="EB41" i="23"/>
  <c r="FW40" i="23"/>
  <c r="DY41" i="23"/>
  <c r="DX41" i="23"/>
  <c r="DZ41" i="23"/>
  <c r="FF41" i="23" s="1"/>
  <c r="FQ40" i="23"/>
  <c r="DW41" i="23"/>
  <c r="FC41" i="23" s="1"/>
  <c r="EA41" i="23"/>
  <c r="FG41" i="23" s="1"/>
  <c r="DU41" i="23"/>
  <c r="FS40" i="23"/>
  <c r="EV40" i="23"/>
  <c r="FH40" i="23"/>
  <c r="FX40" i="23" s="1"/>
  <c r="FO187" i="23"/>
  <c r="FO140" i="23"/>
  <c r="DJ92" i="23"/>
  <c r="EH92" i="23" s="1"/>
  <c r="CT92" i="23"/>
  <c r="DR92" i="23"/>
  <c r="EP92" i="23" s="1"/>
  <c r="EX324" i="23"/>
  <c r="DC42" i="23"/>
  <c r="DK42" i="23"/>
  <c r="EI42" i="23" s="1"/>
  <c r="DS42" i="23"/>
  <c r="EQ42" i="23" s="1"/>
  <c r="FJ235" i="23"/>
  <c r="FI187" i="23"/>
  <c r="ES234" i="23"/>
  <c r="FB139" i="23"/>
  <c r="DG326" i="23"/>
  <c r="EE326" i="23" s="1"/>
  <c r="CQ326" i="23"/>
  <c r="DO326" i="23"/>
  <c r="DW326" i="23" s="1"/>
  <c r="EC326" i="23"/>
  <c r="DM326" i="23"/>
  <c r="EK326" i="23" s="1"/>
  <c r="CW326" i="23"/>
  <c r="CO326" i="23"/>
  <c r="DE326" i="23"/>
  <c r="CV326" i="23"/>
  <c r="DL326" i="23"/>
  <c r="DT326" i="23"/>
  <c r="ER326" i="23" s="1"/>
  <c r="DB235" i="23"/>
  <c r="EB235" i="23"/>
  <c r="FU186" i="23"/>
  <c r="CT188" i="23"/>
  <c r="DR188" i="23"/>
  <c r="EP188" i="23" s="1"/>
  <c r="DB188" i="23"/>
  <c r="DJ188" i="23"/>
  <c r="EH188" i="23" s="1"/>
  <c r="X94" i="23"/>
  <c r="AS93" i="23"/>
  <c r="EK41" i="23"/>
  <c r="CY140" i="23"/>
  <c r="EP325" i="23"/>
  <c r="FF325" i="23" s="1"/>
  <c r="EU41" i="23"/>
  <c r="FT324" i="23"/>
  <c r="CR236" i="23"/>
  <c r="DP236" i="23"/>
  <c r="DX236" i="23" s="1"/>
  <c r="CZ236" i="23"/>
  <c r="DH236" i="23"/>
  <c r="EF236" i="23" s="1"/>
  <c r="FL279" i="23"/>
  <c r="X143" i="23"/>
  <c r="AS142" i="23"/>
  <c r="DA141" i="23"/>
  <c r="CS141" i="23"/>
  <c r="DQ141" i="23"/>
  <c r="EO141" i="23" s="1"/>
  <c r="DI141" i="23"/>
  <c r="EG141" i="23" s="1"/>
  <c r="FV40" i="23"/>
  <c r="FI279" i="23"/>
  <c r="FQ279" i="23" s="1"/>
  <c r="EX41" i="23"/>
  <c r="EV279" i="23"/>
  <c r="FT279" i="23" s="1"/>
  <c r="FN279" i="23"/>
  <c r="ER280" i="23"/>
  <c r="FH280" i="23" s="1"/>
  <c r="FP324" i="23"/>
  <c r="EF235" i="23"/>
  <c r="EV235" i="23" s="1"/>
  <c r="ES325" i="23"/>
  <c r="FQ325" i="23" s="1"/>
  <c r="DH281" i="23"/>
  <c r="DP281" i="23"/>
  <c r="EN281" i="23" s="1"/>
  <c r="CR281" i="23"/>
  <c r="CZ281" i="23"/>
  <c r="FT39" i="23"/>
  <c r="FN324" i="23"/>
  <c r="CS140" i="23"/>
  <c r="FM140" i="23" s="1"/>
  <c r="DU187" i="23"/>
  <c r="FA187" i="23" s="1"/>
  <c r="FS186" i="23"/>
  <c r="FU279" i="23"/>
  <c r="EO41" i="23"/>
  <c r="FM234" i="23"/>
  <c r="FH324" i="23"/>
  <c r="FA324" i="23"/>
  <c r="FQ324" i="23" s="1"/>
  <c r="DN92" i="23"/>
  <c r="EL92" i="23" s="1"/>
  <c r="CX92" i="23"/>
  <c r="CP92" i="23"/>
  <c r="DF92" i="23"/>
  <c r="DT236" i="23"/>
  <c r="ER236" i="23" s="1"/>
  <c r="DD236" i="23"/>
  <c r="CV236" i="23"/>
  <c r="DL236" i="23"/>
  <c r="FL140" i="23"/>
  <c r="EM187" i="23"/>
  <c r="FC187" i="23" s="1"/>
  <c r="DH326" i="23"/>
  <c r="CR326" i="23"/>
  <c r="CZ326" i="23"/>
  <c r="DP326" i="23"/>
  <c r="EN326" i="23" s="1"/>
  <c r="DN188" i="23"/>
  <c r="EL188" i="23" s="1"/>
  <c r="DF188" i="23"/>
  <c r="ED188" i="23" s="1"/>
  <c r="CP188" i="23"/>
  <c r="CX188" i="23"/>
  <c r="DP92" i="23"/>
  <c r="EN92" i="23" s="1"/>
  <c r="CR92" i="23"/>
  <c r="DH92" i="23"/>
  <c r="EF92" i="23" s="1"/>
  <c r="EI92" i="23"/>
  <c r="DK92" i="23"/>
  <c r="CU92" i="23"/>
  <c r="DC92" i="23"/>
  <c r="DS92" i="23"/>
  <c r="EA92" i="23" s="1"/>
  <c r="DB325" i="23"/>
  <c r="FN325" i="23" s="1"/>
  <c r="EN91" i="23"/>
  <c r="FD91" i="23" s="1"/>
  <c r="EE236" i="23"/>
  <c r="CQ236" i="23"/>
  <c r="DO236" i="23"/>
  <c r="EM236" i="23" s="1"/>
  <c r="CY236" i="23"/>
  <c r="DG236" i="23"/>
  <c r="DW236" i="23" s="1"/>
  <c r="DM236" i="23"/>
  <c r="EK236" i="23" s="1"/>
  <c r="CO236" i="23"/>
  <c r="DE236" i="23"/>
  <c r="EC236" i="23" s="1"/>
  <c r="FX139" i="23"/>
  <c r="CR42" i="23"/>
  <c r="DP42" i="23"/>
  <c r="EN42" i="23" s="1"/>
  <c r="DH42" i="23"/>
  <c r="EF42" i="23" s="1"/>
  <c r="FB140" i="23"/>
  <c r="CP187" i="23"/>
  <c r="FJ187" i="23" s="1"/>
  <c r="DM281" i="23"/>
  <c r="DE281" i="23"/>
  <c r="CW281" i="23"/>
  <c r="CO281" i="23"/>
  <c r="ES90" i="23"/>
  <c r="FX279" i="23"/>
  <c r="DY140" i="23"/>
  <c r="FE140" i="23" s="1"/>
  <c r="CT91" i="23"/>
  <c r="FN91" i="23" s="1"/>
  <c r="FP91" i="23"/>
  <c r="EW41" i="23"/>
  <c r="EA235" i="23"/>
  <c r="FS138" i="23"/>
  <c r="EK140" i="23"/>
  <c r="FA140" i="23" s="1"/>
  <c r="FF279" i="23"/>
  <c r="FV279" i="23" s="1"/>
  <c r="FB186" i="23"/>
  <c r="FR186" i="23" s="1"/>
  <c r="FJ324" i="23"/>
  <c r="DM188" i="23"/>
  <c r="EK188" i="23" s="1"/>
  <c r="DE188" i="23"/>
  <c r="CW188" i="23"/>
  <c r="CO188" i="23"/>
  <c r="FK41" i="23"/>
  <c r="EV140" i="23"/>
  <c r="DI326" i="23"/>
  <c r="EG326" i="23" s="1"/>
  <c r="CS326" i="23"/>
  <c r="DQ326" i="23"/>
  <c r="DY326" i="23" s="1"/>
  <c r="DA326" i="23"/>
  <c r="DO188" i="23"/>
  <c r="CY188" i="23"/>
  <c r="DG188" i="23"/>
  <c r="EE188" i="23" s="1"/>
  <c r="CQ188" i="23"/>
  <c r="DS188" i="23"/>
  <c r="EQ188" i="23" s="1"/>
  <c r="DK188" i="23"/>
  <c r="EI188" i="23" s="1"/>
  <c r="DC188" i="23"/>
  <c r="EG92" i="23"/>
  <c r="DQ92" i="23"/>
  <c r="DA92" i="23"/>
  <c r="DI92" i="23"/>
  <c r="CS92" i="23"/>
  <c r="CO41" i="23"/>
  <c r="FL91" i="23"/>
  <c r="EN280" i="23"/>
  <c r="FD280" i="23" s="1"/>
  <c r="CS280" i="23"/>
  <c r="FM280" i="23" s="1"/>
  <c r="ER41" i="23"/>
  <c r="EG235" i="23"/>
  <c r="EW235" i="23" s="1"/>
  <c r="CO141" i="23"/>
  <c r="CW141" i="23"/>
  <c r="DE141" i="23"/>
  <c r="DM141" i="23"/>
  <c r="EK141" i="23" s="1"/>
  <c r="CT141" i="23"/>
  <c r="DB141" i="23"/>
  <c r="DJ141" i="23"/>
  <c r="EH141" i="23" s="1"/>
  <c r="DR141" i="23"/>
  <c r="FL139" i="23"/>
  <c r="FT139" i="23" s="1"/>
  <c r="CW42" i="23"/>
  <c r="DE42" i="23"/>
  <c r="DM42" i="23"/>
  <c r="EK42" i="23" s="1"/>
  <c r="FI91" i="23"/>
  <c r="CQ280" i="23"/>
  <c r="FK280" i="23" s="1"/>
  <c r="DD280" i="23"/>
  <c r="EY41" i="23"/>
  <c r="FD186" i="23"/>
  <c r="FT186" i="23" s="1"/>
  <c r="DX235" i="23"/>
  <c r="FD235" i="23" s="1"/>
  <c r="CV140" i="23"/>
  <c r="FB187" i="23"/>
  <c r="EX139" i="23"/>
  <c r="DQ281" i="23"/>
  <c r="EO281" i="23" s="1"/>
  <c r="DI281" i="23"/>
  <c r="EG281" i="23" s="1"/>
  <c r="DA281" i="23"/>
  <c r="ET235" i="23"/>
  <c r="FM40" i="23"/>
  <c r="EX140" i="23"/>
  <c r="FW186" i="23"/>
  <c r="DX187" i="23"/>
  <c r="FA234" i="23"/>
  <c r="EZ91" i="23"/>
  <c r="CU280" i="23"/>
  <c r="FO280" i="23" s="1"/>
  <c r="CS41" i="23"/>
  <c r="FM41" i="23" s="1"/>
  <c r="ES235" i="23"/>
  <c r="DX140" i="23"/>
  <c r="FD140" i="23" s="1"/>
  <c r="EU187" i="23"/>
  <c r="X328" i="23"/>
  <c r="AS327" i="23"/>
  <c r="FW90" i="23"/>
  <c r="DH188" i="23"/>
  <c r="EF188" i="23" s="1"/>
  <c r="CZ188" i="23"/>
  <c r="DP188" i="23"/>
  <c r="X190" i="23"/>
  <c r="AS189" i="23"/>
  <c r="EJ92" i="23"/>
  <c r="DD92" i="23"/>
  <c r="DT92" i="23"/>
  <c r="ER92" i="23" s="1"/>
  <c r="CV92" i="23"/>
  <c r="DL92" i="23"/>
  <c r="DU280" i="23"/>
  <c r="EM140" i="23"/>
  <c r="EU140" i="23" s="1"/>
  <c r="EV91" i="23"/>
  <c r="EW280" i="23"/>
  <c r="CT236" i="23"/>
  <c r="DR236" i="23"/>
  <c r="EP236" i="23" s="1"/>
  <c r="DJ236" i="23"/>
  <c r="EH236" i="23" s="1"/>
  <c r="CP236" i="23"/>
  <c r="DN236" i="23"/>
  <c r="EL236" i="23" s="1"/>
  <c r="DF236" i="23"/>
  <c r="ED236" i="23" s="1"/>
  <c r="FR234" i="23"/>
  <c r="DQ42" i="23"/>
  <c r="EO42" i="23" s="1"/>
  <c r="DA42" i="23"/>
  <c r="DI42" i="23"/>
  <c r="EG42" i="23" s="1"/>
  <c r="CS42" i="23"/>
  <c r="FJ280" i="23"/>
  <c r="EV325" i="23"/>
  <c r="ES91" i="23"/>
  <c r="CU41" i="23"/>
  <c r="FO41" i="23" s="1"/>
  <c r="CX140" i="23"/>
  <c r="FJ140" i="23" s="1"/>
  <c r="EB140" i="23"/>
  <c r="FG279" i="23"/>
  <c r="CP281" i="23"/>
  <c r="DN281" i="23"/>
  <c r="DF281" i="23"/>
  <c r="ED281" i="23" s="1"/>
  <c r="CX281" i="23"/>
  <c r="FU139" i="23"/>
  <c r="DZ140" i="23"/>
  <c r="FF140" i="23" s="1"/>
  <c r="ES187" i="23"/>
  <c r="EY324" i="23"/>
  <c r="FW324" i="23" s="1"/>
  <c r="EX91" i="23"/>
  <c r="EB91" i="23"/>
  <c r="FH91" i="23" s="1"/>
  <c r="EI235" i="23"/>
  <c r="EY235" i="23" s="1"/>
  <c r="ES140" i="23"/>
  <c r="FE234" i="23"/>
  <c r="FU234" i="23" s="1"/>
  <c r="FL40" i="23"/>
  <c r="FE91" i="23"/>
  <c r="CX326" i="23"/>
  <c r="CP326" i="23"/>
  <c r="DN326" i="23"/>
  <c r="DF326" i="23"/>
  <c r="ED326" i="23" s="1"/>
  <c r="FK187" i="23"/>
  <c r="FK325" i="23"/>
  <c r="DJ326" i="23"/>
  <c r="EH326" i="23" s="1"/>
  <c r="DR326" i="23"/>
  <c r="DB326" i="23"/>
  <c r="CT326" i="23"/>
  <c r="EE91" i="23"/>
  <c r="FC91" i="23" s="1"/>
  <c r="DT188" i="23"/>
  <c r="ER188" i="23" s="1"/>
  <c r="DD188" i="23"/>
  <c r="DL188" i="23"/>
  <c r="EJ188" i="23" s="1"/>
  <c r="EC280" i="23"/>
  <c r="FI280" i="23" s="1"/>
  <c r="FV186" i="23"/>
  <c r="EH187" i="23"/>
  <c r="FN187" i="23" s="1"/>
  <c r="ET91" i="23"/>
  <c r="DY235" i="23"/>
  <c r="FE235" i="23" s="1"/>
  <c r="EW40" i="23"/>
  <c r="DN141" i="23"/>
  <c r="EL141" i="23" s="1"/>
  <c r="CP141" i="23"/>
  <c r="DF141" i="23"/>
  <c r="ED141" i="23" s="1"/>
  <c r="CX141" i="23"/>
  <c r="DO141" i="23"/>
  <c r="EM141" i="23" s="1"/>
  <c r="DG141" i="23"/>
  <c r="EE141" i="23" s="1"/>
  <c r="CY141" i="23"/>
  <c r="CQ141" i="23"/>
  <c r="CV141" i="23"/>
  <c r="DT141" i="23"/>
  <c r="DL141" i="23"/>
  <c r="EJ141" i="23" s="1"/>
  <c r="FN139" i="23"/>
  <c r="FJ325" i="23"/>
  <c r="FS90" i="23"/>
  <c r="CP42" i="23"/>
  <c r="DF42" i="23"/>
  <c r="CX42" i="23"/>
  <c r="DN42" i="23"/>
  <c r="EL42" i="23" s="1"/>
  <c r="EV234" i="23"/>
  <c r="FT234" i="23" s="1"/>
  <c r="EU280" i="23"/>
  <c r="FS324" i="23"/>
  <c r="DS281" i="23"/>
  <c r="EA281" i="23" s="1"/>
  <c r="DK281" i="23"/>
  <c r="EI281" i="23" s="1"/>
  <c r="CU281" i="23"/>
  <c r="DC281" i="23"/>
  <c r="DB281" i="23"/>
  <c r="DJ281" i="23"/>
  <c r="EH281" i="23" s="1"/>
  <c r="DR281" i="23"/>
  <c r="EP281" i="23" s="1"/>
  <c r="ED41" i="23"/>
  <c r="ET41" i="23" s="1"/>
  <c r="FW185" i="23"/>
  <c r="DB140" i="23"/>
  <c r="FN140" i="23" s="1"/>
  <c r="EW140" i="23"/>
  <c r="FU140" i="23" s="1"/>
  <c r="FB279" i="23"/>
  <c r="FR279" i="23" s="1"/>
  <c r="FF91" i="23"/>
  <c r="EY280" i="23"/>
  <c r="FA186" i="23"/>
  <c r="FQ186" i="23" s="1"/>
  <c r="FI90" i="23"/>
  <c r="FG187" i="23"/>
  <c r="CY42" i="23"/>
  <c r="DG42" i="23"/>
  <c r="EE42" i="23" s="1"/>
  <c r="DO42" i="23"/>
  <c r="EY187" i="23"/>
  <c r="EU325" i="23"/>
  <c r="FM91" i="23"/>
  <c r="EH280" i="23"/>
  <c r="FN280" i="23" s="1"/>
  <c r="EF41" i="23"/>
  <c r="FL41" i="23" s="1"/>
  <c r="FQ139" i="23"/>
  <c r="EH235" i="23"/>
  <c r="EX235" i="23" s="1"/>
  <c r="EJ235" i="23"/>
  <c r="FP235" i="23" s="1"/>
  <c r="FQ185" i="23"/>
  <c r="EI325" i="23"/>
  <c r="EY325" i="23" s="1"/>
  <c r="CY92" i="23"/>
  <c r="DG92" i="23"/>
  <c r="DO92" i="23"/>
  <c r="EM92" i="23" s="1"/>
  <c r="CQ92" i="23"/>
  <c r="EW325" i="23"/>
  <c r="EY140" i="23"/>
  <c r="EX325" i="23"/>
  <c r="DV91" i="23"/>
  <c r="FB91" i="23" s="1"/>
  <c r="FL280" i="23"/>
  <c r="DC236" i="23"/>
  <c r="DK236" i="23"/>
  <c r="DS236" i="23"/>
  <c r="EQ236" i="23" s="1"/>
  <c r="CU236" i="23"/>
  <c r="X238" i="23"/>
  <c r="AS237" i="23"/>
  <c r="DS141" i="23"/>
  <c r="EA141" i="23" s="1"/>
  <c r="EQ141" i="23"/>
  <c r="DK141" i="23"/>
  <c r="EI141" i="23"/>
  <c r="DC141" i="23"/>
  <c r="CU141" i="23"/>
  <c r="ET325" i="23"/>
  <c r="CT42" i="23"/>
  <c r="DJ42" i="23"/>
  <c r="EH42" i="23" s="1"/>
  <c r="DR42" i="23"/>
  <c r="FR90" i="23"/>
  <c r="EG187" i="23"/>
  <c r="FE187" i="23" s="1"/>
  <c r="CZ325" i="23"/>
  <c r="FL325" i="23" s="1"/>
  <c r="FX234" i="23"/>
  <c r="ET140" i="23"/>
  <c r="EJ140" i="23"/>
  <c r="EZ140" i="23" s="1"/>
  <c r="ET187" i="23"/>
  <c r="FR187" i="23" s="1"/>
  <c r="X283" i="23"/>
  <c r="AS282" i="23"/>
  <c r="ET324" i="23"/>
  <c r="FR324" i="23" s="1"/>
  <c r="EJ187" i="23"/>
  <c r="FH187" i="23" s="1"/>
  <c r="EF187" i="23"/>
  <c r="EV187" i="23" s="1"/>
  <c r="ER325" i="23"/>
  <c r="FH325" i="23" s="1"/>
  <c r="EE235" i="23"/>
  <c r="FK235" i="23" s="1"/>
  <c r="FC325" i="23"/>
  <c r="EI326" i="23"/>
  <c r="DS326" i="23"/>
  <c r="EQ326" i="23" s="1"/>
  <c r="DK326" i="23"/>
  <c r="DC326" i="23"/>
  <c r="CU326" i="23"/>
  <c r="EW91" i="23"/>
  <c r="EU91" i="23"/>
  <c r="EG188" i="23"/>
  <c r="DQ188" i="23"/>
  <c r="EO188" i="23" s="1"/>
  <c r="DI188" i="23"/>
  <c r="CS188" i="23"/>
  <c r="DA188" i="23"/>
  <c r="FR40" i="23"/>
  <c r="DE92" i="23"/>
  <c r="EC92" i="23" s="1"/>
  <c r="DM92" i="23"/>
  <c r="EK92" i="23" s="1"/>
  <c r="CO92" i="23"/>
  <c r="FG140" i="23"/>
  <c r="DZ187" i="23"/>
  <c r="FF187" i="23" s="1"/>
  <c r="FE280" i="23"/>
  <c r="CS236" i="23"/>
  <c r="DQ236" i="23"/>
  <c r="EO236" i="23" s="1"/>
  <c r="DA236" i="23"/>
  <c r="DI236" i="23"/>
  <c r="EG236" i="23" s="1"/>
  <c r="CR141" i="23"/>
  <c r="DH141" i="23"/>
  <c r="EF141" i="23" s="1"/>
  <c r="DP141" i="23"/>
  <c r="EN141" i="23" s="1"/>
  <c r="DX141" i="23"/>
  <c r="FB325" i="23"/>
  <c r="DT42" i="23"/>
  <c r="ER42" i="23" s="1"/>
  <c r="CV42" i="23"/>
  <c r="DL42" i="23"/>
  <c r="EJ42" i="23" s="1"/>
  <c r="AS43" i="23"/>
  <c r="X44" i="23"/>
  <c r="ET280" i="23"/>
  <c r="FN41" i="23"/>
  <c r="FC280" i="23"/>
  <c r="CV281" i="23"/>
  <c r="DD281" i="23"/>
  <c r="DT281" i="23"/>
  <c r="ER281" i="23" s="1"/>
  <c r="DL281" i="23"/>
  <c r="DO281" i="23"/>
  <c r="EM281" i="23" s="1"/>
  <c r="DG281" i="23"/>
  <c r="CQ281" i="23"/>
  <c r="CY281" i="23"/>
  <c r="DV41" i="23"/>
  <c r="FB235" i="23"/>
  <c r="FJ139" i="23"/>
  <c r="FG280" i="23"/>
  <c r="EI91" i="23"/>
  <c r="EY91" i="23" s="1"/>
  <c r="ET326" i="22"/>
  <c r="DV327" i="22"/>
  <c r="FC326" i="22"/>
  <c r="DW327" i="22"/>
  <c r="EM327" i="22"/>
  <c r="EU280" i="22"/>
  <c r="FS280" i="22" s="1"/>
  <c r="DX281" i="22"/>
  <c r="FB280" i="22"/>
  <c r="FV280" i="22"/>
  <c r="FD280" i="22"/>
  <c r="FM281" i="22"/>
  <c r="EB281" i="22"/>
  <c r="FH281" i="22" s="1"/>
  <c r="DW281" i="22"/>
  <c r="FC281" i="22" s="1"/>
  <c r="DY234" i="22"/>
  <c r="FV233" i="22"/>
  <c r="DZ234" i="22"/>
  <c r="DX234" i="22"/>
  <c r="FU233" i="22"/>
  <c r="EA234" i="22"/>
  <c r="DW234" i="22"/>
  <c r="FA188" i="22"/>
  <c r="FR187" i="22"/>
  <c r="EK188" i="22"/>
  <c r="FH187" i="22"/>
  <c r="DY188" i="22"/>
  <c r="FE188" i="22" s="1"/>
  <c r="DW188" i="22"/>
  <c r="DX188" i="22"/>
  <c r="DV139" i="22"/>
  <c r="DX139" i="22"/>
  <c r="EA139" i="22"/>
  <c r="FF139" i="22"/>
  <c r="FA138" i="22"/>
  <c r="EU138" i="22"/>
  <c r="DY139" i="22"/>
  <c r="EJ139" i="22"/>
  <c r="FH139" i="22" s="1"/>
  <c r="DW91" i="22"/>
  <c r="FM90" i="22"/>
  <c r="FL90" i="22"/>
  <c r="DX91" i="22"/>
  <c r="EZ40" i="22"/>
  <c r="EN41" i="22"/>
  <c r="FL41" i="22" s="1"/>
  <c r="FR40" i="22"/>
  <c r="FP40" i="22"/>
  <c r="EX40" i="22"/>
  <c r="FK40" i="22"/>
  <c r="EA41" i="22"/>
  <c r="DU41" i="22"/>
  <c r="EB41" i="22"/>
  <c r="DY41" i="22"/>
  <c r="FF40" i="22"/>
  <c r="DW41" i="22"/>
  <c r="DV41" i="22"/>
  <c r="EK41" i="22"/>
  <c r="DZ41" i="22"/>
  <c r="ER41" i="22"/>
  <c r="EZ41" i="22" s="1"/>
  <c r="FG40" i="22"/>
  <c r="FN188" i="22"/>
  <c r="CU42" i="22"/>
  <c r="DC42" i="22"/>
  <c r="DK42" i="22"/>
  <c r="DS42" i="22"/>
  <c r="EQ42" i="22" s="1"/>
  <c r="DB235" i="22"/>
  <c r="DJ235" i="22"/>
  <c r="DR235" i="22"/>
  <c r="EP235" i="22" s="1"/>
  <c r="CT235" i="22"/>
  <c r="FM188" i="22"/>
  <c r="EQ140" i="22"/>
  <c r="CU140" i="22"/>
  <c r="DC140" i="22"/>
  <c r="DK140" i="22"/>
  <c r="EI140" i="22" s="1"/>
  <c r="EA140" i="22"/>
  <c r="DS140" i="22"/>
  <c r="DJ140" i="22"/>
  <c r="CT140" i="22"/>
  <c r="DR140" i="22"/>
  <c r="EP140" i="22" s="1"/>
  <c r="DB140" i="22"/>
  <c r="FG139" i="22"/>
  <c r="EO234" i="22"/>
  <c r="FK139" i="22"/>
  <c r="DV281" i="22"/>
  <c r="EN234" i="22"/>
  <c r="FD234" i="22" s="1"/>
  <c r="FX280" i="22"/>
  <c r="EK328" i="22"/>
  <c r="CW328" i="22"/>
  <c r="EC328" i="22"/>
  <c r="DM328" i="22"/>
  <c r="CO328" i="22"/>
  <c r="DE328" i="22"/>
  <c r="DM92" i="22"/>
  <c r="DE92" i="22"/>
  <c r="EC92" i="22" s="1"/>
  <c r="CW92" i="22"/>
  <c r="CO92" i="22"/>
  <c r="FO138" i="22"/>
  <c r="FI138" i="22"/>
  <c r="FQ138" i="22" s="1"/>
  <c r="EK234" i="22"/>
  <c r="FI234" i="22" s="1"/>
  <c r="FK188" i="22"/>
  <c r="FK138" i="22"/>
  <c r="EW281" i="22"/>
  <c r="DP42" i="22"/>
  <c r="EN42" i="22" s="1"/>
  <c r="DH42" i="22"/>
  <c r="EF42" i="22" s="1"/>
  <c r="CZ42" i="22"/>
  <c r="CR42" i="22"/>
  <c r="EN139" i="22"/>
  <c r="CO235" i="22"/>
  <c r="CW235" i="22"/>
  <c r="DE235" i="22"/>
  <c r="EC235" i="22" s="1"/>
  <c r="DM235" i="22"/>
  <c r="EH234" i="22"/>
  <c r="FN234" i="22" s="1"/>
  <c r="FE90" i="22"/>
  <c r="DV91" i="22"/>
  <c r="FB91" i="22" s="1"/>
  <c r="EG91" i="22"/>
  <c r="EW91" i="22" s="1"/>
  <c r="X142" i="22"/>
  <c r="AS141" i="22"/>
  <c r="EO139" i="22"/>
  <c r="FE139" i="22" s="1"/>
  <c r="FD90" i="22"/>
  <c r="FT90" i="22" s="1"/>
  <c r="EQ91" i="22"/>
  <c r="FG91" i="22" s="1"/>
  <c r="EY233" i="22"/>
  <c r="FR39" i="22"/>
  <c r="DC282" i="22"/>
  <c r="DS282" i="22"/>
  <c r="CU282" i="22"/>
  <c r="DK282" i="22"/>
  <c r="EI282" i="22" s="1"/>
  <c r="AS283" i="22"/>
  <c r="X284" i="22"/>
  <c r="EL41" i="22"/>
  <c r="ET41" i="22" s="1"/>
  <c r="EY40" i="22"/>
  <c r="FW40" i="22" s="1"/>
  <c r="DO92" i="22"/>
  <c r="EM92" i="22" s="1"/>
  <c r="DG92" i="22"/>
  <c r="EE92" i="22" s="1"/>
  <c r="CY92" i="22"/>
  <c r="CQ92" i="22"/>
  <c r="EL234" i="22"/>
  <c r="FB234" i="22" s="1"/>
  <c r="FI91" i="22"/>
  <c r="DW139" i="22"/>
  <c r="FC139" i="22" s="1"/>
  <c r="DZ327" i="22"/>
  <c r="CZ189" i="22"/>
  <c r="DH189" i="22"/>
  <c r="EF189" i="22" s="1"/>
  <c r="DP189" i="22"/>
  <c r="EN189" i="22" s="1"/>
  <c r="CR189" i="22"/>
  <c r="X330" i="22"/>
  <c r="AS329" i="22"/>
  <c r="ED328" i="22"/>
  <c r="DN328" i="22"/>
  <c r="EL328" i="22" s="1"/>
  <c r="CX328" i="22"/>
  <c r="DV328" i="22"/>
  <c r="CP328" i="22"/>
  <c r="DF328" i="22"/>
  <c r="CR328" i="22"/>
  <c r="DP328" i="22"/>
  <c r="EN328" i="22" s="1"/>
  <c r="CZ328" i="22"/>
  <c r="DH328" i="22"/>
  <c r="DX328" i="22" s="1"/>
  <c r="FO281" i="22"/>
  <c r="FX138" i="22"/>
  <c r="EQ234" i="22"/>
  <c r="CU92" i="22"/>
  <c r="DC92" i="22"/>
  <c r="DK92" i="22"/>
  <c r="EI92" i="22" s="1"/>
  <c r="DS92" i="22"/>
  <c r="EQ92" i="22" s="1"/>
  <c r="EA92" i="22"/>
  <c r="FR138" i="22"/>
  <c r="EX188" i="22"/>
  <c r="EX139" i="22"/>
  <c r="FV139" i="22" s="1"/>
  <c r="FH233" i="22"/>
  <c r="EM41" i="22"/>
  <c r="EV280" i="22"/>
  <c r="EB188" i="22"/>
  <c r="FE281" i="22"/>
  <c r="EZ139" i="22"/>
  <c r="CP42" i="22"/>
  <c r="CX42" i="22"/>
  <c r="DF42" i="22"/>
  <c r="DN42" i="22"/>
  <c r="EJ91" i="22"/>
  <c r="EZ91" i="22" s="1"/>
  <c r="EY138" i="22"/>
  <c r="FW138" i="22" s="1"/>
  <c r="FQ39" i="22"/>
  <c r="EZ281" i="22"/>
  <c r="DS235" i="22"/>
  <c r="EQ235" i="22" s="1"/>
  <c r="DK235" i="22"/>
  <c r="DC235" i="22"/>
  <c r="CU235" i="22"/>
  <c r="CR235" i="22"/>
  <c r="CZ235" i="22"/>
  <c r="DH235" i="22"/>
  <c r="EF235" i="22" s="1"/>
  <c r="DP235" i="22"/>
  <c r="CQ140" i="22"/>
  <c r="CY140" i="22"/>
  <c r="DG140" i="22"/>
  <c r="EE140" i="22" s="1"/>
  <c r="DO140" i="22"/>
  <c r="EZ233" i="22"/>
  <c r="FX233" i="22" s="1"/>
  <c r="FK281" i="22"/>
  <c r="EM282" i="22"/>
  <c r="CQ282" i="22"/>
  <c r="CY282" i="22"/>
  <c r="DG282" i="22"/>
  <c r="DO282" i="22"/>
  <c r="FC233" i="22"/>
  <c r="DJ189" i="22"/>
  <c r="EH189" i="22" s="1"/>
  <c r="CT189" i="22"/>
  <c r="DB189" i="22"/>
  <c r="DR189" i="22"/>
  <c r="EP189" i="22" s="1"/>
  <c r="FK91" i="22"/>
  <c r="CP189" i="22"/>
  <c r="CX189" i="22"/>
  <c r="DN189" i="22"/>
  <c r="DF189" i="22"/>
  <c r="EI189" i="22"/>
  <c r="DK189" i="22"/>
  <c r="CU189" i="22"/>
  <c r="DC189" i="22"/>
  <c r="DS189" i="22"/>
  <c r="EA189" i="22" s="1"/>
  <c r="DQ328" i="22"/>
  <c r="DY328" i="22" s="1"/>
  <c r="CS328" i="22"/>
  <c r="DA328" i="22"/>
  <c r="DI328" i="22"/>
  <c r="EY281" i="22"/>
  <c r="DP92" i="22"/>
  <c r="CR92" i="22"/>
  <c r="CZ92" i="22"/>
  <c r="DH92" i="22"/>
  <c r="FK327" i="22"/>
  <c r="EV327" i="22"/>
  <c r="FN139" i="22"/>
  <c r="FR279" i="22"/>
  <c r="FZ279" i="22" s="1"/>
  <c r="FP139" i="22"/>
  <c r="DT42" i="22"/>
  <c r="DD42" i="22"/>
  <c r="CV42" i="22"/>
  <c r="DL42" i="22"/>
  <c r="EJ42" i="22" s="1"/>
  <c r="ET327" i="22"/>
  <c r="EV139" i="22"/>
  <c r="AS236" i="22"/>
  <c r="X237" i="22"/>
  <c r="FL280" i="22"/>
  <c r="FO187" i="22"/>
  <c r="FW187" i="22" s="1"/>
  <c r="EZ90" i="22"/>
  <c r="FU232" i="22"/>
  <c r="FZ232" i="22" s="1"/>
  <c r="DD140" i="22"/>
  <c r="DT140" i="22"/>
  <c r="DL140" i="22"/>
  <c r="EJ140" i="22" s="1"/>
  <c r="CV140" i="22"/>
  <c r="FM139" i="22"/>
  <c r="EV281" i="22"/>
  <c r="EU281" i="22"/>
  <c r="FO91" i="22"/>
  <c r="FU186" i="22"/>
  <c r="FZ186" i="22" s="1"/>
  <c r="EZ187" i="22"/>
  <c r="DE282" i="22"/>
  <c r="CW282" i="22"/>
  <c r="DM282" i="22"/>
  <c r="CO282" i="22"/>
  <c r="DL282" i="22"/>
  <c r="DT282" i="22"/>
  <c r="EB282" i="22" s="1"/>
  <c r="CV282" i="22"/>
  <c r="DD282" i="22"/>
  <c r="CW189" i="22"/>
  <c r="DM189" i="22"/>
  <c r="DE189" i="22"/>
  <c r="CO189" i="22"/>
  <c r="FE327" i="22"/>
  <c r="ET234" i="22"/>
  <c r="ES91" i="22"/>
  <c r="EH327" i="22"/>
  <c r="EX327" i="22" s="1"/>
  <c r="EI41" i="22"/>
  <c r="EV234" i="22"/>
  <c r="FQ40" i="22"/>
  <c r="ER189" i="22"/>
  <c r="DL189" i="22"/>
  <c r="EB189" i="22" s="1"/>
  <c r="DD189" i="22"/>
  <c r="EJ189" i="22"/>
  <c r="DT189" i="22"/>
  <c r="CV189" i="22"/>
  <c r="DR328" i="22"/>
  <c r="EP328" i="22" s="1"/>
  <c r="DB328" i="22"/>
  <c r="EH328" i="22"/>
  <c r="DJ328" i="22"/>
  <c r="CT328" i="22"/>
  <c r="EI328" i="22"/>
  <c r="DK328" i="22"/>
  <c r="CU328" i="22"/>
  <c r="DS328" i="22"/>
  <c r="EA328" i="22" s="1"/>
  <c r="DC328" i="22"/>
  <c r="EA281" i="22"/>
  <c r="FG281" i="22" s="1"/>
  <c r="FX40" i="22"/>
  <c r="FO234" i="22"/>
  <c r="FT233" i="22"/>
  <c r="DN92" i="22"/>
  <c r="EL92" i="22" s="1"/>
  <c r="CP92" i="22"/>
  <c r="CX92" i="22"/>
  <c r="DF92" i="22"/>
  <c r="ED92" i="22" s="1"/>
  <c r="FS90" i="22"/>
  <c r="FL327" i="22"/>
  <c r="FL138" i="22"/>
  <c r="FQ326" i="22"/>
  <c r="EU188" i="22"/>
  <c r="EX90" i="22"/>
  <c r="FR326" i="22"/>
  <c r="DU139" i="22"/>
  <c r="DQ42" i="22"/>
  <c r="EO42" i="22" s="1"/>
  <c r="DA42" i="22"/>
  <c r="CS42" i="22"/>
  <c r="DI42" i="22"/>
  <c r="FB327" i="22"/>
  <c r="FL139" i="22"/>
  <c r="FP281" i="22"/>
  <c r="ED235" i="22"/>
  <c r="DN235" i="22"/>
  <c r="DF235" i="22"/>
  <c r="CX235" i="22"/>
  <c r="CP235" i="22"/>
  <c r="DY91" i="22"/>
  <c r="FE91" i="22" s="1"/>
  <c r="EK140" i="22"/>
  <c r="DE140" i="22"/>
  <c r="EC140" i="22" s="1"/>
  <c r="CW140" i="22"/>
  <c r="CO140" i="22"/>
  <c r="DM140" i="22"/>
  <c r="FG327" i="22"/>
  <c r="EU40" i="22"/>
  <c r="FS40" i="22" s="1"/>
  <c r="FU138" i="22"/>
  <c r="FG188" i="22"/>
  <c r="FU40" i="22"/>
  <c r="EJ234" i="22"/>
  <c r="FP234" i="22" s="1"/>
  <c r="EY139" i="22"/>
  <c r="FD138" i="22"/>
  <c r="FT138" i="22" s="1"/>
  <c r="FC188" i="22"/>
  <c r="FJ234" i="22"/>
  <c r="FU326" i="22"/>
  <c r="EF188" i="22"/>
  <c r="EU139" i="22"/>
  <c r="EC281" i="22"/>
  <c r="ES281" i="22" s="1"/>
  <c r="ED281" i="22"/>
  <c r="ET281" i="22" s="1"/>
  <c r="EQ41" i="22"/>
  <c r="EU91" i="22"/>
  <c r="DQ189" i="22"/>
  <c r="DA189" i="22"/>
  <c r="DI189" i="22"/>
  <c r="EG189" i="22" s="1"/>
  <c r="CS189" i="22"/>
  <c r="DD328" i="22"/>
  <c r="DT328" i="22"/>
  <c r="ER328" i="22" s="1"/>
  <c r="CV328" i="22"/>
  <c r="DL328" i="22"/>
  <c r="EJ328" i="22" s="1"/>
  <c r="FQ280" i="22"/>
  <c r="FQ233" i="22"/>
  <c r="DT92" i="22"/>
  <c r="CV92" i="22"/>
  <c r="DD92" i="22"/>
  <c r="DL92" i="22"/>
  <c r="EJ92" i="22" s="1"/>
  <c r="EU327" i="22"/>
  <c r="DX327" i="22"/>
  <c r="FD327" i="22" s="1"/>
  <c r="FK41" i="22"/>
  <c r="FX326" i="22"/>
  <c r="FM327" i="22"/>
  <c r="EC139" i="22"/>
  <c r="ES139" i="22" s="1"/>
  <c r="EH281" i="22"/>
  <c r="FF281" i="22" s="1"/>
  <c r="X44" i="22"/>
  <c r="AS43" i="22"/>
  <c r="EM234" i="22"/>
  <c r="EU234" i="22" s="1"/>
  <c r="EL188" i="22"/>
  <c r="FB188" i="22" s="1"/>
  <c r="EJ235" i="22"/>
  <c r="DD235" i="22"/>
  <c r="DL235" i="22"/>
  <c r="DT235" i="22"/>
  <c r="CV235" i="22"/>
  <c r="EO235" i="22"/>
  <c r="EG235" i="22"/>
  <c r="DA235" i="22"/>
  <c r="DI235" i="22"/>
  <c r="DQ235" i="22"/>
  <c r="CS235" i="22"/>
  <c r="FJ91" i="22"/>
  <c r="EJ327" i="22"/>
  <c r="EZ327" i="22" s="1"/>
  <c r="DI140" i="22"/>
  <c r="EG140" i="22" s="1"/>
  <c r="DA140" i="22"/>
  <c r="CS140" i="22"/>
  <c r="DQ140" i="22"/>
  <c r="EO140" i="22" s="1"/>
  <c r="CR140" i="22"/>
  <c r="CZ140" i="22"/>
  <c r="DH140" i="22"/>
  <c r="DP140" i="22"/>
  <c r="EN140" i="22" s="1"/>
  <c r="FL281" i="22"/>
  <c r="EY91" i="22"/>
  <c r="FK326" i="22"/>
  <c r="FS326" i="22" s="1"/>
  <c r="DH282" i="22"/>
  <c r="CZ282" i="22"/>
  <c r="DP282" i="22"/>
  <c r="DX282" i="22" s="1"/>
  <c r="CR282" i="22"/>
  <c r="CT282" i="22"/>
  <c r="DB282" i="22"/>
  <c r="DJ282" i="22"/>
  <c r="DR282" i="22"/>
  <c r="EP282" i="22" s="1"/>
  <c r="DU91" i="22"/>
  <c r="FA91" i="22" s="1"/>
  <c r="EF91" i="22"/>
  <c r="FL91" i="22" s="1"/>
  <c r="ED139" i="22"/>
  <c r="FJ139" i="22" s="1"/>
  <c r="FL234" i="22"/>
  <c r="X191" i="22"/>
  <c r="AS190" i="22"/>
  <c r="FR233" i="22"/>
  <c r="ES41" i="22"/>
  <c r="FK233" i="22"/>
  <c r="FT40" i="22"/>
  <c r="DQ92" i="22"/>
  <c r="DY92" i="22" s="1"/>
  <c r="DI92" i="22"/>
  <c r="EG92" i="22" s="1"/>
  <c r="DA92" i="22"/>
  <c r="CS92" i="22"/>
  <c r="EH91" i="22"/>
  <c r="EX91" i="22" s="1"/>
  <c r="EJ188" i="22"/>
  <c r="EZ188" i="22" s="1"/>
  <c r="EW327" i="22"/>
  <c r="FU327" i="22" s="1"/>
  <c r="CQ42" i="22"/>
  <c r="CY42" i="22"/>
  <c r="DG42" i="22"/>
  <c r="EE42" i="22" s="1"/>
  <c r="DO42" i="22"/>
  <c r="FP91" i="22"/>
  <c r="FO233" i="22"/>
  <c r="FU280" i="22"/>
  <c r="FV187" i="22"/>
  <c r="FM91" i="22"/>
  <c r="FF90" i="22"/>
  <c r="DF140" i="22"/>
  <c r="CP140" i="22"/>
  <c r="DN140" i="22"/>
  <c r="EL140" i="22" s="1"/>
  <c r="CX140" i="22"/>
  <c r="FD281" i="22"/>
  <c r="FO327" i="22"/>
  <c r="FW90" i="22"/>
  <c r="EY188" i="22"/>
  <c r="FW326" i="22"/>
  <c r="CP282" i="22"/>
  <c r="CX282" i="22"/>
  <c r="DF282" i="22"/>
  <c r="ED282" i="22" s="1"/>
  <c r="DN282" i="22"/>
  <c r="ES188" i="22"/>
  <c r="FE187" i="22"/>
  <c r="FU187" i="22" s="1"/>
  <c r="FI41" i="22"/>
  <c r="FR280" i="22"/>
  <c r="FJ281" i="22"/>
  <c r="FN327" i="22"/>
  <c r="FC91" i="22"/>
  <c r="CY189" i="22"/>
  <c r="DO189" i="22"/>
  <c r="DG189" i="22"/>
  <c r="EE189" i="22" s="1"/>
  <c r="CQ189" i="22"/>
  <c r="DG328" i="22"/>
  <c r="EE328" i="22" s="1"/>
  <c r="CQ328" i="22"/>
  <c r="DO328" i="22"/>
  <c r="EM328" i="22" s="1"/>
  <c r="CY328" i="22"/>
  <c r="EY234" i="22"/>
  <c r="DB92" i="22"/>
  <c r="DJ92" i="22"/>
  <c r="EH92" i="22" s="1"/>
  <c r="CT92" i="22"/>
  <c r="DR92" i="22"/>
  <c r="EP92" i="22" s="1"/>
  <c r="X94" i="22"/>
  <c r="AS93" i="22"/>
  <c r="FF188" i="22"/>
  <c r="EU41" i="22"/>
  <c r="DM42" i="22"/>
  <c r="CW42" i="22"/>
  <c r="CO42" i="22"/>
  <c r="DE42" i="22"/>
  <c r="EC42" i="22" s="1"/>
  <c r="CT42" i="22"/>
  <c r="DR42" i="22"/>
  <c r="DB42" i="22"/>
  <c r="DJ42" i="22"/>
  <c r="EH42" i="22" s="1"/>
  <c r="EH41" i="22"/>
  <c r="EB91" i="22"/>
  <c r="FH91" i="22" s="1"/>
  <c r="FJ327" i="22"/>
  <c r="EM235" i="22"/>
  <c r="CQ235" i="22"/>
  <c r="CY235" i="22"/>
  <c r="DG235" i="22"/>
  <c r="DW235" i="22" s="1"/>
  <c r="DO235" i="22"/>
  <c r="ET91" i="22"/>
  <c r="EW188" i="22"/>
  <c r="FH327" i="22"/>
  <c r="EW139" i="22"/>
  <c r="EY327" i="22"/>
  <c r="FH90" i="22"/>
  <c r="FO188" i="22"/>
  <c r="DQ282" i="22"/>
  <c r="DY282" i="22" s="1"/>
  <c r="DI282" i="22"/>
  <c r="EG282" i="22" s="1"/>
  <c r="DA282" i="22"/>
  <c r="CS282" i="22"/>
  <c r="EC327" i="22"/>
  <c r="FI327" i="22" s="1"/>
  <c r="EG41" i="22"/>
  <c r="EB234" i="22"/>
  <c r="FH234" i="22" s="1"/>
  <c r="FI188" i="22"/>
  <c r="FO139" i="22"/>
  <c r="FZ19" i="17"/>
  <c r="X43" i="17"/>
  <c r="AS42" i="17"/>
  <c r="X328" i="17"/>
  <c r="AS327" i="17"/>
  <c r="X282" i="17"/>
  <c r="AS281" i="17"/>
  <c r="X236" i="17"/>
  <c r="AS235" i="17"/>
  <c r="AS188" i="17"/>
  <c r="X189" i="17"/>
  <c r="AS140" i="17"/>
  <c r="X141" i="17"/>
  <c r="AS91" i="17"/>
  <c r="X92" i="17"/>
  <c r="DF24" i="17"/>
  <c r="DE23" i="17"/>
  <c r="DH23" i="17"/>
  <c r="DG25" i="17"/>
  <c r="FU187" i="17" l="1"/>
  <c r="CG141" i="17"/>
  <c r="BY141" i="17"/>
  <c r="BI141" i="17"/>
  <c r="CN141" i="17"/>
  <c r="CF141" i="17"/>
  <c r="BP141" i="17"/>
  <c r="CM141" i="17"/>
  <c r="CE141" i="17"/>
  <c r="BO141" i="17"/>
  <c r="CL141" i="17"/>
  <c r="CD141" i="17"/>
  <c r="BN141" i="17"/>
  <c r="CK141" i="17"/>
  <c r="CC141" i="17"/>
  <c r="BM141" i="17"/>
  <c r="CJ141" i="17"/>
  <c r="CB141" i="17"/>
  <c r="BL141" i="17"/>
  <c r="CI141" i="17"/>
  <c r="CA141" i="17"/>
  <c r="BK141" i="17"/>
  <c r="CH141" i="17"/>
  <c r="BZ141" i="17"/>
  <c r="BJ141" i="17"/>
  <c r="EO282" i="22"/>
  <c r="DW189" i="22"/>
  <c r="EN282" i="22"/>
  <c r="EB328" i="22"/>
  <c r="EQ328" i="22"/>
  <c r="DU189" i="22"/>
  <c r="CA237" i="22"/>
  <c r="BK237" i="22"/>
  <c r="CI237" i="22" s="1"/>
  <c r="BZ237" i="22"/>
  <c r="BJ237" i="22"/>
  <c r="CH237" i="22" s="1"/>
  <c r="BY237" i="22"/>
  <c r="BI237" i="22"/>
  <c r="CG237" i="22" s="1"/>
  <c r="CF237" i="22"/>
  <c r="BP237" i="22"/>
  <c r="CN237" i="22" s="1"/>
  <c r="CE237" i="22"/>
  <c r="BO237" i="22"/>
  <c r="CM237" i="22" s="1"/>
  <c r="CD237" i="22"/>
  <c r="BN237" i="22"/>
  <c r="CL237" i="22" s="1"/>
  <c r="CC237" i="22"/>
  <c r="BM237" i="22"/>
  <c r="CK237" i="22" s="1"/>
  <c r="CB237" i="22"/>
  <c r="BL237" i="22"/>
  <c r="CJ237" i="22" s="1"/>
  <c r="FI281" i="22"/>
  <c r="FD139" i="22"/>
  <c r="FS138" i="22"/>
  <c r="FR280" i="23"/>
  <c r="BY143" i="23"/>
  <c r="BI143" i="23"/>
  <c r="CG143" i="23" s="1"/>
  <c r="CF143" i="23"/>
  <c r="BP143" i="23"/>
  <c r="CN143" i="23" s="1"/>
  <c r="CE143" i="23"/>
  <c r="BO143" i="23"/>
  <c r="CM143" i="23" s="1"/>
  <c r="CD143" i="23"/>
  <c r="BN143" i="23"/>
  <c r="CL143" i="23" s="1"/>
  <c r="CC143" i="23"/>
  <c r="BM143" i="23"/>
  <c r="CK143" i="23" s="1"/>
  <c r="CB143" i="23"/>
  <c r="BL143" i="23"/>
  <c r="CJ143" i="23" s="1"/>
  <c r="CA143" i="23"/>
  <c r="BK143" i="23"/>
  <c r="CI143" i="23" s="1"/>
  <c r="BZ143" i="23"/>
  <c r="BJ143" i="23"/>
  <c r="CH143" i="23" s="1"/>
  <c r="CV188" i="24"/>
  <c r="CF283" i="24"/>
  <c r="BP283" i="24"/>
  <c r="CE283" i="24"/>
  <c r="BO283" i="24"/>
  <c r="CM283" i="24" s="1"/>
  <c r="CD283" i="24"/>
  <c r="BN283" i="24"/>
  <c r="CL283" i="24" s="1"/>
  <c r="CC283" i="24"/>
  <c r="BM283" i="24"/>
  <c r="CK283" i="24" s="1"/>
  <c r="CA283" i="24"/>
  <c r="BK283" i="24"/>
  <c r="CI283" i="24" s="1"/>
  <c r="BY283" i="24"/>
  <c r="BL283" i="24"/>
  <c r="CJ283" i="24" s="1"/>
  <c r="BJ283" i="24"/>
  <c r="CH283" i="24" s="1"/>
  <c r="BI283" i="24"/>
  <c r="CG283" i="24" s="1"/>
  <c r="CB283" i="24"/>
  <c r="BZ283" i="24"/>
  <c r="CE142" i="24"/>
  <c r="BO142" i="24"/>
  <c r="CM142" i="24" s="1"/>
  <c r="CC142" i="24"/>
  <c r="BM142" i="24"/>
  <c r="CK142" i="24" s="1"/>
  <c r="CB142" i="24"/>
  <c r="BL142" i="24"/>
  <c r="CJ142" i="24" s="1"/>
  <c r="BZ142" i="24"/>
  <c r="BJ142" i="24"/>
  <c r="CH142" i="24" s="1"/>
  <c r="BK142" i="24"/>
  <c r="CI142" i="24" s="1"/>
  <c r="BI142" i="24"/>
  <c r="CG142" i="24" s="1"/>
  <c r="CF142" i="24"/>
  <c r="CD142" i="24"/>
  <c r="CA142" i="24"/>
  <c r="BY142" i="24"/>
  <c r="BP142" i="24"/>
  <c r="BN142" i="24"/>
  <c r="CL142" i="24" s="1"/>
  <c r="CF45" i="24"/>
  <c r="BP45" i="24"/>
  <c r="CN45" i="24" s="1"/>
  <c r="BZ45" i="24"/>
  <c r="BJ45" i="24"/>
  <c r="CH45" i="24" s="1"/>
  <c r="CA45" i="24"/>
  <c r="BK45" i="24"/>
  <c r="CI45" i="24" s="1"/>
  <c r="CB45" i="24"/>
  <c r="BL45" i="24"/>
  <c r="CJ45" i="24" s="1"/>
  <c r="CC45" i="24"/>
  <c r="BM45" i="24"/>
  <c r="CK45" i="24" s="1"/>
  <c r="CE45" i="24"/>
  <c r="BO45" i="24"/>
  <c r="CM45" i="24" s="1"/>
  <c r="BY45" i="24"/>
  <c r="BN45" i="24"/>
  <c r="CL45" i="24" s="1"/>
  <c r="BI45" i="24"/>
  <c r="CG45" i="24" s="1"/>
  <c r="CD45" i="24"/>
  <c r="CF329" i="24"/>
  <c r="BP329" i="24"/>
  <c r="CE329" i="24"/>
  <c r="BO329" i="24"/>
  <c r="CM329" i="24" s="1"/>
  <c r="CD329" i="24"/>
  <c r="BN329" i="24"/>
  <c r="CL329" i="24" s="1"/>
  <c r="CC329" i="24"/>
  <c r="BM329" i="24"/>
  <c r="CK329" i="24" s="1"/>
  <c r="CB329" i="24"/>
  <c r="BL329" i="24"/>
  <c r="CJ329" i="24" s="1"/>
  <c r="CA329" i="24"/>
  <c r="BK329" i="24"/>
  <c r="CI329" i="24" s="1"/>
  <c r="BZ329" i="24"/>
  <c r="BJ329" i="24"/>
  <c r="CH329" i="24" s="1"/>
  <c r="BY329" i="24"/>
  <c r="BI329" i="24"/>
  <c r="CG329" i="24" s="1"/>
  <c r="EU24" i="17"/>
  <c r="FS24" i="17" s="1"/>
  <c r="DW234" i="17"/>
  <c r="FC234" i="17" s="1"/>
  <c r="DU90" i="17"/>
  <c r="FA90" i="17" s="1"/>
  <c r="FB139" i="17"/>
  <c r="DT235" i="17"/>
  <c r="ER235" i="17" s="1"/>
  <c r="DD235" i="17"/>
  <c r="CV235" i="17"/>
  <c r="EB235" i="17"/>
  <c r="DL235" i="17"/>
  <c r="EJ235" i="17" s="1"/>
  <c r="EA234" i="17"/>
  <c r="FG234" i="17" s="1"/>
  <c r="FP280" i="17"/>
  <c r="EZ326" i="17"/>
  <c r="DB281" i="17"/>
  <c r="DR281" i="17"/>
  <c r="DZ281" i="17" s="1"/>
  <c r="DJ281" i="17"/>
  <c r="EH281" i="17" s="1"/>
  <c r="CT281" i="17"/>
  <c r="EF234" i="17"/>
  <c r="EV234" i="17" s="1"/>
  <c r="FT234" i="17" s="1"/>
  <c r="EU90" i="17"/>
  <c r="FS90" i="17" s="1"/>
  <c r="EN42" i="17"/>
  <c r="CR42" i="17"/>
  <c r="CZ42" i="17"/>
  <c r="DP42" i="17"/>
  <c r="CX188" i="17"/>
  <c r="DN188" i="17"/>
  <c r="EL188" i="17" s="1"/>
  <c r="DF188" i="17"/>
  <c r="DV188" i="17"/>
  <c r="CP188" i="17"/>
  <c r="EB90" i="17"/>
  <c r="FH90" i="17" s="1"/>
  <c r="FX90" i="17" s="1"/>
  <c r="EY233" i="17"/>
  <c r="FU325" i="17"/>
  <c r="DJ91" i="17"/>
  <c r="DB91" i="17"/>
  <c r="CT91" i="17"/>
  <c r="DR91" i="17"/>
  <c r="EP91" i="17" s="1"/>
  <c r="FI187" i="17"/>
  <c r="EZ233" i="17"/>
  <c r="FX233" i="17" s="1"/>
  <c r="DW139" i="17"/>
  <c r="FC139" i="17" s="1"/>
  <c r="FL325" i="17"/>
  <c r="CX327" i="17"/>
  <c r="DN327" i="17"/>
  <c r="EL327" i="17" s="1"/>
  <c r="DF327" i="17"/>
  <c r="CP327" i="17"/>
  <c r="DS327" i="17"/>
  <c r="DC327" i="17"/>
  <c r="CU327" i="17"/>
  <c r="DK327" i="17"/>
  <c r="ED140" i="17"/>
  <c r="DN140" i="17"/>
  <c r="DV140" i="17" s="1"/>
  <c r="CX140" i="17"/>
  <c r="DF140" i="17"/>
  <c r="CP140" i="17"/>
  <c r="FK187" i="17"/>
  <c r="FI233" i="17"/>
  <c r="EI90" i="17"/>
  <c r="EY90" i="17" s="1"/>
  <c r="FL233" i="17"/>
  <c r="FG186" i="17"/>
  <c r="FS325" i="17"/>
  <c r="FL90" i="17"/>
  <c r="EY325" i="17"/>
  <c r="DY139" i="17"/>
  <c r="FE139" i="17" s="1"/>
  <c r="FB325" i="17"/>
  <c r="FR325" i="17" s="1"/>
  <c r="FC279" i="17"/>
  <c r="FS279" i="17" s="1"/>
  <c r="BY94" i="22"/>
  <c r="BI94" i="22"/>
  <c r="CG94" i="22" s="1"/>
  <c r="CF94" i="22"/>
  <c r="BP94" i="22"/>
  <c r="CN94" i="22" s="1"/>
  <c r="CE94" i="22"/>
  <c r="BO94" i="22"/>
  <c r="CM94" i="22" s="1"/>
  <c r="CC94" i="22"/>
  <c r="BM94" i="22"/>
  <c r="CK94" i="22" s="1"/>
  <c r="CB94" i="22"/>
  <c r="BL94" i="22"/>
  <c r="CJ94" i="22" s="1"/>
  <c r="CA94" i="22"/>
  <c r="BK94" i="22"/>
  <c r="CI94" i="22" s="1"/>
  <c r="BZ94" i="22"/>
  <c r="BJ94" i="22"/>
  <c r="CH94" i="22" s="1"/>
  <c r="CD94" i="22"/>
  <c r="BN94" i="22"/>
  <c r="CL94" i="22" s="1"/>
  <c r="CJ328" i="17"/>
  <c r="CB328" i="17"/>
  <c r="BL328" i="17"/>
  <c r="CH328" i="17"/>
  <c r="BZ328" i="17"/>
  <c r="BJ328" i="17"/>
  <c r="CN328" i="17"/>
  <c r="CF328" i="17"/>
  <c r="BP328" i="17"/>
  <c r="CM328" i="17"/>
  <c r="CE328" i="17"/>
  <c r="BO328" i="17"/>
  <c r="CI328" i="17"/>
  <c r="BK328" i="17"/>
  <c r="CG328" i="17"/>
  <c r="BI328" i="17"/>
  <c r="CD328" i="17"/>
  <c r="CC328" i="17"/>
  <c r="CA328" i="17"/>
  <c r="BY328" i="17"/>
  <c r="CK328" i="17"/>
  <c r="BM328" i="17"/>
  <c r="CL328" i="17"/>
  <c r="BN328" i="17"/>
  <c r="EF328" i="22"/>
  <c r="BZ330" i="22"/>
  <c r="BJ330" i="22"/>
  <c r="CH330" i="22" s="1"/>
  <c r="BY330" i="22"/>
  <c r="BI330" i="22"/>
  <c r="CG330" i="22" s="1"/>
  <c r="CF330" i="22"/>
  <c r="BP330" i="22"/>
  <c r="CN330" i="22" s="1"/>
  <c r="CE330" i="22"/>
  <c r="BO330" i="22"/>
  <c r="CM330" i="22" s="1"/>
  <c r="CD330" i="22"/>
  <c r="BN330" i="22"/>
  <c r="CL330" i="22" s="1"/>
  <c r="CC330" i="22"/>
  <c r="BM330" i="22"/>
  <c r="CK330" i="22" s="1"/>
  <c r="CB330" i="22"/>
  <c r="BL330" i="22"/>
  <c r="CJ330" i="22" s="1"/>
  <c r="CA330" i="22"/>
  <c r="BK330" i="22"/>
  <c r="CI330" i="22" s="1"/>
  <c r="FZ138" i="22"/>
  <c r="CE44" i="23"/>
  <c r="BO44" i="23"/>
  <c r="CM44" i="23" s="1"/>
  <c r="CF44" i="23"/>
  <c r="BP44" i="23"/>
  <c r="CN44" i="23" s="1"/>
  <c r="BZ44" i="23"/>
  <c r="BJ44" i="23"/>
  <c r="CH44" i="23" s="1"/>
  <c r="CA44" i="23"/>
  <c r="BK44" i="23"/>
  <c r="CI44" i="23" s="1"/>
  <c r="CB44" i="23"/>
  <c r="BY44" i="23"/>
  <c r="BL44" i="23"/>
  <c r="CJ44" i="23" s="1"/>
  <c r="BI44" i="23"/>
  <c r="CG44" i="23" s="1"/>
  <c r="CD44" i="23"/>
  <c r="BN44" i="23"/>
  <c r="CL44" i="23" s="1"/>
  <c r="CC44" i="23"/>
  <c r="BM44" i="23"/>
  <c r="CK44" i="23" s="1"/>
  <c r="FK140" i="23"/>
  <c r="DU326" i="23"/>
  <c r="EM326" i="23"/>
  <c r="DW91" i="24"/>
  <c r="DU327" i="24"/>
  <c r="FA327" i="24" s="1"/>
  <c r="EA235" i="24"/>
  <c r="FD187" i="24"/>
  <c r="FE280" i="24"/>
  <c r="FP326" i="24"/>
  <c r="ES90" i="17"/>
  <c r="CX235" i="17"/>
  <c r="DN235" i="17"/>
  <c r="EL235" i="17" s="1"/>
  <c r="DF235" i="17"/>
  <c r="CP235" i="17"/>
  <c r="FJ187" i="17"/>
  <c r="EY234" i="17"/>
  <c r="EZ280" i="17"/>
  <c r="FX280" i="17" s="1"/>
  <c r="FP326" i="17"/>
  <c r="EA41" i="17"/>
  <c r="FG41" i="17" s="1"/>
  <c r="FW41" i="17" s="1"/>
  <c r="CW281" i="17"/>
  <c r="DM281" i="17"/>
  <c r="EK281" i="17" s="1"/>
  <c r="DE281" i="17"/>
  <c r="DU281" i="17"/>
  <c r="EC281" i="17"/>
  <c r="CO281" i="17"/>
  <c r="EM42" i="17"/>
  <c r="CQ42" i="17"/>
  <c r="DO42" i="17"/>
  <c r="CY42" i="17"/>
  <c r="DA188" i="17"/>
  <c r="DQ188" i="17"/>
  <c r="DY188" i="17" s="1"/>
  <c r="DI188" i="17"/>
  <c r="CS188" i="17"/>
  <c r="FC233" i="17"/>
  <c r="FS233" i="17" s="1"/>
  <c r="DE91" i="17"/>
  <c r="CO91" i="17"/>
  <c r="DM91" i="17"/>
  <c r="EK91" i="17" s="1"/>
  <c r="CW91" i="17"/>
  <c r="FI280" i="17"/>
  <c r="FS89" i="17"/>
  <c r="EW280" i="17"/>
  <c r="DW326" i="17"/>
  <c r="FC326" i="17" s="1"/>
  <c r="EU326" i="17"/>
  <c r="DQ140" i="17"/>
  <c r="EO140" i="17" s="1"/>
  <c r="DA140" i="17"/>
  <c r="DI140" i="17"/>
  <c r="CS140" i="17"/>
  <c r="EG140" i="17"/>
  <c r="DY140" i="17"/>
  <c r="FE140" i="17" s="1"/>
  <c r="FB279" i="17"/>
  <c r="FR279" i="17" s="1"/>
  <c r="ER139" i="17"/>
  <c r="FH139" i="17" s="1"/>
  <c r="FP41" i="17"/>
  <c r="FG233" i="17"/>
  <c r="CH189" i="17"/>
  <c r="BZ189" i="17"/>
  <c r="BJ189" i="17"/>
  <c r="CG189" i="17"/>
  <c r="BY189" i="17"/>
  <c r="BI189" i="17"/>
  <c r="CN189" i="17"/>
  <c r="CF189" i="17"/>
  <c r="BP189" i="17"/>
  <c r="CM189" i="17"/>
  <c r="CE189" i="17"/>
  <c r="BO189" i="17"/>
  <c r="CL189" i="17"/>
  <c r="CD189" i="17"/>
  <c r="BN189" i="17"/>
  <c r="CK189" i="17"/>
  <c r="CC189" i="17"/>
  <c r="BM189" i="17"/>
  <c r="CJ189" i="17"/>
  <c r="CB189" i="17"/>
  <c r="BL189" i="17"/>
  <c r="CI189" i="17"/>
  <c r="CA189" i="17"/>
  <c r="BK189" i="17"/>
  <c r="DV282" i="22"/>
  <c r="DY235" i="22"/>
  <c r="FE235" i="22" s="1"/>
  <c r="FP188" i="22"/>
  <c r="EB92" i="22"/>
  <c r="DV235" i="22"/>
  <c r="CA284" i="22"/>
  <c r="BK284" i="22"/>
  <c r="CI284" i="22" s="1"/>
  <c r="BZ284" i="22"/>
  <c r="BJ284" i="22"/>
  <c r="CH284" i="22" s="1"/>
  <c r="BY284" i="22"/>
  <c r="BI284" i="22"/>
  <c r="CG284" i="22" s="1"/>
  <c r="CF284" i="22"/>
  <c r="BP284" i="22"/>
  <c r="CN284" i="22" s="1"/>
  <c r="CE284" i="22"/>
  <c r="BO284" i="22"/>
  <c r="CM284" i="22" s="1"/>
  <c r="CD284" i="22"/>
  <c r="BN284" i="22"/>
  <c r="CL284" i="22" s="1"/>
  <c r="CC284" i="22"/>
  <c r="BM284" i="22"/>
  <c r="CK284" i="22" s="1"/>
  <c r="CB284" i="22"/>
  <c r="BL284" i="22"/>
  <c r="CJ284" i="22" s="1"/>
  <c r="FU90" i="22"/>
  <c r="DU328" i="22"/>
  <c r="FA328" i="22" s="1"/>
  <c r="FE234" i="22"/>
  <c r="DY92" i="23"/>
  <c r="DW188" i="23"/>
  <c r="DZ92" i="23"/>
  <c r="FF92" i="23" s="1"/>
  <c r="FZ233" i="24"/>
  <c r="DX140" i="24"/>
  <c r="DW188" i="24"/>
  <c r="CD237" i="24"/>
  <c r="BN237" i="24"/>
  <c r="CL237" i="24" s="1"/>
  <c r="CC237" i="24"/>
  <c r="BM237" i="24"/>
  <c r="CK237" i="24" s="1"/>
  <c r="CB237" i="24"/>
  <c r="BL237" i="24"/>
  <c r="CJ237" i="24" s="1"/>
  <c r="BY237" i="24"/>
  <c r="BI237" i="24"/>
  <c r="CG237" i="24" s="1"/>
  <c r="CF237" i="24"/>
  <c r="BP237" i="24"/>
  <c r="CE237" i="24"/>
  <c r="CA237" i="24"/>
  <c r="BZ237" i="24"/>
  <c r="BO237" i="24"/>
  <c r="CM237" i="24" s="1"/>
  <c r="BK237" i="24"/>
  <c r="CI237" i="24" s="1"/>
  <c r="BJ237" i="24"/>
  <c r="CH237" i="24" s="1"/>
  <c r="BZ93" i="24"/>
  <c r="BJ93" i="24"/>
  <c r="CH93" i="24" s="1"/>
  <c r="BY93" i="24"/>
  <c r="BI93" i="24"/>
  <c r="CG93" i="24" s="1"/>
  <c r="CF93" i="24"/>
  <c r="BP93" i="24"/>
  <c r="CE93" i="24"/>
  <c r="BO93" i="24"/>
  <c r="CM93" i="24" s="1"/>
  <c r="CD93" i="24"/>
  <c r="BN93" i="24"/>
  <c r="CL93" i="24" s="1"/>
  <c r="CC93" i="24"/>
  <c r="BM93" i="24"/>
  <c r="CK93" i="24" s="1"/>
  <c r="CB93" i="24"/>
  <c r="BL93" i="24"/>
  <c r="CJ93" i="24" s="1"/>
  <c r="CA93" i="24"/>
  <c r="BK93" i="24"/>
  <c r="CI93" i="24" s="1"/>
  <c r="FP280" i="24"/>
  <c r="FI90" i="17"/>
  <c r="EX41" i="17"/>
  <c r="EP235" i="17"/>
  <c r="DB235" i="17"/>
  <c r="DR235" i="17"/>
  <c r="CT235" i="17"/>
  <c r="DJ235" i="17"/>
  <c r="DV187" i="17"/>
  <c r="FB187" i="17" s="1"/>
  <c r="DZ90" i="17"/>
  <c r="FF90" i="17" s="1"/>
  <c r="FO41" i="17"/>
  <c r="CZ281" i="17"/>
  <c r="DP281" i="17"/>
  <c r="EN281" i="17" s="1"/>
  <c r="DH281" i="17"/>
  <c r="CR281" i="17"/>
  <c r="DX281" i="17"/>
  <c r="FK233" i="17"/>
  <c r="EK42" i="17"/>
  <c r="CO42" i="17"/>
  <c r="DM42" i="17"/>
  <c r="CW42" i="17"/>
  <c r="DT188" i="17"/>
  <c r="ER188" i="17" s="1"/>
  <c r="DD188" i="17"/>
  <c r="DL188" i="17"/>
  <c r="CV188" i="17"/>
  <c r="EZ325" i="17"/>
  <c r="EP326" i="17"/>
  <c r="FN326" i="17" s="1"/>
  <c r="EC139" i="17"/>
  <c r="DH91" i="17"/>
  <c r="CR91" i="17"/>
  <c r="DX91" i="17"/>
  <c r="CZ91" i="17"/>
  <c r="DP91" i="17"/>
  <c r="EN91" i="17" s="1"/>
  <c r="DZ234" i="17"/>
  <c r="FQ138" i="17"/>
  <c r="DY41" i="17"/>
  <c r="FX185" i="17"/>
  <c r="DY280" i="17"/>
  <c r="FE280" i="17" s="1"/>
  <c r="FU280" i="17" s="1"/>
  <c r="FD233" i="17"/>
  <c r="FT233" i="17" s="1"/>
  <c r="FK326" i="17"/>
  <c r="EU139" i="17"/>
  <c r="DR327" i="17"/>
  <c r="DZ327" i="17" s="1"/>
  <c r="DB327" i="17"/>
  <c r="DJ327" i="17"/>
  <c r="EH327" i="17" s="1"/>
  <c r="CT327" i="17"/>
  <c r="CZ327" i="17"/>
  <c r="DP327" i="17"/>
  <c r="EN327" i="17" s="1"/>
  <c r="DH327" i="17"/>
  <c r="CR327" i="17"/>
  <c r="EF327" i="17"/>
  <c r="DT140" i="17"/>
  <c r="ER140" i="17" s="1"/>
  <c r="DD140" i="17"/>
  <c r="DL140" i="17"/>
  <c r="CV140" i="17"/>
  <c r="FG325" i="17"/>
  <c r="EZ187" i="17"/>
  <c r="FT89" i="17"/>
  <c r="FF89" i="17"/>
  <c r="FV89" i="17" s="1"/>
  <c r="FT327" i="22"/>
  <c r="CE283" i="23"/>
  <c r="BO283" i="23"/>
  <c r="CM283" i="23" s="1"/>
  <c r="CD283" i="23"/>
  <c r="BN283" i="23"/>
  <c r="CL283" i="23" s="1"/>
  <c r="CC283" i="23"/>
  <c r="BM283" i="23"/>
  <c r="CK283" i="23" s="1"/>
  <c r="CB283" i="23"/>
  <c r="BL283" i="23"/>
  <c r="CJ283" i="23" s="1"/>
  <c r="CA283" i="23"/>
  <c r="BK283" i="23"/>
  <c r="CI283" i="23" s="1"/>
  <c r="BZ283" i="23"/>
  <c r="BJ283" i="23"/>
  <c r="CH283" i="23" s="1"/>
  <c r="BY283" i="23"/>
  <c r="BI283" i="23"/>
  <c r="CG283" i="23" s="1"/>
  <c r="CF283" i="23"/>
  <c r="BP283" i="23"/>
  <c r="CN283" i="23" s="1"/>
  <c r="CC328" i="23"/>
  <c r="BM328" i="23"/>
  <c r="CK328" i="23" s="1"/>
  <c r="CB328" i="23"/>
  <c r="BL328" i="23"/>
  <c r="CJ328" i="23" s="1"/>
  <c r="CA328" i="23"/>
  <c r="BK328" i="23"/>
  <c r="CI328" i="23" s="1"/>
  <c r="BZ328" i="23"/>
  <c r="BJ328" i="23"/>
  <c r="CH328" i="23" s="1"/>
  <c r="BY328" i="23"/>
  <c r="BI328" i="23"/>
  <c r="CG328" i="23" s="1"/>
  <c r="CF328" i="23"/>
  <c r="BP328" i="23"/>
  <c r="CN328" i="23" s="1"/>
  <c r="CE328" i="23"/>
  <c r="BO328" i="23"/>
  <c r="CM328" i="23" s="1"/>
  <c r="CD328" i="23"/>
  <c r="BN328" i="23"/>
  <c r="CL328" i="23" s="1"/>
  <c r="FR139" i="24"/>
  <c r="CW235" i="17"/>
  <c r="DM235" i="17"/>
  <c r="EK235" i="17" s="1"/>
  <c r="DE235" i="17"/>
  <c r="CO235" i="17"/>
  <c r="EI281" i="17"/>
  <c r="DC281" i="17"/>
  <c r="DS281" i="17"/>
  <c r="EQ281" i="17"/>
  <c r="EA281" i="17"/>
  <c r="FG281" i="17" s="1"/>
  <c r="CU281" i="17"/>
  <c r="DK281" i="17"/>
  <c r="CU42" i="17"/>
  <c r="DC42" i="17"/>
  <c r="DK42" i="17"/>
  <c r="DS42" i="17"/>
  <c r="EQ42" i="17" s="1"/>
  <c r="DT42" i="17"/>
  <c r="ER42" i="17" s="1"/>
  <c r="CV42" i="17"/>
  <c r="DL42" i="17"/>
  <c r="DD42" i="17"/>
  <c r="EJ42" i="17"/>
  <c r="EZ42" i="17" s="1"/>
  <c r="EE188" i="17"/>
  <c r="EM188" i="17"/>
  <c r="FK188" i="17" s="1"/>
  <c r="CY188" i="17"/>
  <c r="DO188" i="17"/>
  <c r="DG188" i="17"/>
  <c r="CQ188" i="17"/>
  <c r="FD187" i="17"/>
  <c r="FQ325" i="17"/>
  <c r="DS91" i="17"/>
  <c r="EQ91" i="17" s="1"/>
  <c r="DK91" i="17"/>
  <c r="CU91" i="17"/>
  <c r="DC91" i="17"/>
  <c r="EA91" i="17"/>
  <c r="EX234" i="17"/>
  <c r="DU280" i="17"/>
  <c r="FA280" i="17" s="1"/>
  <c r="ES280" i="17"/>
  <c r="FM280" i="17"/>
  <c r="FU279" i="17"/>
  <c r="DM327" i="17"/>
  <c r="EK327" i="17" s="1"/>
  <c r="CW327" i="17"/>
  <c r="CO327" i="17"/>
  <c r="DE327" i="17"/>
  <c r="EC327" i="17" s="1"/>
  <c r="CY140" i="17"/>
  <c r="DO140" i="17"/>
  <c r="EM140" i="17" s="1"/>
  <c r="CQ140" i="17"/>
  <c r="DW140" i="17"/>
  <c r="DG140" i="17"/>
  <c r="EE140" i="17" s="1"/>
  <c r="FC140" i="17" s="1"/>
  <c r="FX278" i="17"/>
  <c r="FQ185" i="17"/>
  <c r="FQ279" i="17"/>
  <c r="FH187" i="17"/>
  <c r="EW234" i="17"/>
  <c r="CN43" i="17"/>
  <c r="CF43" i="17"/>
  <c r="CG43" i="17"/>
  <c r="BY43" i="17"/>
  <c r="CH43" i="17"/>
  <c r="BZ43" i="17"/>
  <c r="CI43" i="17"/>
  <c r="CA43" i="17"/>
  <c r="CJ43" i="17"/>
  <c r="CB43" i="17"/>
  <c r="CK43" i="17"/>
  <c r="CC43" i="17"/>
  <c r="CL43" i="17"/>
  <c r="CE43" i="17"/>
  <c r="BJ43" i="17"/>
  <c r="BM43" i="17"/>
  <c r="BK43" i="17"/>
  <c r="BL43" i="17"/>
  <c r="CM43" i="17"/>
  <c r="BI43" i="17"/>
  <c r="BN43" i="17"/>
  <c r="BP43" i="17"/>
  <c r="BO43" i="17"/>
  <c r="CD43" i="17"/>
  <c r="DV326" i="23"/>
  <c r="DV281" i="23"/>
  <c r="DU281" i="23"/>
  <c r="BZ94" i="23"/>
  <c r="BJ94" i="23"/>
  <c r="CH94" i="23" s="1"/>
  <c r="BY94" i="23"/>
  <c r="BI94" i="23"/>
  <c r="CG94" i="23" s="1"/>
  <c r="CF94" i="23"/>
  <c r="BP94" i="23"/>
  <c r="CN94" i="23" s="1"/>
  <c r="CE94" i="23"/>
  <c r="BO94" i="23"/>
  <c r="CM94" i="23" s="1"/>
  <c r="CD94" i="23"/>
  <c r="BN94" i="23"/>
  <c r="CL94" i="23" s="1"/>
  <c r="CC94" i="23"/>
  <c r="BM94" i="23"/>
  <c r="CK94" i="23" s="1"/>
  <c r="CB94" i="23"/>
  <c r="BL94" i="23"/>
  <c r="CJ94" i="23" s="1"/>
  <c r="CA94" i="23"/>
  <c r="BK94" i="23"/>
  <c r="CI94" i="23" s="1"/>
  <c r="DU91" i="24"/>
  <c r="EA43" i="24"/>
  <c r="FD22" i="17"/>
  <c r="CZ235" i="17"/>
  <c r="DP235" i="17"/>
  <c r="EN235" i="17" s="1"/>
  <c r="CR235" i="17"/>
  <c r="DH235" i="17"/>
  <c r="FA233" i="17"/>
  <c r="FD139" i="17"/>
  <c r="EL42" i="17"/>
  <c r="CP42" i="17"/>
  <c r="DN42" i="17"/>
  <c r="CX42" i="17"/>
  <c r="DR188" i="17"/>
  <c r="EP188" i="17" s="1"/>
  <c r="DB188" i="17"/>
  <c r="CT188" i="17"/>
  <c r="DJ188" i="17"/>
  <c r="EH188" i="17"/>
  <c r="FL187" i="17"/>
  <c r="EU280" i="17"/>
  <c r="ED91" i="17"/>
  <c r="DN91" i="17"/>
  <c r="EL91" i="17" s="1"/>
  <c r="DF91" i="17"/>
  <c r="CP91" i="17"/>
  <c r="CX91" i="17"/>
  <c r="EC187" i="17"/>
  <c r="ES187" i="17" s="1"/>
  <c r="FQ187" i="17" s="1"/>
  <c r="DY90" i="17"/>
  <c r="EG41" i="17"/>
  <c r="EW41" i="17"/>
  <c r="ET234" i="17"/>
  <c r="FR234" i="17" s="1"/>
  <c r="FJ90" i="17"/>
  <c r="DD327" i="17"/>
  <c r="DT327" i="17"/>
  <c r="DL327" i="17"/>
  <c r="CV327" i="17"/>
  <c r="EH140" i="17"/>
  <c r="DR140" i="17"/>
  <c r="EP140" i="17" s="1"/>
  <c r="DB140" i="17"/>
  <c r="DJ140" i="17"/>
  <c r="CT140" i="17"/>
  <c r="DZ140" i="17"/>
  <c r="FF140" i="17" s="1"/>
  <c r="FG90" i="17"/>
  <c r="ED280" i="17"/>
  <c r="ET280" i="17" s="1"/>
  <c r="FZ137" i="17"/>
  <c r="DX90" i="17"/>
  <c r="FD90" i="17" s="1"/>
  <c r="EA280" i="17"/>
  <c r="DX326" i="17"/>
  <c r="FD326" i="17" s="1"/>
  <c r="FB326" i="17"/>
  <c r="FR326" i="17" s="1"/>
  <c r="FE233" i="17"/>
  <c r="FU233" i="17" s="1"/>
  <c r="DW328" i="22"/>
  <c r="BY191" i="22"/>
  <c r="BI191" i="22"/>
  <c r="CG191" i="22" s="1"/>
  <c r="CF191" i="22"/>
  <c r="BP191" i="22"/>
  <c r="CN191" i="22" s="1"/>
  <c r="CE191" i="22"/>
  <c r="BO191" i="22"/>
  <c r="CM191" i="22" s="1"/>
  <c r="CC191" i="22"/>
  <c r="BM191" i="22"/>
  <c r="CK191" i="22" s="1"/>
  <c r="CB191" i="22"/>
  <c r="BL191" i="22"/>
  <c r="CJ191" i="22" s="1"/>
  <c r="CA191" i="22"/>
  <c r="BK191" i="22"/>
  <c r="CI191" i="22" s="1"/>
  <c r="BZ191" i="22"/>
  <c r="BJ191" i="22"/>
  <c r="CH191" i="22" s="1"/>
  <c r="CD191" i="22"/>
  <c r="BN191" i="22"/>
  <c r="CL191" i="22" s="1"/>
  <c r="DV189" i="22"/>
  <c r="DZ189" i="22"/>
  <c r="FC327" i="22"/>
  <c r="EB141" i="23"/>
  <c r="BY190" i="23"/>
  <c r="BI190" i="23"/>
  <c r="CG190" i="23" s="1"/>
  <c r="CF190" i="23"/>
  <c r="BP190" i="23"/>
  <c r="CN190" i="23" s="1"/>
  <c r="CE190" i="23"/>
  <c r="BO190" i="23"/>
  <c r="CM190" i="23" s="1"/>
  <c r="CD190" i="23"/>
  <c r="BN190" i="23"/>
  <c r="CL190" i="23" s="1"/>
  <c r="CC190" i="23"/>
  <c r="BM190" i="23"/>
  <c r="CK190" i="23" s="1"/>
  <c r="CB190" i="23"/>
  <c r="BL190" i="23"/>
  <c r="CJ190" i="23" s="1"/>
  <c r="CA190" i="23"/>
  <c r="BK190" i="23"/>
  <c r="CI190" i="23" s="1"/>
  <c r="BZ190" i="23"/>
  <c r="BJ190" i="23"/>
  <c r="CH190" i="23" s="1"/>
  <c r="EB326" i="23"/>
  <c r="FI235" i="23"/>
  <c r="DD281" i="24"/>
  <c r="CD190" i="24"/>
  <c r="BN190" i="24"/>
  <c r="CL190" i="24" s="1"/>
  <c r="CC190" i="24"/>
  <c r="BM190" i="24"/>
  <c r="CK190" i="24" s="1"/>
  <c r="CB190" i="24"/>
  <c r="BL190" i="24"/>
  <c r="CJ190" i="24" s="1"/>
  <c r="BY190" i="24"/>
  <c r="BI190" i="24"/>
  <c r="CG190" i="24" s="1"/>
  <c r="BP190" i="24"/>
  <c r="BO190" i="24"/>
  <c r="CM190" i="24" s="1"/>
  <c r="BJ190" i="24"/>
  <c r="CH190" i="24" s="1"/>
  <c r="CF190" i="24"/>
  <c r="CA190" i="24"/>
  <c r="CE190" i="24"/>
  <c r="BZ190" i="24"/>
  <c r="BK190" i="24"/>
  <c r="CI190" i="24" s="1"/>
  <c r="FC139" i="24"/>
  <c r="EW139" i="24"/>
  <c r="FD90" i="24"/>
  <c r="EW187" i="17"/>
  <c r="FL280" i="17"/>
  <c r="FR139" i="17"/>
  <c r="FN41" i="17"/>
  <c r="EQ235" i="17"/>
  <c r="DC235" i="17"/>
  <c r="DS235" i="17"/>
  <c r="DK235" i="17"/>
  <c r="EI235" i="17" s="1"/>
  <c r="EY235" i="17" s="1"/>
  <c r="CU235" i="17"/>
  <c r="EX90" i="17"/>
  <c r="FV90" i="17" s="1"/>
  <c r="EQ326" i="17"/>
  <c r="FO326" i="17" s="1"/>
  <c r="DA281" i="17"/>
  <c r="DQ281" i="17"/>
  <c r="EO281" i="17" s="1"/>
  <c r="DY281" i="17"/>
  <c r="DI281" i="17"/>
  <c r="CS281" i="17"/>
  <c r="EA187" i="17"/>
  <c r="FG187" i="17" s="1"/>
  <c r="DZ280" i="17"/>
  <c r="FF280" i="17" s="1"/>
  <c r="CW188" i="17"/>
  <c r="DM188" i="17"/>
  <c r="EK188" i="17" s="1"/>
  <c r="DE188" i="17"/>
  <c r="CO188" i="17"/>
  <c r="DU188" i="17"/>
  <c r="EV187" i="17"/>
  <c r="FT187" i="17" s="1"/>
  <c r="FF326" i="17"/>
  <c r="FV326" i="17" s="1"/>
  <c r="CS91" i="17"/>
  <c r="DA91" i="17"/>
  <c r="DQ91" i="17"/>
  <c r="EO91" i="17" s="1"/>
  <c r="DI91" i="17"/>
  <c r="DY91" i="17"/>
  <c r="FX324" i="17"/>
  <c r="FZ324" i="17" s="1"/>
  <c r="EY186" i="17"/>
  <c r="FW186" i="17" s="1"/>
  <c r="FM41" i="17"/>
  <c r="FF233" i="17"/>
  <c r="FV233" i="17" s="1"/>
  <c r="DV90" i="17"/>
  <c r="FB90" i="17" s="1"/>
  <c r="FU138" i="17"/>
  <c r="EG327" i="17"/>
  <c r="DQ327" i="17"/>
  <c r="EO327" i="17" s="1"/>
  <c r="DA327" i="17"/>
  <c r="DI327" i="17"/>
  <c r="CS327" i="17"/>
  <c r="DM140" i="17"/>
  <c r="DU140" i="17" s="1"/>
  <c r="FA140" i="17" s="1"/>
  <c r="EK140" i="17"/>
  <c r="CW140" i="17"/>
  <c r="CO140" i="17"/>
  <c r="FI140" i="17" s="1"/>
  <c r="DE140" i="17"/>
  <c r="EC140" i="17"/>
  <c r="EJ234" i="17"/>
  <c r="FH234" i="17" s="1"/>
  <c r="EK326" i="17"/>
  <c r="FI326" i="17" s="1"/>
  <c r="FH41" i="17"/>
  <c r="FR233" i="17"/>
  <c r="FJ138" i="17"/>
  <c r="FR138" i="17" s="1"/>
  <c r="CG236" i="17"/>
  <c r="BY236" i="17"/>
  <c r="BI236" i="17"/>
  <c r="CN236" i="17"/>
  <c r="CF236" i="17"/>
  <c r="BP236" i="17"/>
  <c r="CM236" i="17"/>
  <c r="CE236" i="17"/>
  <c r="BO236" i="17"/>
  <c r="CL236" i="17"/>
  <c r="CD236" i="17"/>
  <c r="BN236" i="17"/>
  <c r="CK236" i="17"/>
  <c r="CC236" i="17"/>
  <c r="BM236" i="17"/>
  <c r="CJ236" i="17"/>
  <c r="CB236" i="17"/>
  <c r="BL236" i="17"/>
  <c r="CH236" i="17"/>
  <c r="BZ236" i="17"/>
  <c r="BJ236" i="17"/>
  <c r="CA236" i="17"/>
  <c r="BK236" i="17"/>
  <c r="CI236" i="17"/>
  <c r="CH92" i="17"/>
  <c r="BZ92" i="17"/>
  <c r="BJ92" i="17"/>
  <c r="CG92" i="17"/>
  <c r="BY92" i="17"/>
  <c r="BI92" i="17"/>
  <c r="CN92" i="17"/>
  <c r="CF92" i="17"/>
  <c r="BP92" i="17"/>
  <c r="CM92" i="17"/>
  <c r="CE92" i="17"/>
  <c r="BO92" i="17"/>
  <c r="CL92" i="17"/>
  <c r="CD92" i="17"/>
  <c r="BN92" i="17"/>
  <c r="CK92" i="17"/>
  <c r="CC92" i="17"/>
  <c r="BM92" i="17"/>
  <c r="CJ92" i="17"/>
  <c r="CB92" i="17"/>
  <c r="BL92" i="17"/>
  <c r="CI92" i="17"/>
  <c r="CA92" i="17"/>
  <c r="BK92" i="17"/>
  <c r="CF44" i="22"/>
  <c r="BP44" i="22"/>
  <c r="CN44" i="22" s="1"/>
  <c r="BY44" i="22"/>
  <c r="BI44" i="22"/>
  <c r="CG44" i="22" s="1"/>
  <c r="BZ44" i="22"/>
  <c r="BJ44" i="22"/>
  <c r="CH44" i="22" s="1"/>
  <c r="CA44" i="22"/>
  <c r="BK44" i="22"/>
  <c r="CI44" i="22" s="1"/>
  <c r="CB44" i="22"/>
  <c r="BL44" i="22"/>
  <c r="CJ44" i="22" s="1"/>
  <c r="CC44" i="22"/>
  <c r="BM44" i="22"/>
  <c r="CK44" i="22" s="1"/>
  <c r="CD44" i="22"/>
  <c r="BN44" i="22"/>
  <c r="CL44" i="22" s="1"/>
  <c r="CE44" i="22"/>
  <c r="BO44" i="22"/>
  <c r="CM44" i="22" s="1"/>
  <c r="FS188" i="22"/>
  <c r="EO328" i="22"/>
  <c r="DW140" i="22"/>
  <c r="DU92" i="22"/>
  <c r="FO325" i="23"/>
  <c r="CF238" i="23"/>
  <c r="BP238" i="23"/>
  <c r="CN238" i="23" s="1"/>
  <c r="CE238" i="23"/>
  <c r="BO238" i="23"/>
  <c r="CM238" i="23" s="1"/>
  <c r="CD238" i="23"/>
  <c r="BN238" i="23"/>
  <c r="CL238" i="23" s="1"/>
  <c r="CC238" i="23"/>
  <c r="BM238" i="23"/>
  <c r="CK238" i="23" s="1"/>
  <c r="CB238" i="23"/>
  <c r="BL238" i="23"/>
  <c r="CJ238" i="23" s="1"/>
  <c r="CA238" i="23"/>
  <c r="BK238" i="23"/>
  <c r="CI238" i="23" s="1"/>
  <c r="BZ238" i="23"/>
  <c r="BJ238" i="23"/>
  <c r="CH238" i="23" s="1"/>
  <c r="BY238" i="23"/>
  <c r="BI238" i="23"/>
  <c r="CG238" i="23" s="1"/>
  <c r="EB188" i="23"/>
  <c r="DZ326" i="23"/>
  <c r="DX188" i="23"/>
  <c r="FC326" i="23"/>
  <c r="EB281" i="24"/>
  <c r="DX43" i="24"/>
  <c r="DW140" i="24"/>
  <c r="DV188" i="24"/>
  <c r="DU235" i="24"/>
  <c r="DX281" i="24"/>
  <c r="FD281" i="24" s="1"/>
  <c r="FM187" i="17"/>
  <c r="DX280" i="17"/>
  <c r="FD280" i="17" s="1"/>
  <c r="CY235" i="17"/>
  <c r="DO235" i="17"/>
  <c r="EM235" i="17" s="1"/>
  <c r="DG235" i="17"/>
  <c r="CQ235" i="17"/>
  <c r="FX279" i="17"/>
  <c r="EI139" i="17"/>
  <c r="EY139" i="17" s="1"/>
  <c r="EM281" i="17"/>
  <c r="CY281" i="17"/>
  <c r="DO281" i="17"/>
  <c r="DG281" i="17"/>
  <c r="CQ281" i="17"/>
  <c r="DD281" i="17"/>
  <c r="DT281" i="17"/>
  <c r="ER281" i="17" s="1"/>
  <c r="DL281" i="17"/>
  <c r="CV281" i="17"/>
  <c r="EJ281" i="17"/>
  <c r="FL234" i="17"/>
  <c r="EV139" i="17"/>
  <c r="FT139" i="17" s="1"/>
  <c r="DR42" i="17"/>
  <c r="EP42" i="17" s="1"/>
  <c r="DJ42" i="17"/>
  <c r="DB42" i="17"/>
  <c r="CT42" i="17"/>
  <c r="EH42" i="17"/>
  <c r="EF188" i="17"/>
  <c r="DP188" i="17"/>
  <c r="DX188" i="17" s="1"/>
  <c r="CZ188" i="17"/>
  <c r="DH188" i="17"/>
  <c r="CR188" i="17"/>
  <c r="ES234" i="17"/>
  <c r="FQ234" i="17" s="1"/>
  <c r="FP90" i="17"/>
  <c r="DW280" i="17"/>
  <c r="FC280" i="17" s="1"/>
  <c r="EK139" i="17"/>
  <c r="ES139" i="17" s="1"/>
  <c r="EJ91" i="17"/>
  <c r="CV91" i="17"/>
  <c r="DL91" i="17"/>
  <c r="DT91" i="17"/>
  <c r="ER91" i="17" s="1"/>
  <c r="DD91" i="17"/>
  <c r="FH325" i="17"/>
  <c r="EG90" i="17"/>
  <c r="FM90" i="17" s="1"/>
  <c r="EO326" i="17"/>
  <c r="EW326" i="17" s="1"/>
  <c r="EH139" i="17"/>
  <c r="FN139" i="17" s="1"/>
  <c r="EH187" i="17"/>
  <c r="FF187" i="17" s="1"/>
  <c r="EX187" i="17"/>
  <c r="ET90" i="17"/>
  <c r="FR90" i="17" s="1"/>
  <c r="FW278" i="17"/>
  <c r="FZ278" i="17" s="1"/>
  <c r="EE327" i="17"/>
  <c r="DO327" i="17"/>
  <c r="EM327" i="17" s="1"/>
  <c r="CY327" i="17"/>
  <c r="CQ327" i="17"/>
  <c r="DG327" i="17"/>
  <c r="DW327" i="17"/>
  <c r="FC327" i="17" s="1"/>
  <c r="EF140" i="17"/>
  <c r="DP140" i="17"/>
  <c r="EN140" i="17" s="1"/>
  <c r="CZ140" i="17"/>
  <c r="DH140" i="17"/>
  <c r="CR140" i="17"/>
  <c r="EW186" i="17"/>
  <c r="FU186" i="17" s="1"/>
  <c r="FZ186" i="17" s="1"/>
  <c r="EZ41" i="17"/>
  <c r="FX41" i="17" s="1"/>
  <c r="EJ187" i="17"/>
  <c r="FP187" i="17" s="1"/>
  <c r="DY234" i="17"/>
  <c r="FE234" i="17" s="1"/>
  <c r="EQ280" i="17"/>
  <c r="FO280" i="17" s="1"/>
  <c r="FL326" i="17"/>
  <c r="FM139" i="17"/>
  <c r="CG282" i="17"/>
  <c r="BY282" i="17"/>
  <c r="BI282" i="17"/>
  <c r="CN282" i="17"/>
  <c r="CF282" i="17"/>
  <c r="BP282" i="17"/>
  <c r="CM282" i="17"/>
  <c r="CE282" i="17"/>
  <c r="BO282" i="17"/>
  <c r="CL282" i="17"/>
  <c r="CD282" i="17"/>
  <c r="BN282" i="17"/>
  <c r="CK282" i="17"/>
  <c r="CC282" i="17"/>
  <c r="BM282" i="17"/>
  <c r="CJ282" i="17"/>
  <c r="CB282" i="17"/>
  <c r="BL282" i="17"/>
  <c r="CH282" i="17"/>
  <c r="BZ282" i="17"/>
  <c r="BJ282" i="17"/>
  <c r="CI282" i="17"/>
  <c r="CA282" i="17"/>
  <c r="BK282" i="17"/>
  <c r="FZ326" i="22"/>
  <c r="DZ328" i="22"/>
  <c r="DU282" i="22"/>
  <c r="EA282" i="22"/>
  <c r="BY142" i="22"/>
  <c r="BI142" i="22"/>
  <c r="CG142" i="22" s="1"/>
  <c r="CF142" i="22"/>
  <c r="BP142" i="22"/>
  <c r="CN142" i="22" s="1"/>
  <c r="CE142" i="22"/>
  <c r="BO142" i="22"/>
  <c r="CM142" i="22" s="1"/>
  <c r="CC142" i="22"/>
  <c r="BM142" i="22"/>
  <c r="CK142" i="22" s="1"/>
  <c r="CB142" i="22"/>
  <c r="BL142" i="22"/>
  <c r="CJ142" i="22" s="1"/>
  <c r="CA142" i="22"/>
  <c r="BK142" i="22"/>
  <c r="CI142" i="22" s="1"/>
  <c r="BZ142" i="22"/>
  <c r="BJ142" i="22"/>
  <c r="CH142" i="22" s="1"/>
  <c r="CD142" i="22"/>
  <c r="BN142" i="22"/>
  <c r="CL142" i="22" s="1"/>
  <c r="DZ140" i="22"/>
  <c r="ER141" i="23"/>
  <c r="EU234" i="17"/>
  <c r="EV280" i="17"/>
  <c r="FT280" i="17" s="1"/>
  <c r="EG235" i="17"/>
  <c r="DA235" i="17"/>
  <c r="DQ235" i="17"/>
  <c r="EO235" i="17" s="1"/>
  <c r="CS235" i="17"/>
  <c r="DI235" i="17"/>
  <c r="ET187" i="17"/>
  <c r="FO234" i="17"/>
  <c r="FH326" i="17"/>
  <c r="CX281" i="17"/>
  <c r="DN281" i="17"/>
  <c r="EL281" i="17" s="1"/>
  <c r="CP281" i="17"/>
  <c r="ED281" i="17"/>
  <c r="DF281" i="17"/>
  <c r="EY187" i="17"/>
  <c r="FW187" i="17" s="1"/>
  <c r="FD234" i="17"/>
  <c r="EH280" i="17"/>
  <c r="FN280" i="17" s="1"/>
  <c r="EO42" i="17"/>
  <c r="CS42" i="17"/>
  <c r="DI42" i="17"/>
  <c r="DY42" i="17" s="1"/>
  <c r="DQ42" i="17"/>
  <c r="DA42" i="17"/>
  <c r="EI188" i="17"/>
  <c r="EQ188" i="17"/>
  <c r="EY188" i="17" s="1"/>
  <c r="DS188" i="17"/>
  <c r="DC188" i="17"/>
  <c r="DK188" i="17"/>
  <c r="EA188" i="17" s="1"/>
  <c r="FG188" i="17" s="1"/>
  <c r="CU188" i="17"/>
  <c r="FK280" i="17"/>
  <c r="EX326" i="17"/>
  <c r="DG91" i="17"/>
  <c r="DO91" i="17"/>
  <c r="EM91" i="17" s="1"/>
  <c r="CY91" i="17"/>
  <c r="CQ91" i="17"/>
  <c r="DU187" i="17"/>
  <c r="FA187" i="17" s="1"/>
  <c r="EH234" i="17"/>
  <c r="FN234" i="17" s="1"/>
  <c r="FT185" i="17"/>
  <c r="FM326" i="17"/>
  <c r="FN187" i="17"/>
  <c r="FQ89" i="17"/>
  <c r="FR89" i="17"/>
  <c r="FK139" i="17"/>
  <c r="DS140" i="17"/>
  <c r="EA140" i="17" s="1"/>
  <c r="DC140" i="17"/>
  <c r="DK140" i="17"/>
  <c r="EI140" i="17" s="1"/>
  <c r="CU140" i="17"/>
  <c r="FC187" i="17"/>
  <c r="FS187" i="17" s="1"/>
  <c r="ES326" i="17"/>
  <c r="EZ139" i="17"/>
  <c r="FS232" i="17"/>
  <c r="FZ232" i="17" s="1"/>
  <c r="FC138" i="17"/>
  <c r="FS138" i="17" s="1"/>
  <c r="EI280" i="17"/>
  <c r="FV186" i="17"/>
  <c r="EV326" i="17"/>
  <c r="EW139" i="17"/>
  <c r="FU139" i="17" s="1"/>
  <c r="FD325" i="17"/>
  <c r="FT325" i="17" s="1"/>
  <c r="FG42" i="24"/>
  <c r="EV42" i="24"/>
  <c r="FX41" i="24"/>
  <c r="DY43" i="24"/>
  <c r="FZ40" i="24"/>
  <c r="FJ41" i="22"/>
  <c r="FA41" i="22"/>
  <c r="FD41" i="22"/>
  <c r="EV41" i="22"/>
  <c r="EA42" i="22"/>
  <c r="FE41" i="22"/>
  <c r="FO41" i="22"/>
  <c r="EB42" i="22"/>
  <c r="ET23" i="17"/>
  <c r="FR23" i="17" s="1"/>
  <c r="EV22" i="17"/>
  <c r="FT22" i="17" s="1"/>
  <c r="FA22" i="17"/>
  <c r="EE25" i="17"/>
  <c r="FK25" i="17" s="1"/>
  <c r="DW25" i="17"/>
  <c r="FC25" i="17" s="1"/>
  <c r="EF23" i="17"/>
  <c r="FL23" i="17" s="1"/>
  <c r="DX23" i="17"/>
  <c r="FD23" i="17" s="1"/>
  <c r="EC23" i="17"/>
  <c r="FI23" i="17" s="1"/>
  <c r="DU23" i="17"/>
  <c r="FA23" i="17" s="1"/>
  <c r="ES22" i="17"/>
  <c r="FQ22" i="17" s="1"/>
  <c r="ED24" i="17"/>
  <c r="FJ24" i="17" s="1"/>
  <c r="DV24" i="17"/>
  <c r="FB24" i="17" s="1"/>
  <c r="DX327" i="24"/>
  <c r="DZ327" i="24"/>
  <c r="FB326" i="24"/>
  <c r="EV326" i="24"/>
  <c r="FI327" i="24"/>
  <c r="FQ326" i="24"/>
  <c r="FX326" i="24"/>
  <c r="FG326" i="24"/>
  <c r="FQ280" i="24"/>
  <c r="ER281" i="24"/>
  <c r="DV281" i="24"/>
  <c r="FW280" i="24"/>
  <c r="DU281" i="24"/>
  <c r="DZ281" i="24"/>
  <c r="FF281" i="24" s="1"/>
  <c r="FK280" i="24"/>
  <c r="FS280" i="24" s="1"/>
  <c r="FL280" i="24"/>
  <c r="FU280" i="24"/>
  <c r="FD280" i="24"/>
  <c r="FT280" i="24" s="1"/>
  <c r="DD235" i="24"/>
  <c r="EB235" i="24"/>
  <c r="DW235" i="24"/>
  <c r="ER235" i="24"/>
  <c r="FP235" i="24" s="1"/>
  <c r="FK235" i="24"/>
  <c r="DV235" i="24"/>
  <c r="EB188" i="24"/>
  <c r="EA188" i="24"/>
  <c r="FG188" i="24" s="1"/>
  <c r="EP188" i="24"/>
  <c r="DX188" i="24"/>
  <c r="FD188" i="24" s="1"/>
  <c r="FT187" i="24"/>
  <c r="FF188" i="24"/>
  <c r="FH139" i="24"/>
  <c r="EN140" i="24"/>
  <c r="FQ139" i="24"/>
  <c r="DZ140" i="24"/>
  <c r="FK139" i="24"/>
  <c r="CV140" i="24"/>
  <c r="FH90" i="24"/>
  <c r="FW90" i="24"/>
  <c r="FP90" i="24"/>
  <c r="EO91" i="24"/>
  <c r="EB91" i="24"/>
  <c r="EK91" i="24"/>
  <c r="FA91" i="24" s="1"/>
  <c r="FC90" i="24"/>
  <c r="FO42" i="24"/>
  <c r="EX42" i="24"/>
  <c r="FN42" i="24"/>
  <c r="EQ43" i="24"/>
  <c r="FT41" i="24"/>
  <c r="FZ41" i="24" s="1"/>
  <c r="FH42" i="24"/>
  <c r="EB43" i="24"/>
  <c r="FH43" i="24" s="1"/>
  <c r="FR42" i="24"/>
  <c r="FP42" i="24"/>
  <c r="DW43" i="24"/>
  <c r="FC43" i="24" s="1"/>
  <c r="DZ43" i="24"/>
  <c r="EO43" i="24"/>
  <c r="FM43" i="24" s="1"/>
  <c r="FL42" i="24"/>
  <c r="EZ42" i="24"/>
  <c r="EH43" i="24"/>
  <c r="EX43" i="24" s="1"/>
  <c r="FE42" i="24"/>
  <c r="DU43" i="24"/>
  <c r="FA43" i="24" s="1"/>
  <c r="FI43" i="24"/>
  <c r="FK188" i="24"/>
  <c r="EB327" i="24"/>
  <c r="CW141" i="24"/>
  <c r="DE141" i="24"/>
  <c r="CO141" i="24"/>
  <c r="DM141" i="24"/>
  <c r="EK141" i="24" s="1"/>
  <c r="FK327" i="24"/>
  <c r="X46" i="24"/>
  <c r="AS45" i="24"/>
  <c r="CS188" i="24"/>
  <c r="FM188" i="24" s="1"/>
  <c r="AS329" i="24"/>
  <c r="X330" i="24"/>
  <c r="DP328" i="24"/>
  <c r="EN328" i="24" s="1"/>
  <c r="CZ328" i="24"/>
  <c r="CR328" i="24"/>
  <c r="DH328" i="24"/>
  <c r="EF328" i="24" s="1"/>
  <c r="DU188" i="24"/>
  <c r="FA188" i="24" s="1"/>
  <c r="DY140" i="24"/>
  <c r="CR91" i="24"/>
  <c r="FL91" i="24" s="1"/>
  <c r="FS139" i="24"/>
  <c r="FU139" i="24"/>
  <c r="DP189" i="24"/>
  <c r="DH189" i="24"/>
  <c r="EF189" i="24" s="1"/>
  <c r="CZ189" i="24"/>
  <c r="CR189" i="24"/>
  <c r="FQ187" i="24"/>
  <c r="CZ235" i="24"/>
  <c r="DD91" i="24"/>
  <c r="EZ188" i="24"/>
  <c r="DO282" i="24"/>
  <c r="DW282" i="24" s="1"/>
  <c r="DG282" i="24"/>
  <c r="CQ282" i="24"/>
  <c r="CY282" i="24"/>
  <c r="CU282" i="24"/>
  <c r="DC282" i="24"/>
  <c r="DK282" i="24"/>
  <c r="DS282" i="24"/>
  <c r="EQ282" i="24" s="1"/>
  <c r="CR236" i="24"/>
  <c r="DP236" i="24"/>
  <c r="EN236" i="24" s="1"/>
  <c r="CZ236" i="24"/>
  <c r="DH236" i="24"/>
  <c r="EF236" i="24" s="1"/>
  <c r="DJ92" i="24"/>
  <c r="DB92" i="24"/>
  <c r="DR92" i="24"/>
  <c r="EP92" i="24" s="1"/>
  <c r="CV327" i="24"/>
  <c r="EN43" i="24"/>
  <c r="FD43" i="24" s="1"/>
  <c r="DT189" i="24"/>
  <c r="CN189" i="24"/>
  <c r="CV189" i="24" s="1"/>
  <c r="DL189" i="24"/>
  <c r="EJ189" i="24" s="1"/>
  <c r="EX91" i="24"/>
  <c r="EH327" i="24"/>
  <c r="FF327" i="24" s="1"/>
  <c r="ET327" i="24"/>
  <c r="FR187" i="24"/>
  <c r="FR279" i="24"/>
  <c r="CT281" i="24"/>
  <c r="FN281" i="24" s="1"/>
  <c r="DI141" i="24"/>
  <c r="EG141" i="24" s="1"/>
  <c r="CS141" i="24"/>
  <c r="DA141" i="24"/>
  <c r="DQ141" i="24"/>
  <c r="EO141" i="24" s="1"/>
  <c r="EU43" i="24"/>
  <c r="EZ43" i="24"/>
  <c r="DU140" i="24"/>
  <c r="FA140" i="24" s="1"/>
  <c r="CP188" i="24"/>
  <c r="EO281" i="24"/>
  <c r="FE281" i="24" s="1"/>
  <c r="EP235" i="24"/>
  <c r="FF235" i="24" s="1"/>
  <c r="EA140" i="24"/>
  <c r="EU327" i="24"/>
  <c r="DL44" i="24"/>
  <c r="DT44" i="24"/>
  <c r="ER44" i="24" s="1"/>
  <c r="CV44" i="24"/>
  <c r="DD44" i="24"/>
  <c r="CY44" i="24"/>
  <c r="CQ44" i="24"/>
  <c r="DG44" i="24"/>
  <c r="DO44" i="24"/>
  <c r="EZ280" i="24"/>
  <c r="FX280" i="24" s="1"/>
  <c r="CR281" i="24"/>
  <c r="FL281" i="24" s="1"/>
  <c r="EZ139" i="24"/>
  <c r="FX139" i="24" s="1"/>
  <c r="CZ188" i="24"/>
  <c r="FL188" i="24" s="1"/>
  <c r="FD326" i="24"/>
  <c r="FT326" i="24" s="1"/>
  <c r="ET90" i="24"/>
  <c r="FR90" i="24" s="1"/>
  <c r="FE234" i="24"/>
  <c r="FK281" i="24"/>
  <c r="CN236" i="24"/>
  <c r="CV236" i="24" s="1"/>
  <c r="DL236" i="24"/>
  <c r="EJ236" i="24" s="1"/>
  <c r="DT236" i="24"/>
  <c r="ER236" i="24" s="1"/>
  <c r="DE189" i="24"/>
  <c r="CO189" i="24"/>
  <c r="CW189" i="24"/>
  <c r="EK189" i="24"/>
  <c r="DM189" i="24"/>
  <c r="FX234" i="24"/>
  <c r="FR326" i="24"/>
  <c r="FI281" i="24"/>
  <c r="FC235" i="24"/>
  <c r="EL92" i="24"/>
  <c r="ED92" i="24"/>
  <c r="CP92" i="24"/>
  <c r="CX92" i="24"/>
  <c r="DF92" i="24"/>
  <c r="DN92" i="24"/>
  <c r="DW281" i="24"/>
  <c r="FC281" i="24" s="1"/>
  <c r="EU91" i="24"/>
  <c r="EU188" i="24"/>
  <c r="DT282" i="24"/>
  <c r="ER282" i="24" s="1"/>
  <c r="CN282" i="24"/>
  <c r="CV282" i="24" s="1"/>
  <c r="DL282" i="24"/>
  <c r="EJ282" i="24" s="1"/>
  <c r="CO236" i="24"/>
  <c r="CW236" i="24"/>
  <c r="DE236" i="24"/>
  <c r="EC236" i="24" s="1"/>
  <c r="DM236" i="24"/>
  <c r="X94" i="24"/>
  <c r="AS93" i="24"/>
  <c r="FT234" i="24"/>
  <c r="DQ189" i="24"/>
  <c r="EO189" i="24" s="1"/>
  <c r="DA189" i="24"/>
  <c r="CS189" i="24"/>
  <c r="DI189" i="24"/>
  <c r="EG189" i="24" s="1"/>
  <c r="EI281" i="24"/>
  <c r="FO281" i="24" s="1"/>
  <c r="EB140" i="24"/>
  <c r="CT327" i="24"/>
  <c r="FN327" i="24" s="1"/>
  <c r="DV327" i="24"/>
  <c r="FB327" i="24" s="1"/>
  <c r="FV139" i="24"/>
  <c r="EX281" i="24"/>
  <c r="FV280" i="24"/>
  <c r="CX141" i="24"/>
  <c r="DN141" i="24"/>
  <c r="EL141" i="24" s="1"/>
  <c r="DF141" i="24"/>
  <c r="ED141" i="24" s="1"/>
  <c r="CP141" i="24"/>
  <c r="FS42" i="24"/>
  <c r="DW327" i="24"/>
  <c r="FC327" i="24" s="1"/>
  <c r="EA327" i="24"/>
  <c r="ES234" i="24"/>
  <c r="EW188" i="24"/>
  <c r="EL140" i="24"/>
  <c r="FB140" i="24" s="1"/>
  <c r="EC328" i="24"/>
  <c r="CO328" i="24"/>
  <c r="DE328" i="24"/>
  <c r="DM328" i="24"/>
  <c r="EK328" i="24" s="1"/>
  <c r="EG328" i="24"/>
  <c r="DA328" i="24"/>
  <c r="DI328" i="24"/>
  <c r="DQ328" i="24"/>
  <c r="EO328" i="24" s="1"/>
  <c r="CS328" i="24"/>
  <c r="EV281" i="24"/>
  <c r="CS140" i="24"/>
  <c r="EV91" i="24"/>
  <c r="CS327" i="24"/>
  <c r="FM327" i="24" s="1"/>
  <c r="FF90" i="24"/>
  <c r="FV90" i="24" s="1"/>
  <c r="DO236" i="24"/>
  <c r="EM236" i="24" s="1"/>
  <c r="DG236" i="24"/>
  <c r="EE236" i="24" s="1"/>
  <c r="CY236" i="24"/>
  <c r="CQ236" i="24"/>
  <c r="CY91" i="24"/>
  <c r="FK91" i="24" s="1"/>
  <c r="FW326" i="24"/>
  <c r="FQ90" i="24"/>
  <c r="CZ282" i="24"/>
  <c r="DH282" i="24"/>
  <c r="EF282" i="24" s="1"/>
  <c r="CR282" i="24"/>
  <c r="DP282" i="24"/>
  <c r="CT236" i="24"/>
  <c r="DB236" i="24"/>
  <c r="DJ236" i="24"/>
  <c r="EH236" i="24" s="1"/>
  <c r="DR236" i="24"/>
  <c r="CS236" i="24"/>
  <c r="DQ236" i="24"/>
  <c r="EO236" i="24" s="1"/>
  <c r="DA236" i="24"/>
  <c r="DI236" i="24"/>
  <c r="EG236" i="24" s="1"/>
  <c r="CQ92" i="24"/>
  <c r="DG92" i="24"/>
  <c r="DO92" i="24"/>
  <c r="EM92" i="24" s="1"/>
  <c r="DC92" i="24"/>
  <c r="CU92" i="24"/>
  <c r="DK92" i="24"/>
  <c r="EI92" i="24" s="1"/>
  <c r="DS92" i="24"/>
  <c r="EQ92" i="24" s="1"/>
  <c r="ES327" i="24"/>
  <c r="CZ43" i="24"/>
  <c r="EL189" i="24"/>
  <c r="CP189" i="24"/>
  <c r="DF189" i="24"/>
  <c r="ED189" i="24" s="1"/>
  <c r="DN189" i="24"/>
  <c r="FN91" i="24"/>
  <c r="EL235" i="24"/>
  <c r="FB235" i="24" s="1"/>
  <c r="CN141" i="24"/>
  <c r="DD141" i="24" s="1"/>
  <c r="DT141" i="24"/>
  <c r="ER141" i="24" s="1"/>
  <c r="DL141" i="24"/>
  <c r="EJ141" i="24" s="1"/>
  <c r="DB141" i="24"/>
  <c r="DR141" i="24"/>
  <c r="DZ141" i="24" s="1"/>
  <c r="DJ141" i="24"/>
  <c r="EH141" i="24" s="1"/>
  <c r="CT141" i="24"/>
  <c r="ED91" i="24"/>
  <c r="ET91" i="24" s="1"/>
  <c r="FK43" i="24"/>
  <c r="FP43" i="24"/>
  <c r="FI140" i="24"/>
  <c r="CS281" i="24"/>
  <c r="FM281" i="24" s="1"/>
  <c r="FS326" i="24"/>
  <c r="CR44" i="24"/>
  <c r="CZ44" i="24"/>
  <c r="DH44" i="24"/>
  <c r="EF44" i="24" s="1"/>
  <c r="DP44" i="24"/>
  <c r="FO188" i="24"/>
  <c r="EX326" i="24"/>
  <c r="EW42" i="24"/>
  <c r="EG235" i="24"/>
  <c r="FM235" i="24" s="1"/>
  <c r="EW327" i="24"/>
  <c r="ET43" i="24"/>
  <c r="EW90" i="24"/>
  <c r="FU90" i="24" s="1"/>
  <c r="FM187" i="24"/>
  <c r="FC187" i="24"/>
  <c r="FH281" i="24"/>
  <c r="CT282" i="24"/>
  <c r="DJ282" i="24"/>
  <c r="EH282" i="24" s="1"/>
  <c r="DR282" i="24"/>
  <c r="EP282" i="24" s="1"/>
  <c r="EF141" i="24"/>
  <c r="CR141" i="24"/>
  <c r="DH141" i="24"/>
  <c r="DP141" i="24"/>
  <c r="DX141" i="24" s="1"/>
  <c r="CU44" i="24"/>
  <c r="DS44" i="24"/>
  <c r="EQ44" i="24" s="1"/>
  <c r="DC44" i="24"/>
  <c r="DK44" i="24"/>
  <c r="EI44" i="24" s="1"/>
  <c r="FC91" i="24"/>
  <c r="FW234" i="24"/>
  <c r="ET281" i="24"/>
  <c r="EW234" i="24"/>
  <c r="EF235" i="24"/>
  <c r="FT90" i="24"/>
  <c r="EF140" i="24"/>
  <c r="EV140" i="24" s="1"/>
  <c r="EP140" i="24"/>
  <c r="FF140" i="24" s="1"/>
  <c r="EA91" i="24"/>
  <c r="ES43" i="24"/>
  <c r="EW43" i="24"/>
  <c r="DE282" i="24"/>
  <c r="EC282" i="24" s="1"/>
  <c r="CO282" i="24"/>
  <c r="CW282" i="24"/>
  <c r="DM282" i="24"/>
  <c r="EK282" i="24" s="1"/>
  <c r="CP236" i="24"/>
  <c r="CX236" i="24"/>
  <c r="DF236" i="24"/>
  <c r="DN236" i="24"/>
  <c r="EL236" i="24" s="1"/>
  <c r="CT189" i="24"/>
  <c r="DB189" i="24"/>
  <c r="DR189" i="24"/>
  <c r="EP189" i="24" s="1"/>
  <c r="DJ189" i="24"/>
  <c r="EH189" i="24" s="1"/>
  <c r="EA281" i="24"/>
  <c r="EY235" i="24"/>
  <c r="FX90" i="24"/>
  <c r="FE187" i="24"/>
  <c r="FU187" i="24" s="1"/>
  <c r="AS142" i="24"/>
  <c r="X143" i="24"/>
  <c r="EF327" i="24"/>
  <c r="EV327" i="24" s="1"/>
  <c r="ES140" i="24"/>
  <c r="FQ140" i="24" s="1"/>
  <c r="ED188" i="24"/>
  <c r="DB235" i="24"/>
  <c r="EI140" i="24"/>
  <c r="FO140" i="24" s="1"/>
  <c r="EI327" i="24"/>
  <c r="EY327" i="24" s="1"/>
  <c r="CW44" i="24"/>
  <c r="DM44" i="24"/>
  <c r="EK44" i="24" s="1"/>
  <c r="CO44" i="24"/>
  <c r="DE44" i="24"/>
  <c r="EC44" i="24" s="1"/>
  <c r="DY188" i="24"/>
  <c r="FE188" i="24" s="1"/>
  <c r="EC235" i="24"/>
  <c r="ES235" i="24" s="1"/>
  <c r="CN328" i="24"/>
  <c r="CV328" i="24" s="1"/>
  <c r="DT328" i="24"/>
  <c r="ER328" i="24" s="1"/>
  <c r="DL328" i="24"/>
  <c r="EJ328" i="24" s="1"/>
  <c r="CP328" i="24"/>
  <c r="CX328" i="24"/>
  <c r="DN328" i="24"/>
  <c r="EL328" i="24" s="1"/>
  <c r="DF328" i="24"/>
  <c r="ED328" i="24" s="1"/>
  <c r="DR328" i="24"/>
  <c r="CT328" i="24"/>
  <c r="DB328" i="24"/>
  <c r="DJ328" i="24"/>
  <c r="EH328" i="24" s="1"/>
  <c r="FX279" i="24"/>
  <c r="FZ279" i="24" s="1"/>
  <c r="CO188" i="24"/>
  <c r="FI188" i="24" s="1"/>
  <c r="EO235" i="24"/>
  <c r="EG140" i="24"/>
  <c r="EW140" i="24" s="1"/>
  <c r="DX91" i="24"/>
  <c r="FD91" i="24" s="1"/>
  <c r="CX43" i="24"/>
  <c r="FJ43" i="24" s="1"/>
  <c r="FV186" i="24"/>
  <c r="FZ186" i="24" s="1"/>
  <c r="FH188" i="24"/>
  <c r="FF91" i="24"/>
  <c r="DB44" i="24"/>
  <c r="CT44" i="24"/>
  <c r="DJ44" i="24"/>
  <c r="EH44" i="24" s="1"/>
  <c r="DR44" i="24"/>
  <c r="EP44" i="24" s="1"/>
  <c r="EN235" i="24"/>
  <c r="EV235" i="24" s="1"/>
  <c r="FC188" i="24"/>
  <c r="CS282" i="24"/>
  <c r="DA282" i="24"/>
  <c r="DI282" i="24"/>
  <c r="EG282" i="24" s="1"/>
  <c r="DQ282" i="24"/>
  <c r="CU236" i="24"/>
  <c r="DK236" i="24"/>
  <c r="DS236" i="24"/>
  <c r="EQ236" i="24" s="1"/>
  <c r="DC236" i="24"/>
  <c r="CZ92" i="24"/>
  <c r="DP92" i="24"/>
  <c r="CR92" i="24"/>
  <c r="DH92" i="24"/>
  <c r="EF92" i="24" s="1"/>
  <c r="CN92" i="24"/>
  <c r="DD92" i="24" s="1"/>
  <c r="CV92" i="24"/>
  <c r="DL92" i="24"/>
  <c r="EJ92" i="24" s="1"/>
  <c r="DT92" i="24"/>
  <c r="ER92" i="24" s="1"/>
  <c r="AS190" i="24"/>
  <c r="X191" i="24"/>
  <c r="EE140" i="24"/>
  <c r="FK140" i="24" s="1"/>
  <c r="EJ140" i="24"/>
  <c r="EZ140" i="24" s="1"/>
  <c r="FS90" i="24"/>
  <c r="FN188" i="24"/>
  <c r="FJ281" i="24"/>
  <c r="FQ42" i="24"/>
  <c r="EQ141" i="24"/>
  <c r="CU141" i="24"/>
  <c r="DK141" i="24"/>
  <c r="DS141" i="24"/>
  <c r="CY141" i="24"/>
  <c r="DG141" i="24"/>
  <c r="DO141" i="24"/>
  <c r="EM141" i="24" s="1"/>
  <c r="DV91" i="24"/>
  <c r="EL188" i="24"/>
  <c r="ET188" i="24" s="1"/>
  <c r="DI44" i="24"/>
  <c r="DQ44" i="24"/>
  <c r="CS44" i="24"/>
  <c r="DA44" i="24"/>
  <c r="EY188" i="24"/>
  <c r="FA281" i="24"/>
  <c r="FX325" i="24"/>
  <c r="FZ325" i="24" s="1"/>
  <c r="DY327" i="24"/>
  <c r="FE327" i="24" s="1"/>
  <c r="FA234" i="24"/>
  <c r="EV188" i="24"/>
  <c r="EO92" i="24"/>
  <c r="CS92" i="24"/>
  <c r="DI92" i="24"/>
  <c r="DQ92" i="24"/>
  <c r="FG235" i="24"/>
  <c r="FB281" i="24"/>
  <c r="FJ140" i="24"/>
  <c r="AS283" i="24"/>
  <c r="X284" i="24"/>
  <c r="CW92" i="24"/>
  <c r="CO92" i="24"/>
  <c r="DE92" i="24"/>
  <c r="DM92" i="24"/>
  <c r="DU92" i="24" s="1"/>
  <c r="FJ327" i="24"/>
  <c r="EU281" i="24"/>
  <c r="EU235" i="24"/>
  <c r="EI91" i="24"/>
  <c r="FO91" i="24" s="1"/>
  <c r="EJ91" i="24"/>
  <c r="FH91" i="24" s="1"/>
  <c r="FP188" i="24"/>
  <c r="CX282" i="24"/>
  <c r="DN282" i="24"/>
  <c r="EL282" i="24" s="1"/>
  <c r="DF282" i="24"/>
  <c r="ED282" i="24" s="1"/>
  <c r="CP282" i="24"/>
  <c r="X238" i="24"/>
  <c r="AS237" i="24"/>
  <c r="EJ327" i="24"/>
  <c r="EZ327" i="24" s="1"/>
  <c r="DO189" i="24"/>
  <c r="EM189" i="24" s="1"/>
  <c r="DG189" i="24"/>
  <c r="EE189" i="24" s="1"/>
  <c r="CQ189" i="24"/>
  <c r="CY189" i="24"/>
  <c r="DS189" i="24"/>
  <c r="EQ189" i="24" s="1"/>
  <c r="DK189" i="24"/>
  <c r="EI189" i="24" s="1"/>
  <c r="CU189" i="24"/>
  <c r="DC189" i="24"/>
  <c r="FO235" i="24"/>
  <c r="FT89" i="24"/>
  <c r="FZ89" i="24" s="1"/>
  <c r="FT139" i="24"/>
  <c r="FW187" i="24"/>
  <c r="EX188" i="24"/>
  <c r="FS234" i="24"/>
  <c r="FF326" i="24"/>
  <c r="EG91" i="24"/>
  <c r="FM91" i="24" s="1"/>
  <c r="FV187" i="24"/>
  <c r="CP44" i="24"/>
  <c r="DF44" i="24"/>
  <c r="ED44" i="24" s="1"/>
  <c r="DN44" i="24"/>
  <c r="ES281" i="24"/>
  <c r="EU187" i="24"/>
  <c r="FS187" i="24" s="1"/>
  <c r="ET140" i="24"/>
  <c r="ES91" i="24"/>
  <c r="DC328" i="24"/>
  <c r="DK328" i="24"/>
  <c r="EI328" i="24" s="1"/>
  <c r="CU328" i="24"/>
  <c r="DS328" i="24"/>
  <c r="EQ328" i="24" s="1"/>
  <c r="CY328" i="24"/>
  <c r="DO328" i="24"/>
  <c r="DW328" i="24" s="1"/>
  <c r="CQ328" i="24"/>
  <c r="DG328" i="24"/>
  <c r="EE328" i="24" s="1"/>
  <c r="EI43" i="24"/>
  <c r="ES188" i="24"/>
  <c r="DV43" i="24"/>
  <c r="FB43" i="24" s="1"/>
  <c r="FS325" i="23"/>
  <c r="FI326" i="23"/>
  <c r="FO326" i="23"/>
  <c r="FU325" i="23"/>
  <c r="FX324" i="23"/>
  <c r="EP326" i="23"/>
  <c r="EO326" i="23"/>
  <c r="FE326" i="23" s="1"/>
  <c r="DY281" i="23"/>
  <c r="EQ281" i="23"/>
  <c r="FO281" i="23" s="1"/>
  <c r="DX281" i="23"/>
  <c r="FP280" i="23"/>
  <c r="FW279" i="23"/>
  <c r="FZ279" i="23" s="1"/>
  <c r="EF281" i="23"/>
  <c r="EZ280" i="23"/>
  <c r="FX280" i="23" s="1"/>
  <c r="EK281" i="23"/>
  <c r="EB281" i="23"/>
  <c r="EA236" i="23"/>
  <c r="FG236" i="23" s="1"/>
  <c r="EU235" i="23"/>
  <c r="DZ236" i="23"/>
  <c r="FF236" i="23" s="1"/>
  <c r="EB236" i="23"/>
  <c r="FN235" i="23"/>
  <c r="EI236" i="23"/>
  <c r="FK236" i="23"/>
  <c r="DV236" i="23"/>
  <c r="FQ235" i="23"/>
  <c r="EN236" i="23"/>
  <c r="FD236" i="23" s="1"/>
  <c r="FZ186" i="23"/>
  <c r="EN188" i="23"/>
  <c r="EA188" i="23"/>
  <c r="DU188" i="23"/>
  <c r="EM188" i="23"/>
  <c r="FC188" i="23" s="1"/>
  <c r="FD141" i="23"/>
  <c r="DZ141" i="23"/>
  <c r="FZ138" i="23"/>
  <c r="FG141" i="23"/>
  <c r="FK141" i="23"/>
  <c r="FJ141" i="23"/>
  <c r="DY141" i="23"/>
  <c r="FE141" i="23" s="1"/>
  <c r="DV141" i="23"/>
  <c r="FB141" i="23" s="1"/>
  <c r="FW140" i="23"/>
  <c r="FR139" i="23"/>
  <c r="DW141" i="23"/>
  <c r="FH141" i="23"/>
  <c r="DU92" i="23"/>
  <c r="EB92" i="23"/>
  <c r="EO92" i="23"/>
  <c r="FE92" i="23" s="1"/>
  <c r="FK91" i="23"/>
  <c r="FZ39" i="23"/>
  <c r="FA41" i="23"/>
  <c r="EV41" i="23"/>
  <c r="FT40" i="23"/>
  <c r="DW42" i="23"/>
  <c r="FU40" i="23"/>
  <c r="FH41" i="23"/>
  <c r="FE41" i="23"/>
  <c r="FU41" i="23" s="1"/>
  <c r="DZ42" i="23"/>
  <c r="CQ42" i="23"/>
  <c r="FW41" i="23"/>
  <c r="ES41" i="23"/>
  <c r="FB41" i="23"/>
  <c r="EZ41" i="23"/>
  <c r="DB42" i="23"/>
  <c r="FI41" i="23"/>
  <c r="CZ42" i="23"/>
  <c r="FL42" i="23" s="1"/>
  <c r="CU42" i="23"/>
  <c r="FS41" i="23"/>
  <c r="DU42" i="23"/>
  <c r="FP41" i="23"/>
  <c r="CO42" i="23"/>
  <c r="FN188" i="23"/>
  <c r="DF43" i="23"/>
  <c r="CX43" i="23"/>
  <c r="DN43" i="23"/>
  <c r="X284" i="23"/>
  <c r="AS283" i="23"/>
  <c r="FH188" i="23"/>
  <c r="DS43" i="23"/>
  <c r="EQ43" i="23" s="1"/>
  <c r="DK43" i="23"/>
  <c r="EI43" i="23" s="1"/>
  <c r="DC43" i="23"/>
  <c r="CU43" i="23"/>
  <c r="CZ141" i="23"/>
  <c r="FL141" i="23" s="1"/>
  <c r="FC235" i="23"/>
  <c r="DD42" i="23"/>
  <c r="FP42" i="23" s="1"/>
  <c r="DY188" i="23"/>
  <c r="FE188" i="23" s="1"/>
  <c r="EH282" i="23"/>
  <c r="CT282" i="23"/>
  <c r="DB282" i="23"/>
  <c r="DR282" i="23"/>
  <c r="EP282" i="23" s="1"/>
  <c r="DJ282" i="23"/>
  <c r="FR140" i="23"/>
  <c r="DJ237" i="23"/>
  <c r="EH237" i="23" s="1"/>
  <c r="DB237" i="23"/>
  <c r="CT237" i="23"/>
  <c r="DR237" i="23"/>
  <c r="EP237" i="23" s="1"/>
  <c r="CW237" i="23"/>
  <c r="DE237" i="23"/>
  <c r="EC237" i="23" s="1"/>
  <c r="CO237" i="23"/>
  <c r="DM237" i="23"/>
  <c r="EK237" i="23" s="1"/>
  <c r="DW92" i="23"/>
  <c r="FZ185" i="23"/>
  <c r="FW187" i="23"/>
  <c r="EM42" i="23"/>
  <c r="DZ281" i="23"/>
  <c r="FF281" i="23" s="1"/>
  <c r="EL281" i="23"/>
  <c r="FJ281" i="23" s="1"/>
  <c r="EH327" i="23"/>
  <c r="DJ327" i="23"/>
  <c r="CT327" i="23"/>
  <c r="DR327" i="23"/>
  <c r="DZ327" i="23" s="1"/>
  <c r="DB327" i="23"/>
  <c r="CP327" i="23"/>
  <c r="DF327" i="23"/>
  <c r="ED327" i="23" s="1"/>
  <c r="DN327" i="23"/>
  <c r="EL327" i="23" s="1"/>
  <c r="FI140" i="23"/>
  <c r="FQ140" i="23" s="1"/>
  <c r="DX42" i="23"/>
  <c r="FD42" i="23" s="1"/>
  <c r="DU236" i="23"/>
  <c r="FA236" i="23" s="1"/>
  <c r="CZ92" i="23"/>
  <c r="FL92" i="23" s="1"/>
  <c r="DV188" i="23"/>
  <c r="FB188" i="23" s="1"/>
  <c r="EW187" i="23"/>
  <c r="DK142" i="23"/>
  <c r="EI142" i="23" s="1"/>
  <c r="CU142" i="23"/>
  <c r="DC142" i="23"/>
  <c r="DS142" i="23"/>
  <c r="EQ142" i="23" s="1"/>
  <c r="EV236" i="23"/>
  <c r="DH93" i="23"/>
  <c r="CR93" i="23"/>
  <c r="DP93" i="23"/>
  <c r="EN93" i="23" s="1"/>
  <c r="CZ93" i="23"/>
  <c r="DZ188" i="23"/>
  <c r="FF188" i="23" s="1"/>
  <c r="FH235" i="23"/>
  <c r="EJ326" i="23"/>
  <c r="FH326" i="23" s="1"/>
  <c r="FO91" i="23"/>
  <c r="FW91" i="23" s="1"/>
  <c r="FO42" i="23"/>
  <c r="FV324" i="23"/>
  <c r="FZ324" i="23" s="1"/>
  <c r="FC140" i="23"/>
  <c r="FS140" i="23" s="1"/>
  <c r="DF189" i="23"/>
  <c r="ED189" i="23" s="1"/>
  <c r="CP189" i="23"/>
  <c r="CX189" i="23"/>
  <c r="DN189" i="23"/>
  <c r="DV189" i="23" s="1"/>
  <c r="FE281" i="23"/>
  <c r="FC236" i="23"/>
  <c r="FM141" i="23"/>
  <c r="CT93" i="23"/>
  <c r="DJ93" i="23"/>
  <c r="EH93" i="23" s="1"/>
  <c r="DR93" i="23"/>
  <c r="EP93" i="23" s="1"/>
  <c r="FG325" i="23"/>
  <c r="FW325" i="23" s="1"/>
  <c r="FF235" i="23"/>
  <c r="DH43" i="23"/>
  <c r="DP43" i="23"/>
  <c r="EN43" i="23" s="1"/>
  <c r="CR43" i="23"/>
  <c r="CZ43" i="23"/>
  <c r="FP92" i="23"/>
  <c r="DK327" i="23"/>
  <c r="DS327" i="23"/>
  <c r="EA327" i="23" s="1"/>
  <c r="DC327" i="23"/>
  <c r="CU327" i="23"/>
  <c r="FM236" i="23"/>
  <c r="CW92" i="23"/>
  <c r="FI92" i="23" s="1"/>
  <c r="EY326" i="23"/>
  <c r="DO282" i="23"/>
  <c r="EM282" i="23" s="1"/>
  <c r="DG282" i="23"/>
  <c r="CQ282" i="23"/>
  <c r="EQ282" i="23"/>
  <c r="DS282" i="23"/>
  <c r="DK282" i="23"/>
  <c r="CU282" i="23"/>
  <c r="DF237" i="23"/>
  <c r="ED237" i="23" s="1"/>
  <c r="CP237" i="23"/>
  <c r="DN237" i="23"/>
  <c r="EL237" i="23" s="1"/>
  <c r="DV237" i="23"/>
  <c r="CX237" i="23"/>
  <c r="EZ141" i="23"/>
  <c r="EZ188" i="23"/>
  <c r="ET281" i="23"/>
  <c r="FH140" i="23"/>
  <c r="EW42" i="23"/>
  <c r="ET236" i="23"/>
  <c r="FU280" i="23"/>
  <c r="EI189" i="23"/>
  <c r="DK189" i="23"/>
  <c r="DC189" i="23"/>
  <c r="DS189" i="23"/>
  <c r="EQ189" i="23" s="1"/>
  <c r="CR188" i="23"/>
  <c r="X329" i="23"/>
  <c r="AS328" i="23"/>
  <c r="FN141" i="23"/>
  <c r="EW326" i="23"/>
  <c r="FL187" i="23"/>
  <c r="CW236" i="23"/>
  <c r="FI236" i="23" s="1"/>
  <c r="ES280" i="23"/>
  <c r="EQ92" i="23"/>
  <c r="FG92" i="23" s="1"/>
  <c r="DV92" i="23"/>
  <c r="FV41" i="23"/>
  <c r="EM142" i="23"/>
  <c r="CQ142" i="23"/>
  <c r="DO142" i="23"/>
  <c r="CY142" i="23"/>
  <c r="DG142" i="23"/>
  <c r="DL142" i="23"/>
  <c r="EJ142" i="23" s="1"/>
  <c r="DT142" i="23"/>
  <c r="ER142" i="23" s="1"/>
  <c r="DD142" i="23"/>
  <c r="CV142" i="23"/>
  <c r="CU93" i="23"/>
  <c r="DK93" i="23"/>
  <c r="EI93" i="23" s="1"/>
  <c r="DS93" i="23"/>
  <c r="DC93" i="23"/>
  <c r="CW93" i="23"/>
  <c r="DM93" i="23"/>
  <c r="EK93" i="23" s="1"/>
  <c r="CO93" i="23"/>
  <c r="DE93" i="23"/>
  <c r="EY42" i="23"/>
  <c r="FJ41" i="23"/>
  <c r="FR41" i="23" s="1"/>
  <c r="FF280" i="23"/>
  <c r="EQ237" i="23"/>
  <c r="DK237" i="23"/>
  <c r="EI237" i="23" s="1"/>
  <c r="DS237" i="23"/>
  <c r="DC237" i="23"/>
  <c r="FM42" i="23"/>
  <c r="DW281" i="23"/>
  <c r="X45" i="23"/>
  <c r="AS44" i="23"/>
  <c r="DA43" i="23"/>
  <c r="CS43" i="23"/>
  <c r="DI43" i="23"/>
  <c r="DQ43" i="23"/>
  <c r="EB42" i="23"/>
  <c r="FH42" i="23" s="1"/>
  <c r="DY236" i="23"/>
  <c r="FE236" i="23" s="1"/>
  <c r="EY141" i="23"/>
  <c r="DA237" i="23"/>
  <c r="CS237" i="23"/>
  <c r="DI237" i="23"/>
  <c r="EG237" i="23" s="1"/>
  <c r="DQ237" i="23"/>
  <c r="DY237" i="23" s="1"/>
  <c r="FV325" i="23"/>
  <c r="DV42" i="23"/>
  <c r="DD141" i="23"/>
  <c r="FP141" i="23" s="1"/>
  <c r="CV188" i="23"/>
  <c r="FP188" i="23" s="1"/>
  <c r="FN326" i="23"/>
  <c r="DY42" i="23"/>
  <c r="FE42" i="23" s="1"/>
  <c r="EX236" i="23"/>
  <c r="FT91" i="23"/>
  <c r="X191" i="23"/>
  <c r="AS190" i="23"/>
  <c r="FD188" i="23"/>
  <c r="CV327" i="23"/>
  <c r="DT327" i="23"/>
  <c r="EB327" i="23" s="1"/>
  <c r="DD327" i="23"/>
  <c r="DL327" i="23"/>
  <c r="FS187" i="23"/>
  <c r="FR235" i="23"/>
  <c r="EC42" i="23"/>
  <c r="FA42" i="23" s="1"/>
  <c r="EZ187" i="23"/>
  <c r="FD41" i="23"/>
  <c r="FT41" i="23" s="1"/>
  <c r="DX326" i="23"/>
  <c r="ES326" i="23"/>
  <c r="FM235" i="23"/>
  <c r="FU235" i="23" s="1"/>
  <c r="FP187" i="23"/>
  <c r="DB92" i="23"/>
  <c r="FN92" i="23" s="1"/>
  <c r="FG281" i="23"/>
  <c r="EJ281" i="23"/>
  <c r="FH281" i="23" s="1"/>
  <c r="EW236" i="23"/>
  <c r="FU236" i="23" s="1"/>
  <c r="FS91" i="23"/>
  <c r="CZ282" i="23"/>
  <c r="DH282" i="23"/>
  <c r="CR282" i="23"/>
  <c r="DP282" i="23"/>
  <c r="EN282" i="23" s="1"/>
  <c r="DD282" i="23"/>
  <c r="DL282" i="23"/>
  <c r="DT282" i="23"/>
  <c r="ER282" i="23" s="1"/>
  <c r="X239" i="23"/>
  <c r="AS238" i="23"/>
  <c r="EY236" i="23"/>
  <c r="ET141" i="23"/>
  <c r="EL326" i="23"/>
  <c r="FJ326" i="23" s="1"/>
  <c r="FV91" i="23"/>
  <c r="FB236" i="23"/>
  <c r="DD189" i="23"/>
  <c r="DT189" i="23"/>
  <c r="ER189" i="23" s="1"/>
  <c r="DL189" i="23"/>
  <c r="EJ189" i="23" s="1"/>
  <c r="CV189" i="23"/>
  <c r="DG189" i="23"/>
  <c r="CQ189" i="23"/>
  <c r="CY189" i="23"/>
  <c r="DO189" i="23"/>
  <c r="FX91" i="23"/>
  <c r="FV139" i="23"/>
  <c r="FZ139" i="23" s="1"/>
  <c r="EC141" i="23"/>
  <c r="FI141" i="23" s="1"/>
  <c r="FM92" i="23"/>
  <c r="FK188" i="23"/>
  <c r="EZ235" i="23"/>
  <c r="FX235" i="23" s="1"/>
  <c r="FM187" i="23"/>
  <c r="EV92" i="23"/>
  <c r="FJ188" i="23"/>
  <c r="EX280" i="23"/>
  <c r="FL281" i="23"/>
  <c r="DQ142" i="23"/>
  <c r="DI142" i="23"/>
  <c r="EG142" i="23" s="1"/>
  <c r="DA142" i="23"/>
  <c r="CS142" i="23"/>
  <c r="DF142" i="23"/>
  <c r="ED142" i="23" s="1"/>
  <c r="CP142" i="23"/>
  <c r="CX142" i="23"/>
  <c r="DN142" i="23"/>
  <c r="EL142" i="23" s="1"/>
  <c r="FL236" i="23"/>
  <c r="CX93" i="23"/>
  <c r="DF93" i="23"/>
  <c r="DN93" i="23"/>
  <c r="DV93" i="23" s="1"/>
  <c r="EZ326" i="23"/>
  <c r="FA326" i="23"/>
  <c r="EX187" i="23"/>
  <c r="FV187" i="23" s="1"/>
  <c r="EA42" i="23"/>
  <c r="FG42" i="23" s="1"/>
  <c r="FG91" i="23"/>
  <c r="FG188" i="23"/>
  <c r="EE281" i="23"/>
  <c r="EU281" i="23" s="1"/>
  <c r="FM188" i="23"/>
  <c r="CW43" i="23"/>
  <c r="DE43" i="23"/>
  <c r="DM43" i="23"/>
  <c r="EK43" i="23" s="1"/>
  <c r="CT43" i="23"/>
  <c r="DR43" i="23"/>
  <c r="DJ43" i="23"/>
  <c r="EH43" i="23" s="1"/>
  <c r="EZ42" i="23"/>
  <c r="FU91" i="23"/>
  <c r="DM282" i="23"/>
  <c r="DE282" i="23"/>
  <c r="EC282" i="23" s="1"/>
  <c r="CO282" i="23"/>
  <c r="CW282" i="23"/>
  <c r="EK282" i="23"/>
  <c r="EP42" i="23"/>
  <c r="EX42" i="23" s="1"/>
  <c r="DL237" i="23"/>
  <c r="EJ237" i="23" s="1"/>
  <c r="DT237" i="23"/>
  <c r="DD237" i="23"/>
  <c r="CV237" i="23"/>
  <c r="EE237" i="23"/>
  <c r="DG237" i="23"/>
  <c r="CY237" i="23"/>
  <c r="DO237" i="23"/>
  <c r="EE92" i="23"/>
  <c r="EU92" i="23" s="1"/>
  <c r="FW280" i="23"/>
  <c r="EX281" i="23"/>
  <c r="FS280" i="23"/>
  <c r="ED42" i="23"/>
  <c r="FJ42" i="23" s="1"/>
  <c r="EU141" i="23"/>
  <c r="FR91" i="23"/>
  <c r="FQ91" i="23"/>
  <c r="CX236" i="23"/>
  <c r="FJ236" i="23" s="1"/>
  <c r="DB236" i="23"/>
  <c r="FN236" i="23" s="1"/>
  <c r="FA280" i="23"/>
  <c r="FP325" i="23"/>
  <c r="CS281" i="23"/>
  <c r="FM281" i="23" s="1"/>
  <c r="EP141" i="23"/>
  <c r="EX141" i="23" s="1"/>
  <c r="EW92" i="23"/>
  <c r="CU188" i="23"/>
  <c r="FO188" i="23" s="1"/>
  <c r="FT140" i="23"/>
  <c r="EC188" i="23"/>
  <c r="ES188" i="23" s="1"/>
  <c r="FG235" i="23"/>
  <c r="DX92" i="23"/>
  <c r="FD92" i="23" s="1"/>
  <c r="EJ236" i="23"/>
  <c r="EZ236" i="23" s="1"/>
  <c r="EZ325" i="23"/>
  <c r="EW141" i="23"/>
  <c r="FU141" i="23" s="1"/>
  <c r="DM142" i="23"/>
  <c r="EK142" i="23" s="1"/>
  <c r="DE142" i="23"/>
  <c r="CO142" i="23"/>
  <c r="CW142" i="23"/>
  <c r="CS93" i="23"/>
  <c r="DQ93" i="23"/>
  <c r="EO93" i="23" s="1"/>
  <c r="DA93" i="23"/>
  <c r="DI93" i="23"/>
  <c r="EG93" i="23" s="1"/>
  <c r="DD326" i="23"/>
  <c r="FP326" i="23" s="1"/>
  <c r="CY326" i="23"/>
  <c r="FK326" i="23" s="1"/>
  <c r="FL235" i="23"/>
  <c r="FT235" i="23" s="1"/>
  <c r="FO235" i="23"/>
  <c r="DT43" i="23"/>
  <c r="DD43" i="23"/>
  <c r="CV43" i="23"/>
  <c r="DL43" i="23"/>
  <c r="EJ43" i="23" s="1"/>
  <c r="FO236" i="23"/>
  <c r="DP327" i="23"/>
  <c r="EN327" i="23" s="1"/>
  <c r="DH327" i="23"/>
  <c r="CZ327" i="23"/>
  <c r="CR327" i="23"/>
  <c r="FV140" i="23"/>
  <c r="EV141" i="23"/>
  <c r="EV280" i="23"/>
  <c r="FT280" i="23" s="1"/>
  <c r="ES92" i="23"/>
  <c r="EW188" i="23"/>
  <c r="EA326" i="23"/>
  <c r="FG326" i="23" s="1"/>
  <c r="DQ282" i="23"/>
  <c r="DI282" i="23"/>
  <c r="EG282" i="23" s="1"/>
  <c r="DA282" i="23"/>
  <c r="FR325" i="23"/>
  <c r="CT281" i="23"/>
  <c r="FN281" i="23" s="1"/>
  <c r="FQ187" i="23"/>
  <c r="FT325" i="23"/>
  <c r="EZ92" i="23"/>
  <c r="CS189" i="23"/>
  <c r="DI189" i="23"/>
  <c r="EG189" i="23" s="1"/>
  <c r="DQ189" i="23"/>
  <c r="EO189" i="23" s="1"/>
  <c r="DH189" i="23"/>
  <c r="CR189" i="23"/>
  <c r="DP189" i="23"/>
  <c r="EV188" i="23"/>
  <c r="CY327" i="23"/>
  <c r="DG327" i="23"/>
  <c r="EE327" i="23" s="1"/>
  <c r="CQ327" i="23"/>
  <c r="DO327" i="23"/>
  <c r="EM327" i="23" s="1"/>
  <c r="CW327" i="23"/>
  <c r="DM327" i="23"/>
  <c r="DU327" i="23" s="1"/>
  <c r="CO327" i="23"/>
  <c r="DE327" i="23"/>
  <c r="EC327" i="23" s="1"/>
  <c r="FP140" i="23"/>
  <c r="FQ90" i="23"/>
  <c r="FZ90" i="23" s="1"/>
  <c r="EC281" i="23"/>
  <c r="FA281" i="23" s="1"/>
  <c r="EV42" i="23"/>
  <c r="ES236" i="23"/>
  <c r="EU236" i="23"/>
  <c r="FS236" i="23" s="1"/>
  <c r="ET188" i="23"/>
  <c r="EF326" i="23"/>
  <c r="FL326" i="23" s="1"/>
  <c r="ED92" i="23"/>
  <c r="FJ92" i="23" s="1"/>
  <c r="EP142" i="23"/>
  <c r="CT142" i="23"/>
  <c r="DB142" i="23"/>
  <c r="DJ142" i="23"/>
  <c r="DR142" i="23"/>
  <c r="DZ142" i="23" s="1"/>
  <c r="X144" i="23"/>
  <c r="AS143" i="23"/>
  <c r="X95" i="23"/>
  <c r="AS94" i="23"/>
  <c r="FQ234" i="23"/>
  <c r="FZ234" i="23" s="1"/>
  <c r="EX92" i="23"/>
  <c r="ES42" i="23"/>
  <c r="EZ281" i="23"/>
  <c r="DO43" i="23"/>
  <c r="EM43" i="23" s="1"/>
  <c r="CY43" i="23"/>
  <c r="DG43" i="23"/>
  <c r="DW43" i="23" s="1"/>
  <c r="FA92" i="23"/>
  <c r="CX282" i="23"/>
  <c r="DF282" i="23"/>
  <c r="ED282" i="23" s="1"/>
  <c r="DN282" i="23"/>
  <c r="EL282" i="23" s="1"/>
  <c r="FO141" i="23"/>
  <c r="CZ237" i="23"/>
  <c r="CR237" i="23"/>
  <c r="DH237" i="23"/>
  <c r="DP237" i="23"/>
  <c r="EN237" i="23" s="1"/>
  <c r="EY281" i="23"/>
  <c r="FC141" i="23"/>
  <c r="EX326" i="23"/>
  <c r="FH92" i="23"/>
  <c r="CT189" i="23"/>
  <c r="EP189" i="23"/>
  <c r="DJ189" i="23"/>
  <c r="EH189" i="23" s="1"/>
  <c r="DR189" i="23"/>
  <c r="DB189" i="23"/>
  <c r="DE189" i="23"/>
  <c r="CO189" i="23"/>
  <c r="CW189" i="23"/>
  <c r="DM189" i="23"/>
  <c r="EK189" i="23" s="1"/>
  <c r="DU189" i="23"/>
  <c r="EG327" i="23"/>
  <c r="CS327" i="23"/>
  <c r="DI327" i="23"/>
  <c r="DQ327" i="23"/>
  <c r="EO327" i="23" s="1"/>
  <c r="FD187" i="23"/>
  <c r="FT187" i="23" s="1"/>
  <c r="EW281" i="23"/>
  <c r="DU141" i="23"/>
  <c r="EY188" i="23"/>
  <c r="FW188" i="23" s="1"/>
  <c r="FO92" i="23"/>
  <c r="EV281" i="23"/>
  <c r="DH142" i="23"/>
  <c r="EF142" i="23" s="1"/>
  <c r="CZ142" i="23"/>
  <c r="CR142" i="23"/>
  <c r="DP142" i="23"/>
  <c r="DG93" i="23"/>
  <c r="EE93" i="23" s="1"/>
  <c r="CQ93" i="23"/>
  <c r="DO93" i="23"/>
  <c r="EM93" i="23" s="1"/>
  <c r="CY93" i="23"/>
  <c r="CV93" i="23"/>
  <c r="DT93" i="23"/>
  <c r="ER93" i="23" s="1"/>
  <c r="DD93" i="23"/>
  <c r="DL93" i="23"/>
  <c r="EB93" i="23"/>
  <c r="EX188" i="23"/>
  <c r="EU326" i="23"/>
  <c r="FS327" i="22"/>
  <c r="FF328" i="22"/>
  <c r="ER282" i="22"/>
  <c r="FS233" i="22"/>
  <c r="FZ233" i="22" s="1"/>
  <c r="DU235" i="22"/>
  <c r="DZ235" i="22"/>
  <c r="EX234" i="22"/>
  <c r="FM235" i="22"/>
  <c r="EB235" i="22"/>
  <c r="EW234" i="22"/>
  <c r="FM234" i="22"/>
  <c r="FT234" i="22"/>
  <c r="DX235" i="22"/>
  <c r="FG234" i="22"/>
  <c r="FU188" i="22"/>
  <c r="FX187" i="22"/>
  <c r="FZ187" i="22" s="1"/>
  <c r="FJ188" i="22"/>
  <c r="EQ189" i="22"/>
  <c r="FG189" i="22" s="1"/>
  <c r="FD188" i="22"/>
  <c r="FH189" i="22"/>
  <c r="DY189" i="22"/>
  <c r="EK189" i="22"/>
  <c r="EL189" i="22"/>
  <c r="DU140" i="22"/>
  <c r="FA140" i="22" s="1"/>
  <c r="DY140" i="22"/>
  <c r="EB140" i="22"/>
  <c r="FS139" i="22"/>
  <c r="FW139" i="22"/>
  <c r="DV140" i="22"/>
  <c r="FR91" i="22"/>
  <c r="DZ92" i="22"/>
  <c r="FF92" i="22" s="1"/>
  <c r="FX91" i="22"/>
  <c r="DX92" i="22"/>
  <c r="DW92" i="22"/>
  <c r="EN92" i="22"/>
  <c r="FU91" i="22"/>
  <c r="DZ42" i="22"/>
  <c r="DW42" i="22"/>
  <c r="FB41" i="22"/>
  <c r="FR41" i="22" s="1"/>
  <c r="DY42" i="22"/>
  <c r="FV40" i="22"/>
  <c r="FF41" i="22"/>
  <c r="DV42" i="22"/>
  <c r="FC41" i="22"/>
  <c r="FS41" i="22" s="1"/>
  <c r="EL42" i="22"/>
  <c r="EP42" i="22"/>
  <c r="FF42" i="22" s="1"/>
  <c r="FT41" i="22"/>
  <c r="EM42" i="22"/>
  <c r="FP41" i="22"/>
  <c r="EX41" i="22"/>
  <c r="FN41" i="22"/>
  <c r="EY41" i="22"/>
  <c r="FH41" i="22"/>
  <c r="DU42" i="22"/>
  <c r="FG41" i="22"/>
  <c r="EK42" i="22"/>
  <c r="FI42" i="22" s="1"/>
  <c r="CT190" i="22"/>
  <c r="DB190" i="22"/>
  <c r="DJ190" i="22"/>
  <c r="EH190" i="22" s="1"/>
  <c r="DR190" i="22"/>
  <c r="EP190" i="22" s="1"/>
  <c r="FF189" i="22"/>
  <c r="FO92" i="22"/>
  <c r="FD328" i="22"/>
  <c r="FB328" i="22"/>
  <c r="FC92" i="22"/>
  <c r="DO141" i="22"/>
  <c r="EM141" i="22" s="1"/>
  <c r="DG141" i="22"/>
  <c r="CY141" i="22"/>
  <c r="CQ141" i="22"/>
  <c r="FH328" i="22"/>
  <c r="DG236" i="22"/>
  <c r="EE236" i="22" s="1"/>
  <c r="CQ236" i="22"/>
  <c r="DO236" i="22"/>
  <c r="EM236" i="22" s="1"/>
  <c r="CY236" i="22"/>
  <c r="CP93" i="22"/>
  <c r="CX93" i="22"/>
  <c r="DF93" i="22"/>
  <c r="ED93" i="22" s="1"/>
  <c r="DN93" i="22"/>
  <c r="DS93" i="22"/>
  <c r="EQ93" i="22" s="1"/>
  <c r="DK93" i="22"/>
  <c r="DC93" i="22"/>
  <c r="CU93" i="22"/>
  <c r="EM189" i="22"/>
  <c r="EU189" i="22" s="1"/>
  <c r="EO92" i="22"/>
  <c r="FE92" i="22" s="1"/>
  <c r="DG43" i="22"/>
  <c r="EE43" i="22" s="1"/>
  <c r="CQ43" i="22"/>
  <c r="CY43" i="22"/>
  <c r="DO43" i="22"/>
  <c r="EL235" i="22"/>
  <c r="FB235" i="22" s="1"/>
  <c r="FJ92" i="22"/>
  <c r="FN328" i="22"/>
  <c r="FP189" i="22"/>
  <c r="EK282" i="22"/>
  <c r="FS281" i="22"/>
  <c r="FT139" i="22"/>
  <c r="FW281" i="22"/>
  <c r="ET139" i="22"/>
  <c r="EX281" i="22"/>
  <c r="FV188" i="22"/>
  <c r="DS329" i="22"/>
  <c r="EQ329" i="22" s="1"/>
  <c r="DC329" i="22"/>
  <c r="CU329" i="22"/>
  <c r="DK329" i="22"/>
  <c r="EI329" i="22" s="1"/>
  <c r="X331" i="22"/>
  <c r="AS330" i="22"/>
  <c r="CY329" i="22"/>
  <c r="DG329" i="22"/>
  <c r="EE329" i="22" s="1"/>
  <c r="DO329" i="22"/>
  <c r="EM329" i="22" s="1"/>
  <c r="CQ329" i="22"/>
  <c r="EV189" i="22"/>
  <c r="DO283" i="22"/>
  <c r="EM283" i="22" s="1"/>
  <c r="DG283" i="22"/>
  <c r="EE283" i="22" s="1"/>
  <c r="CY283" i="22"/>
  <c r="CQ283" i="22"/>
  <c r="DA283" i="22"/>
  <c r="DI283" i="22"/>
  <c r="DQ283" i="22"/>
  <c r="EO283" i="22" s="1"/>
  <c r="CS283" i="22"/>
  <c r="FW233" i="22"/>
  <c r="DK141" i="22"/>
  <c r="EI141" i="22" s="1"/>
  <c r="DC141" i="22"/>
  <c r="CU141" i="22"/>
  <c r="DS141" i="22"/>
  <c r="EQ141" i="22" s="1"/>
  <c r="EP141" i="22"/>
  <c r="DR141" i="22"/>
  <c r="DB141" i="22"/>
  <c r="DJ141" i="22"/>
  <c r="EH141" i="22" s="1"/>
  <c r="CT141" i="22"/>
  <c r="EK235" i="22"/>
  <c r="FA235" i="22" s="1"/>
  <c r="DX42" i="22"/>
  <c r="FD42" i="22" s="1"/>
  <c r="EK92" i="22"/>
  <c r="FA92" i="22" s="1"/>
  <c r="FO140" i="22"/>
  <c r="DJ236" i="22"/>
  <c r="EH236" i="22" s="1"/>
  <c r="CT236" i="22"/>
  <c r="DB236" i="22"/>
  <c r="DR236" i="22"/>
  <c r="EP236" i="22" s="1"/>
  <c r="FM282" i="22"/>
  <c r="ES42" i="22"/>
  <c r="DT93" i="22"/>
  <c r="ER93" i="22" s="1"/>
  <c r="EB93" i="22"/>
  <c r="CV93" i="22"/>
  <c r="DD93" i="22"/>
  <c r="DL93" i="22"/>
  <c r="EJ93" i="22" s="1"/>
  <c r="FQ188" i="22"/>
  <c r="DH190" i="22"/>
  <c r="EF190" i="22" s="1"/>
  <c r="DP190" i="22"/>
  <c r="CR190" i="22"/>
  <c r="CZ190" i="22"/>
  <c r="EK190" i="22"/>
  <c r="CO190" i="22"/>
  <c r="CW190" i="22"/>
  <c r="DM190" i="22"/>
  <c r="DE190" i="22"/>
  <c r="EC190" i="22" s="1"/>
  <c r="EW235" i="22"/>
  <c r="FU235" i="22" s="1"/>
  <c r="CW43" i="22"/>
  <c r="DE43" i="22"/>
  <c r="EC43" i="22" s="1"/>
  <c r="DM43" i="22"/>
  <c r="DU43" i="22" s="1"/>
  <c r="CO43" i="22"/>
  <c r="DJ43" i="22"/>
  <c r="EH43" i="22" s="1"/>
  <c r="CT43" i="22"/>
  <c r="DB43" i="22"/>
  <c r="DR43" i="22"/>
  <c r="ER92" i="22"/>
  <c r="FH92" i="22" s="1"/>
  <c r="EO189" i="22"/>
  <c r="FE189" i="22" s="1"/>
  <c r="FU234" i="22"/>
  <c r="EW41" i="22"/>
  <c r="EG42" i="22"/>
  <c r="DV92" i="22"/>
  <c r="FB92" i="22" s="1"/>
  <c r="FT281" i="22"/>
  <c r="ER140" i="22"/>
  <c r="FH140" i="22" s="1"/>
  <c r="ER236" i="22"/>
  <c r="DL236" i="22"/>
  <c r="CV236" i="22"/>
  <c r="DD236" i="22"/>
  <c r="DT236" i="22"/>
  <c r="FR327" i="22"/>
  <c r="ER42" i="22"/>
  <c r="EZ42" i="22" s="1"/>
  <c r="FL188" i="22"/>
  <c r="EA235" i="22"/>
  <c r="FX139" i="22"/>
  <c r="DQ329" i="22"/>
  <c r="EO329" i="22" s="1"/>
  <c r="DA329" i="22"/>
  <c r="CS329" i="22"/>
  <c r="DI329" i="22"/>
  <c r="CP283" i="22"/>
  <c r="CX283" i="22"/>
  <c r="DF283" i="22"/>
  <c r="ED283" i="22" s="1"/>
  <c r="DN283" i="22"/>
  <c r="DV283" i="22" s="1"/>
  <c r="CV283" i="22"/>
  <c r="DD283" i="22"/>
  <c r="DL283" i="22"/>
  <c r="DT283" i="22"/>
  <c r="EB283" i="22" s="1"/>
  <c r="X143" i="22"/>
  <c r="AS142" i="22"/>
  <c r="ES328" i="22"/>
  <c r="EX140" i="22"/>
  <c r="FB139" i="22"/>
  <c r="FC234" i="22"/>
  <c r="DL43" i="22"/>
  <c r="EJ43" i="22" s="1"/>
  <c r="DT43" i="22"/>
  <c r="ER43" i="22" s="1"/>
  <c r="CV43" i="22"/>
  <c r="DD43" i="22"/>
  <c r="FW327" i="22"/>
  <c r="DQ93" i="22"/>
  <c r="EO93" i="22" s="1"/>
  <c r="DI93" i="22"/>
  <c r="DA93" i="22"/>
  <c r="CS93" i="22"/>
  <c r="FW234" i="22"/>
  <c r="FM41" i="22"/>
  <c r="EL282" i="22"/>
  <c r="FB282" i="22" s="1"/>
  <c r="EQ190" i="22"/>
  <c r="EA190" i="22"/>
  <c r="DS190" i="22"/>
  <c r="DK190" i="22"/>
  <c r="DC190" i="22"/>
  <c r="CU190" i="22"/>
  <c r="EH282" i="22"/>
  <c r="EX282" i="22" s="1"/>
  <c r="DX140" i="22"/>
  <c r="EW140" i="22"/>
  <c r="FS91" i="22"/>
  <c r="ES327" i="22"/>
  <c r="FI140" i="22"/>
  <c r="FJ235" i="22"/>
  <c r="EX328" i="22"/>
  <c r="EV188" i="22"/>
  <c r="DF236" i="22"/>
  <c r="ED236" i="22" s="1"/>
  <c r="CP236" i="22"/>
  <c r="CX236" i="22"/>
  <c r="DN236" i="22"/>
  <c r="EL236" i="22" s="1"/>
  <c r="DI236" i="22"/>
  <c r="EG236" i="22" s="1"/>
  <c r="CS236" i="22"/>
  <c r="DQ236" i="22"/>
  <c r="EO236" i="22" s="1"/>
  <c r="DA236" i="22"/>
  <c r="FK234" i="22"/>
  <c r="EE282" i="22"/>
  <c r="EU282" i="22" s="1"/>
  <c r="EI235" i="22"/>
  <c r="EY235" i="22" s="1"/>
  <c r="FN91" i="22"/>
  <c r="FL328" i="22"/>
  <c r="DX189" i="22"/>
  <c r="FD189" i="22" s="1"/>
  <c r="DP141" i="22"/>
  <c r="EN141" i="22" s="1"/>
  <c r="CZ141" i="22"/>
  <c r="CR141" i="22"/>
  <c r="DH141" i="22"/>
  <c r="ET188" i="22"/>
  <c r="FR188" i="22" s="1"/>
  <c r="FI92" i="22"/>
  <c r="FI328" i="22"/>
  <c r="FB281" i="22"/>
  <c r="FR281" i="22" s="1"/>
  <c r="EH140" i="22"/>
  <c r="FF140" i="22" s="1"/>
  <c r="FA234" i="22"/>
  <c r="FF234" i="22"/>
  <c r="FV234" i="22" s="1"/>
  <c r="FF91" i="22"/>
  <c r="CZ93" i="22"/>
  <c r="DH93" i="22"/>
  <c r="DP93" i="22"/>
  <c r="DX93" i="22" s="1"/>
  <c r="CR93" i="22"/>
  <c r="FE140" i="22"/>
  <c r="X45" i="22"/>
  <c r="AS44" i="22"/>
  <c r="EW282" i="22"/>
  <c r="FU139" i="22"/>
  <c r="AS94" i="22"/>
  <c r="X95" i="22"/>
  <c r="FA327" i="22"/>
  <c r="EF140" i="22"/>
  <c r="FL140" i="22" s="1"/>
  <c r="ER235" i="22"/>
  <c r="EZ235" i="22" s="1"/>
  <c r="CR43" i="22"/>
  <c r="CZ43" i="22"/>
  <c r="DH43" i="22"/>
  <c r="EF43" i="22" s="1"/>
  <c r="DP43" i="22"/>
  <c r="FN281" i="22"/>
  <c r="FO328" i="22"/>
  <c r="EV91" i="22"/>
  <c r="FP140" i="22"/>
  <c r="FX90" i="22"/>
  <c r="FI139" i="22"/>
  <c r="FO189" i="22"/>
  <c r="FH188" i="22"/>
  <c r="FX188" i="22" s="1"/>
  <c r="FG92" i="22"/>
  <c r="DR329" i="22"/>
  <c r="EP329" i="22" s="1"/>
  <c r="DZ329" i="22"/>
  <c r="DJ329" i="22"/>
  <c r="EH329" i="22" s="1"/>
  <c r="CT329" i="22"/>
  <c r="DB329" i="22"/>
  <c r="FK92" i="22"/>
  <c r="DJ283" i="22"/>
  <c r="EH283" i="22" s="1"/>
  <c r="CT283" i="22"/>
  <c r="DB283" i="22"/>
  <c r="DR283" i="22"/>
  <c r="EP283" i="22" s="1"/>
  <c r="CO141" i="22"/>
  <c r="CW141" i="22"/>
  <c r="DM141" i="22"/>
  <c r="DE141" i="22"/>
  <c r="DT141" i="22"/>
  <c r="ER141" i="22" s="1"/>
  <c r="DD141" i="22"/>
  <c r="CV141" i="22"/>
  <c r="DL141" i="22"/>
  <c r="EJ141" i="22" s="1"/>
  <c r="ES235" i="22"/>
  <c r="FU281" i="22"/>
  <c r="EZ234" i="22"/>
  <c r="FX234" i="22" s="1"/>
  <c r="FP327" i="22"/>
  <c r="FX327" i="22" s="1"/>
  <c r="FA281" i="22"/>
  <c r="FQ281" i="22" s="1"/>
  <c r="FD91" i="22"/>
  <c r="EE235" i="22"/>
  <c r="EU235" i="22" s="1"/>
  <c r="FN42" i="22"/>
  <c r="DO93" i="22"/>
  <c r="EM93" i="22" s="1"/>
  <c r="DG93" i="22"/>
  <c r="CY93" i="22"/>
  <c r="CQ93" i="22"/>
  <c r="FN92" i="22"/>
  <c r="FW188" i="22"/>
  <c r="FQ41" i="22"/>
  <c r="CS190" i="22"/>
  <c r="DA190" i="22"/>
  <c r="DI190" i="22"/>
  <c r="EG190" i="22" s="1"/>
  <c r="DQ190" i="22"/>
  <c r="DN190" i="22"/>
  <c r="EL190" i="22" s="1"/>
  <c r="DF190" i="22"/>
  <c r="CX190" i="22"/>
  <c r="CP190" i="22"/>
  <c r="EF282" i="22"/>
  <c r="FD282" i="22" s="1"/>
  <c r="FW91" i="22"/>
  <c r="DF43" i="22"/>
  <c r="CP43" i="22"/>
  <c r="CX43" i="22"/>
  <c r="DN43" i="22"/>
  <c r="EL43" i="22" s="1"/>
  <c r="DK43" i="22"/>
  <c r="EI43" i="22" s="1"/>
  <c r="CU43" i="22"/>
  <c r="DC43" i="22"/>
  <c r="DS43" i="22"/>
  <c r="EZ328" i="22"/>
  <c r="ET235" i="22"/>
  <c r="FA139" i="22"/>
  <c r="FQ139" i="22" s="1"/>
  <c r="EY328" i="22"/>
  <c r="EZ189" i="22"/>
  <c r="FQ91" i="22"/>
  <c r="EC189" i="22"/>
  <c r="EJ282" i="22"/>
  <c r="FH282" i="22" s="1"/>
  <c r="EC282" i="22"/>
  <c r="AS237" i="22"/>
  <c r="X238" i="22"/>
  <c r="CW236" i="22"/>
  <c r="DE236" i="22"/>
  <c r="DM236" i="22"/>
  <c r="EK236" i="22" s="1"/>
  <c r="CO236" i="22"/>
  <c r="ES234" i="22"/>
  <c r="EY189" i="22"/>
  <c r="ED189" i="22"/>
  <c r="EM140" i="22"/>
  <c r="EU140" i="22" s="1"/>
  <c r="EN235" i="22"/>
  <c r="EV235" i="22" s="1"/>
  <c r="FX281" i="22"/>
  <c r="FT280" i="22"/>
  <c r="FZ280" i="22" s="1"/>
  <c r="X285" i="22"/>
  <c r="AS284" i="22"/>
  <c r="EQ282" i="22"/>
  <c r="FG282" i="22" s="1"/>
  <c r="FL42" i="22"/>
  <c r="ES92" i="22"/>
  <c r="EH235" i="22"/>
  <c r="FN235" i="22" s="1"/>
  <c r="EI42" i="22"/>
  <c r="FC328" i="22"/>
  <c r="FE282" i="22"/>
  <c r="EC93" i="22"/>
  <c r="CO93" i="22"/>
  <c r="CW93" i="22"/>
  <c r="DM93" i="22"/>
  <c r="EK93" i="22" s="1"/>
  <c r="DE93" i="22"/>
  <c r="DR93" i="22"/>
  <c r="CT93" i="22"/>
  <c r="DB93" i="22"/>
  <c r="DJ93" i="22"/>
  <c r="EH93" i="22" s="1"/>
  <c r="FK328" i="22"/>
  <c r="EJ190" i="22"/>
  <c r="DT190" i="22"/>
  <c r="DD190" i="22"/>
  <c r="CV190" i="22"/>
  <c r="DL190" i="22"/>
  <c r="DZ282" i="22"/>
  <c r="FL282" i="22"/>
  <c r="FP235" i="22"/>
  <c r="FP92" i="22"/>
  <c r="FP328" i="22"/>
  <c r="EW42" i="22"/>
  <c r="FG328" i="22"/>
  <c r="FR234" i="22"/>
  <c r="EZ140" i="22"/>
  <c r="EN236" i="22"/>
  <c r="DH236" i="22"/>
  <c r="DX236" i="22" s="1"/>
  <c r="CR236" i="22"/>
  <c r="CZ236" i="22"/>
  <c r="DP236" i="22"/>
  <c r="DS236" i="22"/>
  <c r="DC236" i="22"/>
  <c r="DK236" i="22"/>
  <c r="EI236" i="22" s="1"/>
  <c r="CU236" i="22"/>
  <c r="FN189" i="22"/>
  <c r="DW282" i="22"/>
  <c r="FC282" i="22" s="1"/>
  <c r="FO235" i="22"/>
  <c r="FZ39" i="22"/>
  <c r="EY92" i="22"/>
  <c r="ET328" i="22"/>
  <c r="DN329" i="22"/>
  <c r="EL329" i="22" s="1"/>
  <c r="CX329" i="22"/>
  <c r="DF329" i="22"/>
  <c r="ED329" i="22" s="1"/>
  <c r="CP329" i="22"/>
  <c r="CW329" i="22"/>
  <c r="DM329" i="22"/>
  <c r="EK329" i="22" s="1"/>
  <c r="DE329" i="22"/>
  <c r="EC329" i="22" s="1"/>
  <c r="CO329" i="22"/>
  <c r="EU92" i="22"/>
  <c r="CR283" i="22"/>
  <c r="DP283" i="22"/>
  <c r="EN283" i="22" s="1"/>
  <c r="CZ283" i="22"/>
  <c r="DH283" i="22"/>
  <c r="EC283" i="22"/>
  <c r="DE283" i="22"/>
  <c r="CO283" i="22"/>
  <c r="CW283" i="22"/>
  <c r="DM283" i="22"/>
  <c r="EK283" i="22" s="1"/>
  <c r="DI141" i="22"/>
  <c r="DQ141" i="22"/>
  <c r="CS141" i="22"/>
  <c r="DA141" i="22"/>
  <c r="FI235" i="22"/>
  <c r="FG140" i="22"/>
  <c r="X192" i="22"/>
  <c r="AS191" i="22"/>
  <c r="EX92" i="22"/>
  <c r="EU328" i="22"/>
  <c r="ED140" i="22"/>
  <c r="FJ140" i="22" s="1"/>
  <c r="CQ190" i="22"/>
  <c r="CY190" i="22"/>
  <c r="DG190" i="22"/>
  <c r="DO190" i="22"/>
  <c r="DW190" i="22" s="1"/>
  <c r="FM140" i="22"/>
  <c r="DA43" i="22"/>
  <c r="DI43" i="22"/>
  <c r="DQ43" i="22"/>
  <c r="CS43" i="22"/>
  <c r="ES140" i="22"/>
  <c r="FQ140" i="22" s="1"/>
  <c r="FM42" i="22"/>
  <c r="FV90" i="22"/>
  <c r="FZ90" i="22" s="1"/>
  <c r="ET92" i="22"/>
  <c r="FZ40" i="22"/>
  <c r="FI282" i="22"/>
  <c r="EF92" i="22"/>
  <c r="EV92" i="22" s="1"/>
  <c r="EG328" i="22"/>
  <c r="FE328" i="22" s="1"/>
  <c r="EX189" i="22"/>
  <c r="ED42" i="22"/>
  <c r="ET42" i="22" s="1"/>
  <c r="EV328" i="22"/>
  <c r="FJ328" i="22"/>
  <c r="DT329" i="22"/>
  <c r="ER329" i="22" s="1"/>
  <c r="DD329" i="22"/>
  <c r="CV329" i="22"/>
  <c r="DL329" i="22"/>
  <c r="EJ329" i="22" s="1"/>
  <c r="CR329" i="22"/>
  <c r="DP329" i="22"/>
  <c r="EN329" i="22" s="1"/>
  <c r="CZ329" i="22"/>
  <c r="DH329" i="22"/>
  <c r="FL189" i="22"/>
  <c r="FF327" i="22"/>
  <c r="FV327" i="22" s="1"/>
  <c r="DK283" i="22"/>
  <c r="EI283" i="22" s="1"/>
  <c r="CU283" i="22"/>
  <c r="DC283" i="22"/>
  <c r="DS283" i="22"/>
  <c r="CX141" i="22"/>
  <c r="DN141" i="22"/>
  <c r="EL141" i="22" s="1"/>
  <c r="CP141" i="22"/>
  <c r="DF141" i="22"/>
  <c r="ED141" i="22" s="1"/>
  <c r="EV42" i="22"/>
  <c r="EY140" i="22"/>
  <c r="FZ20" i="17"/>
  <c r="X44" i="17"/>
  <c r="AS43" i="17"/>
  <c r="X329" i="17"/>
  <c r="AS328" i="17"/>
  <c r="X283" i="17"/>
  <c r="AS282" i="17"/>
  <c r="AS236" i="17"/>
  <c r="X237" i="17"/>
  <c r="X190" i="17"/>
  <c r="AS189" i="17"/>
  <c r="AS141" i="17"/>
  <c r="X142" i="17"/>
  <c r="AS92" i="17"/>
  <c r="X93" i="17"/>
  <c r="DH24" i="17"/>
  <c r="DG26" i="17"/>
  <c r="DE24" i="17"/>
  <c r="DF25" i="17"/>
  <c r="CA238" i="22" l="1"/>
  <c r="BK238" i="22"/>
  <c r="CI238" i="22" s="1"/>
  <c r="BZ238" i="22"/>
  <c r="BJ238" i="22"/>
  <c r="CH238" i="22" s="1"/>
  <c r="BY238" i="22"/>
  <c r="BI238" i="22"/>
  <c r="CG238" i="22" s="1"/>
  <c r="CF238" i="22"/>
  <c r="BP238" i="22"/>
  <c r="CN238" i="22" s="1"/>
  <c r="CE238" i="22"/>
  <c r="BO238" i="22"/>
  <c r="CM238" i="22" s="1"/>
  <c r="CD238" i="22"/>
  <c r="BN238" i="22"/>
  <c r="CL238" i="22" s="1"/>
  <c r="CC238" i="22"/>
  <c r="BM238" i="22"/>
  <c r="CK238" i="22" s="1"/>
  <c r="CB238" i="22"/>
  <c r="BL238" i="22"/>
  <c r="CJ238" i="22" s="1"/>
  <c r="DD43" i="17"/>
  <c r="DT43" i="17"/>
  <c r="ER43" i="17" s="1"/>
  <c r="DL43" i="17"/>
  <c r="CV43" i="17"/>
  <c r="EJ43" i="17"/>
  <c r="FX187" i="17"/>
  <c r="CX189" i="17"/>
  <c r="DN189" i="17"/>
  <c r="EL189" i="17" s="1"/>
  <c r="CP189" i="17"/>
  <c r="DF189" i="17"/>
  <c r="ED189" i="17" s="1"/>
  <c r="ES281" i="17"/>
  <c r="FF281" i="17"/>
  <c r="FH235" i="17"/>
  <c r="EH141" i="17"/>
  <c r="DJ141" i="17"/>
  <c r="CT141" i="17"/>
  <c r="DR141" i="17"/>
  <c r="EP141" i="17" s="1"/>
  <c r="DB141" i="17"/>
  <c r="DZ141" i="17"/>
  <c r="ES189" i="22"/>
  <c r="BZ95" i="23"/>
  <c r="BJ95" i="23"/>
  <c r="CH95" i="23" s="1"/>
  <c r="BY95" i="23"/>
  <c r="BI95" i="23"/>
  <c r="CG95" i="23" s="1"/>
  <c r="CF95" i="23"/>
  <c r="BP95" i="23"/>
  <c r="CN95" i="23" s="1"/>
  <c r="CE95" i="23"/>
  <c r="BO95" i="23"/>
  <c r="CM95" i="23" s="1"/>
  <c r="CD95" i="23"/>
  <c r="BN95" i="23"/>
  <c r="CL95" i="23" s="1"/>
  <c r="CC95" i="23"/>
  <c r="BM95" i="23"/>
  <c r="CK95" i="23" s="1"/>
  <c r="CB95" i="23"/>
  <c r="BL95" i="23"/>
  <c r="CJ95" i="23" s="1"/>
  <c r="CA95" i="23"/>
  <c r="BK95" i="23"/>
  <c r="CI95" i="23" s="1"/>
  <c r="FF141" i="23"/>
  <c r="CD238" i="24"/>
  <c r="BN238" i="24"/>
  <c r="CL238" i="24" s="1"/>
  <c r="CC238" i="24"/>
  <c r="BM238" i="24"/>
  <c r="CK238" i="24" s="1"/>
  <c r="CB238" i="24"/>
  <c r="BL238" i="24"/>
  <c r="CJ238" i="24" s="1"/>
  <c r="BY238" i="24"/>
  <c r="BI238" i="24"/>
  <c r="CG238" i="24" s="1"/>
  <c r="CF238" i="24"/>
  <c r="BP238" i="24"/>
  <c r="BK238" i="24"/>
  <c r="CI238" i="24" s="1"/>
  <c r="BJ238" i="24"/>
  <c r="CH238" i="24" s="1"/>
  <c r="CE238" i="24"/>
  <c r="CA238" i="24"/>
  <c r="BZ238" i="24"/>
  <c r="BO238" i="24"/>
  <c r="CM238" i="24" s="1"/>
  <c r="EZ235" i="24"/>
  <c r="CF284" i="24"/>
  <c r="BP284" i="24"/>
  <c r="CE284" i="24"/>
  <c r="BO284" i="24"/>
  <c r="CM284" i="24" s="1"/>
  <c r="CD284" i="24"/>
  <c r="BN284" i="24"/>
  <c r="CL284" i="24" s="1"/>
  <c r="CC284" i="24"/>
  <c r="BM284" i="24"/>
  <c r="CK284" i="24" s="1"/>
  <c r="CA284" i="24"/>
  <c r="BK284" i="24"/>
  <c r="CI284" i="24" s="1"/>
  <c r="CB284" i="24"/>
  <c r="BZ284" i="24"/>
  <c r="BY284" i="24"/>
  <c r="BL284" i="24"/>
  <c r="CJ284" i="24" s="1"/>
  <c r="BI284" i="24"/>
  <c r="CG284" i="24" s="1"/>
  <c r="BJ284" i="24"/>
  <c r="CH284" i="24" s="1"/>
  <c r="EX327" i="24"/>
  <c r="FU234" i="24"/>
  <c r="EM282" i="24"/>
  <c r="FV42" i="24"/>
  <c r="FX139" i="17"/>
  <c r="EF282" i="17"/>
  <c r="DP282" i="17"/>
  <c r="EN282" i="17" s="1"/>
  <c r="CZ282" i="17"/>
  <c r="CR282" i="17"/>
  <c r="DX282" i="17"/>
  <c r="FD282" i="17" s="1"/>
  <c r="DH282" i="17"/>
  <c r="FH281" i="17"/>
  <c r="DW235" i="17"/>
  <c r="CO92" i="17"/>
  <c r="DE92" i="17"/>
  <c r="CW92" i="17"/>
  <c r="DM92" i="17"/>
  <c r="EK92" i="17" s="1"/>
  <c r="DU92" i="17"/>
  <c r="DT236" i="17"/>
  <c r="EB236" i="17" s="1"/>
  <c r="DD236" i="17"/>
  <c r="CV236" i="17"/>
  <c r="DL236" i="17"/>
  <c r="ER236" i="17"/>
  <c r="FP236" i="17" s="1"/>
  <c r="EJ236" i="17"/>
  <c r="FP234" i="17"/>
  <c r="DB43" i="17"/>
  <c r="CT43" i="17"/>
  <c r="DR43" i="17"/>
  <c r="EP43" i="17" s="1"/>
  <c r="DJ43" i="17"/>
  <c r="DZ43" i="17"/>
  <c r="FZ279" i="17"/>
  <c r="FK140" i="17"/>
  <c r="FI139" i="17"/>
  <c r="EA42" i="17"/>
  <c r="FG42" i="17" s="1"/>
  <c r="FD91" i="17"/>
  <c r="DA189" i="17"/>
  <c r="DQ189" i="17"/>
  <c r="DY189" i="17" s="1"/>
  <c r="CS189" i="17"/>
  <c r="DI189" i="17"/>
  <c r="FA281" i="17"/>
  <c r="EY326" i="17"/>
  <c r="CS328" i="17"/>
  <c r="DI328" i="17"/>
  <c r="DA328" i="17"/>
  <c r="DQ328" i="17"/>
  <c r="EO328" i="17" s="1"/>
  <c r="DG328" i="17"/>
  <c r="EE328" i="17" s="1"/>
  <c r="EU328" i="17" s="1"/>
  <c r="CQ328" i="17"/>
  <c r="DO328" i="17"/>
  <c r="EM328" i="17" s="1"/>
  <c r="CY328" i="17"/>
  <c r="ED328" i="17"/>
  <c r="DF328" i="17"/>
  <c r="DV328" i="17"/>
  <c r="CP328" i="17"/>
  <c r="CX328" i="17"/>
  <c r="DN328" i="17"/>
  <c r="EL328" i="17" s="1"/>
  <c r="FQ233" i="17"/>
  <c r="DV327" i="17"/>
  <c r="FP235" i="17"/>
  <c r="CO141" i="17"/>
  <c r="DE141" i="17"/>
  <c r="DM141" i="17"/>
  <c r="DU141" i="17" s="1"/>
  <c r="CW141" i="17"/>
  <c r="FG139" i="17"/>
  <c r="FW139" i="17" s="1"/>
  <c r="BZ331" i="22"/>
  <c r="BJ331" i="22"/>
  <c r="CH331" i="22" s="1"/>
  <c r="BY331" i="22"/>
  <c r="BI331" i="22"/>
  <c r="CG331" i="22" s="1"/>
  <c r="CF331" i="22"/>
  <c r="BP331" i="22"/>
  <c r="CN331" i="22" s="1"/>
  <c r="CE331" i="22"/>
  <c r="BO331" i="22"/>
  <c r="CM331" i="22" s="1"/>
  <c r="CD331" i="22"/>
  <c r="BN331" i="22"/>
  <c r="CL331" i="22" s="1"/>
  <c r="CC331" i="22"/>
  <c r="BM331" i="22"/>
  <c r="CK331" i="22" s="1"/>
  <c r="CB331" i="22"/>
  <c r="BL331" i="22"/>
  <c r="CJ331" i="22" s="1"/>
  <c r="CA331" i="22"/>
  <c r="BK331" i="22"/>
  <c r="CI331" i="22" s="1"/>
  <c r="BZ46" i="24"/>
  <c r="BJ46" i="24"/>
  <c r="CH46" i="24" s="1"/>
  <c r="CA46" i="24"/>
  <c r="BK46" i="24"/>
  <c r="CI46" i="24" s="1"/>
  <c r="CB46" i="24"/>
  <c r="BL46" i="24"/>
  <c r="CJ46" i="24" s="1"/>
  <c r="CC46" i="24"/>
  <c r="BM46" i="24"/>
  <c r="CK46" i="24" s="1"/>
  <c r="CD46" i="24"/>
  <c r="BN46" i="24"/>
  <c r="CL46" i="24" s="1"/>
  <c r="CF46" i="24"/>
  <c r="BY46" i="24"/>
  <c r="BP46" i="24"/>
  <c r="CN46" i="24" s="1"/>
  <c r="BI46" i="24"/>
  <c r="CG46" i="24" s="1"/>
  <c r="CE46" i="24"/>
  <c r="BO46" i="24"/>
  <c r="CM46" i="24" s="1"/>
  <c r="CT92" i="17"/>
  <c r="DJ92" i="17"/>
  <c r="DB92" i="17"/>
  <c r="DR92" i="17"/>
  <c r="EP92" i="17" s="1"/>
  <c r="FU41" i="17"/>
  <c r="CM93" i="17"/>
  <c r="CE93" i="17"/>
  <c r="BO93" i="17"/>
  <c r="CL93" i="17"/>
  <c r="CD93" i="17"/>
  <c r="BN93" i="17"/>
  <c r="CK93" i="17"/>
  <c r="CC93" i="17"/>
  <c r="BM93" i="17"/>
  <c r="CJ93" i="17"/>
  <c r="CB93" i="17"/>
  <c r="BL93" i="17"/>
  <c r="CI93" i="17"/>
  <c r="CA93" i="17"/>
  <c r="BK93" i="17"/>
  <c r="CH93" i="17"/>
  <c r="BZ93" i="17"/>
  <c r="BJ93" i="17"/>
  <c r="CG93" i="17"/>
  <c r="BY93" i="17"/>
  <c r="BI93" i="17"/>
  <c r="CN93" i="17"/>
  <c r="CF93" i="17"/>
  <c r="BP93" i="17"/>
  <c r="FA282" i="22"/>
  <c r="EW189" i="22"/>
  <c r="DV190" i="22"/>
  <c r="FG235" i="22"/>
  <c r="DW141" i="22"/>
  <c r="DY282" i="23"/>
  <c r="DW189" i="23"/>
  <c r="EO237" i="23"/>
  <c r="CC329" i="23"/>
  <c r="BM329" i="23"/>
  <c r="CK329" i="23" s="1"/>
  <c r="CB329" i="23"/>
  <c r="BL329" i="23"/>
  <c r="CJ329" i="23" s="1"/>
  <c r="CA329" i="23"/>
  <c r="BK329" i="23"/>
  <c r="CI329" i="23" s="1"/>
  <c r="BZ329" i="23"/>
  <c r="BJ329" i="23"/>
  <c r="CH329" i="23" s="1"/>
  <c r="BY329" i="23"/>
  <c r="BI329" i="23"/>
  <c r="CG329" i="23" s="1"/>
  <c r="CF329" i="23"/>
  <c r="BP329" i="23"/>
  <c r="CN329" i="23" s="1"/>
  <c r="CE329" i="23"/>
  <c r="BO329" i="23"/>
  <c r="CM329" i="23" s="1"/>
  <c r="CD329" i="23"/>
  <c r="BN329" i="23"/>
  <c r="CL329" i="23" s="1"/>
  <c r="DV236" i="24"/>
  <c r="EP141" i="24"/>
  <c r="BZ94" i="24"/>
  <c r="BJ94" i="24"/>
  <c r="CH94" i="24" s="1"/>
  <c r="BY94" i="24"/>
  <c r="BI94" i="24"/>
  <c r="CG94" i="24" s="1"/>
  <c r="CF94" i="24"/>
  <c r="BP94" i="24"/>
  <c r="CE94" i="24"/>
  <c r="BO94" i="24"/>
  <c r="CM94" i="24" s="1"/>
  <c r="CD94" i="24"/>
  <c r="BN94" i="24"/>
  <c r="CL94" i="24" s="1"/>
  <c r="CC94" i="24"/>
  <c r="BM94" i="24"/>
  <c r="CK94" i="24" s="1"/>
  <c r="CB94" i="24"/>
  <c r="BL94" i="24"/>
  <c r="CJ94" i="24" s="1"/>
  <c r="CA94" i="24"/>
  <c r="BK94" i="24"/>
  <c r="CI94" i="24" s="1"/>
  <c r="FW42" i="24"/>
  <c r="FP140" i="24"/>
  <c r="FH235" i="24"/>
  <c r="DS282" i="17"/>
  <c r="EA282" i="17" s="1"/>
  <c r="DC282" i="17"/>
  <c r="DK282" i="17"/>
  <c r="EI282" i="17" s="1"/>
  <c r="CU282" i="17"/>
  <c r="FV187" i="17"/>
  <c r="FP281" i="17"/>
  <c r="EE281" i="17"/>
  <c r="FK281" i="17" s="1"/>
  <c r="CR92" i="17"/>
  <c r="DH92" i="17"/>
  <c r="CZ92" i="17"/>
  <c r="DP92" i="17"/>
  <c r="EN92" i="17" s="1"/>
  <c r="DX92" i="17"/>
  <c r="ED236" i="17"/>
  <c r="CX236" i="17"/>
  <c r="DN236" i="17"/>
  <c r="EL236" i="17" s="1"/>
  <c r="CP236" i="17"/>
  <c r="DV236" i="17"/>
  <c r="FB236" i="17" s="1"/>
  <c r="DF236" i="17"/>
  <c r="EB327" i="17"/>
  <c r="FE90" i="17"/>
  <c r="FA139" i="17"/>
  <c r="FQ139" i="17" s="1"/>
  <c r="FZ139" i="17" s="1"/>
  <c r="DX235" i="17"/>
  <c r="EK43" i="17"/>
  <c r="DM43" i="17"/>
  <c r="CW43" i="17"/>
  <c r="CO43" i="17"/>
  <c r="FZ185" i="17"/>
  <c r="EI42" i="17"/>
  <c r="EY42" i="17"/>
  <c r="FJ280" i="17"/>
  <c r="FL327" i="17"/>
  <c r="FE41" i="17"/>
  <c r="FL91" i="17"/>
  <c r="EB188" i="17"/>
  <c r="FO139" i="17"/>
  <c r="FV41" i="17"/>
  <c r="EJ189" i="17"/>
  <c r="DT189" i="17"/>
  <c r="ER189" i="17" s="1"/>
  <c r="DD189" i="17"/>
  <c r="DL189" i="17"/>
  <c r="CV189" i="17"/>
  <c r="FP189" i="17" s="1"/>
  <c r="FM140" i="17"/>
  <c r="EC91" i="17"/>
  <c r="FI91" i="17" s="1"/>
  <c r="FW325" i="17"/>
  <c r="FZ325" i="17" s="1"/>
  <c r="EI327" i="17"/>
  <c r="FB188" i="17"/>
  <c r="EP281" i="17"/>
  <c r="EX281" i="17" s="1"/>
  <c r="EF141" i="17"/>
  <c r="DH141" i="17"/>
  <c r="CR141" i="17"/>
  <c r="CZ141" i="17"/>
  <c r="DP141" i="17"/>
  <c r="EN141" i="17" s="1"/>
  <c r="FP139" i="17"/>
  <c r="DO236" i="17"/>
  <c r="EM236" i="17" s="1"/>
  <c r="CY236" i="17"/>
  <c r="DG236" i="17"/>
  <c r="CQ236" i="17"/>
  <c r="CM283" i="17"/>
  <c r="CE283" i="17"/>
  <c r="BO283" i="17"/>
  <c r="CL283" i="17"/>
  <c r="CD283" i="17"/>
  <c r="BN283" i="17"/>
  <c r="CK283" i="17"/>
  <c r="CC283" i="17"/>
  <c r="BM283" i="17"/>
  <c r="CJ283" i="17"/>
  <c r="CB283" i="17"/>
  <c r="BL283" i="17"/>
  <c r="CI283" i="17"/>
  <c r="CA283" i="17"/>
  <c r="BK283" i="17"/>
  <c r="CH283" i="17"/>
  <c r="BZ283" i="17"/>
  <c r="BJ283" i="17"/>
  <c r="CN283" i="17"/>
  <c r="CF283" i="17"/>
  <c r="BP283" i="17"/>
  <c r="CG283" i="17"/>
  <c r="BY283" i="17"/>
  <c r="BI283" i="17"/>
  <c r="CI142" i="17"/>
  <c r="CA142" i="17"/>
  <c r="BK142" i="17"/>
  <c r="CH142" i="17"/>
  <c r="BZ142" i="17"/>
  <c r="BJ142" i="17"/>
  <c r="CG142" i="17"/>
  <c r="BY142" i="17"/>
  <c r="BI142" i="17"/>
  <c r="CN142" i="17"/>
  <c r="CF142" i="17"/>
  <c r="BP142" i="17"/>
  <c r="CM142" i="17"/>
  <c r="CE142" i="17"/>
  <c r="BO142" i="17"/>
  <c r="CL142" i="17"/>
  <c r="CD142" i="17"/>
  <c r="BN142" i="17"/>
  <c r="CK142" i="17"/>
  <c r="CC142" i="17"/>
  <c r="BM142" i="17"/>
  <c r="CJ142" i="17"/>
  <c r="CB142" i="17"/>
  <c r="BL142" i="17"/>
  <c r="EA236" i="22"/>
  <c r="FQ234" i="22"/>
  <c r="DV43" i="22"/>
  <c r="DY190" i="22"/>
  <c r="BY143" i="22"/>
  <c r="BI143" i="22"/>
  <c r="CG143" i="22" s="1"/>
  <c r="CF143" i="22"/>
  <c r="BP143" i="22"/>
  <c r="CN143" i="22" s="1"/>
  <c r="CE143" i="22"/>
  <c r="BO143" i="22"/>
  <c r="CM143" i="22" s="1"/>
  <c r="CC143" i="22"/>
  <c r="BM143" i="22"/>
  <c r="CK143" i="22" s="1"/>
  <c r="CB143" i="22"/>
  <c r="BL143" i="22"/>
  <c r="CJ143" i="22" s="1"/>
  <c r="CA143" i="22"/>
  <c r="BK143" i="22"/>
  <c r="CI143" i="22" s="1"/>
  <c r="BZ143" i="22"/>
  <c r="BJ143" i="22"/>
  <c r="CH143" i="22" s="1"/>
  <c r="CD143" i="22"/>
  <c r="BN143" i="22"/>
  <c r="CL143" i="22" s="1"/>
  <c r="DW236" i="22"/>
  <c r="FU281" i="23"/>
  <c r="BY144" i="23"/>
  <c r="BI144" i="23"/>
  <c r="CG144" i="23" s="1"/>
  <c r="CF144" i="23"/>
  <c r="BP144" i="23"/>
  <c r="CN144" i="23" s="1"/>
  <c r="CE144" i="23"/>
  <c r="BO144" i="23"/>
  <c r="CM144" i="23" s="1"/>
  <c r="CD144" i="23"/>
  <c r="BN144" i="23"/>
  <c r="CL144" i="23" s="1"/>
  <c r="CC144" i="23"/>
  <c r="BM144" i="23"/>
  <c r="CK144" i="23" s="1"/>
  <c r="CB144" i="23"/>
  <c r="BL144" i="23"/>
  <c r="CJ144" i="23" s="1"/>
  <c r="CA144" i="23"/>
  <c r="BK144" i="23"/>
  <c r="CI144" i="23" s="1"/>
  <c r="BZ144" i="23"/>
  <c r="BJ144" i="23"/>
  <c r="CH144" i="23" s="1"/>
  <c r="FR188" i="23"/>
  <c r="EO282" i="23"/>
  <c r="DY93" i="23"/>
  <c r="EL93" i="23"/>
  <c r="CF45" i="23"/>
  <c r="BP45" i="23"/>
  <c r="CN45" i="23" s="1"/>
  <c r="BZ45" i="23"/>
  <c r="BJ45" i="23"/>
  <c r="CH45" i="23" s="1"/>
  <c r="CA45" i="23"/>
  <c r="BK45" i="23"/>
  <c r="CI45" i="23" s="1"/>
  <c r="CB45" i="23"/>
  <c r="BL45" i="23"/>
  <c r="CJ45" i="23" s="1"/>
  <c r="CC45" i="23"/>
  <c r="BM45" i="23"/>
  <c r="CK45" i="23" s="1"/>
  <c r="CE45" i="23"/>
  <c r="BO45" i="23"/>
  <c r="CM45" i="23" s="1"/>
  <c r="CD45" i="23"/>
  <c r="BI45" i="23"/>
  <c r="CG45" i="23" s="1"/>
  <c r="BY45" i="23"/>
  <c r="BN45" i="23"/>
  <c r="CL45" i="23" s="1"/>
  <c r="EA93" i="23"/>
  <c r="EU188" i="23"/>
  <c r="FS235" i="23"/>
  <c r="CE284" i="23"/>
  <c r="BO284" i="23"/>
  <c r="CM284" i="23" s="1"/>
  <c r="CD284" i="23"/>
  <c r="BN284" i="23"/>
  <c r="CL284" i="23" s="1"/>
  <c r="CC284" i="23"/>
  <c r="BM284" i="23"/>
  <c r="CK284" i="23" s="1"/>
  <c r="CB284" i="23"/>
  <c r="BL284" i="23"/>
  <c r="CJ284" i="23" s="1"/>
  <c r="CA284" i="23"/>
  <c r="BK284" i="23"/>
  <c r="CI284" i="23" s="1"/>
  <c r="BZ284" i="23"/>
  <c r="BJ284" i="23"/>
  <c r="CH284" i="23" s="1"/>
  <c r="BY284" i="23"/>
  <c r="BI284" i="23"/>
  <c r="CG284" i="23" s="1"/>
  <c r="CF284" i="23"/>
  <c r="BP284" i="23"/>
  <c r="CN284" i="23" s="1"/>
  <c r="FZ40" i="23"/>
  <c r="DZ328" i="24"/>
  <c r="EB141" i="24"/>
  <c r="DU236" i="24"/>
  <c r="FO90" i="17"/>
  <c r="FW90" i="17" s="1"/>
  <c r="EQ140" i="17"/>
  <c r="EY140" i="17" s="1"/>
  <c r="EG42" i="17"/>
  <c r="EW42" i="17" s="1"/>
  <c r="DO282" i="17"/>
  <c r="EM282" i="17" s="1"/>
  <c r="CY282" i="17"/>
  <c r="DG282" i="17"/>
  <c r="EE282" i="17" s="1"/>
  <c r="CQ282" i="17"/>
  <c r="DX140" i="17"/>
  <c r="FD140" i="17" s="1"/>
  <c r="EU327" i="17"/>
  <c r="FS327" i="17" s="1"/>
  <c r="EZ91" i="17"/>
  <c r="FN42" i="17"/>
  <c r="EZ281" i="17"/>
  <c r="DW281" i="17"/>
  <c r="FC281" i="17" s="1"/>
  <c r="CU92" i="17"/>
  <c r="DK92" i="17"/>
  <c r="DC92" i="17"/>
  <c r="DS92" i="17"/>
  <c r="EQ92" i="17" s="1"/>
  <c r="DR236" i="17"/>
  <c r="EP236" i="17" s="1"/>
  <c r="DB236" i="17"/>
  <c r="DJ236" i="17"/>
  <c r="CT236" i="17"/>
  <c r="EZ234" i="17"/>
  <c r="FX234" i="17" s="1"/>
  <c r="EG281" i="17"/>
  <c r="EW281" i="17" s="1"/>
  <c r="FG280" i="17"/>
  <c r="FN140" i="17"/>
  <c r="FS280" i="17"/>
  <c r="FB280" i="17"/>
  <c r="FR280" i="17" s="1"/>
  <c r="EB42" i="17"/>
  <c r="FH42" i="17" s="1"/>
  <c r="EB140" i="17"/>
  <c r="DX327" i="17"/>
  <c r="FD327" i="17" s="1"/>
  <c r="EV327" i="17"/>
  <c r="EX139" i="17"/>
  <c r="FV139" i="17" s="1"/>
  <c r="EF91" i="17"/>
  <c r="EV91" i="17"/>
  <c r="DO189" i="17"/>
  <c r="CY189" i="17"/>
  <c r="CQ189" i="17"/>
  <c r="DG189" i="17"/>
  <c r="EE189" i="17"/>
  <c r="EW140" i="17"/>
  <c r="FU140" i="17" s="1"/>
  <c r="FW234" i="17"/>
  <c r="FQ90" i="17"/>
  <c r="DK328" i="17"/>
  <c r="CU328" i="17"/>
  <c r="DC328" i="17"/>
  <c r="DS328" i="17"/>
  <c r="EQ328" i="17" s="1"/>
  <c r="FT90" i="17"/>
  <c r="EL140" i="17"/>
  <c r="FB140" i="17" s="1"/>
  <c r="ED188" i="17"/>
  <c r="FJ188" i="17" s="1"/>
  <c r="ET188" i="17"/>
  <c r="FX326" i="17"/>
  <c r="EQ141" i="17"/>
  <c r="CU141" i="17"/>
  <c r="EA141" i="17"/>
  <c r="DK141" i="17"/>
  <c r="DS141" i="17"/>
  <c r="DC141" i="17"/>
  <c r="EI141" i="17"/>
  <c r="FG326" i="17"/>
  <c r="CF239" i="23"/>
  <c r="BP239" i="23"/>
  <c r="CN239" i="23" s="1"/>
  <c r="CE239" i="23"/>
  <c r="BO239" i="23"/>
  <c r="CM239" i="23" s="1"/>
  <c r="CD239" i="23"/>
  <c r="BN239" i="23"/>
  <c r="CL239" i="23" s="1"/>
  <c r="CC239" i="23"/>
  <c r="BM239" i="23"/>
  <c r="CK239" i="23" s="1"/>
  <c r="CB239" i="23"/>
  <c r="BL239" i="23"/>
  <c r="CJ239" i="23" s="1"/>
  <c r="CA239" i="23"/>
  <c r="BK239" i="23"/>
  <c r="CI239" i="23" s="1"/>
  <c r="BZ239" i="23"/>
  <c r="BJ239" i="23"/>
  <c r="CH239" i="23" s="1"/>
  <c r="BY239" i="23"/>
  <c r="BI239" i="23"/>
  <c r="CG239" i="23" s="1"/>
  <c r="EM190" i="22"/>
  <c r="CA285" i="22"/>
  <c r="BK285" i="22"/>
  <c r="CI285" i="22" s="1"/>
  <c r="BZ285" i="22"/>
  <c r="BJ285" i="22"/>
  <c r="CH285" i="22" s="1"/>
  <c r="BY285" i="22"/>
  <c r="BI285" i="22"/>
  <c r="CG285" i="22" s="1"/>
  <c r="CF285" i="22"/>
  <c r="BP285" i="22"/>
  <c r="CN285" i="22" s="1"/>
  <c r="CE285" i="22"/>
  <c r="BO285" i="22"/>
  <c r="CM285" i="22" s="1"/>
  <c r="CD285" i="22"/>
  <c r="BN285" i="22"/>
  <c r="CL285" i="22" s="1"/>
  <c r="CC285" i="22"/>
  <c r="BM285" i="22"/>
  <c r="CK285" i="22" s="1"/>
  <c r="CB285" i="22"/>
  <c r="BL285" i="22"/>
  <c r="CJ285" i="22" s="1"/>
  <c r="FM189" i="22"/>
  <c r="BY95" i="22"/>
  <c r="BI95" i="22"/>
  <c r="CG95" i="22" s="1"/>
  <c r="CF95" i="22"/>
  <c r="BP95" i="22"/>
  <c r="CN95" i="22" s="1"/>
  <c r="CE95" i="22"/>
  <c r="BO95" i="22"/>
  <c r="CM95" i="22" s="1"/>
  <c r="CC95" i="22"/>
  <c r="BM95" i="22"/>
  <c r="CK95" i="22" s="1"/>
  <c r="CB95" i="22"/>
  <c r="BL95" i="22"/>
  <c r="CJ95" i="22" s="1"/>
  <c r="CA95" i="22"/>
  <c r="BK95" i="22"/>
  <c r="CI95" i="22" s="1"/>
  <c r="BZ95" i="22"/>
  <c r="BJ95" i="22"/>
  <c r="CH95" i="22" s="1"/>
  <c r="CD95" i="22"/>
  <c r="BN95" i="22"/>
  <c r="CL95" i="22" s="1"/>
  <c r="EL283" i="22"/>
  <c r="BY191" i="23"/>
  <c r="BI191" i="23"/>
  <c r="CG191" i="23" s="1"/>
  <c r="CF191" i="23"/>
  <c r="BP191" i="23"/>
  <c r="CN191" i="23" s="1"/>
  <c r="CE191" i="23"/>
  <c r="BO191" i="23"/>
  <c r="CM191" i="23" s="1"/>
  <c r="CD191" i="23"/>
  <c r="BN191" i="23"/>
  <c r="CL191" i="23" s="1"/>
  <c r="CC191" i="23"/>
  <c r="BM191" i="23"/>
  <c r="CK191" i="23" s="1"/>
  <c r="CB191" i="23"/>
  <c r="BL191" i="23"/>
  <c r="CJ191" i="23" s="1"/>
  <c r="CA191" i="23"/>
  <c r="BK191" i="23"/>
  <c r="CI191" i="23" s="1"/>
  <c r="BZ191" i="23"/>
  <c r="BJ191" i="23"/>
  <c r="CH191" i="23" s="1"/>
  <c r="FX140" i="23"/>
  <c r="FF326" i="23"/>
  <c r="CD191" i="24"/>
  <c r="BN191" i="24"/>
  <c r="CL191" i="24" s="1"/>
  <c r="CC191" i="24"/>
  <c r="BM191" i="24"/>
  <c r="CK191" i="24" s="1"/>
  <c r="CB191" i="24"/>
  <c r="BL191" i="24"/>
  <c r="CJ191" i="24" s="1"/>
  <c r="BY191" i="24"/>
  <c r="BI191" i="24"/>
  <c r="CG191" i="24" s="1"/>
  <c r="BP191" i="24"/>
  <c r="BO191" i="24"/>
  <c r="CM191" i="24" s="1"/>
  <c r="BJ191" i="24"/>
  <c r="CH191" i="24" s="1"/>
  <c r="CF191" i="24"/>
  <c r="CA191" i="24"/>
  <c r="CE191" i="24"/>
  <c r="BZ191" i="24"/>
  <c r="BK191" i="24"/>
  <c r="CI191" i="24" s="1"/>
  <c r="EB189" i="24"/>
  <c r="DX236" i="24"/>
  <c r="FZ139" i="24"/>
  <c r="CF330" i="24"/>
  <c r="BP330" i="24"/>
  <c r="CE330" i="24"/>
  <c r="BO330" i="24"/>
  <c r="CM330" i="24" s="1"/>
  <c r="CD330" i="24"/>
  <c r="BN330" i="24"/>
  <c r="CL330" i="24" s="1"/>
  <c r="CC330" i="24"/>
  <c r="BM330" i="24"/>
  <c r="CK330" i="24" s="1"/>
  <c r="CB330" i="24"/>
  <c r="BL330" i="24"/>
  <c r="CJ330" i="24" s="1"/>
  <c r="CA330" i="24"/>
  <c r="BK330" i="24"/>
  <c r="CI330" i="24" s="1"/>
  <c r="BZ330" i="24"/>
  <c r="BJ330" i="24"/>
  <c r="CH330" i="24" s="1"/>
  <c r="BY330" i="24"/>
  <c r="BI330" i="24"/>
  <c r="CG330" i="24" s="1"/>
  <c r="FT326" i="17"/>
  <c r="EE91" i="17"/>
  <c r="FK91" i="17" s="1"/>
  <c r="FO188" i="17"/>
  <c r="FW188" i="17" s="1"/>
  <c r="DQ282" i="17"/>
  <c r="EO282" i="17" s="1"/>
  <c r="DA282" i="17"/>
  <c r="DI282" i="17"/>
  <c r="CS282" i="17"/>
  <c r="DY282" i="17"/>
  <c r="FK327" i="17"/>
  <c r="FP91" i="17"/>
  <c r="EN188" i="17"/>
  <c r="FL188" i="17" s="1"/>
  <c r="EB281" i="17"/>
  <c r="EE235" i="17"/>
  <c r="EU235" i="17" s="1"/>
  <c r="CP92" i="17"/>
  <c r="DF92" i="17"/>
  <c r="CX92" i="17"/>
  <c r="DN92" i="17"/>
  <c r="EL92" i="17" s="1"/>
  <c r="ED92" i="17"/>
  <c r="ET92" i="17" s="1"/>
  <c r="DV92" i="17"/>
  <c r="CW236" i="17"/>
  <c r="DM236" i="17"/>
  <c r="EK236" i="17" s="1"/>
  <c r="DE236" i="17"/>
  <c r="DU236" i="17"/>
  <c r="CO236" i="17"/>
  <c r="DY327" i="17"/>
  <c r="FE327" i="17" s="1"/>
  <c r="FE281" i="17"/>
  <c r="FO235" i="17"/>
  <c r="EX140" i="17"/>
  <c r="FV140" i="17" s="1"/>
  <c r="ER327" i="17"/>
  <c r="EZ327" i="17" s="1"/>
  <c r="EN43" i="17"/>
  <c r="CZ43" i="17"/>
  <c r="DP43" i="17"/>
  <c r="CR43" i="17"/>
  <c r="FF139" i="17"/>
  <c r="EU188" i="17"/>
  <c r="FS188" i="17" s="1"/>
  <c r="FO42" i="17"/>
  <c r="EP327" i="17"/>
  <c r="FF327" i="17" s="1"/>
  <c r="FE326" i="17"/>
  <c r="FU326" i="17" s="1"/>
  <c r="FR187" i="17"/>
  <c r="FZ187" i="17" s="1"/>
  <c r="DR189" i="17"/>
  <c r="EP189" i="17" s="1"/>
  <c r="DB189" i="17"/>
  <c r="CT189" i="17"/>
  <c r="DJ189" i="17"/>
  <c r="EH189" i="17"/>
  <c r="EO188" i="17"/>
  <c r="DH328" i="17"/>
  <c r="CR328" i="17"/>
  <c r="CZ328" i="17"/>
  <c r="DP328" i="17"/>
  <c r="EN328" i="17" s="1"/>
  <c r="DZ91" i="17"/>
  <c r="ED141" i="17"/>
  <c r="DF141" i="17"/>
  <c r="CP141" i="17"/>
  <c r="DN141" i="17"/>
  <c r="EL141" i="17" s="1"/>
  <c r="CX141" i="17"/>
  <c r="DA236" i="17"/>
  <c r="DQ236" i="17"/>
  <c r="DY236" i="17" s="1"/>
  <c r="CS236" i="17"/>
  <c r="DI236" i="17"/>
  <c r="EO236" i="17"/>
  <c r="EB329" i="22"/>
  <c r="FH329" i="22" s="1"/>
  <c r="BY192" i="22"/>
  <c r="BI192" i="22"/>
  <c r="CG192" i="22" s="1"/>
  <c r="CF192" i="22"/>
  <c r="BP192" i="22"/>
  <c r="CN192" i="22" s="1"/>
  <c r="CE192" i="22"/>
  <c r="BO192" i="22"/>
  <c r="CM192" i="22" s="1"/>
  <c r="CC192" i="22"/>
  <c r="BM192" i="22"/>
  <c r="CK192" i="22" s="1"/>
  <c r="CB192" i="22"/>
  <c r="BL192" i="22"/>
  <c r="CJ192" i="22" s="1"/>
  <c r="CA192" i="22"/>
  <c r="BK192" i="22"/>
  <c r="CI192" i="22" s="1"/>
  <c r="BZ192" i="22"/>
  <c r="BJ192" i="22"/>
  <c r="CH192" i="22" s="1"/>
  <c r="CD192" i="22"/>
  <c r="BN192" i="22"/>
  <c r="CL192" i="22" s="1"/>
  <c r="ET189" i="22"/>
  <c r="CI329" i="17"/>
  <c r="CA329" i="17"/>
  <c r="BK329" i="17"/>
  <c r="CG329" i="17"/>
  <c r="BY329" i="17"/>
  <c r="BI329" i="17"/>
  <c r="CM329" i="17"/>
  <c r="CE329" i="17"/>
  <c r="BO329" i="17"/>
  <c r="CL329" i="17"/>
  <c r="CD329" i="17"/>
  <c r="BN329" i="17"/>
  <c r="BZ329" i="17"/>
  <c r="CN329" i="17"/>
  <c r="BP329" i="17"/>
  <c r="CK329" i="17"/>
  <c r="BM329" i="17"/>
  <c r="CJ329" i="17"/>
  <c r="BL329" i="17"/>
  <c r="CH329" i="17"/>
  <c r="BJ329" i="17"/>
  <c r="CF329" i="17"/>
  <c r="CB329" i="17"/>
  <c r="CC329" i="17"/>
  <c r="EX42" i="22"/>
  <c r="DV142" i="23"/>
  <c r="DU93" i="23"/>
  <c r="EA189" i="23"/>
  <c r="EW235" i="24"/>
  <c r="FI235" i="24"/>
  <c r="FP281" i="24"/>
  <c r="DW91" i="17"/>
  <c r="FC91" i="17" s="1"/>
  <c r="DV281" i="17"/>
  <c r="FB281" i="17" s="1"/>
  <c r="DT282" i="17"/>
  <c r="ER282" i="17" s="1"/>
  <c r="DD282" i="17"/>
  <c r="DL282" i="17"/>
  <c r="EJ282" i="17" s="1"/>
  <c r="EZ282" i="17" s="1"/>
  <c r="CV282" i="17"/>
  <c r="FL140" i="17"/>
  <c r="EB91" i="17"/>
  <c r="FH91" i="17" s="1"/>
  <c r="DZ42" i="17"/>
  <c r="FF42" i="17" s="1"/>
  <c r="EX42" i="17"/>
  <c r="DI92" i="17"/>
  <c r="EG92" i="17" s="1"/>
  <c r="FM92" i="17" s="1"/>
  <c r="DQ92" i="17"/>
  <c r="EO92" i="17" s="1"/>
  <c r="DA92" i="17"/>
  <c r="CS92" i="17"/>
  <c r="DY92" i="17"/>
  <c r="DP236" i="17"/>
  <c r="DX236" i="17" s="1"/>
  <c r="CZ236" i="17"/>
  <c r="CR236" i="17"/>
  <c r="DH236" i="17"/>
  <c r="EF236" i="17" s="1"/>
  <c r="ES140" i="17"/>
  <c r="FQ140" i="17" s="1"/>
  <c r="FM327" i="17"/>
  <c r="EJ327" i="17"/>
  <c r="FN188" i="17"/>
  <c r="EM43" i="17"/>
  <c r="DO43" i="17"/>
  <c r="CY43" i="17"/>
  <c r="CQ43" i="17"/>
  <c r="ES327" i="17"/>
  <c r="FQ280" i="17"/>
  <c r="EI91" i="17"/>
  <c r="FO91" i="17" s="1"/>
  <c r="DW188" i="17"/>
  <c r="FC188" i="17" s="1"/>
  <c r="EX280" i="17"/>
  <c r="FV280" i="17" s="1"/>
  <c r="FS139" i="17"/>
  <c r="FZ138" i="17"/>
  <c r="EJ188" i="17"/>
  <c r="FP188" i="17" s="1"/>
  <c r="FL281" i="17"/>
  <c r="EH235" i="17"/>
  <c r="EX235" i="17"/>
  <c r="DM189" i="17"/>
  <c r="EK189" i="17" s="1"/>
  <c r="CW189" i="17"/>
  <c r="DE189" i="17"/>
  <c r="CO189" i="17"/>
  <c r="DU189" i="17"/>
  <c r="DU91" i="17"/>
  <c r="FA91" i="17" s="1"/>
  <c r="ED235" i="17"/>
  <c r="FJ235" i="17" s="1"/>
  <c r="FJ140" i="17"/>
  <c r="EA327" i="17"/>
  <c r="EH91" i="17"/>
  <c r="FN91" i="17" s="1"/>
  <c r="EX91" i="17"/>
  <c r="FN281" i="17"/>
  <c r="EG141" i="17"/>
  <c r="DY141" i="17"/>
  <c r="CS141" i="17"/>
  <c r="DI141" i="17"/>
  <c r="DA141" i="17"/>
  <c r="DQ141" i="17"/>
  <c r="EO141" i="17" s="1"/>
  <c r="FA326" i="17"/>
  <c r="FQ326" i="17" s="1"/>
  <c r="CW282" i="17"/>
  <c r="DM282" i="17"/>
  <c r="EK282" i="17" s="1"/>
  <c r="DE282" i="17"/>
  <c r="EC282" i="17" s="1"/>
  <c r="ES282" i="17" s="1"/>
  <c r="CO282" i="17"/>
  <c r="FK235" i="17"/>
  <c r="CF45" i="22"/>
  <c r="BP45" i="22"/>
  <c r="CN45" i="22" s="1"/>
  <c r="BY45" i="22"/>
  <c r="BI45" i="22"/>
  <c r="CG45" i="22" s="1"/>
  <c r="BZ45" i="22"/>
  <c r="BJ45" i="22"/>
  <c r="CH45" i="22" s="1"/>
  <c r="CA45" i="22"/>
  <c r="BK45" i="22"/>
  <c r="CI45" i="22" s="1"/>
  <c r="CB45" i="22"/>
  <c r="BL45" i="22"/>
  <c r="CJ45" i="22" s="1"/>
  <c r="CC45" i="22"/>
  <c r="BM45" i="22"/>
  <c r="CK45" i="22" s="1"/>
  <c r="CD45" i="22"/>
  <c r="BN45" i="22"/>
  <c r="CL45" i="22" s="1"/>
  <c r="BO45" i="22"/>
  <c r="CM45" i="22" s="1"/>
  <c r="CE45" i="22"/>
  <c r="CL190" i="17"/>
  <c r="CD190" i="17"/>
  <c r="BN190" i="17"/>
  <c r="CK190" i="17"/>
  <c r="CC190" i="17"/>
  <c r="BM190" i="17"/>
  <c r="CJ190" i="17"/>
  <c r="CB190" i="17"/>
  <c r="BL190" i="17"/>
  <c r="CI190" i="17"/>
  <c r="CA190" i="17"/>
  <c r="BK190" i="17"/>
  <c r="CH190" i="17"/>
  <c r="BZ190" i="17"/>
  <c r="BJ190" i="17"/>
  <c r="CG190" i="17"/>
  <c r="BY190" i="17"/>
  <c r="BI190" i="17"/>
  <c r="CN190" i="17"/>
  <c r="CF190" i="17"/>
  <c r="BP190" i="17"/>
  <c r="CM190" i="17"/>
  <c r="CE190" i="17"/>
  <c r="BO190" i="17"/>
  <c r="CN44" i="17"/>
  <c r="CF44" i="17"/>
  <c r="CG44" i="17"/>
  <c r="BY44" i="17"/>
  <c r="CH44" i="17"/>
  <c r="BZ44" i="17"/>
  <c r="CI44" i="17"/>
  <c r="CA44" i="17"/>
  <c r="CJ44" i="17"/>
  <c r="CB44" i="17"/>
  <c r="CK44" i="17"/>
  <c r="CC44" i="17"/>
  <c r="CL44" i="17"/>
  <c r="BJ44" i="17"/>
  <c r="BL44" i="17"/>
  <c r="CD44" i="17"/>
  <c r="BK44" i="17"/>
  <c r="CE44" i="17"/>
  <c r="CM44" i="17"/>
  <c r="BM44" i="17"/>
  <c r="BN44" i="17"/>
  <c r="BI44" i="17"/>
  <c r="BO44" i="17"/>
  <c r="BP44" i="17"/>
  <c r="DY141" i="22"/>
  <c r="FG42" i="22"/>
  <c r="FS234" i="22"/>
  <c r="EB236" i="22"/>
  <c r="FH235" i="22"/>
  <c r="FX235" i="22" s="1"/>
  <c r="FW235" i="23"/>
  <c r="DY142" i="23"/>
  <c r="FH236" i="23"/>
  <c r="DW189" i="24"/>
  <c r="EN141" i="24"/>
  <c r="FD141" i="24" s="1"/>
  <c r="FK236" i="24"/>
  <c r="DV92" i="24"/>
  <c r="FT42" i="24"/>
  <c r="FZ89" i="17"/>
  <c r="ET281" i="17"/>
  <c r="DY235" i="17"/>
  <c r="FE235" i="17" s="1"/>
  <c r="EW235" i="17"/>
  <c r="DN282" i="17"/>
  <c r="EL282" i="17" s="1"/>
  <c r="CX282" i="17"/>
  <c r="DF282" i="17"/>
  <c r="ED282" i="17" s="1"/>
  <c r="ET282" i="17" s="1"/>
  <c r="CP282" i="17"/>
  <c r="EV140" i="17"/>
  <c r="FT140" i="17" s="1"/>
  <c r="EV188" i="17"/>
  <c r="DL92" i="17"/>
  <c r="EJ92" i="17" s="1"/>
  <c r="CV92" i="17"/>
  <c r="DD92" i="17"/>
  <c r="DT92" i="17"/>
  <c r="ER92" i="17" s="1"/>
  <c r="EI236" i="17"/>
  <c r="DS236" i="17"/>
  <c r="EQ236" i="17" s="1"/>
  <c r="DC236" i="17"/>
  <c r="CU236" i="17"/>
  <c r="EA236" i="17"/>
  <c r="DK236" i="17"/>
  <c r="EW327" i="17"/>
  <c r="FU327" i="17" s="1"/>
  <c r="EA235" i="17"/>
  <c r="FG235" i="17" s="1"/>
  <c r="FW235" i="17" s="1"/>
  <c r="FJ91" i="17"/>
  <c r="DZ188" i="17"/>
  <c r="FF188" i="17" s="1"/>
  <c r="EX188" i="17"/>
  <c r="FV188" i="17" s="1"/>
  <c r="EF235" i="17"/>
  <c r="EV235" i="17" s="1"/>
  <c r="EG43" i="17"/>
  <c r="EW43" i="17" s="1"/>
  <c r="CS43" i="17"/>
  <c r="DQ43" i="17"/>
  <c r="EO43" i="17" s="1"/>
  <c r="DA43" i="17"/>
  <c r="DI43" i="17"/>
  <c r="DY43" i="17" s="1"/>
  <c r="FE43" i="17" s="1"/>
  <c r="EY280" i="17"/>
  <c r="FW280" i="17" s="1"/>
  <c r="FI327" i="17"/>
  <c r="FP42" i="17"/>
  <c r="FX42" i="17" s="1"/>
  <c r="EY281" i="17"/>
  <c r="DU235" i="17"/>
  <c r="FF234" i="17"/>
  <c r="FV234" i="17" s="1"/>
  <c r="EF281" i="17"/>
  <c r="FD281" i="17" s="1"/>
  <c r="EV281" i="17"/>
  <c r="FN235" i="17"/>
  <c r="DP189" i="17"/>
  <c r="EN189" i="17" s="1"/>
  <c r="CZ189" i="17"/>
  <c r="CR189" i="17"/>
  <c r="DH189" i="17"/>
  <c r="DX189" i="17" s="1"/>
  <c r="EG188" i="17"/>
  <c r="FE188" i="17" s="1"/>
  <c r="DV235" i="17"/>
  <c r="EJ328" i="17"/>
  <c r="DL328" i="17"/>
  <c r="CV328" i="17"/>
  <c r="DD328" i="17"/>
  <c r="EB328" i="17"/>
  <c r="FH328" i="17" s="1"/>
  <c r="DT328" i="17"/>
  <c r="ER328" i="17" s="1"/>
  <c r="ET140" i="17"/>
  <c r="EQ327" i="17"/>
  <c r="EY327" i="17" s="1"/>
  <c r="CV141" i="17"/>
  <c r="DL141" i="17"/>
  <c r="DD141" i="17"/>
  <c r="DT141" i="17"/>
  <c r="ER141" i="17" s="1"/>
  <c r="EJ141" i="17"/>
  <c r="FD188" i="17"/>
  <c r="FT188" i="17" s="1"/>
  <c r="CG237" i="17"/>
  <c r="BY237" i="17"/>
  <c r="BI237" i="17"/>
  <c r="CN237" i="17"/>
  <c r="CF237" i="17"/>
  <c r="BP237" i="17"/>
  <c r="CM237" i="17"/>
  <c r="CE237" i="17"/>
  <c r="BO237" i="17"/>
  <c r="CL237" i="17"/>
  <c r="CD237" i="17"/>
  <c r="BN237" i="17"/>
  <c r="CK237" i="17"/>
  <c r="CC237" i="17"/>
  <c r="BM237" i="17"/>
  <c r="CJ237" i="17"/>
  <c r="CB237" i="17"/>
  <c r="BL237" i="17"/>
  <c r="CH237" i="17"/>
  <c r="BZ237" i="17"/>
  <c r="BJ237" i="17"/>
  <c r="CI237" i="17"/>
  <c r="CA237" i="17"/>
  <c r="BK237" i="17"/>
  <c r="DU93" i="22"/>
  <c r="FC42" i="22"/>
  <c r="FK92" i="23"/>
  <c r="FN282" i="23"/>
  <c r="CE143" i="24"/>
  <c r="BO143" i="24"/>
  <c r="CM143" i="24" s="1"/>
  <c r="CC143" i="24"/>
  <c r="BM143" i="24"/>
  <c r="CK143" i="24" s="1"/>
  <c r="CB143" i="24"/>
  <c r="BL143" i="24"/>
  <c r="CJ143" i="24" s="1"/>
  <c r="BZ143" i="24"/>
  <c r="BJ143" i="24"/>
  <c r="CH143" i="24" s="1"/>
  <c r="BK143" i="24"/>
  <c r="CI143" i="24" s="1"/>
  <c r="BI143" i="24"/>
  <c r="CG143" i="24" s="1"/>
  <c r="CF143" i="24"/>
  <c r="CD143" i="24"/>
  <c r="CA143" i="24"/>
  <c r="BY143" i="24"/>
  <c r="BP143" i="24"/>
  <c r="BN143" i="24"/>
  <c r="CL143" i="24" s="1"/>
  <c r="FQ327" i="24"/>
  <c r="EU25" i="17"/>
  <c r="FS25" i="17" s="1"/>
  <c r="FO140" i="17"/>
  <c r="FJ281" i="17"/>
  <c r="FM235" i="17"/>
  <c r="CT282" i="17"/>
  <c r="DB282" i="17"/>
  <c r="DR282" i="17"/>
  <c r="EP282" i="17" s="1"/>
  <c r="DJ282" i="17"/>
  <c r="DZ282" i="17" s="1"/>
  <c r="DG92" i="17"/>
  <c r="CQ92" i="17"/>
  <c r="DO92" i="17"/>
  <c r="EM92" i="17" s="1"/>
  <c r="CY92" i="17"/>
  <c r="EG91" i="17"/>
  <c r="FM91" i="17" s="1"/>
  <c r="EC188" i="17"/>
  <c r="FI188" i="17" s="1"/>
  <c r="DV91" i="17"/>
  <c r="FB91" i="17" s="1"/>
  <c r="ET91" i="17"/>
  <c r="FR91" i="17" s="1"/>
  <c r="DC43" i="17"/>
  <c r="CU43" i="17"/>
  <c r="DK43" i="17"/>
  <c r="DS43" i="17"/>
  <c r="EQ43" i="17"/>
  <c r="CX43" i="17"/>
  <c r="DN43" i="17"/>
  <c r="EL43" i="17" s="1"/>
  <c r="CP43" i="17"/>
  <c r="FU234" i="17"/>
  <c r="EU140" i="17"/>
  <c r="FS140" i="17" s="1"/>
  <c r="DU327" i="17"/>
  <c r="FA327" i="17" s="1"/>
  <c r="EW90" i="17"/>
  <c r="FU90" i="17" s="1"/>
  <c r="FO281" i="17"/>
  <c r="EC235" i="17"/>
  <c r="FI235" i="17" s="1"/>
  <c r="ES235" i="17"/>
  <c r="EJ140" i="17"/>
  <c r="EZ140" i="17" s="1"/>
  <c r="FX325" i="17"/>
  <c r="DZ235" i="17"/>
  <c r="FF235" i="17" s="1"/>
  <c r="DS189" i="17"/>
  <c r="EQ189" i="17" s="1"/>
  <c r="DC189" i="17"/>
  <c r="DK189" i="17"/>
  <c r="CU189" i="17"/>
  <c r="FS326" i="17"/>
  <c r="FI281" i="17"/>
  <c r="DJ328" i="17"/>
  <c r="CT328" i="17"/>
  <c r="EH328" i="17"/>
  <c r="DZ328" i="17"/>
  <c r="FF328" i="17" s="1"/>
  <c r="DR328" i="17"/>
  <c r="EP328" i="17" s="1"/>
  <c r="DB328" i="17"/>
  <c r="CO328" i="17"/>
  <c r="DE328" i="17"/>
  <c r="DM328" i="17"/>
  <c r="EK328" i="17" s="1"/>
  <c r="EC328" i="17"/>
  <c r="CW328" i="17"/>
  <c r="ED327" i="17"/>
  <c r="FB327" i="17" s="1"/>
  <c r="FW233" i="17"/>
  <c r="EZ235" i="17"/>
  <c r="FX235" i="17" s="1"/>
  <c r="FS234" i="17"/>
  <c r="FZ234" i="17" s="1"/>
  <c r="CQ141" i="17"/>
  <c r="DG141" i="17"/>
  <c r="DW141" i="17" s="1"/>
  <c r="CY141" i="17"/>
  <c r="DO141" i="17"/>
  <c r="EM141" i="17" s="1"/>
  <c r="FO43" i="24"/>
  <c r="EA44" i="24"/>
  <c r="FG44" i="24" s="1"/>
  <c r="FK42" i="22"/>
  <c r="FE42" i="22"/>
  <c r="EU42" i="22"/>
  <c r="DZ43" i="22"/>
  <c r="EV23" i="17"/>
  <c r="FT23" i="17" s="1"/>
  <c r="EF24" i="17"/>
  <c r="FL24" i="17" s="1"/>
  <c r="DX24" i="17"/>
  <c r="FD24" i="17" s="1"/>
  <c r="EC24" i="17"/>
  <c r="FI24" i="17" s="1"/>
  <c r="DU24" i="17"/>
  <c r="ET24" i="17"/>
  <c r="FR24" i="17" s="1"/>
  <c r="EE26" i="17"/>
  <c r="FK26" i="17" s="1"/>
  <c r="DW26" i="17"/>
  <c r="ED25" i="17"/>
  <c r="FJ25" i="17" s="1"/>
  <c r="DV25" i="17"/>
  <c r="FB25" i="17" s="1"/>
  <c r="ET25" i="17"/>
  <c r="ES23" i="17"/>
  <c r="FQ23" i="17" s="1"/>
  <c r="FV327" i="24"/>
  <c r="FJ328" i="24"/>
  <c r="DY328" i="24"/>
  <c r="FE328" i="24" s="1"/>
  <c r="EB328" i="24"/>
  <c r="DU328" i="24"/>
  <c r="FL327" i="24"/>
  <c r="DV328" i="24"/>
  <c r="FB328" i="24" s="1"/>
  <c r="FD327" i="24"/>
  <c r="FT327" i="24" s="1"/>
  <c r="EZ281" i="24"/>
  <c r="FX281" i="24" s="1"/>
  <c r="EW281" i="24"/>
  <c r="DX282" i="24"/>
  <c r="FZ280" i="24"/>
  <c r="FS281" i="24"/>
  <c r="DY282" i="24"/>
  <c r="FV281" i="24"/>
  <c r="FT281" i="24"/>
  <c r="FQ281" i="24"/>
  <c r="DU282" i="24"/>
  <c r="DY236" i="24"/>
  <c r="FE236" i="24" s="1"/>
  <c r="EB236" i="24"/>
  <c r="FX235" i="24"/>
  <c r="FS235" i="24"/>
  <c r="EA236" i="24"/>
  <c r="FM236" i="24"/>
  <c r="FT235" i="24"/>
  <c r="EI236" i="24"/>
  <c r="FO236" i="24" s="1"/>
  <c r="FJ235" i="24"/>
  <c r="FN235" i="24"/>
  <c r="FD235" i="24"/>
  <c r="DZ236" i="24"/>
  <c r="FL236" i="24"/>
  <c r="FL235" i="24"/>
  <c r="ET235" i="24"/>
  <c r="FR235" i="24" s="1"/>
  <c r="FE235" i="24"/>
  <c r="FU235" i="24" s="1"/>
  <c r="FW188" i="24"/>
  <c r="DZ189" i="24"/>
  <c r="FQ188" i="24"/>
  <c r="FV188" i="24"/>
  <c r="EA189" i="24"/>
  <c r="FG189" i="24" s="1"/>
  <c r="FB188" i="24"/>
  <c r="DV189" i="24"/>
  <c r="DY189" i="24"/>
  <c r="FE189" i="24" s="1"/>
  <c r="DX189" i="24"/>
  <c r="FD140" i="24"/>
  <c r="FT140" i="24" s="1"/>
  <c r="FL140" i="24"/>
  <c r="DY141" i="24"/>
  <c r="FF141" i="24"/>
  <c r="DZ92" i="24"/>
  <c r="FP91" i="24"/>
  <c r="EK92" i="24"/>
  <c r="FB91" i="24"/>
  <c r="EB92" i="24"/>
  <c r="DX92" i="24"/>
  <c r="FB92" i="24"/>
  <c r="EZ91" i="24"/>
  <c r="FX91" i="24" s="1"/>
  <c r="FI91" i="24"/>
  <c r="FJ92" i="24"/>
  <c r="FU42" i="24"/>
  <c r="FN43" i="24"/>
  <c r="FL43" i="24"/>
  <c r="EV43" i="24"/>
  <c r="FF43" i="24"/>
  <c r="DY44" i="24"/>
  <c r="DZ44" i="24"/>
  <c r="FF44" i="24" s="1"/>
  <c r="DW44" i="24"/>
  <c r="DV44" i="24"/>
  <c r="FX42" i="24"/>
  <c r="FO44" i="24"/>
  <c r="EB44" i="24"/>
  <c r="EL44" i="24"/>
  <c r="ET44" i="24" s="1"/>
  <c r="FE43" i="24"/>
  <c r="FU43" i="24" s="1"/>
  <c r="EO44" i="24"/>
  <c r="DX44" i="24"/>
  <c r="FQ43" i="24"/>
  <c r="FI44" i="24"/>
  <c r="DQ142" i="24"/>
  <c r="CS142" i="24"/>
  <c r="DI142" i="24"/>
  <c r="EG142" i="24" s="1"/>
  <c r="FN189" i="24"/>
  <c r="FA282" i="24"/>
  <c r="FU327" i="24"/>
  <c r="FO92" i="24"/>
  <c r="EY91" i="24"/>
  <c r="EY140" i="24"/>
  <c r="CX93" i="24"/>
  <c r="DF93" i="24"/>
  <c r="DV93" i="24" s="1"/>
  <c r="DN93" i="24"/>
  <c r="EL93" i="24" s="1"/>
  <c r="FM141" i="24"/>
  <c r="DG329" i="24"/>
  <c r="CQ329" i="24"/>
  <c r="CY329" i="24"/>
  <c r="DO329" i="24"/>
  <c r="EM329" i="24" s="1"/>
  <c r="X47" i="24"/>
  <c r="AS46" i="24"/>
  <c r="FC189" i="24"/>
  <c r="EA328" i="24"/>
  <c r="FG328" i="24" s="1"/>
  <c r="CP237" i="24"/>
  <c r="CX237" i="24"/>
  <c r="DF237" i="24"/>
  <c r="DN237" i="24"/>
  <c r="DV237" i="24" s="1"/>
  <c r="DV282" i="24"/>
  <c r="FB282" i="24" s="1"/>
  <c r="DN283" i="24"/>
  <c r="DV283" i="24" s="1"/>
  <c r="DF283" i="24"/>
  <c r="CP283" i="24"/>
  <c r="CX283" i="24"/>
  <c r="DA92" i="24"/>
  <c r="DF190" i="24"/>
  <c r="ED190" i="24" s="1"/>
  <c r="CP190" i="24"/>
  <c r="CX190" i="24"/>
  <c r="DN190" i="24"/>
  <c r="EL190" i="24" s="1"/>
  <c r="DV190" i="24"/>
  <c r="EN92" i="24"/>
  <c r="EO282" i="24"/>
  <c r="FE282" i="24" s="1"/>
  <c r="DD328" i="24"/>
  <c r="FP328" i="24" s="1"/>
  <c r="DU44" i="24"/>
  <c r="FA44" i="24" s="1"/>
  <c r="EY44" i="24"/>
  <c r="EX235" i="24"/>
  <c r="FV235" i="24" s="1"/>
  <c r="CV141" i="24"/>
  <c r="FP141" i="24" s="1"/>
  <c r="EA92" i="24"/>
  <c r="FG92" i="24" s="1"/>
  <c r="CY92" i="24"/>
  <c r="DW236" i="24"/>
  <c r="FC236" i="24" s="1"/>
  <c r="EY43" i="24"/>
  <c r="EW189" i="24"/>
  <c r="FT43" i="24"/>
  <c r="CU93" i="24"/>
  <c r="DS93" i="24"/>
  <c r="EQ93" i="24" s="1"/>
  <c r="DC93" i="24"/>
  <c r="DK93" i="24"/>
  <c r="EI93" i="24" s="1"/>
  <c r="DD282" i="24"/>
  <c r="FP282" i="24" s="1"/>
  <c r="EW141" i="24"/>
  <c r="FR327" i="24"/>
  <c r="DD189" i="24"/>
  <c r="EA282" i="24"/>
  <c r="DX328" i="24"/>
  <c r="FD328" i="24" s="1"/>
  <c r="DN329" i="24"/>
  <c r="EL329" i="24" s="1"/>
  <c r="CX329" i="24"/>
  <c r="DF329" i="24"/>
  <c r="CP329" i="24"/>
  <c r="CY45" i="24"/>
  <c r="CQ45" i="24"/>
  <c r="DG45" i="24"/>
  <c r="DO45" i="24"/>
  <c r="EM45" i="24" s="1"/>
  <c r="DC45" i="24"/>
  <c r="CU45" i="24"/>
  <c r="DK45" i="24"/>
  <c r="DS45" i="24"/>
  <c r="EQ45" i="24" s="1"/>
  <c r="CT237" i="24"/>
  <c r="DB237" i="24"/>
  <c r="DJ237" i="24"/>
  <c r="EH237" i="24" s="1"/>
  <c r="DR237" i="24"/>
  <c r="DZ237" i="24" s="1"/>
  <c r="DG283" i="24"/>
  <c r="DO283" i="24"/>
  <c r="DW283" i="24" s="1"/>
  <c r="CQ283" i="24"/>
  <c r="CY283" i="24"/>
  <c r="CU283" i="24"/>
  <c r="DC283" i="24"/>
  <c r="DK283" i="24"/>
  <c r="EI283" i="24" s="1"/>
  <c r="DS283" i="24"/>
  <c r="EQ283" i="24" s="1"/>
  <c r="CQ141" i="24"/>
  <c r="DC141" i="24"/>
  <c r="DK190" i="24"/>
  <c r="CU190" i="24"/>
  <c r="DC190" i="24"/>
  <c r="DS190" i="24"/>
  <c r="EA190" i="24" s="1"/>
  <c r="FH92" i="24"/>
  <c r="EV92" i="24"/>
  <c r="EP328" i="24"/>
  <c r="FF328" i="24" s="1"/>
  <c r="FU281" i="24"/>
  <c r="CO142" i="24"/>
  <c r="CW142" i="24"/>
  <c r="DE142" i="24"/>
  <c r="DM142" i="24"/>
  <c r="EK142" i="24" s="1"/>
  <c r="DJ142" i="24"/>
  <c r="DR142" i="24"/>
  <c r="EP142" i="24" s="1"/>
  <c r="CT142" i="24"/>
  <c r="DB142" i="24"/>
  <c r="FW235" i="24"/>
  <c r="ED236" i="24"/>
  <c r="FB236" i="24" s="1"/>
  <c r="EU140" i="24"/>
  <c r="FN141" i="24"/>
  <c r="FH141" i="24"/>
  <c r="FM328" i="24"/>
  <c r="FA328" i="24"/>
  <c r="FJ141" i="24"/>
  <c r="FM189" i="24"/>
  <c r="X95" i="24"/>
  <c r="AS94" i="24"/>
  <c r="EY281" i="24"/>
  <c r="FW281" i="24" s="1"/>
  <c r="FJ188" i="24"/>
  <c r="FE141" i="24"/>
  <c r="FD236" i="24"/>
  <c r="FZ187" i="24"/>
  <c r="EN189" i="24"/>
  <c r="FL189" i="24" s="1"/>
  <c r="FE140" i="24"/>
  <c r="CZ329" i="24"/>
  <c r="DP329" i="24"/>
  <c r="DX329" i="24" s="1"/>
  <c r="DH329" i="24"/>
  <c r="CR329" i="24"/>
  <c r="DI329" i="24"/>
  <c r="EG329" i="24" s="1"/>
  <c r="CS329" i="24"/>
  <c r="DA329" i="24"/>
  <c r="DQ329" i="24"/>
  <c r="EO329" i="24" s="1"/>
  <c r="FJ91" i="24"/>
  <c r="FR91" i="24" s="1"/>
  <c r="AS238" i="24"/>
  <c r="X239" i="24"/>
  <c r="EG92" i="24"/>
  <c r="EW92" i="24" s="1"/>
  <c r="X192" i="24"/>
  <c r="AS191" i="24"/>
  <c r="FG281" i="24"/>
  <c r="CZ141" i="24"/>
  <c r="FL141" i="24" s="1"/>
  <c r="DB282" i="24"/>
  <c r="FN282" i="24" s="1"/>
  <c r="FV326" i="24"/>
  <c r="FZ326" i="24" s="1"/>
  <c r="EX141" i="24"/>
  <c r="EE92" i="24"/>
  <c r="EU92" i="24" s="1"/>
  <c r="FU188" i="24"/>
  <c r="ET141" i="24"/>
  <c r="CR93" i="24"/>
  <c r="DH93" i="24"/>
  <c r="EF93" i="24" s="1"/>
  <c r="DP93" i="24"/>
  <c r="EN93" i="24" s="1"/>
  <c r="DT93" i="24"/>
  <c r="CN93" i="24"/>
  <c r="DD93" i="24" s="1"/>
  <c r="DL93" i="24"/>
  <c r="EJ93" i="24" s="1"/>
  <c r="CQ93" i="24"/>
  <c r="DO93" i="24"/>
  <c r="EM93" i="24" s="1"/>
  <c r="DG93" i="24"/>
  <c r="EE93" i="24" s="1"/>
  <c r="EB282" i="24"/>
  <c r="FH282" i="24" s="1"/>
  <c r="DU189" i="24"/>
  <c r="FH236" i="24"/>
  <c r="FV91" i="24"/>
  <c r="CT92" i="24"/>
  <c r="CN329" i="24"/>
  <c r="CV329" i="24" s="1"/>
  <c r="DT329" i="24"/>
  <c r="DL329" i="24"/>
  <c r="EJ329" i="24" s="1"/>
  <c r="CR45" i="24"/>
  <c r="DP45" i="24"/>
  <c r="EN45" i="24" s="1"/>
  <c r="CZ45" i="24"/>
  <c r="DH45" i="24"/>
  <c r="EF45" i="24" s="1"/>
  <c r="DD45" i="24"/>
  <c r="DT45" i="24"/>
  <c r="ER45" i="24" s="1"/>
  <c r="CV45" i="24"/>
  <c r="DL45" i="24"/>
  <c r="DU141" i="24"/>
  <c r="FC140" i="24"/>
  <c r="FO327" i="24"/>
  <c r="DQ237" i="24"/>
  <c r="EO237" i="24" s="1"/>
  <c r="DI237" i="24"/>
  <c r="DA237" i="24"/>
  <c r="X285" i="24"/>
  <c r="AS284" i="24"/>
  <c r="DB283" i="24"/>
  <c r="DJ283" i="24"/>
  <c r="EH283" i="24" s="1"/>
  <c r="CT283" i="24"/>
  <c r="DR283" i="24"/>
  <c r="EP283" i="24" s="1"/>
  <c r="EM328" i="24"/>
  <c r="EU328" i="24" s="1"/>
  <c r="CX44" i="24"/>
  <c r="FO189" i="24"/>
  <c r="FK189" i="24"/>
  <c r="CN237" i="24"/>
  <c r="CV237" i="24" s="1"/>
  <c r="DL237" i="24"/>
  <c r="DT237" i="24"/>
  <c r="ER237" i="24" s="1"/>
  <c r="CY237" i="24"/>
  <c r="DG237" i="24"/>
  <c r="EE237" i="24" s="1"/>
  <c r="DO237" i="24"/>
  <c r="CQ237" i="24"/>
  <c r="DC237" i="24"/>
  <c r="DK237" i="24"/>
  <c r="EI237" i="24" s="1"/>
  <c r="DS237" i="24"/>
  <c r="CU237" i="24"/>
  <c r="DH283" i="24"/>
  <c r="DP283" i="24"/>
  <c r="CR283" i="24"/>
  <c r="CZ283" i="24"/>
  <c r="DT283" i="24"/>
  <c r="EB283" i="24" s="1"/>
  <c r="CN283" i="24"/>
  <c r="DD283" i="24" s="1"/>
  <c r="DL283" i="24"/>
  <c r="EJ283" i="24" s="1"/>
  <c r="EG44" i="24"/>
  <c r="EN190" i="24"/>
  <c r="CR190" i="24"/>
  <c r="DH190" i="24"/>
  <c r="DP190" i="24"/>
  <c r="ER190" i="24"/>
  <c r="CN190" i="24"/>
  <c r="CV190" i="24" s="1"/>
  <c r="DL190" i="24"/>
  <c r="DT190" i="24"/>
  <c r="EZ92" i="24"/>
  <c r="FX92" i="24" s="1"/>
  <c r="FL92" i="24"/>
  <c r="EW282" i="24"/>
  <c r="EX44" i="24"/>
  <c r="EX328" i="24"/>
  <c r="CQ142" i="24"/>
  <c r="DG142" i="24"/>
  <c r="EE142" i="24" s="1"/>
  <c r="DO142" i="24"/>
  <c r="CU142" i="24"/>
  <c r="DS142" i="24"/>
  <c r="DK142" i="24"/>
  <c r="EI142" i="24" s="1"/>
  <c r="EX189" i="24"/>
  <c r="FA235" i="24"/>
  <c r="FQ235" i="24" s="1"/>
  <c r="EZ141" i="24"/>
  <c r="ET189" i="24"/>
  <c r="EP236" i="24"/>
  <c r="FN236" i="24" s="1"/>
  <c r="EN282" i="24"/>
  <c r="FD282" i="24" s="1"/>
  <c r="CW328" i="24"/>
  <c r="FI328" i="24" s="1"/>
  <c r="FQ234" i="24"/>
  <c r="FZ234" i="24" s="1"/>
  <c r="DV141" i="24"/>
  <c r="FB141" i="24" s="1"/>
  <c r="EK236" i="24"/>
  <c r="FA236" i="24" s="1"/>
  <c r="FN140" i="24"/>
  <c r="EE44" i="24"/>
  <c r="EJ44" i="24"/>
  <c r="EZ44" i="24" s="1"/>
  <c r="FX43" i="24"/>
  <c r="ER189" i="24"/>
  <c r="EZ189" i="24" s="1"/>
  <c r="AS330" i="24"/>
  <c r="X331" i="24"/>
  <c r="CT329" i="24"/>
  <c r="DJ329" i="24"/>
  <c r="DB329" i="24"/>
  <c r="DR329" i="24"/>
  <c r="CO45" i="24"/>
  <c r="CW45" i="24"/>
  <c r="DE45" i="24"/>
  <c r="DM45" i="24"/>
  <c r="FE91" i="24"/>
  <c r="DJ190" i="24"/>
  <c r="EH190" i="24" s="1"/>
  <c r="CT190" i="24"/>
  <c r="DB190" i="24"/>
  <c r="DR190" i="24"/>
  <c r="EP190" i="24" s="1"/>
  <c r="FQ91" i="24"/>
  <c r="EC92" i="24"/>
  <c r="ES92" i="24" s="1"/>
  <c r="DW141" i="24"/>
  <c r="EA141" i="24"/>
  <c r="ET328" i="24"/>
  <c r="EZ328" i="24"/>
  <c r="FR281" i="24"/>
  <c r="CX189" i="24"/>
  <c r="FJ189" i="24" s="1"/>
  <c r="EW236" i="24"/>
  <c r="FZ90" i="24"/>
  <c r="FG327" i="24"/>
  <c r="FW327" i="24" s="1"/>
  <c r="DQ93" i="24"/>
  <c r="EO93" i="24" s="1"/>
  <c r="CS93" i="24"/>
  <c r="DA93" i="24"/>
  <c r="DI93" i="24"/>
  <c r="FS188" i="24"/>
  <c r="EC189" i="24"/>
  <c r="ES189" i="24" s="1"/>
  <c r="EZ236" i="24"/>
  <c r="EM44" i="24"/>
  <c r="FS43" i="24"/>
  <c r="EH92" i="24"/>
  <c r="EI282" i="24"/>
  <c r="EY282" i="24" s="1"/>
  <c r="EE282" i="24"/>
  <c r="EU282" i="24" s="1"/>
  <c r="FG43" i="24"/>
  <c r="CS45" i="24"/>
  <c r="DA45" i="24"/>
  <c r="DI45" i="24"/>
  <c r="DQ45" i="24"/>
  <c r="EC141" i="24"/>
  <c r="ES141" i="24" s="1"/>
  <c r="FO328" i="24"/>
  <c r="FR140" i="24"/>
  <c r="EY189" i="24"/>
  <c r="EU189" i="24"/>
  <c r="CR237" i="24"/>
  <c r="DH237" i="24"/>
  <c r="DP237" i="24"/>
  <c r="EN237" i="24" s="1"/>
  <c r="FJ282" i="24"/>
  <c r="DA283" i="24"/>
  <c r="DI283" i="24"/>
  <c r="EG283" i="24" s="1"/>
  <c r="DQ283" i="24"/>
  <c r="EO283" i="24" s="1"/>
  <c r="CS283" i="24"/>
  <c r="DY92" i="24"/>
  <c r="FT188" i="24"/>
  <c r="DQ190" i="24"/>
  <c r="EO190" i="24" s="1"/>
  <c r="DI190" i="24"/>
  <c r="EG190" i="24" s="1"/>
  <c r="DA190" i="24"/>
  <c r="CS190" i="24"/>
  <c r="FP92" i="24"/>
  <c r="EY236" i="24"/>
  <c r="FN44" i="24"/>
  <c r="FH328" i="24"/>
  <c r="ES44" i="24"/>
  <c r="X144" i="24"/>
  <c r="AS143" i="24"/>
  <c r="DP142" i="24"/>
  <c r="EN142" i="24" s="1"/>
  <c r="CZ142" i="24"/>
  <c r="CR142" i="24"/>
  <c r="DH142" i="24"/>
  <c r="EF142" i="24" s="1"/>
  <c r="DX142" i="24"/>
  <c r="DT142" i="24"/>
  <c r="ER142" i="24" s="1"/>
  <c r="CN142" i="24"/>
  <c r="CV142" i="24" s="1"/>
  <c r="DL142" i="24"/>
  <c r="EJ142" i="24" s="1"/>
  <c r="FI282" i="24"/>
  <c r="EX282" i="24"/>
  <c r="EN44" i="24"/>
  <c r="EV44" i="24" s="1"/>
  <c r="EY92" i="24"/>
  <c r="DW92" i="24"/>
  <c r="FC92" i="24" s="1"/>
  <c r="FT91" i="24"/>
  <c r="EW328" i="24"/>
  <c r="ES328" i="24"/>
  <c r="CO93" i="24"/>
  <c r="DE93" i="24"/>
  <c r="EC93" i="24" s="1"/>
  <c r="DM93" i="24"/>
  <c r="DU93" i="24" s="1"/>
  <c r="EZ282" i="24"/>
  <c r="FS91" i="24"/>
  <c r="ET92" i="24"/>
  <c r="DD236" i="24"/>
  <c r="FP236" i="24" s="1"/>
  <c r="FS327" i="24"/>
  <c r="FP327" i="24"/>
  <c r="EV328" i="24"/>
  <c r="CO329" i="24"/>
  <c r="DM329" i="24"/>
  <c r="EK329" i="24" s="1"/>
  <c r="DE329" i="24"/>
  <c r="EC329" i="24" s="1"/>
  <c r="CU329" i="24"/>
  <c r="DS329" i="24"/>
  <c r="DK329" i="24"/>
  <c r="EI329" i="24" s="1"/>
  <c r="CP45" i="24"/>
  <c r="DF45" i="24"/>
  <c r="ED45" i="24" s="1"/>
  <c r="DN45" i="24"/>
  <c r="EL45" i="24" s="1"/>
  <c r="EY328" i="24"/>
  <c r="EC237" i="24"/>
  <c r="CO237" i="24"/>
  <c r="DE237" i="24"/>
  <c r="DM237" i="24"/>
  <c r="EK237" i="24" s="1"/>
  <c r="ET282" i="24"/>
  <c r="CO283" i="24"/>
  <c r="DM283" i="24"/>
  <c r="EK283" i="24" s="1"/>
  <c r="DE283" i="24"/>
  <c r="EC283" i="24" s="1"/>
  <c r="EE141" i="24"/>
  <c r="EU141" i="24" s="1"/>
  <c r="EI141" i="24"/>
  <c r="EY141" i="24" s="1"/>
  <c r="CQ190" i="24"/>
  <c r="DO190" i="24"/>
  <c r="EM190" i="24" s="1"/>
  <c r="CY190" i="24"/>
  <c r="DG190" i="24"/>
  <c r="EE190" i="24" s="1"/>
  <c r="EC190" i="24"/>
  <c r="DM190" i="24"/>
  <c r="EK190" i="24" s="1"/>
  <c r="DE190" i="24"/>
  <c r="CW190" i="24"/>
  <c r="CO190" i="24"/>
  <c r="FN328" i="24"/>
  <c r="EW91" i="24"/>
  <c r="CX142" i="24"/>
  <c r="DN142" i="24"/>
  <c r="DV142" i="24" s="1"/>
  <c r="DF142" i="24"/>
  <c r="ED142" i="24" s="1"/>
  <c r="CP142" i="24"/>
  <c r="FF189" i="24"/>
  <c r="ES282" i="24"/>
  <c r="FG91" i="24"/>
  <c r="DZ282" i="24"/>
  <c r="FF282" i="24" s="1"/>
  <c r="FR43" i="24"/>
  <c r="FB189" i="24"/>
  <c r="EX236" i="24"/>
  <c r="EU236" i="24"/>
  <c r="FS236" i="24" s="1"/>
  <c r="FM140" i="24"/>
  <c r="FH140" i="24"/>
  <c r="FX140" i="24" s="1"/>
  <c r="DB93" i="24"/>
  <c r="CT93" i="24"/>
  <c r="DJ93" i="24"/>
  <c r="DZ93" i="24" s="1"/>
  <c r="DR93" i="24"/>
  <c r="EP93" i="24" s="1"/>
  <c r="EX140" i="24"/>
  <c r="FV140" i="24" s="1"/>
  <c r="FG140" i="24"/>
  <c r="EV236" i="24"/>
  <c r="FT236" i="24" s="1"/>
  <c r="FX188" i="24"/>
  <c r="EV189" i="24"/>
  <c r="FL328" i="24"/>
  <c r="CT45" i="24"/>
  <c r="DJ45" i="24"/>
  <c r="EH45" i="24" s="1"/>
  <c r="DR45" i="24"/>
  <c r="EP45" i="24" s="1"/>
  <c r="DB45" i="24"/>
  <c r="FH327" i="24"/>
  <c r="FM326" i="23"/>
  <c r="FU326" i="23" s="1"/>
  <c r="ER327" i="23"/>
  <c r="EK327" i="23"/>
  <c r="FA327" i="23" s="1"/>
  <c r="FW326" i="23"/>
  <c r="DW327" i="23"/>
  <c r="FC327" i="23" s="1"/>
  <c r="FD326" i="23"/>
  <c r="DV327" i="23"/>
  <c r="FB327" i="23" s="1"/>
  <c r="DZ282" i="23"/>
  <c r="FV280" i="23"/>
  <c r="FD281" i="23"/>
  <c r="FW281" i="23"/>
  <c r="FT281" i="23"/>
  <c r="EB237" i="23"/>
  <c r="FV235" i="23"/>
  <c r="DW237" i="23"/>
  <c r="FB189" i="23"/>
  <c r="DZ189" i="23"/>
  <c r="FF189" i="23" s="1"/>
  <c r="EL189" i="23"/>
  <c r="FL188" i="23"/>
  <c r="DX189" i="23"/>
  <c r="FV141" i="23"/>
  <c r="FR141" i="23"/>
  <c r="EO142" i="23"/>
  <c r="FE142" i="23" s="1"/>
  <c r="DX142" i="23"/>
  <c r="FA141" i="23"/>
  <c r="EA142" i="23"/>
  <c r="FB142" i="23"/>
  <c r="DW93" i="23"/>
  <c r="EQ93" i="23"/>
  <c r="FG93" i="23" s="1"/>
  <c r="FU92" i="23"/>
  <c r="FO93" i="23"/>
  <c r="EY92" i="23"/>
  <c r="DZ43" i="23"/>
  <c r="DY43" i="23"/>
  <c r="FK42" i="23"/>
  <c r="DV43" i="23"/>
  <c r="FQ41" i="23"/>
  <c r="EB43" i="23"/>
  <c r="FF42" i="23"/>
  <c r="FI42" i="23"/>
  <c r="FQ42" i="23" s="1"/>
  <c r="FX41" i="23"/>
  <c r="EL43" i="23"/>
  <c r="DX43" i="23"/>
  <c r="ER43" i="23"/>
  <c r="EZ43" i="23" s="1"/>
  <c r="EP43" i="23"/>
  <c r="CP43" i="23"/>
  <c r="DB43" i="23"/>
  <c r="FN43" i="23" s="1"/>
  <c r="CO43" i="23"/>
  <c r="FZ235" i="23"/>
  <c r="FG142" i="23"/>
  <c r="FK93" i="23"/>
  <c r="FZ140" i="23"/>
  <c r="CP94" i="23"/>
  <c r="DF94" i="23"/>
  <c r="DN94" i="23"/>
  <c r="EL94" i="23" s="1"/>
  <c r="CR283" i="23"/>
  <c r="DP283" i="23"/>
  <c r="EN283" i="23" s="1"/>
  <c r="CZ283" i="23"/>
  <c r="DH283" i="23"/>
  <c r="CS143" i="23"/>
  <c r="DI143" i="23"/>
  <c r="DY143" i="23" s="1"/>
  <c r="DQ143" i="23"/>
  <c r="EO143" i="23" s="1"/>
  <c r="DA143" i="23"/>
  <c r="FM93" i="23"/>
  <c r="FI282" i="23"/>
  <c r="CU238" i="23"/>
  <c r="DK238" i="23"/>
  <c r="EI238" i="23" s="1"/>
  <c r="DS238" i="23"/>
  <c r="DS190" i="23"/>
  <c r="EQ190" i="23" s="1"/>
  <c r="CU190" i="23"/>
  <c r="DK190" i="23"/>
  <c r="EI190" i="23" s="1"/>
  <c r="DC190" i="23"/>
  <c r="DB190" i="23"/>
  <c r="DJ190" i="23"/>
  <c r="EH190" i="23" s="1"/>
  <c r="DR190" i="23"/>
  <c r="EP190" i="23" s="1"/>
  <c r="DT44" i="23"/>
  <c r="CV44" i="23"/>
  <c r="DD44" i="23"/>
  <c r="DL44" i="23"/>
  <c r="EJ44" i="23" s="1"/>
  <c r="FF282" i="23"/>
  <c r="DA327" i="23"/>
  <c r="FM327" i="23" s="1"/>
  <c r="FV326" i="23"/>
  <c r="ET282" i="23"/>
  <c r="CQ43" i="23"/>
  <c r="AS95" i="23"/>
  <c r="X96" i="23"/>
  <c r="CP143" i="23"/>
  <c r="DN143" i="23"/>
  <c r="EL143" i="23" s="1"/>
  <c r="CX143" i="23"/>
  <c r="DF143" i="23"/>
  <c r="FT188" i="23"/>
  <c r="EN189" i="23"/>
  <c r="DY189" i="23"/>
  <c r="FE189" i="23" s="1"/>
  <c r="CS282" i="23"/>
  <c r="FM282" i="23" s="1"/>
  <c r="FU188" i="23"/>
  <c r="DU142" i="23"/>
  <c r="FV281" i="23"/>
  <c r="EU42" i="23"/>
  <c r="DQ238" i="23"/>
  <c r="EO238" i="23" s="1"/>
  <c r="DA238" i="23"/>
  <c r="DI238" i="23"/>
  <c r="CS238" i="23"/>
  <c r="CV282" i="23"/>
  <c r="DT190" i="23"/>
  <c r="ER190" i="23" s="1"/>
  <c r="CV190" i="23"/>
  <c r="EB190" i="23"/>
  <c r="DL190" i="23"/>
  <c r="EJ190" i="23" s="1"/>
  <c r="AS191" i="23"/>
  <c r="X192" i="23"/>
  <c r="CU237" i="23"/>
  <c r="FO237" i="23" s="1"/>
  <c r="EB142" i="23"/>
  <c r="FH142" i="23" s="1"/>
  <c r="EV326" i="23"/>
  <c r="DQ328" i="23"/>
  <c r="DY328" i="23" s="1"/>
  <c r="DA328" i="23"/>
  <c r="DI328" i="23"/>
  <c r="EG328" i="23" s="1"/>
  <c r="CS328" i="23"/>
  <c r="CR328" i="23"/>
  <c r="CZ328" i="23"/>
  <c r="DH328" i="23"/>
  <c r="DP328" i="23"/>
  <c r="EN328" i="23" s="1"/>
  <c r="EY189" i="23"/>
  <c r="FX188" i="23"/>
  <c r="DC282" i="23"/>
  <c r="CY282" i="23"/>
  <c r="DB93" i="23"/>
  <c r="FN93" i="23" s="1"/>
  <c r="ES141" i="23"/>
  <c r="ET327" i="23"/>
  <c r="FK281" i="23"/>
  <c r="DZ283" i="23"/>
  <c r="DJ283" i="23"/>
  <c r="EH283" i="23" s="1"/>
  <c r="CT283" i="23"/>
  <c r="DR283" i="23"/>
  <c r="EP283" i="23" s="1"/>
  <c r="DB283" i="23"/>
  <c r="CX190" i="23"/>
  <c r="DF190" i="23"/>
  <c r="ED190" i="23" s="1"/>
  <c r="DN190" i="23"/>
  <c r="EL190" i="23" s="1"/>
  <c r="CP190" i="23"/>
  <c r="EE328" i="23"/>
  <c r="DO328" i="23"/>
  <c r="EM328" i="23" s="1"/>
  <c r="CY328" i="23"/>
  <c r="DG328" i="23"/>
  <c r="CQ328" i="23"/>
  <c r="DV282" i="23"/>
  <c r="FB282" i="23" s="1"/>
  <c r="CQ237" i="23"/>
  <c r="FK237" i="23" s="1"/>
  <c r="FC281" i="23"/>
  <c r="FB92" i="23"/>
  <c r="EN142" i="23"/>
  <c r="EV142" i="23" s="1"/>
  <c r="DY327" i="23"/>
  <c r="FE327" i="23" s="1"/>
  <c r="FV92" i="23"/>
  <c r="DC94" i="23"/>
  <c r="DK94" i="23"/>
  <c r="EI94" i="23" s="1"/>
  <c r="DS94" i="23"/>
  <c r="CQ94" i="23"/>
  <c r="DO94" i="23"/>
  <c r="EM94" i="23" s="1"/>
  <c r="DG94" i="23"/>
  <c r="EE94" i="23" s="1"/>
  <c r="DK143" i="23"/>
  <c r="EI143" i="23" s="1"/>
  <c r="CU143" i="23"/>
  <c r="DS143" i="23"/>
  <c r="EQ143" i="23" s="1"/>
  <c r="DC143" i="23"/>
  <c r="ES327" i="23"/>
  <c r="FX92" i="23"/>
  <c r="FQ92" i="23"/>
  <c r="DX327" i="23"/>
  <c r="EC142" i="23"/>
  <c r="ES142" i="23" s="1"/>
  <c r="ES282" i="23"/>
  <c r="FW236" i="23"/>
  <c r="CX238" i="23"/>
  <c r="DN238" i="23"/>
  <c r="EL238" i="23" s="1"/>
  <c r="CP238" i="23"/>
  <c r="DF238" i="23"/>
  <c r="DV238" i="23" s="1"/>
  <c r="ES281" i="23"/>
  <c r="CY190" i="23"/>
  <c r="DG190" i="23"/>
  <c r="CQ190" i="23"/>
  <c r="DO190" i="23"/>
  <c r="EM190" i="23" s="1"/>
  <c r="DQ44" i="23"/>
  <c r="EO44" i="23" s="1"/>
  <c r="DI44" i="23"/>
  <c r="EG44" i="23" s="1"/>
  <c r="CS44" i="23"/>
  <c r="EA237" i="23"/>
  <c r="FG237" i="23" s="1"/>
  <c r="EJ328" i="23"/>
  <c r="DT328" i="23"/>
  <c r="ER328" i="23" s="1"/>
  <c r="DD328" i="23"/>
  <c r="DL328" i="23"/>
  <c r="EB328" i="23"/>
  <c r="CV328" i="23"/>
  <c r="DS328" i="23"/>
  <c r="EQ328" i="23" s="1"/>
  <c r="DC328" i="23"/>
  <c r="CU328" i="23"/>
  <c r="DK328" i="23"/>
  <c r="FX141" i="23"/>
  <c r="FJ237" i="23"/>
  <c r="FP281" i="23"/>
  <c r="FX281" i="23" s="1"/>
  <c r="ET92" i="23"/>
  <c r="FR92" i="23" s="1"/>
  <c r="FT236" i="23"/>
  <c r="FS188" i="23"/>
  <c r="EP327" i="23"/>
  <c r="FF327" i="23" s="1"/>
  <c r="EX237" i="23"/>
  <c r="FO43" i="23"/>
  <c r="CP283" i="23"/>
  <c r="DF283" i="23"/>
  <c r="ED283" i="23" s="1"/>
  <c r="CX283" i="23"/>
  <c r="DN283" i="23"/>
  <c r="EL283" i="23" s="1"/>
  <c r="FC93" i="23"/>
  <c r="EB189" i="23"/>
  <c r="FH189" i="23" s="1"/>
  <c r="FB42" i="23"/>
  <c r="CQ44" i="23"/>
  <c r="DG44" i="23"/>
  <c r="DO44" i="23"/>
  <c r="EM44" i="23" s="1"/>
  <c r="DM328" i="23"/>
  <c r="EK328" i="23" s="1"/>
  <c r="CW328" i="23"/>
  <c r="CO328" i="23"/>
  <c r="DE328" i="23"/>
  <c r="EC328" i="23" s="1"/>
  <c r="EF237" i="23"/>
  <c r="EV237" i="23" s="1"/>
  <c r="CP282" i="23"/>
  <c r="FJ282" i="23" s="1"/>
  <c r="X145" i="23"/>
  <c r="AS144" i="23"/>
  <c r="CZ189" i="23"/>
  <c r="FL189" i="23" s="1"/>
  <c r="DA189" i="23"/>
  <c r="FM189" i="23" s="1"/>
  <c r="EW282" i="23"/>
  <c r="EM237" i="23"/>
  <c r="EU237" i="23" s="1"/>
  <c r="ER237" i="23"/>
  <c r="FH237" i="23" s="1"/>
  <c r="DU43" i="23"/>
  <c r="CP93" i="23"/>
  <c r="EE189" i="23"/>
  <c r="DB238" i="23"/>
  <c r="DJ238" i="23"/>
  <c r="EH238" i="23" s="1"/>
  <c r="CT238" i="23"/>
  <c r="DR238" i="23"/>
  <c r="DZ238" i="23" s="1"/>
  <c r="EJ282" i="23"/>
  <c r="EZ282" i="23" s="1"/>
  <c r="EF282" i="23"/>
  <c r="EV282" i="23" s="1"/>
  <c r="FX187" i="23"/>
  <c r="FZ187" i="23" s="1"/>
  <c r="FV236" i="23"/>
  <c r="FW141" i="23"/>
  <c r="DM44" i="23"/>
  <c r="EK44" i="23" s="1"/>
  <c r="DE44" i="23"/>
  <c r="EC44" i="23" s="1"/>
  <c r="CW44" i="23"/>
  <c r="EY93" i="23"/>
  <c r="EZ142" i="23"/>
  <c r="DW142" i="23"/>
  <c r="FQ280" i="23"/>
  <c r="EP328" i="23"/>
  <c r="DB328" i="23"/>
  <c r="DR328" i="23"/>
  <c r="CT328" i="23"/>
  <c r="DJ328" i="23"/>
  <c r="DZ328" i="23" s="1"/>
  <c r="ET42" i="23"/>
  <c r="ET237" i="23"/>
  <c r="FI281" i="23"/>
  <c r="EQ327" i="23"/>
  <c r="FP236" i="23"/>
  <c r="FX236" i="23" s="1"/>
  <c r="FU187" i="23"/>
  <c r="FC92" i="23"/>
  <c r="FS92" i="23" s="1"/>
  <c r="DC283" i="23"/>
  <c r="CU283" i="23"/>
  <c r="DK283" i="23"/>
  <c r="DS283" i="23"/>
  <c r="FI188" i="23"/>
  <c r="FB281" i="23"/>
  <c r="FR281" i="23" s="1"/>
  <c r="FX326" i="23"/>
  <c r="FB237" i="23"/>
  <c r="FW92" i="23"/>
  <c r="ES237" i="23"/>
  <c r="EB282" i="23"/>
  <c r="CU189" i="23"/>
  <c r="FO189" i="23" s="1"/>
  <c r="ET189" i="23"/>
  <c r="EY142" i="23"/>
  <c r="DD283" i="23"/>
  <c r="DT283" i="23"/>
  <c r="ER283" i="23" s="1"/>
  <c r="CV283" i="23"/>
  <c r="DL283" i="23"/>
  <c r="EJ283" i="23" s="1"/>
  <c r="FB326" i="23"/>
  <c r="FC42" i="23"/>
  <c r="FL142" i="23"/>
  <c r="EW327" i="23"/>
  <c r="EX189" i="23"/>
  <c r="CS94" i="23"/>
  <c r="DI94" i="23"/>
  <c r="EG94" i="23" s="1"/>
  <c r="DQ94" i="23"/>
  <c r="EN94" i="23"/>
  <c r="CR94" i="23"/>
  <c r="DP94" i="23"/>
  <c r="DX94" i="23" s="1"/>
  <c r="CZ94" i="23"/>
  <c r="DH94" i="23"/>
  <c r="EF94" i="23" s="1"/>
  <c r="CV143" i="23"/>
  <c r="DT143" i="23"/>
  <c r="ER143" i="23" s="1"/>
  <c r="DL143" i="23"/>
  <c r="DD143" i="23"/>
  <c r="DG143" i="23"/>
  <c r="EE143" i="23" s="1"/>
  <c r="CY143" i="23"/>
  <c r="DO143" i="23"/>
  <c r="EM143" i="23" s="1"/>
  <c r="FQ236" i="23"/>
  <c r="FI327" i="23"/>
  <c r="FK327" i="23"/>
  <c r="FT141" i="23"/>
  <c r="EF327" i="23"/>
  <c r="EV327" i="23" s="1"/>
  <c r="EW93" i="23"/>
  <c r="FZ91" i="23"/>
  <c r="DU282" i="23"/>
  <c r="FA282" i="23" s="1"/>
  <c r="FT92" i="23"/>
  <c r="EM189" i="23"/>
  <c r="FK189" i="23" s="1"/>
  <c r="DM238" i="23"/>
  <c r="EK238" i="23" s="1"/>
  <c r="CW238" i="23"/>
  <c r="DE238" i="23"/>
  <c r="AS239" i="23"/>
  <c r="X240" i="23"/>
  <c r="CZ190" i="23"/>
  <c r="DH190" i="23"/>
  <c r="EF190" i="23" s="1"/>
  <c r="DP190" i="23"/>
  <c r="EN190" i="23" s="1"/>
  <c r="CR190" i="23"/>
  <c r="FE237" i="23"/>
  <c r="EG43" i="23"/>
  <c r="CT44" i="23"/>
  <c r="DB44" i="23"/>
  <c r="DJ44" i="23"/>
  <c r="EH44" i="23" s="1"/>
  <c r="DR44" i="23"/>
  <c r="EA282" i="23"/>
  <c r="DW282" i="23"/>
  <c r="EF43" i="23"/>
  <c r="EX93" i="23"/>
  <c r="DX93" i="23"/>
  <c r="DU237" i="23"/>
  <c r="FA237" i="23" s="1"/>
  <c r="DZ237" i="23"/>
  <c r="FF237" i="23" s="1"/>
  <c r="EY43" i="23"/>
  <c r="AS284" i="23"/>
  <c r="X285" i="23"/>
  <c r="FN42" i="23"/>
  <c r="FN189" i="23"/>
  <c r="FE93" i="23"/>
  <c r="EN238" i="23"/>
  <c r="DP238" i="23"/>
  <c r="CR238" i="23"/>
  <c r="DH238" i="23"/>
  <c r="EF238" i="23" s="1"/>
  <c r="FM237" i="23"/>
  <c r="EY237" i="23"/>
  <c r="FW237" i="23" s="1"/>
  <c r="FP142" i="23"/>
  <c r="FL237" i="23"/>
  <c r="EF189" i="23"/>
  <c r="FD189" i="23" s="1"/>
  <c r="EJ93" i="23"/>
  <c r="FH93" i="23" s="1"/>
  <c r="DX237" i="23"/>
  <c r="EE43" i="23"/>
  <c r="EU43" i="23" s="1"/>
  <c r="CW94" i="23"/>
  <c r="DU94" i="23"/>
  <c r="DE94" i="23"/>
  <c r="EC94" i="23" s="1"/>
  <c r="CO94" i="23"/>
  <c r="DM94" i="23"/>
  <c r="EK94" i="23" s="1"/>
  <c r="EU327" i="23"/>
  <c r="FS327" i="23" s="1"/>
  <c r="EW189" i="23"/>
  <c r="ET326" i="23"/>
  <c r="FP189" i="23"/>
  <c r="DL238" i="23"/>
  <c r="EJ238" i="23" s="1"/>
  <c r="DD238" i="23"/>
  <c r="CV238" i="23"/>
  <c r="DT238" i="23"/>
  <c r="EB238" i="23" s="1"/>
  <c r="EM238" i="23"/>
  <c r="DW238" i="23"/>
  <c r="DO238" i="23"/>
  <c r="DG238" i="23"/>
  <c r="EE238" i="23" s="1"/>
  <c r="CQ238" i="23"/>
  <c r="CY238" i="23"/>
  <c r="DX282" i="23"/>
  <c r="FD282" i="23" s="1"/>
  <c r="EJ327" i="23"/>
  <c r="EZ327" i="23" s="1"/>
  <c r="CW190" i="23"/>
  <c r="DE190" i="23"/>
  <c r="DM190" i="23"/>
  <c r="EK190" i="23" s="1"/>
  <c r="CO190" i="23"/>
  <c r="EO43" i="23"/>
  <c r="DN44" i="23"/>
  <c r="DF44" i="23"/>
  <c r="CX44" i="23"/>
  <c r="EC93" i="23"/>
  <c r="ES93" i="23" s="1"/>
  <c r="EE142" i="23"/>
  <c r="FK142" i="23" s="1"/>
  <c r="X330" i="23"/>
  <c r="AS329" i="23"/>
  <c r="DN328" i="23"/>
  <c r="CP328" i="23"/>
  <c r="DF328" i="23"/>
  <c r="ED328" i="23" s="1"/>
  <c r="FR236" i="23"/>
  <c r="EI282" i="23"/>
  <c r="EY282" i="23" s="1"/>
  <c r="EE282" i="23"/>
  <c r="EU282" i="23" s="1"/>
  <c r="EI327" i="23"/>
  <c r="DZ93" i="23"/>
  <c r="FF93" i="23" s="1"/>
  <c r="CX327" i="23"/>
  <c r="FJ327" i="23" s="1"/>
  <c r="EX282" i="23"/>
  <c r="EK283" i="23"/>
  <c r="DM283" i="23"/>
  <c r="CW283" i="23"/>
  <c r="CO283" i="23"/>
  <c r="DU283" i="23"/>
  <c r="DE283" i="23"/>
  <c r="EC283" i="23" s="1"/>
  <c r="DO283" i="23"/>
  <c r="EM283" i="23" s="1"/>
  <c r="DG283" i="23"/>
  <c r="CQ283" i="23"/>
  <c r="CY283" i="23"/>
  <c r="CO143" i="23"/>
  <c r="DM143" i="23"/>
  <c r="EK143" i="23" s="1"/>
  <c r="CW143" i="23"/>
  <c r="DE143" i="23"/>
  <c r="DU143" i="23" s="1"/>
  <c r="FL282" i="23"/>
  <c r="X46" i="23"/>
  <c r="AS45" i="23"/>
  <c r="FJ189" i="23"/>
  <c r="FO142" i="23"/>
  <c r="FN237" i="23"/>
  <c r="FS326" i="23"/>
  <c r="EU93" i="23"/>
  <c r="CT94" i="23"/>
  <c r="DR94" i="23"/>
  <c r="EP94" i="23" s="1"/>
  <c r="DJ94" i="23"/>
  <c r="FT42" i="23"/>
  <c r="FE282" i="23"/>
  <c r="FX325" i="23"/>
  <c r="FZ325" i="23" s="1"/>
  <c r="EC43" i="23"/>
  <c r="FJ142" i="23"/>
  <c r="FV188" i="23"/>
  <c r="EC189" i="23"/>
  <c r="FA189" i="23" s="1"/>
  <c r="DD94" i="23"/>
  <c r="DT94" i="23"/>
  <c r="EB94" i="23" s="1"/>
  <c r="DL94" i="23"/>
  <c r="EJ94" i="23" s="1"/>
  <c r="DJ143" i="23"/>
  <c r="DB143" i="23"/>
  <c r="EH143" i="23"/>
  <c r="DR143" i="23"/>
  <c r="EP143" i="23" s="1"/>
  <c r="CZ143" i="23"/>
  <c r="DH143" i="23"/>
  <c r="EF143" i="23" s="1"/>
  <c r="DP143" i="23"/>
  <c r="EN143" i="23" s="1"/>
  <c r="EH142" i="23"/>
  <c r="EX142" i="23" s="1"/>
  <c r="FS141" i="23"/>
  <c r="FX42" i="23"/>
  <c r="ED93" i="23"/>
  <c r="ET93" i="23" s="1"/>
  <c r="ET142" i="23"/>
  <c r="FA188" i="23"/>
  <c r="FQ188" i="23" s="1"/>
  <c r="EZ189" i="23"/>
  <c r="FQ326" i="23"/>
  <c r="DQ190" i="23"/>
  <c r="DA190" i="23"/>
  <c r="DI190" i="23"/>
  <c r="EG190" i="23" s="1"/>
  <c r="CS190" i="23"/>
  <c r="EW237" i="23"/>
  <c r="DH44" i="23"/>
  <c r="EF44" i="23" s="1"/>
  <c r="DP44" i="23"/>
  <c r="EN44" i="23" s="1"/>
  <c r="CZ44" i="23"/>
  <c r="CU44" i="23"/>
  <c r="DK44" i="23"/>
  <c r="DS44" i="23"/>
  <c r="EQ44" i="23" s="1"/>
  <c r="FW42" i="23"/>
  <c r="FG189" i="23"/>
  <c r="FU42" i="23"/>
  <c r="EF93" i="23"/>
  <c r="FL93" i="23" s="1"/>
  <c r="FI237" i="23"/>
  <c r="EA43" i="23"/>
  <c r="FG43" i="23" s="1"/>
  <c r="DQ283" i="23"/>
  <c r="DI283" i="23"/>
  <c r="EG283" i="23" s="1"/>
  <c r="DA283" i="23"/>
  <c r="ED43" i="23"/>
  <c r="FT328" i="22"/>
  <c r="DV329" i="22"/>
  <c r="FB329" i="22" s="1"/>
  <c r="EA329" i="22"/>
  <c r="FV328" i="22"/>
  <c r="DU329" i="22"/>
  <c r="FA329" i="22" s="1"/>
  <c r="FX328" i="22"/>
  <c r="EW328" i="22"/>
  <c r="DY283" i="22"/>
  <c r="FE283" i="22" s="1"/>
  <c r="DZ283" i="22"/>
  <c r="FF283" i="22" s="1"/>
  <c r="ER283" i="22"/>
  <c r="FW235" i="22"/>
  <c r="FB283" i="22"/>
  <c r="EZ282" i="22"/>
  <c r="ET282" i="22"/>
  <c r="EA283" i="22"/>
  <c r="FF282" i="22"/>
  <c r="FO282" i="22"/>
  <c r="FT188" i="22"/>
  <c r="FZ188" i="22" s="1"/>
  <c r="DX190" i="22"/>
  <c r="FC189" i="22"/>
  <c r="FK189" i="22"/>
  <c r="DU190" i="22"/>
  <c r="FA190" i="22" s="1"/>
  <c r="FV189" i="22"/>
  <c r="FA189" i="22"/>
  <c r="EO190" i="22"/>
  <c r="FE190" i="22"/>
  <c r="EB190" i="22"/>
  <c r="FX189" i="22"/>
  <c r="DV141" i="22"/>
  <c r="FB141" i="22" s="1"/>
  <c r="DZ141" i="22"/>
  <c r="FF141" i="22" s="1"/>
  <c r="DU141" i="22"/>
  <c r="EO141" i="22"/>
  <c r="EW141" i="22" s="1"/>
  <c r="FU140" i="22"/>
  <c r="EV140" i="22"/>
  <c r="FD140" i="22"/>
  <c r="FV92" i="22"/>
  <c r="FM92" i="22"/>
  <c r="FU92" i="22" s="1"/>
  <c r="EN93" i="22"/>
  <c r="DZ93" i="22"/>
  <c r="FV91" i="22"/>
  <c r="DY93" i="22"/>
  <c r="FS92" i="22"/>
  <c r="EW92" i="22"/>
  <c r="FH93" i="22"/>
  <c r="FR92" i="22"/>
  <c r="EZ92" i="22"/>
  <c r="FX92" i="22" s="1"/>
  <c r="DV93" i="22"/>
  <c r="FW41" i="22"/>
  <c r="FV41" i="22"/>
  <c r="DY43" i="22"/>
  <c r="FA42" i="22"/>
  <c r="FQ42" i="22" s="1"/>
  <c r="FX41" i="22"/>
  <c r="EA43" i="22"/>
  <c r="EO43" i="22"/>
  <c r="DX43" i="22"/>
  <c r="FH42" i="22"/>
  <c r="EQ43" i="22"/>
  <c r="FO43" i="22" s="1"/>
  <c r="FP42" i="22"/>
  <c r="DW43" i="22"/>
  <c r="CT284" i="22"/>
  <c r="DB284" i="22"/>
  <c r="DJ284" i="22"/>
  <c r="EH284" i="22" s="1"/>
  <c r="DR284" i="22"/>
  <c r="X286" i="22"/>
  <c r="AS285" i="22"/>
  <c r="AS238" i="22"/>
  <c r="X239" i="22"/>
  <c r="FP141" i="22"/>
  <c r="FN283" i="22"/>
  <c r="FF329" i="22"/>
  <c r="CP94" i="22"/>
  <c r="CX94" i="22"/>
  <c r="DF94" i="22"/>
  <c r="ED94" i="22" s="1"/>
  <c r="DN94" i="22"/>
  <c r="EL94" i="22" s="1"/>
  <c r="EQ94" i="22"/>
  <c r="DS94" i="22"/>
  <c r="DC94" i="22"/>
  <c r="CU94" i="22"/>
  <c r="DK94" i="22"/>
  <c r="EI94" i="22" s="1"/>
  <c r="DP44" i="22"/>
  <c r="CZ44" i="22"/>
  <c r="CR44" i="22"/>
  <c r="DH44" i="22"/>
  <c r="EF44" i="22" s="1"/>
  <c r="DM44" i="22"/>
  <c r="EK44" i="22" s="1"/>
  <c r="CW44" i="22"/>
  <c r="CO44" i="22"/>
  <c r="DE44" i="22"/>
  <c r="EV282" i="22"/>
  <c r="FT282" i="22" s="1"/>
  <c r="FT140" i="22"/>
  <c r="CU142" i="22"/>
  <c r="DC142" i="22"/>
  <c r="DK142" i="22"/>
  <c r="EI142" i="22" s="1"/>
  <c r="DS142" i="22"/>
  <c r="FO141" i="22"/>
  <c r="DW329" i="22"/>
  <c r="FC329" i="22" s="1"/>
  <c r="EC330" i="22"/>
  <c r="CO330" i="22"/>
  <c r="DE330" i="22"/>
  <c r="CW330" i="22"/>
  <c r="DM330" i="22"/>
  <c r="DU330" i="22" s="1"/>
  <c r="FR139" i="22"/>
  <c r="FZ139" i="22" s="1"/>
  <c r="FC236" i="22"/>
  <c r="FI189" i="22"/>
  <c r="FB140" i="22"/>
  <c r="FN329" i="22"/>
  <c r="X46" i="22"/>
  <c r="AS45" i="22"/>
  <c r="DX283" i="22"/>
  <c r="FD283" i="22" s="1"/>
  <c r="EF236" i="22"/>
  <c r="FD236" i="22" s="1"/>
  <c r="EQ237" i="22"/>
  <c r="DK237" i="22"/>
  <c r="CU237" i="22"/>
  <c r="DS237" i="22"/>
  <c r="DC237" i="22"/>
  <c r="DX329" i="22"/>
  <c r="FS328" i="22"/>
  <c r="CU191" i="22"/>
  <c r="DC191" i="22"/>
  <c r="DK191" i="22"/>
  <c r="DS191" i="22"/>
  <c r="EQ191" i="22" s="1"/>
  <c r="DU283" i="22"/>
  <c r="FA283" i="22" s="1"/>
  <c r="EQ236" i="22"/>
  <c r="FG236" i="22" s="1"/>
  <c r="FX140" i="22"/>
  <c r="ET140" i="22"/>
  <c r="FR140" i="22" s="1"/>
  <c r="FZ140" i="22" s="1"/>
  <c r="DO284" i="22"/>
  <c r="CY284" i="22"/>
  <c r="CQ284" i="22"/>
  <c r="DG284" i="22"/>
  <c r="EE284" i="22" s="1"/>
  <c r="FW189" i="22"/>
  <c r="DU236" i="22"/>
  <c r="EF237" i="22"/>
  <c r="CZ237" i="22"/>
  <c r="DP237" i="22"/>
  <c r="EN237" i="22" s="1"/>
  <c r="CR237" i="22"/>
  <c r="DH237" i="22"/>
  <c r="DX237" i="22"/>
  <c r="FO42" i="22"/>
  <c r="EB141" i="22"/>
  <c r="FH141" i="22" s="1"/>
  <c r="EX283" i="22"/>
  <c r="FV283" i="22" s="1"/>
  <c r="CU44" i="22"/>
  <c r="DC44" i="22"/>
  <c r="DK44" i="22"/>
  <c r="EI44" i="22" s="1"/>
  <c r="DS44" i="22"/>
  <c r="EQ44" i="22" s="1"/>
  <c r="DY236" i="22"/>
  <c r="FE236" i="22" s="1"/>
  <c r="DM142" i="22"/>
  <c r="DU142" i="22" s="1"/>
  <c r="DE142" i="22"/>
  <c r="EC142" i="22" s="1"/>
  <c r="CW142" i="22"/>
  <c r="CO142" i="22"/>
  <c r="X144" i="22"/>
  <c r="AS143" i="22"/>
  <c r="DY329" i="22"/>
  <c r="FK282" i="22"/>
  <c r="FS282" i="22" s="1"/>
  <c r="FU41" i="22"/>
  <c r="FI190" i="22"/>
  <c r="DZ236" i="22"/>
  <c r="FF236" i="22" s="1"/>
  <c r="FN140" i="22"/>
  <c r="FV140" i="22" s="1"/>
  <c r="DW283" i="22"/>
  <c r="FC283" i="22" s="1"/>
  <c r="CT330" i="22"/>
  <c r="DJ330" i="22"/>
  <c r="EH330" i="22" s="1"/>
  <c r="DB330" i="22"/>
  <c r="DR330" i="22"/>
  <c r="DZ330" i="22" s="1"/>
  <c r="EL330" i="22"/>
  <c r="DF330" i="22"/>
  <c r="DV330" i="22" s="1"/>
  <c r="CP330" i="22"/>
  <c r="DN330" i="22"/>
  <c r="CX330" i="22"/>
  <c r="EM43" i="22"/>
  <c r="FC43" i="22" s="1"/>
  <c r="DZ190" i="22"/>
  <c r="FF190" i="22" s="1"/>
  <c r="CT191" i="22"/>
  <c r="DB191" i="22"/>
  <c r="DJ191" i="22"/>
  <c r="DR191" i="22"/>
  <c r="EP191" i="22" s="1"/>
  <c r="DT284" i="22"/>
  <c r="DD284" i="22"/>
  <c r="CV284" i="22"/>
  <c r="DL284" i="22"/>
  <c r="EJ284" i="22" s="1"/>
  <c r="FJ141" i="22"/>
  <c r="DM191" i="22"/>
  <c r="EK191" i="22" s="1"/>
  <c r="DE191" i="22"/>
  <c r="CW191" i="22"/>
  <c r="CO191" i="22"/>
  <c r="ER190" i="22"/>
  <c r="EZ190" i="22" s="1"/>
  <c r="DP191" i="22"/>
  <c r="EN191" i="22" s="1"/>
  <c r="DH191" i="22"/>
  <c r="EF191" i="22" s="1"/>
  <c r="CZ191" i="22"/>
  <c r="CR191" i="22"/>
  <c r="FI283" i="22"/>
  <c r="EP93" i="22"/>
  <c r="EX93" i="22" s="1"/>
  <c r="DM284" i="22"/>
  <c r="CW284" i="22"/>
  <c r="CO284" i="22"/>
  <c r="DE284" i="22"/>
  <c r="EC284" i="22" s="1"/>
  <c r="FM328" i="22"/>
  <c r="DG237" i="22"/>
  <c r="CQ237" i="22"/>
  <c r="DO237" i="22"/>
  <c r="EM237" i="22" s="1"/>
  <c r="CY237" i="22"/>
  <c r="DW93" i="22"/>
  <c r="FF235" i="22"/>
  <c r="DQ94" i="22"/>
  <c r="EO94" i="22" s="1"/>
  <c r="DI94" i="22"/>
  <c r="DA94" i="22"/>
  <c r="CS94" i="22"/>
  <c r="FK235" i="22"/>
  <c r="FJ236" i="22"/>
  <c r="FS42" i="22"/>
  <c r="EB43" i="22"/>
  <c r="FH43" i="22" s="1"/>
  <c r="EG142" i="22"/>
  <c r="DQ142" i="22"/>
  <c r="DY142" i="22" s="1"/>
  <c r="DI142" i="22"/>
  <c r="DA142" i="22"/>
  <c r="CS142" i="22"/>
  <c r="ET283" i="22"/>
  <c r="EK43" i="22"/>
  <c r="FA43" i="22" s="1"/>
  <c r="EY141" i="22"/>
  <c r="EG283" i="22"/>
  <c r="EW283" i="22" s="1"/>
  <c r="DG330" i="22"/>
  <c r="EE330" i="22" s="1"/>
  <c r="DO330" i="22"/>
  <c r="EM330" i="22" s="1"/>
  <c r="CQ330" i="22"/>
  <c r="CY330" i="22"/>
  <c r="EA93" i="22"/>
  <c r="FD235" i="22"/>
  <c r="FD92" i="22"/>
  <c r="EQ283" i="22"/>
  <c r="FO283" i="22" s="1"/>
  <c r="CS191" i="22"/>
  <c r="DA191" i="22"/>
  <c r="DI191" i="22"/>
  <c r="DQ191" i="22"/>
  <c r="EO191" i="22" s="1"/>
  <c r="DN191" i="22"/>
  <c r="EL191" i="22" s="1"/>
  <c r="DF191" i="22"/>
  <c r="CX191" i="22"/>
  <c r="CP191" i="22"/>
  <c r="ES283" i="22"/>
  <c r="FQ283" i="22" s="1"/>
  <c r="EF283" i="22"/>
  <c r="FL283" i="22" s="1"/>
  <c r="FO236" i="22"/>
  <c r="ES93" i="22"/>
  <c r="CU284" i="22"/>
  <c r="DC284" i="22"/>
  <c r="DK284" i="22"/>
  <c r="EI284" i="22" s="1"/>
  <c r="DS284" i="22"/>
  <c r="EQ284" i="22" s="1"/>
  <c r="FL92" i="22"/>
  <c r="EC236" i="22"/>
  <c r="FI236" i="22" s="1"/>
  <c r="DR237" i="22"/>
  <c r="DB237" i="22"/>
  <c r="CT237" i="22"/>
  <c r="DJ237" i="22"/>
  <c r="EH237" i="22" s="1"/>
  <c r="EW190" i="22"/>
  <c r="EE93" i="22"/>
  <c r="EU93" i="22" s="1"/>
  <c r="EC141" i="22"/>
  <c r="EN43" i="22"/>
  <c r="FL43" i="22" s="1"/>
  <c r="X96" i="22"/>
  <c r="AS95" i="22"/>
  <c r="CV94" i="22"/>
  <c r="DD94" i="22"/>
  <c r="DL94" i="22"/>
  <c r="DT94" i="22"/>
  <c r="ER94" i="22" s="1"/>
  <c r="DQ44" i="22"/>
  <c r="DA44" i="22"/>
  <c r="CS44" i="22"/>
  <c r="DI44" i="22"/>
  <c r="EG44" i="22" s="1"/>
  <c r="CP44" i="22"/>
  <c r="DN44" i="22"/>
  <c r="EL44" i="22" s="1"/>
  <c r="CX44" i="22"/>
  <c r="DF44" i="22"/>
  <c r="ED44" i="22" s="1"/>
  <c r="FL235" i="22"/>
  <c r="ET236" i="22"/>
  <c r="FQ327" i="22"/>
  <c r="FZ327" i="22" s="1"/>
  <c r="FP43" i="22"/>
  <c r="CV142" i="22"/>
  <c r="DD142" i="22"/>
  <c r="DL142" i="22"/>
  <c r="EJ142" i="22" s="1"/>
  <c r="DT142" i="22"/>
  <c r="EB142" i="22" s="1"/>
  <c r="EG329" i="22"/>
  <c r="FM329" i="22" s="1"/>
  <c r="EJ236" i="22"/>
  <c r="EZ236" i="22" s="1"/>
  <c r="EP43" i="22"/>
  <c r="FN43" i="22" s="1"/>
  <c r="EN190" i="22"/>
  <c r="FN236" i="22"/>
  <c r="FT189" i="22"/>
  <c r="CU330" i="22"/>
  <c r="DK330" i="22"/>
  <c r="EI330" i="22" s="1"/>
  <c r="DC330" i="22"/>
  <c r="DS330" i="22"/>
  <c r="EQ330" i="22" s="1"/>
  <c r="DQ330" i="22"/>
  <c r="DI330" i="22"/>
  <c r="DA330" i="22"/>
  <c r="CS330" i="22"/>
  <c r="EI93" i="22"/>
  <c r="EY93" i="22" s="1"/>
  <c r="EL93" i="22"/>
  <c r="FJ93" i="22" s="1"/>
  <c r="EX190" i="22"/>
  <c r="X193" i="22"/>
  <c r="AS192" i="22"/>
  <c r="FJ42" i="22"/>
  <c r="FR235" i="22"/>
  <c r="FQ235" i="22"/>
  <c r="DR44" i="22"/>
  <c r="EP44" i="22" s="1"/>
  <c r="CT44" i="22"/>
  <c r="DB44" i="22"/>
  <c r="DJ44" i="22"/>
  <c r="EH44" i="22" s="1"/>
  <c r="FR328" i="22"/>
  <c r="EY236" i="22"/>
  <c r="FU42" i="22"/>
  <c r="FA93" i="22"/>
  <c r="DQ284" i="22"/>
  <c r="DI284" i="22"/>
  <c r="EG284" i="22" s="1"/>
  <c r="DA284" i="22"/>
  <c r="CS284" i="22"/>
  <c r="CO237" i="22"/>
  <c r="DM237" i="22"/>
  <c r="EK237" i="22" s="1"/>
  <c r="CW237" i="22"/>
  <c r="DE237" i="22"/>
  <c r="DU237" i="22" s="1"/>
  <c r="FW328" i="22"/>
  <c r="EK141" i="22"/>
  <c r="FI141" i="22" s="1"/>
  <c r="DG94" i="22"/>
  <c r="EE94" i="22" s="1"/>
  <c r="DO94" i="22"/>
  <c r="EM94" i="22" s="1"/>
  <c r="CQ94" i="22"/>
  <c r="CY94" i="22"/>
  <c r="FU282" i="22"/>
  <c r="DT44" i="22"/>
  <c r="ER44" i="22" s="1"/>
  <c r="DD44" i="22"/>
  <c r="CV44" i="22"/>
  <c r="DL44" i="22"/>
  <c r="EJ44" i="22" s="1"/>
  <c r="EF141" i="22"/>
  <c r="FL141" i="22" s="1"/>
  <c r="FK140" i="22"/>
  <c r="FM236" i="22"/>
  <c r="DV236" i="22"/>
  <c r="FB236" i="22" s="1"/>
  <c r="EY42" i="22"/>
  <c r="DO142" i="22"/>
  <c r="EM142" i="22" s="1"/>
  <c r="CQ142" i="22"/>
  <c r="DG142" i="22"/>
  <c r="EE142" i="22" s="1"/>
  <c r="CY142" i="22"/>
  <c r="FJ283" i="22"/>
  <c r="EX236" i="22"/>
  <c r="EY282" i="22"/>
  <c r="FW282" i="22" s="1"/>
  <c r="FK329" i="22"/>
  <c r="X332" i="22"/>
  <c r="AS331" i="22"/>
  <c r="FJ282" i="22"/>
  <c r="FR282" i="22" s="1"/>
  <c r="FB42" i="22"/>
  <c r="EV329" i="22"/>
  <c r="FW140" i="22"/>
  <c r="EF329" i="22"/>
  <c r="FL329" i="22" s="1"/>
  <c r="CV191" i="22"/>
  <c r="DD191" i="22"/>
  <c r="DL191" i="22"/>
  <c r="EJ191" i="22" s="1"/>
  <c r="DT191" i="22"/>
  <c r="FT42" i="22"/>
  <c r="EZ329" i="22"/>
  <c r="EG43" i="22"/>
  <c r="EE190" i="22"/>
  <c r="FK190" i="22" s="1"/>
  <c r="FC235" i="22"/>
  <c r="EG141" i="22"/>
  <c r="FJ329" i="22"/>
  <c r="FW92" i="22"/>
  <c r="FL236" i="22"/>
  <c r="CR284" i="22"/>
  <c r="CZ284" i="22"/>
  <c r="DH284" i="22"/>
  <c r="EF284" i="22" s="1"/>
  <c r="DP284" i="22"/>
  <c r="DX284" i="22" s="1"/>
  <c r="CP284" i="22"/>
  <c r="CX284" i="22"/>
  <c r="DN284" i="22"/>
  <c r="DF284" i="22"/>
  <c r="ED284" i="22" s="1"/>
  <c r="DT237" i="22"/>
  <c r="ER237" i="22" s="1"/>
  <c r="CV237" i="22"/>
  <c r="DL237" i="22"/>
  <c r="DD237" i="22"/>
  <c r="DQ237" i="22"/>
  <c r="EO237" i="22" s="1"/>
  <c r="DA237" i="22"/>
  <c r="DI237" i="22"/>
  <c r="CS237" i="22"/>
  <c r="EY43" i="22"/>
  <c r="ED43" i="22"/>
  <c r="FB43" i="22" s="1"/>
  <c r="FM190" i="22"/>
  <c r="ES282" i="22"/>
  <c r="FQ282" i="22" s="1"/>
  <c r="DB94" i="22"/>
  <c r="DJ94" i="22"/>
  <c r="EH94" i="22" s="1"/>
  <c r="CT94" i="22"/>
  <c r="DR94" i="22"/>
  <c r="EP94" i="22" s="1"/>
  <c r="CQ44" i="22"/>
  <c r="CY44" i="22"/>
  <c r="DG44" i="22"/>
  <c r="EE44" i="22" s="1"/>
  <c r="DO44" i="22"/>
  <c r="EM44" i="22" s="1"/>
  <c r="EF93" i="22"/>
  <c r="EV93" i="22" s="1"/>
  <c r="EW236" i="22"/>
  <c r="EG93" i="22"/>
  <c r="FE93" i="22" s="1"/>
  <c r="EZ43" i="22"/>
  <c r="EX235" i="22"/>
  <c r="FV235" i="22" s="1"/>
  <c r="DJ142" i="22"/>
  <c r="EH142" i="22" s="1"/>
  <c r="CT142" i="22"/>
  <c r="DB142" i="22"/>
  <c r="DR142" i="22"/>
  <c r="EP142" i="22" s="1"/>
  <c r="FN282" i="22"/>
  <c r="FV282" i="22" s="1"/>
  <c r="EZ93" i="22"/>
  <c r="FV42" i="22"/>
  <c r="FN141" i="22"/>
  <c r="EA141" i="22"/>
  <c r="FG141" i="22" s="1"/>
  <c r="FM283" i="22"/>
  <c r="FK283" i="22"/>
  <c r="EY329" i="22"/>
  <c r="FV281" i="22"/>
  <c r="FZ281" i="22" s="1"/>
  <c r="FP282" i="22"/>
  <c r="FX282" i="22" s="1"/>
  <c r="EE141" i="22"/>
  <c r="EU141" i="22" s="1"/>
  <c r="FN190" i="22"/>
  <c r="FB189" i="22"/>
  <c r="FC140" i="22"/>
  <c r="FS140" i="22" s="1"/>
  <c r="EV236" i="22"/>
  <c r="FU328" i="22"/>
  <c r="FG190" i="22"/>
  <c r="DF142" i="22"/>
  <c r="ED142" i="22" s="1"/>
  <c r="CP142" i="22"/>
  <c r="CX142" i="22"/>
  <c r="DN142" i="22"/>
  <c r="EL142" i="22" s="1"/>
  <c r="ES190" i="22"/>
  <c r="FL190" i="22"/>
  <c r="EU329" i="22"/>
  <c r="FS329" i="22" s="1"/>
  <c r="EJ330" i="22"/>
  <c r="CV330" i="22"/>
  <c r="DL330" i="22"/>
  <c r="DT330" i="22"/>
  <c r="ER330" i="22" s="1"/>
  <c r="DD330" i="22"/>
  <c r="FG329" i="22"/>
  <c r="FQ189" i="22"/>
  <c r="FO93" i="22"/>
  <c r="FK236" i="22"/>
  <c r="FI329" i="22"/>
  <c r="DN237" i="22"/>
  <c r="EL237" i="22" s="1"/>
  <c r="CP237" i="22"/>
  <c r="DF237" i="22"/>
  <c r="CX237" i="22"/>
  <c r="ET141" i="22"/>
  <c r="FP329" i="22"/>
  <c r="EE191" i="22"/>
  <c r="DG191" i="22"/>
  <c r="DO191" i="22"/>
  <c r="DW191" i="22" s="1"/>
  <c r="CQ191" i="22"/>
  <c r="CY191" i="22"/>
  <c r="ES329" i="22"/>
  <c r="ET329" i="22"/>
  <c r="FI93" i="22"/>
  <c r="FQ92" i="22"/>
  <c r="FU189" i="22"/>
  <c r="ED190" i="22"/>
  <c r="FJ190" i="22" s="1"/>
  <c r="EZ141" i="22"/>
  <c r="FX141" i="22" s="1"/>
  <c r="EX329" i="22"/>
  <c r="FJ189" i="22"/>
  <c r="FT91" i="22"/>
  <c r="FZ91" i="22" s="1"/>
  <c r="EV43" i="22"/>
  <c r="CR94" i="22"/>
  <c r="CZ94" i="22"/>
  <c r="DP94" i="22"/>
  <c r="EN94" i="22" s="1"/>
  <c r="DH94" i="22"/>
  <c r="EF94" i="22" s="1"/>
  <c r="EK94" i="22"/>
  <c r="EC94" i="22"/>
  <c r="DM94" i="22"/>
  <c r="DU94" i="22" s="1"/>
  <c r="DE94" i="22"/>
  <c r="CW94" i="22"/>
  <c r="CO94" i="22"/>
  <c r="DX141" i="22"/>
  <c r="EI190" i="22"/>
  <c r="FO190" i="22" s="1"/>
  <c r="FQ328" i="22"/>
  <c r="FZ328" i="22" s="1"/>
  <c r="CR142" i="22"/>
  <c r="DH142" i="22"/>
  <c r="CZ142" i="22"/>
  <c r="DP142" i="22"/>
  <c r="EN142" i="22" s="1"/>
  <c r="EJ283" i="22"/>
  <c r="FH283" i="22" s="1"/>
  <c r="FP236" i="22"/>
  <c r="FP93" i="22"/>
  <c r="EX141" i="22"/>
  <c r="EU283" i="22"/>
  <c r="DH330" i="22"/>
  <c r="DX330" i="22" s="1"/>
  <c r="CR330" i="22"/>
  <c r="DP330" i="22"/>
  <c r="EN330" i="22" s="1"/>
  <c r="CZ330" i="22"/>
  <c r="FO329" i="22"/>
  <c r="EU236" i="22"/>
  <c r="X45" i="17"/>
  <c r="AS44" i="17"/>
  <c r="X330" i="17"/>
  <c r="AS329" i="17"/>
  <c r="X284" i="17"/>
  <c r="AS283" i="17"/>
  <c r="X238" i="17"/>
  <c r="AS237" i="17"/>
  <c r="AS190" i="17"/>
  <c r="X191" i="17"/>
  <c r="AS142" i="17"/>
  <c r="X143" i="17"/>
  <c r="AS93" i="17"/>
  <c r="X94" i="17"/>
  <c r="FZ21" i="17"/>
  <c r="DG27" i="17"/>
  <c r="DE25" i="17"/>
  <c r="DF26" i="17"/>
  <c r="DH25" i="17"/>
  <c r="BY144" i="22" l="1"/>
  <c r="BI144" i="22"/>
  <c r="CG144" i="22" s="1"/>
  <c r="CF144" i="22"/>
  <c r="BP144" i="22"/>
  <c r="CN144" i="22" s="1"/>
  <c r="CE144" i="22"/>
  <c r="BO144" i="22"/>
  <c r="CM144" i="22" s="1"/>
  <c r="CC144" i="22"/>
  <c r="BM144" i="22"/>
  <c r="CK144" i="22" s="1"/>
  <c r="CB144" i="22"/>
  <c r="BL144" i="22"/>
  <c r="CJ144" i="22" s="1"/>
  <c r="CA144" i="22"/>
  <c r="BK144" i="22"/>
  <c r="CI144" i="22" s="1"/>
  <c r="BZ144" i="22"/>
  <c r="BJ144" i="22"/>
  <c r="CH144" i="22" s="1"/>
  <c r="CD144" i="22"/>
  <c r="BN144" i="22"/>
  <c r="CL144" i="22" s="1"/>
  <c r="CL191" i="17"/>
  <c r="CD191" i="17"/>
  <c r="BN191" i="17"/>
  <c r="CK191" i="17"/>
  <c r="CC191" i="17"/>
  <c r="BM191" i="17"/>
  <c r="CJ191" i="17"/>
  <c r="CB191" i="17"/>
  <c r="BL191" i="17"/>
  <c r="CI191" i="17"/>
  <c r="CA191" i="17"/>
  <c r="BK191" i="17"/>
  <c r="CH191" i="17"/>
  <c r="BZ191" i="17"/>
  <c r="BJ191" i="17"/>
  <c r="CG191" i="17"/>
  <c r="BY191" i="17"/>
  <c r="BI191" i="17"/>
  <c r="CN191" i="17"/>
  <c r="CF191" i="17"/>
  <c r="BP191" i="17"/>
  <c r="CM191" i="17"/>
  <c r="CE191" i="17"/>
  <c r="BO191" i="17"/>
  <c r="FS283" i="22"/>
  <c r="FN93" i="22"/>
  <c r="DU284" i="22"/>
  <c r="EB284" i="22"/>
  <c r="EP330" i="22"/>
  <c r="FD237" i="23"/>
  <c r="EA283" i="23"/>
  <c r="FQ281" i="23"/>
  <c r="DU329" i="24"/>
  <c r="CF331" i="24"/>
  <c r="BP331" i="24"/>
  <c r="CE331" i="24"/>
  <c r="BO331" i="24"/>
  <c r="CM331" i="24" s="1"/>
  <c r="CD331" i="24"/>
  <c r="BN331" i="24"/>
  <c r="CL331" i="24" s="1"/>
  <c r="CC331" i="24"/>
  <c r="BM331" i="24"/>
  <c r="CK331" i="24" s="1"/>
  <c r="CB331" i="24"/>
  <c r="BL331" i="24"/>
  <c r="CJ331" i="24" s="1"/>
  <c r="CA331" i="24"/>
  <c r="BK331" i="24"/>
  <c r="CI331" i="24" s="1"/>
  <c r="BZ331" i="24"/>
  <c r="BJ331" i="24"/>
  <c r="CH331" i="24" s="1"/>
  <c r="BY331" i="24"/>
  <c r="BI331" i="24"/>
  <c r="CG331" i="24" s="1"/>
  <c r="DX93" i="24"/>
  <c r="CD239" i="24"/>
  <c r="BN239" i="24"/>
  <c r="CL239" i="24" s="1"/>
  <c r="CC239" i="24"/>
  <c r="BM239" i="24"/>
  <c r="CK239" i="24" s="1"/>
  <c r="CB239" i="24"/>
  <c r="BL239" i="24"/>
  <c r="CJ239" i="24" s="1"/>
  <c r="BY239" i="24"/>
  <c r="BI239" i="24"/>
  <c r="CG239" i="24" s="1"/>
  <c r="CF239" i="24"/>
  <c r="BP239" i="24"/>
  <c r="BZ239" i="24"/>
  <c r="BO239" i="24"/>
  <c r="CM239" i="24" s="1"/>
  <c r="BK239" i="24"/>
  <c r="CI239" i="24" s="1"/>
  <c r="BJ239" i="24"/>
  <c r="CH239" i="24" s="1"/>
  <c r="CE239" i="24"/>
  <c r="CA239" i="24"/>
  <c r="EU26" i="17"/>
  <c r="CU237" i="17"/>
  <c r="DK237" i="17"/>
  <c r="DC237" i="17"/>
  <c r="DS237" i="17"/>
  <c r="EQ237" i="17" s="1"/>
  <c r="FB235" i="17"/>
  <c r="FO236" i="17"/>
  <c r="CT190" i="17"/>
  <c r="DJ190" i="17"/>
  <c r="EH190" i="17" s="1"/>
  <c r="EX190" i="17" s="1"/>
  <c r="DB190" i="17"/>
  <c r="DR190" i="17"/>
  <c r="EP190" i="17" s="1"/>
  <c r="FE141" i="17"/>
  <c r="FV42" i="17"/>
  <c r="DF329" i="17"/>
  <c r="CP329" i="17"/>
  <c r="ED329" i="17"/>
  <c r="DN329" i="17"/>
  <c r="EL329" i="17" s="1"/>
  <c r="CX329" i="17"/>
  <c r="DV329" i="17"/>
  <c r="FB329" i="17" s="1"/>
  <c r="EG236" i="17"/>
  <c r="EW236" i="17"/>
  <c r="ET141" i="17"/>
  <c r="FM188" i="17"/>
  <c r="FO141" i="17"/>
  <c r="FL235" i="17"/>
  <c r="DZ236" i="17"/>
  <c r="FX91" i="17"/>
  <c r="DI142" i="17"/>
  <c r="EG142" i="17" s="1"/>
  <c r="EW142" i="17" s="1"/>
  <c r="DA142" i="17"/>
  <c r="CS142" i="17"/>
  <c r="DQ142" i="17"/>
  <c r="EO142" i="17" s="1"/>
  <c r="DD283" i="17"/>
  <c r="DT283" i="17"/>
  <c r="ER283" i="17" s="1"/>
  <c r="CV283" i="17"/>
  <c r="DL283" i="17"/>
  <c r="EB283" i="17" s="1"/>
  <c r="EV141" i="17"/>
  <c r="DI93" i="17"/>
  <c r="CS93" i="17"/>
  <c r="DA93" i="17"/>
  <c r="DQ93" i="17"/>
  <c r="EO93" i="17" s="1"/>
  <c r="DY93" i="17"/>
  <c r="ET328" i="17"/>
  <c r="DY328" i="17"/>
  <c r="ES91" i="17"/>
  <c r="FQ91" i="17" s="1"/>
  <c r="EZ188" i="17"/>
  <c r="EU281" i="17"/>
  <c r="FS281" i="17" s="1"/>
  <c r="EU91" i="17"/>
  <c r="FS91" i="17" s="1"/>
  <c r="CN45" i="17"/>
  <c r="CF45" i="17"/>
  <c r="CG45" i="17"/>
  <c r="BY45" i="17"/>
  <c r="CH45" i="17"/>
  <c r="BZ45" i="17"/>
  <c r="CI45" i="17"/>
  <c r="CA45" i="17"/>
  <c r="CJ45" i="17"/>
  <c r="CB45" i="17"/>
  <c r="CK45" i="17"/>
  <c r="CC45" i="17"/>
  <c r="CL45" i="17"/>
  <c r="BJ45" i="17"/>
  <c r="BI45" i="17"/>
  <c r="BK45" i="17"/>
  <c r="BL45" i="17"/>
  <c r="BM45" i="17"/>
  <c r="CD45" i="17"/>
  <c r="BP45" i="17"/>
  <c r="CM45" i="17"/>
  <c r="CE45" i="17"/>
  <c r="BN45" i="17"/>
  <c r="BO45" i="17"/>
  <c r="BZ46" i="23"/>
  <c r="BJ46" i="23"/>
  <c r="CH46" i="23" s="1"/>
  <c r="CA46" i="23"/>
  <c r="BK46" i="23"/>
  <c r="CI46" i="23" s="1"/>
  <c r="CB46" i="23"/>
  <c r="BL46" i="23"/>
  <c r="CJ46" i="23" s="1"/>
  <c r="CC46" i="23"/>
  <c r="BM46" i="23"/>
  <c r="CK46" i="23" s="1"/>
  <c r="CD46" i="23"/>
  <c r="BN46" i="23"/>
  <c r="CL46" i="23" s="1"/>
  <c r="CF46" i="23"/>
  <c r="BY46" i="23"/>
  <c r="BP46" i="23"/>
  <c r="CN46" i="23" s="1"/>
  <c r="BI46" i="23"/>
  <c r="CG46" i="23" s="1"/>
  <c r="CE46" i="23"/>
  <c r="BO46" i="23"/>
  <c r="CM46" i="23" s="1"/>
  <c r="BY145" i="23"/>
  <c r="BI145" i="23"/>
  <c r="CG145" i="23" s="1"/>
  <c r="CF145" i="23"/>
  <c r="BP145" i="23"/>
  <c r="CN145" i="23" s="1"/>
  <c r="CE145" i="23"/>
  <c r="BO145" i="23"/>
  <c r="CM145" i="23" s="1"/>
  <c r="CD145" i="23"/>
  <c r="BN145" i="23"/>
  <c r="CL145" i="23" s="1"/>
  <c r="CC145" i="23"/>
  <c r="BM145" i="23"/>
  <c r="CK145" i="23" s="1"/>
  <c r="CB145" i="23"/>
  <c r="BL145" i="23"/>
  <c r="CJ145" i="23" s="1"/>
  <c r="CA145" i="23"/>
  <c r="BK145" i="23"/>
  <c r="CI145" i="23" s="1"/>
  <c r="BZ145" i="23"/>
  <c r="BJ145" i="23"/>
  <c r="CH145" i="23" s="1"/>
  <c r="CE144" i="24"/>
  <c r="BO144" i="24"/>
  <c r="CM144" i="24" s="1"/>
  <c r="CC144" i="24"/>
  <c r="BM144" i="24"/>
  <c r="CK144" i="24" s="1"/>
  <c r="CB144" i="24"/>
  <c r="BL144" i="24"/>
  <c r="CJ144" i="24" s="1"/>
  <c r="BZ144" i="24"/>
  <c r="BJ144" i="24"/>
  <c r="CH144" i="24" s="1"/>
  <c r="BK144" i="24"/>
  <c r="CI144" i="24" s="1"/>
  <c r="BI144" i="24"/>
  <c r="CG144" i="24" s="1"/>
  <c r="CF144" i="24"/>
  <c r="CD144" i="24"/>
  <c r="CA144" i="24"/>
  <c r="BY144" i="24"/>
  <c r="BP144" i="24"/>
  <c r="BN144" i="24"/>
  <c r="CL144" i="24" s="1"/>
  <c r="EE92" i="17"/>
  <c r="FK92" i="17" s="1"/>
  <c r="CQ237" i="17"/>
  <c r="DG237" i="17"/>
  <c r="EE237" i="17" s="1"/>
  <c r="CY237" i="17"/>
  <c r="DO237" i="17"/>
  <c r="EM237" i="17" s="1"/>
  <c r="FR140" i="17"/>
  <c r="FT281" i="17"/>
  <c r="EZ92" i="17"/>
  <c r="DE190" i="17"/>
  <c r="EC190" i="17" s="1"/>
  <c r="CO190" i="17"/>
  <c r="DM190" i="17"/>
  <c r="EK190" i="17" s="1"/>
  <c r="CW190" i="17"/>
  <c r="DB329" i="17"/>
  <c r="EP329" i="17"/>
  <c r="DJ329" i="17"/>
  <c r="CT329" i="17"/>
  <c r="FN329" i="17" s="1"/>
  <c r="DR329" i="17"/>
  <c r="DZ329" i="17"/>
  <c r="FF329" i="17" s="1"/>
  <c r="EH329" i="17"/>
  <c r="EX329" i="17" s="1"/>
  <c r="FM236" i="17"/>
  <c r="CV142" i="17"/>
  <c r="DL142" i="17"/>
  <c r="EJ142" i="17" s="1"/>
  <c r="DT142" i="17"/>
  <c r="ER142" i="17" s="1"/>
  <c r="DD142" i="17"/>
  <c r="CZ283" i="17"/>
  <c r="DP283" i="17"/>
  <c r="EN283" i="17" s="1"/>
  <c r="CR283" i="17"/>
  <c r="DH283" i="17"/>
  <c r="EF283" i="17" s="1"/>
  <c r="EV283" i="17" s="1"/>
  <c r="FH327" i="17"/>
  <c r="FX327" i="17" s="1"/>
  <c r="DL93" i="17"/>
  <c r="CV93" i="17"/>
  <c r="DD93" i="17"/>
  <c r="EB93" i="17"/>
  <c r="DT93" i="17"/>
  <c r="ER93" i="17" s="1"/>
  <c r="ET327" i="17"/>
  <c r="FE91" i="17"/>
  <c r="FV281" i="17"/>
  <c r="DV189" i="17"/>
  <c r="FB189" i="17" s="1"/>
  <c r="ET189" i="17"/>
  <c r="CA286" i="22"/>
  <c r="BK286" i="22"/>
  <c r="CI286" i="22" s="1"/>
  <c r="BZ286" i="22"/>
  <c r="BJ286" i="22"/>
  <c r="CH286" i="22" s="1"/>
  <c r="BY286" i="22"/>
  <c r="BI286" i="22"/>
  <c r="CG286" i="22" s="1"/>
  <c r="CF286" i="22"/>
  <c r="BP286" i="22"/>
  <c r="CN286" i="22" s="1"/>
  <c r="CE286" i="22"/>
  <c r="BO286" i="22"/>
  <c r="CM286" i="22" s="1"/>
  <c r="CD286" i="22"/>
  <c r="BN286" i="22"/>
  <c r="CL286" i="22" s="1"/>
  <c r="CC286" i="22"/>
  <c r="BM286" i="22"/>
  <c r="CK286" i="22" s="1"/>
  <c r="CB286" i="22"/>
  <c r="BL286" i="22"/>
  <c r="CJ286" i="22" s="1"/>
  <c r="FV329" i="22"/>
  <c r="FU236" i="22"/>
  <c r="FC141" i="22"/>
  <c r="DZ191" i="22"/>
  <c r="EA142" i="22"/>
  <c r="EW142" i="23"/>
  <c r="FJ283" i="23"/>
  <c r="DW328" i="23"/>
  <c r="EA238" i="23"/>
  <c r="EV141" i="24"/>
  <c r="DZ190" i="24"/>
  <c r="EA142" i="24"/>
  <c r="CF285" i="24"/>
  <c r="BP285" i="24"/>
  <c r="CE285" i="24"/>
  <c r="BO285" i="24"/>
  <c r="CM285" i="24" s="1"/>
  <c r="CD285" i="24"/>
  <c r="BN285" i="24"/>
  <c r="CL285" i="24" s="1"/>
  <c r="CC285" i="24"/>
  <c r="BM285" i="24"/>
  <c r="CK285" i="24" s="1"/>
  <c r="CA285" i="24"/>
  <c r="BK285" i="24"/>
  <c r="CI285" i="24" s="1"/>
  <c r="CB285" i="24"/>
  <c r="BZ285" i="24"/>
  <c r="BL285" i="24"/>
  <c r="CJ285" i="24" s="1"/>
  <c r="BJ285" i="24"/>
  <c r="CH285" i="24" s="1"/>
  <c r="BI285" i="24"/>
  <c r="CG285" i="24" s="1"/>
  <c r="BY285" i="24"/>
  <c r="EB329" i="24"/>
  <c r="FR188" i="24"/>
  <c r="FZ188" i="24" s="1"/>
  <c r="FN328" i="17"/>
  <c r="DY237" i="17"/>
  <c r="CS237" i="17"/>
  <c r="DI237" i="17"/>
  <c r="DA237" i="17"/>
  <c r="DQ237" i="17"/>
  <c r="EO237" i="17" s="1"/>
  <c r="FU235" i="17"/>
  <c r="EM44" i="17"/>
  <c r="CQ44" i="17"/>
  <c r="DO44" i="17"/>
  <c r="CY44" i="17"/>
  <c r="DH190" i="17"/>
  <c r="CR190" i="17"/>
  <c r="DP190" i="17"/>
  <c r="EN190" i="17" s="1"/>
  <c r="CZ190" i="17"/>
  <c r="FZ280" i="17"/>
  <c r="DH329" i="17"/>
  <c r="CR329" i="17"/>
  <c r="CZ329" i="17"/>
  <c r="DP329" i="17"/>
  <c r="EN329" i="17" s="1"/>
  <c r="EF329" i="17"/>
  <c r="FL329" i="17" s="1"/>
  <c r="CQ329" i="17"/>
  <c r="DG329" i="17"/>
  <c r="EE329" i="17" s="1"/>
  <c r="CY329" i="17"/>
  <c r="DO329" i="17"/>
  <c r="EM329" i="17" s="1"/>
  <c r="FF91" i="17"/>
  <c r="DZ189" i="17"/>
  <c r="FF189" i="17" s="1"/>
  <c r="EX189" i="17"/>
  <c r="FT327" i="17"/>
  <c r="FO92" i="17"/>
  <c r="CQ142" i="17"/>
  <c r="CY142" i="17"/>
  <c r="DO142" i="17"/>
  <c r="EM142" i="17" s="1"/>
  <c r="DG142" i="17"/>
  <c r="DW142" i="17"/>
  <c r="FC142" i="17" s="1"/>
  <c r="EE142" i="17"/>
  <c r="DC283" i="17"/>
  <c r="DS283" i="17"/>
  <c r="DK283" i="17"/>
  <c r="CU283" i="17"/>
  <c r="EQ283" i="17"/>
  <c r="EA283" i="17"/>
  <c r="FM42" i="17"/>
  <c r="EB189" i="17"/>
  <c r="FH189" i="17" s="1"/>
  <c r="FH188" i="17"/>
  <c r="FM281" i="17"/>
  <c r="FU281" i="17" s="1"/>
  <c r="DG93" i="17"/>
  <c r="CQ93" i="17"/>
  <c r="CY93" i="17"/>
  <c r="DO93" i="17"/>
  <c r="EM93" i="17" s="1"/>
  <c r="DZ92" i="17"/>
  <c r="DW328" i="17"/>
  <c r="FC328" i="17" s="1"/>
  <c r="FS328" i="17" s="1"/>
  <c r="EH43" i="17"/>
  <c r="FF43" i="17" s="1"/>
  <c r="FH236" i="17"/>
  <c r="EV282" i="17"/>
  <c r="FF141" i="17"/>
  <c r="FJ327" i="17"/>
  <c r="FJ189" i="17"/>
  <c r="FP43" i="17"/>
  <c r="FG140" i="17"/>
  <c r="FW140" i="17" s="1"/>
  <c r="FZ140" i="17" s="1"/>
  <c r="CG238" i="17"/>
  <c r="BY238" i="17"/>
  <c r="BI238" i="17"/>
  <c r="CN238" i="17"/>
  <c r="CF238" i="17"/>
  <c r="BP238" i="17"/>
  <c r="CM238" i="17"/>
  <c r="CE238" i="17"/>
  <c r="BO238" i="17"/>
  <c r="CL238" i="17"/>
  <c r="CD238" i="17"/>
  <c r="BN238" i="17"/>
  <c r="CK238" i="17"/>
  <c r="CC238" i="17"/>
  <c r="BM238" i="17"/>
  <c r="CJ238" i="17"/>
  <c r="CB238" i="17"/>
  <c r="BL238" i="17"/>
  <c r="CH238" i="17"/>
  <c r="BZ238" i="17"/>
  <c r="BJ238" i="17"/>
  <c r="CI238" i="17"/>
  <c r="CA238" i="17"/>
  <c r="BK238" i="17"/>
  <c r="DV328" i="23"/>
  <c r="FB328" i="23" s="1"/>
  <c r="CF240" i="23"/>
  <c r="BP240" i="23"/>
  <c r="CN240" i="23" s="1"/>
  <c r="CE240" i="23"/>
  <c r="BO240" i="23"/>
  <c r="CM240" i="23" s="1"/>
  <c r="CD240" i="23"/>
  <c r="BN240" i="23"/>
  <c r="CL240" i="23" s="1"/>
  <c r="CC240" i="23"/>
  <c r="BM240" i="23"/>
  <c r="CK240" i="23" s="1"/>
  <c r="CB240" i="23"/>
  <c r="BL240" i="23"/>
  <c r="CJ240" i="23" s="1"/>
  <c r="CA240" i="23"/>
  <c r="BK240" i="23"/>
  <c r="CI240" i="23" s="1"/>
  <c r="BZ240" i="23"/>
  <c r="BJ240" i="23"/>
  <c r="CH240" i="23" s="1"/>
  <c r="BY240" i="23"/>
  <c r="BI240" i="23"/>
  <c r="CG240" i="23" s="1"/>
  <c r="FQ141" i="23"/>
  <c r="BZ95" i="24"/>
  <c r="BJ95" i="24"/>
  <c r="CH95" i="24" s="1"/>
  <c r="BY95" i="24"/>
  <c r="BI95" i="24"/>
  <c r="CG95" i="24" s="1"/>
  <c r="CF95" i="24"/>
  <c r="BP95" i="24"/>
  <c r="CE95" i="24"/>
  <c r="BO95" i="24"/>
  <c r="CM95" i="24" s="1"/>
  <c r="CD95" i="24"/>
  <c r="BN95" i="24"/>
  <c r="CL95" i="24" s="1"/>
  <c r="CC95" i="24"/>
  <c r="BM95" i="24"/>
  <c r="CK95" i="24" s="1"/>
  <c r="CB95" i="24"/>
  <c r="BL95" i="24"/>
  <c r="CJ95" i="24" s="1"/>
  <c r="CA95" i="24"/>
  <c r="BK95" i="24"/>
  <c r="CI95" i="24" s="1"/>
  <c r="FA328" i="17"/>
  <c r="EJ237" i="17"/>
  <c r="DL237" i="17"/>
  <c r="CV237" i="17"/>
  <c r="FP237" i="17" s="1"/>
  <c r="DD237" i="17"/>
  <c r="DT237" i="17"/>
  <c r="ER237" i="17" s="1"/>
  <c r="DL44" i="17"/>
  <c r="DD44" i="17"/>
  <c r="CV44" i="17"/>
  <c r="FP44" i="17" s="1"/>
  <c r="DT44" i="17"/>
  <c r="ER44" i="17" s="1"/>
  <c r="EB44" i="17"/>
  <c r="FH44" i="17" s="1"/>
  <c r="EJ44" i="17"/>
  <c r="EZ44" i="17" s="1"/>
  <c r="DK190" i="17"/>
  <c r="CU190" i="17"/>
  <c r="DC190" i="17"/>
  <c r="DS190" i="17"/>
  <c r="EQ190" i="17" s="1"/>
  <c r="FV91" i="17"/>
  <c r="FQ327" i="17"/>
  <c r="FE92" i="17"/>
  <c r="FN189" i="17"/>
  <c r="FJ92" i="17"/>
  <c r="EY141" i="17"/>
  <c r="FR188" i="17"/>
  <c r="EI92" i="17"/>
  <c r="EY92" i="17" s="1"/>
  <c r="FW92" i="17" s="1"/>
  <c r="FK282" i="17"/>
  <c r="FZ234" i="22"/>
  <c r="EH142" i="17"/>
  <c r="CT142" i="17"/>
  <c r="DJ142" i="17"/>
  <c r="DB142" i="17"/>
  <c r="DR142" i="17"/>
  <c r="EP142" i="17" s="1"/>
  <c r="DZ142" i="17"/>
  <c r="DN283" i="17"/>
  <c r="EL283" i="17" s="1"/>
  <c r="CX283" i="17"/>
  <c r="CP283" i="17"/>
  <c r="DF283" i="17"/>
  <c r="FA188" i="17"/>
  <c r="FO282" i="17"/>
  <c r="DJ93" i="17"/>
  <c r="CT93" i="17"/>
  <c r="DR93" i="17"/>
  <c r="EP93" i="17" s="1"/>
  <c r="DB93" i="17"/>
  <c r="FZ233" i="17"/>
  <c r="ET235" i="17"/>
  <c r="FR235" i="17" s="1"/>
  <c r="EB43" i="17"/>
  <c r="FH43" i="17" s="1"/>
  <c r="EZ43" i="17"/>
  <c r="CJ94" i="17"/>
  <c r="CB94" i="17"/>
  <c r="BL94" i="17"/>
  <c r="CI94" i="17"/>
  <c r="CA94" i="17"/>
  <c r="BK94" i="17"/>
  <c r="CH94" i="17"/>
  <c r="BZ94" i="17"/>
  <c r="BJ94" i="17"/>
  <c r="CG94" i="17"/>
  <c r="BY94" i="17"/>
  <c r="BI94" i="17"/>
  <c r="CN94" i="17"/>
  <c r="CF94" i="17"/>
  <c r="BP94" i="17"/>
  <c r="CM94" i="17"/>
  <c r="CE94" i="17"/>
  <c r="BO94" i="17"/>
  <c r="CL94" i="17"/>
  <c r="CD94" i="17"/>
  <c r="BN94" i="17"/>
  <c r="CK94" i="17"/>
  <c r="CC94" i="17"/>
  <c r="BM94" i="17"/>
  <c r="FI94" i="22"/>
  <c r="FZ282" i="22"/>
  <c r="FM141" i="22"/>
  <c r="FF330" i="22"/>
  <c r="FS189" i="22"/>
  <c r="DY283" i="23"/>
  <c r="EL328" i="23"/>
  <c r="EZ93" i="23"/>
  <c r="FC237" i="23"/>
  <c r="DW94" i="23"/>
  <c r="EH93" i="24"/>
  <c r="FF92" i="24"/>
  <c r="DZ329" i="24"/>
  <c r="DW142" i="24"/>
  <c r="DD237" i="24"/>
  <c r="DY237" i="24"/>
  <c r="BZ47" i="24"/>
  <c r="BY47" i="24"/>
  <c r="BJ47" i="24"/>
  <c r="CH47" i="24" s="1"/>
  <c r="BI47" i="24"/>
  <c r="CG47" i="24" s="1"/>
  <c r="CA47" i="24"/>
  <c r="BK47" i="24"/>
  <c r="CI47" i="24" s="1"/>
  <c r="CB47" i="24"/>
  <c r="BL47" i="24"/>
  <c r="CJ47" i="24" s="1"/>
  <c r="CC47" i="24"/>
  <c r="BM47" i="24"/>
  <c r="CK47" i="24" s="1"/>
  <c r="CD47" i="24"/>
  <c r="BN47" i="24"/>
  <c r="CL47" i="24" s="1"/>
  <c r="CE47" i="24"/>
  <c r="BO47" i="24"/>
  <c r="CM47" i="24" s="1"/>
  <c r="CF47" i="24"/>
  <c r="BP47" i="24"/>
  <c r="CN47" i="24" s="1"/>
  <c r="ES24" i="17"/>
  <c r="EX328" i="17"/>
  <c r="FV328" i="17" s="1"/>
  <c r="EI189" i="17"/>
  <c r="EY189" i="17" s="1"/>
  <c r="CP237" i="17"/>
  <c r="DF237" i="17"/>
  <c r="CX237" i="17"/>
  <c r="EL237" i="17"/>
  <c r="DN237" i="17"/>
  <c r="FP140" i="17"/>
  <c r="FR281" i="17"/>
  <c r="DK44" i="17"/>
  <c r="DS44" i="17"/>
  <c r="EQ44" i="17" s="1"/>
  <c r="DC44" i="17"/>
  <c r="CU44" i="17"/>
  <c r="CR44" i="17"/>
  <c r="DP44" i="17"/>
  <c r="EN44" i="17" s="1"/>
  <c r="CZ44" i="17"/>
  <c r="DF190" i="17"/>
  <c r="CP190" i="17"/>
  <c r="CX190" i="17"/>
  <c r="DN190" i="17"/>
  <c r="EL190" i="17" s="1"/>
  <c r="ED190" i="17"/>
  <c r="DU282" i="17"/>
  <c r="FA282" i="17" s="1"/>
  <c r="EB282" i="17"/>
  <c r="FH282" i="17" s="1"/>
  <c r="DI329" i="17"/>
  <c r="CS329" i="17"/>
  <c r="DQ329" i="17"/>
  <c r="EO329" i="17" s="1"/>
  <c r="DA329" i="17"/>
  <c r="CU329" i="17"/>
  <c r="DK329" i="17"/>
  <c r="DC329" i="17"/>
  <c r="EI329" i="17"/>
  <c r="EA329" i="17"/>
  <c r="DS329" i="17"/>
  <c r="EQ329" i="17" s="1"/>
  <c r="EY329" i="17" s="1"/>
  <c r="DV141" i="17"/>
  <c r="FB141" i="17" s="1"/>
  <c r="EY91" i="17"/>
  <c r="FW91" i="17" s="1"/>
  <c r="EA328" i="17"/>
  <c r="FH140" i="17"/>
  <c r="FX140" i="17" s="1"/>
  <c r="EU282" i="17"/>
  <c r="CO142" i="17"/>
  <c r="DM142" i="17"/>
  <c r="DU142" i="17" s="1"/>
  <c r="DE142" i="17"/>
  <c r="EC142" i="17" s="1"/>
  <c r="CW142" i="17"/>
  <c r="DA283" i="17"/>
  <c r="DQ283" i="17"/>
  <c r="EO283" i="17" s="1"/>
  <c r="DI283" i="17"/>
  <c r="DY283" i="17" s="1"/>
  <c r="FE283" i="17" s="1"/>
  <c r="CS283" i="17"/>
  <c r="EG283" i="17"/>
  <c r="EW283" i="17" s="1"/>
  <c r="DX141" i="17"/>
  <c r="FD141" i="17" s="1"/>
  <c r="EZ189" i="17"/>
  <c r="FX189" i="17" s="1"/>
  <c r="EW91" i="17"/>
  <c r="FU91" i="17" s="1"/>
  <c r="EQ282" i="17"/>
  <c r="FG282" i="17" s="1"/>
  <c r="EC93" i="17"/>
  <c r="DE93" i="17"/>
  <c r="DM93" i="17"/>
  <c r="EK93" i="17" s="1"/>
  <c r="CW93" i="17"/>
  <c r="CO93" i="17"/>
  <c r="EC141" i="17"/>
  <c r="FA141" i="17" s="1"/>
  <c r="FN43" i="17"/>
  <c r="EZ236" i="17"/>
  <c r="FX236" i="17" s="1"/>
  <c r="EC92" i="17"/>
  <c r="FA92" i="17" s="1"/>
  <c r="ES92" i="17"/>
  <c r="FL282" i="17"/>
  <c r="FQ281" i="17"/>
  <c r="EX327" i="17"/>
  <c r="CK284" i="17"/>
  <c r="CC284" i="17"/>
  <c r="BM284" i="17"/>
  <c r="CJ284" i="17"/>
  <c r="CB284" i="17"/>
  <c r="BL284" i="17"/>
  <c r="CI284" i="17"/>
  <c r="CA284" i="17"/>
  <c r="BK284" i="17"/>
  <c r="CH284" i="17"/>
  <c r="BZ284" i="17"/>
  <c r="BJ284" i="17"/>
  <c r="CG284" i="17"/>
  <c r="BY284" i="17"/>
  <c r="BI284" i="17"/>
  <c r="CN284" i="17"/>
  <c r="CF284" i="17"/>
  <c r="BP284" i="17"/>
  <c r="CL284" i="17"/>
  <c r="CD284" i="17"/>
  <c r="BN284" i="17"/>
  <c r="CM284" i="17"/>
  <c r="CE284" i="17"/>
  <c r="BO284" i="17"/>
  <c r="BZ332" i="22"/>
  <c r="BJ332" i="22"/>
  <c r="CH332" i="22" s="1"/>
  <c r="BY332" i="22"/>
  <c r="BI332" i="22"/>
  <c r="CG332" i="22" s="1"/>
  <c r="CF332" i="22"/>
  <c r="BP332" i="22"/>
  <c r="CN332" i="22" s="1"/>
  <c r="CE332" i="22"/>
  <c r="BO332" i="22"/>
  <c r="CM332" i="22" s="1"/>
  <c r="CD332" i="22"/>
  <c r="BN332" i="22"/>
  <c r="CL332" i="22" s="1"/>
  <c r="CC332" i="22"/>
  <c r="BM332" i="22"/>
  <c r="CK332" i="22" s="1"/>
  <c r="CB332" i="22"/>
  <c r="BL332" i="22"/>
  <c r="CJ332" i="22" s="1"/>
  <c r="CA332" i="22"/>
  <c r="BK332" i="22"/>
  <c r="CI332" i="22" s="1"/>
  <c r="FA236" i="22"/>
  <c r="CF46" i="22"/>
  <c r="BP46" i="22"/>
  <c r="CN46" i="22" s="1"/>
  <c r="BY46" i="22"/>
  <c r="BI46" i="22"/>
  <c r="CG46" i="22" s="1"/>
  <c r="BZ46" i="22"/>
  <c r="BJ46" i="22"/>
  <c r="CH46" i="22" s="1"/>
  <c r="CA46" i="22"/>
  <c r="BK46" i="22"/>
  <c r="CI46" i="22" s="1"/>
  <c r="CB46" i="22"/>
  <c r="BL46" i="22"/>
  <c r="CJ46" i="22" s="1"/>
  <c r="CC46" i="22"/>
  <c r="BM46" i="22"/>
  <c r="CK46" i="22" s="1"/>
  <c r="CD46" i="22"/>
  <c r="BN46" i="22"/>
  <c r="CL46" i="22" s="1"/>
  <c r="BO46" i="22"/>
  <c r="CM46" i="22" s="1"/>
  <c r="CE46" i="22"/>
  <c r="FG327" i="23"/>
  <c r="EA328" i="23"/>
  <c r="EV93" i="23"/>
  <c r="EQ190" i="24"/>
  <c r="DY142" i="24"/>
  <c r="FA24" i="17"/>
  <c r="EE141" i="17"/>
  <c r="EU141" i="17" s="1"/>
  <c r="DU328" i="17"/>
  <c r="ES328" i="17"/>
  <c r="EA43" i="17"/>
  <c r="FG43" i="17" s="1"/>
  <c r="DW92" i="17"/>
  <c r="FC92" i="17" s="1"/>
  <c r="DJ237" i="17"/>
  <c r="EH237" i="17" s="1"/>
  <c r="EX237" i="17" s="1"/>
  <c r="CT237" i="17"/>
  <c r="DB237" i="17"/>
  <c r="DR237" i="17"/>
  <c r="EP237" i="17" s="1"/>
  <c r="EB141" i="17"/>
  <c r="FH141" i="17" s="1"/>
  <c r="FP328" i="17"/>
  <c r="FA235" i="17"/>
  <c r="FQ235" i="17" s="1"/>
  <c r="FZ235" i="17" s="1"/>
  <c r="FM43" i="17"/>
  <c r="FP92" i="17"/>
  <c r="DV282" i="17"/>
  <c r="FB282" i="17" s="1"/>
  <c r="CO44" i="17"/>
  <c r="DM44" i="17"/>
  <c r="EK44" i="17" s="1"/>
  <c r="CW44" i="17"/>
  <c r="CP44" i="17"/>
  <c r="DN44" i="17"/>
  <c r="EL44" i="17" s="1"/>
  <c r="CX44" i="17"/>
  <c r="EO190" i="17"/>
  <c r="DY190" i="17"/>
  <c r="DI190" i="17"/>
  <c r="CS190" i="17"/>
  <c r="DQ190" i="17"/>
  <c r="DA190" i="17"/>
  <c r="FG327" i="17"/>
  <c r="FW327" i="17" s="1"/>
  <c r="EN236" i="17"/>
  <c r="EV236" i="17" s="1"/>
  <c r="EC236" i="17"/>
  <c r="ES236" i="17" s="1"/>
  <c r="FO327" i="17"/>
  <c r="EI328" i="17"/>
  <c r="FO328" i="17" s="1"/>
  <c r="DW189" i="17"/>
  <c r="FC189" i="17" s="1"/>
  <c r="EH236" i="17"/>
  <c r="EX236" i="17" s="1"/>
  <c r="FX281" i="17"/>
  <c r="DW282" i="17"/>
  <c r="FC282" i="17" s="1"/>
  <c r="CR142" i="17"/>
  <c r="DH142" i="17"/>
  <c r="DP142" i="17"/>
  <c r="CZ142" i="17"/>
  <c r="EC283" i="17"/>
  <c r="DM283" i="17"/>
  <c r="EK283" i="17" s="1"/>
  <c r="CW283" i="17"/>
  <c r="CO283" i="17"/>
  <c r="DE283" i="17"/>
  <c r="DW236" i="17"/>
  <c r="ET236" i="17"/>
  <c r="EY282" i="17"/>
  <c r="EF93" i="17"/>
  <c r="CR93" i="17"/>
  <c r="DH93" i="17"/>
  <c r="CZ93" i="17"/>
  <c r="DP93" i="17"/>
  <c r="EN93" i="17" s="1"/>
  <c r="EH92" i="17"/>
  <c r="EX92" i="17" s="1"/>
  <c r="EK141" i="17"/>
  <c r="ES141" i="17" s="1"/>
  <c r="EG328" i="17"/>
  <c r="EW328" i="17" s="1"/>
  <c r="EO189" i="17"/>
  <c r="EW189" i="17" s="1"/>
  <c r="FG91" i="17"/>
  <c r="FI92" i="17"/>
  <c r="FN141" i="17"/>
  <c r="EW188" i="17"/>
  <c r="FU188" i="17" s="1"/>
  <c r="FE42" i="17"/>
  <c r="FU42" i="17" s="1"/>
  <c r="FR189" i="22"/>
  <c r="FZ189" i="22" s="1"/>
  <c r="CM143" i="17"/>
  <c r="CE143" i="17"/>
  <c r="BO143" i="17"/>
  <c r="CL143" i="17"/>
  <c r="CD143" i="17"/>
  <c r="BN143" i="17"/>
  <c r="CK143" i="17"/>
  <c r="CC143" i="17"/>
  <c r="BM143" i="17"/>
  <c r="CJ143" i="17"/>
  <c r="CB143" i="17"/>
  <c r="BL143" i="17"/>
  <c r="CI143" i="17"/>
  <c r="CA143" i="17"/>
  <c r="BK143" i="17"/>
  <c r="CH143" i="17"/>
  <c r="BZ143" i="17"/>
  <c r="BJ143" i="17"/>
  <c r="CG143" i="17"/>
  <c r="BY143" i="17"/>
  <c r="BI143" i="17"/>
  <c r="CN143" i="17"/>
  <c r="CF143" i="17"/>
  <c r="BP143" i="17"/>
  <c r="EK142" i="22"/>
  <c r="EA237" i="22"/>
  <c r="DV94" i="22"/>
  <c r="CA239" i="22"/>
  <c r="BK239" i="22"/>
  <c r="CI239" i="22" s="1"/>
  <c r="BZ239" i="22"/>
  <c r="BJ239" i="22"/>
  <c r="CH239" i="22" s="1"/>
  <c r="BY239" i="22"/>
  <c r="BI239" i="22"/>
  <c r="CG239" i="22" s="1"/>
  <c r="CF239" i="22"/>
  <c r="BP239" i="22"/>
  <c r="CN239" i="22" s="1"/>
  <c r="CE239" i="22"/>
  <c r="BO239" i="22"/>
  <c r="CM239" i="22" s="1"/>
  <c r="CD239" i="22"/>
  <c r="BN239" i="22"/>
  <c r="CL239" i="22" s="1"/>
  <c r="CC239" i="22"/>
  <c r="BM239" i="22"/>
  <c r="CK239" i="22" s="1"/>
  <c r="CB239" i="22"/>
  <c r="BL239" i="22"/>
  <c r="CJ239" i="22" s="1"/>
  <c r="CC330" i="23"/>
  <c r="BM330" i="23"/>
  <c r="CK330" i="23" s="1"/>
  <c r="CB330" i="23"/>
  <c r="BL330" i="23"/>
  <c r="CJ330" i="23" s="1"/>
  <c r="CA330" i="23"/>
  <c r="BK330" i="23"/>
  <c r="CI330" i="23" s="1"/>
  <c r="BZ330" i="23"/>
  <c r="BJ330" i="23"/>
  <c r="CH330" i="23" s="1"/>
  <c r="BY330" i="23"/>
  <c r="BI330" i="23"/>
  <c r="CG330" i="23" s="1"/>
  <c r="CF330" i="23"/>
  <c r="BP330" i="23"/>
  <c r="CN330" i="23" s="1"/>
  <c r="CE330" i="23"/>
  <c r="BO330" i="23"/>
  <c r="CM330" i="23" s="1"/>
  <c r="CD330" i="23"/>
  <c r="BN330" i="23"/>
  <c r="CL330" i="23" s="1"/>
  <c r="FI142" i="23"/>
  <c r="FO282" i="23"/>
  <c r="BY192" i="23"/>
  <c r="BI192" i="23"/>
  <c r="CG192" i="23" s="1"/>
  <c r="CF192" i="23"/>
  <c r="BP192" i="23"/>
  <c r="CN192" i="23" s="1"/>
  <c r="CE192" i="23"/>
  <c r="BO192" i="23"/>
  <c r="CM192" i="23" s="1"/>
  <c r="CD192" i="23"/>
  <c r="BN192" i="23"/>
  <c r="CL192" i="23" s="1"/>
  <c r="CC192" i="23"/>
  <c r="BM192" i="23"/>
  <c r="CK192" i="23" s="1"/>
  <c r="CB192" i="23"/>
  <c r="BL192" i="23"/>
  <c r="CJ192" i="23" s="1"/>
  <c r="CA192" i="23"/>
  <c r="BK192" i="23"/>
  <c r="CI192" i="23" s="1"/>
  <c r="BZ192" i="23"/>
  <c r="BJ192" i="23"/>
  <c r="CH192" i="23" s="1"/>
  <c r="BZ96" i="23"/>
  <c r="BJ96" i="23"/>
  <c r="CH96" i="23" s="1"/>
  <c r="BY96" i="23"/>
  <c r="BI96" i="23"/>
  <c r="CG96" i="23" s="1"/>
  <c r="CF96" i="23"/>
  <c r="BP96" i="23"/>
  <c r="CN96" i="23" s="1"/>
  <c r="CE96" i="23"/>
  <c r="BO96" i="23"/>
  <c r="CM96" i="23" s="1"/>
  <c r="CD96" i="23"/>
  <c r="BN96" i="23"/>
  <c r="CL96" i="23" s="1"/>
  <c r="CC96" i="23"/>
  <c r="BM96" i="23"/>
  <c r="CK96" i="23" s="1"/>
  <c r="CB96" i="23"/>
  <c r="BL96" i="23"/>
  <c r="CJ96" i="23" s="1"/>
  <c r="CA96" i="23"/>
  <c r="BK96" i="23"/>
  <c r="CI96" i="23" s="1"/>
  <c r="ES236" i="24"/>
  <c r="EK93" i="24"/>
  <c r="FE92" i="24"/>
  <c r="CD192" i="24"/>
  <c r="BN192" i="24"/>
  <c r="CL192" i="24" s="1"/>
  <c r="CC192" i="24"/>
  <c r="BM192" i="24"/>
  <c r="CK192" i="24" s="1"/>
  <c r="CB192" i="24"/>
  <c r="BL192" i="24"/>
  <c r="CJ192" i="24" s="1"/>
  <c r="BY192" i="24"/>
  <c r="BI192" i="24"/>
  <c r="CG192" i="24" s="1"/>
  <c r="BP192" i="24"/>
  <c r="BO192" i="24"/>
  <c r="CM192" i="24" s="1"/>
  <c r="BJ192" i="24"/>
  <c r="CH192" i="24" s="1"/>
  <c r="CF192" i="24"/>
  <c r="CA192" i="24"/>
  <c r="BZ192" i="24"/>
  <c r="BK192" i="24"/>
  <c r="CI192" i="24" s="1"/>
  <c r="CE192" i="24"/>
  <c r="FI328" i="17"/>
  <c r="EI43" i="17"/>
  <c r="EY43" i="17" s="1"/>
  <c r="FW43" i="17" s="1"/>
  <c r="EH282" i="17"/>
  <c r="FN282" i="17" s="1"/>
  <c r="DE237" i="17"/>
  <c r="CO237" i="17"/>
  <c r="EC237" i="17"/>
  <c r="CW237" i="17"/>
  <c r="DM237" i="17"/>
  <c r="DU237" i="17" s="1"/>
  <c r="EZ141" i="17"/>
  <c r="EZ328" i="17"/>
  <c r="FX328" i="17" s="1"/>
  <c r="FW281" i="17"/>
  <c r="EY236" i="17"/>
  <c r="EB92" i="17"/>
  <c r="FH92" i="17" s="1"/>
  <c r="FJ282" i="17"/>
  <c r="CT44" i="17"/>
  <c r="DJ44" i="17"/>
  <c r="DZ44" i="17" s="1"/>
  <c r="DR44" i="17"/>
  <c r="EP44" i="17" s="1"/>
  <c r="DB44" i="17"/>
  <c r="DL190" i="17"/>
  <c r="CV190" i="17"/>
  <c r="DD190" i="17"/>
  <c r="DT190" i="17"/>
  <c r="ER190" i="17" s="1"/>
  <c r="FI282" i="17"/>
  <c r="EW141" i="17"/>
  <c r="EC189" i="17"/>
  <c r="FI189" i="17" s="1"/>
  <c r="FP282" i="17"/>
  <c r="EJ329" i="17"/>
  <c r="CV329" i="17"/>
  <c r="DL329" i="17"/>
  <c r="DD329" i="17"/>
  <c r="DT329" i="17"/>
  <c r="EB329" i="17" s="1"/>
  <c r="EF328" i="17"/>
  <c r="FL328" i="17" s="1"/>
  <c r="EV328" i="17"/>
  <c r="ES188" i="17"/>
  <c r="FQ188" i="17" s="1"/>
  <c r="FB92" i="17"/>
  <c r="FR92" i="17" s="1"/>
  <c r="EG282" i="17"/>
  <c r="FE282" i="17" s="1"/>
  <c r="FZ90" i="17"/>
  <c r="EM189" i="17"/>
  <c r="EU189" i="17" s="1"/>
  <c r="EA92" i="17"/>
  <c r="FG92" i="17" s="1"/>
  <c r="EQ142" i="17"/>
  <c r="DK142" i="17"/>
  <c r="EA142" i="17" s="1"/>
  <c r="CU142" i="17"/>
  <c r="DC142" i="17"/>
  <c r="DS142" i="17"/>
  <c r="CY283" i="17"/>
  <c r="DO283" i="17"/>
  <c r="EM283" i="17" s="1"/>
  <c r="DG283" i="17"/>
  <c r="DW283" i="17" s="1"/>
  <c r="CQ283" i="17"/>
  <c r="FD235" i="17"/>
  <c r="FT235" i="17" s="1"/>
  <c r="EF92" i="17"/>
  <c r="FD92" i="17" s="1"/>
  <c r="DK93" i="17"/>
  <c r="CU93" i="17"/>
  <c r="DS93" i="17"/>
  <c r="EQ93" i="17" s="1"/>
  <c r="DC93" i="17"/>
  <c r="FN92" i="17"/>
  <c r="FJ328" i="17"/>
  <c r="FK328" i="17"/>
  <c r="FW326" i="17"/>
  <c r="FZ326" i="17" s="1"/>
  <c r="EG189" i="17"/>
  <c r="FE189" i="17" s="1"/>
  <c r="EX141" i="17"/>
  <c r="FV141" i="17" s="1"/>
  <c r="FP327" i="17"/>
  <c r="CH330" i="17"/>
  <c r="BZ330" i="17"/>
  <c r="BJ330" i="17"/>
  <c r="CN330" i="17"/>
  <c r="CF330" i="17"/>
  <c r="BP330" i="17"/>
  <c r="CL330" i="17"/>
  <c r="CD330" i="17"/>
  <c r="BN330" i="17"/>
  <c r="CK330" i="17"/>
  <c r="CC330" i="17"/>
  <c r="BM330" i="17"/>
  <c r="CG330" i="17"/>
  <c r="BI330" i="17"/>
  <c r="CE330" i="17"/>
  <c r="CB330" i="17"/>
  <c r="CA330" i="17"/>
  <c r="BY330" i="17"/>
  <c r="CM330" i="17"/>
  <c r="BO330" i="17"/>
  <c r="CI330" i="17"/>
  <c r="BK330" i="17"/>
  <c r="CJ330" i="17"/>
  <c r="BL330" i="17"/>
  <c r="ES141" i="22"/>
  <c r="BY193" i="22"/>
  <c r="BI193" i="22"/>
  <c r="CG193" i="22" s="1"/>
  <c r="CF193" i="22"/>
  <c r="BP193" i="22"/>
  <c r="CN193" i="22" s="1"/>
  <c r="CE193" i="22"/>
  <c r="BO193" i="22"/>
  <c r="CM193" i="22" s="1"/>
  <c r="CC193" i="22"/>
  <c r="BM193" i="22"/>
  <c r="CK193" i="22" s="1"/>
  <c r="CB193" i="22"/>
  <c r="BL193" i="22"/>
  <c r="CJ193" i="22" s="1"/>
  <c r="CA193" i="22"/>
  <c r="BK193" i="22"/>
  <c r="CI193" i="22" s="1"/>
  <c r="BZ193" i="22"/>
  <c r="BJ193" i="22"/>
  <c r="CH193" i="22" s="1"/>
  <c r="CD193" i="22"/>
  <c r="BN193" i="22"/>
  <c r="CL193" i="22" s="1"/>
  <c r="BY96" i="22"/>
  <c r="BI96" i="22"/>
  <c r="CG96" i="22" s="1"/>
  <c r="CF96" i="22"/>
  <c r="BP96" i="22"/>
  <c r="CN96" i="22" s="1"/>
  <c r="CE96" i="22"/>
  <c r="BO96" i="22"/>
  <c r="CM96" i="22" s="1"/>
  <c r="CC96" i="22"/>
  <c r="BM96" i="22"/>
  <c r="CK96" i="22" s="1"/>
  <c r="CB96" i="22"/>
  <c r="BL96" i="22"/>
  <c r="CJ96" i="22" s="1"/>
  <c r="CA96" i="22"/>
  <c r="BK96" i="22"/>
  <c r="CI96" i="22" s="1"/>
  <c r="BZ96" i="22"/>
  <c r="BJ96" i="22"/>
  <c r="CH96" i="22" s="1"/>
  <c r="CD96" i="22"/>
  <c r="BN96" i="22"/>
  <c r="CL96" i="22" s="1"/>
  <c r="EC143" i="23"/>
  <c r="FR326" i="23"/>
  <c r="CE285" i="23"/>
  <c r="BO285" i="23"/>
  <c r="CM285" i="23" s="1"/>
  <c r="CD285" i="23"/>
  <c r="BN285" i="23"/>
  <c r="CL285" i="23" s="1"/>
  <c r="CC285" i="23"/>
  <c r="BM285" i="23"/>
  <c r="CK285" i="23" s="1"/>
  <c r="CB285" i="23"/>
  <c r="BL285" i="23"/>
  <c r="CJ285" i="23" s="1"/>
  <c r="CA285" i="23"/>
  <c r="BK285" i="23"/>
  <c r="CI285" i="23" s="1"/>
  <c r="BZ285" i="23"/>
  <c r="BJ285" i="23"/>
  <c r="CH285" i="23" s="1"/>
  <c r="BY285" i="23"/>
  <c r="BI285" i="23"/>
  <c r="CG285" i="23" s="1"/>
  <c r="CF285" i="23"/>
  <c r="BP285" i="23"/>
  <c r="CN285" i="23" s="1"/>
  <c r="FM142" i="23"/>
  <c r="ET236" i="24"/>
  <c r="FC26" i="17"/>
  <c r="FS26" i="17" s="1"/>
  <c r="EA189" i="17"/>
  <c r="FG189" i="17" s="1"/>
  <c r="FN327" i="17"/>
  <c r="FO43" i="17"/>
  <c r="EF237" i="17"/>
  <c r="CR237" i="17"/>
  <c r="DH237" i="17"/>
  <c r="DX237" i="17"/>
  <c r="FD237" i="17" s="1"/>
  <c r="CZ237" i="17"/>
  <c r="DP237" i="17"/>
  <c r="EN237" i="17" s="1"/>
  <c r="FP141" i="17"/>
  <c r="EF189" i="17"/>
  <c r="FD189" i="17" s="1"/>
  <c r="FU43" i="17"/>
  <c r="FG236" i="17"/>
  <c r="DI44" i="17"/>
  <c r="EG44" i="17" s="1"/>
  <c r="FM44" i="17" s="1"/>
  <c r="DA44" i="17"/>
  <c r="DQ44" i="17"/>
  <c r="EO44" i="17" s="1"/>
  <c r="CS44" i="17"/>
  <c r="EE190" i="17"/>
  <c r="DG190" i="17"/>
  <c r="CQ190" i="17"/>
  <c r="DO190" i="17"/>
  <c r="EM190" i="17"/>
  <c r="CY190" i="17"/>
  <c r="FM141" i="17"/>
  <c r="FV235" i="17"/>
  <c r="FL236" i="17"/>
  <c r="EW92" i="17"/>
  <c r="FU92" i="17" s="1"/>
  <c r="EC329" i="17"/>
  <c r="DE329" i="17"/>
  <c r="CO329" i="17"/>
  <c r="DU329" i="17"/>
  <c r="DM329" i="17"/>
  <c r="EK329" i="17" s="1"/>
  <c r="CW329" i="17"/>
  <c r="FE236" i="17"/>
  <c r="FJ141" i="17"/>
  <c r="DX328" i="17"/>
  <c r="FD328" i="17" s="1"/>
  <c r="FG141" i="17"/>
  <c r="FT91" i="17"/>
  <c r="ED142" i="17"/>
  <c r="DF142" i="17"/>
  <c r="CP142" i="17"/>
  <c r="DN142" i="17"/>
  <c r="DV142" i="17" s="1"/>
  <c r="CX142" i="17"/>
  <c r="EL142" i="17"/>
  <c r="FB142" i="17" s="1"/>
  <c r="EP283" i="17"/>
  <c r="DB283" i="17"/>
  <c r="DR283" i="17"/>
  <c r="DJ283" i="17"/>
  <c r="CT283" i="17"/>
  <c r="EE236" i="17"/>
  <c r="EU236" i="17" s="1"/>
  <c r="FL141" i="17"/>
  <c r="FW42" i="17"/>
  <c r="FJ236" i="17"/>
  <c r="FL92" i="17"/>
  <c r="CP93" i="17"/>
  <c r="DF93" i="17"/>
  <c r="DV93" i="17" s="1"/>
  <c r="CX93" i="17"/>
  <c r="DN93" i="17"/>
  <c r="EL93" i="17" s="1"/>
  <c r="FB328" i="17"/>
  <c r="FC235" i="17"/>
  <c r="FS235" i="17" s="1"/>
  <c r="DX45" i="24"/>
  <c r="FD45" i="24" s="1"/>
  <c r="FV43" i="24"/>
  <c r="FJ44" i="24"/>
  <c r="FB44" i="24"/>
  <c r="FR44" i="24" s="1"/>
  <c r="FZ42" i="24"/>
  <c r="FZ41" i="23"/>
  <c r="FD43" i="23"/>
  <c r="FF43" i="23"/>
  <c r="FX42" i="22"/>
  <c r="FZ41" i="22"/>
  <c r="FR42" i="22"/>
  <c r="FR25" i="17"/>
  <c r="FQ24" i="17"/>
  <c r="EF25" i="17"/>
  <c r="FL25" i="17" s="1"/>
  <c r="DX25" i="17"/>
  <c r="ED26" i="17"/>
  <c r="FJ26" i="17" s="1"/>
  <c r="DV26" i="17"/>
  <c r="ET26" i="17"/>
  <c r="EV24" i="17"/>
  <c r="FT24" i="17" s="1"/>
  <c r="EC25" i="17"/>
  <c r="FI25" i="17" s="1"/>
  <c r="DU25" i="17"/>
  <c r="EE27" i="17"/>
  <c r="FK27" i="17" s="1"/>
  <c r="DW27" i="17"/>
  <c r="FX327" i="24"/>
  <c r="FZ327" i="24" s="1"/>
  <c r="EA329" i="24"/>
  <c r="DD329" i="24"/>
  <c r="FW328" i="24"/>
  <c r="FA329" i="24"/>
  <c r="FU328" i="24"/>
  <c r="EP329" i="24"/>
  <c r="DU283" i="24"/>
  <c r="ER283" i="24"/>
  <c r="EZ283" i="24" s="1"/>
  <c r="EL283" i="24"/>
  <c r="FQ282" i="24"/>
  <c r="CV283" i="24"/>
  <c r="FP283" i="24" s="1"/>
  <c r="DX283" i="24"/>
  <c r="EA283" i="24"/>
  <c r="FG283" i="24" s="1"/>
  <c r="FG282" i="24"/>
  <c r="FZ281" i="24"/>
  <c r="EA237" i="24"/>
  <c r="FU236" i="24"/>
  <c r="FG236" i="24"/>
  <c r="FW236" i="24" s="1"/>
  <c r="FZ235" i="24"/>
  <c r="DU237" i="24"/>
  <c r="EG237" i="24"/>
  <c r="DW237" i="24"/>
  <c r="DX237" i="24"/>
  <c r="DX190" i="24"/>
  <c r="FI190" i="24"/>
  <c r="FK190" i="24"/>
  <c r="FP189" i="24"/>
  <c r="FJ190" i="24"/>
  <c r="EB190" i="24"/>
  <c r="FW189" i="24"/>
  <c r="EL142" i="24"/>
  <c r="DD142" i="24"/>
  <c r="FO141" i="24"/>
  <c r="FX141" i="24"/>
  <c r="DU142" i="24"/>
  <c r="FU140" i="24"/>
  <c r="FC142" i="24"/>
  <c r="EM142" i="24"/>
  <c r="EB142" i="24"/>
  <c r="FH142" i="24" s="1"/>
  <c r="FG141" i="24"/>
  <c r="FW141" i="24" s="1"/>
  <c r="FR92" i="24"/>
  <c r="EA93" i="24"/>
  <c r="FG93" i="24" s="1"/>
  <c r="EB93" i="24"/>
  <c r="FS92" i="24"/>
  <c r="FK92" i="24"/>
  <c r="FD92" i="24"/>
  <c r="FT92" i="24" s="1"/>
  <c r="FA93" i="24"/>
  <c r="FO93" i="24"/>
  <c r="FW92" i="24"/>
  <c r="FE44" i="24"/>
  <c r="FP44" i="24"/>
  <c r="DV45" i="24"/>
  <c r="FB45" i="24" s="1"/>
  <c r="FC44" i="24"/>
  <c r="FM44" i="24"/>
  <c r="EB45" i="24"/>
  <c r="DY45" i="24"/>
  <c r="FL45" i="24"/>
  <c r="FK44" i="24"/>
  <c r="FN45" i="24"/>
  <c r="DZ45" i="24"/>
  <c r="FF45" i="24" s="1"/>
  <c r="DU45" i="24"/>
  <c r="FQ44" i="24"/>
  <c r="FM190" i="24"/>
  <c r="FE237" i="24"/>
  <c r="FG237" i="24"/>
  <c r="CN143" i="24"/>
  <c r="CV143" i="24" s="1"/>
  <c r="DL143" i="24"/>
  <c r="EJ143" i="24" s="1"/>
  <c r="DT143" i="24"/>
  <c r="ER143" i="24" s="1"/>
  <c r="DP284" i="24"/>
  <c r="DH284" i="24"/>
  <c r="EF284" i="24" s="1"/>
  <c r="CZ284" i="24"/>
  <c r="EN284" i="24"/>
  <c r="CN284" i="24"/>
  <c r="CV284" i="24" s="1"/>
  <c r="DT284" i="24"/>
  <c r="ER284" i="24" s="1"/>
  <c r="DL284" i="24"/>
  <c r="EJ284" i="24" s="1"/>
  <c r="EE284" i="24"/>
  <c r="CQ284" i="24"/>
  <c r="DO284" i="24"/>
  <c r="DW284" i="24" s="1"/>
  <c r="DG284" i="24"/>
  <c r="EL191" i="24"/>
  <c r="DN191" i="24"/>
  <c r="CP191" i="24"/>
  <c r="CX191" i="24"/>
  <c r="DF191" i="24"/>
  <c r="ED191" i="24" s="1"/>
  <c r="X240" i="24"/>
  <c r="AS239" i="24"/>
  <c r="FM329" i="24"/>
  <c r="CO94" i="24"/>
  <c r="CW94" i="24"/>
  <c r="DE94" i="24"/>
  <c r="EC94" i="24" s="1"/>
  <c r="DM94" i="24"/>
  <c r="EK94" i="24" s="1"/>
  <c r="CT46" i="24"/>
  <c r="DB46" i="24"/>
  <c r="DJ46" i="24"/>
  <c r="DR46" i="24"/>
  <c r="EP46" i="24" s="1"/>
  <c r="FH44" i="24"/>
  <c r="FD44" i="24"/>
  <c r="FB142" i="24"/>
  <c r="FL142" i="24"/>
  <c r="FM283" i="24"/>
  <c r="ES190" i="24"/>
  <c r="DW190" i="24"/>
  <c r="FC190" i="24" s="1"/>
  <c r="ES283" i="24"/>
  <c r="FR282" i="24"/>
  <c r="EW190" i="24"/>
  <c r="DY283" i="24"/>
  <c r="FE283" i="24" s="1"/>
  <c r="FS189" i="24"/>
  <c r="FC141" i="24"/>
  <c r="DP330" i="24"/>
  <c r="EN330" i="24" s="1"/>
  <c r="DH330" i="24"/>
  <c r="CR330" i="24"/>
  <c r="CZ330" i="24"/>
  <c r="EX92" i="24"/>
  <c r="FN283" i="24"/>
  <c r="ER329" i="24"/>
  <c r="FP329" i="24" s="1"/>
  <c r="FA189" i="24"/>
  <c r="EQ191" i="24"/>
  <c r="DS191" i="24"/>
  <c r="EA191" i="24" s="1"/>
  <c r="DK191" i="24"/>
  <c r="DC191" i="24"/>
  <c r="EE238" i="24"/>
  <c r="CQ238" i="24"/>
  <c r="CY238" i="24"/>
  <c r="DG238" i="24"/>
  <c r="DO238" i="24"/>
  <c r="EM238" i="24" s="1"/>
  <c r="DS238" i="24"/>
  <c r="EQ238" i="24" s="1"/>
  <c r="DK238" i="24"/>
  <c r="DC238" i="24"/>
  <c r="CU238" i="24"/>
  <c r="EW329" i="24"/>
  <c r="EN329" i="24"/>
  <c r="FC282" i="24"/>
  <c r="DR94" i="24"/>
  <c r="EP94" i="24" s="1"/>
  <c r="CT94" i="24"/>
  <c r="DB94" i="24"/>
  <c r="DJ94" i="24"/>
  <c r="EH94" i="24" s="1"/>
  <c r="DQ94" i="24"/>
  <c r="EO94" i="24" s="1"/>
  <c r="DA94" i="24"/>
  <c r="DI94" i="24"/>
  <c r="DY94" i="24" s="1"/>
  <c r="CS94" i="24"/>
  <c r="FS140" i="24"/>
  <c r="EV282" i="24"/>
  <c r="ET190" i="24"/>
  <c r="FI141" i="24"/>
  <c r="CX46" i="24"/>
  <c r="CP46" i="24"/>
  <c r="DF46" i="24"/>
  <c r="ED46" i="24" s="1"/>
  <c r="DN46" i="24"/>
  <c r="EU44" i="24"/>
  <c r="ED93" i="24"/>
  <c r="FB93" i="24" s="1"/>
  <c r="DA142" i="24"/>
  <c r="FM282" i="24"/>
  <c r="FU282" i="24" s="1"/>
  <c r="FC328" i="24"/>
  <c r="FF93" i="24"/>
  <c r="CW283" i="24"/>
  <c r="FI283" i="24" s="1"/>
  <c r="EQ329" i="24"/>
  <c r="EY329" i="24" s="1"/>
  <c r="FX282" i="24"/>
  <c r="FV282" i="24"/>
  <c r="CS143" i="24"/>
  <c r="DA143" i="24"/>
  <c r="DI143" i="24"/>
  <c r="DQ143" i="24"/>
  <c r="EO143" i="24" s="1"/>
  <c r="FN190" i="24"/>
  <c r="DR330" i="24"/>
  <c r="EP330" i="24" s="1"/>
  <c r="CT330" i="24"/>
  <c r="EH330" i="24"/>
  <c r="DJ330" i="24"/>
  <c r="DB330" i="24"/>
  <c r="CU330" i="24"/>
  <c r="DK330" i="24"/>
  <c r="EI330" i="24" s="1"/>
  <c r="DS330" i="24"/>
  <c r="FV189" i="24"/>
  <c r="EQ142" i="24"/>
  <c r="FG142" i="24" s="1"/>
  <c r="EF283" i="24"/>
  <c r="EJ237" i="24"/>
  <c r="EZ237" i="24" s="1"/>
  <c r="DZ283" i="24"/>
  <c r="FF283" i="24" s="1"/>
  <c r="CS284" i="24"/>
  <c r="DA284" i="24"/>
  <c r="DI284" i="24"/>
  <c r="EG284" i="24" s="1"/>
  <c r="DQ284" i="24"/>
  <c r="EO284" i="24" s="1"/>
  <c r="DY284" i="24"/>
  <c r="ER93" i="24"/>
  <c r="FH93" i="24" s="1"/>
  <c r="AS192" i="24"/>
  <c r="X193" i="24"/>
  <c r="DY329" i="24"/>
  <c r="FE329" i="24" s="1"/>
  <c r="DN94" i="24"/>
  <c r="DF94" i="24"/>
  <c r="CX94" i="24"/>
  <c r="EH142" i="24"/>
  <c r="EX142" i="24" s="1"/>
  <c r="EC142" i="24"/>
  <c r="FI142" i="24" s="1"/>
  <c r="FK141" i="24"/>
  <c r="EE283" i="24"/>
  <c r="CQ46" i="24"/>
  <c r="CY46" i="24"/>
  <c r="DG46" i="24"/>
  <c r="DO46" i="24"/>
  <c r="EM46" i="24" s="1"/>
  <c r="CU46" i="24"/>
  <c r="DC46" i="24"/>
  <c r="DK46" i="24"/>
  <c r="EI46" i="24" s="1"/>
  <c r="DS46" i="24"/>
  <c r="EQ46" i="24" s="1"/>
  <c r="EE329" i="24"/>
  <c r="EU329" i="24" s="1"/>
  <c r="FI189" i="24"/>
  <c r="FM92" i="24"/>
  <c r="FU92" i="24" s="1"/>
  <c r="FD189" i="24"/>
  <c r="FT189" i="24" s="1"/>
  <c r="FH189" i="24"/>
  <c r="FX189" i="24" s="1"/>
  <c r="CX330" i="24"/>
  <c r="DF330" i="24"/>
  <c r="CP330" i="24"/>
  <c r="DN330" i="24"/>
  <c r="DU190" i="24"/>
  <c r="FA190" i="24" s="1"/>
  <c r="ES237" i="24"/>
  <c r="CW329" i="24"/>
  <c r="FI329" i="24" s="1"/>
  <c r="FT328" i="24"/>
  <c r="FQ328" i="24"/>
  <c r="CO143" i="24"/>
  <c r="CW143" i="24"/>
  <c r="DE143" i="24"/>
  <c r="EC143" i="24" s="1"/>
  <c r="DM143" i="24"/>
  <c r="DU143" i="24" s="1"/>
  <c r="DY190" i="24"/>
  <c r="FE190" i="24" s="1"/>
  <c r="EW283" i="24"/>
  <c r="DY93" i="24"/>
  <c r="EX190" i="24"/>
  <c r="X332" i="24"/>
  <c r="AS331" i="24"/>
  <c r="DD190" i="24"/>
  <c r="EN283" i="24"/>
  <c r="FL283" i="24" s="1"/>
  <c r="EQ237" i="24"/>
  <c r="EM237" i="24"/>
  <c r="FC237" i="24" s="1"/>
  <c r="EX283" i="24"/>
  <c r="FV283" i="24" s="1"/>
  <c r="CO284" i="24"/>
  <c r="DE284" i="24"/>
  <c r="DM284" i="24"/>
  <c r="DU284" i="24" s="1"/>
  <c r="CW284" i="24"/>
  <c r="EJ45" i="24"/>
  <c r="EU93" i="24"/>
  <c r="FD93" i="24"/>
  <c r="FR141" i="24"/>
  <c r="EO191" i="24"/>
  <c r="DQ191" i="24"/>
  <c r="DI191" i="24"/>
  <c r="EG191" i="24" s="1"/>
  <c r="DA191" i="24"/>
  <c r="CS191" i="24"/>
  <c r="DT191" i="24"/>
  <c r="ER191" i="24" s="1"/>
  <c r="CN191" i="24"/>
  <c r="DD191" i="24" s="1"/>
  <c r="DL191" i="24"/>
  <c r="EB191" i="24" s="1"/>
  <c r="DO191" i="24"/>
  <c r="DW191" i="24" s="1"/>
  <c r="DG191" i="24"/>
  <c r="EE191" i="24" s="1"/>
  <c r="CY191" i="24"/>
  <c r="DP238" i="24"/>
  <c r="EN238" i="24" s="1"/>
  <c r="CR238" i="24"/>
  <c r="CZ238" i="24"/>
  <c r="DH238" i="24"/>
  <c r="EF238" i="24" s="1"/>
  <c r="ER238" i="24"/>
  <c r="CN238" i="24"/>
  <c r="DD238" i="24" s="1"/>
  <c r="DL238" i="24"/>
  <c r="EJ238" i="24" s="1"/>
  <c r="DT238" i="24"/>
  <c r="EB238" i="24" s="1"/>
  <c r="CU94" i="24"/>
  <c r="DC94" i="24"/>
  <c r="DK94" i="24"/>
  <c r="EI94" i="24" s="1"/>
  <c r="DS94" i="24"/>
  <c r="EA94" i="24" s="1"/>
  <c r="EW44" i="24"/>
  <c r="EM283" i="24"/>
  <c r="FU141" i="24"/>
  <c r="X48" i="24"/>
  <c r="AS47" i="24"/>
  <c r="CP93" i="24"/>
  <c r="FJ93" i="24" s="1"/>
  <c r="FW140" i="24"/>
  <c r="FJ236" i="24"/>
  <c r="FR236" i="24" s="1"/>
  <c r="FL44" i="24"/>
  <c r="FI236" i="24"/>
  <c r="FQ236" i="24" s="1"/>
  <c r="FF236" i="24"/>
  <c r="FV236" i="24" s="1"/>
  <c r="CQ143" i="24"/>
  <c r="DG143" i="24"/>
  <c r="DO143" i="24"/>
  <c r="EM143" i="24" s="1"/>
  <c r="CY143" i="24"/>
  <c r="EX93" i="24"/>
  <c r="FJ142" i="24"/>
  <c r="FU91" i="24"/>
  <c r="FA283" i="24"/>
  <c r="CW237" i="24"/>
  <c r="FI237" i="24" s="1"/>
  <c r="ET45" i="24"/>
  <c r="DC329" i="24"/>
  <c r="FO329" i="24" s="1"/>
  <c r="DJ143" i="24"/>
  <c r="CT143" i="24"/>
  <c r="DR143" i="24"/>
  <c r="DZ143" i="24" s="1"/>
  <c r="CZ237" i="24"/>
  <c r="FT141" i="24"/>
  <c r="CN330" i="24"/>
  <c r="CV330" i="24"/>
  <c r="DL330" i="24"/>
  <c r="EJ330" i="24" s="1"/>
  <c r="DT330" i="24"/>
  <c r="DD330" i="24"/>
  <c r="EU142" i="24"/>
  <c r="FV328" i="24"/>
  <c r="CZ190" i="24"/>
  <c r="FH283" i="24"/>
  <c r="FO237" i="24"/>
  <c r="FK237" i="24"/>
  <c r="CT284" i="24"/>
  <c r="DJ284" i="24"/>
  <c r="EH284" i="24" s="1"/>
  <c r="DR284" i="24"/>
  <c r="DZ284" i="24" s="1"/>
  <c r="CS237" i="24"/>
  <c r="FM237" i="24" s="1"/>
  <c r="FA141" i="24"/>
  <c r="CY93" i="24"/>
  <c r="FK93" i="24" s="1"/>
  <c r="X96" i="24"/>
  <c r="AS95" i="24"/>
  <c r="FI92" i="24"/>
  <c r="EP237" i="24"/>
  <c r="FF237" i="24" s="1"/>
  <c r="EI45" i="24"/>
  <c r="EY45" i="24" s="1"/>
  <c r="EE45" i="24"/>
  <c r="EU45" i="24" s="1"/>
  <c r="ED329" i="24"/>
  <c r="ET329" i="24" s="1"/>
  <c r="FB190" i="24"/>
  <c r="CR46" i="24"/>
  <c r="DH46" i="24"/>
  <c r="DP46" i="24"/>
  <c r="CV46" i="24"/>
  <c r="DL46" i="24"/>
  <c r="DT46" i="24"/>
  <c r="ER46" i="24" s="1"/>
  <c r="DW329" i="24"/>
  <c r="FK282" i="24"/>
  <c r="FS282" i="24" s="1"/>
  <c r="FW91" i="24"/>
  <c r="EO142" i="24"/>
  <c r="FM142" i="24" s="1"/>
  <c r="DA330" i="24"/>
  <c r="CS330" i="24"/>
  <c r="DQ330" i="24"/>
  <c r="EO330" i="24" s="1"/>
  <c r="DI330" i="24"/>
  <c r="EG330" i="24" s="1"/>
  <c r="CX45" i="24"/>
  <c r="FJ45" i="24" s="1"/>
  <c r="ES329" i="24"/>
  <c r="ES93" i="24"/>
  <c r="DN143" i="24"/>
  <c r="DF143" i="24"/>
  <c r="CX143" i="24"/>
  <c r="FK328" i="24"/>
  <c r="EG45" i="24"/>
  <c r="FX236" i="24"/>
  <c r="EC45" i="24"/>
  <c r="EH329" i="24"/>
  <c r="FN329" i="24" s="1"/>
  <c r="DC142" i="24"/>
  <c r="CY142" i="24"/>
  <c r="FK142" i="24" s="1"/>
  <c r="FV44" i="24"/>
  <c r="DN284" i="24"/>
  <c r="EL284" i="24" s="1"/>
  <c r="DF284" i="24"/>
  <c r="ED284" i="24" s="1"/>
  <c r="CP284" i="24"/>
  <c r="EV45" i="24"/>
  <c r="FO282" i="24"/>
  <c r="FW282" i="24" s="1"/>
  <c r="CV93" i="24"/>
  <c r="FP93" i="24" s="1"/>
  <c r="EV93" i="24"/>
  <c r="DP191" i="24"/>
  <c r="EN191" i="24" s="1"/>
  <c r="CZ191" i="24"/>
  <c r="CR191" i="24"/>
  <c r="DH191" i="24"/>
  <c r="EF191" i="24" s="1"/>
  <c r="DX191" i="24"/>
  <c r="CS238" i="24"/>
  <c r="DI238" i="24"/>
  <c r="EG238" i="24" s="1"/>
  <c r="DQ238" i="24"/>
  <c r="EF329" i="24"/>
  <c r="FD329" i="24" s="1"/>
  <c r="CN94" i="24"/>
  <c r="CV94" i="24" s="1"/>
  <c r="DL94" i="24"/>
  <c r="DT94" i="24"/>
  <c r="CY94" i="24"/>
  <c r="DG94" i="24"/>
  <c r="EE94" i="24" s="1"/>
  <c r="DO94" i="24"/>
  <c r="EM94" i="24" s="1"/>
  <c r="CQ94" i="24"/>
  <c r="EY283" i="24"/>
  <c r="EY93" i="24"/>
  <c r="FW93" i="24" s="1"/>
  <c r="ED283" i="24"/>
  <c r="FB283" i="24" s="1"/>
  <c r="ED237" i="24"/>
  <c r="FL282" i="24"/>
  <c r="FA92" i="24"/>
  <c r="EX45" i="24"/>
  <c r="FA237" i="24"/>
  <c r="CW93" i="24"/>
  <c r="FI93" i="24" s="1"/>
  <c r="FP142" i="24"/>
  <c r="DP143" i="24"/>
  <c r="EN143" i="24" s="1"/>
  <c r="DH143" i="24"/>
  <c r="EF143" i="24" s="1"/>
  <c r="CR143" i="24"/>
  <c r="DS143" i="24"/>
  <c r="EQ143" i="24" s="1"/>
  <c r="DK143" i="24"/>
  <c r="EI143" i="24" s="1"/>
  <c r="CU143" i="24"/>
  <c r="EO45" i="24"/>
  <c r="EG93" i="24"/>
  <c r="EW93" i="24" s="1"/>
  <c r="FX328" i="24"/>
  <c r="FF190" i="24"/>
  <c r="EK45" i="24"/>
  <c r="CQ330" i="24"/>
  <c r="DO330" i="24"/>
  <c r="DW330" i="24" s="1"/>
  <c r="DG330" i="24"/>
  <c r="FR189" i="24"/>
  <c r="EB237" i="24"/>
  <c r="FH237" i="24" s="1"/>
  <c r="DC284" i="24"/>
  <c r="DK284" i="24"/>
  <c r="EI284" i="24" s="1"/>
  <c r="CU284" i="24"/>
  <c r="DS284" i="24"/>
  <c r="EQ284" i="24" s="1"/>
  <c r="EW237" i="24"/>
  <c r="FU237" i="24" s="1"/>
  <c r="FN92" i="24"/>
  <c r="CZ93" i="24"/>
  <c r="FL93" i="24" s="1"/>
  <c r="FV141" i="24"/>
  <c r="DM191" i="24"/>
  <c r="EK191" i="24" s="1"/>
  <c r="CW191" i="24"/>
  <c r="CO191" i="24"/>
  <c r="DE191" i="24"/>
  <c r="EC191" i="24" s="1"/>
  <c r="CP238" i="24"/>
  <c r="DF238" i="24"/>
  <c r="ED238" i="24" s="1"/>
  <c r="DN238" i="24"/>
  <c r="EL238" i="24" s="1"/>
  <c r="EK238" i="24"/>
  <c r="CO238" i="24"/>
  <c r="DM238" i="24"/>
  <c r="CW238" i="24"/>
  <c r="DE238" i="24"/>
  <c r="EC238" i="24" s="1"/>
  <c r="FL329" i="24"/>
  <c r="DZ142" i="24"/>
  <c r="EA45" i="24"/>
  <c r="DW45" i="24"/>
  <c r="FJ329" i="24"/>
  <c r="FU189" i="24"/>
  <c r="EL237" i="24"/>
  <c r="ET237" i="24" s="1"/>
  <c r="CS46" i="24"/>
  <c r="DA46" i="24"/>
  <c r="DI46" i="24"/>
  <c r="DQ46" i="24"/>
  <c r="EO46" i="24" s="1"/>
  <c r="ET93" i="24"/>
  <c r="FN93" i="24"/>
  <c r="ET142" i="24"/>
  <c r="EU190" i="24"/>
  <c r="FD142" i="24"/>
  <c r="EZ142" i="24"/>
  <c r="EV142" i="24"/>
  <c r="X145" i="24"/>
  <c r="AS144" i="24"/>
  <c r="EF237" i="24"/>
  <c r="FD237" i="24" s="1"/>
  <c r="FR328" i="24"/>
  <c r="CW330" i="24"/>
  <c r="DM330" i="24"/>
  <c r="DU330" i="24" s="1"/>
  <c r="DE330" i="24"/>
  <c r="EC330" i="24" s="1"/>
  <c r="CO330" i="24"/>
  <c r="EJ190" i="24"/>
  <c r="EZ190" i="24" s="1"/>
  <c r="EF190" i="24"/>
  <c r="FD190" i="24" s="1"/>
  <c r="EY237" i="24"/>
  <c r="EU237" i="24"/>
  <c r="X286" i="24"/>
  <c r="AS285" i="24"/>
  <c r="DW93" i="24"/>
  <c r="FC93" i="24" s="1"/>
  <c r="EH191" i="24"/>
  <c r="CT191" i="24"/>
  <c r="DJ191" i="24"/>
  <c r="DR191" i="24"/>
  <c r="EP191" i="24" s="1"/>
  <c r="DB238" i="24"/>
  <c r="DR238" i="24"/>
  <c r="DZ238" i="24" s="1"/>
  <c r="CT238" i="24"/>
  <c r="DJ238" i="24"/>
  <c r="EH238" i="24" s="1"/>
  <c r="CR94" i="24"/>
  <c r="CZ94" i="24"/>
  <c r="DH94" i="24"/>
  <c r="EF94" i="24" s="1"/>
  <c r="DP94" i="24"/>
  <c r="EN94" i="24" s="1"/>
  <c r="EI190" i="24"/>
  <c r="FG190" i="24" s="1"/>
  <c r="FO283" i="24"/>
  <c r="DV329" i="24"/>
  <c r="FB329" i="24" s="1"/>
  <c r="FW43" i="24"/>
  <c r="FZ43" i="24" s="1"/>
  <c r="FW44" i="24"/>
  <c r="CO46" i="24"/>
  <c r="DE46" i="24"/>
  <c r="EC46" i="24" s="1"/>
  <c r="DM46" i="24"/>
  <c r="FK329" i="24"/>
  <c r="FO327" i="23"/>
  <c r="DU328" i="23"/>
  <c r="FA328" i="23" s="1"/>
  <c r="EO328" i="23"/>
  <c r="FE328" i="23" s="1"/>
  <c r="DX328" i="23"/>
  <c r="FC328" i="23"/>
  <c r="FL327" i="23"/>
  <c r="FT326" i="23"/>
  <c r="FK282" i="23"/>
  <c r="FV282" i="23"/>
  <c r="FF283" i="23"/>
  <c r="FZ280" i="23"/>
  <c r="FA283" i="23"/>
  <c r="EO283" i="23"/>
  <c r="EW283" i="23" s="1"/>
  <c r="EQ283" i="23"/>
  <c r="FT282" i="23"/>
  <c r="DV283" i="23"/>
  <c r="FS281" i="23"/>
  <c r="FT237" i="23"/>
  <c r="FP237" i="23"/>
  <c r="EP238" i="23"/>
  <c r="FF238" i="23" s="1"/>
  <c r="DY190" i="23"/>
  <c r="DU190" i="23"/>
  <c r="FA190" i="23" s="1"/>
  <c r="EC190" i="23"/>
  <c r="FC189" i="23"/>
  <c r="FO190" i="23"/>
  <c r="FZ188" i="23"/>
  <c r="DW190" i="23"/>
  <c r="DV190" i="23"/>
  <c r="FB190" i="23" s="1"/>
  <c r="DZ190" i="23"/>
  <c r="FW189" i="23"/>
  <c r="FA143" i="23"/>
  <c r="EA143" i="23"/>
  <c r="FF142" i="23"/>
  <c r="EG143" i="23"/>
  <c r="FM143" i="23" s="1"/>
  <c r="FU142" i="23"/>
  <c r="DW143" i="23"/>
  <c r="FC143" i="23" s="1"/>
  <c r="DV143" i="23"/>
  <c r="DX143" i="23"/>
  <c r="FI143" i="23"/>
  <c r="FU93" i="23"/>
  <c r="FB93" i="23"/>
  <c r="FW93" i="23"/>
  <c r="EA94" i="23"/>
  <c r="DZ94" i="23"/>
  <c r="DY94" i="23"/>
  <c r="DV94" i="23"/>
  <c r="FV42" i="23"/>
  <c r="FE43" i="23"/>
  <c r="FB43" i="23"/>
  <c r="DV44" i="23"/>
  <c r="EL44" i="23"/>
  <c r="FH43" i="23"/>
  <c r="EB44" i="23"/>
  <c r="DZ44" i="23"/>
  <c r="FC43" i="23"/>
  <c r="FL43" i="23"/>
  <c r="EX43" i="23"/>
  <c r="FV43" i="23" s="1"/>
  <c r="FP43" i="23"/>
  <c r="DA44" i="23"/>
  <c r="FM44" i="23" s="1"/>
  <c r="FM43" i="23"/>
  <c r="EP44" i="23"/>
  <c r="FN44" i="23" s="1"/>
  <c r="DX44" i="23"/>
  <c r="FD44" i="23" s="1"/>
  <c r="FI43" i="23"/>
  <c r="CP44" i="23"/>
  <c r="DW44" i="23"/>
  <c r="DY44" i="23"/>
  <c r="FE44" i="23" s="1"/>
  <c r="EA44" i="23"/>
  <c r="EV43" i="23"/>
  <c r="FL94" i="23"/>
  <c r="FH94" i="23"/>
  <c r="FK94" i="23"/>
  <c r="DQ329" i="23"/>
  <c r="EO329" i="23" s="1"/>
  <c r="DY329" i="23"/>
  <c r="DA329" i="23"/>
  <c r="CS329" i="23"/>
  <c r="DI329" i="23"/>
  <c r="EG329" i="23" s="1"/>
  <c r="FH190" i="23"/>
  <c r="FE143" i="23"/>
  <c r="CS283" i="23"/>
  <c r="FM283" i="23" s="1"/>
  <c r="FU237" i="23"/>
  <c r="EO190" i="23"/>
  <c r="FE190" i="23" s="1"/>
  <c r="CT143" i="23"/>
  <c r="FN143" i="23" s="1"/>
  <c r="EH94" i="23"/>
  <c r="DJ45" i="23"/>
  <c r="EH45" i="23" s="1"/>
  <c r="CT45" i="23"/>
  <c r="DB45" i="23"/>
  <c r="DR45" i="23"/>
  <c r="CZ45" i="23"/>
  <c r="CR45" i="23"/>
  <c r="DH45" i="23"/>
  <c r="DP45" i="23"/>
  <c r="EN45" i="23" s="1"/>
  <c r="CX328" i="23"/>
  <c r="FJ328" i="23" s="1"/>
  <c r="DT329" i="23"/>
  <c r="ER329" i="23" s="1"/>
  <c r="DD329" i="23"/>
  <c r="DL329" i="23"/>
  <c r="EJ329" i="23" s="1"/>
  <c r="CV329" i="23"/>
  <c r="FN142" i="23"/>
  <c r="CZ238" i="23"/>
  <c r="FL238" i="23" s="1"/>
  <c r="ET43" i="23"/>
  <c r="CZ284" i="23"/>
  <c r="DP284" i="23"/>
  <c r="EN284" i="23" s="1"/>
  <c r="DH284" i="23"/>
  <c r="EF284" i="23" s="1"/>
  <c r="CQ239" i="23"/>
  <c r="DO239" i="23"/>
  <c r="CY239" i="23"/>
  <c r="DG239" i="23"/>
  <c r="EE239" i="23" s="1"/>
  <c r="CO238" i="23"/>
  <c r="CQ143" i="23"/>
  <c r="FK143" i="23" s="1"/>
  <c r="FC142" i="23"/>
  <c r="DU44" i="23"/>
  <c r="FA44" i="23" s="1"/>
  <c r="DD144" i="23"/>
  <c r="DT144" i="23"/>
  <c r="ER144" i="23" s="1"/>
  <c r="CV144" i="23"/>
  <c r="DL144" i="23"/>
  <c r="CT144" i="23"/>
  <c r="DR144" i="23"/>
  <c r="EP144" i="23" s="1"/>
  <c r="DZ144" i="23"/>
  <c r="DJ144" i="23"/>
  <c r="EH144" i="23" s="1"/>
  <c r="CY44" i="23"/>
  <c r="EZ237" i="23"/>
  <c r="FX237" i="23" s="1"/>
  <c r="EW44" i="23"/>
  <c r="EU189" i="23"/>
  <c r="FS189" i="23" s="1"/>
  <c r="FD327" i="23"/>
  <c r="CY94" i="23"/>
  <c r="CU94" i="23"/>
  <c r="FN327" i="23"/>
  <c r="EX327" i="23"/>
  <c r="FM328" i="23"/>
  <c r="DD190" i="23"/>
  <c r="FP190" i="23" s="1"/>
  <c r="DY238" i="23"/>
  <c r="DN95" i="23"/>
  <c r="CX95" i="23"/>
  <c r="DF95" i="23"/>
  <c r="ED95" i="23" s="1"/>
  <c r="CP95" i="23"/>
  <c r="ER44" i="23"/>
  <c r="EW143" i="23"/>
  <c r="DX283" i="23"/>
  <c r="CX94" i="23"/>
  <c r="FD142" i="23"/>
  <c r="FT142" i="23" s="1"/>
  <c r="DF239" i="23"/>
  <c r="ED239" i="23" s="1"/>
  <c r="CX239" i="23"/>
  <c r="DN239" i="23"/>
  <c r="EL239" i="23" s="1"/>
  <c r="CP239" i="23"/>
  <c r="FS237" i="23"/>
  <c r="CT95" i="23"/>
  <c r="DJ95" i="23"/>
  <c r="EH95" i="23" s="1"/>
  <c r="DB95" i="23"/>
  <c r="DR95" i="23"/>
  <c r="EP95" i="23" s="1"/>
  <c r="FZ326" i="23"/>
  <c r="EX143" i="23"/>
  <c r="ER94" i="23"/>
  <c r="CW45" i="23"/>
  <c r="DM45" i="23"/>
  <c r="EK45" i="23" s="1"/>
  <c r="DE45" i="23"/>
  <c r="CO284" i="23"/>
  <c r="DM284" i="23"/>
  <c r="EK284" i="23" s="1"/>
  <c r="DE284" i="23"/>
  <c r="FC282" i="23"/>
  <c r="DX190" i="23"/>
  <c r="FD190" i="23" s="1"/>
  <c r="EP239" i="23"/>
  <c r="DJ239" i="23"/>
  <c r="CT239" i="23"/>
  <c r="DB239" i="23"/>
  <c r="DR239" i="23"/>
  <c r="EU143" i="23"/>
  <c r="FQ237" i="23"/>
  <c r="FX142" i="23"/>
  <c r="FJ93" i="23"/>
  <c r="FR93" i="23" s="1"/>
  <c r="AS145" i="23"/>
  <c r="X146" i="23"/>
  <c r="ET283" i="23"/>
  <c r="EI328" i="23"/>
  <c r="FO328" i="23" s="1"/>
  <c r="FZ92" i="23"/>
  <c r="FO143" i="23"/>
  <c r="FK328" i="23"/>
  <c r="EU142" i="23"/>
  <c r="FN283" i="23"/>
  <c r="FR327" i="23"/>
  <c r="DO191" i="23"/>
  <c r="EM191" i="23" s="1"/>
  <c r="CY191" i="23"/>
  <c r="DG191" i="23"/>
  <c r="EE191" i="23" s="1"/>
  <c r="CQ191" i="23"/>
  <c r="DS191" i="23"/>
  <c r="EQ191" i="23" s="1"/>
  <c r="DK191" i="23"/>
  <c r="EI191" i="23" s="1"/>
  <c r="DC191" i="23"/>
  <c r="FA142" i="23"/>
  <c r="FQ142" i="23" s="1"/>
  <c r="DS95" i="23"/>
  <c r="EQ95" i="23" s="1"/>
  <c r="DC95" i="23"/>
  <c r="DK95" i="23"/>
  <c r="EI95" i="23" s="1"/>
  <c r="CU95" i="23"/>
  <c r="DO95" i="23"/>
  <c r="EM95" i="23" s="1"/>
  <c r="CY95" i="23"/>
  <c r="DG95" i="23"/>
  <c r="EE95" i="23" s="1"/>
  <c r="CQ95" i="23"/>
  <c r="EZ44" i="23"/>
  <c r="EW43" i="23"/>
  <c r="EA190" i="23"/>
  <c r="FG190" i="23" s="1"/>
  <c r="EQ238" i="23"/>
  <c r="FG238" i="23" s="1"/>
  <c r="FP93" i="23"/>
  <c r="FX93" i="23" s="1"/>
  <c r="DK284" i="23"/>
  <c r="EI284" i="23" s="1"/>
  <c r="CU284" i="23"/>
  <c r="DC284" i="23"/>
  <c r="DS284" i="23"/>
  <c r="EQ284" i="23" s="1"/>
  <c r="FC94" i="23"/>
  <c r="CT191" i="23"/>
  <c r="DB191" i="23"/>
  <c r="DJ191" i="23"/>
  <c r="DR191" i="23"/>
  <c r="EP191" i="23" s="1"/>
  <c r="CO95" i="23"/>
  <c r="DM95" i="23"/>
  <c r="EK95" i="23" s="1"/>
  <c r="DE95" i="23"/>
  <c r="EC95" i="23" s="1"/>
  <c r="CW95" i="23"/>
  <c r="FM190" i="23"/>
  <c r="FX189" i="23"/>
  <c r="CV94" i="23"/>
  <c r="FP94" i="23" s="1"/>
  <c r="DB94" i="23"/>
  <c r="FN94" i="23" s="1"/>
  <c r="FS93" i="23"/>
  <c r="DQ45" i="23"/>
  <c r="DA45" i="23"/>
  <c r="CS45" i="23"/>
  <c r="DI45" i="23"/>
  <c r="EG45" i="23" s="1"/>
  <c r="EE283" i="23"/>
  <c r="EU283" i="23" s="1"/>
  <c r="CW329" i="23"/>
  <c r="DE329" i="23"/>
  <c r="DM329" i="23"/>
  <c r="EK329" i="23" s="1"/>
  <c r="ER238" i="23"/>
  <c r="FH238" i="23" s="1"/>
  <c r="X286" i="23"/>
  <c r="AS285" i="23"/>
  <c r="EG284" i="23"/>
  <c r="DA284" i="23"/>
  <c r="DI284" i="23"/>
  <c r="CS284" i="23"/>
  <c r="DQ284" i="23"/>
  <c r="EO284" i="23" s="1"/>
  <c r="FG282" i="23"/>
  <c r="FW282" i="23" s="1"/>
  <c r="EJ143" i="23"/>
  <c r="EZ143" i="23" s="1"/>
  <c r="EO94" i="23"/>
  <c r="FE94" i="23" s="1"/>
  <c r="EZ283" i="23"/>
  <c r="FW142" i="23"/>
  <c r="FA43" i="23"/>
  <c r="DC144" i="23"/>
  <c r="DK144" i="23"/>
  <c r="EI144" i="23" s="1"/>
  <c r="DS144" i="23"/>
  <c r="EQ144" i="23" s="1"/>
  <c r="CY144" i="23"/>
  <c r="DG144" i="23"/>
  <c r="EE144" i="23" s="1"/>
  <c r="DO144" i="23"/>
  <c r="EM144" i="23" s="1"/>
  <c r="FP328" i="23"/>
  <c r="EY143" i="23"/>
  <c r="FA93" i="23"/>
  <c r="EX283" i="23"/>
  <c r="FV283" i="23" s="1"/>
  <c r="FZ141" i="23"/>
  <c r="DT95" i="23"/>
  <c r="DL95" i="23"/>
  <c r="EJ95" i="23" s="1"/>
  <c r="DD95" i="23"/>
  <c r="CV95" i="23"/>
  <c r="FK43" i="23"/>
  <c r="DC238" i="23"/>
  <c r="FO238" i="23" s="1"/>
  <c r="ES43" i="23"/>
  <c r="CU329" i="23"/>
  <c r="DC329" i="23"/>
  <c r="DS329" i="23"/>
  <c r="DK329" i="23"/>
  <c r="EI329" i="23" s="1"/>
  <c r="DC44" i="23"/>
  <c r="FD143" i="23"/>
  <c r="EZ94" i="23"/>
  <c r="DN45" i="23"/>
  <c r="CX45" i="23"/>
  <c r="CP45" i="23"/>
  <c r="DF45" i="23"/>
  <c r="ED45" i="23" s="1"/>
  <c r="EE329" i="23"/>
  <c r="DG329" i="23"/>
  <c r="DO329" i="23"/>
  <c r="DW329" i="23" s="1"/>
  <c r="CY329" i="23"/>
  <c r="CQ329" i="23"/>
  <c r="FI190" i="23"/>
  <c r="FI94" i="23"/>
  <c r="ES189" i="23"/>
  <c r="FW43" i="23"/>
  <c r="FF44" i="23"/>
  <c r="EK239" i="23"/>
  <c r="CO239" i="23"/>
  <c r="DE239" i="23"/>
  <c r="EC239" i="23" s="1"/>
  <c r="DU239" i="23"/>
  <c r="DM239" i="23"/>
  <c r="DK239" i="23"/>
  <c r="CU239" i="23"/>
  <c r="DC239" i="23"/>
  <c r="DS239" i="23"/>
  <c r="EA239" i="23" s="1"/>
  <c r="DU238" i="23"/>
  <c r="FZ236" i="23"/>
  <c r="FP283" i="23"/>
  <c r="FR189" i="23"/>
  <c r="EE44" i="23"/>
  <c r="FH328" i="23"/>
  <c r="FI93" i="23"/>
  <c r="FQ327" i="23"/>
  <c r="EU328" i="23"/>
  <c r="FS328" i="23" s="1"/>
  <c r="FJ190" i="23"/>
  <c r="X193" i="23"/>
  <c r="AS192" i="23"/>
  <c r="CR191" i="23"/>
  <c r="DP191" i="23"/>
  <c r="EN191" i="23" s="1"/>
  <c r="DH191" i="23"/>
  <c r="DX191" i="23" s="1"/>
  <c r="DT191" i="23"/>
  <c r="DD191" i="23"/>
  <c r="CV191" i="23"/>
  <c r="DL191" i="23"/>
  <c r="EJ191" i="23" s="1"/>
  <c r="DP95" i="23"/>
  <c r="CZ95" i="23"/>
  <c r="CR95" i="23"/>
  <c r="DH95" i="23"/>
  <c r="EF95" i="23" s="1"/>
  <c r="FR282" i="23"/>
  <c r="FF190" i="23"/>
  <c r="FV93" i="23"/>
  <c r="CS239" i="23"/>
  <c r="DA239" i="23"/>
  <c r="DI239" i="23"/>
  <c r="EG239" i="23" s="1"/>
  <c r="DQ239" i="23"/>
  <c r="EL144" i="23"/>
  <c r="CP144" i="23"/>
  <c r="DN144" i="23"/>
  <c r="DV144" i="23"/>
  <c r="DF144" i="23"/>
  <c r="ED144" i="23" s="1"/>
  <c r="EW190" i="23"/>
  <c r="FR142" i="23"/>
  <c r="EV143" i="23"/>
  <c r="DZ143" i="23"/>
  <c r="FF143" i="23" s="1"/>
  <c r="DK45" i="23"/>
  <c r="EI45" i="23" s="1"/>
  <c r="CU45" i="23"/>
  <c r="DS45" i="23"/>
  <c r="EA45" i="23" s="1"/>
  <c r="ES143" i="23"/>
  <c r="FQ143" i="23" s="1"/>
  <c r="DW283" i="23"/>
  <c r="ES283" i="23"/>
  <c r="EL329" i="23"/>
  <c r="CP329" i="23"/>
  <c r="DF329" i="23"/>
  <c r="DN329" i="23"/>
  <c r="FK238" i="23"/>
  <c r="ES94" i="23"/>
  <c r="EP284" i="23"/>
  <c r="EH284" i="23"/>
  <c r="DR284" i="23"/>
  <c r="CT284" i="23"/>
  <c r="DJ284" i="23"/>
  <c r="DB284" i="23"/>
  <c r="FV189" i="23"/>
  <c r="EB283" i="23"/>
  <c r="FH283" i="23" s="1"/>
  <c r="FH327" i="23"/>
  <c r="CO44" i="23"/>
  <c r="FI44" i="23" s="1"/>
  <c r="CZ144" i="23"/>
  <c r="DP144" i="23"/>
  <c r="EN144" i="23" s="1"/>
  <c r="DH144" i="23"/>
  <c r="EF144" i="23" s="1"/>
  <c r="ES328" i="23"/>
  <c r="FJ43" i="23"/>
  <c r="EY327" i="23"/>
  <c r="EZ328" i="23"/>
  <c r="EE190" i="23"/>
  <c r="FC190" i="23" s="1"/>
  <c r="EQ94" i="23"/>
  <c r="FG94" i="23" s="1"/>
  <c r="DM191" i="23"/>
  <c r="CO191" i="23"/>
  <c r="EK191" i="23"/>
  <c r="DE191" i="23"/>
  <c r="EC191" i="23" s="1"/>
  <c r="CW191" i="23"/>
  <c r="EG238" i="23"/>
  <c r="EW238" i="23" s="1"/>
  <c r="CT190" i="23"/>
  <c r="FN190" i="23" s="1"/>
  <c r="EY190" i="23"/>
  <c r="FW190" i="23" s="1"/>
  <c r="FP327" i="23"/>
  <c r="EV44" i="23"/>
  <c r="FC238" i="23"/>
  <c r="FD94" i="23"/>
  <c r="CR44" i="23"/>
  <c r="FL44" i="23" s="1"/>
  <c r="CR143" i="23"/>
  <c r="FL143" i="23" s="1"/>
  <c r="X47" i="23"/>
  <c r="AS46" i="23"/>
  <c r="ET328" i="23"/>
  <c r="EP329" i="23"/>
  <c r="EH329" i="23"/>
  <c r="DR329" i="23"/>
  <c r="DJ329" i="23"/>
  <c r="CT329" i="23"/>
  <c r="DB329" i="23"/>
  <c r="X331" i="23"/>
  <c r="AS330" i="23"/>
  <c r="ES190" i="23"/>
  <c r="EU238" i="23"/>
  <c r="FP238" i="23"/>
  <c r="FA94" i="23"/>
  <c r="EV238" i="23"/>
  <c r="EV189" i="23"/>
  <c r="FT189" i="23" s="1"/>
  <c r="DN284" i="23"/>
  <c r="DF284" i="23"/>
  <c r="CP284" i="23"/>
  <c r="CX284" i="23"/>
  <c r="EX44" i="23"/>
  <c r="FL190" i="23"/>
  <c r="X241" i="23"/>
  <c r="AS240" i="23"/>
  <c r="CR239" i="23"/>
  <c r="CZ239" i="23"/>
  <c r="DH239" i="23"/>
  <c r="EF239" i="23" s="1"/>
  <c r="DP239" i="23"/>
  <c r="EN239" i="23" s="1"/>
  <c r="ER239" i="23"/>
  <c r="CV239" i="23"/>
  <c r="DD239" i="23"/>
  <c r="DL239" i="23"/>
  <c r="EJ239" i="23" s="1"/>
  <c r="DT239" i="23"/>
  <c r="EC238" i="23"/>
  <c r="ES238" i="23" s="1"/>
  <c r="EV94" i="23"/>
  <c r="DA94" i="23"/>
  <c r="FI189" i="23"/>
  <c r="FR237" i="23"/>
  <c r="EH328" i="23"/>
  <c r="FF328" i="23" s="1"/>
  <c r="FU282" i="23"/>
  <c r="DM144" i="23"/>
  <c r="CW144" i="23"/>
  <c r="CO144" i="23"/>
  <c r="DE144" i="23"/>
  <c r="EC144" i="23" s="1"/>
  <c r="FI328" i="23"/>
  <c r="FB283" i="23"/>
  <c r="ED238" i="23"/>
  <c r="FB238" i="23" s="1"/>
  <c r="FQ282" i="23"/>
  <c r="EU94" i="23"/>
  <c r="ET190" i="23"/>
  <c r="DF191" i="23"/>
  <c r="ED191" i="23" s="1"/>
  <c r="DN191" i="23"/>
  <c r="DV191" i="23" s="1"/>
  <c r="CP191" i="23"/>
  <c r="DQ191" i="23"/>
  <c r="EO191" i="23" s="1"/>
  <c r="DA191" i="23"/>
  <c r="CS191" i="23"/>
  <c r="DI191" i="23"/>
  <c r="EZ190" i="23"/>
  <c r="FP282" i="23"/>
  <c r="AS96" i="23"/>
  <c r="X97" i="23"/>
  <c r="DQ95" i="23"/>
  <c r="EO95" i="23" s="1"/>
  <c r="DA95" i="23"/>
  <c r="DI95" i="23"/>
  <c r="EG95" i="23" s="1"/>
  <c r="CS95" i="23"/>
  <c r="EX190" i="23"/>
  <c r="EF283" i="23"/>
  <c r="EV283" i="23" s="1"/>
  <c r="EV190" i="23"/>
  <c r="FT190" i="23" s="1"/>
  <c r="FG143" i="23"/>
  <c r="EX94" i="23"/>
  <c r="EI44" i="23"/>
  <c r="EY44" i="23" s="1"/>
  <c r="DD45" i="23"/>
  <c r="DL45" i="23"/>
  <c r="EJ45" i="23" s="1"/>
  <c r="DT45" i="23"/>
  <c r="ER45" i="23" s="1"/>
  <c r="DG45" i="23"/>
  <c r="CQ45" i="23"/>
  <c r="DO45" i="23"/>
  <c r="EM45" i="23" s="1"/>
  <c r="CY45" i="23"/>
  <c r="FK283" i="23"/>
  <c r="FI283" i="23"/>
  <c r="CZ329" i="23"/>
  <c r="DP329" i="23"/>
  <c r="EN329" i="23" s="1"/>
  <c r="DH329" i="23"/>
  <c r="EF329" i="23" s="1"/>
  <c r="CR329" i="23"/>
  <c r="ED44" i="23"/>
  <c r="FU189" i="23"/>
  <c r="DX238" i="23"/>
  <c r="FD238" i="23" s="1"/>
  <c r="DG284" i="23"/>
  <c r="CQ284" i="23"/>
  <c r="CY284" i="23"/>
  <c r="DO284" i="23"/>
  <c r="EM284" i="23" s="1"/>
  <c r="CV284" i="23"/>
  <c r="DT284" i="23"/>
  <c r="DL284" i="23"/>
  <c r="EJ284" i="23" s="1"/>
  <c r="FD93" i="23"/>
  <c r="FT93" i="23" s="1"/>
  <c r="EB143" i="23"/>
  <c r="FH143" i="23" s="1"/>
  <c r="FU327" i="23"/>
  <c r="FH282" i="23"/>
  <c r="FX282" i="23" s="1"/>
  <c r="EI283" i="23"/>
  <c r="EY283" i="23" s="1"/>
  <c r="FR42" i="23"/>
  <c r="ES44" i="23"/>
  <c r="DQ144" i="23"/>
  <c r="EO144" i="23" s="1"/>
  <c r="DA144" i="23"/>
  <c r="DI144" i="23"/>
  <c r="CS144" i="23"/>
  <c r="FV237" i="23"/>
  <c r="FZ281" i="23"/>
  <c r="EF328" i="23"/>
  <c r="EV328" i="23" s="1"/>
  <c r="FM238" i="23"/>
  <c r="FS42" i="23"/>
  <c r="ED143" i="23"/>
  <c r="ET143" i="23" s="1"/>
  <c r="EY238" i="23"/>
  <c r="ED94" i="23"/>
  <c r="DY330" i="22"/>
  <c r="ED330" i="22"/>
  <c r="FR329" i="22"/>
  <c r="DY284" i="22"/>
  <c r="FG283" i="22"/>
  <c r="ER284" i="22"/>
  <c r="FH284" i="22" s="1"/>
  <c r="DZ237" i="22"/>
  <c r="FH236" i="22"/>
  <c r="FX236" i="22" s="1"/>
  <c r="FS236" i="22"/>
  <c r="DV284" i="22"/>
  <c r="FV236" i="22"/>
  <c r="EP237" i="22"/>
  <c r="FU283" i="22"/>
  <c r="FS235" i="22"/>
  <c r="FZ235" i="22" s="1"/>
  <c r="FT235" i="22"/>
  <c r="DW284" i="22"/>
  <c r="FC284" i="22" s="1"/>
  <c r="EA284" i="22"/>
  <c r="FG284" i="22" s="1"/>
  <c r="EM284" i="22"/>
  <c r="DZ284" i="22"/>
  <c r="EM191" i="22"/>
  <c r="FU190" i="22"/>
  <c r="FD190" i="22"/>
  <c r="FC191" i="22"/>
  <c r="FB190" i="22"/>
  <c r="FQ190" i="22"/>
  <c r="EB191" i="22"/>
  <c r="DZ142" i="22"/>
  <c r="FF142" i="22" s="1"/>
  <c r="ER142" i="22"/>
  <c r="FK141" i="22"/>
  <c r="FS141" i="22" s="1"/>
  <c r="FV141" i="22"/>
  <c r="FA141" i="22"/>
  <c r="EO142" i="22"/>
  <c r="FM142" i="22" s="1"/>
  <c r="FR141" i="22"/>
  <c r="FK93" i="22"/>
  <c r="FF93" i="22"/>
  <c r="FA94" i="22"/>
  <c r="FX93" i="22"/>
  <c r="DW94" i="22"/>
  <c r="EB94" i="22"/>
  <c r="FT92" i="22"/>
  <c r="FZ92" i="22" s="1"/>
  <c r="ET93" i="22"/>
  <c r="FG93" i="22"/>
  <c r="FW93" i="22" s="1"/>
  <c r="DX94" i="22"/>
  <c r="EJ94" i="22"/>
  <c r="FP94" i="22" s="1"/>
  <c r="FC93" i="22"/>
  <c r="FS93" i="22" s="1"/>
  <c r="FB94" i="22"/>
  <c r="EW43" i="22"/>
  <c r="FK43" i="22"/>
  <c r="DU44" i="22"/>
  <c r="DX44" i="22"/>
  <c r="FM43" i="22"/>
  <c r="FG43" i="22"/>
  <c r="FW43" i="22" s="1"/>
  <c r="DZ44" i="22"/>
  <c r="FF44" i="22" s="1"/>
  <c r="FE43" i="22"/>
  <c r="FX43" i="22"/>
  <c r="EU43" i="22"/>
  <c r="FS43" i="22" s="1"/>
  <c r="DY44" i="22"/>
  <c r="FW42" i="22"/>
  <c r="EB44" i="22"/>
  <c r="FH44" i="22" s="1"/>
  <c r="FF43" i="22"/>
  <c r="FC94" i="22"/>
  <c r="FF237" i="22"/>
  <c r="FQ141" i="22"/>
  <c r="EZ330" i="22"/>
  <c r="FD141" i="22"/>
  <c r="EV94" i="22"/>
  <c r="EU191" i="22"/>
  <c r="DV237" i="22"/>
  <c r="FP330" i="22"/>
  <c r="FP283" i="22"/>
  <c r="EU44" i="22"/>
  <c r="DZ94" i="22"/>
  <c r="FF94" i="22" s="1"/>
  <c r="EB237" i="22"/>
  <c r="CX331" i="22"/>
  <c r="DN331" i="22"/>
  <c r="DV331" i="22" s="1"/>
  <c r="DF331" i="22"/>
  <c r="ED331" i="22" s="1"/>
  <c r="CP331" i="22"/>
  <c r="DW142" i="22"/>
  <c r="FC142" i="22" s="1"/>
  <c r="EO284" i="22"/>
  <c r="FV93" i="22"/>
  <c r="FN44" i="22"/>
  <c r="CU192" i="22"/>
  <c r="DC192" i="22"/>
  <c r="DK192" i="22"/>
  <c r="EI192" i="22" s="1"/>
  <c r="DS192" i="22"/>
  <c r="EQ192" i="22" s="1"/>
  <c r="ER95" i="22"/>
  <c r="DT95" i="22"/>
  <c r="CV95" i="22"/>
  <c r="DD95" i="22"/>
  <c r="DL95" i="22"/>
  <c r="EJ95" i="22" s="1"/>
  <c r="DW330" i="22"/>
  <c r="FC330" i="22" s="1"/>
  <c r="FW141" i="22"/>
  <c r="EU190" i="22"/>
  <c r="ET330" i="22"/>
  <c r="FN330" i="22"/>
  <c r="CO143" i="22"/>
  <c r="CW143" i="22"/>
  <c r="DE143" i="22"/>
  <c r="EC143" i="22" s="1"/>
  <c r="DM143" i="22"/>
  <c r="EK143" i="22" s="1"/>
  <c r="EY283" i="22"/>
  <c r="CO45" i="22"/>
  <c r="CW45" i="22"/>
  <c r="DE45" i="22"/>
  <c r="EC45" i="22" s="1"/>
  <c r="DM45" i="22"/>
  <c r="EQ142" i="22"/>
  <c r="FG142" i="22" s="1"/>
  <c r="EP238" i="22"/>
  <c r="DR238" i="22"/>
  <c r="DZ238" i="22" s="1"/>
  <c r="DB238" i="22"/>
  <c r="CT238" i="22"/>
  <c r="DJ238" i="22"/>
  <c r="EH238" i="22" s="1"/>
  <c r="CX238" i="22"/>
  <c r="DN238" i="22"/>
  <c r="EL238" i="22" s="1"/>
  <c r="CP238" i="22"/>
  <c r="DF238" i="22"/>
  <c r="DV238" i="22" s="1"/>
  <c r="EQ238" i="22"/>
  <c r="DS238" i="22"/>
  <c r="DC238" i="22"/>
  <c r="DK238" i="22"/>
  <c r="EI238" i="22" s="1"/>
  <c r="CU238" i="22"/>
  <c r="DN285" i="22"/>
  <c r="EL285" i="22" s="1"/>
  <c r="DF285" i="22"/>
  <c r="ED285" i="22" s="1"/>
  <c r="CX285" i="22"/>
  <c r="CP285" i="22"/>
  <c r="FB93" i="22"/>
  <c r="FR93" i="22" s="1"/>
  <c r="FL191" i="22"/>
  <c r="FA142" i="22"/>
  <c r="FO44" i="22"/>
  <c r="DK45" i="22"/>
  <c r="CU45" i="22"/>
  <c r="DC45" i="22"/>
  <c r="DS45" i="22"/>
  <c r="EW329" i="22"/>
  <c r="DT285" i="22"/>
  <c r="ER285" i="22" s="1"/>
  <c r="DD285" i="22"/>
  <c r="DL285" i="22"/>
  <c r="EJ285" i="22" s="1"/>
  <c r="CV285" i="22"/>
  <c r="FK44" i="22"/>
  <c r="DR331" i="22"/>
  <c r="EP331" i="22" s="1"/>
  <c r="DB331" i="22"/>
  <c r="DJ331" i="22"/>
  <c r="CT331" i="22"/>
  <c r="FI43" i="22"/>
  <c r="FW236" i="22"/>
  <c r="DF192" i="22"/>
  <c r="ED192" i="22" s="1"/>
  <c r="DN192" i="22"/>
  <c r="EL192" i="22" s="1"/>
  <c r="CP192" i="22"/>
  <c r="CX192" i="22"/>
  <c r="FO330" i="22"/>
  <c r="EZ283" i="22"/>
  <c r="FJ44" i="22"/>
  <c r="DR95" i="22"/>
  <c r="CT95" i="22"/>
  <c r="DB95" i="22"/>
  <c r="DJ95" i="22"/>
  <c r="EH95" i="22" s="1"/>
  <c r="X97" i="22"/>
  <c r="AS96" i="22"/>
  <c r="FJ43" i="22"/>
  <c r="FK330" i="22"/>
  <c r="FE329" i="22"/>
  <c r="EN143" i="22"/>
  <c r="DP143" i="22"/>
  <c r="CZ143" i="22"/>
  <c r="CR143" i="22"/>
  <c r="DH143" i="22"/>
  <c r="EF143" i="22" s="1"/>
  <c r="EA44" i="22"/>
  <c r="FG44" i="22" s="1"/>
  <c r="FD237" i="22"/>
  <c r="CR45" i="22"/>
  <c r="DP45" i="22"/>
  <c r="EN45" i="22" s="1"/>
  <c r="CZ45" i="22"/>
  <c r="DH45" i="22"/>
  <c r="EF45" i="22" s="1"/>
  <c r="FM93" i="22"/>
  <c r="DT238" i="22"/>
  <c r="ER238" i="22" s="1"/>
  <c r="DD238" i="22"/>
  <c r="DL238" i="22"/>
  <c r="CV238" i="22"/>
  <c r="X240" i="22"/>
  <c r="AS239" i="22"/>
  <c r="ES236" i="22"/>
  <c r="FQ236" i="22" s="1"/>
  <c r="DQ285" i="22"/>
  <c r="EO285" i="22" s="1"/>
  <c r="DI285" i="22"/>
  <c r="EG285" i="22" s="1"/>
  <c r="DA285" i="22"/>
  <c r="CS285" i="22"/>
  <c r="FD93" i="22"/>
  <c r="FM284" i="22"/>
  <c r="EY330" i="22"/>
  <c r="DX142" i="22"/>
  <c r="ES94" i="22"/>
  <c r="FQ94" i="22" s="1"/>
  <c r="FQ329" i="22"/>
  <c r="DV142" i="22"/>
  <c r="FB142" i="22" s="1"/>
  <c r="FW329" i="22"/>
  <c r="DW44" i="22"/>
  <c r="FC44" i="22" s="1"/>
  <c r="DY237" i="22"/>
  <c r="DM331" i="22"/>
  <c r="EK331" i="22" s="1"/>
  <c r="DE331" i="22"/>
  <c r="EC331" i="22" s="1"/>
  <c r="CW331" i="22"/>
  <c r="CO331" i="22"/>
  <c r="X333" i="22"/>
  <c r="AS332" i="22"/>
  <c r="EW284" i="22"/>
  <c r="CV192" i="22"/>
  <c r="DD192" i="22"/>
  <c r="DL192" i="22"/>
  <c r="EJ192" i="22" s="1"/>
  <c r="DT192" i="22"/>
  <c r="EB192" i="22" s="1"/>
  <c r="FV190" i="22"/>
  <c r="EG330" i="22"/>
  <c r="DV44" i="22"/>
  <c r="FB44" i="22" s="1"/>
  <c r="DO95" i="22"/>
  <c r="EM95" i="22" s="1"/>
  <c r="DG95" i="22"/>
  <c r="CY95" i="22"/>
  <c r="CQ95" i="22"/>
  <c r="FQ93" i="22"/>
  <c r="FR283" i="22"/>
  <c r="EE237" i="22"/>
  <c r="FK237" i="22" s="1"/>
  <c r="EV191" i="22"/>
  <c r="DA143" i="22"/>
  <c r="DI143" i="22"/>
  <c r="EG143" i="22" s="1"/>
  <c r="DQ143" i="22"/>
  <c r="EO143" i="22" s="1"/>
  <c r="CS143" i="22"/>
  <c r="EL143" i="22"/>
  <c r="DN143" i="22"/>
  <c r="CP143" i="22"/>
  <c r="CX143" i="22"/>
  <c r="DF143" i="22"/>
  <c r="ED143" i="22" s="1"/>
  <c r="EV237" i="22"/>
  <c r="CS45" i="22"/>
  <c r="DA45" i="22"/>
  <c r="DI45" i="22"/>
  <c r="EG45" i="22" s="1"/>
  <c r="DQ45" i="22"/>
  <c r="DN45" i="22"/>
  <c r="EL45" i="22" s="1"/>
  <c r="DF45" i="22"/>
  <c r="ED45" i="22" s="1"/>
  <c r="CX45" i="22"/>
  <c r="CP45" i="22"/>
  <c r="EK330" i="22"/>
  <c r="FA330" i="22" s="1"/>
  <c r="EC44" i="22"/>
  <c r="FA44" i="22" s="1"/>
  <c r="EN44" i="22"/>
  <c r="FD44" i="22" s="1"/>
  <c r="DP238" i="22"/>
  <c r="CZ238" i="22"/>
  <c r="EN238" i="22"/>
  <c r="CR238" i="22"/>
  <c r="DH238" i="22"/>
  <c r="EF238" i="22" s="1"/>
  <c r="DS285" i="22"/>
  <c r="EQ285" i="22" s="1"/>
  <c r="DK285" i="22"/>
  <c r="EI285" i="22" s="1"/>
  <c r="DC285" i="22"/>
  <c r="CU285" i="22"/>
  <c r="X287" i="22"/>
  <c r="AS286" i="22"/>
  <c r="EP284" i="22"/>
  <c r="FN284" i="22" s="1"/>
  <c r="FD43" i="22"/>
  <c r="FT43" i="22" s="1"/>
  <c r="ES43" i="22"/>
  <c r="FL94" i="22"/>
  <c r="ED237" i="22"/>
  <c r="FJ237" i="22" s="1"/>
  <c r="FJ142" i="22"/>
  <c r="FT236" i="22"/>
  <c r="EN284" i="22"/>
  <c r="FD284" i="22" s="1"/>
  <c r="FX329" i="22"/>
  <c r="ER191" i="22"/>
  <c r="FH191" i="22" s="1"/>
  <c r="DD331" i="22"/>
  <c r="DT331" i="22"/>
  <c r="EB331" i="22" s="1"/>
  <c r="CV331" i="22"/>
  <c r="DL331" i="22"/>
  <c r="EJ331" i="22" s="1"/>
  <c r="DG331" i="22"/>
  <c r="EE331" i="22" s="1"/>
  <c r="CY331" i="22"/>
  <c r="CQ331" i="22"/>
  <c r="DO331" i="22"/>
  <c r="EM331" i="22" s="1"/>
  <c r="EZ44" i="22"/>
  <c r="ET190" i="22"/>
  <c r="FI237" i="22"/>
  <c r="CS192" i="22"/>
  <c r="DA192" i="22"/>
  <c r="DI192" i="22"/>
  <c r="EG192" i="22" s="1"/>
  <c r="DQ192" i="22"/>
  <c r="EO192" i="22" s="1"/>
  <c r="EO330" i="22"/>
  <c r="EW330" i="22" s="1"/>
  <c r="EZ142" i="22"/>
  <c r="FR236" i="22"/>
  <c r="EO44" i="22"/>
  <c r="FM44" i="22" s="1"/>
  <c r="CR95" i="22"/>
  <c r="CZ95" i="22"/>
  <c r="DP95" i="22"/>
  <c r="DH95" i="22"/>
  <c r="EF95" i="22" s="1"/>
  <c r="DM95" i="22"/>
  <c r="DE95" i="22"/>
  <c r="EC95" i="22" s="1"/>
  <c r="CW95" i="22"/>
  <c r="CO95" i="22"/>
  <c r="EX237" i="22"/>
  <c r="FP190" i="22"/>
  <c r="DV191" i="22"/>
  <c r="EG191" i="22"/>
  <c r="FM191" i="22" s="1"/>
  <c r="EW93" i="22"/>
  <c r="EK284" i="22"/>
  <c r="FA284" i="22" s="1"/>
  <c r="EZ284" i="22"/>
  <c r="DT143" i="22"/>
  <c r="ER143" i="22" s="1"/>
  <c r="DD143" i="22"/>
  <c r="CV143" i="22"/>
  <c r="DL143" i="22"/>
  <c r="EJ143" i="22" s="1"/>
  <c r="FL237" i="22"/>
  <c r="EU284" i="22"/>
  <c r="EI191" i="22"/>
  <c r="FO191" i="22" s="1"/>
  <c r="CV45" i="22"/>
  <c r="DD45" i="22"/>
  <c r="DL45" i="22"/>
  <c r="EJ45" i="22" s="1"/>
  <c r="DT45" i="22"/>
  <c r="EY142" i="22"/>
  <c r="EV141" i="22"/>
  <c r="FT141" i="22" s="1"/>
  <c r="EY94" i="22"/>
  <c r="EC238" i="22"/>
  <c r="DE238" i="22"/>
  <c r="CO238" i="22"/>
  <c r="DM238" i="22"/>
  <c r="DU238" i="22" s="1"/>
  <c r="CW238" i="22"/>
  <c r="EE285" i="22"/>
  <c r="DO285" i="22"/>
  <c r="DW285" i="22" s="1"/>
  <c r="DG285" i="22"/>
  <c r="CY285" i="22"/>
  <c r="CQ285" i="22"/>
  <c r="FC190" i="22"/>
  <c r="FH190" i="22"/>
  <c r="FX190" i="22" s="1"/>
  <c r="FE141" i="22"/>
  <c r="FU141" i="22" s="1"/>
  <c r="EF142" i="22"/>
  <c r="FL142" i="22" s="1"/>
  <c r="FK191" i="22"/>
  <c r="ET142" i="22"/>
  <c r="FR142" i="22" s="1"/>
  <c r="EL284" i="22"/>
  <c r="FJ284" i="22" s="1"/>
  <c r="DK331" i="22"/>
  <c r="EI331" i="22" s="1"/>
  <c r="DC331" i="22"/>
  <c r="CU331" i="22"/>
  <c r="DS331" i="22"/>
  <c r="EQ331" i="22" s="1"/>
  <c r="FP44" i="22"/>
  <c r="FK94" i="22"/>
  <c r="ET43" i="22"/>
  <c r="FR43" i="22" s="1"/>
  <c r="EC237" i="22"/>
  <c r="ES237" i="22" s="1"/>
  <c r="X194" i="22"/>
  <c r="AS193" i="22"/>
  <c r="DS95" i="22"/>
  <c r="EQ95" i="22" s="1"/>
  <c r="DK95" i="22"/>
  <c r="EI95" i="22" s="1"/>
  <c r="DC95" i="22"/>
  <c r="CU95" i="22"/>
  <c r="FN237" i="22"/>
  <c r="EY284" i="22"/>
  <c r="ED191" i="22"/>
  <c r="FJ191" i="22" s="1"/>
  <c r="DY94" i="22"/>
  <c r="DX191" i="22"/>
  <c r="FD191" i="22" s="1"/>
  <c r="FP284" i="22"/>
  <c r="EV190" i="22"/>
  <c r="FT190" i="22" s="1"/>
  <c r="FI142" i="22"/>
  <c r="FK284" i="22"/>
  <c r="FL93" i="22"/>
  <c r="EA94" i="22"/>
  <c r="FG94" i="22" s="1"/>
  <c r="ET94" i="22"/>
  <c r="DQ238" i="22"/>
  <c r="EO238" i="22" s="1"/>
  <c r="DA238" i="22"/>
  <c r="DI238" i="22"/>
  <c r="EG238" i="22" s="1"/>
  <c r="CS238" i="22"/>
  <c r="CO285" i="22"/>
  <c r="CW285" i="22"/>
  <c r="DE285" i="22"/>
  <c r="EC285" i="22" s="1"/>
  <c r="DM285" i="22"/>
  <c r="EB330" i="22"/>
  <c r="FH330" i="22" s="1"/>
  <c r="FN142" i="22"/>
  <c r="EG237" i="22"/>
  <c r="EW237" i="22" s="1"/>
  <c r="EJ237" i="22"/>
  <c r="FP237" i="22" s="1"/>
  <c r="EU142" i="22"/>
  <c r="EY190" i="22"/>
  <c r="FW190" i="22" s="1"/>
  <c r="EX44" i="22"/>
  <c r="EE192" i="22"/>
  <c r="DG192" i="22"/>
  <c r="CQ192" i="22"/>
  <c r="CY192" i="22"/>
  <c r="DO192" i="22"/>
  <c r="EM192" i="22" s="1"/>
  <c r="FP142" i="22"/>
  <c r="EU330" i="22"/>
  <c r="EG94" i="22"/>
  <c r="FM94" i="22" s="1"/>
  <c r="DW237" i="22"/>
  <c r="FC237" i="22" s="1"/>
  <c r="DU191" i="22"/>
  <c r="FB330" i="22"/>
  <c r="DB143" i="22"/>
  <c r="DR143" i="22"/>
  <c r="EP143" i="22" s="1"/>
  <c r="CT143" i="22"/>
  <c r="DJ143" i="22"/>
  <c r="EH143" i="22" s="1"/>
  <c r="X145" i="22"/>
  <c r="AS144" i="22"/>
  <c r="EI237" i="22"/>
  <c r="EY237" i="22" s="1"/>
  <c r="DJ45" i="22"/>
  <c r="EH45" i="22" s="1"/>
  <c r="CT45" i="22"/>
  <c r="DB45" i="22"/>
  <c r="DR45" i="22"/>
  <c r="X47" i="22"/>
  <c r="AS46" i="22"/>
  <c r="EV283" i="22"/>
  <c r="FT283" i="22" s="1"/>
  <c r="FO142" i="22"/>
  <c r="FO94" i="22"/>
  <c r="DJ285" i="22"/>
  <c r="EH285" i="22" s="1"/>
  <c r="DR285" i="22"/>
  <c r="EP285" i="22" s="1"/>
  <c r="CT285" i="22"/>
  <c r="DB285" i="22"/>
  <c r="FD94" i="22"/>
  <c r="EX94" i="22"/>
  <c r="DA331" i="22"/>
  <c r="DQ331" i="22"/>
  <c r="EO331" i="22" s="1"/>
  <c r="DI331" i="22"/>
  <c r="DY331" i="22" s="1"/>
  <c r="CS331" i="22"/>
  <c r="EN192" i="22"/>
  <c r="DH192" i="22"/>
  <c r="EF192" i="22" s="1"/>
  <c r="CR192" i="22"/>
  <c r="CZ192" i="22"/>
  <c r="DP192" i="22"/>
  <c r="DX192" i="22"/>
  <c r="EQ143" i="22"/>
  <c r="EA143" i="22"/>
  <c r="DS143" i="22"/>
  <c r="DK143" i="22"/>
  <c r="EI143" i="22" s="1"/>
  <c r="DC143" i="22"/>
  <c r="CU143" i="22"/>
  <c r="EF330" i="22"/>
  <c r="FD330" i="22" s="1"/>
  <c r="EX142" i="22"/>
  <c r="FN94" i="22"/>
  <c r="DH331" i="22"/>
  <c r="EF331" i="22" s="1"/>
  <c r="CR331" i="22"/>
  <c r="CZ331" i="22"/>
  <c r="DP331" i="22"/>
  <c r="FK142" i="22"/>
  <c r="EU94" i="22"/>
  <c r="DM192" i="22"/>
  <c r="EK192" i="22" s="1"/>
  <c r="CO192" i="22"/>
  <c r="CW192" i="22"/>
  <c r="DE192" i="22"/>
  <c r="EC192" i="22" s="1"/>
  <c r="DJ192" i="22"/>
  <c r="EH192" i="22" s="1"/>
  <c r="CT192" i="22"/>
  <c r="DB192" i="22"/>
  <c r="DR192" i="22"/>
  <c r="DZ192" i="22" s="1"/>
  <c r="EA330" i="22"/>
  <c r="FG330" i="22" s="1"/>
  <c r="FH142" i="22"/>
  <c r="ET44" i="22"/>
  <c r="EW44" i="22"/>
  <c r="CS95" i="22"/>
  <c r="DA95" i="22"/>
  <c r="DI95" i="22"/>
  <c r="EG95" i="22" s="1"/>
  <c r="DQ95" i="22"/>
  <c r="CX95" i="22"/>
  <c r="DF95" i="22"/>
  <c r="DN95" i="22"/>
  <c r="EL95" i="22" s="1"/>
  <c r="CP95" i="22"/>
  <c r="FO284" i="22"/>
  <c r="DY191" i="22"/>
  <c r="FE191" i="22" s="1"/>
  <c r="ES284" i="22"/>
  <c r="EC191" i="22"/>
  <c r="FI191" i="22" s="1"/>
  <c r="EH191" i="22"/>
  <c r="FF191" i="22" s="1"/>
  <c r="FJ330" i="22"/>
  <c r="EX330" i="22"/>
  <c r="FV330" i="22" s="1"/>
  <c r="EX43" i="22"/>
  <c r="DO143" i="22"/>
  <c r="EM143" i="22" s="1"/>
  <c r="DG143" i="22"/>
  <c r="EE143" i="22" s="1"/>
  <c r="CY143" i="22"/>
  <c r="CQ143" i="22"/>
  <c r="ES142" i="22"/>
  <c r="FQ142" i="22" s="1"/>
  <c r="EY44" i="22"/>
  <c r="EA191" i="22"/>
  <c r="FG191" i="22" s="1"/>
  <c r="FD329" i="22"/>
  <c r="FT329" i="22" s="1"/>
  <c r="DG45" i="22"/>
  <c r="EE45" i="22" s="1"/>
  <c r="CQ45" i="22"/>
  <c r="CY45" i="22"/>
  <c r="DO45" i="22"/>
  <c r="FJ94" i="22"/>
  <c r="DO238" i="22"/>
  <c r="EM238" i="22" s="1"/>
  <c r="DG238" i="22"/>
  <c r="EE238" i="22" s="1"/>
  <c r="CY238" i="22"/>
  <c r="CQ238" i="22"/>
  <c r="EN285" i="22"/>
  <c r="DP285" i="22"/>
  <c r="CR285" i="22"/>
  <c r="CZ285" i="22"/>
  <c r="DH285" i="22"/>
  <c r="EF285" i="22" s="1"/>
  <c r="EX284" i="22"/>
  <c r="AS45" i="17"/>
  <c r="X46" i="17"/>
  <c r="X331" i="17"/>
  <c r="AS330" i="17"/>
  <c r="AS284" i="17"/>
  <c r="X285" i="17"/>
  <c r="AS238" i="17"/>
  <c r="X239" i="17"/>
  <c r="X192" i="17"/>
  <c r="AS191" i="17"/>
  <c r="AS143" i="17"/>
  <c r="X144" i="17"/>
  <c r="AS94" i="17"/>
  <c r="X95" i="17"/>
  <c r="FZ22" i="17"/>
  <c r="DH26" i="17"/>
  <c r="DG28" i="17"/>
  <c r="DF27" i="17"/>
  <c r="DE26" i="17"/>
  <c r="FS236" i="17" l="1"/>
  <c r="FA142" i="17"/>
  <c r="BY145" i="22"/>
  <c r="BI145" i="22"/>
  <c r="CG145" i="22" s="1"/>
  <c r="CF145" i="22"/>
  <c r="BP145" i="22"/>
  <c r="CN145" i="22" s="1"/>
  <c r="CE145" i="22"/>
  <c r="BO145" i="22"/>
  <c r="CM145" i="22" s="1"/>
  <c r="CC145" i="22"/>
  <c r="BM145" i="22"/>
  <c r="CK145" i="22" s="1"/>
  <c r="CB145" i="22"/>
  <c r="BL145" i="22"/>
  <c r="CJ145" i="22" s="1"/>
  <c r="CA145" i="22"/>
  <c r="BK145" i="22"/>
  <c r="CI145" i="22" s="1"/>
  <c r="BZ145" i="22"/>
  <c r="BJ145" i="22"/>
  <c r="CH145" i="22" s="1"/>
  <c r="CD145" i="22"/>
  <c r="BN145" i="22"/>
  <c r="CL145" i="22" s="1"/>
  <c r="CK192" i="17"/>
  <c r="CC192" i="17"/>
  <c r="BM192" i="17"/>
  <c r="CJ192" i="17"/>
  <c r="CB192" i="17"/>
  <c r="BL192" i="17"/>
  <c r="CI192" i="17"/>
  <c r="CA192" i="17"/>
  <c r="BK192" i="17"/>
  <c r="CH192" i="17"/>
  <c r="BZ192" i="17"/>
  <c r="BJ192" i="17"/>
  <c r="CG192" i="17"/>
  <c r="BY192" i="17"/>
  <c r="BI192" i="17"/>
  <c r="CN192" i="17"/>
  <c r="CF192" i="17"/>
  <c r="BP192" i="17"/>
  <c r="CM192" i="17"/>
  <c r="CE192" i="17"/>
  <c r="BO192" i="17"/>
  <c r="CL192" i="17"/>
  <c r="CD192" i="17"/>
  <c r="BN192" i="17"/>
  <c r="DW143" i="22"/>
  <c r="DY95" i="22"/>
  <c r="FS330" i="22"/>
  <c r="EB45" i="22"/>
  <c r="DU143" i="22"/>
  <c r="FA143" i="22" s="1"/>
  <c r="DX239" i="23"/>
  <c r="DX144" i="23"/>
  <c r="FD144" i="23" s="1"/>
  <c r="CF193" i="23"/>
  <c r="BP193" i="23"/>
  <c r="CN193" i="23" s="1"/>
  <c r="CE193" i="23"/>
  <c r="BO193" i="23"/>
  <c r="CM193" i="23" s="1"/>
  <c r="CD193" i="23"/>
  <c r="BN193" i="23"/>
  <c r="CL193" i="23" s="1"/>
  <c r="CC193" i="23"/>
  <c r="BM193" i="23"/>
  <c r="CK193" i="23" s="1"/>
  <c r="CB193" i="23"/>
  <c r="BL193" i="23"/>
  <c r="CJ193" i="23" s="1"/>
  <c r="CA193" i="23"/>
  <c r="BK193" i="23"/>
  <c r="CI193" i="23" s="1"/>
  <c r="BZ193" i="23"/>
  <c r="BJ193" i="23"/>
  <c r="CH193" i="23" s="1"/>
  <c r="BY193" i="23"/>
  <c r="BI193" i="23"/>
  <c r="CG193" i="23" s="1"/>
  <c r="FL191" i="24"/>
  <c r="BZ96" i="24"/>
  <c r="BJ96" i="24"/>
  <c r="CH96" i="24" s="1"/>
  <c r="BY96" i="24"/>
  <c r="BI96" i="24"/>
  <c r="CG96" i="24" s="1"/>
  <c r="CF96" i="24"/>
  <c r="BP96" i="24"/>
  <c r="CE96" i="24"/>
  <c r="BO96" i="24"/>
  <c r="CM96" i="24" s="1"/>
  <c r="CD96" i="24"/>
  <c r="BN96" i="24"/>
  <c r="CL96" i="24" s="1"/>
  <c r="CC96" i="24"/>
  <c r="BM96" i="24"/>
  <c r="CK96" i="24" s="1"/>
  <c r="CB96" i="24"/>
  <c r="BL96" i="24"/>
  <c r="CJ96" i="24" s="1"/>
  <c r="CA96" i="24"/>
  <c r="BK96" i="24"/>
  <c r="CI96" i="24" s="1"/>
  <c r="EA238" i="24"/>
  <c r="FL237" i="17"/>
  <c r="ED330" i="17"/>
  <c r="DF330" i="17"/>
  <c r="CP330" i="17"/>
  <c r="CX330" i="17"/>
  <c r="DN330" i="17"/>
  <c r="DV330" i="17" s="1"/>
  <c r="EV92" i="17"/>
  <c r="FT92" i="17" s="1"/>
  <c r="FH329" i="17"/>
  <c r="FU141" i="17"/>
  <c r="DJ143" i="17"/>
  <c r="EH143" i="17" s="1"/>
  <c r="CT143" i="17"/>
  <c r="DR143" i="17"/>
  <c r="DZ143" i="17" s="1"/>
  <c r="DB143" i="17"/>
  <c r="EP143" i="17"/>
  <c r="FR236" i="17"/>
  <c r="DX142" i="17"/>
  <c r="DF284" i="17"/>
  <c r="CP284" i="17"/>
  <c r="CX284" i="17"/>
  <c r="DN284" i="17"/>
  <c r="EL284" i="17" s="1"/>
  <c r="DU93" i="17"/>
  <c r="FA93" i="17" s="1"/>
  <c r="ES93" i="17"/>
  <c r="FM283" i="17"/>
  <c r="FU283" i="17" s="1"/>
  <c r="DV190" i="17"/>
  <c r="FB190" i="17" s="1"/>
  <c r="DV237" i="17"/>
  <c r="FK141" i="17"/>
  <c r="EI94" i="17"/>
  <c r="DK94" i="17"/>
  <c r="CU94" i="17"/>
  <c r="DS94" i="17"/>
  <c r="EQ94" i="17" s="1"/>
  <c r="DC94" i="17"/>
  <c r="FI141" i="17"/>
  <c r="FQ141" i="17" s="1"/>
  <c r="FK189" i="17"/>
  <c r="FS189" i="17" s="1"/>
  <c r="FZ327" i="17"/>
  <c r="DE238" i="17"/>
  <c r="EC238" i="17" s="1"/>
  <c r="CO238" i="17"/>
  <c r="CW238" i="17"/>
  <c r="DM238" i="17"/>
  <c r="EK238" i="17" s="1"/>
  <c r="FT282" i="17"/>
  <c r="DW93" i="17"/>
  <c r="FC93" i="17" s="1"/>
  <c r="FK142" i="17"/>
  <c r="DX329" i="17"/>
  <c r="FD329" i="17" s="1"/>
  <c r="FR189" i="17"/>
  <c r="FP142" i="17"/>
  <c r="FA236" i="17"/>
  <c r="FQ236" i="17" s="1"/>
  <c r="DW237" i="17"/>
  <c r="FC237" i="17" s="1"/>
  <c r="CP45" i="17"/>
  <c r="DN45" i="17"/>
  <c r="EL45" i="17" s="1"/>
  <c r="CX45" i="17"/>
  <c r="FX188" i="17"/>
  <c r="EG93" i="17"/>
  <c r="EW93" i="17" s="1"/>
  <c r="FU93" i="17" s="1"/>
  <c r="DY142" i="17"/>
  <c r="FE142" i="17" s="1"/>
  <c r="EL191" i="17"/>
  <c r="DF191" i="17"/>
  <c r="DV191" i="17" s="1"/>
  <c r="CP191" i="17"/>
  <c r="DN191" i="17"/>
  <c r="CX191" i="17"/>
  <c r="FD236" i="17"/>
  <c r="FT236" i="17" s="1"/>
  <c r="CG239" i="17"/>
  <c r="BY239" i="17"/>
  <c r="BI239" i="17"/>
  <c r="CN239" i="17"/>
  <c r="CF239" i="17"/>
  <c r="BP239" i="17"/>
  <c r="CM239" i="17"/>
  <c r="CE239" i="17"/>
  <c r="BO239" i="17"/>
  <c r="CL239" i="17"/>
  <c r="CD239" i="17"/>
  <c r="BN239" i="17"/>
  <c r="CK239" i="17"/>
  <c r="CC239" i="17"/>
  <c r="BM239" i="17"/>
  <c r="CJ239" i="17"/>
  <c r="CB239" i="17"/>
  <c r="BL239" i="17"/>
  <c r="CH239" i="17"/>
  <c r="BZ239" i="17"/>
  <c r="BJ239" i="17"/>
  <c r="BK239" i="17"/>
  <c r="CI239" i="17"/>
  <c r="CA239" i="17"/>
  <c r="CC331" i="23"/>
  <c r="BM331" i="23"/>
  <c r="CK331" i="23" s="1"/>
  <c r="CB331" i="23"/>
  <c r="BL331" i="23"/>
  <c r="CJ331" i="23" s="1"/>
  <c r="CA331" i="23"/>
  <c r="BK331" i="23"/>
  <c r="CI331" i="23" s="1"/>
  <c r="BZ331" i="23"/>
  <c r="BJ331" i="23"/>
  <c r="CH331" i="23" s="1"/>
  <c r="BY331" i="23"/>
  <c r="BI331" i="23"/>
  <c r="CG331" i="23" s="1"/>
  <c r="CF331" i="23"/>
  <c r="BP331" i="23"/>
  <c r="CN331" i="23" s="1"/>
  <c r="CE331" i="23"/>
  <c r="BO331" i="23"/>
  <c r="CM331" i="23" s="1"/>
  <c r="CD331" i="23"/>
  <c r="BN331" i="23"/>
  <c r="CL331" i="23" s="1"/>
  <c r="CF286" i="24"/>
  <c r="BP286" i="24"/>
  <c r="CE286" i="24"/>
  <c r="BO286" i="24"/>
  <c r="CM286" i="24" s="1"/>
  <c r="CD286" i="24"/>
  <c r="BN286" i="24"/>
  <c r="CL286" i="24" s="1"/>
  <c r="CC286" i="24"/>
  <c r="BM286" i="24"/>
  <c r="CK286" i="24" s="1"/>
  <c r="CA286" i="24"/>
  <c r="BK286" i="24"/>
  <c r="CI286" i="24" s="1"/>
  <c r="BJ286" i="24"/>
  <c r="CH286" i="24" s="1"/>
  <c r="BI286" i="24"/>
  <c r="CG286" i="24" s="1"/>
  <c r="BZ286" i="24"/>
  <c r="BY286" i="24"/>
  <c r="CB286" i="24"/>
  <c r="BL286" i="24"/>
  <c r="CJ286" i="24" s="1"/>
  <c r="FZ140" i="24"/>
  <c r="EX283" i="17"/>
  <c r="FJ142" i="17"/>
  <c r="EI142" i="17"/>
  <c r="FG142" i="17" s="1"/>
  <c r="CO143" i="17"/>
  <c r="DE143" i="17"/>
  <c r="CW143" i="17"/>
  <c r="DM143" i="17"/>
  <c r="EK143" i="17" s="1"/>
  <c r="FC236" i="17"/>
  <c r="CS284" i="17"/>
  <c r="DI284" i="17"/>
  <c r="DA284" i="17"/>
  <c r="DQ284" i="17"/>
  <c r="EO284" i="17" s="1"/>
  <c r="EK142" i="17"/>
  <c r="FI142" i="17" s="1"/>
  <c r="FQ142" i="17" s="1"/>
  <c r="FG329" i="17"/>
  <c r="CP94" i="17"/>
  <c r="DF94" i="17"/>
  <c r="CX94" i="17"/>
  <c r="DN94" i="17"/>
  <c r="DV94" i="17" s="1"/>
  <c r="EL94" i="17"/>
  <c r="DV283" i="17"/>
  <c r="EY328" i="17"/>
  <c r="ES189" i="17"/>
  <c r="DH238" i="17"/>
  <c r="CR238" i="17"/>
  <c r="CZ238" i="17"/>
  <c r="DP238" i="17"/>
  <c r="EN238" i="17" s="1"/>
  <c r="EB142" i="17"/>
  <c r="FH142" i="17" s="1"/>
  <c r="FX92" i="17"/>
  <c r="FZ91" i="17"/>
  <c r="FT141" i="17"/>
  <c r="FI236" i="17"/>
  <c r="EI237" i="17"/>
  <c r="EY237" i="17" s="1"/>
  <c r="FW237" i="17" s="1"/>
  <c r="EG191" i="17"/>
  <c r="DI191" i="17"/>
  <c r="CS191" i="17"/>
  <c r="DQ191" i="17"/>
  <c r="EO191" i="17" s="1"/>
  <c r="DA191" i="17"/>
  <c r="CA240" i="22"/>
  <c r="BK240" i="22"/>
  <c r="CI240" i="22" s="1"/>
  <c r="BZ240" i="22"/>
  <c r="BJ240" i="22"/>
  <c r="CH240" i="22" s="1"/>
  <c r="BY240" i="22"/>
  <c r="BI240" i="22"/>
  <c r="CG240" i="22" s="1"/>
  <c r="CF240" i="22"/>
  <c r="BP240" i="22"/>
  <c r="CN240" i="22" s="1"/>
  <c r="CE240" i="22"/>
  <c r="BO240" i="22"/>
  <c r="CM240" i="22" s="1"/>
  <c r="CD240" i="22"/>
  <c r="BN240" i="22"/>
  <c r="CL240" i="22" s="1"/>
  <c r="CC240" i="22"/>
  <c r="BM240" i="22"/>
  <c r="CK240" i="22" s="1"/>
  <c r="CB240" i="22"/>
  <c r="BL240" i="22"/>
  <c r="CJ240" i="22" s="1"/>
  <c r="FM330" i="22"/>
  <c r="BY194" i="22"/>
  <c r="BI194" i="22"/>
  <c r="CG194" i="22" s="1"/>
  <c r="CF194" i="22"/>
  <c r="BP194" i="22"/>
  <c r="CN194" i="22" s="1"/>
  <c r="CE194" i="22"/>
  <c r="BO194" i="22"/>
  <c r="CM194" i="22" s="1"/>
  <c r="CC194" i="22"/>
  <c r="BM194" i="22"/>
  <c r="CK194" i="22" s="1"/>
  <c r="CB194" i="22"/>
  <c r="BL194" i="22"/>
  <c r="CJ194" i="22" s="1"/>
  <c r="CA194" i="22"/>
  <c r="BK194" i="22"/>
  <c r="CI194" i="22" s="1"/>
  <c r="BZ194" i="22"/>
  <c r="BJ194" i="22"/>
  <c r="CH194" i="22" s="1"/>
  <c r="CD194" i="22"/>
  <c r="BN194" i="22"/>
  <c r="CL194" i="22" s="1"/>
  <c r="CA287" i="22"/>
  <c r="BK287" i="22"/>
  <c r="CI287" i="22" s="1"/>
  <c r="BZ287" i="22"/>
  <c r="BJ287" i="22"/>
  <c r="CH287" i="22" s="1"/>
  <c r="BY287" i="22"/>
  <c r="BI287" i="22"/>
  <c r="CG287" i="22" s="1"/>
  <c r="CF287" i="22"/>
  <c r="BP287" i="22"/>
  <c r="CN287" i="22" s="1"/>
  <c r="CE287" i="22"/>
  <c r="BO287" i="22"/>
  <c r="CM287" i="22" s="1"/>
  <c r="CD287" i="22"/>
  <c r="BN287" i="22"/>
  <c r="CL287" i="22" s="1"/>
  <c r="CC287" i="22"/>
  <c r="BM287" i="22"/>
  <c r="CK287" i="22" s="1"/>
  <c r="CB287" i="22"/>
  <c r="BL287" i="22"/>
  <c r="CJ287" i="22" s="1"/>
  <c r="BZ333" i="22"/>
  <c r="BJ333" i="22"/>
  <c r="CH333" i="22" s="1"/>
  <c r="BY333" i="22"/>
  <c r="BI333" i="22"/>
  <c r="CG333" i="22" s="1"/>
  <c r="CF333" i="22"/>
  <c r="BP333" i="22"/>
  <c r="CN333" i="22" s="1"/>
  <c r="CE333" i="22"/>
  <c r="BO333" i="22"/>
  <c r="CM333" i="22" s="1"/>
  <c r="CD333" i="22"/>
  <c r="BN333" i="22"/>
  <c r="CL333" i="22" s="1"/>
  <c r="CC333" i="22"/>
  <c r="BM333" i="22"/>
  <c r="CK333" i="22" s="1"/>
  <c r="CB333" i="22"/>
  <c r="BL333" i="22"/>
  <c r="CJ333" i="22" s="1"/>
  <c r="CA333" i="22"/>
  <c r="BK333" i="22"/>
  <c r="CI333" i="22" s="1"/>
  <c r="FT93" i="22"/>
  <c r="DZ95" i="22"/>
  <c r="EB284" i="23"/>
  <c r="BZ47" i="23"/>
  <c r="BY47" i="23"/>
  <c r="BJ47" i="23"/>
  <c r="CH47" i="23" s="1"/>
  <c r="BI47" i="23"/>
  <c r="CG47" i="23" s="1"/>
  <c r="CA47" i="23"/>
  <c r="BK47" i="23"/>
  <c r="CI47" i="23" s="1"/>
  <c r="CB47" i="23"/>
  <c r="BL47" i="23"/>
  <c r="CJ47" i="23" s="1"/>
  <c r="CC47" i="23"/>
  <c r="BM47" i="23"/>
  <c r="CK47" i="23" s="1"/>
  <c r="CD47" i="23"/>
  <c r="BN47" i="23"/>
  <c r="CL47" i="23" s="1"/>
  <c r="CE47" i="23"/>
  <c r="BO47" i="23"/>
  <c r="CM47" i="23" s="1"/>
  <c r="BP47" i="23"/>
  <c r="CN47" i="23" s="1"/>
  <c r="CF47" i="23"/>
  <c r="EB144" i="23"/>
  <c r="FR142" i="24"/>
  <c r="FQ141" i="24"/>
  <c r="DW143" i="24"/>
  <c r="FU283" i="24"/>
  <c r="DD143" i="24"/>
  <c r="EU27" i="17"/>
  <c r="ET142" i="17"/>
  <c r="FR142" i="17" s="1"/>
  <c r="DY44" i="17"/>
  <c r="FE44" i="17" s="1"/>
  <c r="DJ330" i="17"/>
  <c r="EH330" i="17"/>
  <c r="CT330" i="17"/>
  <c r="DB330" i="17"/>
  <c r="DR330" i="17"/>
  <c r="EP330" i="17" s="1"/>
  <c r="DZ330" i="17"/>
  <c r="EB190" i="17"/>
  <c r="FX141" i="17"/>
  <c r="EF143" i="17"/>
  <c r="DH143" i="17"/>
  <c r="CR143" i="17"/>
  <c r="DP143" i="17"/>
  <c r="CZ143" i="17"/>
  <c r="EN143" i="17"/>
  <c r="DU283" i="17"/>
  <c r="FA283" i="17" s="1"/>
  <c r="ES283" i="17"/>
  <c r="FQ283" i="17" s="1"/>
  <c r="EG190" i="17"/>
  <c r="FM190" i="17" s="1"/>
  <c r="FQ328" i="17"/>
  <c r="DL284" i="17"/>
  <c r="CV284" i="17"/>
  <c r="EB284" i="17"/>
  <c r="DT284" i="17"/>
  <c r="ER284" i="17" s="1"/>
  <c r="DD284" i="17"/>
  <c r="DI94" i="17"/>
  <c r="CS94" i="17"/>
  <c r="DQ94" i="17"/>
  <c r="DY94" i="17" s="1"/>
  <c r="DA94" i="17"/>
  <c r="EX142" i="17"/>
  <c r="EB237" i="17"/>
  <c r="FH237" i="17" s="1"/>
  <c r="EZ237" i="17"/>
  <c r="EI238" i="17"/>
  <c r="CU238" i="17"/>
  <c r="EA238" i="17"/>
  <c r="FG238" i="17" s="1"/>
  <c r="DK238" i="17"/>
  <c r="DC238" i="17"/>
  <c r="DS238" i="17"/>
  <c r="EQ238" i="17" s="1"/>
  <c r="EX43" i="17"/>
  <c r="FV43" i="17" s="1"/>
  <c r="EU142" i="17"/>
  <c r="FS142" i="17" s="1"/>
  <c r="EF190" i="17"/>
  <c r="FL190" i="17" s="1"/>
  <c r="FL283" i="17"/>
  <c r="FA189" i="17"/>
  <c r="EU92" i="17"/>
  <c r="FS92" i="17" s="1"/>
  <c r="DT45" i="17"/>
  <c r="ER45" i="17" s="1"/>
  <c r="DD45" i="17"/>
  <c r="CV45" i="17"/>
  <c r="DL45" i="17"/>
  <c r="EJ45" i="17"/>
  <c r="EZ45" i="17" s="1"/>
  <c r="FE328" i="17"/>
  <c r="FU328" i="17" s="1"/>
  <c r="EJ283" i="17"/>
  <c r="EZ283" i="17" s="1"/>
  <c r="FM142" i="17"/>
  <c r="FJ329" i="17"/>
  <c r="DZ190" i="17"/>
  <c r="FF190" i="17" s="1"/>
  <c r="FO237" i="17"/>
  <c r="DL191" i="17"/>
  <c r="CV191" i="17"/>
  <c r="DT191" i="17"/>
  <c r="ER191" i="17" s="1"/>
  <c r="DD191" i="17"/>
  <c r="FF282" i="17"/>
  <c r="CN95" i="17"/>
  <c r="CF95" i="17"/>
  <c r="BP95" i="17"/>
  <c r="CM95" i="17"/>
  <c r="CE95" i="17"/>
  <c r="BO95" i="17"/>
  <c r="CL95" i="17"/>
  <c r="CD95" i="17"/>
  <c r="BN95" i="17"/>
  <c r="CK95" i="17"/>
  <c r="CC95" i="17"/>
  <c r="BM95" i="17"/>
  <c r="CJ95" i="17"/>
  <c r="CB95" i="17"/>
  <c r="BL95" i="17"/>
  <c r="CI95" i="17"/>
  <c r="CA95" i="17"/>
  <c r="BK95" i="17"/>
  <c r="CH95" i="17"/>
  <c r="BZ95" i="17"/>
  <c r="BJ95" i="17"/>
  <c r="CG95" i="17"/>
  <c r="BY95" i="17"/>
  <c r="BI95" i="17"/>
  <c r="CG285" i="17"/>
  <c r="BY285" i="17"/>
  <c r="BI285" i="17"/>
  <c r="CN285" i="17"/>
  <c r="CF285" i="17"/>
  <c r="BP285" i="17"/>
  <c r="CM285" i="17"/>
  <c r="CE285" i="17"/>
  <c r="BO285" i="17"/>
  <c r="CL285" i="17"/>
  <c r="CD285" i="17"/>
  <c r="BN285" i="17"/>
  <c r="CK285" i="17"/>
  <c r="CC285" i="17"/>
  <c r="BM285" i="17"/>
  <c r="CJ285" i="17"/>
  <c r="CB285" i="17"/>
  <c r="BL285" i="17"/>
  <c r="CH285" i="17"/>
  <c r="BZ285" i="17"/>
  <c r="BJ285" i="17"/>
  <c r="CI285" i="17"/>
  <c r="CA285" i="17"/>
  <c r="BK285" i="17"/>
  <c r="FV43" i="22"/>
  <c r="DX331" i="22"/>
  <c r="DW192" i="22"/>
  <c r="DU331" i="22"/>
  <c r="FA331" i="22" s="1"/>
  <c r="BZ97" i="23"/>
  <c r="BJ97" i="23"/>
  <c r="CH97" i="23" s="1"/>
  <c r="BY97" i="23"/>
  <c r="BI97" i="23"/>
  <c r="CG97" i="23" s="1"/>
  <c r="CF97" i="23"/>
  <c r="BP97" i="23"/>
  <c r="CN97" i="23" s="1"/>
  <c r="CE97" i="23"/>
  <c r="BO97" i="23"/>
  <c r="CM97" i="23" s="1"/>
  <c r="CD97" i="23"/>
  <c r="BN97" i="23"/>
  <c r="CL97" i="23" s="1"/>
  <c r="CC97" i="23"/>
  <c r="BM97" i="23"/>
  <c r="CK97" i="23" s="1"/>
  <c r="CB97" i="23"/>
  <c r="BL97" i="23"/>
  <c r="CJ97" i="23" s="1"/>
  <c r="CA97" i="23"/>
  <c r="BK97" i="23"/>
  <c r="CI97" i="23" s="1"/>
  <c r="CF241" i="23"/>
  <c r="BP241" i="23"/>
  <c r="CN241" i="23" s="1"/>
  <c r="CE241" i="23"/>
  <c r="BO241" i="23"/>
  <c r="CM241" i="23" s="1"/>
  <c r="CD241" i="23"/>
  <c r="BN241" i="23"/>
  <c r="CL241" i="23" s="1"/>
  <c r="CC241" i="23"/>
  <c r="BM241" i="23"/>
  <c r="CK241" i="23" s="1"/>
  <c r="CB241" i="23"/>
  <c r="BL241" i="23"/>
  <c r="CJ241" i="23" s="1"/>
  <c r="CA241" i="23"/>
  <c r="BK241" i="23"/>
  <c r="CI241" i="23" s="1"/>
  <c r="BZ241" i="23"/>
  <c r="BJ241" i="23"/>
  <c r="CH241" i="23" s="1"/>
  <c r="BY241" i="23"/>
  <c r="BI241" i="23"/>
  <c r="CG241" i="23" s="1"/>
  <c r="FX328" i="23"/>
  <c r="EB191" i="23"/>
  <c r="FF94" i="23"/>
  <c r="DU46" i="24"/>
  <c r="DY238" i="24"/>
  <c r="EA330" i="24"/>
  <c r="DW238" i="24"/>
  <c r="DX330" i="24"/>
  <c r="FC27" i="17"/>
  <c r="FD25" i="17"/>
  <c r="FA329" i="17"/>
  <c r="CR330" i="17"/>
  <c r="DH330" i="17"/>
  <c r="DP330" i="17"/>
  <c r="EN330" i="17" s="1"/>
  <c r="CZ330" i="17"/>
  <c r="FK236" i="17"/>
  <c r="EH44" i="17"/>
  <c r="FF44" i="17" s="1"/>
  <c r="EI143" i="17"/>
  <c r="DK143" i="17"/>
  <c r="EA143" i="17"/>
  <c r="FG143" i="17" s="1"/>
  <c r="CU143" i="17"/>
  <c r="DS143" i="17"/>
  <c r="EQ143" i="17" s="1"/>
  <c r="DC143" i="17"/>
  <c r="FI283" i="17"/>
  <c r="EF142" i="17"/>
  <c r="FE190" i="17"/>
  <c r="DG284" i="17"/>
  <c r="CQ284" i="17"/>
  <c r="CY284" i="17"/>
  <c r="DO284" i="17"/>
  <c r="EM284" i="17" s="1"/>
  <c r="FM328" i="17"/>
  <c r="FS282" i="17"/>
  <c r="EI44" i="17"/>
  <c r="FO44" i="17" s="1"/>
  <c r="ED237" i="17"/>
  <c r="FB237" i="17" s="1"/>
  <c r="EJ94" i="17"/>
  <c r="DL94" i="17"/>
  <c r="CV94" i="17"/>
  <c r="DT94" i="17"/>
  <c r="ER94" i="17" s="1"/>
  <c r="DD94" i="17"/>
  <c r="EB94" i="17"/>
  <c r="FH94" i="17" s="1"/>
  <c r="FX43" i="17"/>
  <c r="FN142" i="17"/>
  <c r="FW141" i="17"/>
  <c r="FX44" i="17"/>
  <c r="DG238" i="17"/>
  <c r="CQ238" i="17"/>
  <c r="FK238" i="17" s="1"/>
  <c r="EE238" i="17"/>
  <c r="CY238" i="17"/>
  <c r="DO238" i="17"/>
  <c r="EM238" i="17"/>
  <c r="FM282" i="17"/>
  <c r="EU329" i="17"/>
  <c r="EV329" i="17"/>
  <c r="FT329" i="17" s="1"/>
  <c r="FR328" i="17"/>
  <c r="FR141" i="17"/>
  <c r="ET329" i="17"/>
  <c r="FR329" i="17" s="1"/>
  <c r="FN190" i="17"/>
  <c r="DG191" i="17"/>
  <c r="CQ191" i="17"/>
  <c r="DO191" i="17"/>
  <c r="EM191" i="17" s="1"/>
  <c r="CY191" i="17"/>
  <c r="EZ94" i="22"/>
  <c r="FQ93" i="23"/>
  <c r="CE286" i="23"/>
  <c r="BO286" i="23"/>
  <c r="CM286" i="23" s="1"/>
  <c r="CD286" i="23"/>
  <c r="BN286" i="23"/>
  <c r="CL286" i="23" s="1"/>
  <c r="CC286" i="23"/>
  <c r="BM286" i="23"/>
  <c r="CK286" i="23" s="1"/>
  <c r="CB286" i="23"/>
  <c r="BL286" i="23"/>
  <c r="CJ286" i="23" s="1"/>
  <c r="CA286" i="23"/>
  <c r="BK286" i="23"/>
  <c r="CI286" i="23" s="1"/>
  <c r="BZ286" i="23"/>
  <c r="BJ286" i="23"/>
  <c r="CH286" i="23" s="1"/>
  <c r="BY286" i="23"/>
  <c r="BI286" i="23"/>
  <c r="CG286" i="23" s="1"/>
  <c r="CF286" i="23"/>
  <c r="BP286" i="23"/>
  <c r="CN286" i="23" s="1"/>
  <c r="DY330" i="24"/>
  <c r="FE330" i="24" s="1"/>
  <c r="CA48" i="24"/>
  <c r="BK48" i="24"/>
  <c r="CI48" i="24" s="1"/>
  <c r="CB48" i="24"/>
  <c r="BY48" i="24"/>
  <c r="BL48" i="24"/>
  <c r="CJ48" i="24" s="1"/>
  <c r="BI48" i="24"/>
  <c r="CG48" i="24" s="1"/>
  <c r="CC48" i="24"/>
  <c r="BM48" i="24"/>
  <c r="CK48" i="24" s="1"/>
  <c r="CD48" i="24"/>
  <c r="BN48" i="24"/>
  <c r="CL48" i="24" s="1"/>
  <c r="CE48" i="24"/>
  <c r="BO48" i="24"/>
  <c r="CM48" i="24" s="1"/>
  <c r="CF48" i="24"/>
  <c r="BP48" i="24"/>
  <c r="CN48" i="24" s="1"/>
  <c r="BZ48" i="24"/>
  <c r="BJ48" i="24"/>
  <c r="CH48" i="24" s="1"/>
  <c r="FH45" i="24"/>
  <c r="EH283" i="17"/>
  <c r="FN283" i="17" s="1"/>
  <c r="FI329" i="17"/>
  <c r="FK190" i="17"/>
  <c r="EA93" i="17"/>
  <c r="ER329" i="17"/>
  <c r="FP329" i="17" s="1"/>
  <c r="FN44" i="17"/>
  <c r="EK237" i="17"/>
  <c r="FI237" i="17" s="1"/>
  <c r="ED143" i="17"/>
  <c r="DF143" i="17"/>
  <c r="CP143" i="17"/>
  <c r="DN143" i="17"/>
  <c r="CX143" i="17"/>
  <c r="EL143" i="17"/>
  <c r="DX93" i="17"/>
  <c r="FD93" i="17" s="1"/>
  <c r="EV93" i="17"/>
  <c r="EN142" i="17"/>
  <c r="EV142" i="17" s="1"/>
  <c r="FR282" i="17"/>
  <c r="CU284" i="17"/>
  <c r="DK284" i="17"/>
  <c r="DS284" i="17"/>
  <c r="EQ284" i="17" s="1"/>
  <c r="EA284" i="17"/>
  <c r="DC284" i="17"/>
  <c r="FV327" i="17"/>
  <c r="EG329" i="17"/>
  <c r="FM329" i="17" s="1"/>
  <c r="ET190" i="17"/>
  <c r="EA44" i="17"/>
  <c r="FJ237" i="17"/>
  <c r="EM94" i="17"/>
  <c r="EE94" i="17"/>
  <c r="CQ94" i="17"/>
  <c r="DG94" i="17"/>
  <c r="DO94" i="17"/>
  <c r="CY94" i="17"/>
  <c r="DZ93" i="17"/>
  <c r="EW282" i="17"/>
  <c r="FU282" i="17" s="1"/>
  <c r="EX282" i="17"/>
  <c r="FV282" i="17" s="1"/>
  <c r="CS238" i="17"/>
  <c r="DI238" i="17"/>
  <c r="EG238" i="17" s="1"/>
  <c r="EW238" i="17" s="1"/>
  <c r="DA238" i="17"/>
  <c r="DQ238" i="17"/>
  <c r="EO238" i="17" s="1"/>
  <c r="FM189" i="17"/>
  <c r="FU189" i="17" s="1"/>
  <c r="EE93" i="17"/>
  <c r="FK93" i="17" s="1"/>
  <c r="FK329" i="17"/>
  <c r="FV329" i="17"/>
  <c r="DA45" i="17"/>
  <c r="DQ45" i="17"/>
  <c r="EO45" i="17" s="1"/>
  <c r="CS45" i="17"/>
  <c r="DI45" i="17"/>
  <c r="FE93" i="17"/>
  <c r="FU236" i="17"/>
  <c r="CT191" i="17"/>
  <c r="DZ191" i="17"/>
  <c r="DJ191" i="17"/>
  <c r="DR191" i="17"/>
  <c r="EP191" i="17" s="1"/>
  <c r="DB191" i="17"/>
  <c r="CN331" i="17"/>
  <c r="CF331" i="17"/>
  <c r="BP331" i="17"/>
  <c r="CL331" i="17"/>
  <c r="CD331" i="17"/>
  <c r="BN331" i="17"/>
  <c r="CJ331" i="17"/>
  <c r="CB331" i="17"/>
  <c r="BL331" i="17"/>
  <c r="CI331" i="17"/>
  <c r="CA331" i="17"/>
  <c r="BK331" i="17"/>
  <c r="CM331" i="17"/>
  <c r="BO331" i="17"/>
  <c r="CK331" i="17"/>
  <c r="BM331" i="17"/>
  <c r="CH331" i="17"/>
  <c r="BJ331" i="17"/>
  <c r="CG331" i="17"/>
  <c r="BI331" i="17"/>
  <c r="CE331" i="17"/>
  <c r="CC331" i="17"/>
  <c r="BY331" i="17"/>
  <c r="BZ331" i="17"/>
  <c r="CL144" i="17"/>
  <c r="CD144" i="17"/>
  <c r="BN144" i="17"/>
  <c r="CK144" i="17"/>
  <c r="CC144" i="17"/>
  <c r="BM144" i="17"/>
  <c r="CJ144" i="17"/>
  <c r="CB144" i="17"/>
  <c r="BL144" i="17"/>
  <c r="CI144" i="17"/>
  <c r="CA144" i="17"/>
  <c r="BK144" i="17"/>
  <c r="CH144" i="17"/>
  <c r="BZ144" i="17"/>
  <c r="BJ144" i="17"/>
  <c r="CG144" i="17"/>
  <c r="BY144" i="17"/>
  <c r="BI144" i="17"/>
  <c r="CN144" i="17"/>
  <c r="CF144" i="17"/>
  <c r="BP144" i="17"/>
  <c r="CM144" i="17"/>
  <c r="CE144" i="17"/>
  <c r="BO144" i="17"/>
  <c r="DV95" i="22"/>
  <c r="DU95" i="22"/>
  <c r="FR190" i="22"/>
  <c r="FZ190" i="22"/>
  <c r="DZ329" i="23"/>
  <c r="EX238" i="23"/>
  <c r="FT143" i="23"/>
  <c r="DY239" i="23"/>
  <c r="DY284" i="23"/>
  <c r="FV142" i="23"/>
  <c r="CE145" i="24"/>
  <c r="BO145" i="24"/>
  <c r="CM145" i="24" s="1"/>
  <c r="CC145" i="24"/>
  <c r="BM145" i="24"/>
  <c r="CK145" i="24" s="1"/>
  <c r="CB145" i="24"/>
  <c r="BL145" i="24"/>
  <c r="CJ145" i="24" s="1"/>
  <c r="BZ145" i="24"/>
  <c r="BJ145" i="24"/>
  <c r="CH145" i="24" s="1"/>
  <c r="BK145" i="24"/>
  <c r="CI145" i="24" s="1"/>
  <c r="BI145" i="24"/>
  <c r="CG145" i="24" s="1"/>
  <c r="CF145" i="24"/>
  <c r="CD145" i="24"/>
  <c r="CA145" i="24"/>
  <c r="BY145" i="24"/>
  <c r="BP145" i="24"/>
  <c r="BN145" i="24"/>
  <c r="CL145" i="24" s="1"/>
  <c r="FQ92" i="24"/>
  <c r="FO142" i="24"/>
  <c r="FW142" i="24" s="1"/>
  <c r="EY142" i="24"/>
  <c r="FL237" i="24"/>
  <c r="FZ91" i="24"/>
  <c r="FJ237" i="24"/>
  <c r="CV238" i="24"/>
  <c r="FS328" i="24"/>
  <c r="FU329" i="24"/>
  <c r="ES329" i="17"/>
  <c r="FQ329" i="17" s="1"/>
  <c r="DW190" i="17"/>
  <c r="FC190" i="17" s="1"/>
  <c r="DG330" i="17"/>
  <c r="DW330" i="17" s="1"/>
  <c r="FC330" i="17" s="1"/>
  <c r="CQ330" i="17"/>
  <c r="CY330" i="17"/>
  <c r="DO330" i="17"/>
  <c r="EM330" i="17" s="1"/>
  <c r="EE330" i="17"/>
  <c r="EU330" i="17" s="1"/>
  <c r="DE330" i="17"/>
  <c r="DM330" i="17"/>
  <c r="DU330" i="17" s="1"/>
  <c r="CW330" i="17"/>
  <c r="CO330" i="17"/>
  <c r="CV330" i="17"/>
  <c r="DL330" i="17"/>
  <c r="DT330" i="17"/>
  <c r="ER330" i="17" s="1"/>
  <c r="DD330" i="17"/>
  <c r="FO142" i="17"/>
  <c r="FZ188" i="17"/>
  <c r="CS143" i="17"/>
  <c r="DI143" i="17"/>
  <c r="DA143" i="17"/>
  <c r="DQ143" i="17"/>
  <c r="EO143" i="17" s="1"/>
  <c r="EG143" i="17"/>
  <c r="FL93" i="17"/>
  <c r="DZ237" i="17"/>
  <c r="FF237" i="17" s="1"/>
  <c r="DE284" i="17"/>
  <c r="CO284" i="17"/>
  <c r="CW284" i="17"/>
  <c r="DM284" i="17"/>
  <c r="EK284" i="17" s="1"/>
  <c r="FZ281" i="17"/>
  <c r="FI93" i="17"/>
  <c r="ES142" i="17"/>
  <c r="FG328" i="17"/>
  <c r="FX282" i="17"/>
  <c r="DJ94" i="17"/>
  <c r="CT94" i="17"/>
  <c r="DB94" i="17"/>
  <c r="DR94" i="17"/>
  <c r="EP94" i="17" s="1"/>
  <c r="EH94" i="17"/>
  <c r="FN94" i="17" s="1"/>
  <c r="DZ94" i="17"/>
  <c r="EH93" i="17"/>
  <c r="FN93" i="17" s="1"/>
  <c r="ED283" i="17"/>
  <c r="ET283" i="17" s="1"/>
  <c r="EA190" i="17"/>
  <c r="FO189" i="17"/>
  <c r="FW189" i="17" s="1"/>
  <c r="CV238" i="17"/>
  <c r="DL238" i="17"/>
  <c r="DT238" i="17"/>
  <c r="ER238" i="17" s="1"/>
  <c r="DD238" i="17"/>
  <c r="DW329" i="17"/>
  <c r="FC329" i="17" s="1"/>
  <c r="FN236" i="17"/>
  <c r="DU190" i="17"/>
  <c r="FA190" i="17" s="1"/>
  <c r="CR45" i="17"/>
  <c r="CZ45" i="17"/>
  <c r="DP45" i="17"/>
  <c r="EN45" i="17" s="1"/>
  <c r="CO191" i="17"/>
  <c r="DE191" i="17"/>
  <c r="DM191" i="17"/>
  <c r="EK191" i="17" s="1"/>
  <c r="CW191" i="17"/>
  <c r="DU191" i="17"/>
  <c r="FC141" i="17"/>
  <c r="FS141" i="17" s="1"/>
  <c r="FZ141" i="22"/>
  <c r="FH94" i="22"/>
  <c r="FR190" i="23"/>
  <c r="FI95" i="23"/>
  <c r="CD193" i="24"/>
  <c r="BN193" i="24"/>
  <c r="CL193" i="24" s="1"/>
  <c r="CC193" i="24"/>
  <c r="BM193" i="24"/>
  <c r="CK193" i="24" s="1"/>
  <c r="CB193" i="24"/>
  <c r="BL193" i="24"/>
  <c r="CJ193" i="24" s="1"/>
  <c r="BY193" i="24"/>
  <c r="BI193" i="24"/>
  <c r="CG193" i="24" s="1"/>
  <c r="BP193" i="24"/>
  <c r="BO193" i="24"/>
  <c r="CM193" i="24" s="1"/>
  <c r="BJ193" i="24"/>
  <c r="CH193" i="24" s="1"/>
  <c r="CF193" i="24"/>
  <c r="CA193" i="24"/>
  <c r="CE193" i="24"/>
  <c r="BZ193" i="24"/>
  <c r="BK193" i="24"/>
  <c r="CI193" i="24" s="1"/>
  <c r="CD240" i="24"/>
  <c r="BN240" i="24"/>
  <c r="CL240" i="24" s="1"/>
  <c r="CC240" i="24"/>
  <c r="BM240" i="24"/>
  <c r="CK240" i="24" s="1"/>
  <c r="CB240" i="24"/>
  <c r="BL240" i="24"/>
  <c r="CJ240" i="24" s="1"/>
  <c r="BY240" i="24"/>
  <c r="BI240" i="24"/>
  <c r="CG240" i="24" s="1"/>
  <c r="CF240" i="24"/>
  <c r="BP240" i="24"/>
  <c r="CE240" i="24"/>
  <c r="CA240" i="24"/>
  <c r="BZ240" i="24"/>
  <c r="BO240" i="24"/>
  <c r="CM240" i="24" s="1"/>
  <c r="BK240" i="24"/>
  <c r="CI240" i="24" s="1"/>
  <c r="BJ240" i="24"/>
  <c r="CH240" i="24" s="1"/>
  <c r="ED93" i="17"/>
  <c r="FB93" i="17" s="1"/>
  <c r="ET93" i="17"/>
  <c r="EW44" i="17"/>
  <c r="FU44" i="17" s="1"/>
  <c r="EE283" i="17"/>
  <c r="FC283" i="17" s="1"/>
  <c r="EU283" i="17"/>
  <c r="EY142" i="17"/>
  <c r="FT328" i="17"/>
  <c r="FA237" i="17"/>
  <c r="EJ143" i="17"/>
  <c r="CV143" i="17"/>
  <c r="DL143" i="17"/>
  <c r="DT143" i="17"/>
  <c r="ER143" i="17" s="1"/>
  <c r="DD143" i="17"/>
  <c r="EB143" i="17"/>
  <c r="FN237" i="17"/>
  <c r="EF284" i="17"/>
  <c r="CR284" i="17"/>
  <c r="DX284" i="17"/>
  <c r="DH284" i="17"/>
  <c r="CZ284" i="17"/>
  <c r="DP284" i="17"/>
  <c r="EN284" i="17" s="1"/>
  <c r="FO329" i="17"/>
  <c r="FQ282" i="17"/>
  <c r="DE94" i="17"/>
  <c r="DU94" i="17" s="1"/>
  <c r="CO94" i="17"/>
  <c r="CW94" i="17"/>
  <c r="DM94" i="17"/>
  <c r="EK94" i="17" s="1"/>
  <c r="FF142" i="17"/>
  <c r="FV189" i="17"/>
  <c r="FO190" i="17"/>
  <c r="EV189" i="17"/>
  <c r="ED238" i="17"/>
  <c r="DF238" i="17"/>
  <c r="CP238" i="17"/>
  <c r="DN238" i="17"/>
  <c r="EL238" i="17" s="1"/>
  <c r="CX238" i="17"/>
  <c r="FE237" i="17"/>
  <c r="FR327" i="17"/>
  <c r="FI190" i="17"/>
  <c r="EU237" i="17"/>
  <c r="CU45" i="17"/>
  <c r="DS45" i="17"/>
  <c r="EQ45" i="17" s="1"/>
  <c r="DC45" i="17"/>
  <c r="DK45" i="17"/>
  <c r="EA45" i="17"/>
  <c r="CQ45" i="17"/>
  <c r="DO45" i="17"/>
  <c r="EM45" i="17" s="1"/>
  <c r="CY45" i="17"/>
  <c r="FF236" i="17"/>
  <c r="FV236" i="17" s="1"/>
  <c r="EA237" i="17"/>
  <c r="FG237" i="17" s="1"/>
  <c r="EF191" i="17"/>
  <c r="CR191" i="17"/>
  <c r="DX191" i="17"/>
  <c r="DH191" i="17"/>
  <c r="CZ191" i="17"/>
  <c r="DP191" i="17"/>
  <c r="EN191" i="17" s="1"/>
  <c r="BY97" i="22"/>
  <c r="BI97" i="22"/>
  <c r="CG97" i="22" s="1"/>
  <c r="CF97" i="22"/>
  <c r="BP97" i="22"/>
  <c r="CN97" i="22" s="1"/>
  <c r="CE97" i="22"/>
  <c r="BO97" i="22"/>
  <c r="CM97" i="22" s="1"/>
  <c r="CC97" i="22"/>
  <c r="BM97" i="22"/>
  <c r="CK97" i="22" s="1"/>
  <c r="CB97" i="22"/>
  <c r="BL97" i="22"/>
  <c r="CJ97" i="22" s="1"/>
  <c r="CA97" i="22"/>
  <c r="BK97" i="22"/>
  <c r="CI97" i="22" s="1"/>
  <c r="BZ97" i="22"/>
  <c r="BJ97" i="22"/>
  <c r="CH97" i="22" s="1"/>
  <c r="CD97" i="22"/>
  <c r="BN97" i="22"/>
  <c r="CL97" i="22" s="1"/>
  <c r="CN46" i="17"/>
  <c r="CF46" i="17"/>
  <c r="CG46" i="17"/>
  <c r="BY46" i="17"/>
  <c r="CH46" i="17"/>
  <c r="BZ46" i="17"/>
  <c r="CI46" i="17"/>
  <c r="CA46" i="17"/>
  <c r="CJ46" i="17"/>
  <c r="CB46" i="17"/>
  <c r="CK46" i="17"/>
  <c r="CC46" i="17"/>
  <c r="CL46" i="17"/>
  <c r="BJ46" i="17"/>
  <c r="BP46" i="17"/>
  <c r="BK46" i="17"/>
  <c r="BL46" i="17"/>
  <c r="BM46" i="17"/>
  <c r="CE46" i="17"/>
  <c r="BN46" i="17"/>
  <c r="CM46" i="17"/>
  <c r="CD46" i="17"/>
  <c r="BO46" i="17"/>
  <c r="BI46" i="17"/>
  <c r="CF47" i="22"/>
  <c r="BP47" i="22"/>
  <c r="CN47" i="22" s="1"/>
  <c r="BY47" i="22"/>
  <c r="BI47" i="22"/>
  <c r="CG47" i="22" s="1"/>
  <c r="BZ47" i="22"/>
  <c r="BJ47" i="22"/>
  <c r="CH47" i="22" s="1"/>
  <c r="CA47" i="22"/>
  <c r="BK47" i="22"/>
  <c r="CI47" i="22" s="1"/>
  <c r="CB47" i="22"/>
  <c r="BL47" i="22"/>
  <c r="CJ47" i="22" s="1"/>
  <c r="CC47" i="22"/>
  <c r="BM47" i="22"/>
  <c r="CK47" i="22" s="1"/>
  <c r="CD47" i="22"/>
  <c r="BN47" i="22"/>
  <c r="CL47" i="22" s="1"/>
  <c r="BO47" i="22"/>
  <c r="CM47" i="22" s="1"/>
  <c r="CE47" i="22"/>
  <c r="EW142" i="22"/>
  <c r="DX95" i="22"/>
  <c r="FZ236" i="22"/>
  <c r="FW283" i="22"/>
  <c r="FZ283" i="22" s="1"/>
  <c r="DY144" i="23"/>
  <c r="DW284" i="23"/>
  <c r="DU144" i="23"/>
  <c r="FQ190" i="23"/>
  <c r="FX327" i="23"/>
  <c r="FC283" i="23"/>
  <c r="DX95" i="23"/>
  <c r="FN238" i="23"/>
  <c r="FV238" i="23" s="1"/>
  <c r="EA329" i="23"/>
  <c r="DW144" i="23"/>
  <c r="BY146" i="23"/>
  <c r="BI146" i="23"/>
  <c r="CG146" i="23" s="1"/>
  <c r="CF146" i="23"/>
  <c r="BP146" i="23"/>
  <c r="CN146" i="23" s="1"/>
  <c r="CE146" i="23"/>
  <c r="BO146" i="23"/>
  <c r="CM146" i="23" s="1"/>
  <c r="CD146" i="23"/>
  <c r="BN146" i="23"/>
  <c r="CL146" i="23" s="1"/>
  <c r="CC146" i="23"/>
  <c r="BM146" i="23"/>
  <c r="CK146" i="23" s="1"/>
  <c r="CB146" i="23"/>
  <c r="BL146" i="23"/>
  <c r="CJ146" i="23" s="1"/>
  <c r="CA146" i="23"/>
  <c r="BK146" i="23"/>
  <c r="CI146" i="23" s="1"/>
  <c r="BZ146" i="23"/>
  <c r="BJ146" i="23"/>
  <c r="CH146" i="23" s="1"/>
  <c r="EZ329" i="24"/>
  <c r="EB330" i="24"/>
  <c r="EU283" i="24"/>
  <c r="CF332" i="24"/>
  <c r="BP332" i="24"/>
  <c r="CE332" i="24"/>
  <c r="BO332" i="24"/>
  <c r="CM332" i="24" s="1"/>
  <c r="CD332" i="24"/>
  <c r="BN332" i="24"/>
  <c r="CL332" i="24" s="1"/>
  <c r="CC332" i="24"/>
  <c r="BM332" i="24"/>
  <c r="CK332" i="24" s="1"/>
  <c r="CB332" i="24"/>
  <c r="BL332" i="24"/>
  <c r="CJ332" i="24" s="1"/>
  <c r="CA332" i="24"/>
  <c r="BK332" i="24"/>
  <c r="CI332" i="24" s="1"/>
  <c r="BZ332" i="24"/>
  <c r="BJ332" i="24"/>
  <c r="CH332" i="24" s="1"/>
  <c r="BY332" i="24"/>
  <c r="BI332" i="24"/>
  <c r="CG332" i="24" s="1"/>
  <c r="DU94" i="24"/>
  <c r="FH329" i="24"/>
  <c r="FJ93" i="17"/>
  <c r="DZ283" i="17"/>
  <c r="FF283" i="17" s="1"/>
  <c r="EU190" i="17"/>
  <c r="FS190" i="17" s="1"/>
  <c r="EV237" i="17"/>
  <c r="FT237" i="17" s="1"/>
  <c r="DK330" i="17"/>
  <c r="CU330" i="17"/>
  <c r="DC330" i="17"/>
  <c r="DS330" i="17"/>
  <c r="EQ330" i="17" s="1"/>
  <c r="DI330" i="17"/>
  <c r="DQ330" i="17"/>
  <c r="CS330" i="17"/>
  <c r="DA330" i="17"/>
  <c r="EO330" i="17"/>
  <c r="DY330" i="17"/>
  <c r="EI93" i="17"/>
  <c r="EY93" i="17" s="1"/>
  <c r="EJ190" i="17"/>
  <c r="FP190" i="17" s="1"/>
  <c r="FW236" i="17"/>
  <c r="DG143" i="17"/>
  <c r="CQ143" i="17"/>
  <c r="CY143" i="17"/>
  <c r="DO143" i="17"/>
  <c r="EM143" i="17" s="1"/>
  <c r="EE143" i="17"/>
  <c r="FW282" i="17"/>
  <c r="DJ284" i="17"/>
  <c r="EH284" i="17" s="1"/>
  <c r="CT284" i="17"/>
  <c r="DR284" i="17"/>
  <c r="EP284" i="17" s="1"/>
  <c r="DB284" i="17"/>
  <c r="FQ92" i="17"/>
  <c r="DY329" i="17"/>
  <c r="FE329" i="17" s="1"/>
  <c r="FJ190" i="17"/>
  <c r="FL189" i="17"/>
  <c r="CZ94" i="17"/>
  <c r="CR94" i="17"/>
  <c r="DH94" i="17"/>
  <c r="DP94" i="17"/>
  <c r="EN94" i="17" s="1"/>
  <c r="EI190" i="17"/>
  <c r="EY190" i="17" s="1"/>
  <c r="CT238" i="17"/>
  <c r="DJ238" i="17"/>
  <c r="EH238" i="17" s="1"/>
  <c r="DB238" i="17"/>
  <c r="DR238" i="17"/>
  <c r="EP238" i="17" s="1"/>
  <c r="FF92" i="17"/>
  <c r="FV92" i="17" s="1"/>
  <c r="EI283" i="17"/>
  <c r="FG283" i="17" s="1"/>
  <c r="DX190" i="17"/>
  <c r="FD190" i="17" s="1"/>
  <c r="EG237" i="17"/>
  <c r="EW237" i="17" s="1"/>
  <c r="EJ93" i="17"/>
  <c r="FP93" i="17" s="1"/>
  <c r="DX283" i="17"/>
  <c r="FD283" i="17" s="1"/>
  <c r="FT283" i="17" s="1"/>
  <c r="EZ142" i="17"/>
  <c r="FX142" i="17" s="1"/>
  <c r="ES190" i="17"/>
  <c r="FQ190" i="17" s="1"/>
  <c r="FK237" i="17"/>
  <c r="DJ45" i="17"/>
  <c r="CT45" i="17"/>
  <c r="DR45" i="17"/>
  <c r="EP45" i="17" s="1"/>
  <c r="DB45" i="17"/>
  <c r="DZ45" i="17"/>
  <c r="FF45" i="17" s="1"/>
  <c r="EH45" i="17"/>
  <c r="EK45" i="17"/>
  <c r="CO45" i="17"/>
  <c r="DM45" i="17"/>
  <c r="CW45" i="17"/>
  <c r="FM93" i="17"/>
  <c r="DC191" i="17"/>
  <c r="EQ191" i="17"/>
  <c r="DK191" i="17"/>
  <c r="EI191" i="17" s="1"/>
  <c r="EY191" i="17" s="1"/>
  <c r="CU191" i="17"/>
  <c r="DS191" i="17"/>
  <c r="EA191" i="17"/>
  <c r="FT44" i="24"/>
  <c r="FS44" i="24"/>
  <c r="FX44" i="24"/>
  <c r="ET44" i="23"/>
  <c r="FC44" i="23"/>
  <c r="FZ42" i="22"/>
  <c r="FU43" i="22"/>
  <c r="FL44" i="22"/>
  <c r="EV44" i="22"/>
  <c r="DY45" i="22"/>
  <c r="DU45" i="22"/>
  <c r="FS27" i="17"/>
  <c r="FB26" i="17"/>
  <c r="FR26" i="17" s="1"/>
  <c r="ED27" i="17"/>
  <c r="FJ27" i="17" s="1"/>
  <c r="DV27" i="17"/>
  <c r="EF26" i="17"/>
  <c r="FL26" i="17" s="1"/>
  <c r="DX26" i="17"/>
  <c r="EV25" i="17"/>
  <c r="FT25" i="17" s="1"/>
  <c r="FA25" i="17"/>
  <c r="EC26" i="17"/>
  <c r="FI26" i="17" s="1"/>
  <c r="DU26" i="17"/>
  <c r="ES25" i="17"/>
  <c r="EE28" i="17"/>
  <c r="FK28" i="17" s="1"/>
  <c r="DW28" i="17"/>
  <c r="EK330" i="24"/>
  <c r="FA330" i="24" s="1"/>
  <c r="DZ330" i="24"/>
  <c r="FF330" i="24" s="1"/>
  <c r="FM330" i="24"/>
  <c r="FR329" i="24"/>
  <c r="DV330" i="24"/>
  <c r="EA284" i="24"/>
  <c r="FG284" i="24" s="1"/>
  <c r="FW283" i="24"/>
  <c r="FC283" i="24"/>
  <c r="DX284" i="24"/>
  <c r="FD284" i="24" s="1"/>
  <c r="EB284" i="24"/>
  <c r="EK284" i="24"/>
  <c r="FD283" i="24"/>
  <c r="FZ236" i="24"/>
  <c r="DX238" i="24"/>
  <c r="FN237" i="24"/>
  <c r="EP238" i="24"/>
  <c r="DV238" i="24"/>
  <c r="FR237" i="24"/>
  <c r="EX237" i="24"/>
  <c r="FB237" i="24"/>
  <c r="EM191" i="24"/>
  <c r="FC191" i="24" s="1"/>
  <c r="DY191" i="24"/>
  <c r="EV190" i="24"/>
  <c r="DZ191" i="24"/>
  <c r="FF191" i="24" s="1"/>
  <c r="FP190" i="24"/>
  <c r="DV191" i="24"/>
  <c r="FB191" i="24" s="1"/>
  <c r="FQ189" i="24"/>
  <c r="FS190" i="24"/>
  <c r="DU191" i="24"/>
  <c r="FL190" i="24"/>
  <c r="FA142" i="24"/>
  <c r="DV143" i="24"/>
  <c r="EP143" i="24"/>
  <c r="DY143" i="24"/>
  <c r="FS141" i="24"/>
  <c r="EL143" i="24"/>
  <c r="EW142" i="24"/>
  <c r="ES142" i="24"/>
  <c r="EK143" i="24"/>
  <c r="FA143" i="24" s="1"/>
  <c r="EB143" i="24"/>
  <c r="FH143" i="24" s="1"/>
  <c r="EB94" i="24"/>
  <c r="DZ94" i="24"/>
  <c r="DW94" i="24"/>
  <c r="DV94" i="24"/>
  <c r="DX94" i="24"/>
  <c r="EL94" i="24"/>
  <c r="EQ94" i="24"/>
  <c r="FG94" i="24" s="1"/>
  <c r="FV92" i="24"/>
  <c r="FZ92" i="24" s="1"/>
  <c r="FN94" i="24"/>
  <c r="DY46" i="24"/>
  <c r="FM45" i="24"/>
  <c r="FT45" i="24"/>
  <c r="DZ46" i="24"/>
  <c r="DX46" i="24"/>
  <c r="FU44" i="24"/>
  <c r="EZ45" i="24"/>
  <c r="FI45" i="24"/>
  <c r="FV45" i="24"/>
  <c r="FE45" i="24"/>
  <c r="DW46" i="24"/>
  <c r="DV46" i="24"/>
  <c r="FC45" i="24"/>
  <c r="FG45" i="24"/>
  <c r="FO45" i="24"/>
  <c r="FO46" i="24"/>
  <c r="EL46" i="24"/>
  <c r="FJ46" i="24" s="1"/>
  <c r="FA45" i="24"/>
  <c r="FI238" i="24"/>
  <c r="FI191" i="24"/>
  <c r="FH238" i="24"/>
  <c r="FE191" i="24"/>
  <c r="FZ189" i="24"/>
  <c r="X146" i="24"/>
  <c r="AS145" i="24"/>
  <c r="DH285" i="24"/>
  <c r="CR285" i="24"/>
  <c r="DP285" i="24"/>
  <c r="CZ285" i="24"/>
  <c r="EK46" i="24"/>
  <c r="FA46" i="24" s="1"/>
  <c r="EX238" i="24"/>
  <c r="DB191" i="24"/>
  <c r="FN191" i="24" s="1"/>
  <c r="CW285" i="24"/>
  <c r="DM285" i="24"/>
  <c r="EK285" i="24" s="1"/>
  <c r="DE285" i="24"/>
  <c r="EC285" i="24" s="1"/>
  <c r="CX238" i="24"/>
  <c r="FJ238" i="24" s="1"/>
  <c r="EM330" i="24"/>
  <c r="DC143" i="24"/>
  <c r="FO143" i="24" s="1"/>
  <c r="CZ143" i="24"/>
  <c r="FL143" i="24" s="1"/>
  <c r="FN142" i="24"/>
  <c r="ER94" i="24"/>
  <c r="CX284" i="24"/>
  <c r="FJ284" i="24" s="1"/>
  <c r="CP143" i="24"/>
  <c r="FQ93" i="24"/>
  <c r="FC329" i="24"/>
  <c r="FS329" i="24" s="1"/>
  <c r="EN46" i="24"/>
  <c r="DB284" i="24"/>
  <c r="DB143" i="24"/>
  <c r="FR45" i="24"/>
  <c r="CX47" i="24"/>
  <c r="CP47" i="24"/>
  <c r="DF47" i="24"/>
  <c r="DN47" i="24"/>
  <c r="EL47" i="24" s="1"/>
  <c r="CO331" i="24"/>
  <c r="DE331" i="24"/>
  <c r="EC331" i="24" s="1"/>
  <c r="DM331" i="24"/>
  <c r="EK331" i="24" s="1"/>
  <c r="CW331" i="24"/>
  <c r="FE93" i="24"/>
  <c r="FQ237" i="24"/>
  <c r="ET283" i="24"/>
  <c r="CP94" i="24"/>
  <c r="DM192" i="24"/>
  <c r="DE192" i="24"/>
  <c r="EC192" i="24" s="1"/>
  <c r="CW192" i="24"/>
  <c r="DQ192" i="24"/>
  <c r="DI192" i="24"/>
  <c r="EG192" i="24" s="1"/>
  <c r="DA192" i="24"/>
  <c r="EQ330" i="24"/>
  <c r="FG330" i="24" s="1"/>
  <c r="CU191" i="24"/>
  <c r="FU190" i="24"/>
  <c r="DA239" i="24"/>
  <c r="CS239" i="24"/>
  <c r="DI239" i="24"/>
  <c r="EG239" i="24" s="1"/>
  <c r="DQ239" i="24"/>
  <c r="EO239" i="24" s="1"/>
  <c r="FP45" i="24"/>
  <c r="FX45" i="24" s="1"/>
  <c r="EM284" i="24"/>
  <c r="FC284" i="24" s="1"/>
  <c r="FP237" i="24"/>
  <c r="FX237" i="24" s="1"/>
  <c r="FI330" i="24"/>
  <c r="CN144" i="24"/>
  <c r="CV144" i="24" s="1"/>
  <c r="DL144" i="24"/>
  <c r="EJ144" i="24" s="1"/>
  <c r="DT144" i="24"/>
  <c r="CY144" i="24"/>
  <c r="DO144" i="24"/>
  <c r="DG144" i="24"/>
  <c r="EE144" i="24" s="1"/>
  <c r="CQ144" i="24"/>
  <c r="EV94" i="24"/>
  <c r="DJ285" i="24"/>
  <c r="CT285" i="24"/>
  <c r="DR285" i="24"/>
  <c r="DA285" i="24"/>
  <c r="DQ285" i="24"/>
  <c r="DY285" i="24" s="1"/>
  <c r="DI285" i="24"/>
  <c r="ES330" i="24"/>
  <c r="CT144" i="24"/>
  <c r="DJ144" i="24"/>
  <c r="DR144" i="24"/>
  <c r="EP144" i="24" s="1"/>
  <c r="DH144" i="24"/>
  <c r="EF144" i="24" s="1"/>
  <c r="CR144" i="24"/>
  <c r="DP144" i="24"/>
  <c r="EN144" i="24" s="1"/>
  <c r="FK283" i="24"/>
  <c r="FS283" i="24" s="1"/>
  <c r="FX329" i="24"/>
  <c r="EY143" i="24"/>
  <c r="EV143" i="24"/>
  <c r="EO238" i="24"/>
  <c r="EW238" i="24" s="1"/>
  <c r="ET284" i="24"/>
  <c r="FQ329" i="24"/>
  <c r="DP95" i="24"/>
  <c r="EN95" i="24" s="1"/>
  <c r="DH95" i="24"/>
  <c r="EF95" i="24" s="1"/>
  <c r="CZ95" i="24"/>
  <c r="CR95" i="24"/>
  <c r="EZ93" i="24"/>
  <c r="FX93" i="24" s="1"/>
  <c r="CU47" i="24"/>
  <c r="DK47" i="24"/>
  <c r="EI47" i="24" s="1"/>
  <c r="DS47" i="24"/>
  <c r="EQ47" i="24" s="1"/>
  <c r="EJ191" i="24"/>
  <c r="FH191" i="24" s="1"/>
  <c r="EV237" i="24"/>
  <c r="FT237" i="24" s="1"/>
  <c r="EL330" i="24"/>
  <c r="EA46" i="24"/>
  <c r="FG46" i="24" s="1"/>
  <c r="FK45" i="24"/>
  <c r="DS192" i="24"/>
  <c r="DK192" i="24"/>
  <c r="EI192" i="24" s="1"/>
  <c r="DC192" i="24"/>
  <c r="CU192" i="24"/>
  <c r="EQ192" i="24"/>
  <c r="DC330" i="24"/>
  <c r="FO330" i="24" s="1"/>
  <c r="EX329" i="24"/>
  <c r="FR190" i="24"/>
  <c r="EU238" i="24"/>
  <c r="DM239" i="24"/>
  <c r="EK239" i="24" s="1"/>
  <c r="DE239" i="24"/>
  <c r="EC239" i="24" s="1"/>
  <c r="CO239" i="24"/>
  <c r="ET191" i="24"/>
  <c r="EU284" i="24"/>
  <c r="EZ284" i="24"/>
  <c r="FN238" i="24"/>
  <c r="DE144" i="24"/>
  <c r="EC144" i="24" s="1"/>
  <c r="CO144" i="24"/>
  <c r="DM144" i="24"/>
  <c r="CW144" i="24"/>
  <c r="EG46" i="24"/>
  <c r="FM46" i="24" s="1"/>
  <c r="EY190" i="24"/>
  <c r="DU238" i="24"/>
  <c r="FA238" i="24" s="1"/>
  <c r="FK94" i="24"/>
  <c r="FD191" i="24"/>
  <c r="FT93" i="24"/>
  <c r="CO95" i="24"/>
  <c r="CW95" i="24"/>
  <c r="DE95" i="24"/>
  <c r="EC95" i="24" s="1"/>
  <c r="DM95" i="24"/>
  <c r="EK95" i="24" s="1"/>
  <c r="FS142" i="24"/>
  <c r="X49" i="24"/>
  <c r="AS48" i="24"/>
  <c r="DF331" i="24"/>
  <c r="ED331" i="24" s="1"/>
  <c r="CP331" i="24"/>
  <c r="DN331" i="24"/>
  <c r="EL331" i="24" s="1"/>
  <c r="CX331" i="24"/>
  <c r="DJ192" i="24"/>
  <c r="CT192" i="24"/>
  <c r="DB192" i="24"/>
  <c r="DR192" i="24"/>
  <c r="DN192" i="24"/>
  <c r="EL192" i="24" s="1"/>
  <c r="DF192" i="24"/>
  <c r="ED192" i="24" s="1"/>
  <c r="CX192" i="24"/>
  <c r="CP192" i="24"/>
  <c r="EG143" i="24"/>
  <c r="FE143" i="24" s="1"/>
  <c r="FT282" i="24"/>
  <c r="FZ282" i="24" s="1"/>
  <c r="EG94" i="24"/>
  <c r="FE94" i="24" s="1"/>
  <c r="FQ283" i="24"/>
  <c r="EH46" i="24"/>
  <c r="EX46" i="24" s="1"/>
  <c r="DB239" i="24"/>
  <c r="CT239" i="24"/>
  <c r="DJ239" i="24"/>
  <c r="EH239" i="24" s="1"/>
  <c r="DR239" i="24"/>
  <c r="EP239" i="24" s="1"/>
  <c r="DD284" i="24"/>
  <c r="FP284" i="24" s="1"/>
  <c r="EV283" i="24"/>
  <c r="FT283" i="24" s="1"/>
  <c r="FH190" i="24"/>
  <c r="FB238" i="24"/>
  <c r="FL94" i="24"/>
  <c r="DQ144" i="24"/>
  <c r="DY144" i="24" s="1"/>
  <c r="CS144" i="24"/>
  <c r="DA144" i="24"/>
  <c r="DI144" i="24"/>
  <c r="EG144" i="24" s="1"/>
  <c r="FT142" i="24"/>
  <c r="FQ142" i="24"/>
  <c r="CY330" i="24"/>
  <c r="EA143" i="24"/>
  <c r="FG143" i="24" s="1"/>
  <c r="DX143" i="24"/>
  <c r="FD143" i="24" s="1"/>
  <c r="EV191" i="24"/>
  <c r="DV284" i="24"/>
  <c r="FB284" i="24" s="1"/>
  <c r="DD46" i="24"/>
  <c r="CS95" i="24"/>
  <c r="DI95" i="24"/>
  <c r="DQ95" i="24"/>
  <c r="EO95" i="24" s="1"/>
  <c r="ER330" i="24"/>
  <c r="FH330" i="24" s="1"/>
  <c r="CV47" i="24"/>
  <c r="DD47" i="24"/>
  <c r="DL47" i="24"/>
  <c r="EJ47" i="24" s="1"/>
  <c r="DT47" i="24"/>
  <c r="CQ47" i="24"/>
  <c r="DO47" i="24"/>
  <c r="EM47" i="24" s="1"/>
  <c r="DG47" i="24"/>
  <c r="EE47" i="24" s="1"/>
  <c r="FP238" i="24"/>
  <c r="EV238" i="24"/>
  <c r="CV191" i="24"/>
  <c r="FM191" i="24"/>
  <c r="FT190" i="24"/>
  <c r="CS331" i="24"/>
  <c r="DQ331" i="24"/>
  <c r="DY331" i="24" s="1"/>
  <c r="DI331" i="24"/>
  <c r="DA331" i="24"/>
  <c r="EY46" i="24"/>
  <c r="FE284" i="24"/>
  <c r="FM93" i="24"/>
  <c r="FU93" i="24" s="1"/>
  <c r="FK238" i="24"/>
  <c r="ES45" i="24"/>
  <c r="FA94" i="24"/>
  <c r="EV329" i="24"/>
  <c r="FT329" i="24" s="1"/>
  <c r="CP239" i="24"/>
  <c r="DF239" i="24"/>
  <c r="DN239" i="24"/>
  <c r="EL239" i="24" s="1"/>
  <c r="FJ191" i="24"/>
  <c r="FF329" i="24"/>
  <c r="FG329" i="24"/>
  <c r="FW329" i="24" s="1"/>
  <c r="CP285" i="24"/>
  <c r="CX285" i="24"/>
  <c r="DF285" i="24"/>
  <c r="DN285" i="24"/>
  <c r="FF238" i="24"/>
  <c r="FS237" i="24"/>
  <c r="FC94" i="24"/>
  <c r="CW46" i="24"/>
  <c r="FV237" i="24"/>
  <c r="FD94" i="24"/>
  <c r="EX191" i="24"/>
  <c r="X287" i="24"/>
  <c r="AS286" i="24"/>
  <c r="FW237" i="24"/>
  <c r="CX144" i="24"/>
  <c r="DN144" i="24"/>
  <c r="DV144" i="24" s="1"/>
  <c r="CP144" i="24"/>
  <c r="DF144" i="24"/>
  <c r="ED144" i="24" s="1"/>
  <c r="FX142" i="24"/>
  <c r="FF142" i="24"/>
  <c r="DD94" i="24"/>
  <c r="DA238" i="24"/>
  <c r="FM238" i="24" s="1"/>
  <c r="EW330" i="24"/>
  <c r="CZ46" i="24"/>
  <c r="CP95" i="24"/>
  <c r="DF95" i="24"/>
  <c r="DV95" i="24" s="1"/>
  <c r="DN95" i="24"/>
  <c r="EL95" i="24" s="1"/>
  <c r="EP284" i="24"/>
  <c r="FF284" i="24" s="1"/>
  <c r="EE143" i="24"/>
  <c r="EU143" i="24" s="1"/>
  <c r="CQ191" i="24"/>
  <c r="FK191" i="24" s="1"/>
  <c r="X333" i="24"/>
  <c r="AS332" i="24"/>
  <c r="FZ328" i="24"/>
  <c r="CN192" i="24"/>
  <c r="DD192" i="24" s="1"/>
  <c r="DL192" i="24"/>
  <c r="EJ192" i="24" s="1"/>
  <c r="DT192" i="24"/>
  <c r="ER192" i="24" s="1"/>
  <c r="DG192" i="24"/>
  <c r="CY192" i="24"/>
  <c r="DO192" i="24"/>
  <c r="EM192" i="24" s="1"/>
  <c r="EY330" i="24"/>
  <c r="FM94" i="24"/>
  <c r="EX94" i="24"/>
  <c r="FQ190" i="24"/>
  <c r="FJ283" i="24"/>
  <c r="EQ239" i="24"/>
  <c r="CU239" i="24"/>
  <c r="DC239" i="24"/>
  <c r="DK239" i="24"/>
  <c r="EA239" i="24" s="1"/>
  <c r="DS239" i="24"/>
  <c r="CY284" i="24"/>
  <c r="FK284" i="24" s="1"/>
  <c r="FH284" i="24"/>
  <c r="CR284" i="24"/>
  <c r="FL284" i="24" s="1"/>
  <c r="FO190" i="24"/>
  <c r="CU285" i="24"/>
  <c r="DS285" i="24"/>
  <c r="DC285" i="24"/>
  <c r="DK285" i="24"/>
  <c r="EI285" i="24" s="1"/>
  <c r="FR93" i="24"/>
  <c r="CN285" i="24"/>
  <c r="DD285" i="24" s="1"/>
  <c r="DL285" i="24"/>
  <c r="DT285" i="24"/>
  <c r="ER285" i="24" s="1"/>
  <c r="CY285" i="24"/>
  <c r="DO285" i="24"/>
  <c r="DG285" i="24"/>
  <c r="EE285" i="24" s="1"/>
  <c r="DC144" i="24"/>
  <c r="DS144" i="24"/>
  <c r="EA144" i="24" s="1"/>
  <c r="DK144" i="24"/>
  <c r="EI144" i="24" s="1"/>
  <c r="FO284" i="24"/>
  <c r="EU94" i="24"/>
  <c r="ED143" i="24"/>
  <c r="EB46" i="24"/>
  <c r="EH95" i="24"/>
  <c r="CT95" i="24"/>
  <c r="DB95" i="24"/>
  <c r="DJ95" i="24"/>
  <c r="DR95" i="24"/>
  <c r="DZ95" i="24" s="1"/>
  <c r="EH143" i="24"/>
  <c r="FV93" i="24"/>
  <c r="DA47" i="24"/>
  <c r="DI47" i="24"/>
  <c r="DQ47" i="24"/>
  <c r="EO47" i="24" s="1"/>
  <c r="CS47" i="24"/>
  <c r="CZ47" i="24"/>
  <c r="DP47" i="24"/>
  <c r="EN47" i="24" s="1"/>
  <c r="DH47" i="24"/>
  <c r="EF47" i="24" s="1"/>
  <c r="FL238" i="24"/>
  <c r="EZ191" i="24"/>
  <c r="FS93" i="24"/>
  <c r="EC284" i="24"/>
  <c r="FA284" i="24" s="1"/>
  <c r="CT331" i="24"/>
  <c r="DR331" i="24"/>
  <c r="EP331" i="24" s="1"/>
  <c r="DJ331" i="24"/>
  <c r="DB331" i="24"/>
  <c r="CU331" i="24"/>
  <c r="DK331" i="24"/>
  <c r="DS331" i="24"/>
  <c r="EQ331" i="24" s="1"/>
  <c r="CY331" i="24"/>
  <c r="DO331" i="24"/>
  <c r="EM331" i="24" s="1"/>
  <c r="DG331" i="24"/>
  <c r="EE331" i="24" s="1"/>
  <c r="ES143" i="24"/>
  <c r="ED94" i="24"/>
  <c r="EW284" i="24"/>
  <c r="EX330" i="24"/>
  <c r="EI238" i="24"/>
  <c r="FO238" i="24" s="1"/>
  <c r="EI191" i="24"/>
  <c r="FG191" i="24" s="1"/>
  <c r="EW45" i="24"/>
  <c r="ES94" i="24"/>
  <c r="X241" i="24"/>
  <c r="AS240" i="24"/>
  <c r="EZ143" i="24"/>
  <c r="EW46" i="24"/>
  <c r="ES238" i="24"/>
  <c r="FX283" i="24"/>
  <c r="AS96" i="24"/>
  <c r="X97" i="24"/>
  <c r="CO47" i="24"/>
  <c r="DE47" i="24"/>
  <c r="DM47" i="24"/>
  <c r="EK47" i="24" s="1"/>
  <c r="EZ238" i="24"/>
  <c r="FX238" i="24" s="1"/>
  <c r="FD238" i="24"/>
  <c r="EU191" i="24"/>
  <c r="EW191" i="24"/>
  <c r="CR331" i="24"/>
  <c r="CZ331" i="24"/>
  <c r="DP331" i="24"/>
  <c r="EN331" i="24" s="1"/>
  <c r="DH331" i="24"/>
  <c r="EF331" i="24" s="1"/>
  <c r="EE46" i="24"/>
  <c r="AS193" i="24"/>
  <c r="X194" i="24"/>
  <c r="CR192" i="24"/>
  <c r="CZ192" i="24"/>
  <c r="DH192" i="24"/>
  <c r="EF192" i="24" s="1"/>
  <c r="DP192" i="24"/>
  <c r="EN192" i="24" s="1"/>
  <c r="EW143" i="24"/>
  <c r="EW94" i="24"/>
  <c r="CR239" i="24"/>
  <c r="CZ239" i="24"/>
  <c r="DH239" i="24"/>
  <c r="EF239" i="24" s="1"/>
  <c r="DP239" i="24"/>
  <c r="ER239" i="24"/>
  <c r="CN239" i="24"/>
  <c r="CV239" i="24" s="1"/>
  <c r="DL239" i="24"/>
  <c r="DT239" i="24"/>
  <c r="EB239" i="24" s="1"/>
  <c r="DO239" i="24"/>
  <c r="EM239" i="24" s="1"/>
  <c r="CQ239" i="24"/>
  <c r="CY239" i="24"/>
  <c r="DG239" i="24"/>
  <c r="EE239" i="24" s="1"/>
  <c r="EV284" i="24"/>
  <c r="FE142" i="24"/>
  <c r="FU142" i="24" s="1"/>
  <c r="FA191" i="24"/>
  <c r="ET238" i="24"/>
  <c r="ES191" i="24"/>
  <c r="FQ191" i="24" s="1"/>
  <c r="EY284" i="24"/>
  <c r="EE330" i="24"/>
  <c r="FC330" i="24" s="1"/>
  <c r="EJ94" i="24"/>
  <c r="FH94" i="24" s="1"/>
  <c r="EJ46" i="24"/>
  <c r="EZ46" i="24" s="1"/>
  <c r="EF46" i="24"/>
  <c r="CN95" i="24"/>
  <c r="CV95" i="24" s="1"/>
  <c r="DL95" i="24"/>
  <c r="EJ95" i="24" s="1"/>
  <c r="DT95" i="24"/>
  <c r="EB95" i="24" s="1"/>
  <c r="CY95" i="24"/>
  <c r="DG95" i="24"/>
  <c r="EE95" i="24" s="1"/>
  <c r="DO95" i="24"/>
  <c r="EM95" i="24" s="1"/>
  <c r="CU95" i="24"/>
  <c r="DS95" i="24"/>
  <c r="EA95" i="24" s="1"/>
  <c r="DK95" i="24"/>
  <c r="EI95" i="24" s="1"/>
  <c r="EX284" i="24"/>
  <c r="EZ330" i="24"/>
  <c r="CT47" i="24"/>
  <c r="DJ47" i="24"/>
  <c r="DR47" i="24"/>
  <c r="DB47" i="24"/>
  <c r="CN331" i="24"/>
  <c r="DD331" i="24" s="1"/>
  <c r="DL331" i="24"/>
  <c r="DT331" i="24"/>
  <c r="ER331" i="24" s="1"/>
  <c r="FV190" i="24"/>
  <c r="FI143" i="24"/>
  <c r="ED330" i="24"/>
  <c r="FM284" i="24"/>
  <c r="FN330" i="24"/>
  <c r="FF94" i="24"/>
  <c r="FG238" i="24"/>
  <c r="FC238" i="24"/>
  <c r="EF330" i="24"/>
  <c r="FL330" i="24" s="1"/>
  <c r="FI94" i="24"/>
  <c r="FP143" i="24"/>
  <c r="FG328" i="23"/>
  <c r="FW327" i="23"/>
  <c r="EW328" i="23"/>
  <c r="FU328" i="23" s="1"/>
  <c r="FT327" i="23"/>
  <c r="FF329" i="23"/>
  <c r="FC329" i="23"/>
  <c r="FQ328" i="23"/>
  <c r="EY328" i="23"/>
  <c r="EM329" i="23"/>
  <c r="FV327" i="23"/>
  <c r="FE284" i="23"/>
  <c r="FS282" i="23"/>
  <c r="EE284" i="23"/>
  <c r="FK284" i="23" s="1"/>
  <c r="DZ284" i="23"/>
  <c r="FF284" i="23" s="1"/>
  <c r="DU284" i="23"/>
  <c r="FO284" i="23"/>
  <c r="FS283" i="23"/>
  <c r="FE283" i="23"/>
  <c r="FU283" i="23" s="1"/>
  <c r="DV284" i="23"/>
  <c r="FL239" i="23"/>
  <c r="FJ239" i="23"/>
  <c r="ET238" i="23"/>
  <c r="FA239" i="23"/>
  <c r="EO239" i="23"/>
  <c r="FE239" i="23" s="1"/>
  <c r="DW239" i="23"/>
  <c r="EB239" i="23"/>
  <c r="FH239" i="23" s="1"/>
  <c r="FI191" i="23"/>
  <c r="DU191" i="23"/>
  <c r="FA191" i="23" s="1"/>
  <c r="DZ191" i="23"/>
  <c r="FW143" i="23"/>
  <c r="EA144" i="23"/>
  <c r="FG144" i="23" s="1"/>
  <c r="FS143" i="23"/>
  <c r="FB144" i="23"/>
  <c r="FS94" i="23"/>
  <c r="FN95" i="23"/>
  <c r="EY94" i="23"/>
  <c r="FJ94" i="23"/>
  <c r="DV95" i="23"/>
  <c r="FQ94" i="23"/>
  <c r="FX94" i="23"/>
  <c r="EB95" i="23"/>
  <c r="EW94" i="23"/>
  <c r="FM94" i="23"/>
  <c r="FB94" i="23"/>
  <c r="DZ95" i="23"/>
  <c r="FF95" i="23" s="1"/>
  <c r="DX45" i="23"/>
  <c r="FH44" i="23"/>
  <c r="FT43" i="23"/>
  <c r="EU44" i="23"/>
  <c r="FS44" i="23" s="1"/>
  <c r="FX43" i="23"/>
  <c r="FQ44" i="23"/>
  <c r="FU43" i="23"/>
  <c r="FQ43" i="23"/>
  <c r="FS43" i="23"/>
  <c r="FP44" i="23"/>
  <c r="FX44" i="23" s="1"/>
  <c r="CV45" i="23"/>
  <c r="FV44" i="23"/>
  <c r="FO44" i="23"/>
  <c r="FT44" i="23"/>
  <c r="DU45" i="23"/>
  <c r="FK44" i="23"/>
  <c r="DY45" i="23"/>
  <c r="DZ45" i="23"/>
  <c r="DV45" i="23"/>
  <c r="FZ42" i="23"/>
  <c r="EP45" i="23"/>
  <c r="EL45" i="23"/>
  <c r="ET45" i="23" s="1"/>
  <c r="FZ93" i="23"/>
  <c r="FM95" i="23"/>
  <c r="EW95" i="23"/>
  <c r="DP96" i="23"/>
  <c r="EN96" i="23" s="1"/>
  <c r="CZ96" i="23"/>
  <c r="DH96" i="23"/>
  <c r="EF96" i="23" s="1"/>
  <c r="DJ96" i="23"/>
  <c r="EH96" i="23" s="1"/>
  <c r="CT96" i="23"/>
  <c r="DB96" i="23"/>
  <c r="DR96" i="23"/>
  <c r="EK144" i="23"/>
  <c r="FA144" i="23" s="1"/>
  <c r="DS240" i="23"/>
  <c r="EQ240" i="23" s="1"/>
  <c r="DC240" i="23"/>
  <c r="DK240" i="23"/>
  <c r="EI240" i="23" s="1"/>
  <c r="ED284" i="23"/>
  <c r="FS238" i="23"/>
  <c r="X332" i="23"/>
  <c r="AS331" i="23"/>
  <c r="CU46" i="23"/>
  <c r="DS46" i="23"/>
  <c r="EQ46" i="23" s="1"/>
  <c r="DK46" i="23"/>
  <c r="EI46" i="23" s="1"/>
  <c r="CY46" i="23"/>
  <c r="DG46" i="23"/>
  <c r="EE46" i="23" s="1"/>
  <c r="DO46" i="23"/>
  <c r="EM46" i="23" s="1"/>
  <c r="CR144" i="23"/>
  <c r="FL144" i="23" s="1"/>
  <c r="CX144" i="23"/>
  <c r="FJ144" i="23" s="1"/>
  <c r="CV192" i="23"/>
  <c r="DT192" i="23"/>
  <c r="EB192" i="23" s="1"/>
  <c r="DD192" i="23"/>
  <c r="DL192" i="23"/>
  <c r="EJ192" i="23" s="1"/>
  <c r="ES239" i="23"/>
  <c r="FQ189" i="23"/>
  <c r="FZ189" i="23" s="1"/>
  <c r="EU329" i="23"/>
  <c r="EQ329" i="23"/>
  <c r="FG329" i="23" s="1"/>
  <c r="CU144" i="23"/>
  <c r="FO144" i="23" s="1"/>
  <c r="EW284" i="23"/>
  <c r="EC285" i="23"/>
  <c r="DM285" i="23"/>
  <c r="DU285" i="23" s="1"/>
  <c r="DE285" i="23"/>
  <c r="CW285" i="23"/>
  <c r="CO285" i="23"/>
  <c r="EO45" i="23"/>
  <c r="EW45" i="23" s="1"/>
  <c r="DW95" i="23"/>
  <c r="FC95" i="23" s="1"/>
  <c r="EA95" i="23"/>
  <c r="FG95" i="23" s="1"/>
  <c r="CU191" i="23"/>
  <c r="FO191" i="23" s="1"/>
  <c r="DW191" i="23"/>
  <c r="FC191" i="23" s="1"/>
  <c r="X147" i="23"/>
  <c r="AS146" i="23"/>
  <c r="DP145" i="23"/>
  <c r="CZ145" i="23"/>
  <c r="CR145" i="23"/>
  <c r="DH145" i="23"/>
  <c r="EF145" i="23" s="1"/>
  <c r="DT145" i="23"/>
  <c r="DD145" i="23"/>
  <c r="DL145" i="23"/>
  <c r="EJ145" i="23" s="1"/>
  <c r="EZ238" i="23"/>
  <c r="FX238" i="23" s="1"/>
  <c r="EC45" i="23"/>
  <c r="EX95" i="23"/>
  <c r="FV95" i="23" s="1"/>
  <c r="CR284" i="23"/>
  <c r="FL284" i="23" s="1"/>
  <c r="FR43" i="23"/>
  <c r="FG283" i="23"/>
  <c r="FP143" i="23"/>
  <c r="FX143" i="23" s="1"/>
  <c r="X98" i="23"/>
  <c r="AS97" i="23"/>
  <c r="CX191" i="23"/>
  <c r="EG144" i="23"/>
  <c r="FE144" i="23" s="1"/>
  <c r="ER284" i="23"/>
  <c r="EZ284" i="23" s="1"/>
  <c r="EB45" i="23"/>
  <c r="FH45" i="23" s="1"/>
  <c r="FV94" i="23"/>
  <c r="DY95" i="23"/>
  <c r="FE95" i="23" s="1"/>
  <c r="EG191" i="23"/>
  <c r="EW191" i="23" s="1"/>
  <c r="EZ239" i="23"/>
  <c r="EV239" i="23"/>
  <c r="X242" i="23"/>
  <c r="AS241" i="23"/>
  <c r="ER330" i="23"/>
  <c r="DD330" i="23"/>
  <c r="DT330" i="23"/>
  <c r="EB330" i="23" s="1"/>
  <c r="DL330" i="23"/>
  <c r="EJ330" i="23" s="1"/>
  <c r="CQ330" i="23"/>
  <c r="DO330" i="23"/>
  <c r="EM330" i="23" s="1"/>
  <c r="DG330" i="23"/>
  <c r="DW330" i="23" s="1"/>
  <c r="EV144" i="23"/>
  <c r="CX329" i="23"/>
  <c r="EQ45" i="23"/>
  <c r="FG45" i="23" s="1"/>
  <c r="ET94" i="23"/>
  <c r="FR94" i="23" s="1"/>
  <c r="CZ191" i="23"/>
  <c r="FO283" i="23"/>
  <c r="CW239" i="23"/>
  <c r="FI239" i="23" s="1"/>
  <c r="ER95" i="23"/>
  <c r="FP95" i="23" s="1"/>
  <c r="CQ144" i="23"/>
  <c r="FK144" i="23" s="1"/>
  <c r="EY144" i="23"/>
  <c r="FX283" i="23"/>
  <c r="DB285" i="23"/>
  <c r="CT285" i="23"/>
  <c r="DJ285" i="23"/>
  <c r="EH285" i="23" s="1"/>
  <c r="DR285" i="23"/>
  <c r="CO329" i="23"/>
  <c r="ES95" i="23"/>
  <c r="EU191" i="23"/>
  <c r="FS142" i="23"/>
  <c r="FZ142" i="23" s="1"/>
  <c r="CP145" i="23"/>
  <c r="DN145" i="23"/>
  <c r="DF145" i="23"/>
  <c r="ED145" i="23" s="1"/>
  <c r="CX145" i="23"/>
  <c r="CW284" i="23"/>
  <c r="FJ44" i="23"/>
  <c r="DV239" i="23"/>
  <c r="FB239" i="23" s="1"/>
  <c r="FD283" i="23"/>
  <c r="EL95" i="23"/>
  <c r="FB95" i="23" s="1"/>
  <c r="FO94" i="23"/>
  <c r="FW94" i="23" s="1"/>
  <c r="EM239" i="23"/>
  <c r="FC239" i="23" s="1"/>
  <c r="EV284" i="23"/>
  <c r="FG44" i="23"/>
  <c r="FW238" i="23"/>
  <c r="EV329" i="23"/>
  <c r="DN96" i="23"/>
  <c r="EL96" i="23" s="1"/>
  <c r="CX96" i="23"/>
  <c r="DF96" i="23"/>
  <c r="ED96" i="23" s="1"/>
  <c r="EL240" i="23"/>
  <c r="CP240" i="23"/>
  <c r="DN240" i="23"/>
  <c r="DF240" i="23"/>
  <c r="ED240" i="23" s="1"/>
  <c r="DA330" i="23"/>
  <c r="CS330" i="23"/>
  <c r="DQ330" i="23"/>
  <c r="EO330" i="23" s="1"/>
  <c r="DI330" i="23"/>
  <c r="EG330" i="23" s="1"/>
  <c r="EZ45" i="23"/>
  <c r="DK96" i="23"/>
  <c r="CU96" i="23"/>
  <c r="DC96" i="23"/>
  <c r="DS96" i="23"/>
  <c r="EA96" i="23" s="1"/>
  <c r="FX190" i="23"/>
  <c r="EL191" i="23"/>
  <c r="FB191" i="23" s="1"/>
  <c r="DP240" i="23"/>
  <c r="EN240" i="23" s="1"/>
  <c r="CZ240" i="23"/>
  <c r="DH240" i="23"/>
  <c r="EF240" i="23" s="1"/>
  <c r="DT240" i="23"/>
  <c r="ER240" i="23" s="1"/>
  <c r="DD240" i="23"/>
  <c r="CV240" i="23"/>
  <c r="DL240" i="23"/>
  <c r="EJ240" i="23" s="1"/>
  <c r="EL284" i="23"/>
  <c r="FJ284" i="23" s="1"/>
  <c r="FB44" i="23"/>
  <c r="CR46" i="23"/>
  <c r="DP46" i="23"/>
  <c r="EN46" i="23" s="1"/>
  <c r="DH46" i="23"/>
  <c r="EF46" i="23" s="1"/>
  <c r="EX328" i="23"/>
  <c r="DC45" i="23"/>
  <c r="ET144" i="23"/>
  <c r="EW239" i="23"/>
  <c r="FL283" i="23"/>
  <c r="DA192" i="23"/>
  <c r="DI192" i="23"/>
  <c r="EG192" i="23" s="1"/>
  <c r="DQ192" i="23"/>
  <c r="EO192" i="23" s="1"/>
  <c r="CS192" i="23"/>
  <c r="DY192" i="23"/>
  <c r="FZ327" i="23"/>
  <c r="EU144" i="23"/>
  <c r="CX285" i="23"/>
  <c r="DF285" i="23"/>
  <c r="DV285" i="23" s="1"/>
  <c r="DN285" i="23"/>
  <c r="EL285" i="23" s="1"/>
  <c r="CP285" i="23"/>
  <c r="DU95" i="23"/>
  <c r="FA95" i="23" s="1"/>
  <c r="EY191" i="23"/>
  <c r="EG145" i="23"/>
  <c r="DQ145" i="23"/>
  <c r="DY145" i="23" s="1"/>
  <c r="DA145" i="23"/>
  <c r="CS145" i="23"/>
  <c r="DI145" i="23"/>
  <c r="FU143" i="23"/>
  <c r="EX144" i="23"/>
  <c r="DX284" i="23"/>
  <c r="FD284" i="23" s="1"/>
  <c r="EF45" i="23"/>
  <c r="FD45" i="23" s="1"/>
  <c r="FN45" i="23"/>
  <c r="EW329" i="23"/>
  <c r="FI144" i="23"/>
  <c r="DA240" i="23"/>
  <c r="CS240" i="23"/>
  <c r="DQ240" i="23"/>
  <c r="EO240" i="23" s="1"/>
  <c r="DI240" i="23"/>
  <c r="EG240" i="23" s="1"/>
  <c r="DS330" i="23"/>
  <c r="EA330" i="23" s="1"/>
  <c r="CU330" i="23"/>
  <c r="DK330" i="23"/>
  <c r="EI330" i="23" s="1"/>
  <c r="DC330" i="23"/>
  <c r="CR330" i="23"/>
  <c r="DP330" i="23"/>
  <c r="EN330" i="23" s="1"/>
  <c r="DH330" i="23"/>
  <c r="EF330" i="23" s="1"/>
  <c r="DM46" i="23"/>
  <c r="EK46" i="23" s="1"/>
  <c r="CW46" i="23"/>
  <c r="CO46" i="23"/>
  <c r="DE46" i="23"/>
  <c r="EC46" i="23" s="1"/>
  <c r="DM192" i="23"/>
  <c r="EK192" i="23" s="1"/>
  <c r="CO192" i="23"/>
  <c r="EC192" i="23"/>
  <c r="DE192" i="23"/>
  <c r="CW192" i="23"/>
  <c r="CU285" i="23"/>
  <c r="DK285" i="23"/>
  <c r="EI285" i="23" s="1"/>
  <c r="DC285" i="23"/>
  <c r="DS285" i="23"/>
  <c r="EA285" i="23" s="1"/>
  <c r="ES45" i="23"/>
  <c r="FV143" i="23"/>
  <c r="FF144" i="23"/>
  <c r="FP329" i="23"/>
  <c r="EX45" i="23"/>
  <c r="FM329" i="23"/>
  <c r="FJ143" i="23"/>
  <c r="FB143" i="23"/>
  <c r="FP45" i="23"/>
  <c r="EM96" i="23"/>
  <c r="CQ96" i="23"/>
  <c r="DG96" i="23"/>
  <c r="DO96" i="23"/>
  <c r="CV96" i="23"/>
  <c r="DT96" i="23"/>
  <c r="ER96" i="23" s="1"/>
  <c r="DD96" i="23"/>
  <c r="DL96" i="23"/>
  <c r="EJ96" i="23" s="1"/>
  <c r="DY191" i="23"/>
  <c r="FE191" i="23" s="1"/>
  <c r="FP239" i="23"/>
  <c r="FD239" i="23"/>
  <c r="DO240" i="23"/>
  <c r="CY240" i="23"/>
  <c r="CQ240" i="23"/>
  <c r="DG240" i="23"/>
  <c r="EE240" i="23" s="1"/>
  <c r="CW330" i="23"/>
  <c r="DM330" i="23"/>
  <c r="DU330" i="23" s="1"/>
  <c r="DE330" i="23"/>
  <c r="EC330" i="23" s="1"/>
  <c r="DQ46" i="23"/>
  <c r="DA46" i="23"/>
  <c r="DI46" i="23"/>
  <c r="EG46" i="23" s="1"/>
  <c r="EF191" i="23"/>
  <c r="FL191" i="23" s="1"/>
  <c r="DB192" i="23"/>
  <c r="CT192" i="23"/>
  <c r="DZ192" i="23"/>
  <c r="DR192" i="23"/>
  <c r="EP192" i="23" s="1"/>
  <c r="DJ192" i="23"/>
  <c r="EH192" i="23" s="1"/>
  <c r="EI239" i="23"/>
  <c r="FK329" i="23"/>
  <c r="X287" i="23"/>
  <c r="AS286" i="23"/>
  <c r="DU329" i="23"/>
  <c r="EA191" i="23"/>
  <c r="FG191" i="23" s="1"/>
  <c r="CO145" i="23"/>
  <c r="DE145" i="23"/>
  <c r="EC145" i="23" s="1"/>
  <c r="DM145" i="23"/>
  <c r="EK145" i="23" s="1"/>
  <c r="CT145" i="23"/>
  <c r="DB145" i="23"/>
  <c r="DJ145" i="23"/>
  <c r="EH145" i="23" s="1"/>
  <c r="DR145" i="23"/>
  <c r="EP145" i="23" s="1"/>
  <c r="FZ237" i="23"/>
  <c r="EH239" i="23"/>
  <c r="EX239" i="23" s="1"/>
  <c r="CO45" i="23"/>
  <c r="ET239" i="23"/>
  <c r="FR239" i="23" s="1"/>
  <c r="FJ95" i="23"/>
  <c r="FE238" i="23"/>
  <c r="FU238" i="23" s="1"/>
  <c r="FN328" i="23"/>
  <c r="EZ329" i="23"/>
  <c r="FL329" i="23"/>
  <c r="FZ282" i="23"/>
  <c r="DM240" i="23"/>
  <c r="EK240" i="23" s="1"/>
  <c r="CO240" i="23"/>
  <c r="DE240" i="23"/>
  <c r="EC240" i="23" s="1"/>
  <c r="FT238" i="23"/>
  <c r="CT330" i="23"/>
  <c r="DR330" i="23"/>
  <c r="EP330" i="23" s="1"/>
  <c r="DJ330" i="23"/>
  <c r="EH330" i="23" s="1"/>
  <c r="DB330" i="23"/>
  <c r="FR328" i="23"/>
  <c r="CX46" i="23"/>
  <c r="DF46" i="23"/>
  <c r="ED46" i="23" s="1"/>
  <c r="DN46" i="23"/>
  <c r="ED329" i="23"/>
  <c r="ET329" i="23" s="1"/>
  <c r="EN95" i="23"/>
  <c r="FD95" i="23" s="1"/>
  <c r="ER191" i="23"/>
  <c r="FH191" i="23" s="1"/>
  <c r="CP192" i="23"/>
  <c r="DF192" i="23"/>
  <c r="ED192" i="23" s="1"/>
  <c r="DN192" i="23"/>
  <c r="EL192" i="23" s="1"/>
  <c r="FA238" i="23"/>
  <c r="EQ239" i="23"/>
  <c r="DL285" i="23"/>
  <c r="CV285" i="23"/>
  <c r="DD285" i="23"/>
  <c r="DT285" i="23"/>
  <c r="ER285" i="23" s="1"/>
  <c r="DW285" i="23"/>
  <c r="DO285" i="23"/>
  <c r="EM285" i="23" s="1"/>
  <c r="CQ285" i="23"/>
  <c r="DG285" i="23"/>
  <c r="EE285" i="23" s="1"/>
  <c r="CY285" i="23"/>
  <c r="EY284" i="23"/>
  <c r="FJ238" i="23"/>
  <c r="FR238" i="23" s="1"/>
  <c r="DB144" i="23"/>
  <c r="FN144" i="23" s="1"/>
  <c r="FU94" i="23"/>
  <c r="FK190" i="23"/>
  <c r="FE329" i="23"/>
  <c r="EW144" i="23"/>
  <c r="DD284" i="23"/>
  <c r="EE45" i="23"/>
  <c r="FK45" i="23" s="1"/>
  <c r="FM191" i="23"/>
  <c r="EU284" i="23"/>
  <c r="DX329" i="23"/>
  <c r="FD329" i="23" s="1"/>
  <c r="FV190" i="23"/>
  <c r="EO96" i="23"/>
  <c r="DQ96" i="23"/>
  <c r="DI96" i="23"/>
  <c r="CS96" i="23"/>
  <c r="DA96" i="23"/>
  <c r="FT94" i="23"/>
  <c r="FZ94" i="23" s="1"/>
  <c r="CT240" i="23"/>
  <c r="DB240" i="23"/>
  <c r="DJ240" i="23"/>
  <c r="EH240" i="23" s="1"/>
  <c r="DR240" i="23"/>
  <c r="DF330" i="23"/>
  <c r="ED330" i="23" s="1"/>
  <c r="CP330" i="23"/>
  <c r="DN330" i="23"/>
  <c r="EL330" i="23" s="1"/>
  <c r="CX330" i="23"/>
  <c r="FN329" i="23"/>
  <c r="DT46" i="23"/>
  <c r="ER46" i="23" s="1"/>
  <c r="DD46" i="23"/>
  <c r="CV46" i="23"/>
  <c r="DL46" i="23"/>
  <c r="EJ46" i="23" s="1"/>
  <c r="CT46" i="23"/>
  <c r="DJ46" i="23"/>
  <c r="EH46" i="23" s="1"/>
  <c r="DR46" i="23"/>
  <c r="DB46" i="23"/>
  <c r="ES191" i="23"/>
  <c r="FQ191" i="23" s="1"/>
  <c r="EX284" i="23"/>
  <c r="FU190" i="23"/>
  <c r="CQ192" i="23"/>
  <c r="CY192" i="23"/>
  <c r="DG192" i="23"/>
  <c r="DW192" i="23" s="1"/>
  <c r="DO192" i="23"/>
  <c r="EM192" i="23" s="1"/>
  <c r="DK192" i="23"/>
  <c r="EI192" i="23" s="1"/>
  <c r="DS192" i="23"/>
  <c r="EQ192" i="23" s="1"/>
  <c r="CU192" i="23"/>
  <c r="FC144" i="23"/>
  <c r="DH285" i="23"/>
  <c r="EF285" i="23" s="1"/>
  <c r="DP285" i="23"/>
  <c r="EN285" i="23" s="1"/>
  <c r="CZ285" i="23"/>
  <c r="EC329" i="23"/>
  <c r="ES329" i="23" s="1"/>
  <c r="EH191" i="23"/>
  <c r="FF191" i="23" s="1"/>
  <c r="EA284" i="23"/>
  <c r="FG284" i="23" s="1"/>
  <c r="FK95" i="23"/>
  <c r="FO95" i="23"/>
  <c r="DO145" i="23"/>
  <c r="DG145" i="23"/>
  <c r="CY145" i="23"/>
  <c r="CQ145" i="23"/>
  <c r="DS145" i="23"/>
  <c r="DK145" i="23"/>
  <c r="EI145" i="23" s="1"/>
  <c r="DC145" i="23"/>
  <c r="CU145" i="23"/>
  <c r="EC284" i="23"/>
  <c r="FI284" i="23" s="1"/>
  <c r="EU190" i="23"/>
  <c r="FS190" i="23" s="1"/>
  <c r="FZ190" i="23" s="1"/>
  <c r="EJ144" i="23"/>
  <c r="EZ144" i="23" s="1"/>
  <c r="EB329" i="23"/>
  <c r="FH329" i="23" s="1"/>
  <c r="FL328" i="23"/>
  <c r="FD328" i="23"/>
  <c r="FT328" i="23" s="1"/>
  <c r="DW45" i="23"/>
  <c r="DM96" i="23"/>
  <c r="EK96" i="23" s="1"/>
  <c r="DE96" i="23"/>
  <c r="CW96" i="23"/>
  <c r="CO96" i="23"/>
  <c r="EX329" i="23"/>
  <c r="AS47" i="23"/>
  <c r="X48" i="23"/>
  <c r="FN284" i="23"/>
  <c r="DV329" i="23"/>
  <c r="FB329" i="23" s="1"/>
  <c r="FQ283" i="23"/>
  <c r="EY45" i="23"/>
  <c r="EV191" i="23"/>
  <c r="CR192" i="23"/>
  <c r="CZ192" i="23"/>
  <c r="DP192" i="23"/>
  <c r="EN192" i="23" s="1"/>
  <c r="DH192" i="23"/>
  <c r="DX192" i="23" s="1"/>
  <c r="X194" i="23"/>
  <c r="AS193" i="23"/>
  <c r="FM284" i="23"/>
  <c r="DQ285" i="23"/>
  <c r="DY285" i="23" s="1"/>
  <c r="DA285" i="23"/>
  <c r="DI285" i="23"/>
  <c r="EG285" i="23" s="1"/>
  <c r="EU95" i="23"/>
  <c r="EY95" i="23"/>
  <c r="FK191" i="23"/>
  <c r="FR283" i="23"/>
  <c r="DZ239" i="23"/>
  <c r="FF239" i="23" s="1"/>
  <c r="FU44" i="23"/>
  <c r="FI238" i="23"/>
  <c r="ER331" i="22"/>
  <c r="FP331" i="22" s="1"/>
  <c r="DW331" i="22"/>
  <c r="EA331" i="22"/>
  <c r="FG331" i="22" s="1"/>
  <c r="FE330" i="22"/>
  <c r="FU330" i="22" s="1"/>
  <c r="DZ285" i="22"/>
  <c r="FF285" i="22" s="1"/>
  <c r="EM285" i="22"/>
  <c r="EU285" i="22" s="1"/>
  <c r="DU285" i="22"/>
  <c r="DY238" i="22"/>
  <c r="DX238" i="22"/>
  <c r="FD238" i="22" s="1"/>
  <c r="EB238" i="22"/>
  <c r="EA238" i="22"/>
  <c r="FG238" i="22" s="1"/>
  <c r="ED238" i="22"/>
  <c r="FB238" i="22" s="1"/>
  <c r="EA285" i="22"/>
  <c r="FG285" i="22" s="1"/>
  <c r="FX283" i="22"/>
  <c r="DV285" i="22"/>
  <c r="FE284" i="22"/>
  <c r="FU284" i="22" s="1"/>
  <c r="FT237" i="22"/>
  <c r="EK285" i="22"/>
  <c r="ES285" i="22" s="1"/>
  <c r="DY192" i="22"/>
  <c r="EA192" i="22"/>
  <c r="FG192" i="22" s="1"/>
  <c r="DU192" i="22"/>
  <c r="FN191" i="22"/>
  <c r="FC192" i="22"/>
  <c r="DZ143" i="22"/>
  <c r="FF143" i="22" s="1"/>
  <c r="DX143" i="22"/>
  <c r="FD143" i="22" s="1"/>
  <c r="FC143" i="22"/>
  <c r="FE142" i="22"/>
  <c r="EB143" i="22"/>
  <c r="FH143" i="22" s="1"/>
  <c r="DY143" i="22"/>
  <c r="FE143" i="22" s="1"/>
  <c r="FV142" i="22"/>
  <c r="DV143" i="22"/>
  <c r="FB95" i="22"/>
  <c r="ED95" i="22"/>
  <c r="EO95" i="22"/>
  <c r="FU93" i="22"/>
  <c r="FZ93" i="22" s="1"/>
  <c r="EW94" i="22"/>
  <c r="FU94" i="22" s="1"/>
  <c r="FX94" i="22"/>
  <c r="FF95" i="22"/>
  <c r="FR94" i="22"/>
  <c r="FZ94" i="22" s="1"/>
  <c r="FE94" i="22"/>
  <c r="EA95" i="22"/>
  <c r="FV94" i="22"/>
  <c r="EP95" i="22"/>
  <c r="DW95" i="22"/>
  <c r="FC95" i="22" s="1"/>
  <c r="FQ43" i="22"/>
  <c r="FW44" i="22"/>
  <c r="ES44" i="22"/>
  <c r="FR44" i="22"/>
  <c r="EA45" i="22"/>
  <c r="EK45" i="22"/>
  <c r="ES45" i="22" s="1"/>
  <c r="ER45" i="22"/>
  <c r="FH45" i="22" s="1"/>
  <c r="DW45" i="22"/>
  <c r="DZ45" i="22"/>
  <c r="EQ45" i="22"/>
  <c r="DX285" i="22"/>
  <c r="FD285" i="22" s="1"/>
  <c r="FN143" i="22"/>
  <c r="FK143" i="22"/>
  <c r="FJ95" i="22"/>
  <c r="DM46" i="22"/>
  <c r="EK46" i="22" s="1"/>
  <c r="CW46" i="22"/>
  <c r="CO46" i="22"/>
  <c r="DE46" i="22"/>
  <c r="EC46" i="22" s="1"/>
  <c r="CT46" i="22"/>
  <c r="DB46" i="22"/>
  <c r="DR46" i="22"/>
  <c r="EP46" i="22" s="1"/>
  <c r="DJ46" i="22"/>
  <c r="X146" i="22"/>
  <c r="AS145" i="22"/>
  <c r="FK192" i="22"/>
  <c r="FO95" i="22"/>
  <c r="DE193" i="22"/>
  <c r="DM193" i="22"/>
  <c r="DU193" i="22" s="1"/>
  <c r="CO193" i="22"/>
  <c r="CW193" i="22"/>
  <c r="CT193" i="22"/>
  <c r="DB193" i="22"/>
  <c r="DJ193" i="22"/>
  <c r="EH193" i="22" s="1"/>
  <c r="DR193" i="22"/>
  <c r="EP193" i="22" s="1"/>
  <c r="FS284" i="22"/>
  <c r="FB191" i="22"/>
  <c r="EN95" i="22"/>
  <c r="FD95" i="22" s="1"/>
  <c r="EL286" i="22"/>
  <c r="DV286" i="22"/>
  <c r="DN286" i="22"/>
  <c r="DF286" i="22"/>
  <c r="CX286" i="22"/>
  <c r="CP286" i="22"/>
  <c r="DS286" i="22"/>
  <c r="DK286" i="22"/>
  <c r="EI286" i="22" s="1"/>
  <c r="DC286" i="22"/>
  <c r="CU286" i="22"/>
  <c r="DV45" i="22"/>
  <c r="FB45" i="22" s="1"/>
  <c r="FJ143" i="22"/>
  <c r="CR332" i="22"/>
  <c r="CZ332" i="22"/>
  <c r="DH332" i="22"/>
  <c r="EF332" i="22" s="1"/>
  <c r="DP332" i="22"/>
  <c r="EN332" i="22" s="1"/>
  <c r="FM237" i="22"/>
  <c r="DP239" i="22"/>
  <c r="EN239" i="22" s="1"/>
  <c r="DH239" i="22"/>
  <c r="EF239" i="22" s="1"/>
  <c r="CR239" i="22"/>
  <c r="CZ239" i="22"/>
  <c r="FL45" i="22"/>
  <c r="EU237" i="22"/>
  <c r="FS237" i="22" s="1"/>
  <c r="CZ96" i="22"/>
  <c r="DH96" i="22"/>
  <c r="EF96" i="22" s="1"/>
  <c r="DP96" i="22"/>
  <c r="EN96" i="22" s="1"/>
  <c r="CR96" i="22"/>
  <c r="FN95" i="22"/>
  <c r="FP191" i="22"/>
  <c r="FP285" i="22"/>
  <c r="FI330" i="22"/>
  <c r="EY191" i="22"/>
  <c r="FW191" i="22" s="1"/>
  <c r="FJ285" i="22"/>
  <c r="EY238" i="22"/>
  <c r="FS190" i="22"/>
  <c r="EB95" i="22"/>
  <c r="FH95" i="22" s="1"/>
  <c r="EL331" i="22"/>
  <c r="FB331" i="22" s="1"/>
  <c r="FX330" i="22"/>
  <c r="DW238" i="22"/>
  <c r="FC238" i="22" s="1"/>
  <c r="EX192" i="22"/>
  <c r="FO143" i="22"/>
  <c r="EO144" i="22"/>
  <c r="DQ144" i="22"/>
  <c r="DY144" i="22" s="1"/>
  <c r="DI144" i="22"/>
  <c r="DA144" i="22"/>
  <c r="CS144" i="22"/>
  <c r="EW95" i="22"/>
  <c r="EP192" i="22"/>
  <c r="FF192" i="22" s="1"/>
  <c r="FS94" i="22"/>
  <c r="EN331" i="22"/>
  <c r="FL331" i="22" s="1"/>
  <c r="EY143" i="22"/>
  <c r="FL192" i="22"/>
  <c r="DC46" i="22"/>
  <c r="DK46" i="22"/>
  <c r="EI46" i="22" s="1"/>
  <c r="DS46" i="22"/>
  <c r="CU46" i="22"/>
  <c r="EP45" i="22"/>
  <c r="EM144" i="22"/>
  <c r="DO144" i="22"/>
  <c r="CQ144" i="22"/>
  <c r="CY144" i="22"/>
  <c r="DG144" i="22"/>
  <c r="EE144" i="22" s="1"/>
  <c r="FU142" i="22"/>
  <c r="EU192" i="22"/>
  <c r="FS192" i="22" s="1"/>
  <c r="EY331" i="22"/>
  <c r="FL330" i="22"/>
  <c r="EX191" i="22"/>
  <c r="FV191" i="22" s="1"/>
  <c r="EK95" i="22"/>
  <c r="FA95" i="22" s="1"/>
  <c r="FM192" i="22"/>
  <c r="FK331" i="22"/>
  <c r="EO45" i="22"/>
  <c r="ER192" i="22"/>
  <c r="FH192" i="22" s="1"/>
  <c r="DT332" i="22"/>
  <c r="ER332" i="22" s="1"/>
  <c r="DD332" i="22"/>
  <c r="CV332" i="22"/>
  <c r="DL332" i="22"/>
  <c r="EJ332" i="22" s="1"/>
  <c r="ES331" i="22"/>
  <c r="EV142" i="22"/>
  <c r="DX45" i="22"/>
  <c r="FD45" i="22" s="1"/>
  <c r="EL96" i="22"/>
  <c r="CP96" i="22"/>
  <c r="CX96" i="22"/>
  <c r="DF96" i="22"/>
  <c r="ED96" i="22" s="1"/>
  <c r="DN96" i="22"/>
  <c r="DV96" i="22"/>
  <c r="FJ192" i="22"/>
  <c r="FL284" i="22"/>
  <c r="EB285" i="22"/>
  <c r="FH285" i="22" s="1"/>
  <c r="ES143" i="22"/>
  <c r="FI284" i="22"/>
  <c r="FQ284" i="22" s="1"/>
  <c r="FO192" i="22"/>
  <c r="EZ191" i="22"/>
  <c r="FX191" i="22" s="1"/>
  <c r="FE44" i="22"/>
  <c r="FU44" i="22" s="1"/>
  <c r="FA192" i="22"/>
  <c r="EU143" i="22"/>
  <c r="FS143" i="22" s="1"/>
  <c r="ES192" i="22"/>
  <c r="EV192" i="22"/>
  <c r="EG331" i="22"/>
  <c r="EW331" i="22" s="1"/>
  <c r="EX285" i="22"/>
  <c r="DP46" i="22"/>
  <c r="DH46" i="22"/>
  <c r="EF46" i="22" s="1"/>
  <c r="CZ46" i="22"/>
  <c r="CR46" i="22"/>
  <c r="DM144" i="22"/>
  <c r="EK144" i="22" s="1"/>
  <c r="DE144" i="22"/>
  <c r="EC144" i="22" s="1"/>
  <c r="CW144" i="22"/>
  <c r="CO144" i="22"/>
  <c r="DJ144" i="22"/>
  <c r="EH144" i="22" s="1"/>
  <c r="CT144" i="22"/>
  <c r="DR144" i="22"/>
  <c r="DB144" i="22"/>
  <c r="FI285" i="22"/>
  <c r="EY95" i="22"/>
  <c r="CR193" i="22"/>
  <c r="CZ193" i="22"/>
  <c r="DH193" i="22"/>
  <c r="EF193" i="22" s="1"/>
  <c r="DP193" i="22"/>
  <c r="DX193" i="22" s="1"/>
  <c r="FC285" i="22"/>
  <c r="FX284" i="22"/>
  <c r="FV237" i="22"/>
  <c r="DM286" i="22"/>
  <c r="EK286" i="22" s="1"/>
  <c r="DE286" i="22"/>
  <c r="EC286" i="22" s="1"/>
  <c r="CW286" i="22"/>
  <c r="CO286" i="22"/>
  <c r="DY286" i="22"/>
  <c r="DQ286" i="22"/>
  <c r="EO286" i="22" s="1"/>
  <c r="DI286" i="22"/>
  <c r="EG286" i="22" s="1"/>
  <c r="DA286" i="22"/>
  <c r="CS286" i="22"/>
  <c r="FO237" i="22"/>
  <c r="DB239" i="22"/>
  <c r="CT239" i="22"/>
  <c r="DJ239" i="22"/>
  <c r="EH239" i="22" s="1"/>
  <c r="DR239" i="22"/>
  <c r="EP239" i="22" s="1"/>
  <c r="DQ239" i="22"/>
  <c r="DY239" i="22" s="1"/>
  <c r="DA239" i="22"/>
  <c r="DI239" i="22"/>
  <c r="EG239" i="22" s="1"/>
  <c r="CS239" i="22"/>
  <c r="EJ238" i="22"/>
  <c r="FH238" i="22" s="1"/>
  <c r="ET191" i="22"/>
  <c r="FR191" i="22" s="1"/>
  <c r="ER96" i="22"/>
  <c r="CV96" i="22"/>
  <c r="DD96" i="22"/>
  <c r="DL96" i="22"/>
  <c r="EB96" i="22" s="1"/>
  <c r="DT96" i="22"/>
  <c r="DV192" i="22"/>
  <c r="FB192" i="22" s="1"/>
  <c r="EZ237" i="22"/>
  <c r="EZ285" i="22"/>
  <c r="ET285" i="22"/>
  <c r="FJ331" i="22"/>
  <c r="EV284" i="22"/>
  <c r="FB237" i="22"/>
  <c r="DQ46" i="22"/>
  <c r="EO46" i="22" s="1"/>
  <c r="DA46" i="22"/>
  <c r="CS46" i="22"/>
  <c r="DI46" i="22"/>
  <c r="EG46" i="22" s="1"/>
  <c r="FK238" i="22"/>
  <c r="EM45" i="22"/>
  <c r="FK45" i="22" s="1"/>
  <c r="ET95" i="22"/>
  <c r="FM95" i="22"/>
  <c r="FG143" i="22"/>
  <c r="CP46" i="22"/>
  <c r="CX46" i="22"/>
  <c r="DF46" i="22"/>
  <c r="ED46" i="22" s="1"/>
  <c r="DN46" i="22"/>
  <c r="EQ144" i="22"/>
  <c r="DC144" i="22"/>
  <c r="DK144" i="22"/>
  <c r="EI144" i="22" s="1"/>
  <c r="CU144" i="22"/>
  <c r="DS144" i="22"/>
  <c r="EA144" i="22" s="1"/>
  <c r="EV330" i="22"/>
  <c r="FT330" i="22" s="1"/>
  <c r="CX193" i="22"/>
  <c r="DF193" i="22"/>
  <c r="ED193" i="22" s="1"/>
  <c r="DN193" i="22"/>
  <c r="CP193" i="22"/>
  <c r="CU193" i="22"/>
  <c r="DS193" i="22"/>
  <c r="EQ193" i="22" s="1"/>
  <c r="DC193" i="22"/>
  <c r="DK193" i="22"/>
  <c r="EI193" i="22" s="1"/>
  <c r="EK238" i="22"/>
  <c r="FA238" i="22" s="1"/>
  <c r="EZ143" i="22"/>
  <c r="ES191" i="22"/>
  <c r="FX142" i="22"/>
  <c r="EU331" i="22"/>
  <c r="AS287" i="22"/>
  <c r="X288" i="22"/>
  <c r="EV238" i="22"/>
  <c r="FT191" i="22"/>
  <c r="DQ332" i="22"/>
  <c r="EO332" i="22" s="1"/>
  <c r="DA332" i="22"/>
  <c r="CS332" i="22"/>
  <c r="DI332" i="22"/>
  <c r="FM285" i="22"/>
  <c r="EC239" i="22"/>
  <c r="DM239" i="22"/>
  <c r="DU239" i="22" s="1"/>
  <c r="CW239" i="22"/>
  <c r="DE239" i="22"/>
  <c r="CO239" i="22"/>
  <c r="DQ96" i="22"/>
  <c r="DI96" i="22"/>
  <c r="EG96" i="22" s="1"/>
  <c r="DA96" i="22"/>
  <c r="CS96" i="22"/>
  <c r="DZ331" i="22"/>
  <c r="FI45" i="22"/>
  <c r="FI143" i="22"/>
  <c r="ET331" i="22"/>
  <c r="ET284" i="22"/>
  <c r="FS191" i="22"/>
  <c r="FA237" i="22"/>
  <c r="FQ237" i="22" s="1"/>
  <c r="FB284" i="22"/>
  <c r="DT46" i="22"/>
  <c r="ER46" i="22" s="1"/>
  <c r="DD46" i="22"/>
  <c r="CV46" i="22"/>
  <c r="DL46" i="22"/>
  <c r="DP144" i="22"/>
  <c r="EN144" i="22" s="1"/>
  <c r="CR144" i="22"/>
  <c r="CZ144" i="22"/>
  <c r="DH144" i="22"/>
  <c r="EF144" i="22" s="1"/>
  <c r="FV44" i="22"/>
  <c r="FG95" i="22"/>
  <c r="FW94" i="22"/>
  <c r="FP143" i="22"/>
  <c r="FI95" i="22"/>
  <c r="FC331" i="22"/>
  <c r="CY286" i="22"/>
  <c r="DG286" i="22"/>
  <c r="EE286" i="22" s="1"/>
  <c r="DO286" i="22"/>
  <c r="EM286" i="22" s="1"/>
  <c r="CQ286" i="22"/>
  <c r="FL238" i="22"/>
  <c r="FJ45" i="22"/>
  <c r="CX332" i="22"/>
  <c r="DF332" i="22"/>
  <c r="ED332" i="22" s="1"/>
  <c r="DN332" i="22"/>
  <c r="DV332" i="22" s="1"/>
  <c r="CP332" i="22"/>
  <c r="X334" i="22"/>
  <c r="AS333" i="22"/>
  <c r="FD142" i="22"/>
  <c r="DD239" i="22"/>
  <c r="DL239" i="22"/>
  <c r="EJ239" i="22" s="1"/>
  <c r="DT239" i="22"/>
  <c r="ER239" i="22" s="1"/>
  <c r="CV239" i="22"/>
  <c r="DR96" i="22"/>
  <c r="EP96" i="22" s="1"/>
  <c r="CT96" i="22"/>
  <c r="DB96" i="22"/>
  <c r="DJ96" i="22"/>
  <c r="EH96" i="22" s="1"/>
  <c r="X98" i="22"/>
  <c r="AS97" i="22"/>
  <c r="ET192" i="22"/>
  <c r="FB285" i="22"/>
  <c r="FI44" i="22"/>
  <c r="FQ44" i="22" s="1"/>
  <c r="FH237" i="22"/>
  <c r="FF284" i="22"/>
  <c r="FV284" i="22" s="1"/>
  <c r="EV285" i="22"/>
  <c r="FE331" i="22"/>
  <c r="DF144" i="22"/>
  <c r="CP144" i="22"/>
  <c r="CX144" i="22"/>
  <c r="DN144" i="22"/>
  <c r="FM238" i="22"/>
  <c r="DQ193" i="22"/>
  <c r="EO193" i="22" s="1"/>
  <c r="DA193" i="22"/>
  <c r="CS193" i="22"/>
  <c r="DI193" i="22"/>
  <c r="DY193" i="22" s="1"/>
  <c r="FE192" i="22"/>
  <c r="FZ43" i="22"/>
  <c r="CV286" i="22"/>
  <c r="DD286" i="22"/>
  <c r="DL286" i="22"/>
  <c r="EJ286" i="22" s="1"/>
  <c r="DT286" i="22"/>
  <c r="CT286" i="22"/>
  <c r="DB286" i="22"/>
  <c r="DJ286" i="22"/>
  <c r="EH286" i="22" s="1"/>
  <c r="DR286" i="22"/>
  <c r="FO285" i="22"/>
  <c r="FB143" i="22"/>
  <c r="FM143" i="22"/>
  <c r="EZ192" i="22"/>
  <c r="EM332" i="22"/>
  <c r="DO332" i="22"/>
  <c r="DW332" i="22" s="1"/>
  <c r="DG332" i="22"/>
  <c r="EE332" i="22" s="1"/>
  <c r="CY332" i="22"/>
  <c r="CQ332" i="22"/>
  <c r="CO332" i="22"/>
  <c r="CW332" i="22"/>
  <c r="DE332" i="22"/>
  <c r="DM332" i="22"/>
  <c r="EK332" i="22" s="1"/>
  <c r="EW285" i="22"/>
  <c r="FP238" i="22"/>
  <c r="EV45" i="22"/>
  <c r="CY96" i="22"/>
  <c r="CQ96" i="22"/>
  <c r="DG96" i="22"/>
  <c r="EE96" i="22" s="1"/>
  <c r="DO96" i="22"/>
  <c r="EW191" i="22"/>
  <c r="FU191" i="22" s="1"/>
  <c r="FF238" i="22"/>
  <c r="EZ95" i="22"/>
  <c r="FT94" i="22"/>
  <c r="FG237" i="22"/>
  <c r="FW237" i="22" s="1"/>
  <c r="FI192" i="22"/>
  <c r="FD192" i="22"/>
  <c r="FM331" i="22"/>
  <c r="FT44" i="22"/>
  <c r="X48" i="22"/>
  <c r="AS47" i="22"/>
  <c r="DD144" i="22"/>
  <c r="DT144" i="22"/>
  <c r="ER144" i="22" s="1"/>
  <c r="CV144" i="22"/>
  <c r="DL144" i="22"/>
  <c r="EB144" i="22" s="1"/>
  <c r="EX143" i="22"/>
  <c r="FA191" i="22"/>
  <c r="FS142" i="22"/>
  <c r="EW238" i="22"/>
  <c r="FW284" i="22"/>
  <c r="X195" i="22"/>
  <c r="AS194" i="22"/>
  <c r="ER193" i="22"/>
  <c r="DT193" i="22"/>
  <c r="DD193" i="22"/>
  <c r="CV193" i="22"/>
  <c r="DL193" i="22"/>
  <c r="EJ193" i="22" s="1"/>
  <c r="FK285" i="22"/>
  <c r="FW142" i="22"/>
  <c r="ES95" i="22"/>
  <c r="ET237" i="22"/>
  <c r="ET45" i="22"/>
  <c r="ET143" i="22"/>
  <c r="FR143" i="22" s="1"/>
  <c r="EE95" i="22"/>
  <c r="FK95" i="22" s="1"/>
  <c r="DS332" i="22"/>
  <c r="EQ332" i="22" s="1"/>
  <c r="CU332" i="22"/>
  <c r="DK332" i="22"/>
  <c r="EI332" i="22" s="1"/>
  <c r="DC332" i="22"/>
  <c r="DR332" i="22"/>
  <c r="CT332" i="22"/>
  <c r="DB332" i="22"/>
  <c r="DJ332" i="22"/>
  <c r="EH332" i="22" s="1"/>
  <c r="FI331" i="22"/>
  <c r="FE237" i="22"/>
  <c r="FU237" i="22" s="1"/>
  <c r="FW330" i="22"/>
  <c r="ED239" i="22"/>
  <c r="DF239" i="22"/>
  <c r="CP239" i="22"/>
  <c r="DN239" i="22"/>
  <c r="CX239" i="22"/>
  <c r="AS240" i="22"/>
  <c r="X241" i="22"/>
  <c r="EV143" i="22"/>
  <c r="EC96" i="22"/>
  <c r="DM96" i="22"/>
  <c r="EK96" i="22" s="1"/>
  <c r="DE96" i="22"/>
  <c r="CW96" i="22"/>
  <c r="CO96" i="22"/>
  <c r="EX95" i="22"/>
  <c r="EH331" i="22"/>
  <c r="EX331" i="22" s="1"/>
  <c r="EI45" i="22"/>
  <c r="FG45" i="22" s="1"/>
  <c r="EX238" i="22"/>
  <c r="ES330" i="22"/>
  <c r="FQ330" i="22" s="1"/>
  <c r="EU238" i="22"/>
  <c r="FS238" i="22" s="1"/>
  <c r="FL285" i="22"/>
  <c r="FE95" i="22"/>
  <c r="FN285" i="22"/>
  <c r="DG46" i="22"/>
  <c r="EE46" i="22" s="1"/>
  <c r="DO46" i="22"/>
  <c r="EM46" i="22" s="1"/>
  <c r="CQ46" i="22"/>
  <c r="CY46" i="22"/>
  <c r="FE238" i="22"/>
  <c r="CQ193" i="22"/>
  <c r="CY193" i="22"/>
  <c r="DG193" i="22"/>
  <c r="EE193" i="22" s="1"/>
  <c r="DO193" i="22"/>
  <c r="FO331" i="22"/>
  <c r="EW192" i="22"/>
  <c r="FU192" i="22" s="1"/>
  <c r="FX44" i="22"/>
  <c r="EZ331" i="22"/>
  <c r="DP286" i="22"/>
  <c r="EN286" i="22" s="1"/>
  <c r="DH286" i="22"/>
  <c r="CZ286" i="22"/>
  <c r="CR286" i="22"/>
  <c r="EY285" i="22"/>
  <c r="EW143" i="22"/>
  <c r="FP192" i="22"/>
  <c r="DY285" i="22"/>
  <c r="FE285" i="22" s="1"/>
  <c r="CU239" i="22"/>
  <c r="DS239" i="22"/>
  <c r="DC239" i="22"/>
  <c r="DK239" i="22"/>
  <c r="EI239" i="22" s="1"/>
  <c r="EM239" i="22"/>
  <c r="DO239" i="22"/>
  <c r="CY239" i="22"/>
  <c r="DG239" i="22"/>
  <c r="CQ239" i="22"/>
  <c r="EZ238" i="22"/>
  <c r="FL143" i="22"/>
  <c r="CU96" i="22"/>
  <c r="DC96" i="22"/>
  <c r="DS96" i="22"/>
  <c r="DK96" i="22"/>
  <c r="EI96" i="22" s="1"/>
  <c r="FU329" i="22"/>
  <c r="FZ329" i="22" s="1"/>
  <c r="FO238" i="22"/>
  <c r="FN238" i="22"/>
  <c r="FR330" i="22"/>
  <c r="FP95" i="22"/>
  <c r="EY192" i="22"/>
  <c r="FS44" i="22"/>
  <c r="FZ23" i="17"/>
  <c r="FZ24" i="17"/>
  <c r="AS46" i="17"/>
  <c r="X47" i="17"/>
  <c r="AS331" i="17"/>
  <c r="X332" i="17"/>
  <c r="X286" i="17"/>
  <c r="AS285" i="17"/>
  <c r="X240" i="17"/>
  <c r="AS239" i="17"/>
  <c r="X193" i="17"/>
  <c r="AS192" i="17"/>
  <c r="X145" i="17"/>
  <c r="AS144" i="17"/>
  <c r="X96" i="17"/>
  <c r="AS95" i="17"/>
  <c r="DG29" i="17"/>
  <c r="DH27" i="17"/>
  <c r="DE27" i="17"/>
  <c r="DF28" i="17"/>
  <c r="FZ236" i="17" l="1"/>
  <c r="CJ193" i="17"/>
  <c r="CB193" i="17"/>
  <c r="BL193" i="17"/>
  <c r="CI193" i="17"/>
  <c r="CA193" i="17"/>
  <c r="BK193" i="17"/>
  <c r="CH193" i="17"/>
  <c r="BZ193" i="17"/>
  <c r="BJ193" i="17"/>
  <c r="CG193" i="17"/>
  <c r="BY193" i="17"/>
  <c r="BI193" i="17"/>
  <c r="CN193" i="17"/>
  <c r="CF193" i="17"/>
  <c r="BP193" i="17"/>
  <c r="CM193" i="17"/>
  <c r="CE193" i="17"/>
  <c r="BO193" i="17"/>
  <c r="CL193" i="17"/>
  <c r="CD193" i="17"/>
  <c r="BN193" i="17"/>
  <c r="CK193" i="17"/>
  <c r="CC193" i="17"/>
  <c r="BM193" i="17"/>
  <c r="CN47" i="17"/>
  <c r="CF47" i="17"/>
  <c r="CG47" i="17"/>
  <c r="BY47" i="17"/>
  <c r="CH47" i="17"/>
  <c r="BZ47" i="17"/>
  <c r="CI47" i="17"/>
  <c r="CA47" i="17"/>
  <c r="CJ47" i="17"/>
  <c r="CB47" i="17"/>
  <c r="CK47" i="17"/>
  <c r="CC47" i="17"/>
  <c r="CL47" i="17"/>
  <c r="CE47" i="17"/>
  <c r="BJ47" i="17"/>
  <c r="BL47" i="17"/>
  <c r="BM47" i="17"/>
  <c r="CM47" i="17"/>
  <c r="CD47" i="17"/>
  <c r="BK47" i="17"/>
  <c r="BI47" i="17"/>
  <c r="BN47" i="17"/>
  <c r="BP47" i="17"/>
  <c r="BO47" i="17"/>
  <c r="DW193" i="22"/>
  <c r="ET238" i="22"/>
  <c r="FE45" i="22"/>
  <c r="EB285" i="23"/>
  <c r="DZ285" i="23"/>
  <c r="EX143" i="24"/>
  <c r="CF333" i="24"/>
  <c r="BP333" i="24"/>
  <c r="CE333" i="24"/>
  <c r="BO333" i="24"/>
  <c r="CM333" i="24" s="1"/>
  <c r="CD333" i="24"/>
  <c r="BN333" i="24"/>
  <c r="CL333" i="24" s="1"/>
  <c r="CC333" i="24"/>
  <c r="BM333" i="24"/>
  <c r="CK333" i="24" s="1"/>
  <c r="CB333" i="24"/>
  <c r="BL333" i="24"/>
  <c r="CJ333" i="24" s="1"/>
  <c r="CA333" i="24"/>
  <c r="BK333" i="24"/>
  <c r="CI333" i="24" s="1"/>
  <c r="BZ333" i="24"/>
  <c r="BJ333" i="24"/>
  <c r="CH333" i="24" s="1"/>
  <c r="BY333" i="24"/>
  <c r="BI333" i="24"/>
  <c r="CG333" i="24" s="1"/>
  <c r="DZ238" i="17"/>
  <c r="FF238" i="17" s="1"/>
  <c r="EF94" i="17"/>
  <c r="EV94" i="17"/>
  <c r="FD191" i="17"/>
  <c r="FT189" i="17"/>
  <c r="FL284" i="17"/>
  <c r="EB238" i="17"/>
  <c r="FF94" i="17"/>
  <c r="DI144" i="17"/>
  <c r="CS144" i="17"/>
  <c r="DQ144" i="17"/>
  <c r="EO144" i="17" s="1"/>
  <c r="DA144" i="17"/>
  <c r="EG144" i="17"/>
  <c r="DK331" i="17"/>
  <c r="CU331" i="17"/>
  <c r="DS331" i="17"/>
  <c r="EQ331" i="17" s="1"/>
  <c r="DC331" i="17"/>
  <c r="CT331" i="17"/>
  <c r="DJ331" i="17"/>
  <c r="DB331" i="17"/>
  <c r="DR331" i="17"/>
  <c r="EP331" i="17" s="1"/>
  <c r="EH191" i="17"/>
  <c r="EX191" i="17" s="1"/>
  <c r="FV191" i="17" s="1"/>
  <c r="EU93" i="17"/>
  <c r="FS93" i="17" s="1"/>
  <c r="FM238" i="17"/>
  <c r="FK94" i="17"/>
  <c r="EY44" i="17"/>
  <c r="FO143" i="17"/>
  <c r="ER285" i="17"/>
  <c r="DL285" i="17"/>
  <c r="EB285" i="17" s="1"/>
  <c r="CV285" i="17"/>
  <c r="DD285" i="17"/>
  <c r="DT285" i="17"/>
  <c r="EJ285" i="17"/>
  <c r="EZ285" i="17" s="1"/>
  <c r="DC95" i="17"/>
  <c r="CU95" i="17"/>
  <c r="DS95" i="17"/>
  <c r="EQ95" i="17" s="1"/>
  <c r="DK95" i="17"/>
  <c r="EY238" i="17"/>
  <c r="FL142" i="17"/>
  <c r="EV143" i="17"/>
  <c r="DX238" i="17"/>
  <c r="FB283" i="17"/>
  <c r="FR283" i="17" s="1"/>
  <c r="FZ283" i="17" s="1"/>
  <c r="DE239" i="17"/>
  <c r="CO239" i="17"/>
  <c r="CW239" i="17"/>
  <c r="DU239" i="17"/>
  <c r="DM239" i="17"/>
  <c r="EK239" i="17" s="1"/>
  <c r="EY94" i="17"/>
  <c r="FQ93" i="17"/>
  <c r="EL330" i="17"/>
  <c r="FB330" i="17" s="1"/>
  <c r="DP192" i="17"/>
  <c r="EN192" i="17" s="1"/>
  <c r="EF192" i="17"/>
  <c r="DH192" i="17"/>
  <c r="CR192" i="17"/>
  <c r="CZ192" i="17"/>
  <c r="DX192" i="17"/>
  <c r="FT143" i="22"/>
  <c r="BY195" i="22"/>
  <c r="BI195" i="22"/>
  <c r="CG195" i="22" s="1"/>
  <c r="CF195" i="22"/>
  <c r="BP195" i="22"/>
  <c r="CN195" i="22" s="1"/>
  <c r="CE195" i="22"/>
  <c r="BO195" i="22"/>
  <c r="CM195" i="22" s="1"/>
  <c r="CC195" i="22"/>
  <c r="BM195" i="22"/>
  <c r="CK195" i="22" s="1"/>
  <c r="CB195" i="22"/>
  <c r="BL195" i="22"/>
  <c r="CJ195" i="22" s="1"/>
  <c r="CA195" i="22"/>
  <c r="BK195" i="22"/>
  <c r="CI195" i="22" s="1"/>
  <c r="BZ195" i="22"/>
  <c r="BJ195" i="22"/>
  <c r="CH195" i="22" s="1"/>
  <c r="CD195" i="22"/>
  <c r="BN195" i="22"/>
  <c r="CL195" i="22" s="1"/>
  <c r="BY98" i="22"/>
  <c r="BI98" i="22"/>
  <c r="CG98" i="22" s="1"/>
  <c r="CF98" i="22"/>
  <c r="BP98" i="22"/>
  <c r="CN98" i="22" s="1"/>
  <c r="CE98" i="22"/>
  <c r="BO98" i="22"/>
  <c r="CM98" i="22" s="1"/>
  <c r="CC98" i="22"/>
  <c r="BM98" i="22"/>
  <c r="CK98" i="22" s="1"/>
  <c r="CB98" i="22"/>
  <c r="BL98" i="22"/>
  <c r="CJ98" i="22" s="1"/>
  <c r="CA98" i="22"/>
  <c r="BK98" i="22"/>
  <c r="CI98" i="22" s="1"/>
  <c r="BZ98" i="22"/>
  <c r="BJ98" i="22"/>
  <c r="CH98" i="22" s="1"/>
  <c r="CD98" i="22"/>
  <c r="BN98" i="22"/>
  <c r="CL98" i="22" s="1"/>
  <c r="CT46" i="17"/>
  <c r="DB46" i="17"/>
  <c r="DR46" i="17"/>
  <c r="DZ46" i="17" s="1"/>
  <c r="DJ46" i="17"/>
  <c r="EH46" i="17"/>
  <c r="FR93" i="17"/>
  <c r="FV283" i="17"/>
  <c r="DP239" i="17"/>
  <c r="EN239" i="17" s="1"/>
  <c r="CR239" i="17"/>
  <c r="DH239" i="17"/>
  <c r="DX239" i="17" s="1"/>
  <c r="FD239" i="17" s="1"/>
  <c r="EF239" i="17"/>
  <c r="CZ239" i="17"/>
  <c r="EX143" i="17"/>
  <c r="FJ238" i="22"/>
  <c r="EA239" i="22"/>
  <c r="CA241" i="22"/>
  <c r="BK241" i="22"/>
  <c r="CI241" i="22" s="1"/>
  <c r="BZ241" i="22"/>
  <c r="BJ241" i="22"/>
  <c r="CH241" i="22" s="1"/>
  <c r="BY241" i="22"/>
  <c r="BI241" i="22"/>
  <c r="CG241" i="22" s="1"/>
  <c r="CF241" i="22"/>
  <c r="BP241" i="22"/>
  <c r="CN241" i="22" s="1"/>
  <c r="CE241" i="22"/>
  <c r="BO241" i="22"/>
  <c r="CM241" i="22" s="1"/>
  <c r="CD241" i="22"/>
  <c r="BN241" i="22"/>
  <c r="CL241" i="22" s="1"/>
  <c r="CC241" i="22"/>
  <c r="BM241" i="22"/>
  <c r="CK241" i="22" s="1"/>
  <c r="CB241" i="22"/>
  <c r="BL241" i="22"/>
  <c r="CJ241" i="22" s="1"/>
  <c r="EB286" i="22"/>
  <c r="CA288" i="22"/>
  <c r="BK288" i="22"/>
  <c r="CI288" i="22" s="1"/>
  <c r="BZ288" i="22"/>
  <c r="BJ288" i="22"/>
  <c r="CH288" i="22" s="1"/>
  <c r="BY288" i="22"/>
  <c r="BI288" i="22"/>
  <c r="CG288" i="22" s="1"/>
  <c r="CF288" i="22"/>
  <c r="BP288" i="22"/>
  <c r="CN288" i="22" s="1"/>
  <c r="CE288" i="22"/>
  <c r="BO288" i="22"/>
  <c r="CM288" i="22" s="1"/>
  <c r="CD288" i="22"/>
  <c r="BN288" i="22"/>
  <c r="CL288" i="22" s="1"/>
  <c r="CC288" i="22"/>
  <c r="BM288" i="22"/>
  <c r="CK288" i="22" s="1"/>
  <c r="CB288" i="22"/>
  <c r="BL288" i="22"/>
  <c r="CJ288" i="22" s="1"/>
  <c r="CF194" i="23"/>
  <c r="BP194" i="23"/>
  <c r="CN194" i="23" s="1"/>
  <c r="CE194" i="23"/>
  <c r="BO194" i="23"/>
  <c r="CM194" i="23" s="1"/>
  <c r="CD194" i="23"/>
  <c r="BN194" i="23"/>
  <c r="CL194" i="23" s="1"/>
  <c r="CC194" i="23"/>
  <c r="BM194" i="23"/>
  <c r="CK194" i="23" s="1"/>
  <c r="CB194" i="23"/>
  <c r="BL194" i="23"/>
  <c r="CJ194" i="23" s="1"/>
  <c r="CA194" i="23"/>
  <c r="BK194" i="23"/>
  <c r="CI194" i="23" s="1"/>
  <c r="BZ194" i="23"/>
  <c r="BJ194" i="23"/>
  <c r="CH194" i="23" s="1"/>
  <c r="BY194" i="23"/>
  <c r="BI194" i="23"/>
  <c r="CG194" i="23" s="1"/>
  <c r="DW145" i="23"/>
  <c r="FR143" i="23"/>
  <c r="DV145" i="23"/>
  <c r="CF242" i="23"/>
  <c r="BP242" i="23"/>
  <c r="CN242" i="23" s="1"/>
  <c r="CE242" i="23"/>
  <c r="BO242" i="23"/>
  <c r="CM242" i="23" s="1"/>
  <c r="CD242" i="23"/>
  <c r="BN242" i="23"/>
  <c r="CL242" i="23" s="1"/>
  <c r="CC242" i="23"/>
  <c r="BM242" i="23"/>
  <c r="CK242" i="23" s="1"/>
  <c r="CB242" i="23"/>
  <c r="BL242" i="23"/>
  <c r="CJ242" i="23" s="1"/>
  <c r="CA242" i="23"/>
  <c r="BK242" i="23"/>
  <c r="CI242" i="23" s="1"/>
  <c r="BZ242" i="23"/>
  <c r="BJ242" i="23"/>
  <c r="CH242" i="23" s="1"/>
  <c r="BY242" i="23"/>
  <c r="BI242" i="23"/>
  <c r="CG242" i="23" s="1"/>
  <c r="EB331" i="24"/>
  <c r="DX239" i="24"/>
  <c r="BZ97" i="24"/>
  <c r="BJ97" i="24"/>
  <c r="CH97" i="24" s="1"/>
  <c r="BY97" i="24"/>
  <c r="BI97" i="24"/>
  <c r="CG97" i="24" s="1"/>
  <c r="CF97" i="24"/>
  <c r="BP97" i="24"/>
  <c r="CE97" i="24"/>
  <c r="BO97" i="24"/>
  <c r="CM97" i="24" s="1"/>
  <c r="CD97" i="24"/>
  <c r="BN97" i="24"/>
  <c r="CL97" i="24" s="1"/>
  <c r="CC97" i="24"/>
  <c r="BM97" i="24"/>
  <c r="CK97" i="24" s="1"/>
  <c r="CB97" i="24"/>
  <c r="BL97" i="24"/>
  <c r="CJ97" i="24" s="1"/>
  <c r="CA97" i="24"/>
  <c r="BK97" i="24"/>
  <c r="CI97" i="24" s="1"/>
  <c r="CV285" i="24"/>
  <c r="DW192" i="24"/>
  <c r="EL144" i="24"/>
  <c r="FX190" i="24"/>
  <c r="DU192" i="24"/>
  <c r="DU331" i="24"/>
  <c r="FD26" i="17"/>
  <c r="FN238" i="17"/>
  <c r="DZ284" i="17"/>
  <c r="FF284" i="17" s="1"/>
  <c r="DW143" i="17"/>
  <c r="EA330" i="17"/>
  <c r="EI45" i="17"/>
  <c r="EY45" i="17" s="1"/>
  <c r="FW45" i="17" s="1"/>
  <c r="FZ282" i="17"/>
  <c r="FV237" i="17"/>
  <c r="EZ190" i="17"/>
  <c r="EJ238" i="17"/>
  <c r="EZ238" i="17"/>
  <c r="FK283" i="17"/>
  <c r="EJ330" i="17"/>
  <c r="EZ330" i="17" s="1"/>
  <c r="FX330" i="17" s="1"/>
  <c r="DG144" i="17"/>
  <c r="CQ144" i="17"/>
  <c r="FK144" i="17" s="1"/>
  <c r="DO144" i="17"/>
  <c r="EM144" i="17" s="1"/>
  <c r="CY144" i="17"/>
  <c r="EE144" i="17"/>
  <c r="DE331" i="17"/>
  <c r="CO331" i="17"/>
  <c r="CW331" i="17"/>
  <c r="DM331" i="17"/>
  <c r="EC331" i="17"/>
  <c r="ES331" i="17" s="1"/>
  <c r="EK331" i="17"/>
  <c r="DG331" i="17"/>
  <c r="CQ331" i="17"/>
  <c r="CY331" i="17"/>
  <c r="DO331" i="17"/>
  <c r="EM331" i="17" s="1"/>
  <c r="FN191" i="17"/>
  <c r="EE191" i="17"/>
  <c r="FK191" i="17" s="1"/>
  <c r="FP94" i="17"/>
  <c r="EW329" i="17"/>
  <c r="FU329" i="17" s="1"/>
  <c r="EE284" i="17"/>
  <c r="EU284" i="17" s="1"/>
  <c r="EY143" i="17"/>
  <c r="FW143" i="17" s="1"/>
  <c r="EF330" i="17"/>
  <c r="EV330" i="17" s="1"/>
  <c r="FT330" i="17" s="1"/>
  <c r="DJ285" i="17"/>
  <c r="EH285" i="17" s="1"/>
  <c r="CT285" i="17"/>
  <c r="EP285" i="17"/>
  <c r="DB285" i="17"/>
  <c r="DR285" i="17"/>
  <c r="DA95" i="17"/>
  <c r="DQ95" i="17"/>
  <c r="EO95" i="17" s="1"/>
  <c r="CS95" i="17"/>
  <c r="DI95" i="17"/>
  <c r="DY95" i="17" s="1"/>
  <c r="FO238" i="17"/>
  <c r="EX330" i="17"/>
  <c r="DY191" i="17"/>
  <c r="FE191" i="17" s="1"/>
  <c r="DK239" i="17"/>
  <c r="DC239" i="17"/>
  <c r="CU239" i="17"/>
  <c r="DS239" i="17"/>
  <c r="EQ239" i="17" s="1"/>
  <c r="EI239" i="17"/>
  <c r="FO239" i="17" s="1"/>
  <c r="DF192" i="17"/>
  <c r="CP192" i="17"/>
  <c r="CX192" i="17"/>
  <c r="DN192" i="17"/>
  <c r="DV192" i="17" s="1"/>
  <c r="BY146" i="22"/>
  <c r="BI146" i="22"/>
  <c r="CG146" i="22" s="1"/>
  <c r="CF146" i="22"/>
  <c r="BP146" i="22"/>
  <c r="CN146" i="22" s="1"/>
  <c r="CE146" i="22"/>
  <c r="BO146" i="22"/>
  <c r="CM146" i="22" s="1"/>
  <c r="CC146" i="22"/>
  <c r="BM146" i="22"/>
  <c r="CK146" i="22" s="1"/>
  <c r="CB146" i="22"/>
  <c r="BL146" i="22"/>
  <c r="CJ146" i="22" s="1"/>
  <c r="CA146" i="22"/>
  <c r="BK146" i="22"/>
  <c r="CI146" i="22" s="1"/>
  <c r="BZ146" i="22"/>
  <c r="BJ146" i="22"/>
  <c r="CH146" i="22" s="1"/>
  <c r="CD146" i="22"/>
  <c r="BN146" i="22"/>
  <c r="CL146" i="22" s="1"/>
  <c r="FN284" i="17"/>
  <c r="FT93" i="17"/>
  <c r="CX95" i="17"/>
  <c r="DN95" i="17"/>
  <c r="EL95" i="17" s="1"/>
  <c r="CP95" i="17"/>
  <c r="DF95" i="17"/>
  <c r="EL332" i="22"/>
  <c r="DY332" i="22"/>
  <c r="FP284" i="23"/>
  <c r="EB240" i="23"/>
  <c r="ER192" i="23"/>
  <c r="FC284" i="23"/>
  <c r="FW284" i="24"/>
  <c r="FV142" i="24"/>
  <c r="ET46" i="24"/>
  <c r="FZ44" i="24"/>
  <c r="FG191" i="17"/>
  <c r="FW191" i="17" s="1"/>
  <c r="FK143" i="17"/>
  <c r="DA46" i="17"/>
  <c r="DI46" i="17"/>
  <c r="DY46" i="17" s="1"/>
  <c r="CS46" i="17"/>
  <c r="DQ46" i="17"/>
  <c r="EO46" i="17" s="1"/>
  <c r="FH143" i="17"/>
  <c r="FP238" i="17"/>
  <c r="FO93" i="17"/>
  <c r="EK330" i="17"/>
  <c r="ES330" i="17" s="1"/>
  <c r="DR144" i="17"/>
  <c r="DZ144" i="17" s="1"/>
  <c r="EP144" i="17"/>
  <c r="CT144" i="17"/>
  <c r="DJ144" i="17"/>
  <c r="DB144" i="17"/>
  <c r="DL331" i="17"/>
  <c r="EJ331" i="17" s="1"/>
  <c r="EZ331" i="17" s="1"/>
  <c r="CV331" i="17"/>
  <c r="DT331" i="17"/>
  <c r="ER331" i="17" s="1"/>
  <c r="DD331" i="17"/>
  <c r="EX93" i="17"/>
  <c r="FO283" i="17"/>
  <c r="DX330" i="17"/>
  <c r="FD330" i="17" s="1"/>
  <c r="EC285" i="17"/>
  <c r="EK285" i="17"/>
  <c r="DE285" i="17"/>
  <c r="CO285" i="17"/>
  <c r="FI285" i="17" s="1"/>
  <c r="DM285" i="17"/>
  <c r="CW285" i="17"/>
  <c r="EJ95" i="17"/>
  <c r="DD95" i="17"/>
  <c r="DT95" i="17"/>
  <c r="ER95" i="17" s="1"/>
  <c r="CV95" i="17"/>
  <c r="DL95" i="17"/>
  <c r="EB95" i="17"/>
  <c r="FH95" i="17" s="1"/>
  <c r="EG94" i="17"/>
  <c r="FH190" i="17"/>
  <c r="FM191" i="17"/>
  <c r="DY284" i="17"/>
  <c r="EC143" i="17"/>
  <c r="ES143" i="17"/>
  <c r="FU142" i="17"/>
  <c r="FZ141" i="17"/>
  <c r="FF143" i="17"/>
  <c r="EG192" i="17"/>
  <c r="DA192" i="17"/>
  <c r="DI192" i="17"/>
  <c r="DQ192" i="17"/>
  <c r="EO192" i="17" s="1"/>
  <c r="CS192" i="17"/>
  <c r="DY192" i="17"/>
  <c r="FE192" i="17" s="1"/>
  <c r="EX238" i="17"/>
  <c r="FV238" i="17" s="1"/>
  <c r="FL191" i="17"/>
  <c r="FS329" i="17"/>
  <c r="DF285" i="17"/>
  <c r="DV285" i="17" s="1"/>
  <c r="CP285" i="17"/>
  <c r="DN285" i="17"/>
  <c r="EL285" i="17" s="1"/>
  <c r="CX285" i="17"/>
  <c r="EM193" i="22"/>
  <c r="FT45" i="22"/>
  <c r="DY96" i="22"/>
  <c r="DW144" i="22"/>
  <c r="FH331" i="22"/>
  <c r="FC45" i="23"/>
  <c r="DZ240" i="23"/>
  <c r="FG239" i="23"/>
  <c r="DW240" i="23"/>
  <c r="DX145" i="23"/>
  <c r="CD194" i="24"/>
  <c r="BN194" i="24"/>
  <c r="CL194" i="24" s="1"/>
  <c r="CC194" i="24"/>
  <c r="BM194" i="24"/>
  <c r="CK194" i="24" s="1"/>
  <c r="CB194" i="24"/>
  <c r="BL194" i="24"/>
  <c r="CJ194" i="24" s="1"/>
  <c r="BY194" i="24"/>
  <c r="BI194" i="24"/>
  <c r="CG194" i="24" s="1"/>
  <c r="BP194" i="24"/>
  <c r="BO194" i="24"/>
  <c r="CM194" i="24" s="1"/>
  <c r="BJ194" i="24"/>
  <c r="CH194" i="24" s="1"/>
  <c r="CF194" i="24"/>
  <c r="CA194" i="24"/>
  <c r="CE194" i="24"/>
  <c r="BZ194" i="24"/>
  <c r="BK194" i="24"/>
  <c r="CI194" i="24" s="1"/>
  <c r="DV192" i="24"/>
  <c r="FB27" i="17"/>
  <c r="EX45" i="17"/>
  <c r="EU143" i="17"/>
  <c r="EI330" i="17"/>
  <c r="EY330" i="17" s="1"/>
  <c r="CZ46" i="17"/>
  <c r="DP46" i="17"/>
  <c r="EN46" i="17" s="1"/>
  <c r="CR46" i="17"/>
  <c r="DV238" i="17"/>
  <c r="FB238" i="17" s="1"/>
  <c r="EC94" i="17"/>
  <c r="ES94" i="17" s="1"/>
  <c r="FW142" i="17"/>
  <c r="EB330" i="17"/>
  <c r="FH330" i="17" s="1"/>
  <c r="DE144" i="17"/>
  <c r="CO144" i="17"/>
  <c r="DM144" i="17"/>
  <c r="EK144" i="17" s="1"/>
  <c r="CW144" i="17"/>
  <c r="DF331" i="17"/>
  <c r="CP331" i="17"/>
  <c r="DN331" i="17"/>
  <c r="EL331" i="17" s="1"/>
  <c r="CX331" i="17"/>
  <c r="FP283" i="17"/>
  <c r="EZ93" i="17"/>
  <c r="FF93" i="17"/>
  <c r="FG44" i="17"/>
  <c r="FG93" i="17"/>
  <c r="FW93" i="17" s="1"/>
  <c r="EZ94" i="17"/>
  <c r="FX94" i="17" s="1"/>
  <c r="EX44" i="17"/>
  <c r="FV44" i="17" s="1"/>
  <c r="FL330" i="17"/>
  <c r="CR285" i="17"/>
  <c r="DH285" i="17"/>
  <c r="EF285" i="17" s="1"/>
  <c r="EV285" i="17" s="1"/>
  <c r="CZ285" i="17"/>
  <c r="DP285" i="17"/>
  <c r="EN285" i="17" s="1"/>
  <c r="DX285" i="17"/>
  <c r="CY95" i="17"/>
  <c r="DO95" i="17"/>
  <c r="EM95" i="17" s="1"/>
  <c r="DG95" i="17"/>
  <c r="CQ95" i="17"/>
  <c r="EJ191" i="17"/>
  <c r="FP191" i="17" s="1"/>
  <c r="EB45" i="17"/>
  <c r="FH45" i="17" s="1"/>
  <c r="FX237" i="17"/>
  <c r="EO94" i="17"/>
  <c r="FM94" i="17" s="1"/>
  <c r="DX143" i="17"/>
  <c r="FD143" i="17" s="1"/>
  <c r="EZ329" i="17"/>
  <c r="FX329" i="17" s="1"/>
  <c r="EW191" i="17"/>
  <c r="FU191" i="17" s="1"/>
  <c r="EF238" i="17"/>
  <c r="FL238" i="17" s="1"/>
  <c r="EV238" i="17"/>
  <c r="ED94" i="17"/>
  <c r="ET94" i="17"/>
  <c r="FI143" i="17"/>
  <c r="DI239" i="17"/>
  <c r="EG239" i="17"/>
  <c r="DA239" i="17"/>
  <c r="DQ239" i="17"/>
  <c r="DY239" i="17" s="1"/>
  <c r="FE239" i="17" s="1"/>
  <c r="CS239" i="17"/>
  <c r="EO239" i="17"/>
  <c r="EW239" i="17" s="1"/>
  <c r="ED191" i="17"/>
  <c r="ET191" i="17" s="1"/>
  <c r="EA94" i="17"/>
  <c r="FG94" i="17" s="1"/>
  <c r="FN143" i="17"/>
  <c r="EJ192" i="17"/>
  <c r="DL192" i="17"/>
  <c r="CV192" i="17"/>
  <c r="DD192" i="17"/>
  <c r="DT192" i="17"/>
  <c r="ER192" i="17" s="1"/>
  <c r="CD241" i="24"/>
  <c r="BN241" i="24"/>
  <c r="CL241" i="24" s="1"/>
  <c r="CC241" i="24"/>
  <c r="BM241" i="24"/>
  <c r="CK241" i="24" s="1"/>
  <c r="CB241" i="24"/>
  <c r="BL241" i="24"/>
  <c r="CJ241" i="24" s="1"/>
  <c r="BY241" i="24"/>
  <c r="BI241" i="24"/>
  <c r="CG241" i="24" s="1"/>
  <c r="CF241" i="24"/>
  <c r="BP241" i="24"/>
  <c r="CE241" i="24"/>
  <c r="CA241" i="24"/>
  <c r="BZ241" i="24"/>
  <c r="BO241" i="24"/>
  <c r="CM241" i="24" s="1"/>
  <c r="BK241" i="24"/>
  <c r="CI241" i="24" s="1"/>
  <c r="BJ241" i="24"/>
  <c r="CH241" i="24" s="1"/>
  <c r="CE146" i="24"/>
  <c r="BO146" i="24"/>
  <c r="CM146" i="24" s="1"/>
  <c r="CC146" i="24"/>
  <c r="BM146" i="24"/>
  <c r="CK146" i="24" s="1"/>
  <c r="CB146" i="24"/>
  <c r="BL146" i="24"/>
  <c r="CJ146" i="24" s="1"/>
  <c r="BZ146" i="24"/>
  <c r="BJ146" i="24"/>
  <c r="CH146" i="24" s="1"/>
  <c r="BK146" i="24"/>
  <c r="CI146" i="24" s="1"/>
  <c r="BI146" i="24"/>
  <c r="CG146" i="24" s="1"/>
  <c r="CF146" i="24"/>
  <c r="CD146" i="24"/>
  <c r="CA146" i="24"/>
  <c r="BY146" i="24"/>
  <c r="BP146" i="24"/>
  <c r="BN146" i="24"/>
  <c r="CL146" i="24" s="1"/>
  <c r="FO330" i="17"/>
  <c r="FE94" i="17"/>
  <c r="FW192" i="22"/>
  <c r="DV239" i="22"/>
  <c r="CF48" i="22"/>
  <c r="BP48" i="22"/>
  <c r="CN48" i="22" s="1"/>
  <c r="BY48" i="22"/>
  <c r="BI48" i="22"/>
  <c r="CG48" i="22" s="1"/>
  <c r="BZ48" i="22"/>
  <c r="BJ48" i="22"/>
  <c r="CH48" i="22" s="1"/>
  <c r="CA48" i="22"/>
  <c r="BK48" i="22"/>
  <c r="CI48" i="22" s="1"/>
  <c r="CB48" i="22"/>
  <c r="BL48" i="22"/>
  <c r="CJ48" i="22" s="1"/>
  <c r="CC48" i="22"/>
  <c r="BM48" i="22"/>
  <c r="CK48" i="22" s="1"/>
  <c r="CD48" i="22"/>
  <c r="BN48" i="22"/>
  <c r="CL48" i="22" s="1"/>
  <c r="BO48" i="22"/>
  <c r="CM48" i="22" s="1"/>
  <c r="CE48" i="22"/>
  <c r="DV144" i="22"/>
  <c r="BZ334" i="22"/>
  <c r="BJ334" i="22"/>
  <c r="CH334" i="22" s="1"/>
  <c r="BY334" i="22"/>
  <c r="BI334" i="22"/>
  <c r="CG334" i="22" s="1"/>
  <c r="CF334" i="22"/>
  <c r="BP334" i="22"/>
  <c r="CN334" i="22" s="1"/>
  <c r="CE334" i="22"/>
  <c r="BO334" i="22"/>
  <c r="CM334" i="22" s="1"/>
  <c r="CD334" i="22"/>
  <c r="BN334" i="22"/>
  <c r="CL334" i="22" s="1"/>
  <c r="CC334" i="22"/>
  <c r="BM334" i="22"/>
  <c r="CK334" i="22" s="1"/>
  <c r="CB334" i="22"/>
  <c r="BL334" i="22"/>
  <c r="CJ334" i="22" s="1"/>
  <c r="CA334" i="22"/>
  <c r="BK334" i="22"/>
  <c r="CI334" i="22" s="1"/>
  <c r="CA48" i="23"/>
  <c r="BK48" i="23"/>
  <c r="CI48" i="23" s="1"/>
  <c r="CB48" i="23"/>
  <c r="BY48" i="23"/>
  <c r="BL48" i="23"/>
  <c r="CJ48" i="23" s="1"/>
  <c r="BI48" i="23"/>
  <c r="CG48" i="23" s="1"/>
  <c r="CC48" i="23"/>
  <c r="BM48" i="23"/>
  <c r="CK48" i="23" s="1"/>
  <c r="CD48" i="23"/>
  <c r="BN48" i="23"/>
  <c r="CL48" i="23" s="1"/>
  <c r="CE48" i="23"/>
  <c r="BO48" i="23"/>
  <c r="CM48" i="23" s="1"/>
  <c r="CF48" i="23"/>
  <c r="BP48" i="23"/>
  <c r="CN48" i="23" s="1"/>
  <c r="BZ48" i="23"/>
  <c r="BJ48" i="23"/>
  <c r="CH48" i="23" s="1"/>
  <c r="EP285" i="23"/>
  <c r="BZ98" i="23"/>
  <c r="BJ98" i="23"/>
  <c r="CH98" i="23" s="1"/>
  <c r="BY98" i="23"/>
  <c r="BI98" i="23"/>
  <c r="CG98" i="23" s="1"/>
  <c r="CF98" i="23"/>
  <c r="BP98" i="23"/>
  <c r="CN98" i="23" s="1"/>
  <c r="CE98" i="23"/>
  <c r="BO98" i="23"/>
  <c r="CM98" i="23" s="1"/>
  <c r="CD98" i="23"/>
  <c r="BN98" i="23"/>
  <c r="CL98" i="23" s="1"/>
  <c r="CC98" i="23"/>
  <c r="BM98" i="23"/>
  <c r="CK98" i="23" s="1"/>
  <c r="CB98" i="23"/>
  <c r="BL98" i="23"/>
  <c r="CJ98" i="23" s="1"/>
  <c r="CA98" i="23"/>
  <c r="BK98" i="23"/>
  <c r="CI98" i="23" s="1"/>
  <c r="CC332" i="23"/>
  <c r="BM332" i="23"/>
  <c r="CK332" i="23" s="1"/>
  <c r="CB332" i="23"/>
  <c r="BL332" i="23"/>
  <c r="CJ332" i="23" s="1"/>
  <c r="CA332" i="23"/>
  <c r="BK332" i="23"/>
  <c r="CI332" i="23" s="1"/>
  <c r="BZ332" i="23"/>
  <c r="BJ332" i="23"/>
  <c r="CH332" i="23" s="1"/>
  <c r="BY332" i="23"/>
  <c r="BI332" i="23"/>
  <c r="CG332" i="23" s="1"/>
  <c r="CF332" i="23"/>
  <c r="BP332" i="23"/>
  <c r="CN332" i="23" s="1"/>
  <c r="CE332" i="23"/>
  <c r="BO332" i="23"/>
  <c r="CM332" i="23" s="1"/>
  <c r="CD332" i="23"/>
  <c r="BN332" i="23"/>
  <c r="CL332" i="23" s="1"/>
  <c r="DZ96" i="23"/>
  <c r="FM239" i="23"/>
  <c r="CF287" i="24"/>
  <c r="BP287" i="24"/>
  <c r="CE287" i="24"/>
  <c r="BO287" i="24"/>
  <c r="CM287" i="24" s="1"/>
  <c r="CD287" i="24"/>
  <c r="BN287" i="24"/>
  <c r="CL287" i="24" s="1"/>
  <c r="CC287" i="24"/>
  <c r="BM287" i="24"/>
  <c r="CK287" i="24" s="1"/>
  <c r="CA287" i="24"/>
  <c r="BK287" i="24"/>
  <c r="CI287" i="24" s="1"/>
  <c r="BY287" i="24"/>
  <c r="BL287" i="24"/>
  <c r="CJ287" i="24" s="1"/>
  <c r="BJ287" i="24"/>
  <c r="CH287" i="24" s="1"/>
  <c r="BI287" i="24"/>
  <c r="CG287" i="24" s="1"/>
  <c r="CB287" i="24"/>
  <c r="BZ287" i="24"/>
  <c r="DZ239" i="24"/>
  <c r="DZ192" i="24"/>
  <c r="DZ285" i="24"/>
  <c r="FB46" i="24"/>
  <c r="EX284" i="17"/>
  <c r="FV284" i="17" s="1"/>
  <c r="DM46" i="17"/>
  <c r="EK46" i="17" s="1"/>
  <c r="CW46" i="17"/>
  <c r="CO46" i="17"/>
  <c r="CY46" i="17"/>
  <c r="DO46" i="17"/>
  <c r="EM46" i="17" s="1"/>
  <c r="CQ46" i="17"/>
  <c r="FO45" i="17"/>
  <c r="FJ238" i="17"/>
  <c r="FS283" i="17"/>
  <c r="FM237" i="17"/>
  <c r="FU237" i="17" s="1"/>
  <c r="FG190" i="17"/>
  <c r="FW190" i="17" s="1"/>
  <c r="EX94" i="17"/>
  <c r="FV94" i="17" s="1"/>
  <c r="DY143" i="17"/>
  <c r="FE143" i="17" s="1"/>
  <c r="EW143" i="17"/>
  <c r="EC330" i="17"/>
  <c r="FA330" i="17" s="1"/>
  <c r="CR144" i="17"/>
  <c r="DH144" i="17"/>
  <c r="EF144" i="17" s="1"/>
  <c r="DP144" i="17"/>
  <c r="EN144" i="17" s="1"/>
  <c r="CZ144" i="17"/>
  <c r="DH331" i="17"/>
  <c r="CR331" i="17"/>
  <c r="DP331" i="17"/>
  <c r="EN331" i="17" s="1"/>
  <c r="CZ331" i="17"/>
  <c r="EF331" i="17"/>
  <c r="EV331" i="17" s="1"/>
  <c r="DY238" i="17"/>
  <c r="FE238" i="17" s="1"/>
  <c r="FR190" i="17"/>
  <c r="DV143" i="17"/>
  <c r="FB143" i="17" s="1"/>
  <c r="DW191" i="17"/>
  <c r="FC191" i="17" s="1"/>
  <c r="EU238" i="17"/>
  <c r="DK285" i="17"/>
  <c r="CU285" i="17"/>
  <c r="DS285" i="17"/>
  <c r="EQ285" i="17" s="1"/>
  <c r="DC285" i="17"/>
  <c r="EA285" i="17"/>
  <c r="DR95" i="17"/>
  <c r="EP95" i="17" s="1"/>
  <c r="DB95" i="17"/>
  <c r="CT95" i="17"/>
  <c r="DJ95" i="17"/>
  <c r="FP45" i="17"/>
  <c r="FX45" i="17" s="1"/>
  <c r="FF330" i="17"/>
  <c r="FH93" i="17"/>
  <c r="FQ189" i="17"/>
  <c r="FZ189" i="17" s="1"/>
  <c r="FJ94" i="17"/>
  <c r="EG284" i="17"/>
  <c r="FM284" i="17" s="1"/>
  <c r="DU143" i="17"/>
  <c r="FA143" i="17" s="1"/>
  <c r="EE239" i="17"/>
  <c r="DG239" i="17"/>
  <c r="CQ239" i="17"/>
  <c r="DO239" i="17"/>
  <c r="DW239" i="17" s="1"/>
  <c r="CY239" i="17"/>
  <c r="EJ239" i="17"/>
  <c r="CV239" i="17"/>
  <c r="DL239" i="17"/>
  <c r="DD239" i="17"/>
  <c r="DT239" i="17"/>
  <c r="EB239" i="17" s="1"/>
  <c r="DU238" i="17"/>
  <c r="FA238" i="17" s="1"/>
  <c r="DV284" i="17"/>
  <c r="EE192" i="17"/>
  <c r="CQ192" i="17"/>
  <c r="FK192" i="17" s="1"/>
  <c r="DG192" i="17"/>
  <c r="DO192" i="17"/>
  <c r="EM192" i="17" s="1"/>
  <c r="CY192" i="17"/>
  <c r="DW192" i="17"/>
  <c r="FC192" i="17" s="1"/>
  <c r="CE287" i="23"/>
  <c r="BO287" i="23"/>
  <c r="CM287" i="23" s="1"/>
  <c r="CD287" i="23"/>
  <c r="BN287" i="23"/>
  <c r="CL287" i="23" s="1"/>
  <c r="CC287" i="23"/>
  <c r="BM287" i="23"/>
  <c r="CK287" i="23" s="1"/>
  <c r="CB287" i="23"/>
  <c r="BL287" i="23"/>
  <c r="CJ287" i="23" s="1"/>
  <c r="CA287" i="23"/>
  <c r="BK287" i="23"/>
  <c r="CI287" i="23" s="1"/>
  <c r="BZ287" i="23"/>
  <c r="BJ287" i="23"/>
  <c r="CH287" i="23" s="1"/>
  <c r="BY287" i="23"/>
  <c r="BI287" i="23"/>
  <c r="CG287" i="23" s="1"/>
  <c r="CF287" i="23"/>
  <c r="BP287" i="23"/>
  <c r="CN287" i="23" s="1"/>
  <c r="FG45" i="17"/>
  <c r="FP330" i="17"/>
  <c r="DL144" i="17"/>
  <c r="EJ144" i="17"/>
  <c r="CV144" i="17"/>
  <c r="DD144" i="17"/>
  <c r="DT144" i="17"/>
  <c r="EB144" i="17" s="1"/>
  <c r="CG240" i="17"/>
  <c r="BY240" i="17"/>
  <c r="BI240" i="17"/>
  <c r="CN240" i="17"/>
  <c r="CF240" i="17"/>
  <c r="BP240" i="17"/>
  <c r="CM240" i="17"/>
  <c r="CE240" i="17"/>
  <c r="BO240" i="17"/>
  <c r="CL240" i="17"/>
  <c r="CD240" i="17"/>
  <c r="BN240" i="17"/>
  <c r="CK240" i="17"/>
  <c r="CC240" i="17"/>
  <c r="BM240" i="17"/>
  <c r="CJ240" i="17"/>
  <c r="CB240" i="17"/>
  <c r="BL240" i="17"/>
  <c r="CH240" i="17"/>
  <c r="BZ240" i="17"/>
  <c r="BJ240" i="17"/>
  <c r="CI240" i="17"/>
  <c r="CA240" i="17"/>
  <c r="BK240" i="17"/>
  <c r="CL96" i="17"/>
  <c r="CD96" i="17"/>
  <c r="BN96" i="17"/>
  <c r="CK96" i="17"/>
  <c r="CC96" i="17"/>
  <c r="BM96" i="17"/>
  <c r="CJ96" i="17"/>
  <c r="CB96" i="17"/>
  <c r="BL96" i="17"/>
  <c r="CI96" i="17"/>
  <c r="CA96" i="17"/>
  <c r="BK96" i="17"/>
  <c r="CH96" i="17"/>
  <c r="BZ96" i="17"/>
  <c r="BJ96" i="17"/>
  <c r="CG96" i="17"/>
  <c r="BY96" i="17"/>
  <c r="BI96" i="17"/>
  <c r="CN96" i="17"/>
  <c r="CF96" i="17"/>
  <c r="BP96" i="17"/>
  <c r="CM96" i="17"/>
  <c r="CE96" i="17"/>
  <c r="BO96" i="17"/>
  <c r="CM286" i="17"/>
  <c r="CE286" i="17"/>
  <c r="BO286" i="17"/>
  <c r="CL286" i="17"/>
  <c r="CD286" i="17"/>
  <c r="BN286" i="17"/>
  <c r="CK286" i="17"/>
  <c r="CC286" i="17"/>
  <c r="BM286" i="17"/>
  <c r="CJ286" i="17"/>
  <c r="CB286" i="17"/>
  <c r="BL286" i="17"/>
  <c r="CI286" i="17"/>
  <c r="CA286" i="17"/>
  <c r="BK286" i="17"/>
  <c r="CH286" i="17"/>
  <c r="BZ286" i="17"/>
  <c r="BJ286" i="17"/>
  <c r="CN286" i="17"/>
  <c r="CF286" i="17"/>
  <c r="BP286" i="17"/>
  <c r="BI286" i="17"/>
  <c r="CG286" i="17"/>
  <c r="BY286" i="17"/>
  <c r="CM332" i="17"/>
  <c r="CE332" i="17"/>
  <c r="BO332" i="17"/>
  <c r="CK332" i="17"/>
  <c r="CC332" i="17"/>
  <c r="BM332" i="17"/>
  <c r="CI332" i="17"/>
  <c r="CA332" i="17"/>
  <c r="BK332" i="17"/>
  <c r="CH332" i="17"/>
  <c r="BZ332" i="17"/>
  <c r="BJ332" i="17"/>
  <c r="CD332" i="17"/>
  <c r="CB332" i="17"/>
  <c r="BY332" i="17"/>
  <c r="CN332" i="17"/>
  <c r="BP332" i="17"/>
  <c r="CL332" i="17"/>
  <c r="BN332" i="17"/>
  <c r="CJ332" i="17"/>
  <c r="BL332" i="17"/>
  <c r="CF332" i="17"/>
  <c r="CG332" i="17"/>
  <c r="BI332" i="17"/>
  <c r="EA96" i="22"/>
  <c r="FZ330" i="22"/>
  <c r="EB193" i="22"/>
  <c r="DZ286" i="22"/>
  <c r="FT284" i="22"/>
  <c r="EF192" i="23"/>
  <c r="EA145" i="23"/>
  <c r="DW96" i="23"/>
  <c r="FQ95" i="23"/>
  <c r="FM144" i="23"/>
  <c r="BY147" i="23"/>
  <c r="BI147" i="23"/>
  <c r="CG147" i="23" s="1"/>
  <c r="CF147" i="23"/>
  <c r="BP147" i="23"/>
  <c r="CN147" i="23" s="1"/>
  <c r="CE147" i="23"/>
  <c r="BO147" i="23"/>
  <c r="CM147" i="23" s="1"/>
  <c r="CD147" i="23"/>
  <c r="BN147" i="23"/>
  <c r="CL147" i="23" s="1"/>
  <c r="CC147" i="23"/>
  <c r="BM147" i="23"/>
  <c r="CK147" i="23" s="1"/>
  <c r="CB147" i="23"/>
  <c r="BL147" i="23"/>
  <c r="CJ147" i="23" s="1"/>
  <c r="CA147" i="23"/>
  <c r="BK147" i="23"/>
  <c r="CI147" i="23" s="1"/>
  <c r="BZ147" i="23"/>
  <c r="BJ147" i="23"/>
  <c r="CH147" i="23" s="1"/>
  <c r="FW328" i="23"/>
  <c r="FB330" i="24"/>
  <c r="DW285" i="24"/>
  <c r="CB49" i="24"/>
  <c r="BL49" i="24"/>
  <c r="CJ49" i="24" s="1"/>
  <c r="CC49" i="24"/>
  <c r="BM49" i="24"/>
  <c r="CK49" i="24" s="1"/>
  <c r="CD49" i="24"/>
  <c r="BY49" i="24"/>
  <c r="BN49" i="24"/>
  <c r="CL49" i="24" s="1"/>
  <c r="BI49" i="24"/>
  <c r="CG49" i="24" s="1"/>
  <c r="CE49" i="24"/>
  <c r="BO49" i="24"/>
  <c r="CM49" i="24" s="1"/>
  <c r="CF49" i="24"/>
  <c r="BP49" i="24"/>
  <c r="CN49" i="24" s="1"/>
  <c r="CA49" i="24"/>
  <c r="BK49" i="24"/>
  <c r="CI49" i="24" s="1"/>
  <c r="BZ49" i="24"/>
  <c r="BJ49" i="24"/>
  <c r="CH49" i="24" s="1"/>
  <c r="FO191" i="17"/>
  <c r="DX94" i="17"/>
  <c r="FD94" i="17" s="1"/>
  <c r="FZ92" i="17"/>
  <c r="EG330" i="17"/>
  <c r="EW330" i="17" s="1"/>
  <c r="DC46" i="17"/>
  <c r="DK46" i="17"/>
  <c r="DS46" i="17"/>
  <c r="EQ46" i="17" s="1"/>
  <c r="CU46" i="17"/>
  <c r="EI46" i="17"/>
  <c r="EY46" i="17" s="1"/>
  <c r="DT46" i="17"/>
  <c r="ER46" i="17" s="1"/>
  <c r="DL46" i="17"/>
  <c r="DD46" i="17"/>
  <c r="CV46" i="17"/>
  <c r="FS237" i="17"/>
  <c r="ET238" i="17"/>
  <c r="FR238" i="17" s="1"/>
  <c r="EV284" i="17"/>
  <c r="EZ143" i="17"/>
  <c r="EC191" i="17"/>
  <c r="FA191" i="17" s="1"/>
  <c r="DU284" i="17"/>
  <c r="FM143" i="17"/>
  <c r="FK330" i="17"/>
  <c r="FS330" i="17" s="1"/>
  <c r="EQ144" i="17"/>
  <c r="DK144" i="17"/>
  <c r="EI144" i="17" s="1"/>
  <c r="CU144" i="17"/>
  <c r="DS144" i="17"/>
  <c r="DC144" i="17"/>
  <c r="EO331" i="17"/>
  <c r="CS331" i="17"/>
  <c r="DI331" i="17"/>
  <c r="DA331" i="17"/>
  <c r="DQ331" i="17"/>
  <c r="DY45" i="17"/>
  <c r="FE45" i="17" s="1"/>
  <c r="EI284" i="17"/>
  <c r="FG284" i="17" s="1"/>
  <c r="FJ143" i="17"/>
  <c r="FH283" i="17"/>
  <c r="FX283" i="17" s="1"/>
  <c r="DW238" i="17"/>
  <c r="FC238" i="17" s="1"/>
  <c r="FS238" i="17" s="1"/>
  <c r="ET237" i="17"/>
  <c r="FR237" i="17" s="1"/>
  <c r="CQ285" i="17"/>
  <c r="DG285" i="17"/>
  <c r="CY285" i="17"/>
  <c r="DO285" i="17"/>
  <c r="EM285" i="17" s="1"/>
  <c r="CW95" i="17"/>
  <c r="DM95" i="17"/>
  <c r="EK95" i="17" s="1"/>
  <c r="CO95" i="17"/>
  <c r="DE95" i="17"/>
  <c r="FV190" i="17"/>
  <c r="FV142" i="17"/>
  <c r="EW190" i="17"/>
  <c r="FU190" i="17" s="1"/>
  <c r="FN330" i="17"/>
  <c r="EV190" i="17"/>
  <c r="FT190" i="17" s="1"/>
  <c r="FW328" i="17"/>
  <c r="FZ328" i="17" s="1"/>
  <c r="DF239" i="17"/>
  <c r="CP239" i="17"/>
  <c r="DN239" i="17"/>
  <c r="EL239" i="17" s="1"/>
  <c r="CX239" i="17"/>
  <c r="FI238" i="17"/>
  <c r="ED284" i="17"/>
  <c r="FJ284" i="17" s="1"/>
  <c r="FJ330" i="17"/>
  <c r="DJ192" i="17"/>
  <c r="CT192" i="17"/>
  <c r="DR192" i="17"/>
  <c r="DZ192" i="17" s="1"/>
  <c r="DB192" i="17"/>
  <c r="EH192" i="17"/>
  <c r="FL94" i="17"/>
  <c r="FF191" i="17"/>
  <c r="FB94" i="17"/>
  <c r="DK192" i="17"/>
  <c r="EI192" i="17" s="1"/>
  <c r="EQ192" i="17"/>
  <c r="CU192" i="17"/>
  <c r="DC192" i="17"/>
  <c r="EA192" i="17"/>
  <c r="DS192" i="17"/>
  <c r="CJ145" i="17"/>
  <c r="CB145" i="17"/>
  <c r="BL145" i="17"/>
  <c r="CI145" i="17"/>
  <c r="CA145" i="17"/>
  <c r="BK145" i="17"/>
  <c r="CH145" i="17"/>
  <c r="BZ145" i="17"/>
  <c r="BJ145" i="17"/>
  <c r="CG145" i="17"/>
  <c r="BY145" i="17"/>
  <c r="BI145" i="17"/>
  <c r="CN145" i="17"/>
  <c r="CF145" i="17"/>
  <c r="BP145" i="17"/>
  <c r="CM145" i="17"/>
  <c r="CE145" i="17"/>
  <c r="BO145" i="17"/>
  <c r="CL145" i="17"/>
  <c r="CD145" i="17"/>
  <c r="BN145" i="17"/>
  <c r="CK145" i="17"/>
  <c r="CC145" i="17"/>
  <c r="BM145" i="17"/>
  <c r="FR192" i="22"/>
  <c r="FF45" i="22"/>
  <c r="DV192" i="23"/>
  <c r="EQ96" i="23"/>
  <c r="DD239" i="24"/>
  <c r="FU284" i="24"/>
  <c r="DD144" i="24"/>
  <c r="FZ141" i="24"/>
  <c r="FN45" i="17"/>
  <c r="FC143" i="17"/>
  <c r="DN46" i="17"/>
  <c r="EL46" i="17" s="1"/>
  <c r="CX46" i="17"/>
  <c r="CP46" i="17"/>
  <c r="EV191" i="17"/>
  <c r="FT191" i="17" s="1"/>
  <c r="FD284" i="17"/>
  <c r="FP143" i="17"/>
  <c r="EC284" i="17"/>
  <c r="FI284" i="17" s="1"/>
  <c r="DF144" i="17"/>
  <c r="CP144" i="17"/>
  <c r="DN144" i="17"/>
  <c r="EL144" i="17" s="1"/>
  <c r="CX144" i="17"/>
  <c r="EG45" i="17"/>
  <c r="FM45" i="17" s="1"/>
  <c r="EW45" i="17"/>
  <c r="EY283" i="17"/>
  <c r="FW283" i="17" s="1"/>
  <c r="DW94" i="17"/>
  <c r="FC94" i="17" s="1"/>
  <c r="EU94" i="17"/>
  <c r="FS94" i="17" s="1"/>
  <c r="ET143" i="17"/>
  <c r="DW284" i="17"/>
  <c r="FC284" i="17" s="1"/>
  <c r="CS285" i="17"/>
  <c r="DI285" i="17"/>
  <c r="DQ285" i="17"/>
  <c r="DY285" i="17" s="1"/>
  <c r="EG285" i="17"/>
  <c r="DA285" i="17"/>
  <c r="DH95" i="17"/>
  <c r="DX95" i="17" s="1"/>
  <c r="DP95" i="17"/>
  <c r="EN95" i="17" s="1"/>
  <c r="CZ95" i="17"/>
  <c r="CR95" i="17"/>
  <c r="EB191" i="17"/>
  <c r="FH191" i="17" s="1"/>
  <c r="FJ283" i="17"/>
  <c r="EJ284" i="17"/>
  <c r="FH284" i="17" s="1"/>
  <c r="FL143" i="17"/>
  <c r="FW329" i="17"/>
  <c r="FZ329" i="17" s="1"/>
  <c r="CT239" i="17"/>
  <c r="DJ239" i="17"/>
  <c r="EH239" i="17" s="1"/>
  <c r="EX239" i="17" s="1"/>
  <c r="DR239" i="17"/>
  <c r="EP239" i="17" s="1"/>
  <c r="DB239" i="17"/>
  <c r="DZ239" i="17"/>
  <c r="ES238" i="17"/>
  <c r="FQ238" i="17" s="1"/>
  <c r="FO94" i="17"/>
  <c r="FD142" i="17"/>
  <c r="FT142" i="17" s="1"/>
  <c r="FZ142" i="17" s="1"/>
  <c r="ES237" i="17"/>
  <c r="FQ237" i="17" s="1"/>
  <c r="ET330" i="17"/>
  <c r="DM192" i="17"/>
  <c r="DU192" i="17" s="1"/>
  <c r="DE192" i="17"/>
  <c r="EC192" i="17" s="1"/>
  <c r="CO192" i="17"/>
  <c r="CW192" i="17"/>
  <c r="DY47" i="24"/>
  <c r="DV47" i="24"/>
  <c r="FU45" i="24"/>
  <c r="FM45" i="23"/>
  <c r="FZ43" i="23"/>
  <c r="FA45" i="23"/>
  <c r="FR44" i="23"/>
  <c r="EV45" i="23"/>
  <c r="FQ25" i="17"/>
  <c r="FA26" i="17"/>
  <c r="FC28" i="17"/>
  <c r="EV26" i="17"/>
  <c r="FT26" i="17" s="1"/>
  <c r="EE29" i="17"/>
  <c r="FK29" i="17" s="1"/>
  <c r="DW29" i="17"/>
  <c r="ES26" i="17"/>
  <c r="ET27" i="17"/>
  <c r="FR27" i="17" s="1"/>
  <c r="EC27" i="17"/>
  <c r="FI27" i="17" s="1"/>
  <c r="DU27" i="17"/>
  <c r="EF27" i="17"/>
  <c r="FL27" i="17" s="1"/>
  <c r="DX27" i="17"/>
  <c r="ED28" i="17"/>
  <c r="FJ28" i="17" s="1"/>
  <c r="DV28" i="17"/>
  <c r="EU28" i="17"/>
  <c r="FS28" i="17" s="1"/>
  <c r="FK330" i="24"/>
  <c r="DX331" i="24"/>
  <c r="DV331" i="24"/>
  <c r="FL331" i="24"/>
  <c r="ET330" i="24"/>
  <c r="FI331" i="24"/>
  <c r="EA285" i="24"/>
  <c r="EB285" i="24"/>
  <c r="FN284" i="24"/>
  <c r="FV284" i="24" s="1"/>
  <c r="ES284" i="24"/>
  <c r="FI284" i="24"/>
  <c r="FT284" i="24"/>
  <c r="DU285" i="24"/>
  <c r="DX285" i="24"/>
  <c r="DV285" i="24"/>
  <c r="DY239" i="24"/>
  <c r="EN239" i="24"/>
  <c r="FD239" i="24" s="1"/>
  <c r="FS191" i="24"/>
  <c r="FW190" i="24"/>
  <c r="EA192" i="24"/>
  <c r="FG192" i="24" s="1"/>
  <c r="DX192" i="24"/>
  <c r="DY192" i="24"/>
  <c r="FO192" i="24"/>
  <c r="FX143" i="24"/>
  <c r="FB143" i="24"/>
  <c r="DX144" i="24"/>
  <c r="EO144" i="24"/>
  <c r="DW144" i="24"/>
  <c r="FN143" i="24"/>
  <c r="DU144" i="24"/>
  <c r="EB144" i="24"/>
  <c r="FO94" i="24"/>
  <c r="EP95" i="24"/>
  <c r="ED95" i="24"/>
  <c r="DU95" i="24"/>
  <c r="FA95" i="24" s="1"/>
  <c r="FB94" i="24"/>
  <c r="EY94" i="24"/>
  <c r="DX95" i="24"/>
  <c r="FD95" i="24" s="1"/>
  <c r="DW95" i="24"/>
  <c r="FC95" i="24" s="1"/>
  <c r="FV94" i="24"/>
  <c r="EZ94" i="24"/>
  <c r="FP94" i="24"/>
  <c r="FL46" i="24"/>
  <c r="DZ47" i="24"/>
  <c r="FQ45" i="24"/>
  <c r="EG47" i="24"/>
  <c r="EW47" i="24" s="1"/>
  <c r="EB47" i="24"/>
  <c r="FS45" i="24"/>
  <c r="FD46" i="24"/>
  <c r="FP46" i="24"/>
  <c r="FW45" i="24"/>
  <c r="DW47" i="24"/>
  <c r="EA47" i="24"/>
  <c r="EV46" i="24"/>
  <c r="FE46" i="24"/>
  <c r="FU46" i="24" s="1"/>
  <c r="FC46" i="24"/>
  <c r="ER47" i="24"/>
  <c r="FP47" i="24" s="1"/>
  <c r="FW46" i="24"/>
  <c r="ES46" i="24"/>
  <c r="ED47" i="24"/>
  <c r="FJ47" i="24" s="1"/>
  <c r="FI46" i="24"/>
  <c r="CR96" i="24"/>
  <c r="DH96" i="24"/>
  <c r="EF96" i="24" s="1"/>
  <c r="DP96" i="24"/>
  <c r="CV331" i="24"/>
  <c r="EQ95" i="24"/>
  <c r="EY95" i="24" s="1"/>
  <c r="ER95" i="24"/>
  <c r="FH95" i="24" s="1"/>
  <c r="FR238" i="24"/>
  <c r="DW239" i="24"/>
  <c r="FC239" i="24" s="1"/>
  <c r="DN193" i="24"/>
  <c r="EL193" i="24" s="1"/>
  <c r="DF193" i="24"/>
  <c r="ED193" i="24" s="1"/>
  <c r="CP193" i="24"/>
  <c r="CU193" i="24"/>
  <c r="DK193" i="24"/>
  <c r="EI193" i="24" s="1"/>
  <c r="DC193" i="24"/>
  <c r="DS193" i="24"/>
  <c r="CS96" i="24"/>
  <c r="DQ96" i="24"/>
  <c r="DA96" i="24"/>
  <c r="DI96" i="24"/>
  <c r="CP240" i="24"/>
  <c r="DF240" i="24"/>
  <c r="DN240" i="24"/>
  <c r="FQ143" i="24"/>
  <c r="CR47" i="24"/>
  <c r="FL47" i="24" s="1"/>
  <c r="CV192" i="24"/>
  <c r="FP192" i="24" s="1"/>
  <c r="DG332" i="24"/>
  <c r="DW332" i="24" s="1"/>
  <c r="DO332" i="24"/>
  <c r="EM332" i="24" s="1"/>
  <c r="CQ332" i="24"/>
  <c r="CY332" i="24"/>
  <c r="CS286" i="24"/>
  <c r="DA286" i="24"/>
  <c r="DI286" i="24"/>
  <c r="EG286" i="24" s="1"/>
  <c r="DQ286" i="24"/>
  <c r="EO286" i="24" s="1"/>
  <c r="EO331" i="24"/>
  <c r="CY47" i="24"/>
  <c r="FK47" i="24" s="1"/>
  <c r="EP192" i="24"/>
  <c r="CZ48" i="24"/>
  <c r="DH48" i="24"/>
  <c r="EF48" i="24" s="1"/>
  <c r="DP48" i="24"/>
  <c r="EN48" i="24" s="1"/>
  <c r="CR48" i="24"/>
  <c r="CW239" i="24"/>
  <c r="FI239" i="24" s="1"/>
  <c r="EY192" i="24"/>
  <c r="DC47" i="24"/>
  <c r="FO47" i="24" s="1"/>
  <c r="CZ144" i="24"/>
  <c r="FL144" i="24" s="1"/>
  <c r="DZ144" i="24"/>
  <c r="FQ330" i="24"/>
  <c r="EO285" i="24"/>
  <c r="EP285" i="24"/>
  <c r="EW239" i="24"/>
  <c r="FR46" i="24"/>
  <c r="FP330" i="24"/>
  <c r="CO285" i="24"/>
  <c r="FI285" i="24" s="1"/>
  <c r="EN285" i="24"/>
  <c r="DF145" i="24"/>
  <c r="ED145" i="24" s="1"/>
  <c r="CP145" i="24"/>
  <c r="CX145" i="24"/>
  <c r="DN145" i="24"/>
  <c r="EL145" i="24" s="1"/>
  <c r="FM143" i="24"/>
  <c r="FU143" i="24" s="1"/>
  <c r="FF143" i="24"/>
  <c r="FV143" i="24" s="1"/>
  <c r="EP47" i="24"/>
  <c r="AS194" i="24"/>
  <c r="X195" i="24"/>
  <c r="CQ95" i="24"/>
  <c r="FK95" i="24" s="1"/>
  <c r="EV192" i="24"/>
  <c r="EL96" i="24"/>
  <c r="ED96" i="24"/>
  <c r="CP96" i="24"/>
  <c r="CX96" i="24"/>
  <c r="DF96" i="24"/>
  <c r="DN96" i="24"/>
  <c r="EC96" i="24"/>
  <c r="DM96" i="24"/>
  <c r="CO96" i="24"/>
  <c r="CW96" i="24"/>
  <c r="DE96" i="24"/>
  <c r="DC240" i="24"/>
  <c r="DK240" i="24"/>
  <c r="EI240" i="24" s="1"/>
  <c r="DS240" i="24"/>
  <c r="EA240" i="24" s="1"/>
  <c r="CU240" i="24"/>
  <c r="FQ94" i="24"/>
  <c r="CQ331" i="24"/>
  <c r="FK331" i="24" s="1"/>
  <c r="DX47" i="24"/>
  <c r="FD47" i="24" s="1"/>
  <c r="EX95" i="24"/>
  <c r="FS94" i="24"/>
  <c r="EJ285" i="24"/>
  <c r="FH285" i="24" s="1"/>
  <c r="FZ190" i="24"/>
  <c r="CQ192" i="24"/>
  <c r="EB192" i="24"/>
  <c r="FH192" i="24" s="1"/>
  <c r="CP332" i="24"/>
  <c r="DN332" i="24"/>
  <c r="DF332" i="24"/>
  <c r="CX332" i="24"/>
  <c r="FW94" i="24"/>
  <c r="ET95" i="24"/>
  <c r="CX286" i="24"/>
  <c r="DF286" i="24"/>
  <c r="DN286" i="24"/>
  <c r="EL286" i="24" s="1"/>
  <c r="CP286" i="24"/>
  <c r="ET94" i="24"/>
  <c r="CO48" i="24"/>
  <c r="DE48" i="24"/>
  <c r="EC48" i="24" s="1"/>
  <c r="DM48" i="24"/>
  <c r="DU48" i="24" s="1"/>
  <c r="ET143" i="24"/>
  <c r="EK144" i="24"/>
  <c r="FA144" i="24" s="1"/>
  <c r="ES239" i="24"/>
  <c r="FV329" i="24"/>
  <c r="FZ329" i="24" s="1"/>
  <c r="DB144" i="24"/>
  <c r="DB285" i="24"/>
  <c r="FT94" i="24"/>
  <c r="EM144" i="24"/>
  <c r="FC144" i="24" s="1"/>
  <c r="ER144" i="24"/>
  <c r="FP144" i="24" s="1"/>
  <c r="EO192" i="24"/>
  <c r="FE192" i="24" s="1"/>
  <c r="EK192" i="24"/>
  <c r="FA192" i="24" s="1"/>
  <c r="ES331" i="24"/>
  <c r="CN145" i="24"/>
  <c r="CV145" i="24" s="1"/>
  <c r="DT145" i="24"/>
  <c r="ER145" i="24" s="1"/>
  <c r="DL145" i="24"/>
  <c r="EB145" i="24" s="1"/>
  <c r="DB145" i="24"/>
  <c r="DR145" i="24"/>
  <c r="EP145" i="24" s="1"/>
  <c r="DJ145" i="24"/>
  <c r="CT145" i="24"/>
  <c r="FF46" i="24"/>
  <c r="FK46" i="24"/>
  <c r="EJ239" i="24"/>
  <c r="FP239" i="24" s="1"/>
  <c r="DP193" i="24"/>
  <c r="EN193" i="24" s="1"/>
  <c r="DH193" i="24"/>
  <c r="EF193" i="24" s="1"/>
  <c r="CZ193" i="24"/>
  <c r="CR193" i="24"/>
  <c r="CO193" i="24"/>
  <c r="DM193" i="24"/>
  <c r="DU193" i="24" s="1"/>
  <c r="DE193" i="24"/>
  <c r="EC193" i="24" s="1"/>
  <c r="X242" i="24"/>
  <c r="AS241" i="24"/>
  <c r="EU331" i="24"/>
  <c r="DZ331" i="24"/>
  <c r="EQ144" i="24"/>
  <c r="FG144" i="24" s="1"/>
  <c r="EM285" i="24"/>
  <c r="FC285" i="24" s="1"/>
  <c r="CT332" i="24"/>
  <c r="DJ332" i="24"/>
  <c r="EH332" i="24" s="1"/>
  <c r="DR332" i="24"/>
  <c r="EP332" i="24" s="1"/>
  <c r="DB332" i="24"/>
  <c r="CR332" i="24"/>
  <c r="DH332" i="24"/>
  <c r="EF332" i="24" s="1"/>
  <c r="DP332" i="24"/>
  <c r="EN332" i="24" s="1"/>
  <c r="DX332" i="24"/>
  <c r="CT286" i="24"/>
  <c r="DJ286" i="24"/>
  <c r="EH286" i="24" s="1"/>
  <c r="DR286" i="24"/>
  <c r="EP286" i="24" s="1"/>
  <c r="DZ286" i="24"/>
  <c r="FC47" i="24"/>
  <c r="FZ142" i="24"/>
  <c r="FF239" i="24"/>
  <c r="FJ192" i="24"/>
  <c r="EU46" i="24"/>
  <c r="CS48" i="24"/>
  <c r="DA48" i="24"/>
  <c r="DI48" i="24"/>
  <c r="DQ48" i="24"/>
  <c r="EO48" i="24" s="1"/>
  <c r="ES95" i="24"/>
  <c r="FG47" i="24"/>
  <c r="FL95" i="24"/>
  <c r="FR284" i="24"/>
  <c r="FD144" i="24"/>
  <c r="FK144" i="24"/>
  <c r="FM239" i="24"/>
  <c r="FJ94" i="24"/>
  <c r="FA331" i="24"/>
  <c r="AS146" i="24"/>
  <c r="X147" i="24"/>
  <c r="FJ330" i="24"/>
  <c r="DC95" i="24"/>
  <c r="FL192" i="24"/>
  <c r="EO193" i="24"/>
  <c r="DA193" i="24"/>
  <c r="DI193" i="24"/>
  <c r="EG193" i="24" s="1"/>
  <c r="CS193" i="24"/>
  <c r="DQ193" i="24"/>
  <c r="DY193" i="24"/>
  <c r="FR330" i="24"/>
  <c r="CW47" i="24"/>
  <c r="X98" i="24"/>
  <c r="AS97" i="24"/>
  <c r="CN240" i="24"/>
  <c r="DD240" i="24" s="1"/>
  <c r="CV240" i="24"/>
  <c r="DL240" i="24"/>
  <c r="DT240" i="24"/>
  <c r="ER240" i="24" s="1"/>
  <c r="DO240" i="24"/>
  <c r="EM240" i="24" s="1"/>
  <c r="DG240" i="24"/>
  <c r="CQ240" i="24"/>
  <c r="EA331" i="24"/>
  <c r="FN95" i="24"/>
  <c r="EY144" i="24"/>
  <c r="EU285" i="24"/>
  <c r="EQ285" i="24"/>
  <c r="FO285" i="24" s="1"/>
  <c r="EE192" i="24"/>
  <c r="EU192" i="24" s="1"/>
  <c r="DC332" i="24"/>
  <c r="DS332" i="24"/>
  <c r="EQ332" i="24" s="1"/>
  <c r="DK332" i="24"/>
  <c r="EI332" i="24" s="1"/>
  <c r="CU332" i="24"/>
  <c r="FB144" i="24"/>
  <c r="X288" i="24"/>
  <c r="AS287" i="24"/>
  <c r="CX239" i="24"/>
  <c r="DA95" i="24"/>
  <c r="FB331" i="24"/>
  <c r="FQ284" i="24"/>
  <c r="DF48" i="24"/>
  <c r="ED48" i="24" s="1"/>
  <c r="DN48" i="24"/>
  <c r="CP48" i="24"/>
  <c r="CX48" i="24"/>
  <c r="FX284" i="24"/>
  <c r="DU239" i="24"/>
  <c r="FA239" i="24" s="1"/>
  <c r="CS285" i="24"/>
  <c r="CS192" i="24"/>
  <c r="FM192" i="24" s="1"/>
  <c r="CO192" i="24"/>
  <c r="FI192" i="24" s="1"/>
  <c r="FR283" i="24"/>
  <c r="FZ283" i="24" s="1"/>
  <c r="CU145" i="24"/>
  <c r="DK145" i="24"/>
  <c r="EI145" i="24" s="1"/>
  <c r="DC145" i="24"/>
  <c r="DS145" i="24"/>
  <c r="CY145" i="24"/>
  <c r="DO145" i="24"/>
  <c r="DG145" i="24"/>
  <c r="EE145" i="24" s="1"/>
  <c r="FC143" i="24"/>
  <c r="FE238" i="24"/>
  <c r="FU238" i="24" s="1"/>
  <c r="FN46" i="24"/>
  <c r="DJ96" i="24"/>
  <c r="EH96" i="24" s="1"/>
  <c r="CT96" i="24"/>
  <c r="DR96" i="24"/>
  <c r="EP96" i="24" s="1"/>
  <c r="DW331" i="24"/>
  <c r="FC331" i="24" s="1"/>
  <c r="EU95" i="24"/>
  <c r="DD95" i="24"/>
  <c r="FP95" i="24" s="1"/>
  <c r="EU239" i="24"/>
  <c r="FD192" i="24"/>
  <c r="DL193" i="24"/>
  <c r="CN193" i="24"/>
  <c r="DD193" i="24" s="1"/>
  <c r="DT193" i="24"/>
  <c r="CY193" i="24"/>
  <c r="DO193" i="24"/>
  <c r="DW193" i="24" s="1"/>
  <c r="DG193" i="24"/>
  <c r="EE193" i="24" s="1"/>
  <c r="CQ193" i="24"/>
  <c r="EV331" i="24"/>
  <c r="FU191" i="24"/>
  <c r="EM96" i="24"/>
  <c r="CY96" i="24"/>
  <c r="DG96" i="24"/>
  <c r="DO96" i="24"/>
  <c r="CQ96" i="24"/>
  <c r="CU96" i="24"/>
  <c r="DC96" i="24"/>
  <c r="DK96" i="24"/>
  <c r="EI96" i="24" s="1"/>
  <c r="DS96" i="24"/>
  <c r="EA96" i="24" s="1"/>
  <c r="FQ238" i="24"/>
  <c r="DC331" i="24"/>
  <c r="CU144" i="24"/>
  <c r="FO144" i="24" s="1"/>
  <c r="CQ285" i="24"/>
  <c r="FK285" i="24" s="1"/>
  <c r="EY285" i="24"/>
  <c r="FW330" i="24"/>
  <c r="DA332" i="24"/>
  <c r="DQ332" i="24"/>
  <c r="EO332" i="24" s="1"/>
  <c r="DI332" i="24"/>
  <c r="EG332" i="24" s="1"/>
  <c r="ET144" i="24"/>
  <c r="ER286" i="24"/>
  <c r="DT286" i="24"/>
  <c r="DL286" i="24"/>
  <c r="CN286" i="24"/>
  <c r="DD286" i="24" s="1"/>
  <c r="CQ286" i="24"/>
  <c r="DO286" i="24"/>
  <c r="EM286" i="24" s="1"/>
  <c r="DG286" i="24"/>
  <c r="EE286" i="24" s="1"/>
  <c r="CY286" i="24"/>
  <c r="DC286" i="24"/>
  <c r="DS286" i="24"/>
  <c r="EQ286" i="24" s="1"/>
  <c r="DK286" i="24"/>
  <c r="EI286" i="24" s="1"/>
  <c r="CU286" i="24"/>
  <c r="ED285" i="24"/>
  <c r="FP191" i="24"/>
  <c r="FX191" i="24" s="1"/>
  <c r="FT191" i="24"/>
  <c r="FE144" i="24"/>
  <c r="EX239" i="24"/>
  <c r="EY191" i="24"/>
  <c r="ET192" i="24"/>
  <c r="DC48" i="24"/>
  <c r="DS48" i="24"/>
  <c r="EQ48" i="24" s="1"/>
  <c r="CU48" i="24"/>
  <c r="DK48" i="24"/>
  <c r="EI48" i="24" s="1"/>
  <c r="DB48" i="24"/>
  <c r="DJ48" i="24"/>
  <c r="EH48" i="24" s="1"/>
  <c r="CT48" i="24"/>
  <c r="DR48" i="24"/>
  <c r="DZ48" i="24" s="1"/>
  <c r="FI95" i="24"/>
  <c r="FS284" i="24"/>
  <c r="EY47" i="24"/>
  <c r="EV95" i="24"/>
  <c r="FT143" i="24"/>
  <c r="EH144" i="24"/>
  <c r="EX144" i="24" s="1"/>
  <c r="EZ144" i="24"/>
  <c r="FZ237" i="24"/>
  <c r="FZ93" i="24"/>
  <c r="FK143" i="24"/>
  <c r="EZ95" i="24"/>
  <c r="EJ331" i="24"/>
  <c r="EZ331" i="24" s="1"/>
  <c r="EH47" i="24"/>
  <c r="EV330" i="24"/>
  <c r="DU47" i="24"/>
  <c r="CR240" i="24"/>
  <c r="DH240" i="24"/>
  <c r="DP240" i="24"/>
  <c r="EN240" i="24" s="1"/>
  <c r="FV330" i="24"/>
  <c r="EH331" i="24"/>
  <c r="FN331" i="24" s="1"/>
  <c r="EV47" i="24"/>
  <c r="CX95" i="24"/>
  <c r="FJ95" i="24" s="1"/>
  <c r="EU330" i="24"/>
  <c r="FS330" i="24" s="1"/>
  <c r="EL285" i="24"/>
  <c r="FJ285" i="24" s="1"/>
  <c r="DV239" i="24"/>
  <c r="EY238" i="24"/>
  <c r="FW238" i="24" s="1"/>
  <c r="FT238" i="24"/>
  <c r="DY95" i="24"/>
  <c r="EW144" i="24"/>
  <c r="FQ46" i="24"/>
  <c r="X50" i="24"/>
  <c r="AS49" i="24"/>
  <c r="FR191" i="24"/>
  <c r="FW143" i="24"/>
  <c r="EV144" i="24"/>
  <c r="EU144" i="24"/>
  <c r="EW192" i="24"/>
  <c r="ES192" i="24"/>
  <c r="FJ143" i="24"/>
  <c r="DH145" i="24"/>
  <c r="EF145" i="24" s="1"/>
  <c r="CR145" i="24"/>
  <c r="CZ145" i="24"/>
  <c r="DP145" i="24"/>
  <c r="EN145" i="24" s="1"/>
  <c r="FK239" i="24"/>
  <c r="EV239" i="24"/>
  <c r="FU94" i="24"/>
  <c r="DB193" i="24"/>
  <c r="DR193" i="24"/>
  <c r="EP193" i="24" s="1"/>
  <c r="DJ193" i="24"/>
  <c r="EH193" i="24" s="1"/>
  <c r="CN96" i="24"/>
  <c r="DD96" i="24" s="1"/>
  <c r="DL96" i="24"/>
  <c r="EJ96" i="24" s="1"/>
  <c r="DT96" i="24"/>
  <c r="ER96" i="24" s="1"/>
  <c r="CW240" i="24"/>
  <c r="DE240" i="24"/>
  <c r="DM240" i="24"/>
  <c r="EK240" i="24" s="1"/>
  <c r="CO240" i="24"/>
  <c r="FM47" i="24"/>
  <c r="EZ285" i="24"/>
  <c r="EI239" i="24"/>
  <c r="FG239" i="24" s="1"/>
  <c r="FC192" i="24"/>
  <c r="EZ192" i="24"/>
  <c r="FX192" i="24" s="1"/>
  <c r="DM332" i="24"/>
  <c r="DE332" i="24"/>
  <c r="EC332" i="24" s="1"/>
  <c r="CW332" i="24"/>
  <c r="CO332" i="24"/>
  <c r="FU330" i="24"/>
  <c r="FJ144" i="24"/>
  <c r="CZ286" i="24"/>
  <c r="DH286" i="24"/>
  <c r="EF286" i="24" s="1"/>
  <c r="CR286" i="24"/>
  <c r="DP286" i="24"/>
  <c r="DX286" i="24" s="1"/>
  <c r="FV191" i="24"/>
  <c r="FX94" i="24"/>
  <c r="FN239" i="24"/>
  <c r="FB192" i="24"/>
  <c r="FJ331" i="24"/>
  <c r="CV48" i="24"/>
  <c r="DD48" i="24"/>
  <c r="DL48" i="24"/>
  <c r="EB48" i="24" s="1"/>
  <c r="DT48" i="24"/>
  <c r="ER48" i="24" s="1"/>
  <c r="CQ48" i="24"/>
  <c r="CY48" i="24"/>
  <c r="DG48" i="24"/>
  <c r="EE48" i="24" s="1"/>
  <c r="DO48" i="24"/>
  <c r="EM48" i="24" s="1"/>
  <c r="FI144" i="24"/>
  <c r="FS238" i="24"/>
  <c r="FE239" i="24"/>
  <c r="FA285" i="24"/>
  <c r="CW145" i="24"/>
  <c r="DM145" i="24"/>
  <c r="EK145" i="24" s="1"/>
  <c r="DE145" i="24"/>
  <c r="EC145" i="24" s="1"/>
  <c r="CO145" i="24"/>
  <c r="FD330" i="24"/>
  <c r="FX330" i="24"/>
  <c r="FD331" i="24"/>
  <c r="EC47" i="24"/>
  <c r="ES47" i="24" s="1"/>
  <c r="CT240" i="24"/>
  <c r="DJ240" i="24"/>
  <c r="EH240" i="24" s="1"/>
  <c r="DR240" i="24"/>
  <c r="EP240" i="24" s="1"/>
  <c r="DB240" i="24"/>
  <c r="CS240" i="24"/>
  <c r="DA240" i="24"/>
  <c r="DI240" i="24"/>
  <c r="EG240" i="24" s="1"/>
  <c r="DQ240" i="24"/>
  <c r="DY240" i="24" s="1"/>
  <c r="EI331" i="24"/>
  <c r="EY331" i="24" s="1"/>
  <c r="FF95" i="24"/>
  <c r="FH46" i="24"/>
  <c r="FP285" i="24"/>
  <c r="CN332" i="24"/>
  <c r="DD332" i="24" s="1"/>
  <c r="DT332" i="24"/>
  <c r="ER332" i="24" s="1"/>
  <c r="CV332" i="24"/>
  <c r="DL332" i="24"/>
  <c r="EB332" i="24" s="1"/>
  <c r="AS333" i="24"/>
  <c r="X334" i="24"/>
  <c r="FB95" i="24"/>
  <c r="DE286" i="24"/>
  <c r="EC286" i="24" s="1"/>
  <c r="CO286" i="24"/>
  <c r="CW286" i="24"/>
  <c r="DM286" i="24"/>
  <c r="EK286" i="24" s="1"/>
  <c r="ED239" i="24"/>
  <c r="ET239" i="24" s="1"/>
  <c r="EG331" i="24"/>
  <c r="FE331" i="24" s="1"/>
  <c r="EU47" i="24"/>
  <c r="EG95" i="24"/>
  <c r="EW95" i="24" s="1"/>
  <c r="FM144" i="24"/>
  <c r="EH192" i="24"/>
  <c r="EX192" i="24" s="1"/>
  <c r="ET331" i="24"/>
  <c r="ES144" i="24"/>
  <c r="EG285" i="24"/>
  <c r="EW285" i="24" s="1"/>
  <c r="EH285" i="24"/>
  <c r="FF285" i="24" s="1"/>
  <c r="FO191" i="24"/>
  <c r="ES285" i="24"/>
  <c r="FQ285" i="24" s="1"/>
  <c r="FV238" i="24"/>
  <c r="EF285" i="24"/>
  <c r="FD285" i="24" s="1"/>
  <c r="DI145" i="24"/>
  <c r="EG145" i="24" s="1"/>
  <c r="DA145" i="24"/>
  <c r="CS145" i="24"/>
  <c r="DQ145" i="24"/>
  <c r="EO145" i="24" s="1"/>
  <c r="FM330" i="23"/>
  <c r="DZ330" i="23"/>
  <c r="EY329" i="23"/>
  <c r="DX330" i="23"/>
  <c r="FD330" i="23" s="1"/>
  <c r="DV330" i="23"/>
  <c r="FH330" i="23"/>
  <c r="DY330" i="23"/>
  <c r="FE330" i="23" s="1"/>
  <c r="FJ329" i="23"/>
  <c r="FS284" i="23"/>
  <c r="EO285" i="23"/>
  <c r="EW285" i="23" s="1"/>
  <c r="FT283" i="23"/>
  <c r="FB284" i="23"/>
  <c r="FH284" i="23"/>
  <c r="FX284" i="23" s="1"/>
  <c r="FW283" i="23"/>
  <c r="DX285" i="23"/>
  <c r="FD285" i="23" s="1"/>
  <c r="EQ285" i="23"/>
  <c r="FG285" i="23" s="1"/>
  <c r="FH240" i="23"/>
  <c r="EY239" i="23"/>
  <c r="FU239" i="23"/>
  <c r="FQ238" i="23"/>
  <c r="FZ238" i="23" s="1"/>
  <c r="DV240" i="23"/>
  <c r="FB240" i="23" s="1"/>
  <c r="DU240" i="23"/>
  <c r="FJ191" i="23"/>
  <c r="FP192" i="23"/>
  <c r="EE192" i="23"/>
  <c r="FM192" i="23"/>
  <c r="FU191" i="23"/>
  <c r="FD192" i="23"/>
  <c r="FB192" i="23"/>
  <c r="FH192" i="23"/>
  <c r="FZ143" i="23"/>
  <c r="DZ145" i="23"/>
  <c r="FF145" i="23" s="1"/>
  <c r="FW144" i="23"/>
  <c r="FR144" i="23"/>
  <c r="ES144" i="23"/>
  <c r="FT144" i="23"/>
  <c r="DU145" i="23"/>
  <c r="EB145" i="23"/>
  <c r="FW95" i="23"/>
  <c r="ET95" i="23"/>
  <c r="FR95" i="23" s="1"/>
  <c r="FH95" i="23"/>
  <c r="DU96" i="23"/>
  <c r="FJ45" i="23"/>
  <c r="DV46" i="23"/>
  <c r="FI45" i="23"/>
  <c r="FB45" i="23"/>
  <c r="FR45" i="23" s="1"/>
  <c r="EB46" i="23"/>
  <c r="FH46" i="23" s="1"/>
  <c r="DU46" i="23"/>
  <c r="DZ46" i="23"/>
  <c r="FE45" i="23"/>
  <c r="FU45" i="23" s="1"/>
  <c r="FF45" i="23"/>
  <c r="FO45" i="23"/>
  <c r="FW44" i="23"/>
  <c r="FZ44" i="23" s="1"/>
  <c r="DX46" i="23"/>
  <c r="FD46" i="23" s="1"/>
  <c r="CQ46" i="23"/>
  <c r="FK46" i="23" s="1"/>
  <c r="EA46" i="23"/>
  <c r="FG46" i="23" s="1"/>
  <c r="DY46" i="23"/>
  <c r="FX45" i="23"/>
  <c r="DC46" i="23"/>
  <c r="FO46" i="23" s="1"/>
  <c r="FV45" i="23"/>
  <c r="CZ46" i="23"/>
  <c r="EU45" i="23"/>
  <c r="FS45" i="23" s="1"/>
  <c r="FI46" i="23"/>
  <c r="FP96" i="23"/>
  <c r="FE285" i="23"/>
  <c r="FI192" i="23"/>
  <c r="CO47" i="23"/>
  <c r="DE47" i="23"/>
  <c r="EC47" i="23" s="1"/>
  <c r="DM47" i="23"/>
  <c r="DT286" i="23"/>
  <c r="DL286" i="23"/>
  <c r="EJ286" i="23" s="1"/>
  <c r="DD286" i="23"/>
  <c r="CV286" i="23"/>
  <c r="DO193" i="23"/>
  <c r="EM193" i="23" s="1"/>
  <c r="CY193" i="23"/>
  <c r="DG193" i="23"/>
  <c r="CQ193" i="23"/>
  <c r="DT193" i="23"/>
  <c r="ER193" i="23" s="1"/>
  <c r="CV193" i="23"/>
  <c r="DD193" i="23"/>
  <c r="DL193" i="23"/>
  <c r="EJ193" i="23" s="1"/>
  <c r="EZ191" i="23"/>
  <c r="EC96" i="23"/>
  <c r="FA96" i="23" s="1"/>
  <c r="EQ145" i="23"/>
  <c r="FG145" i="23" s="1"/>
  <c r="EM145" i="23"/>
  <c r="CR285" i="23"/>
  <c r="FL285" i="23" s="1"/>
  <c r="DC192" i="23"/>
  <c r="FO192" i="23" s="1"/>
  <c r="FV284" i="23"/>
  <c r="ET330" i="23"/>
  <c r="ET192" i="23"/>
  <c r="CW240" i="23"/>
  <c r="FI240" i="23" s="1"/>
  <c r="FK239" i="23"/>
  <c r="CY96" i="23"/>
  <c r="FA284" i="23"/>
  <c r="DU192" i="23"/>
  <c r="FA192" i="23" s="1"/>
  <c r="CZ330" i="23"/>
  <c r="FL330" i="23" s="1"/>
  <c r="FN239" i="23"/>
  <c r="FV239" i="23" s="1"/>
  <c r="EO145" i="23"/>
  <c r="FE145" i="23" s="1"/>
  <c r="ET240" i="23"/>
  <c r="DV96" i="23"/>
  <c r="FB96" i="23" s="1"/>
  <c r="FT329" i="23"/>
  <c r="EL145" i="23"/>
  <c r="FB145" i="23" s="1"/>
  <c r="CY330" i="23"/>
  <c r="EZ330" i="23"/>
  <c r="DJ241" i="23"/>
  <c r="EH241" i="23" s="1"/>
  <c r="CT241" i="23"/>
  <c r="DR241" i="23"/>
  <c r="EP241" i="23" s="1"/>
  <c r="DZ241" i="23"/>
  <c r="DB241" i="23"/>
  <c r="DE241" i="23"/>
  <c r="EC241" i="23" s="1"/>
  <c r="CO241" i="23"/>
  <c r="DM241" i="23"/>
  <c r="DA97" i="23"/>
  <c r="DQ97" i="23"/>
  <c r="DY97" i="23" s="1"/>
  <c r="CS97" i="23"/>
  <c r="DI97" i="23"/>
  <c r="EG97" i="23" s="1"/>
  <c r="DJ146" i="23"/>
  <c r="EH146" i="23" s="1"/>
  <c r="CT146" i="23"/>
  <c r="DR146" i="23"/>
  <c r="EK285" i="23"/>
  <c r="FI285" i="23" s="1"/>
  <c r="EZ192" i="23"/>
  <c r="FX192" i="23" s="1"/>
  <c r="FP191" i="23"/>
  <c r="DW46" i="23"/>
  <c r="FC46" i="23" s="1"/>
  <c r="DM331" i="23"/>
  <c r="CW331" i="23"/>
  <c r="DE331" i="23"/>
  <c r="CO331" i="23"/>
  <c r="DP331" i="23"/>
  <c r="EN331" i="23" s="1"/>
  <c r="CR331" i="23"/>
  <c r="DH331" i="23"/>
  <c r="EF331" i="23" s="1"/>
  <c r="EY240" i="23"/>
  <c r="EP96" i="23"/>
  <c r="FF96" i="23" s="1"/>
  <c r="FO239" i="23"/>
  <c r="FW239" i="23" s="1"/>
  <c r="CS285" i="23"/>
  <c r="FX329" i="23"/>
  <c r="FS95" i="23"/>
  <c r="EV95" i="23"/>
  <c r="X49" i="23"/>
  <c r="AS48" i="23"/>
  <c r="DA47" i="23"/>
  <c r="CS47" i="23"/>
  <c r="DI47" i="23"/>
  <c r="DQ47" i="23"/>
  <c r="EO47" i="23" s="1"/>
  <c r="FV329" i="23"/>
  <c r="EU192" i="23"/>
  <c r="EP46" i="23"/>
  <c r="FN46" i="23" s="1"/>
  <c r="DY96" i="23"/>
  <c r="EJ285" i="23"/>
  <c r="EZ285" i="23" s="1"/>
  <c r="EL46" i="23"/>
  <c r="FB46" i="23" s="1"/>
  <c r="CW145" i="23"/>
  <c r="FI145" i="23" s="1"/>
  <c r="CR286" i="23"/>
  <c r="CZ286" i="23"/>
  <c r="DP286" i="23"/>
  <c r="DH286" i="23"/>
  <c r="EF286" i="23" s="1"/>
  <c r="EX192" i="23"/>
  <c r="EO46" i="23"/>
  <c r="EK330" i="23"/>
  <c r="FA330" i="23" s="1"/>
  <c r="EM240" i="23"/>
  <c r="FC240" i="23" s="1"/>
  <c r="EB96" i="23"/>
  <c r="FH96" i="23" s="1"/>
  <c r="ES46" i="23"/>
  <c r="EV330" i="23"/>
  <c r="FU329" i="23"/>
  <c r="FW191" i="23"/>
  <c r="CR240" i="23"/>
  <c r="FL240" i="23" s="1"/>
  <c r="EW330" i="23"/>
  <c r="CX240" i="23"/>
  <c r="FJ240" i="23" s="1"/>
  <c r="CP96" i="23"/>
  <c r="FJ96" i="23" s="1"/>
  <c r="EX285" i="23"/>
  <c r="CV330" i="23"/>
  <c r="FP330" i="23" s="1"/>
  <c r="DS241" i="23"/>
  <c r="EQ241" i="23" s="1"/>
  <c r="CU241" i="23"/>
  <c r="DK241" i="23"/>
  <c r="FT239" i="23"/>
  <c r="CX97" i="23"/>
  <c r="CP97" i="23"/>
  <c r="DN97" i="23"/>
  <c r="EL97" i="23" s="1"/>
  <c r="DF97" i="23"/>
  <c r="ED97" i="23" s="1"/>
  <c r="FL45" i="23"/>
  <c r="FT45" i="23" s="1"/>
  <c r="ES284" i="23"/>
  <c r="FQ284" i="23" s="1"/>
  <c r="ER145" i="23"/>
  <c r="FH145" i="23" s="1"/>
  <c r="EN145" i="23"/>
  <c r="FD145" i="23" s="1"/>
  <c r="ED146" i="23"/>
  <c r="DF146" i="23"/>
  <c r="CP146" i="23"/>
  <c r="CX146" i="23"/>
  <c r="DN146" i="23"/>
  <c r="DV146" i="23" s="1"/>
  <c r="FU284" i="23"/>
  <c r="FL95" i="23"/>
  <c r="DC331" i="23"/>
  <c r="DS331" i="23"/>
  <c r="CU331" i="23"/>
  <c r="DK331" i="23"/>
  <c r="CU240" i="23"/>
  <c r="FO240" i="23" s="1"/>
  <c r="CR96" i="23"/>
  <c r="FL96" i="23" s="1"/>
  <c r="FU95" i="23"/>
  <c r="FD191" i="23"/>
  <c r="FT191" i="23" s="1"/>
  <c r="FZ283" i="23"/>
  <c r="DS193" i="23"/>
  <c r="EQ193" i="23" s="1"/>
  <c r="DC193" i="23"/>
  <c r="CU193" i="23"/>
  <c r="DK193" i="23"/>
  <c r="EI193" i="23" s="1"/>
  <c r="CR47" i="23"/>
  <c r="DP47" i="23"/>
  <c r="EN47" i="23" s="1"/>
  <c r="DH47" i="23"/>
  <c r="EF47" i="23" s="1"/>
  <c r="FC285" i="23"/>
  <c r="CS193" i="23"/>
  <c r="DI193" i="23"/>
  <c r="EG193" i="23" s="1"/>
  <c r="DA193" i="23"/>
  <c r="DQ193" i="23"/>
  <c r="EO193" i="23" s="1"/>
  <c r="CP193" i="23"/>
  <c r="DF193" i="23"/>
  <c r="ED193" i="23" s="1"/>
  <c r="DN193" i="23"/>
  <c r="DV193" i="23" s="1"/>
  <c r="FW45" i="23"/>
  <c r="EA192" i="23"/>
  <c r="FG192" i="23" s="1"/>
  <c r="EZ46" i="23"/>
  <c r="EP240" i="23"/>
  <c r="EX240" i="23" s="1"/>
  <c r="EG96" i="23"/>
  <c r="EW96" i="23" s="1"/>
  <c r="FU144" i="23"/>
  <c r="FW284" i="23"/>
  <c r="CX192" i="23"/>
  <c r="FJ192" i="23" s="1"/>
  <c r="CP46" i="23"/>
  <c r="FN330" i="23"/>
  <c r="FP144" i="23"/>
  <c r="FA329" i="23"/>
  <c r="EK286" i="23"/>
  <c r="CW286" i="23"/>
  <c r="DM286" i="23"/>
  <c r="CO286" i="23"/>
  <c r="DE286" i="23"/>
  <c r="CS46" i="23"/>
  <c r="CO330" i="23"/>
  <c r="FI330" i="23" s="1"/>
  <c r="EU240" i="23"/>
  <c r="ES192" i="23"/>
  <c r="EQ330" i="23"/>
  <c r="FO330" i="23" s="1"/>
  <c r="EW145" i="23"/>
  <c r="ED285" i="23"/>
  <c r="FB285" i="23" s="1"/>
  <c r="EW192" i="23"/>
  <c r="FV328" i="23"/>
  <c r="FZ328" i="23" s="1"/>
  <c r="DX240" i="23"/>
  <c r="FD240" i="23" s="1"/>
  <c r="FJ145" i="23"/>
  <c r="ED241" i="23"/>
  <c r="DF241" i="23"/>
  <c r="CP241" i="23"/>
  <c r="CX241" i="23"/>
  <c r="DN241" i="23"/>
  <c r="EL241" i="23" s="1"/>
  <c r="FX239" i="23"/>
  <c r="EQ97" i="23"/>
  <c r="DK97" i="23"/>
  <c r="EA97" i="23" s="1"/>
  <c r="CU97" i="23"/>
  <c r="DS97" i="23"/>
  <c r="CV145" i="23"/>
  <c r="FP145" i="23" s="1"/>
  <c r="CZ146" i="23"/>
  <c r="DP146" i="23"/>
  <c r="EN146" i="23" s="1"/>
  <c r="DH146" i="23"/>
  <c r="CR146" i="23"/>
  <c r="EI146" i="23"/>
  <c r="DK146" i="23"/>
  <c r="CU146" i="23"/>
  <c r="DC146" i="23"/>
  <c r="DS146" i="23"/>
  <c r="EA146" i="23" s="1"/>
  <c r="CS331" i="23"/>
  <c r="DQ331" i="23"/>
  <c r="DY331" i="23" s="1"/>
  <c r="DI331" i="23"/>
  <c r="EG331" i="23" s="1"/>
  <c r="EA240" i="23"/>
  <c r="FG240" i="23" s="1"/>
  <c r="DX96" i="23"/>
  <c r="FD96" i="23" s="1"/>
  <c r="ET284" i="23"/>
  <c r="FR284" i="23" s="1"/>
  <c r="FP46" i="23"/>
  <c r="FB330" i="23"/>
  <c r="EX145" i="23"/>
  <c r="FA145" i="23"/>
  <c r="DB286" i="23"/>
  <c r="DJ286" i="23"/>
  <c r="EH286" i="23" s="1"/>
  <c r="CT286" i="23"/>
  <c r="DR286" i="23"/>
  <c r="CS286" i="23"/>
  <c r="DI286" i="23"/>
  <c r="EG286" i="23" s="1"/>
  <c r="DQ286" i="23"/>
  <c r="EO286" i="23" s="1"/>
  <c r="FF192" i="23"/>
  <c r="ES330" i="23"/>
  <c r="EE96" i="23"/>
  <c r="FC96" i="23" s="1"/>
  <c r="EX191" i="23"/>
  <c r="FM240" i="23"/>
  <c r="FM145" i="23"/>
  <c r="FL46" i="23"/>
  <c r="FT284" i="23"/>
  <c r="FN285" i="23"/>
  <c r="DI241" i="23"/>
  <c r="CS241" i="23"/>
  <c r="DQ241" i="23"/>
  <c r="EO241" i="23" s="1"/>
  <c r="DA241" i="23"/>
  <c r="FQ144" i="23"/>
  <c r="X99" i="23"/>
  <c r="AS98" i="23"/>
  <c r="X148" i="23"/>
  <c r="AS147" i="23"/>
  <c r="EZ95" i="23"/>
  <c r="FX95" i="23" s="1"/>
  <c r="CX331" i="23"/>
  <c r="CP331" i="23"/>
  <c r="DN331" i="23"/>
  <c r="EL331" i="23" s="1"/>
  <c r="DF331" i="23"/>
  <c r="ED331" i="23" s="1"/>
  <c r="DV331" i="23"/>
  <c r="X195" i="23"/>
  <c r="AS194" i="23"/>
  <c r="EY145" i="23"/>
  <c r="EV285" i="23"/>
  <c r="FT285" i="23" s="1"/>
  <c r="EU285" i="23"/>
  <c r="FF330" i="23"/>
  <c r="DK286" i="23"/>
  <c r="EI286" i="23" s="1"/>
  <c r="DC286" i="23"/>
  <c r="DS286" i="23"/>
  <c r="CU286" i="23"/>
  <c r="CX286" i="23"/>
  <c r="DF286" i="23"/>
  <c r="ED286" i="23" s="1"/>
  <c r="DN286" i="23"/>
  <c r="EL286" i="23" s="1"/>
  <c r="CP286" i="23"/>
  <c r="FN192" i="23"/>
  <c r="FH144" i="23"/>
  <c r="FX144" i="23" s="1"/>
  <c r="DY240" i="23"/>
  <c r="FE240" i="23" s="1"/>
  <c r="FJ285" i="23"/>
  <c r="FS144" i="23"/>
  <c r="EV46" i="23"/>
  <c r="ET96" i="23"/>
  <c r="FR96" i="23" s="1"/>
  <c r="ET145" i="23"/>
  <c r="FS191" i="23"/>
  <c r="FF285" i="23"/>
  <c r="EE330" i="23"/>
  <c r="EU330" i="23" s="1"/>
  <c r="X243" i="23"/>
  <c r="AS242" i="23"/>
  <c r="ET191" i="23"/>
  <c r="FR191" i="23" s="1"/>
  <c r="CR97" i="23"/>
  <c r="DH97" i="23"/>
  <c r="EF97" i="23"/>
  <c r="CZ97" i="23"/>
  <c r="DP97" i="23"/>
  <c r="DX97" i="23" s="1"/>
  <c r="CV97" i="23"/>
  <c r="DT97" i="23"/>
  <c r="DL97" i="23"/>
  <c r="EJ97" i="23" s="1"/>
  <c r="DG97" i="23"/>
  <c r="EE97" i="23" s="1"/>
  <c r="CQ97" i="23"/>
  <c r="DO97" i="23"/>
  <c r="EU239" i="23"/>
  <c r="FS239" i="23" s="1"/>
  <c r="EZ145" i="23"/>
  <c r="FL145" i="23"/>
  <c r="CQ146" i="23"/>
  <c r="CY146" i="23"/>
  <c r="DO146" i="23"/>
  <c r="EM146" i="23" s="1"/>
  <c r="DG146" i="23"/>
  <c r="EE146" i="23" s="1"/>
  <c r="CV146" i="23"/>
  <c r="DL146" i="23"/>
  <c r="EB146" i="23" s="1"/>
  <c r="DT146" i="23"/>
  <c r="ER146" i="23" s="1"/>
  <c r="DD146" i="23"/>
  <c r="ES285" i="23"/>
  <c r="DB331" i="23"/>
  <c r="DR331" i="23"/>
  <c r="DJ331" i="23"/>
  <c r="EH331" i="23" s="1"/>
  <c r="FN191" i="23"/>
  <c r="DR193" i="23"/>
  <c r="EP193" i="23" s="1"/>
  <c r="CT193" i="23"/>
  <c r="DB193" i="23"/>
  <c r="DJ193" i="23"/>
  <c r="EH193" i="23" s="1"/>
  <c r="FL192" i="23"/>
  <c r="DO47" i="23"/>
  <c r="EM47" i="23" s="1"/>
  <c r="DG47" i="23"/>
  <c r="EE47" i="23" s="1"/>
  <c r="CQ47" i="23"/>
  <c r="CY47" i="23"/>
  <c r="DS47" i="23"/>
  <c r="EQ47" i="23" s="1"/>
  <c r="DK47" i="23"/>
  <c r="EI47" i="23" s="1"/>
  <c r="CU47" i="23"/>
  <c r="DC47" i="23"/>
  <c r="FK192" i="23"/>
  <c r="FK285" i="23"/>
  <c r="FA240" i="23"/>
  <c r="FN145" i="23"/>
  <c r="ES145" i="23"/>
  <c r="EZ96" i="23"/>
  <c r="FX96" i="23" s="1"/>
  <c r="EZ240" i="23"/>
  <c r="EV240" i="23"/>
  <c r="EI96" i="23"/>
  <c r="FO96" i="23" s="1"/>
  <c r="CV241" i="23"/>
  <c r="DD241" i="23"/>
  <c r="DL241" i="23"/>
  <c r="EJ241" i="23" s="1"/>
  <c r="DT241" i="23"/>
  <c r="EB241" i="23" s="1"/>
  <c r="DG241" i="23"/>
  <c r="EE241" i="23" s="1"/>
  <c r="CQ241" i="23"/>
  <c r="DO241" i="23"/>
  <c r="EM241" i="23" s="1"/>
  <c r="CT97" i="23"/>
  <c r="DJ97" i="23"/>
  <c r="EH97" i="23" s="1"/>
  <c r="DR97" i="23"/>
  <c r="DZ97" i="23" s="1"/>
  <c r="DB97" i="23"/>
  <c r="FS329" i="23"/>
  <c r="EY46" i="23"/>
  <c r="X333" i="23"/>
  <c r="AS332" i="23"/>
  <c r="FN96" i="23"/>
  <c r="EV96" i="23"/>
  <c r="FT96" i="23" s="1"/>
  <c r="FO329" i="23"/>
  <c r="FW329" i="23" s="1"/>
  <c r="CT47" i="23"/>
  <c r="DB47" i="23"/>
  <c r="DJ47" i="23"/>
  <c r="EH47" i="23" s="1"/>
  <c r="DR47" i="23"/>
  <c r="EK193" i="23"/>
  <c r="CW193" i="23"/>
  <c r="CO193" i="23"/>
  <c r="DE193" i="23"/>
  <c r="DU193" i="23" s="1"/>
  <c r="DM193" i="23"/>
  <c r="CZ193" i="23"/>
  <c r="DP193" i="23"/>
  <c r="EN193" i="23" s="1"/>
  <c r="DH193" i="23"/>
  <c r="EF193" i="23" s="1"/>
  <c r="EY192" i="23"/>
  <c r="FC192" i="23"/>
  <c r="FP285" i="23"/>
  <c r="EX330" i="23"/>
  <c r="ES240" i="23"/>
  <c r="X288" i="23"/>
  <c r="AS287" i="23"/>
  <c r="FR329" i="23"/>
  <c r="FV144" i="23"/>
  <c r="FE192" i="23"/>
  <c r="FP240" i="23"/>
  <c r="DQ146" i="23"/>
  <c r="EO146" i="23" s="1"/>
  <c r="DI146" i="23"/>
  <c r="EG146" i="23" s="1"/>
  <c r="DA146" i="23"/>
  <c r="CS146" i="23"/>
  <c r="EU46" i="23"/>
  <c r="DT331" i="23"/>
  <c r="ER331" i="23" s="1"/>
  <c r="DD331" i="23"/>
  <c r="DL331" i="23"/>
  <c r="EJ331" i="23" s="1"/>
  <c r="CV331" i="23"/>
  <c r="CY331" i="23"/>
  <c r="DO331" i="23"/>
  <c r="DG331" i="23"/>
  <c r="EE331" i="23" s="1"/>
  <c r="EX96" i="23"/>
  <c r="EV192" i="23"/>
  <c r="FT192" i="23" s="1"/>
  <c r="DF47" i="23"/>
  <c r="ED47" i="23" s="1"/>
  <c r="CX47" i="23"/>
  <c r="CP47" i="23"/>
  <c r="DN47" i="23"/>
  <c r="EL47" i="23" s="1"/>
  <c r="DD47" i="23"/>
  <c r="DL47" i="23"/>
  <c r="DT47" i="23"/>
  <c r="EE145" i="23"/>
  <c r="FK145" i="23" s="1"/>
  <c r="FJ330" i="23"/>
  <c r="DG286" i="23"/>
  <c r="CY286" i="23"/>
  <c r="DO286" i="23"/>
  <c r="EM286" i="23" s="1"/>
  <c r="EU96" i="23"/>
  <c r="FQ45" i="23"/>
  <c r="FA46" i="23"/>
  <c r="EW240" i="23"/>
  <c r="ET285" i="23"/>
  <c r="FG96" i="23"/>
  <c r="FI329" i="23"/>
  <c r="FQ329" i="23" s="1"/>
  <c r="EN241" i="23"/>
  <c r="CZ241" i="23"/>
  <c r="CR241" i="23"/>
  <c r="DP241" i="23"/>
  <c r="DH241" i="23"/>
  <c r="EF241" i="23" s="1"/>
  <c r="CW97" i="23"/>
  <c r="DM97" i="23"/>
  <c r="EK97" i="23" s="1"/>
  <c r="CO97" i="23"/>
  <c r="DE97" i="23"/>
  <c r="EC97" i="23" s="1"/>
  <c r="DM146" i="23"/>
  <c r="EK146" i="23" s="1"/>
  <c r="DE146" i="23"/>
  <c r="CO146" i="23"/>
  <c r="CW146" i="23"/>
  <c r="FQ239" i="23"/>
  <c r="DZ332" i="22"/>
  <c r="FU331" i="22"/>
  <c r="EG332" i="22"/>
  <c r="FE332" i="22" s="1"/>
  <c r="EB332" i="22"/>
  <c r="EV331" i="22"/>
  <c r="FX331" i="22"/>
  <c r="EO239" i="22"/>
  <c r="FE239" i="22" s="1"/>
  <c r="FW285" i="22"/>
  <c r="FR284" i="22"/>
  <c r="FZ284" i="22" s="1"/>
  <c r="EA286" i="22"/>
  <c r="FG286" i="22" s="1"/>
  <c r="FA285" i="22"/>
  <c r="FR237" i="22"/>
  <c r="FZ237" i="22" s="1"/>
  <c r="DW286" i="22"/>
  <c r="FC286" i="22" s="1"/>
  <c r="EQ286" i="22"/>
  <c r="EL239" i="22"/>
  <c r="FB239" i="22" s="1"/>
  <c r="FC193" i="22"/>
  <c r="FH193" i="22"/>
  <c r="DZ193" i="22"/>
  <c r="DV193" i="22"/>
  <c r="FC144" i="22"/>
  <c r="FU143" i="22"/>
  <c r="DZ144" i="22"/>
  <c r="FV143" i="22"/>
  <c r="FL95" i="22"/>
  <c r="FV95" i="22"/>
  <c r="DW96" i="22"/>
  <c r="EJ96" i="22"/>
  <c r="FH96" i="22" s="1"/>
  <c r="FB96" i="22"/>
  <c r="FR95" i="22"/>
  <c r="EV95" i="22"/>
  <c r="FJ96" i="22"/>
  <c r="FA45" i="22"/>
  <c r="FP45" i="22"/>
  <c r="FR45" i="22"/>
  <c r="EZ45" i="22"/>
  <c r="EB46" i="22"/>
  <c r="DY46" i="22"/>
  <c r="FE46" i="22" s="1"/>
  <c r="EW45" i="22"/>
  <c r="DX46" i="22"/>
  <c r="DW46" i="22"/>
  <c r="FC46" i="22" s="1"/>
  <c r="DV46" i="22"/>
  <c r="EA46" i="22"/>
  <c r="DZ46" i="22"/>
  <c r="FN45" i="22"/>
  <c r="FM45" i="22"/>
  <c r="EX45" i="22"/>
  <c r="EQ46" i="22"/>
  <c r="FO46" i="22" s="1"/>
  <c r="DU46" i="22"/>
  <c r="FA46" i="22" s="1"/>
  <c r="FZ44" i="22"/>
  <c r="FK193" i="22"/>
  <c r="DJ240" i="22"/>
  <c r="EH240" i="22" s="1"/>
  <c r="CT240" i="22"/>
  <c r="DB240" i="22"/>
  <c r="DR240" i="22"/>
  <c r="EP240" i="22" s="1"/>
  <c r="CS240" i="22"/>
  <c r="DQ240" i="22"/>
  <c r="EO240" i="22" s="1"/>
  <c r="DI240" i="22"/>
  <c r="EG240" i="22" s="1"/>
  <c r="DA240" i="22"/>
  <c r="EP332" i="22"/>
  <c r="FF332" i="22" s="1"/>
  <c r="CQ194" i="22"/>
  <c r="CY194" i="22"/>
  <c r="DG194" i="22"/>
  <c r="DO194" i="22"/>
  <c r="EM194" i="22" s="1"/>
  <c r="DM47" i="22"/>
  <c r="EK47" i="22" s="1"/>
  <c r="CO47" i="22"/>
  <c r="CW47" i="22"/>
  <c r="DE47" i="22"/>
  <c r="EC47" i="22" s="1"/>
  <c r="X49" i="22"/>
  <c r="AS48" i="22"/>
  <c r="FX95" i="22"/>
  <c r="DZ96" i="22"/>
  <c r="FF96" i="22" s="1"/>
  <c r="DA333" i="22"/>
  <c r="DQ333" i="22"/>
  <c r="EO333" i="22" s="1"/>
  <c r="DI333" i="22"/>
  <c r="CS333" i="22"/>
  <c r="FK286" i="22"/>
  <c r="EK239" i="22"/>
  <c r="FA239" i="22" s="1"/>
  <c r="CP287" i="22"/>
  <c r="CX287" i="22"/>
  <c r="DF287" i="22"/>
  <c r="DN287" i="22"/>
  <c r="EL287" i="22" s="1"/>
  <c r="CV287" i="22"/>
  <c r="DD287" i="22"/>
  <c r="DL287" i="22"/>
  <c r="DT287" i="22"/>
  <c r="EB287" i="22" s="1"/>
  <c r="FO193" i="22"/>
  <c r="FM239" i="22"/>
  <c r="DZ239" i="22"/>
  <c r="FF239" i="22" s="1"/>
  <c r="FT95" i="22"/>
  <c r="DU144" i="22"/>
  <c r="FA144" i="22" s="1"/>
  <c r="FN331" i="22"/>
  <c r="EU144" i="22"/>
  <c r="FW143" i="22"/>
  <c r="DX96" i="22"/>
  <c r="FD96" i="22" s="1"/>
  <c r="FL332" i="22"/>
  <c r="EK193" i="22"/>
  <c r="DN145" i="22"/>
  <c r="CX145" i="22"/>
  <c r="CP145" i="22"/>
  <c r="DF145" i="22"/>
  <c r="EQ145" i="22"/>
  <c r="DS145" i="22"/>
  <c r="EA145" i="22" s="1"/>
  <c r="DK145" i="22"/>
  <c r="EI145" i="22" s="1"/>
  <c r="DC145" i="22"/>
  <c r="CU145" i="22"/>
  <c r="EU46" i="22"/>
  <c r="ES96" i="22"/>
  <c r="EZ193" i="22"/>
  <c r="EP194" i="22"/>
  <c r="CT194" i="22"/>
  <c r="DB194" i="22"/>
  <c r="DJ194" i="22"/>
  <c r="DR194" i="22"/>
  <c r="X196" i="22"/>
  <c r="AS195" i="22"/>
  <c r="DH47" i="22"/>
  <c r="DP47" i="22"/>
  <c r="EN47" i="22" s="1"/>
  <c r="CR47" i="22"/>
  <c r="CZ47" i="22"/>
  <c r="ER286" i="22"/>
  <c r="FH286" i="22" s="1"/>
  <c r="EG193" i="22"/>
  <c r="FE193" i="22" s="1"/>
  <c r="ED144" i="22"/>
  <c r="FO45" i="22"/>
  <c r="CR97" i="22"/>
  <c r="CZ97" i="22"/>
  <c r="DP97" i="22"/>
  <c r="EN97" i="22" s="1"/>
  <c r="DH97" i="22"/>
  <c r="DN333" i="22"/>
  <c r="EL333" i="22" s="1"/>
  <c r="CX333" i="22"/>
  <c r="DF333" i="22"/>
  <c r="ED333" i="22" s="1"/>
  <c r="CP333" i="22"/>
  <c r="X335" i="22"/>
  <c r="AS334" i="22"/>
  <c r="DX144" i="22"/>
  <c r="FD144" i="22" s="1"/>
  <c r="EJ46" i="22"/>
  <c r="FH46" i="22" s="1"/>
  <c r="EO96" i="22"/>
  <c r="FE96" i="22" s="1"/>
  <c r="FQ191" i="22"/>
  <c r="FZ191" i="22" s="1"/>
  <c r="EA193" i="22"/>
  <c r="FG193" i="22" s="1"/>
  <c r="EL46" i="22"/>
  <c r="EW46" i="22"/>
  <c r="EW239" i="22"/>
  <c r="EX239" i="22"/>
  <c r="DU286" i="22"/>
  <c r="FA286" i="22" s="1"/>
  <c r="EN46" i="22"/>
  <c r="DX332" i="22"/>
  <c r="FD332" i="22" s="1"/>
  <c r="EY286" i="22"/>
  <c r="FI238" i="22"/>
  <c r="FC45" i="22"/>
  <c r="EQ96" i="22"/>
  <c r="FG96" i="22" s="1"/>
  <c r="EE239" i="22"/>
  <c r="EU239" i="22" s="1"/>
  <c r="EQ239" i="22"/>
  <c r="FG239" i="22" s="1"/>
  <c r="FV238" i="22"/>
  <c r="CQ240" i="22"/>
  <c r="DG240" i="22"/>
  <c r="EE240" i="22" s="1"/>
  <c r="DO240" i="22"/>
  <c r="DW240" i="22" s="1"/>
  <c r="CY240" i="22"/>
  <c r="FP193" i="22"/>
  <c r="DK47" i="22"/>
  <c r="EI47" i="22" s="1"/>
  <c r="CU47" i="22"/>
  <c r="DC47" i="22"/>
  <c r="DS47" i="22"/>
  <c r="EM96" i="22"/>
  <c r="FC96" i="22" s="1"/>
  <c r="EU332" i="22"/>
  <c r="EP286" i="22"/>
  <c r="FF286" i="22" s="1"/>
  <c r="EL144" i="22"/>
  <c r="CP97" i="22"/>
  <c r="DF97" i="22"/>
  <c r="DN97" i="22"/>
  <c r="EL97" i="22" s="1"/>
  <c r="CX97" i="22"/>
  <c r="EI97" i="22"/>
  <c r="DS97" i="22"/>
  <c r="EQ97" i="22" s="1"/>
  <c r="DK97" i="22"/>
  <c r="DC97" i="22"/>
  <c r="CU97" i="22"/>
  <c r="DG333" i="22"/>
  <c r="EE333" i="22" s="1"/>
  <c r="CQ333" i="22"/>
  <c r="CY333" i="22"/>
  <c r="DO333" i="22"/>
  <c r="EM333" i="22" s="1"/>
  <c r="ET332" i="22"/>
  <c r="FF331" i="22"/>
  <c r="FV331" i="22" s="1"/>
  <c r="FI239" i="22"/>
  <c r="EU95" i="22"/>
  <c r="FS95" i="22" s="1"/>
  <c r="DJ287" i="22"/>
  <c r="EH287" i="22" s="1"/>
  <c r="CT287" i="22"/>
  <c r="DB287" i="22"/>
  <c r="DR287" i="22"/>
  <c r="EP287" i="22" s="1"/>
  <c r="FX143" i="22"/>
  <c r="EL193" i="22"/>
  <c r="FB193" i="22" s="1"/>
  <c r="FM46" i="22"/>
  <c r="FR285" i="22"/>
  <c r="FN239" i="22"/>
  <c r="FM286" i="22"/>
  <c r="EN193" i="22"/>
  <c r="FD193" i="22" s="1"/>
  <c r="FV285" i="22"/>
  <c r="FT142" i="22"/>
  <c r="FZ142" i="22" s="1"/>
  <c r="FX45" i="22"/>
  <c r="FK144" i="22"/>
  <c r="DX239" i="22"/>
  <c r="FD239" i="22" s="1"/>
  <c r="FS285" i="22"/>
  <c r="FQ285" i="22"/>
  <c r="CS145" i="22"/>
  <c r="DA145" i="22"/>
  <c r="DI145" i="22"/>
  <c r="DQ145" i="22"/>
  <c r="EO145" i="22" s="1"/>
  <c r="FD331" i="22"/>
  <c r="FR238" i="22"/>
  <c r="DU96" i="22"/>
  <c r="FA96" i="22" s="1"/>
  <c r="DC240" i="22"/>
  <c r="CU240" i="22"/>
  <c r="DK240" i="22"/>
  <c r="EI240" i="22" s="1"/>
  <c r="DS240" i="22"/>
  <c r="EQ240" i="22" s="1"/>
  <c r="FJ239" i="22"/>
  <c r="EX332" i="22"/>
  <c r="EY332" i="22"/>
  <c r="CR194" i="22"/>
  <c r="CZ194" i="22"/>
  <c r="DH194" i="22"/>
  <c r="DP194" i="22"/>
  <c r="EN194" i="22" s="1"/>
  <c r="EC194" i="22"/>
  <c r="CO194" i="22"/>
  <c r="CW194" i="22"/>
  <c r="DM194" i="22"/>
  <c r="DU194" i="22" s="1"/>
  <c r="DE194" i="22"/>
  <c r="FU238" i="22"/>
  <c r="DF47" i="22"/>
  <c r="ED47" i="22" s="1"/>
  <c r="CP47" i="22"/>
  <c r="DN47" i="22"/>
  <c r="CX47" i="22"/>
  <c r="EY45" i="22"/>
  <c r="FW45" i="22" s="1"/>
  <c r="DU332" i="22"/>
  <c r="CV97" i="22"/>
  <c r="DD97" i="22"/>
  <c r="DL97" i="22"/>
  <c r="EJ97" i="22" s="1"/>
  <c r="DT97" i="22"/>
  <c r="DC333" i="22"/>
  <c r="DS333" i="22"/>
  <c r="EQ333" i="22"/>
  <c r="DK333" i="22"/>
  <c r="CU333" i="22"/>
  <c r="EH333" i="22"/>
  <c r="DJ333" i="22"/>
  <c r="CT333" i="22"/>
  <c r="DB333" i="22"/>
  <c r="DR333" i="22"/>
  <c r="DZ333" i="22" s="1"/>
  <c r="EU286" i="22"/>
  <c r="FS286" i="22" s="1"/>
  <c r="FM96" i="22"/>
  <c r="ES239" i="22"/>
  <c r="X289" i="22"/>
  <c r="AS288" i="22"/>
  <c r="FX285" i="22"/>
  <c r="FW95" i="22"/>
  <c r="EP144" i="22"/>
  <c r="EX144" i="22" s="1"/>
  <c r="FL46" i="22"/>
  <c r="FQ331" i="22"/>
  <c r="ES238" i="22"/>
  <c r="EG144" i="22"/>
  <c r="EW144" i="22" s="1"/>
  <c r="ED286" i="22"/>
  <c r="ET286" i="22" s="1"/>
  <c r="X147" i="22"/>
  <c r="AS146" i="22"/>
  <c r="DT145" i="22"/>
  <c r="ER145" i="22" s="1"/>
  <c r="DD145" i="22"/>
  <c r="CV145" i="22"/>
  <c r="DL145" i="22"/>
  <c r="EJ145" i="22" s="1"/>
  <c r="EH46" i="22"/>
  <c r="FN46" i="22" s="1"/>
  <c r="EY96" i="22"/>
  <c r="FX238" i="22"/>
  <c r="EY239" i="22"/>
  <c r="DX286" i="22"/>
  <c r="X242" i="22"/>
  <c r="AS241" i="22"/>
  <c r="ET239" i="22"/>
  <c r="EA332" i="22"/>
  <c r="FG332" i="22" s="1"/>
  <c r="DS194" i="22"/>
  <c r="DK194" i="22"/>
  <c r="EI194" i="22" s="1"/>
  <c r="DC194" i="22"/>
  <c r="CU194" i="22"/>
  <c r="EJ144" i="22"/>
  <c r="EZ144" i="22" s="1"/>
  <c r="CS47" i="22"/>
  <c r="DA47" i="22"/>
  <c r="DI47" i="22"/>
  <c r="EG47" i="22" s="1"/>
  <c r="DQ47" i="22"/>
  <c r="EC332" i="22"/>
  <c r="ES332" i="22" s="1"/>
  <c r="FT285" i="22"/>
  <c r="CS97" i="22"/>
  <c r="DA97" i="22"/>
  <c r="DI97" i="22"/>
  <c r="EG97" i="22" s="1"/>
  <c r="DQ97" i="22"/>
  <c r="FP239" i="22"/>
  <c r="EW332" i="22"/>
  <c r="FT238" i="22"/>
  <c r="DH287" i="22"/>
  <c r="CR287" i="22"/>
  <c r="CZ287" i="22"/>
  <c r="DP287" i="22"/>
  <c r="EN287" i="22" s="1"/>
  <c r="DE287" i="22"/>
  <c r="EC287" i="22" s="1"/>
  <c r="CO287" i="22"/>
  <c r="CW287" i="22"/>
  <c r="DM287" i="22"/>
  <c r="EK287" i="22" s="1"/>
  <c r="FJ193" i="22"/>
  <c r="FX237" i="22"/>
  <c r="EW286" i="22"/>
  <c r="FI286" i="22"/>
  <c r="FI144" i="22"/>
  <c r="FT192" i="22"/>
  <c r="FQ143" i="22"/>
  <c r="FZ143" i="22" s="1"/>
  <c r="ET96" i="22"/>
  <c r="EZ332" i="22"/>
  <c r="FU95" i="22"/>
  <c r="FL96" i="22"/>
  <c r="EX193" i="22"/>
  <c r="EE145" i="22"/>
  <c r="DO145" i="22"/>
  <c r="EM145" i="22" s="1"/>
  <c r="DG145" i="22"/>
  <c r="CY145" i="22"/>
  <c r="CQ145" i="22"/>
  <c r="FN192" i="22"/>
  <c r="FK239" i="22"/>
  <c r="EF286" i="22"/>
  <c r="FL286" i="22" s="1"/>
  <c r="FT331" i="22"/>
  <c r="DP240" i="22"/>
  <c r="CZ240" i="22"/>
  <c r="CR240" i="22"/>
  <c r="DH240" i="22"/>
  <c r="EF240" i="22" s="1"/>
  <c r="FN332" i="22"/>
  <c r="FO332" i="22"/>
  <c r="DT47" i="22"/>
  <c r="CV47" i="22"/>
  <c r="DD47" i="22"/>
  <c r="DL47" i="22"/>
  <c r="FU285" i="22"/>
  <c r="FX192" i="22"/>
  <c r="EZ286" i="22"/>
  <c r="EW193" i="22"/>
  <c r="AS98" i="22"/>
  <c r="X99" i="22"/>
  <c r="EX96" i="22"/>
  <c r="CZ333" i="22"/>
  <c r="DH333" i="22"/>
  <c r="EF333" i="22" s="1"/>
  <c r="DP333" i="22"/>
  <c r="EN333" i="22" s="1"/>
  <c r="CR333" i="22"/>
  <c r="EV144" i="22"/>
  <c r="FM332" i="22"/>
  <c r="CY287" i="22"/>
  <c r="CQ287" i="22"/>
  <c r="DO287" i="22"/>
  <c r="EM287" i="22" s="1"/>
  <c r="DG287" i="22"/>
  <c r="EE287" i="22" s="1"/>
  <c r="DK287" i="22"/>
  <c r="CU287" i="22"/>
  <c r="DC287" i="22"/>
  <c r="DS287" i="22"/>
  <c r="EQ287" i="22" s="1"/>
  <c r="EA287" i="22"/>
  <c r="EY193" i="22"/>
  <c r="FO144" i="22"/>
  <c r="ET46" i="22"/>
  <c r="EV46" i="22"/>
  <c r="FQ192" i="22"/>
  <c r="FQ45" i="22"/>
  <c r="FP332" i="22"/>
  <c r="FW331" i="22"/>
  <c r="EU45" i="22"/>
  <c r="FW238" i="22"/>
  <c r="CO145" i="22"/>
  <c r="CW145" i="22"/>
  <c r="DM145" i="22"/>
  <c r="EK145" i="22" s="1"/>
  <c r="DE145" i="22"/>
  <c r="EC145" i="22" s="1"/>
  <c r="DR145" i="22"/>
  <c r="EP145" i="22" s="1"/>
  <c r="CT145" i="22"/>
  <c r="DB145" i="22"/>
  <c r="DJ145" i="22"/>
  <c r="DZ145" i="22"/>
  <c r="EU193" i="22"/>
  <c r="FS193" i="22" s="1"/>
  <c r="FK46" i="22"/>
  <c r="DT240" i="22"/>
  <c r="CV240" i="22"/>
  <c r="DD240" i="22"/>
  <c r="DL240" i="22"/>
  <c r="EJ240" i="22" s="1"/>
  <c r="FQ95" i="22"/>
  <c r="FZ95" i="22" s="1"/>
  <c r="DA194" i="22"/>
  <c r="DI194" i="22"/>
  <c r="DQ194" i="22"/>
  <c r="EO194" i="22" s="1"/>
  <c r="CS194" i="22"/>
  <c r="DN194" i="22"/>
  <c r="DF194" i="22"/>
  <c r="ED194" i="22" s="1"/>
  <c r="CX194" i="22"/>
  <c r="CP194" i="22"/>
  <c r="DG47" i="22"/>
  <c r="CQ47" i="22"/>
  <c r="CY47" i="22"/>
  <c r="DO47" i="22"/>
  <c r="FC332" i="22"/>
  <c r="FM193" i="22"/>
  <c r="DO97" i="22"/>
  <c r="EM97" i="22" s="1"/>
  <c r="DG97" i="22"/>
  <c r="EE97" i="22" s="1"/>
  <c r="CY97" i="22"/>
  <c r="CQ97" i="22"/>
  <c r="EZ239" i="22"/>
  <c r="DT333" i="22"/>
  <c r="ER333" i="22" s="1"/>
  <c r="DD333" i="22"/>
  <c r="CV333" i="22"/>
  <c r="DL333" i="22"/>
  <c r="EJ333" i="22" s="1"/>
  <c r="EB333" i="22"/>
  <c r="FJ332" i="22"/>
  <c r="FG144" i="22"/>
  <c r="FE286" i="22"/>
  <c r="ES286" i="22"/>
  <c r="ES144" i="22"/>
  <c r="FQ144" i="22" s="1"/>
  <c r="FH332" i="22"/>
  <c r="FM144" i="22"/>
  <c r="FV192" i="22"/>
  <c r="EV96" i="22"/>
  <c r="FL239" i="22"/>
  <c r="EV332" i="22"/>
  <c r="FN193" i="22"/>
  <c r="ES46" i="22"/>
  <c r="DW239" i="22"/>
  <c r="FC239" i="22" s="1"/>
  <c r="FI96" i="22"/>
  <c r="CP240" i="22"/>
  <c r="DF240" i="22"/>
  <c r="ED240" i="22"/>
  <c r="DN240" i="22"/>
  <c r="DV240" i="22" s="1"/>
  <c r="CX240" i="22"/>
  <c r="CW240" i="22"/>
  <c r="CO240" i="22"/>
  <c r="DE240" i="22"/>
  <c r="EC240" i="22" s="1"/>
  <c r="DM240" i="22"/>
  <c r="DU240" i="22" s="1"/>
  <c r="DT194" i="22"/>
  <c r="ER194" i="22" s="1"/>
  <c r="DD194" i="22"/>
  <c r="CV194" i="22"/>
  <c r="DL194" i="22"/>
  <c r="DJ47" i="22"/>
  <c r="CT47" i="22"/>
  <c r="DB47" i="22"/>
  <c r="DR47" i="22"/>
  <c r="EP47" i="22" s="1"/>
  <c r="FK332" i="22"/>
  <c r="FP286" i="22"/>
  <c r="FJ144" i="22"/>
  <c r="DM97" i="22"/>
  <c r="EK97" i="22" s="1"/>
  <c r="DU97" i="22"/>
  <c r="CO97" i="22"/>
  <c r="CW97" i="22"/>
  <c r="DE97" i="22"/>
  <c r="EC97" i="22" s="1"/>
  <c r="DR97" i="22"/>
  <c r="EP97" i="22" s="1"/>
  <c r="CT97" i="22"/>
  <c r="DB97" i="22"/>
  <c r="DJ97" i="22"/>
  <c r="EH97" i="22" s="1"/>
  <c r="FN96" i="22"/>
  <c r="EB239" i="22"/>
  <c r="FH239" i="22" s="1"/>
  <c r="DM333" i="22"/>
  <c r="CW333" i="22"/>
  <c r="EK333" i="22"/>
  <c r="DE333" i="22"/>
  <c r="EC333" i="22" s="1"/>
  <c r="CO333" i="22"/>
  <c r="FB332" i="22"/>
  <c r="FL144" i="22"/>
  <c r="FR331" i="22"/>
  <c r="EO287" i="22"/>
  <c r="CS287" i="22"/>
  <c r="DA287" i="22"/>
  <c r="DI287" i="22"/>
  <c r="DQ287" i="22"/>
  <c r="FS331" i="22"/>
  <c r="ET193" i="22"/>
  <c r="EY144" i="22"/>
  <c r="EV239" i="22"/>
  <c r="FO286" i="22"/>
  <c r="FF193" i="22"/>
  <c r="EC193" i="22"/>
  <c r="FA193" i="22" s="1"/>
  <c r="DP145" i="22"/>
  <c r="EN145" i="22" s="1"/>
  <c r="CZ145" i="22"/>
  <c r="CR145" i="22"/>
  <c r="DH145" i="22"/>
  <c r="FI46" i="22"/>
  <c r="X48" i="17"/>
  <c r="AS47" i="17"/>
  <c r="AS332" i="17"/>
  <c r="X333" i="17"/>
  <c r="AS286" i="17"/>
  <c r="X287" i="17"/>
  <c r="AS240" i="17"/>
  <c r="X241" i="17"/>
  <c r="AS193" i="17"/>
  <c r="X194" i="17"/>
  <c r="AS145" i="17"/>
  <c r="X146" i="17"/>
  <c r="AS96" i="17"/>
  <c r="X97" i="17"/>
  <c r="FZ25" i="17"/>
  <c r="DH28" i="17"/>
  <c r="DE28" i="17"/>
  <c r="DF29" i="17"/>
  <c r="DG30" i="17"/>
  <c r="CH146" i="17" l="1"/>
  <c r="BZ146" i="17"/>
  <c r="BJ146" i="17"/>
  <c r="CG146" i="17"/>
  <c r="BY146" i="17"/>
  <c r="BI146" i="17"/>
  <c r="CN146" i="17"/>
  <c r="CF146" i="17"/>
  <c r="BP146" i="17"/>
  <c r="CM146" i="17"/>
  <c r="CE146" i="17"/>
  <c r="BO146" i="17"/>
  <c r="CL146" i="17"/>
  <c r="CD146" i="17"/>
  <c r="BN146" i="17"/>
  <c r="CK146" i="17"/>
  <c r="CC146" i="17"/>
  <c r="BM146" i="17"/>
  <c r="CJ146" i="17"/>
  <c r="CB146" i="17"/>
  <c r="BL146" i="17"/>
  <c r="CI146" i="17"/>
  <c r="CA146" i="17"/>
  <c r="BK146" i="17"/>
  <c r="CL333" i="17"/>
  <c r="CD333" i="17"/>
  <c r="BN333" i="17"/>
  <c r="CJ333" i="17"/>
  <c r="CB333" i="17"/>
  <c r="BL333" i="17"/>
  <c r="CH333" i="17"/>
  <c r="BZ333" i="17"/>
  <c r="BJ333" i="17"/>
  <c r="CG333" i="17"/>
  <c r="BY333" i="17"/>
  <c r="BI333" i="17"/>
  <c r="CK333" i="17"/>
  <c r="BM333" i="17"/>
  <c r="CI333" i="17"/>
  <c r="BK333" i="17"/>
  <c r="CF333" i="17"/>
  <c r="CE333" i="17"/>
  <c r="CC333" i="17"/>
  <c r="CA333" i="17"/>
  <c r="CM333" i="17"/>
  <c r="BO333" i="17"/>
  <c r="CN333" i="17"/>
  <c r="BP333" i="17"/>
  <c r="EK240" i="22"/>
  <c r="FZ331" i="22"/>
  <c r="EA333" i="22"/>
  <c r="FZ285" i="22"/>
  <c r="CE288" i="23"/>
  <c r="BO288" i="23"/>
  <c r="CM288" i="23" s="1"/>
  <c r="CD288" i="23"/>
  <c r="BN288" i="23"/>
  <c r="CL288" i="23" s="1"/>
  <c r="CC288" i="23"/>
  <c r="BM288" i="23"/>
  <c r="CK288" i="23" s="1"/>
  <c r="CB288" i="23"/>
  <c r="BL288" i="23"/>
  <c r="CJ288" i="23" s="1"/>
  <c r="CA288" i="23"/>
  <c r="BK288" i="23"/>
  <c r="CI288" i="23" s="1"/>
  <c r="BZ288" i="23"/>
  <c r="BJ288" i="23"/>
  <c r="CH288" i="23" s="1"/>
  <c r="BY288" i="23"/>
  <c r="BI288" i="23"/>
  <c r="CG288" i="23" s="1"/>
  <c r="CF288" i="23"/>
  <c r="BP288" i="23"/>
  <c r="CN288" i="23" s="1"/>
  <c r="EO331" i="23"/>
  <c r="DY193" i="23"/>
  <c r="FR331" i="24"/>
  <c r="DU332" i="24"/>
  <c r="DU240" i="24"/>
  <c r="FA27" i="17"/>
  <c r="EK192" i="17"/>
  <c r="FA192" i="17" s="1"/>
  <c r="FR143" i="17"/>
  <c r="DI145" i="17"/>
  <c r="EG145" i="17" s="1"/>
  <c r="CS145" i="17"/>
  <c r="DQ145" i="17"/>
  <c r="EO145" i="17" s="1"/>
  <c r="DA145" i="17"/>
  <c r="DY145" i="17"/>
  <c r="DF332" i="17"/>
  <c r="DV332" i="17"/>
  <c r="CP332" i="17"/>
  <c r="CX332" i="17"/>
  <c r="DN332" i="17"/>
  <c r="EL332" i="17" s="1"/>
  <c r="DH286" i="17"/>
  <c r="CR286" i="17"/>
  <c r="DP286" i="17"/>
  <c r="EN286" i="17"/>
  <c r="CZ286" i="17"/>
  <c r="DO96" i="17"/>
  <c r="EM96" i="17" s="1"/>
  <c r="CY96" i="17"/>
  <c r="CQ96" i="17"/>
  <c r="DW96" i="17"/>
  <c r="DG96" i="17"/>
  <c r="DJ240" i="17"/>
  <c r="CT240" i="17"/>
  <c r="DB240" i="17"/>
  <c r="DR240" i="17"/>
  <c r="EP240" i="17" s="1"/>
  <c r="EU192" i="17"/>
  <c r="FS192" i="17" s="1"/>
  <c r="FL144" i="17"/>
  <c r="EZ192" i="17"/>
  <c r="EW192" i="17"/>
  <c r="EW284" i="17"/>
  <c r="EZ191" i="17"/>
  <c r="FX191" i="17" s="1"/>
  <c r="FV93" i="17"/>
  <c r="DV95" i="17"/>
  <c r="EU191" i="17"/>
  <c r="FS191" i="17" s="1"/>
  <c r="EA95" i="17"/>
  <c r="DZ331" i="17"/>
  <c r="EW144" i="17"/>
  <c r="FE330" i="17"/>
  <c r="FU330" i="17" s="1"/>
  <c r="DK193" i="17"/>
  <c r="CU193" i="17"/>
  <c r="EA193" i="17"/>
  <c r="DS193" i="17"/>
  <c r="EQ193" i="17" s="1"/>
  <c r="DC193" i="17"/>
  <c r="EI193" i="17"/>
  <c r="CK287" i="17"/>
  <c r="CC287" i="17"/>
  <c r="BM287" i="17"/>
  <c r="CJ287" i="17"/>
  <c r="CB287" i="17"/>
  <c r="BL287" i="17"/>
  <c r="CI287" i="17"/>
  <c r="CA287" i="17"/>
  <c r="BK287" i="17"/>
  <c r="CH287" i="17"/>
  <c r="BZ287" i="17"/>
  <c r="BJ287" i="17"/>
  <c r="CG287" i="17"/>
  <c r="BY287" i="17"/>
  <c r="BI287" i="17"/>
  <c r="CN287" i="17"/>
  <c r="CF287" i="17"/>
  <c r="BP287" i="17"/>
  <c r="CL287" i="17"/>
  <c r="CD287" i="17"/>
  <c r="BN287" i="17"/>
  <c r="CM287" i="17"/>
  <c r="CE287" i="17"/>
  <c r="BO287" i="17"/>
  <c r="CA242" i="22"/>
  <c r="BK242" i="22"/>
  <c r="CI242" i="22" s="1"/>
  <c r="BZ242" i="22"/>
  <c r="BJ242" i="22"/>
  <c r="CH242" i="22" s="1"/>
  <c r="BY242" i="22"/>
  <c r="BI242" i="22"/>
  <c r="CG242" i="22" s="1"/>
  <c r="CF242" i="22"/>
  <c r="BP242" i="22"/>
  <c r="CN242" i="22" s="1"/>
  <c r="CE242" i="22"/>
  <c r="BO242" i="22"/>
  <c r="CM242" i="22" s="1"/>
  <c r="CD242" i="22"/>
  <c r="BN242" i="22"/>
  <c r="CL242" i="22" s="1"/>
  <c r="CC242" i="22"/>
  <c r="BM242" i="22"/>
  <c r="CK242" i="22" s="1"/>
  <c r="CB242" i="22"/>
  <c r="BL242" i="22"/>
  <c r="CJ242" i="22" s="1"/>
  <c r="CA196" i="22"/>
  <c r="BZ196" i="22"/>
  <c r="BY196" i="22"/>
  <c r="CF196" i="22"/>
  <c r="CE196" i="22"/>
  <c r="CD196" i="22"/>
  <c r="CB196" i="22"/>
  <c r="CC196" i="22"/>
  <c r="BI196" i="22"/>
  <c r="CG196" i="22" s="1"/>
  <c r="BP196" i="22"/>
  <c r="CN196" i="22" s="1"/>
  <c r="BO196" i="22"/>
  <c r="CM196" i="22" s="1"/>
  <c r="BM196" i="22"/>
  <c r="CK196" i="22" s="1"/>
  <c r="BL196" i="22"/>
  <c r="CJ196" i="22" s="1"/>
  <c r="BK196" i="22"/>
  <c r="CI196" i="22" s="1"/>
  <c r="BJ196" i="22"/>
  <c r="CH196" i="22" s="1"/>
  <c r="BN196" i="22"/>
  <c r="CL196" i="22" s="1"/>
  <c r="CF49" i="22"/>
  <c r="BP49" i="22"/>
  <c r="CN49" i="22" s="1"/>
  <c r="BY49" i="22"/>
  <c r="BI49" i="22"/>
  <c r="CG49" i="22" s="1"/>
  <c r="BZ49" i="22"/>
  <c r="BJ49" i="22"/>
  <c r="CH49" i="22" s="1"/>
  <c r="CA49" i="22"/>
  <c r="BK49" i="22"/>
  <c r="CI49" i="22" s="1"/>
  <c r="CB49" i="22"/>
  <c r="BL49" i="22"/>
  <c r="CJ49" i="22" s="1"/>
  <c r="CC49" i="22"/>
  <c r="BM49" i="22"/>
  <c r="CK49" i="22" s="1"/>
  <c r="CD49" i="22"/>
  <c r="BN49" i="22"/>
  <c r="CL49" i="22" s="1"/>
  <c r="CE49" i="22"/>
  <c r="BO49" i="22"/>
  <c r="CM49" i="22" s="1"/>
  <c r="FS285" i="23"/>
  <c r="CB49" i="23"/>
  <c r="BL49" i="23"/>
  <c r="CJ49" i="23" s="1"/>
  <c r="CC49" i="23"/>
  <c r="BM49" i="23"/>
  <c r="CK49" i="23" s="1"/>
  <c r="CD49" i="23"/>
  <c r="BY49" i="23"/>
  <c r="BN49" i="23"/>
  <c r="CL49" i="23" s="1"/>
  <c r="BI49" i="23"/>
  <c r="CG49" i="23" s="1"/>
  <c r="CE49" i="23"/>
  <c r="BO49" i="23"/>
  <c r="CM49" i="23" s="1"/>
  <c r="CF49" i="23"/>
  <c r="BP49" i="23"/>
  <c r="CN49" i="23" s="1"/>
  <c r="CA49" i="23"/>
  <c r="BK49" i="23"/>
  <c r="CI49" i="23" s="1"/>
  <c r="BJ49" i="23"/>
  <c r="CH49" i="23" s="1"/>
  <c r="BZ49" i="23"/>
  <c r="BZ98" i="24"/>
  <c r="BJ98" i="24"/>
  <c r="CH98" i="24" s="1"/>
  <c r="BY98" i="24"/>
  <c r="BI98" i="24"/>
  <c r="CG98" i="24" s="1"/>
  <c r="CF98" i="24"/>
  <c r="BP98" i="24"/>
  <c r="CE98" i="24"/>
  <c r="BO98" i="24"/>
  <c r="CM98" i="24" s="1"/>
  <c r="CD98" i="24"/>
  <c r="BN98" i="24"/>
  <c r="CL98" i="24" s="1"/>
  <c r="CC98" i="24"/>
  <c r="BM98" i="24"/>
  <c r="CK98" i="24" s="1"/>
  <c r="CB98" i="24"/>
  <c r="BL98" i="24"/>
  <c r="CJ98" i="24" s="1"/>
  <c r="CA98" i="24"/>
  <c r="BK98" i="24"/>
  <c r="CI98" i="24" s="1"/>
  <c r="EJ145" i="17"/>
  <c r="DL145" i="17"/>
  <c r="CV145" i="17"/>
  <c r="DT145" i="17"/>
  <c r="ER145" i="17" s="1"/>
  <c r="DD145" i="17"/>
  <c r="FG192" i="17"/>
  <c r="EP192" i="17"/>
  <c r="FF192" i="17" s="1"/>
  <c r="ED239" i="17"/>
  <c r="ET239" i="17" s="1"/>
  <c r="DU95" i="17"/>
  <c r="EE285" i="17"/>
  <c r="EU285" i="17" s="1"/>
  <c r="FS285" i="17" s="1"/>
  <c r="FA284" i="17"/>
  <c r="EB46" i="17"/>
  <c r="CT332" i="17"/>
  <c r="DJ332" i="17"/>
  <c r="DR332" i="17"/>
  <c r="EP332" i="17" s="1"/>
  <c r="DB332" i="17"/>
  <c r="DK332" i="17"/>
  <c r="CU332" i="17"/>
  <c r="DS332" i="17"/>
  <c r="EQ332" i="17" s="1"/>
  <c r="DC332" i="17"/>
  <c r="EI332" i="17"/>
  <c r="DK286" i="17"/>
  <c r="CU286" i="17"/>
  <c r="EA286" i="17"/>
  <c r="DC286" i="17"/>
  <c r="DS286" i="17"/>
  <c r="EQ286" i="17" s="1"/>
  <c r="DR96" i="17"/>
  <c r="EP96" i="17" s="1"/>
  <c r="DB96" i="17"/>
  <c r="DJ96" i="17"/>
  <c r="CT96" i="17"/>
  <c r="DZ96" i="17"/>
  <c r="CO240" i="17"/>
  <c r="DE240" i="17"/>
  <c r="EC240" i="17" s="1"/>
  <c r="FI240" i="17" s="1"/>
  <c r="DM240" i="17"/>
  <c r="DU240" i="17" s="1"/>
  <c r="CW240" i="17"/>
  <c r="EK240" i="17"/>
  <c r="FI191" i="17"/>
  <c r="FD285" i="17"/>
  <c r="FE284" i="17"/>
  <c r="FM330" i="17"/>
  <c r="FI331" i="17"/>
  <c r="EV239" i="17"/>
  <c r="FT239" i="17" s="1"/>
  <c r="FP285" i="17"/>
  <c r="FT94" i="17"/>
  <c r="DI47" i="17"/>
  <c r="DQ47" i="17"/>
  <c r="EO47" i="17" s="1"/>
  <c r="CS47" i="17"/>
  <c r="DA47" i="17"/>
  <c r="ED193" i="17"/>
  <c r="DF193" i="17"/>
  <c r="CP193" i="17"/>
  <c r="CX193" i="17"/>
  <c r="DN193" i="17"/>
  <c r="EL193" i="17" s="1"/>
  <c r="BY99" i="22"/>
  <c r="BI99" i="22"/>
  <c r="CG99" i="22" s="1"/>
  <c r="CF99" i="22"/>
  <c r="BP99" i="22"/>
  <c r="CN99" i="22" s="1"/>
  <c r="CE99" i="22"/>
  <c r="BO99" i="22"/>
  <c r="CM99" i="22" s="1"/>
  <c r="CC99" i="22"/>
  <c r="BM99" i="22"/>
  <c r="CK99" i="22" s="1"/>
  <c r="CB99" i="22"/>
  <c r="BL99" i="22"/>
  <c r="CJ99" i="22" s="1"/>
  <c r="CA99" i="22"/>
  <c r="BK99" i="22"/>
  <c r="CI99" i="22" s="1"/>
  <c r="BZ99" i="22"/>
  <c r="BJ99" i="22"/>
  <c r="CH99" i="22" s="1"/>
  <c r="CD99" i="22"/>
  <c r="BN99" i="22"/>
  <c r="CL99" i="22" s="1"/>
  <c r="DW145" i="22"/>
  <c r="FC145" i="22" s="1"/>
  <c r="DV145" i="22"/>
  <c r="DZ240" i="22"/>
  <c r="DU286" i="23"/>
  <c r="FT330" i="23"/>
  <c r="EC240" i="24"/>
  <c r="CC50" i="24"/>
  <c r="BM50" i="24"/>
  <c r="CK50" i="24" s="1"/>
  <c r="CD50" i="24"/>
  <c r="BN50" i="24"/>
  <c r="CL50" i="24" s="1"/>
  <c r="CE50" i="24"/>
  <c r="BO50" i="24"/>
  <c r="CM50" i="24" s="1"/>
  <c r="CF50" i="24"/>
  <c r="BY50" i="24"/>
  <c r="BP50" i="24"/>
  <c r="CN50" i="24" s="1"/>
  <c r="BI50" i="24"/>
  <c r="CG50" i="24" s="1"/>
  <c r="BZ50" i="24"/>
  <c r="BJ50" i="24"/>
  <c r="CH50" i="24" s="1"/>
  <c r="CB50" i="24"/>
  <c r="BL50" i="24"/>
  <c r="CJ50" i="24" s="1"/>
  <c r="BK50" i="24"/>
  <c r="CI50" i="24" s="1"/>
  <c r="CA50" i="24"/>
  <c r="EB286" i="24"/>
  <c r="EB240" i="24"/>
  <c r="DU96" i="24"/>
  <c r="FR330" i="17"/>
  <c r="DV144" i="17"/>
  <c r="EE145" i="17"/>
  <c r="CQ145" i="17"/>
  <c r="FK145" i="17" s="1"/>
  <c r="DG145" i="17"/>
  <c r="CY145" i="17"/>
  <c r="DO145" i="17"/>
  <c r="EM145" i="17" s="1"/>
  <c r="DV239" i="17"/>
  <c r="FB239" i="17" s="1"/>
  <c r="DW285" i="17"/>
  <c r="FC285" i="17" s="1"/>
  <c r="DN286" i="17"/>
  <c r="DV286" i="17" s="1"/>
  <c r="DF286" i="17"/>
  <c r="CP286" i="17"/>
  <c r="CX286" i="17"/>
  <c r="CO96" i="17"/>
  <c r="DM96" i="17"/>
  <c r="EK96" i="17" s="1"/>
  <c r="CW96" i="17"/>
  <c r="DE96" i="17"/>
  <c r="EF240" i="17"/>
  <c r="DH240" i="17"/>
  <c r="CR240" i="17"/>
  <c r="DP240" i="17"/>
  <c r="EN240" i="17" s="1"/>
  <c r="CZ240" i="17"/>
  <c r="EM239" i="17"/>
  <c r="FC239" i="17" s="1"/>
  <c r="FL331" i="17"/>
  <c r="EY284" i="17"/>
  <c r="EZ95" i="17"/>
  <c r="DU285" i="17"/>
  <c r="FA285" i="17" s="1"/>
  <c r="ES285" i="17"/>
  <c r="EB331" i="17"/>
  <c r="FH331" i="17" s="1"/>
  <c r="EG46" i="17"/>
  <c r="EW46" i="17" s="1"/>
  <c r="FN285" i="17"/>
  <c r="FG330" i="17"/>
  <c r="FW330" i="17" s="1"/>
  <c r="FD192" i="17"/>
  <c r="FH285" i="17"/>
  <c r="FX285" i="17" s="1"/>
  <c r="FU238" i="17"/>
  <c r="EA331" i="17"/>
  <c r="CU47" i="17"/>
  <c r="DK47" i="17"/>
  <c r="DC47" i="17"/>
  <c r="DS47" i="17"/>
  <c r="EA47" i="17" s="1"/>
  <c r="EN47" i="17"/>
  <c r="CR47" i="17"/>
  <c r="DP47" i="17"/>
  <c r="CZ47" i="17"/>
  <c r="EG193" i="17"/>
  <c r="DI193" i="17"/>
  <c r="CS193" i="17"/>
  <c r="DQ193" i="17"/>
  <c r="DA193" i="17"/>
  <c r="EO193" i="17"/>
  <c r="ES193" i="22"/>
  <c r="CN48" i="17"/>
  <c r="CF48" i="17"/>
  <c r="CG48" i="17"/>
  <c r="BY48" i="17"/>
  <c r="CH48" i="17"/>
  <c r="BZ48" i="17"/>
  <c r="CI48" i="17"/>
  <c r="CA48" i="17"/>
  <c r="CJ48" i="17"/>
  <c r="CK48" i="17"/>
  <c r="CC48" i="17"/>
  <c r="CL48" i="17"/>
  <c r="BJ48" i="17"/>
  <c r="CM48" i="17"/>
  <c r="CB48" i="17"/>
  <c r="BK48" i="17"/>
  <c r="BL48" i="17"/>
  <c r="BM48" i="17"/>
  <c r="CD48" i="17"/>
  <c r="CE48" i="17"/>
  <c r="BN48" i="17"/>
  <c r="BI48" i="17"/>
  <c r="BO48" i="17"/>
  <c r="BP48" i="17"/>
  <c r="FM193" i="23"/>
  <c r="EA331" i="23"/>
  <c r="CF288" i="24"/>
  <c r="BP288" i="24"/>
  <c r="CE288" i="24"/>
  <c r="BO288" i="24"/>
  <c r="CM288" i="24" s="1"/>
  <c r="CD288" i="24"/>
  <c r="BN288" i="24"/>
  <c r="CL288" i="24" s="1"/>
  <c r="CC288" i="24"/>
  <c r="BM288" i="24"/>
  <c r="CK288" i="24" s="1"/>
  <c r="CA288" i="24"/>
  <c r="BK288" i="24"/>
  <c r="CI288" i="24" s="1"/>
  <c r="CB288" i="24"/>
  <c r="BZ288" i="24"/>
  <c r="BY288" i="24"/>
  <c r="BL288" i="24"/>
  <c r="CJ288" i="24" s="1"/>
  <c r="BI288" i="24"/>
  <c r="CG288" i="24" s="1"/>
  <c r="BJ288" i="24"/>
  <c r="CH288" i="24" s="1"/>
  <c r="DY96" i="24"/>
  <c r="FZ237" i="17"/>
  <c r="ED144" i="17"/>
  <c r="FJ144" i="17" s="1"/>
  <c r="DJ145" i="17"/>
  <c r="CT145" i="17"/>
  <c r="DB145" i="17"/>
  <c r="DR145" i="17"/>
  <c r="EP145" i="17" s="1"/>
  <c r="DZ145" i="17"/>
  <c r="FO192" i="17"/>
  <c r="EX192" i="17"/>
  <c r="ET284" i="17"/>
  <c r="FR284" i="17" s="1"/>
  <c r="FK285" i="17"/>
  <c r="FO144" i="17"/>
  <c r="FX143" i="17"/>
  <c r="EJ46" i="17"/>
  <c r="EZ46" i="17" s="1"/>
  <c r="ER332" i="17"/>
  <c r="DL332" i="17"/>
  <c r="CV332" i="17"/>
  <c r="DD332" i="17"/>
  <c r="DT332" i="17"/>
  <c r="EB332" i="17" s="1"/>
  <c r="FH332" i="17" s="1"/>
  <c r="EJ332" i="17"/>
  <c r="DG332" i="17"/>
  <c r="CQ332" i="17"/>
  <c r="CY332" i="17"/>
  <c r="DO332" i="17"/>
  <c r="EM332" i="17" s="1"/>
  <c r="CS286" i="17"/>
  <c r="DI286" i="17"/>
  <c r="EG286" i="17" s="1"/>
  <c r="DQ286" i="17"/>
  <c r="EO286" i="17" s="1"/>
  <c r="DA286" i="17"/>
  <c r="DP96" i="17"/>
  <c r="EN96" i="17" s="1"/>
  <c r="CR96" i="17"/>
  <c r="DH96" i="17"/>
  <c r="CZ96" i="17"/>
  <c r="DX96" i="17"/>
  <c r="EA240" i="17"/>
  <c r="DK240" i="17"/>
  <c r="CU240" i="17"/>
  <c r="DS240" i="17"/>
  <c r="EQ240" i="17" s="1"/>
  <c r="DC240" i="17"/>
  <c r="FB284" i="17"/>
  <c r="ER239" i="17"/>
  <c r="FH239" i="17" s="1"/>
  <c r="DZ95" i="17"/>
  <c r="FO284" i="17"/>
  <c r="FU143" i="17"/>
  <c r="EE95" i="17"/>
  <c r="FK95" i="17" s="1"/>
  <c r="DV331" i="17"/>
  <c r="FP95" i="17"/>
  <c r="EY239" i="17"/>
  <c r="EG95" i="17"/>
  <c r="FE95" i="17" s="1"/>
  <c r="EW95" i="17"/>
  <c r="DZ285" i="17"/>
  <c r="FF285" i="17" s="1"/>
  <c r="FX238" i="17"/>
  <c r="FL239" i="17"/>
  <c r="FW94" i="17"/>
  <c r="FM144" i="17"/>
  <c r="FH238" i="17"/>
  <c r="DD47" i="17"/>
  <c r="CV47" i="17"/>
  <c r="DL47" i="17"/>
  <c r="DT47" i="17"/>
  <c r="ER47" i="17" s="1"/>
  <c r="EB47" i="17"/>
  <c r="FH47" i="17" s="1"/>
  <c r="EJ47" i="17"/>
  <c r="EZ47" i="17" s="1"/>
  <c r="DN47" i="17"/>
  <c r="EL47" i="17" s="1"/>
  <c r="CP47" i="17"/>
  <c r="CX47" i="17"/>
  <c r="EJ193" i="17"/>
  <c r="DL193" i="17"/>
  <c r="CV193" i="17"/>
  <c r="DT193" i="17"/>
  <c r="ER193" i="17" s="1"/>
  <c r="DD193" i="17"/>
  <c r="FB191" i="17"/>
  <c r="CI97" i="17"/>
  <c r="CA97" i="17"/>
  <c r="BK97" i="17"/>
  <c r="CH97" i="17"/>
  <c r="BZ97" i="17"/>
  <c r="BJ97" i="17"/>
  <c r="CG97" i="17"/>
  <c r="BY97" i="17"/>
  <c r="BI97" i="17"/>
  <c r="CN97" i="17"/>
  <c r="CF97" i="17"/>
  <c r="BP97" i="17"/>
  <c r="CM97" i="17"/>
  <c r="CE97" i="17"/>
  <c r="BO97" i="17"/>
  <c r="CL97" i="17"/>
  <c r="CD97" i="17"/>
  <c r="BN97" i="17"/>
  <c r="CK97" i="17"/>
  <c r="CC97" i="17"/>
  <c r="BM97" i="17"/>
  <c r="CJ97" i="17"/>
  <c r="CB97" i="17"/>
  <c r="BL97" i="17"/>
  <c r="CG241" i="17"/>
  <c r="BY241" i="17"/>
  <c r="BI241" i="17"/>
  <c r="CN241" i="17"/>
  <c r="CF241" i="17"/>
  <c r="BP241" i="17"/>
  <c r="CM241" i="17"/>
  <c r="CE241" i="17"/>
  <c r="BO241" i="17"/>
  <c r="CL241" i="17"/>
  <c r="CD241" i="17"/>
  <c r="BN241" i="17"/>
  <c r="CK241" i="17"/>
  <c r="CC241" i="17"/>
  <c r="BM241" i="17"/>
  <c r="CJ241" i="17"/>
  <c r="CB241" i="17"/>
  <c r="BL241" i="17"/>
  <c r="CH241" i="17"/>
  <c r="BZ241" i="17"/>
  <c r="BJ241" i="17"/>
  <c r="CI241" i="17"/>
  <c r="CA241" i="17"/>
  <c r="BK241" i="17"/>
  <c r="DU333" i="22"/>
  <c r="FZ192" i="22"/>
  <c r="EA194" i="22"/>
  <c r="BY147" i="22"/>
  <c r="BI147" i="22"/>
  <c r="CG147" i="22" s="1"/>
  <c r="CF147" i="22"/>
  <c r="BP147" i="22"/>
  <c r="CN147" i="22" s="1"/>
  <c r="CE147" i="22"/>
  <c r="BO147" i="22"/>
  <c r="CM147" i="22" s="1"/>
  <c r="CC147" i="22"/>
  <c r="BM147" i="22"/>
  <c r="CK147" i="22" s="1"/>
  <c r="CB147" i="22"/>
  <c r="BL147" i="22"/>
  <c r="CJ147" i="22" s="1"/>
  <c r="CA147" i="22"/>
  <c r="BK147" i="22"/>
  <c r="CI147" i="22" s="1"/>
  <c r="BZ147" i="22"/>
  <c r="BJ147" i="22"/>
  <c r="CH147" i="22" s="1"/>
  <c r="CD147" i="22"/>
  <c r="BN147" i="22"/>
  <c r="CL147" i="22" s="1"/>
  <c r="EB97" i="22"/>
  <c r="ET144" i="22"/>
  <c r="DX97" i="22"/>
  <c r="DY333" i="22"/>
  <c r="CF243" i="23"/>
  <c r="BP243" i="23"/>
  <c r="CN243" i="23" s="1"/>
  <c r="CE243" i="23"/>
  <c r="BO243" i="23"/>
  <c r="CM243" i="23" s="1"/>
  <c r="CD243" i="23"/>
  <c r="BN243" i="23"/>
  <c r="CL243" i="23" s="1"/>
  <c r="CC243" i="23"/>
  <c r="BM243" i="23"/>
  <c r="CK243" i="23" s="1"/>
  <c r="CB243" i="23"/>
  <c r="BL243" i="23"/>
  <c r="CJ243" i="23" s="1"/>
  <c r="CA243" i="23"/>
  <c r="BK243" i="23"/>
  <c r="CI243" i="23" s="1"/>
  <c r="BZ243" i="23"/>
  <c r="BJ243" i="23"/>
  <c r="CH243" i="23" s="1"/>
  <c r="BY243" i="23"/>
  <c r="BI243" i="23"/>
  <c r="CG243" i="23" s="1"/>
  <c r="FU145" i="23"/>
  <c r="DZ146" i="23"/>
  <c r="FO331" i="24"/>
  <c r="CD242" i="24"/>
  <c r="BN242" i="24"/>
  <c r="CL242" i="24" s="1"/>
  <c r="CC242" i="24"/>
  <c r="BM242" i="24"/>
  <c r="CK242" i="24" s="1"/>
  <c r="CB242" i="24"/>
  <c r="BL242" i="24"/>
  <c r="CJ242" i="24" s="1"/>
  <c r="BY242" i="24"/>
  <c r="BI242" i="24"/>
  <c r="CG242" i="24" s="1"/>
  <c r="CF242" i="24"/>
  <c r="BP242" i="24"/>
  <c r="BK242" i="24"/>
  <c r="CI242" i="24" s="1"/>
  <c r="BJ242" i="24"/>
  <c r="CH242" i="24" s="1"/>
  <c r="CE242" i="24"/>
  <c r="CA242" i="24"/>
  <c r="BZ242" i="24"/>
  <c r="BO242" i="24"/>
  <c r="CM242" i="24" s="1"/>
  <c r="CD195" i="24"/>
  <c r="BN195" i="24"/>
  <c r="CL195" i="24" s="1"/>
  <c r="CC195" i="24"/>
  <c r="BM195" i="24"/>
  <c r="CK195" i="24" s="1"/>
  <c r="CB195" i="24"/>
  <c r="BL195" i="24"/>
  <c r="CJ195" i="24" s="1"/>
  <c r="BY195" i="24"/>
  <c r="BI195" i="24"/>
  <c r="CG195" i="24" s="1"/>
  <c r="BP195" i="24"/>
  <c r="BO195" i="24"/>
  <c r="CM195" i="24" s="1"/>
  <c r="BJ195" i="24"/>
  <c r="CH195" i="24" s="1"/>
  <c r="CF195" i="24"/>
  <c r="CA195" i="24"/>
  <c r="BK195" i="24"/>
  <c r="CI195" i="24" s="1"/>
  <c r="CE195" i="24"/>
  <c r="BZ195" i="24"/>
  <c r="FQ26" i="17"/>
  <c r="FN239" i="17"/>
  <c r="EO285" i="17"/>
  <c r="FE285" i="17" s="1"/>
  <c r="FU45" i="17"/>
  <c r="DE145" i="17"/>
  <c r="EC145" i="17" s="1"/>
  <c r="CO145" i="17"/>
  <c r="DM145" i="17"/>
  <c r="DU145" i="17" s="1"/>
  <c r="CW145" i="17"/>
  <c r="EG331" i="17"/>
  <c r="EW331" i="17"/>
  <c r="EY144" i="17"/>
  <c r="FT284" i="17"/>
  <c r="CW332" i="17"/>
  <c r="EC332" i="17"/>
  <c r="DE332" i="17"/>
  <c r="CO332" i="17"/>
  <c r="DM332" i="17"/>
  <c r="EK332" i="17" s="1"/>
  <c r="DS96" i="17"/>
  <c r="EQ96" i="17" s="1"/>
  <c r="DC96" i="17"/>
  <c r="DK96" i="17"/>
  <c r="CU96" i="17"/>
  <c r="DG240" i="17"/>
  <c r="CQ240" i="17"/>
  <c r="CY240" i="17"/>
  <c r="DO240" i="17"/>
  <c r="DW240" i="17" s="1"/>
  <c r="EB192" i="17"/>
  <c r="FH192" i="17" s="1"/>
  <c r="DW95" i="17"/>
  <c r="FC95" i="17" s="1"/>
  <c r="EC144" i="17"/>
  <c r="FI144" i="17" s="1"/>
  <c r="ES191" i="17"/>
  <c r="FQ191" i="17" s="1"/>
  <c r="ED285" i="17"/>
  <c r="ET285" i="17" s="1"/>
  <c r="ED192" i="17"/>
  <c r="FB192" i="17" s="1"/>
  <c r="FM95" i="17"/>
  <c r="DW331" i="17"/>
  <c r="FL192" i="17"/>
  <c r="FJ191" i="17"/>
  <c r="FD238" i="17"/>
  <c r="FT238" i="17" s="1"/>
  <c r="FZ238" i="17" s="1"/>
  <c r="DY144" i="17"/>
  <c r="FE144" i="17" s="1"/>
  <c r="EP47" i="17"/>
  <c r="CT47" i="17"/>
  <c r="DJ47" i="17"/>
  <c r="DR47" i="17"/>
  <c r="DZ47" i="17"/>
  <c r="DB47" i="17"/>
  <c r="CQ193" i="17"/>
  <c r="DG193" i="17"/>
  <c r="DO193" i="17"/>
  <c r="DW193" i="17" s="1"/>
  <c r="CY193" i="17"/>
  <c r="CH194" i="17"/>
  <c r="BZ194" i="17"/>
  <c r="BJ194" i="17"/>
  <c r="CG194" i="17"/>
  <c r="BY194" i="17"/>
  <c r="BI194" i="17"/>
  <c r="CN194" i="17"/>
  <c r="CF194" i="17"/>
  <c r="BP194" i="17"/>
  <c r="CM194" i="17"/>
  <c r="CE194" i="17"/>
  <c r="BO194" i="17"/>
  <c r="CL194" i="17"/>
  <c r="CD194" i="17"/>
  <c r="BN194" i="17"/>
  <c r="CK194" i="17"/>
  <c r="CC194" i="17"/>
  <c r="BM194" i="17"/>
  <c r="CJ194" i="17"/>
  <c r="CB194" i="17"/>
  <c r="BL194" i="17"/>
  <c r="CI194" i="17"/>
  <c r="CA194" i="17"/>
  <c r="BK194" i="17"/>
  <c r="DY97" i="22"/>
  <c r="BZ335" i="22"/>
  <c r="BJ335" i="22"/>
  <c r="CH335" i="22" s="1"/>
  <c r="BY335" i="22"/>
  <c r="BI335" i="22"/>
  <c r="CG335" i="22" s="1"/>
  <c r="CF335" i="22"/>
  <c r="BP335" i="22"/>
  <c r="CN335" i="22" s="1"/>
  <c r="CE335" i="22"/>
  <c r="BO335" i="22"/>
  <c r="CM335" i="22" s="1"/>
  <c r="CD335" i="22"/>
  <c r="BN335" i="22"/>
  <c r="CL335" i="22" s="1"/>
  <c r="CC335" i="22"/>
  <c r="BM335" i="22"/>
  <c r="CK335" i="22" s="1"/>
  <c r="CB335" i="22"/>
  <c r="BL335" i="22"/>
  <c r="CJ335" i="22" s="1"/>
  <c r="CA335" i="22"/>
  <c r="BK335" i="22"/>
  <c r="CI335" i="22" s="1"/>
  <c r="EB331" i="23"/>
  <c r="EA286" i="23"/>
  <c r="CF195" i="23"/>
  <c r="BP195" i="23"/>
  <c r="CN195" i="23" s="1"/>
  <c r="CE195" i="23"/>
  <c r="BO195" i="23"/>
  <c r="CM195" i="23" s="1"/>
  <c r="CD195" i="23"/>
  <c r="BN195" i="23"/>
  <c r="CL195" i="23" s="1"/>
  <c r="CC195" i="23"/>
  <c r="BM195" i="23"/>
  <c r="CK195" i="23" s="1"/>
  <c r="CB195" i="23"/>
  <c r="BL195" i="23"/>
  <c r="CJ195" i="23" s="1"/>
  <c r="CA195" i="23"/>
  <c r="BK195" i="23"/>
  <c r="CI195" i="23" s="1"/>
  <c r="BZ195" i="23"/>
  <c r="BJ195" i="23"/>
  <c r="CH195" i="23" s="1"/>
  <c r="BY195" i="23"/>
  <c r="BI195" i="23"/>
  <c r="CG195" i="23" s="1"/>
  <c r="BY148" i="23"/>
  <c r="BI148" i="23"/>
  <c r="CG148" i="23" s="1"/>
  <c r="CF148" i="23"/>
  <c r="BP148" i="23"/>
  <c r="CN148" i="23" s="1"/>
  <c r="CE148" i="23"/>
  <c r="BO148" i="23"/>
  <c r="CM148" i="23" s="1"/>
  <c r="CD148" i="23"/>
  <c r="BN148" i="23"/>
  <c r="CL148" i="23" s="1"/>
  <c r="CC148" i="23"/>
  <c r="BM148" i="23"/>
  <c r="CK148" i="23" s="1"/>
  <c r="CB148" i="23"/>
  <c r="BL148" i="23"/>
  <c r="CJ148" i="23" s="1"/>
  <c r="CA148" i="23"/>
  <c r="BK148" i="23"/>
  <c r="CI148" i="23" s="1"/>
  <c r="BZ148" i="23"/>
  <c r="BJ148" i="23"/>
  <c r="CH148" i="23" s="1"/>
  <c r="EO240" i="24"/>
  <c r="EB193" i="24"/>
  <c r="DZ96" i="24"/>
  <c r="CE147" i="24"/>
  <c r="BO147" i="24"/>
  <c r="CM147" i="24" s="1"/>
  <c r="CC147" i="24"/>
  <c r="BM147" i="24"/>
  <c r="CK147" i="24" s="1"/>
  <c r="CB147" i="24"/>
  <c r="BL147" i="24"/>
  <c r="CJ147" i="24" s="1"/>
  <c r="BZ147" i="24"/>
  <c r="BJ147" i="24"/>
  <c r="CH147" i="24" s="1"/>
  <c r="BK147" i="24"/>
  <c r="CI147" i="24" s="1"/>
  <c r="BI147" i="24"/>
  <c r="CG147" i="24" s="1"/>
  <c r="CF147" i="24"/>
  <c r="CD147" i="24"/>
  <c r="CA147" i="24"/>
  <c r="BY147" i="24"/>
  <c r="BP147" i="24"/>
  <c r="BN147" i="24"/>
  <c r="CL147" i="24" s="1"/>
  <c r="EW285" i="17"/>
  <c r="ES284" i="17"/>
  <c r="FQ284" i="17" s="1"/>
  <c r="DH145" i="17"/>
  <c r="CR145" i="17"/>
  <c r="DP145" i="17"/>
  <c r="EN145" i="17" s="1"/>
  <c r="CZ145" i="17"/>
  <c r="DX145" i="17"/>
  <c r="DY331" i="17"/>
  <c r="FE331" i="17" s="1"/>
  <c r="EA144" i="17"/>
  <c r="FG144" i="17" s="1"/>
  <c r="EA46" i="17"/>
  <c r="FG46" i="17" s="1"/>
  <c r="EM286" i="17"/>
  <c r="DG286" i="17"/>
  <c r="CQ286" i="17"/>
  <c r="DW286" i="17"/>
  <c r="CY286" i="17"/>
  <c r="DO286" i="17"/>
  <c r="DN96" i="17"/>
  <c r="DV96" i="17" s="1"/>
  <c r="CX96" i="17"/>
  <c r="DF96" i="17"/>
  <c r="ED96" i="17" s="1"/>
  <c r="CP96" i="17"/>
  <c r="DI240" i="17"/>
  <c r="DA240" i="17"/>
  <c r="CS240" i="17"/>
  <c r="DQ240" i="17"/>
  <c r="EO240" i="17" s="1"/>
  <c r="ER144" i="17"/>
  <c r="FH144" i="17" s="1"/>
  <c r="FL285" i="17"/>
  <c r="FT285" i="17" s="1"/>
  <c r="FX93" i="17"/>
  <c r="FZ93" i="17" s="1"/>
  <c r="DU144" i="17"/>
  <c r="FA144" i="17" s="1"/>
  <c r="FS143" i="17"/>
  <c r="EZ284" i="17"/>
  <c r="FP331" i="17"/>
  <c r="FM46" i="17"/>
  <c r="EL192" i="17"/>
  <c r="FJ192" i="17" s="1"/>
  <c r="FV330" i="17"/>
  <c r="FX190" i="17"/>
  <c r="FZ190" i="17" s="1"/>
  <c r="EP46" i="17"/>
  <c r="FN46" i="17" s="1"/>
  <c r="EV192" i="17"/>
  <c r="FT192" i="17" s="1"/>
  <c r="FT143" i="17"/>
  <c r="EI95" i="17"/>
  <c r="EY95" i="17" s="1"/>
  <c r="FK284" i="17"/>
  <c r="FS284" i="17" s="1"/>
  <c r="EI331" i="17"/>
  <c r="FO331" i="17" s="1"/>
  <c r="FI94" i="17"/>
  <c r="CO47" i="17"/>
  <c r="CW47" i="17"/>
  <c r="DM47" i="17"/>
  <c r="EK47" i="17" s="1"/>
  <c r="CT193" i="17"/>
  <c r="DJ193" i="17"/>
  <c r="DR193" i="17"/>
  <c r="DZ193" i="17" s="1"/>
  <c r="DB193" i="17"/>
  <c r="FK145" i="22"/>
  <c r="CA289" i="22"/>
  <c r="BK289" i="22"/>
  <c r="CI289" i="22" s="1"/>
  <c r="BZ289" i="22"/>
  <c r="BJ289" i="22"/>
  <c r="CH289" i="22" s="1"/>
  <c r="BY289" i="22"/>
  <c r="BI289" i="22"/>
  <c r="CG289" i="22" s="1"/>
  <c r="CF289" i="22"/>
  <c r="BP289" i="22"/>
  <c r="CN289" i="22" s="1"/>
  <c r="CE289" i="22"/>
  <c r="BO289" i="22"/>
  <c r="CM289" i="22" s="1"/>
  <c r="CD289" i="22"/>
  <c r="BN289" i="22"/>
  <c r="CL289" i="22" s="1"/>
  <c r="CC289" i="22"/>
  <c r="BM289" i="22"/>
  <c r="CK289" i="22" s="1"/>
  <c r="CB289" i="22"/>
  <c r="BL289" i="22"/>
  <c r="CJ289" i="22" s="1"/>
  <c r="EQ146" i="23"/>
  <c r="FG146" i="23" s="1"/>
  <c r="CF334" i="24"/>
  <c r="BP334" i="24"/>
  <c r="CE334" i="24"/>
  <c r="BO334" i="24"/>
  <c r="CM334" i="24" s="1"/>
  <c r="CD334" i="24"/>
  <c r="BN334" i="24"/>
  <c r="CL334" i="24" s="1"/>
  <c r="CC334" i="24"/>
  <c r="BM334" i="24"/>
  <c r="CK334" i="24" s="1"/>
  <c r="CB334" i="24"/>
  <c r="BL334" i="24"/>
  <c r="CJ334" i="24" s="1"/>
  <c r="CA334" i="24"/>
  <c r="BK334" i="24"/>
  <c r="CI334" i="24" s="1"/>
  <c r="BZ334" i="24"/>
  <c r="BJ334" i="24"/>
  <c r="CH334" i="24" s="1"/>
  <c r="BY334" i="24"/>
  <c r="BI334" i="24"/>
  <c r="CG334" i="24" s="1"/>
  <c r="FI192" i="17"/>
  <c r="FM285" i="17"/>
  <c r="CU145" i="17"/>
  <c r="DK145" i="17"/>
  <c r="DC145" i="17"/>
  <c r="DS145" i="17"/>
  <c r="EQ145" i="17" s="1"/>
  <c r="EY192" i="17"/>
  <c r="FW192" i="17" s="1"/>
  <c r="EC95" i="17"/>
  <c r="ES95" i="17" s="1"/>
  <c r="FM331" i="17"/>
  <c r="FO46" i="17"/>
  <c r="FW46" i="17" s="1"/>
  <c r="DI332" i="17"/>
  <c r="CS332" i="17"/>
  <c r="FM332" i="17" s="1"/>
  <c r="DQ332" i="17"/>
  <c r="EO332" i="17" s="1"/>
  <c r="DA332" i="17"/>
  <c r="EG332" i="17"/>
  <c r="EW332" i="17" s="1"/>
  <c r="DE286" i="17"/>
  <c r="EC286" i="17" s="1"/>
  <c r="ES286" i="17" s="1"/>
  <c r="CO286" i="17"/>
  <c r="CW286" i="17"/>
  <c r="EK286" i="17"/>
  <c r="DM286" i="17"/>
  <c r="DJ286" i="17"/>
  <c r="EH286" i="17" s="1"/>
  <c r="EX286" i="17" s="1"/>
  <c r="CT286" i="17"/>
  <c r="DR286" i="17"/>
  <c r="EP286" i="17" s="1"/>
  <c r="DB286" i="17"/>
  <c r="DQ96" i="17"/>
  <c r="EO96" i="17" s="1"/>
  <c r="DI96" i="17"/>
  <c r="DA96" i="17"/>
  <c r="CS96" i="17"/>
  <c r="CV240" i="17"/>
  <c r="DL240" i="17"/>
  <c r="DT240" i="17"/>
  <c r="ER240" i="17" s="1"/>
  <c r="DD240" i="17"/>
  <c r="FK239" i="17"/>
  <c r="EV144" i="17"/>
  <c r="FT144" i="17" s="1"/>
  <c r="FV45" i="17"/>
  <c r="FM192" i="17"/>
  <c r="FQ143" i="17"/>
  <c r="EW94" i="17"/>
  <c r="FU94" i="17" s="1"/>
  <c r="FI330" i="17"/>
  <c r="FQ330" i="17" s="1"/>
  <c r="FP284" i="17"/>
  <c r="EX285" i="17"/>
  <c r="FV285" i="17" s="1"/>
  <c r="FV143" i="17"/>
  <c r="FF46" i="17"/>
  <c r="FW44" i="17"/>
  <c r="CQ47" i="17"/>
  <c r="DO47" i="17"/>
  <c r="EM47" i="17" s="1"/>
  <c r="CY47" i="17"/>
  <c r="CO193" i="17"/>
  <c r="DE193" i="17"/>
  <c r="DM193" i="17"/>
  <c r="EK193" i="17" s="1"/>
  <c r="CW193" i="17"/>
  <c r="EC193" i="17"/>
  <c r="DU193" i="17"/>
  <c r="FA193" i="17" s="1"/>
  <c r="DX193" i="23"/>
  <c r="CC333" i="23"/>
  <c r="BM333" i="23"/>
  <c r="CK333" i="23" s="1"/>
  <c r="CB333" i="23"/>
  <c r="BL333" i="23"/>
  <c r="CJ333" i="23" s="1"/>
  <c r="CA333" i="23"/>
  <c r="BK333" i="23"/>
  <c r="CI333" i="23" s="1"/>
  <c r="BZ333" i="23"/>
  <c r="BJ333" i="23"/>
  <c r="CH333" i="23" s="1"/>
  <c r="BY333" i="23"/>
  <c r="BI333" i="23"/>
  <c r="CG333" i="23" s="1"/>
  <c r="CF333" i="23"/>
  <c r="BP333" i="23"/>
  <c r="CN333" i="23" s="1"/>
  <c r="CE333" i="23"/>
  <c r="BO333" i="23"/>
  <c r="CM333" i="23" s="1"/>
  <c r="CD333" i="23"/>
  <c r="BN333" i="23"/>
  <c r="CL333" i="23" s="1"/>
  <c r="DW241" i="23"/>
  <c r="DW97" i="23"/>
  <c r="BZ99" i="23"/>
  <c r="BJ99" i="23"/>
  <c r="CH99" i="23" s="1"/>
  <c r="BY99" i="23"/>
  <c r="BI99" i="23"/>
  <c r="CG99" i="23" s="1"/>
  <c r="CF99" i="23"/>
  <c r="BP99" i="23"/>
  <c r="CN99" i="23" s="1"/>
  <c r="CE99" i="23"/>
  <c r="BO99" i="23"/>
  <c r="CM99" i="23" s="1"/>
  <c r="CD99" i="23"/>
  <c r="BN99" i="23"/>
  <c r="CL99" i="23" s="1"/>
  <c r="CC99" i="23"/>
  <c r="BM99" i="23"/>
  <c r="CK99" i="23" s="1"/>
  <c r="CB99" i="23"/>
  <c r="BL99" i="23"/>
  <c r="CJ99" i="23" s="1"/>
  <c r="CA99" i="23"/>
  <c r="BK99" i="23"/>
  <c r="CI99" i="23" s="1"/>
  <c r="DU286" i="24"/>
  <c r="DZ193" i="24"/>
  <c r="EA145" i="24"/>
  <c r="DD145" i="24"/>
  <c r="ES27" i="17"/>
  <c r="FF239" i="17"/>
  <c r="FV239" i="17" s="1"/>
  <c r="EF95" i="17"/>
  <c r="FL95" i="17" s="1"/>
  <c r="DN145" i="17"/>
  <c r="DV145" i="17" s="1"/>
  <c r="DF145" i="17"/>
  <c r="CP145" i="17"/>
  <c r="CX145" i="17"/>
  <c r="FN192" i="17"/>
  <c r="FP46" i="17"/>
  <c r="DH332" i="17"/>
  <c r="CR332" i="17"/>
  <c r="CZ332" i="17"/>
  <c r="DP332" i="17"/>
  <c r="EN332" i="17" s="1"/>
  <c r="EF332" i="17"/>
  <c r="EV332" i="17" s="1"/>
  <c r="DL286" i="17"/>
  <c r="CV286" i="17"/>
  <c r="DD286" i="17"/>
  <c r="DT286" i="17"/>
  <c r="ER286" i="17" s="1"/>
  <c r="DD96" i="17"/>
  <c r="DT96" i="17"/>
  <c r="ER96" i="17" s="1"/>
  <c r="DL96" i="17"/>
  <c r="EJ96" i="17" s="1"/>
  <c r="FP96" i="17" s="1"/>
  <c r="CV96" i="17"/>
  <c r="CP240" i="17"/>
  <c r="DF240" i="17"/>
  <c r="DN240" i="17"/>
  <c r="EL240" i="17" s="1"/>
  <c r="CX240" i="17"/>
  <c r="EH95" i="17"/>
  <c r="EX95" i="17" s="1"/>
  <c r="EI285" i="17"/>
  <c r="EY285" i="17" s="1"/>
  <c r="DX331" i="17"/>
  <c r="FD331" i="17" s="1"/>
  <c r="FT331" i="17" s="1"/>
  <c r="DX144" i="17"/>
  <c r="FD144" i="17" s="1"/>
  <c r="FP192" i="17"/>
  <c r="FM239" i="17"/>
  <c r="FU239" i="17" s="1"/>
  <c r="FR94" i="17"/>
  <c r="ED331" i="17"/>
  <c r="FB331" i="17" s="1"/>
  <c r="EH144" i="17"/>
  <c r="FN144" i="17" s="1"/>
  <c r="ED95" i="17"/>
  <c r="FJ95" i="17" s="1"/>
  <c r="EA239" i="17"/>
  <c r="FG239" i="17" s="1"/>
  <c r="EE331" i="17"/>
  <c r="FC331" i="17" s="1"/>
  <c r="DU331" i="17"/>
  <c r="FA331" i="17" s="1"/>
  <c r="FQ331" i="17" s="1"/>
  <c r="DW144" i="17"/>
  <c r="FC144" i="17" s="1"/>
  <c r="EU144" i="17"/>
  <c r="EC239" i="17"/>
  <c r="FI239" i="17" s="1"/>
  <c r="FW238" i="17"/>
  <c r="EH331" i="17"/>
  <c r="EX331" i="17" s="1"/>
  <c r="EF193" i="17"/>
  <c r="DH193" i="17"/>
  <c r="CR193" i="17"/>
  <c r="DP193" i="17"/>
  <c r="EN193" i="17" s="1"/>
  <c r="CZ193" i="17"/>
  <c r="FA94" i="17"/>
  <c r="FS46" i="24"/>
  <c r="DX48" i="24"/>
  <c r="FE47" i="24"/>
  <c r="FU45" i="22"/>
  <c r="EY46" i="22"/>
  <c r="EA47" i="22"/>
  <c r="FC29" i="17"/>
  <c r="EV27" i="17"/>
  <c r="FD27" i="17"/>
  <c r="FQ27" i="17"/>
  <c r="EU29" i="17"/>
  <c r="EF28" i="17"/>
  <c r="FL28" i="17" s="1"/>
  <c r="DX28" i="17"/>
  <c r="FD28" i="17" s="1"/>
  <c r="EE30" i="17"/>
  <c r="FK30" i="17" s="1"/>
  <c r="DW30" i="17"/>
  <c r="ED29" i="17"/>
  <c r="FJ29" i="17" s="1"/>
  <c r="ET29" i="17"/>
  <c r="DV29" i="17"/>
  <c r="FB29" i="17" s="1"/>
  <c r="FB28" i="17"/>
  <c r="EC28" i="17"/>
  <c r="FI28" i="17" s="1"/>
  <c r="DU28" i="17"/>
  <c r="FA28" i="17" s="1"/>
  <c r="ET28" i="17"/>
  <c r="EJ332" i="24"/>
  <c r="DZ332" i="24"/>
  <c r="FN332" i="24"/>
  <c r="DV332" i="24"/>
  <c r="DY332" i="24"/>
  <c r="FE332" i="24" s="1"/>
  <c r="FM331" i="24"/>
  <c r="EK332" i="24"/>
  <c r="FA332" i="24" s="1"/>
  <c r="FI286" i="24"/>
  <c r="EA286" i="24"/>
  <c r="FG286" i="24" s="1"/>
  <c r="FK286" i="24"/>
  <c r="EX285" i="24"/>
  <c r="FB285" i="24"/>
  <c r="EV285" i="24"/>
  <c r="FN285" i="24"/>
  <c r="FL285" i="24"/>
  <c r="FM286" i="24"/>
  <c r="FA240" i="24"/>
  <c r="DV240" i="24"/>
  <c r="FL239" i="24"/>
  <c r="FT239" i="24" s="1"/>
  <c r="FJ239" i="24"/>
  <c r="FE240" i="24"/>
  <c r="FN240" i="24"/>
  <c r="EQ240" i="24"/>
  <c r="FG240" i="24" s="1"/>
  <c r="EZ239" i="24"/>
  <c r="FM240" i="24"/>
  <c r="FW192" i="24"/>
  <c r="FF193" i="24"/>
  <c r="DV193" i="24"/>
  <c r="FN192" i="24"/>
  <c r="EA193" i="24"/>
  <c r="DW145" i="24"/>
  <c r="EQ145" i="24"/>
  <c r="DU145" i="24"/>
  <c r="FA145" i="24" s="1"/>
  <c r="FG145" i="24"/>
  <c r="FN144" i="24"/>
  <c r="FS143" i="24"/>
  <c r="FO145" i="24"/>
  <c r="FM95" i="24"/>
  <c r="EK96" i="24"/>
  <c r="FA96" i="24" s="1"/>
  <c r="DX96" i="24"/>
  <c r="FG95" i="24"/>
  <c r="EQ96" i="24"/>
  <c r="FG96" i="24" s="1"/>
  <c r="DV96" i="24"/>
  <c r="FB96" i="24" s="1"/>
  <c r="DW96" i="24"/>
  <c r="FO95" i="24"/>
  <c r="FS95" i="24"/>
  <c r="FZ45" i="24"/>
  <c r="FT46" i="24"/>
  <c r="FX46" i="24"/>
  <c r="EJ48" i="24"/>
  <c r="FH48" i="24" s="1"/>
  <c r="FF47" i="24"/>
  <c r="DY48" i="24"/>
  <c r="FT47" i="24"/>
  <c r="EP48" i="24"/>
  <c r="FF48" i="24" s="1"/>
  <c r="FV46" i="24"/>
  <c r="ET47" i="24"/>
  <c r="FH47" i="24"/>
  <c r="EA48" i="24"/>
  <c r="FG48" i="24" s="1"/>
  <c r="EZ47" i="24"/>
  <c r="DW48" i="24"/>
  <c r="FC48" i="24" s="1"/>
  <c r="DV48" i="24"/>
  <c r="EG48" i="24"/>
  <c r="FB47" i="24"/>
  <c r="FI47" i="24"/>
  <c r="DG333" i="24"/>
  <c r="EE333" i="24" s="1"/>
  <c r="EM333" i="24"/>
  <c r="DO333" i="24"/>
  <c r="CY333" i="24"/>
  <c r="EK333" i="24"/>
  <c r="CW333" i="24"/>
  <c r="DM333" i="24"/>
  <c r="DE333" i="24"/>
  <c r="DU333" i="24"/>
  <c r="EW240" i="24"/>
  <c r="FU240" i="24" s="1"/>
  <c r="EN286" i="24"/>
  <c r="FD286" i="24" s="1"/>
  <c r="CV96" i="24"/>
  <c r="FP96" i="24" s="1"/>
  <c r="CT193" i="24"/>
  <c r="FN193" i="24" s="1"/>
  <c r="CQ49" i="24"/>
  <c r="DG49" i="24"/>
  <c r="EE49" i="24" s="1"/>
  <c r="DO49" i="24"/>
  <c r="CU49" i="24"/>
  <c r="DK49" i="24"/>
  <c r="EI49" i="24" s="1"/>
  <c r="DS49" i="24"/>
  <c r="EQ49" i="24" s="1"/>
  <c r="DX240" i="24"/>
  <c r="EY48" i="24"/>
  <c r="FR192" i="24"/>
  <c r="CV286" i="24"/>
  <c r="CS332" i="24"/>
  <c r="FM332" i="24" s="1"/>
  <c r="FT331" i="24"/>
  <c r="EM193" i="24"/>
  <c r="FC193" i="24" s="1"/>
  <c r="CV193" i="24"/>
  <c r="FH331" i="24"/>
  <c r="CQ145" i="24"/>
  <c r="EW331" i="24"/>
  <c r="FS285" i="24"/>
  <c r="CY240" i="24"/>
  <c r="DQ97" i="24"/>
  <c r="EO97" i="24" s="1"/>
  <c r="CS97" i="24"/>
  <c r="DA97" i="24"/>
  <c r="DI97" i="24"/>
  <c r="EG97" i="24" s="1"/>
  <c r="EO146" i="24"/>
  <c r="DQ146" i="24"/>
  <c r="DA146" i="24"/>
  <c r="DI146" i="24"/>
  <c r="DY146" i="24"/>
  <c r="FS331" i="24"/>
  <c r="X243" i="24"/>
  <c r="AS242" i="24"/>
  <c r="CW193" i="24"/>
  <c r="FQ331" i="24"/>
  <c r="CW48" i="24"/>
  <c r="EL332" i="24"/>
  <c r="X196" i="24"/>
  <c r="AS195" i="24"/>
  <c r="DK194" i="24"/>
  <c r="DS194" i="24"/>
  <c r="EQ194" i="24" s="1"/>
  <c r="DC194" i="24"/>
  <c r="CU194" i="24"/>
  <c r="FU239" i="24"/>
  <c r="DY286" i="24"/>
  <c r="FE286" i="24" s="1"/>
  <c r="EL240" i="24"/>
  <c r="EO96" i="24"/>
  <c r="EQ193" i="24"/>
  <c r="FG193" i="24" s="1"/>
  <c r="EN96" i="24"/>
  <c r="FD96" i="24" s="1"/>
  <c r="FH239" i="24"/>
  <c r="FM145" i="24"/>
  <c r="DS333" i="24"/>
  <c r="DK333" i="24"/>
  <c r="EI333" i="24" s="1"/>
  <c r="DC333" i="24"/>
  <c r="CU333" i="24"/>
  <c r="EO333" i="24"/>
  <c r="CS333" i="24"/>
  <c r="DA333" i="24"/>
  <c r="DI333" i="24"/>
  <c r="EG333" i="24" s="1"/>
  <c r="DQ333" i="24"/>
  <c r="DZ240" i="24"/>
  <c r="FF240" i="24" s="1"/>
  <c r="FI240" i="24"/>
  <c r="EB96" i="24"/>
  <c r="FH96" i="24" s="1"/>
  <c r="EX193" i="24"/>
  <c r="FV193" i="24" s="1"/>
  <c r="FB239" i="24"/>
  <c r="FR239" i="24" s="1"/>
  <c r="FA47" i="24"/>
  <c r="FW191" i="24"/>
  <c r="FZ191" i="24" s="1"/>
  <c r="EY286" i="24"/>
  <c r="EU286" i="24"/>
  <c r="EW332" i="24"/>
  <c r="FO239" i="24"/>
  <c r="EY96" i="24"/>
  <c r="ER193" i="24"/>
  <c r="DB96" i="24"/>
  <c r="FN96" i="24" s="1"/>
  <c r="DA287" i="24"/>
  <c r="DI287" i="24"/>
  <c r="EG287" i="24" s="1"/>
  <c r="DQ287" i="24"/>
  <c r="EO287" i="24" s="1"/>
  <c r="EA332" i="24"/>
  <c r="FG332" i="24" s="1"/>
  <c r="FW144" i="24"/>
  <c r="EC97" i="24"/>
  <c r="CW97" i="24"/>
  <c r="DE97" i="24"/>
  <c r="DM97" i="24"/>
  <c r="EK97" i="24" s="1"/>
  <c r="DU97" i="24"/>
  <c r="CO97" i="24"/>
  <c r="CN241" i="24"/>
  <c r="DD241" i="24" s="1"/>
  <c r="DL241" i="24"/>
  <c r="EJ241" i="24" s="1"/>
  <c r="DT241" i="24"/>
  <c r="ER241" i="24" s="1"/>
  <c r="EB241" i="24"/>
  <c r="CY241" i="24"/>
  <c r="DG241" i="24"/>
  <c r="EE241" i="24" s="1"/>
  <c r="DO241" i="24"/>
  <c r="EM241" i="24" s="1"/>
  <c r="DW241" i="24"/>
  <c r="CU241" i="24"/>
  <c r="DS241" i="24"/>
  <c r="EQ241" i="24" s="1"/>
  <c r="DK241" i="24"/>
  <c r="EI241" i="24" s="1"/>
  <c r="EV193" i="24"/>
  <c r="FL48" i="24"/>
  <c r="FB193" i="24"/>
  <c r="FH144" i="24"/>
  <c r="FX144" i="24" s="1"/>
  <c r="FH332" i="24"/>
  <c r="FL286" i="24"/>
  <c r="CR49" i="24"/>
  <c r="CZ49" i="24"/>
  <c r="DH49" i="24"/>
  <c r="DP49" i="24"/>
  <c r="EN49" i="24" s="1"/>
  <c r="CV49" i="24"/>
  <c r="DD49" i="24"/>
  <c r="DL49" i="24"/>
  <c r="DT49" i="24"/>
  <c r="FT330" i="24"/>
  <c r="FZ330" i="24" s="1"/>
  <c r="FO48" i="24"/>
  <c r="FV239" i="24"/>
  <c r="FK193" i="24"/>
  <c r="FS239" i="24"/>
  <c r="EL48" i="24"/>
  <c r="FB48" i="24" s="1"/>
  <c r="CO287" i="24"/>
  <c r="DE287" i="24"/>
  <c r="EC287" i="24" s="1"/>
  <c r="DM287" i="24"/>
  <c r="EK287" i="24" s="1"/>
  <c r="EP97" i="24"/>
  <c r="CT97" i="24"/>
  <c r="DB97" i="24"/>
  <c r="DJ97" i="24"/>
  <c r="DR97" i="24"/>
  <c r="FE193" i="24"/>
  <c r="CO146" i="24"/>
  <c r="DE146" i="24"/>
  <c r="EC146" i="24" s="1"/>
  <c r="DM146" i="24"/>
  <c r="DU146" i="24" s="1"/>
  <c r="DB146" i="24"/>
  <c r="DJ146" i="24"/>
  <c r="EH146" i="24" s="1"/>
  <c r="DR146" i="24"/>
  <c r="EP146" i="24" s="1"/>
  <c r="CT146" i="24"/>
  <c r="FQ95" i="24"/>
  <c r="FF286" i="24"/>
  <c r="FD332" i="24"/>
  <c r="FQ239" i="24"/>
  <c r="FK192" i="24"/>
  <c r="FS192" i="24" s="1"/>
  <c r="CN194" i="24"/>
  <c r="DD194" i="24" s="1"/>
  <c r="DT194" i="24"/>
  <c r="ER194" i="24" s="1"/>
  <c r="DL194" i="24"/>
  <c r="EB194" i="24" s="1"/>
  <c r="FD48" i="24"/>
  <c r="FF192" i="24"/>
  <c r="FV192" i="24" s="1"/>
  <c r="FN47" i="24"/>
  <c r="EW145" i="24"/>
  <c r="ES286" i="24"/>
  <c r="CT333" i="24"/>
  <c r="DJ333" i="24"/>
  <c r="EH333" i="24" s="1"/>
  <c r="DR333" i="24"/>
  <c r="EP333" i="24" s="1"/>
  <c r="DB333" i="24"/>
  <c r="EZ332" i="24"/>
  <c r="EX240" i="24"/>
  <c r="FV240" i="24" s="1"/>
  <c r="FI145" i="24"/>
  <c r="FT285" i="24"/>
  <c r="EZ96" i="24"/>
  <c r="FX96" i="24" s="1"/>
  <c r="CW49" i="24"/>
  <c r="CO49" i="24"/>
  <c r="DE49" i="24"/>
  <c r="DM49" i="24"/>
  <c r="CZ240" i="24"/>
  <c r="DW286" i="24"/>
  <c r="FC286" i="24" s="1"/>
  <c r="EU193" i="24"/>
  <c r="EM145" i="24"/>
  <c r="FZ284" i="24"/>
  <c r="DN287" i="24"/>
  <c r="DF287" i="24"/>
  <c r="ED287" i="24" s="1"/>
  <c r="CX287" i="24"/>
  <c r="EL287" i="24"/>
  <c r="CT287" i="24"/>
  <c r="DB287" i="24"/>
  <c r="DR287" i="24"/>
  <c r="EP287" i="24" s="1"/>
  <c r="DJ287" i="24"/>
  <c r="EH287" i="24" s="1"/>
  <c r="DW240" i="24"/>
  <c r="CP97" i="24"/>
  <c r="DN97" i="24"/>
  <c r="EL97" i="24" s="1"/>
  <c r="DF97" i="24"/>
  <c r="ED97" i="24" s="1"/>
  <c r="DB286" i="24"/>
  <c r="FN286" i="24" s="1"/>
  <c r="CZ332" i="24"/>
  <c r="FL332" i="24" s="1"/>
  <c r="EY239" i="24"/>
  <c r="FW239" i="24" s="1"/>
  <c r="CR241" i="24"/>
  <c r="DH241" i="24"/>
  <c r="EF241" i="24" s="1"/>
  <c r="DP241" i="24"/>
  <c r="EN241" i="24" s="1"/>
  <c r="CZ241" i="24"/>
  <c r="EK193" i="24"/>
  <c r="FA193" i="24" s="1"/>
  <c r="DZ145" i="24"/>
  <c r="DV286" i="24"/>
  <c r="FO240" i="24"/>
  <c r="ES96" i="24"/>
  <c r="FT192" i="24"/>
  <c r="CX193" i="24"/>
  <c r="FJ193" i="24" s="1"/>
  <c r="EV96" i="24"/>
  <c r="FG285" i="24"/>
  <c r="FW285" i="24" s="1"/>
  <c r="FE285" i="24"/>
  <c r="DY145" i="24"/>
  <c r="FE145" i="24" s="1"/>
  <c r="FS47" i="24"/>
  <c r="DF333" i="24"/>
  <c r="DV333" i="24" s="1"/>
  <c r="DN333" i="24"/>
  <c r="EL333" i="24" s="1"/>
  <c r="CP333" i="24"/>
  <c r="CX333" i="24"/>
  <c r="FP332" i="24"/>
  <c r="ES145" i="24"/>
  <c r="FQ145" i="24" s="1"/>
  <c r="EV286" i="24"/>
  <c r="FI332" i="24"/>
  <c r="ES240" i="24"/>
  <c r="FQ192" i="24"/>
  <c r="DA49" i="24"/>
  <c r="DI49" i="24"/>
  <c r="DQ49" i="24"/>
  <c r="EO49" i="24" s="1"/>
  <c r="CS49" i="24"/>
  <c r="FT95" i="24"/>
  <c r="EX96" i="24"/>
  <c r="EU145" i="24"/>
  <c r="X289" i="24"/>
  <c r="AS288" i="24"/>
  <c r="EX331" i="24"/>
  <c r="EE240" i="24"/>
  <c r="EU240" i="24" s="1"/>
  <c r="EJ240" i="24"/>
  <c r="FP240" i="24" s="1"/>
  <c r="CU97" i="24"/>
  <c r="DC97" i="24"/>
  <c r="DK97" i="24"/>
  <c r="EI97" i="24" s="1"/>
  <c r="DS97" i="24"/>
  <c r="EQ97" i="24" s="1"/>
  <c r="EE146" i="24"/>
  <c r="CQ146" i="24"/>
  <c r="CY146" i="24"/>
  <c r="DG146" i="24"/>
  <c r="DO146" i="24"/>
  <c r="EM146" i="24" s="1"/>
  <c r="DS146" i="24"/>
  <c r="EA146" i="24" s="1"/>
  <c r="CU146" i="24"/>
  <c r="DC146" i="24"/>
  <c r="DK146" i="24"/>
  <c r="EI146" i="24" s="1"/>
  <c r="EK241" i="24"/>
  <c r="CO241" i="24"/>
  <c r="CW241" i="24"/>
  <c r="DE241" i="24"/>
  <c r="EC241" i="24" s="1"/>
  <c r="DM241" i="24"/>
  <c r="FL193" i="24"/>
  <c r="EJ145" i="24"/>
  <c r="EZ145" i="24" s="1"/>
  <c r="FR143" i="24"/>
  <c r="FZ143" i="24" s="1"/>
  <c r="EK48" i="24"/>
  <c r="FA48" i="24" s="1"/>
  <c r="DO194" i="24"/>
  <c r="DW194" i="24" s="1"/>
  <c r="CY194" i="24"/>
  <c r="CQ194" i="24"/>
  <c r="DG194" i="24"/>
  <c r="EE194" i="24" s="1"/>
  <c r="FF144" i="24"/>
  <c r="FV144" i="24" s="1"/>
  <c r="EV48" i="24"/>
  <c r="ET285" i="24"/>
  <c r="FR285" i="24" s="1"/>
  <c r="EE332" i="24"/>
  <c r="FC332" i="24" s="1"/>
  <c r="CX240" i="24"/>
  <c r="EY193" i="24"/>
  <c r="ET193" i="24"/>
  <c r="CZ96" i="24"/>
  <c r="FL96" i="24" s="1"/>
  <c r="CN333" i="24"/>
  <c r="DD333" i="24" s="1"/>
  <c r="DL333" i="24"/>
  <c r="EJ333" i="24" s="1"/>
  <c r="DT333" i="24"/>
  <c r="ER333" i="24" s="1"/>
  <c r="EU48" i="24"/>
  <c r="FL145" i="24"/>
  <c r="FU192" i="24"/>
  <c r="CP49" i="24"/>
  <c r="DF49" i="24"/>
  <c r="DN49" i="24"/>
  <c r="DV49" i="24" s="1"/>
  <c r="FU144" i="24"/>
  <c r="FX95" i="24"/>
  <c r="FW47" i="24"/>
  <c r="EJ286" i="24"/>
  <c r="FH286" i="24" s="1"/>
  <c r="EE96" i="24"/>
  <c r="FK96" i="24" s="1"/>
  <c r="CQ287" i="24"/>
  <c r="CY287" i="24"/>
  <c r="DO287" i="24"/>
  <c r="DG287" i="24"/>
  <c r="EE287" i="24" s="1"/>
  <c r="CU287" i="24"/>
  <c r="DC287" i="24"/>
  <c r="DK287" i="24"/>
  <c r="DS287" i="24"/>
  <c r="EQ287" i="24" s="1"/>
  <c r="FG331" i="24"/>
  <c r="FW331" i="24" s="1"/>
  <c r="X99" i="24"/>
  <c r="AS98" i="24"/>
  <c r="FM193" i="24"/>
  <c r="EW48" i="24"/>
  <c r="EX332" i="24"/>
  <c r="DQ241" i="24"/>
  <c r="DI241" i="24"/>
  <c r="EG241" i="24" s="1"/>
  <c r="DA241" i="24"/>
  <c r="DX193" i="24"/>
  <c r="FD193" i="24" s="1"/>
  <c r="FR94" i="24"/>
  <c r="FZ94" i="24" s="1"/>
  <c r="ED286" i="24"/>
  <c r="ET286" i="24" s="1"/>
  <c r="ET96" i="24"/>
  <c r="CP194" i="24"/>
  <c r="DF194" i="24"/>
  <c r="ED194" i="24" s="1"/>
  <c r="DN194" i="24"/>
  <c r="EL194" i="24" s="1"/>
  <c r="CX194" i="24"/>
  <c r="CW194" i="24"/>
  <c r="DM194" i="24"/>
  <c r="EK194" i="24" s="1"/>
  <c r="CO194" i="24"/>
  <c r="DE194" i="24"/>
  <c r="EC194" i="24" s="1"/>
  <c r="FJ145" i="24"/>
  <c r="FQ144" i="24"/>
  <c r="X335" i="24"/>
  <c r="AS334" i="24"/>
  <c r="ES332" i="24"/>
  <c r="FX285" i="24"/>
  <c r="EV145" i="24"/>
  <c r="FS144" i="24"/>
  <c r="CT49" i="24"/>
  <c r="DB49" i="24"/>
  <c r="DJ49" i="24"/>
  <c r="EH49" i="24" s="1"/>
  <c r="DR49" i="24"/>
  <c r="DZ49" i="24" s="1"/>
  <c r="FE95" i="24"/>
  <c r="FU95" i="24" s="1"/>
  <c r="EF240" i="24"/>
  <c r="EV240" i="24" s="1"/>
  <c r="FZ238" i="24"/>
  <c r="EX47" i="24"/>
  <c r="FO332" i="24"/>
  <c r="FH240" i="24"/>
  <c r="CZ97" i="24"/>
  <c r="DH97" i="24"/>
  <c r="EF97" i="24" s="1"/>
  <c r="DP97" i="24"/>
  <c r="DX97" i="24" s="1"/>
  <c r="CR97" i="24"/>
  <c r="DT97" i="24"/>
  <c r="CN97" i="24"/>
  <c r="DD97" i="24" s="1"/>
  <c r="CV97" i="24"/>
  <c r="DL97" i="24"/>
  <c r="EJ97" i="24" s="1"/>
  <c r="CQ97" i="24"/>
  <c r="DO97" i="24"/>
  <c r="EM97" i="24" s="1"/>
  <c r="DG97" i="24"/>
  <c r="EE97" i="24" s="1"/>
  <c r="EW193" i="24"/>
  <c r="X148" i="24"/>
  <c r="AS147" i="24"/>
  <c r="DP146" i="24"/>
  <c r="DX146" i="24" s="1"/>
  <c r="CZ146" i="24"/>
  <c r="CR146" i="24"/>
  <c r="DH146" i="24"/>
  <c r="EF146" i="24" s="1"/>
  <c r="DT146" i="24"/>
  <c r="EB146" i="24" s="1"/>
  <c r="CN146" i="24"/>
  <c r="DD146" i="24" s="1"/>
  <c r="DL146" i="24"/>
  <c r="EJ146" i="24" s="1"/>
  <c r="EX286" i="24"/>
  <c r="EV332" i="24"/>
  <c r="FF332" i="24"/>
  <c r="FF331" i="24"/>
  <c r="DF241" i="24"/>
  <c r="DN241" i="24"/>
  <c r="EL241" i="24" s="1"/>
  <c r="CP241" i="24"/>
  <c r="CX241" i="24"/>
  <c r="EH145" i="24"/>
  <c r="EX145" i="24" s="1"/>
  <c r="FV95" i="24"/>
  <c r="EY240" i="24"/>
  <c r="FI96" i="24"/>
  <c r="CR194" i="24"/>
  <c r="DH194" i="24"/>
  <c r="EF194" i="24" s="1"/>
  <c r="CZ194" i="24"/>
  <c r="DP194" i="24"/>
  <c r="EN194" i="24" s="1"/>
  <c r="DA194" i="24"/>
  <c r="DI194" i="24"/>
  <c r="EG194" i="24" s="1"/>
  <c r="DQ194" i="24"/>
  <c r="DY194" i="24" s="1"/>
  <c r="ET145" i="24"/>
  <c r="FR47" i="24"/>
  <c r="FK332" i="24"/>
  <c r="FP331" i="24"/>
  <c r="FX331" i="24" s="1"/>
  <c r="FA286" i="24"/>
  <c r="CR333" i="24"/>
  <c r="CZ333" i="24"/>
  <c r="DH333" i="24"/>
  <c r="DP333" i="24"/>
  <c r="EN333" i="24" s="1"/>
  <c r="FV285" i="24"/>
  <c r="FK48" i="24"/>
  <c r="DX145" i="24"/>
  <c r="FD145" i="24" s="1"/>
  <c r="FT144" i="24"/>
  <c r="X51" i="24"/>
  <c r="AS50" i="24"/>
  <c r="FO286" i="24"/>
  <c r="FR144" i="24"/>
  <c r="EJ193" i="24"/>
  <c r="FH193" i="24" s="1"/>
  <c r="FF96" i="24"/>
  <c r="FW95" i="24"/>
  <c r="EY145" i="24"/>
  <c r="FM285" i="24"/>
  <c r="FU285" i="24" s="1"/>
  <c r="EN287" i="24"/>
  <c r="CZ287" i="24"/>
  <c r="DP287" i="24"/>
  <c r="CR287" i="24"/>
  <c r="DH287" i="24"/>
  <c r="EF287" i="24" s="1"/>
  <c r="CN287" i="24"/>
  <c r="DD287" i="24" s="1"/>
  <c r="CV287" i="24"/>
  <c r="DL287" i="24"/>
  <c r="EJ287" i="24" s="1"/>
  <c r="DT287" i="24"/>
  <c r="ER287" i="24" s="1"/>
  <c r="EY332" i="24"/>
  <c r="CP146" i="24"/>
  <c r="ED146" i="24"/>
  <c r="DN146" i="24"/>
  <c r="EL146" i="24" s="1"/>
  <c r="DF146" i="24"/>
  <c r="CX146" i="24"/>
  <c r="FM48" i="24"/>
  <c r="EH241" i="24"/>
  <c r="DB241" i="24"/>
  <c r="DJ241" i="24"/>
  <c r="DR241" i="24"/>
  <c r="EP241" i="24" s="1"/>
  <c r="DZ241" i="24"/>
  <c r="CT241" i="24"/>
  <c r="FJ286" i="24"/>
  <c r="FR95" i="24"/>
  <c r="ED332" i="24"/>
  <c r="FJ332" i="24" s="1"/>
  <c r="FU47" i="24"/>
  <c r="FJ96" i="24"/>
  <c r="DJ194" i="24"/>
  <c r="DZ194" i="24" s="1"/>
  <c r="DB194" i="24"/>
  <c r="DR194" i="24"/>
  <c r="EP194" i="24" s="1"/>
  <c r="FX239" i="24"/>
  <c r="DV145" i="24"/>
  <c r="FB145" i="24" s="1"/>
  <c r="EW286" i="24"/>
  <c r="FU286" i="24" s="1"/>
  <c r="ED240" i="24"/>
  <c r="FB240" i="24" s="1"/>
  <c r="EG96" i="24"/>
  <c r="EW96" i="24" s="1"/>
  <c r="DU331" i="23"/>
  <c r="FH331" i="23"/>
  <c r="DW331" i="23"/>
  <c r="FZ329" i="23"/>
  <c r="FQ330" i="23"/>
  <c r="FK330" i="23"/>
  <c r="DZ331" i="23"/>
  <c r="FU330" i="23"/>
  <c r="DW286" i="23"/>
  <c r="DX286" i="23"/>
  <c r="DV286" i="23"/>
  <c r="EY285" i="23"/>
  <c r="FO285" i="23"/>
  <c r="DZ286" i="23"/>
  <c r="FM285" i="23"/>
  <c r="EB286" i="23"/>
  <c r="DV241" i="23"/>
  <c r="ER241" i="23"/>
  <c r="FH241" i="23" s="1"/>
  <c r="FN240" i="23"/>
  <c r="FF240" i="23"/>
  <c r="FV240" i="23" s="1"/>
  <c r="FT240" i="23"/>
  <c r="FX240" i="23"/>
  <c r="DY241" i="23"/>
  <c r="DU241" i="23"/>
  <c r="EC193" i="23"/>
  <c r="DZ193" i="23"/>
  <c r="FN193" i="23"/>
  <c r="EA193" i="23"/>
  <c r="FV145" i="23"/>
  <c r="FO145" i="23"/>
  <c r="EJ146" i="23"/>
  <c r="FM146" i="23"/>
  <c r="ES96" i="23"/>
  <c r="FM96" i="23"/>
  <c r="EP97" i="23"/>
  <c r="FN97" i="23" s="1"/>
  <c r="EM97" i="23"/>
  <c r="FC97" i="23" s="1"/>
  <c r="EN97" i="23"/>
  <c r="FD97" i="23" s="1"/>
  <c r="EB97" i="23"/>
  <c r="FK96" i="23"/>
  <c r="FV96" i="23"/>
  <c r="FM46" i="23"/>
  <c r="EB47" i="23"/>
  <c r="FE46" i="23"/>
  <c r="EX46" i="23"/>
  <c r="DX47" i="23"/>
  <c r="DU47" i="23"/>
  <c r="DZ47" i="23"/>
  <c r="FW46" i="23"/>
  <c r="CW47" i="23"/>
  <c r="EP47" i="23"/>
  <c r="FN47" i="23" s="1"/>
  <c r="ET46" i="23"/>
  <c r="CZ47" i="23"/>
  <c r="FL47" i="23" s="1"/>
  <c r="FD47" i="23"/>
  <c r="FJ46" i="23"/>
  <c r="DY47" i="23"/>
  <c r="FE331" i="23"/>
  <c r="FP146" i="23"/>
  <c r="FC241" i="23"/>
  <c r="FI97" i="23"/>
  <c r="ER47" i="23"/>
  <c r="DB287" i="23"/>
  <c r="DJ287" i="23"/>
  <c r="EH287" i="23" s="1"/>
  <c r="CT287" i="23"/>
  <c r="DR287" i="23"/>
  <c r="EP287" i="23" s="1"/>
  <c r="DZ287" i="23"/>
  <c r="DN332" i="23"/>
  <c r="EL332" i="23" s="1"/>
  <c r="CP332" i="23"/>
  <c r="DF332" i="23"/>
  <c r="EA47" i="23"/>
  <c r="FG47" i="23" s="1"/>
  <c r="DZ194" i="23"/>
  <c r="DJ194" i="23"/>
  <c r="EH194" i="23" s="1"/>
  <c r="DR194" i="23"/>
  <c r="EP194" i="23" s="1"/>
  <c r="CT194" i="23"/>
  <c r="DB194" i="23"/>
  <c r="CV47" i="23"/>
  <c r="DV47" i="23"/>
  <c r="FB47" i="23" s="1"/>
  <c r="DY146" i="23"/>
  <c r="FE146" i="23" s="1"/>
  <c r="AS288" i="23"/>
  <c r="X289" i="23"/>
  <c r="CT332" i="23"/>
  <c r="DB332" i="23"/>
  <c r="DR332" i="23"/>
  <c r="DZ332" i="23" s="1"/>
  <c r="DJ332" i="23"/>
  <c r="EH332" i="23" s="1"/>
  <c r="CT331" i="23"/>
  <c r="DW146" i="23"/>
  <c r="FC146" i="23" s="1"/>
  <c r="FX145" i="23"/>
  <c r="DS242" i="23"/>
  <c r="EQ242" i="23" s="1"/>
  <c r="DC242" i="23"/>
  <c r="DK242" i="23"/>
  <c r="EI242" i="23" s="1"/>
  <c r="CU242" i="23"/>
  <c r="FR145" i="23"/>
  <c r="EQ286" i="23"/>
  <c r="FG286" i="23" s="1"/>
  <c r="DL147" i="23"/>
  <c r="EB147" i="23" s="1"/>
  <c r="DT147" i="23"/>
  <c r="ER147" i="23" s="1"/>
  <c r="DD147" i="23"/>
  <c r="CV147" i="23"/>
  <c r="DG147" i="23"/>
  <c r="EE147" i="23" s="1"/>
  <c r="CQ147" i="23"/>
  <c r="DO147" i="23"/>
  <c r="EM147" i="23" s="1"/>
  <c r="CY147" i="23"/>
  <c r="DT98" i="23"/>
  <c r="ER98" i="23" s="1"/>
  <c r="DD98" i="23"/>
  <c r="EB98" i="23"/>
  <c r="DL98" i="23"/>
  <c r="EJ98" i="23" s="1"/>
  <c r="AS99" i="23"/>
  <c r="X100" i="23"/>
  <c r="FK240" i="23"/>
  <c r="DA286" i="23"/>
  <c r="FM286" i="23" s="1"/>
  <c r="FQ192" i="23"/>
  <c r="EQ331" i="23"/>
  <c r="DC241" i="23"/>
  <c r="EY330" i="23"/>
  <c r="FV192" i="23"/>
  <c r="EN286" i="23"/>
  <c r="FL286" i="23" s="1"/>
  <c r="CX48" i="23"/>
  <c r="DF48" i="23"/>
  <c r="ED48" i="23" s="1"/>
  <c r="DN48" i="23"/>
  <c r="EL48" i="23" s="1"/>
  <c r="DX331" i="23"/>
  <c r="FD331" i="23" s="1"/>
  <c r="EK331" i="23"/>
  <c r="EX241" i="23"/>
  <c r="FR192" i="23"/>
  <c r="FX191" i="23"/>
  <c r="ER286" i="23"/>
  <c r="FH286" i="23" s="1"/>
  <c r="FC330" i="23"/>
  <c r="FS330" i="23" s="1"/>
  <c r="FL241" i="23"/>
  <c r="EE287" i="23"/>
  <c r="DW287" i="23"/>
  <c r="DG287" i="23"/>
  <c r="CQ287" i="23"/>
  <c r="DO287" i="23"/>
  <c r="EM287" i="23" s="1"/>
  <c r="CY287" i="23"/>
  <c r="FW192" i="23"/>
  <c r="ER97" i="23"/>
  <c r="FH97" i="23" s="1"/>
  <c r="FL97" i="23"/>
  <c r="DQ242" i="23"/>
  <c r="DY242" i="23" s="1"/>
  <c r="DA242" i="23"/>
  <c r="DI242" i="23"/>
  <c r="FJ286" i="23"/>
  <c r="DC194" i="23"/>
  <c r="DS194" i="23"/>
  <c r="EQ194" i="23" s="1"/>
  <c r="DK194" i="23"/>
  <c r="EI194" i="23" s="1"/>
  <c r="FB331" i="23"/>
  <c r="CU98" i="23"/>
  <c r="DK98" i="23"/>
  <c r="DC98" i="23"/>
  <c r="DS98" i="23"/>
  <c r="EQ98" i="23" s="1"/>
  <c r="CQ98" i="23"/>
  <c r="DO98" i="23"/>
  <c r="DG98" i="23"/>
  <c r="EE98" i="23" s="1"/>
  <c r="FB241" i="23"/>
  <c r="FS240" i="23"/>
  <c r="EL193" i="23"/>
  <c r="FB193" i="23" s="1"/>
  <c r="FJ97" i="23"/>
  <c r="FV285" i="23"/>
  <c r="DH48" i="23"/>
  <c r="CR48" i="23"/>
  <c r="CZ48" i="23"/>
  <c r="DP48" i="23"/>
  <c r="EN48" i="23" s="1"/>
  <c r="CU48" i="23"/>
  <c r="DK48" i="23"/>
  <c r="DS48" i="23"/>
  <c r="EQ48" i="23" s="1"/>
  <c r="EP146" i="23"/>
  <c r="FF146" i="23" s="1"/>
  <c r="EO97" i="23"/>
  <c r="FE97" i="23" s="1"/>
  <c r="EK241" i="23"/>
  <c r="FA241" i="23" s="1"/>
  <c r="FR330" i="23"/>
  <c r="EZ193" i="23"/>
  <c r="FP286" i="23"/>
  <c r="EK47" i="23"/>
  <c r="FI47" i="23" s="1"/>
  <c r="FC145" i="23"/>
  <c r="FR285" i="23"/>
  <c r="EM331" i="23"/>
  <c r="FC331" i="23" s="1"/>
  <c r="CU287" i="23"/>
  <c r="DK287" i="23"/>
  <c r="DC287" i="23"/>
  <c r="DS287" i="23"/>
  <c r="EA287" i="23" s="1"/>
  <c r="FH146" i="23"/>
  <c r="DU97" i="23"/>
  <c r="FA97" i="23" s="1"/>
  <c r="DX241" i="23"/>
  <c r="FD241" i="23" s="1"/>
  <c r="FU240" i="23"/>
  <c r="CQ286" i="23"/>
  <c r="CQ331" i="23"/>
  <c r="FP331" i="23"/>
  <c r="FS46" i="23"/>
  <c r="DE287" i="23"/>
  <c r="EC287" i="23" s="1"/>
  <c r="CO287" i="23"/>
  <c r="DM287" i="23"/>
  <c r="EK287" i="23" s="1"/>
  <c r="CW287" i="23"/>
  <c r="CR193" i="23"/>
  <c r="FL193" i="23" s="1"/>
  <c r="CW332" i="23"/>
  <c r="CO332" i="23"/>
  <c r="DM332" i="23"/>
  <c r="EK332" i="23" s="1"/>
  <c r="DE332" i="23"/>
  <c r="EC332" i="23" s="1"/>
  <c r="CU332" i="23"/>
  <c r="DS332" i="23"/>
  <c r="EQ332" i="23" s="1"/>
  <c r="DC332" i="23"/>
  <c r="DK332" i="23"/>
  <c r="CP242" i="23"/>
  <c r="DN242" i="23"/>
  <c r="EL242" i="23" s="1"/>
  <c r="DF242" i="23"/>
  <c r="ED242" i="23" s="1"/>
  <c r="EY96" i="23"/>
  <c r="FW96" i="23" s="1"/>
  <c r="EJ194" i="23"/>
  <c r="DT194" i="23"/>
  <c r="ER194" i="23" s="1"/>
  <c r="CV194" i="23"/>
  <c r="DL194" i="23"/>
  <c r="ET331" i="23"/>
  <c r="DB147" i="23"/>
  <c r="DJ147" i="23"/>
  <c r="EH147" i="23" s="1"/>
  <c r="DR147" i="23"/>
  <c r="DZ147" i="23" s="1"/>
  <c r="EF147" i="23"/>
  <c r="DP147" i="23"/>
  <c r="CZ147" i="23"/>
  <c r="DH147" i="23"/>
  <c r="CR147" i="23"/>
  <c r="EW46" i="23"/>
  <c r="FU46" i="23" s="1"/>
  <c r="EP286" i="23"/>
  <c r="FU285" i="23"/>
  <c r="DA331" i="23"/>
  <c r="FM331" i="23" s="1"/>
  <c r="DC97" i="23"/>
  <c r="EC286" i="23"/>
  <c r="ES286" i="23" s="1"/>
  <c r="CX193" i="23"/>
  <c r="FJ193" i="23" s="1"/>
  <c r="EL146" i="23"/>
  <c r="FB146" i="23" s="1"/>
  <c r="DV97" i="23"/>
  <c r="FB97" i="23" s="1"/>
  <c r="FQ46" i="23"/>
  <c r="EV286" i="23"/>
  <c r="X50" i="23"/>
  <c r="AS49" i="23"/>
  <c r="FI96" i="23"/>
  <c r="FQ96" i="23" s="1"/>
  <c r="CZ331" i="23"/>
  <c r="FL331" i="23" s="1"/>
  <c r="CW241" i="23"/>
  <c r="FI241" i="23" s="1"/>
  <c r="FX330" i="23"/>
  <c r="DW193" i="23"/>
  <c r="FA285" i="23"/>
  <c r="FQ285" i="23" s="1"/>
  <c r="FG330" i="23"/>
  <c r="DU146" i="23"/>
  <c r="EU286" i="23"/>
  <c r="FQ240" i="23"/>
  <c r="EZ241" i="23"/>
  <c r="FO47" i="23"/>
  <c r="FK47" i="23"/>
  <c r="EP331" i="23"/>
  <c r="FF331" i="23" s="1"/>
  <c r="EZ146" i="23"/>
  <c r="FX146" i="23" s="1"/>
  <c r="FK146" i="23"/>
  <c r="CY97" i="23"/>
  <c r="FK97" i="23" s="1"/>
  <c r="DD97" i="23"/>
  <c r="FP97" i="23" s="1"/>
  <c r="FT46" i="23"/>
  <c r="FB286" i="23"/>
  <c r="DN194" i="23"/>
  <c r="EL194" i="23" s="1"/>
  <c r="CX194" i="23"/>
  <c r="DF194" i="23"/>
  <c r="X196" i="23"/>
  <c r="AS195" i="23"/>
  <c r="CW147" i="23"/>
  <c r="DU147" i="23"/>
  <c r="DE147" i="23"/>
  <c r="EC147" i="23" s="1"/>
  <c r="DM147" i="23"/>
  <c r="EK147" i="23" s="1"/>
  <c r="CZ98" i="23"/>
  <c r="DH98" i="23"/>
  <c r="DP98" i="23"/>
  <c r="EN98" i="23" s="1"/>
  <c r="FO146" i="23"/>
  <c r="DX146" i="23"/>
  <c r="FW285" i="23"/>
  <c r="CQ48" i="23"/>
  <c r="DG48" i="23"/>
  <c r="EE48" i="23" s="1"/>
  <c r="DO48" i="23"/>
  <c r="DW48" i="23" s="1"/>
  <c r="CV48" i="23"/>
  <c r="DL48" i="23"/>
  <c r="EJ48" i="23" s="1"/>
  <c r="DT48" i="23"/>
  <c r="FT95" i="23"/>
  <c r="FZ95" i="23" s="1"/>
  <c r="FF241" i="23"/>
  <c r="FP193" i="23"/>
  <c r="FF46" i="23"/>
  <c r="FV46" i="23" s="1"/>
  <c r="EU331" i="23"/>
  <c r="DD287" i="23"/>
  <c r="DT287" i="23"/>
  <c r="CV287" i="23"/>
  <c r="DL287" i="23"/>
  <c r="EJ287" i="23" s="1"/>
  <c r="EN287" i="23"/>
  <c r="DP287" i="23"/>
  <c r="CZ287" i="23"/>
  <c r="DH287" i="23"/>
  <c r="EF287" i="23" s="1"/>
  <c r="CR287" i="23"/>
  <c r="FA193" i="23"/>
  <c r="FF97" i="23"/>
  <c r="CY241" i="23"/>
  <c r="FK241" i="23" s="1"/>
  <c r="FQ145" i="23"/>
  <c r="FF193" i="23"/>
  <c r="DJ242" i="23"/>
  <c r="EH242" i="23" s="1"/>
  <c r="DB242" i="23"/>
  <c r="DR242" i="23"/>
  <c r="EP242" i="23" s="1"/>
  <c r="CT242" i="23"/>
  <c r="EC146" i="23"/>
  <c r="ES146" i="23" s="1"/>
  <c r="FZ45" i="23"/>
  <c r="EE286" i="23"/>
  <c r="EZ331" i="23"/>
  <c r="FX331" i="23" s="1"/>
  <c r="FV330" i="23"/>
  <c r="EV193" i="23"/>
  <c r="ES193" i="23"/>
  <c r="DH332" i="23"/>
  <c r="EF332" i="23" s="1"/>
  <c r="DP332" i="23"/>
  <c r="EN332" i="23" s="1"/>
  <c r="CZ332" i="23"/>
  <c r="CR332" i="23"/>
  <c r="DD332" i="23"/>
  <c r="CV332" i="23"/>
  <c r="DT332" i="23"/>
  <c r="ER332" i="23" s="1"/>
  <c r="DL332" i="23"/>
  <c r="EJ332" i="23" s="1"/>
  <c r="EX193" i="23"/>
  <c r="EX331" i="23"/>
  <c r="X244" i="23"/>
  <c r="AS243" i="23"/>
  <c r="ET286" i="23"/>
  <c r="FR286" i="23" s="1"/>
  <c r="DA147" i="23"/>
  <c r="CS147" i="23"/>
  <c r="DI147" i="23"/>
  <c r="DQ147" i="23"/>
  <c r="EO147" i="23" s="1"/>
  <c r="EV145" i="23"/>
  <c r="FT145" i="23" s="1"/>
  <c r="CO98" i="23"/>
  <c r="DM98" i="23"/>
  <c r="EK98" i="23" s="1"/>
  <c r="DE98" i="23"/>
  <c r="EC98" i="23" s="1"/>
  <c r="EY146" i="23"/>
  <c r="EF146" i="23"/>
  <c r="EV146" i="23" s="1"/>
  <c r="FU192" i="23"/>
  <c r="EV47" i="23"/>
  <c r="EY193" i="23"/>
  <c r="FE96" i="23"/>
  <c r="FU96" i="23" s="1"/>
  <c r="DB146" i="23"/>
  <c r="FN146" i="23" s="1"/>
  <c r="EZ286" i="23"/>
  <c r="DQ287" i="23"/>
  <c r="EO287" i="23" s="1"/>
  <c r="DA287" i="23"/>
  <c r="DI287" i="23"/>
  <c r="EG287" i="23" s="1"/>
  <c r="CS287" i="23"/>
  <c r="FI193" i="23"/>
  <c r="CQ332" i="23"/>
  <c r="DO332" i="23"/>
  <c r="EM332" i="23" s="1"/>
  <c r="CY332" i="23"/>
  <c r="DG332" i="23"/>
  <c r="EE332" i="23" s="1"/>
  <c r="EY47" i="23"/>
  <c r="EC242" i="23"/>
  <c r="DM242" i="23"/>
  <c r="EK242" i="23" s="1"/>
  <c r="CO242" i="23"/>
  <c r="DE242" i="23"/>
  <c r="EU145" i="23"/>
  <c r="FS145" i="23" s="1"/>
  <c r="DO194" i="23"/>
  <c r="EM194" i="23" s="1"/>
  <c r="EE194" i="23"/>
  <c r="CY194" i="23"/>
  <c r="DG194" i="23"/>
  <c r="CQ194" i="23"/>
  <c r="EN194" i="23"/>
  <c r="CR194" i="23"/>
  <c r="DP194" i="23"/>
  <c r="DH194" i="23"/>
  <c r="EF194" i="23" s="1"/>
  <c r="FJ331" i="23"/>
  <c r="CP147" i="23"/>
  <c r="DN147" i="23"/>
  <c r="CX147" i="23"/>
  <c r="DF147" i="23"/>
  <c r="DI98" i="23"/>
  <c r="EG98" i="23" s="1"/>
  <c r="CS98" i="23"/>
  <c r="DQ98" i="23"/>
  <c r="EO98" i="23" s="1"/>
  <c r="DA98" i="23"/>
  <c r="EW286" i="23"/>
  <c r="FJ241" i="23"/>
  <c r="FX46" i="23"/>
  <c r="ET193" i="23"/>
  <c r="FE193" i="23"/>
  <c r="FG193" i="23"/>
  <c r="FZ284" i="23"/>
  <c r="DQ48" i="23"/>
  <c r="EO48" i="23" s="1"/>
  <c r="DI48" i="23"/>
  <c r="CS48" i="23"/>
  <c r="DA48" i="23"/>
  <c r="FW240" i="23"/>
  <c r="EC331" i="23"/>
  <c r="FA331" i="23" s="1"/>
  <c r="EB193" i="23"/>
  <c r="FH193" i="23" s="1"/>
  <c r="FZ239" i="23"/>
  <c r="FS96" i="23"/>
  <c r="FJ47" i="23"/>
  <c r="FD193" i="23"/>
  <c r="EU47" i="23"/>
  <c r="DO242" i="23"/>
  <c r="EM242" i="23" s="1"/>
  <c r="CQ242" i="23"/>
  <c r="DG242" i="23"/>
  <c r="ES97" i="23"/>
  <c r="FQ97" i="23" s="1"/>
  <c r="EJ47" i="23"/>
  <c r="EW146" i="23"/>
  <c r="FU146" i="23" s="1"/>
  <c r="DF287" i="23"/>
  <c r="ED287" i="23" s="1"/>
  <c r="CP287" i="23"/>
  <c r="CX287" i="23"/>
  <c r="DN287" i="23"/>
  <c r="CS332" i="23"/>
  <c r="DA332" i="23"/>
  <c r="DI332" i="23"/>
  <c r="EG332" i="23" s="1"/>
  <c r="DQ332" i="23"/>
  <c r="X334" i="23"/>
  <c r="AS333" i="23"/>
  <c r="EX97" i="23"/>
  <c r="EV97" i="23"/>
  <c r="DT242" i="23"/>
  <c r="ER242" i="23" s="1"/>
  <c r="CV242" i="23"/>
  <c r="DL242" i="23"/>
  <c r="EJ242" i="23" s="1"/>
  <c r="FW145" i="23"/>
  <c r="DK147" i="23"/>
  <c r="DC147" i="23"/>
  <c r="DS147" i="23"/>
  <c r="EL98" i="23"/>
  <c r="CP98" i="23"/>
  <c r="DF98" i="23"/>
  <c r="ED98" i="23" s="1"/>
  <c r="DN98" i="23"/>
  <c r="DV98" i="23" s="1"/>
  <c r="EG241" i="23"/>
  <c r="FE241" i="23" s="1"/>
  <c r="FV191" i="23"/>
  <c r="FZ191" i="23" s="1"/>
  <c r="FH285" i="23"/>
  <c r="FX285" i="23" s="1"/>
  <c r="EI97" i="23"/>
  <c r="FG97" i="23" s="1"/>
  <c r="ET241" i="23"/>
  <c r="EW193" i="23"/>
  <c r="FO193" i="23"/>
  <c r="EA241" i="23"/>
  <c r="DM48" i="23"/>
  <c r="EK48" i="23" s="1"/>
  <c r="DE48" i="23"/>
  <c r="CO48" i="23"/>
  <c r="FN241" i="23"/>
  <c r="FI146" i="23"/>
  <c r="EV241" i="23"/>
  <c r="FT241" i="23" s="1"/>
  <c r="ET47" i="23"/>
  <c r="EU241" i="23"/>
  <c r="DW47" i="23"/>
  <c r="FC47" i="23" s="1"/>
  <c r="EU146" i="23"/>
  <c r="FS146" i="23" s="1"/>
  <c r="EU97" i="23"/>
  <c r="DP242" i="23"/>
  <c r="CZ242" i="23"/>
  <c r="DH242" i="23"/>
  <c r="EF242" i="23" s="1"/>
  <c r="CR242" i="23"/>
  <c r="EY286" i="23"/>
  <c r="DM194" i="23"/>
  <c r="DU194" i="23" s="1"/>
  <c r="CW194" i="23"/>
  <c r="DE194" i="23"/>
  <c r="CO194" i="23"/>
  <c r="DA194" i="23"/>
  <c r="DQ194" i="23"/>
  <c r="DY194" i="23" s="1"/>
  <c r="DI194" i="23"/>
  <c r="EG194" i="23" s="1"/>
  <c r="CS194" i="23"/>
  <c r="X149" i="23"/>
  <c r="AS148" i="23"/>
  <c r="DB98" i="23"/>
  <c r="DJ98" i="23"/>
  <c r="DR98" i="23"/>
  <c r="EP98" i="23" s="1"/>
  <c r="CT98" i="23"/>
  <c r="FZ144" i="23"/>
  <c r="DY286" i="23"/>
  <c r="FE286" i="23" s="1"/>
  <c r="FN286" i="23"/>
  <c r="EW331" i="23"/>
  <c r="FL146" i="23"/>
  <c r="FI286" i="23"/>
  <c r="EI331" i="23"/>
  <c r="EY331" i="23" s="1"/>
  <c r="FJ146" i="23"/>
  <c r="ET97" i="23"/>
  <c r="EI241" i="23"/>
  <c r="EY241" i="23" s="1"/>
  <c r="FS192" i="23"/>
  <c r="EG47" i="23"/>
  <c r="FM47" i="23" s="1"/>
  <c r="DB48" i="23"/>
  <c r="CT48" i="23"/>
  <c r="DJ48" i="23"/>
  <c r="EH48" i="23" s="1"/>
  <c r="DR48" i="23"/>
  <c r="EP48" i="23" s="1"/>
  <c r="EV331" i="23"/>
  <c r="FI331" i="23"/>
  <c r="EX146" i="23"/>
  <c r="ES241" i="23"/>
  <c r="FR240" i="23"/>
  <c r="EE193" i="23"/>
  <c r="FK193" i="23" s="1"/>
  <c r="DV333" i="22"/>
  <c r="FT332" i="22"/>
  <c r="FQ286" i="22"/>
  <c r="EX286" i="22"/>
  <c r="DV287" i="22"/>
  <c r="EB240" i="22"/>
  <c r="DX240" i="22"/>
  <c r="EA240" i="22"/>
  <c r="FG240" i="22" s="1"/>
  <c r="ER240" i="22"/>
  <c r="DU287" i="22"/>
  <c r="FA287" i="22" s="1"/>
  <c r="FR239" i="22"/>
  <c r="FA240" i="22"/>
  <c r="DX287" i="22"/>
  <c r="FF240" i="22"/>
  <c r="DZ287" i="22"/>
  <c r="FS239" i="22"/>
  <c r="DV194" i="22"/>
  <c r="FR193" i="22"/>
  <c r="FI193" i="22"/>
  <c r="EL194" i="22"/>
  <c r="FT144" i="22"/>
  <c r="EB145" i="22"/>
  <c r="FG145" i="22"/>
  <c r="FW144" i="22"/>
  <c r="FB144" i="22"/>
  <c r="FR144" i="22" s="1"/>
  <c r="FK96" i="22"/>
  <c r="FP96" i="22"/>
  <c r="EZ96" i="22"/>
  <c r="DZ97" i="22"/>
  <c r="FR96" i="22"/>
  <c r="DW47" i="22"/>
  <c r="DU47" i="22"/>
  <c r="FB46" i="22"/>
  <c r="FJ46" i="22"/>
  <c r="FS45" i="22"/>
  <c r="FD46" i="22"/>
  <c r="FT46" i="22" s="1"/>
  <c r="FV45" i="22"/>
  <c r="FZ45" i="22" s="1"/>
  <c r="FG46" i="22"/>
  <c r="FW46" i="22" s="1"/>
  <c r="FP46" i="22"/>
  <c r="EB47" i="22"/>
  <c r="DV47" i="22"/>
  <c r="FQ46" i="22"/>
  <c r="DY47" i="22"/>
  <c r="EZ46" i="22"/>
  <c r="FF97" i="22"/>
  <c r="EB194" i="22"/>
  <c r="FX239" i="22"/>
  <c r="DZ47" i="22"/>
  <c r="FI240" i="22"/>
  <c r="EZ333" i="22"/>
  <c r="EM47" i="22"/>
  <c r="EE98" i="22"/>
  <c r="CQ98" i="22"/>
  <c r="CY98" i="22"/>
  <c r="DG98" i="22"/>
  <c r="DO98" i="22"/>
  <c r="EM98" i="22" s="1"/>
  <c r="ER47" i="22"/>
  <c r="FX332" i="22"/>
  <c r="EO97" i="22"/>
  <c r="FE97" i="22" s="1"/>
  <c r="EX46" i="22"/>
  <c r="EL240" i="22"/>
  <c r="FB240" i="22" s="1"/>
  <c r="FJ286" i="22"/>
  <c r="EV193" i="22"/>
  <c r="FP333" i="22"/>
  <c r="EU97" i="22"/>
  <c r="EU96" i="22"/>
  <c r="FS96" i="22" s="1"/>
  <c r="FJ194" i="22"/>
  <c r="DY194" i="22"/>
  <c r="ES145" i="22"/>
  <c r="FW193" i="22"/>
  <c r="EU287" i="22"/>
  <c r="EW96" i="22"/>
  <c r="FU96" i="22" s="1"/>
  <c r="DR98" i="22"/>
  <c r="EP98" i="22" s="1"/>
  <c r="DZ98" i="22"/>
  <c r="CT98" i="22"/>
  <c r="DB98" i="22"/>
  <c r="DJ98" i="22"/>
  <c r="EN240" i="22"/>
  <c r="FD240" i="22" s="1"/>
  <c r="EO47" i="22"/>
  <c r="FM47" i="22" s="1"/>
  <c r="EQ194" i="22"/>
  <c r="FG194" i="22" s="1"/>
  <c r="DQ146" i="22"/>
  <c r="DI146" i="22"/>
  <c r="EG146" i="22" s="1"/>
  <c r="DA146" i="22"/>
  <c r="CS146" i="22"/>
  <c r="DF146" i="22"/>
  <c r="CP146" i="22"/>
  <c r="CX146" i="22"/>
  <c r="DN146" i="22"/>
  <c r="EL146" i="22" s="1"/>
  <c r="FQ238" i="22"/>
  <c r="FZ238" i="22" s="1"/>
  <c r="CU288" i="22"/>
  <c r="DC288" i="22"/>
  <c r="DK288" i="22"/>
  <c r="EI288" i="22" s="1"/>
  <c r="DS288" i="22"/>
  <c r="EQ288" i="22" s="1"/>
  <c r="AS289" i="22"/>
  <c r="X290" i="22"/>
  <c r="ER97" i="22"/>
  <c r="FH97" i="22" s="1"/>
  <c r="FB286" i="22"/>
  <c r="FR332" i="22"/>
  <c r="FO97" i="22"/>
  <c r="DV97" i="22"/>
  <c r="FU239" i="22"/>
  <c r="DP334" i="22"/>
  <c r="DX334" i="22" s="1"/>
  <c r="DH334" i="22"/>
  <c r="CZ334" i="22"/>
  <c r="CR334" i="22"/>
  <c r="EH195" i="22"/>
  <c r="CT195" i="22"/>
  <c r="DB195" i="22"/>
  <c r="DJ195" i="22"/>
  <c r="DR195" i="22"/>
  <c r="DZ195" i="22" s="1"/>
  <c r="X197" i="22"/>
  <c r="AS196" i="22"/>
  <c r="EL145" i="22"/>
  <c r="FS144" i="22"/>
  <c r="ER287" i="22"/>
  <c r="CT48" i="22"/>
  <c r="DB48" i="22"/>
  <c r="DJ48" i="22"/>
  <c r="EH48" i="22" s="1"/>
  <c r="DR48" i="22"/>
  <c r="ES47" i="22"/>
  <c r="DY240" i="22"/>
  <c r="FE240" i="22" s="1"/>
  <c r="FO239" i="22"/>
  <c r="FF144" i="22"/>
  <c r="FF46" i="22"/>
  <c r="FP240" i="22"/>
  <c r="EE241" i="22"/>
  <c r="DG241" i="22"/>
  <c r="CQ241" i="22"/>
  <c r="CY241" i="22"/>
  <c r="DO241" i="22"/>
  <c r="EM241" i="22" s="1"/>
  <c r="DN241" i="22"/>
  <c r="CX241" i="22"/>
  <c r="DF241" i="22"/>
  <c r="CP241" i="22"/>
  <c r="DL146" i="22"/>
  <c r="DT146" i="22"/>
  <c r="ER146" i="22" s="1"/>
  <c r="CV146" i="22"/>
  <c r="DD146" i="22"/>
  <c r="FQ239" i="22"/>
  <c r="EI333" i="22"/>
  <c r="FG333" i="22" s="1"/>
  <c r="FA332" i="22"/>
  <c r="EL47" i="22"/>
  <c r="EK194" i="22"/>
  <c r="FA194" i="22" s="1"/>
  <c r="FW332" i="22"/>
  <c r="FN287" i="22"/>
  <c r="FS332" i="22"/>
  <c r="FX96" i="22"/>
  <c r="DK334" i="22"/>
  <c r="EI334" i="22" s="1"/>
  <c r="CU334" i="22"/>
  <c r="DC334" i="22"/>
  <c r="DS334" i="22"/>
  <c r="DO195" i="22"/>
  <c r="DW195" i="22" s="1"/>
  <c r="CQ195" i="22"/>
  <c r="CY195" i="22"/>
  <c r="DG195" i="22"/>
  <c r="EE195" i="22" s="1"/>
  <c r="FS46" i="22"/>
  <c r="DN48" i="22"/>
  <c r="EL48" i="22" s="1"/>
  <c r="CP48" i="22"/>
  <c r="CX48" i="22"/>
  <c r="DF48" i="22"/>
  <c r="ED48" i="22" s="1"/>
  <c r="FO96" i="22"/>
  <c r="FW96" i="22" s="1"/>
  <c r="ES97" i="22"/>
  <c r="EH47" i="22"/>
  <c r="FN47" i="22" s="1"/>
  <c r="EJ194" i="22"/>
  <c r="EZ194" i="22" s="1"/>
  <c r="DW97" i="22"/>
  <c r="FC97" i="22" s="1"/>
  <c r="ET194" i="22"/>
  <c r="DW287" i="22"/>
  <c r="FC287" i="22" s="1"/>
  <c r="FV96" i="22"/>
  <c r="DH98" i="22"/>
  <c r="EF98" i="22" s="1"/>
  <c r="DP98" i="22"/>
  <c r="CR98" i="22"/>
  <c r="CZ98" i="22"/>
  <c r="DM98" i="22"/>
  <c r="EK98" i="22" s="1"/>
  <c r="DE98" i="22"/>
  <c r="EC98" i="22" s="1"/>
  <c r="CW98" i="22"/>
  <c r="CO98" i="22"/>
  <c r="FO194" i="22"/>
  <c r="DK241" i="22"/>
  <c r="EI241" i="22" s="1"/>
  <c r="CU241" i="22"/>
  <c r="DC241" i="22"/>
  <c r="DS241" i="22"/>
  <c r="EE146" i="22"/>
  <c r="CQ146" i="22"/>
  <c r="DG146" i="22"/>
  <c r="DO146" i="22"/>
  <c r="EM146" i="22" s="1"/>
  <c r="DW146" i="22"/>
  <c r="CY146" i="22"/>
  <c r="DP288" i="22"/>
  <c r="EN288" i="22" s="1"/>
  <c r="CR288" i="22"/>
  <c r="CZ288" i="22"/>
  <c r="DH288" i="22"/>
  <c r="EF288" i="22" s="1"/>
  <c r="DN288" i="22"/>
  <c r="EL288" i="22" s="1"/>
  <c r="CP288" i="22"/>
  <c r="CX288" i="22"/>
  <c r="DF288" i="22"/>
  <c r="ED288" i="22" s="1"/>
  <c r="EP333" i="22"/>
  <c r="EX333" i="22" s="1"/>
  <c r="FV332" i="22"/>
  <c r="FE144" i="22"/>
  <c r="FU144" i="22" s="1"/>
  <c r="EX287" i="22"/>
  <c r="EY97" i="22"/>
  <c r="FI332" i="22"/>
  <c r="EQ47" i="22"/>
  <c r="FG47" i="22" s="1"/>
  <c r="EM240" i="22"/>
  <c r="FK240" i="22" s="1"/>
  <c r="FW286" i="22"/>
  <c r="FU46" i="22"/>
  <c r="X336" i="22"/>
  <c r="AS335" i="22"/>
  <c r="EF47" i="22"/>
  <c r="EV47" i="22" s="1"/>
  <c r="EC195" i="22"/>
  <c r="DM195" i="22"/>
  <c r="DU195" i="22" s="1"/>
  <c r="DE195" i="22"/>
  <c r="CW195" i="22"/>
  <c r="CO195" i="22"/>
  <c r="FI47" i="22"/>
  <c r="EW240" i="22"/>
  <c r="FN240" i="22"/>
  <c r="DX145" i="22"/>
  <c r="EX97" i="22"/>
  <c r="FT96" i="22"/>
  <c r="FL333" i="22"/>
  <c r="CU98" i="22"/>
  <c r="DC98" i="22"/>
  <c r="DK98" i="22"/>
  <c r="EI98" i="22" s="1"/>
  <c r="DS98" i="22"/>
  <c r="EQ98" i="22" s="1"/>
  <c r="FI287" i="22"/>
  <c r="EW97" i="22"/>
  <c r="EZ145" i="22"/>
  <c r="DJ146" i="22"/>
  <c r="CT146" i="22"/>
  <c r="DB146" i="22"/>
  <c r="DR146" i="22"/>
  <c r="EP146" i="22" s="1"/>
  <c r="X148" i="22"/>
  <c r="AS147" i="22"/>
  <c r="DT288" i="22"/>
  <c r="DD288" i="22"/>
  <c r="EJ288" i="22"/>
  <c r="DL288" i="22"/>
  <c r="CV288" i="22"/>
  <c r="FK333" i="22"/>
  <c r="CS334" i="22"/>
  <c r="DA334" i="22"/>
  <c r="DI334" i="22"/>
  <c r="DQ334" i="22"/>
  <c r="EO334" i="22" s="1"/>
  <c r="FJ333" i="22"/>
  <c r="CU195" i="22"/>
  <c r="DC195" i="22"/>
  <c r="DK195" i="22"/>
  <c r="EI195" i="22" s="1"/>
  <c r="DS195" i="22"/>
  <c r="EQ195" i="22" s="1"/>
  <c r="FO145" i="22"/>
  <c r="FN144" i="22"/>
  <c r="FN286" i="22"/>
  <c r="CU48" i="22"/>
  <c r="DC48" i="22"/>
  <c r="DK48" i="22"/>
  <c r="EI48" i="22" s="1"/>
  <c r="DS48" i="22"/>
  <c r="EA48" i="22" s="1"/>
  <c r="FA47" i="22"/>
  <c r="FA333" i="22"/>
  <c r="FT239" i="22"/>
  <c r="FI333" i="22"/>
  <c r="FI145" i="22"/>
  <c r="ED98" i="22"/>
  <c r="CP98" i="22"/>
  <c r="DF98" i="22"/>
  <c r="DN98" i="22"/>
  <c r="EL98" i="22" s="1"/>
  <c r="DV98" i="22"/>
  <c r="CX98" i="22"/>
  <c r="EV240" i="22"/>
  <c r="DP241" i="22"/>
  <c r="DX241" i="22" s="1"/>
  <c r="CZ241" i="22"/>
  <c r="DH241" i="22"/>
  <c r="CR241" i="22"/>
  <c r="DY287" i="22"/>
  <c r="ES333" i="22"/>
  <c r="FI97" i="22"/>
  <c r="FH144" i="22"/>
  <c r="EG194" i="22"/>
  <c r="EW194" i="22" s="1"/>
  <c r="DU145" i="22"/>
  <c r="FA145" i="22" s="1"/>
  <c r="FL240" i="22"/>
  <c r="FV193" i="22"/>
  <c r="ES287" i="22"/>
  <c r="FQ287" i="22" s="1"/>
  <c r="EF287" i="22"/>
  <c r="FD287" i="22" s="1"/>
  <c r="EY194" i="22"/>
  <c r="DT241" i="22"/>
  <c r="ER241" i="22" s="1"/>
  <c r="DD241" i="22"/>
  <c r="DL241" i="22"/>
  <c r="EB241" i="22" s="1"/>
  <c r="CV241" i="22"/>
  <c r="DI241" i="22"/>
  <c r="DY241" i="22" s="1"/>
  <c r="CS241" i="22"/>
  <c r="DA241" i="22"/>
  <c r="DQ241" i="22"/>
  <c r="EO241" i="22" s="1"/>
  <c r="X243" i="22"/>
  <c r="AS242" i="22"/>
  <c r="FP145" i="22"/>
  <c r="FO333" i="22"/>
  <c r="ES194" i="22"/>
  <c r="EG145" i="22"/>
  <c r="EW145" i="22" s="1"/>
  <c r="EU333" i="22"/>
  <c r="EA97" i="22"/>
  <c r="FG97" i="22" s="1"/>
  <c r="ED97" i="22"/>
  <c r="ET97" i="22" s="1"/>
  <c r="EV286" i="22"/>
  <c r="DL334" i="22"/>
  <c r="EJ334" i="22" s="1"/>
  <c r="DT334" i="22"/>
  <c r="ER334" i="22" s="1"/>
  <c r="EB334" i="22"/>
  <c r="CV334" i="22"/>
  <c r="DD334" i="22"/>
  <c r="ET333" i="22"/>
  <c r="FP144" i="22"/>
  <c r="DP195" i="22"/>
  <c r="DH195" i="22"/>
  <c r="CZ195" i="22"/>
  <c r="CR195" i="22"/>
  <c r="EH194" i="22"/>
  <c r="EX194" i="22" s="1"/>
  <c r="FL193" i="22"/>
  <c r="X50" i="22"/>
  <c r="AS49" i="22"/>
  <c r="DW194" i="22"/>
  <c r="FM240" i="22"/>
  <c r="EX240" i="22"/>
  <c r="FA97" i="22"/>
  <c r="FK287" i="22"/>
  <c r="EV333" i="22"/>
  <c r="DQ98" i="22"/>
  <c r="DI98" i="22"/>
  <c r="EG98" i="22" s="1"/>
  <c r="DA98" i="22"/>
  <c r="CS98" i="22"/>
  <c r="FU193" i="22"/>
  <c r="FU286" i="22"/>
  <c r="FH145" i="22"/>
  <c r="EN146" i="22"/>
  <c r="CR146" i="22"/>
  <c r="DH146" i="22"/>
  <c r="DX146" i="22" s="1"/>
  <c r="CZ146" i="22"/>
  <c r="DP146" i="22"/>
  <c r="EK146" i="22"/>
  <c r="EC146" i="22"/>
  <c r="DM146" i="22"/>
  <c r="DE146" i="22"/>
  <c r="CW146" i="22"/>
  <c r="CO146" i="22"/>
  <c r="DR288" i="22"/>
  <c r="EP288" i="22" s="1"/>
  <c r="CT288" i="22"/>
  <c r="DB288" i="22"/>
  <c r="DJ288" i="22"/>
  <c r="DO288" i="22"/>
  <c r="CY288" i="22"/>
  <c r="CQ288" i="22"/>
  <c r="DG288" i="22"/>
  <c r="EY333" i="22"/>
  <c r="DW333" i="22"/>
  <c r="FC333" i="22" s="1"/>
  <c r="DE334" i="22"/>
  <c r="EC334" i="22" s="1"/>
  <c r="CW334" i="22"/>
  <c r="CO334" i="22"/>
  <c r="DM334" i="22"/>
  <c r="EK334" i="22" s="1"/>
  <c r="FB333" i="22"/>
  <c r="CS195" i="22"/>
  <c r="DA195" i="22"/>
  <c r="DI195" i="22"/>
  <c r="EG195" i="22" s="1"/>
  <c r="DQ195" i="22"/>
  <c r="EO195" i="22" s="1"/>
  <c r="DN195" i="22"/>
  <c r="EL195" i="22" s="1"/>
  <c r="DF195" i="22"/>
  <c r="ED195" i="22" s="1"/>
  <c r="CX195" i="22"/>
  <c r="CP195" i="22"/>
  <c r="EY145" i="22"/>
  <c r="FW145" i="22" s="1"/>
  <c r="DM48" i="22"/>
  <c r="CO48" i="22"/>
  <c r="DE48" i="22"/>
  <c r="EC48" i="22" s="1"/>
  <c r="CW48" i="22"/>
  <c r="CR48" i="22"/>
  <c r="DH48" i="22"/>
  <c r="DP48" i="22"/>
  <c r="DX48" i="22" s="1"/>
  <c r="CZ48" i="22"/>
  <c r="EE194" i="22"/>
  <c r="EU194" i="22" s="1"/>
  <c r="FN97" i="22"/>
  <c r="FQ193" i="22"/>
  <c r="FH333" i="22"/>
  <c r="FK97" i="22"/>
  <c r="EE47" i="22"/>
  <c r="EH145" i="22"/>
  <c r="EX145" i="22" s="1"/>
  <c r="FR46" i="22"/>
  <c r="EI287" i="22"/>
  <c r="FO287" i="22" s="1"/>
  <c r="X100" i="22"/>
  <c r="AS99" i="22"/>
  <c r="CV98" i="22"/>
  <c r="DT98" i="22"/>
  <c r="ER98" i="22" s="1"/>
  <c r="DL98" i="22"/>
  <c r="EJ98" i="22" s="1"/>
  <c r="DD98" i="22"/>
  <c r="FX286" i="22"/>
  <c r="EJ47" i="22"/>
  <c r="CO241" i="22"/>
  <c r="CW241" i="22"/>
  <c r="DM241" i="22"/>
  <c r="EK241" i="22" s="1"/>
  <c r="DE241" i="22"/>
  <c r="FD286" i="22"/>
  <c r="DC146" i="22"/>
  <c r="DK146" i="22"/>
  <c r="DS146" i="22"/>
  <c r="EQ146" i="22" s="1"/>
  <c r="CU146" i="22"/>
  <c r="DX194" i="22"/>
  <c r="EY240" i="22"/>
  <c r="FF287" i="22"/>
  <c r="CY334" i="22"/>
  <c r="CQ334" i="22"/>
  <c r="DO334" i="22"/>
  <c r="EM334" i="22"/>
  <c r="DG334" i="22"/>
  <c r="EE334" i="22" s="1"/>
  <c r="EP334" i="22"/>
  <c r="DJ334" i="22"/>
  <c r="CT334" i="22"/>
  <c r="DR334" i="22"/>
  <c r="DZ334" i="22" s="1"/>
  <c r="DB334" i="22"/>
  <c r="DL195" i="22"/>
  <c r="DT195" i="22"/>
  <c r="ER195" i="22" s="1"/>
  <c r="CV195" i="22"/>
  <c r="DD195" i="22"/>
  <c r="FX193" i="22"/>
  <c r="ED287" i="22"/>
  <c r="FB287" i="22" s="1"/>
  <c r="DI48" i="22"/>
  <c r="DA48" i="22"/>
  <c r="CS48" i="22"/>
  <c r="DQ48" i="22"/>
  <c r="DD48" i="22"/>
  <c r="DL48" i="22"/>
  <c r="DT48" i="22"/>
  <c r="ER48" i="22" s="1"/>
  <c r="CV48" i="22"/>
  <c r="EG287" i="22"/>
  <c r="EW287" i="22" s="1"/>
  <c r="EF145" i="22"/>
  <c r="EV145" i="22" s="1"/>
  <c r="ES240" i="22"/>
  <c r="FQ240" i="22" s="1"/>
  <c r="FP194" i="22"/>
  <c r="FM194" i="22"/>
  <c r="EZ240" i="22"/>
  <c r="DX333" i="22"/>
  <c r="FD333" i="22" s="1"/>
  <c r="EU145" i="22"/>
  <c r="FS145" i="22" s="1"/>
  <c r="FU332" i="22"/>
  <c r="EP241" i="22"/>
  <c r="DB241" i="22"/>
  <c r="DR241" i="22"/>
  <c r="DJ241" i="22"/>
  <c r="CT241" i="22"/>
  <c r="FW239" i="22"/>
  <c r="DA288" i="22"/>
  <c r="CS288" i="22"/>
  <c r="DQ288" i="22"/>
  <c r="DI288" i="22"/>
  <c r="DM288" i="22"/>
  <c r="EK288" i="22" s="1"/>
  <c r="CW288" i="22"/>
  <c r="CO288" i="22"/>
  <c r="DE288" i="22"/>
  <c r="EC288" i="22" s="1"/>
  <c r="FN333" i="22"/>
  <c r="ET47" i="22"/>
  <c r="FI194" i="22"/>
  <c r="EF194" i="22"/>
  <c r="EV194" i="22" s="1"/>
  <c r="FO240" i="22"/>
  <c r="DY145" i="22"/>
  <c r="FE145" i="22" s="1"/>
  <c r="EU240" i="22"/>
  <c r="FV239" i="22"/>
  <c r="DN334" i="22"/>
  <c r="EL334" i="22" s="1"/>
  <c r="DF334" i="22"/>
  <c r="ED334" i="22" s="1"/>
  <c r="CX334" i="22"/>
  <c r="CP334" i="22"/>
  <c r="EF97" i="22"/>
  <c r="FL97" i="22" s="1"/>
  <c r="DX47" i="22"/>
  <c r="DZ194" i="22"/>
  <c r="FF194" i="22" s="1"/>
  <c r="FQ96" i="22"/>
  <c r="FZ96" i="22" s="1"/>
  <c r="ED145" i="22"/>
  <c r="FJ145" i="22" s="1"/>
  <c r="EJ287" i="22"/>
  <c r="FP287" i="22" s="1"/>
  <c r="EG333" i="22"/>
  <c r="FM333" i="22" s="1"/>
  <c r="DG48" i="22"/>
  <c r="CY48" i="22"/>
  <c r="DO48" i="22"/>
  <c r="EM48" i="22" s="1"/>
  <c r="CQ48" i="22"/>
  <c r="X49" i="17"/>
  <c r="AS48" i="17"/>
  <c r="AS333" i="17"/>
  <c r="X334" i="17"/>
  <c r="X288" i="17"/>
  <c r="AS287" i="17"/>
  <c r="AS241" i="17"/>
  <c r="X242" i="17"/>
  <c r="AS194" i="17"/>
  <c r="X195" i="17"/>
  <c r="AS146" i="17"/>
  <c r="X147" i="17"/>
  <c r="AS97" i="17"/>
  <c r="X98" i="17"/>
  <c r="FZ26" i="17"/>
  <c r="DH29" i="17"/>
  <c r="DG31" i="17"/>
  <c r="DF30" i="17"/>
  <c r="DE29" i="17"/>
  <c r="FZ330" i="17" l="1"/>
  <c r="CH98" i="17"/>
  <c r="BZ98" i="17"/>
  <c r="BJ98" i="17"/>
  <c r="CG98" i="17"/>
  <c r="BY98" i="17"/>
  <c r="BI98" i="17"/>
  <c r="CN98" i="17"/>
  <c r="CF98" i="17"/>
  <c r="BP98" i="17"/>
  <c r="CM98" i="17"/>
  <c r="CE98" i="17"/>
  <c r="BO98" i="17"/>
  <c r="CL98" i="17"/>
  <c r="CD98" i="17"/>
  <c r="BN98" i="17"/>
  <c r="CK98" i="17"/>
  <c r="CC98" i="17"/>
  <c r="BM98" i="17"/>
  <c r="CJ98" i="17"/>
  <c r="CB98" i="17"/>
  <c r="BL98" i="17"/>
  <c r="CI98" i="17"/>
  <c r="CA98" i="17"/>
  <c r="BK98" i="17"/>
  <c r="BY100" i="22"/>
  <c r="BI100" i="22"/>
  <c r="CG100" i="22" s="1"/>
  <c r="CF100" i="22"/>
  <c r="BP100" i="22"/>
  <c r="CN100" i="22" s="1"/>
  <c r="CE100" i="22"/>
  <c r="BO100" i="22"/>
  <c r="CM100" i="22" s="1"/>
  <c r="CC100" i="22"/>
  <c r="BM100" i="22"/>
  <c r="CK100" i="22" s="1"/>
  <c r="CB100" i="22"/>
  <c r="BL100" i="22"/>
  <c r="CJ100" i="22" s="1"/>
  <c r="CA100" i="22"/>
  <c r="BK100" i="22"/>
  <c r="CI100" i="22" s="1"/>
  <c r="BZ100" i="22"/>
  <c r="BJ100" i="22"/>
  <c r="CH100" i="22" s="1"/>
  <c r="CD100" i="22"/>
  <c r="BN100" i="22"/>
  <c r="CL100" i="22" s="1"/>
  <c r="BY148" i="22"/>
  <c r="BI148" i="22"/>
  <c r="CG148" i="22" s="1"/>
  <c r="CF148" i="22"/>
  <c r="BP148" i="22"/>
  <c r="CN148" i="22" s="1"/>
  <c r="CE148" i="22"/>
  <c r="BO148" i="22"/>
  <c r="CM148" i="22" s="1"/>
  <c r="CC148" i="22"/>
  <c r="BM148" i="22"/>
  <c r="CK148" i="22" s="1"/>
  <c r="CB148" i="22"/>
  <c r="BL148" i="22"/>
  <c r="CJ148" i="22" s="1"/>
  <c r="CA148" i="22"/>
  <c r="BK148" i="22"/>
  <c r="CI148" i="22" s="1"/>
  <c r="BZ148" i="22"/>
  <c r="BJ148" i="22"/>
  <c r="CH148" i="22" s="1"/>
  <c r="CD148" i="22"/>
  <c r="BN148" i="22"/>
  <c r="CL148" i="22" s="1"/>
  <c r="EN334" i="22"/>
  <c r="DZ98" i="23"/>
  <c r="EA242" i="23"/>
  <c r="FQ332" i="24"/>
  <c r="DW287" i="24"/>
  <c r="DY96" i="17"/>
  <c r="FN286" i="17"/>
  <c r="EV95" i="17"/>
  <c r="FO285" i="17"/>
  <c r="EF194" i="17"/>
  <c r="CR194" i="17"/>
  <c r="DH194" i="17"/>
  <c r="CZ194" i="17"/>
  <c r="DP194" i="17"/>
  <c r="EN194" i="17"/>
  <c r="FN95" i="17"/>
  <c r="EI96" i="17"/>
  <c r="EY96" i="17" s="1"/>
  <c r="FW96" i="17" s="1"/>
  <c r="CU241" i="17"/>
  <c r="DK241" i="17"/>
  <c r="DC241" i="17"/>
  <c r="DS241" i="17"/>
  <c r="EQ241" i="17" s="1"/>
  <c r="EK97" i="17"/>
  <c r="DM97" i="17"/>
  <c r="CW97" i="17"/>
  <c r="DE97" i="17"/>
  <c r="CO97" i="17"/>
  <c r="FF95" i="17"/>
  <c r="FV95" i="17" s="1"/>
  <c r="DY286" i="17"/>
  <c r="FE286" i="17" s="1"/>
  <c r="DW332" i="17"/>
  <c r="DI48" i="17"/>
  <c r="DA48" i="17"/>
  <c r="CS48" i="17"/>
  <c r="FM48" i="17" s="1"/>
  <c r="FU48" i="17" s="1"/>
  <c r="DY48" i="17"/>
  <c r="FE48" i="17" s="1"/>
  <c r="DQ48" i="17"/>
  <c r="EO48" i="17" s="1"/>
  <c r="EG48" i="17"/>
  <c r="EW48" i="17" s="1"/>
  <c r="FG285" i="17"/>
  <c r="FW285" i="17" s="1"/>
  <c r="EY332" i="17"/>
  <c r="FH46" i="17"/>
  <c r="FX46" i="17" s="1"/>
  <c r="ET144" i="17"/>
  <c r="CX287" i="17"/>
  <c r="CP287" i="17"/>
  <c r="DF287" i="17"/>
  <c r="ED287" i="17" s="1"/>
  <c r="DN287" i="17"/>
  <c r="EL287" i="17" s="1"/>
  <c r="ET287" i="17" s="1"/>
  <c r="FO193" i="17"/>
  <c r="FB95" i="17"/>
  <c r="ED332" i="17"/>
  <c r="ET332" i="17" s="1"/>
  <c r="FR332" i="17" s="1"/>
  <c r="DK333" i="17"/>
  <c r="CU333" i="17"/>
  <c r="DS333" i="17"/>
  <c r="EQ333" i="17" s="1"/>
  <c r="DC333" i="17"/>
  <c r="DI333" i="17"/>
  <c r="CS333" i="17"/>
  <c r="DQ333" i="17"/>
  <c r="EO333" i="17" s="1"/>
  <c r="DA333" i="17"/>
  <c r="EG333" i="17"/>
  <c r="DH333" i="17"/>
  <c r="CR333" i="17"/>
  <c r="FL333" i="17" s="1"/>
  <c r="DP333" i="17"/>
  <c r="EN333" i="17" s="1"/>
  <c r="CZ333" i="17"/>
  <c r="EF333" i="17"/>
  <c r="EV333" i="17" s="1"/>
  <c r="DM146" i="17"/>
  <c r="EK146" i="17" s="1"/>
  <c r="CW146" i="17"/>
  <c r="DE146" i="17"/>
  <c r="CO146" i="17"/>
  <c r="FF144" i="17"/>
  <c r="CJ288" i="17"/>
  <c r="CB288" i="17"/>
  <c r="BL288" i="17"/>
  <c r="CI288" i="17"/>
  <c r="CA288" i="17"/>
  <c r="BK288" i="17"/>
  <c r="CH288" i="17"/>
  <c r="BZ288" i="17"/>
  <c r="BJ288" i="17"/>
  <c r="CG288" i="17"/>
  <c r="BY288" i="17"/>
  <c r="BI288" i="17"/>
  <c r="CN288" i="17"/>
  <c r="CF288" i="17"/>
  <c r="BP288" i="17"/>
  <c r="CM288" i="17"/>
  <c r="CE288" i="17"/>
  <c r="BO288" i="17"/>
  <c r="CK288" i="17"/>
  <c r="CC288" i="17"/>
  <c r="BM288" i="17"/>
  <c r="CD288" i="17"/>
  <c r="BN288" i="17"/>
  <c r="CL288" i="17"/>
  <c r="DU48" i="22"/>
  <c r="EK195" i="22"/>
  <c r="FZ239" i="22"/>
  <c r="DV241" i="22"/>
  <c r="EA147" i="23"/>
  <c r="FT97" i="23"/>
  <c r="DV147" i="23"/>
  <c r="EB332" i="23"/>
  <c r="EB194" i="23"/>
  <c r="EA332" i="23"/>
  <c r="FK331" i="23"/>
  <c r="BZ99" i="24"/>
  <c r="BJ99" i="24"/>
  <c r="CH99" i="24" s="1"/>
  <c r="BY99" i="24"/>
  <c r="BI99" i="24"/>
  <c r="CG99" i="24" s="1"/>
  <c r="CF99" i="24"/>
  <c r="BP99" i="24"/>
  <c r="CE99" i="24"/>
  <c r="BO99" i="24"/>
  <c r="CM99" i="24" s="1"/>
  <c r="CD99" i="24"/>
  <c r="BN99" i="24"/>
  <c r="CL99" i="24" s="1"/>
  <c r="CC99" i="24"/>
  <c r="BM99" i="24"/>
  <c r="CK99" i="24" s="1"/>
  <c r="CB99" i="24"/>
  <c r="BL99" i="24"/>
  <c r="CJ99" i="24" s="1"/>
  <c r="CA99" i="24"/>
  <c r="BK99" i="24"/>
  <c r="CI99" i="24" s="1"/>
  <c r="CD243" i="24"/>
  <c r="BN243" i="24"/>
  <c r="CL243" i="24" s="1"/>
  <c r="CC243" i="24"/>
  <c r="BM243" i="24"/>
  <c r="CK243" i="24" s="1"/>
  <c r="CB243" i="24"/>
  <c r="BL243" i="24"/>
  <c r="CJ243" i="24" s="1"/>
  <c r="BY243" i="24"/>
  <c r="BI243" i="24"/>
  <c r="CG243" i="24" s="1"/>
  <c r="CF243" i="24"/>
  <c r="BP243" i="24"/>
  <c r="BZ243" i="24"/>
  <c r="BO243" i="24"/>
  <c r="CM243" i="24" s="1"/>
  <c r="BK243" i="24"/>
  <c r="CI243" i="24" s="1"/>
  <c r="BJ243" i="24"/>
  <c r="CH243" i="24" s="1"/>
  <c r="CE243" i="24"/>
  <c r="CA243" i="24"/>
  <c r="DW333" i="24"/>
  <c r="FL193" i="17"/>
  <c r="FA239" i="17"/>
  <c r="FZ143" i="17"/>
  <c r="DY332" i="17"/>
  <c r="FE332" i="17" s="1"/>
  <c r="FU332" i="17" s="1"/>
  <c r="FJ96" i="17"/>
  <c r="EI194" i="17"/>
  <c r="CU194" i="17"/>
  <c r="DK194" i="17"/>
  <c r="DC194" i="17"/>
  <c r="DS194" i="17"/>
  <c r="EQ194" i="17" s="1"/>
  <c r="ET192" i="17"/>
  <c r="FR192" i="17" s="1"/>
  <c r="CQ241" i="17"/>
  <c r="DG241" i="17"/>
  <c r="DO241" i="17"/>
  <c r="EM241" i="17" s="1"/>
  <c r="CY241" i="17"/>
  <c r="DP97" i="17"/>
  <c r="EN97" i="17" s="1"/>
  <c r="CZ97" i="17"/>
  <c r="DH97" i="17"/>
  <c r="CR97" i="17"/>
  <c r="DX97" i="17"/>
  <c r="FR191" i="17"/>
  <c r="ET331" i="17"/>
  <c r="FM286" i="17"/>
  <c r="EZ332" i="17"/>
  <c r="CR48" i="17"/>
  <c r="CZ48" i="17"/>
  <c r="DP48" i="17"/>
  <c r="EN48" i="17" s="1"/>
  <c r="EI47" i="17"/>
  <c r="FG47" i="17" s="1"/>
  <c r="FX95" i="17"/>
  <c r="FI95" i="17"/>
  <c r="FB144" i="17"/>
  <c r="FJ193" i="17"/>
  <c r="EG47" i="17"/>
  <c r="EW47" i="17" s="1"/>
  <c r="FU47" i="17" s="1"/>
  <c r="ET95" i="17"/>
  <c r="FR95" i="17" s="1"/>
  <c r="FP239" i="17"/>
  <c r="DI287" i="17"/>
  <c r="CS287" i="17"/>
  <c r="DQ287" i="17"/>
  <c r="EO287" i="17" s="1"/>
  <c r="DA287" i="17"/>
  <c r="DY287" i="17"/>
  <c r="EU239" i="17"/>
  <c r="FS239" i="17" s="1"/>
  <c r="EH240" i="17"/>
  <c r="FN240" i="17" s="1"/>
  <c r="DX286" i="17"/>
  <c r="FD286" i="17" s="1"/>
  <c r="DP146" i="17"/>
  <c r="EN146" i="17" s="1"/>
  <c r="CZ146" i="17"/>
  <c r="DH146" i="17"/>
  <c r="DX146" i="17" s="1"/>
  <c r="CR146" i="17"/>
  <c r="CG147" i="17"/>
  <c r="BY147" i="17"/>
  <c r="BI147" i="17"/>
  <c r="CN147" i="17"/>
  <c r="CF147" i="17"/>
  <c r="BP147" i="17"/>
  <c r="CM147" i="17"/>
  <c r="CE147" i="17"/>
  <c r="BO147" i="17"/>
  <c r="CL147" i="17"/>
  <c r="CD147" i="17"/>
  <c r="BN147" i="17"/>
  <c r="CK147" i="17"/>
  <c r="CC147" i="17"/>
  <c r="BM147" i="17"/>
  <c r="CJ147" i="17"/>
  <c r="CB147" i="17"/>
  <c r="BL147" i="17"/>
  <c r="CI147" i="17"/>
  <c r="CA147" i="17"/>
  <c r="BK147" i="17"/>
  <c r="CH147" i="17"/>
  <c r="BZ147" i="17"/>
  <c r="BJ147" i="17"/>
  <c r="CK334" i="17"/>
  <c r="CC334" i="17"/>
  <c r="BM334" i="17"/>
  <c r="CI334" i="17"/>
  <c r="CA334" i="17"/>
  <c r="BK334" i="17"/>
  <c r="CG334" i="17"/>
  <c r="BY334" i="17"/>
  <c r="BI334" i="17"/>
  <c r="CN334" i="17"/>
  <c r="CF334" i="17"/>
  <c r="BP334" i="17"/>
  <c r="CB334" i="17"/>
  <c r="BZ334" i="17"/>
  <c r="CM334" i="17"/>
  <c r="BO334" i="17"/>
  <c r="CL334" i="17"/>
  <c r="BN334" i="17"/>
  <c r="CJ334" i="17"/>
  <c r="BL334" i="17"/>
  <c r="CH334" i="17"/>
  <c r="BJ334" i="17"/>
  <c r="CD334" i="17"/>
  <c r="CE334" i="17"/>
  <c r="EA146" i="22"/>
  <c r="DX195" i="22"/>
  <c r="FU240" i="22"/>
  <c r="FH240" i="22"/>
  <c r="FX240" i="22" s="1"/>
  <c r="DV287" i="23"/>
  <c r="EB287" i="23"/>
  <c r="CF196" i="23"/>
  <c r="BP196" i="23"/>
  <c r="CN196" i="23" s="1"/>
  <c r="CE196" i="23"/>
  <c r="BO196" i="23"/>
  <c r="CM196" i="23" s="1"/>
  <c r="CD196" i="23"/>
  <c r="BN196" i="23"/>
  <c r="CL196" i="23" s="1"/>
  <c r="CC196" i="23"/>
  <c r="BM196" i="23"/>
  <c r="CK196" i="23" s="1"/>
  <c r="CB196" i="23"/>
  <c r="BL196" i="23"/>
  <c r="CJ196" i="23" s="1"/>
  <c r="CA196" i="23"/>
  <c r="BK196" i="23"/>
  <c r="CI196" i="23" s="1"/>
  <c r="BZ196" i="23"/>
  <c r="BJ196" i="23"/>
  <c r="CH196" i="23" s="1"/>
  <c r="BY196" i="23"/>
  <c r="BI196" i="23"/>
  <c r="CG196" i="23" s="1"/>
  <c r="DX147" i="23"/>
  <c r="DW98" i="23"/>
  <c r="CE289" i="23"/>
  <c r="BO289" i="23"/>
  <c r="CM289" i="23" s="1"/>
  <c r="CD289" i="23"/>
  <c r="BN289" i="23"/>
  <c r="CL289" i="23" s="1"/>
  <c r="CC289" i="23"/>
  <c r="BM289" i="23"/>
  <c r="CK289" i="23" s="1"/>
  <c r="CB289" i="23"/>
  <c r="BL289" i="23"/>
  <c r="CJ289" i="23" s="1"/>
  <c r="CA289" i="23"/>
  <c r="BK289" i="23"/>
  <c r="CI289" i="23" s="1"/>
  <c r="BZ289" i="23"/>
  <c r="BJ289" i="23"/>
  <c r="CH289" i="23" s="1"/>
  <c r="BY289" i="23"/>
  <c r="BI289" i="23"/>
  <c r="CG289" i="23" s="1"/>
  <c r="CF289" i="23"/>
  <c r="BP289" i="23"/>
  <c r="CN289" i="23" s="1"/>
  <c r="CD51" i="24"/>
  <c r="BN51" i="24"/>
  <c r="CL51" i="24" s="1"/>
  <c r="CE51" i="24"/>
  <c r="BO51" i="24"/>
  <c r="CM51" i="24" s="1"/>
  <c r="CF51" i="24"/>
  <c r="BP51" i="24"/>
  <c r="CN51" i="24" s="1"/>
  <c r="BZ51" i="24"/>
  <c r="BY51" i="24"/>
  <c r="BJ51" i="24"/>
  <c r="CH51" i="24" s="1"/>
  <c r="BI51" i="24"/>
  <c r="CG51" i="24" s="1"/>
  <c r="CA51" i="24"/>
  <c r="BK51" i="24"/>
  <c r="CI51" i="24" s="1"/>
  <c r="CC51" i="24"/>
  <c r="BM51" i="24"/>
  <c r="CK51" i="24" s="1"/>
  <c r="BL51" i="24"/>
  <c r="CJ51" i="24" s="1"/>
  <c r="CB51" i="24"/>
  <c r="CF335" i="24"/>
  <c r="BP335" i="24"/>
  <c r="CE335" i="24"/>
  <c r="BO335" i="24"/>
  <c r="CM335" i="24" s="1"/>
  <c r="CD335" i="24"/>
  <c r="BN335" i="24"/>
  <c r="CL335" i="24" s="1"/>
  <c r="CC335" i="24"/>
  <c r="BM335" i="24"/>
  <c r="CK335" i="24" s="1"/>
  <c r="CB335" i="24"/>
  <c r="BL335" i="24"/>
  <c r="CJ335" i="24" s="1"/>
  <c r="CA335" i="24"/>
  <c r="BK335" i="24"/>
  <c r="CI335" i="24" s="1"/>
  <c r="BZ335" i="24"/>
  <c r="BJ335" i="24"/>
  <c r="CH335" i="24" s="1"/>
  <c r="BY335" i="24"/>
  <c r="BI335" i="24"/>
  <c r="CG335" i="24" s="1"/>
  <c r="DV194" i="24"/>
  <c r="DU241" i="24"/>
  <c r="CF289" i="24"/>
  <c r="BP289" i="24"/>
  <c r="CE289" i="24"/>
  <c r="BO289" i="24"/>
  <c r="CM289" i="24" s="1"/>
  <c r="CD289" i="24"/>
  <c r="BN289" i="24"/>
  <c r="CL289" i="24" s="1"/>
  <c r="CC289" i="24"/>
  <c r="BM289" i="24"/>
  <c r="CK289" i="24" s="1"/>
  <c r="CA289" i="24"/>
  <c r="BK289" i="24"/>
  <c r="CI289" i="24" s="1"/>
  <c r="CB289" i="24"/>
  <c r="BZ289" i="24"/>
  <c r="BL289" i="24"/>
  <c r="CJ289" i="24" s="1"/>
  <c r="BJ289" i="24"/>
  <c r="CH289" i="24" s="1"/>
  <c r="BY289" i="24"/>
  <c r="BI289" i="24"/>
  <c r="CG289" i="24" s="1"/>
  <c r="DV287" i="24"/>
  <c r="FB287" i="24" s="1"/>
  <c r="DZ333" i="24"/>
  <c r="FU332" i="24"/>
  <c r="FS29" i="17"/>
  <c r="EV193" i="17"/>
  <c r="DV240" i="17"/>
  <c r="EB286" i="17"/>
  <c r="DX332" i="17"/>
  <c r="FD332" i="17" s="1"/>
  <c r="ED145" i="17"/>
  <c r="FB145" i="17" s="1"/>
  <c r="EB240" i="17"/>
  <c r="FH240" i="17" s="1"/>
  <c r="DU286" i="17"/>
  <c r="FA286" i="17" s="1"/>
  <c r="EA145" i="17"/>
  <c r="EH193" i="17"/>
  <c r="EL96" i="17"/>
  <c r="ET96" i="17" s="1"/>
  <c r="EE286" i="17"/>
  <c r="FK286" i="17" s="1"/>
  <c r="FL145" i="17"/>
  <c r="ED194" i="17"/>
  <c r="EL194" i="17"/>
  <c r="DV194" i="17"/>
  <c r="CP194" i="17"/>
  <c r="DF194" i="17"/>
  <c r="DN194" i="17"/>
  <c r="CX194" i="17"/>
  <c r="EE193" i="17"/>
  <c r="FN331" i="17"/>
  <c r="EM240" i="17"/>
  <c r="FW144" i="17"/>
  <c r="DI241" i="17"/>
  <c r="CS241" i="17"/>
  <c r="DQ241" i="17"/>
  <c r="EO241" i="17" s="1"/>
  <c r="DA241" i="17"/>
  <c r="EG241" i="17"/>
  <c r="EW241" i="17" s="1"/>
  <c r="DY241" i="17"/>
  <c r="DS97" i="17"/>
  <c r="EQ97" i="17" s="1"/>
  <c r="DC97" i="17"/>
  <c r="CU97" i="17"/>
  <c r="DK97" i="17"/>
  <c r="EB193" i="17"/>
  <c r="FH193" i="17" s="1"/>
  <c r="EU331" i="17"/>
  <c r="FS331" i="17" s="1"/>
  <c r="EF96" i="17"/>
  <c r="FD96" i="17" s="1"/>
  <c r="DD48" i="17"/>
  <c r="CV48" i="17"/>
  <c r="DL48" i="17"/>
  <c r="DT48" i="17"/>
  <c r="ER48" i="17" s="1"/>
  <c r="EB48" i="17"/>
  <c r="CQ48" i="17"/>
  <c r="CY48" i="17"/>
  <c r="DO48" i="17"/>
  <c r="EM48" i="17" s="1"/>
  <c r="FK331" i="17"/>
  <c r="FJ331" i="17"/>
  <c r="FL240" i="17"/>
  <c r="ET193" i="17"/>
  <c r="EH96" i="17"/>
  <c r="EX96" i="17" s="1"/>
  <c r="EI286" i="17"/>
  <c r="EY286" i="17" s="1"/>
  <c r="EB145" i="17"/>
  <c r="FH145" i="17" s="1"/>
  <c r="CV287" i="17"/>
  <c r="DL287" i="17"/>
  <c r="DD287" i="17"/>
  <c r="EB287" i="17"/>
  <c r="DT287" i="17"/>
  <c r="ER287" i="17" s="1"/>
  <c r="EZ239" i="17"/>
  <c r="FX239" i="17" s="1"/>
  <c r="EE96" i="17"/>
  <c r="EU96" i="17" s="1"/>
  <c r="FL286" i="17"/>
  <c r="FJ239" i="17"/>
  <c r="FR239" i="17" s="1"/>
  <c r="EK333" i="17"/>
  <c r="DE333" i="17"/>
  <c r="CO333" i="17"/>
  <c r="CW333" i="17"/>
  <c r="DM333" i="17"/>
  <c r="DC146" i="17"/>
  <c r="DS146" i="17"/>
  <c r="EQ146" i="17" s="1"/>
  <c r="DK146" i="17"/>
  <c r="CU146" i="17"/>
  <c r="FD95" i="17"/>
  <c r="FW146" i="23"/>
  <c r="CC50" i="23"/>
  <c r="BM50" i="23"/>
  <c r="CK50" i="23" s="1"/>
  <c r="CD50" i="23"/>
  <c r="BN50" i="23"/>
  <c r="CL50" i="23" s="1"/>
  <c r="CE50" i="23"/>
  <c r="BO50" i="23"/>
  <c r="CM50" i="23" s="1"/>
  <c r="CF50" i="23"/>
  <c r="BY50" i="23"/>
  <c r="BP50" i="23"/>
  <c r="CN50" i="23" s="1"/>
  <c r="BI50" i="23"/>
  <c r="CG50" i="23" s="1"/>
  <c r="BZ50" i="23"/>
  <c r="BJ50" i="23"/>
  <c r="CH50" i="23" s="1"/>
  <c r="CB50" i="23"/>
  <c r="BL50" i="23"/>
  <c r="CJ50" i="23" s="1"/>
  <c r="BK50" i="23"/>
  <c r="CI50" i="23" s="1"/>
  <c r="CA50" i="23"/>
  <c r="CD196" i="24"/>
  <c r="BN196" i="24"/>
  <c r="CL196" i="24" s="1"/>
  <c r="CC196" i="24"/>
  <c r="BM196" i="24"/>
  <c r="CK196" i="24" s="1"/>
  <c r="CB196" i="24"/>
  <c r="BL196" i="24"/>
  <c r="CJ196" i="24" s="1"/>
  <c r="BY196" i="24"/>
  <c r="BI196" i="24"/>
  <c r="CG196" i="24" s="1"/>
  <c r="BP196" i="24"/>
  <c r="BO196" i="24"/>
  <c r="CM196" i="24" s="1"/>
  <c r="BJ196" i="24"/>
  <c r="CH196" i="24" s="1"/>
  <c r="CF196" i="24"/>
  <c r="CA196" i="24"/>
  <c r="CE196" i="24"/>
  <c r="BZ196" i="24"/>
  <c r="BK196" i="24"/>
  <c r="CI196" i="24" s="1"/>
  <c r="ED240" i="17"/>
  <c r="ET240" i="17" s="1"/>
  <c r="FL332" i="17"/>
  <c r="EL145" i="17"/>
  <c r="ET145" i="17" s="1"/>
  <c r="FR145" i="17" s="1"/>
  <c r="ES193" i="17"/>
  <c r="EZ240" i="17"/>
  <c r="EG96" i="17"/>
  <c r="EW96" i="17" s="1"/>
  <c r="FX284" i="17"/>
  <c r="FZ284" i="17" s="1"/>
  <c r="EV145" i="17"/>
  <c r="DI194" i="17"/>
  <c r="DY194" i="17"/>
  <c r="CS194" i="17"/>
  <c r="DA194" i="17"/>
  <c r="DQ194" i="17"/>
  <c r="EO194" i="17" s="1"/>
  <c r="FU331" i="17"/>
  <c r="DL241" i="17"/>
  <c r="CV241" i="17"/>
  <c r="DT241" i="17"/>
  <c r="EB241" i="17" s="1"/>
  <c r="DD241" i="17"/>
  <c r="EJ241" i="17"/>
  <c r="CX97" i="17"/>
  <c r="EL97" i="17"/>
  <c r="DN97" i="17"/>
  <c r="DV97" i="17"/>
  <c r="CP97" i="17"/>
  <c r="DF97" i="17"/>
  <c r="ED97" i="17" s="1"/>
  <c r="EU95" i="17"/>
  <c r="FS95" i="17" s="1"/>
  <c r="FL96" i="17"/>
  <c r="CU48" i="17"/>
  <c r="DS48" i="17"/>
  <c r="EA48" i="17" s="1"/>
  <c r="DC48" i="17"/>
  <c r="DK48" i="17"/>
  <c r="FG331" i="17"/>
  <c r="FW284" i="17"/>
  <c r="DX240" i="17"/>
  <c r="FD240" i="17" s="1"/>
  <c r="EV240" i="17"/>
  <c r="DW145" i="17"/>
  <c r="FC145" i="17" s="1"/>
  <c r="EY331" i="17"/>
  <c r="FW331" i="17" s="1"/>
  <c r="ES240" i="17"/>
  <c r="CQ287" i="17"/>
  <c r="DG287" i="17"/>
  <c r="CY287" i="17"/>
  <c r="EE287" i="17"/>
  <c r="DO287" i="17"/>
  <c r="EM287" i="17"/>
  <c r="FU284" i="17"/>
  <c r="FC96" i="17"/>
  <c r="EF286" i="17"/>
  <c r="EV286" i="17"/>
  <c r="FE145" i="17"/>
  <c r="CT333" i="17"/>
  <c r="DJ333" i="17"/>
  <c r="EH333" i="17" s="1"/>
  <c r="DB333" i="17"/>
  <c r="DR333" i="17"/>
  <c r="EP333" i="17" s="1"/>
  <c r="DZ333" i="17"/>
  <c r="CX146" i="17"/>
  <c r="ED146" i="17"/>
  <c r="EL146" i="17"/>
  <c r="DN146" i="17"/>
  <c r="CP146" i="17"/>
  <c r="DF146" i="17"/>
  <c r="DV146" i="17"/>
  <c r="CF50" i="22"/>
  <c r="BP50" i="22"/>
  <c r="CN50" i="22" s="1"/>
  <c r="BY50" i="22"/>
  <c r="BI50" i="22"/>
  <c r="CG50" i="22" s="1"/>
  <c r="BZ50" i="22"/>
  <c r="BJ50" i="22"/>
  <c r="CH50" i="22" s="1"/>
  <c r="CA50" i="22"/>
  <c r="BK50" i="22"/>
  <c r="CI50" i="22" s="1"/>
  <c r="CB50" i="22"/>
  <c r="BL50" i="22"/>
  <c r="CJ50" i="22" s="1"/>
  <c r="CC50" i="22"/>
  <c r="BM50" i="22"/>
  <c r="CK50" i="22" s="1"/>
  <c r="CD50" i="22"/>
  <c r="BN50" i="22"/>
  <c r="CL50" i="22" s="1"/>
  <c r="CE50" i="22"/>
  <c r="BO50" i="22"/>
  <c r="CM50" i="22" s="1"/>
  <c r="CA243" i="22"/>
  <c r="BK243" i="22"/>
  <c r="CI243" i="22" s="1"/>
  <c r="BZ243" i="22"/>
  <c r="BJ243" i="22"/>
  <c r="CH243" i="22" s="1"/>
  <c r="BY243" i="22"/>
  <c r="BI243" i="22"/>
  <c r="CG243" i="22" s="1"/>
  <c r="CF243" i="22"/>
  <c r="BP243" i="22"/>
  <c r="CN243" i="22" s="1"/>
  <c r="CE243" i="22"/>
  <c r="BO243" i="22"/>
  <c r="CM243" i="22" s="1"/>
  <c r="CD243" i="22"/>
  <c r="BN243" i="22"/>
  <c r="CL243" i="22" s="1"/>
  <c r="CC243" i="22"/>
  <c r="BM243" i="22"/>
  <c r="CK243" i="22" s="1"/>
  <c r="CB243" i="22"/>
  <c r="BL243" i="22"/>
  <c r="CJ243" i="22" s="1"/>
  <c r="BZ336" i="22"/>
  <c r="BJ336" i="22"/>
  <c r="CH336" i="22" s="1"/>
  <c r="BY336" i="22"/>
  <c r="BI336" i="22"/>
  <c r="CG336" i="22" s="1"/>
  <c r="CF336" i="22"/>
  <c r="BP336" i="22"/>
  <c r="CN336" i="22" s="1"/>
  <c r="CE336" i="22"/>
  <c r="BO336" i="22"/>
  <c r="CM336" i="22" s="1"/>
  <c r="CD336" i="22"/>
  <c r="BN336" i="22"/>
  <c r="CL336" i="22" s="1"/>
  <c r="CC336" i="22"/>
  <c r="BM336" i="22"/>
  <c r="CK336" i="22" s="1"/>
  <c r="CB336" i="22"/>
  <c r="BL336" i="22"/>
  <c r="CJ336" i="22" s="1"/>
  <c r="CA336" i="22"/>
  <c r="BK336" i="22"/>
  <c r="CI336" i="22" s="1"/>
  <c r="EA334" i="22"/>
  <c r="FV286" i="22"/>
  <c r="BY149" i="23"/>
  <c r="BI149" i="23"/>
  <c r="CG149" i="23" s="1"/>
  <c r="CF149" i="23"/>
  <c r="BP149" i="23"/>
  <c r="CN149" i="23" s="1"/>
  <c r="CE149" i="23"/>
  <c r="BO149" i="23"/>
  <c r="CM149" i="23" s="1"/>
  <c r="CD149" i="23"/>
  <c r="BN149" i="23"/>
  <c r="CL149" i="23" s="1"/>
  <c r="CC149" i="23"/>
  <c r="BM149" i="23"/>
  <c r="CK149" i="23" s="1"/>
  <c r="CB149" i="23"/>
  <c r="BL149" i="23"/>
  <c r="CJ149" i="23" s="1"/>
  <c r="CA149" i="23"/>
  <c r="BK149" i="23"/>
  <c r="CI149" i="23" s="1"/>
  <c r="BZ149" i="23"/>
  <c r="BJ149" i="23"/>
  <c r="CH149" i="23" s="1"/>
  <c r="BZ100" i="23"/>
  <c r="BJ100" i="23"/>
  <c r="CH100" i="23" s="1"/>
  <c r="BY100" i="23"/>
  <c r="BI100" i="23"/>
  <c r="CG100" i="23" s="1"/>
  <c r="CF100" i="23"/>
  <c r="BP100" i="23"/>
  <c r="CN100" i="23" s="1"/>
  <c r="CE100" i="23"/>
  <c r="BO100" i="23"/>
  <c r="CM100" i="23" s="1"/>
  <c r="CD100" i="23"/>
  <c r="BN100" i="23"/>
  <c r="CL100" i="23" s="1"/>
  <c r="CC100" i="23"/>
  <c r="BM100" i="23"/>
  <c r="CK100" i="23" s="1"/>
  <c r="CB100" i="23"/>
  <c r="BL100" i="23"/>
  <c r="CJ100" i="23" s="1"/>
  <c r="CA100" i="23"/>
  <c r="BK100" i="23"/>
  <c r="CI100" i="23" s="1"/>
  <c r="DY241" i="24"/>
  <c r="EA287" i="24"/>
  <c r="EA333" i="24"/>
  <c r="FI193" i="17"/>
  <c r="DZ286" i="17"/>
  <c r="FF286" i="17" s="1"/>
  <c r="FB96" i="17"/>
  <c r="FR96" i="17" s="1"/>
  <c r="EF145" i="17"/>
  <c r="ER194" i="17"/>
  <c r="EJ194" i="17"/>
  <c r="CV194" i="17"/>
  <c r="DL194" i="17"/>
  <c r="DT194" i="17"/>
  <c r="EB194" i="17" s="1"/>
  <c r="FH194" i="17" s="1"/>
  <c r="DD194" i="17"/>
  <c r="FZ191" i="17"/>
  <c r="FK240" i="17"/>
  <c r="FI332" i="17"/>
  <c r="DF241" i="17"/>
  <c r="CP241" i="17"/>
  <c r="CX241" i="17"/>
  <c r="DN241" i="17"/>
  <c r="EL241" i="17"/>
  <c r="ED241" i="17"/>
  <c r="DQ97" i="17"/>
  <c r="EO97" i="17" s="1"/>
  <c r="DA97" i="17"/>
  <c r="DI97" i="17"/>
  <c r="EG97" i="17" s="1"/>
  <c r="FM97" i="17" s="1"/>
  <c r="CS97" i="17"/>
  <c r="FO95" i="17"/>
  <c r="FU95" i="17"/>
  <c r="EE332" i="17"/>
  <c r="EU332" i="17" s="1"/>
  <c r="FP332" i="17"/>
  <c r="FX332" i="17" s="1"/>
  <c r="EH145" i="17"/>
  <c r="FN145" i="17" s="1"/>
  <c r="CO48" i="17"/>
  <c r="CW48" i="17"/>
  <c r="DM48" i="17"/>
  <c r="EK48" i="17" s="1"/>
  <c r="ES144" i="17"/>
  <c r="FQ144" i="17" s="1"/>
  <c r="EA332" i="17"/>
  <c r="FG332" i="17" s="1"/>
  <c r="EH332" i="17"/>
  <c r="EX332" i="17" s="1"/>
  <c r="CU287" i="17"/>
  <c r="DK287" i="17"/>
  <c r="DC287" i="17"/>
  <c r="EI287" i="17"/>
  <c r="DS287" i="17"/>
  <c r="EA287" i="17" s="1"/>
  <c r="EY193" i="17"/>
  <c r="FU144" i="17"/>
  <c r="FU192" i="17"/>
  <c r="FP144" i="17"/>
  <c r="EG146" i="17"/>
  <c r="DA146" i="17"/>
  <c r="DQ146" i="17"/>
  <c r="EO146" i="17" s="1"/>
  <c r="CS146" i="17"/>
  <c r="DI146" i="17"/>
  <c r="DY146" i="17"/>
  <c r="ES192" i="17"/>
  <c r="FQ192" i="17" s="1"/>
  <c r="FZ192" i="17" s="1"/>
  <c r="FE46" i="17"/>
  <c r="FU46" i="17" s="1"/>
  <c r="FX144" i="22"/>
  <c r="EA241" i="22"/>
  <c r="FR286" i="22"/>
  <c r="FZ286" i="22" s="1"/>
  <c r="DY146" i="22"/>
  <c r="EB242" i="23"/>
  <c r="CC334" i="23"/>
  <c r="BM334" i="23"/>
  <c r="CK334" i="23" s="1"/>
  <c r="CB334" i="23"/>
  <c r="BL334" i="23"/>
  <c r="CJ334" i="23" s="1"/>
  <c r="CA334" i="23"/>
  <c r="BK334" i="23"/>
  <c r="CI334" i="23" s="1"/>
  <c r="BZ334" i="23"/>
  <c r="BJ334" i="23"/>
  <c r="CH334" i="23" s="1"/>
  <c r="BY334" i="23"/>
  <c r="BI334" i="23"/>
  <c r="CG334" i="23" s="1"/>
  <c r="CF334" i="23"/>
  <c r="BP334" i="23"/>
  <c r="CN334" i="23" s="1"/>
  <c r="CE334" i="23"/>
  <c r="BO334" i="23"/>
  <c r="CM334" i="23" s="1"/>
  <c r="CD334" i="23"/>
  <c r="BN334" i="23"/>
  <c r="CL334" i="23" s="1"/>
  <c r="DY98" i="23"/>
  <c r="DX194" i="23"/>
  <c r="DX287" i="24"/>
  <c r="CE148" i="24"/>
  <c r="BO148" i="24"/>
  <c r="CM148" i="24" s="1"/>
  <c r="CC148" i="24"/>
  <c r="BM148" i="24"/>
  <c r="CK148" i="24" s="1"/>
  <c r="CB148" i="24"/>
  <c r="BL148" i="24"/>
  <c r="CJ148" i="24" s="1"/>
  <c r="BZ148" i="24"/>
  <c r="BJ148" i="24"/>
  <c r="CH148" i="24" s="1"/>
  <c r="BK148" i="24"/>
  <c r="CI148" i="24" s="1"/>
  <c r="BI148" i="24"/>
  <c r="CG148" i="24" s="1"/>
  <c r="CF148" i="24"/>
  <c r="CD148" i="24"/>
  <c r="CA148" i="24"/>
  <c r="BY148" i="24"/>
  <c r="BP148" i="24"/>
  <c r="BN148" i="24"/>
  <c r="CL148" i="24" s="1"/>
  <c r="DZ97" i="24"/>
  <c r="EB96" i="17"/>
  <c r="FH96" i="17" s="1"/>
  <c r="FP286" i="17"/>
  <c r="EJ240" i="17"/>
  <c r="FP240" i="17" s="1"/>
  <c r="EI145" i="17"/>
  <c r="FO145" i="17" s="1"/>
  <c r="EP193" i="17"/>
  <c r="FN193" i="17" s="1"/>
  <c r="EG240" i="17"/>
  <c r="EW240" i="17" s="1"/>
  <c r="EE194" i="17"/>
  <c r="DG194" i="17"/>
  <c r="CQ194" i="17"/>
  <c r="CY194" i="17"/>
  <c r="DO194" i="17"/>
  <c r="EM194" i="17" s="1"/>
  <c r="DW194" i="17"/>
  <c r="FC194" i="17" s="1"/>
  <c r="EM193" i="17"/>
  <c r="FC193" i="17" s="1"/>
  <c r="EE240" i="17"/>
  <c r="FC240" i="17" s="1"/>
  <c r="EU240" i="17"/>
  <c r="DU332" i="17"/>
  <c r="FA332" i="17" s="1"/>
  <c r="EK145" i="17"/>
  <c r="ES145" i="17" s="1"/>
  <c r="DJ241" i="17"/>
  <c r="DZ241" i="17"/>
  <c r="CT241" i="17"/>
  <c r="DR241" i="17"/>
  <c r="EP241" i="17" s="1"/>
  <c r="DB241" i="17"/>
  <c r="DT97" i="17"/>
  <c r="ER97" i="17" s="1"/>
  <c r="DD97" i="17"/>
  <c r="CV97" i="17"/>
  <c r="DL97" i="17"/>
  <c r="FP193" i="17"/>
  <c r="FO240" i="17"/>
  <c r="FV192" i="17"/>
  <c r="CT48" i="17"/>
  <c r="DB48" i="17"/>
  <c r="DJ48" i="17"/>
  <c r="DR48" i="17"/>
  <c r="DZ48" i="17" s="1"/>
  <c r="EL48" i="17"/>
  <c r="CP48" i="17"/>
  <c r="CX48" i="17"/>
  <c r="DN48" i="17"/>
  <c r="DY193" i="17"/>
  <c r="FE193" i="17" s="1"/>
  <c r="EQ47" i="17"/>
  <c r="FO47" i="17" s="1"/>
  <c r="EX144" i="17"/>
  <c r="FV144" i="17" s="1"/>
  <c r="DU96" i="17"/>
  <c r="EL286" i="17"/>
  <c r="ET286" i="17" s="1"/>
  <c r="DY47" i="17"/>
  <c r="FE47" i="17" s="1"/>
  <c r="FA240" i="17"/>
  <c r="FQ240" i="17" s="1"/>
  <c r="DZ332" i="17"/>
  <c r="FA95" i="17"/>
  <c r="FQ95" i="17" s="1"/>
  <c r="FP145" i="17"/>
  <c r="EC287" i="17"/>
  <c r="DE287" i="17"/>
  <c r="DU287" i="17" s="1"/>
  <c r="FA287" i="17" s="1"/>
  <c r="CO287" i="17"/>
  <c r="CW287" i="17"/>
  <c r="DM287" i="17"/>
  <c r="EK287" i="17" s="1"/>
  <c r="FF331" i="17"/>
  <c r="FV331" i="17" s="1"/>
  <c r="FJ285" i="17"/>
  <c r="DZ240" i="17"/>
  <c r="FF240" i="17" s="1"/>
  <c r="DF333" i="17"/>
  <c r="ED333" i="17" s="1"/>
  <c r="FJ333" i="17" s="1"/>
  <c r="CP333" i="17"/>
  <c r="DN333" i="17"/>
  <c r="EL333" i="17" s="1"/>
  <c r="CX333" i="17"/>
  <c r="DT146" i="17"/>
  <c r="EB146" i="17" s="1"/>
  <c r="DD146" i="17"/>
  <c r="CV146" i="17"/>
  <c r="DL146" i="17"/>
  <c r="FB285" i="17"/>
  <c r="FR285" i="17" s="1"/>
  <c r="CG195" i="17"/>
  <c r="BY195" i="17"/>
  <c r="BI195" i="17"/>
  <c r="CN195" i="17"/>
  <c r="CF195" i="17"/>
  <c r="BP195" i="17"/>
  <c r="CM195" i="17"/>
  <c r="CE195" i="17"/>
  <c r="BO195" i="17"/>
  <c r="CL195" i="17"/>
  <c r="CD195" i="17"/>
  <c r="BN195" i="17"/>
  <c r="CK195" i="17"/>
  <c r="CC195" i="17"/>
  <c r="BM195" i="17"/>
  <c r="CJ195" i="17"/>
  <c r="CB195" i="17"/>
  <c r="BL195" i="17"/>
  <c r="CI195" i="17"/>
  <c r="CA195" i="17"/>
  <c r="BK195" i="17"/>
  <c r="CH195" i="17"/>
  <c r="BZ195" i="17"/>
  <c r="BJ195" i="17"/>
  <c r="CN49" i="17"/>
  <c r="CG49" i="17"/>
  <c r="BY49" i="17"/>
  <c r="CH49" i="17"/>
  <c r="BZ49" i="17"/>
  <c r="CI49" i="17"/>
  <c r="CA49" i="17"/>
  <c r="CJ49" i="17"/>
  <c r="CK49" i="17"/>
  <c r="CC49" i="17"/>
  <c r="CL49" i="17"/>
  <c r="CM49" i="17"/>
  <c r="BJ49" i="17"/>
  <c r="BK49" i="17"/>
  <c r="CE49" i="17"/>
  <c r="BL49" i="17"/>
  <c r="BI49" i="17"/>
  <c r="BM49" i="17"/>
  <c r="BP49" i="17"/>
  <c r="CF49" i="17"/>
  <c r="CB49" i="17"/>
  <c r="BN49" i="17"/>
  <c r="CD49" i="17"/>
  <c r="BO49" i="17"/>
  <c r="CG242" i="17"/>
  <c r="BY242" i="17"/>
  <c r="BI242" i="17"/>
  <c r="CN242" i="17"/>
  <c r="CF242" i="17"/>
  <c r="BP242" i="17"/>
  <c r="CM242" i="17"/>
  <c r="CE242" i="17"/>
  <c r="BO242" i="17"/>
  <c r="CL242" i="17"/>
  <c r="CD242" i="17"/>
  <c r="BN242" i="17"/>
  <c r="CK242" i="17"/>
  <c r="CC242" i="17"/>
  <c r="BM242" i="17"/>
  <c r="CJ242" i="17"/>
  <c r="CB242" i="17"/>
  <c r="BL242" i="17"/>
  <c r="CH242" i="17"/>
  <c r="BZ242" i="17"/>
  <c r="BJ242" i="17"/>
  <c r="CI242" i="17"/>
  <c r="CA242" i="17"/>
  <c r="BK242" i="17"/>
  <c r="DW288" i="22"/>
  <c r="DU146" i="22"/>
  <c r="FA146" i="22" s="1"/>
  <c r="EB288" i="22"/>
  <c r="FB47" i="22"/>
  <c r="DW241" i="22"/>
  <c r="DZ48" i="22"/>
  <c r="CA197" i="22"/>
  <c r="BK197" i="22"/>
  <c r="CI197" i="22" s="1"/>
  <c r="BZ197" i="22"/>
  <c r="BJ197" i="22"/>
  <c r="CH197" i="22" s="1"/>
  <c r="BY197" i="22"/>
  <c r="BI197" i="22"/>
  <c r="CG197" i="22" s="1"/>
  <c r="CF197" i="22"/>
  <c r="BP197" i="22"/>
  <c r="CN197" i="22" s="1"/>
  <c r="CE197" i="22"/>
  <c r="BO197" i="22"/>
  <c r="CM197" i="22" s="1"/>
  <c r="CD197" i="22"/>
  <c r="BN197" i="22"/>
  <c r="CL197" i="22" s="1"/>
  <c r="CB197" i="22"/>
  <c r="BL197" i="22"/>
  <c r="CJ197" i="22" s="1"/>
  <c r="CC197" i="22"/>
  <c r="BM197" i="22"/>
  <c r="CK197" i="22" s="1"/>
  <c r="DW98" i="22"/>
  <c r="ET240" i="22"/>
  <c r="DY332" i="23"/>
  <c r="DU242" i="23"/>
  <c r="CF244" i="23"/>
  <c r="BP244" i="23"/>
  <c r="CN244" i="23" s="1"/>
  <c r="CE244" i="23"/>
  <c r="BO244" i="23"/>
  <c r="CM244" i="23" s="1"/>
  <c r="CD244" i="23"/>
  <c r="BN244" i="23"/>
  <c r="CL244" i="23" s="1"/>
  <c r="CC244" i="23"/>
  <c r="BM244" i="23"/>
  <c r="CK244" i="23" s="1"/>
  <c r="CB244" i="23"/>
  <c r="BL244" i="23"/>
  <c r="CJ244" i="23" s="1"/>
  <c r="CA244" i="23"/>
  <c r="BK244" i="23"/>
  <c r="CI244" i="23" s="1"/>
  <c r="BZ244" i="23"/>
  <c r="BJ244" i="23"/>
  <c r="CH244" i="23" s="1"/>
  <c r="BY244" i="23"/>
  <c r="BI244" i="23"/>
  <c r="CG244" i="23" s="1"/>
  <c r="DX287" i="23"/>
  <c r="EA48" i="23"/>
  <c r="DX194" i="24"/>
  <c r="FF145" i="24"/>
  <c r="FU331" i="24"/>
  <c r="DX193" i="17"/>
  <c r="FD193" i="17" s="1"/>
  <c r="EJ286" i="17"/>
  <c r="EZ286" i="17"/>
  <c r="FM96" i="17"/>
  <c r="FI286" i="17"/>
  <c r="FQ286" i="17" s="1"/>
  <c r="DY240" i="17"/>
  <c r="FE240" i="17" s="1"/>
  <c r="FU285" i="17"/>
  <c r="EH194" i="17"/>
  <c r="DJ194" i="17"/>
  <c r="CT194" i="17"/>
  <c r="DB194" i="17"/>
  <c r="DR194" i="17"/>
  <c r="EP194" i="17" s="1"/>
  <c r="EH47" i="17"/>
  <c r="EX47" i="17" s="1"/>
  <c r="EX46" i="17"/>
  <c r="FV46" i="17" s="1"/>
  <c r="EA96" i="17"/>
  <c r="FG96" i="17" s="1"/>
  <c r="ES332" i="17"/>
  <c r="FQ332" i="17" s="1"/>
  <c r="EC241" i="17"/>
  <c r="CO241" i="17"/>
  <c r="DE241" i="17"/>
  <c r="CW241" i="17"/>
  <c r="DM241" i="17"/>
  <c r="EK241" i="17" s="1"/>
  <c r="CY97" i="17"/>
  <c r="DO97" i="17"/>
  <c r="EM97" i="17" s="1"/>
  <c r="CQ97" i="17"/>
  <c r="DG97" i="17"/>
  <c r="EZ193" i="17"/>
  <c r="FX193" i="17" s="1"/>
  <c r="FW239" i="17"/>
  <c r="EI240" i="17"/>
  <c r="EY240" i="17"/>
  <c r="FM193" i="17"/>
  <c r="ES239" i="17"/>
  <c r="FQ239" i="17" s="1"/>
  <c r="FX331" i="17"/>
  <c r="EC96" i="17"/>
  <c r="ES96" i="17" s="1"/>
  <c r="ED286" i="17"/>
  <c r="EU145" i="17"/>
  <c r="DV193" i="17"/>
  <c r="FB193" i="17" s="1"/>
  <c r="FM47" i="17"/>
  <c r="EZ145" i="17"/>
  <c r="FX145" i="17" s="1"/>
  <c r="EF287" i="17"/>
  <c r="DH287" i="17"/>
  <c r="CR287" i="17"/>
  <c r="CZ287" i="17"/>
  <c r="DP287" i="17"/>
  <c r="EN287" i="17" s="1"/>
  <c r="FG95" i="17"/>
  <c r="FW95" i="17" s="1"/>
  <c r="FJ332" i="17"/>
  <c r="FM145" i="17"/>
  <c r="DL333" i="17"/>
  <c r="EB333" i="17" s="1"/>
  <c r="FH333" i="17" s="1"/>
  <c r="CV333" i="17"/>
  <c r="FP333" i="17" s="1"/>
  <c r="DT333" i="17"/>
  <c r="ER333" i="17" s="1"/>
  <c r="DD333" i="17"/>
  <c r="EJ333" i="17"/>
  <c r="CQ333" i="17"/>
  <c r="DW333" i="17"/>
  <c r="DG333" i="17"/>
  <c r="DO333" i="17"/>
  <c r="EM333" i="17" s="1"/>
  <c r="CY333" i="17"/>
  <c r="CY146" i="17"/>
  <c r="DO146" i="17"/>
  <c r="EM146" i="17" s="1"/>
  <c r="CQ146" i="17"/>
  <c r="DG146" i="17"/>
  <c r="EE146" i="17" s="1"/>
  <c r="FA195" i="22"/>
  <c r="CA290" i="22"/>
  <c r="BK290" i="22"/>
  <c r="CI290" i="22" s="1"/>
  <c r="BZ290" i="22"/>
  <c r="BJ290" i="22"/>
  <c r="CH290" i="22" s="1"/>
  <c r="BY290" i="22"/>
  <c r="BI290" i="22"/>
  <c r="CG290" i="22" s="1"/>
  <c r="CF290" i="22"/>
  <c r="BP290" i="22"/>
  <c r="CN290" i="22" s="1"/>
  <c r="CE290" i="22"/>
  <c r="BO290" i="22"/>
  <c r="CM290" i="22" s="1"/>
  <c r="CD290" i="22"/>
  <c r="BN290" i="22"/>
  <c r="CL290" i="22" s="1"/>
  <c r="CC290" i="22"/>
  <c r="BM290" i="22"/>
  <c r="CK290" i="22" s="1"/>
  <c r="CB290" i="22"/>
  <c r="BL290" i="22"/>
  <c r="CJ290" i="22" s="1"/>
  <c r="ES331" i="23"/>
  <c r="FK145" i="24"/>
  <c r="FS144" i="17"/>
  <c r="EZ96" i="17"/>
  <c r="FX96" i="17" s="1"/>
  <c r="FJ145" i="17"/>
  <c r="FF193" i="17"/>
  <c r="FQ94" i="17"/>
  <c r="FZ94" i="17" s="1"/>
  <c r="FC286" i="17"/>
  <c r="FD145" i="17"/>
  <c r="CW194" i="17"/>
  <c r="CO194" i="17"/>
  <c r="DE194" i="17"/>
  <c r="DM194" i="17"/>
  <c r="EK194" i="17" s="1"/>
  <c r="FN47" i="17"/>
  <c r="FO96" i="17"/>
  <c r="FA145" i="17"/>
  <c r="CR241" i="17"/>
  <c r="DH241" i="17"/>
  <c r="CZ241" i="17"/>
  <c r="DP241" i="17"/>
  <c r="EN241" i="17" s="1"/>
  <c r="EH97" i="17"/>
  <c r="DR97" i="17"/>
  <c r="EP97" i="17" s="1"/>
  <c r="DB97" i="17"/>
  <c r="CT97" i="17"/>
  <c r="DJ97" i="17"/>
  <c r="FP47" i="17"/>
  <c r="FX47" i="17" s="1"/>
  <c r="FG240" i="17"/>
  <c r="EW286" i="17"/>
  <c r="FU286" i="17" s="1"/>
  <c r="FK332" i="17"/>
  <c r="EW193" i="17"/>
  <c r="FQ285" i="17"/>
  <c r="EZ144" i="17"/>
  <c r="FX144" i="17" s="1"/>
  <c r="FG286" i="17"/>
  <c r="FO332" i="17"/>
  <c r="CT287" i="17"/>
  <c r="DJ287" i="17"/>
  <c r="DR287" i="17"/>
  <c r="EP287" i="17" s="1"/>
  <c r="DB287" i="17"/>
  <c r="FG193" i="17"/>
  <c r="FW193" i="17" s="1"/>
  <c r="FX192" i="17"/>
  <c r="FB332" i="17"/>
  <c r="EW145" i="17"/>
  <c r="FU145" i="17" s="1"/>
  <c r="DB146" i="17"/>
  <c r="DR146" i="17"/>
  <c r="EP146" i="17" s="1"/>
  <c r="CT146" i="17"/>
  <c r="DJ146" i="17"/>
  <c r="FX47" i="24"/>
  <c r="FE48" i="24"/>
  <c r="FU48" i="24" s="1"/>
  <c r="FZ46" i="24"/>
  <c r="FH47" i="23"/>
  <c r="EX47" i="23"/>
  <c r="EB48" i="23"/>
  <c r="FO47" i="22"/>
  <c r="FC47" i="22"/>
  <c r="FH47" i="22"/>
  <c r="FR29" i="17"/>
  <c r="EC29" i="17"/>
  <c r="FI29" i="17" s="1"/>
  <c r="DU29" i="17"/>
  <c r="FA29" i="17" s="1"/>
  <c r="ES29" i="17"/>
  <c r="FR28" i="17"/>
  <c r="EV28" i="17"/>
  <c r="FT28" i="17" s="1"/>
  <c r="ED30" i="17"/>
  <c r="FJ30" i="17" s="1"/>
  <c r="DV30" i="17"/>
  <c r="EE31" i="17"/>
  <c r="FK31" i="17" s="1"/>
  <c r="DW31" i="17"/>
  <c r="EF29" i="17"/>
  <c r="FL29" i="17" s="1"/>
  <c r="DX29" i="17"/>
  <c r="EU30" i="17"/>
  <c r="ES28" i="17"/>
  <c r="FQ28" i="17" s="1"/>
  <c r="FC30" i="17"/>
  <c r="FT27" i="17"/>
  <c r="CV333" i="24"/>
  <c r="EB333" i="24"/>
  <c r="FN333" i="24"/>
  <c r="DY333" i="24"/>
  <c r="FE333" i="24" s="1"/>
  <c r="FC333" i="24"/>
  <c r="EU332" i="24"/>
  <c r="FS332" i="24" s="1"/>
  <c r="FW332" i="24"/>
  <c r="FX332" i="24"/>
  <c r="EQ333" i="24"/>
  <c r="FO333" i="24" s="1"/>
  <c r="DX333" i="24"/>
  <c r="EB287" i="24"/>
  <c r="FH287" i="24" s="1"/>
  <c r="DY287" i="24"/>
  <c r="FS286" i="24"/>
  <c r="FW240" i="24"/>
  <c r="DX241" i="24"/>
  <c r="CV241" i="24"/>
  <c r="FJ240" i="24"/>
  <c r="FL240" i="24"/>
  <c r="EZ240" i="24"/>
  <c r="FL241" i="24"/>
  <c r="FC240" i="24"/>
  <c r="FK240" i="24"/>
  <c r="FS240" i="24" s="1"/>
  <c r="DV241" i="24"/>
  <c r="FA241" i="24"/>
  <c r="EO194" i="24"/>
  <c r="FE194" i="24" s="1"/>
  <c r="DU194" i="24"/>
  <c r="FA194" i="24" s="1"/>
  <c r="EM194" i="24"/>
  <c r="FC194" i="24" s="1"/>
  <c r="EZ193" i="24"/>
  <c r="FI193" i="24"/>
  <c r="CV146" i="24"/>
  <c r="FP146" i="24" s="1"/>
  <c r="FC145" i="24"/>
  <c r="EQ146" i="24"/>
  <c r="DZ146" i="24"/>
  <c r="FW145" i="24"/>
  <c r="DW146" i="24"/>
  <c r="FC146" i="24" s="1"/>
  <c r="FJ146" i="24"/>
  <c r="FD97" i="24"/>
  <c r="EN97" i="24"/>
  <c r="FL97" i="24" s="1"/>
  <c r="FC96" i="24"/>
  <c r="DV97" i="24"/>
  <c r="EB97" i="24"/>
  <c r="FQ96" i="24"/>
  <c r="EH97" i="24"/>
  <c r="FN97" i="24" s="1"/>
  <c r="FO96" i="24"/>
  <c r="DY97" i="24"/>
  <c r="EU96" i="24"/>
  <c r="FM96" i="24"/>
  <c r="EA97" i="24"/>
  <c r="FG97" i="24" s="1"/>
  <c r="FJ48" i="24"/>
  <c r="FQ47" i="24"/>
  <c r="DU49" i="24"/>
  <c r="DX49" i="24"/>
  <c r="EX48" i="24"/>
  <c r="ET48" i="24"/>
  <c r="FR48" i="24" s="1"/>
  <c r="FN48" i="24"/>
  <c r="FP48" i="24"/>
  <c r="EA49" i="24"/>
  <c r="FG49" i="24" s="1"/>
  <c r="EZ48" i="24"/>
  <c r="FV47" i="24"/>
  <c r="EP49" i="24"/>
  <c r="FF49" i="24" s="1"/>
  <c r="FT48" i="24"/>
  <c r="EB49" i="24"/>
  <c r="DW49" i="24"/>
  <c r="ES48" i="24"/>
  <c r="ER49" i="24"/>
  <c r="DY49" i="24"/>
  <c r="EK49" i="24"/>
  <c r="FI48" i="24"/>
  <c r="FZ285" i="24"/>
  <c r="X52" i="24"/>
  <c r="AS51" i="24"/>
  <c r="FP287" i="24"/>
  <c r="CR50" i="24"/>
  <c r="DP50" i="24"/>
  <c r="CZ50" i="24"/>
  <c r="DH50" i="24"/>
  <c r="EF50" i="24" s="1"/>
  <c r="FL194" i="24"/>
  <c r="EC147" i="24"/>
  <c r="CW147" i="24"/>
  <c r="DM147" i="24"/>
  <c r="DU147" i="24" s="1"/>
  <c r="CO147" i="24"/>
  <c r="DE147" i="24"/>
  <c r="CY97" i="24"/>
  <c r="FK97" i="24" s="1"/>
  <c r="EH194" i="24"/>
  <c r="EX194" i="24" s="1"/>
  <c r="CW50" i="24"/>
  <c r="DM50" i="24"/>
  <c r="EK50" i="24" s="1"/>
  <c r="DE50" i="24"/>
  <c r="EC50" i="24" s="1"/>
  <c r="FR145" i="24"/>
  <c r="FT332" i="24"/>
  <c r="DJ147" i="24"/>
  <c r="EH147" i="24" s="1"/>
  <c r="CT147" i="24"/>
  <c r="DR147" i="24"/>
  <c r="EP147" i="24" s="1"/>
  <c r="DZ147" i="24"/>
  <c r="X336" i="24"/>
  <c r="AS335" i="24"/>
  <c r="ET194" i="24"/>
  <c r="X100" i="24"/>
  <c r="AS99" i="24"/>
  <c r="CX49" i="24"/>
  <c r="FK146" i="24"/>
  <c r="FO97" i="24"/>
  <c r="FQ240" i="24"/>
  <c r="EV241" i="24"/>
  <c r="CX97" i="24"/>
  <c r="FJ97" i="24" s="1"/>
  <c r="EX287" i="24"/>
  <c r="EX333" i="24"/>
  <c r="DU287" i="24"/>
  <c r="FA287" i="24" s="1"/>
  <c r="FN145" i="24"/>
  <c r="FV145" i="24" s="1"/>
  <c r="EW287" i="24"/>
  <c r="CP242" i="24"/>
  <c r="DF242" i="24"/>
  <c r="DN242" i="24"/>
  <c r="EL242" i="24" s="1"/>
  <c r="EY49" i="24"/>
  <c r="CY49" i="24"/>
  <c r="EU333" i="24"/>
  <c r="EM287" i="24"/>
  <c r="EU287" i="24" s="1"/>
  <c r="CT194" i="24"/>
  <c r="FN194" i="24" s="1"/>
  <c r="DA50" i="24"/>
  <c r="DQ50" i="24"/>
  <c r="DI50" i="24"/>
  <c r="EG50" i="24" s="1"/>
  <c r="CS50" i="24"/>
  <c r="FV286" i="24"/>
  <c r="ER146" i="24"/>
  <c r="FH146" i="24" s="1"/>
  <c r="EN146" i="24"/>
  <c r="FD146" i="24" s="1"/>
  <c r="EL147" i="24"/>
  <c r="DN147" i="24"/>
  <c r="DF147" i="24"/>
  <c r="CX147" i="24"/>
  <c r="DW97" i="24"/>
  <c r="FC97" i="24" s="1"/>
  <c r="EV97" i="24"/>
  <c r="DI334" i="24"/>
  <c r="DA334" i="24"/>
  <c r="CS334" i="24"/>
  <c r="EG334" i="24"/>
  <c r="DQ334" i="24"/>
  <c r="DY334" i="24" s="1"/>
  <c r="CN334" i="24"/>
  <c r="DD334" i="24" s="1"/>
  <c r="DL334" i="24"/>
  <c r="EJ334" i="24" s="1"/>
  <c r="DT334" i="24"/>
  <c r="ER334" i="24" s="1"/>
  <c r="CQ334" i="24"/>
  <c r="DO334" i="24"/>
  <c r="EM334" i="24" s="1"/>
  <c r="CY334" i="24"/>
  <c r="DG334" i="24"/>
  <c r="EE334" i="24" s="1"/>
  <c r="ES193" i="24"/>
  <c r="EO241" i="24"/>
  <c r="FE241" i="24" s="1"/>
  <c r="CN98" i="24"/>
  <c r="DD98" i="24" s="1"/>
  <c r="DL98" i="24"/>
  <c r="EJ98" i="24" s="1"/>
  <c r="DT98" i="24"/>
  <c r="CV98" i="24"/>
  <c r="EE98" i="24"/>
  <c r="CQ98" i="24"/>
  <c r="CY98" i="24"/>
  <c r="DG98" i="24"/>
  <c r="DO98" i="24"/>
  <c r="EZ333" i="24"/>
  <c r="FR193" i="24"/>
  <c r="DE288" i="24"/>
  <c r="EC288" i="24" s="1"/>
  <c r="CW288" i="24"/>
  <c r="CO288" i="24"/>
  <c r="DM288" i="24"/>
  <c r="EK288" i="24" s="1"/>
  <c r="CZ288" i="24"/>
  <c r="CR288" i="24"/>
  <c r="DH288" i="24"/>
  <c r="EF288" i="24" s="1"/>
  <c r="DP288" i="24"/>
  <c r="EN288" i="24" s="1"/>
  <c r="FB286" i="24"/>
  <c r="FR286" i="24" s="1"/>
  <c r="DZ287" i="24"/>
  <c r="FF287" i="24" s="1"/>
  <c r="FZ95" i="24"/>
  <c r="EK146" i="24"/>
  <c r="FA146" i="24" s="1"/>
  <c r="EZ286" i="24"/>
  <c r="FT193" i="24"/>
  <c r="CS287" i="24"/>
  <c r="FM287" i="24" s="1"/>
  <c r="EA194" i="24"/>
  <c r="CW195" i="24"/>
  <c r="DE195" i="24"/>
  <c r="EC195" i="24" s="1"/>
  <c r="CO195" i="24"/>
  <c r="DM195" i="24"/>
  <c r="EK195" i="24" s="1"/>
  <c r="CS146" i="24"/>
  <c r="FM97" i="24"/>
  <c r="FP286" i="24"/>
  <c r="DC49" i="24"/>
  <c r="FO49" i="24" s="1"/>
  <c r="CO333" i="24"/>
  <c r="FB332" i="24"/>
  <c r="FO193" i="24"/>
  <c r="FW193" i="24" s="1"/>
  <c r="FP145" i="24"/>
  <c r="FN241" i="24"/>
  <c r="CX50" i="24"/>
  <c r="DF50" i="24"/>
  <c r="ED50" i="24" s="1"/>
  <c r="CP50" i="24"/>
  <c r="DN50" i="24"/>
  <c r="EL50" i="24" s="1"/>
  <c r="EF333" i="24"/>
  <c r="FD333" i="24" s="1"/>
  <c r="CZ147" i="24"/>
  <c r="DP147" i="24"/>
  <c r="DX147" i="24" s="1"/>
  <c r="DH147" i="24"/>
  <c r="DS147" i="24"/>
  <c r="EQ147" i="24" s="1"/>
  <c r="DK147" i="24"/>
  <c r="EI147" i="24" s="1"/>
  <c r="DC147" i="24"/>
  <c r="CU147" i="24"/>
  <c r="FV332" i="24"/>
  <c r="DS288" i="24"/>
  <c r="EQ288" i="24" s="1"/>
  <c r="DC288" i="24"/>
  <c r="DK288" i="24"/>
  <c r="EI288" i="24" s="1"/>
  <c r="FS145" i="24"/>
  <c r="FT286" i="24"/>
  <c r="FT96" i="24"/>
  <c r="FB97" i="24"/>
  <c r="FS193" i="24"/>
  <c r="FN146" i="24"/>
  <c r="EY241" i="24"/>
  <c r="FC241" i="24"/>
  <c r="FH241" i="24"/>
  <c r="FI97" i="24"/>
  <c r="CQ242" i="24"/>
  <c r="DO242" i="24"/>
  <c r="EM242" i="24" s="1"/>
  <c r="CY242" i="24"/>
  <c r="DG242" i="24"/>
  <c r="DW242" i="24" s="1"/>
  <c r="CO242" i="24"/>
  <c r="DE242" i="24"/>
  <c r="EC242" i="24" s="1"/>
  <c r="CW242" i="24"/>
  <c r="DM242" i="24"/>
  <c r="EK242" i="24" s="1"/>
  <c r="FE97" i="24"/>
  <c r="FE96" i="24"/>
  <c r="FH145" i="24"/>
  <c r="FX145" i="24" s="1"/>
  <c r="FF241" i="24"/>
  <c r="EV287" i="24"/>
  <c r="FD194" i="24"/>
  <c r="CR334" i="24"/>
  <c r="CZ334" i="24"/>
  <c r="DH334" i="24"/>
  <c r="EF334" i="24" s="1"/>
  <c r="DP334" i="24"/>
  <c r="EN334" i="24" s="1"/>
  <c r="FZ144" i="24"/>
  <c r="FJ194" i="24"/>
  <c r="CR98" i="24"/>
  <c r="CZ98" i="24"/>
  <c r="DH98" i="24"/>
  <c r="EF98" i="24" s="1"/>
  <c r="DP98" i="24"/>
  <c r="DX98" i="24" s="1"/>
  <c r="ED49" i="24"/>
  <c r="FP333" i="24"/>
  <c r="CS288" i="24"/>
  <c r="DI288" i="24"/>
  <c r="EG288" i="24" s="1"/>
  <c r="DQ288" i="24"/>
  <c r="EO288" i="24" s="1"/>
  <c r="FV96" i="24"/>
  <c r="CV194" i="24"/>
  <c r="ET332" i="24"/>
  <c r="FR332" i="24" s="1"/>
  <c r="FF146" i="24"/>
  <c r="FA97" i="24"/>
  <c r="FW286" i="24"/>
  <c r="CR195" i="24"/>
  <c r="CZ195" i="24"/>
  <c r="DP195" i="24"/>
  <c r="DH195" i="24"/>
  <c r="EF195" i="24" s="1"/>
  <c r="DN195" i="24"/>
  <c r="EL195" i="24" s="1"/>
  <c r="DF195" i="24"/>
  <c r="ED195" i="24" s="1"/>
  <c r="CX195" i="24"/>
  <c r="CP195" i="24"/>
  <c r="DA242" i="24"/>
  <c r="DI242" i="24"/>
  <c r="CS242" i="24"/>
  <c r="DQ242" i="24"/>
  <c r="EO242" i="24" s="1"/>
  <c r="FW48" i="24"/>
  <c r="FF194" i="24"/>
  <c r="ET146" i="24"/>
  <c r="DB50" i="24"/>
  <c r="DR50" i="24"/>
  <c r="EP50" i="24" s="1"/>
  <c r="DJ50" i="24"/>
  <c r="EH50" i="24" s="1"/>
  <c r="FL146" i="24"/>
  <c r="X149" i="24"/>
  <c r="AS148" i="24"/>
  <c r="CS241" i="24"/>
  <c r="CS194" i="24"/>
  <c r="ED241" i="24"/>
  <c r="FB241" i="24" s="1"/>
  <c r="EZ146" i="24"/>
  <c r="CQ147" i="24"/>
  <c r="DG147" i="24"/>
  <c r="EE147" i="24" s="1"/>
  <c r="DO147" i="24"/>
  <c r="CN147" i="24"/>
  <c r="CV147" i="24" s="1"/>
  <c r="DT147" i="24"/>
  <c r="DL147" i="24"/>
  <c r="EJ147" i="24" s="1"/>
  <c r="FU193" i="24"/>
  <c r="ER97" i="24"/>
  <c r="FH97" i="24" s="1"/>
  <c r="DM334" i="24"/>
  <c r="DU334" i="24" s="1"/>
  <c r="DE334" i="24"/>
  <c r="CW334" i="24"/>
  <c r="CO334" i="24"/>
  <c r="CO98" i="24"/>
  <c r="CW98" i="24"/>
  <c r="DE98" i="24"/>
  <c r="DM98" i="24"/>
  <c r="EK98" i="24" s="1"/>
  <c r="EL49" i="24"/>
  <c r="FH333" i="24"/>
  <c r="FG146" i="24"/>
  <c r="CX288" i="24"/>
  <c r="DN288" i="24"/>
  <c r="EL288" i="24" s="1"/>
  <c r="CP288" i="24"/>
  <c r="DF288" i="24"/>
  <c r="ED288" i="24" s="1"/>
  <c r="ED333" i="24"/>
  <c r="FJ333" i="24" s="1"/>
  <c r="ET240" i="24"/>
  <c r="FN287" i="24"/>
  <c r="CP287" i="24"/>
  <c r="FJ287" i="24" s="1"/>
  <c r="FQ286" i="24"/>
  <c r="FZ239" i="24"/>
  <c r="CW146" i="24"/>
  <c r="FI146" i="24" s="1"/>
  <c r="CW287" i="24"/>
  <c r="FI287" i="24" s="1"/>
  <c r="DC241" i="24"/>
  <c r="FO241" i="24" s="1"/>
  <c r="EU241" i="24"/>
  <c r="EZ241" i="24"/>
  <c r="EI194" i="24"/>
  <c r="EY194" i="24" s="1"/>
  <c r="DA195" i="24"/>
  <c r="DI195" i="24"/>
  <c r="CS195" i="24"/>
  <c r="DQ195" i="24"/>
  <c r="EN242" i="24"/>
  <c r="CZ242" i="24"/>
  <c r="DP242" i="24"/>
  <c r="DH242" i="24"/>
  <c r="EF242" i="24" s="1"/>
  <c r="CR242" i="24"/>
  <c r="X244" i="24"/>
  <c r="AS243" i="24"/>
  <c r="FD240" i="24"/>
  <c r="FT240" i="24" s="1"/>
  <c r="EM49" i="24"/>
  <c r="FC49" i="24" s="1"/>
  <c r="CQ333" i="24"/>
  <c r="FK333" i="24" s="1"/>
  <c r="EX241" i="24"/>
  <c r="FV241" i="24" s="1"/>
  <c r="DV146" i="24"/>
  <c r="FB146" i="24" s="1"/>
  <c r="FL287" i="24"/>
  <c r="CQ50" i="24"/>
  <c r="DO50" i="24"/>
  <c r="EM50" i="24" s="1"/>
  <c r="CY50" i="24"/>
  <c r="DG50" i="24"/>
  <c r="EE50" i="24" s="1"/>
  <c r="CU50" i="24"/>
  <c r="DK50" i="24"/>
  <c r="DS50" i="24"/>
  <c r="DC50" i="24"/>
  <c r="EV194" i="24"/>
  <c r="FT194" i="24" s="1"/>
  <c r="EU97" i="24"/>
  <c r="FT145" i="24"/>
  <c r="DJ334" i="24"/>
  <c r="EH334" i="24" s="1"/>
  <c r="DR334" i="24"/>
  <c r="DZ334" i="24" s="1"/>
  <c r="CT334" i="24"/>
  <c r="DB334" i="24"/>
  <c r="ES194" i="24"/>
  <c r="FR96" i="24"/>
  <c r="EP98" i="24"/>
  <c r="CT98" i="24"/>
  <c r="DB98" i="24"/>
  <c r="DJ98" i="24"/>
  <c r="EH98" i="24" s="1"/>
  <c r="DR98" i="24"/>
  <c r="DQ98" i="24"/>
  <c r="EO98" i="24" s="1"/>
  <c r="CS98" i="24"/>
  <c r="DA98" i="24"/>
  <c r="DI98" i="24"/>
  <c r="EG98" i="24" s="1"/>
  <c r="ES241" i="24"/>
  <c r="EY146" i="24"/>
  <c r="DB288" i="24"/>
  <c r="CT288" i="24"/>
  <c r="DJ288" i="24"/>
  <c r="EH288" i="24" s="1"/>
  <c r="DR288" i="24"/>
  <c r="EP288" i="24" s="1"/>
  <c r="DZ288" i="24"/>
  <c r="EG49" i="24"/>
  <c r="EW49" i="24" s="1"/>
  <c r="EC49" i="24"/>
  <c r="FU145" i="24"/>
  <c r="EX146" i="24"/>
  <c r="EJ49" i="24"/>
  <c r="FH49" i="24" s="1"/>
  <c r="EF49" i="24"/>
  <c r="CQ241" i="24"/>
  <c r="FK241" i="24" s="1"/>
  <c r="ES97" i="24"/>
  <c r="EW333" i="24"/>
  <c r="X197" i="24"/>
  <c r="AS196" i="24"/>
  <c r="CN242" i="24"/>
  <c r="DD242" i="24"/>
  <c r="DT242" i="24"/>
  <c r="ER242" i="24" s="1"/>
  <c r="DL242" i="24"/>
  <c r="EJ242" i="24" s="1"/>
  <c r="CV242" i="24"/>
  <c r="CT242" i="24"/>
  <c r="DJ242" i="24"/>
  <c r="EH242" i="24" s="1"/>
  <c r="DR242" i="24"/>
  <c r="EG146" i="24"/>
  <c r="EW146" i="24" s="1"/>
  <c r="FP193" i="24"/>
  <c r="FX193" i="24" s="1"/>
  <c r="EZ287" i="24"/>
  <c r="FX287" i="24" s="1"/>
  <c r="DD50" i="24"/>
  <c r="DL50" i="24"/>
  <c r="CV50" i="24"/>
  <c r="DT50" i="24"/>
  <c r="ER50" i="24" s="1"/>
  <c r="CS147" i="24"/>
  <c r="DA147" i="24"/>
  <c r="DI147" i="24"/>
  <c r="DQ147" i="24"/>
  <c r="EO147" i="24" s="1"/>
  <c r="EZ97" i="24"/>
  <c r="CP334" i="24"/>
  <c r="DF334" i="24"/>
  <c r="DN334" i="24"/>
  <c r="DV334" i="24" s="1"/>
  <c r="FI194" i="24"/>
  <c r="FB194" i="24"/>
  <c r="DN98" i="24"/>
  <c r="DF98" i="24"/>
  <c r="ED98" i="24" s="1"/>
  <c r="CX98" i="24"/>
  <c r="EI287" i="24"/>
  <c r="EY287" i="24" s="1"/>
  <c r="EU146" i="24"/>
  <c r="FS146" i="24" s="1"/>
  <c r="EY97" i="24"/>
  <c r="FV331" i="24"/>
  <c r="FZ331" i="24" s="1"/>
  <c r="X290" i="24"/>
  <c r="AS289" i="24"/>
  <c r="FD241" i="24"/>
  <c r="ET287" i="24"/>
  <c r="FR287" i="24" s="1"/>
  <c r="FF333" i="24"/>
  <c r="EA241" i="24"/>
  <c r="FG241" i="24" s="1"/>
  <c r="FP241" i="24"/>
  <c r="FE287" i="24"/>
  <c r="FO194" i="24"/>
  <c r="CN195" i="24"/>
  <c r="CV195" i="24" s="1"/>
  <c r="DT195" i="24"/>
  <c r="ER195" i="24" s="1"/>
  <c r="DL195" i="24"/>
  <c r="EJ195" i="24" s="1"/>
  <c r="DD195" i="24"/>
  <c r="DC195" i="24"/>
  <c r="DS195" i="24"/>
  <c r="EQ195" i="24" s="1"/>
  <c r="DK195" i="24"/>
  <c r="EI195" i="24" s="1"/>
  <c r="CU195" i="24"/>
  <c r="DW195" i="24"/>
  <c r="DG195" i="24"/>
  <c r="DO195" i="24"/>
  <c r="EM195" i="24" s="1"/>
  <c r="CQ195" i="24"/>
  <c r="CY195" i="24"/>
  <c r="FD287" i="24"/>
  <c r="FJ241" i="24"/>
  <c r="DC334" i="24"/>
  <c r="CU334" i="24"/>
  <c r="DK334" i="24"/>
  <c r="EI334" i="24" s="1"/>
  <c r="DS334" i="24"/>
  <c r="EQ334" i="24" s="1"/>
  <c r="CU98" i="24"/>
  <c r="DK98" i="24"/>
  <c r="EI98" i="24" s="1"/>
  <c r="DS98" i="24"/>
  <c r="FS48" i="24"/>
  <c r="FI241" i="24"/>
  <c r="FO146" i="24"/>
  <c r="DG288" i="24"/>
  <c r="DO288" i="24"/>
  <c r="CQ288" i="24"/>
  <c r="CY288" i="24"/>
  <c r="CN288" i="24"/>
  <c r="DT288" i="24"/>
  <c r="ER288" i="24" s="1"/>
  <c r="DD288" i="24"/>
  <c r="DL288" i="24"/>
  <c r="EJ288" i="24" s="1"/>
  <c r="CV288" i="24"/>
  <c r="FZ192" i="24"/>
  <c r="ET97" i="24"/>
  <c r="EJ194" i="24"/>
  <c r="FH194" i="24" s="1"/>
  <c r="ES287" i="24"/>
  <c r="FS96" i="24"/>
  <c r="FW96" i="24"/>
  <c r="FM333" i="24"/>
  <c r="EY333" i="24"/>
  <c r="DJ195" i="24"/>
  <c r="CT195" i="24"/>
  <c r="DB195" i="24"/>
  <c r="DR195" i="24"/>
  <c r="EP195" i="24" s="1"/>
  <c r="CU242" i="24"/>
  <c r="DK242" i="24"/>
  <c r="EI242" i="24" s="1"/>
  <c r="DS242" i="24"/>
  <c r="EA242" i="24" s="1"/>
  <c r="EW97" i="24"/>
  <c r="FU97" i="24" s="1"/>
  <c r="FX240" i="24"/>
  <c r="EU49" i="24"/>
  <c r="EC333" i="24"/>
  <c r="ES333" i="24" s="1"/>
  <c r="DV332" i="23"/>
  <c r="EO332" i="23"/>
  <c r="EI332" i="23"/>
  <c r="FG332" i="23" s="1"/>
  <c r="DX332" i="23"/>
  <c r="EQ287" i="23"/>
  <c r="FX286" i="23"/>
  <c r="DY287" i="23"/>
  <c r="ER287" i="23"/>
  <c r="FH287" i="23" s="1"/>
  <c r="FD286" i="23"/>
  <c r="FC286" i="23"/>
  <c r="FD287" i="23"/>
  <c r="FF286" i="23"/>
  <c r="EO242" i="23"/>
  <c r="DW242" i="23"/>
  <c r="FR241" i="23"/>
  <c r="FO241" i="23"/>
  <c r="DX242" i="23"/>
  <c r="DZ242" i="23"/>
  <c r="FF242" i="23" s="1"/>
  <c r="FP241" i="23"/>
  <c r="FX241" i="23" s="1"/>
  <c r="FH194" i="23"/>
  <c r="EA194" i="23"/>
  <c r="DW147" i="23"/>
  <c r="FC147" i="23" s="1"/>
  <c r="DU98" i="23"/>
  <c r="FO97" i="23"/>
  <c r="FV97" i="23"/>
  <c r="EY97" i="23"/>
  <c r="DU48" i="23"/>
  <c r="FR47" i="23"/>
  <c r="ES47" i="23"/>
  <c r="FR46" i="23"/>
  <c r="FZ46" i="23" s="1"/>
  <c r="FW47" i="23"/>
  <c r="FT47" i="23"/>
  <c r="ER48" i="23"/>
  <c r="EZ48" i="23" s="1"/>
  <c r="EM48" i="23"/>
  <c r="FC48" i="23" s="1"/>
  <c r="CW48" i="23"/>
  <c r="EZ47" i="23"/>
  <c r="FF47" i="23"/>
  <c r="FV47" i="23" s="1"/>
  <c r="DZ48" i="23"/>
  <c r="FF48" i="23" s="1"/>
  <c r="FB98" i="23"/>
  <c r="FE332" i="23"/>
  <c r="DQ148" i="23"/>
  <c r="DA148" i="23"/>
  <c r="DI148" i="23"/>
  <c r="EG148" i="23" s="1"/>
  <c r="FS241" i="23"/>
  <c r="CP333" i="23"/>
  <c r="DF333" i="23"/>
  <c r="DV333" i="23" s="1"/>
  <c r="CX333" i="23"/>
  <c r="DN333" i="23"/>
  <c r="EL333" i="23" s="1"/>
  <c r="FE287" i="23"/>
  <c r="FT193" i="23"/>
  <c r="FR97" i="23"/>
  <c r="EH98" i="23"/>
  <c r="FF98" i="23" s="1"/>
  <c r="CX148" i="23"/>
  <c r="DN148" i="23"/>
  <c r="EL148" i="23" s="1"/>
  <c r="DF148" i="23"/>
  <c r="ED148" i="23" s="1"/>
  <c r="EO194" i="23"/>
  <c r="FE194" i="23" s="1"/>
  <c r="CU147" i="23"/>
  <c r="CT333" i="23"/>
  <c r="DR333" i="23"/>
  <c r="EP333" i="23" s="1"/>
  <c r="DJ333" i="23"/>
  <c r="EH333" i="23" s="1"/>
  <c r="DB333" i="23"/>
  <c r="EW241" i="23"/>
  <c r="EL147" i="23"/>
  <c r="CW242" i="23"/>
  <c r="FI242" i="23" s="1"/>
  <c r="DW332" i="23"/>
  <c r="FC332" i="23" s="1"/>
  <c r="CW98" i="23"/>
  <c r="FI98" i="23" s="1"/>
  <c r="DY147" i="23"/>
  <c r="EV332" i="23"/>
  <c r="EX242" i="23"/>
  <c r="FM97" i="23"/>
  <c r="CR98" i="23"/>
  <c r="CO147" i="23"/>
  <c r="FI147" i="23" s="1"/>
  <c r="CS195" i="23"/>
  <c r="DA195" i="23"/>
  <c r="DI195" i="23"/>
  <c r="EG195" i="23" s="1"/>
  <c r="DQ195" i="23"/>
  <c r="CP194" i="23"/>
  <c r="DF49" i="23"/>
  <c r="CP49" i="23"/>
  <c r="DN49" i="23"/>
  <c r="EL49" i="23" s="1"/>
  <c r="CX49" i="23"/>
  <c r="EP147" i="23"/>
  <c r="FF147" i="23" s="1"/>
  <c r="DV242" i="23"/>
  <c r="FB242" i="23" s="1"/>
  <c r="DC48" i="23"/>
  <c r="CY98" i="23"/>
  <c r="CU194" i="23"/>
  <c r="FO194" i="23" s="1"/>
  <c r="CS242" i="23"/>
  <c r="CP48" i="23"/>
  <c r="FJ48" i="23" s="1"/>
  <c r="ET146" i="23"/>
  <c r="FR146" i="23" s="1"/>
  <c r="AS100" i="23"/>
  <c r="X101" i="23"/>
  <c r="CV98" i="23"/>
  <c r="FP98" i="23" s="1"/>
  <c r="CY288" i="23"/>
  <c r="CQ288" i="23"/>
  <c r="DO288" i="23"/>
  <c r="EM288" i="23" s="1"/>
  <c r="DG288" i="23"/>
  <c r="EE288" i="23" s="1"/>
  <c r="FP47" i="23"/>
  <c r="ED332" i="23"/>
  <c r="FB332" i="23" s="1"/>
  <c r="FM241" i="23"/>
  <c r="FA286" i="23"/>
  <c r="FQ286" i="23" s="1"/>
  <c r="FQ241" i="23"/>
  <c r="FN98" i="23"/>
  <c r="DJ148" i="23"/>
  <c r="EH148" i="23" s="1"/>
  <c r="CT148" i="23"/>
  <c r="DB148" i="23"/>
  <c r="DR148" i="23"/>
  <c r="DZ148" i="23" s="1"/>
  <c r="X335" i="23"/>
  <c r="AS334" i="23"/>
  <c r="FK332" i="23"/>
  <c r="FW193" i="23"/>
  <c r="EG243" i="23"/>
  <c r="DI243" i="23"/>
  <c r="CS243" i="23"/>
  <c r="DA243" i="23"/>
  <c r="DQ243" i="23"/>
  <c r="DY243" i="23" s="1"/>
  <c r="FP332" i="23"/>
  <c r="FD332" i="23"/>
  <c r="FA147" i="23"/>
  <c r="EI195" i="23"/>
  <c r="DC195" i="23"/>
  <c r="DK195" i="23"/>
  <c r="DS195" i="23"/>
  <c r="EA195" i="23" s="1"/>
  <c r="CU195" i="23"/>
  <c r="DK49" i="23"/>
  <c r="EI49" i="23" s="1"/>
  <c r="CU49" i="23"/>
  <c r="DS49" i="23"/>
  <c r="DC49" i="23"/>
  <c r="FI332" i="23"/>
  <c r="FI287" i="23"/>
  <c r="FG194" i="23"/>
  <c r="FV241" i="23"/>
  <c r="DN99" i="23"/>
  <c r="EL99" i="23" s="1"/>
  <c r="CP99" i="23"/>
  <c r="DF99" i="23"/>
  <c r="ED99" i="23" s="1"/>
  <c r="EO99" i="23"/>
  <c r="DQ99" i="23"/>
  <c r="DA99" i="23"/>
  <c r="DY99" i="23"/>
  <c r="DI99" i="23"/>
  <c r="EG99" i="23" s="1"/>
  <c r="FH98" i="23"/>
  <c r="FO242" i="23"/>
  <c r="CR288" i="23"/>
  <c r="DH288" i="23"/>
  <c r="DX288" i="23" s="1"/>
  <c r="CZ288" i="23"/>
  <c r="DP288" i="23"/>
  <c r="EN288" i="23" s="1"/>
  <c r="ER288" i="23"/>
  <c r="DL288" i="23"/>
  <c r="EJ288" i="23" s="1"/>
  <c r="CV288" i="23"/>
  <c r="DD288" i="23"/>
  <c r="DT288" i="23"/>
  <c r="FN48" i="23"/>
  <c r="CV148" i="23"/>
  <c r="DT148" i="23"/>
  <c r="ER148" i="23" s="1"/>
  <c r="DD148" i="23"/>
  <c r="EB148" i="23"/>
  <c r="DL148" i="23"/>
  <c r="EJ148" i="23" s="1"/>
  <c r="FA98" i="23"/>
  <c r="AS244" i="23"/>
  <c r="X245" i="23"/>
  <c r="FV146" i="23"/>
  <c r="AS149" i="23"/>
  <c r="X150" i="23"/>
  <c r="EK194" i="23"/>
  <c r="EC48" i="23"/>
  <c r="EI147" i="23"/>
  <c r="DL333" i="23"/>
  <c r="DD333" i="23"/>
  <c r="EJ333" i="23"/>
  <c r="CV333" i="23"/>
  <c r="DT333" i="23"/>
  <c r="ER333" i="23" s="1"/>
  <c r="CY333" i="23"/>
  <c r="DO333" i="23"/>
  <c r="DW333" i="23" s="1"/>
  <c r="DG333" i="23"/>
  <c r="EE333" i="23" s="1"/>
  <c r="EL287" i="23"/>
  <c r="FB287" i="23" s="1"/>
  <c r="CY242" i="23"/>
  <c r="FR193" i="23"/>
  <c r="EV194" i="23"/>
  <c r="DW194" i="23"/>
  <c r="FC194" i="23" s="1"/>
  <c r="CX243" i="23"/>
  <c r="CP243" i="23"/>
  <c r="DN243" i="23"/>
  <c r="DV243" i="23" s="1"/>
  <c r="DF243" i="23"/>
  <c r="ED243" i="23" s="1"/>
  <c r="EZ97" i="23"/>
  <c r="FX97" i="23" s="1"/>
  <c r="EZ287" i="23"/>
  <c r="FS331" i="23"/>
  <c r="EW47" i="23"/>
  <c r="DX98" i="23"/>
  <c r="DN195" i="23"/>
  <c r="EL195" i="23" s="1"/>
  <c r="CP195" i="23"/>
  <c r="DF195" i="23"/>
  <c r="X197" i="23"/>
  <c r="AS196" i="23"/>
  <c r="DV194" i="23"/>
  <c r="FZ240" i="23"/>
  <c r="EW97" i="23"/>
  <c r="FU97" i="23" s="1"/>
  <c r="X51" i="23"/>
  <c r="AS50" i="23"/>
  <c r="EN147" i="23"/>
  <c r="EV147" i="23" s="1"/>
  <c r="CT147" i="23"/>
  <c r="DD194" i="23"/>
  <c r="FP194" i="23" s="1"/>
  <c r="CX242" i="23"/>
  <c r="FJ242" i="23" s="1"/>
  <c r="DU332" i="23"/>
  <c r="FA332" i="23" s="1"/>
  <c r="DU287" i="23"/>
  <c r="FA287" i="23" s="1"/>
  <c r="FK286" i="23"/>
  <c r="FS286" i="23" s="1"/>
  <c r="EI48" i="23"/>
  <c r="FG48" i="23" s="1"/>
  <c r="EA98" i="23"/>
  <c r="FZ192" i="23"/>
  <c r="EY242" i="23"/>
  <c r="FN194" i="23"/>
  <c r="FA47" i="23"/>
  <c r="FQ47" i="23" s="1"/>
  <c r="FE47" i="23"/>
  <c r="EQ147" i="23"/>
  <c r="EW332" i="23"/>
  <c r="DY48" i="23"/>
  <c r="FM98" i="23"/>
  <c r="DO243" i="23"/>
  <c r="EM243" i="23" s="1"/>
  <c r="CY243" i="23"/>
  <c r="DG243" i="23"/>
  <c r="EE243" i="23" s="1"/>
  <c r="DJ243" i="23"/>
  <c r="DB243" i="23"/>
  <c r="DR243" i="23"/>
  <c r="FL287" i="23"/>
  <c r="DD49" i="23"/>
  <c r="DL49" i="23"/>
  <c r="EJ49" i="23" s="1"/>
  <c r="DT49" i="23"/>
  <c r="ER49" i="23" s="1"/>
  <c r="DG49" i="23"/>
  <c r="EE49" i="23" s="1"/>
  <c r="CQ49" i="23"/>
  <c r="DO49" i="23"/>
  <c r="EM49" i="23" s="1"/>
  <c r="FO331" i="23"/>
  <c r="FR331" i="23"/>
  <c r="FQ331" i="23"/>
  <c r="CO99" i="23"/>
  <c r="DM99" i="23"/>
  <c r="EK99" i="23" s="1"/>
  <c r="DE99" i="23"/>
  <c r="EC99" i="23" s="1"/>
  <c r="DB99" i="23"/>
  <c r="DR99" i="23"/>
  <c r="EP99" i="23" s="1"/>
  <c r="DJ99" i="23"/>
  <c r="FK147" i="23"/>
  <c r="FG242" i="23"/>
  <c r="FN331" i="23"/>
  <c r="FV331" i="23" s="1"/>
  <c r="EP332" i="23"/>
  <c r="FF332" i="23" s="1"/>
  <c r="EG288" i="23"/>
  <c r="DA288" i="23"/>
  <c r="DI288" i="23"/>
  <c r="DQ288" i="23"/>
  <c r="DY288" i="23" s="1"/>
  <c r="ET332" i="23"/>
  <c r="FF287" i="23"/>
  <c r="DC148" i="23"/>
  <c r="DK148" i="23"/>
  <c r="EI148" i="23" s="1"/>
  <c r="CU148" i="23"/>
  <c r="DS148" i="23"/>
  <c r="CY148" i="23"/>
  <c r="DG148" i="23"/>
  <c r="EE148" i="23" s="1"/>
  <c r="CQ148" i="23"/>
  <c r="DO148" i="23"/>
  <c r="EN242" i="23"/>
  <c r="FD242" i="23" s="1"/>
  <c r="DD242" i="23"/>
  <c r="FP242" i="23" s="1"/>
  <c r="FK194" i="23"/>
  <c r="ES242" i="23"/>
  <c r="FT331" i="23"/>
  <c r="FS97" i="23"/>
  <c r="FG241" i="23"/>
  <c r="FW241" i="23" s="1"/>
  <c r="CX98" i="23"/>
  <c r="FJ98" i="23" s="1"/>
  <c r="CZ333" i="23"/>
  <c r="DH333" i="23"/>
  <c r="EF333" i="23" s="1"/>
  <c r="DP333" i="23"/>
  <c r="EN333" i="23" s="1"/>
  <c r="DX333" i="23"/>
  <c r="EE242" i="23"/>
  <c r="EU242" i="23" s="1"/>
  <c r="EG48" i="23"/>
  <c r="FM48" i="23" s="1"/>
  <c r="EW98" i="23"/>
  <c r="CZ194" i="23"/>
  <c r="FL194" i="23" s="1"/>
  <c r="EU194" i="23"/>
  <c r="FV193" i="23"/>
  <c r="EV287" i="23"/>
  <c r="EU48" i="23"/>
  <c r="FD146" i="23"/>
  <c r="FT146" i="23" s="1"/>
  <c r="EF98" i="23"/>
  <c r="EV98" i="23" s="1"/>
  <c r="DO195" i="23"/>
  <c r="CQ195" i="23"/>
  <c r="CY195" i="23"/>
  <c r="EM195" i="23"/>
  <c r="DG195" i="23"/>
  <c r="DW195" i="23" s="1"/>
  <c r="EP195" i="23"/>
  <c r="DR195" i="23"/>
  <c r="DZ195" i="23" s="1"/>
  <c r="CT195" i="23"/>
  <c r="DJ195" i="23"/>
  <c r="EH195" i="23" s="1"/>
  <c r="DB195" i="23"/>
  <c r="FA146" i="23"/>
  <c r="FQ146" i="23" s="1"/>
  <c r="DX48" i="23"/>
  <c r="EX286" i="23"/>
  <c r="EI98" i="23"/>
  <c r="EY98" i="23" s="1"/>
  <c r="EU147" i="23"/>
  <c r="EX332" i="23"/>
  <c r="DE288" i="23"/>
  <c r="EC288" i="23" s="1"/>
  <c r="CO288" i="23"/>
  <c r="CW288" i="23"/>
  <c r="DM288" i="23"/>
  <c r="EX194" i="23"/>
  <c r="CX332" i="23"/>
  <c r="FJ332" i="23" s="1"/>
  <c r="FG331" i="23"/>
  <c r="FW331" i="23" s="1"/>
  <c r="FU331" i="23"/>
  <c r="FH242" i="23"/>
  <c r="FD194" i="23"/>
  <c r="FA242" i="23"/>
  <c r="EU332" i="23"/>
  <c r="FS332" i="23" s="1"/>
  <c r="FM287" i="23"/>
  <c r="EG147" i="23"/>
  <c r="FM147" i="23" s="1"/>
  <c r="DE243" i="23"/>
  <c r="CO243" i="23"/>
  <c r="DM243" i="23"/>
  <c r="EK243" i="23" s="1"/>
  <c r="DK243" i="23"/>
  <c r="CU243" i="23"/>
  <c r="DS243" i="23"/>
  <c r="EA243" i="23" s="1"/>
  <c r="FH332" i="23"/>
  <c r="FL332" i="23"/>
  <c r="FN242" i="23"/>
  <c r="EU193" i="23"/>
  <c r="DD48" i="23"/>
  <c r="CY48" i="23"/>
  <c r="FK48" i="23" s="1"/>
  <c r="ED194" i="23"/>
  <c r="ET194" i="23" s="1"/>
  <c r="CR49" i="23"/>
  <c r="DP49" i="23"/>
  <c r="CZ49" i="23"/>
  <c r="DH49" i="23"/>
  <c r="EF49" i="23" s="1"/>
  <c r="ES287" i="23"/>
  <c r="EF48" i="23"/>
  <c r="FL48" i="23" s="1"/>
  <c r="EM98" i="23"/>
  <c r="FK98" i="23" s="1"/>
  <c r="FK287" i="23"/>
  <c r="ET48" i="23"/>
  <c r="DT99" i="23"/>
  <c r="ER99" i="23" s="1"/>
  <c r="DD99" i="23"/>
  <c r="CV99" i="23"/>
  <c r="DL99" i="23"/>
  <c r="EJ99" i="23" s="1"/>
  <c r="DO99" i="23"/>
  <c r="EM99" i="23" s="1"/>
  <c r="CY99" i="23"/>
  <c r="DG99" i="23"/>
  <c r="EE99" i="23" s="1"/>
  <c r="CQ99" i="23"/>
  <c r="DS99" i="23"/>
  <c r="EQ99" i="23" s="1"/>
  <c r="DC99" i="23"/>
  <c r="DK99" i="23"/>
  <c r="CU99" i="23"/>
  <c r="EJ147" i="23"/>
  <c r="EZ147" i="23" s="1"/>
  <c r="DJ288" i="23"/>
  <c r="DB288" i="23"/>
  <c r="DR288" i="23"/>
  <c r="EP288" i="23" s="1"/>
  <c r="FF194" i="23"/>
  <c r="FN287" i="23"/>
  <c r="FO286" i="23"/>
  <c r="FW286" i="23" s="1"/>
  <c r="CR148" i="23"/>
  <c r="DP148" i="23"/>
  <c r="EN148" i="23" s="1"/>
  <c r="DH148" i="23"/>
  <c r="EF148" i="23" s="1"/>
  <c r="FL242" i="23"/>
  <c r="CO333" i="23"/>
  <c r="DE333" i="23"/>
  <c r="EC333" i="23" s="1"/>
  <c r="DM333" i="23"/>
  <c r="CW333" i="23"/>
  <c r="FM332" i="23"/>
  <c r="FE98" i="23"/>
  <c r="DM148" i="23"/>
  <c r="EK148" i="23" s="1"/>
  <c r="CW148" i="23"/>
  <c r="DE148" i="23"/>
  <c r="EC148" i="23" s="1"/>
  <c r="CO148" i="23"/>
  <c r="EC194" i="23"/>
  <c r="FA194" i="23" s="1"/>
  <c r="FU193" i="23"/>
  <c r="EZ242" i="23"/>
  <c r="FZ285" i="23"/>
  <c r="DC333" i="23"/>
  <c r="EA333" i="23"/>
  <c r="CU333" i="23"/>
  <c r="DS333" i="23"/>
  <c r="EQ333" i="23" s="1"/>
  <c r="DK333" i="23"/>
  <c r="EI333" i="23" s="1"/>
  <c r="CS333" i="23"/>
  <c r="DQ333" i="23"/>
  <c r="EO333" i="23" s="1"/>
  <c r="DI333" i="23"/>
  <c r="EG333" i="23" s="1"/>
  <c r="FS47" i="23"/>
  <c r="FW97" i="23"/>
  <c r="FZ97" i="23" s="1"/>
  <c r="EW287" i="23"/>
  <c r="FU287" i="23" s="1"/>
  <c r="EZ332" i="23"/>
  <c r="FX332" i="23" s="1"/>
  <c r="FQ193" i="23"/>
  <c r="FZ145" i="23"/>
  <c r="DE195" i="23"/>
  <c r="DM195" i="23"/>
  <c r="EK195" i="23" s="1"/>
  <c r="CW195" i="23"/>
  <c r="CO195" i="23"/>
  <c r="EC195" i="23"/>
  <c r="CZ195" i="23"/>
  <c r="DH195" i="23"/>
  <c r="CR195" i="23"/>
  <c r="DP195" i="23"/>
  <c r="DT195" i="23"/>
  <c r="ER195" i="23" s="1"/>
  <c r="DD195" i="23"/>
  <c r="CV195" i="23"/>
  <c r="DL195" i="23"/>
  <c r="EJ195" i="23" s="1"/>
  <c r="DJ49" i="23"/>
  <c r="EH49" i="23" s="1"/>
  <c r="DB49" i="23"/>
  <c r="DR49" i="23"/>
  <c r="CO49" i="23"/>
  <c r="DE49" i="23"/>
  <c r="EC49" i="23" s="1"/>
  <c r="DM49" i="23"/>
  <c r="EK49" i="23" s="1"/>
  <c r="EZ194" i="23"/>
  <c r="EY332" i="23"/>
  <c r="ES332" i="23"/>
  <c r="FQ332" i="23" s="1"/>
  <c r="EI287" i="23"/>
  <c r="FO287" i="23" s="1"/>
  <c r="FX193" i="23"/>
  <c r="EG242" i="23"/>
  <c r="FE242" i="23" s="1"/>
  <c r="EU287" i="23"/>
  <c r="DV48" i="23"/>
  <c r="FB48" i="23" s="1"/>
  <c r="FW330" i="23"/>
  <c r="FZ330" i="23" s="1"/>
  <c r="X290" i="23"/>
  <c r="AS289" i="23"/>
  <c r="EX287" i="23"/>
  <c r="EX48" i="23"/>
  <c r="ET98" i="23"/>
  <c r="FU286" i="23"/>
  <c r="ED147" i="23"/>
  <c r="FB147" i="23" s="1"/>
  <c r="ES98" i="23"/>
  <c r="CZ243" i="23"/>
  <c r="DH243" i="23"/>
  <c r="EF243" i="23" s="1"/>
  <c r="DP243" i="23"/>
  <c r="EN243" i="23" s="1"/>
  <c r="CV243" i="23"/>
  <c r="DD243" i="23"/>
  <c r="DT243" i="23"/>
  <c r="ER243" i="23" s="1"/>
  <c r="DL243" i="23"/>
  <c r="EJ243" i="23" s="1"/>
  <c r="ES147" i="23"/>
  <c r="FQ147" i="23" s="1"/>
  <c r="FC193" i="23"/>
  <c r="DA49" i="23"/>
  <c r="DQ49" i="23"/>
  <c r="EO49" i="23" s="1"/>
  <c r="DI49" i="23"/>
  <c r="EG49" i="23" s="1"/>
  <c r="FT286" i="23"/>
  <c r="ET242" i="23"/>
  <c r="FZ96" i="23"/>
  <c r="EY48" i="23"/>
  <c r="EU98" i="23"/>
  <c r="EY194" i="23"/>
  <c r="FW194" i="23" s="1"/>
  <c r="FC287" i="23"/>
  <c r="DP99" i="23"/>
  <c r="EN99" i="23" s="1"/>
  <c r="CZ99" i="23"/>
  <c r="CR99" i="23"/>
  <c r="DH99" i="23"/>
  <c r="EF99" i="23" s="1"/>
  <c r="EZ98" i="23"/>
  <c r="FX98" i="23" s="1"/>
  <c r="CX288" i="23"/>
  <c r="CP288" i="23"/>
  <c r="DN288" i="23"/>
  <c r="EL288" i="23" s="1"/>
  <c r="DF288" i="23"/>
  <c r="ED288" i="23" s="1"/>
  <c r="DS288" i="23"/>
  <c r="DK288" i="23"/>
  <c r="EI288" i="23" s="1"/>
  <c r="DC288" i="23"/>
  <c r="FG334" i="22"/>
  <c r="FE333" i="22"/>
  <c r="FQ333" i="22"/>
  <c r="FQ332" i="22"/>
  <c r="FZ332" i="22" s="1"/>
  <c r="EQ334" i="22"/>
  <c r="DY288" i="22"/>
  <c r="EJ241" i="22"/>
  <c r="FH241" i="22" s="1"/>
  <c r="DV288" i="22"/>
  <c r="FJ287" i="22"/>
  <c r="FV240" i="22"/>
  <c r="FJ240" i="22"/>
  <c r="EN241" i="22"/>
  <c r="EQ241" i="22"/>
  <c r="EM288" i="22"/>
  <c r="FN194" i="22"/>
  <c r="FV194" i="22" s="1"/>
  <c r="FR194" i="22"/>
  <c r="EM195" i="22"/>
  <c r="FC195" i="22" s="1"/>
  <c r="EN195" i="22"/>
  <c r="EP195" i="22"/>
  <c r="FF195" i="22" s="1"/>
  <c r="FB194" i="22"/>
  <c r="DZ146" i="22"/>
  <c r="EO146" i="22"/>
  <c r="FE146" i="22" s="1"/>
  <c r="FV144" i="22"/>
  <c r="FZ144" i="22" s="1"/>
  <c r="DY98" i="22"/>
  <c r="EZ97" i="22"/>
  <c r="FJ97" i="22"/>
  <c r="DU98" i="22"/>
  <c r="FP97" i="22"/>
  <c r="FM97" i="22"/>
  <c r="FU97" i="22" s="1"/>
  <c r="DX98" i="22"/>
  <c r="FE47" i="22"/>
  <c r="FX46" i="22"/>
  <c r="FJ47" i="22"/>
  <c r="EW47" i="22"/>
  <c r="FL47" i="22"/>
  <c r="EN48" i="22"/>
  <c r="DW48" i="22"/>
  <c r="FD47" i="22"/>
  <c r="FT47" i="22" s="1"/>
  <c r="EQ48" i="22"/>
  <c r="FG48" i="22" s="1"/>
  <c r="EX47" i="22"/>
  <c r="DY48" i="22"/>
  <c r="FG241" i="22"/>
  <c r="FA98" i="22"/>
  <c r="ET334" i="22"/>
  <c r="DU288" i="22"/>
  <c r="FA288" i="22" s="1"/>
  <c r="EB195" i="22"/>
  <c r="EB98" i="22"/>
  <c r="FH98" i="22" s="1"/>
  <c r="DY195" i="22"/>
  <c r="FE195" i="22" s="1"/>
  <c r="FL194" i="22"/>
  <c r="FI146" i="22"/>
  <c r="EO98" i="22"/>
  <c r="DG49" i="22"/>
  <c r="EE49" i="22" s="1"/>
  <c r="CY49" i="22"/>
  <c r="CQ49" i="22"/>
  <c r="DO49" i="22"/>
  <c r="DN242" i="22"/>
  <c r="EL242" i="22" s="1"/>
  <c r="DF242" i="22"/>
  <c r="CX242" i="22"/>
  <c r="CP242" i="22"/>
  <c r="DE242" i="22"/>
  <c r="EC242" i="22" s="1"/>
  <c r="DM242" i="22"/>
  <c r="EK242" i="22" s="1"/>
  <c r="CO242" i="22"/>
  <c r="CW242" i="22"/>
  <c r="FW194" i="22"/>
  <c r="FT240" i="22"/>
  <c r="ET287" i="22"/>
  <c r="FM145" i="22"/>
  <c r="FU145" i="22" s="1"/>
  <c r="ER288" i="22"/>
  <c r="FH288" i="22" s="1"/>
  <c r="DP147" i="22"/>
  <c r="DX147" i="22" s="1"/>
  <c r="CZ147" i="22"/>
  <c r="CR147" i="22"/>
  <c r="DH147" i="22"/>
  <c r="EF147" i="22" s="1"/>
  <c r="EH146" i="22"/>
  <c r="FF146" i="22" s="1"/>
  <c r="FM287" i="22"/>
  <c r="FI195" i="22"/>
  <c r="EV97" i="22"/>
  <c r="DQ335" i="22"/>
  <c r="EO335" i="22" s="1"/>
  <c r="DI335" i="22"/>
  <c r="DA335" i="22"/>
  <c r="CS335" i="22"/>
  <c r="DX288" i="22"/>
  <c r="FD288" i="22" s="1"/>
  <c r="FK146" i="22"/>
  <c r="FJ48" i="22"/>
  <c r="EL241" i="22"/>
  <c r="EZ47" i="22"/>
  <c r="CP196" i="22"/>
  <c r="CX196" i="22"/>
  <c r="DF196" i="22"/>
  <c r="ED196" i="22" s="1"/>
  <c r="DN196" i="22"/>
  <c r="EY47" i="22"/>
  <c r="FW47" i="22" s="1"/>
  <c r="X291" i="22"/>
  <c r="AS290" i="22"/>
  <c r="EC289" i="22"/>
  <c r="DE289" i="22"/>
  <c r="CO289" i="22"/>
  <c r="CW289" i="22"/>
  <c r="DM289" i="22"/>
  <c r="DU289" i="22" s="1"/>
  <c r="FS97" i="22"/>
  <c r="FH194" i="22"/>
  <c r="FX194" i="22" s="1"/>
  <c r="FK334" i="22"/>
  <c r="EP99" i="22"/>
  <c r="CT99" i="22"/>
  <c r="DB99" i="22"/>
  <c r="DJ99" i="22"/>
  <c r="EH99" i="22" s="1"/>
  <c r="DR99" i="22"/>
  <c r="X101" i="22"/>
  <c r="AS100" i="22"/>
  <c r="DV195" i="22"/>
  <c r="FB195" i="22" s="1"/>
  <c r="FI334" i="22"/>
  <c r="FW333" i="22"/>
  <c r="FT333" i="22"/>
  <c r="FC194" i="22"/>
  <c r="CO49" i="22"/>
  <c r="DE49" i="22"/>
  <c r="EC49" i="22" s="1"/>
  <c r="DM49" i="22"/>
  <c r="EK49" i="22" s="1"/>
  <c r="CW49" i="22"/>
  <c r="DK49" i="22"/>
  <c r="EI49" i="22" s="1"/>
  <c r="DC49" i="22"/>
  <c r="CU49" i="22"/>
  <c r="DS49" i="22"/>
  <c r="FP334" i="22"/>
  <c r="DC242" i="22"/>
  <c r="DK242" i="22"/>
  <c r="EI242" i="22" s="1"/>
  <c r="DS242" i="22"/>
  <c r="EQ242" i="22" s="1"/>
  <c r="CU242" i="22"/>
  <c r="FU47" i="22"/>
  <c r="FN145" i="22"/>
  <c r="EZ287" i="22"/>
  <c r="FO195" i="22"/>
  <c r="DI147" i="22"/>
  <c r="EG147" i="22" s="1"/>
  <c r="DQ147" i="22"/>
  <c r="DY147" i="22" s="1"/>
  <c r="DA147" i="22"/>
  <c r="CS147" i="22"/>
  <c r="DN147" i="22"/>
  <c r="EL147" i="22" s="1"/>
  <c r="CP147" i="22"/>
  <c r="CX147" i="22"/>
  <c r="DF147" i="22"/>
  <c r="FO98" i="22"/>
  <c r="FD145" i="22"/>
  <c r="CP335" i="22"/>
  <c r="CX335" i="22"/>
  <c r="DF335" i="22"/>
  <c r="ED335" i="22" s="1"/>
  <c r="DN335" i="22"/>
  <c r="DV335" i="22" s="1"/>
  <c r="FW97" i="22"/>
  <c r="FJ288" i="22"/>
  <c r="EN98" i="22"/>
  <c r="FD98" i="22" s="1"/>
  <c r="DV48" i="22"/>
  <c r="FB48" i="22" s="1"/>
  <c r="EU195" i="22"/>
  <c r="DD196" i="22"/>
  <c r="DL196" i="22"/>
  <c r="DT196" i="22"/>
  <c r="EB196" i="22" s="1"/>
  <c r="CV196" i="22"/>
  <c r="FB97" i="22"/>
  <c r="DT289" i="22"/>
  <c r="ER289" i="22" s="1"/>
  <c r="DD289" i="22"/>
  <c r="DL289" i="22"/>
  <c r="CV289" i="22"/>
  <c r="DC289" i="22"/>
  <c r="DS289" i="22"/>
  <c r="EQ289" i="22" s="1"/>
  <c r="CU289" i="22"/>
  <c r="DK289" i="22"/>
  <c r="EA288" i="22"/>
  <c r="FG288" i="22" s="1"/>
  <c r="EO288" i="22"/>
  <c r="EH241" i="22"/>
  <c r="EX241" i="22" s="1"/>
  <c r="EG48" i="22"/>
  <c r="DW334" i="22"/>
  <c r="FC334" i="22" s="1"/>
  <c r="DO99" i="22"/>
  <c r="EM99" i="22" s="1"/>
  <c r="DG99" i="22"/>
  <c r="CY99" i="22"/>
  <c r="CQ99" i="22"/>
  <c r="FJ195" i="22"/>
  <c r="EW195" i="22"/>
  <c r="DU334" i="22"/>
  <c r="FA334" i="22" s="1"/>
  <c r="ES146" i="22"/>
  <c r="FQ146" i="22" s="1"/>
  <c r="FM98" i="22"/>
  <c r="DQ49" i="22"/>
  <c r="EO49" i="22" s="1"/>
  <c r="DI49" i="22"/>
  <c r="DA49" i="22"/>
  <c r="CS49" i="22"/>
  <c r="FH334" i="22"/>
  <c r="FS333" i="22"/>
  <c r="FB98" i="22"/>
  <c r="EA195" i="22"/>
  <c r="FG195" i="22" s="1"/>
  <c r="DT147" i="22"/>
  <c r="ER147" i="22" s="1"/>
  <c r="DD147" i="22"/>
  <c r="CV147" i="22"/>
  <c r="DL147" i="22"/>
  <c r="FX145" i="22"/>
  <c r="EA98" i="22"/>
  <c r="FG98" i="22" s="1"/>
  <c r="FL145" i="22"/>
  <c r="ES195" i="22"/>
  <c r="FQ195" i="22" s="1"/>
  <c r="CV335" i="22"/>
  <c r="DD335" i="22"/>
  <c r="DL335" i="22"/>
  <c r="EJ335" i="22" s="1"/>
  <c r="DT335" i="22"/>
  <c r="FV287" i="22"/>
  <c r="FQ97" i="22"/>
  <c r="FG287" i="22"/>
  <c r="EP48" i="22"/>
  <c r="FF48" i="22" s="1"/>
  <c r="DA196" i="22"/>
  <c r="DI196" i="22"/>
  <c r="EG196" i="22" s="1"/>
  <c r="DQ196" i="22"/>
  <c r="CS196" i="22"/>
  <c r="EX195" i="22"/>
  <c r="EW146" i="22"/>
  <c r="FS287" i="22"/>
  <c r="FT193" i="22"/>
  <c r="FZ193" i="22" s="1"/>
  <c r="FC98" i="22"/>
  <c r="FX333" i="22"/>
  <c r="FB145" i="22"/>
  <c r="EE48" i="22"/>
  <c r="FK48" i="22" s="1"/>
  <c r="EJ48" i="22"/>
  <c r="EZ48" i="22" s="1"/>
  <c r="EO48" i="22"/>
  <c r="FM48" i="22" s="1"/>
  <c r="EJ195" i="22"/>
  <c r="EZ195" i="22" s="1"/>
  <c r="DU241" i="22"/>
  <c r="DH99" i="22"/>
  <c r="DP99" i="22"/>
  <c r="EN99" i="22" s="1"/>
  <c r="CR99" i="22"/>
  <c r="CZ99" i="22"/>
  <c r="CO99" i="22"/>
  <c r="DE99" i="22"/>
  <c r="EC99" i="22" s="1"/>
  <c r="DM99" i="22"/>
  <c r="EK99" i="22" s="1"/>
  <c r="CW99" i="22"/>
  <c r="EY287" i="22"/>
  <c r="CZ49" i="22"/>
  <c r="DH49" i="22"/>
  <c r="DP49" i="22"/>
  <c r="EN49" i="22" s="1"/>
  <c r="CR49" i="22"/>
  <c r="DA242" i="22"/>
  <c r="DI242" i="22"/>
  <c r="EG242" i="22" s="1"/>
  <c r="DQ242" i="22"/>
  <c r="EO242" i="22" s="1"/>
  <c r="CS242" i="22"/>
  <c r="X244" i="22"/>
  <c r="AS243" i="22"/>
  <c r="FK47" i="22"/>
  <c r="ET145" i="22"/>
  <c r="FR145" i="22" s="1"/>
  <c r="DO335" i="22"/>
  <c r="DG335" i="22"/>
  <c r="EE335" i="22" s="1"/>
  <c r="CY335" i="22"/>
  <c r="CQ335" i="22"/>
  <c r="EM335" i="22"/>
  <c r="FL287" i="22"/>
  <c r="FK195" i="22"/>
  <c r="FO334" i="22"/>
  <c r="FK241" i="22"/>
  <c r="FF145" i="22"/>
  <c r="FV145" i="22" s="1"/>
  <c r="FQ47" i="22"/>
  <c r="X198" i="22"/>
  <c r="AS197" i="22"/>
  <c r="EP289" i="22"/>
  <c r="DB289" i="22"/>
  <c r="DR289" i="22"/>
  <c r="DZ289" i="22" s="1"/>
  <c r="DJ289" i="22"/>
  <c r="CT289" i="22"/>
  <c r="DO289" i="22"/>
  <c r="DG289" i="22"/>
  <c r="EE289" i="22" s="1"/>
  <c r="CQ289" i="22"/>
  <c r="CY289" i="22"/>
  <c r="EY288" i="22"/>
  <c r="DV146" i="22"/>
  <c r="FR240" i="22"/>
  <c r="DV334" i="22"/>
  <c r="FB334" i="22" s="1"/>
  <c r="EG288" i="22"/>
  <c r="FR47" i="22"/>
  <c r="EH334" i="22"/>
  <c r="FF334" i="22" s="1"/>
  <c r="DS99" i="22"/>
  <c r="EQ99" i="22" s="1"/>
  <c r="DK99" i="22"/>
  <c r="EI99" i="22" s="1"/>
  <c r="DC99" i="22"/>
  <c r="CU99" i="22"/>
  <c r="EF48" i="22"/>
  <c r="EK48" i="22"/>
  <c r="ES48" i="22" s="1"/>
  <c r="ET195" i="22"/>
  <c r="FM195" i="22"/>
  <c r="DZ288" i="22"/>
  <c r="EF146" i="22"/>
  <c r="FD146" i="22" s="1"/>
  <c r="EW98" i="22"/>
  <c r="EU47" i="22"/>
  <c r="CP49" i="22"/>
  <c r="CX49" i="22"/>
  <c r="DN49" i="22"/>
  <c r="DV49" i="22" s="1"/>
  <c r="DF49" i="22"/>
  <c r="ED49" i="22" s="1"/>
  <c r="EF195" i="22"/>
  <c r="FD195" i="22" s="1"/>
  <c r="EZ334" i="22"/>
  <c r="FQ194" i="22"/>
  <c r="CV242" i="22"/>
  <c r="DD242" i="22"/>
  <c r="DL242" i="22"/>
  <c r="EJ242" i="22" s="1"/>
  <c r="DT242" i="22"/>
  <c r="DO242" i="22"/>
  <c r="CQ242" i="22"/>
  <c r="CY242" i="22"/>
  <c r="DG242" i="22"/>
  <c r="EE242" i="22" s="1"/>
  <c r="EF241" i="22"/>
  <c r="FL241" i="22" s="1"/>
  <c r="ET98" i="22"/>
  <c r="EG334" i="22"/>
  <c r="FM334" i="22" s="1"/>
  <c r="DB147" i="22"/>
  <c r="DR147" i="22"/>
  <c r="EP147" i="22" s="1"/>
  <c r="CT147" i="22"/>
  <c r="DJ147" i="22"/>
  <c r="X149" i="22"/>
  <c r="AS148" i="22"/>
  <c r="EP335" i="22"/>
  <c r="DJ335" i="22"/>
  <c r="CT335" i="22"/>
  <c r="DB335" i="22"/>
  <c r="DR335" i="22"/>
  <c r="X337" i="22"/>
  <c r="AS336" i="22"/>
  <c r="FI98" i="22"/>
  <c r="EY334" i="22"/>
  <c r="FW334" i="22" s="1"/>
  <c r="EU241" i="22"/>
  <c r="EM196" i="22"/>
  <c r="DG196" i="22"/>
  <c r="EE196" i="22" s="1"/>
  <c r="CQ196" i="22"/>
  <c r="CY196" i="22"/>
  <c r="DO196" i="22"/>
  <c r="FN195" i="22"/>
  <c r="EF334" i="22"/>
  <c r="EV334" i="22" s="1"/>
  <c r="FQ145" i="22"/>
  <c r="EU98" i="22"/>
  <c r="FC240" i="22"/>
  <c r="FS240" i="22" s="1"/>
  <c r="ES334" i="22"/>
  <c r="FQ334" i="22" s="1"/>
  <c r="CV49" i="22"/>
  <c r="DD49" i="22"/>
  <c r="DL49" i="22"/>
  <c r="EJ49" i="22" s="1"/>
  <c r="DT49" i="22"/>
  <c r="FJ98" i="22"/>
  <c r="FK194" i="22"/>
  <c r="FS194" i="22" s="1"/>
  <c r="FD97" i="22"/>
  <c r="DO147" i="22"/>
  <c r="EM147" i="22" s="1"/>
  <c r="DG147" i="22"/>
  <c r="CY147" i="22"/>
  <c r="CQ147" i="22"/>
  <c r="FP47" i="22"/>
  <c r="EN335" i="22"/>
  <c r="DH335" i="22"/>
  <c r="EF335" i="22" s="1"/>
  <c r="CR335" i="22"/>
  <c r="CZ335" i="22"/>
  <c r="DP335" i="22"/>
  <c r="EV288" i="22"/>
  <c r="FC146" i="22"/>
  <c r="FO241" i="22"/>
  <c r="FC241" i="22"/>
  <c r="EC196" i="22"/>
  <c r="CO196" i="22"/>
  <c r="CW196" i="22"/>
  <c r="DE196" i="22"/>
  <c r="DM196" i="22"/>
  <c r="DU196" i="22" s="1"/>
  <c r="DJ196" i="22"/>
  <c r="CT196" i="22"/>
  <c r="DR196" i="22"/>
  <c r="DB196" i="22"/>
  <c r="CX289" i="22"/>
  <c r="DN289" i="22"/>
  <c r="EL289" i="22" s="1"/>
  <c r="CP289" i="22"/>
  <c r="DF289" i="22"/>
  <c r="ED289" i="22" s="1"/>
  <c r="FO288" i="22"/>
  <c r="FE194" i="22"/>
  <c r="FU194" i="22" s="1"/>
  <c r="FF47" i="22"/>
  <c r="FF333" i="22"/>
  <c r="FV333" i="22" s="1"/>
  <c r="ES288" i="22"/>
  <c r="EU334" i="22"/>
  <c r="FS334" i="22" s="1"/>
  <c r="FW240" i="22"/>
  <c r="CS99" i="22"/>
  <c r="DA99" i="22"/>
  <c r="DQ99" i="22"/>
  <c r="DY99" i="22" s="1"/>
  <c r="DI99" i="22"/>
  <c r="EG99" i="22" s="1"/>
  <c r="CP99" i="22"/>
  <c r="CX99" i="22"/>
  <c r="DN99" i="22"/>
  <c r="DV99" i="22" s="1"/>
  <c r="DF99" i="22"/>
  <c r="ED99" i="22" s="1"/>
  <c r="EE288" i="22"/>
  <c r="EU288" i="22" s="1"/>
  <c r="DJ49" i="22"/>
  <c r="EH49" i="22" s="1"/>
  <c r="DR49" i="22"/>
  <c r="EP49" i="22" s="1"/>
  <c r="CT49" i="22"/>
  <c r="DB49" i="22"/>
  <c r="DJ242" i="22"/>
  <c r="EH242" i="22" s="1"/>
  <c r="CT242" i="22"/>
  <c r="DB242" i="22"/>
  <c r="DR242" i="22"/>
  <c r="CO147" i="22"/>
  <c r="CW147" i="22"/>
  <c r="DE147" i="22"/>
  <c r="DM147" i="22"/>
  <c r="EK147" i="22" s="1"/>
  <c r="FN146" i="22"/>
  <c r="DE335" i="22"/>
  <c r="EC335" i="22" s="1"/>
  <c r="DM335" i="22"/>
  <c r="DU335" i="22" s="1"/>
  <c r="CO335" i="22"/>
  <c r="CW335" i="22"/>
  <c r="FB288" i="22"/>
  <c r="EY241" i="22"/>
  <c r="ES98" i="22"/>
  <c r="FQ98" i="22" s="1"/>
  <c r="ET48" i="22"/>
  <c r="EB146" i="22"/>
  <c r="EX48" i="22"/>
  <c r="CU196" i="22"/>
  <c r="DC196" i="22"/>
  <c r="DK196" i="22"/>
  <c r="EI196" i="22" s="1"/>
  <c r="DS196" i="22"/>
  <c r="EQ196" i="22" s="1"/>
  <c r="EN289" i="22"/>
  <c r="CZ289" i="22"/>
  <c r="DP289" i="22"/>
  <c r="DH289" i="22"/>
  <c r="EF289" i="22" s="1"/>
  <c r="CR289" i="22"/>
  <c r="ED146" i="22"/>
  <c r="FJ146" i="22" s="1"/>
  <c r="FV46" i="22"/>
  <c r="FK98" i="22"/>
  <c r="FH287" i="22"/>
  <c r="EZ98" i="22"/>
  <c r="FJ334" i="22"/>
  <c r="FI288" i="22"/>
  <c r="DZ241" i="22"/>
  <c r="FF241" i="22" s="1"/>
  <c r="EB48" i="22"/>
  <c r="FP195" i="22"/>
  <c r="FD194" i="22"/>
  <c r="FT194" i="22" s="1"/>
  <c r="EI146" i="22"/>
  <c r="FG146" i="22" s="1"/>
  <c r="EC241" i="22"/>
  <c r="ES241" i="22" s="1"/>
  <c r="FP98" i="22"/>
  <c r="DD99" i="22"/>
  <c r="DL99" i="22"/>
  <c r="DT99" i="22"/>
  <c r="EB99" i="22" s="1"/>
  <c r="CV99" i="22"/>
  <c r="EH288" i="22"/>
  <c r="EX288" i="22" s="1"/>
  <c r="AS50" i="22"/>
  <c r="X51" i="22"/>
  <c r="FR333" i="22"/>
  <c r="FT286" i="22"/>
  <c r="DH242" i="22"/>
  <c r="EF242" i="22" s="1"/>
  <c r="CR242" i="22"/>
  <c r="DP242" i="22"/>
  <c r="DX242" i="22" s="1"/>
  <c r="CZ242" i="22"/>
  <c r="EG241" i="22"/>
  <c r="FE241" i="22" s="1"/>
  <c r="FE287" i="22"/>
  <c r="FU287" i="22" s="1"/>
  <c r="EV287" i="22"/>
  <c r="FT287" i="22" s="1"/>
  <c r="EW333" i="22"/>
  <c r="EY195" i="22"/>
  <c r="DY334" i="22"/>
  <c r="EI147" i="22"/>
  <c r="DS147" i="22"/>
  <c r="EQ147" i="22" s="1"/>
  <c r="DK147" i="22"/>
  <c r="DC147" i="22"/>
  <c r="CU147" i="22"/>
  <c r="EY98" i="22"/>
  <c r="FV97" i="22"/>
  <c r="DK335" i="22"/>
  <c r="EI335" i="22" s="1"/>
  <c r="DS335" i="22"/>
  <c r="CU335" i="22"/>
  <c r="DC335" i="22"/>
  <c r="ET288" i="22"/>
  <c r="FR288" i="22" s="1"/>
  <c r="FL288" i="22"/>
  <c r="EU146" i="22"/>
  <c r="EV98" i="22"/>
  <c r="EJ146" i="22"/>
  <c r="FP146" i="22" s="1"/>
  <c r="ED241" i="22"/>
  <c r="EF196" i="22"/>
  <c r="CR196" i="22"/>
  <c r="CZ196" i="22"/>
  <c r="DH196" i="22"/>
  <c r="DP196" i="22"/>
  <c r="EN196" i="22" s="1"/>
  <c r="DI289" i="22"/>
  <c r="EG289" i="22" s="1"/>
  <c r="DA289" i="22"/>
  <c r="DQ289" i="22"/>
  <c r="CS289" i="22"/>
  <c r="EH98" i="22"/>
  <c r="EX98" i="22" s="1"/>
  <c r="X50" i="17"/>
  <c r="AS49" i="17"/>
  <c r="AS334" i="17"/>
  <c r="X335" i="17"/>
  <c r="AS288" i="17"/>
  <c r="X289" i="17"/>
  <c r="AS242" i="17"/>
  <c r="X243" i="17"/>
  <c r="AS195" i="17"/>
  <c r="X196" i="17"/>
  <c r="AS147" i="17"/>
  <c r="X148" i="17"/>
  <c r="AS98" i="17"/>
  <c r="X99" i="17"/>
  <c r="DG32" i="17"/>
  <c r="DE30" i="17"/>
  <c r="DH30" i="17"/>
  <c r="DF31" i="17"/>
  <c r="FW286" i="17" l="1"/>
  <c r="FZ240" i="22"/>
  <c r="FE334" i="22"/>
  <c r="BY150" i="23"/>
  <c r="BI150" i="23"/>
  <c r="CG150" i="23" s="1"/>
  <c r="CF150" i="23"/>
  <c r="BP150" i="23"/>
  <c r="CN150" i="23" s="1"/>
  <c r="CE150" i="23"/>
  <c r="BO150" i="23"/>
  <c r="CM150" i="23" s="1"/>
  <c r="CD150" i="23"/>
  <c r="BN150" i="23"/>
  <c r="CL150" i="23" s="1"/>
  <c r="CC150" i="23"/>
  <c r="BM150" i="23"/>
  <c r="CK150" i="23" s="1"/>
  <c r="CB150" i="23"/>
  <c r="BL150" i="23"/>
  <c r="CJ150" i="23" s="1"/>
  <c r="CA150" i="23"/>
  <c r="BK150" i="23"/>
  <c r="CI150" i="23" s="1"/>
  <c r="BZ150" i="23"/>
  <c r="BJ150" i="23"/>
  <c r="CH150" i="23" s="1"/>
  <c r="BZ101" i="23"/>
  <c r="BJ101" i="23"/>
  <c r="CH101" i="23" s="1"/>
  <c r="BY101" i="23"/>
  <c r="BI101" i="23"/>
  <c r="CG101" i="23" s="1"/>
  <c r="CF101" i="23"/>
  <c r="BP101" i="23"/>
  <c r="CN101" i="23" s="1"/>
  <c r="CE101" i="23"/>
  <c r="BO101" i="23"/>
  <c r="CM101" i="23" s="1"/>
  <c r="CD101" i="23"/>
  <c r="BN101" i="23"/>
  <c r="CL101" i="23" s="1"/>
  <c r="CC101" i="23"/>
  <c r="BM101" i="23"/>
  <c r="CK101" i="23" s="1"/>
  <c r="CB101" i="23"/>
  <c r="BL101" i="23"/>
  <c r="CJ101" i="23" s="1"/>
  <c r="CA101" i="23"/>
  <c r="BK101" i="23"/>
  <c r="CI101" i="23" s="1"/>
  <c r="FK146" i="17"/>
  <c r="EE97" i="17"/>
  <c r="EU97" i="17" s="1"/>
  <c r="FS97" i="17" s="1"/>
  <c r="DE242" i="17"/>
  <c r="CO242" i="17"/>
  <c r="DM242" i="17"/>
  <c r="EK242" i="17" s="1"/>
  <c r="CW242" i="17"/>
  <c r="DT49" i="17"/>
  <c r="ER49" i="17" s="1"/>
  <c r="DL49" i="17"/>
  <c r="DD49" i="17"/>
  <c r="CV49" i="17"/>
  <c r="EJ49" i="17"/>
  <c r="EK195" i="17"/>
  <c r="CO195" i="17"/>
  <c r="DE195" i="17"/>
  <c r="DU195" i="17"/>
  <c r="DM195" i="17"/>
  <c r="CW195" i="17"/>
  <c r="FB97" i="17"/>
  <c r="FQ193" i="17"/>
  <c r="EC333" i="17"/>
  <c r="ES333" i="17"/>
  <c r="DH334" i="17"/>
  <c r="DX334" i="17" s="1"/>
  <c r="CR334" i="17"/>
  <c r="CZ334" i="17"/>
  <c r="DP334" i="17"/>
  <c r="EN334" i="17" s="1"/>
  <c r="DL334" i="17"/>
  <c r="CV334" i="17"/>
  <c r="DT334" i="17"/>
  <c r="ER334" i="17" s="1"/>
  <c r="DD334" i="17"/>
  <c r="EH147" i="17"/>
  <c r="DR147" i="17"/>
  <c r="EP147" i="17" s="1"/>
  <c r="DB147" i="17"/>
  <c r="DJ147" i="17"/>
  <c r="CT147" i="17"/>
  <c r="DZ147" i="17"/>
  <c r="DF288" i="17"/>
  <c r="DV288" i="17" s="1"/>
  <c r="CP288" i="17"/>
  <c r="CX288" i="17"/>
  <c r="DN288" i="17"/>
  <c r="EL288" i="17" s="1"/>
  <c r="ED288" i="17"/>
  <c r="EI333" i="17"/>
  <c r="EY333" i="17"/>
  <c r="FW332" i="17"/>
  <c r="EA241" i="17"/>
  <c r="EX193" i="17"/>
  <c r="FV193" i="17" s="1"/>
  <c r="CZ98" i="17"/>
  <c r="DP98" i="17"/>
  <c r="EN98" i="17" s="1"/>
  <c r="CR98" i="17"/>
  <c r="DH98" i="17"/>
  <c r="FW195" i="22"/>
  <c r="FZ46" i="22"/>
  <c r="FW241" i="22"/>
  <c r="FP48" i="22"/>
  <c r="BY149" i="22"/>
  <c r="BI149" i="22"/>
  <c r="CG149" i="22" s="1"/>
  <c r="CF149" i="22"/>
  <c r="BP149" i="22"/>
  <c r="CN149" i="22" s="1"/>
  <c r="CE149" i="22"/>
  <c r="BO149" i="22"/>
  <c r="CM149" i="22" s="1"/>
  <c r="CC149" i="22"/>
  <c r="BM149" i="22"/>
  <c r="CK149" i="22" s="1"/>
  <c r="CB149" i="22"/>
  <c r="BL149" i="22"/>
  <c r="CJ149" i="22" s="1"/>
  <c r="CA149" i="22"/>
  <c r="BK149" i="22"/>
  <c r="CI149" i="22" s="1"/>
  <c r="BZ149" i="22"/>
  <c r="BJ149" i="22"/>
  <c r="CH149" i="22" s="1"/>
  <c r="CD149" i="22"/>
  <c r="BN149" i="22"/>
  <c r="CL149" i="22" s="1"/>
  <c r="FE288" i="22"/>
  <c r="CA198" i="22"/>
  <c r="BK198" i="22"/>
  <c r="CI198" i="22" s="1"/>
  <c r="BZ198" i="22"/>
  <c r="BJ198" i="22"/>
  <c r="CH198" i="22" s="1"/>
  <c r="BY198" i="22"/>
  <c r="BI198" i="22"/>
  <c r="CG198" i="22" s="1"/>
  <c r="CF198" i="22"/>
  <c r="BP198" i="22"/>
  <c r="CN198" i="22" s="1"/>
  <c r="CE198" i="22"/>
  <c r="BO198" i="22"/>
  <c r="CM198" i="22" s="1"/>
  <c r="CD198" i="22"/>
  <c r="BN198" i="22"/>
  <c r="CL198" i="22" s="1"/>
  <c r="CB198" i="22"/>
  <c r="BL198" i="22"/>
  <c r="CJ198" i="22" s="1"/>
  <c r="CC198" i="22"/>
  <c r="BM198" i="22"/>
  <c r="CK198" i="22" s="1"/>
  <c r="EZ241" i="22"/>
  <c r="FP241" i="22"/>
  <c r="BY101" i="22"/>
  <c r="BI101" i="22"/>
  <c r="CG101" i="22" s="1"/>
  <c r="CF101" i="22"/>
  <c r="BP101" i="22"/>
  <c r="CN101" i="22" s="1"/>
  <c r="CE101" i="22"/>
  <c r="BO101" i="22"/>
  <c r="CM101" i="22" s="1"/>
  <c r="CC101" i="22"/>
  <c r="BM101" i="22"/>
  <c r="CK101" i="22" s="1"/>
  <c r="CB101" i="22"/>
  <c r="BL101" i="22"/>
  <c r="CJ101" i="22" s="1"/>
  <c r="CA101" i="22"/>
  <c r="BK101" i="22"/>
  <c r="CI101" i="22" s="1"/>
  <c r="BZ101" i="22"/>
  <c r="BJ101" i="22"/>
  <c r="CH101" i="22" s="1"/>
  <c r="CD101" i="22"/>
  <c r="BN101" i="22"/>
  <c r="CL101" i="22" s="1"/>
  <c r="CA291" i="22"/>
  <c r="BK291" i="22"/>
  <c r="CI291" i="22" s="1"/>
  <c r="BZ291" i="22"/>
  <c r="BJ291" i="22"/>
  <c r="CH291" i="22" s="1"/>
  <c r="BY291" i="22"/>
  <c r="BI291" i="22"/>
  <c r="CG291" i="22" s="1"/>
  <c r="CF291" i="22"/>
  <c r="BP291" i="22"/>
  <c r="CN291" i="22" s="1"/>
  <c r="CE291" i="22"/>
  <c r="BO291" i="22"/>
  <c r="CM291" i="22" s="1"/>
  <c r="CD291" i="22"/>
  <c r="BN291" i="22"/>
  <c r="CL291" i="22" s="1"/>
  <c r="CC291" i="22"/>
  <c r="BM291" i="22"/>
  <c r="CK291" i="22" s="1"/>
  <c r="CB291" i="22"/>
  <c r="BL291" i="22"/>
  <c r="CJ291" i="22" s="1"/>
  <c r="FX97" i="22"/>
  <c r="ET287" i="23"/>
  <c r="EB99" i="23"/>
  <c r="EW194" i="23"/>
  <c r="DU99" i="23"/>
  <c r="EY147" i="23"/>
  <c r="FV146" i="24"/>
  <c r="FM194" i="24"/>
  <c r="EU194" i="24"/>
  <c r="FK194" i="24"/>
  <c r="FS30" i="17"/>
  <c r="DZ97" i="17"/>
  <c r="FF97" i="17" s="1"/>
  <c r="EX97" i="17"/>
  <c r="EF241" i="17"/>
  <c r="EV241" i="17" s="1"/>
  <c r="FT241" i="17" s="1"/>
  <c r="FN332" i="17"/>
  <c r="FZ239" i="17"/>
  <c r="FK97" i="17"/>
  <c r="FN194" i="17"/>
  <c r="CR242" i="17"/>
  <c r="DH242" i="17"/>
  <c r="EF242" i="17" s="1"/>
  <c r="CZ242" i="17"/>
  <c r="DP242" i="17"/>
  <c r="EN242" i="17" s="1"/>
  <c r="CS49" i="17"/>
  <c r="DA49" i="17"/>
  <c r="DQ49" i="17"/>
  <c r="EO49" i="17" s="1"/>
  <c r="DI49" i="17"/>
  <c r="DY49" i="17"/>
  <c r="DH195" i="17"/>
  <c r="CR195" i="17"/>
  <c r="DP195" i="17"/>
  <c r="EN195" i="17" s="1"/>
  <c r="CZ195" i="17"/>
  <c r="EH48" i="17"/>
  <c r="FF48" i="17" s="1"/>
  <c r="FK96" i="17"/>
  <c r="FS96" i="17" s="1"/>
  <c r="FJ241" i="17"/>
  <c r="FF47" i="17"/>
  <c r="FV47" i="17" s="1"/>
  <c r="FT286" i="17"/>
  <c r="EU287" i="17"/>
  <c r="EQ48" i="17"/>
  <c r="FR193" i="17"/>
  <c r="FT332" i="17"/>
  <c r="DI334" i="17"/>
  <c r="CS334" i="17"/>
  <c r="DA334" i="17"/>
  <c r="DQ334" i="17"/>
  <c r="EO334" i="17" s="1"/>
  <c r="DY334" i="17"/>
  <c r="EK147" i="17"/>
  <c r="DM147" i="17"/>
  <c r="DU147" i="17" s="1"/>
  <c r="CW147" i="17"/>
  <c r="DE147" i="17"/>
  <c r="CO147" i="17"/>
  <c r="FK241" i="17"/>
  <c r="EY194" i="17"/>
  <c r="EA333" i="17"/>
  <c r="FG333" i="17" s="1"/>
  <c r="FJ287" i="17"/>
  <c r="FO286" i="17"/>
  <c r="DU97" i="17"/>
  <c r="DX194" i="17"/>
  <c r="FD194" i="17" s="1"/>
  <c r="FT95" i="17"/>
  <c r="FZ95" i="17" s="1"/>
  <c r="EQ98" i="17"/>
  <c r="DS98" i="17"/>
  <c r="DK98" i="17"/>
  <c r="DC98" i="17"/>
  <c r="CU98" i="17"/>
  <c r="CG148" i="17"/>
  <c r="BY148" i="17"/>
  <c r="BI148" i="17"/>
  <c r="CN148" i="17"/>
  <c r="CF148" i="17"/>
  <c r="BP148" i="17"/>
  <c r="CM148" i="17"/>
  <c r="CE148" i="17"/>
  <c r="BO148" i="17"/>
  <c r="CL148" i="17"/>
  <c r="CD148" i="17"/>
  <c r="BN148" i="17"/>
  <c r="CK148" i="17"/>
  <c r="CC148" i="17"/>
  <c r="BM148" i="17"/>
  <c r="CJ148" i="17"/>
  <c r="CB148" i="17"/>
  <c r="BL148" i="17"/>
  <c r="CI148" i="17"/>
  <c r="CA148" i="17"/>
  <c r="BK148" i="17"/>
  <c r="CH148" i="17"/>
  <c r="BZ148" i="17"/>
  <c r="BJ148" i="17"/>
  <c r="CK335" i="17"/>
  <c r="CC335" i="17"/>
  <c r="BM335" i="17"/>
  <c r="CI335" i="17"/>
  <c r="CA335" i="17"/>
  <c r="BK335" i="17"/>
  <c r="CG335" i="17"/>
  <c r="BY335" i="17"/>
  <c r="BI335" i="17"/>
  <c r="CN335" i="17"/>
  <c r="CF335" i="17"/>
  <c r="BP335" i="17"/>
  <c r="CJ335" i="17"/>
  <c r="BL335" i="17"/>
  <c r="CH335" i="17"/>
  <c r="BJ335" i="17"/>
  <c r="CE335" i="17"/>
  <c r="CD335" i="17"/>
  <c r="CB335" i="17"/>
  <c r="BZ335" i="17"/>
  <c r="CL335" i="17"/>
  <c r="BN335" i="17"/>
  <c r="CM335" i="17"/>
  <c r="BO335" i="17"/>
  <c r="CN196" i="17"/>
  <c r="CF196" i="17"/>
  <c r="BP196" i="17"/>
  <c r="CM196" i="17"/>
  <c r="CE196" i="17"/>
  <c r="BO196" i="17"/>
  <c r="CL196" i="17"/>
  <c r="CD196" i="17"/>
  <c r="BN196" i="17"/>
  <c r="CK196" i="17"/>
  <c r="CC196" i="17"/>
  <c r="BM196" i="17"/>
  <c r="CJ196" i="17"/>
  <c r="CB196" i="17"/>
  <c r="BL196" i="17"/>
  <c r="CI196" i="17"/>
  <c r="CA196" i="17"/>
  <c r="BK196" i="17"/>
  <c r="CH196" i="17"/>
  <c r="BZ196" i="17"/>
  <c r="BJ196" i="17"/>
  <c r="CG196" i="17"/>
  <c r="BY196" i="17"/>
  <c r="BI196" i="17"/>
  <c r="EX146" i="22"/>
  <c r="BZ337" i="22"/>
  <c r="BJ337" i="22"/>
  <c r="CH337" i="22" s="1"/>
  <c r="BY337" i="22"/>
  <c r="BI337" i="22"/>
  <c r="CG337" i="22" s="1"/>
  <c r="CF337" i="22"/>
  <c r="BP337" i="22"/>
  <c r="CN337" i="22" s="1"/>
  <c r="CE337" i="22"/>
  <c r="BO337" i="22"/>
  <c r="CM337" i="22" s="1"/>
  <c r="CD337" i="22"/>
  <c r="BN337" i="22"/>
  <c r="CL337" i="22" s="1"/>
  <c r="CC337" i="22"/>
  <c r="BM337" i="22"/>
  <c r="CK337" i="22" s="1"/>
  <c r="CB337" i="22"/>
  <c r="BL337" i="22"/>
  <c r="CJ337" i="22" s="1"/>
  <c r="CA337" i="22"/>
  <c r="BK337" i="22"/>
  <c r="CI337" i="22" s="1"/>
  <c r="DY196" i="22"/>
  <c r="EB335" i="22"/>
  <c r="EB147" i="22"/>
  <c r="FM146" i="22"/>
  <c r="DX195" i="23"/>
  <c r="FM194" i="23"/>
  <c r="CD51" i="23"/>
  <c r="BN51" i="23"/>
  <c r="CL51" i="23" s="1"/>
  <c r="CE51" i="23"/>
  <c r="BO51" i="23"/>
  <c r="CM51" i="23" s="1"/>
  <c r="CF51" i="23"/>
  <c r="BP51" i="23"/>
  <c r="CN51" i="23" s="1"/>
  <c r="BZ51" i="23"/>
  <c r="BY51" i="23"/>
  <c r="BJ51" i="23"/>
  <c r="CH51" i="23" s="1"/>
  <c r="BI51" i="23"/>
  <c r="CG51" i="23" s="1"/>
  <c r="CA51" i="23"/>
  <c r="BK51" i="23"/>
  <c r="CI51" i="23" s="1"/>
  <c r="CC51" i="23"/>
  <c r="BM51" i="23"/>
  <c r="CK51" i="23" s="1"/>
  <c r="BL51" i="23"/>
  <c r="CJ51" i="23" s="1"/>
  <c r="CB51" i="23"/>
  <c r="EL243" i="23"/>
  <c r="FK242" i="23"/>
  <c r="DY148" i="23"/>
  <c r="FO332" i="23"/>
  <c r="EA334" i="24"/>
  <c r="DZ242" i="24"/>
  <c r="DX242" i="24"/>
  <c r="EB98" i="24"/>
  <c r="FD29" i="17"/>
  <c r="FZ285" i="17"/>
  <c r="FN97" i="17"/>
  <c r="FL241" i="17"/>
  <c r="EC194" i="17"/>
  <c r="ES194" i="17" s="1"/>
  <c r="EX194" i="17"/>
  <c r="DK242" i="17"/>
  <c r="CU242" i="17"/>
  <c r="DS242" i="17"/>
  <c r="EQ242" i="17" s="1"/>
  <c r="DC242" i="17"/>
  <c r="EK49" i="17"/>
  <c r="CW49" i="17"/>
  <c r="DM49" i="17"/>
  <c r="CO49" i="17"/>
  <c r="EI195" i="17"/>
  <c r="DK195" i="17"/>
  <c r="CU195" i="17"/>
  <c r="DC195" i="17"/>
  <c r="DS195" i="17"/>
  <c r="EA195" i="17" s="1"/>
  <c r="EQ195" i="17"/>
  <c r="DV333" i="17"/>
  <c r="FB333" i="17" s="1"/>
  <c r="FF332" i="17"/>
  <c r="FV332" i="17" s="1"/>
  <c r="EB97" i="17"/>
  <c r="EH241" i="17"/>
  <c r="EX241" i="17" s="1"/>
  <c r="EY145" i="17"/>
  <c r="DY97" i="17"/>
  <c r="FE97" i="17" s="1"/>
  <c r="DV241" i="17"/>
  <c r="FB241" i="17" s="1"/>
  <c r="EX145" i="17"/>
  <c r="EG194" i="17"/>
  <c r="FE194" i="17" s="1"/>
  <c r="EZ287" i="17"/>
  <c r="EJ48" i="17"/>
  <c r="FH48" i="17" s="1"/>
  <c r="EZ48" i="17"/>
  <c r="EA97" i="17"/>
  <c r="FH286" i="17"/>
  <c r="FX286" i="17" s="1"/>
  <c r="EP334" i="17"/>
  <c r="DJ334" i="17"/>
  <c r="CT334" i="17"/>
  <c r="DZ334" i="17"/>
  <c r="DR334" i="17"/>
  <c r="DB334" i="17"/>
  <c r="EH334" i="17"/>
  <c r="CZ147" i="17"/>
  <c r="DP147" i="17"/>
  <c r="EN147" i="17" s="1"/>
  <c r="CR147" i="17"/>
  <c r="DH147" i="17"/>
  <c r="EF147" i="17" s="1"/>
  <c r="EF146" i="17"/>
  <c r="FD146" i="17" s="1"/>
  <c r="EF97" i="17"/>
  <c r="FD97" i="17" s="1"/>
  <c r="EE241" i="17"/>
  <c r="EU241" i="17" s="1"/>
  <c r="FS241" i="17" s="1"/>
  <c r="FO194" i="17"/>
  <c r="CT288" i="17"/>
  <c r="DJ288" i="17"/>
  <c r="DR288" i="17"/>
  <c r="EP288" i="17" s="1"/>
  <c r="DB288" i="17"/>
  <c r="CV288" i="17"/>
  <c r="DL288" i="17"/>
  <c r="DT288" i="17"/>
  <c r="EB288" i="17" s="1"/>
  <c r="DD288" i="17"/>
  <c r="EJ288" i="17"/>
  <c r="DX333" i="17"/>
  <c r="FD333" i="17" s="1"/>
  <c r="FT333" i="17" s="1"/>
  <c r="DV287" i="17"/>
  <c r="FB287" i="17" s="1"/>
  <c r="FR287" i="17" s="1"/>
  <c r="FF96" i="17"/>
  <c r="FV96" i="17" s="1"/>
  <c r="EI241" i="17"/>
  <c r="FO241" i="17" s="1"/>
  <c r="ED98" i="17"/>
  <c r="CX98" i="17"/>
  <c r="DN98" i="17"/>
  <c r="CP98" i="17"/>
  <c r="DF98" i="17"/>
  <c r="DV98" i="17" s="1"/>
  <c r="FB98" i="17" s="1"/>
  <c r="EL98" i="17"/>
  <c r="FZ194" i="22"/>
  <c r="CA244" i="22"/>
  <c r="BK244" i="22"/>
  <c r="CI244" i="22" s="1"/>
  <c r="BZ244" i="22"/>
  <c r="BJ244" i="22"/>
  <c r="CH244" i="22" s="1"/>
  <c r="BY244" i="22"/>
  <c r="BI244" i="22"/>
  <c r="CG244" i="22" s="1"/>
  <c r="CF244" i="22"/>
  <c r="BP244" i="22"/>
  <c r="CN244" i="22" s="1"/>
  <c r="CE244" i="22"/>
  <c r="BO244" i="22"/>
  <c r="CM244" i="22" s="1"/>
  <c r="CD244" i="22"/>
  <c r="BN244" i="22"/>
  <c r="CL244" i="22" s="1"/>
  <c r="CC244" i="22"/>
  <c r="BM244" i="22"/>
  <c r="CK244" i="22" s="1"/>
  <c r="CB244" i="22"/>
  <c r="BL244" i="22"/>
  <c r="CJ244" i="22" s="1"/>
  <c r="CF245" i="23"/>
  <c r="BP245" i="23"/>
  <c r="CN245" i="23" s="1"/>
  <c r="CE245" i="23"/>
  <c r="BO245" i="23"/>
  <c r="CM245" i="23" s="1"/>
  <c r="CD245" i="23"/>
  <c r="BN245" i="23"/>
  <c r="CL245" i="23" s="1"/>
  <c r="CC245" i="23"/>
  <c r="BM245" i="23"/>
  <c r="CK245" i="23" s="1"/>
  <c r="CB245" i="23"/>
  <c r="BL245" i="23"/>
  <c r="CJ245" i="23" s="1"/>
  <c r="CA245" i="23"/>
  <c r="BK245" i="23"/>
  <c r="CI245" i="23" s="1"/>
  <c r="BZ245" i="23"/>
  <c r="BJ245" i="23"/>
  <c r="CH245" i="23" s="1"/>
  <c r="BY245" i="23"/>
  <c r="BI245" i="23"/>
  <c r="CG245" i="23" s="1"/>
  <c r="CD197" i="24"/>
  <c r="BN197" i="24"/>
  <c r="CL197" i="24" s="1"/>
  <c r="CC197" i="24"/>
  <c r="BM197" i="24"/>
  <c r="CK197" i="24" s="1"/>
  <c r="CB197" i="24"/>
  <c r="BL197" i="24"/>
  <c r="CJ197" i="24" s="1"/>
  <c r="BY197" i="24"/>
  <c r="BI197" i="24"/>
  <c r="CG197" i="24" s="1"/>
  <c r="BP197" i="24"/>
  <c r="BO197" i="24"/>
  <c r="CM197" i="24" s="1"/>
  <c r="BJ197" i="24"/>
  <c r="CH197" i="24" s="1"/>
  <c r="CF197" i="24"/>
  <c r="CA197" i="24"/>
  <c r="CE197" i="24"/>
  <c r="BZ197" i="24"/>
  <c r="BK197" i="24"/>
  <c r="CI197" i="24" s="1"/>
  <c r="DX334" i="24"/>
  <c r="EX287" i="17"/>
  <c r="FU193" i="17"/>
  <c r="FW240" i="17"/>
  <c r="DG242" i="17"/>
  <c r="CQ242" i="17"/>
  <c r="DO242" i="17"/>
  <c r="EM242" i="17" s="1"/>
  <c r="CY242" i="17"/>
  <c r="EE242" i="17"/>
  <c r="EU242" i="17" s="1"/>
  <c r="DC49" i="17"/>
  <c r="DK49" i="17"/>
  <c r="CU49" i="17"/>
  <c r="DS49" i="17"/>
  <c r="EQ49" i="17" s="1"/>
  <c r="EI49" i="17"/>
  <c r="EY49" i="17" s="1"/>
  <c r="EA49" i="17"/>
  <c r="FG49" i="17" s="1"/>
  <c r="DP49" i="17"/>
  <c r="EN49" i="17" s="1"/>
  <c r="CZ49" i="17"/>
  <c r="CR49" i="17"/>
  <c r="ED195" i="17"/>
  <c r="DF195" i="17"/>
  <c r="CP195" i="17"/>
  <c r="DN195" i="17"/>
  <c r="DV195" i="17" s="1"/>
  <c r="CX195" i="17"/>
  <c r="FK194" i="17"/>
  <c r="FE146" i="17"/>
  <c r="FB146" i="17"/>
  <c r="FF333" i="17"/>
  <c r="ET97" i="17"/>
  <c r="FT145" i="17"/>
  <c r="EI146" i="17"/>
  <c r="EY146" i="17" s="1"/>
  <c r="FW146" i="17" s="1"/>
  <c r="FP48" i="17"/>
  <c r="EI97" i="17"/>
  <c r="EY97" i="17" s="1"/>
  <c r="FM241" i="17"/>
  <c r="ET194" i="17"/>
  <c r="FB240" i="17"/>
  <c r="FR240" i="17" s="1"/>
  <c r="FZ240" i="17" s="1"/>
  <c r="DM334" i="17"/>
  <c r="EK334" i="17" s="1"/>
  <c r="DE334" i="17"/>
  <c r="DU334" i="17"/>
  <c r="CO334" i="17"/>
  <c r="CW334" i="17"/>
  <c r="DC147" i="17"/>
  <c r="DS147" i="17"/>
  <c r="EQ147" i="17" s="1"/>
  <c r="DK147" i="17"/>
  <c r="CU147" i="17"/>
  <c r="EG287" i="17"/>
  <c r="FM287" i="17" s="1"/>
  <c r="FJ240" i="17"/>
  <c r="EE288" i="17"/>
  <c r="DG288" i="17"/>
  <c r="CQ288" i="17"/>
  <c r="FK288" i="17" s="1"/>
  <c r="CY288" i="17"/>
  <c r="DO288" i="17"/>
  <c r="EM288" i="17" s="1"/>
  <c r="DU146" i="17"/>
  <c r="EW333" i="17"/>
  <c r="FI145" i="17"/>
  <c r="FQ145" i="17" s="1"/>
  <c r="EV194" i="17"/>
  <c r="FV286" i="17"/>
  <c r="DQ98" i="17"/>
  <c r="EO98" i="17" s="1"/>
  <c r="DA98" i="17"/>
  <c r="DI98" i="17"/>
  <c r="CS98" i="17"/>
  <c r="CG243" i="17"/>
  <c r="BY243" i="17"/>
  <c r="BI243" i="17"/>
  <c r="CN243" i="17"/>
  <c r="CF243" i="17"/>
  <c r="BP243" i="17"/>
  <c r="CM243" i="17"/>
  <c r="CE243" i="17"/>
  <c r="BO243" i="17"/>
  <c r="CL243" i="17"/>
  <c r="CD243" i="17"/>
  <c r="BN243" i="17"/>
  <c r="CK243" i="17"/>
  <c r="CC243" i="17"/>
  <c r="BM243" i="17"/>
  <c r="CJ243" i="17"/>
  <c r="CB243" i="17"/>
  <c r="BL243" i="17"/>
  <c r="CH243" i="17"/>
  <c r="BZ243" i="17"/>
  <c r="BJ243" i="17"/>
  <c r="CI243" i="17"/>
  <c r="CA243" i="17"/>
  <c r="BK243" i="17"/>
  <c r="FL195" i="22"/>
  <c r="DZ242" i="22"/>
  <c r="FV47" i="22"/>
  <c r="FW287" i="22"/>
  <c r="DX99" i="22"/>
  <c r="EL335" i="22"/>
  <c r="FV287" i="23"/>
  <c r="FJ287" i="23"/>
  <c r="DW99" i="23"/>
  <c r="FS147" i="23"/>
  <c r="EB333" i="23"/>
  <c r="EB288" i="23"/>
  <c r="EB288" i="24"/>
  <c r="FR240" i="24"/>
  <c r="DW147" i="24"/>
  <c r="CE149" i="24"/>
  <c r="BO149" i="24"/>
  <c r="CM149" i="24" s="1"/>
  <c r="CC149" i="24"/>
  <c r="BM149" i="24"/>
  <c r="CK149" i="24" s="1"/>
  <c r="CB149" i="24"/>
  <c r="BL149" i="24"/>
  <c r="CJ149" i="24" s="1"/>
  <c r="BZ149" i="24"/>
  <c r="BJ149" i="24"/>
  <c r="CH149" i="24" s="1"/>
  <c r="BK149" i="24"/>
  <c r="CI149" i="24" s="1"/>
  <c r="BI149" i="24"/>
  <c r="CG149" i="24" s="1"/>
  <c r="CF149" i="24"/>
  <c r="CD149" i="24"/>
  <c r="CA149" i="24"/>
  <c r="BY149" i="24"/>
  <c r="BP149" i="24"/>
  <c r="BN149" i="24"/>
  <c r="CL149" i="24" s="1"/>
  <c r="EA288" i="24"/>
  <c r="EN147" i="24"/>
  <c r="DW98" i="24"/>
  <c r="BZ100" i="24"/>
  <c r="BJ100" i="24"/>
  <c r="CH100" i="24" s="1"/>
  <c r="BY100" i="24"/>
  <c r="BI100" i="24"/>
  <c r="CG100" i="24" s="1"/>
  <c r="CF100" i="24"/>
  <c r="BP100" i="24"/>
  <c r="CE100" i="24"/>
  <c r="BO100" i="24"/>
  <c r="CM100" i="24" s="1"/>
  <c r="CD100" i="24"/>
  <c r="BN100" i="24"/>
  <c r="CL100" i="24" s="1"/>
  <c r="CC100" i="24"/>
  <c r="BM100" i="24"/>
  <c r="CK100" i="24" s="1"/>
  <c r="CB100" i="24"/>
  <c r="BL100" i="24"/>
  <c r="CJ100" i="24" s="1"/>
  <c r="CA100" i="24"/>
  <c r="BK100" i="24"/>
  <c r="CI100" i="24" s="1"/>
  <c r="EH146" i="17"/>
  <c r="FN146" i="17" s="1"/>
  <c r="DZ287" i="17"/>
  <c r="FF287" i="17" s="1"/>
  <c r="FF145" i="17"/>
  <c r="FL287" i="17"/>
  <c r="FS145" i="17"/>
  <c r="EG242" i="17"/>
  <c r="DI242" i="17"/>
  <c r="CS242" i="17"/>
  <c r="DQ242" i="17"/>
  <c r="EO242" i="17" s="1"/>
  <c r="DA242" i="17"/>
  <c r="CS195" i="17"/>
  <c r="DI195" i="17"/>
  <c r="DQ195" i="17"/>
  <c r="EO195" i="17" s="1"/>
  <c r="DA195" i="17"/>
  <c r="ER146" i="17"/>
  <c r="FH146" i="17" s="1"/>
  <c r="EU194" i="17"/>
  <c r="FS194" i="17" s="1"/>
  <c r="EW146" i="17"/>
  <c r="EZ194" i="17"/>
  <c r="FX194" i="17" s="1"/>
  <c r="ET146" i="17"/>
  <c r="FM240" i="17"/>
  <c r="FU240" i="17" s="1"/>
  <c r="EJ287" i="17"/>
  <c r="FH287" i="17" s="1"/>
  <c r="FJ194" i="17"/>
  <c r="FT193" i="17"/>
  <c r="DK334" i="17"/>
  <c r="CU334" i="17"/>
  <c r="FO334" i="17" s="1"/>
  <c r="DS334" i="17"/>
  <c r="EQ334" i="17" s="1"/>
  <c r="DC334" i="17"/>
  <c r="EI334" i="17"/>
  <c r="CX147" i="17"/>
  <c r="DN147" i="17"/>
  <c r="EL147" i="17" s="1"/>
  <c r="DF147" i="17"/>
  <c r="DV147" i="17" s="1"/>
  <c r="CP147" i="17"/>
  <c r="EX240" i="17"/>
  <c r="FV240" i="17" s="1"/>
  <c r="FI96" i="17"/>
  <c r="EU286" i="17"/>
  <c r="FS286" i="17" s="1"/>
  <c r="EG288" i="17"/>
  <c r="CS288" i="17"/>
  <c r="DY288" i="17"/>
  <c r="DI288" i="17"/>
  <c r="DQ288" i="17"/>
  <c r="EO288" i="17" s="1"/>
  <c r="DA288" i="17"/>
  <c r="DY333" i="17"/>
  <c r="FE333" i="17" s="1"/>
  <c r="FC332" i="17"/>
  <c r="FS332" i="17" s="1"/>
  <c r="FZ332" i="17" s="1"/>
  <c r="EC97" i="17"/>
  <c r="ES97" i="17" s="1"/>
  <c r="FL194" i="17"/>
  <c r="DD98" i="17"/>
  <c r="DT98" i="17"/>
  <c r="ER98" i="17" s="1"/>
  <c r="CV98" i="17"/>
  <c r="DL98" i="17"/>
  <c r="CN50" i="17"/>
  <c r="CG50" i="17"/>
  <c r="BY50" i="17"/>
  <c r="CH50" i="17"/>
  <c r="CI50" i="17"/>
  <c r="CJ50" i="17"/>
  <c r="CK50" i="17"/>
  <c r="CL50" i="17"/>
  <c r="BZ50" i="17"/>
  <c r="BJ50" i="17"/>
  <c r="BP50" i="17"/>
  <c r="BI50" i="17"/>
  <c r="CM50" i="17"/>
  <c r="CA50" i="17"/>
  <c r="BK50" i="17"/>
  <c r="CB50" i="17"/>
  <c r="BL50" i="17"/>
  <c r="CC50" i="17"/>
  <c r="BM50" i="17"/>
  <c r="CD50" i="17"/>
  <c r="BN50" i="17"/>
  <c r="CE50" i="17"/>
  <c r="BO50" i="17"/>
  <c r="CF50" i="17"/>
  <c r="FZ332" i="24"/>
  <c r="FN287" i="17"/>
  <c r="EV287" i="17"/>
  <c r="EJ242" i="17"/>
  <c r="ER242" i="17"/>
  <c r="DL242" i="17"/>
  <c r="CV242" i="17"/>
  <c r="DT242" i="17"/>
  <c r="DD242" i="17"/>
  <c r="DB49" i="17"/>
  <c r="DJ49" i="17"/>
  <c r="DR49" i="17"/>
  <c r="EP49" i="17" s="1"/>
  <c r="CT49" i="17"/>
  <c r="CY49" i="17"/>
  <c r="DO49" i="17"/>
  <c r="EM49" i="17" s="1"/>
  <c r="CQ49" i="17"/>
  <c r="EJ195" i="17"/>
  <c r="CV195" i="17"/>
  <c r="DL195" i="17"/>
  <c r="DD195" i="17"/>
  <c r="DT195" i="17"/>
  <c r="ER195" i="17" s="1"/>
  <c r="FP195" i="17" s="1"/>
  <c r="EJ146" i="17"/>
  <c r="EZ146" i="17"/>
  <c r="FX146" i="17" s="1"/>
  <c r="FI287" i="17"/>
  <c r="FB286" i="17"/>
  <c r="FR286" i="17" s="1"/>
  <c r="FZ286" i="17" s="1"/>
  <c r="FS240" i="17"/>
  <c r="FM146" i="17"/>
  <c r="EW97" i="17"/>
  <c r="FU97" i="17" s="1"/>
  <c r="ET241" i="17"/>
  <c r="FP194" i="17"/>
  <c r="FJ146" i="17"/>
  <c r="FK287" i="17"/>
  <c r="EI48" i="17"/>
  <c r="FG48" i="17" s="1"/>
  <c r="EY48" i="17"/>
  <c r="ER241" i="17"/>
  <c r="FP241" i="17" s="1"/>
  <c r="FB194" i="17"/>
  <c r="FG145" i="17"/>
  <c r="DA147" i="17"/>
  <c r="DQ147" i="17"/>
  <c r="DY147" i="17" s="1"/>
  <c r="CS147" i="17"/>
  <c r="DI147" i="17"/>
  <c r="EG147" i="17" s="1"/>
  <c r="FN96" i="17"/>
  <c r="FK193" i="17"/>
  <c r="DE288" i="17"/>
  <c r="CO288" i="17"/>
  <c r="DM288" i="17"/>
  <c r="EK288" i="17" s="1"/>
  <c r="CW288" i="17"/>
  <c r="FE96" i="17"/>
  <c r="FU96" i="17" s="1"/>
  <c r="CQ98" i="17"/>
  <c r="CY98" i="17"/>
  <c r="DO98" i="17"/>
  <c r="EM98" i="17" s="1"/>
  <c r="DG98" i="17"/>
  <c r="EE98" i="17" s="1"/>
  <c r="CF51" i="22"/>
  <c r="BP51" i="22"/>
  <c r="CN51" i="22" s="1"/>
  <c r="BY51" i="22"/>
  <c r="BI51" i="22"/>
  <c r="CG51" i="22" s="1"/>
  <c r="BZ51" i="22"/>
  <c r="BJ51" i="22"/>
  <c r="CH51" i="22" s="1"/>
  <c r="CA51" i="22"/>
  <c r="BK51" i="22"/>
  <c r="CI51" i="22" s="1"/>
  <c r="CB51" i="22"/>
  <c r="BL51" i="22"/>
  <c r="CJ51" i="22" s="1"/>
  <c r="CC51" i="22"/>
  <c r="BM51" i="22"/>
  <c r="CK51" i="22" s="1"/>
  <c r="CD51" i="22"/>
  <c r="BN51" i="22"/>
  <c r="CL51" i="22" s="1"/>
  <c r="BO51" i="22"/>
  <c r="CM51" i="22" s="1"/>
  <c r="CE51" i="22"/>
  <c r="DW335" i="22"/>
  <c r="CH99" i="17"/>
  <c r="BZ99" i="17"/>
  <c r="BJ99" i="17"/>
  <c r="CG99" i="17"/>
  <c r="BY99" i="17"/>
  <c r="BI99" i="17"/>
  <c r="CN99" i="17"/>
  <c r="CF99" i="17"/>
  <c r="BP99" i="17"/>
  <c r="CM99" i="17"/>
  <c r="CE99" i="17"/>
  <c r="BO99" i="17"/>
  <c r="CL99" i="17"/>
  <c r="CD99" i="17"/>
  <c r="BN99" i="17"/>
  <c r="CK99" i="17"/>
  <c r="CC99" i="17"/>
  <c r="BM99" i="17"/>
  <c r="CJ99" i="17"/>
  <c r="CB99" i="17"/>
  <c r="BL99" i="17"/>
  <c r="CI99" i="17"/>
  <c r="CA99" i="17"/>
  <c r="BK99" i="17"/>
  <c r="CJ289" i="17"/>
  <c r="CB289" i="17"/>
  <c r="BL289" i="17"/>
  <c r="CI289" i="17"/>
  <c r="CA289" i="17"/>
  <c r="BK289" i="17"/>
  <c r="CH289" i="17"/>
  <c r="BZ289" i="17"/>
  <c r="BJ289" i="17"/>
  <c r="CG289" i="17"/>
  <c r="BY289" i="17"/>
  <c r="BI289" i="17"/>
  <c r="CN289" i="17"/>
  <c r="CF289" i="17"/>
  <c r="BP289" i="17"/>
  <c r="CM289" i="17"/>
  <c r="CE289" i="17"/>
  <c r="BO289" i="17"/>
  <c r="CK289" i="17"/>
  <c r="CC289" i="17"/>
  <c r="BM289" i="17"/>
  <c r="CL289" i="17"/>
  <c r="CD289" i="17"/>
  <c r="BN289" i="17"/>
  <c r="DY289" i="22"/>
  <c r="ET241" i="22"/>
  <c r="EO99" i="22"/>
  <c r="FL98" i="22"/>
  <c r="DZ335" i="22"/>
  <c r="EZ288" i="22"/>
  <c r="EB242" i="22"/>
  <c r="FR97" i="22"/>
  <c r="FZ97" i="22" s="1"/>
  <c r="FP147" i="23"/>
  <c r="CE290" i="23"/>
  <c r="BO290" i="23"/>
  <c r="CM290" i="23" s="1"/>
  <c r="CD290" i="23"/>
  <c r="BN290" i="23"/>
  <c r="CL290" i="23" s="1"/>
  <c r="CC290" i="23"/>
  <c r="BM290" i="23"/>
  <c r="CK290" i="23" s="1"/>
  <c r="CB290" i="23"/>
  <c r="BL290" i="23"/>
  <c r="CJ290" i="23" s="1"/>
  <c r="CA290" i="23"/>
  <c r="BK290" i="23"/>
  <c r="CI290" i="23" s="1"/>
  <c r="BZ290" i="23"/>
  <c r="BJ290" i="23"/>
  <c r="CH290" i="23" s="1"/>
  <c r="BY290" i="23"/>
  <c r="BI290" i="23"/>
  <c r="CG290" i="23" s="1"/>
  <c r="CF290" i="23"/>
  <c r="BP290" i="23"/>
  <c r="CN290" i="23" s="1"/>
  <c r="FW332" i="23"/>
  <c r="EX98" i="23"/>
  <c r="DU288" i="23"/>
  <c r="FV286" i="23"/>
  <c r="FT287" i="23"/>
  <c r="EA148" i="23"/>
  <c r="FL147" i="23"/>
  <c r="FP287" i="23"/>
  <c r="FA48" i="23"/>
  <c r="DV98" i="24"/>
  <c r="DY147" i="24"/>
  <c r="DY195" i="24"/>
  <c r="EW194" i="24"/>
  <c r="FQ193" i="24"/>
  <c r="DV242" i="24"/>
  <c r="EH287" i="17"/>
  <c r="DX241" i="17"/>
  <c r="FD241" i="17" s="1"/>
  <c r="DW146" i="17"/>
  <c r="FC146" i="17" s="1"/>
  <c r="EE333" i="17"/>
  <c r="FK333" i="17" s="1"/>
  <c r="EU333" i="17"/>
  <c r="EZ333" i="17"/>
  <c r="FX333" i="17" s="1"/>
  <c r="DX287" i="17"/>
  <c r="FD287" i="17" s="1"/>
  <c r="DU241" i="17"/>
  <c r="FA241" i="17" s="1"/>
  <c r="ES241" i="17"/>
  <c r="DZ194" i="17"/>
  <c r="FF194" i="17" s="1"/>
  <c r="ED242" i="17"/>
  <c r="CP242" i="17"/>
  <c r="DF242" i="17"/>
  <c r="CX242" i="17"/>
  <c r="DN242" i="17"/>
  <c r="EL242" i="17" s="1"/>
  <c r="DN49" i="17"/>
  <c r="EL49" i="17" s="1"/>
  <c r="CX49" i="17"/>
  <c r="CP49" i="17"/>
  <c r="EE195" i="17"/>
  <c r="DG195" i="17"/>
  <c r="CQ195" i="17"/>
  <c r="DO195" i="17"/>
  <c r="EM195" i="17" s="1"/>
  <c r="CY195" i="17"/>
  <c r="FP146" i="17"/>
  <c r="ET333" i="17"/>
  <c r="FR333" i="17" s="1"/>
  <c r="ES287" i="17"/>
  <c r="FQ287" i="17" s="1"/>
  <c r="FA96" i="17"/>
  <c r="FQ96" i="17" s="1"/>
  <c r="EP48" i="17"/>
  <c r="EX48" i="17" s="1"/>
  <c r="EQ287" i="17"/>
  <c r="EY287" i="17" s="1"/>
  <c r="EX333" i="17"/>
  <c r="DW287" i="17"/>
  <c r="FJ286" i="17"/>
  <c r="FH241" i="17"/>
  <c r="EA146" i="17"/>
  <c r="FG146" i="17" s="1"/>
  <c r="DU333" i="17"/>
  <c r="FA333" i="17" s="1"/>
  <c r="EV96" i="17"/>
  <c r="FT96" i="17" s="1"/>
  <c r="DF334" i="17"/>
  <c r="DV334" i="17"/>
  <c r="CP334" i="17"/>
  <c r="DN334" i="17"/>
  <c r="EL334" i="17" s="1"/>
  <c r="CX334" i="17"/>
  <c r="ED334" i="17"/>
  <c r="FJ334" i="17" s="1"/>
  <c r="DG334" i="17"/>
  <c r="EE334" i="17" s="1"/>
  <c r="CQ334" i="17"/>
  <c r="DO334" i="17"/>
  <c r="EM334" i="17" s="1"/>
  <c r="CY334" i="17"/>
  <c r="EJ147" i="17"/>
  <c r="DT147" i="17"/>
  <c r="ER147" i="17" s="1"/>
  <c r="DD147" i="17"/>
  <c r="DL147" i="17"/>
  <c r="EB147" i="17" s="1"/>
  <c r="FH147" i="17" s="1"/>
  <c r="CV147" i="17"/>
  <c r="FL146" i="17"/>
  <c r="EY47" i="17"/>
  <c r="FW47" i="17" s="1"/>
  <c r="FR331" i="17"/>
  <c r="FZ331" i="17" s="1"/>
  <c r="EA194" i="17"/>
  <c r="FG194" i="17" s="1"/>
  <c r="DH288" i="17"/>
  <c r="EF288" i="17" s="1"/>
  <c r="CR288" i="17"/>
  <c r="CZ288" i="17"/>
  <c r="DP288" i="17"/>
  <c r="EN288" i="17" s="1"/>
  <c r="EC146" i="17"/>
  <c r="ES146" i="17" s="1"/>
  <c r="FR144" i="17"/>
  <c r="FZ144" i="17" s="1"/>
  <c r="DR98" i="17"/>
  <c r="EP98" i="17" s="1"/>
  <c r="DJ98" i="17"/>
  <c r="DB98" i="17"/>
  <c r="CT98" i="17"/>
  <c r="DZ98" i="17"/>
  <c r="EW334" i="22"/>
  <c r="DU333" i="23"/>
  <c r="CF197" i="23"/>
  <c r="BP197" i="23"/>
  <c r="CN197" i="23" s="1"/>
  <c r="CE197" i="23"/>
  <c r="BO197" i="23"/>
  <c r="CM197" i="23" s="1"/>
  <c r="CD197" i="23"/>
  <c r="BN197" i="23"/>
  <c r="CL197" i="23" s="1"/>
  <c r="CC197" i="23"/>
  <c r="BM197" i="23"/>
  <c r="CK197" i="23" s="1"/>
  <c r="CB197" i="23"/>
  <c r="BL197" i="23"/>
  <c r="CJ197" i="23" s="1"/>
  <c r="CA197" i="23"/>
  <c r="BK197" i="23"/>
  <c r="CI197" i="23" s="1"/>
  <c r="BZ197" i="23"/>
  <c r="BJ197" i="23"/>
  <c r="CH197" i="23" s="1"/>
  <c r="BY197" i="23"/>
  <c r="BI197" i="23"/>
  <c r="CG197" i="23" s="1"/>
  <c r="CC335" i="23"/>
  <c r="BM335" i="23"/>
  <c r="CK335" i="23" s="1"/>
  <c r="CB335" i="23"/>
  <c r="BL335" i="23"/>
  <c r="CJ335" i="23" s="1"/>
  <c r="CA335" i="23"/>
  <c r="BK335" i="23"/>
  <c r="CI335" i="23" s="1"/>
  <c r="BZ335" i="23"/>
  <c r="BJ335" i="23"/>
  <c r="CH335" i="23" s="1"/>
  <c r="BY335" i="23"/>
  <c r="BI335" i="23"/>
  <c r="CG335" i="23" s="1"/>
  <c r="CF335" i="23"/>
  <c r="BP335" i="23"/>
  <c r="CN335" i="23" s="1"/>
  <c r="CE335" i="23"/>
  <c r="BO335" i="23"/>
  <c r="CM335" i="23" s="1"/>
  <c r="CD335" i="23"/>
  <c r="BN335" i="23"/>
  <c r="CL335" i="23" s="1"/>
  <c r="DY195" i="23"/>
  <c r="EA98" i="24"/>
  <c r="CF290" i="24"/>
  <c r="BP290" i="24"/>
  <c r="CE290" i="24"/>
  <c r="BO290" i="24"/>
  <c r="CM290" i="24" s="1"/>
  <c r="CD290" i="24"/>
  <c r="BN290" i="24"/>
  <c r="CL290" i="24" s="1"/>
  <c r="CC290" i="24"/>
  <c r="BM290" i="24"/>
  <c r="CK290" i="24" s="1"/>
  <c r="CA290" i="24"/>
  <c r="BK290" i="24"/>
  <c r="CI290" i="24" s="1"/>
  <c r="BJ290" i="24"/>
  <c r="CH290" i="24" s="1"/>
  <c r="BI290" i="24"/>
  <c r="CG290" i="24" s="1"/>
  <c r="BZ290" i="24"/>
  <c r="BY290" i="24"/>
  <c r="BL290" i="24"/>
  <c r="CJ290" i="24" s="1"/>
  <c r="CB290" i="24"/>
  <c r="DY98" i="24"/>
  <c r="CF244" i="24"/>
  <c r="CA244" i="24"/>
  <c r="CE244" i="24"/>
  <c r="BN244" i="24"/>
  <c r="CL244" i="24" s="1"/>
  <c r="CD244" i="24"/>
  <c r="BM244" i="24"/>
  <c r="CK244" i="24" s="1"/>
  <c r="CC244" i="24"/>
  <c r="BL244" i="24"/>
  <c r="CJ244" i="24" s="1"/>
  <c r="BY244" i="24"/>
  <c r="BI244" i="24"/>
  <c r="CG244" i="24" s="1"/>
  <c r="BP244" i="24"/>
  <c r="CB244" i="24"/>
  <c r="BZ244" i="24"/>
  <c r="BO244" i="24"/>
  <c r="CM244" i="24" s="1"/>
  <c r="BK244" i="24"/>
  <c r="CI244" i="24" s="1"/>
  <c r="BJ244" i="24"/>
  <c r="CH244" i="24" s="1"/>
  <c r="CF336" i="24"/>
  <c r="BP336" i="24"/>
  <c r="CE336" i="24"/>
  <c r="BO336" i="24"/>
  <c r="CM336" i="24" s="1"/>
  <c r="CD336" i="24"/>
  <c r="BN336" i="24"/>
  <c r="CL336" i="24" s="1"/>
  <c r="CC336" i="24"/>
  <c r="BM336" i="24"/>
  <c r="CK336" i="24" s="1"/>
  <c r="CB336" i="24"/>
  <c r="BL336" i="24"/>
  <c r="CJ336" i="24" s="1"/>
  <c r="CA336" i="24"/>
  <c r="BK336" i="24"/>
  <c r="CI336" i="24" s="1"/>
  <c r="BZ336" i="24"/>
  <c r="BJ336" i="24"/>
  <c r="CH336" i="24" s="1"/>
  <c r="BY336" i="24"/>
  <c r="BI336" i="24"/>
  <c r="CG336" i="24" s="1"/>
  <c r="CE52" i="24"/>
  <c r="BO52" i="24"/>
  <c r="CM52" i="24" s="1"/>
  <c r="CF52" i="24"/>
  <c r="BP52" i="24"/>
  <c r="CN52" i="24" s="1"/>
  <c r="BZ52" i="24"/>
  <c r="BJ52" i="24"/>
  <c r="CH52" i="24" s="1"/>
  <c r="CA52" i="24"/>
  <c r="BK52" i="24"/>
  <c r="CI52" i="24" s="1"/>
  <c r="CB52" i="24"/>
  <c r="BY52" i="24"/>
  <c r="BL52" i="24"/>
  <c r="CJ52" i="24" s="1"/>
  <c r="BI52" i="24"/>
  <c r="CG52" i="24" s="1"/>
  <c r="CD52" i="24"/>
  <c r="BN52" i="24"/>
  <c r="CL52" i="24" s="1"/>
  <c r="BM52" i="24"/>
  <c r="CK52" i="24" s="1"/>
  <c r="CC52" i="24"/>
  <c r="DZ146" i="17"/>
  <c r="FF146" i="17" s="1"/>
  <c r="DU194" i="17"/>
  <c r="FA194" i="17" s="1"/>
  <c r="EU146" i="17"/>
  <c r="FC333" i="17"/>
  <c r="DW97" i="17"/>
  <c r="FC97" i="17" s="1"/>
  <c r="FI241" i="17"/>
  <c r="DJ242" i="17"/>
  <c r="CT242" i="17"/>
  <c r="DR242" i="17"/>
  <c r="DB242" i="17"/>
  <c r="EH242" i="17"/>
  <c r="EP242" i="17"/>
  <c r="EH195" i="17"/>
  <c r="DJ195" i="17"/>
  <c r="CT195" i="17"/>
  <c r="DB195" i="17"/>
  <c r="DR195" i="17"/>
  <c r="EP195" i="17" s="1"/>
  <c r="EJ97" i="17"/>
  <c r="EZ97" i="17" s="1"/>
  <c r="FN241" i="17"/>
  <c r="FG287" i="17"/>
  <c r="FN333" i="17"/>
  <c r="FC287" i="17"/>
  <c r="FT240" i="17"/>
  <c r="FJ97" i="17"/>
  <c r="FM194" i="17"/>
  <c r="FX240" i="17"/>
  <c r="FO146" i="17"/>
  <c r="FI333" i="17"/>
  <c r="FE241" i="17"/>
  <c r="FU241" i="17" s="1"/>
  <c r="DO147" i="17"/>
  <c r="EM147" i="17" s="1"/>
  <c r="DG147" i="17"/>
  <c r="EE147" i="17" s="1"/>
  <c r="CY147" i="17"/>
  <c r="CQ147" i="17"/>
  <c r="EV146" i="17"/>
  <c r="FE287" i="17"/>
  <c r="DW241" i="17"/>
  <c r="FC241" i="17" s="1"/>
  <c r="DK288" i="17"/>
  <c r="EI288" i="17" s="1"/>
  <c r="CU288" i="17"/>
  <c r="EA288" i="17"/>
  <c r="DC288" i="17"/>
  <c r="DS288" i="17"/>
  <c r="EQ288" i="17" s="1"/>
  <c r="FM333" i="17"/>
  <c r="FO333" i="17"/>
  <c r="EU193" i="17"/>
  <c r="FS193" i="17" s="1"/>
  <c r="EK98" i="17"/>
  <c r="DM98" i="17"/>
  <c r="CW98" i="17"/>
  <c r="DE98" i="17"/>
  <c r="DU98" i="17" s="1"/>
  <c r="CO98" i="17"/>
  <c r="FV48" i="24"/>
  <c r="FN49" i="24"/>
  <c r="EX49" i="24"/>
  <c r="FM49" i="24"/>
  <c r="FD49" i="24"/>
  <c r="FZ47" i="24"/>
  <c r="FQ48" i="24"/>
  <c r="FS47" i="22"/>
  <c r="EB49" i="22"/>
  <c r="FB30" i="17"/>
  <c r="EU31" i="17"/>
  <c r="FC31" i="17"/>
  <c r="FS31" i="17" s="1"/>
  <c r="EV29" i="17"/>
  <c r="FT29" i="17" s="1"/>
  <c r="ET30" i="17"/>
  <c r="ED31" i="17"/>
  <c r="FJ31" i="17" s="1"/>
  <c r="DV31" i="17"/>
  <c r="ET31" i="17"/>
  <c r="EF30" i="17"/>
  <c r="FL30" i="17" s="1"/>
  <c r="DX30" i="17"/>
  <c r="EV30" i="17"/>
  <c r="EC30" i="17"/>
  <c r="FI30" i="17" s="1"/>
  <c r="DU30" i="17"/>
  <c r="FQ29" i="17"/>
  <c r="EE32" i="17"/>
  <c r="FK32" i="17" s="1"/>
  <c r="DW32" i="17"/>
  <c r="EK334" i="24"/>
  <c r="FG333" i="24"/>
  <c r="FW333" i="24" s="1"/>
  <c r="FK334" i="24"/>
  <c r="DW288" i="24"/>
  <c r="FH288" i="24"/>
  <c r="DX288" i="24"/>
  <c r="EM288" i="24"/>
  <c r="DV288" i="24"/>
  <c r="DY288" i="24"/>
  <c r="FQ241" i="24"/>
  <c r="FD242" i="24"/>
  <c r="FP195" i="24"/>
  <c r="EO195" i="24"/>
  <c r="FQ194" i="24"/>
  <c r="DV195" i="24"/>
  <c r="FB195" i="24" s="1"/>
  <c r="FS194" i="24"/>
  <c r="DX195" i="24"/>
  <c r="FD195" i="24" s="1"/>
  <c r="FP194" i="24"/>
  <c r="FV194" i="24"/>
  <c r="EB147" i="24"/>
  <c r="DV147" i="24"/>
  <c r="FR146" i="24"/>
  <c r="FF147" i="24"/>
  <c r="FX146" i="24"/>
  <c r="FN98" i="24"/>
  <c r="EX97" i="24"/>
  <c r="DU98" i="24"/>
  <c r="FF97" i="24"/>
  <c r="FE98" i="24"/>
  <c r="EL98" i="24"/>
  <c r="ET98" i="24" s="1"/>
  <c r="FW97" i="24"/>
  <c r="FQ97" i="24"/>
  <c r="DZ98" i="24"/>
  <c r="FF98" i="24" s="1"/>
  <c r="FU96" i="24"/>
  <c r="FZ96" i="24" s="1"/>
  <c r="EM98" i="24"/>
  <c r="FK98" i="24" s="1"/>
  <c r="EB50" i="24"/>
  <c r="EA50" i="24"/>
  <c r="FI49" i="24"/>
  <c r="FX48" i="24"/>
  <c r="FJ49" i="24"/>
  <c r="DZ50" i="24"/>
  <c r="FF50" i="24" s="1"/>
  <c r="FP49" i="24"/>
  <c r="DY50" i="24"/>
  <c r="DX50" i="24"/>
  <c r="EQ50" i="24"/>
  <c r="FB49" i="24"/>
  <c r="ES49" i="24"/>
  <c r="EZ49" i="24"/>
  <c r="DW50" i="24"/>
  <c r="FC50" i="24" s="1"/>
  <c r="FK49" i="24"/>
  <c r="FS49" i="24" s="1"/>
  <c r="FA49" i="24"/>
  <c r="CO50" i="24"/>
  <c r="FI242" i="24"/>
  <c r="FZ145" i="24"/>
  <c r="EB195" i="24"/>
  <c r="FH195" i="24" s="1"/>
  <c r="FE146" i="24"/>
  <c r="EQ242" i="24"/>
  <c r="FG242" i="24" s="1"/>
  <c r="EZ288" i="24"/>
  <c r="EA195" i="24"/>
  <c r="FG195" i="24" s="1"/>
  <c r="CX334" i="24"/>
  <c r="CU196" i="24"/>
  <c r="DK196" i="24"/>
  <c r="EI196" i="24" s="1"/>
  <c r="DS196" i="24"/>
  <c r="EQ196" i="24" s="1"/>
  <c r="EN196" i="24"/>
  <c r="CR196" i="24"/>
  <c r="DH196" i="24"/>
  <c r="EF196" i="24" s="1"/>
  <c r="DP196" i="24"/>
  <c r="EX288" i="24"/>
  <c r="EW98" i="24"/>
  <c r="EW241" i="24"/>
  <c r="EV242" i="24"/>
  <c r="FX241" i="24"/>
  <c r="ER147" i="24"/>
  <c r="EZ147" i="24" s="1"/>
  <c r="EM147" i="24"/>
  <c r="FC147" i="24" s="1"/>
  <c r="AS149" i="24"/>
  <c r="X150" i="24"/>
  <c r="FU194" i="24"/>
  <c r="ET195" i="24"/>
  <c r="EV334" i="24"/>
  <c r="ES242" i="24"/>
  <c r="CR147" i="24"/>
  <c r="EV146" i="24"/>
  <c r="FT146" i="24" s="1"/>
  <c r="DV50" i="24"/>
  <c r="FB50" i="24" s="1"/>
  <c r="FI333" i="24"/>
  <c r="DU195" i="24"/>
  <c r="FA195" i="24" s="1"/>
  <c r="EV49" i="24"/>
  <c r="CV334" i="24"/>
  <c r="FP334" i="24" s="1"/>
  <c r="EO334" i="24"/>
  <c r="FE334" i="24" s="1"/>
  <c r="CP147" i="24"/>
  <c r="FW49" i="24"/>
  <c r="ED242" i="24"/>
  <c r="FB242" i="24" s="1"/>
  <c r="FT241" i="24"/>
  <c r="DP99" i="24"/>
  <c r="EN99" i="24" s="1"/>
  <c r="DH99" i="24"/>
  <c r="EF99" i="24" s="1"/>
  <c r="CR99" i="24"/>
  <c r="CZ99" i="24"/>
  <c r="FR194" i="24"/>
  <c r="CO335" i="24"/>
  <c r="DE335" i="24"/>
  <c r="EC335" i="24" s="1"/>
  <c r="DM335" i="24"/>
  <c r="EK335" i="24" s="1"/>
  <c r="DU335" i="24"/>
  <c r="EX147" i="24"/>
  <c r="DU50" i="24"/>
  <c r="FA50" i="24" s="1"/>
  <c r="ET49" i="24"/>
  <c r="CZ51" i="24"/>
  <c r="DP51" i="24"/>
  <c r="EN51" i="24" s="1"/>
  <c r="CR51" i="24"/>
  <c r="DH51" i="24"/>
  <c r="EF51" i="24" s="1"/>
  <c r="FE49" i="24"/>
  <c r="FU49" i="24" s="1"/>
  <c r="DZ195" i="24"/>
  <c r="EQ98" i="24"/>
  <c r="FG98" i="24" s="1"/>
  <c r="DA289" i="24"/>
  <c r="CS289" i="24"/>
  <c r="DI289" i="24"/>
  <c r="EG289" i="24" s="1"/>
  <c r="DQ289" i="24"/>
  <c r="EP242" i="24"/>
  <c r="FF242" i="24" s="1"/>
  <c r="FV97" i="24"/>
  <c r="CZ243" i="24"/>
  <c r="DH243" i="24"/>
  <c r="DP243" i="24"/>
  <c r="EN243" i="24" s="1"/>
  <c r="FS241" i="24"/>
  <c r="EE148" i="24"/>
  <c r="DO148" i="24"/>
  <c r="CY148" i="24"/>
  <c r="CQ148" i="24"/>
  <c r="DG148" i="24"/>
  <c r="CT50" i="24"/>
  <c r="FN50" i="24" s="1"/>
  <c r="EN195" i="24"/>
  <c r="FL195" i="24" s="1"/>
  <c r="FL49" i="24"/>
  <c r="DU242" i="24"/>
  <c r="FA242" i="24" s="1"/>
  <c r="ET333" i="24"/>
  <c r="CU288" i="24"/>
  <c r="FO288" i="24" s="1"/>
  <c r="FO147" i="24"/>
  <c r="EV288" i="24"/>
  <c r="EB334" i="24"/>
  <c r="FH334" i="24" s="1"/>
  <c r="EO50" i="24"/>
  <c r="FZ240" i="24"/>
  <c r="CO99" i="24"/>
  <c r="CW99" i="24"/>
  <c r="DE99" i="24"/>
  <c r="EC99" i="24" s="1"/>
  <c r="DM99" i="24"/>
  <c r="EK99" i="24" s="1"/>
  <c r="CU335" i="24"/>
  <c r="DC335" i="24"/>
  <c r="DK335" i="24"/>
  <c r="EI335" i="24" s="1"/>
  <c r="DS335" i="24"/>
  <c r="EQ335" i="24" s="1"/>
  <c r="CS335" i="24"/>
  <c r="DQ335" i="24"/>
  <c r="EO335" i="24" s="1"/>
  <c r="DA335" i="24"/>
  <c r="DI335" i="24"/>
  <c r="EG335" i="24" s="1"/>
  <c r="CW51" i="24"/>
  <c r="DE51" i="24"/>
  <c r="EC51" i="24" s="1"/>
  <c r="DM51" i="24"/>
  <c r="FB333" i="24"/>
  <c r="FG334" i="24"/>
  <c r="EZ195" i="24"/>
  <c r="DM289" i="24"/>
  <c r="DE289" i="24"/>
  <c r="EC289" i="24" s="1"/>
  <c r="CW289" i="24"/>
  <c r="CO289" i="24"/>
  <c r="FP242" i="24"/>
  <c r="DQ196" i="24"/>
  <c r="EO196" i="24" s="1"/>
  <c r="DA196" i="24"/>
  <c r="DI196" i="24"/>
  <c r="CS196" i="24"/>
  <c r="FN288" i="24"/>
  <c r="EX98" i="24"/>
  <c r="EP334" i="24"/>
  <c r="FF334" i="24" s="1"/>
  <c r="CO243" i="24"/>
  <c r="CW243" i="24"/>
  <c r="DE243" i="24"/>
  <c r="EC243" i="24" s="1"/>
  <c r="DM243" i="24"/>
  <c r="DD147" i="24"/>
  <c r="FP147" i="24" s="1"/>
  <c r="DY242" i="24"/>
  <c r="FL334" i="24"/>
  <c r="FG288" i="24"/>
  <c r="ET241" i="24"/>
  <c r="FR241" i="24" s="1"/>
  <c r="FX286" i="24"/>
  <c r="FZ286" i="24" s="1"/>
  <c r="FL288" i="24"/>
  <c r="FI288" i="24"/>
  <c r="FX333" i="24"/>
  <c r="ER98" i="24"/>
  <c r="FH98" i="24" s="1"/>
  <c r="FU287" i="24"/>
  <c r="EG99" i="24"/>
  <c r="CS99" i="24"/>
  <c r="DI99" i="24"/>
  <c r="DY99" i="24" s="1"/>
  <c r="DQ99" i="24"/>
  <c r="EO99" i="24" s="1"/>
  <c r="CP335" i="24"/>
  <c r="DF335" i="24"/>
  <c r="ED335" i="24" s="1"/>
  <c r="DN335" i="24"/>
  <c r="EL335" i="24" s="1"/>
  <c r="EK147" i="24"/>
  <c r="FA147" i="24" s="1"/>
  <c r="DI51" i="24"/>
  <c r="EG51" i="24" s="1"/>
  <c r="DQ51" i="24"/>
  <c r="EO51" i="24" s="1"/>
  <c r="CS51" i="24"/>
  <c r="DA51" i="24"/>
  <c r="FK287" i="24"/>
  <c r="FR97" i="24"/>
  <c r="DC242" i="24"/>
  <c r="FO242" i="24" s="1"/>
  <c r="CT289" i="24"/>
  <c r="DJ289" i="24"/>
  <c r="EH289" i="24" s="1"/>
  <c r="DR289" i="24"/>
  <c r="EP289" i="24" s="1"/>
  <c r="ED334" i="24"/>
  <c r="DB242" i="24"/>
  <c r="FN242" i="24" s="1"/>
  <c r="EZ242" i="24"/>
  <c r="CO196" i="24"/>
  <c r="DM196" i="24"/>
  <c r="DU196" i="24" s="1"/>
  <c r="CW196" i="24"/>
  <c r="DE196" i="24"/>
  <c r="EC196" i="24" s="1"/>
  <c r="FM98" i="24"/>
  <c r="FK50" i="24"/>
  <c r="DA243" i="24"/>
  <c r="DI243" i="24"/>
  <c r="EG243" i="24" s="1"/>
  <c r="DQ243" i="24"/>
  <c r="DY243" i="24" s="1"/>
  <c r="EU147" i="24"/>
  <c r="DE148" i="24"/>
  <c r="EC148" i="24" s="1"/>
  <c r="CW148" i="24"/>
  <c r="DM148" i="24"/>
  <c r="DA148" i="24"/>
  <c r="DQ148" i="24"/>
  <c r="DY148" i="24" s="1"/>
  <c r="DI148" i="24"/>
  <c r="EG148" i="24" s="1"/>
  <c r="EX50" i="24"/>
  <c r="EW288" i="24"/>
  <c r="EN98" i="24"/>
  <c r="FD98" i="24" s="1"/>
  <c r="FA333" i="24"/>
  <c r="FQ333" i="24" s="1"/>
  <c r="EE242" i="24"/>
  <c r="FK242" i="24" s="1"/>
  <c r="FW241" i="24"/>
  <c r="EY147" i="24"/>
  <c r="FD288" i="24"/>
  <c r="DU288" i="24"/>
  <c r="FA288" i="24" s="1"/>
  <c r="EW50" i="24"/>
  <c r="CP99" i="24"/>
  <c r="CX99" i="24"/>
  <c r="DF99" i="24"/>
  <c r="DN99" i="24"/>
  <c r="DV99" i="24" s="1"/>
  <c r="CT335" i="24"/>
  <c r="DJ335" i="24"/>
  <c r="DR335" i="24"/>
  <c r="DZ335" i="24" s="1"/>
  <c r="ES147" i="24"/>
  <c r="EN50" i="24"/>
  <c r="FL50" i="24" s="1"/>
  <c r="CP51" i="24"/>
  <c r="CX51" i="24"/>
  <c r="DF51" i="24"/>
  <c r="DN51" i="24"/>
  <c r="EL51" i="24" s="1"/>
  <c r="FC287" i="24"/>
  <c r="FS287" i="24" s="1"/>
  <c r="EY98" i="24"/>
  <c r="EH195" i="24"/>
  <c r="EX195" i="24" s="1"/>
  <c r="DC98" i="24"/>
  <c r="EY334" i="24"/>
  <c r="EE195" i="24"/>
  <c r="FK195" i="24" s="1"/>
  <c r="DN289" i="24"/>
  <c r="EL289" i="24" s="1"/>
  <c r="CP289" i="24"/>
  <c r="CX289" i="24"/>
  <c r="DF289" i="24"/>
  <c r="ED289" i="24" s="1"/>
  <c r="CP98" i="24"/>
  <c r="EL334" i="24"/>
  <c r="ET334" i="24" s="1"/>
  <c r="DF196" i="24"/>
  <c r="CP196" i="24"/>
  <c r="CX196" i="24"/>
  <c r="DN196" i="24"/>
  <c r="DV196" i="24" s="1"/>
  <c r="FU333" i="24"/>
  <c r="FV49" i="24"/>
  <c r="CP243" i="24"/>
  <c r="DN243" i="24"/>
  <c r="EL243" i="24" s="1"/>
  <c r="DF243" i="24"/>
  <c r="ET288" i="24"/>
  <c r="CY147" i="24"/>
  <c r="FK147" i="24" s="1"/>
  <c r="FM241" i="24"/>
  <c r="CN148" i="24"/>
  <c r="DD148" i="24" s="1"/>
  <c r="DL148" i="24"/>
  <c r="DT148" i="24"/>
  <c r="ER148" i="24" s="1"/>
  <c r="EG242" i="24"/>
  <c r="EW242" i="24" s="1"/>
  <c r="ES146" i="24"/>
  <c r="FQ146" i="24" s="1"/>
  <c r="DA288" i="24"/>
  <c r="FM288" i="24" s="1"/>
  <c r="FM146" i="24"/>
  <c r="EU98" i="24"/>
  <c r="FP98" i="24"/>
  <c r="FZ193" i="24"/>
  <c r="FP97" i="24"/>
  <c r="FX97" i="24" s="1"/>
  <c r="CX242" i="24"/>
  <c r="FJ242" i="24" s="1"/>
  <c r="CT99" i="24"/>
  <c r="DB99" i="24"/>
  <c r="DJ99" i="24"/>
  <c r="EH99" i="24" s="1"/>
  <c r="DR99" i="24"/>
  <c r="X337" i="24"/>
  <c r="AS336" i="24"/>
  <c r="FI147" i="24"/>
  <c r="CT51" i="24"/>
  <c r="DJ51" i="24"/>
  <c r="EH51" i="24" s="1"/>
  <c r="DR51" i="24"/>
  <c r="EP51" i="24" s="1"/>
  <c r="DB51" i="24"/>
  <c r="FG287" i="24"/>
  <c r="EE288" i="24"/>
  <c r="FC288" i="24" s="1"/>
  <c r="CY289" i="24"/>
  <c r="DO289" i="24"/>
  <c r="EM289" i="24" s="1"/>
  <c r="DG289" i="24"/>
  <c r="EE289" i="24" s="1"/>
  <c r="CQ289" i="24"/>
  <c r="DC289" i="24"/>
  <c r="CU289" i="24"/>
  <c r="DK289" i="24"/>
  <c r="DS289" i="24"/>
  <c r="EQ289" i="24" s="1"/>
  <c r="EG147" i="24"/>
  <c r="FM147" i="24" s="1"/>
  <c r="EJ50" i="24"/>
  <c r="FH50" i="24" s="1"/>
  <c r="EX242" i="24"/>
  <c r="EB242" i="24"/>
  <c r="FH242" i="24" s="1"/>
  <c r="DR196" i="24"/>
  <c r="EP196" i="24" s="1"/>
  <c r="DJ196" i="24"/>
  <c r="EH196" i="24" s="1"/>
  <c r="DB196" i="24"/>
  <c r="CT196" i="24"/>
  <c r="AS197" i="24"/>
  <c r="X198" i="24"/>
  <c r="FS97" i="24"/>
  <c r="EI50" i="24"/>
  <c r="CU243" i="24"/>
  <c r="DK243" i="24"/>
  <c r="EI243" i="24" s="1"/>
  <c r="DS243" i="24"/>
  <c r="CT243" i="24"/>
  <c r="DR243" i="24"/>
  <c r="DJ243" i="24"/>
  <c r="EH243" i="24" s="1"/>
  <c r="EG195" i="24"/>
  <c r="FM195" i="24" s="1"/>
  <c r="EC98" i="24"/>
  <c r="FA98" i="24" s="1"/>
  <c r="EC334" i="24"/>
  <c r="FA334" i="24" s="1"/>
  <c r="CT148" i="24"/>
  <c r="DB148" i="24"/>
  <c r="DR148" i="24"/>
  <c r="EP148" i="24" s="1"/>
  <c r="DJ148" i="24"/>
  <c r="EH148" i="24"/>
  <c r="DC148" i="24"/>
  <c r="DK148" i="24"/>
  <c r="EI148" i="24" s="1"/>
  <c r="DS148" i="24"/>
  <c r="EQ148" i="24" s="1"/>
  <c r="CU148" i="24"/>
  <c r="EZ194" i="24"/>
  <c r="FX194" i="24" s="1"/>
  <c r="EY288" i="24"/>
  <c r="EA147" i="24"/>
  <c r="FG147" i="24" s="1"/>
  <c r="EF147" i="24"/>
  <c r="FD147" i="24" s="1"/>
  <c r="FG194" i="24"/>
  <c r="FW194" i="24" s="1"/>
  <c r="EU334" i="24"/>
  <c r="FT97" i="24"/>
  <c r="ED147" i="24"/>
  <c r="FB147" i="24" s="1"/>
  <c r="EV333" i="24"/>
  <c r="FV333" i="24"/>
  <c r="AS100" i="24"/>
  <c r="X101" i="24"/>
  <c r="CN335" i="24"/>
  <c r="CV335" i="24" s="1"/>
  <c r="DL335" i="24"/>
  <c r="EJ335" i="24" s="1"/>
  <c r="DT335" i="24"/>
  <c r="ER335" i="24" s="1"/>
  <c r="EE335" i="24"/>
  <c r="CY335" i="24"/>
  <c r="CQ335" i="24"/>
  <c r="DG335" i="24"/>
  <c r="DO335" i="24"/>
  <c r="DW335" i="24" s="1"/>
  <c r="DB147" i="24"/>
  <c r="FN147" i="24" s="1"/>
  <c r="FL333" i="24"/>
  <c r="AS52" i="24"/>
  <c r="X53" i="24"/>
  <c r="FO287" i="24"/>
  <c r="FO334" i="24"/>
  <c r="FO195" i="24"/>
  <c r="X291" i="24"/>
  <c r="AS290" i="24"/>
  <c r="DL196" i="24"/>
  <c r="CN196" i="24"/>
  <c r="CV196" i="24" s="1"/>
  <c r="DT196" i="24"/>
  <c r="ER196" i="24"/>
  <c r="CQ196" i="24"/>
  <c r="DO196" i="24"/>
  <c r="EM196" i="24" s="1"/>
  <c r="DG196" i="24"/>
  <c r="FF288" i="24"/>
  <c r="FW146" i="24"/>
  <c r="X245" i="24"/>
  <c r="AS244" i="24"/>
  <c r="FJ288" i="24"/>
  <c r="DH148" i="24"/>
  <c r="EF148" i="24" s="1"/>
  <c r="CZ148" i="24"/>
  <c r="DP148" i="24"/>
  <c r="CX148" i="24"/>
  <c r="DN148" i="24"/>
  <c r="EL148" i="24" s="1"/>
  <c r="DF148" i="24"/>
  <c r="FJ195" i="24"/>
  <c r="EV195" i="24"/>
  <c r="FE288" i="24"/>
  <c r="FD334" i="24"/>
  <c r="EU242" i="24"/>
  <c r="FJ50" i="24"/>
  <c r="FI195" i="24"/>
  <c r="ES288" i="24"/>
  <c r="EZ334" i="24"/>
  <c r="FX334" i="24" s="1"/>
  <c r="FS333" i="24"/>
  <c r="ET242" i="24"/>
  <c r="FV287" i="24"/>
  <c r="CN99" i="24"/>
  <c r="DD99" i="24" s="1"/>
  <c r="DL99" i="24"/>
  <c r="DT99" i="24"/>
  <c r="ER99" i="24" s="1"/>
  <c r="CQ99" i="24"/>
  <c r="DO99" i="24"/>
  <c r="DW99" i="24" s="1"/>
  <c r="DG99" i="24"/>
  <c r="EE99" i="24" s="1"/>
  <c r="CU99" i="24"/>
  <c r="DK99" i="24"/>
  <c r="EI99" i="24" s="1"/>
  <c r="DS99" i="24"/>
  <c r="FI50" i="24"/>
  <c r="FZ48" i="24"/>
  <c r="CV51" i="24"/>
  <c r="DD51" i="24"/>
  <c r="DL51" i="24"/>
  <c r="EJ51" i="24" s="1"/>
  <c r="DT51" i="24"/>
  <c r="ER51" i="24" s="1"/>
  <c r="CQ51" i="24"/>
  <c r="CY51" i="24"/>
  <c r="DG51" i="24"/>
  <c r="EE51" i="24" s="1"/>
  <c r="DO51" i="24"/>
  <c r="EM51" i="24" s="1"/>
  <c r="CU51" i="24"/>
  <c r="DC51" i="24"/>
  <c r="DK51" i="24"/>
  <c r="EI51" i="24" s="1"/>
  <c r="DS51" i="24"/>
  <c r="EQ51" i="24" s="1"/>
  <c r="FQ287" i="24"/>
  <c r="FP288" i="24"/>
  <c r="EY195" i="24"/>
  <c r="FW195" i="24" s="1"/>
  <c r="CR289" i="24"/>
  <c r="DH289" i="24"/>
  <c r="EF289" i="24" s="1"/>
  <c r="DP289" i="24"/>
  <c r="EN289" i="24" s="1"/>
  <c r="CN289" i="24"/>
  <c r="DD289" i="24" s="1"/>
  <c r="DL289" i="24"/>
  <c r="EJ289" i="24" s="1"/>
  <c r="DT289" i="24"/>
  <c r="ER289" i="24" s="1"/>
  <c r="CV289" i="24"/>
  <c r="FE147" i="24"/>
  <c r="EX334" i="24"/>
  <c r="EU50" i="24"/>
  <c r="CN243" i="24"/>
  <c r="CV243" i="24" s="1"/>
  <c r="DL243" i="24"/>
  <c r="EJ243" i="24" s="1"/>
  <c r="DT243" i="24"/>
  <c r="CQ243" i="24"/>
  <c r="DG243" i="24"/>
  <c r="EE243" i="24" s="1"/>
  <c r="DO243" i="24"/>
  <c r="FL242" i="24"/>
  <c r="FE195" i="24"/>
  <c r="FB288" i="24"/>
  <c r="FM242" i="24"/>
  <c r="FT287" i="24"/>
  <c r="ET50" i="24"/>
  <c r="ES195" i="24"/>
  <c r="EZ98" i="24"/>
  <c r="DW334" i="24"/>
  <c r="FC334" i="24" s="1"/>
  <c r="EF335" i="24"/>
  <c r="CZ335" i="24"/>
  <c r="DH335" i="24"/>
  <c r="DP335" i="24"/>
  <c r="EN335" i="24" s="1"/>
  <c r="DX335" i="24"/>
  <c r="CR335" i="24"/>
  <c r="ES50" i="24"/>
  <c r="EK333" i="23"/>
  <c r="FA333" i="23" s="1"/>
  <c r="EF288" i="23"/>
  <c r="FL288" i="23" s="1"/>
  <c r="FS287" i="23"/>
  <c r="FQ287" i="23"/>
  <c r="FH288" i="23"/>
  <c r="EA288" i="23"/>
  <c r="EK288" i="23"/>
  <c r="FA288" i="23" s="1"/>
  <c r="EO288" i="23"/>
  <c r="FE288" i="23" s="1"/>
  <c r="FP243" i="23"/>
  <c r="DZ243" i="23"/>
  <c r="EQ243" i="23"/>
  <c r="EV242" i="23"/>
  <c r="DU243" i="23"/>
  <c r="FB243" i="23"/>
  <c r="EO243" i="23"/>
  <c r="FE243" i="23" s="1"/>
  <c r="ES194" i="23"/>
  <c r="FU194" i="23"/>
  <c r="EO195" i="23"/>
  <c r="FM195" i="23" s="1"/>
  <c r="FV194" i="23"/>
  <c r="EP148" i="23"/>
  <c r="FF148" i="23" s="1"/>
  <c r="EO148" i="23"/>
  <c r="EW148" i="23" s="1"/>
  <c r="DX148" i="23"/>
  <c r="EX147" i="23"/>
  <c r="FV147" i="23" s="1"/>
  <c r="DW148" i="23"/>
  <c r="FN147" i="23"/>
  <c r="FG147" i="23"/>
  <c r="DU148" i="23"/>
  <c r="FU98" i="23"/>
  <c r="DX99" i="23"/>
  <c r="FD99" i="23" s="1"/>
  <c r="FL99" i="23"/>
  <c r="FV98" i="23"/>
  <c r="FH48" i="23"/>
  <c r="FX48" i="23" s="1"/>
  <c r="FI48" i="23"/>
  <c r="EA49" i="23"/>
  <c r="DV49" i="23"/>
  <c r="FD48" i="23"/>
  <c r="FX47" i="23"/>
  <c r="EV48" i="23"/>
  <c r="FT48" i="23" s="1"/>
  <c r="FP48" i="23"/>
  <c r="CV49" i="23"/>
  <c r="FP49" i="23" s="1"/>
  <c r="CW49" i="23"/>
  <c r="FI49" i="23" s="1"/>
  <c r="CY49" i="23"/>
  <c r="FK49" i="23" s="1"/>
  <c r="EB49" i="23"/>
  <c r="FH49" i="23" s="1"/>
  <c r="FV48" i="23"/>
  <c r="FE48" i="23"/>
  <c r="DZ49" i="23"/>
  <c r="DW49" i="23"/>
  <c r="FC49" i="23" s="1"/>
  <c r="FO48" i="23"/>
  <c r="FW48" i="23" s="1"/>
  <c r="DX49" i="23"/>
  <c r="FN333" i="23"/>
  <c r="FZ146" i="23"/>
  <c r="FP148" i="23"/>
  <c r="FZ286" i="23"/>
  <c r="FI195" i="23"/>
  <c r="FT242" i="23"/>
  <c r="FH99" i="23"/>
  <c r="FS48" i="23"/>
  <c r="EW242" i="23"/>
  <c r="DM50" i="23"/>
  <c r="CW50" i="23"/>
  <c r="DE50" i="23"/>
  <c r="EC50" i="23" s="1"/>
  <c r="CO50" i="23"/>
  <c r="DG196" i="23"/>
  <c r="EE196" i="23" s="1"/>
  <c r="DO196" i="23"/>
  <c r="CQ196" i="23"/>
  <c r="DK196" i="23"/>
  <c r="EI196" i="23" s="1"/>
  <c r="DC196" i="23"/>
  <c r="DS196" i="23"/>
  <c r="EQ196" i="23" s="1"/>
  <c r="DP149" i="23"/>
  <c r="EN149" i="23" s="1"/>
  <c r="CZ149" i="23"/>
  <c r="DH149" i="23"/>
  <c r="EF149" i="23" s="1"/>
  <c r="CR149" i="23"/>
  <c r="DT149" i="23"/>
  <c r="ER149" i="23" s="1"/>
  <c r="DD149" i="23"/>
  <c r="CV149" i="23"/>
  <c r="DL149" i="23"/>
  <c r="EJ149" i="23" s="1"/>
  <c r="DD244" i="23"/>
  <c r="CV244" i="23"/>
  <c r="DL244" i="23"/>
  <c r="EJ244" i="23" s="1"/>
  <c r="DT244" i="23"/>
  <c r="ER244" i="23" s="1"/>
  <c r="FH148" i="23"/>
  <c r="EQ195" i="23"/>
  <c r="FO195" i="23" s="1"/>
  <c r="EW147" i="23"/>
  <c r="DS334" i="23"/>
  <c r="EQ334" i="23" s="1"/>
  <c r="DC334" i="23"/>
  <c r="CU334" i="23"/>
  <c r="DK334" i="23"/>
  <c r="EP100" i="23"/>
  <c r="DJ100" i="23"/>
  <c r="DZ100" i="23" s="1"/>
  <c r="CT100" i="23"/>
  <c r="DB100" i="23"/>
  <c r="DR100" i="23"/>
  <c r="ED49" i="23"/>
  <c r="FE147" i="23"/>
  <c r="CP148" i="23"/>
  <c r="FJ148" i="23" s="1"/>
  <c r="CS148" i="23"/>
  <c r="FM148" i="23" s="1"/>
  <c r="FD147" i="23"/>
  <c r="FT147" i="23" s="1"/>
  <c r="FC242" i="23"/>
  <c r="FS242" i="23" s="1"/>
  <c r="FC98" i="23"/>
  <c r="CP289" i="23"/>
  <c r="CX289" i="23"/>
  <c r="DF289" i="23"/>
  <c r="DN289" i="23"/>
  <c r="EL289" i="23" s="1"/>
  <c r="FP195" i="23"/>
  <c r="FO333" i="23"/>
  <c r="FC99" i="23"/>
  <c r="FN195" i="23"/>
  <c r="EQ288" i="23"/>
  <c r="FR242" i="23"/>
  <c r="EB243" i="23"/>
  <c r="FH243" i="23" s="1"/>
  <c r="CR243" i="23"/>
  <c r="FL243" i="23" s="1"/>
  <c r="DS289" i="23"/>
  <c r="EQ289" i="23" s="1"/>
  <c r="DC289" i="23"/>
  <c r="CU289" i="23"/>
  <c r="DK289" i="23"/>
  <c r="EP49" i="23"/>
  <c r="EN195" i="23"/>
  <c r="DU195" i="23"/>
  <c r="FA195" i="23" s="1"/>
  <c r="DY333" i="23"/>
  <c r="FE333" i="23" s="1"/>
  <c r="EV148" i="23"/>
  <c r="CT288" i="23"/>
  <c r="EI243" i="23"/>
  <c r="EY243" i="23" s="1"/>
  <c r="EC243" i="23"/>
  <c r="EE195" i="23"/>
  <c r="FC195" i="23" s="1"/>
  <c r="CR333" i="23"/>
  <c r="FL333" i="23" s="1"/>
  <c r="FI194" i="23"/>
  <c r="FQ194" i="23" s="1"/>
  <c r="EM148" i="23"/>
  <c r="FK148" i="23" s="1"/>
  <c r="EQ148" i="23"/>
  <c r="FG148" i="23" s="1"/>
  <c r="CS288" i="23"/>
  <c r="CT99" i="23"/>
  <c r="ES99" i="23"/>
  <c r="CT243" i="23"/>
  <c r="CQ243" i="23"/>
  <c r="FK243" i="23" s="1"/>
  <c r="FG98" i="23"/>
  <c r="DQ50" i="23"/>
  <c r="DA50" i="23"/>
  <c r="DI50" i="23"/>
  <c r="EG50" i="23" s="1"/>
  <c r="CS50" i="23"/>
  <c r="DH196" i="23"/>
  <c r="CZ196" i="23"/>
  <c r="CR196" i="23"/>
  <c r="EF196" i="23"/>
  <c r="DP196" i="23"/>
  <c r="X198" i="23"/>
  <c r="AS197" i="23"/>
  <c r="FT194" i="23"/>
  <c r="CQ333" i="23"/>
  <c r="X151" i="23"/>
  <c r="AS150" i="23"/>
  <c r="EO244" i="23"/>
  <c r="DA244" i="23"/>
  <c r="DQ244" i="23"/>
  <c r="DI244" i="23"/>
  <c r="FH147" i="23"/>
  <c r="FX147" i="23" s="1"/>
  <c r="CX99" i="23"/>
  <c r="FJ99" i="23" s="1"/>
  <c r="EQ49" i="23"/>
  <c r="FG49" i="23" s="1"/>
  <c r="X336" i="23"/>
  <c r="AS335" i="23"/>
  <c r="DZ333" i="23"/>
  <c r="FF333" i="23" s="1"/>
  <c r="ET148" i="23"/>
  <c r="ET288" i="23"/>
  <c r="X291" i="23"/>
  <c r="AS290" i="23"/>
  <c r="FD148" i="23"/>
  <c r="FF195" i="23"/>
  <c r="FK195" i="23"/>
  <c r="FD333" i="23"/>
  <c r="FA99" i="23"/>
  <c r="DW243" i="23"/>
  <c r="FC243" i="23" s="1"/>
  <c r="CX50" i="23"/>
  <c r="DF50" i="23"/>
  <c r="ED50" i="23" s="1"/>
  <c r="DN50" i="23"/>
  <c r="FD98" i="23"/>
  <c r="FH333" i="23"/>
  <c r="ED149" i="23"/>
  <c r="DN149" i="23"/>
  <c r="DV149" i="23" s="1"/>
  <c r="DF149" i="23"/>
  <c r="CX149" i="23"/>
  <c r="CP149" i="23"/>
  <c r="EO149" i="23"/>
  <c r="EG149" i="23"/>
  <c r="DQ149" i="23"/>
  <c r="DA149" i="23"/>
  <c r="DI149" i="23"/>
  <c r="DY149" i="23"/>
  <c r="EN334" i="23"/>
  <c r="CR334" i="23"/>
  <c r="CZ334" i="23"/>
  <c r="DH334" i="23"/>
  <c r="DX334" i="23" s="1"/>
  <c r="DP334" i="23"/>
  <c r="DT334" i="23"/>
  <c r="ER334" i="23" s="1"/>
  <c r="DD334" i="23"/>
  <c r="DL334" i="23"/>
  <c r="FK288" i="23"/>
  <c r="X102" i="23"/>
  <c r="AS101" i="23"/>
  <c r="DK100" i="23"/>
  <c r="EI100" i="23" s="1"/>
  <c r="CU100" i="23"/>
  <c r="DC100" i="23"/>
  <c r="DS100" i="23"/>
  <c r="FJ194" i="23"/>
  <c r="FE195" i="23"/>
  <c r="FN332" i="23"/>
  <c r="FR98" i="23"/>
  <c r="FG333" i="23"/>
  <c r="EW49" i="23"/>
  <c r="DQ289" i="23"/>
  <c r="CS289" i="23"/>
  <c r="DI289" i="23"/>
  <c r="EG289" i="23" s="1"/>
  <c r="DA289" i="23"/>
  <c r="DT289" i="23"/>
  <c r="ER289" i="23" s="1"/>
  <c r="DD289" i="23"/>
  <c r="CV289" i="23"/>
  <c r="DL289" i="23"/>
  <c r="EJ289" i="23" s="1"/>
  <c r="DO289" i="23"/>
  <c r="EM289" i="23" s="1"/>
  <c r="CY289" i="23"/>
  <c r="CQ289" i="23"/>
  <c r="DG289" i="23"/>
  <c r="EE289" i="23" s="1"/>
  <c r="CT49" i="23"/>
  <c r="EF195" i="23"/>
  <c r="FD195" i="23" s="1"/>
  <c r="FI148" i="23"/>
  <c r="FJ147" i="23"/>
  <c r="EH288" i="23"/>
  <c r="EX288" i="23" s="1"/>
  <c r="EN49" i="23"/>
  <c r="FL49" i="23" s="1"/>
  <c r="DC243" i="23"/>
  <c r="FO243" i="23" s="1"/>
  <c r="FR332" i="23"/>
  <c r="DZ99" i="23"/>
  <c r="FZ331" i="23"/>
  <c r="EH243" i="23"/>
  <c r="FF243" i="23" s="1"/>
  <c r="EY287" i="23"/>
  <c r="FW287" i="23" s="1"/>
  <c r="DD50" i="23"/>
  <c r="DT50" i="23"/>
  <c r="ER50" i="23" s="1"/>
  <c r="CV50" i="23"/>
  <c r="DL50" i="23"/>
  <c r="EJ50" i="23" s="1"/>
  <c r="DB50" i="23"/>
  <c r="DJ50" i="23"/>
  <c r="CT50" i="23"/>
  <c r="DR50" i="23"/>
  <c r="EP50" i="23" s="1"/>
  <c r="DE196" i="23"/>
  <c r="CW196" i="23"/>
  <c r="DM196" i="23"/>
  <c r="EK196" i="23" s="1"/>
  <c r="FU47" i="23"/>
  <c r="FJ243" i="23"/>
  <c r="DN244" i="23"/>
  <c r="CX244" i="23"/>
  <c r="DF244" i="23"/>
  <c r="ED244" i="23" s="1"/>
  <c r="CP244" i="23"/>
  <c r="CO244" i="23"/>
  <c r="DE244" i="23"/>
  <c r="EC244" i="23" s="1"/>
  <c r="DM244" i="23"/>
  <c r="CT244" i="23"/>
  <c r="DJ244" i="23"/>
  <c r="EH244" i="23" s="1"/>
  <c r="DB244" i="23"/>
  <c r="DR244" i="23"/>
  <c r="FP288" i="23"/>
  <c r="FD288" i="23"/>
  <c r="CS99" i="23"/>
  <c r="FM99" i="23" s="1"/>
  <c r="ET99" i="23"/>
  <c r="EW48" i="23"/>
  <c r="FU48" i="23" s="1"/>
  <c r="FN148" i="23"/>
  <c r="DW288" i="23"/>
  <c r="FC288" i="23" s="1"/>
  <c r="CP100" i="23"/>
  <c r="DN100" i="23"/>
  <c r="DV100" i="23" s="1"/>
  <c r="CX100" i="23"/>
  <c r="DF100" i="23"/>
  <c r="ED100" i="23" s="1"/>
  <c r="FM242" i="23"/>
  <c r="DV148" i="23"/>
  <c r="FB148" i="23" s="1"/>
  <c r="FA148" i="23"/>
  <c r="CU288" i="23"/>
  <c r="ES195" i="23"/>
  <c r="FQ195" i="23" s="1"/>
  <c r="FR287" i="23"/>
  <c r="ES148" i="23"/>
  <c r="ES333" i="23"/>
  <c r="CZ148" i="23"/>
  <c r="FL148" i="23" s="1"/>
  <c r="EI99" i="23"/>
  <c r="EY99" i="23" s="1"/>
  <c r="ES288" i="23"/>
  <c r="FS194" i="23"/>
  <c r="EV333" i="23"/>
  <c r="FT333" i="23" s="1"/>
  <c r="CW99" i="23"/>
  <c r="FI99" i="23" s="1"/>
  <c r="FG287" i="23"/>
  <c r="EZ49" i="23"/>
  <c r="EP243" i="23"/>
  <c r="AS51" i="23"/>
  <c r="X52" i="23"/>
  <c r="CX195" i="23"/>
  <c r="EM333" i="23"/>
  <c r="FC333" i="23" s="1"/>
  <c r="EZ333" i="23"/>
  <c r="CO149" i="23"/>
  <c r="DM149" i="23"/>
  <c r="EK149" i="23" s="1"/>
  <c r="DE149" i="23"/>
  <c r="EC149" i="23" s="1"/>
  <c r="CT149" i="23"/>
  <c r="DR149" i="23"/>
  <c r="EP149" i="23" s="1"/>
  <c r="DJ149" i="23"/>
  <c r="DS244" i="23"/>
  <c r="EA244" i="23" s="1"/>
  <c r="DK244" i="23"/>
  <c r="EI244" i="23" s="1"/>
  <c r="DC244" i="23"/>
  <c r="CU244" i="23"/>
  <c r="EZ288" i="23"/>
  <c r="EV288" i="23"/>
  <c r="EW99" i="23"/>
  <c r="DM334" i="23"/>
  <c r="EK334" i="23" s="1"/>
  <c r="DE334" i="23"/>
  <c r="DU334" i="23" s="1"/>
  <c r="CO334" i="23"/>
  <c r="CW334" i="23"/>
  <c r="CS334" i="23"/>
  <c r="DA334" i="23"/>
  <c r="DQ334" i="23"/>
  <c r="EO334" i="23" s="1"/>
  <c r="DI334" i="23"/>
  <c r="EG334" i="23" s="1"/>
  <c r="DO334" i="23"/>
  <c r="EM334" i="23" s="1"/>
  <c r="DG334" i="23"/>
  <c r="EE334" i="23" s="1"/>
  <c r="CY334" i="23"/>
  <c r="EX148" i="23"/>
  <c r="CQ100" i="23"/>
  <c r="DG100" i="23"/>
  <c r="EE100" i="23" s="1"/>
  <c r="DO100" i="23"/>
  <c r="DW100" i="23" s="1"/>
  <c r="CV100" i="23"/>
  <c r="DT100" i="23"/>
  <c r="ER100" i="23" s="1"/>
  <c r="DL100" i="23"/>
  <c r="EB100" i="23" s="1"/>
  <c r="FL98" i="23"/>
  <c r="ED333" i="23"/>
  <c r="FJ333" i="23" s="1"/>
  <c r="ES49" i="23"/>
  <c r="EY288" i="23"/>
  <c r="EV99" i="23"/>
  <c r="FT99" i="23" s="1"/>
  <c r="DY49" i="23"/>
  <c r="FE49" i="23" s="1"/>
  <c r="EZ243" i="23"/>
  <c r="FX243" i="23" s="1"/>
  <c r="FQ98" i="23"/>
  <c r="FX194" i="23"/>
  <c r="DA333" i="23"/>
  <c r="FM333" i="23" s="1"/>
  <c r="EY333" i="23"/>
  <c r="FW333" i="23" s="1"/>
  <c r="CW243" i="23"/>
  <c r="FI243" i="23" s="1"/>
  <c r="FQ242" i="23"/>
  <c r="EU148" i="23"/>
  <c r="EU49" i="23"/>
  <c r="EU243" i="23"/>
  <c r="FS243" i="23" s="1"/>
  <c r="DC50" i="23"/>
  <c r="DK50" i="23"/>
  <c r="EI50" i="23" s="1"/>
  <c r="DS50" i="23"/>
  <c r="EQ50" i="23" s="1"/>
  <c r="CU50" i="23"/>
  <c r="CQ50" i="23"/>
  <c r="DO50" i="23"/>
  <c r="EM50" i="23" s="1"/>
  <c r="DG50" i="23"/>
  <c r="CY50" i="23"/>
  <c r="DQ196" i="23"/>
  <c r="CS196" i="23"/>
  <c r="DA196" i="23"/>
  <c r="DI196" i="23"/>
  <c r="CV196" i="23"/>
  <c r="DL196" i="23"/>
  <c r="DD196" i="23"/>
  <c r="DT196" i="23"/>
  <c r="ER196" i="23" s="1"/>
  <c r="ED195" i="23"/>
  <c r="ET195" i="23" s="1"/>
  <c r="FX287" i="23"/>
  <c r="EE244" i="23"/>
  <c r="CQ244" i="23"/>
  <c r="DO244" i="23"/>
  <c r="EM244" i="23" s="1"/>
  <c r="DG244" i="23"/>
  <c r="FE99" i="23"/>
  <c r="DV99" i="23"/>
  <c r="FB99" i="23" s="1"/>
  <c r="EW243" i="23"/>
  <c r="DN334" i="23"/>
  <c r="EL334" i="23" s="1"/>
  <c r="DF334" i="23"/>
  <c r="ED334" i="23" s="1"/>
  <c r="CX334" i="23"/>
  <c r="CP334" i="23"/>
  <c r="EW195" i="23"/>
  <c r="FU241" i="23"/>
  <c r="FZ241" i="23" s="1"/>
  <c r="FO98" i="23"/>
  <c r="FJ288" i="23"/>
  <c r="FS98" i="23"/>
  <c r="DP289" i="23"/>
  <c r="EN289" i="23" s="1"/>
  <c r="CZ289" i="23"/>
  <c r="DH289" i="23"/>
  <c r="DX289" i="23" s="1"/>
  <c r="DM289" i="23"/>
  <c r="EK289" i="23" s="1"/>
  <c r="DE289" i="23"/>
  <c r="EC289" i="23" s="1"/>
  <c r="CW289" i="23"/>
  <c r="CO289" i="23"/>
  <c r="DU49" i="23"/>
  <c r="FA49" i="23" s="1"/>
  <c r="EZ195" i="23"/>
  <c r="FX242" i="23"/>
  <c r="FI333" i="23"/>
  <c r="DZ288" i="23"/>
  <c r="EA99" i="23"/>
  <c r="FG99" i="23" s="1"/>
  <c r="FK99" i="23"/>
  <c r="EZ99" i="23"/>
  <c r="FR48" i="23"/>
  <c r="EU195" i="23"/>
  <c r="FW242" i="23"/>
  <c r="FP333" i="23"/>
  <c r="DO149" i="23"/>
  <c r="EM149" i="23" s="1"/>
  <c r="DG149" i="23"/>
  <c r="CY149" i="23"/>
  <c r="DS149" i="23"/>
  <c r="EQ149" i="23" s="1"/>
  <c r="DK149" i="23"/>
  <c r="DC149" i="23"/>
  <c r="ET147" i="23"/>
  <c r="FR147" i="23" s="1"/>
  <c r="DB334" i="23"/>
  <c r="DJ334" i="23"/>
  <c r="EH334" i="23" s="1"/>
  <c r="DR334" i="23"/>
  <c r="EU288" i="23"/>
  <c r="EO100" i="23"/>
  <c r="DQ100" i="23"/>
  <c r="DI100" i="23"/>
  <c r="EG100" i="23" s="1"/>
  <c r="DA100" i="23"/>
  <c r="CS100" i="23"/>
  <c r="FV242" i="23"/>
  <c r="FO147" i="23"/>
  <c r="FW147" i="23" s="1"/>
  <c r="ES48" i="23"/>
  <c r="EV243" i="23"/>
  <c r="CS49" i="23"/>
  <c r="FM49" i="23" s="1"/>
  <c r="DX243" i="23"/>
  <c r="FD243" i="23" s="1"/>
  <c r="DV288" i="23"/>
  <c r="FB288" i="23" s="1"/>
  <c r="CT289" i="23"/>
  <c r="DB289" i="23"/>
  <c r="DJ289" i="23"/>
  <c r="EH289" i="23" s="1"/>
  <c r="DR289" i="23"/>
  <c r="DZ289" i="23" s="1"/>
  <c r="EB195" i="23"/>
  <c r="FH195" i="23" s="1"/>
  <c r="EW333" i="23"/>
  <c r="FO99" i="23"/>
  <c r="EU99" i="23"/>
  <c r="FP99" i="23"/>
  <c r="FS193" i="23"/>
  <c r="FZ193" i="23" s="1"/>
  <c r="FV332" i="23"/>
  <c r="EX195" i="23"/>
  <c r="FV195" i="23" s="1"/>
  <c r="EH99" i="23"/>
  <c r="EX99" i="23" s="1"/>
  <c r="FU332" i="23"/>
  <c r="CZ50" i="23"/>
  <c r="DH50" i="23"/>
  <c r="DP50" i="23"/>
  <c r="EN50" i="23" s="1"/>
  <c r="FB194" i="23"/>
  <c r="FR194" i="23" s="1"/>
  <c r="DR196" i="23"/>
  <c r="CT196" i="23"/>
  <c r="DJ196" i="23"/>
  <c r="DB196" i="23"/>
  <c r="CX196" i="23"/>
  <c r="DN196" i="23"/>
  <c r="EL196" i="23" s="1"/>
  <c r="DF196" i="23"/>
  <c r="CP196" i="23"/>
  <c r="DV195" i="23"/>
  <c r="FB195" i="23" s="1"/>
  <c r="ET243" i="23"/>
  <c r="FR243" i="23" s="1"/>
  <c r="X246" i="23"/>
  <c r="AS245" i="23"/>
  <c r="CZ244" i="23"/>
  <c r="DH244" i="23"/>
  <c r="DP244" i="23"/>
  <c r="EN244" i="23" s="1"/>
  <c r="CR244" i="23"/>
  <c r="EZ148" i="23"/>
  <c r="EY195" i="23"/>
  <c r="CR100" i="23"/>
  <c r="DP100" i="23"/>
  <c r="EN100" i="23" s="1"/>
  <c r="DH100" i="23"/>
  <c r="EF100" i="23" s="1"/>
  <c r="CZ100" i="23"/>
  <c r="DM100" i="23"/>
  <c r="DE100" i="23"/>
  <c r="EC100" i="23" s="1"/>
  <c r="CW100" i="23"/>
  <c r="CO100" i="23"/>
  <c r="ET49" i="23"/>
  <c r="FT332" i="23"/>
  <c r="EX333" i="23"/>
  <c r="FV333" i="23" s="1"/>
  <c r="FA335" i="22"/>
  <c r="FL335" i="22"/>
  <c r="FL334" i="22"/>
  <c r="EK335" i="22"/>
  <c r="FI335" i="22" s="1"/>
  <c r="FX334" i="22"/>
  <c r="FU333" i="22"/>
  <c r="FZ333" i="22" s="1"/>
  <c r="DX335" i="22"/>
  <c r="FD335" i="22" s="1"/>
  <c r="EA335" i="22"/>
  <c r="DW289" i="22"/>
  <c r="FC289" i="22" s="1"/>
  <c r="FK288" i="22"/>
  <c r="EO289" i="22"/>
  <c r="EW289" i="22" s="1"/>
  <c r="DX289" i="22"/>
  <c r="FD289" i="22" s="1"/>
  <c r="FX241" i="22"/>
  <c r="FM288" i="22"/>
  <c r="EK289" i="22"/>
  <c r="FA289" i="22" s="1"/>
  <c r="DV242" i="22"/>
  <c r="DV289" i="22"/>
  <c r="FB289" i="22" s="1"/>
  <c r="FM241" i="22"/>
  <c r="DW242" i="22"/>
  <c r="FT288" i="22"/>
  <c r="EA289" i="22"/>
  <c r="DY242" i="22"/>
  <c r="FE242" i="22" s="1"/>
  <c r="FN241" i="22"/>
  <c r="FV241" i="22" s="1"/>
  <c r="EI289" i="22"/>
  <c r="EA242" i="22"/>
  <c r="FR287" i="22"/>
  <c r="EA196" i="22"/>
  <c r="ER196" i="22"/>
  <c r="DW196" i="22"/>
  <c r="FS195" i="22"/>
  <c r="DZ196" i="22"/>
  <c r="FH195" i="22"/>
  <c r="DV196" i="22"/>
  <c r="ET146" i="22"/>
  <c r="FT145" i="22"/>
  <c r="FZ145" i="22" s="1"/>
  <c r="DV147" i="22"/>
  <c r="EY146" i="22"/>
  <c r="FW98" i="22"/>
  <c r="EL99" i="22"/>
  <c r="FB99" i="22" s="1"/>
  <c r="FT98" i="22"/>
  <c r="FE98" i="22"/>
  <c r="FE99" i="22"/>
  <c r="ER99" i="22"/>
  <c r="DZ99" i="22"/>
  <c r="DU99" i="22"/>
  <c r="FA99" i="22" s="1"/>
  <c r="EV48" i="22"/>
  <c r="EY48" i="22"/>
  <c r="FO48" i="22"/>
  <c r="EA49" i="22"/>
  <c r="FR48" i="22"/>
  <c r="FE48" i="22"/>
  <c r="FH48" i="22"/>
  <c r="FX48" i="22" s="1"/>
  <c r="ER49" i="22"/>
  <c r="FH49" i="22" s="1"/>
  <c r="DW49" i="22"/>
  <c r="DU49" i="22"/>
  <c r="FG196" i="22"/>
  <c r="FB335" i="22"/>
  <c r="EY147" i="22"/>
  <c r="X52" i="22"/>
  <c r="AS51" i="22"/>
  <c r="FI241" i="22"/>
  <c r="FS146" i="22"/>
  <c r="EN242" i="22"/>
  <c r="FD242" i="22" s="1"/>
  <c r="CY50" i="22"/>
  <c r="DG50" i="22"/>
  <c r="EE50" i="22" s="1"/>
  <c r="CQ50" i="22"/>
  <c r="DO50" i="22"/>
  <c r="FX98" i="22"/>
  <c r="FO196" i="22"/>
  <c r="EP242" i="22"/>
  <c r="FF242" i="22" s="1"/>
  <c r="EW99" i="22"/>
  <c r="EH196" i="22"/>
  <c r="EK196" i="22"/>
  <c r="FA196" i="22" s="1"/>
  <c r="CV336" i="22"/>
  <c r="DD336" i="22"/>
  <c r="DL336" i="22"/>
  <c r="DT336" i="22"/>
  <c r="DF148" i="22"/>
  <c r="ED148" i="22" s="1"/>
  <c r="CP148" i="22"/>
  <c r="DN148" i="22"/>
  <c r="CX148" i="22"/>
  <c r="DZ147" i="22"/>
  <c r="ER242" i="22"/>
  <c r="FH242" i="22" s="1"/>
  <c r="FR195" i="22"/>
  <c r="FZ195" i="22" s="1"/>
  <c r="EA99" i="22"/>
  <c r="FG99" i="22" s="1"/>
  <c r="FB146" i="22"/>
  <c r="FR146" i="22" s="1"/>
  <c r="EM289" i="22"/>
  <c r="EE197" i="22"/>
  <c r="DG197" i="22"/>
  <c r="DO197" i="22"/>
  <c r="EM197" i="22" s="1"/>
  <c r="CQ197" i="22"/>
  <c r="CY197" i="22"/>
  <c r="FL146" i="22"/>
  <c r="FI99" i="22"/>
  <c r="EF99" i="22"/>
  <c r="FD99" i="22" s="1"/>
  <c r="FU146" i="22"/>
  <c r="EO196" i="22"/>
  <c r="FE196" i="22" s="1"/>
  <c r="FP288" i="22"/>
  <c r="FO146" i="22"/>
  <c r="FJ335" i="22"/>
  <c r="FI48" i="22"/>
  <c r="DY100" i="22"/>
  <c r="DQ100" i="22"/>
  <c r="EO100" i="22" s="1"/>
  <c r="DI100" i="22"/>
  <c r="EG100" i="22" s="1"/>
  <c r="DA100" i="22"/>
  <c r="CS100" i="22"/>
  <c r="DH290" i="22"/>
  <c r="EF290" i="22" s="1"/>
  <c r="CZ290" i="22"/>
  <c r="DP290" i="22"/>
  <c r="DX290" i="22" s="1"/>
  <c r="CR290" i="22"/>
  <c r="CQ290" i="22"/>
  <c r="CY290" i="22"/>
  <c r="DG290" i="22"/>
  <c r="DO290" i="22"/>
  <c r="EL196" i="22"/>
  <c r="FA48" i="22"/>
  <c r="FM289" i="22"/>
  <c r="DT50" i="22"/>
  <c r="ER50" i="22" s="1"/>
  <c r="CV50" i="22"/>
  <c r="DD50" i="22"/>
  <c r="DL50" i="22"/>
  <c r="EB50" i="22" s="1"/>
  <c r="DX196" i="22"/>
  <c r="FD196" i="22" s="1"/>
  <c r="EQ335" i="22"/>
  <c r="EA147" i="22"/>
  <c r="FG147" i="22" s="1"/>
  <c r="DB50" i="22"/>
  <c r="DJ50" i="22"/>
  <c r="EH50" i="22" s="1"/>
  <c r="CT50" i="22"/>
  <c r="DR50" i="22"/>
  <c r="DZ50" i="22" s="1"/>
  <c r="EW241" i="22"/>
  <c r="FF98" i="22"/>
  <c r="EP196" i="22"/>
  <c r="CT336" i="22"/>
  <c r="DR336" i="22"/>
  <c r="EP336" i="22" s="1"/>
  <c r="DB336" i="22"/>
  <c r="DJ336" i="22"/>
  <c r="EH336" i="22" s="1"/>
  <c r="ER148" i="22"/>
  <c r="DT148" i="22"/>
  <c r="DD148" i="22"/>
  <c r="CV148" i="22"/>
  <c r="DL148" i="22"/>
  <c r="FR98" i="22"/>
  <c r="EM242" i="22"/>
  <c r="FC242" i="22" s="1"/>
  <c r="FW288" i="22"/>
  <c r="CW197" i="22"/>
  <c r="DE197" i="22"/>
  <c r="EC197" i="22" s="1"/>
  <c r="DM197" i="22"/>
  <c r="DU197" i="22" s="1"/>
  <c r="CO197" i="22"/>
  <c r="CT197" i="22"/>
  <c r="DB197" i="22"/>
  <c r="DJ197" i="22"/>
  <c r="EH197" i="22" s="1"/>
  <c r="DR197" i="22"/>
  <c r="EP197" i="22" s="1"/>
  <c r="CV243" i="22"/>
  <c r="DT243" i="22"/>
  <c r="ER243" i="22" s="1"/>
  <c r="DD243" i="22"/>
  <c r="DL243" i="22"/>
  <c r="EJ243" i="22" s="1"/>
  <c r="DI243" i="22"/>
  <c r="EG243" i="22" s="1"/>
  <c r="CS243" i="22"/>
  <c r="DQ243" i="22"/>
  <c r="EO243" i="22" s="1"/>
  <c r="DA243" i="22"/>
  <c r="FM242" i="22"/>
  <c r="DX49" i="22"/>
  <c r="FN288" i="22"/>
  <c r="FV195" i="22"/>
  <c r="EV146" i="22"/>
  <c r="EY289" i="22"/>
  <c r="EB289" i="22"/>
  <c r="EQ49" i="22"/>
  <c r="CT100" i="22"/>
  <c r="DB100" i="22"/>
  <c r="DJ100" i="22"/>
  <c r="EH100" i="22" s="1"/>
  <c r="DR100" i="22"/>
  <c r="DZ100" i="22" s="1"/>
  <c r="X102" i="22"/>
  <c r="AS101" i="22"/>
  <c r="CV290" i="22"/>
  <c r="DD290" i="22"/>
  <c r="DL290" i="22"/>
  <c r="EJ290" i="22" s="1"/>
  <c r="DT290" i="22"/>
  <c r="ER290" i="22" s="1"/>
  <c r="FN48" i="22"/>
  <c r="FV48" i="22" s="1"/>
  <c r="EN147" i="22"/>
  <c r="FD147" i="22" s="1"/>
  <c r="FI242" i="22"/>
  <c r="EU48" i="22"/>
  <c r="FB241" i="22"/>
  <c r="FL196" i="22"/>
  <c r="FN49" i="22"/>
  <c r="FS241" i="22"/>
  <c r="AS337" i="22"/>
  <c r="EO148" i="22"/>
  <c r="DQ148" i="22"/>
  <c r="DI148" i="22"/>
  <c r="EG148" i="22" s="1"/>
  <c r="DA148" i="22"/>
  <c r="CS148" i="22"/>
  <c r="EL49" i="22"/>
  <c r="FB49" i="22" s="1"/>
  <c r="X245" i="22"/>
  <c r="AS244" i="22"/>
  <c r="FA241" i="22"/>
  <c r="FN334" i="22"/>
  <c r="FO289" i="22"/>
  <c r="ED147" i="22"/>
  <c r="FB147" i="22" s="1"/>
  <c r="EO147" i="22"/>
  <c r="EW147" i="22" s="1"/>
  <c r="FO242" i="22"/>
  <c r="EV195" i="22"/>
  <c r="FT195" i="22" s="1"/>
  <c r="CY100" i="22"/>
  <c r="DG100" i="22"/>
  <c r="EE100" i="22" s="1"/>
  <c r="CQ100" i="22"/>
  <c r="DO100" i="22"/>
  <c r="DW100" i="22" s="1"/>
  <c r="FX47" i="22"/>
  <c r="FZ47" i="22" s="1"/>
  <c r="DU242" i="22"/>
  <c r="FA242" i="22" s="1"/>
  <c r="EW288" i="22"/>
  <c r="FU288" i="22" s="1"/>
  <c r="FC288" i="22"/>
  <c r="FS288" i="22" s="1"/>
  <c r="DP50" i="22"/>
  <c r="EN50" i="22" s="1"/>
  <c r="CR50" i="22"/>
  <c r="CZ50" i="22"/>
  <c r="DH50" i="22"/>
  <c r="EF50" i="22" s="1"/>
  <c r="EZ146" i="22"/>
  <c r="FC196" i="22"/>
  <c r="X150" i="22"/>
  <c r="AS149" i="22"/>
  <c r="FK289" i="22"/>
  <c r="CR197" i="22"/>
  <c r="CZ197" i="22"/>
  <c r="DH197" i="22"/>
  <c r="EF197" i="22" s="1"/>
  <c r="DP197" i="22"/>
  <c r="EN197" i="22" s="1"/>
  <c r="FK335" i="22"/>
  <c r="EM243" i="22"/>
  <c r="CY243" i="22"/>
  <c r="DO243" i="22"/>
  <c r="CQ243" i="22"/>
  <c r="DG243" i="22"/>
  <c r="EE243" i="22" s="1"/>
  <c r="FL48" i="22"/>
  <c r="EX334" i="22"/>
  <c r="FV334" i="22" s="1"/>
  <c r="FJ241" i="22"/>
  <c r="FX195" i="22"/>
  <c r="FU334" i="22"/>
  <c r="FG242" i="22"/>
  <c r="FA49" i="22"/>
  <c r="DM100" i="22"/>
  <c r="EK100" i="22" s="1"/>
  <c r="DE100" i="22"/>
  <c r="EC100" i="22" s="1"/>
  <c r="CW100" i="22"/>
  <c r="CO100" i="22"/>
  <c r="FF99" i="22"/>
  <c r="EW48" i="22"/>
  <c r="EO290" i="22"/>
  <c r="CS290" i="22"/>
  <c r="DA290" i="22"/>
  <c r="DI290" i="22"/>
  <c r="EG290" i="22" s="1"/>
  <c r="DQ290" i="22"/>
  <c r="ET196" i="22"/>
  <c r="FQ288" i="22"/>
  <c r="CQ336" i="22"/>
  <c r="CY336" i="22"/>
  <c r="DG336" i="22"/>
  <c r="DO336" i="22"/>
  <c r="EM336" i="22" s="1"/>
  <c r="FO335" i="22"/>
  <c r="FV146" i="22"/>
  <c r="DF50" i="22"/>
  <c r="ED50" i="22" s="1"/>
  <c r="DN50" i="22"/>
  <c r="EL50" i="22" s="1"/>
  <c r="CP50" i="22"/>
  <c r="CX50" i="22"/>
  <c r="DS50" i="22"/>
  <c r="EQ50" i="22" s="1"/>
  <c r="DK50" i="22"/>
  <c r="DC50" i="22"/>
  <c r="CU50" i="22"/>
  <c r="EJ99" i="22"/>
  <c r="FH146" i="22"/>
  <c r="EX49" i="22"/>
  <c r="FJ99" i="22"/>
  <c r="FM99" i="22"/>
  <c r="ET289" i="22"/>
  <c r="ES196" i="22"/>
  <c r="EV335" i="22"/>
  <c r="FT335" i="22" s="1"/>
  <c r="DW147" i="22"/>
  <c r="CO336" i="22"/>
  <c r="CW336" i="22"/>
  <c r="DE336" i="22"/>
  <c r="EC336" i="22" s="1"/>
  <c r="DM336" i="22"/>
  <c r="EK336" i="22" s="1"/>
  <c r="EA336" i="22"/>
  <c r="DS336" i="22"/>
  <c r="EQ336" i="22" s="1"/>
  <c r="DK336" i="22"/>
  <c r="DC336" i="22"/>
  <c r="CU336" i="22"/>
  <c r="EH335" i="22"/>
  <c r="FN335" i="22" s="1"/>
  <c r="CQ148" i="22"/>
  <c r="CY148" i="22"/>
  <c r="DG148" i="22"/>
  <c r="DW148" i="22" s="1"/>
  <c r="DO148" i="22"/>
  <c r="EM148" i="22" s="1"/>
  <c r="EZ242" i="22"/>
  <c r="ET49" i="22"/>
  <c r="FU98" i="22"/>
  <c r="FO99" i="22"/>
  <c r="EU289" i="22"/>
  <c r="DN197" i="22"/>
  <c r="EL197" i="22" s="1"/>
  <c r="CP197" i="22"/>
  <c r="CX197" i="22"/>
  <c r="DF197" i="22"/>
  <c r="ED197" i="22" s="1"/>
  <c r="DS197" i="22"/>
  <c r="EQ197" i="22" s="1"/>
  <c r="CU197" i="22"/>
  <c r="DC197" i="22"/>
  <c r="DK197" i="22"/>
  <c r="EK243" i="22"/>
  <c r="DM243" i="22"/>
  <c r="CW243" i="22"/>
  <c r="DE243" i="22"/>
  <c r="EC243" i="22" s="1"/>
  <c r="CO243" i="22"/>
  <c r="DR243" i="22"/>
  <c r="EP243" i="22" s="1"/>
  <c r="DB243" i="22"/>
  <c r="CT243" i="22"/>
  <c r="DJ243" i="22"/>
  <c r="EH243" i="22" s="1"/>
  <c r="EW242" i="22"/>
  <c r="FU242" i="22" s="1"/>
  <c r="ER335" i="22"/>
  <c r="EZ335" i="22" s="1"/>
  <c r="EV241" i="22"/>
  <c r="DW99" i="22"/>
  <c r="EJ289" i="22"/>
  <c r="EZ289" i="22" s="1"/>
  <c r="DS100" i="22"/>
  <c r="EQ100" i="22" s="1"/>
  <c r="CU100" i="22"/>
  <c r="DC100" i="22"/>
  <c r="DK100" i="22"/>
  <c r="EI100" i="22" s="1"/>
  <c r="DN290" i="22"/>
  <c r="DF290" i="22"/>
  <c r="CX290" i="22"/>
  <c r="CP290" i="22"/>
  <c r="DY335" i="22"/>
  <c r="FE335" i="22" s="1"/>
  <c r="ES242" i="22"/>
  <c r="FQ242" i="22" s="1"/>
  <c r="ED242" i="22"/>
  <c r="ET242" i="22" s="1"/>
  <c r="EM49" i="22"/>
  <c r="FK49" i="22" s="1"/>
  <c r="FD241" i="22"/>
  <c r="DM50" i="22"/>
  <c r="DE50" i="22"/>
  <c r="EC50" i="22" s="1"/>
  <c r="CW50" i="22"/>
  <c r="CO50" i="22"/>
  <c r="FO147" i="22"/>
  <c r="FL242" i="22"/>
  <c r="FL289" i="22"/>
  <c r="ES335" i="22"/>
  <c r="DU147" i="22"/>
  <c r="FN242" i="22"/>
  <c r="DZ49" i="22"/>
  <c r="FF49" i="22" s="1"/>
  <c r="FW146" i="22"/>
  <c r="FJ289" i="22"/>
  <c r="EE147" i="22"/>
  <c r="EU147" i="22" s="1"/>
  <c r="FS98" i="22"/>
  <c r="EK148" i="22"/>
  <c r="DM148" i="22"/>
  <c r="DE148" i="22"/>
  <c r="EC148" i="22" s="1"/>
  <c r="CW148" i="22"/>
  <c r="CO148" i="22"/>
  <c r="DJ148" i="22"/>
  <c r="CT148" i="22"/>
  <c r="DR148" i="22"/>
  <c r="EP148" i="22" s="1"/>
  <c r="DB148" i="22"/>
  <c r="EH147" i="22"/>
  <c r="EX147" i="22" s="1"/>
  <c r="EU335" i="22"/>
  <c r="EF49" i="22"/>
  <c r="EV49" i="22" s="1"/>
  <c r="DY49" i="22"/>
  <c r="FU195" i="22"/>
  <c r="EE99" i="22"/>
  <c r="FK99" i="22" s="1"/>
  <c r="EJ196" i="22"/>
  <c r="FP196" i="22" s="1"/>
  <c r="FM147" i="22"/>
  <c r="FX287" i="22"/>
  <c r="EY242" i="22"/>
  <c r="FO49" i="22"/>
  <c r="ES49" i="22"/>
  <c r="CR100" i="22"/>
  <c r="CZ100" i="22"/>
  <c r="DP100" i="22"/>
  <c r="DH100" i="22"/>
  <c r="EF100" i="22" s="1"/>
  <c r="EX99" i="22"/>
  <c r="FJ196" i="22"/>
  <c r="EG335" i="22"/>
  <c r="FM335" i="22" s="1"/>
  <c r="FW48" i="22"/>
  <c r="FD48" i="22"/>
  <c r="FC48" i="22"/>
  <c r="FE289" i="22"/>
  <c r="EV242" i="22"/>
  <c r="DQ50" i="22"/>
  <c r="EO50" i="22" s="1"/>
  <c r="DI50" i="22"/>
  <c r="EG50" i="22" s="1"/>
  <c r="DA50" i="22"/>
  <c r="CS50" i="22"/>
  <c r="EV289" i="22"/>
  <c r="FT289" i="22" s="1"/>
  <c r="EY196" i="22"/>
  <c r="EC147" i="22"/>
  <c r="FI147" i="22" s="1"/>
  <c r="EX242" i="22"/>
  <c r="FN196" i="22"/>
  <c r="FI196" i="22"/>
  <c r="FK196" i="22"/>
  <c r="DQ336" i="22"/>
  <c r="EO336" i="22" s="1"/>
  <c r="DI336" i="22"/>
  <c r="DY336" i="22" s="1"/>
  <c r="DA336" i="22"/>
  <c r="CS336" i="22"/>
  <c r="CZ336" i="22"/>
  <c r="DH336" i="22"/>
  <c r="EF336" i="22" s="1"/>
  <c r="DP336" i="22"/>
  <c r="EN336" i="22" s="1"/>
  <c r="CR336" i="22"/>
  <c r="EI148" i="22"/>
  <c r="CU148" i="22"/>
  <c r="DC148" i="22"/>
  <c r="DK148" i="22"/>
  <c r="DS148" i="22"/>
  <c r="EQ148" i="22" s="1"/>
  <c r="FP242" i="22"/>
  <c r="FF288" i="22"/>
  <c r="FV288" i="22" s="1"/>
  <c r="EY99" i="22"/>
  <c r="FW99" i="22" s="1"/>
  <c r="EH289" i="22"/>
  <c r="FF289" i="22" s="1"/>
  <c r="DQ197" i="22"/>
  <c r="DA197" i="22"/>
  <c r="CS197" i="22"/>
  <c r="DI197" i="22"/>
  <c r="EG197" i="22" s="1"/>
  <c r="CZ243" i="22"/>
  <c r="DH243" i="22"/>
  <c r="CR243" i="22"/>
  <c r="DP243" i="22"/>
  <c r="DX243" i="22" s="1"/>
  <c r="EJ147" i="22"/>
  <c r="FH147" i="22" s="1"/>
  <c r="EG49" i="22"/>
  <c r="FM49" i="22" s="1"/>
  <c r="ET335" i="22"/>
  <c r="FR335" i="22" s="1"/>
  <c r="FI49" i="22"/>
  <c r="CP100" i="22"/>
  <c r="CX100" i="22"/>
  <c r="DN100" i="22"/>
  <c r="EL100" i="22" s="1"/>
  <c r="DF100" i="22"/>
  <c r="ED100" i="22" s="1"/>
  <c r="DR290" i="22"/>
  <c r="EP290" i="22" s="1"/>
  <c r="CT290" i="22"/>
  <c r="DB290" i="22"/>
  <c r="DJ290" i="22"/>
  <c r="EH290" i="22" s="1"/>
  <c r="FR334" i="22"/>
  <c r="FZ334" i="22" s="1"/>
  <c r="FD334" i="22"/>
  <c r="FT334" i="22" s="1"/>
  <c r="EV196" i="22"/>
  <c r="FT196" i="22" s="1"/>
  <c r="EY335" i="22"/>
  <c r="FN98" i="22"/>
  <c r="EU196" i="22"/>
  <c r="FS196" i="22" s="1"/>
  <c r="CP336" i="22"/>
  <c r="CX336" i="22"/>
  <c r="DF336" i="22"/>
  <c r="ED336" i="22" s="1"/>
  <c r="DN336" i="22"/>
  <c r="EL336" i="22" s="1"/>
  <c r="FF335" i="22"/>
  <c r="CZ148" i="22"/>
  <c r="DH148" i="22"/>
  <c r="EF148" i="22" s="1"/>
  <c r="DP148" i="22"/>
  <c r="DX148" i="22" s="1"/>
  <c r="CR148" i="22"/>
  <c r="FX288" i="22"/>
  <c r="X199" i="22"/>
  <c r="AS198" i="22"/>
  <c r="DT197" i="22"/>
  <c r="DD197" i="22"/>
  <c r="CV197" i="22"/>
  <c r="DL197" i="22"/>
  <c r="EJ197" i="22" s="1"/>
  <c r="FC335" i="22"/>
  <c r="DC243" i="22"/>
  <c r="CU243" i="22"/>
  <c r="DK243" i="22"/>
  <c r="EI243" i="22" s="1"/>
  <c r="DS243" i="22"/>
  <c r="EQ243" i="22" s="1"/>
  <c r="DF243" i="22"/>
  <c r="CX243" i="22"/>
  <c r="DN243" i="22"/>
  <c r="EL243" i="22" s="1"/>
  <c r="CP243" i="22"/>
  <c r="ES99" i="22"/>
  <c r="EV99" i="22"/>
  <c r="EY49" i="22"/>
  <c r="CV100" i="22"/>
  <c r="DL100" i="22"/>
  <c r="DT100" i="22"/>
  <c r="DD100" i="22"/>
  <c r="FN99" i="22"/>
  <c r="DC290" i="22"/>
  <c r="DS290" i="22"/>
  <c r="EQ290" i="22" s="1"/>
  <c r="CU290" i="22"/>
  <c r="DK290" i="22"/>
  <c r="EI290" i="22" s="1"/>
  <c r="DE290" i="22"/>
  <c r="EC290" i="22" s="1"/>
  <c r="CW290" i="22"/>
  <c r="EK290" i="22"/>
  <c r="CO290" i="22"/>
  <c r="DM290" i="22"/>
  <c r="X292" i="22"/>
  <c r="AS291" i="22"/>
  <c r="FT97" i="22"/>
  <c r="FJ242" i="22"/>
  <c r="FZ27" i="17"/>
  <c r="X51" i="17"/>
  <c r="AS50" i="17"/>
  <c r="AS335" i="17"/>
  <c r="X336" i="17"/>
  <c r="X290" i="17"/>
  <c r="AS289" i="17"/>
  <c r="AS243" i="17"/>
  <c r="X244" i="17"/>
  <c r="AS196" i="17"/>
  <c r="X197" i="17"/>
  <c r="AS148" i="17"/>
  <c r="X149" i="17"/>
  <c r="AS99" i="17"/>
  <c r="X100" i="17"/>
  <c r="FZ28" i="17"/>
  <c r="DH31" i="17"/>
  <c r="DG33" i="17"/>
  <c r="DF32" i="17"/>
  <c r="DE31" i="17"/>
  <c r="FB288" i="17" l="1"/>
  <c r="FV48" i="17"/>
  <c r="FL288" i="17"/>
  <c r="FZ96" i="17"/>
  <c r="CM149" i="17"/>
  <c r="CE149" i="17"/>
  <c r="BO149" i="17"/>
  <c r="CL149" i="17"/>
  <c r="CD149" i="17"/>
  <c r="BN149" i="17"/>
  <c r="CK149" i="17"/>
  <c r="CC149" i="17"/>
  <c r="BM149" i="17"/>
  <c r="CJ149" i="17"/>
  <c r="CB149" i="17"/>
  <c r="BL149" i="17"/>
  <c r="CI149" i="17"/>
  <c r="CA149" i="17"/>
  <c r="BK149" i="17"/>
  <c r="CH149" i="17"/>
  <c r="BZ149" i="17"/>
  <c r="BJ149" i="17"/>
  <c r="CG149" i="17"/>
  <c r="BY149" i="17"/>
  <c r="BI149" i="17"/>
  <c r="CN149" i="17"/>
  <c r="CF149" i="17"/>
  <c r="BP149" i="17"/>
  <c r="CA199" i="22"/>
  <c r="BK199" i="22"/>
  <c r="CI199" i="22" s="1"/>
  <c r="BZ199" i="22"/>
  <c r="BJ199" i="22"/>
  <c r="CH199" i="22" s="1"/>
  <c r="BY199" i="22"/>
  <c r="BI199" i="22"/>
  <c r="CG199" i="22" s="1"/>
  <c r="CF199" i="22"/>
  <c r="BP199" i="22"/>
  <c r="CN199" i="22" s="1"/>
  <c r="CE199" i="22"/>
  <c r="BO199" i="22"/>
  <c r="CM199" i="22" s="1"/>
  <c r="CD199" i="22"/>
  <c r="BN199" i="22"/>
  <c r="CL199" i="22" s="1"/>
  <c r="CB199" i="22"/>
  <c r="BL199" i="22"/>
  <c r="CJ199" i="22" s="1"/>
  <c r="CC199" i="22"/>
  <c r="BM199" i="22"/>
  <c r="CK199" i="22" s="1"/>
  <c r="EN290" i="22"/>
  <c r="CC336" i="23"/>
  <c r="BM336" i="23"/>
  <c r="CK336" i="23" s="1"/>
  <c r="CB336" i="23"/>
  <c r="BL336" i="23"/>
  <c r="CJ336" i="23" s="1"/>
  <c r="CA336" i="23"/>
  <c r="BK336" i="23"/>
  <c r="CI336" i="23" s="1"/>
  <c r="BZ336" i="23"/>
  <c r="BJ336" i="23"/>
  <c r="CH336" i="23" s="1"/>
  <c r="BY336" i="23"/>
  <c r="BI336" i="23"/>
  <c r="CG336" i="23" s="1"/>
  <c r="CF336" i="23"/>
  <c r="BP336" i="23"/>
  <c r="CN336" i="23" s="1"/>
  <c r="CE336" i="23"/>
  <c r="BO336" i="23"/>
  <c r="CM336" i="23" s="1"/>
  <c r="CD336" i="23"/>
  <c r="BN336" i="23"/>
  <c r="CL336" i="23" s="1"/>
  <c r="EB99" i="24"/>
  <c r="FR31" i="17"/>
  <c r="FS146" i="17"/>
  <c r="DW334" i="17"/>
  <c r="FC334" i="17" s="1"/>
  <c r="EC289" i="17"/>
  <c r="DE289" i="17"/>
  <c r="CO289" i="17"/>
  <c r="DM289" i="17"/>
  <c r="EK289" i="17" s="1"/>
  <c r="CW289" i="17"/>
  <c r="CU99" i="17"/>
  <c r="DK99" i="17"/>
  <c r="DC99" i="17"/>
  <c r="DS99" i="17"/>
  <c r="EQ99" i="17" s="1"/>
  <c r="EA99" i="17"/>
  <c r="EI99" i="17"/>
  <c r="EY99" i="17" s="1"/>
  <c r="FK98" i="17"/>
  <c r="EN50" i="17"/>
  <c r="CR50" i="17"/>
  <c r="CZ50" i="17"/>
  <c r="DP50" i="17"/>
  <c r="ED147" i="17"/>
  <c r="FB147" i="17" s="1"/>
  <c r="EC243" i="17"/>
  <c r="CW243" i="17"/>
  <c r="DM243" i="17"/>
  <c r="EK243" i="17" s="1"/>
  <c r="DE243" i="17"/>
  <c r="DU243" i="17" s="1"/>
  <c r="FA243" i="17" s="1"/>
  <c r="CO243" i="17"/>
  <c r="DW288" i="17"/>
  <c r="FC288" i="17" s="1"/>
  <c r="ES334" i="17"/>
  <c r="FQ334" i="17" s="1"/>
  <c r="FL147" i="17"/>
  <c r="FN334" i="17"/>
  <c r="EI242" i="17"/>
  <c r="EY242" i="17"/>
  <c r="EI196" i="17"/>
  <c r="DC196" i="17"/>
  <c r="DS196" i="17"/>
  <c r="EQ196" i="17" s="1"/>
  <c r="CU196" i="17"/>
  <c r="DK196" i="17"/>
  <c r="DR335" i="17"/>
  <c r="EP335" i="17" s="1"/>
  <c r="DB335" i="17"/>
  <c r="DJ335" i="17"/>
  <c r="CT335" i="17"/>
  <c r="DZ335" i="17"/>
  <c r="FF335" i="17" s="1"/>
  <c r="EH335" i="17"/>
  <c r="DP335" i="17"/>
  <c r="EN335" i="17" s="1"/>
  <c r="CZ335" i="17"/>
  <c r="DH335" i="17"/>
  <c r="DX335" i="17" s="1"/>
  <c r="FD335" i="17" s="1"/>
  <c r="CR335" i="17"/>
  <c r="EF335" i="17"/>
  <c r="EV335" i="17" s="1"/>
  <c r="DO335" i="17"/>
  <c r="EM335" i="17" s="1"/>
  <c r="CY335" i="17"/>
  <c r="DG335" i="17"/>
  <c r="EE335" i="17" s="1"/>
  <c r="CQ335" i="17"/>
  <c r="DD148" i="17"/>
  <c r="DT148" i="17"/>
  <c r="ER148" i="17" s="1"/>
  <c r="DL148" i="17"/>
  <c r="CV148" i="17"/>
  <c r="EA98" i="17"/>
  <c r="FA97" i="17"/>
  <c r="FQ97" i="17" s="1"/>
  <c r="FO48" i="17"/>
  <c r="FW48" i="17" s="1"/>
  <c r="EG49" i="17"/>
  <c r="EW49" i="17" s="1"/>
  <c r="FU49" i="17" s="1"/>
  <c r="FL242" i="17"/>
  <c r="FI194" i="17"/>
  <c r="FQ194" i="17" s="1"/>
  <c r="FZ194" i="17" s="1"/>
  <c r="FF147" i="17"/>
  <c r="FR97" i="17"/>
  <c r="EB49" i="17"/>
  <c r="FH49" i="17" s="1"/>
  <c r="CJ336" i="17"/>
  <c r="CB336" i="17"/>
  <c r="BL336" i="17"/>
  <c r="CH336" i="17"/>
  <c r="BZ336" i="17"/>
  <c r="BJ336" i="17"/>
  <c r="CN336" i="17"/>
  <c r="CF336" i="17"/>
  <c r="BP336" i="17"/>
  <c r="CM336" i="17"/>
  <c r="CE336" i="17"/>
  <c r="BO336" i="17"/>
  <c r="CA336" i="17"/>
  <c r="BY336" i="17"/>
  <c r="CL336" i="17"/>
  <c r="BN336" i="17"/>
  <c r="CK336" i="17"/>
  <c r="BM336" i="17"/>
  <c r="CI336" i="17"/>
  <c r="BK336" i="17"/>
  <c r="CG336" i="17"/>
  <c r="BI336" i="17"/>
  <c r="CC336" i="17"/>
  <c r="CD336" i="17"/>
  <c r="BZ292" i="22"/>
  <c r="BJ292" i="22"/>
  <c r="CH292" i="22" s="1"/>
  <c r="BY292" i="22"/>
  <c r="BI292" i="22"/>
  <c r="CG292" i="22" s="1"/>
  <c r="CF292" i="22"/>
  <c r="BP292" i="22"/>
  <c r="CN292" i="22" s="1"/>
  <c r="CE292" i="22"/>
  <c r="BO292" i="22"/>
  <c r="CM292" i="22" s="1"/>
  <c r="CD292" i="22"/>
  <c r="BN292" i="22"/>
  <c r="CL292" i="22" s="1"/>
  <c r="CC292" i="22"/>
  <c r="BM292" i="22"/>
  <c r="CK292" i="22" s="1"/>
  <c r="CB292" i="22"/>
  <c r="BL292" i="22"/>
  <c r="CJ292" i="22" s="1"/>
  <c r="CA292" i="22"/>
  <c r="BK292" i="22"/>
  <c r="CI292" i="22" s="1"/>
  <c r="FZ288" i="22"/>
  <c r="DX336" i="22"/>
  <c r="FL99" i="22"/>
  <c r="FL147" i="22"/>
  <c r="EW196" i="22"/>
  <c r="FH99" i="22"/>
  <c r="EV147" i="22"/>
  <c r="FT147" i="22" s="1"/>
  <c r="FU48" i="22"/>
  <c r="FG49" i="22"/>
  <c r="FF196" i="22"/>
  <c r="FB196" i="22"/>
  <c r="EF289" i="23"/>
  <c r="FX288" i="23"/>
  <c r="DV244" i="23"/>
  <c r="EB289" i="23"/>
  <c r="FH289" i="23" s="1"/>
  <c r="DY289" i="23"/>
  <c r="CE291" i="23"/>
  <c r="BO291" i="23"/>
  <c r="CM291" i="23" s="1"/>
  <c r="CD291" i="23"/>
  <c r="BN291" i="23"/>
  <c r="CL291" i="23" s="1"/>
  <c r="CC291" i="23"/>
  <c r="BM291" i="23"/>
  <c r="CK291" i="23" s="1"/>
  <c r="CB291" i="23"/>
  <c r="BL291" i="23"/>
  <c r="CJ291" i="23" s="1"/>
  <c r="CA291" i="23"/>
  <c r="BK291" i="23"/>
  <c r="CI291" i="23" s="1"/>
  <c r="BZ291" i="23"/>
  <c r="BJ291" i="23"/>
  <c r="CH291" i="23" s="1"/>
  <c r="BY291" i="23"/>
  <c r="BI291" i="23"/>
  <c r="CG291" i="23" s="1"/>
  <c r="CF291" i="23"/>
  <c r="BP291" i="23"/>
  <c r="CN291" i="23" s="1"/>
  <c r="BY151" i="23"/>
  <c r="BI151" i="23"/>
  <c r="CG151" i="23" s="1"/>
  <c r="CF151" i="23"/>
  <c r="BP151" i="23"/>
  <c r="CN151" i="23" s="1"/>
  <c r="CE151" i="23"/>
  <c r="BO151" i="23"/>
  <c r="CM151" i="23" s="1"/>
  <c r="CD151" i="23"/>
  <c r="BN151" i="23"/>
  <c r="CL151" i="23" s="1"/>
  <c r="CC151" i="23"/>
  <c r="BM151" i="23"/>
  <c r="CK151" i="23" s="1"/>
  <c r="CB151" i="23"/>
  <c r="BL151" i="23"/>
  <c r="CJ151" i="23" s="1"/>
  <c r="CA151" i="23"/>
  <c r="BK151" i="23"/>
  <c r="CI151" i="23" s="1"/>
  <c r="BZ151" i="23"/>
  <c r="BJ151" i="23"/>
  <c r="CH151" i="23" s="1"/>
  <c r="EA334" i="23"/>
  <c r="FE148" i="23"/>
  <c r="EB289" i="24"/>
  <c r="EA99" i="24"/>
  <c r="DX148" i="24"/>
  <c r="EA243" i="24"/>
  <c r="DZ196" i="24"/>
  <c r="FF196" i="24" s="1"/>
  <c r="FM334" i="24"/>
  <c r="DY289" i="24"/>
  <c r="CE150" i="24"/>
  <c r="BO150" i="24"/>
  <c r="CM150" i="24" s="1"/>
  <c r="CC150" i="24"/>
  <c r="BM150" i="24"/>
  <c r="CK150" i="24" s="1"/>
  <c r="CB150" i="24"/>
  <c r="BL150" i="24"/>
  <c r="CJ150" i="24" s="1"/>
  <c r="BZ150" i="24"/>
  <c r="BJ150" i="24"/>
  <c r="CH150" i="24" s="1"/>
  <c r="BK150" i="24"/>
  <c r="CI150" i="24" s="1"/>
  <c r="BI150" i="24"/>
  <c r="CG150" i="24" s="1"/>
  <c r="CF150" i="24"/>
  <c r="CD150" i="24"/>
  <c r="CA150" i="24"/>
  <c r="BY150" i="24"/>
  <c r="BP150" i="24"/>
  <c r="BN150" i="24"/>
  <c r="CL150" i="24" s="1"/>
  <c r="FB31" i="17"/>
  <c r="EC98" i="17"/>
  <c r="FI98" i="17" s="1"/>
  <c r="DZ242" i="17"/>
  <c r="FQ241" i="17"/>
  <c r="EF289" i="17"/>
  <c r="DH289" i="17"/>
  <c r="CR289" i="17"/>
  <c r="CZ289" i="17"/>
  <c r="DP289" i="17"/>
  <c r="EN289" i="17" s="1"/>
  <c r="DN99" i="17"/>
  <c r="EL99" i="17"/>
  <c r="CP99" i="17"/>
  <c r="DF99" i="17"/>
  <c r="CX99" i="17"/>
  <c r="EC288" i="17"/>
  <c r="FI288" i="17" s="1"/>
  <c r="EB98" i="17"/>
  <c r="EY334" i="17"/>
  <c r="FW334" i="17" s="1"/>
  <c r="FO97" i="17"/>
  <c r="DY195" i="17"/>
  <c r="FM242" i="17"/>
  <c r="DP243" i="17"/>
  <c r="CZ243" i="17"/>
  <c r="CR243" i="17"/>
  <c r="DH243" i="17"/>
  <c r="EF243" i="17" s="1"/>
  <c r="EN243" i="17"/>
  <c r="FT194" i="17"/>
  <c r="EU288" i="17"/>
  <c r="FS288" i="17" s="1"/>
  <c r="FP287" i="17"/>
  <c r="FK242" i="17"/>
  <c r="EX334" i="17"/>
  <c r="FV334" i="17" s="1"/>
  <c r="EZ241" i="17"/>
  <c r="FX241" i="17" s="1"/>
  <c r="FV194" i="17"/>
  <c r="ED196" i="17"/>
  <c r="CX196" i="17"/>
  <c r="DN196" i="17"/>
  <c r="DV196" i="17" s="1"/>
  <c r="DF196" i="17"/>
  <c r="CP196" i="17"/>
  <c r="EL196" i="17"/>
  <c r="FB196" i="17" s="1"/>
  <c r="EE148" i="17"/>
  <c r="DO148" i="17"/>
  <c r="EM148" i="17" s="1"/>
  <c r="CY148" i="17"/>
  <c r="CQ148" i="17"/>
  <c r="DG148" i="17"/>
  <c r="FS287" i="17"/>
  <c r="DX195" i="17"/>
  <c r="EY241" i="17"/>
  <c r="FN147" i="17"/>
  <c r="EJ334" i="17"/>
  <c r="EZ334" i="17" s="1"/>
  <c r="DU242" i="17"/>
  <c r="CN197" i="17"/>
  <c r="CF197" i="17"/>
  <c r="BP197" i="17"/>
  <c r="CM197" i="17"/>
  <c r="CE197" i="17"/>
  <c r="BO197" i="17"/>
  <c r="CL197" i="17"/>
  <c r="CD197" i="17"/>
  <c r="BN197" i="17"/>
  <c r="CK197" i="17"/>
  <c r="CC197" i="17"/>
  <c r="BM197" i="17"/>
  <c r="CJ197" i="17"/>
  <c r="CB197" i="17"/>
  <c r="BL197" i="17"/>
  <c r="CI197" i="17"/>
  <c r="CA197" i="17"/>
  <c r="BK197" i="17"/>
  <c r="CH197" i="17"/>
  <c r="BZ197" i="17"/>
  <c r="BJ197" i="17"/>
  <c r="CG197" i="17"/>
  <c r="BY197" i="17"/>
  <c r="BI197" i="17"/>
  <c r="FW242" i="22"/>
  <c r="EA100" i="22"/>
  <c r="FG100" i="22" s="1"/>
  <c r="EZ196" i="22"/>
  <c r="FM196" i="22"/>
  <c r="DW290" i="22"/>
  <c r="EB336" i="22"/>
  <c r="DU244" i="23"/>
  <c r="FF49" i="23"/>
  <c r="EB243" i="24"/>
  <c r="DD335" i="24"/>
  <c r="EO148" i="24"/>
  <c r="EO243" i="24"/>
  <c r="FV98" i="24"/>
  <c r="DX243" i="24"/>
  <c r="DX196" i="24"/>
  <c r="FD196" i="24" s="1"/>
  <c r="FN195" i="17"/>
  <c r="FN242" i="17"/>
  <c r="DX288" i="17"/>
  <c r="FD288" i="17" s="1"/>
  <c r="DK289" i="17"/>
  <c r="CU289" i="17"/>
  <c r="DS289" i="17"/>
  <c r="EQ289" i="17" s="1"/>
  <c r="DC289" i="17"/>
  <c r="DI99" i="17"/>
  <c r="CS99" i="17"/>
  <c r="DQ99" i="17"/>
  <c r="EO99" i="17" s="1"/>
  <c r="DA99" i="17"/>
  <c r="FR241" i="17"/>
  <c r="FP242" i="17"/>
  <c r="CU50" i="17"/>
  <c r="DC50" i="17"/>
  <c r="DS50" i="17"/>
  <c r="EQ50" i="17" s="1"/>
  <c r="DK50" i="17"/>
  <c r="CQ50" i="17"/>
  <c r="DO50" i="17"/>
  <c r="EM50" i="17" s="1"/>
  <c r="CY50" i="17"/>
  <c r="EJ98" i="17"/>
  <c r="EZ98" i="17"/>
  <c r="EA334" i="17"/>
  <c r="FG334" i="17" s="1"/>
  <c r="DY242" i="17"/>
  <c r="FE242" i="17" s="1"/>
  <c r="EW242" i="17"/>
  <c r="FU242" i="17" s="1"/>
  <c r="DS243" i="17"/>
  <c r="EQ243" i="17" s="1"/>
  <c r="DC243" i="17"/>
  <c r="CU243" i="17"/>
  <c r="DK243" i="17"/>
  <c r="FO49" i="17"/>
  <c r="EV97" i="17"/>
  <c r="FV145" i="17"/>
  <c r="FZ145" i="17" s="1"/>
  <c r="FG195" i="17"/>
  <c r="DA196" i="17"/>
  <c r="DQ196" i="17"/>
  <c r="DY196" i="17" s="1"/>
  <c r="CS196" i="17"/>
  <c r="DI196" i="17"/>
  <c r="EG196" i="17" s="1"/>
  <c r="DT335" i="17"/>
  <c r="ER335" i="17" s="1"/>
  <c r="DD335" i="17"/>
  <c r="DL335" i="17"/>
  <c r="EJ335" i="17" s="1"/>
  <c r="EZ335" i="17" s="1"/>
  <c r="CV335" i="17"/>
  <c r="EB335" i="17"/>
  <c r="DB148" i="17"/>
  <c r="DJ148" i="17"/>
  <c r="DZ148" i="17" s="1"/>
  <c r="CT148" i="17"/>
  <c r="DR148" i="17"/>
  <c r="EP148" i="17" s="1"/>
  <c r="FM334" i="17"/>
  <c r="DX98" i="17"/>
  <c r="FG241" i="17"/>
  <c r="EX147" i="17"/>
  <c r="FV147" i="17" s="1"/>
  <c r="EB334" i="17"/>
  <c r="FH334" i="17" s="1"/>
  <c r="FF241" i="17"/>
  <c r="FV241" i="17" s="1"/>
  <c r="CJ290" i="17"/>
  <c r="CB290" i="17"/>
  <c r="BL290" i="17"/>
  <c r="CI290" i="17"/>
  <c r="CA290" i="17"/>
  <c r="BK290" i="17"/>
  <c r="CH290" i="17"/>
  <c r="BZ290" i="17"/>
  <c r="BJ290" i="17"/>
  <c r="CG290" i="17"/>
  <c r="BY290" i="17"/>
  <c r="BI290" i="17"/>
  <c r="CN290" i="17"/>
  <c r="CF290" i="17"/>
  <c r="BP290" i="17"/>
  <c r="CM290" i="17"/>
  <c r="CE290" i="17"/>
  <c r="BO290" i="17"/>
  <c r="CK290" i="17"/>
  <c r="CC290" i="17"/>
  <c r="BM290" i="17"/>
  <c r="CL290" i="17"/>
  <c r="CD290" i="17"/>
  <c r="BN290" i="17"/>
  <c r="CN51" i="17"/>
  <c r="CG51" i="17"/>
  <c r="CH51" i="17"/>
  <c r="CI51" i="17"/>
  <c r="CJ51" i="17"/>
  <c r="CK51" i="17"/>
  <c r="CL51" i="17"/>
  <c r="BZ51" i="17"/>
  <c r="BJ51" i="17"/>
  <c r="BK51" i="17"/>
  <c r="BL51" i="17"/>
  <c r="CA51" i="17"/>
  <c r="BM51" i="17"/>
  <c r="BY51" i="17"/>
  <c r="CM51" i="17"/>
  <c r="CB51" i="17"/>
  <c r="CC51" i="17"/>
  <c r="CF51" i="17"/>
  <c r="CD51" i="17"/>
  <c r="BN51" i="17"/>
  <c r="BP51" i="17"/>
  <c r="CE51" i="17"/>
  <c r="BO51" i="17"/>
  <c r="BI51" i="17"/>
  <c r="DV197" i="22"/>
  <c r="DY290" i="22"/>
  <c r="EU242" i="22"/>
  <c r="FS242" i="22" s="1"/>
  <c r="EK197" i="22"/>
  <c r="FA197" i="22" s="1"/>
  <c r="FG289" i="22"/>
  <c r="EP289" i="23"/>
  <c r="FM100" i="23"/>
  <c r="FF288" i="23"/>
  <c r="DY196" i="23"/>
  <c r="EL100" i="23"/>
  <c r="FD334" i="23"/>
  <c r="EA289" i="23"/>
  <c r="FG288" i="23"/>
  <c r="CF291" i="24"/>
  <c r="BP291" i="24"/>
  <c r="CE291" i="24"/>
  <c r="BO291" i="24"/>
  <c r="CM291" i="24" s="1"/>
  <c r="CD291" i="24"/>
  <c r="BN291" i="24"/>
  <c r="CL291" i="24" s="1"/>
  <c r="CC291" i="24"/>
  <c r="BM291" i="24"/>
  <c r="CK291" i="24" s="1"/>
  <c r="CA291" i="24"/>
  <c r="BK291" i="24"/>
  <c r="CI291" i="24" s="1"/>
  <c r="BY291" i="24"/>
  <c r="BL291" i="24"/>
  <c r="CJ291" i="24" s="1"/>
  <c r="BJ291" i="24"/>
  <c r="CH291" i="24" s="1"/>
  <c r="BI291" i="24"/>
  <c r="CG291" i="24" s="1"/>
  <c r="CB291" i="24"/>
  <c r="BZ291" i="24"/>
  <c r="EW334" i="24"/>
  <c r="FO98" i="24"/>
  <c r="DU148" i="24"/>
  <c r="FR30" i="17"/>
  <c r="FT146" i="17"/>
  <c r="DZ195" i="17"/>
  <c r="FF195" i="17" s="1"/>
  <c r="EH98" i="17"/>
  <c r="FF98" i="17" s="1"/>
  <c r="FP147" i="17"/>
  <c r="FB334" i="17"/>
  <c r="FV333" i="17"/>
  <c r="DN289" i="17"/>
  <c r="EL289" i="17"/>
  <c r="CP289" i="17"/>
  <c r="DF289" i="17"/>
  <c r="CX289" i="17"/>
  <c r="EJ99" i="17"/>
  <c r="DL99" i="17"/>
  <c r="DT99" i="17"/>
  <c r="ER99" i="17" s="1"/>
  <c r="CV99" i="17"/>
  <c r="FP99" i="17" s="1"/>
  <c r="DD99" i="17"/>
  <c r="EB195" i="17"/>
  <c r="FH195" i="17" s="1"/>
  <c r="DZ49" i="17"/>
  <c r="EB242" i="17"/>
  <c r="FH242" i="17" s="1"/>
  <c r="EZ242" i="17"/>
  <c r="FX242" i="17" s="1"/>
  <c r="FP98" i="17"/>
  <c r="EE243" i="17"/>
  <c r="CY243" i="17"/>
  <c r="DO243" i="17"/>
  <c r="EM243" i="17" s="1"/>
  <c r="DG243" i="17"/>
  <c r="CQ243" i="17"/>
  <c r="FU333" i="17"/>
  <c r="EI147" i="17"/>
  <c r="EY147" i="17" s="1"/>
  <c r="FW147" i="17" s="1"/>
  <c r="FN48" i="17"/>
  <c r="ET98" i="17"/>
  <c r="FR98" i="17" s="1"/>
  <c r="EJ196" i="17"/>
  <c r="DT196" i="17"/>
  <c r="ER196" i="17" s="1"/>
  <c r="DD196" i="17"/>
  <c r="DL196" i="17"/>
  <c r="CV196" i="17"/>
  <c r="DQ335" i="17"/>
  <c r="DY335" i="17" s="1"/>
  <c r="DA335" i="17"/>
  <c r="CS335" i="17"/>
  <c r="DI335" i="17"/>
  <c r="CW148" i="17"/>
  <c r="DM148" i="17"/>
  <c r="DE148" i="17"/>
  <c r="CO148" i="17"/>
  <c r="EI98" i="17"/>
  <c r="EY98" i="17" s="1"/>
  <c r="FM49" i="17"/>
  <c r="FV97" i="17"/>
  <c r="EF98" i="17"/>
  <c r="EV98" i="17"/>
  <c r="FI97" i="17"/>
  <c r="FQ333" i="17"/>
  <c r="FP97" i="17"/>
  <c r="FP49" i="17"/>
  <c r="EX146" i="17"/>
  <c r="FV146" i="17" s="1"/>
  <c r="CG244" i="17"/>
  <c r="BY244" i="17"/>
  <c r="BI244" i="17"/>
  <c r="CN244" i="17"/>
  <c r="CF244" i="17"/>
  <c r="BP244" i="17"/>
  <c r="CM244" i="17"/>
  <c r="CE244" i="17"/>
  <c r="BO244" i="17"/>
  <c r="CL244" i="17"/>
  <c r="CD244" i="17"/>
  <c r="BN244" i="17"/>
  <c r="CK244" i="17"/>
  <c r="CC244" i="17"/>
  <c r="BM244" i="17"/>
  <c r="CJ244" i="17"/>
  <c r="CB244" i="17"/>
  <c r="BL244" i="17"/>
  <c r="CH244" i="17"/>
  <c r="BZ244" i="17"/>
  <c r="BJ244" i="17"/>
  <c r="CA244" i="17"/>
  <c r="BK244" i="17"/>
  <c r="CI244" i="17"/>
  <c r="EB100" i="22"/>
  <c r="BY102" i="22"/>
  <c r="BI102" i="22"/>
  <c r="CG102" i="22" s="1"/>
  <c r="CF102" i="22"/>
  <c r="BP102" i="22"/>
  <c r="CN102" i="22" s="1"/>
  <c r="CE102" i="22"/>
  <c r="BO102" i="22"/>
  <c r="CM102" i="22" s="1"/>
  <c r="CC102" i="22"/>
  <c r="BM102" i="22"/>
  <c r="CK102" i="22" s="1"/>
  <c r="CB102" i="22"/>
  <c r="BL102" i="22"/>
  <c r="CJ102" i="22" s="1"/>
  <c r="CA102" i="22"/>
  <c r="BK102" i="22"/>
  <c r="CI102" i="22" s="1"/>
  <c r="BZ102" i="22"/>
  <c r="BJ102" i="22"/>
  <c r="CH102" i="22" s="1"/>
  <c r="CD102" i="22"/>
  <c r="BN102" i="22"/>
  <c r="CL102" i="22" s="1"/>
  <c r="DZ336" i="22"/>
  <c r="DW197" i="22"/>
  <c r="FC197" i="22" s="1"/>
  <c r="CF52" i="22"/>
  <c r="BP52" i="22"/>
  <c r="CN52" i="22" s="1"/>
  <c r="BY52" i="22"/>
  <c r="BI52" i="22"/>
  <c r="CG52" i="22" s="1"/>
  <c r="BZ52" i="22"/>
  <c r="BJ52" i="22"/>
  <c r="CH52" i="22" s="1"/>
  <c r="CA52" i="22"/>
  <c r="BK52" i="22"/>
  <c r="CI52" i="22" s="1"/>
  <c r="CB52" i="22"/>
  <c r="BL52" i="22"/>
  <c r="CJ52" i="22" s="1"/>
  <c r="CC52" i="22"/>
  <c r="BM52" i="22"/>
  <c r="CK52" i="22" s="1"/>
  <c r="CD52" i="22"/>
  <c r="BN52" i="22"/>
  <c r="CL52" i="22" s="1"/>
  <c r="CE52" i="22"/>
  <c r="BO52" i="22"/>
  <c r="CM52" i="22" s="1"/>
  <c r="DU289" i="23"/>
  <c r="FO148" i="23"/>
  <c r="DY244" i="23"/>
  <c r="DD196" i="24"/>
  <c r="FZ194" i="24"/>
  <c r="EY242" i="24"/>
  <c r="CF337" i="24"/>
  <c r="BP337" i="24"/>
  <c r="CE337" i="24"/>
  <c r="BO337" i="24"/>
  <c r="CM337" i="24" s="1"/>
  <c r="CD337" i="24"/>
  <c r="BN337" i="24"/>
  <c r="CL337" i="24" s="1"/>
  <c r="CC337" i="24"/>
  <c r="BM337" i="24"/>
  <c r="CK337" i="24" s="1"/>
  <c r="CB337" i="24"/>
  <c r="BL337" i="24"/>
  <c r="CJ337" i="24" s="1"/>
  <c r="CA337" i="24"/>
  <c r="BK337" i="24"/>
  <c r="CI337" i="24" s="1"/>
  <c r="BZ337" i="24"/>
  <c r="BJ337" i="24"/>
  <c r="CH337" i="24" s="1"/>
  <c r="BY337" i="24"/>
  <c r="BI337" i="24"/>
  <c r="CG337" i="24" s="1"/>
  <c r="DU289" i="24"/>
  <c r="DU99" i="24"/>
  <c r="ES98" i="17"/>
  <c r="DW147" i="17"/>
  <c r="FC147" i="17" s="1"/>
  <c r="EX195" i="17"/>
  <c r="EZ147" i="17"/>
  <c r="FX147" i="17" s="1"/>
  <c r="FK334" i="17"/>
  <c r="ET334" i="17"/>
  <c r="FR334" i="17" s="1"/>
  <c r="FK195" i="17"/>
  <c r="EP289" i="17"/>
  <c r="EH289" i="17"/>
  <c r="DJ289" i="17"/>
  <c r="DZ289" i="17"/>
  <c r="CT289" i="17"/>
  <c r="DR289" i="17"/>
  <c r="DB289" i="17"/>
  <c r="DG99" i="17"/>
  <c r="CQ99" i="17"/>
  <c r="CY99" i="17"/>
  <c r="DO99" i="17"/>
  <c r="EM99" i="17" s="1"/>
  <c r="DW99" i="17"/>
  <c r="FC99" i="17" s="1"/>
  <c r="EE99" i="17"/>
  <c r="FI146" i="17"/>
  <c r="EO147" i="17"/>
  <c r="FE147" i="17" s="1"/>
  <c r="DR50" i="17"/>
  <c r="EP50" i="17" s="1"/>
  <c r="CT50" i="17"/>
  <c r="DB50" i="17"/>
  <c r="DJ50" i="17"/>
  <c r="EW288" i="17"/>
  <c r="FJ147" i="17"/>
  <c r="FR146" i="17"/>
  <c r="EW195" i="17"/>
  <c r="DQ243" i="17"/>
  <c r="EO243" i="17" s="1"/>
  <c r="DA243" i="17"/>
  <c r="CS243" i="17"/>
  <c r="DI243" i="17"/>
  <c r="DY98" i="17"/>
  <c r="FA146" i="17"/>
  <c r="FQ146" i="17" s="1"/>
  <c r="FZ146" i="17" s="1"/>
  <c r="EW287" i="17"/>
  <c r="FU287" i="17" s="1"/>
  <c r="FZ287" i="17" s="1"/>
  <c r="EC334" i="17"/>
  <c r="FA334" i="17" s="1"/>
  <c r="FR194" i="17"/>
  <c r="DZ288" i="17"/>
  <c r="FF334" i="17"/>
  <c r="FG97" i="17"/>
  <c r="FW97" i="17" s="1"/>
  <c r="EA242" i="17"/>
  <c r="FG242" i="17" s="1"/>
  <c r="CY196" i="17"/>
  <c r="DO196" i="17"/>
  <c r="DW196" i="17" s="1"/>
  <c r="CQ196" i="17"/>
  <c r="DG196" i="17"/>
  <c r="EE196" i="17" s="1"/>
  <c r="EF148" i="17"/>
  <c r="DP148" i="17"/>
  <c r="EN148" i="17" s="1"/>
  <c r="DH148" i="17"/>
  <c r="CR148" i="17"/>
  <c r="FL148" i="17" s="1"/>
  <c r="CZ148" i="17"/>
  <c r="FW194" i="17"/>
  <c r="EC147" i="17"/>
  <c r="ES147" i="17" s="1"/>
  <c r="FL98" i="17"/>
  <c r="FJ288" i="17"/>
  <c r="EC195" i="17"/>
  <c r="FA195" i="17" s="1"/>
  <c r="CF246" i="23"/>
  <c r="BP246" i="23"/>
  <c r="CN246" i="23" s="1"/>
  <c r="CE246" i="23"/>
  <c r="BO246" i="23"/>
  <c r="CM246" i="23" s="1"/>
  <c r="CD246" i="23"/>
  <c r="BN246" i="23"/>
  <c r="CL246" i="23" s="1"/>
  <c r="CC246" i="23"/>
  <c r="BM246" i="23"/>
  <c r="CK246" i="23" s="1"/>
  <c r="CB246" i="23"/>
  <c r="BL246" i="23"/>
  <c r="CJ246" i="23" s="1"/>
  <c r="CA246" i="23"/>
  <c r="BK246" i="23"/>
  <c r="CI246" i="23" s="1"/>
  <c r="BZ246" i="23"/>
  <c r="BJ246" i="23"/>
  <c r="CH246" i="23" s="1"/>
  <c r="BY246" i="23"/>
  <c r="BI246" i="23"/>
  <c r="CG246" i="23" s="1"/>
  <c r="FD289" i="23"/>
  <c r="BZ102" i="23"/>
  <c r="BJ102" i="23"/>
  <c r="CH102" i="23" s="1"/>
  <c r="BY102" i="23"/>
  <c r="BI102" i="23"/>
  <c r="CG102" i="23" s="1"/>
  <c r="CF102" i="23"/>
  <c r="BP102" i="23"/>
  <c r="CN102" i="23" s="1"/>
  <c r="CE102" i="23"/>
  <c r="BO102" i="23"/>
  <c r="CM102" i="23" s="1"/>
  <c r="CD102" i="23"/>
  <c r="BN102" i="23"/>
  <c r="CL102" i="23" s="1"/>
  <c r="CC102" i="23"/>
  <c r="BM102" i="23"/>
  <c r="CK102" i="23" s="1"/>
  <c r="CB102" i="23"/>
  <c r="BL102" i="23"/>
  <c r="CJ102" i="23" s="1"/>
  <c r="CA102" i="23"/>
  <c r="BK102" i="23"/>
  <c r="CI102" i="23" s="1"/>
  <c r="CF198" i="23"/>
  <c r="BP198" i="23"/>
  <c r="CN198" i="23" s="1"/>
  <c r="CE198" i="23"/>
  <c r="BO198" i="23"/>
  <c r="CM198" i="23" s="1"/>
  <c r="CD198" i="23"/>
  <c r="BN198" i="23"/>
  <c r="CL198" i="23" s="1"/>
  <c r="CC198" i="23"/>
  <c r="BM198" i="23"/>
  <c r="CK198" i="23" s="1"/>
  <c r="CB198" i="23"/>
  <c r="BL198" i="23"/>
  <c r="CJ198" i="23" s="1"/>
  <c r="CA198" i="23"/>
  <c r="BK198" i="23"/>
  <c r="CI198" i="23" s="1"/>
  <c r="BZ198" i="23"/>
  <c r="BJ198" i="23"/>
  <c r="CH198" i="23" s="1"/>
  <c r="BY198" i="23"/>
  <c r="BI198" i="23"/>
  <c r="CG198" i="23" s="1"/>
  <c r="BZ101" i="24"/>
  <c r="BJ101" i="24"/>
  <c r="CH101" i="24" s="1"/>
  <c r="BY101" i="24"/>
  <c r="BI101" i="24"/>
  <c r="CG101" i="24" s="1"/>
  <c r="CF101" i="24"/>
  <c r="BP101" i="24"/>
  <c r="CE101" i="24"/>
  <c r="BO101" i="24"/>
  <c r="CM101" i="24" s="1"/>
  <c r="CD101" i="24"/>
  <c r="BN101" i="24"/>
  <c r="CL101" i="24" s="1"/>
  <c r="CC101" i="24"/>
  <c r="BM101" i="24"/>
  <c r="CK101" i="24" s="1"/>
  <c r="CB101" i="24"/>
  <c r="BL101" i="24"/>
  <c r="CJ101" i="24" s="1"/>
  <c r="CA101" i="24"/>
  <c r="BK101" i="24"/>
  <c r="CI101" i="24" s="1"/>
  <c r="FG288" i="17"/>
  <c r="FK147" i="17"/>
  <c r="EV288" i="17"/>
  <c r="EU334" i="17"/>
  <c r="FS334" i="17" s="1"/>
  <c r="EU195" i="17"/>
  <c r="DV242" i="17"/>
  <c r="FB242" i="17" s="1"/>
  <c r="ET242" i="17"/>
  <c r="FS333" i="17"/>
  <c r="EJ289" i="17"/>
  <c r="CV289" i="17"/>
  <c r="DL289" i="17"/>
  <c r="DD289" i="17"/>
  <c r="DT289" i="17"/>
  <c r="ER289" i="17" s="1"/>
  <c r="DZ99" i="17"/>
  <c r="DJ99" i="17"/>
  <c r="CT99" i="17"/>
  <c r="DB99" i="17"/>
  <c r="DR99" i="17"/>
  <c r="EP99" i="17" s="1"/>
  <c r="DW98" i="17"/>
  <c r="FC98" i="17" s="1"/>
  <c r="EU98" i="17"/>
  <c r="FS98" i="17" s="1"/>
  <c r="DU288" i="17"/>
  <c r="FA288" i="17" s="1"/>
  <c r="EW147" i="17"/>
  <c r="EZ195" i="17"/>
  <c r="FX195" i="17" s="1"/>
  <c r="EK50" i="17"/>
  <c r="CO50" i="17"/>
  <c r="DM50" i="17"/>
  <c r="CW50" i="17"/>
  <c r="FE288" i="17"/>
  <c r="ET147" i="17"/>
  <c r="DT243" i="17"/>
  <c r="ER243" i="17" s="1"/>
  <c r="DD243" i="17"/>
  <c r="DL243" i="17"/>
  <c r="CV243" i="17"/>
  <c r="EG98" i="17"/>
  <c r="FM98" i="17" s="1"/>
  <c r="EL195" i="17"/>
  <c r="FB195" i="17" s="1"/>
  <c r="FV287" i="17"/>
  <c r="FJ98" i="17"/>
  <c r="FX48" i="17"/>
  <c r="FW145" i="17"/>
  <c r="FO195" i="17"/>
  <c r="EH196" i="17"/>
  <c r="DR196" i="17"/>
  <c r="EP196" i="17" s="1"/>
  <c r="DB196" i="17"/>
  <c r="DJ196" i="17"/>
  <c r="DZ196" i="17" s="1"/>
  <c r="FF196" i="17" s="1"/>
  <c r="CT196" i="17"/>
  <c r="CO335" i="17"/>
  <c r="EC335" i="17"/>
  <c r="DM335" i="17"/>
  <c r="DU335" i="17" s="1"/>
  <c r="CW335" i="17"/>
  <c r="DE335" i="17"/>
  <c r="DS148" i="17"/>
  <c r="EQ148" i="17" s="1"/>
  <c r="DC148" i="17"/>
  <c r="CU148" i="17"/>
  <c r="DK148" i="17"/>
  <c r="FW333" i="17"/>
  <c r="ET288" i="17"/>
  <c r="FR288" i="17" s="1"/>
  <c r="EC242" i="17"/>
  <c r="FI242" i="17" s="1"/>
  <c r="ES242" i="17"/>
  <c r="BY150" i="22"/>
  <c r="BI150" i="22"/>
  <c r="CG150" i="22" s="1"/>
  <c r="CF150" i="22"/>
  <c r="BP150" i="22"/>
  <c r="CN150" i="22" s="1"/>
  <c r="CE150" i="22"/>
  <c r="BO150" i="22"/>
  <c r="CM150" i="22" s="1"/>
  <c r="CC150" i="22"/>
  <c r="BM150" i="22"/>
  <c r="CK150" i="22" s="1"/>
  <c r="CB150" i="22"/>
  <c r="BL150" i="22"/>
  <c r="CJ150" i="22" s="1"/>
  <c r="CA150" i="22"/>
  <c r="BK150" i="22"/>
  <c r="CI150" i="22" s="1"/>
  <c r="BZ150" i="22"/>
  <c r="BJ150" i="22"/>
  <c r="CH150" i="22" s="1"/>
  <c r="CD150" i="22"/>
  <c r="BN150" i="22"/>
  <c r="CL150" i="22" s="1"/>
  <c r="CA245" i="22"/>
  <c r="BK245" i="22"/>
  <c r="CI245" i="22" s="1"/>
  <c r="BZ245" i="22"/>
  <c r="BJ245" i="22"/>
  <c r="CH245" i="22" s="1"/>
  <c r="BY245" i="22"/>
  <c r="BI245" i="22"/>
  <c r="CG245" i="22" s="1"/>
  <c r="CF245" i="22"/>
  <c r="BP245" i="22"/>
  <c r="CN245" i="22" s="1"/>
  <c r="CE245" i="22"/>
  <c r="BO245" i="22"/>
  <c r="CM245" i="22" s="1"/>
  <c r="CD245" i="22"/>
  <c r="BN245" i="22"/>
  <c r="CL245" i="22" s="1"/>
  <c r="CC245" i="22"/>
  <c r="BM245" i="22"/>
  <c r="CK245" i="22" s="1"/>
  <c r="CB245" i="22"/>
  <c r="BL245" i="22"/>
  <c r="CJ245" i="22" s="1"/>
  <c r="CH100" i="17"/>
  <c r="BZ100" i="17"/>
  <c r="BJ100" i="17"/>
  <c r="CG100" i="17"/>
  <c r="BY100" i="17"/>
  <c r="BI100" i="17"/>
  <c r="CN100" i="17"/>
  <c r="CF100" i="17"/>
  <c r="BP100" i="17"/>
  <c r="CM100" i="17"/>
  <c r="CE100" i="17"/>
  <c r="BO100" i="17"/>
  <c r="CL100" i="17"/>
  <c r="CD100" i="17"/>
  <c r="BN100" i="17"/>
  <c r="CK100" i="17"/>
  <c r="CC100" i="17"/>
  <c r="BM100" i="17"/>
  <c r="CJ100" i="17"/>
  <c r="CB100" i="17"/>
  <c r="BL100" i="17"/>
  <c r="CI100" i="17"/>
  <c r="CA100" i="17"/>
  <c r="BK100" i="17"/>
  <c r="EB197" i="22"/>
  <c r="DZ290" i="22"/>
  <c r="DY197" i="22"/>
  <c r="FW196" i="22"/>
  <c r="DV290" i="22"/>
  <c r="EB290" i="22"/>
  <c r="EB243" i="22"/>
  <c r="FZ287" i="22"/>
  <c r="DU100" i="23"/>
  <c r="FA100" i="23" s="1"/>
  <c r="EY148" i="23"/>
  <c r="FO288" i="23"/>
  <c r="DZ244" i="23"/>
  <c r="EF334" i="23"/>
  <c r="EL149" i="23"/>
  <c r="DW243" i="24"/>
  <c r="FQ288" i="24"/>
  <c r="DV148" i="24"/>
  <c r="CF245" i="24"/>
  <c r="BP245" i="24"/>
  <c r="CE245" i="24"/>
  <c r="BO245" i="24"/>
  <c r="CM245" i="24" s="1"/>
  <c r="CD245" i="24"/>
  <c r="BN245" i="24"/>
  <c r="CL245" i="24" s="1"/>
  <c r="CA245" i="24"/>
  <c r="BK245" i="24"/>
  <c r="CI245" i="24" s="1"/>
  <c r="CC245" i="24"/>
  <c r="CB245" i="24"/>
  <c r="BZ245" i="24"/>
  <c r="BL245" i="24"/>
  <c r="CJ245" i="24" s="1"/>
  <c r="BJ245" i="24"/>
  <c r="CH245" i="24" s="1"/>
  <c r="BI245" i="24"/>
  <c r="CG245" i="24" s="1"/>
  <c r="BY245" i="24"/>
  <c r="BM245" i="24"/>
  <c r="CK245" i="24" s="1"/>
  <c r="DZ243" i="24"/>
  <c r="CD198" i="24"/>
  <c r="BN198" i="24"/>
  <c r="CL198" i="24" s="1"/>
  <c r="CC198" i="24"/>
  <c r="BM198" i="24"/>
  <c r="CK198" i="24" s="1"/>
  <c r="CB198" i="24"/>
  <c r="BL198" i="24"/>
  <c r="CJ198" i="24" s="1"/>
  <c r="BY198" i="24"/>
  <c r="BI198" i="24"/>
  <c r="CG198" i="24" s="1"/>
  <c r="BP198" i="24"/>
  <c r="BO198" i="24"/>
  <c r="CM198" i="24" s="1"/>
  <c r="BJ198" i="24"/>
  <c r="CH198" i="24" s="1"/>
  <c r="CF198" i="24"/>
  <c r="CA198" i="24"/>
  <c r="CE198" i="24"/>
  <c r="BZ198" i="24"/>
  <c r="BK198" i="24"/>
  <c r="CI198" i="24" s="1"/>
  <c r="EA196" i="24"/>
  <c r="FG196" i="24" s="1"/>
  <c r="FU146" i="24"/>
  <c r="FD30" i="17"/>
  <c r="FO288" i="17"/>
  <c r="EX242" i="17"/>
  <c r="DW195" i="17"/>
  <c r="FC195" i="17" s="1"/>
  <c r="FJ242" i="17"/>
  <c r="DG289" i="17"/>
  <c r="CQ289" i="17"/>
  <c r="DO289" i="17"/>
  <c r="EM289" i="17" s="1"/>
  <c r="CY289" i="17"/>
  <c r="DM99" i="17"/>
  <c r="DU99" i="17" s="1"/>
  <c r="DE99" i="17"/>
  <c r="CO99" i="17"/>
  <c r="CW99" i="17"/>
  <c r="FM147" i="17"/>
  <c r="EH49" i="17"/>
  <c r="EX49" i="17" s="1"/>
  <c r="FT287" i="17"/>
  <c r="DQ50" i="17"/>
  <c r="EO50" i="17" s="1"/>
  <c r="DA50" i="17"/>
  <c r="DI50" i="17"/>
  <c r="CS50" i="17"/>
  <c r="EG50" i="17"/>
  <c r="DL50" i="17"/>
  <c r="CV50" i="17"/>
  <c r="DD50" i="17"/>
  <c r="DT50" i="17"/>
  <c r="ER50" i="17" s="1"/>
  <c r="EJ50" i="17"/>
  <c r="FM288" i="17"/>
  <c r="FU146" i="17"/>
  <c r="EG195" i="17"/>
  <c r="FM195" i="17" s="1"/>
  <c r="DN243" i="17"/>
  <c r="CX243" i="17"/>
  <c r="EL243" i="17"/>
  <c r="CP243" i="17"/>
  <c r="DF243" i="17"/>
  <c r="EA147" i="17"/>
  <c r="FG147" i="17" s="1"/>
  <c r="FI334" i="17"/>
  <c r="DW242" i="17"/>
  <c r="FC242" i="17" s="1"/>
  <c r="FS242" i="17" s="1"/>
  <c r="ER288" i="17"/>
  <c r="FP288" i="17" s="1"/>
  <c r="EH288" i="17"/>
  <c r="EX288" i="17"/>
  <c r="DX147" i="17"/>
  <c r="FD147" i="17" s="1"/>
  <c r="EY195" i="17"/>
  <c r="DM196" i="17"/>
  <c r="EK196" i="17" s="1"/>
  <c r="CW196" i="17"/>
  <c r="DE196" i="17"/>
  <c r="CO196" i="17"/>
  <c r="DU196" i="17"/>
  <c r="EC196" i="17"/>
  <c r="DS335" i="17"/>
  <c r="EQ335" i="17" s="1"/>
  <c r="DC335" i="17"/>
  <c r="EA335" i="17"/>
  <c r="EI335" i="17"/>
  <c r="FG335" i="17" s="1"/>
  <c r="DK335" i="17"/>
  <c r="CU335" i="17"/>
  <c r="DN335" i="17"/>
  <c r="EL335" i="17" s="1"/>
  <c r="CX335" i="17"/>
  <c r="DF335" i="17"/>
  <c r="CP335" i="17"/>
  <c r="DF148" i="17"/>
  <c r="ED148" i="17" s="1"/>
  <c r="CX148" i="17"/>
  <c r="DN148" i="17"/>
  <c r="DV148" i="17" s="1"/>
  <c r="CP148" i="17"/>
  <c r="FO98" i="17"/>
  <c r="FL97" i="17"/>
  <c r="EG334" i="17"/>
  <c r="EW334" i="17" s="1"/>
  <c r="FU334" i="17" s="1"/>
  <c r="EW194" i="17"/>
  <c r="FU194" i="17" s="1"/>
  <c r="EF195" i="17"/>
  <c r="EV195" i="17" s="1"/>
  <c r="DX242" i="17"/>
  <c r="FD242" i="17" s="1"/>
  <c r="FZ193" i="17"/>
  <c r="EZ49" i="17"/>
  <c r="FX49" i="17" s="1"/>
  <c r="FU99" i="23"/>
  <c r="CE52" i="23"/>
  <c r="BO52" i="23"/>
  <c r="CM52" i="23" s="1"/>
  <c r="CF52" i="23"/>
  <c r="BP52" i="23"/>
  <c r="CN52" i="23" s="1"/>
  <c r="BZ52" i="23"/>
  <c r="BJ52" i="23"/>
  <c r="CH52" i="23" s="1"/>
  <c r="CA52" i="23"/>
  <c r="BK52" i="23"/>
  <c r="CI52" i="23" s="1"/>
  <c r="CB52" i="23"/>
  <c r="BY52" i="23"/>
  <c r="BL52" i="23"/>
  <c r="CJ52" i="23" s="1"/>
  <c r="BI52" i="23"/>
  <c r="CG52" i="23" s="1"/>
  <c r="CD52" i="23"/>
  <c r="BN52" i="23"/>
  <c r="CL52" i="23" s="1"/>
  <c r="BM52" i="23"/>
  <c r="CK52" i="23" s="1"/>
  <c r="CC52" i="23"/>
  <c r="CF53" i="24"/>
  <c r="BP53" i="24"/>
  <c r="CN53" i="24" s="1"/>
  <c r="BZ53" i="24"/>
  <c r="BJ53" i="24"/>
  <c r="CH53" i="24" s="1"/>
  <c r="CA53" i="24"/>
  <c r="BK53" i="24"/>
  <c r="CI53" i="24" s="1"/>
  <c r="CB53" i="24"/>
  <c r="BL53" i="24"/>
  <c r="CJ53" i="24" s="1"/>
  <c r="CC53" i="24"/>
  <c r="BM53" i="24"/>
  <c r="CK53" i="24" s="1"/>
  <c r="CE53" i="24"/>
  <c r="BO53" i="24"/>
  <c r="CM53" i="24" s="1"/>
  <c r="BI53" i="24"/>
  <c r="CG53" i="24" s="1"/>
  <c r="BY53" i="24"/>
  <c r="BN53" i="24"/>
  <c r="CL53" i="24" s="1"/>
  <c r="CD53" i="24"/>
  <c r="FE243" i="24"/>
  <c r="EY288" i="17"/>
  <c r="FW288" i="17" s="1"/>
  <c r="EU147" i="17"/>
  <c r="FS147" i="17" s="1"/>
  <c r="FF242" i="17"/>
  <c r="DI289" i="17"/>
  <c r="CS289" i="17"/>
  <c r="DA289" i="17"/>
  <c r="DQ289" i="17"/>
  <c r="EO289" i="17"/>
  <c r="EG289" i="17"/>
  <c r="EW289" i="17" s="1"/>
  <c r="EN99" i="17"/>
  <c r="DH99" i="17"/>
  <c r="CR99" i="17"/>
  <c r="CZ99" i="17"/>
  <c r="DP99" i="17"/>
  <c r="CP50" i="17"/>
  <c r="DN50" i="17"/>
  <c r="EL50" i="17" s="1"/>
  <c r="CX50" i="17"/>
  <c r="DR243" i="17"/>
  <c r="EP243" i="17" s="1"/>
  <c r="DB243" i="17"/>
  <c r="DJ243" i="17"/>
  <c r="CT243" i="17"/>
  <c r="FO147" i="17"/>
  <c r="FO287" i="17"/>
  <c r="FW287" i="17" s="1"/>
  <c r="FW49" i="17"/>
  <c r="FN288" i="17"/>
  <c r="EV147" i="17"/>
  <c r="FT147" i="17" s="1"/>
  <c r="FX287" i="17"/>
  <c r="FH97" i="17"/>
  <c r="FX97" i="17" s="1"/>
  <c r="FO242" i="17"/>
  <c r="EN196" i="17"/>
  <c r="CZ196" i="17"/>
  <c r="DP196" i="17"/>
  <c r="DX196" i="17" s="1"/>
  <c r="CR196" i="17"/>
  <c r="DH196" i="17"/>
  <c r="EG148" i="17"/>
  <c r="DQ148" i="17"/>
  <c r="EO148" i="17" s="1"/>
  <c r="DA148" i="17"/>
  <c r="DI148" i="17"/>
  <c r="CS148" i="17"/>
  <c r="FI147" i="17"/>
  <c r="FE334" i="17"/>
  <c r="FE49" i="17"/>
  <c r="EV242" i="17"/>
  <c r="FT242" i="17" s="1"/>
  <c r="EF334" i="17"/>
  <c r="FL334" i="17" s="1"/>
  <c r="EV334" i="17"/>
  <c r="FG50" i="24"/>
  <c r="FQ49" i="24"/>
  <c r="FZ47" i="23"/>
  <c r="FQ48" i="23"/>
  <c r="FZ48" i="23" s="1"/>
  <c r="FT30" i="17"/>
  <c r="EU32" i="17"/>
  <c r="FC32" i="17"/>
  <c r="EC31" i="17"/>
  <c r="FI31" i="17" s="1"/>
  <c r="DU31" i="17"/>
  <c r="DV32" i="17"/>
  <c r="ED32" i="17"/>
  <c r="FJ32" i="17" s="1"/>
  <c r="EE33" i="17"/>
  <c r="FK33" i="17" s="1"/>
  <c r="DW33" i="17"/>
  <c r="EF31" i="17"/>
  <c r="FL31" i="17" s="1"/>
  <c r="DX31" i="17"/>
  <c r="FD31" i="17" s="1"/>
  <c r="EV31" i="17"/>
  <c r="FA30" i="17"/>
  <c r="ES30" i="17"/>
  <c r="EB335" i="24"/>
  <c r="FP335" i="24"/>
  <c r="FL335" i="24"/>
  <c r="FB334" i="24"/>
  <c r="FJ334" i="24"/>
  <c r="FR334" i="24" s="1"/>
  <c r="FD335" i="24"/>
  <c r="EM335" i="24"/>
  <c r="FC335" i="24" s="1"/>
  <c r="DV335" i="24"/>
  <c r="FM335" i="24"/>
  <c r="EA289" i="24"/>
  <c r="EO289" i="24"/>
  <c r="FE289" i="24" s="1"/>
  <c r="FW287" i="24"/>
  <c r="DV289" i="24"/>
  <c r="DX289" i="24"/>
  <c r="FH289" i="24"/>
  <c r="DW289" i="24"/>
  <c r="FC289" i="24" s="1"/>
  <c r="EK289" i="24"/>
  <c r="FA289" i="24" s="1"/>
  <c r="DU243" i="24"/>
  <c r="EP243" i="24"/>
  <c r="EB196" i="24"/>
  <c r="EK196" i="24"/>
  <c r="FI196" i="24" s="1"/>
  <c r="EW195" i="24"/>
  <c r="EW147" i="24"/>
  <c r="FE148" i="24"/>
  <c r="ED148" i="24"/>
  <c r="CV148" i="24"/>
  <c r="DZ148" i="24"/>
  <c r="FF148" i="24" s="1"/>
  <c r="DW148" i="24"/>
  <c r="FB98" i="24"/>
  <c r="FR98" i="24" s="1"/>
  <c r="DZ99" i="24"/>
  <c r="FJ98" i="24"/>
  <c r="FS98" i="24"/>
  <c r="CV99" i="24"/>
  <c r="FP99" i="24" s="1"/>
  <c r="EL99" i="24"/>
  <c r="FI99" i="24"/>
  <c r="FC98" i="24"/>
  <c r="FZ97" i="24"/>
  <c r="DU51" i="24"/>
  <c r="FX49" i="24"/>
  <c r="FE50" i="24"/>
  <c r="FR49" i="24"/>
  <c r="FR50" i="24"/>
  <c r="DX51" i="24"/>
  <c r="FD51" i="24" s="1"/>
  <c r="EV50" i="24"/>
  <c r="DZ51" i="24"/>
  <c r="FF51" i="24" s="1"/>
  <c r="EA51" i="24"/>
  <c r="FG51" i="24" s="1"/>
  <c r="DW51" i="24"/>
  <c r="FC51" i="24" s="1"/>
  <c r="FP50" i="24"/>
  <c r="FQ50" i="24"/>
  <c r="FO51" i="24"/>
  <c r="FT49" i="24"/>
  <c r="FN51" i="24"/>
  <c r="EZ50" i="24"/>
  <c r="FD50" i="24"/>
  <c r="FS50" i="24"/>
  <c r="FM51" i="24"/>
  <c r="EB51" i="24"/>
  <c r="FH51" i="24" s="1"/>
  <c r="DY51" i="24"/>
  <c r="FE51" i="24" s="1"/>
  <c r="CO51" i="24"/>
  <c r="FN148" i="24"/>
  <c r="AS53" i="24"/>
  <c r="FO148" i="24"/>
  <c r="X199" i="24"/>
  <c r="AS198" i="24"/>
  <c r="DQ197" i="24"/>
  <c r="EO197" i="24" s="1"/>
  <c r="DA197" i="24"/>
  <c r="CS197" i="24"/>
  <c r="DI197" i="24"/>
  <c r="FN196" i="24"/>
  <c r="CT336" i="24"/>
  <c r="DJ336" i="24"/>
  <c r="EH336" i="24" s="1"/>
  <c r="DR336" i="24"/>
  <c r="EP336" i="24" s="1"/>
  <c r="FR288" i="24"/>
  <c r="FV50" i="24"/>
  <c r="EW243" i="24"/>
  <c r="DZ289" i="24"/>
  <c r="FF289" i="24" s="1"/>
  <c r="FE242" i="24"/>
  <c r="FU242" i="24" s="1"/>
  <c r="EA335" i="24"/>
  <c r="FG335" i="24" s="1"/>
  <c r="ES99" i="24"/>
  <c r="CR243" i="24"/>
  <c r="DX99" i="24"/>
  <c r="FD99" i="24" s="1"/>
  <c r="FT334" i="24"/>
  <c r="DC149" i="24"/>
  <c r="DS149" i="24"/>
  <c r="DK149" i="24"/>
  <c r="CU149" i="24"/>
  <c r="FT242" i="24"/>
  <c r="FS334" i="24"/>
  <c r="FZ287" i="24"/>
  <c r="CU244" i="24"/>
  <c r="DC244" i="24"/>
  <c r="DK244" i="24"/>
  <c r="EI244" i="24" s="1"/>
  <c r="DS244" i="24"/>
  <c r="EA244" i="24" s="1"/>
  <c r="DW196" i="24"/>
  <c r="DA290" i="24"/>
  <c r="DQ290" i="24"/>
  <c r="EO290" i="24" s="1"/>
  <c r="DI290" i="24"/>
  <c r="EG290" i="24" s="1"/>
  <c r="DP290" i="24"/>
  <c r="EN290" i="24" s="1"/>
  <c r="DH290" i="24"/>
  <c r="CR290" i="24"/>
  <c r="CZ290" i="24"/>
  <c r="CQ52" i="24"/>
  <c r="DO52" i="24"/>
  <c r="CY52" i="24"/>
  <c r="DG52" i="24"/>
  <c r="CU52" i="24"/>
  <c r="DC52" i="24"/>
  <c r="DK52" i="24"/>
  <c r="DS52" i="24"/>
  <c r="CS100" i="24"/>
  <c r="DA100" i="24"/>
  <c r="DI100" i="24"/>
  <c r="DQ100" i="24"/>
  <c r="FV242" i="24"/>
  <c r="AS337" i="24"/>
  <c r="ED196" i="24"/>
  <c r="FJ289" i="24"/>
  <c r="FS147" i="24"/>
  <c r="FB335" i="24"/>
  <c r="FE99" i="24"/>
  <c r="FT288" i="24"/>
  <c r="FU147" i="24"/>
  <c r="FL51" i="24"/>
  <c r="FV147" i="24"/>
  <c r="FR195" i="24"/>
  <c r="CX149" i="24"/>
  <c r="DN149" i="24"/>
  <c r="EL149" i="24" s="1"/>
  <c r="DF149" i="24"/>
  <c r="ED149" i="24" s="1"/>
  <c r="FU241" i="24"/>
  <c r="FZ241" i="24" s="1"/>
  <c r="FP289" i="24"/>
  <c r="FX98" i="24"/>
  <c r="CQ244" i="24"/>
  <c r="CY244" i="24"/>
  <c r="DG244" i="24"/>
  <c r="DO244" i="24"/>
  <c r="EM244" i="24" s="1"/>
  <c r="FQ195" i="24"/>
  <c r="EM243" i="24"/>
  <c r="FC243" i="24" s="1"/>
  <c r="ER243" i="24"/>
  <c r="FH243" i="24" s="1"/>
  <c r="EV289" i="24"/>
  <c r="EJ99" i="24"/>
  <c r="FH99" i="24" s="1"/>
  <c r="ET148" i="24"/>
  <c r="CR148" i="24"/>
  <c r="CY196" i="24"/>
  <c r="DE290" i="24"/>
  <c r="DM290" i="24"/>
  <c r="EK290" i="24" s="1"/>
  <c r="CO290" i="24"/>
  <c r="CW290" i="24"/>
  <c r="CX100" i="24"/>
  <c r="DF100" i="24"/>
  <c r="DV100" i="24" s="1"/>
  <c r="DN100" i="24"/>
  <c r="EL100" i="24" s="1"/>
  <c r="CP100" i="24"/>
  <c r="CO100" i="24"/>
  <c r="CW100" i="24"/>
  <c r="DE100" i="24"/>
  <c r="DM100" i="24"/>
  <c r="DU100" i="24" s="1"/>
  <c r="EY148" i="24"/>
  <c r="EX148" i="24"/>
  <c r="EQ243" i="24"/>
  <c r="FG243" i="24" s="1"/>
  <c r="CO197" i="24"/>
  <c r="CW197" i="24"/>
  <c r="DE197" i="24"/>
  <c r="DM197" i="24"/>
  <c r="DU197" i="24" s="1"/>
  <c r="CT197" i="24"/>
  <c r="DB197" i="24"/>
  <c r="DJ197" i="24"/>
  <c r="DR197" i="24"/>
  <c r="DZ197" i="24" s="1"/>
  <c r="EI289" i="24"/>
  <c r="FO289" i="24" s="1"/>
  <c r="DE336" i="24"/>
  <c r="CW336" i="24"/>
  <c r="DM336" i="24"/>
  <c r="EK336" i="24" s="1"/>
  <c r="CQ336" i="24"/>
  <c r="CY336" i="24"/>
  <c r="DG336" i="24"/>
  <c r="EE336" i="24" s="1"/>
  <c r="DO336" i="24"/>
  <c r="CU336" i="24"/>
  <c r="DC336" i="24"/>
  <c r="DK336" i="24"/>
  <c r="EI336" i="24" s="1"/>
  <c r="DS336" i="24"/>
  <c r="CX243" i="24"/>
  <c r="FN334" i="24"/>
  <c r="FW98" i="24"/>
  <c r="DB335" i="24"/>
  <c r="FW147" i="24"/>
  <c r="EW148" i="24"/>
  <c r="CO148" i="24"/>
  <c r="ES334" i="24"/>
  <c r="CS243" i="24"/>
  <c r="FM243" i="24" s="1"/>
  <c r="FM50" i="24"/>
  <c r="EK243" i="24"/>
  <c r="FA243" i="24" s="1"/>
  <c r="DY196" i="24"/>
  <c r="FX195" i="24"/>
  <c r="DY335" i="24"/>
  <c r="FE335" i="24" s="1"/>
  <c r="EM148" i="24"/>
  <c r="FC148" i="24" s="1"/>
  <c r="EU195" i="24"/>
  <c r="CW335" i="24"/>
  <c r="FI335" i="24" s="1"/>
  <c r="FU98" i="24"/>
  <c r="FN195" i="24"/>
  <c r="FH147" i="24"/>
  <c r="FX147" i="24" s="1"/>
  <c r="FD289" i="24"/>
  <c r="FB148" i="24"/>
  <c r="EV335" i="24"/>
  <c r="FT335" i="24" s="1"/>
  <c r="CY243" i="24"/>
  <c r="FK243" i="24" s="1"/>
  <c r="EZ289" i="24"/>
  <c r="FX289" i="24" s="1"/>
  <c r="CZ289" i="24"/>
  <c r="FL289" i="24" s="1"/>
  <c r="EU51" i="24"/>
  <c r="EQ99" i="24"/>
  <c r="EY99" i="24" s="1"/>
  <c r="EM99" i="24"/>
  <c r="FC99" i="24" s="1"/>
  <c r="CP148" i="24"/>
  <c r="FJ148" i="24" s="1"/>
  <c r="CR244" i="24"/>
  <c r="CZ244" i="24"/>
  <c r="DH244" i="24"/>
  <c r="EF244" i="24" s="1"/>
  <c r="DP244" i="24"/>
  <c r="CN244" i="24"/>
  <c r="CV244" i="24" s="1"/>
  <c r="DL244" i="24"/>
  <c r="EJ244" i="24" s="1"/>
  <c r="DT244" i="24"/>
  <c r="ER244" i="24" s="1"/>
  <c r="CT290" i="24"/>
  <c r="DB290" i="24"/>
  <c r="DJ290" i="24"/>
  <c r="DR290" i="24"/>
  <c r="CZ52" i="24"/>
  <c r="CR52" i="24"/>
  <c r="DH52" i="24"/>
  <c r="EF52" i="24" s="1"/>
  <c r="DP52" i="24"/>
  <c r="EN52" i="24" s="1"/>
  <c r="DT52" i="24"/>
  <c r="ER52" i="24" s="1"/>
  <c r="CV52" i="24"/>
  <c r="DL52" i="24"/>
  <c r="EJ52" i="24" s="1"/>
  <c r="EZ335" i="24"/>
  <c r="DJ100" i="24"/>
  <c r="CT100" i="24"/>
  <c r="DB100" i="24"/>
  <c r="DR100" i="24"/>
  <c r="DZ100" i="24" s="1"/>
  <c r="EA148" i="24"/>
  <c r="FG148" i="24" s="1"/>
  <c r="EX243" i="24"/>
  <c r="EX51" i="24"/>
  <c r="EP99" i="24"/>
  <c r="FF99" i="24" s="1"/>
  <c r="EL196" i="24"/>
  <c r="FJ196" i="24" s="1"/>
  <c r="FC195" i="24"/>
  <c r="ED51" i="24"/>
  <c r="FJ51" i="24" s="1"/>
  <c r="CS148" i="24"/>
  <c r="FM148" i="24" s="1"/>
  <c r="EK148" i="24"/>
  <c r="FA148" i="24" s="1"/>
  <c r="FI98" i="24"/>
  <c r="ET335" i="24"/>
  <c r="EW99" i="24"/>
  <c r="ET147" i="24"/>
  <c r="EV147" i="24"/>
  <c r="EY50" i="24"/>
  <c r="FI289" i="24"/>
  <c r="X151" i="24"/>
  <c r="AS150" i="24"/>
  <c r="DE149" i="24"/>
  <c r="EC149" i="24" s="1"/>
  <c r="DM149" i="24"/>
  <c r="EK149" i="24" s="1"/>
  <c r="CO149" i="24"/>
  <c r="CW149" i="24"/>
  <c r="FV288" i="24"/>
  <c r="FL98" i="24"/>
  <c r="FV334" i="24"/>
  <c r="EY51" i="24"/>
  <c r="EZ51" i="24"/>
  <c r="EU99" i="24"/>
  <c r="EN148" i="24"/>
  <c r="EV148" i="24" s="1"/>
  <c r="DE244" i="24"/>
  <c r="DM244" i="24"/>
  <c r="EK244" i="24" s="1"/>
  <c r="CO244" i="24"/>
  <c r="CW244" i="24"/>
  <c r="CP290" i="24"/>
  <c r="DF290" i="24"/>
  <c r="DV290" i="24" s="1"/>
  <c r="DN290" i="24"/>
  <c r="EL290" i="24" s="1"/>
  <c r="EU335" i="24"/>
  <c r="X102" i="24"/>
  <c r="AS101" i="24"/>
  <c r="DB243" i="24"/>
  <c r="FN243" i="24" s="1"/>
  <c r="CQ197" i="24"/>
  <c r="DG197" i="24"/>
  <c r="EE197" i="24" s="1"/>
  <c r="DO197" i="24"/>
  <c r="EM197" i="24" s="1"/>
  <c r="DC197" i="24"/>
  <c r="DK197" i="24"/>
  <c r="DS197" i="24"/>
  <c r="EA197" i="24" s="1"/>
  <c r="CU197" i="24"/>
  <c r="FK289" i="24"/>
  <c r="CZ336" i="24"/>
  <c r="DH336" i="24"/>
  <c r="EF336" i="24" s="1"/>
  <c r="DP336" i="24"/>
  <c r="FZ146" i="24"/>
  <c r="EJ148" i="24"/>
  <c r="FP148" i="24" s="1"/>
  <c r="DV243" i="24"/>
  <c r="FU195" i="24"/>
  <c r="EU288" i="24"/>
  <c r="EW51" i="24"/>
  <c r="CX335" i="24"/>
  <c r="FJ335" i="24" s="1"/>
  <c r="DA99" i="24"/>
  <c r="FM99" i="24" s="1"/>
  <c r="EK51" i="24"/>
  <c r="FA51" i="24" s="1"/>
  <c r="FO335" i="24"/>
  <c r="FI334" i="24"/>
  <c r="EW289" i="24"/>
  <c r="FK288" i="24"/>
  <c r="FA335" i="24"/>
  <c r="FL99" i="24"/>
  <c r="CZ149" i="24"/>
  <c r="DP149" i="24"/>
  <c r="DH149" i="24"/>
  <c r="EF149" i="24" s="1"/>
  <c r="CZ196" i="24"/>
  <c r="FL196" i="24" s="1"/>
  <c r="DC196" i="24"/>
  <c r="FO196" i="24" s="1"/>
  <c r="FC242" i="24"/>
  <c r="FS242" i="24" s="1"/>
  <c r="DC99" i="24"/>
  <c r="EZ243" i="24"/>
  <c r="FK51" i="24"/>
  <c r="CY99" i="24"/>
  <c r="FK99" i="24" s="1"/>
  <c r="FR242" i="24"/>
  <c r="EV98" i="24"/>
  <c r="CS244" i="24"/>
  <c r="DA244" i="24"/>
  <c r="DI244" i="24"/>
  <c r="DQ244" i="24"/>
  <c r="EO244" i="24" s="1"/>
  <c r="EE196" i="24"/>
  <c r="EU196" i="24" s="1"/>
  <c r="EJ196" i="24"/>
  <c r="FH196" i="24" s="1"/>
  <c r="EI290" i="24"/>
  <c r="CU290" i="24"/>
  <c r="DC290" i="24"/>
  <c r="DS290" i="24"/>
  <c r="EQ290" i="24" s="1"/>
  <c r="DK290" i="24"/>
  <c r="CS52" i="24"/>
  <c r="DA52" i="24"/>
  <c r="DI52" i="24"/>
  <c r="EG52" i="24" s="1"/>
  <c r="DQ52" i="24"/>
  <c r="CY100" i="24"/>
  <c r="DG100" i="24"/>
  <c r="EE100" i="24" s="1"/>
  <c r="DO100" i="24"/>
  <c r="EM100" i="24" s="1"/>
  <c r="CQ100" i="24"/>
  <c r="EI100" i="24"/>
  <c r="CU100" i="24"/>
  <c r="DC100" i="24"/>
  <c r="DK100" i="24"/>
  <c r="DS100" i="24"/>
  <c r="EA100" i="24" s="1"/>
  <c r="FT333" i="24"/>
  <c r="FW288" i="24"/>
  <c r="EY243" i="24"/>
  <c r="EX196" i="24"/>
  <c r="FW242" i="24"/>
  <c r="CN336" i="24"/>
  <c r="CV336" i="24" s="1"/>
  <c r="DL336" i="24"/>
  <c r="EJ336" i="24" s="1"/>
  <c r="DT336" i="24"/>
  <c r="EB336" i="24" s="1"/>
  <c r="EH335" i="24"/>
  <c r="ED99" i="24"/>
  <c r="ET99" i="24" s="1"/>
  <c r="DB289" i="24"/>
  <c r="FN289" i="24" s="1"/>
  <c r="ES243" i="24"/>
  <c r="FR333" i="24"/>
  <c r="FZ333" i="24" s="1"/>
  <c r="FK148" i="24"/>
  <c r="ES98" i="24"/>
  <c r="FQ98" i="24" s="1"/>
  <c r="EF243" i="24"/>
  <c r="EV243" i="24" s="1"/>
  <c r="FF195" i="24"/>
  <c r="FV195" i="24" s="1"/>
  <c r="DO149" i="24"/>
  <c r="EM149" i="24" s="1"/>
  <c r="CY149" i="24"/>
  <c r="CQ149" i="24"/>
  <c r="DG149" i="24"/>
  <c r="FO50" i="24"/>
  <c r="DD243" i="24"/>
  <c r="FP243" i="24" s="1"/>
  <c r="EZ99" i="24"/>
  <c r="EL244" i="24"/>
  <c r="CX244" i="24"/>
  <c r="DF244" i="24"/>
  <c r="DN244" i="24"/>
  <c r="CP244" i="24"/>
  <c r="X292" i="24"/>
  <c r="AS291" i="24"/>
  <c r="CP52" i="24"/>
  <c r="CX52" i="24"/>
  <c r="DF52" i="24"/>
  <c r="DN52" i="24"/>
  <c r="EL52" i="24" s="1"/>
  <c r="DM52" i="24"/>
  <c r="EK52" i="24" s="1"/>
  <c r="CW52" i="24"/>
  <c r="CO52" i="24"/>
  <c r="DE52" i="24"/>
  <c r="FK335" i="24"/>
  <c r="FH335" i="24"/>
  <c r="DC243" i="24"/>
  <c r="FO243" i="24" s="1"/>
  <c r="DN197" i="24"/>
  <c r="DF197" i="24"/>
  <c r="ED197" i="24" s="1"/>
  <c r="CX197" i="24"/>
  <c r="EL197" i="24"/>
  <c r="DP197" i="24"/>
  <c r="DX197" i="24" s="1"/>
  <c r="CZ197" i="24"/>
  <c r="CR197" i="24"/>
  <c r="DH197" i="24"/>
  <c r="EF197" i="24" s="1"/>
  <c r="DT197" i="24"/>
  <c r="CN197" i="24"/>
  <c r="DD197" i="24" s="1"/>
  <c r="CV197" i="24"/>
  <c r="DL197" i="24"/>
  <c r="EJ197" i="24" s="1"/>
  <c r="EU289" i="24"/>
  <c r="DA336" i="24"/>
  <c r="CS336" i="24"/>
  <c r="DI336" i="24"/>
  <c r="EG336" i="24" s="1"/>
  <c r="DQ336" i="24"/>
  <c r="FU334" i="24"/>
  <c r="EB148" i="24"/>
  <c r="FB289" i="24"/>
  <c r="DV51" i="24"/>
  <c r="FQ147" i="24"/>
  <c r="EP335" i="24"/>
  <c r="EX335" i="24" s="1"/>
  <c r="EX289" i="24"/>
  <c r="EG196" i="24"/>
  <c r="EW196" i="24" s="1"/>
  <c r="EW335" i="24"/>
  <c r="FA99" i="24"/>
  <c r="FM289" i="24"/>
  <c r="ES335" i="24"/>
  <c r="EV99" i="24"/>
  <c r="FT99" i="24" s="1"/>
  <c r="FJ147" i="24"/>
  <c r="FL147" i="24"/>
  <c r="DR149" i="24"/>
  <c r="CT149" i="24"/>
  <c r="EP149" i="24"/>
  <c r="DB149" i="24"/>
  <c r="DJ149" i="24"/>
  <c r="EH149" i="24" s="1"/>
  <c r="CS149" i="24"/>
  <c r="DQ149" i="24"/>
  <c r="EO149" i="24" s="1"/>
  <c r="DA149" i="24"/>
  <c r="DI149" i="24"/>
  <c r="EG149" i="24" s="1"/>
  <c r="DY149" i="24"/>
  <c r="FX288" i="24"/>
  <c r="X246" i="24"/>
  <c r="AS245" i="24"/>
  <c r="FP51" i="24"/>
  <c r="EU243" i="24"/>
  <c r="FT195" i="24"/>
  <c r="CT244" i="24"/>
  <c r="DB244" i="24"/>
  <c r="DJ244" i="24"/>
  <c r="DZ244" i="24" s="1"/>
  <c r="DR244" i="24"/>
  <c r="EP244" i="24" s="1"/>
  <c r="CN290" i="24"/>
  <c r="DD290" i="24" s="1"/>
  <c r="DL290" i="24"/>
  <c r="EJ290" i="24" s="1"/>
  <c r="DT290" i="24"/>
  <c r="DO290" i="24"/>
  <c r="EM290" i="24" s="1"/>
  <c r="DG290" i="24"/>
  <c r="EE290" i="24" s="1"/>
  <c r="CY290" i="24"/>
  <c r="CT52" i="24"/>
  <c r="DB52" i="24"/>
  <c r="DJ52" i="24"/>
  <c r="EH52" i="24" s="1"/>
  <c r="DR52" i="24"/>
  <c r="CR100" i="24"/>
  <c r="CZ100" i="24"/>
  <c r="DH100" i="24"/>
  <c r="EF100" i="24" s="1"/>
  <c r="DP100" i="24"/>
  <c r="EN100" i="24" s="1"/>
  <c r="CN100" i="24"/>
  <c r="CV100" i="24" s="1"/>
  <c r="DT100" i="24"/>
  <c r="ER100" i="24" s="1"/>
  <c r="DD100" i="24"/>
  <c r="DL100" i="24"/>
  <c r="EJ100" i="24" s="1"/>
  <c r="FF243" i="24"/>
  <c r="CP336" i="24"/>
  <c r="CX336" i="24"/>
  <c r="DF336" i="24"/>
  <c r="DN336" i="24"/>
  <c r="EX99" i="24"/>
  <c r="ED243" i="24"/>
  <c r="ET243" i="24" s="1"/>
  <c r="ET289" i="24"/>
  <c r="FW334" i="24"/>
  <c r="FU288" i="24"/>
  <c r="ES196" i="24"/>
  <c r="FX242" i="24"/>
  <c r="FI243" i="24"/>
  <c r="ES51" i="24"/>
  <c r="EY335" i="24"/>
  <c r="FW335" i="24" s="1"/>
  <c r="EV51" i="24"/>
  <c r="FQ242" i="24"/>
  <c r="CN149" i="24"/>
  <c r="DD149" i="24" s="1"/>
  <c r="DT149" i="24"/>
  <c r="ER149" i="24" s="1"/>
  <c r="DL149" i="24"/>
  <c r="EJ149" i="24" s="1"/>
  <c r="EV196" i="24"/>
  <c r="EY196" i="24"/>
  <c r="FB333" i="23"/>
  <c r="EB334" i="23"/>
  <c r="FH334" i="23" s="1"/>
  <c r="ET333" i="23"/>
  <c r="FR333" i="23" s="1"/>
  <c r="DV334" i="23"/>
  <c r="EC334" i="23"/>
  <c r="FA334" i="23" s="1"/>
  <c r="FZ332" i="23"/>
  <c r="EJ334" i="23"/>
  <c r="DZ334" i="23"/>
  <c r="DY334" i="23"/>
  <c r="EW288" i="23"/>
  <c r="FM288" i="23"/>
  <c r="FZ287" i="23"/>
  <c r="FI288" i="23"/>
  <c r="FQ288" i="23"/>
  <c r="DV289" i="23"/>
  <c r="FA289" i="23"/>
  <c r="EQ244" i="23"/>
  <c r="EP244" i="23"/>
  <c r="FF244" i="23" s="1"/>
  <c r="EL244" i="23"/>
  <c r="FB244" i="23" s="1"/>
  <c r="FT243" i="23"/>
  <c r="FA243" i="23"/>
  <c r="EX243" i="23"/>
  <c r="FG243" i="23"/>
  <c r="FM243" i="23"/>
  <c r="FU243" i="23" s="1"/>
  <c r="EB244" i="23"/>
  <c r="DZ196" i="23"/>
  <c r="DW196" i="23"/>
  <c r="FG195" i="23"/>
  <c r="FW195" i="23" s="1"/>
  <c r="FJ195" i="23"/>
  <c r="FR195" i="23" s="1"/>
  <c r="FL195" i="23"/>
  <c r="DV196" i="23"/>
  <c r="DX196" i="23"/>
  <c r="FV148" i="23"/>
  <c r="FX148" i="23"/>
  <c r="DX149" i="23"/>
  <c r="FD149" i="23" s="1"/>
  <c r="FU148" i="23"/>
  <c r="FU147" i="23"/>
  <c r="FZ147" i="23" s="1"/>
  <c r="EK100" i="23"/>
  <c r="FS99" i="23"/>
  <c r="FW99" i="23"/>
  <c r="FF99" i="23"/>
  <c r="FW98" i="23"/>
  <c r="FI100" i="23"/>
  <c r="EA100" i="23"/>
  <c r="DY100" i="23"/>
  <c r="FE100" i="23" s="1"/>
  <c r="FT98" i="23"/>
  <c r="DX50" i="23"/>
  <c r="FB49" i="23"/>
  <c r="FJ49" i="23"/>
  <c r="DV50" i="23"/>
  <c r="EY49" i="23"/>
  <c r="FO49" i="23"/>
  <c r="DY50" i="23"/>
  <c r="FX49" i="23"/>
  <c r="FS49" i="23"/>
  <c r="EA50" i="23"/>
  <c r="FG50" i="23" s="1"/>
  <c r="DU50" i="23"/>
  <c r="EX49" i="23"/>
  <c r="EO50" i="23"/>
  <c r="FM50" i="23" s="1"/>
  <c r="FQ49" i="23"/>
  <c r="CP50" i="23"/>
  <c r="FO50" i="23"/>
  <c r="FW243" i="23"/>
  <c r="FZ194" i="23"/>
  <c r="DX100" i="23"/>
  <c r="FD100" i="23" s="1"/>
  <c r="CX245" i="23"/>
  <c r="DF245" i="23"/>
  <c r="DN245" i="23"/>
  <c r="CP245" i="23"/>
  <c r="FU333" i="23"/>
  <c r="CT334" i="23"/>
  <c r="CU149" i="23"/>
  <c r="CQ149" i="23"/>
  <c r="EU333" i="23"/>
  <c r="ES289" i="23"/>
  <c r="CY244" i="23"/>
  <c r="FK244" i="23" s="1"/>
  <c r="EO196" i="23"/>
  <c r="EJ100" i="23"/>
  <c r="FH100" i="23" s="1"/>
  <c r="DW334" i="23"/>
  <c r="FC334" i="23" s="1"/>
  <c r="DB149" i="23"/>
  <c r="CW149" i="23"/>
  <c r="FI149" i="23" s="1"/>
  <c r="CW244" i="23"/>
  <c r="DU196" i="23"/>
  <c r="FP50" i="23"/>
  <c r="DW289" i="23"/>
  <c r="FC289" i="23" s="1"/>
  <c r="FP289" i="23"/>
  <c r="CW101" i="23"/>
  <c r="DM101" i="23"/>
  <c r="EK101" i="23" s="1"/>
  <c r="DE101" i="23"/>
  <c r="EC101" i="23" s="1"/>
  <c r="CV334" i="23"/>
  <c r="FP334" i="23" s="1"/>
  <c r="FE149" i="23"/>
  <c r="CV290" i="23"/>
  <c r="DT290" i="23"/>
  <c r="DD290" i="23"/>
  <c r="DL290" i="23"/>
  <c r="EJ290" i="23" s="1"/>
  <c r="DG335" i="23"/>
  <c r="EE335" i="23" s="1"/>
  <c r="CY335" i="23"/>
  <c r="DO335" i="23"/>
  <c r="CQ335" i="23"/>
  <c r="DD335" i="23"/>
  <c r="DL335" i="23"/>
  <c r="DT335" i="23"/>
  <c r="ER335" i="23" s="1"/>
  <c r="CV335" i="23"/>
  <c r="EO335" i="23"/>
  <c r="DQ335" i="23"/>
  <c r="DI335" i="23"/>
  <c r="EG335" i="23" s="1"/>
  <c r="CS335" i="23"/>
  <c r="DA335" i="23"/>
  <c r="CS244" i="23"/>
  <c r="X199" i="23"/>
  <c r="AS198" i="23"/>
  <c r="CU196" i="23"/>
  <c r="FO196" i="23" s="1"/>
  <c r="FC148" i="23"/>
  <c r="EV244" i="23"/>
  <c r="FN289" i="23"/>
  <c r="EW100" i="23"/>
  <c r="FU100" i="23" s="1"/>
  <c r="EF244" i="23"/>
  <c r="CU245" i="23"/>
  <c r="DC245" i="23"/>
  <c r="DS245" i="23"/>
  <c r="EQ245" i="23" s="1"/>
  <c r="DK245" i="23"/>
  <c r="EP196" i="23"/>
  <c r="CR50" i="23"/>
  <c r="CR289" i="23"/>
  <c r="FL289" i="23" s="1"/>
  <c r="FU195" i="23"/>
  <c r="DW244" i="23"/>
  <c r="FC244" i="23" s="1"/>
  <c r="EB196" i="23"/>
  <c r="DW50" i="23"/>
  <c r="EY50" i="23"/>
  <c r="FW148" i="23"/>
  <c r="FZ98" i="23"/>
  <c r="EM100" i="23"/>
  <c r="FC100" i="23" s="1"/>
  <c r="DU149" i="23"/>
  <c r="FA149" i="23" s="1"/>
  <c r="X53" i="23"/>
  <c r="AS52" i="23"/>
  <c r="CR51" i="23"/>
  <c r="CZ51" i="23"/>
  <c r="DH51" i="23"/>
  <c r="EF51" i="23" s="1"/>
  <c r="DP51" i="23"/>
  <c r="EN51" i="23" s="1"/>
  <c r="DD51" i="23"/>
  <c r="CV51" i="23"/>
  <c r="DT51" i="23"/>
  <c r="ER51" i="23" s="1"/>
  <c r="DL51" i="23"/>
  <c r="EJ51" i="23" s="1"/>
  <c r="FR99" i="23"/>
  <c r="CO196" i="23"/>
  <c r="EB50" i="23"/>
  <c r="FH50" i="23" s="1"/>
  <c r="EO289" i="23"/>
  <c r="FM289" i="23" s="1"/>
  <c r="DA101" i="23"/>
  <c r="DI101" i="23"/>
  <c r="EG101" i="23" s="1"/>
  <c r="DQ101" i="23"/>
  <c r="DY101" i="23" s="1"/>
  <c r="EV334" i="23"/>
  <c r="EW149" i="23"/>
  <c r="EF290" i="23"/>
  <c r="DH290" i="23"/>
  <c r="CR290" i="23"/>
  <c r="CZ290" i="23"/>
  <c r="DP290" i="23"/>
  <c r="DX290" i="23" s="1"/>
  <c r="FR288" i="23"/>
  <c r="DH335" i="23"/>
  <c r="EF335" i="23" s="1"/>
  <c r="CZ335" i="23"/>
  <c r="CR335" i="23"/>
  <c r="DP335" i="23"/>
  <c r="DQ150" i="23"/>
  <c r="DI150" i="23"/>
  <c r="EG150" i="23" s="1"/>
  <c r="DA150" i="23"/>
  <c r="DO197" i="23"/>
  <c r="EM197" i="23" s="1"/>
  <c r="CY197" i="23"/>
  <c r="DG197" i="23"/>
  <c r="EE197" i="23" s="1"/>
  <c r="DH197" i="23"/>
  <c r="EF197" i="23" s="1"/>
  <c r="CR197" i="23"/>
  <c r="DP197" i="23"/>
  <c r="EN197" i="23" s="1"/>
  <c r="CZ197" i="23"/>
  <c r="FN288" i="23"/>
  <c r="FV288" i="23" s="1"/>
  <c r="EA196" i="23"/>
  <c r="FG196" i="23" s="1"/>
  <c r="EM196" i="23"/>
  <c r="EK50" i="23"/>
  <c r="FA50" i="23" s="1"/>
  <c r="FB334" i="23"/>
  <c r="EG196" i="23"/>
  <c r="EW196" i="23" s="1"/>
  <c r="FS148" i="23"/>
  <c r="EY244" i="23"/>
  <c r="CX51" i="23"/>
  <c r="DN51" i="23"/>
  <c r="DF51" i="23"/>
  <c r="ED51" i="23" s="1"/>
  <c r="FJ100" i="23"/>
  <c r="DZ50" i="23"/>
  <c r="CX101" i="23"/>
  <c r="DN101" i="23"/>
  <c r="DV101" i="23" s="1"/>
  <c r="DF101" i="23"/>
  <c r="EZ334" i="23"/>
  <c r="FX334" i="23" s="1"/>
  <c r="CS149" i="23"/>
  <c r="FM149" i="23" s="1"/>
  <c r="FJ149" i="23"/>
  <c r="EL50" i="23"/>
  <c r="DM150" i="23"/>
  <c r="EK150" i="23" s="1"/>
  <c r="DE150" i="23"/>
  <c r="DU150" i="23" s="1"/>
  <c r="CW150" i="23"/>
  <c r="CO150" i="23"/>
  <c r="DQ197" i="23"/>
  <c r="EO197" i="23" s="1"/>
  <c r="DA197" i="23"/>
  <c r="DI197" i="23"/>
  <c r="EG197" i="23" s="1"/>
  <c r="EN196" i="23"/>
  <c r="EV196" i="23" s="1"/>
  <c r="FT148" i="23"/>
  <c r="EZ149" i="23"/>
  <c r="FL149" i="23"/>
  <c r="FI50" i="23"/>
  <c r="FU242" i="23"/>
  <c r="FZ242" i="23" s="1"/>
  <c r="EV195" i="23"/>
  <c r="FT195" i="23" s="1"/>
  <c r="FL244" i="23"/>
  <c r="DO245" i="23"/>
  <c r="EM245" i="23" s="1"/>
  <c r="CQ245" i="23"/>
  <c r="CY245" i="23"/>
  <c r="DG245" i="23"/>
  <c r="EE245" i="23" s="1"/>
  <c r="EH196" i="23"/>
  <c r="FF196" i="23" s="1"/>
  <c r="FS195" i="23"/>
  <c r="EZ100" i="23"/>
  <c r="FE334" i="23"/>
  <c r="CS51" i="23"/>
  <c r="DI51" i="23"/>
  <c r="EG51" i="23" s="1"/>
  <c r="DQ51" i="23"/>
  <c r="FB100" i="23"/>
  <c r="EQ101" i="23"/>
  <c r="DK101" i="23"/>
  <c r="CU101" i="23"/>
  <c r="DS101" i="23"/>
  <c r="EA101" i="23" s="1"/>
  <c r="DM290" i="23"/>
  <c r="CO290" i="23"/>
  <c r="DE290" i="23"/>
  <c r="EC290" i="23" s="1"/>
  <c r="CW290" i="23"/>
  <c r="DR290" i="23"/>
  <c r="CT290" i="23"/>
  <c r="DB290" i="23"/>
  <c r="DJ290" i="23"/>
  <c r="EH290" i="23" s="1"/>
  <c r="DM335" i="23"/>
  <c r="DE335" i="23"/>
  <c r="EC335" i="23" s="1"/>
  <c r="CW335" i="23"/>
  <c r="EG244" i="23"/>
  <c r="FE244" i="23" s="1"/>
  <c r="DJ150" i="23"/>
  <c r="DZ150" i="23" s="1"/>
  <c r="CT150" i="23"/>
  <c r="DR150" i="23"/>
  <c r="EP150" i="23" s="1"/>
  <c r="FH244" i="23"/>
  <c r="EB149" i="23"/>
  <c r="FH149" i="23" s="1"/>
  <c r="CY196" i="23"/>
  <c r="ES50" i="23"/>
  <c r="EV100" i="23"/>
  <c r="ES100" i="23"/>
  <c r="CO245" i="23"/>
  <c r="DM245" i="23"/>
  <c r="DE245" i="23"/>
  <c r="EC245" i="23" s="1"/>
  <c r="CW245" i="23"/>
  <c r="DD245" i="23"/>
  <c r="DT245" i="23"/>
  <c r="ER245" i="23" s="1"/>
  <c r="DL245" i="23"/>
  <c r="EJ245" i="23" s="1"/>
  <c r="FX195" i="23"/>
  <c r="FJ334" i="23"/>
  <c r="DX244" i="23"/>
  <c r="FD244" i="23" s="1"/>
  <c r="FS288" i="23"/>
  <c r="EP334" i="23"/>
  <c r="FF334" i="23" s="1"/>
  <c r="EA149" i="23"/>
  <c r="DW149" i="23"/>
  <c r="DD100" i="23"/>
  <c r="FP100" i="23" s="1"/>
  <c r="EU100" i="23"/>
  <c r="CQ334" i="23"/>
  <c r="FK334" i="23" s="1"/>
  <c r="EW334" i="23"/>
  <c r="FT288" i="23"/>
  <c r="EH149" i="23"/>
  <c r="EX149" i="23" s="1"/>
  <c r="FQ333" i="23"/>
  <c r="EK244" i="23"/>
  <c r="FA244" i="23" s="1"/>
  <c r="FN49" i="23"/>
  <c r="EQ100" i="23"/>
  <c r="FO100" i="23" s="1"/>
  <c r="AS102" i="23"/>
  <c r="FL334" i="23"/>
  <c r="ET149" i="23"/>
  <c r="FR148" i="23"/>
  <c r="EP335" i="23"/>
  <c r="CT335" i="23"/>
  <c r="DR335" i="23"/>
  <c r="DJ335" i="23"/>
  <c r="DF150" i="23"/>
  <c r="CP150" i="23"/>
  <c r="CX150" i="23"/>
  <c r="DN150" i="23"/>
  <c r="CW197" i="23"/>
  <c r="DE197" i="23"/>
  <c r="DM197" i="23"/>
  <c r="EW50" i="23"/>
  <c r="EZ244" i="23"/>
  <c r="FP149" i="23"/>
  <c r="EV149" i="23"/>
  <c r="EY196" i="23"/>
  <c r="FD49" i="23"/>
  <c r="AS246" i="23"/>
  <c r="FF289" i="23"/>
  <c r="DP245" i="23"/>
  <c r="CR245" i="23"/>
  <c r="EN245" i="23"/>
  <c r="DH245" i="23"/>
  <c r="DX245" i="23" s="1"/>
  <c r="CZ245" i="23"/>
  <c r="CS245" i="23"/>
  <c r="DI245" i="23"/>
  <c r="EG245" i="23" s="1"/>
  <c r="DY245" i="23"/>
  <c r="DQ245" i="23"/>
  <c r="EO245" i="23" s="1"/>
  <c r="ED196" i="23"/>
  <c r="ET196" i="23" s="1"/>
  <c r="EX289" i="23"/>
  <c r="EI149" i="23"/>
  <c r="EY149" i="23" s="1"/>
  <c r="EE149" i="23"/>
  <c r="EU149" i="23" s="1"/>
  <c r="FX99" i="23"/>
  <c r="EV289" i="23"/>
  <c r="EU244" i="23"/>
  <c r="EJ196" i="23"/>
  <c r="EZ196" i="23" s="1"/>
  <c r="EE50" i="23"/>
  <c r="EU50" i="23" s="1"/>
  <c r="EV49" i="23"/>
  <c r="FW288" i="23"/>
  <c r="CY100" i="23"/>
  <c r="FK100" i="23" s="1"/>
  <c r="FI334" i="23"/>
  <c r="CO51" i="23"/>
  <c r="DE51" i="23"/>
  <c r="DU51" i="23" s="1"/>
  <c r="DM51" i="23"/>
  <c r="EK51" i="23" s="1"/>
  <c r="DJ51" i="23"/>
  <c r="EH51" i="23" s="1"/>
  <c r="CT51" i="23"/>
  <c r="DR51" i="23"/>
  <c r="EP51" i="23" s="1"/>
  <c r="FQ148" i="23"/>
  <c r="FZ148" i="23" s="1"/>
  <c r="EH50" i="23"/>
  <c r="EX50" i="23" s="1"/>
  <c r="DD101" i="23"/>
  <c r="DT101" i="23"/>
  <c r="ER101" i="23" s="1"/>
  <c r="CV101" i="23"/>
  <c r="DL101" i="23"/>
  <c r="EJ101" i="23" s="1"/>
  <c r="EB101" i="23"/>
  <c r="DG101" i="23"/>
  <c r="DW101" i="23" s="1"/>
  <c r="CQ101" i="23"/>
  <c r="DO101" i="23"/>
  <c r="EM101" i="23" s="1"/>
  <c r="CY101" i="23"/>
  <c r="CP290" i="23"/>
  <c r="DF290" i="23"/>
  <c r="CX290" i="23"/>
  <c r="DN290" i="23"/>
  <c r="EL290" i="23" s="1"/>
  <c r="DN335" i="23"/>
  <c r="EL335" i="23" s="1"/>
  <c r="DF335" i="23"/>
  <c r="ED335" i="23" s="1"/>
  <c r="CP335" i="23"/>
  <c r="DP150" i="23"/>
  <c r="EN150" i="23" s="1"/>
  <c r="DH150" i="23"/>
  <c r="EF150" i="23" s="1"/>
  <c r="CZ150" i="23"/>
  <c r="CR150" i="23"/>
  <c r="EQ150" i="23"/>
  <c r="DK150" i="23"/>
  <c r="EA150" i="23" s="1"/>
  <c r="CU150" i="23"/>
  <c r="DS150" i="23"/>
  <c r="DC150" i="23"/>
  <c r="DB197" i="23"/>
  <c r="EH197" i="23"/>
  <c r="DR197" i="23"/>
  <c r="EP197" i="23" s="1"/>
  <c r="DJ197" i="23"/>
  <c r="FN243" i="23"/>
  <c r="EI289" i="23"/>
  <c r="EY289" i="23" s="1"/>
  <c r="EH100" i="23"/>
  <c r="FN100" i="23" s="1"/>
  <c r="EI334" i="23"/>
  <c r="EY334" i="23" s="1"/>
  <c r="ES243" i="23"/>
  <c r="FQ243" i="23" s="1"/>
  <c r="FL100" i="23"/>
  <c r="EF50" i="23"/>
  <c r="EV50" i="23" s="1"/>
  <c r="FI289" i="23"/>
  <c r="ET334" i="23"/>
  <c r="EU334" i="23"/>
  <c r="FS334" i="23" s="1"/>
  <c r="FO244" i="23"/>
  <c r="DZ149" i="23"/>
  <c r="FF149" i="23" s="1"/>
  <c r="FX333" i="23"/>
  <c r="ET100" i="23"/>
  <c r="EC196" i="23"/>
  <c r="ES196" i="23" s="1"/>
  <c r="EU289" i="23"/>
  <c r="EZ289" i="23"/>
  <c r="FU49" i="23"/>
  <c r="DH101" i="23"/>
  <c r="EF101" i="23" s="1"/>
  <c r="CR101" i="23"/>
  <c r="DP101" i="23"/>
  <c r="EN101" i="23" s="1"/>
  <c r="FB149" i="23"/>
  <c r="ET50" i="23"/>
  <c r="X292" i="23"/>
  <c r="AS291" i="23"/>
  <c r="DC335" i="23"/>
  <c r="DK335" i="23"/>
  <c r="EI335" i="23" s="1"/>
  <c r="DS335" i="23"/>
  <c r="EQ335" i="23" s="1"/>
  <c r="CU335" i="23"/>
  <c r="AS151" i="23"/>
  <c r="DC197" i="23"/>
  <c r="DS197" i="23"/>
  <c r="DK197" i="23"/>
  <c r="EI197" i="23" s="1"/>
  <c r="CU197" i="23"/>
  <c r="CX197" i="23"/>
  <c r="CP197" i="23"/>
  <c r="DN197" i="23"/>
  <c r="EL197" i="23" s="1"/>
  <c r="DF197" i="23"/>
  <c r="FQ99" i="23"/>
  <c r="ED289" i="23"/>
  <c r="FJ289" i="23" s="1"/>
  <c r="FP244" i="23"/>
  <c r="CT245" i="23"/>
  <c r="DB245" i="23"/>
  <c r="DJ245" i="23"/>
  <c r="EH245" i="23" s="1"/>
  <c r="DR245" i="23"/>
  <c r="FM334" i="23"/>
  <c r="ES334" i="23"/>
  <c r="FG244" i="23"/>
  <c r="ES149" i="23"/>
  <c r="DO51" i="23"/>
  <c r="EM51" i="23" s="1"/>
  <c r="DG51" i="23"/>
  <c r="CQ51" i="23"/>
  <c r="CY51" i="23"/>
  <c r="DS51" i="23"/>
  <c r="EQ51" i="23" s="1"/>
  <c r="DK51" i="23"/>
  <c r="CU51" i="23"/>
  <c r="DC51" i="23"/>
  <c r="ES244" i="23"/>
  <c r="EZ50" i="23"/>
  <c r="FK289" i="23"/>
  <c r="EH101" i="23"/>
  <c r="CT101" i="23"/>
  <c r="DJ101" i="23"/>
  <c r="DR101" i="23"/>
  <c r="EP101" i="23" s="1"/>
  <c r="DK290" i="23"/>
  <c r="CU290" i="23"/>
  <c r="EI290" i="23"/>
  <c r="DS290" i="23"/>
  <c r="EM290" i="23"/>
  <c r="DG290" i="23"/>
  <c r="CQ290" i="23"/>
  <c r="CY290" i="23"/>
  <c r="DO290" i="23"/>
  <c r="DA290" i="23"/>
  <c r="DQ290" i="23"/>
  <c r="DY290" i="23" s="1"/>
  <c r="DI290" i="23"/>
  <c r="EG290" i="23" s="1"/>
  <c r="X337" i="23"/>
  <c r="AS336" i="23"/>
  <c r="EW244" i="23"/>
  <c r="CY150" i="23"/>
  <c r="CQ150" i="23"/>
  <c r="DG150" i="23"/>
  <c r="DO150" i="23"/>
  <c r="EM150" i="23" s="1"/>
  <c r="DD150" i="23"/>
  <c r="DT150" i="23"/>
  <c r="ER150" i="23" s="1"/>
  <c r="DL150" i="23"/>
  <c r="EJ150" i="23" s="1"/>
  <c r="CV150" i="23"/>
  <c r="FK333" i="23"/>
  <c r="DD197" i="23"/>
  <c r="DT197" i="23"/>
  <c r="EB197" i="23" s="1"/>
  <c r="CV197" i="23"/>
  <c r="DL197" i="23"/>
  <c r="EJ197" i="23" s="1"/>
  <c r="FL196" i="23"/>
  <c r="FN99" i="23"/>
  <c r="FV99" i="23" s="1"/>
  <c r="FG289" i="23"/>
  <c r="FF100" i="23"/>
  <c r="EG336" i="22"/>
  <c r="EW336" i="22" s="1"/>
  <c r="DV336" i="22"/>
  <c r="FB336" i="22" s="1"/>
  <c r="FS335" i="22"/>
  <c r="DU336" i="22"/>
  <c r="FA336" i="22" s="1"/>
  <c r="FQ335" i="22"/>
  <c r="FG335" i="22"/>
  <c r="EN243" i="22"/>
  <c r="DZ243" i="22"/>
  <c r="FH290" i="22"/>
  <c r="EL290" i="22"/>
  <c r="EA290" i="22"/>
  <c r="FG290" i="22" s="1"/>
  <c r="ES289" i="22"/>
  <c r="FS289" i="22"/>
  <c r="FR241" i="22"/>
  <c r="FP290" i="22"/>
  <c r="FU241" i="22"/>
  <c r="FI289" i="22"/>
  <c r="FQ241" i="22"/>
  <c r="FZ241" i="22" s="1"/>
  <c r="FK242" i="22"/>
  <c r="EM290" i="22"/>
  <c r="DX197" i="22"/>
  <c r="FK197" i="22"/>
  <c r="EA197" i="22"/>
  <c r="DZ197" i="22"/>
  <c r="FF197" i="22" s="1"/>
  <c r="DZ148" i="22"/>
  <c r="FF148" i="22" s="1"/>
  <c r="FD148" i="22"/>
  <c r="EB148" i="22"/>
  <c r="DV148" i="22"/>
  <c r="EN148" i="22"/>
  <c r="FA147" i="22"/>
  <c r="EM100" i="22"/>
  <c r="FK100" i="22" s="1"/>
  <c r="ET99" i="22"/>
  <c r="FR99" i="22" s="1"/>
  <c r="FQ99" i="22"/>
  <c r="DX100" i="22"/>
  <c r="DV100" i="22"/>
  <c r="FB100" i="22" s="1"/>
  <c r="ER100" i="22"/>
  <c r="FV98" i="22"/>
  <c r="FZ98" i="22" s="1"/>
  <c r="DY50" i="22"/>
  <c r="FT48" i="22"/>
  <c r="EZ49" i="22"/>
  <c r="DW50" i="22"/>
  <c r="FP49" i="22"/>
  <c r="FX49" i="22" s="1"/>
  <c r="FQ48" i="22"/>
  <c r="EA50" i="22"/>
  <c r="FV49" i="22"/>
  <c r="EM50" i="22"/>
  <c r="FM50" i="22"/>
  <c r="DU50" i="22"/>
  <c r="FH197" i="22"/>
  <c r="FD290" i="22"/>
  <c r="EA148" i="22"/>
  <c r="FG148" i="22" s="1"/>
  <c r="EH148" i="22"/>
  <c r="DJ291" i="22"/>
  <c r="CT291" i="22"/>
  <c r="DR291" i="22"/>
  <c r="EP291" i="22" s="1"/>
  <c r="DB291" i="22"/>
  <c r="DQ291" i="22"/>
  <c r="EO291" i="22" s="1"/>
  <c r="DA291" i="22"/>
  <c r="CS291" i="22"/>
  <c r="DI291" i="22"/>
  <c r="FP289" i="22"/>
  <c r="ED243" i="22"/>
  <c r="ET243" i="22" s="1"/>
  <c r="ER197" i="22"/>
  <c r="FP197" i="22" s="1"/>
  <c r="DD198" i="22"/>
  <c r="DT198" i="22"/>
  <c r="ER198" i="22" s="1"/>
  <c r="CV198" i="22"/>
  <c r="DL198" i="22"/>
  <c r="EJ198" i="22" s="1"/>
  <c r="FJ336" i="22"/>
  <c r="ET100" i="22"/>
  <c r="ET147" i="22"/>
  <c r="EY148" i="22"/>
  <c r="EV336" i="22"/>
  <c r="FV242" i="22"/>
  <c r="EW50" i="22"/>
  <c r="EY100" i="22"/>
  <c r="FC99" i="22"/>
  <c r="FN243" i="22"/>
  <c r="ES336" i="22"/>
  <c r="FR289" i="22"/>
  <c r="DV50" i="22"/>
  <c r="FB50" i="22" s="1"/>
  <c r="FB242" i="22"/>
  <c r="FR242" i="22" s="1"/>
  <c r="FZ242" i="22" s="1"/>
  <c r="DU100" i="22"/>
  <c r="FA100" i="22" s="1"/>
  <c r="EW49" i="22"/>
  <c r="EV197" i="22"/>
  <c r="DO149" i="22"/>
  <c r="EM149" i="22" s="1"/>
  <c r="DG149" i="22"/>
  <c r="EE149" i="22" s="1"/>
  <c r="CY149" i="22"/>
  <c r="CQ149" i="22"/>
  <c r="EU49" i="22"/>
  <c r="DN337" i="22"/>
  <c r="EL337" i="22" s="1"/>
  <c r="CX337" i="22"/>
  <c r="CP337" i="22"/>
  <c r="DF337" i="22"/>
  <c r="ED337" i="22" s="1"/>
  <c r="CW101" i="22"/>
  <c r="CO101" i="22"/>
  <c r="DM101" i="22"/>
  <c r="DU101" i="22" s="1"/>
  <c r="DE101" i="22"/>
  <c r="EC101" i="22" s="1"/>
  <c r="CT101" i="22"/>
  <c r="DB101" i="22"/>
  <c r="DJ101" i="22"/>
  <c r="EH101" i="22" s="1"/>
  <c r="DR101" i="22"/>
  <c r="FT146" i="22"/>
  <c r="FZ146" i="22" s="1"/>
  <c r="FM243" i="22"/>
  <c r="FN197" i="22"/>
  <c r="EX336" i="22"/>
  <c r="EP50" i="22"/>
  <c r="FF50" i="22" s="1"/>
  <c r="EW100" i="22"/>
  <c r="FJ49" i="22"/>
  <c r="ER336" i="22"/>
  <c r="CS51" i="22"/>
  <c r="DA51" i="22"/>
  <c r="DI51" i="22"/>
  <c r="EG51" i="22" s="1"/>
  <c r="DQ51" i="22"/>
  <c r="EO51" i="22" s="1"/>
  <c r="CP51" i="22"/>
  <c r="CX51" i="22"/>
  <c r="DN51" i="22"/>
  <c r="EL51" i="22" s="1"/>
  <c r="DF51" i="22"/>
  <c r="ED51" i="22" s="1"/>
  <c r="FC49" i="22"/>
  <c r="FH196" i="22"/>
  <c r="CP291" i="22"/>
  <c r="DF291" i="22"/>
  <c r="ED291" i="22" s="1"/>
  <c r="DN291" i="22"/>
  <c r="DV291" i="22" s="1"/>
  <c r="CX291" i="22"/>
  <c r="EY290" i="22"/>
  <c r="FT99" i="22"/>
  <c r="DO198" i="22"/>
  <c r="CQ198" i="22"/>
  <c r="CY198" i="22"/>
  <c r="DG198" i="22"/>
  <c r="EE198" i="22" s="1"/>
  <c r="EX290" i="22"/>
  <c r="EF243" i="22"/>
  <c r="EV243" i="22" s="1"/>
  <c r="EO197" i="22"/>
  <c r="FE197" i="22" s="1"/>
  <c r="FI148" i="22"/>
  <c r="EK50" i="22"/>
  <c r="FA50" i="22" s="1"/>
  <c r="FT241" i="22"/>
  <c r="EI197" i="22"/>
  <c r="FG197" i="22" s="1"/>
  <c r="FP147" i="22"/>
  <c r="CO149" i="22"/>
  <c r="CW149" i="22"/>
  <c r="DM149" i="22"/>
  <c r="EK149" i="22" s="1"/>
  <c r="DE149" i="22"/>
  <c r="EC149" i="22" s="1"/>
  <c r="DR149" i="22"/>
  <c r="EP149" i="22" s="1"/>
  <c r="CT149" i="22"/>
  <c r="DB149" i="22"/>
  <c r="DJ149" i="22"/>
  <c r="EH149" i="22" s="1"/>
  <c r="FL50" i="22"/>
  <c r="EU99" i="22"/>
  <c r="DM244" i="22"/>
  <c r="DU244" i="22" s="1"/>
  <c r="CW244" i="22"/>
  <c r="CO244" i="22"/>
  <c r="DE244" i="22"/>
  <c r="DY148" i="22"/>
  <c r="FE148" i="22" s="1"/>
  <c r="DQ337" i="22"/>
  <c r="EO337" i="22" s="1"/>
  <c r="DA337" i="22"/>
  <c r="CS337" i="22"/>
  <c r="DI337" i="22"/>
  <c r="DY337" i="22" s="1"/>
  <c r="EW243" i="22"/>
  <c r="FP243" i="22"/>
  <c r="EJ50" i="22"/>
  <c r="FH50" i="22" s="1"/>
  <c r="EU197" i="22"/>
  <c r="EL148" i="22"/>
  <c r="FB148" i="22" s="1"/>
  <c r="DT51" i="22"/>
  <c r="ER51" i="22" s="1"/>
  <c r="CV51" i="22"/>
  <c r="DD51" i="22"/>
  <c r="DL51" i="22"/>
  <c r="EJ51" i="22" s="1"/>
  <c r="FE147" i="22"/>
  <c r="FU147" i="22" s="1"/>
  <c r="FH335" i="22"/>
  <c r="FI290" i="22"/>
  <c r="FO290" i="22"/>
  <c r="EZ197" i="22"/>
  <c r="DJ198" i="22"/>
  <c r="EH198" i="22" s="1"/>
  <c r="DR198" i="22"/>
  <c r="EP198" i="22" s="1"/>
  <c r="CT198" i="22"/>
  <c r="DB198" i="22"/>
  <c r="AS199" i="22"/>
  <c r="FO148" i="22"/>
  <c r="FE336" i="22"/>
  <c r="EN100" i="22"/>
  <c r="FL100" i="22" s="1"/>
  <c r="FO100" i="22"/>
  <c r="FI336" i="22"/>
  <c r="ET50" i="22"/>
  <c r="FR196" i="22"/>
  <c r="DW243" i="22"/>
  <c r="FC243" i="22" s="1"/>
  <c r="FL197" i="22"/>
  <c r="EX335" i="22"/>
  <c r="FV335" i="22" s="1"/>
  <c r="DX50" i="22"/>
  <c r="FD50" i="22" s="1"/>
  <c r="EW335" i="22"/>
  <c r="FU335" i="22" s="1"/>
  <c r="AS245" i="22"/>
  <c r="X246" i="22"/>
  <c r="EX289" i="22"/>
  <c r="ES147" i="22"/>
  <c r="FQ147" i="22" s="1"/>
  <c r="DP101" i="22"/>
  <c r="EN101" i="22" s="1"/>
  <c r="CR101" i="22"/>
  <c r="CZ101" i="22"/>
  <c r="DH101" i="22"/>
  <c r="EF101" i="22" s="1"/>
  <c r="DY243" i="22"/>
  <c r="FE243" i="22" s="1"/>
  <c r="FN289" i="22"/>
  <c r="FE100" i="22"/>
  <c r="FF147" i="22"/>
  <c r="FK147" i="22"/>
  <c r="EX196" i="22"/>
  <c r="FV196" i="22" s="1"/>
  <c r="FN290" i="22"/>
  <c r="FE49" i="22"/>
  <c r="ET197" i="22"/>
  <c r="FE290" i="22"/>
  <c r="DP149" i="22"/>
  <c r="DX149" i="22" s="1"/>
  <c r="CZ149" i="22"/>
  <c r="CR149" i="22"/>
  <c r="DH149" i="22"/>
  <c r="EZ147" i="22"/>
  <c r="FX147" i="22" s="1"/>
  <c r="DH244" i="22"/>
  <c r="EF244" i="22" s="1"/>
  <c r="CR244" i="22"/>
  <c r="DP244" i="22"/>
  <c r="DX244" i="22" s="1"/>
  <c r="CZ244" i="22"/>
  <c r="EM244" i="22"/>
  <c r="CQ244" i="22"/>
  <c r="DO244" i="22"/>
  <c r="DG244" i="22"/>
  <c r="CY244" i="22"/>
  <c r="CQ337" i="22"/>
  <c r="CY337" i="22"/>
  <c r="DG337" i="22"/>
  <c r="EE337" i="22" s="1"/>
  <c r="DO337" i="22"/>
  <c r="EM337" i="22" s="1"/>
  <c r="DM337" i="22"/>
  <c r="EK337" i="22" s="1"/>
  <c r="DE337" i="22"/>
  <c r="EC337" i="22" s="1"/>
  <c r="CW337" i="22"/>
  <c r="CO337" i="22"/>
  <c r="DF101" i="22"/>
  <c r="ED101" i="22" s="1"/>
  <c r="DN101" i="22"/>
  <c r="CP101" i="22"/>
  <c r="CX101" i="22"/>
  <c r="EQ101" i="22"/>
  <c r="DS101" i="22"/>
  <c r="DK101" i="22"/>
  <c r="EI101" i="22" s="1"/>
  <c r="DC101" i="22"/>
  <c r="CU101" i="22"/>
  <c r="FI197" i="22"/>
  <c r="FN336" i="22"/>
  <c r="FN50" i="22"/>
  <c r="EH51" i="22"/>
  <c r="DB51" i="22"/>
  <c r="DJ51" i="22"/>
  <c r="DR51" i="22"/>
  <c r="EP51" i="22" s="1"/>
  <c r="CT51" i="22"/>
  <c r="X53" i="22"/>
  <c r="AS52" i="22"/>
  <c r="DT291" i="22"/>
  <c r="EB291" i="22" s="1"/>
  <c r="CV291" i="22"/>
  <c r="DD291" i="22"/>
  <c r="DL291" i="22"/>
  <c r="EJ291" i="22" s="1"/>
  <c r="DC291" i="22"/>
  <c r="CU291" i="22"/>
  <c r="DS291" i="22"/>
  <c r="DK291" i="22"/>
  <c r="EI291" i="22" s="1"/>
  <c r="EA243" i="22"/>
  <c r="FG243" i="22" s="1"/>
  <c r="FV99" i="22"/>
  <c r="FQ49" i="22"/>
  <c r="ES148" i="22"/>
  <c r="AS292" i="22"/>
  <c r="EY243" i="22"/>
  <c r="CR198" i="22"/>
  <c r="CZ198" i="22"/>
  <c r="DH198" i="22"/>
  <c r="EF198" i="22" s="1"/>
  <c r="DP198" i="22"/>
  <c r="EN198" i="22" s="1"/>
  <c r="CW198" i="22"/>
  <c r="DE198" i="22"/>
  <c r="DM198" i="22"/>
  <c r="CO198" i="22"/>
  <c r="FL148" i="22"/>
  <c r="FJ100" i="22"/>
  <c r="EW197" i="22"/>
  <c r="FT242" i="22"/>
  <c r="EV100" i="22"/>
  <c r="FI50" i="22"/>
  <c r="FU196" i="22"/>
  <c r="EE148" i="22"/>
  <c r="FK148" i="22" s="1"/>
  <c r="EI336" i="22"/>
  <c r="FO336" i="22" s="1"/>
  <c r="EI50" i="22"/>
  <c r="FO50" i="22" s="1"/>
  <c r="DW336" i="22"/>
  <c r="FI100" i="22"/>
  <c r="EL149" i="22"/>
  <c r="CX149" i="22"/>
  <c r="DN149" i="22"/>
  <c r="CP149" i="22"/>
  <c r="DF149" i="22"/>
  <c r="EI149" i="22"/>
  <c r="DS149" i="22"/>
  <c r="EQ149" i="22" s="1"/>
  <c r="DK149" i="22"/>
  <c r="EA149" i="22" s="1"/>
  <c r="DC149" i="22"/>
  <c r="CU149" i="22"/>
  <c r="FP335" i="22"/>
  <c r="EI244" i="22"/>
  <c r="DS244" i="22"/>
  <c r="DK244" i="22"/>
  <c r="CU244" i="22"/>
  <c r="DC244" i="22"/>
  <c r="FN147" i="22"/>
  <c r="DR337" i="22"/>
  <c r="EP337" i="22" s="1"/>
  <c r="CT337" i="22"/>
  <c r="DB337" i="22"/>
  <c r="DJ337" i="22"/>
  <c r="EH337" i="22" s="1"/>
  <c r="EZ99" i="22"/>
  <c r="CV101" i="22"/>
  <c r="DL101" i="22"/>
  <c r="EJ101" i="22" s="1"/>
  <c r="DT101" i="22"/>
  <c r="ER101" i="22" s="1"/>
  <c r="DD101" i="22"/>
  <c r="EP100" i="22"/>
  <c r="EX100" i="22" s="1"/>
  <c r="FD49" i="22"/>
  <c r="FT49" i="22" s="1"/>
  <c r="FL49" i="22"/>
  <c r="FP99" i="22"/>
  <c r="DG51" i="22"/>
  <c r="EE51" i="22" s="1"/>
  <c r="CY51" i="22"/>
  <c r="CQ51" i="22"/>
  <c r="DO51" i="22"/>
  <c r="EM51" i="22" s="1"/>
  <c r="ES290" i="22"/>
  <c r="CO291" i="22"/>
  <c r="DE291" i="22"/>
  <c r="EC291" i="22" s="1"/>
  <c r="CW291" i="22"/>
  <c r="DM291" i="22"/>
  <c r="EK291" i="22" s="1"/>
  <c r="DH291" i="22"/>
  <c r="CR291" i="22"/>
  <c r="DP291" i="22"/>
  <c r="EN291" i="22" s="1"/>
  <c r="CZ291" i="22"/>
  <c r="DU290" i="22"/>
  <c r="FA290" i="22" s="1"/>
  <c r="EJ100" i="22"/>
  <c r="FH100" i="22" s="1"/>
  <c r="DV243" i="22"/>
  <c r="FB243" i="22" s="1"/>
  <c r="FO243" i="22"/>
  <c r="DS198" i="22"/>
  <c r="EQ198" i="22" s="1"/>
  <c r="DK198" i="22"/>
  <c r="EI198" i="22" s="1"/>
  <c r="DC198" i="22"/>
  <c r="CU198" i="22"/>
  <c r="FW335" i="22"/>
  <c r="FF290" i="22"/>
  <c r="FL243" i="22"/>
  <c r="FM197" i="22"/>
  <c r="FL336" i="22"/>
  <c r="FE50" i="22"/>
  <c r="FN148" i="22"/>
  <c r="DU148" i="22"/>
  <c r="FA148" i="22" s="1"/>
  <c r="ED290" i="22"/>
  <c r="FI243" i="22"/>
  <c r="EY197" i="22"/>
  <c r="FJ197" i="22"/>
  <c r="FR49" i="22"/>
  <c r="FC147" i="22"/>
  <c r="EE336" i="22"/>
  <c r="FK336" i="22" s="1"/>
  <c r="EW290" i="22"/>
  <c r="FX146" i="22"/>
  <c r="DQ244" i="22"/>
  <c r="EO244" i="22" s="1"/>
  <c r="DA244" i="22"/>
  <c r="CS244" i="22"/>
  <c r="DI244" i="22"/>
  <c r="EG244" i="22" s="1"/>
  <c r="FM148" i="22"/>
  <c r="DK337" i="22"/>
  <c r="EI337" i="22" s="1"/>
  <c r="DC337" i="22"/>
  <c r="CU337" i="22"/>
  <c r="DS337" i="22"/>
  <c r="EQ337" i="22" s="1"/>
  <c r="EZ290" i="22"/>
  <c r="FX290" i="22" s="1"/>
  <c r="CS101" i="22"/>
  <c r="DA101" i="22"/>
  <c r="DI101" i="22"/>
  <c r="DQ101" i="22"/>
  <c r="EO101" i="22" s="1"/>
  <c r="EZ243" i="22"/>
  <c r="EJ148" i="22"/>
  <c r="EZ148" i="22" s="1"/>
  <c r="EX50" i="22"/>
  <c r="EZ50" i="22"/>
  <c r="EE290" i="22"/>
  <c r="FC290" i="22" s="1"/>
  <c r="EV290" i="22"/>
  <c r="FU99" i="22"/>
  <c r="CR51" i="22"/>
  <c r="CZ51" i="22"/>
  <c r="DH51" i="22"/>
  <c r="EF51" i="22" s="1"/>
  <c r="DP51" i="22"/>
  <c r="DM51" i="22"/>
  <c r="EK51" i="22" s="1"/>
  <c r="DE51" i="22"/>
  <c r="EC51" i="22" s="1"/>
  <c r="CW51" i="22"/>
  <c r="CO51" i="22"/>
  <c r="EV148" i="22"/>
  <c r="FT148" i="22" s="1"/>
  <c r="FD336" i="22"/>
  <c r="EX148" i="22"/>
  <c r="FF243" i="22"/>
  <c r="ES243" i="22"/>
  <c r="FB197" i="22"/>
  <c r="FX242" i="22"/>
  <c r="ES100" i="22"/>
  <c r="FX196" i="22"/>
  <c r="EU243" i="22"/>
  <c r="FD197" i="22"/>
  <c r="DI149" i="22"/>
  <c r="DQ149" i="22"/>
  <c r="EO149" i="22" s="1"/>
  <c r="CS149" i="22"/>
  <c r="DA149" i="22"/>
  <c r="DR244" i="22"/>
  <c r="EP244" i="22" s="1"/>
  <c r="DJ244" i="22"/>
  <c r="EH244" i="22" s="1"/>
  <c r="CT244" i="22"/>
  <c r="DB244" i="22"/>
  <c r="DP337" i="22"/>
  <c r="EN337" i="22" s="1"/>
  <c r="CZ337" i="22"/>
  <c r="CR337" i="22"/>
  <c r="DH337" i="22"/>
  <c r="AS102" i="22"/>
  <c r="FH289" i="22"/>
  <c r="FX289" i="22" s="1"/>
  <c r="FH243" i="22"/>
  <c r="EX197" i="22"/>
  <c r="FV197" i="22" s="1"/>
  <c r="ES197" i="22"/>
  <c r="FM100" i="22"/>
  <c r="FJ148" i="22"/>
  <c r="DS51" i="22"/>
  <c r="DK51" i="22"/>
  <c r="EI51" i="22" s="1"/>
  <c r="DC51" i="22"/>
  <c r="CU51" i="22"/>
  <c r="ET336" i="22"/>
  <c r="CQ291" i="22"/>
  <c r="DG291" i="22"/>
  <c r="EE291" i="22" s="1"/>
  <c r="CY291" i="22"/>
  <c r="DO291" i="22"/>
  <c r="EM291" i="22" s="1"/>
  <c r="FW49" i="22"/>
  <c r="EG198" i="22"/>
  <c r="CS198" i="22"/>
  <c r="DA198" i="22"/>
  <c r="DI198" i="22"/>
  <c r="DQ198" i="22"/>
  <c r="DY198" i="22" s="1"/>
  <c r="DN198" i="22"/>
  <c r="EL198" i="22" s="1"/>
  <c r="DF198" i="22"/>
  <c r="ED198" i="22" s="1"/>
  <c r="CX198" i="22"/>
  <c r="CP198" i="22"/>
  <c r="EX243" i="22"/>
  <c r="DU243" i="22"/>
  <c r="FA243" i="22" s="1"/>
  <c r="FO197" i="22"/>
  <c r="FC148" i="22"/>
  <c r="FQ196" i="22"/>
  <c r="FZ196" i="22" s="1"/>
  <c r="FJ50" i="22"/>
  <c r="FU289" i="22"/>
  <c r="FM290" i="22"/>
  <c r="FK243" i="22"/>
  <c r="X151" i="22"/>
  <c r="AS150" i="22"/>
  <c r="ER149" i="22"/>
  <c r="EJ149" i="22"/>
  <c r="DT149" i="22"/>
  <c r="EB149" i="22" s="1"/>
  <c r="DD149" i="22"/>
  <c r="CV149" i="22"/>
  <c r="DL149" i="22"/>
  <c r="EV50" i="22"/>
  <c r="DT244" i="22"/>
  <c r="ER244" i="22" s="1"/>
  <c r="DD244" i="22"/>
  <c r="DL244" i="22"/>
  <c r="CV244" i="22"/>
  <c r="DF244" i="22"/>
  <c r="CP244" i="22"/>
  <c r="CX244" i="22"/>
  <c r="DN244" i="22"/>
  <c r="DV244" i="22" s="1"/>
  <c r="EW148" i="22"/>
  <c r="FU148" i="22" s="1"/>
  <c r="DT337" i="22"/>
  <c r="ER337" i="22" s="1"/>
  <c r="DD337" i="22"/>
  <c r="CV337" i="22"/>
  <c r="DL337" i="22"/>
  <c r="EJ337" i="22" s="1"/>
  <c r="FS48" i="22"/>
  <c r="DO101" i="22"/>
  <c r="DW101" i="22" s="1"/>
  <c r="DG101" i="22"/>
  <c r="CY101" i="22"/>
  <c r="CQ101" i="22"/>
  <c r="FW289" i="22"/>
  <c r="FF336" i="22"/>
  <c r="FP50" i="22"/>
  <c r="FL290" i="22"/>
  <c r="FJ147" i="22"/>
  <c r="ET148" i="22"/>
  <c r="EJ336" i="22"/>
  <c r="FW147" i="22"/>
  <c r="X52" i="17"/>
  <c r="AS51" i="17"/>
  <c r="AS336" i="17"/>
  <c r="X337" i="17"/>
  <c r="AS290" i="17"/>
  <c r="X291" i="17"/>
  <c r="AS244" i="17"/>
  <c r="X245" i="17"/>
  <c r="AS197" i="17"/>
  <c r="X198" i="17"/>
  <c r="AS149" i="17"/>
  <c r="X150" i="17"/>
  <c r="AS100" i="17"/>
  <c r="X101" i="17"/>
  <c r="DF33" i="17"/>
  <c r="DG34" i="17"/>
  <c r="DE32" i="17"/>
  <c r="DH32" i="17"/>
  <c r="FD243" i="17" l="1"/>
  <c r="FB148" i="17"/>
  <c r="FP335" i="17"/>
  <c r="DZ245" i="23"/>
  <c r="FR100" i="23"/>
  <c r="FT149" i="23"/>
  <c r="FC196" i="23"/>
  <c r="FI244" i="23"/>
  <c r="CF246" i="24"/>
  <c r="BP246" i="24"/>
  <c r="CE246" i="24"/>
  <c r="BO246" i="24"/>
  <c r="CM246" i="24" s="1"/>
  <c r="CD246" i="24"/>
  <c r="BN246" i="24"/>
  <c r="CL246" i="24" s="1"/>
  <c r="CA246" i="24"/>
  <c r="BK246" i="24"/>
  <c r="CI246" i="24" s="1"/>
  <c r="CC246" i="24"/>
  <c r="CB246" i="24"/>
  <c r="BZ246" i="24"/>
  <c r="BL246" i="24"/>
  <c r="CJ246" i="24" s="1"/>
  <c r="BJ246" i="24"/>
  <c r="CH246" i="24" s="1"/>
  <c r="BY246" i="24"/>
  <c r="BM246" i="24"/>
  <c r="CK246" i="24" s="1"/>
  <c r="BI246" i="24"/>
  <c r="CG246" i="24" s="1"/>
  <c r="FT98" i="24"/>
  <c r="CE151" i="24"/>
  <c r="BO151" i="24"/>
  <c r="CM151" i="24" s="1"/>
  <c r="CC151" i="24"/>
  <c r="BM151" i="24"/>
  <c r="CK151" i="24" s="1"/>
  <c r="CB151" i="24"/>
  <c r="BL151" i="24"/>
  <c r="CJ151" i="24" s="1"/>
  <c r="BZ151" i="24"/>
  <c r="BJ151" i="24"/>
  <c r="CH151" i="24" s="1"/>
  <c r="BK151" i="24"/>
  <c r="CI151" i="24" s="1"/>
  <c r="BI151" i="24"/>
  <c r="CG151" i="24" s="1"/>
  <c r="CF151" i="24"/>
  <c r="CD151" i="24"/>
  <c r="CA151" i="24"/>
  <c r="BY151" i="24"/>
  <c r="BP151" i="24"/>
  <c r="BN151" i="24"/>
  <c r="CL151" i="24" s="1"/>
  <c r="DU336" i="24"/>
  <c r="FC33" i="17"/>
  <c r="ES196" i="17"/>
  <c r="EE289" i="17"/>
  <c r="EU289" i="17" s="1"/>
  <c r="FS289" i="17" s="1"/>
  <c r="EG100" i="17"/>
  <c r="DI100" i="17"/>
  <c r="DA100" i="17"/>
  <c r="DQ100" i="17"/>
  <c r="EO100" i="17" s="1"/>
  <c r="CS100" i="17"/>
  <c r="EW98" i="17"/>
  <c r="FR147" i="17"/>
  <c r="FU147" i="17"/>
  <c r="FR242" i="17"/>
  <c r="DR244" i="17"/>
  <c r="EP244" i="17" s="1"/>
  <c r="DB244" i="17"/>
  <c r="DJ244" i="17"/>
  <c r="DZ244" i="17" s="1"/>
  <c r="CT244" i="17"/>
  <c r="DJ51" i="17"/>
  <c r="DB51" i="17"/>
  <c r="DR51" i="17"/>
  <c r="EP51" i="17" s="1"/>
  <c r="CT51" i="17"/>
  <c r="EH51" i="17"/>
  <c r="CO290" i="17"/>
  <c r="DE290" i="17"/>
  <c r="DM290" i="17"/>
  <c r="DU290" i="17" s="1"/>
  <c r="CW290" i="17"/>
  <c r="EK290" i="17"/>
  <c r="FD98" i="17"/>
  <c r="FH335" i="17"/>
  <c r="FX335" i="17" s="1"/>
  <c r="EI289" i="17"/>
  <c r="EY289" i="17" s="1"/>
  <c r="FW289" i="17" s="1"/>
  <c r="EJ197" i="17"/>
  <c r="DT197" i="17"/>
  <c r="ER197" i="17" s="1"/>
  <c r="DD197" i="17"/>
  <c r="CV197" i="17"/>
  <c r="DL197" i="17"/>
  <c r="FW241" i="17"/>
  <c r="EV243" i="17"/>
  <c r="ET99" i="17"/>
  <c r="EV289" i="17"/>
  <c r="DR336" i="17"/>
  <c r="EP336" i="17" s="1"/>
  <c r="DB336" i="17"/>
  <c r="DJ336" i="17"/>
  <c r="CT336" i="17"/>
  <c r="EZ148" i="17"/>
  <c r="FX148" i="17" s="1"/>
  <c r="FO196" i="17"/>
  <c r="FJ195" i="17"/>
  <c r="DB149" i="17"/>
  <c r="DR149" i="17"/>
  <c r="DJ149" i="17"/>
  <c r="CT149" i="17"/>
  <c r="EP149" i="17"/>
  <c r="FA147" i="17"/>
  <c r="FQ147" i="17" s="1"/>
  <c r="FZ147" i="17" s="1"/>
  <c r="EN51" i="17"/>
  <c r="CZ51" i="17"/>
  <c r="DP51" i="17"/>
  <c r="CR51" i="17"/>
  <c r="CY197" i="17"/>
  <c r="DO197" i="17"/>
  <c r="DW197" i="17" s="1"/>
  <c r="DG197" i="17"/>
  <c r="EE197" i="17" s="1"/>
  <c r="CQ197" i="17"/>
  <c r="FD195" i="17"/>
  <c r="FT195" i="17" s="1"/>
  <c r="ES195" i="17"/>
  <c r="FI289" i="17"/>
  <c r="EK149" i="17"/>
  <c r="EC149" i="17"/>
  <c r="CW149" i="17"/>
  <c r="DM149" i="17"/>
  <c r="DU149" i="17" s="1"/>
  <c r="DE149" i="17"/>
  <c r="CO149" i="17"/>
  <c r="FI149" i="17" s="1"/>
  <c r="FX98" i="17"/>
  <c r="CN52" i="17"/>
  <c r="CG52" i="17"/>
  <c r="CH52" i="17"/>
  <c r="CI52" i="17"/>
  <c r="CJ52" i="17"/>
  <c r="CK52" i="17"/>
  <c r="CL52" i="17"/>
  <c r="BZ52" i="17"/>
  <c r="BJ52" i="17"/>
  <c r="BM52" i="17"/>
  <c r="CA52" i="17"/>
  <c r="BK52" i="17"/>
  <c r="BL52" i="17"/>
  <c r="CB52" i="17"/>
  <c r="CM52" i="17"/>
  <c r="CC52" i="17"/>
  <c r="BI52" i="17"/>
  <c r="CD52" i="17"/>
  <c r="BN52" i="17"/>
  <c r="CF52" i="17"/>
  <c r="BY52" i="17"/>
  <c r="CE52" i="17"/>
  <c r="BO52" i="17"/>
  <c r="BP52" i="17"/>
  <c r="BY151" i="22"/>
  <c r="BI151" i="22"/>
  <c r="CG151" i="22" s="1"/>
  <c r="CF151" i="22"/>
  <c r="BP151" i="22"/>
  <c r="CN151" i="22" s="1"/>
  <c r="CE151" i="22"/>
  <c r="BO151" i="22"/>
  <c r="CM151" i="22" s="1"/>
  <c r="CC151" i="22"/>
  <c r="BM151" i="22"/>
  <c r="CK151" i="22" s="1"/>
  <c r="CB151" i="22"/>
  <c r="BL151" i="22"/>
  <c r="CJ151" i="22" s="1"/>
  <c r="CA151" i="22"/>
  <c r="BK151" i="22"/>
  <c r="CI151" i="22" s="1"/>
  <c r="BZ151" i="22"/>
  <c r="BJ151" i="22"/>
  <c r="CH151" i="22" s="1"/>
  <c r="CD151" i="22"/>
  <c r="BN151" i="22"/>
  <c r="CL151" i="22" s="1"/>
  <c r="FQ197" i="22"/>
  <c r="DX198" i="22"/>
  <c r="FG336" i="22"/>
  <c r="DX101" i="22"/>
  <c r="FJ244" i="23"/>
  <c r="CF53" i="23"/>
  <c r="BP53" i="23"/>
  <c r="CN53" i="23" s="1"/>
  <c r="BZ53" i="23"/>
  <c r="BJ53" i="23"/>
  <c r="CH53" i="23" s="1"/>
  <c r="CA53" i="23"/>
  <c r="BK53" i="23"/>
  <c r="CI53" i="23" s="1"/>
  <c r="CB53" i="23"/>
  <c r="BL53" i="23"/>
  <c r="CJ53" i="23" s="1"/>
  <c r="CC53" i="23"/>
  <c r="BM53" i="23"/>
  <c r="CK53" i="23" s="1"/>
  <c r="CE53" i="23"/>
  <c r="BO53" i="23"/>
  <c r="CM53" i="23" s="1"/>
  <c r="CD53" i="23"/>
  <c r="BI53" i="23"/>
  <c r="CG53" i="23" s="1"/>
  <c r="BY53" i="23"/>
  <c r="BN53" i="23"/>
  <c r="CL53" i="23" s="1"/>
  <c r="CF199" i="23"/>
  <c r="BP199" i="23"/>
  <c r="CN199" i="23" s="1"/>
  <c r="CE199" i="23"/>
  <c r="BO199" i="23"/>
  <c r="CM199" i="23" s="1"/>
  <c r="CD199" i="23"/>
  <c r="BN199" i="23"/>
  <c r="CL199" i="23" s="1"/>
  <c r="CC199" i="23"/>
  <c r="BM199" i="23"/>
  <c r="CK199" i="23" s="1"/>
  <c r="CB199" i="23"/>
  <c r="BL199" i="23"/>
  <c r="CJ199" i="23" s="1"/>
  <c r="CA199" i="23"/>
  <c r="BK199" i="23"/>
  <c r="CI199" i="23" s="1"/>
  <c r="BZ199" i="23"/>
  <c r="BJ199" i="23"/>
  <c r="CH199" i="23" s="1"/>
  <c r="BY199" i="23"/>
  <c r="BI199" i="23"/>
  <c r="CG199" i="23" s="1"/>
  <c r="FU288" i="23"/>
  <c r="FN149" i="24"/>
  <c r="FU335" i="24"/>
  <c r="EN197" i="24"/>
  <c r="DX149" i="24"/>
  <c r="EU148" i="24"/>
  <c r="CD199" i="24"/>
  <c r="BN199" i="24"/>
  <c r="CL199" i="24" s="1"/>
  <c r="CC199" i="24"/>
  <c r="BM199" i="24"/>
  <c r="CK199" i="24" s="1"/>
  <c r="CB199" i="24"/>
  <c r="BL199" i="24"/>
  <c r="CJ199" i="24" s="1"/>
  <c r="BY199" i="24"/>
  <c r="BI199" i="24"/>
  <c r="CG199" i="24" s="1"/>
  <c r="BP199" i="24"/>
  <c r="BO199" i="24"/>
  <c r="CM199" i="24" s="1"/>
  <c r="BJ199" i="24"/>
  <c r="CH199" i="24" s="1"/>
  <c r="CF199" i="24"/>
  <c r="CA199" i="24"/>
  <c r="CE199" i="24"/>
  <c r="BZ199" i="24"/>
  <c r="BK199" i="24"/>
  <c r="CI199" i="24" s="1"/>
  <c r="DZ243" i="17"/>
  <c r="FO335" i="17"/>
  <c r="FI196" i="17"/>
  <c r="FP50" i="17"/>
  <c r="DG100" i="17"/>
  <c r="CQ100" i="17"/>
  <c r="CY100" i="17"/>
  <c r="DO100" i="17"/>
  <c r="EM100" i="17" s="1"/>
  <c r="FP243" i="17"/>
  <c r="FS195" i="17"/>
  <c r="EV148" i="17"/>
  <c r="FN49" i="17"/>
  <c r="EU99" i="17"/>
  <c r="CZ244" i="17"/>
  <c r="DP244" i="17"/>
  <c r="EN244" i="17" s="1"/>
  <c r="CR244" i="17"/>
  <c r="DH244" i="17"/>
  <c r="DU148" i="17"/>
  <c r="EO335" i="17"/>
  <c r="CY51" i="17"/>
  <c r="DO51" i="17"/>
  <c r="EM51" i="17" s="1"/>
  <c r="CQ51" i="17"/>
  <c r="CU290" i="17"/>
  <c r="DK290" i="17"/>
  <c r="EI290" i="17" s="1"/>
  <c r="DS290" i="17"/>
  <c r="EQ290" i="17" s="1"/>
  <c r="DC290" i="17"/>
  <c r="EA243" i="17"/>
  <c r="DR197" i="17"/>
  <c r="DZ197" i="17" s="1"/>
  <c r="DB197" i="17"/>
  <c r="CT197" i="17"/>
  <c r="DJ197" i="17"/>
  <c r="EH197" i="17" s="1"/>
  <c r="FJ196" i="17"/>
  <c r="EZ288" i="17"/>
  <c r="FH98" i="17"/>
  <c r="FZ241" i="17"/>
  <c r="DM336" i="17"/>
  <c r="EK336" i="17" s="1"/>
  <c r="CW336" i="17"/>
  <c r="DE336" i="17"/>
  <c r="CO336" i="17"/>
  <c r="DN336" i="17"/>
  <c r="EL336" i="17" s="1"/>
  <c r="CX336" i="17"/>
  <c r="CP336" i="17"/>
  <c r="DF336" i="17"/>
  <c r="FN335" i="17"/>
  <c r="FG99" i="17"/>
  <c r="ES289" i="17"/>
  <c r="CZ149" i="17"/>
  <c r="DP149" i="17"/>
  <c r="EN149" i="17" s="1"/>
  <c r="CR149" i="17"/>
  <c r="DH149" i="17"/>
  <c r="EF149" i="17" s="1"/>
  <c r="DD100" i="17"/>
  <c r="CV100" i="17"/>
  <c r="DL100" i="17"/>
  <c r="EJ100" i="17" s="1"/>
  <c r="FP100" i="17" s="1"/>
  <c r="DT100" i="17"/>
  <c r="ER100" i="17" s="1"/>
  <c r="FT98" i="17"/>
  <c r="CR290" i="17"/>
  <c r="DH290" i="17"/>
  <c r="DP290" i="17"/>
  <c r="EN290" i="17" s="1"/>
  <c r="CZ290" i="17"/>
  <c r="CG245" i="17"/>
  <c r="BY245" i="17"/>
  <c r="BI245" i="17"/>
  <c r="CN245" i="17"/>
  <c r="CF245" i="17"/>
  <c r="BP245" i="17"/>
  <c r="CM245" i="17"/>
  <c r="CE245" i="17"/>
  <c r="BO245" i="17"/>
  <c r="CL245" i="17"/>
  <c r="CD245" i="17"/>
  <c r="BN245" i="17"/>
  <c r="CK245" i="17"/>
  <c r="CC245" i="17"/>
  <c r="BM245" i="17"/>
  <c r="CJ245" i="17"/>
  <c r="CB245" i="17"/>
  <c r="BL245" i="17"/>
  <c r="CH245" i="17"/>
  <c r="BZ245" i="17"/>
  <c r="BJ245" i="17"/>
  <c r="CI245" i="17"/>
  <c r="CA245" i="17"/>
  <c r="BK245" i="17"/>
  <c r="EL244" i="22"/>
  <c r="FV148" i="22"/>
  <c r="FJ290" i="22"/>
  <c r="FS197" i="22"/>
  <c r="DZ149" i="22"/>
  <c r="DU335" i="23"/>
  <c r="EB335" i="23"/>
  <c r="EB290" i="23"/>
  <c r="FR49" i="23"/>
  <c r="EB290" i="24"/>
  <c r="EH244" i="24"/>
  <c r="DY336" i="24"/>
  <c r="DY244" i="24"/>
  <c r="BZ102" i="24"/>
  <c r="BJ102" i="24"/>
  <c r="CH102" i="24" s="1"/>
  <c r="BY102" i="24"/>
  <c r="BI102" i="24"/>
  <c r="CG102" i="24" s="1"/>
  <c r="CF102" i="24"/>
  <c r="BP102" i="24"/>
  <c r="CE102" i="24"/>
  <c r="BO102" i="24"/>
  <c r="CM102" i="24" s="1"/>
  <c r="CD102" i="24"/>
  <c r="BN102" i="24"/>
  <c r="CL102" i="24" s="1"/>
  <c r="CC102" i="24"/>
  <c r="BM102" i="24"/>
  <c r="CK102" i="24" s="1"/>
  <c r="CB102" i="24"/>
  <c r="BL102" i="24"/>
  <c r="CJ102" i="24" s="1"/>
  <c r="CA102" i="24"/>
  <c r="BK102" i="24"/>
  <c r="CI102" i="24" s="1"/>
  <c r="FN335" i="24"/>
  <c r="DW336" i="24"/>
  <c r="FB196" i="24"/>
  <c r="EA52" i="24"/>
  <c r="FT50" i="24"/>
  <c r="FB32" i="17"/>
  <c r="DY289" i="17"/>
  <c r="FE289" i="17" s="1"/>
  <c r="FU289" i="17" s="1"/>
  <c r="EL148" i="17"/>
  <c r="EY335" i="17"/>
  <c r="FW335" i="17" s="1"/>
  <c r="DV243" i="17"/>
  <c r="FB243" i="17" s="1"/>
  <c r="EB50" i="17"/>
  <c r="EZ50" i="17"/>
  <c r="EK99" i="17"/>
  <c r="FI99" i="17" s="1"/>
  <c r="FV242" i="17"/>
  <c r="CT100" i="17"/>
  <c r="DJ100" i="17"/>
  <c r="DB100" i="17"/>
  <c r="DR100" i="17"/>
  <c r="EP100" i="17" s="1"/>
  <c r="EB243" i="17"/>
  <c r="EZ289" i="17"/>
  <c r="FE98" i="17"/>
  <c r="DS244" i="17"/>
  <c r="EA244" i="17" s="1"/>
  <c r="DC244" i="17"/>
  <c r="DK244" i="17"/>
  <c r="EI244" i="17" s="1"/>
  <c r="CU244" i="17"/>
  <c r="EB99" i="17"/>
  <c r="FH99" i="17" s="1"/>
  <c r="EZ99" i="17"/>
  <c r="CX51" i="17"/>
  <c r="DN51" i="17"/>
  <c r="EL51" i="17" s="1"/>
  <c r="CP51" i="17"/>
  <c r="CX290" i="17"/>
  <c r="DF290" i="17"/>
  <c r="ED290" i="17" s="1"/>
  <c r="CP290" i="17"/>
  <c r="DN290" i="17"/>
  <c r="EL290" i="17" s="1"/>
  <c r="EG99" i="17"/>
  <c r="EW99" i="17" s="1"/>
  <c r="CO197" i="17"/>
  <c r="EC197" i="17"/>
  <c r="DM197" i="17"/>
  <c r="EK197" i="17" s="1"/>
  <c r="CW197" i="17"/>
  <c r="DE197" i="17"/>
  <c r="DU197" i="17"/>
  <c r="FA242" i="17"/>
  <c r="FQ242" i="17" s="1"/>
  <c r="FZ242" i="17" s="1"/>
  <c r="DW148" i="17"/>
  <c r="FC148" i="17" s="1"/>
  <c r="ET196" i="17"/>
  <c r="FR196" i="17" s="1"/>
  <c r="FL243" i="17"/>
  <c r="ES288" i="17"/>
  <c r="FQ288" i="17" s="1"/>
  <c r="FN98" i="17"/>
  <c r="FP334" i="17"/>
  <c r="FX334" i="17" s="1"/>
  <c r="EJ148" i="17"/>
  <c r="EX335" i="17"/>
  <c r="FV335" i="17" s="1"/>
  <c r="DU289" i="17"/>
  <c r="FA289" i="17" s="1"/>
  <c r="DS149" i="17"/>
  <c r="EQ149" i="17" s="1"/>
  <c r="DC149" i="17"/>
  <c r="CU149" i="17"/>
  <c r="DK149" i="17"/>
  <c r="FH336" i="22"/>
  <c r="FQ100" i="23"/>
  <c r="FD196" i="23"/>
  <c r="EB197" i="24"/>
  <c r="CF292" i="24"/>
  <c r="BP292" i="24"/>
  <c r="CE292" i="24"/>
  <c r="BO292" i="24"/>
  <c r="CM292" i="24" s="1"/>
  <c r="CD292" i="24"/>
  <c r="BN292" i="24"/>
  <c r="CL292" i="24" s="1"/>
  <c r="CC292" i="24"/>
  <c r="BM292" i="24"/>
  <c r="CK292" i="24" s="1"/>
  <c r="CA292" i="24"/>
  <c r="BK292" i="24"/>
  <c r="CI292" i="24" s="1"/>
  <c r="CB292" i="24"/>
  <c r="BZ292" i="24"/>
  <c r="BY292" i="24"/>
  <c r="BL292" i="24"/>
  <c r="CJ292" i="24" s="1"/>
  <c r="BI292" i="24"/>
  <c r="CG292" i="24" s="1"/>
  <c r="BJ292" i="24"/>
  <c r="CH292" i="24" s="1"/>
  <c r="DD336" i="24"/>
  <c r="FP336" i="24" s="1"/>
  <c r="DW100" i="24"/>
  <c r="DY148" i="17"/>
  <c r="FE148" i="17" s="1"/>
  <c r="ET148" i="17"/>
  <c r="DW289" i="17"/>
  <c r="FC289" i="17" s="1"/>
  <c r="DE100" i="17"/>
  <c r="CO100" i="17"/>
  <c r="DM100" i="17"/>
  <c r="DU100" i="17" s="1"/>
  <c r="CW100" i="17"/>
  <c r="EK100" i="17"/>
  <c r="EI148" i="17"/>
  <c r="EY148" i="17" s="1"/>
  <c r="FN196" i="17"/>
  <c r="FH288" i="17"/>
  <c r="EJ243" i="17"/>
  <c r="EZ243" i="17"/>
  <c r="EB289" i="17"/>
  <c r="FH289" i="17" s="1"/>
  <c r="FT288" i="17"/>
  <c r="FL195" i="17"/>
  <c r="DY243" i="17"/>
  <c r="FU288" i="17"/>
  <c r="EC148" i="17"/>
  <c r="FP196" i="17"/>
  <c r="EK51" i="17"/>
  <c r="DM51" i="17"/>
  <c r="CW51" i="17"/>
  <c r="CO51" i="17"/>
  <c r="DJ290" i="17"/>
  <c r="CT290" i="17"/>
  <c r="DB290" i="17"/>
  <c r="DR290" i="17"/>
  <c r="EP290" i="17" s="1"/>
  <c r="EH290" i="17"/>
  <c r="FN290" i="17" s="1"/>
  <c r="DZ290" i="17"/>
  <c r="EI50" i="17"/>
  <c r="FO50" i="17" s="1"/>
  <c r="EA289" i="17"/>
  <c r="FG289" i="17" s="1"/>
  <c r="EN197" i="17"/>
  <c r="DP197" i="17"/>
  <c r="CZ197" i="17"/>
  <c r="CR197" i="17"/>
  <c r="DH197" i="17"/>
  <c r="EF197" i="17" s="1"/>
  <c r="FI195" i="17"/>
  <c r="EU148" i="17"/>
  <c r="ET195" i="17"/>
  <c r="FR195" i="17" s="1"/>
  <c r="CY336" i="17"/>
  <c r="DO336" i="17"/>
  <c r="EM336" i="17" s="1"/>
  <c r="CQ336" i="17"/>
  <c r="DG336" i="17"/>
  <c r="EE336" i="17" s="1"/>
  <c r="DS336" i="17"/>
  <c r="EQ336" i="17" s="1"/>
  <c r="DC336" i="17"/>
  <c r="CU336" i="17"/>
  <c r="DK336" i="17"/>
  <c r="EI336" i="17"/>
  <c r="EY336" i="17" s="1"/>
  <c r="FL335" i="17"/>
  <c r="FT335" i="17" s="1"/>
  <c r="FW242" i="17"/>
  <c r="CX149" i="17"/>
  <c r="DN149" i="17"/>
  <c r="DV149" i="17" s="1"/>
  <c r="DF149" i="17"/>
  <c r="ED149" i="17" s="1"/>
  <c r="CP149" i="17"/>
  <c r="CJ198" i="17"/>
  <c r="CB198" i="17"/>
  <c r="BL198" i="17"/>
  <c r="CI198" i="17"/>
  <c r="CA198" i="17"/>
  <c r="BK198" i="17"/>
  <c r="CH198" i="17"/>
  <c r="BZ198" i="17"/>
  <c r="BJ198" i="17"/>
  <c r="CG198" i="17"/>
  <c r="BY198" i="17"/>
  <c r="BI198" i="17"/>
  <c r="CN198" i="17"/>
  <c r="CF198" i="17"/>
  <c r="BP198" i="17"/>
  <c r="CM198" i="17"/>
  <c r="CE198" i="17"/>
  <c r="BO198" i="17"/>
  <c r="CL198" i="17"/>
  <c r="CD198" i="17"/>
  <c r="BN198" i="17"/>
  <c r="CK198" i="17"/>
  <c r="CC198" i="17"/>
  <c r="BM198" i="17"/>
  <c r="EC99" i="17"/>
  <c r="FA99" i="17" s="1"/>
  <c r="ES99" i="17"/>
  <c r="CH101" i="17"/>
  <c r="BZ101" i="17"/>
  <c r="BJ101" i="17"/>
  <c r="CG101" i="17"/>
  <c r="BY101" i="17"/>
  <c r="BI101" i="17"/>
  <c r="CN101" i="17"/>
  <c r="CF101" i="17"/>
  <c r="BP101" i="17"/>
  <c r="CM101" i="17"/>
  <c r="CE101" i="17"/>
  <c r="BO101" i="17"/>
  <c r="CL101" i="17"/>
  <c r="CD101" i="17"/>
  <c r="BN101" i="17"/>
  <c r="CK101" i="17"/>
  <c r="CC101" i="17"/>
  <c r="BM101" i="17"/>
  <c r="CJ101" i="17"/>
  <c r="CB101" i="17"/>
  <c r="BL101" i="17"/>
  <c r="CI101" i="17"/>
  <c r="CA101" i="17"/>
  <c r="BK101" i="17"/>
  <c r="CJ291" i="17"/>
  <c r="CB291" i="17"/>
  <c r="BL291" i="17"/>
  <c r="CI291" i="17"/>
  <c r="CA291" i="17"/>
  <c r="BK291" i="17"/>
  <c r="CH291" i="17"/>
  <c r="BZ291" i="17"/>
  <c r="BJ291" i="17"/>
  <c r="CG291" i="17"/>
  <c r="BY291" i="17"/>
  <c r="BI291" i="17"/>
  <c r="CN291" i="17"/>
  <c r="CF291" i="17"/>
  <c r="BP291" i="17"/>
  <c r="CM291" i="17"/>
  <c r="CE291" i="17"/>
  <c r="BO291" i="17"/>
  <c r="CK291" i="17"/>
  <c r="CC291" i="17"/>
  <c r="BM291" i="17"/>
  <c r="BN291" i="17"/>
  <c r="CL291" i="17"/>
  <c r="CD291" i="17"/>
  <c r="EB244" i="22"/>
  <c r="DV149" i="22"/>
  <c r="FJ243" i="22"/>
  <c r="DW337" i="22"/>
  <c r="DW290" i="23"/>
  <c r="ER197" i="24"/>
  <c r="FP197" i="24" s="1"/>
  <c r="FP196" i="24"/>
  <c r="DX336" i="24"/>
  <c r="DX244" i="24"/>
  <c r="DU290" i="24"/>
  <c r="DX290" i="24"/>
  <c r="EA149" i="24"/>
  <c r="DY197" i="24"/>
  <c r="FA196" i="24"/>
  <c r="FM148" i="17"/>
  <c r="EH243" i="17"/>
  <c r="EX243" i="17" s="1"/>
  <c r="FM289" i="17"/>
  <c r="DY50" i="17"/>
  <c r="FE50" i="17" s="1"/>
  <c r="DH100" i="17"/>
  <c r="CR100" i="17"/>
  <c r="DP100" i="17"/>
  <c r="EN100" i="17" s="1"/>
  <c r="CZ100" i="17"/>
  <c r="EF100" i="17"/>
  <c r="EX196" i="17"/>
  <c r="FV196" i="17" s="1"/>
  <c r="FP289" i="17"/>
  <c r="EM196" i="17"/>
  <c r="FK196" i="17" s="1"/>
  <c r="EG243" i="17"/>
  <c r="EW243" i="17"/>
  <c r="DZ50" i="17"/>
  <c r="FK99" i="17"/>
  <c r="FN289" i="17"/>
  <c r="CY244" i="17"/>
  <c r="DO244" i="17"/>
  <c r="EM244" i="17" s="1"/>
  <c r="DG244" i="17"/>
  <c r="CQ244" i="17"/>
  <c r="DA244" i="17"/>
  <c r="DQ244" i="17"/>
  <c r="EO244" i="17" s="1"/>
  <c r="CS244" i="17"/>
  <c r="DI244" i="17"/>
  <c r="EG335" i="17"/>
  <c r="FE335" i="17" s="1"/>
  <c r="EW335" i="17"/>
  <c r="EZ196" i="17"/>
  <c r="ED289" i="17"/>
  <c r="FJ289" i="17" s="1"/>
  <c r="DC51" i="17"/>
  <c r="DK51" i="17"/>
  <c r="DS51" i="17"/>
  <c r="EQ51" i="17" s="1"/>
  <c r="EA51" i="17"/>
  <c r="CU51" i="17"/>
  <c r="CV290" i="17"/>
  <c r="DL290" i="17"/>
  <c r="DT290" i="17"/>
  <c r="EB290" i="17" s="1"/>
  <c r="DD290" i="17"/>
  <c r="EX148" i="17"/>
  <c r="EI243" i="17"/>
  <c r="EY243" i="17" s="1"/>
  <c r="EI197" i="17"/>
  <c r="DC197" i="17"/>
  <c r="DS197" i="17"/>
  <c r="EQ197" i="17" s="1"/>
  <c r="CU197" i="17"/>
  <c r="EA197" i="17"/>
  <c r="FG197" i="17" s="1"/>
  <c r="DK197" i="17"/>
  <c r="FK148" i="17"/>
  <c r="DX243" i="17"/>
  <c r="ED99" i="17"/>
  <c r="FJ99" i="17" s="1"/>
  <c r="CZ336" i="17"/>
  <c r="DP336" i="17"/>
  <c r="EN336" i="17" s="1"/>
  <c r="CR336" i="17"/>
  <c r="DH336" i="17"/>
  <c r="DX336" i="17" s="1"/>
  <c r="FG98" i="17"/>
  <c r="FW98" i="17" s="1"/>
  <c r="FK335" i="17"/>
  <c r="FI243" i="17"/>
  <c r="DQ149" i="17"/>
  <c r="EO149" i="17" s="1"/>
  <c r="DA149" i="17"/>
  <c r="DI149" i="17"/>
  <c r="CS149" i="17"/>
  <c r="DY149" i="17"/>
  <c r="FD197" i="24"/>
  <c r="FA196" i="17"/>
  <c r="DM244" i="17"/>
  <c r="DU244" i="17" s="1"/>
  <c r="CW244" i="17"/>
  <c r="DE244" i="17"/>
  <c r="EC244" i="17"/>
  <c r="FI244" i="17" s="1"/>
  <c r="EK244" i="17"/>
  <c r="CO244" i="17"/>
  <c r="FS147" i="22"/>
  <c r="FN100" i="22"/>
  <c r="CA246" i="22"/>
  <c r="BK246" i="22"/>
  <c r="CI246" i="22" s="1"/>
  <c r="BZ246" i="22"/>
  <c r="BJ246" i="22"/>
  <c r="CH246" i="22" s="1"/>
  <c r="BY246" i="22"/>
  <c r="BI246" i="22"/>
  <c r="CG246" i="22" s="1"/>
  <c r="CF246" i="22"/>
  <c r="BP246" i="22"/>
  <c r="CN246" i="22" s="1"/>
  <c r="CE246" i="22"/>
  <c r="BO246" i="22"/>
  <c r="CM246" i="22" s="1"/>
  <c r="CD246" i="22"/>
  <c r="BN246" i="22"/>
  <c r="CL246" i="22" s="1"/>
  <c r="CC246" i="22"/>
  <c r="BM246" i="22"/>
  <c r="CK246" i="22" s="1"/>
  <c r="CB246" i="22"/>
  <c r="BL246" i="22"/>
  <c r="CJ246" i="22" s="1"/>
  <c r="CC337" i="23"/>
  <c r="BM337" i="23"/>
  <c r="CK337" i="23" s="1"/>
  <c r="CB337" i="23"/>
  <c r="BL337" i="23"/>
  <c r="CJ337" i="23" s="1"/>
  <c r="CA337" i="23"/>
  <c r="BK337" i="23"/>
  <c r="CI337" i="23" s="1"/>
  <c r="BZ337" i="23"/>
  <c r="BJ337" i="23"/>
  <c r="CH337" i="23" s="1"/>
  <c r="BY337" i="23"/>
  <c r="BI337" i="23"/>
  <c r="CG337" i="23" s="1"/>
  <c r="CF337" i="23"/>
  <c r="BP337" i="23"/>
  <c r="CN337" i="23" s="1"/>
  <c r="CE337" i="23"/>
  <c r="BO337" i="23"/>
  <c r="CM337" i="23" s="1"/>
  <c r="CD337" i="23"/>
  <c r="BN337" i="23"/>
  <c r="CL337" i="23" s="1"/>
  <c r="CE292" i="23"/>
  <c r="BO292" i="23"/>
  <c r="CM292" i="23" s="1"/>
  <c r="CD292" i="23"/>
  <c r="BN292" i="23"/>
  <c r="CL292" i="23" s="1"/>
  <c r="CC292" i="23"/>
  <c r="BM292" i="23"/>
  <c r="CK292" i="23" s="1"/>
  <c r="CB292" i="23"/>
  <c r="BL292" i="23"/>
  <c r="CJ292" i="23" s="1"/>
  <c r="CA292" i="23"/>
  <c r="BK292" i="23"/>
  <c r="CI292" i="23" s="1"/>
  <c r="BZ292" i="23"/>
  <c r="BJ292" i="23"/>
  <c r="CH292" i="23" s="1"/>
  <c r="BY292" i="23"/>
  <c r="BI292" i="23"/>
  <c r="CG292" i="23" s="1"/>
  <c r="CF292" i="23"/>
  <c r="BP292" i="23"/>
  <c r="CN292" i="23" s="1"/>
  <c r="DY197" i="23"/>
  <c r="FT244" i="23"/>
  <c r="DW335" i="23"/>
  <c r="FE50" i="23"/>
  <c r="EW148" i="17"/>
  <c r="FU148" i="17" s="1"/>
  <c r="DX99" i="17"/>
  <c r="FJ148" i="17"/>
  <c r="DV335" i="17"/>
  <c r="ET335" i="17"/>
  <c r="FM50" i="17"/>
  <c r="DC100" i="17"/>
  <c r="CU100" i="17"/>
  <c r="DK100" i="17"/>
  <c r="DS100" i="17"/>
  <c r="EQ100" i="17" s="1"/>
  <c r="EK335" i="17"/>
  <c r="FI335" i="17" s="1"/>
  <c r="FN99" i="17"/>
  <c r="FF288" i="17"/>
  <c r="FV288" i="17" s="1"/>
  <c r="FM243" i="17"/>
  <c r="EH50" i="17"/>
  <c r="FN50" i="17" s="1"/>
  <c r="EX50" i="17"/>
  <c r="FF289" i="17"/>
  <c r="FV195" i="17"/>
  <c r="EJ244" i="17"/>
  <c r="DD244" i="17"/>
  <c r="DT244" i="17"/>
  <c r="ER244" i="17" s="1"/>
  <c r="CV244" i="17"/>
  <c r="DL244" i="17"/>
  <c r="FK243" i="17"/>
  <c r="FF49" i="17"/>
  <c r="FV49" i="17" s="1"/>
  <c r="DV289" i="17"/>
  <c r="FB289" i="17" s="1"/>
  <c r="CQ290" i="17"/>
  <c r="DG290" i="17"/>
  <c r="EE290" i="17" s="1"/>
  <c r="DO290" i="17"/>
  <c r="EM290" i="17" s="1"/>
  <c r="CY290" i="17"/>
  <c r="EO196" i="17"/>
  <c r="FE196" i="17" s="1"/>
  <c r="FT97" i="17"/>
  <c r="FZ97" i="17" s="1"/>
  <c r="ED197" i="17"/>
  <c r="DN197" i="17"/>
  <c r="EL197" i="17" s="1"/>
  <c r="CX197" i="17"/>
  <c r="DF197" i="17"/>
  <c r="CP197" i="17"/>
  <c r="DV197" i="17"/>
  <c r="FB197" i="17" s="1"/>
  <c r="DV99" i="17"/>
  <c r="FB99" i="17" s="1"/>
  <c r="DX289" i="17"/>
  <c r="FD289" i="17" s="1"/>
  <c r="DA336" i="17"/>
  <c r="DQ336" i="17"/>
  <c r="EO336" i="17" s="1"/>
  <c r="CS336" i="17"/>
  <c r="DI336" i="17"/>
  <c r="EG336" i="17"/>
  <c r="EW336" i="17" s="1"/>
  <c r="EB148" i="17"/>
  <c r="FH148" i="17" s="1"/>
  <c r="EU335" i="17"/>
  <c r="EA196" i="17"/>
  <c r="FG196" i="17" s="1"/>
  <c r="ES243" i="17"/>
  <c r="FQ243" i="17" s="1"/>
  <c r="FO99" i="17"/>
  <c r="DD149" i="17"/>
  <c r="DL149" i="17"/>
  <c r="CV149" i="17"/>
  <c r="DT149" i="17"/>
  <c r="ER149" i="17" s="1"/>
  <c r="FD334" i="17"/>
  <c r="FT334" i="17" s="1"/>
  <c r="FZ334" i="17" s="1"/>
  <c r="CJ150" i="17"/>
  <c r="CB150" i="17"/>
  <c r="BL150" i="17"/>
  <c r="CI150" i="17"/>
  <c r="CA150" i="17"/>
  <c r="BK150" i="17"/>
  <c r="CH150" i="17"/>
  <c r="BZ150" i="17"/>
  <c r="BJ150" i="17"/>
  <c r="CG150" i="17"/>
  <c r="BY150" i="17"/>
  <c r="BI150" i="17"/>
  <c r="CN150" i="17"/>
  <c r="CF150" i="17"/>
  <c r="BP150" i="17"/>
  <c r="CM150" i="17"/>
  <c r="CE150" i="17"/>
  <c r="BO150" i="17"/>
  <c r="CL150" i="17"/>
  <c r="CD150" i="17"/>
  <c r="BN150" i="17"/>
  <c r="CK150" i="17"/>
  <c r="CC150" i="17"/>
  <c r="BM150" i="17"/>
  <c r="CJ337" i="17"/>
  <c r="CB337" i="17"/>
  <c r="BL337" i="17"/>
  <c r="CH337" i="17"/>
  <c r="BZ337" i="17"/>
  <c r="BJ337" i="17"/>
  <c r="CN337" i="17"/>
  <c r="CF337" i="17"/>
  <c r="BP337" i="17"/>
  <c r="CM337" i="17"/>
  <c r="CE337" i="17"/>
  <c r="BO337" i="17"/>
  <c r="CI337" i="17"/>
  <c r="BK337" i="17"/>
  <c r="CG337" i="17"/>
  <c r="BI337" i="17"/>
  <c r="CD337" i="17"/>
  <c r="CC337" i="17"/>
  <c r="CA337" i="17"/>
  <c r="BY337" i="17"/>
  <c r="CK337" i="17"/>
  <c r="BM337" i="17"/>
  <c r="CL337" i="17"/>
  <c r="BN337" i="17"/>
  <c r="EM101" i="22"/>
  <c r="EB101" i="22"/>
  <c r="DU198" i="22"/>
  <c r="CF53" i="22"/>
  <c r="BP53" i="22"/>
  <c r="CN53" i="22" s="1"/>
  <c r="BY53" i="22"/>
  <c r="BI53" i="22"/>
  <c r="CG53" i="22" s="1"/>
  <c r="BZ53" i="22"/>
  <c r="BJ53" i="22"/>
  <c r="CH53" i="22" s="1"/>
  <c r="CA53" i="22"/>
  <c r="BK53" i="22"/>
  <c r="CI53" i="22" s="1"/>
  <c r="CB53" i="22"/>
  <c r="BL53" i="22"/>
  <c r="CJ53" i="22" s="1"/>
  <c r="CC53" i="22"/>
  <c r="BM53" i="22"/>
  <c r="CK53" i="22" s="1"/>
  <c r="CD53" i="22"/>
  <c r="BN53" i="22"/>
  <c r="CL53" i="22" s="1"/>
  <c r="BO53" i="22"/>
  <c r="CM53" i="22" s="1"/>
  <c r="CE53" i="22"/>
  <c r="FQ289" i="22"/>
  <c r="EA290" i="23"/>
  <c r="FW196" i="23"/>
  <c r="DV150" i="23"/>
  <c r="FK196" i="23"/>
  <c r="ET244" i="23"/>
  <c r="DY335" i="23"/>
  <c r="DV245" i="23"/>
  <c r="FW49" i="23"/>
  <c r="CV149" i="24"/>
  <c r="DV336" i="24"/>
  <c r="DV197" i="24"/>
  <c r="FB197" i="24" s="1"/>
  <c r="DV244" i="24"/>
  <c r="ES289" i="24"/>
  <c r="DW197" i="24"/>
  <c r="EA336" i="24"/>
  <c r="DY100" i="24"/>
  <c r="EF196" i="17"/>
  <c r="FD196" i="17" s="1"/>
  <c r="EF99" i="17"/>
  <c r="FL99" i="17" s="1"/>
  <c r="ED335" i="17"/>
  <c r="FJ335" i="17" s="1"/>
  <c r="FW195" i="17"/>
  <c r="ED243" i="17"/>
  <c r="FJ243" i="17" s="1"/>
  <c r="FH50" i="17"/>
  <c r="EW50" i="17"/>
  <c r="FK289" i="17"/>
  <c r="CX100" i="17"/>
  <c r="DF100" i="17"/>
  <c r="ED100" i="17" s="1"/>
  <c r="DN100" i="17"/>
  <c r="EL100" i="17" s="1"/>
  <c r="CP100" i="17"/>
  <c r="EA148" i="17"/>
  <c r="FG148" i="17" s="1"/>
  <c r="EH99" i="17"/>
  <c r="FF99" i="17" s="1"/>
  <c r="EX99" i="17"/>
  <c r="DX148" i="17"/>
  <c r="FD148" i="17" s="1"/>
  <c r="EX289" i="17"/>
  <c r="FV289" i="17" s="1"/>
  <c r="DN244" i="17"/>
  <c r="EL244" i="17" s="1"/>
  <c r="CX244" i="17"/>
  <c r="DF244" i="17"/>
  <c r="CP244" i="17"/>
  <c r="DV244" i="17"/>
  <c r="FZ333" i="17"/>
  <c r="EK148" i="17"/>
  <c r="FA148" i="17" s="1"/>
  <c r="FM335" i="17"/>
  <c r="EB196" i="17"/>
  <c r="FH196" i="17" s="1"/>
  <c r="DW243" i="17"/>
  <c r="FC243" i="17" s="1"/>
  <c r="EU243" i="17"/>
  <c r="FS243" i="17" s="1"/>
  <c r="EX98" i="17"/>
  <c r="CV51" i="17"/>
  <c r="DL51" i="17"/>
  <c r="DT51" i="17"/>
  <c r="ER51" i="17" s="1"/>
  <c r="DD51" i="17"/>
  <c r="EJ51" i="17"/>
  <c r="DQ51" i="17"/>
  <c r="EO51" i="17" s="1"/>
  <c r="DI51" i="17"/>
  <c r="CS51" i="17"/>
  <c r="FM51" i="17" s="1"/>
  <c r="DA51" i="17"/>
  <c r="EG51" i="17"/>
  <c r="EG290" i="17"/>
  <c r="DI290" i="17"/>
  <c r="CS290" i="17"/>
  <c r="DA290" i="17"/>
  <c r="DQ290" i="17"/>
  <c r="EO290" i="17" s="1"/>
  <c r="EH148" i="17"/>
  <c r="FN148" i="17" s="1"/>
  <c r="EW196" i="17"/>
  <c r="EA50" i="17"/>
  <c r="FG50" i="17" s="1"/>
  <c r="DY99" i="17"/>
  <c r="FE99" i="17" s="1"/>
  <c r="FO289" i="17"/>
  <c r="EG197" i="17"/>
  <c r="DA197" i="17"/>
  <c r="DQ197" i="17"/>
  <c r="EO197" i="17" s="1"/>
  <c r="DI197" i="17"/>
  <c r="CS197" i="17"/>
  <c r="FE195" i="17"/>
  <c r="FU195" i="17" s="1"/>
  <c r="FL289" i="17"/>
  <c r="DD336" i="17"/>
  <c r="DT336" i="17"/>
  <c r="ER336" i="17" s="1"/>
  <c r="EJ336" i="17"/>
  <c r="FP336" i="17" s="1"/>
  <c r="DL336" i="17"/>
  <c r="CV336" i="17"/>
  <c r="EB336" i="17"/>
  <c r="FP148" i="17"/>
  <c r="DW335" i="17"/>
  <c r="FC335" i="17" s="1"/>
  <c r="EY196" i="17"/>
  <c r="FW196" i="17" s="1"/>
  <c r="DO149" i="17"/>
  <c r="EM149" i="17" s="1"/>
  <c r="CY149" i="17"/>
  <c r="CQ149" i="17"/>
  <c r="DG149" i="17"/>
  <c r="EE149" i="17" s="1"/>
  <c r="FA98" i="17"/>
  <c r="FQ98" i="17" s="1"/>
  <c r="FX50" i="24"/>
  <c r="FU50" i="24"/>
  <c r="DZ52" i="24"/>
  <c r="FZ49" i="24"/>
  <c r="FZ48" i="22"/>
  <c r="ES50" i="22"/>
  <c r="EA51" i="22"/>
  <c r="ET32" i="17"/>
  <c r="FR32" i="17" s="1"/>
  <c r="FS32" i="17"/>
  <c r="EF32" i="17"/>
  <c r="FL32" i="17" s="1"/>
  <c r="DX32" i="17"/>
  <c r="FD32" i="17" s="1"/>
  <c r="EV32" i="17"/>
  <c r="EC32" i="17"/>
  <c r="FI32" i="17" s="1"/>
  <c r="DU32" i="17"/>
  <c r="EE34" i="17"/>
  <c r="FK34" i="17" s="1"/>
  <c r="EU34" i="17"/>
  <c r="DW34" i="17"/>
  <c r="FQ30" i="17"/>
  <c r="ED33" i="17"/>
  <c r="FJ33" i="17" s="1"/>
  <c r="DV33" i="17"/>
  <c r="ET33" i="17"/>
  <c r="FT31" i="17"/>
  <c r="ES31" i="17"/>
  <c r="FA31" i="17"/>
  <c r="EU33" i="17"/>
  <c r="FS33" i="17" s="1"/>
  <c r="FV335" i="24"/>
  <c r="EM336" i="24"/>
  <c r="FC336" i="24" s="1"/>
  <c r="EQ336" i="24"/>
  <c r="EL336" i="24"/>
  <c r="DZ336" i="24"/>
  <c r="FF336" i="24" s="1"/>
  <c r="FF335" i="24"/>
  <c r="DY290" i="24"/>
  <c r="FE290" i="24" s="1"/>
  <c r="CV290" i="24"/>
  <c r="EA290" i="24"/>
  <c r="FS289" i="24"/>
  <c r="FQ289" i="24"/>
  <c r="EY289" i="24"/>
  <c r="DZ290" i="24"/>
  <c r="ER290" i="24"/>
  <c r="FH290" i="24" s="1"/>
  <c r="FN244" i="24"/>
  <c r="FJ243" i="24"/>
  <c r="DW244" i="24"/>
  <c r="FD243" i="24"/>
  <c r="DU244" i="24"/>
  <c r="EN244" i="24"/>
  <c r="EQ244" i="24"/>
  <c r="FB243" i="24"/>
  <c r="FQ196" i="24"/>
  <c r="EZ196" i="24"/>
  <c r="FX196" i="24" s="1"/>
  <c r="FK196" i="24"/>
  <c r="FS195" i="24"/>
  <c r="FW148" i="24"/>
  <c r="EN149" i="24"/>
  <c r="FD149" i="24" s="1"/>
  <c r="DU149" i="24"/>
  <c r="ES148" i="24"/>
  <c r="DV149" i="24"/>
  <c r="FB149" i="24" s="1"/>
  <c r="FH148" i="24"/>
  <c r="DX100" i="24"/>
  <c r="FD100" i="24" s="1"/>
  <c r="EB100" i="24"/>
  <c r="FL100" i="24"/>
  <c r="FP100" i="24"/>
  <c r="EO100" i="24"/>
  <c r="FQ99" i="24"/>
  <c r="FZ98" i="24"/>
  <c r="EK100" i="24"/>
  <c r="FV51" i="24"/>
  <c r="EB52" i="24"/>
  <c r="DV52" i="24"/>
  <c r="DY52" i="24"/>
  <c r="EP52" i="24"/>
  <c r="FN52" i="24" s="1"/>
  <c r="FB51" i="24"/>
  <c r="FU51" i="24"/>
  <c r="FT51" i="24"/>
  <c r="DW52" i="24"/>
  <c r="ET51" i="24"/>
  <c r="EM52" i="24"/>
  <c r="EQ52" i="24"/>
  <c r="FW50" i="24"/>
  <c r="FZ50" i="24" s="1"/>
  <c r="FM149" i="24"/>
  <c r="CY245" i="24"/>
  <c r="DG245" i="24"/>
  <c r="EE245" i="24" s="1"/>
  <c r="DO245" i="24"/>
  <c r="DW245" i="24" s="1"/>
  <c r="DC245" i="24"/>
  <c r="DK245" i="24"/>
  <c r="EI245" i="24" s="1"/>
  <c r="DS245" i="24"/>
  <c r="FG290" i="24"/>
  <c r="FC197" i="24"/>
  <c r="FL52" i="24"/>
  <c r="FW196" i="24"/>
  <c r="AS246" i="24"/>
  <c r="DS291" i="24"/>
  <c r="DK291" i="24"/>
  <c r="DC291" i="24"/>
  <c r="CT291" i="24"/>
  <c r="DR291" i="24"/>
  <c r="EP291" i="24" s="1"/>
  <c r="DJ291" i="24"/>
  <c r="ER336" i="24"/>
  <c r="FH336" i="24" s="1"/>
  <c r="DB101" i="24"/>
  <c r="DR101" i="24"/>
  <c r="EP101" i="24" s="1"/>
  <c r="CT101" i="24"/>
  <c r="DJ101" i="24"/>
  <c r="EH101" i="24" s="1"/>
  <c r="CY101" i="24"/>
  <c r="DO101" i="24"/>
  <c r="EM101" i="24" s="1"/>
  <c r="CQ101" i="24"/>
  <c r="DG101" i="24"/>
  <c r="EE101" i="24" s="1"/>
  <c r="DT150" i="24"/>
  <c r="CN150" i="24"/>
  <c r="DD150" i="24" s="1"/>
  <c r="DL150" i="24"/>
  <c r="EJ150" i="24" s="1"/>
  <c r="EE150" i="24"/>
  <c r="CQ150" i="24"/>
  <c r="DO150" i="24"/>
  <c r="EM150" i="24" s="1"/>
  <c r="CY150" i="24"/>
  <c r="DG150" i="24"/>
  <c r="FR335" i="24"/>
  <c r="DD52" i="24"/>
  <c r="FP52" i="24" s="1"/>
  <c r="DX52" i="24"/>
  <c r="FD52" i="24" s="1"/>
  <c r="EB244" i="24"/>
  <c r="FH244" i="24" s="1"/>
  <c r="FL244" i="24"/>
  <c r="FS51" i="24"/>
  <c r="FE196" i="24"/>
  <c r="FO336" i="24"/>
  <c r="FK336" i="24"/>
  <c r="CS290" i="24"/>
  <c r="FM290" i="24" s="1"/>
  <c r="FC196" i="24"/>
  <c r="FS196" i="24" s="1"/>
  <c r="ET196" i="24"/>
  <c r="FR196" i="24" s="1"/>
  <c r="AS199" i="24"/>
  <c r="DC53" i="24"/>
  <c r="DS53" i="24"/>
  <c r="EQ53" i="24" s="1"/>
  <c r="CU53" i="24"/>
  <c r="DK53" i="24"/>
  <c r="EI53" i="24" s="1"/>
  <c r="FN99" i="24"/>
  <c r="FV99" i="24" s="1"/>
  <c r="FU99" i="24"/>
  <c r="FZ195" i="24"/>
  <c r="FO99" i="24"/>
  <c r="FT196" i="24"/>
  <c r="EZ100" i="24"/>
  <c r="FF244" i="24"/>
  <c r="CZ245" i="24"/>
  <c r="CR245" i="24"/>
  <c r="DH245" i="24"/>
  <c r="DX245" i="24" s="1"/>
  <c r="DP245" i="24"/>
  <c r="EN245" i="24" s="1"/>
  <c r="CN245" i="24"/>
  <c r="DD245" i="24" s="1"/>
  <c r="DL245" i="24"/>
  <c r="DT245" i="24"/>
  <c r="ER245" i="24" s="1"/>
  <c r="CP197" i="24"/>
  <c r="FJ197" i="24" s="1"/>
  <c r="AS292" i="24"/>
  <c r="ED244" i="24"/>
  <c r="ET244" i="24" s="1"/>
  <c r="DW149" i="24"/>
  <c r="EU100" i="24"/>
  <c r="EN336" i="24"/>
  <c r="FD336" i="24" s="1"/>
  <c r="EI197" i="24"/>
  <c r="FO197" i="24" s="1"/>
  <c r="CU101" i="24"/>
  <c r="DK101" i="24"/>
  <c r="EA101" i="24" s="1"/>
  <c r="DS101" i="24"/>
  <c r="EQ101" i="24" s="1"/>
  <c r="DC101" i="24"/>
  <c r="FS99" i="24"/>
  <c r="FI149" i="24"/>
  <c r="DQ150" i="24"/>
  <c r="EO150" i="24" s="1"/>
  <c r="DI150" i="24"/>
  <c r="EG150" i="24" s="1"/>
  <c r="DA150" i="24"/>
  <c r="CS150" i="24"/>
  <c r="FV243" i="24"/>
  <c r="EH100" i="24"/>
  <c r="CO336" i="24"/>
  <c r="FL148" i="24"/>
  <c r="EN337" i="24"/>
  <c r="CZ337" i="24"/>
  <c r="DH337" i="24"/>
  <c r="DP337" i="24"/>
  <c r="CR337" i="24"/>
  <c r="CN337" i="24"/>
  <c r="CV337" i="24" s="1"/>
  <c r="DL337" i="24"/>
  <c r="EJ337" i="24" s="1"/>
  <c r="DT337" i="24"/>
  <c r="ER337" i="24" s="1"/>
  <c r="EB337" i="24"/>
  <c r="FG244" i="24"/>
  <c r="FM196" i="24"/>
  <c r="FU196" i="24" s="1"/>
  <c r="CQ198" i="24"/>
  <c r="CY198" i="24"/>
  <c r="DG198" i="24"/>
  <c r="EE198" i="24" s="1"/>
  <c r="DO198" i="24"/>
  <c r="EM198" i="24" s="1"/>
  <c r="CN198" i="24"/>
  <c r="DD198" i="24" s="1"/>
  <c r="DT198" i="24"/>
  <c r="ER198" i="24" s="1"/>
  <c r="DL198" i="24"/>
  <c r="EJ198" i="24" s="1"/>
  <c r="DO53" i="24"/>
  <c r="EM53" i="24" s="1"/>
  <c r="DG53" i="24"/>
  <c r="EE53" i="24" s="1"/>
  <c r="CY53" i="24"/>
  <c r="FG99" i="24"/>
  <c r="FW99" i="24" s="1"/>
  <c r="AS151" i="24"/>
  <c r="DK337" i="24"/>
  <c r="DS337" i="24"/>
  <c r="EA337" i="24" s="1"/>
  <c r="CU337" i="24"/>
  <c r="DC337" i="24"/>
  <c r="DK198" i="24"/>
  <c r="EI198" i="24" s="1"/>
  <c r="CU198" i="24"/>
  <c r="DS198" i="24"/>
  <c r="DN53" i="24"/>
  <c r="DV53" i="24" s="1"/>
  <c r="CX53" i="24"/>
  <c r="DF53" i="24"/>
  <c r="ED53" i="24" s="1"/>
  <c r="EB149" i="24"/>
  <c r="FH149" i="24" s="1"/>
  <c r="FZ242" i="24"/>
  <c r="CQ290" i="24"/>
  <c r="FK290" i="24" s="1"/>
  <c r="FS243" i="24"/>
  <c r="EO336" i="24"/>
  <c r="EW336" i="24" s="1"/>
  <c r="DU52" i="24"/>
  <c r="CN291" i="24"/>
  <c r="CV291" i="24" s="1"/>
  <c r="DT291" i="24"/>
  <c r="ER291" i="24" s="1"/>
  <c r="DD291" i="24"/>
  <c r="DL291" i="24"/>
  <c r="EJ291" i="24" s="1"/>
  <c r="CQ291" i="24"/>
  <c r="CY291" i="24"/>
  <c r="DG291" i="24"/>
  <c r="EE291" i="24" s="1"/>
  <c r="DO291" i="24"/>
  <c r="DW291" i="24" s="1"/>
  <c r="FV196" i="24"/>
  <c r="FO290" i="24"/>
  <c r="CR149" i="24"/>
  <c r="FL149" i="24" s="1"/>
  <c r="CR336" i="24"/>
  <c r="FL336" i="24" s="1"/>
  <c r="EQ197" i="24"/>
  <c r="CN101" i="24"/>
  <c r="DD101" i="24" s="1"/>
  <c r="DT101" i="24"/>
  <c r="DL101" i="24"/>
  <c r="EJ101" i="24" s="1"/>
  <c r="CX290" i="24"/>
  <c r="FX51" i="24"/>
  <c r="CR150" i="24"/>
  <c r="DH150" i="24"/>
  <c r="DX150" i="24" s="1"/>
  <c r="DP150" i="24"/>
  <c r="EN150" i="24" s="1"/>
  <c r="EP100" i="24"/>
  <c r="EH290" i="24"/>
  <c r="FR148" i="24"/>
  <c r="FI51" i="24"/>
  <c r="FQ51" i="24" s="1"/>
  <c r="EW290" i="24"/>
  <c r="EI149" i="24"/>
  <c r="EZ148" i="24"/>
  <c r="DH53" i="24"/>
  <c r="DP53" i="24"/>
  <c r="EN53" i="24" s="1"/>
  <c r="CR53" i="24"/>
  <c r="CZ53" i="24"/>
  <c r="DD53" i="24"/>
  <c r="DL53" i="24"/>
  <c r="DT53" i="24"/>
  <c r="ER53" i="24" s="1"/>
  <c r="CV53" i="24"/>
  <c r="FG289" i="24"/>
  <c r="FW289" i="24" s="1"/>
  <c r="FQ335" i="24"/>
  <c r="CP291" i="24"/>
  <c r="DN291" i="24"/>
  <c r="EL291" i="24" s="1"/>
  <c r="CX291" i="24"/>
  <c r="DF291" i="24"/>
  <c r="ED291" i="24" s="1"/>
  <c r="FC100" i="24"/>
  <c r="FS148" i="24"/>
  <c r="EZ244" i="24"/>
  <c r="EL337" i="24"/>
  <c r="ED337" i="24"/>
  <c r="CP337" i="24"/>
  <c r="CX337" i="24"/>
  <c r="DF337" i="24"/>
  <c r="DN337" i="24"/>
  <c r="DV337" i="24" s="1"/>
  <c r="DP198" i="24"/>
  <c r="EN198" i="24" s="1"/>
  <c r="DH198" i="24"/>
  <c r="CZ198" i="24"/>
  <c r="CR198" i="24"/>
  <c r="EF198" i="24"/>
  <c r="EZ149" i="24"/>
  <c r="EV100" i="24"/>
  <c r="EX244" i="24"/>
  <c r="EO245" i="24"/>
  <c r="DA245" i="24"/>
  <c r="DI245" i="24"/>
  <c r="DY245" i="24" s="1"/>
  <c r="DQ245" i="24"/>
  <c r="CS245" i="24"/>
  <c r="ET197" i="24"/>
  <c r="FX99" i="24"/>
  <c r="FW243" i="24"/>
  <c r="EV149" i="24"/>
  <c r="FW51" i="24"/>
  <c r="ES149" i="24"/>
  <c r="EK150" i="24"/>
  <c r="CO150" i="24"/>
  <c r="CW150" i="24"/>
  <c r="DE150" i="24"/>
  <c r="EC150" i="24" s="1"/>
  <c r="DM150" i="24"/>
  <c r="DU150" i="24" s="1"/>
  <c r="FX335" i="24"/>
  <c r="EP290" i="24"/>
  <c r="EX290" i="24" s="1"/>
  <c r="EH197" i="24"/>
  <c r="EC197" i="24"/>
  <c r="CP149" i="24"/>
  <c r="FJ149" i="24" s="1"/>
  <c r="DA337" i="24"/>
  <c r="DI337" i="24"/>
  <c r="EG337" i="24" s="1"/>
  <c r="DQ337" i="24"/>
  <c r="EY244" i="24"/>
  <c r="EQ149" i="24"/>
  <c r="EY149" i="24" s="1"/>
  <c r="CS198" i="24"/>
  <c r="DA198" i="24"/>
  <c r="DI198" i="24"/>
  <c r="EG198" i="24" s="1"/>
  <c r="DQ198" i="24"/>
  <c r="DY198" i="24" s="1"/>
  <c r="FD148" i="24"/>
  <c r="FT148" i="24" s="1"/>
  <c r="FL197" i="24"/>
  <c r="FP149" i="24"/>
  <c r="FH100" i="24"/>
  <c r="EU290" i="24"/>
  <c r="EZ290" i="24"/>
  <c r="CW245" i="24"/>
  <c r="DE245" i="24"/>
  <c r="EC245" i="24" s="1"/>
  <c r="DM245" i="24"/>
  <c r="DU245" i="24" s="1"/>
  <c r="FE149" i="24"/>
  <c r="EX149" i="24"/>
  <c r="FV289" i="24"/>
  <c r="CR291" i="24"/>
  <c r="CZ291" i="24"/>
  <c r="DH291" i="24"/>
  <c r="EF291" i="24" s="1"/>
  <c r="DP291" i="24"/>
  <c r="EN291" i="24" s="1"/>
  <c r="FJ244" i="24"/>
  <c r="EE149" i="24"/>
  <c r="EU149" i="24" s="1"/>
  <c r="FX243" i="24"/>
  <c r="EU197" i="24"/>
  <c r="CZ101" i="24"/>
  <c r="DP101" i="24"/>
  <c r="EN101" i="24" s="1"/>
  <c r="DH101" i="24"/>
  <c r="DX101" i="24" s="1"/>
  <c r="CR101" i="24"/>
  <c r="CW101" i="24"/>
  <c r="DM101" i="24"/>
  <c r="EK101" i="24" s="1"/>
  <c r="DE101" i="24"/>
  <c r="FA149" i="24"/>
  <c r="DB150" i="24"/>
  <c r="DJ150" i="24"/>
  <c r="DR150" i="24"/>
  <c r="EP150" i="24" s="1"/>
  <c r="CT150" i="24"/>
  <c r="FH52" i="24"/>
  <c r="FD244" i="24"/>
  <c r="FQ334" i="24"/>
  <c r="FZ334" i="24" s="1"/>
  <c r="FG336" i="24"/>
  <c r="EP197" i="24"/>
  <c r="FN197" i="24" s="1"/>
  <c r="EK197" i="24"/>
  <c r="FI197" i="24" s="1"/>
  <c r="FT289" i="24"/>
  <c r="ET149" i="24"/>
  <c r="DM337" i="24"/>
  <c r="DU337" i="24" s="1"/>
  <c r="CO337" i="24"/>
  <c r="CW337" i="24"/>
  <c r="DE337" i="24"/>
  <c r="EC337" i="24" s="1"/>
  <c r="FU243" i="24"/>
  <c r="EX336" i="24"/>
  <c r="EC198" i="24"/>
  <c r="CO198" i="24"/>
  <c r="CW198" i="24"/>
  <c r="DE198" i="24"/>
  <c r="DM198" i="24"/>
  <c r="DU198" i="24" s="1"/>
  <c r="CS53" i="24"/>
  <c r="DA53" i="24"/>
  <c r="DI53" i="24"/>
  <c r="EG53" i="24" s="1"/>
  <c r="DQ53" i="24"/>
  <c r="EO53" i="24" s="1"/>
  <c r="FB99" i="24"/>
  <c r="FR289" i="24"/>
  <c r="DB245" i="24"/>
  <c r="DJ245" i="24"/>
  <c r="EH245" i="24" s="1"/>
  <c r="DR245" i="24"/>
  <c r="EP245" i="24" s="1"/>
  <c r="DZ245" i="24"/>
  <c r="CO291" i="24"/>
  <c r="DM291" i="24"/>
  <c r="EK291" i="24" s="1"/>
  <c r="CW291" i="24"/>
  <c r="DE291" i="24"/>
  <c r="EC291" i="24" s="1"/>
  <c r="FQ243" i="24"/>
  <c r="EZ336" i="24"/>
  <c r="EQ100" i="24"/>
  <c r="EY100" i="24" s="1"/>
  <c r="EO52" i="24"/>
  <c r="FE52" i="24" s="1"/>
  <c r="FU289" i="24"/>
  <c r="FS288" i="24"/>
  <c r="FZ288" i="24" s="1"/>
  <c r="EV336" i="24"/>
  <c r="CY197" i="24"/>
  <c r="FK197" i="24" s="1"/>
  <c r="AS102" i="24"/>
  <c r="ED290" i="24"/>
  <c r="ET290" i="24" s="1"/>
  <c r="DN150" i="24"/>
  <c r="EL150" i="24" s="1"/>
  <c r="CX150" i="24"/>
  <c r="CP150" i="24"/>
  <c r="DF150" i="24"/>
  <c r="ED150" i="24" s="1"/>
  <c r="FT147" i="24"/>
  <c r="EZ52" i="24"/>
  <c r="EV52" i="24"/>
  <c r="DD244" i="24"/>
  <c r="FP244" i="24" s="1"/>
  <c r="FI148" i="24"/>
  <c r="FQ148" i="24" s="1"/>
  <c r="DG337" i="24"/>
  <c r="EE337" i="24" s="1"/>
  <c r="CY337" i="24"/>
  <c r="CQ337" i="24"/>
  <c r="DO337" i="24"/>
  <c r="EM337" i="24" s="1"/>
  <c r="CT337" i="24"/>
  <c r="DJ337" i="24"/>
  <c r="DR337" i="24"/>
  <c r="EP337" i="24" s="1"/>
  <c r="FO244" i="24"/>
  <c r="DB336" i="24"/>
  <c r="FN336" i="24" s="1"/>
  <c r="EG197" i="24"/>
  <c r="FM197" i="24" s="1"/>
  <c r="DJ198" i="24"/>
  <c r="CT198" i="24"/>
  <c r="DB198" i="24"/>
  <c r="DR198" i="24"/>
  <c r="EP198" i="24" s="1"/>
  <c r="CW53" i="24"/>
  <c r="DE53" i="24"/>
  <c r="DM53" i="24"/>
  <c r="CO53" i="24"/>
  <c r="FJ99" i="24"/>
  <c r="FM336" i="24"/>
  <c r="ED336" i="24"/>
  <c r="DW290" i="24"/>
  <c r="FC290" i="24" s="1"/>
  <c r="CP245" i="24"/>
  <c r="DN245" i="24"/>
  <c r="EL245" i="24" s="1"/>
  <c r="DF245" i="24"/>
  <c r="ED245" i="24" s="1"/>
  <c r="EW149" i="24"/>
  <c r="FU149" i="24" s="1"/>
  <c r="DZ149" i="24"/>
  <c r="FF149" i="24" s="1"/>
  <c r="EV197" i="24"/>
  <c r="FT197" i="24" s="1"/>
  <c r="EC52" i="24"/>
  <c r="FI52" i="24" s="1"/>
  <c r="ED52" i="24"/>
  <c r="FJ52" i="24" s="1"/>
  <c r="DQ291" i="24"/>
  <c r="DI291" i="24"/>
  <c r="DA291" i="24"/>
  <c r="FK100" i="24"/>
  <c r="EY290" i="24"/>
  <c r="EG244" i="24"/>
  <c r="EW244" i="24" s="1"/>
  <c r="DI101" i="24"/>
  <c r="CS101" i="24"/>
  <c r="DQ101" i="24"/>
  <c r="EO101" i="24" s="1"/>
  <c r="DA101" i="24"/>
  <c r="CX101" i="24"/>
  <c r="DF101" i="24"/>
  <c r="CP101" i="24"/>
  <c r="DN101" i="24"/>
  <c r="FS335" i="24"/>
  <c r="EC244" i="24"/>
  <c r="FI244" i="24" s="1"/>
  <c r="DC150" i="24"/>
  <c r="DK150" i="24"/>
  <c r="EI150" i="24" s="1"/>
  <c r="DS150" i="24"/>
  <c r="FR147" i="24"/>
  <c r="FZ147" i="24" s="1"/>
  <c r="EV244" i="24"/>
  <c r="FT244" i="24" s="1"/>
  <c r="FU148" i="24"/>
  <c r="EY336" i="24"/>
  <c r="FW336" i="24" s="1"/>
  <c r="EU336" i="24"/>
  <c r="EC336" i="24"/>
  <c r="FA336" i="24" s="1"/>
  <c r="FV148" i="24"/>
  <c r="EC100" i="24"/>
  <c r="ED100" i="24"/>
  <c r="FJ100" i="24" s="1"/>
  <c r="EC290" i="24"/>
  <c r="FI290" i="24" s="1"/>
  <c r="EE244" i="24"/>
  <c r="FC244" i="24" s="1"/>
  <c r="EG100" i="24"/>
  <c r="FE100" i="24" s="1"/>
  <c r="EI52" i="24"/>
  <c r="FG52" i="24" s="1"/>
  <c r="EE52" i="24"/>
  <c r="EU52" i="24" s="1"/>
  <c r="EF290" i="24"/>
  <c r="FD290" i="24" s="1"/>
  <c r="FL243" i="24"/>
  <c r="FT243" i="24" s="1"/>
  <c r="DF198" i="24"/>
  <c r="ED198" i="24" s="1"/>
  <c r="CP198" i="24"/>
  <c r="CX198" i="24"/>
  <c r="DN198" i="24"/>
  <c r="EL198" i="24" s="1"/>
  <c r="DB53" i="24"/>
  <c r="DJ53" i="24"/>
  <c r="DR53" i="24"/>
  <c r="FQ334" i="23"/>
  <c r="DZ335" i="23"/>
  <c r="DX335" i="23"/>
  <c r="EA335" i="23"/>
  <c r="EO290" i="23"/>
  <c r="EW290" i="23" s="1"/>
  <c r="FT289" i="23"/>
  <c r="FZ288" i="23"/>
  <c r="DU290" i="23"/>
  <c r="ER290" i="23"/>
  <c r="FP290" i="23" s="1"/>
  <c r="DV290" i="23"/>
  <c r="DZ290" i="23"/>
  <c r="FH290" i="23"/>
  <c r="FV243" i="23"/>
  <c r="FZ243" i="23" s="1"/>
  <c r="FL245" i="23"/>
  <c r="DU245" i="23"/>
  <c r="EP245" i="23"/>
  <c r="FN245" i="23" s="1"/>
  <c r="EB245" i="23"/>
  <c r="FM244" i="23"/>
  <c r="FU244" i="23" s="1"/>
  <c r="FN244" i="23"/>
  <c r="EF245" i="23"/>
  <c r="EA245" i="23"/>
  <c r="EX244" i="23"/>
  <c r="FZ195" i="23"/>
  <c r="DW197" i="23"/>
  <c r="DZ197" i="23"/>
  <c r="FT196" i="23"/>
  <c r="DU197" i="23"/>
  <c r="FN196" i="23"/>
  <c r="EA197" i="23"/>
  <c r="DX197" i="23"/>
  <c r="FL150" i="23"/>
  <c r="DW150" i="23"/>
  <c r="FN149" i="23"/>
  <c r="FV149" i="23" s="1"/>
  <c r="DX150" i="23"/>
  <c r="DY150" i="23"/>
  <c r="EX100" i="23"/>
  <c r="FU50" i="23"/>
  <c r="FV49" i="23"/>
  <c r="DY51" i="23"/>
  <c r="FB50" i="23"/>
  <c r="FR50" i="23" s="1"/>
  <c r="FJ50" i="23"/>
  <c r="DV51" i="23"/>
  <c r="FX50" i="23"/>
  <c r="EL51" i="23"/>
  <c r="ET51" i="23" s="1"/>
  <c r="DW51" i="23"/>
  <c r="DB51" i="23"/>
  <c r="FN51" i="23" s="1"/>
  <c r="EC51" i="23"/>
  <c r="FA51" i="23" s="1"/>
  <c r="FW50" i="23"/>
  <c r="CP51" i="23"/>
  <c r="FT49" i="23"/>
  <c r="FG290" i="23"/>
  <c r="FE335" i="23"/>
  <c r="CZ151" i="23"/>
  <c r="DP151" i="23"/>
  <c r="EN151" i="23" s="1"/>
  <c r="DH151" i="23"/>
  <c r="FS289" i="23"/>
  <c r="FG334" i="23"/>
  <c r="ER197" i="23"/>
  <c r="FH197" i="23" s="1"/>
  <c r="EB150" i="23"/>
  <c r="FH150" i="23" s="1"/>
  <c r="DR336" i="23"/>
  <c r="EP336" i="23" s="1"/>
  <c r="DJ336" i="23"/>
  <c r="EH336" i="23" s="1"/>
  <c r="CT336" i="23"/>
  <c r="DB336" i="23"/>
  <c r="CX336" i="23"/>
  <c r="DF336" i="23"/>
  <c r="CP336" i="23"/>
  <c r="DN336" i="23"/>
  <c r="EL336" i="23" s="1"/>
  <c r="EE290" i="23"/>
  <c r="FC290" i="23" s="1"/>
  <c r="EQ290" i="23"/>
  <c r="DJ151" i="23"/>
  <c r="EH151" i="23" s="1"/>
  <c r="DB151" i="23"/>
  <c r="DR151" i="23"/>
  <c r="CW151" i="23"/>
  <c r="DM151" i="23"/>
  <c r="EK151" i="23" s="1"/>
  <c r="DE151" i="23"/>
  <c r="FO335" i="23"/>
  <c r="EI291" i="23"/>
  <c r="DK291" i="23"/>
  <c r="DC291" i="23"/>
  <c r="CU291" i="23"/>
  <c r="DS291" i="23"/>
  <c r="EQ291" i="23" s="1"/>
  <c r="DX101" i="23"/>
  <c r="FD101" i="23" s="1"/>
  <c r="CX335" i="23"/>
  <c r="FJ335" i="23" s="1"/>
  <c r="FP101" i="23"/>
  <c r="DA245" i="23"/>
  <c r="FM245" i="23" s="1"/>
  <c r="FD245" i="23"/>
  <c r="DC246" i="23"/>
  <c r="DS246" i="23"/>
  <c r="DK246" i="23"/>
  <c r="CU246" i="23"/>
  <c r="EK197" i="23"/>
  <c r="EL150" i="23"/>
  <c r="CQ102" i="23"/>
  <c r="DG102" i="23"/>
  <c r="DO102" i="23"/>
  <c r="EM102" i="23" s="1"/>
  <c r="CY102" i="23"/>
  <c r="FC149" i="23"/>
  <c r="EZ245" i="23"/>
  <c r="DA51" i="23"/>
  <c r="FK50" i="23"/>
  <c r="EL101" i="23"/>
  <c r="FI196" i="23"/>
  <c r="EB51" i="23"/>
  <c r="FH51" i="23" s="1"/>
  <c r="DX51" i="23"/>
  <c r="FD51" i="23" s="1"/>
  <c r="DQ52" i="23"/>
  <c r="DI52" i="23"/>
  <c r="EG52" i="23" s="1"/>
  <c r="DA52" i="23"/>
  <c r="EX334" i="23"/>
  <c r="DM198" i="23"/>
  <c r="EK198" i="23" s="1"/>
  <c r="CW198" i="23"/>
  <c r="CO198" i="23"/>
  <c r="DE198" i="23"/>
  <c r="DU198" i="23" s="1"/>
  <c r="DJ198" i="23"/>
  <c r="EH198" i="23" s="1"/>
  <c r="DB198" i="23"/>
  <c r="CT198" i="23"/>
  <c r="DR198" i="23"/>
  <c r="EP198" i="23" s="1"/>
  <c r="DU101" i="23"/>
  <c r="FA101" i="23" s="1"/>
  <c r="FK149" i="23"/>
  <c r="FE196" i="23"/>
  <c r="FF197" i="23"/>
  <c r="DB101" i="23"/>
  <c r="FN101" i="23" s="1"/>
  <c r="DQ151" i="23"/>
  <c r="DY151" i="23" s="1"/>
  <c r="DI151" i="23"/>
  <c r="EG151" i="23" s="1"/>
  <c r="DA151" i="23"/>
  <c r="CS151" i="23"/>
  <c r="CW291" i="23"/>
  <c r="DE291" i="23"/>
  <c r="CO291" i="23"/>
  <c r="DM291" i="23"/>
  <c r="EK291" i="23" s="1"/>
  <c r="AS292" i="23"/>
  <c r="CT197" i="23"/>
  <c r="FN197" i="23" s="1"/>
  <c r="ET335" i="23"/>
  <c r="DZ51" i="23"/>
  <c r="FF51" i="23" s="1"/>
  <c r="EV245" i="23"/>
  <c r="DB335" i="23"/>
  <c r="EI102" i="23"/>
  <c r="CU102" i="23"/>
  <c r="DK102" i="23"/>
  <c r="DS102" i="23"/>
  <c r="EA102" i="23" s="1"/>
  <c r="DC102" i="23"/>
  <c r="FG149" i="23"/>
  <c r="CV245" i="23"/>
  <c r="FP245" i="23" s="1"/>
  <c r="FT100" i="23"/>
  <c r="DB150" i="23"/>
  <c r="EK335" i="23"/>
  <c r="FA335" i="23" s="1"/>
  <c r="EK290" i="23"/>
  <c r="FI290" i="23" s="1"/>
  <c r="EI101" i="23"/>
  <c r="FG101" i="23" s="1"/>
  <c r="FP196" i="23"/>
  <c r="FX149" i="23"/>
  <c r="CS197" i="23"/>
  <c r="FM197" i="23" s="1"/>
  <c r="CP101" i="23"/>
  <c r="EY100" i="23"/>
  <c r="EO150" i="23"/>
  <c r="FE150" i="23" s="1"/>
  <c r="EN335" i="23"/>
  <c r="EV335" i="23" s="1"/>
  <c r="EN290" i="23"/>
  <c r="FD290" i="23" s="1"/>
  <c r="CS101" i="23"/>
  <c r="FR244" i="23"/>
  <c r="DM52" i="23"/>
  <c r="EK52" i="23" s="1"/>
  <c r="DE52" i="23"/>
  <c r="CO52" i="23"/>
  <c r="FL50" i="23"/>
  <c r="EI245" i="23"/>
  <c r="FJ196" i="23"/>
  <c r="DF198" i="23"/>
  <c r="DN198" i="23"/>
  <c r="EL198" i="23" s="1"/>
  <c r="CX198" i="23"/>
  <c r="EJ335" i="23"/>
  <c r="FH335" i="23" s="1"/>
  <c r="CO101" i="23"/>
  <c r="FI101" i="23" s="1"/>
  <c r="FN50" i="23"/>
  <c r="FO149" i="23"/>
  <c r="AS337" i="23"/>
  <c r="FG335" i="23"/>
  <c r="EE291" i="23"/>
  <c r="CQ291" i="23"/>
  <c r="DG291" i="23"/>
  <c r="DW291" i="23" s="1"/>
  <c r="DO291" i="23"/>
  <c r="EM291" i="23" s="1"/>
  <c r="DP102" i="23"/>
  <c r="EN102" i="23" s="1"/>
  <c r="DH102" i="23"/>
  <c r="CZ102" i="23"/>
  <c r="CR102" i="23"/>
  <c r="FH245" i="23"/>
  <c r="FQ50" i="23"/>
  <c r="EP290" i="23"/>
  <c r="FF290" i="23" s="1"/>
  <c r="ET289" i="23"/>
  <c r="FF50" i="23"/>
  <c r="CQ197" i="23"/>
  <c r="FK197" i="23" s="1"/>
  <c r="DB52" i="23"/>
  <c r="CT52" i="23"/>
  <c r="DJ52" i="23"/>
  <c r="DR52" i="23"/>
  <c r="EP52" i="23" s="1"/>
  <c r="EM335" i="23"/>
  <c r="FA196" i="23"/>
  <c r="FQ196" i="23" s="1"/>
  <c r="FN334" i="23"/>
  <c r="DD246" i="23"/>
  <c r="DT246" i="23"/>
  <c r="EB246" i="23" s="1"/>
  <c r="DL246" i="23"/>
  <c r="EJ246" i="23" s="1"/>
  <c r="DD336" i="23"/>
  <c r="DT336" i="23"/>
  <c r="EB336" i="23" s="1"/>
  <c r="DL336" i="23"/>
  <c r="EJ336" i="23" s="1"/>
  <c r="DG336" i="23"/>
  <c r="CY336" i="23"/>
  <c r="DO336" i="23"/>
  <c r="EM336" i="23" s="1"/>
  <c r="CS290" i="23"/>
  <c r="DC290" i="23"/>
  <c r="FO290" i="23" s="1"/>
  <c r="DZ101" i="23"/>
  <c r="FF101" i="23" s="1"/>
  <c r="DV197" i="23"/>
  <c r="EQ197" i="23"/>
  <c r="DK151" i="23"/>
  <c r="CU151" i="23"/>
  <c r="DS151" i="23"/>
  <c r="DT291" i="23"/>
  <c r="ER291" i="23" s="1"/>
  <c r="CV291" i="23"/>
  <c r="DL291" i="23"/>
  <c r="DD291" i="23"/>
  <c r="EY150" i="23"/>
  <c r="EV150" i="23"/>
  <c r="DV335" i="23"/>
  <c r="FB335" i="23" s="1"/>
  <c r="CW51" i="23"/>
  <c r="FV289" i="23"/>
  <c r="CQ246" i="23"/>
  <c r="DG246" i="23"/>
  <c r="EE246" i="23" s="1"/>
  <c r="DO246" i="23"/>
  <c r="EM246" i="23" s="1"/>
  <c r="CY246" i="23"/>
  <c r="CO197" i="23"/>
  <c r="FR149" i="23"/>
  <c r="EK245" i="23"/>
  <c r="ES245" i="23" s="1"/>
  <c r="CO335" i="23"/>
  <c r="EX290" i="23"/>
  <c r="DC101" i="23"/>
  <c r="FO101" i="23" s="1"/>
  <c r="EC150" i="23"/>
  <c r="FI150" i="23" s="1"/>
  <c r="EX196" i="23"/>
  <c r="FV196" i="23" s="1"/>
  <c r="FC197" i="23"/>
  <c r="CS150" i="23"/>
  <c r="FU149" i="23"/>
  <c r="DN52" i="23"/>
  <c r="EL52" i="23" s="1"/>
  <c r="CP52" i="23"/>
  <c r="DF52" i="23"/>
  <c r="ED52" i="23" s="1"/>
  <c r="FC50" i="23"/>
  <c r="CQ198" i="23"/>
  <c r="DG198" i="23"/>
  <c r="EE198" i="23" s="1"/>
  <c r="CY198" i="23"/>
  <c r="DO198" i="23"/>
  <c r="EM198" i="23" s="1"/>
  <c r="EZ290" i="23"/>
  <c r="FO334" i="23"/>
  <c r="FG100" i="23"/>
  <c r="EE150" i="23"/>
  <c r="EU150" i="23" s="1"/>
  <c r="EX101" i="23"/>
  <c r="EA51" i="23"/>
  <c r="EX245" i="23"/>
  <c r="DG151" i="23"/>
  <c r="EE151" i="23" s="1"/>
  <c r="CQ151" i="23"/>
  <c r="DO151" i="23"/>
  <c r="EM151" i="23" s="1"/>
  <c r="EY335" i="23"/>
  <c r="CZ291" i="23"/>
  <c r="DP291" i="23"/>
  <c r="EN291" i="23" s="1"/>
  <c r="CR291" i="23"/>
  <c r="DH291" i="23"/>
  <c r="EF291" i="23" s="1"/>
  <c r="CZ101" i="23"/>
  <c r="FL101" i="23" s="1"/>
  <c r="EI150" i="23"/>
  <c r="FO150" i="23" s="1"/>
  <c r="ED290" i="23"/>
  <c r="ET290" i="23" s="1"/>
  <c r="EE101" i="23"/>
  <c r="FC101" i="23" s="1"/>
  <c r="CR246" i="23"/>
  <c r="CZ246" i="23"/>
  <c r="DH246" i="23"/>
  <c r="DP246" i="23"/>
  <c r="EN246" i="23" s="1"/>
  <c r="CO102" i="23"/>
  <c r="FI102" i="23" s="1"/>
  <c r="DM102" i="23"/>
  <c r="EK102" i="23" s="1"/>
  <c r="CW102" i="23"/>
  <c r="DE102" i="23"/>
  <c r="EC102" i="23" s="1"/>
  <c r="CS102" i="23"/>
  <c r="DI102" i="23"/>
  <c r="DQ102" i="23"/>
  <c r="EO102" i="23" s="1"/>
  <c r="DA102" i="23"/>
  <c r="FU334" i="23"/>
  <c r="EO51" i="23"/>
  <c r="EU245" i="23"/>
  <c r="FW244" i="23"/>
  <c r="FB196" i="23"/>
  <c r="FR196" i="23" s="1"/>
  <c r="FL197" i="23"/>
  <c r="FL335" i="23"/>
  <c r="FT334" i="23"/>
  <c r="EO101" i="23"/>
  <c r="EW101" i="23" s="1"/>
  <c r="EZ51" i="23"/>
  <c r="CZ52" i="23"/>
  <c r="DP52" i="23"/>
  <c r="EN52" i="23" s="1"/>
  <c r="DH52" i="23"/>
  <c r="EF52" i="23" s="1"/>
  <c r="CU52" i="23"/>
  <c r="DK52" i="23"/>
  <c r="EI52" i="23" s="1"/>
  <c r="DS52" i="23"/>
  <c r="EQ52" i="23" s="1"/>
  <c r="FH196" i="23"/>
  <c r="FX196" i="23" s="1"/>
  <c r="EY245" i="23"/>
  <c r="EU196" i="23"/>
  <c r="FS196" i="23" s="1"/>
  <c r="DI198" i="23"/>
  <c r="EG198" i="23" s="1"/>
  <c r="CS198" i="23"/>
  <c r="DQ198" i="23"/>
  <c r="EO198" i="23" s="1"/>
  <c r="DA198" i="23"/>
  <c r="FM335" i="23"/>
  <c r="FK335" i="23"/>
  <c r="ED245" i="23"/>
  <c r="FE289" i="23"/>
  <c r="CP151" i="23"/>
  <c r="DF151" i="23"/>
  <c r="ED151" i="23" s="1"/>
  <c r="DN151" i="23"/>
  <c r="DV151" i="23" s="1"/>
  <c r="CX151" i="23"/>
  <c r="EH291" i="23"/>
  <c r="DB291" i="23"/>
  <c r="DJ291" i="23"/>
  <c r="DR291" i="23"/>
  <c r="EP291" i="23" s="1"/>
  <c r="DZ291" i="23"/>
  <c r="CT291" i="23"/>
  <c r="EV101" i="23"/>
  <c r="CT246" i="23"/>
  <c r="DJ246" i="23"/>
  <c r="DB246" i="23"/>
  <c r="DR246" i="23"/>
  <c r="EP246" i="23" s="1"/>
  <c r="EZ197" i="23"/>
  <c r="DH336" i="23"/>
  <c r="CR336" i="23"/>
  <c r="DP336" i="23"/>
  <c r="EN336" i="23" s="1"/>
  <c r="FQ244" i="23"/>
  <c r="EI51" i="23"/>
  <c r="FO51" i="23" s="1"/>
  <c r="EE51" i="23"/>
  <c r="FK51" i="23" s="1"/>
  <c r="ED197" i="23"/>
  <c r="ET197" i="23" s="1"/>
  <c r="CV151" i="23"/>
  <c r="DT151" i="23"/>
  <c r="EB151" i="23" s="1"/>
  <c r="DL151" i="23"/>
  <c r="EJ151" i="23" s="1"/>
  <c r="FX289" i="23"/>
  <c r="FR334" i="23"/>
  <c r="FD150" i="23"/>
  <c r="FJ290" i="23"/>
  <c r="EX51" i="23"/>
  <c r="FM196" i="23"/>
  <c r="FU196" i="23" s="1"/>
  <c r="EK246" i="23"/>
  <c r="CO246" i="23"/>
  <c r="DE246" i="23"/>
  <c r="EC246" i="23" s="1"/>
  <c r="DM246" i="23"/>
  <c r="FX244" i="23"/>
  <c r="DR102" i="23"/>
  <c r="DZ102" i="23" s="1"/>
  <c r="DB102" i="23"/>
  <c r="DJ102" i="23"/>
  <c r="CT102" i="23"/>
  <c r="EW197" i="23"/>
  <c r="EV197" i="23"/>
  <c r="EU197" i="23"/>
  <c r="EV51" i="23"/>
  <c r="AS53" i="23"/>
  <c r="AS199" i="23"/>
  <c r="DP198" i="23"/>
  <c r="CZ198" i="23"/>
  <c r="DH198" i="23"/>
  <c r="CR198" i="23"/>
  <c r="ES101" i="23"/>
  <c r="FQ101" i="23" s="1"/>
  <c r="EW289" i="23"/>
  <c r="FU289" i="23" s="1"/>
  <c r="EL245" i="23"/>
  <c r="FB245" i="23" s="1"/>
  <c r="FO289" i="23"/>
  <c r="FW289" i="23" s="1"/>
  <c r="FD50" i="23"/>
  <c r="FB289" i="23"/>
  <c r="FP150" i="23"/>
  <c r="EK336" i="23"/>
  <c r="CW336" i="23"/>
  <c r="DM336" i="23"/>
  <c r="DE336" i="23"/>
  <c r="EC336" i="23" s="1"/>
  <c r="DU336" i="23"/>
  <c r="FH101" i="23"/>
  <c r="FS244" i="23"/>
  <c r="FE245" i="23"/>
  <c r="CS246" i="23"/>
  <c r="DI246" i="23"/>
  <c r="DQ246" i="23"/>
  <c r="EO246" i="23" s="1"/>
  <c r="DA246" i="23"/>
  <c r="FV100" i="23"/>
  <c r="DD102" i="23"/>
  <c r="DT102" i="23"/>
  <c r="EB102" i="23" s="1"/>
  <c r="CV102" i="23"/>
  <c r="DL102" i="23"/>
  <c r="EJ102" i="23" s="1"/>
  <c r="EL102" i="23"/>
  <c r="CP102" i="23"/>
  <c r="DN102" i="23"/>
  <c r="DF102" i="23"/>
  <c r="DV102" i="23" s="1"/>
  <c r="FS100" i="23"/>
  <c r="FI245" i="23"/>
  <c r="FX100" i="23"/>
  <c r="FK245" i="23"/>
  <c r="FE197" i="23"/>
  <c r="FD197" i="23"/>
  <c r="FL290" i="23"/>
  <c r="DO52" i="23"/>
  <c r="CY52" i="23"/>
  <c r="DG52" i="23"/>
  <c r="EE52" i="23" s="1"/>
  <c r="CQ52" i="23"/>
  <c r="DT52" i="23"/>
  <c r="ER52" i="23" s="1"/>
  <c r="DD52" i="23"/>
  <c r="CV52" i="23"/>
  <c r="DL52" i="23"/>
  <c r="EJ52" i="23" s="1"/>
  <c r="DS198" i="23"/>
  <c r="EA198" i="23" s="1"/>
  <c r="DC198" i="23"/>
  <c r="CU198" i="23"/>
  <c r="DK198" i="23"/>
  <c r="EI198" i="23" s="1"/>
  <c r="EW335" i="23"/>
  <c r="EZ335" i="23"/>
  <c r="FQ289" i="23"/>
  <c r="FJ245" i="23"/>
  <c r="FP197" i="23"/>
  <c r="EU290" i="23"/>
  <c r="FZ99" i="23"/>
  <c r="DA291" i="23"/>
  <c r="DQ291" i="23"/>
  <c r="DY291" i="23" s="1"/>
  <c r="DI291" i="23"/>
  <c r="EG291" i="23" s="1"/>
  <c r="FB290" i="23"/>
  <c r="EZ150" i="23"/>
  <c r="CS336" i="23"/>
  <c r="DI336" i="23"/>
  <c r="EG336" i="23" s="1"/>
  <c r="DA336" i="23"/>
  <c r="DQ336" i="23"/>
  <c r="EO336" i="23" s="1"/>
  <c r="EI336" i="23"/>
  <c r="DK336" i="23"/>
  <c r="CU336" i="23"/>
  <c r="DC336" i="23"/>
  <c r="DS336" i="23"/>
  <c r="EQ336" i="23" s="1"/>
  <c r="EY290" i="23"/>
  <c r="FQ149" i="23"/>
  <c r="CX291" i="23"/>
  <c r="DF291" i="23"/>
  <c r="CP291" i="23"/>
  <c r="DN291" i="23"/>
  <c r="EL291" i="23" s="1"/>
  <c r="EX197" i="23"/>
  <c r="FV197" i="23" s="1"/>
  <c r="EZ101" i="23"/>
  <c r="FX101" i="23" s="1"/>
  <c r="EW245" i="23"/>
  <c r="CP246" i="23"/>
  <c r="DF246" i="23"/>
  <c r="ED246" i="23" s="1"/>
  <c r="CX246" i="23"/>
  <c r="DN246" i="23"/>
  <c r="EL246" i="23" s="1"/>
  <c r="EC197" i="23"/>
  <c r="FA197" i="23" s="1"/>
  <c r="ED150" i="23"/>
  <c r="ET150" i="23" s="1"/>
  <c r="EH335" i="23"/>
  <c r="FF335" i="23" s="1"/>
  <c r="EH150" i="23"/>
  <c r="FF150" i="23" s="1"/>
  <c r="EW51" i="23"/>
  <c r="DW245" i="23"/>
  <c r="FC245" i="23" s="1"/>
  <c r="ED101" i="23"/>
  <c r="FB101" i="23" s="1"/>
  <c r="FP51" i="23"/>
  <c r="FL51" i="23"/>
  <c r="FO245" i="23"/>
  <c r="EJ198" i="23"/>
  <c r="DT198" i="23"/>
  <c r="EB198" i="23" s="1"/>
  <c r="FH198" i="23" s="1"/>
  <c r="DD198" i="23"/>
  <c r="DL198" i="23"/>
  <c r="CV198" i="23"/>
  <c r="ER198" i="23"/>
  <c r="FS333" i="23"/>
  <c r="FZ333" i="23" s="1"/>
  <c r="EB337" i="22"/>
  <c r="FH337" i="22" s="1"/>
  <c r="FM336" i="22"/>
  <c r="FU336" i="22" s="1"/>
  <c r="DV337" i="22"/>
  <c r="FR336" i="22"/>
  <c r="FP336" i="22"/>
  <c r="DZ337" i="22"/>
  <c r="FX335" i="22"/>
  <c r="FZ335" i="22" s="1"/>
  <c r="FV243" i="22"/>
  <c r="ER291" i="22"/>
  <c r="EZ291" i="22" s="1"/>
  <c r="EN244" i="22"/>
  <c r="FW290" i="22"/>
  <c r="EU290" i="22"/>
  <c r="FD243" i="22"/>
  <c r="FU290" i="22"/>
  <c r="FR243" i="22"/>
  <c r="EJ244" i="22"/>
  <c r="FD244" i="22"/>
  <c r="DW291" i="22"/>
  <c r="EA244" i="22"/>
  <c r="DU291" i="22"/>
  <c r="EA291" i="22"/>
  <c r="DY291" i="22"/>
  <c r="DZ198" i="22"/>
  <c r="FF198" i="22" s="1"/>
  <c r="DW198" i="22"/>
  <c r="DV198" i="22"/>
  <c r="FB198" i="22" s="1"/>
  <c r="EN149" i="22"/>
  <c r="FV147" i="22"/>
  <c r="FX99" i="22"/>
  <c r="DZ101" i="22"/>
  <c r="DV101" i="22"/>
  <c r="FC100" i="22"/>
  <c r="FQ100" i="22"/>
  <c r="EU100" i="22"/>
  <c r="FS100" i="22" s="1"/>
  <c r="EL101" i="22"/>
  <c r="FC50" i="22"/>
  <c r="DZ51" i="22"/>
  <c r="EU50" i="22"/>
  <c r="FK50" i="22"/>
  <c r="DX51" i="22"/>
  <c r="FS49" i="22"/>
  <c r="FS50" i="22"/>
  <c r="DW51" i="22"/>
  <c r="FC51" i="22" s="1"/>
  <c r="DY51" i="22"/>
  <c r="FE51" i="22" s="1"/>
  <c r="FT50" i="22"/>
  <c r="DV51" i="22"/>
  <c r="FP149" i="22"/>
  <c r="DM150" i="22"/>
  <c r="EK150" i="22" s="1"/>
  <c r="DE150" i="22"/>
  <c r="DU150" i="22" s="1"/>
  <c r="CW150" i="22"/>
  <c r="CO150" i="22"/>
  <c r="FS243" i="22"/>
  <c r="CU150" i="22"/>
  <c r="DC150" i="22"/>
  <c r="DK150" i="22"/>
  <c r="EI150" i="22" s="1"/>
  <c r="DS150" i="22"/>
  <c r="EA150" i="22" s="1"/>
  <c r="EO198" i="22"/>
  <c r="FE198" i="22" s="1"/>
  <c r="FK291" i="22"/>
  <c r="EQ51" i="22"/>
  <c r="FG51" i="22" s="1"/>
  <c r="DQ102" i="22"/>
  <c r="DI102" i="22"/>
  <c r="DA102" i="22"/>
  <c r="CS102" i="22"/>
  <c r="FN244" i="22"/>
  <c r="DU51" i="22"/>
  <c r="FA51" i="22" s="1"/>
  <c r="EY337" i="22"/>
  <c r="FW197" i="22"/>
  <c r="EA198" i="22"/>
  <c r="FG198" i="22" s="1"/>
  <c r="FK51" i="22"/>
  <c r="FK290" i="22"/>
  <c r="FL198" i="22"/>
  <c r="EC292" i="22"/>
  <c r="CO292" i="22"/>
  <c r="CW292" i="22"/>
  <c r="DM292" i="22"/>
  <c r="EK292" i="22" s="1"/>
  <c r="DE292" i="22"/>
  <c r="DQ52" i="22"/>
  <c r="EO52" i="22" s="1"/>
  <c r="DA52" i="22"/>
  <c r="CS52" i="22"/>
  <c r="DY52" i="22"/>
  <c r="DI52" i="22"/>
  <c r="EG52" i="22" s="1"/>
  <c r="EY101" i="22"/>
  <c r="DU337" i="22"/>
  <c r="FA337" i="22" s="1"/>
  <c r="FP148" i="22"/>
  <c r="AS246" i="22"/>
  <c r="ET290" i="22"/>
  <c r="FF149" i="22"/>
  <c r="DU149" i="22"/>
  <c r="FA149" i="22" s="1"/>
  <c r="EU336" i="22"/>
  <c r="FM51" i="22"/>
  <c r="DW149" i="22"/>
  <c r="FC149" i="22" s="1"/>
  <c r="FP198" i="22"/>
  <c r="DZ291" i="22"/>
  <c r="FH148" i="22"/>
  <c r="FQ50" i="22"/>
  <c r="DT102" i="22"/>
  <c r="EB102" i="22" s="1"/>
  <c r="DD102" i="22"/>
  <c r="CV102" i="22"/>
  <c r="DL102" i="22"/>
  <c r="EJ102" i="22" s="1"/>
  <c r="EX244" i="22"/>
  <c r="DY149" i="22"/>
  <c r="EN51" i="22"/>
  <c r="FD51" i="22" s="1"/>
  <c r="FX243" i="22"/>
  <c r="DX291" i="22"/>
  <c r="EQ244" i="22"/>
  <c r="DO292" i="22"/>
  <c r="EM292" i="22" s="1"/>
  <c r="CQ292" i="22"/>
  <c r="CY292" i="22"/>
  <c r="DG292" i="22"/>
  <c r="EE292" i="22" s="1"/>
  <c r="DJ292" i="22"/>
  <c r="CT292" i="22"/>
  <c r="DB292" i="22"/>
  <c r="DR292" i="22"/>
  <c r="DZ292" i="22" s="1"/>
  <c r="EQ291" i="22"/>
  <c r="FG291" i="22" s="1"/>
  <c r="CT52" i="22"/>
  <c r="DB52" i="22"/>
  <c r="DJ52" i="22"/>
  <c r="DR52" i="22"/>
  <c r="EP52" i="22" s="1"/>
  <c r="AS53" i="22"/>
  <c r="ET101" i="22"/>
  <c r="DG245" i="22"/>
  <c r="EE245" i="22" s="1"/>
  <c r="CQ245" i="22"/>
  <c r="CY245" i="22"/>
  <c r="DO245" i="22"/>
  <c r="EM245" i="22" s="1"/>
  <c r="CS245" i="22"/>
  <c r="DI245" i="22"/>
  <c r="DQ245" i="22"/>
  <c r="EO245" i="22" s="1"/>
  <c r="DA245" i="22"/>
  <c r="DM199" i="22"/>
  <c r="DE199" i="22"/>
  <c r="EC199" i="22" s="1"/>
  <c r="CW199" i="22"/>
  <c r="CO199" i="22"/>
  <c r="EX198" i="22"/>
  <c r="EX149" i="22"/>
  <c r="EY50" i="22"/>
  <c r="EM198" i="22"/>
  <c r="FC198" i="22" s="1"/>
  <c r="FV336" i="22"/>
  <c r="FQ336" i="22"/>
  <c r="EB198" i="22"/>
  <c r="FH198" i="22" s="1"/>
  <c r="FR148" i="22"/>
  <c r="CR150" i="22"/>
  <c r="DH150" i="22"/>
  <c r="EF150" i="22" s="1"/>
  <c r="CZ150" i="22"/>
  <c r="DP150" i="22"/>
  <c r="EE101" i="22"/>
  <c r="EU101" i="22" s="1"/>
  <c r="ED244" i="22"/>
  <c r="FB244" i="22" s="1"/>
  <c r="EG150" i="22"/>
  <c r="DQ150" i="22"/>
  <c r="DY150" i="22" s="1"/>
  <c r="DI150" i="22"/>
  <c r="DA150" i="22"/>
  <c r="CS150" i="22"/>
  <c r="DF150" i="22"/>
  <c r="CP150" i="22"/>
  <c r="CX150" i="22"/>
  <c r="DN150" i="22"/>
  <c r="DO102" i="22"/>
  <c r="EM102" i="22" s="1"/>
  <c r="DG102" i="22"/>
  <c r="CY102" i="22"/>
  <c r="CQ102" i="22"/>
  <c r="DX337" i="22"/>
  <c r="DZ244" i="22"/>
  <c r="FF244" i="22" s="1"/>
  <c r="EA337" i="22"/>
  <c r="FG337" i="22" s="1"/>
  <c r="DY244" i="22"/>
  <c r="FE244" i="22" s="1"/>
  <c r="ES291" i="22"/>
  <c r="EU51" i="22"/>
  <c r="FC336" i="22"/>
  <c r="FU197" i="22"/>
  <c r="EC198" i="22"/>
  <c r="DO52" i="22"/>
  <c r="EM52" i="22" s="1"/>
  <c r="DG52" i="22"/>
  <c r="EE52" i="22" s="1"/>
  <c r="CY52" i="22"/>
  <c r="CQ52" i="22"/>
  <c r="EZ336" i="22"/>
  <c r="FX336" i="22" s="1"/>
  <c r="EA101" i="22"/>
  <c r="FG101" i="22" s="1"/>
  <c r="FG50" i="22"/>
  <c r="EZ100" i="22"/>
  <c r="EI199" i="22"/>
  <c r="CU199" i="22"/>
  <c r="DC199" i="22"/>
  <c r="DK199" i="22"/>
  <c r="DS199" i="22"/>
  <c r="EQ199" i="22" s="1"/>
  <c r="DP199" i="22"/>
  <c r="EN199" i="22" s="1"/>
  <c r="DH199" i="22"/>
  <c r="CZ199" i="22"/>
  <c r="CR199" i="22"/>
  <c r="EZ51" i="22"/>
  <c r="EY336" i="22"/>
  <c r="FW336" i="22" s="1"/>
  <c r="FV290" i="22"/>
  <c r="EL291" i="22"/>
  <c r="FB291" i="22" s="1"/>
  <c r="FJ51" i="22"/>
  <c r="FT336" i="22"/>
  <c r="FB290" i="22"/>
  <c r="CV150" i="22"/>
  <c r="DD150" i="22"/>
  <c r="DL150" i="22"/>
  <c r="DT150" i="22"/>
  <c r="ER150" i="22" s="1"/>
  <c r="FJ198" i="22"/>
  <c r="FO51" i="22"/>
  <c r="EP102" i="22"/>
  <c r="DR102" i="22"/>
  <c r="DB102" i="22"/>
  <c r="DJ102" i="22"/>
  <c r="EH102" i="22" s="1"/>
  <c r="CT102" i="22"/>
  <c r="EW244" i="22"/>
  <c r="FF337" i="22"/>
  <c r="FO149" i="22"/>
  <c r="EK198" i="22"/>
  <c r="ES198" i="22" s="1"/>
  <c r="FW243" i="22"/>
  <c r="DQ292" i="22"/>
  <c r="EG292" i="22"/>
  <c r="DI292" i="22"/>
  <c r="DY292" i="22"/>
  <c r="EO292" i="22"/>
  <c r="DA292" i="22"/>
  <c r="CS292" i="22"/>
  <c r="DF292" i="22"/>
  <c r="ED292" i="22" s="1"/>
  <c r="CP292" i="22"/>
  <c r="DN292" i="22"/>
  <c r="EL292" i="22" s="1"/>
  <c r="CX292" i="22"/>
  <c r="EY291" i="22"/>
  <c r="DM52" i="22"/>
  <c r="EK52" i="22" s="1"/>
  <c r="CW52" i="22"/>
  <c r="CO52" i="22"/>
  <c r="DE52" i="22"/>
  <c r="FN51" i="22"/>
  <c r="FC337" i="22"/>
  <c r="EP245" i="22"/>
  <c r="DJ245" i="22"/>
  <c r="EH245" i="22" s="1"/>
  <c r="CT245" i="22"/>
  <c r="DB245" i="22"/>
  <c r="DR245" i="22"/>
  <c r="CO245" i="22"/>
  <c r="DM245" i="22"/>
  <c r="DU245" i="22" s="1"/>
  <c r="DE245" i="22"/>
  <c r="EC245" i="22" s="1"/>
  <c r="CW245" i="22"/>
  <c r="FN149" i="22"/>
  <c r="FI149" i="22"/>
  <c r="EU148" i="22"/>
  <c r="FS148" i="22" s="1"/>
  <c r="EU198" i="22"/>
  <c r="FT243" i="22"/>
  <c r="EK101" i="22"/>
  <c r="FI101" i="22" s="1"/>
  <c r="FT197" i="22"/>
  <c r="FW148" i="22"/>
  <c r="FP244" i="22"/>
  <c r="DO150" i="22"/>
  <c r="EM150" i="22" s="1"/>
  <c r="CQ150" i="22"/>
  <c r="DG150" i="22"/>
  <c r="EE150" i="22" s="1"/>
  <c r="CY150" i="22"/>
  <c r="EW198" i="22"/>
  <c r="EG149" i="22"/>
  <c r="FM149" i="22" s="1"/>
  <c r="FI51" i="22"/>
  <c r="FT290" i="22"/>
  <c r="FM244" i="22"/>
  <c r="FO198" i="22"/>
  <c r="EF291" i="22"/>
  <c r="EV291" i="22" s="1"/>
  <c r="FI291" i="22"/>
  <c r="FH101" i="22"/>
  <c r="EX337" i="22"/>
  <c r="FO244" i="22"/>
  <c r="FD198" i="22"/>
  <c r="FP100" i="22"/>
  <c r="CV292" i="22"/>
  <c r="DL292" i="22"/>
  <c r="EJ292" i="22" s="1"/>
  <c r="DD292" i="22"/>
  <c r="DT292" i="22"/>
  <c r="ER292" i="22" s="1"/>
  <c r="DK292" i="22"/>
  <c r="DC292" i="22"/>
  <c r="CU292" i="22"/>
  <c r="DS292" i="22"/>
  <c r="EQ292" i="22" s="1"/>
  <c r="CU52" i="22"/>
  <c r="DK52" i="22"/>
  <c r="DS52" i="22"/>
  <c r="DC52" i="22"/>
  <c r="FF51" i="22"/>
  <c r="FI337" i="22"/>
  <c r="DW244" i="22"/>
  <c r="FL244" i="22"/>
  <c r="EV101" i="22"/>
  <c r="FV289" i="22"/>
  <c r="DL245" i="22"/>
  <c r="DT245" i="22"/>
  <c r="ER245" i="22" s="1"/>
  <c r="DD245" i="22"/>
  <c r="CV245" i="22"/>
  <c r="EO199" i="22"/>
  <c r="CS199" i="22"/>
  <c r="DA199" i="22"/>
  <c r="DI199" i="22"/>
  <c r="DY199" i="22" s="1"/>
  <c r="DQ199" i="22"/>
  <c r="CP199" i="22"/>
  <c r="CX199" i="22"/>
  <c r="DF199" i="22"/>
  <c r="ED199" i="22" s="1"/>
  <c r="DN199" i="22"/>
  <c r="DV199" i="22" s="1"/>
  <c r="FX197" i="22"/>
  <c r="FP51" i="22"/>
  <c r="EG337" i="22"/>
  <c r="FM337" i="22" s="1"/>
  <c r="EC244" i="22"/>
  <c r="EP101" i="22"/>
  <c r="FF101" i="22" s="1"/>
  <c r="FB337" i="22"/>
  <c r="FK149" i="22"/>
  <c r="FU49" i="22"/>
  <c r="FZ49" i="22" s="1"/>
  <c r="FW100" i="22"/>
  <c r="FR147" i="22"/>
  <c r="FZ147" i="22" s="1"/>
  <c r="FF100" i="22"/>
  <c r="FV100" i="22" s="1"/>
  <c r="FK101" i="22"/>
  <c r="EZ337" i="22"/>
  <c r="EZ244" i="22"/>
  <c r="EZ149" i="22"/>
  <c r="EH150" i="22"/>
  <c r="DJ150" i="22"/>
  <c r="CT150" i="22"/>
  <c r="DB150" i="22"/>
  <c r="DR150" i="22"/>
  <c r="EP150" i="22" s="1"/>
  <c r="AS151" i="22"/>
  <c r="ET198" i="22"/>
  <c r="EY51" i="22"/>
  <c r="EN102" i="22"/>
  <c r="DP102" i="22"/>
  <c r="CZ102" i="22"/>
  <c r="CR102" i="22"/>
  <c r="DH102" i="22"/>
  <c r="DX102" i="22" s="1"/>
  <c r="DM102" i="22"/>
  <c r="DU102" i="22" s="1"/>
  <c r="DE102" i="22"/>
  <c r="EC102" i="22" s="1"/>
  <c r="CW102" i="22"/>
  <c r="CO102" i="22"/>
  <c r="EF337" i="22"/>
  <c r="FL337" i="22" s="1"/>
  <c r="FQ243" i="22"/>
  <c r="FQ290" i="22"/>
  <c r="EY244" i="22"/>
  <c r="EY149" i="22"/>
  <c r="FI198" i="22"/>
  <c r="FO291" i="22"/>
  <c r="DP52" i="22"/>
  <c r="EN52" i="22" s="1"/>
  <c r="CR52" i="22"/>
  <c r="CZ52" i="22"/>
  <c r="DH52" i="22"/>
  <c r="EF52" i="22" s="1"/>
  <c r="EU337" i="22"/>
  <c r="EV244" i="22"/>
  <c r="FR197" i="22"/>
  <c r="EI245" i="22"/>
  <c r="DK245" i="22"/>
  <c r="CU245" i="22"/>
  <c r="DC245" i="22"/>
  <c r="DS245" i="22"/>
  <c r="EQ245" i="22" s="1"/>
  <c r="FR50" i="22"/>
  <c r="CV199" i="22"/>
  <c r="DD199" i="22"/>
  <c r="DL199" i="22"/>
  <c r="EJ199" i="22" s="1"/>
  <c r="DT199" i="22"/>
  <c r="ER199" i="22" s="1"/>
  <c r="EB51" i="22"/>
  <c r="FH51" i="22" s="1"/>
  <c r="EK244" i="22"/>
  <c r="FI244" i="22" s="1"/>
  <c r="FK198" i="22"/>
  <c r="ES101" i="22"/>
  <c r="ET337" i="22"/>
  <c r="FR100" i="22"/>
  <c r="FD100" i="22"/>
  <c r="FT100" i="22" s="1"/>
  <c r="FC291" i="22"/>
  <c r="FP337" i="22"/>
  <c r="FH244" i="22"/>
  <c r="FH149" i="22"/>
  <c r="FM198" i="22"/>
  <c r="EU291" i="22"/>
  <c r="DS102" i="22"/>
  <c r="DC102" i="22"/>
  <c r="CU102" i="22"/>
  <c r="DK102" i="22"/>
  <c r="EI102" i="22" s="1"/>
  <c r="ES51" i="22"/>
  <c r="FX50" i="22"/>
  <c r="DY101" i="22"/>
  <c r="FO337" i="22"/>
  <c r="EY198" i="22"/>
  <c r="EZ101" i="22"/>
  <c r="FN337" i="22"/>
  <c r="EV198" i="22"/>
  <c r="DH292" i="22"/>
  <c r="EF292" i="22" s="1"/>
  <c r="CR292" i="22"/>
  <c r="CZ292" i="22"/>
  <c r="DP292" i="22"/>
  <c r="EN292" i="22" s="1"/>
  <c r="FQ148" i="22"/>
  <c r="CX52" i="22"/>
  <c r="CP52" i="22"/>
  <c r="DF52" i="22"/>
  <c r="DN52" i="22"/>
  <c r="EL52" i="22" s="1"/>
  <c r="EX51" i="22"/>
  <c r="FO101" i="22"/>
  <c r="ES337" i="22"/>
  <c r="EF149" i="22"/>
  <c r="FD149" i="22" s="1"/>
  <c r="FL101" i="22"/>
  <c r="DF245" i="22"/>
  <c r="ED245" i="22" s="1"/>
  <c r="CP245" i="22"/>
  <c r="DN245" i="22"/>
  <c r="EL245" i="22" s="1"/>
  <c r="CX245" i="22"/>
  <c r="DP245" i="22"/>
  <c r="CZ245" i="22"/>
  <c r="CR245" i="22"/>
  <c r="DH245" i="22"/>
  <c r="FN198" i="22"/>
  <c r="FU243" i="22"/>
  <c r="FS99" i="22"/>
  <c r="FZ99" i="22" s="1"/>
  <c r="ET51" i="22"/>
  <c r="EW51" i="22"/>
  <c r="FU100" i="22"/>
  <c r="FJ337" i="22"/>
  <c r="EU149" i="22"/>
  <c r="FS149" i="22" s="1"/>
  <c r="EG291" i="22"/>
  <c r="EW291" i="22" s="1"/>
  <c r="EH291" i="22"/>
  <c r="FN291" i="22" s="1"/>
  <c r="FJ244" i="22"/>
  <c r="ED102" i="22"/>
  <c r="CX102" i="22"/>
  <c r="DF102" i="22"/>
  <c r="CP102" i="22"/>
  <c r="DN102" i="22"/>
  <c r="EL102" i="22" s="1"/>
  <c r="FV50" i="22"/>
  <c r="EG101" i="22"/>
  <c r="EW101" i="22" s="1"/>
  <c r="FA291" i="22"/>
  <c r="FP101" i="22"/>
  <c r="FG149" i="22"/>
  <c r="ED149" i="22"/>
  <c r="FJ149" i="22" s="1"/>
  <c r="DT52" i="22"/>
  <c r="ER52" i="22" s="1"/>
  <c r="DD52" i="22"/>
  <c r="DL52" i="22"/>
  <c r="CV52" i="22"/>
  <c r="FJ101" i="22"/>
  <c r="FK337" i="22"/>
  <c r="EE244" i="22"/>
  <c r="EU244" i="22" s="1"/>
  <c r="FS290" i="22"/>
  <c r="FD101" i="22"/>
  <c r="DB199" i="22"/>
  <c r="DJ199" i="22"/>
  <c r="DZ199" i="22" s="1"/>
  <c r="DR199" i="22"/>
  <c r="EP199" i="22" s="1"/>
  <c r="CT199" i="22"/>
  <c r="DO199" i="22"/>
  <c r="EM199" i="22" s="1"/>
  <c r="CQ199" i="22"/>
  <c r="CY199" i="22"/>
  <c r="DG199" i="22"/>
  <c r="EE199" i="22" s="1"/>
  <c r="FE337" i="22"/>
  <c r="ES149" i="22"/>
  <c r="ET291" i="22"/>
  <c r="FB51" i="22"/>
  <c r="FU50" i="22"/>
  <c r="EZ198" i="22"/>
  <c r="FX198" i="22" s="1"/>
  <c r="FZ29" i="17"/>
  <c r="X53" i="17"/>
  <c r="AS52" i="17"/>
  <c r="AS337" i="17"/>
  <c r="X292" i="17"/>
  <c r="AS291" i="17"/>
  <c r="AS245" i="17"/>
  <c r="X246" i="17"/>
  <c r="AS198" i="17"/>
  <c r="X199" i="17"/>
  <c r="AS150" i="17"/>
  <c r="X151" i="17"/>
  <c r="AS101" i="17"/>
  <c r="X102" i="17"/>
  <c r="DE33" i="17"/>
  <c r="DF34" i="17"/>
  <c r="DG35" i="17"/>
  <c r="DH33" i="17"/>
  <c r="FG244" i="17" l="1"/>
  <c r="CY337" i="17"/>
  <c r="DO337" i="17"/>
  <c r="EM337" i="17" s="1"/>
  <c r="CQ337" i="17"/>
  <c r="DG337" i="17"/>
  <c r="FK336" i="17"/>
  <c r="DT52" i="17"/>
  <c r="ER52" i="17" s="1"/>
  <c r="DD52" i="17"/>
  <c r="CV52" i="17"/>
  <c r="DL52" i="17"/>
  <c r="EB52" i="17" s="1"/>
  <c r="CH292" i="17"/>
  <c r="BZ292" i="17"/>
  <c r="BJ292" i="17"/>
  <c r="CG292" i="17"/>
  <c r="BY292" i="17"/>
  <c r="BI292" i="17"/>
  <c r="CN292" i="17"/>
  <c r="CF292" i="17"/>
  <c r="BP292" i="17"/>
  <c r="CM292" i="17"/>
  <c r="CE292" i="17"/>
  <c r="BO292" i="17"/>
  <c r="CL292" i="17"/>
  <c r="CD292" i="17"/>
  <c r="BN292" i="17"/>
  <c r="CK292" i="17"/>
  <c r="CC292" i="17"/>
  <c r="BM292" i="17"/>
  <c r="CI292" i="17"/>
  <c r="CA292" i="17"/>
  <c r="BK292" i="17"/>
  <c r="CJ292" i="17"/>
  <c r="CB292" i="17"/>
  <c r="BL292" i="17"/>
  <c r="CI151" i="17"/>
  <c r="CA151" i="17"/>
  <c r="BK151" i="17"/>
  <c r="CH151" i="17"/>
  <c r="BZ151" i="17"/>
  <c r="BJ151" i="17"/>
  <c r="CG151" i="17"/>
  <c r="BY151" i="17"/>
  <c r="BI151" i="17"/>
  <c r="CN151" i="17"/>
  <c r="CF151" i="17"/>
  <c r="BP151" i="17"/>
  <c r="CM151" i="17"/>
  <c r="CE151" i="17"/>
  <c r="BO151" i="17"/>
  <c r="CL151" i="17"/>
  <c r="CD151" i="17"/>
  <c r="BN151" i="17"/>
  <c r="CK151" i="17"/>
  <c r="CC151" i="17"/>
  <c r="BM151" i="17"/>
  <c r="CJ151" i="17"/>
  <c r="CB151" i="17"/>
  <c r="BL151" i="17"/>
  <c r="FQ149" i="22"/>
  <c r="FT244" i="22"/>
  <c r="FG244" i="22"/>
  <c r="FU197" i="23"/>
  <c r="FM290" i="23"/>
  <c r="EO151" i="23"/>
  <c r="FS336" i="24"/>
  <c r="DU53" i="24"/>
  <c r="EK337" i="24"/>
  <c r="EO198" i="24"/>
  <c r="EW198" i="24" s="1"/>
  <c r="CV101" i="24"/>
  <c r="CV150" i="24"/>
  <c r="FT32" i="17"/>
  <c r="EZ336" i="17"/>
  <c r="EW197" i="17"/>
  <c r="EZ51" i="17"/>
  <c r="DL150" i="17"/>
  <c r="CV150" i="17"/>
  <c r="DD150" i="17"/>
  <c r="DT150" i="17"/>
  <c r="ER150" i="17" s="1"/>
  <c r="EB150" i="17"/>
  <c r="EB149" i="17"/>
  <c r="EU196" i="17"/>
  <c r="ES244" i="17"/>
  <c r="FK244" i="17"/>
  <c r="DD291" i="17"/>
  <c r="DT291" i="17"/>
  <c r="ER291" i="17" s="1"/>
  <c r="DL291" i="17"/>
  <c r="CV291" i="17"/>
  <c r="EH101" i="17"/>
  <c r="DJ101" i="17"/>
  <c r="CT101" i="17"/>
  <c r="DR101" i="17"/>
  <c r="EP101" i="17" s="1"/>
  <c r="DB101" i="17"/>
  <c r="DN198" i="17"/>
  <c r="EL198" i="17" s="1"/>
  <c r="CX198" i="17"/>
  <c r="DF198" i="17"/>
  <c r="CP198" i="17"/>
  <c r="FL197" i="17"/>
  <c r="FF290" i="17"/>
  <c r="EA149" i="17"/>
  <c r="EH100" i="17"/>
  <c r="EX100" i="17"/>
  <c r="FV100" i="17" s="1"/>
  <c r="CX245" i="17"/>
  <c r="DN245" i="17"/>
  <c r="EL245" i="17" s="1"/>
  <c r="CP245" i="17"/>
  <c r="DF245" i="17"/>
  <c r="DV245" i="17" s="1"/>
  <c r="EF290" i="17"/>
  <c r="EV290" i="17"/>
  <c r="FT290" i="17" s="1"/>
  <c r="DV336" i="17"/>
  <c r="EA290" i="17"/>
  <c r="FG290" i="17" s="1"/>
  <c r="DX244" i="17"/>
  <c r="FZ197" i="22"/>
  <c r="CO52" i="17"/>
  <c r="DM52" i="17"/>
  <c r="EK52" i="17" s="1"/>
  <c r="CW52" i="17"/>
  <c r="EL52" i="17"/>
  <c r="CP52" i="17"/>
  <c r="DN52" i="17"/>
  <c r="CX52" i="17"/>
  <c r="FT289" i="17"/>
  <c r="DZ51" i="17"/>
  <c r="FF51" i="17" s="1"/>
  <c r="DY100" i="17"/>
  <c r="FE100" i="17" s="1"/>
  <c r="EW100" i="17"/>
  <c r="EE150" i="17"/>
  <c r="DG150" i="17"/>
  <c r="CQ150" i="17"/>
  <c r="CY150" i="17"/>
  <c r="DO150" i="17"/>
  <c r="EM150" i="17" s="1"/>
  <c r="DW150" i="17"/>
  <c r="FC150" i="17" s="1"/>
  <c r="CI199" i="17"/>
  <c r="CA199" i="17"/>
  <c r="BK199" i="17"/>
  <c r="CH199" i="17"/>
  <c r="BZ199" i="17"/>
  <c r="BJ199" i="17"/>
  <c r="CG199" i="17"/>
  <c r="BY199" i="17"/>
  <c r="BI199" i="17"/>
  <c r="CN199" i="17"/>
  <c r="CF199" i="17"/>
  <c r="BP199" i="17"/>
  <c r="CM199" i="17"/>
  <c r="CE199" i="17"/>
  <c r="BO199" i="17"/>
  <c r="CL199" i="17"/>
  <c r="CD199" i="17"/>
  <c r="BN199" i="17"/>
  <c r="CK199" i="17"/>
  <c r="CC199" i="17"/>
  <c r="BM199" i="17"/>
  <c r="CJ199" i="17"/>
  <c r="CB199" i="17"/>
  <c r="BL199" i="17"/>
  <c r="CN53" i="17"/>
  <c r="CG53" i="17"/>
  <c r="CH53" i="17"/>
  <c r="CI53" i="17"/>
  <c r="CJ53" i="17"/>
  <c r="CK53" i="17"/>
  <c r="CL53" i="17"/>
  <c r="BZ53" i="17"/>
  <c r="BJ53" i="17"/>
  <c r="BK53" i="17"/>
  <c r="BL53" i="17"/>
  <c r="CF53" i="17"/>
  <c r="CA53" i="17"/>
  <c r="CB53" i="17"/>
  <c r="BM53" i="17"/>
  <c r="CC53" i="17"/>
  <c r="BP53" i="17"/>
  <c r="CM53" i="17"/>
  <c r="CD53" i="17"/>
  <c r="BN53" i="17"/>
  <c r="BI53" i="17"/>
  <c r="CE53" i="17"/>
  <c r="BO53" i="17"/>
  <c r="BY53" i="17"/>
  <c r="EA52" i="22"/>
  <c r="EB150" i="22"/>
  <c r="DY245" i="22"/>
  <c r="EA336" i="23"/>
  <c r="FG336" i="23" s="1"/>
  <c r="DX336" i="23"/>
  <c r="FW149" i="23"/>
  <c r="EA246" i="23"/>
  <c r="EA291" i="23"/>
  <c r="FF245" i="23"/>
  <c r="DV101" i="24"/>
  <c r="FO149" i="24"/>
  <c r="DX198" i="24"/>
  <c r="FD198" i="24" s="1"/>
  <c r="EB101" i="24"/>
  <c r="CV245" i="24"/>
  <c r="DW150" i="24"/>
  <c r="DZ101" i="24"/>
  <c r="FR243" i="24"/>
  <c r="FC34" i="17"/>
  <c r="DY51" i="17"/>
  <c r="FE51" i="17" s="1"/>
  <c r="FV98" i="17"/>
  <c r="DB150" i="17"/>
  <c r="DJ150" i="17"/>
  <c r="CT150" i="17"/>
  <c r="DR150" i="17"/>
  <c r="EP150" i="17" s="1"/>
  <c r="FP149" i="17"/>
  <c r="FR99" i="17"/>
  <c r="FB335" i="17"/>
  <c r="EY197" i="17"/>
  <c r="ER290" i="17"/>
  <c r="DY244" i="17"/>
  <c r="EV100" i="17"/>
  <c r="EO291" i="17"/>
  <c r="DA291" i="17"/>
  <c r="DQ291" i="17"/>
  <c r="CS291" i="17"/>
  <c r="DI291" i="17"/>
  <c r="CR101" i="17"/>
  <c r="DH101" i="17"/>
  <c r="DP101" i="17"/>
  <c r="EN101" i="17" s="1"/>
  <c r="CZ101" i="17"/>
  <c r="DD198" i="17"/>
  <c r="DT198" i="17"/>
  <c r="ER198" i="17" s="1"/>
  <c r="CV198" i="17"/>
  <c r="DL198" i="17"/>
  <c r="EA336" i="17"/>
  <c r="FG336" i="17" s="1"/>
  <c r="FW336" i="17" s="1"/>
  <c r="DX197" i="17"/>
  <c r="FD197" i="17" s="1"/>
  <c r="EC100" i="17"/>
  <c r="FA100" i="17" s="1"/>
  <c r="ES100" i="17"/>
  <c r="FH197" i="24"/>
  <c r="ES197" i="17"/>
  <c r="FJ290" i="17"/>
  <c r="FX99" i="17"/>
  <c r="DM245" i="17"/>
  <c r="EK245" i="17" s="1"/>
  <c r="CW245" i="17"/>
  <c r="CO245" i="17"/>
  <c r="DE245" i="17"/>
  <c r="DK52" i="17"/>
  <c r="CU52" i="17"/>
  <c r="DS52" i="17"/>
  <c r="EQ52" i="17" s="1"/>
  <c r="DC52" i="17"/>
  <c r="FT243" i="17"/>
  <c r="FU98" i="17"/>
  <c r="FZ98" i="17" s="1"/>
  <c r="CX337" i="17"/>
  <c r="DN337" i="17"/>
  <c r="EL337" i="17" s="1"/>
  <c r="DF337" i="17"/>
  <c r="ED337" i="17" s="1"/>
  <c r="ET337" i="17" s="1"/>
  <c r="CP337" i="17"/>
  <c r="DO291" i="17"/>
  <c r="DW291" i="17" s="1"/>
  <c r="CY291" i="17"/>
  <c r="EM291" i="17"/>
  <c r="EU291" i="17" s="1"/>
  <c r="CQ291" i="17"/>
  <c r="DG291" i="17"/>
  <c r="EE291" i="17"/>
  <c r="FI100" i="17"/>
  <c r="FN100" i="17"/>
  <c r="EH199" i="22"/>
  <c r="FN199" i="22" s="1"/>
  <c r="EA245" i="22"/>
  <c r="EC150" i="22"/>
  <c r="ER246" i="23"/>
  <c r="FM290" i="17"/>
  <c r="FU50" i="17"/>
  <c r="FZ289" i="22"/>
  <c r="EQ337" i="17"/>
  <c r="DC337" i="17"/>
  <c r="DS337" i="17"/>
  <c r="EA337" i="17" s="1"/>
  <c r="DK337" i="17"/>
  <c r="CU337" i="17"/>
  <c r="DE150" i="17"/>
  <c r="CO150" i="17"/>
  <c r="DM150" i="17"/>
  <c r="EK150" i="17" s="1"/>
  <c r="CW150" i="17"/>
  <c r="EC150" i="17"/>
  <c r="FR148" i="17"/>
  <c r="DM291" i="17"/>
  <c r="EK291" i="17" s="1"/>
  <c r="CW291" i="17"/>
  <c r="CO291" i="17"/>
  <c r="DU291" i="17"/>
  <c r="DE291" i="17"/>
  <c r="EC291" i="17" s="1"/>
  <c r="DK101" i="17"/>
  <c r="DS101" i="17"/>
  <c r="EQ101" i="17" s="1"/>
  <c r="DC101" i="17"/>
  <c r="CU101" i="17"/>
  <c r="EA101" i="17"/>
  <c r="EE198" i="17"/>
  <c r="CY198" i="17"/>
  <c r="DO198" i="17"/>
  <c r="EM198" i="17" s="1"/>
  <c r="DG198" i="17"/>
  <c r="CQ198" i="17"/>
  <c r="ET290" i="17"/>
  <c r="FX289" i="17"/>
  <c r="CZ245" i="17"/>
  <c r="DP245" i="17"/>
  <c r="DX245" i="17" s="1"/>
  <c r="DH245" i="17"/>
  <c r="CR245" i="17"/>
  <c r="FO148" i="17"/>
  <c r="FW148" i="17" s="1"/>
  <c r="FN243" i="17"/>
  <c r="FQ289" i="17"/>
  <c r="FX288" i="17"/>
  <c r="FZ288" i="17" s="1"/>
  <c r="FM99" i="17"/>
  <c r="FU99" i="17" s="1"/>
  <c r="FQ195" i="17"/>
  <c r="FZ195" i="17" s="1"/>
  <c r="FO243" i="17"/>
  <c r="EH336" i="17"/>
  <c r="FN336" i="17" s="1"/>
  <c r="EX336" i="17"/>
  <c r="EX51" i="17"/>
  <c r="FA335" i="17"/>
  <c r="FF148" i="17"/>
  <c r="FV148" i="17" s="1"/>
  <c r="FS335" i="17"/>
  <c r="EE244" i="17"/>
  <c r="EU244" i="17"/>
  <c r="FL290" i="17"/>
  <c r="FO290" i="17"/>
  <c r="CG246" i="17"/>
  <c r="BY246" i="17"/>
  <c r="BI246" i="17"/>
  <c r="CN246" i="17"/>
  <c r="CF246" i="17"/>
  <c r="BP246" i="17"/>
  <c r="CM246" i="17"/>
  <c r="CE246" i="17"/>
  <c r="BO246" i="17"/>
  <c r="CL246" i="17"/>
  <c r="CD246" i="17"/>
  <c r="BN246" i="17"/>
  <c r="CK246" i="17"/>
  <c r="CC246" i="17"/>
  <c r="BM246" i="17"/>
  <c r="CJ246" i="17"/>
  <c r="CB246" i="17"/>
  <c r="BL246" i="17"/>
  <c r="CH246" i="17"/>
  <c r="BZ246" i="17"/>
  <c r="BJ246" i="17"/>
  <c r="CI246" i="17"/>
  <c r="CA246" i="17"/>
  <c r="BK246" i="17"/>
  <c r="EA102" i="22"/>
  <c r="FZ243" i="22"/>
  <c r="DV150" i="22"/>
  <c r="FO336" i="23"/>
  <c r="FJ197" i="23"/>
  <c r="FW335" i="23"/>
  <c r="FG197" i="23"/>
  <c r="EZ197" i="24"/>
  <c r="FX197" i="24" s="1"/>
  <c r="FB336" i="24"/>
  <c r="FV244" i="24"/>
  <c r="FB337" i="24"/>
  <c r="FN100" i="24"/>
  <c r="DY290" i="17"/>
  <c r="FE290" i="17" s="1"/>
  <c r="FP51" i="17"/>
  <c r="DV100" i="17"/>
  <c r="FB100" i="17" s="1"/>
  <c r="CZ337" i="17"/>
  <c r="DP337" i="17"/>
  <c r="EN337" i="17" s="1"/>
  <c r="CR337" i="17"/>
  <c r="DH337" i="17"/>
  <c r="EF337" i="17"/>
  <c r="CR150" i="17"/>
  <c r="DH150" i="17"/>
  <c r="DP150" i="17"/>
  <c r="DX150" i="17" s="1"/>
  <c r="CZ150" i="17"/>
  <c r="FJ197" i="17"/>
  <c r="EZ244" i="17"/>
  <c r="EI100" i="17"/>
  <c r="EY100" i="17" s="1"/>
  <c r="FW100" i="17" s="1"/>
  <c r="EV99" i="17"/>
  <c r="FA244" i="17"/>
  <c r="EF336" i="17"/>
  <c r="FD336" i="17" s="1"/>
  <c r="FO197" i="17"/>
  <c r="ES335" i="17"/>
  <c r="FQ335" i="17" s="1"/>
  <c r="CZ291" i="17"/>
  <c r="DP291" i="17"/>
  <c r="EN291" i="17" s="1"/>
  <c r="DX291" i="17"/>
  <c r="CR291" i="17"/>
  <c r="DH291" i="17"/>
  <c r="EF291" i="17" s="1"/>
  <c r="DF101" i="17"/>
  <c r="CP101" i="17"/>
  <c r="DN101" i="17"/>
  <c r="EL101" i="17" s="1"/>
  <c r="CX101" i="17"/>
  <c r="ED101" i="17"/>
  <c r="DV101" i="17"/>
  <c r="DB198" i="17"/>
  <c r="DR198" i="17"/>
  <c r="EP198" i="17" s="1"/>
  <c r="DJ198" i="17"/>
  <c r="CT198" i="17"/>
  <c r="FJ149" i="17"/>
  <c r="FO336" i="17"/>
  <c r="FI197" i="17"/>
  <c r="DV290" i="17"/>
  <c r="FB290" i="17" s="1"/>
  <c r="EQ244" i="17"/>
  <c r="FO244" i="17" s="1"/>
  <c r="FH243" i="17"/>
  <c r="FX50" i="17"/>
  <c r="EI245" i="17"/>
  <c r="DC245" i="17"/>
  <c r="DS245" i="17"/>
  <c r="EQ245" i="17" s="1"/>
  <c r="CU245" i="17"/>
  <c r="DK245" i="17"/>
  <c r="FW99" i="17"/>
  <c r="DU336" i="17"/>
  <c r="FG243" i="17"/>
  <c r="FW243" i="17" s="1"/>
  <c r="EF244" i="17"/>
  <c r="FL244" i="17" s="1"/>
  <c r="FF243" i="17"/>
  <c r="FV243" i="17" s="1"/>
  <c r="EN52" i="17"/>
  <c r="CR52" i="17"/>
  <c r="CZ52" i="17"/>
  <c r="DP52" i="17"/>
  <c r="ES149" i="17"/>
  <c r="DZ149" i="17"/>
  <c r="DZ336" i="17"/>
  <c r="FF336" i="17" s="1"/>
  <c r="EB197" i="17"/>
  <c r="FH197" i="17" s="1"/>
  <c r="EY50" i="17"/>
  <c r="FW50" i="17" s="1"/>
  <c r="EC290" i="17"/>
  <c r="ES290" i="17"/>
  <c r="ET289" i="17"/>
  <c r="FR149" i="24"/>
  <c r="DQ337" i="17"/>
  <c r="EO337" i="17" s="1"/>
  <c r="DA337" i="17"/>
  <c r="DY337" i="17"/>
  <c r="FE337" i="17" s="1"/>
  <c r="CS337" i="17"/>
  <c r="DI337" i="17"/>
  <c r="EG337" i="17"/>
  <c r="FR289" i="17"/>
  <c r="EK101" i="17"/>
  <c r="DE101" i="17"/>
  <c r="EC101" i="17" s="1"/>
  <c r="CO101" i="17"/>
  <c r="DM101" i="17"/>
  <c r="CW101" i="17"/>
  <c r="FX243" i="17"/>
  <c r="EI149" i="17"/>
  <c r="FO149" i="17" s="1"/>
  <c r="EY149" i="17"/>
  <c r="FA290" i="17"/>
  <c r="DV102" i="22"/>
  <c r="FB102" i="22" s="1"/>
  <c r="FQ337" i="22"/>
  <c r="FH291" i="22"/>
  <c r="DZ245" i="22"/>
  <c r="DZ246" i="23"/>
  <c r="FG245" i="23"/>
  <c r="DX151" i="23"/>
  <c r="EA150" i="24"/>
  <c r="FR197" i="24"/>
  <c r="FT100" i="24"/>
  <c r="EF150" i="24"/>
  <c r="ER101" i="24"/>
  <c r="EA198" i="24"/>
  <c r="CV198" i="24"/>
  <c r="DW198" i="24"/>
  <c r="ES32" i="17"/>
  <c r="DW149" i="17"/>
  <c r="FC149" i="17" s="1"/>
  <c r="EW290" i="17"/>
  <c r="FU290" i="17" s="1"/>
  <c r="FJ100" i="17"/>
  <c r="ET243" i="17"/>
  <c r="FR243" i="17" s="1"/>
  <c r="CU150" i="17"/>
  <c r="DK150" i="17"/>
  <c r="DS150" i="17"/>
  <c r="EQ150" i="17" s="1"/>
  <c r="DC150" i="17"/>
  <c r="EA150" i="17"/>
  <c r="EJ149" i="17"/>
  <c r="EZ149" i="17" s="1"/>
  <c r="DY336" i="17"/>
  <c r="FE336" i="17" s="1"/>
  <c r="FU336" i="17" s="1"/>
  <c r="ET197" i="17"/>
  <c r="FR197" i="17" s="1"/>
  <c r="DW290" i="17"/>
  <c r="FC290" i="17" s="1"/>
  <c r="EB244" i="17"/>
  <c r="FH244" i="17" s="1"/>
  <c r="EA100" i="17"/>
  <c r="FG100" i="17" s="1"/>
  <c r="FD99" i="17"/>
  <c r="EG149" i="17"/>
  <c r="EW149" i="17" s="1"/>
  <c r="EJ290" i="17"/>
  <c r="EZ290" i="17"/>
  <c r="DX100" i="17"/>
  <c r="FD100" i="17" s="1"/>
  <c r="DS291" i="17"/>
  <c r="EQ291" i="17" s="1"/>
  <c r="DC291" i="17"/>
  <c r="DK291" i="17"/>
  <c r="EI291" i="17" s="1"/>
  <c r="FO291" i="17" s="1"/>
  <c r="CU291" i="17"/>
  <c r="CS101" i="17"/>
  <c r="DI101" i="17"/>
  <c r="DA101" i="17"/>
  <c r="DQ101" i="17"/>
  <c r="EO101" i="17" s="1"/>
  <c r="EG101" i="17"/>
  <c r="DY101" i="17"/>
  <c r="CW198" i="17"/>
  <c r="DM198" i="17"/>
  <c r="EK198" i="17" s="1"/>
  <c r="DE198" i="17"/>
  <c r="CO198" i="17"/>
  <c r="DU198" i="17"/>
  <c r="FS148" i="17"/>
  <c r="EX290" i="17"/>
  <c r="FV290" i="17" s="1"/>
  <c r="FE243" i="17"/>
  <c r="DZ100" i="17"/>
  <c r="FF100" i="17" s="1"/>
  <c r="DO245" i="17"/>
  <c r="EM245" i="17" s="1"/>
  <c r="CY245" i="17"/>
  <c r="CQ245" i="17"/>
  <c r="DG245" i="17"/>
  <c r="EE245" i="17" s="1"/>
  <c r="DX290" i="17"/>
  <c r="FD290" i="17" s="1"/>
  <c r="EB100" i="17"/>
  <c r="FH100" i="17" s="1"/>
  <c r="DX149" i="17"/>
  <c r="FD149" i="17" s="1"/>
  <c r="EP197" i="17"/>
  <c r="EX197" i="17" s="1"/>
  <c r="FS99" i="17"/>
  <c r="DW100" i="17"/>
  <c r="EV196" i="17"/>
  <c r="CQ52" i="17"/>
  <c r="DO52" i="17"/>
  <c r="EM52" i="17" s="1"/>
  <c r="CY52" i="17"/>
  <c r="FA149" i="17"/>
  <c r="EZ197" i="17"/>
  <c r="FX197" i="17" s="1"/>
  <c r="FI290" i="17"/>
  <c r="FI148" i="17"/>
  <c r="FC196" i="17"/>
  <c r="FM100" i="17"/>
  <c r="FR335" i="17"/>
  <c r="FM149" i="17"/>
  <c r="EH291" i="17"/>
  <c r="DR291" i="17"/>
  <c r="EP291" i="17" s="1"/>
  <c r="DB291" i="17"/>
  <c r="DJ291" i="17"/>
  <c r="CT291" i="17"/>
  <c r="CN102" i="17"/>
  <c r="CF102" i="17"/>
  <c r="BP102" i="17"/>
  <c r="CM102" i="17"/>
  <c r="CE102" i="17"/>
  <c r="BO102" i="17"/>
  <c r="CL102" i="17"/>
  <c r="CD102" i="17"/>
  <c r="BN102" i="17"/>
  <c r="CK102" i="17"/>
  <c r="CC102" i="17"/>
  <c r="BM102" i="17"/>
  <c r="CJ102" i="17"/>
  <c r="CB102" i="17"/>
  <c r="BL102" i="17"/>
  <c r="CI102" i="17"/>
  <c r="CA102" i="17"/>
  <c r="BK102" i="17"/>
  <c r="CH102" i="17"/>
  <c r="BZ102" i="17"/>
  <c r="BJ102" i="17"/>
  <c r="CG102" i="17"/>
  <c r="BY102" i="17"/>
  <c r="BI102" i="17"/>
  <c r="FP291" i="22"/>
  <c r="EA292" i="22"/>
  <c r="DX199" i="22"/>
  <c r="FZ336" i="22"/>
  <c r="FC335" i="23"/>
  <c r="DV150" i="24"/>
  <c r="FR99" i="24"/>
  <c r="FX149" i="24"/>
  <c r="EY197" i="24"/>
  <c r="EB198" i="24"/>
  <c r="DX337" i="24"/>
  <c r="DW101" i="24"/>
  <c r="FA32" i="17"/>
  <c r="EU149" i="17"/>
  <c r="FH336" i="17"/>
  <c r="FM197" i="17"/>
  <c r="EB51" i="17"/>
  <c r="FH51" i="17" s="1"/>
  <c r="ED244" i="17"/>
  <c r="FJ244" i="17" s="1"/>
  <c r="DD337" i="17"/>
  <c r="DT337" i="17"/>
  <c r="ER337" i="17" s="1"/>
  <c r="DL337" i="17"/>
  <c r="EJ337" i="17" s="1"/>
  <c r="EZ337" i="17" s="1"/>
  <c r="CV337" i="17"/>
  <c r="CP150" i="17"/>
  <c r="DF150" i="17"/>
  <c r="DV150" i="17"/>
  <c r="DN150" i="17"/>
  <c r="EL150" i="17" s="1"/>
  <c r="CX150" i="17"/>
  <c r="FM336" i="17"/>
  <c r="EU290" i="17"/>
  <c r="FP244" i="17"/>
  <c r="FO100" i="17"/>
  <c r="FP290" i="17"/>
  <c r="FX196" i="17"/>
  <c r="EG244" i="17"/>
  <c r="EW244" i="17" s="1"/>
  <c r="FF50" i="17"/>
  <c r="FV50" i="17" s="1"/>
  <c r="FL100" i="17"/>
  <c r="EL291" i="17"/>
  <c r="DN291" i="17"/>
  <c r="CX291" i="17"/>
  <c r="ED291" i="17"/>
  <c r="CP291" i="17"/>
  <c r="FJ291" i="17" s="1"/>
  <c r="DV291" i="17"/>
  <c r="FB291" i="17" s="1"/>
  <c r="DF291" i="17"/>
  <c r="DD101" i="17"/>
  <c r="CV101" i="17"/>
  <c r="DT101" i="17"/>
  <c r="ER101" i="17" s="1"/>
  <c r="EB101" i="17"/>
  <c r="DL101" i="17"/>
  <c r="EF198" i="17"/>
  <c r="CZ198" i="17"/>
  <c r="DP198" i="17"/>
  <c r="CR198" i="17"/>
  <c r="DH198" i="17"/>
  <c r="EN198" i="17"/>
  <c r="EL149" i="17"/>
  <c r="ET149" i="17" s="1"/>
  <c r="FL196" i="17"/>
  <c r="DQ245" i="17"/>
  <c r="DY245" i="17" s="1"/>
  <c r="DA245" i="17"/>
  <c r="DI245" i="17"/>
  <c r="CS245" i="17"/>
  <c r="EG245" i="17"/>
  <c r="EV149" i="17"/>
  <c r="EC336" i="17"/>
  <c r="FI336" i="17" s="1"/>
  <c r="ES336" i="17"/>
  <c r="DR52" i="17"/>
  <c r="EP52" i="17" s="1"/>
  <c r="DB52" i="17"/>
  <c r="CT52" i="17"/>
  <c r="DJ52" i="17"/>
  <c r="EH52" i="17" s="1"/>
  <c r="EX52" i="17" s="1"/>
  <c r="DZ52" i="17"/>
  <c r="EM197" i="17"/>
  <c r="FC197" i="17" s="1"/>
  <c r="EH149" i="17"/>
  <c r="EX149" i="17" s="1"/>
  <c r="FP197" i="17"/>
  <c r="FM196" i="17"/>
  <c r="FN51" i="17"/>
  <c r="FQ196" i="17"/>
  <c r="FV99" i="17"/>
  <c r="EG198" i="17"/>
  <c r="EO198" i="17"/>
  <c r="DQ198" i="17"/>
  <c r="DA198" i="17"/>
  <c r="DY198" i="17"/>
  <c r="DI198" i="17"/>
  <c r="CS198" i="17"/>
  <c r="DB245" i="17"/>
  <c r="DR245" i="17"/>
  <c r="EP245" i="17" s="1"/>
  <c r="DJ245" i="17"/>
  <c r="EH245" i="17" s="1"/>
  <c r="CT245" i="17"/>
  <c r="DX150" i="22"/>
  <c r="FE290" i="23"/>
  <c r="FK149" i="17"/>
  <c r="DY197" i="17"/>
  <c r="FE197" i="17" s="1"/>
  <c r="FU196" i="17"/>
  <c r="EW51" i="17"/>
  <c r="FU51" i="17" s="1"/>
  <c r="ET100" i="17"/>
  <c r="FR100" i="17" s="1"/>
  <c r="DR337" i="17"/>
  <c r="EP337" i="17" s="1"/>
  <c r="DB337" i="17"/>
  <c r="CT337" i="17"/>
  <c r="FN337" i="17" s="1"/>
  <c r="DJ337" i="17"/>
  <c r="DZ337" i="17"/>
  <c r="FF337" i="17" s="1"/>
  <c r="FV337" i="17" s="1"/>
  <c r="EH337" i="17"/>
  <c r="EX337" i="17" s="1"/>
  <c r="DE337" i="17"/>
  <c r="EC337" i="17"/>
  <c r="CW337" i="17"/>
  <c r="DM337" i="17"/>
  <c r="EK337" i="17" s="1"/>
  <c r="ES337" i="17" s="1"/>
  <c r="CO337" i="17"/>
  <c r="DU337" i="17"/>
  <c r="EG150" i="17"/>
  <c r="CS150" i="17"/>
  <c r="DI150" i="17"/>
  <c r="DQ150" i="17"/>
  <c r="EO150" i="17" s="1"/>
  <c r="DA150" i="17"/>
  <c r="DY150" i="17"/>
  <c r="FE150" i="17" s="1"/>
  <c r="FK290" i="17"/>
  <c r="EI51" i="17"/>
  <c r="FO51" i="17" s="1"/>
  <c r="FU335" i="17"/>
  <c r="DW244" i="17"/>
  <c r="FC244" i="17" s="1"/>
  <c r="FU243" i="17"/>
  <c r="FZ243" i="17" s="1"/>
  <c r="CQ101" i="17"/>
  <c r="CY101" i="17"/>
  <c r="DO101" i="17"/>
  <c r="EM101" i="17" s="1"/>
  <c r="DG101" i="17"/>
  <c r="FQ99" i="17"/>
  <c r="EI198" i="17"/>
  <c r="DC198" i="17"/>
  <c r="DS198" i="17"/>
  <c r="EA198" i="17" s="1"/>
  <c r="CU198" i="17"/>
  <c r="DK198" i="17"/>
  <c r="EQ198" i="17"/>
  <c r="FG198" i="17" s="1"/>
  <c r="DW336" i="17"/>
  <c r="FC336" i="17" s="1"/>
  <c r="EU336" i="17"/>
  <c r="EV197" i="17"/>
  <c r="FT197" i="17" s="1"/>
  <c r="ES148" i="17"/>
  <c r="FQ148" i="17" s="1"/>
  <c r="FA197" i="17"/>
  <c r="FQ197" i="17" s="1"/>
  <c r="EY244" i="17"/>
  <c r="DT245" i="17"/>
  <c r="DD245" i="17"/>
  <c r="DL245" i="17"/>
  <c r="CV245" i="17"/>
  <c r="ER245" i="17"/>
  <c r="EJ245" i="17"/>
  <c r="EZ100" i="17"/>
  <c r="FX100" i="17" s="1"/>
  <c r="FL149" i="17"/>
  <c r="ED336" i="17"/>
  <c r="FJ336" i="17" s="1"/>
  <c r="ET336" i="17"/>
  <c r="FN197" i="17"/>
  <c r="EY290" i="17"/>
  <c r="FW290" i="17" s="1"/>
  <c r="FT148" i="17"/>
  <c r="EE100" i="17"/>
  <c r="FK100" i="17" s="1"/>
  <c r="CS52" i="17"/>
  <c r="DI52" i="17"/>
  <c r="DA52" i="17"/>
  <c r="DQ52" i="17"/>
  <c r="EO52" i="17" s="1"/>
  <c r="EG52" i="17"/>
  <c r="EH244" i="17"/>
  <c r="FF244" i="17" s="1"/>
  <c r="EX244" i="17"/>
  <c r="EA53" i="24"/>
  <c r="DZ53" i="24"/>
  <c r="FZ49" i="23"/>
  <c r="FE51" i="23"/>
  <c r="FI51" i="23"/>
  <c r="ES51" i="23"/>
  <c r="FQ51" i="22"/>
  <c r="FQ31" i="17"/>
  <c r="FS34" i="17"/>
  <c r="EC33" i="17"/>
  <c r="FI33" i="17" s="1"/>
  <c r="DU33" i="17"/>
  <c r="FQ32" i="17"/>
  <c r="FB33" i="17"/>
  <c r="FR33" i="17" s="1"/>
  <c r="EF33" i="17"/>
  <c r="FL33" i="17" s="1"/>
  <c r="DX33" i="17"/>
  <c r="ED34" i="17"/>
  <c r="FJ34" i="17" s="1"/>
  <c r="DV34" i="17"/>
  <c r="EE35" i="17"/>
  <c r="FK35" i="17" s="1"/>
  <c r="DW35" i="17"/>
  <c r="FX336" i="24"/>
  <c r="DY337" i="24"/>
  <c r="DD337" i="24"/>
  <c r="FP291" i="24"/>
  <c r="DY291" i="24"/>
  <c r="DU291" i="24"/>
  <c r="FA291" i="24" s="1"/>
  <c r="FS290" i="24"/>
  <c r="EA291" i="24"/>
  <c r="DV291" i="24"/>
  <c r="EB291" i="24"/>
  <c r="FZ289" i="24"/>
  <c r="DX291" i="24"/>
  <c r="FD291" i="24" s="1"/>
  <c r="FP290" i="24"/>
  <c r="FX290" i="24" s="1"/>
  <c r="FI291" i="24"/>
  <c r="FJ291" i="24"/>
  <c r="FW290" i="24"/>
  <c r="FJ290" i="24"/>
  <c r="DZ291" i="24"/>
  <c r="FL291" i="24"/>
  <c r="FF290" i="24"/>
  <c r="EM291" i="24"/>
  <c r="EB245" i="24"/>
  <c r="EA245" i="24"/>
  <c r="DZ198" i="24"/>
  <c r="FA197" i="24"/>
  <c r="FF197" i="24"/>
  <c r="EK198" i="24"/>
  <c r="FA198" i="24" s="1"/>
  <c r="FK198" i="24"/>
  <c r="FG197" i="24"/>
  <c r="FW197" i="24" s="1"/>
  <c r="FZ196" i="24"/>
  <c r="DZ150" i="24"/>
  <c r="FI150" i="24"/>
  <c r="FT149" i="24"/>
  <c r="FX148" i="24"/>
  <c r="FA150" i="24"/>
  <c r="FG149" i="24"/>
  <c r="FW149" i="24" s="1"/>
  <c r="FZ148" i="24"/>
  <c r="EB150" i="24"/>
  <c r="FI100" i="24"/>
  <c r="EF101" i="24"/>
  <c r="FD101" i="24" s="1"/>
  <c r="EL101" i="24"/>
  <c r="EX100" i="24"/>
  <c r="ET100" i="24"/>
  <c r="FZ99" i="24"/>
  <c r="FM100" i="24"/>
  <c r="FH101" i="24"/>
  <c r="FT52" i="24"/>
  <c r="EB53" i="24"/>
  <c r="FR51" i="24"/>
  <c r="FZ51" i="24" s="1"/>
  <c r="DX53" i="24"/>
  <c r="FF52" i="24"/>
  <c r="EX52" i="24"/>
  <c r="DW53" i="24"/>
  <c r="FC53" i="24" s="1"/>
  <c r="FM53" i="24"/>
  <c r="DY53" i="24"/>
  <c r="FE53" i="24" s="1"/>
  <c r="EL53" i="24"/>
  <c r="FB53" i="24" s="1"/>
  <c r="FJ150" i="24"/>
  <c r="FK291" i="24"/>
  <c r="FC150" i="24"/>
  <c r="FD150" i="24"/>
  <c r="FK150" i="24"/>
  <c r="FC291" i="24"/>
  <c r="CT53" i="24"/>
  <c r="FJ198" i="24"/>
  <c r="CU150" i="24"/>
  <c r="EO291" i="24"/>
  <c r="ET245" i="24"/>
  <c r="DW337" i="24"/>
  <c r="FC337" i="24" s="1"/>
  <c r="FT336" i="24"/>
  <c r="CT245" i="24"/>
  <c r="FN245" i="24" s="1"/>
  <c r="FO52" i="24"/>
  <c r="CO101" i="24"/>
  <c r="FS197" i="24"/>
  <c r="CO245" i="24"/>
  <c r="CS337" i="24"/>
  <c r="ES336" i="24"/>
  <c r="FB290" i="24"/>
  <c r="FR290" i="24" s="1"/>
  <c r="EV290" i="24"/>
  <c r="FO100" i="24"/>
  <c r="ET336" i="24"/>
  <c r="CT151" i="24"/>
  <c r="DB151" i="24"/>
  <c r="DJ151" i="24"/>
  <c r="EH151" i="24" s="1"/>
  <c r="DR151" i="24"/>
  <c r="EP151" i="24" s="1"/>
  <c r="EZ337" i="24"/>
  <c r="FB100" i="24"/>
  <c r="FM150" i="24"/>
  <c r="DM292" i="24"/>
  <c r="EK292" i="24" s="1"/>
  <c r="DE292" i="24"/>
  <c r="CO292" i="24"/>
  <c r="CW292" i="24"/>
  <c r="EY53" i="24"/>
  <c r="ES197" i="24"/>
  <c r="FQ197" i="24" s="1"/>
  <c r="FK149" i="24"/>
  <c r="EQ291" i="24"/>
  <c r="CY246" i="24"/>
  <c r="DO246" i="24"/>
  <c r="DW246" i="24" s="1"/>
  <c r="CQ246" i="24"/>
  <c r="DG246" i="24"/>
  <c r="EE246" i="24" s="1"/>
  <c r="CU245" i="24"/>
  <c r="CQ245" i="24"/>
  <c r="FE336" i="24"/>
  <c r="FU336" i="24" s="1"/>
  <c r="FB244" i="24"/>
  <c r="FR244" i="24" s="1"/>
  <c r="CX245" i="24"/>
  <c r="FJ245" i="24" s="1"/>
  <c r="EI102" i="24"/>
  <c r="DC102" i="24"/>
  <c r="DS102" i="24"/>
  <c r="DK102" i="24"/>
  <c r="CU102" i="24"/>
  <c r="DG102" i="24"/>
  <c r="EE102" i="24" s="1"/>
  <c r="CQ102" i="24"/>
  <c r="CY102" i="24"/>
  <c r="DO102" i="24"/>
  <c r="EM102" i="24" s="1"/>
  <c r="FF245" i="24"/>
  <c r="FL101" i="24"/>
  <c r="EV291" i="24"/>
  <c r="FT291" i="24" s="1"/>
  <c r="FL198" i="24"/>
  <c r="FJ337" i="24"/>
  <c r="EY52" i="24"/>
  <c r="CZ150" i="24"/>
  <c r="FL150" i="24" s="1"/>
  <c r="DO151" i="24"/>
  <c r="EM151" i="24" s="1"/>
  <c r="CQ151" i="24"/>
  <c r="CY151" i="24"/>
  <c r="DG151" i="24"/>
  <c r="EE151" i="24" s="1"/>
  <c r="ES100" i="24"/>
  <c r="CX292" i="24"/>
  <c r="DF292" i="24"/>
  <c r="ED292" i="24" s="1"/>
  <c r="DN292" i="24"/>
  <c r="DR292" i="24"/>
  <c r="CT292" i="24"/>
  <c r="DB292" i="24"/>
  <c r="DJ292" i="24"/>
  <c r="EH292" i="24" s="1"/>
  <c r="FE197" i="24"/>
  <c r="FO53" i="24"/>
  <c r="DR199" i="24"/>
  <c r="EP199" i="24" s="1"/>
  <c r="DJ199" i="24"/>
  <c r="DB199" i="24"/>
  <c r="CO199" i="24"/>
  <c r="DE199" i="24"/>
  <c r="EC199" i="24" s="1"/>
  <c r="DM199" i="24"/>
  <c r="EK199" i="24" s="1"/>
  <c r="EW197" i="24"/>
  <c r="EX197" i="24"/>
  <c r="FV197" i="24" s="1"/>
  <c r="FB52" i="24"/>
  <c r="CN246" i="24"/>
  <c r="CV246" i="24" s="1"/>
  <c r="DT246" i="24"/>
  <c r="DD246" i="24"/>
  <c r="DL246" i="24"/>
  <c r="EJ246" i="24" s="1"/>
  <c r="FF100" i="24"/>
  <c r="FV100" i="24" s="1"/>
  <c r="EH53" i="24"/>
  <c r="DY101" i="24"/>
  <c r="CS291" i="24"/>
  <c r="FJ336" i="24"/>
  <c r="DB337" i="24"/>
  <c r="ES337" i="24"/>
  <c r="DU101" i="24"/>
  <c r="EV101" i="24"/>
  <c r="FV149" i="24"/>
  <c r="FE198" i="24"/>
  <c r="EW100" i="24"/>
  <c r="FP101" i="24"/>
  <c r="EQ198" i="24"/>
  <c r="FG198" i="24" s="1"/>
  <c r="CN151" i="24"/>
  <c r="DD151" i="24" s="1"/>
  <c r="DT151" i="24"/>
  <c r="ER151" i="24" s="1"/>
  <c r="DL151" i="24"/>
  <c r="EJ151" i="24" s="1"/>
  <c r="EZ198" i="24"/>
  <c r="FP337" i="24"/>
  <c r="FI336" i="24"/>
  <c r="EW150" i="24"/>
  <c r="FG53" i="24"/>
  <c r="CS199" i="24"/>
  <c r="DQ199" i="24"/>
  <c r="DY199" i="24" s="1"/>
  <c r="DI199" i="24"/>
  <c r="DA199" i="24"/>
  <c r="DB291" i="24"/>
  <c r="CU291" i="24"/>
  <c r="ES52" i="24"/>
  <c r="DP246" i="24"/>
  <c r="EN246" i="24" s="1"/>
  <c r="CR246" i="24"/>
  <c r="CZ246" i="24"/>
  <c r="DH246" i="24"/>
  <c r="EF246" i="24" s="1"/>
  <c r="FN290" i="24"/>
  <c r="FV290" i="24" s="1"/>
  <c r="FK52" i="24"/>
  <c r="ET198" i="24"/>
  <c r="EP53" i="24"/>
  <c r="EQ150" i="24"/>
  <c r="EY150" i="24" s="1"/>
  <c r="DV245" i="24"/>
  <c r="FB245" i="24" s="1"/>
  <c r="EC53" i="24"/>
  <c r="EH198" i="24"/>
  <c r="EX198" i="24" s="1"/>
  <c r="FX52" i="24"/>
  <c r="CZ102" i="24"/>
  <c r="DH102" i="24"/>
  <c r="EF102" i="24" s="1"/>
  <c r="CR102" i="24"/>
  <c r="DP102" i="24"/>
  <c r="EN102" i="24" s="1"/>
  <c r="EX245" i="24"/>
  <c r="FV245" i="24" s="1"/>
  <c r="FV336" i="24"/>
  <c r="FK244" i="24"/>
  <c r="FM244" i="24"/>
  <c r="EK245" i="24"/>
  <c r="FA245" i="24" s="1"/>
  <c r="FW244" i="24"/>
  <c r="EO337" i="24"/>
  <c r="FE337" i="24" s="1"/>
  <c r="FQ149" i="24"/>
  <c r="EV198" i="24"/>
  <c r="ET291" i="24"/>
  <c r="FZ335" i="24"/>
  <c r="EJ53" i="24"/>
  <c r="EZ53" i="24" s="1"/>
  <c r="EF53" i="24"/>
  <c r="FD53" i="24" s="1"/>
  <c r="EZ101" i="24"/>
  <c r="FX101" i="24" s="1"/>
  <c r="EZ291" i="24"/>
  <c r="ET52" i="24"/>
  <c r="DC198" i="24"/>
  <c r="FO198" i="24" s="1"/>
  <c r="EI337" i="24"/>
  <c r="DP151" i="24"/>
  <c r="EN151" i="24" s="1"/>
  <c r="DH151" i="24"/>
  <c r="CZ151" i="24"/>
  <c r="CR151" i="24"/>
  <c r="CQ53" i="24"/>
  <c r="FK53" i="24" s="1"/>
  <c r="EU198" i="24"/>
  <c r="FS100" i="24"/>
  <c r="CY292" i="24"/>
  <c r="CQ292" i="24"/>
  <c r="DO292" i="24"/>
  <c r="DG292" i="24"/>
  <c r="EE292" i="24" s="1"/>
  <c r="EI292" i="24"/>
  <c r="DS292" i="24"/>
  <c r="EQ292" i="24" s="1"/>
  <c r="DK292" i="24"/>
  <c r="DC292" i="24"/>
  <c r="CU292" i="24"/>
  <c r="ED199" i="24"/>
  <c r="DN199" i="24"/>
  <c r="CX199" i="24"/>
  <c r="CP199" i="24"/>
  <c r="DF199" i="24"/>
  <c r="ER150" i="24"/>
  <c r="FH150" i="24" s="1"/>
  <c r="CS246" i="24"/>
  <c r="DI246" i="24"/>
  <c r="DQ246" i="24"/>
  <c r="DY246" i="24" s="1"/>
  <c r="EQ245" i="24"/>
  <c r="FG245" i="24" s="1"/>
  <c r="EM245" i="24"/>
  <c r="FC245" i="24" s="1"/>
  <c r="FG100" i="24"/>
  <c r="FW100" i="24" s="1"/>
  <c r="FA290" i="24"/>
  <c r="ED101" i="24"/>
  <c r="FJ101" i="24" s="1"/>
  <c r="EG101" i="24"/>
  <c r="FM101" i="24" s="1"/>
  <c r="EK53" i="24"/>
  <c r="FA53" i="24" s="1"/>
  <c r="DZ337" i="24"/>
  <c r="ES198" i="24"/>
  <c r="FI337" i="24"/>
  <c r="EH150" i="24"/>
  <c r="FF150" i="24" s="1"/>
  <c r="EU244" i="24"/>
  <c r="EV150" i="24"/>
  <c r="FA52" i="24"/>
  <c r="EQ337" i="24"/>
  <c r="FG337" i="24" s="1"/>
  <c r="FP198" i="24"/>
  <c r="EF337" i="24"/>
  <c r="FD337" i="24" s="1"/>
  <c r="DY150" i="24"/>
  <c r="FE150" i="24" s="1"/>
  <c r="FC149" i="24"/>
  <c r="DS199" i="24"/>
  <c r="EQ199" i="24" s="1"/>
  <c r="DC199" i="24"/>
  <c r="CU199" i="24"/>
  <c r="DK199" i="24"/>
  <c r="EI199" i="24" s="1"/>
  <c r="EU150" i="24"/>
  <c r="EU101" i="24"/>
  <c r="EX101" i="24"/>
  <c r="FE244" i="24"/>
  <c r="CW246" i="24"/>
  <c r="DE246" i="24"/>
  <c r="DM246" i="24"/>
  <c r="DU246" i="24" s="1"/>
  <c r="CO246" i="24"/>
  <c r="FC52" i="24"/>
  <c r="FA100" i="24"/>
  <c r="FF198" i="24"/>
  <c r="FK337" i="24"/>
  <c r="FB150" i="24"/>
  <c r="CW102" i="24"/>
  <c r="DM102" i="24"/>
  <c r="EK102" i="24" s="1"/>
  <c r="DE102" i="24"/>
  <c r="EC102" i="24" s="1"/>
  <c r="CT102" i="24"/>
  <c r="DR102" i="24"/>
  <c r="EP102" i="24" s="1"/>
  <c r="DB102" i="24"/>
  <c r="DJ102" i="24"/>
  <c r="EH102" i="24" s="1"/>
  <c r="EW53" i="24"/>
  <c r="FA337" i="24"/>
  <c r="ES290" i="24"/>
  <c r="FQ290" i="24" s="1"/>
  <c r="ES150" i="24"/>
  <c r="FQ150" i="24" s="1"/>
  <c r="FB291" i="24"/>
  <c r="EU291" i="24"/>
  <c r="FS291" i="24" s="1"/>
  <c r="CW151" i="24"/>
  <c r="DE151" i="24"/>
  <c r="EC151" i="24" s="1"/>
  <c r="DM151" i="24"/>
  <c r="EK151" i="24" s="1"/>
  <c r="EG151" i="24"/>
  <c r="CS151" i="24"/>
  <c r="DQ151" i="24"/>
  <c r="EO151" i="24" s="1"/>
  <c r="DI151" i="24"/>
  <c r="EU53" i="24"/>
  <c r="FH198" i="24"/>
  <c r="FL290" i="24"/>
  <c r="CZ292" i="24"/>
  <c r="CR292" i="24"/>
  <c r="DH292" i="24"/>
  <c r="EF292" i="24" s="1"/>
  <c r="DP292" i="24"/>
  <c r="DX292" i="24" s="1"/>
  <c r="CN292" i="24"/>
  <c r="CV292" i="24" s="1"/>
  <c r="DT292" i="24"/>
  <c r="ER292" i="24" s="1"/>
  <c r="DL292" i="24"/>
  <c r="FX100" i="24"/>
  <c r="CQ199" i="24"/>
  <c r="DO199" i="24"/>
  <c r="EM199" i="24" s="1"/>
  <c r="CY199" i="24"/>
  <c r="DG199" i="24"/>
  <c r="EE199" i="24" s="1"/>
  <c r="EZ150" i="24"/>
  <c r="FK101" i="24"/>
  <c r="FF101" i="24"/>
  <c r="EW52" i="24"/>
  <c r="CT246" i="24"/>
  <c r="DB246" i="24"/>
  <c r="DJ246" i="24"/>
  <c r="EH246" i="24" s="1"/>
  <c r="DR246" i="24"/>
  <c r="EP246" i="24" s="1"/>
  <c r="DV198" i="24"/>
  <c r="FB198" i="24" s="1"/>
  <c r="FB101" i="24"/>
  <c r="EH337" i="24"/>
  <c r="EX337" i="24" s="1"/>
  <c r="ET150" i="24"/>
  <c r="DA102" i="24"/>
  <c r="DY102" i="24"/>
  <c r="DQ102" i="24"/>
  <c r="EO102" i="24" s="1"/>
  <c r="DI102" i="24"/>
  <c r="EG102" i="24" s="1"/>
  <c r="CS102" i="24"/>
  <c r="FZ243" i="24"/>
  <c r="FI198" i="24"/>
  <c r="EC101" i="24"/>
  <c r="ES101" i="24" s="1"/>
  <c r="ES245" i="24"/>
  <c r="FM198" i="24"/>
  <c r="EW337" i="24"/>
  <c r="FX244" i="24"/>
  <c r="FH291" i="24"/>
  <c r="CP53" i="24"/>
  <c r="FO337" i="24"/>
  <c r="FC198" i="24"/>
  <c r="FH337" i="24"/>
  <c r="CN199" i="24"/>
  <c r="CV199" i="24" s="1"/>
  <c r="DT199" i="24"/>
  <c r="ER199" i="24" s="1"/>
  <c r="DD199" i="24"/>
  <c r="DL199" i="24"/>
  <c r="EJ199" i="24" s="1"/>
  <c r="FP150" i="24"/>
  <c r="FC101" i="24"/>
  <c r="FN101" i="24"/>
  <c r="CX246" i="24"/>
  <c r="DF246" i="24"/>
  <c r="ED246" i="24" s="1"/>
  <c r="DN246" i="24"/>
  <c r="DV246" i="24" s="1"/>
  <c r="CP246" i="24"/>
  <c r="EY245" i="24"/>
  <c r="FA244" i="24"/>
  <c r="EG291" i="24"/>
  <c r="FE291" i="24" s="1"/>
  <c r="EU337" i="24"/>
  <c r="FS337" i="24" s="1"/>
  <c r="DT102" i="24"/>
  <c r="CN102" i="24"/>
  <c r="DD102" i="24" s="1"/>
  <c r="DL102" i="24"/>
  <c r="CP102" i="24"/>
  <c r="DN102" i="24"/>
  <c r="DF102" i="24"/>
  <c r="ED102" i="24" s="1"/>
  <c r="ES291" i="24"/>
  <c r="ES244" i="24"/>
  <c r="EG245" i="24"/>
  <c r="FE245" i="24" s="1"/>
  <c r="ET337" i="24"/>
  <c r="FR337" i="24" s="1"/>
  <c r="FU290" i="24"/>
  <c r="FM52" i="24"/>
  <c r="DS151" i="24"/>
  <c r="EQ151" i="24" s="1"/>
  <c r="DK151" i="24"/>
  <c r="EI151" i="24" s="1"/>
  <c r="CU151" i="24"/>
  <c r="DC151" i="24"/>
  <c r="DN151" i="24"/>
  <c r="EL151" i="24" s="1"/>
  <c r="DF151" i="24"/>
  <c r="CX151" i="24"/>
  <c r="CP151" i="24"/>
  <c r="EI101" i="24"/>
  <c r="FO101" i="24" s="1"/>
  <c r="EG292" i="24"/>
  <c r="CS292" i="24"/>
  <c r="DA292" i="24"/>
  <c r="DI292" i="24"/>
  <c r="DQ292" i="24"/>
  <c r="DY292" i="24" s="1"/>
  <c r="EJ245" i="24"/>
  <c r="EF245" i="24"/>
  <c r="FD245" i="24" s="1"/>
  <c r="DH199" i="24"/>
  <c r="EF199" i="24" s="1"/>
  <c r="DP199" i="24"/>
  <c r="CZ199" i="24"/>
  <c r="CR199" i="24"/>
  <c r="EH291" i="24"/>
  <c r="EX291" i="24" s="1"/>
  <c r="EI291" i="24"/>
  <c r="FG291" i="24" s="1"/>
  <c r="DS246" i="24"/>
  <c r="CU246" i="24"/>
  <c r="DC246" i="24"/>
  <c r="DK246" i="24"/>
  <c r="EI246" i="24" s="1"/>
  <c r="FW334" i="23"/>
  <c r="FM336" i="23"/>
  <c r="FN335" i="23"/>
  <c r="EO291" i="23"/>
  <c r="FR290" i="23"/>
  <c r="FG291" i="23"/>
  <c r="FN290" i="23"/>
  <c r="FO291" i="23"/>
  <c r="FX290" i="23"/>
  <c r="DV291" i="23"/>
  <c r="FC291" i="23"/>
  <c r="FT245" i="23"/>
  <c r="DV246" i="23"/>
  <c r="FB246" i="23" s="1"/>
  <c r="FV245" i="23"/>
  <c r="ET245" i="23"/>
  <c r="FV244" i="23"/>
  <c r="DU246" i="23"/>
  <c r="FA246" i="23" s="1"/>
  <c r="EQ246" i="23"/>
  <c r="EC198" i="23"/>
  <c r="FI198" i="23" s="1"/>
  <c r="DW198" i="23"/>
  <c r="FC198" i="23" s="1"/>
  <c r="DX198" i="23"/>
  <c r="FK198" i="23"/>
  <c r="EX150" i="23"/>
  <c r="EW150" i="23"/>
  <c r="FS149" i="23"/>
  <c r="FG150" i="23"/>
  <c r="DZ151" i="23"/>
  <c r="ER151" i="23"/>
  <c r="EF151" i="23"/>
  <c r="DU151" i="23"/>
  <c r="DW151" i="23"/>
  <c r="FC151" i="23" s="1"/>
  <c r="FM150" i="23"/>
  <c r="EA151" i="23"/>
  <c r="FE151" i="23"/>
  <c r="FW150" i="23"/>
  <c r="FK150" i="23"/>
  <c r="EP102" i="23"/>
  <c r="ED102" i="23"/>
  <c r="FB102" i="23" s="1"/>
  <c r="ER102" i="23"/>
  <c r="FP102" i="23" s="1"/>
  <c r="ET101" i="23"/>
  <c r="DX102" i="23"/>
  <c r="FE101" i="23"/>
  <c r="DY52" i="23"/>
  <c r="FT50" i="23"/>
  <c r="FB51" i="23"/>
  <c r="EB52" i="23"/>
  <c r="FV50" i="23"/>
  <c r="FJ51" i="23"/>
  <c r="DX52" i="23"/>
  <c r="FD52" i="23" s="1"/>
  <c r="EA52" i="23"/>
  <c r="DW52" i="23"/>
  <c r="EO52" i="23"/>
  <c r="FE52" i="23" s="1"/>
  <c r="CW52" i="23"/>
  <c r="EU51" i="23"/>
  <c r="DC52" i="23"/>
  <c r="FO52" i="23" s="1"/>
  <c r="DU52" i="23"/>
  <c r="FS50" i="23"/>
  <c r="FZ50" i="23" s="1"/>
  <c r="FM51" i="23"/>
  <c r="FK246" i="23"/>
  <c r="FZ196" i="23"/>
  <c r="FE291" i="23"/>
  <c r="ET246" i="23"/>
  <c r="CX102" i="23"/>
  <c r="EN198" i="23"/>
  <c r="CV199" i="23"/>
  <c r="DD199" i="23"/>
  <c r="DL199" i="23"/>
  <c r="DT199" i="23"/>
  <c r="EB199" i="23" s="1"/>
  <c r="CV53" i="23"/>
  <c r="DT53" i="23"/>
  <c r="ER53" i="23" s="1"/>
  <c r="DD53" i="23"/>
  <c r="DL53" i="23"/>
  <c r="EJ53" i="23" s="1"/>
  <c r="CW246" i="23"/>
  <c r="FI246" i="23" s="1"/>
  <c r="CZ336" i="23"/>
  <c r="DY336" i="23"/>
  <c r="FE336" i="23" s="1"/>
  <c r="FX150" i="23"/>
  <c r="FU335" i="23"/>
  <c r="EQ198" i="23"/>
  <c r="FG198" i="23" s="1"/>
  <c r="EM52" i="23"/>
  <c r="FK52" i="23" s="1"/>
  <c r="ES290" i="23"/>
  <c r="DE199" i="23"/>
  <c r="CW199" i="23"/>
  <c r="DM199" i="23"/>
  <c r="EK199" i="23" s="1"/>
  <c r="DH53" i="23"/>
  <c r="EF53" i="23" s="1"/>
  <c r="CZ53" i="23"/>
  <c r="DP53" i="23"/>
  <c r="EN53" i="23" s="1"/>
  <c r="ES335" i="23"/>
  <c r="ES246" i="23"/>
  <c r="FT101" i="23"/>
  <c r="EL151" i="23"/>
  <c r="FB151" i="23" s="1"/>
  <c r="CR52" i="23"/>
  <c r="FL52" i="23" s="1"/>
  <c r="DU102" i="23"/>
  <c r="FA102" i="23" s="1"/>
  <c r="EU151" i="23"/>
  <c r="EY51" i="23"/>
  <c r="EU198" i="23"/>
  <c r="FS198" i="23" s="1"/>
  <c r="DV52" i="23"/>
  <c r="FB52" i="23" s="1"/>
  <c r="FI197" i="23"/>
  <c r="DC151" i="23"/>
  <c r="FB197" i="23"/>
  <c r="FR197" i="23" s="1"/>
  <c r="CQ336" i="23"/>
  <c r="CV336" i="23"/>
  <c r="EX335" i="23"/>
  <c r="CP198" i="23"/>
  <c r="FM101" i="23"/>
  <c r="FU101" i="23" s="1"/>
  <c r="EQ102" i="23"/>
  <c r="FG102" i="23" s="1"/>
  <c r="DO292" i="23"/>
  <c r="CQ292" i="23"/>
  <c r="EM292" i="23"/>
  <c r="DG292" i="23"/>
  <c r="EE292" i="23"/>
  <c r="CY292" i="23"/>
  <c r="DU291" i="23"/>
  <c r="FM151" i="23"/>
  <c r="EY197" i="23"/>
  <c r="DZ198" i="23"/>
  <c r="FF198" i="23" s="1"/>
  <c r="FV334" i="23"/>
  <c r="ES150" i="23"/>
  <c r="DZ336" i="23"/>
  <c r="FF336" i="23" s="1"/>
  <c r="FC51" i="23"/>
  <c r="FS51" i="23" s="1"/>
  <c r="FD335" i="23"/>
  <c r="FT335" i="23" s="1"/>
  <c r="FB150" i="23"/>
  <c r="CS199" i="23"/>
  <c r="DQ199" i="23"/>
  <c r="DI199" i="23"/>
  <c r="EG199" i="23" s="1"/>
  <c r="DA199" i="23"/>
  <c r="DJ53" i="23"/>
  <c r="EH53" i="23" s="1"/>
  <c r="CT53" i="23"/>
  <c r="DR53" i="23"/>
  <c r="EP53" i="23" s="1"/>
  <c r="FJ150" i="23"/>
  <c r="FN291" i="23"/>
  <c r="FW245" i="23"/>
  <c r="FQ51" i="23"/>
  <c r="CX337" i="23"/>
  <c r="DF337" i="23"/>
  <c r="ED337" i="23" s="1"/>
  <c r="CP337" i="23"/>
  <c r="DN337" i="23"/>
  <c r="EL337" i="23" s="1"/>
  <c r="DB337" i="23"/>
  <c r="DJ337" i="23"/>
  <c r="DR337" i="23"/>
  <c r="EP337" i="23" s="1"/>
  <c r="CU292" i="23"/>
  <c r="DC292" i="23"/>
  <c r="DK292" i="23"/>
  <c r="DS292" i="23"/>
  <c r="FO197" i="23"/>
  <c r="FN336" i="23"/>
  <c r="ES336" i="23"/>
  <c r="DG199" i="23"/>
  <c r="EE199" i="23" s="1"/>
  <c r="CQ199" i="23"/>
  <c r="DO199" i="23"/>
  <c r="EM199" i="23" s="1"/>
  <c r="CY199" i="23"/>
  <c r="CO53" i="23"/>
  <c r="DM53" i="23"/>
  <c r="EK53" i="23" s="1"/>
  <c r="DE53" i="23"/>
  <c r="EC53" i="23" s="1"/>
  <c r="CW53" i="23"/>
  <c r="FT51" i="23"/>
  <c r="ES197" i="23"/>
  <c r="FQ197" i="23" s="1"/>
  <c r="FH151" i="23"/>
  <c r="FF291" i="23"/>
  <c r="FM198" i="23"/>
  <c r="DY102" i="23"/>
  <c r="EV291" i="23"/>
  <c r="CX52" i="23"/>
  <c r="FJ52" i="23" s="1"/>
  <c r="EB291" i="23"/>
  <c r="EE336" i="23"/>
  <c r="EU336" i="23" s="1"/>
  <c r="FA150" i="23"/>
  <c r="FK101" i="23"/>
  <c r="EU335" i="23"/>
  <c r="FS335" i="23" s="1"/>
  <c r="DV198" i="23"/>
  <c r="FN198" i="23"/>
  <c r="CS52" i="23"/>
  <c r="FM52" i="23" s="1"/>
  <c r="DW102" i="23"/>
  <c r="EP151" i="23"/>
  <c r="DV336" i="23"/>
  <c r="FA290" i="23"/>
  <c r="FN150" i="23"/>
  <c r="FK290" i="23"/>
  <c r="FS290" i="23" s="1"/>
  <c r="EZ52" i="23"/>
  <c r="CO336" i="23"/>
  <c r="FI336" i="23" s="1"/>
  <c r="EN199" i="23"/>
  <c r="DH199" i="23"/>
  <c r="EF199" i="23" s="1"/>
  <c r="DP199" i="23"/>
  <c r="DX199" i="23" s="1"/>
  <c r="CR199" i="23"/>
  <c r="EZ151" i="23"/>
  <c r="EW198" i="23"/>
  <c r="FX51" i="23"/>
  <c r="FS245" i="23"/>
  <c r="FL291" i="23"/>
  <c r="CY151" i="23"/>
  <c r="FK151" i="23" s="1"/>
  <c r="DW246" i="23"/>
  <c r="FC246" i="23" s="1"/>
  <c r="EU101" i="23"/>
  <c r="FS101" i="23" s="1"/>
  <c r="ER336" i="23"/>
  <c r="FH336" i="23" s="1"/>
  <c r="FR289" i="23"/>
  <c r="FZ289" i="23" s="1"/>
  <c r="CQ337" i="23"/>
  <c r="DG337" i="23"/>
  <c r="EE337" i="23" s="1"/>
  <c r="CY337" i="23"/>
  <c r="DO337" i="23"/>
  <c r="EM337" i="23" s="1"/>
  <c r="DH292" i="23"/>
  <c r="DP292" i="23"/>
  <c r="EN292" i="23" s="1"/>
  <c r="CZ292" i="23"/>
  <c r="CR292" i="23"/>
  <c r="ER292" i="23"/>
  <c r="DT292" i="23"/>
  <c r="EB292" i="23" s="1"/>
  <c r="DD292" i="23"/>
  <c r="DL292" i="23"/>
  <c r="EJ292" i="23" s="1"/>
  <c r="EW151" i="23"/>
  <c r="FU151" i="23" s="1"/>
  <c r="FU290" i="23"/>
  <c r="EY101" i="23"/>
  <c r="FW101" i="23" s="1"/>
  <c r="CO151" i="23"/>
  <c r="EX336" i="23"/>
  <c r="FV336" i="23" s="1"/>
  <c r="FA245" i="23"/>
  <c r="FQ245" i="23" s="1"/>
  <c r="FA336" i="23"/>
  <c r="DF199" i="23"/>
  <c r="ED199" i="23" s="1"/>
  <c r="CP199" i="23"/>
  <c r="DN199" i="23"/>
  <c r="EL199" i="23" s="1"/>
  <c r="CX199" i="23"/>
  <c r="FU245" i="23"/>
  <c r="CS291" i="23"/>
  <c r="FM291" i="23" s="1"/>
  <c r="FP52" i="23"/>
  <c r="EU52" i="23"/>
  <c r="DJ199" i="23"/>
  <c r="EH199" i="23" s="1"/>
  <c r="DR199" i="23"/>
  <c r="DZ199" i="23" s="1"/>
  <c r="CT199" i="23"/>
  <c r="DB199" i="23"/>
  <c r="FU150" i="23"/>
  <c r="EZ198" i="23"/>
  <c r="ED291" i="23"/>
  <c r="ET291" i="23" s="1"/>
  <c r="EG246" i="23"/>
  <c r="FM246" i="23" s="1"/>
  <c r="DF53" i="23"/>
  <c r="ED53" i="23" s="1"/>
  <c r="CX53" i="23"/>
  <c r="DN53" i="23"/>
  <c r="FS197" i="23"/>
  <c r="DD151" i="23"/>
  <c r="FP151" i="23" s="1"/>
  <c r="ET151" i="23"/>
  <c r="DY198" i="23"/>
  <c r="FE198" i="23" s="1"/>
  <c r="EV52" i="23"/>
  <c r="EG102" i="23"/>
  <c r="EW102" i="23" s="1"/>
  <c r="EF246" i="23"/>
  <c r="EV246" i="23" s="1"/>
  <c r="DX291" i="23"/>
  <c r="FD291" i="23" s="1"/>
  <c r="FG51" i="23"/>
  <c r="FP335" i="23"/>
  <c r="FV290" i="23"/>
  <c r="EU246" i="23"/>
  <c r="FS246" i="23" s="1"/>
  <c r="EJ291" i="23"/>
  <c r="EZ291" i="23" s="1"/>
  <c r="FH246" i="23"/>
  <c r="CY291" i="23"/>
  <c r="FK291" i="23" s="1"/>
  <c r="EC337" i="23"/>
  <c r="DM337" i="23"/>
  <c r="DU337" i="23" s="1"/>
  <c r="CW337" i="23"/>
  <c r="DE337" i="23"/>
  <c r="CO337" i="23"/>
  <c r="FW100" i="23"/>
  <c r="FZ100" i="23" s="1"/>
  <c r="EY102" i="23"/>
  <c r="FR335" i="23"/>
  <c r="EC291" i="23"/>
  <c r="ES291" i="23" s="1"/>
  <c r="EX198" i="23"/>
  <c r="FV198" i="23" s="1"/>
  <c r="EY291" i="23"/>
  <c r="FW291" i="23" s="1"/>
  <c r="CT151" i="23"/>
  <c r="FN151" i="23" s="1"/>
  <c r="FD151" i="23"/>
  <c r="FC150" i="23"/>
  <c r="FS150" i="23" s="1"/>
  <c r="FH52" i="23"/>
  <c r="EW291" i="23"/>
  <c r="FU291" i="23" s="1"/>
  <c r="FP198" i="23"/>
  <c r="FO198" i="23"/>
  <c r="DI53" i="23"/>
  <c r="DA53" i="23"/>
  <c r="DQ53" i="23"/>
  <c r="EO53" i="23" s="1"/>
  <c r="EY336" i="23"/>
  <c r="EW336" i="23"/>
  <c r="FU336" i="23" s="1"/>
  <c r="ET102" i="23"/>
  <c r="CU199" i="23"/>
  <c r="DK199" i="23"/>
  <c r="DS199" i="23"/>
  <c r="DK53" i="23"/>
  <c r="CU53" i="23"/>
  <c r="DS53" i="23"/>
  <c r="FT197" i="23"/>
  <c r="EH102" i="23"/>
  <c r="FN102" i="23" s="1"/>
  <c r="FV51" i="23"/>
  <c r="FZ244" i="23"/>
  <c r="EF336" i="23"/>
  <c r="FD336" i="23" s="1"/>
  <c r="EH246" i="23"/>
  <c r="FF246" i="23" s="1"/>
  <c r="EX291" i="23"/>
  <c r="FV291" i="23" s="1"/>
  <c r="FV101" i="23"/>
  <c r="FI335" i="23"/>
  <c r="FT150" i="23"/>
  <c r="EI151" i="23"/>
  <c r="EZ246" i="23"/>
  <c r="EH52" i="23"/>
  <c r="EX52" i="23" s="1"/>
  <c r="DS337" i="23"/>
  <c r="EQ337" i="23" s="1"/>
  <c r="CU337" i="23"/>
  <c r="DK337" i="23"/>
  <c r="EI337" i="23" s="1"/>
  <c r="CZ337" i="23"/>
  <c r="DH337" i="23"/>
  <c r="EF337" i="23" s="1"/>
  <c r="CR337" i="23"/>
  <c r="DP337" i="23"/>
  <c r="DX337" i="23" s="1"/>
  <c r="EC52" i="23"/>
  <c r="FJ101" i="23"/>
  <c r="FR101" i="23" s="1"/>
  <c r="DA292" i="23"/>
  <c r="DI292" i="23"/>
  <c r="EG292" i="23" s="1"/>
  <c r="DQ292" i="23"/>
  <c r="EO292" i="23" s="1"/>
  <c r="EV290" i="23"/>
  <c r="FT290" i="23" s="1"/>
  <c r="FX245" i="23"/>
  <c r="EE102" i="23"/>
  <c r="EU102" i="23" s="1"/>
  <c r="ED336" i="23"/>
  <c r="ET336" i="23" s="1"/>
  <c r="EV151" i="23"/>
  <c r="FV150" i="23"/>
  <c r="FZ149" i="23"/>
  <c r="DY246" i="23"/>
  <c r="FE246" i="23" s="1"/>
  <c r="EF198" i="23"/>
  <c r="EV198" i="23" s="1"/>
  <c r="DG53" i="23"/>
  <c r="CY53" i="23"/>
  <c r="DO53" i="23"/>
  <c r="EM53" i="23" s="1"/>
  <c r="FG52" i="23"/>
  <c r="ES102" i="23"/>
  <c r="FQ102" i="23" s="1"/>
  <c r="DX246" i="23"/>
  <c r="FD246" i="23" s="1"/>
  <c r="ET52" i="23"/>
  <c r="EQ151" i="23"/>
  <c r="EY151" i="23" s="1"/>
  <c r="DW336" i="23"/>
  <c r="FC336" i="23" s="1"/>
  <c r="CV246" i="23"/>
  <c r="FP246" i="23" s="1"/>
  <c r="EF102" i="23"/>
  <c r="DL337" i="23"/>
  <c r="EJ337" i="23" s="1"/>
  <c r="DT337" i="23"/>
  <c r="ER337" i="23" s="1"/>
  <c r="CV337" i="23"/>
  <c r="EB337" i="23"/>
  <c r="FR245" i="23"/>
  <c r="CO292" i="23"/>
  <c r="CW292" i="23"/>
  <c r="DM292" i="23"/>
  <c r="EK292" i="23" s="1"/>
  <c r="DE292" i="23"/>
  <c r="EC292" i="23" s="1"/>
  <c r="EX151" i="23"/>
  <c r="CR151" i="23"/>
  <c r="FL151" i="23" s="1"/>
  <c r="FU51" i="23"/>
  <c r="FJ246" i="23"/>
  <c r="FW290" i="23"/>
  <c r="FX335" i="23"/>
  <c r="FX197" i="23"/>
  <c r="EY52" i="23"/>
  <c r="DZ52" i="23"/>
  <c r="EU291" i="23"/>
  <c r="DI337" i="23"/>
  <c r="EG337" i="23" s="1"/>
  <c r="CS337" i="23"/>
  <c r="DA337" i="23"/>
  <c r="DQ337" i="23"/>
  <c r="ED198" i="23"/>
  <c r="ET198" i="23" s="1"/>
  <c r="DN292" i="23"/>
  <c r="EL292" i="23" s="1"/>
  <c r="CX292" i="23"/>
  <c r="DF292" i="23"/>
  <c r="ED292" i="23" s="1"/>
  <c r="CP292" i="23"/>
  <c r="CT292" i="23"/>
  <c r="DB292" i="23"/>
  <c r="DJ292" i="23"/>
  <c r="EH292" i="23" s="1"/>
  <c r="DR292" i="23"/>
  <c r="DZ292" i="23" s="1"/>
  <c r="EI246" i="23"/>
  <c r="EC151" i="23"/>
  <c r="ES151" i="23" s="1"/>
  <c r="DX245" i="22"/>
  <c r="FS291" i="22"/>
  <c r="DW245" i="22"/>
  <c r="FU244" i="22"/>
  <c r="EP292" i="22"/>
  <c r="FA244" i="22"/>
  <c r="DV292" i="22"/>
  <c r="FL291" i="22"/>
  <c r="FA198" i="22"/>
  <c r="FQ198" i="22" s="1"/>
  <c r="FR198" i="22"/>
  <c r="FT198" i="22"/>
  <c r="DU199" i="22"/>
  <c r="EB199" i="22"/>
  <c r="FH199" i="22" s="1"/>
  <c r="EK199" i="22"/>
  <c r="FI199" i="22" s="1"/>
  <c r="EO150" i="22"/>
  <c r="FE150" i="22" s="1"/>
  <c r="FX148" i="22"/>
  <c r="FZ148" i="22" s="1"/>
  <c r="DZ150" i="22"/>
  <c r="FX149" i="22"/>
  <c r="EK102" i="22"/>
  <c r="FA102" i="22" s="1"/>
  <c r="DZ102" i="22"/>
  <c r="FF102" i="22" s="1"/>
  <c r="DY102" i="22"/>
  <c r="FB101" i="22"/>
  <c r="FU51" i="22"/>
  <c r="FV51" i="22"/>
  <c r="EV51" i="22"/>
  <c r="FT51" i="22" s="1"/>
  <c r="EQ52" i="22"/>
  <c r="DV52" i="22"/>
  <c r="FL51" i="22"/>
  <c r="DW52" i="22"/>
  <c r="FC52" i="22" s="1"/>
  <c r="ED52" i="22"/>
  <c r="FJ52" i="22" s="1"/>
  <c r="FK199" i="22"/>
  <c r="EN245" i="22"/>
  <c r="FW198" i="22"/>
  <c r="FW244" i="22"/>
  <c r="EP151" i="22"/>
  <c r="DR151" i="22"/>
  <c r="DB151" i="22"/>
  <c r="CT151" i="22"/>
  <c r="DJ151" i="22"/>
  <c r="DZ151" i="22" s="1"/>
  <c r="DO151" i="22"/>
  <c r="EM151" i="22" s="1"/>
  <c r="DG151" i="22"/>
  <c r="EE151" i="22" s="1"/>
  <c r="CY151" i="22"/>
  <c r="CQ151" i="22"/>
  <c r="EG199" i="22"/>
  <c r="FE199" i="22" s="1"/>
  <c r="FW291" i="22"/>
  <c r="FM292" i="22"/>
  <c r="FN102" i="22"/>
  <c r="FX51" i="22"/>
  <c r="EA199" i="22"/>
  <c r="FG199" i="22" s="1"/>
  <c r="FQ291" i="22"/>
  <c r="DO53" i="22"/>
  <c r="DG53" i="22"/>
  <c r="EE53" i="22" s="1"/>
  <c r="CY53" i="22"/>
  <c r="CQ53" i="22"/>
  <c r="DA246" i="22"/>
  <c r="DQ246" i="22"/>
  <c r="CS246" i="22"/>
  <c r="DI246" i="22"/>
  <c r="EE246" i="22"/>
  <c r="CY246" i="22"/>
  <c r="DG246" i="22"/>
  <c r="DO246" i="22"/>
  <c r="EM246" i="22" s="1"/>
  <c r="CQ246" i="22"/>
  <c r="EW52" i="22"/>
  <c r="DU292" i="22"/>
  <c r="FA292" i="22" s="1"/>
  <c r="EO102" i="22"/>
  <c r="FC101" i="22"/>
  <c r="FS101" i="22" s="1"/>
  <c r="FA101" i="22"/>
  <c r="FJ102" i="22"/>
  <c r="FL292" i="22"/>
  <c r="DX52" i="22"/>
  <c r="FD52" i="22" s="1"/>
  <c r="EF102" i="22"/>
  <c r="EV102" i="22" s="1"/>
  <c r="FN150" i="22"/>
  <c r="FV337" i="22"/>
  <c r="FN245" i="22"/>
  <c r="DU52" i="22"/>
  <c r="ET149" i="22"/>
  <c r="FM291" i="22"/>
  <c r="EV149" i="22"/>
  <c r="EP53" i="22"/>
  <c r="CT53" i="22"/>
  <c r="DJ53" i="22"/>
  <c r="EH53" i="22" s="1"/>
  <c r="DR53" i="22"/>
  <c r="DB53" i="22"/>
  <c r="ES244" i="22"/>
  <c r="FE52" i="22"/>
  <c r="EV337" i="22"/>
  <c r="FA150" i="22"/>
  <c r="DW199" i="22"/>
  <c r="FC199" i="22" s="1"/>
  <c r="EB52" i="22"/>
  <c r="FK244" i="22"/>
  <c r="EV292" i="22"/>
  <c r="FE101" i="22"/>
  <c r="FM101" i="22"/>
  <c r="CO151" i="22"/>
  <c r="CW151" i="22"/>
  <c r="DE151" i="22"/>
  <c r="EC151" i="22" s="1"/>
  <c r="DM151" i="22"/>
  <c r="EK151" i="22" s="1"/>
  <c r="EX150" i="22"/>
  <c r="EL199" i="22"/>
  <c r="FB199" i="22" s="1"/>
  <c r="FT101" i="22"/>
  <c r="EZ292" i="22"/>
  <c r="FS198" i="22"/>
  <c r="EX245" i="22"/>
  <c r="EX102" i="22"/>
  <c r="EY199" i="22"/>
  <c r="ED150" i="22"/>
  <c r="FK245" i="22"/>
  <c r="DE53" i="22"/>
  <c r="EC53" i="22" s="1"/>
  <c r="DM53" i="22"/>
  <c r="EK53" i="22" s="1"/>
  <c r="CO53" i="22"/>
  <c r="CW53" i="22"/>
  <c r="FK292" i="22"/>
  <c r="FE149" i="22"/>
  <c r="EW337" i="22"/>
  <c r="FU337" i="22" s="1"/>
  <c r="DT246" i="22"/>
  <c r="ER246" i="22" s="1"/>
  <c r="CV246" i="22"/>
  <c r="DD246" i="22"/>
  <c r="DL246" i="22"/>
  <c r="EJ246" i="22" s="1"/>
  <c r="DF246" i="22"/>
  <c r="CP246" i="22"/>
  <c r="CX246" i="22"/>
  <c r="DN246" i="22"/>
  <c r="FM52" i="22"/>
  <c r="EQ150" i="22"/>
  <c r="FG150" i="22" s="1"/>
  <c r="ET102" i="22"/>
  <c r="FW51" i="22"/>
  <c r="DS151" i="22"/>
  <c r="EQ151" i="22" s="1"/>
  <c r="DK151" i="22"/>
  <c r="EI151" i="22" s="1"/>
  <c r="DC151" i="22"/>
  <c r="CU151" i="22"/>
  <c r="DP151" i="22"/>
  <c r="EN151" i="22" s="1"/>
  <c r="CZ151" i="22"/>
  <c r="CR151" i="22"/>
  <c r="DH151" i="22"/>
  <c r="EF151" i="22" s="1"/>
  <c r="FU198" i="22"/>
  <c r="FJ292" i="22"/>
  <c r="FE292" i="22"/>
  <c r="FN101" i="22"/>
  <c r="FX291" i="22"/>
  <c r="EE102" i="22"/>
  <c r="EU102" i="22" s="1"/>
  <c r="EL150" i="22"/>
  <c r="FJ150" i="22" s="1"/>
  <c r="EN150" i="22"/>
  <c r="EV150" i="22" s="1"/>
  <c r="FW50" i="22"/>
  <c r="FZ50" i="22" s="1"/>
  <c r="EU245" i="22"/>
  <c r="DP53" i="22"/>
  <c r="EN53" i="22" s="1"/>
  <c r="DH53" i="22"/>
  <c r="EF53" i="22" s="1"/>
  <c r="CZ53" i="22"/>
  <c r="CR53" i="22"/>
  <c r="FV244" i="22"/>
  <c r="ER102" i="22"/>
  <c r="FH102" i="22" s="1"/>
  <c r="EX101" i="22"/>
  <c r="FR290" i="22"/>
  <c r="FZ290" i="22" s="1"/>
  <c r="FI292" i="22"/>
  <c r="ET244" i="22"/>
  <c r="FR244" i="22" s="1"/>
  <c r="FE291" i="22"/>
  <c r="FU291" i="22" s="1"/>
  <c r="FJ245" i="22"/>
  <c r="EQ102" i="22"/>
  <c r="FG102" i="22" s="1"/>
  <c r="EX291" i="22"/>
  <c r="EZ199" i="22"/>
  <c r="FS337" i="22"/>
  <c r="FC244" i="22"/>
  <c r="FS244" i="22" s="1"/>
  <c r="EI52" i="22"/>
  <c r="FO52" i="22" s="1"/>
  <c r="EI292" i="22"/>
  <c r="FO292" i="22" s="1"/>
  <c r="FP292" i="22"/>
  <c r="EK245" i="22"/>
  <c r="FA245" i="22" s="1"/>
  <c r="ET292" i="22"/>
  <c r="EW292" i="22"/>
  <c r="FO199" i="22"/>
  <c r="FK52" i="22"/>
  <c r="FM150" i="22"/>
  <c r="FV149" i="22"/>
  <c r="EG245" i="22"/>
  <c r="FE245" i="22" s="1"/>
  <c r="DS53" i="22"/>
  <c r="DK53" i="22"/>
  <c r="EI53" i="22" s="1"/>
  <c r="DC53" i="22"/>
  <c r="CU53" i="22"/>
  <c r="EH52" i="22"/>
  <c r="FN52" i="22" s="1"/>
  <c r="EH292" i="22"/>
  <c r="EX292" i="22" s="1"/>
  <c r="CW246" i="22"/>
  <c r="DM246" i="22"/>
  <c r="DU246" i="22" s="1"/>
  <c r="CO246" i="22"/>
  <c r="DE246" i="22"/>
  <c r="EC246" i="22" s="1"/>
  <c r="CT246" i="22"/>
  <c r="DB246" i="22"/>
  <c r="DR246" i="22"/>
  <c r="DZ246" i="22" s="1"/>
  <c r="DJ246" i="22"/>
  <c r="EH246" i="22" s="1"/>
  <c r="FG245" i="22"/>
  <c r="EV52" i="22"/>
  <c r="DA151" i="22"/>
  <c r="DI151" i="22"/>
  <c r="EG151" i="22" s="1"/>
  <c r="DQ151" i="22"/>
  <c r="DY151" i="22" s="1"/>
  <c r="CS151" i="22"/>
  <c r="DN151" i="22"/>
  <c r="EL151" i="22" s="1"/>
  <c r="CP151" i="22"/>
  <c r="CX151" i="22"/>
  <c r="DF151" i="22"/>
  <c r="ED151" i="22" s="1"/>
  <c r="EW199" i="22"/>
  <c r="EU150" i="22"/>
  <c r="FF245" i="22"/>
  <c r="FL149" i="22"/>
  <c r="FB292" i="22"/>
  <c r="FD337" i="22"/>
  <c r="FR101" i="22"/>
  <c r="DN53" i="22"/>
  <c r="DF53" i="22"/>
  <c r="ED53" i="22" s="1"/>
  <c r="CX53" i="22"/>
  <c r="CP53" i="22"/>
  <c r="FJ291" i="22"/>
  <c r="FR291" i="22" s="1"/>
  <c r="FW337" i="22"/>
  <c r="FI150" i="22"/>
  <c r="ET245" i="22"/>
  <c r="EU199" i="22"/>
  <c r="FS199" i="22" s="1"/>
  <c r="FF199" i="22"/>
  <c r="EJ52" i="22"/>
  <c r="FP52" i="22" s="1"/>
  <c r="FR51" i="22"/>
  <c r="DV245" i="22"/>
  <c r="FB245" i="22" s="1"/>
  <c r="FB52" i="22"/>
  <c r="DX292" i="22"/>
  <c r="FD292" i="22" s="1"/>
  <c r="FR337" i="22"/>
  <c r="FP199" i="22"/>
  <c r="FO245" i="22"/>
  <c r="DT151" i="22"/>
  <c r="ER151" i="22" s="1"/>
  <c r="DD151" i="22"/>
  <c r="CV151" i="22"/>
  <c r="DL151" i="22"/>
  <c r="FF150" i="22"/>
  <c r="FX244" i="22"/>
  <c r="ET199" i="22"/>
  <c r="EB245" i="22"/>
  <c r="EB292" i="22"/>
  <c r="FH292" i="22" s="1"/>
  <c r="FK150" i="22"/>
  <c r="EC52" i="22"/>
  <c r="FI52" i="22" s="1"/>
  <c r="EJ150" i="22"/>
  <c r="EZ150" i="22" s="1"/>
  <c r="EF199" i="22"/>
  <c r="FL199" i="22" s="1"/>
  <c r="EU52" i="22"/>
  <c r="DW102" i="22"/>
  <c r="EW150" i="22"/>
  <c r="FC245" i="22"/>
  <c r="DD53" i="22"/>
  <c r="DL53" i="22"/>
  <c r="EJ53" i="22" s="1"/>
  <c r="DT53" i="22"/>
  <c r="CV53" i="22"/>
  <c r="DQ53" i="22"/>
  <c r="EO53" i="22" s="1"/>
  <c r="DI53" i="22"/>
  <c r="EG53" i="22" s="1"/>
  <c r="DA53" i="22"/>
  <c r="CS53" i="22"/>
  <c r="EU292" i="22"/>
  <c r="FD291" i="22"/>
  <c r="FT291" i="22" s="1"/>
  <c r="FP102" i="22"/>
  <c r="FS336" i="22"/>
  <c r="DP246" i="22"/>
  <c r="EN246" i="22" s="1"/>
  <c r="CZ246" i="22"/>
  <c r="DH246" i="22"/>
  <c r="CR246" i="22"/>
  <c r="FB149" i="22"/>
  <c r="EF245" i="22"/>
  <c r="EV245" i="22" s="1"/>
  <c r="FX101" i="22"/>
  <c r="FQ101" i="22"/>
  <c r="EY245" i="22"/>
  <c r="FL52" i="22"/>
  <c r="FW149" i="22"/>
  <c r="ES102" i="22"/>
  <c r="FX337" i="22"/>
  <c r="FM199" i="22"/>
  <c r="EJ245" i="22"/>
  <c r="EZ245" i="22" s="1"/>
  <c r="DW150" i="22"/>
  <c r="FC150" i="22" s="1"/>
  <c r="EW149" i="22"/>
  <c r="FU149" i="22" s="1"/>
  <c r="FX100" i="22"/>
  <c r="FZ100" i="22" s="1"/>
  <c r="FS51" i="22"/>
  <c r="FV198" i="22"/>
  <c r="DZ52" i="22"/>
  <c r="DW292" i="22"/>
  <c r="FC292" i="22" s="1"/>
  <c r="FF291" i="22"/>
  <c r="DK246" i="22"/>
  <c r="DC246" i="22"/>
  <c r="CU246" i="22"/>
  <c r="DS246" i="22"/>
  <c r="EQ246" i="22" s="1"/>
  <c r="FW101" i="22"/>
  <c r="ES292" i="22"/>
  <c r="EG102" i="22"/>
  <c r="ES150" i="22"/>
  <c r="FZ30" i="17"/>
  <c r="AS53" i="17"/>
  <c r="AS292" i="17"/>
  <c r="AS246" i="17"/>
  <c r="AS199" i="17"/>
  <c r="AS151" i="17"/>
  <c r="AS102" i="17"/>
  <c r="DH34" i="17"/>
  <c r="DE34" i="17"/>
  <c r="DF35" i="17"/>
  <c r="DG36" i="17"/>
  <c r="FK245" i="17" l="1"/>
  <c r="FM101" i="17"/>
  <c r="FD291" i="17"/>
  <c r="FT99" i="17"/>
  <c r="DP246" i="17"/>
  <c r="EN246" i="17" s="1"/>
  <c r="CZ246" i="17"/>
  <c r="DH246" i="17"/>
  <c r="CR246" i="17"/>
  <c r="FA291" i="17"/>
  <c r="FI150" i="17"/>
  <c r="CO53" i="17"/>
  <c r="CW53" i="17"/>
  <c r="DM53" i="17"/>
  <c r="EK53" i="17" s="1"/>
  <c r="DI199" i="17"/>
  <c r="EG199" i="17" s="1"/>
  <c r="CS199" i="17"/>
  <c r="DQ199" i="17"/>
  <c r="DA199" i="17"/>
  <c r="EO199" i="17"/>
  <c r="FP150" i="17"/>
  <c r="DJ151" i="17"/>
  <c r="CT151" i="17"/>
  <c r="DR151" i="17"/>
  <c r="EP151" i="17" s="1"/>
  <c r="DB151" i="17"/>
  <c r="EG292" i="17"/>
  <c r="DQ292" i="17"/>
  <c r="EO292" i="17" s="1"/>
  <c r="DA292" i="17"/>
  <c r="DY292" i="17"/>
  <c r="FE292" i="17" s="1"/>
  <c r="CS292" i="17"/>
  <c r="DI292" i="17"/>
  <c r="DI102" i="17"/>
  <c r="DY102" i="17" s="1"/>
  <c r="CS102" i="17"/>
  <c r="DQ102" i="17"/>
  <c r="EO102" i="17" s="1"/>
  <c r="DA102" i="17"/>
  <c r="FK102" i="22"/>
  <c r="EY150" i="22"/>
  <c r="EK246" i="22"/>
  <c r="FR102" i="22"/>
  <c r="FI102" i="22"/>
  <c r="DY337" i="23"/>
  <c r="DY292" i="23"/>
  <c r="DV53" i="23"/>
  <c r="FA198" i="23"/>
  <c r="FJ102" i="23"/>
  <c r="DV151" i="24"/>
  <c r="CV102" i="24"/>
  <c r="EU245" i="24"/>
  <c r="DV199" i="24"/>
  <c r="DX102" i="24"/>
  <c r="CV151" i="24"/>
  <c r="FP151" i="24" s="1"/>
  <c r="EB245" i="17"/>
  <c r="EY198" i="17"/>
  <c r="FI337" i="17"/>
  <c r="EJ101" i="17"/>
  <c r="FP101" i="17" s="1"/>
  <c r="ED150" i="17"/>
  <c r="FB150" i="17" s="1"/>
  <c r="DL102" i="17"/>
  <c r="DD102" i="17"/>
  <c r="CV102" i="17"/>
  <c r="DT102" i="17"/>
  <c r="ER102" i="17" s="1"/>
  <c r="FK197" i="17"/>
  <c r="DZ198" i="17"/>
  <c r="DC246" i="17"/>
  <c r="DS246" i="17"/>
  <c r="CU246" i="17"/>
  <c r="DK246" i="17"/>
  <c r="EQ246" i="17"/>
  <c r="FI291" i="17"/>
  <c r="FN149" i="17"/>
  <c r="EI52" i="17"/>
  <c r="FO52" i="17" s="1"/>
  <c r="EY52" i="17"/>
  <c r="DX101" i="17"/>
  <c r="FT100" i="17"/>
  <c r="DZ150" i="17"/>
  <c r="DR53" i="17"/>
  <c r="EP53" i="17" s="1"/>
  <c r="CT53" i="17"/>
  <c r="DB53" i="17"/>
  <c r="DJ53" i="17"/>
  <c r="DZ53" i="17" s="1"/>
  <c r="DL199" i="17"/>
  <c r="CV199" i="17"/>
  <c r="DD199" i="17"/>
  <c r="DT199" i="17"/>
  <c r="FE149" i="17"/>
  <c r="FU149" i="17" s="1"/>
  <c r="EJ150" i="17"/>
  <c r="EZ150" i="17" s="1"/>
  <c r="FX150" i="17" s="1"/>
  <c r="EC151" i="17"/>
  <c r="DE151" i="17"/>
  <c r="CO151" i="17"/>
  <c r="DM151" i="17"/>
  <c r="EK151" i="17" s="1"/>
  <c r="CW151" i="17"/>
  <c r="DT292" i="17"/>
  <c r="DD292" i="17"/>
  <c r="CV292" i="17"/>
  <c r="DL292" i="17"/>
  <c r="EJ292" i="17"/>
  <c r="ER292" i="17"/>
  <c r="DW337" i="17"/>
  <c r="FC337" i="17" s="1"/>
  <c r="FV335" i="23"/>
  <c r="EO199" i="24"/>
  <c r="EB151" i="24"/>
  <c r="FM52" i="17"/>
  <c r="FW244" i="17"/>
  <c r="FO198" i="17"/>
  <c r="FW198" i="17" s="1"/>
  <c r="FM198" i="17"/>
  <c r="FF52" i="17"/>
  <c r="FT149" i="17"/>
  <c r="FJ150" i="17"/>
  <c r="EE102" i="17"/>
  <c r="EM102" i="17"/>
  <c r="DG102" i="17"/>
  <c r="CQ102" i="17"/>
  <c r="DO102" i="17"/>
  <c r="CY102" i="17"/>
  <c r="FW149" i="17"/>
  <c r="FF149" i="17"/>
  <c r="FV149" i="17" s="1"/>
  <c r="DO246" i="17"/>
  <c r="DW246" i="17" s="1"/>
  <c r="CY246" i="17"/>
  <c r="DG246" i="17"/>
  <c r="EM246" i="17"/>
  <c r="CQ246" i="17"/>
  <c r="EE246" i="17"/>
  <c r="FK246" i="17" s="1"/>
  <c r="FV51" i="17"/>
  <c r="FZ289" i="17"/>
  <c r="FO337" i="17"/>
  <c r="ET244" i="17"/>
  <c r="FF197" i="17"/>
  <c r="FV197" i="17" s="1"/>
  <c r="DU245" i="17"/>
  <c r="ES245" i="17"/>
  <c r="EF101" i="17"/>
  <c r="EV101" i="17"/>
  <c r="FE244" i="17"/>
  <c r="FU244" i="17" s="1"/>
  <c r="CR53" i="17"/>
  <c r="CZ53" i="17"/>
  <c r="DP53" i="17"/>
  <c r="EN53" i="17" s="1"/>
  <c r="DW199" i="17"/>
  <c r="CQ199" i="17"/>
  <c r="DG199" i="17"/>
  <c r="EE199" i="17" s="1"/>
  <c r="CY199" i="17"/>
  <c r="DO199" i="17"/>
  <c r="EM199" i="17" s="1"/>
  <c r="ED245" i="17"/>
  <c r="ET245" i="17" s="1"/>
  <c r="FG149" i="17"/>
  <c r="EB291" i="17"/>
  <c r="FQ244" i="17"/>
  <c r="FX51" i="17"/>
  <c r="CR151" i="17"/>
  <c r="CZ151" i="17"/>
  <c r="DH151" i="17"/>
  <c r="EF151" i="17" s="1"/>
  <c r="DP151" i="17"/>
  <c r="EN151" i="17" s="1"/>
  <c r="CZ292" i="17"/>
  <c r="DP292" i="17"/>
  <c r="EN292" i="17" s="1"/>
  <c r="DH292" i="17"/>
  <c r="EF292" i="17" s="1"/>
  <c r="FL292" i="17" s="1"/>
  <c r="DX292" i="17"/>
  <c r="CR292" i="17"/>
  <c r="EE337" i="17"/>
  <c r="EU337" i="17" s="1"/>
  <c r="DU101" i="17"/>
  <c r="FA101" i="17" s="1"/>
  <c r="ES101" i="17"/>
  <c r="FS150" i="22"/>
  <c r="EX199" i="22"/>
  <c r="DU292" i="23"/>
  <c r="FZ334" i="23"/>
  <c r="DU292" i="24"/>
  <c r="EU100" i="17"/>
  <c r="EW198" i="17"/>
  <c r="FN244" i="17"/>
  <c r="FV244" i="17" s="1"/>
  <c r="FE245" i="17"/>
  <c r="EV198" i="17"/>
  <c r="CT102" i="17"/>
  <c r="DJ102" i="17"/>
  <c r="DR102" i="17"/>
  <c r="EP102" i="17" s="1"/>
  <c r="DB102" i="17"/>
  <c r="EH102" i="17"/>
  <c r="DZ102" i="17"/>
  <c r="FF102" i="17" s="1"/>
  <c r="EW101" i="17"/>
  <c r="FU101" i="17" s="1"/>
  <c r="FQ149" i="17"/>
  <c r="FA336" i="17"/>
  <c r="FJ101" i="17"/>
  <c r="EF150" i="17"/>
  <c r="EG246" i="17"/>
  <c r="DQ246" i="17"/>
  <c r="EO246" i="17" s="1"/>
  <c r="DA246" i="17"/>
  <c r="DI246" i="17"/>
  <c r="CS246" i="17"/>
  <c r="FV336" i="17"/>
  <c r="FR290" i="17"/>
  <c r="FO101" i="17"/>
  <c r="DU150" i="17"/>
  <c r="FA150" i="17" s="1"/>
  <c r="FG51" i="17"/>
  <c r="EB198" i="17"/>
  <c r="FL101" i="17"/>
  <c r="FH290" i="17"/>
  <c r="FX290" i="17" s="1"/>
  <c r="EM53" i="17"/>
  <c r="CQ53" i="17"/>
  <c r="CY53" i="17"/>
  <c r="DO53" i="17"/>
  <c r="DJ199" i="17"/>
  <c r="CT199" i="17"/>
  <c r="DR199" i="17"/>
  <c r="EP199" i="17" s="1"/>
  <c r="DB199" i="17"/>
  <c r="FK150" i="17"/>
  <c r="ED198" i="17"/>
  <c r="ET198" i="17" s="1"/>
  <c r="FR198" i="17" s="1"/>
  <c r="FS196" i="17"/>
  <c r="FZ196" i="17" s="1"/>
  <c r="FU197" i="17"/>
  <c r="EI151" i="17"/>
  <c r="DS151" i="17"/>
  <c r="EQ151" i="17" s="1"/>
  <c r="DK151" i="17"/>
  <c r="CU151" i="17"/>
  <c r="FO151" i="17" s="1"/>
  <c r="DC151" i="17"/>
  <c r="DR292" i="17"/>
  <c r="DZ292" i="17" s="1"/>
  <c r="DB292" i="17"/>
  <c r="DJ292" i="17"/>
  <c r="CT292" i="17"/>
  <c r="EJ52" i="17"/>
  <c r="FP52" i="17" s="1"/>
  <c r="EY291" i="17"/>
  <c r="FW291" i="17" s="1"/>
  <c r="FC102" i="22"/>
  <c r="DV246" i="22"/>
  <c r="ES199" i="22"/>
  <c r="FD102" i="23"/>
  <c r="FW336" i="23"/>
  <c r="ES198" i="23"/>
  <c r="EB292" i="24"/>
  <c r="EU197" i="17"/>
  <c r="FS197" i="17" s="1"/>
  <c r="FZ197" i="17" s="1"/>
  <c r="FH245" i="17"/>
  <c r="FZ148" i="17"/>
  <c r="FN245" i="17"/>
  <c r="FE198" i="17"/>
  <c r="FN52" i="17"/>
  <c r="FV52" i="17" s="1"/>
  <c r="EO245" i="17"/>
  <c r="EW245" i="17" s="1"/>
  <c r="FS290" i="17"/>
  <c r="DE102" i="17"/>
  <c r="EC102" i="17" s="1"/>
  <c r="CO102" i="17"/>
  <c r="CW102" i="17"/>
  <c r="DM102" i="17"/>
  <c r="DU102" i="17" s="1"/>
  <c r="FN291" i="17"/>
  <c r="EI150" i="17"/>
  <c r="EY150" i="17" s="1"/>
  <c r="ET101" i="17"/>
  <c r="FZ335" i="17"/>
  <c r="FX244" i="17"/>
  <c r="EJ246" i="17"/>
  <c r="DT246" i="17"/>
  <c r="ER246" i="17" s="1"/>
  <c r="DD246" i="17"/>
  <c r="CV246" i="17"/>
  <c r="DL246" i="17"/>
  <c r="FS244" i="17"/>
  <c r="DW198" i="17"/>
  <c r="FC198" i="17" s="1"/>
  <c r="EI337" i="17"/>
  <c r="FG337" i="17" s="1"/>
  <c r="EY337" i="17"/>
  <c r="EG291" i="17"/>
  <c r="EW291" i="17" s="1"/>
  <c r="FU291" i="17" s="1"/>
  <c r="FW197" i="17"/>
  <c r="EX150" i="17"/>
  <c r="DD53" i="17"/>
  <c r="DT53" i="17"/>
  <c r="ER53" i="17" s="1"/>
  <c r="CV53" i="17"/>
  <c r="DL53" i="17"/>
  <c r="EJ53" i="17" s="1"/>
  <c r="EZ53" i="17" s="1"/>
  <c r="CP53" i="17"/>
  <c r="DN53" i="17"/>
  <c r="EL53" i="17" s="1"/>
  <c r="CX53" i="17"/>
  <c r="DE199" i="17"/>
  <c r="EC199" i="17" s="1"/>
  <c r="EK199" i="17"/>
  <c r="CO199" i="17"/>
  <c r="DM199" i="17"/>
  <c r="CW199" i="17"/>
  <c r="EU150" i="17"/>
  <c r="EV244" i="17"/>
  <c r="FH149" i="17"/>
  <c r="FX149" i="17" s="1"/>
  <c r="FX336" i="17"/>
  <c r="CX151" i="17"/>
  <c r="DF151" i="17"/>
  <c r="ED151" i="17" s="1"/>
  <c r="CP151" i="17"/>
  <c r="DN151" i="17"/>
  <c r="DV151" i="17" s="1"/>
  <c r="FB151" i="17" s="1"/>
  <c r="EL151" i="17"/>
  <c r="DM292" i="17"/>
  <c r="EK292" i="17" s="1"/>
  <c r="CW292" i="17"/>
  <c r="CO292" i="17"/>
  <c r="DE292" i="17"/>
  <c r="FB149" i="17"/>
  <c r="FR149" i="17" s="1"/>
  <c r="FA337" i="17"/>
  <c r="FQ337" i="17" s="1"/>
  <c r="FZ101" i="22"/>
  <c r="FU101" i="22"/>
  <c r="FQ244" i="22"/>
  <c r="FZ244" i="22" s="1"/>
  <c r="FZ198" i="22"/>
  <c r="EZ102" i="23"/>
  <c r="EY198" i="23"/>
  <c r="FH102" i="23"/>
  <c r="EO292" i="24"/>
  <c r="FE292" i="24" s="1"/>
  <c r="FQ291" i="24"/>
  <c r="DD292" i="24"/>
  <c r="FS244" i="24"/>
  <c r="FR100" i="24"/>
  <c r="EW52" i="17"/>
  <c r="FP245" i="17"/>
  <c r="EW150" i="17"/>
  <c r="FU150" i="17" s="1"/>
  <c r="EX245" i="17"/>
  <c r="FM245" i="17"/>
  <c r="FU245" i="17" s="1"/>
  <c r="FL198" i="17"/>
  <c r="EB337" i="17"/>
  <c r="FH337" i="17" s="1"/>
  <c r="DH102" i="17"/>
  <c r="CR102" i="17"/>
  <c r="DP102" i="17"/>
  <c r="EN102" i="17" s="1"/>
  <c r="CZ102" i="17"/>
  <c r="DZ291" i="17"/>
  <c r="FF291" i="17" s="1"/>
  <c r="FM337" i="17"/>
  <c r="FQ290" i="17"/>
  <c r="EA245" i="17"/>
  <c r="FG245" i="17" s="1"/>
  <c r="EY245" i="17"/>
  <c r="DX337" i="17"/>
  <c r="FD337" i="17" s="1"/>
  <c r="DN246" i="17"/>
  <c r="EL246" i="17" s="1"/>
  <c r="CX246" i="17"/>
  <c r="CP246" i="17"/>
  <c r="DF246" i="17"/>
  <c r="ED246" i="17" s="1"/>
  <c r="EN245" i="17"/>
  <c r="FD245" i="17" s="1"/>
  <c r="FK198" i="17"/>
  <c r="FM244" i="17"/>
  <c r="ES150" i="17"/>
  <c r="FC291" i="17"/>
  <c r="DV337" i="17"/>
  <c r="FB337" i="17" s="1"/>
  <c r="FR337" i="17" s="1"/>
  <c r="EA52" i="17"/>
  <c r="FG52" i="17" s="1"/>
  <c r="FQ100" i="17"/>
  <c r="FM291" i="17"/>
  <c r="DH199" i="17"/>
  <c r="CR199" i="17"/>
  <c r="DP199" i="17"/>
  <c r="EN199" i="17" s="1"/>
  <c r="CZ199" i="17"/>
  <c r="FD244" i="17"/>
  <c r="FH150" i="17"/>
  <c r="EG151" i="17"/>
  <c r="DI151" i="17"/>
  <c r="CS151" i="17"/>
  <c r="FM151" i="17" s="1"/>
  <c r="DA151" i="17"/>
  <c r="DQ151" i="17"/>
  <c r="EO151" i="17" s="1"/>
  <c r="DY151" i="17"/>
  <c r="EM292" i="17"/>
  <c r="CY292" i="17"/>
  <c r="DO292" i="17"/>
  <c r="DW292" i="17" s="1"/>
  <c r="FC292" i="17" s="1"/>
  <c r="DG292" i="17"/>
  <c r="EE292" i="17" s="1"/>
  <c r="CQ292" i="17"/>
  <c r="EE101" i="17"/>
  <c r="FK101" i="17" s="1"/>
  <c r="EU101" i="17"/>
  <c r="FQ336" i="17"/>
  <c r="FE102" i="22"/>
  <c r="EY102" i="22"/>
  <c r="EO151" i="22"/>
  <c r="FE151" i="22" s="1"/>
  <c r="FV101" i="22"/>
  <c r="DU151" i="22"/>
  <c r="FF102" i="23"/>
  <c r="EZ336" i="23"/>
  <c r="FF151" i="23"/>
  <c r="EA292" i="23"/>
  <c r="DW292" i="23"/>
  <c r="EA246" i="24"/>
  <c r="FH245" i="24"/>
  <c r="FU244" i="24"/>
  <c r="EB246" i="24"/>
  <c r="DZ292" i="24"/>
  <c r="EA102" i="24"/>
  <c r="ES33" i="17"/>
  <c r="FQ33" i="17" s="1"/>
  <c r="DY52" i="17"/>
  <c r="FE52" i="17" s="1"/>
  <c r="FS336" i="17"/>
  <c r="FZ99" i="17"/>
  <c r="FM150" i="17"/>
  <c r="DZ245" i="17"/>
  <c r="FF245" i="17" s="1"/>
  <c r="DX198" i="17"/>
  <c r="FD198" i="17" s="1"/>
  <c r="ET291" i="17"/>
  <c r="FR291" i="17" s="1"/>
  <c r="FP337" i="17"/>
  <c r="FS149" i="17"/>
  <c r="EQ102" i="17"/>
  <c r="EI102" i="17"/>
  <c r="DK102" i="17"/>
  <c r="CU102" i="17"/>
  <c r="DC102" i="17"/>
  <c r="DS102" i="17"/>
  <c r="EX291" i="17"/>
  <c r="FT196" i="17"/>
  <c r="DW245" i="17"/>
  <c r="FC245" i="17" s="1"/>
  <c r="EC198" i="17"/>
  <c r="FI198" i="17" s="1"/>
  <c r="EA291" i="17"/>
  <c r="FG291" i="17" s="1"/>
  <c r="EW337" i="17"/>
  <c r="FU337" i="17" s="1"/>
  <c r="FO245" i="17"/>
  <c r="EH198" i="17"/>
  <c r="EX198" i="17" s="1"/>
  <c r="EV291" i="17"/>
  <c r="EN150" i="17"/>
  <c r="FD150" i="17" s="1"/>
  <c r="EV337" i="17"/>
  <c r="FT337" i="17" s="1"/>
  <c r="DB246" i="17"/>
  <c r="DR246" i="17"/>
  <c r="CT246" i="17"/>
  <c r="DJ246" i="17"/>
  <c r="EH246" i="17" s="1"/>
  <c r="EP246" i="17"/>
  <c r="EV336" i="17"/>
  <c r="FT336" i="17" s="1"/>
  <c r="FL245" i="17"/>
  <c r="EU198" i="17"/>
  <c r="EI101" i="17"/>
  <c r="FG101" i="17" s="1"/>
  <c r="EY101" i="17"/>
  <c r="EY51" i="17"/>
  <c r="FJ337" i="17"/>
  <c r="EC245" i="17"/>
  <c r="FI245" i="17" s="1"/>
  <c r="EJ198" i="17"/>
  <c r="EZ198" i="17" s="1"/>
  <c r="DY291" i="17"/>
  <c r="FE291" i="17" s="1"/>
  <c r="EH150" i="17"/>
  <c r="FN150" i="17" s="1"/>
  <c r="CU53" i="17"/>
  <c r="DC53" i="17"/>
  <c r="DK53" i="17"/>
  <c r="DS53" i="17"/>
  <c r="EQ53" i="17" s="1"/>
  <c r="DQ53" i="17"/>
  <c r="EO53" i="17" s="1"/>
  <c r="DA53" i="17"/>
  <c r="CS53" i="17"/>
  <c r="DI53" i="17"/>
  <c r="DY53" i="17"/>
  <c r="EI199" i="17"/>
  <c r="DK199" i="17"/>
  <c r="CU199" i="17"/>
  <c r="DS199" i="17"/>
  <c r="EQ199" i="17" s="1"/>
  <c r="FO199" i="17" s="1"/>
  <c r="DC199" i="17"/>
  <c r="FB244" i="17"/>
  <c r="DV198" i="17"/>
  <c r="FB198" i="17" s="1"/>
  <c r="FN101" i="17"/>
  <c r="EJ151" i="17"/>
  <c r="CV151" i="17"/>
  <c r="DL151" i="17"/>
  <c r="DD151" i="17"/>
  <c r="DT151" i="17"/>
  <c r="EI292" i="17"/>
  <c r="DC292" i="17"/>
  <c r="DS292" i="17"/>
  <c r="EQ292" i="17" s="1"/>
  <c r="CU292" i="17"/>
  <c r="DK292" i="17"/>
  <c r="EA199" i="23"/>
  <c r="FL337" i="24"/>
  <c r="DX246" i="24"/>
  <c r="FD246" i="24" s="1"/>
  <c r="DZ151" i="24"/>
  <c r="FA33" i="17"/>
  <c r="EZ245" i="17"/>
  <c r="DW101" i="17"/>
  <c r="CX102" i="17"/>
  <c r="ED102" i="17"/>
  <c r="DF102" i="17"/>
  <c r="CP102" i="17"/>
  <c r="DN102" i="17"/>
  <c r="EL102" i="17" s="1"/>
  <c r="FC100" i="17"/>
  <c r="EU245" i="17"/>
  <c r="FE101" i="17"/>
  <c r="FG150" i="17"/>
  <c r="FI101" i="17"/>
  <c r="FB101" i="17"/>
  <c r="FL291" i="17"/>
  <c r="FL337" i="17"/>
  <c r="DM246" i="17"/>
  <c r="EK246" i="17" s="1"/>
  <c r="CW246" i="17"/>
  <c r="DE246" i="17"/>
  <c r="CO246" i="17"/>
  <c r="DU246" i="17"/>
  <c r="EF245" i="17"/>
  <c r="EV245" i="17"/>
  <c r="FT245" i="17" s="1"/>
  <c r="ES291" i="17"/>
  <c r="FL336" i="17"/>
  <c r="FK291" i="17"/>
  <c r="CP199" i="17"/>
  <c r="DF199" i="17"/>
  <c r="CX199" i="17"/>
  <c r="DN199" i="17"/>
  <c r="EL199" i="17" s="1"/>
  <c r="FU100" i="17"/>
  <c r="FB336" i="17"/>
  <c r="FR336" i="17" s="1"/>
  <c r="FJ198" i="17"/>
  <c r="DZ101" i="17"/>
  <c r="FF101" i="17" s="1"/>
  <c r="EX101" i="17"/>
  <c r="FV101" i="17" s="1"/>
  <c r="EJ291" i="17"/>
  <c r="FP291" i="17" s="1"/>
  <c r="EE151" i="17"/>
  <c r="CQ151" i="17"/>
  <c r="DG151" i="17"/>
  <c r="DO151" i="17"/>
  <c r="EM151" i="17" s="1"/>
  <c r="CY151" i="17"/>
  <c r="CX292" i="17"/>
  <c r="ED292" i="17"/>
  <c r="DN292" i="17"/>
  <c r="EL292" i="17" s="1"/>
  <c r="DF292" i="17"/>
  <c r="CP292" i="17"/>
  <c r="FR52" i="24"/>
  <c r="FD33" i="17"/>
  <c r="EU35" i="17"/>
  <c r="FS35" i="17" s="1"/>
  <c r="FC35" i="17"/>
  <c r="FB34" i="17"/>
  <c r="EE36" i="17"/>
  <c r="FK36" i="17" s="1"/>
  <c r="DW36" i="17"/>
  <c r="ED35" i="17"/>
  <c r="FJ35" i="17" s="1"/>
  <c r="ET35" i="17"/>
  <c r="DV35" i="17"/>
  <c r="ET34" i="17"/>
  <c r="EC34" i="17"/>
  <c r="FI34" i="17" s="1"/>
  <c r="DU34" i="17"/>
  <c r="EF34" i="17"/>
  <c r="FL34" i="17" s="1"/>
  <c r="DX34" i="17"/>
  <c r="FD34" i="17" s="1"/>
  <c r="EV33" i="17"/>
  <c r="FT33" i="17" s="1"/>
  <c r="EY337" i="24"/>
  <c r="FW337" i="24" s="1"/>
  <c r="FM337" i="24"/>
  <c r="FN337" i="24"/>
  <c r="EJ292" i="24"/>
  <c r="FH292" i="24" s="1"/>
  <c r="FM292" i="24"/>
  <c r="DW292" i="24"/>
  <c r="DV292" i="24"/>
  <c r="EN292" i="24"/>
  <c r="EV292" i="24" s="1"/>
  <c r="FN291" i="24"/>
  <c r="EV245" i="24"/>
  <c r="FK245" i="24"/>
  <c r="FS245" i="24" s="1"/>
  <c r="EK246" i="24"/>
  <c r="FQ244" i="24"/>
  <c r="FP245" i="24"/>
  <c r="DZ246" i="24"/>
  <c r="FF246" i="24" s="1"/>
  <c r="FP199" i="24"/>
  <c r="EA199" i="24"/>
  <c r="FG199" i="24" s="1"/>
  <c r="DX199" i="24"/>
  <c r="FK199" i="24"/>
  <c r="EA151" i="24"/>
  <c r="FH151" i="24"/>
  <c r="DY151" i="24"/>
  <c r="FE151" i="24" s="1"/>
  <c r="FF151" i="24"/>
  <c r="FS149" i="24"/>
  <c r="FR150" i="24"/>
  <c r="FS150" i="24"/>
  <c r="FN151" i="24"/>
  <c r="DU102" i="24"/>
  <c r="FN102" i="24"/>
  <c r="FU100" i="24"/>
  <c r="EB102" i="24"/>
  <c r="EW101" i="24"/>
  <c r="DV102" i="24"/>
  <c r="FL53" i="24"/>
  <c r="FF53" i="24"/>
  <c r="FI53" i="24"/>
  <c r="FV52" i="24"/>
  <c r="FS52" i="24"/>
  <c r="FS53" i="24"/>
  <c r="FU52" i="24"/>
  <c r="ET53" i="24"/>
  <c r="FU53" i="24"/>
  <c r="EX53" i="24"/>
  <c r="FJ53" i="24"/>
  <c r="FD292" i="24"/>
  <c r="FN246" i="24"/>
  <c r="FV291" i="24"/>
  <c r="FG151" i="24"/>
  <c r="EW292" i="24"/>
  <c r="CX102" i="24"/>
  <c r="EU199" i="24"/>
  <c r="DA151" i="24"/>
  <c r="FM151" i="24" s="1"/>
  <c r="CO151" i="24"/>
  <c r="FI151" i="24" s="1"/>
  <c r="FP53" i="24"/>
  <c r="EX102" i="24"/>
  <c r="CO102" i="24"/>
  <c r="FI102" i="24" s="1"/>
  <c r="FS101" i="24"/>
  <c r="FF337" i="24"/>
  <c r="EO246" i="24"/>
  <c r="FR291" i="24"/>
  <c r="FR198" i="24"/>
  <c r="FE101" i="24"/>
  <c r="FU101" i="24" s="1"/>
  <c r="CW199" i="24"/>
  <c r="FI199" i="24" s="1"/>
  <c r="DZ199" i="24"/>
  <c r="CP292" i="24"/>
  <c r="FK151" i="24"/>
  <c r="FW52" i="24"/>
  <c r="EX150" i="24"/>
  <c r="FN53" i="24"/>
  <c r="FG150" i="24"/>
  <c r="EQ246" i="24"/>
  <c r="EL246" i="24"/>
  <c r="FJ246" i="24" s="1"/>
  <c r="EB199" i="24"/>
  <c r="FH199" i="24" s="1"/>
  <c r="FL245" i="24"/>
  <c r="FT245" i="24" s="1"/>
  <c r="DU151" i="24"/>
  <c r="FA151" i="24" s="1"/>
  <c r="DZ102" i="24"/>
  <c r="FF102" i="24" s="1"/>
  <c r="ES102" i="24"/>
  <c r="FT150" i="24"/>
  <c r="EL199" i="24"/>
  <c r="FB199" i="24" s="1"/>
  <c r="EA292" i="24"/>
  <c r="FG292" i="24" s="1"/>
  <c r="FT198" i="24"/>
  <c r="FT101" i="24"/>
  <c r="ET101" i="24"/>
  <c r="FR101" i="24" s="1"/>
  <c r="DU199" i="24"/>
  <c r="FA199" i="24" s="1"/>
  <c r="DW151" i="24"/>
  <c r="FC151" i="24" s="1"/>
  <c r="EV53" i="24"/>
  <c r="FQ336" i="24"/>
  <c r="FA102" i="24"/>
  <c r="EY199" i="24"/>
  <c r="EW291" i="24"/>
  <c r="FZ149" i="24"/>
  <c r="FX198" i="24"/>
  <c r="FA101" i="24"/>
  <c r="FQ101" i="24" s="1"/>
  <c r="EQ102" i="24"/>
  <c r="FG102" i="24" s="1"/>
  <c r="FX337" i="24"/>
  <c r="ES53" i="24"/>
  <c r="FQ53" i="24" s="1"/>
  <c r="FE102" i="24"/>
  <c r="EN199" i="24"/>
  <c r="FZ244" i="24"/>
  <c r="EJ102" i="24"/>
  <c r="FN150" i="24"/>
  <c r="FF291" i="24"/>
  <c r="DW199" i="24"/>
  <c r="FC199" i="24" s="1"/>
  <c r="EZ292" i="24"/>
  <c r="FG101" i="24"/>
  <c r="ES151" i="24"/>
  <c r="EC246" i="24"/>
  <c r="FO199" i="24"/>
  <c r="EY101" i="24"/>
  <c r="EW245" i="24"/>
  <c r="EZ245" i="24"/>
  <c r="EM292" i="24"/>
  <c r="FK292" i="24" s="1"/>
  <c r="FX291" i="24"/>
  <c r="EV246" i="24"/>
  <c r="FQ52" i="24"/>
  <c r="EZ151" i="24"/>
  <c r="FQ337" i="24"/>
  <c r="ER246" i="24"/>
  <c r="FH246" i="24" s="1"/>
  <c r="ES199" i="24"/>
  <c r="CT199" i="24"/>
  <c r="EP292" i="24"/>
  <c r="FF292" i="24" s="1"/>
  <c r="EL292" i="24"/>
  <c r="ET292" i="24" s="1"/>
  <c r="FO245" i="24"/>
  <c r="FW245" i="24" s="1"/>
  <c r="EM246" i="24"/>
  <c r="EU246" i="24" s="1"/>
  <c r="EY198" i="24"/>
  <c r="FW198" i="24" s="1"/>
  <c r="FI245" i="24"/>
  <c r="FQ245" i="24" s="1"/>
  <c r="FR245" i="24"/>
  <c r="EY246" i="24"/>
  <c r="FO151" i="24"/>
  <c r="FO246" i="24"/>
  <c r="EY151" i="24"/>
  <c r="EL102" i="24"/>
  <c r="ET102" i="24" s="1"/>
  <c r="ER102" i="24"/>
  <c r="FP102" i="24" s="1"/>
  <c r="FH53" i="24"/>
  <c r="FU198" i="24"/>
  <c r="DA246" i="24"/>
  <c r="DX151" i="24"/>
  <c r="FL102" i="24"/>
  <c r="FO291" i="24"/>
  <c r="EG199" i="24"/>
  <c r="EW199" i="24" s="1"/>
  <c r="EZ246" i="24"/>
  <c r="FQ100" i="24"/>
  <c r="FM245" i="24"/>
  <c r="FN198" i="24"/>
  <c r="FV198" i="24" s="1"/>
  <c r="FR336" i="24"/>
  <c r="ED151" i="24"/>
  <c r="FJ151" i="24" s="1"/>
  <c r="EZ199" i="24"/>
  <c r="EX246" i="24"/>
  <c r="FP292" i="24"/>
  <c r="EY291" i="24"/>
  <c r="FO292" i="24"/>
  <c r="FS198" i="24"/>
  <c r="EF151" i="24"/>
  <c r="EV151" i="24" s="1"/>
  <c r="EV102" i="24"/>
  <c r="FL246" i="24"/>
  <c r="EV337" i="24"/>
  <c r="FT337" i="24" s="1"/>
  <c r="FK102" i="24"/>
  <c r="EX151" i="24"/>
  <c r="FI101" i="24"/>
  <c r="FL292" i="24"/>
  <c r="FD102" i="24"/>
  <c r="EU151" i="24"/>
  <c r="EU102" i="24"/>
  <c r="FT290" i="24"/>
  <c r="FZ290" i="24" s="1"/>
  <c r="FO150" i="24"/>
  <c r="FM102" i="24"/>
  <c r="FU337" i="24"/>
  <c r="EW102" i="24"/>
  <c r="FX150" i="24"/>
  <c r="EW151" i="24"/>
  <c r="FV101" i="24"/>
  <c r="FQ198" i="24"/>
  <c r="EG246" i="24"/>
  <c r="EY292" i="24"/>
  <c r="FU150" i="24"/>
  <c r="FM291" i="24"/>
  <c r="FU197" i="24"/>
  <c r="FZ197" i="24" s="1"/>
  <c r="EH199" i="24"/>
  <c r="EX199" i="24" s="1"/>
  <c r="DW102" i="24"/>
  <c r="FC102" i="24" s="1"/>
  <c r="FW53" i="24"/>
  <c r="EC292" i="24"/>
  <c r="ES292" i="24" s="1"/>
  <c r="FK337" i="23"/>
  <c r="EO337" i="23"/>
  <c r="FM337" i="23" s="1"/>
  <c r="EK337" i="23"/>
  <c r="ES337" i="23" s="1"/>
  <c r="DW337" i="23"/>
  <c r="FL336" i="23"/>
  <c r="FE337" i="23"/>
  <c r="FB291" i="23"/>
  <c r="EQ292" i="23"/>
  <c r="FI292" i="23"/>
  <c r="EP292" i="23"/>
  <c r="FF292" i="23"/>
  <c r="FA292" i="23"/>
  <c r="FK292" i="23"/>
  <c r="FG246" i="23"/>
  <c r="FZ245" i="23"/>
  <c r="DW199" i="23"/>
  <c r="FC199" i="23" s="1"/>
  <c r="DY199" i="23"/>
  <c r="FD199" i="23"/>
  <c r="DU199" i="23"/>
  <c r="FL198" i="23"/>
  <c r="FG151" i="23"/>
  <c r="FR150" i="23"/>
  <c r="FO151" i="23"/>
  <c r="FR102" i="23"/>
  <c r="FR51" i="23"/>
  <c r="FA52" i="23"/>
  <c r="FF52" i="23"/>
  <c r="EW52" i="23"/>
  <c r="FU52" i="23" s="1"/>
  <c r="EL53" i="23"/>
  <c r="DW53" i="23"/>
  <c r="DY53" i="23"/>
  <c r="EB53" i="23"/>
  <c r="FH53" i="23" s="1"/>
  <c r="EE53" i="23"/>
  <c r="FC53" i="23" s="1"/>
  <c r="EG53" i="23"/>
  <c r="DC53" i="23"/>
  <c r="EA53" i="23"/>
  <c r="DX53" i="23"/>
  <c r="FD53" i="23" s="1"/>
  <c r="FW52" i="23"/>
  <c r="CR53" i="23"/>
  <c r="FL53" i="23" s="1"/>
  <c r="FZ101" i="23"/>
  <c r="DV292" i="23"/>
  <c r="FB292" i="23" s="1"/>
  <c r="FS291" i="23"/>
  <c r="DC337" i="23"/>
  <c r="FO337" i="23" s="1"/>
  <c r="EQ53" i="23"/>
  <c r="EQ199" i="23"/>
  <c r="CS53" i="23"/>
  <c r="CP53" i="23"/>
  <c r="EX246" i="23"/>
  <c r="EZ292" i="23"/>
  <c r="FN52" i="23"/>
  <c r="FU198" i="23"/>
  <c r="EV199" i="23"/>
  <c r="EV102" i="23"/>
  <c r="DU53" i="23"/>
  <c r="FA53" i="23" s="1"/>
  <c r="CT337" i="23"/>
  <c r="EX53" i="23"/>
  <c r="FJ336" i="23"/>
  <c r="FC292" i="23"/>
  <c r="CO199" i="23"/>
  <c r="FJ291" i="23"/>
  <c r="FD198" i="23"/>
  <c r="FT198" i="23" s="1"/>
  <c r="EX292" i="23"/>
  <c r="DD337" i="23"/>
  <c r="FP337" i="23" s="1"/>
  <c r="CS292" i="23"/>
  <c r="FM292" i="23" s="1"/>
  <c r="EV336" i="23"/>
  <c r="FT336" i="23" s="1"/>
  <c r="EP199" i="23"/>
  <c r="FF199" i="23" s="1"/>
  <c r="FI151" i="23"/>
  <c r="CV292" i="23"/>
  <c r="FP292" i="23" s="1"/>
  <c r="DX292" i="23"/>
  <c r="EU337" i="23"/>
  <c r="FX151" i="23"/>
  <c r="DB53" i="23"/>
  <c r="FN53" i="23" s="1"/>
  <c r="EO199" i="23"/>
  <c r="FE199" i="23" s="1"/>
  <c r="FQ150" i="23"/>
  <c r="EV53" i="23"/>
  <c r="FC52" i="23"/>
  <c r="FS52" i="23" s="1"/>
  <c r="FI52" i="23"/>
  <c r="FR52" i="23"/>
  <c r="FE292" i="23"/>
  <c r="EN337" i="23"/>
  <c r="FD337" i="23" s="1"/>
  <c r="FJ199" i="23"/>
  <c r="FK102" i="23"/>
  <c r="EX102" i="23"/>
  <c r="FV102" i="23" s="1"/>
  <c r="FI53" i="23"/>
  <c r="FK199" i="23"/>
  <c r="EX337" i="23"/>
  <c r="FJ337" i="23"/>
  <c r="FJ198" i="23"/>
  <c r="FQ246" i="23"/>
  <c r="FR246" i="23"/>
  <c r="FN292" i="23"/>
  <c r="CQ53" i="23"/>
  <c r="EY337" i="23"/>
  <c r="FN199" i="23"/>
  <c r="ET199" i="23"/>
  <c r="FC337" i="23"/>
  <c r="FB336" i="23"/>
  <c r="FI291" i="23"/>
  <c r="FH291" i="23"/>
  <c r="EU199" i="23"/>
  <c r="FA151" i="23"/>
  <c r="DZ337" i="23"/>
  <c r="ET337" i="23"/>
  <c r="DZ53" i="23"/>
  <c r="FF53" i="23" s="1"/>
  <c r="FW198" i="23"/>
  <c r="FQ198" i="23"/>
  <c r="FQ335" i="23"/>
  <c r="FZ335" i="23" s="1"/>
  <c r="FO102" i="23"/>
  <c r="FW102" i="23" s="1"/>
  <c r="FP291" i="23"/>
  <c r="ET292" i="23"/>
  <c r="EZ337" i="23"/>
  <c r="EW337" i="23"/>
  <c r="ES292" i="23"/>
  <c r="FQ292" i="23" s="1"/>
  <c r="FT151" i="23"/>
  <c r="EW292" i="23"/>
  <c r="DC199" i="23"/>
  <c r="DV199" i="23"/>
  <c r="FB199" i="23" s="1"/>
  <c r="CZ199" i="23"/>
  <c r="FL199" i="23" s="1"/>
  <c r="ES52" i="23"/>
  <c r="FO246" i="23"/>
  <c r="DV337" i="23"/>
  <c r="FB337" i="23" s="1"/>
  <c r="EU292" i="23"/>
  <c r="FL102" i="23"/>
  <c r="FW51" i="23"/>
  <c r="FZ51" i="23" s="1"/>
  <c r="EJ199" i="23"/>
  <c r="FL246" i="23"/>
  <c r="FT246" i="23" s="1"/>
  <c r="FV151" i="23"/>
  <c r="FL337" i="23"/>
  <c r="EA337" i="23"/>
  <c r="FG337" i="23" s="1"/>
  <c r="FX246" i="23"/>
  <c r="EF292" i="23"/>
  <c r="EV292" i="23" s="1"/>
  <c r="FX52" i="23"/>
  <c r="FB198" i="23"/>
  <c r="FR198" i="23" s="1"/>
  <c r="FT291" i="23"/>
  <c r="EI292" i="23"/>
  <c r="EY292" i="23" s="1"/>
  <c r="FW197" i="23"/>
  <c r="FZ197" i="23" s="1"/>
  <c r="FP336" i="23"/>
  <c r="FS151" i="23"/>
  <c r="EC199" i="23"/>
  <c r="ES199" i="23" s="1"/>
  <c r="FQ290" i="23"/>
  <c r="FZ290" i="23" s="1"/>
  <c r="ER199" i="23"/>
  <c r="FM102" i="23"/>
  <c r="FJ151" i="23"/>
  <c r="FR151" i="23" s="1"/>
  <c r="FH337" i="23"/>
  <c r="FT52" i="23"/>
  <c r="EX199" i="23"/>
  <c r="EY246" i="23"/>
  <c r="FE102" i="23"/>
  <c r="FQ336" i="23"/>
  <c r="EH337" i="23"/>
  <c r="FK336" i="23"/>
  <c r="FS336" i="23" s="1"/>
  <c r="EZ53" i="23"/>
  <c r="FN246" i="23"/>
  <c r="FJ292" i="23"/>
  <c r="FX336" i="23"/>
  <c r="EI53" i="23"/>
  <c r="EI199" i="23"/>
  <c r="FG199" i="23" s="1"/>
  <c r="FX198" i="23"/>
  <c r="FH292" i="23"/>
  <c r="EW246" i="23"/>
  <c r="FU246" i="23" s="1"/>
  <c r="FC102" i="23"/>
  <c r="ES53" i="23"/>
  <c r="FA291" i="23"/>
  <c r="FP53" i="23"/>
  <c r="EW245" i="22"/>
  <c r="DY246" i="22"/>
  <c r="FQ292" i="22"/>
  <c r="EL246" i="22"/>
  <c r="EB246" i="22"/>
  <c r="FM245" i="22"/>
  <c r="FL245" i="22"/>
  <c r="FI245" i="22"/>
  <c r="FA199" i="22"/>
  <c r="FQ199" i="22" s="1"/>
  <c r="FD199" i="22"/>
  <c r="FJ199" i="22"/>
  <c r="EV199" i="22"/>
  <c r="DX151" i="22"/>
  <c r="EB151" i="22"/>
  <c r="FB150" i="22"/>
  <c r="FV150" i="22"/>
  <c r="FO102" i="22"/>
  <c r="FW102" i="22" s="1"/>
  <c r="FQ102" i="22"/>
  <c r="EZ102" i="22"/>
  <c r="FV102" i="22"/>
  <c r="DV53" i="22"/>
  <c r="DW53" i="22"/>
  <c r="DU53" i="22"/>
  <c r="FA53" i="22" s="1"/>
  <c r="ET52" i="22"/>
  <c r="FR52" i="22" s="1"/>
  <c r="FT52" i="22"/>
  <c r="DX53" i="22"/>
  <c r="FD53" i="22" s="1"/>
  <c r="EL53" i="22"/>
  <c r="FJ53" i="22" s="1"/>
  <c r="EA53" i="22"/>
  <c r="EB53" i="22"/>
  <c r="DZ53" i="22"/>
  <c r="FF53" i="22" s="1"/>
  <c r="FN53" i="22"/>
  <c r="FG52" i="22"/>
  <c r="FZ51" i="22"/>
  <c r="ES52" i="22"/>
  <c r="FF52" i="22"/>
  <c r="FS52" i="22"/>
  <c r="FT150" i="22"/>
  <c r="DY53" i="22"/>
  <c r="FE53" i="22" s="1"/>
  <c r="ET151" i="22"/>
  <c r="FP150" i="22"/>
  <c r="FL53" i="22"/>
  <c r="EA151" i="22"/>
  <c r="FG151" i="22" s="1"/>
  <c r="EZ52" i="22"/>
  <c r="FP246" i="22"/>
  <c r="FA151" i="22"/>
  <c r="FO150" i="22"/>
  <c r="FW150" i="22" s="1"/>
  <c r="DW246" i="22"/>
  <c r="FC246" i="22" s="1"/>
  <c r="EO246" i="22"/>
  <c r="EM53" i="22"/>
  <c r="FK151" i="22"/>
  <c r="FU199" i="22"/>
  <c r="FQ150" i="22"/>
  <c r="EA246" i="22"/>
  <c r="FG246" i="22" s="1"/>
  <c r="ER53" i="22"/>
  <c r="FP53" i="22" s="1"/>
  <c r="FH150" i="22"/>
  <c r="EP246" i="22"/>
  <c r="FF246" i="22" s="1"/>
  <c r="FU292" i="22"/>
  <c r="FX199" i="22"/>
  <c r="FI53" i="22"/>
  <c r="FX292" i="22"/>
  <c r="FT292" i="22"/>
  <c r="FN292" i="22"/>
  <c r="FF292" i="22"/>
  <c r="FV292" i="22" s="1"/>
  <c r="EI246" i="22"/>
  <c r="EY246" i="22" s="1"/>
  <c r="FR245" i="22"/>
  <c r="FJ151" i="22"/>
  <c r="EW102" i="22"/>
  <c r="ES246" i="22"/>
  <c r="EQ53" i="22"/>
  <c r="FO53" i="22" s="1"/>
  <c r="FR292" i="22"/>
  <c r="FV291" i="22"/>
  <c r="FZ291" i="22" s="1"/>
  <c r="EV53" i="22"/>
  <c r="ED246" i="22"/>
  <c r="FJ246" i="22" s="1"/>
  <c r="FW199" i="22"/>
  <c r="EY292" i="22"/>
  <c r="ES151" i="22"/>
  <c r="EX52" i="22"/>
  <c r="FR149" i="22"/>
  <c r="FZ149" i="22" s="1"/>
  <c r="FK53" i="22"/>
  <c r="EU151" i="22"/>
  <c r="FD150" i="22"/>
  <c r="FW245" i="22"/>
  <c r="DX246" i="22"/>
  <c r="FS292" i="22"/>
  <c r="FU150" i="22"/>
  <c r="FH245" i="22"/>
  <c r="FX245" i="22" s="1"/>
  <c r="DV151" i="22"/>
  <c r="FB151" i="22" s="1"/>
  <c r="FA246" i="22"/>
  <c r="FG292" i="22"/>
  <c r="FM102" i="22"/>
  <c r="ES53" i="22"/>
  <c r="EY52" i="22"/>
  <c r="FH52" i="22"/>
  <c r="FL150" i="22"/>
  <c r="FA52" i="22"/>
  <c r="FU52" i="22"/>
  <c r="ES245" i="22"/>
  <c r="FQ245" i="22" s="1"/>
  <c r="FV199" i="22"/>
  <c r="FD102" i="22"/>
  <c r="FM53" i="22"/>
  <c r="FR199" i="22"/>
  <c r="EJ151" i="22"/>
  <c r="FP151" i="22" s="1"/>
  <c r="FI246" i="22"/>
  <c r="FO151" i="22"/>
  <c r="EZ246" i="22"/>
  <c r="FI151" i="22"/>
  <c r="ET150" i="22"/>
  <c r="FK246" i="22"/>
  <c r="DW151" i="22"/>
  <c r="FC151" i="22" s="1"/>
  <c r="EH151" i="22"/>
  <c r="EX151" i="22" s="1"/>
  <c r="EV151" i="22"/>
  <c r="FB246" i="22"/>
  <c r="FH246" i="22"/>
  <c r="FP245" i="22"/>
  <c r="FS102" i="22"/>
  <c r="FD245" i="22"/>
  <c r="FO246" i="22"/>
  <c r="EF246" i="22"/>
  <c r="FL246" i="22" s="1"/>
  <c r="EW53" i="22"/>
  <c r="FL102" i="22"/>
  <c r="FX102" i="22"/>
  <c r="FS245" i="22"/>
  <c r="FL151" i="22"/>
  <c r="EY151" i="22"/>
  <c r="FV245" i="22"/>
  <c r="FT337" i="22"/>
  <c r="FZ337" i="22" s="1"/>
  <c r="EX53" i="22"/>
  <c r="FT149" i="22"/>
  <c r="EU246" i="22"/>
  <c r="FS246" i="22" s="1"/>
  <c r="EG246" i="22"/>
  <c r="FD151" i="22"/>
  <c r="FZ31" i="17"/>
  <c r="DH35" i="17"/>
  <c r="DG37" i="17"/>
  <c r="DF36" i="17"/>
  <c r="DE35" i="17"/>
  <c r="FU245" i="22" l="1"/>
  <c r="FC53" i="22"/>
  <c r="EV337" i="23"/>
  <c r="FS292" i="23"/>
  <c r="FS151" i="24"/>
  <c r="FZ100" i="24"/>
  <c r="FG246" i="24"/>
  <c r="FU292" i="24"/>
  <c r="ES34" i="17"/>
  <c r="ET292" i="17"/>
  <c r="FK151" i="17"/>
  <c r="DV199" i="17"/>
  <c r="FQ291" i="17"/>
  <c r="FX245" i="17"/>
  <c r="EY292" i="17"/>
  <c r="EB151" i="17"/>
  <c r="FS198" i="17"/>
  <c r="FK292" i="17"/>
  <c r="FI199" i="17"/>
  <c r="EB53" i="17"/>
  <c r="FH53" i="17" s="1"/>
  <c r="EZ52" i="17"/>
  <c r="FO150" i="17"/>
  <c r="FW150" i="17" s="1"/>
  <c r="FP198" i="17"/>
  <c r="FN198" i="17"/>
  <c r="DW102" i="17"/>
  <c r="FC102" i="17" s="1"/>
  <c r="EU102" i="17"/>
  <c r="DU151" i="17"/>
  <c r="FA151" i="17" s="1"/>
  <c r="EH53" i="17"/>
  <c r="EX53" i="17" s="1"/>
  <c r="EA246" i="17"/>
  <c r="FM292" i="17"/>
  <c r="FO292" i="17"/>
  <c r="FF53" i="17"/>
  <c r="FW52" i="17"/>
  <c r="EJ102" i="17"/>
  <c r="EZ102" i="17"/>
  <c r="FH52" i="17"/>
  <c r="FT245" i="22"/>
  <c r="FM151" i="22"/>
  <c r="FR336" i="23"/>
  <c r="FB151" i="24"/>
  <c r="FB102" i="24"/>
  <c r="FJ102" i="17"/>
  <c r="EA292" i="17"/>
  <c r="FG292" i="17" s="1"/>
  <c r="EA199" i="17"/>
  <c r="FG199" i="17" s="1"/>
  <c r="EW151" i="17"/>
  <c r="DX102" i="17"/>
  <c r="FV245" i="17"/>
  <c r="FP53" i="17"/>
  <c r="FX53" i="17" s="1"/>
  <c r="EP292" i="17"/>
  <c r="FF292" i="17" s="1"/>
  <c r="EY151" i="17"/>
  <c r="FQ150" i="17"/>
  <c r="ES198" i="17"/>
  <c r="FA245" i="17"/>
  <c r="EZ292" i="17"/>
  <c r="EB199" i="17"/>
  <c r="EV150" i="17"/>
  <c r="ET150" i="17"/>
  <c r="FR150" i="17" s="1"/>
  <c r="EH151" i="17"/>
  <c r="EX151" i="17" s="1"/>
  <c r="DV102" i="17"/>
  <c r="FB102" i="17" s="1"/>
  <c r="FN246" i="17"/>
  <c r="FT291" i="17"/>
  <c r="FV291" i="17"/>
  <c r="ET151" i="17"/>
  <c r="FR151" i="17" s="1"/>
  <c r="EZ291" i="17"/>
  <c r="FN292" i="17"/>
  <c r="FD292" i="17"/>
  <c r="FL151" i="17"/>
  <c r="EU246" i="17"/>
  <c r="FI151" i="17"/>
  <c r="FN53" i="17"/>
  <c r="FV53" i="17" s="1"/>
  <c r="FF198" i="17"/>
  <c r="FV198" i="17" s="1"/>
  <c r="FM102" i="17"/>
  <c r="FA198" i="17"/>
  <c r="FQ198" i="17" s="1"/>
  <c r="FV246" i="24"/>
  <c r="FN246" i="22"/>
  <c r="EZ199" i="23"/>
  <c r="EU292" i="24"/>
  <c r="ET151" i="24"/>
  <c r="FD199" i="24"/>
  <c r="FL151" i="24"/>
  <c r="DW151" i="17"/>
  <c r="FC151" i="17" s="1"/>
  <c r="EY199" i="17"/>
  <c r="FW199" i="17" s="1"/>
  <c r="EI53" i="17"/>
  <c r="EY53" i="17"/>
  <c r="FZ336" i="17"/>
  <c r="EF199" i="17"/>
  <c r="FL199" i="17" s="1"/>
  <c r="FW245" i="17"/>
  <c r="FT244" i="17"/>
  <c r="FR101" i="17"/>
  <c r="EH292" i="17"/>
  <c r="EX292" i="17"/>
  <c r="DZ199" i="17"/>
  <c r="FN102" i="17"/>
  <c r="FU198" i="17"/>
  <c r="EV292" i="17"/>
  <c r="FT292" i="17" s="1"/>
  <c r="EU199" i="17"/>
  <c r="FR244" i="17"/>
  <c r="FH101" i="17"/>
  <c r="FU52" i="17"/>
  <c r="ES151" i="17"/>
  <c r="FQ151" i="17" s="1"/>
  <c r="EZ101" i="17"/>
  <c r="FX101" i="17" s="1"/>
  <c r="DX246" i="17"/>
  <c r="ES199" i="17"/>
  <c r="FQ245" i="17"/>
  <c r="EW199" i="17"/>
  <c r="EW151" i="22"/>
  <c r="FU151" i="22" s="1"/>
  <c r="FQ151" i="23"/>
  <c r="ED199" i="17"/>
  <c r="FJ199" i="17" s="1"/>
  <c r="EC246" i="17"/>
  <c r="ES246" i="17" s="1"/>
  <c r="ET102" i="17"/>
  <c r="FW51" i="17"/>
  <c r="EX246" i="17"/>
  <c r="FT198" i="17"/>
  <c r="FJ245" i="17"/>
  <c r="FX102" i="23"/>
  <c r="DU292" i="17"/>
  <c r="FJ151" i="17"/>
  <c r="FS150" i="17"/>
  <c r="EB246" i="17"/>
  <c r="FH246" i="17" s="1"/>
  <c r="EZ246" i="17"/>
  <c r="EK102" i="17"/>
  <c r="ES102" i="17" s="1"/>
  <c r="FQ101" i="17"/>
  <c r="FK199" i="17"/>
  <c r="FP292" i="17"/>
  <c r="FF150" i="17"/>
  <c r="FV150" i="17" s="1"/>
  <c r="EB102" i="17"/>
  <c r="FH102" i="17" s="1"/>
  <c r="EG102" i="17"/>
  <c r="FE102" i="17" s="1"/>
  <c r="EW102" i="17"/>
  <c r="DZ151" i="17"/>
  <c r="FF151" i="17" s="1"/>
  <c r="FM199" i="17"/>
  <c r="FW337" i="17"/>
  <c r="ET246" i="22"/>
  <c r="FW291" i="24"/>
  <c r="FV337" i="24"/>
  <c r="DV292" i="17"/>
  <c r="FB292" i="17" s="1"/>
  <c r="FS291" i="17"/>
  <c r="FO53" i="17"/>
  <c r="FW101" i="17"/>
  <c r="FO102" i="17"/>
  <c r="FE151" i="17"/>
  <c r="DV246" i="17"/>
  <c r="FB246" i="17" s="1"/>
  <c r="ET246" i="17"/>
  <c r="FZ290" i="17"/>
  <c r="EF102" i="17"/>
  <c r="FL102" i="17" s="1"/>
  <c r="EV102" i="17"/>
  <c r="EC292" i="17"/>
  <c r="ES292" i="17" s="1"/>
  <c r="FP246" i="17"/>
  <c r="FM246" i="17"/>
  <c r="FZ244" i="17"/>
  <c r="FC199" i="17"/>
  <c r="FC246" i="17"/>
  <c r="FS246" i="17" s="1"/>
  <c r="EJ199" i="17"/>
  <c r="EI246" i="17"/>
  <c r="FG246" i="17" s="1"/>
  <c r="FB245" i="17"/>
  <c r="EU292" i="17"/>
  <c r="FS292" i="17" s="1"/>
  <c r="EV151" i="17"/>
  <c r="FZ245" i="22"/>
  <c r="FI337" i="23"/>
  <c r="EX246" i="22"/>
  <c r="FS102" i="23"/>
  <c r="FA337" i="23"/>
  <c r="FB53" i="23"/>
  <c r="FW151" i="23"/>
  <c r="FX245" i="24"/>
  <c r="FJ102" i="24"/>
  <c r="FJ292" i="17"/>
  <c r="EU151" i="17"/>
  <c r="FS151" i="17" s="1"/>
  <c r="FS245" i="17"/>
  <c r="FC101" i="17"/>
  <c r="FS101" i="17" s="1"/>
  <c r="ER151" i="17"/>
  <c r="FH151" i="17" s="1"/>
  <c r="EG53" i="17"/>
  <c r="FM53" i="17" s="1"/>
  <c r="EW53" i="17"/>
  <c r="EA53" i="17"/>
  <c r="FG53" i="17" s="1"/>
  <c r="DZ246" i="17"/>
  <c r="FF246" i="17" s="1"/>
  <c r="EA102" i="17"/>
  <c r="FG102" i="17" s="1"/>
  <c r="EY102" i="17"/>
  <c r="DX199" i="17"/>
  <c r="FD199" i="17" s="1"/>
  <c r="FJ246" i="17"/>
  <c r="FX337" i="17"/>
  <c r="FI292" i="17"/>
  <c r="DU199" i="17"/>
  <c r="FA199" i="17" s="1"/>
  <c r="FK337" i="17"/>
  <c r="FS337" i="17" s="1"/>
  <c r="FZ337" i="17" s="1"/>
  <c r="EA151" i="17"/>
  <c r="FG151" i="17" s="1"/>
  <c r="EH199" i="17"/>
  <c r="FN199" i="17" s="1"/>
  <c r="FH198" i="17"/>
  <c r="FX198" i="17" s="1"/>
  <c r="DY246" i="17"/>
  <c r="FE246" i="17" s="1"/>
  <c r="EW246" i="17"/>
  <c r="FU246" i="17" s="1"/>
  <c r="FZ149" i="17"/>
  <c r="EX102" i="17"/>
  <c r="FV102" i="17" s="1"/>
  <c r="FS100" i="17"/>
  <c r="FZ100" i="17" s="1"/>
  <c r="DX151" i="17"/>
  <c r="FD151" i="17" s="1"/>
  <c r="FH291" i="17"/>
  <c r="FL150" i="17"/>
  <c r="FK102" i="17"/>
  <c r="EB292" i="17"/>
  <c r="FH292" i="17" s="1"/>
  <c r="ER199" i="17"/>
  <c r="EZ199" i="17" s="1"/>
  <c r="FD101" i="17"/>
  <c r="FT101" i="17" s="1"/>
  <c r="FO246" i="17"/>
  <c r="FP102" i="17"/>
  <c r="EW292" i="17"/>
  <c r="FU292" i="17" s="1"/>
  <c r="DY199" i="17"/>
  <c r="FE199" i="17" s="1"/>
  <c r="EF246" i="17"/>
  <c r="EV246" i="17" s="1"/>
  <c r="FV52" i="23"/>
  <c r="FW52" i="22"/>
  <c r="FV53" i="22"/>
  <c r="EY53" i="22"/>
  <c r="FC36" i="17"/>
  <c r="EV34" i="17"/>
  <c r="FT34" i="17" s="1"/>
  <c r="FB35" i="17"/>
  <c r="EC35" i="17"/>
  <c r="FI35" i="17" s="1"/>
  <c r="DU35" i="17"/>
  <c r="FR35" i="17"/>
  <c r="ED36" i="17"/>
  <c r="FJ36" i="17" s="1"/>
  <c r="DV36" i="17"/>
  <c r="EE37" i="17"/>
  <c r="FK37" i="17" s="1"/>
  <c r="DW37" i="17"/>
  <c r="FA34" i="17"/>
  <c r="EU36" i="17"/>
  <c r="EF35" i="17"/>
  <c r="FL35" i="17" s="1"/>
  <c r="DX35" i="17"/>
  <c r="FQ34" i="17"/>
  <c r="FR34" i="17"/>
  <c r="FB246" i="24"/>
  <c r="FP246" i="24"/>
  <c r="FX246" i="24" s="1"/>
  <c r="FE246" i="24"/>
  <c r="FK246" i="24"/>
  <c r="FA246" i="24"/>
  <c r="ET199" i="24"/>
  <c r="FL199" i="24"/>
  <c r="EV199" i="24"/>
  <c r="FE199" i="24"/>
  <c r="FV151" i="24"/>
  <c r="FW151" i="24"/>
  <c r="FD151" i="24"/>
  <c r="FW150" i="24"/>
  <c r="FH102" i="24"/>
  <c r="FT102" i="24"/>
  <c r="FO102" i="24"/>
  <c r="EY102" i="24"/>
  <c r="FW102" i="24" s="1"/>
  <c r="FT53" i="24"/>
  <c r="FR53" i="24"/>
  <c r="FV53" i="24"/>
  <c r="FX53" i="24"/>
  <c r="FT246" i="24"/>
  <c r="FB292" i="24"/>
  <c r="FR292" i="24" s="1"/>
  <c r="FU151" i="24"/>
  <c r="FA292" i="24"/>
  <c r="FN292" i="24"/>
  <c r="ET246" i="24"/>
  <c r="FR246" i="24" s="1"/>
  <c r="FQ199" i="24"/>
  <c r="FZ336" i="24"/>
  <c r="FV150" i="24"/>
  <c r="FZ150" i="24" s="1"/>
  <c r="FV102" i="24"/>
  <c r="FC292" i="24"/>
  <c r="FS292" i="24" s="1"/>
  <c r="FM246" i="24"/>
  <c r="FT151" i="24"/>
  <c r="FU102" i="24"/>
  <c r="FR102" i="24"/>
  <c r="FJ199" i="24"/>
  <c r="FZ337" i="24"/>
  <c r="FX292" i="24"/>
  <c r="EW246" i="24"/>
  <c r="FX151" i="24"/>
  <c r="FU245" i="24"/>
  <c r="FZ245" i="24" s="1"/>
  <c r="FI292" i="24"/>
  <c r="FU291" i="24"/>
  <c r="FZ291" i="24" s="1"/>
  <c r="ES246" i="24"/>
  <c r="FJ292" i="24"/>
  <c r="FC246" i="24"/>
  <c r="FS246" i="24" s="1"/>
  <c r="FW292" i="24"/>
  <c r="FI246" i="24"/>
  <c r="FS102" i="24"/>
  <c r="FT292" i="24"/>
  <c r="FR151" i="24"/>
  <c r="EX292" i="24"/>
  <c r="FV292" i="24" s="1"/>
  <c r="FZ52" i="24"/>
  <c r="FW101" i="24"/>
  <c r="FZ101" i="24" s="1"/>
  <c r="FW199" i="24"/>
  <c r="FQ102" i="24"/>
  <c r="FF199" i="24"/>
  <c r="FS199" i="24"/>
  <c r="EZ102" i="24"/>
  <c r="FX102" i="24" s="1"/>
  <c r="FZ198" i="24"/>
  <c r="FX199" i="24"/>
  <c r="FW246" i="24"/>
  <c r="FN199" i="24"/>
  <c r="FQ151" i="24"/>
  <c r="FM199" i="24"/>
  <c r="FU199" i="24" s="1"/>
  <c r="FF337" i="23"/>
  <c r="FU337" i="23"/>
  <c r="FX291" i="23"/>
  <c r="FR291" i="23"/>
  <c r="FQ291" i="23"/>
  <c r="FW246" i="23"/>
  <c r="FV246" i="23"/>
  <c r="FZ246" i="23" s="1"/>
  <c r="FS199" i="23"/>
  <c r="FO199" i="23"/>
  <c r="EW199" i="23"/>
  <c r="FH199" i="23"/>
  <c r="FM199" i="23"/>
  <c r="FZ150" i="23"/>
  <c r="FU102" i="23"/>
  <c r="FQ52" i="23"/>
  <c r="ET53" i="23"/>
  <c r="FR53" i="23" s="1"/>
  <c r="FK53" i="23"/>
  <c r="FJ53" i="23"/>
  <c r="FO53" i="23"/>
  <c r="EU53" i="23"/>
  <c r="FE53" i="23"/>
  <c r="FM53" i="23"/>
  <c r="EW53" i="23"/>
  <c r="FQ53" i="23"/>
  <c r="FX53" i="23"/>
  <c r="FZ151" i="23"/>
  <c r="FV199" i="23"/>
  <c r="FR199" i="23"/>
  <c r="FP199" i="23"/>
  <c r="FX199" i="23" s="1"/>
  <c r="FL292" i="23"/>
  <c r="FZ198" i="23"/>
  <c r="FS337" i="23"/>
  <c r="FI199" i="23"/>
  <c r="FT102" i="23"/>
  <c r="FZ102" i="23" s="1"/>
  <c r="FT199" i="23"/>
  <c r="FD292" i="23"/>
  <c r="FT292" i="23" s="1"/>
  <c r="EY53" i="23"/>
  <c r="FQ337" i="23"/>
  <c r="FX337" i="23"/>
  <c r="FU199" i="23"/>
  <c r="EY199" i="23"/>
  <c r="FT53" i="23"/>
  <c r="FG53" i="23"/>
  <c r="FA199" i="23"/>
  <c r="FQ199" i="23" s="1"/>
  <c r="FT337" i="23"/>
  <c r="FW337" i="23"/>
  <c r="FG292" i="23"/>
  <c r="FZ336" i="23"/>
  <c r="FU292" i="23"/>
  <c r="FR292" i="23"/>
  <c r="FR337" i="23"/>
  <c r="FV292" i="23"/>
  <c r="FV53" i="23"/>
  <c r="FX292" i="23"/>
  <c r="FO292" i="23"/>
  <c r="FN337" i="23"/>
  <c r="FV337" i="23" s="1"/>
  <c r="FE246" i="22"/>
  <c r="FM246" i="22"/>
  <c r="EV246" i="22"/>
  <c r="FW246" i="22"/>
  <c r="FX246" i="22"/>
  <c r="FD246" i="22"/>
  <c r="FW292" i="22"/>
  <c r="FZ292" i="22" s="1"/>
  <c r="FT199" i="22"/>
  <c r="FZ199" i="22" s="1"/>
  <c r="FR150" i="22"/>
  <c r="FZ150" i="22" s="1"/>
  <c r="FF151" i="22"/>
  <c r="FW151" i="22"/>
  <c r="FH151" i="22"/>
  <c r="FX150" i="22"/>
  <c r="FT102" i="22"/>
  <c r="FZ102" i="22" s="1"/>
  <c r="FU102" i="22"/>
  <c r="FB53" i="22"/>
  <c r="EZ53" i="22"/>
  <c r="FV52" i="22"/>
  <c r="FG53" i="22"/>
  <c r="FW53" i="22" s="1"/>
  <c r="FT53" i="22"/>
  <c r="FH53" i="22"/>
  <c r="FX53" i="22" s="1"/>
  <c r="FQ53" i="22"/>
  <c r="ET53" i="22"/>
  <c r="FQ52" i="22"/>
  <c r="FS151" i="22"/>
  <c r="EZ151" i="22"/>
  <c r="FX52" i="22"/>
  <c r="FZ52" i="22" s="1"/>
  <c r="EW246" i="22"/>
  <c r="FR246" i="22"/>
  <c r="FT151" i="22"/>
  <c r="EU53" i="22"/>
  <c r="FS53" i="22" s="1"/>
  <c r="FQ151" i="22"/>
  <c r="FQ246" i="22"/>
  <c r="FU53" i="22"/>
  <c r="FN151" i="22"/>
  <c r="FV246" i="22"/>
  <c r="FR151" i="22"/>
  <c r="FZ32" i="17"/>
  <c r="FZ33" i="17"/>
  <c r="DE36" i="17"/>
  <c r="DF37" i="17"/>
  <c r="DH36" i="17"/>
  <c r="DG38" i="17"/>
  <c r="FP199" i="17" l="1"/>
  <c r="FP151" i="17"/>
  <c r="EZ151" i="17"/>
  <c r="FX52" i="17"/>
  <c r="FR199" i="24"/>
  <c r="FF199" i="17"/>
  <c r="FW53" i="17"/>
  <c r="FI102" i="17"/>
  <c r="FR102" i="17"/>
  <c r="FT150" i="17"/>
  <c r="FX102" i="17"/>
  <c r="FA102" i="17"/>
  <c r="FQ102" i="17" s="1"/>
  <c r="FZ102" i="17" s="1"/>
  <c r="FX151" i="22"/>
  <c r="FZ151" i="22" s="1"/>
  <c r="FV151" i="22"/>
  <c r="FT151" i="17"/>
  <c r="FX292" i="17"/>
  <c r="FV246" i="17"/>
  <c r="FU199" i="17"/>
  <c r="FV292" i="17"/>
  <c r="FX291" i="17"/>
  <c r="FZ291" i="17" s="1"/>
  <c r="FA246" i="17"/>
  <c r="FQ246" i="17" s="1"/>
  <c r="FZ246" i="17" s="1"/>
  <c r="FH199" i="17"/>
  <c r="FX199" i="17" s="1"/>
  <c r="FB199" i="17"/>
  <c r="FS36" i="17"/>
  <c r="FE53" i="17"/>
  <c r="FU53" i="17" s="1"/>
  <c r="ET199" i="17"/>
  <c r="FR199" i="17" s="1"/>
  <c r="FS102" i="17"/>
  <c r="FR246" i="17"/>
  <c r="FU102" i="17"/>
  <c r="FZ101" i="17"/>
  <c r="FA292" i="17"/>
  <c r="FQ292" i="17" s="1"/>
  <c r="FZ292" i="17" s="1"/>
  <c r="FQ199" i="17"/>
  <c r="FI246" i="17"/>
  <c r="EV199" i="17"/>
  <c r="FT199" i="17" s="1"/>
  <c r="FD102" i="17"/>
  <c r="FT102" i="17" s="1"/>
  <c r="FR292" i="17"/>
  <c r="FV199" i="24"/>
  <c r="FW102" i="17"/>
  <c r="EY246" i="17"/>
  <c r="FW246" i="17" s="1"/>
  <c r="EX199" i="17"/>
  <c r="FS199" i="17"/>
  <c r="FT246" i="22"/>
  <c r="FZ246" i="22" s="1"/>
  <c r="FD246" i="17"/>
  <c r="FT246" i="17" s="1"/>
  <c r="FZ198" i="17"/>
  <c r="FL246" i="17"/>
  <c r="FZ150" i="17"/>
  <c r="FU151" i="17"/>
  <c r="FN151" i="17"/>
  <c r="FV151" i="17" s="1"/>
  <c r="FT199" i="24"/>
  <c r="FZ199" i="24" s="1"/>
  <c r="FX246" i="17"/>
  <c r="FR245" i="17"/>
  <c r="FZ245" i="17" s="1"/>
  <c r="FW151" i="17"/>
  <c r="FW292" i="17"/>
  <c r="FZ53" i="24"/>
  <c r="FZ52" i="23"/>
  <c r="FS53" i="23"/>
  <c r="FR53" i="22"/>
  <c r="FZ53" i="22" s="1"/>
  <c r="FA35" i="17"/>
  <c r="EV35" i="17"/>
  <c r="ET36" i="17"/>
  <c r="FD35" i="17"/>
  <c r="FB36" i="17"/>
  <c r="EE38" i="17"/>
  <c r="FK38" i="17" s="1"/>
  <c r="DW38" i="17"/>
  <c r="EF36" i="17"/>
  <c r="FL36" i="17" s="1"/>
  <c r="DX36" i="17"/>
  <c r="ED37" i="17"/>
  <c r="FJ37" i="17" s="1"/>
  <c r="DV37" i="17"/>
  <c r="ET37" i="17"/>
  <c r="EU37" i="17"/>
  <c r="EC36" i="17"/>
  <c r="FI36" i="17" s="1"/>
  <c r="DU36" i="17"/>
  <c r="FA36" i="17" s="1"/>
  <c r="FC37" i="17"/>
  <c r="ES35" i="17"/>
  <c r="FQ35" i="17" s="1"/>
  <c r="FQ292" i="24"/>
  <c r="FZ292" i="24" s="1"/>
  <c r="FQ246" i="24"/>
  <c r="FU246" i="24"/>
  <c r="FZ246" i="24" s="1"/>
  <c r="FZ151" i="24"/>
  <c r="FZ102" i="24"/>
  <c r="FW292" i="23"/>
  <c r="FZ292" i="23" s="1"/>
  <c r="FZ291" i="23"/>
  <c r="FW199" i="23"/>
  <c r="FZ199" i="23" s="1"/>
  <c r="FW53" i="23"/>
  <c r="FU53" i="23"/>
  <c r="FZ53" i="23" s="1"/>
  <c r="FZ337" i="23"/>
  <c r="FU246" i="22"/>
  <c r="DF38" i="17"/>
  <c r="DE37" i="17"/>
  <c r="DG39" i="17"/>
  <c r="DH37" i="17"/>
  <c r="FV199" i="17" l="1"/>
  <c r="FZ199" i="17" s="1"/>
  <c r="FX151" i="17"/>
  <c r="FZ151" i="17" s="1"/>
  <c r="FS37" i="17"/>
  <c r="FB37" i="17"/>
  <c r="FR37" i="17" s="1"/>
  <c r="EU38" i="17"/>
  <c r="FC38" i="17"/>
  <c r="EF37" i="17"/>
  <c r="FL37" i="17" s="1"/>
  <c r="DX37" i="17"/>
  <c r="FD37" i="17" s="1"/>
  <c r="EV37" i="17"/>
  <c r="ED38" i="17"/>
  <c r="FJ38" i="17" s="1"/>
  <c r="DV38" i="17"/>
  <c r="FB38" i="17" s="1"/>
  <c r="ET38" i="17"/>
  <c r="EV36" i="17"/>
  <c r="FR36" i="17"/>
  <c r="EE39" i="17"/>
  <c r="FK39" i="17" s="1"/>
  <c r="EU39" i="17"/>
  <c r="DW39" i="17"/>
  <c r="FC39" i="17" s="1"/>
  <c r="EC37" i="17"/>
  <c r="FI37" i="17" s="1"/>
  <c r="ES37" i="17"/>
  <c r="DU37" i="17"/>
  <c r="FA37" i="17" s="1"/>
  <c r="ES36" i="17"/>
  <c r="FQ36" i="17" s="1"/>
  <c r="FD36" i="17"/>
  <c r="FT35" i="17"/>
  <c r="FZ34" i="17"/>
  <c r="DE38" i="17"/>
  <c r="DF39" i="17"/>
  <c r="DH38" i="17"/>
  <c r="DG40" i="17"/>
  <c r="FQ37" i="17" l="1"/>
  <c r="FR38" i="17"/>
  <c r="EF38" i="17"/>
  <c r="FL38" i="17" s="1"/>
  <c r="DX38" i="17"/>
  <c r="FD38" i="17" s="1"/>
  <c r="ED39" i="17"/>
  <c r="FJ39" i="17" s="1"/>
  <c r="DV39" i="17"/>
  <c r="FB39" i="17" s="1"/>
  <c r="ET39" i="17"/>
  <c r="FS39" i="17"/>
  <c r="FT37" i="17"/>
  <c r="EC38" i="17"/>
  <c r="FI38" i="17" s="1"/>
  <c r="DU38" i="17"/>
  <c r="FA38" i="17" s="1"/>
  <c r="EE40" i="17"/>
  <c r="FK40" i="17" s="1"/>
  <c r="DW40" i="17"/>
  <c r="FC40" i="17" s="1"/>
  <c r="EU40" i="17"/>
  <c r="FT36" i="17"/>
  <c r="FS38" i="17"/>
  <c r="FZ35" i="17"/>
  <c r="DE39" i="17"/>
  <c r="DG41" i="17"/>
  <c r="DF40" i="17"/>
  <c r="DH39" i="17"/>
  <c r="ES38" i="17" l="1"/>
  <c r="EV38" i="17"/>
  <c r="FT38" i="17" s="1"/>
  <c r="FS40" i="17"/>
  <c r="FR39" i="17"/>
  <c r="ED40" i="17"/>
  <c r="FJ40" i="17" s="1"/>
  <c r="DV40" i="17"/>
  <c r="FB40" i="17" s="1"/>
  <c r="EE41" i="17"/>
  <c r="FK41" i="17" s="1"/>
  <c r="DW41" i="17"/>
  <c r="FC41" i="17" s="1"/>
  <c r="EU41" i="17"/>
  <c r="FQ38" i="17"/>
  <c r="EC39" i="17"/>
  <c r="FI39" i="17" s="1"/>
  <c r="DU39" i="17"/>
  <c r="FA39" i="17" s="1"/>
  <c r="EF39" i="17"/>
  <c r="FL39" i="17" s="1"/>
  <c r="DX39" i="17"/>
  <c r="FZ36" i="17"/>
  <c r="DH40" i="17"/>
  <c r="DE40" i="17"/>
  <c r="DF41" i="17"/>
  <c r="DG42" i="17"/>
  <c r="EV39" i="17" l="1"/>
  <c r="FT39" i="17" s="1"/>
  <c r="FD39" i="17"/>
  <c r="FS41" i="17"/>
  <c r="ES39" i="17"/>
  <c r="FQ39" i="17" s="1"/>
  <c r="ET40" i="17"/>
  <c r="EE42" i="17"/>
  <c r="FK42" i="17" s="1"/>
  <c r="DW42" i="17"/>
  <c r="FR40" i="17"/>
  <c r="ED41" i="17"/>
  <c r="FJ41" i="17" s="1"/>
  <c r="DV41" i="17"/>
  <c r="EC40" i="17"/>
  <c r="FI40" i="17" s="1"/>
  <c r="DU40" i="17"/>
  <c r="EF40" i="17"/>
  <c r="FL40" i="17" s="1"/>
  <c r="DX40" i="17"/>
  <c r="FD40" i="17" s="1"/>
  <c r="FZ37" i="17"/>
  <c r="DG43" i="17"/>
  <c r="DH41" i="17"/>
  <c r="DE41" i="17"/>
  <c r="DF42" i="17"/>
  <c r="EU42" i="17" l="1"/>
  <c r="FC42" i="17"/>
  <c r="ET41" i="17"/>
  <c r="EV40" i="17"/>
  <c r="FT40" i="17"/>
  <c r="ED42" i="17"/>
  <c r="FJ42" i="17" s="1"/>
  <c r="DV42" i="17"/>
  <c r="FB42" i="17" s="1"/>
  <c r="ET42" i="17"/>
  <c r="ES40" i="17"/>
  <c r="EC41" i="17"/>
  <c r="FI41" i="17" s="1"/>
  <c r="DU41" i="17"/>
  <c r="FA41" i="17" s="1"/>
  <c r="FA40" i="17"/>
  <c r="FS42" i="17"/>
  <c r="EF41" i="17"/>
  <c r="FL41" i="17" s="1"/>
  <c r="DX41" i="17"/>
  <c r="FD41" i="17" s="1"/>
  <c r="EE43" i="17"/>
  <c r="FK43" i="17" s="1"/>
  <c r="DW43" i="17"/>
  <c r="FC43" i="17" s="1"/>
  <c r="FB41" i="17"/>
  <c r="FR41" i="17" s="1"/>
  <c r="FZ38" i="17"/>
  <c r="FZ39" i="17"/>
  <c r="DF43" i="17"/>
  <c r="DG44" i="17"/>
  <c r="DE42" i="17"/>
  <c r="DH42" i="17"/>
  <c r="FR42" i="17" l="1"/>
  <c r="EF42" i="17"/>
  <c r="FL42" i="17" s="1"/>
  <c r="DX42" i="17"/>
  <c r="EE44" i="17"/>
  <c r="FK44" i="17" s="1"/>
  <c r="DW44" i="17"/>
  <c r="EV41" i="17"/>
  <c r="FT41" i="17" s="1"/>
  <c r="ED43" i="17"/>
  <c r="FJ43" i="17" s="1"/>
  <c r="DV43" i="17"/>
  <c r="EC42" i="17"/>
  <c r="FI42" i="17" s="1"/>
  <c r="DU42" i="17"/>
  <c r="FQ40" i="17"/>
  <c r="EU43" i="17"/>
  <c r="FS43" i="17" s="1"/>
  <c r="ES41" i="17"/>
  <c r="FQ41" i="17" s="1"/>
  <c r="DH43" i="17"/>
  <c r="DE43" i="17"/>
  <c r="DG45" i="17"/>
  <c r="DF44" i="17"/>
  <c r="EV42" i="17" l="1"/>
  <c r="FT42" i="17" s="1"/>
  <c r="FD42" i="17"/>
  <c r="EU44" i="17"/>
  <c r="FA42" i="17"/>
  <c r="ED44" i="17"/>
  <c r="FJ44" i="17" s="1"/>
  <c r="DV44" i="17"/>
  <c r="FB44" i="17" s="1"/>
  <c r="ES42" i="17"/>
  <c r="FC44" i="17"/>
  <c r="FS44" i="17"/>
  <c r="EC43" i="17"/>
  <c r="FI43" i="17" s="1"/>
  <c r="DU43" i="17"/>
  <c r="EE45" i="17"/>
  <c r="FK45" i="17" s="1"/>
  <c r="DW45" i="17"/>
  <c r="FC45" i="17" s="1"/>
  <c r="EF43" i="17"/>
  <c r="FL43" i="17" s="1"/>
  <c r="DX43" i="17"/>
  <c r="FD43" i="17" s="1"/>
  <c r="ET43" i="17"/>
  <c r="FB43" i="17"/>
  <c r="FZ40" i="17"/>
  <c r="FZ41" i="17"/>
  <c r="DE44" i="17"/>
  <c r="DF45" i="17"/>
  <c r="DG46" i="17"/>
  <c r="DH44" i="17"/>
  <c r="EU45" i="17" l="1"/>
  <c r="FQ42" i="17"/>
  <c r="FR43" i="17"/>
  <c r="FA43" i="17"/>
  <c r="FS45" i="17"/>
  <c r="ET44" i="17"/>
  <c r="EV43" i="17"/>
  <c r="FT43" i="17" s="1"/>
  <c r="EE46" i="17"/>
  <c r="FK46" i="17" s="1"/>
  <c r="DW46" i="17"/>
  <c r="ED45" i="17"/>
  <c r="FJ45" i="17" s="1"/>
  <c r="DV45" i="17"/>
  <c r="EC44" i="17"/>
  <c r="FI44" i="17" s="1"/>
  <c r="DU44" i="17"/>
  <c r="EF44" i="17"/>
  <c r="FL44" i="17" s="1"/>
  <c r="DX44" i="17"/>
  <c r="FD44" i="17" s="1"/>
  <c r="EV44" i="17"/>
  <c r="ES43" i="17"/>
  <c r="FQ43" i="17" s="1"/>
  <c r="FR44" i="17"/>
  <c r="DG47" i="17"/>
  <c r="DF46" i="17"/>
  <c r="DH45" i="17"/>
  <c r="DE45" i="17"/>
  <c r="ES44" i="17" l="1"/>
  <c r="FT44" i="17"/>
  <c r="FC46" i="17"/>
  <c r="FA44" i="17"/>
  <c r="FQ44" i="17" s="1"/>
  <c r="EF45" i="17"/>
  <c r="FL45" i="17" s="1"/>
  <c r="DX45" i="17"/>
  <c r="FD45" i="17" s="1"/>
  <c r="EE47" i="17"/>
  <c r="FK47" i="17" s="1"/>
  <c r="DW47" i="17"/>
  <c r="ET45" i="17"/>
  <c r="FB45" i="17"/>
  <c r="ED46" i="17"/>
  <c r="FJ46" i="17" s="1"/>
  <c r="DV46" i="17"/>
  <c r="FB46" i="17" s="1"/>
  <c r="EC45" i="17"/>
  <c r="FI45" i="17" s="1"/>
  <c r="DU45" i="17"/>
  <c r="FA45" i="17" s="1"/>
  <c r="EU46" i="17"/>
  <c r="FS46" i="17" s="1"/>
  <c r="FZ42" i="17"/>
  <c r="DG48" i="17"/>
  <c r="DF47" i="17"/>
  <c r="DE46" i="17"/>
  <c r="DH46" i="17"/>
  <c r="ET46" i="17" l="1"/>
  <c r="FR46" i="17" s="1"/>
  <c r="FC47" i="17"/>
  <c r="FR45" i="17"/>
  <c r="ES45" i="17"/>
  <c r="FQ45" i="17" s="1"/>
  <c r="EU47" i="17"/>
  <c r="EC46" i="17"/>
  <c r="FI46" i="17" s="1"/>
  <c r="DU46" i="17"/>
  <c r="FA46" i="17" s="1"/>
  <c r="ES46" i="17"/>
  <c r="EV45" i="17"/>
  <c r="FT45" i="17" s="1"/>
  <c r="ED47" i="17"/>
  <c r="FJ47" i="17" s="1"/>
  <c r="ET47" i="17"/>
  <c r="DV47" i="17"/>
  <c r="EF46" i="17"/>
  <c r="FL46" i="17" s="1"/>
  <c r="DX46" i="17"/>
  <c r="FD46" i="17" s="1"/>
  <c r="EV46" i="17"/>
  <c r="EE48" i="17"/>
  <c r="FK48" i="17" s="1"/>
  <c r="DW48" i="17"/>
  <c r="FZ43" i="17"/>
  <c r="DE47" i="17"/>
  <c r="DF48" i="17"/>
  <c r="DG49" i="17"/>
  <c r="DH47" i="17"/>
  <c r="FS47" i="17" l="1"/>
  <c r="FQ46" i="17"/>
  <c r="FT46" i="17"/>
  <c r="FC48" i="17"/>
  <c r="EU48" i="17"/>
  <c r="FS48" i="17" s="1"/>
  <c r="EF47" i="17"/>
  <c r="FL47" i="17" s="1"/>
  <c r="DX47" i="17"/>
  <c r="FD47" i="17" s="1"/>
  <c r="ED48" i="17"/>
  <c r="FJ48" i="17" s="1"/>
  <c r="DV48" i="17"/>
  <c r="EE49" i="17"/>
  <c r="FK49" i="17" s="1"/>
  <c r="DW49" i="17"/>
  <c r="EC47" i="17"/>
  <c r="FI47" i="17" s="1"/>
  <c r="DU47" i="17"/>
  <c r="FB47" i="17"/>
  <c r="FR47" i="17" s="1"/>
  <c r="FZ44" i="17"/>
  <c r="DG50" i="17"/>
  <c r="DE48" i="17"/>
  <c r="DH48" i="17"/>
  <c r="DF49" i="17"/>
  <c r="EV47" i="17" l="1"/>
  <c r="FB48" i="17"/>
  <c r="FR48" i="17" s="1"/>
  <c r="ET48" i="17"/>
  <c r="ES47" i="17"/>
  <c r="FA47" i="17"/>
  <c r="EF48" i="17"/>
  <c r="FL48" i="17" s="1"/>
  <c r="DX48" i="17"/>
  <c r="EU49" i="17"/>
  <c r="FT47" i="17"/>
  <c r="ED49" i="17"/>
  <c r="FJ49" i="17" s="1"/>
  <c r="DV49" i="17"/>
  <c r="EC48" i="17"/>
  <c r="FI48" i="17" s="1"/>
  <c r="DU48" i="17"/>
  <c r="FC49" i="17"/>
  <c r="EE50" i="17"/>
  <c r="FK50" i="17" s="1"/>
  <c r="DW50" i="17"/>
  <c r="FZ45" i="17"/>
  <c r="DG51" i="17"/>
  <c r="DH49" i="17"/>
  <c r="DE49" i="17"/>
  <c r="DF50" i="17"/>
  <c r="FQ47" i="17" l="1"/>
  <c r="FS49" i="17"/>
  <c r="EU50" i="17"/>
  <c r="ED50" i="17"/>
  <c r="FJ50" i="17" s="1"/>
  <c r="ET50" i="17"/>
  <c r="DV50" i="17"/>
  <c r="FB50" i="17" s="1"/>
  <c r="EC49" i="17"/>
  <c r="FI49" i="17" s="1"/>
  <c r="DU49" i="17"/>
  <c r="FA49" i="17" s="1"/>
  <c r="ES49" i="17"/>
  <c r="ES48" i="17"/>
  <c r="EV48" i="17"/>
  <c r="EF49" i="17"/>
  <c r="FL49" i="17" s="1"/>
  <c r="EV49" i="17"/>
  <c r="DX49" i="17"/>
  <c r="FD49" i="17" s="1"/>
  <c r="FA48" i="17"/>
  <c r="FD48" i="17"/>
  <c r="ET49" i="17"/>
  <c r="EE51" i="17"/>
  <c r="FK51" i="17" s="1"/>
  <c r="DW51" i="17"/>
  <c r="FC50" i="17"/>
  <c r="FB49" i="17"/>
  <c r="FZ46" i="17"/>
  <c r="DE50" i="17"/>
  <c r="DF51" i="17"/>
  <c r="DH50" i="17"/>
  <c r="DG52" i="17"/>
  <c r="FC51" i="17" l="1"/>
  <c r="FR49" i="17"/>
  <c r="FQ49" i="17"/>
  <c r="FT49" i="17"/>
  <c r="FR50" i="17"/>
  <c r="ED51" i="17"/>
  <c r="FJ51" i="17" s="1"/>
  <c r="DV51" i="17"/>
  <c r="EC50" i="17"/>
  <c r="FI50" i="17" s="1"/>
  <c r="DU50" i="17"/>
  <c r="FT48" i="17"/>
  <c r="FS50" i="17"/>
  <c r="EE52" i="17"/>
  <c r="FK52" i="17" s="1"/>
  <c r="DW52" i="17"/>
  <c r="FC52" i="17" s="1"/>
  <c r="EF50" i="17"/>
  <c r="FL50" i="17" s="1"/>
  <c r="DX50" i="17"/>
  <c r="FD50" i="17" s="1"/>
  <c r="EU51" i="17"/>
  <c r="FS51" i="17" s="1"/>
  <c r="FQ48" i="17"/>
  <c r="FZ47" i="17"/>
  <c r="DF52" i="17"/>
  <c r="DH51" i="17"/>
  <c r="DE51" i="17"/>
  <c r="DG53" i="17"/>
  <c r="EU52" i="17" l="1"/>
  <c r="FS52" i="17" s="1"/>
  <c r="FA50" i="17"/>
  <c r="ET51" i="17"/>
  <c r="FR51" i="17" s="1"/>
  <c r="FB51" i="17"/>
  <c r="ED52" i="17"/>
  <c r="FJ52" i="17" s="1"/>
  <c r="ET52" i="17"/>
  <c r="DV52" i="17"/>
  <c r="FB52" i="17" s="1"/>
  <c r="EC51" i="17"/>
  <c r="FI51" i="17" s="1"/>
  <c r="DU51" i="17"/>
  <c r="EE53" i="17"/>
  <c r="FK53" i="17" s="1"/>
  <c r="DW53" i="17"/>
  <c r="EF51" i="17"/>
  <c r="FL51" i="17" s="1"/>
  <c r="DX51" i="17"/>
  <c r="EV50" i="17"/>
  <c r="FT50" i="17" s="1"/>
  <c r="ES50" i="17"/>
  <c r="FQ50" i="17" s="1"/>
  <c r="FZ48" i="17"/>
  <c r="DE52" i="17"/>
  <c r="DF53" i="17"/>
  <c r="DH52" i="17"/>
  <c r="FC53" i="17" l="1"/>
  <c r="FA51" i="17"/>
  <c r="EV51" i="17"/>
  <c r="FD51" i="17"/>
  <c r="EF52" i="17"/>
  <c r="FL52" i="17" s="1"/>
  <c r="DX52" i="17"/>
  <c r="FD52" i="17" s="1"/>
  <c r="FR52" i="17"/>
  <c r="EC52" i="17"/>
  <c r="FI52" i="17" s="1"/>
  <c r="DU52" i="17"/>
  <c r="EU53" i="17"/>
  <c r="FS53" i="17" s="1"/>
  <c r="ED53" i="17"/>
  <c r="FJ53" i="17" s="1"/>
  <c r="DV53" i="17"/>
  <c r="FB53" i="17" s="1"/>
  <c r="ES51" i="17"/>
  <c r="FQ51" i="17" s="1"/>
  <c r="FZ49" i="17"/>
  <c r="DE53" i="17"/>
  <c r="DH53" i="17"/>
  <c r="ET53" i="17" l="1"/>
  <c r="FR53" i="17" s="1"/>
  <c r="FA52" i="17"/>
  <c r="EV52" i="17"/>
  <c r="FT52" i="17" s="1"/>
  <c r="EC53" i="17"/>
  <c r="FI53" i="17" s="1"/>
  <c r="DU53" i="17"/>
  <c r="FA53" i="17" s="1"/>
  <c r="EF53" i="17"/>
  <c r="FL53" i="17" s="1"/>
  <c r="DX53" i="17"/>
  <c r="FD53" i="17" s="1"/>
  <c r="ES52" i="17"/>
  <c r="FQ52" i="17" s="1"/>
  <c r="FT51" i="17"/>
  <c r="FZ50" i="17"/>
  <c r="ES53" i="17" l="1"/>
  <c r="FQ53" i="17" s="1"/>
  <c r="EV53" i="17"/>
  <c r="FT53" i="17"/>
  <c r="FZ51" i="17"/>
  <c r="FZ52" i="17" l="1"/>
  <c r="FZ53" i="17"/>
</calcChain>
</file>

<file path=xl/sharedStrings.xml><?xml version="1.0" encoding="utf-8"?>
<sst xmlns="http://schemas.openxmlformats.org/spreadsheetml/2006/main" count="3331" uniqueCount="123">
  <si>
    <t>Revision:</t>
  </si>
  <si>
    <t>Date:</t>
  </si>
  <si>
    <t>Author:</t>
  </si>
  <si>
    <t>Document Number:</t>
  </si>
  <si>
    <t>Check:</t>
  </si>
  <si>
    <t>Revision Level :</t>
  </si>
  <si>
    <t>Page:</t>
  </si>
  <si>
    <t>Report:</t>
  </si>
  <si>
    <t>Section:</t>
  </si>
  <si>
    <t xml:space="preserve"> </t>
  </si>
  <si>
    <t>D =</t>
  </si>
  <si>
    <t>R. Abbott</t>
  </si>
  <si>
    <t>IR</t>
  </si>
  <si>
    <t>t₁ =</t>
  </si>
  <si>
    <t>t₂ =</t>
  </si>
  <si>
    <t>h =</t>
  </si>
  <si>
    <r>
      <t>ν</t>
    </r>
    <r>
      <rPr>
        <vertAlign val="subscript"/>
        <sz val="10"/>
        <rFont val="Calibri"/>
        <family val="2"/>
        <scheme val="minor"/>
      </rPr>
      <t>ab1</t>
    </r>
    <r>
      <rPr>
        <sz val="10"/>
        <rFont val="Calibri"/>
        <family val="2"/>
        <scheme val="minor"/>
      </rPr>
      <t xml:space="preserve"> =</t>
    </r>
  </si>
  <si>
    <r>
      <t>ν</t>
    </r>
    <r>
      <rPr>
        <vertAlign val="subscript"/>
        <sz val="10"/>
        <rFont val="Calibri"/>
        <family val="2"/>
        <scheme val="minor"/>
      </rPr>
      <t>ba1</t>
    </r>
    <r>
      <rPr>
        <sz val="10"/>
        <rFont val="Calibri"/>
        <family val="2"/>
        <scheme val="minor"/>
      </rPr>
      <t xml:space="preserve"> =</t>
    </r>
  </si>
  <si>
    <r>
      <t>ν</t>
    </r>
    <r>
      <rPr>
        <vertAlign val="subscript"/>
        <sz val="10"/>
        <rFont val="Calibri"/>
        <family val="2"/>
        <scheme val="minor"/>
      </rPr>
      <t>ab2</t>
    </r>
    <r>
      <rPr>
        <sz val="10"/>
        <rFont val="Calibri"/>
        <family val="2"/>
        <scheme val="minor"/>
      </rPr>
      <t xml:space="preserve"> =</t>
    </r>
  </si>
  <si>
    <r>
      <t>ν</t>
    </r>
    <r>
      <rPr>
        <vertAlign val="subscript"/>
        <sz val="10"/>
        <rFont val="Calibri"/>
        <family val="2"/>
        <scheme val="minor"/>
      </rPr>
      <t>ba2</t>
    </r>
    <r>
      <rPr>
        <sz val="10"/>
        <rFont val="Calibri"/>
        <family val="2"/>
        <scheme val="minor"/>
      </rPr>
      <t xml:space="preserve"> =</t>
    </r>
  </si>
  <si>
    <r>
      <t>ν</t>
    </r>
    <r>
      <rPr>
        <vertAlign val="subscript"/>
        <sz val="10"/>
        <rFont val="Calibri"/>
        <family val="2"/>
        <scheme val="minor"/>
      </rPr>
      <t>abC</t>
    </r>
    <r>
      <rPr>
        <sz val="10"/>
        <rFont val="Calibri"/>
        <family val="2"/>
        <scheme val="minor"/>
      </rPr>
      <t xml:space="preserve"> =</t>
    </r>
  </si>
  <si>
    <r>
      <t>ν</t>
    </r>
    <r>
      <rPr>
        <vertAlign val="subscript"/>
        <sz val="10"/>
        <rFont val="Calibri"/>
        <family val="2"/>
        <scheme val="minor"/>
      </rPr>
      <t>baC</t>
    </r>
    <r>
      <rPr>
        <sz val="10"/>
        <rFont val="Calibri"/>
        <family val="2"/>
        <scheme val="minor"/>
      </rPr>
      <t xml:space="preserve"> =</t>
    </r>
  </si>
  <si>
    <r>
      <t>t</t>
    </r>
    <r>
      <rPr>
        <vertAlign val="subscript"/>
        <sz val="10"/>
        <rFont val="Calibri"/>
        <family val="2"/>
        <scheme val="minor"/>
      </rPr>
      <t>C</t>
    </r>
    <r>
      <rPr>
        <sz val="10"/>
        <rFont val="Calibri"/>
        <family val="2"/>
        <scheme val="minor"/>
      </rPr>
      <t xml:space="preserve"> =</t>
    </r>
  </si>
  <si>
    <t>λ₁ =</t>
  </si>
  <si>
    <t>λ₂ =</t>
  </si>
  <si>
    <r>
      <t>λ</t>
    </r>
    <r>
      <rPr>
        <vertAlign val="subscript"/>
        <sz val="10"/>
        <rFont val="Calibri"/>
        <family val="2"/>
        <scheme val="minor"/>
      </rPr>
      <t>C</t>
    </r>
    <r>
      <rPr>
        <sz val="10"/>
        <rFont val="Calibri"/>
        <family val="2"/>
        <scheme val="minor"/>
      </rPr>
      <t xml:space="preserve"> =</t>
    </r>
  </si>
  <si>
    <r>
      <t>E'</t>
    </r>
    <r>
      <rPr>
        <vertAlign val="subscript"/>
        <sz val="10"/>
        <rFont val="Calibri"/>
        <family val="2"/>
        <scheme val="minor"/>
      </rPr>
      <t>C</t>
    </r>
    <r>
      <rPr>
        <sz val="10"/>
        <rFont val="Calibri"/>
        <family val="2"/>
        <scheme val="minor"/>
      </rPr>
      <t xml:space="preserve"> =</t>
    </r>
  </si>
  <si>
    <t>Total Report Pages:</t>
  </si>
  <si>
    <t xml:space="preserve">Page </t>
  </si>
  <si>
    <t>Title</t>
  </si>
  <si>
    <t>Sub</t>
  </si>
  <si>
    <t>Fig</t>
  </si>
  <si>
    <t>Table</t>
  </si>
  <si>
    <t>Running Counts</t>
  </si>
  <si>
    <t>No</t>
  </si>
  <si>
    <t>20/10/2013</t>
  </si>
  <si>
    <t>Section Number:</t>
  </si>
  <si>
    <t>Sheet Name</t>
  </si>
  <si>
    <t>IMPORTANT INFORMATION</t>
  </si>
  <si>
    <t>Report Title:</t>
  </si>
  <si>
    <t>Title:</t>
  </si>
  <si>
    <t>About us:</t>
  </si>
  <si>
    <t xml:space="preserve"> spreadsheets@abbottaerospace.com</t>
  </si>
  <si>
    <t>Proprietary information:</t>
  </si>
  <si>
    <t>STANDARD SPREADSHEET METHOD</t>
  </si>
  <si>
    <t>If you see errors on this spreadsheet it is because you do not have the XL-Viking Plugin, to find out more:</t>
  </si>
  <si>
    <t>www.XL-Viking.com</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</si>
  <si>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</si>
  <si>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</si>
  <si>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</si>
  <si>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</si>
  <si>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</si>
  <si>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</si>
  <si>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</si>
  <si>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</si>
  <si>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</si>
  <si>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</si>
  <si>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</si>
  <si>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</si>
  <si>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V =</t>
  </si>
  <si>
    <t>b =</t>
  </si>
  <si>
    <t>(NASA CR-1457, 1969)</t>
  </si>
  <si>
    <r>
      <t>E'</t>
    </r>
    <r>
      <rPr>
        <vertAlign val="subscript"/>
        <sz val="10"/>
        <rFont val="Calibri"/>
        <family val="2"/>
        <scheme val="minor"/>
      </rPr>
      <t>1a</t>
    </r>
    <r>
      <rPr>
        <sz val="10"/>
        <rFont val="Calibri"/>
        <family val="2"/>
        <scheme val="minor"/>
      </rPr>
      <t xml:space="preserve"> =</t>
    </r>
  </si>
  <si>
    <r>
      <t>E'</t>
    </r>
    <r>
      <rPr>
        <vertAlign val="subscript"/>
        <sz val="10"/>
        <rFont val="Calibri"/>
        <family val="2"/>
        <scheme val="minor"/>
      </rPr>
      <t>1b</t>
    </r>
    <r>
      <rPr>
        <sz val="10"/>
        <rFont val="Calibri"/>
        <family val="2"/>
        <scheme val="minor"/>
      </rPr>
      <t xml:space="preserve"> =</t>
    </r>
  </si>
  <si>
    <r>
      <t>E'</t>
    </r>
    <r>
      <rPr>
        <vertAlign val="subscript"/>
        <sz val="10"/>
        <rFont val="Calibri"/>
        <family val="2"/>
        <scheme val="minor"/>
      </rPr>
      <t>2a</t>
    </r>
    <r>
      <rPr>
        <sz val="10"/>
        <rFont val="Calibri"/>
        <family val="2"/>
        <scheme val="minor"/>
      </rPr>
      <t xml:space="preserve"> =</t>
    </r>
  </si>
  <si>
    <r>
      <t>E'</t>
    </r>
    <r>
      <rPr>
        <vertAlign val="subscript"/>
        <sz val="10"/>
        <rFont val="Calibri"/>
        <family val="2"/>
        <scheme val="minor"/>
      </rPr>
      <t>2b</t>
    </r>
    <r>
      <rPr>
        <sz val="10"/>
        <rFont val="Calibri"/>
        <family val="2"/>
        <scheme val="minor"/>
      </rPr>
      <t xml:space="preserve"> =</t>
    </r>
  </si>
  <si>
    <t>A₁ =</t>
  </si>
  <si>
    <t>A₂ =</t>
  </si>
  <si>
    <r>
      <t>G</t>
    </r>
    <r>
      <rPr>
        <vertAlign val="subscript"/>
        <sz val="10"/>
        <rFont val="Calibri"/>
        <family val="2"/>
        <scheme val="minor"/>
      </rPr>
      <t>ca</t>
    </r>
    <r>
      <rPr>
        <sz val="10"/>
        <rFont val="Calibri"/>
        <family val="2"/>
        <scheme val="minor"/>
      </rPr>
      <t xml:space="preserve"> =</t>
    </r>
  </si>
  <si>
    <r>
      <t>G</t>
    </r>
    <r>
      <rPr>
        <vertAlign val="subscript"/>
        <sz val="10"/>
        <rFont val="Calibri"/>
        <family val="2"/>
        <scheme val="minor"/>
      </rPr>
      <t>cb</t>
    </r>
    <r>
      <rPr>
        <sz val="10"/>
        <rFont val="Calibri"/>
        <family val="2"/>
        <scheme val="minor"/>
      </rPr>
      <t xml:space="preserve"> =</t>
    </r>
  </si>
  <si>
    <t>R =</t>
  </si>
  <si>
    <t>T =</t>
  </si>
  <si>
    <t>a =</t>
  </si>
  <si>
    <t>n =</t>
  </si>
  <si>
    <t>All Simply Supported</t>
  </si>
  <si>
    <t>α₁ =</t>
  </si>
  <si>
    <t>α₂ =</t>
  </si>
  <si>
    <t>β₁ =</t>
  </si>
  <si>
    <t>γ₁ =</t>
  </si>
  <si>
    <r>
      <t>G</t>
    </r>
    <r>
      <rPr>
        <vertAlign val="subscript"/>
        <sz val="10"/>
        <rFont val="Calibri"/>
        <family val="2"/>
        <scheme val="minor"/>
      </rPr>
      <t>1ba</t>
    </r>
    <r>
      <rPr>
        <sz val="10"/>
        <rFont val="Calibri"/>
        <family val="2"/>
        <scheme val="minor"/>
      </rPr>
      <t xml:space="preserve"> =</t>
    </r>
  </si>
  <si>
    <r>
      <t>G</t>
    </r>
    <r>
      <rPr>
        <vertAlign val="subscript"/>
        <sz val="10"/>
        <rFont val="Calibri"/>
        <family val="2"/>
        <scheme val="minor"/>
      </rPr>
      <t>2ba</t>
    </r>
    <r>
      <rPr>
        <sz val="10"/>
        <rFont val="Calibri"/>
        <family val="2"/>
        <scheme val="minor"/>
      </rPr>
      <t xml:space="preserve"> =</t>
    </r>
  </si>
  <si>
    <t>γ₂ =</t>
  </si>
  <si>
    <t>β2 =</t>
  </si>
  <si>
    <r>
      <t>Q</t>
    </r>
    <r>
      <rPr>
        <vertAlign val="subscript"/>
        <sz val="10"/>
        <rFont val="Calibri"/>
        <family val="2"/>
        <scheme val="minor"/>
      </rPr>
      <t>1</t>
    </r>
    <r>
      <rPr>
        <sz val="10"/>
        <rFont val="Calibri"/>
        <family val="2"/>
        <scheme val="minor"/>
      </rPr>
      <t xml:space="preserve"> =</t>
    </r>
  </si>
  <si>
    <r>
      <t>Q</t>
    </r>
    <r>
      <rPr>
        <vertAlign val="subscript"/>
        <sz val="10"/>
        <rFont val="Calibri"/>
        <family val="2"/>
        <scheme val="minor"/>
      </rPr>
      <t>2</t>
    </r>
    <r>
      <rPr>
        <sz val="10"/>
        <rFont val="Calibri"/>
        <family val="2"/>
        <scheme val="minor"/>
      </rPr>
      <t xml:space="preserve"> =</t>
    </r>
  </si>
  <si>
    <r>
      <t>B</t>
    </r>
    <r>
      <rPr>
        <vertAlign val="subscript"/>
        <sz val="10"/>
        <rFont val="Calibri"/>
        <family val="2"/>
        <scheme val="minor"/>
      </rPr>
      <t>12</t>
    </r>
    <r>
      <rPr>
        <sz val="10"/>
        <rFont val="Calibri"/>
        <family val="2"/>
        <scheme val="minor"/>
      </rPr>
      <t xml:space="preserve"> =</t>
    </r>
  </si>
  <si>
    <r>
      <t>K</t>
    </r>
    <r>
      <rPr>
        <vertAlign val="subscript"/>
        <sz val="10"/>
        <rFont val="Calibri"/>
        <family val="2"/>
        <scheme val="minor"/>
      </rPr>
      <t>1</t>
    </r>
    <r>
      <rPr>
        <sz val="10"/>
        <rFont val="Calibri"/>
        <family val="2"/>
        <scheme val="minor"/>
      </rPr>
      <t xml:space="preserve"> =</t>
    </r>
  </si>
  <si>
    <r>
      <t>K</t>
    </r>
    <r>
      <rPr>
        <vertAlign val="subscript"/>
        <sz val="10"/>
        <rFont val="Calibri"/>
        <family val="2"/>
        <scheme val="minor"/>
      </rPr>
      <t>2</t>
    </r>
    <r>
      <rPr>
        <sz val="10"/>
        <rFont val="Calibri"/>
        <family val="2"/>
        <scheme val="minor"/>
      </rPr>
      <t xml:space="preserve"> =</t>
    </r>
  </si>
  <si>
    <r>
      <t>B</t>
    </r>
    <r>
      <rPr>
        <vertAlign val="subscript"/>
        <sz val="10"/>
        <rFont val="Calibri"/>
        <family val="2"/>
        <scheme val="minor"/>
      </rPr>
      <t>1</t>
    </r>
    <r>
      <rPr>
        <sz val="10"/>
        <rFont val="Calibri"/>
        <family val="2"/>
        <scheme val="minor"/>
      </rPr>
      <t xml:space="preserve"> =</t>
    </r>
  </si>
  <si>
    <r>
      <t>B</t>
    </r>
    <r>
      <rPr>
        <vertAlign val="subscript"/>
        <sz val="10"/>
        <rFont val="Calibri"/>
        <family val="2"/>
        <scheme val="minor"/>
      </rPr>
      <t>2</t>
    </r>
    <r>
      <rPr>
        <sz val="10"/>
        <rFont val="Calibri"/>
        <family val="2"/>
        <scheme val="minor"/>
      </rPr>
      <t xml:space="preserve"> =</t>
    </r>
  </si>
  <si>
    <t>ψ₁ =</t>
  </si>
  <si>
    <t>ψ₂ =</t>
  </si>
  <si>
    <t>ψ₃ =</t>
  </si>
  <si>
    <r>
      <t>K</t>
    </r>
    <r>
      <rPr>
        <vertAlign val="subscript"/>
        <sz val="10"/>
        <rFont val="Calibri"/>
        <family val="2"/>
        <scheme val="minor"/>
      </rPr>
      <t>M</t>
    </r>
    <r>
      <rPr>
        <sz val="10"/>
        <rFont val="Calibri"/>
        <family val="2"/>
        <scheme val="minor"/>
      </rPr>
      <t xml:space="preserve"> =</t>
    </r>
  </si>
  <si>
    <t>a/b =</t>
  </si>
  <si>
    <t>Stiffness Parameters:</t>
  </si>
  <si>
    <t>α =</t>
  </si>
  <si>
    <t>β =</t>
  </si>
  <si>
    <t>γ =</t>
  </si>
  <si>
    <t>a/b</t>
  </si>
  <si>
    <t>V = 0.00</t>
  </si>
  <si>
    <t>V = 0.05</t>
  </si>
  <si>
    <t>V = 0.10</t>
  </si>
  <si>
    <t>V = 0.20</t>
  </si>
  <si>
    <t>V = 0.40</t>
  </si>
  <si>
    <t>V = 0.80</t>
  </si>
  <si>
    <t>V = 1.00</t>
  </si>
  <si>
    <r>
      <t>K</t>
    </r>
    <r>
      <rPr>
        <b/>
        <vertAlign val="subscript"/>
        <sz val="10"/>
        <rFont val="Calibri"/>
        <family val="2"/>
        <scheme val="minor"/>
      </rPr>
      <t>M</t>
    </r>
  </si>
  <si>
    <t>Simply Supported, Isotropic Core - Basic Curve Values</t>
  </si>
  <si>
    <t>Curves for plate, Loaded Sides Simply Supported, Sides Clamped, Isotropic Core</t>
  </si>
  <si>
    <t>Loaded Sides Simply Supported, Sides Clamped, Isotropic Core - Basic Curve Values</t>
  </si>
  <si>
    <t>CORED LAMINATE PANEL BUCKLING - SIMPLY SUPPORTED</t>
  </si>
  <si>
    <t>CORED LAMINATE PANEL BUCKLING - LOADED SIDES SIMPLY SUPPORTED, EDGES CLAMPED</t>
  </si>
  <si>
    <t>CORED LAMINATE PANEL BUCKLING - LOADED SIDES CLAMPED, EDGES SIMPLY SUPPORTED</t>
  </si>
  <si>
    <t>CORED LAMINATE PANEL BUCKLING - EDGES CLAMPED</t>
  </si>
  <si>
    <t>Curves for Simply Supported plate, Isotropic Core</t>
  </si>
  <si>
    <t>AA-SM-102-092</t>
  </si>
  <si>
    <t>Curves for plate with edges clamped, Isotropic Core</t>
  </si>
  <si>
    <t>Curves for plate with loaded edges clamped, sides simply supported, Isotropic Core</t>
  </si>
  <si>
    <t>(FPL-070, 1964)</t>
  </si>
  <si>
    <t>http://www.abbottaerospace.com/subscribe</t>
  </si>
  <si>
    <t>http://www.xl-viking.com/download-free-trial/</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</si>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</sst>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00"/>
    <numFmt numFmtId="165" formatCode="0.0"/>
    <numFmt numFmtId="166" formatCode="0.0000"/>
    <numFmt numFmtId="167" formatCode="0.00000"/>
    <numFmt numFmtId="168" formatCode="0.000000"/>
  </numFmts>
  <fonts count="19" x14ac:knownFonts="1">
    <font>
      <sz val="10"/>
      <name val="Calibri"/>
      <family val="2"/>
    </font>
    <font>
      <sz val="11"/>
      <color theme="1"/>
      <name val="Calibri"/>
      <family val="2"/>
      <scheme val="minor"/>
    </font>
    <font>
      <sz val="10"/>
      <name val="Arial"/>
      <family val="2"/>
    </font>
    <font>
      <sz val="10"/>
      <name val="Calibri"/>
      <family val="2"/>
      <scheme val="minor"/>
    </font>
    <font>
      <b/>
      <sz val="10"/>
      <name val="Calibri"/>
      <family val="2"/>
      <scheme val="minor"/>
    </font>
    <font>
      <sz val="12"/>
      <name val="Calibri"/>
      <family val="2"/>
      <scheme val="minor"/>
    </font>
    <font>
      <b/>
      <sz val="12"/>
      <name val="Calibri"/>
      <family val="2"/>
      <scheme val="minor"/>
    </font>
    <font>
      <vertAlign val="subscript"/>
      <sz val="10"/>
      <name val="Calibri"/>
      <family val="2"/>
      <scheme val="minor"/>
    </font>
    <font>
      <sz val="10"/>
      <color rgb="FF0000FF"/>
      <name val="Calibri"/>
      <family val="2"/>
      <scheme val="minor"/>
    </font>
    <font>
      <sz val="10"/>
      <color theme="1"/>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b/>
      <i/>
      <sz val="10"/>
      <name val="Calibri"/>
      <family val="2"/>
      <scheme val="minor"/>
    </font>
    <font>
      <b/>
      <i/>
      <u/>
      <sz val="10"/>
      <color theme="10"/>
      <name val="Calibri"/>
      <family val="2"/>
    </font>
    <font>
      <b/>
      <vertAlign val="subscript"/>
      <sz val="10"/>
      <name val="Calibri"/>
      <family val="2"/>
      <scheme val="minor"/>
    </font>
    <font>
      <u/>
      <sz val="10"/>
      <color theme="10"/>
      <name val="Arial"/>
      <family val="2"/>
    </font>
    <font>
      <u/>
      <sz val="10"/>
      <color theme="10"/>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s>
  <cellStyleXfs count="10">
    <xf numFmtId="0" fontId="0"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13" fillId="0" borderId="0" applyNumberFormat="0" applyFill="0" applyBorder="0" applyAlignment="0" applyProtection="0">
      <alignment vertical="top"/>
      <protection locked="0"/>
    </xf>
    <xf numFmtId="0" fontId="1" fillId="0" borderId="0"/>
    <xf numFmtId="0" fontId="17" fillId="0" borderId="0" applyNumberFormat="0" applyFill="0" applyBorder="0" applyAlignment="0" applyProtection="0"/>
    <xf numFmtId="0" fontId="13" fillId="0" borderId="0" applyNumberFormat="0" applyFill="0" applyBorder="0" applyAlignment="0" applyProtection="0">
      <alignment vertical="top"/>
      <protection locked="0"/>
    </xf>
  </cellStyleXfs>
  <cellXfs count="137">
    <xf numFmtId="0" fontId="0" fillId="0" borderId="0" xfId="0"/>
    <xf numFmtId="0" fontId="3" fillId="0" borderId="0" xfId="0" applyFont="1"/>
    <xf numFmtId="0" fontId="3" fillId="0" borderId="3" xfId="0" applyFont="1" applyBorder="1"/>
    <xf numFmtId="0" fontId="5" fillId="0" borderId="0" xfId="0" applyFont="1" applyProtection="1"/>
    <xf numFmtId="0" fontId="3" fillId="0" borderId="0" xfId="0" applyFont="1" applyBorder="1" applyProtection="1"/>
    <xf numFmtId="0" fontId="3" fillId="0" borderId="0" xfId="0" applyFont="1" applyProtection="1"/>
    <xf numFmtId="0" fontId="3" fillId="0" borderId="3" xfId="0" applyFont="1" applyBorder="1" applyProtection="1"/>
    <xf numFmtId="0" fontId="3" fillId="0" borderId="4" xfId="0" applyFont="1" applyBorder="1" applyProtection="1"/>
    <xf numFmtId="0" fontId="4" fillId="0" borderId="0" xfId="0" applyFont="1" applyProtection="1"/>
    <xf numFmtId="0" fontId="3" fillId="0" borderId="0" xfId="0" applyFont="1" applyAlignment="1" applyProtection="1">
      <alignment horizontal="center"/>
    </xf>
    <xf numFmtId="0" fontId="4" fillId="0" borderId="0" xfId="0" applyFont="1" applyBorder="1" applyProtection="1"/>
    <xf numFmtId="0" fontId="3" fillId="0" borderId="0" xfId="0" applyFont="1" applyBorder="1" applyAlignment="1" applyProtection="1">
      <alignment horizontal="center"/>
    </xf>
    <xf numFmtId="0" fontId="3" fillId="0" borderId="0" xfId="0" applyFont="1" applyBorder="1" applyAlignment="1" applyProtection="1">
      <alignment horizontal="left"/>
    </xf>
    <xf numFmtId="2" fontId="3" fillId="0" borderId="0" xfId="0" applyNumberFormat="1" applyFont="1" applyBorder="1" applyAlignment="1" applyProtection="1">
      <alignment horizontal="center"/>
    </xf>
    <xf numFmtId="0" fontId="3" fillId="0" borderId="0" xfId="0" applyFont="1" applyBorder="1" applyAlignment="1" applyProtection="1">
      <alignment horizontal="right"/>
      <protection locked="0"/>
    </xf>
    <xf numFmtId="1" fontId="3" fillId="0" borderId="0" xfId="0" applyNumberFormat="1" applyFont="1" applyBorder="1" applyAlignment="1" applyProtection="1">
      <alignment horizontal="center"/>
    </xf>
    <xf numFmtId="0" fontId="3" fillId="0" borderId="0" xfId="0" applyFont="1" applyBorder="1" applyProtection="1">
      <protection locked="0"/>
    </xf>
    <xf numFmtId="0" fontId="3" fillId="0" borderId="0" xfId="0" applyFont="1" applyAlignment="1" applyProtection="1">
      <alignment horizontal="right"/>
    </xf>
    <xf numFmtId="0" fontId="3" fillId="0" borderId="0" xfId="0" applyFont="1" applyBorder="1" applyAlignment="1" applyProtection="1">
      <alignment horizontal="right"/>
    </xf>
    <xf numFmtId="166" fontId="3" fillId="0" borderId="0" xfId="0" applyNumberFormat="1" applyFont="1" applyBorder="1" applyAlignment="1" applyProtection="1">
      <alignment horizontal="center"/>
    </xf>
    <xf numFmtId="165" fontId="3" fillId="0" borderId="0" xfId="0" applyNumberFormat="1" applyFont="1" applyBorder="1" applyAlignment="1" applyProtection="1">
      <alignment horizontal="center"/>
    </xf>
    <xf numFmtId="9" fontId="4" fillId="0" borderId="0" xfId="1" applyFont="1" applyBorder="1" applyAlignment="1" applyProtection="1">
      <alignment horizontal="center"/>
    </xf>
    <xf numFmtId="2" fontId="3" fillId="0" borderId="0" xfId="0" applyNumberFormat="1" applyFont="1" applyFill="1" applyBorder="1" applyAlignment="1" applyProtection="1">
      <alignment horizontal="center"/>
    </xf>
    <xf numFmtId="2" fontId="3" fillId="0" borderId="0" xfId="0" applyNumberFormat="1" applyFont="1" applyBorder="1" applyProtection="1"/>
    <xf numFmtId="165" fontId="3" fillId="0" borderId="0" xfId="0" applyNumberFormat="1" applyFont="1" applyAlignment="1" applyProtection="1">
      <alignment horizontal="center"/>
    </xf>
    <xf numFmtId="9" fontId="3" fillId="0" borderId="0" xfId="1" applyFont="1" applyBorder="1" applyAlignment="1" applyProtection="1">
      <alignment horizontal="center"/>
    </xf>
    <xf numFmtId="1" fontId="4" fillId="0" borderId="0" xfId="1" applyNumberFormat="1" applyFont="1" applyBorder="1" applyAlignment="1" applyProtection="1">
      <alignment horizontal="center"/>
    </xf>
    <xf numFmtId="0" fontId="3" fillId="0" borderId="0" xfId="0" applyFont="1" applyBorder="1" applyAlignment="1" applyProtection="1"/>
    <xf numFmtId="1" fontId="3" fillId="0" borderId="0" xfId="0" applyNumberFormat="1" applyFont="1" applyBorder="1" applyProtection="1"/>
    <xf numFmtId="167" fontId="3" fillId="0" borderId="0" xfId="0" applyNumberFormat="1" applyFont="1" applyBorder="1" applyAlignment="1" applyProtection="1">
      <alignment horizontal="left"/>
    </xf>
    <xf numFmtId="164" fontId="3" fillId="0" borderId="0" xfId="0" applyNumberFormat="1" applyFont="1" applyBorder="1" applyProtection="1"/>
    <xf numFmtId="166" fontId="3" fillId="0" borderId="0" xfId="0" applyNumberFormat="1" applyFont="1" applyBorder="1" applyProtection="1"/>
    <xf numFmtId="0" fontId="3" fillId="0" borderId="0" xfId="0" applyFont="1" applyAlignment="1" applyProtection="1">
      <alignment horizontal="right"/>
      <protection locked="0"/>
    </xf>
    <xf numFmtId="0" fontId="3" fillId="0" borderId="0" xfId="0" applyFont="1" applyBorder="1" applyAlignment="1" applyProtection="1">
      <protection locked="0"/>
    </xf>
    <xf numFmtId="0" fontId="3" fillId="0" borderId="0" xfId="0" applyFont="1" applyBorder="1" applyAlignment="1" applyProtection="1">
      <alignment horizontal="left"/>
      <protection locked="0"/>
    </xf>
    <xf numFmtId="167" fontId="3" fillId="0" borderId="0" xfId="0" applyNumberFormat="1" applyFont="1" applyBorder="1" applyProtection="1"/>
    <xf numFmtId="0" fontId="3" fillId="0" borderId="0" xfId="0" applyFont="1" applyFill="1" applyBorder="1" applyProtection="1">
      <protection locked="0"/>
    </xf>
    <xf numFmtId="0" fontId="3" fillId="0" borderId="0" xfId="0" applyFont="1" applyFill="1" applyBorder="1" applyAlignment="1" applyProtection="1">
      <alignment horizontal="right"/>
      <protection locked="0"/>
    </xf>
    <xf numFmtId="0" fontId="3" fillId="0" borderId="0" xfId="0" applyFont="1" applyFill="1" applyBorder="1" applyProtection="1"/>
    <xf numFmtId="1" fontId="3" fillId="0" borderId="0" xfId="0" applyNumberFormat="1" applyFont="1" applyBorder="1" applyAlignment="1" applyProtection="1">
      <alignment horizontal="right"/>
      <protection locked="0"/>
    </xf>
    <xf numFmtId="0" fontId="8" fillId="0" borderId="0" xfId="0" applyFont="1" applyBorder="1" applyProtection="1"/>
    <xf numFmtId="164" fontId="8" fillId="0" borderId="0" xfId="0" applyNumberFormat="1" applyFont="1" applyBorder="1" applyProtection="1"/>
    <xf numFmtId="2" fontId="8" fillId="0" borderId="0" xfId="0" applyNumberFormat="1" applyFont="1" applyBorder="1" applyProtection="1"/>
    <xf numFmtId="0" fontId="3" fillId="0" borderId="0" xfId="4" applyFont="1" applyProtection="1">
      <protection locked="0"/>
    </xf>
    <xf numFmtId="0" fontId="3" fillId="0" borderId="0" xfId="4" applyFont="1" applyAlignment="1" applyProtection="1">
      <alignment horizontal="right"/>
      <protection locked="0"/>
    </xf>
    <xf numFmtId="0" fontId="10" fillId="0" borderId="0" xfId="4" applyFont="1" applyProtection="1">
      <protection locked="0"/>
    </xf>
    <xf numFmtId="0" fontId="10" fillId="0" borderId="0" xfId="4" applyFont="1" applyAlignment="1" applyProtection="1">
      <alignment horizontal="left"/>
      <protection locked="0"/>
    </xf>
    <xf numFmtId="0" fontId="3" fillId="0" borderId="0" xfId="4" applyFont="1"/>
    <xf numFmtId="0" fontId="3" fillId="0" borderId="1" xfId="4" applyFont="1" applyBorder="1" applyAlignment="1">
      <alignment horizontal="center"/>
    </xf>
    <xf numFmtId="0" fontId="3" fillId="0" borderId="0" xfId="4" applyFont="1" applyAlignment="1">
      <alignment horizontal="right"/>
    </xf>
    <xf numFmtId="0" fontId="4" fillId="0" borderId="0" xfId="4" applyFont="1" applyAlignment="1">
      <alignment horizontal="left"/>
    </xf>
    <xf numFmtId="0" fontId="3" fillId="0" borderId="3" xfId="4" applyFont="1" applyBorder="1" applyAlignment="1">
      <alignment horizontal="center"/>
    </xf>
    <xf numFmtId="14" fontId="10" fillId="0" borderId="0" xfId="4" quotePrefix="1" applyNumberFormat="1" applyFont="1" applyProtection="1">
      <protection locked="0"/>
    </xf>
    <xf numFmtId="0" fontId="3" fillId="0" borderId="3" xfId="5" applyFont="1" applyBorder="1" applyAlignment="1">
      <alignment horizontal="center"/>
    </xf>
    <xf numFmtId="1" fontId="3" fillId="0" borderId="3" xfId="5" applyNumberFormat="1" applyFont="1" applyBorder="1" applyAlignment="1">
      <alignment horizontal="center"/>
    </xf>
    <xf numFmtId="0" fontId="11" fillId="0" borderId="0" xfId="4" applyFont="1" applyAlignment="1" applyProtection="1">
      <alignment horizontal="left"/>
      <protection locked="0"/>
    </xf>
    <xf numFmtId="0" fontId="3" fillId="0" borderId="0" xfId="5" applyFont="1"/>
    <xf numFmtId="0" fontId="4" fillId="0" borderId="0" xfId="4" applyFont="1"/>
    <xf numFmtId="0" fontId="4" fillId="0" borderId="0" xfId="4" quotePrefix="1" applyFont="1" applyAlignment="1">
      <alignment vertical="center"/>
    </xf>
    <xf numFmtId="0" fontId="4" fillId="0" borderId="0" xfId="4" applyFont="1" applyAlignment="1">
      <alignment vertical="center"/>
    </xf>
    <xf numFmtId="0" fontId="3" fillId="0" borderId="0" xfId="4" applyFont="1" applyAlignment="1">
      <alignment horizontal="center"/>
    </xf>
    <xf numFmtId="0" fontId="4" fillId="0" borderId="0" xfId="4" applyFont="1" applyAlignment="1">
      <alignment horizontal="right"/>
    </xf>
    <xf numFmtId="0" fontId="5" fillId="0" borderId="0" xfId="4" applyFont="1"/>
    <xf numFmtId="0" fontId="6" fillId="0" borderId="0" xfId="4" applyFont="1"/>
    <xf numFmtId="0" fontId="12" fillId="0" borderId="0" xfId="4" applyFont="1"/>
    <xf numFmtId="0" fontId="3" fillId="0" borderId="0" xfId="4" applyFont="1" applyBorder="1" applyAlignment="1"/>
    <xf numFmtId="0" fontId="12" fillId="0" borderId="0" xfId="4" applyFont="1" applyBorder="1" applyAlignment="1"/>
    <xf numFmtId="0" fontId="3" fillId="0" borderId="2" xfId="4" applyFont="1" applyBorder="1" applyAlignment="1">
      <alignment horizontal="center"/>
    </xf>
    <xf numFmtId="0" fontId="3" fillId="0" borderId="1" xfId="4" applyFont="1" applyBorder="1"/>
    <xf numFmtId="0" fontId="3" fillId="0" borderId="4" xfId="4" applyFont="1" applyBorder="1" applyAlignment="1">
      <alignment horizontal="center"/>
    </xf>
    <xf numFmtId="0" fontId="3" fillId="0" borderId="3" xfId="4" applyFont="1" applyBorder="1"/>
    <xf numFmtId="1" fontId="3" fillId="0" borderId="4" xfId="5" applyNumberFormat="1" applyFont="1" applyBorder="1" applyAlignment="1">
      <alignment horizontal="center"/>
    </xf>
    <xf numFmtId="0" fontId="3" fillId="0" borderId="0" xfId="0" applyFont="1" applyBorder="1"/>
    <xf numFmtId="0" fontId="3" fillId="0" borderId="0" xfId="0" applyFont="1" applyAlignment="1">
      <alignment horizontal="center"/>
    </xf>
    <xf numFmtId="1" fontId="4" fillId="0" borderId="0" xfId="0" applyNumberFormat="1" applyFont="1" applyBorder="1" applyAlignment="1" applyProtection="1">
      <alignment horizontal="right"/>
      <protection locked="0"/>
    </xf>
    <xf numFmtId="0" fontId="4" fillId="0" borderId="0" xfId="0" applyFont="1" applyAlignment="1">
      <alignment horizontal="center"/>
    </xf>
    <xf numFmtId="0" fontId="4" fillId="0" borderId="0" xfId="0" applyFont="1" applyBorder="1" applyProtection="1">
      <protection locked="0"/>
    </xf>
    <xf numFmtId="0" fontId="14" fillId="0" borderId="0" xfId="0" applyFont="1" applyAlignment="1">
      <alignment horizontal="center"/>
    </xf>
    <xf numFmtId="0" fontId="15" fillId="0" borderId="0" xfId="6" applyFont="1" applyBorder="1" applyAlignment="1" applyProtection="1">
      <alignment horizontal="center"/>
      <protection locked="0"/>
    </xf>
    <xf numFmtId="0" fontId="3" fillId="0" borderId="0" xfId="4" applyFont="1" applyBorder="1" applyAlignment="1">
      <alignment horizontal="center"/>
    </xf>
    <xf numFmtId="0" fontId="3" fillId="0" borderId="0" xfId="4" applyFont="1" applyBorder="1"/>
    <xf numFmtId="0" fontId="3" fillId="0" borderId="0" xfId="4" applyFont="1" applyBorder="1" applyAlignment="1">
      <alignment horizontal="right"/>
    </xf>
    <xf numFmtId="0" fontId="4" fillId="0" borderId="0" xfId="4" applyFont="1" applyBorder="1" applyAlignment="1">
      <alignment horizontal="left"/>
    </xf>
    <xf numFmtId="0" fontId="3" fillId="0" borderId="0" xfId="5" applyFont="1" applyBorder="1" applyAlignment="1">
      <alignment horizontal="center"/>
    </xf>
    <xf numFmtId="1" fontId="3" fillId="0" borderId="0" xfId="5" applyNumberFormat="1" applyFont="1" applyBorder="1" applyAlignment="1">
      <alignment horizontal="center"/>
    </xf>
    <xf numFmtId="0" fontId="5" fillId="0" borderId="0" xfId="4" applyFont="1" applyBorder="1" applyAlignment="1">
      <alignment horizontal="center"/>
    </xf>
    <xf numFmtId="0" fontId="5" fillId="0" borderId="0" xfId="4" applyFont="1" applyBorder="1"/>
    <xf numFmtId="165" fontId="3" fillId="0" borderId="0" xfId="5" applyNumberFormat="1" applyFont="1" applyBorder="1" applyAlignment="1">
      <alignment horizontal="center"/>
    </xf>
    <xf numFmtId="0" fontId="3" fillId="0" borderId="0" xfId="2" applyFont="1"/>
    <xf numFmtId="0" fontId="3" fillId="0" borderId="3" xfId="0" applyFont="1" applyBorder="1" applyAlignment="1">
      <alignment horizontal="center"/>
    </xf>
    <xf numFmtId="165" fontId="3" fillId="0" borderId="0" xfId="0" applyNumberFormat="1" applyFont="1" applyBorder="1" applyProtection="1"/>
    <xf numFmtId="1" fontId="3" fillId="0" borderId="0" xfId="0" applyNumberFormat="1" applyFont="1" applyBorder="1" applyAlignment="1" applyProtection="1">
      <protection locked="0"/>
    </xf>
    <xf numFmtId="1" fontId="3" fillId="0" borderId="0" xfId="0" applyNumberFormat="1" applyFont="1" applyBorder="1" applyAlignment="1" applyProtection="1">
      <alignment horizontal="right"/>
    </xf>
    <xf numFmtId="1" fontId="3" fillId="0" borderId="0" xfId="0" applyNumberFormat="1" applyFont="1" applyBorder="1" applyAlignment="1" applyProtection="1">
      <alignment horizontal="center"/>
      <protection locked="0"/>
    </xf>
    <xf numFmtId="2" fontId="3" fillId="0" borderId="0" xfId="0" applyNumberFormat="1" applyFont="1" applyProtection="1"/>
    <xf numFmtId="2" fontId="3" fillId="0" borderId="0" xfId="0" applyNumberFormat="1" applyFont="1" applyAlignment="1" applyProtection="1">
      <alignment horizontal="center"/>
    </xf>
    <xf numFmtId="2" fontId="3" fillId="0" borderId="0" xfId="0" applyNumberFormat="1" applyFont="1" applyAlignment="1" applyProtection="1"/>
    <xf numFmtId="0" fontId="3" fillId="0" borderId="0" xfId="0" applyFont="1" applyAlignment="1" applyProtection="1"/>
    <xf numFmtId="0" fontId="8" fillId="0" borderId="0" xfId="0" applyFont="1" applyFill="1" applyBorder="1" applyProtection="1"/>
    <xf numFmtId="0" fontId="4" fillId="0" borderId="0" xfId="0" applyFont="1" applyBorder="1" applyAlignment="1" applyProtection="1">
      <alignment horizontal="left"/>
      <protection locked="0"/>
    </xf>
    <xf numFmtId="0" fontId="3" fillId="0" borderId="3" xfId="0" applyFont="1" applyBorder="1" applyAlignment="1" applyProtection="1"/>
    <xf numFmtId="0" fontId="3" fillId="0" borderId="4" xfId="0" applyFont="1" applyBorder="1" applyAlignment="1" applyProtection="1"/>
    <xf numFmtId="167" fontId="3" fillId="0" borderId="0" xfId="0" applyNumberFormat="1" applyFont="1" applyBorder="1" applyAlignment="1" applyProtection="1"/>
    <xf numFmtId="1" fontId="3" fillId="0" borderId="0" xfId="0" applyNumberFormat="1" applyFont="1" applyBorder="1" applyAlignment="1" applyProtection="1"/>
    <xf numFmtId="164" fontId="3" fillId="0" borderId="0" xfId="0" applyNumberFormat="1" applyFont="1" applyBorder="1" applyAlignment="1" applyProtection="1"/>
    <xf numFmtId="166" fontId="3" fillId="0" borderId="0" xfId="0" applyNumberFormat="1" applyFont="1" applyBorder="1" applyAlignment="1" applyProtection="1"/>
    <xf numFmtId="9" fontId="3" fillId="0" borderId="0" xfId="1" applyFont="1" applyBorder="1" applyAlignment="1" applyProtection="1"/>
    <xf numFmtId="2" fontId="3" fillId="0" borderId="0" xfId="0" applyNumberFormat="1" applyFont="1" applyBorder="1" applyAlignment="1" applyProtection="1"/>
    <xf numFmtId="165" fontId="3" fillId="0" borderId="0" xfId="0" applyNumberFormat="1" applyFont="1" applyBorder="1" applyAlignment="1" applyProtection="1"/>
    <xf numFmtId="0" fontId="3" fillId="0" borderId="0" xfId="0" applyFont="1" applyFill="1" applyBorder="1" applyAlignment="1" applyProtection="1">
      <protection locked="0"/>
    </xf>
    <xf numFmtId="2" fontId="3" fillId="0" borderId="0" xfId="0" applyNumberFormat="1" applyFont="1" applyFill="1" applyBorder="1" applyAlignment="1" applyProtection="1"/>
    <xf numFmtId="0" fontId="3" fillId="0" borderId="0" xfId="0" applyFont="1" applyFill="1" applyBorder="1" applyAlignment="1" applyProtection="1"/>
    <xf numFmtId="1" fontId="3" fillId="0" borderId="0" xfId="1" applyNumberFormat="1" applyFont="1" applyBorder="1" applyAlignment="1" applyProtection="1"/>
    <xf numFmtId="0" fontId="3" fillId="0" borderId="0" xfId="0" applyFont="1" applyAlignment="1" applyProtection="1"/>
    <xf numFmtId="0" fontId="4" fillId="0" borderId="0" xfId="0" applyFont="1" applyAlignment="1" applyProtection="1">
      <alignment horizontal="center"/>
    </xf>
    <xf numFmtId="164" fontId="3" fillId="0" borderId="0" xfId="0" applyNumberFormat="1" applyFont="1" applyAlignment="1" applyProtection="1">
      <alignment horizontal="center"/>
    </xf>
    <xf numFmtId="0" fontId="3" fillId="0" borderId="0" xfId="0" applyFont="1" applyAlignment="1" applyProtection="1">
      <alignment horizontal="center"/>
      <protection locked="0"/>
    </xf>
    <xf numFmtId="0" fontId="3" fillId="0" borderId="0" xfId="0" applyFont="1" applyBorder="1" applyAlignment="1" applyProtection="1">
      <alignment horizontal="center"/>
      <protection locked="0"/>
    </xf>
    <xf numFmtId="2" fontId="8" fillId="0" borderId="0" xfId="0" applyNumberFormat="1" applyFont="1" applyFill="1" applyBorder="1" applyAlignment="1" applyProtection="1">
      <alignment horizontal="center"/>
    </xf>
    <xf numFmtId="0" fontId="3" fillId="0" borderId="0" xfId="0" applyFont="1" applyFill="1" applyBorder="1" applyAlignment="1" applyProtection="1">
      <alignment horizontal="center"/>
    </xf>
    <xf numFmtId="168" fontId="9" fillId="0" borderId="0" xfId="0" applyNumberFormat="1" applyFont="1" applyBorder="1" applyAlignment="1" applyProtection="1">
      <alignment horizontal="center"/>
    </xf>
    <xf numFmtId="165" fontId="4" fillId="0" borderId="0" xfId="0" applyNumberFormat="1" applyFont="1" applyAlignment="1" applyProtection="1">
      <alignment horizontal="center"/>
    </xf>
    <xf numFmtId="0" fontId="3" fillId="0" borderId="0" xfId="0" applyFont="1" applyAlignment="1" applyProtection="1"/>
    <xf numFmtId="165" fontId="3" fillId="0" borderId="0" xfId="0" applyNumberFormat="1" applyFont="1" applyBorder="1" applyAlignment="1" applyProtection="1">
      <alignment horizontal="left"/>
    </xf>
    <xf numFmtId="2" fontId="3" fillId="0" borderId="0" xfId="0" applyNumberFormat="1" applyFont="1" applyBorder="1" applyAlignment="1" applyProtection="1">
      <alignment horizontal="left"/>
    </xf>
    <xf numFmtId="165" fontId="3" fillId="0" borderId="0" xfId="4" applyNumberFormat="1" applyFont="1"/>
    <xf numFmtId="165" fontId="3" fillId="0" borderId="0" xfId="0" applyNumberFormat="1" applyFont="1"/>
    <xf numFmtId="0" fontId="3" fillId="0" borderId="0" xfId="4" applyFont="1" applyBorder="1" applyAlignment="1">
      <alignment horizontal="left" vertical="top" wrapText="1"/>
    </xf>
    <xf numFmtId="0" fontId="18" fillId="0" borderId="0" xfId="8" applyFont="1" applyBorder="1" applyAlignment="1" applyProtection="1">
      <alignment horizontal="center"/>
    </xf>
    <xf numFmtId="0" fontId="13" fillId="0" borderId="0" xfId="9" applyBorder="1" applyAlignment="1" applyProtection="1">
      <alignment horizontal="center"/>
    </xf>
    <xf numFmtId="0" fontId="2" fillId="0" borderId="0" xfId="2"/>
    <xf numFmtId="0" fontId="17" fillId="0" borderId="0" xfId="8" applyBorder="1" applyAlignment="1">
      <alignment horizontal="center"/>
    </xf>
    <xf numFmtId="0" fontId="13" fillId="0" borderId="0" xfId="9" applyFont="1" applyBorder="1" applyAlignment="1" applyProtection="1">
      <alignment horizontal="center"/>
    </xf>
    <xf numFmtId="0" fontId="3" fillId="0" borderId="0" xfId="4" applyFont="1" applyBorder="1" applyAlignment="1">
      <alignment horizontal="left" vertical="top" wrapText="1"/>
    </xf>
    <xf numFmtId="0" fontId="3" fillId="0" borderId="0" xfId="4" applyFont="1" applyBorder="1" applyAlignment="1">
      <alignment horizontal="left" wrapText="1"/>
    </xf>
    <xf numFmtId="0" fontId="13" fillId="0" borderId="0" xfId="9" applyBorder="1" applyAlignment="1" applyProtection="1">
      <alignment horizontal="center"/>
    </xf>
    <xf numFmtId="0" fontId="13" fillId="0" borderId="0" xfId="6" applyAlignment="1" applyProtection="1">
      <alignment horizontal="left"/>
    </xf>
  </cellXfs>
  <cellStyles count="10">
    <cellStyle name="Hyperlink" xfId="6" builtinId="8"/>
    <cellStyle name="Hyperlink 2" xfId="8"/>
    <cellStyle name="Hyperlink 2 2" xfId="9"/>
    <cellStyle name="Normal" xfId="0" builtinId="0" customBuiltin="1"/>
    <cellStyle name="Normal 2" xfId="2"/>
    <cellStyle name="Normal 2 2" xfId="4"/>
    <cellStyle name="Normal 3" xfId="7"/>
    <cellStyle name="Normal 4" xfId="5"/>
    <cellStyle name="Percent" xfId="1" builtinId="5"/>
    <cellStyle name="Percent 2" xfId="3"/>
  </cellStyles>
  <dxfs count="0"/>
  <tableStyles count="0" defaultTableStyle="TableStyleMedium9" defaultPivotStyle="PivotStyleLight16"/>
  <colors>
    <mruColors>
      <color rgb="FF0000FF"/>
      <color rgb="FFFE626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spPr>
            <a:ln w="19050" cap="rnd">
              <a:solidFill>
                <a:schemeClr val="tx1"/>
              </a:solidFill>
              <a:prstDash val="solid"/>
              <a:round/>
            </a:ln>
            <a:effectLst/>
          </c:spPr>
          <c:marker>
            <c:symbol val="none"/>
          </c:marker>
          <c:xVal>
            <c:numRef>
              <c:f>'SIMPLY SUPPORTED'!$AS$14:$AS$53</c:f>
              <c:numCache>
                <c:formatCode>General</c:formatCode>
                <c:ptCount val="40"/>
                <c:pt idx="0">
                  <c:v>0.05</c:v>
                </c:pt>
                <c:pt idx="1">
                  <c:v>0.1</c:v>
                </c:pt>
                <c:pt idx="2">
                  <c:v>0.15</c:v>
                </c:pt>
                <c:pt idx="3">
                  <c:v>0.2</c:v>
                </c:pt>
                <c:pt idx="4">
                  <c:v>0.25</c:v>
                </c:pt>
                <c:pt idx="5">
                  <c:v>0.3</c:v>
                </c:pt>
                <c:pt idx="6">
                  <c:v>0.35</c:v>
                </c:pt>
                <c:pt idx="7">
                  <c:v>0.4</c:v>
                </c:pt>
                <c:pt idx="8">
                  <c:v>0.45</c:v>
                </c:pt>
                <c:pt idx="9">
                  <c:v>0.5</c:v>
                </c:pt>
                <c:pt idx="10">
                  <c:v>0.55000000000000004</c:v>
                </c:pt>
                <c:pt idx="11">
                  <c:v>0.6</c:v>
                </c:pt>
                <c:pt idx="12">
                  <c:v>0.65</c:v>
                </c:pt>
                <c:pt idx="13">
                  <c:v>0.7</c:v>
                </c:pt>
                <c:pt idx="14">
                  <c:v>0.75</c:v>
                </c:pt>
                <c:pt idx="15">
                  <c:v>0.8</c:v>
                </c:pt>
                <c:pt idx="16">
                  <c:v>0.85</c:v>
                </c:pt>
                <c:pt idx="17">
                  <c:v>0.9</c:v>
                </c:pt>
                <c:pt idx="18">
                  <c:v>0.95</c:v>
                </c:pt>
                <c:pt idx="19">
                  <c:v>1</c:v>
                </c:pt>
                <c:pt idx="20">
                  <c:v>1.07</c:v>
                </c:pt>
                <c:pt idx="21">
                  <c:v>1.1449000000000003</c:v>
                </c:pt>
                <c:pt idx="22">
                  <c:v>1.2250430000000003</c:v>
                </c:pt>
                <c:pt idx="23">
                  <c:v>1.3107960100000005</c:v>
                </c:pt>
                <c:pt idx="24">
                  <c:v>1.4025517307000006</c:v>
                </c:pt>
                <c:pt idx="25">
                  <c:v>1.5007303518490009</c:v>
                </c:pt>
                <c:pt idx="26">
                  <c:v>1.6057814764784311</c:v>
                </c:pt>
                <c:pt idx="27">
                  <c:v>1.7181861798319216</c:v>
                </c:pt>
                <c:pt idx="28">
                  <c:v>1.838459212420156</c:v>
                </c:pt>
                <c:pt idx="29">
                  <c:v>1.9671513572895669</c:v>
                </c:pt>
                <c:pt idx="30">
                  <c:v>2.1048519522998368</c:v>
                </c:pt>
                <c:pt idx="31">
                  <c:v>2.2521915889608257</c:v>
                </c:pt>
                <c:pt idx="32">
                  <c:v>2.4098450001880836</c:v>
                </c:pt>
                <c:pt idx="33">
                  <c:v>2.5785341502012495</c:v>
                </c:pt>
                <c:pt idx="34">
                  <c:v>2.7590315407153372</c:v>
                </c:pt>
                <c:pt idx="35">
                  <c:v>2.9521637485654111</c:v>
                </c:pt>
                <c:pt idx="36">
                  <c:v>3.1588152109649901</c:v>
                </c:pt>
                <c:pt idx="37">
                  <c:v>3.3799322757325401</c:v>
                </c:pt>
                <c:pt idx="38">
                  <c:v>3.6165275350338177</c:v>
                </c:pt>
                <c:pt idx="39">
                  <c:v>3.8696844624861853</c:v>
                </c:pt>
              </c:numCache>
            </c:numRef>
          </c:xVal>
          <c:yVal>
            <c:numRef>
              <c:f>'SIMPLY SUPPORTED'!$FZ$14:$FZ$53</c:f>
              <c:numCache>
                <c:formatCode>0.0</c:formatCode>
                <c:ptCount val="40"/>
                <c:pt idx="0">
                  <c:v>386.59743989300921</c:v>
                </c:pt>
                <c:pt idx="1">
                  <c:v>101.04233015881381</c:v>
                </c:pt>
                <c:pt idx="2">
                  <c:v>46.30706139815603</c:v>
                </c:pt>
                <c:pt idx="3">
                  <c:v>27.019956491902512</c:v>
                </c:pt>
                <c:pt idx="4">
                  <c:v>18.081888761772795</c:v>
                </c:pt>
                <c:pt idx="5">
                  <c:v>13.235187649122604</c:v>
                </c:pt>
                <c:pt idx="6">
                  <c:v>10.326402752440638</c:v>
                </c:pt>
                <c:pt idx="7">
                  <c:v>8.4539697301218428</c:v>
                </c:pt>
                <c:pt idx="8">
                  <c:v>7.1866035653538916</c:v>
                </c:pt>
                <c:pt idx="9">
                  <c:v>6.2969522642609457</c:v>
                </c:pt>
                <c:pt idx="10">
                  <c:v>5.6559517719609316</c:v>
                </c:pt>
                <c:pt idx="11">
                  <c:v>5.1859217843338099</c:v>
                </c:pt>
                <c:pt idx="12">
                  <c:v>4.8378392292373205</c:v>
                </c:pt>
                <c:pt idx="13">
                  <c:v>4.5795288307433788</c:v>
                </c:pt>
                <c:pt idx="14">
                  <c:v>4.389164398408675</c:v>
                </c:pt>
                <c:pt idx="15">
                  <c:v>4.2515170571419025</c:v>
                </c:pt>
                <c:pt idx="16">
                  <c:v>4.1556993880812358</c:v>
                </c:pt>
                <c:pt idx="17">
                  <c:v>4.0937607331153743</c:v>
                </c:pt>
                <c:pt idx="18">
                  <c:v>4.0597854873715074</c:v>
                </c:pt>
                <c:pt idx="19">
                  <c:v>4.0492986029213425</c:v>
                </c:pt>
                <c:pt idx="20">
                  <c:v>4.0676856227463709</c:v>
                </c:pt>
                <c:pt idx="21">
                  <c:v>4.1230737647340918</c:v>
                </c:pt>
                <c:pt idx="22">
                  <c:v>4.2164797742922788</c:v>
                </c:pt>
                <c:pt idx="23">
                  <c:v>4.3496173597334113</c:v>
                </c:pt>
                <c:pt idx="24">
                  <c:v>4.5249286755558051</c:v>
                </c:pt>
                <c:pt idx="25">
                  <c:v>4.3879834472573425</c:v>
                </c:pt>
                <c:pt idx="26">
                  <c:v>4.2449260514331977</c:v>
                </c:pt>
                <c:pt idx="27">
                  <c:v>4.1421110816574096</c:v>
                </c:pt>
                <c:pt idx="28">
                  <c:v>4.0776561872329165</c:v>
                </c:pt>
                <c:pt idx="29">
                  <c:v>4.05038174692125</c:v>
                </c:pt>
                <c:pt idx="30">
                  <c:v>4.0597894129010115</c:v>
                </c:pt>
                <c:pt idx="31">
                  <c:v>4.1060531065349579</c:v>
                </c:pt>
                <c:pt idx="32">
                  <c:v>4.1900223107427612</c:v>
                </c:pt>
                <c:pt idx="33">
                  <c:v>4.141512174965432</c:v>
                </c:pt>
                <c:pt idx="34">
                  <c:v>4.0773281685275009</c:v>
                </c:pt>
                <c:pt idx="35">
                  <c:v>4.0503186157755682</c:v>
                </c:pt>
                <c:pt idx="36">
                  <c:v>4.0599900230288082</c:v>
                </c:pt>
                <c:pt idx="37">
                  <c:v>4.1065211456130823</c:v>
                </c:pt>
                <c:pt idx="38">
                  <c:v>4.0899625195539988</c:v>
                </c:pt>
                <c:pt idx="39">
                  <c:v>4.0536594248620084</c:v>
                </c:pt>
              </c:numCache>
            </c:numRef>
          </c:yVal>
          <c:smooth val="0"/>
          <c:extLst>
            <c:ext xmlns:c16="http://schemas.microsoft.com/office/drawing/2014/chart" uri="{C3380CC4-5D6E-409C-BE32-E72D297353CC}">
              <c16:uniqueId val="{00000000-8793-4AF6-BBDF-0D8E99FA10F0}"/>
            </c:ext>
          </c:extLst>
        </c:ser>
        <c:ser>
          <c:idx val="1"/>
          <c:order val="1"/>
          <c:spPr>
            <a:ln w="19050" cap="rnd">
              <a:solidFill>
                <a:schemeClr val="tx1"/>
              </a:solidFill>
              <a:prstDash val="solid"/>
              <a:round/>
            </a:ln>
            <a:effectLst/>
          </c:spPr>
          <c:marker>
            <c:symbol val="none"/>
          </c:marker>
          <c:xVal>
            <c:numRef>
              <c:f>'SIMPLY SUPPORTED'!$AS$14:$AS$53</c:f>
              <c:numCache>
                <c:formatCode>General</c:formatCode>
                <c:ptCount val="40"/>
                <c:pt idx="0">
                  <c:v>0.05</c:v>
                </c:pt>
                <c:pt idx="1">
                  <c:v>0.1</c:v>
                </c:pt>
                <c:pt idx="2">
                  <c:v>0.15</c:v>
                </c:pt>
                <c:pt idx="3">
                  <c:v>0.2</c:v>
                </c:pt>
                <c:pt idx="4">
                  <c:v>0.25</c:v>
                </c:pt>
                <c:pt idx="5">
                  <c:v>0.3</c:v>
                </c:pt>
                <c:pt idx="6">
                  <c:v>0.35</c:v>
                </c:pt>
                <c:pt idx="7">
                  <c:v>0.4</c:v>
                </c:pt>
                <c:pt idx="8">
                  <c:v>0.45</c:v>
                </c:pt>
                <c:pt idx="9">
                  <c:v>0.5</c:v>
                </c:pt>
                <c:pt idx="10">
                  <c:v>0.55000000000000004</c:v>
                </c:pt>
                <c:pt idx="11">
                  <c:v>0.6</c:v>
                </c:pt>
                <c:pt idx="12">
                  <c:v>0.65</c:v>
                </c:pt>
                <c:pt idx="13">
                  <c:v>0.7</c:v>
                </c:pt>
                <c:pt idx="14">
                  <c:v>0.75</c:v>
                </c:pt>
                <c:pt idx="15">
                  <c:v>0.8</c:v>
                </c:pt>
                <c:pt idx="16">
                  <c:v>0.85</c:v>
                </c:pt>
                <c:pt idx="17">
                  <c:v>0.9</c:v>
                </c:pt>
                <c:pt idx="18">
                  <c:v>0.95</c:v>
                </c:pt>
                <c:pt idx="19">
                  <c:v>1</c:v>
                </c:pt>
                <c:pt idx="20">
                  <c:v>1.07</c:v>
                </c:pt>
                <c:pt idx="21">
                  <c:v>1.1449000000000003</c:v>
                </c:pt>
                <c:pt idx="22">
                  <c:v>1.2250430000000003</c:v>
                </c:pt>
                <c:pt idx="23">
                  <c:v>1.3107960100000005</c:v>
                </c:pt>
                <c:pt idx="24">
                  <c:v>1.4025517307000006</c:v>
                </c:pt>
                <c:pt idx="25">
                  <c:v>1.5007303518490009</c:v>
                </c:pt>
                <c:pt idx="26">
                  <c:v>1.6057814764784311</c:v>
                </c:pt>
                <c:pt idx="27">
                  <c:v>1.7181861798319216</c:v>
                </c:pt>
                <c:pt idx="28">
                  <c:v>1.838459212420156</c:v>
                </c:pt>
                <c:pt idx="29">
                  <c:v>1.9671513572895669</c:v>
                </c:pt>
                <c:pt idx="30">
                  <c:v>2.1048519522998368</c:v>
                </c:pt>
                <c:pt idx="31">
                  <c:v>2.2521915889608257</c:v>
                </c:pt>
                <c:pt idx="32">
                  <c:v>2.4098450001880836</c:v>
                </c:pt>
                <c:pt idx="33">
                  <c:v>2.5785341502012495</c:v>
                </c:pt>
                <c:pt idx="34">
                  <c:v>2.7590315407153372</c:v>
                </c:pt>
                <c:pt idx="35">
                  <c:v>2.9521637485654111</c:v>
                </c:pt>
                <c:pt idx="36">
                  <c:v>3.1588152109649901</c:v>
                </c:pt>
                <c:pt idx="37">
                  <c:v>3.3799322757325401</c:v>
                </c:pt>
                <c:pt idx="38">
                  <c:v>3.6165275350338177</c:v>
                </c:pt>
                <c:pt idx="39">
                  <c:v>3.8696844624861853</c:v>
                </c:pt>
              </c:numCache>
            </c:numRef>
          </c:xVal>
          <c:yVal>
            <c:numRef>
              <c:f>'SIMPLY SUPPORTED'!$FZ$63:$FZ$102</c:f>
              <c:numCache>
                <c:formatCode>0.0</c:formatCode>
                <c:ptCount val="40"/>
                <c:pt idx="0">
                  <c:v>19.082980978771936</c:v>
                </c:pt>
                <c:pt idx="1">
                  <c:v>16.851169660728157</c:v>
                </c:pt>
                <c:pt idx="2">
                  <c:v>14.197093448514975</c:v>
                </c:pt>
                <c:pt idx="3">
                  <c:v>11.76053877989807</c:v>
                </c:pt>
                <c:pt idx="4">
                  <c:v>9.7744230599500188</c:v>
                </c:pt>
                <c:pt idx="5">
                  <c:v>8.2389661666051772</c:v>
                </c:pt>
                <c:pt idx="6">
                  <c:v>7.075585827436548</c:v>
                </c:pt>
                <c:pt idx="7">
                  <c:v>6.1980400416076273</c:v>
                </c:pt>
                <c:pt idx="8">
                  <c:v>5.5346514489683001</c:v>
                </c:pt>
                <c:pt idx="9">
                  <c:v>5.0311742930455239</c:v>
                </c:pt>
                <c:pt idx="10">
                  <c:v>4.6479606446628932</c:v>
                </c:pt>
                <c:pt idx="11">
                  <c:v>4.3563175575861992</c:v>
                </c:pt>
                <c:pt idx="12">
                  <c:v>4.1354412614915379</c:v>
                </c:pt>
                <c:pt idx="13">
                  <c:v>3.9701327510972209</c:v>
                </c:pt>
                <c:pt idx="14">
                  <c:v>3.8491724041444013</c:v>
                </c:pt>
                <c:pt idx="15">
                  <c:v>3.7641824952556782</c:v>
                </c:pt>
                <c:pt idx="16">
                  <c:v>3.7088333333041246</c:v>
                </c:pt>
                <c:pt idx="17">
                  <c:v>3.6782868652276877</c:v>
                </c:pt>
                <c:pt idx="18">
                  <c:v>3.668803639555926</c:v>
                </c:pt>
                <c:pt idx="19">
                  <c:v>3.6774624664836444</c:v>
                </c:pt>
                <c:pt idx="20">
                  <c:v>3.7157667148487992</c:v>
                </c:pt>
                <c:pt idx="21">
                  <c:v>3.7857363262933137</c:v>
                </c:pt>
                <c:pt idx="22">
                  <c:v>3.8890051146679743</c:v>
                </c:pt>
                <c:pt idx="23">
                  <c:v>4.0277395872946613</c:v>
                </c:pt>
                <c:pt idx="24">
                  <c:v>3.9665355558534481</c:v>
                </c:pt>
                <c:pt idx="25">
                  <c:v>3.8484300693629647</c:v>
                </c:pt>
                <c:pt idx="26">
                  <c:v>3.7602277328248097</c:v>
                </c:pt>
                <c:pt idx="27">
                  <c:v>3.7015552684595616</c:v>
                </c:pt>
                <c:pt idx="28">
                  <c:v>3.6723222304414098</c:v>
                </c:pt>
                <c:pt idx="29">
                  <c:v>3.6727696688862888</c:v>
                </c:pt>
                <c:pt idx="30">
                  <c:v>3.7035161924886384</c:v>
                </c:pt>
                <c:pt idx="31">
                  <c:v>3.7656034104769263</c:v>
                </c:pt>
                <c:pt idx="32">
                  <c:v>3.7597004275897219</c:v>
                </c:pt>
                <c:pt idx="33">
                  <c:v>3.7012397244064785</c:v>
                </c:pt>
                <c:pt idx="34">
                  <c:v>3.6722189416163307</c:v>
                </c:pt>
                <c:pt idx="35">
                  <c:v>3.6728816831632698</c:v>
                </c:pt>
                <c:pt idx="36">
                  <c:v>3.7038494383646521</c:v>
                </c:pt>
                <c:pt idx="37">
                  <c:v>3.7131971461598172</c:v>
                </c:pt>
                <c:pt idx="38">
                  <c:v>3.6767494894327304</c:v>
                </c:pt>
                <c:pt idx="39">
                  <c:v>3.6698901517780551</c:v>
                </c:pt>
              </c:numCache>
            </c:numRef>
          </c:yVal>
          <c:smooth val="0"/>
          <c:extLst>
            <c:ext xmlns:c16="http://schemas.microsoft.com/office/drawing/2014/chart" uri="{C3380CC4-5D6E-409C-BE32-E72D297353CC}">
              <c16:uniqueId val="{00000001-8793-4AF6-BBDF-0D8E99FA10F0}"/>
            </c:ext>
          </c:extLst>
        </c:ser>
        <c:ser>
          <c:idx val="2"/>
          <c:order val="2"/>
          <c:spPr>
            <a:ln w="19050" cap="rnd">
              <a:solidFill>
                <a:schemeClr val="tx1"/>
              </a:solidFill>
              <a:prstDash val="solid"/>
              <a:round/>
            </a:ln>
            <a:effectLst/>
          </c:spPr>
          <c:marker>
            <c:symbol val="none"/>
          </c:marker>
          <c:xVal>
            <c:numRef>
              <c:f>'SIMPLY SUPPORTED'!$AS$14:$AS$53</c:f>
              <c:numCache>
                <c:formatCode>General</c:formatCode>
                <c:ptCount val="40"/>
                <c:pt idx="0">
                  <c:v>0.05</c:v>
                </c:pt>
                <c:pt idx="1">
                  <c:v>0.1</c:v>
                </c:pt>
                <c:pt idx="2">
                  <c:v>0.15</c:v>
                </c:pt>
                <c:pt idx="3">
                  <c:v>0.2</c:v>
                </c:pt>
                <c:pt idx="4">
                  <c:v>0.25</c:v>
                </c:pt>
                <c:pt idx="5">
                  <c:v>0.3</c:v>
                </c:pt>
                <c:pt idx="6">
                  <c:v>0.35</c:v>
                </c:pt>
                <c:pt idx="7">
                  <c:v>0.4</c:v>
                </c:pt>
                <c:pt idx="8">
                  <c:v>0.45</c:v>
                </c:pt>
                <c:pt idx="9">
                  <c:v>0.5</c:v>
                </c:pt>
                <c:pt idx="10">
                  <c:v>0.55000000000000004</c:v>
                </c:pt>
                <c:pt idx="11">
                  <c:v>0.6</c:v>
                </c:pt>
                <c:pt idx="12">
                  <c:v>0.65</c:v>
                </c:pt>
                <c:pt idx="13">
                  <c:v>0.7</c:v>
                </c:pt>
                <c:pt idx="14">
                  <c:v>0.75</c:v>
                </c:pt>
                <c:pt idx="15">
                  <c:v>0.8</c:v>
                </c:pt>
                <c:pt idx="16">
                  <c:v>0.85</c:v>
                </c:pt>
                <c:pt idx="17">
                  <c:v>0.9</c:v>
                </c:pt>
                <c:pt idx="18">
                  <c:v>0.95</c:v>
                </c:pt>
                <c:pt idx="19">
                  <c:v>1</c:v>
                </c:pt>
                <c:pt idx="20">
                  <c:v>1.07</c:v>
                </c:pt>
                <c:pt idx="21">
                  <c:v>1.1449000000000003</c:v>
                </c:pt>
                <c:pt idx="22">
                  <c:v>1.2250430000000003</c:v>
                </c:pt>
                <c:pt idx="23">
                  <c:v>1.3107960100000005</c:v>
                </c:pt>
                <c:pt idx="24">
                  <c:v>1.4025517307000006</c:v>
                </c:pt>
                <c:pt idx="25">
                  <c:v>1.5007303518490009</c:v>
                </c:pt>
                <c:pt idx="26">
                  <c:v>1.6057814764784311</c:v>
                </c:pt>
                <c:pt idx="27">
                  <c:v>1.7181861798319216</c:v>
                </c:pt>
                <c:pt idx="28">
                  <c:v>1.838459212420156</c:v>
                </c:pt>
                <c:pt idx="29">
                  <c:v>1.9671513572895669</c:v>
                </c:pt>
                <c:pt idx="30">
                  <c:v>2.1048519522998368</c:v>
                </c:pt>
                <c:pt idx="31">
                  <c:v>2.2521915889608257</c:v>
                </c:pt>
                <c:pt idx="32">
                  <c:v>2.4098450001880836</c:v>
                </c:pt>
                <c:pt idx="33">
                  <c:v>2.5785341502012495</c:v>
                </c:pt>
                <c:pt idx="34">
                  <c:v>2.7590315407153372</c:v>
                </c:pt>
                <c:pt idx="35">
                  <c:v>2.9521637485654111</c:v>
                </c:pt>
                <c:pt idx="36">
                  <c:v>3.1588152109649901</c:v>
                </c:pt>
                <c:pt idx="37">
                  <c:v>3.3799322757325401</c:v>
                </c:pt>
                <c:pt idx="38">
                  <c:v>3.6165275350338177</c:v>
                </c:pt>
                <c:pt idx="39">
                  <c:v>3.8696844624861853</c:v>
                </c:pt>
              </c:numCache>
            </c:numRef>
          </c:xVal>
          <c:yVal>
            <c:numRef>
              <c:f>'SIMPLY SUPPORTED'!$FZ$112:$FZ$151</c:f>
              <c:numCache>
                <c:formatCode>0.0</c:formatCode>
                <c:ptCount val="40"/>
                <c:pt idx="0">
                  <c:v>9.7639452866186609</c:v>
                </c:pt>
                <c:pt idx="1">
                  <c:v>9.1754408729875117</c:v>
                </c:pt>
                <c:pt idx="2">
                  <c:v>8.3700430546333635</c:v>
                </c:pt>
                <c:pt idx="3">
                  <c:v>7.5051442767184531</c:v>
                </c:pt>
                <c:pt idx="4">
                  <c:v>6.6890089471762728</c:v>
                </c:pt>
                <c:pt idx="5">
                  <c:v>5.9745979559864724</c:v>
                </c:pt>
                <c:pt idx="6">
                  <c:v>5.3763372883006557</c:v>
                </c:pt>
                <c:pt idx="7">
                  <c:v>4.8883834623028823</c:v>
                </c:pt>
                <c:pt idx="8">
                  <c:v>4.4968584972625791</c:v>
                </c:pt>
                <c:pt idx="9">
                  <c:v>4.1863104005040412</c:v>
                </c:pt>
                <c:pt idx="10">
                  <c:v>3.94252954436319</c:v>
                </c:pt>
                <c:pt idx="11">
                  <c:v>3.7534706343998079</c:v>
                </c:pt>
                <c:pt idx="12">
                  <c:v>3.6093192363802435</c:v>
                </c:pt>
                <c:pt idx="13">
                  <c:v>3.5022323061474108</c:v>
                </c:pt>
                <c:pt idx="14">
                  <c:v>3.4259953518460784</c:v>
                </c:pt>
                <c:pt idx="15">
                  <c:v>3.375695424801858</c:v>
                </c:pt>
                <c:pt idx="16">
                  <c:v>3.3474429701708805</c:v>
                </c:pt>
                <c:pt idx="17">
                  <c:v>3.3381474336856405</c:v>
                </c:pt>
                <c:pt idx="18">
                  <c:v>3.3453409842860911</c:v>
                </c:pt>
                <c:pt idx="19">
                  <c:v>3.3670418455901903</c:v>
                </c:pt>
                <c:pt idx="20">
                  <c:v>3.4188054210963825</c:v>
                </c:pt>
                <c:pt idx="21">
                  <c:v>3.4983678615219249</c:v>
                </c:pt>
                <c:pt idx="22">
                  <c:v>3.6076936348498556</c:v>
                </c:pt>
                <c:pt idx="23">
                  <c:v>3.5960963669754809</c:v>
                </c:pt>
                <c:pt idx="24">
                  <c:v>3.4999267356861083</c:v>
                </c:pt>
                <c:pt idx="25">
                  <c:v>3.4255392552504067</c:v>
                </c:pt>
                <c:pt idx="26">
                  <c:v>3.3734945543110166</c:v>
                </c:pt>
                <c:pt idx="27">
                  <c:v>3.3444219160030091</c:v>
                </c:pt>
                <c:pt idx="28">
                  <c:v>3.3390804161460155</c:v>
                </c:pt>
                <c:pt idx="29">
                  <c:v>3.3584185584293147</c:v>
                </c:pt>
                <c:pt idx="30">
                  <c:v>3.4036326687229028</c:v>
                </c:pt>
                <c:pt idx="31">
                  <c:v>3.4250843148984962</c:v>
                </c:pt>
                <c:pt idx="32">
                  <c:v>3.3732025238173544</c:v>
                </c:pt>
                <c:pt idx="33">
                  <c:v>3.3442977207240987</c:v>
                </c:pt>
                <c:pt idx="34">
                  <c:v>3.3391301331011358</c:v>
                </c:pt>
                <c:pt idx="35">
                  <c:v>3.3586498402308251</c:v>
                </c:pt>
                <c:pt idx="36">
                  <c:v>3.3841360397817635</c:v>
                </c:pt>
                <c:pt idx="37">
                  <c:v>3.349376399944147</c:v>
                </c:pt>
                <c:pt idx="38">
                  <c:v>3.3381468546405193</c:v>
                </c:pt>
                <c:pt idx="39">
                  <c:v>3.3513441059811582</c:v>
                </c:pt>
              </c:numCache>
            </c:numRef>
          </c:yVal>
          <c:smooth val="0"/>
          <c:extLst>
            <c:ext xmlns:c16="http://schemas.microsoft.com/office/drawing/2014/chart" uri="{C3380CC4-5D6E-409C-BE32-E72D297353CC}">
              <c16:uniqueId val="{00000002-8793-4AF6-BBDF-0D8E99FA10F0}"/>
            </c:ext>
          </c:extLst>
        </c:ser>
        <c:ser>
          <c:idx val="3"/>
          <c:order val="3"/>
          <c:spPr>
            <a:ln w="19050" cap="rnd">
              <a:solidFill>
                <a:schemeClr val="tx1"/>
              </a:solidFill>
              <a:prstDash val="solid"/>
              <a:round/>
            </a:ln>
            <a:effectLst/>
          </c:spPr>
          <c:marker>
            <c:symbol val="none"/>
          </c:marker>
          <c:xVal>
            <c:numRef>
              <c:f>'SIMPLY SUPPORTED'!$AS$14:$AS$53</c:f>
              <c:numCache>
                <c:formatCode>General</c:formatCode>
                <c:ptCount val="40"/>
                <c:pt idx="0">
                  <c:v>0.05</c:v>
                </c:pt>
                <c:pt idx="1">
                  <c:v>0.1</c:v>
                </c:pt>
                <c:pt idx="2">
                  <c:v>0.15</c:v>
                </c:pt>
                <c:pt idx="3">
                  <c:v>0.2</c:v>
                </c:pt>
                <c:pt idx="4">
                  <c:v>0.25</c:v>
                </c:pt>
                <c:pt idx="5">
                  <c:v>0.3</c:v>
                </c:pt>
                <c:pt idx="6">
                  <c:v>0.35</c:v>
                </c:pt>
                <c:pt idx="7">
                  <c:v>0.4</c:v>
                </c:pt>
                <c:pt idx="8">
                  <c:v>0.45</c:v>
                </c:pt>
                <c:pt idx="9">
                  <c:v>0.5</c:v>
                </c:pt>
                <c:pt idx="10">
                  <c:v>0.55000000000000004</c:v>
                </c:pt>
                <c:pt idx="11">
                  <c:v>0.6</c:v>
                </c:pt>
                <c:pt idx="12">
                  <c:v>0.65</c:v>
                </c:pt>
                <c:pt idx="13">
                  <c:v>0.7</c:v>
                </c:pt>
                <c:pt idx="14">
                  <c:v>0.75</c:v>
                </c:pt>
                <c:pt idx="15">
                  <c:v>0.8</c:v>
                </c:pt>
                <c:pt idx="16">
                  <c:v>0.85</c:v>
                </c:pt>
                <c:pt idx="17">
                  <c:v>0.9</c:v>
                </c:pt>
                <c:pt idx="18">
                  <c:v>0.95</c:v>
                </c:pt>
                <c:pt idx="19">
                  <c:v>1</c:v>
                </c:pt>
                <c:pt idx="20">
                  <c:v>1.07</c:v>
                </c:pt>
                <c:pt idx="21">
                  <c:v>1.1449000000000003</c:v>
                </c:pt>
                <c:pt idx="22">
                  <c:v>1.2250430000000003</c:v>
                </c:pt>
                <c:pt idx="23">
                  <c:v>1.3107960100000005</c:v>
                </c:pt>
                <c:pt idx="24">
                  <c:v>1.4025517307000006</c:v>
                </c:pt>
                <c:pt idx="25">
                  <c:v>1.5007303518490009</c:v>
                </c:pt>
                <c:pt idx="26">
                  <c:v>1.6057814764784311</c:v>
                </c:pt>
                <c:pt idx="27">
                  <c:v>1.7181861798319216</c:v>
                </c:pt>
                <c:pt idx="28">
                  <c:v>1.838459212420156</c:v>
                </c:pt>
                <c:pt idx="29">
                  <c:v>1.9671513572895669</c:v>
                </c:pt>
                <c:pt idx="30">
                  <c:v>2.1048519522998368</c:v>
                </c:pt>
                <c:pt idx="31">
                  <c:v>2.2521915889608257</c:v>
                </c:pt>
                <c:pt idx="32">
                  <c:v>2.4098450001880836</c:v>
                </c:pt>
                <c:pt idx="33">
                  <c:v>2.5785341502012495</c:v>
                </c:pt>
                <c:pt idx="34">
                  <c:v>2.7590315407153372</c:v>
                </c:pt>
                <c:pt idx="35">
                  <c:v>2.9521637485654111</c:v>
                </c:pt>
                <c:pt idx="36">
                  <c:v>3.1588152109649901</c:v>
                </c:pt>
                <c:pt idx="37">
                  <c:v>3.3799322757325401</c:v>
                </c:pt>
                <c:pt idx="38">
                  <c:v>3.6165275350338177</c:v>
                </c:pt>
                <c:pt idx="39">
                  <c:v>3.8696844624861853</c:v>
                </c:pt>
              </c:numCache>
            </c:numRef>
          </c:xVal>
          <c:yVal>
            <c:numRef>
              <c:f>'SIMPLY SUPPORTED'!$FZ$160:$FZ$199</c:f>
              <c:numCache>
                <c:formatCode>0.0</c:formatCode>
                <c:ptCount val="40"/>
                <c:pt idx="0">
                  <c:v>4.9517145251222558</c:v>
                </c:pt>
                <c:pt idx="1">
                  <c:v>4.8127795690586002</c:v>
                </c:pt>
                <c:pt idx="2">
                  <c:v>4.6070296191499533</c:v>
                </c:pt>
                <c:pt idx="3">
                  <c:v>4.3632679354470341</c:v>
                </c:pt>
                <c:pt idx="4">
                  <c:v>4.1082662770818654</c:v>
                </c:pt>
                <c:pt idx="5">
                  <c:v>3.8622106877864133</c:v>
                </c:pt>
                <c:pt idx="6">
                  <c:v>3.6377665403817474</c:v>
                </c:pt>
                <c:pt idx="7">
                  <c:v>3.4413114374227107</c:v>
                </c:pt>
                <c:pt idx="8">
                  <c:v>3.2748479092912062</c:v>
                </c:pt>
                <c:pt idx="9">
                  <c:v>3.1377390479753706</c:v>
                </c:pt>
                <c:pt idx="10">
                  <c:v>3.0279765513477117</c:v>
                </c:pt>
                <c:pt idx="11">
                  <c:v>2.9429925014697549</c:v>
                </c:pt>
                <c:pt idx="12">
                  <c:v>2.8801280203296638</c:v>
                </c:pt>
                <c:pt idx="13">
                  <c:v>2.8368761987996427</c:v>
                </c:pt>
                <c:pt idx="14">
                  <c:v>2.8109891313658184</c:v>
                </c:pt>
                <c:pt idx="15">
                  <c:v>2.8005089564838905</c:v>
                </c:pt>
                <c:pt idx="16">
                  <c:v>2.8037596923797992</c:v>
                </c:pt>
                <c:pt idx="17">
                  <c:v>2.8193211558023989</c:v>
                </c:pt>
                <c:pt idx="18">
                  <c:v>2.8459966354536879</c:v>
                </c:pt>
                <c:pt idx="19">
                  <c:v>2.8827803300080381</c:v>
                </c:pt>
                <c:pt idx="20">
                  <c:v>2.9496768199310757</c:v>
                </c:pt>
                <c:pt idx="21">
                  <c:v>2.9869139817456554</c:v>
                </c:pt>
                <c:pt idx="22">
                  <c:v>2.9252751211863632</c:v>
                </c:pt>
                <c:pt idx="23">
                  <c:v>2.8745565130639354</c:v>
                </c:pt>
                <c:pt idx="24">
                  <c:v>2.836008667267889</c:v>
                </c:pt>
                <c:pt idx="25">
                  <c:v>2.8108589437973928</c:v>
                </c:pt>
                <c:pt idx="26">
                  <c:v>2.8003376925736707</c:v>
                </c:pt>
                <c:pt idx="27">
                  <c:v>2.8057117397680322</c:v>
                </c:pt>
                <c:pt idx="28">
                  <c:v>2.8283239115946035</c:v>
                </c:pt>
                <c:pt idx="29">
                  <c:v>2.8696374345148379</c:v>
                </c:pt>
                <c:pt idx="30">
                  <c:v>2.8357784057803723</c:v>
                </c:pt>
                <c:pt idx="31">
                  <c:v>2.8107295132961196</c:v>
                </c:pt>
                <c:pt idx="32">
                  <c:v>2.8003180331123141</c:v>
                </c:pt>
                <c:pt idx="33">
                  <c:v>2.8058111905538543</c:v>
                </c:pt>
                <c:pt idx="34">
                  <c:v>2.828552514263118</c:v>
                </c:pt>
                <c:pt idx="35">
                  <c:v>2.8157102363809474</c:v>
                </c:pt>
                <c:pt idx="36">
                  <c:v>2.8014933302034515</c:v>
                </c:pt>
                <c:pt idx="37">
                  <c:v>2.8028562247060007</c:v>
                </c:pt>
                <c:pt idx="38">
                  <c:v>2.8211192096320761</c:v>
                </c:pt>
                <c:pt idx="39">
                  <c:v>2.8041589154734639</c:v>
                </c:pt>
              </c:numCache>
            </c:numRef>
          </c:yVal>
          <c:smooth val="0"/>
          <c:extLst>
            <c:ext xmlns:c16="http://schemas.microsoft.com/office/drawing/2014/chart" uri="{C3380CC4-5D6E-409C-BE32-E72D297353CC}">
              <c16:uniqueId val="{00000003-8793-4AF6-BBDF-0D8E99FA10F0}"/>
            </c:ext>
          </c:extLst>
        </c:ser>
        <c:ser>
          <c:idx val="4"/>
          <c:order val="4"/>
          <c:spPr>
            <a:ln w="19050" cap="rnd">
              <a:solidFill>
                <a:schemeClr val="tx1"/>
              </a:solidFill>
              <a:prstDash val="solid"/>
              <a:round/>
            </a:ln>
            <a:effectLst/>
          </c:spPr>
          <c:marker>
            <c:symbol val="none"/>
          </c:marker>
          <c:xVal>
            <c:numRef>
              <c:f>'SIMPLY SUPPORTED'!$AS$14:$AS$53</c:f>
              <c:numCache>
                <c:formatCode>General</c:formatCode>
                <c:ptCount val="40"/>
                <c:pt idx="0">
                  <c:v>0.05</c:v>
                </c:pt>
                <c:pt idx="1">
                  <c:v>0.1</c:v>
                </c:pt>
                <c:pt idx="2">
                  <c:v>0.15</c:v>
                </c:pt>
                <c:pt idx="3">
                  <c:v>0.2</c:v>
                </c:pt>
                <c:pt idx="4">
                  <c:v>0.25</c:v>
                </c:pt>
                <c:pt idx="5">
                  <c:v>0.3</c:v>
                </c:pt>
                <c:pt idx="6">
                  <c:v>0.35</c:v>
                </c:pt>
                <c:pt idx="7">
                  <c:v>0.4</c:v>
                </c:pt>
                <c:pt idx="8">
                  <c:v>0.45</c:v>
                </c:pt>
                <c:pt idx="9">
                  <c:v>0.5</c:v>
                </c:pt>
                <c:pt idx="10">
                  <c:v>0.55000000000000004</c:v>
                </c:pt>
                <c:pt idx="11">
                  <c:v>0.6</c:v>
                </c:pt>
                <c:pt idx="12">
                  <c:v>0.65</c:v>
                </c:pt>
                <c:pt idx="13">
                  <c:v>0.7</c:v>
                </c:pt>
                <c:pt idx="14">
                  <c:v>0.75</c:v>
                </c:pt>
                <c:pt idx="15">
                  <c:v>0.8</c:v>
                </c:pt>
                <c:pt idx="16">
                  <c:v>0.85</c:v>
                </c:pt>
                <c:pt idx="17">
                  <c:v>0.9</c:v>
                </c:pt>
                <c:pt idx="18">
                  <c:v>0.95</c:v>
                </c:pt>
                <c:pt idx="19">
                  <c:v>1</c:v>
                </c:pt>
                <c:pt idx="20">
                  <c:v>1.07</c:v>
                </c:pt>
                <c:pt idx="21">
                  <c:v>1.1449000000000003</c:v>
                </c:pt>
                <c:pt idx="22">
                  <c:v>1.2250430000000003</c:v>
                </c:pt>
                <c:pt idx="23">
                  <c:v>1.3107960100000005</c:v>
                </c:pt>
                <c:pt idx="24">
                  <c:v>1.4025517307000006</c:v>
                </c:pt>
                <c:pt idx="25">
                  <c:v>1.5007303518490009</c:v>
                </c:pt>
                <c:pt idx="26">
                  <c:v>1.6057814764784311</c:v>
                </c:pt>
                <c:pt idx="27">
                  <c:v>1.7181861798319216</c:v>
                </c:pt>
                <c:pt idx="28">
                  <c:v>1.838459212420156</c:v>
                </c:pt>
                <c:pt idx="29">
                  <c:v>1.9671513572895669</c:v>
                </c:pt>
                <c:pt idx="30">
                  <c:v>2.1048519522998368</c:v>
                </c:pt>
                <c:pt idx="31">
                  <c:v>2.2521915889608257</c:v>
                </c:pt>
                <c:pt idx="32">
                  <c:v>2.4098450001880836</c:v>
                </c:pt>
                <c:pt idx="33">
                  <c:v>2.5785341502012495</c:v>
                </c:pt>
                <c:pt idx="34">
                  <c:v>2.7590315407153372</c:v>
                </c:pt>
                <c:pt idx="35">
                  <c:v>2.9521637485654111</c:v>
                </c:pt>
                <c:pt idx="36">
                  <c:v>3.1588152109649901</c:v>
                </c:pt>
                <c:pt idx="37">
                  <c:v>3.3799322757325401</c:v>
                </c:pt>
                <c:pt idx="38">
                  <c:v>3.6165275350338177</c:v>
                </c:pt>
                <c:pt idx="39">
                  <c:v>3.8696844624861853</c:v>
                </c:pt>
              </c:numCache>
            </c:numRef>
          </c:xVal>
          <c:yVal>
            <c:numRef>
              <c:f>'SIMPLY SUPPORTED'!$FZ$207:$FZ$246</c:f>
              <c:numCache>
                <c:formatCode>0.0</c:formatCode>
                <c:ptCount val="40"/>
                <c:pt idx="0">
                  <c:v>2.4905812964707623</c:v>
                </c:pt>
                <c:pt idx="1">
                  <c:v>2.463899641912549</c:v>
                </c:pt>
                <c:pt idx="2">
                  <c:v>2.4229578446225357</c:v>
                </c:pt>
                <c:pt idx="3">
                  <c:v>2.3721810165223318</c:v>
                </c:pt>
                <c:pt idx="4">
                  <c:v>2.3163944190610453</c:v>
                </c:pt>
                <c:pt idx="5">
                  <c:v>2.2600768783734018</c:v>
                </c:pt>
                <c:pt idx="6">
                  <c:v>2.2069008915220016</c:v>
                </c:pt>
                <c:pt idx="7">
                  <c:v>2.159566890399482</c:v>
                </c:pt>
                <c:pt idx="8">
                  <c:v>2.1198505369452048</c:v>
                </c:pt>
                <c:pt idx="9">
                  <c:v>2.0887622588412107</c:v>
                </c:pt>
                <c:pt idx="10">
                  <c:v>2.0667396569979757</c:v>
                </c:pt>
                <c:pt idx="11">
                  <c:v>2.0538259051071583</c:v>
                </c:pt>
                <c:pt idx="12">
                  <c:v>2.0498140859003975</c:v>
                </c:pt>
                <c:pt idx="13">
                  <c:v>2.0543540291744762</c:v>
                </c:pt>
                <c:pt idx="14">
                  <c:v>2.0670262471265475</c:v>
                </c:pt>
                <c:pt idx="15">
                  <c:v>2.0873901744901695</c:v>
                </c:pt>
                <c:pt idx="16">
                  <c:v>2.1150137718793744</c:v>
                </c:pt>
                <c:pt idx="17">
                  <c:v>2.1198505369452048</c:v>
                </c:pt>
                <c:pt idx="18">
                  <c:v>2.1031893439948113</c:v>
                </c:pt>
                <c:pt idx="19">
                  <c:v>2.0887622588412107</c:v>
                </c:pt>
                <c:pt idx="20">
                  <c:v>2.0723860062611168</c:v>
                </c:pt>
                <c:pt idx="21">
                  <c:v>2.0598225782399004</c:v>
                </c:pt>
                <c:pt idx="22">
                  <c:v>2.0519976349391253</c:v>
                </c:pt>
                <c:pt idx="23">
                  <c:v>2.0498995173294281</c:v>
                </c:pt>
                <c:pt idx="24">
                  <c:v>2.0545781408244936</c:v>
                </c:pt>
                <c:pt idx="25">
                  <c:v>2.067147628739721</c:v>
                </c:pt>
                <c:pt idx="26">
                  <c:v>2.0722809276222556</c:v>
                </c:pt>
                <c:pt idx="27">
                  <c:v>2.059748208642787</c:v>
                </c:pt>
                <c:pt idx="28">
                  <c:v>2.0519608645178962</c:v>
                </c:pt>
                <c:pt idx="29">
                  <c:v>2.0499076792991233</c:v>
                </c:pt>
                <c:pt idx="30">
                  <c:v>2.0546390158848653</c:v>
                </c:pt>
                <c:pt idx="31">
                  <c:v>2.0624963128203544</c:v>
                </c:pt>
                <c:pt idx="32">
                  <c:v>2.0534225487754649</c:v>
                </c:pt>
                <c:pt idx="33">
                  <c:v>2.0498280175522123</c:v>
                </c:pt>
                <c:pt idx="34">
                  <c:v>2.0527474795751077</c:v>
                </c:pt>
                <c:pt idx="35">
                  <c:v>2.0555992844856643</c:v>
                </c:pt>
                <c:pt idx="36">
                  <c:v>2.0502660418976681</c:v>
                </c:pt>
                <c:pt idx="37">
                  <c:v>2.0511318959200904</c:v>
                </c:pt>
                <c:pt idx="38">
                  <c:v>2.0533759143322428</c:v>
                </c:pt>
                <c:pt idx="39">
                  <c:v>2.0498244798324206</c:v>
                </c:pt>
              </c:numCache>
            </c:numRef>
          </c:yVal>
          <c:smooth val="0"/>
          <c:extLst>
            <c:ext xmlns:c16="http://schemas.microsoft.com/office/drawing/2014/chart" uri="{C3380CC4-5D6E-409C-BE32-E72D297353CC}">
              <c16:uniqueId val="{00000004-8793-4AF6-BBDF-0D8E99FA10F0}"/>
            </c:ext>
          </c:extLst>
        </c:ser>
        <c:ser>
          <c:idx val="5"/>
          <c:order val="5"/>
          <c:spPr>
            <a:ln w="19050" cap="rnd">
              <a:solidFill>
                <a:schemeClr val="tx1"/>
              </a:solidFill>
              <a:round/>
            </a:ln>
            <a:effectLst/>
          </c:spPr>
          <c:marker>
            <c:symbol val="none"/>
          </c:marker>
          <c:xVal>
            <c:numRef>
              <c:f>'SIMPLY SUPPORTED'!$AS$14:$AS$53</c:f>
              <c:numCache>
                <c:formatCode>General</c:formatCode>
                <c:ptCount val="40"/>
                <c:pt idx="0">
                  <c:v>0.05</c:v>
                </c:pt>
                <c:pt idx="1">
                  <c:v>0.1</c:v>
                </c:pt>
                <c:pt idx="2">
                  <c:v>0.15</c:v>
                </c:pt>
                <c:pt idx="3">
                  <c:v>0.2</c:v>
                </c:pt>
                <c:pt idx="4">
                  <c:v>0.25</c:v>
                </c:pt>
                <c:pt idx="5">
                  <c:v>0.3</c:v>
                </c:pt>
                <c:pt idx="6">
                  <c:v>0.35</c:v>
                </c:pt>
                <c:pt idx="7">
                  <c:v>0.4</c:v>
                </c:pt>
                <c:pt idx="8">
                  <c:v>0.45</c:v>
                </c:pt>
                <c:pt idx="9">
                  <c:v>0.5</c:v>
                </c:pt>
                <c:pt idx="10">
                  <c:v>0.55000000000000004</c:v>
                </c:pt>
                <c:pt idx="11">
                  <c:v>0.6</c:v>
                </c:pt>
                <c:pt idx="12">
                  <c:v>0.65</c:v>
                </c:pt>
                <c:pt idx="13">
                  <c:v>0.7</c:v>
                </c:pt>
                <c:pt idx="14">
                  <c:v>0.75</c:v>
                </c:pt>
                <c:pt idx="15">
                  <c:v>0.8</c:v>
                </c:pt>
                <c:pt idx="16">
                  <c:v>0.85</c:v>
                </c:pt>
                <c:pt idx="17">
                  <c:v>0.9</c:v>
                </c:pt>
                <c:pt idx="18">
                  <c:v>0.95</c:v>
                </c:pt>
                <c:pt idx="19">
                  <c:v>1</c:v>
                </c:pt>
                <c:pt idx="20">
                  <c:v>1.07</c:v>
                </c:pt>
                <c:pt idx="21">
                  <c:v>1.1449000000000003</c:v>
                </c:pt>
                <c:pt idx="22">
                  <c:v>1.2250430000000003</c:v>
                </c:pt>
                <c:pt idx="23">
                  <c:v>1.3107960100000005</c:v>
                </c:pt>
                <c:pt idx="24">
                  <c:v>1.4025517307000006</c:v>
                </c:pt>
                <c:pt idx="25">
                  <c:v>1.5007303518490009</c:v>
                </c:pt>
                <c:pt idx="26">
                  <c:v>1.6057814764784311</c:v>
                </c:pt>
                <c:pt idx="27">
                  <c:v>1.7181861798319216</c:v>
                </c:pt>
                <c:pt idx="28">
                  <c:v>1.838459212420156</c:v>
                </c:pt>
                <c:pt idx="29">
                  <c:v>1.9671513572895669</c:v>
                </c:pt>
                <c:pt idx="30">
                  <c:v>2.1048519522998368</c:v>
                </c:pt>
                <c:pt idx="31">
                  <c:v>2.2521915889608257</c:v>
                </c:pt>
                <c:pt idx="32">
                  <c:v>2.4098450001880836</c:v>
                </c:pt>
                <c:pt idx="33">
                  <c:v>2.5785341502012495</c:v>
                </c:pt>
                <c:pt idx="34">
                  <c:v>2.7590315407153372</c:v>
                </c:pt>
                <c:pt idx="35">
                  <c:v>2.9521637485654111</c:v>
                </c:pt>
                <c:pt idx="36">
                  <c:v>3.1588152109649901</c:v>
                </c:pt>
                <c:pt idx="37">
                  <c:v>3.3799322757325401</c:v>
                </c:pt>
                <c:pt idx="38">
                  <c:v>3.6165275350338177</c:v>
                </c:pt>
                <c:pt idx="39">
                  <c:v>3.8696844624861853</c:v>
                </c:pt>
              </c:numCache>
            </c:numRef>
          </c:xVal>
          <c:yVal>
            <c:numRef>
              <c:f>'SIMPLY SUPPORTED'!$FZ$253:$FZ$292</c:f>
              <c:numCache>
                <c:formatCode>0.0</c:formatCode>
                <c:ptCount val="40"/>
                <c:pt idx="0">
                  <c:v>1.2491597280685329</c:v>
                </c:pt>
                <c:pt idx="1">
                  <c:v>1.2470024000408859</c:v>
                </c:pt>
                <c:pt idx="2">
                  <c:v>1.2438750207913194</c:v>
                </c:pt>
                <c:pt idx="3">
                  <c:v>1.2404013114652377</c:v>
                </c:pt>
                <c:pt idx="4">
                  <c:v>1.2373202756619344</c:v>
                </c:pt>
                <c:pt idx="5">
                  <c:v>1.2353953779445428</c:v>
                </c:pt>
                <c:pt idx="6">
                  <c:v>1.2353400551641611</c:v>
                </c:pt>
                <c:pt idx="7">
                  <c:v>1.2377685554499924</c:v>
                </c:pt>
                <c:pt idx="8">
                  <c:v>1.238763581436426</c:v>
                </c:pt>
                <c:pt idx="9">
                  <c:v>1.2373202756619344</c:v>
                </c:pt>
                <c:pt idx="10">
                  <c:v>1.2361668382992963</c:v>
                </c:pt>
                <c:pt idx="11">
                  <c:v>1.2353953779445428</c:v>
                </c:pt>
                <c:pt idx="12">
                  <c:v>1.235092913344342</c:v>
                </c:pt>
                <c:pt idx="13">
                  <c:v>1.2353400551641611</c:v>
                </c:pt>
                <c:pt idx="14">
                  <c:v>1.2362101080739769</c:v>
                </c:pt>
                <c:pt idx="15">
                  <c:v>1.2365133343551284</c:v>
                </c:pt>
                <c:pt idx="16">
                  <c:v>1.235862826495288</c:v>
                </c:pt>
                <c:pt idx="17">
                  <c:v>1.2353953779445428</c:v>
                </c:pt>
                <c:pt idx="18">
                  <c:v>1.2351365048380973</c:v>
                </c:pt>
                <c:pt idx="19">
                  <c:v>1.2351104497728205</c:v>
                </c:pt>
                <c:pt idx="20">
                  <c:v>1.2355083164579825</c:v>
                </c:pt>
                <c:pt idx="21">
                  <c:v>1.2357678681707454</c:v>
                </c:pt>
                <c:pt idx="22">
                  <c:v>1.235272341462698</c:v>
                </c:pt>
                <c:pt idx="23">
                  <c:v>1.2350917624285394</c:v>
                </c:pt>
                <c:pt idx="24">
                  <c:v>1.2353542168572025</c:v>
                </c:pt>
                <c:pt idx="25">
                  <c:v>1.2353921667560424</c:v>
                </c:pt>
                <c:pt idx="26">
                  <c:v>1.2351055981119197</c:v>
                </c:pt>
                <c:pt idx="27">
                  <c:v>1.2352208363648043</c:v>
                </c:pt>
                <c:pt idx="28">
                  <c:v>1.235269780795295</c:v>
                </c:pt>
                <c:pt idx="29">
                  <c:v>1.2350918972325258</c:v>
                </c:pt>
                <c:pt idx="30">
                  <c:v>1.2353580758840303</c:v>
                </c:pt>
                <c:pt idx="31">
                  <c:v>1.2351028379924023</c:v>
                </c:pt>
                <c:pt idx="32">
                  <c:v>1.2352308121857067</c:v>
                </c:pt>
                <c:pt idx="33">
                  <c:v>1.2351004145585343</c:v>
                </c:pt>
                <c:pt idx="34">
                  <c:v>1.2352409846749517</c:v>
                </c:pt>
                <c:pt idx="35">
                  <c:v>1.2359417018804149</c:v>
                </c:pt>
                <c:pt idx="36">
                  <c:v>1.2373884225932241</c:v>
                </c:pt>
                <c:pt idx="37">
                  <c:v>1.2398065198090304</c:v>
                </c:pt>
                <c:pt idx="38">
                  <c:v>1.2434657190699447</c:v>
                </c:pt>
                <c:pt idx="39">
                  <c:v>1.2486848359764016</c:v>
                </c:pt>
              </c:numCache>
            </c:numRef>
          </c:yVal>
          <c:smooth val="0"/>
          <c:extLst>
            <c:ext xmlns:c16="http://schemas.microsoft.com/office/drawing/2014/chart" uri="{C3380CC4-5D6E-409C-BE32-E72D297353CC}">
              <c16:uniqueId val="{00000005-8793-4AF6-BBDF-0D8E99FA10F0}"/>
            </c:ext>
          </c:extLst>
        </c:ser>
        <c:ser>
          <c:idx val="6"/>
          <c:order val="6"/>
          <c:spPr>
            <a:ln w="19050" cap="rnd">
              <a:solidFill>
                <a:schemeClr val="tx1"/>
              </a:solidFill>
              <a:round/>
            </a:ln>
            <a:effectLst/>
          </c:spPr>
          <c:marker>
            <c:symbol val="none"/>
          </c:marker>
          <c:xVal>
            <c:numRef>
              <c:f>'SIMPLY SUPPORTED'!$AS$14:$AS$53</c:f>
              <c:numCache>
                <c:formatCode>General</c:formatCode>
                <c:ptCount val="40"/>
                <c:pt idx="0">
                  <c:v>0.05</c:v>
                </c:pt>
                <c:pt idx="1">
                  <c:v>0.1</c:v>
                </c:pt>
                <c:pt idx="2">
                  <c:v>0.15</c:v>
                </c:pt>
                <c:pt idx="3">
                  <c:v>0.2</c:v>
                </c:pt>
                <c:pt idx="4">
                  <c:v>0.25</c:v>
                </c:pt>
                <c:pt idx="5">
                  <c:v>0.3</c:v>
                </c:pt>
                <c:pt idx="6">
                  <c:v>0.35</c:v>
                </c:pt>
                <c:pt idx="7">
                  <c:v>0.4</c:v>
                </c:pt>
                <c:pt idx="8">
                  <c:v>0.45</c:v>
                </c:pt>
                <c:pt idx="9">
                  <c:v>0.5</c:v>
                </c:pt>
                <c:pt idx="10">
                  <c:v>0.55000000000000004</c:v>
                </c:pt>
                <c:pt idx="11">
                  <c:v>0.6</c:v>
                </c:pt>
                <c:pt idx="12">
                  <c:v>0.65</c:v>
                </c:pt>
                <c:pt idx="13">
                  <c:v>0.7</c:v>
                </c:pt>
                <c:pt idx="14">
                  <c:v>0.75</c:v>
                </c:pt>
                <c:pt idx="15">
                  <c:v>0.8</c:v>
                </c:pt>
                <c:pt idx="16">
                  <c:v>0.85</c:v>
                </c:pt>
                <c:pt idx="17">
                  <c:v>0.9</c:v>
                </c:pt>
                <c:pt idx="18">
                  <c:v>0.95</c:v>
                </c:pt>
                <c:pt idx="19">
                  <c:v>1</c:v>
                </c:pt>
                <c:pt idx="20">
                  <c:v>1.07</c:v>
                </c:pt>
                <c:pt idx="21">
                  <c:v>1.1449000000000003</c:v>
                </c:pt>
                <c:pt idx="22">
                  <c:v>1.2250430000000003</c:v>
                </c:pt>
                <c:pt idx="23">
                  <c:v>1.3107960100000005</c:v>
                </c:pt>
                <c:pt idx="24">
                  <c:v>1.4025517307000006</c:v>
                </c:pt>
                <c:pt idx="25">
                  <c:v>1.5007303518490009</c:v>
                </c:pt>
                <c:pt idx="26">
                  <c:v>1.6057814764784311</c:v>
                </c:pt>
                <c:pt idx="27">
                  <c:v>1.7181861798319216</c:v>
                </c:pt>
                <c:pt idx="28">
                  <c:v>1.838459212420156</c:v>
                </c:pt>
                <c:pt idx="29">
                  <c:v>1.9671513572895669</c:v>
                </c:pt>
                <c:pt idx="30">
                  <c:v>2.1048519522998368</c:v>
                </c:pt>
                <c:pt idx="31">
                  <c:v>2.2521915889608257</c:v>
                </c:pt>
                <c:pt idx="32">
                  <c:v>2.4098450001880836</c:v>
                </c:pt>
                <c:pt idx="33">
                  <c:v>2.5785341502012495</c:v>
                </c:pt>
                <c:pt idx="34">
                  <c:v>2.7590315407153372</c:v>
                </c:pt>
                <c:pt idx="35">
                  <c:v>2.9521637485654111</c:v>
                </c:pt>
                <c:pt idx="36">
                  <c:v>3.1588152109649901</c:v>
                </c:pt>
                <c:pt idx="37">
                  <c:v>3.3799322757325401</c:v>
                </c:pt>
                <c:pt idx="38">
                  <c:v>3.6165275350338177</c:v>
                </c:pt>
                <c:pt idx="39">
                  <c:v>3.8696844624861853</c:v>
                </c:pt>
              </c:numCache>
            </c:numRef>
          </c:xVal>
          <c:yVal>
            <c:numRef>
              <c:f>'SIMPLY SUPPORTED'!$FZ$298:$FZ$337</c:f>
              <c:numCache>
                <c:formatCode>0.0</c:formatCode>
                <c:ptCount val="40"/>
                <c:pt idx="0">
                  <c:v>0.99999232362192481</c:v>
                </c:pt>
                <c:pt idx="1">
                  <c:v>0.99999234850686991</c:v>
                </c:pt>
                <c:pt idx="2">
                  <c:v>0.99999245389122982</c:v>
                </c:pt>
                <c:pt idx="3">
                  <c:v>0.99999273547560219</c:v>
                </c:pt>
                <c:pt idx="4">
                  <c:v>0.99999332691442355</c:v>
                </c:pt>
                <c:pt idx="5">
                  <c:v>0.99999439949132485</c:v>
                </c:pt>
                <c:pt idx="6">
                  <c:v>0.99999616170423489</c:v>
                </c:pt>
                <c:pt idx="7">
                  <c:v>0.99999885876207351</c:v>
                </c:pt>
                <c:pt idx="8">
                  <c:v>1.0000027719952733</c:v>
                </c:pt>
                <c:pt idx="9">
                  <c:v>1.000008218182733</c:v>
                </c:pt>
                <c:pt idx="10">
                  <c:v>1.000015548798153</c:v>
                </c:pt>
                <c:pt idx="11">
                  <c:v>1.0000251491790413</c:v>
                </c:pt>
                <c:pt idx="12">
                  <c:v>1.0000374376219803</c:v>
                </c:pt>
                <c:pt idx="13">
                  <c:v>1.0000528644080295</c:v>
                </c:pt>
                <c:pt idx="14">
                  <c:v>1.0000719107624041</c:v>
                </c:pt>
                <c:pt idx="15">
                  <c:v>1.0000950877527832</c:v>
                </c:pt>
                <c:pt idx="16">
                  <c:v>1.0001229351308321</c:v>
                </c:pt>
                <c:pt idx="17">
                  <c:v>1.0001560201216582</c:v>
                </c:pt>
                <c:pt idx="18">
                  <c:v>1.000194936166102</c:v>
                </c:pt>
                <c:pt idx="19">
                  <c:v>1.0002403016208434</c:v>
                </c:pt>
                <c:pt idx="20">
                  <c:v>1.0003158747725431</c:v>
                </c:pt>
                <c:pt idx="21">
                  <c:v>1.0004142140599162</c:v>
                </c:pt>
                <c:pt idx="22">
                  <c:v>1.0005420495141255</c:v>
                </c:pt>
                <c:pt idx="23">
                  <c:v>1.0007080400181734</c:v>
                </c:pt>
                <c:pt idx="24">
                  <c:v>1.000923298055407</c:v>
                </c:pt>
                <c:pt idx="25">
                  <c:v>1.0012020445740437</c:v>
                </c:pt>
                <c:pt idx="26">
                  <c:v>1.0015624207169551</c:v>
                </c:pt>
                <c:pt idx="27">
                  <c:v>1.0020274863332688</c:v>
                </c:pt>
                <c:pt idx="28">
                  <c:v>1.0026264377304517</c:v>
                </c:pt>
                <c:pt idx="29">
                  <c:v>1.0033960785349882</c:v>
                </c:pt>
                <c:pt idx="30">
                  <c:v>1.0043825771928359</c:v>
                </c:pt>
                <c:pt idx="31">
                  <c:v>1.005643541887554</c:v>
                </c:pt>
                <c:pt idx="32">
                  <c:v>1.0072504378563607</c:v>
                </c:pt>
                <c:pt idx="33">
                  <c:v>1.0092913628152782</c:v>
                </c:pt>
                <c:pt idx="34">
                  <c:v>1.0118741834554275</c:v>
                </c:pt>
                <c:pt idx="35">
                  <c:v>1.0151300204117011</c:v>
                </c:pt>
                <c:pt idx="36">
                  <c:v>1.0192170523251125</c:v>
                </c:pt>
                <c:pt idx="37">
                  <c:v>1.0243245942925072</c:v>
                </c:pt>
                <c:pt idx="38">
                  <c:v>1.0306773958249491</c:v>
                </c:pt>
                <c:pt idx="39">
                  <c:v>1.0385401027975154</c:v>
                </c:pt>
              </c:numCache>
            </c:numRef>
          </c:yVal>
          <c:smooth val="0"/>
          <c:extLst>
            <c:ext xmlns:c16="http://schemas.microsoft.com/office/drawing/2014/chart" uri="{C3380CC4-5D6E-409C-BE32-E72D297353CC}">
              <c16:uniqueId val="{00000006-8793-4AF6-BBDF-0D8E99FA10F0}"/>
            </c:ext>
          </c:extLst>
        </c:ser>
        <c:dLbls>
          <c:showLegendKey val="0"/>
          <c:showVal val="0"/>
          <c:showCatName val="0"/>
          <c:showSerName val="0"/>
          <c:showPercent val="0"/>
          <c:showBubbleSize val="0"/>
        </c:dLbls>
        <c:axId val="471793071"/>
        <c:axId val="471798479"/>
      </c:scatterChart>
      <c:valAx>
        <c:axId val="471793071"/>
        <c:scaling>
          <c:orientation val="minMax"/>
          <c:max val="3.5"/>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a/b</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798479"/>
        <c:crosses val="autoZero"/>
        <c:crossBetween val="midCat"/>
        <c:majorUnit val="0.5"/>
      </c:valAx>
      <c:valAx>
        <c:axId val="471798479"/>
        <c:scaling>
          <c:orientation val="minMax"/>
          <c:max val="15"/>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K</a:t>
                </a:r>
                <a:r>
                  <a:rPr lang="en-US" baseline="-25000"/>
                  <a:t>M</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793071"/>
        <c:crosses val="autoZero"/>
        <c:crossBetween val="midCat"/>
        <c:majorUnit val="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spPr>
            <a:ln w="19050" cap="rnd">
              <a:solidFill>
                <a:schemeClr val="tx1"/>
              </a:solidFill>
              <a:prstDash val="solid"/>
              <a:round/>
            </a:ln>
            <a:effectLst/>
          </c:spPr>
          <c:marker>
            <c:symbol val="none"/>
          </c:marker>
          <c:xVal>
            <c:numRef>
              <c:f>'LOADED SS SIDES CL'!$AS$14:$AS$53</c:f>
              <c:numCache>
                <c:formatCode>General</c:formatCode>
                <c:ptCount val="40"/>
                <c:pt idx="0">
                  <c:v>0.05</c:v>
                </c:pt>
                <c:pt idx="1">
                  <c:v>0.1</c:v>
                </c:pt>
                <c:pt idx="2">
                  <c:v>0.15</c:v>
                </c:pt>
                <c:pt idx="3">
                  <c:v>0.2</c:v>
                </c:pt>
                <c:pt idx="4">
                  <c:v>0.25</c:v>
                </c:pt>
                <c:pt idx="5">
                  <c:v>0.3</c:v>
                </c:pt>
                <c:pt idx="6">
                  <c:v>0.35</c:v>
                </c:pt>
                <c:pt idx="7">
                  <c:v>0.4</c:v>
                </c:pt>
                <c:pt idx="8">
                  <c:v>0.45</c:v>
                </c:pt>
                <c:pt idx="9">
                  <c:v>0.5</c:v>
                </c:pt>
                <c:pt idx="10">
                  <c:v>0.55000000000000004</c:v>
                </c:pt>
                <c:pt idx="11">
                  <c:v>0.6</c:v>
                </c:pt>
                <c:pt idx="12">
                  <c:v>0.65</c:v>
                </c:pt>
                <c:pt idx="13">
                  <c:v>0.7</c:v>
                </c:pt>
                <c:pt idx="14">
                  <c:v>0.75</c:v>
                </c:pt>
                <c:pt idx="15">
                  <c:v>0.8</c:v>
                </c:pt>
                <c:pt idx="16">
                  <c:v>0.85</c:v>
                </c:pt>
                <c:pt idx="17">
                  <c:v>0.9</c:v>
                </c:pt>
                <c:pt idx="18">
                  <c:v>0.95</c:v>
                </c:pt>
                <c:pt idx="19">
                  <c:v>1</c:v>
                </c:pt>
                <c:pt idx="20">
                  <c:v>1.07</c:v>
                </c:pt>
                <c:pt idx="21">
                  <c:v>1.1449000000000003</c:v>
                </c:pt>
                <c:pt idx="22">
                  <c:v>1.2250430000000003</c:v>
                </c:pt>
                <c:pt idx="23">
                  <c:v>1.3107960100000005</c:v>
                </c:pt>
                <c:pt idx="24">
                  <c:v>1.4025517307000006</c:v>
                </c:pt>
                <c:pt idx="25">
                  <c:v>1.5007303518490009</c:v>
                </c:pt>
                <c:pt idx="26">
                  <c:v>1.6057814764784311</c:v>
                </c:pt>
                <c:pt idx="27">
                  <c:v>1.7181861798319216</c:v>
                </c:pt>
                <c:pt idx="28">
                  <c:v>1.838459212420156</c:v>
                </c:pt>
                <c:pt idx="29">
                  <c:v>1.9671513572895669</c:v>
                </c:pt>
                <c:pt idx="30">
                  <c:v>2.1048519522998368</c:v>
                </c:pt>
                <c:pt idx="31">
                  <c:v>2.2521915889608257</c:v>
                </c:pt>
                <c:pt idx="32">
                  <c:v>2.4098450001880836</c:v>
                </c:pt>
                <c:pt idx="33">
                  <c:v>2.5785341502012495</c:v>
                </c:pt>
                <c:pt idx="34">
                  <c:v>2.7590315407153372</c:v>
                </c:pt>
                <c:pt idx="35">
                  <c:v>2.9521637485654111</c:v>
                </c:pt>
                <c:pt idx="36">
                  <c:v>3.1588152109649901</c:v>
                </c:pt>
                <c:pt idx="37">
                  <c:v>3.3799322757325401</c:v>
                </c:pt>
                <c:pt idx="38">
                  <c:v>3.6165275350338177</c:v>
                </c:pt>
                <c:pt idx="39">
                  <c:v>3.8696844624861853</c:v>
                </c:pt>
              </c:numCache>
            </c:numRef>
          </c:xVal>
          <c:yVal>
            <c:numRef>
              <c:f>'LOADED SS SIDES CL'!$FZ$14:$FZ$53</c:f>
              <c:numCache>
                <c:formatCode>0.0</c:formatCode>
                <c:ptCount val="40"/>
                <c:pt idx="0">
                  <c:v>387.25161584512642</c:v>
                </c:pt>
                <c:pt idx="1">
                  <c:v>101.75789694548904</c:v>
                </c:pt>
                <c:pt idx="2">
                  <c:v>47.082376142287785</c:v>
                </c:pt>
                <c:pt idx="3">
                  <c:v>27.873051032750585</c:v>
                </c:pt>
                <c:pt idx="4">
                  <c:v>19.033358539601654</c:v>
                </c:pt>
                <c:pt idx="5">
                  <c:v>14.306269503968997</c:v>
                </c:pt>
                <c:pt idx="6">
                  <c:v>11.538554573754478</c:v>
                </c:pt>
                <c:pt idx="7">
                  <c:v>9.8287420232400677</c:v>
                </c:pt>
                <c:pt idx="8">
                  <c:v>8.7455911609314843</c:v>
                </c:pt>
                <c:pt idx="9">
                  <c:v>8.0617733659624378</c:v>
                </c:pt>
                <c:pt idx="10">
                  <c:v>7.6482378546192624</c:v>
                </c:pt>
                <c:pt idx="11">
                  <c:v>7.4273123115132442</c:v>
                </c:pt>
                <c:pt idx="12">
                  <c:v>7.3499787066338698</c:v>
                </c:pt>
                <c:pt idx="13">
                  <c:v>7.3840650736234741</c:v>
                </c:pt>
                <c:pt idx="14">
                  <c:v>7.5077474672393123</c:v>
                </c:pt>
                <c:pt idx="15">
                  <c:v>7.7057985790228267</c:v>
                </c:pt>
                <c:pt idx="16">
                  <c:v>7.9673321101746621</c:v>
                </c:pt>
                <c:pt idx="17">
                  <c:v>8.2843982205492921</c:v>
                </c:pt>
                <c:pt idx="18">
                  <c:v>8.3634173519816066</c:v>
                </c:pt>
                <c:pt idx="19">
                  <c:v>8.0617733659624378</c:v>
                </c:pt>
                <c:pt idx="20">
                  <c:v>7.7492375435294294</c:v>
                </c:pt>
                <c:pt idx="21">
                  <c:v>7.5286403302536158</c:v>
                </c:pt>
                <c:pt idx="22">
                  <c:v>7.3959521929967185</c:v>
                </c:pt>
                <c:pt idx="23">
                  <c:v>7.3487519620402812</c:v>
                </c:pt>
                <c:pt idx="24">
                  <c:v>7.3861833248376492</c:v>
                </c:pt>
                <c:pt idx="25">
                  <c:v>7.5089398052905878</c:v>
                </c:pt>
                <c:pt idx="26">
                  <c:v>7.7192780032725974</c:v>
                </c:pt>
                <c:pt idx="27">
                  <c:v>7.5273755669209619</c:v>
                </c:pt>
                <c:pt idx="28">
                  <c:v>7.3953092399829314</c:v>
                </c:pt>
                <c:pt idx="29">
                  <c:v>7.3487191045312388</c:v>
                </c:pt>
                <c:pt idx="30">
                  <c:v>7.3867600183528115</c:v>
                </c:pt>
                <c:pt idx="31">
                  <c:v>7.5101366699731784</c:v>
                </c:pt>
                <c:pt idx="32">
                  <c:v>7.4204622488826386</c:v>
                </c:pt>
                <c:pt idx="33">
                  <c:v>7.3524759785573028</c:v>
                </c:pt>
                <c:pt idx="34">
                  <c:v>7.3691875507641385</c:v>
                </c:pt>
                <c:pt idx="35">
                  <c:v>7.4572562987965325</c:v>
                </c:pt>
                <c:pt idx="36">
                  <c:v>7.3638546330409715</c:v>
                </c:pt>
                <c:pt idx="37">
                  <c:v>7.3553567995738911</c:v>
                </c:pt>
                <c:pt idx="38">
                  <c:v>7.4196686105108594</c:v>
                </c:pt>
                <c:pt idx="39">
                  <c:v>7.3522942660639607</c:v>
                </c:pt>
              </c:numCache>
            </c:numRef>
          </c:yVal>
          <c:smooth val="0"/>
          <c:extLst>
            <c:ext xmlns:c16="http://schemas.microsoft.com/office/drawing/2014/chart" uri="{C3380CC4-5D6E-409C-BE32-E72D297353CC}">
              <c16:uniqueId val="{00000000-97C4-4DDF-B251-36756BBBAADD}"/>
            </c:ext>
          </c:extLst>
        </c:ser>
        <c:ser>
          <c:idx val="1"/>
          <c:order val="1"/>
          <c:spPr>
            <a:ln w="19050" cap="rnd">
              <a:solidFill>
                <a:schemeClr val="tx1"/>
              </a:solidFill>
              <a:prstDash val="solid"/>
              <a:round/>
            </a:ln>
            <a:effectLst/>
          </c:spPr>
          <c:marker>
            <c:symbol val="none"/>
          </c:marker>
          <c:xVal>
            <c:numRef>
              <c:f>'LOADED SS SIDES CL'!$AS$14:$AS$53</c:f>
              <c:numCache>
                <c:formatCode>General</c:formatCode>
                <c:ptCount val="40"/>
                <c:pt idx="0">
                  <c:v>0.05</c:v>
                </c:pt>
                <c:pt idx="1">
                  <c:v>0.1</c:v>
                </c:pt>
                <c:pt idx="2">
                  <c:v>0.15</c:v>
                </c:pt>
                <c:pt idx="3">
                  <c:v>0.2</c:v>
                </c:pt>
                <c:pt idx="4">
                  <c:v>0.25</c:v>
                </c:pt>
                <c:pt idx="5">
                  <c:v>0.3</c:v>
                </c:pt>
                <c:pt idx="6">
                  <c:v>0.35</c:v>
                </c:pt>
                <c:pt idx="7">
                  <c:v>0.4</c:v>
                </c:pt>
                <c:pt idx="8">
                  <c:v>0.45</c:v>
                </c:pt>
                <c:pt idx="9">
                  <c:v>0.5</c:v>
                </c:pt>
                <c:pt idx="10">
                  <c:v>0.55000000000000004</c:v>
                </c:pt>
                <c:pt idx="11">
                  <c:v>0.6</c:v>
                </c:pt>
                <c:pt idx="12">
                  <c:v>0.65</c:v>
                </c:pt>
                <c:pt idx="13">
                  <c:v>0.7</c:v>
                </c:pt>
                <c:pt idx="14">
                  <c:v>0.75</c:v>
                </c:pt>
                <c:pt idx="15">
                  <c:v>0.8</c:v>
                </c:pt>
                <c:pt idx="16">
                  <c:v>0.85</c:v>
                </c:pt>
                <c:pt idx="17">
                  <c:v>0.9</c:v>
                </c:pt>
                <c:pt idx="18">
                  <c:v>0.95</c:v>
                </c:pt>
                <c:pt idx="19">
                  <c:v>1</c:v>
                </c:pt>
                <c:pt idx="20">
                  <c:v>1.07</c:v>
                </c:pt>
                <c:pt idx="21">
                  <c:v>1.1449000000000003</c:v>
                </c:pt>
                <c:pt idx="22">
                  <c:v>1.2250430000000003</c:v>
                </c:pt>
                <c:pt idx="23">
                  <c:v>1.3107960100000005</c:v>
                </c:pt>
                <c:pt idx="24">
                  <c:v>1.4025517307000006</c:v>
                </c:pt>
                <c:pt idx="25">
                  <c:v>1.5007303518490009</c:v>
                </c:pt>
                <c:pt idx="26">
                  <c:v>1.6057814764784311</c:v>
                </c:pt>
                <c:pt idx="27">
                  <c:v>1.7181861798319216</c:v>
                </c:pt>
                <c:pt idx="28">
                  <c:v>1.838459212420156</c:v>
                </c:pt>
                <c:pt idx="29">
                  <c:v>1.9671513572895669</c:v>
                </c:pt>
                <c:pt idx="30">
                  <c:v>2.1048519522998368</c:v>
                </c:pt>
                <c:pt idx="31">
                  <c:v>2.2521915889608257</c:v>
                </c:pt>
                <c:pt idx="32">
                  <c:v>2.4098450001880836</c:v>
                </c:pt>
                <c:pt idx="33">
                  <c:v>2.5785341502012495</c:v>
                </c:pt>
                <c:pt idx="34">
                  <c:v>2.7590315407153372</c:v>
                </c:pt>
                <c:pt idx="35">
                  <c:v>2.9521637485654111</c:v>
                </c:pt>
                <c:pt idx="36">
                  <c:v>3.1588152109649901</c:v>
                </c:pt>
                <c:pt idx="37">
                  <c:v>3.3799322757325401</c:v>
                </c:pt>
                <c:pt idx="38">
                  <c:v>3.6165275350338177</c:v>
                </c:pt>
                <c:pt idx="39">
                  <c:v>3.8696844624861853</c:v>
                </c:pt>
              </c:numCache>
            </c:numRef>
          </c:xVal>
          <c:yVal>
            <c:numRef>
              <c:f>'LOADED SS SIDES CL'!$FZ$63:$FZ$102</c:f>
              <c:numCache>
                <c:formatCode>0.0</c:formatCode>
                <c:ptCount val="40"/>
                <c:pt idx="0">
                  <c:v>19.099650267010954</c:v>
                </c:pt>
                <c:pt idx="1">
                  <c:v>16.917246244665527</c:v>
                </c:pt>
                <c:pt idx="2">
                  <c:v>14.341007931541293</c:v>
                </c:pt>
                <c:pt idx="3">
                  <c:v>12.003270566484558</c:v>
                </c:pt>
                <c:pt idx="4">
                  <c:v>10.131014760473827</c:v>
                </c:pt>
                <c:pt idx="5">
                  <c:v>8.721786393995492</c:v>
                </c:pt>
                <c:pt idx="6">
                  <c:v>7.6966066146487</c:v>
                </c:pt>
                <c:pt idx="7">
                  <c:v>6.9698455810877116</c:v>
                </c:pt>
                <c:pt idx="8">
                  <c:v>6.4707056784644283</c:v>
                </c:pt>
                <c:pt idx="9">
                  <c:v>6.1457756598205906</c:v>
                </c:pt>
                <c:pt idx="10">
                  <c:v>5.9561015081841555</c:v>
                </c:pt>
                <c:pt idx="11">
                  <c:v>5.8735365323474671</c:v>
                </c:pt>
                <c:pt idx="12">
                  <c:v>5.8776971244412941</c:v>
                </c:pt>
                <c:pt idx="13">
                  <c:v>5.9537048988567687</c:v>
                </c:pt>
                <c:pt idx="14">
                  <c:v>6.0905848936158309</c:v>
                </c:pt>
                <c:pt idx="15">
                  <c:v>6.2801468786885755</c:v>
                </c:pt>
                <c:pt idx="16">
                  <c:v>6.5162057941001326</c:v>
                </c:pt>
                <c:pt idx="17">
                  <c:v>6.4707056784644283</c:v>
                </c:pt>
                <c:pt idx="18">
                  <c:v>6.2891934672551519</c:v>
                </c:pt>
                <c:pt idx="19">
                  <c:v>6.1457756598205906</c:v>
                </c:pt>
                <c:pt idx="20">
                  <c:v>6.0006505511708319</c:v>
                </c:pt>
                <c:pt idx="21">
                  <c:v>5.9071489650794593</c:v>
                </c:pt>
                <c:pt idx="22">
                  <c:v>5.8671005283180584</c:v>
                </c:pt>
                <c:pt idx="23">
                  <c:v>5.8826666606616955</c:v>
                </c:pt>
                <c:pt idx="24">
                  <c:v>5.9564807468341137</c:v>
                </c:pt>
                <c:pt idx="25">
                  <c:v>6.0917869737660082</c:v>
                </c:pt>
                <c:pt idx="26">
                  <c:v>5.9997914189985257</c:v>
                </c:pt>
                <c:pt idx="27">
                  <c:v>5.9066675636892576</c:v>
                </c:pt>
                <c:pt idx="28">
                  <c:v>5.8670110542385219</c:v>
                </c:pt>
                <c:pt idx="29">
                  <c:v>5.8829862076754242</c:v>
                </c:pt>
                <c:pt idx="30">
                  <c:v>5.9572303082328801</c:v>
                </c:pt>
                <c:pt idx="31">
                  <c:v>5.925169288938255</c:v>
                </c:pt>
                <c:pt idx="32">
                  <c:v>5.8718525341358836</c:v>
                </c:pt>
                <c:pt idx="33">
                  <c:v>5.8735830230339952</c:v>
                </c:pt>
                <c:pt idx="34">
                  <c:v>5.9328657551999253</c:v>
                </c:pt>
                <c:pt idx="35">
                  <c:v>5.8820871866014954</c:v>
                </c:pt>
                <c:pt idx="36">
                  <c:v>5.8671697102900806</c:v>
                </c:pt>
                <c:pt idx="37">
                  <c:v>5.9090037158732045</c:v>
                </c:pt>
                <c:pt idx="38">
                  <c:v>5.8716656767645805</c:v>
                </c:pt>
                <c:pt idx="39">
                  <c:v>5.8738006805807297</c:v>
                </c:pt>
              </c:numCache>
            </c:numRef>
          </c:yVal>
          <c:smooth val="0"/>
          <c:extLst>
            <c:ext xmlns:c16="http://schemas.microsoft.com/office/drawing/2014/chart" uri="{C3380CC4-5D6E-409C-BE32-E72D297353CC}">
              <c16:uniqueId val="{00000001-97C4-4DDF-B251-36756BBBAADD}"/>
            </c:ext>
          </c:extLst>
        </c:ser>
        <c:ser>
          <c:idx val="2"/>
          <c:order val="2"/>
          <c:spPr>
            <a:ln w="19050" cap="rnd">
              <a:solidFill>
                <a:schemeClr val="tx1"/>
              </a:solidFill>
              <a:prstDash val="solid"/>
              <a:round/>
            </a:ln>
            <a:effectLst/>
          </c:spPr>
          <c:marker>
            <c:symbol val="none"/>
          </c:marker>
          <c:xVal>
            <c:numRef>
              <c:f>'LOADED SS SIDES CL'!$AS$14:$AS$53</c:f>
              <c:numCache>
                <c:formatCode>General</c:formatCode>
                <c:ptCount val="40"/>
                <c:pt idx="0">
                  <c:v>0.05</c:v>
                </c:pt>
                <c:pt idx="1">
                  <c:v>0.1</c:v>
                </c:pt>
                <c:pt idx="2">
                  <c:v>0.15</c:v>
                </c:pt>
                <c:pt idx="3">
                  <c:v>0.2</c:v>
                </c:pt>
                <c:pt idx="4">
                  <c:v>0.25</c:v>
                </c:pt>
                <c:pt idx="5">
                  <c:v>0.3</c:v>
                </c:pt>
                <c:pt idx="6">
                  <c:v>0.35</c:v>
                </c:pt>
                <c:pt idx="7">
                  <c:v>0.4</c:v>
                </c:pt>
                <c:pt idx="8">
                  <c:v>0.45</c:v>
                </c:pt>
                <c:pt idx="9">
                  <c:v>0.5</c:v>
                </c:pt>
                <c:pt idx="10">
                  <c:v>0.55000000000000004</c:v>
                </c:pt>
                <c:pt idx="11">
                  <c:v>0.6</c:v>
                </c:pt>
                <c:pt idx="12">
                  <c:v>0.65</c:v>
                </c:pt>
                <c:pt idx="13">
                  <c:v>0.7</c:v>
                </c:pt>
                <c:pt idx="14">
                  <c:v>0.75</c:v>
                </c:pt>
                <c:pt idx="15">
                  <c:v>0.8</c:v>
                </c:pt>
                <c:pt idx="16">
                  <c:v>0.85</c:v>
                </c:pt>
                <c:pt idx="17">
                  <c:v>0.9</c:v>
                </c:pt>
                <c:pt idx="18">
                  <c:v>0.95</c:v>
                </c:pt>
                <c:pt idx="19">
                  <c:v>1</c:v>
                </c:pt>
                <c:pt idx="20">
                  <c:v>1.07</c:v>
                </c:pt>
                <c:pt idx="21">
                  <c:v>1.1449000000000003</c:v>
                </c:pt>
                <c:pt idx="22">
                  <c:v>1.2250430000000003</c:v>
                </c:pt>
                <c:pt idx="23">
                  <c:v>1.3107960100000005</c:v>
                </c:pt>
                <c:pt idx="24">
                  <c:v>1.4025517307000006</c:v>
                </c:pt>
                <c:pt idx="25">
                  <c:v>1.5007303518490009</c:v>
                </c:pt>
                <c:pt idx="26">
                  <c:v>1.6057814764784311</c:v>
                </c:pt>
                <c:pt idx="27">
                  <c:v>1.7181861798319216</c:v>
                </c:pt>
                <c:pt idx="28">
                  <c:v>1.838459212420156</c:v>
                </c:pt>
                <c:pt idx="29">
                  <c:v>1.9671513572895669</c:v>
                </c:pt>
                <c:pt idx="30">
                  <c:v>2.1048519522998368</c:v>
                </c:pt>
                <c:pt idx="31">
                  <c:v>2.2521915889608257</c:v>
                </c:pt>
                <c:pt idx="32">
                  <c:v>2.4098450001880836</c:v>
                </c:pt>
                <c:pt idx="33">
                  <c:v>2.5785341502012495</c:v>
                </c:pt>
                <c:pt idx="34">
                  <c:v>2.7590315407153372</c:v>
                </c:pt>
                <c:pt idx="35">
                  <c:v>2.9521637485654111</c:v>
                </c:pt>
                <c:pt idx="36">
                  <c:v>3.1588152109649901</c:v>
                </c:pt>
                <c:pt idx="37">
                  <c:v>3.3799322757325401</c:v>
                </c:pt>
                <c:pt idx="38">
                  <c:v>3.6165275350338177</c:v>
                </c:pt>
                <c:pt idx="39">
                  <c:v>3.8696844624861853</c:v>
                </c:pt>
              </c:numCache>
            </c:numRef>
          </c:xVal>
          <c:yVal>
            <c:numRef>
              <c:f>'LOADED SS SIDES CL'!$FZ$112:$FZ$151</c:f>
              <c:numCache>
                <c:formatCode>0.0</c:formatCode>
                <c:ptCount val="40"/>
                <c:pt idx="0">
                  <c:v>9.7722726732012291</c:v>
                </c:pt>
                <c:pt idx="1">
                  <c:v>9.2088156754143782</c:v>
                </c:pt>
                <c:pt idx="2">
                  <c:v>8.4451375726376732</c:v>
                </c:pt>
                <c:pt idx="3">
                  <c:v>7.6381390787233112</c:v>
                </c:pt>
                <c:pt idx="4">
                  <c:v>6.8952581398974226</c:v>
                </c:pt>
                <c:pt idx="5">
                  <c:v>6.2686561344938623</c:v>
                </c:pt>
                <c:pt idx="6">
                  <c:v>5.7722093740426903</c:v>
                </c:pt>
                <c:pt idx="7">
                  <c:v>5.3997941963231035</c:v>
                </c:pt>
                <c:pt idx="8">
                  <c:v>5.1374472847575845</c:v>
                </c:pt>
                <c:pt idx="9">
                  <c:v>4.9697436342558863</c:v>
                </c:pt>
                <c:pt idx="10">
                  <c:v>4.8825533699351444</c:v>
                </c:pt>
                <c:pt idx="11">
                  <c:v>4.8639283582312425</c:v>
                </c:pt>
                <c:pt idx="12">
                  <c:v>4.9041504376308147</c:v>
                </c:pt>
                <c:pt idx="13">
                  <c:v>4.995463808825094</c:v>
                </c:pt>
                <c:pt idx="14">
                  <c:v>5.1317295005559407</c:v>
                </c:pt>
                <c:pt idx="15">
                  <c:v>5.3080983217410544</c:v>
                </c:pt>
                <c:pt idx="16">
                  <c:v>5.2558368922390626</c:v>
                </c:pt>
                <c:pt idx="17">
                  <c:v>5.1374472847575845</c:v>
                </c:pt>
                <c:pt idx="18">
                  <c:v>5.0426948410221026</c:v>
                </c:pt>
                <c:pt idx="19">
                  <c:v>4.9697436342558863</c:v>
                </c:pt>
                <c:pt idx="20">
                  <c:v>4.9010120744321624</c:v>
                </c:pt>
                <c:pt idx="21">
                  <c:v>4.8663392586121486</c:v>
                </c:pt>
                <c:pt idx="22">
                  <c:v>4.8688123126465461</c:v>
                </c:pt>
                <c:pt idx="23">
                  <c:v>4.9116700151306656</c:v>
                </c:pt>
                <c:pt idx="24">
                  <c:v>4.9984051029355703</c:v>
                </c:pt>
                <c:pt idx="25">
                  <c:v>4.9691346773605991</c:v>
                </c:pt>
                <c:pt idx="26">
                  <c:v>4.9006373302757869</c:v>
                </c:pt>
                <c:pt idx="27">
                  <c:v>4.8662206166384063</c:v>
                </c:pt>
                <c:pt idx="28">
                  <c:v>4.8689724178316585</c:v>
                </c:pt>
                <c:pt idx="29">
                  <c:v>4.9121329599141816</c:v>
                </c:pt>
                <c:pt idx="30">
                  <c:v>4.9148038238316243</c:v>
                </c:pt>
                <c:pt idx="31">
                  <c:v>4.8715129553855334</c:v>
                </c:pt>
                <c:pt idx="32">
                  <c:v>4.8646019677549619</c:v>
                </c:pt>
                <c:pt idx="33">
                  <c:v>4.897263527311698</c:v>
                </c:pt>
                <c:pt idx="34">
                  <c:v>4.8807515614500385</c:v>
                </c:pt>
                <c:pt idx="35">
                  <c:v>4.8626701251405642</c:v>
                </c:pt>
                <c:pt idx="36">
                  <c:v>4.883190470273866</c:v>
                </c:pt>
                <c:pt idx="37">
                  <c:v>4.8713295745603995</c:v>
                </c:pt>
                <c:pt idx="38">
                  <c:v>4.8646916856443188</c:v>
                </c:pt>
                <c:pt idx="39">
                  <c:v>4.8797867990050054</c:v>
                </c:pt>
              </c:numCache>
            </c:numRef>
          </c:yVal>
          <c:smooth val="0"/>
          <c:extLst>
            <c:ext xmlns:c16="http://schemas.microsoft.com/office/drawing/2014/chart" uri="{C3380CC4-5D6E-409C-BE32-E72D297353CC}">
              <c16:uniqueId val="{00000002-97C4-4DDF-B251-36756BBBAADD}"/>
            </c:ext>
          </c:extLst>
        </c:ser>
        <c:ser>
          <c:idx val="3"/>
          <c:order val="3"/>
          <c:spPr>
            <a:ln w="19050" cap="rnd">
              <a:solidFill>
                <a:schemeClr val="tx1"/>
              </a:solidFill>
              <a:prstDash val="solid"/>
              <a:round/>
            </a:ln>
            <a:effectLst/>
          </c:spPr>
          <c:marker>
            <c:symbol val="none"/>
          </c:marker>
          <c:xVal>
            <c:numRef>
              <c:f>'LOADED SS SIDES CL'!$AS$14:$AS$53</c:f>
              <c:numCache>
                <c:formatCode>General</c:formatCode>
                <c:ptCount val="40"/>
                <c:pt idx="0">
                  <c:v>0.05</c:v>
                </c:pt>
                <c:pt idx="1">
                  <c:v>0.1</c:v>
                </c:pt>
                <c:pt idx="2">
                  <c:v>0.15</c:v>
                </c:pt>
                <c:pt idx="3">
                  <c:v>0.2</c:v>
                </c:pt>
                <c:pt idx="4">
                  <c:v>0.25</c:v>
                </c:pt>
                <c:pt idx="5">
                  <c:v>0.3</c:v>
                </c:pt>
                <c:pt idx="6">
                  <c:v>0.35</c:v>
                </c:pt>
                <c:pt idx="7">
                  <c:v>0.4</c:v>
                </c:pt>
                <c:pt idx="8">
                  <c:v>0.45</c:v>
                </c:pt>
                <c:pt idx="9">
                  <c:v>0.5</c:v>
                </c:pt>
                <c:pt idx="10">
                  <c:v>0.55000000000000004</c:v>
                </c:pt>
                <c:pt idx="11">
                  <c:v>0.6</c:v>
                </c:pt>
                <c:pt idx="12">
                  <c:v>0.65</c:v>
                </c:pt>
                <c:pt idx="13">
                  <c:v>0.7</c:v>
                </c:pt>
                <c:pt idx="14">
                  <c:v>0.75</c:v>
                </c:pt>
                <c:pt idx="15">
                  <c:v>0.8</c:v>
                </c:pt>
                <c:pt idx="16">
                  <c:v>0.85</c:v>
                </c:pt>
                <c:pt idx="17">
                  <c:v>0.9</c:v>
                </c:pt>
                <c:pt idx="18">
                  <c:v>0.95</c:v>
                </c:pt>
                <c:pt idx="19">
                  <c:v>1</c:v>
                </c:pt>
                <c:pt idx="20">
                  <c:v>1.07</c:v>
                </c:pt>
                <c:pt idx="21">
                  <c:v>1.1449000000000003</c:v>
                </c:pt>
                <c:pt idx="22">
                  <c:v>1.2250430000000003</c:v>
                </c:pt>
                <c:pt idx="23">
                  <c:v>1.3107960100000005</c:v>
                </c:pt>
                <c:pt idx="24">
                  <c:v>1.4025517307000006</c:v>
                </c:pt>
                <c:pt idx="25">
                  <c:v>1.5007303518490009</c:v>
                </c:pt>
                <c:pt idx="26">
                  <c:v>1.6057814764784311</c:v>
                </c:pt>
                <c:pt idx="27">
                  <c:v>1.7181861798319216</c:v>
                </c:pt>
                <c:pt idx="28">
                  <c:v>1.838459212420156</c:v>
                </c:pt>
                <c:pt idx="29">
                  <c:v>1.9671513572895669</c:v>
                </c:pt>
                <c:pt idx="30">
                  <c:v>2.1048519522998368</c:v>
                </c:pt>
                <c:pt idx="31">
                  <c:v>2.2521915889608257</c:v>
                </c:pt>
                <c:pt idx="32">
                  <c:v>2.4098450001880836</c:v>
                </c:pt>
                <c:pt idx="33">
                  <c:v>2.5785341502012495</c:v>
                </c:pt>
                <c:pt idx="34">
                  <c:v>2.7590315407153372</c:v>
                </c:pt>
                <c:pt idx="35">
                  <c:v>2.9521637485654111</c:v>
                </c:pt>
                <c:pt idx="36">
                  <c:v>3.1588152109649901</c:v>
                </c:pt>
                <c:pt idx="37">
                  <c:v>3.3799322757325401</c:v>
                </c:pt>
                <c:pt idx="38">
                  <c:v>3.6165275350338177</c:v>
                </c:pt>
                <c:pt idx="39">
                  <c:v>3.8696844624861853</c:v>
                </c:pt>
              </c:numCache>
            </c:numRef>
          </c:xVal>
          <c:yVal>
            <c:numRef>
              <c:f>'LOADED SS SIDES CL'!$FZ$160:$FZ$199</c:f>
              <c:numCache>
                <c:formatCode>0.0</c:formatCode>
                <c:ptCount val="40"/>
                <c:pt idx="0">
                  <c:v>4.9558849361537156</c:v>
                </c:pt>
                <c:pt idx="1">
                  <c:v>4.8295126270209092</c:v>
                </c:pt>
                <c:pt idx="2">
                  <c:v>4.6449426049001801</c:v>
                </c:pt>
                <c:pt idx="3">
                  <c:v>4.4314306180117047</c:v>
                </c:pt>
                <c:pt idx="4">
                  <c:v>4.2163381049514239</c:v>
                </c:pt>
                <c:pt idx="5">
                  <c:v>4.020434486800422</c:v>
                </c:pt>
                <c:pt idx="6">
                  <c:v>3.8568607328709179</c:v>
                </c:pt>
                <c:pt idx="7">
                  <c:v>3.7323247770618848</c:v>
                </c:pt>
                <c:pt idx="8">
                  <c:v>3.6490231364891383</c:v>
                </c:pt>
                <c:pt idx="9">
                  <c:v>3.6064068719852735</c:v>
                </c:pt>
                <c:pt idx="10">
                  <c:v>3.6024833550682964</c:v>
                </c:pt>
                <c:pt idx="11">
                  <c:v>3.6346563850492921</c:v>
                </c:pt>
                <c:pt idx="12">
                  <c:v>3.7002154138446288</c:v>
                </c:pt>
                <c:pt idx="13">
                  <c:v>3.7965920023144295</c:v>
                </c:pt>
                <c:pt idx="14">
                  <c:v>3.7894926928728165</c:v>
                </c:pt>
                <c:pt idx="15">
                  <c:v>3.7323247770618848</c:v>
                </c:pt>
                <c:pt idx="16">
                  <c:v>3.6855073417333406</c:v>
                </c:pt>
                <c:pt idx="17">
                  <c:v>3.6490231364891383</c:v>
                </c:pt>
                <c:pt idx="18">
                  <c:v>3.6227319042374031</c:v>
                </c:pt>
                <c:pt idx="19">
                  <c:v>3.6064068719852735</c:v>
                </c:pt>
                <c:pt idx="20">
                  <c:v>3.5997467194995498</c:v>
                </c:pt>
                <c:pt idx="21">
                  <c:v>3.6126270000016922</c:v>
                </c:pt>
                <c:pt idx="22">
                  <c:v>3.6480449837853546</c:v>
                </c:pt>
                <c:pt idx="23">
                  <c:v>3.6668113689041237</c:v>
                </c:pt>
                <c:pt idx="24">
                  <c:v>3.6295444268981369</c:v>
                </c:pt>
                <c:pt idx="25">
                  <c:v>3.6062959951279838</c:v>
                </c:pt>
                <c:pt idx="26">
                  <c:v>3.5997661047713674</c:v>
                </c:pt>
                <c:pt idx="27">
                  <c:v>3.6127976335069341</c:v>
                </c:pt>
                <c:pt idx="28">
                  <c:v>3.6377163091326872</c:v>
                </c:pt>
                <c:pt idx="29">
                  <c:v>3.6106868017064868</c:v>
                </c:pt>
                <c:pt idx="30">
                  <c:v>3.5996822835350999</c:v>
                </c:pt>
                <c:pt idx="31">
                  <c:v>3.6075089491797581</c:v>
                </c:pt>
                <c:pt idx="32">
                  <c:v>3.6171906044479138</c:v>
                </c:pt>
                <c:pt idx="33">
                  <c:v>3.6011222933277187</c:v>
                </c:pt>
                <c:pt idx="34">
                  <c:v>3.6030335634115747</c:v>
                </c:pt>
                <c:pt idx="35">
                  <c:v>3.6105471156381985</c:v>
                </c:pt>
                <c:pt idx="36">
                  <c:v>3.5996678872000292</c:v>
                </c:pt>
                <c:pt idx="37">
                  <c:v>3.6076405607481141</c:v>
                </c:pt>
                <c:pt idx="38">
                  <c:v>3.6009255791844414</c:v>
                </c:pt>
                <c:pt idx="39">
                  <c:v>3.603360295387676</c:v>
                </c:pt>
              </c:numCache>
            </c:numRef>
          </c:yVal>
          <c:smooth val="0"/>
          <c:extLst>
            <c:ext xmlns:c16="http://schemas.microsoft.com/office/drawing/2014/chart" uri="{C3380CC4-5D6E-409C-BE32-E72D297353CC}">
              <c16:uniqueId val="{00000003-97C4-4DDF-B251-36756BBBAADD}"/>
            </c:ext>
          </c:extLst>
        </c:ser>
        <c:ser>
          <c:idx val="4"/>
          <c:order val="4"/>
          <c:spPr>
            <a:ln w="19050" cap="rnd">
              <a:solidFill>
                <a:schemeClr val="tx1"/>
              </a:solidFill>
              <a:prstDash val="solid"/>
              <a:round/>
            </a:ln>
            <a:effectLst/>
          </c:spPr>
          <c:marker>
            <c:symbol val="none"/>
          </c:marker>
          <c:xVal>
            <c:numRef>
              <c:f>'LOADED SS SIDES CL'!$AS$14:$AS$53</c:f>
              <c:numCache>
                <c:formatCode>General</c:formatCode>
                <c:ptCount val="40"/>
                <c:pt idx="0">
                  <c:v>0.05</c:v>
                </c:pt>
                <c:pt idx="1">
                  <c:v>0.1</c:v>
                </c:pt>
                <c:pt idx="2">
                  <c:v>0.15</c:v>
                </c:pt>
                <c:pt idx="3">
                  <c:v>0.2</c:v>
                </c:pt>
                <c:pt idx="4">
                  <c:v>0.25</c:v>
                </c:pt>
                <c:pt idx="5">
                  <c:v>0.3</c:v>
                </c:pt>
                <c:pt idx="6">
                  <c:v>0.35</c:v>
                </c:pt>
                <c:pt idx="7">
                  <c:v>0.4</c:v>
                </c:pt>
                <c:pt idx="8">
                  <c:v>0.45</c:v>
                </c:pt>
                <c:pt idx="9">
                  <c:v>0.5</c:v>
                </c:pt>
                <c:pt idx="10">
                  <c:v>0.55000000000000004</c:v>
                </c:pt>
                <c:pt idx="11">
                  <c:v>0.6</c:v>
                </c:pt>
                <c:pt idx="12">
                  <c:v>0.65</c:v>
                </c:pt>
                <c:pt idx="13">
                  <c:v>0.7</c:v>
                </c:pt>
                <c:pt idx="14">
                  <c:v>0.75</c:v>
                </c:pt>
                <c:pt idx="15">
                  <c:v>0.8</c:v>
                </c:pt>
                <c:pt idx="16">
                  <c:v>0.85</c:v>
                </c:pt>
                <c:pt idx="17">
                  <c:v>0.9</c:v>
                </c:pt>
                <c:pt idx="18">
                  <c:v>0.95</c:v>
                </c:pt>
                <c:pt idx="19">
                  <c:v>1</c:v>
                </c:pt>
                <c:pt idx="20">
                  <c:v>1.07</c:v>
                </c:pt>
                <c:pt idx="21">
                  <c:v>1.1449000000000003</c:v>
                </c:pt>
                <c:pt idx="22">
                  <c:v>1.2250430000000003</c:v>
                </c:pt>
                <c:pt idx="23">
                  <c:v>1.3107960100000005</c:v>
                </c:pt>
                <c:pt idx="24">
                  <c:v>1.4025517307000006</c:v>
                </c:pt>
                <c:pt idx="25">
                  <c:v>1.5007303518490009</c:v>
                </c:pt>
                <c:pt idx="26">
                  <c:v>1.6057814764784311</c:v>
                </c:pt>
                <c:pt idx="27">
                  <c:v>1.7181861798319216</c:v>
                </c:pt>
                <c:pt idx="28">
                  <c:v>1.838459212420156</c:v>
                </c:pt>
                <c:pt idx="29">
                  <c:v>1.9671513572895669</c:v>
                </c:pt>
                <c:pt idx="30">
                  <c:v>2.1048519522998368</c:v>
                </c:pt>
                <c:pt idx="31">
                  <c:v>2.2521915889608257</c:v>
                </c:pt>
                <c:pt idx="32">
                  <c:v>2.4098450001880836</c:v>
                </c:pt>
                <c:pt idx="33">
                  <c:v>2.5785341502012495</c:v>
                </c:pt>
                <c:pt idx="34">
                  <c:v>2.7590315407153372</c:v>
                </c:pt>
                <c:pt idx="35">
                  <c:v>2.9521637485654111</c:v>
                </c:pt>
                <c:pt idx="36">
                  <c:v>3.1588152109649901</c:v>
                </c:pt>
                <c:pt idx="37">
                  <c:v>3.3799322757325401</c:v>
                </c:pt>
                <c:pt idx="38">
                  <c:v>3.6165275350338177</c:v>
                </c:pt>
                <c:pt idx="39">
                  <c:v>3.8696844624861853</c:v>
                </c:pt>
              </c:numCache>
            </c:numRef>
          </c:xVal>
          <c:yVal>
            <c:numRef>
              <c:f>'LOADED SS SIDES CL'!$FZ$207:$FZ$246</c:f>
              <c:numCache>
                <c:formatCode>0.0</c:formatCode>
                <c:ptCount val="40"/>
                <c:pt idx="0">
                  <c:v>2.4926653338224312</c:v>
                </c:pt>
                <c:pt idx="1">
                  <c:v>2.4722536663714259</c:v>
                </c:pt>
                <c:pt idx="2">
                  <c:v>2.4418643314221318</c:v>
                </c:pt>
                <c:pt idx="3">
                  <c:v>2.4061610651550218</c:v>
                </c:pt>
                <c:pt idx="4">
                  <c:v>2.3703531170322578</c:v>
                </c:pt>
                <c:pt idx="5">
                  <c:v>2.3393959501059669</c:v>
                </c:pt>
                <c:pt idx="6">
                  <c:v>2.3174617115711889</c:v>
                </c:pt>
                <c:pt idx="7">
                  <c:v>2.3077140854974316</c:v>
                </c:pt>
                <c:pt idx="8">
                  <c:v>2.31231756550181</c:v>
                </c:pt>
                <c:pt idx="9">
                  <c:v>2.3325810364460842</c:v>
                </c:pt>
                <c:pt idx="10">
                  <c:v>2.3539850466007102</c:v>
                </c:pt>
                <c:pt idx="11">
                  <c:v>2.3393959501059669</c:v>
                </c:pt>
                <c:pt idx="12">
                  <c:v>2.327078808031064</c:v>
                </c:pt>
                <c:pt idx="13">
                  <c:v>2.3174617115711889</c:v>
                </c:pt>
                <c:pt idx="14">
                  <c:v>2.3109071363469669</c:v>
                </c:pt>
                <c:pt idx="15">
                  <c:v>2.3077140854974316</c:v>
                </c:pt>
                <c:pt idx="16">
                  <c:v>2.3081222672024815</c:v>
                </c:pt>
                <c:pt idx="17">
                  <c:v>2.31231756550181</c:v>
                </c:pt>
                <c:pt idx="18">
                  <c:v>2.3204381911711232</c:v>
                </c:pt>
                <c:pt idx="19">
                  <c:v>2.3235538640897744</c:v>
                </c:pt>
                <c:pt idx="20">
                  <c:v>2.3154009265236923</c:v>
                </c:pt>
                <c:pt idx="21">
                  <c:v>2.3097214093000176</c:v>
                </c:pt>
                <c:pt idx="22">
                  <c:v>2.3074396571080333</c:v>
                </c:pt>
                <c:pt idx="23">
                  <c:v>2.3096426566516746</c:v>
                </c:pt>
                <c:pt idx="24">
                  <c:v>2.3172549787490091</c:v>
                </c:pt>
                <c:pt idx="25">
                  <c:v>2.3108713035030739</c:v>
                </c:pt>
                <c:pt idx="26">
                  <c:v>2.3076375761178474</c:v>
                </c:pt>
                <c:pt idx="27">
                  <c:v>2.3085988439378933</c:v>
                </c:pt>
                <c:pt idx="28">
                  <c:v>2.3124876611889569</c:v>
                </c:pt>
                <c:pt idx="29">
                  <c:v>2.3082131227534002</c:v>
                </c:pt>
                <c:pt idx="30">
                  <c:v>2.307804715555859</c:v>
                </c:pt>
                <c:pt idx="31">
                  <c:v>2.3108356330204263</c:v>
                </c:pt>
                <c:pt idx="32">
                  <c:v>2.3076281567577128</c:v>
                </c:pt>
                <c:pt idx="33">
                  <c:v>2.3086237991814009</c:v>
                </c:pt>
                <c:pt idx="34">
                  <c:v>2.3081466665131858</c:v>
                </c:pt>
                <c:pt idx="35">
                  <c:v>2.3078576213969262</c:v>
                </c:pt>
                <c:pt idx="36">
                  <c:v>2.3080842219359279</c:v>
                </c:pt>
                <c:pt idx="37">
                  <c:v>2.3079130593443957</c:v>
                </c:pt>
                <c:pt idx="38">
                  <c:v>2.3128382691894589</c:v>
                </c:pt>
                <c:pt idx="39">
                  <c:v>2.3242086266447424</c:v>
                </c:pt>
              </c:numCache>
            </c:numRef>
          </c:yVal>
          <c:smooth val="0"/>
          <c:extLst>
            <c:ext xmlns:c16="http://schemas.microsoft.com/office/drawing/2014/chart" uri="{C3380CC4-5D6E-409C-BE32-E72D297353CC}">
              <c16:uniqueId val="{00000004-97C4-4DDF-B251-36756BBBAADD}"/>
            </c:ext>
          </c:extLst>
        </c:ser>
        <c:ser>
          <c:idx val="5"/>
          <c:order val="5"/>
          <c:spPr>
            <a:ln w="19050" cap="rnd">
              <a:solidFill>
                <a:schemeClr val="tx1"/>
              </a:solidFill>
              <a:round/>
            </a:ln>
            <a:effectLst/>
          </c:spPr>
          <c:marker>
            <c:symbol val="none"/>
          </c:marker>
          <c:xVal>
            <c:numRef>
              <c:f>'LOADED SS SIDES CL'!$AS$14:$AS$53</c:f>
              <c:numCache>
                <c:formatCode>General</c:formatCode>
                <c:ptCount val="40"/>
                <c:pt idx="0">
                  <c:v>0.05</c:v>
                </c:pt>
                <c:pt idx="1">
                  <c:v>0.1</c:v>
                </c:pt>
                <c:pt idx="2">
                  <c:v>0.15</c:v>
                </c:pt>
                <c:pt idx="3">
                  <c:v>0.2</c:v>
                </c:pt>
                <c:pt idx="4">
                  <c:v>0.25</c:v>
                </c:pt>
                <c:pt idx="5">
                  <c:v>0.3</c:v>
                </c:pt>
                <c:pt idx="6">
                  <c:v>0.35</c:v>
                </c:pt>
                <c:pt idx="7">
                  <c:v>0.4</c:v>
                </c:pt>
                <c:pt idx="8">
                  <c:v>0.45</c:v>
                </c:pt>
                <c:pt idx="9">
                  <c:v>0.5</c:v>
                </c:pt>
                <c:pt idx="10">
                  <c:v>0.55000000000000004</c:v>
                </c:pt>
                <c:pt idx="11">
                  <c:v>0.6</c:v>
                </c:pt>
                <c:pt idx="12">
                  <c:v>0.65</c:v>
                </c:pt>
                <c:pt idx="13">
                  <c:v>0.7</c:v>
                </c:pt>
                <c:pt idx="14">
                  <c:v>0.75</c:v>
                </c:pt>
                <c:pt idx="15">
                  <c:v>0.8</c:v>
                </c:pt>
                <c:pt idx="16">
                  <c:v>0.85</c:v>
                </c:pt>
                <c:pt idx="17">
                  <c:v>0.9</c:v>
                </c:pt>
                <c:pt idx="18">
                  <c:v>0.95</c:v>
                </c:pt>
                <c:pt idx="19">
                  <c:v>1</c:v>
                </c:pt>
                <c:pt idx="20">
                  <c:v>1.07</c:v>
                </c:pt>
                <c:pt idx="21">
                  <c:v>1.1449000000000003</c:v>
                </c:pt>
                <c:pt idx="22">
                  <c:v>1.2250430000000003</c:v>
                </c:pt>
                <c:pt idx="23">
                  <c:v>1.3107960100000005</c:v>
                </c:pt>
                <c:pt idx="24">
                  <c:v>1.4025517307000006</c:v>
                </c:pt>
                <c:pt idx="25">
                  <c:v>1.5007303518490009</c:v>
                </c:pt>
                <c:pt idx="26">
                  <c:v>1.6057814764784311</c:v>
                </c:pt>
                <c:pt idx="27">
                  <c:v>1.7181861798319216</c:v>
                </c:pt>
                <c:pt idx="28">
                  <c:v>1.838459212420156</c:v>
                </c:pt>
                <c:pt idx="29">
                  <c:v>1.9671513572895669</c:v>
                </c:pt>
                <c:pt idx="30">
                  <c:v>2.1048519522998368</c:v>
                </c:pt>
                <c:pt idx="31">
                  <c:v>2.2521915889608257</c:v>
                </c:pt>
                <c:pt idx="32">
                  <c:v>2.4098450001880836</c:v>
                </c:pt>
                <c:pt idx="33">
                  <c:v>2.5785341502012495</c:v>
                </c:pt>
                <c:pt idx="34">
                  <c:v>2.7590315407153372</c:v>
                </c:pt>
                <c:pt idx="35">
                  <c:v>2.9521637485654111</c:v>
                </c:pt>
                <c:pt idx="36">
                  <c:v>3.1588152109649901</c:v>
                </c:pt>
                <c:pt idx="37">
                  <c:v>3.3799322757325401</c:v>
                </c:pt>
                <c:pt idx="38">
                  <c:v>3.6165275350338177</c:v>
                </c:pt>
                <c:pt idx="39">
                  <c:v>3.8696844624861853</c:v>
                </c:pt>
              </c:numCache>
            </c:numRef>
          </c:xVal>
          <c:yVal>
            <c:numRef>
              <c:f>'LOADED SS SIDES CL'!$FZ$253:$FZ$292</c:f>
              <c:numCache>
                <c:formatCode>0.0</c:formatCode>
                <c:ptCount val="40"/>
                <c:pt idx="0">
                  <c:v>1.2499321805184309</c:v>
                </c:pt>
                <c:pt idx="1">
                  <c:v>1.2499444443746643</c:v>
                </c:pt>
                <c:pt idx="2">
                  <c:v>1.2499650094401249</c:v>
                </c:pt>
                <c:pt idx="3">
                  <c:v>1.2499940636120608</c:v>
                </c:pt>
                <c:pt idx="4">
                  <c:v>1.2500318698190775</c:v>
                </c:pt>
                <c:pt idx="5">
                  <c:v>1.2500787658780386</c:v>
                </c:pt>
                <c:pt idx="6">
                  <c:v>1.2501351642887921</c:v>
                </c:pt>
                <c:pt idx="7">
                  <c:v>1.2502015519523348</c:v>
                </c:pt>
                <c:pt idx="8">
                  <c:v>1.2502784897964305</c:v>
                </c:pt>
                <c:pt idx="9">
                  <c:v>1.2503666122919375</c:v>
                </c:pt>
                <c:pt idx="10">
                  <c:v>1.2504666268431155</c:v>
                </c:pt>
                <c:pt idx="11">
                  <c:v>1.2505793130360199</c:v>
                </c:pt>
                <c:pt idx="12">
                  <c:v>1.2507055217306213</c:v>
                </c:pt>
                <c:pt idx="13">
                  <c:v>1.2508461739844046</c:v>
                </c:pt>
                <c:pt idx="14">
                  <c:v>1.2510022597978572</c:v>
                </c:pt>
                <c:pt idx="15">
                  <c:v>1.2511748366751823</c:v>
                </c:pt>
                <c:pt idx="16">
                  <c:v>1.2513650279967428</c:v>
                </c:pt>
                <c:pt idx="17">
                  <c:v>1.2515740212029483</c:v>
                </c:pt>
                <c:pt idx="18">
                  <c:v>1.2518030657924439</c:v>
                </c:pt>
                <c:pt idx="19">
                  <c:v>1.2520534711404192</c:v>
                </c:pt>
                <c:pt idx="20">
                  <c:v>1.2524425378108011</c:v>
                </c:pt>
                <c:pt idx="21">
                  <c:v>1.2529126393690577</c:v>
                </c:pt>
                <c:pt idx="22">
                  <c:v>1.2534828692451856</c:v>
                </c:pt>
                <c:pt idx="23">
                  <c:v>1.2541771988860775</c:v>
                </c:pt>
                <c:pt idx="24">
                  <c:v>1.2550257490436914</c:v>
                </c:pt>
                <c:pt idx="25">
                  <c:v>1.2560663755584045</c:v>
                </c:pt>
                <c:pt idx="26">
                  <c:v>1.2573466357384651</c:v>
                </c:pt>
                <c:pt idx="27">
                  <c:v>1.2589262099164735</c:v>
                </c:pt>
                <c:pt idx="28">
                  <c:v>1.2608798600575555</c:v>
                </c:pt>
                <c:pt idx="29">
                  <c:v>1.2633010122769546</c:v>
                </c:pt>
                <c:pt idx="30">
                  <c:v>1.2663060514102602</c:v>
                </c:pt>
                <c:pt idx="31">
                  <c:v>1.2700394117988896</c:v>
                </c:pt>
                <c:pt idx="32">
                  <c:v>1.2746795376357893</c:v>
                </c:pt>
                <c:pt idx="33">
                  <c:v>1.2804457672994023</c:v>
                </c:pt>
                <c:pt idx="34">
                  <c:v>1.2876061685947171</c:v>
                </c:pt>
                <c:pt idx="35">
                  <c:v>1.2964863165857734</c:v>
                </c:pt>
                <c:pt idx="36">
                  <c:v>1.3074789656103079</c:v>
                </c:pt>
                <c:pt idx="37">
                  <c:v>1.321054527500614</c:v>
                </c:pt>
                <c:pt idx="38">
                  <c:v>1.33777223706087</c:v>
                </c:pt>
                <c:pt idx="39">
                  <c:v>1.3582918737307323</c:v>
                </c:pt>
              </c:numCache>
            </c:numRef>
          </c:yVal>
          <c:smooth val="0"/>
          <c:extLst>
            <c:ext xmlns:c16="http://schemas.microsoft.com/office/drawing/2014/chart" uri="{C3380CC4-5D6E-409C-BE32-E72D297353CC}">
              <c16:uniqueId val="{00000005-97C4-4DDF-B251-36756BBBAADD}"/>
            </c:ext>
          </c:extLst>
        </c:ser>
        <c:ser>
          <c:idx val="6"/>
          <c:order val="6"/>
          <c:spPr>
            <a:ln w="19050" cap="rnd">
              <a:solidFill>
                <a:schemeClr val="tx1"/>
              </a:solidFill>
              <a:round/>
            </a:ln>
            <a:effectLst/>
          </c:spPr>
          <c:marker>
            <c:symbol val="none"/>
          </c:marker>
          <c:xVal>
            <c:numRef>
              <c:f>'LOADED SS SIDES CL'!$AS$14:$AS$53</c:f>
              <c:numCache>
                <c:formatCode>General</c:formatCode>
                <c:ptCount val="40"/>
                <c:pt idx="0">
                  <c:v>0.05</c:v>
                </c:pt>
                <c:pt idx="1">
                  <c:v>0.1</c:v>
                </c:pt>
                <c:pt idx="2">
                  <c:v>0.15</c:v>
                </c:pt>
                <c:pt idx="3">
                  <c:v>0.2</c:v>
                </c:pt>
                <c:pt idx="4">
                  <c:v>0.25</c:v>
                </c:pt>
                <c:pt idx="5">
                  <c:v>0.3</c:v>
                </c:pt>
                <c:pt idx="6">
                  <c:v>0.35</c:v>
                </c:pt>
                <c:pt idx="7">
                  <c:v>0.4</c:v>
                </c:pt>
                <c:pt idx="8">
                  <c:v>0.45</c:v>
                </c:pt>
                <c:pt idx="9">
                  <c:v>0.5</c:v>
                </c:pt>
                <c:pt idx="10">
                  <c:v>0.55000000000000004</c:v>
                </c:pt>
                <c:pt idx="11">
                  <c:v>0.6</c:v>
                </c:pt>
                <c:pt idx="12">
                  <c:v>0.65</c:v>
                </c:pt>
                <c:pt idx="13">
                  <c:v>0.7</c:v>
                </c:pt>
                <c:pt idx="14">
                  <c:v>0.75</c:v>
                </c:pt>
                <c:pt idx="15">
                  <c:v>0.8</c:v>
                </c:pt>
                <c:pt idx="16">
                  <c:v>0.85</c:v>
                </c:pt>
                <c:pt idx="17">
                  <c:v>0.9</c:v>
                </c:pt>
                <c:pt idx="18">
                  <c:v>0.95</c:v>
                </c:pt>
                <c:pt idx="19">
                  <c:v>1</c:v>
                </c:pt>
                <c:pt idx="20">
                  <c:v>1.07</c:v>
                </c:pt>
                <c:pt idx="21">
                  <c:v>1.1449000000000003</c:v>
                </c:pt>
                <c:pt idx="22">
                  <c:v>1.2250430000000003</c:v>
                </c:pt>
                <c:pt idx="23">
                  <c:v>1.3107960100000005</c:v>
                </c:pt>
                <c:pt idx="24">
                  <c:v>1.4025517307000006</c:v>
                </c:pt>
                <c:pt idx="25">
                  <c:v>1.5007303518490009</c:v>
                </c:pt>
                <c:pt idx="26">
                  <c:v>1.6057814764784311</c:v>
                </c:pt>
                <c:pt idx="27">
                  <c:v>1.7181861798319216</c:v>
                </c:pt>
                <c:pt idx="28">
                  <c:v>1.838459212420156</c:v>
                </c:pt>
                <c:pt idx="29">
                  <c:v>1.9671513572895669</c:v>
                </c:pt>
                <c:pt idx="30">
                  <c:v>2.1048519522998368</c:v>
                </c:pt>
                <c:pt idx="31">
                  <c:v>2.2521915889608257</c:v>
                </c:pt>
                <c:pt idx="32">
                  <c:v>2.4098450001880836</c:v>
                </c:pt>
                <c:pt idx="33">
                  <c:v>2.5785341502012495</c:v>
                </c:pt>
                <c:pt idx="34">
                  <c:v>2.7590315407153372</c:v>
                </c:pt>
                <c:pt idx="35">
                  <c:v>2.9521637485654111</c:v>
                </c:pt>
                <c:pt idx="36">
                  <c:v>3.1588152109649901</c:v>
                </c:pt>
                <c:pt idx="37">
                  <c:v>3.3799322757325401</c:v>
                </c:pt>
                <c:pt idx="38">
                  <c:v>3.6165275350338177</c:v>
                </c:pt>
                <c:pt idx="39">
                  <c:v>3.8696844624861853</c:v>
                </c:pt>
              </c:numCache>
            </c:numRef>
          </c:xVal>
          <c:yVal>
            <c:numRef>
              <c:f>'LOADED SS SIDES CL'!$FZ$298:$FZ$337</c:f>
              <c:numCache>
                <c:formatCode>0.0</c:formatCode>
                <c:ptCount val="40"/>
                <c:pt idx="0">
                  <c:v>1.0000053443800079</c:v>
                </c:pt>
                <c:pt idx="1">
                  <c:v>1.0000444318434258</c:v>
                </c:pt>
                <c:pt idx="2">
                  <c:v>1.0001096425952769</c:v>
                </c:pt>
                <c:pt idx="3">
                  <c:v>1.0002010741355376</c:v>
                </c:pt>
                <c:pt idx="4">
                  <c:v>1.0003188630209638</c:v>
                </c:pt>
                <c:pt idx="5">
                  <c:v>1.0004631849111456</c:v>
                </c:pt>
                <c:pt idx="6">
                  <c:v>1.0006342546129452</c:v>
                </c:pt>
                <c:pt idx="7">
                  <c:v>1.0008323261132173</c:v>
                </c:pt>
                <c:pt idx="8">
                  <c:v>1.0010576925884376</c:v>
                </c:pt>
                <c:pt idx="9">
                  <c:v>1.0013106863791221</c:v>
                </c:pt>
                <c:pt idx="10">
                  <c:v>1.0015916789166825</c:v>
                </c:pt>
                <c:pt idx="11">
                  <c:v>1.0019010805906186</c:v>
                </c:pt>
                <c:pt idx="12">
                  <c:v>1.0022393405446832</c:v>
                </c:pt>
                <c:pt idx="13">
                  <c:v>1.0026069463917722</c:v>
                </c:pt>
                <c:pt idx="14">
                  <c:v>1.0030044238387719</c:v>
                </c:pt>
                <c:pt idx="15">
                  <c:v>1.0034323362142943</c:v>
                </c:pt>
                <c:pt idx="16">
                  <c:v>1.0038912838941239</c:v>
                </c:pt>
                <c:pt idx="17">
                  <c:v>1.004381903621139</c:v>
                </c:pt>
                <c:pt idx="18">
                  <c:v>1.0049048677184578</c:v>
                </c:pt>
                <c:pt idx="19">
                  <c:v>1.0054608831964225</c:v>
                </c:pt>
                <c:pt idx="20">
                  <c:v>1.0062962477119071</c:v>
                </c:pt>
                <c:pt idx="21">
                  <c:v>1.0072658690805687</c:v>
                </c:pt>
                <c:pt idx="22">
                  <c:v>1.0083932045561386</c:v>
                </c:pt>
                <c:pt idx="23">
                  <c:v>1.0097062874139129</c:v>
                </c:pt>
                <c:pt idx="24">
                  <c:v>1.0112387159036027</c:v>
                </c:pt>
                <c:pt idx="25">
                  <c:v>1.0130308653157927</c:v>
                </c:pt>
                <c:pt idx="26">
                  <c:v>1.0151313700902893</c:v>
                </c:pt>
                <c:pt idx="27">
                  <c:v>1.0175989301259896</c:v>
                </c:pt>
                <c:pt idx="28">
                  <c:v>1.0205045025980084</c:v>
                </c:pt>
                <c:pt idx="29">
                  <c:v>1.0239339470772202</c:v>
                </c:pt>
                <c:pt idx="30">
                  <c:v>1.0279911968122015</c:v>
                </c:pt>
                <c:pt idx="31">
                  <c:v>1.0328020317140143</c:v>
                </c:pt>
                <c:pt idx="32">
                  <c:v>1.0385185277770845</c:v>
                </c:pt>
                <c:pt idx="33">
                  <c:v>1.0453242522453885</c:v>
                </c:pt>
                <c:pt idx="34">
                  <c:v>1.0534402628503072</c:v>
                </c:pt>
                <c:pt idx="35">
                  <c:v>1.0631319524752185</c:v>
                </c:pt>
                <c:pt idx="36">
                  <c:v>1.0747167581529868</c:v>
                </c:pt>
                <c:pt idx="37">
                  <c:v>1.0885727273036989</c:v>
                </c:pt>
                <c:pt idx="38">
                  <c:v>1.1051479083253282</c:v>
                </c:pt>
                <c:pt idx="39">
                  <c:v>1.1249705128066672</c:v>
                </c:pt>
              </c:numCache>
            </c:numRef>
          </c:yVal>
          <c:smooth val="0"/>
          <c:extLst>
            <c:ext xmlns:c16="http://schemas.microsoft.com/office/drawing/2014/chart" uri="{C3380CC4-5D6E-409C-BE32-E72D297353CC}">
              <c16:uniqueId val="{00000006-97C4-4DDF-B251-36756BBBAADD}"/>
            </c:ext>
          </c:extLst>
        </c:ser>
        <c:dLbls>
          <c:showLegendKey val="0"/>
          <c:showVal val="0"/>
          <c:showCatName val="0"/>
          <c:showSerName val="0"/>
          <c:showPercent val="0"/>
          <c:showBubbleSize val="0"/>
        </c:dLbls>
        <c:axId val="471793071"/>
        <c:axId val="471798479"/>
      </c:scatterChart>
      <c:valAx>
        <c:axId val="471793071"/>
        <c:scaling>
          <c:orientation val="minMax"/>
          <c:max val="3.5"/>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a/b</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798479"/>
        <c:crosses val="autoZero"/>
        <c:crossBetween val="midCat"/>
        <c:majorUnit val="0.5"/>
      </c:valAx>
      <c:valAx>
        <c:axId val="471798479"/>
        <c:scaling>
          <c:orientation val="minMax"/>
          <c:max val="15"/>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K</a:t>
                </a:r>
                <a:r>
                  <a:rPr lang="en-US" baseline="-25000"/>
                  <a:t>M</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793071"/>
        <c:crosses val="autoZero"/>
        <c:crossBetween val="midCat"/>
        <c:majorUnit val="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spPr>
            <a:ln w="19050" cap="rnd">
              <a:solidFill>
                <a:schemeClr val="tx1"/>
              </a:solidFill>
              <a:prstDash val="solid"/>
              <a:round/>
            </a:ln>
            <a:effectLst/>
          </c:spPr>
          <c:marker>
            <c:symbol val="none"/>
          </c:marker>
          <c:xVal>
            <c:numRef>
              <c:f>'LOADED CL SIDES SS'!$AS$14:$AS$53</c:f>
              <c:numCache>
                <c:formatCode>General</c:formatCode>
                <c:ptCount val="40"/>
                <c:pt idx="0">
                  <c:v>0.05</c:v>
                </c:pt>
                <c:pt idx="1">
                  <c:v>0.1</c:v>
                </c:pt>
                <c:pt idx="2">
                  <c:v>0.15</c:v>
                </c:pt>
                <c:pt idx="3">
                  <c:v>0.2</c:v>
                </c:pt>
                <c:pt idx="4">
                  <c:v>0.25</c:v>
                </c:pt>
                <c:pt idx="5">
                  <c:v>0.3</c:v>
                </c:pt>
                <c:pt idx="6">
                  <c:v>0.35</c:v>
                </c:pt>
                <c:pt idx="7">
                  <c:v>0.4</c:v>
                </c:pt>
                <c:pt idx="8">
                  <c:v>0.45</c:v>
                </c:pt>
                <c:pt idx="9">
                  <c:v>0.5</c:v>
                </c:pt>
                <c:pt idx="10">
                  <c:v>0.55000000000000004</c:v>
                </c:pt>
                <c:pt idx="11">
                  <c:v>0.6</c:v>
                </c:pt>
                <c:pt idx="12">
                  <c:v>0.65</c:v>
                </c:pt>
                <c:pt idx="13">
                  <c:v>0.7</c:v>
                </c:pt>
                <c:pt idx="14">
                  <c:v>0.75</c:v>
                </c:pt>
                <c:pt idx="15">
                  <c:v>0.8</c:v>
                </c:pt>
                <c:pt idx="16">
                  <c:v>0.85</c:v>
                </c:pt>
                <c:pt idx="17">
                  <c:v>0.9</c:v>
                </c:pt>
                <c:pt idx="18">
                  <c:v>0.95</c:v>
                </c:pt>
                <c:pt idx="19">
                  <c:v>1</c:v>
                </c:pt>
                <c:pt idx="20">
                  <c:v>1.07</c:v>
                </c:pt>
                <c:pt idx="21">
                  <c:v>1.1449000000000003</c:v>
                </c:pt>
                <c:pt idx="22">
                  <c:v>1.2250430000000003</c:v>
                </c:pt>
                <c:pt idx="23">
                  <c:v>1.3107960100000005</c:v>
                </c:pt>
                <c:pt idx="24">
                  <c:v>1.4025517307000006</c:v>
                </c:pt>
                <c:pt idx="25">
                  <c:v>1.5007303518490009</c:v>
                </c:pt>
                <c:pt idx="26">
                  <c:v>1.6057814764784311</c:v>
                </c:pt>
                <c:pt idx="27">
                  <c:v>1.7181861798319216</c:v>
                </c:pt>
                <c:pt idx="28">
                  <c:v>1.838459212420156</c:v>
                </c:pt>
                <c:pt idx="29">
                  <c:v>1.9671513572895669</c:v>
                </c:pt>
                <c:pt idx="30">
                  <c:v>2.1048519522998368</c:v>
                </c:pt>
                <c:pt idx="31">
                  <c:v>2.2521915889608257</c:v>
                </c:pt>
                <c:pt idx="32">
                  <c:v>2.4098450001880836</c:v>
                </c:pt>
                <c:pt idx="33">
                  <c:v>2.5785341502012495</c:v>
                </c:pt>
                <c:pt idx="34">
                  <c:v>2.7590315407153372</c:v>
                </c:pt>
                <c:pt idx="35">
                  <c:v>2.9521637485654111</c:v>
                </c:pt>
                <c:pt idx="36">
                  <c:v>3.1588152109649901</c:v>
                </c:pt>
                <c:pt idx="37">
                  <c:v>3.3799322757325401</c:v>
                </c:pt>
                <c:pt idx="38">
                  <c:v>3.6165275350338177</c:v>
                </c:pt>
                <c:pt idx="39">
                  <c:v>3.8696844624861853</c:v>
                </c:pt>
              </c:numCache>
            </c:numRef>
          </c:xVal>
          <c:yVal>
            <c:numRef>
              <c:f>'LOADED CL SIDES SS'!$FZ$14:$FZ$53</c:f>
              <c:numCache>
                <c:formatCode>0.0</c:formatCode>
                <c:ptCount val="40"/>
                <c:pt idx="0">
                  <c:v>1381.6469967002756</c:v>
                </c:pt>
                <c:pt idx="1">
                  <c:v>386.62848157637239</c:v>
                </c:pt>
                <c:pt idx="2">
                  <c:v>176.70724105757077</c:v>
                </c:pt>
                <c:pt idx="3">
                  <c:v>101.06918624922889</c:v>
                </c:pt>
                <c:pt idx="4">
                  <c:v>65.675775333086492</c:v>
                </c:pt>
                <c:pt idx="5">
                  <c:v>46.355135000501889</c:v>
                </c:pt>
                <c:pt idx="6">
                  <c:v>34.681014862689153</c:v>
                </c:pt>
                <c:pt idx="7">
                  <c:v>27.101685921551184</c:v>
                </c:pt>
                <c:pt idx="8">
                  <c:v>21.911221045764908</c:v>
                </c:pt>
                <c:pt idx="9">
                  <c:v>18.207990019307793</c:v>
                </c:pt>
                <c:pt idx="10">
                  <c:v>15.479234910429678</c:v>
                </c:pt>
                <c:pt idx="11">
                  <c:v>13.4159437946025</c:v>
                </c:pt>
                <c:pt idx="12">
                  <c:v>11.822917325977038</c:v>
                </c:pt>
                <c:pt idx="13">
                  <c:v>10.571947347484484</c:v>
                </c:pt>
                <c:pt idx="14">
                  <c:v>9.5760141336911779</c:v>
                </c:pt>
                <c:pt idx="15">
                  <c:v>8.774373635202565</c:v>
                </c:pt>
                <c:pt idx="16">
                  <c:v>8.1235828740201654</c:v>
                </c:pt>
                <c:pt idx="17">
                  <c:v>7.5919076144503128</c:v>
                </c:pt>
                <c:pt idx="18">
                  <c:v>7.1557304381295816</c:v>
                </c:pt>
                <c:pt idx="19">
                  <c:v>6.7971814520148506</c:v>
                </c:pt>
                <c:pt idx="20">
                  <c:v>6.4000994819167438</c:v>
                </c:pt>
                <c:pt idx="21">
                  <c:v>6.0827290770111739</c:v>
                </c:pt>
                <c:pt idx="22">
                  <c:v>5.839266011076341</c:v>
                </c:pt>
                <c:pt idx="23">
                  <c:v>5.665257646268353</c:v>
                </c:pt>
                <c:pt idx="24">
                  <c:v>5.5575221725659381</c:v>
                </c:pt>
                <c:pt idx="25">
                  <c:v>5.5140909405599201</c:v>
                </c:pt>
                <c:pt idx="26">
                  <c:v>5.534172880240269</c:v>
                </c:pt>
                <c:pt idx="27">
                  <c:v>5.4162910630261836</c:v>
                </c:pt>
                <c:pt idx="28">
                  <c:v>5.1505731435236406</c:v>
                </c:pt>
                <c:pt idx="29">
                  <c:v>4.9416868886930496</c:v>
                </c:pt>
                <c:pt idx="30">
                  <c:v>4.7858092808921473</c:v>
                </c:pt>
                <c:pt idx="31">
                  <c:v>4.6800875908475126</c:v>
                </c:pt>
                <c:pt idx="32">
                  <c:v>4.6225874941969742</c:v>
                </c:pt>
                <c:pt idx="33">
                  <c:v>4.6122579280636318</c:v>
                </c:pt>
                <c:pt idx="34">
                  <c:v>4.5967287587089549</c:v>
                </c:pt>
                <c:pt idx="35">
                  <c:v>4.4810448893956485</c:v>
                </c:pt>
                <c:pt idx="36">
                  <c:v>4.4099334066506684</c:v>
                </c:pt>
                <c:pt idx="37">
                  <c:v>4.3820933990274167</c:v>
                </c:pt>
                <c:pt idx="38">
                  <c:v>4.3970167444478596</c:v>
                </c:pt>
                <c:pt idx="39">
                  <c:v>4.316650792674281</c:v>
                </c:pt>
              </c:numCache>
            </c:numRef>
          </c:yVal>
          <c:smooth val="0"/>
          <c:extLst>
            <c:ext xmlns:c16="http://schemas.microsoft.com/office/drawing/2014/chart" uri="{C3380CC4-5D6E-409C-BE32-E72D297353CC}">
              <c16:uniqueId val="{00000000-BFCA-488C-9058-8D4BD713FA0A}"/>
            </c:ext>
          </c:extLst>
        </c:ser>
        <c:ser>
          <c:idx val="1"/>
          <c:order val="1"/>
          <c:spPr>
            <a:ln w="19050" cap="rnd">
              <a:solidFill>
                <a:schemeClr val="tx1"/>
              </a:solidFill>
              <a:prstDash val="solid"/>
              <a:round/>
            </a:ln>
            <a:effectLst/>
          </c:spPr>
          <c:marker>
            <c:symbol val="none"/>
          </c:marker>
          <c:xVal>
            <c:numRef>
              <c:f>'LOADED CL SIDES SS'!$AS$14:$AS$53</c:f>
              <c:numCache>
                <c:formatCode>General</c:formatCode>
                <c:ptCount val="40"/>
                <c:pt idx="0">
                  <c:v>0.05</c:v>
                </c:pt>
                <c:pt idx="1">
                  <c:v>0.1</c:v>
                </c:pt>
                <c:pt idx="2">
                  <c:v>0.15</c:v>
                </c:pt>
                <c:pt idx="3">
                  <c:v>0.2</c:v>
                </c:pt>
                <c:pt idx="4">
                  <c:v>0.25</c:v>
                </c:pt>
                <c:pt idx="5">
                  <c:v>0.3</c:v>
                </c:pt>
                <c:pt idx="6">
                  <c:v>0.35</c:v>
                </c:pt>
                <c:pt idx="7">
                  <c:v>0.4</c:v>
                </c:pt>
                <c:pt idx="8">
                  <c:v>0.45</c:v>
                </c:pt>
                <c:pt idx="9">
                  <c:v>0.5</c:v>
                </c:pt>
                <c:pt idx="10">
                  <c:v>0.55000000000000004</c:v>
                </c:pt>
                <c:pt idx="11">
                  <c:v>0.6</c:v>
                </c:pt>
                <c:pt idx="12">
                  <c:v>0.65</c:v>
                </c:pt>
                <c:pt idx="13">
                  <c:v>0.7</c:v>
                </c:pt>
                <c:pt idx="14">
                  <c:v>0.75</c:v>
                </c:pt>
                <c:pt idx="15">
                  <c:v>0.8</c:v>
                </c:pt>
                <c:pt idx="16">
                  <c:v>0.85</c:v>
                </c:pt>
                <c:pt idx="17">
                  <c:v>0.9</c:v>
                </c:pt>
                <c:pt idx="18">
                  <c:v>0.95</c:v>
                </c:pt>
                <c:pt idx="19">
                  <c:v>1</c:v>
                </c:pt>
                <c:pt idx="20">
                  <c:v>1.07</c:v>
                </c:pt>
                <c:pt idx="21">
                  <c:v>1.1449000000000003</c:v>
                </c:pt>
                <c:pt idx="22">
                  <c:v>1.2250430000000003</c:v>
                </c:pt>
                <c:pt idx="23">
                  <c:v>1.3107960100000005</c:v>
                </c:pt>
                <c:pt idx="24">
                  <c:v>1.4025517307000006</c:v>
                </c:pt>
                <c:pt idx="25">
                  <c:v>1.5007303518490009</c:v>
                </c:pt>
                <c:pt idx="26">
                  <c:v>1.6057814764784311</c:v>
                </c:pt>
                <c:pt idx="27">
                  <c:v>1.7181861798319216</c:v>
                </c:pt>
                <c:pt idx="28">
                  <c:v>1.838459212420156</c:v>
                </c:pt>
                <c:pt idx="29">
                  <c:v>1.9671513572895669</c:v>
                </c:pt>
                <c:pt idx="30">
                  <c:v>2.1048519522998368</c:v>
                </c:pt>
                <c:pt idx="31">
                  <c:v>2.2521915889608257</c:v>
                </c:pt>
                <c:pt idx="32">
                  <c:v>2.4098450001880836</c:v>
                </c:pt>
                <c:pt idx="33">
                  <c:v>2.5785341502012495</c:v>
                </c:pt>
                <c:pt idx="34">
                  <c:v>2.7590315407153372</c:v>
                </c:pt>
                <c:pt idx="35">
                  <c:v>2.9521637485654111</c:v>
                </c:pt>
                <c:pt idx="36">
                  <c:v>3.1588152109649901</c:v>
                </c:pt>
                <c:pt idx="37">
                  <c:v>3.3799322757325401</c:v>
                </c:pt>
                <c:pt idx="38">
                  <c:v>3.6165275350338177</c:v>
                </c:pt>
                <c:pt idx="39">
                  <c:v>3.8696844624861853</c:v>
                </c:pt>
              </c:numCache>
            </c:numRef>
          </c:xVal>
          <c:yVal>
            <c:numRef>
              <c:f>'LOADED CL SIDES SS'!$FZ$63:$FZ$102</c:f>
              <c:numCache>
                <c:formatCode>0.0</c:formatCode>
                <c:ptCount val="40"/>
                <c:pt idx="0">
                  <c:v>19.772721572696074</c:v>
                </c:pt>
                <c:pt idx="1">
                  <c:v>19.156208684318223</c:v>
                </c:pt>
                <c:pt idx="2">
                  <c:v>18.201913029451628</c:v>
                </c:pt>
                <c:pt idx="3">
                  <c:v>17.020932159966524</c:v>
                </c:pt>
                <c:pt idx="4">
                  <c:v>15.730639323229967</c:v>
                </c:pt>
                <c:pt idx="5">
                  <c:v>14.428029890588002</c:v>
                </c:pt>
                <c:pt idx="6">
                  <c:v>13.180718505629581</c:v>
                </c:pt>
                <c:pt idx="7">
                  <c:v>12.028770824777974</c:v>
                </c:pt>
                <c:pt idx="8">
                  <c:v>10.991018511754307</c:v>
                </c:pt>
                <c:pt idx="9">
                  <c:v>10.071957243117147</c:v>
                </c:pt>
                <c:pt idx="10">
                  <c:v>9.2674559460775328</c:v>
                </c:pt>
                <c:pt idx="11">
                  <c:v>8.568840599162824</c:v>
                </c:pt>
                <c:pt idx="12">
                  <c:v>7.9655384246929017</c:v>
                </c:pt>
                <c:pt idx="13">
                  <c:v>7.4466523146068919</c:v>
                </c:pt>
                <c:pt idx="14">
                  <c:v>7.0018171309177273</c:v>
                </c:pt>
                <c:pt idx="15">
                  <c:v>6.6216072083965507</c:v>
                </c:pt>
                <c:pt idx="16">
                  <c:v>6.2976799330931241</c:v>
                </c:pt>
                <c:pt idx="17">
                  <c:v>6.0227738743279753</c:v>
                </c:pt>
                <c:pt idx="18">
                  <c:v>5.7906336544140196</c:v>
                </c:pt>
                <c:pt idx="19">
                  <c:v>5.5959036243947535</c:v>
                </c:pt>
                <c:pt idx="20">
                  <c:v>5.3775602984163706</c:v>
                </c:pt>
                <c:pt idx="21">
                  <c:v>5.2036110420382728</c:v>
                </c:pt>
                <c:pt idx="22">
                  <c:v>5.0746975497100291</c:v>
                </c:pt>
                <c:pt idx="23">
                  <c:v>4.9915930388024243</c:v>
                </c:pt>
                <c:pt idx="24">
                  <c:v>4.9553220735627512</c:v>
                </c:pt>
                <c:pt idx="25">
                  <c:v>4.9672751522317498</c:v>
                </c:pt>
                <c:pt idx="26">
                  <c:v>4.8130652086956669</c:v>
                </c:pt>
                <c:pt idx="27">
                  <c:v>4.6145570608888571</c:v>
                </c:pt>
                <c:pt idx="28">
                  <c:v>4.4527980758740728</c:v>
                </c:pt>
                <c:pt idx="29">
                  <c:v>4.3274872913939202</c:v>
                </c:pt>
                <c:pt idx="30">
                  <c:v>4.2384801523290729</c:v>
                </c:pt>
                <c:pt idx="31">
                  <c:v>4.1858728289481109</c:v>
                </c:pt>
                <c:pt idx="32">
                  <c:v>4.1700797342499563</c:v>
                </c:pt>
                <c:pt idx="33">
                  <c:v>4.1605284676913667</c:v>
                </c:pt>
                <c:pt idx="34">
                  <c:v>4.0631861530332349</c:v>
                </c:pt>
                <c:pt idx="35">
                  <c:v>3.9994830753295001</c:v>
                </c:pt>
                <c:pt idx="36">
                  <c:v>3.9695369745224522</c:v>
                </c:pt>
                <c:pt idx="37">
                  <c:v>3.973817925169409</c:v>
                </c:pt>
                <c:pt idx="38">
                  <c:v>3.9173770509561248</c:v>
                </c:pt>
                <c:pt idx="39">
                  <c:v>3.8716574696482517</c:v>
                </c:pt>
              </c:numCache>
            </c:numRef>
          </c:yVal>
          <c:smooth val="0"/>
          <c:extLst>
            <c:ext xmlns:c16="http://schemas.microsoft.com/office/drawing/2014/chart" uri="{C3380CC4-5D6E-409C-BE32-E72D297353CC}">
              <c16:uniqueId val="{00000001-BFCA-488C-9058-8D4BD713FA0A}"/>
            </c:ext>
          </c:extLst>
        </c:ser>
        <c:ser>
          <c:idx val="2"/>
          <c:order val="2"/>
          <c:spPr>
            <a:ln w="19050" cap="rnd">
              <a:solidFill>
                <a:schemeClr val="tx1"/>
              </a:solidFill>
              <a:prstDash val="solid"/>
              <a:round/>
            </a:ln>
            <a:effectLst/>
          </c:spPr>
          <c:marker>
            <c:symbol val="none"/>
          </c:marker>
          <c:xVal>
            <c:numRef>
              <c:f>'LOADED CL SIDES SS'!$AS$14:$AS$53</c:f>
              <c:numCache>
                <c:formatCode>General</c:formatCode>
                <c:ptCount val="40"/>
                <c:pt idx="0">
                  <c:v>0.05</c:v>
                </c:pt>
                <c:pt idx="1">
                  <c:v>0.1</c:v>
                </c:pt>
                <c:pt idx="2">
                  <c:v>0.15</c:v>
                </c:pt>
                <c:pt idx="3">
                  <c:v>0.2</c:v>
                </c:pt>
                <c:pt idx="4">
                  <c:v>0.25</c:v>
                </c:pt>
                <c:pt idx="5">
                  <c:v>0.3</c:v>
                </c:pt>
                <c:pt idx="6">
                  <c:v>0.35</c:v>
                </c:pt>
                <c:pt idx="7">
                  <c:v>0.4</c:v>
                </c:pt>
                <c:pt idx="8">
                  <c:v>0.45</c:v>
                </c:pt>
                <c:pt idx="9">
                  <c:v>0.5</c:v>
                </c:pt>
                <c:pt idx="10">
                  <c:v>0.55000000000000004</c:v>
                </c:pt>
                <c:pt idx="11">
                  <c:v>0.6</c:v>
                </c:pt>
                <c:pt idx="12">
                  <c:v>0.65</c:v>
                </c:pt>
                <c:pt idx="13">
                  <c:v>0.7</c:v>
                </c:pt>
                <c:pt idx="14">
                  <c:v>0.75</c:v>
                </c:pt>
                <c:pt idx="15">
                  <c:v>0.8</c:v>
                </c:pt>
                <c:pt idx="16">
                  <c:v>0.85</c:v>
                </c:pt>
                <c:pt idx="17">
                  <c:v>0.9</c:v>
                </c:pt>
                <c:pt idx="18">
                  <c:v>0.95</c:v>
                </c:pt>
                <c:pt idx="19">
                  <c:v>1</c:v>
                </c:pt>
                <c:pt idx="20">
                  <c:v>1.07</c:v>
                </c:pt>
                <c:pt idx="21">
                  <c:v>1.1449000000000003</c:v>
                </c:pt>
                <c:pt idx="22">
                  <c:v>1.2250430000000003</c:v>
                </c:pt>
                <c:pt idx="23">
                  <c:v>1.3107960100000005</c:v>
                </c:pt>
                <c:pt idx="24">
                  <c:v>1.4025517307000006</c:v>
                </c:pt>
                <c:pt idx="25">
                  <c:v>1.5007303518490009</c:v>
                </c:pt>
                <c:pt idx="26">
                  <c:v>1.6057814764784311</c:v>
                </c:pt>
                <c:pt idx="27">
                  <c:v>1.7181861798319216</c:v>
                </c:pt>
                <c:pt idx="28">
                  <c:v>1.838459212420156</c:v>
                </c:pt>
                <c:pt idx="29">
                  <c:v>1.9671513572895669</c:v>
                </c:pt>
                <c:pt idx="30">
                  <c:v>2.1048519522998368</c:v>
                </c:pt>
                <c:pt idx="31">
                  <c:v>2.2521915889608257</c:v>
                </c:pt>
                <c:pt idx="32">
                  <c:v>2.4098450001880836</c:v>
                </c:pt>
                <c:pt idx="33">
                  <c:v>2.5785341502012495</c:v>
                </c:pt>
                <c:pt idx="34">
                  <c:v>2.7590315407153372</c:v>
                </c:pt>
                <c:pt idx="35">
                  <c:v>2.9521637485654111</c:v>
                </c:pt>
                <c:pt idx="36">
                  <c:v>3.1588152109649901</c:v>
                </c:pt>
                <c:pt idx="37">
                  <c:v>3.3799322757325401</c:v>
                </c:pt>
                <c:pt idx="38">
                  <c:v>3.6165275350338177</c:v>
                </c:pt>
                <c:pt idx="39">
                  <c:v>3.8696844624861853</c:v>
                </c:pt>
              </c:numCache>
            </c:numRef>
          </c:xVal>
          <c:yVal>
            <c:numRef>
              <c:f>'LOADED CL SIDES SS'!$FZ$112:$FZ$151</c:f>
              <c:numCache>
                <c:formatCode>0.0</c:formatCode>
                <c:ptCount val="40"/>
                <c:pt idx="0">
                  <c:v>9.9382804011567192</c:v>
                </c:pt>
                <c:pt idx="1">
                  <c:v>9.8060978225255564</c:v>
                </c:pt>
                <c:pt idx="2">
                  <c:v>9.5876627513343546</c:v>
                </c:pt>
                <c:pt idx="3">
                  <c:v>9.2940534380564923</c:v>
                </c:pt>
                <c:pt idx="4">
                  <c:v>8.9434543081140827</c:v>
                </c:pt>
                <c:pt idx="5">
                  <c:v>8.5563776805432337</c:v>
                </c:pt>
                <c:pt idx="6">
                  <c:v>8.1520491392416456</c:v>
                </c:pt>
                <c:pt idx="7">
                  <c:v>7.7465603629214588</c:v>
                </c:pt>
                <c:pt idx="8">
                  <c:v>7.3522694575177834</c:v>
                </c:pt>
                <c:pt idx="9">
                  <c:v>6.9779323074021837</c:v>
                </c:pt>
                <c:pt idx="10">
                  <c:v>6.6292021062698119</c:v>
                </c:pt>
                <c:pt idx="11">
                  <c:v>6.3092606264230335</c:v>
                </c:pt>
                <c:pt idx="12">
                  <c:v>6.0194405820344699</c:v>
                </c:pt>
                <c:pt idx="13">
                  <c:v>5.7597679334518102</c:v>
                </c:pt>
                <c:pt idx="14">
                  <c:v>5.5293987107065812</c:v>
                </c:pt>
                <c:pt idx="15">
                  <c:v>5.3269513086906368</c:v>
                </c:pt>
                <c:pt idx="16">
                  <c:v>5.1507478608443229</c:v>
                </c:pt>
                <c:pt idx="17">
                  <c:v>4.9989824538327348</c:v>
                </c:pt>
                <c:pt idx="18">
                  <c:v>4.8698335304643443</c:v>
                </c:pt>
                <c:pt idx="19">
                  <c:v>4.7615353886083938</c:v>
                </c:pt>
                <c:pt idx="20">
                  <c:v>4.6417954063492086</c:v>
                </c:pt>
                <c:pt idx="21">
                  <c:v>4.5506173757021271</c:v>
                </c:pt>
                <c:pt idx="22">
                  <c:v>4.4904129960964525</c:v>
                </c:pt>
                <c:pt idx="23">
                  <c:v>4.4636001820623212</c:v>
                </c:pt>
                <c:pt idx="24">
                  <c:v>4.4534023431388521</c:v>
                </c:pt>
                <c:pt idx="25">
                  <c:v>4.2864806773068356</c:v>
                </c:pt>
                <c:pt idx="26">
                  <c:v>4.1410895360326974</c:v>
                </c:pt>
                <c:pt idx="27">
                  <c:v>4.0187030335880536</c:v>
                </c:pt>
                <c:pt idx="28">
                  <c:v>3.9206559224324504</c:v>
                </c:pt>
                <c:pt idx="29">
                  <c:v>3.8482057479222767</c:v>
                </c:pt>
                <c:pt idx="30">
                  <c:v>3.8026025521779774</c:v>
                </c:pt>
                <c:pt idx="31">
                  <c:v>3.7851632635149906</c:v>
                </c:pt>
                <c:pt idx="32">
                  <c:v>3.7741806416530714</c:v>
                </c:pt>
                <c:pt idx="33">
                  <c:v>3.6943559293601966</c:v>
                </c:pt>
                <c:pt idx="34">
                  <c:v>3.639353878448587</c:v>
                </c:pt>
                <c:pt idx="35">
                  <c:v>3.6101820998889957</c:v>
                </c:pt>
                <c:pt idx="36">
                  <c:v>3.6079679592865168</c:v>
                </c:pt>
                <c:pt idx="37">
                  <c:v>3.5666910016052982</c:v>
                </c:pt>
                <c:pt idx="38">
                  <c:v>3.524997348754078</c:v>
                </c:pt>
                <c:pt idx="39">
                  <c:v>3.5085977447762398</c:v>
                </c:pt>
              </c:numCache>
            </c:numRef>
          </c:yVal>
          <c:smooth val="0"/>
          <c:extLst>
            <c:ext xmlns:c16="http://schemas.microsoft.com/office/drawing/2014/chart" uri="{C3380CC4-5D6E-409C-BE32-E72D297353CC}">
              <c16:uniqueId val="{00000002-BFCA-488C-9058-8D4BD713FA0A}"/>
            </c:ext>
          </c:extLst>
        </c:ser>
        <c:ser>
          <c:idx val="3"/>
          <c:order val="3"/>
          <c:spPr>
            <a:ln w="19050" cap="rnd">
              <a:solidFill>
                <a:schemeClr val="tx1"/>
              </a:solidFill>
              <a:prstDash val="solid"/>
              <a:round/>
            </a:ln>
            <a:effectLst/>
          </c:spPr>
          <c:marker>
            <c:symbol val="none"/>
          </c:marker>
          <c:xVal>
            <c:numRef>
              <c:f>'LOADED CL SIDES SS'!$AS$14:$AS$53</c:f>
              <c:numCache>
                <c:formatCode>General</c:formatCode>
                <c:ptCount val="40"/>
                <c:pt idx="0">
                  <c:v>0.05</c:v>
                </c:pt>
                <c:pt idx="1">
                  <c:v>0.1</c:v>
                </c:pt>
                <c:pt idx="2">
                  <c:v>0.15</c:v>
                </c:pt>
                <c:pt idx="3">
                  <c:v>0.2</c:v>
                </c:pt>
                <c:pt idx="4">
                  <c:v>0.25</c:v>
                </c:pt>
                <c:pt idx="5">
                  <c:v>0.3</c:v>
                </c:pt>
                <c:pt idx="6">
                  <c:v>0.35</c:v>
                </c:pt>
                <c:pt idx="7">
                  <c:v>0.4</c:v>
                </c:pt>
                <c:pt idx="8">
                  <c:v>0.45</c:v>
                </c:pt>
                <c:pt idx="9">
                  <c:v>0.5</c:v>
                </c:pt>
                <c:pt idx="10">
                  <c:v>0.55000000000000004</c:v>
                </c:pt>
                <c:pt idx="11">
                  <c:v>0.6</c:v>
                </c:pt>
                <c:pt idx="12">
                  <c:v>0.65</c:v>
                </c:pt>
                <c:pt idx="13">
                  <c:v>0.7</c:v>
                </c:pt>
                <c:pt idx="14">
                  <c:v>0.75</c:v>
                </c:pt>
                <c:pt idx="15">
                  <c:v>0.8</c:v>
                </c:pt>
                <c:pt idx="16">
                  <c:v>0.85</c:v>
                </c:pt>
                <c:pt idx="17">
                  <c:v>0.9</c:v>
                </c:pt>
                <c:pt idx="18">
                  <c:v>0.95</c:v>
                </c:pt>
                <c:pt idx="19">
                  <c:v>1</c:v>
                </c:pt>
                <c:pt idx="20">
                  <c:v>1.07</c:v>
                </c:pt>
                <c:pt idx="21">
                  <c:v>1.1449000000000003</c:v>
                </c:pt>
                <c:pt idx="22">
                  <c:v>1.2250430000000003</c:v>
                </c:pt>
                <c:pt idx="23">
                  <c:v>1.3107960100000005</c:v>
                </c:pt>
                <c:pt idx="24">
                  <c:v>1.4025517307000006</c:v>
                </c:pt>
                <c:pt idx="25">
                  <c:v>1.5007303518490009</c:v>
                </c:pt>
                <c:pt idx="26">
                  <c:v>1.6057814764784311</c:v>
                </c:pt>
                <c:pt idx="27">
                  <c:v>1.7181861798319216</c:v>
                </c:pt>
                <c:pt idx="28">
                  <c:v>1.838459212420156</c:v>
                </c:pt>
                <c:pt idx="29">
                  <c:v>1.9671513572895669</c:v>
                </c:pt>
                <c:pt idx="30">
                  <c:v>2.1048519522998368</c:v>
                </c:pt>
                <c:pt idx="31">
                  <c:v>2.2521915889608257</c:v>
                </c:pt>
                <c:pt idx="32">
                  <c:v>2.4098450001880836</c:v>
                </c:pt>
                <c:pt idx="33">
                  <c:v>2.5785341502012495</c:v>
                </c:pt>
                <c:pt idx="34">
                  <c:v>2.7590315407153372</c:v>
                </c:pt>
                <c:pt idx="35">
                  <c:v>2.9521637485654111</c:v>
                </c:pt>
                <c:pt idx="36">
                  <c:v>3.1588152109649901</c:v>
                </c:pt>
                <c:pt idx="37">
                  <c:v>3.3799322757325401</c:v>
                </c:pt>
                <c:pt idx="38">
                  <c:v>3.6165275350338177</c:v>
                </c:pt>
                <c:pt idx="39">
                  <c:v>3.8696844624861853</c:v>
                </c:pt>
              </c:numCache>
            </c:numRef>
          </c:xVal>
          <c:yVal>
            <c:numRef>
              <c:f>'LOADED CL SIDES SS'!$FZ$160:$FZ$199</c:f>
              <c:numCache>
                <c:formatCode>0.0</c:formatCode>
                <c:ptCount val="40"/>
                <c:pt idx="0">
                  <c:v>4.9946092180440154</c:v>
                </c:pt>
                <c:pt idx="1">
                  <c:v>4.9745961254354105</c:v>
                </c:pt>
                <c:pt idx="2">
                  <c:v>4.9390520031120904</c:v>
                </c:pt>
                <c:pt idx="3">
                  <c:v>4.8870359971850883</c:v>
                </c:pt>
                <c:pt idx="4">
                  <c:v>4.8194020448402819</c:v>
                </c:pt>
                <c:pt idx="5">
                  <c:v>4.7385357261326844</c:v>
                </c:pt>
                <c:pt idx="6">
                  <c:v>4.6476726771868959</c:v>
                </c:pt>
                <c:pt idx="7">
                  <c:v>4.5502973786008516</c:v>
                </c:pt>
                <c:pt idx="8">
                  <c:v>4.449751470324375</c:v>
                </c:pt>
                <c:pt idx="9">
                  <c:v>4.3490192798376341</c:v>
                </c:pt>
                <c:pt idx="10">
                  <c:v>4.2506322270424279</c:v>
                </c:pt>
                <c:pt idx="11">
                  <c:v>4.1566468622022006</c:v>
                </c:pt>
                <c:pt idx="12">
                  <c:v>4.0686664610254093</c:v>
                </c:pt>
                <c:pt idx="13">
                  <c:v>3.9878865407303481</c:v>
                </c:pt>
                <c:pt idx="14">
                  <c:v>3.9151513726120721</c:v>
                </c:pt>
                <c:pt idx="15">
                  <c:v>3.8510130826295264</c:v>
                </c:pt>
                <c:pt idx="16">
                  <c:v>3.7957881250182921</c:v>
                </c:pt>
                <c:pt idx="17">
                  <c:v>3.7496081982050984</c:v>
                </c:pt>
                <c:pt idx="18">
                  <c:v>3.7124642645173207</c:v>
                </c:pt>
                <c:pt idx="19">
                  <c:v>3.6842433877262315</c:v>
                </c:pt>
                <c:pt idx="20">
                  <c:v>3.6593592126663781</c:v>
                </c:pt>
                <c:pt idx="21">
                  <c:v>3.6047542014386535</c:v>
                </c:pt>
                <c:pt idx="22">
                  <c:v>3.5192670693056058</c:v>
                </c:pt>
                <c:pt idx="23">
                  <c:v>3.4385665912812953</c:v>
                </c:pt>
                <c:pt idx="24">
                  <c:v>3.3643893758862178</c:v>
                </c:pt>
                <c:pt idx="25">
                  <c:v>3.29852001210693</c:v>
                </c:pt>
                <c:pt idx="26">
                  <c:v>3.2427702507088645</c:v>
                </c:pt>
                <c:pt idx="27">
                  <c:v>3.1989663396363457</c:v>
                </c:pt>
                <c:pt idx="28">
                  <c:v>3.168946456518396</c:v>
                </c:pt>
                <c:pt idx="29">
                  <c:v>3.1545693417368659</c:v>
                </c:pt>
                <c:pt idx="30">
                  <c:v>3.1319281811832722</c:v>
                </c:pt>
                <c:pt idx="31">
                  <c:v>3.081776583681215</c:v>
                </c:pt>
                <c:pt idx="32">
                  <c:v>3.0443576617400905</c:v>
                </c:pt>
                <c:pt idx="33">
                  <c:v>3.0212803560940351</c:v>
                </c:pt>
                <c:pt idx="34">
                  <c:v>3.0141697291752831</c:v>
                </c:pt>
                <c:pt idx="35">
                  <c:v>2.9870462311479233</c:v>
                </c:pt>
                <c:pt idx="36">
                  <c:v>2.9558681760960752</c:v>
                </c:pt>
                <c:pt idx="37">
                  <c:v>2.9394476253585911</c:v>
                </c:pt>
                <c:pt idx="38">
                  <c:v>2.9392844394512894</c:v>
                </c:pt>
                <c:pt idx="39">
                  <c:v>2.9109203442063882</c:v>
                </c:pt>
              </c:numCache>
            </c:numRef>
          </c:yVal>
          <c:smooth val="0"/>
          <c:extLst>
            <c:ext xmlns:c16="http://schemas.microsoft.com/office/drawing/2014/chart" uri="{C3380CC4-5D6E-409C-BE32-E72D297353CC}">
              <c16:uniqueId val="{00000003-BFCA-488C-9058-8D4BD713FA0A}"/>
            </c:ext>
          </c:extLst>
        </c:ser>
        <c:ser>
          <c:idx val="4"/>
          <c:order val="4"/>
          <c:spPr>
            <a:ln w="19050" cap="rnd">
              <a:solidFill>
                <a:schemeClr val="tx1"/>
              </a:solidFill>
              <a:prstDash val="solid"/>
              <a:round/>
            </a:ln>
            <a:effectLst/>
          </c:spPr>
          <c:marker>
            <c:symbol val="none"/>
          </c:marker>
          <c:xVal>
            <c:numRef>
              <c:f>'LOADED CL SIDES SS'!$AS$14:$AS$53</c:f>
              <c:numCache>
                <c:formatCode>General</c:formatCode>
                <c:ptCount val="40"/>
                <c:pt idx="0">
                  <c:v>0.05</c:v>
                </c:pt>
                <c:pt idx="1">
                  <c:v>0.1</c:v>
                </c:pt>
                <c:pt idx="2">
                  <c:v>0.15</c:v>
                </c:pt>
                <c:pt idx="3">
                  <c:v>0.2</c:v>
                </c:pt>
                <c:pt idx="4">
                  <c:v>0.25</c:v>
                </c:pt>
                <c:pt idx="5">
                  <c:v>0.3</c:v>
                </c:pt>
                <c:pt idx="6">
                  <c:v>0.35</c:v>
                </c:pt>
                <c:pt idx="7">
                  <c:v>0.4</c:v>
                </c:pt>
                <c:pt idx="8">
                  <c:v>0.45</c:v>
                </c:pt>
                <c:pt idx="9">
                  <c:v>0.5</c:v>
                </c:pt>
                <c:pt idx="10">
                  <c:v>0.55000000000000004</c:v>
                </c:pt>
                <c:pt idx="11">
                  <c:v>0.6</c:v>
                </c:pt>
                <c:pt idx="12">
                  <c:v>0.65</c:v>
                </c:pt>
                <c:pt idx="13">
                  <c:v>0.7</c:v>
                </c:pt>
                <c:pt idx="14">
                  <c:v>0.75</c:v>
                </c:pt>
                <c:pt idx="15">
                  <c:v>0.8</c:v>
                </c:pt>
                <c:pt idx="16">
                  <c:v>0.85</c:v>
                </c:pt>
                <c:pt idx="17">
                  <c:v>0.9</c:v>
                </c:pt>
                <c:pt idx="18">
                  <c:v>0.95</c:v>
                </c:pt>
                <c:pt idx="19">
                  <c:v>1</c:v>
                </c:pt>
                <c:pt idx="20">
                  <c:v>1.07</c:v>
                </c:pt>
                <c:pt idx="21">
                  <c:v>1.1449000000000003</c:v>
                </c:pt>
                <c:pt idx="22">
                  <c:v>1.2250430000000003</c:v>
                </c:pt>
                <c:pt idx="23">
                  <c:v>1.3107960100000005</c:v>
                </c:pt>
                <c:pt idx="24">
                  <c:v>1.4025517307000006</c:v>
                </c:pt>
                <c:pt idx="25">
                  <c:v>1.5007303518490009</c:v>
                </c:pt>
                <c:pt idx="26">
                  <c:v>1.6057814764784311</c:v>
                </c:pt>
                <c:pt idx="27">
                  <c:v>1.7181861798319216</c:v>
                </c:pt>
                <c:pt idx="28">
                  <c:v>1.838459212420156</c:v>
                </c:pt>
                <c:pt idx="29">
                  <c:v>1.9671513572895669</c:v>
                </c:pt>
                <c:pt idx="30">
                  <c:v>2.1048519522998368</c:v>
                </c:pt>
                <c:pt idx="31">
                  <c:v>2.2521915889608257</c:v>
                </c:pt>
                <c:pt idx="32">
                  <c:v>2.4098450001880836</c:v>
                </c:pt>
                <c:pt idx="33">
                  <c:v>2.5785341502012495</c:v>
                </c:pt>
                <c:pt idx="34">
                  <c:v>2.7590315407153372</c:v>
                </c:pt>
                <c:pt idx="35">
                  <c:v>2.9521637485654111</c:v>
                </c:pt>
                <c:pt idx="36">
                  <c:v>3.1588152109649901</c:v>
                </c:pt>
                <c:pt idx="37">
                  <c:v>3.3799322757325401</c:v>
                </c:pt>
                <c:pt idx="38">
                  <c:v>3.6165275350338177</c:v>
                </c:pt>
                <c:pt idx="39">
                  <c:v>3.8696844624861853</c:v>
                </c:pt>
              </c:numCache>
            </c:numRef>
          </c:xVal>
          <c:yVal>
            <c:numRef>
              <c:f>'LOADED CL SIDES SS'!$FZ$207:$FZ$246</c:f>
              <c:numCache>
                <c:formatCode>0.0</c:formatCode>
                <c:ptCount val="40"/>
                <c:pt idx="0">
                  <c:v>2.4992009791385774</c:v>
                </c:pt>
                <c:pt idx="1">
                  <c:v>2.4972367788928302</c:v>
                </c:pt>
                <c:pt idx="2">
                  <c:v>2.4939693685960904</c:v>
                </c:pt>
                <c:pt idx="3">
                  <c:v>2.4894122352486545</c:v>
                </c:pt>
                <c:pt idx="4">
                  <c:v>2.4835912438779184</c:v>
                </c:pt>
                <c:pt idx="5">
                  <c:v>2.4765492304644146</c:v>
                </c:pt>
                <c:pt idx="6">
                  <c:v>2.4683494390520919</c:v>
                </c:pt>
                <c:pt idx="7">
                  <c:v>2.4590771261688382</c:v>
                </c:pt>
                <c:pt idx="8">
                  <c:v>2.4488391552027982</c:v>
                </c:pt>
                <c:pt idx="9">
                  <c:v>2.437761815212673</c:v>
                </c:pt>
                <c:pt idx="10">
                  <c:v>2.4259873419065596</c:v>
                </c:pt>
                <c:pt idx="11">
                  <c:v>2.4136696933835617</c:v>
                </c:pt>
                <c:pt idx="12">
                  <c:v>2.4009700865711925</c:v>
                </c:pt>
                <c:pt idx="13">
                  <c:v>2.3880526899074717</c:v>
                </c:pt>
                <c:pt idx="14">
                  <c:v>2.3750807404951484</c:v>
                </c:pt>
                <c:pt idx="15">
                  <c:v>2.3622132383837227</c:v>
                </c:pt>
                <c:pt idx="16">
                  <c:v>2.3496022795185936</c:v>
                </c:pt>
                <c:pt idx="17">
                  <c:v>2.3373910243720255</c:v>
                </c:pt>
                <c:pt idx="18">
                  <c:v>2.3257122580368979</c:v>
                </c:pt>
                <c:pt idx="19">
                  <c:v>2.3146874744219499</c:v>
                </c:pt>
                <c:pt idx="20">
                  <c:v>2.3005581394008408</c:v>
                </c:pt>
                <c:pt idx="21">
                  <c:v>2.2873916402623493</c:v>
                </c:pt>
                <c:pt idx="22">
                  <c:v>2.2758303302998444</c:v>
                </c:pt>
                <c:pt idx="23">
                  <c:v>2.2666349703116966</c:v>
                </c:pt>
                <c:pt idx="24">
                  <c:v>2.2489769913674804</c:v>
                </c:pt>
                <c:pt idx="25">
                  <c:v>2.2316662222599031</c:v>
                </c:pt>
                <c:pt idx="26">
                  <c:v>2.215677223122209</c:v>
                </c:pt>
                <c:pt idx="27">
                  <c:v>2.2017205044379589</c:v>
                </c:pt>
                <c:pt idx="28">
                  <c:v>2.1906130543271831</c:v>
                </c:pt>
                <c:pt idx="29">
                  <c:v>2.1832776524209931</c:v>
                </c:pt>
                <c:pt idx="30">
                  <c:v>2.1700156786886722</c:v>
                </c:pt>
                <c:pt idx="31">
                  <c:v>2.1554117423862906</c:v>
                </c:pt>
                <c:pt idx="32">
                  <c:v>2.144112635407506</c:v>
                </c:pt>
                <c:pt idx="33">
                  <c:v>2.1370662369942135</c:v>
                </c:pt>
                <c:pt idx="34">
                  <c:v>2.1305738859713572</c:v>
                </c:pt>
                <c:pt idx="35">
                  <c:v>2.118617515560564</c:v>
                </c:pt>
                <c:pt idx="36">
                  <c:v>2.1110163056694993</c:v>
                </c:pt>
                <c:pt idx="37">
                  <c:v>2.1087923466606115</c:v>
                </c:pt>
                <c:pt idx="38">
                  <c:v>2.0985578412544923</c:v>
                </c:pt>
                <c:pt idx="39">
                  <c:v>2.0931208303524236</c:v>
                </c:pt>
              </c:numCache>
            </c:numRef>
          </c:yVal>
          <c:smooth val="0"/>
          <c:extLst>
            <c:ext xmlns:c16="http://schemas.microsoft.com/office/drawing/2014/chart" uri="{C3380CC4-5D6E-409C-BE32-E72D297353CC}">
              <c16:uniqueId val="{00000004-BFCA-488C-9058-8D4BD713FA0A}"/>
            </c:ext>
          </c:extLst>
        </c:ser>
        <c:ser>
          <c:idx val="5"/>
          <c:order val="5"/>
          <c:spPr>
            <a:ln w="19050" cap="rnd">
              <a:solidFill>
                <a:schemeClr val="tx1"/>
              </a:solidFill>
              <a:round/>
            </a:ln>
            <a:effectLst/>
          </c:spPr>
          <c:marker>
            <c:symbol val="none"/>
          </c:marker>
          <c:xVal>
            <c:numRef>
              <c:f>'LOADED CL SIDES SS'!$AS$14:$AS$53</c:f>
              <c:numCache>
                <c:formatCode>General</c:formatCode>
                <c:ptCount val="40"/>
                <c:pt idx="0">
                  <c:v>0.05</c:v>
                </c:pt>
                <c:pt idx="1">
                  <c:v>0.1</c:v>
                </c:pt>
                <c:pt idx="2">
                  <c:v>0.15</c:v>
                </c:pt>
                <c:pt idx="3">
                  <c:v>0.2</c:v>
                </c:pt>
                <c:pt idx="4">
                  <c:v>0.25</c:v>
                </c:pt>
                <c:pt idx="5">
                  <c:v>0.3</c:v>
                </c:pt>
                <c:pt idx="6">
                  <c:v>0.35</c:v>
                </c:pt>
                <c:pt idx="7">
                  <c:v>0.4</c:v>
                </c:pt>
                <c:pt idx="8">
                  <c:v>0.45</c:v>
                </c:pt>
                <c:pt idx="9">
                  <c:v>0.5</c:v>
                </c:pt>
                <c:pt idx="10">
                  <c:v>0.55000000000000004</c:v>
                </c:pt>
                <c:pt idx="11">
                  <c:v>0.6</c:v>
                </c:pt>
                <c:pt idx="12">
                  <c:v>0.65</c:v>
                </c:pt>
                <c:pt idx="13">
                  <c:v>0.7</c:v>
                </c:pt>
                <c:pt idx="14">
                  <c:v>0.75</c:v>
                </c:pt>
                <c:pt idx="15">
                  <c:v>0.8</c:v>
                </c:pt>
                <c:pt idx="16">
                  <c:v>0.85</c:v>
                </c:pt>
                <c:pt idx="17">
                  <c:v>0.9</c:v>
                </c:pt>
                <c:pt idx="18">
                  <c:v>0.95</c:v>
                </c:pt>
                <c:pt idx="19">
                  <c:v>1</c:v>
                </c:pt>
                <c:pt idx="20">
                  <c:v>1.07</c:v>
                </c:pt>
                <c:pt idx="21">
                  <c:v>1.1449000000000003</c:v>
                </c:pt>
                <c:pt idx="22">
                  <c:v>1.2250430000000003</c:v>
                </c:pt>
                <c:pt idx="23">
                  <c:v>1.3107960100000005</c:v>
                </c:pt>
                <c:pt idx="24">
                  <c:v>1.4025517307000006</c:v>
                </c:pt>
                <c:pt idx="25">
                  <c:v>1.5007303518490009</c:v>
                </c:pt>
                <c:pt idx="26">
                  <c:v>1.6057814764784311</c:v>
                </c:pt>
                <c:pt idx="27">
                  <c:v>1.7181861798319216</c:v>
                </c:pt>
                <c:pt idx="28">
                  <c:v>1.838459212420156</c:v>
                </c:pt>
                <c:pt idx="29">
                  <c:v>1.9671513572895669</c:v>
                </c:pt>
                <c:pt idx="30">
                  <c:v>2.1048519522998368</c:v>
                </c:pt>
                <c:pt idx="31">
                  <c:v>2.2521915889608257</c:v>
                </c:pt>
                <c:pt idx="32">
                  <c:v>2.4098450001880836</c:v>
                </c:pt>
                <c:pt idx="33">
                  <c:v>2.5785341502012495</c:v>
                </c:pt>
                <c:pt idx="34">
                  <c:v>2.7590315407153372</c:v>
                </c:pt>
                <c:pt idx="35">
                  <c:v>2.9521637485654111</c:v>
                </c:pt>
                <c:pt idx="36">
                  <c:v>3.1588152109649901</c:v>
                </c:pt>
                <c:pt idx="37">
                  <c:v>3.3799322757325401</c:v>
                </c:pt>
                <c:pt idx="38">
                  <c:v>3.6165275350338177</c:v>
                </c:pt>
                <c:pt idx="39">
                  <c:v>3.8696844624861853</c:v>
                </c:pt>
              </c:numCache>
            </c:numRef>
          </c:xVal>
          <c:yVal>
            <c:numRef>
              <c:f>'LOADED CL SIDES SS'!$FZ$253:$FZ$292</c:f>
              <c:numCache>
                <c:formatCode>0.0</c:formatCode>
                <c:ptCount val="40"/>
                <c:pt idx="0">
                  <c:v>1.2499170506706534</c:v>
                </c:pt>
                <c:pt idx="1">
                  <c:v>1.2498839624041349</c:v>
                </c:pt>
                <c:pt idx="2">
                  <c:v>1.2498290650749857</c:v>
                </c:pt>
                <c:pt idx="3">
                  <c:v>1.2497527323937996</c:v>
                </c:pt>
                <c:pt idx="4">
                  <c:v>1.249655485637291</c:v>
                </c:pt>
                <c:pt idx="5">
                  <c:v>1.2495379917437919</c:v>
                </c:pt>
                <c:pt idx="6">
                  <c:v>1.249401060883969</c:v>
                </c:pt>
                <c:pt idx="7">
                  <c:v>1.2492456435211676</c:v>
                </c:pt>
                <c:pt idx="8">
                  <c:v>1.2490728269788278</c:v>
                </c:pt>
                <c:pt idx="9">
                  <c:v>1.2488838315353685</c:v>
                </c:pt>
                <c:pt idx="10">
                  <c:v>1.24868000606977</c:v>
                </c:pt>
                <c:pt idx="11">
                  <c:v>1.2484628232837549</c:v>
                </c:pt>
                <c:pt idx="12">
                  <c:v>1.2482338745289738</c:v>
                </c:pt>
                <c:pt idx="13">
                  <c:v>1.2479948642698808</c:v>
                </c:pt>
                <c:pt idx="14">
                  <c:v>1.2477476042150721</c:v>
                </c:pt>
                <c:pt idx="15">
                  <c:v>1.2474940071516087</c:v>
                </c:pt>
                <c:pt idx="16">
                  <c:v>1.247236080518402</c:v>
                </c:pt>
                <c:pt idx="17">
                  <c:v>1.2469759197559001</c:v>
                </c:pt>
                <c:pt idx="18">
                  <c:v>1.2467157014702093</c:v>
                </c:pt>
                <c:pt idx="19">
                  <c:v>1.246457676450299</c:v>
                </c:pt>
                <c:pt idx="20">
                  <c:v>1.2461045509295703</c:v>
                </c:pt>
                <c:pt idx="21">
                  <c:v>1.245712118146902</c:v>
                </c:pt>
                <c:pt idx="22">
                  <c:v>1.2452571266866022</c:v>
                </c:pt>
                <c:pt idx="23">
                  <c:v>1.2447815478009767</c:v>
                </c:pt>
                <c:pt idx="24">
                  <c:v>1.2442950416304148</c:v>
                </c:pt>
                <c:pt idx="25">
                  <c:v>1.24381194571482</c:v>
                </c:pt>
                <c:pt idx="26">
                  <c:v>1.2433526924075344</c:v>
                </c:pt>
                <c:pt idx="27">
                  <c:v>1.2428694480701692</c:v>
                </c:pt>
                <c:pt idx="28">
                  <c:v>1.2423069349010305</c:v>
                </c:pt>
                <c:pt idx="29">
                  <c:v>1.24179013887963</c:v>
                </c:pt>
                <c:pt idx="30">
                  <c:v>1.2413582808676624</c:v>
                </c:pt>
                <c:pt idx="31">
                  <c:v>1.2410635263663528</c:v>
                </c:pt>
                <c:pt idx="32">
                  <c:v>1.2409740383563834</c:v>
                </c:pt>
                <c:pt idx="33">
                  <c:v>1.2411774919550838</c:v>
                </c:pt>
                <c:pt idx="34">
                  <c:v>1.2417850445894136</c:v>
                </c:pt>
                <c:pt idx="35">
                  <c:v>1.2429357296899166</c:v>
                </c:pt>
                <c:pt idx="36">
                  <c:v>1.2448012136778985</c:v>
                </c:pt>
                <c:pt idx="37">
                  <c:v>1.2475908291444398</c:v>
                </c:pt>
                <c:pt idx="38">
                  <c:v>1.2515567771225113</c:v>
                </c:pt>
                <c:pt idx="39">
                  <c:v>1.2569993848806085</c:v>
                </c:pt>
              </c:numCache>
            </c:numRef>
          </c:yVal>
          <c:smooth val="0"/>
          <c:extLst>
            <c:ext xmlns:c16="http://schemas.microsoft.com/office/drawing/2014/chart" uri="{C3380CC4-5D6E-409C-BE32-E72D297353CC}">
              <c16:uniqueId val="{00000005-BFCA-488C-9058-8D4BD713FA0A}"/>
            </c:ext>
          </c:extLst>
        </c:ser>
        <c:ser>
          <c:idx val="6"/>
          <c:order val="6"/>
          <c:spPr>
            <a:ln w="19050" cap="rnd">
              <a:solidFill>
                <a:schemeClr val="tx1"/>
              </a:solidFill>
              <a:round/>
            </a:ln>
            <a:effectLst/>
          </c:spPr>
          <c:marker>
            <c:symbol val="none"/>
          </c:marker>
          <c:xVal>
            <c:numRef>
              <c:f>'LOADED CL SIDES SS'!$AS$14:$AS$53</c:f>
              <c:numCache>
                <c:formatCode>General</c:formatCode>
                <c:ptCount val="40"/>
                <c:pt idx="0">
                  <c:v>0.05</c:v>
                </c:pt>
                <c:pt idx="1">
                  <c:v>0.1</c:v>
                </c:pt>
                <c:pt idx="2">
                  <c:v>0.15</c:v>
                </c:pt>
                <c:pt idx="3">
                  <c:v>0.2</c:v>
                </c:pt>
                <c:pt idx="4">
                  <c:v>0.25</c:v>
                </c:pt>
                <c:pt idx="5">
                  <c:v>0.3</c:v>
                </c:pt>
                <c:pt idx="6">
                  <c:v>0.35</c:v>
                </c:pt>
                <c:pt idx="7">
                  <c:v>0.4</c:v>
                </c:pt>
                <c:pt idx="8">
                  <c:v>0.45</c:v>
                </c:pt>
                <c:pt idx="9">
                  <c:v>0.5</c:v>
                </c:pt>
                <c:pt idx="10">
                  <c:v>0.55000000000000004</c:v>
                </c:pt>
                <c:pt idx="11">
                  <c:v>0.6</c:v>
                </c:pt>
                <c:pt idx="12">
                  <c:v>0.65</c:v>
                </c:pt>
                <c:pt idx="13">
                  <c:v>0.7</c:v>
                </c:pt>
                <c:pt idx="14">
                  <c:v>0.75</c:v>
                </c:pt>
                <c:pt idx="15">
                  <c:v>0.8</c:v>
                </c:pt>
                <c:pt idx="16">
                  <c:v>0.85</c:v>
                </c:pt>
                <c:pt idx="17">
                  <c:v>0.9</c:v>
                </c:pt>
                <c:pt idx="18">
                  <c:v>0.95</c:v>
                </c:pt>
                <c:pt idx="19">
                  <c:v>1</c:v>
                </c:pt>
                <c:pt idx="20">
                  <c:v>1.07</c:v>
                </c:pt>
                <c:pt idx="21">
                  <c:v>1.1449000000000003</c:v>
                </c:pt>
                <c:pt idx="22">
                  <c:v>1.2250430000000003</c:v>
                </c:pt>
                <c:pt idx="23">
                  <c:v>1.3107960100000005</c:v>
                </c:pt>
                <c:pt idx="24">
                  <c:v>1.4025517307000006</c:v>
                </c:pt>
                <c:pt idx="25">
                  <c:v>1.5007303518490009</c:v>
                </c:pt>
                <c:pt idx="26">
                  <c:v>1.6057814764784311</c:v>
                </c:pt>
                <c:pt idx="27">
                  <c:v>1.7181861798319216</c:v>
                </c:pt>
                <c:pt idx="28">
                  <c:v>1.838459212420156</c:v>
                </c:pt>
                <c:pt idx="29">
                  <c:v>1.9671513572895669</c:v>
                </c:pt>
                <c:pt idx="30">
                  <c:v>2.1048519522998368</c:v>
                </c:pt>
                <c:pt idx="31">
                  <c:v>2.2521915889608257</c:v>
                </c:pt>
                <c:pt idx="32">
                  <c:v>2.4098450001880836</c:v>
                </c:pt>
                <c:pt idx="33">
                  <c:v>2.5785341502012495</c:v>
                </c:pt>
                <c:pt idx="34">
                  <c:v>2.7590315407153372</c:v>
                </c:pt>
                <c:pt idx="35">
                  <c:v>2.9521637485654111</c:v>
                </c:pt>
                <c:pt idx="36">
                  <c:v>3.1588152109649901</c:v>
                </c:pt>
                <c:pt idx="37">
                  <c:v>3.3799322757325401</c:v>
                </c:pt>
                <c:pt idx="38">
                  <c:v>3.6165275350338177</c:v>
                </c:pt>
                <c:pt idx="39">
                  <c:v>3.8696844624861853</c:v>
                </c:pt>
              </c:numCache>
            </c:numRef>
          </c:xVal>
          <c:yVal>
            <c:numRef>
              <c:f>'LOADED CL SIDES SS'!$FZ$298:$FZ$337</c:f>
              <c:numCache>
                <c:formatCode>0.0</c:formatCode>
                <c:ptCount val="40"/>
                <c:pt idx="0">
                  <c:v>0.99999452051260773</c:v>
                </c:pt>
                <c:pt idx="1">
                  <c:v>1.0000011314794774</c:v>
                </c:pt>
                <c:pt idx="2">
                  <c:v>1.0000121983823937</c:v>
                </c:pt>
                <c:pt idx="3">
                  <c:v>1.0000277940500779</c:v>
                </c:pt>
                <c:pt idx="4">
                  <c:v>1.0000480202262148</c:v>
                </c:pt>
                <c:pt idx="5">
                  <c:v>1.0000730073539414</c:v>
                </c:pt>
                <c:pt idx="6">
                  <c:v>1.0001029143002014</c:v>
                </c:pt>
                <c:pt idx="7">
                  <c:v>1.0001379280210287</c:v>
                </c:pt>
                <c:pt idx="8">
                  <c:v>1.0001782631690628</c:v>
                </c:pt>
                <c:pt idx="9">
                  <c:v>1.00022416164479</c:v>
                </c:pt>
                <c:pt idx="10">
                  <c:v>1.000275892093242</c:v>
                </c:pt>
                <c:pt idx="11">
                  <c:v>1.0003337493480511</c:v>
                </c:pt>
                <c:pt idx="12">
                  <c:v>1.0003980538249704</c:v>
                </c:pt>
                <c:pt idx="13">
                  <c:v>1.0004691508671308</c:v>
                </c:pt>
                <c:pt idx="14">
                  <c:v>1.0005474100444633</c:v>
                </c:pt>
                <c:pt idx="15">
                  <c:v>1.0006332244098723</c:v>
                </c:pt>
                <c:pt idx="16">
                  <c:v>1.0007270097148708</c:v>
                </c:pt>
                <c:pt idx="17">
                  <c:v>1.0008292035875033</c:v>
                </c:pt>
                <c:pt idx="18">
                  <c:v>1.0009402646754886</c:v>
                </c:pt>
                <c:pt idx="19">
                  <c:v>1.0010606717575969</c:v>
                </c:pt>
                <c:pt idx="20">
                  <c:v>1.0012458946211253</c:v>
                </c:pt>
                <c:pt idx="21">
                  <c:v>1.0014670710364755</c:v>
                </c:pt>
                <c:pt idx="22">
                  <c:v>1.0017320804499221</c:v>
                </c:pt>
                <c:pt idx="23">
                  <c:v>1.0020506968539251</c:v>
                </c:pt>
                <c:pt idx="24">
                  <c:v>1.0024350619276312</c:v>
                </c:pt>
                <c:pt idx="25">
                  <c:v>1.002900272861655</c:v>
                </c:pt>
                <c:pt idx="26">
                  <c:v>1.0034651093496492</c:v>
                </c:pt>
                <c:pt idx="27">
                  <c:v>1.0041529278032615</c:v>
                </c:pt>
                <c:pt idx="28">
                  <c:v>1.0049927542091066</c:v>
                </c:pt>
                <c:pt idx="29">
                  <c:v>1.006020609814446</c:v>
                </c:pt>
                <c:pt idx="30">
                  <c:v>1.0072811055002606</c:v>
                </c:pt>
                <c:pt idx="31">
                  <c:v>1.0088293406691042</c:v>
                </c:pt>
                <c:pt idx="32">
                  <c:v>1.0107331400777158</c:v>
                </c:pt>
                <c:pt idx="33">
                  <c:v>1.013075656660922</c:v>
                </c:pt>
                <c:pt idx="34">
                  <c:v>1.0159583596046688</c:v>
                </c:pt>
                <c:pt idx="35">
                  <c:v>1.0195044147308727</c:v>
                </c:pt>
                <c:pt idx="36">
                  <c:v>1.0238624493282953</c:v>
                </c:pt>
                <c:pt idx="37">
                  <c:v>1.0292106774958563</c:v>
                </c:pt>
                <c:pt idx="38">
                  <c:v>1.0357613475261063</c:v>
                </c:pt>
                <c:pt idx="39">
                  <c:v>1.0437654635435378</c:v>
                </c:pt>
              </c:numCache>
            </c:numRef>
          </c:yVal>
          <c:smooth val="0"/>
          <c:extLst>
            <c:ext xmlns:c16="http://schemas.microsoft.com/office/drawing/2014/chart" uri="{C3380CC4-5D6E-409C-BE32-E72D297353CC}">
              <c16:uniqueId val="{00000006-BFCA-488C-9058-8D4BD713FA0A}"/>
            </c:ext>
          </c:extLst>
        </c:ser>
        <c:dLbls>
          <c:showLegendKey val="0"/>
          <c:showVal val="0"/>
          <c:showCatName val="0"/>
          <c:showSerName val="0"/>
          <c:showPercent val="0"/>
          <c:showBubbleSize val="0"/>
        </c:dLbls>
        <c:axId val="471793071"/>
        <c:axId val="471798479"/>
      </c:scatterChart>
      <c:valAx>
        <c:axId val="471793071"/>
        <c:scaling>
          <c:orientation val="minMax"/>
          <c:max val="3.5"/>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a/b</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798479"/>
        <c:crosses val="autoZero"/>
        <c:crossBetween val="midCat"/>
        <c:majorUnit val="0.5"/>
      </c:valAx>
      <c:valAx>
        <c:axId val="471798479"/>
        <c:scaling>
          <c:orientation val="minMax"/>
          <c:max val="15"/>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K</a:t>
                </a:r>
                <a:r>
                  <a:rPr lang="en-US" baseline="-25000"/>
                  <a:t>M</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793071"/>
        <c:crosses val="autoZero"/>
        <c:crossBetween val="midCat"/>
        <c:majorUnit val="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spPr>
            <a:ln w="19050" cap="rnd">
              <a:solidFill>
                <a:schemeClr val="tx1"/>
              </a:solidFill>
              <a:prstDash val="solid"/>
              <a:round/>
            </a:ln>
            <a:effectLst/>
          </c:spPr>
          <c:marker>
            <c:symbol val="none"/>
          </c:marker>
          <c:xVal>
            <c:numRef>
              <c:f>CLAMPED!$AS$14:$AS$53</c:f>
              <c:numCache>
                <c:formatCode>General</c:formatCode>
                <c:ptCount val="40"/>
                <c:pt idx="0">
                  <c:v>0.05</c:v>
                </c:pt>
                <c:pt idx="1">
                  <c:v>0.1</c:v>
                </c:pt>
                <c:pt idx="2">
                  <c:v>0.15</c:v>
                </c:pt>
                <c:pt idx="3">
                  <c:v>0.2</c:v>
                </c:pt>
                <c:pt idx="4">
                  <c:v>0.25</c:v>
                </c:pt>
                <c:pt idx="5">
                  <c:v>0.3</c:v>
                </c:pt>
                <c:pt idx="6">
                  <c:v>0.35</c:v>
                </c:pt>
                <c:pt idx="7">
                  <c:v>0.4</c:v>
                </c:pt>
                <c:pt idx="8">
                  <c:v>0.45</c:v>
                </c:pt>
                <c:pt idx="9">
                  <c:v>0.5</c:v>
                </c:pt>
                <c:pt idx="10">
                  <c:v>0.55000000000000004</c:v>
                </c:pt>
                <c:pt idx="11">
                  <c:v>0.6</c:v>
                </c:pt>
                <c:pt idx="12">
                  <c:v>0.65</c:v>
                </c:pt>
                <c:pt idx="13">
                  <c:v>0.7</c:v>
                </c:pt>
                <c:pt idx="14">
                  <c:v>0.75</c:v>
                </c:pt>
                <c:pt idx="15">
                  <c:v>0.8</c:v>
                </c:pt>
                <c:pt idx="16">
                  <c:v>0.85</c:v>
                </c:pt>
                <c:pt idx="17">
                  <c:v>0.9</c:v>
                </c:pt>
                <c:pt idx="18">
                  <c:v>0.95</c:v>
                </c:pt>
                <c:pt idx="19">
                  <c:v>1</c:v>
                </c:pt>
                <c:pt idx="20">
                  <c:v>1.07</c:v>
                </c:pt>
                <c:pt idx="21">
                  <c:v>1.1449000000000003</c:v>
                </c:pt>
                <c:pt idx="22">
                  <c:v>1.2250430000000003</c:v>
                </c:pt>
                <c:pt idx="23">
                  <c:v>1.3107960100000005</c:v>
                </c:pt>
                <c:pt idx="24">
                  <c:v>1.4025517307000006</c:v>
                </c:pt>
                <c:pt idx="25">
                  <c:v>1.5007303518490009</c:v>
                </c:pt>
                <c:pt idx="26">
                  <c:v>1.6057814764784311</c:v>
                </c:pt>
                <c:pt idx="27">
                  <c:v>1.7181861798319216</c:v>
                </c:pt>
                <c:pt idx="28">
                  <c:v>1.838459212420156</c:v>
                </c:pt>
                <c:pt idx="29">
                  <c:v>1.9671513572895669</c:v>
                </c:pt>
                <c:pt idx="30">
                  <c:v>2.1048519522998368</c:v>
                </c:pt>
                <c:pt idx="31">
                  <c:v>2.2521915889608257</c:v>
                </c:pt>
                <c:pt idx="32">
                  <c:v>2.4098450001880836</c:v>
                </c:pt>
                <c:pt idx="33">
                  <c:v>2.5785341502012495</c:v>
                </c:pt>
                <c:pt idx="34">
                  <c:v>2.7590315407153372</c:v>
                </c:pt>
                <c:pt idx="35">
                  <c:v>2.9521637485654111</c:v>
                </c:pt>
                <c:pt idx="36">
                  <c:v>3.1588152109649901</c:v>
                </c:pt>
                <c:pt idx="37">
                  <c:v>3.3799322757325401</c:v>
                </c:pt>
                <c:pt idx="38">
                  <c:v>3.6165275350338177</c:v>
                </c:pt>
                <c:pt idx="39">
                  <c:v>3.8696844624861853</c:v>
                </c:pt>
              </c:numCache>
            </c:numRef>
          </c:xVal>
          <c:yVal>
            <c:numRef>
              <c:f>CLAMPED!$FZ$14:$FZ$53</c:f>
              <c:numCache>
                <c:formatCode>0.0</c:formatCode>
                <c:ptCount val="40"/>
                <c:pt idx="0">
                  <c:v>1382.2307425028976</c:v>
                </c:pt>
                <c:pt idx="1">
                  <c:v>387.31297588975491</c:v>
                </c:pt>
                <c:pt idx="2">
                  <c:v>177.4488733614881</c:v>
                </c:pt>
                <c:pt idx="3">
                  <c:v>101.87366021760801</c:v>
                </c:pt>
                <c:pt idx="4">
                  <c:v>66.556151908741171</c:v>
                </c:pt>
                <c:pt idx="5">
                  <c:v>47.32638236072119</c:v>
                </c:pt>
                <c:pt idx="6">
                  <c:v>35.758768434875286</c:v>
                </c:pt>
                <c:pt idx="7">
                  <c:v>28.301862915796612</c:v>
                </c:pt>
                <c:pt idx="8">
                  <c:v>23.249874167194506</c:v>
                </c:pt>
                <c:pt idx="9">
                  <c:v>19.701243638052219</c:v>
                </c:pt>
                <c:pt idx="10">
                  <c:v>17.143254172899603</c:v>
                </c:pt>
                <c:pt idx="11">
                  <c:v>15.266918429686159</c:v>
                </c:pt>
                <c:pt idx="12">
                  <c:v>13.877052595154449</c:v>
                </c:pt>
                <c:pt idx="13">
                  <c:v>12.845458716203854</c:v>
                </c:pt>
                <c:pt idx="14">
                  <c:v>12.085123994314095</c:v>
                </c:pt>
                <c:pt idx="15">
                  <c:v>11.535309216025023</c:v>
                </c:pt>
                <c:pt idx="16">
                  <c:v>11.152574862257623</c:v>
                </c:pt>
                <c:pt idx="17">
                  <c:v>10.905189224201532</c:v>
                </c:pt>
                <c:pt idx="18">
                  <c:v>10.769536764194145</c:v>
                </c:pt>
                <c:pt idx="19">
                  <c:v>10.727749012289602</c:v>
                </c:pt>
                <c:pt idx="20">
                  <c:v>10.801412153282838</c:v>
                </c:pt>
                <c:pt idx="21">
                  <c:v>10.379445411712721</c:v>
                </c:pt>
                <c:pt idx="22">
                  <c:v>9.7914335172015594</c:v>
                </c:pt>
                <c:pt idx="23">
                  <c:v>9.3327143425143859</c:v>
                </c:pt>
                <c:pt idx="24">
                  <c:v>8.9949145220328859</c:v>
                </c:pt>
                <c:pt idx="25">
                  <c:v>8.771868967298543</c:v>
                </c:pt>
                <c:pt idx="26">
                  <c:v>8.6595099930303423</c:v>
                </c:pt>
                <c:pt idx="27">
                  <c:v>8.6557943894230291</c:v>
                </c:pt>
                <c:pt idx="28">
                  <c:v>8.554752544124602</c:v>
                </c:pt>
                <c:pt idx="29">
                  <c:v>8.3071720013670021</c:v>
                </c:pt>
                <c:pt idx="30">
                  <c:v>8.1617610707836405</c:v>
                </c:pt>
                <c:pt idx="31">
                  <c:v>8.1158692308990581</c:v>
                </c:pt>
                <c:pt idx="32">
                  <c:v>8.1263340568439197</c:v>
                </c:pt>
                <c:pt idx="33">
                  <c:v>7.938170028106911</c:v>
                </c:pt>
                <c:pt idx="34">
                  <c:v>7.845422895766303</c:v>
                </c:pt>
                <c:pt idx="35">
                  <c:v>7.8464045340360951</c:v>
                </c:pt>
                <c:pt idx="36">
                  <c:v>7.7672817691913947</c:v>
                </c:pt>
                <c:pt idx="37">
                  <c:v>7.6855389278808177</c:v>
                </c:pt>
                <c:pt idx="38">
                  <c:v>7.6945961783300687</c:v>
                </c:pt>
                <c:pt idx="39">
                  <c:v>7.6187774034442226</c:v>
                </c:pt>
              </c:numCache>
            </c:numRef>
          </c:yVal>
          <c:smooth val="0"/>
          <c:extLst>
            <c:ext xmlns:c16="http://schemas.microsoft.com/office/drawing/2014/chart" uri="{C3380CC4-5D6E-409C-BE32-E72D297353CC}">
              <c16:uniqueId val="{00000000-D937-4663-B272-69EB61691C45}"/>
            </c:ext>
          </c:extLst>
        </c:ser>
        <c:ser>
          <c:idx val="1"/>
          <c:order val="1"/>
          <c:spPr>
            <a:ln w="19050" cap="rnd">
              <a:solidFill>
                <a:schemeClr val="tx1"/>
              </a:solidFill>
              <a:prstDash val="solid"/>
              <a:round/>
            </a:ln>
            <a:effectLst/>
          </c:spPr>
          <c:marker>
            <c:symbol val="none"/>
          </c:marker>
          <c:xVal>
            <c:numRef>
              <c:f>CLAMPED!$AS$14:$AS$53</c:f>
              <c:numCache>
                <c:formatCode>General</c:formatCode>
                <c:ptCount val="40"/>
                <c:pt idx="0">
                  <c:v>0.05</c:v>
                </c:pt>
                <c:pt idx="1">
                  <c:v>0.1</c:v>
                </c:pt>
                <c:pt idx="2">
                  <c:v>0.15</c:v>
                </c:pt>
                <c:pt idx="3">
                  <c:v>0.2</c:v>
                </c:pt>
                <c:pt idx="4">
                  <c:v>0.25</c:v>
                </c:pt>
                <c:pt idx="5">
                  <c:v>0.3</c:v>
                </c:pt>
                <c:pt idx="6">
                  <c:v>0.35</c:v>
                </c:pt>
                <c:pt idx="7">
                  <c:v>0.4</c:v>
                </c:pt>
                <c:pt idx="8">
                  <c:v>0.45</c:v>
                </c:pt>
                <c:pt idx="9">
                  <c:v>0.5</c:v>
                </c:pt>
                <c:pt idx="10">
                  <c:v>0.55000000000000004</c:v>
                </c:pt>
                <c:pt idx="11">
                  <c:v>0.6</c:v>
                </c:pt>
                <c:pt idx="12">
                  <c:v>0.65</c:v>
                </c:pt>
                <c:pt idx="13">
                  <c:v>0.7</c:v>
                </c:pt>
                <c:pt idx="14">
                  <c:v>0.75</c:v>
                </c:pt>
                <c:pt idx="15">
                  <c:v>0.8</c:v>
                </c:pt>
                <c:pt idx="16">
                  <c:v>0.85</c:v>
                </c:pt>
                <c:pt idx="17">
                  <c:v>0.9</c:v>
                </c:pt>
                <c:pt idx="18">
                  <c:v>0.95</c:v>
                </c:pt>
                <c:pt idx="19">
                  <c:v>1</c:v>
                </c:pt>
                <c:pt idx="20">
                  <c:v>1.07</c:v>
                </c:pt>
                <c:pt idx="21">
                  <c:v>1.1449000000000003</c:v>
                </c:pt>
                <c:pt idx="22">
                  <c:v>1.2250430000000003</c:v>
                </c:pt>
                <c:pt idx="23">
                  <c:v>1.3107960100000005</c:v>
                </c:pt>
                <c:pt idx="24">
                  <c:v>1.4025517307000006</c:v>
                </c:pt>
                <c:pt idx="25">
                  <c:v>1.5007303518490009</c:v>
                </c:pt>
                <c:pt idx="26">
                  <c:v>1.6057814764784311</c:v>
                </c:pt>
                <c:pt idx="27">
                  <c:v>1.7181861798319216</c:v>
                </c:pt>
                <c:pt idx="28">
                  <c:v>1.838459212420156</c:v>
                </c:pt>
                <c:pt idx="29">
                  <c:v>1.9671513572895669</c:v>
                </c:pt>
                <c:pt idx="30">
                  <c:v>2.1048519522998368</c:v>
                </c:pt>
                <c:pt idx="31">
                  <c:v>2.2521915889608257</c:v>
                </c:pt>
                <c:pt idx="32">
                  <c:v>2.4098450001880836</c:v>
                </c:pt>
                <c:pt idx="33">
                  <c:v>2.5785341502012495</c:v>
                </c:pt>
                <c:pt idx="34">
                  <c:v>2.7590315407153372</c:v>
                </c:pt>
                <c:pt idx="35">
                  <c:v>2.9521637485654111</c:v>
                </c:pt>
                <c:pt idx="36">
                  <c:v>3.1588152109649901</c:v>
                </c:pt>
                <c:pt idx="37">
                  <c:v>3.3799322757325401</c:v>
                </c:pt>
                <c:pt idx="38">
                  <c:v>3.6165275350338177</c:v>
                </c:pt>
                <c:pt idx="39">
                  <c:v>3.8696844624861853</c:v>
                </c:pt>
              </c:numCache>
            </c:numRef>
          </c:xVal>
          <c:yVal>
            <c:numRef>
              <c:f>CLAMPED!$FZ$63:$FZ$102</c:f>
              <c:numCache>
                <c:formatCode>0.0</c:formatCode>
                <c:ptCount val="40"/>
                <c:pt idx="0">
                  <c:v>19.784539408969081</c:v>
                </c:pt>
                <c:pt idx="1">
                  <c:v>19.198806635704734</c:v>
                </c:pt>
                <c:pt idx="2">
                  <c:v>18.290173910406097</c:v>
                </c:pt>
                <c:pt idx="3">
                  <c:v>17.169749851454757</c:v>
                </c:pt>
                <c:pt idx="4">
                  <c:v>15.955023798817166</c:v>
                </c:pt>
                <c:pt idx="5">
                  <c:v>14.742420599511354</c:v>
                </c:pt>
                <c:pt idx="6">
                  <c:v>13.598730858825441</c:v>
                </c:pt>
                <c:pt idx="7">
                  <c:v>12.563265227303212</c:v>
                </c:pt>
                <c:pt idx="8">
                  <c:v>11.654294755327795</c:v>
                </c:pt>
                <c:pt idx="9">
                  <c:v>10.875962412362</c:v>
                </c:pt>
                <c:pt idx="10">
                  <c:v>10.223957668994602</c:v>
                </c:pt>
                <c:pt idx="11">
                  <c:v>9.6895529848220256</c:v>
                </c:pt>
                <c:pt idx="12">
                  <c:v>9.2622046207637414</c:v>
                </c:pt>
                <c:pt idx="13">
                  <c:v>8.9310932904202485</c:v>
                </c:pt>
                <c:pt idx="14">
                  <c:v>8.6859566137162343</c:v>
                </c:pt>
                <c:pt idx="15">
                  <c:v>8.5174809624876744</c:v>
                </c:pt>
                <c:pt idx="16">
                  <c:v>8.4174354216385332</c:v>
                </c:pt>
                <c:pt idx="17">
                  <c:v>8.3786644548897797</c:v>
                </c:pt>
                <c:pt idx="18">
                  <c:v>8.3950100158369789</c:v>
                </c:pt>
                <c:pt idx="19">
                  <c:v>8.1400635628263149</c:v>
                </c:pt>
                <c:pt idx="20">
                  <c:v>7.7948846947751473</c:v>
                </c:pt>
                <c:pt idx="21">
                  <c:v>7.4986197801038719</c:v>
                </c:pt>
                <c:pt idx="22">
                  <c:v>7.2548339628862761</c:v>
                </c:pt>
                <c:pt idx="23">
                  <c:v>7.0668400168137113</c:v>
                </c:pt>
                <c:pt idx="24">
                  <c:v>6.9378392530224184</c:v>
                </c:pt>
                <c:pt idx="25">
                  <c:v>6.8710801831271562</c:v>
                </c:pt>
                <c:pt idx="26">
                  <c:v>6.8700288545423156</c:v>
                </c:pt>
                <c:pt idx="27">
                  <c:v>6.7378185846958516</c:v>
                </c:pt>
                <c:pt idx="28">
                  <c:v>6.5873678749398881</c:v>
                </c:pt>
                <c:pt idx="29">
                  <c:v>6.4942757075616342</c:v>
                </c:pt>
                <c:pt idx="30">
                  <c:v>6.4612615207582369</c:v>
                </c:pt>
                <c:pt idx="31">
                  <c:v>6.4412463811316707</c:v>
                </c:pt>
                <c:pt idx="32">
                  <c:v>6.3199978369376222</c:v>
                </c:pt>
                <c:pt idx="33">
                  <c:v>6.2552479897773399</c:v>
                </c:pt>
                <c:pt idx="34">
                  <c:v>6.2495296271928016</c:v>
                </c:pt>
                <c:pt idx="35">
                  <c:v>6.1912366951697848</c:v>
                </c:pt>
                <c:pt idx="36">
                  <c:v>6.1318195213302982</c:v>
                </c:pt>
                <c:pt idx="37">
                  <c:v>6.1302759072937283</c:v>
                </c:pt>
                <c:pt idx="38">
                  <c:v>6.080386904521303</c:v>
                </c:pt>
                <c:pt idx="39">
                  <c:v>6.0512139284904052</c:v>
                </c:pt>
              </c:numCache>
            </c:numRef>
          </c:yVal>
          <c:smooth val="0"/>
          <c:extLst>
            <c:ext xmlns:c16="http://schemas.microsoft.com/office/drawing/2014/chart" uri="{C3380CC4-5D6E-409C-BE32-E72D297353CC}">
              <c16:uniqueId val="{00000001-D937-4663-B272-69EB61691C45}"/>
            </c:ext>
          </c:extLst>
        </c:ser>
        <c:ser>
          <c:idx val="2"/>
          <c:order val="2"/>
          <c:spPr>
            <a:ln w="19050" cap="rnd">
              <a:solidFill>
                <a:schemeClr val="tx1"/>
              </a:solidFill>
              <a:prstDash val="solid"/>
              <a:round/>
            </a:ln>
            <a:effectLst/>
          </c:spPr>
          <c:marker>
            <c:symbol val="none"/>
          </c:marker>
          <c:xVal>
            <c:numRef>
              <c:f>CLAMPED!$AS$14:$AS$53</c:f>
              <c:numCache>
                <c:formatCode>General</c:formatCode>
                <c:ptCount val="40"/>
                <c:pt idx="0">
                  <c:v>0.05</c:v>
                </c:pt>
                <c:pt idx="1">
                  <c:v>0.1</c:v>
                </c:pt>
                <c:pt idx="2">
                  <c:v>0.15</c:v>
                </c:pt>
                <c:pt idx="3">
                  <c:v>0.2</c:v>
                </c:pt>
                <c:pt idx="4">
                  <c:v>0.25</c:v>
                </c:pt>
                <c:pt idx="5">
                  <c:v>0.3</c:v>
                </c:pt>
                <c:pt idx="6">
                  <c:v>0.35</c:v>
                </c:pt>
                <c:pt idx="7">
                  <c:v>0.4</c:v>
                </c:pt>
                <c:pt idx="8">
                  <c:v>0.45</c:v>
                </c:pt>
                <c:pt idx="9">
                  <c:v>0.5</c:v>
                </c:pt>
                <c:pt idx="10">
                  <c:v>0.55000000000000004</c:v>
                </c:pt>
                <c:pt idx="11">
                  <c:v>0.6</c:v>
                </c:pt>
                <c:pt idx="12">
                  <c:v>0.65</c:v>
                </c:pt>
                <c:pt idx="13">
                  <c:v>0.7</c:v>
                </c:pt>
                <c:pt idx="14">
                  <c:v>0.75</c:v>
                </c:pt>
                <c:pt idx="15">
                  <c:v>0.8</c:v>
                </c:pt>
                <c:pt idx="16">
                  <c:v>0.85</c:v>
                </c:pt>
                <c:pt idx="17">
                  <c:v>0.9</c:v>
                </c:pt>
                <c:pt idx="18">
                  <c:v>0.95</c:v>
                </c:pt>
                <c:pt idx="19">
                  <c:v>1</c:v>
                </c:pt>
                <c:pt idx="20">
                  <c:v>1.07</c:v>
                </c:pt>
                <c:pt idx="21">
                  <c:v>1.1449000000000003</c:v>
                </c:pt>
                <c:pt idx="22">
                  <c:v>1.2250430000000003</c:v>
                </c:pt>
                <c:pt idx="23">
                  <c:v>1.3107960100000005</c:v>
                </c:pt>
                <c:pt idx="24">
                  <c:v>1.4025517307000006</c:v>
                </c:pt>
                <c:pt idx="25">
                  <c:v>1.5007303518490009</c:v>
                </c:pt>
                <c:pt idx="26">
                  <c:v>1.6057814764784311</c:v>
                </c:pt>
                <c:pt idx="27">
                  <c:v>1.7181861798319216</c:v>
                </c:pt>
                <c:pt idx="28">
                  <c:v>1.838459212420156</c:v>
                </c:pt>
                <c:pt idx="29">
                  <c:v>1.9671513572895669</c:v>
                </c:pt>
                <c:pt idx="30">
                  <c:v>2.1048519522998368</c:v>
                </c:pt>
                <c:pt idx="31">
                  <c:v>2.2521915889608257</c:v>
                </c:pt>
                <c:pt idx="32">
                  <c:v>2.4098450001880836</c:v>
                </c:pt>
                <c:pt idx="33">
                  <c:v>2.5785341502012495</c:v>
                </c:pt>
                <c:pt idx="34">
                  <c:v>2.7590315407153372</c:v>
                </c:pt>
                <c:pt idx="35">
                  <c:v>2.9521637485654111</c:v>
                </c:pt>
                <c:pt idx="36">
                  <c:v>3.1588152109649901</c:v>
                </c:pt>
                <c:pt idx="37">
                  <c:v>3.3799322757325401</c:v>
                </c:pt>
                <c:pt idx="38">
                  <c:v>3.6165275350338177</c:v>
                </c:pt>
                <c:pt idx="39">
                  <c:v>3.8696844624861853</c:v>
                </c:pt>
              </c:numCache>
            </c:numRef>
          </c:xVal>
          <c:yVal>
            <c:numRef>
              <c:f>CLAMPED!$FZ$112:$FZ$151</c:f>
              <c:numCache>
                <c:formatCode>0.0</c:formatCode>
                <c:ptCount val="40"/>
                <c:pt idx="0">
                  <c:v>9.9443439306293495</c:v>
                </c:pt>
                <c:pt idx="1">
                  <c:v>9.8289900871015057</c:v>
                </c:pt>
                <c:pt idx="2">
                  <c:v>9.6368806175359172</c:v>
                </c:pt>
                <c:pt idx="3">
                  <c:v>9.3797481913137855</c:v>
                </c:pt>
                <c:pt idx="4">
                  <c:v>9.0768767165966349</c:v>
                </c:pt>
                <c:pt idx="5">
                  <c:v>8.7493897179833997</c:v>
                </c:pt>
                <c:pt idx="6">
                  <c:v>8.416659524877586</c:v>
                </c:pt>
                <c:pt idx="7">
                  <c:v>8.0946775552356502</c:v>
                </c:pt>
                <c:pt idx="8">
                  <c:v>7.795603708262286</c:v>
                </c:pt>
                <c:pt idx="9">
                  <c:v>7.5279746101614835</c:v>
                </c:pt>
                <c:pt idx="10">
                  <c:v>7.2972390632515953</c:v>
                </c:pt>
                <c:pt idx="11">
                  <c:v>7.1064042939484988</c:v>
                </c:pt>
                <c:pt idx="12">
                  <c:v>6.9566625291252286</c:v>
                </c:pt>
                <c:pt idx="13">
                  <c:v>6.8479319856256673</c:v>
                </c:pt>
                <c:pt idx="14">
                  <c:v>6.7792897566120311</c:v>
                </c:pt>
                <c:pt idx="15">
                  <c:v>6.7492992248903994</c:v>
                </c:pt>
                <c:pt idx="16">
                  <c:v>6.6031437579416616</c:v>
                </c:pt>
                <c:pt idx="17">
                  <c:v>6.4371164527783247</c:v>
                </c:pt>
                <c:pt idx="18">
                  <c:v>6.2881676768483699</c:v>
                </c:pt>
                <c:pt idx="19">
                  <c:v>6.1560812548131718</c:v>
                </c:pt>
                <c:pt idx="20">
                  <c:v>5.9987359142594512</c:v>
                </c:pt>
                <c:pt idx="21">
                  <c:v>5.8645257606599808</c:v>
                </c:pt>
                <c:pt idx="22">
                  <c:v>5.7577665510990998</c:v>
                </c:pt>
                <c:pt idx="23">
                  <c:v>5.6828102402804941</c:v>
                </c:pt>
                <c:pt idx="24">
                  <c:v>5.6440600293299292</c:v>
                </c:pt>
                <c:pt idx="25">
                  <c:v>5.6329851824502999</c:v>
                </c:pt>
                <c:pt idx="26">
                  <c:v>5.5098317433661741</c:v>
                </c:pt>
                <c:pt idx="27">
                  <c:v>5.4159947670750803</c:v>
                </c:pt>
                <c:pt idx="28">
                  <c:v>5.3553307086299116</c:v>
                </c:pt>
                <c:pt idx="29">
                  <c:v>5.3317282623583164</c:v>
                </c:pt>
                <c:pt idx="30">
                  <c:v>5.2994454807037767</c:v>
                </c:pt>
                <c:pt idx="31">
                  <c:v>5.2189283496800956</c:v>
                </c:pt>
                <c:pt idx="32">
                  <c:v>5.1726344736028738</c:v>
                </c:pt>
                <c:pt idx="33">
                  <c:v>5.1641727600828622</c:v>
                </c:pt>
                <c:pt idx="34">
                  <c:v>5.1207952457804975</c:v>
                </c:pt>
                <c:pt idx="35">
                  <c:v>5.07638750056649</c:v>
                </c:pt>
                <c:pt idx="36">
                  <c:v>5.069488713652591</c:v>
                </c:pt>
                <c:pt idx="37">
                  <c:v>5.0365636259305138</c:v>
                </c:pt>
                <c:pt idx="38">
                  <c:v>5.0107879873034928</c:v>
                </c:pt>
                <c:pt idx="39">
                  <c:v>5.006929606741136</c:v>
                </c:pt>
              </c:numCache>
            </c:numRef>
          </c:yVal>
          <c:smooth val="0"/>
          <c:extLst>
            <c:ext xmlns:c16="http://schemas.microsoft.com/office/drawing/2014/chart" uri="{C3380CC4-5D6E-409C-BE32-E72D297353CC}">
              <c16:uniqueId val="{00000002-D937-4663-B272-69EB61691C45}"/>
            </c:ext>
          </c:extLst>
        </c:ser>
        <c:ser>
          <c:idx val="3"/>
          <c:order val="3"/>
          <c:spPr>
            <a:ln w="19050" cap="rnd">
              <a:solidFill>
                <a:schemeClr val="tx1"/>
              </a:solidFill>
              <a:prstDash val="solid"/>
              <a:round/>
            </a:ln>
            <a:effectLst/>
          </c:spPr>
          <c:marker>
            <c:symbol val="none"/>
          </c:marker>
          <c:xVal>
            <c:numRef>
              <c:f>CLAMPED!$AS$14:$AS$53</c:f>
              <c:numCache>
                <c:formatCode>General</c:formatCode>
                <c:ptCount val="40"/>
                <c:pt idx="0">
                  <c:v>0.05</c:v>
                </c:pt>
                <c:pt idx="1">
                  <c:v>0.1</c:v>
                </c:pt>
                <c:pt idx="2">
                  <c:v>0.15</c:v>
                </c:pt>
                <c:pt idx="3">
                  <c:v>0.2</c:v>
                </c:pt>
                <c:pt idx="4">
                  <c:v>0.25</c:v>
                </c:pt>
                <c:pt idx="5">
                  <c:v>0.3</c:v>
                </c:pt>
                <c:pt idx="6">
                  <c:v>0.35</c:v>
                </c:pt>
                <c:pt idx="7">
                  <c:v>0.4</c:v>
                </c:pt>
                <c:pt idx="8">
                  <c:v>0.45</c:v>
                </c:pt>
                <c:pt idx="9">
                  <c:v>0.5</c:v>
                </c:pt>
                <c:pt idx="10">
                  <c:v>0.55000000000000004</c:v>
                </c:pt>
                <c:pt idx="11">
                  <c:v>0.6</c:v>
                </c:pt>
                <c:pt idx="12">
                  <c:v>0.65</c:v>
                </c:pt>
                <c:pt idx="13">
                  <c:v>0.7</c:v>
                </c:pt>
                <c:pt idx="14">
                  <c:v>0.75</c:v>
                </c:pt>
                <c:pt idx="15">
                  <c:v>0.8</c:v>
                </c:pt>
                <c:pt idx="16">
                  <c:v>0.85</c:v>
                </c:pt>
                <c:pt idx="17">
                  <c:v>0.9</c:v>
                </c:pt>
                <c:pt idx="18">
                  <c:v>0.95</c:v>
                </c:pt>
                <c:pt idx="19">
                  <c:v>1</c:v>
                </c:pt>
                <c:pt idx="20">
                  <c:v>1.07</c:v>
                </c:pt>
                <c:pt idx="21">
                  <c:v>1.1449000000000003</c:v>
                </c:pt>
                <c:pt idx="22">
                  <c:v>1.2250430000000003</c:v>
                </c:pt>
                <c:pt idx="23">
                  <c:v>1.3107960100000005</c:v>
                </c:pt>
                <c:pt idx="24">
                  <c:v>1.4025517307000006</c:v>
                </c:pt>
                <c:pt idx="25">
                  <c:v>1.5007303518490009</c:v>
                </c:pt>
                <c:pt idx="26">
                  <c:v>1.6057814764784311</c:v>
                </c:pt>
                <c:pt idx="27">
                  <c:v>1.7181861798319216</c:v>
                </c:pt>
                <c:pt idx="28">
                  <c:v>1.838459212420156</c:v>
                </c:pt>
                <c:pt idx="29">
                  <c:v>1.9671513572895669</c:v>
                </c:pt>
                <c:pt idx="30">
                  <c:v>2.1048519522998368</c:v>
                </c:pt>
                <c:pt idx="31">
                  <c:v>2.2521915889608257</c:v>
                </c:pt>
                <c:pt idx="32">
                  <c:v>2.4098450001880836</c:v>
                </c:pt>
                <c:pt idx="33">
                  <c:v>2.5785341502012495</c:v>
                </c:pt>
                <c:pt idx="34">
                  <c:v>2.7590315407153372</c:v>
                </c:pt>
                <c:pt idx="35">
                  <c:v>2.9521637485654111</c:v>
                </c:pt>
                <c:pt idx="36">
                  <c:v>3.1588152109649901</c:v>
                </c:pt>
                <c:pt idx="37">
                  <c:v>3.3799322757325401</c:v>
                </c:pt>
                <c:pt idx="38">
                  <c:v>3.6165275350338177</c:v>
                </c:pt>
                <c:pt idx="39">
                  <c:v>3.8696844624861853</c:v>
                </c:pt>
              </c:numCache>
            </c:numRef>
          </c:xVal>
          <c:yVal>
            <c:numRef>
              <c:f>CLAMPED!$FZ$160:$FZ$199</c:f>
              <c:numCache>
                <c:formatCode>0.0</c:formatCode>
                <c:ptCount val="40"/>
                <c:pt idx="0">
                  <c:v>4.9966722100615177</c:v>
                </c:pt>
                <c:pt idx="1">
                  <c:v>4.983869788226766</c:v>
                </c:pt>
                <c:pt idx="2">
                  <c:v>4.9627397016265489</c:v>
                </c:pt>
                <c:pt idx="3">
                  <c:v>4.9335621001596071</c:v>
                </c:pt>
                <c:pt idx="4">
                  <c:v>4.8930726454040805</c:v>
                </c:pt>
                <c:pt idx="5">
                  <c:v>4.8470930893352069</c:v>
                </c:pt>
                <c:pt idx="6">
                  <c:v>4.7993994157865156</c:v>
                </c:pt>
                <c:pt idx="7">
                  <c:v>4.751893954396742</c:v>
                </c:pt>
                <c:pt idx="8">
                  <c:v>4.6951667645379844</c:v>
                </c:pt>
                <c:pt idx="9">
                  <c:v>4.6362614457236324</c:v>
                </c:pt>
                <c:pt idx="10">
                  <c:v>4.5763607019428374</c:v>
                </c:pt>
                <c:pt idx="11">
                  <c:v>4.5165890424626101</c:v>
                </c:pt>
                <c:pt idx="12">
                  <c:v>4.4579865762518294</c:v>
                </c:pt>
                <c:pt idx="13">
                  <c:v>4.401492144471332</c:v>
                </c:pt>
                <c:pt idx="14">
                  <c:v>4.3479343351420905</c:v>
                </c:pt>
                <c:pt idx="15">
                  <c:v>4.2980288166119891</c:v>
                </c:pt>
                <c:pt idx="16">
                  <c:v>4.2523804922910395</c:v>
                </c:pt>
                <c:pt idx="17">
                  <c:v>4.2114891313049956</c:v>
                </c:pt>
                <c:pt idx="18">
                  <c:v>4.1757573220142623</c:v>
                </c:pt>
                <c:pt idx="19">
                  <c:v>4.1454998003887322</c:v>
                </c:pt>
                <c:pt idx="20">
                  <c:v>4.1127738658745212</c:v>
                </c:pt>
                <c:pt idx="21">
                  <c:v>4.0906280178784593</c:v>
                </c:pt>
                <c:pt idx="22">
                  <c:v>4.0645942391206598</c:v>
                </c:pt>
                <c:pt idx="23">
                  <c:v>4.0124811494263124</c:v>
                </c:pt>
                <c:pt idx="24">
                  <c:v>3.9672085491253903</c:v>
                </c:pt>
                <c:pt idx="25">
                  <c:v>3.9311738397154166</c:v>
                </c:pt>
                <c:pt idx="26">
                  <c:v>3.9070214887772718</c:v>
                </c:pt>
                <c:pt idx="27">
                  <c:v>3.8976321870880404</c:v>
                </c:pt>
                <c:pt idx="28">
                  <c:v>3.8565469844066085</c:v>
                </c:pt>
                <c:pt idx="29">
                  <c:v>3.8212377211150708</c:v>
                </c:pt>
                <c:pt idx="30">
                  <c:v>3.7989943938666864</c:v>
                </c:pt>
                <c:pt idx="31">
                  <c:v>3.7926872294103031</c:v>
                </c:pt>
                <c:pt idx="32">
                  <c:v>3.7631043980070844</c:v>
                </c:pt>
                <c:pt idx="33">
                  <c:v>3.7396509240309057</c:v>
                </c:pt>
                <c:pt idx="34">
                  <c:v>3.7322498201483394</c:v>
                </c:pt>
                <c:pt idx="35">
                  <c:v>3.7142614963408525</c:v>
                </c:pt>
                <c:pt idx="36">
                  <c:v>3.6975046592191476</c:v>
                </c:pt>
                <c:pt idx="37">
                  <c:v>3.695593834532132</c:v>
                </c:pt>
                <c:pt idx="38">
                  <c:v>3.6757778693262986</c:v>
                </c:pt>
                <c:pt idx="39">
                  <c:v>3.6730115666626397</c:v>
                </c:pt>
              </c:numCache>
            </c:numRef>
          </c:yVal>
          <c:smooth val="0"/>
          <c:extLst>
            <c:ext xmlns:c16="http://schemas.microsoft.com/office/drawing/2014/chart" uri="{C3380CC4-5D6E-409C-BE32-E72D297353CC}">
              <c16:uniqueId val="{00000003-D937-4663-B272-69EB61691C45}"/>
            </c:ext>
          </c:extLst>
        </c:ser>
        <c:ser>
          <c:idx val="4"/>
          <c:order val="4"/>
          <c:spPr>
            <a:ln w="19050" cap="rnd">
              <a:solidFill>
                <a:schemeClr val="tx1"/>
              </a:solidFill>
              <a:prstDash val="solid"/>
              <a:round/>
            </a:ln>
            <a:effectLst/>
          </c:spPr>
          <c:marker>
            <c:symbol val="none"/>
          </c:marker>
          <c:xVal>
            <c:numRef>
              <c:f>CLAMPED!$AS$14:$AS$53</c:f>
              <c:numCache>
                <c:formatCode>General</c:formatCode>
                <c:ptCount val="40"/>
                <c:pt idx="0">
                  <c:v>0.05</c:v>
                </c:pt>
                <c:pt idx="1">
                  <c:v>0.1</c:v>
                </c:pt>
                <c:pt idx="2">
                  <c:v>0.15</c:v>
                </c:pt>
                <c:pt idx="3">
                  <c:v>0.2</c:v>
                </c:pt>
                <c:pt idx="4">
                  <c:v>0.25</c:v>
                </c:pt>
                <c:pt idx="5">
                  <c:v>0.3</c:v>
                </c:pt>
                <c:pt idx="6">
                  <c:v>0.35</c:v>
                </c:pt>
                <c:pt idx="7">
                  <c:v>0.4</c:v>
                </c:pt>
                <c:pt idx="8">
                  <c:v>0.45</c:v>
                </c:pt>
                <c:pt idx="9">
                  <c:v>0.5</c:v>
                </c:pt>
                <c:pt idx="10">
                  <c:v>0.55000000000000004</c:v>
                </c:pt>
                <c:pt idx="11">
                  <c:v>0.6</c:v>
                </c:pt>
                <c:pt idx="12">
                  <c:v>0.65</c:v>
                </c:pt>
                <c:pt idx="13">
                  <c:v>0.7</c:v>
                </c:pt>
                <c:pt idx="14">
                  <c:v>0.75</c:v>
                </c:pt>
                <c:pt idx="15">
                  <c:v>0.8</c:v>
                </c:pt>
                <c:pt idx="16">
                  <c:v>0.85</c:v>
                </c:pt>
                <c:pt idx="17">
                  <c:v>0.9</c:v>
                </c:pt>
                <c:pt idx="18">
                  <c:v>0.95</c:v>
                </c:pt>
                <c:pt idx="19">
                  <c:v>1</c:v>
                </c:pt>
                <c:pt idx="20">
                  <c:v>1.07</c:v>
                </c:pt>
                <c:pt idx="21">
                  <c:v>1.1449000000000003</c:v>
                </c:pt>
                <c:pt idx="22">
                  <c:v>1.2250430000000003</c:v>
                </c:pt>
                <c:pt idx="23">
                  <c:v>1.3107960100000005</c:v>
                </c:pt>
                <c:pt idx="24">
                  <c:v>1.4025517307000006</c:v>
                </c:pt>
                <c:pt idx="25">
                  <c:v>1.5007303518490009</c:v>
                </c:pt>
                <c:pt idx="26">
                  <c:v>1.6057814764784311</c:v>
                </c:pt>
                <c:pt idx="27">
                  <c:v>1.7181861798319216</c:v>
                </c:pt>
                <c:pt idx="28">
                  <c:v>1.838459212420156</c:v>
                </c:pt>
                <c:pt idx="29">
                  <c:v>1.9671513572895669</c:v>
                </c:pt>
                <c:pt idx="30">
                  <c:v>2.1048519522998368</c:v>
                </c:pt>
                <c:pt idx="31">
                  <c:v>2.2521915889608257</c:v>
                </c:pt>
                <c:pt idx="32">
                  <c:v>2.4098450001880836</c:v>
                </c:pt>
                <c:pt idx="33">
                  <c:v>2.5785341502012495</c:v>
                </c:pt>
                <c:pt idx="34">
                  <c:v>2.7590315407153372</c:v>
                </c:pt>
                <c:pt idx="35">
                  <c:v>2.9521637485654111</c:v>
                </c:pt>
                <c:pt idx="36">
                  <c:v>3.1588152109649901</c:v>
                </c:pt>
                <c:pt idx="37">
                  <c:v>3.3799322757325401</c:v>
                </c:pt>
                <c:pt idx="38">
                  <c:v>3.6165275350338177</c:v>
                </c:pt>
                <c:pt idx="39">
                  <c:v>3.8696844624861853</c:v>
                </c:pt>
              </c:numCache>
            </c:numRef>
          </c:xVal>
          <c:yVal>
            <c:numRef>
              <c:f>CLAMPED!$FZ$207:$FZ$246</c:f>
              <c:numCache>
                <c:formatCode>0.0</c:formatCode>
                <c:ptCount val="40"/>
                <c:pt idx="0">
                  <c:v>2.4995409799773607</c:v>
                </c:pt>
                <c:pt idx="1">
                  <c:v>2.4985983223734394</c:v>
                </c:pt>
                <c:pt idx="2">
                  <c:v>2.4970376340272269</c:v>
                </c:pt>
                <c:pt idx="3">
                  <c:v>2.4948754789851346</c:v>
                </c:pt>
                <c:pt idx="4">
                  <c:v>2.4921366651092658</c:v>
                </c:pt>
                <c:pt idx="5">
                  <c:v>2.4888552945910072</c:v>
                </c:pt>
                <c:pt idx="6">
                  <c:v>2.4850755167047676</c:v>
                </c:pt>
                <c:pt idx="7">
                  <c:v>2.4808518036334397</c:v>
                </c:pt>
                <c:pt idx="8">
                  <c:v>2.4762486862863939</c:v>
                </c:pt>
                <c:pt idx="9">
                  <c:v>2.471339988412701</c:v>
                </c:pt>
                <c:pt idx="10">
                  <c:v>2.4662076631346803</c:v>
                </c:pt>
                <c:pt idx="11">
                  <c:v>2.4609403634314337</c:v>
                </c:pt>
                <c:pt idx="12">
                  <c:v>2.4556318756811413</c:v>
                </c:pt>
                <c:pt idx="13">
                  <c:v>2.4503795254489962</c:v>
                </c:pt>
                <c:pt idx="14">
                  <c:v>2.4452826380854384</c:v>
                </c:pt>
                <c:pt idx="15">
                  <c:v>2.440441110543937</c:v>
                </c:pt>
                <c:pt idx="16">
                  <c:v>2.4359541287494144</c:v>
                </c:pt>
                <c:pt idx="17">
                  <c:v>2.4319190479254837</c:v>
                </c:pt>
                <c:pt idx="18">
                  <c:v>2.4271037736686973</c:v>
                </c:pt>
                <c:pt idx="19">
                  <c:v>2.4217078515584354</c:v>
                </c:pt>
                <c:pt idx="20">
                  <c:v>2.4144781787088565</c:v>
                </c:pt>
                <c:pt idx="21">
                  <c:v>2.4073065214096014</c:v>
                </c:pt>
                <c:pt idx="22">
                  <c:v>2.4004625775568766</c:v>
                </c:pt>
                <c:pt idx="23">
                  <c:v>2.3943022925292832</c:v>
                </c:pt>
                <c:pt idx="24">
                  <c:v>2.3892837526614197</c:v>
                </c:pt>
                <c:pt idx="25">
                  <c:v>2.3839935352591231</c:v>
                </c:pt>
                <c:pt idx="26">
                  <c:v>2.3763237858259809</c:v>
                </c:pt>
                <c:pt idx="27">
                  <c:v>2.3697368260739724</c:v>
                </c:pt>
                <c:pt idx="28">
                  <c:v>2.3648197609363466</c:v>
                </c:pt>
                <c:pt idx="29">
                  <c:v>2.3613776189101277</c:v>
                </c:pt>
                <c:pt idx="30">
                  <c:v>2.3545387602784538</c:v>
                </c:pt>
                <c:pt idx="31">
                  <c:v>2.3496759828139688</c:v>
                </c:pt>
                <c:pt idx="32">
                  <c:v>2.3474685370230137</c:v>
                </c:pt>
                <c:pt idx="33">
                  <c:v>2.3415828786360606</c:v>
                </c:pt>
                <c:pt idx="34">
                  <c:v>2.3383195009265152</c:v>
                </c:pt>
                <c:pt idx="35">
                  <c:v>2.3386142250153856</c:v>
                </c:pt>
                <c:pt idx="36">
                  <c:v>2.3435711393402836</c:v>
                </c:pt>
                <c:pt idx="37">
                  <c:v>2.3544738565855132</c:v>
                </c:pt>
                <c:pt idx="38">
                  <c:v>2.3727952990530512</c:v>
                </c:pt>
                <c:pt idx="39">
                  <c:v>2.4002065334927383</c:v>
                </c:pt>
              </c:numCache>
            </c:numRef>
          </c:yVal>
          <c:smooth val="0"/>
          <c:extLst>
            <c:ext xmlns:c16="http://schemas.microsoft.com/office/drawing/2014/chart" uri="{C3380CC4-5D6E-409C-BE32-E72D297353CC}">
              <c16:uniqueId val="{00000004-D937-4663-B272-69EB61691C45}"/>
            </c:ext>
          </c:extLst>
        </c:ser>
        <c:ser>
          <c:idx val="5"/>
          <c:order val="5"/>
          <c:spPr>
            <a:ln w="19050" cap="rnd">
              <a:solidFill>
                <a:schemeClr val="tx1"/>
              </a:solidFill>
              <a:round/>
            </a:ln>
            <a:effectLst/>
          </c:spPr>
          <c:marker>
            <c:symbol val="none"/>
          </c:marker>
          <c:xVal>
            <c:numRef>
              <c:f>CLAMPED!$AS$14:$AS$53</c:f>
              <c:numCache>
                <c:formatCode>General</c:formatCode>
                <c:ptCount val="40"/>
                <c:pt idx="0">
                  <c:v>0.05</c:v>
                </c:pt>
                <c:pt idx="1">
                  <c:v>0.1</c:v>
                </c:pt>
                <c:pt idx="2">
                  <c:v>0.15</c:v>
                </c:pt>
                <c:pt idx="3">
                  <c:v>0.2</c:v>
                </c:pt>
                <c:pt idx="4">
                  <c:v>0.25</c:v>
                </c:pt>
                <c:pt idx="5">
                  <c:v>0.3</c:v>
                </c:pt>
                <c:pt idx="6">
                  <c:v>0.35</c:v>
                </c:pt>
                <c:pt idx="7">
                  <c:v>0.4</c:v>
                </c:pt>
                <c:pt idx="8">
                  <c:v>0.45</c:v>
                </c:pt>
                <c:pt idx="9">
                  <c:v>0.5</c:v>
                </c:pt>
                <c:pt idx="10">
                  <c:v>0.55000000000000004</c:v>
                </c:pt>
                <c:pt idx="11">
                  <c:v>0.6</c:v>
                </c:pt>
                <c:pt idx="12">
                  <c:v>0.65</c:v>
                </c:pt>
                <c:pt idx="13">
                  <c:v>0.7</c:v>
                </c:pt>
                <c:pt idx="14">
                  <c:v>0.75</c:v>
                </c:pt>
                <c:pt idx="15">
                  <c:v>0.8</c:v>
                </c:pt>
                <c:pt idx="16">
                  <c:v>0.85</c:v>
                </c:pt>
                <c:pt idx="17">
                  <c:v>0.9</c:v>
                </c:pt>
                <c:pt idx="18">
                  <c:v>0.95</c:v>
                </c:pt>
                <c:pt idx="19">
                  <c:v>1</c:v>
                </c:pt>
                <c:pt idx="20">
                  <c:v>1.07</c:v>
                </c:pt>
                <c:pt idx="21">
                  <c:v>1.1449000000000003</c:v>
                </c:pt>
                <c:pt idx="22">
                  <c:v>1.2250430000000003</c:v>
                </c:pt>
                <c:pt idx="23">
                  <c:v>1.3107960100000005</c:v>
                </c:pt>
                <c:pt idx="24">
                  <c:v>1.4025517307000006</c:v>
                </c:pt>
                <c:pt idx="25">
                  <c:v>1.5007303518490009</c:v>
                </c:pt>
                <c:pt idx="26">
                  <c:v>1.6057814764784311</c:v>
                </c:pt>
                <c:pt idx="27">
                  <c:v>1.7181861798319216</c:v>
                </c:pt>
                <c:pt idx="28">
                  <c:v>1.838459212420156</c:v>
                </c:pt>
                <c:pt idx="29">
                  <c:v>1.9671513572895669</c:v>
                </c:pt>
                <c:pt idx="30">
                  <c:v>2.1048519522998368</c:v>
                </c:pt>
                <c:pt idx="31">
                  <c:v>2.2521915889608257</c:v>
                </c:pt>
                <c:pt idx="32">
                  <c:v>2.4098450001880836</c:v>
                </c:pt>
                <c:pt idx="33">
                  <c:v>2.5785341502012495</c:v>
                </c:pt>
                <c:pt idx="34">
                  <c:v>2.7590315407153372</c:v>
                </c:pt>
                <c:pt idx="35">
                  <c:v>2.9521637485654111</c:v>
                </c:pt>
                <c:pt idx="36">
                  <c:v>3.1588152109649901</c:v>
                </c:pt>
                <c:pt idx="37">
                  <c:v>3.3799322757325401</c:v>
                </c:pt>
                <c:pt idx="38">
                  <c:v>3.6165275350338177</c:v>
                </c:pt>
                <c:pt idx="39">
                  <c:v>3.8696844624861853</c:v>
                </c:pt>
              </c:numCache>
            </c:numRef>
          </c:xVal>
          <c:yVal>
            <c:numRef>
              <c:f>CLAMPED!$FZ$253:$FZ$292</c:f>
              <c:numCache>
                <c:formatCode>0.0</c:formatCode>
                <c:ptCount val="40"/>
                <c:pt idx="0">
                  <c:v>1.2499390003667403</c:v>
                </c:pt>
                <c:pt idx="1">
                  <c:v>1.2499717303965299</c:v>
                </c:pt>
                <c:pt idx="2">
                  <c:v>1.2500264279982831</c:v>
                </c:pt>
                <c:pt idx="3">
                  <c:v>1.2501033149623062</c:v>
                </c:pt>
                <c:pt idx="4">
                  <c:v>1.2502027026838183</c:v>
                </c:pt>
                <c:pt idx="5">
                  <c:v>1.2503249929711542</c:v>
                </c:pt>
                <c:pt idx="6">
                  <c:v>1.2504706789753477</c:v>
                </c:pt>
                <c:pt idx="7">
                  <c:v>1.250640346168248</c:v>
                </c:pt>
                <c:pt idx="8">
                  <c:v>1.2508346732894888</c:v>
                </c:pt>
                <c:pt idx="9">
                  <c:v>1.2510544331801789</c:v>
                </c:pt>
                <c:pt idx="10">
                  <c:v>1.2513004934230223</c:v>
                </c:pt>
                <c:pt idx="11">
                  <c:v>1.2515738167142594</c:v>
                </c:pt>
                <c:pt idx="12">
                  <c:v>1.2518754609017251</c:v>
                </c:pt>
                <c:pt idx="13">
                  <c:v>1.2522065786347238</c:v>
                </c:pt>
                <c:pt idx="14">
                  <c:v>1.2525684165844162</c:v>
                </c:pt>
                <c:pt idx="15">
                  <c:v>1.2529623142072235</c:v>
                </c:pt>
                <c:pt idx="16">
                  <c:v>1.2533897020375391</c:v>
                </c:pt>
                <c:pt idx="17">
                  <c:v>1.2538520995092244</c:v>
                </c:pt>
                <c:pt idx="18">
                  <c:v>1.2543511123173094</c:v>
                </c:pt>
                <c:pt idx="19">
                  <c:v>1.2548884293417479</c:v>
                </c:pt>
                <c:pt idx="20">
                  <c:v>1.2557084061729842</c:v>
                </c:pt>
                <c:pt idx="21">
                  <c:v>1.2566785618321203</c:v>
                </c:pt>
                <c:pt idx="22">
                  <c:v>1.2578301710860946</c:v>
                </c:pt>
                <c:pt idx="23">
                  <c:v>1.2592017965128148</c:v>
                </c:pt>
                <c:pt idx="24">
                  <c:v>1.2608410716812981</c:v>
                </c:pt>
                <c:pt idx="25">
                  <c:v>1.2628069000334954</c:v>
                </c:pt>
                <c:pt idx="26">
                  <c:v>1.265172148572405</c:v>
                </c:pt>
                <c:pt idx="27">
                  <c:v>1.2680269225840652</c:v>
                </c:pt>
                <c:pt idx="28">
                  <c:v>1.2714825122345002</c:v>
                </c:pt>
                <c:pt idx="29">
                  <c:v>1.2756761026176442</c:v>
                </c:pt>
                <c:pt idx="30">
                  <c:v>1.280776334163515</c:v>
                </c:pt>
                <c:pt idx="31">
                  <c:v>1.2869897887579667</c:v>
                </c:pt>
                <c:pt idx="32">
                  <c:v>1.2945684573438461</c:v>
                </c:pt>
                <c:pt idx="33">
                  <c:v>1.3038182168730219</c:v>
                </c:pt>
                <c:pt idx="34">
                  <c:v>1.3151083094098972</c:v>
                </c:pt>
                <c:pt idx="35">
                  <c:v>1.328881777189024</c:v>
                </c:pt>
                <c:pt idx="36">
                  <c:v>1.345666770323896</c:v>
                </c:pt>
                <c:pt idx="37">
                  <c:v>1.3660886171382196</c:v>
                </c:pt>
                <c:pt idx="38">
                  <c:v>1.3908825412874024</c:v>
                </c:pt>
                <c:pt idx="39">
                  <c:v>1.4209069360513134</c:v>
                </c:pt>
              </c:numCache>
            </c:numRef>
          </c:yVal>
          <c:smooth val="0"/>
          <c:extLst>
            <c:ext xmlns:c16="http://schemas.microsoft.com/office/drawing/2014/chart" uri="{C3380CC4-5D6E-409C-BE32-E72D297353CC}">
              <c16:uniqueId val="{00000005-D937-4663-B272-69EB61691C45}"/>
            </c:ext>
          </c:extLst>
        </c:ser>
        <c:ser>
          <c:idx val="6"/>
          <c:order val="6"/>
          <c:spPr>
            <a:ln w="19050" cap="rnd">
              <a:solidFill>
                <a:schemeClr val="tx1"/>
              </a:solidFill>
              <a:round/>
            </a:ln>
            <a:effectLst/>
          </c:spPr>
          <c:marker>
            <c:symbol val="none"/>
          </c:marker>
          <c:xVal>
            <c:numRef>
              <c:f>CLAMPED!$AS$14:$AS$53</c:f>
              <c:numCache>
                <c:formatCode>General</c:formatCode>
                <c:ptCount val="40"/>
                <c:pt idx="0">
                  <c:v>0.05</c:v>
                </c:pt>
                <c:pt idx="1">
                  <c:v>0.1</c:v>
                </c:pt>
                <c:pt idx="2">
                  <c:v>0.15</c:v>
                </c:pt>
                <c:pt idx="3">
                  <c:v>0.2</c:v>
                </c:pt>
                <c:pt idx="4">
                  <c:v>0.25</c:v>
                </c:pt>
                <c:pt idx="5">
                  <c:v>0.3</c:v>
                </c:pt>
                <c:pt idx="6">
                  <c:v>0.35</c:v>
                </c:pt>
                <c:pt idx="7">
                  <c:v>0.4</c:v>
                </c:pt>
                <c:pt idx="8">
                  <c:v>0.45</c:v>
                </c:pt>
                <c:pt idx="9">
                  <c:v>0.5</c:v>
                </c:pt>
                <c:pt idx="10">
                  <c:v>0.55000000000000004</c:v>
                </c:pt>
                <c:pt idx="11">
                  <c:v>0.6</c:v>
                </c:pt>
                <c:pt idx="12">
                  <c:v>0.65</c:v>
                </c:pt>
                <c:pt idx="13">
                  <c:v>0.7</c:v>
                </c:pt>
                <c:pt idx="14">
                  <c:v>0.75</c:v>
                </c:pt>
                <c:pt idx="15">
                  <c:v>0.8</c:v>
                </c:pt>
                <c:pt idx="16">
                  <c:v>0.85</c:v>
                </c:pt>
                <c:pt idx="17">
                  <c:v>0.9</c:v>
                </c:pt>
                <c:pt idx="18">
                  <c:v>0.95</c:v>
                </c:pt>
                <c:pt idx="19">
                  <c:v>1</c:v>
                </c:pt>
                <c:pt idx="20">
                  <c:v>1.07</c:v>
                </c:pt>
                <c:pt idx="21">
                  <c:v>1.1449000000000003</c:v>
                </c:pt>
                <c:pt idx="22">
                  <c:v>1.2250430000000003</c:v>
                </c:pt>
                <c:pt idx="23">
                  <c:v>1.3107960100000005</c:v>
                </c:pt>
                <c:pt idx="24">
                  <c:v>1.4025517307000006</c:v>
                </c:pt>
                <c:pt idx="25">
                  <c:v>1.5007303518490009</c:v>
                </c:pt>
                <c:pt idx="26">
                  <c:v>1.6057814764784311</c:v>
                </c:pt>
                <c:pt idx="27">
                  <c:v>1.7181861798319216</c:v>
                </c:pt>
                <c:pt idx="28">
                  <c:v>1.838459212420156</c:v>
                </c:pt>
                <c:pt idx="29">
                  <c:v>1.9671513572895669</c:v>
                </c:pt>
                <c:pt idx="30">
                  <c:v>2.1048519522998368</c:v>
                </c:pt>
                <c:pt idx="31">
                  <c:v>2.2521915889608257</c:v>
                </c:pt>
                <c:pt idx="32">
                  <c:v>2.4098450001880836</c:v>
                </c:pt>
                <c:pt idx="33">
                  <c:v>2.5785341502012495</c:v>
                </c:pt>
                <c:pt idx="34">
                  <c:v>2.7590315407153372</c:v>
                </c:pt>
                <c:pt idx="35">
                  <c:v>2.9521637485654111</c:v>
                </c:pt>
                <c:pt idx="36">
                  <c:v>3.1588152109649901</c:v>
                </c:pt>
                <c:pt idx="37">
                  <c:v>3.3799322757325401</c:v>
                </c:pt>
                <c:pt idx="38">
                  <c:v>3.6165275350338177</c:v>
                </c:pt>
                <c:pt idx="39">
                  <c:v>3.8696844624861853</c:v>
                </c:pt>
              </c:numCache>
            </c:numRef>
          </c:xVal>
          <c:yVal>
            <c:numRef>
              <c:f>CLAMPED!$FZ$298:$FZ$337</c:f>
              <c:numCache>
                <c:formatCode>0.0</c:formatCode>
                <c:ptCount val="40"/>
                <c:pt idx="0">
                  <c:v>1.0000126254249304</c:v>
                </c:pt>
                <c:pt idx="1">
                  <c:v>1.000073558396567</c:v>
                </c:pt>
                <c:pt idx="2">
                  <c:v>1.0001751863475172</c:v>
                </c:pt>
                <c:pt idx="3">
                  <c:v>1.0003176191761847</c:v>
                </c:pt>
                <c:pt idx="4">
                  <c:v>1.0005010115200508</c:v>
                </c:pt>
                <c:pt idx="5">
                  <c:v>1.0007255634844199</c:v>
                </c:pt>
                <c:pt idx="6">
                  <c:v>1.0009915215098177</c:v>
                </c:pt>
                <c:pt idx="7">
                  <c:v>1.0012991793313655</c:v>
                </c:pt>
                <c:pt idx="8">
                  <c:v>1.0016488789785682</c:v>
                </c:pt>
                <c:pt idx="9">
                  <c:v>1.0020410117617655</c:v>
                </c:pt>
                <c:pt idx="10">
                  <c:v>1.0024760191918587</c:v>
                </c:pt>
                <c:pt idx="11">
                  <c:v>1.0029543937826941</c:v>
                </c:pt>
                <c:pt idx="12">
                  <c:v>1.0034766796902881</c:v>
                </c:pt>
                <c:pt idx="13">
                  <c:v>1.0040434731495005</c:v>
                </c:pt>
                <c:pt idx="14">
                  <c:v>1.0046554226763345</c:v>
                </c:pt>
                <c:pt idx="15">
                  <c:v>1.005313229012238</c:v>
                </c:pt>
                <c:pt idx="16">
                  <c:v>1.0060176447951699</c:v>
                </c:pt>
                <c:pt idx="17">
                  <c:v>1.0067694739503623</c:v>
                </c:pt>
                <c:pt idx="18">
                  <c:v>1.0075695708012882</c:v>
                </c:pt>
                <c:pt idx="19">
                  <c:v>1.008418838908121</c:v>
                </c:pt>
                <c:pt idx="20">
                  <c:v>1.0096922422166248</c:v>
                </c:pt>
                <c:pt idx="21">
                  <c:v>1.011166720778397</c:v>
                </c:pt>
                <c:pt idx="22">
                  <c:v>1.0128765634086871</c:v>
                </c:pt>
                <c:pt idx="23">
                  <c:v>1.0148625700707943</c:v>
                </c:pt>
                <c:pt idx="24">
                  <c:v>1.0171734209338998</c:v>
                </c:pt>
                <c:pt idx="25">
                  <c:v>1.0198673429247926</c:v>
                </c:pt>
                <c:pt idx="26">
                  <c:v>1.0230141318413051</c:v>
                </c:pt>
                <c:pt idx="27">
                  <c:v>1.0266975953399502</c:v>
                </c:pt>
                <c:pt idx="28">
                  <c:v>1.0310184885965752</c:v>
                </c:pt>
                <c:pt idx="29">
                  <c:v>1.0360980194055218</c:v>
                </c:pt>
                <c:pt idx="30">
                  <c:v>1.0420820019877506</c:v>
                </c:pt>
                <c:pt idx="31">
                  <c:v>1.0491457377482991</c:v>
                </c:pt>
                <c:pt idx="32">
                  <c:v>1.0574996955758078</c:v>
                </c:pt>
                <c:pt idx="33">
                  <c:v>1.0673960531451596</c:v>
                </c:pt>
                <c:pt idx="34">
                  <c:v>1.0791361437610798</c:v>
                </c:pt>
                <c:pt idx="35">
                  <c:v>1.0930788312648676</c:v>
                </c:pt>
                <c:pt idx="36">
                  <c:v>1.1096498106089194</c:v>
                </c:pt>
                <c:pt idx="37">
                  <c:v>1.1293518079607414</c:v>
                </c:pt>
                <c:pt idx="38">
                  <c:v>1.1527756377065694</c:v>
                </c:pt>
                <c:pt idx="39">
                  <c:v>1.1806120721874145</c:v>
                </c:pt>
              </c:numCache>
            </c:numRef>
          </c:yVal>
          <c:smooth val="0"/>
          <c:extLst>
            <c:ext xmlns:c16="http://schemas.microsoft.com/office/drawing/2014/chart" uri="{C3380CC4-5D6E-409C-BE32-E72D297353CC}">
              <c16:uniqueId val="{00000006-D937-4663-B272-69EB61691C45}"/>
            </c:ext>
          </c:extLst>
        </c:ser>
        <c:dLbls>
          <c:showLegendKey val="0"/>
          <c:showVal val="0"/>
          <c:showCatName val="0"/>
          <c:showSerName val="0"/>
          <c:showPercent val="0"/>
          <c:showBubbleSize val="0"/>
        </c:dLbls>
        <c:axId val="471793071"/>
        <c:axId val="471798479"/>
      </c:scatterChart>
      <c:valAx>
        <c:axId val="471793071"/>
        <c:scaling>
          <c:orientation val="minMax"/>
          <c:max val="3.5"/>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a/b</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798479"/>
        <c:crosses val="autoZero"/>
        <c:crossBetween val="midCat"/>
        <c:majorUnit val="0.5"/>
      </c:valAx>
      <c:valAx>
        <c:axId val="471798479"/>
        <c:scaling>
          <c:orientation val="minMax"/>
          <c:max val="15"/>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K</a:t>
                </a:r>
                <a:r>
                  <a:rPr lang="en-US" baseline="-25000"/>
                  <a:t>M</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1793071"/>
        <c:crosses val="autoZero"/>
        <c:crossBetween val="midCat"/>
        <c:majorUnit val="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7" Type="http://schemas.openxmlformats.org/officeDocument/2006/relationships/image" Target="../media/image2.gif"/><Relationship Id="rId2" Type="http://schemas.openxmlformats.org/officeDocument/2006/relationships/image" Target="../media/image5.png"/><Relationship Id="rId1" Type="http://schemas.openxmlformats.org/officeDocument/2006/relationships/image" Target="../media/image4.emf"/><Relationship Id="rId6" Type="http://schemas.openxmlformats.org/officeDocument/2006/relationships/hyperlink" Target="http://www.abbottaerospace.com/technical-library/donate/" TargetMode="External"/><Relationship Id="rId5" Type="http://schemas.openxmlformats.org/officeDocument/2006/relationships/image" Target="../media/image1.png"/><Relationship Id="rId4" Type="http://schemas.openxmlformats.org/officeDocument/2006/relationships/hyperlink" Target="http://www.abbottaerospace.com/" TargetMode="External"/></Relationships>
</file>

<file path=xl/drawings/_rels/drawing3.xml.rels><?xml version="1.0" encoding="UTF-8" standalone="yes"?>
<Relationships xmlns="http://schemas.openxmlformats.org/package/2006/relationships"><Relationship Id="rId3" Type="http://schemas.openxmlformats.org/officeDocument/2006/relationships/chart" Target="../charts/chart2.xml"/><Relationship Id="rId7" Type="http://schemas.openxmlformats.org/officeDocument/2006/relationships/image" Target="../media/image2.gif"/><Relationship Id="rId2" Type="http://schemas.openxmlformats.org/officeDocument/2006/relationships/image" Target="../media/image5.png"/><Relationship Id="rId1" Type="http://schemas.openxmlformats.org/officeDocument/2006/relationships/image" Target="../media/image4.emf"/><Relationship Id="rId6" Type="http://schemas.openxmlformats.org/officeDocument/2006/relationships/hyperlink" Target="http://www.abbottaerospace.com/technical-library/donate/" TargetMode="External"/><Relationship Id="rId5" Type="http://schemas.openxmlformats.org/officeDocument/2006/relationships/image" Target="../media/image1.png"/><Relationship Id="rId4" Type="http://schemas.openxmlformats.org/officeDocument/2006/relationships/hyperlink" Target="http://www.abbottaerospace.com/" TargetMode="External"/></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image" Target="../media/image2.gif"/><Relationship Id="rId2" Type="http://schemas.openxmlformats.org/officeDocument/2006/relationships/image" Target="../media/image5.png"/><Relationship Id="rId1" Type="http://schemas.openxmlformats.org/officeDocument/2006/relationships/image" Target="../media/image4.emf"/><Relationship Id="rId6" Type="http://schemas.openxmlformats.org/officeDocument/2006/relationships/hyperlink" Target="http://www.abbottaerospace.com/technical-library/donate/" TargetMode="External"/><Relationship Id="rId5" Type="http://schemas.openxmlformats.org/officeDocument/2006/relationships/image" Target="../media/image1.png"/><Relationship Id="rId4" Type="http://schemas.openxmlformats.org/officeDocument/2006/relationships/hyperlink" Target="http://www.abbottaerospace.com/" TargetMode="External"/></Relationships>
</file>

<file path=xl/drawings/_rels/drawing5.xml.rels><?xml version="1.0" encoding="UTF-8" standalone="yes"?>
<Relationships xmlns="http://schemas.openxmlformats.org/package/2006/relationships"><Relationship Id="rId3" Type="http://schemas.openxmlformats.org/officeDocument/2006/relationships/chart" Target="../charts/chart4.xml"/><Relationship Id="rId7" Type="http://schemas.openxmlformats.org/officeDocument/2006/relationships/image" Target="../media/image2.gif"/><Relationship Id="rId2" Type="http://schemas.openxmlformats.org/officeDocument/2006/relationships/image" Target="../media/image5.png"/><Relationship Id="rId1" Type="http://schemas.openxmlformats.org/officeDocument/2006/relationships/image" Target="../media/image4.emf"/><Relationship Id="rId6" Type="http://schemas.openxmlformats.org/officeDocument/2006/relationships/hyperlink" Target="http://www.abbottaerospace.com/technical-library/donate/" TargetMode="External"/><Relationship Id="rId5" Type="http://schemas.openxmlformats.org/officeDocument/2006/relationships/image" Target="../media/image1.png"/><Relationship Id="rId4" Type="http://schemas.openxmlformats.org/officeDocument/2006/relationships/hyperlink" Target="http://www.abbottaerospace.com/"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92131</xdr:colOff>
      <xdr:row>15</xdr:row>
      <xdr:rowOff>132572</xdr:rowOff>
    </xdr:from>
    <xdr:to>
      <xdr:col>10</xdr:col>
      <xdr:colOff>454669</xdr:colOff>
      <xdr:row>24</xdr:row>
      <xdr:rowOff>126889</xdr:rowOff>
    </xdr:to>
    <xdr:pic>
      <xdr:nvPicPr>
        <xdr:cNvPr id="2"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3612571" y="2784332"/>
          <a:ext cx="2709498" cy="1587244"/>
        </a:xfrm>
        <a:prstGeom prst="rect">
          <a:avLst/>
        </a:prstGeom>
        <a:noFill/>
      </xdr:spPr>
    </xdr:pic>
    <xdr:clientData/>
  </xdr:twoCellAnchor>
  <xdr:twoCellAnchor editAs="oneCell">
    <xdr:from>
      <xdr:col>0</xdr:col>
      <xdr:colOff>316961</xdr:colOff>
      <xdr:row>15</xdr:row>
      <xdr:rowOff>25750</xdr:rowOff>
    </xdr:from>
    <xdr:to>
      <xdr:col>5</xdr:col>
      <xdr:colOff>522514</xdr:colOff>
      <xdr:row>25</xdr:row>
      <xdr:rowOff>82169</xdr:rowOff>
    </xdr:to>
    <xdr:pic>
      <xdr:nvPicPr>
        <xdr:cNvPr id="7" name="Picture 6"/>
        <xdr:cNvPicPr>
          <a:picLocks noChangeAspect="1"/>
        </xdr:cNvPicPr>
      </xdr:nvPicPr>
      <xdr:blipFill>
        <a:blip xmlns:r="http://schemas.openxmlformats.org/officeDocument/2006/relationships" r:embed="rId2"/>
        <a:stretch>
          <a:fillRect/>
        </a:stretch>
      </xdr:blipFill>
      <xdr:spPr>
        <a:xfrm rot="5400000">
          <a:off x="990242" y="2030355"/>
          <a:ext cx="1798133" cy="3144696"/>
        </a:xfrm>
        <a:prstGeom prst="rect">
          <a:avLst/>
        </a:prstGeom>
      </xdr:spPr>
    </xdr:pic>
    <xdr:clientData/>
  </xdr:twoCellAnchor>
  <xdr:twoCellAnchor>
    <xdr:from>
      <xdr:col>0</xdr:col>
      <xdr:colOff>117022</xdr:colOff>
      <xdr:row>33</xdr:row>
      <xdr:rowOff>119743</xdr:rowOff>
    </xdr:from>
    <xdr:to>
      <xdr:col>10</xdr:col>
      <xdr:colOff>246562</xdr:colOff>
      <xdr:row>54</xdr:row>
      <xdr:rowOff>117021</xdr:rowOff>
    </xdr:to>
    <xdr:graphicFrame macro="">
      <xdr:nvGraphicFramePr>
        <xdr:cNvPr id="31" name="Chart 3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10</xdr:col>
      <xdr:colOff>76201</xdr:colOff>
      <xdr:row>46</xdr:row>
      <xdr:rowOff>146539</xdr:rowOff>
    </xdr:from>
    <xdr:ext cx="218842" cy="162160"/>
    <xdr:sp macro="" textlink="">
      <xdr:nvSpPr>
        <xdr:cNvPr id="16" name="TextBox 15"/>
        <xdr:cNvSpPr txBox="1"/>
      </xdr:nvSpPr>
      <xdr:spPr>
        <a:xfrm>
          <a:off x="5937739" y="8481647"/>
          <a:ext cx="218842" cy="162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18288" tIns="18288" rIns="18288" bIns="18288" rtlCol="0" anchor="t">
          <a:spAutoFit/>
        </a:bodyPr>
        <a:lstStyle/>
        <a:p>
          <a:r>
            <a:rPr lang="en-US" sz="800"/>
            <a:t>0.00</a:t>
          </a:r>
        </a:p>
      </xdr:txBody>
    </xdr:sp>
    <xdr:clientData/>
  </xdr:oneCellAnchor>
  <xdr:oneCellAnchor>
    <xdr:from>
      <xdr:col>10</xdr:col>
      <xdr:colOff>76201</xdr:colOff>
      <xdr:row>47</xdr:row>
      <xdr:rowOff>46893</xdr:rowOff>
    </xdr:from>
    <xdr:ext cx="218842" cy="162160"/>
    <xdr:sp macro="" textlink="">
      <xdr:nvSpPr>
        <xdr:cNvPr id="19" name="TextBox 18"/>
        <xdr:cNvSpPr txBox="1"/>
      </xdr:nvSpPr>
      <xdr:spPr>
        <a:xfrm>
          <a:off x="5937739" y="8581293"/>
          <a:ext cx="218842" cy="162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18288" tIns="18288" rIns="18288" bIns="18288" rtlCol="0" anchor="t">
          <a:spAutoFit/>
        </a:bodyPr>
        <a:lstStyle/>
        <a:p>
          <a:r>
            <a:rPr lang="en-US" sz="800"/>
            <a:t>0.05</a:t>
          </a:r>
        </a:p>
      </xdr:txBody>
    </xdr:sp>
    <xdr:clientData/>
  </xdr:oneCellAnchor>
  <xdr:oneCellAnchor>
    <xdr:from>
      <xdr:col>10</xdr:col>
      <xdr:colOff>76201</xdr:colOff>
      <xdr:row>47</xdr:row>
      <xdr:rowOff>128955</xdr:rowOff>
    </xdr:from>
    <xdr:ext cx="218842" cy="162160"/>
    <xdr:sp macro="" textlink="">
      <xdr:nvSpPr>
        <xdr:cNvPr id="20" name="TextBox 19"/>
        <xdr:cNvSpPr txBox="1"/>
      </xdr:nvSpPr>
      <xdr:spPr>
        <a:xfrm>
          <a:off x="5937739" y="8663355"/>
          <a:ext cx="218842" cy="162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18288" tIns="18288" rIns="18288" bIns="18288" rtlCol="0" anchor="t">
          <a:spAutoFit/>
        </a:bodyPr>
        <a:lstStyle/>
        <a:p>
          <a:r>
            <a:rPr lang="en-US" sz="800"/>
            <a:t>0.10</a:t>
          </a:r>
        </a:p>
      </xdr:txBody>
    </xdr:sp>
    <xdr:clientData/>
  </xdr:oneCellAnchor>
  <xdr:oneCellAnchor>
    <xdr:from>
      <xdr:col>10</xdr:col>
      <xdr:colOff>76201</xdr:colOff>
      <xdr:row>48</xdr:row>
      <xdr:rowOff>46894</xdr:rowOff>
    </xdr:from>
    <xdr:ext cx="218842" cy="162160"/>
    <xdr:sp macro="" textlink="">
      <xdr:nvSpPr>
        <xdr:cNvPr id="21" name="TextBox 20"/>
        <xdr:cNvSpPr txBox="1"/>
      </xdr:nvSpPr>
      <xdr:spPr>
        <a:xfrm>
          <a:off x="5937739" y="8780586"/>
          <a:ext cx="218842" cy="162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18288" tIns="18288" rIns="18288" bIns="18288" rtlCol="0" anchor="t">
          <a:spAutoFit/>
        </a:bodyPr>
        <a:lstStyle/>
        <a:p>
          <a:r>
            <a:rPr lang="en-US" sz="800"/>
            <a:t>0.20</a:t>
          </a:r>
        </a:p>
      </xdr:txBody>
    </xdr:sp>
    <xdr:clientData/>
  </xdr:oneCellAnchor>
  <xdr:oneCellAnchor>
    <xdr:from>
      <xdr:col>10</xdr:col>
      <xdr:colOff>76201</xdr:colOff>
      <xdr:row>49</xdr:row>
      <xdr:rowOff>11724</xdr:rowOff>
    </xdr:from>
    <xdr:ext cx="218842" cy="162160"/>
    <xdr:sp macro="" textlink="">
      <xdr:nvSpPr>
        <xdr:cNvPr id="22" name="TextBox 21"/>
        <xdr:cNvSpPr txBox="1"/>
      </xdr:nvSpPr>
      <xdr:spPr>
        <a:xfrm>
          <a:off x="5937739" y="8944709"/>
          <a:ext cx="218842" cy="162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18288" tIns="18288" rIns="18288" bIns="18288" rtlCol="0" anchor="t">
          <a:spAutoFit/>
        </a:bodyPr>
        <a:lstStyle/>
        <a:p>
          <a:r>
            <a:rPr lang="en-US" sz="800"/>
            <a:t>0.40</a:t>
          </a:r>
        </a:p>
      </xdr:txBody>
    </xdr:sp>
    <xdr:clientData/>
  </xdr:oneCellAnchor>
  <xdr:oneCellAnchor>
    <xdr:from>
      <xdr:col>10</xdr:col>
      <xdr:colOff>76201</xdr:colOff>
      <xdr:row>49</xdr:row>
      <xdr:rowOff>152401</xdr:rowOff>
    </xdr:from>
    <xdr:ext cx="218842" cy="162160"/>
    <xdr:sp macro="" textlink="">
      <xdr:nvSpPr>
        <xdr:cNvPr id="23" name="TextBox 22"/>
        <xdr:cNvSpPr txBox="1"/>
      </xdr:nvSpPr>
      <xdr:spPr>
        <a:xfrm>
          <a:off x="5937739" y="9085386"/>
          <a:ext cx="218842" cy="162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18288" tIns="18288" rIns="18288" bIns="18288" rtlCol="0" anchor="t">
          <a:spAutoFit/>
        </a:bodyPr>
        <a:lstStyle/>
        <a:p>
          <a:r>
            <a:rPr lang="en-US" sz="800"/>
            <a:t>0.80</a:t>
          </a:r>
        </a:p>
      </xdr:txBody>
    </xdr:sp>
    <xdr:clientData/>
  </xdr:oneCellAnchor>
  <xdr:oneCellAnchor>
    <xdr:from>
      <xdr:col>10</xdr:col>
      <xdr:colOff>76201</xdr:colOff>
      <xdr:row>50</xdr:row>
      <xdr:rowOff>40341</xdr:rowOff>
    </xdr:from>
    <xdr:ext cx="218842" cy="162160"/>
    <xdr:sp macro="" textlink="">
      <xdr:nvSpPr>
        <xdr:cNvPr id="24" name="TextBox 23"/>
        <xdr:cNvSpPr txBox="1"/>
      </xdr:nvSpPr>
      <xdr:spPr>
        <a:xfrm>
          <a:off x="5903260" y="9256059"/>
          <a:ext cx="218842" cy="162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18288" tIns="18288" rIns="18288" bIns="18288" rtlCol="0" anchor="t">
          <a:spAutoFit/>
        </a:bodyPr>
        <a:lstStyle/>
        <a:p>
          <a:r>
            <a:rPr lang="en-US" sz="800"/>
            <a:t>1.00</a:t>
          </a:r>
        </a:p>
      </xdr:txBody>
    </xdr:sp>
    <xdr:clientData/>
  </xdr:oneCellAnchor>
  <xdr:oneCellAnchor>
    <xdr:from>
      <xdr:col>10</xdr:col>
      <xdr:colOff>76201</xdr:colOff>
      <xdr:row>45</xdr:row>
      <xdr:rowOff>175848</xdr:rowOff>
    </xdr:from>
    <xdr:ext cx="146258" cy="162160"/>
    <xdr:sp macro="" textlink="">
      <xdr:nvSpPr>
        <xdr:cNvPr id="25" name="TextBox 24"/>
        <xdr:cNvSpPr txBox="1"/>
      </xdr:nvSpPr>
      <xdr:spPr>
        <a:xfrm>
          <a:off x="5937739" y="8311663"/>
          <a:ext cx="146258" cy="162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18288" tIns="18288" rIns="18288" bIns="18288" rtlCol="0" anchor="t">
          <a:spAutoFit/>
        </a:bodyPr>
        <a:lstStyle/>
        <a:p>
          <a:r>
            <a:rPr lang="en-US" sz="800"/>
            <a:t>V=</a:t>
          </a:r>
        </a:p>
      </xdr:txBody>
    </xdr:sp>
    <xdr:clientData/>
  </xdr:oneCellAnchor>
  <xdr:twoCellAnchor>
    <xdr:from>
      <xdr:col>0</xdr:col>
      <xdr:colOff>40822</xdr:colOff>
      <xdr:row>7</xdr:row>
      <xdr:rowOff>40821</xdr:rowOff>
    </xdr:from>
    <xdr:to>
      <xdr:col>4</xdr:col>
      <xdr:colOff>66675</xdr:colOff>
      <xdr:row>10</xdr:row>
      <xdr:rowOff>145236</xdr:rowOff>
    </xdr:to>
    <xdr:grpSp>
      <xdr:nvGrpSpPr>
        <xdr:cNvPr id="17" name="Group 16"/>
        <xdr:cNvGrpSpPr/>
      </xdr:nvGrpSpPr>
      <xdr:grpSpPr>
        <a:xfrm>
          <a:off x="40822" y="1295880"/>
          <a:ext cx="2356677" cy="642297"/>
          <a:chOff x="40822" y="1267641"/>
          <a:chExt cx="2570933" cy="630195"/>
        </a:xfrm>
      </xdr:grpSpPr>
      <xdr:pic>
        <xdr:nvPicPr>
          <xdr:cNvPr id="18" name="Picture 17">
            <a:hlinkClick xmlns:r="http://schemas.openxmlformats.org/officeDocument/2006/relationships" r:id="rId4"/>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26" name="Picture 25" descr="PayPal - The safer, easier way to pay online!">
            <a:hlinkClick xmlns:r="http://schemas.openxmlformats.org/officeDocument/2006/relationships" r:id="rId6"/>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58</xdr:row>
      <xdr:rowOff>40821</xdr:rowOff>
    </xdr:from>
    <xdr:to>
      <xdr:col>4</xdr:col>
      <xdr:colOff>66675</xdr:colOff>
      <xdr:row>61</xdr:row>
      <xdr:rowOff>145236</xdr:rowOff>
    </xdr:to>
    <xdr:grpSp>
      <xdr:nvGrpSpPr>
        <xdr:cNvPr id="27" name="Group 26"/>
        <xdr:cNvGrpSpPr/>
      </xdr:nvGrpSpPr>
      <xdr:grpSpPr>
        <a:xfrm>
          <a:off x="40822" y="10762609"/>
          <a:ext cx="2356677" cy="651262"/>
          <a:chOff x="40822" y="1267641"/>
          <a:chExt cx="2570933" cy="630195"/>
        </a:xfrm>
      </xdr:grpSpPr>
      <xdr:pic>
        <xdr:nvPicPr>
          <xdr:cNvPr id="28" name="Picture 27">
            <a:hlinkClick xmlns:r="http://schemas.openxmlformats.org/officeDocument/2006/relationships" r:id="rId4"/>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29" name="Picture 28" descr="PayPal - The safer, easier way to pay online!">
            <a:hlinkClick xmlns:r="http://schemas.openxmlformats.org/officeDocument/2006/relationships" r:id="rId6"/>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92131</xdr:colOff>
      <xdr:row>15</xdr:row>
      <xdr:rowOff>132572</xdr:rowOff>
    </xdr:from>
    <xdr:to>
      <xdr:col>10</xdr:col>
      <xdr:colOff>454669</xdr:colOff>
      <xdr:row>24</xdr:row>
      <xdr:rowOff>126889</xdr:rowOff>
    </xdr:to>
    <xdr:pic>
      <xdr:nvPicPr>
        <xdr:cNvPr id="2"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3612571" y="2814812"/>
          <a:ext cx="2709498" cy="1571657"/>
        </a:xfrm>
        <a:prstGeom prst="rect">
          <a:avLst/>
        </a:prstGeom>
        <a:noFill/>
      </xdr:spPr>
    </xdr:pic>
    <xdr:clientData/>
  </xdr:twoCellAnchor>
  <xdr:twoCellAnchor editAs="oneCell">
    <xdr:from>
      <xdr:col>0</xdr:col>
      <xdr:colOff>316961</xdr:colOff>
      <xdr:row>15</xdr:row>
      <xdr:rowOff>25750</xdr:rowOff>
    </xdr:from>
    <xdr:to>
      <xdr:col>5</xdr:col>
      <xdr:colOff>522514</xdr:colOff>
      <xdr:row>25</xdr:row>
      <xdr:rowOff>82169</xdr:rowOff>
    </xdr:to>
    <xdr:pic>
      <xdr:nvPicPr>
        <xdr:cNvPr id="5" name="Picture 4"/>
        <xdr:cNvPicPr>
          <a:picLocks noChangeAspect="1"/>
        </xdr:cNvPicPr>
      </xdr:nvPicPr>
      <xdr:blipFill>
        <a:blip xmlns:r="http://schemas.openxmlformats.org/officeDocument/2006/relationships" r:embed="rId2"/>
        <a:stretch>
          <a:fillRect/>
        </a:stretch>
      </xdr:blipFill>
      <xdr:spPr>
        <a:xfrm rot="5400000">
          <a:off x="982078" y="2042873"/>
          <a:ext cx="1809019" cy="3139253"/>
        </a:xfrm>
        <a:prstGeom prst="rect">
          <a:avLst/>
        </a:prstGeom>
      </xdr:spPr>
    </xdr:pic>
    <xdr:clientData/>
  </xdr:twoCellAnchor>
  <xdr:twoCellAnchor>
    <xdr:from>
      <xdr:col>0</xdr:col>
      <xdr:colOff>117022</xdr:colOff>
      <xdr:row>33</xdr:row>
      <xdr:rowOff>119743</xdr:rowOff>
    </xdr:from>
    <xdr:to>
      <xdr:col>10</xdr:col>
      <xdr:colOff>246562</xdr:colOff>
      <xdr:row>54</xdr:row>
      <xdr:rowOff>117021</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10</xdr:col>
      <xdr:colOff>76201</xdr:colOff>
      <xdr:row>42</xdr:row>
      <xdr:rowOff>193836</xdr:rowOff>
    </xdr:from>
    <xdr:ext cx="218842" cy="162160"/>
    <xdr:sp macro="" textlink="">
      <xdr:nvSpPr>
        <xdr:cNvPr id="11" name="TextBox 10"/>
        <xdr:cNvSpPr txBox="1"/>
      </xdr:nvSpPr>
      <xdr:spPr>
        <a:xfrm>
          <a:off x="5961994" y="7640415"/>
          <a:ext cx="218842" cy="162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18288" tIns="18288" rIns="18288" bIns="18288" rtlCol="0" anchor="t">
          <a:spAutoFit/>
        </a:bodyPr>
        <a:lstStyle/>
        <a:p>
          <a:r>
            <a:rPr lang="en-US" sz="800"/>
            <a:t>0.00</a:t>
          </a:r>
        </a:p>
      </xdr:txBody>
    </xdr:sp>
    <xdr:clientData/>
  </xdr:oneCellAnchor>
  <xdr:oneCellAnchor>
    <xdr:from>
      <xdr:col>10</xdr:col>
      <xdr:colOff>76201</xdr:colOff>
      <xdr:row>44</xdr:row>
      <xdr:rowOff>151997</xdr:rowOff>
    </xdr:from>
    <xdr:ext cx="218842" cy="162160"/>
    <xdr:sp macro="" textlink="">
      <xdr:nvSpPr>
        <xdr:cNvPr id="12" name="TextBox 11"/>
        <xdr:cNvSpPr txBox="1"/>
      </xdr:nvSpPr>
      <xdr:spPr>
        <a:xfrm>
          <a:off x="5961994" y="7997969"/>
          <a:ext cx="218842" cy="162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18288" tIns="18288" rIns="18288" bIns="18288" rtlCol="0" anchor="t">
          <a:spAutoFit/>
        </a:bodyPr>
        <a:lstStyle/>
        <a:p>
          <a:r>
            <a:rPr lang="en-US" sz="800"/>
            <a:t>0.05</a:t>
          </a:r>
        </a:p>
      </xdr:txBody>
    </xdr:sp>
    <xdr:clientData/>
  </xdr:oneCellAnchor>
  <xdr:oneCellAnchor>
    <xdr:from>
      <xdr:col>10</xdr:col>
      <xdr:colOff>76201</xdr:colOff>
      <xdr:row>45</xdr:row>
      <xdr:rowOff>192017</xdr:rowOff>
    </xdr:from>
    <xdr:ext cx="218842" cy="162160"/>
    <xdr:sp macro="" textlink="">
      <xdr:nvSpPr>
        <xdr:cNvPr id="13" name="TextBox 12"/>
        <xdr:cNvSpPr txBox="1"/>
      </xdr:nvSpPr>
      <xdr:spPr>
        <a:xfrm>
          <a:off x="5961994" y="8237686"/>
          <a:ext cx="218842" cy="162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18288" tIns="18288" rIns="18288" bIns="18288" rtlCol="0" anchor="t">
          <a:spAutoFit/>
        </a:bodyPr>
        <a:lstStyle/>
        <a:p>
          <a:r>
            <a:rPr lang="en-US" sz="800"/>
            <a:t>0.10</a:t>
          </a:r>
        </a:p>
      </xdr:txBody>
    </xdr:sp>
    <xdr:clientData/>
  </xdr:oneCellAnchor>
  <xdr:oneCellAnchor>
    <xdr:from>
      <xdr:col>10</xdr:col>
      <xdr:colOff>76201</xdr:colOff>
      <xdr:row>47</xdr:row>
      <xdr:rowOff>67915</xdr:rowOff>
    </xdr:from>
    <xdr:ext cx="218842" cy="162160"/>
    <xdr:sp macro="" textlink="">
      <xdr:nvSpPr>
        <xdr:cNvPr id="14" name="TextBox 13"/>
        <xdr:cNvSpPr txBox="1"/>
      </xdr:nvSpPr>
      <xdr:spPr>
        <a:xfrm>
          <a:off x="5961994" y="8512977"/>
          <a:ext cx="218842" cy="162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18288" tIns="18288" rIns="18288" bIns="18288" rtlCol="0" anchor="t">
          <a:spAutoFit/>
        </a:bodyPr>
        <a:lstStyle/>
        <a:p>
          <a:r>
            <a:rPr lang="en-US" sz="800"/>
            <a:t>0.20</a:t>
          </a:r>
        </a:p>
      </xdr:txBody>
    </xdr:sp>
    <xdr:clientData/>
  </xdr:oneCellAnchor>
  <xdr:oneCellAnchor>
    <xdr:from>
      <xdr:col>10</xdr:col>
      <xdr:colOff>76201</xdr:colOff>
      <xdr:row>48</xdr:row>
      <xdr:rowOff>148358</xdr:rowOff>
    </xdr:from>
    <xdr:ext cx="218842" cy="162160"/>
    <xdr:sp macro="" textlink="">
      <xdr:nvSpPr>
        <xdr:cNvPr id="15" name="TextBox 14"/>
        <xdr:cNvSpPr txBox="1"/>
      </xdr:nvSpPr>
      <xdr:spPr>
        <a:xfrm>
          <a:off x="5961994" y="8793117"/>
          <a:ext cx="218842" cy="162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18288" tIns="18288" rIns="18288" bIns="18288" rtlCol="0" anchor="t">
          <a:spAutoFit/>
        </a:bodyPr>
        <a:lstStyle/>
        <a:p>
          <a:r>
            <a:rPr lang="en-US" sz="800"/>
            <a:t>0.40</a:t>
          </a:r>
        </a:p>
      </xdr:txBody>
    </xdr:sp>
    <xdr:clientData/>
  </xdr:oneCellAnchor>
  <xdr:oneCellAnchor>
    <xdr:from>
      <xdr:col>10</xdr:col>
      <xdr:colOff>76201</xdr:colOff>
      <xdr:row>49</xdr:row>
      <xdr:rowOff>152401</xdr:rowOff>
    </xdr:from>
    <xdr:ext cx="218842" cy="162160"/>
    <xdr:sp macro="" textlink="">
      <xdr:nvSpPr>
        <xdr:cNvPr id="16" name="TextBox 15"/>
        <xdr:cNvSpPr txBox="1"/>
      </xdr:nvSpPr>
      <xdr:spPr>
        <a:xfrm>
          <a:off x="5943601" y="9044941"/>
          <a:ext cx="218842" cy="162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18288" tIns="18288" rIns="18288" bIns="18288" rtlCol="0" anchor="t">
          <a:spAutoFit/>
        </a:bodyPr>
        <a:lstStyle/>
        <a:p>
          <a:r>
            <a:rPr lang="en-US" sz="800"/>
            <a:t>0.80</a:t>
          </a:r>
        </a:p>
      </xdr:txBody>
    </xdr:sp>
    <xdr:clientData/>
  </xdr:oneCellAnchor>
  <xdr:oneCellAnchor>
    <xdr:from>
      <xdr:col>10</xdr:col>
      <xdr:colOff>76201</xdr:colOff>
      <xdr:row>50</xdr:row>
      <xdr:rowOff>40341</xdr:rowOff>
    </xdr:from>
    <xdr:ext cx="218842" cy="162160"/>
    <xdr:sp macro="" textlink="">
      <xdr:nvSpPr>
        <xdr:cNvPr id="17" name="TextBox 16"/>
        <xdr:cNvSpPr txBox="1"/>
      </xdr:nvSpPr>
      <xdr:spPr>
        <a:xfrm>
          <a:off x="5943601" y="9131001"/>
          <a:ext cx="218842" cy="162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18288" tIns="18288" rIns="18288" bIns="18288" rtlCol="0" anchor="t">
          <a:spAutoFit/>
        </a:bodyPr>
        <a:lstStyle/>
        <a:p>
          <a:r>
            <a:rPr lang="en-US" sz="800"/>
            <a:t>1.00</a:t>
          </a:r>
        </a:p>
      </xdr:txBody>
    </xdr:sp>
    <xdr:clientData/>
  </xdr:oneCellAnchor>
  <xdr:oneCellAnchor>
    <xdr:from>
      <xdr:col>10</xdr:col>
      <xdr:colOff>76201</xdr:colOff>
      <xdr:row>42</xdr:row>
      <xdr:rowOff>23448</xdr:rowOff>
    </xdr:from>
    <xdr:ext cx="146258" cy="162160"/>
    <xdr:sp macro="" textlink="">
      <xdr:nvSpPr>
        <xdr:cNvPr id="18" name="TextBox 17"/>
        <xdr:cNvSpPr txBox="1"/>
      </xdr:nvSpPr>
      <xdr:spPr>
        <a:xfrm>
          <a:off x="5961994" y="7470027"/>
          <a:ext cx="146258" cy="162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18288" tIns="18288" rIns="18288" bIns="18288" rtlCol="0" anchor="t">
          <a:spAutoFit/>
        </a:bodyPr>
        <a:lstStyle/>
        <a:p>
          <a:r>
            <a:rPr lang="en-US" sz="800"/>
            <a:t>V=</a:t>
          </a:r>
        </a:p>
      </xdr:txBody>
    </xdr:sp>
    <xdr:clientData/>
  </xdr:oneCellAnchor>
  <xdr:twoCellAnchor>
    <xdr:from>
      <xdr:col>0</xdr:col>
      <xdr:colOff>40822</xdr:colOff>
      <xdr:row>58</xdr:row>
      <xdr:rowOff>40821</xdr:rowOff>
    </xdr:from>
    <xdr:to>
      <xdr:col>4</xdr:col>
      <xdr:colOff>66675</xdr:colOff>
      <xdr:row>61</xdr:row>
      <xdr:rowOff>145236</xdr:rowOff>
    </xdr:to>
    <xdr:grpSp>
      <xdr:nvGrpSpPr>
        <xdr:cNvPr id="19" name="Group 18"/>
        <xdr:cNvGrpSpPr/>
      </xdr:nvGrpSpPr>
      <xdr:grpSpPr>
        <a:xfrm>
          <a:off x="40822" y="10556421"/>
          <a:ext cx="2377167" cy="648701"/>
          <a:chOff x="40822" y="1267641"/>
          <a:chExt cx="2570933" cy="630195"/>
        </a:xfrm>
      </xdr:grpSpPr>
      <xdr:pic>
        <xdr:nvPicPr>
          <xdr:cNvPr id="20" name="Picture 19">
            <a:hlinkClick xmlns:r="http://schemas.openxmlformats.org/officeDocument/2006/relationships" r:id="rId4"/>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21" name="Picture 20" descr="PayPal - The safer, easier way to pay online!">
            <a:hlinkClick xmlns:r="http://schemas.openxmlformats.org/officeDocument/2006/relationships" r:id="rId6"/>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7</xdr:row>
      <xdr:rowOff>40821</xdr:rowOff>
    </xdr:from>
    <xdr:to>
      <xdr:col>4</xdr:col>
      <xdr:colOff>66675</xdr:colOff>
      <xdr:row>10</xdr:row>
      <xdr:rowOff>145236</xdr:rowOff>
    </xdr:to>
    <xdr:grpSp>
      <xdr:nvGrpSpPr>
        <xdr:cNvPr id="22" name="Group 21"/>
        <xdr:cNvGrpSpPr/>
      </xdr:nvGrpSpPr>
      <xdr:grpSpPr>
        <a:xfrm>
          <a:off x="40822" y="1260021"/>
          <a:ext cx="2377167" cy="626929"/>
          <a:chOff x="40822" y="1267641"/>
          <a:chExt cx="2570933" cy="630195"/>
        </a:xfrm>
      </xdr:grpSpPr>
      <xdr:pic>
        <xdr:nvPicPr>
          <xdr:cNvPr id="23" name="Picture 22">
            <a:hlinkClick xmlns:r="http://schemas.openxmlformats.org/officeDocument/2006/relationships" r:id="rId4"/>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24" name="Picture 23" descr="PayPal - The safer, easier way to pay online!">
            <a:hlinkClick xmlns:r="http://schemas.openxmlformats.org/officeDocument/2006/relationships" r:id="rId6"/>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92131</xdr:colOff>
      <xdr:row>15</xdr:row>
      <xdr:rowOff>132572</xdr:rowOff>
    </xdr:from>
    <xdr:to>
      <xdr:col>10</xdr:col>
      <xdr:colOff>454669</xdr:colOff>
      <xdr:row>24</xdr:row>
      <xdr:rowOff>126889</xdr:rowOff>
    </xdr:to>
    <xdr:pic>
      <xdr:nvPicPr>
        <xdr:cNvPr id="2"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3612571" y="2814812"/>
          <a:ext cx="2709498" cy="1571657"/>
        </a:xfrm>
        <a:prstGeom prst="rect">
          <a:avLst/>
        </a:prstGeom>
        <a:noFill/>
      </xdr:spPr>
    </xdr:pic>
    <xdr:clientData/>
  </xdr:twoCellAnchor>
  <xdr:twoCellAnchor editAs="oneCell">
    <xdr:from>
      <xdr:col>0</xdr:col>
      <xdr:colOff>316961</xdr:colOff>
      <xdr:row>15</xdr:row>
      <xdr:rowOff>25750</xdr:rowOff>
    </xdr:from>
    <xdr:to>
      <xdr:col>5</xdr:col>
      <xdr:colOff>522514</xdr:colOff>
      <xdr:row>25</xdr:row>
      <xdr:rowOff>82169</xdr:rowOff>
    </xdr:to>
    <xdr:pic>
      <xdr:nvPicPr>
        <xdr:cNvPr id="5" name="Picture 4"/>
        <xdr:cNvPicPr>
          <a:picLocks noChangeAspect="1"/>
        </xdr:cNvPicPr>
      </xdr:nvPicPr>
      <xdr:blipFill>
        <a:blip xmlns:r="http://schemas.openxmlformats.org/officeDocument/2006/relationships" r:embed="rId2"/>
        <a:stretch>
          <a:fillRect/>
        </a:stretch>
      </xdr:blipFill>
      <xdr:spPr>
        <a:xfrm rot="5400000">
          <a:off x="982078" y="2042873"/>
          <a:ext cx="1809019" cy="3139253"/>
        </a:xfrm>
        <a:prstGeom prst="rect">
          <a:avLst/>
        </a:prstGeom>
      </xdr:spPr>
    </xdr:pic>
    <xdr:clientData/>
  </xdr:twoCellAnchor>
  <xdr:twoCellAnchor>
    <xdr:from>
      <xdr:col>0</xdr:col>
      <xdr:colOff>117022</xdr:colOff>
      <xdr:row>33</xdr:row>
      <xdr:rowOff>119743</xdr:rowOff>
    </xdr:from>
    <xdr:to>
      <xdr:col>10</xdr:col>
      <xdr:colOff>246562</xdr:colOff>
      <xdr:row>54</xdr:row>
      <xdr:rowOff>117021</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10</xdr:col>
      <xdr:colOff>76201</xdr:colOff>
      <xdr:row>46</xdr:row>
      <xdr:rowOff>70748</xdr:rowOff>
    </xdr:from>
    <xdr:ext cx="218842" cy="162160"/>
    <xdr:sp macro="" textlink="">
      <xdr:nvSpPr>
        <xdr:cNvPr id="11" name="TextBox 10"/>
        <xdr:cNvSpPr txBox="1"/>
      </xdr:nvSpPr>
      <xdr:spPr>
        <a:xfrm>
          <a:off x="5937739" y="8405856"/>
          <a:ext cx="218842" cy="162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18288" tIns="18288" rIns="18288" bIns="18288" rtlCol="0" anchor="t">
          <a:spAutoFit/>
        </a:bodyPr>
        <a:lstStyle/>
        <a:p>
          <a:r>
            <a:rPr lang="en-US" sz="800"/>
            <a:t>0.00</a:t>
          </a:r>
        </a:p>
      </xdr:txBody>
    </xdr:sp>
    <xdr:clientData/>
  </xdr:oneCellAnchor>
  <xdr:oneCellAnchor>
    <xdr:from>
      <xdr:col>10</xdr:col>
      <xdr:colOff>76201</xdr:colOff>
      <xdr:row>46</xdr:row>
      <xdr:rowOff>175449</xdr:rowOff>
    </xdr:from>
    <xdr:ext cx="218842" cy="162160"/>
    <xdr:sp macro="" textlink="">
      <xdr:nvSpPr>
        <xdr:cNvPr id="12" name="TextBox 11"/>
        <xdr:cNvSpPr txBox="1"/>
      </xdr:nvSpPr>
      <xdr:spPr>
        <a:xfrm>
          <a:off x="5937739" y="8510557"/>
          <a:ext cx="218842" cy="162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18288" tIns="18288" rIns="18288" bIns="18288" rtlCol="0" anchor="t">
          <a:spAutoFit/>
        </a:bodyPr>
        <a:lstStyle/>
        <a:p>
          <a:r>
            <a:rPr lang="en-US" sz="800"/>
            <a:t>0.05</a:t>
          </a:r>
        </a:p>
      </xdr:txBody>
    </xdr:sp>
    <xdr:clientData/>
  </xdr:oneCellAnchor>
  <xdr:oneCellAnchor>
    <xdr:from>
      <xdr:col>10</xdr:col>
      <xdr:colOff>76201</xdr:colOff>
      <xdr:row>47</xdr:row>
      <xdr:rowOff>86518</xdr:rowOff>
    </xdr:from>
    <xdr:ext cx="218842" cy="162160"/>
    <xdr:sp macro="" textlink="">
      <xdr:nvSpPr>
        <xdr:cNvPr id="13" name="TextBox 12"/>
        <xdr:cNvSpPr txBox="1"/>
      </xdr:nvSpPr>
      <xdr:spPr>
        <a:xfrm>
          <a:off x="5937739" y="8620918"/>
          <a:ext cx="218842" cy="162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18288" tIns="18288" rIns="18288" bIns="18288" rtlCol="0" anchor="t">
          <a:spAutoFit/>
        </a:bodyPr>
        <a:lstStyle/>
        <a:p>
          <a:r>
            <a:rPr lang="en-US" sz="800"/>
            <a:t>0.10</a:t>
          </a:r>
        </a:p>
      </xdr:txBody>
    </xdr:sp>
    <xdr:clientData/>
  </xdr:oneCellAnchor>
  <xdr:oneCellAnchor>
    <xdr:from>
      <xdr:col>10</xdr:col>
      <xdr:colOff>76201</xdr:colOff>
      <xdr:row>48</xdr:row>
      <xdr:rowOff>9299</xdr:rowOff>
    </xdr:from>
    <xdr:ext cx="218842" cy="162160"/>
    <xdr:sp macro="" textlink="">
      <xdr:nvSpPr>
        <xdr:cNvPr id="14" name="TextBox 13"/>
        <xdr:cNvSpPr txBox="1"/>
      </xdr:nvSpPr>
      <xdr:spPr>
        <a:xfrm>
          <a:off x="5937739" y="8742991"/>
          <a:ext cx="218842" cy="162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18288" tIns="18288" rIns="18288" bIns="18288" rtlCol="0" anchor="t">
          <a:spAutoFit/>
        </a:bodyPr>
        <a:lstStyle/>
        <a:p>
          <a:r>
            <a:rPr lang="en-US" sz="800"/>
            <a:t>0.20</a:t>
          </a:r>
        </a:p>
      </xdr:txBody>
    </xdr:sp>
    <xdr:clientData/>
  </xdr:oneCellAnchor>
  <xdr:oneCellAnchor>
    <xdr:from>
      <xdr:col>10</xdr:col>
      <xdr:colOff>76201</xdr:colOff>
      <xdr:row>49</xdr:row>
      <xdr:rowOff>19407</xdr:rowOff>
    </xdr:from>
    <xdr:ext cx="218842" cy="162160"/>
    <xdr:sp macro="" textlink="">
      <xdr:nvSpPr>
        <xdr:cNvPr id="15" name="TextBox 14"/>
        <xdr:cNvSpPr txBox="1"/>
      </xdr:nvSpPr>
      <xdr:spPr>
        <a:xfrm>
          <a:off x="5937739" y="8952392"/>
          <a:ext cx="218842" cy="162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18288" tIns="18288" rIns="18288" bIns="18288" rtlCol="0" anchor="t">
          <a:spAutoFit/>
        </a:bodyPr>
        <a:lstStyle/>
        <a:p>
          <a:r>
            <a:rPr lang="en-US" sz="800"/>
            <a:t>0.40</a:t>
          </a:r>
        </a:p>
      </xdr:txBody>
    </xdr:sp>
    <xdr:clientData/>
  </xdr:oneCellAnchor>
  <xdr:oneCellAnchor>
    <xdr:from>
      <xdr:col>10</xdr:col>
      <xdr:colOff>76201</xdr:colOff>
      <xdr:row>49</xdr:row>
      <xdr:rowOff>152401</xdr:rowOff>
    </xdr:from>
    <xdr:ext cx="218842" cy="162160"/>
    <xdr:sp macro="" textlink="">
      <xdr:nvSpPr>
        <xdr:cNvPr id="16" name="TextBox 15"/>
        <xdr:cNvSpPr txBox="1"/>
      </xdr:nvSpPr>
      <xdr:spPr>
        <a:xfrm>
          <a:off x="5943601" y="9044941"/>
          <a:ext cx="218842" cy="162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18288" tIns="18288" rIns="18288" bIns="18288" rtlCol="0" anchor="t">
          <a:spAutoFit/>
        </a:bodyPr>
        <a:lstStyle/>
        <a:p>
          <a:r>
            <a:rPr lang="en-US" sz="800"/>
            <a:t>0.80</a:t>
          </a:r>
        </a:p>
      </xdr:txBody>
    </xdr:sp>
    <xdr:clientData/>
  </xdr:oneCellAnchor>
  <xdr:oneCellAnchor>
    <xdr:from>
      <xdr:col>10</xdr:col>
      <xdr:colOff>76201</xdr:colOff>
      <xdr:row>50</xdr:row>
      <xdr:rowOff>40341</xdr:rowOff>
    </xdr:from>
    <xdr:ext cx="218842" cy="162160"/>
    <xdr:sp macro="" textlink="">
      <xdr:nvSpPr>
        <xdr:cNvPr id="17" name="TextBox 16"/>
        <xdr:cNvSpPr txBox="1"/>
      </xdr:nvSpPr>
      <xdr:spPr>
        <a:xfrm>
          <a:off x="5943601" y="9131001"/>
          <a:ext cx="218842" cy="162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18288" tIns="18288" rIns="18288" bIns="18288" rtlCol="0" anchor="t">
          <a:spAutoFit/>
        </a:bodyPr>
        <a:lstStyle/>
        <a:p>
          <a:r>
            <a:rPr lang="en-US" sz="800"/>
            <a:t>1.00</a:t>
          </a:r>
        </a:p>
      </xdr:txBody>
    </xdr:sp>
    <xdr:clientData/>
  </xdr:oneCellAnchor>
  <xdr:oneCellAnchor>
    <xdr:from>
      <xdr:col>10</xdr:col>
      <xdr:colOff>76201</xdr:colOff>
      <xdr:row>45</xdr:row>
      <xdr:rowOff>123103</xdr:rowOff>
    </xdr:from>
    <xdr:ext cx="146258" cy="162160"/>
    <xdr:sp macro="" textlink="">
      <xdr:nvSpPr>
        <xdr:cNvPr id="18" name="TextBox 17"/>
        <xdr:cNvSpPr txBox="1"/>
      </xdr:nvSpPr>
      <xdr:spPr>
        <a:xfrm>
          <a:off x="5937739" y="8258918"/>
          <a:ext cx="146258" cy="162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18288" tIns="18288" rIns="18288" bIns="18288" rtlCol="0" anchor="t">
          <a:spAutoFit/>
        </a:bodyPr>
        <a:lstStyle/>
        <a:p>
          <a:r>
            <a:rPr lang="en-US" sz="800"/>
            <a:t>V=</a:t>
          </a:r>
        </a:p>
      </xdr:txBody>
    </xdr:sp>
    <xdr:clientData/>
  </xdr:oneCellAnchor>
  <xdr:twoCellAnchor>
    <xdr:from>
      <xdr:col>0</xdr:col>
      <xdr:colOff>40822</xdr:colOff>
      <xdr:row>58</xdr:row>
      <xdr:rowOff>40821</xdr:rowOff>
    </xdr:from>
    <xdr:to>
      <xdr:col>4</xdr:col>
      <xdr:colOff>66675</xdr:colOff>
      <xdr:row>61</xdr:row>
      <xdr:rowOff>145236</xdr:rowOff>
    </xdr:to>
    <xdr:grpSp>
      <xdr:nvGrpSpPr>
        <xdr:cNvPr id="19" name="Group 18"/>
        <xdr:cNvGrpSpPr/>
      </xdr:nvGrpSpPr>
      <xdr:grpSpPr>
        <a:xfrm>
          <a:off x="40822" y="10346871"/>
          <a:ext cx="2388053" cy="637815"/>
          <a:chOff x="40822" y="1267641"/>
          <a:chExt cx="2570933" cy="630195"/>
        </a:xfrm>
      </xdr:grpSpPr>
      <xdr:pic>
        <xdr:nvPicPr>
          <xdr:cNvPr id="20" name="Picture 19">
            <a:hlinkClick xmlns:r="http://schemas.openxmlformats.org/officeDocument/2006/relationships" r:id="rId4"/>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21" name="Picture 20" descr="PayPal - The safer, easier way to pay online!">
            <a:hlinkClick xmlns:r="http://schemas.openxmlformats.org/officeDocument/2006/relationships" r:id="rId6"/>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7</xdr:row>
      <xdr:rowOff>40821</xdr:rowOff>
    </xdr:from>
    <xdr:to>
      <xdr:col>4</xdr:col>
      <xdr:colOff>66675</xdr:colOff>
      <xdr:row>10</xdr:row>
      <xdr:rowOff>145236</xdr:rowOff>
    </xdr:to>
    <xdr:grpSp>
      <xdr:nvGrpSpPr>
        <xdr:cNvPr id="22" name="Group 21"/>
        <xdr:cNvGrpSpPr/>
      </xdr:nvGrpSpPr>
      <xdr:grpSpPr>
        <a:xfrm>
          <a:off x="40822" y="1240971"/>
          <a:ext cx="2388053" cy="618765"/>
          <a:chOff x="40822" y="1267641"/>
          <a:chExt cx="2570933" cy="630195"/>
        </a:xfrm>
      </xdr:grpSpPr>
      <xdr:pic>
        <xdr:nvPicPr>
          <xdr:cNvPr id="23" name="Picture 22">
            <a:hlinkClick xmlns:r="http://schemas.openxmlformats.org/officeDocument/2006/relationships" r:id="rId4"/>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24" name="Picture 23" descr="PayPal - The safer, easier way to pay online!">
            <a:hlinkClick xmlns:r="http://schemas.openxmlformats.org/officeDocument/2006/relationships" r:id="rId6"/>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92131</xdr:colOff>
      <xdr:row>15</xdr:row>
      <xdr:rowOff>132572</xdr:rowOff>
    </xdr:from>
    <xdr:to>
      <xdr:col>10</xdr:col>
      <xdr:colOff>454669</xdr:colOff>
      <xdr:row>24</xdr:row>
      <xdr:rowOff>126889</xdr:rowOff>
    </xdr:to>
    <xdr:pic>
      <xdr:nvPicPr>
        <xdr:cNvPr id="2"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3612571" y="2814812"/>
          <a:ext cx="2709498" cy="1571657"/>
        </a:xfrm>
        <a:prstGeom prst="rect">
          <a:avLst/>
        </a:prstGeom>
        <a:noFill/>
      </xdr:spPr>
    </xdr:pic>
    <xdr:clientData/>
  </xdr:twoCellAnchor>
  <xdr:twoCellAnchor editAs="oneCell">
    <xdr:from>
      <xdr:col>0</xdr:col>
      <xdr:colOff>316961</xdr:colOff>
      <xdr:row>15</xdr:row>
      <xdr:rowOff>25750</xdr:rowOff>
    </xdr:from>
    <xdr:to>
      <xdr:col>5</xdr:col>
      <xdr:colOff>522514</xdr:colOff>
      <xdr:row>25</xdr:row>
      <xdr:rowOff>82169</xdr:rowOff>
    </xdr:to>
    <xdr:pic>
      <xdr:nvPicPr>
        <xdr:cNvPr id="5" name="Picture 4"/>
        <xdr:cNvPicPr>
          <a:picLocks noChangeAspect="1"/>
        </xdr:cNvPicPr>
      </xdr:nvPicPr>
      <xdr:blipFill>
        <a:blip xmlns:r="http://schemas.openxmlformats.org/officeDocument/2006/relationships" r:embed="rId2"/>
        <a:stretch>
          <a:fillRect/>
        </a:stretch>
      </xdr:blipFill>
      <xdr:spPr>
        <a:xfrm rot="5400000">
          <a:off x="982078" y="2042873"/>
          <a:ext cx="1809019" cy="3139253"/>
        </a:xfrm>
        <a:prstGeom prst="rect">
          <a:avLst/>
        </a:prstGeom>
      </xdr:spPr>
    </xdr:pic>
    <xdr:clientData/>
  </xdr:twoCellAnchor>
  <xdr:twoCellAnchor>
    <xdr:from>
      <xdr:col>0</xdr:col>
      <xdr:colOff>117022</xdr:colOff>
      <xdr:row>33</xdr:row>
      <xdr:rowOff>119743</xdr:rowOff>
    </xdr:from>
    <xdr:to>
      <xdr:col>10</xdr:col>
      <xdr:colOff>246562</xdr:colOff>
      <xdr:row>54</xdr:row>
      <xdr:rowOff>117021</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10</xdr:col>
      <xdr:colOff>76201</xdr:colOff>
      <xdr:row>42</xdr:row>
      <xdr:rowOff>137013</xdr:rowOff>
    </xdr:from>
    <xdr:ext cx="218842" cy="162160"/>
    <xdr:sp macro="" textlink="">
      <xdr:nvSpPr>
        <xdr:cNvPr id="11" name="TextBox 10"/>
        <xdr:cNvSpPr txBox="1"/>
      </xdr:nvSpPr>
      <xdr:spPr>
        <a:xfrm>
          <a:off x="5973418" y="7544978"/>
          <a:ext cx="218842" cy="162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18288" tIns="18288" rIns="18288" bIns="18288" rtlCol="0" anchor="t">
          <a:spAutoFit/>
        </a:bodyPr>
        <a:lstStyle/>
        <a:p>
          <a:r>
            <a:rPr lang="en-US" sz="800"/>
            <a:t>0.00</a:t>
          </a:r>
        </a:p>
      </xdr:txBody>
    </xdr:sp>
    <xdr:clientData/>
  </xdr:oneCellAnchor>
  <xdr:oneCellAnchor>
    <xdr:from>
      <xdr:col>10</xdr:col>
      <xdr:colOff>76201</xdr:colOff>
      <xdr:row>44</xdr:row>
      <xdr:rowOff>82687</xdr:rowOff>
    </xdr:from>
    <xdr:ext cx="218842" cy="162160"/>
    <xdr:sp macro="" textlink="">
      <xdr:nvSpPr>
        <xdr:cNvPr id="12" name="TextBox 11"/>
        <xdr:cNvSpPr txBox="1"/>
      </xdr:nvSpPr>
      <xdr:spPr>
        <a:xfrm>
          <a:off x="5973418" y="7888217"/>
          <a:ext cx="218842" cy="162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18288" tIns="18288" rIns="18288" bIns="18288" rtlCol="0" anchor="t">
          <a:spAutoFit/>
        </a:bodyPr>
        <a:lstStyle/>
        <a:p>
          <a:r>
            <a:rPr lang="en-US" sz="800"/>
            <a:t>0.05</a:t>
          </a:r>
        </a:p>
      </xdr:txBody>
    </xdr:sp>
    <xdr:clientData/>
  </xdr:oneCellAnchor>
  <xdr:oneCellAnchor>
    <xdr:from>
      <xdr:col>10</xdr:col>
      <xdr:colOff>76201</xdr:colOff>
      <xdr:row>45</xdr:row>
      <xdr:rowOff>126277</xdr:rowOff>
    </xdr:from>
    <xdr:ext cx="218842" cy="162160"/>
    <xdr:sp macro="" textlink="">
      <xdr:nvSpPr>
        <xdr:cNvPr id="13" name="TextBox 12"/>
        <xdr:cNvSpPr txBox="1"/>
      </xdr:nvSpPr>
      <xdr:spPr>
        <a:xfrm>
          <a:off x="5973418" y="8130590"/>
          <a:ext cx="218842" cy="162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18288" tIns="18288" rIns="18288" bIns="18288" rtlCol="0" anchor="t">
          <a:spAutoFit/>
        </a:bodyPr>
        <a:lstStyle/>
        <a:p>
          <a:r>
            <a:rPr lang="en-US" sz="800"/>
            <a:t>0.10</a:t>
          </a:r>
        </a:p>
      </xdr:txBody>
    </xdr:sp>
    <xdr:clientData/>
  </xdr:oneCellAnchor>
  <xdr:oneCellAnchor>
    <xdr:from>
      <xdr:col>10</xdr:col>
      <xdr:colOff>76201</xdr:colOff>
      <xdr:row>47</xdr:row>
      <xdr:rowOff>29180</xdr:rowOff>
    </xdr:from>
    <xdr:ext cx="218842" cy="162160"/>
    <xdr:sp macro="" textlink="">
      <xdr:nvSpPr>
        <xdr:cNvPr id="14" name="TextBox 13"/>
        <xdr:cNvSpPr txBox="1"/>
      </xdr:nvSpPr>
      <xdr:spPr>
        <a:xfrm>
          <a:off x="5973418" y="8431058"/>
          <a:ext cx="218842" cy="162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18288" tIns="18288" rIns="18288" bIns="18288" rtlCol="0" anchor="t">
          <a:spAutoFit/>
        </a:bodyPr>
        <a:lstStyle/>
        <a:p>
          <a:r>
            <a:rPr lang="en-US" sz="800"/>
            <a:t>0.20</a:t>
          </a:r>
        </a:p>
      </xdr:txBody>
    </xdr:sp>
    <xdr:clientData/>
  </xdr:oneCellAnchor>
  <xdr:oneCellAnchor>
    <xdr:from>
      <xdr:col>10</xdr:col>
      <xdr:colOff>76201</xdr:colOff>
      <xdr:row>48</xdr:row>
      <xdr:rowOff>98921</xdr:rowOff>
    </xdr:from>
    <xdr:ext cx="218842" cy="162160"/>
    <xdr:sp macro="" textlink="">
      <xdr:nvSpPr>
        <xdr:cNvPr id="15" name="TextBox 14"/>
        <xdr:cNvSpPr txBox="1"/>
      </xdr:nvSpPr>
      <xdr:spPr>
        <a:xfrm>
          <a:off x="5973418" y="8699582"/>
          <a:ext cx="218842" cy="162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18288" tIns="18288" rIns="18288" bIns="18288" rtlCol="0" anchor="t">
          <a:spAutoFit/>
        </a:bodyPr>
        <a:lstStyle/>
        <a:p>
          <a:r>
            <a:rPr lang="en-US" sz="800"/>
            <a:t>0.40</a:t>
          </a:r>
        </a:p>
      </xdr:txBody>
    </xdr:sp>
    <xdr:clientData/>
  </xdr:oneCellAnchor>
  <xdr:oneCellAnchor>
    <xdr:from>
      <xdr:col>10</xdr:col>
      <xdr:colOff>76201</xdr:colOff>
      <xdr:row>49</xdr:row>
      <xdr:rowOff>112645</xdr:rowOff>
    </xdr:from>
    <xdr:ext cx="218842" cy="162160"/>
    <xdr:sp macro="" textlink="">
      <xdr:nvSpPr>
        <xdr:cNvPr id="16" name="TextBox 15"/>
        <xdr:cNvSpPr txBox="1"/>
      </xdr:nvSpPr>
      <xdr:spPr>
        <a:xfrm>
          <a:off x="5973418" y="8912088"/>
          <a:ext cx="218842" cy="162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18288" tIns="18288" rIns="18288" bIns="18288" rtlCol="0" anchor="t">
          <a:spAutoFit/>
        </a:bodyPr>
        <a:lstStyle/>
        <a:p>
          <a:r>
            <a:rPr lang="en-US" sz="800"/>
            <a:t>0.80</a:t>
          </a:r>
        </a:p>
      </xdr:txBody>
    </xdr:sp>
    <xdr:clientData/>
  </xdr:oneCellAnchor>
  <xdr:oneCellAnchor>
    <xdr:from>
      <xdr:col>10</xdr:col>
      <xdr:colOff>76201</xdr:colOff>
      <xdr:row>50</xdr:row>
      <xdr:rowOff>40341</xdr:rowOff>
    </xdr:from>
    <xdr:ext cx="218842" cy="162160"/>
    <xdr:sp macro="" textlink="">
      <xdr:nvSpPr>
        <xdr:cNvPr id="17" name="TextBox 16"/>
        <xdr:cNvSpPr txBox="1"/>
      </xdr:nvSpPr>
      <xdr:spPr>
        <a:xfrm>
          <a:off x="5943601" y="9131001"/>
          <a:ext cx="218842" cy="162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18288" tIns="18288" rIns="18288" bIns="18288" rtlCol="0" anchor="t">
          <a:spAutoFit/>
        </a:bodyPr>
        <a:lstStyle/>
        <a:p>
          <a:r>
            <a:rPr lang="en-US" sz="800"/>
            <a:t>1.00</a:t>
          </a:r>
        </a:p>
      </xdr:txBody>
    </xdr:sp>
    <xdr:clientData/>
  </xdr:oneCellAnchor>
  <xdr:oneCellAnchor>
    <xdr:from>
      <xdr:col>10</xdr:col>
      <xdr:colOff>76201</xdr:colOff>
      <xdr:row>41</xdr:row>
      <xdr:rowOff>169486</xdr:rowOff>
    </xdr:from>
    <xdr:ext cx="146258" cy="162160"/>
    <xdr:sp macro="" textlink="">
      <xdr:nvSpPr>
        <xdr:cNvPr id="18" name="TextBox 17"/>
        <xdr:cNvSpPr txBox="1"/>
      </xdr:nvSpPr>
      <xdr:spPr>
        <a:xfrm>
          <a:off x="5973418" y="7378669"/>
          <a:ext cx="146258" cy="162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18288" tIns="18288" rIns="18288" bIns="18288" rtlCol="0" anchor="t">
          <a:spAutoFit/>
        </a:bodyPr>
        <a:lstStyle/>
        <a:p>
          <a:r>
            <a:rPr lang="en-US" sz="800"/>
            <a:t>V=</a:t>
          </a:r>
        </a:p>
      </xdr:txBody>
    </xdr:sp>
    <xdr:clientData/>
  </xdr:oneCellAnchor>
  <xdr:twoCellAnchor>
    <xdr:from>
      <xdr:col>0</xdr:col>
      <xdr:colOff>40822</xdr:colOff>
      <xdr:row>7</xdr:row>
      <xdr:rowOff>40821</xdr:rowOff>
    </xdr:from>
    <xdr:to>
      <xdr:col>4</xdr:col>
      <xdr:colOff>66675</xdr:colOff>
      <xdr:row>10</xdr:row>
      <xdr:rowOff>145236</xdr:rowOff>
    </xdr:to>
    <xdr:grpSp>
      <xdr:nvGrpSpPr>
        <xdr:cNvPr id="19" name="Group 18"/>
        <xdr:cNvGrpSpPr/>
      </xdr:nvGrpSpPr>
      <xdr:grpSpPr>
        <a:xfrm>
          <a:off x="40822" y="1301585"/>
          <a:ext cx="2353417" cy="644742"/>
          <a:chOff x="40822" y="1267641"/>
          <a:chExt cx="2570933" cy="630195"/>
        </a:xfrm>
      </xdr:grpSpPr>
      <xdr:pic>
        <xdr:nvPicPr>
          <xdr:cNvPr id="20" name="Picture 19">
            <a:hlinkClick xmlns:r="http://schemas.openxmlformats.org/officeDocument/2006/relationships" r:id="rId4"/>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21" name="Picture 20" descr="PayPal - The safer, easier way to pay online!">
            <a:hlinkClick xmlns:r="http://schemas.openxmlformats.org/officeDocument/2006/relationships" r:id="rId6"/>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58</xdr:row>
      <xdr:rowOff>40821</xdr:rowOff>
    </xdr:from>
    <xdr:to>
      <xdr:col>4</xdr:col>
      <xdr:colOff>66675</xdr:colOff>
      <xdr:row>61</xdr:row>
      <xdr:rowOff>145236</xdr:rowOff>
    </xdr:to>
    <xdr:grpSp>
      <xdr:nvGrpSpPr>
        <xdr:cNvPr id="22" name="Group 21"/>
        <xdr:cNvGrpSpPr/>
      </xdr:nvGrpSpPr>
      <xdr:grpSpPr>
        <a:xfrm>
          <a:off x="40822" y="10750385"/>
          <a:ext cx="2353417" cy="658596"/>
          <a:chOff x="40822" y="1267641"/>
          <a:chExt cx="2570933" cy="630195"/>
        </a:xfrm>
      </xdr:grpSpPr>
      <xdr:pic>
        <xdr:nvPicPr>
          <xdr:cNvPr id="23" name="Picture 22">
            <a:hlinkClick xmlns:r="http://schemas.openxmlformats.org/officeDocument/2006/relationships" r:id="rId4"/>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24" name="Picture 23" descr="PayPal - The safer, easier way to pay online!">
            <a:hlinkClick xmlns:r="http://schemas.openxmlformats.org/officeDocument/2006/relationships" r:id="rId6"/>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wpdm-package/nasa-cr-1457" TargetMode="External"/><Relationship Id="rId2" Type="http://schemas.openxmlformats.org/officeDocument/2006/relationships/hyperlink" Target="http://www.xl-viking.com/" TargetMode="External"/><Relationship Id="rId1" Type="http://schemas.openxmlformats.org/officeDocument/2006/relationships/hyperlink" Target="http://www.xl-viking.com/"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www.abbottaerospace.com/wpdm-package/fpl-070"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www.abbottaerospace.com/wpdm-package/nasa-cr-1457" TargetMode="External"/><Relationship Id="rId2" Type="http://schemas.openxmlformats.org/officeDocument/2006/relationships/hyperlink" Target="http://www.xl-viking.com/" TargetMode="External"/><Relationship Id="rId1" Type="http://schemas.openxmlformats.org/officeDocument/2006/relationships/hyperlink" Target="http://www.xl-viking.com/" TargetMode="Externa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hyperlink" Target="http://www.abbottaerospace.com/wpdm-package/fpl-070"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www.abbottaerospace.com/wpdm-package/nasa-cr-1457" TargetMode="External"/><Relationship Id="rId2" Type="http://schemas.openxmlformats.org/officeDocument/2006/relationships/hyperlink" Target="http://www.xl-viking.com/" TargetMode="External"/><Relationship Id="rId1" Type="http://schemas.openxmlformats.org/officeDocument/2006/relationships/hyperlink" Target="http://www.xl-viking.com/"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http://www.abbottaerospace.com/wpdm-package/fpl-070"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www.abbottaerospace.com/wpdm-package/nasa-cr-1457" TargetMode="External"/><Relationship Id="rId2" Type="http://schemas.openxmlformats.org/officeDocument/2006/relationships/hyperlink" Target="http://www.xl-viking.com/" TargetMode="External"/><Relationship Id="rId1" Type="http://schemas.openxmlformats.org/officeDocument/2006/relationships/hyperlink" Target="http://www.xl-viking.com/" TargetMode="Externa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http://www.abbottaerospace.com/wpdm-package/fpl-07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election activeCell="C65" sqref="C65"/>
    </sheetView>
  </sheetViews>
  <sheetFormatPr defaultColWidth="9.109375" defaultRowHeight="15.6" x14ac:dyDescent="0.3"/>
  <cols>
    <col min="1" max="2" width="9.109375" style="62"/>
    <col min="3" max="3" width="10.6640625" style="62" bestFit="1" customWidth="1"/>
    <col min="4" max="11" width="9.109375" style="62"/>
    <col min="12" max="12" width="5.44140625" style="47" customWidth="1"/>
    <col min="13" max="17" width="5.33203125" style="83" customWidth="1"/>
    <col min="18" max="19" width="5.33203125" style="84" customWidth="1"/>
    <col min="20" max="25" width="9.109375" style="86"/>
    <col min="26" max="16384" width="9.109375" style="62"/>
  </cols>
  <sheetData>
    <row r="1" spans="1:25" s="47" customFormat="1" ht="13.8" x14ac:dyDescent="0.3">
      <c r="A1" s="43"/>
      <c r="B1" s="44" t="s">
        <v>2</v>
      </c>
      <c r="C1" s="45" t="s">
        <v>11</v>
      </c>
      <c r="D1" s="43"/>
      <c r="E1" s="43"/>
      <c r="F1" s="44" t="s">
        <v>27</v>
      </c>
      <c r="G1" s="46"/>
      <c r="H1" s="43"/>
      <c r="I1" s="43"/>
      <c r="J1" s="43"/>
      <c r="K1" s="43"/>
      <c r="M1" s="79"/>
      <c r="N1" s="79"/>
      <c r="O1" s="79"/>
      <c r="P1" s="79"/>
      <c r="Q1" s="79"/>
      <c r="R1" s="79"/>
      <c r="S1" s="79"/>
      <c r="T1" s="80"/>
      <c r="U1" s="80"/>
      <c r="V1" s="80"/>
      <c r="W1" s="81"/>
      <c r="X1" s="82"/>
      <c r="Y1" s="80"/>
    </row>
    <row r="2" spans="1:25" s="47" customFormat="1" ht="13.8" x14ac:dyDescent="0.3">
      <c r="A2" s="43"/>
      <c r="B2" s="44" t="s">
        <v>4</v>
      </c>
      <c r="C2" s="45" t="s">
        <v>9</v>
      </c>
      <c r="D2" s="43"/>
      <c r="E2" s="43"/>
      <c r="F2" s="44" t="s">
        <v>7</v>
      </c>
      <c r="G2" s="45"/>
      <c r="H2" s="43"/>
      <c r="I2" s="43"/>
      <c r="J2" s="43"/>
      <c r="K2" s="43"/>
      <c r="M2" s="79"/>
      <c r="N2" s="79"/>
      <c r="O2" s="79"/>
      <c r="P2" s="79"/>
      <c r="Q2" s="79"/>
      <c r="R2" s="79"/>
      <c r="S2" s="79"/>
      <c r="T2" s="80"/>
      <c r="U2" s="80"/>
      <c r="V2" s="80"/>
      <c r="W2" s="81"/>
      <c r="X2" s="82"/>
      <c r="Y2" s="80"/>
    </row>
    <row r="3" spans="1:25" s="47" customFormat="1" ht="13.8" x14ac:dyDescent="0.3">
      <c r="A3" s="43"/>
      <c r="B3" s="44" t="s">
        <v>1</v>
      </c>
      <c r="C3" s="52"/>
      <c r="D3" s="43"/>
      <c r="E3" s="43"/>
      <c r="F3" s="44" t="s">
        <v>0</v>
      </c>
      <c r="G3" s="45"/>
      <c r="H3" s="43"/>
      <c r="I3" s="43"/>
      <c r="J3" s="43"/>
      <c r="K3" s="43"/>
      <c r="M3" s="79"/>
      <c r="N3" s="79"/>
      <c r="O3" s="79"/>
      <c r="P3" s="79"/>
      <c r="Q3" s="79"/>
      <c r="R3" s="79"/>
      <c r="S3" s="79"/>
      <c r="T3" s="80"/>
      <c r="U3" s="80"/>
      <c r="V3" s="80"/>
      <c r="W3" s="81"/>
      <c r="X3" s="82"/>
      <c r="Y3" s="80"/>
    </row>
    <row r="4" spans="1:25" s="47" customFormat="1" ht="13.8" x14ac:dyDescent="0.3">
      <c r="A4" s="43"/>
      <c r="B4" s="44" t="s">
        <v>36</v>
      </c>
      <c r="C4" s="46"/>
      <c r="D4" s="43"/>
      <c r="E4" s="43"/>
      <c r="F4" s="44" t="s">
        <v>37</v>
      </c>
      <c r="G4" s="45" t="s">
        <v>38</v>
      </c>
      <c r="H4" s="43"/>
      <c r="I4" s="43"/>
      <c r="J4" s="43"/>
      <c r="K4" s="43"/>
      <c r="M4" s="79"/>
      <c r="N4" s="79"/>
      <c r="O4" s="79"/>
      <c r="P4" s="79"/>
      <c r="Q4" s="83"/>
      <c r="R4" s="84"/>
      <c r="S4" s="84"/>
      <c r="T4" s="80"/>
      <c r="U4" s="80"/>
      <c r="V4" s="80"/>
      <c r="W4" s="81"/>
      <c r="X4" s="82"/>
      <c r="Y4" s="80"/>
    </row>
    <row r="5" spans="1:25" s="47" customFormat="1" ht="13.8" x14ac:dyDescent="0.3">
      <c r="A5" s="43"/>
      <c r="B5" s="44" t="s">
        <v>39</v>
      </c>
      <c r="C5" s="46"/>
      <c r="D5" s="43"/>
      <c r="E5" s="44"/>
      <c r="F5" s="43"/>
      <c r="G5" s="43"/>
      <c r="H5" s="43"/>
      <c r="I5" s="43"/>
      <c r="J5" s="43"/>
      <c r="K5" s="43"/>
      <c r="M5" s="79"/>
      <c r="N5" s="79"/>
      <c r="O5" s="79"/>
      <c r="P5" s="79"/>
      <c r="Q5" s="83"/>
      <c r="R5" s="84"/>
      <c r="S5" s="84"/>
      <c r="T5" s="80"/>
      <c r="U5" s="80"/>
      <c r="V5" s="80"/>
      <c r="W5" s="81"/>
      <c r="X5" s="82"/>
      <c r="Y5" s="80"/>
    </row>
    <row r="6" spans="1:25" s="47" customFormat="1" ht="13.8" x14ac:dyDescent="0.3">
      <c r="A6" s="43"/>
      <c r="B6" s="43" t="s">
        <v>8</v>
      </c>
      <c r="C6" s="55"/>
      <c r="D6" s="43"/>
      <c r="E6" s="43"/>
      <c r="F6" s="43"/>
      <c r="G6" s="43"/>
      <c r="H6" s="43"/>
      <c r="I6" s="43"/>
      <c r="J6" s="43"/>
      <c r="K6" s="43"/>
      <c r="M6" s="79"/>
      <c r="N6" s="79"/>
      <c r="O6" s="79"/>
      <c r="P6" s="79"/>
      <c r="Q6" s="83"/>
      <c r="R6" s="84"/>
      <c r="S6" s="84"/>
      <c r="T6" s="80"/>
      <c r="U6" s="80"/>
      <c r="V6" s="80"/>
      <c r="W6" s="81"/>
      <c r="X6" s="82"/>
      <c r="Y6" s="80"/>
    </row>
    <row r="7" spans="1:25" s="47" customFormat="1" ht="13.8" x14ac:dyDescent="0.3">
      <c r="A7" s="43"/>
      <c r="B7" s="43"/>
      <c r="C7" s="43"/>
      <c r="D7" s="43"/>
      <c r="E7" s="43"/>
      <c r="F7" s="43"/>
      <c r="G7" s="43"/>
      <c r="H7" s="43"/>
      <c r="I7" s="43"/>
      <c r="J7" s="43"/>
      <c r="K7" s="43"/>
      <c r="M7" s="79"/>
      <c r="N7" s="79"/>
      <c r="O7" s="79"/>
      <c r="P7" s="79"/>
      <c r="Q7" s="83"/>
      <c r="R7" s="84"/>
      <c r="S7" s="84"/>
      <c r="T7" s="80"/>
      <c r="U7" s="80"/>
      <c r="V7" s="80"/>
      <c r="W7" s="81"/>
      <c r="X7" s="82"/>
      <c r="Y7" s="80"/>
    </row>
    <row r="8" spans="1:25" s="47" customFormat="1" ht="13.8" x14ac:dyDescent="0.3">
      <c r="A8" s="56"/>
      <c r="E8" s="49"/>
      <c r="F8" s="50"/>
      <c r="H8" s="57"/>
      <c r="I8" s="49"/>
      <c r="J8" s="58"/>
      <c r="K8" s="59"/>
      <c r="L8" s="60"/>
      <c r="M8" s="79"/>
      <c r="N8" s="79"/>
      <c r="O8" s="79"/>
      <c r="P8" s="79"/>
      <c r="Q8" s="83"/>
      <c r="R8" s="84"/>
      <c r="S8" s="84"/>
      <c r="T8" s="80"/>
      <c r="U8" s="80"/>
      <c r="V8" s="80"/>
      <c r="W8" s="80"/>
      <c r="X8" s="80"/>
      <c r="Y8" s="80"/>
    </row>
    <row r="9" spans="1:25" s="47" customFormat="1" ht="13.8" x14ac:dyDescent="0.3">
      <c r="E9" s="49"/>
      <c r="F9" s="57"/>
      <c r="H9" s="57"/>
      <c r="I9" s="49"/>
      <c r="J9" s="59"/>
      <c r="K9" s="59"/>
      <c r="L9" s="60"/>
      <c r="M9" s="79"/>
      <c r="N9" s="79"/>
      <c r="O9" s="79"/>
      <c r="P9" s="79"/>
      <c r="Q9" s="83"/>
      <c r="R9" s="84"/>
      <c r="S9" s="84"/>
      <c r="T9" s="80"/>
      <c r="U9" s="80"/>
      <c r="V9" s="80"/>
      <c r="W9" s="80"/>
      <c r="X9" s="80"/>
      <c r="Y9" s="80"/>
    </row>
    <row r="10" spans="1:25" s="47" customFormat="1" ht="13.8" x14ac:dyDescent="0.3">
      <c r="E10" s="49"/>
      <c r="F10" s="57"/>
      <c r="H10" s="57"/>
      <c r="I10" s="49"/>
      <c r="J10" s="50"/>
      <c r="K10" s="57"/>
      <c r="L10" s="60"/>
      <c r="M10" s="79"/>
      <c r="N10" s="79"/>
      <c r="O10" s="79"/>
      <c r="P10" s="79"/>
      <c r="Q10" s="83"/>
      <c r="R10" s="84"/>
      <c r="S10" s="84"/>
      <c r="T10" s="80"/>
      <c r="U10" s="80"/>
      <c r="V10" s="80"/>
      <c r="W10" s="80"/>
      <c r="X10" s="80"/>
      <c r="Y10" s="80"/>
    </row>
    <row r="11" spans="1:25" s="47" customFormat="1" ht="13.8" x14ac:dyDescent="0.3">
      <c r="E11" s="49"/>
      <c r="F11" s="57"/>
      <c r="I11" s="61"/>
      <c r="J11" s="50"/>
      <c r="M11" s="79"/>
      <c r="N11" s="79"/>
      <c r="O11" s="79"/>
      <c r="P11" s="79"/>
      <c r="Q11" s="79"/>
      <c r="R11" s="79"/>
      <c r="S11" s="79"/>
      <c r="T11" s="80"/>
      <c r="U11" s="80"/>
      <c r="V11" s="80"/>
      <c r="W11" s="80"/>
      <c r="X11" s="80"/>
      <c r="Y11" s="80"/>
    </row>
    <row r="12" spans="1:25" x14ac:dyDescent="0.3">
      <c r="C12" s="63" t="str">
        <f>G4</f>
        <v>IMPORTANT INFORMATION</v>
      </c>
      <c r="M12" s="79"/>
      <c r="N12" s="79"/>
      <c r="O12" s="79"/>
      <c r="P12" s="79"/>
      <c r="Q12" s="85"/>
      <c r="R12" s="85"/>
      <c r="S12" s="85"/>
    </row>
    <row r="13" spans="1:25" s="47" customFormat="1" ht="13.8" x14ac:dyDescent="0.3">
      <c r="M13" s="79"/>
      <c r="N13" s="79"/>
      <c r="O13" s="79"/>
      <c r="P13" s="79"/>
      <c r="Q13" s="79"/>
      <c r="R13" s="79"/>
      <c r="S13" s="79"/>
      <c r="T13" s="80"/>
      <c r="U13" s="80"/>
      <c r="V13" s="80"/>
      <c r="W13" s="80"/>
      <c r="X13" s="80"/>
      <c r="Y13" s="80"/>
    </row>
    <row r="14" spans="1:25" s="47" customFormat="1" ht="13.8" x14ac:dyDescent="0.3">
      <c r="B14" s="64" t="s">
        <v>41</v>
      </c>
      <c r="M14" s="79"/>
      <c r="N14" s="79"/>
      <c r="O14" s="79"/>
      <c r="P14" s="79"/>
      <c r="Q14" s="79"/>
      <c r="R14" s="79"/>
      <c r="S14" s="79"/>
      <c r="T14" s="80"/>
      <c r="U14" s="80"/>
      <c r="V14" s="80"/>
      <c r="W14" s="80"/>
      <c r="X14" s="80"/>
      <c r="Y14" s="80"/>
    </row>
    <row r="15" spans="1:25" s="47" customFormat="1" ht="13.8" x14ac:dyDescent="0.3">
      <c r="A15" s="65"/>
      <c r="K15" s="65"/>
      <c r="M15" s="83"/>
      <c r="N15" s="83"/>
      <c r="O15" s="83"/>
      <c r="P15" s="83"/>
      <c r="Q15" s="83"/>
      <c r="R15" s="84"/>
      <c r="S15" s="84"/>
      <c r="T15" s="80"/>
      <c r="U15" s="80"/>
      <c r="V15" s="80"/>
      <c r="W15" s="80"/>
      <c r="X15" s="80"/>
      <c r="Y15" s="80"/>
    </row>
    <row r="16" spans="1:25" s="47" customFormat="1" ht="12.75" customHeight="1" x14ac:dyDescent="0.3">
      <c r="B16" s="133" t="s">
        <v>49</v>
      </c>
      <c r="C16" s="133"/>
      <c r="D16" s="133"/>
      <c r="E16" s="133"/>
      <c r="F16" s="133"/>
      <c r="G16" s="133"/>
      <c r="H16" s="133"/>
      <c r="I16" s="133"/>
      <c r="J16" s="133"/>
      <c r="M16" s="83"/>
      <c r="N16" s="83"/>
      <c r="O16" s="83"/>
      <c r="P16" s="83"/>
      <c r="Q16" s="83"/>
      <c r="R16" s="84"/>
      <c r="S16" s="84"/>
      <c r="T16" s="80"/>
      <c r="U16" s="80"/>
      <c r="V16" s="80"/>
      <c r="W16" s="80"/>
      <c r="X16" s="80"/>
      <c r="Y16" s="80"/>
    </row>
    <row r="17" spans="1:25" s="47" customFormat="1" ht="13.8" x14ac:dyDescent="0.3">
      <c r="B17" s="133"/>
      <c r="C17" s="133"/>
      <c r="D17" s="133"/>
      <c r="E17" s="133"/>
      <c r="F17" s="133"/>
      <c r="G17" s="133"/>
      <c r="H17" s="133"/>
      <c r="I17" s="133"/>
      <c r="J17" s="133"/>
      <c r="M17" s="83"/>
      <c r="N17" s="83"/>
      <c r="O17" s="83"/>
      <c r="P17" s="83"/>
      <c r="Q17" s="83"/>
      <c r="R17" s="84"/>
      <c r="S17" s="84"/>
      <c r="T17" s="80"/>
      <c r="U17" s="80"/>
      <c r="V17" s="80"/>
      <c r="W17" s="80"/>
      <c r="X17" s="80"/>
      <c r="Y17" s="80"/>
    </row>
    <row r="18" spans="1:25" s="47" customFormat="1" ht="13.8" x14ac:dyDescent="0.3">
      <c r="B18" s="133"/>
      <c r="C18" s="133"/>
      <c r="D18" s="133"/>
      <c r="E18" s="133"/>
      <c r="F18" s="133"/>
      <c r="G18" s="133"/>
      <c r="H18" s="133"/>
      <c r="I18" s="133"/>
      <c r="J18" s="133"/>
      <c r="M18" s="83"/>
      <c r="N18" s="83"/>
      <c r="O18" s="83"/>
      <c r="P18" s="83"/>
      <c r="Q18" s="83"/>
      <c r="R18" s="84"/>
      <c r="S18" s="84"/>
      <c r="T18" s="80"/>
      <c r="U18" s="80"/>
      <c r="V18" s="80"/>
      <c r="W18" s="80"/>
      <c r="X18" s="80"/>
      <c r="Y18" s="80"/>
    </row>
    <row r="19" spans="1:25" s="47" customFormat="1" ht="13.8" x14ac:dyDescent="0.3">
      <c r="B19" s="133"/>
      <c r="C19" s="133"/>
      <c r="D19" s="133"/>
      <c r="E19" s="133"/>
      <c r="F19" s="133"/>
      <c r="G19" s="133"/>
      <c r="H19" s="133"/>
      <c r="I19" s="133"/>
      <c r="J19" s="133"/>
      <c r="M19" s="83"/>
      <c r="N19" s="83"/>
      <c r="O19" s="83"/>
      <c r="P19" s="83"/>
      <c r="Q19" s="83"/>
      <c r="R19" s="84"/>
      <c r="S19" s="84"/>
      <c r="T19" s="80"/>
      <c r="U19" s="80"/>
      <c r="V19" s="80"/>
      <c r="W19" s="80"/>
      <c r="X19" s="80"/>
      <c r="Y19" s="80"/>
    </row>
    <row r="20" spans="1:25" s="47" customFormat="1" ht="12.75" customHeight="1" x14ac:dyDescent="0.3">
      <c r="A20" s="65"/>
      <c r="B20" s="66" t="s">
        <v>47</v>
      </c>
      <c r="C20" s="65"/>
      <c r="D20" s="65"/>
      <c r="E20" s="65"/>
      <c r="F20" s="65"/>
      <c r="G20" s="65"/>
      <c r="H20" s="65"/>
      <c r="I20" s="65"/>
      <c r="J20" s="65"/>
      <c r="K20" s="65"/>
      <c r="M20" s="83"/>
      <c r="N20" s="83"/>
      <c r="O20" s="83"/>
      <c r="P20" s="83"/>
      <c r="Q20" s="83"/>
      <c r="R20" s="84"/>
      <c r="S20" s="84"/>
      <c r="T20" s="80"/>
      <c r="U20" s="80"/>
      <c r="V20" s="80"/>
      <c r="W20" s="80"/>
      <c r="X20" s="80"/>
      <c r="Y20" s="80"/>
    </row>
    <row r="21" spans="1:25" s="47" customFormat="1" ht="13.8" x14ac:dyDescent="0.3">
      <c r="A21" s="65"/>
      <c r="B21" s="66"/>
      <c r="C21" s="65"/>
      <c r="D21" s="65"/>
      <c r="E21" s="65"/>
      <c r="F21" s="65"/>
      <c r="G21" s="65"/>
      <c r="H21" s="65"/>
      <c r="I21" s="65"/>
      <c r="J21" s="65"/>
      <c r="K21" s="65"/>
      <c r="M21" s="83"/>
      <c r="N21" s="83"/>
      <c r="O21" s="83"/>
      <c r="P21" s="83"/>
      <c r="Q21" s="83"/>
      <c r="R21" s="84"/>
      <c r="S21" s="84"/>
      <c r="T21" s="80"/>
      <c r="U21" s="80"/>
      <c r="V21" s="80"/>
      <c r="W21" s="80"/>
      <c r="X21" s="80"/>
      <c r="Y21" s="80"/>
    </row>
    <row r="22" spans="1:25" s="47" customFormat="1" ht="13.8" x14ac:dyDescent="0.3">
      <c r="A22" s="65"/>
      <c r="B22" s="133" t="s">
        <v>50</v>
      </c>
      <c r="C22" s="133"/>
      <c r="D22" s="133"/>
      <c r="E22" s="133"/>
      <c r="F22" s="133"/>
      <c r="G22" s="133"/>
      <c r="H22" s="133"/>
      <c r="I22" s="133"/>
      <c r="J22" s="133"/>
      <c r="K22" s="65"/>
      <c r="M22" s="83"/>
      <c r="N22" s="83"/>
      <c r="O22" s="83"/>
      <c r="P22" s="83"/>
      <c r="Q22" s="83"/>
      <c r="R22" s="84"/>
      <c r="S22" s="84"/>
      <c r="T22" s="80"/>
      <c r="U22" s="80"/>
      <c r="V22" s="80"/>
      <c r="W22" s="80"/>
      <c r="X22" s="80"/>
      <c r="Y22" s="80"/>
    </row>
    <row r="23" spans="1:25" s="47" customFormat="1" ht="13.8" x14ac:dyDescent="0.3">
      <c r="A23" s="65"/>
      <c r="B23" s="133"/>
      <c r="C23" s="133"/>
      <c r="D23" s="133"/>
      <c r="E23" s="133"/>
      <c r="F23" s="133"/>
      <c r="G23" s="133"/>
      <c r="H23" s="133"/>
      <c r="I23" s="133"/>
      <c r="J23" s="133"/>
      <c r="K23" s="65"/>
      <c r="M23" s="83"/>
      <c r="N23" s="83"/>
      <c r="O23" s="83"/>
      <c r="P23" s="83"/>
      <c r="Q23" s="83"/>
      <c r="R23" s="84"/>
      <c r="S23" s="87"/>
      <c r="T23" s="80"/>
      <c r="U23" s="80"/>
      <c r="V23" s="80"/>
      <c r="W23" s="80"/>
      <c r="X23" s="80"/>
      <c r="Y23" s="80"/>
    </row>
    <row r="24" spans="1:25" s="47" customFormat="1" ht="13.8" x14ac:dyDescent="0.3">
      <c r="A24" s="65"/>
      <c r="B24" s="133"/>
      <c r="C24" s="133"/>
      <c r="D24" s="133"/>
      <c r="E24" s="133"/>
      <c r="F24" s="133"/>
      <c r="G24" s="133"/>
      <c r="H24" s="133"/>
      <c r="I24" s="133"/>
      <c r="J24" s="133"/>
      <c r="K24" s="65"/>
      <c r="M24" s="83"/>
      <c r="N24" s="83"/>
      <c r="O24" s="83"/>
      <c r="P24" s="83"/>
      <c r="Q24" s="83"/>
      <c r="R24" s="84"/>
      <c r="S24" s="87"/>
      <c r="T24" s="80"/>
      <c r="U24" s="80"/>
      <c r="V24" s="80"/>
      <c r="W24" s="80"/>
      <c r="X24" s="80"/>
      <c r="Y24" s="80"/>
    </row>
    <row r="25" spans="1:25" s="47" customFormat="1" ht="12.75" customHeight="1" x14ac:dyDescent="0.3">
      <c r="A25" s="65"/>
      <c r="B25" s="127"/>
      <c r="C25" s="127"/>
      <c r="D25" s="127"/>
      <c r="E25" s="127"/>
      <c r="F25" s="128" t="s">
        <v>120</v>
      </c>
      <c r="G25" s="127"/>
      <c r="H25" s="127"/>
      <c r="I25" s="127"/>
      <c r="J25" s="127"/>
      <c r="K25" s="65"/>
      <c r="M25" s="83"/>
      <c r="N25" s="83"/>
      <c r="O25" s="83"/>
      <c r="P25" s="83"/>
      <c r="Q25" s="83"/>
      <c r="R25" s="84"/>
      <c r="S25" s="84"/>
      <c r="T25" s="80"/>
      <c r="U25" s="80"/>
      <c r="V25" s="80"/>
      <c r="W25" s="80"/>
      <c r="X25" s="80"/>
      <c r="Y25" s="80"/>
    </row>
    <row r="26" spans="1:25" s="47" customFormat="1" ht="13.8" x14ac:dyDescent="0.3">
      <c r="A26" s="65"/>
      <c r="B26" s="133" t="s">
        <v>51</v>
      </c>
      <c r="C26" s="133"/>
      <c r="D26" s="133"/>
      <c r="E26" s="133"/>
      <c r="F26" s="133"/>
      <c r="G26" s="133"/>
      <c r="H26" s="133"/>
      <c r="I26" s="133"/>
      <c r="J26" s="133"/>
      <c r="K26" s="65"/>
      <c r="M26" s="83"/>
      <c r="N26" s="83"/>
      <c r="O26" s="83"/>
      <c r="P26" s="83"/>
      <c r="Q26" s="83"/>
      <c r="R26" s="84"/>
      <c r="S26" s="84"/>
      <c r="T26" s="80"/>
      <c r="U26" s="80"/>
      <c r="V26" s="80"/>
      <c r="W26" s="80"/>
      <c r="X26" s="80"/>
      <c r="Y26" s="80"/>
    </row>
    <row r="27" spans="1:25" s="47" customFormat="1" ht="13.8" x14ac:dyDescent="0.3">
      <c r="A27" s="65"/>
      <c r="B27" s="133"/>
      <c r="C27" s="133"/>
      <c r="D27" s="133"/>
      <c r="E27" s="133"/>
      <c r="F27" s="133"/>
      <c r="G27" s="133"/>
      <c r="H27" s="133"/>
      <c r="I27" s="133"/>
      <c r="J27" s="133"/>
      <c r="K27" s="65"/>
      <c r="M27" s="83"/>
      <c r="N27" s="83"/>
      <c r="O27" s="83"/>
      <c r="P27" s="83"/>
      <c r="Q27" s="83"/>
      <c r="R27" s="84"/>
      <c r="S27" s="84"/>
      <c r="T27" s="80"/>
      <c r="U27" s="80"/>
      <c r="V27" s="80"/>
      <c r="W27" s="80"/>
      <c r="X27" s="80"/>
      <c r="Y27" s="80"/>
    </row>
    <row r="28" spans="1:25" s="47" customFormat="1" ht="13.8" x14ac:dyDescent="0.3">
      <c r="A28" s="65"/>
      <c r="B28" s="127"/>
      <c r="C28" s="127"/>
      <c r="D28" s="127"/>
      <c r="E28" s="127"/>
      <c r="F28" s="127"/>
      <c r="G28" s="127"/>
      <c r="H28" s="127"/>
      <c r="I28" s="127"/>
      <c r="J28" s="127"/>
      <c r="K28" s="65"/>
      <c r="M28" s="83"/>
      <c r="N28" s="83"/>
      <c r="O28" s="83"/>
      <c r="P28" s="83"/>
      <c r="Q28" s="83"/>
      <c r="R28" s="84"/>
      <c r="S28" s="84"/>
      <c r="T28" s="80"/>
      <c r="U28" s="80"/>
      <c r="V28" s="80"/>
      <c r="W28" s="80"/>
      <c r="X28" s="80"/>
      <c r="Y28" s="80"/>
    </row>
    <row r="29" spans="1:25" s="47" customFormat="1" ht="13.8" x14ac:dyDescent="0.3">
      <c r="A29" s="65"/>
      <c r="B29" s="133" t="s">
        <v>52</v>
      </c>
      <c r="C29" s="133"/>
      <c r="D29" s="133"/>
      <c r="E29" s="133"/>
      <c r="F29" s="133"/>
      <c r="G29" s="133"/>
      <c r="H29" s="133"/>
      <c r="I29" s="133"/>
      <c r="J29" s="133"/>
      <c r="K29" s="65"/>
      <c r="M29" s="83"/>
      <c r="N29" s="83"/>
      <c r="O29" s="83"/>
      <c r="P29" s="83"/>
      <c r="Q29" s="83"/>
      <c r="R29" s="84"/>
      <c r="S29" s="84"/>
      <c r="T29" s="80"/>
      <c r="U29" s="80"/>
      <c r="V29" s="80"/>
      <c r="W29" s="80"/>
      <c r="X29" s="80"/>
      <c r="Y29" s="80"/>
    </row>
    <row r="30" spans="1:25" s="47" customFormat="1" ht="13.8" x14ac:dyDescent="0.3">
      <c r="A30" s="65"/>
      <c r="B30" s="133"/>
      <c r="C30" s="133"/>
      <c r="D30" s="133"/>
      <c r="E30" s="133"/>
      <c r="F30" s="133"/>
      <c r="G30" s="133"/>
      <c r="H30" s="133"/>
      <c r="I30" s="133"/>
      <c r="J30" s="133"/>
      <c r="K30" s="65"/>
      <c r="M30" s="83"/>
      <c r="N30" s="83"/>
      <c r="O30" s="83"/>
      <c r="P30" s="83"/>
      <c r="Q30" s="83"/>
      <c r="R30" s="84"/>
      <c r="S30" s="84"/>
      <c r="T30" s="80"/>
      <c r="U30" s="80"/>
      <c r="V30" s="80"/>
      <c r="W30" s="80"/>
      <c r="X30" s="80"/>
      <c r="Y30" s="80"/>
    </row>
    <row r="31" spans="1:25" s="47" customFormat="1" ht="12.75" customHeight="1" x14ac:dyDescent="0.3">
      <c r="A31" s="65"/>
      <c r="B31" s="133"/>
      <c r="C31" s="133"/>
      <c r="D31" s="133"/>
      <c r="E31" s="133"/>
      <c r="F31" s="133"/>
      <c r="G31" s="133"/>
      <c r="H31" s="133"/>
      <c r="I31" s="133"/>
      <c r="J31" s="133"/>
      <c r="K31" s="65"/>
      <c r="M31" s="83"/>
      <c r="N31" s="83"/>
      <c r="O31" s="83"/>
      <c r="P31" s="83"/>
      <c r="Q31" s="83"/>
      <c r="R31" s="84"/>
      <c r="S31" s="84"/>
      <c r="T31" s="80"/>
      <c r="U31" s="80"/>
      <c r="V31" s="80"/>
      <c r="W31" s="80"/>
      <c r="X31" s="80"/>
      <c r="Y31" s="80"/>
    </row>
    <row r="32" spans="1:25" s="47" customFormat="1" ht="13.8" x14ac:dyDescent="0.3">
      <c r="A32" s="65"/>
      <c r="B32" s="133"/>
      <c r="C32" s="133"/>
      <c r="D32" s="133"/>
      <c r="E32" s="133"/>
      <c r="F32" s="133"/>
      <c r="G32" s="133"/>
      <c r="H32" s="133"/>
      <c r="I32" s="133"/>
      <c r="J32" s="133"/>
      <c r="K32" s="65"/>
      <c r="M32" s="83"/>
      <c r="N32" s="83"/>
      <c r="O32" s="83"/>
      <c r="P32" s="83"/>
      <c r="Q32" s="83"/>
      <c r="R32" s="84"/>
      <c r="S32" s="84"/>
      <c r="T32" s="80"/>
      <c r="U32" s="80"/>
      <c r="V32" s="80"/>
      <c r="W32" s="80"/>
      <c r="X32" s="80"/>
      <c r="Y32" s="80"/>
    </row>
    <row r="33" spans="1:25" s="47" customFormat="1" ht="12.75" customHeight="1" x14ac:dyDescent="0.3">
      <c r="A33" s="65"/>
      <c r="B33" s="133"/>
      <c r="C33" s="133"/>
      <c r="D33" s="133"/>
      <c r="E33" s="133"/>
      <c r="F33" s="133"/>
      <c r="G33" s="133"/>
      <c r="H33" s="133"/>
      <c r="I33" s="133"/>
      <c r="J33" s="133"/>
      <c r="K33" s="65"/>
      <c r="M33" s="83"/>
      <c r="N33" s="83"/>
      <c r="O33" s="83"/>
      <c r="P33" s="83"/>
      <c r="Q33" s="83"/>
      <c r="R33" s="84"/>
      <c r="S33" s="84"/>
      <c r="T33" s="80"/>
      <c r="U33" s="80"/>
      <c r="V33" s="80"/>
      <c r="W33" s="80"/>
      <c r="X33" s="80"/>
      <c r="Y33" s="80"/>
    </row>
    <row r="34" spans="1:25" s="47" customFormat="1" ht="13.8" x14ac:dyDescent="0.3">
      <c r="A34" s="65"/>
      <c r="B34" s="127"/>
      <c r="C34" s="127"/>
      <c r="D34" s="135" t="s">
        <v>42</v>
      </c>
      <c r="E34" s="135"/>
      <c r="F34" s="135"/>
      <c r="G34" s="135"/>
      <c r="H34" s="135"/>
      <c r="I34" s="127"/>
      <c r="J34" s="127"/>
      <c r="K34" s="65"/>
      <c r="M34" s="83"/>
      <c r="N34" s="83"/>
      <c r="O34" s="83"/>
      <c r="P34" s="83"/>
      <c r="Q34" s="83"/>
      <c r="R34" s="84"/>
      <c r="S34" s="87"/>
      <c r="T34" s="80"/>
      <c r="U34" s="80"/>
      <c r="V34" s="80"/>
      <c r="W34" s="80"/>
      <c r="X34" s="80"/>
      <c r="Y34" s="80"/>
    </row>
    <row r="35" spans="1:25" s="47" customFormat="1" ht="13.8" x14ac:dyDescent="0.3">
      <c r="A35" s="65"/>
      <c r="B35" s="65"/>
      <c r="C35" s="65"/>
      <c r="I35" s="65"/>
      <c r="J35" s="65"/>
      <c r="K35" s="65"/>
      <c r="M35" s="83"/>
      <c r="N35" s="83"/>
      <c r="O35" s="83"/>
      <c r="P35" s="83"/>
      <c r="Q35" s="83"/>
      <c r="R35" s="84"/>
      <c r="S35" s="87"/>
      <c r="T35" s="80"/>
      <c r="U35" s="80"/>
      <c r="V35" s="80"/>
      <c r="W35" s="80"/>
      <c r="X35" s="80"/>
      <c r="Y35" s="80"/>
    </row>
    <row r="36" spans="1:25" s="47" customFormat="1" ht="12.75" customHeight="1" x14ac:dyDescent="0.3">
      <c r="A36" s="65"/>
      <c r="B36" s="66" t="s">
        <v>43</v>
      </c>
      <c r="C36" s="65"/>
      <c r="D36" s="65"/>
      <c r="E36" s="65"/>
      <c r="F36" s="129"/>
      <c r="G36" s="65"/>
      <c r="H36" s="65"/>
      <c r="I36" s="65"/>
      <c r="J36" s="65"/>
      <c r="K36" s="65"/>
      <c r="M36" s="83"/>
      <c r="N36" s="83"/>
      <c r="O36" s="83"/>
      <c r="P36" s="83"/>
      <c r="Q36" s="83"/>
      <c r="R36" s="84"/>
      <c r="S36" s="84"/>
      <c r="T36" s="80"/>
      <c r="U36" s="80"/>
      <c r="V36" s="80"/>
      <c r="W36" s="80"/>
      <c r="X36" s="80"/>
      <c r="Y36" s="80"/>
    </row>
    <row r="37" spans="1:25" s="47" customFormat="1" ht="13.8" x14ac:dyDescent="0.3">
      <c r="A37" s="65"/>
      <c r="B37" s="66"/>
      <c r="C37" s="65"/>
      <c r="D37" s="65"/>
      <c r="E37" s="65"/>
      <c r="F37" s="129"/>
      <c r="G37" s="65"/>
      <c r="H37" s="65"/>
      <c r="I37" s="65"/>
      <c r="J37" s="65"/>
      <c r="K37" s="65"/>
      <c r="M37" s="83"/>
      <c r="N37" s="83"/>
      <c r="O37" s="83"/>
      <c r="P37" s="83"/>
      <c r="Q37" s="83"/>
      <c r="R37" s="84"/>
      <c r="S37" s="84"/>
      <c r="T37" s="80"/>
      <c r="U37" s="80"/>
      <c r="V37" s="80"/>
      <c r="W37" s="80"/>
      <c r="X37" s="80"/>
      <c r="Y37" s="80"/>
    </row>
    <row r="38" spans="1:25" s="47" customFormat="1" ht="13.8" x14ac:dyDescent="0.3">
      <c r="A38" s="65"/>
      <c r="B38" s="133" t="s">
        <v>53</v>
      </c>
      <c r="C38" s="133"/>
      <c r="D38" s="133"/>
      <c r="E38" s="133"/>
      <c r="F38" s="133"/>
      <c r="G38" s="133"/>
      <c r="H38" s="133"/>
      <c r="I38" s="133"/>
      <c r="J38" s="133"/>
      <c r="K38" s="65"/>
      <c r="M38" s="83"/>
      <c r="N38" s="83"/>
      <c r="O38" s="83"/>
      <c r="P38" s="83"/>
      <c r="Q38" s="83"/>
      <c r="R38" s="84"/>
      <c r="S38" s="84"/>
      <c r="T38" s="80"/>
      <c r="U38" s="80"/>
      <c r="V38" s="80"/>
      <c r="W38" s="80"/>
      <c r="X38" s="80"/>
      <c r="Y38" s="80"/>
    </row>
    <row r="39" spans="1:25" s="47" customFormat="1" ht="13.8" x14ac:dyDescent="0.3">
      <c r="A39" s="65"/>
      <c r="B39" s="133"/>
      <c r="C39" s="133"/>
      <c r="D39" s="133"/>
      <c r="E39" s="133"/>
      <c r="F39" s="133"/>
      <c r="G39" s="133"/>
      <c r="H39" s="133"/>
      <c r="I39" s="133"/>
      <c r="J39" s="133"/>
      <c r="K39" s="65"/>
      <c r="M39" s="83"/>
      <c r="N39" s="83"/>
      <c r="O39" s="83"/>
      <c r="P39" s="83"/>
      <c r="Q39" s="83"/>
      <c r="R39" s="84"/>
      <c r="S39" s="84"/>
      <c r="T39" s="80"/>
      <c r="U39" s="80"/>
      <c r="V39" s="80"/>
      <c r="W39" s="80"/>
      <c r="X39" s="80"/>
      <c r="Y39" s="80"/>
    </row>
    <row r="40" spans="1:25" s="47" customFormat="1" ht="13.8" x14ac:dyDescent="0.3">
      <c r="A40" s="65"/>
      <c r="B40" s="127"/>
      <c r="C40" s="127"/>
      <c r="D40" s="127"/>
      <c r="E40" s="127"/>
      <c r="F40" s="127"/>
      <c r="G40" s="127"/>
      <c r="H40" s="127"/>
      <c r="I40" s="127"/>
      <c r="J40" s="127"/>
      <c r="K40" s="65"/>
      <c r="M40" s="83"/>
      <c r="N40" s="83"/>
      <c r="O40" s="83"/>
      <c r="P40" s="83"/>
      <c r="Q40" s="83"/>
      <c r="R40" s="84"/>
      <c r="S40" s="84"/>
      <c r="T40" s="80"/>
      <c r="U40" s="80"/>
      <c r="V40" s="80"/>
      <c r="W40" s="80"/>
      <c r="X40" s="80"/>
      <c r="Y40" s="80"/>
    </row>
    <row r="41" spans="1:25" s="47" customFormat="1" ht="13.8" x14ac:dyDescent="0.3">
      <c r="A41" s="65"/>
      <c r="B41" s="133" t="s">
        <v>54</v>
      </c>
      <c r="C41" s="133"/>
      <c r="D41" s="133"/>
      <c r="E41" s="133"/>
      <c r="F41" s="133"/>
      <c r="G41" s="133"/>
      <c r="H41" s="133"/>
      <c r="I41" s="133"/>
      <c r="J41" s="133"/>
      <c r="K41" s="65"/>
      <c r="M41" s="83"/>
      <c r="N41" s="83"/>
      <c r="O41" s="83"/>
      <c r="P41" s="83"/>
      <c r="Q41" s="83"/>
      <c r="R41" s="84"/>
      <c r="S41" s="84"/>
      <c r="T41" s="80"/>
      <c r="U41" s="80"/>
      <c r="V41" s="80"/>
      <c r="W41" s="80"/>
      <c r="X41" s="80"/>
      <c r="Y41" s="80"/>
    </row>
    <row r="42" spans="1:25" s="47" customFormat="1" ht="13.8" x14ac:dyDescent="0.3">
      <c r="A42" s="65"/>
      <c r="B42" s="133"/>
      <c r="C42" s="133"/>
      <c r="D42" s="133"/>
      <c r="E42" s="133"/>
      <c r="F42" s="133"/>
      <c r="G42" s="133"/>
      <c r="H42" s="133"/>
      <c r="I42" s="133"/>
      <c r="J42" s="133"/>
      <c r="K42" s="65"/>
      <c r="M42" s="83"/>
      <c r="N42" s="83"/>
      <c r="O42" s="83"/>
      <c r="P42" s="83"/>
      <c r="Q42" s="83"/>
      <c r="R42" s="84"/>
      <c r="S42" s="84"/>
      <c r="T42" s="80"/>
      <c r="U42" s="80"/>
      <c r="V42" s="80"/>
      <c r="W42" s="80"/>
      <c r="X42" s="80"/>
      <c r="Y42" s="80"/>
    </row>
    <row r="43" spans="1:25" s="47" customFormat="1" ht="13.8" x14ac:dyDescent="0.3">
      <c r="A43" s="65"/>
      <c r="B43" s="133"/>
      <c r="C43" s="133"/>
      <c r="D43" s="133"/>
      <c r="E43" s="133"/>
      <c r="F43" s="133"/>
      <c r="G43" s="133"/>
      <c r="H43" s="133"/>
      <c r="I43" s="133"/>
      <c r="J43" s="133"/>
      <c r="K43" s="65"/>
      <c r="M43" s="83"/>
      <c r="N43" s="83"/>
      <c r="O43" s="83"/>
      <c r="P43" s="83"/>
      <c r="Q43" s="83"/>
      <c r="R43" s="84"/>
      <c r="S43" s="84"/>
      <c r="T43" s="80"/>
      <c r="U43" s="80"/>
      <c r="V43" s="80"/>
      <c r="W43" s="80"/>
      <c r="X43" s="80"/>
      <c r="Y43" s="80"/>
    </row>
    <row r="44" spans="1:25" s="47" customFormat="1" ht="13.8" x14ac:dyDescent="0.3">
      <c r="A44" s="65"/>
      <c r="B44" s="127"/>
      <c r="C44" s="127"/>
      <c r="D44" s="127"/>
      <c r="E44" s="127"/>
      <c r="F44" s="127"/>
      <c r="G44" s="127"/>
      <c r="H44" s="127"/>
      <c r="I44" s="127"/>
      <c r="J44" s="127"/>
      <c r="K44" s="65"/>
      <c r="M44" s="83"/>
      <c r="N44" s="83"/>
      <c r="O44" s="83"/>
      <c r="P44" s="83"/>
      <c r="Q44" s="83"/>
      <c r="R44" s="84"/>
      <c r="S44" s="84"/>
      <c r="T44" s="80"/>
      <c r="U44" s="80"/>
      <c r="V44" s="80"/>
      <c r="W44" s="80"/>
      <c r="X44" s="80"/>
      <c r="Y44" s="80"/>
    </row>
    <row r="45" spans="1:25" s="47" customFormat="1" ht="12.75" customHeight="1" x14ac:dyDescent="0.3">
      <c r="A45" s="65"/>
      <c r="B45" s="133" t="s">
        <v>48</v>
      </c>
      <c r="C45" s="133"/>
      <c r="D45" s="133"/>
      <c r="E45" s="133"/>
      <c r="F45" s="133"/>
      <c r="G45" s="133"/>
      <c r="H45" s="133"/>
      <c r="I45" s="133"/>
      <c r="J45" s="133"/>
      <c r="K45" s="65"/>
      <c r="M45" s="83"/>
      <c r="N45" s="83"/>
      <c r="O45" s="83"/>
      <c r="P45" s="83"/>
      <c r="Q45" s="83"/>
      <c r="R45" s="84"/>
      <c r="S45" s="84"/>
      <c r="T45" s="80"/>
      <c r="U45" s="80"/>
      <c r="V45" s="80"/>
      <c r="W45" s="80"/>
      <c r="X45" s="80"/>
      <c r="Y45" s="80"/>
    </row>
    <row r="46" spans="1:25" s="47" customFormat="1" ht="13.8" x14ac:dyDescent="0.3">
      <c r="A46" s="65"/>
      <c r="B46" s="133"/>
      <c r="C46" s="133"/>
      <c r="D46" s="133"/>
      <c r="E46" s="133"/>
      <c r="F46" s="133"/>
      <c r="G46" s="133"/>
      <c r="H46" s="133"/>
      <c r="I46" s="133"/>
      <c r="J46" s="133"/>
      <c r="K46" s="65"/>
      <c r="M46" s="83"/>
      <c r="N46" s="83"/>
      <c r="O46" s="83"/>
      <c r="P46" s="83"/>
      <c r="Q46" s="83"/>
      <c r="R46" s="84"/>
      <c r="S46" s="84"/>
      <c r="T46" s="80"/>
      <c r="U46" s="80"/>
      <c r="V46" s="80"/>
      <c r="W46" s="80"/>
      <c r="X46" s="80"/>
      <c r="Y46" s="80"/>
    </row>
    <row r="47" spans="1:25" s="47" customFormat="1" ht="13.8" x14ac:dyDescent="0.3">
      <c r="A47" s="65"/>
      <c r="B47" s="133"/>
      <c r="C47" s="133"/>
      <c r="D47" s="133"/>
      <c r="E47" s="133"/>
      <c r="F47" s="133"/>
      <c r="G47" s="133"/>
      <c r="H47" s="133"/>
      <c r="I47" s="133"/>
      <c r="J47" s="133"/>
      <c r="K47" s="65"/>
      <c r="M47" s="83"/>
      <c r="N47" s="83"/>
      <c r="O47" s="83"/>
      <c r="P47" s="83"/>
      <c r="Q47" s="83"/>
      <c r="R47" s="84"/>
      <c r="S47" s="84"/>
      <c r="T47" s="80"/>
      <c r="U47" s="80"/>
      <c r="V47" s="80"/>
      <c r="W47" s="80"/>
      <c r="X47" s="80"/>
      <c r="Y47" s="80"/>
    </row>
    <row r="48" spans="1:25" s="47" customFormat="1" ht="12.75" customHeight="1" x14ac:dyDescent="0.3">
      <c r="A48" s="65"/>
      <c r="B48" s="133"/>
      <c r="C48" s="133"/>
      <c r="D48" s="133"/>
      <c r="E48" s="133"/>
      <c r="F48" s="133"/>
      <c r="G48" s="133"/>
      <c r="H48" s="133"/>
      <c r="I48" s="133"/>
      <c r="J48" s="133"/>
      <c r="K48" s="65"/>
      <c r="M48" s="83"/>
      <c r="N48" s="83"/>
      <c r="O48" s="83"/>
      <c r="P48" s="83"/>
      <c r="Q48" s="83"/>
      <c r="R48" s="84"/>
      <c r="S48" s="84"/>
      <c r="T48" s="80"/>
      <c r="U48" s="80"/>
      <c r="V48" s="80"/>
      <c r="W48" s="80"/>
      <c r="X48" s="80"/>
      <c r="Y48" s="80"/>
    </row>
    <row r="49" spans="1:25" s="47" customFormat="1" ht="13.8" x14ac:dyDescent="0.3">
      <c r="A49" s="65"/>
      <c r="B49" s="65" t="s">
        <v>55</v>
      </c>
      <c r="C49" s="65"/>
      <c r="D49" s="65"/>
      <c r="E49" s="65"/>
      <c r="F49" s="65"/>
      <c r="G49" s="65"/>
      <c r="H49" s="65"/>
      <c r="I49" s="65"/>
      <c r="J49" s="65"/>
      <c r="K49" s="65"/>
      <c r="M49" s="83"/>
      <c r="N49" s="83"/>
      <c r="O49" s="83"/>
      <c r="P49" s="83"/>
      <c r="Q49" s="83"/>
      <c r="R49" s="84"/>
      <c r="S49" s="84"/>
      <c r="T49" s="80"/>
      <c r="U49" s="80"/>
      <c r="V49" s="80"/>
      <c r="W49" s="80"/>
      <c r="X49" s="80"/>
      <c r="Y49" s="80"/>
    </row>
    <row r="50" spans="1:25" s="47" customFormat="1" ht="13.8" x14ac:dyDescent="0.3">
      <c r="A50" s="65"/>
      <c r="B50" s="65"/>
      <c r="C50" s="65"/>
      <c r="D50" s="65"/>
      <c r="F50" s="128" t="s">
        <v>121</v>
      </c>
      <c r="G50" s="129"/>
      <c r="H50" s="65"/>
      <c r="I50" s="65"/>
      <c r="J50" s="65"/>
      <c r="K50" s="65"/>
      <c r="M50" s="83"/>
      <c r="N50" s="83"/>
      <c r="O50" s="83"/>
      <c r="P50" s="83"/>
      <c r="Q50" s="83"/>
      <c r="R50" s="84"/>
      <c r="S50" s="84"/>
      <c r="T50" s="80"/>
      <c r="U50" s="80"/>
      <c r="V50" s="80"/>
      <c r="W50" s="80"/>
      <c r="X50" s="80"/>
      <c r="Y50" s="80"/>
    </row>
    <row r="51" spans="1:25" s="47" customFormat="1" ht="13.8" x14ac:dyDescent="0.3">
      <c r="A51" s="65"/>
      <c r="B51" s="65"/>
      <c r="C51" s="65"/>
      <c r="D51" s="65"/>
      <c r="E51" s="65"/>
      <c r="F51" s="65"/>
      <c r="G51" s="65"/>
      <c r="H51" s="65"/>
      <c r="I51" s="65"/>
      <c r="J51" s="65"/>
      <c r="K51" s="65"/>
      <c r="M51" s="83"/>
      <c r="N51" s="83"/>
      <c r="O51" s="83"/>
      <c r="P51" s="83"/>
      <c r="Q51" s="83"/>
      <c r="R51" s="84"/>
      <c r="S51" s="84"/>
      <c r="T51" s="80"/>
      <c r="U51" s="80"/>
      <c r="V51" s="80"/>
      <c r="W51" s="80"/>
      <c r="X51" s="80"/>
      <c r="Y51" s="80"/>
    </row>
    <row r="52" spans="1:25" s="47" customFormat="1" ht="12.75" customHeight="1" x14ac:dyDescent="0.3">
      <c r="A52" s="65"/>
      <c r="B52" s="66" t="s">
        <v>56</v>
      </c>
      <c r="C52" s="65"/>
      <c r="D52" s="65"/>
      <c r="E52" s="65"/>
      <c r="F52" s="65"/>
      <c r="G52" s="65"/>
      <c r="H52" s="65"/>
      <c r="I52" s="65"/>
      <c r="J52" s="65"/>
      <c r="K52" s="65"/>
      <c r="M52" s="83"/>
      <c r="N52" s="83"/>
      <c r="O52" s="83"/>
      <c r="P52" s="83"/>
      <c r="Q52" s="83"/>
      <c r="R52" s="84"/>
      <c r="S52" s="84"/>
      <c r="T52" s="80"/>
      <c r="U52" s="80"/>
      <c r="V52" s="80"/>
      <c r="W52" s="80"/>
      <c r="X52" s="80"/>
      <c r="Y52" s="80"/>
    </row>
    <row r="53" spans="1:25" s="47" customFormat="1" ht="13.8" x14ac:dyDescent="0.3">
      <c r="A53" s="65"/>
      <c r="B53" s="65"/>
      <c r="C53" s="65"/>
      <c r="D53" s="65"/>
      <c r="E53" s="65"/>
      <c r="F53" s="65"/>
      <c r="G53" s="65"/>
      <c r="H53" s="65"/>
      <c r="I53" s="65"/>
      <c r="J53" s="65"/>
      <c r="K53" s="65"/>
      <c r="M53" s="83"/>
      <c r="N53" s="83"/>
      <c r="O53" s="83"/>
      <c r="P53" s="83"/>
      <c r="Q53" s="83"/>
      <c r="R53" s="84"/>
      <c r="S53" s="84"/>
      <c r="T53" s="80"/>
      <c r="U53" s="80"/>
      <c r="V53" s="80"/>
      <c r="W53" s="80"/>
      <c r="X53" s="80"/>
      <c r="Y53" s="80"/>
    </row>
    <row r="54" spans="1:25" s="47" customFormat="1" ht="13.8" x14ac:dyDescent="0.3">
      <c r="A54" s="65"/>
      <c r="B54" s="134" t="s">
        <v>57</v>
      </c>
      <c r="C54" s="134"/>
      <c r="D54" s="134"/>
      <c r="E54" s="134"/>
      <c r="F54" s="134"/>
      <c r="G54" s="134"/>
      <c r="H54" s="134"/>
      <c r="I54" s="134"/>
      <c r="J54" s="134"/>
      <c r="K54" s="65"/>
      <c r="M54" s="83"/>
      <c r="N54" s="83"/>
      <c r="O54" s="83"/>
      <c r="P54" s="83"/>
      <c r="Q54" s="83"/>
      <c r="R54" s="84"/>
      <c r="S54" s="84"/>
      <c r="T54" s="80"/>
      <c r="U54" s="80"/>
      <c r="V54" s="80"/>
      <c r="W54" s="80"/>
      <c r="X54" s="80"/>
      <c r="Y54" s="80"/>
    </row>
    <row r="55" spans="1:25" s="47" customFormat="1" ht="13.8" x14ac:dyDescent="0.3">
      <c r="A55" s="65"/>
      <c r="B55" s="134"/>
      <c r="C55" s="134"/>
      <c r="D55" s="134"/>
      <c r="E55" s="134"/>
      <c r="F55" s="134"/>
      <c r="G55" s="134"/>
      <c r="H55" s="134"/>
      <c r="I55" s="134"/>
      <c r="J55" s="134"/>
      <c r="K55" s="65"/>
      <c r="M55" s="83"/>
      <c r="N55" s="83"/>
      <c r="O55" s="83"/>
      <c r="P55" s="83"/>
      <c r="Q55" s="83"/>
      <c r="R55" s="84"/>
      <c r="S55" s="84"/>
      <c r="T55" s="80"/>
      <c r="U55" s="80"/>
      <c r="V55" s="80"/>
      <c r="W55" s="80"/>
      <c r="X55" s="80"/>
      <c r="Y55" s="80"/>
    </row>
    <row r="56" spans="1:25" s="47" customFormat="1" ht="13.8" x14ac:dyDescent="0.3">
      <c r="A56" s="65"/>
      <c r="B56" s="134"/>
      <c r="C56" s="134"/>
      <c r="D56" s="134"/>
      <c r="E56" s="134"/>
      <c r="F56" s="134"/>
      <c r="G56" s="134"/>
      <c r="H56" s="134"/>
      <c r="I56" s="134"/>
      <c r="J56" s="134"/>
      <c r="K56" s="65"/>
      <c r="M56" s="83"/>
      <c r="N56" s="83"/>
      <c r="O56" s="130"/>
      <c r="P56" s="83"/>
      <c r="Q56" s="83"/>
      <c r="R56" s="84"/>
      <c r="S56" s="84"/>
      <c r="T56" s="80"/>
      <c r="U56" s="80"/>
      <c r="V56" s="80"/>
      <c r="W56" s="80"/>
      <c r="X56" s="80"/>
      <c r="Y56" s="80"/>
    </row>
    <row r="57" spans="1:25" s="47" customFormat="1" ht="13.8" x14ac:dyDescent="0.3">
      <c r="A57" s="65"/>
      <c r="B57" s="65"/>
      <c r="C57" s="65"/>
      <c r="D57" s="65"/>
      <c r="F57" s="129"/>
      <c r="G57" s="65"/>
      <c r="H57" s="65"/>
      <c r="I57" s="65"/>
      <c r="J57" s="65"/>
      <c r="K57" s="65"/>
      <c r="M57" s="83"/>
      <c r="N57" s="83"/>
      <c r="O57" s="83"/>
      <c r="P57" s="83"/>
      <c r="Q57" s="83"/>
      <c r="R57" s="84"/>
      <c r="S57" s="84"/>
      <c r="T57" s="80"/>
      <c r="U57" s="80"/>
      <c r="V57" s="80"/>
      <c r="W57" s="80"/>
      <c r="X57" s="80"/>
      <c r="Y57" s="80"/>
    </row>
    <row r="58" spans="1:25" s="47" customFormat="1" ht="13.8" x14ac:dyDescent="0.3">
      <c r="A58" s="65"/>
      <c r="B58" s="65"/>
      <c r="C58" s="65"/>
      <c r="D58" s="65"/>
      <c r="E58" s="65"/>
      <c r="F58" s="65"/>
      <c r="G58" s="65"/>
      <c r="H58" s="65"/>
      <c r="I58" s="65"/>
      <c r="J58" s="65"/>
      <c r="K58" s="65"/>
      <c r="M58" s="83"/>
      <c r="N58" s="83"/>
      <c r="O58" s="83"/>
      <c r="P58" s="83"/>
      <c r="Q58" s="83"/>
      <c r="R58" s="84"/>
      <c r="S58" s="84"/>
      <c r="T58" s="80"/>
      <c r="U58" s="80"/>
      <c r="V58" s="80"/>
      <c r="W58" s="80"/>
      <c r="X58" s="80"/>
      <c r="Y58" s="80"/>
    </row>
    <row r="59" spans="1:25" s="47" customFormat="1" ht="13.8" x14ac:dyDescent="0.3">
      <c r="K59" s="65"/>
      <c r="M59" s="83"/>
      <c r="N59" s="83"/>
      <c r="O59" s="131"/>
      <c r="P59" s="83"/>
      <c r="Q59" s="83"/>
      <c r="R59" s="84"/>
      <c r="S59" s="84"/>
      <c r="T59" s="80"/>
      <c r="U59" s="80"/>
      <c r="V59" s="80"/>
      <c r="W59" s="80"/>
      <c r="X59" s="80"/>
      <c r="Y59" s="80"/>
    </row>
    <row r="60" spans="1:25" s="47" customFormat="1" ht="13.8" x14ac:dyDescent="0.3">
      <c r="A60" s="65"/>
      <c r="B60" s="65" t="s">
        <v>58</v>
      </c>
      <c r="C60" s="65"/>
      <c r="D60" s="65"/>
      <c r="E60" s="65"/>
      <c r="F60" s="65"/>
      <c r="G60" s="65"/>
      <c r="H60" s="65"/>
      <c r="I60" s="65"/>
      <c r="J60" s="65"/>
      <c r="K60" s="65"/>
      <c r="M60" s="83"/>
      <c r="N60" s="83"/>
      <c r="O60" s="83"/>
      <c r="P60" s="83"/>
      <c r="Q60" s="83"/>
      <c r="R60" s="84"/>
      <c r="S60" s="84"/>
      <c r="T60" s="80"/>
      <c r="U60" s="80"/>
      <c r="V60" s="80"/>
      <c r="W60" s="80"/>
      <c r="X60" s="80"/>
      <c r="Y60" s="80"/>
    </row>
    <row r="61" spans="1:25" s="47" customFormat="1" ht="13.8" x14ac:dyDescent="0.3">
      <c r="A61" s="65"/>
      <c r="C61" s="65"/>
      <c r="D61" s="65"/>
      <c r="F61" s="128" t="s">
        <v>122</v>
      </c>
      <c r="G61" s="132"/>
      <c r="H61" s="65"/>
      <c r="I61" s="65"/>
      <c r="J61" s="65"/>
      <c r="K61" s="65"/>
      <c r="M61" s="83"/>
      <c r="N61" s="83"/>
      <c r="O61" s="83"/>
      <c r="P61" s="83"/>
      <c r="Q61" s="83"/>
      <c r="R61" s="84"/>
      <c r="S61" s="84"/>
      <c r="T61" s="80"/>
      <c r="U61" s="80"/>
      <c r="V61" s="80"/>
      <c r="W61" s="80"/>
      <c r="X61" s="80"/>
      <c r="Y61" s="80"/>
    </row>
    <row r="62" spans="1:25" s="47" customFormat="1" ht="13.8" x14ac:dyDescent="0.3">
      <c r="A62" s="65"/>
      <c r="B62" s="65"/>
      <c r="C62" s="65"/>
      <c r="D62" s="65"/>
      <c r="E62" s="65"/>
      <c r="F62" s="65"/>
      <c r="G62" s="65"/>
      <c r="H62" s="65"/>
      <c r="I62" s="65"/>
      <c r="J62" s="65"/>
      <c r="K62" s="65"/>
      <c r="M62" s="83"/>
      <c r="N62" s="83"/>
      <c r="O62" s="83"/>
      <c r="P62" s="83"/>
      <c r="Q62" s="83"/>
      <c r="R62" s="84"/>
      <c r="S62" s="84"/>
      <c r="T62" s="80"/>
      <c r="U62" s="80"/>
      <c r="V62" s="80"/>
      <c r="W62" s="80"/>
      <c r="X62" s="80"/>
      <c r="Y62" s="80"/>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LF337"/>
  <sheetViews>
    <sheetView tabSelected="1" view="pageBreakPreview" zoomScale="85" zoomScaleNormal="100" zoomScaleSheetLayoutView="85" workbookViewId="0">
      <selection activeCell="A14" sqref="A14"/>
    </sheetView>
  </sheetViews>
  <sheetFormatPr defaultColWidth="9.109375" defaultRowHeight="15.6" x14ac:dyDescent="0.3"/>
  <cols>
    <col min="1" max="11" width="8.5546875" style="3" customWidth="1"/>
    <col min="12" max="12" width="6.44140625" style="4" customWidth="1"/>
    <col min="13" max="18" width="4" style="6" customWidth="1"/>
    <col min="19" max="19" width="4" style="7" customWidth="1"/>
    <col min="20" max="20" width="4.44140625" style="6" customWidth="1"/>
    <col min="21" max="21" width="9.109375" style="5"/>
    <col min="22" max="45" width="10" style="5" customWidth="1"/>
    <col min="46" max="46" width="10" style="9" customWidth="1"/>
    <col min="47" max="60" width="10" style="5" customWidth="1"/>
    <col min="61" max="78" width="9.109375" style="5"/>
    <col min="79" max="79" width="8.77734375" style="5" customWidth="1"/>
    <col min="80" max="94" width="9.109375" style="5"/>
    <col min="95" max="95" width="9" style="5" customWidth="1"/>
    <col min="96" max="102" width="11" style="5" customWidth="1"/>
    <col min="103" max="110" width="9.109375" style="5"/>
    <col min="111" max="111" width="10.88671875" style="5" customWidth="1"/>
    <col min="112" max="126" width="9.109375" style="5"/>
    <col min="127" max="127" width="10.33203125" style="5" customWidth="1"/>
    <col min="128" max="143" width="9.109375" style="5"/>
    <col min="144" max="177" width="9.109375" style="4"/>
    <col min="179" max="182" width="9.109375" style="90"/>
    <col min="183" max="190" width="9.109375" style="4"/>
    <col min="191" max="191" width="14" style="4" customWidth="1"/>
    <col min="192" max="192" width="9.109375" style="4"/>
    <col min="193" max="193" width="10.6640625" style="4" customWidth="1"/>
    <col min="194" max="228" width="9.109375" style="4"/>
    <col min="229" max="233" width="9.5546875" style="4" customWidth="1"/>
    <col min="234" max="235" width="9.109375" style="4"/>
    <col min="236" max="236" width="3.5546875" style="4" customWidth="1"/>
    <col min="237" max="237" width="4" style="4" customWidth="1"/>
    <col min="238" max="243" width="9.109375" style="4"/>
    <col min="244" max="244" width="3.5546875" style="4" customWidth="1"/>
    <col min="245" max="250" width="9.109375" style="4"/>
    <col min="251" max="251" width="4" style="4" customWidth="1"/>
    <col min="252" max="287" width="9.109375" style="4"/>
    <col min="288" max="288" width="9.5546875" style="4" customWidth="1"/>
    <col min="289" max="317" width="9.109375" style="4"/>
    <col min="318" max="16384" width="9.109375" style="5"/>
  </cols>
  <sheetData>
    <row r="1" spans="1:266" s="47" customFormat="1" ht="13.8" x14ac:dyDescent="0.3">
      <c r="A1" s="43"/>
      <c r="B1" s="44" t="s">
        <v>2</v>
      </c>
      <c r="C1" s="45" t="s">
        <v>11</v>
      </c>
      <c r="D1" s="43"/>
      <c r="E1" s="43"/>
      <c r="F1" s="44" t="s">
        <v>27</v>
      </c>
      <c r="G1" s="46">
        <v>4</v>
      </c>
      <c r="H1" s="43"/>
      <c r="I1" s="43"/>
      <c r="J1" s="43"/>
      <c r="K1" s="43"/>
      <c r="M1" s="48" t="s">
        <v>28</v>
      </c>
      <c r="N1" s="48" t="s">
        <v>29</v>
      </c>
      <c r="O1" s="48" t="s">
        <v>30</v>
      </c>
      <c r="P1" s="48" t="s">
        <v>30</v>
      </c>
      <c r="Q1" s="48" t="s">
        <v>30</v>
      </c>
      <c r="R1" s="48" t="s">
        <v>31</v>
      </c>
      <c r="S1" s="67" t="s">
        <v>32</v>
      </c>
      <c r="T1" s="68" t="s">
        <v>33</v>
      </c>
      <c r="AT1" s="60"/>
      <c r="FW1" s="125"/>
      <c r="FX1" s="125"/>
      <c r="FY1" s="125"/>
      <c r="FZ1" s="125"/>
    </row>
    <row r="2" spans="1:266" s="47" customFormat="1" ht="13.8" x14ac:dyDescent="0.3">
      <c r="A2" s="43"/>
      <c r="B2" s="44" t="s">
        <v>4</v>
      </c>
      <c r="C2" s="45" t="s">
        <v>9</v>
      </c>
      <c r="D2" s="43"/>
      <c r="E2" s="43"/>
      <c r="F2" s="44" t="s">
        <v>7</v>
      </c>
      <c r="G2" s="45" t="s">
        <v>116</v>
      </c>
      <c r="H2" s="43"/>
      <c r="I2" s="43"/>
      <c r="J2" s="43"/>
      <c r="K2" s="43"/>
      <c r="M2" s="51" t="s">
        <v>34</v>
      </c>
      <c r="N2" s="51" t="s">
        <v>34</v>
      </c>
      <c r="O2" s="51" t="s">
        <v>29</v>
      </c>
      <c r="P2" s="51" t="s">
        <v>29</v>
      </c>
      <c r="Q2" s="51" t="s">
        <v>29</v>
      </c>
      <c r="R2" s="51" t="s">
        <v>34</v>
      </c>
      <c r="S2" s="69" t="s">
        <v>34</v>
      </c>
      <c r="T2" s="70"/>
      <c r="AT2" s="60"/>
      <c r="FW2" s="125"/>
      <c r="FX2" s="125"/>
      <c r="FY2" s="125"/>
      <c r="FZ2" s="125"/>
    </row>
    <row r="3" spans="1:266" s="47" customFormat="1" ht="13.8" x14ac:dyDescent="0.3">
      <c r="A3" s="43"/>
      <c r="B3" s="44" t="s">
        <v>1</v>
      </c>
      <c r="C3" s="52" t="s">
        <v>35</v>
      </c>
      <c r="D3" s="43"/>
      <c r="E3" s="43"/>
      <c r="F3" s="44" t="s">
        <v>0</v>
      </c>
      <c r="G3" s="45" t="s">
        <v>12</v>
      </c>
      <c r="H3" s="43"/>
      <c r="I3" s="43"/>
      <c r="J3" s="43"/>
      <c r="K3" s="43"/>
      <c r="M3" s="51"/>
      <c r="N3" s="51"/>
      <c r="O3" s="51"/>
      <c r="P3" s="51"/>
      <c r="Q3" s="51"/>
      <c r="R3" s="51"/>
      <c r="S3" s="69"/>
      <c r="T3" s="70"/>
      <c r="AT3" s="60"/>
      <c r="FW3" s="125"/>
      <c r="FX3" s="125"/>
      <c r="FY3" s="125"/>
      <c r="FZ3" s="125"/>
    </row>
    <row r="4" spans="1:266" s="47" customFormat="1" ht="13.8" x14ac:dyDescent="0.3">
      <c r="A4" s="43"/>
      <c r="B4" s="44" t="s">
        <v>36</v>
      </c>
      <c r="C4" s="46"/>
      <c r="D4" s="43"/>
      <c r="E4" s="43"/>
      <c r="F4" s="44" t="s">
        <v>37</v>
      </c>
      <c r="G4" s="45" t="s">
        <v>111</v>
      </c>
      <c r="H4" s="43"/>
      <c r="I4" s="43"/>
      <c r="J4" s="43"/>
      <c r="K4" s="43"/>
      <c r="M4" s="51"/>
      <c r="N4" s="51"/>
      <c r="O4" s="51"/>
      <c r="P4" s="51"/>
      <c r="Q4" s="53"/>
      <c r="R4" s="54"/>
      <c r="S4" s="71"/>
      <c r="T4" s="70"/>
      <c r="AT4" s="60"/>
      <c r="FW4" s="125"/>
      <c r="FX4" s="125"/>
      <c r="FY4" s="125"/>
      <c r="FZ4" s="125"/>
    </row>
    <row r="5" spans="1:266" s="47" customFormat="1" ht="13.8" x14ac:dyDescent="0.3">
      <c r="A5" s="43"/>
      <c r="B5" s="44" t="s">
        <v>39</v>
      </c>
      <c r="C5" s="46" t="s">
        <v>44</v>
      </c>
      <c r="D5" s="43"/>
      <c r="E5" s="44"/>
      <c r="F5" s="43"/>
      <c r="G5" s="43"/>
      <c r="H5" s="43"/>
      <c r="I5" s="43"/>
      <c r="J5" s="43"/>
      <c r="K5" s="43"/>
      <c r="M5" s="51"/>
      <c r="N5" s="51"/>
      <c r="O5" s="51"/>
      <c r="P5" s="51"/>
      <c r="Q5" s="53"/>
      <c r="R5" s="54"/>
      <c r="S5" s="71"/>
      <c r="T5" s="70"/>
      <c r="AT5" s="60"/>
      <c r="FW5" s="125"/>
      <c r="FX5" s="125"/>
      <c r="FY5" s="125"/>
      <c r="FZ5" s="125"/>
    </row>
    <row r="6" spans="1:266" s="47" customFormat="1" ht="13.8" x14ac:dyDescent="0.3">
      <c r="A6" s="43"/>
      <c r="B6" s="43" t="s">
        <v>8</v>
      </c>
      <c r="C6" s="55"/>
      <c r="D6" s="43"/>
      <c r="E6" s="43"/>
      <c r="F6" s="43"/>
      <c r="G6" s="43"/>
      <c r="H6" s="43"/>
      <c r="I6" s="43"/>
      <c r="J6" s="43"/>
      <c r="K6" s="43"/>
      <c r="M6" s="51"/>
      <c r="N6" s="51"/>
      <c r="O6" s="51"/>
      <c r="P6" s="51"/>
      <c r="Q6" s="53"/>
      <c r="R6" s="54"/>
      <c r="S6" s="71"/>
      <c r="T6" s="70"/>
      <c r="AT6" s="60"/>
      <c r="FW6" s="125"/>
      <c r="FX6" s="125"/>
      <c r="FY6" s="125"/>
      <c r="FZ6" s="125"/>
    </row>
    <row r="7" spans="1:266" s="47" customFormat="1" ht="13.8" x14ac:dyDescent="0.3">
      <c r="A7" s="43"/>
      <c r="B7" s="43"/>
      <c r="C7" s="43"/>
      <c r="D7" s="43"/>
      <c r="E7" s="43"/>
      <c r="F7" s="43"/>
      <c r="G7" s="43"/>
      <c r="H7" s="43"/>
      <c r="I7" s="43"/>
      <c r="J7" s="43"/>
      <c r="K7" s="43"/>
      <c r="M7" s="51"/>
      <c r="N7" s="51"/>
      <c r="O7" s="51"/>
      <c r="P7" s="51"/>
      <c r="Q7" s="53"/>
      <c r="R7" s="54"/>
      <c r="S7" s="71"/>
      <c r="T7" s="70"/>
      <c r="AT7" s="60"/>
      <c r="FW7" s="125"/>
      <c r="FX7" s="125"/>
      <c r="FY7" s="125"/>
      <c r="FZ7" s="125"/>
    </row>
    <row r="8" spans="1:266" s="47" customFormat="1" ht="13.8" x14ac:dyDescent="0.3">
      <c r="A8" s="56"/>
      <c r="E8" s="49" t="s">
        <v>2</v>
      </c>
      <c r="F8" s="50" t="str">
        <f>$C$1</f>
        <v>R. Abbott</v>
      </c>
      <c r="H8" s="57"/>
      <c r="I8" s="49" t="s">
        <v>3</v>
      </c>
      <c r="J8" s="58" t="str">
        <f>$G$2</f>
        <v>AA-SM-102-092</v>
      </c>
      <c r="K8" s="59"/>
      <c r="L8" s="60"/>
      <c r="M8" s="51"/>
      <c r="N8" s="51"/>
      <c r="O8" s="51"/>
      <c r="P8" s="51"/>
      <c r="Q8" s="51"/>
      <c r="R8" s="51"/>
      <c r="S8" s="51"/>
      <c r="T8" s="51"/>
      <c r="AT8" s="60"/>
      <c r="FW8" s="125"/>
      <c r="FX8" s="125"/>
      <c r="FY8" s="125"/>
      <c r="FZ8" s="125"/>
    </row>
    <row r="9" spans="1:266" s="47" customFormat="1" ht="13.8" x14ac:dyDescent="0.3">
      <c r="E9" s="49" t="s">
        <v>4</v>
      </c>
      <c r="F9" s="57" t="str">
        <f>$C$2</f>
        <v xml:space="preserve"> </v>
      </c>
      <c r="H9" s="57"/>
      <c r="I9" s="49" t="s">
        <v>5</v>
      </c>
      <c r="J9" s="59" t="str">
        <f>$G$3</f>
        <v>IR</v>
      </c>
      <c r="K9" s="59"/>
      <c r="L9" s="60"/>
      <c r="M9" s="51">
        <v>1</v>
      </c>
      <c r="N9" s="51"/>
      <c r="O9" s="51"/>
      <c r="P9" s="51"/>
      <c r="Q9" s="51"/>
      <c r="R9" s="51"/>
      <c r="S9" s="51"/>
      <c r="T9" s="51"/>
      <c r="AT9" s="60"/>
      <c r="FW9" s="125"/>
      <c r="FX9" s="125"/>
      <c r="FY9" s="125"/>
      <c r="FZ9" s="125"/>
    </row>
    <row r="10" spans="1:266" s="47" customFormat="1" ht="13.8" x14ac:dyDescent="0.3">
      <c r="E10" s="49" t="s">
        <v>1</v>
      </c>
      <c r="F10" s="57" t="str">
        <f>$C$3</f>
        <v>20/10/2013</v>
      </c>
      <c r="H10" s="57"/>
      <c r="I10" s="49" t="s">
        <v>6</v>
      </c>
      <c r="J10" s="50" t="str">
        <f>L10&amp;" of "&amp;$G$1</f>
        <v>1 of 4</v>
      </c>
      <c r="K10" s="57"/>
      <c r="L10" s="60">
        <f>SUM($M$1:M9)</f>
        <v>1</v>
      </c>
      <c r="M10" s="51"/>
      <c r="N10" s="51"/>
      <c r="O10" s="51"/>
      <c r="P10" s="51"/>
      <c r="Q10" s="51"/>
      <c r="R10" s="51"/>
      <c r="S10" s="51"/>
      <c r="T10" s="51"/>
      <c r="AT10" s="60"/>
      <c r="FW10" s="125"/>
      <c r="FX10" s="125"/>
      <c r="FY10" s="125"/>
      <c r="FZ10" s="125"/>
    </row>
    <row r="11" spans="1:266" s="47" customFormat="1" ht="15" x14ac:dyDescent="0.35">
      <c r="A11" s="88"/>
      <c r="B11" s="88"/>
      <c r="C11" s="88"/>
      <c r="D11" s="88"/>
      <c r="E11" s="49" t="s">
        <v>40</v>
      </c>
      <c r="F11" s="57" t="str">
        <f>$C$5</f>
        <v>STANDARD SPREADSHEET METHOD</v>
      </c>
      <c r="I11" s="61"/>
      <c r="J11" s="50"/>
      <c r="M11" s="51"/>
      <c r="N11" s="51"/>
      <c r="O11" s="51"/>
      <c r="P11" s="51"/>
      <c r="Q11" s="51"/>
      <c r="R11" s="51"/>
      <c r="S11" s="51"/>
      <c r="T11" s="51"/>
      <c r="AL11" s="47">
        <v>1E-4</v>
      </c>
      <c r="AN11" s="47">
        <v>10000</v>
      </c>
      <c r="AO11" s="47">
        <f>AN11</f>
        <v>10000</v>
      </c>
      <c r="AT11" s="60"/>
      <c r="CO11" s="95"/>
      <c r="CP11" s="95"/>
      <c r="CQ11" s="9" t="s">
        <v>83</v>
      </c>
      <c r="CR11" s="95"/>
      <c r="CS11" s="95"/>
      <c r="CT11" s="95"/>
      <c r="CU11" s="95"/>
      <c r="CV11" s="95"/>
      <c r="CW11" s="9"/>
      <c r="CX11" s="9"/>
      <c r="CY11" s="9" t="s">
        <v>84</v>
      </c>
      <c r="CZ11" s="9"/>
      <c r="DA11" s="9"/>
      <c r="DB11" s="9"/>
      <c r="DC11" s="9"/>
      <c r="DD11" s="9"/>
      <c r="DE11" s="5"/>
      <c r="DF11" s="5"/>
      <c r="DG11" s="17" t="s">
        <v>86</v>
      </c>
      <c r="DH11" s="5"/>
      <c r="DI11" s="5"/>
      <c r="DJ11" s="5"/>
      <c r="DK11" s="5"/>
      <c r="DL11" s="5"/>
      <c r="DM11" s="5"/>
      <c r="DN11" s="5"/>
      <c r="DO11" s="17" t="s">
        <v>87</v>
      </c>
      <c r="DP11" s="5"/>
      <c r="DQ11" s="5"/>
      <c r="DR11" s="5"/>
      <c r="DS11" s="5"/>
      <c r="DT11" s="5"/>
      <c r="DU11" s="5"/>
      <c r="DV11" s="5"/>
      <c r="DW11" s="17" t="s">
        <v>85</v>
      </c>
      <c r="DX11" s="5"/>
      <c r="DY11" s="5"/>
      <c r="DZ11" s="5"/>
      <c r="EA11" s="5"/>
      <c r="EB11" s="5"/>
      <c r="EC11" s="4"/>
      <c r="ED11" s="5"/>
      <c r="EE11" s="17" t="s">
        <v>88</v>
      </c>
      <c r="EF11" s="5"/>
      <c r="EG11" s="4"/>
      <c r="EH11" s="4"/>
      <c r="EI11" s="4"/>
      <c r="EJ11" s="4"/>
      <c r="EK11" s="4"/>
      <c r="EL11" s="5"/>
      <c r="EM11" s="17" t="s">
        <v>89</v>
      </c>
      <c r="EN11" s="5"/>
      <c r="EO11" s="5"/>
      <c r="EP11" s="5"/>
      <c r="EQ11" s="5"/>
      <c r="ER11" s="5"/>
      <c r="ES11" s="5"/>
      <c r="ET11" s="5"/>
      <c r="EU11" s="17" t="s">
        <v>90</v>
      </c>
      <c r="EV11" s="4"/>
      <c r="EW11" s="4"/>
      <c r="EX11" s="4"/>
      <c r="EY11" s="4"/>
      <c r="EZ11" s="4"/>
      <c r="FA11" s="4"/>
      <c r="FB11" s="18"/>
      <c r="FC11" s="17" t="s">
        <v>91</v>
      </c>
      <c r="FD11" s="4"/>
      <c r="FE11" s="15"/>
      <c r="FF11" s="15"/>
      <c r="FG11" s="15"/>
      <c r="FH11" s="15"/>
      <c r="FI11" s="15"/>
      <c r="FJ11" s="15"/>
      <c r="FK11" s="17" t="s">
        <v>92</v>
      </c>
      <c r="FL11" s="30"/>
      <c r="FM11" s="4"/>
      <c r="FN11" s="4"/>
      <c r="FO11" s="4"/>
      <c r="FP11" s="4"/>
      <c r="FQ11" s="4"/>
      <c r="FR11" s="4"/>
      <c r="FS11" s="17" t="s">
        <v>93</v>
      </c>
      <c r="FT11" s="4"/>
      <c r="FU11" s="19"/>
      <c r="FW11" s="125"/>
      <c r="FX11" s="125"/>
      <c r="FY11" s="125"/>
      <c r="FZ11" s="125"/>
    </row>
    <row r="12" spans="1:266" s="1" customFormat="1" x14ac:dyDescent="0.3">
      <c r="A12" s="16"/>
      <c r="B12" s="63" t="str">
        <f>$G$4</f>
        <v>CORED LAMINATE PANEL BUCKLING - SIMPLY SUPPORTED</v>
      </c>
      <c r="C12" s="16"/>
      <c r="D12" s="16"/>
      <c r="E12" s="16"/>
      <c r="F12" s="16"/>
      <c r="G12" s="16"/>
      <c r="H12" s="16"/>
      <c r="I12" s="16"/>
      <c r="J12" s="16"/>
      <c r="K12" s="16"/>
      <c r="L12" s="72"/>
      <c r="M12" s="2"/>
      <c r="N12" s="89"/>
      <c r="O12" s="2"/>
      <c r="P12" s="2"/>
      <c r="Q12" s="2"/>
      <c r="R12" s="2"/>
      <c r="S12" s="2"/>
      <c r="T12" s="2"/>
      <c r="U12" s="72"/>
      <c r="AT12" s="73"/>
      <c r="CO12" s="9" t="s">
        <v>73</v>
      </c>
      <c r="CP12" s="9" t="s">
        <v>73</v>
      </c>
      <c r="CQ12" s="9" t="s">
        <v>73</v>
      </c>
      <c r="CR12" s="9" t="s">
        <v>73</v>
      </c>
      <c r="CS12" s="9" t="s">
        <v>73</v>
      </c>
      <c r="CT12" s="9" t="s">
        <v>73</v>
      </c>
      <c r="CU12" s="9" t="s">
        <v>73</v>
      </c>
      <c r="CV12" s="9" t="s">
        <v>73</v>
      </c>
      <c r="CW12" s="9" t="s">
        <v>73</v>
      </c>
      <c r="CX12" s="9" t="s">
        <v>73</v>
      </c>
      <c r="CY12" s="9" t="s">
        <v>73</v>
      </c>
      <c r="CZ12" s="9" t="s">
        <v>73</v>
      </c>
      <c r="DA12" s="9" t="s">
        <v>73</v>
      </c>
      <c r="DB12" s="9" t="s">
        <v>73</v>
      </c>
      <c r="DC12" s="9" t="s">
        <v>73</v>
      </c>
      <c r="DD12" s="9" t="s">
        <v>73</v>
      </c>
      <c r="DE12" s="9" t="s">
        <v>73</v>
      </c>
      <c r="DF12" s="9" t="s">
        <v>73</v>
      </c>
      <c r="DG12" s="9" t="s">
        <v>73</v>
      </c>
      <c r="DH12" s="9" t="s">
        <v>73</v>
      </c>
      <c r="DI12" s="9" t="s">
        <v>73</v>
      </c>
      <c r="DJ12" s="9" t="s">
        <v>73</v>
      </c>
      <c r="DK12" s="9" t="s">
        <v>73</v>
      </c>
      <c r="DL12" s="9" t="s">
        <v>73</v>
      </c>
      <c r="DM12" s="9" t="s">
        <v>73</v>
      </c>
      <c r="DN12" s="9" t="s">
        <v>73</v>
      </c>
      <c r="DO12" s="9" t="s">
        <v>73</v>
      </c>
      <c r="DP12" s="9" t="s">
        <v>73</v>
      </c>
      <c r="DQ12" s="9" t="s">
        <v>73</v>
      </c>
      <c r="DR12" s="9" t="s">
        <v>73</v>
      </c>
      <c r="DS12" s="9" t="s">
        <v>73</v>
      </c>
      <c r="DT12" s="9" t="s">
        <v>73</v>
      </c>
      <c r="DU12" s="9" t="s">
        <v>73</v>
      </c>
      <c r="DV12" s="9" t="s">
        <v>73</v>
      </c>
      <c r="DW12" s="9" t="s">
        <v>73</v>
      </c>
      <c r="DX12" s="9" t="s">
        <v>73</v>
      </c>
      <c r="DY12" s="9" t="s">
        <v>73</v>
      </c>
      <c r="DZ12" s="9" t="s">
        <v>73</v>
      </c>
      <c r="EA12" s="9" t="s">
        <v>73</v>
      </c>
      <c r="EB12" s="9" t="s">
        <v>73</v>
      </c>
      <c r="EC12" s="9" t="s">
        <v>73</v>
      </c>
      <c r="ED12" s="9" t="s">
        <v>73</v>
      </c>
      <c r="EE12" s="9" t="s">
        <v>73</v>
      </c>
      <c r="EF12" s="9" t="s">
        <v>73</v>
      </c>
      <c r="EG12" s="9" t="s">
        <v>73</v>
      </c>
      <c r="EH12" s="9" t="s">
        <v>73</v>
      </c>
      <c r="EI12" s="9" t="s">
        <v>73</v>
      </c>
      <c r="EJ12" s="9" t="s">
        <v>73</v>
      </c>
      <c r="EK12" s="9" t="s">
        <v>73</v>
      </c>
      <c r="EL12" s="9" t="s">
        <v>73</v>
      </c>
      <c r="EM12" s="9" t="s">
        <v>73</v>
      </c>
      <c r="EN12" s="9" t="s">
        <v>73</v>
      </c>
      <c r="EO12" s="9" t="s">
        <v>73</v>
      </c>
      <c r="EP12" s="9" t="s">
        <v>73</v>
      </c>
      <c r="EQ12" s="9" t="s">
        <v>73</v>
      </c>
      <c r="ER12" s="9" t="s">
        <v>73</v>
      </c>
      <c r="ES12" s="9" t="s">
        <v>73</v>
      </c>
      <c r="ET12" s="9" t="s">
        <v>73</v>
      </c>
      <c r="EU12" s="9" t="s">
        <v>73</v>
      </c>
      <c r="EV12" s="9" t="s">
        <v>73</v>
      </c>
      <c r="EW12" s="9" t="s">
        <v>73</v>
      </c>
      <c r="EX12" s="9" t="s">
        <v>73</v>
      </c>
      <c r="EY12" s="9" t="s">
        <v>73</v>
      </c>
      <c r="EZ12" s="9" t="s">
        <v>73</v>
      </c>
      <c r="FA12" s="9" t="s">
        <v>73</v>
      </c>
      <c r="FB12" s="9" t="s">
        <v>73</v>
      </c>
      <c r="FC12" s="9" t="s">
        <v>73</v>
      </c>
      <c r="FD12" s="9" t="s">
        <v>73</v>
      </c>
      <c r="FE12" s="9" t="s">
        <v>73</v>
      </c>
      <c r="FF12" s="9" t="s">
        <v>73</v>
      </c>
      <c r="FG12" s="9" t="s">
        <v>73</v>
      </c>
      <c r="FH12" s="9" t="s">
        <v>73</v>
      </c>
      <c r="FI12" s="9" t="s">
        <v>73</v>
      </c>
      <c r="FJ12" s="9" t="s">
        <v>73</v>
      </c>
      <c r="FK12" s="9" t="s">
        <v>73</v>
      </c>
      <c r="FL12" s="9" t="s">
        <v>73</v>
      </c>
      <c r="FM12" s="9" t="s">
        <v>73</v>
      </c>
      <c r="FN12" s="9" t="s">
        <v>73</v>
      </c>
      <c r="FO12" s="9" t="s">
        <v>73</v>
      </c>
      <c r="FP12" s="9" t="s">
        <v>73</v>
      </c>
      <c r="FQ12" s="9" t="s">
        <v>73</v>
      </c>
      <c r="FR12" s="9" t="s">
        <v>73</v>
      </c>
      <c r="FS12" s="9" t="s">
        <v>73</v>
      </c>
      <c r="FT12" s="9" t="s">
        <v>73</v>
      </c>
      <c r="FU12" s="9" t="s">
        <v>73</v>
      </c>
      <c r="FV12" s="9" t="s">
        <v>73</v>
      </c>
      <c r="FW12" s="9" t="s">
        <v>73</v>
      </c>
      <c r="FX12" s="9" t="s">
        <v>73</v>
      </c>
      <c r="FY12" s="126"/>
      <c r="FZ12" s="126"/>
    </row>
    <row r="13" spans="1:266" ht="15" x14ac:dyDescent="0.35">
      <c r="A13" s="5"/>
      <c r="B13" s="136" t="s">
        <v>61</v>
      </c>
      <c r="C13" s="136"/>
      <c r="D13" s="5"/>
      <c r="E13" s="5"/>
      <c r="F13" s="5"/>
      <c r="G13" s="5"/>
      <c r="H13" s="5"/>
      <c r="I13" s="5"/>
      <c r="J13" s="5"/>
      <c r="K13" s="5"/>
      <c r="X13" s="116" t="s">
        <v>72</v>
      </c>
      <c r="Y13" s="117" t="s">
        <v>60</v>
      </c>
      <c r="Z13" s="18" t="s">
        <v>13</v>
      </c>
      <c r="AA13" s="37" t="s">
        <v>62</v>
      </c>
      <c r="AB13" s="37" t="s">
        <v>63</v>
      </c>
      <c r="AC13" s="18" t="s">
        <v>79</v>
      </c>
      <c r="AD13" s="32" t="s">
        <v>16</v>
      </c>
      <c r="AE13" s="32" t="s">
        <v>17</v>
      </c>
      <c r="AF13" s="18" t="s">
        <v>14</v>
      </c>
      <c r="AG13" s="37" t="s">
        <v>64</v>
      </c>
      <c r="AH13" s="37" t="s">
        <v>65</v>
      </c>
      <c r="AI13" s="18" t="s">
        <v>80</v>
      </c>
      <c r="AJ13" s="32" t="s">
        <v>18</v>
      </c>
      <c r="AK13" s="32" t="s">
        <v>19</v>
      </c>
      <c r="AL13" s="18" t="s">
        <v>22</v>
      </c>
      <c r="AM13" s="18" t="s">
        <v>26</v>
      </c>
      <c r="AN13" s="18" t="s">
        <v>68</v>
      </c>
      <c r="AO13" s="18" t="s">
        <v>69</v>
      </c>
      <c r="AP13" s="32" t="s">
        <v>20</v>
      </c>
      <c r="AQ13" s="32" t="s">
        <v>21</v>
      </c>
      <c r="AR13" s="18" t="s">
        <v>15</v>
      </c>
      <c r="AS13" s="11" t="s">
        <v>94</v>
      </c>
      <c r="AT13" s="120" t="s">
        <v>10</v>
      </c>
      <c r="AU13" s="11" t="s">
        <v>59</v>
      </c>
      <c r="AV13" s="11" t="s">
        <v>71</v>
      </c>
      <c r="AW13" s="119" t="s">
        <v>70</v>
      </c>
      <c r="AX13" s="11" t="s">
        <v>23</v>
      </c>
      <c r="AY13" s="11" t="s">
        <v>66</v>
      </c>
      <c r="AZ13" s="9" t="s">
        <v>75</v>
      </c>
      <c r="BA13" s="24" t="s">
        <v>78</v>
      </c>
      <c r="BB13" s="11" t="s">
        <v>77</v>
      </c>
      <c r="BC13" s="11" t="s">
        <v>25</v>
      </c>
      <c r="BD13" s="11" t="s">
        <v>24</v>
      </c>
      <c r="BE13" s="11" t="s">
        <v>67</v>
      </c>
      <c r="BF13" s="9" t="s">
        <v>76</v>
      </c>
      <c r="BG13" s="24" t="s">
        <v>81</v>
      </c>
      <c r="BH13" s="11" t="s">
        <v>82</v>
      </c>
      <c r="BI13" s="114">
        <v>1</v>
      </c>
      <c r="BJ13" s="114">
        <v>2</v>
      </c>
      <c r="BK13" s="114">
        <v>3</v>
      </c>
      <c r="BL13" s="114">
        <v>4</v>
      </c>
      <c r="BM13" s="114">
        <v>5</v>
      </c>
      <c r="BN13" s="114">
        <v>6</v>
      </c>
      <c r="BO13" s="114">
        <v>7</v>
      </c>
      <c r="BP13" s="114">
        <v>8</v>
      </c>
      <c r="BQ13" s="114">
        <v>1</v>
      </c>
      <c r="BR13" s="114">
        <v>2</v>
      </c>
      <c r="BS13" s="114">
        <v>3</v>
      </c>
      <c r="BT13" s="114">
        <v>4</v>
      </c>
      <c r="BU13" s="114">
        <v>5</v>
      </c>
      <c r="BV13" s="114">
        <v>6</v>
      </c>
      <c r="BW13" s="114">
        <v>7</v>
      </c>
      <c r="BX13" s="114">
        <v>8</v>
      </c>
      <c r="BY13" s="114">
        <v>1</v>
      </c>
      <c r="BZ13" s="114">
        <v>2</v>
      </c>
      <c r="CA13" s="114">
        <v>3</v>
      </c>
      <c r="CB13" s="114">
        <v>4</v>
      </c>
      <c r="CC13" s="114">
        <v>5</v>
      </c>
      <c r="CD13" s="114">
        <v>6</v>
      </c>
      <c r="CE13" s="114">
        <v>7</v>
      </c>
      <c r="CF13" s="114">
        <v>8</v>
      </c>
      <c r="CG13" s="114">
        <v>1</v>
      </c>
      <c r="CH13" s="114">
        <v>2</v>
      </c>
      <c r="CI13" s="114">
        <v>3</v>
      </c>
      <c r="CJ13" s="114">
        <v>4</v>
      </c>
      <c r="CK13" s="114">
        <v>5</v>
      </c>
      <c r="CL13" s="114">
        <v>6</v>
      </c>
      <c r="CM13" s="114">
        <v>7</v>
      </c>
      <c r="CN13" s="114">
        <v>8</v>
      </c>
      <c r="CO13" s="9">
        <v>1</v>
      </c>
      <c r="CP13" s="9">
        <v>2</v>
      </c>
      <c r="CQ13" s="9">
        <v>3</v>
      </c>
      <c r="CR13" s="9">
        <v>4</v>
      </c>
      <c r="CS13" s="9">
        <v>5</v>
      </c>
      <c r="CT13" s="9">
        <v>6</v>
      </c>
      <c r="CU13" s="9">
        <v>7</v>
      </c>
      <c r="CV13" s="9">
        <v>8</v>
      </c>
      <c r="CW13" s="9">
        <v>1</v>
      </c>
      <c r="CX13" s="9">
        <v>2</v>
      </c>
      <c r="CY13" s="9">
        <v>3</v>
      </c>
      <c r="CZ13" s="9">
        <v>4</v>
      </c>
      <c r="DA13" s="9">
        <v>5</v>
      </c>
      <c r="DB13" s="9">
        <v>6</v>
      </c>
      <c r="DC13" s="9">
        <v>7</v>
      </c>
      <c r="DD13" s="9">
        <v>8</v>
      </c>
      <c r="DE13" s="9">
        <v>1</v>
      </c>
      <c r="DF13" s="9">
        <v>2</v>
      </c>
      <c r="DG13" s="9">
        <v>3</v>
      </c>
      <c r="DH13" s="9">
        <v>4</v>
      </c>
      <c r="DI13" s="9">
        <v>5</v>
      </c>
      <c r="DJ13" s="9">
        <v>6</v>
      </c>
      <c r="DK13" s="9">
        <v>7</v>
      </c>
      <c r="DL13" s="9">
        <v>8</v>
      </c>
      <c r="DM13" s="9">
        <v>1</v>
      </c>
      <c r="DN13" s="9">
        <v>2</v>
      </c>
      <c r="DO13" s="9">
        <v>3</v>
      </c>
      <c r="DP13" s="9">
        <v>4</v>
      </c>
      <c r="DQ13" s="9">
        <v>5</v>
      </c>
      <c r="DR13" s="9">
        <v>6</v>
      </c>
      <c r="DS13" s="9">
        <v>7</v>
      </c>
      <c r="DT13" s="9">
        <v>8</v>
      </c>
      <c r="DU13" s="9">
        <v>1</v>
      </c>
      <c r="DV13" s="9">
        <v>2</v>
      </c>
      <c r="DW13" s="9">
        <v>3</v>
      </c>
      <c r="DX13" s="9">
        <v>4</v>
      </c>
      <c r="DY13" s="9">
        <v>5</v>
      </c>
      <c r="DZ13" s="9">
        <v>6</v>
      </c>
      <c r="EA13" s="9">
        <v>7</v>
      </c>
      <c r="EB13" s="9">
        <v>8</v>
      </c>
      <c r="EC13" s="9">
        <v>1</v>
      </c>
      <c r="ED13" s="9">
        <v>2</v>
      </c>
      <c r="EE13" s="9">
        <v>3</v>
      </c>
      <c r="EF13" s="9">
        <v>4</v>
      </c>
      <c r="EG13" s="9">
        <v>5</v>
      </c>
      <c r="EH13" s="9">
        <v>6</v>
      </c>
      <c r="EI13" s="9">
        <v>7</v>
      </c>
      <c r="EJ13" s="9">
        <v>8</v>
      </c>
      <c r="EK13" s="9">
        <v>1</v>
      </c>
      <c r="EL13" s="9">
        <v>2</v>
      </c>
      <c r="EM13" s="9">
        <v>3</v>
      </c>
      <c r="EN13" s="9">
        <v>4</v>
      </c>
      <c r="EO13" s="9">
        <v>5</v>
      </c>
      <c r="EP13" s="9">
        <v>6</v>
      </c>
      <c r="EQ13" s="9">
        <v>7</v>
      </c>
      <c r="ER13" s="9">
        <v>8</v>
      </c>
      <c r="ES13" s="9">
        <v>1</v>
      </c>
      <c r="ET13" s="9">
        <v>2</v>
      </c>
      <c r="EU13" s="9">
        <v>3</v>
      </c>
      <c r="EV13" s="9">
        <v>4</v>
      </c>
      <c r="EW13" s="9">
        <v>5</v>
      </c>
      <c r="EX13" s="9">
        <v>6</v>
      </c>
      <c r="EY13" s="9">
        <v>7</v>
      </c>
      <c r="EZ13" s="9">
        <v>8</v>
      </c>
      <c r="FA13" s="9">
        <v>1</v>
      </c>
      <c r="FB13" s="9">
        <v>2</v>
      </c>
      <c r="FC13" s="9">
        <v>3</v>
      </c>
      <c r="FD13" s="9">
        <v>4</v>
      </c>
      <c r="FE13" s="9">
        <v>5</v>
      </c>
      <c r="FF13" s="9">
        <v>6</v>
      </c>
      <c r="FG13" s="9">
        <v>7</v>
      </c>
      <c r="FH13" s="9">
        <v>8</v>
      </c>
      <c r="FI13" s="9">
        <v>1</v>
      </c>
      <c r="FJ13" s="9">
        <v>2</v>
      </c>
      <c r="FK13" s="9">
        <v>3</v>
      </c>
      <c r="FL13" s="9">
        <v>4</v>
      </c>
      <c r="FM13" s="9">
        <v>5</v>
      </c>
      <c r="FN13" s="9">
        <v>6</v>
      </c>
      <c r="FO13" s="9">
        <v>7</v>
      </c>
      <c r="FP13" s="9">
        <v>8</v>
      </c>
      <c r="FQ13" s="9">
        <v>1</v>
      </c>
      <c r="FR13" s="9">
        <v>2</v>
      </c>
      <c r="FS13" s="9">
        <v>3</v>
      </c>
      <c r="FT13" s="9">
        <v>4</v>
      </c>
      <c r="FU13" s="9">
        <v>5</v>
      </c>
      <c r="FV13" s="9">
        <v>6</v>
      </c>
      <c r="FW13" s="9">
        <v>7</v>
      </c>
      <c r="FX13" s="9">
        <v>8</v>
      </c>
      <c r="HU13" s="21"/>
      <c r="HV13" s="21"/>
      <c r="HW13" s="21"/>
      <c r="HX13" s="21"/>
      <c r="HY13" s="21"/>
      <c r="HZ13" s="21"/>
      <c r="IA13" s="21"/>
      <c r="IC13" s="28"/>
      <c r="ID13" s="11"/>
      <c r="IE13" s="13"/>
      <c r="IF13" s="11"/>
      <c r="IG13" s="13"/>
      <c r="IH13" s="13"/>
      <c r="II13" s="13"/>
      <c r="IJ13" s="28"/>
      <c r="IK13" s="11"/>
      <c r="IL13" s="13"/>
      <c r="IM13" s="22"/>
      <c r="IN13" s="23"/>
      <c r="IO13" s="11"/>
      <c r="IP13" s="23"/>
      <c r="IQ13" s="28"/>
      <c r="IR13" s="20"/>
      <c r="IS13" s="13"/>
      <c r="IT13" s="23"/>
      <c r="IU13" s="23"/>
      <c r="IV13" s="23"/>
      <c r="IW13" s="23"/>
      <c r="IX13" s="28"/>
      <c r="IY13" s="13"/>
      <c r="IZ13" s="25"/>
      <c r="JA13" s="25"/>
      <c r="JB13" s="25"/>
      <c r="JC13" s="25"/>
      <c r="JD13" s="25"/>
      <c r="JE13" s="25"/>
      <c r="JF13" s="25"/>
    </row>
    <row r="14" spans="1:266" ht="13.8" x14ac:dyDescent="0.3">
      <c r="A14" s="5"/>
      <c r="B14" s="136" t="s">
        <v>119</v>
      </c>
      <c r="C14" s="136"/>
      <c r="D14" s="5"/>
      <c r="E14" s="5"/>
      <c r="F14" s="5"/>
      <c r="G14" s="5"/>
      <c r="H14" s="5"/>
      <c r="I14" s="5"/>
      <c r="J14" s="5"/>
      <c r="K14" s="5"/>
      <c r="W14" s="17" t="s">
        <v>74</v>
      </c>
      <c r="X14" s="118">
        <v>0.5</v>
      </c>
      <c r="Y14" s="118">
        <v>10</v>
      </c>
      <c r="Z14" s="40">
        <v>1.7999999999999999E-2</v>
      </c>
      <c r="AA14" s="40">
        <v>10000000</v>
      </c>
      <c r="AB14" s="40">
        <v>10000000</v>
      </c>
      <c r="AC14" s="98">
        <v>3900000</v>
      </c>
      <c r="AD14" s="42">
        <v>0.33</v>
      </c>
      <c r="AE14" s="42">
        <v>0.33</v>
      </c>
      <c r="AF14" s="41">
        <v>1.7999999999999999E-2</v>
      </c>
      <c r="AG14" s="40">
        <v>10000000</v>
      </c>
      <c r="AH14" s="40">
        <v>10000000</v>
      </c>
      <c r="AI14" s="98">
        <v>3900000</v>
      </c>
      <c r="AJ14" s="42">
        <v>0.33</v>
      </c>
      <c r="AK14" s="42">
        <v>0.33</v>
      </c>
      <c r="AL14" s="42">
        <f>AL11</f>
        <v>1E-4</v>
      </c>
      <c r="AM14" s="40">
        <v>6000</v>
      </c>
      <c r="AN14" s="40">
        <f>AN11</f>
        <v>10000</v>
      </c>
      <c r="AO14" s="40">
        <f>AO11</f>
        <v>10000</v>
      </c>
      <c r="AP14" s="42">
        <v>0.03</v>
      </c>
      <c r="AQ14" s="42">
        <v>0.03</v>
      </c>
      <c r="AR14" s="4">
        <f>AL14+AF14/2+Z14/2</f>
        <v>1.8099999999999998E-2</v>
      </c>
      <c r="AS14" s="11">
        <f>X14/Y14</f>
        <v>0.05</v>
      </c>
      <c r="AT14" s="15">
        <f>(AA14*Z14)*(AG14*AF14)*AR14^2/(AVERAGE(BD14,AX14)*(AA14*Z14+AG14*AF14))</f>
        <v>33.088205588598356</v>
      </c>
      <c r="AU14" s="19">
        <f>AY14*BE14/(AY14+BE14)*(PI()^2*AL14)/(Y14^2*AN14)</f>
        <v>9.9681786118061078E-5</v>
      </c>
      <c r="AV14" s="13">
        <f>AY14/(AY14+BE14)</f>
        <v>0.5</v>
      </c>
      <c r="AW14" s="11">
        <f>AN14/AO14</f>
        <v>1</v>
      </c>
      <c r="AX14" s="11">
        <f>1-AD14*AE14</f>
        <v>0.8911</v>
      </c>
      <c r="AY14" s="11">
        <f>Z14/AX14*SQRT(AA14*AB14)</f>
        <v>201997.53114128605</v>
      </c>
      <c r="AZ14" s="11">
        <f>SQRT(AB14/AA14)</f>
        <v>1</v>
      </c>
      <c r="BA14" s="11">
        <f>AX14*AC14/SQRT(AA14*AB14)</f>
        <v>0.34752899999999998</v>
      </c>
      <c r="BB14" s="11">
        <f>AZ14*AD14+2*BA14</f>
        <v>1.025058</v>
      </c>
      <c r="BC14" s="11">
        <f>1-AP14*AQ14</f>
        <v>0.99909999999999999</v>
      </c>
      <c r="BD14" s="11">
        <f>1-AJ14*AK14</f>
        <v>0.8911</v>
      </c>
      <c r="BE14" s="11">
        <f>AF14/BD14*SQRT(AG14*AH14)</f>
        <v>201997.53114128605</v>
      </c>
      <c r="BF14" s="11">
        <f>SQRT(AH14/AG14)</f>
        <v>1</v>
      </c>
      <c r="BG14" s="11">
        <f>BD14*AI14/SQRT(AG14*AH14)</f>
        <v>0.34752899999999998</v>
      </c>
      <c r="BH14" s="11">
        <f>BF14*AK14+2*BG14</f>
        <v>1.025058</v>
      </c>
      <c r="BI14" s="121">
        <f>$X14^2/(BI$13^2*$Y14^2)</f>
        <v>2.5000000000000001E-3</v>
      </c>
      <c r="BJ14" s="121">
        <f t="shared" ref="BJ14:BP29" si="0">$X14^2/(BJ$13^2*$Y14^2)</f>
        <v>6.2500000000000001E-4</v>
      </c>
      <c r="BK14" s="121">
        <f t="shared" si="0"/>
        <v>2.7777777777777778E-4</v>
      </c>
      <c r="BL14" s="121">
        <f t="shared" si="0"/>
        <v>1.5625E-4</v>
      </c>
      <c r="BM14" s="121">
        <f t="shared" si="0"/>
        <v>1E-4</v>
      </c>
      <c r="BN14" s="121">
        <f t="shared" si="0"/>
        <v>6.9444444444444444E-5</v>
      </c>
      <c r="BO14" s="121">
        <f t="shared" si="0"/>
        <v>5.1020408163265308E-5</v>
      </c>
      <c r="BP14" s="121">
        <f t="shared" si="0"/>
        <v>3.9062500000000001E-5</v>
      </c>
      <c r="BQ14" s="121">
        <v>1</v>
      </c>
      <c r="BR14" s="121">
        <v>1</v>
      </c>
      <c r="BS14" s="121">
        <v>1</v>
      </c>
      <c r="BT14" s="121">
        <v>1</v>
      </c>
      <c r="BU14" s="121">
        <v>1</v>
      </c>
      <c r="BV14" s="121">
        <v>1</v>
      </c>
      <c r="BW14" s="121">
        <v>1</v>
      </c>
      <c r="BX14" s="121">
        <v>1</v>
      </c>
      <c r="BY14" s="121">
        <f>(BI$13^2*$Y14^2)/$X14^2</f>
        <v>400</v>
      </c>
      <c r="BZ14" s="121">
        <f t="shared" ref="BZ14:CF14" si="1">(BJ$13^2*$Y14^2)/$X14^2</f>
        <v>1600</v>
      </c>
      <c r="CA14" s="121">
        <f t="shared" si="1"/>
        <v>3600</v>
      </c>
      <c r="CB14" s="121">
        <f t="shared" si="1"/>
        <v>6400</v>
      </c>
      <c r="CC14" s="121">
        <f t="shared" si="1"/>
        <v>10000</v>
      </c>
      <c r="CD14" s="121">
        <f t="shared" si="1"/>
        <v>14400</v>
      </c>
      <c r="CE14" s="121">
        <f t="shared" si="1"/>
        <v>19600</v>
      </c>
      <c r="CF14" s="121">
        <f t="shared" si="1"/>
        <v>25600</v>
      </c>
      <c r="CG14" s="121">
        <f>$X14^2/(BI$13^2*$Y14^2)</f>
        <v>2.5000000000000001E-3</v>
      </c>
      <c r="CH14" s="121">
        <f t="shared" ref="CH14:CN14" si="2">$X14^2/(BJ$13^2*$Y14^2)</f>
        <v>6.2500000000000001E-4</v>
      </c>
      <c r="CI14" s="121">
        <f t="shared" si="2"/>
        <v>2.7777777777777778E-4</v>
      </c>
      <c r="CJ14" s="121">
        <f t="shared" si="2"/>
        <v>1.5625E-4</v>
      </c>
      <c r="CK14" s="121">
        <f t="shared" si="2"/>
        <v>1E-4</v>
      </c>
      <c r="CL14" s="121">
        <f t="shared" si="2"/>
        <v>6.9444444444444444E-5</v>
      </c>
      <c r="CM14" s="121">
        <f t="shared" si="2"/>
        <v>5.1020408163265308E-5</v>
      </c>
      <c r="CN14" s="121">
        <f t="shared" si="2"/>
        <v>3.9062500000000001E-5</v>
      </c>
      <c r="CO14" s="95">
        <f t="shared" ref="CO14:CO53" si="3">AZ14*BI14*AW14/CG14+(1+AW14/CG14)*BA14*BQ14+BY14/AZ14</f>
        <v>540.35912899999994</v>
      </c>
      <c r="CP14" s="95">
        <f t="shared" ref="CP14:CP53" si="4">AZ14*BJ14*AW14/CH14+(1+AW14/CH14)*BA14*BR14+BZ14/AZ14</f>
        <v>2157.3939289999998</v>
      </c>
      <c r="CQ14" s="95">
        <f t="shared" ref="CQ14:CQ53" si="5">AZ14*BK14*AW14/CI14+(1+AW14/CI14)*BA14*BS14+CA14/AZ14</f>
        <v>4852.4519289999998</v>
      </c>
      <c r="CR14" s="95">
        <f t="shared" ref="CR14:CR53" si="6">AZ14*BL14*AW14/CJ14+(1+AW14/CJ14)*BA14*BT14+CB14/AZ14</f>
        <v>8625.5331289999995</v>
      </c>
      <c r="CS14" s="95">
        <f t="shared" ref="CS14:CS53" si="7">AZ14*BM14*AW14/CK14+(1+AW14/CK14)*BA14*BU14+CC14/AZ14</f>
        <v>13476.637529</v>
      </c>
      <c r="CT14" s="95">
        <f t="shared" ref="CT14:CT53" si="8">AZ14*BN14*AW14/CL14+(1+AW14/CL14)*BA14*BV14+CD14/AZ14</f>
        <v>19405.765128999999</v>
      </c>
      <c r="CU14" s="95">
        <f t="shared" ref="CU14:CU53" si="9">AZ14*BO14*AW14/CM14+(1+AW14/CM14)*BA14*BW14+CE14/AZ14</f>
        <v>26412.915928999999</v>
      </c>
      <c r="CV14" s="95">
        <f t="shared" ref="CV14:CV53" si="10">AZ14*BP14*AW14/CN14+(1+AW14/CN14)*BA14*BX14+CF14/AZ14</f>
        <v>34498.089929000002</v>
      </c>
      <c r="CW14" s="95">
        <f t="shared" ref="CW14:CW53" si="11">BF14*BI14*AW14/CG14+(1+AW14/CG14)*BG14*BQ14+BY14/BF14</f>
        <v>540.35912899999994</v>
      </c>
      <c r="CX14" s="95">
        <f t="shared" ref="CX14:CX53" si="12">BF14*BJ14*AW14/CH14+(1+AW14/CH14)*BG14*BR14+BZ14/BF14</f>
        <v>2157.3939289999998</v>
      </c>
      <c r="CY14" s="95">
        <f t="shared" ref="CY14:CY53" si="13">BF14*BK14*AW14/CI14+(1+AW14/CI14)*BG14*BS14+CA14/BF14</f>
        <v>4852.4519289999998</v>
      </c>
      <c r="CZ14" s="95">
        <f t="shared" ref="CZ14:CZ53" si="14">BF14*BL14*AW14/CJ14+(1+AW14/CJ14)*BG14*BT14+CB14/BF14</f>
        <v>8625.5331289999995</v>
      </c>
      <c r="DA14" s="95">
        <f t="shared" ref="DA14:DA53" si="15">BF14*BM14*AW14/CK14+(1+AW14/CK14)*BG14*BU14+CC14/BF14</f>
        <v>13476.637529</v>
      </c>
      <c r="DB14" s="95">
        <f t="shared" ref="DB14:DB53" si="16">BF14*BN14*AW14/CL14+(1+AW14/CL14)*BG14*BV14+CD14/BF14</f>
        <v>19405.765128999999</v>
      </c>
      <c r="DC14" s="95">
        <f t="shared" ref="DC14:DC53" si="17">BF14*BO14*AW14/CM14+(1+AW14/CM14)*BG14*BW14+CE14/BF14</f>
        <v>26412.915928999999</v>
      </c>
      <c r="DD14" s="95">
        <f t="shared" ref="DD14:DD53" si="18">BF14*BP14*AW14/CN14+(1+AW14/CN14)*BG14*BX14+CF14/BF14</f>
        <v>34498.089929000002</v>
      </c>
      <c r="DE14" s="13">
        <f>AZ14*BI14+2*BB14*BQ14+BY14/AZ14</f>
        <v>402.052616</v>
      </c>
      <c r="DF14" s="13">
        <f>AZ14*BJ14+2*BB14*BR14+BZ14/AZ14</f>
        <v>1602.050741</v>
      </c>
      <c r="DG14" s="13">
        <f>AZ14*BK14+2*BB14*BS14+CA14/AZ14</f>
        <v>3602.0503937777776</v>
      </c>
      <c r="DH14" s="13">
        <f>AZ14*BL14+2*BB14*BT14+CB14/AZ14</f>
        <v>6402.0502722499996</v>
      </c>
      <c r="DI14" s="13">
        <f t="shared" ref="DI14:DI53" si="19">AZ14*BM14+2*BB14*BU14+CC14/AZ14</f>
        <v>10002.050216</v>
      </c>
      <c r="DJ14" s="13">
        <f t="shared" ref="DJ14:DJ53" si="20">AZ14*BN14+2*BB14*BV14+CD14/AZ14</f>
        <v>14402.050185444445</v>
      </c>
      <c r="DK14" s="13">
        <f t="shared" ref="DK14:DK53" si="21">AZ14*BO14+2*BB14*BW14+CE14/AZ14</f>
        <v>19602.050167020407</v>
      </c>
      <c r="DL14" s="13">
        <f t="shared" ref="DL14:DL53" si="22">AZ14*BP14+2*BB14*BX14+CF14/AZ14</f>
        <v>25602.050155062501</v>
      </c>
      <c r="DM14" s="95">
        <f t="shared" ref="DM14:DM53" si="23">BF14*BI14+2*BH14*BQ14+BY14/BF14</f>
        <v>402.052616</v>
      </c>
      <c r="DN14" s="95">
        <f t="shared" ref="DN14:DN53" si="24">BF14*BJ14+2*BH14*BR14+BZ14/BF14</f>
        <v>1602.050741</v>
      </c>
      <c r="DO14" s="95">
        <f t="shared" ref="DO14:DO53" si="25">BF14*BK14+2*BH14*BS14+CA14/BF14</f>
        <v>3602.0503937777776</v>
      </c>
      <c r="DP14" s="95">
        <f t="shared" ref="DP14:DP53" si="26">BF14*BL14+2*BH14*BT14+CB14/BF14</f>
        <v>6402.0502722499996</v>
      </c>
      <c r="DQ14" s="95">
        <f t="shared" ref="DQ14:DQ53" si="27">BF14*BM14+2*BH14*BU14+CC14/BF14</f>
        <v>10002.050216</v>
      </c>
      <c r="DR14" s="95">
        <f t="shared" ref="DR14:DR53" si="28">BF14*BN14+2*BH14*BV14+CD14/BF14</f>
        <v>14402.050185444445</v>
      </c>
      <c r="DS14" s="95">
        <f t="shared" ref="DS14:DS53" si="29">BF14*BO14+2*BH14*BW14+CE14/BF14</f>
        <v>19602.050167020407</v>
      </c>
      <c r="DT14" s="95">
        <f t="shared" ref="DT14:DT53" si="30">BF14*BP14+2*BH14*BX14+CF14/BF14</f>
        <v>25602.050155062501</v>
      </c>
      <c r="DU14" s="95">
        <f t="shared" ref="DU14:DU53" si="31">((AZ14^2+BF14^2)/(2*AZ14*BF14))*BI14*BY14-BB14*BH14*BQ14^2+BQ14/2*(BA14*DM14+BG14*DE14)</f>
        <v>139.67419968249999</v>
      </c>
      <c r="DV14" s="95">
        <f t="shared" ref="DV14:DV53" si="32">((AZ14^2+BF14^2)/(2*AZ14*BF14))*BJ14*BZ14-BB14*BH14*BR14^2+BR14/2*(BA14*DN14+BG14*DF14)</f>
        <v>556.70834806562493</v>
      </c>
      <c r="DW14" s="95">
        <f t="shared" ref="DW14:DW53" si="33">((AZ14^2+BF14^2)/(2*AZ14*BF14))*BK14*CA14-BB14*BH14*BS14^2+BS14/2*(BA14*DO14+BG14*DG14)</f>
        <v>1251.7662273958331</v>
      </c>
      <c r="DX14" s="95">
        <f t="shared" ref="DX14:DX53" si="34">((AZ14^2+BF14^2)/(2*AZ14*BF14))*BL14*CB14-BB14*BH14*BT14^2+BT14/2*(BA14*DP14+BG14*DH14)</f>
        <v>2224.8473851614058</v>
      </c>
      <c r="DY14" s="95">
        <f t="shared" ref="DY14:DY53" si="35">((AZ14^2+BF14^2)/(2*AZ14*BF14))*BM14*CC14-BB14*BH14*BU14^2+BU14/2*(BA14*DQ14+BG14*DI14)</f>
        <v>3475.9517656128996</v>
      </c>
      <c r="DZ14" s="95">
        <f t="shared" ref="DZ14:DZ53" si="36">((AZ14^2+BF14^2)/(2*AZ14*BF14))*BN14*CD14-BB14*BH14*BV14^2+BV14/2*(BA14*DR14+BG14*DJ14)</f>
        <v>5005.0793549939581</v>
      </c>
      <c r="EA14" s="95">
        <f t="shared" ref="EA14:EA53" si="37">((AZ14^2+BF14^2)/(2*AZ14*BF14))*BO14*CE14-BB14*BH14*BW14^2+BW14/2*(BA14*DS14+BG14*DK14)</f>
        <v>6812.2301485910712</v>
      </c>
      <c r="EB14" s="95">
        <f t="shared" ref="EB14:EB53" si="38">((AZ14^2+BF14^2)/(2*AZ14*BF14))*BP14*CF14-BB14*BH14*BX14^2+BX14/2*(BA14*DT14+BG14*DL14)</f>
        <v>8897.4041444353516</v>
      </c>
      <c r="EC14" s="95">
        <f t="shared" ref="EC14:EC53" si="39">BI14*BY14-BB14^2*BQ14^2+BA14*BQ14*DE14</f>
        <v>139.67419968249999</v>
      </c>
      <c r="ED14" s="95">
        <f t="shared" ref="ED14:ED53" si="40">BJ14*BZ14-BB14^2*BR14^2+BA14*BR14*DF14</f>
        <v>556.70834806562493</v>
      </c>
      <c r="EE14" s="95">
        <f t="shared" ref="EE14:EE53" si="41">BK14*CA14-BB14^2*BS14^2+BA14*BS14*DG14</f>
        <v>1251.7662273958331</v>
      </c>
      <c r="EF14" s="95">
        <f t="shared" ref="EF14:EF53" si="42">BL14*CB14-BB14^2*BT14^2+BA14*BT14*DH14</f>
        <v>2224.8473851614058</v>
      </c>
      <c r="EG14" s="95">
        <f t="shared" ref="EG14:EG53" si="43">BM14*CC14-BB14^2*BU14^2+BA14*BU14*DI14</f>
        <v>3475.9517656128996</v>
      </c>
      <c r="EH14" s="95">
        <f t="shared" ref="EH14:EH53" si="44">BN14*CD14-BB14^2*BV14^2+BA14*BV14*DJ14</f>
        <v>5005.0793549939581</v>
      </c>
      <c r="EI14" s="95">
        <f t="shared" ref="EI14:EI53" si="45">BO14*CE14-BB14^2*BW14^2+BA14*BW14*DK14</f>
        <v>6812.2301485910712</v>
      </c>
      <c r="EJ14" s="95">
        <f t="shared" ref="EJ14:EJ53" si="46">BP14*CF14-BB14^2*BX14^2+BA14*BX14*DL14</f>
        <v>8897.4041444353516</v>
      </c>
      <c r="EK14" s="95">
        <f t="shared" ref="EK14:EK53" si="47">BI14*BY14-BH14^2*BQ14^2+BG14*BQ14*DM14</f>
        <v>139.67419968249999</v>
      </c>
      <c r="EL14" s="95">
        <f t="shared" ref="EL14:EL53" si="48">BJ14*BZ14-BH14^2*BR14^2+BG14*BR14*DN14</f>
        <v>556.70834806562493</v>
      </c>
      <c r="EM14" s="95">
        <f t="shared" ref="EM14:EM53" si="49">BK14*CA14-BH14^2*BS14^2+BG14*BS14*DO14</f>
        <v>1251.7662273958331</v>
      </c>
      <c r="EN14" s="95">
        <f t="shared" ref="EN14:EN53" si="50">BL14*CB14-BH14^2*BT14^2+BG14*BT14*DP14</f>
        <v>2224.8473851614058</v>
      </c>
      <c r="EO14" s="95">
        <f t="shared" ref="EO14:EO53" si="51">BM14*CC14-BH14^2*BU14^2+BG14*BU14*DQ14</f>
        <v>3475.9517656128996</v>
      </c>
      <c r="EP14" s="95">
        <f t="shared" ref="EP14:EP53" si="52">BN14*CD14-BH14^2*BV14^2+BG14*BV14*DR14</f>
        <v>5005.0793549939581</v>
      </c>
      <c r="EQ14" s="95">
        <f t="shared" ref="EQ14:EQ53" si="53">BO14*CE14-BH14^2*BW14^2+BG14*BW14*DS14</f>
        <v>6812.2301485910712</v>
      </c>
      <c r="ER14" s="95">
        <f t="shared" ref="ER14:ER53" si="54">BP14*CF14-BH14^2*BX14^2+BG14*BX14*DT14</f>
        <v>8897.4041444353516</v>
      </c>
      <c r="ES14" s="95">
        <f t="shared" ref="ES14:ES53" si="55">AV14+(1-AV14)*DE14/DM14*EK14/EC14</f>
        <v>1</v>
      </c>
      <c r="ET14" s="95">
        <f t="shared" ref="ET14:ET53" si="56">AV14+(1-AV14)*DF14/DN14*EL14/ED14</f>
        <v>1</v>
      </c>
      <c r="EU14" s="95">
        <f t="shared" ref="EU14:EU53" si="57">AV14+(1-AV14)*DG14/DO14*EM14/EE14</f>
        <v>1</v>
      </c>
      <c r="EV14" s="95">
        <f t="shared" ref="EV14:EV53" si="58">AV14+(1-AV14)*DH14/DP14*EN14/EF14</f>
        <v>1</v>
      </c>
      <c r="EW14" s="95">
        <f t="shared" ref="EW14:EW53" si="59">AV14+(1-AV14)*DI14/DQ14*EO14/EG14</f>
        <v>1</v>
      </c>
      <c r="EX14" s="95">
        <f t="shared" ref="EX14:EX53" si="60">AV14+(1-AV14)*DJ14/DR14*EP14/EH14</f>
        <v>1</v>
      </c>
      <c r="EY14" s="95">
        <f t="shared" ref="EY14:EY53" si="61">AV14+(1-AV14)*DK14/DS14*EQ14/EI14</f>
        <v>1</v>
      </c>
      <c r="EZ14" s="95">
        <f t="shared" ref="EZ14:EZ53" si="62">AV14+(1-AV14)*DL14/DT14*ER14/EJ14</f>
        <v>1</v>
      </c>
      <c r="FA14" s="95">
        <f t="shared" ref="FA14:FA53" si="63">AV14^2+2*AV14*(1-AV14)*(DU14/EC14)+(1-AV14)^2*(EK14/EC14)</f>
        <v>1</v>
      </c>
      <c r="FB14" s="95">
        <f t="shared" ref="FB14:FB53" si="64">AV14^2+2*AV14*(1-AV14)*(DV14/ED14)+(1-AV14)^2*(EL14/ED14)</f>
        <v>1</v>
      </c>
      <c r="FC14" s="95">
        <f t="shared" ref="FC14:FC53" si="65">AV14^2+2*AV14*(1-AV14)*(DW14/EE14)+(1-AV14)^2*(EM14/EE14)</f>
        <v>1</v>
      </c>
      <c r="FD14" s="95">
        <f t="shared" ref="FD14:FD53" si="66">AV14^2+2*AV14*(1-AV14)*(DX14/EF14)+(1-AV14)^2*(EN14/EF14)</f>
        <v>1</v>
      </c>
      <c r="FE14" s="95">
        <f t="shared" ref="FE14:FE53" si="67">AV14^2+2*AV14*(1-AV14)*(DY14/EG14)+(1-AV14)^2*(EO14/EG14)</f>
        <v>1</v>
      </c>
      <c r="FF14" s="95">
        <f t="shared" ref="FF14:FF53" si="68">AV14^2+2*AV14*(1-AV14)*(DZ14/EH14)+(1-AV14)^2*(EP14/EH14)</f>
        <v>1</v>
      </c>
      <c r="FG14" s="95">
        <f t="shared" ref="FG14:FG53" si="69">AV14^2+2*AV14*(1-AV14)*(EA14/EI14)+(1-AV14)^2*(EQ14/EI14)</f>
        <v>1</v>
      </c>
      <c r="FH14" s="95">
        <f t="shared" ref="FH14:FH53" si="70">AV14^2+2*AV14*(1-AV14)*(EB14/EJ14)+(1-AV14)^2*(ER14/EJ14)</f>
        <v>1</v>
      </c>
      <c r="FI14" s="95">
        <f t="shared" ref="FI14:FI53" si="71">AV14+(1-AV14)*CO14/CW14*EK14/EC14</f>
        <v>1</v>
      </c>
      <c r="FJ14" s="95">
        <f t="shared" ref="FJ14:FJ53" si="72">AV14+(1-AV14)*CP14/CX14*EL14/ED14</f>
        <v>1</v>
      </c>
      <c r="FK14" s="95">
        <f t="shared" ref="FK14:FK53" si="73">AV14+(1-AV14)*CQ14/CY14*EM14/EE14</f>
        <v>1</v>
      </c>
      <c r="FL14" s="95">
        <f t="shared" ref="FL14:FL53" si="74">AV14+(1-AV14)*CR14/CZ14*EN14/EF14</f>
        <v>1</v>
      </c>
      <c r="FM14" s="95">
        <f t="shared" ref="FM14:FM53" si="75">AV14+(1-AV14)*CS14/DA14*EO14/EG14</f>
        <v>1</v>
      </c>
      <c r="FN14" s="95">
        <f t="shared" ref="FN14:FN53" si="76">AV14+(1-AV14)*CT14/DB14*EP14/EH14</f>
        <v>1</v>
      </c>
      <c r="FO14" s="95">
        <f t="shared" ref="FO14:FO53" si="77">AV14+(1-AV14)*CU14/DC14*EQ14/EI14</f>
        <v>1</v>
      </c>
      <c r="FP14" s="95">
        <f t="shared" ref="FP14:FP53" si="78">AV14+(1-AV14)*CV14/DD14*ER14/EJ14</f>
        <v>1</v>
      </c>
      <c r="FQ14" s="115">
        <f t="shared" ref="FQ14:FQ53" si="79">(ES14*DM14+(1+AW14/CG14)*EK14*AU14)/(FA14+FI14*CW14*AU14+(AW14/CG14)*EK14*AU14^2)</f>
        <v>386.59743989300921</v>
      </c>
      <c r="FR14" s="115">
        <f t="shared" ref="FR14:FR53" si="80">(ET14*DN14+(1+AW14/CH14)*EL14*AU14)/(FB14+FJ14*CX14*AU14+(AW14/CH14)*EL14*AU14^2)</f>
        <v>1381.5598758112774</v>
      </c>
      <c r="FS14" s="115">
        <f t="shared" ref="FS14:FS53" si="81">(EU14*DO14+(1+AW14/CI14)*EM14*AU14)/(FC14+FK14*CY14*AU14+(AW14/CI14)*EM14*AU14^2)</f>
        <v>2650.5950255430739</v>
      </c>
      <c r="FT14" s="115">
        <f t="shared" ref="FT14:FT53" si="82">(EV14*DP14+(1+AW14/CJ14)*EN14*AU14)/(FD14+FL14*CZ14*AU14+(AW14/CJ14)*EN14*AU14^2)</f>
        <v>3908.2929712418991</v>
      </c>
      <c r="FU14" s="115">
        <f t="shared" ref="FU14:FU53" si="83">(EW14*DQ14+(1+AW14/CK14)*EO14*AU14)/(FE14+FM14*DA14*AU14+(AW14/CK14)*EO14*AU14^2)</f>
        <v>5008.7320826688228</v>
      </c>
      <c r="FV14" s="115">
        <f t="shared" ref="FV14:FV53" si="84">(EX14*DR14+(1+AW14/CL14)*EP14*AU14)/(FF14+FN14*DB14*AU14+(AW14/CL14)*EP14*AU14^2)</f>
        <v>5913.3309368073287</v>
      </c>
      <c r="FW14" s="115">
        <f t="shared" ref="FW14:FW53" si="85">(EY14*DS14+(1+AW14/CM14)*EQ14*AU14)/(FG14+FO14*DC14*AU14+(AW14/CM14)*EQ14*AU14^2)</f>
        <v>6636.0622781439206</v>
      </c>
      <c r="FX14" s="115">
        <f t="shared" ref="FX14:FX53" si="86">(EZ14*DT14+(1+AW14/CN14)*ER14*AU14)/(FH14+FP14*DD14*AU14+(AW14/CN14)*ER14*AU14^2)</f>
        <v>7207.8687358966099</v>
      </c>
      <c r="FZ14" s="90">
        <f>MIN(FQ14:FX14)</f>
        <v>386.59743989300921</v>
      </c>
      <c r="GB14" s="20">
        <v>386.59743989300921</v>
      </c>
      <c r="GC14" s="20">
        <v>19.082980978771936</v>
      </c>
      <c r="GD14" s="20">
        <v>9.7639452866186609</v>
      </c>
      <c r="GE14" s="20">
        <v>4.9517145251222558</v>
      </c>
      <c r="GF14" s="20">
        <v>2.4905812964707623</v>
      </c>
      <c r="GG14" s="20">
        <v>1.2491597280685329</v>
      </c>
      <c r="GH14" s="20">
        <v>0.99999233297106105</v>
      </c>
      <c r="HU14" s="21"/>
      <c r="HV14" s="21"/>
      <c r="HW14" s="21"/>
      <c r="HX14" s="21"/>
      <c r="HY14" s="21"/>
      <c r="HZ14" s="21"/>
      <c r="IA14" s="21"/>
      <c r="IC14" s="28"/>
      <c r="ID14" s="13"/>
      <c r="IE14" s="13"/>
      <c r="IF14" s="13"/>
      <c r="IG14" s="13"/>
      <c r="IH14" s="13"/>
      <c r="II14" s="13"/>
      <c r="IJ14" s="28"/>
      <c r="IK14" s="20"/>
      <c r="IL14" s="13"/>
      <c r="IM14" s="11"/>
      <c r="IN14" s="23"/>
      <c r="IO14" s="13"/>
      <c r="IP14" s="23"/>
      <c r="IQ14" s="28"/>
      <c r="IR14" s="20"/>
      <c r="IS14" s="13"/>
      <c r="IT14" s="20"/>
      <c r="IU14" s="23"/>
      <c r="IV14" s="20"/>
      <c r="IW14" s="23"/>
      <c r="IY14" s="13"/>
      <c r="IZ14" s="25"/>
      <c r="JA14" s="25"/>
      <c r="JB14" s="25"/>
      <c r="JC14" s="25"/>
      <c r="JD14" s="25"/>
      <c r="JE14" s="25"/>
      <c r="JF14" s="25"/>
    </row>
    <row r="15" spans="1:266" ht="13.8" x14ac:dyDescent="0.3">
      <c r="A15" s="4"/>
      <c r="B15" s="4"/>
      <c r="C15" s="4"/>
      <c r="D15" s="4"/>
      <c r="E15" s="4"/>
      <c r="F15" s="4"/>
      <c r="G15" s="4"/>
      <c r="H15" s="4"/>
      <c r="I15" s="4"/>
      <c r="J15" s="4"/>
      <c r="K15" s="4"/>
      <c r="X15" s="118">
        <v>1</v>
      </c>
      <c r="Y15" s="118">
        <v>10</v>
      </c>
      <c r="Z15" s="40">
        <v>1.7999999999999999E-2</v>
      </c>
      <c r="AA15" s="40">
        <v>10000000</v>
      </c>
      <c r="AB15" s="40">
        <v>10000000</v>
      </c>
      <c r="AC15" s="98">
        <v>3900000</v>
      </c>
      <c r="AD15" s="42">
        <v>0.33</v>
      </c>
      <c r="AE15" s="42">
        <v>0.33</v>
      </c>
      <c r="AF15" s="41">
        <v>1.7999999999999999E-2</v>
      </c>
      <c r="AG15" s="40">
        <v>10000000</v>
      </c>
      <c r="AH15" s="40">
        <v>10000000</v>
      </c>
      <c r="AI15" s="98">
        <v>3900000</v>
      </c>
      <c r="AJ15" s="42">
        <v>0.33</v>
      </c>
      <c r="AK15" s="42">
        <v>0.33</v>
      </c>
      <c r="AL15" s="42">
        <f>AL11</f>
        <v>1E-4</v>
      </c>
      <c r="AM15" s="40">
        <v>6000</v>
      </c>
      <c r="AN15" s="40">
        <f>AN11</f>
        <v>10000</v>
      </c>
      <c r="AO15" s="40">
        <f>AO11</f>
        <v>10000</v>
      </c>
      <c r="AP15" s="42">
        <v>0.03</v>
      </c>
      <c r="AQ15" s="42">
        <v>0.03</v>
      </c>
      <c r="AR15" s="4">
        <f t="shared" ref="AR15:AR53" si="87">AL15+AF15/2+Z15/2</f>
        <v>1.8099999999999998E-2</v>
      </c>
      <c r="AS15" s="11">
        <f t="shared" ref="AS15:AS53" si="88">X15/Y15</f>
        <v>0.1</v>
      </c>
      <c r="AT15" s="15">
        <f t="shared" ref="AT15:AT53" si="89">(AA15*Z15)*(AG15*AF15)*AR15^2/(AVERAGE(BD15,AX15)*(AA15*Z15+AG15*AF15))</f>
        <v>33.088205588598356</v>
      </c>
      <c r="AU15" s="19">
        <f t="shared" ref="AU15:AU53" si="90">AY15*BE15/(AY15+BE15)*(PI()^2*AL15)/(Y15^2*AN15)</f>
        <v>9.9681786118061078E-5</v>
      </c>
      <c r="AV15" s="13">
        <f t="shared" ref="AV15:AV53" si="91">AY15/(AY15+BE15)</f>
        <v>0.5</v>
      </c>
      <c r="AW15" s="11">
        <f t="shared" ref="AW15:AW53" si="92">AN15/AO15</f>
        <v>1</v>
      </c>
      <c r="AX15" s="11">
        <f t="shared" ref="AX15:AX53" si="93">1-AD15*AE15</f>
        <v>0.8911</v>
      </c>
      <c r="AY15" s="11">
        <f t="shared" ref="AY15:AY53" si="94">Z15/AX15*SQRT(AA15*AB15)</f>
        <v>201997.53114128605</v>
      </c>
      <c r="AZ15" s="11">
        <f t="shared" ref="AZ15:AZ53" si="95">SQRT(AB15/AA15)</f>
        <v>1</v>
      </c>
      <c r="BA15" s="11">
        <f t="shared" ref="BA15:BA53" si="96">AX15*AC15/SQRT(AA15*AB15)</f>
        <v>0.34752899999999998</v>
      </c>
      <c r="BB15" s="11">
        <f t="shared" ref="BB15:BB53" si="97">AZ15*AD15+2*BA15</f>
        <v>1.025058</v>
      </c>
      <c r="BC15" s="11">
        <f t="shared" ref="BC15:BC53" si="98">1-AP15*AQ15</f>
        <v>0.99909999999999999</v>
      </c>
      <c r="BD15" s="11">
        <f t="shared" ref="BD15:BD53" si="99">1-AJ15*AK15</f>
        <v>0.8911</v>
      </c>
      <c r="BE15" s="11">
        <f t="shared" ref="BE15:BE53" si="100">AF15/BD15*SQRT(AG15*AH15)</f>
        <v>201997.53114128605</v>
      </c>
      <c r="BF15" s="11">
        <f t="shared" ref="BF15:BF53" si="101">SQRT(AH15/AG15)</f>
        <v>1</v>
      </c>
      <c r="BG15" s="11">
        <f t="shared" ref="BG15:BG53" si="102">BD15*AI15/SQRT(AG15*AH15)</f>
        <v>0.34752899999999998</v>
      </c>
      <c r="BH15" s="11">
        <f t="shared" ref="BH15:BH53" si="103">BF15*AK15+2*BG15</f>
        <v>1.025058</v>
      </c>
      <c r="BI15" s="121">
        <f t="shared" ref="BI15:BP53" si="104">$X15^2/(BI$13^2*$Y15^2)</f>
        <v>0.01</v>
      </c>
      <c r="BJ15" s="121">
        <f t="shared" si="0"/>
        <v>2.5000000000000001E-3</v>
      </c>
      <c r="BK15" s="121">
        <f t="shared" si="0"/>
        <v>1.1111111111111111E-3</v>
      </c>
      <c r="BL15" s="121">
        <f t="shared" si="0"/>
        <v>6.2500000000000001E-4</v>
      </c>
      <c r="BM15" s="121">
        <f t="shared" si="0"/>
        <v>4.0000000000000002E-4</v>
      </c>
      <c r="BN15" s="121">
        <f t="shared" si="0"/>
        <v>2.7777777777777778E-4</v>
      </c>
      <c r="BO15" s="121">
        <f t="shared" si="0"/>
        <v>2.0408163265306123E-4</v>
      </c>
      <c r="BP15" s="121">
        <f t="shared" si="0"/>
        <v>1.5625E-4</v>
      </c>
      <c r="BQ15" s="121">
        <v>1</v>
      </c>
      <c r="BR15" s="121">
        <v>1</v>
      </c>
      <c r="BS15" s="121">
        <v>1</v>
      </c>
      <c r="BT15" s="121">
        <v>1</v>
      </c>
      <c r="BU15" s="121">
        <v>1</v>
      </c>
      <c r="BV15" s="121">
        <v>1</v>
      </c>
      <c r="BW15" s="121">
        <v>1</v>
      </c>
      <c r="BX15" s="121">
        <v>1</v>
      </c>
      <c r="BY15" s="121">
        <f t="shared" ref="BY15:BY53" si="105">(BI$13^2*$Y15^2)/$X15^2</f>
        <v>100</v>
      </c>
      <c r="BZ15" s="121">
        <f t="shared" ref="BZ15:BZ53" si="106">(BJ$13^2*$Y15^2)/$X15^2</f>
        <v>400</v>
      </c>
      <c r="CA15" s="121">
        <f t="shared" ref="CA15:CA53" si="107">(BK$13^2*$Y15^2)/$X15^2</f>
        <v>900</v>
      </c>
      <c r="CB15" s="121">
        <f t="shared" ref="CB15:CB53" si="108">(BL$13^2*$Y15^2)/$X15^2</f>
        <v>1600</v>
      </c>
      <c r="CC15" s="121">
        <f t="shared" ref="CC15:CC53" si="109">(BM$13^2*$Y15^2)/$X15^2</f>
        <v>2500</v>
      </c>
      <c r="CD15" s="121">
        <f t="shared" ref="CD15:CD53" si="110">(BN$13^2*$Y15^2)/$X15^2</f>
        <v>3600</v>
      </c>
      <c r="CE15" s="121">
        <f t="shared" ref="CE15:CE53" si="111">(BO$13^2*$Y15^2)/$X15^2</f>
        <v>4900</v>
      </c>
      <c r="CF15" s="121">
        <f t="shared" ref="CF15:CF53" si="112">(BP$13^2*$Y15^2)/$X15^2</f>
        <v>6400</v>
      </c>
      <c r="CG15" s="121">
        <f t="shared" ref="CG15:CG53" si="113">$X15^2/(BI$13^2*$Y15^2)</f>
        <v>0.01</v>
      </c>
      <c r="CH15" s="121">
        <f t="shared" ref="CH15:CH53" si="114">$X15^2/(BJ$13^2*$Y15^2)</f>
        <v>2.5000000000000001E-3</v>
      </c>
      <c r="CI15" s="121">
        <f t="shared" ref="CI15:CI53" si="115">$X15^2/(BK$13^2*$Y15^2)</f>
        <v>1.1111111111111111E-3</v>
      </c>
      <c r="CJ15" s="121">
        <f t="shared" ref="CJ15:CJ53" si="116">$X15^2/(BL$13^2*$Y15^2)</f>
        <v>6.2500000000000001E-4</v>
      </c>
      <c r="CK15" s="121">
        <f t="shared" ref="CK15:CK53" si="117">$X15^2/(BM$13^2*$Y15^2)</f>
        <v>4.0000000000000002E-4</v>
      </c>
      <c r="CL15" s="121">
        <f t="shared" ref="CL15:CL53" si="118">$X15^2/(BN$13^2*$Y15^2)</f>
        <v>2.7777777777777778E-4</v>
      </c>
      <c r="CM15" s="121">
        <f t="shared" ref="CM15:CM53" si="119">$X15^2/(BO$13^2*$Y15^2)</f>
        <v>2.0408163265306123E-4</v>
      </c>
      <c r="CN15" s="121">
        <f t="shared" ref="CN15:CN53" si="120">$X15^2/(BP$13^2*$Y15^2)</f>
        <v>1.5625E-4</v>
      </c>
      <c r="CO15" s="95">
        <f t="shared" si="3"/>
        <v>136.10042899999999</v>
      </c>
      <c r="CP15" s="95">
        <f t="shared" si="4"/>
        <v>540.35912899999994</v>
      </c>
      <c r="CQ15" s="95">
        <f t="shared" si="5"/>
        <v>1214.1236289999999</v>
      </c>
      <c r="CR15" s="95">
        <f t="shared" si="6"/>
        <v>2157.3939289999998</v>
      </c>
      <c r="CS15" s="95">
        <f t="shared" si="7"/>
        <v>3370.1700289999999</v>
      </c>
      <c r="CT15" s="95">
        <f t="shared" si="8"/>
        <v>4852.4519289999998</v>
      </c>
      <c r="CU15" s="95">
        <f t="shared" si="9"/>
        <v>6604.2396289999997</v>
      </c>
      <c r="CV15" s="95">
        <f t="shared" si="10"/>
        <v>8625.5331289999995</v>
      </c>
      <c r="CW15" s="95">
        <f t="shared" si="11"/>
        <v>136.10042899999999</v>
      </c>
      <c r="CX15" s="95">
        <f t="shared" si="12"/>
        <v>540.35912899999994</v>
      </c>
      <c r="CY15" s="95">
        <f t="shared" si="13"/>
        <v>1214.1236289999999</v>
      </c>
      <c r="CZ15" s="95">
        <f t="shared" si="14"/>
        <v>2157.3939289999998</v>
      </c>
      <c r="DA15" s="95">
        <f t="shared" si="15"/>
        <v>3370.1700289999999</v>
      </c>
      <c r="DB15" s="95">
        <f t="shared" si="16"/>
        <v>4852.4519289999998</v>
      </c>
      <c r="DC15" s="95">
        <f t="shared" si="17"/>
        <v>6604.2396289999997</v>
      </c>
      <c r="DD15" s="95">
        <f t="shared" si="18"/>
        <v>8625.5331289999995</v>
      </c>
      <c r="DE15" s="13">
        <f t="shared" ref="DE15:DE53" si="121">AZ15*BI15+2*BB15*BQ15+BY15/AZ15</f>
        <v>102.06011599999999</v>
      </c>
      <c r="DF15" s="13">
        <f t="shared" ref="DF15:DF53" si="122">AZ15*BJ15+2*BB15*BR15+BZ15/AZ15</f>
        <v>402.052616</v>
      </c>
      <c r="DG15" s="13">
        <f t="shared" ref="DG15:DG53" si="123">AZ15*BK15+2*BB15*BS15+CA15/AZ15</f>
        <v>902.05122711111107</v>
      </c>
      <c r="DH15" s="13">
        <f t="shared" ref="DH15:DH53" si="124">AZ15*BL15+2*BB15*BT15+CB15/AZ15</f>
        <v>1602.050741</v>
      </c>
      <c r="DI15" s="13">
        <f t="shared" si="19"/>
        <v>2502.0505159999998</v>
      </c>
      <c r="DJ15" s="13">
        <f t="shared" si="20"/>
        <v>3602.0503937777776</v>
      </c>
      <c r="DK15" s="13">
        <f t="shared" si="21"/>
        <v>4902.0503200816329</v>
      </c>
      <c r="DL15" s="13">
        <f t="shared" si="22"/>
        <v>6402.0502722499996</v>
      </c>
      <c r="DM15" s="95">
        <f t="shared" si="23"/>
        <v>102.06011599999999</v>
      </c>
      <c r="DN15" s="95">
        <f t="shared" si="24"/>
        <v>402.052616</v>
      </c>
      <c r="DO15" s="95">
        <f t="shared" si="25"/>
        <v>902.05122711111107</v>
      </c>
      <c r="DP15" s="95">
        <f t="shared" si="26"/>
        <v>1602.050741</v>
      </c>
      <c r="DQ15" s="95">
        <f t="shared" si="27"/>
        <v>2502.0505159999998</v>
      </c>
      <c r="DR15" s="95">
        <f t="shared" si="28"/>
        <v>3602.0503937777776</v>
      </c>
      <c r="DS15" s="95">
        <f t="shared" si="29"/>
        <v>4902.0503200816329</v>
      </c>
      <c r="DT15" s="95">
        <f t="shared" si="30"/>
        <v>6402.0502722499996</v>
      </c>
      <c r="DU15" s="95">
        <f t="shared" si="31"/>
        <v>35.418106149999993</v>
      </c>
      <c r="DV15" s="95">
        <f t="shared" si="32"/>
        <v>139.67419968249999</v>
      </c>
      <c r="DW15" s="95">
        <f t="shared" si="33"/>
        <v>313.43821700333331</v>
      </c>
      <c r="DX15" s="95">
        <f t="shared" si="34"/>
        <v>556.70834806562493</v>
      </c>
      <c r="DY15" s="95">
        <f t="shared" si="35"/>
        <v>869.48436987159982</v>
      </c>
      <c r="DZ15" s="95">
        <f t="shared" si="36"/>
        <v>1251.7662273958331</v>
      </c>
      <c r="EA15" s="95">
        <f t="shared" si="37"/>
        <v>1703.5539017842857</v>
      </c>
      <c r="EB15" s="95">
        <f t="shared" si="38"/>
        <v>2224.8473851614058</v>
      </c>
      <c r="EC15" s="95">
        <f t="shared" si="39"/>
        <v>35.418106149999993</v>
      </c>
      <c r="ED15" s="95">
        <f t="shared" si="40"/>
        <v>139.67419968249999</v>
      </c>
      <c r="EE15" s="95">
        <f t="shared" si="41"/>
        <v>313.43821700333331</v>
      </c>
      <c r="EF15" s="95">
        <f t="shared" si="42"/>
        <v>556.70834806562493</v>
      </c>
      <c r="EG15" s="95">
        <f t="shared" si="43"/>
        <v>869.48436987159982</v>
      </c>
      <c r="EH15" s="95">
        <f t="shared" si="44"/>
        <v>1251.7662273958331</v>
      </c>
      <c r="EI15" s="95">
        <f t="shared" si="45"/>
        <v>1703.5539017842857</v>
      </c>
      <c r="EJ15" s="95">
        <f t="shared" si="46"/>
        <v>2224.8473851614058</v>
      </c>
      <c r="EK15" s="95">
        <f t="shared" si="47"/>
        <v>35.418106149999993</v>
      </c>
      <c r="EL15" s="95">
        <f t="shared" si="48"/>
        <v>139.67419968249999</v>
      </c>
      <c r="EM15" s="95">
        <f t="shared" si="49"/>
        <v>313.43821700333331</v>
      </c>
      <c r="EN15" s="95">
        <f t="shared" si="50"/>
        <v>556.70834806562493</v>
      </c>
      <c r="EO15" s="95">
        <f t="shared" si="51"/>
        <v>869.48436987159982</v>
      </c>
      <c r="EP15" s="95">
        <f t="shared" si="52"/>
        <v>1251.7662273958331</v>
      </c>
      <c r="EQ15" s="95">
        <f t="shared" si="53"/>
        <v>1703.5539017842857</v>
      </c>
      <c r="ER15" s="95">
        <f t="shared" si="54"/>
        <v>2224.8473851614058</v>
      </c>
      <c r="ES15" s="95">
        <f t="shared" si="55"/>
        <v>1</v>
      </c>
      <c r="ET15" s="95">
        <f t="shared" si="56"/>
        <v>1</v>
      </c>
      <c r="EU15" s="95">
        <f t="shared" si="57"/>
        <v>1</v>
      </c>
      <c r="EV15" s="95">
        <f t="shared" si="58"/>
        <v>1</v>
      </c>
      <c r="EW15" s="95">
        <f t="shared" si="59"/>
        <v>1</v>
      </c>
      <c r="EX15" s="95">
        <f t="shared" si="60"/>
        <v>1</v>
      </c>
      <c r="EY15" s="95">
        <f t="shared" si="61"/>
        <v>1</v>
      </c>
      <c r="EZ15" s="95">
        <f t="shared" si="62"/>
        <v>1</v>
      </c>
      <c r="FA15" s="95">
        <f t="shared" si="63"/>
        <v>1</v>
      </c>
      <c r="FB15" s="95">
        <f t="shared" si="64"/>
        <v>1</v>
      </c>
      <c r="FC15" s="95">
        <f t="shared" si="65"/>
        <v>1</v>
      </c>
      <c r="FD15" s="95">
        <f t="shared" si="66"/>
        <v>1</v>
      </c>
      <c r="FE15" s="95">
        <f t="shared" si="67"/>
        <v>1</v>
      </c>
      <c r="FF15" s="95">
        <f t="shared" si="68"/>
        <v>1</v>
      </c>
      <c r="FG15" s="95">
        <f t="shared" si="69"/>
        <v>1</v>
      </c>
      <c r="FH15" s="95">
        <f t="shared" si="70"/>
        <v>1</v>
      </c>
      <c r="FI15" s="95">
        <f t="shared" si="71"/>
        <v>1</v>
      </c>
      <c r="FJ15" s="95">
        <f t="shared" si="72"/>
        <v>1</v>
      </c>
      <c r="FK15" s="95">
        <f t="shared" si="73"/>
        <v>1</v>
      </c>
      <c r="FL15" s="95">
        <f t="shared" si="74"/>
        <v>1</v>
      </c>
      <c r="FM15" s="95">
        <f t="shared" si="75"/>
        <v>1</v>
      </c>
      <c r="FN15" s="95">
        <f t="shared" si="76"/>
        <v>1</v>
      </c>
      <c r="FO15" s="95">
        <f t="shared" si="77"/>
        <v>1</v>
      </c>
      <c r="FP15" s="95">
        <f t="shared" si="78"/>
        <v>1</v>
      </c>
      <c r="FQ15" s="115">
        <f t="shared" si="79"/>
        <v>101.04233015881381</v>
      </c>
      <c r="FR15" s="115">
        <f t="shared" si="80"/>
        <v>386.59743989300921</v>
      </c>
      <c r="FS15" s="115">
        <f t="shared" si="81"/>
        <v>827.70787956484583</v>
      </c>
      <c r="FT15" s="115">
        <f t="shared" si="82"/>
        <v>1381.5598758112774</v>
      </c>
      <c r="FU15" s="115">
        <f t="shared" si="83"/>
        <v>2002.7472138717458</v>
      </c>
      <c r="FV15" s="115">
        <f t="shared" si="84"/>
        <v>2650.5950255430739</v>
      </c>
      <c r="FW15" s="115">
        <f t="shared" si="85"/>
        <v>3293.1814176028156</v>
      </c>
      <c r="FX15" s="115">
        <f t="shared" si="86"/>
        <v>3908.2929712418991</v>
      </c>
      <c r="FZ15" s="90">
        <f t="shared" ref="FZ15:FZ53" si="125">MIN(FQ15:FX15)</f>
        <v>101.04233015881381</v>
      </c>
      <c r="GB15" s="20">
        <v>101.04233015881381</v>
      </c>
      <c r="GC15" s="20">
        <v>16.851169660728157</v>
      </c>
      <c r="GD15" s="20">
        <v>9.1754408729875117</v>
      </c>
      <c r="GE15" s="20">
        <v>4.8127795690586002</v>
      </c>
      <c r="GF15" s="20">
        <v>2.463899641912549</v>
      </c>
      <c r="GG15" s="20">
        <v>1.2470024000408859</v>
      </c>
      <c r="GH15" s="20">
        <v>0.99999249237990917</v>
      </c>
      <c r="GI15" s="31"/>
      <c r="GJ15" s="31"/>
      <c r="GK15" s="31"/>
      <c r="HU15" s="21"/>
      <c r="HV15" s="21"/>
      <c r="HW15" s="21"/>
      <c r="HX15" s="21"/>
      <c r="HY15" s="21"/>
      <c r="HZ15" s="21"/>
      <c r="IA15" s="21"/>
      <c r="IC15" s="28"/>
      <c r="ID15" s="13"/>
      <c r="IE15" s="13"/>
      <c r="IF15" s="13"/>
      <c r="IG15" s="13"/>
      <c r="IH15" s="13"/>
      <c r="II15" s="13"/>
      <c r="IJ15" s="28"/>
      <c r="IK15" s="20"/>
      <c r="IL15" s="13"/>
      <c r="IM15" s="11"/>
      <c r="IN15" s="23"/>
      <c r="IO15" s="13"/>
      <c r="IP15" s="23"/>
      <c r="IQ15" s="28"/>
      <c r="IR15" s="20"/>
      <c r="IS15" s="13"/>
      <c r="IT15" s="20"/>
      <c r="IU15" s="23"/>
      <c r="IV15" s="20"/>
      <c r="IW15" s="23"/>
      <c r="IY15" s="13"/>
      <c r="IZ15" s="25"/>
      <c r="JA15" s="25"/>
      <c r="JB15" s="25"/>
      <c r="JC15" s="25"/>
      <c r="JD15" s="25"/>
      <c r="JE15" s="25"/>
      <c r="JF15" s="25"/>
    </row>
    <row r="16" spans="1:266" ht="13.8" x14ac:dyDescent="0.3">
      <c r="A16" s="4"/>
      <c r="B16" s="4"/>
      <c r="C16"/>
      <c r="D16" s="4"/>
      <c r="E16" s="4"/>
      <c r="F16" s="4"/>
      <c r="G16" s="4"/>
      <c r="H16" s="4"/>
      <c r="I16" s="4"/>
      <c r="J16" s="4"/>
      <c r="K16" s="4"/>
      <c r="X16" s="118">
        <v>1.5</v>
      </c>
      <c r="Y16" s="118">
        <v>10</v>
      </c>
      <c r="Z16" s="40">
        <v>1.7999999999999999E-2</v>
      </c>
      <c r="AA16" s="40">
        <v>10000000</v>
      </c>
      <c r="AB16" s="40">
        <v>10000000</v>
      </c>
      <c r="AC16" s="98">
        <v>3900000</v>
      </c>
      <c r="AD16" s="42">
        <v>0.33</v>
      </c>
      <c r="AE16" s="42">
        <v>0.33</v>
      </c>
      <c r="AF16" s="41">
        <v>1.7999999999999999E-2</v>
      </c>
      <c r="AG16" s="40">
        <v>10000000</v>
      </c>
      <c r="AH16" s="40">
        <v>10000000</v>
      </c>
      <c r="AI16" s="98">
        <v>3900000</v>
      </c>
      <c r="AJ16" s="42">
        <v>0.33</v>
      </c>
      <c r="AK16" s="42">
        <v>0.33</v>
      </c>
      <c r="AL16" s="42">
        <f>AL11</f>
        <v>1E-4</v>
      </c>
      <c r="AM16" s="40">
        <v>6000</v>
      </c>
      <c r="AN16" s="40">
        <f>AN11</f>
        <v>10000</v>
      </c>
      <c r="AO16" s="40">
        <f>AO11</f>
        <v>10000</v>
      </c>
      <c r="AP16" s="42">
        <v>0.03</v>
      </c>
      <c r="AQ16" s="42">
        <v>0.03</v>
      </c>
      <c r="AR16" s="4">
        <f t="shared" si="87"/>
        <v>1.8099999999999998E-2</v>
      </c>
      <c r="AS16" s="11">
        <f t="shared" si="88"/>
        <v>0.15</v>
      </c>
      <c r="AT16" s="15">
        <f t="shared" si="89"/>
        <v>33.088205588598356</v>
      </c>
      <c r="AU16" s="19">
        <f t="shared" si="90"/>
        <v>9.9681786118061078E-5</v>
      </c>
      <c r="AV16" s="13">
        <f t="shared" si="91"/>
        <v>0.5</v>
      </c>
      <c r="AW16" s="11">
        <f t="shared" si="92"/>
        <v>1</v>
      </c>
      <c r="AX16" s="11">
        <f t="shared" si="93"/>
        <v>0.8911</v>
      </c>
      <c r="AY16" s="11">
        <f t="shared" si="94"/>
        <v>201997.53114128605</v>
      </c>
      <c r="AZ16" s="11">
        <f t="shared" si="95"/>
        <v>1</v>
      </c>
      <c r="BA16" s="11">
        <f t="shared" si="96"/>
        <v>0.34752899999999998</v>
      </c>
      <c r="BB16" s="11">
        <f t="shared" si="97"/>
        <v>1.025058</v>
      </c>
      <c r="BC16" s="11">
        <f t="shared" si="98"/>
        <v>0.99909999999999999</v>
      </c>
      <c r="BD16" s="11">
        <f t="shared" si="99"/>
        <v>0.8911</v>
      </c>
      <c r="BE16" s="11">
        <f t="shared" si="100"/>
        <v>201997.53114128605</v>
      </c>
      <c r="BF16" s="11">
        <f t="shared" si="101"/>
        <v>1</v>
      </c>
      <c r="BG16" s="11">
        <f t="shared" si="102"/>
        <v>0.34752899999999998</v>
      </c>
      <c r="BH16" s="11">
        <f t="shared" si="103"/>
        <v>1.025058</v>
      </c>
      <c r="BI16" s="121">
        <f t="shared" si="104"/>
        <v>2.2499999999999999E-2</v>
      </c>
      <c r="BJ16" s="121">
        <f t="shared" si="0"/>
        <v>5.6249999999999998E-3</v>
      </c>
      <c r="BK16" s="121">
        <f t="shared" si="0"/>
        <v>2.5000000000000001E-3</v>
      </c>
      <c r="BL16" s="121">
        <f t="shared" si="0"/>
        <v>1.4062499999999999E-3</v>
      </c>
      <c r="BM16" s="121">
        <f t="shared" si="0"/>
        <v>8.9999999999999998E-4</v>
      </c>
      <c r="BN16" s="121">
        <f t="shared" si="0"/>
        <v>6.2500000000000001E-4</v>
      </c>
      <c r="BO16" s="121">
        <f t="shared" si="0"/>
        <v>4.5918367346938773E-4</v>
      </c>
      <c r="BP16" s="121">
        <f t="shared" si="0"/>
        <v>3.5156249999999999E-4</v>
      </c>
      <c r="BQ16" s="121">
        <v>1</v>
      </c>
      <c r="BR16" s="121">
        <v>1</v>
      </c>
      <c r="BS16" s="121">
        <v>1</v>
      </c>
      <c r="BT16" s="121">
        <v>1</v>
      </c>
      <c r="BU16" s="121">
        <v>1</v>
      </c>
      <c r="BV16" s="121">
        <v>1</v>
      </c>
      <c r="BW16" s="121">
        <v>1</v>
      </c>
      <c r="BX16" s="121">
        <v>1</v>
      </c>
      <c r="BY16" s="121">
        <f t="shared" si="105"/>
        <v>44.444444444444443</v>
      </c>
      <c r="BZ16" s="121">
        <f t="shared" si="106"/>
        <v>177.77777777777777</v>
      </c>
      <c r="CA16" s="121">
        <f t="shared" si="107"/>
        <v>400</v>
      </c>
      <c r="CB16" s="121">
        <f t="shared" si="108"/>
        <v>711.11111111111109</v>
      </c>
      <c r="CC16" s="121">
        <f t="shared" si="109"/>
        <v>1111.1111111111111</v>
      </c>
      <c r="CD16" s="121">
        <f t="shared" si="110"/>
        <v>1600</v>
      </c>
      <c r="CE16" s="121">
        <f t="shared" si="111"/>
        <v>2177.7777777777778</v>
      </c>
      <c r="CF16" s="121">
        <f t="shared" si="112"/>
        <v>2844.4444444444443</v>
      </c>
      <c r="CG16" s="121">
        <f t="shared" si="113"/>
        <v>2.2499999999999999E-2</v>
      </c>
      <c r="CH16" s="121">
        <f t="shared" si="114"/>
        <v>5.6249999999999998E-3</v>
      </c>
      <c r="CI16" s="121">
        <f t="shared" si="115"/>
        <v>2.5000000000000001E-3</v>
      </c>
      <c r="CJ16" s="121">
        <f t="shared" si="116"/>
        <v>1.4062499999999999E-3</v>
      </c>
      <c r="CK16" s="121">
        <f t="shared" si="117"/>
        <v>8.9999999999999998E-4</v>
      </c>
      <c r="CL16" s="121">
        <f t="shared" si="118"/>
        <v>6.2500000000000001E-4</v>
      </c>
      <c r="CM16" s="121">
        <f t="shared" si="119"/>
        <v>4.5918367346938773E-4</v>
      </c>
      <c r="CN16" s="121">
        <f t="shared" si="120"/>
        <v>3.5156249999999999E-4</v>
      </c>
      <c r="CO16" s="95">
        <f t="shared" si="3"/>
        <v>61.237706777777774</v>
      </c>
      <c r="CP16" s="95">
        <f t="shared" si="4"/>
        <v>240.9082401111111</v>
      </c>
      <c r="CQ16" s="95">
        <f t="shared" si="5"/>
        <v>540.35912899999994</v>
      </c>
      <c r="CR16" s="95">
        <f t="shared" si="6"/>
        <v>959.59037344444437</v>
      </c>
      <c r="CS16" s="95">
        <f t="shared" si="7"/>
        <v>1498.6019734444444</v>
      </c>
      <c r="CT16" s="95">
        <f t="shared" si="8"/>
        <v>2157.3939289999998</v>
      </c>
      <c r="CU16" s="95">
        <f t="shared" si="9"/>
        <v>2935.9662401111109</v>
      </c>
      <c r="CV16" s="95">
        <f t="shared" si="10"/>
        <v>3834.3189067777776</v>
      </c>
      <c r="CW16" s="95">
        <f t="shared" si="11"/>
        <v>61.237706777777774</v>
      </c>
      <c r="CX16" s="95">
        <f t="shared" si="12"/>
        <v>240.9082401111111</v>
      </c>
      <c r="CY16" s="95">
        <f t="shared" si="13"/>
        <v>540.35912899999994</v>
      </c>
      <c r="CZ16" s="95">
        <f t="shared" si="14"/>
        <v>959.59037344444437</v>
      </c>
      <c r="DA16" s="95">
        <f t="shared" si="15"/>
        <v>1498.6019734444444</v>
      </c>
      <c r="DB16" s="95">
        <f t="shared" si="16"/>
        <v>2157.3939289999998</v>
      </c>
      <c r="DC16" s="95">
        <f t="shared" si="17"/>
        <v>2935.9662401111109</v>
      </c>
      <c r="DD16" s="95">
        <f t="shared" si="18"/>
        <v>3834.3189067777776</v>
      </c>
      <c r="DE16" s="13">
        <f t="shared" si="121"/>
        <v>46.517060444444439</v>
      </c>
      <c r="DF16" s="13">
        <f t="shared" si="122"/>
        <v>179.83351877777778</v>
      </c>
      <c r="DG16" s="13">
        <f t="shared" si="123"/>
        <v>402.052616</v>
      </c>
      <c r="DH16" s="13">
        <f t="shared" si="124"/>
        <v>713.16263336111103</v>
      </c>
      <c r="DI16" s="13">
        <f t="shared" si="19"/>
        <v>1113.162127111111</v>
      </c>
      <c r="DJ16" s="13">
        <f t="shared" si="20"/>
        <v>1602.050741</v>
      </c>
      <c r="DK16" s="13">
        <f t="shared" si="21"/>
        <v>2179.8283529614514</v>
      </c>
      <c r="DL16" s="13">
        <f t="shared" si="22"/>
        <v>2846.4949120069446</v>
      </c>
      <c r="DM16" s="95">
        <f t="shared" si="23"/>
        <v>46.517060444444439</v>
      </c>
      <c r="DN16" s="95">
        <f t="shared" si="24"/>
        <v>179.83351877777778</v>
      </c>
      <c r="DO16" s="95">
        <f t="shared" si="25"/>
        <v>402.052616</v>
      </c>
      <c r="DP16" s="95">
        <f t="shared" si="26"/>
        <v>713.16263336111103</v>
      </c>
      <c r="DQ16" s="95">
        <f t="shared" si="27"/>
        <v>1113.162127111111</v>
      </c>
      <c r="DR16" s="95">
        <f t="shared" si="28"/>
        <v>1602.050741</v>
      </c>
      <c r="DS16" s="95">
        <f t="shared" si="29"/>
        <v>2179.8283529614514</v>
      </c>
      <c r="DT16" s="95">
        <f t="shared" si="30"/>
        <v>2846.4949120069446</v>
      </c>
      <c r="DU16" s="95">
        <f t="shared" si="31"/>
        <v>16.115283595833329</v>
      </c>
      <c r="DV16" s="95">
        <f t="shared" si="32"/>
        <v>62.446619043958329</v>
      </c>
      <c r="DW16" s="95">
        <f t="shared" si="33"/>
        <v>139.67419968249999</v>
      </c>
      <c r="DX16" s="95">
        <f t="shared" si="34"/>
        <v>247.79395290598953</v>
      </c>
      <c r="DY16" s="95">
        <f t="shared" si="35"/>
        <v>386.80537696943327</v>
      </c>
      <c r="DZ16" s="95">
        <f t="shared" si="36"/>
        <v>556.70834806562493</v>
      </c>
      <c r="EA16" s="95">
        <f t="shared" si="37"/>
        <v>757.50282377297617</v>
      </c>
      <c r="EB16" s="95">
        <f t="shared" si="38"/>
        <v>989.18878637149737</v>
      </c>
      <c r="EC16" s="95">
        <f t="shared" si="39"/>
        <v>16.115283595833329</v>
      </c>
      <c r="ED16" s="95">
        <f t="shared" si="40"/>
        <v>62.446619043958329</v>
      </c>
      <c r="EE16" s="95">
        <f t="shared" si="41"/>
        <v>139.67419968249999</v>
      </c>
      <c r="EF16" s="95">
        <f t="shared" si="42"/>
        <v>247.79395290598953</v>
      </c>
      <c r="EG16" s="95">
        <f t="shared" si="43"/>
        <v>386.80537696943327</v>
      </c>
      <c r="EH16" s="95">
        <f t="shared" si="44"/>
        <v>556.70834806562493</v>
      </c>
      <c r="EI16" s="95">
        <f t="shared" si="45"/>
        <v>757.50282377297617</v>
      </c>
      <c r="EJ16" s="95">
        <f t="shared" si="46"/>
        <v>989.18878637149737</v>
      </c>
      <c r="EK16" s="95">
        <f t="shared" si="47"/>
        <v>16.115283595833329</v>
      </c>
      <c r="EL16" s="95">
        <f t="shared" si="48"/>
        <v>62.446619043958329</v>
      </c>
      <c r="EM16" s="95">
        <f t="shared" si="49"/>
        <v>139.67419968249999</v>
      </c>
      <c r="EN16" s="95">
        <f t="shared" si="50"/>
        <v>247.79395290598953</v>
      </c>
      <c r="EO16" s="95">
        <f t="shared" si="51"/>
        <v>386.80537696943327</v>
      </c>
      <c r="EP16" s="95">
        <f t="shared" si="52"/>
        <v>556.70834806562493</v>
      </c>
      <c r="EQ16" s="95">
        <f t="shared" si="53"/>
        <v>757.50282377297617</v>
      </c>
      <c r="ER16" s="95">
        <f t="shared" si="54"/>
        <v>989.18878637149737</v>
      </c>
      <c r="ES16" s="95">
        <f t="shared" si="55"/>
        <v>1</v>
      </c>
      <c r="ET16" s="95">
        <f t="shared" si="56"/>
        <v>1</v>
      </c>
      <c r="EU16" s="95">
        <f t="shared" si="57"/>
        <v>1</v>
      </c>
      <c r="EV16" s="95">
        <f t="shared" si="58"/>
        <v>1</v>
      </c>
      <c r="EW16" s="95">
        <f t="shared" si="59"/>
        <v>1</v>
      </c>
      <c r="EX16" s="95">
        <f t="shared" si="60"/>
        <v>1</v>
      </c>
      <c r="EY16" s="95">
        <f t="shared" si="61"/>
        <v>1</v>
      </c>
      <c r="EZ16" s="95">
        <f t="shared" si="62"/>
        <v>1</v>
      </c>
      <c r="FA16" s="95">
        <f t="shared" si="63"/>
        <v>1</v>
      </c>
      <c r="FB16" s="95">
        <f t="shared" si="64"/>
        <v>1</v>
      </c>
      <c r="FC16" s="95">
        <f t="shared" si="65"/>
        <v>1</v>
      </c>
      <c r="FD16" s="95">
        <f t="shared" si="66"/>
        <v>1</v>
      </c>
      <c r="FE16" s="95">
        <f t="shared" si="67"/>
        <v>1</v>
      </c>
      <c r="FF16" s="95">
        <f t="shared" si="68"/>
        <v>1</v>
      </c>
      <c r="FG16" s="95">
        <f t="shared" si="69"/>
        <v>1</v>
      </c>
      <c r="FH16" s="95">
        <f t="shared" si="70"/>
        <v>1</v>
      </c>
      <c r="FI16" s="95">
        <f t="shared" si="71"/>
        <v>1</v>
      </c>
      <c r="FJ16" s="95">
        <f t="shared" si="72"/>
        <v>1</v>
      </c>
      <c r="FK16" s="95">
        <f t="shared" si="73"/>
        <v>1</v>
      </c>
      <c r="FL16" s="95">
        <f t="shared" si="74"/>
        <v>1</v>
      </c>
      <c r="FM16" s="95">
        <f t="shared" si="75"/>
        <v>1</v>
      </c>
      <c r="FN16" s="95">
        <f t="shared" si="76"/>
        <v>1</v>
      </c>
      <c r="FO16" s="95">
        <f t="shared" si="77"/>
        <v>1</v>
      </c>
      <c r="FP16" s="95">
        <f t="shared" si="78"/>
        <v>1</v>
      </c>
      <c r="FQ16" s="115">
        <f t="shared" si="79"/>
        <v>46.30706139815603</v>
      </c>
      <c r="FR16" s="115">
        <f t="shared" si="80"/>
        <v>176.68396518852586</v>
      </c>
      <c r="FS16" s="115">
        <f t="shared" si="81"/>
        <v>386.59743989300921</v>
      </c>
      <c r="FT16" s="115">
        <f t="shared" si="82"/>
        <v>665.89130478480013</v>
      </c>
      <c r="FU16" s="115">
        <f t="shared" si="83"/>
        <v>1002.070332293735</v>
      </c>
      <c r="FV16" s="115">
        <f t="shared" si="84"/>
        <v>1381.5598758112774</v>
      </c>
      <c r="FW16" s="115">
        <f t="shared" si="85"/>
        <v>1790.8701411824475</v>
      </c>
      <c r="FX16" s="115">
        <f t="shared" si="86"/>
        <v>2217.5111119172825</v>
      </c>
      <c r="FZ16" s="90">
        <f t="shared" si="125"/>
        <v>46.30706139815603</v>
      </c>
      <c r="GB16" s="20">
        <v>46.30706139815603</v>
      </c>
      <c r="GC16" s="20">
        <v>14.197093448514975</v>
      </c>
      <c r="GD16" s="20">
        <v>8.3700430546333635</v>
      </c>
      <c r="GE16" s="20">
        <v>4.6070296191499533</v>
      </c>
      <c r="GF16" s="20">
        <v>2.4229578446225357</v>
      </c>
      <c r="GG16" s="20">
        <v>1.2438750207913194</v>
      </c>
      <c r="GH16" s="20">
        <v>0.99999317615546779</v>
      </c>
      <c r="GI16" s="31"/>
      <c r="GJ16" s="31"/>
      <c r="GK16" s="31"/>
      <c r="HU16" s="21"/>
      <c r="HV16" s="21"/>
      <c r="HW16" s="21"/>
      <c r="HX16" s="21"/>
      <c r="HY16" s="21"/>
      <c r="HZ16" s="21"/>
      <c r="IA16" s="21"/>
      <c r="IC16" s="28"/>
      <c r="ID16" s="11"/>
      <c r="IE16" s="13"/>
      <c r="IF16" s="11"/>
      <c r="IG16" s="13"/>
      <c r="IH16" s="13"/>
      <c r="II16" s="13"/>
      <c r="IJ16" s="28"/>
      <c r="IK16" s="11"/>
      <c r="IL16" s="13"/>
      <c r="IM16" s="11"/>
      <c r="IN16" s="23"/>
      <c r="IO16" s="11"/>
      <c r="IP16" s="23"/>
      <c r="IQ16" s="28"/>
      <c r="IR16" s="20"/>
      <c r="IS16" s="13"/>
      <c r="IT16" s="23"/>
      <c r="IU16" s="23"/>
      <c r="IV16" s="23"/>
      <c r="IW16" s="23"/>
      <c r="IY16" s="13"/>
      <c r="IZ16" s="25"/>
      <c r="JA16" s="25"/>
      <c r="JB16" s="25"/>
      <c r="JC16" s="25"/>
      <c r="JD16" s="25"/>
      <c r="JE16" s="25"/>
      <c r="JF16" s="25"/>
    </row>
    <row r="17" spans="1:266" ht="13.8" x14ac:dyDescent="0.3">
      <c r="A17" s="4"/>
      <c r="B17" s="4"/>
      <c r="C17" s="4"/>
      <c r="D17" s="4"/>
      <c r="E17" s="4"/>
      <c r="F17" s="4"/>
      <c r="G17" s="4"/>
      <c r="H17" s="4"/>
      <c r="I17" s="4"/>
      <c r="J17" s="4"/>
      <c r="K17" s="4"/>
      <c r="X17" s="118">
        <v>2</v>
      </c>
      <c r="Y17" s="118">
        <v>10</v>
      </c>
      <c r="Z17" s="40">
        <v>1.7999999999999999E-2</v>
      </c>
      <c r="AA17" s="40">
        <v>10000000</v>
      </c>
      <c r="AB17" s="40">
        <v>10000000</v>
      </c>
      <c r="AC17" s="98">
        <v>3900000</v>
      </c>
      <c r="AD17" s="42">
        <v>0.33</v>
      </c>
      <c r="AE17" s="42">
        <v>0.33</v>
      </c>
      <c r="AF17" s="41">
        <v>1.7999999999999999E-2</v>
      </c>
      <c r="AG17" s="40">
        <v>10000000</v>
      </c>
      <c r="AH17" s="40">
        <v>10000000</v>
      </c>
      <c r="AI17" s="98">
        <v>3900000</v>
      </c>
      <c r="AJ17" s="42">
        <v>0.33</v>
      </c>
      <c r="AK17" s="42">
        <v>0.33</v>
      </c>
      <c r="AL17" s="42">
        <f>AL11</f>
        <v>1E-4</v>
      </c>
      <c r="AM17" s="40">
        <v>6000</v>
      </c>
      <c r="AN17" s="40">
        <f>AN11</f>
        <v>10000</v>
      </c>
      <c r="AO17" s="40">
        <f>AO11</f>
        <v>10000</v>
      </c>
      <c r="AP17" s="42">
        <v>0.03</v>
      </c>
      <c r="AQ17" s="42">
        <v>0.03</v>
      </c>
      <c r="AR17" s="4">
        <f t="shared" si="87"/>
        <v>1.8099999999999998E-2</v>
      </c>
      <c r="AS17" s="11">
        <f t="shared" si="88"/>
        <v>0.2</v>
      </c>
      <c r="AT17" s="15">
        <f t="shared" si="89"/>
        <v>33.088205588598356</v>
      </c>
      <c r="AU17" s="19">
        <f t="shared" si="90"/>
        <v>9.9681786118061078E-5</v>
      </c>
      <c r="AV17" s="13">
        <f t="shared" si="91"/>
        <v>0.5</v>
      </c>
      <c r="AW17" s="11">
        <f t="shared" si="92"/>
        <v>1</v>
      </c>
      <c r="AX17" s="11">
        <f t="shared" si="93"/>
        <v>0.8911</v>
      </c>
      <c r="AY17" s="11">
        <f t="shared" si="94"/>
        <v>201997.53114128605</v>
      </c>
      <c r="AZ17" s="11">
        <f t="shared" si="95"/>
        <v>1</v>
      </c>
      <c r="BA17" s="11">
        <f t="shared" si="96"/>
        <v>0.34752899999999998</v>
      </c>
      <c r="BB17" s="11">
        <f t="shared" si="97"/>
        <v>1.025058</v>
      </c>
      <c r="BC17" s="11">
        <f t="shared" si="98"/>
        <v>0.99909999999999999</v>
      </c>
      <c r="BD17" s="11">
        <f t="shared" si="99"/>
        <v>0.8911</v>
      </c>
      <c r="BE17" s="11">
        <f t="shared" si="100"/>
        <v>201997.53114128605</v>
      </c>
      <c r="BF17" s="11">
        <f t="shared" si="101"/>
        <v>1</v>
      </c>
      <c r="BG17" s="11">
        <f t="shared" si="102"/>
        <v>0.34752899999999998</v>
      </c>
      <c r="BH17" s="11">
        <f t="shared" si="103"/>
        <v>1.025058</v>
      </c>
      <c r="BI17" s="121">
        <f t="shared" si="104"/>
        <v>0.04</v>
      </c>
      <c r="BJ17" s="121">
        <f t="shared" si="0"/>
        <v>0.01</v>
      </c>
      <c r="BK17" s="121">
        <f t="shared" si="0"/>
        <v>4.4444444444444444E-3</v>
      </c>
      <c r="BL17" s="121">
        <f t="shared" si="0"/>
        <v>2.5000000000000001E-3</v>
      </c>
      <c r="BM17" s="121">
        <f t="shared" si="0"/>
        <v>1.6000000000000001E-3</v>
      </c>
      <c r="BN17" s="121">
        <f t="shared" si="0"/>
        <v>1.1111111111111111E-3</v>
      </c>
      <c r="BO17" s="121">
        <f t="shared" si="0"/>
        <v>8.1632653061224493E-4</v>
      </c>
      <c r="BP17" s="121">
        <f t="shared" si="0"/>
        <v>6.2500000000000001E-4</v>
      </c>
      <c r="BQ17" s="121">
        <v>1</v>
      </c>
      <c r="BR17" s="121">
        <v>1</v>
      </c>
      <c r="BS17" s="121">
        <v>1</v>
      </c>
      <c r="BT17" s="121">
        <v>1</v>
      </c>
      <c r="BU17" s="121">
        <v>1</v>
      </c>
      <c r="BV17" s="121">
        <v>1</v>
      </c>
      <c r="BW17" s="121">
        <v>1</v>
      </c>
      <c r="BX17" s="121">
        <v>1</v>
      </c>
      <c r="BY17" s="121">
        <f t="shared" si="105"/>
        <v>25</v>
      </c>
      <c r="BZ17" s="121">
        <f t="shared" si="106"/>
        <v>100</v>
      </c>
      <c r="CA17" s="121">
        <f t="shared" si="107"/>
        <v>225</v>
      </c>
      <c r="CB17" s="121">
        <f t="shared" si="108"/>
        <v>400</v>
      </c>
      <c r="CC17" s="121">
        <f t="shared" si="109"/>
        <v>625</v>
      </c>
      <c r="CD17" s="121">
        <f t="shared" si="110"/>
        <v>900</v>
      </c>
      <c r="CE17" s="121">
        <f t="shared" si="111"/>
        <v>1225</v>
      </c>
      <c r="CF17" s="121">
        <f t="shared" si="112"/>
        <v>1600</v>
      </c>
      <c r="CG17" s="121">
        <f t="shared" si="113"/>
        <v>0.04</v>
      </c>
      <c r="CH17" s="121">
        <f t="shared" si="114"/>
        <v>0.01</v>
      </c>
      <c r="CI17" s="121">
        <f t="shared" si="115"/>
        <v>4.4444444444444444E-3</v>
      </c>
      <c r="CJ17" s="121">
        <f t="shared" si="116"/>
        <v>2.5000000000000001E-3</v>
      </c>
      <c r="CK17" s="121">
        <f t="shared" si="117"/>
        <v>1.6000000000000001E-3</v>
      </c>
      <c r="CL17" s="121">
        <f t="shared" si="118"/>
        <v>1.1111111111111111E-3</v>
      </c>
      <c r="CM17" s="121">
        <f t="shared" si="119"/>
        <v>8.1632653061224493E-4</v>
      </c>
      <c r="CN17" s="121">
        <f t="shared" si="120"/>
        <v>6.2500000000000001E-4</v>
      </c>
      <c r="CO17" s="95">
        <f t="shared" si="3"/>
        <v>35.035753999999997</v>
      </c>
      <c r="CP17" s="95">
        <f t="shared" si="4"/>
        <v>136.10042899999999</v>
      </c>
      <c r="CQ17" s="95">
        <f t="shared" si="5"/>
        <v>304.54155400000002</v>
      </c>
      <c r="CR17" s="95">
        <f t="shared" si="6"/>
        <v>540.35912899999994</v>
      </c>
      <c r="CS17" s="95">
        <f t="shared" si="7"/>
        <v>843.55315399999995</v>
      </c>
      <c r="CT17" s="95">
        <f t="shared" si="8"/>
        <v>1214.1236289999999</v>
      </c>
      <c r="CU17" s="95">
        <f t="shared" si="9"/>
        <v>1652.0705539999999</v>
      </c>
      <c r="CV17" s="95">
        <f t="shared" si="10"/>
        <v>2157.3939289999998</v>
      </c>
      <c r="CW17" s="95">
        <f t="shared" si="11"/>
        <v>35.035753999999997</v>
      </c>
      <c r="CX17" s="95">
        <f t="shared" si="12"/>
        <v>136.10042899999999</v>
      </c>
      <c r="CY17" s="95">
        <f t="shared" si="13"/>
        <v>304.54155400000002</v>
      </c>
      <c r="CZ17" s="95">
        <f t="shared" si="14"/>
        <v>540.35912899999994</v>
      </c>
      <c r="DA17" s="95">
        <f t="shared" si="15"/>
        <v>843.55315399999995</v>
      </c>
      <c r="DB17" s="95">
        <f t="shared" si="16"/>
        <v>1214.1236289999999</v>
      </c>
      <c r="DC17" s="95">
        <f t="shared" si="17"/>
        <v>1652.0705539999999</v>
      </c>
      <c r="DD17" s="95">
        <f t="shared" si="18"/>
        <v>2157.3939289999998</v>
      </c>
      <c r="DE17" s="13">
        <f t="shared" si="121"/>
        <v>27.090116000000002</v>
      </c>
      <c r="DF17" s="13">
        <f t="shared" si="122"/>
        <v>102.06011599999999</v>
      </c>
      <c r="DG17" s="13">
        <f t="shared" si="123"/>
        <v>227.05456044444443</v>
      </c>
      <c r="DH17" s="13">
        <f t="shared" si="124"/>
        <v>402.052616</v>
      </c>
      <c r="DI17" s="13">
        <f t="shared" si="19"/>
        <v>627.05171600000006</v>
      </c>
      <c r="DJ17" s="13">
        <f t="shared" si="20"/>
        <v>902.05122711111107</v>
      </c>
      <c r="DK17" s="13">
        <f t="shared" si="21"/>
        <v>1227.0509323265305</v>
      </c>
      <c r="DL17" s="13">
        <f t="shared" si="22"/>
        <v>1602.050741</v>
      </c>
      <c r="DM17" s="95">
        <f t="shared" si="23"/>
        <v>27.090116000000002</v>
      </c>
      <c r="DN17" s="95">
        <f t="shared" si="24"/>
        <v>102.06011599999999</v>
      </c>
      <c r="DO17" s="95">
        <f t="shared" si="25"/>
        <v>227.05456044444443</v>
      </c>
      <c r="DP17" s="95">
        <f t="shared" si="26"/>
        <v>402.052616</v>
      </c>
      <c r="DQ17" s="95">
        <f t="shared" si="27"/>
        <v>627.05171600000006</v>
      </c>
      <c r="DR17" s="95">
        <f t="shared" si="28"/>
        <v>902.05122711111107</v>
      </c>
      <c r="DS17" s="95">
        <f t="shared" si="29"/>
        <v>1227.0509323265305</v>
      </c>
      <c r="DT17" s="95">
        <f t="shared" si="30"/>
        <v>1602.050741</v>
      </c>
      <c r="DU17" s="95">
        <f t="shared" si="31"/>
        <v>9.3638570200000011</v>
      </c>
      <c r="DV17" s="95">
        <f t="shared" si="32"/>
        <v>35.418106149999993</v>
      </c>
      <c r="DW17" s="95">
        <f t="shared" si="33"/>
        <v>78.857300433333336</v>
      </c>
      <c r="DX17" s="95">
        <f t="shared" si="34"/>
        <v>139.67419968249999</v>
      </c>
      <c r="DY17" s="95">
        <f t="shared" si="35"/>
        <v>217.8679119064</v>
      </c>
      <c r="DZ17" s="95">
        <f t="shared" si="36"/>
        <v>313.43821700333331</v>
      </c>
      <c r="EA17" s="95">
        <f t="shared" si="37"/>
        <v>426.38503955714282</v>
      </c>
      <c r="EB17" s="95">
        <f t="shared" si="38"/>
        <v>556.70834806562493</v>
      </c>
      <c r="EC17" s="95">
        <f t="shared" si="39"/>
        <v>9.3638570200000011</v>
      </c>
      <c r="ED17" s="95">
        <f t="shared" si="40"/>
        <v>35.418106149999993</v>
      </c>
      <c r="EE17" s="95">
        <f t="shared" si="41"/>
        <v>78.857300433333336</v>
      </c>
      <c r="EF17" s="95">
        <f t="shared" si="42"/>
        <v>139.67419968249999</v>
      </c>
      <c r="EG17" s="95">
        <f t="shared" si="43"/>
        <v>217.8679119064</v>
      </c>
      <c r="EH17" s="95">
        <f t="shared" si="44"/>
        <v>313.43821700333331</v>
      </c>
      <c r="EI17" s="95">
        <f t="shared" si="45"/>
        <v>426.38503955714282</v>
      </c>
      <c r="EJ17" s="95">
        <f t="shared" si="46"/>
        <v>556.70834806562493</v>
      </c>
      <c r="EK17" s="95">
        <f t="shared" si="47"/>
        <v>9.3638570200000011</v>
      </c>
      <c r="EL17" s="95">
        <f t="shared" si="48"/>
        <v>35.418106149999993</v>
      </c>
      <c r="EM17" s="95">
        <f t="shared" si="49"/>
        <v>78.857300433333336</v>
      </c>
      <c r="EN17" s="95">
        <f t="shared" si="50"/>
        <v>139.67419968249999</v>
      </c>
      <c r="EO17" s="95">
        <f t="shared" si="51"/>
        <v>217.8679119064</v>
      </c>
      <c r="EP17" s="95">
        <f t="shared" si="52"/>
        <v>313.43821700333331</v>
      </c>
      <c r="EQ17" s="95">
        <f t="shared" si="53"/>
        <v>426.38503955714282</v>
      </c>
      <c r="ER17" s="95">
        <f t="shared" si="54"/>
        <v>556.70834806562493</v>
      </c>
      <c r="ES17" s="95">
        <f t="shared" si="55"/>
        <v>1</v>
      </c>
      <c r="ET17" s="95">
        <f t="shared" si="56"/>
        <v>1</v>
      </c>
      <c r="EU17" s="95">
        <f t="shared" si="57"/>
        <v>1</v>
      </c>
      <c r="EV17" s="95">
        <f t="shared" si="58"/>
        <v>1</v>
      </c>
      <c r="EW17" s="95">
        <f t="shared" si="59"/>
        <v>1</v>
      </c>
      <c r="EX17" s="95">
        <f t="shared" si="60"/>
        <v>1</v>
      </c>
      <c r="EY17" s="95">
        <f t="shared" si="61"/>
        <v>1</v>
      </c>
      <c r="EZ17" s="95">
        <f t="shared" si="62"/>
        <v>1</v>
      </c>
      <c r="FA17" s="95">
        <f t="shared" si="63"/>
        <v>1</v>
      </c>
      <c r="FB17" s="95">
        <f t="shared" si="64"/>
        <v>1</v>
      </c>
      <c r="FC17" s="95">
        <f t="shared" si="65"/>
        <v>1</v>
      </c>
      <c r="FD17" s="95">
        <f t="shared" si="66"/>
        <v>1</v>
      </c>
      <c r="FE17" s="95">
        <f t="shared" si="67"/>
        <v>1</v>
      </c>
      <c r="FF17" s="95">
        <f t="shared" si="68"/>
        <v>1</v>
      </c>
      <c r="FG17" s="95">
        <f t="shared" si="69"/>
        <v>1</v>
      </c>
      <c r="FH17" s="95">
        <f t="shared" si="70"/>
        <v>1</v>
      </c>
      <c r="FI17" s="95">
        <f t="shared" si="71"/>
        <v>1</v>
      </c>
      <c r="FJ17" s="95">
        <f t="shared" si="72"/>
        <v>1</v>
      </c>
      <c r="FK17" s="95">
        <f t="shared" si="73"/>
        <v>1</v>
      </c>
      <c r="FL17" s="95">
        <f t="shared" si="74"/>
        <v>1</v>
      </c>
      <c r="FM17" s="95">
        <f t="shared" si="75"/>
        <v>1</v>
      </c>
      <c r="FN17" s="95">
        <f t="shared" si="76"/>
        <v>1</v>
      </c>
      <c r="FO17" s="95">
        <f t="shared" si="77"/>
        <v>1</v>
      </c>
      <c r="FP17" s="95">
        <f t="shared" si="78"/>
        <v>1</v>
      </c>
      <c r="FQ17" s="115">
        <f t="shared" si="79"/>
        <v>27.019956491902512</v>
      </c>
      <c r="FR17" s="115">
        <f t="shared" si="80"/>
        <v>101.04233015881381</v>
      </c>
      <c r="FS17" s="115">
        <f t="shared" si="81"/>
        <v>222.05105777156751</v>
      </c>
      <c r="FT17" s="115">
        <f t="shared" si="82"/>
        <v>386.59743989300921</v>
      </c>
      <c r="FU17" s="115">
        <f t="shared" si="83"/>
        <v>590.21862317063506</v>
      </c>
      <c r="FV17" s="115">
        <f t="shared" si="84"/>
        <v>827.70787956484583</v>
      </c>
      <c r="FW17" s="115">
        <f t="shared" si="85"/>
        <v>1093.4188355530789</v>
      </c>
      <c r="FX17" s="115">
        <f t="shared" si="86"/>
        <v>1381.5598758112774</v>
      </c>
      <c r="FZ17" s="90">
        <f t="shared" si="125"/>
        <v>27.019956491902512</v>
      </c>
      <c r="GB17" s="20">
        <v>27.019956491902512</v>
      </c>
      <c r="GC17" s="20">
        <v>11.76053877989807</v>
      </c>
      <c r="GD17" s="20">
        <v>7.5051442767184531</v>
      </c>
      <c r="GE17" s="20">
        <v>4.3632679354470341</v>
      </c>
      <c r="GF17" s="20">
        <v>2.3721810165223318</v>
      </c>
      <c r="GG17" s="20">
        <v>1.2404013114652377</v>
      </c>
      <c r="GH17" s="20">
        <v>0.99999500870485225</v>
      </c>
      <c r="GI17" s="31"/>
      <c r="GJ17" s="31"/>
      <c r="GK17" s="31"/>
      <c r="HU17" s="21"/>
      <c r="HV17" s="21"/>
      <c r="HW17" s="21"/>
      <c r="HX17" s="21"/>
      <c r="HY17" s="21"/>
      <c r="HZ17" s="21"/>
      <c r="IA17" s="21"/>
      <c r="IC17" s="28"/>
      <c r="ID17" s="11"/>
      <c r="IE17" s="13"/>
      <c r="IF17" s="11"/>
      <c r="IG17" s="13"/>
      <c r="IH17" s="13"/>
      <c r="II17" s="13"/>
      <c r="IJ17" s="28"/>
      <c r="IK17" s="11"/>
      <c r="IL17" s="13"/>
      <c r="IM17" s="22"/>
      <c r="IN17" s="23"/>
      <c r="IO17" s="11"/>
      <c r="IP17" s="23"/>
      <c r="IQ17" s="28"/>
      <c r="IR17" s="20"/>
      <c r="IS17" s="13"/>
      <c r="IT17" s="23"/>
      <c r="IU17" s="23"/>
      <c r="IV17" s="23"/>
      <c r="IW17" s="23"/>
      <c r="IX17" s="28"/>
      <c r="IY17" s="13"/>
      <c r="IZ17" s="25"/>
      <c r="JA17" s="25"/>
      <c r="JB17" s="25"/>
      <c r="JC17" s="25"/>
      <c r="JD17" s="25"/>
      <c r="JE17" s="25"/>
      <c r="JF17" s="25"/>
    </row>
    <row r="18" spans="1:266" ht="13.8" x14ac:dyDescent="0.3">
      <c r="A18" s="4"/>
      <c r="B18" s="4"/>
      <c r="C18" s="4"/>
      <c r="D18" s="4"/>
      <c r="E18" s="4"/>
      <c r="F18" s="4"/>
      <c r="G18" s="4"/>
      <c r="H18" s="4"/>
      <c r="I18" s="4"/>
      <c r="J18" s="4"/>
      <c r="K18" s="4"/>
      <c r="X18" s="118">
        <v>2.5</v>
      </c>
      <c r="Y18" s="118">
        <v>10</v>
      </c>
      <c r="Z18" s="40">
        <v>1.7999999999999999E-2</v>
      </c>
      <c r="AA18" s="40">
        <v>10000000</v>
      </c>
      <c r="AB18" s="40">
        <v>10000000</v>
      </c>
      <c r="AC18" s="98">
        <v>3900000</v>
      </c>
      <c r="AD18" s="42">
        <v>0.33</v>
      </c>
      <c r="AE18" s="42">
        <v>0.33</v>
      </c>
      <c r="AF18" s="41">
        <v>1.7999999999999999E-2</v>
      </c>
      <c r="AG18" s="40">
        <v>10000000</v>
      </c>
      <c r="AH18" s="40">
        <v>10000000</v>
      </c>
      <c r="AI18" s="98">
        <v>3900000</v>
      </c>
      <c r="AJ18" s="42">
        <v>0.33</v>
      </c>
      <c r="AK18" s="42">
        <v>0.33</v>
      </c>
      <c r="AL18" s="42">
        <f>AL11</f>
        <v>1E-4</v>
      </c>
      <c r="AM18" s="40">
        <v>6000</v>
      </c>
      <c r="AN18" s="40">
        <f>AN11</f>
        <v>10000</v>
      </c>
      <c r="AO18" s="40">
        <f>AO11</f>
        <v>10000</v>
      </c>
      <c r="AP18" s="42">
        <v>0.03</v>
      </c>
      <c r="AQ18" s="42">
        <v>0.03</v>
      </c>
      <c r="AR18" s="4">
        <f t="shared" si="87"/>
        <v>1.8099999999999998E-2</v>
      </c>
      <c r="AS18" s="11">
        <f t="shared" si="88"/>
        <v>0.25</v>
      </c>
      <c r="AT18" s="15">
        <f t="shared" si="89"/>
        <v>33.088205588598356</v>
      </c>
      <c r="AU18" s="19">
        <f t="shared" si="90"/>
        <v>9.9681786118061078E-5</v>
      </c>
      <c r="AV18" s="13">
        <f t="shared" si="91"/>
        <v>0.5</v>
      </c>
      <c r="AW18" s="11">
        <f t="shared" si="92"/>
        <v>1</v>
      </c>
      <c r="AX18" s="11">
        <f t="shared" si="93"/>
        <v>0.8911</v>
      </c>
      <c r="AY18" s="11">
        <f t="shared" si="94"/>
        <v>201997.53114128605</v>
      </c>
      <c r="AZ18" s="11">
        <f t="shared" si="95"/>
        <v>1</v>
      </c>
      <c r="BA18" s="11">
        <f t="shared" si="96"/>
        <v>0.34752899999999998</v>
      </c>
      <c r="BB18" s="11">
        <f t="shared" si="97"/>
        <v>1.025058</v>
      </c>
      <c r="BC18" s="11">
        <f t="shared" si="98"/>
        <v>0.99909999999999999</v>
      </c>
      <c r="BD18" s="11">
        <f t="shared" si="99"/>
        <v>0.8911</v>
      </c>
      <c r="BE18" s="11">
        <f t="shared" si="100"/>
        <v>201997.53114128605</v>
      </c>
      <c r="BF18" s="11">
        <f t="shared" si="101"/>
        <v>1</v>
      </c>
      <c r="BG18" s="11">
        <f t="shared" si="102"/>
        <v>0.34752899999999998</v>
      </c>
      <c r="BH18" s="11">
        <f t="shared" si="103"/>
        <v>1.025058</v>
      </c>
      <c r="BI18" s="121">
        <f t="shared" si="104"/>
        <v>6.25E-2</v>
      </c>
      <c r="BJ18" s="121">
        <f t="shared" si="0"/>
        <v>1.5625E-2</v>
      </c>
      <c r="BK18" s="121">
        <f t="shared" si="0"/>
        <v>6.9444444444444441E-3</v>
      </c>
      <c r="BL18" s="121">
        <f t="shared" si="0"/>
        <v>3.90625E-3</v>
      </c>
      <c r="BM18" s="121">
        <f t="shared" si="0"/>
        <v>2.5000000000000001E-3</v>
      </c>
      <c r="BN18" s="121">
        <f t="shared" si="0"/>
        <v>1.736111111111111E-3</v>
      </c>
      <c r="BO18" s="121">
        <f t="shared" si="0"/>
        <v>1.2755102040816326E-3</v>
      </c>
      <c r="BP18" s="121">
        <f t="shared" si="0"/>
        <v>9.765625E-4</v>
      </c>
      <c r="BQ18" s="121">
        <v>1</v>
      </c>
      <c r="BR18" s="121">
        <v>1</v>
      </c>
      <c r="BS18" s="121">
        <v>1</v>
      </c>
      <c r="BT18" s="121">
        <v>1</v>
      </c>
      <c r="BU18" s="121">
        <v>1</v>
      </c>
      <c r="BV18" s="121">
        <v>1</v>
      </c>
      <c r="BW18" s="121">
        <v>1</v>
      </c>
      <c r="BX18" s="121">
        <v>1</v>
      </c>
      <c r="BY18" s="121">
        <f t="shared" si="105"/>
        <v>16</v>
      </c>
      <c r="BZ18" s="121">
        <f t="shared" si="106"/>
        <v>64</v>
      </c>
      <c r="CA18" s="121">
        <f t="shared" si="107"/>
        <v>144</v>
      </c>
      <c r="CB18" s="121">
        <f t="shared" si="108"/>
        <v>256</v>
      </c>
      <c r="CC18" s="121">
        <f t="shared" si="109"/>
        <v>400</v>
      </c>
      <c r="CD18" s="121">
        <f t="shared" si="110"/>
        <v>576</v>
      </c>
      <c r="CE18" s="121">
        <f t="shared" si="111"/>
        <v>784</v>
      </c>
      <c r="CF18" s="121">
        <f t="shared" si="112"/>
        <v>1024</v>
      </c>
      <c r="CG18" s="121">
        <f t="shared" si="113"/>
        <v>6.25E-2</v>
      </c>
      <c r="CH18" s="121">
        <f t="shared" si="114"/>
        <v>1.5625E-2</v>
      </c>
      <c r="CI18" s="121">
        <f t="shared" si="115"/>
        <v>6.9444444444444441E-3</v>
      </c>
      <c r="CJ18" s="121">
        <f t="shared" si="116"/>
        <v>3.90625E-3</v>
      </c>
      <c r="CK18" s="121">
        <f t="shared" si="117"/>
        <v>2.5000000000000001E-3</v>
      </c>
      <c r="CL18" s="121">
        <f t="shared" si="118"/>
        <v>1.736111111111111E-3</v>
      </c>
      <c r="CM18" s="121">
        <f t="shared" si="119"/>
        <v>1.2755102040816326E-3</v>
      </c>
      <c r="CN18" s="121">
        <f t="shared" si="120"/>
        <v>9.765625E-4</v>
      </c>
      <c r="CO18" s="95">
        <f t="shared" si="3"/>
        <v>22.907992999999998</v>
      </c>
      <c r="CP18" s="95">
        <f t="shared" si="4"/>
        <v>87.589384999999993</v>
      </c>
      <c r="CQ18" s="95">
        <f t="shared" si="5"/>
        <v>195.391705</v>
      </c>
      <c r="CR18" s="95">
        <f t="shared" si="6"/>
        <v>346.314953</v>
      </c>
      <c r="CS18" s="95">
        <f t="shared" si="7"/>
        <v>540.35912899999994</v>
      </c>
      <c r="CT18" s="95">
        <f t="shared" si="8"/>
        <v>777.52423299999998</v>
      </c>
      <c r="CU18" s="95">
        <f t="shared" si="9"/>
        <v>1057.8102650000001</v>
      </c>
      <c r="CV18" s="95">
        <f t="shared" si="10"/>
        <v>1381.2172249999999</v>
      </c>
      <c r="CW18" s="95">
        <f t="shared" si="11"/>
        <v>22.907992999999998</v>
      </c>
      <c r="CX18" s="95">
        <f t="shared" si="12"/>
        <v>87.589384999999993</v>
      </c>
      <c r="CY18" s="95">
        <f t="shared" si="13"/>
        <v>195.391705</v>
      </c>
      <c r="CZ18" s="95">
        <f t="shared" si="14"/>
        <v>346.314953</v>
      </c>
      <c r="DA18" s="95">
        <f t="shared" si="15"/>
        <v>540.35912899999994</v>
      </c>
      <c r="DB18" s="95">
        <f t="shared" si="16"/>
        <v>777.52423299999998</v>
      </c>
      <c r="DC18" s="95">
        <f t="shared" si="17"/>
        <v>1057.8102650000001</v>
      </c>
      <c r="DD18" s="95">
        <f t="shared" si="18"/>
        <v>1381.2172249999999</v>
      </c>
      <c r="DE18" s="13">
        <f t="shared" si="121"/>
        <v>18.112615999999999</v>
      </c>
      <c r="DF18" s="13">
        <f t="shared" si="122"/>
        <v>66.065741000000003</v>
      </c>
      <c r="DG18" s="13">
        <f t="shared" si="123"/>
        <v>146.05706044444443</v>
      </c>
      <c r="DH18" s="13">
        <f t="shared" si="124"/>
        <v>258.05402225</v>
      </c>
      <c r="DI18" s="13">
        <f t="shared" si="19"/>
        <v>402.052616</v>
      </c>
      <c r="DJ18" s="13">
        <f t="shared" si="20"/>
        <v>578.05185211111109</v>
      </c>
      <c r="DK18" s="13">
        <f t="shared" si="21"/>
        <v>786.0513915102041</v>
      </c>
      <c r="DL18" s="13">
        <f t="shared" si="22"/>
        <v>1026.0510925624999</v>
      </c>
      <c r="DM18" s="95">
        <f t="shared" si="23"/>
        <v>18.112615999999999</v>
      </c>
      <c r="DN18" s="95">
        <f t="shared" si="24"/>
        <v>66.065741000000003</v>
      </c>
      <c r="DO18" s="95">
        <f t="shared" si="25"/>
        <v>146.05706044444443</v>
      </c>
      <c r="DP18" s="95">
        <f t="shared" si="26"/>
        <v>258.05402225</v>
      </c>
      <c r="DQ18" s="95">
        <f t="shared" si="27"/>
        <v>402.052616</v>
      </c>
      <c r="DR18" s="95">
        <f t="shared" si="28"/>
        <v>578.05185211111109</v>
      </c>
      <c r="DS18" s="95">
        <f t="shared" si="29"/>
        <v>786.0513915102041</v>
      </c>
      <c r="DT18" s="95">
        <f t="shared" si="30"/>
        <v>1026.0510925624999</v>
      </c>
      <c r="DU18" s="95">
        <f t="shared" si="31"/>
        <v>6.2439154224999989</v>
      </c>
      <c r="DV18" s="95">
        <f t="shared" si="32"/>
        <v>22.909017000624999</v>
      </c>
      <c r="DW18" s="95">
        <f t="shared" si="33"/>
        <v>50.708320255833321</v>
      </c>
      <c r="DX18" s="95">
        <f t="shared" si="34"/>
        <v>89.630512395156245</v>
      </c>
      <c r="DY18" s="95">
        <f t="shared" si="35"/>
        <v>139.67419968249999</v>
      </c>
      <c r="DZ18" s="95">
        <f t="shared" si="36"/>
        <v>200.8390382089583</v>
      </c>
      <c r="EA18" s="95">
        <f t="shared" si="37"/>
        <v>273.12491013678573</v>
      </c>
      <c r="EB18" s="95">
        <f t="shared" si="38"/>
        <v>356.53176624378904</v>
      </c>
      <c r="EC18" s="95">
        <f t="shared" si="39"/>
        <v>6.2439154224999989</v>
      </c>
      <c r="ED18" s="95">
        <f t="shared" si="40"/>
        <v>22.909017000624999</v>
      </c>
      <c r="EE18" s="95">
        <f t="shared" si="41"/>
        <v>50.708320255833321</v>
      </c>
      <c r="EF18" s="95">
        <f t="shared" si="42"/>
        <v>89.630512395156245</v>
      </c>
      <c r="EG18" s="95">
        <f t="shared" si="43"/>
        <v>139.67419968249999</v>
      </c>
      <c r="EH18" s="95">
        <f t="shared" si="44"/>
        <v>200.8390382089583</v>
      </c>
      <c r="EI18" s="95">
        <f t="shared" si="45"/>
        <v>273.12491013678573</v>
      </c>
      <c r="EJ18" s="95">
        <f t="shared" si="46"/>
        <v>356.53176624378904</v>
      </c>
      <c r="EK18" s="95">
        <f t="shared" si="47"/>
        <v>6.2439154224999989</v>
      </c>
      <c r="EL18" s="95">
        <f t="shared" si="48"/>
        <v>22.909017000624999</v>
      </c>
      <c r="EM18" s="95">
        <f t="shared" si="49"/>
        <v>50.708320255833321</v>
      </c>
      <c r="EN18" s="95">
        <f t="shared" si="50"/>
        <v>89.630512395156245</v>
      </c>
      <c r="EO18" s="95">
        <f t="shared" si="51"/>
        <v>139.67419968249999</v>
      </c>
      <c r="EP18" s="95">
        <f t="shared" si="52"/>
        <v>200.8390382089583</v>
      </c>
      <c r="EQ18" s="95">
        <f t="shared" si="53"/>
        <v>273.12491013678573</v>
      </c>
      <c r="ER18" s="95">
        <f t="shared" si="54"/>
        <v>356.53176624378904</v>
      </c>
      <c r="ES18" s="95">
        <f t="shared" si="55"/>
        <v>1</v>
      </c>
      <c r="ET18" s="95">
        <f t="shared" si="56"/>
        <v>1</v>
      </c>
      <c r="EU18" s="95">
        <f t="shared" si="57"/>
        <v>1</v>
      </c>
      <c r="EV18" s="95">
        <f t="shared" si="58"/>
        <v>1</v>
      </c>
      <c r="EW18" s="95">
        <f t="shared" si="59"/>
        <v>1</v>
      </c>
      <c r="EX18" s="95">
        <f t="shared" si="60"/>
        <v>1</v>
      </c>
      <c r="EY18" s="95">
        <f t="shared" si="61"/>
        <v>1</v>
      </c>
      <c r="EZ18" s="95">
        <f t="shared" si="62"/>
        <v>1</v>
      </c>
      <c r="FA18" s="95">
        <f t="shared" si="63"/>
        <v>1</v>
      </c>
      <c r="FB18" s="95">
        <f t="shared" si="64"/>
        <v>1</v>
      </c>
      <c r="FC18" s="95">
        <f t="shared" si="65"/>
        <v>1</v>
      </c>
      <c r="FD18" s="95">
        <f t="shared" si="66"/>
        <v>1</v>
      </c>
      <c r="FE18" s="95">
        <f t="shared" si="67"/>
        <v>1</v>
      </c>
      <c r="FF18" s="95">
        <f t="shared" si="68"/>
        <v>1</v>
      </c>
      <c r="FG18" s="95">
        <f t="shared" si="69"/>
        <v>1</v>
      </c>
      <c r="FH18" s="95">
        <f t="shared" si="70"/>
        <v>1</v>
      </c>
      <c r="FI18" s="95">
        <f t="shared" si="71"/>
        <v>1</v>
      </c>
      <c r="FJ18" s="95">
        <f t="shared" si="72"/>
        <v>1</v>
      </c>
      <c r="FK18" s="95">
        <f t="shared" si="73"/>
        <v>1</v>
      </c>
      <c r="FL18" s="95">
        <f t="shared" si="74"/>
        <v>1</v>
      </c>
      <c r="FM18" s="95">
        <f t="shared" si="75"/>
        <v>1</v>
      </c>
      <c r="FN18" s="95">
        <f t="shared" si="76"/>
        <v>1</v>
      </c>
      <c r="FO18" s="95">
        <f t="shared" si="77"/>
        <v>1</v>
      </c>
      <c r="FP18" s="95">
        <f t="shared" si="78"/>
        <v>1</v>
      </c>
      <c r="FQ18" s="115">
        <f t="shared" si="79"/>
        <v>18.081888761772795</v>
      </c>
      <c r="FR18" s="115">
        <f t="shared" si="80"/>
        <v>65.64011131105984</v>
      </c>
      <c r="FS18" s="115">
        <f t="shared" si="81"/>
        <v>143.97533825948949</v>
      </c>
      <c r="FT18" s="115">
        <f t="shared" si="82"/>
        <v>251.6070308681434</v>
      </c>
      <c r="FU18" s="115">
        <f t="shared" si="83"/>
        <v>386.59743989300921</v>
      </c>
      <c r="FV18" s="115">
        <f t="shared" si="84"/>
        <v>546.61005546937361</v>
      </c>
      <c r="FW18" s="115">
        <f t="shared" si="85"/>
        <v>729.00307241765393</v>
      </c>
      <c r="FX18" s="115">
        <f t="shared" si="86"/>
        <v>930.92973345931239</v>
      </c>
      <c r="FZ18" s="90">
        <f t="shared" si="125"/>
        <v>18.081888761772795</v>
      </c>
      <c r="GB18" s="20">
        <v>18.081888761772795</v>
      </c>
      <c r="GC18" s="20">
        <v>9.7744230599500188</v>
      </c>
      <c r="GD18" s="20">
        <v>6.6890089471762728</v>
      </c>
      <c r="GE18" s="20">
        <v>4.1082662770818654</v>
      </c>
      <c r="GF18" s="20">
        <v>2.3163944190610453</v>
      </c>
      <c r="GG18" s="20">
        <v>1.2373202756619344</v>
      </c>
      <c r="GH18" s="20">
        <v>0.99999885876207351</v>
      </c>
      <c r="GI18" s="31"/>
      <c r="GJ18" s="31"/>
      <c r="GK18" s="31"/>
      <c r="HU18" s="21"/>
      <c r="HV18" s="21"/>
      <c r="HW18" s="21"/>
      <c r="HX18" s="21"/>
      <c r="HY18" s="21"/>
      <c r="HZ18" s="21"/>
      <c r="IA18" s="21"/>
      <c r="IC18" s="28"/>
      <c r="ID18" s="13"/>
      <c r="IE18" s="13"/>
      <c r="IF18" s="13"/>
      <c r="IG18" s="13"/>
      <c r="IH18" s="13"/>
      <c r="II18" s="13"/>
      <c r="IJ18" s="28"/>
      <c r="IK18" s="20"/>
      <c r="IL18" s="13"/>
      <c r="IM18" s="11"/>
      <c r="IN18" s="23"/>
      <c r="IO18" s="13"/>
      <c r="IP18" s="23"/>
      <c r="IQ18" s="28"/>
      <c r="IR18" s="20"/>
      <c r="IS18" s="13"/>
      <c r="IT18" s="20"/>
      <c r="IU18" s="23"/>
      <c r="IV18" s="20"/>
      <c r="IW18" s="23"/>
      <c r="IY18" s="13"/>
      <c r="IZ18" s="25"/>
      <c r="JA18" s="25"/>
      <c r="JB18" s="25"/>
      <c r="JC18" s="25"/>
      <c r="JD18" s="25"/>
      <c r="JE18" s="25"/>
      <c r="JF18" s="25"/>
    </row>
    <row r="19" spans="1:266" ht="13.8" x14ac:dyDescent="0.3">
      <c r="A19" s="4"/>
      <c r="B19" s="4"/>
      <c r="C19" s="4"/>
      <c r="D19" s="4"/>
      <c r="E19" s="4"/>
      <c r="F19" s="4"/>
      <c r="G19" s="4"/>
      <c r="H19" s="4"/>
      <c r="I19" s="4"/>
      <c r="J19" s="4"/>
      <c r="K19" s="4"/>
      <c r="X19" s="118">
        <v>3</v>
      </c>
      <c r="Y19" s="118">
        <v>10</v>
      </c>
      <c r="Z19" s="40">
        <v>1.7999999999999999E-2</v>
      </c>
      <c r="AA19" s="40">
        <v>10000000</v>
      </c>
      <c r="AB19" s="40">
        <v>10000000</v>
      </c>
      <c r="AC19" s="98">
        <v>3900000</v>
      </c>
      <c r="AD19" s="42">
        <v>0.33</v>
      </c>
      <c r="AE19" s="42">
        <v>0.33</v>
      </c>
      <c r="AF19" s="41">
        <v>1.7999999999999999E-2</v>
      </c>
      <c r="AG19" s="40">
        <v>10000000</v>
      </c>
      <c r="AH19" s="40">
        <v>10000000</v>
      </c>
      <c r="AI19" s="98">
        <v>3900000</v>
      </c>
      <c r="AJ19" s="42">
        <v>0.33</v>
      </c>
      <c r="AK19" s="42">
        <v>0.33</v>
      </c>
      <c r="AL19" s="42">
        <f>AL11</f>
        <v>1E-4</v>
      </c>
      <c r="AM19" s="40">
        <v>6000</v>
      </c>
      <c r="AN19" s="40">
        <f>AN11</f>
        <v>10000</v>
      </c>
      <c r="AO19" s="40">
        <f>AO11</f>
        <v>10000</v>
      </c>
      <c r="AP19" s="42">
        <v>0.03</v>
      </c>
      <c r="AQ19" s="42">
        <v>0.03</v>
      </c>
      <c r="AR19" s="4">
        <f t="shared" si="87"/>
        <v>1.8099999999999998E-2</v>
      </c>
      <c r="AS19" s="11">
        <f t="shared" si="88"/>
        <v>0.3</v>
      </c>
      <c r="AT19" s="15">
        <f t="shared" si="89"/>
        <v>33.088205588598356</v>
      </c>
      <c r="AU19" s="19">
        <f t="shared" si="90"/>
        <v>9.9681786118061078E-5</v>
      </c>
      <c r="AV19" s="13">
        <f t="shared" si="91"/>
        <v>0.5</v>
      </c>
      <c r="AW19" s="11">
        <f t="shared" si="92"/>
        <v>1</v>
      </c>
      <c r="AX19" s="11">
        <f t="shared" si="93"/>
        <v>0.8911</v>
      </c>
      <c r="AY19" s="11">
        <f t="shared" si="94"/>
        <v>201997.53114128605</v>
      </c>
      <c r="AZ19" s="11">
        <f t="shared" si="95"/>
        <v>1</v>
      </c>
      <c r="BA19" s="11">
        <f t="shared" si="96"/>
        <v>0.34752899999999998</v>
      </c>
      <c r="BB19" s="11">
        <f t="shared" si="97"/>
        <v>1.025058</v>
      </c>
      <c r="BC19" s="11">
        <f t="shared" si="98"/>
        <v>0.99909999999999999</v>
      </c>
      <c r="BD19" s="11">
        <f t="shared" si="99"/>
        <v>0.8911</v>
      </c>
      <c r="BE19" s="11">
        <f t="shared" si="100"/>
        <v>201997.53114128605</v>
      </c>
      <c r="BF19" s="11">
        <f t="shared" si="101"/>
        <v>1</v>
      </c>
      <c r="BG19" s="11">
        <f t="shared" si="102"/>
        <v>0.34752899999999998</v>
      </c>
      <c r="BH19" s="11">
        <f t="shared" si="103"/>
        <v>1.025058</v>
      </c>
      <c r="BI19" s="121">
        <f t="shared" si="104"/>
        <v>0.09</v>
      </c>
      <c r="BJ19" s="121">
        <f t="shared" si="0"/>
        <v>2.2499999999999999E-2</v>
      </c>
      <c r="BK19" s="121">
        <f t="shared" si="0"/>
        <v>0.01</v>
      </c>
      <c r="BL19" s="121">
        <f t="shared" si="0"/>
        <v>5.6249999999999998E-3</v>
      </c>
      <c r="BM19" s="121">
        <f t="shared" si="0"/>
        <v>3.5999999999999999E-3</v>
      </c>
      <c r="BN19" s="121">
        <f t="shared" si="0"/>
        <v>2.5000000000000001E-3</v>
      </c>
      <c r="BO19" s="121">
        <f t="shared" si="0"/>
        <v>1.8367346938775509E-3</v>
      </c>
      <c r="BP19" s="121">
        <f t="shared" si="0"/>
        <v>1.4062499999999999E-3</v>
      </c>
      <c r="BQ19" s="121">
        <v>1</v>
      </c>
      <c r="BR19" s="121">
        <v>1</v>
      </c>
      <c r="BS19" s="121">
        <v>1</v>
      </c>
      <c r="BT19" s="121">
        <v>1</v>
      </c>
      <c r="BU19" s="121">
        <v>1</v>
      </c>
      <c r="BV19" s="121">
        <v>1</v>
      </c>
      <c r="BW19" s="121">
        <v>1</v>
      </c>
      <c r="BX19" s="121">
        <v>1</v>
      </c>
      <c r="BY19" s="121">
        <f t="shared" si="105"/>
        <v>11.111111111111111</v>
      </c>
      <c r="BZ19" s="121">
        <f t="shared" si="106"/>
        <v>44.444444444444443</v>
      </c>
      <c r="CA19" s="121">
        <f t="shared" si="107"/>
        <v>100</v>
      </c>
      <c r="CB19" s="121">
        <f t="shared" si="108"/>
        <v>177.77777777777777</v>
      </c>
      <c r="CC19" s="121">
        <f t="shared" si="109"/>
        <v>277.77777777777777</v>
      </c>
      <c r="CD19" s="121">
        <f t="shared" si="110"/>
        <v>400</v>
      </c>
      <c r="CE19" s="121">
        <f t="shared" si="111"/>
        <v>544.44444444444446</v>
      </c>
      <c r="CF19" s="121">
        <f t="shared" si="112"/>
        <v>711.11111111111109</v>
      </c>
      <c r="CG19" s="121">
        <f t="shared" si="113"/>
        <v>0.09</v>
      </c>
      <c r="CH19" s="121">
        <f t="shared" si="114"/>
        <v>2.2499999999999999E-2</v>
      </c>
      <c r="CI19" s="121">
        <f t="shared" si="115"/>
        <v>0.01</v>
      </c>
      <c r="CJ19" s="121">
        <f t="shared" si="116"/>
        <v>5.6249999999999998E-3</v>
      </c>
      <c r="CK19" s="121">
        <f t="shared" si="117"/>
        <v>3.5999999999999999E-3</v>
      </c>
      <c r="CL19" s="121">
        <f t="shared" si="118"/>
        <v>2.5000000000000001E-3</v>
      </c>
      <c r="CM19" s="121">
        <f t="shared" si="119"/>
        <v>1.8367346938775509E-3</v>
      </c>
      <c r="CN19" s="121">
        <f t="shared" si="120"/>
        <v>1.4062499999999999E-3</v>
      </c>
      <c r="CO19" s="95">
        <f t="shared" si="3"/>
        <v>16.320073444444443</v>
      </c>
      <c r="CP19" s="95">
        <f t="shared" si="4"/>
        <v>61.237706777777774</v>
      </c>
      <c r="CQ19" s="95">
        <f t="shared" si="5"/>
        <v>136.10042899999999</v>
      </c>
      <c r="CR19" s="95">
        <f t="shared" si="6"/>
        <v>240.9082401111111</v>
      </c>
      <c r="CS19" s="95">
        <f t="shared" si="7"/>
        <v>375.66114011111108</v>
      </c>
      <c r="CT19" s="95">
        <f t="shared" si="8"/>
        <v>540.35912899999994</v>
      </c>
      <c r="CU19" s="95">
        <f t="shared" si="9"/>
        <v>735.00220677777781</v>
      </c>
      <c r="CV19" s="95">
        <f t="shared" si="10"/>
        <v>959.59037344444437</v>
      </c>
      <c r="CW19" s="95">
        <f t="shared" si="11"/>
        <v>16.320073444444443</v>
      </c>
      <c r="CX19" s="95">
        <f t="shared" si="12"/>
        <v>61.237706777777774</v>
      </c>
      <c r="CY19" s="95">
        <f t="shared" si="13"/>
        <v>136.10042899999999</v>
      </c>
      <c r="CZ19" s="95">
        <f t="shared" si="14"/>
        <v>240.9082401111111</v>
      </c>
      <c r="DA19" s="95">
        <f t="shared" si="15"/>
        <v>375.66114011111108</v>
      </c>
      <c r="DB19" s="95">
        <f t="shared" si="16"/>
        <v>540.35912899999994</v>
      </c>
      <c r="DC19" s="95">
        <f t="shared" si="17"/>
        <v>735.00220677777781</v>
      </c>
      <c r="DD19" s="95">
        <f t="shared" si="18"/>
        <v>959.59037344444437</v>
      </c>
      <c r="DE19" s="13">
        <f t="shared" si="121"/>
        <v>13.25122711111111</v>
      </c>
      <c r="DF19" s="13">
        <f t="shared" si="122"/>
        <v>46.517060444444439</v>
      </c>
      <c r="DG19" s="13">
        <f t="shared" si="123"/>
        <v>102.06011599999999</v>
      </c>
      <c r="DH19" s="13">
        <f t="shared" si="124"/>
        <v>179.83351877777778</v>
      </c>
      <c r="DI19" s="13">
        <f t="shared" si="19"/>
        <v>279.83149377777778</v>
      </c>
      <c r="DJ19" s="13">
        <f t="shared" si="20"/>
        <v>402.052616</v>
      </c>
      <c r="DK19" s="13">
        <f t="shared" si="21"/>
        <v>546.49639717913828</v>
      </c>
      <c r="DL19" s="13">
        <f t="shared" si="22"/>
        <v>713.16263336111103</v>
      </c>
      <c r="DM19" s="95">
        <f t="shared" si="23"/>
        <v>13.25122711111111</v>
      </c>
      <c r="DN19" s="95">
        <f t="shared" si="24"/>
        <v>46.517060444444439</v>
      </c>
      <c r="DO19" s="95">
        <f t="shared" si="25"/>
        <v>102.06011599999999</v>
      </c>
      <c r="DP19" s="95">
        <f t="shared" si="26"/>
        <v>179.83351877777778</v>
      </c>
      <c r="DQ19" s="95">
        <f t="shared" si="27"/>
        <v>279.83149377777778</v>
      </c>
      <c r="DR19" s="95">
        <f t="shared" si="28"/>
        <v>402.052616</v>
      </c>
      <c r="DS19" s="95">
        <f t="shared" si="29"/>
        <v>546.49639717913828</v>
      </c>
      <c r="DT19" s="95">
        <f t="shared" si="30"/>
        <v>713.16263336111103</v>
      </c>
      <c r="DU19" s="95">
        <f t="shared" si="31"/>
        <v>4.554441803333332</v>
      </c>
      <c r="DV19" s="95">
        <f t="shared" si="32"/>
        <v>16.115283595833329</v>
      </c>
      <c r="DW19" s="95">
        <f t="shared" si="33"/>
        <v>35.418106149999993</v>
      </c>
      <c r="DX19" s="95">
        <f t="shared" si="34"/>
        <v>62.446619043958329</v>
      </c>
      <c r="DY19" s="95">
        <f t="shared" si="35"/>
        <v>97.198815297733333</v>
      </c>
      <c r="DZ19" s="95">
        <f t="shared" si="36"/>
        <v>139.67419968249999</v>
      </c>
      <c r="EA19" s="95">
        <f t="shared" si="37"/>
        <v>189.87260251190472</v>
      </c>
      <c r="EB19" s="95">
        <f t="shared" si="38"/>
        <v>247.79395290598953</v>
      </c>
      <c r="EC19" s="95">
        <f t="shared" si="39"/>
        <v>4.554441803333332</v>
      </c>
      <c r="ED19" s="95">
        <f t="shared" si="40"/>
        <v>16.115283595833329</v>
      </c>
      <c r="EE19" s="95">
        <f t="shared" si="41"/>
        <v>35.418106149999993</v>
      </c>
      <c r="EF19" s="95">
        <f t="shared" si="42"/>
        <v>62.446619043958329</v>
      </c>
      <c r="EG19" s="95">
        <f t="shared" si="43"/>
        <v>97.198815297733333</v>
      </c>
      <c r="EH19" s="95">
        <f t="shared" si="44"/>
        <v>139.67419968249999</v>
      </c>
      <c r="EI19" s="95">
        <f t="shared" si="45"/>
        <v>189.87260251190472</v>
      </c>
      <c r="EJ19" s="95">
        <f t="shared" si="46"/>
        <v>247.79395290598953</v>
      </c>
      <c r="EK19" s="95">
        <f t="shared" si="47"/>
        <v>4.554441803333332</v>
      </c>
      <c r="EL19" s="95">
        <f t="shared" si="48"/>
        <v>16.115283595833329</v>
      </c>
      <c r="EM19" s="95">
        <f t="shared" si="49"/>
        <v>35.418106149999993</v>
      </c>
      <c r="EN19" s="95">
        <f t="shared" si="50"/>
        <v>62.446619043958329</v>
      </c>
      <c r="EO19" s="95">
        <f t="shared" si="51"/>
        <v>97.198815297733333</v>
      </c>
      <c r="EP19" s="95">
        <f t="shared" si="52"/>
        <v>139.67419968249999</v>
      </c>
      <c r="EQ19" s="95">
        <f t="shared" si="53"/>
        <v>189.87260251190472</v>
      </c>
      <c r="ER19" s="95">
        <f t="shared" si="54"/>
        <v>247.79395290598953</v>
      </c>
      <c r="ES19" s="95">
        <f t="shared" si="55"/>
        <v>1</v>
      </c>
      <c r="ET19" s="95">
        <f t="shared" si="56"/>
        <v>1</v>
      </c>
      <c r="EU19" s="95">
        <f t="shared" si="57"/>
        <v>1</v>
      </c>
      <c r="EV19" s="95">
        <f t="shared" si="58"/>
        <v>1</v>
      </c>
      <c r="EW19" s="95">
        <f t="shared" si="59"/>
        <v>1</v>
      </c>
      <c r="EX19" s="95">
        <f t="shared" si="60"/>
        <v>1</v>
      </c>
      <c r="EY19" s="95">
        <f t="shared" si="61"/>
        <v>1</v>
      </c>
      <c r="EZ19" s="95">
        <f t="shared" si="62"/>
        <v>1</v>
      </c>
      <c r="FA19" s="95">
        <f t="shared" si="63"/>
        <v>1</v>
      </c>
      <c r="FB19" s="95">
        <f t="shared" si="64"/>
        <v>1</v>
      </c>
      <c r="FC19" s="95">
        <f t="shared" si="65"/>
        <v>1</v>
      </c>
      <c r="FD19" s="95">
        <f t="shared" si="66"/>
        <v>1</v>
      </c>
      <c r="FE19" s="95">
        <f t="shared" si="67"/>
        <v>1</v>
      </c>
      <c r="FF19" s="95">
        <f t="shared" si="68"/>
        <v>1</v>
      </c>
      <c r="FG19" s="95">
        <f t="shared" si="69"/>
        <v>1</v>
      </c>
      <c r="FH19" s="95">
        <f t="shared" si="70"/>
        <v>1</v>
      </c>
      <c r="FI19" s="95">
        <f t="shared" si="71"/>
        <v>1</v>
      </c>
      <c r="FJ19" s="95">
        <f t="shared" si="72"/>
        <v>1</v>
      </c>
      <c r="FK19" s="95">
        <f t="shared" si="73"/>
        <v>1</v>
      </c>
      <c r="FL19" s="95">
        <f t="shared" si="74"/>
        <v>1</v>
      </c>
      <c r="FM19" s="95">
        <f t="shared" si="75"/>
        <v>1</v>
      </c>
      <c r="FN19" s="95">
        <f t="shared" si="76"/>
        <v>1</v>
      </c>
      <c r="FO19" s="95">
        <f t="shared" si="77"/>
        <v>1</v>
      </c>
      <c r="FP19" s="95">
        <f t="shared" si="78"/>
        <v>1</v>
      </c>
      <c r="FQ19" s="115">
        <f t="shared" si="79"/>
        <v>13.235187649122604</v>
      </c>
      <c r="FR19" s="115">
        <f t="shared" si="80"/>
        <v>46.30706139815603</v>
      </c>
      <c r="FS19" s="115">
        <f t="shared" si="81"/>
        <v>101.04233015881381</v>
      </c>
      <c r="FT19" s="115">
        <f t="shared" si="82"/>
        <v>176.68396518852586</v>
      </c>
      <c r="FU19" s="115">
        <f t="shared" si="83"/>
        <v>272.26415514560523</v>
      </c>
      <c r="FV19" s="115">
        <f t="shared" si="84"/>
        <v>386.59743989300921</v>
      </c>
      <c r="FW19" s="115">
        <f t="shared" si="85"/>
        <v>518.31266708551345</v>
      </c>
      <c r="FX19" s="115">
        <f t="shared" si="86"/>
        <v>665.89130478480013</v>
      </c>
      <c r="FZ19" s="90">
        <f t="shared" si="125"/>
        <v>13.235187649122604</v>
      </c>
      <c r="GB19" s="20">
        <v>13.235187649122604</v>
      </c>
      <c r="GC19" s="20">
        <v>8.2389661666051772</v>
      </c>
      <c r="GD19" s="20">
        <v>5.9745979559864724</v>
      </c>
      <c r="GE19" s="20">
        <v>3.8622106877864133</v>
      </c>
      <c r="GF19" s="20">
        <v>2.2600768783734018</v>
      </c>
      <c r="GG19" s="20">
        <v>1.2353953779445428</v>
      </c>
      <c r="GH19" s="20">
        <v>1.0000058340267572</v>
      </c>
      <c r="GI19" s="31"/>
      <c r="GJ19" s="31"/>
      <c r="GK19" s="31"/>
      <c r="HU19" s="21"/>
      <c r="HV19" s="21"/>
      <c r="HW19" s="21"/>
      <c r="HX19" s="21"/>
      <c r="HY19" s="21"/>
      <c r="HZ19" s="21"/>
      <c r="IA19" s="21"/>
      <c r="IC19" s="28"/>
      <c r="ID19" s="13"/>
      <c r="IE19" s="13"/>
      <c r="IF19" s="13"/>
      <c r="IG19" s="13"/>
      <c r="IH19" s="13"/>
      <c r="II19" s="13"/>
      <c r="IJ19" s="28"/>
      <c r="IK19" s="20"/>
      <c r="IL19" s="13"/>
      <c r="IM19" s="11"/>
      <c r="IN19" s="23"/>
      <c r="IO19" s="13"/>
      <c r="IP19" s="23"/>
      <c r="IQ19" s="28"/>
      <c r="IR19" s="20"/>
      <c r="IS19" s="13"/>
      <c r="IT19" s="20"/>
      <c r="IU19" s="23"/>
      <c r="IV19" s="20"/>
      <c r="IW19" s="23"/>
      <c r="IY19" s="13"/>
      <c r="IZ19" s="25"/>
      <c r="JA19" s="25"/>
      <c r="JB19" s="25"/>
      <c r="JC19" s="25"/>
      <c r="JD19" s="25"/>
      <c r="JE19" s="25"/>
      <c r="JF19" s="25"/>
    </row>
    <row r="20" spans="1:266" ht="13.8" x14ac:dyDescent="0.3">
      <c r="A20" s="4"/>
      <c r="B20" s="4"/>
      <c r="C20" s="4"/>
      <c r="D20" s="4"/>
      <c r="E20" s="4"/>
      <c r="F20" s="4"/>
      <c r="G20" s="4"/>
      <c r="H20" s="4"/>
      <c r="I20" s="4"/>
      <c r="J20" s="4"/>
      <c r="K20" s="4"/>
      <c r="X20" s="118">
        <v>3.5</v>
      </c>
      <c r="Y20" s="118">
        <v>10</v>
      </c>
      <c r="Z20" s="40">
        <v>1.7999999999999999E-2</v>
      </c>
      <c r="AA20" s="40">
        <v>10000000</v>
      </c>
      <c r="AB20" s="40">
        <v>10000000</v>
      </c>
      <c r="AC20" s="98">
        <v>3900000</v>
      </c>
      <c r="AD20" s="42">
        <v>0.33</v>
      </c>
      <c r="AE20" s="42">
        <v>0.33</v>
      </c>
      <c r="AF20" s="41">
        <v>1.7999999999999999E-2</v>
      </c>
      <c r="AG20" s="40">
        <v>10000000</v>
      </c>
      <c r="AH20" s="40">
        <v>10000000</v>
      </c>
      <c r="AI20" s="98">
        <v>3900000</v>
      </c>
      <c r="AJ20" s="42">
        <v>0.33</v>
      </c>
      <c r="AK20" s="42">
        <v>0.33</v>
      </c>
      <c r="AL20" s="42">
        <f>AL11</f>
        <v>1E-4</v>
      </c>
      <c r="AM20" s="40">
        <v>6000</v>
      </c>
      <c r="AN20" s="40">
        <f>AN11</f>
        <v>10000</v>
      </c>
      <c r="AO20" s="40">
        <f>AO11</f>
        <v>10000</v>
      </c>
      <c r="AP20" s="42">
        <v>0.03</v>
      </c>
      <c r="AQ20" s="42">
        <v>0.03</v>
      </c>
      <c r="AR20" s="4">
        <f t="shared" si="87"/>
        <v>1.8099999999999998E-2</v>
      </c>
      <c r="AS20" s="11">
        <f t="shared" si="88"/>
        <v>0.35</v>
      </c>
      <c r="AT20" s="15">
        <f t="shared" si="89"/>
        <v>33.088205588598356</v>
      </c>
      <c r="AU20" s="19">
        <f t="shared" si="90"/>
        <v>9.9681786118061078E-5</v>
      </c>
      <c r="AV20" s="13">
        <f t="shared" si="91"/>
        <v>0.5</v>
      </c>
      <c r="AW20" s="11">
        <f t="shared" si="92"/>
        <v>1</v>
      </c>
      <c r="AX20" s="11">
        <f t="shared" si="93"/>
        <v>0.8911</v>
      </c>
      <c r="AY20" s="11">
        <f t="shared" si="94"/>
        <v>201997.53114128605</v>
      </c>
      <c r="AZ20" s="11">
        <f t="shared" si="95"/>
        <v>1</v>
      </c>
      <c r="BA20" s="11">
        <f t="shared" si="96"/>
        <v>0.34752899999999998</v>
      </c>
      <c r="BB20" s="11">
        <f t="shared" si="97"/>
        <v>1.025058</v>
      </c>
      <c r="BC20" s="11">
        <f t="shared" si="98"/>
        <v>0.99909999999999999</v>
      </c>
      <c r="BD20" s="11">
        <f t="shared" si="99"/>
        <v>0.8911</v>
      </c>
      <c r="BE20" s="11">
        <f t="shared" si="100"/>
        <v>201997.53114128605</v>
      </c>
      <c r="BF20" s="11">
        <f t="shared" si="101"/>
        <v>1</v>
      </c>
      <c r="BG20" s="11">
        <f t="shared" si="102"/>
        <v>0.34752899999999998</v>
      </c>
      <c r="BH20" s="11">
        <f t="shared" si="103"/>
        <v>1.025058</v>
      </c>
      <c r="BI20" s="121">
        <f t="shared" si="104"/>
        <v>0.1225</v>
      </c>
      <c r="BJ20" s="121">
        <f t="shared" si="0"/>
        <v>3.0624999999999999E-2</v>
      </c>
      <c r="BK20" s="121">
        <f t="shared" si="0"/>
        <v>1.361111111111111E-2</v>
      </c>
      <c r="BL20" s="121">
        <f t="shared" si="0"/>
        <v>7.6562499999999999E-3</v>
      </c>
      <c r="BM20" s="121">
        <f t="shared" si="0"/>
        <v>4.8999999999999998E-3</v>
      </c>
      <c r="BN20" s="121">
        <f t="shared" si="0"/>
        <v>3.4027777777777776E-3</v>
      </c>
      <c r="BO20" s="121">
        <f t="shared" si="0"/>
        <v>2.5000000000000001E-3</v>
      </c>
      <c r="BP20" s="121">
        <f t="shared" si="0"/>
        <v>1.9140625E-3</v>
      </c>
      <c r="BQ20" s="121">
        <v>1</v>
      </c>
      <c r="BR20" s="121">
        <v>1</v>
      </c>
      <c r="BS20" s="121">
        <v>1</v>
      </c>
      <c r="BT20" s="121">
        <v>1</v>
      </c>
      <c r="BU20" s="121">
        <v>1</v>
      </c>
      <c r="BV20" s="121">
        <v>1</v>
      </c>
      <c r="BW20" s="121">
        <v>1</v>
      </c>
      <c r="BX20" s="121">
        <v>1</v>
      </c>
      <c r="BY20" s="121">
        <f t="shared" si="105"/>
        <v>8.1632653061224492</v>
      </c>
      <c r="BZ20" s="121">
        <f t="shared" si="106"/>
        <v>32.653061224489797</v>
      </c>
      <c r="CA20" s="121">
        <f t="shared" si="107"/>
        <v>73.469387755102048</v>
      </c>
      <c r="CB20" s="121">
        <f t="shared" si="108"/>
        <v>130.61224489795919</v>
      </c>
      <c r="CC20" s="121">
        <f t="shared" si="109"/>
        <v>204.08163265306123</v>
      </c>
      <c r="CD20" s="121">
        <f t="shared" si="110"/>
        <v>293.87755102040819</v>
      </c>
      <c r="CE20" s="121">
        <f t="shared" si="111"/>
        <v>400</v>
      </c>
      <c r="CF20" s="121">
        <f t="shared" si="112"/>
        <v>522.44897959183675</v>
      </c>
      <c r="CG20" s="121">
        <f t="shared" si="113"/>
        <v>0.1225</v>
      </c>
      <c r="CH20" s="121">
        <f t="shared" si="114"/>
        <v>3.0624999999999999E-2</v>
      </c>
      <c r="CI20" s="121">
        <f t="shared" si="115"/>
        <v>1.361111111111111E-2</v>
      </c>
      <c r="CJ20" s="121">
        <f t="shared" si="116"/>
        <v>7.6562499999999999E-3</v>
      </c>
      <c r="CK20" s="121">
        <f t="shared" si="117"/>
        <v>4.8999999999999998E-3</v>
      </c>
      <c r="CL20" s="121">
        <f t="shared" si="118"/>
        <v>3.4027777777777776E-3</v>
      </c>
      <c r="CM20" s="121">
        <f t="shared" si="119"/>
        <v>2.5000000000000001E-3</v>
      </c>
      <c r="CN20" s="121">
        <f t="shared" si="120"/>
        <v>1.9140625E-3</v>
      </c>
      <c r="CO20" s="95">
        <f t="shared" si="3"/>
        <v>12.347765734693878</v>
      </c>
      <c r="CP20" s="95">
        <f t="shared" si="4"/>
        <v>45.348475938775508</v>
      </c>
      <c r="CQ20" s="95">
        <f t="shared" si="5"/>
        <v>100.34965961224491</v>
      </c>
      <c r="CR20" s="95">
        <f t="shared" si="6"/>
        <v>177.35131675510203</v>
      </c>
      <c r="CS20" s="95">
        <f t="shared" si="7"/>
        <v>276.35344736734692</v>
      </c>
      <c r="CT20" s="95">
        <f t="shared" si="8"/>
        <v>397.35605144897966</v>
      </c>
      <c r="CU20" s="95">
        <f t="shared" si="9"/>
        <v>540.35912899999994</v>
      </c>
      <c r="CV20" s="95">
        <f t="shared" si="10"/>
        <v>705.36268002040811</v>
      </c>
      <c r="CW20" s="95">
        <f t="shared" si="11"/>
        <v>12.347765734693878</v>
      </c>
      <c r="CX20" s="95">
        <f t="shared" si="12"/>
        <v>45.348475938775508</v>
      </c>
      <c r="CY20" s="95">
        <f t="shared" si="13"/>
        <v>100.34965961224491</v>
      </c>
      <c r="CZ20" s="95">
        <f t="shared" si="14"/>
        <v>177.35131675510203</v>
      </c>
      <c r="DA20" s="95">
        <f t="shared" si="15"/>
        <v>276.35344736734692</v>
      </c>
      <c r="DB20" s="95">
        <f t="shared" si="16"/>
        <v>397.35605144897966</v>
      </c>
      <c r="DC20" s="95">
        <f t="shared" si="17"/>
        <v>540.35912899999994</v>
      </c>
      <c r="DD20" s="95">
        <f t="shared" si="18"/>
        <v>705.36268002040811</v>
      </c>
      <c r="DE20" s="13">
        <f t="shared" si="121"/>
        <v>10.335881306122449</v>
      </c>
      <c r="DF20" s="13">
        <f t="shared" si="122"/>
        <v>34.7338022244898</v>
      </c>
      <c r="DG20" s="13">
        <f t="shared" si="123"/>
        <v>75.533114866213154</v>
      </c>
      <c r="DH20" s="13">
        <f t="shared" si="124"/>
        <v>132.67001714795919</v>
      </c>
      <c r="DI20" s="13">
        <f t="shared" si="19"/>
        <v>206.13664865306123</v>
      </c>
      <c r="DJ20" s="13">
        <f t="shared" si="20"/>
        <v>295.93106979818594</v>
      </c>
      <c r="DK20" s="13">
        <f t="shared" si="21"/>
        <v>402.052616</v>
      </c>
      <c r="DL20" s="13">
        <f t="shared" si="22"/>
        <v>524.50100965433671</v>
      </c>
      <c r="DM20" s="95">
        <f t="shared" si="23"/>
        <v>10.335881306122449</v>
      </c>
      <c r="DN20" s="95">
        <f t="shared" si="24"/>
        <v>34.7338022244898</v>
      </c>
      <c r="DO20" s="95">
        <f t="shared" si="25"/>
        <v>75.533114866213154</v>
      </c>
      <c r="DP20" s="95">
        <f t="shared" si="26"/>
        <v>132.67001714795919</v>
      </c>
      <c r="DQ20" s="95">
        <f t="shared" si="27"/>
        <v>206.13664865306123</v>
      </c>
      <c r="DR20" s="95">
        <f t="shared" si="28"/>
        <v>295.93106979818594</v>
      </c>
      <c r="DS20" s="95">
        <f t="shared" si="29"/>
        <v>402.052616</v>
      </c>
      <c r="DT20" s="95">
        <f t="shared" si="30"/>
        <v>524.50100965433671</v>
      </c>
      <c r="DU20" s="95">
        <f t="shared" si="31"/>
        <v>3.5412745910714278</v>
      </c>
      <c r="DV20" s="95">
        <f t="shared" si="32"/>
        <v>12.020259649910715</v>
      </c>
      <c r="DW20" s="95">
        <f t="shared" si="33"/>
        <v>26.199203972976189</v>
      </c>
      <c r="DX20" s="95">
        <f t="shared" si="34"/>
        <v>46.055934486049104</v>
      </c>
      <c r="DY20" s="95">
        <f t="shared" si="35"/>
        <v>71.587719466385721</v>
      </c>
      <c r="DZ20" s="95">
        <f t="shared" si="36"/>
        <v>102.79388485252976</v>
      </c>
      <c r="EA20" s="95">
        <f t="shared" si="37"/>
        <v>139.67419968249999</v>
      </c>
      <c r="EB20" s="95">
        <f t="shared" si="38"/>
        <v>182.22856748079795</v>
      </c>
      <c r="EC20" s="95">
        <f t="shared" si="39"/>
        <v>3.5412745910714278</v>
      </c>
      <c r="ED20" s="95">
        <f t="shared" si="40"/>
        <v>12.020259649910715</v>
      </c>
      <c r="EE20" s="95">
        <f t="shared" si="41"/>
        <v>26.199203972976189</v>
      </c>
      <c r="EF20" s="95">
        <f t="shared" si="42"/>
        <v>46.055934486049104</v>
      </c>
      <c r="EG20" s="95">
        <f t="shared" si="43"/>
        <v>71.587719466385721</v>
      </c>
      <c r="EH20" s="95">
        <f t="shared" si="44"/>
        <v>102.79388485252976</v>
      </c>
      <c r="EI20" s="95">
        <f t="shared" si="45"/>
        <v>139.67419968249999</v>
      </c>
      <c r="EJ20" s="95">
        <f t="shared" si="46"/>
        <v>182.22856748079795</v>
      </c>
      <c r="EK20" s="95">
        <f t="shared" si="47"/>
        <v>3.5412745910714278</v>
      </c>
      <c r="EL20" s="95">
        <f t="shared" si="48"/>
        <v>12.020259649910715</v>
      </c>
      <c r="EM20" s="95">
        <f t="shared" si="49"/>
        <v>26.199203972976189</v>
      </c>
      <c r="EN20" s="95">
        <f t="shared" si="50"/>
        <v>46.055934486049104</v>
      </c>
      <c r="EO20" s="95">
        <f t="shared" si="51"/>
        <v>71.587719466385721</v>
      </c>
      <c r="EP20" s="95">
        <f t="shared" si="52"/>
        <v>102.79388485252976</v>
      </c>
      <c r="EQ20" s="95">
        <f t="shared" si="53"/>
        <v>139.67419968249999</v>
      </c>
      <c r="ER20" s="95">
        <f t="shared" si="54"/>
        <v>182.22856748079795</v>
      </c>
      <c r="ES20" s="95">
        <f t="shared" si="55"/>
        <v>1</v>
      </c>
      <c r="ET20" s="95">
        <f t="shared" si="56"/>
        <v>1</v>
      </c>
      <c r="EU20" s="95">
        <f t="shared" si="57"/>
        <v>1</v>
      </c>
      <c r="EV20" s="95">
        <f t="shared" si="58"/>
        <v>1</v>
      </c>
      <c r="EW20" s="95">
        <f t="shared" si="59"/>
        <v>1</v>
      </c>
      <c r="EX20" s="95">
        <f t="shared" si="60"/>
        <v>1</v>
      </c>
      <c r="EY20" s="95">
        <f t="shared" si="61"/>
        <v>1</v>
      </c>
      <c r="EZ20" s="95">
        <f t="shared" si="62"/>
        <v>1</v>
      </c>
      <c r="FA20" s="95">
        <f t="shared" si="63"/>
        <v>1</v>
      </c>
      <c r="FB20" s="95">
        <f t="shared" si="64"/>
        <v>1</v>
      </c>
      <c r="FC20" s="95">
        <f t="shared" si="65"/>
        <v>1</v>
      </c>
      <c r="FD20" s="95">
        <f t="shared" si="66"/>
        <v>1</v>
      </c>
      <c r="FE20" s="95">
        <f t="shared" si="67"/>
        <v>1</v>
      </c>
      <c r="FF20" s="95">
        <f t="shared" si="68"/>
        <v>1</v>
      </c>
      <c r="FG20" s="95">
        <f t="shared" si="69"/>
        <v>1</v>
      </c>
      <c r="FH20" s="95">
        <f t="shared" si="70"/>
        <v>1</v>
      </c>
      <c r="FI20" s="95">
        <f t="shared" si="71"/>
        <v>1</v>
      </c>
      <c r="FJ20" s="95">
        <f t="shared" si="72"/>
        <v>1</v>
      </c>
      <c r="FK20" s="95">
        <f t="shared" si="73"/>
        <v>1</v>
      </c>
      <c r="FL20" s="95">
        <f t="shared" si="74"/>
        <v>1</v>
      </c>
      <c r="FM20" s="95">
        <f t="shared" si="75"/>
        <v>1</v>
      </c>
      <c r="FN20" s="95">
        <f t="shared" si="76"/>
        <v>1</v>
      </c>
      <c r="FO20" s="95">
        <f t="shared" si="77"/>
        <v>1</v>
      </c>
      <c r="FP20" s="95">
        <f t="shared" si="78"/>
        <v>1</v>
      </c>
      <c r="FQ20" s="115">
        <f t="shared" si="79"/>
        <v>10.326402752440638</v>
      </c>
      <c r="FR20" s="115">
        <f t="shared" si="80"/>
        <v>34.617504784847036</v>
      </c>
      <c r="FS20" s="115">
        <f t="shared" si="81"/>
        <v>74.976174712848575</v>
      </c>
      <c r="FT20" s="115">
        <f t="shared" si="82"/>
        <v>130.95136413401332</v>
      </c>
      <c r="FU20" s="115">
        <f t="shared" si="83"/>
        <v>202.00604215923772</v>
      </c>
      <c r="FV20" s="115">
        <f t="shared" si="84"/>
        <v>287.47947212795282</v>
      </c>
      <c r="FW20" s="115">
        <f t="shared" si="85"/>
        <v>386.59743989300921</v>
      </c>
      <c r="FX20" s="115">
        <f t="shared" si="86"/>
        <v>498.48821175847161</v>
      </c>
      <c r="FZ20" s="90">
        <f t="shared" si="125"/>
        <v>10.326402752440638</v>
      </c>
      <c r="GB20" s="20">
        <v>10.326402752440638</v>
      </c>
      <c r="GC20" s="20">
        <v>7.075585827436548</v>
      </c>
      <c r="GD20" s="20">
        <v>5.3763372883006557</v>
      </c>
      <c r="GE20" s="20">
        <v>3.6377665403817474</v>
      </c>
      <c r="GF20" s="20">
        <v>2.2069008915220016</v>
      </c>
      <c r="GG20" s="20">
        <v>1.2353400551641611</v>
      </c>
      <c r="GH20" s="20">
        <v>1.0000172743762394</v>
      </c>
      <c r="GI20" s="31"/>
      <c r="GJ20" s="31"/>
      <c r="GK20" s="31"/>
      <c r="HU20" s="21"/>
      <c r="HV20" s="21"/>
      <c r="HW20" s="21"/>
      <c r="HX20" s="21"/>
      <c r="HY20" s="21"/>
      <c r="HZ20" s="21"/>
      <c r="IA20" s="21"/>
      <c r="IC20" s="28"/>
      <c r="ID20" s="11"/>
      <c r="IE20" s="13"/>
      <c r="IF20" s="11"/>
      <c r="IG20" s="13"/>
      <c r="IH20" s="13"/>
      <c r="II20" s="13"/>
      <c r="IJ20" s="28"/>
      <c r="IK20" s="11"/>
      <c r="IL20" s="13"/>
      <c r="IM20" s="11"/>
      <c r="IN20" s="23"/>
      <c r="IO20" s="11"/>
      <c r="IP20" s="23"/>
      <c r="IQ20" s="28"/>
      <c r="IR20" s="20"/>
      <c r="IS20" s="13"/>
      <c r="IT20" s="23"/>
      <c r="IU20" s="23"/>
      <c r="IV20" s="23"/>
      <c r="IW20" s="23"/>
      <c r="IY20" s="13"/>
      <c r="IZ20" s="25"/>
      <c r="JA20" s="25"/>
      <c r="JB20" s="25"/>
      <c r="JC20" s="25"/>
      <c r="JD20" s="25"/>
      <c r="JE20" s="25"/>
      <c r="JF20" s="25"/>
    </row>
    <row r="21" spans="1:266" s="4" customFormat="1" ht="13.8" x14ac:dyDescent="0.3">
      <c r="M21" s="6"/>
      <c r="N21" s="6"/>
      <c r="O21" s="6"/>
      <c r="P21" s="6"/>
      <c r="Q21" s="6"/>
      <c r="R21" s="6"/>
      <c r="S21" s="7"/>
      <c r="T21" s="6"/>
      <c r="U21" s="5"/>
      <c r="V21" s="5"/>
      <c r="X21" s="118">
        <v>4</v>
      </c>
      <c r="Y21" s="118">
        <v>10</v>
      </c>
      <c r="Z21" s="40">
        <v>1.7999999999999999E-2</v>
      </c>
      <c r="AA21" s="40">
        <v>10000000</v>
      </c>
      <c r="AB21" s="40">
        <v>10000000</v>
      </c>
      <c r="AC21" s="98">
        <v>3900000</v>
      </c>
      <c r="AD21" s="42">
        <v>0.33</v>
      </c>
      <c r="AE21" s="42">
        <v>0.33</v>
      </c>
      <c r="AF21" s="41">
        <v>1.7999999999999999E-2</v>
      </c>
      <c r="AG21" s="40">
        <v>10000000</v>
      </c>
      <c r="AH21" s="40">
        <v>10000000</v>
      </c>
      <c r="AI21" s="98">
        <v>3900000</v>
      </c>
      <c r="AJ21" s="42">
        <v>0.33</v>
      </c>
      <c r="AK21" s="42">
        <v>0.33</v>
      </c>
      <c r="AL21" s="42">
        <f>AL11</f>
        <v>1E-4</v>
      </c>
      <c r="AM21" s="40">
        <v>6000</v>
      </c>
      <c r="AN21" s="40">
        <f>AN11</f>
        <v>10000</v>
      </c>
      <c r="AO21" s="40">
        <f>AO11</f>
        <v>10000</v>
      </c>
      <c r="AP21" s="42">
        <v>0.03</v>
      </c>
      <c r="AQ21" s="42">
        <v>0.03</v>
      </c>
      <c r="AR21" s="4">
        <f t="shared" si="87"/>
        <v>1.8099999999999998E-2</v>
      </c>
      <c r="AS21" s="11">
        <f t="shared" si="88"/>
        <v>0.4</v>
      </c>
      <c r="AT21" s="15">
        <f t="shared" si="89"/>
        <v>33.088205588598356</v>
      </c>
      <c r="AU21" s="19">
        <f t="shared" si="90"/>
        <v>9.9681786118061078E-5</v>
      </c>
      <c r="AV21" s="13">
        <f t="shared" si="91"/>
        <v>0.5</v>
      </c>
      <c r="AW21" s="11">
        <f t="shared" si="92"/>
        <v>1</v>
      </c>
      <c r="AX21" s="11">
        <f t="shared" si="93"/>
        <v>0.8911</v>
      </c>
      <c r="AY21" s="11">
        <f t="shared" si="94"/>
        <v>201997.53114128605</v>
      </c>
      <c r="AZ21" s="11">
        <f t="shared" si="95"/>
        <v>1</v>
      </c>
      <c r="BA21" s="11">
        <f t="shared" si="96"/>
        <v>0.34752899999999998</v>
      </c>
      <c r="BB21" s="11">
        <f t="shared" si="97"/>
        <v>1.025058</v>
      </c>
      <c r="BC21" s="11">
        <f t="shared" si="98"/>
        <v>0.99909999999999999</v>
      </c>
      <c r="BD21" s="11">
        <f t="shared" si="99"/>
        <v>0.8911</v>
      </c>
      <c r="BE21" s="11">
        <f t="shared" si="100"/>
        <v>201997.53114128605</v>
      </c>
      <c r="BF21" s="11">
        <f t="shared" si="101"/>
        <v>1</v>
      </c>
      <c r="BG21" s="11">
        <f t="shared" si="102"/>
        <v>0.34752899999999998</v>
      </c>
      <c r="BH21" s="11">
        <f t="shared" si="103"/>
        <v>1.025058</v>
      </c>
      <c r="BI21" s="121">
        <f t="shared" si="104"/>
        <v>0.16</v>
      </c>
      <c r="BJ21" s="121">
        <f t="shared" si="0"/>
        <v>0.04</v>
      </c>
      <c r="BK21" s="121">
        <f t="shared" si="0"/>
        <v>1.7777777777777778E-2</v>
      </c>
      <c r="BL21" s="121">
        <f t="shared" si="0"/>
        <v>0.01</v>
      </c>
      <c r="BM21" s="121">
        <f t="shared" si="0"/>
        <v>6.4000000000000003E-3</v>
      </c>
      <c r="BN21" s="121">
        <f t="shared" si="0"/>
        <v>4.4444444444444444E-3</v>
      </c>
      <c r="BO21" s="121">
        <f t="shared" si="0"/>
        <v>3.2653061224489797E-3</v>
      </c>
      <c r="BP21" s="121">
        <f t="shared" si="0"/>
        <v>2.5000000000000001E-3</v>
      </c>
      <c r="BQ21" s="121">
        <v>1</v>
      </c>
      <c r="BR21" s="121">
        <v>1</v>
      </c>
      <c r="BS21" s="121">
        <v>1</v>
      </c>
      <c r="BT21" s="121">
        <v>1</v>
      </c>
      <c r="BU21" s="121">
        <v>1</v>
      </c>
      <c r="BV21" s="121">
        <v>1</v>
      </c>
      <c r="BW21" s="121">
        <v>1</v>
      </c>
      <c r="BX21" s="121">
        <v>1</v>
      </c>
      <c r="BY21" s="121">
        <f t="shared" si="105"/>
        <v>6.25</v>
      </c>
      <c r="BZ21" s="121">
        <f t="shared" si="106"/>
        <v>25</v>
      </c>
      <c r="CA21" s="121">
        <f t="shared" si="107"/>
        <v>56.25</v>
      </c>
      <c r="CB21" s="121">
        <f t="shared" si="108"/>
        <v>100</v>
      </c>
      <c r="CC21" s="121">
        <f t="shared" si="109"/>
        <v>156.25</v>
      </c>
      <c r="CD21" s="121">
        <f t="shared" si="110"/>
        <v>225</v>
      </c>
      <c r="CE21" s="121">
        <f t="shared" si="111"/>
        <v>306.25</v>
      </c>
      <c r="CF21" s="121">
        <f t="shared" si="112"/>
        <v>400</v>
      </c>
      <c r="CG21" s="121">
        <f t="shared" si="113"/>
        <v>0.16</v>
      </c>
      <c r="CH21" s="121">
        <f t="shared" si="114"/>
        <v>0.04</v>
      </c>
      <c r="CI21" s="121">
        <f t="shared" si="115"/>
        <v>1.7777777777777778E-2</v>
      </c>
      <c r="CJ21" s="121">
        <f t="shared" si="116"/>
        <v>0.01</v>
      </c>
      <c r="CK21" s="121">
        <f t="shared" si="117"/>
        <v>6.4000000000000003E-3</v>
      </c>
      <c r="CL21" s="121">
        <f t="shared" si="118"/>
        <v>4.4444444444444444E-3</v>
      </c>
      <c r="CM21" s="121">
        <f t="shared" si="119"/>
        <v>3.2653061224489797E-3</v>
      </c>
      <c r="CN21" s="121">
        <f t="shared" si="120"/>
        <v>2.5000000000000001E-3</v>
      </c>
      <c r="CO21" s="95">
        <f t="shared" si="3"/>
        <v>9.7695852500000004</v>
      </c>
      <c r="CP21" s="95">
        <f t="shared" si="4"/>
        <v>35.035753999999997</v>
      </c>
      <c r="CQ21" s="95">
        <f t="shared" si="5"/>
        <v>77.146035249999997</v>
      </c>
      <c r="CR21" s="95">
        <f t="shared" si="6"/>
        <v>136.10042899999999</v>
      </c>
      <c r="CS21" s="95">
        <f t="shared" si="7"/>
        <v>211.89893524999999</v>
      </c>
      <c r="CT21" s="95">
        <f t="shared" si="8"/>
        <v>304.54155400000002</v>
      </c>
      <c r="CU21" s="95">
        <f t="shared" si="9"/>
        <v>414.02828525000001</v>
      </c>
      <c r="CV21" s="95">
        <f t="shared" si="10"/>
        <v>540.35912899999994</v>
      </c>
      <c r="CW21" s="95">
        <f t="shared" si="11"/>
        <v>9.7695852500000004</v>
      </c>
      <c r="CX21" s="95">
        <f t="shared" si="12"/>
        <v>35.035753999999997</v>
      </c>
      <c r="CY21" s="95">
        <f t="shared" si="13"/>
        <v>77.146035249999997</v>
      </c>
      <c r="CZ21" s="95">
        <f t="shared" si="14"/>
        <v>136.10042899999999</v>
      </c>
      <c r="DA21" s="95">
        <f t="shared" si="15"/>
        <v>211.89893524999999</v>
      </c>
      <c r="DB21" s="95">
        <f t="shared" si="16"/>
        <v>304.54155400000002</v>
      </c>
      <c r="DC21" s="95">
        <f t="shared" si="17"/>
        <v>414.02828525000001</v>
      </c>
      <c r="DD21" s="95">
        <f t="shared" si="18"/>
        <v>540.35912899999994</v>
      </c>
      <c r="DE21" s="13">
        <f t="shared" si="121"/>
        <v>8.4601159999999993</v>
      </c>
      <c r="DF21" s="13">
        <f t="shared" si="122"/>
        <v>27.090116000000002</v>
      </c>
      <c r="DG21" s="13">
        <f t="shared" si="123"/>
        <v>58.317893777777776</v>
      </c>
      <c r="DH21" s="13">
        <f t="shared" si="124"/>
        <v>102.06011599999999</v>
      </c>
      <c r="DI21" s="13">
        <f t="shared" si="19"/>
        <v>158.30651599999999</v>
      </c>
      <c r="DJ21" s="13">
        <f t="shared" si="20"/>
        <v>227.05456044444443</v>
      </c>
      <c r="DK21" s="13">
        <f t="shared" si="21"/>
        <v>308.30338130612245</v>
      </c>
      <c r="DL21" s="13">
        <f t="shared" si="22"/>
        <v>402.052616</v>
      </c>
      <c r="DM21" s="95">
        <f t="shared" si="23"/>
        <v>8.4601159999999993</v>
      </c>
      <c r="DN21" s="95">
        <f t="shared" si="24"/>
        <v>27.090116000000002</v>
      </c>
      <c r="DO21" s="95">
        <f t="shared" si="25"/>
        <v>58.317893777777776</v>
      </c>
      <c r="DP21" s="95">
        <f t="shared" si="26"/>
        <v>102.06011599999999</v>
      </c>
      <c r="DQ21" s="95">
        <f t="shared" si="27"/>
        <v>158.30651599999999</v>
      </c>
      <c r="DR21" s="95">
        <f t="shared" si="28"/>
        <v>227.05456044444443</v>
      </c>
      <c r="DS21" s="95">
        <f t="shared" si="29"/>
        <v>308.30338130612245</v>
      </c>
      <c r="DT21" s="95">
        <f t="shared" si="30"/>
        <v>402.052616</v>
      </c>
      <c r="DU21" s="95">
        <f t="shared" si="31"/>
        <v>2.8893917499999997</v>
      </c>
      <c r="DV21" s="95">
        <f t="shared" si="32"/>
        <v>9.3638570200000011</v>
      </c>
      <c r="DW21" s="95">
        <f t="shared" si="33"/>
        <v>20.216415403333329</v>
      </c>
      <c r="DX21" s="95">
        <f t="shared" si="34"/>
        <v>35.418106149999993</v>
      </c>
      <c r="DY21" s="95">
        <f t="shared" si="35"/>
        <v>54.96536129559999</v>
      </c>
      <c r="DZ21" s="95">
        <f t="shared" si="36"/>
        <v>78.857300433333336</v>
      </c>
      <c r="EA21" s="95">
        <f t="shared" si="37"/>
        <v>107.09362189857143</v>
      </c>
      <c r="EB21" s="95">
        <f t="shared" si="38"/>
        <v>139.67419968249999</v>
      </c>
      <c r="EC21" s="95">
        <f t="shared" si="39"/>
        <v>2.8893917499999997</v>
      </c>
      <c r="ED21" s="95">
        <f t="shared" si="40"/>
        <v>9.3638570200000011</v>
      </c>
      <c r="EE21" s="95">
        <f t="shared" si="41"/>
        <v>20.216415403333329</v>
      </c>
      <c r="EF21" s="95">
        <f t="shared" si="42"/>
        <v>35.418106149999993</v>
      </c>
      <c r="EG21" s="95">
        <f t="shared" si="43"/>
        <v>54.96536129559999</v>
      </c>
      <c r="EH21" s="95">
        <f t="shared" si="44"/>
        <v>78.857300433333336</v>
      </c>
      <c r="EI21" s="95">
        <f t="shared" si="45"/>
        <v>107.09362189857143</v>
      </c>
      <c r="EJ21" s="95">
        <f t="shared" si="46"/>
        <v>139.67419968249999</v>
      </c>
      <c r="EK21" s="95">
        <f t="shared" si="47"/>
        <v>2.8893917499999997</v>
      </c>
      <c r="EL21" s="95">
        <f t="shared" si="48"/>
        <v>9.3638570200000011</v>
      </c>
      <c r="EM21" s="95">
        <f t="shared" si="49"/>
        <v>20.216415403333329</v>
      </c>
      <c r="EN21" s="95">
        <f t="shared" si="50"/>
        <v>35.418106149999993</v>
      </c>
      <c r="EO21" s="95">
        <f t="shared" si="51"/>
        <v>54.96536129559999</v>
      </c>
      <c r="EP21" s="95">
        <f t="shared" si="52"/>
        <v>78.857300433333336</v>
      </c>
      <c r="EQ21" s="95">
        <f t="shared" si="53"/>
        <v>107.09362189857143</v>
      </c>
      <c r="ER21" s="95">
        <f t="shared" si="54"/>
        <v>139.67419968249999</v>
      </c>
      <c r="ES21" s="95">
        <f t="shared" si="55"/>
        <v>1</v>
      </c>
      <c r="ET21" s="95">
        <f t="shared" si="56"/>
        <v>1</v>
      </c>
      <c r="EU21" s="95">
        <f t="shared" si="57"/>
        <v>1</v>
      </c>
      <c r="EV21" s="95">
        <f t="shared" si="58"/>
        <v>1</v>
      </c>
      <c r="EW21" s="95">
        <f t="shared" si="59"/>
        <v>1</v>
      </c>
      <c r="EX21" s="95">
        <f t="shared" si="60"/>
        <v>1</v>
      </c>
      <c r="EY21" s="95">
        <f t="shared" si="61"/>
        <v>1</v>
      </c>
      <c r="EZ21" s="95">
        <f t="shared" si="62"/>
        <v>1</v>
      </c>
      <c r="FA21" s="95">
        <f t="shared" si="63"/>
        <v>1</v>
      </c>
      <c r="FB21" s="95">
        <f t="shared" si="64"/>
        <v>1</v>
      </c>
      <c r="FC21" s="95">
        <f t="shared" si="65"/>
        <v>1</v>
      </c>
      <c r="FD21" s="95">
        <f t="shared" si="66"/>
        <v>1</v>
      </c>
      <c r="FE21" s="95">
        <f t="shared" si="67"/>
        <v>1</v>
      </c>
      <c r="FF21" s="95">
        <f t="shared" si="68"/>
        <v>1</v>
      </c>
      <c r="FG21" s="95">
        <f t="shared" si="69"/>
        <v>1</v>
      </c>
      <c r="FH21" s="95">
        <f t="shared" si="70"/>
        <v>1</v>
      </c>
      <c r="FI21" s="95">
        <f t="shared" si="71"/>
        <v>1</v>
      </c>
      <c r="FJ21" s="95">
        <f t="shared" si="72"/>
        <v>1</v>
      </c>
      <c r="FK21" s="95">
        <f t="shared" si="73"/>
        <v>1</v>
      </c>
      <c r="FL21" s="95">
        <f t="shared" si="74"/>
        <v>1</v>
      </c>
      <c r="FM21" s="95">
        <f t="shared" si="75"/>
        <v>1</v>
      </c>
      <c r="FN21" s="95">
        <f t="shared" si="76"/>
        <v>1</v>
      </c>
      <c r="FO21" s="95">
        <f t="shared" si="77"/>
        <v>1</v>
      </c>
      <c r="FP21" s="95">
        <f t="shared" si="78"/>
        <v>1</v>
      </c>
      <c r="FQ21" s="115">
        <f t="shared" si="79"/>
        <v>8.4539697301218428</v>
      </c>
      <c r="FR21" s="115">
        <f t="shared" si="80"/>
        <v>27.019956491902512</v>
      </c>
      <c r="FS21" s="115">
        <f t="shared" si="81"/>
        <v>57.986688439931363</v>
      </c>
      <c r="FT21" s="115">
        <f t="shared" si="82"/>
        <v>101.04233015881381</v>
      </c>
      <c r="FU21" s="115">
        <f t="shared" si="83"/>
        <v>155.8625928778838</v>
      </c>
      <c r="FV21" s="115">
        <f t="shared" si="84"/>
        <v>222.05105777156751</v>
      </c>
      <c r="FW21" s="115">
        <f t="shared" si="85"/>
        <v>299.1400430109029</v>
      </c>
      <c r="FX21" s="115">
        <f t="shared" si="86"/>
        <v>386.59743989300921</v>
      </c>
      <c r="FY21" s="90"/>
      <c r="FZ21" s="90">
        <f t="shared" si="125"/>
        <v>8.4539697301218428</v>
      </c>
      <c r="GB21" s="20">
        <v>8.4539697301218428</v>
      </c>
      <c r="GC21" s="20">
        <v>6.1980400416076273</v>
      </c>
      <c r="GD21" s="20">
        <v>4.8883834623028823</v>
      </c>
      <c r="GE21" s="20">
        <v>3.4413114374227107</v>
      </c>
      <c r="GF21" s="20">
        <v>2.159566890399482</v>
      </c>
      <c r="GG21" s="20">
        <v>1.2377685554499924</v>
      </c>
      <c r="GH21" s="20">
        <v>1.0000347437273123</v>
      </c>
      <c r="GI21" s="31"/>
      <c r="GJ21" s="31"/>
      <c r="GK21" s="31"/>
      <c r="HU21" s="21"/>
      <c r="HV21" s="21"/>
      <c r="HW21" s="21"/>
      <c r="HX21" s="21"/>
      <c r="HY21" s="21"/>
      <c r="HZ21" s="21"/>
      <c r="IA21" s="21"/>
      <c r="IC21" s="28"/>
      <c r="ID21" s="11"/>
      <c r="IE21" s="13"/>
      <c r="IF21" s="11"/>
      <c r="IG21" s="13"/>
      <c r="IH21" s="13"/>
      <c r="II21" s="13"/>
      <c r="IJ21" s="28"/>
      <c r="IK21" s="11"/>
      <c r="IL21" s="13"/>
      <c r="IM21" s="22"/>
      <c r="IN21" s="23"/>
      <c r="IO21" s="11"/>
      <c r="IP21" s="23"/>
      <c r="IQ21" s="28"/>
      <c r="IR21" s="20"/>
      <c r="IS21" s="13"/>
      <c r="IT21" s="23"/>
      <c r="IU21" s="23"/>
      <c r="IV21" s="23"/>
      <c r="IW21" s="23"/>
      <c r="IX21" s="28"/>
      <c r="IY21" s="13"/>
      <c r="IZ21" s="25"/>
      <c r="JA21" s="25"/>
      <c r="JB21" s="25"/>
      <c r="JC21" s="25"/>
      <c r="JD21" s="25"/>
      <c r="JE21" s="25"/>
      <c r="JF21" s="25"/>
    </row>
    <row r="22" spans="1:266" s="4" customFormat="1" ht="13.8" x14ac:dyDescent="0.3">
      <c r="M22" s="6"/>
      <c r="N22" s="6"/>
      <c r="O22" s="6"/>
      <c r="P22" s="6"/>
      <c r="Q22" s="6"/>
      <c r="R22" s="6"/>
      <c r="S22" s="7"/>
      <c r="T22" s="6"/>
      <c r="U22" s="5"/>
      <c r="V22" s="5"/>
      <c r="X22" s="118">
        <v>4.5</v>
      </c>
      <c r="Y22" s="118">
        <v>10</v>
      </c>
      <c r="Z22" s="40">
        <v>1.7999999999999999E-2</v>
      </c>
      <c r="AA22" s="40">
        <v>10000000</v>
      </c>
      <c r="AB22" s="40">
        <v>10000000</v>
      </c>
      <c r="AC22" s="98">
        <v>3900000</v>
      </c>
      <c r="AD22" s="42">
        <v>0.33</v>
      </c>
      <c r="AE22" s="42">
        <v>0.33</v>
      </c>
      <c r="AF22" s="41">
        <v>1.7999999999999999E-2</v>
      </c>
      <c r="AG22" s="40">
        <v>10000000</v>
      </c>
      <c r="AH22" s="40">
        <v>10000000</v>
      </c>
      <c r="AI22" s="98">
        <v>3900000</v>
      </c>
      <c r="AJ22" s="42">
        <v>0.33</v>
      </c>
      <c r="AK22" s="42">
        <v>0.33</v>
      </c>
      <c r="AL22" s="42">
        <f>AL11</f>
        <v>1E-4</v>
      </c>
      <c r="AM22" s="40">
        <v>6000</v>
      </c>
      <c r="AN22" s="40">
        <f>AN11</f>
        <v>10000</v>
      </c>
      <c r="AO22" s="40">
        <f>AO11</f>
        <v>10000</v>
      </c>
      <c r="AP22" s="42">
        <v>0.03</v>
      </c>
      <c r="AQ22" s="42">
        <v>0.03</v>
      </c>
      <c r="AR22" s="4">
        <f t="shared" si="87"/>
        <v>1.8099999999999998E-2</v>
      </c>
      <c r="AS22" s="11">
        <f t="shared" si="88"/>
        <v>0.45</v>
      </c>
      <c r="AT22" s="15">
        <f t="shared" si="89"/>
        <v>33.088205588598356</v>
      </c>
      <c r="AU22" s="19">
        <f t="shared" si="90"/>
        <v>9.9681786118061078E-5</v>
      </c>
      <c r="AV22" s="13">
        <f t="shared" si="91"/>
        <v>0.5</v>
      </c>
      <c r="AW22" s="11">
        <f t="shared" si="92"/>
        <v>1</v>
      </c>
      <c r="AX22" s="11">
        <f t="shared" si="93"/>
        <v>0.8911</v>
      </c>
      <c r="AY22" s="11">
        <f t="shared" si="94"/>
        <v>201997.53114128605</v>
      </c>
      <c r="AZ22" s="11">
        <f t="shared" si="95"/>
        <v>1</v>
      </c>
      <c r="BA22" s="11">
        <f t="shared" si="96"/>
        <v>0.34752899999999998</v>
      </c>
      <c r="BB22" s="11">
        <f t="shared" si="97"/>
        <v>1.025058</v>
      </c>
      <c r="BC22" s="11">
        <f t="shared" si="98"/>
        <v>0.99909999999999999</v>
      </c>
      <c r="BD22" s="11">
        <f t="shared" si="99"/>
        <v>0.8911</v>
      </c>
      <c r="BE22" s="11">
        <f t="shared" si="100"/>
        <v>201997.53114128605</v>
      </c>
      <c r="BF22" s="11">
        <f t="shared" si="101"/>
        <v>1</v>
      </c>
      <c r="BG22" s="11">
        <f t="shared" si="102"/>
        <v>0.34752899999999998</v>
      </c>
      <c r="BH22" s="11">
        <f t="shared" si="103"/>
        <v>1.025058</v>
      </c>
      <c r="BI22" s="121">
        <f t="shared" si="104"/>
        <v>0.20250000000000001</v>
      </c>
      <c r="BJ22" s="121">
        <f t="shared" si="0"/>
        <v>5.0625000000000003E-2</v>
      </c>
      <c r="BK22" s="121">
        <f t="shared" si="0"/>
        <v>2.2499999999999999E-2</v>
      </c>
      <c r="BL22" s="121">
        <f t="shared" si="0"/>
        <v>1.2656250000000001E-2</v>
      </c>
      <c r="BM22" s="121">
        <f t="shared" si="0"/>
        <v>8.0999999999999996E-3</v>
      </c>
      <c r="BN22" s="121">
        <f t="shared" si="0"/>
        <v>5.6249999999999998E-3</v>
      </c>
      <c r="BO22" s="121">
        <f t="shared" si="0"/>
        <v>4.1326530612244899E-3</v>
      </c>
      <c r="BP22" s="121">
        <f t="shared" si="0"/>
        <v>3.1640625000000002E-3</v>
      </c>
      <c r="BQ22" s="121">
        <v>1</v>
      </c>
      <c r="BR22" s="121">
        <v>1</v>
      </c>
      <c r="BS22" s="121">
        <v>1</v>
      </c>
      <c r="BT22" s="121">
        <v>1</v>
      </c>
      <c r="BU22" s="121">
        <v>1</v>
      </c>
      <c r="BV22" s="121">
        <v>1</v>
      </c>
      <c r="BW22" s="121">
        <v>1</v>
      </c>
      <c r="BX22" s="121">
        <v>1</v>
      </c>
      <c r="BY22" s="121">
        <f t="shared" si="105"/>
        <v>4.9382716049382713</v>
      </c>
      <c r="BZ22" s="121">
        <f t="shared" si="106"/>
        <v>19.753086419753085</v>
      </c>
      <c r="CA22" s="121">
        <f t="shared" si="107"/>
        <v>44.444444444444443</v>
      </c>
      <c r="CB22" s="121">
        <f t="shared" si="108"/>
        <v>79.012345679012341</v>
      </c>
      <c r="CC22" s="121">
        <f t="shared" si="109"/>
        <v>123.45679012345678</v>
      </c>
      <c r="CD22" s="121">
        <f t="shared" si="110"/>
        <v>177.77777777777777</v>
      </c>
      <c r="CE22" s="121">
        <f t="shared" si="111"/>
        <v>241.97530864197532</v>
      </c>
      <c r="CF22" s="121">
        <f t="shared" si="112"/>
        <v>316.04938271604937</v>
      </c>
      <c r="CG22" s="121">
        <f t="shared" si="113"/>
        <v>0.20250000000000001</v>
      </c>
      <c r="CH22" s="121">
        <f t="shared" si="114"/>
        <v>5.0625000000000003E-2</v>
      </c>
      <c r="CI22" s="121">
        <f t="shared" si="115"/>
        <v>2.2499999999999999E-2</v>
      </c>
      <c r="CJ22" s="121">
        <f t="shared" si="116"/>
        <v>1.2656250000000001E-2</v>
      </c>
      <c r="CK22" s="121">
        <f t="shared" si="117"/>
        <v>8.0999999999999996E-3</v>
      </c>
      <c r="CL22" s="121">
        <f t="shared" si="118"/>
        <v>5.6249999999999998E-3</v>
      </c>
      <c r="CM22" s="121">
        <f t="shared" si="119"/>
        <v>4.1326530612244899E-3</v>
      </c>
      <c r="CN22" s="121">
        <f t="shared" si="120"/>
        <v>3.1640625000000002E-3</v>
      </c>
      <c r="CO22" s="95">
        <f t="shared" si="3"/>
        <v>8.0019931975308634</v>
      </c>
      <c r="CP22" s="95">
        <f t="shared" si="4"/>
        <v>27.965385790123456</v>
      </c>
      <c r="CQ22" s="95">
        <f t="shared" si="5"/>
        <v>61.237706777777774</v>
      </c>
      <c r="CR22" s="95">
        <f t="shared" si="6"/>
        <v>107.81895616049383</v>
      </c>
      <c r="CS22" s="95">
        <f t="shared" si="7"/>
        <v>167.70913393827161</v>
      </c>
      <c r="CT22" s="95">
        <f t="shared" si="8"/>
        <v>240.9082401111111</v>
      </c>
      <c r="CU22" s="95">
        <f t="shared" si="9"/>
        <v>327.41627467901236</v>
      </c>
      <c r="CV22" s="95">
        <f t="shared" si="10"/>
        <v>427.23323764197528</v>
      </c>
      <c r="CW22" s="95">
        <f t="shared" si="11"/>
        <v>8.0019931975308634</v>
      </c>
      <c r="CX22" s="95">
        <f t="shared" si="12"/>
        <v>27.965385790123456</v>
      </c>
      <c r="CY22" s="95">
        <f t="shared" si="13"/>
        <v>61.237706777777774</v>
      </c>
      <c r="CZ22" s="95">
        <f t="shared" si="14"/>
        <v>107.81895616049383</v>
      </c>
      <c r="DA22" s="95">
        <f t="shared" si="15"/>
        <v>167.70913393827161</v>
      </c>
      <c r="DB22" s="95">
        <f t="shared" si="16"/>
        <v>240.9082401111111</v>
      </c>
      <c r="DC22" s="95">
        <f t="shared" si="17"/>
        <v>327.41627467901236</v>
      </c>
      <c r="DD22" s="95">
        <f t="shared" si="18"/>
        <v>427.23323764197528</v>
      </c>
      <c r="DE22" s="13">
        <f t="shared" si="121"/>
        <v>7.1908876049382719</v>
      </c>
      <c r="DF22" s="13">
        <f t="shared" si="122"/>
        <v>21.853827419753085</v>
      </c>
      <c r="DG22" s="13">
        <f t="shared" si="123"/>
        <v>46.517060444444439</v>
      </c>
      <c r="DH22" s="13">
        <f t="shared" si="124"/>
        <v>81.075117929012336</v>
      </c>
      <c r="DI22" s="13">
        <f t="shared" si="19"/>
        <v>125.51500612345679</v>
      </c>
      <c r="DJ22" s="13">
        <f t="shared" si="20"/>
        <v>179.83351877777778</v>
      </c>
      <c r="DK22" s="13">
        <f t="shared" si="21"/>
        <v>244.02955729503654</v>
      </c>
      <c r="DL22" s="13">
        <f t="shared" si="22"/>
        <v>318.10266277854936</v>
      </c>
      <c r="DM22" s="95">
        <f t="shared" si="23"/>
        <v>7.1908876049382719</v>
      </c>
      <c r="DN22" s="95">
        <f t="shared" si="24"/>
        <v>21.853827419753085</v>
      </c>
      <c r="DO22" s="95">
        <f t="shared" si="25"/>
        <v>46.517060444444439</v>
      </c>
      <c r="DP22" s="95">
        <f t="shared" si="26"/>
        <v>81.075117929012336</v>
      </c>
      <c r="DQ22" s="95">
        <f t="shared" si="27"/>
        <v>125.51500612345679</v>
      </c>
      <c r="DR22" s="95">
        <f t="shared" si="28"/>
        <v>179.83351877777778</v>
      </c>
      <c r="DS22" s="95">
        <f t="shared" si="29"/>
        <v>244.02955729503654</v>
      </c>
      <c r="DT22" s="95">
        <f t="shared" si="30"/>
        <v>318.10266277854936</v>
      </c>
      <c r="DU22" s="95">
        <f t="shared" si="31"/>
        <v>2.4482980750925929</v>
      </c>
      <c r="DV22" s="95">
        <f t="shared" si="32"/>
        <v>7.5440948859953689</v>
      </c>
      <c r="DW22" s="95">
        <f t="shared" si="33"/>
        <v>16.115283595833329</v>
      </c>
      <c r="DX22" s="95">
        <f t="shared" si="34"/>
        <v>28.125210755387727</v>
      </c>
      <c r="DY22" s="95">
        <f t="shared" si="35"/>
        <v>43.56936065971481</v>
      </c>
      <c r="DZ22" s="95">
        <f t="shared" si="36"/>
        <v>62.446619043958329</v>
      </c>
      <c r="EA22" s="95">
        <f t="shared" si="37"/>
        <v>84.75660411382276</v>
      </c>
      <c r="EB22" s="95">
        <f t="shared" si="38"/>
        <v>110.49915638940247</v>
      </c>
      <c r="EC22" s="95">
        <f t="shared" si="39"/>
        <v>2.4482980750925929</v>
      </c>
      <c r="ED22" s="95">
        <f t="shared" si="40"/>
        <v>7.5440948859953689</v>
      </c>
      <c r="EE22" s="95">
        <f t="shared" si="41"/>
        <v>16.115283595833329</v>
      </c>
      <c r="EF22" s="95">
        <f t="shared" si="42"/>
        <v>28.125210755387727</v>
      </c>
      <c r="EG22" s="95">
        <f t="shared" si="43"/>
        <v>43.56936065971481</v>
      </c>
      <c r="EH22" s="95">
        <f t="shared" si="44"/>
        <v>62.446619043958329</v>
      </c>
      <c r="EI22" s="95">
        <f t="shared" si="45"/>
        <v>84.75660411382276</v>
      </c>
      <c r="EJ22" s="95">
        <f t="shared" si="46"/>
        <v>110.49915638940247</v>
      </c>
      <c r="EK22" s="95">
        <f t="shared" si="47"/>
        <v>2.4482980750925929</v>
      </c>
      <c r="EL22" s="95">
        <f t="shared" si="48"/>
        <v>7.5440948859953689</v>
      </c>
      <c r="EM22" s="95">
        <f t="shared" si="49"/>
        <v>16.115283595833329</v>
      </c>
      <c r="EN22" s="95">
        <f t="shared" si="50"/>
        <v>28.125210755387727</v>
      </c>
      <c r="EO22" s="95">
        <f t="shared" si="51"/>
        <v>43.56936065971481</v>
      </c>
      <c r="EP22" s="95">
        <f t="shared" si="52"/>
        <v>62.446619043958329</v>
      </c>
      <c r="EQ22" s="95">
        <f t="shared" si="53"/>
        <v>84.75660411382276</v>
      </c>
      <c r="ER22" s="95">
        <f t="shared" si="54"/>
        <v>110.49915638940247</v>
      </c>
      <c r="ES22" s="95">
        <f t="shared" si="55"/>
        <v>1</v>
      </c>
      <c r="ET22" s="95">
        <f t="shared" si="56"/>
        <v>1</v>
      </c>
      <c r="EU22" s="95">
        <f t="shared" si="57"/>
        <v>1</v>
      </c>
      <c r="EV22" s="95">
        <f t="shared" si="58"/>
        <v>1</v>
      </c>
      <c r="EW22" s="95">
        <f t="shared" si="59"/>
        <v>1</v>
      </c>
      <c r="EX22" s="95">
        <f t="shared" si="60"/>
        <v>1</v>
      </c>
      <c r="EY22" s="95">
        <f t="shared" si="61"/>
        <v>1</v>
      </c>
      <c r="EZ22" s="95">
        <f t="shared" si="62"/>
        <v>1</v>
      </c>
      <c r="FA22" s="95">
        <f t="shared" si="63"/>
        <v>1</v>
      </c>
      <c r="FB22" s="95">
        <f t="shared" si="64"/>
        <v>1</v>
      </c>
      <c r="FC22" s="95">
        <f t="shared" si="65"/>
        <v>1</v>
      </c>
      <c r="FD22" s="95">
        <f t="shared" si="66"/>
        <v>1</v>
      </c>
      <c r="FE22" s="95">
        <f t="shared" si="67"/>
        <v>1</v>
      </c>
      <c r="FF22" s="95">
        <f t="shared" si="68"/>
        <v>1</v>
      </c>
      <c r="FG22" s="95">
        <f t="shared" si="69"/>
        <v>1</v>
      </c>
      <c r="FH22" s="95">
        <f t="shared" si="70"/>
        <v>1</v>
      </c>
      <c r="FI22" s="95">
        <f t="shared" si="71"/>
        <v>1</v>
      </c>
      <c r="FJ22" s="95">
        <f t="shared" si="72"/>
        <v>1</v>
      </c>
      <c r="FK22" s="95">
        <f t="shared" si="73"/>
        <v>1</v>
      </c>
      <c r="FL22" s="95">
        <f t="shared" si="74"/>
        <v>1</v>
      </c>
      <c r="FM22" s="95">
        <f t="shared" si="75"/>
        <v>1</v>
      </c>
      <c r="FN22" s="95">
        <f t="shared" si="76"/>
        <v>1</v>
      </c>
      <c r="FO22" s="95">
        <f t="shared" si="77"/>
        <v>1</v>
      </c>
      <c r="FP22" s="95">
        <f t="shared" si="78"/>
        <v>1</v>
      </c>
      <c r="FQ22" s="115">
        <f t="shared" si="79"/>
        <v>7.1866035653538916</v>
      </c>
      <c r="FR22" s="115">
        <f t="shared" si="80"/>
        <v>21.808607095097148</v>
      </c>
      <c r="FS22" s="115">
        <f t="shared" si="81"/>
        <v>46.30706139815603</v>
      </c>
      <c r="FT22" s="115">
        <f t="shared" si="82"/>
        <v>80.43319944163801</v>
      </c>
      <c r="FU22" s="115">
        <f t="shared" si="83"/>
        <v>123.97632474055412</v>
      </c>
      <c r="FV22" s="115">
        <f t="shared" si="84"/>
        <v>176.68396518852586</v>
      </c>
      <c r="FW22" s="115">
        <f t="shared" si="85"/>
        <v>238.25770515043763</v>
      </c>
      <c r="FX22" s="115">
        <f t="shared" si="86"/>
        <v>308.35581616226267</v>
      </c>
      <c r="FY22" s="90"/>
      <c r="FZ22" s="90">
        <f t="shared" si="125"/>
        <v>7.1866035653538916</v>
      </c>
      <c r="GB22" s="20">
        <v>7.1866035653538916</v>
      </c>
      <c r="GC22" s="20">
        <v>5.5346514489683001</v>
      </c>
      <c r="GD22" s="20">
        <v>4.4968584972625791</v>
      </c>
      <c r="GE22" s="20">
        <v>3.2748479092912062</v>
      </c>
      <c r="GF22" s="20">
        <v>2.1198505369452048</v>
      </c>
      <c r="GG22" s="20">
        <v>1.238763581436426</v>
      </c>
      <c r="GH22" s="20">
        <v>1.0000600206380599</v>
      </c>
      <c r="GI22" s="31"/>
      <c r="GJ22" s="31"/>
      <c r="GK22" s="31"/>
      <c r="HU22" s="21"/>
      <c r="HV22" s="21"/>
      <c r="HW22" s="21"/>
      <c r="HX22" s="21"/>
      <c r="HY22" s="21"/>
      <c r="HZ22" s="21"/>
      <c r="IA22" s="21"/>
      <c r="IC22" s="28"/>
      <c r="ID22" s="13"/>
      <c r="IE22" s="13"/>
      <c r="IF22" s="13"/>
      <c r="IG22" s="13"/>
      <c r="IH22" s="13"/>
      <c r="II22" s="13"/>
      <c r="IJ22" s="28"/>
      <c r="IK22" s="20"/>
      <c r="IL22" s="13"/>
      <c r="IM22" s="11"/>
      <c r="IN22" s="23"/>
      <c r="IO22" s="13"/>
      <c r="IP22" s="23"/>
      <c r="IQ22" s="28"/>
      <c r="IR22" s="20"/>
      <c r="IS22" s="13"/>
      <c r="IT22" s="20"/>
      <c r="IU22" s="23"/>
      <c r="IV22" s="20"/>
      <c r="IW22" s="23"/>
      <c r="IY22" s="13"/>
      <c r="IZ22" s="25"/>
      <c r="JA22" s="25"/>
      <c r="JB22" s="25"/>
      <c r="JC22" s="25"/>
      <c r="JD22" s="25"/>
      <c r="JE22" s="25"/>
      <c r="JF22" s="25"/>
    </row>
    <row r="23" spans="1:266" s="4" customFormat="1" ht="13.8" x14ac:dyDescent="0.3">
      <c r="M23" s="6"/>
      <c r="N23" s="6"/>
      <c r="O23" s="6"/>
      <c r="P23" s="6"/>
      <c r="Q23" s="6"/>
      <c r="R23" s="6"/>
      <c r="S23" s="7"/>
      <c r="T23" s="6"/>
      <c r="U23" s="5"/>
      <c r="V23" s="5"/>
      <c r="X23" s="118">
        <v>5</v>
      </c>
      <c r="Y23" s="118">
        <v>10</v>
      </c>
      <c r="Z23" s="40">
        <v>1.7999999999999999E-2</v>
      </c>
      <c r="AA23" s="40">
        <v>10000000</v>
      </c>
      <c r="AB23" s="40">
        <v>10000000</v>
      </c>
      <c r="AC23" s="98">
        <v>3900000</v>
      </c>
      <c r="AD23" s="42">
        <v>0.33</v>
      </c>
      <c r="AE23" s="42">
        <v>0.33</v>
      </c>
      <c r="AF23" s="41">
        <v>1.7999999999999999E-2</v>
      </c>
      <c r="AG23" s="40">
        <v>10000000</v>
      </c>
      <c r="AH23" s="40">
        <v>10000000</v>
      </c>
      <c r="AI23" s="98">
        <v>3900000</v>
      </c>
      <c r="AJ23" s="42">
        <v>0.33</v>
      </c>
      <c r="AK23" s="42">
        <v>0.33</v>
      </c>
      <c r="AL23" s="42">
        <f>AL11</f>
        <v>1E-4</v>
      </c>
      <c r="AM23" s="40">
        <v>6000</v>
      </c>
      <c r="AN23" s="40">
        <f>AN11</f>
        <v>10000</v>
      </c>
      <c r="AO23" s="40">
        <f>AO11</f>
        <v>10000</v>
      </c>
      <c r="AP23" s="42">
        <v>0.03</v>
      </c>
      <c r="AQ23" s="42">
        <v>0.03</v>
      </c>
      <c r="AR23" s="4">
        <f t="shared" si="87"/>
        <v>1.8099999999999998E-2</v>
      </c>
      <c r="AS23" s="11">
        <f t="shared" si="88"/>
        <v>0.5</v>
      </c>
      <c r="AT23" s="15">
        <f t="shared" si="89"/>
        <v>33.088205588598356</v>
      </c>
      <c r="AU23" s="19">
        <f t="shared" si="90"/>
        <v>9.9681786118061078E-5</v>
      </c>
      <c r="AV23" s="13">
        <f t="shared" si="91"/>
        <v>0.5</v>
      </c>
      <c r="AW23" s="11">
        <f t="shared" si="92"/>
        <v>1</v>
      </c>
      <c r="AX23" s="11">
        <f t="shared" si="93"/>
        <v>0.8911</v>
      </c>
      <c r="AY23" s="11">
        <f t="shared" si="94"/>
        <v>201997.53114128605</v>
      </c>
      <c r="AZ23" s="11">
        <f t="shared" si="95"/>
        <v>1</v>
      </c>
      <c r="BA23" s="11">
        <f t="shared" si="96"/>
        <v>0.34752899999999998</v>
      </c>
      <c r="BB23" s="11">
        <f t="shared" si="97"/>
        <v>1.025058</v>
      </c>
      <c r="BC23" s="11">
        <f t="shared" si="98"/>
        <v>0.99909999999999999</v>
      </c>
      <c r="BD23" s="11">
        <f t="shared" si="99"/>
        <v>0.8911</v>
      </c>
      <c r="BE23" s="11">
        <f t="shared" si="100"/>
        <v>201997.53114128605</v>
      </c>
      <c r="BF23" s="11">
        <f t="shared" si="101"/>
        <v>1</v>
      </c>
      <c r="BG23" s="11">
        <f t="shared" si="102"/>
        <v>0.34752899999999998</v>
      </c>
      <c r="BH23" s="11">
        <f t="shared" si="103"/>
        <v>1.025058</v>
      </c>
      <c r="BI23" s="121">
        <f t="shared" si="104"/>
        <v>0.25</v>
      </c>
      <c r="BJ23" s="121">
        <f t="shared" si="0"/>
        <v>6.25E-2</v>
      </c>
      <c r="BK23" s="121">
        <f t="shared" si="0"/>
        <v>2.7777777777777776E-2</v>
      </c>
      <c r="BL23" s="121">
        <f t="shared" si="0"/>
        <v>1.5625E-2</v>
      </c>
      <c r="BM23" s="121">
        <f t="shared" si="0"/>
        <v>0.01</v>
      </c>
      <c r="BN23" s="121">
        <f t="shared" si="0"/>
        <v>6.9444444444444441E-3</v>
      </c>
      <c r="BO23" s="121">
        <f t="shared" si="0"/>
        <v>5.1020408163265302E-3</v>
      </c>
      <c r="BP23" s="121">
        <f t="shared" si="0"/>
        <v>3.90625E-3</v>
      </c>
      <c r="BQ23" s="121">
        <v>1</v>
      </c>
      <c r="BR23" s="121">
        <v>1</v>
      </c>
      <c r="BS23" s="121">
        <v>1</v>
      </c>
      <c r="BT23" s="121">
        <v>1</v>
      </c>
      <c r="BU23" s="121">
        <v>1</v>
      </c>
      <c r="BV23" s="121">
        <v>1</v>
      </c>
      <c r="BW23" s="121">
        <v>1</v>
      </c>
      <c r="BX23" s="121">
        <v>1</v>
      </c>
      <c r="BY23" s="121">
        <f t="shared" si="105"/>
        <v>4</v>
      </c>
      <c r="BZ23" s="121">
        <f t="shared" si="106"/>
        <v>16</v>
      </c>
      <c r="CA23" s="121">
        <f t="shared" si="107"/>
        <v>36</v>
      </c>
      <c r="CB23" s="121">
        <f t="shared" si="108"/>
        <v>64</v>
      </c>
      <c r="CC23" s="121">
        <f t="shared" si="109"/>
        <v>100</v>
      </c>
      <c r="CD23" s="121">
        <f t="shared" si="110"/>
        <v>144</v>
      </c>
      <c r="CE23" s="121">
        <f t="shared" si="111"/>
        <v>196</v>
      </c>
      <c r="CF23" s="121">
        <f t="shared" si="112"/>
        <v>256</v>
      </c>
      <c r="CG23" s="121">
        <f t="shared" si="113"/>
        <v>0.25</v>
      </c>
      <c r="CH23" s="121">
        <f t="shared" si="114"/>
        <v>6.25E-2</v>
      </c>
      <c r="CI23" s="121">
        <f t="shared" si="115"/>
        <v>2.7777777777777776E-2</v>
      </c>
      <c r="CJ23" s="121">
        <f t="shared" si="116"/>
        <v>1.5625E-2</v>
      </c>
      <c r="CK23" s="121">
        <f t="shared" si="117"/>
        <v>0.01</v>
      </c>
      <c r="CL23" s="121">
        <f t="shared" si="118"/>
        <v>6.9444444444444441E-3</v>
      </c>
      <c r="CM23" s="121">
        <f t="shared" si="119"/>
        <v>5.1020408163265302E-3</v>
      </c>
      <c r="CN23" s="121">
        <f t="shared" si="120"/>
        <v>3.90625E-3</v>
      </c>
      <c r="CO23" s="95">
        <f t="shared" si="3"/>
        <v>6.7376449999999997</v>
      </c>
      <c r="CP23" s="95">
        <f t="shared" si="4"/>
        <v>22.907992999999998</v>
      </c>
      <c r="CQ23" s="95">
        <f t="shared" si="5"/>
        <v>49.858573</v>
      </c>
      <c r="CR23" s="95">
        <f t="shared" si="6"/>
        <v>87.589384999999993</v>
      </c>
      <c r="CS23" s="95">
        <f t="shared" si="7"/>
        <v>136.10042899999999</v>
      </c>
      <c r="CT23" s="95">
        <f t="shared" si="8"/>
        <v>195.391705</v>
      </c>
      <c r="CU23" s="95">
        <f t="shared" si="9"/>
        <v>265.463213</v>
      </c>
      <c r="CV23" s="95">
        <f t="shared" si="10"/>
        <v>346.314953</v>
      </c>
      <c r="CW23" s="95">
        <f t="shared" si="11"/>
        <v>6.7376449999999997</v>
      </c>
      <c r="CX23" s="95">
        <f t="shared" si="12"/>
        <v>22.907992999999998</v>
      </c>
      <c r="CY23" s="95">
        <f t="shared" si="13"/>
        <v>49.858573</v>
      </c>
      <c r="CZ23" s="95">
        <f t="shared" si="14"/>
        <v>87.589384999999993</v>
      </c>
      <c r="DA23" s="95">
        <f t="shared" si="15"/>
        <v>136.10042899999999</v>
      </c>
      <c r="DB23" s="95">
        <f t="shared" si="16"/>
        <v>195.391705</v>
      </c>
      <c r="DC23" s="95">
        <f t="shared" si="17"/>
        <v>265.463213</v>
      </c>
      <c r="DD23" s="95">
        <f t="shared" si="18"/>
        <v>346.314953</v>
      </c>
      <c r="DE23" s="13">
        <f t="shared" si="121"/>
        <v>6.300116</v>
      </c>
      <c r="DF23" s="13">
        <f t="shared" si="122"/>
        <v>18.112615999999999</v>
      </c>
      <c r="DG23" s="13">
        <f t="shared" si="123"/>
        <v>38.077893777777774</v>
      </c>
      <c r="DH23" s="13">
        <f t="shared" si="124"/>
        <v>66.065741000000003</v>
      </c>
      <c r="DI23" s="13">
        <f t="shared" si="19"/>
        <v>102.06011599999999</v>
      </c>
      <c r="DJ23" s="13">
        <f t="shared" si="20"/>
        <v>146.05706044444443</v>
      </c>
      <c r="DK23" s="13">
        <f t="shared" si="21"/>
        <v>198.05521804081633</v>
      </c>
      <c r="DL23" s="13">
        <f t="shared" si="22"/>
        <v>258.05402225</v>
      </c>
      <c r="DM23" s="95">
        <f t="shared" si="23"/>
        <v>6.300116</v>
      </c>
      <c r="DN23" s="95">
        <f t="shared" si="24"/>
        <v>18.112615999999999</v>
      </c>
      <c r="DO23" s="95">
        <f t="shared" si="25"/>
        <v>38.077893777777774</v>
      </c>
      <c r="DP23" s="95">
        <f t="shared" si="26"/>
        <v>66.065741000000003</v>
      </c>
      <c r="DQ23" s="95">
        <f t="shared" si="27"/>
        <v>102.06011599999999</v>
      </c>
      <c r="DR23" s="95">
        <f t="shared" si="28"/>
        <v>146.05706044444443</v>
      </c>
      <c r="DS23" s="95">
        <f t="shared" si="29"/>
        <v>198.05521804081633</v>
      </c>
      <c r="DT23" s="95">
        <f t="shared" si="30"/>
        <v>258.05402225</v>
      </c>
      <c r="DU23" s="95">
        <f t="shared" si="31"/>
        <v>2.1387291099999999</v>
      </c>
      <c r="DV23" s="95">
        <f t="shared" si="32"/>
        <v>6.2439154224999989</v>
      </c>
      <c r="DW23" s="95">
        <f t="shared" si="33"/>
        <v>13.182428443333333</v>
      </c>
      <c r="DX23" s="95">
        <f t="shared" si="34"/>
        <v>22.909017000624999</v>
      </c>
      <c r="DY23" s="95">
        <f t="shared" si="35"/>
        <v>35.418106149999993</v>
      </c>
      <c r="DZ23" s="95">
        <f t="shared" si="36"/>
        <v>50.708320255833321</v>
      </c>
      <c r="EA23" s="95">
        <f t="shared" si="37"/>
        <v>68.77918796714286</v>
      </c>
      <c r="EB23" s="95">
        <f t="shared" si="38"/>
        <v>89.630512395156245</v>
      </c>
      <c r="EC23" s="95">
        <f t="shared" si="39"/>
        <v>2.1387291099999999</v>
      </c>
      <c r="ED23" s="95">
        <f t="shared" si="40"/>
        <v>6.2439154224999989</v>
      </c>
      <c r="EE23" s="95">
        <f t="shared" si="41"/>
        <v>13.182428443333333</v>
      </c>
      <c r="EF23" s="95">
        <f t="shared" si="42"/>
        <v>22.909017000624999</v>
      </c>
      <c r="EG23" s="95">
        <f t="shared" si="43"/>
        <v>35.418106149999993</v>
      </c>
      <c r="EH23" s="95">
        <f t="shared" si="44"/>
        <v>50.708320255833321</v>
      </c>
      <c r="EI23" s="95">
        <f t="shared" si="45"/>
        <v>68.77918796714286</v>
      </c>
      <c r="EJ23" s="95">
        <f t="shared" si="46"/>
        <v>89.630512395156245</v>
      </c>
      <c r="EK23" s="95">
        <f t="shared" si="47"/>
        <v>2.1387291099999999</v>
      </c>
      <c r="EL23" s="95">
        <f t="shared" si="48"/>
        <v>6.2439154224999989</v>
      </c>
      <c r="EM23" s="95">
        <f t="shared" si="49"/>
        <v>13.182428443333333</v>
      </c>
      <c r="EN23" s="95">
        <f t="shared" si="50"/>
        <v>22.909017000624999</v>
      </c>
      <c r="EO23" s="95">
        <f t="shared" si="51"/>
        <v>35.418106149999993</v>
      </c>
      <c r="EP23" s="95">
        <f t="shared" si="52"/>
        <v>50.708320255833321</v>
      </c>
      <c r="EQ23" s="95">
        <f t="shared" si="53"/>
        <v>68.77918796714286</v>
      </c>
      <c r="ER23" s="95">
        <f t="shared" si="54"/>
        <v>89.630512395156245</v>
      </c>
      <c r="ES23" s="95">
        <f t="shared" si="55"/>
        <v>1</v>
      </c>
      <c r="ET23" s="95">
        <f t="shared" si="56"/>
        <v>1</v>
      </c>
      <c r="EU23" s="95">
        <f t="shared" si="57"/>
        <v>1</v>
      </c>
      <c r="EV23" s="95">
        <f t="shared" si="58"/>
        <v>1</v>
      </c>
      <c r="EW23" s="95">
        <f t="shared" si="59"/>
        <v>1</v>
      </c>
      <c r="EX23" s="95">
        <f t="shared" si="60"/>
        <v>1</v>
      </c>
      <c r="EY23" s="95">
        <f t="shared" si="61"/>
        <v>1</v>
      </c>
      <c r="EZ23" s="95">
        <f t="shared" si="62"/>
        <v>1</v>
      </c>
      <c r="FA23" s="95">
        <f t="shared" si="63"/>
        <v>1</v>
      </c>
      <c r="FB23" s="95">
        <f t="shared" si="64"/>
        <v>1</v>
      </c>
      <c r="FC23" s="95">
        <f t="shared" si="65"/>
        <v>1</v>
      </c>
      <c r="FD23" s="95">
        <f t="shared" si="66"/>
        <v>1</v>
      </c>
      <c r="FE23" s="95">
        <f t="shared" si="67"/>
        <v>1</v>
      </c>
      <c r="FF23" s="95">
        <f t="shared" si="68"/>
        <v>1</v>
      </c>
      <c r="FG23" s="95">
        <f t="shared" si="69"/>
        <v>1</v>
      </c>
      <c r="FH23" s="95">
        <f t="shared" si="70"/>
        <v>1</v>
      </c>
      <c r="FI23" s="95">
        <f t="shared" si="71"/>
        <v>1</v>
      </c>
      <c r="FJ23" s="95">
        <f t="shared" si="72"/>
        <v>1</v>
      </c>
      <c r="FK23" s="95">
        <f t="shared" si="73"/>
        <v>1</v>
      </c>
      <c r="FL23" s="95">
        <f t="shared" si="74"/>
        <v>1</v>
      </c>
      <c r="FM23" s="95">
        <f t="shared" si="75"/>
        <v>1</v>
      </c>
      <c r="FN23" s="95">
        <f t="shared" si="76"/>
        <v>1</v>
      </c>
      <c r="FO23" s="95">
        <f t="shared" si="77"/>
        <v>1</v>
      </c>
      <c r="FP23" s="95">
        <f t="shared" si="78"/>
        <v>1</v>
      </c>
      <c r="FQ23" s="115">
        <f t="shared" si="79"/>
        <v>6.2969522642609457</v>
      </c>
      <c r="FR23" s="115">
        <f t="shared" si="80"/>
        <v>18.081888761772795</v>
      </c>
      <c r="FS23" s="115">
        <f t="shared" si="81"/>
        <v>37.937784188765008</v>
      </c>
      <c r="FT23" s="115">
        <f t="shared" si="82"/>
        <v>65.64011131105984</v>
      </c>
      <c r="FU23" s="115">
        <f t="shared" si="83"/>
        <v>101.04233015881381</v>
      </c>
      <c r="FV23" s="115">
        <f t="shared" si="84"/>
        <v>143.97533825948949</v>
      </c>
      <c r="FW23" s="115">
        <f t="shared" si="85"/>
        <v>194.23989151685021</v>
      </c>
      <c r="FX23" s="115">
        <f t="shared" si="86"/>
        <v>251.6070308681434</v>
      </c>
      <c r="FY23" s="90"/>
      <c r="FZ23" s="90">
        <f t="shared" si="125"/>
        <v>6.2969522642609457</v>
      </c>
      <c r="GB23" s="20">
        <v>6.2969522642609457</v>
      </c>
      <c r="GC23" s="20">
        <v>5.0311742930455239</v>
      </c>
      <c r="GD23" s="20">
        <v>4.1863104005040412</v>
      </c>
      <c r="GE23" s="20">
        <v>3.1377390479753706</v>
      </c>
      <c r="GF23" s="20">
        <v>2.0887622588412107</v>
      </c>
      <c r="GG23" s="20">
        <v>1.2373202756619344</v>
      </c>
      <c r="GH23" s="20">
        <v>1.0000950877527832</v>
      </c>
      <c r="GI23" s="31"/>
      <c r="GJ23" s="31"/>
      <c r="GK23" s="31"/>
      <c r="HU23" s="21"/>
      <c r="HV23" s="21"/>
      <c r="HW23" s="21"/>
      <c r="HX23" s="21"/>
      <c r="HY23" s="21"/>
      <c r="HZ23" s="21"/>
      <c r="IA23" s="21"/>
      <c r="IC23" s="28"/>
      <c r="ID23" s="13"/>
      <c r="IE23" s="13"/>
      <c r="IF23" s="13"/>
      <c r="IG23" s="13"/>
      <c r="IH23" s="13"/>
      <c r="II23" s="13"/>
      <c r="IJ23" s="28"/>
      <c r="IK23" s="20"/>
      <c r="IL23" s="13"/>
      <c r="IM23" s="11"/>
      <c r="IN23" s="23"/>
      <c r="IO23" s="13"/>
      <c r="IP23" s="23"/>
      <c r="IQ23" s="28"/>
      <c r="IR23" s="20"/>
      <c r="IS23" s="13"/>
      <c r="IT23" s="20"/>
      <c r="IU23" s="23"/>
      <c r="IV23" s="20"/>
      <c r="IW23" s="23"/>
      <c r="IY23" s="13"/>
      <c r="IZ23" s="25"/>
      <c r="JA23" s="25"/>
      <c r="JB23" s="25"/>
      <c r="JC23" s="25"/>
      <c r="JD23" s="25"/>
      <c r="JE23" s="25"/>
      <c r="JF23" s="25"/>
    </row>
    <row r="24" spans="1:266" s="4" customFormat="1" ht="13.8" x14ac:dyDescent="0.3">
      <c r="M24" s="6"/>
      <c r="N24" s="6"/>
      <c r="O24" s="6"/>
      <c r="P24" s="6"/>
      <c r="Q24" s="6"/>
      <c r="R24" s="6"/>
      <c r="S24" s="7"/>
      <c r="T24" s="6"/>
      <c r="U24" s="5"/>
      <c r="V24" s="5"/>
      <c r="X24" s="118">
        <v>5.5</v>
      </c>
      <c r="Y24" s="118">
        <v>10</v>
      </c>
      <c r="Z24" s="40">
        <v>1.7999999999999999E-2</v>
      </c>
      <c r="AA24" s="40">
        <v>10000000</v>
      </c>
      <c r="AB24" s="40">
        <v>10000000</v>
      </c>
      <c r="AC24" s="98">
        <v>3900000</v>
      </c>
      <c r="AD24" s="42">
        <v>0.33</v>
      </c>
      <c r="AE24" s="42">
        <v>0.33</v>
      </c>
      <c r="AF24" s="41">
        <v>1.7999999999999999E-2</v>
      </c>
      <c r="AG24" s="40">
        <v>10000000</v>
      </c>
      <c r="AH24" s="40">
        <v>10000000</v>
      </c>
      <c r="AI24" s="98">
        <v>3900000</v>
      </c>
      <c r="AJ24" s="42">
        <v>0.33</v>
      </c>
      <c r="AK24" s="42">
        <v>0.33</v>
      </c>
      <c r="AL24" s="42">
        <f>AL11</f>
        <v>1E-4</v>
      </c>
      <c r="AM24" s="40">
        <v>6000</v>
      </c>
      <c r="AN24" s="40">
        <f>AN11</f>
        <v>10000</v>
      </c>
      <c r="AO24" s="40">
        <f>AO11</f>
        <v>10000</v>
      </c>
      <c r="AP24" s="42">
        <v>0.03</v>
      </c>
      <c r="AQ24" s="42">
        <v>0.03</v>
      </c>
      <c r="AR24" s="4">
        <f t="shared" si="87"/>
        <v>1.8099999999999998E-2</v>
      </c>
      <c r="AS24" s="11">
        <f t="shared" si="88"/>
        <v>0.55000000000000004</v>
      </c>
      <c r="AT24" s="15">
        <f t="shared" si="89"/>
        <v>33.088205588598356</v>
      </c>
      <c r="AU24" s="19">
        <f t="shared" si="90"/>
        <v>9.9681786118061078E-5</v>
      </c>
      <c r="AV24" s="13">
        <f t="shared" si="91"/>
        <v>0.5</v>
      </c>
      <c r="AW24" s="11">
        <f t="shared" si="92"/>
        <v>1</v>
      </c>
      <c r="AX24" s="11">
        <f t="shared" si="93"/>
        <v>0.8911</v>
      </c>
      <c r="AY24" s="11">
        <f t="shared" si="94"/>
        <v>201997.53114128605</v>
      </c>
      <c r="AZ24" s="11">
        <f t="shared" si="95"/>
        <v>1</v>
      </c>
      <c r="BA24" s="11">
        <f t="shared" si="96"/>
        <v>0.34752899999999998</v>
      </c>
      <c r="BB24" s="11">
        <f t="shared" si="97"/>
        <v>1.025058</v>
      </c>
      <c r="BC24" s="11">
        <f t="shared" si="98"/>
        <v>0.99909999999999999</v>
      </c>
      <c r="BD24" s="11">
        <f t="shared" si="99"/>
        <v>0.8911</v>
      </c>
      <c r="BE24" s="11">
        <f t="shared" si="100"/>
        <v>201997.53114128605</v>
      </c>
      <c r="BF24" s="11">
        <f t="shared" si="101"/>
        <v>1</v>
      </c>
      <c r="BG24" s="11">
        <f t="shared" si="102"/>
        <v>0.34752899999999998</v>
      </c>
      <c r="BH24" s="11">
        <f t="shared" si="103"/>
        <v>1.025058</v>
      </c>
      <c r="BI24" s="121">
        <f t="shared" si="104"/>
        <v>0.30249999999999999</v>
      </c>
      <c r="BJ24" s="121">
        <f t="shared" si="0"/>
        <v>7.5624999999999998E-2</v>
      </c>
      <c r="BK24" s="121">
        <f t="shared" si="0"/>
        <v>3.3611111111111112E-2</v>
      </c>
      <c r="BL24" s="121">
        <f t="shared" si="0"/>
        <v>1.8906249999999999E-2</v>
      </c>
      <c r="BM24" s="121">
        <f t="shared" si="0"/>
        <v>1.21E-2</v>
      </c>
      <c r="BN24" s="121">
        <f t="shared" si="0"/>
        <v>8.4027777777777781E-3</v>
      </c>
      <c r="BO24" s="121">
        <f t="shared" si="0"/>
        <v>6.1734693877551023E-3</v>
      </c>
      <c r="BP24" s="121">
        <f t="shared" si="0"/>
        <v>4.7265624999999999E-3</v>
      </c>
      <c r="BQ24" s="121">
        <v>1</v>
      </c>
      <c r="BR24" s="121">
        <v>1</v>
      </c>
      <c r="BS24" s="121">
        <v>1</v>
      </c>
      <c r="BT24" s="121">
        <v>1</v>
      </c>
      <c r="BU24" s="121">
        <v>1</v>
      </c>
      <c r="BV24" s="121">
        <v>1</v>
      </c>
      <c r="BW24" s="121">
        <v>1</v>
      </c>
      <c r="BX24" s="121">
        <v>1</v>
      </c>
      <c r="BY24" s="121">
        <f t="shared" si="105"/>
        <v>3.3057851239669422</v>
      </c>
      <c r="BZ24" s="121">
        <f t="shared" si="106"/>
        <v>13.223140495867769</v>
      </c>
      <c r="CA24" s="121">
        <f t="shared" si="107"/>
        <v>29.75206611570248</v>
      </c>
      <c r="CB24" s="121">
        <f t="shared" si="108"/>
        <v>52.892561983471076</v>
      </c>
      <c r="CC24" s="121">
        <f t="shared" si="109"/>
        <v>82.644628099173559</v>
      </c>
      <c r="CD24" s="121">
        <f t="shared" si="110"/>
        <v>119.00826446280992</v>
      </c>
      <c r="CE24" s="121">
        <f t="shared" si="111"/>
        <v>161.98347107438016</v>
      </c>
      <c r="CF24" s="121">
        <f t="shared" si="112"/>
        <v>211.5702479338843</v>
      </c>
      <c r="CG24" s="121">
        <f t="shared" si="113"/>
        <v>0.30249999999999999</v>
      </c>
      <c r="CH24" s="121">
        <f t="shared" si="114"/>
        <v>7.5624999999999998E-2</v>
      </c>
      <c r="CI24" s="121">
        <f t="shared" si="115"/>
        <v>3.3611111111111112E-2</v>
      </c>
      <c r="CJ24" s="121">
        <f t="shared" si="116"/>
        <v>1.8906249999999999E-2</v>
      </c>
      <c r="CK24" s="121">
        <f t="shared" si="117"/>
        <v>1.21E-2</v>
      </c>
      <c r="CL24" s="121">
        <f t="shared" si="118"/>
        <v>8.4027777777777781E-3</v>
      </c>
      <c r="CM24" s="121">
        <f t="shared" si="119"/>
        <v>6.1734693877551023E-3</v>
      </c>
      <c r="CN24" s="121">
        <f t="shared" si="120"/>
        <v>4.7265624999999999E-3</v>
      </c>
      <c r="CO24" s="95">
        <f t="shared" si="3"/>
        <v>5.8021703223140495</v>
      </c>
      <c r="CP24" s="95">
        <f t="shared" si="4"/>
        <v>19.166094289256201</v>
      </c>
      <c r="CQ24" s="95">
        <f t="shared" si="5"/>
        <v>41.439300900826446</v>
      </c>
      <c r="CR24" s="95">
        <f t="shared" si="6"/>
        <v>72.62179015702479</v>
      </c>
      <c r="CS24" s="95">
        <f t="shared" si="7"/>
        <v>112.71356205785125</v>
      </c>
      <c r="CT24" s="95">
        <f t="shared" si="8"/>
        <v>161.71461660330579</v>
      </c>
      <c r="CU24" s="95">
        <f t="shared" si="9"/>
        <v>219.62495379338841</v>
      </c>
      <c r="CV24" s="95">
        <f t="shared" si="10"/>
        <v>286.44457362809919</v>
      </c>
      <c r="CW24" s="95">
        <f t="shared" si="11"/>
        <v>5.8021703223140495</v>
      </c>
      <c r="CX24" s="95">
        <f t="shared" si="12"/>
        <v>19.166094289256201</v>
      </c>
      <c r="CY24" s="95">
        <f t="shared" si="13"/>
        <v>41.439300900826446</v>
      </c>
      <c r="CZ24" s="95">
        <f t="shared" si="14"/>
        <v>72.62179015702479</v>
      </c>
      <c r="DA24" s="95">
        <f t="shared" si="15"/>
        <v>112.71356205785125</v>
      </c>
      <c r="DB24" s="95">
        <f t="shared" si="16"/>
        <v>161.71461660330579</v>
      </c>
      <c r="DC24" s="95">
        <f t="shared" si="17"/>
        <v>219.62495379338841</v>
      </c>
      <c r="DD24" s="95">
        <f t="shared" si="18"/>
        <v>286.44457362809919</v>
      </c>
      <c r="DE24" s="13">
        <f t="shared" si="121"/>
        <v>5.6584011239669429</v>
      </c>
      <c r="DF24" s="13">
        <f t="shared" si="122"/>
        <v>15.348881495867769</v>
      </c>
      <c r="DG24" s="13">
        <f t="shared" si="123"/>
        <v>31.835793226813593</v>
      </c>
      <c r="DH24" s="13">
        <f t="shared" si="124"/>
        <v>54.961584233471079</v>
      </c>
      <c r="DI24" s="13">
        <f t="shared" si="19"/>
        <v>84.706844099173566</v>
      </c>
      <c r="DJ24" s="13">
        <f t="shared" si="20"/>
        <v>121.0667832405877</v>
      </c>
      <c r="DK24" s="13">
        <f t="shared" si="21"/>
        <v>164.03976054376793</v>
      </c>
      <c r="DL24" s="13">
        <f t="shared" si="22"/>
        <v>213.6250904963843</v>
      </c>
      <c r="DM24" s="95">
        <f t="shared" si="23"/>
        <v>5.6584011239669429</v>
      </c>
      <c r="DN24" s="95">
        <f t="shared" si="24"/>
        <v>15.348881495867769</v>
      </c>
      <c r="DO24" s="95">
        <f t="shared" si="25"/>
        <v>31.835793226813593</v>
      </c>
      <c r="DP24" s="95">
        <f t="shared" si="26"/>
        <v>54.961584233471079</v>
      </c>
      <c r="DQ24" s="95">
        <f t="shared" si="27"/>
        <v>84.706844099173566</v>
      </c>
      <c r="DR24" s="95">
        <f t="shared" si="28"/>
        <v>121.0667832405877</v>
      </c>
      <c r="DS24" s="95">
        <f t="shared" si="29"/>
        <v>164.03976054376793</v>
      </c>
      <c r="DT24" s="95">
        <f t="shared" si="30"/>
        <v>213.6250904963843</v>
      </c>
      <c r="DU24" s="95">
        <f t="shared" si="31"/>
        <v>1.9157145808471077</v>
      </c>
      <c r="DV24" s="95">
        <f t="shared" si="32"/>
        <v>5.2834375340134292</v>
      </c>
      <c r="DW24" s="95">
        <f t="shared" si="33"/>
        <v>11.0131174809573</v>
      </c>
      <c r="DX24" s="95">
        <f t="shared" si="34"/>
        <v>19.050000503709967</v>
      </c>
      <c r="DY24" s="95">
        <f t="shared" si="35"/>
        <v>29.387340919577689</v>
      </c>
      <c r="DZ24" s="95">
        <f t="shared" si="36"/>
        <v>42.0234742094542</v>
      </c>
      <c r="EA24" s="95">
        <f t="shared" si="37"/>
        <v>56.957830038651117</v>
      </c>
      <c r="EB24" s="95">
        <f t="shared" si="38"/>
        <v>74.190170171753948</v>
      </c>
      <c r="EC24" s="95">
        <f t="shared" si="39"/>
        <v>1.9157145808471077</v>
      </c>
      <c r="ED24" s="95">
        <f t="shared" si="40"/>
        <v>5.2834375340134292</v>
      </c>
      <c r="EE24" s="95">
        <f t="shared" si="41"/>
        <v>11.0131174809573</v>
      </c>
      <c r="EF24" s="95">
        <f t="shared" si="42"/>
        <v>19.050000503709967</v>
      </c>
      <c r="EG24" s="95">
        <f t="shared" si="43"/>
        <v>29.387340919577689</v>
      </c>
      <c r="EH24" s="95">
        <f t="shared" si="44"/>
        <v>42.0234742094542</v>
      </c>
      <c r="EI24" s="95">
        <f t="shared" si="45"/>
        <v>56.957830038651117</v>
      </c>
      <c r="EJ24" s="95">
        <f t="shared" si="46"/>
        <v>74.190170171753948</v>
      </c>
      <c r="EK24" s="95">
        <f t="shared" si="47"/>
        <v>1.9157145808471077</v>
      </c>
      <c r="EL24" s="95">
        <f t="shared" si="48"/>
        <v>5.2834375340134292</v>
      </c>
      <c r="EM24" s="95">
        <f t="shared" si="49"/>
        <v>11.0131174809573</v>
      </c>
      <c r="EN24" s="95">
        <f t="shared" si="50"/>
        <v>19.050000503709967</v>
      </c>
      <c r="EO24" s="95">
        <f t="shared" si="51"/>
        <v>29.387340919577689</v>
      </c>
      <c r="EP24" s="95">
        <f t="shared" si="52"/>
        <v>42.0234742094542</v>
      </c>
      <c r="EQ24" s="95">
        <f t="shared" si="53"/>
        <v>56.957830038651117</v>
      </c>
      <c r="ER24" s="95">
        <f t="shared" si="54"/>
        <v>74.190170171753948</v>
      </c>
      <c r="ES24" s="95">
        <f t="shared" si="55"/>
        <v>1</v>
      </c>
      <c r="ET24" s="95">
        <f t="shared" si="56"/>
        <v>1</v>
      </c>
      <c r="EU24" s="95">
        <f t="shared" si="57"/>
        <v>1</v>
      </c>
      <c r="EV24" s="95">
        <f t="shared" si="58"/>
        <v>1</v>
      </c>
      <c r="EW24" s="95">
        <f t="shared" si="59"/>
        <v>1</v>
      </c>
      <c r="EX24" s="95">
        <f t="shared" si="60"/>
        <v>1</v>
      </c>
      <c r="EY24" s="95">
        <f t="shared" si="61"/>
        <v>1</v>
      </c>
      <c r="EZ24" s="95">
        <f t="shared" si="62"/>
        <v>1</v>
      </c>
      <c r="FA24" s="95">
        <f t="shared" si="63"/>
        <v>1</v>
      </c>
      <c r="FB24" s="95">
        <f t="shared" si="64"/>
        <v>1</v>
      </c>
      <c r="FC24" s="95">
        <f t="shared" si="65"/>
        <v>1</v>
      </c>
      <c r="FD24" s="95">
        <f t="shared" si="66"/>
        <v>1</v>
      </c>
      <c r="FE24" s="95">
        <f t="shared" si="67"/>
        <v>1</v>
      </c>
      <c r="FF24" s="95">
        <f t="shared" si="68"/>
        <v>1</v>
      </c>
      <c r="FG24" s="95">
        <f t="shared" si="69"/>
        <v>1</v>
      </c>
      <c r="FH24" s="95">
        <f t="shared" si="70"/>
        <v>1</v>
      </c>
      <c r="FI24" s="95">
        <f t="shared" si="71"/>
        <v>1</v>
      </c>
      <c r="FJ24" s="95">
        <f t="shared" si="72"/>
        <v>1</v>
      </c>
      <c r="FK24" s="95">
        <f t="shared" si="73"/>
        <v>1</v>
      </c>
      <c r="FL24" s="95">
        <f t="shared" si="74"/>
        <v>1</v>
      </c>
      <c r="FM24" s="95">
        <f t="shared" si="75"/>
        <v>1</v>
      </c>
      <c r="FN24" s="95">
        <f t="shared" si="76"/>
        <v>1</v>
      </c>
      <c r="FO24" s="95">
        <f t="shared" si="77"/>
        <v>1</v>
      </c>
      <c r="FP24" s="95">
        <f t="shared" si="78"/>
        <v>1</v>
      </c>
      <c r="FQ24" s="115">
        <f t="shared" si="79"/>
        <v>5.6559517719609316</v>
      </c>
      <c r="FR24" s="115">
        <f t="shared" si="80"/>
        <v>15.327079104703408</v>
      </c>
      <c r="FS24" s="115">
        <f t="shared" si="81"/>
        <v>31.738346762523747</v>
      </c>
      <c r="FT24" s="115">
        <f t="shared" si="82"/>
        <v>54.667632731978522</v>
      </c>
      <c r="FU24" s="115">
        <f t="shared" si="83"/>
        <v>84.00599547191915</v>
      </c>
      <c r="FV24" s="115">
        <f t="shared" si="84"/>
        <v>119.63503281048915</v>
      </c>
      <c r="FW24" s="115">
        <f t="shared" si="85"/>
        <v>161.41649888587582</v>
      </c>
      <c r="FX24" s="115">
        <f t="shared" si="86"/>
        <v>209.19140116552737</v>
      </c>
      <c r="FY24" s="90"/>
      <c r="FZ24" s="90">
        <f t="shared" si="125"/>
        <v>5.6559517719609316</v>
      </c>
      <c r="GB24" s="20">
        <v>5.6559517719609316</v>
      </c>
      <c r="GC24" s="20">
        <v>4.6479606446628932</v>
      </c>
      <c r="GD24" s="20">
        <v>3.94252954436319</v>
      </c>
      <c r="GE24" s="20">
        <v>3.0279765513477117</v>
      </c>
      <c r="GF24" s="20">
        <v>2.0667396569979757</v>
      </c>
      <c r="GG24" s="20">
        <v>1.2361668382992963</v>
      </c>
      <c r="GH24" s="20">
        <v>1.0001421202038565</v>
      </c>
      <c r="GI24" s="31"/>
      <c r="GJ24" s="31"/>
      <c r="GK24" s="31"/>
      <c r="HU24" s="21"/>
      <c r="HV24" s="21"/>
      <c r="HW24" s="21"/>
      <c r="HX24" s="21"/>
      <c r="HY24" s="21"/>
      <c r="HZ24" s="21"/>
      <c r="IA24" s="21"/>
      <c r="IC24" s="28"/>
      <c r="ID24" s="11"/>
      <c r="IE24" s="13"/>
      <c r="IF24" s="11"/>
      <c r="IG24" s="13"/>
      <c r="IH24" s="13"/>
      <c r="II24" s="13"/>
      <c r="IJ24" s="28"/>
      <c r="IK24" s="11"/>
      <c r="IL24" s="13"/>
      <c r="IM24" s="11"/>
      <c r="IN24" s="23"/>
      <c r="IO24" s="11"/>
      <c r="IP24" s="23"/>
      <c r="IQ24" s="28"/>
      <c r="IR24" s="20"/>
      <c r="IS24" s="13"/>
      <c r="IT24" s="23"/>
      <c r="IU24" s="23"/>
      <c r="IV24" s="23"/>
      <c r="IW24" s="23"/>
      <c r="IY24" s="13"/>
      <c r="IZ24" s="25"/>
      <c r="JA24" s="25"/>
      <c r="JB24" s="25"/>
      <c r="JC24" s="25"/>
      <c r="JD24" s="25"/>
      <c r="JE24" s="25"/>
      <c r="JF24" s="25"/>
    </row>
    <row r="25" spans="1:266" s="4" customFormat="1" ht="13.8" x14ac:dyDescent="0.3">
      <c r="M25" s="6"/>
      <c r="N25" s="6"/>
      <c r="O25" s="6"/>
      <c r="P25" s="6"/>
      <c r="Q25" s="6"/>
      <c r="R25" s="6"/>
      <c r="S25" s="7"/>
      <c r="T25" s="6"/>
      <c r="U25" s="5"/>
      <c r="V25" s="5"/>
      <c r="X25" s="118">
        <v>6</v>
      </c>
      <c r="Y25" s="118">
        <v>10</v>
      </c>
      <c r="Z25" s="40">
        <v>1.7999999999999999E-2</v>
      </c>
      <c r="AA25" s="40">
        <v>10000000</v>
      </c>
      <c r="AB25" s="40">
        <v>10000000</v>
      </c>
      <c r="AC25" s="98">
        <v>3900000</v>
      </c>
      <c r="AD25" s="42">
        <v>0.33</v>
      </c>
      <c r="AE25" s="42">
        <v>0.33</v>
      </c>
      <c r="AF25" s="41">
        <v>1.7999999999999999E-2</v>
      </c>
      <c r="AG25" s="40">
        <v>10000000</v>
      </c>
      <c r="AH25" s="40">
        <v>10000000</v>
      </c>
      <c r="AI25" s="98">
        <v>3900000</v>
      </c>
      <c r="AJ25" s="42">
        <v>0.33</v>
      </c>
      <c r="AK25" s="42">
        <v>0.33</v>
      </c>
      <c r="AL25" s="42">
        <f>AL11</f>
        <v>1E-4</v>
      </c>
      <c r="AM25" s="40">
        <v>6000</v>
      </c>
      <c r="AN25" s="40">
        <f>AN11</f>
        <v>10000</v>
      </c>
      <c r="AO25" s="40">
        <f>AO11</f>
        <v>10000</v>
      </c>
      <c r="AP25" s="42">
        <v>0.03</v>
      </c>
      <c r="AQ25" s="42">
        <v>0.03</v>
      </c>
      <c r="AR25" s="4">
        <f t="shared" si="87"/>
        <v>1.8099999999999998E-2</v>
      </c>
      <c r="AS25" s="11">
        <f t="shared" si="88"/>
        <v>0.6</v>
      </c>
      <c r="AT25" s="15">
        <f t="shared" si="89"/>
        <v>33.088205588598356</v>
      </c>
      <c r="AU25" s="19">
        <f t="shared" si="90"/>
        <v>9.9681786118061078E-5</v>
      </c>
      <c r="AV25" s="13">
        <f t="shared" si="91"/>
        <v>0.5</v>
      </c>
      <c r="AW25" s="11">
        <f t="shared" si="92"/>
        <v>1</v>
      </c>
      <c r="AX25" s="11">
        <f t="shared" si="93"/>
        <v>0.8911</v>
      </c>
      <c r="AY25" s="11">
        <f t="shared" si="94"/>
        <v>201997.53114128605</v>
      </c>
      <c r="AZ25" s="11">
        <f t="shared" si="95"/>
        <v>1</v>
      </c>
      <c r="BA25" s="11">
        <f t="shared" si="96"/>
        <v>0.34752899999999998</v>
      </c>
      <c r="BB25" s="11">
        <f t="shared" si="97"/>
        <v>1.025058</v>
      </c>
      <c r="BC25" s="11">
        <f t="shared" si="98"/>
        <v>0.99909999999999999</v>
      </c>
      <c r="BD25" s="11">
        <f t="shared" si="99"/>
        <v>0.8911</v>
      </c>
      <c r="BE25" s="11">
        <f t="shared" si="100"/>
        <v>201997.53114128605</v>
      </c>
      <c r="BF25" s="11">
        <f t="shared" si="101"/>
        <v>1</v>
      </c>
      <c r="BG25" s="11">
        <f t="shared" si="102"/>
        <v>0.34752899999999998</v>
      </c>
      <c r="BH25" s="11">
        <f t="shared" si="103"/>
        <v>1.025058</v>
      </c>
      <c r="BI25" s="121">
        <f t="shared" si="104"/>
        <v>0.36</v>
      </c>
      <c r="BJ25" s="121">
        <f t="shared" si="0"/>
        <v>0.09</v>
      </c>
      <c r="BK25" s="121">
        <f t="shared" si="0"/>
        <v>0.04</v>
      </c>
      <c r="BL25" s="121">
        <f t="shared" si="0"/>
        <v>2.2499999999999999E-2</v>
      </c>
      <c r="BM25" s="121">
        <f t="shared" si="0"/>
        <v>1.44E-2</v>
      </c>
      <c r="BN25" s="121">
        <f t="shared" si="0"/>
        <v>0.01</v>
      </c>
      <c r="BO25" s="121">
        <f t="shared" si="0"/>
        <v>7.3469387755102037E-3</v>
      </c>
      <c r="BP25" s="121">
        <f t="shared" si="0"/>
        <v>5.6249999999999998E-3</v>
      </c>
      <c r="BQ25" s="121">
        <v>1</v>
      </c>
      <c r="BR25" s="121">
        <v>1</v>
      </c>
      <c r="BS25" s="121">
        <v>1</v>
      </c>
      <c r="BT25" s="121">
        <v>1</v>
      </c>
      <c r="BU25" s="121">
        <v>1</v>
      </c>
      <c r="BV25" s="121">
        <v>1</v>
      </c>
      <c r="BW25" s="121">
        <v>1</v>
      </c>
      <c r="BX25" s="121">
        <v>1</v>
      </c>
      <c r="BY25" s="121">
        <f t="shared" si="105"/>
        <v>2.7777777777777777</v>
      </c>
      <c r="BZ25" s="121">
        <f t="shared" si="106"/>
        <v>11.111111111111111</v>
      </c>
      <c r="CA25" s="121">
        <f t="shared" si="107"/>
        <v>25</v>
      </c>
      <c r="CB25" s="121">
        <f t="shared" si="108"/>
        <v>44.444444444444443</v>
      </c>
      <c r="CC25" s="121">
        <f t="shared" si="109"/>
        <v>69.444444444444443</v>
      </c>
      <c r="CD25" s="121">
        <f t="shared" si="110"/>
        <v>100</v>
      </c>
      <c r="CE25" s="121">
        <f t="shared" si="111"/>
        <v>136.11111111111111</v>
      </c>
      <c r="CF25" s="121">
        <f t="shared" si="112"/>
        <v>177.77777777777777</v>
      </c>
      <c r="CG25" s="121">
        <f t="shared" si="113"/>
        <v>0.36</v>
      </c>
      <c r="CH25" s="121">
        <f t="shared" si="114"/>
        <v>0.09</v>
      </c>
      <c r="CI25" s="121">
        <f t="shared" si="115"/>
        <v>0.04</v>
      </c>
      <c r="CJ25" s="121">
        <f t="shared" si="116"/>
        <v>2.2499999999999999E-2</v>
      </c>
      <c r="CK25" s="121">
        <f t="shared" si="117"/>
        <v>1.44E-2</v>
      </c>
      <c r="CL25" s="121">
        <f t="shared" si="118"/>
        <v>0.01</v>
      </c>
      <c r="CM25" s="121">
        <f t="shared" si="119"/>
        <v>7.3469387755102037E-3</v>
      </c>
      <c r="CN25" s="121">
        <f t="shared" si="120"/>
        <v>5.6249999999999998E-3</v>
      </c>
      <c r="CO25" s="95">
        <f t="shared" si="3"/>
        <v>5.090665111111111</v>
      </c>
      <c r="CP25" s="95">
        <f t="shared" si="4"/>
        <v>16.320073444444443</v>
      </c>
      <c r="CQ25" s="95">
        <f t="shared" si="5"/>
        <v>35.035753999999997</v>
      </c>
      <c r="CR25" s="95">
        <f t="shared" si="6"/>
        <v>61.237706777777774</v>
      </c>
      <c r="CS25" s="95">
        <f t="shared" si="7"/>
        <v>94.925931777777777</v>
      </c>
      <c r="CT25" s="95">
        <f t="shared" si="8"/>
        <v>136.10042899999999</v>
      </c>
      <c r="CU25" s="95">
        <f t="shared" si="9"/>
        <v>184.76119844444446</v>
      </c>
      <c r="CV25" s="95">
        <f t="shared" si="10"/>
        <v>240.9082401111111</v>
      </c>
      <c r="CW25" s="95">
        <f t="shared" si="11"/>
        <v>5.090665111111111</v>
      </c>
      <c r="CX25" s="95">
        <f t="shared" si="12"/>
        <v>16.320073444444443</v>
      </c>
      <c r="CY25" s="95">
        <f t="shared" si="13"/>
        <v>35.035753999999997</v>
      </c>
      <c r="CZ25" s="95">
        <f t="shared" si="14"/>
        <v>61.237706777777774</v>
      </c>
      <c r="DA25" s="95">
        <f t="shared" si="15"/>
        <v>94.925931777777777</v>
      </c>
      <c r="DB25" s="95">
        <f t="shared" si="16"/>
        <v>136.10042899999999</v>
      </c>
      <c r="DC25" s="95">
        <f t="shared" si="17"/>
        <v>184.76119844444446</v>
      </c>
      <c r="DD25" s="95">
        <f t="shared" si="18"/>
        <v>240.9082401111111</v>
      </c>
      <c r="DE25" s="13">
        <f t="shared" si="121"/>
        <v>5.1878937777777772</v>
      </c>
      <c r="DF25" s="13">
        <f t="shared" si="122"/>
        <v>13.25122711111111</v>
      </c>
      <c r="DG25" s="13">
        <f t="shared" si="123"/>
        <v>27.090116000000002</v>
      </c>
      <c r="DH25" s="13">
        <f t="shared" si="124"/>
        <v>46.517060444444439</v>
      </c>
      <c r="DI25" s="13">
        <f t="shared" si="19"/>
        <v>71.50896044444444</v>
      </c>
      <c r="DJ25" s="13">
        <f t="shared" si="20"/>
        <v>102.06011599999999</v>
      </c>
      <c r="DK25" s="13">
        <f t="shared" si="21"/>
        <v>138.16857404988662</v>
      </c>
      <c r="DL25" s="13">
        <f t="shared" si="22"/>
        <v>179.83351877777778</v>
      </c>
      <c r="DM25" s="95">
        <f t="shared" si="23"/>
        <v>5.1878937777777772</v>
      </c>
      <c r="DN25" s="95">
        <f t="shared" si="24"/>
        <v>13.25122711111111</v>
      </c>
      <c r="DO25" s="95">
        <f t="shared" si="25"/>
        <v>27.090116000000002</v>
      </c>
      <c r="DP25" s="95">
        <f t="shared" si="26"/>
        <v>46.517060444444439</v>
      </c>
      <c r="DQ25" s="95">
        <f t="shared" si="27"/>
        <v>71.50896044444444</v>
      </c>
      <c r="DR25" s="95">
        <f t="shared" si="28"/>
        <v>102.06011599999999</v>
      </c>
      <c r="DS25" s="95">
        <f t="shared" si="29"/>
        <v>138.16857404988662</v>
      </c>
      <c r="DT25" s="95">
        <f t="shared" si="30"/>
        <v>179.83351877777778</v>
      </c>
      <c r="DU25" s="95">
        <f t="shared" si="31"/>
        <v>1.752199633333333</v>
      </c>
      <c r="DV25" s="95">
        <f t="shared" si="32"/>
        <v>4.554441803333332</v>
      </c>
      <c r="DW25" s="95">
        <f t="shared" si="33"/>
        <v>9.3638570200000011</v>
      </c>
      <c r="DX25" s="95">
        <f t="shared" si="34"/>
        <v>16.115283595833329</v>
      </c>
      <c r="DY25" s="95">
        <f t="shared" si="35"/>
        <v>24.80069361093333</v>
      </c>
      <c r="DZ25" s="95">
        <f t="shared" si="36"/>
        <v>35.418106149999993</v>
      </c>
      <c r="EA25" s="95">
        <f t="shared" si="37"/>
        <v>47.966842467619038</v>
      </c>
      <c r="EB25" s="95">
        <f t="shared" si="38"/>
        <v>62.446619043958329</v>
      </c>
      <c r="EC25" s="95">
        <f t="shared" si="39"/>
        <v>1.752199633333333</v>
      </c>
      <c r="ED25" s="95">
        <f t="shared" si="40"/>
        <v>4.554441803333332</v>
      </c>
      <c r="EE25" s="95">
        <f t="shared" si="41"/>
        <v>9.3638570200000011</v>
      </c>
      <c r="EF25" s="95">
        <f t="shared" si="42"/>
        <v>16.115283595833329</v>
      </c>
      <c r="EG25" s="95">
        <f t="shared" si="43"/>
        <v>24.80069361093333</v>
      </c>
      <c r="EH25" s="95">
        <f t="shared" si="44"/>
        <v>35.418106149999993</v>
      </c>
      <c r="EI25" s="95">
        <f t="shared" si="45"/>
        <v>47.966842467619038</v>
      </c>
      <c r="EJ25" s="95">
        <f t="shared" si="46"/>
        <v>62.446619043958329</v>
      </c>
      <c r="EK25" s="95">
        <f t="shared" si="47"/>
        <v>1.752199633333333</v>
      </c>
      <c r="EL25" s="95">
        <f t="shared" si="48"/>
        <v>4.554441803333332</v>
      </c>
      <c r="EM25" s="95">
        <f t="shared" si="49"/>
        <v>9.3638570200000011</v>
      </c>
      <c r="EN25" s="95">
        <f t="shared" si="50"/>
        <v>16.115283595833329</v>
      </c>
      <c r="EO25" s="95">
        <f t="shared" si="51"/>
        <v>24.80069361093333</v>
      </c>
      <c r="EP25" s="95">
        <f t="shared" si="52"/>
        <v>35.418106149999993</v>
      </c>
      <c r="EQ25" s="95">
        <f t="shared" si="53"/>
        <v>47.966842467619038</v>
      </c>
      <c r="ER25" s="95">
        <f t="shared" si="54"/>
        <v>62.446619043958329</v>
      </c>
      <c r="ES25" s="95">
        <f t="shared" si="55"/>
        <v>1</v>
      </c>
      <c r="ET25" s="95">
        <f t="shared" si="56"/>
        <v>1</v>
      </c>
      <c r="EU25" s="95">
        <f t="shared" si="57"/>
        <v>1</v>
      </c>
      <c r="EV25" s="95">
        <f t="shared" si="58"/>
        <v>1</v>
      </c>
      <c r="EW25" s="95">
        <f t="shared" si="59"/>
        <v>1</v>
      </c>
      <c r="EX25" s="95">
        <f t="shared" si="60"/>
        <v>1</v>
      </c>
      <c r="EY25" s="95">
        <f t="shared" si="61"/>
        <v>1</v>
      </c>
      <c r="EZ25" s="95">
        <f t="shared" si="62"/>
        <v>1</v>
      </c>
      <c r="FA25" s="95">
        <f t="shared" si="63"/>
        <v>1</v>
      </c>
      <c r="FB25" s="95">
        <f t="shared" si="64"/>
        <v>1</v>
      </c>
      <c r="FC25" s="95">
        <f t="shared" si="65"/>
        <v>1</v>
      </c>
      <c r="FD25" s="95">
        <f t="shared" si="66"/>
        <v>1</v>
      </c>
      <c r="FE25" s="95">
        <f t="shared" si="67"/>
        <v>1</v>
      </c>
      <c r="FF25" s="95">
        <f t="shared" si="68"/>
        <v>1</v>
      </c>
      <c r="FG25" s="95">
        <f t="shared" si="69"/>
        <v>1</v>
      </c>
      <c r="FH25" s="95">
        <f t="shared" si="70"/>
        <v>1</v>
      </c>
      <c r="FI25" s="95">
        <f t="shared" si="71"/>
        <v>1</v>
      </c>
      <c r="FJ25" s="95">
        <f t="shared" si="72"/>
        <v>1</v>
      </c>
      <c r="FK25" s="95">
        <f t="shared" si="73"/>
        <v>1</v>
      </c>
      <c r="FL25" s="95">
        <f t="shared" si="74"/>
        <v>1</v>
      </c>
      <c r="FM25" s="95">
        <f t="shared" si="75"/>
        <v>1</v>
      </c>
      <c r="FN25" s="95">
        <f t="shared" si="76"/>
        <v>1</v>
      </c>
      <c r="FO25" s="95">
        <f t="shared" si="77"/>
        <v>1</v>
      </c>
      <c r="FP25" s="95">
        <f t="shared" si="78"/>
        <v>1</v>
      </c>
      <c r="FQ25" s="115">
        <f t="shared" si="79"/>
        <v>5.1859217843338099</v>
      </c>
      <c r="FR25" s="115">
        <f t="shared" si="80"/>
        <v>13.235187649122604</v>
      </c>
      <c r="FS25" s="115">
        <f t="shared" si="81"/>
        <v>27.019956491902512</v>
      </c>
      <c r="FT25" s="115">
        <f t="shared" si="82"/>
        <v>46.30706139815603</v>
      </c>
      <c r="FU25" s="115">
        <f t="shared" si="83"/>
        <v>71.009972596800992</v>
      </c>
      <c r="FV25" s="115">
        <f t="shared" si="84"/>
        <v>101.04233015881381</v>
      </c>
      <c r="FW25" s="115">
        <f t="shared" si="85"/>
        <v>136.30494473425335</v>
      </c>
      <c r="FX25" s="115">
        <f t="shared" si="86"/>
        <v>176.68396518852586</v>
      </c>
      <c r="FY25" s="90"/>
      <c r="FZ25" s="90">
        <f t="shared" si="125"/>
        <v>5.1859217843338099</v>
      </c>
      <c r="GB25" s="20">
        <v>5.1859217843338099</v>
      </c>
      <c r="GC25" s="20">
        <v>4.3563175575861992</v>
      </c>
      <c r="GD25" s="20">
        <v>3.7534706343998079</v>
      </c>
      <c r="GE25" s="20">
        <v>2.9429925014697549</v>
      </c>
      <c r="GF25" s="20">
        <v>2.0538259051071583</v>
      </c>
      <c r="GG25" s="20">
        <v>1.2353953779445428</v>
      </c>
      <c r="GH25" s="20">
        <v>1.0002034730932388</v>
      </c>
      <c r="GI25" s="31"/>
      <c r="GJ25" s="31"/>
      <c r="GK25" s="31"/>
      <c r="HU25" s="21"/>
      <c r="HV25" s="21"/>
      <c r="HW25" s="21"/>
      <c r="HX25" s="21"/>
      <c r="HY25" s="21"/>
      <c r="HZ25" s="21"/>
      <c r="IA25" s="21"/>
      <c r="IC25" s="28"/>
      <c r="ID25" s="11"/>
      <c r="IE25" s="13"/>
      <c r="IF25" s="11"/>
      <c r="IG25" s="13"/>
      <c r="IH25" s="13"/>
      <c r="II25" s="13"/>
      <c r="IJ25" s="28"/>
      <c r="IK25" s="11"/>
      <c r="IL25" s="13"/>
      <c r="IM25" s="22"/>
      <c r="IN25" s="23"/>
      <c r="IO25" s="11"/>
      <c r="IP25" s="23"/>
      <c r="IQ25" s="28"/>
      <c r="IR25" s="20"/>
      <c r="IS25" s="13"/>
      <c r="IT25" s="23"/>
      <c r="IU25" s="23"/>
      <c r="IV25" s="23"/>
      <c r="IW25" s="23"/>
      <c r="IX25" s="28"/>
      <c r="IY25" s="13"/>
      <c r="IZ25" s="25"/>
      <c r="JA25" s="25"/>
      <c r="JB25" s="25"/>
      <c r="JC25" s="25"/>
      <c r="JD25" s="25"/>
      <c r="JE25" s="25"/>
      <c r="JF25" s="25"/>
    </row>
    <row r="26" spans="1:266" s="4" customFormat="1" ht="13.8" x14ac:dyDescent="0.3">
      <c r="M26" s="6"/>
      <c r="N26" s="6"/>
      <c r="O26" s="6"/>
      <c r="P26" s="6"/>
      <c r="Q26" s="6"/>
      <c r="R26" s="6"/>
      <c r="S26" s="7"/>
      <c r="T26" s="6"/>
      <c r="U26" s="5"/>
      <c r="V26" s="5"/>
      <c r="X26" s="118">
        <v>6.5</v>
      </c>
      <c r="Y26" s="118">
        <v>10</v>
      </c>
      <c r="Z26" s="40">
        <v>1.7999999999999999E-2</v>
      </c>
      <c r="AA26" s="40">
        <v>10000000</v>
      </c>
      <c r="AB26" s="40">
        <v>10000000</v>
      </c>
      <c r="AC26" s="98">
        <v>3900000</v>
      </c>
      <c r="AD26" s="42">
        <v>0.33</v>
      </c>
      <c r="AE26" s="42">
        <v>0.33</v>
      </c>
      <c r="AF26" s="41">
        <v>1.7999999999999999E-2</v>
      </c>
      <c r="AG26" s="40">
        <v>10000000</v>
      </c>
      <c r="AH26" s="40">
        <v>10000000</v>
      </c>
      <c r="AI26" s="98">
        <v>3900000</v>
      </c>
      <c r="AJ26" s="42">
        <v>0.33</v>
      </c>
      <c r="AK26" s="42">
        <v>0.33</v>
      </c>
      <c r="AL26" s="42">
        <f>AL11</f>
        <v>1E-4</v>
      </c>
      <c r="AM26" s="40">
        <v>6000</v>
      </c>
      <c r="AN26" s="40">
        <f>AN11</f>
        <v>10000</v>
      </c>
      <c r="AO26" s="40">
        <f>AO11</f>
        <v>10000</v>
      </c>
      <c r="AP26" s="42">
        <v>0.03</v>
      </c>
      <c r="AQ26" s="42">
        <v>0.03</v>
      </c>
      <c r="AR26" s="4">
        <f t="shared" si="87"/>
        <v>1.8099999999999998E-2</v>
      </c>
      <c r="AS26" s="11">
        <f t="shared" si="88"/>
        <v>0.65</v>
      </c>
      <c r="AT26" s="15">
        <f t="shared" si="89"/>
        <v>33.088205588598356</v>
      </c>
      <c r="AU26" s="19">
        <f t="shared" si="90"/>
        <v>9.9681786118061078E-5</v>
      </c>
      <c r="AV26" s="13">
        <f t="shared" si="91"/>
        <v>0.5</v>
      </c>
      <c r="AW26" s="11">
        <f t="shared" si="92"/>
        <v>1</v>
      </c>
      <c r="AX26" s="11">
        <f t="shared" si="93"/>
        <v>0.8911</v>
      </c>
      <c r="AY26" s="11">
        <f t="shared" si="94"/>
        <v>201997.53114128605</v>
      </c>
      <c r="AZ26" s="11">
        <f t="shared" si="95"/>
        <v>1</v>
      </c>
      <c r="BA26" s="11">
        <f t="shared" si="96"/>
        <v>0.34752899999999998</v>
      </c>
      <c r="BB26" s="11">
        <f t="shared" si="97"/>
        <v>1.025058</v>
      </c>
      <c r="BC26" s="11">
        <f t="shared" si="98"/>
        <v>0.99909999999999999</v>
      </c>
      <c r="BD26" s="11">
        <f t="shared" si="99"/>
        <v>0.8911</v>
      </c>
      <c r="BE26" s="11">
        <f t="shared" si="100"/>
        <v>201997.53114128605</v>
      </c>
      <c r="BF26" s="11">
        <f t="shared" si="101"/>
        <v>1</v>
      </c>
      <c r="BG26" s="11">
        <f t="shared" si="102"/>
        <v>0.34752899999999998</v>
      </c>
      <c r="BH26" s="11">
        <f t="shared" si="103"/>
        <v>1.025058</v>
      </c>
      <c r="BI26" s="121">
        <f t="shared" si="104"/>
        <v>0.42249999999999999</v>
      </c>
      <c r="BJ26" s="121">
        <f t="shared" si="0"/>
        <v>0.105625</v>
      </c>
      <c r="BK26" s="121">
        <f t="shared" si="0"/>
        <v>4.6944444444444441E-2</v>
      </c>
      <c r="BL26" s="121">
        <f t="shared" si="0"/>
        <v>2.6406249999999999E-2</v>
      </c>
      <c r="BM26" s="121">
        <f t="shared" si="0"/>
        <v>1.6899999999999998E-2</v>
      </c>
      <c r="BN26" s="121">
        <f t="shared" si="0"/>
        <v>1.173611111111111E-2</v>
      </c>
      <c r="BO26" s="121">
        <f t="shared" si="0"/>
        <v>8.622448979591836E-3</v>
      </c>
      <c r="BP26" s="121">
        <f t="shared" si="0"/>
        <v>6.6015624999999998E-3</v>
      </c>
      <c r="BQ26" s="121">
        <v>1</v>
      </c>
      <c r="BR26" s="121">
        <v>1</v>
      </c>
      <c r="BS26" s="121">
        <v>1</v>
      </c>
      <c r="BT26" s="121">
        <v>1</v>
      </c>
      <c r="BU26" s="121">
        <v>1</v>
      </c>
      <c r="BV26" s="121">
        <v>1</v>
      </c>
      <c r="BW26" s="121">
        <v>1</v>
      </c>
      <c r="BX26" s="121">
        <v>1</v>
      </c>
      <c r="BY26" s="121">
        <f t="shared" si="105"/>
        <v>2.3668639053254439</v>
      </c>
      <c r="BZ26" s="121">
        <f t="shared" si="106"/>
        <v>9.4674556213017755</v>
      </c>
      <c r="CA26" s="121">
        <f t="shared" si="107"/>
        <v>21.301775147928993</v>
      </c>
      <c r="CB26" s="121">
        <f t="shared" si="108"/>
        <v>37.869822485207102</v>
      </c>
      <c r="CC26" s="121">
        <f t="shared" si="109"/>
        <v>59.171597633136095</v>
      </c>
      <c r="CD26" s="121">
        <f t="shared" si="110"/>
        <v>85.207100591715971</v>
      </c>
      <c r="CE26" s="121">
        <f t="shared" si="111"/>
        <v>115.97633136094674</v>
      </c>
      <c r="CF26" s="121">
        <f t="shared" si="112"/>
        <v>151.47928994082841</v>
      </c>
      <c r="CG26" s="121">
        <f t="shared" si="113"/>
        <v>0.42249999999999999</v>
      </c>
      <c r="CH26" s="121">
        <f t="shared" si="114"/>
        <v>0.105625</v>
      </c>
      <c r="CI26" s="121">
        <f t="shared" si="115"/>
        <v>4.6944444444444441E-2</v>
      </c>
      <c r="CJ26" s="121">
        <f t="shared" si="116"/>
        <v>2.6406249999999999E-2</v>
      </c>
      <c r="CK26" s="121">
        <f t="shared" si="117"/>
        <v>1.6899999999999998E-2</v>
      </c>
      <c r="CL26" s="121">
        <f t="shared" si="118"/>
        <v>1.173611111111111E-2</v>
      </c>
      <c r="CM26" s="121">
        <f t="shared" si="119"/>
        <v>8.622448979591836E-3</v>
      </c>
      <c r="CN26" s="121">
        <f t="shared" si="120"/>
        <v>6.6015624999999998E-3</v>
      </c>
      <c r="CO26" s="95">
        <f t="shared" si="3"/>
        <v>4.5369467514792898</v>
      </c>
      <c r="CP26" s="95">
        <f t="shared" si="4"/>
        <v>14.10520000591716</v>
      </c>
      <c r="CQ26" s="95">
        <f t="shared" si="5"/>
        <v>30.052288763313609</v>
      </c>
      <c r="CR26" s="95">
        <f t="shared" si="6"/>
        <v>52.378213023668643</v>
      </c>
      <c r="CS26" s="95">
        <f t="shared" si="7"/>
        <v>81.082972786982253</v>
      </c>
      <c r="CT26" s="95">
        <f t="shared" si="8"/>
        <v>116.16656805325444</v>
      </c>
      <c r="CU26" s="95">
        <f t="shared" si="9"/>
        <v>157.62899882248522</v>
      </c>
      <c r="CV26" s="95">
        <f t="shared" si="10"/>
        <v>205.47026509467457</v>
      </c>
      <c r="CW26" s="95">
        <f t="shared" si="11"/>
        <v>4.5369467514792898</v>
      </c>
      <c r="CX26" s="95">
        <f t="shared" si="12"/>
        <v>14.10520000591716</v>
      </c>
      <c r="CY26" s="95">
        <f t="shared" si="13"/>
        <v>30.052288763313609</v>
      </c>
      <c r="CZ26" s="95">
        <f t="shared" si="14"/>
        <v>52.378213023668643</v>
      </c>
      <c r="DA26" s="95">
        <f t="shared" si="15"/>
        <v>81.082972786982253</v>
      </c>
      <c r="DB26" s="95">
        <f t="shared" si="16"/>
        <v>116.16656805325444</v>
      </c>
      <c r="DC26" s="95">
        <f t="shared" si="17"/>
        <v>157.62899882248522</v>
      </c>
      <c r="DD26" s="95">
        <f t="shared" si="18"/>
        <v>205.47026509467457</v>
      </c>
      <c r="DE26" s="13">
        <f t="shared" si="121"/>
        <v>4.8394799053254438</v>
      </c>
      <c r="DF26" s="13">
        <f t="shared" si="122"/>
        <v>11.623196621301776</v>
      </c>
      <c r="DG26" s="13">
        <f t="shared" si="123"/>
        <v>23.398835592373437</v>
      </c>
      <c r="DH26" s="13">
        <f t="shared" si="124"/>
        <v>39.946344735207106</v>
      </c>
      <c r="DI26" s="13">
        <f t="shared" si="19"/>
        <v>61.238613633136097</v>
      </c>
      <c r="DJ26" s="13">
        <f t="shared" si="20"/>
        <v>87.268952702827079</v>
      </c>
      <c r="DK26" s="13">
        <f t="shared" si="21"/>
        <v>118.03506980992634</v>
      </c>
      <c r="DL26" s="13">
        <f t="shared" si="22"/>
        <v>153.53600750332842</v>
      </c>
      <c r="DM26" s="95">
        <f t="shared" si="23"/>
        <v>4.8394799053254438</v>
      </c>
      <c r="DN26" s="95">
        <f t="shared" si="24"/>
        <v>11.623196621301776</v>
      </c>
      <c r="DO26" s="95">
        <f t="shared" si="25"/>
        <v>23.398835592373437</v>
      </c>
      <c r="DP26" s="95">
        <f t="shared" si="26"/>
        <v>39.946344735207106</v>
      </c>
      <c r="DQ26" s="95">
        <f t="shared" si="27"/>
        <v>61.238613633136097</v>
      </c>
      <c r="DR26" s="95">
        <f t="shared" si="28"/>
        <v>87.268952702827079</v>
      </c>
      <c r="DS26" s="95">
        <f t="shared" si="29"/>
        <v>118.03506980992634</v>
      </c>
      <c r="DT26" s="95">
        <f t="shared" si="30"/>
        <v>153.53600750332842</v>
      </c>
      <c r="DU26" s="95">
        <f t="shared" si="31"/>
        <v>1.6311157086538459</v>
      </c>
      <c r="DV26" s="95">
        <f t="shared" si="32"/>
        <v>3.9886539952403846</v>
      </c>
      <c r="DW26" s="95">
        <f t="shared" si="33"/>
        <v>8.0810300312179493</v>
      </c>
      <c r="DX26" s="95">
        <f t="shared" si="34"/>
        <v>13.831769336117789</v>
      </c>
      <c r="DY26" s="95">
        <f t="shared" si="35"/>
        <v>21.231450253946154</v>
      </c>
      <c r="DZ26" s="95">
        <f t="shared" si="36"/>
        <v>30.277747960496789</v>
      </c>
      <c r="EA26" s="95">
        <f t="shared" si="37"/>
        <v>40.969865872609887</v>
      </c>
      <c r="EB26" s="95">
        <f t="shared" si="38"/>
        <v>53.307471248260221</v>
      </c>
      <c r="EC26" s="95">
        <f t="shared" si="39"/>
        <v>1.6311157086538459</v>
      </c>
      <c r="ED26" s="95">
        <f t="shared" si="40"/>
        <v>3.9886539952403846</v>
      </c>
      <c r="EE26" s="95">
        <f t="shared" si="41"/>
        <v>8.0810300312179493</v>
      </c>
      <c r="EF26" s="95">
        <f t="shared" si="42"/>
        <v>13.831769336117789</v>
      </c>
      <c r="EG26" s="95">
        <f t="shared" si="43"/>
        <v>21.231450253946154</v>
      </c>
      <c r="EH26" s="95">
        <f t="shared" si="44"/>
        <v>30.277747960496789</v>
      </c>
      <c r="EI26" s="95">
        <f t="shared" si="45"/>
        <v>40.969865872609887</v>
      </c>
      <c r="EJ26" s="95">
        <f t="shared" si="46"/>
        <v>53.307471248260221</v>
      </c>
      <c r="EK26" s="95">
        <f t="shared" si="47"/>
        <v>1.6311157086538459</v>
      </c>
      <c r="EL26" s="95">
        <f t="shared" si="48"/>
        <v>3.9886539952403846</v>
      </c>
      <c r="EM26" s="95">
        <f t="shared" si="49"/>
        <v>8.0810300312179493</v>
      </c>
      <c r="EN26" s="95">
        <f t="shared" si="50"/>
        <v>13.831769336117789</v>
      </c>
      <c r="EO26" s="95">
        <f t="shared" si="51"/>
        <v>21.231450253946154</v>
      </c>
      <c r="EP26" s="95">
        <f t="shared" si="52"/>
        <v>30.277747960496789</v>
      </c>
      <c r="EQ26" s="95">
        <f t="shared" si="53"/>
        <v>40.969865872609887</v>
      </c>
      <c r="ER26" s="95">
        <f t="shared" si="54"/>
        <v>53.307471248260221</v>
      </c>
      <c r="ES26" s="95">
        <f t="shared" si="55"/>
        <v>1</v>
      </c>
      <c r="ET26" s="95">
        <f t="shared" si="56"/>
        <v>1</v>
      </c>
      <c r="EU26" s="95">
        <f t="shared" si="57"/>
        <v>1</v>
      </c>
      <c r="EV26" s="95">
        <f t="shared" si="58"/>
        <v>1</v>
      </c>
      <c r="EW26" s="95">
        <f t="shared" si="59"/>
        <v>1</v>
      </c>
      <c r="EX26" s="95">
        <f t="shared" si="60"/>
        <v>1</v>
      </c>
      <c r="EY26" s="95">
        <f t="shared" si="61"/>
        <v>1</v>
      </c>
      <c r="EZ26" s="95">
        <f t="shared" si="62"/>
        <v>1</v>
      </c>
      <c r="FA26" s="95">
        <f t="shared" si="63"/>
        <v>1</v>
      </c>
      <c r="FB26" s="95">
        <f t="shared" si="64"/>
        <v>1</v>
      </c>
      <c r="FC26" s="95">
        <f t="shared" si="65"/>
        <v>1</v>
      </c>
      <c r="FD26" s="95">
        <f t="shared" si="66"/>
        <v>1</v>
      </c>
      <c r="FE26" s="95">
        <f t="shared" si="67"/>
        <v>1</v>
      </c>
      <c r="FF26" s="95">
        <f t="shared" si="68"/>
        <v>1</v>
      </c>
      <c r="FG26" s="95">
        <f t="shared" si="69"/>
        <v>1</v>
      </c>
      <c r="FH26" s="95">
        <f t="shared" si="70"/>
        <v>1</v>
      </c>
      <c r="FI26" s="95">
        <f t="shared" si="71"/>
        <v>1</v>
      </c>
      <c r="FJ26" s="95">
        <f t="shared" si="72"/>
        <v>1</v>
      </c>
      <c r="FK26" s="95">
        <f t="shared" si="73"/>
        <v>1</v>
      </c>
      <c r="FL26" s="95">
        <f t="shared" si="74"/>
        <v>1</v>
      </c>
      <c r="FM26" s="95">
        <f t="shared" si="75"/>
        <v>1</v>
      </c>
      <c r="FN26" s="95">
        <f t="shared" si="76"/>
        <v>1</v>
      </c>
      <c r="FO26" s="95">
        <f t="shared" si="77"/>
        <v>1</v>
      </c>
      <c r="FP26" s="95">
        <f t="shared" si="78"/>
        <v>1</v>
      </c>
      <c r="FQ26" s="115">
        <f t="shared" si="79"/>
        <v>4.8378392292373205</v>
      </c>
      <c r="FR26" s="115">
        <f t="shared" si="80"/>
        <v>11.611028612334204</v>
      </c>
      <c r="FS26" s="115">
        <f t="shared" si="81"/>
        <v>23.346821166810436</v>
      </c>
      <c r="FT26" s="115">
        <f t="shared" si="82"/>
        <v>39.791970386002475</v>
      </c>
      <c r="FU26" s="115">
        <f t="shared" si="83"/>
        <v>60.87319293250912</v>
      </c>
      <c r="FV26" s="115">
        <f t="shared" si="84"/>
        <v>86.524987131053109</v>
      </c>
      <c r="FW26" s="115">
        <f t="shared" si="85"/>
        <v>116.67401812014286</v>
      </c>
      <c r="FX26" s="115">
        <f t="shared" si="86"/>
        <v>151.23654192502147</v>
      </c>
      <c r="FY26" s="90"/>
      <c r="FZ26" s="90">
        <f t="shared" si="125"/>
        <v>4.8378392292373205</v>
      </c>
      <c r="GB26" s="20">
        <v>4.8378392292373205</v>
      </c>
      <c r="GC26" s="20">
        <v>4.1354412614915379</v>
      </c>
      <c r="GD26" s="20">
        <v>3.6093192363802435</v>
      </c>
      <c r="GE26" s="20">
        <v>2.8801280203296638</v>
      </c>
      <c r="GF26" s="20">
        <v>2.0498140859003975</v>
      </c>
      <c r="GG26" s="20">
        <v>1.235092913344342</v>
      </c>
      <c r="GH26" s="20">
        <v>1.0002816681832911</v>
      </c>
      <c r="GI26" s="31"/>
      <c r="GJ26" s="31"/>
      <c r="GK26" s="31"/>
      <c r="HU26" s="21"/>
      <c r="HV26" s="21"/>
      <c r="HW26" s="21"/>
      <c r="HX26" s="21"/>
      <c r="HY26" s="21"/>
      <c r="HZ26" s="21"/>
      <c r="IA26" s="21"/>
      <c r="IC26" s="28"/>
      <c r="ID26" s="13"/>
      <c r="IE26" s="13"/>
      <c r="IF26" s="13"/>
      <c r="IG26" s="13"/>
      <c r="IH26" s="13"/>
      <c r="II26" s="13"/>
      <c r="IJ26" s="28"/>
      <c r="IK26" s="20"/>
      <c r="IL26" s="13"/>
      <c r="IM26" s="11"/>
      <c r="IN26" s="23"/>
      <c r="IO26" s="13"/>
      <c r="IP26" s="23"/>
      <c r="IQ26" s="28"/>
      <c r="IR26" s="20"/>
      <c r="IS26" s="13"/>
      <c r="IT26" s="20"/>
      <c r="IU26" s="23"/>
      <c r="IV26" s="20"/>
      <c r="IW26" s="23"/>
      <c r="IY26" s="13"/>
      <c r="IZ26" s="25"/>
      <c r="JA26" s="25"/>
      <c r="JB26" s="25"/>
      <c r="JC26" s="25"/>
      <c r="JD26" s="25"/>
      <c r="JE26" s="25"/>
      <c r="JF26" s="25"/>
    </row>
    <row r="27" spans="1:266" s="4" customFormat="1" ht="13.8" x14ac:dyDescent="0.3">
      <c r="M27" s="6"/>
      <c r="N27" s="6"/>
      <c r="O27" s="6"/>
      <c r="P27" s="6"/>
      <c r="Q27" s="6"/>
      <c r="R27" s="6"/>
      <c r="S27" s="7"/>
      <c r="T27" s="6"/>
      <c r="U27" s="5"/>
      <c r="V27" s="5"/>
      <c r="X27" s="118">
        <v>7</v>
      </c>
      <c r="Y27" s="118">
        <v>10</v>
      </c>
      <c r="Z27" s="40">
        <v>1.7999999999999999E-2</v>
      </c>
      <c r="AA27" s="40">
        <v>10000000</v>
      </c>
      <c r="AB27" s="40">
        <v>10000000</v>
      </c>
      <c r="AC27" s="98">
        <v>3900000</v>
      </c>
      <c r="AD27" s="42">
        <v>0.33</v>
      </c>
      <c r="AE27" s="42">
        <v>0.33</v>
      </c>
      <c r="AF27" s="41">
        <v>1.7999999999999999E-2</v>
      </c>
      <c r="AG27" s="40">
        <v>10000000</v>
      </c>
      <c r="AH27" s="40">
        <v>10000000</v>
      </c>
      <c r="AI27" s="98">
        <v>3900000</v>
      </c>
      <c r="AJ27" s="42">
        <v>0.33</v>
      </c>
      <c r="AK27" s="42">
        <v>0.33</v>
      </c>
      <c r="AL27" s="42">
        <f>AL11</f>
        <v>1E-4</v>
      </c>
      <c r="AM27" s="40">
        <v>6000</v>
      </c>
      <c r="AN27" s="40">
        <f>AN11</f>
        <v>10000</v>
      </c>
      <c r="AO27" s="40">
        <f>AO11</f>
        <v>10000</v>
      </c>
      <c r="AP27" s="42">
        <v>0.03</v>
      </c>
      <c r="AQ27" s="42">
        <v>0.03</v>
      </c>
      <c r="AR27" s="4">
        <f t="shared" si="87"/>
        <v>1.8099999999999998E-2</v>
      </c>
      <c r="AS27" s="11">
        <f t="shared" si="88"/>
        <v>0.7</v>
      </c>
      <c r="AT27" s="15">
        <f t="shared" si="89"/>
        <v>33.088205588598356</v>
      </c>
      <c r="AU27" s="19">
        <f t="shared" si="90"/>
        <v>9.9681786118061078E-5</v>
      </c>
      <c r="AV27" s="13">
        <f t="shared" si="91"/>
        <v>0.5</v>
      </c>
      <c r="AW27" s="11">
        <f t="shared" si="92"/>
        <v>1</v>
      </c>
      <c r="AX27" s="11">
        <f t="shared" si="93"/>
        <v>0.8911</v>
      </c>
      <c r="AY27" s="11">
        <f t="shared" si="94"/>
        <v>201997.53114128605</v>
      </c>
      <c r="AZ27" s="11">
        <f t="shared" si="95"/>
        <v>1</v>
      </c>
      <c r="BA27" s="11">
        <f t="shared" si="96"/>
        <v>0.34752899999999998</v>
      </c>
      <c r="BB27" s="11">
        <f t="shared" si="97"/>
        <v>1.025058</v>
      </c>
      <c r="BC27" s="11">
        <f t="shared" si="98"/>
        <v>0.99909999999999999</v>
      </c>
      <c r="BD27" s="11">
        <f t="shared" si="99"/>
        <v>0.8911</v>
      </c>
      <c r="BE27" s="11">
        <f t="shared" si="100"/>
        <v>201997.53114128605</v>
      </c>
      <c r="BF27" s="11">
        <f t="shared" si="101"/>
        <v>1</v>
      </c>
      <c r="BG27" s="11">
        <f t="shared" si="102"/>
        <v>0.34752899999999998</v>
      </c>
      <c r="BH27" s="11">
        <f t="shared" si="103"/>
        <v>1.025058</v>
      </c>
      <c r="BI27" s="121">
        <f t="shared" si="104"/>
        <v>0.49</v>
      </c>
      <c r="BJ27" s="121">
        <f t="shared" si="0"/>
        <v>0.1225</v>
      </c>
      <c r="BK27" s="121">
        <f t="shared" si="0"/>
        <v>5.4444444444444441E-2</v>
      </c>
      <c r="BL27" s="121">
        <f t="shared" si="0"/>
        <v>3.0624999999999999E-2</v>
      </c>
      <c r="BM27" s="121">
        <f t="shared" si="0"/>
        <v>1.9599999999999999E-2</v>
      </c>
      <c r="BN27" s="121">
        <f t="shared" si="0"/>
        <v>1.361111111111111E-2</v>
      </c>
      <c r="BO27" s="121">
        <f t="shared" si="0"/>
        <v>0.01</v>
      </c>
      <c r="BP27" s="121">
        <f t="shared" si="0"/>
        <v>7.6562499999999999E-3</v>
      </c>
      <c r="BQ27" s="121">
        <v>1</v>
      </c>
      <c r="BR27" s="121">
        <v>1</v>
      </c>
      <c r="BS27" s="121">
        <v>1</v>
      </c>
      <c r="BT27" s="121">
        <v>1</v>
      </c>
      <c r="BU27" s="121">
        <v>1</v>
      </c>
      <c r="BV27" s="121">
        <v>1</v>
      </c>
      <c r="BW27" s="121">
        <v>1</v>
      </c>
      <c r="BX27" s="121">
        <v>1</v>
      </c>
      <c r="BY27" s="121">
        <f t="shared" si="105"/>
        <v>2.0408163265306123</v>
      </c>
      <c r="BZ27" s="121">
        <f t="shared" si="106"/>
        <v>8.1632653061224492</v>
      </c>
      <c r="CA27" s="121">
        <f t="shared" si="107"/>
        <v>18.367346938775512</v>
      </c>
      <c r="CB27" s="121">
        <f t="shared" si="108"/>
        <v>32.653061224489797</v>
      </c>
      <c r="CC27" s="121">
        <f t="shared" si="109"/>
        <v>51.020408163265309</v>
      </c>
      <c r="CD27" s="121">
        <f t="shared" si="110"/>
        <v>73.469387755102048</v>
      </c>
      <c r="CE27" s="121">
        <f t="shared" si="111"/>
        <v>100</v>
      </c>
      <c r="CF27" s="121">
        <f t="shared" si="112"/>
        <v>130.61224489795919</v>
      </c>
      <c r="CG27" s="121">
        <f t="shared" si="113"/>
        <v>0.49</v>
      </c>
      <c r="CH27" s="121">
        <f t="shared" si="114"/>
        <v>0.1225</v>
      </c>
      <c r="CI27" s="121">
        <f t="shared" si="115"/>
        <v>5.4444444444444441E-2</v>
      </c>
      <c r="CJ27" s="121">
        <f t="shared" si="116"/>
        <v>3.0624999999999999E-2</v>
      </c>
      <c r="CK27" s="121">
        <f t="shared" si="117"/>
        <v>1.9599999999999999E-2</v>
      </c>
      <c r="CL27" s="121">
        <f t="shared" si="118"/>
        <v>1.361111111111111E-2</v>
      </c>
      <c r="CM27" s="121">
        <f t="shared" si="119"/>
        <v>0.01</v>
      </c>
      <c r="CN27" s="121">
        <f t="shared" si="120"/>
        <v>7.6562499999999999E-3</v>
      </c>
      <c r="CO27" s="95">
        <f t="shared" si="3"/>
        <v>4.0975881836734693</v>
      </c>
      <c r="CP27" s="95">
        <f t="shared" si="4"/>
        <v>12.347765734693878</v>
      </c>
      <c r="CQ27" s="95">
        <f t="shared" si="5"/>
        <v>26.098061653061226</v>
      </c>
      <c r="CR27" s="95">
        <f t="shared" si="6"/>
        <v>45.348475938775508</v>
      </c>
      <c r="CS27" s="95">
        <f t="shared" si="7"/>
        <v>70.099008591836736</v>
      </c>
      <c r="CT27" s="95">
        <f t="shared" si="8"/>
        <v>100.34965961224491</v>
      </c>
      <c r="CU27" s="95">
        <f t="shared" si="9"/>
        <v>136.10042899999999</v>
      </c>
      <c r="CV27" s="95">
        <f t="shared" si="10"/>
        <v>177.35131675510203</v>
      </c>
      <c r="CW27" s="95">
        <f t="shared" si="11"/>
        <v>4.0975881836734693</v>
      </c>
      <c r="CX27" s="95">
        <f t="shared" si="12"/>
        <v>12.347765734693878</v>
      </c>
      <c r="CY27" s="95">
        <f t="shared" si="13"/>
        <v>26.098061653061226</v>
      </c>
      <c r="CZ27" s="95">
        <f t="shared" si="14"/>
        <v>45.348475938775508</v>
      </c>
      <c r="DA27" s="95">
        <f t="shared" si="15"/>
        <v>70.099008591836736</v>
      </c>
      <c r="DB27" s="95">
        <f t="shared" si="16"/>
        <v>100.34965961224491</v>
      </c>
      <c r="DC27" s="95">
        <f t="shared" si="17"/>
        <v>136.10042899999999</v>
      </c>
      <c r="DD27" s="95">
        <f t="shared" si="18"/>
        <v>177.35131675510203</v>
      </c>
      <c r="DE27" s="13">
        <f t="shared" si="121"/>
        <v>4.580932326530613</v>
      </c>
      <c r="DF27" s="13">
        <f t="shared" si="122"/>
        <v>10.335881306122449</v>
      </c>
      <c r="DG27" s="13">
        <f t="shared" si="123"/>
        <v>20.471907383219957</v>
      </c>
      <c r="DH27" s="13">
        <f t="shared" si="124"/>
        <v>34.7338022244898</v>
      </c>
      <c r="DI27" s="13">
        <f t="shared" si="19"/>
        <v>53.090124163265308</v>
      </c>
      <c r="DJ27" s="13">
        <f t="shared" si="20"/>
        <v>75.533114866213154</v>
      </c>
      <c r="DK27" s="13">
        <f t="shared" si="21"/>
        <v>102.06011599999999</v>
      </c>
      <c r="DL27" s="13">
        <f t="shared" si="22"/>
        <v>132.67001714795919</v>
      </c>
      <c r="DM27" s="95">
        <f t="shared" si="23"/>
        <v>4.580932326530613</v>
      </c>
      <c r="DN27" s="95">
        <f t="shared" si="24"/>
        <v>10.335881306122449</v>
      </c>
      <c r="DO27" s="95">
        <f t="shared" si="25"/>
        <v>20.471907383219957</v>
      </c>
      <c r="DP27" s="95">
        <f t="shared" si="26"/>
        <v>34.7338022244898</v>
      </c>
      <c r="DQ27" s="95">
        <f t="shared" si="27"/>
        <v>53.090124163265308</v>
      </c>
      <c r="DR27" s="95">
        <f t="shared" si="28"/>
        <v>75.533114866213154</v>
      </c>
      <c r="DS27" s="95">
        <f t="shared" si="29"/>
        <v>102.06011599999999</v>
      </c>
      <c r="DT27" s="95">
        <f t="shared" si="30"/>
        <v>132.67001714795919</v>
      </c>
      <c r="DU27" s="95">
        <f t="shared" si="31"/>
        <v>1.5412629271428573</v>
      </c>
      <c r="DV27" s="95">
        <f t="shared" si="32"/>
        <v>3.5412745910714278</v>
      </c>
      <c r="DW27" s="95">
        <f t="shared" si="33"/>
        <v>7.0638375976190479</v>
      </c>
      <c r="DX27" s="95">
        <f t="shared" si="34"/>
        <v>12.020259649910715</v>
      </c>
      <c r="DY27" s="95">
        <f t="shared" si="35"/>
        <v>18.399613856971428</v>
      </c>
      <c r="DZ27" s="95">
        <f t="shared" si="36"/>
        <v>26.199203972976189</v>
      </c>
      <c r="EA27" s="95">
        <f t="shared" si="37"/>
        <v>35.418106149999993</v>
      </c>
      <c r="EB27" s="95">
        <f t="shared" si="38"/>
        <v>46.055934486049104</v>
      </c>
      <c r="EC27" s="95">
        <f t="shared" si="39"/>
        <v>1.5412629271428573</v>
      </c>
      <c r="ED27" s="95">
        <f t="shared" si="40"/>
        <v>3.5412745910714278</v>
      </c>
      <c r="EE27" s="95">
        <f t="shared" si="41"/>
        <v>7.0638375976190479</v>
      </c>
      <c r="EF27" s="95">
        <f t="shared" si="42"/>
        <v>12.020259649910715</v>
      </c>
      <c r="EG27" s="95">
        <f t="shared" si="43"/>
        <v>18.399613856971428</v>
      </c>
      <c r="EH27" s="95">
        <f t="shared" si="44"/>
        <v>26.199203972976189</v>
      </c>
      <c r="EI27" s="95">
        <f t="shared" si="45"/>
        <v>35.418106149999993</v>
      </c>
      <c r="EJ27" s="95">
        <f t="shared" si="46"/>
        <v>46.055934486049104</v>
      </c>
      <c r="EK27" s="95">
        <f t="shared" si="47"/>
        <v>1.5412629271428573</v>
      </c>
      <c r="EL27" s="95">
        <f t="shared" si="48"/>
        <v>3.5412745910714278</v>
      </c>
      <c r="EM27" s="95">
        <f t="shared" si="49"/>
        <v>7.0638375976190479</v>
      </c>
      <c r="EN27" s="95">
        <f t="shared" si="50"/>
        <v>12.020259649910715</v>
      </c>
      <c r="EO27" s="95">
        <f t="shared" si="51"/>
        <v>18.399613856971428</v>
      </c>
      <c r="EP27" s="95">
        <f t="shared" si="52"/>
        <v>26.199203972976189</v>
      </c>
      <c r="EQ27" s="95">
        <f t="shared" si="53"/>
        <v>35.418106149999993</v>
      </c>
      <c r="ER27" s="95">
        <f t="shared" si="54"/>
        <v>46.055934486049104</v>
      </c>
      <c r="ES27" s="95">
        <f t="shared" si="55"/>
        <v>1</v>
      </c>
      <c r="ET27" s="95">
        <f t="shared" si="56"/>
        <v>1</v>
      </c>
      <c r="EU27" s="95">
        <f t="shared" si="57"/>
        <v>1</v>
      </c>
      <c r="EV27" s="95">
        <f t="shared" si="58"/>
        <v>1</v>
      </c>
      <c r="EW27" s="95">
        <f t="shared" si="59"/>
        <v>1</v>
      </c>
      <c r="EX27" s="95">
        <f t="shared" si="60"/>
        <v>1</v>
      </c>
      <c r="EY27" s="95">
        <f t="shared" si="61"/>
        <v>1</v>
      </c>
      <c r="EZ27" s="95">
        <f t="shared" si="62"/>
        <v>1</v>
      </c>
      <c r="FA27" s="95">
        <f t="shared" si="63"/>
        <v>1</v>
      </c>
      <c r="FB27" s="95">
        <f t="shared" si="64"/>
        <v>1</v>
      </c>
      <c r="FC27" s="95">
        <f t="shared" si="65"/>
        <v>1</v>
      </c>
      <c r="FD27" s="95">
        <f t="shared" si="66"/>
        <v>1</v>
      </c>
      <c r="FE27" s="95">
        <f t="shared" si="67"/>
        <v>1</v>
      </c>
      <c r="FF27" s="95">
        <f t="shared" si="68"/>
        <v>1</v>
      </c>
      <c r="FG27" s="95">
        <f t="shared" si="69"/>
        <v>1</v>
      </c>
      <c r="FH27" s="95">
        <f t="shared" si="70"/>
        <v>1</v>
      </c>
      <c r="FI27" s="95">
        <f t="shared" si="71"/>
        <v>1</v>
      </c>
      <c r="FJ27" s="95">
        <f t="shared" si="72"/>
        <v>1</v>
      </c>
      <c r="FK27" s="95">
        <f t="shared" si="73"/>
        <v>1</v>
      </c>
      <c r="FL27" s="95">
        <f t="shared" si="74"/>
        <v>1</v>
      </c>
      <c r="FM27" s="95">
        <f t="shared" si="75"/>
        <v>1</v>
      </c>
      <c r="FN27" s="95">
        <f t="shared" si="76"/>
        <v>1</v>
      </c>
      <c r="FO27" s="95">
        <f t="shared" si="77"/>
        <v>1</v>
      </c>
      <c r="FP27" s="95">
        <f t="shared" si="78"/>
        <v>1</v>
      </c>
      <c r="FQ27" s="115">
        <f t="shared" si="79"/>
        <v>4.5795288307433788</v>
      </c>
      <c r="FR27" s="115">
        <f t="shared" si="80"/>
        <v>10.326402752440638</v>
      </c>
      <c r="FS27" s="115">
        <f t="shared" si="81"/>
        <v>20.432363464963263</v>
      </c>
      <c r="FT27" s="115">
        <f t="shared" si="82"/>
        <v>34.617504784847036</v>
      </c>
      <c r="FU27" s="115">
        <f t="shared" si="83"/>
        <v>52.815985777275671</v>
      </c>
      <c r="FV27" s="115">
        <f t="shared" si="84"/>
        <v>74.976174712848575</v>
      </c>
      <c r="FW27" s="115">
        <f t="shared" si="85"/>
        <v>101.04233015881381</v>
      </c>
      <c r="FX27" s="115">
        <f t="shared" si="86"/>
        <v>130.95136413401332</v>
      </c>
      <c r="FY27" s="90"/>
      <c r="FZ27" s="90">
        <f t="shared" si="125"/>
        <v>4.5795288307433788</v>
      </c>
      <c r="GB27" s="20">
        <v>4.5795288307433788</v>
      </c>
      <c r="GC27" s="20">
        <v>3.9701327510972209</v>
      </c>
      <c r="GD27" s="20">
        <v>3.5022323061474108</v>
      </c>
      <c r="GE27" s="20">
        <v>2.8368761987996427</v>
      </c>
      <c r="GF27" s="20">
        <v>2.0543540291744762</v>
      </c>
      <c r="GG27" s="20">
        <v>1.2353400551641611</v>
      </c>
      <c r="GH27" s="20">
        <v>1.0003793799313649</v>
      </c>
      <c r="GI27" s="31"/>
      <c r="GJ27" s="31"/>
      <c r="GK27" s="31"/>
      <c r="HU27" s="21"/>
      <c r="HV27" s="21"/>
      <c r="HW27" s="21"/>
      <c r="HX27" s="21"/>
      <c r="HY27" s="21"/>
      <c r="HZ27" s="21"/>
      <c r="IA27" s="21"/>
      <c r="IC27" s="28"/>
      <c r="ID27" s="13"/>
      <c r="IE27" s="13"/>
      <c r="IF27" s="13"/>
      <c r="IG27" s="13"/>
      <c r="IH27" s="13"/>
      <c r="II27" s="13"/>
      <c r="IJ27" s="28"/>
      <c r="IK27" s="20"/>
      <c r="IL27" s="13"/>
      <c r="IM27" s="11"/>
      <c r="IN27" s="23"/>
      <c r="IO27" s="13"/>
      <c r="IP27" s="23"/>
      <c r="IQ27" s="28"/>
      <c r="IR27" s="20"/>
      <c r="IS27" s="13"/>
      <c r="IT27" s="20"/>
      <c r="IU27" s="23"/>
      <c r="IV27" s="20"/>
      <c r="IW27" s="23"/>
      <c r="IY27" s="13"/>
      <c r="IZ27" s="25"/>
      <c r="JA27" s="25"/>
      <c r="JB27" s="25"/>
      <c r="JC27" s="25"/>
      <c r="JD27" s="25"/>
      <c r="JE27" s="25"/>
      <c r="JF27" s="25"/>
    </row>
    <row r="28" spans="1:266" s="4" customFormat="1" ht="13.8" x14ac:dyDescent="0.3">
      <c r="B28" s="10" t="s">
        <v>115</v>
      </c>
      <c r="M28" s="6"/>
      <c r="N28" s="6"/>
      <c r="O28" s="6"/>
      <c r="P28" s="6"/>
      <c r="Q28" s="6"/>
      <c r="R28" s="6"/>
      <c r="S28" s="7"/>
      <c r="T28" s="6"/>
      <c r="U28" s="5"/>
      <c r="V28" s="5"/>
      <c r="X28" s="118">
        <v>7.5</v>
      </c>
      <c r="Y28" s="118">
        <v>10</v>
      </c>
      <c r="Z28" s="40">
        <v>1.7999999999999999E-2</v>
      </c>
      <c r="AA28" s="40">
        <v>10000000</v>
      </c>
      <c r="AB28" s="40">
        <v>10000000</v>
      </c>
      <c r="AC28" s="98">
        <v>3900000</v>
      </c>
      <c r="AD28" s="42">
        <v>0.33</v>
      </c>
      <c r="AE28" s="42">
        <v>0.33</v>
      </c>
      <c r="AF28" s="41">
        <v>1.7999999999999999E-2</v>
      </c>
      <c r="AG28" s="40">
        <v>10000000</v>
      </c>
      <c r="AH28" s="40">
        <v>10000000</v>
      </c>
      <c r="AI28" s="98">
        <v>3900000</v>
      </c>
      <c r="AJ28" s="42">
        <v>0.33</v>
      </c>
      <c r="AK28" s="42">
        <v>0.33</v>
      </c>
      <c r="AL28" s="42">
        <f>AL11</f>
        <v>1E-4</v>
      </c>
      <c r="AM28" s="40">
        <v>6000</v>
      </c>
      <c r="AN28" s="40">
        <f>AN11</f>
        <v>10000</v>
      </c>
      <c r="AO28" s="40">
        <f>AO11</f>
        <v>10000</v>
      </c>
      <c r="AP28" s="42">
        <v>0.03</v>
      </c>
      <c r="AQ28" s="42">
        <v>0.03</v>
      </c>
      <c r="AR28" s="4">
        <f t="shared" si="87"/>
        <v>1.8099999999999998E-2</v>
      </c>
      <c r="AS28" s="11">
        <f t="shared" si="88"/>
        <v>0.75</v>
      </c>
      <c r="AT28" s="15">
        <f t="shared" si="89"/>
        <v>33.088205588598356</v>
      </c>
      <c r="AU28" s="19">
        <f t="shared" si="90"/>
        <v>9.9681786118061078E-5</v>
      </c>
      <c r="AV28" s="13">
        <f t="shared" si="91"/>
        <v>0.5</v>
      </c>
      <c r="AW28" s="11">
        <f t="shared" si="92"/>
        <v>1</v>
      </c>
      <c r="AX28" s="11">
        <f t="shared" si="93"/>
        <v>0.8911</v>
      </c>
      <c r="AY28" s="11">
        <f t="shared" si="94"/>
        <v>201997.53114128605</v>
      </c>
      <c r="AZ28" s="11">
        <f t="shared" si="95"/>
        <v>1</v>
      </c>
      <c r="BA28" s="11">
        <f t="shared" si="96"/>
        <v>0.34752899999999998</v>
      </c>
      <c r="BB28" s="11">
        <f t="shared" si="97"/>
        <v>1.025058</v>
      </c>
      <c r="BC28" s="11">
        <f t="shared" si="98"/>
        <v>0.99909999999999999</v>
      </c>
      <c r="BD28" s="11">
        <f t="shared" si="99"/>
        <v>0.8911</v>
      </c>
      <c r="BE28" s="11">
        <f t="shared" si="100"/>
        <v>201997.53114128605</v>
      </c>
      <c r="BF28" s="11">
        <f t="shared" si="101"/>
        <v>1</v>
      </c>
      <c r="BG28" s="11">
        <f t="shared" si="102"/>
        <v>0.34752899999999998</v>
      </c>
      <c r="BH28" s="11">
        <f t="shared" si="103"/>
        <v>1.025058</v>
      </c>
      <c r="BI28" s="121">
        <f t="shared" si="104"/>
        <v>0.5625</v>
      </c>
      <c r="BJ28" s="121">
        <f t="shared" si="0"/>
        <v>0.140625</v>
      </c>
      <c r="BK28" s="121">
        <f t="shared" si="0"/>
        <v>6.25E-2</v>
      </c>
      <c r="BL28" s="121">
        <f t="shared" si="0"/>
        <v>3.515625E-2</v>
      </c>
      <c r="BM28" s="121">
        <f t="shared" si="0"/>
        <v>2.2499999999999999E-2</v>
      </c>
      <c r="BN28" s="121">
        <f t="shared" si="0"/>
        <v>1.5625E-2</v>
      </c>
      <c r="BO28" s="121">
        <f t="shared" si="0"/>
        <v>1.1479591836734694E-2</v>
      </c>
      <c r="BP28" s="121">
        <f t="shared" si="0"/>
        <v>8.7890625E-3</v>
      </c>
      <c r="BQ28" s="121">
        <v>1</v>
      </c>
      <c r="BR28" s="121">
        <v>1</v>
      </c>
      <c r="BS28" s="121">
        <v>1</v>
      </c>
      <c r="BT28" s="121">
        <v>1</v>
      </c>
      <c r="BU28" s="121">
        <v>1</v>
      </c>
      <c r="BV28" s="121">
        <v>1</v>
      </c>
      <c r="BW28" s="121">
        <v>1</v>
      </c>
      <c r="BX28" s="121">
        <v>1</v>
      </c>
      <c r="BY28" s="121">
        <f t="shared" si="105"/>
        <v>1.7777777777777777</v>
      </c>
      <c r="BZ28" s="121">
        <f t="shared" si="106"/>
        <v>7.1111111111111107</v>
      </c>
      <c r="CA28" s="121">
        <f t="shared" si="107"/>
        <v>16</v>
      </c>
      <c r="CB28" s="121">
        <f t="shared" si="108"/>
        <v>28.444444444444443</v>
      </c>
      <c r="CC28" s="121">
        <f t="shared" si="109"/>
        <v>44.444444444444443</v>
      </c>
      <c r="CD28" s="121">
        <f t="shared" si="110"/>
        <v>64</v>
      </c>
      <c r="CE28" s="121">
        <f t="shared" si="111"/>
        <v>87.111111111111114</v>
      </c>
      <c r="CF28" s="121">
        <f t="shared" si="112"/>
        <v>113.77777777777777</v>
      </c>
      <c r="CG28" s="121">
        <f t="shared" si="113"/>
        <v>0.5625</v>
      </c>
      <c r="CH28" s="121">
        <f t="shared" si="114"/>
        <v>0.140625</v>
      </c>
      <c r="CI28" s="121">
        <f t="shared" si="115"/>
        <v>6.25E-2</v>
      </c>
      <c r="CJ28" s="121">
        <f t="shared" si="116"/>
        <v>3.515625E-2</v>
      </c>
      <c r="CK28" s="121">
        <f t="shared" si="117"/>
        <v>2.2499999999999999E-2</v>
      </c>
      <c r="CL28" s="121">
        <f t="shared" si="118"/>
        <v>1.5625E-2</v>
      </c>
      <c r="CM28" s="121">
        <f t="shared" si="119"/>
        <v>1.1479591836734694E-2</v>
      </c>
      <c r="CN28" s="121">
        <f t="shared" si="120"/>
        <v>8.7890625E-3</v>
      </c>
      <c r="CO28" s="95">
        <f t="shared" si="3"/>
        <v>3.7431361111111108</v>
      </c>
      <c r="CP28" s="95">
        <f t="shared" si="4"/>
        <v>10.929957444444444</v>
      </c>
      <c r="CQ28" s="95">
        <f t="shared" si="5"/>
        <v>22.907992999999998</v>
      </c>
      <c r="CR28" s="95">
        <f t="shared" si="6"/>
        <v>39.677242777777778</v>
      </c>
      <c r="CS28" s="95">
        <f t="shared" si="7"/>
        <v>61.237706777777774</v>
      </c>
      <c r="CT28" s="95">
        <f t="shared" si="8"/>
        <v>87.589384999999993</v>
      </c>
      <c r="CU28" s="95">
        <f t="shared" si="9"/>
        <v>118.73227744444443</v>
      </c>
      <c r="CV28" s="95">
        <f t="shared" si="10"/>
        <v>154.66638411111109</v>
      </c>
      <c r="CW28" s="95">
        <f t="shared" si="11"/>
        <v>3.7431361111111108</v>
      </c>
      <c r="CX28" s="95">
        <f t="shared" si="12"/>
        <v>10.929957444444444</v>
      </c>
      <c r="CY28" s="95">
        <f t="shared" si="13"/>
        <v>22.907992999999998</v>
      </c>
      <c r="CZ28" s="95">
        <f t="shared" si="14"/>
        <v>39.677242777777778</v>
      </c>
      <c r="DA28" s="95">
        <f t="shared" si="15"/>
        <v>61.237706777777774</v>
      </c>
      <c r="DB28" s="95">
        <f t="shared" si="16"/>
        <v>87.589384999999993</v>
      </c>
      <c r="DC28" s="95">
        <f t="shared" si="17"/>
        <v>118.73227744444443</v>
      </c>
      <c r="DD28" s="95">
        <f t="shared" si="18"/>
        <v>154.66638411111109</v>
      </c>
      <c r="DE28" s="13">
        <f t="shared" si="121"/>
        <v>4.3903937777777777</v>
      </c>
      <c r="DF28" s="13">
        <f t="shared" si="122"/>
        <v>9.3018521111111099</v>
      </c>
      <c r="DG28" s="13">
        <f t="shared" si="123"/>
        <v>18.112615999999999</v>
      </c>
      <c r="DH28" s="13">
        <f t="shared" si="124"/>
        <v>30.529716694444442</v>
      </c>
      <c r="DI28" s="13">
        <f t="shared" si="19"/>
        <v>46.517060444444439</v>
      </c>
      <c r="DJ28" s="13">
        <f t="shared" si="20"/>
        <v>66.065741000000003</v>
      </c>
      <c r="DK28" s="13">
        <f t="shared" si="21"/>
        <v>89.172706702947849</v>
      </c>
      <c r="DL28" s="13">
        <f t="shared" si="22"/>
        <v>115.83668284027777</v>
      </c>
      <c r="DM28" s="95">
        <f t="shared" si="23"/>
        <v>4.3903937777777777</v>
      </c>
      <c r="DN28" s="95">
        <f t="shared" si="24"/>
        <v>9.3018521111111099</v>
      </c>
      <c r="DO28" s="95">
        <f t="shared" si="25"/>
        <v>18.112615999999999</v>
      </c>
      <c r="DP28" s="95">
        <f t="shared" si="26"/>
        <v>30.529716694444442</v>
      </c>
      <c r="DQ28" s="95">
        <f t="shared" si="27"/>
        <v>46.517060444444439</v>
      </c>
      <c r="DR28" s="95">
        <f t="shared" si="28"/>
        <v>66.065741000000003</v>
      </c>
      <c r="DS28" s="95">
        <f t="shared" si="29"/>
        <v>89.172706702947849</v>
      </c>
      <c r="DT28" s="95">
        <f t="shared" si="30"/>
        <v>115.83668284027777</v>
      </c>
      <c r="DU28" s="95">
        <f t="shared" si="31"/>
        <v>1.4750452558333331</v>
      </c>
      <c r="DV28" s="95">
        <f t="shared" si="32"/>
        <v>3.1819194589583324</v>
      </c>
      <c r="DW28" s="95">
        <f t="shared" si="33"/>
        <v>6.2439154224999989</v>
      </c>
      <c r="DX28" s="95">
        <f t="shared" si="34"/>
        <v>10.559218009739583</v>
      </c>
      <c r="DY28" s="95">
        <f t="shared" si="35"/>
        <v>16.115283595833329</v>
      </c>
      <c r="DZ28" s="95">
        <f t="shared" si="36"/>
        <v>22.909017000624999</v>
      </c>
      <c r="EA28" s="95">
        <f t="shared" si="37"/>
        <v>30.939357684404762</v>
      </c>
      <c r="EB28" s="95">
        <f t="shared" si="38"/>
        <v>40.205862647434891</v>
      </c>
      <c r="EC28" s="95">
        <f t="shared" si="39"/>
        <v>1.4750452558333331</v>
      </c>
      <c r="ED28" s="95">
        <f t="shared" si="40"/>
        <v>3.1819194589583324</v>
      </c>
      <c r="EE28" s="95">
        <f t="shared" si="41"/>
        <v>6.2439154224999989</v>
      </c>
      <c r="EF28" s="95">
        <f t="shared" si="42"/>
        <v>10.559218009739583</v>
      </c>
      <c r="EG28" s="95">
        <f t="shared" si="43"/>
        <v>16.115283595833329</v>
      </c>
      <c r="EH28" s="95">
        <f t="shared" si="44"/>
        <v>22.909017000624999</v>
      </c>
      <c r="EI28" s="95">
        <f t="shared" si="45"/>
        <v>30.939357684404762</v>
      </c>
      <c r="EJ28" s="95">
        <f t="shared" si="46"/>
        <v>40.205862647434891</v>
      </c>
      <c r="EK28" s="95">
        <f t="shared" si="47"/>
        <v>1.4750452558333331</v>
      </c>
      <c r="EL28" s="95">
        <f t="shared" si="48"/>
        <v>3.1819194589583324</v>
      </c>
      <c r="EM28" s="95">
        <f t="shared" si="49"/>
        <v>6.2439154224999989</v>
      </c>
      <c r="EN28" s="95">
        <f t="shared" si="50"/>
        <v>10.559218009739583</v>
      </c>
      <c r="EO28" s="95">
        <f t="shared" si="51"/>
        <v>16.115283595833329</v>
      </c>
      <c r="EP28" s="95">
        <f t="shared" si="52"/>
        <v>22.909017000624999</v>
      </c>
      <c r="EQ28" s="95">
        <f t="shared" si="53"/>
        <v>30.939357684404762</v>
      </c>
      <c r="ER28" s="95">
        <f t="shared" si="54"/>
        <v>40.205862647434891</v>
      </c>
      <c r="ES28" s="95">
        <f t="shared" si="55"/>
        <v>1</v>
      </c>
      <c r="ET28" s="95">
        <f t="shared" si="56"/>
        <v>1</v>
      </c>
      <c r="EU28" s="95">
        <f t="shared" si="57"/>
        <v>1</v>
      </c>
      <c r="EV28" s="95">
        <f t="shared" si="58"/>
        <v>1</v>
      </c>
      <c r="EW28" s="95">
        <f t="shared" si="59"/>
        <v>1</v>
      </c>
      <c r="EX28" s="95">
        <f t="shared" si="60"/>
        <v>1</v>
      </c>
      <c r="EY28" s="95">
        <f t="shared" si="61"/>
        <v>1</v>
      </c>
      <c r="EZ28" s="95">
        <f t="shared" si="62"/>
        <v>1</v>
      </c>
      <c r="FA28" s="95">
        <f t="shared" si="63"/>
        <v>1</v>
      </c>
      <c r="FB28" s="95">
        <f t="shared" si="64"/>
        <v>1</v>
      </c>
      <c r="FC28" s="95">
        <f t="shared" si="65"/>
        <v>1</v>
      </c>
      <c r="FD28" s="95">
        <f t="shared" si="66"/>
        <v>1</v>
      </c>
      <c r="FE28" s="95">
        <f t="shared" si="67"/>
        <v>1</v>
      </c>
      <c r="FF28" s="95">
        <f t="shared" si="68"/>
        <v>1</v>
      </c>
      <c r="FG28" s="95">
        <f t="shared" si="69"/>
        <v>1</v>
      </c>
      <c r="FH28" s="95">
        <f t="shared" si="70"/>
        <v>1</v>
      </c>
      <c r="FI28" s="95">
        <f t="shared" si="71"/>
        <v>1</v>
      </c>
      <c r="FJ28" s="95">
        <f t="shared" si="72"/>
        <v>1</v>
      </c>
      <c r="FK28" s="95">
        <f t="shared" si="73"/>
        <v>1</v>
      </c>
      <c r="FL28" s="95">
        <f t="shared" si="74"/>
        <v>1</v>
      </c>
      <c r="FM28" s="95">
        <f t="shared" si="75"/>
        <v>1</v>
      </c>
      <c r="FN28" s="95">
        <f t="shared" si="76"/>
        <v>1</v>
      </c>
      <c r="FO28" s="95">
        <f t="shared" si="77"/>
        <v>1</v>
      </c>
      <c r="FP28" s="95">
        <f t="shared" si="78"/>
        <v>1</v>
      </c>
      <c r="FQ28" s="115">
        <f t="shared" si="79"/>
        <v>4.389164398408675</v>
      </c>
      <c r="FR28" s="115">
        <f t="shared" si="80"/>
        <v>9.2942963986800944</v>
      </c>
      <c r="FS28" s="115">
        <f t="shared" si="81"/>
        <v>18.081888761772795</v>
      </c>
      <c r="FT28" s="115">
        <f t="shared" si="82"/>
        <v>30.440223861124021</v>
      </c>
      <c r="FU28" s="115">
        <f t="shared" si="83"/>
        <v>46.30706139815603</v>
      </c>
      <c r="FV28" s="115">
        <f t="shared" si="84"/>
        <v>65.64011131105984</v>
      </c>
      <c r="FW28" s="115">
        <f t="shared" si="85"/>
        <v>88.395877475230407</v>
      </c>
      <c r="FX28" s="115">
        <f t="shared" si="86"/>
        <v>114.52579022022007</v>
      </c>
      <c r="FY28" s="90"/>
      <c r="FZ28" s="90">
        <f t="shared" si="125"/>
        <v>4.389164398408675</v>
      </c>
      <c r="GB28" s="20">
        <v>4.389164398408675</v>
      </c>
      <c r="GC28" s="20">
        <v>3.8491724041444013</v>
      </c>
      <c r="GD28" s="20">
        <v>3.4259953518460784</v>
      </c>
      <c r="GE28" s="20">
        <v>2.8109891313658184</v>
      </c>
      <c r="GF28" s="20">
        <v>2.0670262471265475</v>
      </c>
      <c r="GG28" s="20">
        <v>1.2362101080739769</v>
      </c>
      <c r="GH28" s="20">
        <v>1.0004994210053835</v>
      </c>
      <c r="GI28" s="31"/>
      <c r="GJ28" s="31"/>
      <c r="GK28" s="31"/>
      <c r="HU28" s="21"/>
      <c r="HV28" s="21"/>
      <c r="HW28" s="21"/>
      <c r="HX28" s="21"/>
      <c r="HY28" s="21"/>
      <c r="HZ28" s="21"/>
      <c r="IA28" s="21"/>
      <c r="IC28" s="28"/>
      <c r="ID28" s="11"/>
      <c r="IE28" s="13"/>
      <c r="IF28" s="11"/>
      <c r="IG28" s="13"/>
      <c r="IH28" s="13"/>
      <c r="II28" s="13"/>
      <c r="IJ28" s="28"/>
      <c r="IK28" s="11"/>
      <c r="IL28" s="13"/>
      <c r="IM28" s="11"/>
      <c r="IN28" s="23"/>
      <c r="IO28" s="11"/>
      <c r="IP28" s="23"/>
      <c r="IQ28" s="28"/>
      <c r="IR28" s="20"/>
      <c r="IS28" s="13"/>
      <c r="IT28" s="23"/>
      <c r="IU28" s="23"/>
      <c r="IV28" s="23"/>
      <c r="IW28" s="23"/>
      <c r="IY28" s="13"/>
      <c r="IZ28" s="25"/>
      <c r="JA28" s="25"/>
      <c r="JB28" s="25"/>
      <c r="JC28" s="25"/>
      <c r="JD28" s="25"/>
      <c r="JE28" s="25"/>
      <c r="JF28" s="25"/>
    </row>
    <row r="29" spans="1:266" s="4" customFormat="1" ht="13.8" x14ac:dyDescent="0.3">
      <c r="B29" s="4" t="s">
        <v>95</v>
      </c>
      <c r="M29" s="6"/>
      <c r="N29" s="6"/>
      <c r="O29" s="6"/>
      <c r="P29" s="6"/>
      <c r="Q29" s="6"/>
      <c r="R29" s="6"/>
      <c r="S29" s="7"/>
      <c r="T29" s="6"/>
      <c r="U29" s="5"/>
      <c r="V29" s="5"/>
      <c r="X29" s="118">
        <v>8</v>
      </c>
      <c r="Y29" s="118">
        <v>10</v>
      </c>
      <c r="Z29" s="40">
        <v>1.7999999999999999E-2</v>
      </c>
      <c r="AA29" s="40">
        <v>10000000</v>
      </c>
      <c r="AB29" s="40">
        <v>10000000</v>
      </c>
      <c r="AC29" s="98">
        <v>3900000</v>
      </c>
      <c r="AD29" s="42">
        <v>0.33</v>
      </c>
      <c r="AE29" s="42">
        <v>0.33</v>
      </c>
      <c r="AF29" s="41">
        <v>1.7999999999999999E-2</v>
      </c>
      <c r="AG29" s="40">
        <v>10000000</v>
      </c>
      <c r="AH29" s="40">
        <v>10000000</v>
      </c>
      <c r="AI29" s="98">
        <v>3900000</v>
      </c>
      <c r="AJ29" s="42">
        <v>0.33</v>
      </c>
      <c r="AK29" s="42">
        <v>0.33</v>
      </c>
      <c r="AL29" s="42">
        <f>AL11</f>
        <v>1E-4</v>
      </c>
      <c r="AM29" s="40">
        <v>6000</v>
      </c>
      <c r="AN29" s="40">
        <f>AN11</f>
        <v>10000</v>
      </c>
      <c r="AO29" s="40">
        <f>AO11</f>
        <v>10000</v>
      </c>
      <c r="AP29" s="42">
        <v>0.03</v>
      </c>
      <c r="AQ29" s="42">
        <v>0.03</v>
      </c>
      <c r="AR29" s="4">
        <f t="shared" si="87"/>
        <v>1.8099999999999998E-2</v>
      </c>
      <c r="AS29" s="11">
        <f t="shared" si="88"/>
        <v>0.8</v>
      </c>
      <c r="AT29" s="15">
        <f t="shared" si="89"/>
        <v>33.088205588598356</v>
      </c>
      <c r="AU29" s="19">
        <f t="shared" si="90"/>
        <v>9.9681786118061078E-5</v>
      </c>
      <c r="AV29" s="13">
        <f t="shared" si="91"/>
        <v>0.5</v>
      </c>
      <c r="AW29" s="11">
        <f t="shared" si="92"/>
        <v>1</v>
      </c>
      <c r="AX29" s="11">
        <f t="shared" si="93"/>
        <v>0.8911</v>
      </c>
      <c r="AY29" s="11">
        <f t="shared" si="94"/>
        <v>201997.53114128605</v>
      </c>
      <c r="AZ29" s="11">
        <f t="shared" si="95"/>
        <v>1</v>
      </c>
      <c r="BA29" s="11">
        <f t="shared" si="96"/>
        <v>0.34752899999999998</v>
      </c>
      <c r="BB29" s="11">
        <f t="shared" si="97"/>
        <v>1.025058</v>
      </c>
      <c r="BC29" s="11">
        <f t="shared" si="98"/>
        <v>0.99909999999999999</v>
      </c>
      <c r="BD29" s="11">
        <f t="shared" si="99"/>
        <v>0.8911</v>
      </c>
      <c r="BE29" s="11">
        <f t="shared" si="100"/>
        <v>201997.53114128605</v>
      </c>
      <c r="BF29" s="11">
        <f t="shared" si="101"/>
        <v>1</v>
      </c>
      <c r="BG29" s="11">
        <f t="shared" si="102"/>
        <v>0.34752899999999998</v>
      </c>
      <c r="BH29" s="11">
        <f t="shared" si="103"/>
        <v>1.025058</v>
      </c>
      <c r="BI29" s="121">
        <f t="shared" si="104"/>
        <v>0.64</v>
      </c>
      <c r="BJ29" s="121">
        <f t="shared" si="0"/>
        <v>0.16</v>
      </c>
      <c r="BK29" s="121">
        <f t="shared" si="0"/>
        <v>7.1111111111111111E-2</v>
      </c>
      <c r="BL29" s="121">
        <f t="shared" si="0"/>
        <v>0.04</v>
      </c>
      <c r="BM29" s="121">
        <f t="shared" si="0"/>
        <v>2.5600000000000001E-2</v>
      </c>
      <c r="BN29" s="121">
        <f t="shared" si="0"/>
        <v>1.7777777777777778E-2</v>
      </c>
      <c r="BO29" s="121">
        <f t="shared" si="0"/>
        <v>1.3061224489795919E-2</v>
      </c>
      <c r="BP29" s="121">
        <f t="shared" si="0"/>
        <v>0.01</v>
      </c>
      <c r="BQ29" s="121">
        <v>1</v>
      </c>
      <c r="BR29" s="121">
        <v>1</v>
      </c>
      <c r="BS29" s="121">
        <v>1</v>
      </c>
      <c r="BT29" s="121">
        <v>1</v>
      </c>
      <c r="BU29" s="121">
        <v>1</v>
      </c>
      <c r="BV29" s="121">
        <v>1</v>
      </c>
      <c r="BW29" s="121">
        <v>1</v>
      </c>
      <c r="BX29" s="121">
        <v>1</v>
      </c>
      <c r="BY29" s="121">
        <f t="shared" si="105"/>
        <v>1.5625</v>
      </c>
      <c r="BZ29" s="121">
        <f t="shared" si="106"/>
        <v>6.25</v>
      </c>
      <c r="CA29" s="121">
        <f t="shared" si="107"/>
        <v>14.0625</v>
      </c>
      <c r="CB29" s="121">
        <f t="shared" si="108"/>
        <v>25</v>
      </c>
      <c r="CC29" s="121">
        <f t="shared" si="109"/>
        <v>39.0625</v>
      </c>
      <c r="CD29" s="121">
        <f t="shared" si="110"/>
        <v>56.25</v>
      </c>
      <c r="CE29" s="121">
        <f t="shared" si="111"/>
        <v>76.5625</v>
      </c>
      <c r="CF29" s="121">
        <f t="shared" si="112"/>
        <v>100</v>
      </c>
      <c r="CG29" s="121">
        <f t="shared" si="113"/>
        <v>0.64</v>
      </c>
      <c r="CH29" s="121">
        <f t="shared" si="114"/>
        <v>0.16</v>
      </c>
      <c r="CI29" s="121">
        <f t="shared" si="115"/>
        <v>7.1111111111111111E-2</v>
      </c>
      <c r="CJ29" s="121">
        <f t="shared" si="116"/>
        <v>0.04</v>
      </c>
      <c r="CK29" s="121">
        <f t="shared" si="117"/>
        <v>2.5600000000000001E-2</v>
      </c>
      <c r="CL29" s="121">
        <f t="shared" si="118"/>
        <v>1.7777777777777778E-2</v>
      </c>
      <c r="CM29" s="121">
        <f t="shared" si="119"/>
        <v>1.3061224489795919E-2</v>
      </c>
      <c r="CN29" s="121">
        <f t="shared" si="120"/>
        <v>0.01</v>
      </c>
      <c r="CO29" s="95">
        <f t="shared" si="3"/>
        <v>3.4530430624999999</v>
      </c>
      <c r="CP29" s="95">
        <f t="shared" si="4"/>
        <v>9.7695852500000004</v>
      </c>
      <c r="CQ29" s="95">
        <f t="shared" si="5"/>
        <v>20.297155562499999</v>
      </c>
      <c r="CR29" s="95">
        <f t="shared" si="6"/>
        <v>35.035753999999997</v>
      </c>
      <c r="CS29" s="95">
        <f t="shared" si="7"/>
        <v>53.985380562499998</v>
      </c>
      <c r="CT29" s="95">
        <f t="shared" si="8"/>
        <v>77.146035249999997</v>
      </c>
      <c r="CU29" s="95">
        <f t="shared" si="9"/>
        <v>104.51771806249999</v>
      </c>
      <c r="CV29" s="95">
        <f t="shared" si="10"/>
        <v>136.10042899999999</v>
      </c>
      <c r="CW29" s="95">
        <f t="shared" si="11"/>
        <v>3.4530430624999999</v>
      </c>
      <c r="CX29" s="95">
        <f t="shared" si="12"/>
        <v>9.7695852500000004</v>
      </c>
      <c r="CY29" s="95">
        <f t="shared" si="13"/>
        <v>20.297155562499999</v>
      </c>
      <c r="CZ29" s="95">
        <f t="shared" si="14"/>
        <v>35.035753999999997</v>
      </c>
      <c r="DA29" s="95">
        <f t="shared" si="15"/>
        <v>53.985380562499998</v>
      </c>
      <c r="DB29" s="95">
        <f t="shared" si="16"/>
        <v>77.146035249999997</v>
      </c>
      <c r="DC29" s="95">
        <f t="shared" si="17"/>
        <v>104.51771806249999</v>
      </c>
      <c r="DD29" s="95">
        <f t="shared" si="18"/>
        <v>136.10042899999999</v>
      </c>
      <c r="DE29" s="13">
        <f t="shared" si="121"/>
        <v>4.2526159999999997</v>
      </c>
      <c r="DF29" s="13">
        <f t="shared" si="122"/>
        <v>8.4601159999999993</v>
      </c>
      <c r="DG29" s="13">
        <f t="shared" si="123"/>
        <v>16.183727111111111</v>
      </c>
      <c r="DH29" s="13">
        <f t="shared" si="124"/>
        <v>27.090116000000002</v>
      </c>
      <c r="DI29" s="13">
        <f t="shared" si="19"/>
        <v>41.138216</v>
      </c>
      <c r="DJ29" s="13">
        <f t="shared" si="20"/>
        <v>58.317893777777776</v>
      </c>
      <c r="DK29" s="13">
        <f t="shared" si="21"/>
        <v>78.625677224489792</v>
      </c>
      <c r="DL29" s="13">
        <f t="shared" si="22"/>
        <v>102.06011599999999</v>
      </c>
      <c r="DM29" s="95">
        <f t="shared" si="23"/>
        <v>4.2526159999999997</v>
      </c>
      <c r="DN29" s="95">
        <f t="shared" si="24"/>
        <v>8.4601159999999993</v>
      </c>
      <c r="DO29" s="95">
        <f t="shared" si="25"/>
        <v>16.183727111111111</v>
      </c>
      <c r="DP29" s="95">
        <f t="shared" si="26"/>
        <v>27.090116000000002</v>
      </c>
      <c r="DQ29" s="95">
        <f t="shared" si="27"/>
        <v>41.138216</v>
      </c>
      <c r="DR29" s="95">
        <f t="shared" si="28"/>
        <v>58.317893777777776</v>
      </c>
      <c r="DS29" s="95">
        <f t="shared" si="29"/>
        <v>78.625677224489792</v>
      </c>
      <c r="DT29" s="95">
        <f t="shared" si="30"/>
        <v>102.06011599999999</v>
      </c>
      <c r="DU29" s="95">
        <f t="shared" si="31"/>
        <v>1.4271634824999997</v>
      </c>
      <c r="DV29" s="95">
        <f t="shared" si="32"/>
        <v>2.8893917499999997</v>
      </c>
      <c r="DW29" s="95">
        <f t="shared" si="33"/>
        <v>5.5735705958333321</v>
      </c>
      <c r="DX29" s="95">
        <f t="shared" si="34"/>
        <v>9.3638570200000011</v>
      </c>
      <c r="DY29" s="95">
        <f t="shared" si="35"/>
        <v>14.2459791649</v>
      </c>
      <c r="DZ29" s="95">
        <f t="shared" si="36"/>
        <v>20.216415403333329</v>
      </c>
      <c r="EA29" s="95">
        <f t="shared" si="37"/>
        <v>27.273959076785708</v>
      </c>
      <c r="EB29" s="95">
        <f t="shared" si="38"/>
        <v>35.418106149999993</v>
      </c>
      <c r="EC29" s="95">
        <f t="shared" si="39"/>
        <v>1.4271634824999997</v>
      </c>
      <c r="ED29" s="95">
        <f t="shared" si="40"/>
        <v>2.8893917499999997</v>
      </c>
      <c r="EE29" s="95">
        <f t="shared" si="41"/>
        <v>5.5735705958333321</v>
      </c>
      <c r="EF29" s="95">
        <f t="shared" si="42"/>
        <v>9.3638570200000011</v>
      </c>
      <c r="EG29" s="95">
        <f t="shared" si="43"/>
        <v>14.2459791649</v>
      </c>
      <c r="EH29" s="95">
        <f t="shared" si="44"/>
        <v>20.216415403333329</v>
      </c>
      <c r="EI29" s="95">
        <f t="shared" si="45"/>
        <v>27.273959076785708</v>
      </c>
      <c r="EJ29" s="95">
        <f t="shared" si="46"/>
        <v>35.418106149999993</v>
      </c>
      <c r="EK29" s="95">
        <f t="shared" si="47"/>
        <v>1.4271634824999997</v>
      </c>
      <c r="EL29" s="95">
        <f t="shared" si="48"/>
        <v>2.8893917499999997</v>
      </c>
      <c r="EM29" s="95">
        <f t="shared" si="49"/>
        <v>5.5735705958333321</v>
      </c>
      <c r="EN29" s="95">
        <f t="shared" si="50"/>
        <v>9.3638570200000011</v>
      </c>
      <c r="EO29" s="95">
        <f t="shared" si="51"/>
        <v>14.2459791649</v>
      </c>
      <c r="EP29" s="95">
        <f t="shared" si="52"/>
        <v>20.216415403333329</v>
      </c>
      <c r="EQ29" s="95">
        <f t="shared" si="53"/>
        <v>27.273959076785708</v>
      </c>
      <c r="ER29" s="95">
        <f t="shared" si="54"/>
        <v>35.418106149999993</v>
      </c>
      <c r="ES29" s="95">
        <f t="shared" si="55"/>
        <v>1</v>
      </c>
      <c r="ET29" s="95">
        <f t="shared" si="56"/>
        <v>1</v>
      </c>
      <c r="EU29" s="95">
        <f t="shared" si="57"/>
        <v>1</v>
      </c>
      <c r="EV29" s="95">
        <f t="shared" si="58"/>
        <v>1</v>
      </c>
      <c r="EW29" s="95">
        <f t="shared" si="59"/>
        <v>1</v>
      </c>
      <c r="EX29" s="95">
        <f t="shared" si="60"/>
        <v>1</v>
      </c>
      <c r="EY29" s="95">
        <f t="shared" si="61"/>
        <v>1</v>
      </c>
      <c r="EZ29" s="95">
        <f t="shared" si="62"/>
        <v>1</v>
      </c>
      <c r="FA29" s="95">
        <f t="shared" si="63"/>
        <v>1</v>
      </c>
      <c r="FB29" s="95">
        <f t="shared" si="64"/>
        <v>1</v>
      </c>
      <c r="FC29" s="95">
        <f t="shared" si="65"/>
        <v>1</v>
      </c>
      <c r="FD29" s="95">
        <f t="shared" si="66"/>
        <v>1</v>
      </c>
      <c r="FE29" s="95">
        <f t="shared" si="67"/>
        <v>1</v>
      </c>
      <c r="FF29" s="95">
        <f t="shared" si="68"/>
        <v>1</v>
      </c>
      <c r="FG29" s="95">
        <f t="shared" si="69"/>
        <v>1</v>
      </c>
      <c r="FH29" s="95">
        <f t="shared" si="70"/>
        <v>1</v>
      </c>
      <c r="FI29" s="95">
        <f t="shared" si="71"/>
        <v>1</v>
      </c>
      <c r="FJ29" s="95">
        <f t="shared" si="72"/>
        <v>1</v>
      </c>
      <c r="FK29" s="95">
        <f t="shared" si="73"/>
        <v>1</v>
      </c>
      <c r="FL29" s="95">
        <f t="shared" si="74"/>
        <v>1</v>
      </c>
      <c r="FM29" s="95">
        <f t="shared" si="75"/>
        <v>1</v>
      </c>
      <c r="FN29" s="95">
        <f t="shared" si="76"/>
        <v>1</v>
      </c>
      <c r="FO29" s="95">
        <f t="shared" si="77"/>
        <v>1</v>
      </c>
      <c r="FP29" s="95">
        <f t="shared" si="78"/>
        <v>1</v>
      </c>
      <c r="FQ29" s="115">
        <f t="shared" si="79"/>
        <v>4.2515170571419025</v>
      </c>
      <c r="FR29" s="115">
        <f t="shared" si="80"/>
        <v>8.4539697301218428</v>
      </c>
      <c r="FS29" s="115">
        <f t="shared" si="81"/>
        <v>16.159388410990321</v>
      </c>
      <c r="FT29" s="115">
        <f t="shared" si="82"/>
        <v>27.019956491902512</v>
      </c>
      <c r="FU29" s="115">
        <f t="shared" si="83"/>
        <v>40.97438290240278</v>
      </c>
      <c r="FV29" s="115">
        <f t="shared" si="84"/>
        <v>57.986688439931363</v>
      </c>
      <c r="FW29" s="115">
        <f t="shared" si="85"/>
        <v>78.022055052790762</v>
      </c>
      <c r="FX29" s="115">
        <f t="shared" si="86"/>
        <v>101.04233015881381</v>
      </c>
      <c r="FY29" s="90"/>
      <c r="FZ29" s="90">
        <f t="shared" si="125"/>
        <v>4.2515170571419025</v>
      </c>
      <c r="GB29" s="20">
        <v>4.2515170571419025</v>
      </c>
      <c r="GC29" s="20">
        <v>3.7641824952556782</v>
      </c>
      <c r="GD29" s="20">
        <v>3.375695424801858</v>
      </c>
      <c r="GE29" s="20">
        <v>2.8005089564838905</v>
      </c>
      <c r="GF29" s="20">
        <v>2.0873901744901695</v>
      </c>
      <c r="GG29" s="20">
        <v>1.2365133343551284</v>
      </c>
      <c r="GH29" s="20">
        <v>1.0006447274183534</v>
      </c>
      <c r="GI29" s="31"/>
      <c r="GJ29" s="31"/>
      <c r="GK29" s="31"/>
      <c r="HU29" s="21"/>
      <c r="HV29" s="21"/>
      <c r="HW29" s="21"/>
      <c r="HX29" s="21"/>
      <c r="HY29" s="21"/>
      <c r="HZ29" s="21"/>
      <c r="IA29" s="21"/>
      <c r="IC29" s="28"/>
      <c r="ID29" s="11"/>
      <c r="IE29" s="13"/>
      <c r="IF29" s="11"/>
      <c r="IG29" s="13"/>
      <c r="IH29" s="13"/>
      <c r="II29" s="13"/>
      <c r="IJ29" s="28"/>
      <c r="IK29" s="11"/>
      <c r="IL29" s="13"/>
      <c r="IM29" s="11"/>
      <c r="IN29" s="23"/>
      <c r="IO29" s="11"/>
      <c r="IP29" s="23"/>
      <c r="IQ29" s="28"/>
      <c r="IR29" s="20"/>
      <c r="IS29" s="13"/>
      <c r="IT29" s="23"/>
      <c r="IU29" s="23"/>
      <c r="IV29" s="23"/>
      <c r="IW29" s="23"/>
      <c r="IY29" s="13"/>
      <c r="IZ29" s="25"/>
      <c r="JA29" s="25"/>
      <c r="JB29" s="25"/>
      <c r="JC29" s="25"/>
      <c r="JD29" s="25"/>
      <c r="JE29" s="25"/>
      <c r="JF29" s="25"/>
    </row>
    <row r="30" spans="1:266" s="4" customFormat="1" ht="13.8" x14ac:dyDescent="0.3">
      <c r="B30" s="18" t="s">
        <v>96</v>
      </c>
      <c r="C30" s="124">
        <v>1</v>
      </c>
      <c r="E30" s="5"/>
      <c r="M30" s="6"/>
      <c r="N30" s="6"/>
      <c r="O30" s="6"/>
      <c r="P30" s="6"/>
      <c r="Q30" s="6"/>
      <c r="R30" s="6"/>
      <c r="S30" s="7"/>
      <c r="T30" s="6"/>
      <c r="U30" s="5"/>
      <c r="V30" s="5"/>
      <c r="X30" s="118">
        <v>8.5</v>
      </c>
      <c r="Y30" s="118">
        <v>10</v>
      </c>
      <c r="Z30" s="40">
        <v>1.7999999999999999E-2</v>
      </c>
      <c r="AA30" s="40">
        <v>10000000</v>
      </c>
      <c r="AB30" s="40">
        <v>10000000</v>
      </c>
      <c r="AC30" s="98">
        <v>3900000</v>
      </c>
      <c r="AD30" s="42">
        <v>0.33</v>
      </c>
      <c r="AE30" s="42">
        <v>0.33</v>
      </c>
      <c r="AF30" s="41">
        <v>1.7999999999999999E-2</v>
      </c>
      <c r="AG30" s="40">
        <v>10000000</v>
      </c>
      <c r="AH30" s="40">
        <v>10000000</v>
      </c>
      <c r="AI30" s="98">
        <v>3900000</v>
      </c>
      <c r="AJ30" s="42">
        <v>0.33</v>
      </c>
      <c r="AK30" s="42">
        <v>0.33</v>
      </c>
      <c r="AL30" s="42">
        <f>AL11</f>
        <v>1E-4</v>
      </c>
      <c r="AM30" s="40">
        <v>6000</v>
      </c>
      <c r="AN30" s="40">
        <f>AN11</f>
        <v>10000</v>
      </c>
      <c r="AO30" s="40">
        <f>AO11</f>
        <v>10000</v>
      </c>
      <c r="AP30" s="42">
        <v>0.03</v>
      </c>
      <c r="AQ30" s="42">
        <v>0.03</v>
      </c>
      <c r="AR30" s="4">
        <f t="shared" si="87"/>
        <v>1.8099999999999998E-2</v>
      </c>
      <c r="AS30" s="11">
        <f t="shared" si="88"/>
        <v>0.85</v>
      </c>
      <c r="AT30" s="15">
        <f t="shared" si="89"/>
        <v>33.088205588598356</v>
      </c>
      <c r="AU30" s="19">
        <f t="shared" si="90"/>
        <v>9.9681786118061078E-5</v>
      </c>
      <c r="AV30" s="13">
        <f t="shared" si="91"/>
        <v>0.5</v>
      </c>
      <c r="AW30" s="11">
        <f t="shared" si="92"/>
        <v>1</v>
      </c>
      <c r="AX30" s="11">
        <f t="shared" si="93"/>
        <v>0.8911</v>
      </c>
      <c r="AY30" s="11">
        <f t="shared" si="94"/>
        <v>201997.53114128605</v>
      </c>
      <c r="AZ30" s="11">
        <f t="shared" si="95"/>
        <v>1</v>
      </c>
      <c r="BA30" s="11">
        <f t="shared" si="96"/>
        <v>0.34752899999999998</v>
      </c>
      <c r="BB30" s="11">
        <f t="shared" si="97"/>
        <v>1.025058</v>
      </c>
      <c r="BC30" s="11">
        <f t="shared" si="98"/>
        <v>0.99909999999999999</v>
      </c>
      <c r="BD30" s="11">
        <f t="shared" si="99"/>
        <v>0.8911</v>
      </c>
      <c r="BE30" s="11">
        <f t="shared" si="100"/>
        <v>201997.53114128605</v>
      </c>
      <c r="BF30" s="11">
        <f t="shared" si="101"/>
        <v>1</v>
      </c>
      <c r="BG30" s="11">
        <f t="shared" si="102"/>
        <v>0.34752899999999998</v>
      </c>
      <c r="BH30" s="11">
        <f t="shared" si="103"/>
        <v>1.025058</v>
      </c>
      <c r="BI30" s="121">
        <f t="shared" si="104"/>
        <v>0.72250000000000003</v>
      </c>
      <c r="BJ30" s="121">
        <f t="shared" si="104"/>
        <v>0.18062500000000001</v>
      </c>
      <c r="BK30" s="121">
        <f t="shared" si="104"/>
        <v>8.0277777777777781E-2</v>
      </c>
      <c r="BL30" s="121">
        <f t="shared" si="104"/>
        <v>4.5156250000000002E-2</v>
      </c>
      <c r="BM30" s="121">
        <f t="shared" si="104"/>
        <v>2.8899999999999999E-2</v>
      </c>
      <c r="BN30" s="121">
        <f t="shared" si="104"/>
        <v>2.0069444444444445E-2</v>
      </c>
      <c r="BO30" s="121">
        <f t="shared" si="104"/>
        <v>1.4744897959183673E-2</v>
      </c>
      <c r="BP30" s="121">
        <f t="shared" si="104"/>
        <v>1.12890625E-2</v>
      </c>
      <c r="BQ30" s="121">
        <v>1</v>
      </c>
      <c r="BR30" s="121">
        <v>1</v>
      </c>
      <c r="BS30" s="121">
        <v>1</v>
      </c>
      <c r="BT30" s="121">
        <v>1</v>
      </c>
      <c r="BU30" s="121">
        <v>1</v>
      </c>
      <c r="BV30" s="121">
        <v>1</v>
      </c>
      <c r="BW30" s="121">
        <v>1</v>
      </c>
      <c r="BX30" s="121">
        <v>1</v>
      </c>
      <c r="BY30" s="121">
        <f t="shared" si="105"/>
        <v>1.3840830449826989</v>
      </c>
      <c r="BZ30" s="121">
        <f t="shared" si="106"/>
        <v>5.5363321799307954</v>
      </c>
      <c r="CA30" s="121">
        <f t="shared" si="107"/>
        <v>12.456747404844291</v>
      </c>
      <c r="CB30" s="121">
        <f t="shared" si="108"/>
        <v>22.145328719723182</v>
      </c>
      <c r="CC30" s="121">
        <f t="shared" si="109"/>
        <v>34.602076124567475</v>
      </c>
      <c r="CD30" s="121">
        <f t="shared" si="110"/>
        <v>49.826989619377166</v>
      </c>
      <c r="CE30" s="121">
        <f t="shared" si="111"/>
        <v>67.820069204152247</v>
      </c>
      <c r="CF30" s="121">
        <f t="shared" si="112"/>
        <v>88.581314878892726</v>
      </c>
      <c r="CG30" s="121">
        <f t="shared" si="113"/>
        <v>0.72250000000000003</v>
      </c>
      <c r="CH30" s="121">
        <f t="shared" si="114"/>
        <v>0.18062500000000001</v>
      </c>
      <c r="CI30" s="121">
        <f t="shared" si="115"/>
        <v>8.0277777777777781E-2</v>
      </c>
      <c r="CJ30" s="121">
        <f t="shared" si="116"/>
        <v>4.5156250000000002E-2</v>
      </c>
      <c r="CK30" s="121">
        <f t="shared" si="117"/>
        <v>2.8899999999999999E-2</v>
      </c>
      <c r="CL30" s="121">
        <f t="shared" si="118"/>
        <v>2.0069444444444445E-2</v>
      </c>
      <c r="CM30" s="121">
        <f t="shared" si="119"/>
        <v>1.4744897959183673E-2</v>
      </c>
      <c r="CN30" s="121">
        <f t="shared" si="120"/>
        <v>1.12890625E-2</v>
      </c>
      <c r="CO30" s="95">
        <f t="shared" si="3"/>
        <v>3.2126210415224912</v>
      </c>
      <c r="CP30" s="95">
        <f t="shared" si="4"/>
        <v>8.8078971660899654</v>
      </c>
      <c r="CQ30" s="95">
        <f t="shared" si="5"/>
        <v>18.133357373702424</v>
      </c>
      <c r="CR30" s="95">
        <f t="shared" si="6"/>
        <v>31.189001664359857</v>
      </c>
      <c r="CS30" s="95">
        <f t="shared" si="7"/>
        <v>47.974830038062287</v>
      </c>
      <c r="CT30" s="95">
        <f t="shared" si="8"/>
        <v>68.490842494809698</v>
      </c>
      <c r="CU30" s="95">
        <f t="shared" si="9"/>
        <v>92.737039034602077</v>
      </c>
      <c r="CV30" s="95">
        <f t="shared" si="10"/>
        <v>120.71341965743943</v>
      </c>
      <c r="CW30" s="95">
        <f t="shared" si="11"/>
        <v>3.2126210415224912</v>
      </c>
      <c r="CX30" s="95">
        <f t="shared" si="12"/>
        <v>8.8078971660899654</v>
      </c>
      <c r="CY30" s="95">
        <f t="shared" si="13"/>
        <v>18.133357373702424</v>
      </c>
      <c r="CZ30" s="95">
        <f t="shared" si="14"/>
        <v>31.189001664359857</v>
      </c>
      <c r="DA30" s="95">
        <f t="shared" si="15"/>
        <v>47.974830038062287</v>
      </c>
      <c r="DB30" s="95">
        <f t="shared" si="16"/>
        <v>68.490842494809698</v>
      </c>
      <c r="DC30" s="95">
        <f t="shared" si="17"/>
        <v>92.737039034602077</v>
      </c>
      <c r="DD30" s="95">
        <f t="shared" si="18"/>
        <v>120.71341965743943</v>
      </c>
      <c r="DE30" s="13">
        <f t="shared" si="121"/>
        <v>4.156699044982699</v>
      </c>
      <c r="DF30" s="13">
        <f t="shared" si="122"/>
        <v>7.7670731799307955</v>
      </c>
      <c r="DG30" s="13">
        <f t="shared" si="123"/>
        <v>14.587141182622069</v>
      </c>
      <c r="DH30" s="13">
        <f t="shared" si="124"/>
        <v>24.240600969723182</v>
      </c>
      <c r="DI30" s="13">
        <f t="shared" si="19"/>
        <v>36.681092124567478</v>
      </c>
      <c r="DJ30" s="13">
        <f t="shared" si="20"/>
        <v>51.897175063821606</v>
      </c>
      <c r="DK30" s="13">
        <f t="shared" si="21"/>
        <v>69.884930102111426</v>
      </c>
      <c r="DL30" s="13">
        <f t="shared" si="22"/>
        <v>90.642719941392727</v>
      </c>
      <c r="DM30" s="95">
        <f t="shared" si="23"/>
        <v>4.156699044982699</v>
      </c>
      <c r="DN30" s="95">
        <f t="shared" si="24"/>
        <v>7.7670731799307955</v>
      </c>
      <c r="DO30" s="95">
        <f t="shared" si="25"/>
        <v>14.587141182622069</v>
      </c>
      <c r="DP30" s="95">
        <f t="shared" si="26"/>
        <v>24.240600969723182</v>
      </c>
      <c r="DQ30" s="95">
        <f t="shared" si="27"/>
        <v>36.681092124567478</v>
      </c>
      <c r="DR30" s="95">
        <f t="shared" si="28"/>
        <v>51.897175063821606</v>
      </c>
      <c r="DS30" s="95">
        <f t="shared" si="29"/>
        <v>69.884930102111426</v>
      </c>
      <c r="DT30" s="95">
        <f t="shared" si="30"/>
        <v>90.642719941392727</v>
      </c>
      <c r="DU30" s="95">
        <f t="shared" si="31"/>
        <v>1.3938295590397922</v>
      </c>
      <c r="DV30" s="95">
        <f t="shared" si="32"/>
        <v>2.6485392717841689</v>
      </c>
      <c r="DW30" s="95">
        <f t="shared" si="33"/>
        <v>5.0187106846914649</v>
      </c>
      <c r="DX30" s="95">
        <f t="shared" si="34"/>
        <v>8.3735679110429277</v>
      </c>
      <c r="DY30" s="95">
        <f t="shared" si="35"/>
        <v>12.696999361594811</v>
      </c>
      <c r="DZ30" s="95">
        <f t="shared" si="36"/>
        <v>17.985029449390858</v>
      </c>
      <c r="EA30" s="95">
        <f t="shared" si="37"/>
        <v>24.23629597009268</v>
      </c>
      <c r="EB30" s="95">
        <f t="shared" si="38"/>
        <v>31.45022991514827</v>
      </c>
      <c r="EC30" s="95">
        <f t="shared" si="39"/>
        <v>1.3938295590397922</v>
      </c>
      <c r="ED30" s="95">
        <f t="shared" si="40"/>
        <v>2.6485392717841689</v>
      </c>
      <c r="EE30" s="95">
        <f t="shared" si="41"/>
        <v>5.0187106846914649</v>
      </c>
      <c r="EF30" s="95">
        <f t="shared" si="42"/>
        <v>8.3735679110429277</v>
      </c>
      <c r="EG30" s="95">
        <f t="shared" si="43"/>
        <v>12.696999361594811</v>
      </c>
      <c r="EH30" s="95">
        <f t="shared" si="44"/>
        <v>17.985029449390858</v>
      </c>
      <c r="EI30" s="95">
        <f t="shared" si="45"/>
        <v>24.23629597009268</v>
      </c>
      <c r="EJ30" s="95">
        <f t="shared" si="46"/>
        <v>31.45022991514827</v>
      </c>
      <c r="EK30" s="95">
        <f t="shared" si="47"/>
        <v>1.3938295590397922</v>
      </c>
      <c r="EL30" s="95">
        <f t="shared" si="48"/>
        <v>2.6485392717841689</v>
      </c>
      <c r="EM30" s="95">
        <f t="shared" si="49"/>
        <v>5.0187106846914649</v>
      </c>
      <c r="EN30" s="95">
        <f t="shared" si="50"/>
        <v>8.3735679110429277</v>
      </c>
      <c r="EO30" s="95">
        <f t="shared" si="51"/>
        <v>12.696999361594811</v>
      </c>
      <c r="EP30" s="95">
        <f t="shared" si="52"/>
        <v>17.985029449390858</v>
      </c>
      <c r="EQ30" s="95">
        <f t="shared" si="53"/>
        <v>24.23629597009268</v>
      </c>
      <c r="ER30" s="95">
        <f t="shared" si="54"/>
        <v>31.45022991514827</v>
      </c>
      <c r="ES30" s="95">
        <f t="shared" si="55"/>
        <v>1</v>
      </c>
      <c r="ET30" s="95">
        <f t="shared" si="56"/>
        <v>1</v>
      </c>
      <c r="EU30" s="95">
        <f t="shared" si="57"/>
        <v>1</v>
      </c>
      <c r="EV30" s="95">
        <f t="shared" si="58"/>
        <v>1</v>
      </c>
      <c r="EW30" s="95">
        <f t="shared" si="59"/>
        <v>1</v>
      </c>
      <c r="EX30" s="95">
        <f t="shared" si="60"/>
        <v>1</v>
      </c>
      <c r="EY30" s="95">
        <f t="shared" si="61"/>
        <v>1</v>
      </c>
      <c r="EZ30" s="95">
        <f t="shared" si="62"/>
        <v>1</v>
      </c>
      <c r="FA30" s="95">
        <f t="shared" si="63"/>
        <v>1</v>
      </c>
      <c r="FB30" s="95">
        <f t="shared" si="64"/>
        <v>1</v>
      </c>
      <c r="FC30" s="95">
        <f t="shared" si="65"/>
        <v>1</v>
      </c>
      <c r="FD30" s="95">
        <f t="shared" si="66"/>
        <v>1</v>
      </c>
      <c r="FE30" s="95">
        <f t="shared" si="67"/>
        <v>1</v>
      </c>
      <c r="FF30" s="95">
        <f t="shared" si="68"/>
        <v>1</v>
      </c>
      <c r="FG30" s="95">
        <f t="shared" si="69"/>
        <v>1</v>
      </c>
      <c r="FH30" s="95">
        <f t="shared" si="70"/>
        <v>1</v>
      </c>
      <c r="FI30" s="95">
        <f t="shared" si="71"/>
        <v>1</v>
      </c>
      <c r="FJ30" s="95">
        <f t="shared" si="72"/>
        <v>1</v>
      </c>
      <c r="FK30" s="95">
        <f t="shared" si="73"/>
        <v>1</v>
      </c>
      <c r="FL30" s="95">
        <f t="shared" si="74"/>
        <v>1</v>
      </c>
      <c r="FM30" s="95">
        <f t="shared" si="75"/>
        <v>1</v>
      </c>
      <c r="FN30" s="95">
        <f t="shared" si="76"/>
        <v>1</v>
      </c>
      <c r="FO30" s="95">
        <f t="shared" si="77"/>
        <v>1</v>
      </c>
      <c r="FP30" s="95">
        <f t="shared" si="78"/>
        <v>1</v>
      </c>
      <c r="FQ30" s="115">
        <f t="shared" si="79"/>
        <v>4.1556993880812358</v>
      </c>
      <c r="FR30" s="115">
        <f t="shared" si="80"/>
        <v>7.7619827940441031</v>
      </c>
      <c r="FS30" s="115">
        <f t="shared" si="81"/>
        <v>14.567532426465958</v>
      </c>
      <c r="FT30" s="115">
        <f t="shared" si="82"/>
        <v>24.184686039404919</v>
      </c>
      <c r="FU30" s="115">
        <f t="shared" si="83"/>
        <v>36.551196922476556</v>
      </c>
      <c r="FV30" s="115">
        <f t="shared" si="84"/>
        <v>51.635307688080452</v>
      </c>
      <c r="FW30" s="115">
        <f t="shared" si="85"/>
        <v>69.40843505628456</v>
      </c>
      <c r="FX30" s="115">
        <f t="shared" si="86"/>
        <v>89.840032999497723</v>
      </c>
      <c r="FY30" s="90"/>
      <c r="FZ30" s="90">
        <f t="shared" si="125"/>
        <v>4.1556993880812358</v>
      </c>
      <c r="GB30" s="20">
        <v>4.1556993880812358</v>
      </c>
      <c r="GC30" s="20">
        <v>3.7088333333041246</v>
      </c>
      <c r="GD30" s="20">
        <v>3.3474429701708805</v>
      </c>
      <c r="GE30" s="20">
        <v>2.8037596923797992</v>
      </c>
      <c r="GF30" s="20">
        <v>2.1150137718793744</v>
      </c>
      <c r="GG30" s="20">
        <v>1.235862826495288</v>
      </c>
      <c r="GH30" s="20">
        <v>1.0008183434184805</v>
      </c>
      <c r="GI30" s="31"/>
      <c r="GJ30" s="31"/>
      <c r="GK30" s="31"/>
      <c r="HU30" s="21"/>
      <c r="HV30" s="21"/>
      <c r="HW30" s="21"/>
      <c r="HX30" s="21"/>
      <c r="HY30" s="21"/>
      <c r="HZ30" s="21"/>
      <c r="IA30" s="21"/>
      <c r="IC30" s="28"/>
      <c r="ID30" s="11"/>
      <c r="IE30" s="13"/>
      <c r="IF30" s="11"/>
      <c r="IG30" s="13"/>
      <c r="IH30" s="13"/>
      <c r="II30" s="13"/>
      <c r="IJ30" s="28"/>
      <c r="IK30" s="11"/>
      <c r="IL30" s="13"/>
      <c r="IM30" s="22"/>
      <c r="IN30" s="23"/>
      <c r="IO30" s="11"/>
      <c r="IP30" s="23"/>
      <c r="IQ30" s="28"/>
      <c r="IR30" s="20"/>
      <c r="IS30" s="13"/>
      <c r="IT30" s="23"/>
      <c r="IU30" s="23"/>
      <c r="IV30" s="23"/>
      <c r="IW30" s="23"/>
      <c r="IX30" s="28"/>
      <c r="IY30" s="13"/>
      <c r="IZ30" s="25"/>
      <c r="JA30" s="25"/>
      <c r="JB30" s="25"/>
      <c r="JC30" s="25"/>
      <c r="JD30" s="25"/>
      <c r="JE30" s="25"/>
      <c r="JF30" s="25"/>
    </row>
    <row r="31" spans="1:266" s="4" customFormat="1" ht="13.8" x14ac:dyDescent="0.3">
      <c r="B31" s="18" t="s">
        <v>97</v>
      </c>
      <c r="C31" s="124">
        <v>1</v>
      </c>
      <c r="E31" s="5"/>
      <c r="M31" s="6"/>
      <c r="N31" s="6"/>
      <c r="O31" s="6"/>
      <c r="P31" s="6"/>
      <c r="Q31" s="6"/>
      <c r="R31" s="6"/>
      <c r="S31" s="7"/>
      <c r="T31" s="6"/>
      <c r="U31" s="5"/>
      <c r="V31" s="9"/>
      <c r="X31" s="118">
        <v>9</v>
      </c>
      <c r="Y31" s="118">
        <v>10</v>
      </c>
      <c r="Z31" s="40">
        <v>1.7999999999999999E-2</v>
      </c>
      <c r="AA31" s="40">
        <v>10000000</v>
      </c>
      <c r="AB31" s="40">
        <v>10000000</v>
      </c>
      <c r="AC31" s="98">
        <v>3900000</v>
      </c>
      <c r="AD31" s="42">
        <v>0.33</v>
      </c>
      <c r="AE31" s="42">
        <v>0.33</v>
      </c>
      <c r="AF31" s="41">
        <v>1.7999999999999999E-2</v>
      </c>
      <c r="AG31" s="40">
        <v>10000000</v>
      </c>
      <c r="AH31" s="40">
        <v>10000000</v>
      </c>
      <c r="AI31" s="98">
        <v>3900000</v>
      </c>
      <c r="AJ31" s="42">
        <v>0.33</v>
      </c>
      <c r="AK31" s="42">
        <v>0.33</v>
      </c>
      <c r="AL31" s="42">
        <f>AL11</f>
        <v>1E-4</v>
      </c>
      <c r="AM31" s="40">
        <v>6000</v>
      </c>
      <c r="AN31" s="40">
        <f>AN11</f>
        <v>10000</v>
      </c>
      <c r="AO31" s="40">
        <f>AO11</f>
        <v>10000</v>
      </c>
      <c r="AP31" s="42">
        <v>0.03</v>
      </c>
      <c r="AQ31" s="42">
        <v>0.03</v>
      </c>
      <c r="AR31" s="4">
        <f t="shared" si="87"/>
        <v>1.8099999999999998E-2</v>
      </c>
      <c r="AS31" s="11">
        <f t="shared" si="88"/>
        <v>0.9</v>
      </c>
      <c r="AT31" s="15">
        <f t="shared" si="89"/>
        <v>33.088205588598356</v>
      </c>
      <c r="AU31" s="19">
        <f t="shared" si="90"/>
        <v>9.9681786118061078E-5</v>
      </c>
      <c r="AV31" s="13">
        <f t="shared" si="91"/>
        <v>0.5</v>
      </c>
      <c r="AW31" s="11">
        <f t="shared" si="92"/>
        <v>1</v>
      </c>
      <c r="AX31" s="11">
        <f t="shared" si="93"/>
        <v>0.8911</v>
      </c>
      <c r="AY31" s="11">
        <f t="shared" si="94"/>
        <v>201997.53114128605</v>
      </c>
      <c r="AZ31" s="11">
        <f t="shared" si="95"/>
        <v>1</v>
      </c>
      <c r="BA31" s="11">
        <f t="shared" si="96"/>
        <v>0.34752899999999998</v>
      </c>
      <c r="BB31" s="11">
        <f t="shared" si="97"/>
        <v>1.025058</v>
      </c>
      <c r="BC31" s="11">
        <f t="shared" si="98"/>
        <v>0.99909999999999999</v>
      </c>
      <c r="BD31" s="11">
        <f t="shared" si="99"/>
        <v>0.8911</v>
      </c>
      <c r="BE31" s="11">
        <f t="shared" si="100"/>
        <v>201997.53114128605</v>
      </c>
      <c r="BF31" s="11">
        <f t="shared" si="101"/>
        <v>1</v>
      </c>
      <c r="BG31" s="11">
        <f t="shared" si="102"/>
        <v>0.34752899999999998</v>
      </c>
      <c r="BH31" s="11">
        <f t="shared" si="103"/>
        <v>1.025058</v>
      </c>
      <c r="BI31" s="121">
        <f t="shared" si="104"/>
        <v>0.81</v>
      </c>
      <c r="BJ31" s="121">
        <f t="shared" si="104"/>
        <v>0.20250000000000001</v>
      </c>
      <c r="BK31" s="121">
        <f t="shared" si="104"/>
        <v>0.09</v>
      </c>
      <c r="BL31" s="121">
        <f t="shared" si="104"/>
        <v>5.0625000000000003E-2</v>
      </c>
      <c r="BM31" s="121">
        <f t="shared" si="104"/>
        <v>3.2399999999999998E-2</v>
      </c>
      <c r="BN31" s="121">
        <f t="shared" si="104"/>
        <v>2.2499999999999999E-2</v>
      </c>
      <c r="BO31" s="121">
        <f t="shared" si="104"/>
        <v>1.653061224489796E-2</v>
      </c>
      <c r="BP31" s="121">
        <f t="shared" si="104"/>
        <v>1.2656250000000001E-2</v>
      </c>
      <c r="BQ31" s="121">
        <v>1</v>
      </c>
      <c r="BR31" s="121">
        <v>1</v>
      </c>
      <c r="BS31" s="121">
        <v>1</v>
      </c>
      <c r="BT31" s="121">
        <v>1</v>
      </c>
      <c r="BU31" s="121">
        <v>1</v>
      </c>
      <c r="BV31" s="121">
        <v>1</v>
      </c>
      <c r="BW31" s="121">
        <v>1</v>
      </c>
      <c r="BX31" s="121">
        <v>1</v>
      </c>
      <c r="BY31" s="121">
        <f t="shared" si="105"/>
        <v>1.2345679012345678</v>
      </c>
      <c r="BZ31" s="121">
        <f t="shared" si="106"/>
        <v>4.9382716049382713</v>
      </c>
      <c r="CA31" s="121">
        <f t="shared" si="107"/>
        <v>11.111111111111111</v>
      </c>
      <c r="CB31" s="121">
        <f t="shared" si="108"/>
        <v>19.753086419753085</v>
      </c>
      <c r="CC31" s="121">
        <f t="shared" si="109"/>
        <v>30.864197530864196</v>
      </c>
      <c r="CD31" s="121">
        <f t="shared" si="110"/>
        <v>44.444444444444443</v>
      </c>
      <c r="CE31" s="121">
        <f t="shared" si="111"/>
        <v>60.493827160493829</v>
      </c>
      <c r="CF31" s="121">
        <f t="shared" si="112"/>
        <v>79.012345679012341</v>
      </c>
      <c r="CG31" s="121">
        <f t="shared" si="113"/>
        <v>0.81</v>
      </c>
      <c r="CH31" s="121">
        <f t="shared" si="114"/>
        <v>0.20250000000000001</v>
      </c>
      <c r="CI31" s="121">
        <f t="shared" si="115"/>
        <v>0.09</v>
      </c>
      <c r="CJ31" s="121">
        <f t="shared" si="116"/>
        <v>5.0625000000000003E-2</v>
      </c>
      <c r="CK31" s="121">
        <f t="shared" si="117"/>
        <v>3.2399999999999998E-2</v>
      </c>
      <c r="CL31" s="121">
        <f t="shared" si="118"/>
        <v>2.2499999999999999E-2</v>
      </c>
      <c r="CM31" s="121">
        <f t="shared" si="119"/>
        <v>1.653061224489796E-2</v>
      </c>
      <c r="CN31" s="121">
        <f t="shared" si="120"/>
        <v>1.2656250000000001E-2</v>
      </c>
      <c r="CO31" s="95">
        <f t="shared" si="3"/>
        <v>3.0111450493827157</v>
      </c>
      <c r="CP31" s="95">
        <f t="shared" si="4"/>
        <v>8.0019931975308634</v>
      </c>
      <c r="CQ31" s="95">
        <f t="shared" si="5"/>
        <v>16.320073444444443</v>
      </c>
      <c r="CR31" s="95">
        <f t="shared" si="6"/>
        <v>27.965385790123456</v>
      </c>
      <c r="CS31" s="95">
        <f t="shared" si="7"/>
        <v>42.937930234567901</v>
      </c>
      <c r="CT31" s="95">
        <f t="shared" si="8"/>
        <v>61.237706777777774</v>
      </c>
      <c r="CU31" s="95">
        <f t="shared" si="9"/>
        <v>82.864715419753082</v>
      </c>
      <c r="CV31" s="95">
        <f t="shared" si="10"/>
        <v>107.81895616049383</v>
      </c>
      <c r="CW31" s="95">
        <f t="shared" si="11"/>
        <v>3.0111450493827157</v>
      </c>
      <c r="CX31" s="95">
        <f t="shared" si="12"/>
        <v>8.0019931975308634</v>
      </c>
      <c r="CY31" s="95">
        <f t="shared" si="13"/>
        <v>16.320073444444443</v>
      </c>
      <c r="CZ31" s="95">
        <f t="shared" si="14"/>
        <v>27.965385790123456</v>
      </c>
      <c r="DA31" s="95">
        <f t="shared" si="15"/>
        <v>42.937930234567901</v>
      </c>
      <c r="DB31" s="95">
        <f t="shared" si="16"/>
        <v>61.237706777777774</v>
      </c>
      <c r="DC31" s="95">
        <f t="shared" si="17"/>
        <v>82.864715419753082</v>
      </c>
      <c r="DD31" s="95">
        <f t="shared" si="18"/>
        <v>107.81895616049383</v>
      </c>
      <c r="DE31" s="13">
        <f t="shared" si="121"/>
        <v>4.0946839012345677</v>
      </c>
      <c r="DF31" s="13">
        <f t="shared" si="122"/>
        <v>7.1908876049382719</v>
      </c>
      <c r="DG31" s="13">
        <f t="shared" si="123"/>
        <v>13.25122711111111</v>
      </c>
      <c r="DH31" s="13">
        <f t="shared" si="124"/>
        <v>21.853827419753085</v>
      </c>
      <c r="DI31" s="13">
        <f t="shared" si="19"/>
        <v>32.946713530864194</v>
      </c>
      <c r="DJ31" s="13">
        <f t="shared" si="20"/>
        <v>46.517060444444439</v>
      </c>
      <c r="DK31" s="13">
        <f t="shared" si="21"/>
        <v>62.560473772738725</v>
      </c>
      <c r="DL31" s="13">
        <f t="shared" si="22"/>
        <v>81.075117929012336</v>
      </c>
      <c r="DM31" s="95">
        <f t="shared" si="23"/>
        <v>4.0946839012345677</v>
      </c>
      <c r="DN31" s="95">
        <f t="shared" si="24"/>
        <v>7.1908876049382719</v>
      </c>
      <c r="DO31" s="95">
        <f t="shared" si="25"/>
        <v>13.25122711111111</v>
      </c>
      <c r="DP31" s="95">
        <f t="shared" si="26"/>
        <v>21.853827419753085</v>
      </c>
      <c r="DQ31" s="95">
        <f t="shared" si="27"/>
        <v>32.946713530864194</v>
      </c>
      <c r="DR31" s="95">
        <f t="shared" si="28"/>
        <v>46.517060444444439</v>
      </c>
      <c r="DS31" s="95">
        <f t="shared" si="29"/>
        <v>62.560473772738725</v>
      </c>
      <c r="DT31" s="95">
        <f t="shared" si="30"/>
        <v>81.075117929012336</v>
      </c>
      <c r="DU31" s="95">
        <f t="shared" si="31"/>
        <v>1.372277498148148</v>
      </c>
      <c r="DV31" s="95">
        <f t="shared" si="32"/>
        <v>2.4482980750925929</v>
      </c>
      <c r="DW31" s="95">
        <f t="shared" si="33"/>
        <v>4.554441803333332</v>
      </c>
      <c r="DX31" s="95">
        <f t="shared" si="34"/>
        <v>7.5440948859953689</v>
      </c>
      <c r="DY31" s="95">
        <f t="shared" si="35"/>
        <v>11.399194503303702</v>
      </c>
      <c r="DZ31" s="95">
        <f t="shared" si="36"/>
        <v>16.115283595833329</v>
      </c>
      <c r="EA31" s="95">
        <f t="shared" si="37"/>
        <v>21.690834986402113</v>
      </c>
      <c r="EB31" s="95">
        <f t="shared" si="38"/>
        <v>28.125210755387727</v>
      </c>
      <c r="EC31" s="95">
        <f t="shared" si="39"/>
        <v>1.372277498148148</v>
      </c>
      <c r="ED31" s="95">
        <f t="shared" si="40"/>
        <v>2.4482980750925929</v>
      </c>
      <c r="EE31" s="95">
        <f t="shared" si="41"/>
        <v>4.554441803333332</v>
      </c>
      <c r="EF31" s="95">
        <f t="shared" si="42"/>
        <v>7.5440948859953689</v>
      </c>
      <c r="EG31" s="95">
        <f t="shared" si="43"/>
        <v>11.399194503303702</v>
      </c>
      <c r="EH31" s="95">
        <f t="shared" si="44"/>
        <v>16.115283595833329</v>
      </c>
      <c r="EI31" s="95">
        <f t="shared" si="45"/>
        <v>21.690834986402113</v>
      </c>
      <c r="EJ31" s="95">
        <f t="shared" si="46"/>
        <v>28.125210755387727</v>
      </c>
      <c r="EK31" s="95">
        <f t="shared" si="47"/>
        <v>1.372277498148148</v>
      </c>
      <c r="EL31" s="95">
        <f t="shared" si="48"/>
        <v>2.4482980750925929</v>
      </c>
      <c r="EM31" s="95">
        <f t="shared" si="49"/>
        <v>4.554441803333332</v>
      </c>
      <c r="EN31" s="95">
        <f t="shared" si="50"/>
        <v>7.5440948859953689</v>
      </c>
      <c r="EO31" s="95">
        <f t="shared" si="51"/>
        <v>11.399194503303702</v>
      </c>
      <c r="EP31" s="95">
        <f t="shared" si="52"/>
        <v>16.115283595833329</v>
      </c>
      <c r="EQ31" s="95">
        <f t="shared" si="53"/>
        <v>21.690834986402113</v>
      </c>
      <c r="ER31" s="95">
        <f t="shared" si="54"/>
        <v>28.125210755387727</v>
      </c>
      <c r="ES31" s="95">
        <f t="shared" si="55"/>
        <v>1</v>
      </c>
      <c r="ET31" s="95">
        <f t="shared" si="56"/>
        <v>1</v>
      </c>
      <c r="EU31" s="95">
        <f t="shared" si="57"/>
        <v>1</v>
      </c>
      <c r="EV31" s="95">
        <f t="shared" si="58"/>
        <v>1</v>
      </c>
      <c r="EW31" s="95">
        <f t="shared" si="59"/>
        <v>1</v>
      </c>
      <c r="EX31" s="95">
        <f t="shared" si="60"/>
        <v>1</v>
      </c>
      <c r="EY31" s="95">
        <f t="shared" si="61"/>
        <v>1</v>
      </c>
      <c r="EZ31" s="95">
        <f t="shared" si="62"/>
        <v>1</v>
      </c>
      <c r="FA31" s="95">
        <f t="shared" si="63"/>
        <v>1</v>
      </c>
      <c r="FB31" s="95">
        <f t="shared" si="64"/>
        <v>1</v>
      </c>
      <c r="FC31" s="95">
        <f t="shared" si="65"/>
        <v>1</v>
      </c>
      <c r="FD31" s="95">
        <f t="shared" si="66"/>
        <v>1</v>
      </c>
      <c r="FE31" s="95">
        <f t="shared" si="67"/>
        <v>1</v>
      </c>
      <c r="FF31" s="95">
        <f t="shared" si="68"/>
        <v>1</v>
      </c>
      <c r="FG31" s="95">
        <f t="shared" si="69"/>
        <v>1</v>
      </c>
      <c r="FH31" s="95">
        <f t="shared" si="70"/>
        <v>1</v>
      </c>
      <c r="FI31" s="95">
        <f t="shared" si="71"/>
        <v>1</v>
      </c>
      <c r="FJ31" s="95">
        <f t="shared" si="72"/>
        <v>1</v>
      </c>
      <c r="FK31" s="95">
        <f t="shared" si="73"/>
        <v>1</v>
      </c>
      <c r="FL31" s="95">
        <f t="shared" si="74"/>
        <v>1</v>
      </c>
      <c r="FM31" s="95">
        <f t="shared" si="75"/>
        <v>1</v>
      </c>
      <c r="FN31" s="95">
        <f t="shared" si="76"/>
        <v>1</v>
      </c>
      <c r="FO31" s="95">
        <f t="shared" si="77"/>
        <v>1</v>
      </c>
      <c r="FP31" s="95">
        <f t="shared" si="78"/>
        <v>1</v>
      </c>
      <c r="FQ31" s="115">
        <f t="shared" si="79"/>
        <v>4.0937607331153743</v>
      </c>
      <c r="FR31" s="115">
        <f t="shared" si="80"/>
        <v>7.1866035653538916</v>
      </c>
      <c r="FS31" s="115">
        <f t="shared" si="81"/>
        <v>13.235187649122604</v>
      </c>
      <c r="FT31" s="115">
        <f t="shared" si="82"/>
        <v>21.808607095097148</v>
      </c>
      <c r="FU31" s="115">
        <f t="shared" si="83"/>
        <v>32.84223672333269</v>
      </c>
      <c r="FV31" s="115">
        <f t="shared" si="84"/>
        <v>46.30706139815603</v>
      </c>
      <c r="FW31" s="115">
        <f t="shared" si="85"/>
        <v>62.179018773682934</v>
      </c>
      <c r="FX31" s="115">
        <f t="shared" si="86"/>
        <v>80.43319944163801</v>
      </c>
      <c r="FY31" s="90"/>
      <c r="FZ31" s="90">
        <f t="shared" si="125"/>
        <v>4.0937607331153743</v>
      </c>
      <c r="GB31" s="20">
        <v>4.0937607331153743</v>
      </c>
      <c r="GC31" s="20">
        <v>3.6782868652276877</v>
      </c>
      <c r="GD31" s="20">
        <v>3.3381474336856405</v>
      </c>
      <c r="GE31" s="20">
        <v>2.8193211558023989</v>
      </c>
      <c r="GF31" s="20">
        <v>2.1198505369452048</v>
      </c>
      <c r="GG31" s="20">
        <v>1.2353953779445428</v>
      </c>
      <c r="GH31" s="20">
        <v>1.0010234062684558</v>
      </c>
      <c r="GI31" s="31"/>
      <c r="GJ31" s="31"/>
      <c r="GK31" s="31"/>
      <c r="HU31" s="21"/>
      <c r="HV31" s="21"/>
      <c r="HW31" s="21"/>
      <c r="HX31" s="21"/>
      <c r="HY31" s="21"/>
      <c r="HZ31" s="21"/>
      <c r="IA31" s="21"/>
      <c r="IC31" s="28"/>
      <c r="ID31" s="11"/>
      <c r="IE31" s="13"/>
      <c r="IF31" s="11"/>
      <c r="IG31" s="13"/>
      <c r="IH31" s="13"/>
      <c r="II31" s="13"/>
      <c r="IJ31" s="28"/>
      <c r="IK31" s="11"/>
      <c r="IL31" s="13"/>
      <c r="IM31" s="22"/>
      <c r="IN31" s="23"/>
      <c r="IO31" s="11"/>
      <c r="IP31" s="23"/>
      <c r="IQ31" s="28"/>
      <c r="IR31" s="20"/>
      <c r="IS31" s="13"/>
      <c r="IT31" s="23"/>
      <c r="IU31" s="23"/>
      <c r="IV31" s="23"/>
      <c r="IW31" s="23"/>
      <c r="IX31" s="28"/>
      <c r="IY31" s="13"/>
      <c r="IZ31" s="25"/>
      <c r="JA31" s="25"/>
      <c r="JB31" s="25"/>
      <c r="JC31" s="25"/>
      <c r="JD31" s="25"/>
      <c r="JE31" s="25"/>
      <c r="JF31" s="25"/>
    </row>
    <row r="32" spans="1:266" s="4" customFormat="1" ht="13.8" x14ac:dyDescent="0.3">
      <c r="B32" s="18" t="s">
        <v>98</v>
      </c>
      <c r="C32" s="12">
        <v>0.375</v>
      </c>
      <c r="E32" s="5"/>
      <c r="M32" s="6"/>
      <c r="N32" s="6"/>
      <c r="O32" s="6"/>
      <c r="P32" s="6"/>
      <c r="Q32" s="6"/>
      <c r="R32" s="6"/>
      <c r="S32" s="7"/>
      <c r="T32" s="6"/>
      <c r="U32" s="5"/>
      <c r="V32" s="95"/>
      <c r="X32" s="118">
        <v>9.5</v>
      </c>
      <c r="Y32" s="118">
        <v>10</v>
      </c>
      <c r="Z32" s="40">
        <v>1.7999999999999999E-2</v>
      </c>
      <c r="AA32" s="40">
        <v>10000000</v>
      </c>
      <c r="AB32" s="40">
        <v>10000000</v>
      </c>
      <c r="AC32" s="98">
        <v>3900000</v>
      </c>
      <c r="AD32" s="42">
        <v>0.33</v>
      </c>
      <c r="AE32" s="42">
        <v>0.33</v>
      </c>
      <c r="AF32" s="41">
        <v>1.7999999999999999E-2</v>
      </c>
      <c r="AG32" s="40">
        <v>10000000</v>
      </c>
      <c r="AH32" s="40">
        <v>10000000</v>
      </c>
      <c r="AI32" s="98">
        <v>3900000</v>
      </c>
      <c r="AJ32" s="42">
        <v>0.33</v>
      </c>
      <c r="AK32" s="42">
        <v>0.33</v>
      </c>
      <c r="AL32" s="42">
        <f>AL11</f>
        <v>1E-4</v>
      </c>
      <c r="AM32" s="40">
        <v>6000</v>
      </c>
      <c r="AN32" s="40">
        <f>AN11</f>
        <v>10000</v>
      </c>
      <c r="AO32" s="40">
        <f>AO11</f>
        <v>10000</v>
      </c>
      <c r="AP32" s="42">
        <v>0.03</v>
      </c>
      <c r="AQ32" s="42">
        <v>0.03</v>
      </c>
      <c r="AR32" s="4">
        <f t="shared" si="87"/>
        <v>1.8099999999999998E-2</v>
      </c>
      <c r="AS32" s="11">
        <f t="shared" si="88"/>
        <v>0.95</v>
      </c>
      <c r="AT32" s="15">
        <f t="shared" si="89"/>
        <v>33.088205588598356</v>
      </c>
      <c r="AU32" s="19">
        <f t="shared" si="90"/>
        <v>9.9681786118061078E-5</v>
      </c>
      <c r="AV32" s="13">
        <f t="shared" si="91"/>
        <v>0.5</v>
      </c>
      <c r="AW32" s="11">
        <f t="shared" si="92"/>
        <v>1</v>
      </c>
      <c r="AX32" s="11">
        <f t="shared" si="93"/>
        <v>0.8911</v>
      </c>
      <c r="AY32" s="11">
        <f t="shared" si="94"/>
        <v>201997.53114128605</v>
      </c>
      <c r="AZ32" s="11">
        <f t="shared" si="95"/>
        <v>1</v>
      </c>
      <c r="BA32" s="11">
        <f t="shared" si="96"/>
        <v>0.34752899999999998</v>
      </c>
      <c r="BB32" s="11">
        <f t="shared" si="97"/>
        <v>1.025058</v>
      </c>
      <c r="BC32" s="11">
        <f t="shared" si="98"/>
        <v>0.99909999999999999</v>
      </c>
      <c r="BD32" s="11">
        <f t="shared" si="99"/>
        <v>0.8911</v>
      </c>
      <c r="BE32" s="11">
        <f t="shared" si="100"/>
        <v>201997.53114128605</v>
      </c>
      <c r="BF32" s="11">
        <f t="shared" si="101"/>
        <v>1</v>
      </c>
      <c r="BG32" s="11">
        <f t="shared" si="102"/>
        <v>0.34752899999999998</v>
      </c>
      <c r="BH32" s="11">
        <f t="shared" si="103"/>
        <v>1.025058</v>
      </c>
      <c r="BI32" s="121">
        <f t="shared" si="104"/>
        <v>0.90249999999999997</v>
      </c>
      <c r="BJ32" s="121">
        <f t="shared" si="104"/>
        <v>0.22562499999999999</v>
      </c>
      <c r="BK32" s="121">
        <f t="shared" si="104"/>
        <v>0.10027777777777777</v>
      </c>
      <c r="BL32" s="121">
        <f t="shared" si="104"/>
        <v>5.6406249999999998E-2</v>
      </c>
      <c r="BM32" s="121">
        <f t="shared" si="104"/>
        <v>3.61E-2</v>
      </c>
      <c r="BN32" s="121">
        <f t="shared" si="104"/>
        <v>2.5069444444444443E-2</v>
      </c>
      <c r="BO32" s="121">
        <f t="shared" si="104"/>
        <v>1.8418367346938774E-2</v>
      </c>
      <c r="BP32" s="121">
        <f t="shared" si="104"/>
        <v>1.41015625E-2</v>
      </c>
      <c r="BQ32" s="121">
        <v>1</v>
      </c>
      <c r="BR32" s="121">
        <v>1</v>
      </c>
      <c r="BS32" s="121">
        <v>1</v>
      </c>
      <c r="BT32" s="121">
        <v>1</v>
      </c>
      <c r="BU32" s="121">
        <v>1</v>
      </c>
      <c r="BV32" s="121">
        <v>1</v>
      </c>
      <c r="BW32" s="121">
        <v>1</v>
      </c>
      <c r="BX32" s="121">
        <v>1</v>
      </c>
      <c r="BY32" s="121">
        <f t="shared" si="105"/>
        <v>1.10803324099723</v>
      </c>
      <c r="BZ32" s="121">
        <f t="shared" si="106"/>
        <v>4.43213296398892</v>
      </c>
      <c r="CA32" s="121">
        <f t="shared" si="107"/>
        <v>9.97229916897507</v>
      </c>
      <c r="CB32" s="121">
        <f t="shared" si="108"/>
        <v>17.72853185595568</v>
      </c>
      <c r="CC32" s="121">
        <f t="shared" si="109"/>
        <v>27.700831024930746</v>
      </c>
      <c r="CD32" s="121">
        <f t="shared" si="110"/>
        <v>39.88919667590028</v>
      </c>
      <c r="CE32" s="121">
        <f t="shared" si="111"/>
        <v>54.293628808864263</v>
      </c>
      <c r="CF32" s="121">
        <f t="shared" si="112"/>
        <v>70.91412742382272</v>
      </c>
      <c r="CG32" s="121">
        <f t="shared" si="113"/>
        <v>0.90249999999999997</v>
      </c>
      <c r="CH32" s="121">
        <f t="shared" si="114"/>
        <v>0.22562499999999999</v>
      </c>
      <c r="CI32" s="121">
        <f t="shared" si="115"/>
        <v>0.10027777777777777</v>
      </c>
      <c r="CJ32" s="121">
        <f t="shared" si="116"/>
        <v>5.6406249999999998E-2</v>
      </c>
      <c r="CK32" s="121">
        <f t="shared" si="117"/>
        <v>3.61E-2</v>
      </c>
      <c r="CL32" s="121">
        <f t="shared" si="118"/>
        <v>2.5069444444444443E-2</v>
      </c>
      <c r="CM32" s="121">
        <f t="shared" si="119"/>
        <v>1.8418367346938774E-2</v>
      </c>
      <c r="CN32" s="121">
        <f t="shared" si="120"/>
        <v>1.41015625E-2</v>
      </c>
      <c r="CO32" s="95">
        <f t="shared" si="3"/>
        <v>2.8406359252077564</v>
      </c>
      <c r="CP32" s="95">
        <f t="shared" si="4"/>
        <v>7.3199567008310247</v>
      </c>
      <c r="CQ32" s="95">
        <f t="shared" si="5"/>
        <v>14.785491326869806</v>
      </c>
      <c r="CR32" s="95">
        <f t="shared" si="6"/>
        <v>25.237239803324101</v>
      </c>
      <c r="CS32" s="95">
        <f t="shared" si="7"/>
        <v>38.675202130193902</v>
      </c>
      <c r="CT32" s="95">
        <f t="shared" si="8"/>
        <v>55.099378307479228</v>
      </c>
      <c r="CU32" s="95">
        <f t="shared" si="9"/>
        <v>74.509768335180055</v>
      </c>
      <c r="CV32" s="95">
        <f t="shared" si="10"/>
        <v>96.906372213296407</v>
      </c>
      <c r="CW32" s="95">
        <f t="shared" si="11"/>
        <v>2.8406359252077564</v>
      </c>
      <c r="CX32" s="95">
        <f t="shared" si="12"/>
        <v>7.3199567008310247</v>
      </c>
      <c r="CY32" s="95">
        <f t="shared" si="13"/>
        <v>14.785491326869806</v>
      </c>
      <c r="CZ32" s="95">
        <f t="shared" si="14"/>
        <v>25.237239803324101</v>
      </c>
      <c r="DA32" s="95">
        <f t="shared" si="15"/>
        <v>38.675202130193902</v>
      </c>
      <c r="DB32" s="95">
        <f t="shared" si="16"/>
        <v>55.099378307479228</v>
      </c>
      <c r="DC32" s="95">
        <f t="shared" si="17"/>
        <v>74.509768335180055</v>
      </c>
      <c r="DD32" s="95">
        <f t="shared" si="18"/>
        <v>96.906372213296407</v>
      </c>
      <c r="DE32" s="13">
        <f t="shared" si="121"/>
        <v>4.0606492409972299</v>
      </c>
      <c r="DF32" s="13">
        <f t="shared" si="122"/>
        <v>6.70787396398892</v>
      </c>
      <c r="DG32" s="13">
        <f t="shared" si="123"/>
        <v>12.122692946752847</v>
      </c>
      <c r="DH32" s="13">
        <f t="shared" si="124"/>
        <v>19.835054105955681</v>
      </c>
      <c r="DI32" s="13">
        <f t="shared" si="19"/>
        <v>29.787047024930747</v>
      </c>
      <c r="DJ32" s="13">
        <f t="shared" si="20"/>
        <v>41.964382120344723</v>
      </c>
      <c r="DK32" s="13">
        <f t="shared" si="21"/>
        <v>56.362163176211205</v>
      </c>
      <c r="DL32" s="13">
        <f t="shared" si="22"/>
        <v>72.978344986322725</v>
      </c>
      <c r="DM32" s="95">
        <f t="shared" si="23"/>
        <v>4.0606492409972299</v>
      </c>
      <c r="DN32" s="95">
        <f t="shared" si="24"/>
        <v>6.70787396398892</v>
      </c>
      <c r="DO32" s="95">
        <f t="shared" si="25"/>
        <v>12.122692946752847</v>
      </c>
      <c r="DP32" s="95">
        <f t="shared" si="26"/>
        <v>19.835054105955681</v>
      </c>
      <c r="DQ32" s="95">
        <f t="shared" si="27"/>
        <v>29.787047024930747</v>
      </c>
      <c r="DR32" s="95">
        <f t="shared" si="28"/>
        <v>41.964382120344723</v>
      </c>
      <c r="DS32" s="95">
        <f t="shared" si="29"/>
        <v>56.362163176211205</v>
      </c>
      <c r="DT32" s="95">
        <f t="shared" si="30"/>
        <v>72.978344986322725</v>
      </c>
      <c r="DU32" s="95">
        <f t="shared" si="31"/>
        <v>1.3604494667105262</v>
      </c>
      <c r="DV32" s="95">
        <f t="shared" si="32"/>
        <v>2.2804368274671054</v>
      </c>
      <c r="DW32" s="95">
        <f t="shared" si="33"/>
        <v>4.1622434537280695</v>
      </c>
      <c r="DX32" s="95">
        <f t="shared" si="34"/>
        <v>6.8425126150246713</v>
      </c>
      <c r="DY32" s="95">
        <f t="shared" si="35"/>
        <v>10.301118762163158</v>
      </c>
      <c r="DZ32" s="95">
        <f t="shared" si="36"/>
        <v>14.533095850537281</v>
      </c>
      <c r="EA32" s="95">
        <f t="shared" si="37"/>
        <v>19.536742303101502</v>
      </c>
      <c r="EB32" s="95">
        <f t="shared" si="38"/>
        <v>25.311347351387749</v>
      </c>
      <c r="EC32" s="95">
        <f t="shared" si="39"/>
        <v>1.3604494667105262</v>
      </c>
      <c r="ED32" s="95">
        <f t="shared" si="40"/>
        <v>2.2804368274671054</v>
      </c>
      <c r="EE32" s="95">
        <f t="shared" si="41"/>
        <v>4.1622434537280695</v>
      </c>
      <c r="EF32" s="95">
        <f t="shared" si="42"/>
        <v>6.8425126150246713</v>
      </c>
      <c r="EG32" s="95">
        <f t="shared" si="43"/>
        <v>10.301118762163158</v>
      </c>
      <c r="EH32" s="95">
        <f t="shared" si="44"/>
        <v>14.533095850537281</v>
      </c>
      <c r="EI32" s="95">
        <f t="shared" si="45"/>
        <v>19.536742303101502</v>
      </c>
      <c r="EJ32" s="95">
        <f t="shared" si="46"/>
        <v>25.311347351387749</v>
      </c>
      <c r="EK32" s="95">
        <f t="shared" si="47"/>
        <v>1.3604494667105262</v>
      </c>
      <c r="EL32" s="95">
        <f t="shared" si="48"/>
        <v>2.2804368274671054</v>
      </c>
      <c r="EM32" s="95">
        <f t="shared" si="49"/>
        <v>4.1622434537280695</v>
      </c>
      <c r="EN32" s="95">
        <f t="shared" si="50"/>
        <v>6.8425126150246713</v>
      </c>
      <c r="EO32" s="95">
        <f t="shared" si="51"/>
        <v>10.301118762163158</v>
      </c>
      <c r="EP32" s="95">
        <f t="shared" si="52"/>
        <v>14.533095850537281</v>
      </c>
      <c r="EQ32" s="95">
        <f t="shared" si="53"/>
        <v>19.536742303101502</v>
      </c>
      <c r="ER32" s="95">
        <f t="shared" si="54"/>
        <v>25.311347351387749</v>
      </c>
      <c r="ES32" s="95">
        <f t="shared" si="55"/>
        <v>1</v>
      </c>
      <c r="ET32" s="95">
        <f t="shared" si="56"/>
        <v>1</v>
      </c>
      <c r="EU32" s="95">
        <f t="shared" si="57"/>
        <v>1</v>
      </c>
      <c r="EV32" s="95">
        <f t="shared" si="58"/>
        <v>1</v>
      </c>
      <c r="EW32" s="95">
        <f t="shared" si="59"/>
        <v>1</v>
      </c>
      <c r="EX32" s="95">
        <f t="shared" si="60"/>
        <v>1</v>
      </c>
      <c r="EY32" s="95">
        <f t="shared" si="61"/>
        <v>1</v>
      </c>
      <c r="EZ32" s="95">
        <f t="shared" si="62"/>
        <v>1</v>
      </c>
      <c r="FA32" s="95">
        <f t="shared" si="63"/>
        <v>1</v>
      </c>
      <c r="FB32" s="95">
        <f t="shared" si="64"/>
        <v>1</v>
      </c>
      <c r="FC32" s="95">
        <f t="shared" si="65"/>
        <v>1</v>
      </c>
      <c r="FD32" s="95">
        <f t="shared" si="66"/>
        <v>1</v>
      </c>
      <c r="FE32" s="95">
        <f t="shared" si="67"/>
        <v>1</v>
      </c>
      <c r="FF32" s="95">
        <f t="shared" si="68"/>
        <v>1</v>
      </c>
      <c r="FG32" s="95">
        <f t="shared" si="69"/>
        <v>1</v>
      </c>
      <c r="FH32" s="95">
        <f t="shared" si="70"/>
        <v>1</v>
      </c>
      <c r="FI32" s="95">
        <f t="shared" si="71"/>
        <v>1</v>
      </c>
      <c r="FJ32" s="95">
        <f t="shared" si="72"/>
        <v>1</v>
      </c>
      <c r="FK32" s="95">
        <f t="shared" si="73"/>
        <v>1</v>
      </c>
      <c r="FL32" s="95">
        <f t="shared" si="74"/>
        <v>1</v>
      </c>
      <c r="FM32" s="95">
        <f t="shared" si="75"/>
        <v>1</v>
      </c>
      <c r="FN32" s="95">
        <f t="shared" si="76"/>
        <v>1</v>
      </c>
      <c r="FO32" s="95">
        <f t="shared" si="77"/>
        <v>1</v>
      </c>
      <c r="FP32" s="95">
        <f t="shared" si="78"/>
        <v>1</v>
      </c>
      <c r="FQ32" s="115">
        <f t="shared" si="79"/>
        <v>4.0597854873715074</v>
      </c>
      <c r="FR32" s="115">
        <f t="shared" si="80"/>
        <v>6.7042162713029967</v>
      </c>
      <c r="FS32" s="115">
        <f t="shared" si="81"/>
        <v>12.109392999391087</v>
      </c>
      <c r="FT32" s="115">
        <f t="shared" si="82"/>
        <v>19.797998794674445</v>
      </c>
      <c r="FU32" s="115">
        <f t="shared" si="83"/>
        <v>29.701926535864779</v>
      </c>
      <c r="FV32" s="115">
        <f t="shared" si="84"/>
        <v>41.793828330873311</v>
      </c>
      <c r="FW32" s="115">
        <f t="shared" si="85"/>
        <v>56.052934276653012</v>
      </c>
      <c r="FX32" s="115">
        <f t="shared" si="86"/>
        <v>72.458562545614896</v>
      </c>
      <c r="FY32" s="90"/>
      <c r="FZ32" s="90">
        <f t="shared" si="125"/>
        <v>4.0597854873715074</v>
      </c>
      <c r="GB32" s="20">
        <v>4.0597854873715074</v>
      </c>
      <c r="GC32" s="20">
        <v>3.668803639555926</v>
      </c>
      <c r="GD32" s="20">
        <v>3.3453409842860911</v>
      </c>
      <c r="GE32" s="20">
        <v>2.8459966354536879</v>
      </c>
      <c r="GF32" s="20">
        <v>2.1031893439948113</v>
      </c>
      <c r="GG32" s="20">
        <v>1.2351365048380973</v>
      </c>
      <c r="GH32" s="20">
        <v>1.0012631310426561</v>
      </c>
      <c r="GI32" s="31"/>
      <c r="GJ32" s="31"/>
      <c r="GK32" s="31"/>
      <c r="HU32" s="21"/>
      <c r="HV32" s="21"/>
      <c r="HW32" s="21"/>
      <c r="HX32" s="21"/>
      <c r="HY32" s="21"/>
      <c r="HZ32" s="21"/>
      <c r="IA32" s="21"/>
      <c r="IC32" s="28"/>
      <c r="ID32" s="13"/>
      <c r="IE32" s="13"/>
      <c r="IF32" s="13"/>
      <c r="IG32" s="13"/>
      <c r="IH32" s="13"/>
      <c r="II32" s="13"/>
      <c r="IJ32" s="28"/>
      <c r="IK32" s="20"/>
      <c r="IL32" s="13"/>
      <c r="IM32" s="11"/>
      <c r="IN32" s="23"/>
      <c r="IO32" s="13"/>
      <c r="IP32" s="23"/>
      <c r="IQ32" s="28"/>
      <c r="IR32" s="20"/>
      <c r="IS32" s="13"/>
      <c r="IT32" s="20"/>
      <c r="IU32" s="23"/>
      <c r="IV32" s="20"/>
      <c r="IW32" s="23"/>
      <c r="IY32" s="13"/>
      <c r="IZ32" s="25"/>
      <c r="JA32" s="25"/>
      <c r="JB32" s="25"/>
      <c r="JC32" s="25"/>
      <c r="JD32" s="25"/>
      <c r="JE32" s="25"/>
      <c r="JF32" s="25"/>
    </row>
    <row r="33" spans="1:266" s="4" customFormat="1" ht="13.8" x14ac:dyDescent="0.3">
      <c r="M33" s="6"/>
      <c r="N33" s="6"/>
      <c r="O33" s="6"/>
      <c r="P33" s="6"/>
      <c r="Q33" s="6"/>
      <c r="R33" s="6"/>
      <c r="S33" s="7"/>
      <c r="T33" s="6"/>
      <c r="U33" s="5"/>
      <c r="V33" s="95"/>
      <c r="X33" s="118">
        <v>10</v>
      </c>
      <c r="Y33" s="118">
        <v>10</v>
      </c>
      <c r="Z33" s="40">
        <v>1.7999999999999999E-2</v>
      </c>
      <c r="AA33" s="40">
        <v>10000000</v>
      </c>
      <c r="AB33" s="40">
        <v>10000000</v>
      </c>
      <c r="AC33" s="98">
        <v>3900000</v>
      </c>
      <c r="AD33" s="42">
        <v>0.33</v>
      </c>
      <c r="AE33" s="42">
        <v>0.33</v>
      </c>
      <c r="AF33" s="41">
        <v>1.7999999999999999E-2</v>
      </c>
      <c r="AG33" s="40">
        <v>10000000</v>
      </c>
      <c r="AH33" s="40">
        <v>10000000</v>
      </c>
      <c r="AI33" s="98">
        <v>3900000</v>
      </c>
      <c r="AJ33" s="42">
        <v>0.33</v>
      </c>
      <c r="AK33" s="42">
        <v>0.33</v>
      </c>
      <c r="AL33" s="42">
        <f>AL11</f>
        <v>1E-4</v>
      </c>
      <c r="AM33" s="40">
        <v>6000</v>
      </c>
      <c r="AN33" s="40">
        <f>AN11</f>
        <v>10000</v>
      </c>
      <c r="AO33" s="40">
        <f>AO11</f>
        <v>10000</v>
      </c>
      <c r="AP33" s="42">
        <v>0.03</v>
      </c>
      <c r="AQ33" s="42">
        <v>0.03</v>
      </c>
      <c r="AR33" s="4">
        <f t="shared" si="87"/>
        <v>1.8099999999999998E-2</v>
      </c>
      <c r="AS33" s="11">
        <f t="shared" si="88"/>
        <v>1</v>
      </c>
      <c r="AT33" s="15">
        <f t="shared" si="89"/>
        <v>33.088205588598356</v>
      </c>
      <c r="AU33" s="19">
        <f t="shared" si="90"/>
        <v>9.9681786118061078E-5</v>
      </c>
      <c r="AV33" s="13">
        <f t="shared" si="91"/>
        <v>0.5</v>
      </c>
      <c r="AW33" s="11">
        <f t="shared" si="92"/>
        <v>1</v>
      </c>
      <c r="AX33" s="11">
        <f t="shared" si="93"/>
        <v>0.8911</v>
      </c>
      <c r="AY33" s="11">
        <f t="shared" si="94"/>
        <v>201997.53114128605</v>
      </c>
      <c r="AZ33" s="11">
        <f t="shared" si="95"/>
        <v>1</v>
      </c>
      <c r="BA33" s="11">
        <f t="shared" si="96"/>
        <v>0.34752899999999998</v>
      </c>
      <c r="BB33" s="11">
        <f t="shared" si="97"/>
        <v>1.025058</v>
      </c>
      <c r="BC33" s="11">
        <f t="shared" si="98"/>
        <v>0.99909999999999999</v>
      </c>
      <c r="BD33" s="11">
        <f t="shared" si="99"/>
        <v>0.8911</v>
      </c>
      <c r="BE33" s="11">
        <f t="shared" si="100"/>
        <v>201997.53114128605</v>
      </c>
      <c r="BF33" s="11">
        <f t="shared" si="101"/>
        <v>1</v>
      </c>
      <c r="BG33" s="11">
        <f t="shared" si="102"/>
        <v>0.34752899999999998</v>
      </c>
      <c r="BH33" s="11">
        <f t="shared" si="103"/>
        <v>1.025058</v>
      </c>
      <c r="BI33" s="121">
        <f t="shared" si="104"/>
        <v>1</v>
      </c>
      <c r="BJ33" s="121">
        <f t="shared" si="104"/>
        <v>0.25</v>
      </c>
      <c r="BK33" s="121">
        <f t="shared" si="104"/>
        <v>0.1111111111111111</v>
      </c>
      <c r="BL33" s="121">
        <f t="shared" si="104"/>
        <v>6.25E-2</v>
      </c>
      <c r="BM33" s="121">
        <f t="shared" si="104"/>
        <v>0.04</v>
      </c>
      <c r="BN33" s="121">
        <f t="shared" si="104"/>
        <v>2.7777777777777776E-2</v>
      </c>
      <c r="BO33" s="121">
        <f t="shared" si="104"/>
        <v>2.0408163265306121E-2</v>
      </c>
      <c r="BP33" s="121">
        <f t="shared" si="104"/>
        <v>1.5625E-2</v>
      </c>
      <c r="BQ33" s="121">
        <v>1</v>
      </c>
      <c r="BR33" s="121">
        <v>1</v>
      </c>
      <c r="BS33" s="121">
        <v>1</v>
      </c>
      <c r="BT33" s="121">
        <v>1</v>
      </c>
      <c r="BU33" s="121">
        <v>1</v>
      </c>
      <c r="BV33" s="121">
        <v>1</v>
      </c>
      <c r="BW33" s="121">
        <v>1</v>
      </c>
      <c r="BX33" s="121">
        <v>1</v>
      </c>
      <c r="BY33" s="121">
        <f t="shared" si="105"/>
        <v>1</v>
      </c>
      <c r="BZ33" s="121">
        <f t="shared" si="106"/>
        <v>4</v>
      </c>
      <c r="CA33" s="121">
        <f t="shared" si="107"/>
        <v>9</v>
      </c>
      <c r="CB33" s="121">
        <f t="shared" si="108"/>
        <v>16</v>
      </c>
      <c r="CC33" s="121">
        <f t="shared" si="109"/>
        <v>25</v>
      </c>
      <c r="CD33" s="121">
        <f t="shared" si="110"/>
        <v>36</v>
      </c>
      <c r="CE33" s="121">
        <f t="shared" si="111"/>
        <v>49</v>
      </c>
      <c r="CF33" s="121">
        <f t="shared" si="112"/>
        <v>64</v>
      </c>
      <c r="CG33" s="121">
        <f t="shared" si="113"/>
        <v>1</v>
      </c>
      <c r="CH33" s="121">
        <f t="shared" si="114"/>
        <v>0.25</v>
      </c>
      <c r="CI33" s="121">
        <f t="shared" si="115"/>
        <v>0.1111111111111111</v>
      </c>
      <c r="CJ33" s="121">
        <f t="shared" si="116"/>
        <v>6.25E-2</v>
      </c>
      <c r="CK33" s="121">
        <f t="shared" si="117"/>
        <v>0.04</v>
      </c>
      <c r="CL33" s="121">
        <f t="shared" si="118"/>
        <v>2.7777777777777776E-2</v>
      </c>
      <c r="CM33" s="121">
        <f t="shared" si="119"/>
        <v>2.0408163265306121E-2</v>
      </c>
      <c r="CN33" s="121">
        <f t="shared" si="120"/>
        <v>1.5625E-2</v>
      </c>
      <c r="CO33" s="95">
        <f t="shared" si="3"/>
        <v>2.695058</v>
      </c>
      <c r="CP33" s="95">
        <f t="shared" si="4"/>
        <v>6.7376449999999997</v>
      </c>
      <c r="CQ33" s="95">
        <f t="shared" si="5"/>
        <v>13.475289999999999</v>
      </c>
      <c r="CR33" s="95">
        <f t="shared" si="6"/>
        <v>22.907992999999998</v>
      </c>
      <c r="CS33" s="95">
        <f t="shared" si="7"/>
        <v>35.035753999999997</v>
      </c>
      <c r="CT33" s="95">
        <f t="shared" si="8"/>
        <v>49.858573</v>
      </c>
      <c r="CU33" s="95">
        <f t="shared" si="9"/>
        <v>67.376450000000006</v>
      </c>
      <c r="CV33" s="95">
        <f t="shared" si="10"/>
        <v>87.589384999999993</v>
      </c>
      <c r="CW33" s="95">
        <f t="shared" si="11"/>
        <v>2.695058</v>
      </c>
      <c r="CX33" s="95">
        <f t="shared" si="12"/>
        <v>6.7376449999999997</v>
      </c>
      <c r="CY33" s="95">
        <f t="shared" si="13"/>
        <v>13.475289999999999</v>
      </c>
      <c r="CZ33" s="95">
        <f t="shared" si="14"/>
        <v>22.907992999999998</v>
      </c>
      <c r="DA33" s="95">
        <f t="shared" si="15"/>
        <v>35.035753999999997</v>
      </c>
      <c r="DB33" s="95">
        <f t="shared" si="16"/>
        <v>49.858573</v>
      </c>
      <c r="DC33" s="95">
        <f t="shared" si="17"/>
        <v>67.376450000000006</v>
      </c>
      <c r="DD33" s="95">
        <f t="shared" si="18"/>
        <v>87.589384999999993</v>
      </c>
      <c r="DE33" s="13">
        <f t="shared" si="121"/>
        <v>4.050116</v>
      </c>
      <c r="DF33" s="13">
        <f t="shared" si="122"/>
        <v>6.300116</v>
      </c>
      <c r="DG33" s="13">
        <f t="shared" si="123"/>
        <v>11.161227111111112</v>
      </c>
      <c r="DH33" s="13">
        <f t="shared" si="124"/>
        <v>18.112615999999999</v>
      </c>
      <c r="DI33" s="13">
        <f t="shared" si="19"/>
        <v>27.090116000000002</v>
      </c>
      <c r="DJ33" s="13">
        <f t="shared" si="20"/>
        <v>38.077893777777774</v>
      </c>
      <c r="DK33" s="13">
        <f t="shared" si="21"/>
        <v>51.070524163265304</v>
      </c>
      <c r="DL33" s="13">
        <f t="shared" si="22"/>
        <v>66.065741000000003</v>
      </c>
      <c r="DM33" s="95">
        <f t="shared" si="23"/>
        <v>4.050116</v>
      </c>
      <c r="DN33" s="95">
        <f t="shared" si="24"/>
        <v>6.300116</v>
      </c>
      <c r="DO33" s="95">
        <f t="shared" si="25"/>
        <v>11.161227111111112</v>
      </c>
      <c r="DP33" s="95">
        <f t="shared" si="26"/>
        <v>18.112615999999999</v>
      </c>
      <c r="DQ33" s="95">
        <f t="shared" si="27"/>
        <v>27.090116000000002</v>
      </c>
      <c r="DR33" s="95">
        <f t="shared" si="28"/>
        <v>38.077893777777774</v>
      </c>
      <c r="DS33" s="95">
        <f t="shared" si="29"/>
        <v>51.070524163265304</v>
      </c>
      <c r="DT33" s="95">
        <f t="shared" si="30"/>
        <v>66.065741000000003</v>
      </c>
      <c r="DU33" s="95">
        <f t="shared" si="31"/>
        <v>1.35678886</v>
      </c>
      <c r="DV33" s="95">
        <f t="shared" si="32"/>
        <v>2.1387291099999999</v>
      </c>
      <c r="DW33" s="95">
        <f t="shared" si="33"/>
        <v>3.8281061933333334</v>
      </c>
      <c r="DX33" s="95">
        <f t="shared" si="34"/>
        <v>6.2439154224999989</v>
      </c>
      <c r="DY33" s="95">
        <f t="shared" si="35"/>
        <v>9.3638570200000011</v>
      </c>
      <c r="DZ33" s="95">
        <f t="shared" si="36"/>
        <v>13.182428443333333</v>
      </c>
      <c r="EA33" s="95">
        <f t="shared" si="37"/>
        <v>17.697744288571425</v>
      </c>
      <c r="EB33" s="95">
        <f t="shared" si="38"/>
        <v>22.909017000624999</v>
      </c>
      <c r="EC33" s="95">
        <f t="shared" si="39"/>
        <v>1.35678886</v>
      </c>
      <c r="ED33" s="95">
        <f t="shared" si="40"/>
        <v>2.1387291099999999</v>
      </c>
      <c r="EE33" s="95">
        <f t="shared" si="41"/>
        <v>3.8281061933333334</v>
      </c>
      <c r="EF33" s="95">
        <f t="shared" si="42"/>
        <v>6.2439154224999989</v>
      </c>
      <c r="EG33" s="95">
        <f t="shared" si="43"/>
        <v>9.3638570200000011</v>
      </c>
      <c r="EH33" s="95">
        <f t="shared" si="44"/>
        <v>13.182428443333333</v>
      </c>
      <c r="EI33" s="95">
        <f t="shared" si="45"/>
        <v>17.697744288571425</v>
      </c>
      <c r="EJ33" s="95">
        <f t="shared" si="46"/>
        <v>22.909017000624999</v>
      </c>
      <c r="EK33" s="95">
        <f t="shared" si="47"/>
        <v>1.35678886</v>
      </c>
      <c r="EL33" s="95">
        <f t="shared" si="48"/>
        <v>2.1387291099999999</v>
      </c>
      <c r="EM33" s="95">
        <f t="shared" si="49"/>
        <v>3.8281061933333334</v>
      </c>
      <c r="EN33" s="95">
        <f t="shared" si="50"/>
        <v>6.2439154224999989</v>
      </c>
      <c r="EO33" s="95">
        <f t="shared" si="51"/>
        <v>9.3638570200000011</v>
      </c>
      <c r="EP33" s="95">
        <f t="shared" si="52"/>
        <v>13.182428443333333</v>
      </c>
      <c r="EQ33" s="95">
        <f t="shared" si="53"/>
        <v>17.697744288571425</v>
      </c>
      <c r="ER33" s="95">
        <f t="shared" si="54"/>
        <v>22.909017000624999</v>
      </c>
      <c r="ES33" s="95">
        <f t="shared" si="55"/>
        <v>1</v>
      </c>
      <c r="ET33" s="95">
        <f t="shared" si="56"/>
        <v>1</v>
      </c>
      <c r="EU33" s="95">
        <f t="shared" si="57"/>
        <v>1</v>
      </c>
      <c r="EV33" s="95">
        <f t="shared" si="58"/>
        <v>1</v>
      </c>
      <c r="EW33" s="95">
        <f t="shared" si="59"/>
        <v>1</v>
      </c>
      <c r="EX33" s="95">
        <f t="shared" si="60"/>
        <v>1</v>
      </c>
      <c r="EY33" s="95">
        <f t="shared" si="61"/>
        <v>1</v>
      </c>
      <c r="EZ33" s="95">
        <f t="shared" si="62"/>
        <v>1</v>
      </c>
      <c r="FA33" s="95">
        <f t="shared" si="63"/>
        <v>1</v>
      </c>
      <c r="FB33" s="95">
        <f t="shared" si="64"/>
        <v>1</v>
      </c>
      <c r="FC33" s="95">
        <f t="shared" si="65"/>
        <v>1</v>
      </c>
      <c r="FD33" s="95">
        <f t="shared" si="66"/>
        <v>1</v>
      </c>
      <c r="FE33" s="95">
        <f t="shared" si="67"/>
        <v>1</v>
      </c>
      <c r="FF33" s="95">
        <f t="shared" si="68"/>
        <v>1</v>
      </c>
      <c r="FG33" s="95">
        <f t="shared" si="69"/>
        <v>1</v>
      </c>
      <c r="FH33" s="95">
        <f t="shared" si="70"/>
        <v>1</v>
      </c>
      <c r="FI33" s="95">
        <f t="shared" si="71"/>
        <v>1</v>
      </c>
      <c r="FJ33" s="95">
        <f t="shared" si="72"/>
        <v>1</v>
      </c>
      <c r="FK33" s="95">
        <f t="shared" si="73"/>
        <v>1</v>
      </c>
      <c r="FL33" s="95">
        <f t="shared" si="74"/>
        <v>1</v>
      </c>
      <c r="FM33" s="95">
        <f t="shared" si="75"/>
        <v>1</v>
      </c>
      <c r="FN33" s="95">
        <f t="shared" si="76"/>
        <v>1</v>
      </c>
      <c r="FO33" s="95">
        <f t="shared" si="77"/>
        <v>1</v>
      </c>
      <c r="FP33" s="95">
        <f t="shared" si="78"/>
        <v>1</v>
      </c>
      <c r="FQ33" s="115">
        <f t="shared" si="79"/>
        <v>4.0492986029213425</v>
      </c>
      <c r="FR33" s="115">
        <f t="shared" si="80"/>
        <v>6.2969522642609457</v>
      </c>
      <c r="FS33" s="115">
        <f t="shared" si="81"/>
        <v>11.150061998465361</v>
      </c>
      <c r="FT33" s="115">
        <f t="shared" si="82"/>
        <v>18.081888761772795</v>
      </c>
      <c r="FU33" s="115">
        <f t="shared" si="83"/>
        <v>27.019956491902512</v>
      </c>
      <c r="FV33" s="115">
        <f t="shared" si="84"/>
        <v>37.937784188765008</v>
      </c>
      <c r="FW33" s="115">
        <f t="shared" si="85"/>
        <v>50.816996064947247</v>
      </c>
      <c r="FX33" s="115">
        <f t="shared" si="86"/>
        <v>65.64011131105984</v>
      </c>
      <c r="FY33" s="90"/>
      <c r="FZ33" s="90">
        <f t="shared" si="125"/>
        <v>4.0492986029213425</v>
      </c>
      <c r="GB33" s="20">
        <v>4.0492986029213425</v>
      </c>
      <c r="GC33" s="20">
        <v>3.6774624664836444</v>
      </c>
      <c r="GD33" s="20">
        <v>3.3670418455901903</v>
      </c>
      <c r="GE33" s="20">
        <v>2.8827803300080381</v>
      </c>
      <c r="GF33" s="20">
        <v>2.0887622588412107</v>
      </c>
      <c r="GG33" s="20">
        <v>1.2351104497728205</v>
      </c>
      <c r="GH33" s="20">
        <v>1.001540795564654</v>
      </c>
      <c r="GI33" s="31"/>
      <c r="GJ33" s="31"/>
      <c r="GK33" s="31"/>
      <c r="HU33" s="21"/>
      <c r="HV33" s="21"/>
      <c r="HW33" s="21"/>
      <c r="HX33" s="21"/>
      <c r="HY33" s="21"/>
      <c r="HZ33" s="21"/>
      <c r="IA33" s="21"/>
      <c r="IC33" s="28"/>
      <c r="ID33" s="13"/>
      <c r="IE33" s="13"/>
      <c r="IF33" s="13"/>
      <c r="IG33" s="13"/>
      <c r="IH33" s="13"/>
      <c r="II33" s="13"/>
      <c r="IJ33" s="28"/>
      <c r="IK33" s="20"/>
      <c r="IL33" s="13"/>
      <c r="IM33" s="11"/>
      <c r="IN33" s="23"/>
      <c r="IO33" s="13"/>
      <c r="IP33" s="23"/>
      <c r="IQ33" s="28"/>
      <c r="IR33" s="20"/>
      <c r="IS33" s="13"/>
      <c r="IT33" s="20"/>
      <c r="IU33" s="23"/>
      <c r="IV33" s="20"/>
      <c r="IW33" s="23"/>
      <c r="IY33" s="13"/>
      <c r="IZ33" s="25"/>
      <c r="JA33" s="25"/>
      <c r="JB33" s="25"/>
      <c r="JC33" s="25"/>
      <c r="JD33" s="25"/>
      <c r="JE33" s="25"/>
      <c r="JF33" s="25"/>
    </row>
    <row r="34" spans="1:266" s="4" customFormat="1" ht="13.8" x14ac:dyDescent="0.3">
      <c r="M34" s="6"/>
      <c r="N34" s="6"/>
      <c r="O34" s="6"/>
      <c r="P34" s="6"/>
      <c r="Q34" s="6"/>
      <c r="R34" s="6"/>
      <c r="S34" s="7"/>
      <c r="T34" s="6"/>
      <c r="U34" s="5"/>
      <c r="X34" s="118">
        <f>X33*1.07</f>
        <v>10.700000000000001</v>
      </c>
      <c r="Y34" s="118">
        <v>10</v>
      </c>
      <c r="Z34" s="40">
        <v>1.7999999999999999E-2</v>
      </c>
      <c r="AA34" s="40">
        <v>10000000</v>
      </c>
      <c r="AB34" s="40">
        <v>10000000</v>
      </c>
      <c r="AC34" s="98">
        <v>3900000</v>
      </c>
      <c r="AD34" s="42">
        <v>0.33</v>
      </c>
      <c r="AE34" s="42">
        <v>0.33</v>
      </c>
      <c r="AF34" s="41">
        <v>1.7999999999999999E-2</v>
      </c>
      <c r="AG34" s="40">
        <v>10000000</v>
      </c>
      <c r="AH34" s="40">
        <v>10000000</v>
      </c>
      <c r="AI34" s="98">
        <v>3900000</v>
      </c>
      <c r="AJ34" s="42">
        <v>0.33</v>
      </c>
      <c r="AK34" s="42">
        <v>0.33</v>
      </c>
      <c r="AL34" s="42">
        <f>AL11</f>
        <v>1E-4</v>
      </c>
      <c r="AM34" s="40">
        <v>6000</v>
      </c>
      <c r="AN34" s="40">
        <f>AN11</f>
        <v>10000</v>
      </c>
      <c r="AO34" s="40">
        <f>AO11</f>
        <v>10000</v>
      </c>
      <c r="AP34" s="42">
        <v>0.03</v>
      </c>
      <c r="AQ34" s="42">
        <v>0.03</v>
      </c>
      <c r="AR34" s="4">
        <f t="shared" si="87"/>
        <v>1.8099999999999998E-2</v>
      </c>
      <c r="AS34" s="11">
        <f t="shared" si="88"/>
        <v>1.07</v>
      </c>
      <c r="AT34" s="15">
        <f t="shared" si="89"/>
        <v>33.088205588598356</v>
      </c>
      <c r="AU34" s="19">
        <f t="shared" si="90"/>
        <v>9.9681786118061078E-5</v>
      </c>
      <c r="AV34" s="13">
        <f t="shared" si="91"/>
        <v>0.5</v>
      </c>
      <c r="AW34" s="11">
        <f t="shared" si="92"/>
        <v>1</v>
      </c>
      <c r="AX34" s="11">
        <f t="shared" si="93"/>
        <v>0.8911</v>
      </c>
      <c r="AY34" s="11">
        <f t="shared" si="94"/>
        <v>201997.53114128605</v>
      </c>
      <c r="AZ34" s="11">
        <f t="shared" si="95"/>
        <v>1</v>
      </c>
      <c r="BA34" s="11">
        <f t="shared" si="96"/>
        <v>0.34752899999999998</v>
      </c>
      <c r="BB34" s="11">
        <f t="shared" si="97"/>
        <v>1.025058</v>
      </c>
      <c r="BC34" s="11">
        <f t="shared" si="98"/>
        <v>0.99909999999999999</v>
      </c>
      <c r="BD34" s="11">
        <f t="shared" si="99"/>
        <v>0.8911</v>
      </c>
      <c r="BE34" s="11">
        <f t="shared" si="100"/>
        <v>201997.53114128605</v>
      </c>
      <c r="BF34" s="11">
        <f t="shared" si="101"/>
        <v>1</v>
      </c>
      <c r="BG34" s="11">
        <f t="shared" si="102"/>
        <v>0.34752899999999998</v>
      </c>
      <c r="BH34" s="11">
        <f t="shared" si="103"/>
        <v>1.025058</v>
      </c>
      <c r="BI34" s="121">
        <f t="shared" si="104"/>
        <v>1.1449000000000003</v>
      </c>
      <c r="BJ34" s="121">
        <f t="shared" si="104"/>
        <v>0.28622500000000006</v>
      </c>
      <c r="BK34" s="121">
        <f t="shared" si="104"/>
        <v>0.12721111111111114</v>
      </c>
      <c r="BL34" s="121">
        <f t="shared" si="104"/>
        <v>7.1556250000000016E-2</v>
      </c>
      <c r="BM34" s="121">
        <f t="shared" si="104"/>
        <v>4.579600000000001E-2</v>
      </c>
      <c r="BN34" s="121">
        <f t="shared" si="104"/>
        <v>3.1802777777777784E-2</v>
      </c>
      <c r="BO34" s="121">
        <f t="shared" si="104"/>
        <v>2.3365306122448984E-2</v>
      </c>
      <c r="BP34" s="121">
        <f t="shared" si="104"/>
        <v>1.7889062500000004E-2</v>
      </c>
      <c r="BQ34" s="121">
        <v>1</v>
      </c>
      <c r="BR34" s="121">
        <v>1</v>
      </c>
      <c r="BS34" s="121">
        <v>1</v>
      </c>
      <c r="BT34" s="121">
        <v>1</v>
      </c>
      <c r="BU34" s="121">
        <v>1</v>
      </c>
      <c r="BV34" s="121">
        <v>1</v>
      </c>
      <c r="BW34" s="121">
        <v>1</v>
      </c>
      <c r="BX34" s="121">
        <v>1</v>
      </c>
      <c r="BY34" s="121">
        <f t="shared" si="105"/>
        <v>0.87343872827321145</v>
      </c>
      <c r="BZ34" s="121">
        <f t="shared" si="106"/>
        <v>3.4937549130928458</v>
      </c>
      <c r="CA34" s="121">
        <f t="shared" si="107"/>
        <v>7.8609485544589033</v>
      </c>
      <c r="CB34" s="121">
        <f t="shared" si="108"/>
        <v>13.975019652371383</v>
      </c>
      <c r="CC34" s="121">
        <f t="shared" si="109"/>
        <v>21.835968206830287</v>
      </c>
      <c r="CD34" s="121">
        <f t="shared" si="110"/>
        <v>31.443794217835613</v>
      </c>
      <c r="CE34" s="121">
        <f t="shared" si="111"/>
        <v>42.79849768538736</v>
      </c>
      <c r="CF34" s="121">
        <f t="shared" si="112"/>
        <v>55.900078609485533</v>
      </c>
      <c r="CG34" s="121">
        <f t="shared" si="113"/>
        <v>1.1449000000000003</v>
      </c>
      <c r="CH34" s="121">
        <f t="shared" si="114"/>
        <v>0.28622500000000006</v>
      </c>
      <c r="CI34" s="121">
        <f t="shared" si="115"/>
        <v>0.12721111111111114</v>
      </c>
      <c r="CJ34" s="121">
        <f t="shared" si="116"/>
        <v>7.1556250000000016E-2</v>
      </c>
      <c r="CK34" s="121">
        <f t="shared" si="117"/>
        <v>4.579600000000001E-2</v>
      </c>
      <c r="CL34" s="121">
        <f t="shared" si="118"/>
        <v>3.1802777777777784E-2</v>
      </c>
      <c r="CM34" s="121">
        <f t="shared" si="119"/>
        <v>2.3365306122448984E-2</v>
      </c>
      <c r="CN34" s="121">
        <f t="shared" si="120"/>
        <v>1.7889062500000004E-2</v>
      </c>
      <c r="CO34" s="95">
        <f t="shared" si="3"/>
        <v>2.5245130160712721</v>
      </c>
      <c r="CP34" s="95">
        <f t="shared" si="4"/>
        <v>6.0554650642850891</v>
      </c>
      <c r="CQ34" s="95">
        <f t="shared" si="5"/>
        <v>11.940385144641452</v>
      </c>
      <c r="CR34" s="95">
        <f t="shared" si="6"/>
        <v>20.179273257140359</v>
      </c>
      <c r="CS34" s="95">
        <f t="shared" si="7"/>
        <v>30.772129401781811</v>
      </c>
      <c r="CT34" s="95">
        <f t="shared" si="8"/>
        <v>43.718953578565802</v>
      </c>
      <c r="CU34" s="95">
        <f t="shared" si="9"/>
        <v>59.01974578749234</v>
      </c>
      <c r="CV34" s="95">
        <f t="shared" si="10"/>
        <v>76.674506028561424</v>
      </c>
      <c r="CW34" s="95">
        <f t="shared" si="11"/>
        <v>2.5245130160712721</v>
      </c>
      <c r="CX34" s="95">
        <f t="shared" si="12"/>
        <v>6.0554650642850891</v>
      </c>
      <c r="CY34" s="95">
        <f t="shared" si="13"/>
        <v>11.940385144641452</v>
      </c>
      <c r="CZ34" s="95">
        <f t="shared" si="14"/>
        <v>20.179273257140359</v>
      </c>
      <c r="DA34" s="95">
        <f t="shared" si="15"/>
        <v>30.772129401781811</v>
      </c>
      <c r="DB34" s="95">
        <f t="shared" si="16"/>
        <v>43.718953578565802</v>
      </c>
      <c r="DC34" s="95">
        <f t="shared" si="17"/>
        <v>59.01974578749234</v>
      </c>
      <c r="DD34" s="95">
        <f t="shared" si="18"/>
        <v>76.674506028561424</v>
      </c>
      <c r="DE34" s="13">
        <f t="shared" si="121"/>
        <v>4.0684547282732115</v>
      </c>
      <c r="DF34" s="13">
        <f t="shared" si="122"/>
        <v>5.8300959130928458</v>
      </c>
      <c r="DG34" s="13">
        <f t="shared" si="123"/>
        <v>10.038275665570014</v>
      </c>
      <c r="DH34" s="13">
        <f t="shared" si="124"/>
        <v>16.096691902371383</v>
      </c>
      <c r="DI34" s="13">
        <f t="shared" si="19"/>
        <v>23.931880206830286</v>
      </c>
      <c r="DJ34" s="13">
        <f t="shared" si="20"/>
        <v>33.525712995613389</v>
      </c>
      <c r="DK34" s="13">
        <f t="shared" si="21"/>
        <v>44.871978991509806</v>
      </c>
      <c r="DL34" s="13">
        <f t="shared" si="22"/>
        <v>57.968083671985532</v>
      </c>
      <c r="DM34" s="95">
        <f t="shared" si="23"/>
        <v>4.0684547282732115</v>
      </c>
      <c r="DN34" s="95">
        <f t="shared" si="24"/>
        <v>5.8300959130928458</v>
      </c>
      <c r="DO34" s="95">
        <f t="shared" si="25"/>
        <v>10.038275665570014</v>
      </c>
      <c r="DP34" s="95">
        <f t="shared" si="26"/>
        <v>16.096691902371383</v>
      </c>
      <c r="DQ34" s="95">
        <f t="shared" si="27"/>
        <v>23.931880206830286</v>
      </c>
      <c r="DR34" s="95">
        <f t="shared" si="28"/>
        <v>33.525712995613389</v>
      </c>
      <c r="DS34" s="95">
        <f t="shared" si="29"/>
        <v>44.871978991509806</v>
      </c>
      <c r="DT34" s="95">
        <f t="shared" si="30"/>
        <v>57.968083671985532</v>
      </c>
      <c r="DU34" s="95">
        <f t="shared" si="31"/>
        <v>1.3631620998980607</v>
      </c>
      <c r="DV34" s="95">
        <f t="shared" si="32"/>
        <v>1.9753834992172437</v>
      </c>
      <c r="DW34" s="95">
        <f t="shared" si="33"/>
        <v>3.4378480004158813</v>
      </c>
      <c r="DX34" s="95">
        <f t="shared" si="34"/>
        <v>5.5433233367752237</v>
      </c>
      <c r="DY34" s="95">
        <f t="shared" si="35"/>
        <v>8.2662784930355233</v>
      </c>
      <c r="DZ34" s="95">
        <f t="shared" si="36"/>
        <v>11.600413608288525</v>
      </c>
      <c r="EA34" s="95">
        <f t="shared" si="37"/>
        <v>15.543570083576411</v>
      </c>
      <c r="EB34" s="95">
        <f t="shared" si="38"/>
        <v>20.094846247077456</v>
      </c>
      <c r="EC34" s="95">
        <f t="shared" si="39"/>
        <v>1.3631620998980607</v>
      </c>
      <c r="ED34" s="95">
        <f t="shared" si="40"/>
        <v>1.9753834992172437</v>
      </c>
      <c r="EE34" s="95">
        <f t="shared" si="41"/>
        <v>3.4378480004158813</v>
      </c>
      <c r="EF34" s="95">
        <f t="shared" si="42"/>
        <v>5.5433233367752237</v>
      </c>
      <c r="EG34" s="95">
        <f t="shared" si="43"/>
        <v>8.2662784930355233</v>
      </c>
      <c r="EH34" s="95">
        <f t="shared" si="44"/>
        <v>11.600413608288525</v>
      </c>
      <c r="EI34" s="95">
        <f t="shared" si="45"/>
        <v>15.543570083576411</v>
      </c>
      <c r="EJ34" s="95">
        <f t="shared" si="46"/>
        <v>20.094846247077456</v>
      </c>
      <c r="EK34" s="95">
        <f t="shared" si="47"/>
        <v>1.3631620998980607</v>
      </c>
      <c r="EL34" s="95">
        <f t="shared" si="48"/>
        <v>1.9753834992172437</v>
      </c>
      <c r="EM34" s="95">
        <f t="shared" si="49"/>
        <v>3.4378480004158813</v>
      </c>
      <c r="EN34" s="95">
        <f t="shared" si="50"/>
        <v>5.5433233367752237</v>
      </c>
      <c r="EO34" s="95">
        <f t="shared" si="51"/>
        <v>8.2662784930355233</v>
      </c>
      <c r="EP34" s="95">
        <f t="shared" si="52"/>
        <v>11.600413608288525</v>
      </c>
      <c r="EQ34" s="95">
        <f t="shared" si="53"/>
        <v>15.543570083576411</v>
      </c>
      <c r="ER34" s="95">
        <f t="shared" si="54"/>
        <v>20.094846247077456</v>
      </c>
      <c r="ES34" s="95">
        <f t="shared" si="55"/>
        <v>1</v>
      </c>
      <c r="ET34" s="95">
        <f t="shared" si="56"/>
        <v>1</v>
      </c>
      <c r="EU34" s="95">
        <f t="shared" si="57"/>
        <v>1</v>
      </c>
      <c r="EV34" s="95">
        <f t="shared" si="58"/>
        <v>1</v>
      </c>
      <c r="EW34" s="95">
        <f t="shared" si="59"/>
        <v>1</v>
      </c>
      <c r="EX34" s="95">
        <f t="shared" si="60"/>
        <v>1</v>
      </c>
      <c r="EY34" s="95">
        <f t="shared" si="61"/>
        <v>1</v>
      </c>
      <c r="EZ34" s="95">
        <f t="shared" si="62"/>
        <v>1</v>
      </c>
      <c r="FA34" s="95">
        <f t="shared" si="63"/>
        <v>1</v>
      </c>
      <c r="FB34" s="95">
        <f t="shared" si="64"/>
        <v>1</v>
      </c>
      <c r="FC34" s="95">
        <f t="shared" si="65"/>
        <v>1</v>
      </c>
      <c r="FD34" s="95">
        <f t="shared" si="66"/>
        <v>1</v>
      </c>
      <c r="FE34" s="95">
        <f t="shared" si="67"/>
        <v>1</v>
      </c>
      <c r="FF34" s="95">
        <f t="shared" si="68"/>
        <v>1</v>
      </c>
      <c r="FG34" s="95">
        <f t="shared" si="69"/>
        <v>1</v>
      </c>
      <c r="FH34" s="95">
        <f t="shared" si="70"/>
        <v>1</v>
      </c>
      <c r="FI34" s="95">
        <f t="shared" si="71"/>
        <v>1</v>
      </c>
      <c r="FJ34" s="95">
        <f t="shared" si="72"/>
        <v>1</v>
      </c>
      <c r="FK34" s="95">
        <f t="shared" si="73"/>
        <v>1</v>
      </c>
      <c r="FL34" s="95">
        <f t="shared" si="74"/>
        <v>1</v>
      </c>
      <c r="FM34" s="95">
        <f t="shared" si="75"/>
        <v>1</v>
      </c>
      <c r="FN34" s="95">
        <f t="shared" si="76"/>
        <v>1</v>
      </c>
      <c r="FO34" s="95">
        <f t="shared" si="77"/>
        <v>1</v>
      </c>
      <c r="FP34" s="95">
        <f t="shared" si="78"/>
        <v>1</v>
      </c>
      <c r="FQ34" s="115">
        <f t="shared" si="79"/>
        <v>4.0676856227463709</v>
      </c>
      <c r="FR34" s="115">
        <f t="shared" si="80"/>
        <v>5.8274628070332817</v>
      </c>
      <c r="FS34" s="115">
        <f t="shared" si="81"/>
        <v>10.029372189082483</v>
      </c>
      <c r="FT34" s="115">
        <f t="shared" si="82"/>
        <v>16.072624072786006</v>
      </c>
      <c r="FU34" s="115">
        <f t="shared" si="83"/>
        <v>23.877412088970267</v>
      </c>
      <c r="FV34" s="115">
        <f t="shared" si="84"/>
        <v>33.417475453359963</v>
      </c>
      <c r="FW34" s="115">
        <f t="shared" si="85"/>
        <v>44.676703837157845</v>
      </c>
      <c r="FX34" s="115">
        <f t="shared" si="86"/>
        <v>57.64086418661141</v>
      </c>
      <c r="FY34" s="90"/>
      <c r="FZ34" s="90">
        <f t="shared" si="125"/>
        <v>4.0676856227463709</v>
      </c>
      <c r="GB34" s="20">
        <v>4.0676856227463709</v>
      </c>
      <c r="GC34" s="20">
        <v>3.7157667148487992</v>
      </c>
      <c r="GD34" s="20">
        <v>3.4188054210963825</v>
      </c>
      <c r="GE34" s="20">
        <v>2.9496768199310757</v>
      </c>
      <c r="GF34" s="20">
        <v>2.0723860062611168</v>
      </c>
      <c r="GG34" s="20">
        <v>1.2355083164579825</v>
      </c>
      <c r="GH34" s="20">
        <v>1.0019996036291188</v>
      </c>
      <c r="GI34" s="31"/>
      <c r="GJ34" s="31"/>
      <c r="GK34" s="31"/>
      <c r="HU34" s="21"/>
      <c r="HV34" s="21"/>
      <c r="HW34" s="21"/>
      <c r="HX34" s="21"/>
      <c r="HY34" s="21"/>
      <c r="HZ34" s="21"/>
      <c r="IA34" s="21"/>
      <c r="IC34" s="28"/>
      <c r="ID34" s="11"/>
      <c r="IE34" s="13"/>
      <c r="IF34" s="11"/>
      <c r="IG34" s="13"/>
      <c r="IH34" s="13"/>
      <c r="II34" s="13"/>
      <c r="IJ34" s="28"/>
      <c r="IK34" s="11"/>
      <c r="IL34" s="13"/>
      <c r="IM34" s="11"/>
      <c r="IN34" s="23"/>
      <c r="IO34" s="11"/>
      <c r="IP34" s="23"/>
      <c r="IQ34" s="28"/>
      <c r="IR34" s="20"/>
      <c r="IS34" s="13"/>
      <c r="IT34" s="23"/>
      <c r="IU34" s="23"/>
      <c r="IV34" s="23"/>
      <c r="IW34" s="23"/>
      <c r="IY34" s="13"/>
      <c r="IZ34" s="25"/>
      <c r="JA34" s="25"/>
      <c r="JB34" s="25"/>
      <c r="JC34" s="25"/>
      <c r="JD34" s="25"/>
      <c r="JE34" s="25"/>
      <c r="JF34" s="25"/>
    </row>
    <row r="35" spans="1:266" s="4" customFormat="1" ht="13.8" x14ac:dyDescent="0.3">
      <c r="M35" s="6"/>
      <c r="N35" s="6"/>
      <c r="O35" s="6"/>
      <c r="P35" s="6"/>
      <c r="Q35" s="6"/>
      <c r="R35" s="6"/>
      <c r="S35" s="7"/>
      <c r="T35" s="6"/>
      <c r="V35" s="5"/>
      <c r="X35" s="118">
        <f t="shared" ref="X35:X53" si="126">X34*1.07</f>
        <v>11.449000000000002</v>
      </c>
      <c r="Y35" s="118">
        <v>10</v>
      </c>
      <c r="Z35" s="40">
        <v>1.7999999999999999E-2</v>
      </c>
      <c r="AA35" s="40">
        <v>10000000</v>
      </c>
      <c r="AB35" s="40">
        <v>10000000</v>
      </c>
      <c r="AC35" s="98">
        <v>3900000</v>
      </c>
      <c r="AD35" s="42">
        <v>0.33</v>
      </c>
      <c r="AE35" s="42">
        <v>0.33</v>
      </c>
      <c r="AF35" s="41">
        <v>1.7999999999999999E-2</v>
      </c>
      <c r="AG35" s="40">
        <v>10000000</v>
      </c>
      <c r="AH35" s="40">
        <v>10000000</v>
      </c>
      <c r="AI35" s="98">
        <v>3900000</v>
      </c>
      <c r="AJ35" s="42">
        <v>0.33</v>
      </c>
      <c r="AK35" s="42">
        <v>0.33</v>
      </c>
      <c r="AL35" s="42">
        <f>AL11</f>
        <v>1E-4</v>
      </c>
      <c r="AM35" s="40">
        <v>6000</v>
      </c>
      <c r="AN35" s="40">
        <f>AN11</f>
        <v>10000</v>
      </c>
      <c r="AO35" s="40">
        <f>AO11</f>
        <v>10000</v>
      </c>
      <c r="AP35" s="42">
        <v>0.03</v>
      </c>
      <c r="AQ35" s="42">
        <v>0.03</v>
      </c>
      <c r="AR35" s="4">
        <f t="shared" si="87"/>
        <v>1.8099999999999998E-2</v>
      </c>
      <c r="AS35" s="11">
        <f t="shared" si="88"/>
        <v>1.1449000000000003</v>
      </c>
      <c r="AT35" s="15">
        <f t="shared" si="89"/>
        <v>33.088205588598356</v>
      </c>
      <c r="AU35" s="19">
        <f t="shared" si="90"/>
        <v>9.9681786118061078E-5</v>
      </c>
      <c r="AV35" s="13">
        <f t="shared" si="91"/>
        <v>0.5</v>
      </c>
      <c r="AW35" s="11">
        <f t="shared" si="92"/>
        <v>1</v>
      </c>
      <c r="AX35" s="11">
        <f t="shared" si="93"/>
        <v>0.8911</v>
      </c>
      <c r="AY35" s="11">
        <f t="shared" si="94"/>
        <v>201997.53114128605</v>
      </c>
      <c r="AZ35" s="11">
        <f t="shared" si="95"/>
        <v>1</v>
      </c>
      <c r="BA35" s="11">
        <f t="shared" si="96"/>
        <v>0.34752899999999998</v>
      </c>
      <c r="BB35" s="11">
        <f t="shared" si="97"/>
        <v>1.025058</v>
      </c>
      <c r="BC35" s="11">
        <f t="shared" si="98"/>
        <v>0.99909999999999999</v>
      </c>
      <c r="BD35" s="11">
        <f t="shared" si="99"/>
        <v>0.8911</v>
      </c>
      <c r="BE35" s="11">
        <f t="shared" si="100"/>
        <v>201997.53114128605</v>
      </c>
      <c r="BF35" s="11">
        <f t="shared" si="101"/>
        <v>1</v>
      </c>
      <c r="BG35" s="11">
        <f t="shared" si="102"/>
        <v>0.34752899999999998</v>
      </c>
      <c r="BH35" s="11">
        <f t="shared" si="103"/>
        <v>1.025058</v>
      </c>
      <c r="BI35" s="121">
        <f t="shared" si="104"/>
        <v>1.3107960100000002</v>
      </c>
      <c r="BJ35" s="121">
        <f t="shared" si="104"/>
        <v>0.32769900250000006</v>
      </c>
      <c r="BK35" s="121">
        <f t="shared" si="104"/>
        <v>0.14564400111111114</v>
      </c>
      <c r="BL35" s="121">
        <f t="shared" si="104"/>
        <v>8.1924750625000015E-2</v>
      </c>
      <c r="BM35" s="121">
        <f t="shared" si="104"/>
        <v>5.2431840400000013E-2</v>
      </c>
      <c r="BN35" s="121">
        <f t="shared" si="104"/>
        <v>3.6411000277777786E-2</v>
      </c>
      <c r="BO35" s="121">
        <f t="shared" si="104"/>
        <v>2.6750938979591844E-2</v>
      </c>
      <c r="BP35" s="121">
        <f t="shared" si="104"/>
        <v>2.0481187656250004E-2</v>
      </c>
      <c r="BQ35" s="121">
        <v>1</v>
      </c>
      <c r="BR35" s="121">
        <v>1</v>
      </c>
      <c r="BS35" s="121">
        <v>1</v>
      </c>
      <c r="BT35" s="121">
        <v>1</v>
      </c>
      <c r="BU35" s="121">
        <v>1</v>
      </c>
      <c r="BV35" s="121">
        <v>1</v>
      </c>
      <c r="BW35" s="121">
        <v>1</v>
      </c>
      <c r="BX35" s="121">
        <v>1</v>
      </c>
      <c r="BY35" s="121">
        <f t="shared" si="105"/>
        <v>0.76289521204752508</v>
      </c>
      <c r="BZ35" s="121">
        <f t="shared" si="106"/>
        <v>3.0515808481901003</v>
      </c>
      <c r="CA35" s="121">
        <f t="shared" si="107"/>
        <v>6.8660569084277254</v>
      </c>
      <c r="CB35" s="121">
        <f t="shared" si="108"/>
        <v>12.206323392760401</v>
      </c>
      <c r="CC35" s="121">
        <f t="shared" si="109"/>
        <v>19.072380301188126</v>
      </c>
      <c r="CD35" s="121">
        <f t="shared" si="110"/>
        <v>27.464227633710902</v>
      </c>
      <c r="CE35" s="121">
        <f t="shared" si="111"/>
        <v>37.381865390328727</v>
      </c>
      <c r="CF35" s="121">
        <f t="shared" si="112"/>
        <v>48.825293571041605</v>
      </c>
      <c r="CG35" s="121">
        <f t="shared" si="113"/>
        <v>1.3107960100000002</v>
      </c>
      <c r="CH35" s="121">
        <f t="shared" si="114"/>
        <v>0.32769900250000006</v>
      </c>
      <c r="CI35" s="121">
        <f t="shared" si="115"/>
        <v>0.14564400111111114</v>
      </c>
      <c r="CJ35" s="121">
        <f t="shared" si="116"/>
        <v>8.1924750625000015E-2</v>
      </c>
      <c r="CK35" s="121">
        <f t="shared" si="117"/>
        <v>5.2431840400000013E-2</v>
      </c>
      <c r="CL35" s="121">
        <f t="shared" si="118"/>
        <v>3.6411000277777786E-2</v>
      </c>
      <c r="CM35" s="121">
        <f t="shared" si="119"/>
        <v>2.6750938979591844E-2</v>
      </c>
      <c r="CN35" s="121">
        <f t="shared" si="120"/>
        <v>2.0481187656250004E-2</v>
      </c>
      <c r="CO35" s="95">
        <f t="shared" si="3"/>
        <v>2.3755524221951894</v>
      </c>
      <c r="CP35" s="95">
        <f t="shared" si="4"/>
        <v>5.4596226887807582</v>
      </c>
      <c r="CQ35" s="95">
        <f t="shared" si="5"/>
        <v>10.599739799756705</v>
      </c>
      <c r="CR35" s="95">
        <f t="shared" si="6"/>
        <v>17.795903755123032</v>
      </c>
      <c r="CS35" s="95">
        <f t="shared" si="7"/>
        <v>27.048114554879731</v>
      </c>
      <c r="CT35" s="95">
        <f t="shared" si="8"/>
        <v>38.356372199026815</v>
      </c>
      <c r="CU35" s="95">
        <f t="shared" si="9"/>
        <v>51.720676687564278</v>
      </c>
      <c r="CV35" s="95">
        <f t="shared" si="10"/>
        <v>67.141028020492115</v>
      </c>
      <c r="CW35" s="95">
        <f t="shared" si="11"/>
        <v>2.3755524221951894</v>
      </c>
      <c r="CX35" s="95">
        <f t="shared" si="12"/>
        <v>5.4596226887807582</v>
      </c>
      <c r="CY35" s="95">
        <f t="shared" si="13"/>
        <v>10.599739799756705</v>
      </c>
      <c r="CZ35" s="95">
        <f t="shared" si="14"/>
        <v>17.795903755123032</v>
      </c>
      <c r="DA35" s="95">
        <f t="shared" si="15"/>
        <v>27.048114554879731</v>
      </c>
      <c r="DB35" s="95">
        <f t="shared" si="16"/>
        <v>38.356372199026815</v>
      </c>
      <c r="DC35" s="95">
        <f t="shared" si="17"/>
        <v>51.720676687564278</v>
      </c>
      <c r="DD35" s="95">
        <f t="shared" si="18"/>
        <v>67.141028020492115</v>
      </c>
      <c r="DE35" s="13">
        <f t="shared" si="121"/>
        <v>4.1238072220475255</v>
      </c>
      <c r="DF35" s="13">
        <f t="shared" si="122"/>
        <v>5.429395850690101</v>
      </c>
      <c r="DG35" s="13">
        <f t="shared" si="123"/>
        <v>9.0618169095388375</v>
      </c>
      <c r="DH35" s="13">
        <f t="shared" si="124"/>
        <v>14.338364143385402</v>
      </c>
      <c r="DI35" s="13">
        <f t="shared" si="19"/>
        <v>21.174928141588126</v>
      </c>
      <c r="DJ35" s="13">
        <f t="shared" si="20"/>
        <v>29.550754633988682</v>
      </c>
      <c r="DK35" s="13">
        <f t="shared" si="21"/>
        <v>39.458732329308319</v>
      </c>
      <c r="DL35" s="13">
        <f t="shared" si="22"/>
        <v>50.895890758697853</v>
      </c>
      <c r="DM35" s="95">
        <f t="shared" si="23"/>
        <v>4.1238072220475255</v>
      </c>
      <c r="DN35" s="95">
        <f t="shared" si="24"/>
        <v>5.429395850690101</v>
      </c>
      <c r="DO35" s="95">
        <f t="shared" si="25"/>
        <v>9.0618169095388375</v>
      </c>
      <c r="DP35" s="95">
        <f t="shared" si="26"/>
        <v>14.338364143385402</v>
      </c>
      <c r="DQ35" s="95">
        <f t="shared" si="27"/>
        <v>21.174928141588126</v>
      </c>
      <c r="DR35" s="95">
        <f t="shared" si="28"/>
        <v>29.550754633988682</v>
      </c>
      <c r="DS35" s="95">
        <f t="shared" si="29"/>
        <v>39.458732329308319</v>
      </c>
      <c r="DT35" s="95">
        <f t="shared" si="30"/>
        <v>50.895890758697853</v>
      </c>
      <c r="DU35" s="95">
        <f t="shared" si="31"/>
        <v>1.3823986967069544</v>
      </c>
      <c r="DV35" s="95">
        <f t="shared" si="32"/>
        <v>1.8361286072304799</v>
      </c>
      <c r="DW35" s="95">
        <f t="shared" si="33"/>
        <v>3.098500265391122</v>
      </c>
      <c r="DX35" s="95">
        <f t="shared" si="34"/>
        <v>4.9322534490225847</v>
      </c>
      <c r="DY35" s="95">
        <f t="shared" si="35"/>
        <v>7.3081576987539787</v>
      </c>
      <c r="DZ35" s="95">
        <f t="shared" si="36"/>
        <v>10.219000303831452</v>
      </c>
      <c r="EA35" s="95">
        <f t="shared" si="37"/>
        <v>13.66230988430819</v>
      </c>
      <c r="EB35" s="95">
        <f t="shared" si="38"/>
        <v>17.637054116115504</v>
      </c>
      <c r="EC35" s="95">
        <f t="shared" si="39"/>
        <v>1.3823986967069544</v>
      </c>
      <c r="ED35" s="95">
        <f t="shared" si="40"/>
        <v>1.8361286072304799</v>
      </c>
      <c r="EE35" s="95">
        <f t="shared" si="41"/>
        <v>3.098500265391122</v>
      </c>
      <c r="EF35" s="95">
        <f t="shared" si="42"/>
        <v>4.9322534490225847</v>
      </c>
      <c r="EG35" s="95">
        <f t="shared" si="43"/>
        <v>7.3081576987539787</v>
      </c>
      <c r="EH35" s="95">
        <f t="shared" si="44"/>
        <v>10.219000303831452</v>
      </c>
      <c r="EI35" s="95">
        <f t="shared" si="45"/>
        <v>13.66230988430819</v>
      </c>
      <c r="EJ35" s="95">
        <f t="shared" si="46"/>
        <v>17.637054116115504</v>
      </c>
      <c r="EK35" s="95">
        <f t="shared" si="47"/>
        <v>1.3823986967069544</v>
      </c>
      <c r="EL35" s="95">
        <f t="shared" si="48"/>
        <v>1.8361286072304799</v>
      </c>
      <c r="EM35" s="95">
        <f t="shared" si="49"/>
        <v>3.098500265391122</v>
      </c>
      <c r="EN35" s="95">
        <f t="shared" si="50"/>
        <v>4.9322534490225847</v>
      </c>
      <c r="EO35" s="95">
        <f t="shared" si="51"/>
        <v>7.3081576987539787</v>
      </c>
      <c r="EP35" s="95">
        <f t="shared" si="52"/>
        <v>10.219000303831452</v>
      </c>
      <c r="EQ35" s="95">
        <f t="shared" si="53"/>
        <v>13.66230988430819</v>
      </c>
      <c r="ER35" s="95">
        <f t="shared" si="54"/>
        <v>17.637054116115504</v>
      </c>
      <c r="ES35" s="95">
        <f t="shared" si="55"/>
        <v>1</v>
      </c>
      <c r="ET35" s="95">
        <f t="shared" si="56"/>
        <v>1</v>
      </c>
      <c r="EU35" s="95">
        <f t="shared" si="57"/>
        <v>1</v>
      </c>
      <c r="EV35" s="95">
        <f t="shared" si="58"/>
        <v>1</v>
      </c>
      <c r="EW35" s="95">
        <f t="shared" si="59"/>
        <v>1</v>
      </c>
      <c r="EX35" s="95">
        <f t="shared" si="60"/>
        <v>1</v>
      </c>
      <c r="EY35" s="95">
        <f t="shared" si="61"/>
        <v>1</v>
      </c>
      <c r="EZ35" s="95">
        <f t="shared" si="62"/>
        <v>1</v>
      </c>
      <c r="FA35" s="95">
        <f t="shared" si="63"/>
        <v>1</v>
      </c>
      <c r="FB35" s="95">
        <f t="shared" si="64"/>
        <v>1</v>
      </c>
      <c r="FC35" s="95">
        <f t="shared" si="65"/>
        <v>1</v>
      </c>
      <c r="FD35" s="95">
        <f t="shared" si="66"/>
        <v>1</v>
      </c>
      <c r="FE35" s="95">
        <f t="shared" si="67"/>
        <v>1</v>
      </c>
      <c r="FF35" s="95">
        <f t="shared" si="68"/>
        <v>1</v>
      </c>
      <c r="FG35" s="95">
        <f t="shared" si="69"/>
        <v>1</v>
      </c>
      <c r="FH35" s="95">
        <f t="shared" si="70"/>
        <v>1</v>
      </c>
      <c r="FI35" s="95">
        <f t="shared" si="71"/>
        <v>1</v>
      </c>
      <c r="FJ35" s="95">
        <f t="shared" si="72"/>
        <v>1</v>
      </c>
      <c r="FK35" s="95">
        <f t="shared" si="73"/>
        <v>1</v>
      </c>
      <c r="FL35" s="95">
        <f t="shared" si="74"/>
        <v>1</v>
      </c>
      <c r="FM35" s="95">
        <f t="shared" si="75"/>
        <v>1</v>
      </c>
      <c r="FN35" s="95">
        <f t="shared" si="76"/>
        <v>1</v>
      </c>
      <c r="FO35" s="95">
        <f t="shared" si="77"/>
        <v>1</v>
      </c>
      <c r="FP35" s="95">
        <f t="shared" si="78"/>
        <v>1</v>
      </c>
      <c r="FQ35" s="115">
        <f t="shared" si="79"/>
        <v>4.1230737647340918</v>
      </c>
      <c r="FR35" s="115">
        <f t="shared" si="80"/>
        <v>5.4271834949997269</v>
      </c>
      <c r="FS35" s="115">
        <f t="shared" si="81"/>
        <v>9.0546773564551497</v>
      </c>
      <c r="FT35" s="115">
        <f t="shared" si="82"/>
        <v>14.319446882912807</v>
      </c>
      <c r="FU35" s="115">
        <f t="shared" si="83"/>
        <v>21.13254374916421</v>
      </c>
      <c r="FV35" s="115">
        <f t="shared" si="84"/>
        <v>29.467002421749452</v>
      </c>
      <c r="FW35" s="115">
        <f t="shared" si="85"/>
        <v>39.308147023135618</v>
      </c>
      <c r="FX35" s="115">
        <f t="shared" si="86"/>
        <v>50.644107198471815</v>
      </c>
      <c r="FY35" s="90"/>
      <c r="FZ35" s="90">
        <f t="shared" si="125"/>
        <v>4.1230737647340918</v>
      </c>
      <c r="GB35" s="20">
        <v>4.1230737647340918</v>
      </c>
      <c r="GC35" s="20">
        <v>3.7857363262933137</v>
      </c>
      <c r="GD35" s="20">
        <v>3.4983678615219249</v>
      </c>
      <c r="GE35" s="20">
        <v>2.9869139817456554</v>
      </c>
      <c r="GF35" s="20">
        <v>2.0598225782399004</v>
      </c>
      <c r="GG35" s="20">
        <v>1.2357678681707454</v>
      </c>
      <c r="GH35" s="20">
        <v>1.0025905632522636</v>
      </c>
      <c r="GI35" s="31"/>
      <c r="GJ35" s="31"/>
      <c r="GK35" s="31"/>
      <c r="HU35" s="26"/>
      <c r="HV35" s="26"/>
      <c r="HW35" s="26"/>
      <c r="HX35" s="26"/>
      <c r="HY35" s="26"/>
      <c r="HZ35" s="21"/>
      <c r="IA35" s="21"/>
      <c r="IC35" s="28"/>
      <c r="ID35" s="13"/>
      <c r="IE35" s="13"/>
      <c r="IF35" s="13"/>
      <c r="IG35" s="13"/>
      <c r="IH35" s="13"/>
      <c r="II35" s="13"/>
      <c r="IJ35" s="28"/>
      <c r="IK35" s="20"/>
      <c r="IL35" s="13"/>
      <c r="IM35" s="11"/>
      <c r="IN35" s="23"/>
      <c r="IO35" s="13"/>
      <c r="IP35" s="23"/>
      <c r="IQ35" s="28"/>
      <c r="IR35" s="20"/>
      <c r="IS35" s="13"/>
      <c r="IT35" s="20"/>
      <c r="IU35" s="23"/>
      <c r="IV35" s="20"/>
      <c r="IW35" s="23"/>
      <c r="IY35" s="13"/>
      <c r="IZ35" s="25"/>
      <c r="JA35" s="25"/>
      <c r="JB35" s="25"/>
      <c r="JC35" s="25"/>
      <c r="JD35" s="25"/>
      <c r="JE35" s="25"/>
      <c r="JF35" s="25"/>
    </row>
    <row r="36" spans="1:266" s="4" customFormat="1" ht="13.8" x14ac:dyDescent="0.3">
      <c r="M36" s="6"/>
      <c r="N36" s="6"/>
      <c r="O36" s="6"/>
      <c r="P36" s="6"/>
      <c r="Q36" s="6"/>
      <c r="R36" s="6"/>
      <c r="S36" s="7"/>
      <c r="T36" s="6"/>
      <c r="V36" s="9"/>
      <c r="X36" s="118">
        <f t="shared" si="126"/>
        <v>12.250430000000003</v>
      </c>
      <c r="Y36" s="118">
        <v>10</v>
      </c>
      <c r="Z36" s="40">
        <v>1.7999999999999999E-2</v>
      </c>
      <c r="AA36" s="40">
        <v>10000000</v>
      </c>
      <c r="AB36" s="40">
        <v>10000000</v>
      </c>
      <c r="AC36" s="98">
        <v>3900000</v>
      </c>
      <c r="AD36" s="42">
        <v>0.33</v>
      </c>
      <c r="AE36" s="42">
        <v>0.33</v>
      </c>
      <c r="AF36" s="41">
        <v>1.7999999999999999E-2</v>
      </c>
      <c r="AG36" s="40">
        <v>10000000</v>
      </c>
      <c r="AH36" s="40">
        <v>10000000</v>
      </c>
      <c r="AI36" s="98">
        <v>3900000</v>
      </c>
      <c r="AJ36" s="42">
        <v>0.33</v>
      </c>
      <c r="AK36" s="42">
        <v>0.33</v>
      </c>
      <c r="AL36" s="42">
        <f>AL11</f>
        <v>1E-4</v>
      </c>
      <c r="AM36" s="40">
        <v>6000</v>
      </c>
      <c r="AN36" s="40">
        <f>AN11</f>
        <v>10000</v>
      </c>
      <c r="AO36" s="40">
        <f>AO11</f>
        <v>10000</v>
      </c>
      <c r="AP36" s="42">
        <v>0.03</v>
      </c>
      <c r="AQ36" s="42">
        <v>0.03</v>
      </c>
      <c r="AR36" s="4">
        <f t="shared" si="87"/>
        <v>1.8099999999999998E-2</v>
      </c>
      <c r="AS36" s="11">
        <f t="shared" si="88"/>
        <v>1.2250430000000003</v>
      </c>
      <c r="AT36" s="15">
        <f t="shared" si="89"/>
        <v>33.088205588598356</v>
      </c>
      <c r="AU36" s="19">
        <f t="shared" si="90"/>
        <v>9.9681786118061078E-5</v>
      </c>
      <c r="AV36" s="13">
        <f t="shared" si="91"/>
        <v>0.5</v>
      </c>
      <c r="AW36" s="11">
        <f t="shared" si="92"/>
        <v>1</v>
      </c>
      <c r="AX36" s="11">
        <f t="shared" si="93"/>
        <v>0.8911</v>
      </c>
      <c r="AY36" s="11">
        <f t="shared" si="94"/>
        <v>201997.53114128605</v>
      </c>
      <c r="AZ36" s="11">
        <f t="shared" si="95"/>
        <v>1</v>
      </c>
      <c r="BA36" s="11">
        <f t="shared" si="96"/>
        <v>0.34752899999999998</v>
      </c>
      <c r="BB36" s="11">
        <f t="shared" si="97"/>
        <v>1.025058</v>
      </c>
      <c r="BC36" s="11">
        <f t="shared" si="98"/>
        <v>0.99909999999999999</v>
      </c>
      <c r="BD36" s="11">
        <f t="shared" si="99"/>
        <v>0.8911</v>
      </c>
      <c r="BE36" s="11">
        <f t="shared" si="100"/>
        <v>201997.53114128605</v>
      </c>
      <c r="BF36" s="11">
        <f t="shared" si="101"/>
        <v>1</v>
      </c>
      <c r="BG36" s="11">
        <f t="shared" si="102"/>
        <v>0.34752899999999998</v>
      </c>
      <c r="BH36" s="11">
        <f t="shared" si="103"/>
        <v>1.025058</v>
      </c>
      <c r="BI36" s="121">
        <f t="shared" si="104"/>
        <v>1.5007303518490007</v>
      </c>
      <c r="BJ36" s="121">
        <f t="shared" si="104"/>
        <v>0.37518258796225018</v>
      </c>
      <c r="BK36" s="121">
        <f t="shared" si="104"/>
        <v>0.16674781687211121</v>
      </c>
      <c r="BL36" s="121">
        <f t="shared" si="104"/>
        <v>9.3795646990562545E-2</v>
      </c>
      <c r="BM36" s="121">
        <f t="shared" si="104"/>
        <v>6.002921407396003E-2</v>
      </c>
      <c r="BN36" s="121">
        <f t="shared" si="104"/>
        <v>4.1686954218027802E-2</v>
      </c>
      <c r="BO36" s="121">
        <f t="shared" si="104"/>
        <v>3.062715003773471E-2</v>
      </c>
      <c r="BP36" s="121">
        <f t="shared" si="104"/>
        <v>2.3448911747640636E-2</v>
      </c>
      <c r="BQ36" s="121">
        <v>1</v>
      </c>
      <c r="BR36" s="121">
        <v>1</v>
      </c>
      <c r="BS36" s="121">
        <v>1</v>
      </c>
      <c r="BT36" s="121">
        <v>1</v>
      </c>
      <c r="BU36" s="121">
        <v>1</v>
      </c>
      <c r="BV36" s="121">
        <v>1</v>
      </c>
      <c r="BW36" s="121">
        <v>1</v>
      </c>
      <c r="BX36" s="121">
        <v>1</v>
      </c>
      <c r="BY36" s="121">
        <f t="shared" si="105"/>
        <v>0.6663422238165122</v>
      </c>
      <c r="BZ36" s="121">
        <f t="shared" si="106"/>
        <v>2.6653688952660488</v>
      </c>
      <c r="CA36" s="121">
        <f t="shared" si="107"/>
        <v>5.9970800143486098</v>
      </c>
      <c r="CB36" s="121">
        <f t="shared" si="108"/>
        <v>10.661475581064195</v>
      </c>
      <c r="CC36" s="121">
        <f t="shared" si="109"/>
        <v>16.658555595412807</v>
      </c>
      <c r="CD36" s="121">
        <f t="shared" si="110"/>
        <v>23.988320057394439</v>
      </c>
      <c r="CE36" s="121">
        <f t="shared" si="111"/>
        <v>32.6507689670091</v>
      </c>
      <c r="CF36" s="121">
        <f t="shared" si="112"/>
        <v>42.645902324256781</v>
      </c>
      <c r="CG36" s="121">
        <f t="shared" si="113"/>
        <v>1.5007303518490007</v>
      </c>
      <c r="CH36" s="121">
        <f t="shared" si="114"/>
        <v>0.37518258796225018</v>
      </c>
      <c r="CI36" s="121">
        <f t="shared" si="115"/>
        <v>0.16674781687211121</v>
      </c>
      <c r="CJ36" s="121">
        <f t="shared" si="116"/>
        <v>9.3795646990562545E-2</v>
      </c>
      <c r="CK36" s="121">
        <f t="shared" si="117"/>
        <v>6.002921407396003E-2</v>
      </c>
      <c r="CL36" s="121">
        <f t="shared" si="118"/>
        <v>4.1686954218027802E-2</v>
      </c>
      <c r="CM36" s="121">
        <f t="shared" si="119"/>
        <v>3.062715003773471E-2</v>
      </c>
      <c r="CN36" s="121">
        <f t="shared" si="120"/>
        <v>2.3448911747640636E-2</v>
      </c>
      <c r="CO36" s="95">
        <f t="shared" si="3"/>
        <v>2.2454444705172407</v>
      </c>
      <c r="CP36" s="95">
        <f t="shared" si="4"/>
        <v>4.9391908820689636</v>
      </c>
      <c r="CQ36" s="95">
        <f t="shared" si="5"/>
        <v>9.428768234655168</v>
      </c>
      <c r="CR36" s="95">
        <f t="shared" si="6"/>
        <v>15.714176528275853</v>
      </c>
      <c r="CS36" s="95">
        <f t="shared" si="7"/>
        <v>23.795415762931022</v>
      </c>
      <c r="CT36" s="95">
        <f t="shared" si="8"/>
        <v>33.672485938620667</v>
      </c>
      <c r="CU36" s="95">
        <f t="shared" si="9"/>
        <v>45.345387055344801</v>
      </c>
      <c r="CV36" s="95">
        <f t="shared" si="10"/>
        <v>58.814119113103416</v>
      </c>
      <c r="CW36" s="95">
        <f t="shared" si="11"/>
        <v>2.2454444705172407</v>
      </c>
      <c r="CX36" s="95">
        <f t="shared" si="12"/>
        <v>4.9391908820689636</v>
      </c>
      <c r="CY36" s="95">
        <f t="shared" si="13"/>
        <v>9.428768234655168</v>
      </c>
      <c r="CZ36" s="95">
        <f t="shared" si="14"/>
        <v>15.714176528275853</v>
      </c>
      <c r="DA36" s="95">
        <f t="shared" si="15"/>
        <v>23.795415762931022</v>
      </c>
      <c r="DB36" s="95">
        <f t="shared" si="16"/>
        <v>33.672485938620667</v>
      </c>
      <c r="DC36" s="95">
        <f t="shared" si="17"/>
        <v>45.345387055344801</v>
      </c>
      <c r="DD36" s="95">
        <f t="shared" si="18"/>
        <v>58.814119113103416</v>
      </c>
      <c r="DE36" s="13">
        <f t="shared" si="121"/>
        <v>4.2171885756655128</v>
      </c>
      <c r="DF36" s="13">
        <f t="shared" si="122"/>
        <v>5.090667483228299</v>
      </c>
      <c r="DG36" s="13">
        <f t="shared" si="123"/>
        <v>8.2139438312207211</v>
      </c>
      <c r="DH36" s="13">
        <f t="shared" si="124"/>
        <v>12.805387228054759</v>
      </c>
      <c r="DI36" s="13">
        <f t="shared" si="19"/>
        <v>18.768700809486766</v>
      </c>
      <c r="DJ36" s="13">
        <f t="shared" si="20"/>
        <v>26.080123011612468</v>
      </c>
      <c r="DK36" s="13">
        <f t="shared" si="21"/>
        <v>34.731512117046833</v>
      </c>
      <c r="DL36" s="13">
        <f t="shared" si="22"/>
        <v>44.719467236004419</v>
      </c>
      <c r="DM36" s="95">
        <f t="shared" si="23"/>
        <v>4.2171885756655128</v>
      </c>
      <c r="DN36" s="95">
        <f t="shared" si="24"/>
        <v>5.090667483228299</v>
      </c>
      <c r="DO36" s="95">
        <f t="shared" si="25"/>
        <v>8.2139438312207211</v>
      </c>
      <c r="DP36" s="95">
        <f t="shared" si="26"/>
        <v>12.805387228054759</v>
      </c>
      <c r="DQ36" s="95">
        <f t="shared" si="27"/>
        <v>18.768700809486766</v>
      </c>
      <c r="DR36" s="95">
        <f t="shared" si="28"/>
        <v>26.080123011612468</v>
      </c>
      <c r="DS36" s="95">
        <f t="shared" si="29"/>
        <v>34.731512117046833</v>
      </c>
      <c r="DT36" s="95">
        <f t="shared" si="30"/>
        <v>44.719467236004419</v>
      </c>
      <c r="DU36" s="95">
        <f t="shared" si="31"/>
        <v>1.4148514251484599</v>
      </c>
      <c r="DV36" s="95">
        <f t="shared" si="32"/>
        <v>1.7184106764148475</v>
      </c>
      <c r="DW36" s="95">
        <f t="shared" si="33"/>
        <v>2.8038397823563059</v>
      </c>
      <c r="DX36" s="95">
        <f t="shared" si="34"/>
        <v>4.3994995146146421</v>
      </c>
      <c r="DY36" s="95">
        <f t="shared" si="35"/>
        <v>6.4719239202561258</v>
      </c>
      <c r="DZ36" s="95">
        <f t="shared" si="36"/>
        <v>9.0128551667386692</v>
      </c>
      <c r="EA36" s="95">
        <f t="shared" si="37"/>
        <v>12.019463771161169</v>
      </c>
      <c r="EB36" s="95">
        <f t="shared" si="38"/>
        <v>15.490567825697379</v>
      </c>
      <c r="EC36" s="95">
        <f t="shared" si="39"/>
        <v>1.4148514251484599</v>
      </c>
      <c r="ED36" s="95">
        <f t="shared" si="40"/>
        <v>1.7184106764148475</v>
      </c>
      <c r="EE36" s="95">
        <f t="shared" si="41"/>
        <v>2.8038397823563059</v>
      </c>
      <c r="EF36" s="95">
        <f t="shared" si="42"/>
        <v>4.3994995146146421</v>
      </c>
      <c r="EG36" s="95">
        <f t="shared" si="43"/>
        <v>6.4719239202561258</v>
      </c>
      <c r="EH36" s="95">
        <f t="shared" si="44"/>
        <v>9.0128551667386692</v>
      </c>
      <c r="EI36" s="95">
        <f t="shared" si="45"/>
        <v>12.019463771161169</v>
      </c>
      <c r="EJ36" s="95">
        <f t="shared" si="46"/>
        <v>15.490567825697379</v>
      </c>
      <c r="EK36" s="95">
        <f t="shared" si="47"/>
        <v>1.4148514251484599</v>
      </c>
      <c r="EL36" s="95">
        <f t="shared" si="48"/>
        <v>1.7184106764148475</v>
      </c>
      <c r="EM36" s="95">
        <f t="shared" si="49"/>
        <v>2.8038397823563059</v>
      </c>
      <c r="EN36" s="95">
        <f t="shared" si="50"/>
        <v>4.3994995146146421</v>
      </c>
      <c r="EO36" s="95">
        <f t="shared" si="51"/>
        <v>6.4719239202561258</v>
      </c>
      <c r="EP36" s="95">
        <f t="shared" si="52"/>
        <v>9.0128551667386692</v>
      </c>
      <c r="EQ36" s="95">
        <f t="shared" si="53"/>
        <v>12.019463771161169</v>
      </c>
      <c r="ER36" s="95">
        <f t="shared" si="54"/>
        <v>15.490567825697379</v>
      </c>
      <c r="ES36" s="95">
        <f t="shared" si="55"/>
        <v>1</v>
      </c>
      <c r="ET36" s="95">
        <f t="shared" si="56"/>
        <v>1</v>
      </c>
      <c r="EU36" s="95">
        <f t="shared" si="57"/>
        <v>1</v>
      </c>
      <c r="EV36" s="95">
        <f t="shared" si="58"/>
        <v>1</v>
      </c>
      <c r="EW36" s="95">
        <f t="shared" si="59"/>
        <v>1</v>
      </c>
      <c r="EX36" s="95">
        <f t="shared" si="60"/>
        <v>1</v>
      </c>
      <c r="EY36" s="95">
        <f t="shared" si="61"/>
        <v>1</v>
      </c>
      <c r="EZ36" s="95">
        <f t="shared" si="62"/>
        <v>1</v>
      </c>
      <c r="FA36" s="95">
        <f t="shared" si="63"/>
        <v>1</v>
      </c>
      <c r="FB36" s="95">
        <f t="shared" si="64"/>
        <v>1</v>
      </c>
      <c r="FC36" s="95">
        <f t="shared" si="65"/>
        <v>1</v>
      </c>
      <c r="FD36" s="95">
        <f t="shared" si="66"/>
        <v>1</v>
      </c>
      <c r="FE36" s="95">
        <f t="shared" si="67"/>
        <v>1</v>
      </c>
      <c r="FF36" s="95">
        <f t="shared" si="68"/>
        <v>1</v>
      </c>
      <c r="FG36" s="95">
        <f t="shared" si="69"/>
        <v>1</v>
      </c>
      <c r="FH36" s="95">
        <f t="shared" si="70"/>
        <v>1</v>
      </c>
      <c r="FI36" s="95">
        <f t="shared" si="71"/>
        <v>1</v>
      </c>
      <c r="FJ36" s="95">
        <f t="shared" si="72"/>
        <v>1</v>
      </c>
      <c r="FK36" s="95">
        <f t="shared" si="73"/>
        <v>1</v>
      </c>
      <c r="FL36" s="95">
        <f t="shared" si="74"/>
        <v>1</v>
      </c>
      <c r="FM36" s="95">
        <f t="shared" si="75"/>
        <v>1</v>
      </c>
      <c r="FN36" s="95">
        <f t="shared" si="76"/>
        <v>1</v>
      </c>
      <c r="FO36" s="95">
        <f t="shared" si="77"/>
        <v>1</v>
      </c>
      <c r="FP36" s="95">
        <f t="shared" si="78"/>
        <v>1</v>
      </c>
      <c r="FQ36" s="115">
        <f t="shared" si="79"/>
        <v>4.2164797742922788</v>
      </c>
      <c r="FR36" s="115">
        <f t="shared" si="80"/>
        <v>5.0887896560330059</v>
      </c>
      <c r="FS36" s="115">
        <f t="shared" si="81"/>
        <v>8.2081834076352873</v>
      </c>
      <c r="FT36" s="115">
        <f t="shared" si="82"/>
        <v>12.790460209892053</v>
      </c>
      <c r="FU36" s="115">
        <f t="shared" si="83"/>
        <v>18.735632504523199</v>
      </c>
      <c r="FV36" s="115">
        <f t="shared" si="84"/>
        <v>26.015196188773</v>
      </c>
      <c r="FW36" s="115">
        <f t="shared" si="85"/>
        <v>34.615230228593973</v>
      </c>
      <c r="FX36" s="115">
        <f t="shared" si="86"/>
        <v>44.52553013482089</v>
      </c>
      <c r="FY36" s="90"/>
      <c r="FZ36" s="90">
        <f t="shared" si="125"/>
        <v>4.2164797742922788</v>
      </c>
      <c r="GB36" s="20">
        <v>4.2164797742922788</v>
      </c>
      <c r="GC36" s="20">
        <v>3.8890051146679743</v>
      </c>
      <c r="GD36" s="20">
        <v>3.6076936348498556</v>
      </c>
      <c r="GE36" s="20">
        <v>2.9252751211863632</v>
      </c>
      <c r="GF36" s="20">
        <v>2.0519976349391253</v>
      </c>
      <c r="GG36" s="20">
        <v>1.235272341462698</v>
      </c>
      <c r="GH36" s="20">
        <v>1.0033500308417669</v>
      </c>
      <c r="GI36" s="31"/>
      <c r="GJ36" s="31"/>
      <c r="GK36" s="31"/>
      <c r="IC36" s="28"/>
      <c r="ID36" s="13"/>
      <c r="IE36" s="13"/>
      <c r="IF36" s="13"/>
      <c r="IG36" s="13"/>
      <c r="IH36" s="13"/>
      <c r="II36" s="13"/>
      <c r="IJ36" s="28"/>
      <c r="IK36" s="20"/>
      <c r="IL36" s="13"/>
      <c r="IM36" s="11"/>
      <c r="IN36" s="23"/>
      <c r="IO36" s="13"/>
      <c r="IP36" s="23"/>
      <c r="IQ36" s="28"/>
      <c r="IR36" s="20"/>
      <c r="IS36" s="13"/>
      <c r="IT36" s="20"/>
      <c r="IU36" s="23"/>
      <c r="IV36" s="20"/>
      <c r="IW36" s="23"/>
      <c r="IY36" s="13"/>
      <c r="IZ36" s="25"/>
      <c r="JA36" s="25"/>
      <c r="JB36" s="25"/>
      <c r="JC36" s="25"/>
      <c r="JD36" s="25"/>
      <c r="JE36" s="25"/>
      <c r="JF36" s="25"/>
    </row>
    <row r="37" spans="1:266" s="4" customFormat="1" ht="13.8" x14ac:dyDescent="0.3">
      <c r="B37" s="99"/>
      <c r="M37" s="6"/>
      <c r="N37" s="6"/>
      <c r="O37" s="6"/>
      <c r="P37" s="6"/>
      <c r="Q37" s="6"/>
      <c r="R37" s="6"/>
      <c r="S37" s="7"/>
      <c r="T37" s="6"/>
      <c r="V37" s="95"/>
      <c r="X37" s="118">
        <f t="shared" si="126"/>
        <v>13.107960100000005</v>
      </c>
      <c r="Y37" s="118">
        <v>10</v>
      </c>
      <c r="Z37" s="40">
        <v>1.7999999999999999E-2</v>
      </c>
      <c r="AA37" s="40">
        <v>10000000</v>
      </c>
      <c r="AB37" s="40">
        <v>10000000</v>
      </c>
      <c r="AC37" s="98">
        <v>3900000</v>
      </c>
      <c r="AD37" s="42">
        <v>0.33</v>
      </c>
      <c r="AE37" s="42">
        <v>0.33</v>
      </c>
      <c r="AF37" s="41">
        <v>1.7999999999999999E-2</v>
      </c>
      <c r="AG37" s="40">
        <v>10000000</v>
      </c>
      <c r="AH37" s="40">
        <v>10000000</v>
      </c>
      <c r="AI37" s="98">
        <v>3900000</v>
      </c>
      <c r="AJ37" s="42">
        <v>0.33</v>
      </c>
      <c r="AK37" s="42">
        <v>0.33</v>
      </c>
      <c r="AL37" s="42">
        <f>AL11</f>
        <v>1E-4</v>
      </c>
      <c r="AM37" s="40">
        <v>6000</v>
      </c>
      <c r="AN37" s="40">
        <f>AN11</f>
        <v>10000</v>
      </c>
      <c r="AO37" s="40">
        <f>AO11</f>
        <v>10000</v>
      </c>
      <c r="AP37" s="42">
        <v>0.03</v>
      </c>
      <c r="AQ37" s="42">
        <v>0.03</v>
      </c>
      <c r="AR37" s="4">
        <f t="shared" si="87"/>
        <v>1.8099999999999998E-2</v>
      </c>
      <c r="AS37" s="11">
        <f t="shared" si="88"/>
        <v>1.3107960100000005</v>
      </c>
      <c r="AT37" s="15">
        <f t="shared" si="89"/>
        <v>33.088205588598356</v>
      </c>
      <c r="AU37" s="19">
        <f t="shared" si="90"/>
        <v>9.9681786118061078E-5</v>
      </c>
      <c r="AV37" s="13">
        <f t="shared" si="91"/>
        <v>0.5</v>
      </c>
      <c r="AW37" s="11">
        <f t="shared" si="92"/>
        <v>1</v>
      </c>
      <c r="AX37" s="11">
        <f t="shared" si="93"/>
        <v>0.8911</v>
      </c>
      <c r="AY37" s="11">
        <f t="shared" si="94"/>
        <v>201997.53114128605</v>
      </c>
      <c r="AZ37" s="11">
        <f t="shared" si="95"/>
        <v>1</v>
      </c>
      <c r="BA37" s="11">
        <f t="shared" si="96"/>
        <v>0.34752899999999998</v>
      </c>
      <c r="BB37" s="11">
        <f t="shared" si="97"/>
        <v>1.025058</v>
      </c>
      <c r="BC37" s="11">
        <f t="shared" si="98"/>
        <v>0.99909999999999999</v>
      </c>
      <c r="BD37" s="11">
        <f t="shared" si="99"/>
        <v>0.8911</v>
      </c>
      <c r="BE37" s="11">
        <f t="shared" si="100"/>
        <v>201997.53114128605</v>
      </c>
      <c r="BF37" s="11">
        <f t="shared" si="101"/>
        <v>1</v>
      </c>
      <c r="BG37" s="11">
        <f t="shared" si="102"/>
        <v>0.34752899999999998</v>
      </c>
      <c r="BH37" s="11">
        <f t="shared" si="103"/>
        <v>1.025058</v>
      </c>
      <c r="BI37" s="121">
        <f t="shared" si="104"/>
        <v>1.7181861798319216</v>
      </c>
      <c r="BJ37" s="121">
        <f t="shared" si="104"/>
        <v>0.42954654495798039</v>
      </c>
      <c r="BK37" s="121">
        <f t="shared" si="104"/>
        <v>0.19090957553688018</v>
      </c>
      <c r="BL37" s="121">
        <f t="shared" si="104"/>
        <v>0.1073866362394951</v>
      </c>
      <c r="BM37" s="121">
        <f t="shared" si="104"/>
        <v>6.8727447193276864E-2</v>
      </c>
      <c r="BN37" s="121">
        <f t="shared" si="104"/>
        <v>4.7727393884220044E-2</v>
      </c>
      <c r="BO37" s="121">
        <f t="shared" si="104"/>
        <v>3.5065024078202479E-2</v>
      </c>
      <c r="BP37" s="121">
        <f t="shared" si="104"/>
        <v>2.6846659059873774E-2</v>
      </c>
      <c r="BQ37" s="121">
        <v>1</v>
      </c>
      <c r="BR37" s="121">
        <v>1</v>
      </c>
      <c r="BS37" s="121">
        <v>1</v>
      </c>
      <c r="BT37" s="121">
        <v>1</v>
      </c>
      <c r="BU37" s="121">
        <v>1</v>
      </c>
      <c r="BV37" s="121">
        <v>1</v>
      </c>
      <c r="BW37" s="121">
        <v>1</v>
      </c>
      <c r="BX37" s="121">
        <v>1</v>
      </c>
      <c r="BY37" s="121">
        <f t="shared" si="105"/>
        <v>0.58200910456503796</v>
      </c>
      <c r="BZ37" s="121">
        <f t="shared" si="106"/>
        <v>2.3280364182601518</v>
      </c>
      <c r="CA37" s="121">
        <f t="shared" si="107"/>
        <v>5.2380819410853423</v>
      </c>
      <c r="CB37" s="121">
        <f t="shared" si="108"/>
        <v>9.3121456730406074</v>
      </c>
      <c r="CC37" s="121">
        <f t="shared" si="109"/>
        <v>14.55022761412595</v>
      </c>
      <c r="CD37" s="121">
        <f t="shared" si="110"/>
        <v>20.952327764341369</v>
      </c>
      <c r="CE37" s="121">
        <f t="shared" si="111"/>
        <v>28.518446123686861</v>
      </c>
      <c r="CF37" s="121">
        <f t="shared" si="112"/>
        <v>37.248582692162429</v>
      </c>
      <c r="CG37" s="121">
        <f t="shared" si="113"/>
        <v>1.7181861798319216</v>
      </c>
      <c r="CH37" s="121">
        <f t="shared" si="114"/>
        <v>0.42954654495798039</v>
      </c>
      <c r="CI37" s="121">
        <f t="shared" si="115"/>
        <v>0.19090957553688018</v>
      </c>
      <c r="CJ37" s="121">
        <f t="shared" si="116"/>
        <v>0.1073866362394951</v>
      </c>
      <c r="CK37" s="121">
        <f t="shared" si="117"/>
        <v>6.8727447193276864E-2</v>
      </c>
      <c r="CL37" s="121">
        <f t="shared" si="118"/>
        <v>4.7727393884220044E-2</v>
      </c>
      <c r="CM37" s="121">
        <f t="shared" si="119"/>
        <v>3.5065024078202479E-2</v>
      </c>
      <c r="CN37" s="121">
        <f t="shared" si="120"/>
        <v>2.6846659059873774E-2</v>
      </c>
      <c r="CO37" s="95">
        <f t="shared" si="3"/>
        <v>2.1318031466654208</v>
      </c>
      <c r="CP37" s="95">
        <f t="shared" si="4"/>
        <v>4.484625586661684</v>
      </c>
      <c r="CQ37" s="95">
        <f t="shared" si="5"/>
        <v>8.4059963199887893</v>
      </c>
      <c r="CR37" s="95">
        <f t="shared" si="6"/>
        <v>13.895915346646737</v>
      </c>
      <c r="CS37" s="95">
        <f t="shared" si="7"/>
        <v>20.954382666635524</v>
      </c>
      <c r="CT37" s="95">
        <f t="shared" si="8"/>
        <v>29.58139827995516</v>
      </c>
      <c r="CU37" s="95">
        <f t="shared" si="9"/>
        <v>39.77696218660563</v>
      </c>
      <c r="CV37" s="95">
        <f t="shared" si="10"/>
        <v>51.541074386586942</v>
      </c>
      <c r="CW37" s="95">
        <f t="shared" si="11"/>
        <v>2.1318031466654208</v>
      </c>
      <c r="CX37" s="95">
        <f t="shared" si="12"/>
        <v>4.484625586661684</v>
      </c>
      <c r="CY37" s="95">
        <f t="shared" si="13"/>
        <v>8.4059963199887893</v>
      </c>
      <c r="CZ37" s="95">
        <f t="shared" si="14"/>
        <v>13.895915346646737</v>
      </c>
      <c r="DA37" s="95">
        <f t="shared" si="15"/>
        <v>20.954382666635524</v>
      </c>
      <c r="DB37" s="95">
        <f t="shared" si="16"/>
        <v>29.58139827995516</v>
      </c>
      <c r="DC37" s="95">
        <f t="shared" si="17"/>
        <v>39.77696218660563</v>
      </c>
      <c r="DD37" s="95">
        <f t="shared" si="18"/>
        <v>51.541074386586942</v>
      </c>
      <c r="DE37" s="13">
        <f t="shared" si="121"/>
        <v>4.3503112843969598</v>
      </c>
      <c r="DF37" s="13">
        <f t="shared" si="122"/>
        <v>4.8076989632181322</v>
      </c>
      <c r="DG37" s="13">
        <f t="shared" si="123"/>
        <v>7.4791075166222232</v>
      </c>
      <c r="DH37" s="13">
        <f t="shared" si="124"/>
        <v>11.469648309280103</v>
      </c>
      <c r="DI37" s="13">
        <f t="shared" si="19"/>
        <v>16.669071061319226</v>
      </c>
      <c r="DJ37" s="13">
        <f t="shared" si="20"/>
        <v>23.050171158225588</v>
      </c>
      <c r="DK37" s="13">
        <f t="shared" si="21"/>
        <v>30.603627147765064</v>
      </c>
      <c r="DL37" s="13">
        <f t="shared" si="22"/>
        <v>39.325545351222303</v>
      </c>
      <c r="DM37" s="95">
        <f t="shared" si="23"/>
        <v>4.3503112843969598</v>
      </c>
      <c r="DN37" s="95">
        <f t="shared" si="24"/>
        <v>4.8076989632181322</v>
      </c>
      <c r="DO37" s="95">
        <f t="shared" si="25"/>
        <v>7.4791075166222232</v>
      </c>
      <c r="DP37" s="95">
        <f t="shared" si="26"/>
        <v>11.469648309280103</v>
      </c>
      <c r="DQ37" s="95">
        <f t="shared" si="27"/>
        <v>16.669071061319226</v>
      </c>
      <c r="DR37" s="95">
        <f t="shared" si="28"/>
        <v>23.050171158225588</v>
      </c>
      <c r="DS37" s="95">
        <f t="shared" si="29"/>
        <v>30.603627147765064</v>
      </c>
      <c r="DT37" s="95">
        <f t="shared" si="30"/>
        <v>39.325545351222303</v>
      </c>
      <c r="DU37" s="95">
        <f t="shared" si="31"/>
        <v>1.461115426991191</v>
      </c>
      <c r="DV37" s="95">
        <f t="shared" si="32"/>
        <v>1.6200709096242341</v>
      </c>
      <c r="DW37" s="95">
        <f t="shared" si="33"/>
        <v>2.5484628527802045</v>
      </c>
      <c r="DX37" s="95">
        <f t="shared" si="34"/>
        <v>3.935291503911805</v>
      </c>
      <c r="DY37" s="95">
        <f t="shared" si="35"/>
        <v>5.7422416935052087</v>
      </c>
      <c r="DZ37" s="95">
        <f t="shared" si="36"/>
        <v>7.9598590290829803</v>
      </c>
      <c r="EA37" s="95">
        <f t="shared" si="37"/>
        <v>10.584904035671645</v>
      </c>
      <c r="EB37" s="95">
        <f t="shared" si="38"/>
        <v>13.616023547000935</v>
      </c>
      <c r="EC37" s="95">
        <f t="shared" si="39"/>
        <v>1.461115426991191</v>
      </c>
      <c r="ED37" s="95">
        <f t="shared" si="40"/>
        <v>1.6200709096242341</v>
      </c>
      <c r="EE37" s="95">
        <f t="shared" si="41"/>
        <v>2.5484628527802045</v>
      </c>
      <c r="EF37" s="95">
        <f t="shared" si="42"/>
        <v>3.935291503911805</v>
      </c>
      <c r="EG37" s="95">
        <f t="shared" si="43"/>
        <v>5.7422416935052087</v>
      </c>
      <c r="EH37" s="95">
        <f t="shared" si="44"/>
        <v>7.9598590290829803</v>
      </c>
      <c r="EI37" s="95">
        <f t="shared" si="45"/>
        <v>10.584904035671645</v>
      </c>
      <c r="EJ37" s="95">
        <f t="shared" si="46"/>
        <v>13.616023547000935</v>
      </c>
      <c r="EK37" s="95">
        <f t="shared" si="47"/>
        <v>1.461115426991191</v>
      </c>
      <c r="EL37" s="95">
        <f t="shared" si="48"/>
        <v>1.6200709096242341</v>
      </c>
      <c r="EM37" s="95">
        <f t="shared" si="49"/>
        <v>2.5484628527802045</v>
      </c>
      <c r="EN37" s="95">
        <f t="shared" si="50"/>
        <v>3.935291503911805</v>
      </c>
      <c r="EO37" s="95">
        <f t="shared" si="51"/>
        <v>5.7422416935052087</v>
      </c>
      <c r="EP37" s="95">
        <f t="shared" si="52"/>
        <v>7.9598590290829803</v>
      </c>
      <c r="EQ37" s="95">
        <f t="shared" si="53"/>
        <v>10.584904035671645</v>
      </c>
      <c r="ER37" s="95">
        <f t="shared" si="54"/>
        <v>13.616023547000935</v>
      </c>
      <c r="ES37" s="95">
        <f t="shared" si="55"/>
        <v>1</v>
      </c>
      <c r="ET37" s="95">
        <f t="shared" si="56"/>
        <v>1</v>
      </c>
      <c r="EU37" s="95">
        <f t="shared" si="57"/>
        <v>1</v>
      </c>
      <c r="EV37" s="95">
        <f t="shared" si="58"/>
        <v>1</v>
      </c>
      <c r="EW37" s="95">
        <f t="shared" si="59"/>
        <v>1</v>
      </c>
      <c r="EX37" s="95">
        <f t="shared" si="60"/>
        <v>1</v>
      </c>
      <c r="EY37" s="95">
        <f t="shared" si="61"/>
        <v>1</v>
      </c>
      <c r="EZ37" s="95">
        <f t="shared" si="62"/>
        <v>1</v>
      </c>
      <c r="FA37" s="95">
        <f t="shared" si="63"/>
        <v>1</v>
      </c>
      <c r="FB37" s="95">
        <f t="shared" si="64"/>
        <v>1</v>
      </c>
      <c r="FC37" s="95">
        <f t="shared" si="65"/>
        <v>1</v>
      </c>
      <c r="FD37" s="95">
        <f t="shared" si="66"/>
        <v>1</v>
      </c>
      <c r="FE37" s="95">
        <f t="shared" si="67"/>
        <v>1</v>
      </c>
      <c r="FF37" s="95">
        <f t="shared" si="68"/>
        <v>1</v>
      </c>
      <c r="FG37" s="95">
        <f t="shared" si="69"/>
        <v>1</v>
      </c>
      <c r="FH37" s="95">
        <f t="shared" si="70"/>
        <v>1</v>
      </c>
      <c r="FI37" s="95">
        <f t="shared" si="71"/>
        <v>1</v>
      </c>
      <c r="FJ37" s="95">
        <f t="shared" si="72"/>
        <v>1</v>
      </c>
      <c r="FK37" s="95">
        <f t="shared" si="73"/>
        <v>1</v>
      </c>
      <c r="FL37" s="95">
        <f t="shared" si="74"/>
        <v>1</v>
      </c>
      <c r="FM37" s="95">
        <f t="shared" si="75"/>
        <v>1</v>
      </c>
      <c r="FN37" s="95">
        <f t="shared" si="76"/>
        <v>1</v>
      </c>
      <c r="FO37" s="95">
        <f t="shared" si="77"/>
        <v>1</v>
      </c>
      <c r="FP37" s="95">
        <f t="shared" si="78"/>
        <v>1</v>
      </c>
      <c r="FQ37" s="115">
        <f t="shared" si="79"/>
        <v>4.3496173597334113</v>
      </c>
      <c r="FR37" s="115">
        <f t="shared" si="80"/>
        <v>4.8060877411221936</v>
      </c>
      <c r="FS37" s="115">
        <f t="shared" si="81"/>
        <v>7.4744282101752662</v>
      </c>
      <c r="FT37" s="115">
        <f t="shared" si="82"/>
        <v>11.457818331180464</v>
      </c>
      <c r="FU37" s="115">
        <f t="shared" si="83"/>
        <v>16.64319433646385</v>
      </c>
      <c r="FV37" s="115">
        <f t="shared" si="84"/>
        <v>22.999731263378902</v>
      </c>
      <c r="FW37" s="115">
        <f t="shared" si="85"/>
        <v>30.513693216366747</v>
      </c>
      <c r="FX37" s="115">
        <f t="shared" si="86"/>
        <v>39.175986841927738</v>
      </c>
      <c r="FY37" s="90"/>
      <c r="FZ37" s="90">
        <f t="shared" si="125"/>
        <v>4.3496173597334113</v>
      </c>
      <c r="GB37" s="20">
        <v>4.3496173597334113</v>
      </c>
      <c r="GC37" s="20">
        <v>4.0277395872946613</v>
      </c>
      <c r="GD37" s="20">
        <v>3.5960963669754809</v>
      </c>
      <c r="GE37" s="20">
        <v>2.8745565130639354</v>
      </c>
      <c r="GF37" s="20">
        <v>2.0498995173294281</v>
      </c>
      <c r="GG37" s="20">
        <v>1.2350917624285394</v>
      </c>
      <c r="GH37" s="20">
        <v>1.0043236261754989</v>
      </c>
      <c r="GI37" s="31"/>
      <c r="GJ37" s="31"/>
      <c r="GK37" s="31"/>
      <c r="IC37" s="28"/>
      <c r="ID37" s="11"/>
      <c r="IE37" s="13"/>
      <c r="IF37" s="11"/>
      <c r="IG37" s="13"/>
      <c r="IH37" s="13"/>
      <c r="II37" s="13"/>
      <c r="IJ37" s="28"/>
      <c r="IK37" s="11"/>
      <c r="IL37" s="13"/>
      <c r="IM37" s="11"/>
      <c r="IN37" s="23"/>
      <c r="IO37" s="11"/>
      <c r="IP37" s="23"/>
      <c r="IQ37" s="28"/>
      <c r="IR37" s="20"/>
      <c r="IS37" s="13"/>
      <c r="IT37" s="23"/>
      <c r="IU37" s="23"/>
      <c r="IV37" s="23"/>
      <c r="IW37" s="23"/>
      <c r="IY37" s="13"/>
      <c r="IZ37" s="25"/>
      <c r="JA37" s="25"/>
      <c r="JB37" s="25"/>
      <c r="JC37" s="25"/>
      <c r="JD37" s="25"/>
      <c r="JE37" s="25"/>
      <c r="JF37" s="25"/>
    </row>
    <row r="38" spans="1:266" s="4" customFormat="1" ht="13.8" x14ac:dyDescent="0.3">
      <c r="M38" s="6"/>
      <c r="N38" s="6"/>
      <c r="O38" s="6"/>
      <c r="P38" s="6"/>
      <c r="Q38" s="6"/>
      <c r="R38" s="6"/>
      <c r="S38" s="7"/>
      <c r="T38" s="6"/>
      <c r="V38" s="95"/>
      <c r="W38" s="5"/>
      <c r="X38" s="118">
        <f t="shared" si="126"/>
        <v>14.025517307000007</v>
      </c>
      <c r="Y38" s="118">
        <v>10</v>
      </c>
      <c r="Z38" s="40">
        <v>1.7999999999999999E-2</v>
      </c>
      <c r="AA38" s="40">
        <v>10000000</v>
      </c>
      <c r="AB38" s="40">
        <v>10000000</v>
      </c>
      <c r="AC38" s="98">
        <v>3900000</v>
      </c>
      <c r="AD38" s="42">
        <v>0.33</v>
      </c>
      <c r="AE38" s="42">
        <v>0.33</v>
      </c>
      <c r="AF38" s="41">
        <v>1.7999999999999999E-2</v>
      </c>
      <c r="AG38" s="40">
        <v>10000000</v>
      </c>
      <c r="AH38" s="40">
        <v>10000000</v>
      </c>
      <c r="AI38" s="98">
        <v>3900000</v>
      </c>
      <c r="AJ38" s="42">
        <v>0.33</v>
      </c>
      <c r="AK38" s="42">
        <v>0.33</v>
      </c>
      <c r="AL38" s="42">
        <f>AL11</f>
        <v>1E-4</v>
      </c>
      <c r="AM38" s="40">
        <v>6000</v>
      </c>
      <c r="AN38" s="40">
        <f>AN11</f>
        <v>10000</v>
      </c>
      <c r="AO38" s="40">
        <f>AO11</f>
        <v>10000</v>
      </c>
      <c r="AP38" s="42">
        <v>0.03</v>
      </c>
      <c r="AQ38" s="42">
        <v>0.03</v>
      </c>
      <c r="AR38" s="4">
        <f t="shared" si="87"/>
        <v>1.8099999999999998E-2</v>
      </c>
      <c r="AS38" s="11">
        <f t="shared" si="88"/>
        <v>1.4025517307000006</v>
      </c>
      <c r="AT38" s="15">
        <f t="shared" si="89"/>
        <v>33.088205588598356</v>
      </c>
      <c r="AU38" s="19">
        <f t="shared" si="90"/>
        <v>9.9681786118061078E-5</v>
      </c>
      <c r="AV38" s="13">
        <f t="shared" si="91"/>
        <v>0.5</v>
      </c>
      <c r="AW38" s="11">
        <f t="shared" si="92"/>
        <v>1</v>
      </c>
      <c r="AX38" s="11">
        <f t="shared" si="93"/>
        <v>0.8911</v>
      </c>
      <c r="AY38" s="11">
        <f t="shared" si="94"/>
        <v>201997.53114128605</v>
      </c>
      <c r="AZ38" s="11">
        <f t="shared" si="95"/>
        <v>1</v>
      </c>
      <c r="BA38" s="11">
        <f t="shared" si="96"/>
        <v>0.34752899999999998</v>
      </c>
      <c r="BB38" s="11">
        <f t="shared" si="97"/>
        <v>1.025058</v>
      </c>
      <c r="BC38" s="11">
        <f t="shared" si="98"/>
        <v>0.99909999999999999</v>
      </c>
      <c r="BD38" s="11">
        <f t="shared" si="99"/>
        <v>0.8911</v>
      </c>
      <c r="BE38" s="11">
        <f t="shared" si="100"/>
        <v>201997.53114128605</v>
      </c>
      <c r="BF38" s="11">
        <f t="shared" si="101"/>
        <v>1</v>
      </c>
      <c r="BG38" s="11">
        <f t="shared" si="102"/>
        <v>0.34752899999999998</v>
      </c>
      <c r="BH38" s="11">
        <f t="shared" si="103"/>
        <v>1.025058</v>
      </c>
      <c r="BI38" s="121">
        <f t="shared" si="104"/>
        <v>1.9671513572895671</v>
      </c>
      <c r="BJ38" s="121">
        <f t="shared" si="104"/>
        <v>0.49178783932239178</v>
      </c>
      <c r="BK38" s="121">
        <f t="shared" si="104"/>
        <v>0.21857237303217411</v>
      </c>
      <c r="BL38" s="121">
        <f t="shared" si="104"/>
        <v>0.12294695983059795</v>
      </c>
      <c r="BM38" s="121">
        <f t="shared" si="104"/>
        <v>7.868605429158268E-2</v>
      </c>
      <c r="BN38" s="121">
        <f t="shared" si="104"/>
        <v>5.4643093258043528E-2</v>
      </c>
      <c r="BO38" s="121">
        <f t="shared" si="104"/>
        <v>4.0145946067134022E-2</v>
      </c>
      <c r="BP38" s="121">
        <f t="shared" si="104"/>
        <v>3.0736739957649487E-2</v>
      </c>
      <c r="BQ38" s="121">
        <v>1</v>
      </c>
      <c r="BR38" s="121">
        <v>1</v>
      </c>
      <c r="BS38" s="121">
        <v>1</v>
      </c>
      <c r="BT38" s="121">
        <v>1</v>
      </c>
      <c r="BU38" s="121">
        <v>1</v>
      </c>
      <c r="BV38" s="121">
        <v>1</v>
      </c>
      <c r="BW38" s="121">
        <v>1</v>
      </c>
      <c r="BX38" s="121">
        <v>1</v>
      </c>
      <c r="BY38" s="121">
        <f t="shared" si="105"/>
        <v>0.50834929213471736</v>
      </c>
      <c r="BZ38" s="121">
        <f t="shared" si="106"/>
        <v>2.0333971685388694</v>
      </c>
      <c r="CA38" s="121">
        <f t="shared" si="107"/>
        <v>4.575143629212457</v>
      </c>
      <c r="CB38" s="121">
        <f t="shared" si="108"/>
        <v>8.1335886741554777</v>
      </c>
      <c r="CC38" s="121">
        <f t="shared" si="109"/>
        <v>12.708732303367935</v>
      </c>
      <c r="CD38" s="121">
        <f t="shared" si="110"/>
        <v>18.300574516849828</v>
      </c>
      <c r="CE38" s="121">
        <f t="shared" si="111"/>
        <v>24.909115314601152</v>
      </c>
      <c r="CF38" s="121">
        <f t="shared" si="112"/>
        <v>32.534354696621911</v>
      </c>
      <c r="CG38" s="121">
        <f t="shared" si="113"/>
        <v>1.9671513572895671</v>
      </c>
      <c r="CH38" s="121">
        <f t="shared" si="114"/>
        <v>0.49178783932239178</v>
      </c>
      <c r="CI38" s="121">
        <f t="shared" si="115"/>
        <v>0.21857237303217411</v>
      </c>
      <c r="CJ38" s="121">
        <f t="shared" si="116"/>
        <v>0.12294695983059795</v>
      </c>
      <c r="CK38" s="121">
        <f t="shared" si="117"/>
        <v>7.868605429158268E-2</v>
      </c>
      <c r="CL38" s="121">
        <f t="shared" si="118"/>
        <v>5.4643093258043528E-2</v>
      </c>
      <c r="CM38" s="121">
        <f t="shared" si="119"/>
        <v>4.0145946067134022E-2</v>
      </c>
      <c r="CN38" s="121">
        <f t="shared" si="120"/>
        <v>3.0736739957649487E-2</v>
      </c>
      <c r="CO38" s="95">
        <f t="shared" si="3"/>
        <v>2.0325444132810033</v>
      </c>
      <c r="CP38" s="95">
        <f t="shared" si="4"/>
        <v>4.087590653124014</v>
      </c>
      <c r="CQ38" s="95">
        <f t="shared" si="5"/>
        <v>7.5126677195290323</v>
      </c>
      <c r="CR38" s="95">
        <f t="shared" si="6"/>
        <v>12.307775612496057</v>
      </c>
      <c r="CS38" s="95">
        <f t="shared" si="7"/>
        <v>18.472914332025091</v>
      </c>
      <c r="CT38" s="95">
        <f t="shared" si="8"/>
        <v>26.008083878116132</v>
      </c>
      <c r="CU38" s="95">
        <f t="shared" si="9"/>
        <v>34.913284250769173</v>
      </c>
      <c r="CV38" s="95">
        <f t="shared" si="10"/>
        <v>45.188515449984223</v>
      </c>
      <c r="CW38" s="95">
        <f t="shared" si="11"/>
        <v>2.0325444132810033</v>
      </c>
      <c r="CX38" s="95">
        <f t="shared" si="12"/>
        <v>4.087590653124014</v>
      </c>
      <c r="CY38" s="95">
        <f t="shared" si="13"/>
        <v>7.5126677195290323</v>
      </c>
      <c r="CZ38" s="95">
        <f t="shared" si="14"/>
        <v>12.307775612496057</v>
      </c>
      <c r="DA38" s="95">
        <f t="shared" si="15"/>
        <v>18.472914332025091</v>
      </c>
      <c r="DB38" s="95">
        <f t="shared" si="16"/>
        <v>26.008083878116132</v>
      </c>
      <c r="DC38" s="95">
        <f t="shared" si="17"/>
        <v>34.913284250769173</v>
      </c>
      <c r="DD38" s="95">
        <f t="shared" si="18"/>
        <v>45.188515449984223</v>
      </c>
      <c r="DE38" s="13">
        <f t="shared" si="121"/>
        <v>4.5256166494242844</v>
      </c>
      <c r="DF38" s="13">
        <f t="shared" si="122"/>
        <v>4.5753010078612615</v>
      </c>
      <c r="DG38" s="13">
        <f t="shared" si="123"/>
        <v>6.8438320022446311</v>
      </c>
      <c r="DH38" s="13">
        <f t="shared" si="124"/>
        <v>10.306651633986075</v>
      </c>
      <c r="DI38" s="13">
        <f t="shared" si="19"/>
        <v>14.837534357659518</v>
      </c>
      <c r="DJ38" s="13">
        <f t="shared" si="20"/>
        <v>20.405333610107871</v>
      </c>
      <c r="DK38" s="13">
        <f t="shared" si="21"/>
        <v>26.999377260668286</v>
      </c>
      <c r="DL38" s="13">
        <f t="shared" si="22"/>
        <v>34.61520743657956</v>
      </c>
      <c r="DM38" s="95">
        <f t="shared" si="23"/>
        <v>4.5256166494242844</v>
      </c>
      <c r="DN38" s="95">
        <f t="shared" si="24"/>
        <v>4.5753010078612615</v>
      </c>
      <c r="DO38" s="95">
        <f t="shared" si="25"/>
        <v>6.8438320022446311</v>
      </c>
      <c r="DP38" s="95">
        <f t="shared" si="26"/>
        <v>10.306651633986075</v>
      </c>
      <c r="DQ38" s="95">
        <f t="shared" si="27"/>
        <v>14.837534357659518</v>
      </c>
      <c r="DR38" s="95">
        <f t="shared" si="28"/>
        <v>20.405333610107871</v>
      </c>
      <c r="DS38" s="95">
        <f t="shared" si="29"/>
        <v>26.999377260668286</v>
      </c>
      <c r="DT38" s="95">
        <f t="shared" si="30"/>
        <v>34.61520743657956</v>
      </c>
      <c r="DU38" s="95">
        <f t="shared" si="31"/>
        <v>1.5220391251937717</v>
      </c>
      <c r="DV38" s="95">
        <f t="shared" si="32"/>
        <v>1.5393058805970159</v>
      </c>
      <c r="DW38" s="95">
        <f t="shared" si="33"/>
        <v>2.3276861885440745</v>
      </c>
      <c r="DX38" s="95">
        <f t="shared" si="34"/>
        <v>3.5311164323435462</v>
      </c>
      <c r="DY38" s="95">
        <f t="shared" si="35"/>
        <v>5.1057295744190538</v>
      </c>
      <c r="DZ38" s="95">
        <f t="shared" si="36"/>
        <v>7.0407012808231775</v>
      </c>
      <c r="EA38" s="95">
        <f t="shared" si="37"/>
        <v>9.332322676658789</v>
      </c>
      <c r="EB38" s="95">
        <f t="shared" si="38"/>
        <v>11.979044521863058</v>
      </c>
      <c r="EC38" s="95">
        <f t="shared" si="39"/>
        <v>1.5220391251937717</v>
      </c>
      <c r="ED38" s="95">
        <f t="shared" si="40"/>
        <v>1.5393058805970159</v>
      </c>
      <c r="EE38" s="95">
        <f t="shared" si="41"/>
        <v>2.3276861885440745</v>
      </c>
      <c r="EF38" s="95">
        <f t="shared" si="42"/>
        <v>3.5311164323435462</v>
      </c>
      <c r="EG38" s="95">
        <f t="shared" si="43"/>
        <v>5.1057295744190538</v>
      </c>
      <c r="EH38" s="95">
        <f t="shared" si="44"/>
        <v>7.0407012808231775</v>
      </c>
      <c r="EI38" s="95">
        <f t="shared" si="45"/>
        <v>9.332322676658789</v>
      </c>
      <c r="EJ38" s="95">
        <f t="shared" si="46"/>
        <v>11.979044521863058</v>
      </c>
      <c r="EK38" s="95">
        <f t="shared" si="47"/>
        <v>1.5220391251937717</v>
      </c>
      <c r="EL38" s="95">
        <f t="shared" si="48"/>
        <v>1.5393058805970159</v>
      </c>
      <c r="EM38" s="95">
        <f t="shared" si="49"/>
        <v>2.3276861885440745</v>
      </c>
      <c r="EN38" s="95">
        <f t="shared" si="50"/>
        <v>3.5311164323435462</v>
      </c>
      <c r="EO38" s="95">
        <f t="shared" si="51"/>
        <v>5.1057295744190538</v>
      </c>
      <c r="EP38" s="95">
        <f t="shared" si="52"/>
        <v>7.0407012808231775</v>
      </c>
      <c r="EQ38" s="95">
        <f t="shared" si="53"/>
        <v>9.332322676658789</v>
      </c>
      <c r="ER38" s="95">
        <f t="shared" si="54"/>
        <v>11.979044521863058</v>
      </c>
      <c r="ES38" s="95">
        <f t="shared" si="55"/>
        <v>1</v>
      </c>
      <c r="ET38" s="95">
        <f t="shared" si="56"/>
        <v>1</v>
      </c>
      <c r="EU38" s="95">
        <f t="shared" si="57"/>
        <v>1</v>
      </c>
      <c r="EV38" s="95">
        <f t="shared" si="58"/>
        <v>1</v>
      </c>
      <c r="EW38" s="95">
        <f t="shared" si="59"/>
        <v>1</v>
      </c>
      <c r="EX38" s="95">
        <f t="shared" si="60"/>
        <v>1</v>
      </c>
      <c r="EY38" s="95">
        <f t="shared" si="61"/>
        <v>1</v>
      </c>
      <c r="EZ38" s="95">
        <f t="shared" si="62"/>
        <v>1</v>
      </c>
      <c r="FA38" s="95">
        <f t="shared" si="63"/>
        <v>1</v>
      </c>
      <c r="FB38" s="95">
        <f t="shared" si="64"/>
        <v>1</v>
      </c>
      <c r="FC38" s="95">
        <f t="shared" si="65"/>
        <v>1</v>
      </c>
      <c r="FD38" s="95">
        <f t="shared" si="66"/>
        <v>1</v>
      </c>
      <c r="FE38" s="95">
        <f t="shared" si="67"/>
        <v>1</v>
      </c>
      <c r="FF38" s="95">
        <f t="shared" si="68"/>
        <v>1</v>
      </c>
      <c r="FG38" s="95">
        <f t="shared" si="69"/>
        <v>1</v>
      </c>
      <c r="FH38" s="95">
        <f t="shared" si="70"/>
        <v>1</v>
      </c>
      <c r="FI38" s="95">
        <f t="shared" si="71"/>
        <v>1</v>
      </c>
      <c r="FJ38" s="95">
        <f t="shared" si="72"/>
        <v>1</v>
      </c>
      <c r="FK38" s="95">
        <f t="shared" si="73"/>
        <v>1</v>
      </c>
      <c r="FL38" s="95">
        <f t="shared" si="74"/>
        <v>1</v>
      </c>
      <c r="FM38" s="95">
        <f t="shared" si="75"/>
        <v>1</v>
      </c>
      <c r="FN38" s="95">
        <f t="shared" si="76"/>
        <v>1</v>
      </c>
      <c r="FO38" s="95">
        <f t="shared" si="77"/>
        <v>1</v>
      </c>
      <c r="FP38" s="95">
        <f t="shared" si="78"/>
        <v>1</v>
      </c>
      <c r="FQ38" s="115">
        <f t="shared" si="79"/>
        <v>4.5249286755558051</v>
      </c>
      <c r="FR38" s="115">
        <f t="shared" si="80"/>
        <v>4.5739026376091179</v>
      </c>
      <c r="FS38" s="115">
        <f t="shared" si="81"/>
        <v>6.8400025527219634</v>
      </c>
      <c r="FT38" s="115">
        <f t="shared" si="82"/>
        <v>10.297230338004345</v>
      </c>
      <c r="FU38" s="115">
        <f t="shared" si="83"/>
        <v>14.817217221647425</v>
      </c>
      <c r="FV38" s="115">
        <f t="shared" si="84"/>
        <v>20.366053600583761</v>
      </c>
      <c r="FW38" s="115">
        <f t="shared" si="85"/>
        <v>26.929696110990385</v>
      </c>
      <c r="FX38" s="115">
        <f t="shared" si="86"/>
        <v>34.499713965054426</v>
      </c>
      <c r="FY38" s="90"/>
      <c r="FZ38" s="90">
        <f t="shared" si="125"/>
        <v>4.5249286755558051</v>
      </c>
      <c r="GB38" s="20">
        <v>4.5249286755558051</v>
      </c>
      <c r="GC38" s="20">
        <v>3.9665355558534481</v>
      </c>
      <c r="GD38" s="20">
        <v>3.4999267356861083</v>
      </c>
      <c r="GE38" s="20">
        <v>2.836008667267889</v>
      </c>
      <c r="GF38" s="20">
        <v>2.0545781408244936</v>
      </c>
      <c r="GG38" s="20">
        <v>1.2353542168572025</v>
      </c>
      <c r="GH38" s="20">
        <v>1.0055682897017744</v>
      </c>
      <c r="GI38" s="31"/>
      <c r="GJ38" s="31"/>
      <c r="GK38" s="31"/>
      <c r="IC38" s="28"/>
      <c r="ID38" s="11"/>
      <c r="IE38" s="13"/>
      <c r="IF38" s="11"/>
      <c r="IG38" s="13"/>
      <c r="IH38" s="13"/>
      <c r="II38" s="13"/>
      <c r="IJ38" s="28"/>
      <c r="IK38" s="11"/>
      <c r="IL38" s="13"/>
      <c r="IM38" s="22"/>
      <c r="IN38" s="23"/>
      <c r="IO38" s="11"/>
      <c r="IP38" s="23"/>
      <c r="IQ38" s="28"/>
      <c r="IR38" s="20"/>
      <c r="IS38" s="13"/>
      <c r="IT38" s="23"/>
      <c r="IU38" s="23"/>
      <c r="IV38" s="23"/>
      <c r="IW38" s="23"/>
      <c r="IX38" s="28"/>
      <c r="IY38" s="13"/>
      <c r="IZ38" s="25"/>
      <c r="JA38" s="25"/>
      <c r="JB38" s="25"/>
      <c r="JC38" s="25"/>
      <c r="JD38" s="25"/>
      <c r="JE38" s="25"/>
      <c r="JF38" s="25"/>
    </row>
    <row r="39" spans="1:266" x14ac:dyDescent="0.3">
      <c r="A39" s="4"/>
      <c r="D39" s="4"/>
      <c r="E39" s="5"/>
      <c r="F39" s="4"/>
      <c r="G39" s="4"/>
      <c r="H39" s="4"/>
      <c r="I39" s="4"/>
      <c r="J39" s="4"/>
      <c r="K39" s="4"/>
      <c r="U39" s="4"/>
      <c r="V39" s="95"/>
      <c r="X39" s="118">
        <f t="shared" si="126"/>
        <v>15.007303518490009</v>
      </c>
      <c r="Y39" s="118">
        <v>10</v>
      </c>
      <c r="Z39" s="40">
        <v>1.7999999999999999E-2</v>
      </c>
      <c r="AA39" s="40">
        <v>10000000</v>
      </c>
      <c r="AB39" s="40">
        <v>10000000</v>
      </c>
      <c r="AC39" s="98">
        <v>3900000</v>
      </c>
      <c r="AD39" s="42">
        <v>0.33</v>
      </c>
      <c r="AE39" s="42">
        <v>0.33</v>
      </c>
      <c r="AF39" s="41">
        <v>1.7999999999999999E-2</v>
      </c>
      <c r="AG39" s="40">
        <v>10000000</v>
      </c>
      <c r="AH39" s="40">
        <v>10000000</v>
      </c>
      <c r="AI39" s="98">
        <v>3900000</v>
      </c>
      <c r="AJ39" s="42">
        <v>0.33</v>
      </c>
      <c r="AK39" s="42">
        <v>0.33</v>
      </c>
      <c r="AL39" s="42">
        <f>AL11</f>
        <v>1E-4</v>
      </c>
      <c r="AM39" s="40">
        <v>6000</v>
      </c>
      <c r="AN39" s="40">
        <f>AN11</f>
        <v>10000</v>
      </c>
      <c r="AO39" s="40">
        <f>AO11</f>
        <v>10000</v>
      </c>
      <c r="AP39" s="42">
        <v>0.03</v>
      </c>
      <c r="AQ39" s="42">
        <v>0.03</v>
      </c>
      <c r="AR39" s="4">
        <f t="shared" si="87"/>
        <v>1.8099999999999998E-2</v>
      </c>
      <c r="AS39" s="11">
        <f t="shared" si="88"/>
        <v>1.5007303518490009</v>
      </c>
      <c r="AT39" s="15">
        <f t="shared" si="89"/>
        <v>33.088205588598356</v>
      </c>
      <c r="AU39" s="19">
        <f t="shared" si="90"/>
        <v>9.9681786118061078E-5</v>
      </c>
      <c r="AV39" s="13">
        <f t="shared" si="91"/>
        <v>0.5</v>
      </c>
      <c r="AW39" s="11">
        <f t="shared" si="92"/>
        <v>1</v>
      </c>
      <c r="AX39" s="11">
        <f t="shared" si="93"/>
        <v>0.8911</v>
      </c>
      <c r="AY39" s="11">
        <f t="shared" si="94"/>
        <v>201997.53114128605</v>
      </c>
      <c r="AZ39" s="11">
        <f t="shared" si="95"/>
        <v>1</v>
      </c>
      <c r="BA39" s="11">
        <f t="shared" si="96"/>
        <v>0.34752899999999998</v>
      </c>
      <c r="BB39" s="11">
        <f t="shared" si="97"/>
        <v>1.025058</v>
      </c>
      <c r="BC39" s="11">
        <f t="shared" si="98"/>
        <v>0.99909999999999999</v>
      </c>
      <c r="BD39" s="11">
        <f t="shared" si="99"/>
        <v>0.8911</v>
      </c>
      <c r="BE39" s="11">
        <f t="shared" si="100"/>
        <v>201997.53114128605</v>
      </c>
      <c r="BF39" s="11">
        <f t="shared" si="101"/>
        <v>1</v>
      </c>
      <c r="BG39" s="11">
        <f t="shared" si="102"/>
        <v>0.34752899999999998</v>
      </c>
      <c r="BH39" s="11">
        <f t="shared" si="103"/>
        <v>1.025058</v>
      </c>
      <c r="BI39" s="121">
        <f t="shared" si="104"/>
        <v>2.2521915889608262</v>
      </c>
      <c r="BJ39" s="121">
        <f t="shared" si="104"/>
        <v>0.56304789724020654</v>
      </c>
      <c r="BK39" s="121">
        <f t="shared" si="104"/>
        <v>0.25024350988453625</v>
      </c>
      <c r="BL39" s="121">
        <f t="shared" si="104"/>
        <v>0.14076197431005164</v>
      </c>
      <c r="BM39" s="121">
        <f t="shared" si="104"/>
        <v>9.0087663558433048E-2</v>
      </c>
      <c r="BN39" s="121">
        <f t="shared" si="104"/>
        <v>6.2560877471134063E-2</v>
      </c>
      <c r="BO39" s="121">
        <f t="shared" si="104"/>
        <v>4.5963093652261755E-2</v>
      </c>
      <c r="BP39" s="121">
        <f t="shared" si="104"/>
        <v>3.5190493577512909E-2</v>
      </c>
      <c r="BQ39" s="121">
        <v>1</v>
      </c>
      <c r="BR39" s="121">
        <v>1</v>
      </c>
      <c r="BS39" s="121">
        <v>1</v>
      </c>
      <c r="BT39" s="121">
        <v>1</v>
      </c>
      <c r="BU39" s="121">
        <v>1</v>
      </c>
      <c r="BV39" s="121">
        <v>1</v>
      </c>
      <c r="BW39" s="121">
        <v>1</v>
      </c>
      <c r="BX39" s="121">
        <v>1</v>
      </c>
      <c r="BY39" s="121">
        <f t="shared" si="105"/>
        <v>0.44401195924073478</v>
      </c>
      <c r="BZ39" s="121">
        <f t="shared" si="106"/>
        <v>1.7760478369629391</v>
      </c>
      <c r="CA39" s="121">
        <f t="shared" si="107"/>
        <v>3.9961076331666132</v>
      </c>
      <c r="CB39" s="121">
        <f t="shared" si="108"/>
        <v>7.1041913478517564</v>
      </c>
      <c r="CC39" s="121">
        <f t="shared" si="109"/>
        <v>11.100298981018369</v>
      </c>
      <c r="CD39" s="121">
        <f t="shared" si="110"/>
        <v>15.984430532666453</v>
      </c>
      <c r="CE39" s="121">
        <f t="shared" si="111"/>
        <v>21.756586002796006</v>
      </c>
      <c r="CF39" s="121">
        <f t="shared" si="112"/>
        <v>28.416765391407026</v>
      </c>
      <c r="CG39" s="121">
        <f t="shared" si="113"/>
        <v>2.2521915889608262</v>
      </c>
      <c r="CH39" s="121">
        <f t="shared" si="114"/>
        <v>0.56304789724020654</v>
      </c>
      <c r="CI39" s="121">
        <f t="shared" si="115"/>
        <v>0.25024350988453625</v>
      </c>
      <c r="CJ39" s="121">
        <f t="shared" si="116"/>
        <v>0.14076197431005164</v>
      </c>
      <c r="CK39" s="121">
        <f t="shared" si="117"/>
        <v>9.0087663558433048E-2</v>
      </c>
      <c r="CL39" s="121">
        <f t="shared" si="118"/>
        <v>6.2560877471134063E-2</v>
      </c>
      <c r="CM39" s="121">
        <f t="shared" si="119"/>
        <v>4.5963093652261755E-2</v>
      </c>
      <c r="CN39" s="121">
        <f t="shared" si="120"/>
        <v>3.5190493577512909E-2</v>
      </c>
      <c r="CO39" s="95">
        <f t="shared" si="3"/>
        <v>1.9458479914237079</v>
      </c>
      <c r="CP39" s="95">
        <f t="shared" si="4"/>
        <v>3.7408049656948323</v>
      </c>
      <c r="CQ39" s="95">
        <f t="shared" si="5"/>
        <v>6.7323999228133733</v>
      </c>
      <c r="CR39" s="95">
        <f t="shared" si="6"/>
        <v>10.920632862779328</v>
      </c>
      <c r="CS39" s="95">
        <f t="shared" si="7"/>
        <v>16.305503785592702</v>
      </c>
      <c r="CT39" s="95">
        <f t="shared" si="8"/>
        <v>22.887012691253492</v>
      </c>
      <c r="CU39" s="95">
        <f t="shared" si="9"/>
        <v>30.665159579761699</v>
      </c>
      <c r="CV39" s="95">
        <f t="shared" si="10"/>
        <v>39.639944451117316</v>
      </c>
      <c r="CW39" s="95">
        <f t="shared" si="11"/>
        <v>1.9458479914237079</v>
      </c>
      <c r="CX39" s="95">
        <f t="shared" si="12"/>
        <v>3.7408049656948323</v>
      </c>
      <c r="CY39" s="95">
        <f t="shared" si="13"/>
        <v>6.7323999228133733</v>
      </c>
      <c r="CZ39" s="95">
        <f t="shared" si="14"/>
        <v>10.920632862779328</v>
      </c>
      <c r="DA39" s="95">
        <f t="shared" si="15"/>
        <v>16.305503785592702</v>
      </c>
      <c r="DB39" s="95">
        <f t="shared" si="16"/>
        <v>22.887012691253492</v>
      </c>
      <c r="DC39" s="95">
        <f t="shared" si="17"/>
        <v>30.665159579761699</v>
      </c>
      <c r="DD39" s="95">
        <f t="shared" si="18"/>
        <v>39.639944451117316</v>
      </c>
      <c r="DE39" s="13">
        <f t="shared" si="121"/>
        <v>4.7463195482015603</v>
      </c>
      <c r="DF39" s="13">
        <f t="shared" si="122"/>
        <v>4.3892117342031458</v>
      </c>
      <c r="DG39" s="13">
        <f t="shared" si="123"/>
        <v>6.2964671430511494</v>
      </c>
      <c r="DH39" s="13">
        <f t="shared" si="124"/>
        <v>9.2950693221618081</v>
      </c>
      <c r="DI39" s="13">
        <f t="shared" si="19"/>
        <v>13.240502644576802</v>
      </c>
      <c r="DJ39" s="13">
        <f t="shared" si="20"/>
        <v>18.097107410137586</v>
      </c>
      <c r="DK39" s="13">
        <f t="shared" si="21"/>
        <v>23.852665096448266</v>
      </c>
      <c r="DL39" s="13">
        <f t="shared" si="22"/>
        <v>30.502071884984538</v>
      </c>
      <c r="DM39" s="95">
        <f t="shared" si="23"/>
        <v>4.7463195482015603</v>
      </c>
      <c r="DN39" s="95">
        <f t="shared" si="24"/>
        <v>4.3892117342031458</v>
      </c>
      <c r="DO39" s="95">
        <f t="shared" si="25"/>
        <v>6.2964671430511494</v>
      </c>
      <c r="DP39" s="95">
        <f t="shared" si="26"/>
        <v>9.2950693221618081</v>
      </c>
      <c r="DQ39" s="95">
        <f t="shared" si="27"/>
        <v>13.240502644576802</v>
      </c>
      <c r="DR39" s="95">
        <f t="shared" si="28"/>
        <v>18.097107410137586</v>
      </c>
      <c r="DS39" s="95">
        <f t="shared" si="29"/>
        <v>23.852665096448266</v>
      </c>
      <c r="DT39" s="95">
        <f t="shared" si="30"/>
        <v>30.502071884984538</v>
      </c>
      <c r="DU39" s="95">
        <f t="shared" si="31"/>
        <v>1.5987397829029399</v>
      </c>
      <c r="DV39" s="95">
        <f t="shared" si="32"/>
        <v>1.4746344614118849</v>
      </c>
      <c r="DW39" s="95">
        <f t="shared" si="33"/>
        <v>2.1374610263934231</v>
      </c>
      <c r="DX39" s="95">
        <f t="shared" si="34"/>
        <v>3.1795622430975712</v>
      </c>
      <c r="DY39" s="95">
        <f t="shared" si="35"/>
        <v>4.5507147402031309</v>
      </c>
      <c r="DZ39" s="95">
        <f t="shared" si="36"/>
        <v>6.2385257377737044</v>
      </c>
      <c r="EA39" s="95">
        <f t="shared" si="37"/>
        <v>8.2387489449395694</v>
      </c>
      <c r="EB39" s="95">
        <f t="shared" si="38"/>
        <v>10.549610636752792</v>
      </c>
      <c r="EC39" s="95">
        <f t="shared" si="39"/>
        <v>1.5987397829029399</v>
      </c>
      <c r="ED39" s="95">
        <f t="shared" si="40"/>
        <v>1.4746344614118849</v>
      </c>
      <c r="EE39" s="95">
        <f t="shared" si="41"/>
        <v>2.1374610263934231</v>
      </c>
      <c r="EF39" s="95">
        <f t="shared" si="42"/>
        <v>3.1795622430975712</v>
      </c>
      <c r="EG39" s="95">
        <f t="shared" si="43"/>
        <v>4.5507147402031309</v>
      </c>
      <c r="EH39" s="95">
        <f t="shared" si="44"/>
        <v>6.2385257377737044</v>
      </c>
      <c r="EI39" s="95">
        <f t="shared" si="45"/>
        <v>8.2387489449395694</v>
      </c>
      <c r="EJ39" s="95">
        <f t="shared" si="46"/>
        <v>10.549610636752792</v>
      </c>
      <c r="EK39" s="95">
        <f t="shared" si="47"/>
        <v>1.5987397829029399</v>
      </c>
      <c r="EL39" s="95">
        <f t="shared" si="48"/>
        <v>1.4746344614118849</v>
      </c>
      <c r="EM39" s="95">
        <f t="shared" si="49"/>
        <v>2.1374610263934231</v>
      </c>
      <c r="EN39" s="95">
        <f t="shared" si="50"/>
        <v>3.1795622430975712</v>
      </c>
      <c r="EO39" s="95">
        <f t="shared" si="51"/>
        <v>4.5507147402031309</v>
      </c>
      <c r="EP39" s="95">
        <f t="shared" si="52"/>
        <v>6.2385257377737044</v>
      </c>
      <c r="EQ39" s="95">
        <f t="shared" si="53"/>
        <v>8.2387489449395694</v>
      </c>
      <c r="ER39" s="95">
        <f t="shared" si="54"/>
        <v>10.549610636752792</v>
      </c>
      <c r="ES39" s="95">
        <f t="shared" si="55"/>
        <v>1</v>
      </c>
      <c r="ET39" s="95">
        <f t="shared" si="56"/>
        <v>1</v>
      </c>
      <c r="EU39" s="95">
        <f t="shared" si="57"/>
        <v>1</v>
      </c>
      <c r="EV39" s="95">
        <f t="shared" si="58"/>
        <v>1</v>
      </c>
      <c r="EW39" s="95">
        <f t="shared" si="59"/>
        <v>1</v>
      </c>
      <c r="EX39" s="95">
        <f t="shared" si="60"/>
        <v>1</v>
      </c>
      <c r="EY39" s="95">
        <f t="shared" si="61"/>
        <v>1</v>
      </c>
      <c r="EZ39" s="95">
        <f t="shared" si="62"/>
        <v>1</v>
      </c>
      <c r="FA39" s="95">
        <f t="shared" si="63"/>
        <v>1</v>
      </c>
      <c r="FB39" s="95">
        <f t="shared" si="64"/>
        <v>1</v>
      </c>
      <c r="FC39" s="95">
        <f t="shared" si="65"/>
        <v>1</v>
      </c>
      <c r="FD39" s="95">
        <f t="shared" si="66"/>
        <v>1</v>
      </c>
      <c r="FE39" s="95">
        <f t="shared" si="67"/>
        <v>1</v>
      </c>
      <c r="FF39" s="95">
        <f t="shared" si="68"/>
        <v>1</v>
      </c>
      <c r="FG39" s="95">
        <f t="shared" si="69"/>
        <v>1</v>
      </c>
      <c r="FH39" s="95">
        <f t="shared" si="70"/>
        <v>1</v>
      </c>
      <c r="FI39" s="95">
        <f t="shared" si="71"/>
        <v>1</v>
      </c>
      <c r="FJ39" s="95">
        <f t="shared" si="72"/>
        <v>1</v>
      </c>
      <c r="FK39" s="95">
        <f t="shared" si="73"/>
        <v>1</v>
      </c>
      <c r="FL39" s="95">
        <f t="shared" si="74"/>
        <v>1</v>
      </c>
      <c r="FM39" s="95">
        <f t="shared" si="75"/>
        <v>1</v>
      </c>
      <c r="FN39" s="95">
        <f t="shared" si="76"/>
        <v>1</v>
      </c>
      <c r="FO39" s="95">
        <f t="shared" si="77"/>
        <v>1</v>
      </c>
      <c r="FP39" s="95">
        <f t="shared" si="78"/>
        <v>1</v>
      </c>
      <c r="FQ39" s="115">
        <f t="shared" si="79"/>
        <v>4.7456291512152173</v>
      </c>
      <c r="FR39" s="115">
        <f t="shared" si="80"/>
        <v>4.3879834472573425</v>
      </c>
      <c r="FS39" s="115">
        <f t="shared" si="81"/>
        <v>6.2933076852628895</v>
      </c>
      <c r="FT39" s="115">
        <f t="shared" si="82"/>
        <v>9.2875255254271973</v>
      </c>
      <c r="FU39" s="115">
        <f t="shared" si="83"/>
        <v>13.224490404462964</v>
      </c>
      <c r="FV39" s="115">
        <f t="shared" si="84"/>
        <v>18.066434478044734</v>
      </c>
      <c r="FW39" s="115">
        <f t="shared" si="85"/>
        <v>23.798565176985409</v>
      </c>
      <c r="FX39" s="115">
        <f t="shared" si="86"/>
        <v>30.412743758729651</v>
      </c>
      <c r="FZ39" s="90">
        <f t="shared" si="125"/>
        <v>4.3879834472573425</v>
      </c>
      <c r="GB39" s="20">
        <v>4.3879834472573425</v>
      </c>
      <c r="GC39" s="20">
        <v>3.8484300693629647</v>
      </c>
      <c r="GD39" s="20">
        <v>3.4255392552504067</v>
      </c>
      <c r="GE39" s="20">
        <v>2.8108589437973928</v>
      </c>
      <c r="GF39" s="20">
        <v>2.067147628739721</v>
      </c>
      <c r="GG39" s="20">
        <v>1.2353921667560424</v>
      </c>
      <c r="GH39" s="20">
        <v>1.007154681107981</v>
      </c>
      <c r="GI39" s="31"/>
      <c r="GJ39" s="31"/>
      <c r="GK39" s="31"/>
      <c r="IC39" s="28"/>
      <c r="ID39" s="13"/>
      <c r="IE39" s="13"/>
      <c r="IF39" s="13"/>
      <c r="IG39" s="13"/>
      <c r="IH39" s="13"/>
      <c r="II39" s="13"/>
      <c r="IJ39" s="28"/>
      <c r="IK39" s="20"/>
      <c r="IL39" s="13"/>
      <c r="IM39" s="11"/>
      <c r="IN39" s="23"/>
      <c r="IO39" s="13"/>
      <c r="IP39" s="23"/>
      <c r="IQ39" s="28"/>
      <c r="IR39" s="20"/>
      <c r="IS39" s="13"/>
      <c r="IT39" s="20"/>
      <c r="IU39" s="23"/>
      <c r="IV39" s="20"/>
      <c r="IW39" s="23"/>
      <c r="IY39" s="13"/>
      <c r="IZ39" s="25"/>
      <c r="JA39" s="25"/>
      <c r="JB39" s="25"/>
      <c r="JC39" s="25"/>
      <c r="JD39" s="25"/>
      <c r="JE39" s="25"/>
      <c r="JF39" s="25"/>
    </row>
    <row r="40" spans="1:266" x14ac:dyDescent="0.3">
      <c r="A40" s="4"/>
      <c r="D40" s="4"/>
      <c r="E40" s="5"/>
      <c r="F40" s="4"/>
      <c r="G40" s="4"/>
      <c r="H40" s="4"/>
      <c r="I40" s="4"/>
      <c r="J40" s="4"/>
      <c r="K40" s="4"/>
      <c r="U40" s="4"/>
      <c r="V40" s="95"/>
      <c r="X40" s="118">
        <f t="shared" si="126"/>
        <v>16.057814764784311</v>
      </c>
      <c r="Y40" s="118">
        <v>10</v>
      </c>
      <c r="Z40" s="40">
        <v>1.7999999999999999E-2</v>
      </c>
      <c r="AA40" s="40">
        <v>10000000</v>
      </c>
      <c r="AB40" s="40">
        <v>10000000</v>
      </c>
      <c r="AC40" s="98">
        <v>3900000</v>
      </c>
      <c r="AD40" s="42">
        <v>0.33</v>
      </c>
      <c r="AE40" s="42">
        <v>0.33</v>
      </c>
      <c r="AF40" s="41">
        <v>1.7999999999999999E-2</v>
      </c>
      <c r="AG40" s="40">
        <v>10000000</v>
      </c>
      <c r="AH40" s="40">
        <v>10000000</v>
      </c>
      <c r="AI40" s="98">
        <v>3900000</v>
      </c>
      <c r="AJ40" s="42">
        <v>0.33</v>
      </c>
      <c r="AK40" s="42">
        <v>0.33</v>
      </c>
      <c r="AL40" s="42">
        <f>AL11</f>
        <v>1E-4</v>
      </c>
      <c r="AM40" s="40">
        <v>6000</v>
      </c>
      <c r="AN40" s="40">
        <f>AN11</f>
        <v>10000</v>
      </c>
      <c r="AO40" s="40">
        <f>AO11</f>
        <v>10000</v>
      </c>
      <c r="AP40" s="42">
        <v>0.03</v>
      </c>
      <c r="AQ40" s="42">
        <v>0.03</v>
      </c>
      <c r="AR40" s="4">
        <f t="shared" si="87"/>
        <v>1.8099999999999998E-2</v>
      </c>
      <c r="AS40" s="11">
        <f t="shared" si="88"/>
        <v>1.6057814764784311</v>
      </c>
      <c r="AT40" s="15">
        <f t="shared" si="89"/>
        <v>33.088205588598356</v>
      </c>
      <c r="AU40" s="19">
        <f t="shared" si="90"/>
        <v>9.9681786118061078E-5</v>
      </c>
      <c r="AV40" s="13">
        <f t="shared" si="91"/>
        <v>0.5</v>
      </c>
      <c r="AW40" s="11">
        <f t="shared" si="92"/>
        <v>1</v>
      </c>
      <c r="AX40" s="11">
        <f t="shared" si="93"/>
        <v>0.8911</v>
      </c>
      <c r="AY40" s="11">
        <f t="shared" si="94"/>
        <v>201997.53114128605</v>
      </c>
      <c r="AZ40" s="11">
        <f t="shared" si="95"/>
        <v>1</v>
      </c>
      <c r="BA40" s="11">
        <f t="shared" si="96"/>
        <v>0.34752899999999998</v>
      </c>
      <c r="BB40" s="11">
        <f t="shared" si="97"/>
        <v>1.025058</v>
      </c>
      <c r="BC40" s="11">
        <f t="shared" si="98"/>
        <v>0.99909999999999999</v>
      </c>
      <c r="BD40" s="11">
        <f t="shared" si="99"/>
        <v>0.8911</v>
      </c>
      <c r="BE40" s="11">
        <f t="shared" si="100"/>
        <v>201997.53114128605</v>
      </c>
      <c r="BF40" s="11">
        <f t="shared" si="101"/>
        <v>1</v>
      </c>
      <c r="BG40" s="11">
        <f t="shared" si="102"/>
        <v>0.34752899999999998</v>
      </c>
      <c r="BH40" s="11">
        <f t="shared" si="103"/>
        <v>1.025058</v>
      </c>
      <c r="BI40" s="121">
        <f t="shared" si="104"/>
        <v>2.57853415020125</v>
      </c>
      <c r="BJ40" s="121">
        <f t="shared" si="104"/>
        <v>0.6446335375503125</v>
      </c>
      <c r="BK40" s="121">
        <f t="shared" si="104"/>
        <v>0.28650379446680557</v>
      </c>
      <c r="BL40" s="121">
        <f t="shared" si="104"/>
        <v>0.16115838438757812</v>
      </c>
      <c r="BM40" s="121">
        <f t="shared" si="104"/>
        <v>0.10314136600805</v>
      </c>
      <c r="BN40" s="121">
        <f t="shared" si="104"/>
        <v>7.1625948616701393E-2</v>
      </c>
      <c r="BO40" s="121">
        <f t="shared" si="104"/>
        <v>5.2623145922474489E-2</v>
      </c>
      <c r="BP40" s="121">
        <f t="shared" si="104"/>
        <v>4.0289596096894531E-2</v>
      </c>
      <c r="BQ40" s="121">
        <v>1</v>
      </c>
      <c r="BR40" s="121">
        <v>1</v>
      </c>
      <c r="BS40" s="121">
        <v>1</v>
      </c>
      <c r="BT40" s="121">
        <v>1</v>
      </c>
      <c r="BU40" s="121">
        <v>1</v>
      </c>
      <c r="BV40" s="121">
        <v>1</v>
      </c>
      <c r="BW40" s="121">
        <v>1</v>
      </c>
      <c r="BX40" s="121">
        <v>1</v>
      </c>
      <c r="BY40" s="121">
        <f t="shared" si="105"/>
        <v>0.38781724101732445</v>
      </c>
      <c r="BZ40" s="121">
        <f t="shared" si="106"/>
        <v>1.5512689640692978</v>
      </c>
      <c r="CA40" s="121">
        <f t="shared" si="107"/>
        <v>3.49035516915592</v>
      </c>
      <c r="CB40" s="121">
        <f t="shared" si="108"/>
        <v>6.2050758562771913</v>
      </c>
      <c r="CC40" s="121">
        <f t="shared" si="109"/>
        <v>9.6954310254331109</v>
      </c>
      <c r="CD40" s="121">
        <f t="shared" si="110"/>
        <v>13.96142067662368</v>
      </c>
      <c r="CE40" s="121">
        <f t="shared" si="111"/>
        <v>19.003044809848898</v>
      </c>
      <c r="CF40" s="121">
        <f t="shared" si="112"/>
        <v>24.820303425108765</v>
      </c>
      <c r="CG40" s="121">
        <f t="shared" si="113"/>
        <v>2.57853415020125</v>
      </c>
      <c r="CH40" s="121">
        <f t="shared" si="114"/>
        <v>0.6446335375503125</v>
      </c>
      <c r="CI40" s="121">
        <f t="shared" si="115"/>
        <v>0.28650379446680557</v>
      </c>
      <c r="CJ40" s="121">
        <f t="shared" si="116"/>
        <v>0.16115838438757812</v>
      </c>
      <c r="CK40" s="121">
        <f t="shared" si="117"/>
        <v>0.10314136600805</v>
      </c>
      <c r="CL40" s="121">
        <f t="shared" si="118"/>
        <v>7.1625948616701393E-2</v>
      </c>
      <c r="CM40" s="121">
        <f t="shared" si="119"/>
        <v>5.2623145922474489E-2</v>
      </c>
      <c r="CN40" s="121">
        <f t="shared" si="120"/>
        <v>4.0289596096894531E-2</v>
      </c>
      <c r="CO40" s="95">
        <f t="shared" si="3"/>
        <v>1.8701239789708342</v>
      </c>
      <c r="CP40" s="95">
        <f t="shared" si="4"/>
        <v>3.4379089158833365</v>
      </c>
      <c r="CQ40" s="95">
        <f t="shared" si="5"/>
        <v>6.050883810737508</v>
      </c>
      <c r="CR40" s="95">
        <f t="shared" si="6"/>
        <v>9.7090486635333466</v>
      </c>
      <c r="CS40" s="95">
        <f t="shared" si="7"/>
        <v>14.412403474270853</v>
      </c>
      <c r="CT40" s="95">
        <f t="shared" si="8"/>
        <v>20.160948242950031</v>
      </c>
      <c r="CU40" s="95">
        <f t="shared" si="9"/>
        <v>26.954682969570875</v>
      </c>
      <c r="CV40" s="95">
        <f t="shared" si="10"/>
        <v>34.793607654133389</v>
      </c>
      <c r="CW40" s="95">
        <f t="shared" si="11"/>
        <v>1.8701239789708342</v>
      </c>
      <c r="CX40" s="95">
        <f t="shared" si="12"/>
        <v>3.4379089158833365</v>
      </c>
      <c r="CY40" s="95">
        <f t="shared" si="13"/>
        <v>6.050883810737508</v>
      </c>
      <c r="CZ40" s="95">
        <f t="shared" si="14"/>
        <v>9.7090486635333466</v>
      </c>
      <c r="DA40" s="95">
        <f t="shared" si="15"/>
        <v>14.412403474270853</v>
      </c>
      <c r="DB40" s="95">
        <f t="shared" si="16"/>
        <v>20.160948242950031</v>
      </c>
      <c r="DC40" s="95">
        <f t="shared" si="17"/>
        <v>26.954682969570875</v>
      </c>
      <c r="DD40" s="95">
        <f t="shared" si="18"/>
        <v>34.793607654133389</v>
      </c>
      <c r="DE40" s="13">
        <f t="shared" si="121"/>
        <v>5.0164673912185744</v>
      </c>
      <c r="DF40" s="13">
        <f t="shared" si="122"/>
        <v>4.2460185016196101</v>
      </c>
      <c r="DG40" s="13">
        <f t="shared" si="123"/>
        <v>5.8269749636227255</v>
      </c>
      <c r="DH40" s="13">
        <f t="shared" si="124"/>
        <v>8.4163502406647694</v>
      </c>
      <c r="DI40" s="13">
        <f t="shared" si="19"/>
        <v>11.848688391441161</v>
      </c>
      <c r="DJ40" s="13">
        <f t="shared" si="20"/>
        <v>16.08316262524038</v>
      </c>
      <c r="DK40" s="13">
        <f t="shared" si="21"/>
        <v>21.105783955771372</v>
      </c>
      <c r="DL40" s="13">
        <f t="shared" si="22"/>
        <v>26.910709021205658</v>
      </c>
      <c r="DM40" s="95">
        <f t="shared" si="23"/>
        <v>5.0164673912185744</v>
      </c>
      <c r="DN40" s="95">
        <f t="shared" si="24"/>
        <v>4.2460185016196101</v>
      </c>
      <c r="DO40" s="95">
        <f t="shared" si="25"/>
        <v>5.8269749636227255</v>
      </c>
      <c r="DP40" s="95">
        <f t="shared" si="26"/>
        <v>8.4163502406647694</v>
      </c>
      <c r="DQ40" s="95">
        <f t="shared" si="27"/>
        <v>11.848688391441161</v>
      </c>
      <c r="DR40" s="95">
        <f t="shared" si="28"/>
        <v>16.08316262524038</v>
      </c>
      <c r="DS40" s="95">
        <f t="shared" si="29"/>
        <v>21.105783955771372</v>
      </c>
      <c r="DT40" s="95">
        <f t="shared" si="30"/>
        <v>26.910709021205658</v>
      </c>
      <c r="DU40" s="95">
        <f t="shared" si="31"/>
        <v>1.6926239926387998</v>
      </c>
      <c r="DV40" s="95">
        <f t="shared" si="32"/>
        <v>1.4248706604853614</v>
      </c>
      <c r="DW40" s="95">
        <f t="shared" si="33"/>
        <v>1.974298878768842</v>
      </c>
      <c r="DX40" s="95">
        <f t="shared" si="34"/>
        <v>2.8741818794239862</v>
      </c>
      <c r="DY40" s="95">
        <f t="shared" si="35"/>
        <v>4.0670189246251551</v>
      </c>
      <c r="DZ40" s="95">
        <f t="shared" si="36"/>
        <v>5.5386215206231633</v>
      </c>
      <c r="EA40" s="95">
        <f t="shared" si="37"/>
        <v>7.2841280890012685</v>
      </c>
      <c r="EB40" s="95">
        <f t="shared" si="38"/>
        <v>9.3015078920665815</v>
      </c>
      <c r="EC40" s="95">
        <f t="shared" si="39"/>
        <v>1.6926239926387998</v>
      </c>
      <c r="ED40" s="95">
        <f t="shared" si="40"/>
        <v>1.4248706604853614</v>
      </c>
      <c r="EE40" s="95">
        <f t="shared" si="41"/>
        <v>1.974298878768842</v>
      </c>
      <c r="EF40" s="95">
        <f t="shared" si="42"/>
        <v>2.8741818794239862</v>
      </c>
      <c r="EG40" s="95">
        <f t="shared" si="43"/>
        <v>4.0670189246251551</v>
      </c>
      <c r="EH40" s="95">
        <f t="shared" si="44"/>
        <v>5.5386215206231633</v>
      </c>
      <c r="EI40" s="95">
        <f t="shared" si="45"/>
        <v>7.2841280890012685</v>
      </c>
      <c r="EJ40" s="95">
        <f t="shared" si="46"/>
        <v>9.3015078920665815</v>
      </c>
      <c r="EK40" s="95">
        <f t="shared" si="47"/>
        <v>1.6926239926387998</v>
      </c>
      <c r="EL40" s="95">
        <f t="shared" si="48"/>
        <v>1.4248706604853614</v>
      </c>
      <c r="EM40" s="95">
        <f t="shared" si="49"/>
        <v>1.974298878768842</v>
      </c>
      <c r="EN40" s="95">
        <f t="shared" si="50"/>
        <v>2.8741818794239862</v>
      </c>
      <c r="EO40" s="95">
        <f t="shared" si="51"/>
        <v>4.0670189246251551</v>
      </c>
      <c r="EP40" s="95">
        <f t="shared" si="52"/>
        <v>5.5386215206231633</v>
      </c>
      <c r="EQ40" s="95">
        <f t="shared" si="53"/>
        <v>7.2841280890012685</v>
      </c>
      <c r="ER40" s="95">
        <f t="shared" si="54"/>
        <v>9.3015078920665815</v>
      </c>
      <c r="ES40" s="95">
        <f t="shared" si="55"/>
        <v>1</v>
      </c>
      <c r="ET40" s="95">
        <f t="shared" si="56"/>
        <v>1</v>
      </c>
      <c r="EU40" s="95">
        <f t="shared" si="57"/>
        <v>1</v>
      </c>
      <c r="EV40" s="95">
        <f t="shared" si="58"/>
        <v>1</v>
      </c>
      <c r="EW40" s="95">
        <f t="shared" si="59"/>
        <v>1</v>
      </c>
      <c r="EX40" s="95">
        <f t="shared" si="60"/>
        <v>1</v>
      </c>
      <c r="EY40" s="95">
        <f t="shared" si="61"/>
        <v>1</v>
      </c>
      <c r="EZ40" s="95">
        <f t="shared" si="62"/>
        <v>1</v>
      </c>
      <c r="FA40" s="95">
        <f t="shared" si="63"/>
        <v>1</v>
      </c>
      <c r="FB40" s="95">
        <f t="shared" si="64"/>
        <v>1</v>
      </c>
      <c r="FC40" s="95">
        <f t="shared" si="65"/>
        <v>1</v>
      </c>
      <c r="FD40" s="95">
        <f t="shared" si="66"/>
        <v>1</v>
      </c>
      <c r="FE40" s="95">
        <f t="shared" si="67"/>
        <v>1</v>
      </c>
      <c r="FF40" s="95">
        <f t="shared" si="68"/>
        <v>1</v>
      </c>
      <c r="FG40" s="95">
        <f t="shared" si="69"/>
        <v>1</v>
      </c>
      <c r="FH40" s="95">
        <f t="shared" si="70"/>
        <v>1</v>
      </c>
      <c r="FI40" s="95">
        <f t="shared" si="71"/>
        <v>1</v>
      </c>
      <c r="FJ40" s="95">
        <f t="shared" si="72"/>
        <v>1</v>
      </c>
      <c r="FK40" s="95">
        <f t="shared" si="73"/>
        <v>1</v>
      </c>
      <c r="FL40" s="95">
        <f t="shared" si="74"/>
        <v>1</v>
      </c>
      <c r="FM40" s="95">
        <f t="shared" si="75"/>
        <v>1</v>
      </c>
      <c r="FN40" s="95">
        <f t="shared" si="76"/>
        <v>1</v>
      </c>
      <c r="FO40" s="95">
        <f t="shared" si="77"/>
        <v>1</v>
      </c>
      <c r="FP40" s="95">
        <f t="shared" si="78"/>
        <v>1</v>
      </c>
      <c r="FQ40" s="115">
        <f t="shared" si="79"/>
        <v>5.0157664906385859</v>
      </c>
      <c r="FR40" s="115">
        <f t="shared" si="80"/>
        <v>4.2449260514331977</v>
      </c>
      <c r="FS40" s="115">
        <f t="shared" si="81"/>
        <v>5.824345245069483</v>
      </c>
      <c r="FT40" s="115">
        <f t="shared" si="82"/>
        <v>8.4102734389005231</v>
      </c>
      <c r="FU40" s="115">
        <f t="shared" si="83"/>
        <v>11.836015503739258</v>
      </c>
      <c r="FV40" s="115">
        <f t="shared" si="84"/>
        <v>16.05913676652025</v>
      </c>
      <c r="FW40" s="115">
        <f t="shared" si="85"/>
        <v>21.063683273535478</v>
      </c>
      <c r="FX40" s="115">
        <f t="shared" si="86"/>
        <v>26.841493741585584</v>
      </c>
      <c r="FZ40" s="90">
        <f t="shared" si="125"/>
        <v>4.2449260514331977</v>
      </c>
      <c r="GB40" s="20">
        <v>4.2449260514331977</v>
      </c>
      <c r="GC40" s="20">
        <v>3.7602277328248097</v>
      </c>
      <c r="GD40" s="20">
        <v>3.3734945543110166</v>
      </c>
      <c r="GE40" s="20">
        <v>2.8003376925736707</v>
      </c>
      <c r="GF40" s="20">
        <v>2.0722809276222556</v>
      </c>
      <c r="GG40" s="20">
        <v>1.2351055981119197</v>
      </c>
      <c r="GH40" s="20">
        <v>1.0091699354530583</v>
      </c>
      <c r="GI40" s="31"/>
      <c r="GJ40" s="31"/>
      <c r="GK40" s="31"/>
      <c r="IC40" s="28"/>
      <c r="ID40" s="13"/>
      <c r="IE40" s="13"/>
      <c r="IF40" s="13"/>
      <c r="IG40" s="13"/>
      <c r="IH40" s="13"/>
      <c r="II40" s="13"/>
      <c r="IJ40" s="28"/>
      <c r="IK40" s="20"/>
      <c r="IL40" s="13"/>
      <c r="IM40" s="11"/>
      <c r="IN40" s="23"/>
      <c r="IO40" s="13"/>
      <c r="IP40" s="23"/>
      <c r="IQ40" s="28"/>
      <c r="IR40" s="20"/>
      <c r="IS40" s="13"/>
      <c r="IT40" s="20"/>
      <c r="IU40" s="23"/>
      <c r="IV40" s="20"/>
      <c r="IW40" s="23"/>
      <c r="IY40" s="13"/>
      <c r="IZ40" s="25"/>
      <c r="JA40" s="25"/>
      <c r="JB40" s="25"/>
      <c r="JC40" s="25"/>
      <c r="JD40" s="25"/>
      <c r="JE40" s="25"/>
      <c r="JF40" s="25"/>
    </row>
    <row r="41" spans="1:266" x14ac:dyDescent="0.3">
      <c r="D41" s="4"/>
      <c r="E41" s="4"/>
      <c r="F41" s="4"/>
      <c r="G41" s="5"/>
      <c r="H41" s="4"/>
      <c r="I41" s="4"/>
      <c r="J41" s="4"/>
      <c r="K41" s="5"/>
      <c r="U41" s="4"/>
      <c r="V41" s="4"/>
      <c r="X41" s="118">
        <f t="shared" si="126"/>
        <v>17.181861798319215</v>
      </c>
      <c r="Y41" s="118">
        <v>10</v>
      </c>
      <c r="Z41" s="40">
        <v>1.7999999999999999E-2</v>
      </c>
      <c r="AA41" s="40">
        <v>10000000</v>
      </c>
      <c r="AB41" s="40">
        <v>10000000</v>
      </c>
      <c r="AC41" s="98">
        <v>3900000</v>
      </c>
      <c r="AD41" s="42">
        <v>0.33</v>
      </c>
      <c r="AE41" s="42">
        <v>0.33</v>
      </c>
      <c r="AF41" s="41">
        <v>1.7999999999999999E-2</v>
      </c>
      <c r="AG41" s="40">
        <v>10000000</v>
      </c>
      <c r="AH41" s="40">
        <v>10000000</v>
      </c>
      <c r="AI41" s="98">
        <v>3900000</v>
      </c>
      <c r="AJ41" s="42">
        <v>0.33</v>
      </c>
      <c r="AK41" s="42">
        <v>0.33</v>
      </c>
      <c r="AL41" s="42">
        <f>AL11</f>
        <v>1E-4</v>
      </c>
      <c r="AM41" s="40">
        <v>6000</v>
      </c>
      <c r="AN41" s="40">
        <f>AN11</f>
        <v>10000</v>
      </c>
      <c r="AO41" s="40">
        <f>AO11</f>
        <v>10000</v>
      </c>
      <c r="AP41" s="42">
        <v>0.03</v>
      </c>
      <c r="AQ41" s="42">
        <v>0.03</v>
      </c>
      <c r="AR41" s="4">
        <f t="shared" si="87"/>
        <v>1.8099999999999998E-2</v>
      </c>
      <c r="AS41" s="11">
        <f t="shared" si="88"/>
        <v>1.7181861798319216</v>
      </c>
      <c r="AT41" s="15">
        <f t="shared" si="89"/>
        <v>33.088205588598356</v>
      </c>
      <c r="AU41" s="19">
        <f t="shared" si="90"/>
        <v>9.9681786118061078E-5</v>
      </c>
      <c r="AV41" s="13">
        <f t="shared" si="91"/>
        <v>0.5</v>
      </c>
      <c r="AW41" s="11">
        <f t="shared" si="92"/>
        <v>1</v>
      </c>
      <c r="AX41" s="11">
        <f t="shared" si="93"/>
        <v>0.8911</v>
      </c>
      <c r="AY41" s="11">
        <f t="shared" si="94"/>
        <v>201997.53114128605</v>
      </c>
      <c r="AZ41" s="11">
        <f t="shared" si="95"/>
        <v>1</v>
      </c>
      <c r="BA41" s="11">
        <f t="shared" si="96"/>
        <v>0.34752899999999998</v>
      </c>
      <c r="BB41" s="11">
        <f t="shared" si="97"/>
        <v>1.025058</v>
      </c>
      <c r="BC41" s="11">
        <f t="shared" si="98"/>
        <v>0.99909999999999999</v>
      </c>
      <c r="BD41" s="11">
        <f t="shared" si="99"/>
        <v>0.8911</v>
      </c>
      <c r="BE41" s="11">
        <f t="shared" si="100"/>
        <v>201997.53114128605</v>
      </c>
      <c r="BF41" s="11">
        <f t="shared" si="101"/>
        <v>1</v>
      </c>
      <c r="BG41" s="11">
        <f t="shared" si="102"/>
        <v>0.34752899999999998</v>
      </c>
      <c r="BH41" s="11">
        <f t="shared" si="103"/>
        <v>1.025058</v>
      </c>
      <c r="BI41" s="121">
        <f t="shared" si="104"/>
        <v>2.9521637485654124</v>
      </c>
      <c r="BJ41" s="121">
        <f t="shared" si="104"/>
        <v>0.7380409371413531</v>
      </c>
      <c r="BK41" s="121">
        <f t="shared" si="104"/>
        <v>0.32801819428504581</v>
      </c>
      <c r="BL41" s="121">
        <f t="shared" si="104"/>
        <v>0.18451023428533828</v>
      </c>
      <c r="BM41" s="121">
        <f t="shared" si="104"/>
        <v>0.11808654994261648</v>
      </c>
      <c r="BN41" s="121">
        <f t="shared" si="104"/>
        <v>8.2004548571261451E-2</v>
      </c>
      <c r="BO41" s="121">
        <f t="shared" si="104"/>
        <v>6.0248239766641065E-2</v>
      </c>
      <c r="BP41" s="121">
        <f t="shared" si="104"/>
        <v>4.6127558571334569E-2</v>
      </c>
      <c r="BQ41" s="121">
        <v>1</v>
      </c>
      <c r="BR41" s="121">
        <v>1</v>
      </c>
      <c r="BS41" s="121">
        <v>1</v>
      </c>
      <c r="BT41" s="121">
        <v>1</v>
      </c>
      <c r="BU41" s="121">
        <v>1</v>
      </c>
      <c r="BV41" s="121">
        <v>1</v>
      </c>
      <c r="BW41" s="121">
        <v>1</v>
      </c>
      <c r="BX41" s="121">
        <v>1</v>
      </c>
      <c r="BY41" s="121">
        <f t="shared" si="105"/>
        <v>0.33873459779659731</v>
      </c>
      <c r="BZ41" s="121">
        <f t="shared" si="106"/>
        <v>1.3549383911863893</v>
      </c>
      <c r="CA41" s="121">
        <f t="shared" si="107"/>
        <v>3.0486113801693762</v>
      </c>
      <c r="CB41" s="121">
        <f t="shared" si="108"/>
        <v>5.419753564745557</v>
      </c>
      <c r="CC41" s="121">
        <f t="shared" si="109"/>
        <v>8.4683649449149332</v>
      </c>
      <c r="CD41" s="121">
        <f t="shared" si="110"/>
        <v>12.194445520677505</v>
      </c>
      <c r="CE41" s="121">
        <f t="shared" si="111"/>
        <v>16.597995292033268</v>
      </c>
      <c r="CF41" s="121">
        <f t="shared" si="112"/>
        <v>21.679014258982228</v>
      </c>
      <c r="CG41" s="121">
        <f t="shared" si="113"/>
        <v>2.9521637485654124</v>
      </c>
      <c r="CH41" s="121">
        <f t="shared" si="114"/>
        <v>0.7380409371413531</v>
      </c>
      <c r="CI41" s="121">
        <f t="shared" si="115"/>
        <v>0.32801819428504581</v>
      </c>
      <c r="CJ41" s="121">
        <f t="shared" si="116"/>
        <v>0.18451023428533828</v>
      </c>
      <c r="CK41" s="121">
        <f t="shared" si="117"/>
        <v>0.11808654994261648</v>
      </c>
      <c r="CL41" s="121">
        <f t="shared" si="118"/>
        <v>8.2004548571261451E-2</v>
      </c>
      <c r="CM41" s="121">
        <f t="shared" si="119"/>
        <v>6.0248239766641065E-2</v>
      </c>
      <c r="CN41" s="121">
        <f t="shared" si="120"/>
        <v>4.6127558571334569E-2</v>
      </c>
      <c r="CO41" s="95">
        <f t="shared" si="3"/>
        <v>1.8039836938342511</v>
      </c>
      <c r="CP41" s="95">
        <f t="shared" si="4"/>
        <v>3.1733477753370041</v>
      </c>
      <c r="CQ41" s="95">
        <f t="shared" si="5"/>
        <v>5.4556212445082597</v>
      </c>
      <c r="CR41" s="95">
        <f t="shared" si="6"/>
        <v>8.6508041013480153</v>
      </c>
      <c r="CS41" s="95">
        <f t="shared" si="7"/>
        <v>12.758896345856275</v>
      </c>
      <c r="CT41" s="95">
        <f t="shared" si="8"/>
        <v>17.779897978033038</v>
      </c>
      <c r="CU41" s="95">
        <f t="shared" si="9"/>
        <v>23.713808997878296</v>
      </c>
      <c r="CV41" s="95">
        <f t="shared" si="10"/>
        <v>30.560629405392064</v>
      </c>
      <c r="CW41" s="95">
        <f t="shared" si="11"/>
        <v>1.8039836938342511</v>
      </c>
      <c r="CX41" s="95">
        <f t="shared" si="12"/>
        <v>3.1733477753370041</v>
      </c>
      <c r="CY41" s="95">
        <f t="shared" si="13"/>
        <v>5.4556212445082597</v>
      </c>
      <c r="CZ41" s="95">
        <f t="shared" si="14"/>
        <v>8.6508041013480153</v>
      </c>
      <c r="DA41" s="95">
        <f t="shared" si="15"/>
        <v>12.758896345856275</v>
      </c>
      <c r="DB41" s="95">
        <f t="shared" si="16"/>
        <v>17.779897978033038</v>
      </c>
      <c r="DC41" s="95">
        <f t="shared" si="17"/>
        <v>23.713808997878296</v>
      </c>
      <c r="DD41" s="95">
        <f t="shared" si="18"/>
        <v>30.560629405392064</v>
      </c>
      <c r="DE41" s="13">
        <f t="shared" si="121"/>
        <v>5.3410143463620097</v>
      </c>
      <c r="DF41" s="13">
        <f t="shared" si="122"/>
        <v>4.1430953283277425</v>
      </c>
      <c r="DG41" s="13">
        <f t="shared" si="123"/>
        <v>5.4267455744544222</v>
      </c>
      <c r="DH41" s="13">
        <f t="shared" si="124"/>
        <v>7.6543797990308953</v>
      </c>
      <c r="DI41" s="13">
        <f t="shared" si="19"/>
        <v>10.63656749485755</v>
      </c>
      <c r="DJ41" s="13">
        <f t="shared" si="20"/>
        <v>14.326566069248766</v>
      </c>
      <c r="DK41" s="13">
        <f t="shared" si="21"/>
        <v>18.708359531799907</v>
      </c>
      <c r="DL41" s="13">
        <f t="shared" si="22"/>
        <v>23.775257817553562</v>
      </c>
      <c r="DM41" s="95">
        <f t="shared" si="23"/>
        <v>5.3410143463620097</v>
      </c>
      <c r="DN41" s="95">
        <f t="shared" si="24"/>
        <v>4.1430953283277425</v>
      </c>
      <c r="DO41" s="95">
        <f t="shared" si="25"/>
        <v>5.4267455744544222</v>
      </c>
      <c r="DP41" s="95">
        <f t="shared" si="26"/>
        <v>7.6543797990308953</v>
      </c>
      <c r="DQ41" s="95">
        <f t="shared" si="27"/>
        <v>10.63656749485755</v>
      </c>
      <c r="DR41" s="95">
        <f t="shared" si="28"/>
        <v>14.326566069248766</v>
      </c>
      <c r="DS41" s="95">
        <f t="shared" si="29"/>
        <v>18.708359531799907</v>
      </c>
      <c r="DT41" s="95">
        <f t="shared" si="30"/>
        <v>23.775257817553562</v>
      </c>
      <c r="DU41" s="95">
        <f t="shared" si="31"/>
        <v>1.8054134714128427</v>
      </c>
      <c r="DV41" s="95">
        <f t="shared" si="32"/>
        <v>1.389101872994412</v>
      </c>
      <c r="DW41" s="95">
        <f t="shared" si="33"/>
        <v>1.8352075593805708</v>
      </c>
      <c r="DX41" s="95">
        <f t="shared" si="34"/>
        <v>2.609375053813408</v>
      </c>
      <c r="DY41" s="95">
        <f t="shared" si="35"/>
        <v>3.6457717615563494</v>
      </c>
      <c r="DZ41" s="95">
        <f t="shared" si="36"/>
        <v>4.9281532761159541</v>
      </c>
      <c r="EA41" s="95">
        <f t="shared" si="37"/>
        <v>6.4509535763628891</v>
      </c>
      <c r="EB41" s="95">
        <f t="shared" si="38"/>
        <v>8.2118476707125723</v>
      </c>
      <c r="EC41" s="95">
        <f t="shared" si="39"/>
        <v>1.8054134714128427</v>
      </c>
      <c r="ED41" s="95">
        <f t="shared" si="40"/>
        <v>1.389101872994412</v>
      </c>
      <c r="EE41" s="95">
        <f t="shared" si="41"/>
        <v>1.8352075593805708</v>
      </c>
      <c r="EF41" s="95">
        <f t="shared" si="42"/>
        <v>2.609375053813408</v>
      </c>
      <c r="EG41" s="95">
        <f t="shared" si="43"/>
        <v>3.6457717615563494</v>
      </c>
      <c r="EH41" s="95">
        <f t="shared" si="44"/>
        <v>4.9281532761159541</v>
      </c>
      <c r="EI41" s="95">
        <f t="shared" si="45"/>
        <v>6.4509535763628891</v>
      </c>
      <c r="EJ41" s="95">
        <f t="shared" si="46"/>
        <v>8.2118476707125723</v>
      </c>
      <c r="EK41" s="95">
        <f t="shared" si="47"/>
        <v>1.8054134714128427</v>
      </c>
      <c r="EL41" s="95">
        <f t="shared" si="48"/>
        <v>1.389101872994412</v>
      </c>
      <c r="EM41" s="95">
        <f t="shared" si="49"/>
        <v>1.8352075593805708</v>
      </c>
      <c r="EN41" s="95">
        <f t="shared" si="50"/>
        <v>2.609375053813408</v>
      </c>
      <c r="EO41" s="95">
        <f t="shared" si="51"/>
        <v>3.6457717615563494</v>
      </c>
      <c r="EP41" s="95">
        <f t="shared" si="52"/>
        <v>4.9281532761159541</v>
      </c>
      <c r="EQ41" s="95">
        <f t="shared" si="53"/>
        <v>6.4509535763628891</v>
      </c>
      <c r="ER41" s="95">
        <f t="shared" si="54"/>
        <v>8.2118476707125723</v>
      </c>
      <c r="ES41" s="95">
        <f t="shared" si="55"/>
        <v>1</v>
      </c>
      <c r="ET41" s="95">
        <f t="shared" si="56"/>
        <v>1</v>
      </c>
      <c r="EU41" s="95">
        <f t="shared" si="57"/>
        <v>1</v>
      </c>
      <c r="EV41" s="95">
        <f t="shared" si="58"/>
        <v>1</v>
      </c>
      <c r="EW41" s="95">
        <f t="shared" si="59"/>
        <v>1</v>
      </c>
      <c r="EX41" s="95">
        <f t="shared" si="60"/>
        <v>1</v>
      </c>
      <c r="EY41" s="95">
        <f t="shared" si="61"/>
        <v>1</v>
      </c>
      <c r="EZ41" s="95">
        <f t="shared" si="62"/>
        <v>1</v>
      </c>
      <c r="FA41" s="95">
        <f t="shared" si="63"/>
        <v>1</v>
      </c>
      <c r="FB41" s="95">
        <f t="shared" si="64"/>
        <v>1</v>
      </c>
      <c r="FC41" s="95">
        <f t="shared" si="65"/>
        <v>1</v>
      </c>
      <c r="FD41" s="95">
        <f t="shared" si="66"/>
        <v>1</v>
      </c>
      <c r="FE41" s="95">
        <f t="shared" si="67"/>
        <v>1</v>
      </c>
      <c r="FF41" s="95">
        <f t="shared" si="68"/>
        <v>1</v>
      </c>
      <c r="FG41" s="95">
        <f t="shared" si="69"/>
        <v>1</v>
      </c>
      <c r="FH41" s="95">
        <f t="shared" si="70"/>
        <v>1</v>
      </c>
      <c r="FI41" s="95">
        <f t="shared" si="71"/>
        <v>1</v>
      </c>
      <c r="FJ41" s="95">
        <f t="shared" si="72"/>
        <v>1</v>
      </c>
      <c r="FK41" s="95">
        <f t="shared" si="73"/>
        <v>1</v>
      </c>
      <c r="FL41" s="95">
        <f t="shared" si="74"/>
        <v>1</v>
      </c>
      <c r="FM41" s="95">
        <f t="shared" si="75"/>
        <v>1</v>
      </c>
      <c r="FN41" s="95">
        <f t="shared" si="76"/>
        <v>1</v>
      </c>
      <c r="FO41" s="95">
        <f t="shared" si="77"/>
        <v>1</v>
      </c>
      <c r="FP41" s="95">
        <f t="shared" si="78"/>
        <v>1</v>
      </c>
      <c r="FQ41" s="115">
        <f t="shared" si="79"/>
        <v>5.3402949268587907</v>
      </c>
      <c r="FR41" s="115">
        <f t="shared" si="80"/>
        <v>4.1421110816574096</v>
      </c>
      <c r="FS41" s="115">
        <f t="shared" si="81"/>
        <v>5.4245359087224561</v>
      </c>
      <c r="FT41" s="115">
        <f t="shared" si="82"/>
        <v>7.6494522142113679</v>
      </c>
      <c r="FU41" s="115">
        <f t="shared" si="83"/>
        <v>10.62649011565683</v>
      </c>
      <c r="FV41" s="115">
        <f t="shared" si="84"/>
        <v>14.307681297668937</v>
      </c>
      <c r="FW41" s="115">
        <f t="shared" si="85"/>
        <v>18.675510101283649</v>
      </c>
      <c r="FX41" s="115">
        <f t="shared" si="86"/>
        <v>23.721516493629785</v>
      </c>
      <c r="FZ41" s="90">
        <f t="shared" si="125"/>
        <v>4.1421110816574096</v>
      </c>
      <c r="GB41" s="20">
        <v>4.1421110816574096</v>
      </c>
      <c r="GC41" s="20">
        <v>3.7015552684595616</v>
      </c>
      <c r="GD41" s="20">
        <v>3.3444219160030091</v>
      </c>
      <c r="GE41" s="20">
        <v>2.8057117397680322</v>
      </c>
      <c r="GF41" s="20">
        <v>2.059748208642787</v>
      </c>
      <c r="GG41" s="20">
        <v>1.2352208363648043</v>
      </c>
      <c r="GH41" s="20">
        <v>1.0117207805860098</v>
      </c>
      <c r="GI41" s="31"/>
      <c r="GJ41" s="31"/>
      <c r="GK41" s="31"/>
      <c r="IC41" s="28"/>
      <c r="ID41" s="11"/>
      <c r="IE41" s="13"/>
      <c r="IF41" s="11"/>
      <c r="IG41" s="13"/>
      <c r="IH41" s="13"/>
      <c r="II41" s="13"/>
      <c r="IJ41" s="28"/>
      <c r="IK41" s="11"/>
      <c r="IL41" s="13"/>
      <c r="IM41" s="11"/>
      <c r="IN41" s="23"/>
      <c r="IO41" s="11"/>
      <c r="IP41" s="23"/>
      <c r="IQ41" s="28"/>
      <c r="IR41" s="20"/>
      <c r="IS41" s="13"/>
      <c r="IT41" s="23"/>
      <c r="IU41" s="23"/>
      <c r="IV41" s="23"/>
      <c r="IW41" s="23"/>
      <c r="IY41" s="13"/>
      <c r="IZ41" s="25"/>
      <c r="JA41" s="25"/>
      <c r="JB41" s="25"/>
      <c r="JC41" s="25"/>
      <c r="JD41" s="25"/>
      <c r="JE41" s="25"/>
      <c r="JF41" s="25"/>
    </row>
    <row r="42" spans="1:266" x14ac:dyDescent="0.3">
      <c r="D42" s="4"/>
      <c r="E42" s="4"/>
      <c r="F42" s="4"/>
      <c r="G42" s="4"/>
      <c r="H42" s="4"/>
      <c r="I42" s="4"/>
      <c r="J42" s="4"/>
      <c r="K42" s="5"/>
      <c r="U42" s="4"/>
      <c r="V42" s="4"/>
      <c r="X42" s="118">
        <f t="shared" si="126"/>
        <v>18.384592124201561</v>
      </c>
      <c r="Y42" s="118">
        <v>10</v>
      </c>
      <c r="Z42" s="40">
        <v>1.7999999999999999E-2</v>
      </c>
      <c r="AA42" s="40">
        <v>10000000</v>
      </c>
      <c r="AB42" s="40">
        <v>10000000</v>
      </c>
      <c r="AC42" s="98">
        <v>3900000</v>
      </c>
      <c r="AD42" s="42">
        <v>0.33</v>
      </c>
      <c r="AE42" s="42">
        <v>0.33</v>
      </c>
      <c r="AF42" s="41">
        <v>1.7999999999999999E-2</v>
      </c>
      <c r="AG42" s="40">
        <v>10000000</v>
      </c>
      <c r="AH42" s="40">
        <v>10000000</v>
      </c>
      <c r="AI42" s="98">
        <v>3900000</v>
      </c>
      <c r="AJ42" s="42">
        <v>0.33</v>
      </c>
      <c r="AK42" s="42">
        <v>0.33</v>
      </c>
      <c r="AL42" s="42">
        <f>AL11</f>
        <v>1E-4</v>
      </c>
      <c r="AM42" s="40">
        <v>6000</v>
      </c>
      <c r="AN42" s="40">
        <f>AN11</f>
        <v>10000</v>
      </c>
      <c r="AO42" s="40">
        <f>AO11</f>
        <v>10000</v>
      </c>
      <c r="AP42" s="42">
        <v>0.03</v>
      </c>
      <c r="AQ42" s="42">
        <v>0.03</v>
      </c>
      <c r="AR42" s="4">
        <f t="shared" si="87"/>
        <v>1.8099999999999998E-2</v>
      </c>
      <c r="AS42" s="11">
        <f t="shared" si="88"/>
        <v>1.838459212420156</v>
      </c>
      <c r="AT42" s="15">
        <f t="shared" si="89"/>
        <v>33.088205588598356</v>
      </c>
      <c r="AU42" s="19">
        <f t="shared" si="90"/>
        <v>9.9681786118061078E-5</v>
      </c>
      <c r="AV42" s="13">
        <f t="shared" si="91"/>
        <v>0.5</v>
      </c>
      <c r="AW42" s="11">
        <f t="shared" si="92"/>
        <v>1</v>
      </c>
      <c r="AX42" s="11">
        <f t="shared" si="93"/>
        <v>0.8911</v>
      </c>
      <c r="AY42" s="11">
        <f t="shared" si="94"/>
        <v>201997.53114128605</v>
      </c>
      <c r="AZ42" s="11">
        <f t="shared" si="95"/>
        <v>1</v>
      </c>
      <c r="BA42" s="11">
        <f t="shared" si="96"/>
        <v>0.34752899999999998</v>
      </c>
      <c r="BB42" s="11">
        <f t="shared" si="97"/>
        <v>1.025058</v>
      </c>
      <c r="BC42" s="11">
        <f t="shared" si="98"/>
        <v>0.99909999999999999</v>
      </c>
      <c r="BD42" s="11">
        <f t="shared" si="99"/>
        <v>0.8911</v>
      </c>
      <c r="BE42" s="11">
        <f t="shared" si="100"/>
        <v>201997.53114128605</v>
      </c>
      <c r="BF42" s="11">
        <f t="shared" si="101"/>
        <v>1</v>
      </c>
      <c r="BG42" s="11">
        <f t="shared" si="102"/>
        <v>0.34752899999999998</v>
      </c>
      <c r="BH42" s="11">
        <f t="shared" si="103"/>
        <v>1.025058</v>
      </c>
      <c r="BI42" s="121">
        <f t="shared" si="104"/>
        <v>3.3799322757325405</v>
      </c>
      <c r="BJ42" s="121">
        <f t="shared" si="104"/>
        <v>0.84498306893313513</v>
      </c>
      <c r="BK42" s="121">
        <f t="shared" si="104"/>
        <v>0.37554803063694892</v>
      </c>
      <c r="BL42" s="121">
        <f t="shared" si="104"/>
        <v>0.21124576723328378</v>
      </c>
      <c r="BM42" s="121">
        <f t="shared" si="104"/>
        <v>0.13519729102930161</v>
      </c>
      <c r="BN42" s="121">
        <f t="shared" si="104"/>
        <v>9.3887007659237229E-2</v>
      </c>
      <c r="BO42" s="121">
        <f t="shared" si="104"/>
        <v>6.8978209708827357E-2</v>
      </c>
      <c r="BP42" s="121">
        <f t="shared" si="104"/>
        <v>5.2811441808320946E-2</v>
      </c>
      <c r="BQ42" s="121">
        <v>1</v>
      </c>
      <c r="BR42" s="121">
        <v>1</v>
      </c>
      <c r="BS42" s="121">
        <v>1</v>
      </c>
      <c r="BT42" s="121">
        <v>1</v>
      </c>
      <c r="BU42" s="121">
        <v>1</v>
      </c>
      <c r="BV42" s="121">
        <v>1</v>
      </c>
      <c r="BW42" s="121">
        <v>1</v>
      </c>
      <c r="BX42" s="121">
        <v>1</v>
      </c>
      <c r="BY42" s="121">
        <f t="shared" si="105"/>
        <v>0.29586391632159781</v>
      </c>
      <c r="BZ42" s="121">
        <f t="shared" si="106"/>
        <v>1.1834556652863912</v>
      </c>
      <c r="CA42" s="121">
        <f t="shared" si="107"/>
        <v>2.6627752468943804</v>
      </c>
      <c r="CB42" s="121">
        <f t="shared" si="108"/>
        <v>4.7338226611455649</v>
      </c>
      <c r="CC42" s="121">
        <f t="shared" si="109"/>
        <v>7.3965979080399453</v>
      </c>
      <c r="CD42" s="121">
        <f t="shared" si="110"/>
        <v>10.651100987577522</v>
      </c>
      <c r="CE42" s="121">
        <f t="shared" si="111"/>
        <v>14.497331899758292</v>
      </c>
      <c r="CF42" s="121">
        <f t="shared" si="112"/>
        <v>18.93529064458226</v>
      </c>
      <c r="CG42" s="121">
        <f t="shared" si="113"/>
        <v>3.3799322757325405</v>
      </c>
      <c r="CH42" s="121">
        <f t="shared" si="114"/>
        <v>0.84498306893313513</v>
      </c>
      <c r="CI42" s="121">
        <f t="shared" si="115"/>
        <v>0.37554803063694892</v>
      </c>
      <c r="CJ42" s="121">
        <f t="shared" si="116"/>
        <v>0.21124576723328378</v>
      </c>
      <c r="CK42" s="121">
        <f t="shared" si="117"/>
        <v>0.13519729102930161</v>
      </c>
      <c r="CL42" s="121">
        <f t="shared" si="118"/>
        <v>9.3887007659237229E-2</v>
      </c>
      <c r="CM42" s="121">
        <f t="shared" si="119"/>
        <v>6.8978209708827357E-2</v>
      </c>
      <c r="CN42" s="121">
        <f t="shared" si="120"/>
        <v>5.2811441808320946E-2</v>
      </c>
      <c r="CO42" s="95">
        <f t="shared" si="3"/>
        <v>1.7462142072969264</v>
      </c>
      <c r="CP42" s="95">
        <f t="shared" si="4"/>
        <v>2.9422698291877056</v>
      </c>
      <c r="CQ42" s="95">
        <f t="shared" si="5"/>
        <v>4.9356958656723373</v>
      </c>
      <c r="CR42" s="95">
        <f t="shared" si="6"/>
        <v>7.7264923167508215</v>
      </c>
      <c r="CS42" s="95">
        <f t="shared" si="7"/>
        <v>11.31465918242316</v>
      </c>
      <c r="CT42" s="95">
        <f t="shared" si="8"/>
        <v>15.70019646268935</v>
      </c>
      <c r="CU42" s="95">
        <f t="shared" si="9"/>
        <v>20.88310415754939</v>
      </c>
      <c r="CV42" s="95">
        <f t="shared" si="10"/>
        <v>26.863382267003288</v>
      </c>
      <c r="CW42" s="95">
        <f t="shared" si="11"/>
        <v>1.7462142072969264</v>
      </c>
      <c r="CX42" s="95">
        <f t="shared" si="12"/>
        <v>2.9422698291877056</v>
      </c>
      <c r="CY42" s="95">
        <f t="shared" si="13"/>
        <v>4.9356958656723373</v>
      </c>
      <c r="CZ42" s="95">
        <f t="shared" si="14"/>
        <v>7.7264923167508215</v>
      </c>
      <c r="DA42" s="95">
        <f t="shared" si="15"/>
        <v>11.31465918242316</v>
      </c>
      <c r="DB42" s="95">
        <f t="shared" si="16"/>
        <v>15.70019646268935</v>
      </c>
      <c r="DC42" s="95">
        <f t="shared" si="17"/>
        <v>20.88310415754939</v>
      </c>
      <c r="DD42" s="95">
        <f t="shared" si="18"/>
        <v>26.863382267003288</v>
      </c>
      <c r="DE42" s="13">
        <f t="shared" si="121"/>
        <v>5.725912192054138</v>
      </c>
      <c r="DF42" s="13">
        <f t="shared" si="122"/>
        <v>4.0785547342195265</v>
      </c>
      <c r="DG42" s="13">
        <f t="shared" si="123"/>
        <v>5.0884392775313287</v>
      </c>
      <c r="DH42" s="13">
        <f t="shared" si="124"/>
        <v>6.9951844283788489</v>
      </c>
      <c r="DI42" s="13">
        <f t="shared" si="19"/>
        <v>9.5819111990692463</v>
      </c>
      <c r="DJ42" s="13">
        <f t="shared" si="20"/>
        <v>12.795103995236758</v>
      </c>
      <c r="DK42" s="13">
        <f t="shared" si="21"/>
        <v>16.61642610946712</v>
      </c>
      <c r="DL42" s="13">
        <f t="shared" si="22"/>
        <v>21.038218086390579</v>
      </c>
      <c r="DM42" s="95">
        <f t="shared" si="23"/>
        <v>5.725912192054138</v>
      </c>
      <c r="DN42" s="95">
        <f t="shared" si="24"/>
        <v>4.0785547342195265</v>
      </c>
      <c r="DO42" s="95">
        <f t="shared" si="25"/>
        <v>5.0884392775313287</v>
      </c>
      <c r="DP42" s="95">
        <f t="shared" si="26"/>
        <v>6.9951844283788489</v>
      </c>
      <c r="DQ42" s="95">
        <f t="shared" si="27"/>
        <v>9.5819111990692463</v>
      </c>
      <c r="DR42" s="95">
        <f t="shared" si="28"/>
        <v>12.795103995236758</v>
      </c>
      <c r="DS42" s="95">
        <f t="shared" si="29"/>
        <v>16.61642610946712</v>
      </c>
      <c r="DT42" s="95">
        <f t="shared" si="30"/>
        <v>21.038218086390579</v>
      </c>
      <c r="DU42" s="95">
        <f t="shared" si="31"/>
        <v>1.9391766348283823</v>
      </c>
      <c r="DV42" s="95">
        <f t="shared" si="32"/>
        <v>1.3666721448645778</v>
      </c>
      <c r="DW42" s="95">
        <f t="shared" si="33"/>
        <v>1.717636310317185</v>
      </c>
      <c r="DX42" s="95">
        <f t="shared" si="34"/>
        <v>2.380285545846073</v>
      </c>
      <c r="DY42" s="95">
        <f t="shared" si="35"/>
        <v>3.2792481137373359</v>
      </c>
      <c r="DZ42" s="95">
        <f t="shared" si="36"/>
        <v>4.3959257929966347</v>
      </c>
      <c r="EA42" s="95">
        <f t="shared" si="37"/>
        <v>5.7239460460329985</v>
      </c>
      <c r="EB42" s="95">
        <f t="shared" si="38"/>
        <v>7.2606469899812307</v>
      </c>
      <c r="EC42" s="95">
        <f t="shared" si="39"/>
        <v>1.9391766348283823</v>
      </c>
      <c r="ED42" s="95">
        <f t="shared" si="40"/>
        <v>1.3666721448645778</v>
      </c>
      <c r="EE42" s="95">
        <f t="shared" si="41"/>
        <v>1.717636310317185</v>
      </c>
      <c r="EF42" s="95">
        <f t="shared" si="42"/>
        <v>2.380285545846073</v>
      </c>
      <c r="EG42" s="95">
        <f t="shared" si="43"/>
        <v>3.2792481137373359</v>
      </c>
      <c r="EH42" s="95">
        <f t="shared" si="44"/>
        <v>4.3959257929966347</v>
      </c>
      <c r="EI42" s="95">
        <f t="shared" si="45"/>
        <v>5.7239460460329985</v>
      </c>
      <c r="EJ42" s="95">
        <f t="shared" si="46"/>
        <v>7.2606469899812307</v>
      </c>
      <c r="EK42" s="95">
        <f t="shared" si="47"/>
        <v>1.9391766348283823</v>
      </c>
      <c r="EL42" s="95">
        <f t="shared" si="48"/>
        <v>1.3666721448645778</v>
      </c>
      <c r="EM42" s="95">
        <f t="shared" si="49"/>
        <v>1.717636310317185</v>
      </c>
      <c r="EN42" s="95">
        <f t="shared" si="50"/>
        <v>2.380285545846073</v>
      </c>
      <c r="EO42" s="95">
        <f t="shared" si="51"/>
        <v>3.2792481137373359</v>
      </c>
      <c r="EP42" s="95">
        <f t="shared" si="52"/>
        <v>4.3959257929966347</v>
      </c>
      <c r="EQ42" s="95">
        <f t="shared" si="53"/>
        <v>5.7239460460329985</v>
      </c>
      <c r="ER42" s="95">
        <f t="shared" si="54"/>
        <v>7.2606469899812307</v>
      </c>
      <c r="ES42" s="95">
        <f t="shared" si="55"/>
        <v>1</v>
      </c>
      <c r="ET42" s="95">
        <f t="shared" si="56"/>
        <v>1</v>
      </c>
      <c r="EU42" s="95">
        <f t="shared" si="57"/>
        <v>1</v>
      </c>
      <c r="EV42" s="95">
        <f t="shared" si="58"/>
        <v>1</v>
      </c>
      <c r="EW42" s="95">
        <f t="shared" si="59"/>
        <v>1</v>
      </c>
      <c r="EX42" s="95">
        <f t="shared" si="60"/>
        <v>1</v>
      </c>
      <c r="EY42" s="95">
        <f t="shared" si="61"/>
        <v>1</v>
      </c>
      <c r="EZ42" s="95">
        <f t="shared" si="62"/>
        <v>1</v>
      </c>
      <c r="FA42" s="95">
        <f t="shared" si="63"/>
        <v>1</v>
      </c>
      <c r="FB42" s="95">
        <f t="shared" si="64"/>
        <v>1</v>
      </c>
      <c r="FC42" s="95">
        <f t="shared" si="65"/>
        <v>1</v>
      </c>
      <c r="FD42" s="95">
        <f t="shared" si="66"/>
        <v>1</v>
      </c>
      <c r="FE42" s="95">
        <f t="shared" si="67"/>
        <v>1</v>
      </c>
      <c r="FF42" s="95">
        <f t="shared" si="68"/>
        <v>1</v>
      </c>
      <c r="FG42" s="95">
        <f t="shared" si="69"/>
        <v>1</v>
      </c>
      <c r="FH42" s="95">
        <f t="shared" si="70"/>
        <v>1</v>
      </c>
      <c r="FI42" s="95">
        <f t="shared" si="71"/>
        <v>1</v>
      </c>
      <c r="FJ42" s="95">
        <f t="shared" si="72"/>
        <v>1</v>
      </c>
      <c r="FK42" s="95">
        <f t="shared" si="73"/>
        <v>1</v>
      </c>
      <c r="FL42" s="95">
        <f t="shared" si="74"/>
        <v>1</v>
      </c>
      <c r="FM42" s="95">
        <f t="shared" si="75"/>
        <v>1</v>
      </c>
      <c r="FN42" s="95">
        <f t="shared" si="76"/>
        <v>1</v>
      </c>
      <c r="FO42" s="95">
        <f t="shared" si="77"/>
        <v>1</v>
      </c>
      <c r="FP42" s="95">
        <f t="shared" si="78"/>
        <v>1</v>
      </c>
      <c r="FQ42" s="115">
        <f t="shared" si="79"/>
        <v>5.7251660953393122</v>
      </c>
      <c r="FR42" s="115">
        <f t="shared" si="80"/>
        <v>4.0776561872329165</v>
      </c>
      <c r="FS42" s="115">
        <f t="shared" si="81"/>
        <v>5.0865635918615162</v>
      </c>
      <c r="FT42" s="115">
        <f t="shared" si="82"/>
        <v>6.9911595910427424</v>
      </c>
      <c r="FU42" s="115">
        <f t="shared" si="83"/>
        <v>9.5738555617920209</v>
      </c>
      <c r="FV42" s="115">
        <f t="shared" si="84"/>
        <v>12.780202170498878</v>
      </c>
      <c r="FW42" s="115">
        <f t="shared" si="85"/>
        <v>16.590718471372028</v>
      </c>
      <c r="FX42" s="115">
        <f t="shared" si="86"/>
        <v>20.996393723402651</v>
      </c>
      <c r="FZ42" s="90">
        <f t="shared" si="125"/>
        <v>4.0776561872329165</v>
      </c>
      <c r="GB42" s="20">
        <v>4.0776561872329165</v>
      </c>
      <c r="GC42" s="20">
        <v>3.6723222304414098</v>
      </c>
      <c r="GD42" s="20">
        <v>3.3390804161460155</v>
      </c>
      <c r="GE42" s="20">
        <v>2.8283239115946035</v>
      </c>
      <c r="GF42" s="20">
        <v>2.0519608645178962</v>
      </c>
      <c r="GG42" s="20">
        <v>1.2358873300006774</v>
      </c>
      <c r="GH42" s="20">
        <v>1.0149370041306225</v>
      </c>
      <c r="GI42" s="31"/>
      <c r="GJ42" s="31"/>
      <c r="GK42" s="31"/>
      <c r="IC42" s="28"/>
      <c r="ID42" s="11"/>
      <c r="IE42" s="13"/>
      <c r="IF42" s="11"/>
      <c r="IG42" s="13"/>
      <c r="IH42" s="13"/>
      <c r="II42" s="13"/>
      <c r="IJ42" s="28"/>
      <c r="IK42" s="11"/>
      <c r="IL42" s="13"/>
      <c r="IM42" s="22"/>
      <c r="IN42" s="23"/>
      <c r="IO42" s="11"/>
      <c r="IP42" s="23"/>
      <c r="IQ42" s="28"/>
      <c r="IR42" s="20"/>
      <c r="IS42" s="13"/>
      <c r="IT42" s="23"/>
      <c r="IU42" s="23"/>
      <c r="IV42" s="23"/>
      <c r="IW42" s="23"/>
      <c r="IX42" s="28"/>
      <c r="IY42" s="13"/>
      <c r="IZ42" s="25"/>
      <c r="JA42" s="25"/>
      <c r="JB42" s="25"/>
      <c r="JC42" s="25"/>
      <c r="JD42" s="25"/>
      <c r="JE42" s="25"/>
      <c r="JF42" s="25"/>
    </row>
    <row r="43" spans="1:266" x14ac:dyDescent="0.3">
      <c r="D43" s="4"/>
      <c r="E43" s="4"/>
      <c r="F43" s="4"/>
      <c r="G43" s="4"/>
      <c r="H43" s="4"/>
      <c r="I43" s="4"/>
      <c r="J43" s="4"/>
      <c r="K43" s="5"/>
      <c r="U43" s="4"/>
      <c r="V43" s="4"/>
      <c r="X43" s="118">
        <f t="shared" si="126"/>
        <v>19.67151357289567</v>
      </c>
      <c r="Y43" s="118">
        <v>10</v>
      </c>
      <c r="Z43" s="40">
        <v>1.7999999999999999E-2</v>
      </c>
      <c r="AA43" s="40">
        <v>10000000</v>
      </c>
      <c r="AB43" s="40">
        <v>10000000</v>
      </c>
      <c r="AC43" s="98">
        <v>3900000</v>
      </c>
      <c r="AD43" s="42">
        <v>0.33</v>
      </c>
      <c r="AE43" s="42">
        <v>0.33</v>
      </c>
      <c r="AF43" s="41">
        <v>1.7999999999999999E-2</v>
      </c>
      <c r="AG43" s="40">
        <v>10000000</v>
      </c>
      <c r="AH43" s="40">
        <v>10000000</v>
      </c>
      <c r="AI43" s="98">
        <v>3900000</v>
      </c>
      <c r="AJ43" s="42">
        <v>0.33</v>
      </c>
      <c r="AK43" s="42">
        <v>0.33</v>
      </c>
      <c r="AL43" s="42">
        <f>AL11</f>
        <v>1E-4</v>
      </c>
      <c r="AM43" s="40">
        <v>6000</v>
      </c>
      <c r="AN43" s="40">
        <f>AN11</f>
        <v>10000</v>
      </c>
      <c r="AO43" s="40">
        <f>AO11</f>
        <v>10000</v>
      </c>
      <c r="AP43" s="42">
        <v>0.03</v>
      </c>
      <c r="AQ43" s="42">
        <v>0.03</v>
      </c>
      <c r="AR43" s="4">
        <f t="shared" si="87"/>
        <v>1.8099999999999998E-2</v>
      </c>
      <c r="AS43" s="11">
        <f t="shared" si="88"/>
        <v>1.9671513572895669</v>
      </c>
      <c r="AT43" s="15">
        <f t="shared" si="89"/>
        <v>33.088205588598356</v>
      </c>
      <c r="AU43" s="19">
        <f t="shared" si="90"/>
        <v>9.9681786118061078E-5</v>
      </c>
      <c r="AV43" s="13">
        <f t="shared" si="91"/>
        <v>0.5</v>
      </c>
      <c r="AW43" s="11">
        <f t="shared" si="92"/>
        <v>1</v>
      </c>
      <c r="AX43" s="11">
        <f t="shared" si="93"/>
        <v>0.8911</v>
      </c>
      <c r="AY43" s="11">
        <f t="shared" si="94"/>
        <v>201997.53114128605</v>
      </c>
      <c r="AZ43" s="11">
        <f t="shared" si="95"/>
        <v>1</v>
      </c>
      <c r="BA43" s="11">
        <f t="shared" si="96"/>
        <v>0.34752899999999998</v>
      </c>
      <c r="BB43" s="11">
        <f t="shared" si="97"/>
        <v>1.025058</v>
      </c>
      <c r="BC43" s="11">
        <f t="shared" si="98"/>
        <v>0.99909999999999999</v>
      </c>
      <c r="BD43" s="11">
        <f t="shared" si="99"/>
        <v>0.8911</v>
      </c>
      <c r="BE43" s="11">
        <f t="shared" si="100"/>
        <v>201997.53114128605</v>
      </c>
      <c r="BF43" s="11">
        <f t="shared" si="101"/>
        <v>1</v>
      </c>
      <c r="BG43" s="11">
        <f t="shared" si="102"/>
        <v>0.34752899999999998</v>
      </c>
      <c r="BH43" s="11">
        <f t="shared" si="103"/>
        <v>1.025058</v>
      </c>
      <c r="BI43" s="121">
        <f t="shared" si="104"/>
        <v>3.8696844624861853</v>
      </c>
      <c r="BJ43" s="121">
        <f t="shared" si="104"/>
        <v>0.96742111562154631</v>
      </c>
      <c r="BK43" s="121">
        <f t="shared" si="104"/>
        <v>0.42996494027624282</v>
      </c>
      <c r="BL43" s="121">
        <f t="shared" si="104"/>
        <v>0.24185527890538658</v>
      </c>
      <c r="BM43" s="121">
        <f t="shared" si="104"/>
        <v>0.1547873784994474</v>
      </c>
      <c r="BN43" s="121">
        <f t="shared" si="104"/>
        <v>0.10749123506906071</v>
      </c>
      <c r="BO43" s="121">
        <f t="shared" si="104"/>
        <v>7.8973152295636437E-2</v>
      </c>
      <c r="BP43" s="121">
        <f t="shared" si="104"/>
        <v>6.0463819726346645E-2</v>
      </c>
      <c r="BQ43" s="121">
        <v>1</v>
      </c>
      <c r="BR43" s="121">
        <v>1</v>
      </c>
      <c r="BS43" s="121">
        <v>1</v>
      </c>
      <c r="BT43" s="121">
        <v>1</v>
      </c>
      <c r="BU43" s="121">
        <v>1</v>
      </c>
      <c r="BV43" s="121">
        <v>1</v>
      </c>
      <c r="BW43" s="121">
        <v>1</v>
      </c>
      <c r="BX43" s="121">
        <v>1</v>
      </c>
      <c r="BY43" s="121">
        <f t="shared" si="105"/>
        <v>0.25841900281386831</v>
      </c>
      <c r="BZ43" s="121">
        <f t="shared" si="106"/>
        <v>1.0336760112554733</v>
      </c>
      <c r="CA43" s="121">
        <f t="shared" si="107"/>
        <v>2.3257710253248147</v>
      </c>
      <c r="CB43" s="121">
        <f t="shared" si="108"/>
        <v>4.134704045021893</v>
      </c>
      <c r="CC43" s="121">
        <f t="shared" si="109"/>
        <v>6.4604750703467078</v>
      </c>
      <c r="CD43" s="121">
        <f t="shared" si="110"/>
        <v>9.3030841012992589</v>
      </c>
      <c r="CE43" s="121">
        <f t="shared" si="111"/>
        <v>12.662531137879547</v>
      </c>
      <c r="CF43" s="121">
        <f t="shared" si="112"/>
        <v>16.538816180087572</v>
      </c>
      <c r="CG43" s="121">
        <f t="shared" si="113"/>
        <v>3.8696844624861853</v>
      </c>
      <c r="CH43" s="121">
        <f t="shared" si="114"/>
        <v>0.96742111562154631</v>
      </c>
      <c r="CI43" s="121">
        <f t="shared" si="115"/>
        <v>0.42996494027624282</v>
      </c>
      <c r="CJ43" s="121">
        <f t="shared" si="116"/>
        <v>0.24185527890538658</v>
      </c>
      <c r="CK43" s="121">
        <f t="shared" si="117"/>
        <v>0.1547873784994474</v>
      </c>
      <c r="CL43" s="121">
        <f t="shared" si="118"/>
        <v>0.10749123506906071</v>
      </c>
      <c r="CM43" s="121">
        <f t="shared" si="119"/>
        <v>7.8973152295636437E-2</v>
      </c>
      <c r="CN43" s="121">
        <f t="shared" si="120"/>
        <v>6.0463819726346645E-2</v>
      </c>
      <c r="CO43" s="95">
        <f t="shared" si="3"/>
        <v>1.695756100442769</v>
      </c>
      <c r="CP43" s="95">
        <f t="shared" si="4"/>
        <v>2.7404374017710764</v>
      </c>
      <c r="CQ43" s="95">
        <f t="shared" si="5"/>
        <v>4.4815729039849224</v>
      </c>
      <c r="CR43" s="95">
        <f t="shared" si="6"/>
        <v>6.9191626070843064</v>
      </c>
      <c r="CS43" s="95">
        <f t="shared" si="7"/>
        <v>10.053206511069229</v>
      </c>
      <c r="CT43" s="95">
        <f t="shared" si="8"/>
        <v>13.883704615939688</v>
      </c>
      <c r="CU43" s="95">
        <f t="shared" si="9"/>
        <v>18.41065692169569</v>
      </c>
      <c r="CV43" s="95">
        <f t="shared" si="10"/>
        <v>23.634063428337225</v>
      </c>
      <c r="CW43" s="95">
        <f t="shared" si="11"/>
        <v>1.695756100442769</v>
      </c>
      <c r="CX43" s="95">
        <f t="shared" si="12"/>
        <v>2.7404374017710764</v>
      </c>
      <c r="CY43" s="95">
        <f t="shared" si="13"/>
        <v>4.4815729039849224</v>
      </c>
      <c r="CZ43" s="95">
        <f t="shared" si="14"/>
        <v>6.9191626070843064</v>
      </c>
      <c r="DA43" s="95">
        <f t="shared" si="15"/>
        <v>10.053206511069229</v>
      </c>
      <c r="DB43" s="95">
        <f t="shared" si="16"/>
        <v>13.883704615939688</v>
      </c>
      <c r="DC43" s="95">
        <f t="shared" si="17"/>
        <v>18.41065692169569</v>
      </c>
      <c r="DD43" s="95">
        <f t="shared" si="18"/>
        <v>23.634063428337225</v>
      </c>
      <c r="DE43" s="13">
        <f t="shared" si="121"/>
        <v>6.1782194653000531</v>
      </c>
      <c r="DF43" s="13">
        <f t="shared" si="122"/>
        <v>4.0512131268770197</v>
      </c>
      <c r="DG43" s="13">
        <f t="shared" si="123"/>
        <v>4.8058519656010574</v>
      </c>
      <c r="DH43" s="13">
        <f t="shared" si="124"/>
        <v>6.4266753239272791</v>
      </c>
      <c r="DI43" s="13">
        <f t="shared" si="19"/>
        <v>8.6653784488461554</v>
      </c>
      <c r="DJ43" s="13">
        <f t="shared" si="20"/>
        <v>11.46069133636832</v>
      </c>
      <c r="DK43" s="13">
        <f t="shared" si="21"/>
        <v>14.791620290175183</v>
      </c>
      <c r="DL43" s="13">
        <f t="shared" si="22"/>
        <v>18.649395999813919</v>
      </c>
      <c r="DM43" s="95">
        <f t="shared" si="23"/>
        <v>6.1782194653000531</v>
      </c>
      <c r="DN43" s="95">
        <f t="shared" si="24"/>
        <v>4.0512131268770197</v>
      </c>
      <c r="DO43" s="95">
        <f t="shared" si="25"/>
        <v>4.8058519656010574</v>
      </c>
      <c r="DP43" s="95">
        <f t="shared" si="26"/>
        <v>6.4266753239272791</v>
      </c>
      <c r="DQ43" s="95">
        <f t="shared" si="27"/>
        <v>8.6653784488461554</v>
      </c>
      <c r="DR43" s="95">
        <f t="shared" si="28"/>
        <v>11.46069133636832</v>
      </c>
      <c r="DS43" s="95">
        <f t="shared" si="29"/>
        <v>14.791620290175183</v>
      </c>
      <c r="DT43" s="95">
        <f t="shared" si="30"/>
        <v>18.649395999813919</v>
      </c>
      <c r="DU43" s="95">
        <f t="shared" si="31"/>
        <v>2.0963665291922622</v>
      </c>
      <c r="DV43" s="95">
        <f t="shared" si="32"/>
        <v>1.3571701434064436</v>
      </c>
      <c r="DW43" s="95">
        <f t="shared" si="33"/>
        <v>1.6194290243893696</v>
      </c>
      <c r="DX43" s="95">
        <f t="shared" si="34"/>
        <v>2.182712145285123</v>
      </c>
      <c r="DY43" s="95">
        <f t="shared" si="35"/>
        <v>2.9607264035850549</v>
      </c>
      <c r="DZ43" s="95">
        <f t="shared" si="36"/>
        <v>3.9321786960727456</v>
      </c>
      <c r="EA43" s="95">
        <f t="shared" si="37"/>
        <v>5.0897731044602903</v>
      </c>
      <c r="EB43" s="95">
        <f t="shared" si="38"/>
        <v>6.4304620390553309</v>
      </c>
      <c r="EC43" s="95">
        <f t="shared" si="39"/>
        <v>2.0963665291922622</v>
      </c>
      <c r="ED43" s="95">
        <f t="shared" si="40"/>
        <v>1.3571701434064436</v>
      </c>
      <c r="EE43" s="95">
        <f t="shared" si="41"/>
        <v>1.6194290243893696</v>
      </c>
      <c r="EF43" s="95">
        <f t="shared" si="42"/>
        <v>2.182712145285123</v>
      </c>
      <c r="EG43" s="95">
        <f t="shared" si="43"/>
        <v>2.9607264035850549</v>
      </c>
      <c r="EH43" s="95">
        <f t="shared" si="44"/>
        <v>3.9321786960727456</v>
      </c>
      <c r="EI43" s="95">
        <f t="shared" si="45"/>
        <v>5.0897731044602903</v>
      </c>
      <c r="EJ43" s="95">
        <f t="shared" si="46"/>
        <v>6.4304620390553309</v>
      </c>
      <c r="EK43" s="95">
        <f t="shared" si="47"/>
        <v>2.0963665291922622</v>
      </c>
      <c r="EL43" s="95">
        <f t="shared" si="48"/>
        <v>1.3571701434064436</v>
      </c>
      <c r="EM43" s="95">
        <f t="shared" si="49"/>
        <v>1.6194290243893696</v>
      </c>
      <c r="EN43" s="95">
        <f t="shared" si="50"/>
        <v>2.182712145285123</v>
      </c>
      <c r="EO43" s="95">
        <f t="shared" si="51"/>
        <v>2.9607264035850549</v>
      </c>
      <c r="EP43" s="95">
        <f t="shared" si="52"/>
        <v>3.9321786960727456</v>
      </c>
      <c r="EQ43" s="95">
        <f t="shared" si="53"/>
        <v>5.0897731044602903</v>
      </c>
      <c r="ER43" s="95">
        <f t="shared" si="54"/>
        <v>6.4304620390553309</v>
      </c>
      <c r="ES43" s="95">
        <f t="shared" si="55"/>
        <v>1</v>
      </c>
      <c r="ET43" s="95">
        <f t="shared" si="56"/>
        <v>1</v>
      </c>
      <c r="EU43" s="95">
        <f t="shared" si="57"/>
        <v>1</v>
      </c>
      <c r="EV43" s="95">
        <f t="shared" si="58"/>
        <v>1</v>
      </c>
      <c r="EW43" s="95">
        <f t="shared" si="59"/>
        <v>1</v>
      </c>
      <c r="EX43" s="95">
        <f t="shared" si="60"/>
        <v>1</v>
      </c>
      <c r="EY43" s="95">
        <f t="shared" si="61"/>
        <v>1</v>
      </c>
      <c r="EZ43" s="95">
        <f t="shared" si="62"/>
        <v>1</v>
      </c>
      <c r="FA43" s="95">
        <f t="shared" si="63"/>
        <v>1</v>
      </c>
      <c r="FB43" s="95">
        <f t="shared" si="64"/>
        <v>1</v>
      </c>
      <c r="FC43" s="95">
        <f t="shared" si="65"/>
        <v>1</v>
      </c>
      <c r="FD43" s="95">
        <f t="shared" si="66"/>
        <v>1</v>
      </c>
      <c r="FE43" s="95">
        <f t="shared" si="67"/>
        <v>1</v>
      </c>
      <c r="FF43" s="95">
        <f t="shared" si="68"/>
        <v>1</v>
      </c>
      <c r="FG43" s="95">
        <f t="shared" si="69"/>
        <v>1</v>
      </c>
      <c r="FH43" s="95">
        <f t="shared" si="70"/>
        <v>1</v>
      </c>
      <c r="FI43" s="95">
        <f t="shared" si="71"/>
        <v>1</v>
      </c>
      <c r="FJ43" s="95">
        <f t="shared" si="72"/>
        <v>1</v>
      </c>
      <c r="FK43" s="95">
        <f t="shared" si="73"/>
        <v>1</v>
      </c>
      <c r="FL43" s="95">
        <f t="shared" si="74"/>
        <v>1</v>
      </c>
      <c r="FM43" s="95">
        <f t="shared" si="75"/>
        <v>1</v>
      </c>
      <c r="FN43" s="95">
        <f t="shared" si="76"/>
        <v>1</v>
      </c>
      <c r="FO43" s="95">
        <f t="shared" si="77"/>
        <v>1</v>
      </c>
      <c r="FP43" s="95">
        <f t="shared" si="78"/>
        <v>1</v>
      </c>
      <c r="FQ43" s="115">
        <f t="shared" si="79"/>
        <v>6.1774381938888148</v>
      </c>
      <c r="FR43" s="115">
        <f t="shared" si="80"/>
        <v>4.05038174692125</v>
      </c>
      <c r="FS43" s="115">
        <f t="shared" si="81"/>
        <v>4.8042424520074967</v>
      </c>
      <c r="FT43" s="115">
        <f t="shared" si="82"/>
        <v>6.4233616540024077</v>
      </c>
      <c r="FU43" s="115">
        <f t="shared" si="83"/>
        <v>8.6589013449228389</v>
      </c>
      <c r="FV43" s="115">
        <f t="shared" si="84"/>
        <v>11.448880932530148</v>
      </c>
      <c r="FW43" s="115">
        <f t="shared" si="85"/>
        <v>14.77143397910009</v>
      </c>
      <c r="FX43" s="115">
        <f t="shared" si="86"/>
        <v>18.616759749180417</v>
      </c>
      <c r="FZ43" s="90">
        <f t="shared" si="125"/>
        <v>4.05038174692125</v>
      </c>
      <c r="GB43" s="20">
        <v>4.05038174692125</v>
      </c>
      <c r="GC43" s="20">
        <v>3.6727696688862888</v>
      </c>
      <c r="GD43" s="20">
        <v>3.3584185584293147</v>
      </c>
      <c r="GE43" s="20">
        <v>2.8696374345148379</v>
      </c>
      <c r="GF43" s="20">
        <v>2.0499076792991233</v>
      </c>
      <c r="GG43" s="20">
        <v>1.2372889649003223</v>
      </c>
      <c r="GH43" s="20">
        <v>1.0189752415440101</v>
      </c>
      <c r="GI43" s="31"/>
      <c r="GJ43" s="31"/>
      <c r="GK43" s="31"/>
      <c r="IC43" s="28"/>
      <c r="ID43" s="13"/>
      <c r="IE43" s="13"/>
      <c r="IF43" s="13"/>
      <c r="IG43" s="13"/>
      <c r="IH43" s="13"/>
      <c r="II43" s="13"/>
      <c r="IJ43" s="28"/>
      <c r="IK43" s="20"/>
      <c r="IL43" s="13"/>
      <c r="IM43" s="11"/>
      <c r="IN43" s="23"/>
      <c r="IO43" s="13"/>
      <c r="IP43" s="23"/>
      <c r="IQ43" s="28"/>
      <c r="IR43" s="20"/>
      <c r="IS43" s="13"/>
      <c r="IT43" s="20"/>
      <c r="IU43" s="23"/>
      <c r="IV43" s="20"/>
      <c r="IW43" s="23"/>
      <c r="IY43" s="13"/>
      <c r="IZ43" s="25"/>
      <c r="JA43" s="25"/>
      <c r="JB43" s="25"/>
      <c r="JC43" s="25"/>
      <c r="JD43" s="25"/>
      <c r="JE43" s="25"/>
      <c r="JF43" s="25"/>
    </row>
    <row r="44" spans="1:266" x14ac:dyDescent="0.3">
      <c r="I44" s="4"/>
      <c r="J44" s="4"/>
      <c r="K44" s="5"/>
      <c r="U44" s="4"/>
      <c r="V44" s="4"/>
      <c r="X44" s="118">
        <f t="shared" si="126"/>
        <v>21.048519522998369</v>
      </c>
      <c r="Y44" s="118">
        <v>10</v>
      </c>
      <c r="Z44" s="40">
        <v>1.7999999999999999E-2</v>
      </c>
      <c r="AA44" s="40">
        <v>10000000</v>
      </c>
      <c r="AB44" s="40">
        <v>10000000</v>
      </c>
      <c r="AC44" s="98">
        <v>3900000</v>
      </c>
      <c r="AD44" s="42">
        <v>0.33</v>
      </c>
      <c r="AE44" s="42">
        <v>0.33</v>
      </c>
      <c r="AF44" s="41">
        <v>1.7999999999999999E-2</v>
      </c>
      <c r="AG44" s="40">
        <v>10000000</v>
      </c>
      <c r="AH44" s="40">
        <v>10000000</v>
      </c>
      <c r="AI44" s="98">
        <v>3900000</v>
      </c>
      <c r="AJ44" s="42">
        <v>0.33</v>
      </c>
      <c r="AK44" s="42">
        <v>0.33</v>
      </c>
      <c r="AL44" s="42">
        <f>AL11</f>
        <v>1E-4</v>
      </c>
      <c r="AM44" s="40">
        <v>6000</v>
      </c>
      <c r="AN44" s="40">
        <f>AN11</f>
        <v>10000</v>
      </c>
      <c r="AO44" s="40">
        <f>AO11</f>
        <v>10000</v>
      </c>
      <c r="AP44" s="42">
        <v>0.03</v>
      </c>
      <c r="AQ44" s="42">
        <v>0.03</v>
      </c>
      <c r="AR44" s="4">
        <f t="shared" si="87"/>
        <v>1.8099999999999998E-2</v>
      </c>
      <c r="AS44" s="11">
        <f t="shared" si="88"/>
        <v>2.1048519522998368</v>
      </c>
      <c r="AT44" s="15">
        <f t="shared" si="89"/>
        <v>33.088205588598356</v>
      </c>
      <c r="AU44" s="19">
        <f t="shared" si="90"/>
        <v>9.9681786118061078E-5</v>
      </c>
      <c r="AV44" s="13">
        <f t="shared" si="91"/>
        <v>0.5</v>
      </c>
      <c r="AW44" s="11">
        <f t="shared" si="92"/>
        <v>1</v>
      </c>
      <c r="AX44" s="11">
        <f t="shared" si="93"/>
        <v>0.8911</v>
      </c>
      <c r="AY44" s="11">
        <f t="shared" si="94"/>
        <v>201997.53114128605</v>
      </c>
      <c r="AZ44" s="11">
        <f t="shared" si="95"/>
        <v>1</v>
      </c>
      <c r="BA44" s="11">
        <f t="shared" si="96"/>
        <v>0.34752899999999998</v>
      </c>
      <c r="BB44" s="11">
        <f t="shared" si="97"/>
        <v>1.025058</v>
      </c>
      <c r="BC44" s="11">
        <f t="shared" si="98"/>
        <v>0.99909999999999999</v>
      </c>
      <c r="BD44" s="11">
        <f t="shared" si="99"/>
        <v>0.8911</v>
      </c>
      <c r="BE44" s="11">
        <f t="shared" si="100"/>
        <v>201997.53114128605</v>
      </c>
      <c r="BF44" s="11">
        <f t="shared" si="101"/>
        <v>1</v>
      </c>
      <c r="BG44" s="11">
        <f t="shared" si="102"/>
        <v>0.34752899999999998</v>
      </c>
      <c r="BH44" s="11">
        <f t="shared" si="103"/>
        <v>1.025058</v>
      </c>
      <c r="BI44" s="121">
        <f t="shared" si="104"/>
        <v>4.4304017411004351</v>
      </c>
      <c r="BJ44" s="121">
        <f t="shared" si="104"/>
        <v>1.1076004352751088</v>
      </c>
      <c r="BK44" s="121">
        <f t="shared" si="104"/>
        <v>0.49226686012227056</v>
      </c>
      <c r="BL44" s="121">
        <f t="shared" si="104"/>
        <v>0.27690010881877719</v>
      </c>
      <c r="BM44" s="121">
        <f t="shared" si="104"/>
        <v>0.1772160696440174</v>
      </c>
      <c r="BN44" s="121">
        <f t="shared" si="104"/>
        <v>0.12306671503056764</v>
      </c>
      <c r="BO44" s="121">
        <f t="shared" si="104"/>
        <v>9.0416362063274178E-2</v>
      </c>
      <c r="BP44" s="121">
        <f t="shared" si="104"/>
        <v>6.9225027204694298E-2</v>
      </c>
      <c r="BQ44" s="121">
        <v>1</v>
      </c>
      <c r="BR44" s="121">
        <v>1</v>
      </c>
      <c r="BS44" s="121">
        <v>1</v>
      </c>
      <c r="BT44" s="121">
        <v>1</v>
      </c>
      <c r="BU44" s="121">
        <v>1</v>
      </c>
      <c r="BV44" s="121">
        <v>1</v>
      </c>
      <c r="BW44" s="121">
        <v>1</v>
      </c>
      <c r="BX44" s="121">
        <v>1</v>
      </c>
      <c r="BY44" s="121">
        <f t="shared" si="105"/>
        <v>0.22571316517937656</v>
      </c>
      <c r="BZ44" s="121">
        <f t="shared" si="106"/>
        <v>0.90285266071750625</v>
      </c>
      <c r="CA44" s="121">
        <f t="shared" si="107"/>
        <v>2.0314184866143892</v>
      </c>
      <c r="CB44" s="121">
        <f t="shared" si="108"/>
        <v>3.611410642870025</v>
      </c>
      <c r="CC44" s="121">
        <f t="shared" si="109"/>
        <v>5.6428291294844142</v>
      </c>
      <c r="CD44" s="121">
        <f t="shared" si="110"/>
        <v>8.1256739464575567</v>
      </c>
      <c r="CE44" s="121">
        <f t="shared" si="111"/>
        <v>11.059945093789452</v>
      </c>
      <c r="CF44" s="121">
        <f t="shared" si="112"/>
        <v>14.4456425714801</v>
      </c>
      <c r="CG44" s="121">
        <f t="shared" si="113"/>
        <v>4.4304017411004351</v>
      </c>
      <c r="CH44" s="121">
        <f t="shared" si="114"/>
        <v>1.1076004352751088</v>
      </c>
      <c r="CI44" s="121">
        <f t="shared" si="115"/>
        <v>0.49226686012227056</v>
      </c>
      <c r="CJ44" s="121">
        <f t="shared" si="116"/>
        <v>0.27690010881877719</v>
      </c>
      <c r="CK44" s="121">
        <f t="shared" si="117"/>
        <v>0.1772160696440174</v>
      </c>
      <c r="CL44" s="121">
        <f t="shared" si="118"/>
        <v>0.12306671503056764</v>
      </c>
      <c r="CM44" s="121">
        <f t="shared" si="119"/>
        <v>9.0416362063274178E-2</v>
      </c>
      <c r="CN44" s="121">
        <f t="shared" si="120"/>
        <v>6.9225027204694298E-2</v>
      </c>
      <c r="CO44" s="95">
        <f t="shared" si="3"/>
        <v>1.6516840357610003</v>
      </c>
      <c r="CP44" s="95">
        <f t="shared" si="4"/>
        <v>2.5641491430440002</v>
      </c>
      <c r="CQ44" s="95">
        <f t="shared" si="5"/>
        <v>4.0849243218490017</v>
      </c>
      <c r="CR44" s="95">
        <f t="shared" si="6"/>
        <v>6.2140095721760016</v>
      </c>
      <c r="CS44" s="95">
        <f t="shared" si="7"/>
        <v>8.9514048940250035</v>
      </c>
      <c r="CT44" s="95">
        <f t="shared" si="8"/>
        <v>12.297110287396006</v>
      </c>
      <c r="CU44" s="95">
        <f t="shared" si="9"/>
        <v>16.251125752289006</v>
      </c>
      <c r="CV44" s="95">
        <f t="shared" si="10"/>
        <v>20.813451288704009</v>
      </c>
      <c r="CW44" s="95">
        <f t="shared" si="11"/>
        <v>1.6516840357610003</v>
      </c>
      <c r="CX44" s="95">
        <f t="shared" si="12"/>
        <v>2.5641491430440002</v>
      </c>
      <c r="CY44" s="95">
        <f t="shared" si="13"/>
        <v>4.0849243218490017</v>
      </c>
      <c r="CZ44" s="95">
        <f t="shared" si="14"/>
        <v>6.2140095721760016</v>
      </c>
      <c r="DA44" s="95">
        <f t="shared" si="15"/>
        <v>8.9514048940250035</v>
      </c>
      <c r="DB44" s="95">
        <f t="shared" si="16"/>
        <v>12.297110287396006</v>
      </c>
      <c r="DC44" s="95">
        <f t="shared" si="17"/>
        <v>16.251125752289006</v>
      </c>
      <c r="DD44" s="95">
        <f t="shared" si="18"/>
        <v>20.813451288704009</v>
      </c>
      <c r="DE44" s="13">
        <f t="shared" si="121"/>
        <v>6.7062309062798118</v>
      </c>
      <c r="DF44" s="13">
        <f t="shared" si="122"/>
        <v>4.0605690959926157</v>
      </c>
      <c r="DG44" s="13">
        <f t="shared" si="123"/>
        <v>4.5738013467366603</v>
      </c>
      <c r="DH44" s="13">
        <f t="shared" si="124"/>
        <v>5.9384267516888016</v>
      </c>
      <c r="DI44" s="13">
        <f t="shared" si="19"/>
        <v>7.8701611991284315</v>
      </c>
      <c r="DJ44" s="13">
        <f t="shared" si="20"/>
        <v>10.298856661488124</v>
      </c>
      <c r="DK44" s="13">
        <f t="shared" si="21"/>
        <v>13.200477455852726</v>
      </c>
      <c r="DL44" s="13">
        <f t="shared" si="22"/>
        <v>16.564983598684794</v>
      </c>
      <c r="DM44" s="95">
        <f t="shared" si="23"/>
        <v>6.7062309062798118</v>
      </c>
      <c r="DN44" s="95">
        <f t="shared" si="24"/>
        <v>4.0605690959926157</v>
      </c>
      <c r="DO44" s="95">
        <f t="shared" si="25"/>
        <v>4.5738013467366603</v>
      </c>
      <c r="DP44" s="95">
        <f t="shared" si="26"/>
        <v>5.9384267516888016</v>
      </c>
      <c r="DQ44" s="95">
        <f t="shared" si="27"/>
        <v>7.8701611991284315</v>
      </c>
      <c r="DR44" s="95">
        <f t="shared" si="28"/>
        <v>10.298856661488124</v>
      </c>
      <c r="DS44" s="95">
        <f t="shared" si="29"/>
        <v>13.200477455852726</v>
      </c>
      <c r="DT44" s="95">
        <f t="shared" si="30"/>
        <v>16.564983598684794</v>
      </c>
      <c r="DU44" s="95">
        <f t="shared" si="31"/>
        <v>2.2798658172645165</v>
      </c>
      <c r="DV44" s="95">
        <f t="shared" si="32"/>
        <v>1.3604216139972176</v>
      </c>
      <c r="DW44" s="95">
        <f t="shared" si="33"/>
        <v>1.5387847048660446</v>
      </c>
      <c r="DX44" s="95">
        <f t="shared" si="34"/>
        <v>2.0130316072236578</v>
      </c>
      <c r="DY44" s="95">
        <f t="shared" si="35"/>
        <v>2.6843653480079048</v>
      </c>
      <c r="DZ44" s="95">
        <f t="shared" si="36"/>
        <v>3.5284074533463059</v>
      </c>
      <c r="EA44" s="95">
        <f t="shared" si="37"/>
        <v>4.536804826391041</v>
      </c>
      <c r="EB44" s="95">
        <f t="shared" si="38"/>
        <v>5.7060682817033275</v>
      </c>
      <c r="EC44" s="95">
        <f t="shared" si="39"/>
        <v>2.2798658172645165</v>
      </c>
      <c r="ED44" s="95">
        <f t="shared" si="40"/>
        <v>1.3604216139972176</v>
      </c>
      <c r="EE44" s="95">
        <f t="shared" si="41"/>
        <v>1.5387847048660446</v>
      </c>
      <c r="EF44" s="95">
        <f t="shared" si="42"/>
        <v>2.0130316072236578</v>
      </c>
      <c r="EG44" s="95">
        <f t="shared" si="43"/>
        <v>2.6843653480079048</v>
      </c>
      <c r="EH44" s="95">
        <f t="shared" si="44"/>
        <v>3.5284074533463059</v>
      </c>
      <c r="EI44" s="95">
        <f t="shared" si="45"/>
        <v>4.536804826391041</v>
      </c>
      <c r="EJ44" s="95">
        <f t="shared" si="46"/>
        <v>5.7060682817033275</v>
      </c>
      <c r="EK44" s="95">
        <f t="shared" si="47"/>
        <v>2.2798658172645165</v>
      </c>
      <c r="EL44" s="95">
        <f t="shared" si="48"/>
        <v>1.3604216139972176</v>
      </c>
      <c r="EM44" s="95">
        <f t="shared" si="49"/>
        <v>1.5387847048660446</v>
      </c>
      <c r="EN44" s="95">
        <f t="shared" si="50"/>
        <v>2.0130316072236578</v>
      </c>
      <c r="EO44" s="95">
        <f t="shared" si="51"/>
        <v>2.6843653480079048</v>
      </c>
      <c r="EP44" s="95">
        <f t="shared" si="52"/>
        <v>3.5284074533463059</v>
      </c>
      <c r="EQ44" s="95">
        <f t="shared" si="53"/>
        <v>4.536804826391041</v>
      </c>
      <c r="ER44" s="95">
        <f t="shared" si="54"/>
        <v>5.7060682817033275</v>
      </c>
      <c r="ES44" s="95">
        <f t="shared" si="55"/>
        <v>1</v>
      </c>
      <c r="ET44" s="95">
        <f t="shared" si="56"/>
        <v>1</v>
      </c>
      <c r="EU44" s="95">
        <f t="shared" si="57"/>
        <v>1</v>
      </c>
      <c r="EV44" s="95">
        <f t="shared" si="58"/>
        <v>1</v>
      </c>
      <c r="EW44" s="95">
        <f t="shared" si="59"/>
        <v>1</v>
      </c>
      <c r="EX44" s="95">
        <f t="shared" si="60"/>
        <v>1</v>
      </c>
      <c r="EY44" s="95">
        <f t="shared" si="61"/>
        <v>1</v>
      </c>
      <c r="EZ44" s="95">
        <f t="shared" si="62"/>
        <v>1</v>
      </c>
      <c r="FA44" s="95">
        <f t="shared" si="63"/>
        <v>1</v>
      </c>
      <c r="FB44" s="95">
        <f t="shared" si="64"/>
        <v>1</v>
      </c>
      <c r="FC44" s="95">
        <f t="shared" si="65"/>
        <v>1</v>
      </c>
      <c r="FD44" s="95">
        <f t="shared" si="66"/>
        <v>1</v>
      </c>
      <c r="FE44" s="95">
        <f t="shared" si="67"/>
        <v>1</v>
      </c>
      <c r="FF44" s="95">
        <f t="shared" si="68"/>
        <v>1</v>
      </c>
      <c r="FG44" s="95">
        <f t="shared" si="69"/>
        <v>1</v>
      </c>
      <c r="FH44" s="95">
        <f t="shared" si="70"/>
        <v>1</v>
      </c>
      <c r="FI44" s="95">
        <f t="shared" si="71"/>
        <v>1</v>
      </c>
      <c r="FJ44" s="95">
        <f t="shared" si="72"/>
        <v>1</v>
      </c>
      <c r="FK44" s="95">
        <f t="shared" si="73"/>
        <v>1</v>
      </c>
      <c r="FL44" s="95">
        <f t="shared" si="74"/>
        <v>1</v>
      </c>
      <c r="FM44" s="95">
        <f t="shared" si="75"/>
        <v>1</v>
      </c>
      <c r="FN44" s="95">
        <f t="shared" si="76"/>
        <v>1</v>
      </c>
      <c r="FO44" s="95">
        <f t="shared" si="77"/>
        <v>1</v>
      </c>
      <c r="FP44" s="95">
        <f t="shared" si="78"/>
        <v>1</v>
      </c>
      <c r="FQ44" s="115">
        <f t="shared" si="79"/>
        <v>6.7054054320869563</v>
      </c>
      <c r="FR44" s="115">
        <f t="shared" si="80"/>
        <v>4.0597894129010115</v>
      </c>
      <c r="FS44" s="115">
        <f t="shared" si="81"/>
        <v>4.5724043413879514</v>
      </c>
      <c r="FT44" s="115">
        <f t="shared" si="82"/>
        <v>5.9356749635046056</v>
      </c>
      <c r="FU44" s="115">
        <f t="shared" si="83"/>
        <v>7.8649197139166693</v>
      </c>
      <c r="FV44" s="115">
        <f t="shared" si="84"/>
        <v>10.28945060644852</v>
      </c>
      <c r="FW44" s="115">
        <f t="shared" si="85"/>
        <v>13.184566610170211</v>
      </c>
      <c r="FX44" s="115">
        <f t="shared" si="86"/>
        <v>16.539440654510567</v>
      </c>
      <c r="FZ44" s="90">
        <f t="shared" si="125"/>
        <v>4.0597894129010115</v>
      </c>
      <c r="GB44" s="20">
        <v>4.0597894129010115</v>
      </c>
      <c r="GC44" s="20">
        <v>3.7035161924886384</v>
      </c>
      <c r="GD44" s="20">
        <v>3.4036326687229028</v>
      </c>
      <c r="GE44" s="20">
        <v>2.8357784057803723</v>
      </c>
      <c r="GF44" s="20">
        <v>2.0546390158848653</v>
      </c>
      <c r="GG44" s="20">
        <v>1.239648884970457</v>
      </c>
      <c r="GH44" s="20">
        <v>1.0240230412663729</v>
      </c>
      <c r="GI44" s="31"/>
      <c r="GJ44" s="31"/>
      <c r="GK44" s="31"/>
      <c r="IC44" s="28"/>
      <c r="ID44" s="13"/>
      <c r="IE44" s="13"/>
      <c r="IF44" s="13"/>
      <c r="IG44" s="13"/>
      <c r="IH44" s="13"/>
      <c r="II44" s="13"/>
      <c r="IJ44" s="28"/>
      <c r="IK44" s="20"/>
      <c r="IL44" s="13"/>
      <c r="IM44" s="11"/>
      <c r="IN44" s="23"/>
      <c r="IO44" s="13"/>
      <c r="IP44" s="23"/>
      <c r="IQ44" s="28"/>
      <c r="IR44" s="20"/>
      <c r="IS44" s="13"/>
      <c r="IT44" s="20"/>
      <c r="IU44" s="23"/>
      <c r="IV44" s="20"/>
      <c r="IW44" s="23"/>
      <c r="IY44" s="13"/>
      <c r="IZ44" s="25"/>
      <c r="JA44" s="25"/>
      <c r="JB44" s="25"/>
      <c r="JC44" s="25"/>
      <c r="JD44" s="25"/>
      <c r="JE44" s="25"/>
      <c r="JF44" s="25"/>
    </row>
    <row r="45" spans="1:266" x14ac:dyDescent="0.3">
      <c r="G45" s="8"/>
      <c r="K45" s="5"/>
      <c r="U45" s="4"/>
      <c r="V45" s="4"/>
      <c r="X45" s="118">
        <f t="shared" si="126"/>
        <v>22.521915889608255</v>
      </c>
      <c r="Y45" s="118">
        <v>10</v>
      </c>
      <c r="Z45" s="40">
        <v>1.7999999999999999E-2</v>
      </c>
      <c r="AA45" s="40">
        <v>10000000</v>
      </c>
      <c r="AB45" s="40">
        <v>10000000</v>
      </c>
      <c r="AC45" s="98">
        <v>3900000</v>
      </c>
      <c r="AD45" s="42">
        <v>0.33</v>
      </c>
      <c r="AE45" s="42">
        <v>0.33</v>
      </c>
      <c r="AF45" s="41">
        <v>1.7999999999999999E-2</v>
      </c>
      <c r="AG45" s="40">
        <v>10000000</v>
      </c>
      <c r="AH45" s="40">
        <v>10000000</v>
      </c>
      <c r="AI45" s="98">
        <v>3900000</v>
      </c>
      <c r="AJ45" s="42">
        <v>0.33</v>
      </c>
      <c r="AK45" s="42">
        <v>0.33</v>
      </c>
      <c r="AL45" s="42">
        <f>AL11</f>
        <v>1E-4</v>
      </c>
      <c r="AM45" s="40">
        <v>6000</v>
      </c>
      <c r="AN45" s="40">
        <f>AN11</f>
        <v>10000</v>
      </c>
      <c r="AO45" s="40">
        <f>AO11</f>
        <v>10000</v>
      </c>
      <c r="AP45" s="42">
        <v>0.03</v>
      </c>
      <c r="AQ45" s="42">
        <v>0.03</v>
      </c>
      <c r="AR45" s="4">
        <f t="shared" si="87"/>
        <v>1.8099999999999998E-2</v>
      </c>
      <c r="AS45" s="11">
        <f t="shared" si="88"/>
        <v>2.2521915889608257</v>
      </c>
      <c r="AT45" s="15">
        <f t="shared" si="89"/>
        <v>33.088205588598356</v>
      </c>
      <c r="AU45" s="19">
        <f t="shared" si="90"/>
        <v>9.9681786118061078E-5</v>
      </c>
      <c r="AV45" s="13">
        <f t="shared" si="91"/>
        <v>0.5</v>
      </c>
      <c r="AW45" s="11">
        <f t="shared" si="92"/>
        <v>1</v>
      </c>
      <c r="AX45" s="11">
        <f t="shared" si="93"/>
        <v>0.8911</v>
      </c>
      <c r="AY45" s="11">
        <f t="shared" si="94"/>
        <v>201997.53114128605</v>
      </c>
      <c r="AZ45" s="11">
        <f t="shared" si="95"/>
        <v>1</v>
      </c>
      <c r="BA45" s="11">
        <f t="shared" si="96"/>
        <v>0.34752899999999998</v>
      </c>
      <c r="BB45" s="11">
        <f t="shared" si="97"/>
        <v>1.025058</v>
      </c>
      <c r="BC45" s="11">
        <f t="shared" si="98"/>
        <v>0.99909999999999999</v>
      </c>
      <c r="BD45" s="11">
        <f t="shared" si="99"/>
        <v>0.8911</v>
      </c>
      <c r="BE45" s="11">
        <f t="shared" si="100"/>
        <v>201997.53114128605</v>
      </c>
      <c r="BF45" s="11">
        <f t="shared" si="101"/>
        <v>1</v>
      </c>
      <c r="BG45" s="11">
        <f t="shared" si="102"/>
        <v>0.34752899999999998</v>
      </c>
      <c r="BH45" s="11">
        <f t="shared" si="103"/>
        <v>1.025058</v>
      </c>
      <c r="BI45" s="121">
        <f t="shared" si="104"/>
        <v>5.0723669533858882</v>
      </c>
      <c r="BJ45" s="121">
        <f t="shared" si="104"/>
        <v>1.268091738346472</v>
      </c>
      <c r="BK45" s="121">
        <f t="shared" si="104"/>
        <v>0.56359632815398752</v>
      </c>
      <c r="BL45" s="121">
        <f t="shared" si="104"/>
        <v>0.31702293458661801</v>
      </c>
      <c r="BM45" s="121">
        <f t="shared" si="104"/>
        <v>0.20289467813543552</v>
      </c>
      <c r="BN45" s="121">
        <f t="shared" si="104"/>
        <v>0.14089908203849688</v>
      </c>
      <c r="BO45" s="121">
        <f t="shared" si="104"/>
        <v>0.1035176929262426</v>
      </c>
      <c r="BP45" s="121">
        <f t="shared" si="104"/>
        <v>7.9255733646654503E-2</v>
      </c>
      <c r="BQ45" s="121">
        <v>1</v>
      </c>
      <c r="BR45" s="121">
        <v>1</v>
      </c>
      <c r="BS45" s="121">
        <v>1</v>
      </c>
      <c r="BT45" s="121">
        <v>1</v>
      </c>
      <c r="BU45" s="121">
        <v>1</v>
      </c>
      <c r="BV45" s="121">
        <v>1</v>
      </c>
      <c r="BW45" s="121">
        <v>1</v>
      </c>
      <c r="BX45" s="121">
        <v>1</v>
      </c>
      <c r="BY45" s="121">
        <f t="shared" si="105"/>
        <v>0.19714661994879604</v>
      </c>
      <c r="BZ45" s="121">
        <f t="shared" si="106"/>
        <v>0.78858647979518415</v>
      </c>
      <c r="CA45" s="121">
        <f t="shared" si="107"/>
        <v>1.7743195795391642</v>
      </c>
      <c r="CB45" s="121">
        <f t="shared" si="108"/>
        <v>3.1543459191807366</v>
      </c>
      <c r="CC45" s="121">
        <f t="shared" si="109"/>
        <v>4.9286654987199006</v>
      </c>
      <c r="CD45" s="121">
        <f t="shared" si="110"/>
        <v>7.0972783181566568</v>
      </c>
      <c r="CE45" s="121">
        <f t="shared" si="111"/>
        <v>9.6601843774910048</v>
      </c>
      <c r="CF45" s="121">
        <f t="shared" si="112"/>
        <v>12.617383676722946</v>
      </c>
      <c r="CG45" s="121">
        <f t="shared" si="113"/>
        <v>5.0723669533858882</v>
      </c>
      <c r="CH45" s="121">
        <f t="shared" si="114"/>
        <v>1.268091738346472</v>
      </c>
      <c r="CI45" s="121">
        <f t="shared" si="115"/>
        <v>0.56359632815398752</v>
      </c>
      <c r="CJ45" s="121">
        <f t="shared" si="116"/>
        <v>0.31702293458661801</v>
      </c>
      <c r="CK45" s="121">
        <f t="shared" si="117"/>
        <v>0.20289467813543552</v>
      </c>
      <c r="CL45" s="121">
        <f t="shared" si="118"/>
        <v>0.14089908203849688</v>
      </c>
      <c r="CM45" s="121">
        <f t="shared" si="119"/>
        <v>0.1035176929262426</v>
      </c>
      <c r="CN45" s="121">
        <f t="shared" si="120"/>
        <v>7.9255733646654503E-2</v>
      </c>
      <c r="CO45" s="95">
        <f t="shared" si="3"/>
        <v>1.6131897876329813</v>
      </c>
      <c r="CP45" s="95">
        <f t="shared" si="4"/>
        <v>2.4101721505319245</v>
      </c>
      <c r="CQ45" s="95">
        <f t="shared" si="5"/>
        <v>3.7384760886968307</v>
      </c>
      <c r="CR45" s="95">
        <f t="shared" si="6"/>
        <v>5.5981016021276986</v>
      </c>
      <c r="CS45" s="95">
        <f t="shared" si="7"/>
        <v>7.9890486908245286</v>
      </c>
      <c r="CT45" s="95">
        <f t="shared" si="8"/>
        <v>10.911317354787322</v>
      </c>
      <c r="CU45" s="95">
        <f t="shared" si="9"/>
        <v>14.364907594016076</v>
      </c>
      <c r="CV45" s="95">
        <f t="shared" si="10"/>
        <v>18.349819408510793</v>
      </c>
      <c r="CW45" s="95">
        <f t="shared" si="11"/>
        <v>1.6131897876329813</v>
      </c>
      <c r="CX45" s="95">
        <f t="shared" si="12"/>
        <v>2.4101721505319245</v>
      </c>
      <c r="CY45" s="95">
        <f t="shared" si="13"/>
        <v>3.7384760886968307</v>
      </c>
      <c r="CZ45" s="95">
        <f t="shared" si="14"/>
        <v>5.5981016021276986</v>
      </c>
      <c r="DA45" s="95">
        <f t="shared" si="15"/>
        <v>7.9890486908245286</v>
      </c>
      <c r="DB45" s="95">
        <f t="shared" si="16"/>
        <v>10.911317354787322</v>
      </c>
      <c r="DC45" s="95">
        <f t="shared" si="17"/>
        <v>14.364907594016076</v>
      </c>
      <c r="DD45" s="95">
        <f t="shared" si="18"/>
        <v>18.349819408510793</v>
      </c>
      <c r="DE45" s="13">
        <f t="shared" si="121"/>
        <v>7.3196295733346846</v>
      </c>
      <c r="DF45" s="13">
        <f t="shared" si="122"/>
        <v>4.1067942181416566</v>
      </c>
      <c r="DG45" s="13">
        <f t="shared" si="123"/>
        <v>4.3880319076931515</v>
      </c>
      <c r="DH45" s="13">
        <f t="shared" si="124"/>
        <v>5.5214848537673547</v>
      </c>
      <c r="DI45" s="13">
        <f t="shared" si="19"/>
        <v>7.1816761768553361</v>
      </c>
      <c r="DJ45" s="13">
        <f t="shared" si="20"/>
        <v>9.2882934001951547</v>
      </c>
      <c r="DK45" s="13">
        <f t="shared" si="21"/>
        <v>11.813818070417248</v>
      </c>
      <c r="DL45" s="13">
        <f t="shared" si="22"/>
        <v>14.746755410369602</v>
      </c>
      <c r="DM45" s="95">
        <f t="shared" si="23"/>
        <v>7.3196295733346846</v>
      </c>
      <c r="DN45" s="95">
        <f t="shared" si="24"/>
        <v>4.1067942181416566</v>
      </c>
      <c r="DO45" s="95">
        <f t="shared" si="25"/>
        <v>4.3880319076931515</v>
      </c>
      <c r="DP45" s="95">
        <f t="shared" si="26"/>
        <v>5.5214848537673547</v>
      </c>
      <c r="DQ45" s="95">
        <f t="shared" si="27"/>
        <v>7.1816761768553361</v>
      </c>
      <c r="DR45" s="95">
        <f t="shared" si="28"/>
        <v>9.2882934001951547</v>
      </c>
      <c r="DS45" s="95">
        <f t="shared" si="29"/>
        <v>11.813818070417248</v>
      </c>
      <c r="DT45" s="95">
        <f t="shared" si="30"/>
        <v>14.746755410369602</v>
      </c>
      <c r="DU45" s="95">
        <f t="shared" si="31"/>
        <v>2.4930396426274295</v>
      </c>
      <c r="DV45" s="95">
        <f t="shared" si="32"/>
        <v>1.3764861844725518</v>
      </c>
      <c r="DW45" s="95">
        <f t="shared" si="33"/>
        <v>1.4742244374846931</v>
      </c>
      <c r="DX45" s="95">
        <f t="shared" si="34"/>
        <v>1.8681322063809152</v>
      </c>
      <c r="DY45" s="95">
        <f t="shared" si="35"/>
        <v>2.4450968367023576</v>
      </c>
      <c r="DZ45" s="95">
        <f t="shared" si="36"/>
        <v>3.1772074137124218</v>
      </c>
      <c r="EA45" s="95">
        <f t="shared" si="37"/>
        <v>4.054900476830035</v>
      </c>
      <c r="EB45" s="95">
        <f t="shared" si="38"/>
        <v>5.0741812576463374</v>
      </c>
      <c r="EC45" s="95">
        <f t="shared" si="39"/>
        <v>2.4930396426274295</v>
      </c>
      <c r="ED45" s="95">
        <f t="shared" si="40"/>
        <v>1.3764861844725518</v>
      </c>
      <c r="EE45" s="95">
        <f t="shared" si="41"/>
        <v>1.4742244374846931</v>
      </c>
      <c r="EF45" s="95">
        <f t="shared" si="42"/>
        <v>1.8681322063809152</v>
      </c>
      <c r="EG45" s="95">
        <f t="shared" si="43"/>
        <v>2.4450968367023576</v>
      </c>
      <c r="EH45" s="95">
        <f t="shared" si="44"/>
        <v>3.1772074137124218</v>
      </c>
      <c r="EI45" s="95">
        <f t="shared" si="45"/>
        <v>4.054900476830035</v>
      </c>
      <c r="EJ45" s="95">
        <f t="shared" si="46"/>
        <v>5.0741812576463374</v>
      </c>
      <c r="EK45" s="95">
        <f t="shared" si="47"/>
        <v>2.4930396426274295</v>
      </c>
      <c r="EL45" s="95">
        <f t="shared" si="48"/>
        <v>1.3764861844725518</v>
      </c>
      <c r="EM45" s="95">
        <f t="shared" si="49"/>
        <v>1.4742244374846931</v>
      </c>
      <c r="EN45" s="95">
        <f t="shared" si="50"/>
        <v>1.8681322063809152</v>
      </c>
      <c r="EO45" s="95">
        <f t="shared" si="51"/>
        <v>2.4450968367023576</v>
      </c>
      <c r="EP45" s="95">
        <f t="shared" si="52"/>
        <v>3.1772074137124218</v>
      </c>
      <c r="EQ45" s="95">
        <f t="shared" si="53"/>
        <v>4.054900476830035</v>
      </c>
      <c r="ER45" s="95">
        <f t="shared" si="54"/>
        <v>5.0741812576463374</v>
      </c>
      <c r="ES45" s="95">
        <f t="shared" si="55"/>
        <v>1</v>
      </c>
      <c r="ET45" s="95">
        <f t="shared" si="56"/>
        <v>1</v>
      </c>
      <c r="EU45" s="95">
        <f t="shared" si="57"/>
        <v>1</v>
      </c>
      <c r="EV45" s="95">
        <f t="shared" si="58"/>
        <v>1</v>
      </c>
      <c r="EW45" s="95">
        <f t="shared" si="59"/>
        <v>1</v>
      </c>
      <c r="EX45" s="95">
        <f t="shared" si="60"/>
        <v>1</v>
      </c>
      <c r="EY45" s="95">
        <f t="shared" si="61"/>
        <v>1</v>
      </c>
      <c r="EZ45" s="95">
        <f t="shared" si="62"/>
        <v>1</v>
      </c>
      <c r="FA45" s="95">
        <f t="shared" si="63"/>
        <v>1</v>
      </c>
      <c r="FB45" s="95">
        <f t="shared" si="64"/>
        <v>1</v>
      </c>
      <c r="FC45" s="95">
        <f t="shared" si="65"/>
        <v>1</v>
      </c>
      <c r="FD45" s="95">
        <f t="shared" si="66"/>
        <v>1</v>
      </c>
      <c r="FE45" s="95">
        <f t="shared" si="67"/>
        <v>1</v>
      </c>
      <c r="FF45" s="95">
        <f t="shared" si="68"/>
        <v>1</v>
      </c>
      <c r="FG45" s="95">
        <f t="shared" si="69"/>
        <v>1</v>
      </c>
      <c r="FH45" s="95">
        <f t="shared" si="70"/>
        <v>1</v>
      </c>
      <c r="FI45" s="95">
        <f t="shared" si="71"/>
        <v>1</v>
      </c>
      <c r="FJ45" s="95">
        <f t="shared" si="72"/>
        <v>1</v>
      </c>
      <c r="FK45" s="95">
        <f t="shared" si="73"/>
        <v>1</v>
      </c>
      <c r="FL45" s="95">
        <f t="shared" si="74"/>
        <v>1</v>
      </c>
      <c r="FM45" s="95">
        <f t="shared" si="75"/>
        <v>1</v>
      </c>
      <c r="FN45" s="95">
        <f t="shared" si="76"/>
        <v>1</v>
      </c>
      <c r="FO45" s="95">
        <f t="shared" si="77"/>
        <v>1</v>
      </c>
      <c r="FP45" s="95">
        <f t="shared" si="78"/>
        <v>1</v>
      </c>
      <c r="FQ45" s="115">
        <f t="shared" si="79"/>
        <v>7.3187501449735066</v>
      </c>
      <c r="FR45" s="115">
        <f t="shared" si="80"/>
        <v>4.1060531065349579</v>
      </c>
      <c r="FS45" s="115">
        <f t="shared" si="81"/>
        <v>4.3868047114060866</v>
      </c>
      <c r="FT45" s="115">
        <f t="shared" si="82"/>
        <v>5.5191782874761754</v>
      </c>
      <c r="FU45" s="115">
        <f t="shared" si="83"/>
        <v>7.1774045038239498</v>
      </c>
      <c r="FV45" s="115">
        <f t="shared" si="84"/>
        <v>9.2807614980272373</v>
      </c>
      <c r="FW45" s="115">
        <f t="shared" si="85"/>
        <v>11.801223916308052</v>
      </c>
      <c r="FX45" s="115">
        <f t="shared" si="86"/>
        <v>14.726696530939353</v>
      </c>
      <c r="FZ45" s="90">
        <f t="shared" si="125"/>
        <v>4.1060531065349579</v>
      </c>
      <c r="GB45" s="20">
        <v>4.1060531065349579</v>
      </c>
      <c r="GC45" s="20">
        <v>3.7656034104769263</v>
      </c>
      <c r="GD45" s="20">
        <v>3.4250843148984962</v>
      </c>
      <c r="GE45" s="20">
        <v>2.8107295132961196</v>
      </c>
      <c r="GF45" s="20">
        <v>2.0624963128203544</v>
      </c>
      <c r="GG45" s="20">
        <v>1.2432343304753313</v>
      </c>
      <c r="GH45" s="20">
        <v>1.0303031524251807</v>
      </c>
      <c r="GI45" s="31"/>
      <c r="GJ45" s="31"/>
      <c r="GK45" s="31"/>
      <c r="IC45" s="28"/>
      <c r="ID45" s="11"/>
      <c r="IE45" s="13"/>
      <c r="IF45" s="11"/>
      <c r="IG45" s="13"/>
      <c r="IH45" s="13"/>
      <c r="II45" s="13"/>
      <c r="IJ45" s="28"/>
      <c r="IK45" s="11"/>
      <c r="IL45" s="13"/>
      <c r="IM45" s="11"/>
      <c r="IN45" s="23"/>
      <c r="IO45" s="11"/>
      <c r="IP45" s="23"/>
      <c r="IQ45" s="28"/>
      <c r="IR45" s="20"/>
      <c r="IS45" s="13"/>
      <c r="IT45" s="23"/>
      <c r="IU45" s="23"/>
      <c r="IV45" s="23"/>
      <c r="IW45" s="23"/>
      <c r="IY45" s="13"/>
      <c r="IZ45" s="25"/>
      <c r="JA45" s="25"/>
      <c r="JB45" s="25"/>
      <c r="JC45" s="25"/>
      <c r="JD45" s="25"/>
      <c r="JE45" s="25"/>
      <c r="JF45" s="25"/>
    </row>
    <row r="46" spans="1:266" x14ac:dyDescent="0.3">
      <c r="I46" s="4"/>
      <c r="J46" s="5"/>
      <c r="K46" s="5"/>
      <c r="U46" s="4"/>
      <c r="V46" s="16"/>
      <c r="X46" s="118">
        <f t="shared" si="126"/>
        <v>24.098450001880835</v>
      </c>
      <c r="Y46" s="118">
        <v>10</v>
      </c>
      <c r="Z46" s="40">
        <v>1.7999999999999999E-2</v>
      </c>
      <c r="AA46" s="40">
        <v>10000000</v>
      </c>
      <c r="AB46" s="40">
        <v>10000000</v>
      </c>
      <c r="AC46" s="98">
        <v>3900000</v>
      </c>
      <c r="AD46" s="42">
        <v>0.33</v>
      </c>
      <c r="AE46" s="42">
        <v>0.33</v>
      </c>
      <c r="AF46" s="41">
        <v>1.7999999999999999E-2</v>
      </c>
      <c r="AG46" s="40">
        <v>10000000</v>
      </c>
      <c r="AH46" s="40">
        <v>10000000</v>
      </c>
      <c r="AI46" s="98">
        <v>3900000</v>
      </c>
      <c r="AJ46" s="42">
        <v>0.33</v>
      </c>
      <c r="AK46" s="42">
        <v>0.33</v>
      </c>
      <c r="AL46" s="42">
        <f>AL11</f>
        <v>1E-4</v>
      </c>
      <c r="AM46" s="40">
        <v>6000</v>
      </c>
      <c r="AN46" s="40">
        <f>AN11</f>
        <v>10000</v>
      </c>
      <c r="AO46" s="40">
        <f>AO11</f>
        <v>10000</v>
      </c>
      <c r="AP46" s="42">
        <v>0.03</v>
      </c>
      <c r="AQ46" s="42">
        <v>0.03</v>
      </c>
      <c r="AR46" s="4">
        <f t="shared" si="87"/>
        <v>1.8099999999999998E-2</v>
      </c>
      <c r="AS46" s="11">
        <f t="shared" si="88"/>
        <v>2.4098450001880836</v>
      </c>
      <c r="AT46" s="15">
        <f t="shared" si="89"/>
        <v>33.088205588598356</v>
      </c>
      <c r="AU46" s="19">
        <f t="shared" si="90"/>
        <v>9.9681786118061078E-5</v>
      </c>
      <c r="AV46" s="13">
        <f t="shared" si="91"/>
        <v>0.5</v>
      </c>
      <c r="AW46" s="11">
        <f t="shared" si="92"/>
        <v>1</v>
      </c>
      <c r="AX46" s="11">
        <f t="shared" si="93"/>
        <v>0.8911</v>
      </c>
      <c r="AY46" s="11">
        <f t="shared" si="94"/>
        <v>201997.53114128605</v>
      </c>
      <c r="AZ46" s="11">
        <f t="shared" si="95"/>
        <v>1</v>
      </c>
      <c r="BA46" s="11">
        <f t="shared" si="96"/>
        <v>0.34752899999999998</v>
      </c>
      <c r="BB46" s="11">
        <f t="shared" si="97"/>
        <v>1.025058</v>
      </c>
      <c r="BC46" s="11">
        <f t="shared" si="98"/>
        <v>0.99909999999999999</v>
      </c>
      <c r="BD46" s="11">
        <f t="shared" si="99"/>
        <v>0.8911</v>
      </c>
      <c r="BE46" s="11">
        <f t="shared" si="100"/>
        <v>201997.53114128605</v>
      </c>
      <c r="BF46" s="11">
        <f t="shared" si="101"/>
        <v>1</v>
      </c>
      <c r="BG46" s="11">
        <f t="shared" si="102"/>
        <v>0.34752899999999998</v>
      </c>
      <c r="BH46" s="11">
        <f t="shared" si="103"/>
        <v>1.025058</v>
      </c>
      <c r="BI46" s="121">
        <f t="shared" si="104"/>
        <v>5.8073529249315037</v>
      </c>
      <c r="BJ46" s="121">
        <f t="shared" si="104"/>
        <v>1.4518382312328759</v>
      </c>
      <c r="BK46" s="121">
        <f t="shared" si="104"/>
        <v>0.6452614361035004</v>
      </c>
      <c r="BL46" s="121">
        <f t="shared" si="104"/>
        <v>0.36295955780821898</v>
      </c>
      <c r="BM46" s="121">
        <f t="shared" si="104"/>
        <v>0.23229411699726016</v>
      </c>
      <c r="BN46" s="121">
        <f t="shared" si="104"/>
        <v>0.1613153590258751</v>
      </c>
      <c r="BO46" s="121">
        <f t="shared" si="104"/>
        <v>0.11851740663125518</v>
      </c>
      <c r="BP46" s="121">
        <f t="shared" si="104"/>
        <v>9.0739889452054745E-2</v>
      </c>
      <c r="BQ46" s="121">
        <v>1</v>
      </c>
      <c r="BR46" s="121">
        <v>1</v>
      </c>
      <c r="BS46" s="121">
        <v>1</v>
      </c>
      <c r="BT46" s="121">
        <v>1</v>
      </c>
      <c r="BU46" s="121">
        <v>1</v>
      </c>
      <c r="BV46" s="121">
        <v>1</v>
      </c>
      <c r="BW46" s="121">
        <v>1</v>
      </c>
      <c r="BX46" s="121">
        <v>1</v>
      </c>
      <c r="BY46" s="121">
        <f t="shared" si="105"/>
        <v>0.17219549301143855</v>
      </c>
      <c r="BZ46" s="121">
        <f t="shared" si="106"/>
        <v>0.6887819720457542</v>
      </c>
      <c r="CA46" s="121">
        <f t="shared" si="107"/>
        <v>1.5497594371029471</v>
      </c>
      <c r="CB46" s="121">
        <f t="shared" si="108"/>
        <v>2.7551278881830168</v>
      </c>
      <c r="CC46" s="121">
        <f t="shared" si="109"/>
        <v>4.3048873252859634</v>
      </c>
      <c r="CD46" s="121">
        <f t="shared" si="110"/>
        <v>6.1990377484117882</v>
      </c>
      <c r="CE46" s="121">
        <f t="shared" si="111"/>
        <v>8.4375791575604886</v>
      </c>
      <c r="CF46" s="121">
        <f t="shared" si="112"/>
        <v>11.020511552732067</v>
      </c>
      <c r="CG46" s="121">
        <f t="shared" si="113"/>
        <v>5.8073529249315037</v>
      </c>
      <c r="CH46" s="121">
        <f t="shared" si="114"/>
        <v>1.4518382312328759</v>
      </c>
      <c r="CI46" s="121">
        <f t="shared" si="115"/>
        <v>0.6452614361035004</v>
      </c>
      <c r="CJ46" s="121">
        <f t="shared" si="116"/>
        <v>0.36295955780821898</v>
      </c>
      <c r="CK46" s="121">
        <f t="shared" si="117"/>
        <v>0.23229411699726016</v>
      </c>
      <c r="CL46" s="121">
        <f t="shared" si="118"/>
        <v>0.1613153590258751</v>
      </c>
      <c r="CM46" s="121">
        <f t="shared" si="119"/>
        <v>0.11851740663125518</v>
      </c>
      <c r="CN46" s="121">
        <f t="shared" si="120"/>
        <v>9.0739889452054745E-2</v>
      </c>
      <c r="CO46" s="95">
        <f t="shared" si="3"/>
        <v>1.5795674205022108</v>
      </c>
      <c r="CP46" s="95">
        <f t="shared" si="4"/>
        <v>2.2756826820088429</v>
      </c>
      <c r="CQ46" s="95">
        <f t="shared" si="5"/>
        <v>3.4358747845198971</v>
      </c>
      <c r="CR46" s="95">
        <f t="shared" si="6"/>
        <v>5.0601437280353725</v>
      </c>
      <c r="CS46" s="95">
        <f t="shared" si="7"/>
        <v>7.148489512555269</v>
      </c>
      <c r="CT46" s="95">
        <f t="shared" si="8"/>
        <v>9.7009121380795875</v>
      </c>
      <c r="CU46" s="95">
        <f t="shared" si="9"/>
        <v>12.717411604608326</v>
      </c>
      <c r="CV46" s="95">
        <f t="shared" si="10"/>
        <v>16.197987912141489</v>
      </c>
      <c r="CW46" s="95">
        <f t="shared" si="11"/>
        <v>1.5795674205022108</v>
      </c>
      <c r="CX46" s="95">
        <f t="shared" si="12"/>
        <v>2.2756826820088429</v>
      </c>
      <c r="CY46" s="95">
        <f t="shared" si="13"/>
        <v>3.4358747845198971</v>
      </c>
      <c r="CZ46" s="95">
        <f t="shared" si="14"/>
        <v>5.0601437280353725</v>
      </c>
      <c r="DA46" s="95">
        <f t="shared" si="15"/>
        <v>7.148489512555269</v>
      </c>
      <c r="DB46" s="95">
        <f t="shared" si="16"/>
        <v>9.7009121380795875</v>
      </c>
      <c r="DC46" s="95">
        <f t="shared" si="17"/>
        <v>12.717411604608326</v>
      </c>
      <c r="DD46" s="95">
        <f t="shared" si="18"/>
        <v>16.197987912141489</v>
      </c>
      <c r="DE46" s="13">
        <f t="shared" si="121"/>
        <v>8.0296644179429428</v>
      </c>
      <c r="DF46" s="13">
        <f t="shared" si="122"/>
        <v>4.1907362032786306</v>
      </c>
      <c r="DG46" s="13">
        <f t="shared" si="123"/>
        <v>4.2451368732064481</v>
      </c>
      <c r="DH46" s="13">
        <f t="shared" si="124"/>
        <v>5.168203445991236</v>
      </c>
      <c r="DI46" s="13">
        <f t="shared" si="19"/>
        <v>6.5872974422832238</v>
      </c>
      <c r="DJ46" s="13">
        <f t="shared" si="20"/>
        <v>8.4104691074376632</v>
      </c>
      <c r="DK46" s="13">
        <f t="shared" si="21"/>
        <v>10.606212564191743</v>
      </c>
      <c r="DL46" s="13">
        <f t="shared" si="22"/>
        <v>13.161367442184122</v>
      </c>
      <c r="DM46" s="95">
        <f t="shared" si="23"/>
        <v>8.0296644179429428</v>
      </c>
      <c r="DN46" s="95">
        <f t="shared" si="24"/>
        <v>4.1907362032786306</v>
      </c>
      <c r="DO46" s="95">
        <f t="shared" si="25"/>
        <v>4.2451368732064481</v>
      </c>
      <c r="DP46" s="95">
        <f t="shared" si="26"/>
        <v>5.168203445991236</v>
      </c>
      <c r="DQ46" s="95">
        <f t="shared" si="27"/>
        <v>6.5872974422832238</v>
      </c>
      <c r="DR46" s="95">
        <f t="shared" si="28"/>
        <v>8.4104691074376632</v>
      </c>
      <c r="DS46" s="95">
        <f t="shared" si="29"/>
        <v>10.606212564191743</v>
      </c>
      <c r="DT46" s="95">
        <f t="shared" si="30"/>
        <v>13.161367442184122</v>
      </c>
      <c r="DU46" s="95">
        <f t="shared" si="31"/>
        <v>2.7397973421392932</v>
      </c>
      <c r="DV46" s="95">
        <f t="shared" si="32"/>
        <v>1.405658458625219</v>
      </c>
      <c r="DW46" s="95">
        <f t="shared" si="33"/>
        <v>1.4245642690445635</v>
      </c>
      <c r="DX46" s="95">
        <f t="shared" si="34"/>
        <v>1.7453566720178881</v>
      </c>
      <c r="DY46" s="95">
        <f t="shared" si="35"/>
        <v>2.2385329894552459</v>
      </c>
      <c r="DZ46" s="95">
        <f t="shared" si="36"/>
        <v>2.8721380150747038</v>
      </c>
      <c r="EA46" s="95">
        <f t="shared" si="37"/>
        <v>3.635222542856992</v>
      </c>
      <c r="EB46" s="95">
        <f t="shared" si="38"/>
        <v>4.5232129624508053</v>
      </c>
      <c r="EC46" s="95">
        <f t="shared" si="39"/>
        <v>2.7397973421392932</v>
      </c>
      <c r="ED46" s="95">
        <f t="shared" si="40"/>
        <v>1.405658458625219</v>
      </c>
      <c r="EE46" s="95">
        <f t="shared" si="41"/>
        <v>1.4245642690445635</v>
      </c>
      <c r="EF46" s="95">
        <f t="shared" si="42"/>
        <v>1.7453566720178881</v>
      </c>
      <c r="EG46" s="95">
        <f t="shared" si="43"/>
        <v>2.2385329894552459</v>
      </c>
      <c r="EH46" s="95">
        <f t="shared" si="44"/>
        <v>2.8721380150747038</v>
      </c>
      <c r="EI46" s="95">
        <f t="shared" si="45"/>
        <v>3.635222542856992</v>
      </c>
      <c r="EJ46" s="95">
        <f t="shared" si="46"/>
        <v>4.5232129624508053</v>
      </c>
      <c r="EK46" s="95">
        <f t="shared" si="47"/>
        <v>2.7397973421392932</v>
      </c>
      <c r="EL46" s="95">
        <f t="shared" si="48"/>
        <v>1.405658458625219</v>
      </c>
      <c r="EM46" s="95">
        <f t="shared" si="49"/>
        <v>1.4245642690445635</v>
      </c>
      <c r="EN46" s="95">
        <f t="shared" si="50"/>
        <v>1.7453566720178881</v>
      </c>
      <c r="EO46" s="95">
        <f t="shared" si="51"/>
        <v>2.2385329894552459</v>
      </c>
      <c r="EP46" s="95">
        <f t="shared" si="52"/>
        <v>2.8721380150747038</v>
      </c>
      <c r="EQ46" s="95">
        <f t="shared" si="53"/>
        <v>3.635222542856992</v>
      </c>
      <c r="ER46" s="95">
        <f t="shared" si="54"/>
        <v>4.5232129624508053</v>
      </c>
      <c r="ES46" s="95">
        <f t="shared" si="55"/>
        <v>1</v>
      </c>
      <c r="ET46" s="95">
        <f t="shared" si="56"/>
        <v>1</v>
      </c>
      <c r="EU46" s="95">
        <f t="shared" si="57"/>
        <v>1</v>
      </c>
      <c r="EV46" s="95">
        <f t="shared" si="58"/>
        <v>1</v>
      </c>
      <c r="EW46" s="95">
        <f t="shared" si="59"/>
        <v>1</v>
      </c>
      <c r="EX46" s="95">
        <f t="shared" si="60"/>
        <v>1</v>
      </c>
      <c r="EY46" s="95">
        <f t="shared" si="61"/>
        <v>1</v>
      </c>
      <c r="EZ46" s="95">
        <f t="shared" si="62"/>
        <v>1</v>
      </c>
      <c r="FA46" s="95">
        <f t="shared" si="63"/>
        <v>1</v>
      </c>
      <c r="FB46" s="95">
        <f t="shared" si="64"/>
        <v>1</v>
      </c>
      <c r="FC46" s="95">
        <f t="shared" si="65"/>
        <v>1</v>
      </c>
      <c r="FD46" s="95">
        <f t="shared" si="66"/>
        <v>1</v>
      </c>
      <c r="FE46" s="95">
        <f t="shared" si="67"/>
        <v>1</v>
      </c>
      <c r="FF46" s="95">
        <f t="shared" si="68"/>
        <v>1</v>
      </c>
      <c r="FG46" s="95">
        <f t="shared" si="69"/>
        <v>1</v>
      </c>
      <c r="FH46" s="95">
        <f t="shared" si="70"/>
        <v>1</v>
      </c>
      <c r="FI46" s="95">
        <f t="shared" si="71"/>
        <v>1</v>
      </c>
      <c r="FJ46" s="95">
        <f t="shared" si="72"/>
        <v>1</v>
      </c>
      <c r="FK46" s="95">
        <f t="shared" si="73"/>
        <v>1</v>
      </c>
      <c r="FL46" s="95">
        <f t="shared" si="74"/>
        <v>1</v>
      </c>
      <c r="FM46" s="95">
        <f t="shared" si="75"/>
        <v>1</v>
      </c>
      <c r="FN46" s="95">
        <f t="shared" si="76"/>
        <v>1</v>
      </c>
      <c r="FO46" s="95">
        <f t="shared" si="77"/>
        <v>1</v>
      </c>
      <c r="FP46" s="95">
        <f t="shared" si="78"/>
        <v>1</v>
      </c>
      <c r="FQ46" s="115">
        <f t="shared" si="79"/>
        <v>8.0287203611937272</v>
      </c>
      <c r="FR46" s="115">
        <f t="shared" si="80"/>
        <v>4.1900223107427612</v>
      </c>
      <c r="FS46" s="115">
        <f t="shared" si="81"/>
        <v>4.2440452932531691</v>
      </c>
      <c r="FT46" s="115">
        <f t="shared" si="82"/>
        <v>5.1662506389681315</v>
      </c>
      <c r="FU46" s="115">
        <f t="shared" si="83"/>
        <v>6.5837891112685307</v>
      </c>
      <c r="FV46" s="115">
        <f t="shared" si="84"/>
        <v>8.4044016119248024</v>
      </c>
      <c r="FW46" s="115">
        <f t="shared" si="85"/>
        <v>10.596196449712696</v>
      </c>
      <c r="FX46" s="115">
        <f t="shared" si="86"/>
        <v>13.145555365746141</v>
      </c>
      <c r="FZ46" s="90">
        <f t="shared" si="125"/>
        <v>4.1900223107427612</v>
      </c>
      <c r="GB46" s="20">
        <v>4.1900223107427612</v>
      </c>
      <c r="GC46" s="20">
        <v>3.7597004275897219</v>
      </c>
      <c r="GD46" s="20">
        <v>3.3732025238173544</v>
      </c>
      <c r="GE46" s="20">
        <v>2.8003180331123141</v>
      </c>
      <c r="GF46" s="20">
        <v>2.0534225487754649</v>
      </c>
      <c r="GG46" s="20">
        <v>1.2483613830978013</v>
      </c>
      <c r="GH46" s="20">
        <v>1.0380779792964141</v>
      </c>
      <c r="GI46" s="31"/>
      <c r="GJ46" s="31"/>
      <c r="GK46" s="31"/>
      <c r="IC46" s="28"/>
      <c r="ID46" s="11"/>
      <c r="IE46" s="13"/>
      <c r="IF46" s="11"/>
      <c r="IG46" s="13"/>
      <c r="IH46" s="13"/>
      <c r="II46" s="13"/>
      <c r="IJ46" s="28"/>
      <c r="IK46" s="11"/>
      <c r="IL46" s="13"/>
      <c r="IM46" s="22"/>
      <c r="IN46" s="23"/>
      <c r="IO46" s="11"/>
      <c r="IP46" s="23"/>
      <c r="IQ46" s="28"/>
      <c r="IR46" s="20"/>
      <c r="IS46" s="13"/>
      <c r="IT46" s="23"/>
      <c r="IU46" s="23"/>
      <c r="IV46" s="23"/>
      <c r="IW46" s="23"/>
      <c r="IX46" s="28"/>
      <c r="IY46" s="13"/>
      <c r="IZ46" s="25"/>
      <c r="JA46" s="25"/>
      <c r="JB46" s="25"/>
      <c r="JC46" s="25"/>
      <c r="JD46" s="25"/>
      <c r="JE46" s="25"/>
      <c r="JF46" s="25"/>
    </row>
    <row r="47" spans="1:266" x14ac:dyDescent="0.3">
      <c r="I47" s="4"/>
      <c r="J47" s="4"/>
      <c r="K47" s="5"/>
      <c r="U47" s="4"/>
      <c r="V47" s="33"/>
      <c r="X47" s="118">
        <f t="shared" si="126"/>
        <v>25.785341502012496</v>
      </c>
      <c r="Y47" s="118">
        <v>10</v>
      </c>
      <c r="Z47" s="40">
        <v>1.7999999999999999E-2</v>
      </c>
      <c r="AA47" s="40">
        <v>10000000</v>
      </c>
      <c r="AB47" s="40">
        <v>10000000</v>
      </c>
      <c r="AC47" s="98">
        <v>3900000</v>
      </c>
      <c r="AD47" s="42">
        <v>0.33</v>
      </c>
      <c r="AE47" s="42">
        <v>0.33</v>
      </c>
      <c r="AF47" s="41">
        <v>1.7999999999999999E-2</v>
      </c>
      <c r="AG47" s="40">
        <v>10000000</v>
      </c>
      <c r="AH47" s="40">
        <v>10000000</v>
      </c>
      <c r="AI47" s="98">
        <v>3900000</v>
      </c>
      <c r="AJ47" s="42">
        <v>0.33</v>
      </c>
      <c r="AK47" s="42">
        <v>0.33</v>
      </c>
      <c r="AL47" s="42">
        <f>AL11</f>
        <v>1E-4</v>
      </c>
      <c r="AM47" s="40">
        <v>6000</v>
      </c>
      <c r="AN47" s="40">
        <f>AN11</f>
        <v>10000</v>
      </c>
      <c r="AO47" s="40">
        <f>AO11</f>
        <v>10000</v>
      </c>
      <c r="AP47" s="42">
        <v>0.03</v>
      </c>
      <c r="AQ47" s="42">
        <v>0.03</v>
      </c>
      <c r="AR47" s="4">
        <f t="shared" si="87"/>
        <v>1.8099999999999998E-2</v>
      </c>
      <c r="AS47" s="11">
        <f t="shared" si="88"/>
        <v>2.5785341502012495</v>
      </c>
      <c r="AT47" s="15">
        <f t="shared" si="89"/>
        <v>33.088205588598356</v>
      </c>
      <c r="AU47" s="19">
        <f t="shared" si="90"/>
        <v>9.9681786118061078E-5</v>
      </c>
      <c r="AV47" s="13">
        <f t="shared" si="91"/>
        <v>0.5</v>
      </c>
      <c r="AW47" s="11">
        <f t="shared" si="92"/>
        <v>1</v>
      </c>
      <c r="AX47" s="11">
        <f t="shared" si="93"/>
        <v>0.8911</v>
      </c>
      <c r="AY47" s="11">
        <f t="shared" si="94"/>
        <v>201997.53114128605</v>
      </c>
      <c r="AZ47" s="11">
        <f t="shared" si="95"/>
        <v>1</v>
      </c>
      <c r="BA47" s="11">
        <f t="shared" si="96"/>
        <v>0.34752899999999998</v>
      </c>
      <c r="BB47" s="11">
        <f t="shared" si="97"/>
        <v>1.025058</v>
      </c>
      <c r="BC47" s="11">
        <f t="shared" si="98"/>
        <v>0.99909999999999999</v>
      </c>
      <c r="BD47" s="11">
        <f t="shared" si="99"/>
        <v>0.8911</v>
      </c>
      <c r="BE47" s="11">
        <f t="shared" si="100"/>
        <v>201997.53114128605</v>
      </c>
      <c r="BF47" s="11">
        <f t="shared" si="101"/>
        <v>1</v>
      </c>
      <c r="BG47" s="11">
        <f t="shared" si="102"/>
        <v>0.34752899999999998</v>
      </c>
      <c r="BH47" s="11">
        <f t="shared" si="103"/>
        <v>1.025058</v>
      </c>
      <c r="BI47" s="121">
        <f t="shared" si="104"/>
        <v>6.6488383637540798</v>
      </c>
      <c r="BJ47" s="121">
        <f t="shared" si="104"/>
        <v>1.6622095909385199</v>
      </c>
      <c r="BK47" s="121">
        <f t="shared" si="104"/>
        <v>0.73875981819489778</v>
      </c>
      <c r="BL47" s="121">
        <f t="shared" si="104"/>
        <v>0.41555239773462999</v>
      </c>
      <c r="BM47" s="121">
        <f t="shared" si="104"/>
        <v>0.26595353455016318</v>
      </c>
      <c r="BN47" s="121">
        <f t="shared" si="104"/>
        <v>0.18468995454872444</v>
      </c>
      <c r="BO47" s="121">
        <f t="shared" si="104"/>
        <v>0.13569057885212407</v>
      </c>
      <c r="BP47" s="121">
        <f t="shared" si="104"/>
        <v>0.1038880994336575</v>
      </c>
      <c r="BQ47" s="121">
        <v>1</v>
      </c>
      <c r="BR47" s="121">
        <v>1</v>
      </c>
      <c r="BS47" s="121">
        <v>1</v>
      </c>
      <c r="BT47" s="121">
        <v>1</v>
      </c>
      <c r="BU47" s="121">
        <v>1</v>
      </c>
      <c r="BV47" s="121">
        <v>1</v>
      </c>
      <c r="BW47" s="121">
        <v>1</v>
      </c>
      <c r="BX47" s="121">
        <v>1</v>
      </c>
      <c r="BY47" s="121">
        <f t="shared" si="105"/>
        <v>0.15040221243028956</v>
      </c>
      <c r="BZ47" s="121">
        <f t="shared" si="106"/>
        <v>0.60160884972115825</v>
      </c>
      <c r="CA47" s="121">
        <f t="shared" si="107"/>
        <v>1.353619911872606</v>
      </c>
      <c r="CB47" s="121">
        <f t="shared" si="108"/>
        <v>2.406435398884633</v>
      </c>
      <c r="CC47" s="121">
        <f t="shared" si="109"/>
        <v>3.760055310757239</v>
      </c>
      <c r="CD47" s="121">
        <f t="shared" si="110"/>
        <v>5.414479647490424</v>
      </c>
      <c r="CE47" s="121">
        <f t="shared" si="111"/>
        <v>7.369708409084188</v>
      </c>
      <c r="CF47" s="121">
        <f t="shared" si="112"/>
        <v>9.6257415955385319</v>
      </c>
      <c r="CG47" s="121">
        <f t="shared" si="113"/>
        <v>6.6488383637540798</v>
      </c>
      <c r="CH47" s="121">
        <f t="shared" si="114"/>
        <v>1.6622095909385199</v>
      </c>
      <c r="CI47" s="121">
        <f t="shared" si="115"/>
        <v>0.73875981819489778</v>
      </c>
      <c r="CJ47" s="121">
        <f t="shared" si="116"/>
        <v>0.41555239773462999</v>
      </c>
      <c r="CK47" s="121">
        <f t="shared" si="117"/>
        <v>0.26595353455016318</v>
      </c>
      <c r="CL47" s="121">
        <f t="shared" si="118"/>
        <v>0.18468995454872444</v>
      </c>
      <c r="CM47" s="121">
        <f t="shared" si="119"/>
        <v>0.13569057885212407</v>
      </c>
      <c r="CN47" s="121">
        <f t="shared" si="120"/>
        <v>0.1038880994336575</v>
      </c>
      <c r="CO47" s="95">
        <f t="shared" si="3"/>
        <v>1.5502003429139757</v>
      </c>
      <c r="CP47" s="95">
        <f t="shared" si="4"/>
        <v>2.1582143716559026</v>
      </c>
      <c r="CQ47" s="95">
        <f t="shared" si="5"/>
        <v>3.1715710862257809</v>
      </c>
      <c r="CR47" s="95">
        <f t="shared" si="6"/>
        <v>4.590270486623611</v>
      </c>
      <c r="CS47" s="95">
        <f t="shared" si="7"/>
        <v>6.4143125728493917</v>
      </c>
      <c r="CT47" s="95">
        <f t="shared" si="8"/>
        <v>8.6436973449031242</v>
      </c>
      <c r="CU47" s="95">
        <f t="shared" si="9"/>
        <v>11.278424802784807</v>
      </c>
      <c r="CV47" s="95">
        <f t="shared" si="10"/>
        <v>14.318494946494443</v>
      </c>
      <c r="CW47" s="95">
        <f t="shared" si="11"/>
        <v>1.5502003429139757</v>
      </c>
      <c r="CX47" s="95">
        <f t="shared" si="12"/>
        <v>2.1582143716559026</v>
      </c>
      <c r="CY47" s="95">
        <f t="shared" si="13"/>
        <v>3.1715710862257809</v>
      </c>
      <c r="CZ47" s="95">
        <f t="shared" si="14"/>
        <v>4.590270486623611</v>
      </c>
      <c r="DA47" s="95">
        <f t="shared" si="15"/>
        <v>6.4143125728493917</v>
      </c>
      <c r="DB47" s="95">
        <f t="shared" si="16"/>
        <v>8.6436973449031242</v>
      </c>
      <c r="DC47" s="95">
        <f t="shared" si="17"/>
        <v>11.278424802784807</v>
      </c>
      <c r="DD47" s="95">
        <f t="shared" si="18"/>
        <v>14.318494946494443</v>
      </c>
      <c r="DE47" s="13">
        <f t="shared" si="121"/>
        <v>8.8493565761843698</v>
      </c>
      <c r="DF47" s="13">
        <f t="shared" si="122"/>
        <v>4.3139344406596782</v>
      </c>
      <c r="DG47" s="13">
        <f t="shared" si="123"/>
        <v>4.1424957300675036</v>
      </c>
      <c r="DH47" s="13">
        <f t="shared" si="124"/>
        <v>4.8721037966192631</v>
      </c>
      <c r="DI47" s="13">
        <f t="shared" si="19"/>
        <v>6.0761248453074028</v>
      </c>
      <c r="DJ47" s="13">
        <f t="shared" si="20"/>
        <v>7.6492856020391482</v>
      </c>
      <c r="DK47" s="13">
        <f t="shared" si="21"/>
        <v>9.5555149879363128</v>
      </c>
      <c r="DL47" s="13">
        <f t="shared" si="22"/>
        <v>11.779745694972188</v>
      </c>
      <c r="DM47" s="95">
        <f t="shared" si="23"/>
        <v>8.8493565761843698</v>
      </c>
      <c r="DN47" s="95">
        <f t="shared" si="24"/>
        <v>4.3139344406596782</v>
      </c>
      <c r="DO47" s="95">
        <f t="shared" si="25"/>
        <v>4.1424957300675036</v>
      </c>
      <c r="DP47" s="95">
        <f t="shared" si="26"/>
        <v>4.8721037966192631</v>
      </c>
      <c r="DQ47" s="95">
        <f t="shared" si="27"/>
        <v>6.0761248453074028</v>
      </c>
      <c r="DR47" s="95">
        <f t="shared" si="28"/>
        <v>7.6492856020391482</v>
      </c>
      <c r="DS47" s="95">
        <f t="shared" si="29"/>
        <v>9.5555149879363128</v>
      </c>
      <c r="DT47" s="95">
        <f t="shared" si="30"/>
        <v>11.779745694972188</v>
      </c>
      <c r="DU47" s="95">
        <f t="shared" si="31"/>
        <v>3.0246641382007775</v>
      </c>
      <c r="DV47" s="95">
        <f t="shared" si="32"/>
        <v>1.4484734188640171</v>
      </c>
      <c r="DW47" s="95">
        <f t="shared" si="33"/>
        <v>1.3888934952106293</v>
      </c>
      <c r="DX47" s="95">
        <f t="shared" si="34"/>
        <v>1.6424534569712956</v>
      </c>
      <c r="DY47" s="95">
        <f t="shared" si="35"/>
        <v>2.0608856880008362</v>
      </c>
      <c r="DZ47" s="95">
        <f t="shared" si="36"/>
        <v>2.6076046726270627</v>
      </c>
      <c r="EA47" s="95">
        <f t="shared" si="37"/>
        <v>3.2700746648785182</v>
      </c>
      <c r="EB47" s="95">
        <f t="shared" si="38"/>
        <v>4.0430593382639888</v>
      </c>
      <c r="EC47" s="95">
        <f t="shared" si="39"/>
        <v>3.0246641382007775</v>
      </c>
      <c r="ED47" s="95">
        <f t="shared" si="40"/>
        <v>1.4484734188640171</v>
      </c>
      <c r="EE47" s="95">
        <f t="shared" si="41"/>
        <v>1.3888934952106293</v>
      </c>
      <c r="EF47" s="95">
        <f t="shared" si="42"/>
        <v>1.6424534569712956</v>
      </c>
      <c r="EG47" s="95">
        <f t="shared" si="43"/>
        <v>2.0608856880008362</v>
      </c>
      <c r="EH47" s="95">
        <f t="shared" si="44"/>
        <v>2.6076046726270627</v>
      </c>
      <c r="EI47" s="95">
        <f t="shared" si="45"/>
        <v>3.2700746648785182</v>
      </c>
      <c r="EJ47" s="95">
        <f t="shared" si="46"/>
        <v>4.0430593382639888</v>
      </c>
      <c r="EK47" s="95">
        <f t="shared" si="47"/>
        <v>3.0246641382007775</v>
      </c>
      <c r="EL47" s="95">
        <f t="shared" si="48"/>
        <v>1.4484734188640171</v>
      </c>
      <c r="EM47" s="95">
        <f t="shared" si="49"/>
        <v>1.3888934952106293</v>
      </c>
      <c r="EN47" s="95">
        <f t="shared" si="50"/>
        <v>1.6424534569712956</v>
      </c>
      <c r="EO47" s="95">
        <f t="shared" si="51"/>
        <v>2.0608856880008362</v>
      </c>
      <c r="EP47" s="95">
        <f t="shared" si="52"/>
        <v>2.6076046726270627</v>
      </c>
      <c r="EQ47" s="95">
        <f t="shared" si="53"/>
        <v>3.2700746648785182</v>
      </c>
      <c r="ER47" s="95">
        <f t="shared" si="54"/>
        <v>4.0430593382639888</v>
      </c>
      <c r="ES47" s="95">
        <f t="shared" si="55"/>
        <v>1</v>
      </c>
      <c r="ET47" s="95">
        <f t="shared" si="56"/>
        <v>1</v>
      </c>
      <c r="EU47" s="95">
        <f t="shared" si="57"/>
        <v>1</v>
      </c>
      <c r="EV47" s="95">
        <f t="shared" si="58"/>
        <v>1</v>
      </c>
      <c r="EW47" s="95">
        <f t="shared" si="59"/>
        <v>1</v>
      </c>
      <c r="EX47" s="95">
        <f t="shared" si="60"/>
        <v>1</v>
      </c>
      <c r="EY47" s="95">
        <f t="shared" si="61"/>
        <v>1</v>
      </c>
      <c r="EZ47" s="95">
        <f t="shared" si="62"/>
        <v>1</v>
      </c>
      <c r="FA47" s="95">
        <f t="shared" si="63"/>
        <v>1</v>
      </c>
      <c r="FB47" s="95">
        <f t="shared" si="64"/>
        <v>1</v>
      </c>
      <c r="FC47" s="95">
        <f t="shared" si="65"/>
        <v>1</v>
      </c>
      <c r="FD47" s="95">
        <f t="shared" si="66"/>
        <v>1</v>
      </c>
      <c r="FE47" s="95">
        <f t="shared" si="67"/>
        <v>1</v>
      </c>
      <c r="FF47" s="95">
        <f t="shared" si="68"/>
        <v>1</v>
      </c>
      <c r="FG47" s="95">
        <f t="shared" si="69"/>
        <v>1</v>
      </c>
      <c r="FH47" s="95">
        <f t="shared" si="70"/>
        <v>1</v>
      </c>
      <c r="FI47" s="95">
        <f t="shared" si="71"/>
        <v>1</v>
      </c>
      <c r="FJ47" s="95">
        <f t="shared" si="72"/>
        <v>1</v>
      </c>
      <c r="FK47" s="95">
        <f t="shared" si="73"/>
        <v>1</v>
      </c>
      <c r="FL47" s="95">
        <f t="shared" si="74"/>
        <v>1</v>
      </c>
      <c r="FM47" s="95">
        <f t="shared" si="75"/>
        <v>1</v>
      </c>
      <c r="FN47" s="95">
        <f t="shared" si="76"/>
        <v>1</v>
      </c>
      <c r="FO47" s="95">
        <f t="shared" si="77"/>
        <v>1</v>
      </c>
      <c r="FP47" s="95">
        <f t="shared" si="78"/>
        <v>1</v>
      </c>
      <c r="FQ47" s="115">
        <f t="shared" si="79"/>
        <v>8.8483360824479167</v>
      </c>
      <c r="FR47" s="115">
        <f t="shared" si="80"/>
        <v>4.3132377269299234</v>
      </c>
      <c r="FS47" s="115">
        <f t="shared" si="81"/>
        <v>4.141512174965432</v>
      </c>
      <c r="FT47" s="115">
        <f t="shared" si="82"/>
        <v>4.8704327699233749</v>
      </c>
      <c r="FU47" s="115">
        <f t="shared" si="83"/>
        <v>6.0732190926425389</v>
      </c>
      <c r="FV47" s="115">
        <f t="shared" si="84"/>
        <v>7.644365317878326</v>
      </c>
      <c r="FW47" s="115">
        <f t="shared" si="85"/>
        <v>9.5475071308355268</v>
      </c>
      <c r="FX47" s="115">
        <f t="shared" si="86"/>
        <v>11.767228240045457</v>
      </c>
      <c r="FZ47" s="90">
        <f t="shared" si="125"/>
        <v>4.141512174965432</v>
      </c>
      <c r="GB47" s="20">
        <v>4.141512174965432</v>
      </c>
      <c r="GC47" s="20">
        <v>3.7012397244064785</v>
      </c>
      <c r="GD47" s="20">
        <v>3.3442977207240987</v>
      </c>
      <c r="GE47" s="20">
        <v>2.8058111905538543</v>
      </c>
      <c r="GF47" s="20">
        <v>2.0498280175522123</v>
      </c>
      <c r="GG47" s="20">
        <v>1.2553995412340364</v>
      </c>
      <c r="GH47" s="20">
        <v>1.0476541591188195</v>
      </c>
      <c r="GI47" s="31"/>
      <c r="GJ47" s="31"/>
      <c r="GK47" s="31"/>
      <c r="IC47" s="28"/>
      <c r="ID47" s="13"/>
      <c r="IE47" s="13"/>
      <c r="IF47" s="13"/>
      <c r="IG47" s="13"/>
      <c r="IH47" s="13"/>
      <c r="II47" s="13"/>
      <c r="IJ47" s="28"/>
      <c r="IK47" s="20"/>
      <c r="IL47" s="13"/>
      <c r="IM47" s="11"/>
      <c r="IN47" s="23"/>
      <c r="IO47" s="13"/>
      <c r="IP47" s="23"/>
      <c r="IQ47" s="28"/>
      <c r="IR47" s="20"/>
      <c r="IS47" s="13"/>
      <c r="IT47" s="20"/>
      <c r="IU47" s="23"/>
      <c r="IV47" s="20"/>
      <c r="IW47" s="23"/>
      <c r="IY47" s="13"/>
      <c r="IZ47" s="25"/>
      <c r="JA47" s="25"/>
      <c r="JB47" s="25"/>
      <c r="JC47" s="25"/>
      <c r="JD47" s="25"/>
      <c r="JE47" s="25"/>
      <c r="JF47" s="25"/>
    </row>
    <row r="48" spans="1:266" x14ac:dyDescent="0.3">
      <c r="A48" s="5"/>
      <c r="G48" s="4"/>
      <c r="H48" s="4"/>
      <c r="J48" s="5"/>
      <c r="K48" s="5"/>
      <c r="U48" s="4"/>
      <c r="V48" s="4"/>
      <c r="X48" s="118">
        <f t="shared" si="126"/>
        <v>27.590315407153373</v>
      </c>
      <c r="Y48" s="118">
        <v>10</v>
      </c>
      <c r="Z48" s="40">
        <v>1.7999999999999999E-2</v>
      </c>
      <c r="AA48" s="40">
        <v>10000000</v>
      </c>
      <c r="AB48" s="40">
        <v>10000000</v>
      </c>
      <c r="AC48" s="98">
        <v>3900000</v>
      </c>
      <c r="AD48" s="42">
        <v>0.33</v>
      </c>
      <c r="AE48" s="42">
        <v>0.33</v>
      </c>
      <c r="AF48" s="41">
        <v>1.7999999999999999E-2</v>
      </c>
      <c r="AG48" s="40">
        <v>10000000</v>
      </c>
      <c r="AH48" s="40">
        <v>10000000</v>
      </c>
      <c r="AI48" s="98">
        <v>3900000</v>
      </c>
      <c r="AJ48" s="42">
        <v>0.33</v>
      </c>
      <c r="AK48" s="42">
        <v>0.33</v>
      </c>
      <c r="AL48" s="42">
        <f>AL11</f>
        <v>1E-4</v>
      </c>
      <c r="AM48" s="40">
        <v>6000</v>
      </c>
      <c r="AN48" s="40">
        <f>AN11</f>
        <v>10000</v>
      </c>
      <c r="AO48" s="40">
        <f>AO11</f>
        <v>10000</v>
      </c>
      <c r="AP48" s="42">
        <v>0.03</v>
      </c>
      <c r="AQ48" s="42">
        <v>0.03</v>
      </c>
      <c r="AR48" s="4">
        <f t="shared" si="87"/>
        <v>1.8099999999999998E-2</v>
      </c>
      <c r="AS48" s="11">
        <f t="shared" si="88"/>
        <v>2.7590315407153372</v>
      </c>
      <c r="AT48" s="15">
        <f t="shared" si="89"/>
        <v>33.088205588598356</v>
      </c>
      <c r="AU48" s="19">
        <f t="shared" si="90"/>
        <v>9.9681786118061078E-5</v>
      </c>
      <c r="AV48" s="13">
        <f t="shared" si="91"/>
        <v>0.5</v>
      </c>
      <c r="AW48" s="11">
        <f t="shared" si="92"/>
        <v>1</v>
      </c>
      <c r="AX48" s="11">
        <f t="shared" si="93"/>
        <v>0.8911</v>
      </c>
      <c r="AY48" s="11">
        <f t="shared" si="94"/>
        <v>201997.53114128605</v>
      </c>
      <c r="AZ48" s="11">
        <f t="shared" si="95"/>
        <v>1</v>
      </c>
      <c r="BA48" s="11">
        <f t="shared" si="96"/>
        <v>0.34752899999999998</v>
      </c>
      <c r="BB48" s="11">
        <f t="shared" si="97"/>
        <v>1.025058</v>
      </c>
      <c r="BC48" s="11">
        <f t="shared" si="98"/>
        <v>0.99909999999999999</v>
      </c>
      <c r="BD48" s="11">
        <f t="shared" si="99"/>
        <v>0.8911</v>
      </c>
      <c r="BE48" s="11">
        <f t="shared" si="100"/>
        <v>201997.53114128605</v>
      </c>
      <c r="BF48" s="11">
        <f t="shared" si="101"/>
        <v>1</v>
      </c>
      <c r="BG48" s="11">
        <f t="shared" si="102"/>
        <v>0.34752899999999998</v>
      </c>
      <c r="BH48" s="11">
        <f t="shared" si="103"/>
        <v>1.025058</v>
      </c>
      <c r="BI48" s="121">
        <f t="shared" si="104"/>
        <v>7.6122550426620474</v>
      </c>
      <c r="BJ48" s="121">
        <f t="shared" si="104"/>
        <v>1.9030637606655119</v>
      </c>
      <c r="BK48" s="121">
        <f t="shared" si="104"/>
        <v>0.84580611585133869</v>
      </c>
      <c r="BL48" s="121">
        <f t="shared" si="104"/>
        <v>0.47576594016637797</v>
      </c>
      <c r="BM48" s="121">
        <f t="shared" si="104"/>
        <v>0.30449020170648189</v>
      </c>
      <c r="BN48" s="121">
        <f t="shared" si="104"/>
        <v>0.21145152896283467</v>
      </c>
      <c r="BO48" s="121">
        <f t="shared" si="104"/>
        <v>0.1553521437277969</v>
      </c>
      <c r="BP48" s="121">
        <f t="shared" si="104"/>
        <v>0.11894148504159449</v>
      </c>
      <c r="BQ48" s="121">
        <v>1</v>
      </c>
      <c r="BR48" s="121">
        <v>1</v>
      </c>
      <c r="BS48" s="121">
        <v>1</v>
      </c>
      <c r="BT48" s="121">
        <v>1</v>
      </c>
      <c r="BU48" s="121">
        <v>1</v>
      </c>
      <c r="BV48" s="121">
        <v>1</v>
      </c>
      <c r="BW48" s="121">
        <v>1</v>
      </c>
      <c r="BX48" s="121">
        <v>1</v>
      </c>
      <c r="BY48" s="121">
        <f t="shared" si="105"/>
        <v>0.13136711715458951</v>
      </c>
      <c r="BZ48" s="121">
        <f t="shared" si="106"/>
        <v>0.52546846861835805</v>
      </c>
      <c r="CA48" s="121">
        <f t="shared" si="107"/>
        <v>1.1823040543913055</v>
      </c>
      <c r="CB48" s="121">
        <f t="shared" si="108"/>
        <v>2.1018738744734322</v>
      </c>
      <c r="CC48" s="121">
        <f t="shared" si="109"/>
        <v>3.2841779288647377</v>
      </c>
      <c r="CD48" s="121">
        <f t="shared" si="110"/>
        <v>4.7292162175652219</v>
      </c>
      <c r="CE48" s="121">
        <f t="shared" si="111"/>
        <v>6.4369887405748862</v>
      </c>
      <c r="CF48" s="121">
        <f t="shared" si="112"/>
        <v>8.4074954978937289</v>
      </c>
      <c r="CG48" s="121">
        <f t="shared" si="113"/>
        <v>7.6122550426620474</v>
      </c>
      <c r="CH48" s="121">
        <f t="shared" si="114"/>
        <v>1.9030637606655119</v>
      </c>
      <c r="CI48" s="121">
        <f t="shared" si="115"/>
        <v>0.84580611585133869</v>
      </c>
      <c r="CJ48" s="121">
        <f t="shared" si="116"/>
        <v>0.47576594016637797</v>
      </c>
      <c r="CK48" s="121">
        <f t="shared" si="117"/>
        <v>0.30449020170648189</v>
      </c>
      <c r="CL48" s="121">
        <f t="shared" si="118"/>
        <v>0.21145152896283467</v>
      </c>
      <c r="CM48" s="121">
        <f t="shared" si="119"/>
        <v>0.1553521437277969</v>
      </c>
      <c r="CN48" s="121">
        <f t="shared" si="120"/>
        <v>0.11894148504159449</v>
      </c>
      <c r="CO48" s="95">
        <f t="shared" si="3"/>
        <v>1.524550000012207</v>
      </c>
      <c r="CP48" s="95">
        <f t="shared" si="4"/>
        <v>2.0556130000488273</v>
      </c>
      <c r="CQ48" s="95">
        <f t="shared" si="5"/>
        <v>2.9407180001098614</v>
      </c>
      <c r="CR48" s="95">
        <f t="shared" si="6"/>
        <v>4.1798650001953099</v>
      </c>
      <c r="CS48" s="95">
        <f t="shared" si="7"/>
        <v>5.7730540003051711</v>
      </c>
      <c r="CT48" s="95">
        <f t="shared" si="8"/>
        <v>7.7202850004394463</v>
      </c>
      <c r="CU48" s="95">
        <f t="shared" si="9"/>
        <v>10.021558000598136</v>
      </c>
      <c r="CV48" s="95">
        <f t="shared" si="10"/>
        <v>12.676873000781239</v>
      </c>
      <c r="CW48" s="95">
        <f t="shared" si="11"/>
        <v>1.524550000012207</v>
      </c>
      <c r="CX48" s="95">
        <f t="shared" si="12"/>
        <v>2.0556130000488273</v>
      </c>
      <c r="CY48" s="95">
        <f t="shared" si="13"/>
        <v>2.9407180001098614</v>
      </c>
      <c r="CZ48" s="95">
        <f t="shared" si="14"/>
        <v>4.1798650001953099</v>
      </c>
      <c r="DA48" s="95">
        <f t="shared" si="15"/>
        <v>5.7730540003051711</v>
      </c>
      <c r="DB48" s="95">
        <f t="shared" si="16"/>
        <v>7.7202850004394463</v>
      </c>
      <c r="DC48" s="95">
        <f t="shared" si="17"/>
        <v>10.021558000598136</v>
      </c>
      <c r="DD48" s="95">
        <f t="shared" si="18"/>
        <v>12.676873000781239</v>
      </c>
      <c r="DE48" s="13">
        <f t="shared" si="121"/>
        <v>9.7937381598166375</v>
      </c>
      <c r="DF48" s="13">
        <f t="shared" si="122"/>
        <v>4.4786482292838699</v>
      </c>
      <c r="DG48" s="13">
        <f t="shared" si="123"/>
        <v>4.0782261702426439</v>
      </c>
      <c r="DH48" s="13">
        <f t="shared" si="124"/>
        <v>4.6277558146398103</v>
      </c>
      <c r="DI48" s="13">
        <f t="shared" si="19"/>
        <v>5.6387841305712199</v>
      </c>
      <c r="DJ48" s="13">
        <f t="shared" si="20"/>
        <v>6.9907837465280567</v>
      </c>
      <c r="DK48" s="13">
        <f t="shared" si="21"/>
        <v>8.6424568843026837</v>
      </c>
      <c r="DL48" s="13">
        <f t="shared" si="22"/>
        <v>10.576552982935324</v>
      </c>
      <c r="DM48" s="95">
        <f t="shared" si="23"/>
        <v>9.7937381598166375</v>
      </c>
      <c r="DN48" s="95">
        <f t="shared" si="24"/>
        <v>4.4786482292838699</v>
      </c>
      <c r="DO48" s="95">
        <f t="shared" si="25"/>
        <v>4.0782261702426439</v>
      </c>
      <c r="DP48" s="95">
        <f t="shared" si="26"/>
        <v>4.6277558146398103</v>
      </c>
      <c r="DQ48" s="95">
        <f t="shared" si="27"/>
        <v>5.6387841305712199</v>
      </c>
      <c r="DR48" s="95">
        <f t="shared" si="28"/>
        <v>6.9907837465280567</v>
      </c>
      <c r="DS48" s="95">
        <f t="shared" si="29"/>
        <v>8.6424568843026837</v>
      </c>
      <c r="DT48" s="95">
        <f t="shared" si="30"/>
        <v>10.576552982935324</v>
      </c>
      <c r="DU48" s="95">
        <f t="shared" si="31"/>
        <v>3.3528641255789156</v>
      </c>
      <c r="DV48" s="95">
        <f t="shared" si="32"/>
        <v>1.5057162371107939</v>
      </c>
      <c r="DW48" s="95">
        <f t="shared" si="33"/>
        <v>1.3665579593542556</v>
      </c>
      <c r="DX48" s="95">
        <f t="shared" si="34"/>
        <v>1.5575354471419585</v>
      </c>
      <c r="DY48" s="95">
        <f t="shared" si="35"/>
        <v>1.908897106749285</v>
      </c>
      <c r="DZ48" s="95">
        <f t="shared" si="36"/>
        <v>2.3787561812831486</v>
      </c>
      <c r="EA48" s="95">
        <f t="shared" si="37"/>
        <v>2.9527604951808275</v>
      </c>
      <c r="EB48" s="95">
        <f t="shared" si="38"/>
        <v>3.6249149782425301</v>
      </c>
      <c r="EC48" s="95">
        <f t="shared" si="39"/>
        <v>3.3528641255789156</v>
      </c>
      <c r="ED48" s="95">
        <f t="shared" si="40"/>
        <v>1.5057162371107939</v>
      </c>
      <c r="EE48" s="95">
        <f t="shared" si="41"/>
        <v>1.3665579593542556</v>
      </c>
      <c r="EF48" s="95">
        <f t="shared" si="42"/>
        <v>1.5575354471419585</v>
      </c>
      <c r="EG48" s="95">
        <f t="shared" si="43"/>
        <v>1.908897106749285</v>
      </c>
      <c r="EH48" s="95">
        <f t="shared" si="44"/>
        <v>2.3787561812831486</v>
      </c>
      <c r="EI48" s="95">
        <f t="shared" si="45"/>
        <v>2.9527604951808275</v>
      </c>
      <c r="EJ48" s="95">
        <f t="shared" si="46"/>
        <v>3.6249149782425301</v>
      </c>
      <c r="EK48" s="95">
        <f t="shared" si="47"/>
        <v>3.3528641255789156</v>
      </c>
      <c r="EL48" s="95">
        <f t="shared" si="48"/>
        <v>1.5057162371107939</v>
      </c>
      <c r="EM48" s="95">
        <f t="shared" si="49"/>
        <v>1.3665579593542556</v>
      </c>
      <c r="EN48" s="95">
        <f t="shared" si="50"/>
        <v>1.5575354471419585</v>
      </c>
      <c r="EO48" s="95">
        <f t="shared" si="51"/>
        <v>1.908897106749285</v>
      </c>
      <c r="EP48" s="95">
        <f t="shared" si="52"/>
        <v>2.3787561812831486</v>
      </c>
      <c r="EQ48" s="95">
        <f t="shared" si="53"/>
        <v>2.9527604951808275</v>
      </c>
      <c r="ER48" s="95">
        <f t="shared" si="54"/>
        <v>3.6249149782425301</v>
      </c>
      <c r="ES48" s="95">
        <f t="shared" si="55"/>
        <v>1</v>
      </c>
      <c r="ET48" s="95">
        <f t="shared" si="56"/>
        <v>1</v>
      </c>
      <c r="EU48" s="95">
        <f t="shared" si="57"/>
        <v>1</v>
      </c>
      <c r="EV48" s="95">
        <f t="shared" si="58"/>
        <v>1</v>
      </c>
      <c r="EW48" s="95">
        <f t="shared" si="59"/>
        <v>1</v>
      </c>
      <c r="EX48" s="95">
        <f t="shared" si="60"/>
        <v>1</v>
      </c>
      <c r="EY48" s="95">
        <f t="shared" si="61"/>
        <v>1</v>
      </c>
      <c r="EZ48" s="95">
        <f t="shared" si="62"/>
        <v>1</v>
      </c>
      <c r="FA48" s="95">
        <f t="shared" si="63"/>
        <v>1</v>
      </c>
      <c r="FB48" s="95">
        <f t="shared" si="64"/>
        <v>1</v>
      </c>
      <c r="FC48" s="95">
        <f t="shared" si="65"/>
        <v>1</v>
      </c>
      <c r="FD48" s="95">
        <f t="shared" si="66"/>
        <v>1</v>
      </c>
      <c r="FE48" s="95">
        <f t="shared" si="67"/>
        <v>1</v>
      </c>
      <c r="FF48" s="95">
        <f t="shared" si="68"/>
        <v>1</v>
      </c>
      <c r="FG48" s="95">
        <f t="shared" si="69"/>
        <v>1</v>
      </c>
      <c r="FH48" s="95">
        <f t="shared" si="70"/>
        <v>1</v>
      </c>
      <c r="FI48" s="95">
        <f t="shared" si="71"/>
        <v>1</v>
      </c>
      <c r="FJ48" s="95">
        <f t="shared" si="72"/>
        <v>1</v>
      </c>
      <c r="FK48" s="95">
        <f t="shared" si="73"/>
        <v>1</v>
      </c>
      <c r="FL48" s="95">
        <f t="shared" si="74"/>
        <v>1</v>
      </c>
      <c r="FM48" s="95">
        <f t="shared" si="75"/>
        <v>1</v>
      </c>
      <c r="FN48" s="95">
        <f t="shared" si="76"/>
        <v>1</v>
      </c>
      <c r="FO48" s="95">
        <f t="shared" si="77"/>
        <v>1</v>
      </c>
      <c r="FP48" s="95">
        <f t="shared" si="78"/>
        <v>1</v>
      </c>
      <c r="FQ48" s="115">
        <f t="shared" si="79"/>
        <v>9.7926280575095728</v>
      </c>
      <c r="FR48" s="115">
        <f t="shared" si="80"/>
        <v>4.4779595893795925</v>
      </c>
      <c r="FS48" s="115">
        <f t="shared" si="81"/>
        <v>4.0773281685275009</v>
      </c>
      <c r="FT48" s="115">
        <f t="shared" si="82"/>
        <v>4.626309673044922</v>
      </c>
      <c r="FU48" s="115">
        <f t="shared" si="83"/>
        <v>5.6363554385045704</v>
      </c>
      <c r="FV48" s="115">
        <f t="shared" si="84"/>
        <v>6.9867646525987857</v>
      </c>
      <c r="FW48" s="115">
        <f t="shared" si="85"/>
        <v>8.6360171356729367</v>
      </c>
      <c r="FX48" s="115">
        <f t="shared" si="86"/>
        <v>10.56659655361735</v>
      </c>
      <c r="FZ48" s="90">
        <f t="shared" si="125"/>
        <v>4.0773281685275009</v>
      </c>
      <c r="GB48" s="20">
        <v>4.0773281685275009</v>
      </c>
      <c r="GC48" s="20">
        <v>3.6722189416163307</v>
      </c>
      <c r="GD48" s="20">
        <v>3.3391301331011358</v>
      </c>
      <c r="GE48" s="20">
        <v>2.828552514263118</v>
      </c>
      <c r="GF48" s="20">
        <v>2.0527474795751077</v>
      </c>
      <c r="GG48" s="20">
        <v>1.2647761109125175</v>
      </c>
      <c r="GH48" s="20">
        <v>1.0593872492462297</v>
      </c>
      <c r="GI48" s="31"/>
      <c r="GJ48" s="31"/>
      <c r="GK48" s="31"/>
      <c r="IC48" s="28"/>
      <c r="ID48" s="13"/>
      <c r="IE48" s="13"/>
      <c r="IF48" s="13"/>
      <c r="IG48" s="13"/>
      <c r="IH48" s="13"/>
      <c r="II48" s="13"/>
      <c r="IJ48" s="28"/>
      <c r="IK48" s="20"/>
      <c r="IL48" s="13"/>
      <c r="IM48" s="11"/>
      <c r="IN48" s="23"/>
      <c r="IO48" s="13"/>
      <c r="IP48" s="23"/>
      <c r="IQ48" s="28"/>
      <c r="IR48" s="20"/>
      <c r="IS48" s="13"/>
      <c r="IT48" s="20"/>
      <c r="IU48" s="23"/>
      <c r="IV48" s="20"/>
      <c r="IW48" s="23"/>
      <c r="IY48" s="13"/>
      <c r="IZ48" s="25"/>
      <c r="JA48" s="25"/>
      <c r="JB48" s="25"/>
      <c r="JC48" s="25"/>
      <c r="JD48" s="25"/>
      <c r="JE48" s="25"/>
      <c r="JF48" s="25"/>
    </row>
    <row r="49" spans="1:318" x14ac:dyDescent="0.3">
      <c r="A49" s="5"/>
      <c r="I49" s="5"/>
      <c r="J49" s="5"/>
      <c r="K49" s="5"/>
      <c r="U49" s="4"/>
      <c r="X49" s="118">
        <f t="shared" si="126"/>
        <v>29.521637485654111</v>
      </c>
      <c r="Y49" s="118">
        <v>10</v>
      </c>
      <c r="Z49" s="40">
        <v>1.7999999999999999E-2</v>
      </c>
      <c r="AA49" s="40">
        <v>10000000</v>
      </c>
      <c r="AB49" s="40">
        <v>10000000</v>
      </c>
      <c r="AC49" s="98">
        <v>3900000</v>
      </c>
      <c r="AD49" s="42">
        <v>0.33</v>
      </c>
      <c r="AE49" s="42">
        <v>0.33</v>
      </c>
      <c r="AF49" s="41">
        <v>1.7999999999999999E-2</v>
      </c>
      <c r="AG49" s="40">
        <v>10000000</v>
      </c>
      <c r="AH49" s="40">
        <v>10000000</v>
      </c>
      <c r="AI49" s="98">
        <v>3900000</v>
      </c>
      <c r="AJ49" s="42">
        <v>0.33</v>
      </c>
      <c r="AK49" s="42">
        <v>0.33</v>
      </c>
      <c r="AL49" s="42">
        <f>AL11</f>
        <v>1E-4</v>
      </c>
      <c r="AM49" s="40">
        <v>6000</v>
      </c>
      <c r="AN49" s="40">
        <f>AN11</f>
        <v>10000</v>
      </c>
      <c r="AO49" s="40">
        <f>AO11</f>
        <v>10000</v>
      </c>
      <c r="AP49" s="42">
        <v>0.03</v>
      </c>
      <c r="AQ49" s="42">
        <v>0.03</v>
      </c>
      <c r="AR49" s="4">
        <f t="shared" si="87"/>
        <v>1.8099999999999998E-2</v>
      </c>
      <c r="AS49" s="11">
        <f t="shared" si="88"/>
        <v>2.9521637485654111</v>
      </c>
      <c r="AT49" s="15">
        <f t="shared" si="89"/>
        <v>33.088205588598356</v>
      </c>
      <c r="AU49" s="19">
        <f t="shared" si="90"/>
        <v>9.9681786118061078E-5</v>
      </c>
      <c r="AV49" s="13">
        <f t="shared" si="91"/>
        <v>0.5</v>
      </c>
      <c r="AW49" s="11">
        <f t="shared" si="92"/>
        <v>1</v>
      </c>
      <c r="AX49" s="11">
        <f t="shared" si="93"/>
        <v>0.8911</v>
      </c>
      <c r="AY49" s="11">
        <f t="shared" si="94"/>
        <v>201997.53114128605</v>
      </c>
      <c r="AZ49" s="11">
        <f t="shared" si="95"/>
        <v>1</v>
      </c>
      <c r="BA49" s="11">
        <f t="shared" si="96"/>
        <v>0.34752899999999998</v>
      </c>
      <c r="BB49" s="11">
        <f t="shared" si="97"/>
        <v>1.025058</v>
      </c>
      <c r="BC49" s="11">
        <f t="shared" si="98"/>
        <v>0.99909999999999999</v>
      </c>
      <c r="BD49" s="11">
        <f t="shared" si="99"/>
        <v>0.8911</v>
      </c>
      <c r="BE49" s="11">
        <f t="shared" si="100"/>
        <v>201997.53114128605</v>
      </c>
      <c r="BF49" s="11">
        <f t="shared" si="101"/>
        <v>1</v>
      </c>
      <c r="BG49" s="11">
        <f t="shared" si="102"/>
        <v>0.34752899999999998</v>
      </c>
      <c r="BH49" s="11">
        <f t="shared" si="103"/>
        <v>1.025058</v>
      </c>
      <c r="BI49" s="121">
        <f t="shared" si="104"/>
        <v>8.7152707983437807</v>
      </c>
      <c r="BJ49" s="121">
        <f t="shared" si="104"/>
        <v>2.1788176995859452</v>
      </c>
      <c r="BK49" s="121">
        <f t="shared" si="104"/>
        <v>0.96836342203819781</v>
      </c>
      <c r="BL49" s="121">
        <f t="shared" si="104"/>
        <v>0.54470442489648629</v>
      </c>
      <c r="BM49" s="121">
        <f t="shared" si="104"/>
        <v>0.3486108319337512</v>
      </c>
      <c r="BN49" s="121">
        <f t="shared" si="104"/>
        <v>0.24209085550954945</v>
      </c>
      <c r="BO49" s="121">
        <f t="shared" si="104"/>
        <v>0.1778626693539547</v>
      </c>
      <c r="BP49" s="121">
        <f t="shared" si="104"/>
        <v>0.13617610622412157</v>
      </c>
      <c r="BQ49" s="121">
        <v>1</v>
      </c>
      <c r="BR49" s="121">
        <v>1</v>
      </c>
      <c r="BS49" s="121">
        <v>1</v>
      </c>
      <c r="BT49" s="121">
        <v>1</v>
      </c>
      <c r="BU49" s="121">
        <v>1</v>
      </c>
      <c r="BV49" s="121">
        <v>1</v>
      </c>
      <c r="BW49" s="121">
        <v>1</v>
      </c>
      <c r="BX49" s="121">
        <v>1</v>
      </c>
      <c r="BY49" s="121">
        <f t="shared" si="105"/>
        <v>0.11474112774442265</v>
      </c>
      <c r="BZ49" s="121">
        <f t="shared" si="106"/>
        <v>0.45896451097769059</v>
      </c>
      <c r="CA49" s="121">
        <f t="shared" si="107"/>
        <v>1.0326701496998039</v>
      </c>
      <c r="CB49" s="121">
        <f t="shared" si="108"/>
        <v>1.8358580439107623</v>
      </c>
      <c r="CC49" s="121">
        <f t="shared" si="109"/>
        <v>2.8685281936105662</v>
      </c>
      <c r="CD49" s="121">
        <f t="shared" si="110"/>
        <v>4.1306805987992155</v>
      </c>
      <c r="CE49" s="121">
        <f t="shared" si="111"/>
        <v>5.6223152594767098</v>
      </c>
      <c r="CF49" s="121">
        <f t="shared" si="112"/>
        <v>7.3434321756430494</v>
      </c>
      <c r="CG49" s="121">
        <f t="shared" si="113"/>
        <v>8.7152707983437807</v>
      </c>
      <c r="CH49" s="121">
        <f t="shared" si="114"/>
        <v>2.1788176995859452</v>
      </c>
      <c r="CI49" s="121">
        <f t="shared" si="115"/>
        <v>0.96836342203819781</v>
      </c>
      <c r="CJ49" s="121">
        <f t="shared" si="116"/>
        <v>0.54470442489648629</v>
      </c>
      <c r="CK49" s="121">
        <f t="shared" si="117"/>
        <v>0.3486108319337512</v>
      </c>
      <c r="CL49" s="121">
        <f t="shared" si="118"/>
        <v>0.24209085550954945</v>
      </c>
      <c r="CM49" s="121">
        <f t="shared" si="119"/>
        <v>0.1778626693539547</v>
      </c>
      <c r="CN49" s="121">
        <f t="shared" si="120"/>
        <v>0.13617610622412157</v>
      </c>
      <c r="CO49" s="95">
        <f t="shared" si="3"/>
        <v>1.502145997128314</v>
      </c>
      <c r="CP49" s="95">
        <f t="shared" si="4"/>
        <v>1.9659969885132564</v>
      </c>
      <c r="CQ49" s="95">
        <f t="shared" si="5"/>
        <v>2.7390819741548267</v>
      </c>
      <c r="CR49" s="95">
        <f t="shared" si="6"/>
        <v>3.8214009540530256</v>
      </c>
      <c r="CS49" s="95">
        <f t="shared" si="7"/>
        <v>5.2129539282078525</v>
      </c>
      <c r="CT49" s="95">
        <f t="shared" si="8"/>
        <v>6.9137408966193075</v>
      </c>
      <c r="CU49" s="95">
        <f t="shared" si="9"/>
        <v>8.9237618592873922</v>
      </c>
      <c r="CV49" s="95">
        <f t="shared" si="10"/>
        <v>11.243016816212101</v>
      </c>
      <c r="CW49" s="95">
        <f t="shared" si="11"/>
        <v>1.502145997128314</v>
      </c>
      <c r="CX49" s="95">
        <f t="shared" si="12"/>
        <v>1.9659969885132564</v>
      </c>
      <c r="CY49" s="95">
        <f t="shared" si="13"/>
        <v>2.7390819741548267</v>
      </c>
      <c r="CZ49" s="95">
        <f t="shared" si="14"/>
        <v>3.8214009540530256</v>
      </c>
      <c r="DA49" s="95">
        <f t="shared" si="15"/>
        <v>5.2129539282078525</v>
      </c>
      <c r="DB49" s="95">
        <f t="shared" si="16"/>
        <v>6.9137408966193075</v>
      </c>
      <c r="DC49" s="95">
        <f t="shared" si="17"/>
        <v>8.9237618592873922</v>
      </c>
      <c r="DD49" s="95">
        <f t="shared" si="18"/>
        <v>11.243016816212101</v>
      </c>
      <c r="DE49" s="13">
        <f t="shared" si="121"/>
        <v>10.880127926088203</v>
      </c>
      <c r="DF49" s="13">
        <f t="shared" si="122"/>
        <v>4.6878982105636355</v>
      </c>
      <c r="DG49" s="13">
        <f t="shared" si="123"/>
        <v>4.0511495717380015</v>
      </c>
      <c r="DH49" s="13">
        <f t="shared" si="124"/>
        <v>4.4306784688072485</v>
      </c>
      <c r="DI49" s="13">
        <f t="shared" si="19"/>
        <v>5.2672550255443173</v>
      </c>
      <c r="DJ49" s="13">
        <f t="shared" si="20"/>
        <v>6.4228874543087651</v>
      </c>
      <c r="DK49" s="13">
        <f t="shared" si="21"/>
        <v>7.8502939288306646</v>
      </c>
      <c r="DL49" s="13">
        <f t="shared" si="22"/>
        <v>9.5297242818671712</v>
      </c>
      <c r="DM49" s="95">
        <f t="shared" si="23"/>
        <v>10.880127926088203</v>
      </c>
      <c r="DN49" s="95">
        <f t="shared" si="24"/>
        <v>4.6878982105636355</v>
      </c>
      <c r="DO49" s="95">
        <f t="shared" si="25"/>
        <v>4.0511495717380015</v>
      </c>
      <c r="DP49" s="95">
        <f t="shared" si="26"/>
        <v>4.4306784688072485</v>
      </c>
      <c r="DQ49" s="95">
        <f t="shared" si="27"/>
        <v>5.2672550255443173</v>
      </c>
      <c r="DR49" s="95">
        <f t="shared" si="28"/>
        <v>6.4228874543087651</v>
      </c>
      <c r="DS49" s="95">
        <f t="shared" si="29"/>
        <v>7.8502939288306646</v>
      </c>
      <c r="DT49" s="95">
        <f t="shared" si="30"/>
        <v>9.5297242818671712</v>
      </c>
      <c r="DU49" s="95">
        <f t="shared" si="31"/>
        <v>3.7304160746615072</v>
      </c>
      <c r="DV49" s="95">
        <f t="shared" si="32"/>
        <v>1.5784366738549696</v>
      </c>
      <c r="DW49" s="95">
        <f t="shared" si="33"/>
        <v>1.3571480561525358</v>
      </c>
      <c r="DX49" s="95">
        <f t="shared" si="34"/>
        <v>1.489045354222114</v>
      </c>
      <c r="DY49" s="95">
        <f t="shared" si="35"/>
        <v>1.7797799684083908</v>
      </c>
      <c r="DZ49" s="95">
        <f t="shared" si="36"/>
        <v>2.1813957507444703</v>
      </c>
      <c r="EA49" s="95">
        <f t="shared" si="37"/>
        <v>2.6774608954285917</v>
      </c>
      <c r="EB49" s="95">
        <f t="shared" si="38"/>
        <v>3.2611116465890158</v>
      </c>
      <c r="EC49" s="95">
        <f t="shared" si="39"/>
        <v>3.7304160746615072</v>
      </c>
      <c r="ED49" s="95">
        <f t="shared" si="40"/>
        <v>1.5784366738549696</v>
      </c>
      <c r="EE49" s="95">
        <f t="shared" si="41"/>
        <v>1.3571480561525358</v>
      </c>
      <c r="EF49" s="95">
        <f t="shared" si="42"/>
        <v>1.489045354222114</v>
      </c>
      <c r="EG49" s="95">
        <f t="shared" si="43"/>
        <v>1.7797799684083908</v>
      </c>
      <c r="EH49" s="95">
        <f t="shared" si="44"/>
        <v>2.1813957507444703</v>
      </c>
      <c r="EI49" s="95">
        <f t="shared" si="45"/>
        <v>2.6774608954285917</v>
      </c>
      <c r="EJ49" s="95">
        <f t="shared" si="46"/>
        <v>3.2611116465890158</v>
      </c>
      <c r="EK49" s="95">
        <f t="shared" si="47"/>
        <v>3.7304160746615072</v>
      </c>
      <c r="EL49" s="95">
        <f t="shared" si="48"/>
        <v>1.5784366738549696</v>
      </c>
      <c r="EM49" s="95">
        <f t="shared" si="49"/>
        <v>1.3571480561525358</v>
      </c>
      <c r="EN49" s="95">
        <f t="shared" si="50"/>
        <v>1.489045354222114</v>
      </c>
      <c r="EO49" s="95">
        <f t="shared" si="51"/>
        <v>1.7797799684083908</v>
      </c>
      <c r="EP49" s="95">
        <f t="shared" si="52"/>
        <v>2.1813957507444703</v>
      </c>
      <c r="EQ49" s="95">
        <f t="shared" si="53"/>
        <v>2.6774608954285917</v>
      </c>
      <c r="ER49" s="95">
        <f t="shared" si="54"/>
        <v>3.2611116465890158</v>
      </c>
      <c r="ES49" s="95">
        <f t="shared" si="55"/>
        <v>1</v>
      </c>
      <c r="ET49" s="95">
        <f t="shared" si="56"/>
        <v>1</v>
      </c>
      <c r="EU49" s="95">
        <f t="shared" si="57"/>
        <v>1</v>
      </c>
      <c r="EV49" s="95">
        <f t="shared" si="58"/>
        <v>1</v>
      </c>
      <c r="EW49" s="95">
        <f t="shared" si="59"/>
        <v>1</v>
      </c>
      <c r="EX49" s="95">
        <f t="shared" si="60"/>
        <v>1</v>
      </c>
      <c r="EY49" s="95">
        <f t="shared" si="61"/>
        <v>1</v>
      </c>
      <c r="EZ49" s="95">
        <f t="shared" si="62"/>
        <v>1</v>
      </c>
      <c r="FA49" s="95">
        <f t="shared" si="63"/>
        <v>1</v>
      </c>
      <c r="FB49" s="95">
        <f t="shared" si="64"/>
        <v>1</v>
      </c>
      <c r="FC49" s="95">
        <f t="shared" si="65"/>
        <v>1</v>
      </c>
      <c r="FD49" s="95">
        <f t="shared" si="66"/>
        <v>1</v>
      </c>
      <c r="FE49" s="95">
        <f t="shared" si="67"/>
        <v>1</v>
      </c>
      <c r="FF49" s="95">
        <f t="shared" si="68"/>
        <v>1</v>
      </c>
      <c r="FG49" s="95">
        <f t="shared" si="69"/>
        <v>1</v>
      </c>
      <c r="FH49" s="95">
        <f t="shared" si="70"/>
        <v>1</v>
      </c>
      <c r="FI49" s="95">
        <f t="shared" si="71"/>
        <v>1</v>
      </c>
      <c r="FJ49" s="95">
        <f t="shared" si="72"/>
        <v>1</v>
      </c>
      <c r="FK49" s="95">
        <f t="shared" si="73"/>
        <v>1</v>
      </c>
      <c r="FL49" s="95">
        <f t="shared" si="74"/>
        <v>1</v>
      </c>
      <c r="FM49" s="95">
        <f t="shared" si="75"/>
        <v>1</v>
      </c>
      <c r="FN49" s="95">
        <f t="shared" si="76"/>
        <v>1</v>
      </c>
      <c r="FO49" s="95">
        <f t="shared" si="77"/>
        <v>1</v>
      </c>
      <c r="FP49" s="95">
        <f t="shared" si="78"/>
        <v>1</v>
      </c>
      <c r="FQ49" s="115">
        <f t="shared" si="79"/>
        <v>10.878913429899876</v>
      </c>
      <c r="FR49" s="115">
        <f t="shared" si="80"/>
        <v>4.6872091607666135</v>
      </c>
      <c r="FS49" s="115">
        <f t="shared" si="81"/>
        <v>4.0503186157755682</v>
      </c>
      <c r="FT49" s="115">
        <f t="shared" si="82"/>
        <v>4.4294120072260128</v>
      </c>
      <c r="FU49" s="115">
        <f t="shared" si="83"/>
        <v>5.2652050873487957</v>
      </c>
      <c r="FV49" s="115">
        <f t="shared" si="84"/>
        <v>6.4195783158286757</v>
      </c>
      <c r="FW49" s="115">
        <f t="shared" si="85"/>
        <v>7.8450817254350333</v>
      </c>
      <c r="FX49" s="115">
        <f t="shared" si="86"/>
        <v>9.5217629759872722</v>
      </c>
      <c r="FZ49" s="90">
        <f t="shared" si="125"/>
        <v>4.0503186157755682</v>
      </c>
      <c r="GB49" s="20">
        <v>4.0503186157755682</v>
      </c>
      <c r="GC49" s="20">
        <v>3.6728816831632698</v>
      </c>
      <c r="GD49" s="20">
        <v>3.3586498402308251</v>
      </c>
      <c r="GE49" s="20">
        <v>2.8157102363809474</v>
      </c>
      <c r="GF49" s="20">
        <v>2.0555992844856643</v>
      </c>
      <c r="GG49" s="20">
        <v>1.2769804849973105</v>
      </c>
      <c r="GH49" s="20">
        <v>1.0736865571806629</v>
      </c>
      <c r="GI49" s="31"/>
      <c r="GJ49" s="31"/>
      <c r="GK49" s="31"/>
      <c r="IC49" s="28"/>
      <c r="ID49" s="11"/>
      <c r="IE49" s="13"/>
      <c r="IF49" s="11"/>
      <c r="IG49" s="13"/>
      <c r="IH49" s="13"/>
      <c r="II49" s="13"/>
      <c r="IJ49" s="28"/>
      <c r="IK49" s="11"/>
      <c r="IL49" s="13"/>
      <c r="IM49" s="11"/>
      <c r="IN49" s="23"/>
      <c r="IO49" s="11"/>
      <c r="IP49" s="23"/>
      <c r="IQ49" s="28"/>
      <c r="IR49" s="20"/>
      <c r="IS49" s="13"/>
      <c r="IT49" s="23"/>
      <c r="IU49" s="23"/>
      <c r="IV49" s="23"/>
      <c r="IW49" s="23"/>
      <c r="IY49" s="13"/>
      <c r="IZ49" s="25"/>
      <c r="JA49" s="25"/>
      <c r="JB49" s="25"/>
      <c r="JC49" s="25"/>
      <c r="JD49" s="25"/>
      <c r="JE49" s="25"/>
      <c r="JF49" s="25"/>
    </row>
    <row r="50" spans="1:318" x14ac:dyDescent="0.3">
      <c r="A50" s="5"/>
      <c r="H50" s="4"/>
      <c r="I50" s="5"/>
      <c r="J50" s="5"/>
      <c r="K50" s="5"/>
      <c r="U50" s="4"/>
      <c r="X50" s="118">
        <f t="shared" si="126"/>
        <v>31.588152109649901</v>
      </c>
      <c r="Y50" s="118">
        <v>10</v>
      </c>
      <c r="Z50" s="40">
        <v>1.7999999999999999E-2</v>
      </c>
      <c r="AA50" s="40">
        <v>10000000</v>
      </c>
      <c r="AB50" s="40">
        <v>10000000</v>
      </c>
      <c r="AC50" s="98">
        <v>3900000</v>
      </c>
      <c r="AD50" s="42">
        <v>0.33</v>
      </c>
      <c r="AE50" s="42">
        <v>0.33</v>
      </c>
      <c r="AF50" s="41">
        <v>1.7999999999999999E-2</v>
      </c>
      <c r="AG50" s="40">
        <v>10000000</v>
      </c>
      <c r="AH50" s="40">
        <v>10000000</v>
      </c>
      <c r="AI50" s="98">
        <v>3900000</v>
      </c>
      <c r="AJ50" s="42">
        <v>0.33</v>
      </c>
      <c r="AK50" s="42">
        <v>0.33</v>
      </c>
      <c r="AL50" s="42">
        <f>AL11</f>
        <v>1E-4</v>
      </c>
      <c r="AM50" s="40">
        <v>6000</v>
      </c>
      <c r="AN50" s="40">
        <f>AN11</f>
        <v>10000</v>
      </c>
      <c r="AO50" s="40">
        <f>AO11</f>
        <v>10000</v>
      </c>
      <c r="AP50" s="42">
        <v>0.03</v>
      </c>
      <c r="AQ50" s="42">
        <v>0.03</v>
      </c>
      <c r="AR50" s="4">
        <f t="shared" si="87"/>
        <v>1.8099999999999998E-2</v>
      </c>
      <c r="AS50" s="11">
        <f t="shared" si="88"/>
        <v>3.1588152109649901</v>
      </c>
      <c r="AT50" s="15">
        <f t="shared" si="89"/>
        <v>33.088205588598356</v>
      </c>
      <c r="AU50" s="19">
        <f t="shared" si="90"/>
        <v>9.9681786118061078E-5</v>
      </c>
      <c r="AV50" s="13">
        <f t="shared" si="91"/>
        <v>0.5</v>
      </c>
      <c r="AW50" s="11">
        <f t="shared" si="92"/>
        <v>1</v>
      </c>
      <c r="AX50" s="11">
        <f t="shared" si="93"/>
        <v>0.8911</v>
      </c>
      <c r="AY50" s="11">
        <f t="shared" si="94"/>
        <v>201997.53114128605</v>
      </c>
      <c r="AZ50" s="11">
        <f t="shared" si="95"/>
        <v>1</v>
      </c>
      <c r="BA50" s="11">
        <f t="shared" si="96"/>
        <v>0.34752899999999998</v>
      </c>
      <c r="BB50" s="11">
        <f t="shared" si="97"/>
        <v>1.025058</v>
      </c>
      <c r="BC50" s="11">
        <f t="shared" si="98"/>
        <v>0.99909999999999999</v>
      </c>
      <c r="BD50" s="11">
        <f t="shared" si="99"/>
        <v>0.8911</v>
      </c>
      <c r="BE50" s="11">
        <f t="shared" si="100"/>
        <v>201997.53114128605</v>
      </c>
      <c r="BF50" s="11">
        <f t="shared" si="101"/>
        <v>1</v>
      </c>
      <c r="BG50" s="11">
        <f t="shared" si="102"/>
        <v>0.34752899999999998</v>
      </c>
      <c r="BH50" s="11">
        <f t="shared" si="103"/>
        <v>1.025058</v>
      </c>
      <c r="BI50" s="121">
        <f t="shared" si="104"/>
        <v>9.9781135370237948</v>
      </c>
      <c r="BJ50" s="121">
        <f t="shared" si="104"/>
        <v>2.4945283842559487</v>
      </c>
      <c r="BK50" s="121">
        <f t="shared" si="104"/>
        <v>1.1086792818915328</v>
      </c>
      <c r="BL50" s="121">
        <f t="shared" si="104"/>
        <v>0.62363209606398717</v>
      </c>
      <c r="BM50" s="121">
        <f t="shared" si="104"/>
        <v>0.39912454148095178</v>
      </c>
      <c r="BN50" s="121">
        <f t="shared" si="104"/>
        <v>0.27716982047288319</v>
      </c>
      <c r="BO50" s="121">
        <f t="shared" si="104"/>
        <v>0.20363497014334275</v>
      </c>
      <c r="BP50" s="121">
        <f t="shared" si="104"/>
        <v>0.15590802401599679</v>
      </c>
      <c r="BQ50" s="121">
        <v>1</v>
      </c>
      <c r="BR50" s="121">
        <v>1</v>
      </c>
      <c r="BS50" s="121">
        <v>1</v>
      </c>
      <c r="BT50" s="121">
        <v>1</v>
      </c>
      <c r="BU50" s="121">
        <v>1</v>
      </c>
      <c r="BV50" s="121">
        <v>1</v>
      </c>
      <c r="BW50" s="121">
        <v>1</v>
      </c>
      <c r="BX50" s="121">
        <v>1</v>
      </c>
      <c r="BY50" s="121">
        <f t="shared" si="105"/>
        <v>0.10021934469772262</v>
      </c>
      <c r="BZ50" s="121">
        <f t="shared" si="106"/>
        <v>0.40087737879089047</v>
      </c>
      <c r="CA50" s="121">
        <f t="shared" si="107"/>
        <v>0.90197410227950359</v>
      </c>
      <c r="CB50" s="121">
        <f t="shared" si="108"/>
        <v>1.6035095151635619</v>
      </c>
      <c r="CC50" s="121">
        <f t="shared" si="109"/>
        <v>2.5054836174430655</v>
      </c>
      <c r="CD50" s="121">
        <f t="shared" si="110"/>
        <v>3.6078964091180143</v>
      </c>
      <c r="CE50" s="121">
        <f t="shared" si="111"/>
        <v>4.9107478901884081</v>
      </c>
      <c r="CF50" s="121">
        <f t="shared" si="112"/>
        <v>6.4140380606542475</v>
      </c>
      <c r="CG50" s="121">
        <f t="shared" si="113"/>
        <v>9.9781135370237948</v>
      </c>
      <c r="CH50" s="121">
        <f t="shared" si="114"/>
        <v>2.4945283842559487</v>
      </c>
      <c r="CI50" s="121">
        <f t="shared" si="115"/>
        <v>1.1086792818915328</v>
      </c>
      <c r="CJ50" s="121">
        <f t="shared" si="116"/>
        <v>0.62363209606398717</v>
      </c>
      <c r="CK50" s="121">
        <f t="shared" si="117"/>
        <v>0.39912454148095178</v>
      </c>
      <c r="CL50" s="121">
        <f t="shared" si="118"/>
        <v>0.27716982047288319</v>
      </c>
      <c r="CM50" s="121">
        <f t="shared" si="119"/>
        <v>0.20363497014334275</v>
      </c>
      <c r="CN50" s="121">
        <f t="shared" si="120"/>
        <v>0.15590802401599679</v>
      </c>
      <c r="CO50" s="95">
        <f t="shared" si="3"/>
        <v>1.4825774733411774</v>
      </c>
      <c r="CP50" s="95">
        <f t="shared" si="4"/>
        <v>1.8877228933647099</v>
      </c>
      <c r="CQ50" s="95">
        <f t="shared" si="5"/>
        <v>2.5629652600705972</v>
      </c>
      <c r="CR50" s="95">
        <f t="shared" si="6"/>
        <v>3.5083045734588394</v>
      </c>
      <c r="CS50" s="95">
        <f t="shared" si="7"/>
        <v>4.7237408335294369</v>
      </c>
      <c r="CT50" s="95">
        <f t="shared" si="8"/>
        <v>6.2092740402823887</v>
      </c>
      <c r="CU50" s="95">
        <f t="shared" si="9"/>
        <v>7.964904193717695</v>
      </c>
      <c r="CV50" s="95">
        <f t="shared" si="10"/>
        <v>9.9906312938353583</v>
      </c>
      <c r="CW50" s="95">
        <f t="shared" si="11"/>
        <v>1.4825774733411774</v>
      </c>
      <c r="CX50" s="95">
        <f t="shared" si="12"/>
        <v>1.8877228933647099</v>
      </c>
      <c r="CY50" s="95">
        <f t="shared" si="13"/>
        <v>2.5629652600705972</v>
      </c>
      <c r="CZ50" s="95">
        <f t="shared" si="14"/>
        <v>3.5083045734588394</v>
      </c>
      <c r="DA50" s="95">
        <f t="shared" si="15"/>
        <v>4.7237408335294369</v>
      </c>
      <c r="DB50" s="95">
        <f t="shared" si="16"/>
        <v>6.2092740402823887</v>
      </c>
      <c r="DC50" s="95">
        <f t="shared" si="17"/>
        <v>7.964904193717695</v>
      </c>
      <c r="DD50" s="95">
        <f t="shared" si="18"/>
        <v>9.9906312938353583</v>
      </c>
      <c r="DE50" s="13">
        <f t="shared" si="121"/>
        <v>12.128448881721516</v>
      </c>
      <c r="DF50" s="13">
        <f t="shared" si="122"/>
        <v>4.9455217630468393</v>
      </c>
      <c r="DG50" s="13">
        <f t="shared" si="123"/>
        <v>4.0607693841710368</v>
      </c>
      <c r="DH50" s="13">
        <f t="shared" si="124"/>
        <v>4.2772576112275491</v>
      </c>
      <c r="DI50" s="13">
        <f t="shared" si="19"/>
        <v>4.9547241589240176</v>
      </c>
      <c r="DJ50" s="13">
        <f t="shared" si="20"/>
        <v>5.9351822295908976</v>
      </c>
      <c r="DK50" s="13">
        <f t="shared" si="21"/>
        <v>7.1644988603317508</v>
      </c>
      <c r="DL50" s="13">
        <f t="shared" si="22"/>
        <v>8.6200620846702449</v>
      </c>
      <c r="DM50" s="95">
        <f t="shared" si="23"/>
        <v>12.128448881721516</v>
      </c>
      <c r="DN50" s="95">
        <f t="shared" si="24"/>
        <v>4.9455217630468393</v>
      </c>
      <c r="DO50" s="95">
        <f t="shared" si="25"/>
        <v>4.0607693841710368</v>
      </c>
      <c r="DP50" s="95">
        <f t="shared" si="26"/>
        <v>4.2772576112275491</v>
      </c>
      <c r="DQ50" s="95">
        <f t="shared" si="27"/>
        <v>4.9547241589240176</v>
      </c>
      <c r="DR50" s="95">
        <f t="shared" si="28"/>
        <v>5.9351822295908976</v>
      </c>
      <c r="DS50" s="95">
        <f t="shared" si="29"/>
        <v>7.1644988603317508</v>
      </c>
      <c r="DT50" s="95">
        <f t="shared" si="30"/>
        <v>8.6200620846702449</v>
      </c>
      <c r="DU50" s="95">
        <f t="shared" si="31"/>
        <v>4.1642438080517961</v>
      </c>
      <c r="DV50" s="95">
        <f t="shared" si="32"/>
        <v>1.6679683294259049</v>
      </c>
      <c r="DW50" s="95">
        <f t="shared" si="33"/>
        <v>1.360491219947576</v>
      </c>
      <c r="DX50" s="95">
        <f t="shared" si="34"/>
        <v>1.4357271570082988</v>
      </c>
      <c r="DY50" s="95">
        <f t="shared" si="35"/>
        <v>1.6711664288627048</v>
      </c>
      <c r="DZ50" s="95">
        <f t="shared" si="36"/>
        <v>2.0119040417034952</v>
      </c>
      <c r="EA50" s="95">
        <f t="shared" si="37"/>
        <v>2.4391272210682327</v>
      </c>
      <c r="EB50" s="95">
        <f t="shared" si="38"/>
        <v>2.944977652859365</v>
      </c>
      <c r="EC50" s="95">
        <f t="shared" si="39"/>
        <v>4.1642438080517961</v>
      </c>
      <c r="ED50" s="95">
        <f t="shared" si="40"/>
        <v>1.6679683294259049</v>
      </c>
      <c r="EE50" s="95">
        <f t="shared" si="41"/>
        <v>1.360491219947576</v>
      </c>
      <c r="EF50" s="95">
        <f t="shared" si="42"/>
        <v>1.4357271570082988</v>
      </c>
      <c r="EG50" s="95">
        <f t="shared" si="43"/>
        <v>1.6711664288627048</v>
      </c>
      <c r="EH50" s="95">
        <f t="shared" si="44"/>
        <v>2.0119040417034952</v>
      </c>
      <c r="EI50" s="95">
        <f t="shared" si="45"/>
        <v>2.4391272210682327</v>
      </c>
      <c r="EJ50" s="95">
        <f t="shared" si="46"/>
        <v>2.944977652859365</v>
      </c>
      <c r="EK50" s="95">
        <f t="shared" si="47"/>
        <v>4.1642438080517961</v>
      </c>
      <c r="EL50" s="95">
        <f t="shared" si="48"/>
        <v>1.6679683294259049</v>
      </c>
      <c r="EM50" s="95">
        <f t="shared" si="49"/>
        <v>1.360491219947576</v>
      </c>
      <c r="EN50" s="95">
        <f t="shared" si="50"/>
        <v>1.4357271570082988</v>
      </c>
      <c r="EO50" s="95">
        <f t="shared" si="51"/>
        <v>1.6711664288627048</v>
      </c>
      <c r="EP50" s="95">
        <f t="shared" si="52"/>
        <v>2.0119040417034952</v>
      </c>
      <c r="EQ50" s="95">
        <f t="shared" si="53"/>
        <v>2.4391272210682327</v>
      </c>
      <c r="ER50" s="95">
        <f t="shared" si="54"/>
        <v>2.944977652859365</v>
      </c>
      <c r="ES50" s="95">
        <f t="shared" si="55"/>
        <v>1</v>
      </c>
      <c r="ET50" s="95">
        <f t="shared" si="56"/>
        <v>1</v>
      </c>
      <c r="EU50" s="95">
        <f t="shared" si="57"/>
        <v>1</v>
      </c>
      <c r="EV50" s="95">
        <f t="shared" si="58"/>
        <v>1</v>
      </c>
      <c r="EW50" s="95">
        <f t="shared" si="59"/>
        <v>1</v>
      </c>
      <c r="EX50" s="95">
        <f t="shared" si="60"/>
        <v>1</v>
      </c>
      <c r="EY50" s="95">
        <f t="shared" si="61"/>
        <v>1</v>
      </c>
      <c r="EZ50" s="95">
        <f t="shared" si="62"/>
        <v>1</v>
      </c>
      <c r="FA50" s="95">
        <f t="shared" si="63"/>
        <v>1</v>
      </c>
      <c r="FB50" s="95">
        <f t="shared" si="64"/>
        <v>1</v>
      </c>
      <c r="FC50" s="95">
        <f t="shared" si="65"/>
        <v>1</v>
      </c>
      <c r="FD50" s="95">
        <f t="shared" si="66"/>
        <v>1</v>
      </c>
      <c r="FE50" s="95">
        <f t="shared" si="67"/>
        <v>1</v>
      </c>
      <c r="FF50" s="95">
        <f t="shared" si="68"/>
        <v>1</v>
      </c>
      <c r="FG50" s="95">
        <f t="shared" si="69"/>
        <v>1</v>
      </c>
      <c r="FH50" s="95">
        <f t="shared" si="70"/>
        <v>1</v>
      </c>
      <c r="FI50" s="95">
        <f t="shared" si="71"/>
        <v>1</v>
      </c>
      <c r="FJ50" s="95">
        <f t="shared" si="72"/>
        <v>1</v>
      </c>
      <c r="FK50" s="95">
        <f t="shared" si="73"/>
        <v>1</v>
      </c>
      <c r="FL50" s="95">
        <f t="shared" si="74"/>
        <v>1</v>
      </c>
      <c r="FM50" s="95">
        <f t="shared" si="75"/>
        <v>1</v>
      </c>
      <c r="FN50" s="95">
        <f t="shared" si="76"/>
        <v>1</v>
      </c>
      <c r="FO50" s="95">
        <f t="shared" si="77"/>
        <v>1</v>
      </c>
      <c r="FP50" s="95">
        <f t="shared" si="78"/>
        <v>1</v>
      </c>
      <c r="FQ50" s="115">
        <f t="shared" si="79"/>
        <v>12.127113314456818</v>
      </c>
      <c r="FR50" s="115">
        <f t="shared" si="80"/>
        <v>4.9448241731333358</v>
      </c>
      <c r="FS50" s="115">
        <f t="shared" si="81"/>
        <v>4.0599900230288082</v>
      </c>
      <c r="FT50" s="115">
        <f t="shared" si="82"/>
        <v>4.2761346924276653</v>
      </c>
      <c r="FU50" s="115">
        <f t="shared" si="83"/>
        <v>4.9529757010930062</v>
      </c>
      <c r="FV50" s="115">
        <f t="shared" si="84"/>
        <v>5.9324340271010394</v>
      </c>
      <c r="FW50" s="115">
        <f t="shared" si="85"/>
        <v>7.1602502043026153</v>
      </c>
      <c r="FX50" s="115">
        <f t="shared" si="86"/>
        <v>8.6136587329893484</v>
      </c>
      <c r="FZ50" s="90">
        <f t="shared" si="125"/>
        <v>4.0599900230288082</v>
      </c>
      <c r="GB50" s="20">
        <v>4.0599900230288082</v>
      </c>
      <c r="GC50" s="20">
        <v>3.7038494383646521</v>
      </c>
      <c r="GD50" s="20">
        <v>3.3841360397817635</v>
      </c>
      <c r="GE50" s="20">
        <v>2.8014933302034515</v>
      </c>
      <c r="GF50" s="20">
        <v>2.0502660418976681</v>
      </c>
      <c r="GG50" s="20">
        <v>1.2925684885880895</v>
      </c>
      <c r="GH50" s="20">
        <v>1.0910202108136762</v>
      </c>
      <c r="GI50" s="31"/>
      <c r="GJ50" s="31"/>
      <c r="GK50" s="31"/>
      <c r="IC50" s="28"/>
      <c r="ID50" s="11"/>
      <c r="IE50" s="13"/>
      <c r="IF50" s="11"/>
      <c r="IG50" s="13"/>
      <c r="IH50" s="13"/>
      <c r="II50" s="13"/>
      <c r="IJ50" s="28"/>
      <c r="IK50" s="11"/>
      <c r="IL50" s="13"/>
      <c r="IM50" s="22"/>
      <c r="IN50" s="23"/>
      <c r="IO50" s="11"/>
      <c r="IP50" s="23"/>
      <c r="IQ50" s="28"/>
      <c r="IR50" s="20"/>
      <c r="IS50" s="13"/>
      <c r="IT50" s="23"/>
      <c r="IU50" s="23"/>
      <c r="IV50" s="23"/>
      <c r="IW50" s="23"/>
      <c r="IX50" s="28"/>
      <c r="IY50" s="13"/>
      <c r="IZ50" s="25"/>
      <c r="JA50" s="25"/>
      <c r="JB50" s="25"/>
      <c r="JC50" s="25"/>
      <c r="JD50" s="25"/>
      <c r="JE50" s="25"/>
      <c r="JF50" s="25"/>
    </row>
    <row r="51" spans="1:318" x14ac:dyDescent="0.3">
      <c r="A51" s="5"/>
      <c r="H51" s="4"/>
      <c r="I51" s="5"/>
      <c r="J51" s="5"/>
      <c r="K51" s="5"/>
      <c r="U51" s="4"/>
      <c r="V51" s="34"/>
      <c r="X51" s="118">
        <f t="shared" si="126"/>
        <v>33.799322757325399</v>
      </c>
      <c r="Y51" s="118">
        <v>10</v>
      </c>
      <c r="Z51" s="40">
        <v>1.7999999999999999E-2</v>
      </c>
      <c r="AA51" s="40">
        <v>10000000</v>
      </c>
      <c r="AB51" s="40">
        <v>10000000</v>
      </c>
      <c r="AC51" s="98">
        <v>3900000</v>
      </c>
      <c r="AD51" s="42">
        <v>0.33</v>
      </c>
      <c r="AE51" s="42">
        <v>0.33</v>
      </c>
      <c r="AF51" s="41">
        <v>1.7999999999999999E-2</v>
      </c>
      <c r="AG51" s="40">
        <v>10000000</v>
      </c>
      <c r="AH51" s="40">
        <v>10000000</v>
      </c>
      <c r="AI51" s="98">
        <v>3900000</v>
      </c>
      <c r="AJ51" s="42">
        <v>0.33</v>
      </c>
      <c r="AK51" s="42">
        <v>0.33</v>
      </c>
      <c r="AL51" s="42">
        <f>AL11</f>
        <v>1E-4</v>
      </c>
      <c r="AM51" s="40">
        <v>6000</v>
      </c>
      <c r="AN51" s="40">
        <f>AN11</f>
        <v>10000</v>
      </c>
      <c r="AO51" s="40">
        <f>AO11</f>
        <v>10000</v>
      </c>
      <c r="AP51" s="42">
        <v>0.03</v>
      </c>
      <c r="AQ51" s="42">
        <v>0.03</v>
      </c>
      <c r="AR51" s="4">
        <f t="shared" si="87"/>
        <v>1.8099999999999998E-2</v>
      </c>
      <c r="AS51" s="11">
        <f t="shared" si="88"/>
        <v>3.3799322757325401</v>
      </c>
      <c r="AT51" s="15">
        <f t="shared" si="89"/>
        <v>33.088205588598356</v>
      </c>
      <c r="AU51" s="19">
        <f t="shared" si="90"/>
        <v>9.9681786118061078E-5</v>
      </c>
      <c r="AV51" s="13">
        <f t="shared" si="91"/>
        <v>0.5</v>
      </c>
      <c r="AW51" s="11">
        <f t="shared" si="92"/>
        <v>1</v>
      </c>
      <c r="AX51" s="11">
        <f t="shared" si="93"/>
        <v>0.8911</v>
      </c>
      <c r="AY51" s="11">
        <f t="shared" si="94"/>
        <v>201997.53114128605</v>
      </c>
      <c r="AZ51" s="11">
        <f t="shared" si="95"/>
        <v>1</v>
      </c>
      <c r="BA51" s="11">
        <f t="shared" si="96"/>
        <v>0.34752899999999998</v>
      </c>
      <c r="BB51" s="11">
        <f t="shared" si="97"/>
        <v>1.025058</v>
      </c>
      <c r="BC51" s="11">
        <f t="shared" si="98"/>
        <v>0.99909999999999999</v>
      </c>
      <c r="BD51" s="11">
        <f t="shared" si="99"/>
        <v>0.8911</v>
      </c>
      <c r="BE51" s="11">
        <f t="shared" si="100"/>
        <v>201997.53114128605</v>
      </c>
      <c r="BF51" s="11">
        <f t="shared" si="101"/>
        <v>1</v>
      </c>
      <c r="BG51" s="11">
        <f t="shared" si="102"/>
        <v>0.34752899999999998</v>
      </c>
      <c r="BH51" s="11">
        <f t="shared" si="103"/>
        <v>1.025058</v>
      </c>
      <c r="BI51" s="121">
        <f t="shared" si="104"/>
        <v>11.423942188538547</v>
      </c>
      <c r="BJ51" s="121">
        <f t="shared" si="104"/>
        <v>2.8559855471346367</v>
      </c>
      <c r="BK51" s="121">
        <f t="shared" si="104"/>
        <v>1.2693269098376163</v>
      </c>
      <c r="BL51" s="121">
        <f t="shared" si="104"/>
        <v>0.71399638678365918</v>
      </c>
      <c r="BM51" s="121">
        <f t="shared" si="104"/>
        <v>0.45695768754154187</v>
      </c>
      <c r="BN51" s="121">
        <f t="shared" si="104"/>
        <v>0.31733172745940408</v>
      </c>
      <c r="BO51" s="121">
        <f t="shared" si="104"/>
        <v>0.23314167731711319</v>
      </c>
      <c r="BP51" s="121">
        <f t="shared" si="104"/>
        <v>0.17849909669591479</v>
      </c>
      <c r="BQ51" s="121">
        <v>1</v>
      </c>
      <c r="BR51" s="121">
        <v>1</v>
      </c>
      <c r="BS51" s="121">
        <v>1</v>
      </c>
      <c r="BT51" s="121">
        <v>1</v>
      </c>
      <c r="BU51" s="121">
        <v>1</v>
      </c>
      <c r="BV51" s="121">
        <v>1</v>
      </c>
      <c r="BW51" s="121">
        <v>1</v>
      </c>
      <c r="BX51" s="121">
        <v>1</v>
      </c>
      <c r="BY51" s="121">
        <f t="shared" si="105"/>
        <v>8.7535456981153448E-2</v>
      </c>
      <c r="BZ51" s="121">
        <f t="shared" si="106"/>
        <v>0.35014182792461379</v>
      </c>
      <c r="CA51" s="121">
        <f t="shared" si="107"/>
        <v>0.78781911283038109</v>
      </c>
      <c r="CB51" s="121">
        <f t="shared" si="108"/>
        <v>1.4005673116984552</v>
      </c>
      <c r="CC51" s="121">
        <f t="shared" si="109"/>
        <v>2.1883864245288365</v>
      </c>
      <c r="CD51" s="121">
        <f t="shared" si="110"/>
        <v>3.1512764513215243</v>
      </c>
      <c r="CE51" s="121">
        <f t="shared" si="111"/>
        <v>4.2892373920765197</v>
      </c>
      <c r="CF51" s="121">
        <f t="shared" si="112"/>
        <v>5.6022692467938207</v>
      </c>
      <c r="CG51" s="121">
        <f t="shared" si="113"/>
        <v>11.423942188538547</v>
      </c>
      <c r="CH51" s="121">
        <f t="shared" si="114"/>
        <v>2.8559855471346367</v>
      </c>
      <c r="CI51" s="121">
        <f t="shared" si="115"/>
        <v>1.2693269098376163</v>
      </c>
      <c r="CJ51" s="121">
        <f t="shared" si="116"/>
        <v>0.71399638678365918</v>
      </c>
      <c r="CK51" s="121">
        <f t="shared" si="117"/>
        <v>0.45695768754154187</v>
      </c>
      <c r="CL51" s="121">
        <f t="shared" si="118"/>
        <v>0.31733172745940408</v>
      </c>
      <c r="CM51" s="121">
        <f t="shared" si="119"/>
        <v>0.23314167731711319</v>
      </c>
      <c r="CN51" s="121">
        <f t="shared" si="120"/>
        <v>0.17849909669591479</v>
      </c>
      <c r="CO51" s="95">
        <f t="shared" si="3"/>
        <v>1.4654855668103568</v>
      </c>
      <c r="CP51" s="95">
        <f t="shared" si="4"/>
        <v>1.8193552672414268</v>
      </c>
      <c r="CQ51" s="95">
        <f t="shared" si="5"/>
        <v>2.4091381012932107</v>
      </c>
      <c r="CR51" s="95">
        <f t="shared" si="6"/>
        <v>3.2348340689657076</v>
      </c>
      <c r="CS51" s="95">
        <f t="shared" si="7"/>
        <v>4.2964431702589181</v>
      </c>
      <c r="CT51" s="95">
        <f t="shared" si="8"/>
        <v>5.5939654051728418</v>
      </c>
      <c r="CU51" s="95">
        <f t="shared" si="9"/>
        <v>7.12740077370748</v>
      </c>
      <c r="CV51" s="95">
        <f t="shared" si="10"/>
        <v>8.896749275862831</v>
      </c>
      <c r="CW51" s="95">
        <f t="shared" si="11"/>
        <v>1.4654855668103568</v>
      </c>
      <c r="CX51" s="95">
        <f t="shared" si="12"/>
        <v>1.8193552672414268</v>
      </c>
      <c r="CY51" s="95">
        <f t="shared" si="13"/>
        <v>2.4091381012932107</v>
      </c>
      <c r="CZ51" s="95">
        <f t="shared" si="14"/>
        <v>3.2348340689657076</v>
      </c>
      <c r="DA51" s="95">
        <f t="shared" si="15"/>
        <v>4.2964431702589181</v>
      </c>
      <c r="DB51" s="95">
        <f t="shared" si="16"/>
        <v>5.5939654051728418</v>
      </c>
      <c r="DC51" s="95">
        <f t="shared" si="17"/>
        <v>7.12740077370748</v>
      </c>
      <c r="DD51" s="95">
        <f t="shared" si="18"/>
        <v>8.896749275862831</v>
      </c>
      <c r="DE51" s="13">
        <f t="shared" si="121"/>
        <v>13.5615936455197</v>
      </c>
      <c r="DF51" s="13">
        <f t="shared" si="122"/>
        <v>5.2562433750592508</v>
      </c>
      <c r="DG51" s="13">
        <f t="shared" si="123"/>
        <v>4.1072620226679977</v>
      </c>
      <c r="DH51" s="13">
        <f t="shared" si="124"/>
        <v>4.1646796984821144</v>
      </c>
      <c r="DI51" s="13">
        <f t="shared" si="19"/>
        <v>4.6954601120703785</v>
      </c>
      <c r="DJ51" s="13">
        <f t="shared" si="20"/>
        <v>5.5187241787809285</v>
      </c>
      <c r="DK51" s="13">
        <f t="shared" si="21"/>
        <v>6.572495069393633</v>
      </c>
      <c r="DL51" s="13">
        <f t="shared" si="22"/>
        <v>7.8308843434897355</v>
      </c>
      <c r="DM51" s="95">
        <f t="shared" si="23"/>
        <v>13.5615936455197</v>
      </c>
      <c r="DN51" s="95">
        <f t="shared" si="24"/>
        <v>5.2562433750592508</v>
      </c>
      <c r="DO51" s="95">
        <f t="shared" si="25"/>
        <v>4.1072620226679977</v>
      </c>
      <c r="DP51" s="95">
        <f t="shared" si="26"/>
        <v>4.1646796984821144</v>
      </c>
      <c r="DQ51" s="95">
        <f t="shared" si="27"/>
        <v>4.6954601120703785</v>
      </c>
      <c r="DR51" s="95">
        <f t="shared" si="28"/>
        <v>5.5187241787809285</v>
      </c>
      <c r="DS51" s="95">
        <f t="shared" si="29"/>
        <v>6.572495069393633</v>
      </c>
      <c r="DT51" s="95">
        <f t="shared" si="30"/>
        <v>7.8308843434897355</v>
      </c>
      <c r="DU51" s="95">
        <f t="shared" si="31"/>
        <v>4.6623031746698151</v>
      </c>
      <c r="DV51" s="95">
        <f t="shared" si="32"/>
        <v>1.7759531005269662</v>
      </c>
      <c r="DW51" s="95">
        <f t="shared" si="33"/>
        <v>1.3766487601117865</v>
      </c>
      <c r="DX51" s="95">
        <f t="shared" si="34"/>
        <v>1.3966030675697905</v>
      </c>
      <c r="DY51" s="95">
        <f t="shared" si="35"/>
        <v>1.5810646539237063</v>
      </c>
      <c r="DZ51" s="95">
        <f t="shared" si="36"/>
        <v>1.8671727917635572</v>
      </c>
      <c r="EA51" s="95">
        <f t="shared" si="37"/>
        <v>2.2333887356073001</v>
      </c>
      <c r="EB51" s="95">
        <f t="shared" si="38"/>
        <v>2.670715501644644</v>
      </c>
      <c r="EC51" s="95">
        <f t="shared" si="39"/>
        <v>4.6623031746698151</v>
      </c>
      <c r="ED51" s="95">
        <f t="shared" si="40"/>
        <v>1.7759531005269662</v>
      </c>
      <c r="EE51" s="95">
        <f t="shared" si="41"/>
        <v>1.3766487601117865</v>
      </c>
      <c r="EF51" s="95">
        <f t="shared" si="42"/>
        <v>1.3966030675697905</v>
      </c>
      <c r="EG51" s="95">
        <f t="shared" si="43"/>
        <v>1.5810646539237063</v>
      </c>
      <c r="EH51" s="95">
        <f t="shared" si="44"/>
        <v>1.8671727917635572</v>
      </c>
      <c r="EI51" s="95">
        <f t="shared" si="45"/>
        <v>2.2333887356073001</v>
      </c>
      <c r="EJ51" s="95">
        <f t="shared" si="46"/>
        <v>2.670715501644644</v>
      </c>
      <c r="EK51" s="95">
        <f t="shared" si="47"/>
        <v>4.6623031746698151</v>
      </c>
      <c r="EL51" s="95">
        <f t="shared" si="48"/>
        <v>1.7759531005269662</v>
      </c>
      <c r="EM51" s="95">
        <f t="shared" si="49"/>
        <v>1.3766487601117865</v>
      </c>
      <c r="EN51" s="95">
        <f t="shared" si="50"/>
        <v>1.3966030675697905</v>
      </c>
      <c r="EO51" s="95">
        <f t="shared" si="51"/>
        <v>1.5810646539237063</v>
      </c>
      <c r="EP51" s="95">
        <f t="shared" si="52"/>
        <v>1.8671727917635572</v>
      </c>
      <c r="EQ51" s="95">
        <f t="shared" si="53"/>
        <v>2.2333887356073001</v>
      </c>
      <c r="ER51" s="95">
        <f t="shared" si="54"/>
        <v>2.670715501644644</v>
      </c>
      <c r="ES51" s="95">
        <f t="shared" si="55"/>
        <v>1</v>
      </c>
      <c r="ET51" s="95">
        <f t="shared" si="56"/>
        <v>1</v>
      </c>
      <c r="EU51" s="95">
        <f t="shared" si="57"/>
        <v>1</v>
      </c>
      <c r="EV51" s="95">
        <f t="shared" si="58"/>
        <v>1</v>
      </c>
      <c r="EW51" s="95">
        <f t="shared" si="59"/>
        <v>1</v>
      </c>
      <c r="EX51" s="95">
        <f t="shared" si="60"/>
        <v>1</v>
      </c>
      <c r="EY51" s="95">
        <f t="shared" si="61"/>
        <v>1</v>
      </c>
      <c r="EZ51" s="95">
        <f t="shared" si="62"/>
        <v>1</v>
      </c>
      <c r="FA51" s="95">
        <f t="shared" si="63"/>
        <v>1</v>
      </c>
      <c r="FB51" s="95">
        <f t="shared" si="64"/>
        <v>1</v>
      </c>
      <c r="FC51" s="95">
        <f t="shared" si="65"/>
        <v>1</v>
      </c>
      <c r="FD51" s="95">
        <f t="shared" si="66"/>
        <v>1</v>
      </c>
      <c r="FE51" s="95">
        <f t="shared" si="67"/>
        <v>1</v>
      </c>
      <c r="FF51" s="95">
        <f t="shared" si="68"/>
        <v>1</v>
      </c>
      <c r="FG51" s="95">
        <f t="shared" si="69"/>
        <v>1</v>
      </c>
      <c r="FH51" s="95">
        <f t="shared" si="70"/>
        <v>1</v>
      </c>
      <c r="FI51" s="95">
        <f t="shared" si="71"/>
        <v>1</v>
      </c>
      <c r="FJ51" s="95">
        <f t="shared" si="72"/>
        <v>1</v>
      </c>
      <c r="FK51" s="95">
        <f t="shared" si="73"/>
        <v>1</v>
      </c>
      <c r="FL51" s="95">
        <f t="shared" si="74"/>
        <v>1</v>
      </c>
      <c r="FM51" s="95">
        <f t="shared" si="75"/>
        <v>1</v>
      </c>
      <c r="FN51" s="95">
        <f t="shared" si="76"/>
        <v>1</v>
      </c>
      <c r="FO51" s="95">
        <f t="shared" si="77"/>
        <v>1</v>
      </c>
      <c r="FP51" s="95">
        <f t="shared" si="78"/>
        <v>1</v>
      </c>
      <c r="FQ51" s="115">
        <f t="shared" si="79"/>
        <v>13.560118126909977</v>
      </c>
      <c r="FR51" s="115">
        <f t="shared" si="80"/>
        <v>5.2555292336114245</v>
      </c>
      <c r="FS51" s="115">
        <f t="shared" si="81"/>
        <v>4.1065211456130823</v>
      </c>
      <c r="FT51" s="115">
        <f t="shared" si="82"/>
        <v>4.1636712220697536</v>
      </c>
      <c r="FU51" s="115">
        <f t="shared" si="83"/>
        <v>4.6939521387234784</v>
      </c>
      <c r="FV51" s="115">
        <f t="shared" si="84"/>
        <v>5.5164204579143208</v>
      </c>
      <c r="FW51" s="115">
        <f t="shared" si="85"/>
        <v>6.5690048831002796</v>
      </c>
      <c r="FX51" s="115">
        <f t="shared" si="86"/>
        <v>7.8257006727494023</v>
      </c>
      <c r="FZ51" s="90">
        <f t="shared" si="125"/>
        <v>4.1065211456130823</v>
      </c>
      <c r="GB51" s="20">
        <v>4.1065211456130823</v>
      </c>
      <c r="GC51" s="20">
        <v>3.7131971461598172</v>
      </c>
      <c r="GD51" s="20">
        <v>3.349376399944147</v>
      </c>
      <c r="GE51" s="20">
        <v>2.8028562247060007</v>
      </c>
      <c r="GF51" s="20">
        <v>2.0511318959200904</v>
      </c>
      <c r="GG51" s="20">
        <v>1.3121670795566236</v>
      </c>
      <c r="GH51" s="20">
        <v>1.1119206408177753</v>
      </c>
      <c r="GI51" s="31"/>
      <c r="GJ51" s="31"/>
      <c r="GK51" s="31"/>
      <c r="IC51" s="28"/>
      <c r="ID51" s="11"/>
      <c r="IE51" s="13"/>
      <c r="IF51" s="11"/>
      <c r="IG51" s="13"/>
      <c r="IH51" s="13"/>
      <c r="II51" s="13"/>
      <c r="IJ51" s="28"/>
      <c r="IK51" s="11"/>
      <c r="IL51" s="13"/>
      <c r="IM51" s="22"/>
      <c r="IN51" s="23"/>
      <c r="IO51" s="11"/>
      <c r="IP51" s="23"/>
      <c r="IQ51" s="28"/>
      <c r="IR51" s="20"/>
      <c r="IS51" s="13"/>
      <c r="IT51" s="23"/>
      <c r="IU51" s="23"/>
      <c r="IV51" s="23"/>
      <c r="IW51" s="23"/>
      <c r="IX51" s="28"/>
      <c r="IY51" s="13"/>
      <c r="IZ51" s="25"/>
      <c r="JA51" s="25"/>
      <c r="JB51" s="25"/>
      <c r="JC51" s="25"/>
      <c r="JD51" s="25"/>
      <c r="JE51" s="25"/>
      <c r="JF51" s="25"/>
    </row>
    <row r="52" spans="1:318" x14ac:dyDescent="0.3">
      <c r="A52" s="5"/>
      <c r="G52" s="5"/>
      <c r="H52" s="5"/>
      <c r="I52" s="5"/>
      <c r="J52" s="5"/>
      <c r="K52" s="5"/>
      <c r="U52" s="4"/>
      <c r="V52" s="34"/>
      <c r="X52" s="118">
        <f t="shared" si="126"/>
        <v>36.165275350338177</v>
      </c>
      <c r="Y52" s="118">
        <v>10</v>
      </c>
      <c r="Z52" s="40">
        <v>1.7999999999999999E-2</v>
      </c>
      <c r="AA52" s="40">
        <v>10000000</v>
      </c>
      <c r="AB52" s="40">
        <v>10000000</v>
      </c>
      <c r="AC52" s="98">
        <v>3900000</v>
      </c>
      <c r="AD52" s="42">
        <v>0.33</v>
      </c>
      <c r="AE52" s="42">
        <v>0.33</v>
      </c>
      <c r="AF52" s="41">
        <v>1.7999999999999999E-2</v>
      </c>
      <c r="AG52" s="40">
        <v>10000000</v>
      </c>
      <c r="AH52" s="40">
        <v>10000000</v>
      </c>
      <c r="AI52" s="98">
        <v>3900000</v>
      </c>
      <c r="AJ52" s="42">
        <v>0.33</v>
      </c>
      <c r="AK52" s="42">
        <v>0.33</v>
      </c>
      <c r="AL52" s="42">
        <f>AL11</f>
        <v>1E-4</v>
      </c>
      <c r="AM52" s="40">
        <v>6000</v>
      </c>
      <c r="AN52" s="40">
        <f>AN11</f>
        <v>10000</v>
      </c>
      <c r="AO52" s="40">
        <f>AO11</f>
        <v>10000</v>
      </c>
      <c r="AP52" s="42">
        <v>0.03</v>
      </c>
      <c r="AQ52" s="42">
        <v>0.03</v>
      </c>
      <c r="AR52" s="4">
        <f t="shared" si="87"/>
        <v>1.8099999999999998E-2</v>
      </c>
      <c r="AS52" s="11">
        <f t="shared" si="88"/>
        <v>3.6165275350338177</v>
      </c>
      <c r="AT52" s="15">
        <f t="shared" si="89"/>
        <v>33.088205588598356</v>
      </c>
      <c r="AU52" s="19">
        <f t="shared" si="90"/>
        <v>9.9681786118061078E-5</v>
      </c>
      <c r="AV52" s="13">
        <f t="shared" si="91"/>
        <v>0.5</v>
      </c>
      <c r="AW52" s="11">
        <f t="shared" si="92"/>
        <v>1</v>
      </c>
      <c r="AX52" s="11">
        <f t="shared" si="93"/>
        <v>0.8911</v>
      </c>
      <c r="AY52" s="11">
        <f t="shared" si="94"/>
        <v>201997.53114128605</v>
      </c>
      <c r="AZ52" s="11">
        <f t="shared" si="95"/>
        <v>1</v>
      </c>
      <c r="BA52" s="11">
        <f t="shared" si="96"/>
        <v>0.34752899999999998</v>
      </c>
      <c r="BB52" s="11">
        <f t="shared" si="97"/>
        <v>1.025058</v>
      </c>
      <c r="BC52" s="11">
        <f t="shared" si="98"/>
        <v>0.99909999999999999</v>
      </c>
      <c r="BD52" s="11">
        <f t="shared" si="99"/>
        <v>0.8911</v>
      </c>
      <c r="BE52" s="11">
        <f t="shared" si="100"/>
        <v>201997.53114128605</v>
      </c>
      <c r="BF52" s="11">
        <f t="shared" si="101"/>
        <v>1</v>
      </c>
      <c r="BG52" s="11">
        <f t="shared" si="102"/>
        <v>0.34752899999999998</v>
      </c>
      <c r="BH52" s="11">
        <f t="shared" si="103"/>
        <v>1.025058</v>
      </c>
      <c r="BI52" s="121">
        <f t="shared" si="104"/>
        <v>13.079271411657782</v>
      </c>
      <c r="BJ52" s="121">
        <f t="shared" si="104"/>
        <v>3.2698178529144455</v>
      </c>
      <c r="BK52" s="121">
        <f t="shared" si="104"/>
        <v>1.4532523790730869</v>
      </c>
      <c r="BL52" s="121">
        <f t="shared" si="104"/>
        <v>0.81745446322861137</v>
      </c>
      <c r="BM52" s="121">
        <f t="shared" si="104"/>
        <v>0.52317085646631134</v>
      </c>
      <c r="BN52" s="121">
        <f t="shared" si="104"/>
        <v>0.36331309476827173</v>
      </c>
      <c r="BO52" s="121">
        <f t="shared" si="104"/>
        <v>0.26692390636036289</v>
      </c>
      <c r="BP52" s="121">
        <f t="shared" si="104"/>
        <v>0.20436361580715284</v>
      </c>
      <c r="BQ52" s="121">
        <v>1</v>
      </c>
      <c r="BR52" s="121">
        <v>1</v>
      </c>
      <c r="BS52" s="121">
        <v>1</v>
      </c>
      <c r="BT52" s="121">
        <v>1</v>
      </c>
      <c r="BU52" s="121">
        <v>1</v>
      </c>
      <c r="BV52" s="121">
        <v>1</v>
      </c>
      <c r="BW52" s="121">
        <v>1</v>
      </c>
      <c r="BX52" s="121">
        <v>1</v>
      </c>
      <c r="BY52" s="121">
        <f t="shared" si="105"/>
        <v>7.64568582244331E-2</v>
      </c>
      <c r="BZ52" s="121">
        <f t="shared" si="106"/>
        <v>0.3058274328977324</v>
      </c>
      <c r="CA52" s="121">
        <f t="shared" si="107"/>
        <v>0.68811172401989784</v>
      </c>
      <c r="CB52" s="121">
        <f t="shared" si="108"/>
        <v>1.2233097315909296</v>
      </c>
      <c r="CC52" s="121">
        <f t="shared" si="109"/>
        <v>1.9114214556108273</v>
      </c>
      <c r="CD52" s="121">
        <f t="shared" si="110"/>
        <v>2.7524468960795914</v>
      </c>
      <c r="CE52" s="121">
        <f t="shared" si="111"/>
        <v>3.7463860529972215</v>
      </c>
      <c r="CF52" s="121">
        <f t="shared" si="112"/>
        <v>4.8932389263637184</v>
      </c>
      <c r="CG52" s="121">
        <f t="shared" si="113"/>
        <v>13.079271411657782</v>
      </c>
      <c r="CH52" s="121">
        <f t="shared" si="114"/>
        <v>3.2698178529144455</v>
      </c>
      <c r="CI52" s="121">
        <f t="shared" si="115"/>
        <v>1.4532523790730869</v>
      </c>
      <c r="CJ52" s="121">
        <f t="shared" si="116"/>
        <v>0.81745446322861137</v>
      </c>
      <c r="CK52" s="121">
        <f t="shared" si="117"/>
        <v>0.52317085646631134</v>
      </c>
      <c r="CL52" s="121">
        <f t="shared" si="118"/>
        <v>0.36331309476827173</v>
      </c>
      <c r="CM52" s="121">
        <f t="shared" si="119"/>
        <v>0.26692390636036289</v>
      </c>
      <c r="CN52" s="121">
        <f t="shared" si="120"/>
        <v>0.20436361580715284</v>
      </c>
      <c r="CO52" s="95">
        <f t="shared" si="3"/>
        <v>1.4505568337063122</v>
      </c>
      <c r="CP52" s="95">
        <f t="shared" si="4"/>
        <v>1.7596403348252483</v>
      </c>
      <c r="CQ52" s="95">
        <f t="shared" si="5"/>
        <v>2.2747795033568088</v>
      </c>
      <c r="CR52" s="95">
        <f t="shared" si="6"/>
        <v>2.9959743393009939</v>
      </c>
      <c r="CS52" s="95">
        <f t="shared" si="7"/>
        <v>3.9232248426578025</v>
      </c>
      <c r="CT52" s="95">
        <f t="shared" si="8"/>
        <v>5.0565310134272359</v>
      </c>
      <c r="CU52" s="95">
        <f t="shared" si="9"/>
        <v>6.3958928516092932</v>
      </c>
      <c r="CV52" s="95">
        <f t="shared" si="10"/>
        <v>7.9413103572039745</v>
      </c>
      <c r="CW52" s="95">
        <f t="shared" si="11"/>
        <v>1.4505568337063122</v>
      </c>
      <c r="CX52" s="95">
        <f t="shared" si="12"/>
        <v>1.7596403348252483</v>
      </c>
      <c r="CY52" s="95">
        <f t="shared" si="13"/>
        <v>2.2747795033568088</v>
      </c>
      <c r="CZ52" s="95">
        <f t="shared" si="14"/>
        <v>2.9959743393009939</v>
      </c>
      <c r="DA52" s="95">
        <f t="shared" si="15"/>
        <v>3.9232248426578025</v>
      </c>
      <c r="DB52" s="95">
        <f t="shared" si="16"/>
        <v>5.0565310134272359</v>
      </c>
      <c r="DC52" s="95">
        <f t="shared" si="17"/>
        <v>6.3958928516092932</v>
      </c>
      <c r="DD52" s="95">
        <f t="shared" si="18"/>
        <v>7.9413103572039745</v>
      </c>
      <c r="DE52" s="13">
        <f t="shared" si="121"/>
        <v>15.205844269882213</v>
      </c>
      <c r="DF52" s="13">
        <f t="shared" si="122"/>
        <v>5.6257612858121782</v>
      </c>
      <c r="DG52" s="13">
        <f t="shared" si="123"/>
        <v>4.1914801030929842</v>
      </c>
      <c r="DH52" s="13">
        <f t="shared" si="124"/>
        <v>4.0908801948195412</v>
      </c>
      <c r="DI52" s="13">
        <f t="shared" si="19"/>
        <v>4.4847083120771387</v>
      </c>
      <c r="DJ52" s="13">
        <f t="shared" si="20"/>
        <v>5.1658759908478631</v>
      </c>
      <c r="DK52" s="13">
        <f t="shared" si="21"/>
        <v>6.0634259593575841</v>
      </c>
      <c r="DL52" s="13">
        <f t="shared" si="22"/>
        <v>7.1477185421708711</v>
      </c>
      <c r="DM52" s="95">
        <f t="shared" si="23"/>
        <v>15.205844269882213</v>
      </c>
      <c r="DN52" s="95">
        <f t="shared" si="24"/>
        <v>5.6257612858121782</v>
      </c>
      <c r="DO52" s="95">
        <f t="shared" si="25"/>
        <v>4.1914801030929842</v>
      </c>
      <c r="DP52" s="95">
        <f t="shared" si="26"/>
        <v>4.0908801948195412</v>
      </c>
      <c r="DQ52" s="95">
        <f t="shared" si="27"/>
        <v>4.4847083120771387</v>
      </c>
      <c r="DR52" s="95">
        <f t="shared" si="28"/>
        <v>5.1658759908478631</v>
      </c>
      <c r="DS52" s="95">
        <f t="shared" si="29"/>
        <v>6.0634259593575841</v>
      </c>
      <c r="DT52" s="95">
        <f t="shared" si="30"/>
        <v>7.1477185421708711</v>
      </c>
      <c r="DU52" s="95">
        <f t="shared" si="31"/>
        <v>5.2337279499038951</v>
      </c>
      <c r="DV52" s="95">
        <f t="shared" si="32"/>
        <v>1.9043712905330203</v>
      </c>
      <c r="DW52" s="95">
        <f t="shared" si="33"/>
        <v>1.4059169853838016</v>
      </c>
      <c r="DX52" s="95">
        <f t="shared" si="34"/>
        <v>1.3709555998614402</v>
      </c>
      <c r="DY52" s="95">
        <f t="shared" si="35"/>
        <v>1.5078222916238557</v>
      </c>
      <c r="DZ52" s="95">
        <f t="shared" si="36"/>
        <v>1.7445478138593669</v>
      </c>
      <c r="EA52" s="95">
        <f t="shared" si="37"/>
        <v>2.0564724568655817</v>
      </c>
      <c r="EB52" s="95">
        <f t="shared" si="38"/>
        <v>2.4332955738781008</v>
      </c>
      <c r="EC52" s="95">
        <f t="shared" si="39"/>
        <v>5.2337279499038951</v>
      </c>
      <c r="ED52" s="95">
        <f t="shared" si="40"/>
        <v>1.9043712905330203</v>
      </c>
      <c r="EE52" s="95">
        <f t="shared" si="41"/>
        <v>1.4059169853838016</v>
      </c>
      <c r="EF52" s="95">
        <f t="shared" si="42"/>
        <v>1.3709555998614402</v>
      </c>
      <c r="EG52" s="95">
        <f t="shared" si="43"/>
        <v>1.5078222916238557</v>
      </c>
      <c r="EH52" s="95">
        <f t="shared" si="44"/>
        <v>1.7445478138593669</v>
      </c>
      <c r="EI52" s="95">
        <f t="shared" si="45"/>
        <v>2.0564724568655817</v>
      </c>
      <c r="EJ52" s="95">
        <f t="shared" si="46"/>
        <v>2.4332955738781008</v>
      </c>
      <c r="EK52" s="95">
        <f t="shared" si="47"/>
        <v>5.2337279499038951</v>
      </c>
      <c r="EL52" s="95">
        <f t="shared" si="48"/>
        <v>1.9043712905330203</v>
      </c>
      <c r="EM52" s="95">
        <f t="shared" si="49"/>
        <v>1.4059169853838016</v>
      </c>
      <c r="EN52" s="95">
        <f t="shared" si="50"/>
        <v>1.3709555998614402</v>
      </c>
      <c r="EO52" s="95">
        <f t="shared" si="51"/>
        <v>1.5078222916238557</v>
      </c>
      <c r="EP52" s="95">
        <f t="shared" si="52"/>
        <v>1.7445478138593669</v>
      </c>
      <c r="EQ52" s="95">
        <f t="shared" si="53"/>
        <v>2.0564724568655817</v>
      </c>
      <c r="ER52" s="95">
        <f t="shared" si="54"/>
        <v>2.4332955738781008</v>
      </c>
      <c r="ES52" s="95">
        <f t="shared" si="55"/>
        <v>1</v>
      </c>
      <c r="ET52" s="95">
        <f t="shared" si="56"/>
        <v>1</v>
      </c>
      <c r="EU52" s="95">
        <f t="shared" si="57"/>
        <v>1</v>
      </c>
      <c r="EV52" s="95">
        <f t="shared" si="58"/>
        <v>1</v>
      </c>
      <c r="EW52" s="95">
        <f t="shared" si="59"/>
        <v>1</v>
      </c>
      <c r="EX52" s="95">
        <f t="shared" si="60"/>
        <v>1</v>
      </c>
      <c r="EY52" s="95">
        <f t="shared" si="61"/>
        <v>1</v>
      </c>
      <c r="EZ52" s="95">
        <f t="shared" si="62"/>
        <v>1</v>
      </c>
      <c r="FA52" s="95">
        <f t="shared" si="63"/>
        <v>1</v>
      </c>
      <c r="FB52" s="95">
        <f t="shared" si="64"/>
        <v>1</v>
      </c>
      <c r="FC52" s="95">
        <f t="shared" si="65"/>
        <v>1</v>
      </c>
      <c r="FD52" s="95">
        <f t="shared" si="66"/>
        <v>1</v>
      </c>
      <c r="FE52" s="95">
        <f t="shared" si="67"/>
        <v>1</v>
      </c>
      <c r="FF52" s="95">
        <f t="shared" si="68"/>
        <v>1</v>
      </c>
      <c r="FG52" s="95">
        <f t="shared" si="69"/>
        <v>1</v>
      </c>
      <c r="FH52" s="95">
        <f t="shared" si="70"/>
        <v>1</v>
      </c>
      <c r="FI52" s="95">
        <f t="shared" si="71"/>
        <v>1</v>
      </c>
      <c r="FJ52" s="95">
        <f t="shared" si="72"/>
        <v>1</v>
      </c>
      <c r="FK52" s="95">
        <f t="shared" si="73"/>
        <v>1</v>
      </c>
      <c r="FL52" s="95">
        <f t="shared" si="74"/>
        <v>1</v>
      </c>
      <c r="FM52" s="95">
        <f t="shared" si="75"/>
        <v>1</v>
      </c>
      <c r="FN52" s="95">
        <f t="shared" si="76"/>
        <v>1</v>
      </c>
      <c r="FO52" s="95">
        <f t="shared" si="77"/>
        <v>1</v>
      </c>
      <c r="FP52" s="95">
        <f t="shared" si="78"/>
        <v>1</v>
      </c>
      <c r="FQ52" s="115">
        <f t="shared" si="79"/>
        <v>15.204207366263228</v>
      </c>
      <c r="FR52" s="115">
        <f t="shared" si="80"/>
        <v>5.6250224879998854</v>
      </c>
      <c r="FS52" s="115">
        <f t="shared" si="81"/>
        <v>4.1907663686823966</v>
      </c>
      <c r="FT52" s="115">
        <f t="shared" si="82"/>
        <v>4.0899625195539988</v>
      </c>
      <c r="FU52" s="115">
        <f t="shared" si="83"/>
        <v>4.4833924388889637</v>
      </c>
      <c r="FV52" s="115">
        <f t="shared" si="84"/>
        <v>5.1639254477750587</v>
      </c>
      <c r="FW52" s="115">
        <f t="shared" si="85"/>
        <v>6.0605345524061045</v>
      </c>
      <c r="FX52" s="115">
        <f t="shared" si="86"/>
        <v>7.1434923159613835</v>
      </c>
      <c r="FZ52" s="90">
        <f t="shared" si="125"/>
        <v>4.0899625195539988</v>
      </c>
      <c r="GB52" s="20">
        <v>4.0899625195539988</v>
      </c>
      <c r="GC52" s="20">
        <v>3.6767494894327304</v>
      </c>
      <c r="GD52" s="20">
        <v>3.3381468546405193</v>
      </c>
      <c r="GE52" s="20">
        <v>2.8211192096320761</v>
      </c>
      <c r="GF52" s="20">
        <v>2.0592755276885053</v>
      </c>
      <c r="GG52" s="20">
        <v>1.3364797950362504</v>
      </c>
      <c r="GH52" s="20">
        <v>1.1369907242936268</v>
      </c>
      <c r="GI52" s="31"/>
      <c r="GJ52" s="31"/>
      <c r="GK52" s="31"/>
      <c r="GL52" s="27"/>
      <c r="GM52" s="27"/>
      <c r="GN52" s="27"/>
      <c r="GO52" s="27"/>
      <c r="GP52" s="27"/>
      <c r="GQ52" s="27"/>
      <c r="GR52" s="27"/>
      <c r="GS52" s="27"/>
      <c r="GT52" s="27"/>
      <c r="GU52" s="27"/>
      <c r="GV52" s="27"/>
      <c r="GW52" s="27"/>
      <c r="GX52" s="27"/>
      <c r="GY52" s="27"/>
      <c r="GZ52" s="27"/>
      <c r="HA52" s="27"/>
      <c r="HB52" s="27"/>
      <c r="HC52" s="27"/>
      <c r="HD52" s="27"/>
      <c r="HE52" s="27"/>
      <c r="HF52" s="27"/>
      <c r="HG52" s="27"/>
      <c r="HH52" s="27"/>
      <c r="HI52" s="27"/>
      <c r="HJ52" s="27"/>
      <c r="HK52" s="27"/>
      <c r="HL52" s="27"/>
      <c r="HM52" s="27"/>
      <c r="HN52" s="27"/>
      <c r="HO52" s="27"/>
      <c r="HP52" s="27"/>
      <c r="HQ52" s="27"/>
      <c r="HR52" s="27"/>
      <c r="HS52" s="27"/>
      <c r="HT52" s="27"/>
      <c r="HU52" s="27"/>
      <c r="HV52" s="27"/>
      <c r="HW52" s="27"/>
      <c r="HX52" s="27"/>
      <c r="HY52" s="27"/>
      <c r="HZ52" s="27"/>
      <c r="IA52" s="27"/>
      <c r="IB52" s="27"/>
      <c r="IC52" s="28"/>
      <c r="ID52" s="13"/>
      <c r="IE52" s="13"/>
      <c r="IF52" s="13"/>
      <c r="IG52" s="13"/>
      <c r="IH52" s="13"/>
      <c r="II52" s="13"/>
      <c r="IJ52" s="28"/>
      <c r="IK52" s="20"/>
      <c r="IL52" s="13"/>
      <c r="IM52" s="11"/>
      <c r="IN52" s="23"/>
      <c r="IO52" s="13"/>
      <c r="IP52" s="23"/>
      <c r="IQ52" s="28"/>
      <c r="IR52" s="20"/>
      <c r="IS52" s="13"/>
      <c r="IT52" s="20"/>
      <c r="IU52" s="23"/>
      <c r="IV52" s="20"/>
      <c r="IW52" s="23"/>
      <c r="IY52" s="13"/>
      <c r="IZ52" s="25"/>
      <c r="JA52" s="25"/>
      <c r="JB52" s="25"/>
      <c r="JC52" s="25"/>
      <c r="JD52" s="25"/>
      <c r="JE52" s="25"/>
      <c r="JF52" s="25"/>
      <c r="JG52" s="27"/>
      <c r="JH52" s="27"/>
      <c r="JI52" s="27"/>
      <c r="JJ52" s="27"/>
      <c r="JK52" s="27"/>
      <c r="JL52" s="27"/>
      <c r="JM52" s="27"/>
      <c r="JN52" s="27"/>
      <c r="JO52" s="27"/>
      <c r="JP52" s="27"/>
      <c r="JQ52" s="27"/>
      <c r="JR52" s="27"/>
      <c r="JS52" s="27"/>
      <c r="JT52" s="27"/>
      <c r="JU52" s="27"/>
      <c r="JV52" s="27"/>
      <c r="JW52" s="27"/>
      <c r="JX52" s="27"/>
      <c r="JY52" s="27"/>
      <c r="KT52" s="27"/>
      <c r="KU52" s="27"/>
      <c r="KV52" s="27"/>
      <c r="KW52" s="27"/>
      <c r="KX52" s="27"/>
      <c r="KY52" s="27"/>
      <c r="LB52" s="27"/>
      <c r="LC52" s="27"/>
      <c r="LD52" s="27"/>
      <c r="LE52" s="27"/>
      <c r="LF52" s="97"/>
    </row>
    <row r="53" spans="1:318" x14ac:dyDescent="0.3">
      <c r="U53" s="4"/>
      <c r="V53" s="34"/>
      <c r="X53" s="118">
        <f t="shared" si="126"/>
        <v>38.696844624861853</v>
      </c>
      <c r="Y53" s="118">
        <v>10</v>
      </c>
      <c r="Z53" s="40">
        <v>1.7999999999999999E-2</v>
      </c>
      <c r="AA53" s="40">
        <v>10000000</v>
      </c>
      <c r="AB53" s="40">
        <v>10000000</v>
      </c>
      <c r="AC53" s="98">
        <v>3900000</v>
      </c>
      <c r="AD53" s="42">
        <v>0.33</v>
      </c>
      <c r="AE53" s="42">
        <v>0.33</v>
      </c>
      <c r="AF53" s="41">
        <v>1.7999999999999999E-2</v>
      </c>
      <c r="AG53" s="40">
        <v>10000000</v>
      </c>
      <c r="AH53" s="40">
        <v>10000000</v>
      </c>
      <c r="AI53" s="98">
        <v>3900000</v>
      </c>
      <c r="AJ53" s="42">
        <v>0.33</v>
      </c>
      <c r="AK53" s="42">
        <v>0.33</v>
      </c>
      <c r="AL53" s="42">
        <f>AL11</f>
        <v>1E-4</v>
      </c>
      <c r="AM53" s="40">
        <v>6000</v>
      </c>
      <c r="AN53" s="40">
        <f>AN11</f>
        <v>10000</v>
      </c>
      <c r="AO53" s="40">
        <f>AO11</f>
        <v>10000</v>
      </c>
      <c r="AP53" s="42">
        <v>0.03</v>
      </c>
      <c r="AQ53" s="42">
        <v>0.03</v>
      </c>
      <c r="AR53" s="4">
        <f t="shared" si="87"/>
        <v>1.8099999999999998E-2</v>
      </c>
      <c r="AS53" s="11">
        <f t="shared" si="88"/>
        <v>3.8696844624861853</v>
      </c>
      <c r="AT53" s="15">
        <f t="shared" si="89"/>
        <v>33.088205588598356</v>
      </c>
      <c r="AU53" s="19">
        <f t="shared" si="90"/>
        <v>9.9681786118061078E-5</v>
      </c>
      <c r="AV53" s="13">
        <f t="shared" si="91"/>
        <v>0.5</v>
      </c>
      <c r="AW53" s="11">
        <f t="shared" si="92"/>
        <v>1</v>
      </c>
      <c r="AX53" s="11">
        <f t="shared" si="93"/>
        <v>0.8911</v>
      </c>
      <c r="AY53" s="11">
        <f t="shared" si="94"/>
        <v>201997.53114128605</v>
      </c>
      <c r="AZ53" s="11">
        <f t="shared" si="95"/>
        <v>1</v>
      </c>
      <c r="BA53" s="11">
        <f t="shared" si="96"/>
        <v>0.34752899999999998</v>
      </c>
      <c r="BB53" s="11">
        <f t="shared" si="97"/>
        <v>1.025058</v>
      </c>
      <c r="BC53" s="11">
        <f t="shared" si="98"/>
        <v>0.99909999999999999</v>
      </c>
      <c r="BD53" s="11">
        <f t="shared" si="99"/>
        <v>0.8911</v>
      </c>
      <c r="BE53" s="11">
        <f t="shared" si="100"/>
        <v>201997.53114128605</v>
      </c>
      <c r="BF53" s="11">
        <f t="shared" si="101"/>
        <v>1</v>
      </c>
      <c r="BG53" s="11">
        <f t="shared" si="102"/>
        <v>0.34752899999999998</v>
      </c>
      <c r="BH53" s="11">
        <f t="shared" si="103"/>
        <v>1.025058</v>
      </c>
      <c r="BI53" s="121">
        <f t="shared" si="104"/>
        <v>14.974457839206998</v>
      </c>
      <c r="BJ53" s="121">
        <f t="shared" si="104"/>
        <v>3.7436144598017496</v>
      </c>
      <c r="BK53" s="121">
        <f t="shared" si="104"/>
        <v>1.6638286488007776</v>
      </c>
      <c r="BL53" s="121">
        <f t="shared" si="104"/>
        <v>0.93590361495043739</v>
      </c>
      <c r="BM53" s="121">
        <f t="shared" si="104"/>
        <v>0.59897831356827991</v>
      </c>
      <c r="BN53" s="121">
        <f t="shared" si="104"/>
        <v>0.41595716220019441</v>
      </c>
      <c r="BO53" s="121">
        <f t="shared" si="104"/>
        <v>0.30560118039197953</v>
      </c>
      <c r="BP53" s="121">
        <f t="shared" si="104"/>
        <v>0.23397590373760935</v>
      </c>
      <c r="BQ53" s="121">
        <v>1</v>
      </c>
      <c r="BR53" s="121">
        <v>1</v>
      </c>
      <c r="BS53" s="121">
        <v>1</v>
      </c>
      <c r="BT53" s="121">
        <v>1</v>
      </c>
      <c r="BU53" s="121">
        <v>1</v>
      </c>
      <c r="BV53" s="121">
        <v>1</v>
      </c>
      <c r="BW53" s="121">
        <v>1</v>
      </c>
      <c r="BX53" s="121">
        <v>1</v>
      </c>
      <c r="BY53" s="121">
        <f t="shared" si="105"/>
        <v>6.6780381015314069E-2</v>
      </c>
      <c r="BZ53" s="121">
        <f t="shared" si="106"/>
        <v>0.26712152406125628</v>
      </c>
      <c r="CA53" s="121">
        <f t="shared" si="107"/>
        <v>0.60102342913782669</v>
      </c>
      <c r="CB53" s="121">
        <f t="shared" si="108"/>
        <v>1.0684860962450251</v>
      </c>
      <c r="CC53" s="121">
        <f t="shared" si="109"/>
        <v>1.6695095253828518</v>
      </c>
      <c r="CD53" s="121">
        <f t="shared" si="110"/>
        <v>2.4040937165513068</v>
      </c>
      <c r="CE53" s="121">
        <f t="shared" si="111"/>
        <v>3.2722386697503896</v>
      </c>
      <c r="CF53" s="121">
        <f t="shared" si="112"/>
        <v>4.2739443849801004</v>
      </c>
      <c r="CG53" s="121">
        <f t="shared" si="113"/>
        <v>14.974457839206998</v>
      </c>
      <c r="CH53" s="121">
        <f t="shared" si="114"/>
        <v>3.7436144598017496</v>
      </c>
      <c r="CI53" s="121">
        <f t="shared" si="115"/>
        <v>1.6638286488007776</v>
      </c>
      <c r="CJ53" s="121">
        <f t="shared" si="116"/>
        <v>0.93590361495043739</v>
      </c>
      <c r="CK53" s="121">
        <f t="shared" si="117"/>
        <v>0.59897831356827991</v>
      </c>
      <c r="CL53" s="121">
        <f t="shared" si="118"/>
        <v>0.41595716220019441</v>
      </c>
      <c r="CM53" s="121">
        <f t="shared" si="119"/>
        <v>0.30560118039197953</v>
      </c>
      <c r="CN53" s="121">
        <f t="shared" si="120"/>
        <v>0.23397590373760935</v>
      </c>
      <c r="CO53" s="95">
        <f t="shared" si="3"/>
        <v>1.4375175000491851</v>
      </c>
      <c r="CP53" s="95">
        <f t="shared" si="4"/>
        <v>1.7074830001967407</v>
      </c>
      <c r="CQ53" s="95">
        <f t="shared" si="5"/>
        <v>2.1574255004426663</v>
      </c>
      <c r="CR53" s="95">
        <f t="shared" si="6"/>
        <v>2.7873450007869627</v>
      </c>
      <c r="CS53" s="95">
        <f t="shared" si="7"/>
        <v>3.5972415012296288</v>
      </c>
      <c r="CT53" s="95">
        <f t="shared" si="8"/>
        <v>4.5871150017706661</v>
      </c>
      <c r="CU53" s="95">
        <f t="shared" si="9"/>
        <v>5.7569655024100728</v>
      </c>
      <c r="CV53" s="95">
        <f t="shared" si="10"/>
        <v>7.1067930031478497</v>
      </c>
      <c r="CW53" s="95">
        <f t="shared" si="11"/>
        <v>1.4375175000491851</v>
      </c>
      <c r="CX53" s="95">
        <f t="shared" si="12"/>
        <v>1.7074830001967407</v>
      </c>
      <c r="CY53" s="95">
        <f t="shared" si="13"/>
        <v>2.1574255004426663</v>
      </c>
      <c r="CZ53" s="95">
        <f t="shared" si="14"/>
        <v>2.7873450007869627</v>
      </c>
      <c r="DA53" s="95">
        <f t="shared" si="15"/>
        <v>3.5972415012296288</v>
      </c>
      <c r="DB53" s="95">
        <f t="shared" si="16"/>
        <v>4.5871150017706661</v>
      </c>
      <c r="DC53" s="95">
        <f t="shared" si="17"/>
        <v>5.7569655024100728</v>
      </c>
      <c r="DD53" s="95">
        <f t="shared" si="18"/>
        <v>7.1067930031478497</v>
      </c>
      <c r="DE53" s="13">
        <f t="shared" si="121"/>
        <v>17.091354220222311</v>
      </c>
      <c r="DF53" s="13">
        <f t="shared" si="122"/>
        <v>6.0608519838630057</v>
      </c>
      <c r="DG53" s="13">
        <f t="shared" si="123"/>
        <v>4.3149680779386044</v>
      </c>
      <c r="DH53" s="13">
        <f t="shared" si="124"/>
        <v>4.0545057111954623</v>
      </c>
      <c r="DI53" s="13">
        <f t="shared" si="19"/>
        <v>4.3186038389511321</v>
      </c>
      <c r="DJ53" s="13">
        <f t="shared" si="20"/>
        <v>4.8701668787515011</v>
      </c>
      <c r="DK53" s="13">
        <f t="shared" si="21"/>
        <v>5.627955850142369</v>
      </c>
      <c r="DL53" s="13">
        <f t="shared" si="22"/>
        <v>6.5580362887177097</v>
      </c>
      <c r="DM53" s="95">
        <f t="shared" si="23"/>
        <v>17.091354220222311</v>
      </c>
      <c r="DN53" s="95">
        <f t="shared" si="24"/>
        <v>6.0608519838630057</v>
      </c>
      <c r="DO53" s="95">
        <f t="shared" si="25"/>
        <v>4.3149680779386044</v>
      </c>
      <c r="DP53" s="95">
        <f t="shared" si="26"/>
        <v>4.0545057111954623</v>
      </c>
      <c r="DQ53" s="95">
        <f t="shared" si="27"/>
        <v>4.3186038389511321</v>
      </c>
      <c r="DR53" s="95">
        <f t="shared" si="28"/>
        <v>4.8701668787515011</v>
      </c>
      <c r="DS53" s="95">
        <f t="shared" si="29"/>
        <v>5.627955850142369</v>
      </c>
      <c r="DT53" s="95">
        <f t="shared" si="30"/>
        <v>6.5580362887177097</v>
      </c>
      <c r="DU53" s="95">
        <f t="shared" si="31"/>
        <v>5.8889973374356384</v>
      </c>
      <c r="DV53" s="95">
        <f t="shared" si="32"/>
        <v>2.0555779257359266</v>
      </c>
      <c r="DW53" s="95">
        <f t="shared" si="33"/>
        <v>1.4488326377939251</v>
      </c>
      <c r="DX53" s="95">
        <f t="shared" si="34"/>
        <v>1.3583144119420476</v>
      </c>
      <c r="DY53" s="95">
        <f t="shared" si="35"/>
        <v>1.4500961701828479</v>
      </c>
      <c r="DZ53" s="95">
        <f t="shared" si="36"/>
        <v>1.6417803218416303</v>
      </c>
      <c r="EA53" s="95">
        <f t="shared" si="37"/>
        <v>1.9051339652801271</v>
      </c>
      <c r="EB53" s="95">
        <f t="shared" si="38"/>
        <v>2.2283638900177767</v>
      </c>
      <c r="EC53" s="95">
        <f t="shared" si="39"/>
        <v>5.8889973374356384</v>
      </c>
      <c r="ED53" s="95">
        <f t="shared" si="40"/>
        <v>2.0555779257359266</v>
      </c>
      <c r="EE53" s="95">
        <f t="shared" si="41"/>
        <v>1.4488326377939251</v>
      </c>
      <c r="EF53" s="95">
        <f t="shared" si="42"/>
        <v>1.3583144119420476</v>
      </c>
      <c r="EG53" s="95">
        <f t="shared" si="43"/>
        <v>1.4500961701828479</v>
      </c>
      <c r="EH53" s="95">
        <f t="shared" si="44"/>
        <v>1.6417803218416303</v>
      </c>
      <c r="EI53" s="95">
        <f t="shared" si="45"/>
        <v>1.9051339652801271</v>
      </c>
      <c r="EJ53" s="95">
        <f t="shared" si="46"/>
        <v>2.2283638900177767</v>
      </c>
      <c r="EK53" s="95">
        <f t="shared" si="47"/>
        <v>5.8889973374356384</v>
      </c>
      <c r="EL53" s="95">
        <f t="shared" si="48"/>
        <v>2.0555779257359266</v>
      </c>
      <c r="EM53" s="95">
        <f t="shared" si="49"/>
        <v>1.4488326377939251</v>
      </c>
      <c r="EN53" s="95">
        <f t="shared" si="50"/>
        <v>1.3583144119420476</v>
      </c>
      <c r="EO53" s="95">
        <f t="shared" si="51"/>
        <v>1.4500961701828479</v>
      </c>
      <c r="EP53" s="95">
        <f t="shared" si="52"/>
        <v>1.6417803218416303</v>
      </c>
      <c r="EQ53" s="95">
        <f t="shared" si="53"/>
        <v>1.9051339652801271</v>
      </c>
      <c r="ER53" s="95">
        <f t="shared" si="54"/>
        <v>2.2283638900177767</v>
      </c>
      <c r="ES53" s="95">
        <f t="shared" si="55"/>
        <v>1</v>
      </c>
      <c r="ET53" s="95">
        <f t="shared" si="56"/>
        <v>1</v>
      </c>
      <c r="EU53" s="95">
        <f t="shared" si="57"/>
        <v>1</v>
      </c>
      <c r="EV53" s="95">
        <f t="shared" si="58"/>
        <v>1</v>
      </c>
      <c r="EW53" s="95">
        <f t="shared" si="59"/>
        <v>1</v>
      </c>
      <c r="EX53" s="95">
        <f t="shared" si="60"/>
        <v>1</v>
      </c>
      <c r="EY53" s="95">
        <f t="shared" si="61"/>
        <v>1</v>
      </c>
      <c r="EZ53" s="95">
        <f t="shared" si="62"/>
        <v>1</v>
      </c>
      <c r="FA53" s="95">
        <f t="shared" si="63"/>
        <v>1</v>
      </c>
      <c r="FB53" s="95">
        <f t="shared" si="64"/>
        <v>1</v>
      </c>
      <c r="FC53" s="95">
        <f t="shared" si="65"/>
        <v>1</v>
      </c>
      <c r="FD53" s="95">
        <f t="shared" si="66"/>
        <v>1</v>
      </c>
      <c r="FE53" s="95">
        <f t="shared" si="67"/>
        <v>1</v>
      </c>
      <c r="FF53" s="95">
        <f t="shared" si="68"/>
        <v>1</v>
      </c>
      <c r="FG53" s="95">
        <f t="shared" si="69"/>
        <v>1</v>
      </c>
      <c r="FH53" s="95">
        <f t="shared" si="70"/>
        <v>1</v>
      </c>
      <c r="FI53" s="95">
        <f t="shared" si="71"/>
        <v>1</v>
      </c>
      <c r="FJ53" s="95">
        <f t="shared" si="72"/>
        <v>1</v>
      </c>
      <c r="FK53" s="95">
        <f t="shared" si="73"/>
        <v>1</v>
      </c>
      <c r="FL53" s="95">
        <f t="shared" si="74"/>
        <v>1</v>
      </c>
      <c r="FM53" s="95">
        <f t="shared" si="75"/>
        <v>1</v>
      </c>
      <c r="FN53" s="95">
        <f t="shared" si="76"/>
        <v>1</v>
      </c>
      <c r="FO53" s="95">
        <f t="shared" si="77"/>
        <v>1</v>
      </c>
      <c r="FP53" s="95">
        <f t="shared" si="78"/>
        <v>1</v>
      </c>
      <c r="FQ53" s="115">
        <f t="shared" si="79"/>
        <v>17.089531548353982</v>
      </c>
      <c r="FR53" s="115">
        <f t="shared" si="80"/>
        <v>6.0600801329936997</v>
      </c>
      <c r="FS53" s="115">
        <f t="shared" si="81"/>
        <v>4.3142714538959366</v>
      </c>
      <c r="FT53" s="115">
        <f t="shared" si="82"/>
        <v>4.0536594248620084</v>
      </c>
      <c r="FU53" s="115">
        <f t="shared" si="83"/>
        <v>4.3174414620065544</v>
      </c>
      <c r="FV53" s="115">
        <f t="shared" si="84"/>
        <v>4.8684976573979748</v>
      </c>
      <c r="FW53" s="115">
        <f t="shared" si="85"/>
        <v>5.6255385329272469</v>
      </c>
      <c r="FX53" s="115">
        <f t="shared" si="86"/>
        <v>6.5545637856330528</v>
      </c>
      <c r="FZ53" s="90">
        <f t="shared" si="125"/>
        <v>4.0536594248620084</v>
      </c>
      <c r="GB53" s="20">
        <v>4.0536594248620084</v>
      </c>
      <c r="GC53" s="20">
        <v>3.6698901517780551</v>
      </c>
      <c r="GD53" s="20">
        <v>3.3513441059811582</v>
      </c>
      <c r="GE53" s="20">
        <v>2.8041589154734639</v>
      </c>
      <c r="GF53" s="20">
        <v>2.075842520907623</v>
      </c>
      <c r="GG53" s="20">
        <v>1.3662934130408884</v>
      </c>
      <c r="GH53" s="20">
        <v>1.1669109088752994</v>
      </c>
      <c r="GI53" s="31"/>
      <c r="GJ53" s="31"/>
      <c r="GK53" s="31"/>
      <c r="IC53" s="28"/>
      <c r="ID53" s="11"/>
      <c r="IE53" s="13"/>
      <c r="IF53" s="11"/>
      <c r="IG53" s="13"/>
      <c r="IH53" s="13"/>
      <c r="II53" s="13"/>
      <c r="IJ53" s="28"/>
      <c r="IK53" s="11"/>
      <c r="IL53" s="13"/>
      <c r="IM53" s="11"/>
      <c r="IN53" s="23"/>
      <c r="IO53" s="11"/>
      <c r="IP53" s="23"/>
      <c r="IQ53" s="28"/>
      <c r="IR53" s="20"/>
      <c r="IS53" s="13"/>
      <c r="IT53" s="23"/>
      <c r="IU53" s="23"/>
      <c r="IV53" s="23"/>
      <c r="IW53" s="23"/>
      <c r="IY53" s="13"/>
      <c r="IZ53" s="25"/>
      <c r="JA53" s="25"/>
      <c r="JB53" s="25"/>
      <c r="JC53" s="25"/>
      <c r="JD53" s="25"/>
      <c r="JE53" s="25"/>
      <c r="JF53" s="25"/>
    </row>
    <row r="54" spans="1:318" x14ac:dyDescent="0.3">
      <c r="L54" s="5"/>
      <c r="M54" s="5"/>
      <c r="N54" s="5"/>
      <c r="O54" s="5"/>
      <c r="P54" s="5"/>
      <c r="Q54" s="5"/>
      <c r="R54" s="5"/>
      <c r="S54" s="5"/>
      <c r="T54" s="5"/>
      <c r="V54" s="4"/>
      <c r="ET54" s="18"/>
      <c r="EU54" s="29"/>
      <c r="EW54" s="15"/>
      <c r="EX54" s="15"/>
      <c r="EY54" s="15"/>
      <c r="EZ54" s="15"/>
      <c r="FA54" s="15"/>
      <c r="FB54" s="15"/>
      <c r="FD54" s="30"/>
      <c r="FI54" s="19"/>
      <c r="FJ54" s="19"/>
      <c r="FK54" s="19"/>
      <c r="FL54" s="19"/>
      <c r="FM54" s="19"/>
      <c r="FN54" s="19"/>
      <c r="FO54" s="19"/>
      <c r="FP54" s="19"/>
      <c r="FQ54" s="19"/>
      <c r="FU54" s="18"/>
      <c r="FW54" s="123"/>
      <c r="FX54" s="123"/>
      <c r="FY54" s="123"/>
      <c r="FZ54" s="123"/>
      <c r="GB54" s="18"/>
      <c r="GC54" s="29"/>
      <c r="GE54" s="15"/>
      <c r="GF54" s="15"/>
      <c r="GG54" s="15"/>
      <c r="GI54" s="31"/>
      <c r="GJ54" s="31"/>
      <c r="GK54" s="31"/>
      <c r="IC54" s="28"/>
      <c r="ID54" s="11"/>
      <c r="IE54" s="13"/>
      <c r="IF54" s="11"/>
      <c r="IG54" s="13"/>
      <c r="IH54" s="13"/>
      <c r="II54" s="13"/>
      <c r="IJ54" s="28"/>
      <c r="IK54" s="11"/>
      <c r="IL54" s="13"/>
      <c r="IM54" s="11"/>
      <c r="IN54" s="23"/>
      <c r="IO54" s="11"/>
      <c r="IP54" s="23"/>
      <c r="IQ54" s="28"/>
      <c r="IR54" s="20"/>
      <c r="IS54" s="13"/>
      <c r="IT54" s="23"/>
      <c r="IU54" s="23"/>
      <c r="IV54" s="23"/>
      <c r="IW54" s="23"/>
      <c r="IY54" s="13"/>
      <c r="IZ54" s="25"/>
      <c r="JA54" s="25"/>
      <c r="JB54" s="25"/>
      <c r="JC54" s="25"/>
      <c r="JD54" s="25"/>
      <c r="JE54" s="25"/>
      <c r="JF54" s="25"/>
      <c r="KX54" s="11"/>
    </row>
    <row r="55" spans="1:318" ht="13.8" x14ac:dyDescent="0.3">
      <c r="A55" s="5"/>
      <c r="B55" s="5"/>
      <c r="C55" s="5"/>
      <c r="D55" s="5"/>
      <c r="E55" s="5"/>
      <c r="F55" s="5"/>
      <c r="G55" s="5"/>
      <c r="H55" s="5"/>
      <c r="I55" s="5"/>
      <c r="J55" s="5"/>
      <c r="K55" s="5"/>
      <c r="L55" s="5"/>
      <c r="M55" s="5"/>
      <c r="N55" s="5"/>
      <c r="O55" s="5"/>
      <c r="P55" s="5"/>
      <c r="Q55" s="5"/>
      <c r="R55" s="5"/>
      <c r="S55" s="5"/>
      <c r="T55" s="5"/>
      <c r="V55" s="16"/>
      <c r="ET55" s="18"/>
      <c r="EU55" s="29"/>
      <c r="EW55" s="15"/>
      <c r="EX55" s="15"/>
      <c r="EY55" s="15"/>
      <c r="EZ55" s="15"/>
      <c r="FA55" s="15"/>
      <c r="FB55" s="15"/>
      <c r="FD55" s="30"/>
      <c r="FI55" s="19"/>
      <c r="FJ55" s="19"/>
      <c r="FK55" s="19"/>
      <c r="FL55" s="19"/>
      <c r="FM55" s="19"/>
      <c r="FN55" s="19"/>
      <c r="FO55" s="19"/>
      <c r="FP55" s="19"/>
      <c r="FQ55" s="19"/>
      <c r="FU55" s="18"/>
      <c r="FW55" s="123"/>
      <c r="FX55" s="123"/>
      <c r="FY55" s="123"/>
      <c r="FZ55" s="123"/>
      <c r="GB55" s="18"/>
      <c r="GC55" s="29"/>
      <c r="GE55" s="15"/>
      <c r="GF55" s="15"/>
      <c r="GG55" s="15"/>
      <c r="GI55" s="31"/>
      <c r="GJ55" s="31"/>
      <c r="GK55" s="31"/>
      <c r="IC55" s="28"/>
      <c r="ID55" s="11"/>
      <c r="IE55" s="13"/>
      <c r="IF55" s="11"/>
      <c r="IG55" s="13"/>
      <c r="IH55" s="13"/>
      <c r="II55" s="13"/>
      <c r="IJ55" s="28"/>
      <c r="IK55" s="11"/>
      <c r="IL55" s="13"/>
      <c r="IM55" s="11"/>
      <c r="IN55" s="23"/>
      <c r="IO55" s="11"/>
      <c r="IP55" s="23"/>
      <c r="IQ55" s="28"/>
      <c r="IR55" s="20"/>
      <c r="IS55" s="13"/>
      <c r="IT55" s="23"/>
      <c r="IU55" s="23"/>
      <c r="IV55" s="23"/>
      <c r="IW55" s="23"/>
      <c r="IY55" s="13"/>
      <c r="IZ55" s="25"/>
      <c r="JA55" s="25"/>
      <c r="JB55" s="25"/>
      <c r="JC55" s="25"/>
      <c r="JD55" s="25"/>
      <c r="JE55" s="25"/>
      <c r="JF55" s="25"/>
      <c r="KX55" s="11"/>
    </row>
    <row r="56" spans="1:318" ht="13.8" x14ac:dyDescent="0.3">
      <c r="A56" s="16"/>
      <c r="B56" s="73"/>
      <c r="C56" s="74"/>
      <c r="D56" s="16"/>
      <c r="E56" s="16"/>
      <c r="F56" s="16"/>
      <c r="G56" s="74"/>
      <c r="H56" s="16"/>
      <c r="I56" s="16"/>
      <c r="J56" s="16"/>
      <c r="K56" s="16"/>
      <c r="L56" s="5"/>
      <c r="M56" s="5"/>
      <c r="N56" s="5"/>
      <c r="O56" s="5"/>
      <c r="P56" s="5"/>
      <c r="Q56" s="5"/>
      <c r="R56" s="5"/>
      <c r="S56" s="5"/>
      <c r="T56" s="5"/>
      <c r="ET56" s="18"/>
      <c r="EU56" s="29"/>
      <c r="EW56" s="15"/>
      <c r="EX56" s="15"/>
      <c r="EY56" s="15"/>
      <c r="EZ56" s="15"/>
      <c r="FA56" s="15"/>
      <c r="FB56" s="15"/>
      <c r="FD56" s="30"/>
      <c r="FI56" s="19"/>
      <c r="FJ56" s="19"/>
      <c r="FK56" s="19"/>
      <c r="FL56" s="19"/>
      <c r="FM56" s="19"/>
      <c r="FN56" s="19"/>
      <c r="FO56" s="19"/>
      <c r="FP56" s="19"/>
      <c r="FQ56" s="19"/>
      <c r="FU56" s="18"/>
      <c r="FW56" s="123"/>
      <c r="FX56" s="123"/>
      <c r="FY56" s="123"/>
      <c r="FZ56" s="123"/>
      <c r="GB56" s="18"/>
      <c r="GC56" s="29"/>
      <c r="GE56" s="15"/>
      <c r="GF56" s="15"/>
      <c r="GG56" s="15"/>
      <c r="GI56" s="31"/>
      <c r="GJ56" s="31"/>
      <c r="GK56" s="31"/>
      <c r="IC56" s="28"/>
      <c r="ID56" s="11"/>
      <c r="IE56" s="13"/>
      <c r="IF56" s="11"/>
      <c r="IG56" s="13"/>
      <c r="IH56" s="13"/>
      <c r="II56" s="13"/>
      <c r="IJ56" s="28"/>
      <c r="IK56" s="11"/>
      <c r="IL56" s="13"/>
      <c r="IM56" s="22"/>
      <c r="IN56" s="23"/>
      <c r="IO56" s="11"/>
      <c r="IP56" s="23"/>
      <c r="IQ56" s="28"/>
      <c r="IR56" s="20"/>
      <c r="IS56" s="13"/>
      <c r="IT56" s="23"/>
      <c r="IU56" s="23"/>
      <c r="IV56" s="23"/>
      <c r="IW56" s="23"/>
      <c r="IX56" s="28"/>
      <c r="IY56" s="13"/>
      <c r="IZ56" s="25"/>
      <c r="JA56" s="25"/>
      <c r="JB56" s="25"/>
      <c r="JC56" s="25"/>
      <c r="JD56" s="25"/>
      <c r="JE56" s="25"/>
      <c r="JF56" s="25"/>
      <c r="KX56" s="11"/>
    </row>
    <row r="57" spans="1:318" ht="13.8" x14ac:dyDescent="0.3">
      <c r="A57" s="16"/>
      <c r="B57" s="75"/>
      <c r="C57" s="74"/>
      <c r="D57" s="76"/>
      <c r="E57" s="76"/>
      <c r="F57" s="77" t="s">
        <v>45</v>
      </c>
      <c r="G57" s="74"/>
      <c r="H57" s="76"/>
      <c r="I57" s="76"/>
      <c r="J57" s="76"/>
      <c r="K57" s="16"/>
      <c r="L57" s="5"/>
      <c r="M57" s="5"/>
      <c r="N57" s="5"/>
      <c r="O57" s="5"/>
      <c r="P57" s="5"/>
      <c r="Q57" s="5"/>
      <c r="R57" s="5"/>
      <c r="S57" s="5"/>
      <c r="T57" s="5"/>
      <c r="ET57" s="18"/>
      <c r="EU57" s="29"/>
      <c r="EW57" s="15"/>
      <c r="EX57" s="15"/>
      <c r="EY57" s="15"/>
      <c r="EZ57" s="15"/>
      <c r="FA57" s="15"/>
      <c r="FB57" s="15"/>
      <c r="FD57" s="30"/>
      <c r="FI57" s="19"/>
      <c r="FJ57" s="19"/>
      <c r="FK57" s="19"/>
      <c r="FL57" s="19"/>
      <c r="FM57" s="19"/>
      <c r="FN57" s="19"/>
      <c r="FO57" s="19"/>
      <c r="FP57" s="19"/>
      <c r="FQ57" s="19"/>
      <c r="FU57" s="18"/>
      <c r="FW57" s="123"/>
      <c r="FX57" s="123"/>
      <c r="FY57" s="123"/>
      <c r="FZ57" s="123"/>
      <c r="GB57" s="18"/>
      <c r="GC57" s="29"/>
      <c r="GE57" s="15"/>
      <c r="GF57" s="15"/>
      <c r="GG57" s="15"/>
      <c r="GI57" s="31"/>
      <c r="GJ57" s="31"/>
      <c r="GK57" s="31"/>
      <c r="IC57" s="28"/>
      <c r="ID57" s="13"/>
      <c r="IE57" s="13"/>
      <c r="IF57" s="13"/>
      <c r="IG57" s="13"/>
      <c r="IH57" s="13"/>
      <c r="II57" s="13"/>
      <c r="IJ57" s="28"/>
      <c r="IK57" s="20"/>
      <c r="IL57" s="13"/>
      <c r="IM57" s="11"/>
      <c r="IN57" s="23"/>
      <c r="IO57" s="13"/>
      <c r="IP57" s="23"/>
      <c r="IQ57" s="28"/>
      <c r="IR57" s="20"/>
      <c r="IS57" s="13"/>
      <c r="IT57" s="20"/>
      <c r="IU57" s="23"/>
      <c r="IV57" s="20"/>
      <c r="IW57" s="23"/>
      <c r="IY57" s="13"/>
      <c r="IZ57" s="25"/>
      <c r="JA57" s="25"/>
      <c r="JB57" s="25"/>
      <c r="JC57" s="25"/>
      <c r="JD57" s="25"/>
      <c r="JE57" s="25"/>
      <c r="JF57" s="25"/>
      <c r="KX57" s="11"/>
    </row>
    <row r="58" spans="1:318" ht="13.8" x14ac:dyDescent="0.3">
      <c r="A58" s="16"/>
      <c r="B58" s="76"/>
      <c r="C58" s="76"/>
      <c r="D58" s="76"/>
      <c r="E58" s="76"/>
      <c r="F58" s="78" t="s">
        <v>46</v>
      </c>
      <c r="G58" s="76"/>
      <c r="H58" s="76"/>
      <c r="I58" s="76"/>
      <c r="J58" s="76"/>
      <c r="K58" s="16"/>
      <c r="L58" s="5"/>
      <c r="M58" s="5"/>
      <c r="N58" s="5"/>
      <c r="O58" s="5"/>
      <c r="P58" s="5"/>
      <c r="Q58" s="5"/>
      <c r="R58" s="5"/>
      <c r="S58" s="5"/>
      <c r="T58" s="5"/>
      <c r="ET58" s="18"/>
      <c r="EU58" s="29"/>
      <c r="EW58" s="15"/>
      <c r="EX58" s="15"/>
      <c r="EY58" s="15"/>
      <c r="EZ58" s="15"/>
      <c r="FA58" s="15"/>
      <c r="FB58" s="15"/>
      <c r="FD58" s="30"/>
      <c r="FI58" s="19"/>
      <c r="FJ58" s="19"/>
      <c r="FK58" s="19"/>
      <c r="FL58" s="19"/>
      <c r="FM58" s="19"/>
      <c r="FN58" s="19"/>
      <c r="FO58" s="19"/>
      <c r="FP58" s="19"/>
      <c r="FQ58" s="19"/>
      <c r="FU58" s="18"/>
      <c r="FW58" s="123"/>
      <c r="FX58" s="123"/>
      <c r="FY58" s="123"/>
      <c r="FZ58" s="123"/>
      <c r="GB58" s="18"/>
      <c r="GC58" s="29"/>
      <c r="GE58" s="15"/>
      <c r="GF58" s="15"/>
      <c r="GG58" s="15"/>
      <c r="GI58" s="31"/>
      <c r="GJ58" s="31"/>
      <c r="GK58" s="31"/>
      <c r="IC58" s="28"/>
      <c r="ID58" s="13"/>
      <c r="IE58" s="13"/>
      <c r="IF58" s="13"/>
      <c r="IG58" s="13"/>
      <c r="IH58" s="13"/>
      <c r="II58" s="13"/>
      <c r="IJ58" s="28"/>
      <c r="IK58" s="20"/>
      <c r="IL58" s="13"/>
      <c r="IM58" s="11"/>
      <c r="IN58" s="23"/>
      <c r="IO58" s="13"/>
      <c r="IP58" s="23"/>
      <c r="IQ58" s="28"/>
      <c r="IR58" s="20"/>
      <c r="IS58" s="13"/>
      <c r="IT58" s="20"/>
      <c r="IU58" s="23"/>
      <c r="IV58" s="20"/>
      <c r="IW58" s="23"/>
      <c r="IY58" s="13"/>
      <c r="IZ58" s="25"/>
      <c r="JA58" s="25"/>
      <c r="JB58" s="25"/>
      <c r="JC58" s="25"/>
      <c r="JD58" s="25"/>
      <c r="JE58" s="25"/>
      <c r="JF58" s="25"/>
      <c r="KX58" s="11"/>
    </row>
    <row r="59" spans="1:318" s="47" customFormat="1" ht="13.8" x14ac:dyDescent="0.3">
      <c r="A59" s="56"/>
      <c r="E59" s="49" t="s">
        <v>2</v>
      </c>
      <c r="F59" s="50" t="str">
        <f>$C$1</f>
        <v>R. Abbott</v>
      </c>
      <c r="H59" s="57"/>
      <c r="I59" s="49" t="s">
        <v>3</v>
      </c>
      <c r="J59" s="58" t="str">
        <f>$G$2</f>
        <v>AA-SM-102-092</v>
      </c>
      <c r="K59" s="59"/>
      <c r="L59" s="60"/>
      <c r="M59" s="51"/>
      <c r="N59" s="51"/>
      <c r="O59" s="51"/>
      <c r="P59" s="51"/>
      <c r="Q59" s="51"/>
      <c r="R59" s="51"/>
      <c r="S59" s="51"/>
      <c r="T59" s="51"/>
      <c r="AT59" s="60"/>
      <c r="FW59" s="125"/>
      <c r="FX59" s="125"/>
      <c r="FY59" s="125"/>
      <c r="FZ59" s="125"/>
    </row>
    <row r="60" spans="1:318" s="47" customFormat="1" ht="15" x14ac:dyDescent="0.35">
      <c r="E60" s="49" t="s">
        <v>4</v>
      </c>
      <c r="F60" s="57" t="str">
        <f>$C$2</f>
        <v xml:space="preserve"> </v>
      </c>
      <c r="H60" s="57"/>
      <c r="I60" s="49" t="s">
        <v>5</v>
      </c>
      <c r="J60" s="59" t="str">
        <f>$G$3</f>
        <v>IR</v>
      </c>
      <c r="K60" s="59"/>
      <c r="L60" s="60"/>
      <c r="M60" s="51">
        <v>1</v>
      </c>
      <c r="N60" s="51"/>
      <c r="O60" s="51"/>
      <c r="P60" s="51"/>
      <c r="Q60" s="51"/>
      <c r="R60" s="51"/>
      <c r="S60" s="51"/>
      <c r="T60" s="51"/>
      <c r="AL60" s="47">
        <v>5.0200000000000002E-2</v>
      </c>
      <c r="AN60" s="47">
        <v>10000</v>
      </c>
      <c r="AO60" s="47">
        <f>AN60</f>
        <v>10000</v>
      </c>
      <c r="AT60" s="60"/>
      <c r="CO60" s="95"/>
      <c r="CP60" s="95"/>
      <c r="CQ60" s="9" t="s">
        <v>83</v>
      </c>
      <c r="CR60" s="95"/>
      <c r="CS60" s="95"/>
      <c r="CT60" s="95"/>
      <c r="CU60" s="95"/>
      <c r="CV60" s="95"/>
      <c r="CW60" s="9"/>
      <c r="CX60" s="9"/>
      <c r="CY60" s="9" t="s">
        <v>84</v>
      </c>
      <c r="CZ60" s="9"/>
      <c r="DA60" s="9"/>
      <c r="DB60" s="9"/>
      <c r="DC60" s="9"/>
      <c r="DD60" s="9"/>
      <c r="DE60" s="5"/>
      <c r="DF60" s="5"/>
      <c r="DG60" s="17" t="s">
        <v>86</v>
      </c>
      <c r="DH60" s="5"/>
      <c r="DI60" s="5"/>
      <c r="DJ60" s="5"/>
      <c r="DK60" s="5"/>
      <c r="DL60" s="5"/>
      <c r="DM60" s="5"/>
      <c r="DN60" s="5"/>
      <c r="DO60" s="17" t="s">
        <v>87</v>
      </c>
      <c r="DP60" s="5"/>
      <c r="DQ60" s="5"/>
      <c r="DR60" s="5"/>
      <c r="DS60" s="5"/>
      <c r="DT60" s="5"/>
      <c r="DU60" s="5"/>
      <c r="DV60" s="5"/>
      <c r="DW60" s="17" t="s">
        <v>85</v>
      </c>
      <c r="DX60" s="5"/>
      <c r="DY60" s="5"/>
      <c r="DZ60" s="5"/>
      <c r="EA60" s="5"/>
      <c r="EB60" s="5"/>
      <c r="EC60" s="4"/>
      <c r="ED60" s="5"/>
      <c r="EE60" s="17" t="s">
        <v>88</v>
      </c>
      <c r="EF60" s="5"/>
      <c r="EG60" s="4"/>
      <c r="EH60" s="4"/>
      <c r="EI60" s="4"/>
      <c r="EJ60" s="4"/>
      <c r="EK60" s="4"/>
      <c r="EL60" s="5"/>
      <c r="EM60" s="17" t="s">
        <v>89</v>
      </c>
      <c r="EN60" s="5"/>
      <c r="EO60" s="5"/>
      <c r="EP60" s="5"/>
      <c r="EQ60" s="5"/>
      <c r="ER60" s="5"/>
      <c r="ES60" s="5"/>
      <c r="ET60" s="5"/>
      <c r="EU60" s="17" t="s">
        <v>90</v>
      </c>
      <c r="EV60" s="4"/>
      <c r="EW60" s="4"/>
      <c r="EX60" s="4"/>
      <c r="EY60" s="4"/>
      <c r="EZ60" s="4"/>
      <c r="FA60" s="4"/>
      <c r="FB60" s="18"/>
      <c r="FC60" s="17" t="s">
        <v>91</v>
      </c>
      <c r="FD60" s="4"/>
      <c r="FE60" s="15"/>
      <c r="FF60" s="15"/>
      <c r="FG60" s="15"/>
      <c r="FH60" s="15"/>
      <c r="FI60" s="15"/>
      <c r="FJ60" s="15"/>
      <c r="FK60" s="17" t="s">
        <v>92</v>
      </c>
      <c r="FL60" s="30"/>
      <c r="FM60" s="4"/>
      <c r="FN60" s="4"/>
      <c r="FO60" s="4"/>
      <c r="FP60" s="4"/>
      <c r="FQ60" s="4"/>
      <c r="FR60" s="4"/>
      <c r="FS60" s="17" t="s">
        <v>93</v>
      </c>
      <c r="FT60" s="4"/>
      <c r="FU60" s="19"/>
      <c r="FW60" s="125"/>
      <c r="FX60" s="125"/>
      <c r="FY60" s="125"/>
      <c r="FZ60" s="125"/>
    </row>
    <row r="61" spans="1:318" s="47" customFormat="1" ht="13.8" x14ac:dyDescent="0.3">
      <c r="E61" s="49" t="s">
        <v>1</v>
      </c>
      <c r="F61" s="57" t="str">
        <f>$C$3</f>
        <v>20/10/2013</v>
      </c>
      <c r="H61" s="57"/>
      <c r="I61" s="49" t="s">
        <v>6</v>
      </c>
      <c r="J61" s="50" t="str">
        <f>L61&amp;" of "&amp;$G$1</f>
        <v>2 of 4</v>
      </c>
      <c r="K61" s="57"/>
      <c r="L61" s="60">
        <f>SUM($M$1:M60)</f>
        <v>2</v>
      </c>
      <c r="M61" s="51"/>
      <c r="N61" s="51"/>
      <c r="O61" s="51"/>
      <c r="P61" s="51"/>
      <c r="Q61" s="51"/>
      <c r="R61" s="51"/>
      <c r="S61" s="51"/>
      <c r="T61" s="51"/>
      <c r="X61" s="1"/>
      <c r="Y61" s="1"/>
      <c r="Z61" s="1"/>
      <c r="AA61" s="1"/>
      <c r="AB61" s="1"/>
      <c r="AC61" s="1"/>
      <c r="AD61" s="1"/>
      <c r="AE61" s="1"/>
      <c r="AF61" s="1"/>
      <c r="AG61" s="1"/>
      <c r="AH61" s="1"/>
      <c r="AI61" s="1"/>
      <c r="AJ61" s="1"/>
      <c r="AK61" s="1"/>
      <c r="AL61" s="1"/>
      <c r="AM61" s="1"/>
      <c r="AN61" s="1"/>
      <c r="AO61" s="1"/>
      <c r="AP61" s="1"/>
      <c r="AQ61" s="1"/>
      <c r="AR61" s="1"/>
      <c r="AS61" s="1"/>
      <c r="AT61" s="73"/>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9" t="s">
        <v>73</v>
      </c>
      <c r="CP61" s="9" t="s">
        <v>73</v>
      </c>
      <c r="CQ61" s="9" t="s">
        <v>73</v>
      </c>
      <c r="CR61" s="9" t="s">
        <v>73</v>
      </c>
      <c r="CS61" s="9" t="s">
        <v>73</v>
      </c>
      <c r="CT61" s="9"/>
      <c r="CU61" s="9"/>
      <c r="CV61" s="9"/>
      <c r="CW61" s="9" t="s">
        <v>73</v>
      </c>
      <c r="CX61" s="9" t="s">
        <v>73</v>
      </c>
      <c r="CY61" s="9" t="s">
        <v>73</v>
      </c>
      <c r="CZ61" s="9" t="s">
        <v>73</v>
      </c>
      <c r="DA61" s="9" t="s">
        <v>73</v>
      </c>
      <c r="DB61" s="9"/>
      <c r="DC61" s="9"/>
      <c r="DD61" s="9"/>
      <c r="DE61" s="9" t="s">
        <v>73</v>
      </c>
      <c r="DF61" s="9" t="s">
        <v>73</v>
      </c>
      <c r="DG61" s="9" t="s">
        <v>73</v>
      </c>
      <c r="DH61" s="9" t="s">
        <v>73</v>
      </c>
      <c r="DI61" s="9" t="s">
        <v>73</v>
      </c>
      <c r="DJ61" s="9"/>
      <c r="DK61" s="9"/>
      <c r="DL61" s="9"/>
      <c r="DM61" s="9" t="s">
        <v>73</v>
      </c>
      <c r="DN61" s="9" t="s">
        <v>73</v>
      </c>
      <c r="DO61" s="9" t="s">
        <v>73</v>
      </c>
      <c r="DP61" s="9" t="s">
        <v>73</v>
      </c>
      <c r="DQ61" s="9" t="s">
        <v>73</v>
      </c>
      <c r="DR61" s="9"/>
      <c r="DS61" s="9"/>
      <c r="DT61" s="9"/>
      <c r="DU61" s="9" t="s">
        <v>73</v>
      </c>
      <c r="DV61" s="9" t="s">
        <v>73</v>
      </c>
      <c r="DW61" s="9" t="s">
        <v>73</v>
      </c>
      <c r="DX61" s="9" t="s">
        <v>73</v>
      </c>
      <c r="DY61" s="9" t="s">
        <v>73</v>
      </c>
      <c r="DZ61" s="9"/>
      <c r="EA61" s="9"/>
      <c r="EB61" s="9"/>
      <c r="EC61" s="9" t="s">
        <v>73</v>
      </c>
      <c r="ED61" s="9" t="s">
        <v>73</v>
      </c>
      <c r="EE61" s="9" t="s">
        <v>73</v>
      </c>
      <c r="EF61" s="9" t="s">
        <v>73</v>
      </c>
      <c r="EG61" s="9" t="s">
        <v>73</v>
      </c>
      <c r="EH61" s="9"/>
      <c r="EI61" s="9"/>
      <c r="EJ61" s="9"/>
      <c r="EK61" s="9" t="s">
        <v>73</v>
      </c>
      <c r="EL61" s="9" t="s">
        <v>73</v>
      </c>
      <c r="EM61" s="9" t="s">
        <v>73</v>
      </c>
      <c r="EN61" s="9" t="s">
        <v>73</v>
      </c>
      <c r="EO61" s="9" t="s">
        <v>73</v>
      </c>
      <c r="EP61" s="9"/>
      <c r="EQ61" s="9"/>
      <c r="ER61" s="9"/>
      <c r="ES61" s="9" t="s">
        <v>73</v>
      </c>
      <c r="ET61" s="9" t="s">
        <v>73</v>
      </c>
      <c r="EU61" s="9" t="s">
        <v>73</v>
      </c>
      <c r="EV61" s="9" t="s">
        <v>73</v>
      </c>
      <c r="EW61" s="9" t="s">
        <v>73</v>
      </c>
      <c r="EX61" s="9"/>
      <c r="EY61" s="9"/>
      <c r="EZ61" s="9"/>
      <c r="FA61" s="9" t="s">
        <v>73</v>
      </c>
      <c r="FB61" s="9" t="s">
        <v>73</v>
      </c>
      <c r="FC61" s="9" t="s">
        <v>73</v>
      </c>
      <c r="FD61" s="9" t="s">
        <v>73</v>
      </c>
      <c r="FE61" s="9" t="s">
        <v>73</v>
      </c>
      <c r="FF61" s="9"/>
      <c r="FG61" s="9"/>
      <c r="FH61" s="9"/>
      <c r="FI61" s="9" t="s">
        <v>73</v>
      </c>
      <c r="FJ61" s="9" t="s">
        <v>73</v>
      </c>
      <c r="FK61" s="9" t="s">
        <v>73</v>
      </c>
      <c r="FL61" s="9" t="s">
        <v>73</v>
      </c>
      <c r="FM61" s="9" t="s">
        <v>73</v>
      </c>
      <c r="FN61" s="9"/>
      <c r="FO61" s="9"/>
      <c r="FP61" s="9"/>
      <c r="FQ61" s="9" t="s">
        <v>73</v>
      </c>
      <c r="FR61" s="9" t="s">
        <v>73</v>
      </c>
      <c r="FS61" s="9" t="s">
        <v>73</v>
      </c>
      <c r="FT61" s="9" t="s">
        <v>73</v>
      </c>
      <c r="FU61" s="9" t="s">
        <v>73</v>
      </c>
      <c r="FW61" s="126"/>
      <c r="FX61" s="126"/>
      <c r="FY61" s="126"/>
      <c r="FZ61" s="126"/>
    </row>
    <row r="62" spans="1:318" s="47" customFormat="1" ht="15" x14ac:dyDescent="0.35">
      <c r="A62" s="88"/>
      <c r="B62" s="88"/>
      <c r="C62" s="88"/>
      <c r="D62" s="88"/>
      <c r="E62" s="49" t="s">
        <v>40</v>
      </c>
      <c r="F62" s="57" t="str">
        <f>$C$5</f>
        <v>STANDARD SPREADSHEET METHOD</v>
      </c>
      <c r="I62" s="61"/>
      <c r="J62" s="50"/>
      <c r="M62" s="51"/>
      <c r="N62" s="51"/>
      <c r="O62" s="51"/>
      <c r="P62" s="51"/>
      <c r="Q62" s="51"/>
      <c r="R62" s="51"/>
      <c r="S62" s="51"/>
      <c r="T62" s="51"/>
      <c r="X62" s="116" t="s">
        <v>72</v>
      </c>
      <c r="Y62" s="117" t="s">
        <v>60</v>
      </c>
      <c r="Z62" s="18" t="s">
        <v>13</v>
      </c>
      <c r="AA62" s="37" t="s">
        <v>62</v>
      </c>
      <c r="AB62" s="37" t="s">
        <v>63</v>
      </c>
      <c r="AC62" s="18" t="s">
        <v>79</v>
      </c>
      <c r="AD62" s="32" t="s">
        <v>16</v>
      </c>
      <c r="AE62" s="32" t="s">
        <v>17</v>
      </c>
      <c r="AF62" s="18" t="s">
        <v>14</v>
      </c>
      <c r="AG62" s="37" t="s">
        <v>64</v>
      </c>
      <c r="AH62" s="37" t="s">
        <v>65</v>
      </c>
      <c r="AI62" s="18" t="s">
        <v>80</v>
      </c>
      <c r="AJ62" s="32" t="s">
        <v>18</v>
      </c>
      <c r="AK62" s="32" t="s">
        <v>19</v>
      </c>
      <c r="AL62" s="18" t="s">
        <v>22</v>
      </c>
      <c r="AM62" s="18" t="s">
        <v>26</v>
      </c>
      <c r="AN62" s="18" t="s">
        <v>68</v>
      </c>
      <c r="AO62" s="18" t="s">
        <v>69</v>
      </c>
      <c r="AP62" s="32" t="s">
        <v>20</v>
      </c>
      <c r="AQ62" s="32" t="s">
        <v>21</v>
      </c>
      <c r="AR62" s="18" t="s">
        <v>15</v>
      </c>
      <c r="AS62" s="11" t="s">
        <v>94</v>
      </c>
      <c r="AT62" s="120" t="s">
        <v>10</v>
      </c>
      <c r="AU62" s="11" t="s">
        <v>59</v>
      </c>
      <c r="AV62" s="11" t="s">
        <v>71</v>
      </c>
      <c r="AW62" s="119" t="s">
        <v>70</v>
      </c>
      <c r="AX62" s="11" t="s">
        <v>23</v>
      </c>
      <c r="AY62" s="11" t="s">
        <v>66</v>
      </c>
      <c r="AZ62" s="9" t="s">
        <v>75</v>
      </c>
      <c r="BA62" s="24" t="s">
        <v>78</v>
      </c>
      <c r="BB62" s="11" t="s">
        <v>77</v>
      </c>
      <c r="BC62" s="11" t="s">
        <v>25</v>
      </c>
      <c r="BD62" s="11" t="s">
        <v>24</v>
      </c>
      <c r="BE62" s="11" t="s">
        <v>67</v>
      </c>
      <c r="BF62" s="9" t="s">
        <v>76</v>
      </c>
      <c r="BG62" s="24" t="s">
        <v>81</v>
      </c>
      <c r="BH62" s="11" t="s">
        <v>82</v>
      </c>
      <c r="BI62" s="114">
        <v>1</v>
      </c>
      <c r="BJ62" s="114">
        <v>2</v>
      </c>
      <c r="BK62" s="114">
        <v>3</v>
      </c>
      <c r="BL62" s="114">
        <v>4</v>
      </c>
      <c r="BM62" s="114">
        <v>5</v>
      </c>
      <c r="BN62" s="114">
        <v>6</v>
      </c>
      <c r="BO62" s="114">
        <v>7</v>
      </c>
      <c r="BP62" s="114">
        <v>8</v>
      </c>
      <c r="BQ62" s="114">
        <v>1</v>
      </c>
      <c r="BR62" s="114">
        <v>2</v>
      </c>
      <c r="BS62" s="114">
        <v>3</v>
      </c>
      <c r="BT62" s="114">
        <v>4</v>
      </c>
      <c r="BU62" s="114">
        <v>5</v>
      </c>
      <c r="BV62" s="114">
        <v>6</v>
      </c>
      <c r="BW62" s="114">
        <v>7</v>
      </c>
      <c r="BX62" s="114">
        <v>8</v>
      </c>
      <c r="BY62" s="114">
        <v>1</v>
      </c>
      <c r="BZ62" s="114">
        <v>2</v>
      </c>
      <c r="CA62" s="114">
        <v>3</v>
      </c>
      <c r="CB62" s="114">
        <v>4</v>
      </c>
      <c r="CC62" s="114">
        <v>5</v>
      </c>
      <c r="CD62" s="114">
        <v>6</v>
      </c>
      <c r="CE62" s="114">
        <v>7</v>
      </c>
      <c r="CF62" s="114">
        <v>8</v>
      </c>
      <c r="CG62" s="114">
        <v>1</v>
      </c>
      <c r="CH62" s="114">
        <v>2</v>
      </c>
      <c r="CI62" s="114">
        <v>3</v>
      </c>
      <c r="CJ62" s="114">
        <v>4</v>
      </c>
      <c r="CK62" s="114">
        <v>5</v>
      </c>
      <c r="CL62" s="114">
        <v>6</v>
      </c>
      <c r="CM62" s="114">
        <v>7</v>
      </c>
      <c r="CN62" s="114">
        <v>8</v>
      </c>
      <c r="CO62" s="9">
        <v>1</v>
      </c>
      <c r="CP62" s="9">
        <v>2</v>
      </c>
      <c r="CQ62" s="9">
        <v>3</v>
      </c>
      <c r="CR62" s="9">
        <v>4</v>
      </c>
      <c r="CS62" s="9">
        <v>5</v>
      </c>
      <c r="CT62" s="9">
        <v>6</v>
      </c>
      <c r="CU62" s="9">
        <v>7</v>
      </c>
      <c r="CV62" s="9">
        <v>8</v>
      </c>
      <c r="CW62" s="9">
        <v>1</v>
      </c>
      <c r="CX62" s="9">
        <v>2</v>
      </c>
      <c r="CY62" s="9">
        <v>3</v>
      </c>
      <c r="CZ62" s="9">
        <v>4</v>
      </c>
      <c r="DA62" s="9">
        <v>5</v>
      </c>
      <c r="DB62" s="9">
        <v>6</v>
      </c>
      <c r="DC62" s="9">
        <v>7</v>
      </c>
      <c r="DD62" s="9">
        <v>8</v>
      </c>
      <c r="DE62" s="9">
        <v>1</v>
      </c>
      <c r="DF62" s="9">
        <v>2</v>
      </c>
      <c r="DG62" s="9">
        <v>3</v>
      </c>
      <c r="DH62" s="9">
        <v>4</v>
      </c>
      <c r="DI62" s="9">
        <v>5</v>
      </c>
      <c r="DJ62" s="9">
        <v>6</v>
      </c>
      <c r="DK62" s="9">
        <v>7</v>
      </c>
      <c r="DL62" s="9">
        <v>8</v>
      </c>
      <c r="DM62" s="9">
        <v>1</v>
      </c>
      <c r="DN62" s="9">
        <v>2</v>
      </c>
      <c r="DO62" s="9">
        <v>3</v>
      </c>
      <c r="DP62" s="9">
        <v>4</v>
      </c>
      <c r="DQ62" s="9">
        <v>5</v>
      </c>
      <c r="DR62" s="9">
        <v>6</v>
      </c>
      <c r="DS62" s="9">
        <v>7</v>
      </c>
      <c r="DT62" s="9">
        <v>8</v>
      </c>
      <c r="DU62" s="9">
        <v>1</v>
      </c>
      <c r="DV62" s="9">
        <v>2</v>
      </c>
      <c r="DW62" s="9">
        <v>3</v>
      </c>
      <c r="DX62" s="9">
        <v>4</v>
      </c>
      <c r="DY62" s="9">
        <v>5</v>
      </c>
      <c r="DZ62" s="9">
        <v>6</v>
      </c>
      <c r="EA62" s="9">
        <v>7</v>
      </c>
      <c r="EB62" s="9">
        <v>8</v>
      </c>
      <c r="EC62" s="9">
        <v>1</v>
      </c>
      <c r="ED62" s="9">
        <v>2</v>
      </c>
      <c r="EE62" s="9">
        <v>3</v>
      </c>
      <c r="EF62" s="9">
        <v>4</v>
      </c>
      <c r="EG62" s="9">
        <v>5</v>
      </c>
      <c r="EH62" s="9">
        <v>6</v>
      </c>
      <c r="EI62" s="9">
        <v>7</v>
      </c>
      <c r="EJ62" s="9">
        <v>8</v>
      </c>
      <c r="EK62" s="9">
        <v>1</v>
      </c>
      <c r="EL62" s="9">
        <v>2</v>
      </c>
      <c r="EM62" s="9">
        <v>3</v>
      </c>
      <c r="EN62" s="9">
        <v>4</v>
      </c>
      <c r="EO62" s="9">
        <v>5</v>
      </c>
      <c r="EP62" s="9">
        <v>6</v>
      </c>
      <c r="EQ62" s="9">
        <v>7</v>
      </c>
      <c r="ER62" s="9">
        <v>8</v>
      </c>
      <c r="ES62" s="9">
        <v>1</v>
      </c>
      <c r="ET62" s="9">
        <v>2</v>
      </c>
      <c r="EU62" s="9">
        <v>3</v>
      </c>
      <c r="EV62" s="9">
        <v>4</v>
      </c>
      <c r="EW62" s="9">
        <v>5</v>
      </c>
      <c r="EX62" s="9">
        <v>6</v>
      </c>
      <c r="EY62" s="9">
        <v>7</v>
      </c>
      <c r="EZ62" s="9">
        <v>8</v>
      </c>
      <c r="FA62" s="9">
        <v>1</v>
      </c>
      <c r="FB62" s="9">
        <v>2</v>
      </c>
      <c r="FC62" s="9">
        <v>3</v>
      </c>
      <c r="FD62" s="9">
        <v>4</v>
      </c>
      <c r="FE62" s="9">
        <v>5</v>
      </c>
      <c r="FF62" s="9">
        <v>6</v>
      </c>
      <c r="FG62" s="9">
        <v>7</v>
      </c>
      <c r="FH62" s="9">
        <v>8</v>
      </c>
      <c r="FI62" s="9">
        <v>1</v>
      </c>
      <c r="FJ62" s="9">
        <v>2</v>
      </c>
      <c r="FK62" s="9">
        <v>3</v>
      </c>
      <c r="FL62" s="9">
        <v>4</v>
      </c>
      <c r="FM62" s="9">
        <v>5</v>
      </c>
      <c r="FN62" s="9">
        <v>6</v>
      </c>
      <c r="FO62" s="9">
        <v>7</v>
      </c>
      <c r="FP62" s="9">
        <v>8</v>
      </c>
      <c r="FQ62" s="9">
        <v>1</v>
      </c>
      <c r="FR62" s="9">
        <v>2</v>
      </c>
      <c r="FS62" s="9">
        <v>3</v>
      </c>
      <c r="FT62" s="9">
        <v>4</v>
      </c>
      <c r="FU62" s="9">
        <v>5</v>
      </c>
      <c r="FV62" s="9">
        <v>6</v>
      </c>
      <c r="FW62" s="9">
        <v>7</v>
      </c>
      <c r="FX62" s="9">
        <v>8</v>
      </c>
      <c r="FY62" s="90"/>
      <c r="FZ62" s="90"/>
    </row>
    <row r="63" spans="1:318" s="1" customFormat="1" x14ac:dyDescent="0.3">
      <c r="A63" s="16"/>
      <c r="B63" s="63" t="str">
        <f>$G$4</f>
        <v>CORED LAMINATE PANEL BUCKLING - SIMPLY SUPPORTED</v>
      </c>
      <c r="C63" s="16"/>
      <c r="D63" s="16"/>
      <c r="E63" s="16"/>
      <c r="F63" s="16"/>
      <c r="G63" s="16"/>
      <c r="H63" s="16"/>
      <c r="I63" s="16"/>
      <c r="J63" s="16"/>
      <c r="K63" s="16"/>
      <c r="L63" s="72"/>
      <c r="M63" s="2"/>
      <c r="N63" s="89"/>
      <c r="O63" s="2"/>
      <c r="P63" s="2"/>
      <c r="Q63" s="2"/>
      <c r="R63" s="2"/>
      <c r="S63" s="2"/>
      <c r="T63" s="2"/>
      <c r="U63" s="72"/>
      <c r="X63" s="118">
        <v>0.5</v>
      </c>
      <c r="Y63" s="118">
        <v>10</v>
      </c>
      <c r="Z63" s="40">
        <v>1.7999999999999999E-2</v>
      </c>
      <c r="AA63" s="40">
        <v>10000000</v>
      </c>
      <c r="AB63" s="40">
        <v>10000000</v>
      </c>
      <c r="AC63" s="98">
        <v>3900000</v>
      </c>
      <c r="AD63" s="42">
        <v>0.33</v>
      </c>
      <c r="AE63" s="42">
        <v>0.33</v>
      </c>
      <c r="AF63" s="41">
        <v>1.7999999999999999E-2</v>
      </c>
      <c r="AG63" s="40">
        <v>10000000</v>
      </c>
      <c r="AH63" s="40">
        <v>10000000</v>
      </c>
      <c r="AI63" s="98">
        <v>3900000</v>
      </c>
      <c r="AJ63" s="42">
        <v>0.33</v>
      </c>
      <c r="AK63" s="42">
        <v>0.33</v>
      </c>
      <c r="AL63" s="42">
        <f>AL60</f>
        <v>5.0200000000000002E-2</v>
      </c>
      <c r="AM63" s="40">
        <v>6000</v>
      </c>
      <c r="AN63" s="40">
        <f>AN60</f>
        <v>10000</v>
      </c>
      <c r="AO63" s="40">
        <f>AO60</f>
        <v>10000</v>
      </c>
      <c r="AP63" s="42">
        <v>0.03</v>
      </c>
      <c r="AQ63" s="42">
        <v>0.03</v>
      </c>
      <c r="AR63" s="4">
        <f>AL63+AF63/2+Z63/2</f>
        <v>6.8199999999999997E-2</v>
      </c>
      <c r="AS63" s="11">
        <f>X63/Y63</f>
        <v>0.05</v>
      </c>
      <c r="AT63" s="15">
        <f>(AA63*Z63)*(AG63*AF63)*AR63^2/(AVERAGE(BD63,AX63)*(AA63*Z63+AG63*AF63))</f>
        <v>469.76949837279756</v>
      </c>
      <c r="AU63" s="19">
        <f>AY63*BE63/(AY63+BE63)*(PI()^2*AL63)/(Y63^2*AN63)</f>
        <v>5.0040256631266655E-2</v>
      </c>
      <c r="AV63" s="13">
        <f>AY63/(AY63+BE63)</f>
        <v>0.5</v>
      </c>
      <c r="AW63" s="11">
        <f>AN63/AO63</f>
        <v>1</v>
      </c>
      <c r="AX63" s="11">
        <f>1-AD63*AE63</f>
        <v>0.8911</v>
      </c>
      <c r="AY63" s="11">
        <f>Z63/AX63*SQRT(AA63*AB63)</f>
        <v>201997.53114128605</v>
      </c>
      <c r="AZ63" s="11">
        <f>SQRT(AB63/AA63)</f>
        <v>1</v>
      </c>
      <c r="BA63" s="11">
        <f>AX63*AC63/SQRT(AA63*AB63)</f>
        <v>0.34752899999999998</v>
      </c>
      <c r="BB63" s="11">
        <f>AZ63*AD63+2*BA63</f>
        <v>1.025058</v>
      </c>
      <c r="BC63" s="11">
        <f>1-AP63*AQ63</f>
        <v>0.99909999999999999</v>
      </c>
      <c r="BD63" s="11">
        <f>1-AJ63*AK63</f>
        <v>0.8911</v>
      </c>
      <c r="BE63" s="11">
        <f>AF63/BD63*SQRT(AG63*AH63)</f>
        <v>201997.53114128605</v>
      </c>
      <c r="BF63" s="11">
        <f>SQRT(AH63/AG63)</f>
        <v>1</v>
      </c>
      <c r="BG63" s="11">
        <f>BD63*AI63/SQRT(AG63*AH63)</f>
        <v>0.34752899999999998</v>
      </c>
      <c r="BH63" s="11">
        <f>BF63*AK63+2*BG63</f>
        <v>1.025058</v>
      </c>
      <c r="BI63" s="121">
        <f>X63^2/(BI62^2*Y63^2)</f>
        <v>2.5000000000000001E-3</v>
      </c>
      <c r="BJ63" s="121">
        <f>X63^2/(BJ62^2*Y63^2)</f>
        <v>6.2500000000000001E-4</v>
      </c>
      <c r="BK63" s="121">
        <f>X63^2/(BK62^2*Y63^2)</f>
        <v>2.7777777777777778E-4</v>
      </c>
      <c r="BL63" s="121">
        <f>X63^2/(BL62^2*Y63^2)</f>
        <v>1.5625E-4</v>
      </c>
      <c r="BM63" s="121">
        <f>X63^2/(BM62^2*Y63^2)</f>
        <v>1E-4</v>
      </c>
      <c r="BN63" s="121">
        <f>X63^2/(BN62^2*Y63^2)</f>
        <v>6.9444444444444444E-5</v>
      </c>
      <c r="BO63" s="121">
        <f>X63^2/(BO62^2*Y63^2)</f>
        <v>5.1020408163265308E-5</v>
      </c>
      <c r="BP63" s="121">
        <f>X63^2/(BP62^2*Y63^2)</f>
        <v>3.9062500000000001E-5</v>
      </c>
      <c r="BQ63" s="121">
        <v>1</v>
      </c>
      <c r="BR63" s="121">
        <v>1</v>
      </c>
      <c r="BS63" s="121">
        <v>1</v>
      </c>
      <c r="BT63" s="121">
        <v>1</v>
      </c>
      <c r="BU63" s="121">
        <v>1</v>
      </c>
      <c r="BV63" s="121">
        <v>1</v>
      </c>
      <c r="BW63" s="121">
        <v>1</v>
      </c>
      <c r="BX63" s="121">
        <v>1</v>
      </c>
      <c r="BY63" s="121">
        <f>(BI62^2*Y63^2)/X63^2</f>
        <v>400</v>
      </c>
      <c r="BZ63" s="121">
        <f>(BJ62^2*Y63^2)/X63^2</f>
        <v>1600</v>
      </c>
      <c r="CA63" s="121">
        <f>(BK62^2*Y63^2)/X63^2</f>
        <v>3600</v>
      </c>
      <c r="CB63" s="121">
        <f>(BL62^2*Y63^2)/X63^2</f>
        <v>6400</v>
      </c>
      <c r="CC63" s="121">
        <f>(BM62^2*Y63^2)/X63^2</f>
        <v>10000</v>
      </c>
      <c r="CD63" s="121">
        <f>(BN62^2*Y63^2)/X63^2</f>
        <v>14400</v>
      </c>
      <c r="CE63" s="121">
        <f>(BO62^2*Y63^2)/X63^2</f>
        <v>19600</v>
      </c>
      <c r="CF63" s="121">
        <f>(BP62^2*Y63^2)/X63^2</f>
        <v>25600</v>
      </c>
      <c r="CG63" s="121">
        <f>X63^2/(BI62^2*Y63^2)</f>
        <v>2.5000000000000001E-3</v>
      </c>
      <c r="CH63" s="121">
        <f>X63^2/(BJ62^2*Y63^2)</f>
        <v>6.2500000000000001E-4</v>
      </c>
      <c r="CI63" s="121">
        <f>X63^2/(BK62^2*Y63^2)</f>
        <v>2.7777777777777778E-4</v>
      </c>
      <c r="CJ63" s="121">
        <f>X63^2/(BL62^2*Y63^2)</f>
        <v>1.5625E-4</v>
      </c>
      <c r="CK63" s="121">
        <f>X63^2/(BM62^2*Y63^2)</f>
        <v>1E-4</v>
      </c>
      <c r="CL63" s="121">
        <f>X63^2/(BN62^2*Y63^2)</f>
        <v>6.9444444444444444E-5</v>
      </c>
      <c r="CM63" s="121">
        <f>X63^2/(BO62^2*Y63^2)</f>
        <v>5.1020408163265308E-5</v>
      </c>
      <c r="CN63" s="121">
        <f>X63^2/(BP62^2*Y63^2)</f>
        <v>3.9062500000000001E-5</v>
      </c>
      <c r="CO63" s="95">
        <f t="shared" ref="CO63:CO102" si="127">AZ63*BI63*AW63/CG63+(1+AW63/CG63)*BA63*BQ63+BY63/AZ63</f>
        <v>540.35912899999994</v>
      </c>
      <c r="CP63" s="95">
        <f t="shared" ref="CP63:CP102" si="128">AZ63*BJ63*AW63/CH63+(1+AW63/CH63)*BA63*BR63+BZ63/AZ63</f>
        <v>2157.3939289999998</v>
      </c>
      <c r="CQ63" s="95">
        <f t="shared" ref="CQ63:CQ102" si="129">AZ63*BK63*AW63/CI63+(1+AW63/CI63)*BA63*BS63+CA63/AZ63</f>
        <v>4852.4519289999998</v>
      </c>
      <c r="CR63" s="95">
        <f t="shared" ref="CR63:CR102" si="130">AZ63*BL63*AW63/CJ63+(1+AW63/CJ63)*BA63*BT63+CB63/AZ63</f>
        <v>8625.5331289999995</v>
      </c>
      <c r="CS63" s="95">
        <f t="shared" ref="CS63:CS102" si="131">AZ63*BM63*AW63/CK63+(1+AW63/CK63)*BA63*BU63+CC63/AZ63</f>
        <v>13476.637529</v>
      </c>
      <c r="CT63" s="95">
        <f t="shared" ref="CT63:CT102" si="132">AZ63*BN63*AW63/CL63+(1+AW63/CL63)*BA63*BV63+CD63/AZ63</f>
        <v>19405.765128999999</v>
      </c>
      <c r="CU63" s="95">
        <f t="shared" ref="CU63:CU102" si="133">AZ63*BO63*AW63/CM63+(1+AW63/CM63)*BA63*BW63+CE63/AZ63</f>
        <v>26412.915928999999</v>
      </c>
      <c r="CV63" s="95">
        <f t="shared" ref="CV63:CV102" si="134">AZ63*BP63*AW63/CN63+(1+AW63/CN63)*BA63*BX63+CF63/AZ63</f>
        <v>34498.089929000002</v>
      </c>
      <c r="CW63" s="95">
        <f t="shared" ref="CW63:CW102" si="135">BF63*BI63*AW63/CG63+(1+AW63/CG63)*BG63*BQ63+BY63/BF63</f>
        <v>540.35912899999994</v>
      </c>
      <c r="CX63" s="95">
        <f t="shared" ref="CX63:CX102" si="136">BF63*BJ63*AW63/CH63+(1+AW63/CH63)*BG63*BR63+BZ63/BF63</f>
        <v>2157.3939289999998</v>
      </c>
      <c r="CY63" s="95">
        <f t="shared" ref="CY63:CY102" si="137">BF63*BK63*AW63/CI63+(1+AW63/CI63)*BG63*BS63+CA63/BF63</f>
        <v>4852.4519289999998</v>
      </c>
      <c r="CZ63" s="95">
        <f t="shared" ref="CZ63:CZ102" si="138">BF63*BL63*AW63/CJ63+(1+AW63/CJ63)*BG63*BT63+CB63/BF63</f>
        <v>8625.5331289999995</v>
      </c>
      <c r="DA63" s="95">
        <f t="shared" ref="DA63:DA102" si="139">BF63*BM63*AW63/CK63+(1+AW63/CK63)*BG63*BU63+CC63/BF63</f>
        <v>13476.637529</v>
      </c>
      <c r="DB63" s="95">
        <f t="shared" ref="DB63:DB102" si="140">BF63*BN63*AW63/CL63+(1+AW63/CL63)*BG63*BV63+CD63/BF63</f>
        <v>19405.765128999999</v>
      </c>
      <c r="DC63" s="95">
        <f t="shared" ref="DC63:DC102" si="141">BF63*BO63*AW63/CM63+(1+AW63/CM63)*BG63*BW63+CE63/BF63</f>
        <v>26412.915928999999</v>
      </c>
      <c r="DD63" s="95">
        <f t="shared" ref="DD63:DD102" si="142">BF63*BP63*AW63/CN63+(1+AW63/CN63)*BG63*BX63+CF63/BF63</f>
        <v>34498.089929000002</v>
      </c>
      <c r="DE63" s="13">
        <f>AZ63*BI63+2*BB63*BQ63+BY63/AZ63</f>
        <v>402.052616</v>
      </c>
      <c r="DF63" s="13">
        <f>AZ63*BJ63+2*BB63*BR63+BZ63/AZ63</f>
        <v>1602.050741</v>
      </c>
      <c r="DG63" s="13">
        <f>AZ63*BK63+2*BB63*BS63+CA63/AZ63</f>
        <v>3602.0503937777776</v>
      </c>
      <c r="DH63" s="13">
        <f>AZ63*BL63+2*BB63*BT63+CB63/AZ63</f>
        <v>6402.0502722499996</v>
      </c>
      <c r="DI63" s="13">
        <f t="shared" ref="DI63:DI102" si="143">AZ63*BM63+2*BB63*BU63+CC63/AZ63</f>
        <v>10002.050216</v>
      </c>
      <c r="DJ63" s="13">
        <f t="shared" ref="DJ63:DJ102" si="144">AZ63*BN63+2*BB63*BV63+CD63/AZ63</f>
        <v>14402.050185444445</v>
      </c>
      <c r="DK63" s="13">
        <f t="shared" ref="DK63:DK102" si="145">AZ63*BO63+2*BB63*BW63+CE63/AZ63</f>
        <v>19602.050167020407</v>
      </c>
      <c r="DL63" s="13">
        <f t="shared" ref="DL63:DL102" si="146">AZ63*BP63+2*BB63*BX63+CF63/AZ63</f>
        <v>25602.050155062501</v>
      </c>
      <c r="DM63" s="95">
        <f t="shared" ref="DM63:DM102" si="147">BF63*BI63+2*BH63*BQ63+BY63/BF63</f>
        <v>402.052616</v>
      </c>
      <c r="DN63" s="95">
        <f t="shared" ref="DN63:DN102" si="148">BF63*BJ63+2*BH63*BR63+BZ63/BF63</f>
        <v>1602.050741</v>
      </c>
      <c r="DO63" s="95">
        <f t="shared" ref="DO63:DO102" si="149">BF63*BK63+2*BH63*BS63+CA63/BF63</f>
        <v>3602.0503937777776</v>
      </c>
      <c r="DP63" s="95">
        <f t="shared" ref="DP63:DP102" si="150">BF63*BL63+2*BH63*BT63+CB63/BF63</f>
        <v>6402.0502722499996</v>
      </c>
      <c r="DQ63" s="95">
        <f t="shared" ref="DQ63:DQ102" si="151">BF63*BM63+2*BH63*BU63+CC63/BF63</f>
        <v>10002.050216</v>
      </c>
      <c r="DR63" s="95">
        <f t="shared" ref="DR63:DR102" si="152">BF63*BN63+2*BH63*BV63+CD63/BF63</f>
        <v>14402.050185444445</v>
      </c>
      <c r="DS63" s="95">
        <f t="shared" ref="DS63:DS102" si="153">BF63*BO63+2*BH63*BW63+CE63/BF63</f>
        <v>19602.050167020407</v>
      </c>
      <c r="DT63" s="95">
        <f t="shared" ref="DT63:DT102" si="154">BF63*BP63+2*BH63*BX63+CF63/BF63</f>
        <v>25602.050155062501</v>
      </c>
      <c r="DU63" s="95">
        <f t="shared" ref="DU63:DU102" si="155">((AZ63^2+BF63^2)/(2*AZ63*BF63))*BI63*BY63-BB63*BH63*BQ63^2+BQ63/2*(BA63*DM63+BG63*DE63)</f>
        <v>139.67419968249999</v>
      </c>
      <c r="DV63" s="95">
        <f t="shared" ref="DV63:DV102" si="156">((AZ63^2+BF63^2)/(2*AZ63*BF63))*BJ63*BZ63-BB63*BH63*BR63^2+BR63/2*(BA63*DN63+BG63*DF63)</f>
        <v>556.70834806562493</v>
      </c>
      <c r="DW63" s="95">
        <f t="shared" ref="DW63:DW102" si="157">((AZ63^2+BF63^2)/(2*AZ63*BF63))*BK63*CA63-BB63*BH63*BS63^2+BS63/2*(BA63*DO63+BG63*DG63)</f>
        <v>1251.7662273958331</v>
      </c>
      <c r="DX63" s="95">
        <f t="shared" ref="DX63:DX102" si="158">((AZ63^2+BF63^2)/(2*AZ63*BF63))*BL63*CB63-BB63*BH63*BT63^2+BT63/2*(BA63*DP63+BG63*DH63)</f>
        <v>2224.8473851614058</v>
      </c>
      <c r="DY63" s="95">
        <f t="shared" ref="DY63:DY102" si="159">((AZ63^2+BF63^2)/(2*AZ63*BF63))*BM63*CC63-BB63*BH63*BU63^2+BU63/2*(BA63*DQ63+BG63*DI63)</f>
        <v>3475.9517656128996</v>
      </c>
      <c r="DZ63" s="95">
        <f t="shared" ref="DZ63:DZ102" si="160">((AZ63^2+BF63^2)/(2*AZ63*BF63))*BN63*CD63-BB63*BH63*BV63^2+BV63/2*(BA63*DR63+BG63*DJ63)</f>
        <v>5005.0793549939581</v>
      </c>
      <c r="EA63" s="95">
        <f t="shared" ref="EA63:EA102" si="161">((AZ63^2+BF63^2)/(2*AZ63*BF63))*BO63*CE63-BB63*BH63*BW63^2+BW63/2*(BA63*DS63+BG63*DK63)</f>
        <v>6812.2301485910712</v>
      </c>
      <c r="EB63" s="95">
        <f t="shared" ref="EB63:EB102" si="162">((AZ63^2+BF63^2)/(2*AZ63*BF63))*BP63*CF63-BB63*BH63*BX63^2+BX63/2*(BA63*DT63+BG63*DL63)</f>
        <v>8897.4041444353516</v>
      </c>
      <c r="EC63" s="95">
        <f t="shared" ref="EC63:EC102" si="163">BI63*BY63-BB63^2*BQ63^2+BA63*BQ63*DE63</f>
        <v>139.67419968249999</v>
      </c>
      <c r="ED63" s="95">
        <f t="shared" ref="ED63:ED102" si="164">BJ63*BZ63-BB63^2*BR63^2+BA63*BR63*DF63</f>
        <v>556.70834806562493</v>
      </c>
      <c r="EE63" s="95">
        <f t="shared" ref="EE63:EE102" si="165">BK63*CA63-BB63^2*BS63^2+BA63*BS63*DG63</f>
        <v>1251.7662273958331</v>
      </c>
      <c r="EF63" s="95">
        <f t="shared" ref="EF63:EF102" si="166">BL63*CB63-BB63^2*BT63^2+BA63*BT63*DH63</f>
        <v>2224.8473851614058</v>
      </c>
      <c r="EG63" s="95">
        <f t="shared" ref="EG63:EG102" si="167">BM63*CC63-BB63^2*BU63^2+BA63*BU63*DI63</f>
        <v>3475.9517656128996</v>
      </c>
      <c r="EH63" s="95">
        <f t="shared" ref="EH63:EH102" si="168">BN63*CD63-BB63^2*BV63^2+BA63*BV63*DJ63</f>
        <v>5005.0793549939581</v>
      </c>
      <c r="EI63" s="95">
        <f t="shared" ref="EI63:EI102" si="169">BO63*CE63-BB63^2*BW63^2+BA63*BW63*DK63</f>
        <v>6812.2301485910712</v>
      </c>
      <c r="EJ63" s="95">
        <f t="shared" ref="EJ63:EJ102" si="170">BP63*CF63-BB63^2*BX63^2+BA63*BX63*DL63</f>
        <v>8897.4041444353516</v>
      </c>
      <c r="EK63" s="95">
        <f t="shared" ref="EK63:EK102" si="171">BI63*BY63-BH63^2*BQ63^2+BG63*BQ63*DM63</f>
        <v>139.67419968249999</v>
      </c>
      <c r="EL63" s="95">
        <f t="shared" ref="EL63:EL102" si="172">BJ63*BZ63-BH63^2*BR63^2+BG63*BR63*DN63</f>
        <v>556.70834806562493</v>
      </c>
      <c r="EM63" s="95">
        <f t="shared" ref="EM63:EM102" si="173">BK63*CA63-BH63^2*BS63^2+BG63*BS63*DO63</f>
        <v>1251.7662273958331</v>
      </c>
      <c r="EN63" s="95">
        <f t="shared" ref="EN63:EN102" si="174">BL63*CB63-BH63^2*BT63^2+BG63*BT63*DP63</f>
        <v>2224.8473851614058</v>
      </c>
      <c r="EO63" s="95">
        <f t="shared" ref="EO63:EO102" si="175">BM63*CC63-BH63^2*BU63^2+BG63*BU63*DQ63</f>
        <v>3475.9517656128996</v>
      </c>
      <c r="EP63" s="95">
        <f t="shared" ref="EP63:EP102" si="176">BN63*CD63-BH63^2*BV63^2+BG63*BV63*DR63</f>
        <v>5005.0793549939581</v>
      </c>
      <c r="EQ63" s="95">
        <f t="shared" ref="EQ63:EQ102" si="177">BO63*CE63-BH63^2*BW63^2+BG63*BW63*DS63</f>
        <v>6812.2301485910712</v>
      </c>
      <c r="ER63" s="95">
        <f t="shared" ref="ER63:ER102" si="178">BP63*CF63-BH63^2*BX63^2+BG63*BX63*DT63</f>
        <v>8897.4041444353516</v>
      </c>
      <c r="ES63" s="95">
        <f t="shared" ref="ES63:ES102" si="179">AV63+(1-AV63)*DE63/DM63*EK63/EC63</f>
        <v>1</v>
      </c>
      <c r="ET63" s="95">
        <f t="shared" ref="ET63:ET102" si="180">AV63+(1-AV63)*DF63/DN63*EL63/ED63</f>
        <v>1</v>
      </c>
      <c r="EU63" s="95">
        <f t="shared" ref="EU63:EU102" si="181">AV63+(1-AV63)*DG63/DO63*EM63/EE63</f>
        <v>1</v>
      </c>
      <c r="EV63" s="95">
        <f t="shared" ref="EV63:EV102" si="182">AV63+(1-AV63)*DH63/DP63*EN63/EF63</f>
        <v>1</v>
      </c>
      <c r="EW63" s="95">
        <f t="shared" ref="EW63:EW102" si="183">AV63+(1-AV63)*DI63/DQ63*EO63/EG63</f>
        <v>1</v>
      </c>
      <c r="EX63" s="95">
        <f t="shared" ref="EX63:EX102" si="184">AV63+(1-AV63)*DJ63/DR63*EP63/EH63</f>
        <v>1</v>
      </c>
      <c r="EY63" s="95">
        <f t="shared" ref="EY63:EY102" si="185">AV63+(1-AV63)*DK63/DS63*EQ63/EI63</f>
        <v>1</v>
      </c>
      <c r="EZ63" s="95">
        <f t="shared" ref="EZ63:EZ102" si="186">AV63+(1-AV63)*DL63/DT63*ER63/EJ63</f>
        <v>1</v>
      </c>
      <c r="FA63" s="95">
        <f t="shared" ref="FA63:FA102" si="187">AV63^2+2*AV63*(1-AV63)*(DU63/EC63)+(1-AV63)^2*(EK63/EC63)</f>
        <v>1</v>
      </c>
      <c r="FB63" s="95">
        <f t="shared" ref="FB63:FB102" si="188">AV63^2+2*AV63*(1-AV63)*(DV63/ED63)+(1-AV63)^2*(EL63/ED63)</f>
        <v>1</v>
      </c>
      <c r="FC63" s="95">
        <f t="shared" ref="FC63:FC102" si="189">AV63^2+2*AV63*(1-AV63)*(DW63/EE63)+(1-AV63)^2*(EM63/EE63)</f>
        <v>1</v>
      </c>
      <c r="FD63" s="95">
        <f t="shared" ref="FD63:FD102" si="190">AV63^2+2*AV63*(1-AV63)*(DX63/EF63)+(1-AV63)^2*(EN63/EF63)</f>
        <v>1</v>
      </c>
      <c r="FE63" s="95">
        <f t="shared" ref="FE63:FE102" si="191">AV63^2+2*AV63*(1-AV63)*(DY63/EG63)+(1-AV63)^2*(EO63/EG63)</f>
        <v>1</v>
      </c>
      <c r="FF63" s="95">
        <f t="shared" ref="FF63:FF102" si="192">AV63^2+2*AV63*(1-AV63)*(DZ63/EH63)+(1-AV63)^2*(EP63/EH63)</f>
        <v>1</v>
      </c>
      <c r="FG63" s="95">
        <f t="shared" ref="FG63:FG102" si="193">AV63^2+2*AV63*(1-AV63)*(EA63/EI63)+(1-AV63)^2*(EQ63/EI63)</f>
        <v>1</v>
      </c>
      <c r="FH63" s="95">
        <f t="shared" ref="FH63:FH102" si="194">AV63^2+2*AV63*(1-AV63)*(EB63/EJ63)+(1-AV63)^2*(ER63/EJ63)</f>
        <v>1</v>
      </c>
      <c r="FI63" s="95">
        <f t="shared" ref="FI63:FI102" si="195">AV63+(1-AV63)*CO63/CW63*EK63/EC63</f>
        <v>1</v>
      </c>
      <c r="FJ63" s="95">
        <f t="shared" ref="FJ63:FJ102" si="196">AV63+(1-AV63)*CP63/CX63*EL63/ED63</f>
        <v>1</v>
      </c>
      <c r="FK63" s="95">
        <f t="shared" ref="FK63:FK102" si="197">AV63+(1-AV63)*CQ63/CY63*EM63/EE63</f>
        <v>1</v>
      </c>
      <c r="FL63" s="95">
        <f t="shared" ref="FL63:FL102" si="198">AV63+(1-AV63)*CR63/CZ63*EN63/EF63</f>
        <v>1</v>
      </c>
      <c r="FM63" s="95">
        <f t="shared" ref="FM63:FM102" si="199">AV63+(1-AV63)*CS63/DA63*EO63/EG63</f>
        <v>1</v>
      </c>
      <c r="FN63" s="95">
        <f t="shared" ref="FN63:FN102" si="200">AV63+(1-AV63)*CT63/DB63*EP63/EH63</f>
        <v>1</v>
      </c>
      <c r="FO63" s="95">
        <f t="shared" ref="FO63:FO102" si="201">AV63+(1-AV63)*CU63/DC63*EQ63/EI63</f>
        <v>1</v>
      </c>
      <c r="FP63" s="95">
        <f t="shared" ref="FP63:FP102" si="202">AV63+(1-AV63)*CV63/DD63*ER63/EJ63</f>
        <v>1</v>
      </c>
      <c r="FQ63" s="115">
        <f t="shared" ref="FQ63:FQ102" si="203">(ES63*DM63+(1+AW63/CG63)*EK63*AU63)/(FA63+FI63*CW63*AU63+(AW63/CG63)*EK63*AU63^2)</f>
        <v>19.082980978771936</v>
      </c>
      <c r="FR63" s="115">
        <f t="shared" ref="FR63:FR102" si="204">(ET63*DN63+(1+AW63/CH63)*EL63*AU63)/(FB63+FJ63*CX63*AU63+(AW63/CH63)*EL63*AU63^2)</f>
        <v>19.749886786617004</v>
      </c>
      <c r="FS63" s="115">
        <f t="shared" ref="FS63:FS102" si="205">(EU63*DO63+(1+AW63/CI63)*EM63*AU63)/(FC63+FK63*CY63*AU63+(AW63/CI63)*EM63*AU63^2)</f>
        <v>19.879142678534436</v>
      </c>
      <c r="FT63" s="115">
        <f t="shared" ref="FT63:FT102" si="206">(EV63*DP63+(1+AW63/CJ63)*EN63*AU63)/(FD63+FL63*CZ63*AU63+(AW63/CJ63)*EN63*AU63^2)</f>
        <v>19.924827980838167</v>
      </c>
      <c r="FU63" s="115">
        <f t="shared" ref="FU63:FU102" si="207">(EW63*DQ63+(1+AW63/CK63)*EO63*AU63)/(FE63+FM63*DA63*AU63+(AW63/CK63)*EO63*AU63^2)</f>
        <v>19.946052857894319</v>
      </c>
      <c r="FV63" s="115">
        <f t="shared" ref="FV63:FV102" si="208">(EX63*DR63+(1+AW63/CL63)*EP63*AU63)/(FF63+FN63*DB63*AU63+(AW63/CL63)*EP63*AU63^2)</f>
        <v>19.957603495224202</v>
      </c>
      <c r="FW63" s="115">
        <f t="shared" ref="FW63:FW102" si="209">(EY63*DS63+(1+AW63/CM63)*EQ63*AU63)/(FG63+FO63*DC63*AU63+(AW63/CM63)*EQ63*AU63^2)</f>
        <v>19.964575351078466</v>
      </c>
      <c r="FX63" s="115">
        <f t="shared" ref="FX63:FX102" si="210">(EZ63*DT63+(1+AW63/CN63)*ER63*AU63)/(FH63+FP63*DD63*AU63+(AW63/CN63)*ER63*AU63^2)</f>
        <v>19.969103250384165</v>
      </c>
      <c r="FY63" s="90"/>
      <c r="FZ63" s="90">
        <f>MIN(FQ63:FX63)</f>
        <v>19.082980978771936</v>
      </c>
    </row>
    <row r="64" spans="1:318" ht="13.8" x14ac:dyDescent="0.3">
      <c r="A64" s="5"/>
      <c r="B64" s="8"/>
      <c r="C64" s="5"/>
      <c r="D64" s="5"/>
      <c r="E64" s="5"/>
      <c r="F64" s="5"/>
      <c r="G64" s="5"/>
      <c r="H64" s="5"/>
      <c r="I64" s="5"/>
      <c r="J64" s="5"/>
      <c r="K64" s="5"/>
      <c r="X64" s="118">
        <v>1</v>
      </c>
      <c r="Y64" s="118">
        <v>10</v>
      </c>
      <c r="Z64" s="40">
        <v>1.7999999999999999E-2</v>
      </c>
      <c r="AA64" s="40">
        <v>10000000</v>
      </c>
      <c r="AB64" s="40">
        <v>10000000</v>
      </c>
      <c r="AC64" s="98">
        <v>3900000</v>
      </c>
      <c r="AD64" s="42">
        <v>0.33</v>
      </c>
      <c r="AE64" s="42">
        <v>0.33</v>
      </c>
      <c r="AF64" s="41">
        <v>1.7999999999999999E-2</v>
      </c>
      <c r="AG64" s="40">
        <v>10000000</v>
      </c>
      <c r="AH64" s="40">
        <v>10000000</v>
      </c>
      <c r="AI64" s="98">
        <v>3900000</v>
      </c>
      <c r="AJ64" s="42">
        <v>0.33</v>
      </c>
      <c r="AK64" s="42">
        <v>0.33</v>
      </c>
      <c r="AL64" s="42">
        <f>AL60</f>
        <v>5.0200000000000002E-2</v>
      </c>
      <c r="AM64" s="40">
        <v>6000</v>
      </c>
      <c r="AN64" s="40">
        <f>AN60</f>
        <v>10000</v>
      </c>
      <c r="AO64" s="40">
        <f>AO60</f>
        <v>10000</v>
      </c>
      <c r="AP64" s="42">
        <v>0.03</v>
      </c>
      <c r="AQ64" s="42">
        <v>0.03</v>
      </c>
      <c r="AR64" s="4">
        <f t="shared" ref="AR64:AR102" si="211">AL64+AF64/2+Z64/2</f>
        <v>6.8199999999999997E-2</v>
      </c>
      <c r="AS64" s="11">
        <f t="shared" ref="AS64:AS102" si="212">X64/Y64</f>
        <v>0.1</v>
      </c>
      <c r="AT64" s="15">
        <f t="shared" ref="AT64:AT102" si="213">(AA64*Z64)*(AG64*AF64)*AR64^2/(AVERAGE(BD64,AX64)*(AA64*Z64+AG64*AF64))</f>
        <v>469.76949837279756</v>
      </c>
      <c r="AU64" s="19">
        <f t="shared" ref="AU64:AU102" si="214">AY64*BE64/(AY64+BE64)*(PI()^2*AL64)/(Y64^2*AN64)</f>
        <v>5.0040256631266655E-2</v>
      </c>
      <c r="AV64" s="13">
        <f t="shared" ref="AV64:AV102" si="215">AY64/(AY64+BE64)</f>
        <v>0.5</v>
      </c>
      <c r="AW64" s="11">
        <f t="shared" ref="AW64:AW102" si="216">AN64/AO64</f>
        <v>1</v>
      </c>
      <c r="AX64" s="11">
        <f t="shared" ref="AX64:AX102" si="217">1-AD64*AE64</f>
        <v>0.8911</v>
      </c>
      <c r="AY64" s="11">
        <f t="shared" ref="AY64:AY102" si="218">Z64/AX64*SQRT(AA64*AB64)</f>
        <v>201997.53114128605</v>
      </c>
      <c r="AZ64" s="11">
        <f t="shared" ref="AZ64:AZ102" si="219">SQRT(AB64/AA64)</f>
        <v>1</v>
      </c>
      <c r="BA64" s="11">
        <f t="shared" ref="BA64:BA102" si="220">AX64*AC64/SQRT(AA64*AB64)</f>
        <v>0.34752899999999998</v>
      </c>
      <c r="BB64" s="11">
        <f t="shared" ref="BB64:BB102" si="221">AZ64*AD64+2*BA64</f>
        <v>1.025058</v>
      </c>
      <c r="BC64" s="11">
        <f t="shared" ref="BC64:BC102" si="222">1-AP64*AQ64</f>
        <v>0.99909999999999999</v>
      </c>
      <c r="BD64" s="11">
        <f t="shared" ref="BD64:BD102" si="223">1-AJ64*AK64</f>
        <v>0.8911</v>
      </c>
      <c r="BE64" s="11">
        <f t="shared" ref="BE64:BE102" si="224">AF64/BD64*SQRT(AG64*AH64)</f>
        <v>201997.53114128605</v>
      </c>
      <c r="BF64" s="11">
        <f t="shared" ref="BF64:BF102" si="225">SQRT(AH64/AG64)</f>
        <v>1</v>
      </c>
      <c r="BG64" s="11">
        <f t="shared" ref="BG64:BG102" si="226">BD64*AI64/SQRT(AG64*AH64)</f>
        <v>0.34752899999999998</v>
      </c>
      <c r="BH64" s="11">
        <f t="shared" ref="BH64:BH102" si="227">BF64*AK64+2*BG64</f>
        <v>1.025058</v>
      </c>
      <c r="BI64" s="121">
        <f>X64^2/(BI62^2*Y64^2)</f>
        <v>0.01</v>
      </c>
      <c r="BJ64" s="121">
        <f>X64^2/(BJ62^2*Y64^2)</f>
        <v>2.5000000000000001E-3</v>
      </c>
      <c r="BK64" s="121">
        <f>X64^2/(BK62^2*Y64^2)</f>
        <v>1.1111111111111111E-3</v>
      </c>
      <c r="BL64" s="121">
        <f>X64^2/(BL62^2*Y64^2)</f>
        <v>6.2500000000000001E-4</v>
      </c>
      <c r="BM64" s="121">
        <f>X64^2/(BM62^2*Y64^2)</f>
        <v>4.0000000000000002E-4</v>
      </c>
      <c r="BN64" s="121">
        <f>X64^2/(BN62^2*Y64^2)</f>
        <v>2.7777777777777778E-4</v>
      </c>
      <c r="BO64" s="121">
        <f>X64^2/(BO62^2*Y64^2)</f>
        <v>2.0408163265306123E-4</v>
      </c>
      <c r="BP64" s="121">
        <f>X64^2/(BP62^2*Y64^2)</f>
        <v>1.5625E-4</v>
      </c>
      <c r="BQ64" s="121">
        <v>1</v>
      </c>
      <c r="BR64" s="121">
        <v>1</v>
      </c>
      <c r="BS64" s="121">
        <v>1</v>
      </c>
      <c r="BT64" s="121">
        <v>1</v>
      </c>
      <c r="BU64" s="121">
        <v>1</v>
      </c>
      <c r="BV64" s="121">
        <v>1</v>
      </c>
      <c r="BW64" s="121">
        <v>1</v>
      </c>
      <c r="BX64" s="121">
        <v>1</v>
      </c>
      <c r="BY64" s="121">
        <f>(BI62^2*Y64^2)/X64^2</f>
        <v>100</v>
      </c>
      <c r="BZ64" s="121">
        <f>(BJ62^2*Y64^2)/X64^2</f>
        <v>400</v>
      </c>
      <c r="CA64" s="121">
        <f>(BK62^2*Y64^2)/X64^2</f>
        <v>900</v>
      </c>
      <c r="CB64" s="121">
        <f>(BL62^2*Y64^2)/X64^2</f>
        <v>1600</v>
      </c>
      <c r="CC64" s="121">
        <f>(BM62^2*Y64^2)/X64^2</f>
        <v>2500</v>
      </c>
      <c r="CD64" s="121">
        <f>(BN62^2*Y64^2)/X64^2</f>
        <v>3600</v>
      </c>
      <c r="CE64" s="121">
        <f>(BO62^2*Y64^2)/X64^2</f>
        <v>4900</v>
      </c>
      <c r="CF64" s="121">
        <f>(BP62^2*Y64^2)/X64^2</f>
        <v>6400</v>
      </c>
      <c r="CG64" s="121">
        <f>X64^2/(BI62^2*Y64^2)</f>
        <v>0.01</v>
      </c>
      <c r="CH64" s="121">
        <f>X64^2/(BJ62^2*Y64^2)</f>
        <v>2.5000000000000001E-3</v>
      </c>
      <c r="CI64" s="121">
        <f>X64^2/(BK62^2*Y64^2)</f>
        <v>1.1111111111111111E-3</v>
      </c>
      <c r="CJ64" s="121">
        <f>X64^2/(BL62^2*Y64^2)</f>
        <v>6.2500000000000001E-4</v>
      </c>
      <c r="CK64" s="121">
        <f>X64^2/(BM62^2*Y64^2)</f>
        <v>4.0000000000000002E-4</v>
      </c>
      <c r="CL64" s="121">
        <f>X64^2/(BN62^2*Y64^2)</f>
        <v>2.7777777777777778E-4</v>
      </c>
      <c r="CM64" s="121">
        <f>X64^2/(BO62^2*Y64^2)</f>
        <v>2.0408163265306123E-4</v>
      </c>
      <c r="CN64" s="121">
        <f>X64^2/(BP62^2*Y64^2)</f>
        <v>1.5625E-4</v>
      </c>
      <c r="CO64" s="95">
        <f t="shared" si="127"/>
        <v>136.10042899999999</v>
      </c>
      <c r="CP64" s="95">
        <f t="shared" si="128"/>
        <v>540.35912899999994</v>
      </c>
      <c r="CQ64" s="95">
        <f t="shared" si="129"/>
        <v>1214.1236289999999</v>
      </c>
      <c r="CR64" s="95">
        <f t="shared" si="130"/>
        <v>2157.3939289999998</v>
      </c>
      <c r="CS64" s="95">
        <f t="shared" si="131"/>
        <v>3370.1700289999999</v>
      </c>
      <c r="CT64" s="95">
        <f t="shared" si="132"/>
        <v>4852.4519289999998</v>
      </c>
      <c r="CU64" s="95">
        <f t="shared" si="133"/>
        <v>6604.2396289999997</v>
      </c>
      <c r="CV64" s="95">
        <f t="shared" si="134"/>
        <v>8625.5331289999995</v>
      </c>
      <c r="CW64" s="95">
        <f t="shared" si="135"/>
        <v>136.10042899999999</v>
      </c>
      <c r="CX64" s="95">
        <f t="shared" si="136"/>
        <v>540.35912899999994</v>
      </c>
      <c r="CY64" s="95">
        <f t="shared" si="137"/>
        <v>1214.1236289999999</v>
      </c>
      <c r="CZ64" s="95">
        <f t="shared" si="138"/>
        <v>2157.3939289999998</v>
      </c>
      <c r="DA64" s="95">
        <f t="shared" si="139"/>
        <v>3370.1700289999999</v>
      </c>
      <c r="DB64" s="95">
        <f t="shared" si="140"/>
        <v>4852.4519289999998</v>
      </c>
      <c r="DC64" s="95">
        <f t="shared" si="141"/>
        <v>6604.2396289999997</v>
      </c>
      <c r="DD64" s="95">
        <f t="shared" si="142"/>
        <v>8625.5331289999995</v>
      </c>
      <c r="DE64" s="13">
        <f t="shared" ref="DE64:DE102" si="228">AZ64*BI64+2*BB64*BQ64+BY64/AZ64</f>
        <v>102.06011599999999</v>
      </c>
      <c r="DF64" s="13">
        <f t="shared" ref="DF64:DF102" si="229">AZ64*BJ64+2*BB64*BR64+BZ64/AZ64</f>
        <v>402.052616</v>
      </c>
      <c r="DG64" s="13">
        <f t="shared" ref="DG64:DG102" si="230">AZ64*BK64+2*BB64*BS64+CA64/AZ64</f>
        <v>902.05122711111107</v>
      </c>
      <c r="DH64" s="13">
        <f t="shared" ref="DH64:DH102" si="231">AZ64*BL64+2*BB64*BT64+CB64/AZ64</f>
        <v>1602.050741</v>
      </c>
      <c r="DI64" s="13">
        <f t="shared" si="143"/>
        <v>2502.0505159999998</v>
      </c>
      <c r="DJ64" s="13">
        <f t="shared" si="144"/>
        <v>3602.0503937777776</v>
      </c>
      <c r="DK64" s="13">
        <f t="shared" si="145"/>
        <v>4902.0503200816329</v>
      </c>
      <c r="DL64" s="13">
        <f t="shared" si="146"/>
        <v>6402.0502722499996</v>
      </c>
      <c r="DM64" s="95">
        <f t="shared" si="147"/>
        <v>102.06011599999999</v>
      </c>
      <c r="DN64" s="95">
        <f t="shared" si="148"/>
        <v>402.052616</v>
      </c>
      <c r="DO64" s="95">
        <f t="shared" si="149"/>
        <v>902.05122711111107</v>
      </c>
      <c r="DP64" s="95">
        <f t="shared" si="150"/>
        <v>1602.050741</v>
      </c>
      <c r="DQ64" s="95">
        <f t="shared" si="151"/>
        <v>2502.0505159999998</v>
      </c>
      <c r="DR64" s="95">
        <f t="shared" si="152"/>
        <v>3602.0503937777776</v>
      </c>
      <c r="DS64" s="95">
        <f t="shared" si="153"/>
        <v>4902.0503200816329</v>
      </c>
      <c r="DT64" s="95">
        <f t="shared" si="154"/>
        <v>6402.0502722499996</v>
      </c>
      <c r="DU64" s="95">
        <f t="shared" si="155"/>
        <v>35.418106149999993</v>
      </c>
      <c r="DV64" s="95">
        <f t="shared" si="156"/>
        <v>139.67419968249999</v>
      </c>
      <c r="DW64" s="95">
        <f t="shared" si="157"/>
        <v>313.43821700333331</v>
      </c>
      <c r="DX64" s="95">
        <f t="shared" si="158"/>
        <v>556.70834806562493</v>
      </c>
      <c r="DY64" s="95">
        <f t="shared" si="159"/>
        <v>869.48436987159982</v>
      </c>
      <c r="DZ64" s="95">
        <f t="shared" si="160"/>
        <v>1251.7662273958331</v>
      </c>
      <c r="EA64" s="95">
        <f t="shared" si="161"/>
        <v>1703.5539017842857</v>
      </c>
      <c r="EB64" s="95">
        <f t="shared" si="162"/>
        <v>2224.8473851614058</v>
      </c>
      <c r="EC64" s="95">
        <f t="shared" si="163"/>
        <v>35.418106149999993</v>
      </c>
      <c r="ED64" s="95">
        <f t="shared" si="164"/>
        <v>139.67419968249999</v>
      </c>
      <c r="EE64" s="95">
        <f t="shared" si="165"/>
        <v>313.43821700333331</v>
      </c>
      <c r="EF64" s="95">
        <f t="shared" si="166"/>
        <v>556.70834806562493</v>
      </c>
      <c r="EG64" s="95">
        <f t="shared" si="167"/>
        <v>869.48436987159982</v>
      </c>
      <c r="EH64" s="95">
        <f t="shared" si="168"/>
        <v>1251.7662273958331</v>
      </c>
      <c r="EI64" s="95">
        <f t="shared" si="169"/>
        <v>1703.5539017842857</v>
      </c>
      <c r="EJ64" s="95">
        <f t="shared" si="170"/>
        <v>2224.8473851614058</v>
      </c>
      <c r="EK64" s="95">
        <f t="shared" si="171"/>
        <v>35.418106149999993</v>
      </c>
      <c r="EL64" s="95">
        <f t="shared" si="172"/>
        <v>139.67419968249999</v>
      </c>
      <c r="EM64" s="95">
        <f t="shared" si="173"/>
        <v>313.43821700333331</v>
      </c>
      <c r="EN64" s="95">
        <f t="shared" si="174"/>
        <v>556.70834806562493</v>
      </c>
      <c r="EO64" s="95">
        <f t="shared" si="175"/>
        <v>869.48436987159982</v>
      </c>
      <c r="EP64" s="95">
        <f t="shared" si="176"/>
        <v>1251.7662273958331</v>
      </c>
      <c r="EQ64" s="95">
        <f t="shared" si="177"/>
        <v>1703.5539017842857</v>
      </c>
      <c r="ER64" s="95">
        <f t="shared" si="178"/>
        <v>2224.8473851614058</v>
      </c>
      <c r="ES64" s="95">
        <f t="shared" si="179"/>
        <v>1</v>
      </c>
      <c r="ET64" s="95">
        <f t="shared" si="180"/>
        <v>1</v>
      </c>
      <c r="EU64" s="95">
        <f t="shared" si="181"/>
        <v>1</v>
      </c>
      <c r="EV64" s="95">
        <f t="shared" si="182"/>
        <v>1</v>
      </c>
      <c r="EW64" s="95">
        <f t="shared" si="183"/>
        <v>1</v>
      </c>
      <c r="EX64" s="95">
        <f t="shared" si="184"/>
        <v>1</v>
      </c>
      <c r="EY64" s="95">
        <f t="shared" si="185"/>
        <v>1</v>
      </c>
      <c r="EZ64" s="95">
        <f t="shared" si="186"/>
        <v>1</v>
      </c>
      <c r="FA64" s="95">
        <f t="shared" si="187"/>
        <v>1</v>
      </c>
      <c r="FB64" s="95">
        <f t="shared" si="188"/>
        <v>1</v>
      </c>
      <c r="FC64" s="95">
        <f t="shared" si="189"/>
        <v>1</v>
      </c>
      <c r="FD64" s="95">
        <f t="shared" si="190"/>
        <v>1</v>
      </c>
      <c r="FE64" s="95">
        <f t="shared" si="191"/>
        <v>1</v>
      </c>
      <c r="FF64" s="95">
        <f t="shared" si="192"/>
        <v>1</v>
      </c>
      <c r="FG64" s="95">
        <f t="shared" si="193"/>
        <v>1</v>
      </c>
      <c r="FH64" s="95">
        <f t="shared" si="194"/>
        <v>1</v>
      </c>
      <c r="FI64" s="95">
        <f t="shared" si="195"/>
        <v>1</v>
      </c>
      <c r="FJ64" s="95">
        <f t="shared" si="196"/>
        <v>1</v>
      </c>
      <c r="FK64" s="95">
        <f t="shared" si="197"/>
        <v>1</v>
      </c>
      <c r="FL64" s="95">
        <f t="shared" si="198"/>
        <v>1</v>
      </c>
      <c r="FM64" s="95">
        <f t="shared" si="199"/>
        <v>1</v>
      </c>
      <c r="FN64" s="95">
        <f t="shared" si="200"/>
        <v>1</v>
      </c>
      <c r="FO64" s="95">
        <f t="shared" si="201"/>
        <v>1</v>
      </c>
      <c r="FP64" s="95">
        <f t="shared" si="202"/>
        <v>1</v>
      </c>
      <c r="FQ64" s="115">
        <f t="shared" si="203"/>
        <v>16.851169660728157</v>
      </c>
      <c r="FR64" s="115">
        <f t="shared" si="204"/>
        <v>19.082980978771936</v>
      </c>
      <c r="FS64" s="115">
        <f t="shared" si="205"/>
        <v>19.572036049550938</v>
      </c>
      <c r="FT64" s="115">
        <f t="shared" si="206"/>
        <v>19.749886786617004</v>
      </c>
      <c r="FU64" s="115">
        <f t="shared" si="207"/>
        <v>19.833430520505054</v>
      </c>
      <c r="FV64" s="115">
        <f t="shared" si="208"/>
        <v>19.879142678534436</v>
      </c>
      <c r="FW64" s="115">
        <f t="shared" si="209"/>
        <v>19.906819060131244</v>
      </c>
      <c r="FX64" s="115">
        <f t="shared" si="210"/>
        <v>19.924827980838167</v>
      </c>
      <c r="FZ64" s="90">
        <f t="shared" ref="FZ64:FZ102" si="232">MIN(FQ64:FX64)</f>
        <v>16.851169660728157</v>
      </c>
      <c r="GB64" s="18"/>
      <c r="GC64" s="29"/>
      <c r="GE64" s="15"/>
      <c r="GF64" s="15"/>
      <c r="GG64" s="15"/>
      <c r="GI64" s="31"/>
      <c r="GJ64" s="31"/>
      <c r="GK64" s="31"/>
      <c r="HU64" s="21"/>
      <c r="HV64" s="21"/>
      <c r="HW64" s="21"/>
      <c r="HX64" s="21"/>
      <c r="HY64" s="21"/>
      <c r="HZ64" s="21"/>
      <c r="IA64" s="21"/>
      <c r="IC64" s="28"/>
      <c r="ID64" s="11"/>
      <c r="IE64" s="13"/>
      <c r="IF64" s="11"/>
      <c r="IG64" s="13"/>
      <c r="IH64" s="13"/>
      <c r="II64" s="13"/>
      <c r="IJ64" s="28"/>
      <c r="IK64" s="11"/>
      <c r="IL64" s="13"/>
      <c r="IM64" s="22"/>
      <c r="IN64" s="23"/>
      <c r="IO64" s="11"/>
      <c r="IP64" s="23"/>
      <c r="IQ64" s="28"/>
      <c r="IR64" s="20"/>
      <c r="IS64" s="13"/>
      <c r="IT64" s="23"/>
      <c r="IU64" s="23"/>
      <c r="IV64" s="23"/>
      <c r="IW64" s="23"/>
      <c r="IX64" s="28"/>
      <c r="IY64" s="13"/>
      <c r="IZ64" s="25"/>
      <c r="JA64" s="25"/>
      <c r="JB64" s="25"/>
      <c r="JC64" s="25"/>
      <c r="JD64" s="25"/>
      <c r="JE64" s="25"/>
      <c r="JF64" s="25"/>
    </row>
    <row r="65" spans="1:266" x14ac:dyDescent="0.3">
      <c r="A65" s="5"/>
      <c r="B65" s="8" t="s">
        <v>108</v>
      </c>
      <c r="C65" s="5"/>
      <c r="D65" s="5"/>
      <c r="E65" s="5"/>
      <c r="X65" s="118">
        <v>1.5</v>
      </c>
      <c r="Y65" s="118">
        <v>10</v>
      </c>
      <c r="Z65" s="40">
        <v>1.7999999999999999E-2</v>
      </c>
      <c r="AA65" s="40">
        <v>10000000</v>
      </c>
      <c r="AB65" s="40">
        <v>10000000</v>
      </c>
      <c r="AC65" s="98">
        <v>3900000</v>
      </c>
      <c r="AD65" s="42">
        <v>0.33</v>
      </c>
      <c r="AE65" s="42">
        <v>0.33</v>
      </c>
      <c r="AF65" s="41">
        <v>1.7999999999999999E-2</v>
      </c>
      <c r="AG65" s="40">
        <v>10000000</v>
      </c>
      <c r="AH65" s="40">
        <v>10000000</v>
      </c>
      <c r="AI65" s="98">
        <v>3900000</v>
      </c>
      <c r="AJ65" s="42">
        <v>0.33</v>
      </c>
      <c r="AK65" s="42">
        <v>0.33</v>
      </c>
      <c r="AL65" s="42">
        <f>AL60</f>
        <v>5.0200000000000002E-2</v>
      </c>
      <c r="AM65" s="40">
        <v>6000</v>
      </c>
      <c r="AN65" s="40">
        <f>AN60</f>
        <v>10000</v>
      </c>
      <c r="AO65" s="40">
        <f>AO60</f>
        <v>10000</v>
      </c>
      <c r="AP65" s="42">
        <v>0.03</v>
      </c>
      <c r="AQ65" s="42">
        <v>0.03</v>
      </c>
      <c r="AR65" s="4">
        <f t="shared" si="211"/>
        <v>6.8199999999999997E-2</v>
      </c>
      <c r="AS65" s="11">
        <f t="shared" si="212"/>
        <v>0.15</v>
      </c>
      <c r="AT65" s="15">
        <f t="shared" si="213"/>
        <v>469.76949837279756</v>
      </c>
      <c r="AU65" s="19">
        <f t="shared" si="214"/>
        <v>5.0040256631266655E-2</v>
      </c>
      <c r="AV65" s="13">
        <f t="shared" si="215"/>
        <v>0.5</v>
      </c>
      <c r="AW65" s="11">
        <f t="shared" si="216"/>
        <v>1</v>
      </c>
      <c r="AX65" s="11">
        <f t="shared" si="217"/>
        <v>0.8911</v>
      </c>
      <c r="AY65" s="11">
        <f t="shared" si="218"/>
        <v>201997.53114128605</v>
      </c>
      <c r="AZ65" s="11">
        <f t="shared" si="219"/>
        <v>1</v>
      </c>
      <c r="BA65" s="11">
        <f t="shared" si="220"/>
        <v>0.34752899999999998</v>
      </c>
      <c r="BB65" s="11">
        <f t="shared" si="221"/>
        <v>1.025058</v>
      </c>
      <c r="BC65" s="11">
        <f t="shared" si="222"/>
        <v>0.99909999999999999</v>
      </c>
      <c r="BD65" s="11">
        <f t="shared" si="223"/>
        <v>0.8911</v>
      </c>
      <c r="BE65" s="11">
        <f t="shared" si="224"/>
        <v>201997.53114128605</v>
      </c>
      <c r="BF65" s="11">
        <f t="shared" si="225"/>
        <v>1</v>
      </c>
      <c r="BG65" s="11">
        <f t="shared" si="226"/>
        <v>0.34752899999999998</v>
      </c>
      <c r="BH65" s="11">
        <f t="shared" si="227"/>
        <v>1.025058</v>
      </c>
      <c r="BI65" s="121">
        <f>X65^2/(BI62^2*Y65^2)</f>
        <v>2.2499999999999999E-2</v>
      </c>
      <c r="BJ65" s="121">
        <f>X65^2/(BJ62^2*Y65^2)</f>
        <v>5.6249999999999998E-3</v>
      </c>
      <c r="BK65" s="121">
        <f>X65^2/(BK62^2*Y65^2)</f>
        <v>2.5000000000000001E-3</v>
      </c>
      <c r="BL65" s="121">
        <f>X65^2/(BL62^2*Y65^2)</f>
        <v>1.4062499999999999E-3</v>
      </c>
      <c r="BM65" s="121">
        <f>X65^2/(BM62^2*Y65^2)</f>
        <v>8.9999999999999998E-4</v>
      </c>
      <c r="BN65" s="121">
        <f>X65^2/(BN62^2*Y65^2)</f>
        <v>6.2500000000000001E-4</v>
      </c>
      <c r="BO65" s="121">
        <f>X65^2/(BO62^2*Y65^2)</f>
        <v>4.5918367346938773E-4</v>
      </c>
      <c r="BP65" s="121">
        <f>X65^2/(BP62^2*Y65^2)</f>
        <v>3.5156249999999999E-4</v>
      </c>
      <c r="BQ65" s="121">
        <v>1</v>
      </c>
      <c r="BR65" s="121">
        <v>1</v>
      </c>
      <c r="BS65" s="121">
        <v>1</v>
      </c>
      <c r="BT65" s="121">
        <v>1</v>
      </c>
      <c r="BU65" s="121">
        <v>1</v>
      </c>
      <c r="BV65" s="121">
        <v>1</v>
      </c>
      <c r="BW65" s="121">
        <v>1</v>
      </c>
      <c r="BX65" s="121">
        <v>1</v>
      </c>
      <c r="BY65" s="121">
        <f>(BI62^2*Y65^2)/X65^2</f>
        <v>44.444444444444443</v>
      </c>
      <c r="BZ65" s="121">
        <f>(BJ62^2*Y65^2)/X65^2</f>
        <v>177.77777777777777</v>
      </c>
      <c r="CA65" s="121">
        <f>(BK62^2*Y65^2)/X65^2</f>
        <v>400</v>
      </c>
      <c r="CB65" s="121">
        <f>(BL62^2*Y65^2)/X65^2</f>
        <v>711.11111111111109</v>
      </c>
      <c r="CC65" s="121">
        <f>(BM62^2*Y65^2)/X65^2</f>
        <v>1111.1111111111111</v>
      </c>
      <c r="CD65" s="121">
        <f>(BN62^2*Y65^2)/X65^2</f>
        <v>1600</v>
      </c>
      <c r="CE65" s="121">
        <f>(BO62^2*Y65^2)/X65^2</f>
        <v>2177.7777777777778</v>
      </c>
      <c r="CF65" s="121">
        <f>(BP62^2*Y65^2)/X65^2</f>
        <v>2844.4444444444443</v>
      </c>
      <c r="CG65" s="121">
        <f>X65^2/(BI62^2*Y65^2)</f>
        <v>2.2499999999999999E-2</v>
      </c>
      <c r="CH65" s="121">
        <f>X65^2/(BJ62^2*Y65^2)</f>
        <v>5.6249999999999998E-3</v>
      </c>
      <c r="CI65" s="121">
        <f>X65^2/(BK62^2*Y65^2)</f>
        <v>2.5000000000000001E-3</v>
      </c>
      <c r="CJ65" s="121">
        <f>X65^2/(BL62^2*Y65^2)</f>
        <v>1.4062499999999999E-3</v>
      </c>
      <c r="CK65" s="121">
        <f>X65^2/(BM62^2*Y65^2)</f>
        <v>8.9999999999999998E-4</v>
      </c>
      <c r="CL65" s="121">
        <f>X65^2/(BN62^2*Y65^2)</f>
        <v>6.2500000000000001E-4</v>
      </c>
      <c r="CM65" s="121">
        <f>X65^2/(BO62^2*Y65^2)</f>
        <v>4.5918367346938773E-4</v>
      </c>
      <c r="CN65" s="121">
        <f>X65^2/(BP62^2*Y65^2)</f>
        <v>3.5156249999999999E-4</v>
      </c>
      <c r="CO65" s="95">
        <f t="shared" si="127"/>
        <v>61.237706777777774</v>
      </c>
      <c r="CP65" s="95">
        <f t="shared" si="128"/>
        <v>240.9082401111111</v>
      </c>
      <c r="CQ65" s="95">
        <f t="shared" si="129"/>
        <v>540.35912899999994</v>
      </c>
      <c r="CR65" s="95">
        <f t="shared" si="130"/>
        <v>959.59037344444437</v>
      </c>
      <c r="CS65" s="95">
        <f t="shared" si="131"/>
        <v>1498.6019734444444</v>
      </c>
      <c r="CT65" s="95">
        <f t="shared" si="132"/>
        <v>2157.3939289999998</v>
      </c>
      <c r="CU65" s="95">
        <f t="shared" si="133"/>
        <v>2935.9662401111109</v>
      </c>
      <c r="CV65" s="95">
        <f t="shared" si="134"/>
        <v>3834.3189067777776</v>
      </c>
      <c r="CW65" s="95">
        <f t="shared" si="135"/>
        <v>61.237706777777774</v>
      </c>
      <c r="CX65" s="95">
        <f t="shared" si="136"/>
        <v>240.9082401111111</v>
      </c>
      <c r="CY65" s="95">
        <f t="shared" si="137"/>
        <v>540.35912899999994</v>
      </c>
      <c r="CZ65" s="95">
        <f t="shared" si="138"/>
        <v>959.59037344444437</v>
      </c>
      <c r="DA65" s="95">
        <f t="shared" si="139"/>
        <v>1498.6019734444444</v>
      </c>
      <c r="DB65" s="95">
        <f t="shared" si="140"/>
        <v>2157.3939289999998</v>
      </c>
      <c r="DC65" s="95">
        <f t="shared" si="141"/>
        <v>2935.9662401111109</v>
      </c>
      <c r="DD65" s="95">
        <f t="shared" si="142"/>
        <v>3834.3189067777776</v>
      </c>
      <c r="DE65" s="13">
        <f t="shared" si="228"/>
        <v>46.517060444444439</v>
      </c>
      <c r="DF65" s="13">
        <f t="shared" si="229"/>
        <v>179.83351877777778</v>
      </c>
      <c r="DG65" s="13">
        <f t="shared" si="230"/>
        <v>402.052616</v>
      </c>
      <c r="DH65" s="13">
        <f t="shared" si="231"/>
        <v>713.16263336111103</v>
      </c>
      <c r="DI65" s="13">
        <f t="shared" si="143"/>
        <v>1113.162127111111</v>
      </c>
      <c r="DJ65" s="13">
        <f t="shared" si="144"/>
        <v>1602.050741</v>
      </c>
      <c r="DK65" s="13">
        <f t="shared" si="145"/>
        <v>2179.8283529614514</v>
      </c>
      <c r="DL65" s="13">
        <f t="shared" si="146"/>
        <v>2846.4949120069446</v>
      </c>
      <c r="DM65" s="95">
        <f t="shared" si="147"/>
        <v>46.517060444444439</v>
      </c>
      <c r="DN65" s="95">
        <f t="shared" si="148"/>
        <v>179.83351877777778</v>
      </c>
      <c r="DO65" s="95">
        <f t="shared" si="149"/>
        <v>402.052616</v>
      </c>
      <c r="DP65" s="95">
        <f t="shared" si="150"/>
        <v>713.16263336111103</v>
      </c>
      <c r="DQ65" s="95">
        <f t="shared" si="151"/>
        <v>1113.162127111111</v>
      </c>
      <c r="DR65" s="95">
        <f t="shared" si="152"/>
        <v>1602.050741</v>
      </c>
      <c r="DS65" s="95">
        <f t="shared" si="153"/>
        <v>2179.8283529614514</v>
      </c>
      <c r="DT65" s="95">
        <f t="shared" si="154"/>
        <v>2846.4949120069446</v>
      </c>
      <c r="DU65" s="95">
        <f t="shared" si="155"/>
        <v>16.115283595833329</v>
      </c>
      <c r="DV65" s="95">
        <f t="shared" si="156"/>
        <v>62.446619043958329</v>
      </c>
      <c r="DW65" s="95">
        <f t="shared" si="157"/>
        <v>139.67419968249999</v>
      </c>
      <c r="DX65" s="95">
        <f t="shared" si="158"/>
        <v>247.79395290598953</v>
      </c>
      <c r="DY65" s="95">
        <f t="shared" si="159"/>
        <v>386.80537696943327</v>
      </c>
      <c r="DZ65" s="95">
        <f t="shared" si="160"/>
        <v>556.70834806562493</v>
      </c>
      <c r="EA65" s="95">
        <f t="shared" si="161"/>
        <v>757.50282377297617</v>
      </c>
      <c r="EB65" s="95">
        <f t="shared" si="162"/>
        <v>989.18878637149737</v>
      </c>
      <c r="EC65" s="95">
        <f t="shared" si="163"/>
        <v>16.115283595833329</v>
      </c>
      <c r="ED65" s="95">
        <f t="shared" si="164"/>
        <v>62.446619043958329</v>
      </c>
      <c r="EE65" s="95">
        <f t="shared" si="165"/>
        <v>139.67419968249999</v>
      </c>
      <c r="EF65" s="95">
        <f t="shared" si="166"/>
        <v>247.79395290598953</v>
      </c>
      <c r="EG65" s="95">
        <f t="shared" si="167"/>
        <v>386.80537696943327</v>
      </c>
      <c r="EH65" s="95">
        <f t="shared" si="168"/>
        <v>556.70834806562493</v>
      </c>
      <c r="EI65" s="95">
        <f t="shared" si="169"/>
        <v>757.50282377297617</v>
      </c>
      <c r="EJ65" s="95">
        <f t="shared" si="170"/>
        <v>989.18878637149737</v>
      </c>
      <c r="EK65" s="95">
        <f t="shared" si="171"/>
        <v>16.115283595833329</v>
      </c>
      <c r="EL65" s="95">
        <f t="shared" si="172"/>
        <v>62.446619043958329</v>
      </c>
      <c r="EM65" s="95">
        <f t="shared" si="173"/>
        <v>139.67419968249999</v>
      </c>
      <c r="EN65" s="95">
        <f t="shared" si="174"/>
        <v>247.79395290598953</v>
      </c>
      <c r="EO65" s="95">
        <f t="shared" si="175"/>
        <v>386.80537696943327</v>
      </c>
      <c r="EP65" s="95">
        <f t="shared" si="176"/>
        <v>556.70834806562493</v>
      </c>
      <c r="EQ65" s="95">
        <f t="shared" si="177"/>
        <v>757.50282377297617</v>
      </c>
      <c r="ER65" s="95">
        <f t="shared" si="178"/>
        <v>989.18878637149737</v>
      </c>
      <c r="ES65" s="95">
        <f t="shared" si="179"/>
        <v>1</v>
      </c>
      <c r="ET65" s="95">
        <f t="shared" si="180"/>
        <v>1</v>
      </c>
      <c r="EU65" s="95">
        <f t="shared" si="181"/>
        <v>1</v>
      </c>
      <c r="EV65" s="95">
        <f t="shared" si="182"/>
        <v>1</v>
      </c>
      <c r="EW65" s="95">
        <f t="shared" si="183"/>
        <v>1</v>
      </c>
      <c r="EX65" s="95">
        <f t="shared" si="184"/>
        <v>1</v>
      </c>
      <c r="EY65" s="95">
        <f t="shared" si="185"/>
        <v>1</v>
      </c>
      <c r="EZ65" s="95">
        <f t="shared" si="186"/>
        <v>1</v>
      </c>
      <c r="FA65" s="95">
        <f t="shared" si="187"/>
        <v>1</v>
      </c>
      <c r="FB65" s="95">
        <f t="shared" si="188"/>
        <v>1</v>
      </c>
      <c r="FC65" s="95">
        <f t="shared" si="189"/>
        <v>1</v>
      </c>
      <c r="FD65" s="95">
        <f t="shared" si="190"/>
        <v>1</v>
      </c>
      <c r="FE65" s="95">
        <f t="shared" si="191"/>
        <v>1</v>
      </c>
      <c r="FF65" s="95">
        <f t="shared" si="192"/>
        <v>1</v>
      </c>
      <c r="FG65" s="95">
        <f t="shared" si="193"/>
        <v>1</v>
      </c>
      <c r="FH65" s="95">
        <f t="shared" si="194"/>
        <v>1</v>
      </c>
      <c r="FI65" s="95">
        <f t="shared" si="195"/>
        <v>1</v>
      </c>
      <c r="FJ65" s="95">
        <f t="shared" si="196"/>
        <v>1</v>
      </c>
      <c r="FK65" s="95">
        <f t="shared" si="197"/>
        <v>1</v>
      </c>
      <c r="FL65" s="95">
        <f t="shared" si="198"/>
        <v>1</v>
      </c>
      <c r="FM65" s="95">
        <f t="shared" si="199"/>
        <v>1</v>
      </c>
      <c r="FN65" s="95">
        <f t="shared" si="200"/>
        <v>1</v>
      </c>
      <c r="FO65" s="95">
        <f t="shared" si="201"/>
        <v>1</v>
      </c>
      <c r="FP65" s="95">
        <f t="shared" si="202"/>
        <v>1</v>
      </c>
      <c r="FQ65" s="115">
        <f t="shared" si="203"/>
        <v>14.197093448514975</v>
      </c>
      <c r="FR65" s="115">
        <f t="shared" si="204"/>
        <v>18.076287300006623</v>
      </c>
      <c r="FS65" s="115">
        <f t="shared" si="205"/>
        <v>19.082980978771936</v>
      </c>
      <c r="FT65" s="115">
        <f t="shared" si="206"/>
        <v>19.465783258578647</v>
      </c>
      <c r="FU65" s="115">
        <f t="shared" si="207"/>
        <v>19.648834452430108</v>
      </c>
      <c r="FV65" s="115">
        <f t="shared" si="208"/>
        <v>19.749886786617004</v>
      </c>
      <c r="FW65" s="115">
        <f t="shared" si="209"/>
        <v>19.811379188844295</v>
      </c>
      <c r="FX65" s="115">
        <f t="shared" si="210"/>
        <v>19.851518578855483</v>
      </c>
      <c r="FZ65" s="90">
        <f t="shared" si="232"/>
        <v>14.197093448514975</v>
      </c>
      <c r="GB65" s="18"/>
      <c r="GC65" s="29"/>
      <c r="GE65" s="15"/>
      <c r="GF65" s="15"/>
      <c r="GG65" s="15"/>
      <c r="GI65" s="31"/>
      <c r="GJ65" s="31"/>
      <c r="GK65" s="31"/>
      <c r="HU65" s="21"/>
      <c r="HV65" s="21"/>
      <c r="HW65" s="21"/>
      <c r="HX65" s="21"/>
      <c r="HY65" s="21"/>
      <c r="HZ65" s="21"/>
      <c r="IA65" s="21"/>
      <c r="IC65" s="28"/>
      <c r="ID65" s="13"/>
      <c r="IE65" s="13"/>
      <c r="IF65" s="13"/>
      <c r="IG65" s="13"/>
      <c r="IH65" s="13"/>
      <c r="II65" s="13"/>
      <c r="IJ65" s="28"/>
      <c r="IK65" s="20"/>
      <c r="IL65" s="13"/>
      <c r="IM65" s="11"/>
      <c r="IN65" s="23"/>
      <c r="IO65" s="13"/>
      <c r="IP65" s="23"/>
      <c r="IQ65" s="28"/>
      <c r="IR65" s="20"/>
      <c r="IS65" s="13"/>
      <c r="IT65" s="20"/>
      <c r="IU65" s="23"/>
      <c r="IV65" s="20"/>
      <c r="IW65" s="23"/>
      <c r="IY65" s="13"/>
      <c r="IZ65" s="25"/>
      <c r="JA65" s="25"/>
      <c r="JB65" s="25"/>
      <c r="JC65" s="25"/>
      <c r="JD65" s="25"/>
      <c r="JE65" s="25"/>
      <c r="JF65" s="25"/>
    </row>
    <row r="66" spans="1:266" ht="13.8" x14ac:dyDescent="0.3">
      <c r="A66" s="4"/>
      <c r="B66" s="18" t="s">
        <v>96</v>
      </c>
      <c r="C66" s="124">
        <v>1</v>
      </c>
      <c r="D66" s="18" t="s">
        <v>97</v>
      </c>
      <c r="E66" s="124">
        <v>1</v>
      </c>
      <c r="F66" s="18" t="s">
        <v>98</v>
      </c>
      <c r="G66" s="12">
        <v>0.375</v>
      </c>
      <c r="H66" s="4"/>
      <c r="I66" s="4"/>
      <c r="J66" s="4"/>
      <c r="K66" s="4"/>
      <c r="X66" s="118">
        <v>2</v>
      </c>
      <c r="Y66" s="118">
        <v>10</v>
      </c>
      <c r="Z66" s="40">
        <v>1.7999999999999999E-2</v>
      </c>
      <c r="AA66" s="40">
        <v>10000000</v>
      </c>
      <c r="AB66" s="40">
        <v>10000000</v>
      </c>
      <c r="AC66" s="98">
        <v>3900000</v>
      </c>
      <c r="AD66" s="42">
        <v>0.33</v>
      </c>
      <c r="AE66" s="42">
        <v>0.33</v>
      </c>
      <c r="AF66" s="41">
        <v>1.7999999999999999E-2</v>
      </c>
      <c r="AG66" s="40">
        <v>10000000</v>
      </c>
      <c r="AH66" s="40">
        <v>10000000</v>
      </c>
      <c r="AI66" s="98">
        <v>3900000</v>
      </c>
      <c r="AJ66" s="42">
        <v>0.33</v>
      </c>
      <c r="AK66" s="42">
        <v>0.33</v>
      </c>
      <c r="AL66" s="42">
        <f>AL60</f>
        <v>5.0200000000000002E-2</v>
      </c>
      <c r="AM66" s="40">
        <v>6000</v>
      </c>
      <c r="AN66" s="40">
        <f>AN60</f>
        <v>10000</v>
      </c>
      <c r="AO66" s="40">
        <f>AO60</f>
        <v>10000</v>
      </c>
      <c r="AP66" s="42">
        <v>0.03</v>
      </c>
      <c r="AQ66" s="42">
        <v>0.03</v>
      </c>
      <c r="AR66" s="4">
        <f t="shared" si="211"/>
        <v>6.8199999999999997E-2</v>
      </c>
      <c r="AS66" s="11">
        <f t="shared" si="212"/>
        <v>0.2</v>
      </c>
      <c r="AT66" s="15">
        <f t="shared" si="213"/>
        <v>469.76949837279756</v>
      </c>
      <c r="AU66" s="19">
        <f t="shared" si="214"/>
        <v>5.0040256631266655E-2</v>
      </c>
      <c r="AV66" s="13">
        <f t="shared" si="215"/>
        <v>0.5</v>
      </c>
      <c r="AW66" s="11">
        <f t="shared" si="216"/>
        <v>1</v>
      </c>
      <c r="AX66" s="11">
        <f t="shared" si="217"/>
        <v>0.8911</v>
      </c>
      <c r="AY66" s="11">
        <f t="shared" si="218"/>
        <v>201997.53114128605</v>
      </c>
      <c r="AZ66" s="11">
        <f t="shared" si="219"/>
        <v>1</v>
      </c>
      <c r="BA66" s="11">
        <f t="shared" si="220"/>
        <v>0.34752899999999998</v>
      </c>
      <c r="BB66" s="11">
        <f t="shared" si="221"/>
        <v>1.025058</v>
      </c>
      <c r="BC66" s="11">
        <f t="shared" si="222"/>
        <v>0.99909999999999999</v>
      </c>
      <c r="BD66" s="11">
        <f t="shared" si="223"/>
        <v>0.8911</v>
      </c>
      <c r="BE66" s="11">
        <f t="shared" si="224"/>
        <v>201997.53114128605</v>
      </c>
      <c r="BF66" s="11">
        <f t="shared" si="225"/>
        <v>1</v>
      </c>
      <c r="BG66" s="11">
        <f t="shared" si="226"/>
        <v>0.34752899999999998</v>
      </c>
      <c r="BH66" s="11">
        <f t="shared" si="227"/>
        <v>1.025058</v>
      </c>
      <c r="BI66" s="121">
        <f>X66^2/(BI62^2*Y66^2)</f>
        <v>0.04</v>
      </c>
      <c r="BJ66" s="121">
        <f>X66^2/(BJ62^2*Y66^2)</f>
        <v>0.01</v>
      </c>
      <c r="BK66" s="121">
        <f>X66^2/(BK62^2*Y66^2)</f>
        <v>4.4444444444444444E-3</v>
      </c>
      <c r="BL66" s="121">
        <f>X66^2/(BL62^2*Y66^2)</f>
        <v>2.5000000000000001E-3</v>
      </c>
      <c r="BM66" s="121">
        <f>X66^2/(BM62^2*Y66^2)</f>
        <v>1.6000000000000001E-3</v>
      </c>
      <c r="BN66" s="121">
        <f>X66^2/(BN62^2*Y66^2)</f>
        <v>1.1111111111111111E-3</v>
      </c>
      <c r="BO66" s="121">
        <f>X66^2/(BO62^2*Y66^2)</f>
        <v>8.1632653061224493E-4</v>
      </c>
      <c r="BP66" s="121">
        <f>X66^2/(BP62^2*Y66^2)</f>
        <v>6.2500000000000001E-4</v>
      </c>
      <c r="BQ66" s="121">
        <v>1</v>
      </c>
      <c r="BR66" s="121">
        <v>1</v>
      </c>
      <c r="BS66" s="121">
        <v>1</v>
      </c>
      <c r="BT66" s="121">
        <v>1</v>
      </c>
      <c r="BU66" s="121">
        <v>1</v>
      </c>
      <c r="BV66" s="121">
        <v>1</v>
      </c>
      <c r="BW66" s="121">
        <v>1</v>
      </c>
      <c r="BX66" s="121">
        <v>1</v>
      </c>
      <c r="BY66" s="121">
        <f>(BI62^2*Y66^2)/X66^2</f>
        <v>25</v>
      </c>
      <c r="BZ66" s="121">
        <f>(BJ62^2*Y66^2)/X66^2</f>
        <v>100</v>
      </c>
      <c r="CA66" s="121">
        <f>(BK62^2*Y66^2)/X66^2</f>
        <v>225</v>
      </c>
      <c r="CB66" s="121">
        <f>(BL62^2*Y66^2)/X66^2</f>
        <v>400</v>
      </c>
      <c r="CC66" s="121">
        <f>(BM62^2*Y66^2)/X66^2</f>
        <v>625</v>
      </c>
      <c r="CD66" s="121">
        <f>(BN62^2*Y66^2)/X66^2</f>
        <v>900</v>
      </c>
      <c r="CE66" s="121">
        <f>(BO62^2*Y66^2)/X66^2</f>
        <v>1225</v>
      </c>
      <c r="CF66" s="121">
        <f>(BP62^2*Y66^2)/X66^2</f>
        <v>1600</v>
      </c>
      <c r="CG66" s="121">
        <f>X66^2/(BI62^2*Y66^2)</f>
        <v>0.04</v>
      </c>
      <c r="CH66" s="121">
        <f>X66^2/(BJ62^2*Y66^2)</f>
        <v>0.01</v>
      </c>
      <c r="CI66" s="121">
        <f>X66^2/(BK62^2*Y66^2)</f>
        <v>4.4444444444444444E-3</v>
      </c>
      <c r="CJ66" s="121">
        <f>X66^2/(BL62^2*Y66^2)</f>
        <v>2.5000000000000001E-3</v>
      </c>
      <c r="CK66" s="121">
        <f>X66^2/(BM62^2*Y66^2)</f>
        <v>1.6000000000000001E-3</v>
      </c>
      <c r="CL66" s="121">
        <f>X66^2/(BN62^2*Y66^2)</f>
        <v>1.1111111111111111E-3</v>
      </c>
      <c r="CM66" s="121">
        <f>X66^2/(BO62^2*Y66^2)</f>
        <v>8.1632653061224493E-4</v>
      </c>
      <c r="CN66" s="121">
        <f>X66^2/(BP62^2*Y66^2)</f>
        <v>6.2500000000000001E-4</v>
      </c>
      <c r="CO66" s="95">
        <f t="shared" si="127"/>
        <v>35.035753999999997</v>
      </c>
      <c r="CP66" s="95">
        <f t="shared" si="128"/>
        <v>136.10042899999999</v>
      </c>
      <c r="CQ66" s="95">
        <f t="shared" si="129"/>
        <v>304.54155400000002</v>
      </c>
      <c r="CR66" s="95">
        <f t="shared" si="130"/>
        <v>540.35912899999994</v>
      </c>
      <c r="CS66" s="95">
        <f t="shared" si="131"/>
        <v>843.55315399999995</v>
      </c>
      <c r="CT66" s="95">
        <f t="shared" si="132"/>
        <v>1214.1236289999999</v>
      </c>
      <c r="CU66" s="95">
        <f t="shared" si="133"/>
        <v>1652.0705539999999</v>
      </c>
      <c r="CV66" s="95">
        <f t="shared" si="134"/>
        <v>2157.3939289999998</v>
      </c>
      <c r="CW66" s="95">
        <f t="shared" si="135"/>
        <v>35.035753999999997</v>
      </c>
      <c r="CX66" s="95">
        <f t="shared" si="136"/>
        <v>136.10042899999999</v>
      </c>
      <c r="CY66" s="95">
        <f t="shared" si="137"/>
        <v>304.54155400000002</v>
      </c>
      <c r="CZ66" s="95">
        <f t="shared" si="138"/>
        <v>540.35912899999994</v>
      </c>
      <c r="DA66" s="95">
        <f t="shared" si="139"/>
        <v>843.55315399999995</v>
      </c>
      <c r="DB66" s="95">
        <f t="shared" si="140"/>
        <v>1214.1236289999999</v>
      </c>
      <c r="DC66" s="95">
        <f t="shared" si="141"/>
        <v>1652.0705539999999</v>
      </c>
      <c r="DD66" s="95">
        <f t="shared" si="142"/>
        <v>2157.3939289999998</v>
      </c>
      <c r="DE66" s="13">
        <f t="shared" si="228"/>
        <v>27.090116000000002</v>
      </c>
      <c r="DF66" s="13">
        <f t="shared" si="229"/>
        <v>102.06011599999999</v>
      </c>
      <c r="DG66" s="13">
        <f t="shared" si="230"/>
        <v>227.05456044444443</v>
      </c>
      <c r="DH66" s="13">
        <f t="shared" si="231"/>
        <v>402.052616</v>
      </c>
      <c r="DI66" s="13">
        <f t="shared" si="143"/>
        <v>627.05171600000006</v>
      </c>
      <c r="DJ66" s="13">
        <f t="shared" si="144"/>
        <v>902.05122711111107</v>
      </c>
      <c r="DK66" s="13">
        <f t="shared" si="145"/>
        <v>1227.0509323265305</v>
      </c>
      <c r="DL66" s="13">
        <f t="shared" si="146"/>
        <v>1602.050741</v>
      </c>
      <c r="DM66" s="95">
        <f t="shared" si="147"/>
        <v>27.090116000000002</v>
      </c>
      <c r="DN66" s="95">
        <f t="shared" si="148"/>
        <v>102.06011599999999</v>
      </c>
      <c r="DO66" s="95">
        <f t="shared" si="149"/>
        <v>227.05456044444443</v>
      </c>
      <c r="DP66" s="95">
        <f t="shared" si="150"/>
        <v>402.052616</v>
      </c>
      <c r="DQ66" s="95">
        <f t="shared" si="151"/>
        <v>627.05171600000006</v>
      </c>
      <c r="DR66" s="95">
        <f t="shared" si="152"/>
        <v>902.05122711111107</v>
      </c>
      <c r="DS66" s="95">
        <f t="shared" si="153"/>
        <v>1227.0509323265305</v>
      </c>
      <c r="DT66" s="95">
        <f t="shared" si="154"/>
        <v>1602.050741</v>
      </c>
      <c r="DU66" s="95">
        <f t="shared" si="155"/>
        <v>9.3638570200000011</v>
      </c>
      <c r="DV66" s="95">
        <f t="shared" si="156"/>
        <v>35.418106149999993</v>
      </c>
      <c r="DW66" s="95">
        <f t="shared" si="157"/>
        <v>78.857300433333336</v>
      </c>
      <c r="DX66" s="95">
        <f t="shared" si="158"/>
        <v>139.67419968249999</v>
      </c>
      <c r="DY66" s="95">
        <f t="shared" si="159"/>
        <v>217.8679119064</v>
      </c>
      <c r="DZ66" s="95">
        <f t="shared" si="160"/>
        <v>313.43821700333331</v>
      </c>
      <c r="EA66" s="95">
        <f t="shared" si="161"/>
        <v>426.38503955714282</v>
      </c>
      <c r="EB66" s="95">
        <f t="shared" si="162"/>
        <v>556.70834806562493</v>
      </c>
      <c r="EC66" s="95">
        <f t="shared" si="163"/>
        <v>9.3638570200000011</v>
      </c>
      <c r="ED66" s="95">
        <f t="shared" si="164"/>
        <v>35.418106149999993</v>
      </c>
      <c r="EE66" s="95">
        <f t="shared" si="165"/>
        <v>78.857300433333336</v>
      </c>
      <c r="EF66" s="95">
        <f t="shared" si="166"/>
        <v>139.67419968249999</v>
      </c>
      <c r="EG66" s="95">
        <f t="shared" si="167"/>
        <v>217.8679119064</v>
      </c>
      <c r="EH66" s="95">
        <f t="shared" si="168"/>
        <v>313.43821700333331</v>
      </c>
      <c r="EI66" s="95">
        <f t="shared" si="169"/>
        <v>426.38503955714282</v>
      </c>
      <c r="EJ66" s="95">
        <f t="shared" si="170"/>
        <v>556.70834806562493</v>
      </c>
      <c r="EK66" s="95">
        <f t="shared" si="171"/>
        <v>9.3638570200000011</v>
      </c>
      <c r="EL66" s="95">
        <f t="shared" si="172"/>
        <v>35.418106149999993</v>
      </c>
      <c r="EM66" s="95">
        <f t="shared" si="173"/>
        <v>78.857300433333336</v>
      </c>
      <c r="EN66" s="95">
        <f t="shared" si="174"/>
        <v>139.67419968249999</v>
      </c>
      <c r="EO66" s="95">
        <f t="shared" si="175"/>
        <v>217.8679119064</v>
      </c>
      <c r="EP66" s="95">
        <f t="shared" si="176"/>
        <v>313.43821700333331</v>
      </c>
      <c r="EQ66" s="95">
        <f t="shared" si="177"/>
        <v>426.38503955714282</v>
      </c>
      <c r="ER66" s="95">
        <f t="shared" si="178"/>
        <v>556.70834806562493</v>
      </c>
      <c r="ES66" s="95">
        <f t="shared" si="179"/>
        <v>1</v>
      </c>
      <c r="ET66" s="95">
        <f t="shared" si="180"/>
        <v>1</v>
      </c>
      <c r="EU66" s="95">
        <f t="shared" si="181"/>
        <v>1</v>
      </c>
      <c r="EV66" s="95">
        <f t="shared" si="182"/>
        <v>1</v>
      </c>
      <c r="EW66" s="95">
        <f t="shared" si="183"/>
        <v>1</v>
      </c>
      <c r="EX66" s="95">
        <f t="shared" si="184"/>
        <v>1</v>
      </c>
      <c r="EY66" s="95">
        <f t="shared" si="185"/>
        <v>1</v>
      </c>
      <c r="EZ66" s="95">
        <f t="shared" si="186"/>
        <v>1</v>
      </c>
      <c r="FA66" s="95">
        <f t="shared" si="187"/>
        <v>1</v>
      </c>
      <c r="FB66" s="95">
        <f t="shared" si="188"/>
        <v>1</v>
      </c>
      <c r="FC66" s="95">
        <f t="shared" si="189"/>
        <v>1</v>
      </c>
      <c r="FD66" s="95">
        <f t="shared" si="190"/>
        <v>1</v>
      </c>
      <c r="FE66" s="95">
        <f t="shared" si="191"/>
        <v>1</v>
      </c>
      <c r="FF66" s="95">
        <f t="shared" si="192"/>
        <v>1</v>
      </c>
      <c r="FG66" s="95">
        <f t="shared" si="193"/>
        <v>1</v>
      </c>
      <c r="FH66" s="95">
        <f t="shared" si="194"/>
        <v>1</v>
      </c>
      <c r="FI66" s="95">
        <f t="shared" si="195"/>
        <v>1</v>
      </c>
      <c r="FJ66" s="95">
        <f t="shared" si="196"/>
        <v>1</v>
      </c>
      <c r="FK66" s="95">
        <f t="shared" si="197"/>
        <v>1</v>
      </c>
      <c r="FL66" s="95">
        <f t="shared" si="198"/>
        <v>1</v>
      </c>
      <c r="FM66" s="95">
        <f t="shared" si="199"/>
        <v>1</v>
      </c>
      <c r="FN66" s="95">
        <f t="shared" si="200"/>
        <v>1</v>
      </c>
      <c r="FO66" s="95">
        <f t="shared" si="201"/>
        <v>1</v>
      </c>
      <c r="FP66" s="95">
        <f t="shared" si="202"/>
        <v>1</v>
      </c>
      <c r="FQ66" s="115">
        <f t="shared" si="203"/>
        <v>11.76053877989807</v>
      </c>
      <c r="FR66" s="115">
        <f t="shared" si="204"/>
        <v>16.851169660728157</v>
      </c>
      <c r="FS66" s="115">
        <f t="shared" si="205"/>
        <v>18.442326167357947</v>
      </c>
      <c r="FT66" s="115">
        <f t="shared" si="206"/>
        <v>19.082980978771936</v>
      </c>
      <c r="FU66" s="115">
        <f t="shared" si="207"/>
        <v>19.396727220593917</v>
      </c>
      <c r="FV66" s="115">
        <f t="shared" si="208"/>
        <v>19.572036049550938</v>
      </c>
      <c r="FW66" s="115">
        <f t="shared" si="209"/>
        <v>19.679459391036836</v>
      </c>
      <c r="FX66" s="115">
        <f t="shared" si="210"/>
        <v>19.749886786617004</v>
      </c>
      <c r="FZ66" s="90">
        <f t="shared" si="232"/>
        <v>11.76053877989807</v>
      </c>
      <c r="GB66" s="18"/>
      <c r="GC66" s="29"/>
      <c r="GE66" s="15"/>
      <c r="GF66" s="15"/>
      <c r="GG66" s="15"/>
      <c r="GI66" s="31"/>
      <c r="GJ66" s="31"/>
      <c r="GK66" s="31"/>
      <c r="HU66" s="21"/>
      <c r="HV66" s="21"/>
      <c r="HW66" s="21"/>
      <c r="HX66" s="21"/>
      <c r="HY66" s="21"/>
      <c r="HZ66" s="21"/>
      <c r="IA66" s="21"/>
      <c r="IC66" s="28"/>
      <c r="ID66" s="13"/>
      <c r="IE66" s="13"/>
      <c r="IF66" s="13"/>
      <c r="IG66" s="13"/>
      <c r="IH66" s="13"/>
      <c r="II66" s="13"/>
      <c r="IJ66" s="28"/>
      <c r="IK66" s="20"/>
      <c r="IL66" s="13"/>
      <c r="IM66" s="11"/>
      <c r="IN66" s="23"/>
      <c r="IO66" s="13"/>
      <c r="IP66" s="23"/>
      <c r="IQ66" s="28"/>
      <c r="IR66" s="20"/>
      <c r="IS66" s="13"/>
      <c r="IT66" s="20"/>
      <c r="IU66" s="23"/>
      <c r="IV66" s="20"/>
      <c r="IW66" s="23"/>
      <c r="IY66" s="13"/>
      <c r="IZ66" s="25"/>
      <c r="JA66" s="25"/>
      <c r="JB66" s="25"/>
      <c r="JC66" s="25"/>
      <c r="JD66" s="25"/>
      <c r="JE66" s="25"/>
      <c r="JF66" s="25"/>
    </row>
    <row r="67" spans="1:266" ht="15" x14ac:dyDescent="0.35">
      <c r="A67" s="5"/>
      <c r="B67" s="114"/>
      <c r="C67" s="114"/>
      <c r="D67" s="114"/>
      <c r="E67" s="114"/>
      <c r="F67" s="114" t="s">
        <v>107</v>
      </c>
      <c r="G67" s="114"/>
      <c r="H67" s="114"/>
      <c r="I67" s="114"/>
      <c r="J67" s="5"/>
      <c r="K67" s="5"/>
      <c r="V67" s="94"/>
      <c r="W67" s="94"/>
      <c r="X67" s="118">
        <v>2.5</v>
      </c>
      <c r="Y67" s="118">
        <v>10</v>
      </c>
      <c r="Z67" s="40">
        <v>1.7999999999999999E-2</v>
      </c>
      <c r="AA67" s="40">
        <v>10000000</v>
      </c>
      <c r="AB67" s="40">
        <v>10000000</v>
      </c>
      <c r="AC67" s="98">
        <v>3900000</v>
      </c>
      <c r="AD67" s="42">
        <v>0.33</v>
      </c>
      <c r="AE67" s="42">
        <v>0.33</v>
      </c>
      <c r="AF67" s="41">
        <v>1.7999999999999999E-2</v>
      </c>
      <c r="AG67" s="40">
        <v>10000000</v>
      </c>
      <c r="AH67" s="40">
        <v>10000000</v>
      </c>
      <c r="AI67" s="98">
        <v>3900000</v>
      </c>
      <c r="AJ67" s="42">
        <v>0.33</v>
      </c>
      <c r="AK67" s="42">
        <v>0.33</v>
      </c>
      <c r="AL67" s="42">
        <f>AL60</f>
        <v>5.0200000000000002E-2</v>
      </c>
      <c r="AM67" s="40">
        <v>6000</v>
      </c>
      <c r="AN67" s="40">
        <f>AN60</f>
        <v>10000</v>
      </c>
      <c r="AO67" s="40">
        <f>AO60</f>
        <v>10000</v>
      </c>
      <c r="AP67" s="42">
        <v>0.03</v>
      </c>
      <c r="AQ67" s="42">
        <v>0.03</v>
      </c>
      <c r="AR67" s="4">
        <f t="shared" si="211"/>
        <v>6.8199999999999997E-2</v>
      </c>
      <c r="AS67" s="11">
        <f t="shared" si="212"/>
        <v>0.25</v>
      </c>
      <c r="AT67" s="15">
        <f t="shared" si="213"/>
        <v>469.76949837279756</v>
      </c>
      <c r="AU67" s="19">
        <f t="shared" si="214"/>
        <v>5.0040256631266655E-2</v>
      </c>
      <c r="AV67" s="13">
        <f t="shared" si="215"/>
        <v>0.5</v>
      </c>
      <c r="AW67" s="11">
        <f t="shared" si="216"/>
        <v>1</v>
      </c>
      <c r="AX67" s="11">
        <f t="shared" si="217"/>
        <v>0.8911</v>
      </c>
      <c r="AY67" s="11">
        <f t="shared" si="218"/>
        <v>201997.53114128605</v>
      </c>
      <c r="AZ67" s="11">
        <f t="shared" si="219"/>
        <v>1</v>
      </c>
      <c r="BA67" s="11">
        <f t="shared" si="220"/>
        <v>0.34752899999999998</v>
      </c>
      <c r="BB67" s="11">
        <f t="shared" si="221"/>
        <v>1.025058</v>
      </c>
      <c r="BC67" s="11">
        <f t="shared" si="222"/>
        <v>0.99909999999999999</v>
      </c>
      <c r="BD67" s="11">
        <f t="shared" si="223"/>
        <v>0.8911</v>
      </c>
      <c r="BE67" s="11">
        <f t="shared" si="224"/>
        <v>201997.53114128605</v>
      </c>
      <c r="BF67" s="11">
        <f t="shared" si="225"/>
        <v>1</v>
      </c>
      <c r="BG67" s="11">
        <f t="shared" si="226"/>
        <v>0.34752899999999998</v>
      </c>
      <c r="BH67" s="11">
        <f t="shared" si="227"/>
        <v>1.025058</v>
      </c>
      <c r="BI67" s="121">
        <f>X67^2/(BI62^2*Y67^2)</f>
        <v>6.25E-2</v>
      </c>
      <c r="BJ67" s="121">
        <f>X67^2/(BJ62^2*Y67^2)</f>
        <v>1.5625E-2</v>
      </c>
      <c r="BK67" s="121">
        <f>X67^2/(BK62^2*Y67^2)</f>
        <v>6.9444444444444441E-3</v>
      </c>
      <c r="BL67" s="121">
        <f>X67^2/(BL62^2*Y67^2)</f>
        <v>3.90625E-3</v>
      </c>
      <c r="BM67" s="121">
        <f>X67^2/(BM62^2*Y67^2)</f>
        <v>2.5000000000000001E-3</v>
      </c>
      <c r="BN67" s="121">
        <f>X67^2/(BN62^2*Y67^2)</f>
        <v>1.736111111111111E-3</v>
      </c>
      <c r="BO67" s="121">
        <f>X67^2/(BO62^2*Y67^2)</f>
        <v>1.2755102040816326E-3</v>
      </c>
      <c r="BP67" s="121">
        <f>X67^2/(BP62^2*Y67^2)</f>
        <v>9.765625E-4</v>
      </c>
      <c r="BQ67" s="121">
        <v>1</v>
      </c>
      <c r="BR67" s="121">
        <v>1</v>
      </c>
      <c r="BS67" s="121">
        <v>1</v>
      </c>
      <c r="BT67" s="121">
        <v>1</v>
      </c>
      <c r="BU67" s="121">
        <v>1</v>
      </c>
      <c r="BV67" s="121">
        <v>1</v>
      </c>
      <c r="BW67" s="121">
        <v>1</v>
      </c>
      <c r="BX67" s="121">
        <v>1</v>
      </c>
      <c r="BY67" s="121">
        <f>(BI62^2*Y67^2)/X67^2</f>
        <v>16</v>
      </c>
      <c r="BZ67" s="121">
        <f>(BJ62^2*Y67^2)/X67^2</f>
        <v>64</v>
      </c>
      <c r="CA67" s="121">
        <f>(BK62^2*Y67^2)/X67^2</f>
        <v>144</v>
      </c>
      <c r="CB67" s="121">
        <f>(BL62^2*Y67^2)/X67^2</f>
        <v>256</v>
      </c>
      <c r="CC67" s="121">
        <f>(BM62^2*Y67^2)/X67^2</f>
        <v>400</v>
      </c>
      <c r="CD67" s="121">
        <f>(BN62^2*Y67^2)/X67^2</f>
        <v>576</v>
      </c>
      <c r="CE67" s="121">
        <f>(BO62^2*Y67^2)/X67^2</f>
        <v>784</v>
      </c>
      <c r="CF67" s="121">
        <f>(BP62^2*Y67^2)/X67^2</f>
        <v>1024</v>
      </c>
      <c r="CG67" s="121">
        <f>X67^2/(BI62^2*Y67^2)</f>
        <v>6.25E-2</v>
      </c>
      <c r="CH67" s="121">
        <f>X67^2/(BJ62^2*Y67^2)</f>
        <v>1.5625E-2</v>
      </c>
      <c r="CI67" s="121">
        <f>X67^2/(BK62^2*Y67^2)</f>
        <v>6.9444444444444441E-3</v>
      </c>
      <c r="CJ67" s="121">
        <f>X67^2/(BL62^2*Y67^2)</f>
        <v>3.90625E-3</v>
      </c>
      <c r="CK67" s="121">
        <f>X67^2/(BM62^2*Y67^2)</f>
        <v>2.5000000000000001E-3</v>
      </c>
      <c r="CL67" s="121">
        <f>X67^2/(BN62^2*Y67^2)</f>
        <v>1.736111111111111E-3</v>
      </c>
      <c r="CM67" s="121">
        <f>X67^2/(BO62^2*Y67^2)</f>
        <v>1.2755102040816326E-3</v>
      </c>
      <c r="CN67" s="121">
        <f>X67^2/(BP62^2*Y67^2)</f>
        <v>9.765625E-4</v>
      </c>
      <c r="CO67" s="95">
        <f t="shared" si="127"/>
        <v>22.907992999999998</v>
      </c>
      <c r="CP67" s="95">
        <f t="shared" si="128"/>
        <v>87.589384999999993</v>
      </c>
      <c r="CQ67" s="95">
        <f t="shared" si="129"/>
        <v>195.391705</v>
      </c>
      <c r="CR67" s="95">
        <f t="shared" si="130"/>
        <v>346.314953</v>
      </c>
      <c r="CS67" s="95">
        <f t="shared" si="131"/>
        <v>540.35912899999994</v>
      </c>
      <c r="CT67" s="95">
        <f t="shared" si="132"/>
        <v>777.52423299999998</v>
      </c>
      <c r="CU67" s="95">
        <f t="shared" si="133"/>
        <v>1057.8102650000001</v>
      </c>
      <c r="CV67" s="95">
        <f t="shared" si="134"/>
        <v>1381.2172249999999</v>
      </c>
      <c r="CW67" s="95">
        <f t="shared" si="135"/>
        <v>22.907992999999998</v>
      </c>
      <c r="CX67" s="95">
        <f t="shared" si="136"/>
        <v>87.589384999999993</v>
      </c>
      <c r="CY67" s="95">
        <f t="shared" si="137"/>
        <v>195.391705</v>
      </c>
      <c r="CZ67" s="95">
        <f t="shared" si="138"/>
        <v>346.314953</v>
      </c>
      <c r="DA67" s="95">
        <f t="shared" si="139"/>
        <v>540.35912899999994</v>
      </c>
      <c r="DB67" s="95">
        <f t="shared" si="140"/>
        <v>777.52423299999998</v>
      </c>
      <c r="DC67" s="95">
        <f t="shared" si="141"/>
        <v>1057.8102650000001</v>
      </c>
      <c r="DD67" s="95">
        <f t="shared" si="142"/>
        <v>1381.2172249999999</v>
      </c>
      <c r="DE67" s="13">
        <f t="shared" si="228"/>
        <v>18.112615999999999</v>
      </c>
      <c r="DF67" s="13">
        <f t="shared" si="229"/>
        <v>66.065741000000003</v>
      </c>
      <c r="DG67" s="13">
        <f t="shared" si="230"/>
        <v>146.05706044444443</v>
      </c>
      <c r="DH67" s="13">
        <f t="shared" si="231"/>
        <v>258.05402225</v>
      </c>
      <c r="DI67" s="13">
        <f t="shared" si="143"/>
        <v>402.052616</v>
      </c>
      <c r="DJ67" s="13">
        <f t="shared" si="144"/>
        <v>578.05185211111109</v>
      </c>
      <c r="DK67" s="13">
        <f t="shared" si="145"/>
        <v>786.0513915102041</v>
      </c>
      <c r="DL67" s="13">
        <f t="shared" si="146"/>
        <v>1026.0510925624999</v>
      </c>
      <c r="DM67" s="95">
        <f t="shared" si="147"/>
        <v>18.112615999999999</v>
      </c>
      <c r="DN67" s="95">
        <f t="shared" si="148"/>
        <v>66.065741000000003</v>
      </c>
      <c r="DO67" s="95">
        <f t="shared" si="149"/>
        <v>146.05706044444443</v>
      </c>
      <c r="DP67" s="95">
        <f t="shared" si="150"/>
        <v>258.05402225</v>
      </c>
      <c r="DQ67" s="95">
        <f t="shared" si="151"/>
        <v>402.052616</v>
      </c>
      <c r="DR67" s="95">
        <f t="shared" si="152"/>
        <v>578.05185211111109</v>
      </c>
      <c r="DS67" s="95">
        <f t="shared" si="153"/>
        <v>786.0513915102041</v>
      </c>
      <c r="DT67" s="95">
        <f t="shared" si="154"/>
        <v>1026.0510925624999</v>
      </c>
      <c r="DU67" s="95">
        <f t="shared" si="155"/>
        <v>6.2439154224999989</v>
      </c>
      <c r="DV67" s="95">
        <f t="shared" si="156"/>
        <v>22.909017000624999</v>
      </c>
      <c r="DW67" s="95">
        <f t="shared" si="157"/>
        <v>50.708320255833321</v>
      </c>
      <c r="DX67" s="95">
        <f t="shared" si="158"/>
        <v>89.630512395156245</v>
      </c>
      <c r="DY67" s="95">
        <f t="shared" si="159"/>
        <v>139.67419968249999</v>
      </c>
      <c r="DZ67" s="95">
        <f t="shared" si="160"/>
        <v>200.8390382089583</v>
      </c>
      <c r="EA67" s="95">
        <f t="shared" si="161"/>
        <v>273.12491013678573</v>
      </c>
      <c r="EB67" s="95">
        <f t="shared" si="162"/>
        <v>356.53176624378904</v>
      </c>
      <c r="EC67" s="95">
        <f t="shared" si="163"/>
        <v>6.2439154224999989</v>
      </c>
      <c r="ED67" s="95">
        <f t="shared" si="164"/>
        <v>22.909017000624999</v>
      </c>
      <c r="EE67" s="95">
        <f t="shared" si="165"/>
        <v>50.708320255833321</v>
      </c>
      <c r="EF67" s="95">
        <f t="shared" si="166"/>
        <v>89.630512395156245</v>
      </c>
      <c r="EG67" s="95">
        <f t="shared" si="167"/>
        <v>139.67419968249999</v>
      </c>
      <c r="EH67" s="95">
        <f t="shared" si="168"/>
        <v>200.8390382089583</v>
      </c>
      <c r="EI67" s="95">
        <f t="shared" si="169"/>
        <v>273.12491013678573</v>
      </c>
      <c r="EJ67" s="95">
        <f t="shared" si="170"/>
        <v>356.53176624378904</v>
      </c>
      <c r="EK67" s="95">
        <f t="shared" si="171"/>
        <v>6.2439154224999989</v>
      </c>
      <c r="EL67" s="95">
        <f t="shared" si="172"/>
        <v>22.909017000624999</v>
      </c>
      <c r="EM67" s="95">
        <f t="shared" si="173"/>
        <v>50.708320255833321</v>
      </c>
      <c r="EN67" s="95">
        <f t="shared" si="174"/>
        <v>89.630512395156245</v>
      </c>
      <c r="EO67" s="95">
        <f t="shared" si="175"/>
        <v>139.67419968249999</v>
      </c>
      <c r="EP67" s="95">
        <f t="shared" si="176"/>
        <v>200.8390382089583</v>
      </c>
      <c r="EQ67" s="95">
        <f t="shared" si="177"/>
        <v>273.12491013678573</v>
      </c>
      <c r="ER67" s="95">
        <f t="shared" si="178"/>
        <v>356.53176624378904</v>
      </c>
      <c r="ES67" s="95">
        <f t="shared" si="179"/>
        <v>1</v>
      </c>
      <c r="ET67" s="95">
        <f t="shared" si="180"/>
        <v>1</v>
      </c>
      <c r="EU67" s="95">
        <f t="shared" si="181"/>
        <v>1</v>
      </c>
      <c r="EV67" s="95">
        <f t="shared" si="182"/>
        <v>1</v>
      </c>
      <c r="EW67" s="95">
        <f t="shared" si="183"/>
        <v>1</v>
      </c>
      <c r="EX67" s="95">
        <f t="shared" si="184"/>
        <v>1</v>
      </c>
      <c r="EY67" s="95">
        <f t="shared" si="185"/>
        <v>1</v>
      </c>
      <c r="EZ67" s="95">
        <f t="shared" si="186"/>
        <v>1</v>
      </c>
      <c r="FA67" s="95">
        <f t="shared" si="187"/>
        <v>1</v>
      </c>
      <c r="FB67" s="95">
        <f t="shared" si="188"/>
        <v>1</v>
      </c>
      <c r="FC67" s="95">
        <f t="shared" si="189"/>
        <v>1</v>
      </c>
      <c r="FD67" s="95">
        <f t="shared" si="190"/>
        <v>1</v>
      </c>
      <c r="FE67" s="95">
        <f t="shared" si="191"/>
        <v>1</v>
      </c>
      <c r="FF67" s="95">
        <f t="shared" si="192"/>
        <v>1</v>
      </c>
      <c r="FG67" s="95">
        <f t="shared" si="193"/>
        <v>1</v>
      </c>
      <c r="FH67" s="95">
        <f t="shared" si="194"/>
        <v>1</v>
      </c>
      <c r="FI67" s="95">
        <f t="shared" si="195"/>
        <v>1</v>
      </c>
      <c r="FJ67" s="95">
        <f t="shared" si="196"/>
        <v>1</v>
      </c>
      <c r="FK67" s="95">
        <f t="shared" si="197"/>
        <v>1</v>
      </c>
      <c r="FL67" s="95">
        <f t="shared" si="198"/>
        <v>1</v>
      </c>
      <c r="FM67" s="95">
        <f t="shared" si="199"/>
        <v>1</v>
      </c>
      <c r="FN67" s="95">
        <f t="shared" si="200"/>
        <v>1</v>
      </c>
      <c r="FO67" s="95">
        <f t="shared" si="201"/>
        <v>1</v>
      </c>
      <c r="FP67" s="95">
        <f t="shared" si="202"/>
        <v>1</v>
      </c>
      <c r="FQ67" s="115">
        <f t="shared" si="203"/>
        <v>9.7744230599500188</v>
      </c>
      <c r="FR67" s="115">
        <f t="shared" si="204"/>
        <v>15.526250326489865</v>
      </c>
      <c r="FS67" s="115">
        <f t="shared" si="205"/>
        <v>17.686014975481111</v>
      </c>
      <c r="FT67" s="115">
        <f t="shared" si="206"/>
        <v>18.614789079051018</v>
      </c>
      <c r="FU67" s="115">
        <f t="shared" si="207"/>
        <v>19.082980978771936</v>
      </c>
      <c r="FV67" s="115">
        <f t="shared" si="208"/>
        <v>19.348540355104525</v>
      </c>
      <c r="FW67" s="115">
        <f t="shared" si="209"/>
        <v>19.512691888879942</v>
      </c>
      <c r="FX67" s="115">
        <f t="shared" si="210"/>
        <v>19.620904956994675</v>
      </c>
      <c r="FZ67" s="90">
        <f t="shared" si="232"/>
        <v>9.7744230599500188</v>
      </c>
      <c r="GB67" s="18"/>
      <c r="GC67" s="29"/>
      <c r="GE67" s="15"/>
      <c r="GF67" s="15"/>
      <c r="GG67" s="15"/>
      <c r="GI67" s="31"/>
      <c r="GJ67" s="31"/>
      <c r="GK67" s="31"/>
      <c r="HU67" s="21"/>
      <c r="HV67" s="21"/>
      <c r="HW67" s="21"/>
      <c r="HX67" s="21"/>
      <c r="HY67" s="21"/>
      <c r="HZ67" s="21"/>
      <c r="IA67" s="21"/>
      <c r="IC67" s="28"/>
      <c r="ID67" s="11"/>
      <c r="IE67" s="13"/>
      <c r="IF67" s="11"/>
      <c r="IG67" s="13"/>
      <c r="IH67" s="13"/>
      <c r="II67" s="13"/>
      <c r="IJ67" s="28"/>
      <c r="IK67" s="11"/>
      <c r="IL67" s="13"/>
      <c r="IM67" s="11"/>
      <c r="IN67" s="23"/>
      <c r="IO67" s="11"/>
      <c r="IP67" s="23"/>
      <c r="IQ67" s="28"/>
      <c r="IR67" s="20"/>
      <c r="IS67" s="13"/>
      <c r="IT67" s="23"/>
      <c r="IU67" s="23"/>
      <c r="IV67" s="23"/>
      <c r="IW67" s="23"/>
      <c r="IY67" s="13"/>
      <c r="IZ67" s="25"/>
      <c r="JA67" s="25"/>
      <c r="JB67" s="25"/>
      <c r="JC67" s="25"/>
      <c r="JD67" s="25"/>
      <c r="JE67" s="25"/>
      <c r="JF67" s="25"/>
    </row>
    <row r="68" spans="1:266" ht="13.8" x14ac:dyDescent="0.3">
      <c r="A68" s="5"/>
      <c r="B68" s="114" t="s">
        <v>99</v>
      </c>
      <c r="C68" s="114" t="s">
        <v>100</v>
      </c>
      <c r="D68" s="114" t="s">
        <v>101</v>
      </c>
      <c r="E68" s="114" t="s">
        <v>102</v>
      </c>
      <c r="F68" s="114" t="s">
        <v>103</v>
      </c>
      <c r="G68" s="114" t="s">
        <v>104</v>
      </c>
      <c r="H68" s="114" t="s">
        <v>105</v>
      </c>
      <c r="I68" s="114" t="s">
        <v>106</v>
      </c>
      <c r="J68" s="5"/>
      <c r="K68" s="5"/>
      <c r="V68" s="94"/>
      <c r="W68" s="94"/>
      <c r="X68" s="118">
        <v>3</v>
      </c>
      <c r="Y68" s="118">
        <v>10</v>
      </c>
      <c r="Z68" s="40">
        <v>1.7999999999999999E-2</v>
      </c>
      <c r="AA68" s="40">
        <v>10000000</v>
      </c>
      <c r="AB68" s="40">
        <v>10000000</v>
      </c>
      <c r="AC68" s="98">
        <v>3900000</v>
      </c>
      <c r="AD68" s="42">
        <v>0.33</v>
      </c>
      <c r="AE68" s="42">
        <v>0.33</v>
      </c>
      <c r="AF68" s="41">
        <v>1.7999999999999999E-2</v>
      </c>
      <c r="AG68" s="40">
        <v>10000000</v>
      </c>
      <c r="AH68" s="40">
        <v>10000000</v>
      </c>
      <c r="AI68" s="98">
        <v>3900000</v>
      </c>
      <c r="AJ68" s="42">
        <v>0.33</v>
      </c>
      <c r="AK68" s="42">
        <v>0.33</v>
      </c>
      <c r="AL68" s="42">
        <f>AL60</f>
        <v>5.0200000000000002E-2</v>
      </c>
      <c r="AM68" s="40">
        <v>6000</v>
      </c>
      <c r="AN68" s="40">
        <f>AN60</f>
        <v>10000</v>
      </c>
      <c r="AO68" s="40">
        <f>AO60</f>
        <v>10000</v>
      </c>
      <c r="AP68" s="42">
        <v>0.03</v>
      </c>
      <c r="AQ68" s="42">
        <v>0.03</v>
      </c>
      <c r="AR68" s="4">
        <f t="shared" si="211"/>
        <v>6.8199999999999997E-2</v>
      </c>
      <c r="AS68" s="11">
        <f t="shared" si="212"/>
        <v>0.3</v>
      </c>
      <c r="AT68" s="15">
        <f t="shared" si="213"/>
        <v>469.76949837279756</v>
      </c>
      <c r="AU68" s="19">
        <f t="shared" si="214"/>
        <v>5.0040256631266655E-2</v>
      </c>
      <c r="AV68" s="13">
        <f t="shared" si="215"/>
        <v>0.5</v>
      </c>
      <c r="AW68" s="11">
        <f t="shared" si="216"/>
        <v>1</v>
      </c>
      <c r="AX68" s="11">
        <f t="shared" si="217"/>
        <v>0.8911</v>
      </c>
      <c r="AY68" s="11">
        <f t="shared" si="218"/>
        <v>201997.53114128605</v>
      </c>
      <c r="AZ68" s="11">
        <f t="shared" si="219"/>
        <v>1</v>
      </c>
      <c r="BA68" s="11">
        <f t="shared" si="220"/>
        <v>0.34752899999999998</v>
      </c>
      <c r="BB68" s="11">
        <f t="shared" si="221"/>
        <v>1.025058</v>
      </c>
      <c r="BC68" s="11">
        <f t="shared" si="222"/>
        <v>0.99909999999999999</v>
      </c>
      <c r="BD68" s="11">
        <f t="shared" si="223"/>
        <v>0.8911</v>
      </c>
      <c r="BE68" s="11">
        <f t="shared" si="224"/>
        <v>201997.53114128605</v>
      </c>
      <c r="BF68" s="11">
        <f t="shared" si="225"/>
        <v>1</v>
      </c>
      <c r="BG68" s="11">
        <f t="shared" si="226"/>
        <v>0.34752899999999998</v>
      </c>
      <c r="BH68" s="11">
        <f t="shared" si="227"/>
        <v>1.025058</v>
      </c>
      <c r="BI68" s="121">
        <f>X68^2/(BI62^2*Y68^2)</f>
        <v>0.09</v>
      </c>
      <c r="BJ68" s="121">
        <f>X68^2/(BJ62^2*Y68^2)</f>
        <v>2.2499999999999999E-2</v>
      </c>
      <c r="BK68" s="121">
        <f>X68^2/(BK62^2*Y68^2)</f>
        <v>0.01</v>
      </c>
      <c r="BL68" s="121">
        <f>X68^2/(BL62^2*Y68^2)</f>
        <v>5.6249999999999998E-3</v>
      </c>
      <c r="BM68" s="121">
        <f>X68^2/(BM62^2*Y68^2)</f>
        <v>3.5999999999999999E-3</v>
      </c>
      <c r="BN68" s="121">
        <f>X68^2/(BN62^2*Y68^2)</f>
        <v>2.5000000000000001E-3</v>
      </c>
      <c r="BO68" s="121">
        <f>X68^2/(BO62^2*Y68^2)</f>
        <v>1.8367346938775509E-3</v>
      </c>
      <c r="BP68" s="121">
        <f>X68^2/(BP62^2*Y68^2)</f>
        <v>1.4062499999999999E-3</v>
      </c>
      <c r="BQ68" s="121">
        <v>1</v>
      </c>
      <c r="BR68" s="121">
        <v>1</v>
      </c>
      <c r="BS68" s="121">
        <v>1</v>
      </c>
      <c r="BT68" s="121">
        <v>1</v>
      </c>
      <c r="BU68" s="121">
        <v>1</v>
      </c>
      <c r="BV68" s="121">
        <v>1</v>
      </c>
      <c r="BW68" s="121">
        <v>1</v>
      </c>
      <c r="BX68" s="121">
        <v>1</v>
      </c>
      <c r="BY68" s="121">
        <f>(BI62^2*Y68^2)/X68^2</f>
        <v>11.111111111111111</v>
      </c>
      <c r="BZ68" s="121">
        <f>(BJ62^2*Y68^2)/X68^2</f>
        <v>44.444444444444443</v>
      </c>
      <c r="CA68" s="121">
        <f>(BK62^2*Y68^2)/X68^2</f>
        <v>100</v>
      </c>
      <c r="CB68" s="121">
        <f>(BL62^2*Y68^2)/X68^2</f>
        <v>177.77777777777777</v>
      </c>
      <c r="CC68" s="121">
        <f>(BM62^2*Y68^2)/X68^2</f>
        <v>277.77777777777777</v>
      </c>
      <c r="CD68" s="121">
        <f>(BN62^2*Y68^2)/X68^2</f>
        <v>400</v>
      </c>
      <c r="CE68" s="121">
        <f>(BO62^2*Y68^2)/X68^2</f>
        <v>544.44444444444446</v>
      </c>
      <c r="CF68" s="121">
        <f>(BP62^2*Y68^2)/X68^2</f>
        <v>711.11111111111109</v>
      </c>
      <c r="CG68" s="121">
        <f>X68^2/(BI62^2*Y68^2)</f>
        <v>0.09</v>
      </c>
      <c r="CH68" s="121">
        <f>X68^2/(BJ62^2*Y68^2)</f>
        <v>2.2499999999999999E-2</v>
      </c>
      <c r="CI68" s="121">
        <f>X68^2/(BK62^2*Y68^2)</f>
        <v>0.01</v>
      </c>
      <c r="CJ68" s="121">
        <f>X68^2/(BL62^2*Y68^2)</f>
        <v>5.6249999999999998E-3</v>
      </c>
      <c r="CK68" s="121">
        <f>X68^2/(BM62^2*Y68^2)</f>
        <v>3.5999999999999999E-3</v>
      </c>
      <c r="CL68" s="121">
        <f>X68^2/(BN62^2*Y68^2)</f>
        <v>2.5000000000000001E-3</v>
      </c>
      <c r="CM68" s="121">
        <f>X68^2/(BO62^2*Y68^2)</f>
        <v>1.8367346938775509E-3</v>
      </c>
      <c r="CN68" s="121">
        <f>X68^2/(BP62^2*Y68^2)</f>
        <v>1.4062499999999999E-3</v>
      </c>
      <c r="CO68" s="95">
        <f t="shared" si="127"/>
        <v>16.320073444444443</v>
      </c>
      <c r="CP68" s="95">
        <f t="shared" si="128"/>
        <v>61.237706777777774</v>
      </c>
      <c r="CQ68" s="95">
        <f t="shared" si="129"/>
        <v>136.10042899999999</v>
      </c>
      <c r="CR68" s="95">
        <f t="shared" si="130"/>
        <v>240.9082401111111</v>
      </c>
      <c r="CS68" s="95">
        <f t="shared" si="131"/>
        <v>375.66114011111108</v>
      </c>
      <c r="CT68" s="95">
        <f t="shared" si="132"/>
        <v>540.35912899999994</v>
      </c>
      <c r="CU68" s="95">
        <f t="shared" si="133"/>
        <v>735.00220677777781</v>
      </c>
      <c r="CV68" s="95">
        <f t="shared" si="134"/>
        <v>959.59037344444437</v>
      </c>
      <c r="CW68" s="95">
        <f t="shared" si="135"/>
        <v>16.320073444444443</v>
      </c>
      <c r="CX68" s="95">
        <f t="shared" si="136"/>
        <v>61.237706777777774</v>
      </c>
      <c r="CY68" s="95">
        <f t="shared" si="137"/>
        <v>136.10042899999999</v>
      </c>
      <c r="CZ68" s="95">
        <f t="shared" si="138"/>
        <v>240.9082401111111</v>
      </c>
      <c r="DA68" s="95">
        <f t="shared" si="139"/>
        <v>375.66114011111108</v>
      </c>
      <c r="DB68" s="95">
        <f t="shared" si="140"/>
        <v>540.35912899999994</v>
      </c>
      <c r="DC68" s="95">
        <f t="shared" si="141"/>
        <v>735.00220677777781</v>
      </c>
      <c r="DD68" s="95">
        <f t="shared" si="142"/>
        <v>959.59037344444437</v>
      </c>
      <c r="DE68" s="13">
        <f t="shared" si="228"/>
        <v>13.25122711111111</v>
      </c>
      <c r="DF68" s="13">
        <f t="shared" si="229"/>
        <v>46.517060444444439</v>
      </c>
      <c r="DG68" s="13">
        <f t="shared" si="230"/>
        <v>102.06011599999999</v>
      </c>
      <c r="DH68" s="13">
        <f t="shared" si="231"/>
        <v>179.83351877777778</v>
      </c>
      <c r="DI68" s="13">
        <f t="shared" si="143"/>
        <v>279.83149377777778</v>
      </c>
      <c r="DJ68" s="13">
        <f t="shared" si="144"/>
        <v>402.052616</v>
      </c>
      <c r="DK68" s="13">
        <f t="shared" si="145"/>
        <v>546.49639717913828</v>
      </c>
      <c r="DL68" s="13">
        <f t="shared" si="146"/>
        <v>713.16263336111103</v>
      </c>
      <c r="DM68" s="95">
        <f t="shared" si="147"/>
        <v>13.25122711111111</v>
      </c>
      <c r="DN68" s="95">
        <f t="shared" si="148"/>
        <v>46.517060444444439</v>
      </c>
      <c r="DO68" s="95">
        <f t="shared" si="149"/>
        <v>102.06011599999999</v>
      </c>
      <c r="DP68" s="95">
        <f t="shared" si="150"/>
        <v>179.83351877777778</v>
      </c>
      <c r="DQ68" s="95">
        <f t="shared" si="151"/>
        <v>279.83149377777778</v>
      </c>
      <c r="DR68" s="95">
        <f t="shared" si="152"/>
        <v>402.052616</v>
      </c>
      <c r="DS68" s="95">
        <f t="shared" si="153"/>
        <v>546.49639717913828</v>
      </c>
      <c r="DT68" s="95">
        <f t="shared" si="154"/>
        <v>713.16263336111103</v>
      </c>
      <c r="DU68" s="95">
        <f t="shared" si="155"/>
        <v>4.554441803333332</v>
      </c>
      <c r="DV68" s="95">
        <f t="shared" si="156"/>
        <v>16.115283595833329</v>
      </c>
      <c r="DW68" s="95">
        <f t="shared" si="157"/>
        <v>35.418106149999993</v>
      </c>
      <c r="DX68" s="95">
        <f t="shared" si="158"/>
        <v>62.446619043958329</v>
      </c>
      <c r="DY68" s="95">
        <f t="shared" si="159"/>
        <v>97.198815297733333</v>
      </c>
      <c r="DZ68" s="95">
        <f t="shared" si="160"/>
        <v>139.67419968249999</v>
      </c>
      <c r="EA68" s="95">
        <f t="shared" si="161"/>
        <v>189.87260251190472</v>
      </c>
      <c r="EB68" s="95">
        <f t="shared" si="162"/>
        <v>247.79395290598953</v>
      </c>
      <c r="EC68" s="95">
        <f t="shared" si="163"/>
        <v>4.554441803333332</v>
      </c>
      <c r="ED68" s="95">
        <f t="shared" si="164"/>
        <v>16.115283595833329</v>
      </c>
      <c r="EE68" s="95">
        <f t="shared" si="165"/>
        <v>35.418106149999993</v>
      </c>
      <c r="EF68" s="95">
        <f t="shared" si="166"/>
        <v>62.446619043958329</v>
      </c>
      <c r="EG68" s="95">
        <f t="shared" si="167"/>
        <v>97.198815297733333</v>
      </c>
      <c r="EH68" s="95">
        <f t="shared" si="168"/>
        <v>139.67419968249999</v>
      </c>
      <c r="EI68" s="95">
        <f t="shared" si="169"/>
        <v>189.87260251190472</v>
      </c>
      <c r="EJ68" s="95">
        <f t="shared" si="170"/>
        <v>247.79395290598953</v>
      </c>
      <c r="EK68" s="95">
        <f t="shared" si="171"/>
        <v>4.554441803333332</v>
      </c>
      <c r="EL68" s="95">
        <f t="shared" si="172"/>
        <v>16.115283595833329</v>
      </c>
      <c r="EM68" s="95">
        <f t="shared" si="173"/>
        <v>35.418106149999993</v>
      </c>
      <c r="EN68" s="95">
        <f t="shared" si="174"/>
        <v>62.446619043958329</v>
      </c>
      <c r="EO68" s="95">
        <f t="shared" si="175"/>
        <v>97.198815297733333</v>
      </c>
      <c r="EP68" s="95">
        <f t="shared" si="176"/>
        <v>139.67419968249999</v>
      </c>
      <c r="EQ68" s="95">
        <f t="shared" si="177"/>
        <v>189.87260251190472</v>
      </c>
      <c r="ER68" s="95">
        <f t="shared" si="178"/>
        <v>247.79395290598953</v>
      </c>
      <c r="ES68" s="95">
        <f t="shared" si="179"/>
        <v>1</v>
      </c>
      <c r="ET68" s="95">
        <f t="shared" si="180"/>
        <v>1</v>
      </c>
      <c r="EU68" s="95">
        <f t="shared" si="181"/>
        <v>1</v>
      </c>
      <c r="EV68" s="95">
        <f t="shared" si="182"/>
        <v>1</v>
      </c>
      <c r="EW68" s="95">
        <f t="shared" si="183"/>
        <v>1</v>
      </c>
      <c r="EX68" s="95">
        <f t="shared" si="184"/>
        <v>1</v>
      </c>
      <c r="EY68" s="95">
        <f t="shared" si="185"/>
        <v>1</v>
      </c>
      <c r="EZ68" s="95">
        <f t="shared" si="186"/>
        <v>1</v>
      </c>
      <c r="FA68" s="95">
        <f t="shared" si="187"/>
        <v>1</v>
      </c>
      <c r="FB68" s="95">
        <f t="shared" si="188"/>
        <v>1</v>
      </c>
      <c r="FC68" s="95">
        <f t="shared" si="189"/>
        <v>1</v>
      </c>
      <c r="FD68" s="95">
        <f t="shared" si="190"/>
        <v>1</v>
      </c>
      <c r="FE68" s="95">
        <f t="shared" si="191"/>
        <v>1</v>
      </c>
      <c r="FF68" s="95">
        <f t="shared" si="192"/>
        <v>1</v>
      </c>
      <c r="FG68" s="95">
        <f t="shared" si="193"/>
        <v>1</v>
      </c>
      <c r="FH68" s="95">
        <f t="shared" si="194"/>
        <v>1</v>
      </c>
      <c r="FI68" s="95">
        <f t="shared" si="195"/>
        <v>1</v>
      </c>
      <c r="FJ68" s="95">
        <f t="shared" si="196"/>
        <v>1</v>
      </c>
      <c r="FK68" s="95">
        <f t="shared" si="197"/>
        <v>1</v>
      </c>
      <c r="FL68" s="95">
        <f t="shared" si="198"/>
        <v>1</v>
      </c>
      <c r="FM68" s="95">
        <f t="shared" si="199"/>
        <v>1</v>
      </c>
      <c r="FN68" s="95">
        <f t="shared" si="200"/>
        <v>1</v>
      </c>
      <c r="FO68" s="95">
        <f t="shared" si="201"/>
        <v>1</v>
      </c>
      <c r="FP68" s="95">
        <f t="shared" si="202"/>
        <v>1</v>
      </c>
      <c r="FQ68" s="115">
        <f t="shared" si="203"/>
        <v>8.2389661666051772</v>
      </c>
      <c r="FR68" s="115">
        <f t="shared" si="204"/>
        <v>14.197093448514975</v>
      </c>
      <c r="FS68" s="115">
        <f t="shared" si="205"/>
        <v>16.851169660728157</v>
      </c>
      <c r="FT68" s="115">
        <f t="shared" si="206"/>
        <v>18.076287300006623</v>
      </c>
      <c r="FU68" s="115">
        <f t="shared" si="207"/>
        <v>18.714551383916973</v>
      </c>
      <c r="FV68" s="115">
        <f t="shared" si="208"/>
        <v>19.082980978771936</v>
      </c>
      <c r="FW68" s="115">
        <f t="shared" si="209"/>
        <v>19.313088251568402</v>
      </c>
      <c r="FX68" s="115">
        <f t="shared" si="210"/>
        <v>19.465783258578647</v>
      </c>
      <c r="FZ68" s="90">
        <f t="shared" si="232"/>
        <v>8.2389661666051772</v>
      </c>
      <c r="GB68" s="18"/>
      <c r="GC68" s="29"/>
      <c r="GE68" s="15"/>
      <c r="GF68" s="15"/>
      <c r="GG68" s="15"/>
      <c r="GI68" s="31"/>
      <c r="GJ68" s="31"/>
      <c r="GK68" s="31"/>
      <c r="HU68" s="21"/>
      <c r="HV68" s="21"/>
      <c r="HW68" s="21"/>
      <c r="HX68" s="21"/>
      <c r="HY68" s="21"/>
      <c r="HZ68" s="21"/>
      <c r="IA68" s="21"/>
      <c r="IC68" s="28"/>
      <c r="ID68" s="11"/>
      <c r="IE68" s="13"/>
      <c r="IF68" s="11"/>
      <c r="IG68" s="13"/>
      <c r="IH68" s="13"/>
      <c r="II68" s="13"/>
      <c r="IJ68" s="28"/>
      <c r="IK68" s="11"/>
      <c r="IL68" s="13"/>
      <c r="IM68" s="22"/>
      <c r="IN68" s="23"/>
      <c r="IO68" s="11"/>
      <c r="IP68" s="23"/>
      <c r="IQ68" s="28"/>
      <c r="IR68" s="20"/>
      <c r="IS68" s="13"/>
      <c r="IT68" s="23"/>
      <c r="IU68" s="23"/>
      <c r="IV68" s="23"/>
      <c r="IW68" s="23"/>
      <c r="IX68" s="28"/>
      <c r="IY68" s="13"/>
      <c r="IZ68" s="25"/>
      <c r="JA68" s="25"/>
      <c r="JB68" s="25"/>
      <c r="JC68" s="25"/>
      <c r="JD68" s="25"/>
      <c r="JE68" s="25"/>
      <c r="JF68" s="25"/>
    </row>
    <row r="69" spans="1:266" ht="13.8" x14ac:dyDescent="0.3">
      <c r="A69" s="5"/>
      <c r="B69" s="95">
        <v>0.05</v>
      </c>
      <c r="C69" s="20">
        <v>386.59743989300921</v>
      </c>
      <c r="D69" s="20">
        <v>19.082980978771936</v>
      </c>
      <c r="E69" s="20">
        <v>9.7639452866186609</v>
      </c>
      <c r="F69" s="20">
        <v>4.9517145251222558</v>
      </c>
      <c r="G69" s="20">
        <v>2.4905812964707623</v>
      </c>
      <c r="H69" s="20">
        <v>1.2491597280685329</v>
      </c>
      <c r="I69" s="20">
        <v>0.99999232362192481</v>
      </c>
      <c r="J69" s="5"/>
      <c r="K69" s="5"/>
      <c r="V69" s="94"/>
      <c r="W69" s="94"/>
      <c r="X69" s="118">
        <v>3.5</v>
      </c>
      <c r="Y69" s="118">
        <v>10</v>
      </c>
      <c r="Z69" s="40">
        <v>1.7999999999999999E-2</v>
      </c>
      <c r="AA69" s="40">
        <v>10000000</v>
      </c>
      <c r="AB69" s="40">
        <v>10000000</v>
      </c>
      <c r="AC69" s="98">
        <v>3900000</v>
      </c>
      <c r="AD69" s="42">
        <v>0.33</v>
      </c>
      <c r="AE69" s="42">
        <v>0.33</v>
      </c>
      <c r="AF69" s="41">
        <v>1.7999999999999999E-2</v>
      </c>
      <c r="AG69" s="40">
        <v>10000000</v>
      </c>
      <c r="AH69" s="40">
        <v>10000000</v>
      </c>
      <c r="AI69" s="98">
        <v>3900000</v>
      </c>
      <c r="AJ69" s="42">
        <v>0.33</v>
      </c>
      <c r="AK69" s="42">
        <v>0.33</v>
      </c>
      <c r="AL69" s="42">
        <f>AL60</f>
        <v>5.0200000000000002E-2</v>
      </c>
      <c r="AM69" s="40">
        <v>6000</v>
      </c>
      <c r="AN69" s="40">
        <f>AN60</f>
        <v>10000</v>
      </c>
      <c r="AO69" s="40">
        <f>AO60</f>
        <v>10000</v>
      </c>
      <c r="AP69" s="42">
        <v>0.03</v>
      </c>
      <c r="AQ69" s="42">
        <v>0.03</v>
      </c>
      <c r="AR69" s="4">
        <f t="shared" si="211"/>
        <v>6.8199999999999997E-2</v>
      </c>
      <c r="AS69" s="11">
        <f t="shared" si="212"/>
        <v>0.35</v>
      </c>
      <c r="AT69" s="15">
        <f t="shared" si="213"/>
        <v>469.76949837279756</v>
      </c>
      <c r="AU69" s="19">
        <f t="shared" si="214"/>
        <v>5.0040256631266655E-2</v>
      </c>
      <c r="AV69" s="13">
        <f t="shared" si="215"/>
        <v>0.5</v>
      </c>
      <c r="AW69" s="11">
        <f t="shared" si="216"/>
        <v>1</v>
      </c>
      <c r="AX69" s="11">
        <f t="shared" si="217"/>
        <v>0.8911</v>
      </c>
      <c r="AY69" s="11">
        <f t="shared" si="218"/>
        <v>201997.53114128605</v>
      </c>
      <c r="AZ69" s="11">
        <f t="shared" si="219"/>
        <v>1</v>
      </c>
      <c r="BA69" s="11">
        <f t="shared" si="220"/>
        <v>0.34752899999999998</v>
      </c>
      <c r="BB69" s="11">
        <f t="shared" si="221"/>
        <v>1.025058</v>
      </c>
      <c r="BC69" s="11">
        <f t="shared" si="222"/>
        <v>0.99909999999999999</v>
      </c>
      <c r="BD69" s="11">
        <f t="shared" si="223"/>
        <v>0.8911</v>
      </c>
      <c r="BE69" s="11">
        <f t="shared" si="224"/>
        <v>201997.53114128605</v>
      </c>
      <c r="BF69" s="11">
        <f t="shared" si="225"/>
        <v>1</v>
      </c>
      <c r="BG69" s="11">
        <f t="shared" si="226"/>
        <v>0.34752899999999998</v>
      </c>
      <c r="BH69" s="11">
        <f t="shared" si="227"/>
        <v>1.025058</v>
      </c>
      <c r="BI69" s="121">
        <f>X69^2/(BI62^2*Y69^2)</f>
        <v>0.1225</v>
      </c>
      <c r="BJ69" s="121">
        <f>X69^2/(BJ62^2*Y69^2)</f>
        <v>3.0624999999999999E-2</v>
      </c>
      <c r="BK69" s="121">
        <f>X69^2/(BK62^2*Y69^2)</f>
        <v>1.361111111111111E-2</v>
      </c>
      <c r="BL69" s="121">
        <f>X69^2/(BL62^2*Y69^2)</f>
        <v>7.6562499999999999E-3</v>
      </c>
      <c r="BM69" s="121">
        <f>X69^2/(BM62^2*Y69^2)</f>
        <v>4.8999999999999998E-3</v>
      </c>
      <c r="BN69" s="121">
        <f>X69^2/(BN62^2*Y69^2)</f>
        <v>3.4027777777777776E-3</v>
      </c>
      <c r="BO69" s="121">
        <f>X69^2/(BO62^2*Y69^2)</f>
        <v>2.5000000000000001E-3</v>
      </c>
      <c r="BP69" s="121">
        <f>X69^2/(BP62^2*Y69^2)</f>
        <v>1.9140625E-3</v>
      </c>
      <c r="BQ69" s="121">
        <v>1</v>
      </c>
      <c r="BR69" s="121">
        <v>1</v>
      </c>
      <c r="BS69" s="121">
        <v>1</v>
      </c>
      <c r="BT69" s="121">
        <v>1</v>
      </c>
      <c r="BU69" s="121">
        <v>1</v>
      </c>
      <c r="BV69" s="121">
        <v>1</v>
      </c>
      <c r="BW69" s="121">
        <v>1</v>
      </c>
      <c r="BX69" s="121">
        <v>1</v>
      </c>
      <c r="BY69" s="121">
        <f>(BI62^2*Y69^2)/X69^2</f>
        <v>8.1632653061224492</v>
      </c>
      <c r="BZ69" s="121">
        <f>(BJ62^2*Y69^2)/X69^2</f>
        <v>32.653061224489797</v>
      </c>
      <c r="CA69" s="121">
        <f>(BK62^2*Y69^2)/X69^2</f>
        <v>73.469387755102048</v>
      </c>
      <c r="CB69" s="121">
        <f>(BL62^2*Y69^2)/X69^2</f>
        <v>130.61224489795919</v>
      </c>
      <c r="CC69" s="121">
        <f>(BM62^2*Y69^2)/X69^2</f>
        <v>204.08163265306123</v>
      </c>
      <c r="CD69" s="121">
        <f>(BN62^2*Y69^2)/X69^2</f>
        <v>293.87755102040819</v>
      </c>
      <c r="CE69" s="121">
        <f>(BO62^2*Y69^2)/X69^2</f>
        <v>400</v>
      </c>
      <c r="CF69" s="121">
        <f>(BP62^2*Y69^2)/X69^2</f>
        <v>522.44897959183675</v>
      </c>
      <c r="CG69" s="121">
        <f>X69^2/(BI62^2*Y69^2)</f>
        <v>0.1225</v>
      </c>
      <c r="CH69" s="121">
        <f>X69^2/(BJ62^2*Y69^2)</f>
        <v>3.0624999999999999E-2</v>
      </c>
      <c r="CI69" s="121">
        <f>X69^2/(BK62^2*Y69^2)</f>
        <v>1.361111111111111E-2</v>
      </c>
      <c r="CJ69" s="121">
        <f>X69^2/(BL62^2*Y69^2)</f>
        <v>7.6562499999999999E-3</v>
      </c>
      <c r="CK69" s="121">
        <f>X69^2/(BM62^2*Y69^2)</f>
        <v>4.8999999999999998E-3</v>
      </c>
      <c r="CL69" s="121">
        <f>X69^2/(BN62^2*Y69^2)</f>
        <v>3.4027777777777776E-3</v>
      </c>
      <c r="CM69" s="121">
        <f>X69^2/(BO62^2*Y69^2)</f>
        <v>2.5000000000000001E-3</v>
      </c>
      <c r="CN69" s="121">
        <f>X69^2/(BP62^2*Y69^2)</f>
        <v>1.9140625E-3</v>
      </c>
      <c r="CO69" s="95">
        <f t="shared" si="127"/>
        <v>12.347765734693878</v>
      </c>
      <c r="CP69" s="95">
        <f t="shared" si="128"/>
        <v>45.348475938775508</v>
      </c>
      <c r="CQ69" s="95">
        <f t="shared" si="129"/>
        <v>100.34965961224491</v>
      </c>
      <c r="CR69" s="95">
        <f t="shared" si="130"/>
        <v>177.35131675510203</v>
      </c>
      <c r="CS69" s="95">
        <f t="shared" si="131"/>
        <v>276.35344736734692</v>
      </c>
      <c r="CT69" s="95">
        <f t="shared" si="132"/>
        <v>397.35605144897966</v>
      </c>
      <c r="CU69" s="95">
        <f t="shared" si="133"/>
        <v>540.35912899999994</v>
      </c>
      <c r="CV69" s="95">
        <f t="shared" si="134"/>
        <v>705.36268002040811</v>
      </c>
      <c r="CW69" s="95">
        <f t="shared" si="135"/>
        <v>12.347765734693878</v>
      </c>
      <c r="CX69" s="95">
        <f t="shared" si="136"/>
        <v>45.348475938775508</v>
      </c>
      <c r="CY69" s="95">
        <f t="shared" si="137"/>
        <v>100.34965961224491</v>
      </c>
      <c r="CZ69" s="95">
        <f t="shared" si="138"/>
        <v>177.35131675510203</v>
      </c>
      <c r="DA69" s="95">
        <f t="shared" si="139"/>
        <v>276.35344736734692</v>
      </c>
      <c r="DB69" s="95">
        <f t="shared" si="140"/>
        <v>397.35605144897966</v>
      </c>
      <c r="DC69" s="95">
        <f t="shared" si="141"/>
        <v>540.35912899999994</v>
      </c>
      <c r="DD69" s="95">
        <f t="shared" si="142"/>
        <v>705.36268002040811</v>
      </c>
      <c r="DE69" s="13">
        <f t="shared" si="228"/>
        <v>10.335881306122449</v>
      </c>
      <c r="DF69" s="13">
        <f t="shared" si="229"/>
        <v>34.7338022244898</v>
      </c>
      <c r="DG69" s="13">
        <f t="shared" si="230"/>
        <v>75.533114866213154</v>
      </c>
      <c r="DH69" s="13">
        <f t="shared" si="231"/>
        <v>132.67001714795919</v>
      </c>
      <c r="DI69" s="13">
        <f t="shared" si="143"/>
        <v>206.13664865306123</v>
      </c>
      <c r="DJ69" s="13">
        <f t="shared" si="144"/>
        <v>295.93106979818594</v>
      </c>
      <c r="DK69" s="13">
        <f t="shared" si="145"/>
        <v>402.052616</v>
      </c>
      <c r="DL69" s="13">
        <f t="shared" si="146"/>
        <v>524.50100965433671</v>
      </c>
      <c r="DM69" s="95">
        <f t="shared" si="147"/>
        <v>10.335881306122449</v>
      </c>
      <c r="DN69" s="95">
        <f t="shared" si="148"/>
        <v>34.7338022244898</v>
      </c>
      <c r="DO69" s="95">
        <f t="shared" si="149"/>
        <v>75.533114866213154</v>
      </c>
      <c r="DP69" s="95">
        <f t="shared" si="150"/>
        <v>132.67001714795919</v>
      </c>
      <c r="DQ69" s="95">
        <f t="shared" si="151"/>
        <v>206.13664865306123</v>
      </c>
      <c r="DR69" s="95">
        <f t="shared" si="152"/>
        <v>295.93106979818594</v>
      </c>
      <c r="DS69" s="95">
        <f t="shared" si="153"/>
        <v>402.052616</v>
      </c>
      <c r="DT69" s="95">
        <f t="shared" si="154"/>
        <v>524.50100965433671</v>
      </c>
      <c r="DU69" s="95">
        <f t="shared" si="155"/>
        <v>3.5412745910714278</v>
      </c>
      <c r="DV69" s="95">
        <f t="shared" si="156"/>
        <v>12.020259649910715</v>
      </c>
      <c r="DW69" s="95">
        <f t="shared" si="157"/>
        <v>26.199203972976189</v>
      </c>
      <c r="DX69" s="95">
        <f t="shared" si="158"/>
        <v>46.055934486049104</v>
      </c>
      <c r="DY69" s="95">
        <f t="shared" si="159"/>
        <v>71.587719466385721</v>
      </c>
      <c r="DZ69" s="95">
        <f t="shared" si="160"/>
        <v>102.79388485252976</v>
      </c>
      <c r="EA69" s="95">
        <f t="shared" si="161"/>
        <v>139.67419968249999</v>
      </c>
      <c r="EB69" s="95">
        <f t="shared" si="162"/>
        <v>182.22856748079795</v>
      </c>
      <c r="EC69" s="95">
        <f t="shared" si="163"/>
        <v>3.5412745910714278</v>
      </c>
      <c r="ED69" s="95">
        <f t="shared" si="164"/>
        <v>12.020259649910715</v>
      </c>
      <c r="EE69" s="95">
        <f t="shared" si="165"/>
        <v>26.199203972976189</v>
      </c>
      <c r="EF69" s="95">
        <f t="shared" si="166"/>
        <v>46.055934486049104</v>
      </c>
      <c r="EG69" s="95">
        <f t="shared" si="167"/>
        <v>71.587719466385721</v>
      </c>
      <c r="EH69" s="95">
        <f t="shared" si="168"/>
        <v>102.79388485252976</v>
      </c>
      <c r="EI69" s="95">
        <f t="shared" si="169"/>
        <v>139.67419968249999</v>
      </c>
      <c r="EJ69" s="95">
        <f t="shared" si="170"/>
        <v>182.22856748079795</v>
      </c>
      <c r="EK69" s="95">
        <f t="shared" si="171"/>
        <v>3.5412745910714278</v>
      </c>
      <c r="EL69" s="95">
        <f t="shared" si="172"/>
        <v>12.020259649910715</v>
      </c>
      <c r="EM69" s="95">
        <f t="shared" si="173"/>
        <v>26.199203972976189</v>
      </c>
      <c r="EN69" s="95">
        <f t="shared" si="174"/>
        <v>46.055934486049104</v>
      </c>
      <c r="EO69" s="95">
        <f t="shared" si="175"/>
        <v>71.587719466385721</v>
      </c>
      <c r="EP69" s="95">
        <f t="shared" si="176"/>
        <v>102.79388485252976</v>
      </c>
      <c r="EQ69" s="95">
        <f t="shared" si="177"/>
        <v>139.67419968249999</v>
      </c>
      <c r="ER69" s="95">
        <f t="shared" si="178"/>
        <v>182.22856748079795</v>
      </c>
      <c r="ES69" s="95">
        <f t="shared" si="179"/>
        <v>1</v>
      </c>
      <c r="ET69" s="95">
        <f t="shared" si="180"/>
        <v>1</v>
      </c>
      <c r="EU69" s="95">
        <f t="shared" si="181"/>
        <v>1</v>
      </c>
      <c r="EV69" s="95">
        <f t="shared" si="182"/>
        <v>1</v>
      </c>
      <c r="EW69" s="95">
        <f t="shared" si="183"/>
        <v>1</v>
      </c>
      <c r="EX69" s="95">
        <f t="shared" si="184"/>
        <v>1</v>
      </c>
      <c r="EY69" s="95">
        <f t="shared" si="185"/>
        <v>1</v>
      </c>
      <c r="EZ69" s="95">
        <f t="shared" si="186"/>
        <v>1</v>
      </c>
      <c r="FA69" s="95">
        <f t="shared" si="187"/>
        <v>1</v>
      </c>
      <c r="FB69" s="95">
        <f t="shared" si="188"/>
        <v>1</v>
      </c>
      <c r="FC69" s="95">
        <f t="shared" si="189"/>
        <v>1</v>
      </c>
      <c r="FD69" s="95">
        <f t="shared" si="190"/>
        <v>1</v>
      </c>
      <c r="FE69" s="95">
        <f t="shared" si="191"/>
        <v>1</v>
      </c>
      <c r="FF69" s="95">
        <f t="shared" si="192"/>
        <v>1</v>
      </c>
      <c r="FG69" s="95">
        <f t="shared" si="193"/>
        <v>1</v>
      </c>
      <c r="FH69" s="95">
        <f t="shared" si="194"/>
        <v>1</v>
      </c>
      <c r="FI69" s="95">
        <f t="shared" si="195"/>
        <v>1</v>
      </c>
      <c r="FJ69" s="95">
        <f t="shared" si="196"/>
        <v>1</v>
      </c>
      <c r="FK69" s="95">
        <f t="shared" si="197"/>
        <v>1</v>
      </c>
      <c r="FL69" s="95">
        <f t="shared" si="198"/>
        <v>1</v>
      </c>
      <c r="FM69" s="95">
        <f t="shared" si="199"/>
        <v>1</v>
      </c>
      <c r="FN69" s="95">
        <f t="shared" si="200"/>
        <v>1</v>
      </c>
      <c r="FO69" s="95">
        <f t="shared" si="201"/>
        <v>1</v>
      </c>
      <c r="FP69" s="95">
        <f t="shared" si="202"/>
        <v>1</v>
      </c>
      <c r="FQ69" s="115">
        <f t="shared" si="203"/>
        <v>7.075585827436548</v>
      </c>
      <c r="FR69" s="115">
        <f t="shared" si="204"/>
        <v>12.929217765414043</v>
      </c>
      <c r="FS69" s="115">
        <f t="shared" si="205"/>
        <v>15.972477522937975</v>
      </c>
      <c r="FT69" s="115">
        <f t="shared" si="206"/>
        <v>17.483246669387356</v>
      </c>
      <c r="FU69" s="115">
        <f t="shared" si="207"/>
        <v>18.29911935677433</v>
      </c>
      <c r="FV69" s="115">
        <f t="shared" si="208"/>
        <v>18.779434227541515</v>
      </c>
      <c r="FW69" s="115">
        <f t="shared" si="209"/>
        <v>19.082980978771936</v>
      </c>
      <c r="FX69" s="115">
        <f t="shared" si="210"/>
        <v>19.285942109628955</v>
      </c>
      <c r="FZ69" s="90">
        <f t="shared" si="232"/>
        <v>7.075585827436548</v>
      </c>
      <c r="GB69" s="18"/>
      <c r="GC69" s="29"/>
      <c r="GE69" s="15"/>
      <c r="GF69" s="15"/>
      <c r="GG69" s="15"/>
      <c r="GI69" s="31"/>
      <c r="GJ69" s="31"/>
      <c r="GK69" s="31"/>
      <c r="HU69" s="21"/>
      <c r="HV69" s="21"/>
      <c r="HW69" s="21"/>
      <c r="HX69" s="21"/>
      <c r="HY69" s="21"/>
      <c r="HZ69" s="21"/>
      <c r="IA69" s="21"/>
      <c r="IC69" s="28"/>
      <c r="ID69" s="13"/>
      <c r="IE69" s="13"/>
      <c r="IF69" s="13"/>
      <c r="IG69" s="13"/>
      <c r="IH69" s="13"/>
      <c r="II69" s="13"/>
      <c r="IJ69" s="28"/>
      <c r="IK69" s="20"/>
      <c r="IL69" s="13"/>
      <c r="IM69" s="11"/>
      <c r="IN69" s="23"/>
      <c r="IO69" s="13"/>
      <c r="IP69" s="23"/>
      <c r="IQ69" s="28"/>
      <c r="IR69" s="20"/>
      <c r="IS69" s="13"/>
      <c r="IT69" s="20"/>
      <c r="IU69" s="23"/>
      <c r="IV69" s="20"/>
      <c r="IW69" s="23"/>
      <c r="IY69" s="13"/>
      <c r="IZ69" s="25"/>
      <c r="JA69" s="25"/>
      <c r="JB69" s="25"/>
      <c r="JC69" s="25"/>
      <c r="JD69" s="25"/>
      <c r="JE69" s="25"/>
      <c r="JF69" s="25"/>
    </row>
    <row r="70" spans="1:266" ht="13.8" x14ac:dyDescent="0.3">
      <c r="A70" s="5"/>
      <c r="B70" s="95">
        <v>0.1</v>
      </c>
      <c r="C70" s="20">
        <v>101.04233015881381</v>
      </c>
      <c r="D70" s="20">
        <v>16.851169660728157</v>
      </c>
      <c r="E70" s="20">
        <v>9.1754408729875117</v>
      </c>
      <c r="F70" s="20">
        <v>4.8127795690586002</v>
      </c>
      <c r="G70" s="20">
        <v>2.463899641912549</v>
      </c>
      <c r="H70" s="20">
        <v>1.2470024000408859</v>
      </c>
      <c r="I70" s="20">
        <v>0.99999234850686991</v>
      </c>
      <c r="J70" s="5"/>
      <c r="K70" s="5"/>
      <c r="V70" s="94"/>
      <c r="W70" s="94"/>
      <c r="X70" s="118">
        <v>4</v>
      </c>
      <c r="Y70" s="118">
        <v>10</v>
      </c>
      <c r="Z70" s="40">
        <v>1.7999999999999999E-2</v>
      </c>
      <c r="AA70" s="40">
        <v>10000000</v>
      </c>
      <c r="AB70" s="40">
        <v>10000000</v>
      </c>
      <c r="AC70" s="98">
        <v>3900000</v>
      </c>
      <c r="AD70" s="42">
        <v>0.33</v>
      </c>
      <c r="AE70" s="42">
        <v>0.33</v>
      </c>
      <c r="AF70" s="41">
        <v>1.7999999999999999E-2</v>
      </c>
      <c r="AG70" s="40">
        <v>10000000</v>
      </c>
      <c r="AH70" s="40">
        <v>10000000</v>
      </c>
      <c r="AI70" s="98">
        <v>3900000</v>
      </c>
      <c r="AJ70" s="42">
        <v>0.33</v>
      </c>
      <c r="AK70" s="42">
        <v>0.33</v>
      </c>
      <c r="AL70" s="42">
        <f>AL60</f>
        <v>5.0200000000000002E-2</v>
      </c>
      <c r="AM70" s="40">
        <v>6000</v>
      </c>
      <c r="AN70" s="40">
        <f>AN60</f>
        <v>10000</v>
      </c>
      <c r="AO70" s="40">
        <f>AO60</f>
        <v>10000</v>
      </c>
      <c r="AP70" s="42">
        <v>0.03</v>
      </c>
      <c r="AQ70" s="42">
        <v>0.03</v>
      </c>
      <c r="AR70" s="4">
        <f t="shared" si="211"/>
        <v>6.8199999999999997E-2</v>
      </c>
      <c r="AS70" s="11">
        <f t="shared" si="212"/>
        <v>0.4</v>
      </c>
      <c r="AT70" s="15">
        <f t="shared" si="213"/>
        <v>469.76949837279756</v>
      </c>
      <c r="AU70" s="19">
        <f t="shared" si="214"/>
        <v>5.0040256631266655E-2</v>
      </c>
      <c r="AV70" s="13">
        <f t="shared" si="215"/>
        <v>0.5</v>
      </c>
      <c r="AW70" s="11">
        <f t="shared" si="216"/>
        <v>1</v>
      </c>
      <c r="AX70" s="11">
        <f t="shared" si="217"/>
        <v>0.8911</v>
      </c>
      <c r="AY70" s="11">
        <f t="shared" si="218"/>
        <v>201997.53114128605</v>
      </c>
      <c r="AZ70" s="11">
        <f t="shared" si="219"/>
        <v>1</v>
      </c>
      <c r="BA70" s="11">
        <f t="shared" si="220"/>
        <v>0.34752899999999998</v>
      </c>
      <c r="BB70" s="11">
        <f t="shared" si="221"/>
        <v>1.025058</v>
      </c>
      <c r="BC70" s="11">
        <f t="shared" si="222"/>
        <v>0.99909999999999999</v>
      </c>
      <c r="BD70" s="11">
        <f t="shared" si="223"/>
        <v>0.8911</v>
      </c>
      <c r="BE70" s="11">
        <f t="shared" si="224"/>
        <v>201997.53114128605</v>
      </c>
      <c r="BF70" s="11">
        <f t="shared" si="225"/>
        <v>1</v>
      </c>
      <c r="BG70" s="11">
        <f t="shared" si="226"/>
        <v>0.34752899999999998</v>
      </c>
      <c r="BH70" s="11">
        <f t="shared" si="227"/>
        <v>1.025058</v>
      </c>
      <c r="BI70" s="121">
        <f>X70^2/(BI62^2*Y70^2)</f>
        <v>0.16</v>
      </c>
      <c r="BJ70" s="121">
        <f>X70^2/(BJ62^2*Y70^2)</f>
        <v>0.04</v>
      </c>
      <c r="BK70" s="121">
        <f>X70^2/(BK62^2*Y70^2)</f>
        <v>1.7777777777777778E-2</v>
      </c>
      <c r="BL70" s="121">
        <f>X70^2/(BL62^2*Y70^2)</f>
        <v>0.01</v>
      </c>
      <c r="BM70" s="121">
        <f>X70^2/(BM62^2*Y70^2)</f>
        <v>6.4000000000000003E-3</v>
      </c>
      <c r="BN70" s="121">
        <f>X70^2/(BN62^2*Y70^2)</f>
        <v>4.4444444444444444E-3</v>
      </c>
      <c r="BO70" s="121">
        <f>X70^2/(BO62^2*Y70^2)</f>
        <v>3.2653061224489797E-3</v>
      </c>
      <c r="BP70" s="121">
        <f>X70^2/(BP62^2*Y70^2)</f>
        <v>2.5000000000000001E-3</v>
      </c>
      <c r="BQ70" s="121">
        <v>1</v>
      </c>
      <c r="BR70" s="121">
        <v>1</v>
      </c>
      <c r="BS70" s="121">
        <v>1</v>
      </c>
      <c r="BT70" s="121">
        <v>1</v>
      </c>
      <c r="BU70" s="121">
        <v>1</v>
      </c>
      <c r="BV70" s="121">
        <v>1</v>
      </c>
      <c r="BW70" s="121">
        <v>1</v>
      </c>
      <c r="BX70" s="121">
        <v>1</v>
      </c>
      <c r="BY70" s="121">
        <f>(BI62^2*Y70^2)/X70^2</f>
        <v>6.25</v>
      </c>
      <c r="BZ70" s="121">
        <f>(BJ62^2*Y70^2)/X70^2</f>
        <v>25</v>
      </c>
      <c r="CA70" s="121">
        <f>(BK62^2*Y70^2)/X70^2</f>
        <v>56.25</v>
      </c>
      <c r="CB70" s="121">
        <f>(BL62^2*Y70^2)/X70^2</f>
        <v>100</v>
      </c>
      <c r="CC70" s="121">
        <f>(BM62^2*Y70^2)/X70^2</f>
        <v>156.25</v>
      </c>
      <c r="CD70" s="121">
        <f>(BN62^2*Y70^2)/X70^2</f>
        <v>225</v>
      </c>
      <c r="CE70" s="121">
        <f>(BO62^2*Y70^2)/X70^2</f>
        <v>306.25</v>
      </c>
      <c r="CF70" s="121">
        <f>(BP62^2*Y70^2)/X70^2</f>
        <v>400</v>
      </c>
      <c r="CG70" s="121">
        <f>X70^2/(BI62^2*Y70^2)</f>
        <v>0.16</v>
      </c>
      <c r="CH70" s="121">
        <f>X70^2/(BJ62^2*Y70^2)</f>
        <v>0.04</v>
      </c>
      <c r="CI70" s="121">
        <f>X70^2/(BK62^2*Y70^2)</f>
        <v>1.7777777777777778E-2</v>
      </c>
      <c r="CJ70" s="121">
        <f>X70^2/(BL62^2*Y70^2)</f>
        <v>0.01</v>
      </c>
      <c r="CK70" s="121">
        <f>X70^2/(BM62^2*Y70^2)</f>
        <v>6.4000000000000003E-3</v>
      </c>
      <c r="CL70" s="121">
        <f>X70^2/(BN62^2*Y70^2)</f>
        <v>4.4444444444444444E-3</v>
      </c>
      <c r="CM70" s="121">
        <f>X70^2/(BO62^2*Y70^2)</f>
        <v>3.2653061224489797E-3</v>
      </c>
      <c r="CN70" s="121">
        <f>X70^2/(BP62^2*Y70^2)</f>
        <v>2.5000000000000001E-3</v>
      </c>
      <c r="CO70" s="95">
        <f t="shared" si="127"/>
        <v>9.7695852500000004</v>
      </c>
      <c r="CP70" s="95">
        <f t="shared" si="128"/>
        <v>35.035753999999997</v>
      </c>
      <c r="CQ70" s="95">
        <f t="shared" si="129"/>
        <v>77.146035249999997</v>
      </c>
      <c r="CR70" s="95">
        <f t="shared" si="130"/>
        <v>136.10042899999999</v>
      </c>
      <c r="CS70" s="95">
        <f t="shared" si="131"/>
        <v>211.89893524999999</v>
      </c>
      <c r="CT70" s="95">
        <f t="shared" si="132"/>
        <v>304.54155400000002</v>
      </c>
      <c r="CU70" s="95">
        <f t="shared" si="133"/>
        <v>414.02828525000001</v>
      </c>
      <c r="CV70" s="95">
        <f t="shared" si="134"/>
        <v>540.35912899999994</v>
      </c>
      <c r="CW70" s="95">
        <f t="shared" si="135"/>
        <v>9.7695852500000004</v>
      </c>
      <c r="CX70" s="95">
        <f t="shared" si="136"/>
        <v>35.035753999999997</v>
      </c>
      <c r="CY70" s="95">
        <f t="shared" si="137"/>
        <v>77.146035249999997</v>
      </c>
      <c r="CZ70" s="95">
        <f t="shared" si="138"/>
        <v>136.10042899999999</v>
      </c>
      <c r="DA70" s="95">
        <f t="shared" si="139"/>
        <v>211.89893524999999</v>
      </c>
      <c r="DB70" s="95">
        <f t="shared" si="140"/>
        <v>304.54155400000002</v>
      </c>
      <c r="DC70" s="95">
        <f t="shared" si="141"/>
        <v>414.02828525000001</v>
      </c>
      <c r="DD70" s="95">
        <f t="shared" si="142"/>
        <v>540.35912899999994</v>
      </c>
      <c r="DE70" s="13">
        <f t="shared" si="228"/>
        <v>8.4601159999999993</v>
      </c>
      <c r="DF70" s="13">
        <f t="shared" si="229"/>
        <v>27.090116000000002</v>
      </c>
      <c r="DG70" s="13">
        <f t="shared" si="230"/>
        <v>58.317893777777776</v>
      </c>
      <c r="DH70" s="13">
        <f t="shared" si="231"/>
        <v>102.06011599999999</v>
      </c>
      <c r="DI70" s="13">
        <f t="shared" si="143"/>
        <v>158.30651599999999</v>
      </c>
      <c r="DJ70" s="13">
        <f t="shared" si="144"/>
        <v>227.05456044444443</v>
      </c>
      <c r="DK70" s="13">
        <f t="shared" si="145"/>
        <v>308.30338130612245</v>
      </c>
      <c r="DL70" s="13">
        <f t="shared" si="146"/>
        <v>402.052616</v>
      </c>
      <c r="DM70" s="95">
        <f t="shared" si="147"/>
        <v>8.4601159999999993</v>
      </c>
      <c r="DN70" s="95">
        <f t="shared" si="148"/>
        <v>27.090116000000002</v>
      </c>
      <c r="DO70" s="95">
        <f t="shared" si="149"/>
        <v>58.317893777777776</v>
      </c>
      <c r="DP70" s="95">
        <f t="shared" si="150"/>
        <v>102.06011599999999</v>
      </c>
      <c r="DQ70" s="95">
        <f t="shared" si="151"/>
        <v>158.30651599999999</v>
      </c>
      <c r="DR70" s="95">
        <f t="shared" si="152"/>
        <v>227.05456044444443</v>
      </c>
      <c r="DS70" s="95">
        <f t="shared" si="153"/>
        <v>308.30338130612245</v>
      </c>
      <c r="DT70" s="95">
        <f t="shared" si="154"/>
        <v>402.052616</v>
      </c>
      <c r="DU70" s="95">
        <f t="shared" si="155"/>
        <v>2.8893917499999997</v>
      </c>
      <c r="DV70" s="95">
        <f t="shared" si="156"/>
        <v>9.3638570200000011</v>
      </c>
      <c r="DW70" s="95">
        <f t="shared" si="157"/>
        <v>20.216415403333329</v>
      </c>
      <c r="DX70" s="95">
        <f t="shared" si="158"/>
        <v>35.418106149999993</v>
      </c>
      <c r="DY70" s="95">
        <f t="shared" si="159"/>
        <v>54.96536129559999</v>
      </c>
      <c r="DZ70" s="95">
        <f t="shared" si="160"/>
        <v>78.857300433333336</v>
      </c>
      <c r="EA70" s="95">
        <f t="shared" si="161"/>
        <v>107.09362189857143</v>
      </c>
      <c r="EB70" s="95">
        <f t="shared" si="162"/>
        <v>139.67419968249999</v>
      </c>
      <c r="EC70" s="95">
        <f t="shared" si="163"/>
        <v>2.8893917499999997</v>
      </c>
      <c r="ED70" s="95">
        <f t="shared" si="164"/>
        <v>9.3638570200000011</v>
      </c>
      <c r="EE70" s="95">
        <f t="shared" si="165"/>
        <v>20.216415403333329</v>
      </c>
      <c r="EF70" s="95">
        <f t="shared" si="166"/>
        <v>35.418106149999993</v>
      </c>
      <c r="EG70" s="95">
        <f t="shared" si="167"/>
        <v>54.96536129559999</v>
      </c>
      <c r="EH70" s="95">
        <f t="shared" si="168"/>
        <v>78.857300433333336</v>
      </c>
      <c r="EI70" s="95">
        <f t="shared" si="169"/>
        <v>107.09362189857143</v>
      </c>
      <c r="EJ70" s="95">
        <f t="shared" si="170"/>
        <v>139.67419968249999</v>
      </c>
      <c r="EK70" s="95">
        <f t="shared" si="171"/>
        <v>2.8893917499999997</v>
      </c>
      <c r="EL70" s="95">
        <f t="shared" si="172"/>
        <v>9.3638570200000011</v>
      </c>
      <c r="EM70" s="95">
        <f t="shared" si="173"/>
        <v>20.216415403333329</v>
      </c>
      <c r="EN70" s="95">
        <f t="shared" si="174"/>
        <v>35.418106149999993</v>
      </c>
      <c r="EO70" s="95">
        <f t="shared" si="175"/>
        <v>54.96536129559999</v>
      </c>
      <c r="EP70" s="95">
        <f t="shared" si="176"/>
        <v>78.857300433333336</v>
      </c>
      <c r="EQ70" s="95">
        <f t="shared" si="177"/>
        <v>107.09362189857143</v>
      </c>
      <c r="ER70" s="95">
        <f t="shared" si="178"/>
        <v>139.67419968249999</v>
      </c>
      <c r="ES70" s="95">
        <f t="shared" si="179"/>
        <v>1</v>
      </c>
      <c r="ET70" s="95">
        <f t="shared" si="180"/>
        <v>1</v>
      </c>
      <c r="EU70" s="95">
        <f t="shared" si="181"/>
        <v>1</v>
      </c>
      <c r="EV70" s="95">
        <f t="shared" si="182"/>
        <v>1</v>
      </c>
      <c r="EW70" s="95">
        <f t="shared" si="183"/>
        <v>1</v>
      </c>
      <c r="EX70" s="95">
        <f t="shared" si="184"/>
        <v>1</v>
      </c>
      <c r="EY70" s="95">
        <f t="shared" si="185"/>
        <v>1</v>
      </c>
      <c r="EZ70" s="95">
        <f t="shared" si="186"/>
        <v>1</v>
      </c>
      <c r="FA70" s="95">
        <f t="shared" si="187"/>
        <v>1</v>
      </c>
      <c r="FB70" s="95">
        <f t="shared" si="188"/>
        <v>1</v>
      </c>
      <c r="FC70" s="95">
        <f t="shared" si="189"/>
        <v>1</v>
      </c>
      <c r="FD70" s="95">
        <f t="shared" si="190"/>
        <v>1</v>
      </c>
      <c r="FE70" s="95">
        <f t="shared" si="191"/>
        <v>1</v>
      </c>
      <c r="FF70" s="95">
        <f t="shared" si="192"/>
        <v>1</v>
      </c>
      <c r="FG70" s="95">
        <f t="shared" si="193"/>
        <v>1</v>
      </c>
      <c r="FH70" s="95">
        <f t="shared" si="194"/>
        <v>1</v>
      </c>
      <c r="FI70" s="95">
        <f t="shared" si="195"/>
        <v>1</v>
      </c>
      <c r="FJ70" s="95">
        <f t="shared" si="196"/>
        <v>1</v>
      </c>
      <c r="FK70" s="95">
        <f t="shared" si="197"/>
        <v>1</v>
      </c>
      <c r="FL70" s="95">
        <f t="shared" si="198"/>
        <v>1</v>
      </c>
      <c r="FM70" s="95">
        <f t="shared" si="199"/>
        <v>1</v>
      </c>
      <c r="FN70" s="95">
        <f t="shared" si="200"/>
        <v>1</v>
      </c>
      <c r="FO70" s="95">
        <f t="shared" si="201"/>
        <v>1</v>
      </c>
      <c r="FP70" s="95">
        <f t="shared" si="202"/>
        <v>1</v>
      </c>
      <c r="FQ70" s="115">
        <f t="shared" si="203"/>
        <v>6.1980400416076273</v>
      </c>
      <c r="FR70" s="115">
        <f t="shared" si="204"/>
        <v>11.76053877989807</v>
      </c>
      <c r="FS70" s="115">
        <f t="shared" si="205"/>
        <v>15.079809776490912</v>
      </c>
      <c r="FT70" s="115">
        <f t="shared" si="206"/>
        <v>16.851169660728157</v>
      </c>
      <c r="FU70" s="115">
        <f t="shared" si="207"/>
        <v>17.844732332975923</v>
      </c>
      <c r="FV70" s="115">
        <f t="shared" si="208"/>
        <v>18.442326167357947</v>
      </c>
      <c r="FW70" s="115">
        <f t="shared" si="209"/>
        <v>18.82495893320112</v>
      </c>
      <c r="FX70" s="115">
        <f t="shared" si="210"/>
        <v>19.082980978771936</v>
      </c>
      <c r="FZ70" s="90">
        <f t="shared" si="232"/>
        <v>6.1980400416076273</v>
      </c>
      <c r="GB70" s="18"/>
      <c r="GC70" s="29"/>
      <c r="GE70" s="15"/>
      <c r="GF70" s="15"/>
      <c r="GG70" s="15"/>
      <c r="GI70" s="31"/>
      <c r="GJ70" s="31"/>
      <c r="GK70" s="31"/>
      <c r="HU70" s="21"/>
      <c r="HV70" s="21"/>
      <c r="HW70" s="21"/>
      <c r="HX70" s="21"/>
      <c r="HY70" s="21"/>
      <c r="HZ70" s="21"/>
      <c r="IA70" s="21"/>
      <c r="IC70" s="28"/>
      <c r="ID70" s="13"/>
      <c r="IE70" s="13"/>
      <c r="IF70" s="13"/>
      <c r="IG70" s="13"/>
      <c r="IH70" s="13"/>
      <c r="II70" s="13"/>
      <c r="IJ70" s="28"/>
      <c r="IK70" s="20"/>
      <c r="IL70" s="13"/>
      <c r="IM70" s="11"/>
      <c r="IN70" s="23"/>
      <c r="IO70" s="13"/>
      <c r="IP70" s="23"/>
      <c r="IQ70" s="28"/>
      <c r="IR70" s="20"/>
      <c r="IS70" s="13"/>
      <c r="IT70" s="20"/>
      <c r="IU70" s="23"/>
      <c r="IV70" s="20"/>
      <c r="IW70" s="23"/>
      <c r="IY70" s="13"/>
      <c r="IZ70" s="25"/>
      <c r="JA70" s="25"/>
      <c r="JB70" s="25"/>
      <c r="JC70" s="25"/>
      <c r="JD70" s="25"/>
      <c r="JE70" s="25"/>
      <c r="JF70" s="25"/>
    </row>
    <row r="71" spans="1:266" ht="13.8" x14ac:dyDescent="0.3">
      <c r="A71" s="5"/>
      <c r="B71" s="95">
        <v>0.15</v>
      </c>
      <c r="C71" s="20">
        <v>46.30706139815603</v>
      </c>
      <c r="D71" s="20">
        <v>14.197093448514975</v>
      </c>
      <c r="E71" s="20">
        <v>8.3700430546333635</v>
      </c>
      <c r="F71" s="20">
        <v>4.6070296191499533</v>
      </c>
      <c r="G71" s="20">
        <v>2.4229578446225357</v>
      </c>
      <c r="H71" s="20">
        <v>1.2438750207913194</v>
      </c>
      <c r="I71" s="20">
        <v>0.99999245389122982</v>
      </c>
      <c r="J71" s="5"/>
      <c r="K71" s="5"/>
      <c r="X71" s="118">
        <v>4.5</v>
      </c>
      <c r="Y71" s="118">
        <v>10</v>
      </c>
      <c r="Z71" s="40">
        <v>1.7999999999999999E-2</v>
      </c>
      <c r="AA71" s="40">
        <v>10000000</v>
      </c>
      <c r="AB71" s="40">
        <v>10000000</v>
      </c>
      <c r="AC71" s="98">
        <v>3900000</v>
      </c>
      <c r="AD71" s="42">
        <v>0.33</v>
      </c>
      <c r="AE71" s="42">
        <v>0.33</v>
      </c>
      <c r="AF71" s="41">
        <v>1.7999999999999999E-2</v>
      </c>
      <c r="AG71" s="40">
        <v>10000000</v>
      </c>
      <c r="AH71" s="40">
        <v>10000000</v>
      </c>
      <c r="AI71" s="98">
        <v>3900000</v>
      </c>
      <c r="AJ71" s="42">
        <v>0.33</v>
      </c>
      <c r="AK71" s="42">
        <v>0.33</v>
      </c>
      <c r="AL71" s="42">
        <f>AL60</f>
        <v>5.0200000000000002E-2</v>
      </c>
      <c r="AM71" s="40">
        <v>6000</v>
      </c>
      <c r="AN71" s="40">
        <f>AN60</f>
        <v>10000</v>
      </c>
      <c r="AO71" s="40">
        <f>AO60</f>
        <v>10000</v>
      </c>
      <c r="AP71" s="42">
        <v>0.03</v>
      </c>
      <c r="AQ71" s="42">
        <v>0.03</v>
      </c>
      <c r="AR71" s="4">
        <f t="shared" si="211"/>
        <v>6.8199999999999997E-2</v>
      </c>
      <c r="AS71" s="11">
        <f t="shared" si="212"/>
        <v>0.45</v>
      </c>
      <c r="AT71" s="15">
        <f t="shared" si="213"/>
        <v>469.76949837279756</v>
      </c>
      <c r="AU71" s="19">
        <f t="shared" si="214"/>
        <v>5.0040256631266655E-2</v>
      </c>
      <c r="AV71" s="13">
        <f t="shared" si="215"/>
        <v>0.5</v>
      </c>
      <c r="AW71" s="11">
        <f t="shared" si="216"/>
        <v>1</v>
      </c>
      <c r="AX71" s="11">
        <f t="shared" si="217"/>
        <v>0.8911</v>
      </c>
      <c r="AY71" s="11">
        <f t="shared" si="218"/>
        <v>201997.53114128605</v>
      </c>
      <c r="AZ71" s="11">
        <f t="shared" si="219"/>
        <v>1</v>
      </c>
      <c r="BA71" s="11">
        <f t="shared" si="220"/>
        <v>0.34752899999999998</v>
      </c>
      <c r="BB71" s="11">
        <f t="shared" si="221"/>
        <v>1.025058</v>
      </c>
      <c r="BC71" s="11">
        <f t="shared" si="222"/>
        <v>0.99909999999999999</v>
      </c>
      <c r="BD71" s="11">
        <f t="shared" si="223"/>
        <v>0.8911</v>
      </c>
      <c r="BE71" s="11">
        <f t="shared" si="224"/>
        <v>201997.53114128605</v>
      </c>
      <c r="BF71" s="11">
        <f t="shared" si="225"/>
        <v>1</v>
      </c>
      <c r="BG71" s="11">
        <f t="shared" si="226"/>
        <v>0.34752899999999998</v>
      </c>
      <c r="BH71" s="11">
        <f t="shared" si="227"/>
        <v>1.025058</v>
      </c>
      <c r="BI71" s="121">
        <f>X71^2/(BI62^2*Y71^2)</f>
        <v>0.20250000000000001</v>
      </c>
      <c r="BJ71" s="121">
        <f>X71^2/(BJ62^2*Y71^2)</f>
        <v>5.0625000000000003E-2</v>
      </c>
      <c r="BK71" s="121">
        <f>X71^2/(BK62^2*Y71^2)</f>
        <v>2.2499999999999999E-2</v>
      </c>
      <c r="BL71" s="121">
        <f>X71^2/(BL62^2*Y71^2)</f>
        <v>1.2656250000000001E-2</v>
      </c>
      <c r="BM71" s="121">
        <f>X71^2/(BM62^2*Y71^2)</f>
        <v>8.0999999999999996E-3</v>
      </c>
      <c r="BN71" s="121">
        <f>X71^2/(BN62^2*Y71^2)</f>
        <v>5.6249999999999998E-3</v>
      </c>
      <c r="BO71" s="121">
        <f>X71^2/(BO62^2*Y71^2)</f>
        <v>4.1326530612244899E-3</v>
      </c>
      <c r="BP71" s="121">
        <f>X71^2/(BP62^2*Y71^2)</f>
        <v>3.1640625000000002E-3</v>
      </c>
      <c r="BQ71" s="121">
        <v>1</v>
      </c>
      <c r="BR71" s="121">
        <v>1</v>
      </c>
      <c r="BS71" s="121">
        <v>1</v>
      </c>
      <c r="BT71" s="121">
        <v>1</v>
      </c>
      <c r="BU71" s="121">
        <v>1</v>
      </c>
      <c r="BV71" s="121">
        <v>1</v>
      </c>
      <c r="BW71" s="121">
        <v>1</v>
      </c>
      <c r="BX71" s="121">
        <v>1</v>
      </c>
      <c r="BY71" s="121">
        <f>(BI62^2*Y71^2)/X71^2</f>
        <v>4.9382716049382713</v>
      </c>
      <c r="BZ71" s="121">
        <f>(BJ62^2*Y71^2)/X71^2</f>
        <v>19.753086419753085</v>
      </c>
      <c r="CA71" s="121">
        <f>(BK62^2*Y71^2)/X71^2</f>
        <v>44.444444444444443</v>
      </c>
      <c r="CB71" s="121">
        <f>(BL62^2*Y71^2)/X71^2</f>
        <v>79.012345679012341</v>
      </c>
      <c r="CC71" s="121">
        <f>(BM62^2*Y71^2)/X71^2</f>
        <v>123.45679012345678</v>
      </c>
      <c r="CD71" s="121">
        <f>(BN62^2*Y71^2)/X71^2</f>
        <v>177.77777777777777</v>
      </c>
      <c r="CE71" s="121">
        <f>(BO62^2*Y71^2)/X71^2</f>
        <v>241.97530864197532</v>
      </c>
      <c r="CF71" s="121">
        <f>(BP62^2*Y71^2)/X71^2</f>
        <v>316.04938271604937</v>
      </c>
      <c r="CG71" s="121">
        <f>X71^2/(BI62^2*Y71^2)</f>
        <v>0.20250000000000001</v>
      </c>
      <c r="CH71" s="121">
        <f>X71^2/(BJ62^2*Y71^2)</f>
        <v>5.0625000000000003E-2</v>
      </c>
      <c r="CI71" s="121">
        <f>X71^2/(BK62^2*Y71^2)</f>
        <v>2.2499999999999999E-2</v>
      </c>
      <c r="CJ71" s="121">
        <f>X71^2/(BL62^2*Y71^2)</f>
        <v>1.2656250000000001E-2</v>
      </c>
      <c r="CK71" s="121">
        <f>X71^2/(BM62^2*Y71^2)</f>
        <v>8.0999999999999996E-3</v>
      </c>
      <c r="CL71" s="121">
        <f>X71^2/(BN62^2*Y71^2)</f>
        <v>5.6249999999999998E-3</v>
      </c>
      <c r="CM71" s="121">
        <f>X71^2/(BO62^2*Y71^2)</f>
        <v>4.1326530612244899E-3</v>
      </c>
      <c r="CN71" s="121">
        <f>X71^2/(BP62^2*Y71^2)</f>
        <v>3.1640625000000002E-3</v>
      </c>
      <c r="CO71" s="95">
        <f t="shared" si="127"/>
        <v>8.0019931975308634</v>
      </c>
      <c r="CP71" s="95">
        <f t="shared" si="128"/>
        <v>27.965385790123456</v>
      </c>
      <c r="CQ71" s="95">
        <f t="shared" si="129"/>
        <v>61.237706777777774</v>
      </c>
      <c r="CR71" s="95">
        <f t="shared" si="130"/>
        <v>107.81895616049383</v>
      </c>
      <c r="CS71" s="95">
        <f t="shared" si="131"/>
        <v>167.70913393827161</v>
      </c>
      <c r="CT71" s="95">
        <f t="shared" si="132"/>
        <v>240.9082401111111</v>
      </c>
      <c r="CU71" s="95">
        <f t="shared" si="133"/>
        <v>327.41627467901236</v>
      </c>
      <c r="CV71" s="95">
        <f t="shared" si="134"/>
        <v>427.23323764197528</v>
      </c>
      <c r="CW71" s="95">
        <f t="shared" si="135"/>
        <v>8.0019931975308634</v>
      </c>
      <c r="CX71" s="95">
        <f t="shared" si="136"/>
        <v>27.965385790123456</v>
      </c>
      <c r="CY71" s="95">
        <f t="shared" si="137"/>
        <v>61.237706777777774</v>
      </c>
      <c r="CZ71" s="95">
        <f t="shared" si="138"/>
        <v>107.81895616049383</v>
      </c>
      <c r="DA71" s="95">
        <f t="shared" si="139"/>
        <v>167.70913393827161</v>
      </c>
      <c r="DB71" s="95">
        <f t="shared" si="140"/>
        <v>240.9082401111111</v>
      </c>
      <c r="DC71" s="95">
        <f t="shared" si="141"/>
        <v>327.41627467901236</v>
      </c>
      <c r="DD71" s="95">
        <f t="shared" si="142"/>
        <v>427.23323764197528</v>
      </c>
      <c r="DE71" s="13">
        <f t="shared" si="228"/>
        <v>7.1908876049382719</v>
      </c>
      <c r="DF71" s="13">
        <f t="shared" si="229"/>
        <v>21.853827419753085</v>
      </c>
      <c r="DG71" s="13">
        <f t="shared" si="230"/>
        <v>46.517060444444439</v>
      </c>
      <c r="DH71" s="13">
        <f t="shared" si="231"/>
        <v>81.075117929012336</v>
      </c>
      <c r="DI71" s="13">
        <f t="shared" si="143"/>
        <v>125.51500612345679</v>
      </c>
      <c r="DJ71" s="13">
        <f t="shared" si="144"/>
        <v>179.83351877777778</v>
      </c>
      <c r="DK71" s="13">
        <f t="shared" si="145"/>
        <v>244.02955729503654</v>
      </c>
      <c r="DL71" s="13">
        <f t="shared" si="146"/>
        <v>318.10266277854936</v>
      </c>
      <c r="DM71" s="95">
        <f t="shared" si="147"/>
        <v>7.1908876049382719</v>
      </c>
      <c r="DN71" s="95">
        <f t="shared" si="148"/>
        <v>21.853827419753085</v>
      </c>
      <c r="DO71" s="95">
        <f t="shared" si="149"/>
        <v>46.517060444444439</v>
      </c>
      <c r="DP71" s="95">
        <f t="shared" si="150"/>
        <v>81.075117929012336</v>
      </c>
      <c r="DQ71" s="95">
        <f t="shared" si="151"/>
        <v>125.51500612345679</v>
      </c>
      <c r="DR71" s="95">
        <f t="shared" si="152"/>
        <v>179.83351877777778</v>
      </c>
      <c r="DS71" s="95">
        <f t="shared" si="153"/>
        <v>244.02955729503654</v>
      </c>
      <c r="DT71" s="95">
        <f t="shared" si="154"/>
        <v>318.10266277854936</v>
      </c>
      <c r="DU71" s="95">
        <f t="shared" si="155"/>
        <v>2.4482980750925929</v>
      </c>
      <c r="DV71" s="95">
        <f t="shared" si="156"/>
        <v>7.5440948859953689</v>
      </c>
      <c r="DW71" s="95">
        <f t="shared" si="157"/>
        <v>16.115283595833329</v>
      </c>
      <c r="DX71" s="95">
        <f t="shared" si="158"/>
        <v>28.125210755387727</v>
      </c>
      <c r="DY71" s="95">
        <f t="shared" si="159"/>
        <v>43.56936065971481</v>
      </c>
      <c r="DZ71" s="95">
        <f t="shared" si="160"/>
        <v>62.446619043958329</v>
      </c>
      <c r="EA71" s="95">
        <f t="shared" si="161"/>
        <v>84.75660411382276</v>
      </c>
      <c r="EB71" s="95">
        <f t="shared" si="162"/>
        <v>110.49915638940247</v>
      </c>
      <c r="EC71" s="95">
        <f t="shared" si="163"/>
        <v>2.4482980750925929</v>
      </c>
      <c r="ED71" s="95">
        <f t="shared" si="164"/>
        <v>7.5440948859953689</v>
      </c>
      <c r="EE71" s="95">
        <f t="shared" si="165"/>
        <v>16.115283595833329</v>
      </c>
      <c r="EF71" s="95">
        <f t="shared" si="166"/>
        <v>28.125210755387727</v>
      </c>
      <c r="EG71" s="95">
        <f t="shared" si="167"/>
        <v>43.56936065971481</v>
      </c>
      <c r="EH71" s="95">
        <f t="shared" si="168"/>
        <v>62.446619043958329</v>
      </c>
      <c r="EI71" s="95">
        <f t="shared" si="169"/>
        <v>84.75660411382276</v>
      </c>
      <c r="EJ71" s="95">
        <f t="shared" si="170"/>
        <v>110.49915638940247</v>
      </c>
      <c r="EK71" s="95">
        <f t="shared" si="171"/>
        <v>2.4482980750925929</v>
      </c>
      <c r="EL71" s="95">
        <f t="shared" si="172"/>
        <v>7.5440948859953689</v>
      </c>
      <c r="EM71" s="95">
        <f t="shared" si="173"/>
        <v>16.115283595833329</v>
      </c>
      <c r="EN71" s="95">
        <f t="shared" si="174"/>
        <v>28.125210755387727</v>
      </c>
      <c r="EO71" s="95">
        <f t="shared" si="175"/>
        <v>43.56936065971481</v>
      </c>
      <c r="EP71" s="95">
        <f t="shared" si="176"/>
        <v>62.446619043958329</v>
      </c>
      <c r="EQ71" s="95">
        <f t="shared" si="177"/>
        <v>84.75660411382276</v>
      </c>
      <c r="ER71" s="95">
        <f t="shared" si="178"/>
        <v>110.49915638940247</v>
      </c>
      <c r="ES71" s="95">
        <f t="shared" si="179"/>
        <v>1</v>
      </c>
      <c r="ET71" s="95">
        <f t="shared" si="180"/>
        <v>1</v>
      </c>
      <c r="EU71" s="95">
        <f t="shared" si="181"/>
        <v>1</v>
      </c>
      <c r="EV71" s="95">
        <f t="shared" si="182"/>
        <v>1</v>
      </c>
      <c r="EW71" s="95">
        <f t="shared" si="183"/>
        <v>1</v>
      </c>
      <c r="EX71" s="95">
        <f t="shared" si="184"/>
        <v>1</v>
      </c>
      <c r="EY71" s="95">
        <f t="shared" si="185"/>
        <v>1</v>
      </c>
      <c r="EZ71" s="95">
        <f t="shared" si="186"/>
        <v>1</v>
      </c>
      <c r="FA71" s="95">
        <f t="shared" si="187"/>
        <v>1</v>
      </c>
      <c r="FB71" s="95">
        <f t="shared" si="188"/>
        <v>1</v>
      </c>
      <c r="FC71" s="95">
        <f t="shared" si="189"/>
        <v>1</v>
      </c>
      <c r="FD71" s="95">
        <f t="shared" si="190"/>
        <v>1</v>
      </c>
      <c r="FE71" s="95">
        <f t="shared" si="191"/>
        <v>1</v>
      </c>
      <c r="FF71" s="95">
        <f t="shared" si="192"/>
        <v>1</v>
      </c>
      <c r="FG71" s="95">
        <f t="shared" si="193"/>
        <v>1</v>
      </c>
      <c r="FH71" s="95">
        <f t="shared" si="194"/>
        <v>1</v>
      </c>
      <c r="FI71" s="95">
        <f t="shared" si="195"/>
        <v>1</v>
      </c>
      <c r="FJ71" s="95">
        <f t="shared" si="196"/>
        <v>1</v>
      </c>
      <c r="FK71" s="95">
        <f t="shared" si="197"/>
        <v>1</v>
      </c>
      <c r="FL71" s="95">
        <f t="shared" si="198"/>
        <v>1</v>
      </c>
      <c r="FM71" s="95">
        <f t="shared" si="199"/>
        <v>1</v>
      </c>
      <c r="FN71" s="95">
        <f t="shared" si="200"/>
        <v>1</v>
      </c>
      <c r="FO71" s="95">
        <f t="shared" si="201"/>
        <v>1</v>
      </c>
      <c r="FP71" s="95">
        <f t="shared" si="202"/>
        <v>1</v>
      </c>
      <c r="FQ71" s="115">
        <f t="shared" si="203"/>
        <v>5.5346514489683001</v>
      </c>
      <c r="FR71" s="115">
        <f t="shared" si="204"/>
        <v>10.707964313937014</v>
      </c>
      <c r="FS71" s="115">
        <f t="shared" si="205"/>
        <v>14.197093448514975</v>
      </c>
      <c r="FT71" s="115">
        <f t="shared" si="206"/>
        <v>16.194530620893719</v>
      </c>
      <c r="FU71" s="115">
        <f t="shared" si="207"/>
        <v>17.359472158164881</v>
      </c>
      <c r="FV71" s="115">
        <f t="shared" si="208"/>
        <v>18.076287300006623</v>
      </c>
      <c r="FW71" s="115">
        <f t="shared" si="209"/>
        <v>18.541799766749353</v>
      </c>
      <c r="FX71" s="115">
        <f t="shared" si="210"/>
        <v>18.858644777022125</v>
      </c>
      <c r="FZ71" s="90">
        <f t="shared" si="232"/>
        <v>5.5346514489683001</v>
      </c>
      <c r="GB71" s="18"/>
      <c r="GC71" s="29"/>
      <c r="GE71" s="15"/>
      <c r="GF71" s="15"/>
      <c r="GG71" s="15"/>
      <c r="GI71" s="31"/>
      <c r="GJ71" s="31"/>
      <c r="GK71" s="31"/>
      <c r="HU71" s="21"/>
      <c r="HV71" s="21"/>
      <c r="HW71" s="21"/>
      <c r="HX71" s="21"/>
      <c r="HY71" s="21"/>
      <c r="HZ71" s="21"/>
      <c r="IA71" s="21"/>
      <c r="IC71" s="28"/>
      <c r="ID71" s="11"/>
      <c r="IE71" s="13"/>
      <c r="IF71" s="11"/>
      <c r="IG71" s="13"/>
      <c r="IH71" s="13"/>
      <c r="II71" s="13"/>
      <c r="IJ71" s="28"/>
      <c r="IK71" s="11"/>
      <c r="IL71" s="13"/>
      <c r="IM71" s="11"/>
      <c r="IN71" s="23"/>
      <c r="IO71" s="11"/>
      <c r="IP71" s="23"/>
      <c r="IQ71" s="28"/>
      <c r="IR71" s="20"/>
      <c r="IS71" s="13"/>
      <c r="IT71" s="23"/>
      <c r="IU71" s="23"/>
      <c r="IV71" s="23"/>
      <c r="IW71" s="23"/>
      <c r="IY71" s="13"/>
      <c r="IZ71" s="25"/>
      <c r="JA71" s="25"/>
      <c r="JB71" s="25"/>
      <c r="JC71" s="25"/>
      <c r="JD71" s="25"/>
      <c r="JE71" s="25"/>
      <c r="JF71" s="25"/>
    </row>
    <row r="72" spans="1:266" s="4" customFormat="1" ht="13.8" x14ac:dyDescent="0.3">
      <c r="B72" s="95">
        <v>0.2</v>
      </c>
      <c r="C72" s="20">
        <v>27.019956491902512</v>
      </c>
      <c r="D72" s="20">
        <v>11.76053877989807</v>
      </c>
      <c r="E72" s="20">
        <v>7.5051442767184531</v>
      </c>
      <c r="F72" s="20">
        <v>4.3632679354470341</v>
      </c>
      <c r="G72" s="20">
        <v>2.3721810165223318</v>
      </c>
      <c r="H72" s="20">
        <v>1.2404013114652377</v>
      </c>
      <c r="I72" s="20">
        <v>0.99999273547560219</v>
      </c>
      <c r="M72" s="6"/>
      <c r="N72" s="6"/>
      <c r="O72" s="6"/>
      <c r="P72" s="6"/>
      <c r="Q72" s="6"/>
      <c r="R72" s="6"/>
      <c r="S72" s="7"/>
      <c r="T72" s="6"/>
      <c r="U72" s="5"/>
      <c r="V72" s="23"/>
      <c r="W72" s="23"/>
      <c r="X72" s="118">
        <v>5</v>
      </c>
      <c r="Y72" s="118">
        <v>10</v>
      </c>
      <c r="Z72" s="40">
        <v>1.7999999999999999E-2</v>
      </c>
      <c r="AA72" s="40">
        <v>10000000</v>
      </c>
      <c r="AB72" s="40">
        <v>10000000</v>
      </c>
      <c r="AC72" s="98">
        <v>3900000</v>
      </c>
      <c r="AD72" s="42">
        <v>0.33</v>
      </c>
      <c r="AE72" s="42">
        <v>0.33</v>
      </c>
      <c r="AF72" s="41">
        <v>1.7999999999999999E-2</v>
      </c>
      <c r="AG72" s="40">
        <v>10000000</v>
      </c>
      <c r="AH72" s="40">
        <v>10000000</v>
      </c>
      <c r="AI72" s="98">
        <v>3900000</v>
      </c>
      <c r="AJ72" s="42">
        <v>0.33</v>
      </c>
      <c r="AK72" s="42">
        <v>0.33</v>
      </c>
      <c r="AL72" s="42">
        <f>AL60</f>
        <v>5.0200000000000002E-2</v>
      </c>
      <c r="AM72" s="40">
        <v>6000</v>
      </c>
      <c r="AN72" s="40">
        <f>AN60</f>
        <v>10000</v>
      </c>
      <c r="AO72" s="40">
        <f>AO60</f>
        <v>10000</v>
      </c>
      <c r="AP72" s="42">
        <v>0.03</v>
      </c>
      <c r="AQ72" s="42">
        <v>0.03</v>
      </c>
      <c r="AR72" s="4">
        <f t="shared" si="211"/>
        <v>6.8199999999999997E-2</v>
      </c>
      <c r="AS72" s="11">
        <f t="shared" si="212"/>
        <v>0.5</v>
      </c>
      <c r="AT72" s="15">
        <f t="shared" si="213"/>
        <v>469.76949837279756</v>
      </c>
      <c r="AU72" s="19">
        <f t="shared" si="214"/>
        <v>5.0040256631266655E-2</v>
      </c>
      <c r="AV72" s="13">
        <f t="shared" si="215"/>
        <v>0.5</v>
      </c>
      <c r="AW72" s="11">
        <f t="shared" si="216"/>
        <v>1</v>
      </c>
      <c r="AX72" s="11">
        <f t="shared" si="217"/>
        <v>0.8911</v>
      </c>
      <c r="AY72" s="11">
        <f t="shared" si="218"/>
        <v>201997.53114128605</v>
      </c>
      <c r="AZ72" s="11">
        <f t="shared" si="219"/>
        <v>1</v>
      </c>
      <c r="BA72" s="11">
        <f t="shared" si="220"/>
        <v>0.34752899999999998</v>
      </c>
      <c r="BB72" s="11">
        <f t="shared" si="221"/>
        <v>1.025058</v>
      </c>
      <c r="BC72" s="11">
        <f t="shared" si="222"/>
        <v>0.99909999999999999</v>
      </c>
      <c r="BD72" s="11">
        <f t="shared" si="223"/>
        <v>0.8911</v>
      </c>
      <c r="BE72" s="11">
        <f t="shared" si="224"/>
        <v>201997.53114128605</v>
      </c>
      <c r="BF72" s="11">
        <f t="shared" si="225"/>
        <v>1</v>
      </c>
      <c r="BG72" s="11">
        <f t="shared" si="226"/>
        <v>0.34752899999999998</v>
      </c>
      <c r="BH72" s="11">
        <f t="shared" si="227"/>
        <v>1.025058</v>
      </c>
      <c r="BI72" s="121">
        <f>X72^2/(BI62^2*Y72^2)</f>
        <v>0.25</v>
      </c>
      <c r="BJ72" s="121">
        <f>X72^2/(BJ62^2*Y72^2)</f>
        <v>6.25E-2</v>
      </c>
      <c r="BK72" s="121">
        <f>X72^2/(BK62^2*Y72^2)</f>
        <v>2.7777777777777776E-2</v>
      </c>
      <c r="BL72" s="121">
        <f>X72^2/(BL62^2*Y72^2)</f>
        <v>1.5625E-2</v>
      </c>
      <c r="BM72" s="121">
        <f>X72^2/(BM62^2*Y72^2)</f>
        <v>0.01</v>
      </c>
      <c r="BN72" s="121">
        <f>X72^2/(BN62^2*Y72^2)</f>
        <v>6.9444444444444441E-3</v>
      </c>
      <c r="BO72" s="121">
        <f>X72^2/(BO62^2*Y72^2)</f>
        <v>5.1020408163265302E-3</v>
      </c>
      <c r="BP72" s="121">
        <f>X72^2/(BP62^2*Y72^2)</f>
        <v>3.90625E-3</v>
      </c>
      <c r="BQ72" s="121">
        <v>1</v>
      </c>
      <c r="BR72" s="121">
        <v>1</v>
      </c>
      <c r="BS72" s="121">
        <v>1</v>
      </c>
      <c r="BT72" s="121">
        <v>1</v>
      </c>
      <c r="BU72" s="121">
        <v>1</v>
      </c>
      <c r="BV72" s="121">
        <v>1</v>
      </c>
      <c r="BW72" s="121">
        <v>1</v>
      </c>
      <c r="BX72" s="121">
        <v>1</v>
      </c>
      <c r="BY72" s="121">
        <f>(BI62^2*Y72^2)/X72^2</f>
        <v>4</v>
      </c>
      <c r="BZ72" s="121">
        <f>(BJ62^2*Y72^2)/X72^2</f>
        <v>16</v>
      </c>
      <c r="CA72" s="121">
        <f>(BK62^2*Y72^2)/X72^2</f>
        <v>36</v>
      </c>
      <c r="CB72" s="121">
        <f>(BL62^2*Y72^2)/X72^2</f>
        <v>64</v>
      </c>
      <c r="CC72" s="121">
        <f>(BM62^2*Y72^2)/X72^2</f>
        <v>100</v>
      </c>
      <c r="CD72" s="121">
        <f>(BN62^2*Y72^2)/X72^2</f>
        <v>144</v>
      </c>
      <c r="CE72" s="121">
        <f>(BO62^2*Y72^2)/X72^2</f>
        <v>196</v>
      </c>
      <c r="CF72" s="121">
        <f>(BP62^2*Y72^2)/X72^2</f>
        <v>256</v>
      </c>
      <c r="CG72" s="121">
        <f>X72^2/(BI62^2*Y72^2)</f>
        <v>0.25</v>
      </c>
      <c r="CH72" s="121">
        <f>X72^2/(BJ62^2*Y72^2)</f>
        <v>6.25E-2</v>
      </c>
      <c r="CI72" s="121">
        <f>X72^2/(BK62^2*Y72^2)</f>
        <v>2.7777777777777776E-2</v>
      </c>
      <c r="CJ72" s="121">
        <f>X72^2/(BL62^2*Y72^2)</f>
        <v>1.5625E-2</v>
      </c>
      <c r="CK72" s="121">
        <f>X72^2/(BM62^2*Y72^2)</f>
        <v>0.01</v>
      </c>
      <c r="CL72" s="121">
        <f>X72^2/(BN62^2*Y72^2)</f>
        <v>6.9444444444444441E-3</v>
      </c>
      <c r="CM72" s="121">
        <f>X72^2/(BO62^2*Y72^2)</f>
        <v>5.1020408163265302E-3</v>
      </c>
      <c r="CN72" s="121">
        <f>X72^2/(BP62^2*Y72^2)</f>
        <v>3.90625E-3</v>
      </c>
      <c r="CO72" s="95">
        <f t="shared" si="127"/>
        <v>6.7376449999999997</v>
      </c>
      <c r="CP72" s="95">
        <f t="shared" si="128"/>
        <v>22.907992999999998</v>
      </c>
      <c r="CQ72" s="95">
        <f t="shared" si="129"/>
        <v>49.858573</v>
      </c>
      <c r="CR72" s="95">
        <f t="shared" si="130"/>
        <v>87.589384999999993</v>
      </c>
      <c r="CS72" s="95">
        <f t="shared" si="131"/>
        <v>136.10042899999999</v>
      </c>
      <c r="CT72" s="95">
        <f t="shared" si="132"/>
        <v>195.391705</v>
      </c>
      <c r="CU72" s="95">
        <f t="shared" si="133"/>
        <v>265.463213</v>
      </c>
      <c r="CV72" s="95">
        <f t="shared" si="134"/>
        <v>346.314953</v>
      </c>
      <c r="CW72" s="95">
        <f t="shared" si="135"/>
        <v>6.7376449999999997</v>
      </c>
      <c r="CX72" s="95">
        <f t="shared" si="136"/>
        <v>22.907992999999998</v>
      </c>
      <c r="CY72" s="95">
        <f t="shared" si="137"/>
        <v>49.858573</v>
      </c>
      <c r="CZ72" s="95">
        <f t="shared" si="138"/>
        <v>87.589384999999993</v>
      </c>
      <c r="DA72" s="95">
        <f t="shared" si="139"/>
        <v>136.10042899999999</v>
      </c>
      <c r="DB72" s="95">
        <f t="shared" si="140"/>
        <v>195.391705</v>
      </c>
      <c r="DC72" s="95">
        <f t="shared" si="141"/>
        <v>265.463213</v>
      </c>
      <c r="DD72" s="95">
        <f t="shared" si="142"/>
        <v>346.314953</v>
      </c>
      <c r="DE72" s="13">
        <f t="shared" si="228"/>
        <v>6.300116</v>
      </c>
      <c r="DF72" s="13">
        <f t="shared" si="229"/>
        <v>18.112615999999999</v>
      </c>
      <c r="DG72" s="13">
        <f t="shared" si="230"/>
        <v>38.077893777777774</v>
      </c>
      <c r="DH72" s="13">
        <f t="shared" si="231"/>
        <v>66.065741000000003</v>
      </c>
      <c r="DI72" s="13">
        <f t="shared" si="143"/>
        <v>102.06011599999999</v>
      </c>
      <c r="DJ72" s="13">
        <f t="shared" si="144"/>
        <v>146.05706044444443</v>
      </c>
      <c r="DK72" s="13">
        <f t="shared" si="145"/>
        <v>198.05521804081633</v>
      </c>
      <c r="DL72" s="13">
        <f t="shared" si="146"/>
        <v>258.05402225</v>
      </c>
      <c r="DM72" s="95">
        <f t="shared" si="147"/>
        <v>6.300116</v>
      </c>
      <c r="DN72" s="95">
        <f t="shared" si="148"/>
        <v>18.112615999999999</v>
      </c>
      <c r="DO72" s="95">
        <f t="shared" si="149"/>
        <v>38.077893777777774</v>
      </c>
      <c r="DP72" s="95">
        <f t="shared" si="150"/>
        <v>66.065741000000003</v>
      </c>
      <c r="DQ72" s="95">
        <f t="shared" si="151"/>
        <v>102.06011599999999</v>
      </c>
      <c r="DR72" s="95">
        <f t="shared" si="152"/>
        <v>146.05706044444443</v>
      </c>
      <c r="DS72" s="95">
        <f t="shared" si="153"/>
        <v>198.05521804081633</v>
      </c>
      <c r="DT72" s="95">
        <f t="shared" si="154"/>
        <v>258.05402225</v>
      </c>
      <c r="DU72" s="95">
        <f t="shared" si="155"/>
        <v>2.1387291099999999</v>
      </c>
      <c r="DV72" s="95">
        <f t="shared" si="156"/>
        <v>6.2439154224999989</v>
      </c>
      <c r="DW72" s="95">
        <f t="shared" si="157"/>
        <v>13.182428443333333</v>
      </c>
      <c r="DX72" s="95">
        <f t="shared" si="158"/>
        <v>22.909017000624999</v>
      </c>
      <c r="DY72" s="95">
        <f t="shared" si="159"/>
        <v>35.418106149999993</v>
      </c>
      <c r="DZ72" s="95">
        <f t="shared" si="160"/>
        <v>50.708320255833321</v>
      </c>
      <c r="EA72" s="95">
        <f t="shared" si="161"/>
        <v>68.77918796714286</v>
      </c>
      <c r="EB72" s="95">
        <f t="shared" si="162"/>
        <v>89.630512395156245</v>
      </c>
      <c r="EC72" s="95">
        <f t="shared" si="163"/>
        <v>2.1387291099999999</v>
      </c>
      <c r="ED72" s="95">
        <f t="shared" si="164"/>
        <v>6.2439154224999989</v>
      </c>
      <c r="EE72" s="95">
        <f t="shared" si="165"/>
        <v>13.182428443333333</v>
      </c>
      <c r="EF72" s="95">
        <f t="shared" si="166"/>
        <v>22.909017000624999</v>
      </c>
      <c r="EG72" s="95">
        <f t="shared" si="167"/>
        <v>35.418106149999993</v>
      </c>
      <c r="EH72" s="95">
        <f t="shared" si="168"/>
        <v>50.708320255833321</v>
      </c>
      <c r="EI72" s="95">
        <f t="shared" si="169"/>
        <v>68.77918796714286</v>
      </c>
      <c r="EJ72" s="95">
        <f t="shared" si="170"/>
        <v>89.630512395156245</v>
      </c>
      <c r="EK72" s="95">
        <f t="shared" si="171"/>
        <v>2.1387291099999999</v>
      </c>
      <c r="EL72" s="95">
        <f t="shared" si="172"/>
        <v>6.2439154224999989</v>
      </c>
      <c r="EM72" s="95">
        <f t="shared" si="173"/>
        <v>13.182428443333333</v>
      </c>
      <c r="EN72" s="95">
        <f t="shared" si="174"/>
        <v>22.909017000624999</v>
      </c>
      <c r="EO72" s="95">
        <f t="shared" si="175"/>
        <v>35.418106149999993</v>
      </c>
      <c r="EP72" s="95">
        <f t="shared" si="176"/>
        <v>50.708320255833321</v>
      </c>
      <c r="EQ72" s="95">
        <f t="shared" si="177"/>
        <v>68.77918796714286</v>
      </c>
      <c r="ER72" s="95">
        <f t="shared" si="178"/>
        <v>89.630512395156245</v>
      </c>
      <c r="ES72" s="95">
        <f t="shared" si="179"/>
        <v>1</v>
      </c>
      <c r="ET72" s="95">
        <f t="shared" si="180"/>
        <v>1</v>
      </c>
      <c r="EU72" s="95">
        <f t="shared" si="181"/>
        <v>1</v>
      </c>
      <c r="EV72" s="95">
        <f t="shared" si="182"/>
        <v>1</v>
      </c>
      <c r="EW72" s="95">
        <f t="shared" si="183"/>
        <v>1</v>
      </c>
      <c r="EX72" s="95">
        <f t="shared" si="184"/>
        <v>1</v>
      </c>
      <c r="EY72" s="95">
        <f t="shared" si="185"/>
        <v>1</v>
      </c>
      <c r="EZ72" s="95">
        <f t="shared" si="186"/>
        <v>1</v>
      </c>
      <c r="FA72" s="95">
        <f t="shared" si="187"/>
        <v>1</v>
      </c>
      <c r="FB72" s="95">
        <f t="shared" si="188"/>
        <v>1</v>
      </c>
      <c r="FC72" s="95">
        <f t="shared" si="189"/>
        <v>1</v>
      </c>
      <c r="FD72" s="95">
        <f t="shared" si="190"/>
        <v>1</v>
      </c>
      <c r="FE72" s="95">
        <f t="shared" si="191"/>
        <v>1</v>
      </c>
      <c r="FF72" s="95">
        <f t="shared" si="192"/>
        <v>1</v>
      </c>
      <c r="FG72" s="95">
        <f t="shared" si="193"/>
        <v>1</v>
      </c>
      <c r="FH72" s="95">
        <f t="shared" si="194"/>
        <v>1</v>
      </c>
      <c r="FI72" s="95">
        <f t="shared" si="195"/>
        <v>1</v>
      </c>
      <c r="FJ72" s="95">
        <f t="shared" si="196"/>
        <v>1</v>
      </c>
      <c r="FK72" s="95">
        <f t="shared" si="197"/>
        <v>1</v>
      </c>
      <c r="FL72" s="95">
        <f t="shared" si="198"/>
        <v>1</v>
      </c>
      <c r="FM72" s="95">
        <f t="shared" si="199"/>
        <v>1</v>
      </c>
      <c r="FN72" s="95">
        <f t="shared" si="200"/>
        <v>1</v>
      </c>
      <c r="FO72" s="95">
        <f t="shared" si="201"/>
        <v>1</v>
      </c>
      <c r="FP72" s="95">
        <f t="shared" si="202"/>
        <v>1</v>
      </c>
      <c r="FQ72" s="115">
        <f t="shared" si="203"/>
        <v>5.0311742930455239</v>
      </c>
      <c r="FR72" s="115">
        <f t="shared" si="204"/>
        <v>9.7744230599500188</v>
      </c>
      <c r="FS72" s="115">
        <f t="shared" si="205"/>
        <v>13.342190547737292</v>
      </c>
      <c r="FT72" s="115">
        <f t="shared" si="206"/>
        <v>15.526250326489865</v>
      </c>
      <c r="FU72" s="115">
        <f t="shared" si="207"/>
        <v>16.851169660728157</v>
      </c>
      <c r="FV72" s="115">
        <f t="shared" si="208"/>
        <v>17.686014975481111</v>
      </c>
      <c r="FW72" s="115">
        <f t="shared" si="209"/>
        <v>18.236402355818075</v>
      </c>
      <c r="FX72" s="115">
        <f t="shared" si="210"/>
        <v>18.614789079051018</v>
      </c>
      <c r="FY72" s="90"/>
      <c r="FZ72" s="90">
        <f t="shared" si="232"/>
        <v>5.0311742930455239</v>
      </c>
      <c r="GB72" s="18"/>
      <c r="GC72" s="29"/>
      <c r="GE72" s="15"/>
      <c r="GF72" s="15"/>
      <c r="GG72" s="15"/>
      <c r="GI72" s="31"/>
      <c r="GJ72" s="31"/>
      <c r="GK72" s="31"/>
      <c r="HU72" s="21"/>
      <c r="HV72" s="21"/>
      <c r="HW72" s="21"/>
      <c r="HX72" s="21"/>
      <c r="HY72" s="21"/>
      <c r="HZ72" s="21"/>
      <c r="IA72" s="21"/>
      <c r="IC72" s="28"/>
      <c r="ID72" s="11"/>
      <c r="IE72" s="13"/>
      <c r="IF72" s="11"/>
      <c r="IG72" s="13"/>
      <c r="IH72" s="13"/>
      <c r="II72" s="13"/>
      <c r="IJ72" s="28"/>
      <c r="IK72" s="11"/>
      <c r="IL72" s="13"/>
      <c r="IM72" s="22"/>
      <c r="IN72" s="23"/>
      <c r="IO72" s="11"/>
      <c r="IP72" s="23"/>
      <c r="IQ72" s="28"/>
      <c r="IR72" s="20"/>
      <c r="IS72" s="13"/>
      <c r="IT72" s="23"/>
      <c r="IU72" s="23"/>
      <c r="IV72" s="23"/>
      <c r="IW72" s="23"/>
      <c r="IX72" s="28"/>
      <c r="IY72" s="13"/>
      <c r="IZ72" s="25"/>
      <c r="JA72" s="25"/>
      <c r="JB72" s="25"/>
      <c r="JC72" s="25"/>
      <c r="JD72" s="25"/>
      <c r="JE72" s="25"/>
      <c r="JF72" s="25"/>
    </row>
    <row r="73" spans="1:266" s="4" customFormat="1" ht="13.8" x14ac:dyDescent="0.3">
      <c r="B73" s="13">
        <v>0.25</v>
      </c>
      <c r="C73" s="20">
        <v>18.081888761772795</v>
      </c>
      <c r="D73" s="20">
        <v>9.7744230599500188</v>
      </c>
      <c r="E73" s="20">
        <v>6.6890089471762728</v>
      </c>
      <c r="F73" s="20">
        <v>4.1082662770818654</v>
      </c>
      <c r="G73" s="20">
        <v>2.3163944190610453</v>
      </c>
      <c r="H73" s="20">
        <v>1.2373202756619344</v>
      </c>
      <c r="I73" s="20">
        <v>0.99999332691442355</v>
      </c>
      <c r="M73" s="6"/>
      <c r="N73" s="6"/>
      <c r="O73" s="6"/>
      <c r="P73" s="6"/>
      <c r="Q73" s="6"/>
      <c r="R73" s="6"/>
      <c r="S73" s="7"/>
      <c r="T73" s="6"/>
      <c r="U73" s="5"/>
      <c r="V73" s="94"/>
      <c r="W73" s="94"/>
      <c r="X73" s="118">
        <v>5.5</v>
      </c>
      <c r="Y73" s="118">
        <v>10</v>
      </c>
      <c r="Z73" s="40">
        <v>1.7999999999999999E-2</v>
      </c>
      <c r="AA73" s="40">
        <v>10000000</v>
      </c>
      <c r="AB73" s="40">
        <v>10000000</v>
      </c>
      <c r="AC73" s="98">
        <v>3900000</v>
      </c>
      <c r="AD73" s="42">
        <v>0.33</v>
      </c>
      <c r="AE73" s="42">
        <v>0.33</v>
      </c>
      <c r="AF73" s="41">
        <v>1.7999999999999999E-2</v>
      </c>
      <c r="AG73" s="40">
        <v>10000000</v>
      </c>
      <c r="AH73" s="40">
        <v>10000000</v>
      </c>
      <c r="AI73" s="98">
        <v>3900000</v>
      </c>
      <c r="AJ73" s="42">
        <v>0.33</v>
      </c>
      <c r="AK73" s="42">
        <v>0.33</v>
      </c>
      <c r="AL73" s="42">
        <f>AL60</f>
        <v>5.0200000000000002E-2</v>
      </c>
      <c r="AM73" s="40">
        <v>6000</v>
      </c>
      <c r="AN73" s="40">
        <f>AN60</f>
        <v>10000</v>
      </c>
      <c r="AO73" s="40">
        <f>AO60</f>
        <v>10000</v>
      </c>
      <c r="AP73" s="42">
        <v>0.03</v>
      </c>
      <c r="AQ73" s="42">
        <v>0.03</v>
      </c>
      <c r="AR73" s="4">
        <f t="shared" si="211"/>
        <v>6.8199999999999997E-2</v>
      </c>
      <c r="AS73" s="11">
        <f t="shared" si="212"/>
        <v>0.55000000000000004</v>
      </c>
      <c r="AT73" s="15">
        <f t="shared" si="213"/>
        <v>469.76949837279756</v>
      </c>
      <c r="AU73" s="19">
        <f t="shared" si="214"/>
        <v>5.0040256631266655E-2</v>
      </c>
      <c r="AV73" s="13">
        <f t="shared" si="215"/>
        <v>0.5</v>
      </c>
      <c r="AW73" s="11">
        <f t="shared" si="216"/>
        <v>1</v>
      </c>
      <c r="AX73" s="11">
        <f t="shared" si="217"/>
        <v>0.8911</v>
      </c>
      <c r="AY73" s="11">
        <f t="shared" si="218"/>
        <v>201997.53114128605</v>
      </c>
      <c r="AZ73" s="11">
        <f t="shared" si="219"/>
        <v>1</v>
      </c>
      <c r="BA73" s="11">
        <f t="shared" si="220"/>
        <v>0.34752899999999998</v>
      </c>
      <c r="BB73" s="11">
        <f t="shared" si="221"/>
        <v>1.025058</v>
      </c>
      <c r="BC73" s="11">
        <f t="shared" si="222"/>
        <v>0.99909999999999999</v>
      </c>
      <c r="BD73" s="11">
        <f t="shared" si="223"/>
        <v>0.8911</v>
      </c>
      <c r="BE73" s="11">
        <f t="shared" si="224"/>
        <v>201997.53114128605</v>
      </c>
      <c r="BF73" s="11">
        <f t="shared" si="225"/>
        <v>1</v>
      </c>
      <c r="BG73" s="11">
        <f t="shared" si="226"/>
        <v>0.34752899999999998</v>
      </c>
      <c r="BH73" s="11">
        <f t="shared" si="227"/>
        <v>1.025058</v>
      </c>
      <c r="BI73" s="121">
        <f>X73^2/(BI62^2*Y73^2)</f>
        <v>0.30249999999999999</v>
      </c>
      <c r="BJ73" s="121">
        <f>X73^2/(BJ62^2*Y73^2)</f>
        <v>7.5624999999999998E-2</v>
      </c>
      <c r="BK73" s="121">
        <f>X73^2/(BK62^2*Y73^2)</f>
        <v>3.3611111111111112E-2</v>
      </c>
      <c r="BL73" s="121">
        <f>X73^2/(BL62^2*Y73^2)</f>
        <v>1.8906249999999999E-2</v>
      </c>
      <c r="BM73" s="121">
        <f>X73^2/(BM62^2*Y73^2)</f>
        <v>1.21E-2</v>
      </c>
      <c r="BN73" s="121">
        <f>X73^2/(BN62^2*Y73^2)</f>
        <v>8.4027777777777781E-3</v>
      </c>
      <c r="BO73" s="121">
        <f>X73^2/(BO62^2*Y73^2)</f>
        <v>6.1734693877551023E-3</v>
      </c>
      <c r="BP73" s="121">
        <f>X73^2/(BP62^2*Y73^2)</f>
        <v>4.7265624999999999E-3</v>
      </c>
      <c r="BQ73" s="121">
        <v>1</v>
      </c>
      <c r="BR73" s="121">
        <v>1</v>
      </c>
      <c r="BS73" s="121">
        <v>1</v>
      </c>
      <c r="BT73" s="121">
        <v>1</v>
      </c>
      <c r="BU73" s="121">
        <v>1</v>
      </c>
      <c r="BV73" s="121">
        <v>1</v>
      </c>
      <c r="BW73" s="121">
        <v>1</v>
      </c>
      <c r="BX73" s="121">
        <v>1</v>
      </c>
      <c r="BY73" s="121">
        <f>(BI62^2*Y73^2)/X73^2</f>
        <v>3.3057851239669422</v>
      </c>
      <c r="BZ73" s="121">
        <f>(BJ62^2*Y73^2)/X73^2</f>
        <v>13.223140495867769</v>
      </c>
      <c r="CA73" s="121">
        <f>(BK62^2*Y73^2)/X73^2</f>
        <v>29.75206611570248</v>
      </c>
      <c r="CB73" s="121">
        <f>(BL62^2*Y73^2)/X73^2</f>
        <v>52.892561983471076</v>
      </c>
      <c r="CC73" s="121">
        <f>(BM62^2*Y73^2)/X73^2</f>
        <v>82.644628099173559</v>
      </c>
      <c r="CD73" s="121">
        <f>(BN62^2*Y73^2)/X73^2</f>
        <v>119.00826446280992</v>
      </c>
      <c r="CE73" s="121">
        <f>(BO62^2*Y73^2)/X73^2</f>
        <v>161.98347107438016</v>
      </c>
      <c r="CF73" s="121">
        <f>(BP62^2*Y73^2)/X73^2</f>
        <v>211.5702479338843</v>
      </c>
      <c r="CG73" s="121">
        <f>X73^2/(BI62^2*Y73^2)</f>
        <v>0.30249999999999999</v>
      </c>
      <c r="CH73" s="121">
        <f>X73^2/(BJ62^2*Y73^2)</f>
        <v>7.5624999999999998E-2</v>
      </c>
      <c r="CI73" s="121">
        <f>X73^2/(BK62^2*Y73^2)</f>
        <v>3.3611111111111112E-2</v>
      </c>
      <c r="CJ73" s="121">
        <f>X73^2/(BL62^2*Y73^2)</f>
        <v>1.8906249999999999E-2</v>
      </c>
      <c r="CK73" s="121">
        <f>X73^2/(BM62^2*Y73^2)</f>
        <v>1.21E-2</v>
      </c>
      <c r="CL73" s="121">
        <f>X73^2/(BN62^2*Y73^2)</f>
        <v>8.4027777777777781E-3</v>
      </c>
      <c r="CM73" s="121">
        <f>X73^2/(BO62^2*Y73^2)</f>
        <v>6.1734693877551023E-3</v>
      </c>
      <c r="CN73" s="121">
        <f>X73^2/(BP62^2*Y73^2)</f>
        <v>4.7265624999999999E-3</v>
      </c>
      <c r="CO73" s="95">
        <f t="shared" si="127"/>
        <v>5.8021703223140495</v>
      </c>
      <c r="CP73" s="95">
        <f t="shared" si="128"/>
        <v>19.166094289256201</v>
      </c>
      <c r="CQ73" s="95">
        <f t="shared" si="129"/>
        <v>41.439300900826446</v>
      </c>
      <c r="CR73" s="95">
        <f t="shared" si="130"/>
        <v>72.62179015702479</v>
      </c>
      <c r="CS73" s="95">
        <f t="shared" si="131"/>
        <v>112.71356205785125</v>
      </c>
      <c r="CT73" s="95">
        <f t="shared" si="132"/>
        <v>161.71461660330579</v>
      </c>
      <c r="CU73" s="95">
        <f t="shared" si="133"/>
        <v>219.62495379338841</v>
      </c>
      <c r="CV73" s="95">
        <f t="shared" si="134"/>
        <v>286.44457362809919</v>
      </c>
      <c r="CW73" s="95">
        <f t="shared" si="135"/>
        <v>5.8021703223140495</v>
      </c>
      <c r="CX73" s="95">
        <f t="shared" si="136"/>
        <v>19.166094289256201</v>
      </c>
      <c r="CY73" s="95">
        <f t="shared" si="137"/>
        <v>41.439300900826446</v>
      </c>
      <c r="CZ73" s="95">
        <f t="shared" si="138"/>
        <v>72.62179015702479</v>
      </c>
      <c r="DA73" s="95">
        <f t="shared" si="139"/>
        <v>112.71356205785125</v>
      </c>
      <c r="DB73" s="95">
        <f t="shared" si="140"/>
        <v>161.71461660330579</v>
      </c>
      <c r="DC73" s="95">
        <f t="shared" si="141"/>
        <v>219.62495379338841</v>
      </c>
      <c r="DD73" s="95">
        <f t="shared" si="142"/>
        <v>286.44457362809919</v>
      </c>
      <c r="DE73" s="13">
        <f t="shared" si="228"/>
        <v>5.6584011239669429</v>
      </c>
      <c r="DF73" s="13">
        <f t="shared" si="229"/>
        <v>15.348881495867769</v>
      </c>
      <c r="DG73" s="13">
        <f t="shared" si="230"/>
        <v>31.835793226813593</v>
      </c>
      <c r="DH73" s="13">
        <f t="shared" si="231"/>
        <v>54.961584233471079</v>
      </c>
      <c r="DI73" s="13">
        <f t="shared" si="143"/>
        <v>84.706844099173566</v>
      </c>
      <c r="DJ73" s="13">
        <f t="shared" si="144"/>
        <v>121.0667832405877</v>
      </c>
      <c r="DK73" s="13">
        <f t="shared" si="145"/>
        <v>164.03976054376793</v>
      </c>
      <c r="DL73" s="13">
        <f t="shared" si="146"/>
        <v>213.6250904963843</v>
      </c>
      <c r="DM73" s="95">
        <f t="shared" si="147"/>
        <v>5.6584011239669429</v>
      </c>
      <c r="DN73" s="95">
        <f t="shared" si="148"/>
        <v>15.348881495867769</v>
      </c>
      <c r="DO73" s="95">
        <f t="shared" si="149"/>
        <v>31.835793226813593</v>
      </c>
      <c r="DP73" s="95">
        <f t="shared" si="150"/>
        <v>54.961584233471079</v>
      </c>
      <c r="DQ73" s="95">
        <f t="shared" si="151"/>
        <v>84.706844099173566</v>
      </c>
      <c r="DR73" s="95">
        <f t="shared" si="152"/>
        <v>121.0667832405877</v>
      </c>
      <c r="DS73" s="95">
        <f t="shared" si="153"/>
        <v>164.03976054376793</v>
      </c>
      <c r="DT73" s="95">
        <f t="shared" si="154"/>
        <v>213.6250904963843</v>
      </c>
      <c r="DU73" s="95">
        <f t="shared" si="155"/>
        <v>1.9157145808471077</v>
      </c>
      <c r="DV73" s="95">
        <f t="shared" si="156"/>
        <v>5.2834375340134292</v>
      </c>
      <c r="DW73" s="95">
        <f t="shared" si="157"/>
        <v>11.0131174809573</v>
      </c>
      <c r="DX73" s="95">
        <f t="shared" si="158"/>
        <v>19.050000503709967</v>
      </c>
      <c r="DY73" s="95">
        <f t="shared" si="159"/>
        <v>29.387340919577689</v>
      </c>
      <c r="DZ73" s="95">
        <f t="shared" si="160"/>
        <v>42.0234742094542</v>
      </c>
      <c r="EA73" s="95">
        <f t="shared" si="161"/>
        <v>56.957830038651117</v>
      </c>
      <c r="EB73" s="95">
        <f t="shared" si="162"/>
        <v>74.190170171753948</v>
      </c>
      <c r="EC73" s="95">
        <f t="shared" si="163"/>
        <v>1.9157145808471077</v>
      </c>
      <c r="ED73" s="95">
        <f t="shared" si="164"/>
        <v>5.2834375340134292</v>
      </c>
      <c r="EE73" s="95">
        <f t="shared" si="165"/>
        <v>11.0131174809573</v>
      </c>
      <c r="EF73" s="95">
        <f t="shared" si="166"/>
        <v>19.050000503709967</v>
      </c>
      <c r="EG73" s="95">
        <f t="shared" si="167"/>
        <v>29.387340919577689</v>
      </c>
      <c r="EH73" s="95">
        <f t="shared" si="168"/>
        <v>42.0234742094542</v>
      </c>
      <c r="EI73" s="95">
        <f t="shared" si="169"/>
        <v>56.957830038651117</v>
      </c>
      <c r="EJ73" s="95">
        <f t="shared" si="170"/>
        <v>74.190170171753948</v>
      </c>
      <c r="EK73" s="95">
        <f t="shared" si="171"/>
        <v>1.9157145808471077</v>
      </c>
      <c r="EL73" s="95">
        <f t="shared" si="172"/>
        <v>5.2834375340134292</v>
      </c>
      <c r="EM73" s="95">
        <f t="shared" si="173"/>
        <v>11.0131174809573</v>
      </c>
      <c r="EN73" s="95">
        <f t="shared" si="174"/>
        <v>19.050000503709967</v>
      </c>
      <c r="EO73" s="95">
        <f t="shared" si="175"/>
        <v>29.387340919577689</v>
      </c>
      <c r="EP73" s="95">
        <f t="shared" si="176"/>
        <v>42.0234742094542</v>
      </c>
      <c r="EQ73" s="95">
        <f t="shared" si="177"/>
        <v>56.957830038651117</v>
      </c>
      <c r="ER73" s="95">
        <f t="shared" si="178"/>
        <v>74.190170171753948</v>
      </c>
      <c r="ES73" s="95">
        <f t="shared" si="179"/>
        <v>1</v>
      </c>
      <c r="ET73" s="95">
        <f t="shared" si="180"/>
        <v>1</v>
      </c>
      <c r="EU73" s="95">
        <f t="shared" si="181"/>
        <v>1</v>
      </c>
      <c r="EV73" s="95">
        <f t="shared" si="182"/>
        <v>1</v>
      </c>
      <c r="EW73" s="95">
        <f t="shared" si="183"/>
        <v>1</v>
      </c>
      <c r="EX73" s="95">
        <f t="shared" si="184"/>
        <v>1</v>
      </c>
      <c r="EY73" s="95">
        <f t="shared" si="185"/>
        <v>1</v>
      </c>
      <c r="EZ73" s="95">
        <f t="shared" si="186"/>
        <v>1</v>
      </c>
      <c r="FA73" s="95">
        <f t="shared" si="187"/>
        <v>1</v>
      </c>
      <c r="FB73" s="95">
        <f t="shared" si="188"/>
        <v>1</v>
      </c>
      <c r="FC73" s="95">
        <f t="shared" si="189"/>
        <v>1</v>
      </c>
      <c r="FD73" s="95">
        <f t="shared" si="190"/>
        <v>1</v>
      </c>
      <c r="FE73" s="95">
        <f t="shared" si="191"/>
        <v>1</v>
      </c>
      <c r="FF73" s="95">
        <f t="shared" si="192"/>
        <v>1</v>
      </c>
      <c r="FG73" s="95">
        <f t="shared" si="193"/>
        <v>1</v>
      </c>
      <c r="FH73" s="95">
        <f t="shared" si="194"/>
        <v>1</v>
      </c>
      <c r="FI73" s="95">
        <f t="shared" si="195"/>
        <v>1</v>
      </c>
      <c r="FJ73" s="95">
        <f t="shared" si="196"/>
        <v>1</v>
      </c>
      <c r="FK73" s="95">
        <f t="shared" si="197"/>
        <v>1</v>
      </c>
      <c r="FL73" s="95">
        <f t="shared" si="198"/>
        <v>1</v>
      </c>
      <c r="FM73" s="95">
        <f t="shared" si="199"/>
        <v>1</v>
      </c>
      <c r="FN73" s="95">
        <f t="shared" si="200"/>
        <v>1</v>
      </c>
      <c r="FO73" s="95">
        <f t="shared" si="201"/>
        <v>1</v>
      </c>
      <c r="FP73" s="95">
        <f t="shared" si="202"/>
        <v>1</v>
      </c>
      <c r="FQ73" s="115">
        <f t="shared" si="203"/>
        <v>4.6479606446628932</v>
      </c>
      <c r="FR73" s="115">
        <f t="shared" si="204"/>
        <v>8.9545972702440633</v>
      </c>
      <c r="FS73" s="115">
        <f t="shared" si="205"/>
        <v>12.527439837571064</v>
      </c>
      <c r="FT73" s="115">
        <f t="shared" si="206"/>
        <v>14.85739877119072</v>
      </c>
      <c r="FU73" s="115">
        <f t="shared" si="207"/>
        <v>16.327177791311872</v>
      </c>
      <c r="FV73" s="115">
        <f t="shared" si="208"/>
        <v>17.27614970660024</v>
      </c>
      <c r="FW73" s="115">
        <f t="shared" si="209"/>
        <v>17.911721940589398</v>
      </c>
      <c r="FX73" s="115">
        <f t="shared" si="210"/>
        <v>18.353345357192193</v>
      </c>
      <c r="FY73" s="90"/>
      <c r="FZ73" s="90">
        <f t="shared" si="232"/>
        <v>4.6479606446628932</v>
      </c>
      <c r="GB73" s="18"/>
      <c r="GC73" s="29"/>
      <c r="GE73" s="15"/>
      <c r="GF73" s="15"/>
      <c r="GG73" s="15"/>
      <c r="GI73" s="31"/>
      <c r="GJ73" s="31"/>
      <c r="GK73" s="31"/>
      <c r="HU73" s="21"/>
      <c r="HV73" s="21"/>
      <c r="HW73" s="21"/>
      <c r="HX73" s="21"/>
      <c r="HY73" s="21"/>
      <c r="HZ73" s="21"/>
      <c r="IA73" s="21"/>
      <c r="IC73" s="28"/>
      <c r="ID73" s="13"/>
      <c r="IE73" s="13"/>
      <c r="IF73" s="13"/>
      <c r="IG73" s="13"/>
      <c r="IH73" s="13"/>
      <c r="II73" s="13"/>
      <c r="IJ73" s="28"/>
      <c r="IK73" s="20"/>
      <c r="IL73" s="13"/>
      <c r="IM73" s="11"/>
      <c r="IN73" s="23"/>
      <c r="IO73" s="13"/>
      <c r="IP73" s="23"/>
      <c r="IQ73" s="28"/>
      <c r="IR73" s="20"/>
      <c r="IS73" s="13"/>
      <c r="IT73" s="20"/>
      <c r="IU73" s="23"/>
      <c r="IV73" s="20"/>
      <c r="IW73" s="23"/>
      <c r="IY73" s="13"/>
      <c r="IZ73" s="25"/>
      <c r="JA73" s="25"/>
      <c r="JB73" s="25"/>
      <c r="JC73" s="25"/>
      <c r="JD73" s="25"/>
      <c r="JE73" s="25"/>
      <c r="JF73" s="25"/>
    </row>
    <row r="74" spans="1:266" s="4" customFormat="1" ht="13.8" x14ac:dyDescent="0.3">
      <c r="B74" s="13">
        <v>0.3</v>
      </c>
      <c r="C74" s="20">
        <v>13.235187649122604</v>
      </c>
      <c r="D74" s="20">
        <v>8.2389661666051772</v>
      </c>
      <c r="E74" s="20">
        <v>5.9745979559864724</v>
      </c>
      <c r="F74" s="20">
        <v>3.8622106877864133</v>
      </c>
      <c r="G74" s="20">
        <v>2.2600768783734018</v>
      </c>
      <c r="H74" s="20">
        <v>1.2353953779445428</v>
      </c>
      <c r="I74" s="20">
        <v>0.99999439949132485</v>
      </c>
      <c r="M74" s="6"/>
      <c r="N74" s="6"/>
      <c r="O74" s="6"/>
      <c r="P74" s="6"/>
      <c r="Q74" s="6"/>
      <c r="R74" s="6"/>
      <c r="S74" s="7"/>
      <c r="T74" s="6"/>
      <c r="U74" s="5"/>
      <c r="V74" s="5"/>
      <c r="X74" s="118">
        <v>6</v>
      </c>
      <c r="Y74" s="118">
        <v>10</v>
      </c>
      <c r="Z74" s="40">
        <v>1.7999999999999999E-2</v>
      </c>
      <c r="AA74" s="40">
        <v>10000000</v>
      </c>
      <c r="AB74" s="40">
        <v>10000000</v>
      </c>
      <c r="AC74" s="98">
        <v>3900000</v>
      </c>
      <c r="AD74" s="42">
        <v>0.33</v>
      </c>
      <c r="AE74" s="42">
        <v>0.33</v>
      </c>
      <c r="AF74" s="41">
        <v>1.7999999999999999E-2</v>
      </c>
      <c r="AG74" s="40">
        <v>10000000</v>
      </c>
      <c r="AH74" s="40">
        <v>10000000</v>
      </c>
      <c r="AI74" s="98">
        <v>3900000</v>
      </c>
      <c r="AJ74" s="42">
        <v>0.33</v>
      </c>
      <c r="AK74" s="42">
        <v>0.33</v>
      </c>
      <c r="AL74" s="42">
        <f>AL60</f>
        <v>5.0200000000000002E-2</v>
      </c>
      <c r="AM74" s="40">
        <v>6000</v>
      </c>
      <c r="AN74" s="40">
        <f>AN60</f>
        <v>10000</v>
      </c>
      <c r="AO74" s="40">
        <f>AO60</f>
        <v>10000</v>
      </c>
      <c r="AP74" s="42">
        <v>0.03</v>
      </c>
      <c r="AQ74" s="42">
        <v>0.03</v>
      </c>
      <c r="AR74" s="4">
        <f t="shared" si="211"/>
        <v>6.8199999999999997E-2</v>
      </c>
      <c r="AS74" s="11">
        <f t="shared" si="212"/>
        <v>0.6</v>
      </c>
      <c r="AT74" s="15">
        <f t="shared" si="213"/>
        <v>469.76949837279756</v>
      </c>
      <c r="AU74" s="19">
        <f t="shared" si="214"/>
        <v>5.0040256631266655E-2</v>
      </c>
      <c r="AV74" s="13">
        <f t="shared" si="215"/>
        <v>0.5</v>
      </c>
      <c r="AW74" s="11">
        <f t="shared" si="216"/>
        <v>1</v>
      </c>
      <c r="AX74" s="11">
        <f t="shared" si="217"/>
        <v>0.8911</v>
      </c>
      <c r="AY74" s="11">
        <f t="shared" si="218"/>
        <v>201997.53114128605</v>
      </c>
      <c r="AZ74" s="11">
        <f t="shared" si="219"/>
        <v>1</v>
      </c>
      <c r="BA74" s="11">
        <f t="shared" si="220"/>
        <v>0.34752899999999998</v>
      </c>
      <c r="BB74" s="11">
        <f t="shared" si="221"/>
        <v>1.025058</v>
      </c>
      <c r="BC74" s="11">
        <f t="shared" si="222"/>
        <v>0.99909999999999999</v>
      </c>
      <c r="BD74" s="11">
        <f t="shared" si="223"/>
        <v>0.8911</v>
      </c>
      <c r="BE74" s="11">
        <f t="shared" si="224"/>
        <v>201997.53114128605</v>
      </c>
      <c r="BF74" s="11">
        <f t="shared" si="225"/>
        <v>1</v>
      </c>
      <c r="BG74" s="11">
        <f t="shared" si="226"/>
        <v>0.34752899999999998</v>
      </c>
      <c r="BH74" s="11">
        <f t="shared" si="227"/>
        <v>1.025058</v>
      </c>
      <c r="BI74" s="121">
        <f>X74^2/(BI62^2*Y74^2)</f>
        <v>0.36</v>
      </c>
      <c r="BJ74" s="121">
        <f>X74^2/(BJ62^2*Y74^2)</f>
        <v>0.09</v>
      </c>
      <c r="BK74" s="121">
        <f>X74^2/(BK62^2*Y74^2)</f>
        <v>0.04</v>
      </c>
      <c r="BL74" s="121">
        <f>X74^2/(BL62^2*Y74^2)</f>
        <v>2.2499999999999999E-2</v>
      </c>
      <c r="BM74" s="121">
        <f>X74^2/(BM62^2*Y74^2)</f>
        <v>1.44E-2</v>
      </c>
      <c r="BN74" s="121">
        <f>X74^2/(BN62^2*Y74^2)</f>
        <v>0.01</v>
      </c>
      <c r="BO74" s="121">
        <f>X74^2/(BO62^2*Y74^2)</f>
        <v>7.3469387755102037E-3</v>
      </c>
      <c r="BP74" s="121">
        <f>X74^2/(BP62^2*Y74^2)</f>
        <v>5.6249999999999998E-3</v>
      </c>
      <c r="BQ74" s="121">
        <v>1</v>
      </c>
      <c r="BR74" s="121">
        <v>1</v>
      </c>
      <c r="BS74" s="121">
        <v>1</v>
      </c>
      <c r="BT74" s="121">
        <v>1</v>
      </c>
      <c r="BU74" s="121">
        <v>1</v>
      </c>
      <c r="BV74" s="121">
        <v>1</v>
      </c>
      <c r="BW74" s="121">
        <v>1</v>
      </c>
      <c r="BX74" s="121">
        <v>1</v>
      </c>
      <c r="BY74" s="121">
        <f>(BI62^2*Y74^2)/X74^2</f>
        <v>2.7777777777777777</v>
      </c>
      <c r="BZ74" s="121">
        <f>(BJ62^2*Y74^2)/X74^2</f>
        <v>11.111111111111111</v>
      </c>
      <c r="CA74" s="121">
        <f>(BK62^2*Y74^2)/X74^2</f>
        <v>25</v>
      </c>
      <c r="CB74" s="121">
        <f>(BL62^2*Y74^2)/X74^2</f>
        <v>44.444444444444443</v>
      </c>
      <c r="CC74" s="121">
        <f>(BM62^2*Y74^2)/X74^2</f>
        <v>69.444444444444443</v>
      </c>
      <c r="CD74" s="121">
        <f>(BN62^2*Y74^2)/X74^2</f>
        <v>100</v>
      </c>
      <c r="CE74" s="121">
        <f>(BO62^2*Y74^2)/X74^2</f>
        <v>136.11111111111111</v>
      </c>
      <c r="CF74" s="121">
        <f>(BP62^2*Y74^2)/X74^2</f>
        <v>177.77777777777777</v>
      </c>
      <c r="CG74" s="121">
        <f>X74^2/(BI62^2*Y74^2)</f>
        <v>0.36</v>
      </c>
      <c r="CH74" s="121">
        <f>X74^2/(BJ62^2*Y74^2)</f>
        <v>0.09</v>
      </c>
      <c r="CI74" s="121">
        <f>X74^2/(BK62^2*Y74^2)</f>
        <v>0.04</v>
      </c>
      <c r="CJ74" s="121">
        <f>X74^2/(BL62^2*Y74^2)</f>
        <v>2.2499999999999999E-2</v>
      </c>
      <c r="CK74" s="121">
        <f>X74^2/(BM62^2*Y74^2)</f>
        <v>1.44E-2</v>
      </c>
      <c r="CL74" s="121">
        <f>X74^2/(BN62^2*Y74^2)</f>
        <v>0.01</v>
      </c>
      <c r="CM74" s="121">
        <f>X74^2/(BO62^2*Y74^2)</f>
        <v>7.3469387755102037E-3</v>
      </c>
      <c r="CN74" s="121">
        <f>X74^2/(BP62^2*Y74^2)</f>
        <v>5.6249999999999998E-3</v>
      </c>
      <c r="CO74" s="95">
        <f t="shared" si="127"/>
        <v>5.090665111111111</v>
      </c>
      <c r="CP74" s="95">
        <f t="shared" si="128"/>
        <v>16.320073444444443</v>
      </c>
      <c r="CQ74" s="95">
        <f t="shared" si="129"/>
        <v>35.035753999999997</v>
      </c>
      <c r="CR74" s="95">
        <f t="shared" si="130"/>
        <v>61.237706777777774</v>
      </c>
      <c r="CS74" s="95">
        <f t="shared" si="131"/>
        <v>94.925931777777777</v>
      </c>
      <c r="CT74" s="95">
        <f t="shared" si="132"/>
        <v>136.10042899999999</v>
      </c>
      <c r="CU74" s="95">
        <f t="shared" si="133"/>
        <v>184.76119844444446</v>
      </c>
      <c r="CV74" s="95">
        <f t="shared" si="134"/>
        <v>240.9082401111111</v>
      </c>
      <c r="CW74" s="95">
        <f t="shared" si="135"/>
        <v>5.090665111111111</v>
      </c>
      <c r="CX74" s="95">
        <f t="shared" si="136"/>
        <v>16.320073444444443</v>
      </c>
      <c r="CY74" s="95">
        <f t="shared" si="137"/>
        <v>35.035753999999997</v>
      </c>
      <c r="CZ74" s="95">
        <f t="shared" si="138"/>
        <v>61.237706777777774</v>
      </c>
      <c r="DA74" s="95">
        <f t="shared" si="139"/>
        <v>94.925931777777777</v>
      </c>
      <c r="DB74" s="95">
        <f t="shared" si="140"/>
        <v>136.10042899999999</v>
      </c>
      <c r="DC74" s="95">
        <f t="shared" si="141"/>
        <v>184.76119844444446</v>
      </c>
      <c r="DD74" s="95">
        <f t="shared" si="142"/>
        <v>240.9082401111111</v>
      </c>
      <c r="DE74" s="13">
        <f t="shared" si="228"/>
        <v>5.1878937777777772</v>
      </c>
      <c r="DF74" s="13">
        <f t="shared" si="229"/>
        <v>13.25122711111111</v>
      </c>
      <c r="DG74" s="13">
        <f t="shared" si="230"/>
        <v>27.090116000000002</v>
      </c>
      <c r="DH74" s="13">
        <f t="shared" si="231"/>
        <v>46.517060444444439</v>
      </c>
      <c r="DI74" s="13">
        <f t="shared" si="143"/>
        <v>71.50896044444444</v>
      </c>
      <c r="DJ74" s="13">
        <f t="shared" si="144"/>
        <v>102.06011599999999</v>
      </c>
      <c r="DK74" s="13">
        <f t="shared" si="145"/>
        <v>138.16857404988662</v>
      </c>
      <c r="DL74" s="13">
        <f t="shared" si="146"/>
        <v>179.83351877777778</v>
      </c>
      <c r="DM74" s="95">
        <f t="shared" si="147"/>
        <v>5.1878937777777772</v>
      </c>
      <c r="DN74" s="95">
        <f t="shared" si="148"/>
        <v>13.25122711111111</v>
      </c>
      <c r="DO74" s="95">
        <f t="shared" si="149"/>
        <v>27.090116000000002</v>
      </c>
      <c r="DP74" s="95">
        <f t="shared" si="150"/>
        <v>46.517060444444439</v>
      </c>
      <c r="DQ74" s="95">
        <f t="shared" si="151"/>
        <v>71.50896044444444</v>
      </c>
      <c r="DR74" s="95">
        <f t="shared" si="152"/>
        <v>102.06011599999999</v>
      </c>
      <c r="DS74" s="95">
        <f t="shared" si="153"/>
        <v>138.16857404988662</v>
      </c>
      <c r="DT74" s="95">
        <f t="shared" si="154"/>
        <v>179.83351877777778</v>
      </c>
      <c r="DU74" s="95">
        <f t="shared" si="155"/>
        <v>1.752199633333333</v>
      </c>
      <c r="DV74" s="95">
        <f t="shared" si="156"/>
        <v>4.554441803333332</v>
      </c>
      <c r="DW74" s="95">
        <f t="shared" si="157"/>
        <v>9.3638570200000011</v>
      </c>
      <c r="DX74" s="95">
        <f t="shared" si="158"/>
        <v>16.115283595833329</v>
      </c>
      <c r="DY74" s="95">
        <f t="shared" si="159"/>
        <v>24.80069361093333</v>
      </c>
      <c r="DZ74" s="95">
        <f t="shared" si="160"/>
        <v>35.418106149999993</v>
      </c>
      <c r="EA74" s="95">
        <f t="shared" si="161"/>
        <v>47.966842467619038</v>
      </c>
      <c r="EB74" s="95">
        <f t="shared" si="162"/>
        <v>62.446619043958329</v>
      </c>
      <c r="EC74" s="95">
        <f t="shared" si="163"/>
        <v>1.752199633333333</v>
      </c>
      <c r="ED74" s="95">
        <f t="shared" si="164"/>
        <v>4.554441803333332</v>
      </c>
      <c r="EE74" s="95">
        <f t="shared" si="165"/>
        <v>9.3638570200000011</v>
      </c>
      <c r="EF74" s="95">
        <f t="shared" si="166"/>
        <v>16.115283595833329</v>
      </c>
      <c r="EG74" s="95">
        <f t="shared" si="167"/>
        <v>24.80069361093333</v>
      </c>
      <c r="EH74" s="95">
        <f t="shared" si="168"/>
        <v>35.418106149999993</v>
      </c>
      <c r="EI74" s="95">
        <f t="shared" si="169"/>
        <v>47.966842467619038</v>
      </c>
      <c r="EJ74" s="95">
        <f t="shared" si="170"/>
        <v>62.446619043958329</v>
      </c>
      <c r="EK74" s="95">
        <f t="shared" si="171"/>
        <v>1.752199633333333</v>
      </c>
      <c r="EL74" s="95">
        <f t="shared" si="172"/>
        <v>4.554441803333332</v>
      </c>
      <c r="EM74" s="95">
        <f t="shared" si="173"/>
        <v>9.3638570200000011</v>
      </c>
      <c r="EN74" s="95">
        <f t="shared" si="174"/>
        <v>16.115283595833329</v>
      </c>
      <c r="EO74" s="95">
        <f t="shared" si="175"/>
        <v>24.80069361093333</v>
      </c>
      <c r="EP74" s="95">
        <f t="shared" si="176"/>
        <v>35.418106149999993</v>
      </c>
      <c r="EQ74" s="95">
        <f t="shared" si="177"/>
        <v>47.966842467619038</v>
      </c>
      <c r="ER74" s="95">
        <f t="shared" si="178"/>
        <v>62.446619043958329</v>
      </c>
      <c r="ES74" s="95">
        <f t="shared" si="179"/>
        <v>1</v>
      </c>
      <c r="ET74" s="95">
        <f t="shared" si="180"/>
        <v>1</v>
      </c>
      <c r="EU74" s="95">
        <f t="shared" si="181"/>
        <v>1</v>
      </c>
      <c r="EV74" s="95">
        <f t="shared" si="182"/>
        <v>1</v>
      </c>
      <c r="EW74" s="95">
        <f t="shared" si="183"/>
        <v>1</v>
      </c>
      <c r="EX74" s="95">
        <f t="shared" si="184"/>
        <v>1</v>
      </c>
      <c r="EY74" s="95">
        <f t="shared" si="185"/>
        <v>1</v>
      </c>
      <c r="EZ74" s="95">
        <f t="shared" si="186"/>
        <v>1</v>
      </c>
      <c r="FA74" s="95">
        <f t="shared" si="187"/>
        <v>1</v>
      </c>
      <c r="FB74" s="95">
        <f t="shared" si="188"/>
        <v>1</v>
      </c>
      <c r="FC74" s="95">
        <f t="shared" si="189"/>
        <v>1</v>
      </c>
      <c r="FD74" s="95">
        <f t="shared" si="190"/>
        <v>1</v>
      </c>
      <c r="FE74" s="95">
        <f t="shared" si="191"/>
        <v>1</v>
      </c>
      <c r="FF74" s="95">
        <f t="shared" si="192"/>
        <v>1</v>
      </c>
      <c r="FG74" s="95">
        <f t="shared" si="193"/>
        <v>1</v>
      </c>
      <c r="FH74" s="95">
        <f t="shared" si="194"/>
        <v>1</v>
      </c>
      <c r="FI74" s="95">
        <f t="shared" si="195"/>
        <v>1</v>
      </c>
      <c r="FJ74" s="95">
        <f t="shared" si="196"/>
        <v>1</v>
      </c>
      <c r="FK74" s="95">
        <f t="shared" si="197"/>
        <v>1</v>
      </c>
      <c r="FL74" s="95">
        <f t="shared" si="198"/>
        <v>1</v>
      </c>
      <c r="FM74" s="95">
        <f t="shared" si="199"/>
        <v>1</v>
      </c>
      <c r="FN74" s="95">
        <f t="shared" si="200"/>
        <v>1</v>
      </c>
      <c r="FO74" s="95">
        <f t="shared" si="201"/>
        <v>1</v>
      </c>
      <c r="FP74" s="95">
        <f t="shared" si="202"/>
        <v>1</v>
      </c>
      <c r="FQ74" s="115">
        <f t="shared" si="203"/>
        <v>4.3563175575861992</v>
      </c>
      <c r="FR74" s="115">
        <f t="shared" si="204"/>
        <v>8.2389661666051772</v>
      </c>
      <c r="FS74" s="115">
        <f t="shared" si="205"/>
        <v>11.76053877989807</v>
      </c>
      <c r="FT74" s="115">
        <f t="shared" si="206"/>
        <v>14.197093448514975</v>
      </c>
      <c r="FU74" s="115">
        <f t="shared" si="207"/>
        <v>15.794207465225014</v>
      </c>
      <c r="FV74" s="115">
        <f t="shared" si="208"/>
        <v>16.851169660728157</v>
      </c>
      <c r="FW74" s="115">
        <f t="shared" si="209"/>
        <v>17.570710201933323</v>
      </c>
      <c r="FX74" s="115">
        <f t="shared" si="210"/>
        <v>18.076287300006623</v>
      </c>
      <c r="FY74" s="90"/>
      <c r="FZ74" s="90">
        <f t="shared" si="232"/>
        <v>4.3563175575861992</v>
      </c>
      <c r="GB74" s="18"/>
      <c r="GC74" s="29"/>
      <c r="GE74" s="15"/>
      <c r="GF74" s="15"/>
      <c r="GG74" s="15"/>
      <c r="GI74" s="31"/>
      <c r="GJ74" s="31"/>
      <c r="GK74" s="31"/>
      <c r="HU74" s="21"/>
      <c r="HV74" s="21"/>
      <c r="HW74" s="21"/>
      <c r="HX74" s="21"/>
      <c r="HY74" s="21"/>
      <c r="HZ74" s="21"/>
      <c r="IA74" s="21"/>
      <c r="IC74" s="28"/>
      <c r="ID74" s="13"/>
      <c r="IE74" s="13"/>
      <c r="IF74" s="13"/>
      <c r="IG74" s="13"/>
      <c r="IH74" s="13"/>
      <c r="II74" s="13"/>
      <c r="IJ74" s="28"/>
      <c r="IK74" s="20"/>
      <c r="IL74" s="13"/>
      <c r="IM74" s="11"/>
      <c r="IN74" s="23"/>
      <c r="IO74" s="13"/>
      <c r="IP74" s="23"/>
      <c r="IQ74" s="28"/>
      <c r="IR74" s="20"/>
      <c r="IS74" s="13"/>
      <c r="IT74" s="20"/>
      <c r="IU74" s="23"/>
      <c r="IV74" s="20"/>
      <c r="IW74" s="23"/>
      <c r="IY74" s="13"/>
      <c r="IZ74" s="25"/>
      <c r="JA74" s="25"/>
      <c r="JB74" s="25"/>
      <c r="JC74" s="25"/>
      <c r="JD74" s="25"/>
      <c r="JE74" s="25"/>
      <c r="JF74" s="25"/>
    </row>
    <row r="75" spans="1:266" s="4" customFormat="1" ht="13.8" x14ac:dyDescent="0.3">
      <c r="B75" s="13">
        <v>0.35</v>
      </c>
      <c r="C75" s="20">
        <v>10.326402752440638</v>
      </c>
      <c r="D75" s="20">
        <v>7.075585827436548</v>
      </c>
      <c r="E75" s="20">
        <v>5.3763372883006557</v>
      </c>
      <c r="F75" s="20">
        <v>3.6377665403817474</v>
      </c>
      <c r="G75" s="20">
        <v>2.2069008915220016</v>
      </c>
      <c r="H75" s="20">
        <v>1.2353400551641611</v>
      </c>
      <c r="I75" s="20">
        <v>0.99999616170423489</v>
      </c>
      <c r="M75" s="6"/>
      <c r="N75" s="6"/>
      <c r="O75" s="6"/>
      <c r="P75" s="6"/>
      <c r="Q75" s="6"/>
      <c r="R75" s="6"/>
      <c r="S75" s="7"/>
      <c r="T75" s="6"/>
      <c r="U75" s="5"/>
      <c r="V75" s="5"/>
      <c r="W75" s="5"/>
      <c r="X75" s="118">
        <v>6.5</v>
      </c>
      <c r="Y75" s="118">
        <v>10</v>
      </c>
      <c r="Z75" s="40">
        <v>1.7999999999999999E-2</v>
      </c>
      <c r="AA75" s="40">
        <v>10000000</v>
      </c>
      <c r="AB75" s="40">
        <v>10000000</v>
      </c>
      <c r="AC75" s="98">
        <v>3900000</v>
      </c>
      <c r="AD75" s="42">
        <v>0.33</v>
      </c>
      <c r="AE75" s="42">
        <v>0.33</v>
      </c>
      <c r="AF75" s="41">
        <v>1.7999999999999999E-2</v>
      </c>
      <c r="AG75" s="40">
        <v>10000000</v>
      </c>
      <c r="AH75" s="40">
        <v>10000000</v>
      </c>
      <c r="AI75" s="98">
        <v>3900000</v>
      </c>
      <c r="AJ75" s="42">
        <v>0.33</v>
      </c>
      <c r="AK75" s="42">
        <v>0.33</v>
      </c>
      <c r="AL75" s="42">
        <f>AL60</f>
        <v>5.0200000000000002E-2</v>
      </c>
      <c r="AM75" s="40">
        <v>6000</v>
      </c>
      <c r="AN75" s="40">
        <f>AN60</f>
        <v>10000</v>
      </c>
      <c r="AO75" s="40">
        <f>AO60</f>
        <v>10000</v>
      </c>
      <c r="AP75" s="42">
        <v>0.03</v>
      </c>
      <c r="AQ75" s="42">
        <v>0.03</v>
      </c>
      <c r="AR75" s="4">
        <f t="shared" si="211"/>
        <v>6.8199999999999997E-2</v>
      </c>
      <c r="AS75" s="11">
        <f t="shared" si="212"/>
        <v>0.65</v>
      </c>
      <c r="AT75" s="15">
        <f t="shared" si="213"/>
        <v>469.76949837279756</v>
      </c>
      <c r="AU75" s="19">
        <f t="shared" si="214"/>
        <v>5.0040256631266655E-2</v>
      </c>
      <c r="AV75" s="13">
        <f t="shared" si="215"/>
        <v>0.5</v>
      </c>
      <c r="AW75" s="11">
        <f t="shared" si="216"/>
        <v>1</v>
      </c>
      <c r="AX75" s="11">
        <f t="shared" si="217"/>
        <v>0.8911</v>
      </c>
      <c r="AY75" s="11">
        <f t="shared" si="218"/>
        <v>201997.53114128605</v>
      </c>
      <c r="AZ75" s="11">
        <f t="shared" si="219"/>
        <v>1</v>
      </c>
      <c r="BA75" s="11">
        <f t="shared" si="220"/>
        <v>0.34752899999999998</v>
      </c>
      <c r="BB75" s="11">
        <f t="shared" si="221"/>
        <v>1.025058</v>
      </c>
      <c r="BC75" s="11">
        <f t="shared" si="222"/>
        <v>0.99909999999999999</v>
      </c>
      <c r="BD75" s="11">
        <f t="shared" si="223"/>
        <v>0.8911</v>
      </c>
      <c r="BE75" s="11">
        <f t="shared" si="224"/>
        <v>201997.53114128605</v>
      </c>
      <c r="BF75" s="11">
        <f t="shared" si="225"/>
        <v>1</v>
      </c>
      <c r="BG75" s="11">
        <f t="shared" si="226"/>
        <v>0.34752899999999998</v>
      </c>
      <c r="BH75" s="11">
        <f t="shared" si="227"/>
        <v>1.025058</v>
      </c>
      <c r="BI75" s="121">
        <f>X75^2/(BI62^2*Y75^2)</f>
        <v>0.42249999999999999</v>
      </c>
      <c r="BJ75" s="121">
        <f>X75^2/(BJ62^2*Y75^2)</f>
        <v>0.105625</v>
      </c>
      <c r="BK75" s="121">
        <f>X75^2/(BK62^2*Y75^2)</f>
        <v>4.6944444444444441E-2</v>
      </c>
      <c r="BL75" s="121">
        <f>X75^2/(BL62^2*Y75^2)</f>
        <v>2.6406249999999999E-2</v>
      </c>
      <c r="BM75" s="121">
        <f>X75^2/(BM62^2*Y75^2)</f>
        <v>1.6899999999999998E-2</v>
      </c>
      <c r="BN75" s="121">
        <f>X75^2/(BN62^2*Y75^2)</f>
        <v>1.173611111111111E-2</v>
      </c>
      <c r="BO75" s="121">
        <f>X75^2/(BO62^2*Y75^2)</f>
        <v>8.622448979591836E-3</v>
      </c>
      <c r="BP75" s="121">
        <f>X75^2/(BP62^2*Y75^2)</f>
        <v>6.6015624999999998E-3</v>
      </c>
      <c r="BQ75" s="121">
        <v>1</v>
      </c>
      <c r="BR75" s="121">
        <v>1</v>
      </c>
      <c r="BS75" s="121">
        <v>1</v>
      </c>
      <c r="BT75" s="121">
        <v>1</v>
      </c>
      <c r="BU75" s="121">
        <v>1</v>
      </c>
      <c r="BV75" s="121">
        <v>1</v>
      </c>
      <c r="BW75" s="121">
        <v>1</v>
      </c>
      <c r="BX75" s="121">
        <v>1</v>
      </c>
      <c r="BY75" s="121">
        <f>(BI62^2*Y75^2)/X75^2</f>
        <v>2.3668639053254439</v>
      </c>
      <c r="BZ75" s="121">
        <f>(BJ62^2*Y75^2)/X75^2</f>
        <v>9.4674556213017755</v>
      </c>
      <c r="CA75" s="121">
        <f>(BK62^2*Y75^2)/X75^2</f>
        <v>21.301775147928993</v>
      </c>
      <c r="CB75" s="121">
        <f>(BL62^2*Y75^2)/X75^2</f>
        <v>37.869822485207102</v>
      </c>
      <c r="CC75" s="121">
        <f>(BM62^2*Y75^2)/X75^2</f>
        <v>59.171597633136095</v>
      </c>
      <c r="CD75" s="121">
        <f>(BN62^2*Y75^2)/X75^2</f>
        <v>85.207100591715971</v>
      </c>
      <c r="CE75" s="121">
        <f>(BO62^2*Y75^2)/X75^2</f>
        <v>115.97633136094674</v>
      </c>
      <c r="CF75" s="121">
        <f>(BP62^2*Y75^2)/X75^2</f>
        <v>151.47928994082841</v>
      </c>
      <c r="CG75" s="121">
        <f>X75^2/(BI62^2*Y75^2)</f>
        <v>0.42249999999999999</v>
      </c>
      <c r="CH75" s="121">
        <f>X75^2/(BJ62^2*Y75^2)</f>
        <v>0.105625</v>
      </c>
      <c r="CI75" s="121">
        <f>X75^2/(BK62^2*Y75^2)</f>
        <v>4.6944444444444441E-2</v>
      </c>
      <c r="CJ75" s="121">
        <f>X75^2/(BL62^2*Y75^2)</f>
        <v>2.6406249999999999E-2</v>
      </c>
      <c r="CK75" s="121">
        <f>X75^2/(BM62^2*Y75^2)</f>
        <v>1.6899999999999998E-2</v>
      </c>
      <c r="CL75" s="121">
        <f>X75^2/(BN62^2*Y75^2)</f>
        <v>1.173611111111111E-2</v>
      </c>
      <c r="CM75" s="121">
        <f>X75^2/(BO62^2*Y75^2)</f>
        <v>8.622448979591836E-3</v>
      </c>
      <c r="CN75" s="121">
        <f>X75^2/(BP62^2*Y75^2)</f>
        <v>6.6015624999999998E-3</v>
      </c>
      <c r="CO75" s="95">
        <f t="shared" si="127"/>
        <v>4.5369467514792898</v>
      </c>
      <c r="CP75" s="95">
        <f t="shared" si="128"/>
        <v>14.10520000591716</v>
      </c>
      <c r="CQ75" s="95">
        <f t="shared" si="129"/>
        <v>30.052288763313609</v>
      </c>
      <c r="CR75" s="95">
        <f t="shared" si="130"/>
        <v>52.378213023668643</v>
      </c>
      <c r="CS75" s="95">
        <f t="shared" si="131"/>
        <v>81.082972786982253</v>
      </c>
      <c r="CT75" s="95">
        <f t="shared" si="132"/>
        <v>116.16656805325444</v>
      </c>
      <c r="CU75" s="95">
        <f t="shared" si="133"/>
        <v>157.62899882248522</v>
      </c>
      <c r="CV75" s="95">
        <f t="shared" si="134"/>
        <v>205.47026509467457</v>
      </c>
      <c r="CW75" s="95">
        <f t="shared" si="135"/>
        <v>4.5369467514792898</v>
      </c>
      <c r="CX75" s="95">
        <f t="shared" si="136"/>
        <v>14.10520000591716</v>
      </c>
      <c r="CY75" s="95">
        <f t="shared" si="137"/>
        <v>30.052288763313609</v>
      </c>
      <c r="CZ75" s="95">
        <f t="shared" si="138"/>
        <v>52.378213023668643</v>
      </c>
      <c r="DA75" s="95">
        <f t="shared" si="139"/>
        <v>81.082972786982253</v>
      </c>
      <c r="DB75" s="95">
        <f t="shared" si="140"/>
        <v>116.16656805325444</v>
      </c>
      <c r="DC75" s="95">
        <f t="shared" si="141"/>
        <v>157.62899882248522</v>
      </c>
      <c r="DD75" s="95">
        <f t="shared" si="142"/>
        <v>205.47026509467457</v>
      </c>
      <c r="DE75" s="13">
        <f t="shared" si="228"/>
        <v>4.8394799053254438</v>
      </c>
      <c r="DF75" s="13">
        <f t="shared" si="229"/>
        <v>11.623196621301776</v>
      </c>
      <c r="DG75" s="13">
        <f t="shared" si="230"/>
        <v>23.398835592373437</v>
      </c>
      <c r="DH75" s="13">
        <f t="shared" si="231"/>
        <v>39.946344735207106</v>
      </c>
      <c r="DI75" s="13">
        <f t="shared" si="143"/>
        <v>61.238613633136097</v>
      </c>
      <c r="DJ75" s="13">
        <f t="shared" si="144"/>
        <v>87.268952702827079</v>
      </c>
      <c r="DK75" s="13">
        <f t="shared" si="145"/>
        <v>118.03506980992634</v>
      </c>
      <c r="DL75" s="13">
        <f t="shared" si="146"/>
        <v>153.53600750332842</v>
      </c>
      <c r="DM75" s="95">
        <f t="shared" si="147"/>
        <v>4.8394799053254438</v>
      </c>
      <c r="DN75" s="95">
        <f t="shared" si="148"/>
        <v>11.623196621301776</v>
      </c>
      <c r="DO75" s="95">
        <f t="shared" si="149"/>
        <v>23.398835592373437</v>
      </c>
      <c r="DP75" s="95">
        <f t="shared" si="150"/>
        <v>39.946344735207106</v>
      </c>
      <c r="DQ75" s="95">
        <f t="shared" si="151"/>
        <v>61.238613633136097</v>
      </c>
      <c r="DR75" s="95">
        <f t="shared" si="152"/>
        <v>87.268952702827079</v>
      </c>
      <c r="DS75" s="95">
        <f t="shared" si="153"/>
        <v>118.03506980992634</v>
      </c>
      <c r="DT75" s="95">
        <f t="shared" si="154"/>
        <v>153.53600750332842</v>
      </c>
      <c r="DU75" s="95">
        <f t="shared" si="155"/>
        <v>1.6311157086538459</v>
      </c>
      <c r="DV75" s="95">
        <f t="shared" si="156"/>
        <v>3.9886539952403846</v>
      </c>
      <c r="DW75" s="95">
        <f t="shared" si="157"/>
        <v>8.0810300312179493</v>
      </c>
      <c r="DX75" s="95">
        <f t="shared" si="158"/>
        <v>13.831769336117789</v>
      </c>
      <c r="DY75" s="95">
        <f t="shared" si="159"/>
        <v>21.231450253946154</v>
      </c>
      <c r="DZ75" s="95">
        <f t="shared" si="160"/>
        <v>30.277747960496789</v>
      </c>
      <c r="EA75" s="95">
        <f t="shared" si="161"/>
        <v>40.969865872609887</v>
      </c>
      <c r="EB75" s="95">
        <f t="shared" si="162"/>
        <v>53.307471248260221</v>
      </c>
      <c r="EC75" s="95">
        <f t="shared" si="163"/>
        <v>1.6311157086538459</v>
      </c>
      <c r="ED75" s="95">
        <f t="shared" si="164"/>
        <v>3.9886539952403846</v>
      </c>
      <c r="EE75" s="95">
        <f t="shared" si="165"/>
        <v>8.0810300312179493</v>
      </c>
      <c r="EF75" s="95">
        <f t="shared" si="166"/>
        <v>13.831769336117789</v>
      </c>
      <c r="EG75" s="95">
        <f t="shared" si="167"/>
        <v>21.231450253946154</v>
      </c>
      <c r="EH75" s="95">
        <f t="shared" si="168"/>
        <v>30.277747960496789</v>
      </c>
      <c r="EI75" s="95">
        <f t="shared" si="169"/>
        <v>40.969865872609887</v>
      </c>
      <c r="EJ75" s="95">
        <f t="shared" si="170"/>
        <v>53.307471248260221</v>
      </c>
      <c r="EK75" s="95">
        <f t="shared" si="171"/>
        <v>1.6311157086538459</v>
      </c>
      <c r="EL75" s="95">
        <f t="shared" si="172"/>
        <v>3.9886539952403846</v>
      </c>
      <c r="EM75" s="95">
        <f t="shared" si="173"/>
        <v>8.0810300312179493</v>
      </c>
      <c r="EN75" s="95">
        <f t="shared" si="174"/>
        <v>13.831769336117789</v>
      </c>
      <c r="EO75" s="95">
        <f t="shared" si="175"/>
        <v>21.231450253946154</v>
      </c>
      <c r="EP75" s="95">
        <f t="shared" si="176"/>
        <v>30.277747960496789</v>
      </c>
      <c r="EQ75" s="95">
        <f t="shared" si="177"/>
        <v>40.969865872609887</v>
      </c>
      <c r="ER75" s="95">
        <f t="shared" si="178"/>
        <v>53.307471248260221</v>
      </c>
      <c r="ES75" s="95">
        <f t="shared" si="179"/>
        <v>1</v>
      </c>
      <c r="ET75" s="95">
        <f t="shared" si="180"/>
        <v>1</v>
      </c>
      <c r="EU75" s="95">
        <f t="shared" si="181"/>
        <v>1</v>
      </c>
      <c r="EV75" s="95">
        <f t="shared" si="182"/>
        <v>1</v>
      </c>
      <c r="EW75" s="95">
        <f t="shared" si="183"/>
        <v>1</v>
      </c>
      <c r="EX75" s="95">
        <f t="shared" si="184"/>
        <v>1</v>
      </c>
      <c r="EY75" s="95">
        <f t="shared" si="185"/>
        <v>1</v>
      </c>
      <c r="EZ75" s="95">
        <f t="shared" si="186"/>
        <v>1</v>
      </c>
      <c r="FA75" s="95">
        <f t="shared" si="187"/>
        <v>1</v>
      </c>
      <c r="FB75" s="95">
        <f t="shared" si="188"/>
        <v>1</v>
      </c>
      <c r="FC75" s="95">
        <f t="shared" si="189"/>
        <v>1</v>
      </c>
      <c r="FD75" s="95">
        <f t="shared" si="190"/>
        <v>1</v>
      </c>
      <c r="FE75" s="95">
        <f t="shared" si="191"/>
        <v>1</v>
      </c>
      <c r="FF75" s="95">
        <f t="shared" si="192"/>
        <v>1</v>
      </c>
      <c r="FG75" s="95">
        <f t="shared" si="193"/>
        <v>1</v>
      </c>
      <c r="FH75" s="95">
        <f t="shared" si="194"/>
        <v>1</v>
      </c>
      <c r="FI75" s="95">
        <f t="shared" si="195"/>
        <v>1</v>
      </c>
      <c r="FJ75" s="95">
        <f t="shared" si="196"/>
        <v>1</v>
      </c>
      <c r="FK75" s="95">
        <f t="shared" si="197"/>
        <v>1</v>
      </c>
      <c r="FL75" s="95">
        <f t="shared" si="198"/>
        <v>1</v>
      </c>
      <c r="FM75" s="95">
        <f t="shared" si="199"/>
        <v>1</v>
      </c>
      <c r="FN75" s="95">
        <f t="shared" si="200"/>
        <v>1</v>
      </c>
      <c r="FO75" s="95">
        <f t="shared" si="201"/>
        <v>1</v>
      </c>
      <c r="FP75" s="95">
        <f t="shared" si="202"/>
        <v>1</v>
      </c>
      <c r="FQ75" s="115">
        <f t="shared" si="203"/>
        <v>4.1354412614915379</v>
      </c>
      <c r="FR75" s="115">
        <f t="shared" si="204"/>
        <v>7.6163838885258786</v>
      </c>
      <c r="FS75" s="115">
        <f t="shared" si="205"/>
        <v>11.045523715061156</v>
      </c>
      <c r="FT75" s="115">
        <f t="shared" si="206"/>
        <v>13.552547216171448</v>
      </c>
      <c r="FU75" s="115">
        <f t="shared" si="207"/>
        <v>15.258223868755545</v>
      </c>
      <c r="FV75" s="115">
        <f t="shared" si="208"/>
        <v>16.415305689620769</v>
      </c>
      <c r="FW75" s="115">
        <f t="shared" si="209"/>
        <v>17.216261966388934</v>
      </c>
      <c r="FX75" s="115">
        <f t="shared" si="210"/>
        <v>17.785599132170169</v>
      </c>
      <c r="FY75" s="90"/>
      <c r="FZ75" s="90">
        <f t="shared" si="232"/>
        <v>4.1354412614915379</v>
      </c>
      <c r="GB75" s="18"/>
      <c r="GC75" s="29"/>
      <c r="GE75" s="15"/>
      <c r="GF75" s="15"/>
      <c r="GG75" s="15"/>
      <c r="GI75" s="31"/>
      <c r="GJ75" s="31"/>
      <c r="GK75" s="31"/>
      <c r="HU75" s="21"/>
      <c r="HV75" s="21"/>
      <c r="HW75" s="21"/>
      <c r="HX75" s="21"/>
      <c r="HY75" s="21"/>
      <c r="HZ75" s="21"/>
      <c r="IA75" s="21"/>
      <c r="IC75" s="28"/>
      <c r="ID75" s="11"/>
      <c r="IE75" s="13"/>
      <c r="IF75" s="11"/>
      <c r="IG75" s="13"/>
      <c r="IH75" s="13"/>
      <c r="II75" s="13"/>
      <c r="IJ75" s="28"/>
      <c r="IK75" s="11"/>
      <c r="IL75" s="13"/>
      <c r="IM75" s="11"/>
      <c r="IN75" s="23"/>
      <c r="IO75" s="11"/>
      <c r="IP75" s="23"/>
      <c r="IQ75" s="28"/>
      <c r="IR75" s="20"/>
      <c r="IS75" s="13"/>
      <c r="IT75" s="23"/>
      <c r="IU75" s="23"/>
      <c r="IV75" s="23"/>
      <c r="IW75" s="23"/>
      <c r="IY75" s="13"/>
      <c r="IZ75" s="25"/>
      <c r="JA75" s="25"/>
      <c r="JB75" s="25"/>
      <c r="JC75" s="25"/>
      <c r="JD75" s="25"/>
      <c r="JE75" s="25"/>
      <c r="JF75" s="25"/>
    </row>
    <row r="76" spans="1:266" s="4" customFormat="1" ht="13.8" x14ac:dyDescent="0.3">
      <c r="B76" s="13">
        <v>0.4</v>
      </c>
      <c r="C76" s="20">
        <v>8.4539697301218428</v>
      </c>
      <c r="D76" s="20">
        <v>6.1980400416076273</v>
      </c>
      <c r="E76" s="20">
        <v>4.8883834623028823</v>
      </c>
      <c r="F76" s="20">
        <v>3.4413114374227107</v>
      </c>
      <c r="G76" s="20">
        <v>2.159566890399482</v>
      </c>
      <c r="H76" s="20">
        <v>1.2377685554499924</v>
      </c>
      <c r="I76" s="20">
        <v>0.99999885876207351</v>
      </c>
      <c r="M76" s="6"/>
      <c r="N76" s="6"/>
      <c r="O76" s="6"/>
      <c r="P76" s="6"/>
      <c r="Q76" s="6"/>
      <c r="R76" s="6"/>
      <c r="S76" s="7"/>
      <c r="T76" s="6"/>
      <c r="U76" s="5"/>
      <c r="V76" s="5"/>
      <c r="W76" s="5"/>
      <c r="X76" s="118">
        <v>7</v>
      </c>
      <c r="Y76" s="118">
        <v>10</v>
      </c>
      <c r="Z76" s="40">
        <v>1.7999999999999999E-2</v>
      </c>
      <c r="AA76" s="40">
        <v>10000000</v>
      </c>
      <c r="AB76" s="40">
        <v>10000000</v>
      </c>
      <c r="AC76" s="98">
        <v>3900000</v>
      </c>
      <c r="AD76" s="42">
        <v>0.33</v>
      </c>
      <c r="AE76" s="42">
        <v>0.33</v>
      </c>
      <c r="AF76" s="41">
        <v>1.7999999999999999E-2</v>
      </c>
      <c r="AG76" s="40">
        <v>10000000</v>
      </c>
      <c r="AH76" s="40">
        <v>10000000</v>
      </c>
      <c r="AI76" s="98">
        <v>3900000</v>
      </c>
      <c r="AJ76" s="42">
        <v>0.33</v>
      </c>
      <c r="AK76" s="42">
        <v>0.33</v>
      </c>
      <c r="AL76" s="42">
        <f>AL60</f>
        <v>5.0200000000000002E-2</v>
      </c>
      <c r="AM76" s="40">
        <v>6000</v>
      </c>
      <c r="AN76" s="40">
        <f>AN60</f>
        <v>10000</v>
      </c>
      <c r="AO76" s="40">
        <f>AO60</f>
        <v>10000</v>
      </c>
      <c r="AP76" s="42">
        <v>0.03</v>
      </c>
      <c r="AQ76" s="42">
        <v>0.03</v>
      </c>
      <c r="AR76" s="4">
        <f t="shared" si="211"/>
        <v>6.8199999999999997E-2</v>
      </c>
      <c r="AS76" s="11">
        <f t="shared" si="212"/>
        <v>0.7</v>
      </c>
      <c r="AT76" s="15">
        <f t="shared" si="213"/>
        <v>469.76949837279756</v>
      </c>
      <c r="AU76" s="19">
        <f t="shared" si="214"/>
        <v>5.0040256631266655E-2</v>
      </c>
      <c r="AV76" s="13">
        <f t="shared" si="215"/>
        <v>0.5</v>
      </c>
      <c r="AW76" s="11">
        <f t="shared" si="216"/>
        <v>1</v>
      </c>
      <c r="AX76" s="11">
        <f t="shared" si="217"/>
        <v>0.8911</v>
      </c>
      <c r="AY76" s="11">
        <f t="shared" si="218"/>
        <v>201997.53114128605</v>
      </c>
      <c r="AZ76" s="11">
        <f t="shared" si="219"/>
        <v>1</v>
      </c>
      <c r="BA76" s="11">
        <f t="shared" si="220"/>
        <v>0.34752899999999998</v>
      </c>
      <c r="BB76" s="11">
        <f t="shared" si="221"/>
        <v>1.025058</v>
      </c>
      <c r="BC76" s="11">
        <f t="shared" si="222"/>
        <v>0.99909999999999999</v>
      </c>
      <c r="BD76" s="11">
        <f t="shared" si="223"/>
        <v>0.8911</v>
      </c>
      <c r="BE76" s="11">
        <f t="shared" si="224"/>
        <v>201997.53114128605</v>
      </c>
      <c r="BF76" s="11">
        <f t="shared" si="225"/>
        <v>1</v>
      </c>
      <c r="BG76" s="11">
        <f t="shared" si="226"/>
        <v>0.34752899999999998</v>
      </c>
      <c r="BH76" s="11">
        <f t="shared" si="227"/>
        <v>1.025058</v>
      </c>
      <c r="BI76" s="121">
        <f>X76^2/(BI62^2*Y76^2)</f>
        <v>0.49</v>
      </c>
      <c r="BJ76" s="121">
        <f>X76^2/(BJ62^2*Y76^2)</f>
        <v>0.1225</v>
      </c>
      <c r="BK76" s="121">
        <f>X76^2/(BK62^2*Y76^2)</f>
        <v>5.4444444444444441E-2</v>
      </c>
      <c r="BL76" s="121">
        <f>X76^2/(BL62^2*Y76^2)</f>
        <v>3.0624999999999999E-2</v>
      </c>
      <c r="BM76" s="121">
        <f>X76^2/(BM62^2*Y76^2)</f>
        <v>1.9599999999999999E-2</v>
      </c>
      <c r="BN76" s="121">
        <f>X76^2/(BN62^2*Y76^2)</f>
        <v>1.361111111111111E-2</v>
      </c>
      <c r="BO76" s="121">
        <f>X76^2/(BO62^2*Y76^2)</f>
        <v>0.01</v>
      </c>
      <c r="BP76" s="121">
        <f>X76^2/(BP62^2*Y76^2)</f>
        <v>7.6562499999999999E-3</v>
      </c>
      <c r="BQ76" s="121">
        <v>1</v>
      </c>
      <c r="BR76" s="121">
        <v>1</v>
      </c>
      <c r="BS76" s="121">
        <v>1</v>
      </c>
      <c r="BT76" s="121">
        <v>1</v>
      </c>
      <c r="BU76" s="121">
        <v>1</v>
      </c>
      <c r="BV76" s="121">
        <v>1</v>
      </c>
      <c r="BW76" s="121">
        <v>1</v>
      </c>
      <c r="BX76" s="121">
        <v>1</v>
      </c>
      <c r="BY76" s="121">
        <f>(BI62^2*Y76^2)/X76^2</f>
        <v>2.0408163265306123</v>
      </c>
      <c r="BZ76" s="121">
        <f>(BJ62^2*Y76^2)/X76^2</f>
        <v>8.1632653061224492</v>
      </c>
      <c r="CA76" s="121">
        <f>(BK62^2*Y76^2)/X76^2</f>
        <v>18.367346938775512</v>
      </c>
      <c r="CB76" s="121">
        <f>(BL62^2*Y76^2)/X76^2</f>
        <v>32.653061224489797</v>
      </c>
      <c r="CC76" s="121">
        <f>(BM62^2*Y76^2)/X76^2</f>
        <v>51.020408163265309</v>
      </c>
      <c r="CD76" s="121">
        <f>(BN62^2*Y76^2)/X76^2</f>
        <v>73.469387755102048</v>
      </c>
      <c r="CE76" s="121">
        <f>(BO62^2*Y76^2)/X76^2</f>
        <v>100</v>
      </c>
      <c r="CF76" s="121">
        <f>(BP62^2*Y76^2)/X76^2</f>
        <v>130.61224489795919</v>
      </c>
      <c r="CG76" s="121">
        <f>X76^2/(BI62^2*Y76^2)</f>
        <v>0.49</v>
      </c>
      <c r="CH76" s="121">
        <f>X76^2/(BJ62^2*Y76^2)</f>
        <v>0.1225</v>
      </c>
      <c r="CI76" s="121">
        <f>X76^2/(BK62^2*Y76^2)</f>
        <v>5.4444444444444441E-2</v>
      </c>
      <c r="CJ76" s="121">
        <f>X76^2/(BL62^2*Y76^2)</f>
        <v>3.0624999999999999E-2</v>
      </c>
      <c r="CK76" s="121">
        <f>X76^2/(BM62^2*Y76^2)</f>
        <v>1.9599999999999999E-2</v>
      </c>
      <c r="CL76" s="121">
        <f>X76^2/(BN62^2*Y76^2)</f>
        <v>1.361111111111111E-2</v>
      </c>
      <c r="CM76" s="121">
        <f>X76^2/(BO62^2*Y76^2)</f>
        <v>0.01</v>
      </c>
      <c r="CN76" s="121">
        <f>X76^2/(BP62^2*Y76^2)</f>
        <v>7.6562499999999999E-3</v>
      </c>
      <c r="CO76" s="95">
        <f t="shared" si="127"/>
        <v>4.0975881836734693</v>
      </c>
      <c r="CP76" s="95">
        <f t="shared" si="128"/>
        <v>12.347765734693878</v>
      </c>
      <c r="CQ76" s="95">
        <f t="shared" si="129"/>
        <v>26.098061653061226</v>
      </c>
      <c r="CR76" s="95">
        <f t="shared" si="130"/>
        <v>45.348475938775508</v>
      </c>
      <c r="CS76" s="95">
        <f t="shared" si="131"/>
        <v>70.099008591836736</v>
      </c>
      <c r="CT76" s="95">
        <f t="shared" si="132"/>
        <v>100.34965961224491</v>
      </c>
      <c r="CU76" s="95">
        <f t="shared" si="133"/>
        <v>136.10042899999999</v>
      </c>
      <c r="CV76" s="95">
        <f t="shared" si="134"/>
        <v>177.35131675510203</v>
      </c>
      <c r="CW76" s="95">
        <f t="shared" si="135"/>
        <v>4.0975881836734693</v>
      </c>
      <c r="CX76" s="95">
        <f t="shared" si="136"/>
        <v>12.347765734693878</v>
      </c>
      <c r="CY76" s="95">
        <f t="shared" si="137"/>
        <v>26.098061653061226</v>
      </c>
      <c r="CZ76" s="95">
        <f t="shared" si="138"/>
        <v>45.348475938775508</v>
      </c>
      <c r="DA76" s="95">
        <f t="shared" si="139"/>
        <v>70.099008591836736</v>
      </c>
      <c r="DB76" s="95">
        <f t="shared" si="140"/>
        <v>100.34965961224491</v>
      </c>
      <c r="DC76" s="95">
        <f t="shared" si="141"/>
        <v>136.10042899999999</v>
      </c>
      <c r="DD76" s="95">
        <f t="shared" si="142"/>
        <v>177.35131675510203</v>
      </c>
      <c r="DE76" s="13">
        <f t="shared" si="228"/>
        <v>4.580932326530613</v>
      </c>
      <c r="DF76" s="13">
        <f t="shared" si="229"/>
        <v>10.335881306122449</v>
      </c>
      <c r="DG76" s="13">
        <f t="shared" si="230"/>
        <v>20.471907383219957</v>
      </c>
      <c r="DH76" s="13">
        <f t="shared" si="231"/>
        <v>34.7338022244898</v>
      </c>
      <c r="DI76" s="13">
        <f t="shared" si="143"/>
        <v>53.090124163265308</v>
      </c>
      <c r="DJ76" s="13">
        <f t="shared" si="144"/>
        <v>75.533114866213154</v>
      </c>
      <c r="DK76" s="13">
        <f t="shared" si="145"/>
        <v>102.06011599999999</v>
      </c>
      <c r="DL76" s="13">
        <f t="shared" si="146"/>
        <v>132.67001714795919</v>
      </c>
      <c r="DM76" s="95">
        <f t="shared" si="147"/>
        <v>4.580932326530613</v>
      </c>
      <c r="DN76" s="95">
        <f t="shared" si="148"/>
        <v>10.335881306122449</v>
      </c>
      <c r="DO76" s="95">
        <f t="shared" si="149"/>
        <v>20.471907383219957</v>
      </c>
      <c r="DP76" s="95">
        <f t="shared" si="150"/>
        <v>34.7338022244898</v>
      </c>
      <c r="DQ76" s="95">
        <f t="shared" si="151"/>
        <v>53.090124163265308</v>
      </c>
      <c r="DR76" s="95">
        <f t="shared" si="152"/>
        <v>75.533114866213154</v>
      </c>
      <c r="DS76" s="95">
        <f t="shared" si="153"/>
        <v>102.06011599999999</v>
      </c>
      <c r="DT76" s="95">
        <f t="shared" si="154"/>
        <v>132.67001714795919</v>
      </c>
      <c r="DU76" s="95">
        <f t="shared" si="155"/>
        <v>1.5412629271428573</v>
      </c>
      <c r="DV76" s="95">
        <f t="shared" si="156"/>
        <v>3.5412745910714278</v>
      </c>
      <c r="DW76" s="95">
        <f t="shared" si="157"/>
        <v>7.0638375976190479</v>
      </c>
      <c r="DX76" s="95">
        <f t="shared" si="158"/>
        <v>12.020259649910715</v>
      </c>
      <c r="DY76" s="95">
        <f t="shared" si="159"/>
        <v>18.399613856971428</v>
      </c>
      <c r="DZ76" s="95">
        <f t="shared" si="160"/>
        <v>26.199203972976189</v>
      </c>
      <c r="EA76" s="95">
        <f t="shared" si="161"/>
        <v>35.418106149999993</v>
      </c>
      <c r="EB76" s="95">
        <f t="shared" si="162"/>
        <v>46.055934486049104</v>
      </c>
      <c r="EC76" s="95">
        <f t="shared" si="163"/>
        <v>1.5412629271428573</v>
      </c>
      <c r="ED76" s="95">
        <f t="shared" si="164"/>
        <v>3.5412745910714278</v>
      </c>
      <c r="EE76" s="95">
        <f t="shared" si="165"/>
        <v>7.0638375976190479</v>
      </c>
      <c r="EF76" s="95">
        <f t="shared" si="166"/>
        <v>12.020259649910715</v>
      </c>
      <c r="EG76" s="95">
        <f t="shared" si="167"/>
        <v>18.399613856971428</v>
      </c>
      <c r="EH76" s="95">
        <f t="shared" si="168"/>
        <v>26.199203972976189</v>
      </c>
      <c r="EI76" s="95">
        <f t="shared" si="169"/>
        <v>35.418106149999993</v>
      </c>
      <c r="EJ76" s="95">
        <f t="shared" si="170"/>
        <v>46.055934486049104</v>
      </c>
      <c r="EK76" s="95">
        <f t="shared" si="171"/>
        <v>1.5412629271428573</v>
      </c>
      <c r="EL76" s="95">
        <f t="shared" si="172"/>
        <v>3.5412745910714278</v>
      </c>
      <c r="EM76" s="95">
        <f t="shared" si="173"/>
        <v>7.0638375976190479</v>
      </c>
      <c r="EN76" s="95">
        <f t="shared" si="174"/>
        <v>12.020259649910715</v>
      </c>
      <c r="EO76" s="95">
        <f t="shared" si="175"/>
        <v>18.399613856971428</v>
      </c>
      <c r="EP76" s="95">
        <f t="shared" si="176"/>
        <v>26.199203972976189</v>
      </c>
      <c r="EQ76" s="95">
        <f t="shared" si="177"/>
        <v>35.418106149999993</v>
      </c>
      <c r="ER76" s="95">
        <f t="shared" si="178"/>
        <v>46.055934486049104</v>
      </c>
      <c r="ES76" s="95">
        <f t="shared" si="179"/>
        <v>1</v>
      </c>
      <c r="ET76" s="95">
        <f t="shared" si="180"/>
        <v>1</v>
      </c>
      <c r="EU76" s="95">
        <f t="shared" si="181"/>
        <v>1</v>
      </c>
      <c r="EV76" s="95">
        <f t="shared" si="182"/>
        <v>1</v>
      </c>
      <c r="EW76" s="95">
        <f t="shared" si="183"/>
        <v>1</v>
      </c>
      <c r="EX76" s="95">
        <f t="shared" si="184"/>
        <v>1</v>
      </c>
      <c r="EY76" s="95">
        <f t="shared" si="185"/>
        <v>1</v>
      </c>
      <c r="EZ76" s="95">
        <f t="shared" si="186"/>
        <v>1</v>
      </c>
      <c r="FA76" s="95">
        <f t="shared" si="187"/>
        <v>1</v>
      </c>
      <c r="FB76" s="95">
        <f t="shared" si="188"/>
        <v>1</v>
      </c>
      <c r="FC76" s="95">
        <f t="shared" si="189"/>
        <v>1</v>
      </c>
      <c r="FD76" s="95">
        <f t="shared" si="190"/>
        <v>1</v>
      </c>
      <c r="FE76" s="95">
        <f t="shared" si="191"/>
        <v>1</v>
      </c>
      <c r="FF76" s="95">
        <f t="shared" si="192"/>
        <v>1</v>
      </c>
      <c r="FG76" s="95">
        <f t="shared" si="193"/>
        <v>1</v>
      </c>
      <c r="FH76" s="95">
        <f t="shared" si="194"/>
        <v>1</v>
      </c>
      <c r="FI76" s="95">
        <f t="shared" si="195"/>
        <v>1</v>
      </c>
      <c r="FJ76" s="95">
        <f t="shared" si="196"/>
        <v>1</v>
      </c>
      <c r="FK76" s="95">
        <f t="shared" si="197"/>
        <v>1</v>
      </c>
      <c r="FL76" s="95">
        <f t="shared" si="198"/>
        <v>1</v>
      </c>
      <c r="FM76" s="95">
        <f t="shared" si="199"/>
        <v>1</v>
      </c>
      <c r="FN76" s="95">
        <f t="shared" si="200"/>
        <v>1</v>
      </c>
      <c r="FO76" s="95">
        <f t="shared" si="201"/>
        <v>1</v>
      </c>
      <c r="FP76" s="95">
        <f t="shared" si="202"/>
        <v>1</v>
      </c>
      <c r="FQ76" s="115">
        <f t="shared" si="203"/>
        <v>3.9701327510972209</v>
      </c>
      <c r="FR76" s="115">
        <f t="shared" si="204"/>
        <v>7.075585827436548</v>
      </c>
      <c r="FS76" s="115">
        <f t="shared" si="205"/>
        <v>10.383696800252276</v>
      </c>
      <c r="FT76" s="115">
        <f t="shared" si="206"/>
        <v>12.929217765414043</v>
      </c>
      <c r="FU76" s="115">
        <f t="shared" si="207"/>
        <v>14.724396479166284</v>
      </c>
      <c r="FV76" s="115">
        <f t="shared" si="208"/>
        <v>15.972477522937975</v>
      </c>
      <c r="FW76" s="115">
        <f t="shared" si="209"/>
        <v>16.851169660728157</v>
      </c>
      <c r="FX76" s="115">
        <f t="shared" si="210"/>
        <v>17.483246669387356</v>
      </c>
      <c r="FY76" s="90"/>
      <c r="FZ76" s="90">
        <f t="shared" si="232"/>
        <v>3.9701327510972209</v>
      </c>
      <c r="GB76" s="18"/>
      <c r="GC76" s="29"/>
      <c r="GE76" s="15"/>
      <c r="GF76" s="15"/>
      <c r="GG76" s="15"/>
      <c r="GI76" s="31"/>
      <c r="GJ76" s="31"/>
      <c r="GK76" s="31"/>
      <c r="HU76" s="21"/>
      <c r="HV76" s="21"/>
      <c r="HW76" s="21"/>
      <c r="HX76" s="21"/>
      <c r="HY76" s="21"/>
      <c r="HZ76" s="21"/>
      <c r="IA76" s="21"/>
      <c r="IC76" s="28"/>
      <c r="ID76" s="11"/>
      <c r="IE76" s="13"/>
      <c r="IF76" s="11"/>
      <c r="IG76" s="13"/>
      <c r="IH76" s="13"/>
      <c r="II76" s="13"/>
      <c r="IJ76" s="28"/>
      <c r="IK76" s="11"/>
      <c r="IL76" s="13"/>
      <c r="IM76" s="22"/>
      <c r="IN76" s="23"/>
      <c r="IO76" s="11"/>
      <c r="IP76" s="23"/>
      <c r="IQ76" s="28"/>
      <c r="IR76" s="20"/>
      <c r="IS76" s="13"/>
      <c r="IT76" s="23"/>
      <c r="IU76" s="23"/>
      <c r="IV76" s="23"/>
      <c r="IW76" s="23"/>
      <c r="IX76" s="28"/>
      <c r="IY76" s="13"/>
      <c r="IZ76" s="25"/>
      <c r="JA76" s="25"/>
      <c r="JB76" s="25"/>
      <c r="JC76" s="25"/>
      <c r="JD76" s="25"/>
      <c r="JE76" s="25"/>
      <c r="JF76" s="25"/>
    </row>
    <row r="77" spans="1:266" s="4" customFormat="1" ht="13.8" x14ac:dyDescent="0.3">
      <c r="B77" s="13">
        <v>0.45</v>
      </c>
      <c r="C77" s="20">
        <v>7.1866035653538916</v>
      </c>
      <c r="D77" s="20">
        <v>5.5346514489683001</v>
      </c>
      <c r="E77" s="20">
        <v>4.4968584972625791</v>
      </c>
      <c r="F77" s="20">
        <v>3.2748479092912062</v>
      </c>
      <c r="G77" s="20">
        <v>2.1198505369452048</v>
      </c>
      <c r="H77" s="20">
        <v>1.238763581436426</v>
      </c>
      <c r="I77" s="20">
        <v>1.0000027719952733</v>
      </c>
      <c r="M77" s="6"/>
      <c r="N77" s="6"/>
      <c r="O77" s="6"/>
      <c r="P77" s="6"/>
      <c r="Q77" s="6"/>
      <c r="R77" s="6"/>
      <c r="S77" s="7"/>
      <c r="T77" s="6"/>
      <c r="U77" s="5"/>
      <c r="V77" s="5"/>
      <c r="W77" s="5"/>
      <c r="X77" s="118">
        <v>7.5</v>
      </c>
      <c r="Y77" s="118">
        <v>10</v>
      </c>
      <c r="Z77" s="40">
        <v>1.7999999999999999E-2</v>
      </c>
      <c r="AA77" s="40">
        <v>10000000</v>
      </c>
      <c r="AB77" s="40">
        <v>10000000</v>
      </c>
      <c r="AC77" s="98">
        <v>3900000</v>
      </c>
      <c r="AD77" s="42">
        <v>0.33</v>
      </c>
      <c r="AE77" s="42">
        <v>0.33</v>
      </c>
      <c r="AF77" s="41">
        <v>1.7999999999999999E-2</v>
      </c>
      <c r="AG77" s="40">
        <v>10000000</v>
      </c>
      <c r="AH77" s="40">
        <v>10000000</v>
      </c>
      <c r="AI77" s="98">
        <v>3900000</v>
      </c>
      <c r="AJ77" s="42">
        <v>0.33</v>
      </c>
      <c r="AK77" s="42">
        <v>0.33</v>
      </c>
      <c r="AL77" s="42">
        <f>AL60</f>
        <v>5.0200000000000002E-2</v>
      </c>
      <c r="AM77" s="40">
        <v>6000</v>
      </c>
      <c r="AN77" s="40">
        <f>AN60</f>
        <v>10000</v>
      </c>
      <c r="AO77" s="40">
        <f>AO60</f>
        <v>10000</v>
      </c>
      <c r="AP77" s="42">
        <v>0.03</v>
      </c>
      <c r="AQ77" s="42">
        <v>0.03</v>
      </c>
      <c r="AR77" s="4">
        <f t="shared" si="211"/>
        <v>6.8199999999999997E-2</v>
      </c>
      <c r="AS77" s="11">
        <f t="shared" si="212"/>
        <v>0.75</v>
      </c>
      <c r="AT77" s="15">
        <f t="shared" si="213"/>
        <v>469.76949837279756</v>
      </c>
      <c r="AU77" s="19">
        <f t="shared" si="214"/>
        <v>5.0040256631266655E-2</v>
      </c>
      <c r="AV77" s="13">
        <f t="shared" si="215"/>
        <v>0.5</v>
      </c>
      <c r="AW77" s="11">
        <f t="shared" si="216"/>
        <v>1</v>
      </c>
      <c r="AX77" s="11">
        <f t="shared" si="217"/>
        <v>0.8911</v>
      </c>
      <c r="AY77" s="11">
        <f t="shared" si="218"/>
        <v>201997.53114128605</v>
      </c>
      <c r="AZ77" s="11">
        <f t="shared" si="219"/>
        <v>1</v>
      </c>
      <c r="BA77" s="11">
        <f t="shared" si="220"/>
        <v>0.34752899999999998</v>
      </c>
      <c r="BB77" s="11">
        <f t="shared" si="221"/>
        <v>1.025058</v>
      </c>
      <c r="BC77" s="11">
        <f t="shared" si="222"/>
        <v>0.99909999999999999</v>
      </c>
      <c r="BD77" s="11">
        <f t="shared" si="223"/>
        <v>0.8911</v>
      </c>
      <c r="BE77" s="11">
        <f t="shared" si="224"/>
        <v>201997.53114128605</v>
      </c>
      <c r="BF77" s="11">
        <f t="shared" si="225"/>
        <v>1</v>
      </c>
      <c r="BG77" s="11">
        <f t="shared" si="226"/>
        <v>0.34752899999999998</v>
      </c>
      <c r="BH77" s="11">
        <f t="shared" si="227"/>
        <v>1.025058</v>
      </c>
      <c r="BI77" s="121">
        <f>X77^2/(BI62^2*Y77^2)</f>
        <v>0.5625</v>
      </c>
      <c r="BJ77" s="121">
        <f>X77^2/(BJ62^2*Y77^2)</f>
        <v>0.140625</v>
      </c>
      <c r="BK77" s="121">
        <f>X77^2/(BK62^2*Y77^2)</f>
        <v>6.25E-2</v>
      </c>
      <c r="BL77" s="121">
        <f>X77^2/(BL62^2*Y77^2)</f>
        <v>3.515625E-2</v>
      </c>
      <c r="BM77" s="121">
        <f>X77^2/(BM62^2*Y77^2)</f>
        <v>2.2499999999999999E-2</v>
      </c>
      <c r="BN77" s="121">
        <f>X77^2/(BN62^2*Y77^2)</f>
        <v>1.5625E-2</v>
      </c>
      <c r="BO77" s="121">
        <f>X77^2/(BO62^2*Y77^2)</f>
        <v>1.1479591836734694E-2</v>
      </c>
      <c r="BP77" s="121">
        <f>X77^2/(BP62^2*Y77^2)</f>
        <v>8.7890625E-3</v>
      </c>
      <c r="BQ77" s="121">
        <v>1</v>
      </c>
      <c r="BR77" s="121">
        <v>1</v>
      </c>
      <c r="BS77" s="121">
        <v>1</v>
      </c>
      <c r="BT77" s="121">
        <v>1</v>
      </c>
      <c r="BU77" s="121">
        <v>1</v>
      </c>
      <c r="BV77" s="121">
        <v>1</v>
      </c>
      <c r="BW77" s="121">
        <v>1</v>
      </c>
      <c r="BX77" s="121">
        <v>1</v>
      </c>
      <c r="BY77" s="121">
        <f>(BI62^2*Y77^2)/X77^2</f>
        <v>1.7777777777777777</v>
      </c>
      <c r="BZ77" s="121">
        <f>(BJ62^2*Y77^2)/X77^2</f>
        <v>7.1111111111111107</v>
      </c>
      <c r="CA77" s="121">
        <f>(BK62^2*Y77^2)/X77^2</f>
        <v>16</v>
      </c>
      <c r="CB77" s="121">
        <f>(BL62^2*Y77^2)/X77^2</f>
        <v>28.444444444444443</v>
      </c>
      <c r="CC77" s="121">
        <f>(BM62^2*Y77^2)/X77^2</f>
        <v>44.444444444444443</v>
      </c>
      <c r="CD77" s="121">
        <f>(BN62^2*Y77^2)/X77^2</f>
        <v>64</v>
      </c>
      <c r="CE77" s="121">
        <f>(BO62^2*Y77^2)/X77^2</f>
        <v>87.111111111111114</v>
      </c>
      <c r="CF77" s="121">
        <f>(BP62^2*Y77^2)/X77^2</f>
        <v>113.77777777777777</v>
      </c>
      <c r="CG77" s="121">
        <f>X77^2/(BI62^2*Y77^2)</f>
        <v>0.5625</v>
      </c>
      <c r="CH77" s="121">
        <f>X77^2/(BJ62^2*Y77^2)</f>
        <v>0.140625</v>
      </c>
      <c r="CI77" s="121">
        <f>X77^2/(BK62^2*Y77^2)</f>
        <v>6.25E-2</v>
      </c>
      <c r="CJ77" s="121">
        <f>X77^2/(BL62^2*Y77^2)</f>
        <v>3.515625E-2</v>
      </c>
      <c r="CK77" s="121">
        <f>X77^2/(BM62^2*Y77^2)</f>
        <v>2.2499999999999999E-2</v>
      </c>
      <c r="CL77" s="121">
        <f>X77^2/(BN62^2*Y77^2)</f>
        <v>1.5625E-2</v>
      </c>
      <c r="CM77" s="121">
        <f>X77^2/(BO62^2*Y77^2)</f>
        <v>1.1479591836734694E-2</v>
      </c>
      <c r="CN77" s="121">
        <f>X77^2/(BP62^2*Y77^2)</f>
        <v>8.7890625E-3</v>
      </c>
      <c r="CO77" s="95">
        <f t="shared" si="127"/>
        <v>3.7431361111111108</v>
      </c>
      <c r="CP77" s="95">
        <f t="shared" si="128"/>
        <v>10.929957444444444</v>
      </c>
      <c r="CQ77" s="95">
        <f t="shared" si="129"/>
        <v>22.907992999999998</v>
      </c>
      <c r="CR77" s="95">
        <f t="shared" si="130"/>
        <v>39.677242777777778</v>
      </c>
      <c r="CS77" s="95">
        <f t="shared" si="131"/>
        <v>61.237706777777774</v>
      </c>
      <c r="CT77" s="95">
        <f t="shared" si="132"/>
        <v>87.589384999999993</v>
      </c>
      <c r="CU77" s="95">
        <f t="shared" si="133"/>
        <v>118.73227744444443</v>
      </c>
      <c r="CV77" s="95">
        <f t="shared" si="134"/>
        <v>154.66638411111109</v>
      </c>
      <c r="CW77" s="95">
        <f t="shared" si="135"/>
        <v>3.7431361111111108</v>
      </c>
      <c r="CX77" s="95">
        <f t="shared" si="136"/>
        <v>10.929957444444444</v>
      </c>
      <c r="CY77" s="95">
        <f t="shared" si="137"/>
        <v>22.907992999999998</v>
      </c>
      <c r="CZ77" s="95">
        <f t="shared" si="138"/>
        <v>39.677242777777778</v>
      </c>
      <c r="DA77" s="95">
        <f t="shared" si="139"/>
        <v>61.237706777777774</v>
      </c>
      <c r="DB77" s="95">
        <f t="shared" si="140"/>
        <v>87.589384999999993</v>
      </c>
      <c r="DC77" s="95">
        <f t="shared" si="141"/>
        <v>118.73227744444443</v>
      </c>
      <c r="DD77" s="95">
        <f t="shared" si="142"/>
        <v>154.66638411111109</v>
      </c>
      <c r="DE77" s="13">
        <f t="shared" si="228"/>
        <v>4.3903937777777777</v>
      </c>
      <c r="DF77" s="13">
        <f t="shared" si="229"/>
        <v>9.3018521111111099</v>
      </c>
      <c r="DG77" s="13">
        <f t="shared" si="230"/>
        <v>18.112615999999999</v>
      </c>
      <c r="DH77" s="13">
        <f t="shared" si="231"/>
        <v>30.529716694444442</v>
      </c>
      <c r="DI77" s="13">
        <f t="shared" si="143"/>
        <v>46.517060444444439</v>
      </c>
      <c r="DJ77" s="13">
        <f t="shared" si="144"/>
        <v>66.065741000000003</v>
      </c>
      <c r="DK77" s="13">
        <f t="shared" si="145"/>
        <v>89.172706702947849</v>
      </c>
      <c r="DL77" s="13">
        <f t="shared" si="146"/>
        <v>115.83668284027777</v>
      </c>
      <c r="DM77" s="95">
        <f t="shared" si="147"/>
        <v>4.3903937777777777</v>
      </c>
      <c r="DN77" s="95">
        <f t="shared" si="148"/>
        <v>9.3018521111111099</v>
      </c>
      <c r="DO77" s="95">
        <f t="shared" si="149"/>
        <v>18.112615999999999</v>
      </c>
      <c r="DP77" s="95">
        <f t="shared" si="150"/>
        <v>30.529716694444442</v>
      </c>
      <c r="DQ77" s="95">
        <f t="shared" si="151"/>
        <v>46.517060444444439</v>
      </c>
      <c r="DR77" s="95">
        <f t="shared" si="152"/>
        <v>66.065741000000003</v>
      </c>
      <c r="DS77" s="95">
        <f t="shared" si="153"/>
        <v>89.172706702947849</v>
      </c>
      <c r="DT77" s="95">
        <f t="shared" si="154"/>
        <v>115.83668284027777</v>
      </c>
      <c r="DU77" s="95">
        <f t="shared" si="155"/>
        <v>1.4750452558333331</v>
      </c>
      <c r="DV77" s="95">
        <f t="shared" si="156"/>
        <v>3.1819194589583324</v>
      </c>
      <c r="DW77" s="95">
        <f t="shared" si="157"/>
        <v>6.2439154224999989</v>
      </c>
      <c r="DX77" s="95">
        <f t="shared" si="158"/>
        <v>10.559218009739583</v>
      </c>
      <c r="DY77" s="95">
        <f t="shared" si="159"/>
        <v>16.115283595833329</v>
      </c>
      <c r="DZ77" s="95">
        <f t="shared" si="160"/>
        <v>22.909017000624999</v>
      </c>
      <c r="EA77" s="95">
        <f t="shared" si="161"/>
        <v>30.939357684404762</v>
      </c>
      <c r="EB77" s="95">
        <f t="shared" si="162"/>
        <v>40.205862647434891</v>
      </c>
      <c r="EC77" s="95">
        <f t="shared" si="163"/>
        <v>1.4750452558333331</v>
      </c>
      <c r="ED77" s="95">
        <f t="shared" si="164"/>
        <v>3.1819194589583324</v>
      </c>
      <c r="EE77" s="95">
        <f t="shared" si="165"/>
        <v>6.2439154224999989</v>
      </c>
      <c r="EF77" s="95">
        <f t="shared" si="166"/>
        <v>10.559218009739583</v>
      </c>
      <c r="EG77" s="95">
        <f t="shared" si="167"/>
        <v>16.115283595833329</v>
      </c>
      <c r="EH77" s="95">
        <f t="shared" si="168"/>
        <v>22.909017000624999</v>
      </c>
      <c r="EI77" s="95">
        <f t="shared" si="169"/>
        <v>30.939357684404762</v>
      </c>
      <c r="EJ77" s="95">
        <f t="shared" si="170"/>
        <v>40.205862647434891</v>
      </c>
      <c r="EK77" s="95">
        <f t="shared" si="171"/>
        <v>1.4750452558333331</v>
      </c>
      <c r="EL77" s="95">
        <f t="shared" si="172"/>
        <v>3.1819194589583324</v>
      </c>
      <c r="EM77" s="95">
        <f t="shared" si="173"/>
        <v>6.2439154224999989</v>
      </c>
      <c r="EN77" s="95">
        <f t="shared" si="174"/>
        <v>10.559218009739583</v>
      </c>
      <c r="EO77" s="95">
        <f t="shared" si="175"/>
        <v>16.115283595833329</v>
      </c>
      <c r="EP77" s="95">
        <f t="shared" si="176"/>
        <v>22.909017000624999</v>
      </c>
      <c r="EQ77" s="95">
        <f t="shared" si="177"/>
        <v>30.939357684404762</v>
      </c>
      <c r="ER77" s="95">
        <f t="shared" si="178"/>
        <v>40.205862647434891</v>
      </c>
      <c r="ES77" s="95">
        <f t="shared" si="179"/>
        <v>1</v>
      </c>
      <c r="ET77" s="95">
        <f t="shared" si="180"/>
        <v>1</v>
      </c>
      <c r="EU77" s="95">
        <f t="shared" si="181"/>
        <v>1</v>
      </c>
      <c r="EV77" s="95">
        <f t="shared" si="182"/>
        <v>1</v>
      </c>
      <c r="EW77" s="95">
        <f t="shared" si="183"/>
        <v>1</v>
      </c>
      <c r="EX77" s="95">
        <f t="shared" si="184"/>
        <v>1</v>
      </c>
      <c r="EY77" s="95">
        <f t="shared" si="185"/>
        <v>1</v>
      </c>
      <c r="EZ77" s="95">
        <f t="shared" si="186"/>
        <v>1</v>
      </c>
      <c r="FA77" s="95">
        <f t="shared" si="187"/>
        <v>1</v>
      </c>
      <c r="FB77" s="95">
        <f t="shared" si="188"/>
        <v>1</v>
      </c>
      <c r="FC77" s="95">
        <f t="shared" si="189"/>
        <v>1</v>
      </c>
      <c r="FD77" s="95">
        <f t="shared" si="190"/>
        <v>1</v>
      </c>
      <c r="FE77" s="95">
        <f t="shared" si="191"/>
        <v>1</v>
      </c>
      <c r="FF77" s="95">
        <f t="shared" si="192"/>
        <v>1</v>
      </c>
      <c r="FG77" s="95">
        <f t="shared" si="193"/>
        <v>1</v>
      </c>
      <c r="FH77" s="95">
        <f t="shared" si="194"/>
        <v>1</v>
      </c>
      <c r="FI77" s="95">
        <f t="shared" si="195"/>
        <v>1</v>
      </c>
      <c r="FJ77" s="95">
        <f t="shared" si="196"/>
        <v>1</v>
      </c>
      <c r="FK77" s="95">
        <f t="shared" si="197"/>
        <v>1</v>
      </c>
      <c r="FL77" s="95">
        <f t="shared" si="198"/>
        <v>1</v>
      </c>
      <c r="FM77" s="95">
        <f t="shared" si="199"/>
        <v>1</v>
      </c>
      <c r="FN77" s="95">
        <f t="shared" si="200"/>
        <v>1</v>
      </c>
      <c r="FO77" s="95">
        <f t="shared" si="201"/>
        <v>1</v>
      </c>
      <c r="FP77" s="95">
        <f t="shared" si="202"/>
        <v>1</v>
      </c>
      <c r="FQ77" s="115">
        <f t="shared" si="203"/>
        <v>3.8491724041444013</v>
      </c>
      <c r="FR77" s="115">
        <f t="shared" si="204"/>
        <v>6.6059862834244711</v>
      </c>
      <c r="FS77" s="115">
        <f t="shared" si="205"/>
        <v>9.7744230599500188</v>
      </c>
      <c r="FT77" s="115">
        <f t="shared" si="206"/>
        <v>12.331015921506232</v>
      </c>
      <c r="FU77" s="115">
        <f t="shared" si="207"/>
        <v>14.197093448514975</v>
      </c>
      <c r="FV77" s="115">
        <f t="shared" si="208"/>
        <v>15.526250326489865</v>
      </c>
      <c r="FW77" s="115">
        <f t="shared" si="209"/>
        <v>16.478086091739918</v>
      </c>
      <c r="FX77" s="115">
        <f t="shared" si="210"/>
        <v>17.171151646291651</v>
      </c>
      <c r="FY77" s="90"/>
      <c r="FZ77" s="90">
        <f t="shared" si="232"/>
        <v>3.8491724041444013</v>
      </c>
      <c r="GB77" s="18"/>
      <c r="GC77" s="29"/>
      <c r="GE77" s="15"/>
      <c r="GF77" s="15"/>
      <c r="GG77" s="15"/>
      <c r="GI77" s="31"/>
      <c r="GJ77" s="31"/>
      <c r="GK77" s="31"/>
      <c r="HU77" s="21"/>
      <c r="HV77" s="21"/>
      <c r="HW77" s="21"/>
      <c r="HX77" s="21"/>
      <c r="HY77" s="21"/>
      <c r="HZ77" s="21"/>
      <c r="IA77" s="21"/>
      <c r="IC77" s="28"/>
      <c r="ID77" s="13"/>
      <c r="IE77" s="13"/>
      <c r="IF77" s="13"/>
      <c r="IG77" s="13"/>
      <c r="IH77" s="13"/>
      <c r="II77" s="13"/>
      <c r="IJ77" s="28"/>
      <c r="IK77" s="20"/>
      <c r="IL77" s="13"/>
      <c r="IM77" s="11"/>
      <c r="IN77" s="23"/>
      <c r="IO77" s="13"/>
      <c r="IP77" s="23"/>
      <c r="IQ77" s="28"/>
      <c r="IR77" s="20"/>
      <c r="IS77" s="13"/>
      <c r="IT77" s="20"/>
      <c r="IU77" s="23"/>
      <c r="IV77" s="20"/>
      <c r="IW77" s="23"/>
      <c r="IY77" s="13"/>
      <c r="IZ77" s="25"/>
      <c r="JA77" s="25"/>
      <c r="JB77" s="25"/>
      <c r="JC77" s="25"/>
      <c r="JD77" s="25"/>
      <c r="JE77" s="25"/>
      <c r="JF77" s="25"/>
    </row>
    <row r="78" spans="1:266" s="4" customFormat="1" ht="13.8" x14ac:dyDescent="0.3">
      <c r="B78" s="13">
        <v>0.5</v>
      </c>
      <c r="C78" s="20">
        <v>6.2969522642609457</v>
      </c>
      <c r="D78" s="20">
        <v>5.0311742930455239</v>
      </c>
      <c r="E78" s="20">
        <v>4.1863104005040412</v>
      </c>
      <c r="F78" s="20">
        <v>3.1377390479753706</v>
      </c>
      <c r="G78" s="20">
        <v>2.0887622588412107</v>
      </c>
      <c r="H78" s="20">
        <v>1.2373202756619344</v>
      </c>
      <c r="I78" s="20">
        <v>1.000008218182733</v>
      </c>
      <c r="M78" s="6"/>
      <c r="N78" s="6"/>
      <c r="O78" s="6"/>
      <c r="P78" s="6"/>
      <c r="Q78" s="6"/>
      <c r="R78" s="6"/>
      <c r="S78" s="7"/>
      <c r="T78" s="6"/>
      <c r="U78" s="5"/>
      <c r="V78" s="5"/>
      <c r="W78" s="5"/>
      <c r="X78" s="118">
        <v>8</v>
      </c>
      <c r="Y78" s="118">
        <v>10</v>
      </c>
      <c r="Z78" s="40">
        <v>1.7999999999999999E-2</v>
      </c>
      <c r="AA78" s="40">
        <v>10000000</v>
      </c>
      <c r="AB78" s="40">
        <v>10000000</v>
      </c>
      <c r="AC78" s="98">
        <v>3900000</v>
      </c>
      <c r="AD78" s="42">
        <v>0.33</v>
      </c>
      <c r="AE78" s="42">
        <v>0.33</v>
      </c>
      <c r="AF78" s="41">
        <v>1.7999999999999999E-2</v>
      </c>
      <c r="AG78" s="40">
        <v>10000000</v>
      </c>
      <c r="AH78" s="40">
        <v>10000000</v>
      </c>
      <c r="AI78" s="98">
        <v>3900000</v>
      </c>
      <c r="AJ78" s="42">
        <v>0.33</v>
      </c>
      <c r="AK78" s="42">
        <v>0.33</v>
      </c>
      <c r="AL78" s="42">
        <f>AL60</f>
        <v>5.0200000000000002E-2</v>
      </c>
      <c r="AM78" s="40">
        <v>6000</v>
      </c>
      <c r="AN78" s="40">
        <f>AN60</f>
        <v>10000</v>
      </c>
      <c r="AO78" s="40">
        <f>AO60</f>
        <v>10000</v>
      </c>
      <c r="AP78" s="42">
        <v>0.03</v>
      </c>
      <c r="AQ78" s="42">
        <v>0.03</v>
      </c>
      <c r="AR78" s="4">
        <f t="shared" si="211"/>
        <v>6.8199999999999997E-2</v>
      </c>
      <c r="AS78" s="11">
        <f t="shared" si="212"/>
        <v>0.8</v>
      </c>
      <c r="AT78" s="15">
        <f t="shared" si="213"/>
        <v>469.76949837279756</v>
      </c>
      <c r="AU78" s="19">
        <f t="shared" si="214"/>
        <v>5.0040256631266655E-2</v>
      </c>
      <c r="AV78" s="13">
        <f t="shared" si="215"/>
        <v>0.5</v>
      </c>
      <c r="AW78" s="11">
        <f t="shared" si="216"/>
        <v>1</v>
      </c>
      <c r="AX78" s="11">
        <f t="shared" si="217"/>
        <v>0.8911</v>
      </c>
      <c r="AY78" s="11">
        <f t="shared" si="218"/>
        <v>201997.53114128605</v>
      </c>
      <c r="AZ78" s="11">
        <f t="shared" si="219"/>
        <v>1</v>
      </c>
      <c r="BA78" s="11">
        <f t="shared" si="220"/>
        <v>0.34752899999999998</v>
      </c>
      <c r="BB78" s="11">
        <f t="shared" si="221"/>
        <v>1.025058</v>
      </c>
      <c r="BC78" s="11">
        <f t="shared" si="222"/>
        <v>0.99909999999999999</v>
      </c>
      <c r="BD78" s="11">
        <f t="shared" si="223"/>
        <v>0.8911</v>
      </c>
      <c r="BE78" s="11">
        <f t="shared" si="224"/>
        <v>201997.53114128605</v>
      </c>
      <c r="BF78" s="11">
        <f t="shared" si="225"/>
        <v>1</v>
      </c>
      <c r="BG78" s="11">
        <f t="shared" si="226"/>
        <v>0.34752899999999998</v>
      </c>
      <c r="BH78" s="11">
        <f t="shared" si="227"/>
        <v>1.025058</v>
      </c>
      <c r="BI78" s="121">
        <f>X78^2/(BI62^2*Y78^2)</f>
        <v>0.64</v>
      </c>
      <c r="BJ78" s="121">
        <f>X78^2/(BJ62^2*Y78^2)</f>
        <v>0.16</v>
      </c>
      <c r="BK78" s="121">
        <f>X78^2/(BK62^2*Y78^2)</f>
        <v>7.1111111111111111E-2</v>
      </c>
      <c r="BL78" s="121">
        <f>X78^2/(BL62^2*Y78^2)</f>
        <v>0.04</v>
      </c>
      <c r="BM78" s="121">
        <f>X78^2/(BM62^2*Y78^2)</f>
        <v>2.5600000000000001E-2</v>
      </c>
      <c r="BN78" s="121">
        <f>X78^2/(BN62^2*Y78^2)</f>
        <v>1.7777777777777778E-2</v>
      </c>
      <c r="BO78" s="121">
        <f>X78^2/(BO62^2*Y78^2)</f>
        <v>1.3061224489795919E-2</v>
      </c>
      <c r="BP78" s="121">
        <f>X78^2/(BP62^2*Y78^2)</f>
        <v>0.01</v>
      </c>
      <c r="BQ78" s="121">
        <v>1</v>
      </c>
      <c r="BR78" s="121">
        <v>1</v>
      </c>
      <c r="BS78" s="121">
        <v>1</v>
      </c>
      <c r="BT78" s="121">
        <v>1</v>
      </c>
      <c r="BU78" s="121">
        <v>1</v>
      </c>
      <c r="BV78" s="121">
        <v>1</v>
      </c>
      <c r="BW78" s="121">
        <v>1</v>
      </c>
      <c r="BX78" s="121">
        <v>1</v>
      </c>
      <c r="BY78" s="121">
        <f>(BI62^2*Y78^2)/X78^2</f>
        <v>1.5625</v>
      </c>
      <c r="BZ78" s="121">
        <f>(BJ62^2*Y78^2)/X78^2</f>
        <v>6.25</v>
      </c>
      <c r="CA78" s="121">
        <f>(BK62^2*Y78^2)/X78^2</f>
        <v>14.0625</v>
      </c>
      <c r="CB78" s="121">
        <f>(BL62^2*Y78^2)/X78^2</f>
        <v>25</v>
      </c>
      <c r="CC78" s="121">
        <f>(BM62^2*Y78^2)/X78^2</f>
        <v>39.0625</v>
      </c>
      <c r="CD78" s="121">
        <f>(BN62^2*Y78^2)/X78^2</f>
        <v>56.25</v>
      </c>
      <c r="CE78" s="121">
        <f>(BO62^2*Y78^2)/X78^2</f>
        <v>76.5625</v>
      </c>
      <c r="CF78" s="121">
        <f>(BP62^2*Y78^2)/X78^2</f>
        <v>100</v>
      </c>
      <c r="CG78" s="121">
        <f>X78^2/(BI62^2*Y78^2)</f>
        <v>0.64</v>
      </c>
      <c r="CH78" s="121">
        <f>X78^2/(BJ62^2*Y78^2)</f>
        <v>0.16</v>
      </c>
      <c r="CI78" s="121">
        <f>X78^2/(BK62^2*Y78^2)</f>
        <v>7.1111111111111111E-2</v>
      </c>
      <c r="CJ78" s="121">
        <f>X78^2/(BL62^2*Y78^2)</f>
        <v>0.04</v>
      </c>
      <c r="CK78" s="121">
        <f>X78^2/(BM62^2*Y78^2)</f>
        <v>2.5600000000000001E-2</v>
      </c>
      <c r="CL78" s="121">
        <f>X78^2/(BN62^2*Y78^2)</f>
        <v>1.7777777777777778E-2</v>
      </c>
      <c r="CM78" s="121">
        <f>X78^2/(BO62^2*Y78^2)</f>
        <v>1.3061224489795919E-2</v>
      </c>
      <c r="CN78" s="121">
        <f>X78^2/(BP62^2*Y78^2)</f>
        <v>0.01</v>
      </c>
      <c r="CO78" s="95">
        <f t="shared" si="127"/>
        <v>3.4530430624999999</v>
      </c>
      <c r="CP78" s="95">
        <f t="shared" si="128"/>
        <v>9.7695852500000004</v>
      </c>
      <c r="CQ78" s="95">
        <f t="shared" si="129"/>
        <v>20.297155562499999</v>
      </c>
      <c r="CR78" s="95">
        <f t="shared" si="130"/>
        <v>35.035753999999997</v>
      </c>
      <c r="CS78" s="95">
        <f t="shared" si="131"/>
        <v>53.985380562499998</v>
      </c>
      <c r="CT78" s="95">
        <f t="shared" si="132"/>
        <v>77.146035249999997</v>
      </c>
      <c r="CU78" s="95">
        <f t="shared" si="133"/>
        <v>104.51771806249999</v>
      </c>
      <c r="CV78" s="95">
        <f t="shared" si="134"/>
        <v>136.10042899999999</v>
      </c>
      <c r="CW78" s="95">
        <f t="shared" si="135"/>
        <v>3.4530430624999999</v>
      </c>
      <c r="CX78" s="95">
        <f t="shared" si="136"/>
        <v>9.7695852500000004</v>
      </c>
      <c r="CY78" s="95">
        <f t="shared" si="137"/>
        <v>20.297155562499999</v>
      </c>
      <c r="CZ78" s="95">
        <f t="shared" si="138"/>
        <v>35.035753999999997</v>
      </c>
      <c r="DA78" s="95">
        <f t="shared" si="139"/>
        <v>53.985380562499998</v>
      </c>
      <c r="DB78" s="95">
        <f t="shared" si="140"/>
        <v>77.146035249999997</v>
      </c>
      <c r="DC78" s="95">
        <f t="shared" si="141"/>
        <v>104.51771806249999</v>
      </c>
      <c r="DD78" s="95">
        <f t="shared" si="142"/>
        <v>136.10042899999999</v>
      </c>
      <c r="DE78" s="13">
        <f t="shared" si="228"/>
        <v>4.2526159999999997</v>
      </c>
      <c r="DF78" s="13">
        <f t="shared" si="229"/>
        <v>8.4601159999999993</v>
      </c>
      <c r="DG78" s="13">
        <f t="shared" si="230"/>
        <v>16.183727111111111</v>
      </c>
      <c r="DH78" s="13">
        <f t="shared" si="231"/>
        <v>27.090116000000002</v>
      </c>
      <c r="DI78" s="13">
        <f t="shared" si="143"/>
        <v>41.138216</v>
      </c>
      <c r="DJ78" s="13">
        <f t="shared" si="144"/>
        <v>58.317893777777776</v>
      </c>
      <c r="DK78" s="13">
        <f t="shared" si="145"/>
        <v>78.625677224489792</v>
      </c>
      <c r="DL78" s="13">
        <f t="shared" si="146"/>
        <v>102.06011599999999</v>
      </c>
      <c r="DM78" s="95">
        <f t="shared" si="147"/>
        <v>4.2526159999999997</v>
      </c>
      <c r="DN78" s="95">
        <f t="shared" si="148"/>
        <v>8.4601159999999993</v>
      </c>
      <c r="DO78" s="95">
        <f t="shared" si="149"/>
        <v>16.183727111111111</v>
      </c>
      <c r="DP78" s="95">
        <f t="shared" si="150"/>
        <v>27.090116000000002</v>
      </c>
      <c r="DQ78" s="95">
        <f t="shared" si="151"/>
        <v>41.138216</v>
      </c>
      <c r="DR78" s="95">
        <f t="shared" si="152"/>
        <v>58.317893777777776</v>
      </c>
      <c r="DS78" s="95">
        <f t="shared" si="153"/>
        <v>78.625677224489792</v>
      </c>
      <c r="DT78" s="95">
        <f t="shared" si="154"/>
        <v>102.06011599999999</v>
      </c>
      <c r="DU78" s="95">
        <f t="shared" si="155"/>
        <v>1.4271634824999997</v>
      </c>
      <c r="DV78" s="95">
        <f t="shared" si="156"/>
        <v>2.8893917499999997</v>
      </c>
      <c r="DW78" s="95">
        <f t="shared" si="157"/>
        <v>5.5735705958333321</v>
      </c>
      <c r="DX78" s="95">
        <f t="shared" si="158"/>
        <v>9.3638570200000011</v>
      </c>
      <c r="DY78" s="95">
        <f t="shared" si="159"/>
        <v>14.2459791649</v>
      </c>
      <c r="DZ78" s="95">
        <f t="shared" si="160"/>
        <v>20.216415403333329</v>
      </c>
      <c r="EA78" s="95">
        <f t="shared" si="161"/>
        <v>27.273959076785708</v>
      </c>
      <c r="EB78" s="95">
        <f t="shared" si="162"/>
        <v>35.418106149999993</v>
      </c>
      <c r="EC78" s="95">
        <f t="shared" si="163"/>
        <v>1.4271634824999997</v>
      </c>
      <c r="ED78" s="95">
        <f t="shared" si="164"/>
        <v>2.8893917499999997</v>
      </c>
      <c r="EE78" s="95">
        <f t="shared" si="165"/>
        <v>5.5735705958333321</v>
      </c>
      <c r="EF78" s="95">
        <f t="shared" si="166"/>
        <v>9.3638570200000011</v>
      </c>
      <c r="EG78" s="95">
        <f t="shared" si="167"/>
        <v>14.2459791649</v>
      </c>
      <c r="EH78" s="95">
        <f t="shared" si="168"/>
        <v>20.216415403333329</v>
      </c>
      <c r="EI78" s="95">
        <f t="shared" si="169"/>
        <v>27.273959076785708</v>
      </c>
      <c r="EJ78" s="95">
        <f t="shared" si="170"/>
        <v>35.418106149999993</v>
      </c>
      <c r="EK78" s="95">
        <f t="shared" si="171"/>
        <v>1.4271634824999997</v>
      </c>
      <c r="EL78" s="95">
        <f t="shared" si="172"/>
        <v>2.8893917499999997</v>
      </c>
      <c r="EM78" s="95">
        <f t="shared" si="173"/>
        <v>5.5735705958333321</v>
      </c>
      <c r="EN78" s="95">
        <f t="shared" si="174"/>
        <v>9.3638570200000011</v>
      </c>
      <c r="EO78" s="95">
        <f t="shared" si="175"/>
        <v>14.2459791649</v>
      </c>
      <c r="EP78" s="95">
        <f t="shared" si="176"/>
        <v>20.216415403333329</v>
      </c>
      <c r="EQ78" s="95">
        <f t="shared" si="177"/>
        <v>27.273959076785708</v>
      </c>
      <c r="ER78" s="95">
        <f t="shared" si="178"/>
        <v>35.418106149999993</v>
      </c>
      <c r="ES78" s="95">
        <f t="shared" si="179"/>
        <v>1</v>
      </c>
      <c r="ET78" s="95">
        <f t="shared" si="180"/>
        <v>1</v>
      </c>
      <c r="EU78" s="95">
        <f t="shared" si="181"/>
        <v>1</v>
      </c>
      <c r="EV78" s="95">
        <f t="shared" si="182"/>
        <v>1</v>
      </c>
      <c r="EW78" s="95">
        <f t="shared" si="183"/>
        <v>1</v>
      </c>
      <c r="EX78" s="95">
        <f t="shared" si="184"/>
        <v>1</v>
      </c>
      <c r="EY78" s="95">
        <f t="shared" si="185"/>
        <v>1</v>
      </c>
      <c r="EZ78" s="95">
        <f t="shared" si="186"/>
        <v>1</v>
      </c>
      <c r="FA78" s="95">
        <f t="shared" si="187"/>
        <v>1</v>
      </c>
      <c r="FB78" s="95">
        <f t="shared" si="188"/>
        <v>1</v>
      </c>
      <c r="FC78" s="95">
        <f t="shared" si="189"/>
        <v>1</v>
      </c>
      <c r="FD78" s="95">
        <f t="shared" si="190"/>
        <v>1</v>
      </c>
      <c r="FE78" s="95">
        <f t="shared" si="191"/>
        <v>1</v>
      </c>
      <c r="FF78" s="95">
        <f t="shared" si="192"/>
        <v>1</v>
      </c>
      <c r="FG78" s="95">
        <f t="shared" si="193"/>
        <v>1</v>
      </c>
      <c r="FH78" s="95">
        <f t="shared" si="194"/>
        <v>1</v>
      </c>
      <c r="FI78" s="95">
        <f t="shared" si="195"/>
        <v>1</v>
      </c>
      <c r="FJ78" s="95">
        <f t="shared" si="196"/>
        <v>1</v>
      </c>
      <c r="FK78" s="95">
        <f t="shared" si="197"/>
        <v>1</v>
      </c>
      <c r="FL78" s="95">
        <f t="shared" si="198"/>
        <v>1</v>
      </c>
      <c r="FM78" s="95">
        <f t="shared" si="199"/>
        <v>1</v>
      </c>
      <c r="FN78" s="95">
        <f t="shared" si="200"/>
        <v>1</v>
      </c>
      <c r="FO78" s="95">
        <f t="shared" si="201"/>
        <v>1</v>
      </c>
      <c r="FP78" s="95">
        <f t="shared" si="202"/>
        <v>1</v>
      </c>
      <c r="FQ78" s="115">
        <f t="shared" si="203"/>
        <v>3.7641824952556782</v>
      </c>
      <c r="FR78" s="115">
        <f t="shared" si="204"/>
        <v>6.1980400416076273</v>
      </c>
      <c r="FS78" s="115">
        <f t="shared" si="205"/>
        <v>9.215772387362593</v>
      </c>
      <c r="FT78" s="115">
        <f t="shared" si="206"/>
        <v>11.76053877989807</v>
      </c>
      <c r="FU78" s="115">
        <f t="shared" si="207"/>
        <v>13.679910058411146</v>
      </c>
      <c r="FV78" s="115">
        <f t="shared" si="208"/>
        <v>15.079809776490912</v>
      </c>
      <c r="FW78" s="115">
        <f t="shared" si="209"/>
        <v>16.099495641192235</v>
      </c>
      <c r="FX78" s="115">
        <f t="shared" si="210"/>
        <v>16.851169660728157</v>
      </c>
      <c r="FY78" s="90"/>
      <c r="FZ78" s="90">
        <f t="shared" si="232"/>
        <v>3.7641824952556782</v>
      </c>
      <c r="GB78" s="18"/>
      <c r="GC78" s="29"/>
      <c r="GE78" s="15"/>
      <c r="GF78" s="15"/>
      <c r="GG78" s="15"/>
      <c r="GI78" s="31"/>
      <c r="GJ78" s="31"/>
      <c r="GK78" s="31"/>
      <c r="HU78" s="21"/>
      <c r="HV78" s="21"/>
      <c r="HW78" s="21"/>
      <c r="HX78" s="21"/>
      <c r="HY78" s="21"/>
      <c r="HZ78" s="21"/>
      <c r="IA78" s="21"/>
      <c r="IC78" s="28"/>
      <c r="ID78" s="13"/>
      <c r="IE78" s="13"/>
      <c r="IF78" s="13"/>
      <c r="IG78" s="13"/>
      <c r="IH78" s="13"/>
      <c r="II78" s="13"/>
      <c r="IJ78" s="28"/>
      <c r="IK78" s="20"/>
      <c r="IL78" s="13"/>
      <c r="IM78" s="11"/>
      <c r="IN78" s="23"/>
      <c r="IO78" s="13"/>
      <c r="IP78" s="23"/>
      <c r="IQ78" s="28"/>
      <c r="IR78" s="20"/>
      <c r="IS78" s="13"/>
      <c r="IT78" s="20"/>
      <c r="IU78" s="23"/>
      <c r="IV78" s="20"/>
      <c r="IW78" s="23"/>
      <c r="IY78" s="13"/>
      <c r="IZ78" s="25"/>
      <c r="JA78" s="25"/>
      <c r="JB78" s="25"/>
      <c r="JC78" s="25"/>
      <c r="JD78" s="25"/>
      <c r="JE78" s="25"/>
      <c r="JF78" s="25"/>
    </row>
    <row r="79" spans="1:266" s="4" customFormat="1" ht="13.8" x14ac:dyDescent="0.3">
      <c r="B79" s="13">
        <v>0.55000000000000004</v>
      </c>
      <c r="C79" s="20">
        <v>5.6559517719609316</v>
      </c>
      <c r="D79" s="20">
        <v>4.6479606446628932</v>
      </c>
      <c r="E79" s="20">
        <v>3.94252954436319</v>
      </c>
      <c r="F79" s="20">
        <v>3.0279765513477117</v>
      </c>
      <c r="G79" s="20">
        <v>2.0667396569979757</v>
      </c>
      <c r="H79" s="20">
        <v>1.2361668382992963</v>
      </c>
      <c r="I79" s="20">
        <v>1.000015548798153</v>
      </c>
      <c r="M79" s="6"/>
      <c r="N79" s="6"/>
      <c r="O79" s="6"/>
      <c r="P79" s="6"/>
      <c r="Q79" s="6"/>
      <c r="R79" s="6"/>
      <c r="S79" s="7"/>
      <c r="T79" s="6"/>
      <c r="U79" s="5"/>
      <c r="V79" s="5"/>
      <c r="W79" s="5"/>
      <c r="X79" s="118">
        <v>8.5</v>
      </c>
      <c r="Y79" s="118">
        <v>10</v>
      </c>
      <c r="Z79" s="40">
        <v>1.7999999999999999E-2</v>
      </c>
      <c r="AA79" s="40">
        <v>10000000</v>
      </c>
      <c r="AB79" s="40">
        <v>10000000</v>
      </c>
      <c r="AC79" s="98">
        <v>3900000</v>
      </c>
      <c r="AD79" s="42">
        <v>0.33</v>
      </c>
      <c r="AE79" s="42">
        <v>0.33</v>
      </c>
      <c r="AF79" s="41">
        <v>1.7999999999999999E-2</v>
      </c>
      <c r="AG79" s="40">
        <v>10000000</v>
      </c>
      <c r="AH79" s="40">
        <v>10000000</v>
      </c>
      <c r="AI79" s="98">
        <v>3900000</v>
      </c>
      <c r="AJ79" s="42">
        <v>0.33</v>
      </c>
      <c r="AK79" s="42">
        <v>0.33</v>
      </c>
      <c r="AL79" s="42">
        <f>AL60</f>
        <v>5.0200000000000002E-2</v>
      </c>
      <c r="AM79" s="40">
        <v>6000</v>
      </c>
      <c r="AN79" s="40">
        <f>AN60</f>
        <v>10000</v>
      </c>
      <c r="AO79" s="40">
        <f>AO60</f>
        <v>10000</v>
      </c>
      <c r="AP79" s="42">
        <v>0.03</v>
      </c>
      <c r="AQ79" s="42">
        <v>0.03</v>
      </c>
      <c r="AR79" s="4">
        <f t="shared" si="211"/>
        <v>6.8199999999999997E-2</v>
      </c>
      <c r="AS79" s="11">
        <f t="shared" si="212"/>
        <v>0.85</v>
      </c>
      <c r="AT79" s="15">
        <f t="shared" si="213"/>
        <v>469.76949837279756</v>
      </c>
      <c r="AU79" s="19">
        <f t="shared" si="214"/>
        <v>5.0040256631266655E-2</v>
      </c>
      <c r="AV79" s="13">
        <f t="shared" si="215"/>
        <v>0.5</v>
      </c>
      <c r="AW79" s="11">
        <f t="shared" si="216"/>
        <v>1</v>
      </c>
      <c r="AX79" s="11">
        <f t="shared" si="217"/>
        <v>0.8911</v>
      </c>
      <c r="AY79" s="11">
        <f t="shared" si="218"/>
        <v>201997.53114128605</v>
      </c>
      <c r="AZ79" s="11">
        <f t="shared" si="219"/>
        <v>1</v>
      </c>
      <c r="BA79" s="11">
        <f t="shared" si="220"/>
        <v>0.34752899999999998</v>
      </c>
      <c r="BB79" s="11">
        <f t="shared" si="221"/>
        <v>1.025058</v>
      </c>
      <c r="BC79" s="11">
        <f t="shared" si="222"/>
        <v>0.99909999999999999</v>
      </c>
      <c r="BD79" s="11">
        <f t="shared" si="223"/>
        <v>0.8911</v>
      </c>
      <c r="BE79" s="11">
        <f t="shared" si="224"/>
        <v>201997.53114128605</v>
      </c>
      <c r="BF79" s="11">
        <f t="shared" si="225"/>
        <v>1</v>
      </c>
      <c r="BG79" s="11">
        <f t="shared" si="226"/>
        <v>0.34752899999999998</v>
      </c>
      <c r="BH79" s="11">
        <f t="shared" si="227"/>
        <v>1.025058</v>
      </c>
      <c r="BI79" s="121">
        <f>X79^2/(BI62^2*Y79^2)</f>
        <v>0.72250000000000003</v>
      </c>
      <c r="BJ79" s="121">
        <f>X79^2/(BJ62^2*Y79^2)</f>
        <v>0.18062500000000001</v>
      </c>
      <c r="BK79" s="121">
        <f>X79^2/(BK62^2*Y79^2)</f>
        <v>8.0277777777777781E-2</v>
      </c>
      <c r="BL79" s="121">
        <f>X79^2/(BL62^2*Y79^2)</f>
        <v>4.5156250000000002E-2</v>
      </c>
      <c r="BM79" s="121">
        <f>X79^2/(BM62^2*Y79^2)</f>
        <v>2.8899999999999999E-2</v>
      </c>
      <c r="BN79" s="121">
        <f>X79^2/(BN62^2*Y79^2)</f>
        <v>2.0069444444444445E-2</v>
      </c>
      <c r="BO79" s="121">
        <f>X79^2/(BO62^2*Y79^2)</f>
        <v>1.4744897959183673E-2</v>
      </c>
      <c r="BP79" s="121">
        <f>X79^2/(BP62^2*Y79^2)</f>
        <v>1.12890625E-2</v>
      </c>
      <c r="BQ79" s="121">
        <v>1</v>
      </c>
      <c r="BR79" s="121">
        <v>1</v>
      </c>
      <c r="BS79" s="121">
        <v>1</v>
      </c>
      <c r="BT79" s="121">
        <v>1</v>
      </c>
      <c r="BU79" s="121">
        <v>1</v>
      </c>
      <c r="BV79" s="121">
        <v>1</v>
      </c>
      <c r="BW79" s="121">
        <v>1</v>
      </c>
      <c r="BX79" s="121">
        <v>1</v>
      </c>
      <c r="BY79" s="121">
        <f>(BI62^2*Y79^2)/X79^2</f>
        <v>1.3840830449826989</v>
      </c>
      <c r="BZ79" s="121">
        <f>(BJ62^2*Y79^2)/X79^2</f>
        <v>5.5363321799307954</v>
      </c>
      <c r="CA79" s="121">
        <f>(BK62^2*Y79^2)/X79^2</f>
        <v>12.456747404844291</v>
      </c>
      <c r="CB79" s="121">
        <f>(BL62^2*Y79^2)/X79^2</f>
        <v>22.145328719723182</v>
      </c>
      <c r="CC79" s="121">
        <f>(BM62^2*Y79^2)/X79^2</f>
        <v>34.602076124567475</v>
      </c>
      <c r="CD79" s="121">
        <f>(BN62^2*Y79^2)/X79^2</f>
        <v>49.826989619377166</v>
      </c>
      <c r="CE79" s="121">
        <f>(BO62^2*Y79^2)/X79^2</f>
        <v>67.820069204152247</v>
      </c>
      <c r="CF79" s="121">
        <f>(BP62^2*Y79^2)/X79^2</f>
        <v>88.581314878892726</v>
      </c>
      <c r="CG79" s="121">
        <f>X79^2/(BI62^2*Y79^2)</f>
        <v>0.72250000000000003</v>
      </c>
      <c r="CH79" s="121">
        <f>X79^2/(BJ62^2*Y79^2)</f>
        <v>0.18062500000000001</v>
      </c>
      <c r="CI79" s="121">
        <f>X79^2/(BK62^2*Y79^2)</f>
        <v>8.0277777777777781E-2</v>
      </c>
      <c r="CJ79" s="121">
        <f>X79^2/(BL62^2*Y79^2)</f>
        <v>4.5156250000000002E-2</v>
      </c>
      <c r="CK79" s="121">
        <f>X79^2/(BM62^2*Y79^2)</f>
        <v>2.8899999999999999E-2</v>
      </c>
      <c r="CL79" s="121">
        <f>X79^2/(BN62^2*Y79^2)</f>
        <v>2.0069444444444445E-2</v>
      </c>
      <c r="CM79" s="121">
        <f>X79^2/(BO62^2*Y79^2)</f>
        <v>1.4744897959183673E-2</v>
      </c>
      <c r="CN79" s="121">
        <f>X79^2/(BP62^2*Y79^2)</f>
        <v>1.12890625E-2</v>
      </c>
      <c r="CO79" s="95">
        <f t="shared" si="127"/>
        <v>3.2126210415224912</v>
      </c>
      <c r="CP79" s="95">
        <f t="shared" si="128"/>
        <v>8.8078971660899654</v>
      </c>
      <c r="CQ79" s="95">
        <f t="shared" si="129"/>
        <v>18.133357373702424</v>
      </c>
      <c r="CR79" s="95">
        <f t="shared" si="130"/>
        <v>31.189001664359857</v>
      </c>
      <c r="CS79" s="95">
        <f t="shared" si="131"/>
        <v>47.974830038062287</v>
      </c>
      <c r="CT79" s="95">
        <f t="shared" si="132"/>
        <v>68.490842494809698</v>
      </c>
      <c r="CU79" s="95">
        <f t="shared" si="133"/>
        <v>92.737039034602077</v>
      </c>
      <c r="CV79" s="95">
        <f t="shared" si="134"/>
        <v>120.71341965743943</v>
      </c>
      <c r="CW79" s="95">
        <f t="shared" si="135"/>
        <v>3.2126210415224912</v>
      </c>
      <c r="CX79" s="95">
        <f t="shared" si="136"/>
        <v>8.8078971660899654</v>
      </c>
      <c r="CY79" s="95">
        <f t="shared" si="137"/>
        <v>18.133357373702424</v>
      </c>
      <c r="CZ79" s="95">
        <f t="shared" si="138"/>
        <v>31.189001664359857</v>
      </c>
      <c r="DA79" s="95">
        <f t="shared" si="139"/>
        <v>47.974830038062287</v>
      </c>
      <c r="DB79" s="95">
        <f t="shared" si="140"/>
        <v>68.490842494809698</v>
      </c>
      <c r="DC79" s="95">
        <f t="shared" si="141"/>
        <v>92.737039034602077</v>
      </c>
      <c r="DD79" s="95">
        <f t="shared" si="142"/>
        <v>120.71341965743943</v>
      </c>
      <c r="DE79" s="13">
        <f t="shared" si="228"/>
        <v>4.156699044982699</v>
      </c>
      <c r="DF79" s="13">
        <f t="shared" si="229"/>
        <v>7.7670731799307955</v>
      </c>
      <c r="DG79" s="13">
        <f t="shared" si="230"/>
        <v>14.587141182622069</v>
      </c>
      <c r="DH79" s="13">
        <f t="shared" si="231"/>
        <v>24.240600969723182</v>
      </c>
      <c r="DI79" s="13">
        <f t="shared" si="143"/>
        <v>36.681092124567478</v>
      </c>
      <c r="DJ79" s="13">
        <f t="shared" si="144"/>
        <v>51.897175063821606</v>
      </c>
      <c r="DK79" s="13">
        <f t="shared" si="145"/>
        <v>69.884930102111426</v>
      </c>
      <c r="DL79" s="13">
        <f t="shared" si="146"/>
        <v>90.642719941392727</v>
      </c>
      <c r="DM79" s="95">
        <f t="shared" si="147"/>
        <v>4.156699044982699</v>
      </c>
      <c r="DN79" s="95">
        <f t="shared" si="148"/>
        <v>7.7670731799307955</v>
      </c>
      <c r="DO79" s="95">
        <f t="shared" si="149"/>
        <v>14.587141182622069</v>
      </c>
      <c r="DP79" s="95">
        <f t="shared" si="150"/>
        <v>24.240600969723182</v>
      </c>
      <c r="DQ79" s="95">
        <f t="shared" si="151"/>
        <v>36.681092124567478</v>
      </c>
      <c r="DR79" s="95">
        <f t="shared" si="152"/>
        <v>51.897175063821606</v>
      </c>
      <c r="DS79" s="95">
        <f t="shared" si="153"/>
        <v>69.884930102111426</v>
      </c>
      <c r="DT79" s="95">
        <f t="shared" si="154"/>
        <v>90.642719941392727</v>
      </c>
      <c r="DU79" s="95">
        <f t="shared" si="155"/>
        <v>1.3938295590397922</v>
      </c>
      <c r="DV79" s="95">
        <f t="shared" si="156"/>
        <v>2.6485392717841689</v>
      </c>
      <c r="DW79" s="95">
        <f t="shared" si="157"/>
        <v>5.0187106846914649</v>
      </c>
      <c r="DX79" s="95">
        <f t="shared" si="158"/>
        <v>8.3735679110429277</v>
      </c>
      <c r="DY79" s="95">
        <f t="shared" si="159"/>
        <v>12.696999361594811</v>
      </c>
      <c r="DZ79" s="95">
        <f t="shared" si="160"/>
        <v>17.985029449390858</v>
      </c>
      <c r="EA79" s="95">
        <f t="shared" si="161"/>
        <v>24.23629597009268</v>
      </c>
      <c r="EB79" s="95">
        <f t="shared" si="162"/>
        <v>31.45022991514827</v>
      </c>
      <c r="EC79" s="95">
        <f t="shared" si="163"/>
        <v>1.3938295590397922</v>
      </c>
      <c r="ED79" s="95">
        <f t="shared" si="164"/>
        <v>2.6485392717841689</v>
      </c>
      <c r="EE79" s="95">
        <f t="shared" si="165"/>
        <v>5.0187106846914649</v>
      </c>
      <c r="EF79" s="95">
        <f t="shared" si="166"/>
        <v>8.3735679110429277</v>
      </c>
      <c r="EG79" s="95">
        <f t="shared" si="167"/>
        <v>12.696999361594811</v>
      </c>
      <c r="EH79" s="95">
        <f t="shared" si="168"/>
        <v>17.985029449390858</v>
      </c>
      <c r="EI79" s="95">
        <f t="shared" si="169"/>
        <v>24.23629597009268</v>
      </c>
      <c r="EJ79" s="95">
        <f t="shared" si="170"/>
        <v>31.45022991514827</v>
      </c>
      <c r="EK79" s="95">
        <f t="shared" si="171"/>
        <v>1.3938295590397922</v>
      </c>
      <c r="EL79" s="95">
        <f t="shared" si="172"/>
        <v>2.6485392717841689</v>
      </c>
      <c r="EM79" s="95">
        <f t="shared" si="173"/>
        <v>5.0187106846914649</v>
      </c>
      <c r="EN79" s="95">
        <f t="shared" si="174"/>
        <v>8.3735679110429277</v>
      </c>
      <c r="EO79" s="95">
        <f t="shared" si="175"/>
        <v>12.696999361594811</v>
      </c>
      <c r="EP79" s="95">
        <f t="shared" si="176"/>
        <v>17.985029449390858</v>
      </c>
      <c r="EQ79" s="95">
        <f t="shared" si="177"/>
        <v>24.23629597009268</v>
      </c>
      <c r="ER79" s="95">
        <f t="shared" si="178"/>
        <v>31.45022991514827</v>
      </c>
      <c r="ES79" s="95">
        <f t="shared" si="179"/>
        <v>1</v>
      </c>
      <c r="ET79" s="95">
        <f t="shared" si="180"/>
        <v>1</v>
      </c>
      <c r="EU79" s="95">
        <f t="shared" si="181"/>
        <v>1</v>
      </c>
      <c r="EV79" s="95">
        <f t="shared" si="182"/>
        <v>1</v>
      </c>
      <c r="EW79" s="95">
        <f t="shared" si="183"/>
        <v>1</v>
      </c>
      <c r="EX79" s="95">
        <f t="shared" si="184"/>
        <v>1</v>
      </c>
      <c r="EY79" s="95">
        <f t="shared" si="185"/>
        <v>1</v>
      </c>
      <c r="EZ79" s="95">
        <f t="shared" si="186"/>
        <v>1</v>
      </c>
      <c r="FA79" s="95">
        <f t="shared" si="187"/>
        <v>1</v>
      </c>
      <c r="FB79" s="95">
        <f t="shared" si="188"/>
        <v>1</v>
      </c>
      <c r="FC79" s="95">
        <f t="shared" si="189"/>
        <v>1</v>
      </c>
      <c r="FD79" s="95">
        <f t="shared" si="190"/>
        <v>1</v>
      </c>
      <c r="FE79" s="95">
        <f t="shared" si="191"/>
        <v>1</v>
      </c>
      <c r="FF79" s="95">
        <f t="shared" si="192"/>
        <v>1</v>
      </c>
      <c r="FG79" s="95">
        <f t="shared" si="193"/>
        <v>1</v>
      </c>
      <c r="FH79" s="95">
        <f t="shared" si="194"/>
        <v>1</v>
      </c>
      <c r="FI79" s="95">
        <f t="shared" si="195"/>
        <v>1</v>
      </c>
      <c r="FJ79" s="95">
        <f t="shared" si="196"/>
        <v>1</v>
      </c>
      <c r="FK79" s="95">
        <f t="shared" si="197"/>
        <v>1</v>
      </c>
      <c r="FL79" s="95">
        <f t="shared" si="198"/>
        <v>1</v>
      </c>
      <c r="FM79" s="95">
        <f t="shared" si="199"/>
        <v>1</v>
      </c>
      <c r="FN79" s="95">
        <f t="shared" si="200"/>
        <v>1</v>
      </c>
      <c r="FO79" s="95">
        <f t="shared" si="201"/>
        <v>1</v>
      </c>
      <c r="FP79" s="95">
        <f t="shared" si="202"/>
        <v>1</v>
      </c>
      <c r="FQ79" s="115">
        <f t="shared" si="203"/>
        <v>3.7088333333041246</v>
      </c>
      <c r="FR79" s="115">
        <f t="shared" si="204"/>
        <v>5.843352041111622</v>
      </c>
      <c r="FS79" s="115">
        <f t="shared" si="205"/>
        <v>8.705011581549547</v>
      </c>
      <c r="FT79" s="115">
        <f t="shared" si="206"/>
        <v>11.219303258129182</v>
      </c>
      <c r="FU79" s="115">
        <f t="shared" si="207"/>
        <v>13.175721257231357</v>
      </c>
      <c r="FV79" s="115">
        <f t="shared" si="208"/>
        <v>14.635953130716077</v>
      </c>
      <c r="FW79" s="115">
        <f t="shared" si="209"/>
        <v>15.717693564445392</v>
      </c>
      <c r="FX79" s="115">
        <f t="shared" si="210"/>
        <v>16.525071895879332</v>
      </c>
      <c r="FY79" s="90"/>
      <c r="FZ79" s="90">
        <f t="shared" si="232"/>
        <v>3.7088333333041246</v>
      </c>
      <c r="GB79" s="18"/>
      <c r="GC79" s="29"/>
      <c r="GE79" s="15"/>
      <c r="GF79" s="15"/>
      <c r="GG79" s="15"/>
      <c r="GI79" s="31"/>
      <c r="GJ79" s="31"/>
      <c r="GK79" s="31"/>
      <c r="HU79" s="21"/>
      <c r="HV79" s="21"/>
      <c r="HW79" s="21"/>
      <c r="HX79" s="21"/>
      <c r="HY79" s="21"/>
      <c r="HZ79" s="21"/>
      <c r="IA79" s="21"/>
      <c r="IC79" s="28"/>
      <c r="ID79" s="11"/>
      <c r="IE79" s="13"/>
      <c r="IF79" s="11"/>
      <c r="IG79" s="13"/>
      <c r="IH79" s="13"/>
      <c r="II79" s="13"/>
      <c r="IJ79" s="28"/>
      <c r="IK79" s="11"/>
      <c r="IL79" s="13"/>
      <c r="IM79" s="11"/>
      <c r="IN79" s="23"/>
      <c r="IO79" s="11"/>
      <c r="IP79" s="23"/>
      <c r="IQ79" s="28"/>
      <c r="IR79" s="20"/>
      <c r="IS79" s="13"/>
      <c r="IT79" s="23"/>
      <c r="IU79" s="23"/>
      <c r="IV79" s="23"/>
      <c r="IW79" s="23"/>
      <c r="IY79" s="13"/>
      <c r="IZ79" s="25"/>
      <c r="JA79" s="25"/>
      <c r="JB79" s="25"/>
      <c r="JC79" s="25"/>
      <c r="JD79" s="25"/>
      <c r="JE79" s="25"/>
      <c r="JF79" s="25"/>
    </row>
    <row r="80" spans="1:266" s="4" customFormat="1" ht="13.8" x14ac:dyDescent="0.3">
      <c r="B80" s="13">
        <v>0.6</v>
      </c>
      <c r="C80" s="20">
        <v>5.1859217843338099</v>
      </c>
      <c r="D80" s="20">
        <v>4.3563175575861992</v>
      </c>
      <c r="E80" s="20">
        <v>3.7534706343998079</v>
      </c>
      <c r="F80" s="20">
        <v>2.9429925014697549</v>
      </c>
      <c r="G80" s="20">
        <v>2.0538259051071583</v>
      </c>
      <c r="H80" s="20">
        <v>1.2353953779445428</v>
      </c>
      <c r="I80" s="20">
        <v>1.0000251491790413</v>
      </c>
      <c r="M80" s="6"/>
      <c r="N80" s="6"/>
      <c r="O80" s="6"/>
      <c r="P80" s="6"/>
      <c r="Q80" s="6"/>
      <c r="R80" s="6"/>
      <c r="S80" s="7"/>
      <c r="T80" s="6"/>
      <c r="U80" s="5"/>
      <c r="V80" s="5"/>
      <c r="W80" s="5"/>
      <c r="X80" s="118">
        <v>9</v>
      </c>
      <c r="Y80" s="118">
        <v>10</v>
      </c>
      <c r="Z80" s="40">
        <v>1.7999999999999999E-2</v>
      </c>
      <c r="AA80" s="40">
        <v>10000000</v>
      </c>
      <c r="AB80" s="40">
        <v>10000000</v>
      </c>
      <c r="AC80" s="98">
        <v>3900000</v>
      </c>
      <c r="AD80" s="42">
        <v>0.33</v>
      </c>
      <c r="AE80" s="42">
        <v>0.33</v>
      </c>
      <c r="AF80" s="41">
        <v>1.7999999999999999E-2</v>
      </c>
      <c r="AG80" s="40">
        <v>10000000</v>
      </c>
      <c r="AH80" s="40">
        <v>10000000</v>
      </c>
      <c r="AI80" s="98">
        <v>3900000</v>
      </c>
      <c r="AJ80" s="42">
        <v>0.33</v>
      </c>
      <c r="AK80" s="42">
        <v>0.33</v>
      </c>
      <c r="AL80" s="42">
        <f>AL60</f>
        <v>5.0200000000000002E-2</v>
      </c>
      <c r="AM80" s="40">
        <v>6000</v>
      </c>
      <c r="AN80" s="40">
        <f>AN60</f>
        <v>10000</v>
      </c>
      <c r="AO80" s="40">
        <f>AO60</f>
        <v>10000</v>
      </c>
      <c r="AP80" s="42">
        <v>0.03</v>
      </c>
      <c r="AQ80" s="42">
        <v>0.03</v>
      </c>
      <c r="AR80" s="4">
        <f t="shared" si="211"/>
        <v>6.8199999999999997E-2</v>
      </c>
      <c r="AS80" s="11">
        <f t="shared" si="212"/>
        <v>0.9</v>
      </c>
      <c r="AT80" s="15">
        <f t="shared" si="213"/>
        <v>469.76949837279756</v>
      </c>
      <c r="AU80" s="19">
        <f t="shared" si="214"/>
        <v>5.0040256631266655E-2</v>
      </c>
      <c r="AV80" s="13">
        <f t="shared" si="215"/>
        <v>0.5</v>
      </c>
      <c r="AW80" s="11">
        <f t="shared" si="216"/>
        <v>1</v>
      </c>
      <c r="AX80" s="11">
        <f t="shared" si="217"/>
        <v>0.8911</v>
      </c>
      <c r="AY80" s="11">
        <f t="shared" si="218"/>
        <v>201997.53114128605</v>
      </c>
      <c r="AZ80" s="11">
        <f t="shared" si="219"/>
        <v>1</v>
      </c>
      <c r="BA80" s="11">
        <f t="shared" si="220"/>
        <v>0.34752899999999998</v>
      </c>
      <c r="BB80" s="11">
        <f t="shared" si="221"/>
        <v>1.025058</v>
      </c>
      <c r="BC80" s="11">
        <f t="shared" si="222"/>
        <v>0.99909999999999999</v>
      </c>
      <c r="BD80" s="11">
        <f t="shared" si="223"/>
        <v>0.8911</v>
      </c>
      <c r="BE80" s="11">
        <f t="shared" si="224"/>
        <v>201997.53114128605</v>
      </c>
      <c r="BF80" s="11">
        <f t="shared" si="225"/>
        <v>1</v>
      </c>
      <c r="BG80" s="11">
        <f t="shared" si="226"/>
        <v>0.34752899999999998</v>
      </c>
      <c r="BH80" s="11">
        <f t="shared" si="227"/>
        <v>1.025058</v>
      </c>
      <c r="BI80" s="121">
        <f>X80^2/(BI62^2*Y80^2)</f>
        <v>0.81</v>
      </c>
      <c r="BJ80" s="121">
        <f>X80^2/(BJ62^2*Y80^2)</f>
        <v>0.20250000000000001</v>
      </c>
      <c r="BK80" s="121">
        <f>X80^2/(BK62^2*Y80^2)</f>
        <v>0.09</v>
      </c>
      <c r="BL80" s="121">
        <f>X80^2/(BL62^2*Y80^2)</f>
        <v>5.0625000000000003E-2</v>
      </c>
      <c r="BM80" s="121">
        <f>X80^2/(BM62^2*Y80^2)</f>
        <v>3.2399999999999998E-2</v>
      </c>
      <c r="BN80" s="121">
        <f>X80^2/(BN62^2*Y80^2)</f>
        <v>2.2499999999999999E-2</v>
      </c>
      <c r="BO80" s="121">
        <f>X80^2/(BO62^2*Y80^2)</f>
        <v>1.653061224489796E-2</v>
      </c>
      <c r="BP80" s="121">
        <f>X80^2/(BP62^2*Y80^2)</f>
        <v>1.2656250000000001E-2</v>
      </c>
      <c r="BQ80" s="121">
        <v>1</v>
      </c>
      <c r="BR80" s="121">
        <v>1</v>
      </c>
      <c r="BS80" s="121">
        <v>1</v>
      </c>
      <c r="BT80" s="121">
        <v>1</v>
      </c>
      <c r="BU80" s="121">
        <v>1</v>
      </c>
      <c r="BV80" s="121">
        <v>1</v>
      </c>
      <c r="BW80" s="121">
        <v>1</v>
      </c>
      <c r="BX80" s="121">
        <v>1</v>
      </c>
      <c r="BY80" s="121">
        <f>(BI62^2*Y80^2)/X80^2</f>
        <v>1.2345679012345678</v>
      </c>
      <c r="BZ80" s="121">
        <f>(BJ62^2*Y80^2)/X80^2</f>
        <v>4.9382716049382713</v>
      </c>
      <c r="CA80" s="121">
        <f>(BK62^2*Y80^2)/X80^2</f>
        <v>11.111111111111111</v>
      </c>
      <c r="CB80" s="121">
        <f>(BL62^2*Y80^2)/X80^2</f>
        <v>19.753086419753085</v>
      </c>
      <c r="CC80" s="121">
        <f>(BM62^2*Y80^2)/X80^2</f>
        <v>30.864197530864196</v>
      </c>
      <c r="CD80" s="121">
        <f>(BN62^2*Y80^2)/X80^2</f>
        <v>44.444444444444443</v>
      </c>
      <c r="CE80" s="121">
        <f>(BO62^2*Y80^2)/X80^2</f>
        <v>60.493827160493829</v>
      </c>
      <c r="CF80" s="121">
        <f>(BP62^2*Y80^2)/X80^2</f>
        <v>79.012345679012341</v>
      </c>
      <c r="CG80" s="121">
        <f>X80^2/(BI62^2*Y80^2)</f>
        <v>0.81</v>
      </c>
      <c r="CH80" s="121">
        <f>X80^2/(BJ62^2*Y80^2)</f>
        <v>0.20250000000000001</v>
      </c>
      <c r="CI80" s="121">
        <f>X80^2/(BK62^2*Y80^2)</f>
        <v>0.09</v>
      </c>
      <c r="CJ80" s="121">
        <f>X80^2/(BL62^2*Y80^2)</f>
        <v>5.0625000000000003E-2</v>
      </c>
      <c r="CK80" s="121">
        <f>X80^2/(BM62^2*Y80^2)</f>
        <v>3.2399999999999998E-2</v>
      </c>
      <c r="CL80" s="121">
        <f>X80^2/(BN62^2*Y80^2)</f>
        <v>2.2499999999999999E-2</v>
      </c>
      <c r="CM80" s="121">
        <f>X80^2/(BO62^2*Y80^2)</f>
        <v>1.653061224489796E-2</v>
      </c>
      <c r="CN80" s="121">
        <f>X80^2/(BP62^2*Y80^2)</f>
        <v>1.2656250000000001E-2</v>
      </c>
      <c r="CO80" s="95">
        <f t="shared" si="127"/>
        <v>3.0111450493827157</v>
      </c>
      <c r="CP80" s="95">
        <f t="shared" si="128"/>
        <v>8.0019931975308634</v>
      </c>
      <c r="CQ80" s="95">
        <f t="shared" si="129"/>
        <v>16.320073444444443</v>
      </c>
      <c r="CR80" s="95">
        <f t="shared" si="130"/>
        <v>27.965385790123456</v>
      </c>
      <c r="CS80" s="95">
        <f t="shared" si="131"/>
        <v>42.937930234567901</v>
      </c>
      <c r="CT80" s="95">
        <f t="shared" si="132"/>
        <v>61.237706777777774</v>
      </c>
      <c r="CU80" s="95">
        <f t="shared" si="133"/>
        <v>82.864715419753082</v>
      </c>
      <c r="CV80" s="95">
        <f t="shared" si="134"/>
        <v>107.81895616049383</v>
      </c>
      <c r="CW80" s="95">
        <f t="shared" si="135"/>
        <v>3.0111450493827157</v>
      </c>
      <c r="CX80" s="95">
        <f t="shared" si="136"/>
        <v>8.0019931975308634</v>
      </c>
      <c r="CY80" s="95">
        <f t="shared" si="137"/>
        <v>16.320073444444443</v>
      </c>
      <c r="CZ80" s="95">
        <f t="shared" si="138"/>
        <v>27.965385790123456</v>
      </c>
      <c r="DA80" s="95">
        <f t="shared" si="139"/>
        <v>42.937930234567901</v>
      </c>
      <c r="DB80" s="95">
        <f t="shared" si="140"/>
        <v>61.237706777777774</v>
      </c>
      <c r="DC80" s="95">
        <f t="shared" si="141"/>
        <v>82.864715419753082</v>
      </c>
      <c r="DD80" s="95">
        <f t="shared" si="142"/>
        <v>107.81895616049383</v>
      </c>
      <c r="DE80" s="13">
        <f t="shared" si="228"/>
        <v>4.0946839012345677</v>
      </c>
      <c r="DF80" s="13">
        <f t="shared" si="229"/>
        <v>7.1908876049382719</v>
      </c>
      <c r="DG80" s="13">
        <f t="shared" si="230"/>
        <v>13.25122711111111</v>
      </c>
      <c r="DH80" s="13">
        <f t="shared" si="231"/>
        <v>21.853827419753085</v>
      </c>
      <c r="DI80" s="13">
        <f t="shared" si="143"/>
        <v>32.946713530864194</v>
      </c>
      <c r="DJ80" s="13">
        <f t="shared" si="144"/>
        <v>46.517060444444439</v>
      </c>
      <c r="DK80" s="13">
        <f t="shared" si="145"/>
        <v>62.560473772738725</v>
      </c>
      <c r="DL80" s="13">
        <f t="shared" si="146"/>
        <v>81.075117929012336</v>
      </c>
      <c r="DM80" s="95">
        <f t="shared" si="147"/>
        <v>4.0946839012345677</v>
      </c>
      <c r="DN80" s="95">
        <f t="shared" si="148"/>
        <v>7.1908876049382719</v>
      </c>
      <c r="DO80" s="95">
        <f t="shared" si="149"/>
        <v>13.25122711111111</v>
      </c>
      <c r="DP80" s="95">
        <f t="shared" si="150"/>
        <v>21.853827419753085</v>
      </c>
      <c r="DQ80" s="95">
        <f t="shared" si="151"/>
        <v>32.946713530864194</v>
      </c>
      <c r="DR80" s="95">
        <f t="shared" si="152"/>
        <v>46.517060444444439</v>
      </c>
      <c r="DS80" s="95">
        <f t="shared" si="153"/>
        <v>62.560473772738725</v>
      </c>
      <c r="DT80" s="95">
        <f t="shared" si="154"/>
        <v>81.075117929012336</v>
      </c>
      <c r="DU80" s="95">
        <f t="shared" si="155"/>
        <v>1.372277498148148</v>
      </c>
      <c r="DV80" s="95">
        <f t="shared" si="156"/>
        <v>2.4482980750925929</v>
      </c>
      <c r="DW80" s="95">
        <f t="shared" si="157"/>
        <v>4.554441803333332</v>
      </c>
      <c r="DX80" s="95">
        <f t="shared" si="158"/>
        <v>7.5440948859953689</v>
      </c>
      <c r="DY80" s="95">
        <f t="shared" si="159"/>
        <v>11.399194503303702</v>
      </c>
      <c r="DZ80" s="95">
        <f t="shared" si="160"/>
        <v>16.115283595833329</v>
      </c>
      <c r="EA80" s="95">
        <f t="shared" si="161"/>
        <v>21.690834986402113</v>
      </c>
      <c r="EB80" s="95">
        <f t="shared" si="162"/>
        <v>28.125210755387727</v>
      </c>
      <c r="EC80" s="95">
        <f t="shared" si="163"/>
        <v>1.372277498148148</v>
      </c>
      <c r="ED80" s="95">
        <f t="shared" si="164"/>
        <v>2.4482980750925929</v>
      </c>
      <c r="EE80" s="95">
        <f t="shared" si="165"/>
        <v>4.554441803333332</v>
      </c>
      <c r="EF80" s="95">
        <f t="shared" si="166"/>
        <v>7.5440948859953689</v>
      </c>
      <c r="EG80" s="95">
        <f t="shared" si="167"/>
        <v>11.399194503303702</v>
      </c>
      <c r="EH80" s="95">
        <f t="shared" si="168"/>
        <v>16.115283595833329</v>
      </c>
      <c r="EI80" s="95">
        <f t="shared" si="169"/>
        <v>21.690834986402113</v>
      </c>
      <c r="EJ80" s="95">
        <f t="shared" si="170"/>
        <v>28.125210755387727</v>
      </c>
      <c r="EK80" s="95">
        <f t="shared" si="171"/>
        <v>1.372277498148148</v>
      </c>
      <c r="EL80" s="95">
        <f t="shared" si="172"/>
        <v>2.4482980750925929</v>
      </c>
      <c r="EM80" s="95">
        <f t="shared" si="173"/>
        <v>4.554441803333332</v>
      </c>
      <c r="EN80" s="95">
        <f t="shared" si="174"/>
        <v>7.5440948859953689</v>
      </c>
      <c r="EO80" s="95">
        <f t="shared" si="175"/>
        <v>11.399194503303702</v>
      </c>
      <c r="EP80" s="95">
        <f t="shared" si="176"/>
        <v>16.115283595833329</v>
      </c>
      <c r="EQ80" s="95">
        <f t="shared" si="177"/>
        <v>21.690834986402113</v>
      </c>
      <c r="ER80" s="95">
        <f t="shared" si="178"/>
        <v>28.125210755387727</v>
      </c>
      <c r="ES80" s="95">
        <f t="shared" si="179"/>
        <v>1</v>
      </c>
      <c r="ET80" s="95">
        <f t="shared" si="180"/>
        <v>1</v>
      </c>
      <c r="EU80" s="95">
        <f t="shared" si="181"/>
        <v>1</v>
      </c>
      <c r="EV80" s="95">
        <f t="shared" si="182"/>
        <v>1</v>
      </c>
      <c r="EW80" s="95">
        <f t="shared" si="183"/>
        <v>1</v>
      </c>
      <c r="EX80" s="95">
        <f t="shared" si="184"/>
        <v>1</v>
      </c>
      <c r="EY80" s="95">
        <f t="shared" si="185"/>
        <v>1</v>
      </c>
      <c r="EZ80" s="95">
        <f t="shared" si="186"/>
        <v>1</v>
      </c>
      <c r="FA80" s="95">
        <f t="shared" si="187"/>
        <v>1</v>
      </c>
      <c r="FB80" s="95">
        <f t="shared" si="188"/>
        <v>1</v>
      </c>
      <c r="FC80" s="95">
        <f t="shared" si="189"/>
        <v>1</v>
      </c>
      <c r="FD80" s="95">
        <f t="shared" si="190"/>
        <v>1</v>
      </c>
      <c r="FE80" s="95">
        <f t="shared" si="191"/>
        <v>1</v>
      </c>
      <c r="FF80" s="95">
        <f t="shared" si="192"/>
        <v>1</v>
      </c>
      <c r="FG80" s="95">
        <f t="shared" si="193"/>
        <v>1</v>
      </c>
      <c r="FH80" s="95">
        <f t="shared" si="194"/>
        <v>1</v>
      </c>
      <c r="FI80" s="95">
        <f t="shared" si="195"/>
        <v>1</v>
      </c>
      <c r="FJ80" s="95">
        <f t="shared" si="196"/>
        <v>1</v>
      </c>
      <c r="FK80" s="95">
        <f t="shared" si="197"/>
        <v>1</v>
      </c>
      <c r="FL80" s="95">
        <f t="shared" si="198"/>
        <v>1</v>
      </c>
      <c r="FM80" s="95">
        <f t="shared" si="199"/>
        <v>1</v>
      </c>
      <c r="FN80" s="95">
        <f t="shared" si="200"/>
        <v>1</v>
      </c>
      <c r="FO80" s="95">
        <f t="shared" si="201"/>
        <v>1</v>
      </c>
      <c r="FP80" s="95">
        <f t="shared" si="202"/>
        <v>1</v>
      </c>
      <c r="FQ80" s="115">
        <f t="shared" si="203"/>
        <v>3.6782868652276877</v>
      </c>
      <c r="FR80" s="115">
        <f t="shared" si="204"/>
        <v>5.5346514489683001</v>
      </c>
      <c r="FS80" s="115">
        <f t="shared" si="205"/>
        <v>8.2389661666051772</v>
      </c>
      <c r="FT80" s="115">
        <f t="shared" si="206"/>
        <v>10.707964313937014</v>
      </c>
      <c r="FU80" s="115">
        <f t="shared" si="207"/>
        <v>12.686749403071168</v>
      </c>
      <c r="FV80" s="115">
        <f t="shared" si="208"/>
        <v>14.197093448514975</v>
      </c>
      <c r="FW80" s="115">
        <f t="shared" si="209"/>
        <v>15.334772775264904</v>
      </c>
      <c r="FX80" s="115">
        <f t="shared" si="210"/>
        <v>16.194530620893719</v>
      </c>
      <c r="FY80" s="90"/>
      <c r="FZ80" s="90">
        <f t="shared" si="232"/>
        <v>3.6782868652276877</v>
      </c>
      <c r="GB80" s="18"/>
      <c r="GC80" s="29"/>
      <c r="GE80" s="15"/>
      <c r="GF80" s="15"/>
      <c r="GG80" s="15"/>
      <c r="GI80" s="31"/>
      <c r="GJ80" s="31"/>
      <c r="GK80" s="31"/>
      <c r="HU80" s="21"/>
      <c r="HV80" s="21"/>
      <c r="HW80" s="21"/>
      <c r="HX80" s="21"/>
      <c r="HY80" s="21"/>
      <c r="HZ80" s="21"/>
      <c r="IA80" s="21"/>
      <c r="IC80" s="28"/>
      <c r="ID80" s="11"/>
      <c r="IE80" s="13"/>
      <c r="IF80" s="11"/>
      <c r="IG80" s="13"/>
      <c r="IH80" s="13"/>
      <c r="II80" s="13"/>
      <c r="IJ80" s="28"/>
      <c r="IK80" s="11"/>
      <c r="IL80" s="13"/>
      <c r="IM80" s="22"/>
      <c r="IN80" s="23"/>
      <c r="IO80" s="11"/>
      <c r="IP80" s="23"/>
      <c r="IQ80" s="28"/>
      <c r="IR80" s="20"/>
      <c r="IS80" s="13"/>
      <c r="IT80" s="23"/>
      <c r="IU80" s="23"/>
      <c r="IV80" s="23"/>
      <c r="IW80" s="23"/>
      <c r="IX80" s="28"/>
      <c r="IY80" s="13"/>
      <c r="IZ80" s="25"/>
      <c r="JA80" s="25"/>
      <c r="JB80" s="25"/>
      <c r="JC80" s="25"/>
      <c r="JD80" s="25"/>
      <c r="JE80" s="25"/>
      <c r="JF80" s="25"/>
    </row>
    <row r="81" spans="1:266" s="4" customFormat="1" ht="13.8" x14ac:dyDescent="0.3">
      <c r="B81" s="13">
        <v>0.65</v>
      </c>
      <c r="C81" s="20">
        <v>4.8378392292373205</v>
      </c>
      <c r="D81" s="20">
        <v>4.1354412614915379</v>
      </c>
      <c r="E81" s="20">
        <v>3.6093192363802435</v>
      </c>
      <c r="F81" s="20">
        <v>2.8801280203296638</v>
      </c>
      <c r="G81" s="20">
        <v>2.0498140859003975</v>
      </c>
      <c r="H81" s="20">
        <v>1.235092913344342</v>
      </c>
      <c r="I81" s="20">
        <v>1.0000374376219803</v>
      </c>
      <c r="M81" s="6"/>
      <c r="N81" s="6"/>
      <c r="O81" s="6"/>
      <c r="P81" s="6"/>
      <c r="Q81" s="6"/>
      <c r="R81" s="6"/>
      <c r="S81" s="7"/>
      <c r="T81" s="6"/>
      <c r="U81" s="5"/>
      <c r="X81" s="118">
        <v>9.5</v>
      </c>
      <c r="Y81" s="118">
        <v>10</v>
      </c>
      <c r="Z81" s="40">
        <v>1.7999999999999999E-2</v>
      </c>
      <c r="AA81" s="40">
        <v>10000000</v>
      </c>
      <c r="AB81" s="40">
        <v>10000000</v>
      </c>
      <c r="AC81" s="98">
        <v>3900000</v>
      </c>
      <c r="AD81" s="42">
        <v>0.33</v>
      </c>
      <c r="AE81" s="42">
        <v>0.33</v>
      </c>
      <c r="AF81" s="41">
        <v>1.7999999999999999E-2</v>
      </c>
      <c r="AG81" s="40">
        <v>10000000</v>
      </c>
      <c r="AH81" s="40">
        <v>10000000</v>
      </c>
      <c r="AI81" s="98">
        <v>3900000</v>
      </c>
      <c r="AJ81" s="42">
        <v>0.33</v>
      </c>
      <c r="AK81" s="42">
        <v>0.33</v>
      </c>
      <c r="AL81" s="42">
        <f>AL60</f>
        <v>5.0200000000000002E-2</v>
      </c>
      <c r="AM81" s="40">
        <v>6000</v>
      </c>
      <c r="AN81" s="40">
        <f>AN60</f>
        <v>10000</v>
      </c>
      <c r="AO81" s="40">
        <f>AO60</f>
        <v>10000</v>
      </c>
      <c r="AP81" s="42">
        <v>0.03</v>
      </c>
      <c r="AQ81" s="42">
        <v>0.03</v>
      </c>
      <c r="AR81" s="4">
        <f t="shared" si="211"/>
        <v>6.8199999999999997E-2</v>
      </c>
      <c r="AS81" s="11">
        <f t="shared" si="212"/>
        <v>0.95</v>
      </c>
      <c r="AT81" s="15">
        <f t="shared" si="213"/>
        <v>469.76949837279756</v>
      </c>
      <c r="AU81" s="19">
        <f t="shared" si="214"/>
        <v>5.0040256631266655E-2</v>
      </c>
      <c r="AV81" s="13">
        <f t="shared" si="215"/>
        <v>0.5</v>
      </c>
      <c r="AW81" s="11">
        <f t="shared" si="216"/>
        <v>1</v>
      </c>
      <c r="AX81" s="11">
        <f t="shared" si="217"/>
        <v>0.8911</v>
      </c>
      <c r="AY81" s="11">
        <f t="shared" si="218"/>
        <v>201997.53114128605</v>
      </c>
      <c r="AZ81" s="11">
        <f t="shared" si="219"/>
        <v>1</v>
      </c>
      <c r="BA81" s="11">
        <f t="shared" si="220"/>
        <v>0.34752899999999998</v>
      </c>
      <c r="BB81" s="11">
        <f t="shared" si="221"/>
        <v>1.025058</v>
      </c>
      <c r="BC81" s="11">
        <f t="shared" si="222"/>
        <v>0.99909999999999999</v>
      </c>
      <c r="BD81" s="11">
        <f t="shared" si="223"/>
        <v>0.8911</v>
      </c>
      <c r="BE81" s="11">
        <f t="shared" si="224"/>
        <v>201997.53114128605</v>
      </c>
      <c r="BF81" s="11">
        <f t="shared" si="225"/>
        <v>1</v>
      </c>
      <c r="BG81" s="11">
        <f t="shared" si="226"/>
        <v>0.34752899999999998</v>
      </c>
      <c r="BH81" s="11">
        <f t="shared" si="227"/>
        <v>1.025058</v>
      </c>
      <c r="BI81" s="121">
        <f>X81^2/(BI62^2*Y81^2)</f>
        <v>0.90249999999999997</v>
      </c>
      <c r="BJ81" s="121">
        <f>X81^2/(BJ62^2*Y81^2)</f>
        <v>0.22562499999999999</v>
      </c>
      <c r="BK81" s="121">
        <f>X81^2/(BK62^2*Y81^2)</f>
        <v>0.10027777777777777</v>
      </c>
      <c r="BL81" s="121">
        <f>X81^2/(BL62^2*Y81^2)</f>
        <v>5.6406249999999998E-2</v>
      </c>
      <c r="BM81" s="121">
        <f>X81^2/(BM62^2*Y81^2)</f>
        <v>3.61E-2</v>
      </c>
      <c r="BN81" s="121">
        <f>X81^2/(BN62^2*Y81^2)</f>
        <v>2.5069444444444443E-2</v>
      </c>
      <c r="BO81" s="121">
        <f>X81^2/(BO62^2*Y81^2)</f>
        <v>1.8418367346938774E-2</v>
      </c>
      <c r="BP81" s="121">
        <f>X81^2/(BP62^2*Y81^2)</f>
        <v>1.41015625E-2</v>
      </c>
      <c r="BQ81" s="121">
        <v>1</v>
      </c>
      <c r="BR81" s="121">
        <v>1</v>
      </c>
      <c r="BS81" s="121">
        <v>1</v>
      </c>
      <c r="BT81" s="121">
        <v>1</v>
      </c>
      <c r="BU81" s="121">
        <v>1</v>
      </c>
      <c r="BV81" s="121">
        <v>1</v>
      </c>
      <c r="BW81" s="121">
        <v>1</v>
      </c>
      <c r="BX81" s="121">
        <v>1</v>
      </c>
      <c r="BY81" s="121">
        <f>(BI62^2*Y81^2)/X81^2</f>
        <v>1.10803324099723</v>
      </c>
      <c r="BZ81" s="121">
        <f>(BJ62^2*Y81^2)/X81^2</f>
        <v>4.43213296398892</v>
      </c>
      <c r="CA81" s="121">
        <f>(BK62^2*Y81^2)/X81^2</f>
        <v>9.97229916897507</v>
      </c>
      <c r="CB81" s="121">
        <f>(BL62^2*Y81^2)/X81^2</f>
        <v>17.72853185595568</v>
      </c>
      <c r="CC81" s="121">
        <f>(BM62^2*Y81^2)/X81^2</f>
        <v>27.700831024930746</v>
      </c>
      <c r="CD81" s="121">
        <f>(BN62^2*Y81^2)/X81^2</f>
        <v>39.88919667590028</v>
      </c>
      <c r="CE81" s="121">
        <f>(BO62^2*Y81^2)/X81^2</f>
        <v>54.293628808864263</v>
      </c>
      <c r="CF81" s="121">
        <f>(BP62^2*Y81^2)/X81^2</f>
        <v>70.91412742382272</v>
      </c>
      <c r="CG81" s="121">
        <f>X81^2/(BI62^2*Y81^2)</f>
        <v>0.90249999999999997</v>
      </c>
      <c r="CH81" s="121">
        <f>X81^2/(BJ62^2*Y81^2)</f>
        <v>0.22562499999999999</v>
      </c>
      <c r="CI81" s="121">
        <f>X81^2/(BK62^2*Y81^2)</f>
        <v>0.10027777777777777</v>
      </c>
      <c r="CJ81" s="121">
        <f>X81^2/(BL62^2*Y81^2)</f>
        <v>5.6406249999999998E-2</v>
      </c>
      <c r="CK81" s="121">
        <f>X81^2/(BM62^2*Y81^2)</f>
        <v>3.61E-2</v>
      </c>
      <c r="CL81" s="121">
        <f>X81^2/(BN62^2*Y81^2)</f>
        <v>2.5069444444444443E-2</v>
      </c>
      <c r="CM81" s="121">
        <f>X81^2/(BO62^2*Y81^2)</f>
        <v>1.8418367346938774E-2</v>
      </c>
      <c r="CN81" s="121">
        <f>X81^2/(BP62^2*Y81^2)</f>
        <v>1.41015625E-2</v>
      </c>
      <c r="CO81" s="95">
        <f t="shared" si="127"/>
        <v>2.8406359252077564</v>
      </c>
      <c r="CP81" s="95">
        <f t="shared" si="128"/>
        <v>7.3199567008310247</v>
      </c>
      <c r="CQ81" s="95">
        <f t="shared" si="129"/>
        <v>14.785491326869806</v>
      </c>
      <c r="CR81" s="95">
        <f t="shared" si="130"/>
        <v>25.237239803324101</v>
      </c>
      <c r="CS81" s="95">
        <f t="shared" si="131"/>
        <v>38.675202130193902</v>
      </c>
      <c r="CT81" s="95">
        <f t="shared" si="132"/>
        <v>55.099378307479228</v>
      </c>
      <c r="CU81" s="95">
        <f t="shared" si="133"/>
        <v>74.509768335180055</v>
      </c>
      <c r="CV81" s="95">
        <f t="shared" si="134"/>
        <v>96.906372213296407</v>
      </c>
      <c r="CW81" s="95">
        <f t="shared" si="135"/>
        <v>2.8406359252077564</v>
      </c>
      <c r="CX81" s="95">
        <f t="shared" si="136"/>
        <v>7.3199567008310247</v>
      </c>
      <c r="CY81" s="95">
        <f t="shared" si="137"/>
        <v>14.785491326869806</v>
      </c>
      <c r="CZ81" s="95">
        <f t="shared" si="138"/>
        <v>25.237239803324101</v>
      </c>
      <c r="DA81" s="95">
        <f t="shared" si="139"/>
        <v>38.675202130193902</v>
      </c>
      <c r="DB81" s="95">
        <f t="shared" si="140"/>
        <v>55.099378307479228</v>
      </c>
      <c r="DC81" s="95">
        <f t="shared" si="141"/>
        <v>74.509768335180055</v>
      </c>
      <c r="DD81" s="95">
        <f t="shared" si="142"/>
        <v>96.906372213296407</v>
      </c>
      <c r="DE81" s="13">
        <f t="shared" si="228"/>
        <v>4.0606492409972299</v>
      </c>
      <c r="DF81" s="13">
        <f t="shared" si="229"/>
        <v>6.70787396398892</v>
      </c>
      <c r="DG81" s="13">
        <f t="shared" si="230"/>
        <v>12.122692946752847</v>
      </c>
      <c r="DH81" s="13">
        <f t="shared" si="231"/>
        <v>19.835054105955681</v>
      </c>
      <c r="DI81" s="13">
        <f t="shared" si="143"/>
        <v>29.787047024930747</v>
      </c>
      <c r="DJ81" s="13">
        <f t="shared" si="144"/>
        <v>41.964382120344723</v>
      </c>
      <c r="DK81" s="13">
        <f t="shared" si="145"/>
        <v>56.362163176211205</v>
      </c>
      <c r="DL81" s="13">
        <f t="shared" si="146"/>
        <v>72.978344986322725</v>
      </c>
      <c r="DM81" s="95">
        <f t="shared" si="147"/>
        <v>4.0606492409972299</v>
      </c>
      <c r="DN81" s="95">
        <f t="shared" si="148"/>
        <v>6.70787396398892</v>
      </c>
      <c r="DO81" s="95">
        <f t="shared" si="149"/>
        <v>12.122692946752847</v>
      </c>
      <c r="DP81" s="95">
        <f t="shared" si="150"/>
        <v>19.835054105955681</v>
      </c>
      <c r="DQ81" s="95">
        <f t="shared" si="151"/>
        <v>29.787047024930747</v>
      </c>
      <c r="DR81" s="95">
        <f t="shared" si="152"/>
        <v>41.964382120344723</v>
      </c>
      <c r="DS81" s="95">
        <f t="shared" si="153"/>
        <v>56.362163176211205</v>
      </c>
      <c r="DT81" s="95">
        <f t="shared" si="154"/>
        <v>72.978344986322725</v>
      </c>
      <c r="DU81" s="95">
        <f t="shared" si="155"/>
        <v>1.3604494667105262</v>
      </c>
      <c r="DV81" s="95">
        <f t="shared" si="156"/>
        <v>2.2804368274671054</v>
      </c>
      <c r="DW81" s="95">
        <f t="shared" si="157"/>
        <v>4.1622434537280695</v>
      </c>
      <c r="DX81" s="95">
        <f t="shared" si="158"/>
        <v>6.8425126150246713</v>
      </c>
      <c r="DY81" s="95">
        <f t="shared" si="159"/>
        <v>10.301118762163158</v>
      </c>
      <c r="DZ81" s="95">
        <f t="shared" si="160"/>
        <v>14.533095850537281</v>
      </c>
      <c r="EA81" s="95">
        <f t="shared" si="161"/>
        <v>19.536742303101502</v>
      </c>
      <c r="EB81" s="95">
        <f t="shared" si="162"/>
        <v>25.311347351387749</v>
      </c>
      <c r="EC81" s="95">
        <f t="shared" si="163"/>
        <v>1.3604494667105262</v>
      </c>
      <c r="ED81" s="95">
        <f t="shared" si="164"/>
        <v>2.2804368274671054</v>
      </c>
      <c r="EE81" s="95">
        <f t="shared" si="165"/>
        <v>4.1622434537280695</v>
      </c>
      <c r="EF81" s="95">
        <f t="shared" si="166"/>
        <v>6.8425126150246713</v>
      </c>
      <c r="EG81" s="95">
        <f t="shared" si="167"/>
        <v>10.301118762163158</v>
      </c>
      <c r="EH81" s="95">
        <f t="shared" si="168"/>
        <v>14.533095850537281</v>
      </c>
      <c r="EI81" s="95">
        <f t="shared" si="169"/>
        <v>19.536742303101502</v>
      </c>
      <c r="EJ81" s="95">
        <f t="shared" si="170"/>
        <v>25.311347351387749</v>
      </c>
      <c r="EK81" s="95">
        <f t="shared" si="171"/>
        <v>1.3604494667105262</v>
      </c>
      <c r="EL81" s="95">
        <f t="shared" si="172"/>
        <v>2.2804368274671054</v>
      </c>
      <c r="EM81" s="95">
        <f t="shared" si="173"/>
        <v>4.1622434537280695</v>
      </c>
      <c r="EN81" s="95">
        <f t="shared" si="174"/>
        <v>6.8425126150246713</v>
      </c>
      <c r="EO81" s="95">
        <f t="shared" si="175"/>
        <v>10.301118762163158</v>
      </c>
      <c r="EP81" s="95">
        <f t="shared" si="176"/>
        <v>14.533095850537281</v>
      </c>
      <c r="EQ81" s="95">
        <f t="shared" si="177"/>
        <v>19.536742303101502</v>
      </c>
      <c r="ER81" s="95">
        <f t="shared" si="178"/>
        <v>25.311347351387749</v>
      </c>
      <c r="ES81" s="95">
        <f t="shared" si="179"/>
        <v>1</v>
      </c>
      <c r="ET81" s="95">
        <f t="shared" si="180"/>
        <v>1</v>
      </c>
      <c r="EU81" s="95">
        <f t="shared" si="181"/>
        <v>1</v>
      </c>
      <c r="EV81" s="95">
        <f t="shared" si="182"/>
        <v>1</v>
      </c>
      <c r="EW81" s="95">
        <f t="shared" si="183"/>
        <v>1</v>
      </c>
      <c r="EX81" s="95">
        <f t="shared" si="184"/>
        <v>1</v>
      </c>
      <c r="EY81" s="95">
        <f t="shared" si="185"/>
        <v>1</v>
      </c>
      <c r="EZ81" s="95">
        <f t="shared" si="186"/>
        <v>1</v>
      </c>
      <c r="FA81" s="95">
        <f t="shared" si="187"/>
        <v>1</v>
      </c>
      <c r="FB81" s="95">
        <f t="shared" si="188"/>
        <v>1</v>
      </c>
      <c r="FC81" s="95">
        <f t="shared" si="189"/>
        <v>1</v>
      </c>
      <c r="FD81" s="95">
        <f t="shared" si="190"/>
        <v>1</v>
      </c>
      <c r="FE81" s="95">
        <f t="shared" si="191"/>
        <v>1</v>
      </c>
      <c r="FF81" s="95">
        <f t="shared" si="192"/>
        <v>1</v>
      </c>
      <c r="FG81" s="95">
        <f t="shared" si="193"/>
        <v>1</v>
      </c>
      <c r="FH81" s="95">
        <f t="shared" si="194"/>
        <v>1</v>
      </c>
      <c r="FI81" s="95">
        <f t="shared" si="195"/>
        <v>1</v>
      </c>
      <c r="FJ81" s="95">
        <f t="shared" si="196"/>
        <v>1</v>
      </c>
      <c r="FK81" s="95">
        <f t="shared" si="197"/>
        <v>1</v>
      </c>
      <c r="FL81" s="95">
        <f t="shared" si="198"/>
        <v>1</v>
      </c>
      <c r="FM81" s="95">
        <f t="shared" si="199"/>
        <v>1</v>
      </c>
      <c r="FN81" s="95">
        <f t="shared" si="200"/>
        <v>1</v>
      </c>
      <c r="FO81" s="95">
        <f t="shared" si="201"/>
        <v>1</v>
      </c>
      <c r="FP81" s="95">
        <f t="shared" si="202"/>
        <v>1</v>
      </c>
      <c r="FQ81" s="115">
        <f t="shared" si="203"/>
        <v>3.668803639555926</v>
      </c>
      <c r="FR81" s="115">
        <f t="shared" si="204"/>
        <v>5.265699954371307</v>
      </c>
      <c r="FS81" s="115">
        <f t="shared" si="205"/>
        <v>7.8142765375210539</v>
      </c>
      <c r="FT81" s="115">
        <f t="shared" si="206"/>
        <v>10.226509053298141</v>
      </c>
      <c r="FU81" s="115">
        <f t="shared" si="207"/>
        <v>12.2146398648195</v>
      </c>
      <c r="FV81" s="115">
        <f t="shared" si="208"/>
        <v>13.765274061015358</v>
      </c>
      <c r="FW81" s="115">
        <f t="shared" si="209"/>
        <v>14.952617289629698</v>
      </c>
      <c r="FX81" s="115">
        <f t="shared" si="210"/>
        <v>15.861108336440745</v>
      </c>
      <c r="FY81" s="90"/>
      <c r="FZ81" s="90">
        <f t="shared" si="232"/>
        <v>3.668803639555926</v>
      </c>
      <c r="GB81" s="18"/>
      <c r="GC81" s="29"/>
      <c r="GE81" s="15"/>
      <c r="GF81" s="15"/>
      <c r="GG81" s="15"/>
      <c r="GI81" s="31"/>
      <c r="GJ81" s="31"/>
      <c r="GK81" s="31"/>
      <c r="HU81" s="21"/>
      <c r="HV81" s="21"/>
      <c r="HW81" s="21"/>
      <c r="HX81" s="21"/>
      <c r="HY81" s="21"/>
      <c r="HZ81" s="21"/>
      <c r="IA81" s="21"/>
      <c r="IC81" s="28"/>
      <c r="ID81" s="13"/>
      <c r="IE81" s="13"/>
      <c r="IF81" s="13"/>
      <c r="IG81" s="13"/>
      <c r="IH81" s="13"/>
      <c r="II81" s="13"/>
      <c r="IJ81" s="28"/>
      <c r="IK81" s="20"/>
      <c r="IL81" s="13"/>
      <c r="IM81" s="11"/>
      <c r="IN81" s="23"/>
      <c r="IO81" s="13"/>
      <c r="IP81" s="23"/>
      <c r="IQ81" s="28"/>
      <c r="IR81" s="20"/>
      <c r="IS81" s="13"/>
      <c r="IT81" s="20"/>
      <c r="IU81" s="23"/>
      <c r="IV81" s="20"/>
      <c r="IW81" s="23"/>
      <c r="IY81" s="13"/>
      <c r="IZ81" s="25"/>
      <c r="JA81" s="25"/>
      <c r="JB81" s="25"/>
      <c r="JC81" s="25"/>
      <c r="JD81" s="25"/>
      <c r="JE81" s="25"/>
      <c r="JF81" s="25"/>
    </row>
    <row r="82" spans="1:266" s="4" customFormat="1" ht="13.8" x14ac:dyDescent="0.3">
      <c r="B82" s="13">
        <v>0.7</v>
      </c>
      <c r="C82" s="20">
        <v>4.5795288307433788</v>
      </c>
      <c r="D82" s="20">
        <v>3.9701327510972209</v>
      </c>
      <c r="E82" s="20">
        <v>3.5022323061474108</v>
      </c>
      <c r="F82" s="20">
        <v>2.8368761987996427</v>
      </c>
      <c r="G82" s="20">
        <v>2.0543540291744762</v>
      </c>
      <c r="H82" s="20">
        <v>1.2353400551641611</v>
      </c>
      <c r="I82" s="20">
        <v>1.0000528644080295</v>
      </c>
      <c r="M82" s="6"/>
      <c r="N82" s="6"/>
      <c r="O82" s="6"/>
      <c r="P82" s="6"/>
      <c r="Q82" s="6"/>
      <c r="R82" s="6"/>
      <c r="S82" s="7"/>
      <c r="T82" s="6"/>
      <c r="U82" s="5"/>
      <c r="V82" s="5"/>
      <c r="W82" s="5"/>
      <c r="X82" s="118">
        <v>10</v>
      </c>
      <c r="Y82" s="118">
        <v>10</v>
      </c>
      <c r="Z82" s="40">
        <v>1.7999999999999999E-2</v>
      </c>
      <c r="AA82" s="40">
        <v>10000000</v>
      </c>
      <c r="AB82" s="40">
        <v>10000000</v>
      </c>
      <c r="AC82" s="98">
        <v>3900000</v>
      </c>
      <c r="AD82" s="42">
        <v>0.33</v>
      </c>
      <c r="AE82" s="42">
        <v>0.33</v>
      </c>
      <c r="AF82" s="41">
        <v>1.7999999999999999E-2</v>
      </c>
      <c r="AG82" s="40">
        <v>10000000</v>
      </c>
      <c r="AH82" s="40">
        <v>10000000</v>
      </c>
      <c r="AI82" s="98">
        <v>3900000</v>
      </c>
      <c r="AJ82" s="42">
        <v>0.33</v>
      </c>
      <c r="AK82" s="42">
        <v>0.33</v>
      </c>
      <c r="AL82" s="42">
        <f>AL60</f>
        <v>5.0200000000000002E-2</v>
      </c>
      <c r="AM82" s="40">
        <v>6000</v>
      </c>
      <c r="AN82" s="40">
        <f>AN60</f>
        <v>10000</v>
      </c>
      <c r="AO82" s="40">
        <f>AO60</f>
        <v>10000</v>
      </c>
      <c r="AP82" s="42">
        <v>0.03</v>
      </c>
      <c r="AQ82" s="42">
        <v>0.03</v>
      </c>
      <c r="AR82" s="4">
        <f t="shared" si="211"/>
        <v>6.8199999999999997E-2</v>
      </c>
      <c r="AS82" s="11">
        <f t="shared" si="212"/>
        <v>1</v>
      </c>
      <c r="AT82" s="15">
        <f t="shared" si="213"/>
        <v>469.76949837279756</v>
      </c>
      <c r="AU82" s="19">
        <f t="shared" si="214"/>
        <v>5.0040256631266655E-2</v>
      </c>
      <c r="AV82" s="13">
        <f t="shared" si="215"/>
        <v>0.5</v>
      </c>
      <c r="AW82" s="11">
        <f t="shared" si="216"/>
        <v>1</v>
      </c>
      <c r="AX82" s="11">
        <f t="shared" si="217"/>
        <v>0.8911</v>
      </c>
      <c r="AY82" s="11">
        <f t="shared" si="218"/>
        <v>201997.53114128605</v>
      </c>
      <c r="AZ82" s="11">
        <f t="shared" si="219"/>
        <v>1</v>
      </c>
      <c r="BA82" s="11">
        <f t="shared" si="220"/>
        <v>0.34752899999999998</v>
      </c>
      <c r="BB82" s="11">
        <f t="shared" si="221"/>
        <v>1.025058</v>
      </c>
      <c r="BC82" s="11">
        <f t="shared" si="222"/>
        <v>0.99909999999999999</v>
      </c>
      <c r="BD82" s="11">
        <f t="shared" si="223"/>
        <v>0.8911</v>
      </c>
      <c r="BE82" s="11">
        <f t="shared" si="224"/>
        <v>201997.53114128605</v>
      </c>
      <c r="BF82" s="11">
        <f t="shared" si="225"/>
        <v>1</v>
      </c>
      <c r="BG82" s="11">
        <f t="shared" si="226"/>
        <v>0.34752899999999998</v>
      </c>
      <c r="BH82" s="11">
        <f t="shared" si="227"/>
        <v>1.025058</v>
      </c>
      <c r="BI82" s="121">
        <f>X82^2/(BI62^2*Y82^2)</f>
        <v>1</v>
      </c>
      <c r="BJ82" s="121">
        <f>X82^2/(BJ62^2*Y82^2)</f>
        <v>0.25</v>
      </c>
      <c r="BK82" s="121">
        <f>X82^2/(BK62^2*Y82^2)</f>
        <v>0.1111111111111111</v>
      </c>
      <c r="BL82" s="121">
        <f>X82^2/(BL62^2*Y82^2)</f>
        <v>6.25E-2</v>
      </c>
      <c r="BM82" s="121">
        <f>X82^2/(BM62^2*Y82^2)</f>
        <v>0.04</v>
      </c>
      <c r="BN82" s="121">
        <f>X82^2/(BN62^2*Y82^2)</f>
        <v>2.7777777777777776E-2</v>
      </c>
      <c r="BO82" s="121">
        <f>X82^2/(BO62^2*Y82^2)</f>
        <v>2.0408163265306121E-2</v>
      </c>
      <c r="BP82" s="121">
        <f>X82^2/(BP62^2*Y82^2)</f>
        <v>1.5625E-2</v>
      </c>
      <c r="BQ82" s="121">
        <v>1</v>
      </c>
      <c r="BR82" s="121">
        <v>1</v>
      </c>
      <c r="BS82" s="121">
        <v>1</v>
      </c>
      <c r="BT82" s="121">
        <v>1</v>
      </c>
      <c r="BU82" s="121">
        <v>1</v>
      </c>
      <c r="BV82" s="121">
        <v>1</v>
      </c>
      <c r="BW82" s="121">
        <v>1</v>
      </c>
      <c r="BX82" s="121">
        <v>1</v>
      </c>
      <c r="BY82" s="121">
        <f>(BI62^2*Y82^2)/X82^2</f>
        <v>1</v>
      </c>
      <c r="BZ82" s="121">
        <f>(BJ62^2*Y82^2)/X82^2</f>
        <v>4</v>
      </c>
      <c r="CA82" s="121">
        <f>(BK62^2*Y82^2)/X82^2</f>
        <v>9</v>
      </c>
      <c r="CB82" s="121">
        <f>(BL62^2*Y82^2)/X82^2</f>
        <v>16</v>
      </c>
      <c r="CC82" s="121">
        <f>(BM62^2*Y82^2)/X82^2</f>
        <v>25</v>
      </c>
      <c r="CD82" s="121">
        <f>(BN62^2*Y82^2)/X82^2</f>
        <v>36</v>
      </c>
      <c r="CE82" s="121">
        <f>(BO62^2*Y82^2)/X82^2</f>
        <v>49</v>
      </c>
      <c r="CF82" s="121">
        <f>(BP62^2*Y82^2)/X82^2</f>
        <v>64</v>
      </c>
      <c r="CG82" s="121">
        <f>X82^2/(BI62^2*Y82^2)</f>
        <v>1</v>
      </c>
      <c r="CH82" s="121">
        <f>X82^2/(BJ62^2*Y82^2)</f>
        <v>0.25</v>
      </c>
      <c r="CI82" s="121">
        <f>X82^2/(BK62^2*Y82^2)</f>
        <v>0.1111111111111111</v>
      </c>
      <c r="CJ82" s="121">
        <f>X82^2/(BL62^2*Y82^2)</f>
        <v>6.25E-2</v>
      </c>
      <c r="CK82" s="121">
        <f>X82^2/(BM62^2*Y82^2)</f>
        <v>0.04</v>
      </c>
      <c r="CL82" s="121">
        <f>X82^2/(BN62^2*Y82^2)</f>
        <v>2.7777777777777776E-2</v>
      </c>
      <c r="CM82" s="121">
        <f>X82^2/(BO62^2*Y82^2)</f>
        <v>2.0408163265306121E-2</v>
      </c>
      <c r="CN82" s="121">
        <f>X82^2/(BP62^2*Y82^2)</f>
        <v>1.5625E-2</v>
      </c>
      <c r="CO82" s="95">
        <f t="shared" si="127"/>
        <v>2.695058</v>
      </c>
      <c r="CP82" s="95">
        <f t="shared" si="128"/>
        <v>6.7376449999999997</v>
      </c>
      <c r="CQ82" s="95">
        <f t="shared" si="129"/>
        <v>13.475289999999999</v>
      </c>
      <c r="CR82" s="95">
        <f t="shared" si="130"/>
        <v>22.907992999999998</v>
      </c>
      <c r="CS82" s="95">
        <f t="shared" si="131"/>
        <v>35.035753999999997</v>
      </c>
      <c r="CT82" s="95">
        <f t="shared" si="132"/>
        <v>49.858573</v>
      </c>
      <c r="CU82" s="95">
        <f t="shared" si="133"/>
        <v>67.376450000000006</v>
      </c>
      <c r="CV82" s="95">
        <f t="shared" si="134"/>
        <v>87.589384999999993</v>
      </c>
      <c r="CW82" s="95">
        <f t="shared" si="135"/>
        <v>2.695058</v>
      </c>
      <c r="CX82" s="95">
        <f t="shared" si="136"/>
        <v>6.7376449999999997</v>
      </c>
      <c r="CY82" s="95">
        <f t="shared" si="137"/>
        <v>13.475289999999999</v>
      </c>
      <c r="CZ82" s="95">
        <f t="shared" si="138"/>
        <v>22.907992999999998</v>
      </c>
      <c r="DA82" s="95">
        <f t="shared" si="139"/>
        <v>35.035753999999997</v>
      </c>
      <c r="DB82" s="95">
        <f t="shared" si="140"/>
        <v>49.858573</v>
      </c>
      <c r="DC82" s="95">
        <f t="shared" si="141"/>
        <v>67.376450000000006</v>
      </c>
      <c r="DD82" s="95">
        <f t="shared" si="142"/>
        <v>87.589384999999993</v>
      </c>
      <c r="DE82" s="13">
        <f t="shared" si="228"/>
        <v>4.050116</v>
      </c>
      <c r="DF82" s="13">
        <f t="shared" si="229"/>
        <v>6.300116</v>
      </c>
      <c r="DG82" s="13">
        <f t="shared" si="230"/>
        <v>11.161227111111112</v>
      </c>
      <c r="DH82" s="13">
        <f t="shared" si="231"/>
        <v>18.112615999999999</v>
      </c>
      <c r="DI82" s="13">
        <f t="shared" si="143"/>
        <v>27.090116000000002</v>
      </c>
      <c r="DJ82" s="13">
        <f t="shared" si="144"/>
        <v>38.077893777777774</v>
      </c>
      <c r="DK82" s="13">
        <f t="shared" si="145"/>
        <v>51.070524163265304</v>
      </c>
      <c r="DL82" s="13">
        <f t="shared" si="146"/>
        <v>66.065741000000003</v>
      </c>
      <c r="DM82" s="95">
        <f t="shared" si="147"/>
        <v>4.050116</v>
      </c>
      <c r="DN82" s="95">
        <f t="shared" si="148"/>
        <v>6.300116</v>
      </c>
      <c r="DO82" s="95">
        <f t="shared" si="149"/>
        <v>11.161227111111112</v>
      </c>
      <c r="DP82" s="95">
        <f t="shared" si="150"/>
        <v>18.112615999999999</v>
      </c>
      <c r="DQ82" s="95">
        <f t="shared" si="151"/>
        <v>27.090116000000002</v>
      </c>
      <c r="DR82" s="95">
        <f t="shared" si="152"/>
        <v>38.077893777777774</v>
      </c>
      <c r="DS82" s="95">
        <f t="shared" si="153"/>
        <v>51.070524163265304</v>
      </c>
      <c r="DT82" s="95">
        <f t="shared" si="154"/>
        <v>66.065741000000003</v>
      </c>
      <c r="DU82" s="95">
        <f t="shared" si="155"/>
        <v>1.35678886</v>
      </c>
      <c r="DV82" s="95">
        <f t="shared" si="156"/>
        <v>2.1387291099999999</v>
      </c>
      <c r="DW82" s="95">
        <f t="shared" si="157"/>
        <v>3.8281061933333334</v>
      </c>
      <c r="DX82" s="95">
        <f t="shared" si="158"/>
        <v>6.2439154224999989</v>
      </c>
      <c r="DY82" s="95">
        <f t="shared" si="159"/>
        <v>9.3638570200000011</v>
      </c>
      <c r="DZ82" s="95">
        <f t="shared" si="160"/>
        <v>13.182428443333333</v>
      </c>
      <c r="EA82" s="95">
        <f t="shared" si="161"/>
        <v>17.697744288571425</v>
      </c>
      <c r="EB82" s="95">
        <f t="shared" si="162"/>
        <v>22.909017000624999</v>
      </c>
      <c r="EC82" s="95">
        <f t="shared" si="163"/>
        <v>1.35678886</v>
      </c>
      <c r="ED82" s="95">
        <f t="shared" si="164"/>
        <v>2.1387291099999999</v>
      </c>
      <c r="EE82" s="95">
        <f t="shared" si="165"/>
        <v>3.8281061933333334</v>
      </c>
      <c r="EF82" s="95">
        <f t="shared" si="166"/>
        <v>6.2439154224999989</v>
      </c>
      <c r="EG82" s="95">
        <f t="shared" si="167"/>
        <v>9.3638570200000011</v>
      </c>
      <c r="EH82" s="95">
        <f t="shared" si="168"/>
        <v>13.182428443333333</v>
      </c>
      <c r="EI82" s="95">
        <f t="shared" si="169"/>
        <v>17.697744288571425</v>
      </c>
      <c r="EJ82" s="95">
        <f t="shared" si="170"/>
        <v>22.909017000624999</v>
      </c>
      <c r="EK82" s="95">
        <f t="shared" si="171"/>
        <v>1.35678886</v>
      </c>
      <c r="EL82" s="95">
        <f t="shared" si="172"/>
        <v>2.1387291099999999</v>
      </c>
      <c r="EM82" s="95">
        <f t="shared" si="173"/>
        <v>3.8281061933333334</v>
      </c>
      <c r="EN82" s="95">
        <f t="shared" si="174"/>
        <v>6.2439154224999989</v>
      </c>
      <c r="EO82" s="95">
        <f t="shared" si="175"/>
        <v>9.3638570200000011</v>
      </c>
      <c r="EP82" s="95">
        <f t="shared" si="176"/>
        <v>13.182428443333333</v>
      </c>
      <c r="EQ82" s="95">
        <f t="shared" si="177"/>
        <v>17.697744288571425</v>
      </c>
      <c r="ER82" s="95">
        <f t="shared" si="178"/>
        <v>22.909017000624999</v>
      </c>
      <c r="ES82" s="95">
        <f t="shared" si="179"/>
        <v>1</v>
      </c>
      <c r="ET82" s="95">
        <f t="shared" si="180"/>
        <v>1</v>
      </c>
      <c r="EU82" s="95">
        <f t="shared" si="181"/>
        <v>1</v>
      </c>
      <c r="EV82" s="95">
        <f t="shared" si="182"/>
        <v>1</v>
      </c>
      <c r="EW82" s="95">
        <f t="shared" si="183"/>
        <v>1</v>
      </c>
      <c r="EX82" s="95">
        <f t="shared" si="184"/>
        <v>1</v>
      </c>
      <c r="EY82" s="95">
        <f t="shared" si="185"/>
        <v>1</v>
      </c>
      <c r="EZ82" s="95">
        <f t="shared" si="186"/>
        <v>1</v>
      </c>
      <c r="FA82" s="95">
        <f t="shared" si="187"/>
        <v>1</v>
      </c>
      <c r="FB82" s="95">
        <f t="shared" si="188"/>
        <v>1</v>
      </c>
      <c r="FC82" s="95">
        <f t="shared" si="189"/>
        <v>1</v>
      </c>
      <c r="FD82" s="95">
        <f t="shared" si="190"/>
        <v>1</v>
      </c>
      <c r="FE82" s="95">
        <f t="shared" si="191"/>
        <v>1</v>
      </c>
      <c r="FF82" s="95">
        <f t="shared" si="192"/>
        <v>1</v>
      </c>
      <c r="FG82" s="95">
        <f t="shared" si="193"/>
        <v>1</v>
      </c>
      <c r="FH82" s="95">
        <f t="shared" si="194"/>
        <v>1</v>
      </c>
      <c r="FI82" s="95">
        <f t="shared" si="195"/>
        <v>1</v>
      </c>
      <c r="FJ82" s="95">
        <f t="shared" si="196"/>
        <v>1</v>
      </c>
      <c r="FK82" s="95">
        <f t="shared" si="197"/>
        <v>1</v>
      </c>
      <c r="FL82" s="95">
        <f t="shared" si="198"/>
        <v>1</v>
      </c>
      <c r="FM82" s="95">
        <f t="shared" si="199"/>
        <v>1</v>
      </c>
      <c r="FN82" s="95">
        <f t="shared" si="200"/>
        <v>1</v>
      </c>
      <c r="FO82" s="95">
        <f t="shared" si="201"/>
        <v>1</v>
      </c>
      <c r="FP82" s="95">
        <f t="shared" si="202"/>
        <v>1</v>
      </c>
      <c r="FQ82" s="115">
        <f t="shared" si="203"/>
        <v>3.6774624664836444</v>
      </c>
      <c r="FR82" s="115">
        <f t="shared" si="204"/>
        <v>5.0311742930455239</v>
      </c>
      <c r="FS82" s="115">
        <f t="shared" si="205"/>
        <v>7.4275723371639737</v>
      </c>
      <c r="FT82" s="115">
        <f t="shared" si="206"/>
        <v>9.7744230599500188</v>
      </c>
      <c r="FU82" s="115">
        <f t="shared" si="207"/>
        <v>11.76053877989807</v>
      </c>
      <c r="FV82" s="115">
        <f t="shared" si="208"/>
        <v>13.342190547737292</v>
      </c>
      <c r="FW82" s="115">
        <f t="shared" si="209"/>
        <v>14.572901380265233</v>
      </c>
      <c r="FX82" s="115">
        <f t="shared" si="210"/>
        <v>15.526250326489865</v>
      </c>
      <c r="FY82" s="90"/>
      <c r="FZ82" s="90">
        <f t="shared" si="232"/>
        <v>3.6774624664836444</v>
      </c>
      <c r="GB82" s="18"/>
      <c r="GC82" s="29"/>
      <c r="GE82" s="15"/>
      <c r="GF82" s="15"/>
      <c r="GG82" s="15"/>
      <c r="GI82" s="31"/>
      <c r="GJ82" s="31"/>
      <c r="GK82" s="31"/>
      <c r="HU82" s="21"/>
      <c r="HV82" s="21"/>
      <c r="HW82" s="21"/>
      <c r="HX82" s="21"/>
      <c r="HY82" s="21"/>
      <c r="HZ82" s="21"/>
      <c r="IA82" s="21"/>
      <c r="IC82" s="28"/>
      <c r="ID82" s="13"/>
      <c r="IE82" s="13"/>
      <c r="IF82" s="13"/>
      <c r="IG82" s="13"/>
      <c r="IH82" s="13"/>
      <c r="II82" s="13"/>
      <c r="IJ82" s="28"/>
      <c r="IK82" s="20"/>
      <c r="IL82" s="13"/>
      <c r="IM82" s="11"/>
      <c r="IN82" s="23"/>
      <c r="IO82" s="13"/>
      <c r="IP82" s="23"/>
      <c r="IQ82" s="28"/>
      <c r="IR82" s="20"/>
      <c r="IS82" s="13"/>
      <c r="IT82" s="20"/>
      <c r="IU82" s="23"/>
      <c r="IV82" s="20"/>
      <c r="IW82" s="23"/>
      <c r="IY82" s="13"/>
      <c r="IZ82" s="25"/>
      <c r="JA82" s="25"/>
      <c r="JB82" s="25"/>
      <c r="JC82" s="25"/>
      <c r="JD82" s="25"/>
      <c r="JE82" s="25"/>
      <c r="JF82" s="25"/>
    </row>
    <row r="83" spans="1:266" s="4" customFormat="1" ht="13.8" x14ac:dyDescent="0.3">
      <c r="B83" s="13">
        <v>0.75</v>
      </c>
      <c r="C83" s="20">
        <v>4.389164398408675</v>
      </c>
      <c r="D83" s="20">
        <v>3.8491724041444013</v>
      </c>
      <c r="E83" s="20">
        <v>3.4259953518460784</v>
      </c>
      <c r="F83" s="20">
        <v>2.8109891313658184</v>
      </c>
      <c r="G83" s="20">
        <v>2.0670262471265475</v>
      </c>
      <c r="H83" s="20">
        <v>1.2362101080739769</v>
      </c>
      <c r="I83" s="20">
        <v>1.0000719107624041</v>
      </c>
      <c r="M83" s="6"/>
      <c r="N83" s="6"/>
      <c r="O83" s="6"/>
      <c r="P83" s="6"/>
      <c r="Q83" s="6"/>
      <c r="R83" s="6"/>
      <c r="S83" s="7"/>
      <c r="T83" s="6"/>
      <c r="U83" s="5"/>
      <c r="V83" s="5"/>
      <c r="W83" s="5"/>
      <c r="X83" s="118">
        <f>X82*1.07</f>
        <v>10.700000000000001</v>
      </c>
      <c r="Y83" s="118">
        <v>10</v>
      </c>
      <c r="Z83" s="40">
        <v>1.7999999999999999E-2</v>
      </c>
      <c r="AA83" s="40">
        <v>10000000</v>
      </c>
      <c r="AB83" s="40">
        <v>10000000</v>
      </c>
      <c r="AC83" s="98">
        <v>3900000</v>
      </c>
      <c r="AD83" s="42">
        <v>0.33</v>
      </c>
      <c r="AE83" s="42">
        <v>0.33</v>
      </c>
      <c r="AF83" s="41">
        <v>1.7999999999999999E-2</v>
      </c>
      <c r="AG83" s="40">
        <v>10000000</v>
      </c>
      <c r="AH83" s="40">
        <v>10000000</v>
      </c>
      <c r="AI83" s="98">
        <v>3900000</v>
      </c>
      <c r="AJ83" s="42">
        <v>0.33</v>
      </c>
      <c r="AK83" s="42">
        <v>0.33</v>
      </c>
      <c r="AL83" s="42">
        <f>AL60</f>
        <v>5.0200000000000002E-2</v>
      </c>
      <c r="AM83" s="40">
        <v>6000</v>
      </c>
      <c r="AN83" s="40">
        <f>AN60</f>
        <v>10000</v>
      </c>
      <c r="AO83" s="40">
        <f>AO60</f>
        <v>10000</v>
      </c>
      <c r="AP83" s="42">
        <v>0.03</v>
      </c>
      <c r="AQ83" s="42">
        <v>0.03</v>
      </c>
      <c r="AR83" s="4">
        <f t="shared" si="211"/>
        <v>6.8199999999999997E-2</v>
      </c>
      <c r="AS83" s="11">
        <f t="shared" si="212"/>
        <v>1.07</v>
      </c>
      <c r="AT83" s="15">
        <f t="shared" si="213"/>
        <v>469.76949837279756</v>
      </c>
      <c r="AU83" s="19">
        <f t="shared" si="214"/>
        <v>5.0040256631266655E-2</v>
      </c>
      <c r="AV83" s="13">
        <f t="shared" si="215"/>
        <v>0.5</v>
      </c>
      <c r="AW83" s="11">
        <f t="shared" si="216"/>
        <v>1</v>
      </c>
      <c r="AX83" s="11">
        <f t="shared" si="217"/>
        <v>0.8911</v>
      </c>
      <c r="AY83" s="11">
        <f t="shared" si="218"/>
        <v>201997.53114128605</v>
      </c>
      <c r="AZ83" s="11">
        <f t="shared" si="219"/>
        <v>1</v>
      </c>
      <c r="BA83" s="11">
        <f t="shared" si="220"/>
        <v>0.34752899999999998</v>
      </c>
      <c r="BB83" s="11">
        <f t="shared" si="221"/>
        <v>1.025058</v>
      </c>
      <c r="BC83" s="11">
        <f t="shared" si="222"/>
        <v>0.99909999999999999</v>
      </c>
      <c r="BD83" s="11">
        <f t="shared" si="223"/>
        <v>0.8911</v>
      </c>
      <c r="BE83" s="11">
        <f t="shared" si="224"/>
        <v>201997.53114128605</v>
      </c>
      <c r="BF83" s="11">
        <f t="shared" si="225"/>
        <v>1</v>
      </c>
      <c r="BG83" s="11">
        <f t="shared" si="226"/>
        <v>0.34752899999999998</v>
      </c>
      <c r="BH83" s="11">
        <f t="shared" si="227"/>
        <v>1.025058</v>
      </c>
      <c r="BI83" s="121">
        <f>X83^2/(BI62^2*Y83^2)</f>
        <v>1.1449000000000003</v>
      </c>
      <c r="BJ83" s="121">
        <f>X83^2/(BJ62^2*Y83^2)</f>
        <v>0.28622500000000006</v>
      </c>
      <c r="BK83" s="121">
        <f>X83^2/(BK62^2*Y83^2)</f>
        <v>0.12721111111111114</v>
      </c>
      <c r="BL83" s="121">
        <f>X83^2/(BL62^2*Y83^2)</f>
        <v>7.1556250000000016E-2</v>
      </c>
      <c r="BM83" s="121">
        <f>X83^2/(BM62^2*Y83^2)</f>
        <v>4.579600000000001E-2</v>
      </c>
      <c r="BN83" s="121">
        <f>X83^2/(BN62^2*Y83^2)</f>
        <v>3.1802777777777784E-2</v>
      </c>
      <c r="BO83" s="121">
        <f>X83^2/(BO62^2*Y83^2)</f>
        <v>2.3365306122448984E-2</v>
      </c>
      <c r="BP83" s="121">
        <f>X83^2/(BP62^2*Y83^2)</f>
        <v>1.7889062500000004E-2</v>
      </c>
      <c r="BQ83" s="121">
        <v>1</v>
      </c>
      <c r="BR83" s="121">
        <v>1</v>
      </c>
      <c r="BS83" s="121">
        <v>1</v>
      </c>
      <c r="BT83" s="121">
        <v>1</v>
      </c>
      <c r="BU83" s="121">
        <v>1</v>
      </c>
      <c r="BV83" s="121">
        <v>1</v>
      </c>
      <c r="BW83" s="121">
        <v>1</v>
      </c>
      <c r="BX83" s="121">
        <v>1</v>
      </c>
      <c r="BY83" s="121">
        <f>(BI62^2*Y83^2)/X83^2</f>
        <v>0.87343872827321145</v>
      </c>
      <c r="BZ83" s="121">
        <f>(BJ62^2*Y83^2)/X83^2</f>
        <v>3.4937549130928458</v>
      </c>
      <c r="CA83" s="121">
        <f>(BK62^2*Y83^2)/X83^2</f>
        <v>7.8609485544589033</v>
      </c>
      <c r="CB83" s="121">
        <f>(BL62^2*Y83^2)/X83^2</f>
        <v>13.975019652371383</v>
      </c>
      <c r="CC83" s="121">
        <f>(BM62^2*Y83^2)/X83^2</f>
        <v>21.835968206830287</v>
      </c>
      <c r="CD83" s="121">
        <f>(BN62^2*Y83^2)/X83^2</f>
        <v>31.443794217835613</v>
      </c>
      <c r="CE83" s="121">
        <f>(BO62^2*Y83^2)/X83^2</f>
        <v>42.79849768538736</v>
      </c>
      <c r="CF83" s="121">
        <f>(BP62^2*Y83^2)/X83^2</f>
        <v>55.900078609485533</v>
      </c>
      <c r="CG83" s="121">
        <f>X83^2/(BI62^2*Y83^2)</f>
        <v>1.1449000000000003</v>
      </c>
      <c r="CH83" s="121">
        <f>X83^2/(BJ62^2*Y83^2)</f>
        <v>0.28622500000000006</v>
      </c>
      <c r="CI83" s="121">
        <f>X83^2/(BK62^2*Y83^2)</f>
        <v>0.12721111111111114</v>
      </c>
      <c r="CJ83" s="121">
        <f>X83^2/(BL62^2*Y83^2)</f>
        <v>7.1556250000000016E-2</v>
      </c>
      <c r="CK83" s="121">
        <f>X83^2/(BM62^2*Y83^2)</f>
        <v>4.579600000000001E-2</v>
      </c>
      <c r="CL83" s="121">
        <f>X83^2/(BN62^2*Y83^2)</f>
        <v>3.1802777777777784E-2</v>
      </c>
      <c r="CM83" s="121">
        <f>X83^2/(BO62^2*Y83^2)</f>
        <v>2.3365306122448984E-2</v>
      </c>
      <c r="CN83" s="121">
        <f>X83^2/(BP62^2*Y83^2)</f>
        <v>1.7889062500000004E-2</v>
      </c>
      <c r="CO83" s="95">
        <f t="shared" si="127"/>
        <v>2.5245130160712721</v>
      </c>
      <c r="CP83" s="95">
        <f t="shared" si="128"/>
        <v>6.0554650642850891</v>
      </c>
      <c r="CQ83" s="95">
        <f t="shared" si="129"/>
        <v>11.940385144641452</v>
      </c>
      <c r="CR83" s="95">
        <f t="shared" si="130"/>
        <v>20.179273257140359</v>
      </c>
      <c r="CS83" s="95">
        <f t="shared" si="131"/>
        <v>30.772129401781811</v>
      </c>
      <c r="CT83" s="95">
        <f t="shared" si="132"/>
        <v>43.718953578565802</v>
      </c>
      <c r="CU83" s="95">
        <f t="shared" si="133"/>
        <v>59.01974578749234</v>
      </c>
      <c r="CV83" s="95">
        <f t="shared" si="134"/>
        <v>76.674506028561424</v>
      </c>
      <c r="CW83" s="95">
        <f t="shared" si="135"/>
        <v>2.5245130160712721</v>
      </c>
      <c r="CX83" s="95">
        <f t="shared" si="136"/>
        <v>6.0554650642850891</v>
      </c>
      <c r="CY83" s="95">
        <f t="shared" si="137"/>
        <v>11.940385144641452</v>
      </c>
      <c r="CZ83" s="95">
        <f t="shared" si="138"/>
        <v>20.179273257140359</v>
      </c>
      <c r="DA83" s="95">
        <f t="shared" si="139"/>
        <v>30.772129401781811</v>
      </c>
      <c r="DB83" s="95">
        <f t="shared" si="140"/>
        <v>43.718953578565802</v>
      </c>
      <c r="DC83" s="95">
        <f t="shared" si="141"/>
        <v>59.01974578749234</v>
      </c>
      <c r="DD83" s="95">
        <f t="shared" si="142"/>
        <v>76.674506028561424</v>
      </c>
      <c r="DE83" s="13">
        <f t="shared" si="228"/>
        <v>4.0684547282732115</v>
      </c>
      <c r="DF83" s="13">
        <f t="shared" si="229"/>
        <v>5.8300959130928458</v>
      </c>
      <c r="DG83" s="13">
        <f t="shared" si="230"/>
        <v>10.038275665570014</v>
      </c>
      <c r="DH83" s="13">
        <f t="shared" si="231"/>
        <v>16.096691902371383</v>
      </c>
      <c r="DI83" s="13">
        <f t="shared" si="143"/>
        <v>23.931880206830286</v>
      </c>
      <c r="DJ83" s="13">
        <f t="shared" si="144"/>
        <v>33.525712995613389</v>
      </c>
      <c r="DK83" s="13">
        <f t="shared" si="145"/>
        <v>44.871978991509806</v>
      </c>
      <c r="DL83" s="13">
        <f t="shared" si="146"/>
        <v>57.968083671985532</v>
      </c>
      <c r="DM83" s="95">
        <f t="shared" si="147"/>
        <v>4.0684547282732115</v>
      </c>
      <c r="DN83" s="95">
        <f t="shared" si="148"/>
        <v>5.8300959130928458</v>
      </c>
      <c r="DO83" s="95">
        <f t="shared" si="149"/>
        <v>10.038275665570014</v>
      </c>
      <c r="DP83" s="95">
        <f t="shared" si="150"/>
        <v>16.096691902371383</v>
      </c>
      <c r="DQ83" s="95">
        <f t="shared" si="151"/>
        <v>23.931880206830286</v>
      </c>
      <c r="DR83" s="95">
        <f t="shared" si="152"/>
        <v>33.525712995613389</v>
      </c>
      <c r="DS83" s="95">
        <f t="shared" si="153"/>
        <v>44.871978991509806</v>
      </c>
      <c r="DT83" s="95">
        <f t="shared" si="154"/>
        <v>57.968083671985532</v>
      </c>
      <c r="DU83" s="95">
        <f t="shared" si="155"/>
        <v>1.3631620998980607</v>
      </c>
      <c r="DV83" s="95">
        <f t="shared" si="156"/>
        <v>1.9753834992172437</v>
      </c>
      <c r="DW83" s="95">
        <f t="shared" si="157"/>
        <v>3.4378480004158813</v>
      </c>
      <c r="DX83" s="95">
        <f t="shared" si="158"/>
        <v>5.5433233367752237</v>
      </c>
      <c r="DY83" s="95">
        <f t="shared" si="159"/>
        <v>8.2662784930355233</v>
      </c>
      <c r="DZ83" s="95">
        <f t="shared" si="160"/>
        <v>11.600413608288525</v>
      </c>
      <c r="EA83" s="95">
        <f t="shared" si="161"/>
        <v>15.543570083576411</v>
      </c>
      <c r="EB83" s="95">
        <f t="shared" si="162"/>
        <v>20.094846247077456</v>
      </c>
      <c r="EC83" s="95">
        <f t="shared" si="163"/>
        <v>1.3631620998980607</v>
      </c>
      <c r="ED83" s="95">
        <f t="shared" si="164"/>
        <v>1.9753834992172437</v>
      </c>
      <c r="EE83" s="95">
        <f t="shared" si="165"/>
        <v>3.4378480004158813</v>
      </c>
      <c r="EF83" s="95">
        <f t="shared" si="166"/>
        <v>5.5433233367752237</v>
      </c>
      <c r="EG83" s="95">
        <f t="shared" si="167"/>
        <v>8.2662784930355233</v>
      </c>
      <c r="EH83" s="95">
        <f t="shared" si="168"/>
        <v>11.600413608288525</v>
      </c>
      <c r="EI83" s="95">
        <f t="shared" si="169"/>
        <v>15.543570083576411</v>
      </c>
      <c r="EJ83" s="95">
        <f t="shared" si="170"/>
        <v>20.094846247077456</v>
      </c>
      <c r="EK83" s="95">
        <f t="shared" si="171"/>
        <v>1.3631620998980607</v>
      </c>
      <c r="EL83" s="95">
        <f t="shared" si="172"/>
        <v>1.9753834992172437</v>
      </c>
      <c r="EM83" s="95">
        <f t="shared" si="173"/>
        <v>3.4378480004158813</v>
      </c>
      <c r="EN83" s="95">
        <f t="shared" si="174"/>
        <v>5.5433233367752237</v>
      </c>
      <c r="EO83" s="95">
        <f t="shared" si="175"/>
        <v>8.2662784930355233</v>
      </c>
      <c r="EP83" s="95">
        <f t="shared" si="176"/>
        <v>11.600413608288525</v>
      </c>
      <c r="EQ83" s="95">
        <f t="shared" si="177"/>
        <v>15.543570083576411</v>
      </c>
      <c r="ER83" s="95">
        <f t="shared" si="178"/>
        <v>20.094846247077456</v>
      </c>
      <c r="ES83" s="95">
        <f t="shared" si="179"/>
        <v>1</v>
      </c>
      <c r="ET83" s="95">
        <f t="shared" si="180"/>
        <v>1</v>
      </c>
      <c r="EU83" s="95">
        <f t="shared" si="181"/>
        <v>1</v>
      </c>
      <c r="EV83" s="95">
        <f t="shared" si="182"/>
        <v>1</v>
      </c>
      <c r="EW83" s="95">
        <f t="shared" si="183"/>
        <v>1</v>
      </c>
      <c r="EX83" s="95">
        <f t="shared" si="184"/>
        <v>1</v>
      </c>
      <c r="EY83" s="95">
        <f t="shared" si="185"/>
        <v>1</v>
      </c>
      <c r="EZ83" s="95">
        <f t="shared" si="186"/>
        <v>1</v>
      </c>
      <c r="FA83" s="95">
        <f t="shared" si="187"/>
        <v>1</v>
      </c>
      <c r="FB83" s="95">
        <f t="shared" si="188"/>
        <v>1</v>
      </c>
      <c r="FC83" s="95">
        <f t="shared" si="189"/>
        <v>1</v>
      </c>
      <c r="FD83" s="95">
        <f t="shared" si="190"/>
        <v>1</v>
      </c>
      <c r="FE83" s="95">
        <f t="shared" si="191"/>
        <v>1</v>
      </c>
      <c r="FF83" s="95">
        <f t="shared" si="192"/>
        <v>1</v>
      </c>
      <c r="FG83" s="95">
        <f t="shared" si="193"/>
        <v>1</v>
      </c>
      <c r="FH83" s="95">
        <f t="shared" si="194"/>
        <v>1</v>
      </c>
      <c r="FI83" s="95">
        <f t="shared" si="195"/>
        <v>1</v>
      </c>
      <c r="FJ83" s="95">
        <f t="shared" si="196"/>
        <v>1</v>
      </c>
      <c r="FK83" s="95">
        <f t="shared" si="197"/>
        <v>1</v>
      </c>
      <c r="FL83" s="95">
        <f t="shared" si="198"/>
        <v>1</v>
      </c>
      <c r="FM83" s="95">
        <f t="shared" si="199"/>
        <v>1</v>
      </c>
      <c r="FN83" s="95">
        <f t="shared" si="200"/>
        <v>1</v>
      </c>
      <c r="FO83" s="95">
        <f t="shared" si="201"/>
        <v>1</v>
      </c>
      <c r="FP83" s="95">
        <f t="shared" si="202"/>
        <v>1</v>
      </c>
      <c r="FQ83" s="115">
        <f t="shared" si="203"/>
        <v>3.7157667148487992</v>
      </c>
      <c r="FR83" s="115">
        <f t="shared" si="204"/>
        <v>4.7521809118210765</v>
      </c>
      <c r="FS83" s="115">
        <f t="shared" si="205"/>
        <v>6.9438119015020057</v>
      </c>
      <c r="FT83" s="115">
        <f t="shared" si="206"/>
        <v>9.1891220653600012</v>
      </c>
      <c r="FU83" s="115">
        <f t="shared" si="207"/>
        <v>11.156358819360509</v>
      </c>
      <c r="FV83" s="115">
        <f t="shared" si="208"/>
        <v>12.767111557668791</v>
      </c>
      <c r="FW83" s="115">
        <f t="shared" si="209"/>
        <v>14.048155458247289</v>
      </c>
      <c r="FX83" s="115">
        <f t="shared" si="210"/>
        <v>15.05753397770248</v>
      </c>
      <c r="FY83" s="90"/>
      <c r="FZ83" s="90">
        <f t="shared" si="232"/>
        <v>3.7157667148487992</v>
      </c>
      <c r="GB83" s="18"/>
      <c r="GC83" s="29"/>
      <c r="GE83" s="15"/>
      <c r="GF83" s="15"/>
      <c r="GG83" s="15"/>
      <c r="GI83" s="31"/>
      <c r="GJ83" s="31"/>
      <c r="GK83" s="31"/>
      <c r="HU83" s="21"/>
      <c r="HV83" s="21"/>
      <c r="HW83" s="21"/>
      <c r="HX83" s="21"/>
      <c r="HY83" s="21"/>
      <c r="HZ83" s="21"/>
      <c r="IA83" s="21"/>
      <c r="IC83" s="28"/>
      <c r="ID83" s="11"/>
      <c r="IE83" s="13"/>
      <c r="IF83" s="11"/>
      <c r="IG83" s="13"/>
      <c r="IH83" s="13"/>
      <c r="II83" s="13"/>
      <c r="IJ83" s="28"/>
      <c r="IK83" s="11"/>
      <c r="IL83" s="13"/>
      <c r="IM83" s="11"/>
      <c r="IN83" s="23"/>
      <c r="IO83" s="11"/>
      <c r="IP83" s="23"/>
      <c r="IQ83" s="28"/>
      <c r="IR83" s="20"/>
      <c r="IS83" s="13"/>
      <c r="IT83" s="23"/>
      <c r="IU83" s="23"/>
      <c r="IV83" s="23"/>
      <c r="IW83" s="23"/>
      <c r="IY83" s="13"/>
      <c r="IZ83" s="25"/>
      <c r="JA83" s="25"/>
      <c r="JB83" s="25"/>
      <c r="JC83" s="25"/>
      <c r="JD83" s="25"/>
      <c r="JE83" s="25"/>
      <c r="JF83" s="25"/>
    </row>
    <row r="84" spans="1:266" s="4" customFormat="1" ht="13.8" x14ac:dyDescent="0.3">
      <c r="B84" s="13">
        <v>0.8</v>
      </c>
      <c r="C84" s="20">
        <v>4.2515170571419025</v>
      </c>
      <c r="D84" s="20">
        <v>3.7641824952556782</v>
      </c>
      <c r="E84" s="20">
        <v>3.375695424801858</v>
      </c>
      <c r="F84" s="20">
        <v>2.8005089564838905</v>
      </c>
      <c r="G84" s="20">
        <v>2.0873901744901695</v>
      </c>
      <c r="H84" s="20">
        <v>1.2365133343551284</v>
      </c>
      <c r="I84" s="20">
        <v>1.0000950877527832</v>
      </c>
      <c r="M84" s="6"/>
      <c r="N84" s="6"/>
      <c r="O84" s="6"/>
      <c r="P84" s="6"/>
      <c r="Q84" s="6"/>
      <c r="R84" s="6"/>
      <c r="S84" s="7"/>
      <c r="T84" s="6"/>
      <c r="V84" s="5"/>
      <c r="W84" s="5"/>
      <c r="X84" s="118">
        <f t="shared" ref="X84:X102" si="233">X83*1.07</f>
        <v>11.449000000000002</v>
      </c>
      <c r="Y84" s="118">
        <v>10</v>
      </c>
      <c r="Z84" s="40">
        <v>1.7999999999999999E-2</v>
      </c>
      <c r="AA84" s="40">
        <v>10000000</v>
      </c>
      <c r="AB84" s="40">
        <v>10000000</v>
      </c>
      <c r="AC84" s="98">
        <v>3900000</v>
      </c>
      <c r="AD84" s="42">
        <v>0.33</v>
      </c>
      <c r="AE84" s="42">
        <v>0.33</v>
      </c>
      <c r="AF84" s="41">
        <v>1.7999999999999999E-2</v>
      </c>
      <c r="AG84" s="40">
        <v>10000000</v>
      </c>
      <c r="AH84" s="40">
        <v>10000000</v>
      </c>
      <c r="AI84" s="98">
        <v>3900000</v>
      </c>
      <c r="AJ84" s="42">
        <v>0.33</v>
      </c>
      <c r="AK84" s="42">
        <v>0.33</v>
      </c>
      <c r="AL84" s="42">
        <f>AL60</f>
        <v>5.0200000000000002E-2</v>
      </c>
      <c r="AM84" s="40">
        <v>6000</v>
      </c>
      <c r="AN84" s="40">
        <f>AN60</f>
        <v>10000</v>
      </c>
      <c r="AO84" s="40">
        <f>AO60</f>
        <v>10000</v>
      </c>
      <c r="AP84" s="42">
        <v>0.03</v>
      </c>
      <c r="AQ84" s="42">
        <v>0.03</v>
      </c>
      <c r="AR84" s="4">
        <f t="shared" si="211"/>
        <v>6.8199999999999997E-2</v>
      </c>
      <c r="AS84" s="11">
        <f t="shared" si="212"/>
        <v>1.1449000000000003</v>
      </c>
      <c r="AT84" s="15">
        <f t="shared" si="213"/>
        <v>469.76949837279756</v>
      </c>
      <c r="AU84" s="19">
        <f t="shared" si="214"/>
        <v>5.0040256631266655E-2</v>
      </c>
      <c r="AV84" s="13">
        <f t="shared" si="215"/>
        <v>0.5</v>
      </c>
      <c r="AW84" s="11">
        <f t="shared" si="216"/>
        <v>1</v>
      </c>
      <c r="AX84" s="11">
        <f t="shared" si="217"/>
        <v>0.8911</v>
      </c>
      <c r="AY84" s="11">
        <f t="shared" si="218"/>
        <v>201997.53114128605</v>
      </c>
      <c r="AZ84" s="11">
        <f t="shared" si="219"/>
        <v>1</v>
      </c>
      <c r="BA84" s="11">
        <f t="shared" si="220"/>
        <v>0.34752899999999998</v>
      </c>
      <c r="BB84" s="11">
        <f t="shared" si="221"/>
        <v>1.025058</v>
      </c>
      <c r="BC84" s="11">
        <f t="shared" si="222"/>
        <v>0.99909999999999999</v>
      </c>
      <c r="BD84" s="11">
        <f t="shared" si="223"/>
        <v>0.8911</v>
      </c>
      <c r="BE84" s="11">
        <f t="shared" si="224"/>
        <v>201997.53114128605</v>
      </c>
      <c r="BF84" s="11">
        <f t="shared" si="225"/>
        <v>1</v>
      </c>
      <c r="BG84" s="11">
        <f t="shared" si="226"/>
        <v>0.34752899999999998</v>
      </c>
      <c r="BH84" s="11">
        <f t="shared" si="227"/>
        <v>1.025058</v>
      </c>
      <c r="BI84" s="121">
        <f>X84^2/(BI62^2*Y84^2)</f>
        <v>1.3107960100000002</v>
      </c>
      <c r="BJ84" s="121">
        <f>X84^2/(BJ62^2*Y84^2)</f>
        <v>0.32769900250000006</v>
      </c>
      <c r="BK84" s="121">
        <f>X84^2/(BK62^2*Y84^2)</f>
        <v>0.14564400111111114</v>
      </c>
      <c r="BL84" s="121">
        <f>X84^2/(BL62^2*Y84^2)</f>
        <v>8.1924750625000015E-2</v>
      </c>
      <c r="BM84" s="121">
        <f>X84^2/(BM62^2*Y84^2)</f>
        <v>5.2431840400000013E-2</v>
      </c>
      <c r="BN84" s="121">
        <f>X84^2/(BN62^2*Y84^2)</f>
        <v>3.6411000277777786E-2</v>
      </c>
      <c r="BO84" s="121">
        <f>X84^2/(BO62^2*Y84^2)</f>
        <v>2.6750938979591844E-2</v>
      </c>
      <c r="BP84" s="121">
        <f>X84^2/(BP62^2*Y84^2)</f>
        <v>2.0481187656250004E-2</v>
      </c>
      <c r="BQ84" s="121">
        <v>1</v>
      </c>
      <c r="BR84" s="121">
        <v>1</v>
      </c>
      <c r="BS84" s="121">
        <v>1</v>
      </c>
      <c r="BT84" s="121">
        <v>1</v>
      </c>
      <c r="BU84" s="121">
        <v>1</v>
      </c>
      <c r="BV84" s="121">
        <v>1</v>
      </c>
      <c r="BW84" s="121">
        <v>1</v>
      </c>
      <c r="BX84" s="121">
        <v>1</v>
      </c>
      <c r="BY84" s="121">
        <f>(BI62^2*Y84^2)/X84^2</f>
        <v>0.76289521204752508</v>
      </c>
      <c r="BZ84" s="121">
        <f>(BJ62^2*Y84^2)/X84^2</f>
        <v>3.0515808481901003</v>
      </c>
      <c r="CA84" s="121">
        <f>(BK62^2*Y84^2)/X84^2</f>
        <v>6.8660569084277254</v>
      </c>
      <c r="CB84" s="121">
        <f>(BL62^2*Y84^2)/X84^2</f>
        <v>12.206323392760401</v>
      </c>
      <c r="CC84" s="121">
        <f>(BM62^2*Y84^2)/X84^2</f>
        <v>19.072380301188126</v>
      </c>
      <c r="CD84" s="121">
        <f>(BN62^2*Y84^2)/X84^2</f>
        <v>27.464227633710902</v>
      </c>
      <c r="CE84" s="121">
        <f>(BO62^2*Y84^2)/X84^2</f>
        <v>37.381865390328727</v>
      </c>
      <c r="CF84" s="121">
        <f>(BP62^2*Y84^2)/X84^2</f>
        <v>48.825293571041605</v>
      </c>
      <c r="CG84" s="121">
        <f>X84^2/(BI62^2*Y84^2)</f>
        <v>1.3107960100000002</v>
      </c>
      <c r="CH84" s="121">
        <f>X84^2/(BJ62^2*Y84^2)</f>
        <v>0.32769900250000006</v>
      </c>
      <c r="CI84" s="121">
        <f>X84^2/(BK62^2*Y84^2)</f>
        <v>0.14564400111111114</v>
      </c>
      <c r="CJ84" s="121">
        <f>X84^2/(BL62^2*Y84^2)</f>
        <v>8.1924750625000015E-2</v>
      </c>
      <c r="CK84" s="121">
        <f>X84^2/(BM62^2*Y84^2)</f>
        <v>5.2431840400000013E-2</v>
      </c>
      <c r="CL84" s="121">
        <f>X84^2/(BN62^2*Y84^2)</f>
        <v>3.6411000277777786E-2</v>
      </c>
      <c r="CM84" s="121">
        <f>X84^2/(BO62^2*Y84^2)</f>
        <v>2.6750938979591844E-2</v>
      </c>
      <c r="CN84" s="121">
        <f>X84^2/(BP62^2*Y84^2)</f>
        <v>2.0481187656250004E-2</v>
      </c>
      <c r="CO84" s="95">
        <f t="shared" si="127"/>
        <v>2.3755524221951894</v>
      </c>
      <c r="CP84" s="95">
        <f t="shared" si="128"/>
        <v>5.4596226887807582</v>
      </c>
      <c r="CQ84" s="95">
        <f t="shared" si="129"/>
        <v>10.599739799756705</v>
      </c>
      <c r="CR84" s="95">
        <f t="shared" si="130"/>
        <v>17.795903755123032</v>
      </c>
      <c r="CS84" s="95">
        <f t="shared" si="131"/>
        <v>27.048114554879731</v>
      </c>
      <c r="CT84" s="95">
        <f t="shared" si="132"/>
        <v>38.356372199026815</v>
      </c>
      <c r="CU84" s="95">
        <f t="shared" si="133"/>
        <v>51.720676687564278</v>
      </c>
      <c r="CV84" s="95">
        <f t="shared" si="134"/>
        <v>67.141028020492115</v>
      </c>
      <c r="CW84" s="95">
        <f t="shared" si="135"/>
        <v>2.3755524221951894</v>
      </c>
      <c r="CX84" s="95">
        <f t="shared" si="136"/>
        <v>5.4596226887807582</v>
      </c>
      <c r="CY84" s="95">
        <f t="shared" si="137"/>
        <v>10.599739799756705</v>
      </c>
      <c r="CZ84" s="95">
        <f t="shared" si="138"/>
        <v>17.795903755123032</v>
      </c>
      <c r="DA84" s="95">
        <f t="shared" si="139"/>
        <v>27.048114554879731</v>
      </c>
      <c r="DB84" s="95">
        <f t="shared" si="140"/>
        <v>38.356372199026815</v>
      </c>
      <c r="DC84" s="95">
        <f t="shared" si="141"/>
        <v>51.720676687564278</v>
      </c>
      <c r="DD84" s="95">
        <f t="shared" si="142"/>
        <v>67.141028020492115</v>
      </c>
      <c r="DE84" s="13">
        <f t="shared" si="228"/>
        <v>4.1238072220475255</v>
      </c>
      <c r="DF84" s="13">
        <f t="shared" si="229"/>
        <v>5.429395850690101</v>
      </c>
      <c r="DG84" s="13">
        <f t="shared" si="230"/>
        <v>9.0618169095388375</v>
      </c>
      <c r="DH84" s="13">
        <f t="shared" si="231"/>
        <v>14.338364143385402</v>
      </c>
      <c r="DI84" s="13">
        <f t="shared" si="143"/>
        <v>21.174928141588126</v>
      </c>
      <c r="DJ84" s="13">
        <f t="shared" si="144"/>
        <v>29.550754633988682</v>
      </c>
      <c r="DK84" s="13">
        <f t="shared" si="145"/>
        <v>39.458732329308319</v>
      </c>
      <c r="DL84" s="13">
        <f t="shared" si="146"/>
        <v>50.895890758697853</v>
      </c>
      <c r="DM84" s="95">
        <f t="shared" si="147"/>
        <v>4.1238072220475255</v>
      </c>
      <c r="DN84" s="95">
        <f t="shared" si="148"/>
        <v>5.429395850690101</v>
      </c>
      <c r="DO84" s="95">
        <f t="shared" si="149"/>
        <v>9.0618169095388375</v>
      </c>
      <c r="DP84" s="95">
        <f t="shared" si="150"/>
        <v>14.338364143385402</v>
      </c>
      <c r="DQ84" s="95">
        <f t="shared" si="151"/>
        <v>21.174928141588126</v>
      </c>
      <c r="DR84" s="95">
        <f t="shared" si="152"/>
        <v>29.550754633988682</v>
      </c>
      <c r="DS84" s="95">
        <f t="shared" si="153"/>
        <v>39.458732329308319</v>
      </c>
      <c r="DT84" s="95">
        <f t="shared" si="154"/>
        <v>50.895890758697853</v>
      </c>
      <c r="DU84" s="95">
        <f t="shared" si="155"/>
        <v>1.3823986967069544</v>
      </c>
      <c r="DV84" s="95">
        <f t="shared" si="156"/>
        <v>1.8361286072304799</v>
      </c>
      <c r="DW84" s="95">
        <f t="shared" si="157"/>
        <v>3.098500265391122</v>
      </c>
      <c r="DX84" s="95">
        <f t="shared" si="158"/>
        <v>4.9322534490225847</v>
      </c>
      <c r="DY84" s="95">
        <f t="shared" si="159"/>
        <v>7.3081576987539787</v>
      </c>
      <c r="DZ84" s="95">
        <f t="shared" si="160"/>
        <v>10.219000303831452</v>
      </c>
      <c r="EA84" s="95">
        <f t="shared" si="161"/>
        <v>13.66230988430819</v>
      </c>
      <c r="EB84" s="95">
        <f t="shared" si="162"/>
        <v>17.637054116115504</v>
      </c>
      <c r="EC84" s="95">
        <f t="shared" si="163"/>
        <v>1.3823986967069544</v>
      </c>
      <c r="ED84" s="95">
        <f t="shared" si="164"/>
        <v>1.8361286072304799</v>
      </c>
      <c r="EE84" s="95">
        <f t="shared" si="165"/>
        <v>3.098500265391122</v>
      </c>
      <c r="EF84" s="95">
        <f t="shared" si="166"/>
        <v>4.9322534490225847</v>
      </c>
      <c r="EG84" s="95">
        <f t="shared" si="167"/>
        <v>7.3081576987539787</v>
      </c>
      <c r="EH84" s="95">
        <f t="shared" si="168"/>
        <v>10.219000303831452</v>
      </c>
      <c r="EI84" s="95">
        <f t="shared" si="169"/>
        <v>13.66230988430819</v>
      </c>
      <c r="EJ84" s="95">
        <f t="shared" si="170"/>
        <v>17.637054116115504</v>
      </c>
      <c r="EK84" s="95">
        <f t="shared" si="171"/>
        <v>1.3823986967069544</v>
      </c>
      <c r="EL84" s="95">
        <f t="shared" si="172"/>
        <v>1.8361286072304799</v>
      </c>
      <c r="EM84" s="95">
        <f t="shared" si="173"/>
        <v>3.098500265391122</v>
      </c>
      <c r="EN84" s="95">
        <f t="shared" si="174"/>
        <v>4.9322534490225847</v>
      </c>
      <c r="EO84" s="95">
        <f t="shared" si="175"/>
        <v>7.3081576987539787</v>
      </c>
      <c r="EP84" s="95">
        <f t="shared" si="176"/>
        <v>10.219000303831452</v>
      </c>
      <c r="EQ84" s="95">
        <f t="shared" si="177"/>
        <v>13.66230988430819</v>
      </c>
      <c r="ER84" s="95">
        <f t="shared" si="178"/>
        <v>17.637054116115504</v>
      </c>
      <c r="ES84" s="95">
        <f t="shared" si="179"/>
        <v>1</v>
      </c>
      <c r="ET84" s="95">
        <f t="shared" si="180"/>
        <v>1</v>
      </c>
      <c r="EU84" s="95">
        <f t="shared" si="181"/>
        <v>1</v>
      </c>
      <c r="EV84" s="95">
        <f t="shared" si="182"/>
        <v>1</v>
      </c>
      <c r="EW84" s="95">
        <f t="shared" si="183"/>
        <v>1</v>
      </c>
      <c r="EX84" s="95">
        <f t="shared" si="184"/>
        <v>1</v>
      </c>
      <c r="EY84" s="95">
        <f t="shared" si="185"/>
        <v>1</v>
      </c>
      <c r="EZ84" s="95">
        <f t="shared" si="186"/>
        <v>1</v>
      </c>
      <c r="FA84" s="95">
        <f t="shared" si="187"/>
        <v>1</v>
      </c>
      <c r="FB84" s="95">
        <f t="shared" si="188"/>
        <v>1</v>
      </c>
      <c r="FC84" s="95">
        <f t="shared" si="189"/>
        <v>1</v>
      </c>
      <c r="FD84" s="95">
        <f t="shared" si="190"/>
        <v>1</v>
      </c>
      <c r="FE84" s="95">
        <f t="shared" si="191"/>
        <v>1</v>
      </c>
      <c r="FF84" s="95">
        <f t="shared" si="192"/>
        <v>1</v>
      </c>
      <c r="FG84" s="95">
        <f t="shared" si="193"/>
        <v>1</v>
      </c>
      <c r="FH84" s="95">
        <f t="shared" si="194"/>
        <v>1</v>
      </c>
      <c r="FI84" s="95">
        <f t="shared" si="195"/>
        <v>1</v>
      </c>
      <c r="FJ84" s="95">
        <f t="shared" si="196"/>
        <v>1</v>
      </c>
      <c r="FK84" s="95">
        <f t="shared" si="197"/>
        <v>1</v>
      </c>
      <c r="FL84" s="95">
        <f t="shared" si="198"/>
        <v>1</v>
      </c>
      <c r="FM84" s="95">
        <f t="shared" si="199"/>
        <v>1</v>
      </c>
      <c r="FN84" s="95">
        <f t="shared" si="200"/>
        <v>1</v>
      </c>
      <c r="FO84" s="95">
        <f t="shared" si="201"/>
        <v>1</v>
      </c>
      <c r="FP84" s="95">
        <f t="shared" si="202"/>
        <v>1</v>
      </c>
      <c r="FQ84" s="115">
        <f t="shared" si="203"/>
        <v>3.7857363262933137</v>
      </c>
      <c r="FR84" s="115">
        <f t="shared" si="204"/>
        <v>4.5070818671612676</v>
      </c>
      <c r="FS84" s="115">
        <f t="shared" si="205"/>
        <v>6.4921012162920322</v>
      </c>
      <c r="FT84" s="115">
        <f t="shared" si="206"/>
        <v>8.621039670516792</v>
      </c>
      <c r="FU84" s="115">
        <f t="shared" si="207"/>
        <v>10.551442135376719</v>
      </c>
      <c r="FV84" s="115">
        <f t="shared" si="208"/>
        <v>12.176867333468884</v>
      </c>
      <c r="FW84" s="115">
        <f t="shared" si="209"/>
        <v>13.498945601163069</v>
      </c>
      <c r="FX84" s="115">
        <f t="shared" si="210"/>
        <v>14.559390762299715</v>
      </c>
      <c r="FY84" s="90"/>
      <c r="FZ84" s="90">
        <f t="shared" si="232"/>
        <v>3.7857363262933137</v>
      </c>
      <c r="GB84" s="18"/>
      <c r="GC84" s="29"/>
      <c r="GE84" s="15"/>
      <c r="GF84" s="15"/>
      <c r="GG84" s="15"/>
      <c r="GI84" s="31"/>
      <c r="GJ84" s="31"/>
      <c r="GK84" s="31"/>
      <c r="HU84" s="21"/>
      <c r="HV84" s="21"/>
      <c r="HW84" s="21"/>
      <c r="HX84" s="21"/>
      <c r="HY84" s="21"/>
      <c r="HZ84" s="21"/>
      <c r="IA84" s="21"/>
      <c r="IC84" s="28"/>
      <c r="ID84" s="11"/>
      <c r="IE84" s="13"/>
      <c r="IF84" s="11"/>
      <c r="IG84" s="13"/>
      <c r="IH84" s="13"/>
      <c r="II84" s="13"/>
      <c r="IJ84" s="28"/>
      <c r="IK84" s="11"/>
      <c r="IL84" s="13"/>
      <c r="IM84" s="22"/>
      <c r="IN84" s="23"/>
      <c r="IO84" s="11"/>
      <c r="IP84" s="23"/>
      <c r="IQ84" s="28"/>
      <c r="IR84" s="20"/>
      <c r="IS84" s="13"/>
      <c r="IT84" s="23"/>
      <c r="IU84" s="23"/>
      <c r="IV84" s="23"/>
      <c r="IW84" s="23"/>
      <c r="IX84" s="28"/>
      <c r="IY84" s="13"/>
      <c r="IZ84" s="25"/>
      <c r="JA84" s="25"/>
      <c r="JB84" s="25"/>
      <c r="JC84" s="25"/>
      <c r="JD84" s="25"/>
      <c r="JE84" s="25"/>
      <c r="JF84" s="25"/>
    </row>
    <row r="85" spans="1:266" s="4" customFormat="1" ht="13.8" x14ac:dyDescent="0.3">
      <c r="B85" s="13">
        <v>0.85</v>
      </c>
      <c r="C85" s="20">
        <v>4.1556993880812358</v>
      </c>
      <c r="D85" s="20">
        <v>3.7088333333041246</v>
      </c>
      <c r="E85" s="20">
        <v>3.3474429701708805</v>
      </c>
      <c r="F85" s="20">
        <v>2.8037596923797992</v>
      </c>
      <c r="G85" s="20">
        <v>2.1150137718793744</v>
      </c>
      <c r="H85" s="20">
        <v>1.235862826495288</v>
      </c>
      <c r="I85" s="20">
        <v>1.0001229351308321</v>
      </c>
      <c r="M85" s="6"/>
      <c r="N85" s="6"/>
      <c r="O85" s="6"/>
      <c r="P85" s="6"/>
      <c r="Q85" s="6"/>
      <c r="R85" s="6"/>
      <c r="S85" s="7"/>
      <c r="T85" s="6"/>
      <c r="V85" s="5"/>
      <c r="W85" s="5"/>
      <c r="X85" s="118">
        <f t="shared" si="233"/>
        <v>12.250430000000003</v>
      </c>
      <c r="Y85" s="118">
        <v>10</v>
      </c>
      <c r="Z85" s="40">
        <v>1.7999999999999999E-2</v>
      </c>
      <c r="AA85" s="40">
        <v>10000000</v>
      </c>
      <c r="AB85" s="40">
        <v>10000000</v>
      </c>
      <c r="AC85" s="98">
        <v>3900000</v>
      </c>
      <c r="AD85" s="42">
        <v>0.33</v>
      </c>
      <c r="AE85" s="42">
        <v>0.33</v>
      </c>
      <c r="AF85" s="41">
        <v>1.7999999999999999E-2</v>
      </c>
      <c r="AG85" s="40">
        <v>10000000</v>
      </c>
      <c r="AH85" s="40">
        <v>10000000</v>
      </c>
      <c r="AI85" s="98">
        <v>3900000</v>
      </c>
      <c r="AJ85" s="42">
        <v>0.33</v>
      </c>
      <c r="AK85" s="42">
        <v>0.33</v>
      </c>
      <c r="AL85" s="42">
        <f>AL60</f>
        <v>5.0200000000000002E-2</v>
      </c>
      <c r="AM85" s="40">
        <v>6000</v>
      </c>
      <c r="AN85" s="40">
        <f>AN60</f>
        <v>10000</v>
      </c>
      <c r="AO85" s="40">
        <f>AO60</f>
        <v>10000</v>
      </c>
      <c r="AP85" s="42">
        <v>0.03</v>
      </c>
      <c r="AQ85" s="42">
        <v>0.03</v>
      </c>
      <c r="AR85" s="4">
        <f t="shared" si="211"/>
        <v>6.8199999999999997E-2</v>
      </c>
      <c r="AS85" s="11">
        <f t="shared" si="212"/>
        <v>1.2250430000000003</v>
      </c>
      <c r="AT85" s="15">
        <f t="shared" si="213"/>
        <v>469.76949837279756</v>
      </c>
      <c r="AU85" s="19">
        <f t="shared" si="214"/>
        <v>5.0040256631266655E-2</v>
      </c>
      <c r="AV85" s="13">
        <f t="shared" si="215"/>
        <v>0.5</v>
      </c>
      <c r="AW85" s="11">
        <f t="shared" si="216"/>
        <v>1</v>
      </c>
      <c r="AX85" s="11">
        <f t="shared" si="217"/>
        <v>0.8911</v>
      </c>
      <c r="AY85" s="11">
        <f t="shared" si="218"/>
        <v>201997.53114128605</v>
      </c>
      <c r="AZ85" s="11">
        <f t="shared" si="219"/>
        <v>1</v>
      </c>
      <c r="BA85" s="11">
        <f t="shared" si="220"/>
        <v>0.34752899999999998</v>
      </c>
      <c r="BB85" s="11">
        <f t="shared" si="221"/>
        <v>1.025058</v>
      </c>
      <c r="BC85" s="11">
        <f t="shared" si="222"/>
        <v>0.99909999999999999</v>
      </c>
      <c r="BD85" s="11">
        <f t="shared" si="223"/>
        <v>0.8911</v>
      </c>
      <c r="BE85" s="11">
        <f t="shared" si="224"/>
        <v>201997.53114128605</v>
      </c>
      <c r="BF85" s="11">
        <f t="shared" si="225"/>
        <v>1</v>
      </c>
      <c r="BG85" s="11">
        <f t="shared" si="226"/>
        <v>0.34752899999999998</v>
      </c>
      <c r="BH85" s="11">
        <f t="shared" si="227"/>
        <v>1.025058</v>
      </c>
      <c r="BI85" s="121">
        <f>X85^2/(BI62^2*Y85^2)</f>
        <v>1.5007303518490007</v>
      </c>
      <c r="BJ85" s="121">
        <f>X85^2/(BJ62^2*Y85^2)</f>
        <v>0.37518258796225018</v>
      </c>
      <c r="BK85" s="121">
        <f>X85^2/(BK62^2*Y85^2)</f>
        <v>0.16674781687211121</v>
      </c>
      <c r="BL85" s="121">
        <f>X85^2/(BL62^2*Y85^2)</f>
        <v>9.3795646990562545E-2</v>
      </c>
      <c r="BM85" s="121">
        <f>X85^2/(BM62^2*Y85^2)</f>
        <v>6.002921407396003E-2</v>
      </c>
      <c r="BN85" s="121">
        <f>X85^2/(BN62^2*Y85^2)</f>
        <v>4.1686954218027802E-2</v>
      </c>
      <c r="BO85" s="121">
        <f>X85^2/(BO62^2*Y85^2)</f>
        <v>3.062715003773471E-2</v>
      </c>
      <c r="BP85" s="121">
        <f>X85^2/(BP62^2*Y85^2)</f>
        <v>2.3448911747640636E-2</v>
      </c>
      <c r="BQ85" s="121">
        <v>1</v>
      </c>
      <c r="BR85" s="121">
        <v>1</v>
      </c>
      <c r="BS85" s="121">
        <v>1</v>
      </c>
      <c r="BT85" s="121">
        <v>1</v>
      </c>
      <c r="BU85" s="121">
        <v>1</v>
      </c>
      <c r="BV85" s="121">
        <v>1</v>
      </c>
      <c r="BW85" s="121">
        <v>1</v>
      </c>
      <c r="BX85" s="121">
        <v>1</v>
      </c>
      <c r="BY85" s="121">
        <f>(BI62^2*Y85^2)/X85^2</f>
        <v>0.6663422238165122</v>
      </c>
      <c r="BZ85" s="121">
        <f>(BJ62^2*Y85^2)/X85^2</f>
        <v>2.6653688952660488</v>
      </c>
      <c r="CA85" s="121">
        <f>(BK62^2*Y85^2)/X85^2</f>
        <v>5.9970800143486098</v>
      </c>
      <c r="CB85" s="121">
        <f>(BL62^2*Y85^2)/X85^2</f>
        <v>10.661475581064195</v>
      </c>
      <c r="CC85" s="121">
        <f>(BM62^2*Y85^2)/X85^2</f>
        <v>16.658555595412807</v>
      </c>
      <c r="CD85" s="121">
        <f>(BN62^2*Y85^2)/X85^2</f>
        <v>23.988320057394439</v>
      </c>
      <c r="CE85" s="121">
        <f>(BO62^2*Y85^2)/X85^2</f>
        <v>32.6507689670091</v>
      </c>
      <c r="CF85" s="121">
        <f>(BP62^2*Y85^2)/X85^2</f>
        <v>42.645902324256781</v>
      </c>
      <c r="CG85" s="121">
        <f>X85^2/(BI62^2*Y85^2)</f>
        <v>1.5007303518490007</v>
      </c>
      <c r="CH85" s="121">
        <f>X85^2/(BJ62^2*Y85^2)</f>
        <v>0.37518258796225018</v>
      </c>
      <c r="CI85" s="121">
        <f>X85^2/(BK62^2*Y85^2)</f>
        <v>0.16674781687211121</v>
      </c>
      <c r="CJ85" s="121">
        <f>X85^2/(BL62^2*Y85^2)</f>
        <v>9.3795646990562545E-2</v>
      </c>
      <c r="CK85" s="121">
        <f>X85^2/(BM62^2*Y85^2)</f>
        <v>6.002921407396003E-2</v>
      </c>
      <c r="CL85" s="121">
        <f>X85^2/(BN62^2*Y85^2)</f>
        <v>4.1686954218027802E-2</v>
      </c>
      <c r="CM85" s="121">
        <f>X85^2/(BO62^2*Y85^2)</f>
        <v>3.062715003773471E-2</v>
      </c>
      <c r="CN85" s="121">
        <f>X85^2/(BP62^2*Y85^2)</f>
        <v>2.3448911747640636E-2</v>
      </c>
      <c r="CO85" s="95">
        <f t="shared" si="127"/>
        <v>2.2454444705172407</v>
      </c>
      <c r="CP85" s="95">
        <f t="shared" si="128"/>
        <v>4.9391908820689636</v>
      </c>
      <c r="CQ85" s="95">
        <f t="shared" si="129"/>
        <v>9.428768234655168</v>
      </c>
      <c r="CR85" s="95">
        <f t="shared" si="130"/>
        <v>15.714176528275853</v>
      </c>
      <c r="CS85" s="95">
        <f t="shared" si="131"/>
        <v>23.795415762931022</v>
      </c>
      <c r="CT85" s="95">
        <f t="shared" si="132"/>
        <v>33.672485938620667</v>
      </c>
      <c r="CU85" s="95">
        <f t="shared" si="133"/>
        <v>45.345387055344801</v>
      </c>
      <c r="CV85" s="95">
        <f t="shared" si="134"/>
        <v>58.814119113103416</v>
      </c>
      <c r="CW85" s="95">
        <f t="shared" si="135"/>
        <v>2.2454444705172407</v>
      </c>
      <c r="CX85" s="95">
        <f t="shared" si="136"/>
        <v>4.9391908820689636</v>
      </c>
      <c r="CY85" s="95">
        <f t="shared" si="137"/>
        <v>9.428768234655168</v>
      </c>
      <c r="CZ85" s="95">
        <f t="shared" si="138"/>
        <v>15.714176528275853</v>
      </c>
      <c r="DA85" s="95">
        <f t="shared" si="139"/>
        <v>23.795415762931022</v>
      </c>
      <c r="DB85" s="95">
        <f t="shared" si="140"/>
        <v>33.672485938620667</v>
      </c>
      <c r="DC85" s="95">
        <f t="shared" si="141"/>
        <v>45.345387055344801</v>
      </c>
      <c r="DD85" s="95">
        <f t="shared" si="142"/>
        <v>58.814119113103416</v>
      </c>
      <c r="DE85" s="13">
        <f t="shared" si="228"/>
        <v>4.2171885756655128</v>
      </c>
      <c r="DF85" s="13">
        <f t="shared" si="229"/>
        <v>5.090667483228299</v>
      </c>
      <c r="DG85" s="13">
        <f t="shared" si="230"/>
        <v>8.2139438312207211</v>
      </c>
      <c r="DH85" s="13">
        <f t="shared" si="231"/>
        <v>12.805387228054759</v>
      </c>
      <c r="DI85" s="13">
        <f t="shared" si="143"/>
        <v>18.768700809486766</v>
      </c>
      <c r="DJ85" s="13">
        <f t="shared" si="144"/>
        <v>26.080123011612468</v>
      </c>
      <c r="DK85" s="13">
        <f t="shared" si="145"/>
        <v>34.731512117046833</v>
      </c>
      <c r="DL85" s="13">
        <f t="shared" si="146"/>
        <v>44.719467236004419</v>
      </c>
      <c r="DM85" s="95">
        <f t="shared" si="147"/>
        <v>4.2171885756655128</v>
      </c>
      <c r="DN85" s="95">
        <f t="shared" si="148"/>
        <v>5.090667483228299</v>
      </c>
      <c r="DO85" s="95">
        <f t="shared" si="149"/>
        <v>8.2139438312207211</v>
      </c>
      <c r="DP85" s="95">
        <f t="shared" si="150"/>
        <v>12.805387228054759</v>
      </c>
      <c r="DQ85" s="95">
        <f t="shared" si="151"/>
        <v>18.768700809486766</v>
      </c>
      <c r="DR85" s="95">
        <f t="shared" si="152"/>
        <v>26.080123011612468</v>
      </c>
      <c r="DS85" s="95">
        <f t="shared" si="153"/>
        <v>34.731512117046833</v>
      </c>
      <c r="DT85" s="95">
        <f t="shared" si="154"/>
        <v>44.719467236004419</v>
      </c>
      <c r="DU85" s="95">
        <f t="shared" si="155"/>
        <v>1.4148514251484599</v>
      </c>
      <c r="DV85" s="95">
        <f t="shared" si="156"/>
        <v>1.7184106764148475</v>
      </c>
      <c r="DW85" s="95">
        <f t="shared" si="157"/>
        <v>2.8038397823563059</v>
      </c>
      <c r="DX85" s="95">
        <f t="shared" si="158"/>
        <v>4.3994995146146421</v>
      </c>
      <c r="DY85" s="95">
        <f t="shared" si="159"/>
        <v>6.4719239202561258</v>
      </c>
      <c r="DZ85" s="95">
        <f t="shared" si="160"/>
        <v>9.0128551667386692</v>
      </c>
      <c r="EA85" s="95">
        <f t="shared" si="161"/>
        <v>12.019463771161169</v>
      </c>
      <c r="EB85" s="95">
        <f t="shared" si="162"/>
        <v>15.490567825697379</v>
      </c>
      <c r="EC85" s="95">
        <f t="shared" si="163"/>
        <v>1.4148514251484599</v>
      </c>
      <c r="ED85" s="95">
        <f t="shared" si="164"/>
        <v>1.7184106764148475</v>
      </c>
      <c r="EE85" s="95">
        <f t="shared" si="165"/>
        <v>2.8038397823563059</v>
      </c>
      <c r="EF85" s="95">
        <f t="shared" si="166"/>
        <v>4.3994995146146421</v>
      </c>
      <c r="EG85" s="95">
        <f t="shared" si="167"/>
        <v>6.4719239202561258</v>
      </c>
      <c r="EH85" s="95">
        <f t="shared" si="168"/>
        <v>9.0128551667386692</v>
      </c>
      <c r="EI85" s="95">
        <f t="shared" si="169"/>
        <v>12.019463771161169</v>
      </c>
      <c r="EJ85" s="95">
        <f t="shared" si="170"/>
        <v>15.490567825697379</v>
      </c>
      <c r="EK85" s="95">
        <f t="shared" si="171"/>
        <v>1.4148514251484599</v>
      </c>
      <c r="EL85" s="95">
        <f t="shared" si="172"/>
        <v>1.7184106764148475</v>
      </c>
      <c r="EM85" s="95">
        <f t="shared" si="173"/>
        <v>2.8038397823563059</v>
      </c>
      <c r="EN85" s="95">
        <f t="shared" si="174"/>
        <v>4.3994995146146421</v>
      </c>
      <c r="EO85" s="95">
        <f t="shared" si="175"/>
        <v>6.4719239202561258</v>
      </c>
      <c r="EP85" s="95">
        <f t="shared" si="176"/>
        <v>9.0128551667386692</v>
      </c>
      <c r="EQ85" s="95">
        <f t="shared" si="177"/>
        <v>12.019463771161169</v>
      </c>
      <c r="ER85" s="95">
        <f t="shared" si="178"/>
        <v>15.490567825697379</v>
      </c>
      <c r="ES85" s="95">
        <f t="shared" si="179"/>
        <v>1</v>
      </c>
      <c r="ET85" s="95">
        <f t="shared" si="180"/>
        <v>1</v>
      </c>
      <c r="EU85" s="95">
        <f t="shared" si="181"/>
        <v>1</v>
      </c>
      <c r="EV85" s="95">
        <f t="shared" si="182"/>
        <v>1</v>
      </c>
      <c r="EW85" s="95">
        <f t="shared" si="183"/>
        <v>1</v>
      </c>
      <c r="EX85" s="95">
        <f t="shared" si="184"/>
        <v>1</v>
      </c>
      <c r="EY85" s="95">
        <f t="shared" si="185"/>
        <v>1</v>
      </c>
      <c r="EZ85" s="95">
        <f t="shared" si="186"/>
        <v>1</v>
      </c>
      <c r="FA85" s="95">
        <f t="shared" si="187"/>
        <v>1</v>
      </c>
      <c r="FB85" s="95">
        <f t="shared" si="188"/>
        <v>1</v>
      </c>
      <c r="FC85" s="95">
        <f t="shared" si="189"/>
        <v>1</v>
      </c>
      <c r="FD85" s="95">
        <f t="shared" si="190"/>
        <v>1</v>
      </c>
      <c r="FE85" s="95">
        <f t="shared" si="191"/>
        <v>1</v>
      </c>
      <c r="FF85" s="95">
        <f t="shared" si="192"/>
        <v>1</v>
      </c>
      <c r="FG85" s="95">
        <f t="shared" si="193"/>
        <v>1</v>
      </c>
      <c r="FH85" s="95">
        <f t="shared" si="194"/>
        <v>1</v>
      </c>
      <c r="FI85" s="95">
        <f t="shared" si="195"/>
        <v>1</v>
      </c>
      <c r="FJ85" s="95">
        <f t="shared" si="196"/>
        <v>1</v>
      </c>
      <c r="FK85" s="95">
        <f t="shared" si="197"/>
        <v>1</v>
      </c>
      <c r="FL85" s="95">
        <f t="shared" si="198"/>
        <v>1</v>
      </c>
      <c r="FM85" s="95">
        <f t="shared" si="199"/>
        <v>1</v>
      </c>
      <c r="FN85" s="95">
        <f t="shared" si="200"/>
        <v>1</v>
      </c>
      <c r="FO85" s="95">
        <f t="shared" si="201"/>
        <v>1</v>
      </c>
      <c r="FP85" s="95">
        <f t="shared" si="202"/>
        <v>1</v>
      </c>
      <c r="FQ85" s="115">
        <f t="shared" si="203"/>
        <v>3.8890051146679743</v>
      </c>
      <c r="FR85" s="115">
        <f t="shared" si="204"/>
        <v>4.29503746351494</v>
      </c>
      <c r="FS85" s="115">
        <f t="shared" si="205"/>
        <v>6.0740666576507127</v>
      </c>
      <c r="FT85" s="115">
        <f t="shared" si="206"/>
        <v>8.0747663357479205</v>
      </c>
      <c r="FU85" s="115">
        <f t="shared" si="207"/>
        <v>9.9514735880740162</v>
      </c>
      <c r="FV85" s="115">
        <f t="shared" si="208"/>
        <v>11.576516615335025</v>
      </c>
      <c r="FW85" s="115">
        <f t="shared" si="209"/>
        <v>12.928917358148858</v>
      </c>
      <c r="FX85" s="115">
        <f t="shared" si="210"/>
        <v>14.033958546334974</v>
      </c>
      <c r="FY85" s="90"/>
      <c r="FZ85" s="90">
        <f t="shared" si="232"/>
        <v>3.8890051146679743</v>
      </c>
      <c r="GB85" s="18"/>
      <c r="GC85" s="29"/>
      <c r="GE85" s="15"/>
      <c r="GF85" s="15"/>
      <c r="GG85" s="15"/>
      <c r="GI85" s="31"/>
      <c r="GJ85" s="31"/>
      <c r="GK85" s="31"/>
      <c r="HU85" s="26"/>
      <c r="HV85" s="26"/>
      <c r="HW85" s="26"/>
      <c r="HX85" s="26"/>
      <c r="HY85" s="26"/>
      <c r="HZ85" s="21"/>
      <c r="IA85" s="21"/>
      <c r="IC85" s="28"/>
      <c r="ID85" s="13"/>
      <c r="IE85" s="13"/>
      <c r="IF85" s="13"/>
      <c r="IG85" s="13"/>
      <c r="IH85" s="13"/>
      <c r="II85" s="13"/>
      <c r="IJ85" s="28"/>
      <c r="IK85" s="20"/>
      <c r="IL85" s="13"/>
      <c r="IM85" s="11"/>
      <c r="IN85" s="23"/>
      <c r="IO85" s="13"/>
      <c r="IP85" s="23"/>
      <c r="IQ85" s="28"/>
      <c r="IR85" s="20"/>
      <c r="IS85" s="13"/>
      <c r="IT85" s="20"/>
      <c r="IU85" s="23"/>
      <c r="IV85" s="20"/>
      <c r="IW85" s="23"/>
      <c r="IY85" s="13"/>
      <c r="IZ85" s="25"/>
      <c r="JA85" s="25"/>
      <c r="JB85" s="25"/>
      <c r="JC85" s="25"/>
      <c r="JD85" s="25"/>
      <c r="JE85" s="25"/>
      <c r="JF85" s="25"/>
    </row>
    <row r="86" spans="1:266" s="4" customFormat="1" ht="13.8" x14ac:dyDescent="0.3">
      <c r="B86" s="13">
        <v>0.9</v>
      </c>
      <c r="C86" s="20">
        <v>4.0937607331153743</v>
      </c>
      <c r="D86" s="20">
        <v>3.6782868652276877</v>
      </c>
      <c r="E86" s="20">
        <v>3.3381474336856405</v>
      </c>
      <c r="F86" s="20">
        <v>2.8193211558023989</v>
      </c>
      <c r="G86" s="20">
        <v>2.1198505369452048</v>
      </c>
      <c r="H86" s="20">
        <v>1.2353953779445428</v>
      </c>
      <c r="I86" s="20">
        <v>1.0001560201216582</v>
      </c>
      <c r="M86" s="6"/>
      <c r="N86" s="6"/>
      <c r="O86" s="6"/>
      <c r="P86" s="6"/>
      <c r="Q86" s="6"/>
      <c r="R86" s="6"/>
      <c r="S86" s="7"/>
      <c r="T86" s="6"/>
      <c r="V86" s="5"/>
      <c r="W86" s="5"/>
      <c r="X86" s="118">
        <f t="shared" si="233"/>
        <v>13.107960100000005</v>
      </c>
      <c r="Y86" s="118">
        <v>10</v>
      </c>
      <c r="Z86" s="40">
        <v>1.7999999999999999E-2</v>
      </c>
      <c r="AA86" s="40">
        <v>10000000</v>
      </c>
      <c r="AB86" s="40">
        <v>10000000</v>
      </c>
      <c r="AC86" s="98">
        <v>3900000</v>
      </c>
      <c r="AD86" s="42">
        <v>0.33</v>
      </c>
      <c r="AE86" s="42">
        <v>0.33</v>
      </c>
      <c r="AF86" s="41">
        <v>1.7999999999999999E-2</v>
      </c>
      <c r="AG86" s="40">
        <v>10000000</v>
      </c>
      <c r="AH86" s="40">
        <v>10000000</v>
      </c>
      <c r="AI86" s="98">
        <v>3900000</v>
      </c>
      <c r="AJ86" s="42">
        <v>0.33</v>
      </c>
      <c r="AK86" s="42">
        <v>0.33</v>
      </c>
      <c r="AL86" s="42">
        <f>AL60</f>
        <v>5.0200000000000002E-2</v>
      </c>
      <c r="AM86" s="40">
        <v>6000</v>
      </c>
      <c r="AN86" s="40">
        <f>AN60</f>
        <v>10000</v>
      </c>
      <c r="AO86" s="40">
        <f>AO60</f>
        <v>10000</v>
      </c>
      <c r="AP86" s="42">
        <v>0.03</v>
      </c>
      <c r="AQ86" s="42">
        <v>0.03</v>
      </c>
      <c r="AR86" s="4">
        <f t="shared" si="211"/>
        <v>6.8199999999999997E-2</v>
      </c>
      <c r="AS86" s="11">
        <f t="shared" si="212"/>
        <v>1.3107960100000005</v>
      </c>
      <c r="AT86" s="15">
        <f t="shared" si="213"/>
        <v>469.76949837279756</v>
      </c>
      <c r="AU86" s="19">
        <f t="shared" si="214"/>
        <v>5.0040256631266655E-2</v>
      </c>
      <c r="AV86" s="13">
        <f t="shared" si="215"/>
        <v>0.5</v>
      </c>
      <c r="AW86" s="11">
        <f t="shared" si="216"/>
        <v>1</v>
      </c>
      <c r="AX86" s="11">
        <f t="shared" si="217"/>
        <v>0.8911</v>
      </c>
      <c r="AY86" s="11">
        <f t="shared" si="218"/>
        <v>201997.53114128605</v>
      </c>
      <c r="AZ86" s="11">
        <f t="shared" si="219"/>
        <v>1</v>
      </c>
      <c r="BA86" s="11">
        <f t="shared" si="220"/>
        <v>0.34752899999999998</v>
      </c>
      <c r="BB86" s="11">
        <f t="shared" si="221"/>
        <v>1.025058</v>
      </c>
      <c r="BC86" s="11">
        <f t="shared" si="222"/>
        <v>0.99909999999999999</v>
      </c>
      <c r="BD86" s="11">
        <f t="shared" si="223"/>
        <v>0.8911</v>
      </c>
      <c r="BE86" s="11">
        <f t="shared" si="224"/>
        <v>201997.53114128605</v>
      </c>
      <c r="BF86" s="11">
        <f t="shared" si="225"/>
        <v>1</v>
      </c>
      <c r="BG86" s="11">
        <f t="shared" si="226"/>
        <v>0.34752899999999998</v>
      </c>
      <c r="BH86" s="11">
        <f t="shared" si="227"/>
        <v>1.025058</v>
      </c>
      <c r="BI86" s="121">
        <f>X86^2/(BI62^2*Y86^2)</f>
        <v>1.7181861798319216</v>
      </c>
      <c r="BJ86" s="121">
        <f>X86^2/(BJ62^2*Y86^2)</f>
        <v>0.42954654495798039</v>
      </c>
      <c r="BK86" s="121">
        <f>X86^2/(BK62^2*Y86^2)</f>
        <v>0.19090957553688018</v>
      </c>
      <c r="BL86" s="121">
        <f>X86^2/(BL62^2*Y86^2)</f>
        <v>0.1073866362394951</v>
      </c>
      <c r="BM86" s="121">
        <f>X86^2/(BM62^2*Y86^2)</f>
        <v>6.8727447193276864E-2</v>
      </c>
      <c r="BN86" s="121">
        <f>X86^2/(BN62^2*Y86^2)</f>
        <v>4.7727393884220044E-2</v>
      </c>
      <c r="BO86" s="121">
        <f>X86^2/(BO62^2*Y86^2)</f>
        <v>3.5065024078202479E-2</v>
      </c>
      <c r="BP86" s="121">
        <f>X86^2/(BP62^2*Y86^2)</f>
        <v>2.6846659059873774E-2</v>
      </c>
      <c r="BQ86" s="121">
        <v>1</v>
      </c>
      <c r="BR86" s="121">
        <v>1</v>
      </c>
      <c r="BS86" s="121">
        <v>1</v>
      </c>
      <c r="BT86" s="121">
        <v>1</v>
      </c>
      <c r="BU86" s="121">
        <v>1</v>
      </c>
      <c r="BV86" s="121">
        <v>1</v>
      </c>
      <c r="BW86" s="121">
        <v>1</v>
      </c>
      <c r="BX86" s="121">
        <v>1</v>
      </c>
      <c r="BY86" s="121">
        <f>(BI62^2*Y86^2)/X86^2</f>
        <v>0.58200910456503796</v>
      </c>
      <c r="BZ86" s="121">
        <f>(BJ62^2*Y86^2)/X86^2</f>
        <v>2.3280364182601518</v>
      </c>
      <c r="CA86" s="121">
        <f>(BK62^2*Y86^2)/X86^2</f>
        <v>5.2380819410853423</v>
      </c>
      <c r="CB86" s="121">
        <f>(BL62^2*Y86^2)/X86^2</f>
        <v>9.3121456730406074</v>
      </c>
      <c r="CC86" s="121">
        <f>(BM62^2*Y86^2)/X86^2</f>
        <v>14.55022761412595</v>
      </c>
      <c r="CD86" s="121">
        <f>(BN62^2*Y86^2)/X86^2</f>
        <v>20.952327764341369</v>
      </c>
      <c r="CE86" s="121">
        <f>(BO62^2*Y86^2)/X86^2</f>
        <v>28.518446123686861</v>
      </c>
      <c r="CF86" s="121">
        <f>(BP62^2*Y86^2)/X86^2</f>
        <v>37.248582692162429</v>
      </c>
      <c r="CG86" s="121">
        <f>X86^2/(BI62^2*Y86^2)</f>
        <v>1.7181861798319216</v>
      </c>
      <c r="CH86" s="121">
        <f>X86^2/(BJ62^2*Y86^2)</f>
        <v>0.42954654495798039</v>
      </c>
      <c r="CI86" s="121">
        <f>X86^2/(BK62^2*Y86^2)</f>
        <v>0.19090957553688018</v>
      </c>
      <c r="CJ86" s="121">
        <f>X86^2/(BL62^2*Y86^2)</f>
        <v>0.1073866362394951</v>
      </c>
      <c r="CK86" s="121">
        <f>X86^2/(BM62^2*Y86^2)</f>
        <v>6.8727447193276864E-2</v>
      </c>
      <c r="CL86" s="121">
        <f>X86^2/(BN62^2*Y86^2)</f>
        <v>4.7727393884220044E-2</v>
      </c>
      <c r="CM86" s="121">
        <f>X86^2/(BO62^2*Y86^2)</f>
        <v>3.5065024078202479E-2</v>
      </c>
      <c r="CN86" s="121">
        <f>X86^2/(BP62^2*Y86^2)</f>
        <v>2.6846659059873774E-2</v>
      </c>
      <c r="CO86" s="95">
        <f t="shared" si="127"/>
        <v>2.1318031466654208</v>
      </c>
      <c r="CP86" s="95">
        <f t="shared" si="128"/>
        <v>4.484625586661684</v>
      </c>
      <c r="CQ86" s="95">
        <f t="shared" si="129"/>
        <v>8.4059963199887893</v>
      </c>
      <c r="CR86" s="95">
        <f t="shared" si="130"/>
        <v>13.895915346646737</v>
      </c>
      <c r="CS86" s="95">
        <f t="shared" si="131"/>
        <v>20.954382666635524</v>
      </c>
      <c r="CT86" s="95">
        <f t="shared" si="132"/>
        <v>29.58139827995516</v>
      </c>
      <c r="CU86" s="95">
        <f t="shared" si="133"/>
        <v>39.77696218660563</v>
      </c>
      <c r="CV86" s="95">
        <f t="shared" si="134"/>
        <v>51.541074386586942</v>
      </c>
      <c r="CW86" s="95">
        <f t="shared" si="135"/>
        <v>2.1318031466654208</v>
      </c>
      <c r="CX86" s="95">
        <f t="shared" si="136"/>
        <v>4.484625586661684</v>
      </c>
      <c r="CY86" s="95">
        <f t="shared" si="137"/>
        <v>8.4059963199887893</v>
      </c>
      <c r="CZ86" s="95">
        <f t="shared" si="138"/>
        <v>13.895915346646737</v>
      </c>
      <c r="DA86" s="95">
        <f t="shared" si="139"/>
        <v>20.954382666635524</v>
      </c>
      <c r="DB86" s="95">
        <f t="shared" si="140"/>
        <v>29.58139827995516</v>
      </c>
      <c r="DC86" s="95">
        <f t="shared" si="141"/>
        <v>39.77696218660563</v>
      </c>
      <c r="DD86" s="95">
        <f t="shared" si="142"/>
        <v>51.541074386586942</v>
      </c>
      <c r="DE86" s="13">
        <f t="shared" si="228"/>
        <v>4.3503112843969598</v>
      </c>
      <c r="DF86" s="13">
        <f t="shared" si="229"/>
        <v>4.8076989632181322</v>
      </c>
      <c r="DG86" s="13">
        <f t="shared" si="230"/>
        <v>7.4791075166222232</v>
      </c>
      <c r="DH86" s="13">
        <f t="shared" si="231"/>
        <v>11.469648309280103</v>
      </c>
      <c r="DI86" s="13">
        <f t="shared" si="143"/>
        <v>16.669071061319226</v>
      </c>
      <c r="DJ86" s="13">
        <f t="shared" si="144"/>
        <v>23.050171158225588</v>
      </c>
      <c r="DK86" s="13">
        <f t="shared" si="145"/>
        <v>30.603627147765064</v>
      </c>
      <c r="DL86" s="13">
        <f t="shared" si="146"/>
        <v>39.325545351222303</v>
      </c>
      <c r="DM86" s="95">
        <f t="shared" si="147"/>
        <v>4.3503112843969598</v>
      </c>
      <c r="DN86" s="95">
        <f t="shared" si="148"/>
        <v>4.8076989632181322</v>
      </c>
      <c r="DO86" s="95">
        <f t="shared" si="149"/>
        <v>7.4791075166222232</v>
      </c>
      <c r="DP86" s="95">
        <f t="shared" si="150"/>
        <v>11.469648309280103</v>
      </c>
      <c r="DQ86" s="95">
        <f t="shared" si="151"/>
        <v>16.669071061319226</v>
      </c>
      <c r="DR86" s="95">
        <f t="shared" si="152"/>
        <v>23.050171158225588</v>
      </c>
      <c r="DS86" s="95">
        <f t="shared" si="153"/>
        <v>30.603627147765064</v>
      </c>
      <c r="DT86" s="95">
        <f t="shared" si="154"/>
        <v>39.325545351222303</v>
      </c>
      <c r="DU86" s="95">
        <f t="shared" si="155"/>
        <v>1.461115426991191</v>
      </c>
      <c r="DV86" s="95">
        <f t="shared" si="156"/>
        <v>1.6200709096242341</v>
      </c>
      <c r="DW86" s="95">
        <f t="shared" si="157"/>
        <v>2.5484628527802045</v>
      </c>
      <c r="DX86" s="95">
        <f t="shared" si="158"/>
        <v>3.935291503911805</v>
      </c>
      <c r="DY86" s="95">
        <f t="shared" si="159"/>
        <v>5.7422416935052087</v>
      </c>
      <c r="DZ86" s="95">
        <f t="shared" si="160"/>
        <v>7.9598590290829803</v>
      </c>
      <c r="EA86" s="95">
        <f t="shared" si="161"/>
        <v>10.584904035671645</v>
      </c>
      <c r="EB86" s="95">
        <f t="shared" si="162"/>
        <v>13.616023547000935</v>
      </c>
      <c r="EC86" s="95">
        <f t="shared" si="163"/>
        <v>1.461115426991191</v>
      </c>
      <c r="ED86" s="95">
        <f t="shared" si="164"/>
        <v>1.6200709096242341</v>
      </c>
      <c r="EE86" s="95">
        <f t="shared" si="165"/>
        <v>2.5484628527802045</v>
      </c>
      <c r="EF86" s="95">
        <f t="shared" si="166"/>
        <v>3.935291503911805</v>
      </c>
      <c r="EG86" s="95">
        <f t="shared" si="167"/>
        <v>5.7422416935052087</v>
      </c>
      <c r="EH86" s="95">
        <f t="shared" si="168"/>
        <v>7.9598590290829803</v>
      </c>
      <c r="EI86" s="95">
        <f t="shared" si="169"/>
        <v>10.584904035671645</v>
      </c>
      <c r="EJ86" s="95">
        <f t="shared" si="170"/>
        <v>13.616023547000935</v>
      </c>
      <c r="EK86" s="95">
        <f t="shared" si="171"/>
        <v>1.461115426991191</v>
      </c>
      <c r="EL86" s="95">
        <f t="shared" si="172"/>
        <v>1.6200709096242341</v>
      </c>
      <c r="EM86" s="95">
        <f t="shared" si="173"/>
        <v>2.5484628527802045</v>
      </c>
      <c r="EN86" s="95">
        <f t="shared" si="174"/>
        <v>3.935291503911805</v>
      </c>
      <c r="EO86" s="95">
        <f t="shared" si="175"/>
        <v>5.7422416935052087</v>
      </c>
      <c r="EP86" s="95">
        <f t="shared" si="176"/>
        <v>7.9598590290829803</v>
      </c>
      <c r="EQ86" s="95">
        <f t="shared" si="177"/>
        <v>10.584904035671645</v>
      </c>
      <c r="ER86" s="95">
        <f t="shared" si="178"/>
        <v>13.616023547000935</v>
      </c>
      <c r="ES86" s="95">
        <f t="shared" si="179"/>
        <v>1</v>
      </c>
      <c r="ET86" s="95">
        <f t="shared" si="180"/>
        <v>1</v>
      </c>
      <c r="EU86" s="95">
        <f t="shared" si="181"/>
        <v>1</v>
      </c>
      <c r="EV86" s="95">
        <f t="shared" si="182"/>
        <v>1</v>
      </c>
      <c r="EW86" s="95">
        <f t="shared" si="183"/>
        <v>1</v>
      </c>
      <c r="EX86" s="95">
        <f t="shared" si="184"/>
        <v>1</v>
      </c>
      <c r="EY86" s="95">
        <f t="shared" si="185"/>
        <v>1</v>
      </c>
      <c r="EZ86" s="95">
        <f t="shared" si="186"/>
        <v>1</v>
      </c>
      <c r="FA86" s="95">
        <f t="shared" si="187"/>
        <v>1</v>
      </c>
      <c r="FB86" s="95">
        <f t="shared" si="188"/>
        <v>1</v>
      </c>
      <c r="FC86" s="95">
        <f t="shared" si="189"/>
        <v>1</v>
      </c>
      <c r="FD86" s="95">
        <f t="shared" si="190"/>
        <v>1</v>
      </c>
      <c r="FE86" s="95">
        <f t="shared" si="191"/>
        <v>1</v>
      </c>
      <c r="FF86" s="95">
        <f t="shared" si="192"/>
        <v>1</v>
      </c>
      <c r="FG86" s="95">
        <f t="shared" si="193"/>
        <v>1</v>
      </c>
      <c r="FH86" s="95">
        <f t="shared" si="194"/>
        <v>1</v>
      </c>
      <c r="FI86" s="95">
        <f t="shared" si="195"/>
        <v>1</v>
      </c>
      <c r="FJ86" s="95">
        <f t="shared" si="196"/>
        <v>1</v>
      </c>
      <c r="FK86" s="95">
        <f t="shared" si="197"/>
        <v>1</v>
      </c>
      <c r="FL86" s="95">
        <f t="shared" si="198"/>
        <v>1</v>
      </c>
      <c r="FM86" s="95">
        <f t="shared" si="199"/>
        <v>1</v>
      </c>
      <c r="FN86" s="95">
        <f t="shared" si="200"/>
        <v>1</v>
      </c>
      <c r="FO86" s="95">
        <f t="shared" si="201"/>
        <v>1</v>
      </c>
      <c r="FP86" s="95">
        <f t="shared" si="202"/>
        <v>1</v>
      </c>
      <c r="FQ86" s="115">
        <f t="shared" si="203"/>
        <v>4.0277395872946613</v>
      </c>
      <c r="FR86" s="115">
        <f t="shared" si="204"/>
        <v>4.1151470737102143</v>
      </c>
      <c r="FS86" s="115">
        <f t="shared" si="205"/>
        <v>5.6906848618981138</v>
      </c>
      <c r="FT86" s="115">
        <f t="shared" si="206"/>
        <v>7.5542569941095321</v>
      </c>
      <c r="FU86" s="115">
        <f t="shared" si="207"/>
        <v>9.3620091143388162</v>
      </c>
      <c r="FV86" s="115">
        <f t="shared" si="208"/>
        <v>10.971509223599819</v>
      </c>
      <c r="FW86" s="115">
        <f t="shared" si="209"/>
        <v>12.342407248869234</v>
      </c>
      <c r="FX86" s="115">
        <f t="shared" si="210"/>
        <v>13.484149113959846</v>
      </c>
      <c r="FY86" s="90"/>
      <c r="FZ86" s="90">
        <f t="shared" si="232"/>
        <v>4.0277395872946613</v>
      </c>
      <c r="GB86" s="18"/>
      <c r="GC86" s="29"/>
      <c r="GE86" s="15"/>
      <c r="GF86" s="15"/>
      <c r="GG86" s="15"/>
      <c r="GI86" s="31"/>
      <c r="GJ86" s="31"/>
      <c r="GK86" s="31"/>
      <c r="IC86" s="28"/>
      <c r="ID86" s="13"/>
      <c r="IE86" s="13"/>
      <c r="IF86" s="13"/>
      <c r="IG86" s="13"/>
      <c r="IH86" s="13"/>
      <c r="II86" s="13"/>
      <c r="IJ86" s="28"/>
      <c r="IK86" s="20"/>
      <c r="IL86" s="13"/>
      <c r="IM86" s="11"/>
      <c r="IN86" s="23"/>
      <c r="IO86" s="13"/>
      <c r="IP86" s="23"/>
      <c r="IQ86" s="28"/>
      <c r="IR86" s="20"/>
      <c r="IS86" s="13"/>
      <c r="IT86" s="20"/>
      <c r="IU86" s="23"/>
      <c r="IV86" s="20"/>
      <c r="IW86" s="23"/>
      <c r="IY86" s="13"/>
      <c r="IZ86" s="25"/>
      <c r="JA86" s="25"/>
      <c r="JB86" s="25"/>
      <c r="JC86" s="25"/>
      <c r="JD86" s="25"/>
      <c r="JE86" s="25"/>
      <c r="JF86" s="25"/>
    </row>
    <row r="87" spans="1:266" s="4" customFormat="1" ht="13.8" x14ac:dyDescent="0.3">
      <c r="B87" s="13">
        <v>0.95</v>
      </c>
      <c r="C87" s="20">
        <v>4.0597854873715074</v>
      </c>
      <c r="D87" s="20">
        <v>3.668803639555926</v>
      </c>
      <c r="E87" s="20">
        <v>3.3453409842860911</v>
      </c>
      <c r="F87" s="20">
        <v>2.8459966354536879</v>
      </c>
      <c r="G87" s="20">
        <v>2.1031893439948113</v>
      </c>
      <c r="H87" s="20">
        <v>1.2351365048380973</v>
      </c>
      <c r="I87" s="20">
        <v>1.000194936166102</v>
      </c>
      <c r="M87" s="6"/>
      <c r="N87" s="6"/>
      <c r="O87" s="6"/>
      <c r="P87" s="6"/>
      <c r="Q87" s="6"/>
      <c r="R87" s="6"/>
      <c r="S87" s="7"/>
      <c r="T87" s="6"/>
      <c r="V87" s="5"/>
      <c r="W87" s="5"/>
      <c r="X87" s="118">
        <f t="shared" si="233"/>
        <v>14.025517307000007</v>
      </c>
      <c r="Y87" s="118">
        <v>10</v>
      </c>
      <c r="Z87" s="40">
        <v>1.7999999999999999E-2</v>
      </c>
      <c r="AA87" s="40">
        <v>10000000</v>
      </c>
      <c r="AB87" s="40">
        <v>10000000</v>
      </c>
      <c r="AC87" s="98">
        <v>3900000</v>
      </c>
      <c r="AD87" s="42">
        <v>0.33</v>
      </c>
      <c r="AE87" s="42">
        <v>0.33</v>
      </c>
      <c r="AF87" s="41">
        <v>1.7999999999999999E-2</v>
      </c>
      <c r="AG87" s="40">
        <v>10000000</v>
      </c>
      <c r="AH87" s="40">
        <v>10000000</v>
      </c>
      <c r="AI87" s="98">
        <v>3900000</v>
      </c>
      <c r="AJ87" s="42">
        <v>0.33</v>
      </c>
      <c r="AK87" s="42">
        <v>0.33</v>
      </c>
      <c r="AL87" s="42">
        <f>AL60</f>
        <v>5.0200000000000002E-2</v>
      </c>
      <c r="AM87" s="40">
        <v>6000</v>
      </c>
      <c r="AN87" s="40">
        <f>AN60</f>
        <v>10000</v>
      </c>
      <c r="AO87" s="40">
        <f>AO60</f>
        <v>10000</v>
      </c>
      <c r="AP87" s="42">
        <v>0.03</v>
      </c>
      <c r="AQ87" s="42">
        <v>0.03</v>
      </c>
      <c r="AR87" s="4">
        <f t="shared" si="211"/>
        <v>6.8199999999999997E-2</v>
      </c>
      <c r="AS87" s="11">
        <f t="shared" si="212"/>
        <v>1.4025517307000006</v>
      </c>
      <c r="AT87" s="15">
        <f t="shared" si="213"/>
        <v>469.76949837279756</v>
      </c>
      <c r="AU87" s="19">
        <f t="shared" si="214"/>
        <v>5.0040256631266655E-2</v>
      </c>
      <c r="AV87" s="13">
        <f t="shared" si="215"/>
        <v>0.5</v>
      </c>
      <c r="AW87" s="11">
        <f t="shared" si="216"/>
        <v>1</v>
      </c>
      <c r="AX87" s="11">
        <f t="shared" si="217"/>
        <v>0.8911</v>
      </c>
      <c r="AY87" s="11">
        <f t="shared" si="218"/>
        <v>201997.53114128605</v>
      </c>
      <c r="AZ87" s="11">
        <f t="shared" si="219"/>
        <v>1</v>
      </c>
      <c r="BA87" s="11">
        <f t="shared" si="220"/>
        <v>0.34752899999999998</v>
      </c>
      <c r="BB87" s="11">
        <f t="shared" si="221"/>
        <v>1.025058</v>
      </c>
      <c r="BC87" s="11">
        <f t="shared" si="222"/>
        <v>0.99909999999999999</v>
      </c>
      <c r="BD87" s="11">
        <f t="shared" si="223"/>
        <v>0.8911</v>
      </c>
      <c r="BE87" s="11">
        <f t="shared" si="224"/>
        <v>201997.53114128605</v>
      </c>
      <c r="BF87" s="11">
        <f t="shared" si="225"/>
        <v>1</v>
      </c>
      <c r="BG87" s="11">
        <f t="shared" si="226"/>
        <v>0.34752899999999998</v>
      </c>
      <c r="BH87" s="11">
        <f t="shared" si="227"/>
        <v>1.025058</v>
      </c>
      <c r="BI87" s="121">
        <f>X87^2/(BI62^2*Y87^2)</f>
        <v>1.9671513572895671</v>
      </c>
      <c r="BJ87" s="121">
        <f>X87^2/(BJ62^2*Y87^2)</f>
        <v>0.49178783932239178</v>
      </c>
      <c r="BK87" s="121">
        <f>X87^2/(BK62^2*Y87^2)</f>
        <v>0.21857237303217411</v>
      </c>
      <c r="BL87" s="121">
        <f>X87^2/(BL62^2*Y87^2)</f>
        <v>0.12294695983059795</v>
      </c>
      <c r="BM87" s="121">
        <f>X87^2/(BM62^2*Y87^2)</f>
        <v>7.868605429158268E-2</v>
      </c>
      <c r="BN87" s="121">
        <f>X87^2/(BN62^2*Y87^2)</f>
        <v>5.4643093258043528E-2</v>
      </c>
      <c r="BO87" s="121">
        <f>X87^2/(BO62^2*Y87^2)</f>
        <v>4.0145946067134022E-2</v>
      </c>
      <c r="BP87" s="121">
        <f>X87^2/(BP62^2*Y87^2)</f>
        <v>3.0736739957649487E-2</v>
      </c>
      <c r="BQ87" s="121">
        <v>1</v>
      </c>
      <c r="BR87" s="121">
        <v>1</v>
      </c>
      <c r="BS87" s="121">
        <v>1</v>
      </c>
      <c r="BT87" s="121">
        <v>1</v>
      </c>
      <c r="BU87" s="121">
        <v>1</v>
      </c>
      <c r="BV87" s="121">
        <v>1</v>
      </c>
      <c r="BW87" s="121">
        <v>1</v>
      </c>
      <c r="BX87" s="121">
        <v>1</v>
      </c>
      <c r="BY87" s="121">
        <f>(BI62^2*Y87^2)/X87^2</f>
        <v>0.50834929213471736</v>
      </c>
      <c r="BZ87" s="121">
        <f>(BJ62^2*Y87^2)/X87^2</f>
        <v>2.0333971685388694</v>
      </c>
      <c r="CA87" s="121">
        <f>(BK62^2*Y87^2)/X87^2</f>
        <v>4.575143629212457</v>
      </c>
      <c r="CB87" s="121">
        <f>(BL62^2*Y87^2)/X87^2</f>
        <v>8.1335886741554777</v>
      </c>
      <c r="CC87" s="121">
        <f>(BM62^2*Y87^2)/X87^2</f>
        <v>12.708732303367935</v>
      </c>
      <c r="CD87" s="121">
        <f>(BN62^2*Y87^2)/X87^2</f>
        <v>18.300574516849828</v>
      </c>
      <c r="CE87" s="121">
        <f>(BO62^2*Y87^2)/X87^2</f>
        <v>24.909115314601152</v>
      </c>
      <c r="CF87" s="121">
        <f>(BP62^2*Y87^2)/X87^2</f>
        <v>32.534354696621911</v>
      </c>
      <c r="CG87" s="121">
        <f>X87^2/(BI62^2*Y87^2)</f>
        <v>1.9671513572895671</v>
      </c>
      <c r="CH87" s="121">
        <f>X87^2/(BJ62^2*Y87^2)</f>
        <v>0.49178783932239178</v>
      </c>
      <c r="CI87" s="121">
        <f>X87^2/(BK62^2*Y87^2)</f>
        <v>0.21857237303217411</v>
      </c>
      <c r="CJ87" s="121">
        <f>X87^2/(BL62^2*Y87^2)</f>
        <v>0.12294695983059795</v>
      </c>
      <c r="CK87" s="121">
        <f>X87^2/(BM62^2*Y87^2)</f>
        <v>7.868605429158268E-2</v>
      </c>
      <c r="CL87" s="121">
        <f>X87^2/(BN62^2*Y87^2)</f>
        <v>5.4643093258043528E-2</v>
      </c>
      <c r="CM87" s="121">
        <f>X87^2/(BO62^2*Y87^2)</f>
        <v>4.0145946067134022E-2</v>
      </c>
      <c r="CN87" s="121">
        <f>X87^2/(BP62^2*Y87^2)</f>
        <v>3.0736739957649487E-2</v>
      </c>
      <c r="CO87" s="95">
        <f t="shared" si="127"/>
        <v>2.0325444132810033</v>
      </c>
      <c r="CP87" s="95">
        <f t="shared" si="128"/>
        <v>4.087590653124014</v>
      </c>
      <c r="CQ87" s="95">
        <f t="shared" si="129"/>
        <v>7.5126677195290323</v>
      </c>
      <c r="CR87" s="95">
        <f t="shared" si="130"/>
        <v>12.307775612496057</v>
      </c>
      <c r="CS87" s="95">
        <f t="shared" si="131"/>
        <v>18.472914332025091</v>
      </c>
      <c r="CT87" s="95">
        <f t="shared" si="132"/>
        <v>26.008083878116132</v>
      </c>
      <c r="CU87" s="95">
        <f t="shared" si="133"/>
        <v>34.913284250769173</v>
      </c>
      <c r="CV87" s="95">
        <f t="shared" si="134"/>
        <v>45.188515449984223</v>
      </c>
      <c r="CW87" s="95">
        <f t="shared" si="135"/>
        <v>2.0325444132810033</v>
      </c>
      <c r="CX87" s="95">
        <f t="shared" si="136"/>
        <v>4.087590653124014</v>
      </c>
      <c r="CY87" s="95">
        <f t="shared" si="137"/>
        <v>7.5126677195290323</v>
      </c>
      <c r="CZ87" s="95">
        <f t="shared" si="138"/>
        <v>12.307775612496057</v>
      </c>
      <c r="DA87" s="95">
        <f t="shared" si="139"/>
        <v>18.472914332025091</v>
      </c>
      <c r="DB87" s="95">
        <f t="shared" si="140"/>
        <v>26.008083878116132</v>
      </c>
      <c r="DC87" s="95">
        <f t="shared" si="141"/>
        <v>34.913284250769173</v>
      </c>
      <c r="DD87" s="95">
        <f t="shared" si="142"/>
        <v>45.188515449984223</v>
      </c>
      <c r="DE87" s="13">
        <f t="shared" si="228"/>
        <v>4.5256166494242844</v>
      </c>
      <c r="DF87" s="13">
        <f t="shared" si="229"/>
        <v>4.5753010078612615</v>
      </c>
      <c r="DG87" s="13">
        <f t="shared" si="230"/>
        <v>6.8438320022446311</v>
      </c>
      <c r="DH87" s="13">
        <f t="shared" si="231"/>
        <v>10.306651633986075</v>
      </c>
      <c r="DI87" s="13">
        <f t="shared" si="143"/>
        <v>14.837534357659518</v>
      </c>
      <c r="DJ87" s="13">
        <f t="shared" si="144"/>
        <v>20.405333610107871</v>
      </c>
      <c r="DK87" s="13">
        <f t="shared" si="145"/>
        <v>26.999377260668286</v>
      </c>
      <c r="DL87" s="13">
        <f t="shared" si="146"/>
        <v>34.61520743657956</v>
      </c>
      <c r="DM87" s="95">
        <f t="shared" si="147"/>
        <v>4.5256166494242844</v>
      </c>
      <c r="DN87" s="95">
        <f t="shared" si="148"/>
        <v>4.5753010078612615</v>
      </c>
      <c r="DO87" s="95">
        <f t="shared" si="149"/>
        <v>6.8438320022446311</v>
      </c>
      <c r="DP87" s="95">
        <f t="shared" si="150"/>
        <v>10.306651633986075</v>
      </c>
      <c r="DQ87" s="95">
        <f t="shared" si="151"/>
        <v>14.837534357659518</v>
      </c>
      <c r="DR87" s="95">
        <f t="shared" si="152"/>
        <v>20.405333610107871</v>
      </c>
      <c r="DS87" s="95">
        <f t="shared" si="153"/>
        <v>26.999377260668286</v>
      </c>
      <c r="DT87" s="95">
        <f t="shared" si="154"/>
        <v>34.61520743657956</v>
      </c>
      <c r="DU87" s="95">
        <f t="shared" si="155"/>
        <v>1.5220391251937717</v>
      </c>
      <c r="DV87" s="95">
        <f t="shared" si="156"/>
        <v>1.5393058805970159</v>
      </c>
      <c r="DW87" s="95">
        <f t="shared" si="157"/>
        <v>2.3276861885440745</v>
      </c>
      <c r="DX87" s="95">
        <f t="shared" si="158"/>
        <v>3.5311164323435462</v>
      </c>
      <c r="DY87" s="95">
        <f t="shared" si="159"/>
        <v>5.1057295744190538</v>
      </c>
      <c r="DZ87" s="95">
        <f t="shared" si="160"/>
        <v>7.0407012808231775</v>
      </c>
      <c r="EA87" s="95">
        <f t="shared" si="161"/>
        <v>9.332322676658789</v>
      </c>
      <c r="EB87" s="95">
        <f t="shared" si="162"/>
        <v>11.979044521863058</v>
      </c>
      <c r="EC87" s="95">
        <f t="shared" si="163"/>
        <v>1.5220391251937717</v>
      </c>
      <c r="ED87" s="95">
        <f t="shared" si="164"/>
        <v>1.5393058805970159</v>
      </c>
      <c r="EE87" s="95">
        <f t="shared" si="165"/>
        <v>2.3276861885440745</v>
      </c>
      <c r="EF87" s="95">
        <f t="shared" si="166"/>
        <v>3.5311164323435462</v>
      </c>
      <c r="EG87" s="95">
        <f t="shared" si="167"/>
        <v>5.1057295744190538</v>
      </c>
      <c r="EH87" s="95">
        <f t="shared" si="168"/>
        <v>7.0407012808231775</v>
      </c>
      <c r="EI87" s="95">
        <f t="shared" si="169"/>
        <v>9.332322676658789</v>
      </c>
      <c r="EJ87" s="95">
        <f t="shared" si="170"/>
        <v>11.979044521863058</v>
      </c>
      <c r="EK87" s="95">
        <f t="shared" si="171"/>
        <v>1.5220391251937717</v>
      </c>
      <c r="EL87" s="95">
        <f t="shared" si="172"/>
        <v>1.5393058805970159</v>
      </c>
      <c r="EM87" s="95">
        <f t="shared" si="173"/>
        <v>2.3276861885440745</v>
      </c>
      <c r="EN87" s="95">
        <f t="shared" si="174"/>
        <v>3.5311164323435462</v>
      </c>
      <c r="EO87" s="95">
        <f t="shared" si="175"/>
        <v>5.1057295744190538</v>
      </c>
      <c r="EP87" s="95">
        <f t="shared" si="176"/>
        <v>7.0407012808231775</v>
      </c>
      <c r="EQ87" s="95">
        <f t="shared" si="177"/>
        <v>9.332322676658789</v>
      </c>
      <c r="ER87" s="95">
        <f t="shared" si="178"/>
        <v>11.979044521863058</v>
      </c>
      <c r="ES87" s="95">
        <f t="shared" si="179"/>
        <v>1</v>
      </c>
      <c r="ET87" s="95">
        <f t="shared" si="180"/>
        <v>1</v>
      </c>
      <c r="EU87" s="95">
        <f t="shared" si="181"/>
        <v>1</v>
      </c>
      <c r="EV87" s="95">
        <f t="shared" si="182"/>
        <v>1</v>
      </c>
      <c r="EW87" s="95">
        <f t="shared" si="183"/>
        <v>1</v>
      </c>
      <c r="EX87" s="95">
        <f t="shared" si="184"/>
        <v>1</v>
      </c>
      <c r="EY87" s="95">
        <f t="shared" si="185"/>
        <v>1</v>
      </c>
      <c r="EZ87" s="95">
        <f t="shared" si="186"/>
        <v>1</v>
      </c>
      <c r="FA87" s="95">
        <f t="shared" si="187"/>
        <v>1</v>
      </c>
      <c r="FB87" s="95">
        <f t="shared" si="188"/>
        <v>1</v>
      </c>
      <c r="FC87" s="95">
        <f t="shared" si="189"/>
        <v>1</v>
      </c>
      <c r="FD87" s="95">
        <f t="shared" si="190"/>
        <v>1</v>
      </c>
      <c r="FE87" s="95">
        <f t="shared" si="191"/>
        <v>1</v>
      </c>
      <c r="FF87" s="95">
        <f t="shared" si="192"/>
        <v>1</v>
      </c>
      <c r="FG87" s="95">
        <f t="shared" si="193"/>
        <v>1</v>
      </c>
      <c r="FH87" s="95">
        <f t="shared" si="194"/>
        <v>1</v>
      </c>
      <c r="FI87" s="95">
        <f t="shared" si="195"/>
        <v>1</v>
      </c>
      <c r="FJ87" s="95">
        <f t="shared" si="196"/>
        <v>1</v>
      </c>
      <c r="FK87" s="95">
        <f t="shared" si="197"/>
        <v>1</v>
      </c>
      <c r="FL87" s="95">
        <f t="shared" si="198"/>
        <v>1</v>
      </c>
      <c r="FM87" s="95">
        <f t="shared" si="199"/>
        <v>1</v>
      </c>
      <c r="FN87" s="95">
        <f t="shared" si="200"/>
        <v>1</v>
      </c>
      <c r="FO87" s="95">
        <f t="shared" si="201"/>
        <v>1</v>
      </c>
      <c r="FP87" s="95">
        <f t="shared" si="202"/>
        <v>1</v>
      </c>
      <c r="FQ87" s="115">
        <f t="shared" si="203"/>
        <v>4.2046955161983632</v>
      </c>
      <c r="FR87" s="115">
        <f t="shared" si="204"/>
        <v>3.9665355558534481</v>
      </c>
      <c r="FS87" s="115">
        <f t="shared" si="205"/>
        <v>5.3423645667893389</v>
      </c>
      <c r="FT87" s="115">
        <f t="shared" si="206"/>
        <v>7.0627606184458509</v>
      </c>
      <c r="FU87" s="115">
        <f t="shared" si="207"/>
        <v>8.7882878268758162</v>
      </c>
      <c r="FV87" s="115">
        <f t="shared" si="208"/>
        <v>10.367502341628892</v>
      </c>
      <c r="FW87" s="115">
        <f t="shared" si="209"/>
        <v>11.744335936277102</v>
      </c>
      <c r="FX87" s="115">
        <f t="shared" si="210"/>
        <v>12.913627259414421</v>
      </c>
      <c r="FY87" s="90"/>
      <c r="FZ87" s="90">
        <f t="shared" si="232"/>
        <v>3.9665355558534481</v>
      </c>
      <c r="GB87" s="18"/>
      <c r="GC87" s="29"/>
      <c r="GE87" s="15"/>
      <c r="GF87" s="15"/>
      <c r="GG87" s="15"/>
      <c r="GI87" s="31"/>
      <c r="GJ87" s="31"/>
      <c r="GK87" s="31"/>
      <c r="IC87" s="28"/>
      <c r="ID87" s="11"/>
      <c r="IE87" s="13"/>
      <c r="IF87" s="11"/>
      <c r="IG87" s="13"/>
      <c r="IH87" s="13"/>
      <c r="II87" s="13"/>
      <c r="IJ87" s="28"/>
      <c r="IK87" s="11"/>
      <c r="IL87" s="13"/>
      <c r="IM87" s="11"/>
      <c r="IN87" s="23"/>
      <c r="IO87" s="11"/>
      <c r="IP87" s="23"/>
      <c r="IQ87" s="28"/>
      <c r="IR87" s="20"/>
      <c r="IS87" s="13"/>
      <c r="IT87" s="23"/>
      <c r="IU87" s="23"/>
      <c r="IV87" s="23"/>
      <c r="IW87" s="23"/>
      <c r="IY87" s="13"/>
      <c r="IZ87" s="25"/>
      <c r="JA87" s="25"/>
      <c r="JB87" s="25"/>
      <c r="JC87" s="25"/>
      <c r="JD87" s="25"/>
      <c r="JE87" s="25"/>
      <c r="JF87" s="25"/>
    </row>
    <row r="88" spans="1:266" s="4" customFormat="1" ht="13.8" x14ac:dyDescent="0.3">
      <c r="B88" s="13">
        <v>1</v>
      </c>
      <c r="C88" s="20">
        <v>4.0492986029213425</v>
      </c>
      <c r="D88" s="20">
        <v>3.6774624664836444</v>
      </c>
      <c r="E88" s="20">
        <v>3.3670418455901903</v>
      </c>
      <c r="F88" s="20">
        <v>2.8827803300080381</v>
      </c>
      <c r="G88" s="20">
        <v>2.0887622588412107</v>
      </c>
      <c r="H88" s="20">
        <v>1.2351104497728205</v>
      </c>
      <c r="I88" s="20">
        <v>1.0002403016208434</v>
      </c>
      <c r="M88" s="6"/>
      <c r="N88" s="6"/>
      <c r="O88" s="6"/>
      <c r="P88" s="6"/>
      <c r="Q88" s="6"/>
      <c r="R88" s="6"/>
      <c r="S88" s="7"/>
      <c r="T88" s="6"/>
      <c r="X88" s="118">
        <f t="shared" si="233"/>
        <v>15.007303518490009</v>
      </c>
      <c r="Y88" s="118">
        <v>10</v>
      </c>
      <c r="Z88" s="40">
        <v>1.7999999999999999E-2</v>
      </c>
      <c r="AA88" s="40">
        <v>10000000</v>
      </c>
      <c r="AB88" s="40">
        <v>10000000</v>
      </c>
      <c r="AC88" s="98">
        <v>3900000</v>
      </c>
      <c r="AD88" s="42">
        <v>0.33</v>
      </c>
      <c r="AE88" s="42">
        <v>0.33</v>
      </c>
      <c r="AF88" s="41">
        <v>1.7999999999999999E-2</v>
      </c>
      <c r="AG88" s="40">
        <v>10000000</v>
      </c>
      <c r="AH88" s="40">
        <v>10000000</v>
      </c>
      <c r="AI88" s="98">
        <v>3900000</v>
      </c>
      <c r="AJ88" s="42">
        <v>0.33</v>
      </c>
      <c r="AK88" s="42">
        <v>0.33</v>
      </c>
      <c r="AL88" s="42">
        <f>AL60</f>
        <v>5.0200000000000002E-2</v>
      </c>
      <c r="AM88" s="40">
        <v>6000</v>
      </c>
      <c r="AN88" s="40">
        <f>AN60</f>
        <v>10000</v>
      </c>
      <c r="AO88" s="40">
        <f>AO60</f>
        <v>10000</v>
      </c>
      <c r="AP88" s="42">
        <v>0.03</v>
      </c>
      <c r="AQ88" s="42">
        <v>0.03</v>
      </c>
      <c r="AR88" s="4">
        <f t="shared" si="211"/>
        <v>6.8199999999999997E-2</v>
      </c>
      <c r="AS88" s="11">
        <f t="shared" si="212"/>
        <v>1.5007303518490009</v>
      </c>
      <c r="AT88" s="15">
        <f t="shared" si="213"/>
        <v>469.76949837279756</v>
      </c>
      <c r="AU88" s="19">
        <f t="shared" si="214"/>
        <v>5.0040256631266655E-2</v>
      </c>
      <c r="AV88" s="13">
        <f t="shared" si="215"/>
        <v>0.5</v>
      </c>
      <c r="AW88" s="11">
        <f t="shared" si="216"/>
        <v>1</v>
      </c>
      <c r="AX88" s="11">
        <f t="shared" si="217"/>
        <v>0.8911</v>
      </c>
      <c r="AY88" s="11">
        <f t="shared" si="218"/>
        <v>201997.53114128605</v>
      </c>
      <c r="AZ88" s="11">
        <f t="shared" si="219"/>
        <v>1</v>
      </c>
      <c r="BA88" s="11">
        <f t="shared" si="220"/>
        <v>0.34752899999999998</v>
      </c>
      <c r="BB88" s="11">
        <f t="shared" si="221"/>
        <v>1.025058</v>
      </c>
      <c r="BC88" s="11">
        <f t="shared" si="222"/>
        <v>0.99909999999999999</v>
      </c>
      <c r="BD88" s="11">
        <f t="shared" si="223"/>
        <v>0.8911</v>
      </c>
      <c r="BE88" s="11">
        <f t="shared" si="224"/>
        <v>201997.53114128605</v>
      </c>
      <c r="BF88" s="11">
        <f t="shared" si="225"/>
        <v>1</v>
      </c>
      <c r="BG88" s="11">
        <f t="shared" si="226"/>
        <v>0.34752899999999998</v>
      </c>
      <c r="BH88" s="11">
        <f t="shared" si="227"/>
        <v>1.025058</v>
      </c>
      <c r="BI88" s="121">
        <f>X88^2/(BI62^2*Y88^2)</f>
        <v>2.2521915889608262</v>
      </c>
      <c r="BJ88" s="121">
        <f>X88^2/(BJ62^2*Y88^2)</f>
        <v>0.56304789724020654</v>
      </c>
      <c r="BK88" s="121">
        <f>X88^2/(BK62^2*Y88^2)</f>
        <v>0.25024350988453625</v>
      </c>
      <c r="BL88" s="121">
        <f>X88^2/(BL62^2*Y88^2)</f>
        <v>0.14076197431005164</v>
      </c>
      <c r="BM88" s="121">
        <f>X88^2/(BM62^2*Y88^2)</f>
        <v>9.0087663558433048E-2</v>
      </c>
      <c r="BN88" s="121">
        <f>X88^2/(BN62^2*Y88^2)</f>
        <v>6.2560877471134063E-2</v>
      </c>
      <c r="BO88" s="121">
        <f>X88^2/(BO62^2*Y88^2)</f>
        <v>4.5963093652261755E-2</v>
      </c>
      <c r="BP88" s="121">
        <f>X88^2/(BP62^2*Y88^2)</f>
        <v>3.5190493577512909E-2</v>
      </c>
      <c r="BQ88" s="121">
        <v>1</v>
      </c>
      <c r="BR88" s="121">
        <v>1</v>
      </c>
      <c r="BS88" s="121">
        <v>1</v>
      </c>
      <c r="BT88" s="121">
        <v>1</v>
      </c>
      <c r="BU88" s="121">
        <v>1</v>
      </c>
      <c r="BV88" s="121">
        <v>1</v>
      </c>
      <c r="BW88" s="121">
        <v>1</v>
      </c>
      <c r="BX88" s="121">
        <v>1</v>
      </c>
      <c r="BY88" s="121">
        <f>(BI62^2*Y88^2)/X88^2</f>
        <v>0.44401195924073478</v>
      </c>
      <c r="BZ88" s="121">
        <f>(BJ62^2*Y88^2)/X88^2</f>
        <v>1.7760478369629391</v>
      </c>
      <c r="CA88" s="121">
        <f>(BK62^2*Y88^2)/X88^2</f>
        <v>3.9961076331666132</v>
      </c>
      <c r="CB88" s="121">
        <f>(BL62^2*Y88^2)/X88^2</f>
        <v>7.1041913478517564</v>
      </c>
      <c r="CC88" s="121">
        <f>(BM62^2*Y88^2)/X88^2</f>
        <v>11.100298981018369</v>
      </c>
      <c r="CD88" s="121">
        <f>(BN62^2*Y88^2)/X88^2</f>
        <v>15.984430532666453</v>
      </c>
      <c r="CE88" s="121">
        <f>(BO62^2*Y88^2)/X88^2</f>
        <v>21.756586002796006</v>
      </c>
      <c r="CF88" s="121">
        <f>(BP62^2*Y88^2)/X88^2</f>
        <v>28.416765391407026</v>
      </c>
      <c r="CG88" s="121">
        <f>X88^2/(BI62^2*Y88^2)</f>
        <v>2.2521915889608262</v>
      </c>
      <c r="CH88" s="121">
        <f>X88^2/(BJ62^2*Y88^2)</f>
        <v>0.56304789724020654</v>
      </c>
      <c r="CI88" s="121">
        <f>X88^2/(BK62^2*Y88^2)</f>
        <v>0.25024350988453625</v>
      </c>
      <c r="CJ88" s="121">
        <f>X88^2/(BL62^2*Y88^2)</f>
        <v>0.14076197431005164</v>
      </c>
      <c r="CK88" s="121">
        <f>X88^2/(BM62^2*Y88^2)</f>
        <v>9.0087663558433048E-2</v>
      </c>
      <c r="CL88" s="121">
        <f>X88^2/(BN62^2*Y88^2)</f>
        <v>6.2560877471134063E-2</v>
      </c>
      <c r="CM88" s="121">
        <f>X88^2/(BO62^2*Y88^2)</f>
        <v>4.5963093652261755E-2</v>
      </c>
      <c r="CN88" s="121">
        <f>X88^2/(BP62^2*Y88^2)</f>
        <v>3.5190493577512909E-2</v>
      </c>
      <c r="CO88" s="95">
        <f t="shared" si="127"/>
        <v>1.9458479914237079</v>
      </c>
      <c r="CP88" s="95">
        <f t="shared" si="128"/>
        <v>3.7408049656948323</v>
      </c>
      <c r="CQ88" s="95">
        <f t="shared" si="129"/>
        <v>6.7323999228133733</v>
      </c>
      <c r="CR88" s="95">
        <f t="shared" si="130"/>
        <v>10.920632862779328</v>
      </c>
      <c r="CS88" s="95">
        <f t="shared" si="131"/>
        <v>16.305503785592702</v>
      </c>
      <c r="CT88" s="95">
        <f t="shared" si="132"/>
        <v>22.887012691253492</v>
      </c>
      <c r="CU88" s="95">
        <f t="shared" si="133"/>
        <v>30.665159579761699</v>
      </c>
      <c r="CV88" s="95">
        <f t="shared" si="134"/>
        <v>39.639944451117316</v>
      </c>
      <c r="CW88" s="95">
        <f t="shared" si="135"/>
        <v>1.9458479914237079</v>
      </c>
      <c r="CX88" s="95">
        <f t="shared" si="136"/>
        <v>3.7408049656948323</v>
      </c>
      <c r="CY88" s="95">
        <f t="shared" si="137"/>
        <v>6.7323999228133733</v>
      </c>
      <c r="CZ88" s="95">
        <f t="shared" si="138"/>
        <v>10.920632862779328</v>
      </c>
      <c r="DA88" s="95">
        <f t="shared" si="139"/>
        <v>16.305503785592702</v>
      </c>
      <c r="DB88" s="95">
        <f t="shared" si="140"/>
        <v>22.887012691253492</v>
      </c>
      <c r="DC88" s="95">
        <f t="shared" si="141"/>
        <v>30.665159579761699</v>
      </c>
      <c r="DD88" s="95">
        <f t="shared" si="142"/>
        <v>39.639944451117316</v>
      </c>
      <c r="DE88" s="13">
        <f t="shared" si="228"/>
        <v>4.7463195482015603</v>
      </c>
      <c r="DF88" s="13">
        <f t="shared" si="229"/>
        <v>4.3892117342031458</v>
      </c>
      <c r="DG88" s="13">
        <f t="shared" si="230"/>
        <v>6.2964671430511494</v>
      </c>
      <c r="DH88" s="13">
        <f t="shared" si="231"/>
        <v>9.2950693221618081</v>
      </c>
      <c r="DI88" s="13">
        <f t="shared" si="143"/>
        <v>13.240502644576802</v>
      </c>
      <c r="DJ88" s="13">
        <f t="shared" si="144"/>
        <v>18.097107410137586</v>
      </c>
      <c r="DK88" s="13">
        <f t="shared" si="145"/>
        <v>23.852665096448266</v>
      </c>
      <c r="DL88" s="13">
        <f t="shared" si="146"/>
        <v>30.502071884984538</v>
      </c>
      <c r="DM88" s="95">
        <f t="shared" si="147"/>
        <v>4.7463195482015603</v>
      </c>
      <c r="DN88" s="95">
        <f t="shared" si="148"/>
        <v>4.3892117342031458</v>
      </c>
      <c r="DO88" s="95">
        <f t="shared" si="149"/>
        <v>6.2964671430511494</v>
      </c>
      <c r="DP88" s="95">
        <f t="shared" si="150"/>
        <v>9.2950693221618081</v>
      </c>
      <c r="DQ88" s="95">
        <f t="shared" si="151"/>
        <v>13.240502644576802</v>
      </c>
      <c r="DR88" s="95">
        <f t="shared" si="152"/>
        <v>18.097107410137586</v>
      </c>
      <c r="DS88" s="95">
        <f t="shared" si="153"/>
        <v>23.852665096448266</v>
      </c>
      <c r="DT88" s="95">
        <f t="shared" si="154"/>
        <v>30.502071884984538</v>
      </c>
      <c r="DU88" s="95">
        <f t="shared" si="155"/>
        <v>1.5987397829029399</v>
      </c>
      <c r="DV88" s="95">
        <f t="shared" si="156"/>
        <v>1.4746344614118849</v>
      </c>
      <c r="DW88" s="95">
        <f t="shared" si="157"/>
        <v>2.1374610263934231</v>
      </c>
      <c r="DX88" s="95">
        <f t="shared" si="158"/>
        <v>3.1795622430975712</v>
      </c>
      <c r="DY88" s="95">
        <f t="shared" si="159"/>
        <v>4.5507147402031309</v>
      </c>
      <c r="DZ88" s="95">
        <f t="shared" si="160"/>
        <v>6.2385257377737044</v>
      </c>
      <c r="EA88" s="95">
        <f t="shared" si="161"/>
        <v>8.2387489449395694</v>
      </c>
      <c r="EB88" s="95">
        <f t="shared" si="162"/>
        <v>10.549610636752792</v>
      </c>
      <c r="EC88" s="95">
        <f t="shared" si="163"/>
        <v>1.5987397829029399</v>
      </c>
      <c r="ED88" s="95">
        <f t="shared" si="164"/>
        <v>1.4746344614118849</v>
      </c>
      <c r="EE88" s="95">
        <f t="shared" si="165"/>
        <v>2.1374610263934231</v>
      </c>
      <c r="EF88" s="95">
        <f t="shared" si="166"/>
        <v>3.1795622430975712</v>
      </c>
      <c r="EG88" s="95">
        <f t="shared" si="167"/>
        <v>4.5507147402031309</v>
      </c>
      <c r="EH88" s="95">
        <f t="shared" si="168"/>
        <v>6.2385257377737044</v>
      </c>
      <c r="EI88" s="95">
        <f t="shared" si="169"/>
        <v>8.2387489449395694</v>
      </c>
      <c r="EJ88" s="95">
        <f t="shared" si="170"/>
        <v>10.549610636752792</v>
      </c>
      <c r="EK88" s="95">
        <f t="shared" si="171"/>
        <v>1.5987397829029399</v>
      </c>
      <c r="EL88" s="95">
        <f t="shared" si="172"/>
        <v>1.4746344614118849</v>
      </c>
      <c r="EM88" s="95">
        <f t="shared" si="173"/>
        <v>2.1374610263934231</v>
      </c>
      <c r="EN88" s="95">
        <f t="shared" si="174"/>
        <v>3.1795622430975712</v>
      </c>
      <c r="EO88" s="95">
        <f t="shared" si="175"/>
        <v>4.5507147402031309</v>
      </c>
      <c r="EP88" s="95">
        <f t="shared" si="176"/>
        <v>6.2385257377737044</v>
      </c>
      <c r="EQ88" s="95">
        <f t="shared" si="177"/>
        <v>8.2387489449395694</v>
      </c>
      <c r="ER88" s="95">
        <f t="shared" si="178"/>
        <v>10.549610636752792</v>
      </c>
      <c r="ES88" s="95">
        <f t="shared" si="179"/>
        <v>1</v>
      </c>
      <c r="ET88" s="95">
        <f t="shared" si="180"/>
        <v>1</v>
      </c>
      <c r="EU88" s="95">
        <f t="shared" si="181"/>
        <v>1</v>
      </c>
      <c r="EV88" s="95">
        <f t="shared" si="182"/>
        <v>1</v>
      </c>
      <c r="EW88" s="95">
        <f t="shared" si="183"/>
        <v>1</v>
      </c>
      <c r="EX88" s="95">
        <f t="shared" si="184"/>
        <v>1</v>
      </c>
      <c r="EY88" s="95">
        <f t="shared" si="185"/>
        <v>1</v>
      </c>
      <c r="EZ88" s="95">
        <f t="shared" si="186"/>
        <v>1</v>
      </c>
      <c r="FA88" s="95">
        <f t="shared" si="187"/>
        <v>1</v>
      </c>
      <c r="FB88" s="95">
        <f t="shared" si="188"/>
        <v>1</v>
      </c>
      <c r="FC88" s="95">
        <f t="shared" si="189"/>
        <v>1</v>
      </c>
      <c r="FD88" s="95">
        <f t="shared" si="190"/>
        <v>1</v>
      </c>
      <c r="FE88" s="95">
        <f t="shared" si="191"/>
        <v>1</v>
      </c>
      <c r="FF88" s="95">
        <f t="shared" si="192"/>
        <v>1</v>
      </c>
      <c r="FG88" s="95">
        <f t="shared" si="193"/>
        <v>1</v>
      </c>
      <c r="FH88" s="95">
        <f t="shared" si="194"/>
        <v>1</v>
      </c>
      <c r="FI88" s="95">
        <f t="shared" si="195"/>
        <v>1</v>
      </c>
      <c r="FJ88" s="95">
        <f t="shared" si="196"/>
        <v>1</v>
      </c>
      <c r="FK88" s="95">
        <f t="shared" si="197"/>
        <v>1</v>
      </c>
      <c r="FL88" s="95">
        <f t="shared" si="198"/>
        <v>1</v>
      </c>
      <c r="FM88" s="95">
        <f t="shared" si="199"/>
        <v>1</v>
      </c>
      <c r="FN88" s="95">
        <f t="shared" si="200"/>
        <v>1</v>
      </c>
      <c r="FO88" s="95">
        <f t="shared" si="201"/>
        <v>1</v>
      </c>
      <c r="FP88" s="95">
        <f t="shared" si="202"/>
        <v>1</v>
      </c>
      <c r="FQ88" s="115">
        <f t="shared" si="203"/>
        <v>4.4232818406746484</v>
      </c>
      <c r="FR88" s="115">
        <f t="shared" si="204"/>
        <v>3.8484300693629647</v>
      </c>
      <c r="FS88" s="115">
        <f t="shared" si="205"/>
        <v>5.0290442204222607</v>
      </c>
      <c r="FT88" s="115">
        <f t="shared" si="206"/>
        <v>6.6027942631394589</v>
      </c>
      <c r="FU88" s="115">
        <f t="shared" si="207"/>
        <v>8.2350694107079843</v>
      </c>
      <c r="FV88" s="115">
        <f t="shared" si="208"/>
        <v>9.7701623738267127</v>
      </c>
      <c r="FW88" s="115">
        <f t="shared" si="209"/>
        <v>11.140061866903771</v>
      </c>
      <c r="FX88" s="115">
        <f t="shared" si="210"/>
        <v>12.326746480891183</v>
      </c>
      <c r="FY88" s="90"/>
      <c r="FZ88" s="90">
        <f t="shared" si="232"/>
        <v>3.8484300693629647</v>
      </c>
      <c r="GB88" s="18"/>
      <c r="GC88" s="29"/>
      <c r="GE88" s="15"/>
      <c r="GF88" s="15"/>
      <c r="GG88" s="15"/>
      <c r="GI88" s="31"/>
      <c r="GJ88" s="31"/>
      <c r="GK88" s="31"/>
      <c r="IC88" s="28"/>
      <c r="ID88" s="11"/>
      <c r="IE88" s="13"/>
      <c r="IF88" s="11"/>
      <c r="IG88" s="13"/>
      <c r="IH88" s="13"/>
      <c r="II88" s="13"/>
      <c r="IJ88" s="28"/>
      <c r="IK88" s="11"/>
      <c r="IL88" s="13"/>
      <c r="IM88" s="22"/>
      <c r="IN88" s="23"/>
      <c r="IO88" s="11"/>
      <c r="IP88" s="23"/>
      <c r="IQ88" s="28"/>
      <c r="IR88" s="20"/>
      <c r="IS88" s="13"/>
      <c r="IT88" s="23"/>
      <c r="IU88" s="23"/>
      <c r="IV88" s="23"/>
      <c r="IW88" s="23"/>
      <c r="IX88" s="28"/>
      <c r="IY88" s="13"/>
      <c r="IZ88" s="25"/>
      <c r="JA88" s="25"/>
      <c r="JB88" s="25"/>
      <c r="JC88" s="25"/>
      <c r="JD88" s="25"/>
      <c r="JE88" s="25"/>
      <c r="JF88" s="25"/>
    </row>
    <row r="89" spans="1:266" ht="13.8" x14ac:dyDescent="0.3">
      <c r="A89" s="5"/>
      <c r="B89" s="13">
        <v>1.07</v>
      </c>
      <c r="C89" s="20">
        <v>4.0676856227463709</v>
      </c>
      <c r="D89" s="20">
        <v>3.7157667148487992</v>
      </c>
      <c r="E89" s="20">
        <v>3.4188054210963825</v>
      </c>
      <c r="F89" s="20">
        <v>2.9496768199310757</v>
      </c>
      <c r="G89" s="20">
        <v>2.0723860062611168</v>
      </c>
      <c r="H89" s="20">
        <v>1.2355083164579825</v>
      </c>
      <c r="I89" s="20">
        <v>1.0003158747725431</v>
      </c>
      <c r="J89" s="5"/>
      <c r="K89" s="5"/>
      <c r="U89" s="4"/>
      <c r="X89" s="118">
        <f t="shared" si="233"/>
        <v>16.057814764784311</v>
      </c>
      <c r="Y89" s="118">
        <v>10</v>
      </c>
      <c r="Z89" s="40">
        <v>1.7999999999999999E-2</v>
      </c>
      <c r="AA89" s="40">
        <v>10000000</v>
      </c>
      <c r="AB89" s="40">
        <v>10000000</v>
      </c>
      <c r="AC89" s="98">
        <v>3900000</v>
      </c>
      <c r="AD89" s="42">
        <v>0.33</v>
      </c>
      <c r="AE89" s="42">
        <v>0.33</v>
      </c>
      <c r="AF89" s="41">
        <v>1.7999999999999999E-2</v>
      </c>
      <c r="AG89" s="40">
        <v>10000000</v>
      </c>
      <c r="AH89" s="40">
        <v>10000000</v>
      </c>
      <c r="AI89" s="98">
        <v>3900000</v>
      </c>
      <c r="AJ89" s="42">
        <v>0.33</v>
      </c>
      <c r="AK89" s="42">
        <v>0.33</v>
      </c>
      <c r="AL89" s="42">
        <f>AL60</f>
        <v>5.0200000000000002E-2</v>
      </c>
      <c r="AM89" s="40">
        <v>6000</v>
      </c>
      <c r="AN89" s="40">
        <f>AN60</f>
        <v>10000</v>
      </c>
      <c r="AO89" s="40">
        <f>AO60</f>
        <v>10000</v>
      </c>
      <c r="AP89" s="42">
        <v>0.03</v>
      </c>
      <c r="AQ89" s="42">
        <v>0.03</v>
      </c>
      <c r="AR89" s="4">
        <f t="shared" si="211"/>
        <v>6.8199999999999997E-2</v>
      </c>
      <c r="AS89" s="11">
        <f t="shared" si="212"/>
        <v>1.6057814764784311</v>
      </c>
      <c r="AT89" s="15">
        <f t="shared" si="213"/>
        <v>469.76949837279756</v>
      </c>
      <c r="AU89" s="19">
        <f t="shared" si="214"/>
        <v>5.0040256631266655E-2</v>
      </c>
      <c r="AV89" s="13">
        <f t="shared" si="215"/>
        <v>0.5</v>
      </c>
      <c r="AW89" s="11">
        <f t="shared" si="216"/>
        <v>1</v>
      </c>
      <c r="AX89" s="11">
        <f t="shared" si="217"/>
        <v>0.8911</v>
      </c>
      <c r="AY89" s="11">
        <f t="shared" si="218"/>
        <v>201997.53114128605</v>
      </c>
      <c r="AZ89" s="11">
        <f t="shared" si="219"/>
        <v>1</v>
      </c>
      <c r="BA89" s="11">
        <f t="shared" si="220"/>
        <v>0.34752899999999998</v>
      </c>
      <c r="BB89" s="11">
        <f t="shared" si="221"/>
        <v>1.025058</v>
      </c>
      <c r="BC89" s="11">
        <f t="shared" si="222"/>
        <v>0.99909999999999999</v>
      </c>
      <c r="BD89" s="11">
        <f t="shared" si="223"/>
        <v>0.8911</v>
      </c>
      <c r="BE89" s="11">
        <f t="shared" si="224"/>
        <v>201997.53114128605</v>
      </c>
      <c r="BF89" s="11">
        <f t="shared" si="225"/>
        <v>1</v>
      </c>
      <c r="BG89" s="11">
        <f t="shared" si="226"/>
        <v>0.34752899999999998</v>
      </c>
      <c r="BH89" s="11">
        <f t="shared" si="227"/>
        <v>1.025058</v>
      </c>
      <c r="BI89" s="121">
        <f>X89^2/(BI62^2*Y89^2)</f>
        <v>2.57853415020125</v>
      </c>
      <c r="BJ89" s="121">
        <f>X89^2/(BJ62^2*Y89^2)</f>
        <v>0.6446335375503125</v>
      </c>
      <c r="BK89" s="121">
        <f>X89^2/(BK62^2*Y89^2)</f>
        <v>0.28650379446680557</v>
      </c>
      <c r="BL89" s="121">
        <f>X89^2/(BL62^2*Y89^2)</f>
        <v>0.16115838438757812</v>
      </c>
      <c r="BM89" s="121">
        <f>X89^2/(BM62^2*Y89^2)</f>
        <v>0.10314136600805</v>
      </c>
      <c r="BN89" s="121">
        <f>X89^2/(BN62^2*Y89^2)</f>
        <v>7.1625948616701393E-2</v>
      </c>
      <c r="BO89" s="121">
        <f>X89^2/(BO62^2*Y89^2)</f>
        <v>5.2623145922474489E-2</v>
      </c>
      <c r="BP89" s="121">
        <f>X89^2/(BP62^2*Y89^2)</f>
        <v>4.0289596096894531E-2</v>
      </c>
      <c r="BQ89" s="121">
        <v>1</v>
      </c>
      <c r="BR89" s="121">
        <v>1</v>
      </c>
      <c r="BS89" s="121">
        <v>1</v>
      </c>
      <c r="BT89" s="121">
        <v>1</v>
      </c>
      <c r="BU89" s="121">
        <v>1</v>
      </c>
      <c r="BV89" s="121">
        <v>1</v>
      </c>
      <c r="BW89" s="121">
        <v>1</v>
      </c>
      <c r="BX89" s="121">
        <v>1</v>
      </c>
      <c r="BY89" s="121">
        <f>(BI62^2*Y89^2)/X89^2</f>
        <v>0.38781724101732445</v>
      </c>
      <c r="BZ89" s="121">
        <f>(BJ62^2*Y89^2)/X89^2</f>
        <v>1.5512689640692978</v>
      </c>
      <c r="CA89" s="121">
        <f>(BK62^2*Y89^2)/X89^2</f>
        <v>3.49035516915592</v>
      </c>
      <c r="CB89" s="121">
        <f>(BL62^2*Y89^2)/X89^2</f>
        <v>6.2050758562771913</v>
      </c>
      <c r="CC89" s="121">
        <f>(BM62^2*Y89^2)/X89^2</f>
        <v>9.6954310254331109</v>
      </c>
      <c r="CD89" s="121">
        <f>(BN62^2*Y89^2)/X89^2</f>
        <v>13.96142067662368</v>
      </c>
      <c r="CE89" s="121">
        <f>(BO62^2*Y89^2)/X89^2</f>
        <v>19.003044809848898</v>
      </c>
      <c r="CF89" s="121">
        <f>(BP62^2*Y89^2)/X89^2</f>
        <v>24.820303425108765</v>
      </c>
      <c r="CG89" s="121">
        <f>X89^2/(BI62^2*Y89^2)</f>
        <v>2.57853415020125</v>
      </c>
      <c r="CH89" s="121">
        <f>X89^2/(BJ62^2*Y89^2)</f>
        <v>0.6446335375503125</v>
      </c>
      <c r="CI89" s="121">
        <f>X89^2/(BK62^2*Y89^2)</f>
        <v>0.28650379446680557</v>
      </c>
      <c r="CJ89" s="121">
        <f>X89^2/(BL62^2*Y89^2)</f>
        <v>0.16115838438757812</v>
      </c>
      <c r="CK89" s="121">
        <f>X89^2/(BM62^2*Y89^2)</f>
        <v>0.10314136600805</v>
      </c>
      <c r="CL89" s="121">
        <f>X89^2/(BN62^2*Y89^2)</f>
        <v>7.1625948616701393E-2</v>
      </c>
      <c r="CM89" s="121">
        <f>X89^2/(BO62^2*Y89^2)</f>
        <v>5.2623145922474489E-2</v>
      </c>
      <c r="CN89" s="121">
        <f>X89^2/(BP62^2*Y89^2)</f>
        <v>4.0289596096894531E-2</v>
      </c>
      <c r="CO89" s="95">
        <f t="shared" si="127"/>
        <v>1.8701239789708342</v>
      </c>
      <c r="CP89" s="95">
        <f t="shared" si="128"/>
        <v>3.4379089158833365</v>
      </c>
      <c r="CQ89" s="95">
        <f t="shared" si="129"/>
        <v>6.050883810737508</v>
      </c>
      <c r="CR89" s="95">
        <f t="shared" si="130"/>
        <v>9.7090486635333466</v>
      </c>
      <c r="CS89" s="95">
        <f t="shared" si="131"/>
        <v>14.412403474270853</v>
      </c>
      <c r="CT89" s="95">
        <f t="shared" si="132"/>
        <v>20.160948242950031</v>
      </c>
      <c r="CU89" s="95">
        <f t="shared" si="133"/>
        <v>26.954682969570875</v>
      </c>
      <c r="CV89" s="95">
        <f t="shared" si="134"/>
        <v>34.793607654133389</v>
      </c>
      <c r="CW89" s="95">
        <f t="shared" si="135"/>
        <v>1.8701239789708342</v>
      </c>
      <c r="CX89" s="95">
        <f t="shared" si="136"/>
        <v>3.4379089158833365</v>
      </c>
      <c r="CY89" s="95">
        <f t="shared" si="137"/>
        <v>6.050883810737508</v>
      </c>
      <c r="CZ89" s="95">
        <f t="shared" si="138"/>
        <v>9.7090486635333466</v>
      </c>
      <c r="DA89" s="95">
        <f t="shared" si="139"/>
        <v>14.412403474270853</v>
      </c>
      <c r="DB89" s="95">
        <f t="shared" si="140"/>
        <v>20.160948242950031</v>
      </c>
      <c r="DC89" s="95">
        <f t="shared" si="141"/>
        <v>26.954682969570875</v>
      </c>
      <c r="DD89" s="95">
        <f t="shared" si="142"/>
        <v>34.793607654133389</v>
      </c>
      <c r="DE89" s="13">
        <f t="shared" si="228"/>
        <v>5.0164673912185744</v>
      </c>
      <c r="DF89" s="13">
        <f t="shared" si="229"/>
        <v>4.2460185016196101</v>
      </c>
      <c r="DG89" s="13">
        <f t="shared" si="230"/>
        <v>5.8269749636227255</v>
      </c>
      <c r="DH89" s="13">
        <f t="shared" si="231"/>
        <v>8.4163502406647694</v>
      </c>
      <c r="DI89" s="13">
        <f t="shared" si="143"/>
        <v>11.848688391441161</v>
      </c>
      <c r="DJ89" s="13">
        <f t="shared" si="144"/>
        <v>16.08316262524038</v>
      </c>
      <c r="DK89" s="13">
        <f t="shared" si="145"/>
        <v>21.105783955771372</v>
      </c>
      <c r="DL89" s="13">
        <f t="shared" si="146"/>
        <v>26.910709021205658</v>
      </c>
      <c r="DM89" s="95">
        <f t="shared" si="147"/>
        <v>5.0164673912185744</v>
      </c>
      <c r="DN89" s="95">
        <f t="shared" si="148"/>
        <v>4.2460185016196101</v>
      </c>
      <c r="DO89" s="95">
        <f t="shared" si="149"/>
        <v>5.8269749636227255</v>
      </c>
      <c r="DP89" s="95">
        <f t="shared" si="150"/>
        <v>8.4163502406647694</v>
      </c>
      <c r="DQ89" s="95">
        <f t="shared" si="151"/>
        <v>11.848688391441161</v>
      </c>
      <c r="DR89" s="95">
        <f t="shared" si="152"/>
        <v>16.08316262524038</v>
      </c>
      <c r="DS89" s="95">
        <f t="shared" si="153"/>
        <v>21.105783955771372</v>
      </c>
      <c r="DT89" s="95">
        <f t="shared" si="154"/>
        <v>26.910709021205658</v>
      </c>
      <c r="DU89" s="95">
        <f t="shared" si="155"/>
        <v>1.6926239926387998</v>
      </c>
      <c r="DV89" s="95">
        <f t="shared" si="156"/>
        <v>1.4248706604853614</v>
      </c>
      <c r="DW89" s="95">
        <f t="shared" si="157"/>
        <v>1.974298878768842</v>
      </c>
      <c r="DX89" s="95">
        <f t="shared" si="158"/>
        <v>2.8741818794239862</v>
      </c>
      <c r="DY89" s="95">
        <f t="shared" si="159"/>
        <v>4.0670189246251551</v>
      </c>
      <c r="DZ89" s="95">
        <f t="shared" si="160"/>
        <v>5.5386215206231633</v>
      </c>
      <c r="EA89" s="95">
        <f t="shared" si="161"/>
        <v>7.2841280890012685</v>
      </c>
      <c r="EB89" s="95">
        <f t="shared" si="162"/>
        <v>9.3015078920665815</v>
      </c>
      <c r="EC89" s="95">
        <f t="shared" si="163"/>
        <v>1.6926239926387998</v>
      </c>
      <c r="ED89" s="95">
        <f t="shared" si="164"/>
        <v>1.4248706604853614</v>
      </c>
      <c r="EE89" s="95">
        <f t="shared" si="165"/>
        <v>1.974298878768842</v>
      </c>
      <c r="EF89" s="95">
        <f t="shared" si="166"/>
        <v>2.8741818794239862</v>
      </c>
      <c r="EG89" s="95">
        <f t="shared" si="167"/>
        <v>4.0670189246251551</v>
      </c>
      <c r="EH89" s="95">
        <f t="shared" si="168"/>
        <v>5.5386215206231633</v>
      </c>
      <c r="EI89" s="95">
        <f t="shared" si="169"/>
        <v>7.2841280890012685</v>
      </c>
      <c r="EJ89" s="95">
        <f t="shared" si="170"/>
        <v>9.3015078920665815</v>
      </c>
      <c r="EK89" s="95">
        <f t="shared" si="171"/>
        <v>1.6926239926387998</v>
      </c>
      <c r="EL89" s="95">
        <f t="shared" si="172"/>
        <v>1.4248706604853614</v>
      </c>
      <c r="EM89" s="95">
        <f t="shared" si="173"/>
        <v>1.974298878768842</v>
      </c>
      <c r="EN89" s="95">
        <f t="shared" si="174"/>
        <v>2.8741818794239862</v>
      </c>
      <c r="EO89" s="95">
        <f t="shared" si="175"/>
        <v>4.0670189246251551</v>
      </c>
      <c r="EP89" s="95">
        <f t="shared" si="176"/>
        <v>5.5386215206231633</v>
      </c>
      <c r="EQ89" s="95">
        <f t="shared" si="177"/>
        <v>7.2841280890012685</v>
      </c>
      <c r="ER89" s="95">
        <f t="shared" si="178"/>
        <v>9.3015078920665815</v>
      </c>
      <c r="ES89" s="95">
        <f t="shared" si="179"/>
        <v>1</v>
      </c>
      <c r="ET89" s="95">
        <f t="shared" si="180"/>
        <v>1</v>
      </c>
      <c r="EU89" s="95">
        <f t="shared" si="181"/>
        <v>1</v>
      </c>
      <c r="EV89" s="95">
        <f t="shared" si="182"/>
        <v>1</v>
      </c>
      <c r="EW89" s="95">
        <f t="shared" si="183"/>
        <v>1</v>
      </c>
      <c r="EX89" s="95">
        <f t="shared" si="184"/>
        <v>1</v>
      </c>
      <c r="EY89" s="95">
        <f t="shared" si="185"/>
        <v>1</v>
      </c>
      <c r="EZ89" s="95">
        <f t="shared" si="186"/>
        <v>1</v>
      </c>
      <c r="FA89" s="95">
        <f t="shared" si="187"/>
        <v>1</v>
      </c>
      <c r="FB89" s="95">
        <f t="shared" si="188"/>
        <v>1</v>
      </c>
      <c r="FC89" s="95">
        <f t="shared" si="189"/>
        <v>1</v>
      </c>
      <c r="FD89" s="95">
        <f t="shared" si="190"/>
        <v>1</v>
      </c>
      <c r="FE89" s="95">
        <f t="shared" si="191"/>
        <v>1</v>
      </c>
      <c r="FF89" s="95">
        <f t="shared" si="192"/>
        <v>1</v>
      </c>
      <c r="FG89" s="95">
        <f t="shared" si="193"/>
        <v>1</v>
      </c>
      <c r="FH89" s="95">
        <f t="shared" si="194"/>
        <v>1</v>
      </c>
      <c r="FI89" s="95">
        <f t="shared" si="195"/>
        <v>1</v>
      </c>
      <c r="FJ89" s="95">
        <f t="shared" si="196"/>
        <v>1</v>
      </c>
      <c r="FK89" s="95">
        <f t="shared" si="197"/>
        <v>1</v>
      </c>
      <c r="FL89" s="95">
        <f t="shared" si="198"/>
        <v>1</v>
      </c>
      <c r="FM89" s="95">
        <f t="shared" si="199"/>
        <v>1</v>
      </c>
      <c r="FN89" s="95">
        <f t="shared" si="200"/>
        <v>1</v>
      </c>
      <c r="FO89" s="95">
        <f t="shared" si="201"/>
        <v>1</v>
      </c>
      <c r="FP89" s="95">
        <f t="shared" si="202"/>
        <v>1</v>
      </c>
      <c r="FQ89" s="115">
        <f t="shared" si="203"/>
        <v>4.6876337369180732</v>
      </c>
      <c r="FR89" s="115">
        <f t="shared" si="204"/>
        <v>3.7602277328248097</v>
      </c>
      <c r="FS89" s="115">
        <f t="shared" si="205"/>
        <v>4.7502973861301268</v>
      </c>
      <c r="FT89" s="115">
        <f t="shared" si="206"/>
        <v>6.1761582240512825</v>
      </c>
      <c r="FU89" s="115">
        <f t="shared" si="207"/>
        <v>7.7065076393793213</v>
      </c>
      <c r="FV89" s="115">
        <f t="shared" si="208"/>
        <v>9.1849675473109258</v>
      </c>
      <c r="FW89" s="115">
        <f t="shared" si="209"/>
        <v>10.535204056984686</v>
      </c>
      <c r="FX89" s="115">
        <f t="shared" si="210"/>
        <v>11.728441035903394</v>
      </c>
      <c r="FZ89" s="90">
        <f t="shared" si="232"/>
        <v>3.7602277328248097</v>
      </c>
      <c r="GB89" s="18"/>
      <c r="GC89" s="29"/>
      <c r="GE89" s="15"/>
      <c r="GF89" s="15"/>
      <c r="GG89" s="15"/>
      <c r="GI89" s="31"/>
      <c r="GJ89" s="31"/>
      <c r="GK89" s="31"/>
      <c r="IC89" s="28"/>
      <c r="ID89" s="13"/>
      <c r="IE89" s="13"/>
      <c r="IF89" s="13"/>
      <c r="IG89" s="13"/>
      <c r="IH89" s="13"/>
      <c r="II89" s="13"/>
      <c r="IJ89" s="28"/>
      <c r="IK89" s="20"/>
      <c r="IL89" s="13"/>
      <c r="IM89" s="11"/>
      <c r="IN89" s="23"/>
      <c r="IO89" s="13"/>
      <c r="IP89" s="23"/>
      <c r="IQ89" s="28"/>
      <c r="IR89" s="20"/>
      <c r="IS89" s="13"/>
      <c r="IT89" s="20"/>
      <c r="IU89" s="23"/>
      <c r="IV89" s="20"/>
      <c r="IW89" s="23"/>
      <c r="IY89" s="13"/>
      <c r="IZ89" s="25"/>
      <c r="JA89" s="25"/>
      <c r="JB89" s="25"/>
      <c r="JC89" s="25"/>
      <c r="JD89" s="25"/>
      <c r="JE89" s="25"/>
      <c r="JF89" s="25"/>
    </row>
    <row r="90" spans="1:266" ht="13.8" x14ac:dyDescent="0.3">
      <c r="A90" s="5"/>
      <c r="B90" s="95">
        <v>1.1449000000000003</v>
      </c>
      <c r="C90" s="20">
        <v>4.1230737647340918</v>
      </c>
      <c r="D90" s="20">
        <v>3.7857363262933137</v>
      </c>
      <c r="E90" s="20">
        <v>3.4983678615219249</v>
      </c>
      <c r="F90" s="20">
        <v>2.9869139817456554</v>
      </c>
      <c r="G90" s="20">
        <v>2.0598225782399004</v>
      </c>
      <c r="H90" s="20">
        <v>1.2357678681707454</v>
      </c>
      <c r="I90" s="20">
        <v>1.0004142140599162</v>
      </c>
      <c r="J90" s="5"/>
      <c r="K90" s="5"/>
      <c r="U90" s="4"/>
      <c r="X90" s="118">
        <f t="shared" si="233"/>
        <v>17.181861798319215</v>
      </c>
      <c r="Y90" s="118">
        <v>10</v>
      </c>
      <c r="Z90" s="40">
        <v>1.7999999999999999E-2</v>
      </c>
      <c r="AA90" s="40">
        <v>10000000</v>
      </c>
      <c r="AB90" s="40">
        <v>10000000</v>
      </c>
      <c r="AC90" s="98">
        <v>3900000</v>
      </c>
      <c r="AD90" s="42">
        <v>0.33</v>
      </c>
      <c r="AE90" s="42">
        <v>0.33</v>
      </c>
      <c r="AF90" s="41">
        <v>1.7999999999999999E-2</v>
      </c>
      <c r="AG90" s="40">
        <v>10000000</v>
      </c>
      <c r="AH90" s="40">
        <v>10000000</v>
      </c>
      <c r="AI90" s="98">
        <v>3900000</v>
      </c>
      <c r="AJ90" s="42">
        <v>0.33</v>
      </c>
      <c r="AK90" s="42">
        <v>0.33</v>
      </c>
      <c r="AL90" s="42">
        <f>AL60</f>
        <v>5.0200000000000002E-2</v>
      </c>
      <c r="AM90" s="40">
        <v>6000</v>
      </c>
      <c r="AN90" s="40">
        <f>AN60</f>
        <v>10000</v>
      </c>
      <c r="AO90" s="40">
        <f>AO60</f>
        <v>10000</v>
      </c>
      <c r="AP90" s="42">
        <v>0.03</v>
      </c>
      <c r="AQ90" s="42">
        <v>0.03</v>
      </c>
      <c r="AR90" s="4">
        <f t="shared" si="211"/>
        <v>6.8199999999999997E-2</v>
      </c>
      <c r="AS90" s="11">
        <f t="shared" si="212"/>
        <v>1.7181861798319216</v>
      </c>
      <c r="AT90" s="15">
        <f t="shared" si="213"/>
        <v>469.76949837279756</v>
      </c>
      <c r="AU90" s="19">
        <f t="shared" si="214"/>
        <v>5.0040256631266655E-2</v>
      </c>
      <c r="AV90" s="13">
        <f t="shared" si="215"/>
        <v>0.5</v>
      </c>
      <c r="AW90" s="11">
        <f t="shared" si="216"/>
        <v>1</v>
      </c>
      <c r="AX90" s="11">
        <f t="shared" si="217"/>
        <v>0.8911</v>
      </c>
      <c r="AY90" s="11">
        <f t="shared" si="218"/>
        <v>201997.53114128605</v>
      </c>
      <c r="AZ90" s="11">
        <f t="shared" si="219"/>
        <v>1</v>
      </c>
      <c r="BA90" s="11">
        <f t="shared" si="220"/>
        <v>0.34752899999999998</v>
      </c>
      <c r="BB90" s="11">
        <f t="shared" si="221"/>
        <v>1.025058</v>
      </c>
      <c r="BC90" s="11">
        <f t="shared" si="222"/>
        <v>0.99909999999999999</v>
      </c>
      <c r="BD90" s="11">
        <f t="shared" si="223"/>
        <v>0.8911</v>
      </c>
      <c r="BE90" s="11">
        <f t="shared" si="224"/>
        <v>201997.53114128605</v>
      </c>
      <c r="BF90" s="11">
        <f t="shared" si="225"/>
        <v>1</v>
      </c>
      <c r="BG90" s="11">
        <f t="shared" si="226"/>
        <v>0.34752899999999998</v>
      </c>
      <c r="BH90" s="11">
        <f t="shared" si="227"/>
        <v>1.025058</v>
      </c>
      <c r="BI90" s="121">
        <f>X90^2/(BI62^2*Y90^2)</f>
        <v>2.9521637485654124</v>
      </c>
      <c r="BJ90" s="121">
        <f>X90^2/(BJ62^2*Y90^2)</f>
        <v>0.7380409371413531</v>
      </c>
      <c r="BK90" s="121">
        <f>X90^2/(BK62^2*Y90^2)</f>
        <v>0.32801819428504581</v>
      </c>
      <c r="BL90" s="121">
        <f>X90^2/(BL62^2*Y90^2)</f>
        <v>0.18451023428533828</v>
      </c>
      <c r="BM90" s="121">
        <f>X90^2/(BM62^2*Y90^2)</f>
        <v>0.11808654994261648</v>
      </c>
      <c r="BN90" s="121">
        <f>X90^2/(BN62^2*Y90^2)</f>
        <v>8.2004548571261451E-2</v>
      </c>
      <c r="BO90" s="121">
        <f>X90^2/(BO62^2*Y90^2)</f>
        <v>6.0248239766641065E-2</v>
      </c>
      <c r="BP90" s="121">
        <f>X90^2/(BP62^2*Y90^2)</f>
        <v>4.6127558571334569E-2</v>
      </c>
      <c r="BQ90" s="121">
        <v>1</v>
      </c>
      <c r="BR90" s="121">
        <v>1</v>
      </c>
      <c r="BS90" s="121">
        <v>1</v>
      </c>
      <c r="BT90" s="121">
        <v>1</v>
      </c>
      <c r="BU90" s="121">
        <v>1</v>
      </c>
      <c r="BV90" s="121">
        <v>1</v>
      </c>
      <c r="BW90" s="121">
        <v>1</v>
      </c>
      <c r="BX90" s="121">
        <v>1</v>
      </c>
      <c r="BY90" s="121">
        <f>(BI62^2*Y90^2)/X90^2</f>
        <v>0.33873459779659731</v>
      </c>
      <c r="BZ90" s="121">
        <f>(BJ62^2*Y90^2)/X90^2</f>
        <v>1.3549383911863893</v>
      </c>
      <c r="CA90" s="121">
        <f>(BK62^2*Y90^2)/X90^2</f>
        <v>3.0486113801693762</v>
      </c>
      <c r="CB90" s="121">
        <f>(BL62^2*Y90^2)/X90^2</f>
        <v>5.419753564745557</v>
      </c>
      <c r="CC90" s="121">
        <f>(BM62^2*Y90^2)/X90^2</f>
        <v>8.4683649449149332</v>
      </c>
      <c r="CD90" s="121">
        <f>(BN62^2*Y90^2)/X90^2</f>
        <v>12.194445520677505</v>
      </c>
      <c r="CE90" s="121">
        <f>(BO62^2*Y90^2)/X90^2</f>
        <v>16.597995292033268</v>
      </c>
      <c r="CF90" s="121">
        <f>(BP62^2*Y90^2)/X90^2</f>
        <v>21.679014258982228</v>
      </c>
      <c r="CG90" s="121">
        <f>X90^2/(BI62^2*Y90^2)</f>
        <v>2.9521637485654124</v>
      </c>
      <c r="CH90" s="121">
        <f>X90^2/(BJ62^2*Y90^2)</f>
        <v>0.7380409371413531</v>
      </c>
      <c r="CI90" s="121">
        <f>X90^2/(BK62^2*Y90^2)</f>
        <v>0.32801819428504581</v>
      </c>
      <c r="CJ90" s="121">
        <f>X90^2/(BL62^2*Y90^2)</f>
        <v>0.18451023428533828</v>
      </c>
      <c r="CK90" s="121">
        <f>X90^2/(BM62^2*Y90^2)</f>
        <v>0.11808654994261648</v>
      </c>
      <c r="CL90" s="121">
        <f>X90^2/(BN62^2*Y90^2)</f>
        <v>8.2004548571261451E-2</v>
      </c>
      <c r="CM90" s="121">
        <f>X90^2/(BO62^2*Y90^2)</f>
        <v>6.0248239766641065E-2</v>
      </c>
      <c r="CN90" s="121">
        <f>X90^2/(BP62^2*Y90^2)</f>
        <v>4.6127558571334569E-2</v>
      </c>
      <c r="CO90" s="95">
        <f t="shared" si="127"/>
        <v>1.8039836938342511</v>
      </c>
      <c r="CP90" s="95">
        <f t="shared" si="128"/>
        <v>3.1733477753370041</v>
      </c>
      <c r="CQ90" s="95">
        <f t="shared" si="129"/>
        <v>5.4556212445082597</v>
      </c>
      <c r="CR90" s="95">
        <f t="shared" si="130"/>
        <v>8.6508041013480153</v>
      </c>
      <c r="CS90" s="95">
        <f t="shared" si="131"/>
        <v>12.758896345856275</v>
      </c>
      <c r="CT90" s="95">
        <f t="shared" si="132"/>
        <v>17.779897978033038</v>
      </c>
      <c r="CU90" s="95">
        <f t="shared" si="133"/>
        <v>23.713808997878296</v>
      </c>
      <c r="CV90" s="95">
        <f t="shared" si="134"/>
        <v>30.560629405392064</v>
      </c>
      <c r="CW90" s="95">
        <f t="shared" si="135"/>
        <v>1.8039836938342511</v>
      </c>
      <c r="CX90" s="95">
        <f t="shared" si="136"/>
        <v>3.1733477753370041</v>
      </c>
      <c r="CY90" s="95">
        <f t="shared" si="137"/>
        <v>5.4556212445082597</v>
      </c>
      <c r="CZ90" s="95">
        <f t="shared" si="138"/>
        <v>8.6508041013480153</v>
      </c>
      <c r="DA90" s="95">
        <f t="shared" si="139"/>
        <v>12.758896345856275</v>
      </c>
      <c r="DB90" s="95">
        <f t="shared" si="140"/>
        <v>17.779897978033038</v>
      </c>
      <c r="DC90" s="95">
        <f t="shared" si="141"/>
        <v>23.713808997878296</v>
      </c>
      <c r="DD90" s="95">
        <f t="shared" si="142"/>
        <v>30.560629405392064</v>
      </c>
      <c r="DE90" s="13">
        <f t="shared" si="228"/>
        <v>5.3410143463620097</v>
      </c>
      <c r="DF90" s="13">
        <f t="shared" si="229"/>
        <v>4.1430953283277425</v>
      </c>
      <c r="DG90" s="13">
        <f t="shared" si="230"/>
        <v>5.4267455744544222</v>
      </c>
      <c r="DH90" s="13">
        <f t="shared" si="231"/>
        <v>7.6543797990308953</v>
      </c>
      <c r="DI90" s="13">
        <f t="shared" si="143"/>
        <v>10.63656749485755</v>
      </c>
      <c r="DJ90" s="13">
        <f t="shared" si="144"/>
        <v>14.326566069248766</v>
      </c>
      <c r="DK90" s="13">
        <f t="shared" si="145"/>
        <v>18.708359531799907</v>
      </c>
      <c r="DL90" s="13">
        <f t="shared" si="146"/>
        <v>23.775257817553562</v>
      </c>
      <c r="DM90" s="95">
        <f t="shared" si="147"/>
        <v>5.3410143463620097</v>
      </c>
      <c r="DN90" s="95">
        <f t="shared" si="148"/>
        <v>4.1430953283277425</v>
      </c>
      <c r="DO90" s="95">
        <f t="shared" si="149"/>
        <v>5.4267455744544222</v>
      </c>
      <c r="DP90" s="95">
        <f t="shared" si="150"/>
        <v>7.6543797990308953</v>
      </c>
      <c r="DQ90" s="95">
        <f t="shared" si="151"/>
        <v>10.63656749485755</v>
      </c>
      <c r="DR90" s="95">
        <f t="shared" si="152"/>
        <v>14.326566069248766</v>
      </c>
      <c r="DS90" s="95">
        <f t="shared" si="153"/>
        <v>18.708359531799907</v>
      </c>
      <c r="DT90" s="95">
        <f t="shared" si="154"/>
        <v>23.775257817553562</v>
      </c>
      <c r="DU90" s="95">
        <f t="shared" si="155"/>
        <v>1.8054134714128427</v>
      </c>
      <c r="DV90" s="95">
        <f t="shared" si="156"/>
        <v>1.389101872994412</v>
      </c>
      <c r="DW90" s="95">
        <f t="shared" si="157"/>
        <v>1.8352075593805708</v>
      </c>
      <c r="DX90" s="95">
        <f t="shared" si="158"/>
        <v>2.609375053813408</v>
      </c>
      <c r="DY90" s="95">
        <f t="shared" si="159"/>
        <v>3.6457717615563494</v>
      </c>
      <c r="DZ90" s="95">
        <f t="shared" si="160"/>
        <v>4.9281532761159541</v>
      </c>
      <c r="EA90" s="95">
        <f t="shared" si="161"/>
        <v>6.4509535763628891</v>
      </c>
      <c r="EB90" s="95">
        <f t="shared" si="162"/>
        <v>8.2118476707125723</v>
      </c>
      <c r="EC90" s="95">
        <f t="shared" si="163"/>
        <v>1.8054134714128427</v>
      </c>
      <c r="ED90" s="95">
        <f t="shared" si="164"/>
        <v>1.389101872994412</v>
      </c>
      <c r="EE90" s="95">
        <f t="shared" si="165"/>
        <v>1.8352075593805708</v>
      </c>
      <c r="EF90" s="95">
        <f t="shared" si="166"/>
        <v>2.609375053813408</v>
      </c>
      <c r="EG90" s="95">
        <f t="shared" si="167"/>
        <v>3.6457717615563494</v>
      </c>
      <c r="EH90" s="95">
        <f t="shared" si="168"/>
        <v>4.9281532761159541</v>
      </c>
      <c r="EI90" s="95">
        <f t="shared" si="169"/>
        <v>6.4509535763628891</v>
      </c>
      <c r="EJ90" s="95">
        <f t="shared" si="170"/>
        <v>8.2118476707125723</v>
      </c>
      <c r="EK90" s="95">
        <f t="shared" si="171"/>
        <v>1.8054134714128427</v>
      </c>
      <c r="EL90" s="95">
        <f t="shared" si="172"/>
        <v>1.389101872994412</v>
      </c>
      <c r="EM90" s="95">
        <f t="shared" si="173"/>
        <v>1.8352075593805708</v>
      </c>
      <c r="EN90" s="95">
        <f t="shared" si="174"/>
        <v>2.609375053813408</v>
      </c>
      <c r="EO90" s="95">
        <f t="shared" si="175"/>
        <v>3.6457717615563494</v>
      </c>
      <c r="EP90" s="95">
        <f t="shared" si="176"/>
        <v>4.9281532761159541</v>
      </c>
      <c r="EQ90" s="95">
        <f t="shared" si="177"/>
        <v>6.4509535763628891</v>
      </c>
      <c r="ER90" s="95">
        <f t="shared" si="178"/>
        <v>8.2118476707125723</v>
      </c>
      <c r="ES90" s="95">
        <f t="shared" si="179"/>
        <v>1</v>
      </c>
      <c r="ET90" s="95">
        <f t="shared" si="180"/>
        <v>1</v>
      </c>
      <c r="EU90" s="95">
        <f t="shared" si="181"/>
        <v>1</v>
      </c>
      <c r="EV90" s="95">
        <f t="shared" si="182"/>
        <v>1</v>
      </c>
      <c r="EW90" s="95">
        <f t="shared" si="183"/>
        <v>1</v>
      </c>
      <c r="EX90" s="95">
        <f t="shared" si="184"/>
        <v>1</v>
      </c>
      <c r="EY90" s="95">
        <f t="shared" si="185"/>
        <v>1</v>
      </c>
      <c r="EZ90" s="95">
        <f t="shared" si="186"/>
        <v>1</v>
      </c>
      <c r="FA90" s="95">
        <f t="shared" si="187"/>
        <v>1</v>
      </c>
      <c r="FB90" s="95">
        <f t="shared" si="188"/>
        <v>1</v>
      </c>
      <c r="FC90" s="95">
        <f t="shared" si="189"/>
        <v>1</v>
      </c>
      <c r="FD90" s="95">
        <f t="shared" si="190"/>
        <v>1</v>
      </c>
      <c r="FE90" s="95">
        <f t="shared" si="191"/>
        <v>1</v>
      </c>
      <c r="FF90" s="95">
        <f t="shared" si="192"/>
        <v>1</v>
      </c>
      <c r="FG90" s="95">
        <f t="shared" si="193"/>
        <v>1</v>
      </c>
      <c r="FH90" s="95">
        <f t="shared" si="194"/>
        <v>1</v>
      </c>
      <c r="FI90" s="95">
        <f t="shared" si="195"/>
        <v>1</v>
      </c>
      <c r="FJ90" s="95">
        <f t="shared" si="196"/>
        <v>1</v>
      </c>
      <c r="FK90" s="95">
        <f t="shared" si="197"/>
        <v>1</v>
      </c>
      <c r="FL90" s="95">
        <f t="shared" si="198"/>
        <v>1</v>
      </c>
      <c r="FM90" s="95">
        <f t="shared" si="199"/>
        <v>1</v>
      </c>
      <c r="FN90" s="95">
        <f t="shared" si="200"/>
        <v>1</v>
      </c>
      <c r="FO90" s="95">
        <f t="shared" si="201"/>
        <v>1</v>
      </c>
      <c r="FP90" s="95">
        <f t="shared" si="202"/>
        <v>1</v>
      </c>
      <c r="FQ90" s="115">
        <f t="shared" si="203"/>
        <v>5.0026967495425696</v>
      </c>
      <c r="FR90" s="115">
        <f t="shared" si="204"/>
        <v>3.7015552684595616</v>
      </c>
      <c r="FS90" s="115">
        <f t="shared" si="205"/>
        <v>4.5054392862413923</v>
      </c>
      <c r="FT90" s="115">
        <f t="shared" si="206"/>
        <v>5.7839859452317031</v>
      </c>
      <c r="FU90" s="115">
        <f t="shared" si="207"/>
        <v>7.2060666139381278</v>
      </c>
      <c r="FV90" s="115">
        <f t="shared" si="208"/>
        <v>8.6170263710643606</v>
      </c>
      <c r="FW90" s="115">
        <f t="shared" si="209"/>
        <v>9.93544648873889</v>
      </c>
      <c r="FX90" s="115">
        <f t="shared" si="210"/>
        <v>11.124078636738524</v>
      </c>
      <c r="FZ90" s="90">
        <f t="shared" si="232"/>
        <v>3.7015552684595616</v>
      </c>
      <c r="GB90" s="18"/>
      <c r="GC90" s="29"/>
      <c r="GE90" s="15"/>
      <c r="GF90" s="15"/>
      <c r="GG90" s="15"/>
      <c r="GI90" s="31"/>
      <c r="GJ90" s="31"/>
      <c r="GK90" s="31"/>
      <c r="IC90" s="28"/>
      <c r="ID90" s="13"/>
      <c r="IE90" s="13"/>
      <c r="IF90" s="13"/>
      <c r="IG90" s="13"/>
      <c r="IH90" s="13"/>
      <c r="II90" s="13"/>
      <c r="IJ90" s="28"/>
      <c r="IK90" s="20"/>
      <c r="IL90" s="13"/>
      <c r="IM90" s="11"/>
      <c r="IN90" s="23"/>
      <c r="IO90" s="13"/>
      <c r="IP90" s="23"/>
      <c r="IQ90" s="28"/>
      <c r="IR90" s="20"/>
      <c r="IS90" s="13"/>
      <c r="IT90" s="20"/>
      <c r="IU90" s="23"/>
      <c r="IV90" s="20"/>
      <c r="IW90" s="23"/>
      <c r="IY90" s="13"/>
      <c r="IZ90" s="25"/>
      <c r="JA90" s="25"/>
      <c r="JB90" s="25"/>
      <c r="JC90" s="25"/>
      <c r="JD90" s="25"/>
      <c r="JE90" s="25"/>
      <c r="JF90" s="25"/>
    </row>
    <row r="91" spans="1:266" ht="13.8" x14ac:dyDescent="0.3">
      <c r="A91" s="5"/>
      <c r="B91" s="95">
        <v>1.2250430000000003</v>
      </c>
      <c r="C91" s="20">
        <v>4.2164797742922788</v>
      </c>
      <c r="D91" s="20">
        <v>3.8890051146679743</v>
      </c>
      <c r="E91" s="20">
        <v>3.6076936348498556</v>
      </c>
      <c r="F91" s="20">
        <v>2.9252751211863632</v>
      </c>
      <c r="G91" s="20">
        <v>2.0519976349391253</v>
      </c>
      <c r="H91" s="20">
        <v>1.235272341462698</v>
      </c>
      <c r="I91" s="20">
        <v>1.0005420495141255</v>
      </c>
      <c r="J91" s="5"/>
      <c r="K91" s="5"/>
      <c r="U91" s="4"/>
      <c r="X91" s="118">
        <f t="shared" si="233"/>
        <v>18.384592124201561</v>
      </c>
      <c r="Y91" s="118">
        <v>10</v>
      </c>
      <c r="Z91" s="40">
        <v>1.7999999999999999E-2</v>
      </c>
      <c r="AA91" s="40">
        <v>10000000</v>
      </c>
      <c r="AB91" s="40">
        <v>10000000</v>
      </c>
      <c r="AC91" s="98">
        <v>3900000</v>
      </c>
      <c r="AD91" s="42">
        <v>0.33</v>
      </c>
      <c r="AE91" s="42">
        <v>0.33</v>
      </c>
      <c r="AF91" s="41">
        <v>1.7999999999999999E-2</v>
      </c>
      <c r="AG91" s="40">
        <v>10000000</v>
      </c>
      <c r="AH91" s="40">
        <v>10000000</v>
      </c>
      <c r="AI91" s="98">
        <v>3900000</v>
      </c>
      <c r="AJ91" s="42">
        <v>0.33</v>
      </c>
      <c r="AK91" s="42">
        <v>0.33</v>
      </c>
      <c r="AL91" s="42">
        <f>AL60</f>
        <v>5.0200000000000002E-2</v>
      </c>
      <c r="AM91" s="40">
        <v>6000</v>
      </c>
      <c r="AN91" s="40">
        <f>AN60</f>
        <v>10000</v>
      </c>
      <c r="AO91" s="40">
        <f>AO60</f>
        <v>10000</v>
      </c>
      <c r="AP91" s="42">
        <v>0.03</v>
      </c>
      <c r="AQ91" s="42">
        <v>0.03</v>
      </c>
      <c r="AR91" s="4">
        <f t="shared" si="211"/>
        <v>6.8199999999999997E-2</v>
      </c>
      <c r="AS91" s="11">
        <f t="shared" si="212"/>
        <v>1.838459212420156</v>
      </c>
      <c r="AT91" s="15">
        <f t="shared" si="213"/>
        <v>469.76949837279756</v>
      </c>
      <c r="AU91" s="19">
        <f t="shared" si="214"/>
        <v>5.0040256631266655E-2</v>
      </c>
      <c r="AV91" s="13">
        <f t="shared" si="215"/>
        <v>0.5</v>
      </c>
      <c r="AW91" s="11">
        <f t="shared" si="216"/>
        <v>1</v>
      </c>
      <c r="AX91" s="11">
        <f t="shared" si="217"/>
        <v>0.8911</v>
      </c>
      <c r="AY91" s="11">
        <f t="shared" si="218"/>
        <v>201997.53114128605</v>
      </c>
      <c r="AZ91" s="11">
        <f t="shared" si="219"/>
        <v>1</v>
      </c>
      <c r="BA91" s="11">
        <f t="shared" si="220"/>
        <v>0.34752899999999998</v>
      </c>
      <c r="BB91" s="11">
        <f t="shared" si="221"/>
        <v>1.025058</v>
      </c>
      <c r="BC91" s="11">
        <f t="shared" si="222"/>
        <v>0.99909999999999999</v>
      </c>
      <c r="BD91" s="11">
        <f t="shared" si="223"/>
        <v>0.8911</v>
      </c>
      <c r="BE91" s="11">
        <f t="shared" si="224"/>
        <v>201997.53114128605</v>
      </c>
      <c r="BF91" s="11">
        <f t="shared" si="225"/>
        <v>1</v>
      </c>
      <c r="BG91" s="11">
        <f t="shared" si="226"/>
        <v>0.34752899999999998</v>
      </c>
      <c r="BH91" s="11">
        <f t="shared" si="227"/>
        <v>1.025058</v>
      </c>
      <c r="BI91" s="121">
        <f>X91^2/(BI62^2*Y91^2)</f>
        <v>3.3799322757325405</v>
      </c>
      <c r="BJ91" s="121">
        <f>X91^2/(BJ62^2*Y91^2)</f>
        <v>0.84498306893313513</v>
      </c>
      <c r="BK91" s="121">
        <f>X91^2/(BK62^2*Y91^2)</f>
        <v>0.37554803063694892</v>
      </c>
      <c r="BL91" s="121">
        <f>X91^2/(BL62^2*Y91^2)</f>
        <v>0.21124576723328378</v>
      </c>
      <c r="BM91" s="121">
        <f>X91^2/(BM62^2*Y91^2)</f>
        <v>0.13519729102930161</v>
      </c>
      <c r="BN91" s="121">
        <f>X91^2/(BN62^2*Y91^2)</f>
        <v>9.3887007659237229E-2</v>
      </c>
      <c r="BO91" s="121">
        <f>X91^2/(BO62^2*Y91^2)</f>
        <v>6.8978209708827357E-2</v>
      </c>
      <c r="BP91" s="121">
        <f>X91^2/(BP62^2*Y91^2)</f>
        <v>5.2811441808320946E-2</v>
      </c>
      <c r="BQ91" s="121">
        <v>1</v>
      </c>
      <c r="BR91" s="121">
        <v>1</v>
      </c>
      <c r="BS91" s="121">
        <v>1</v>
      </c>
      <c r="BT91" s="121">
        <v>1</v>
      </c>
      <c r="BU91" s="121">
        <v>1</v>
      </c>
      <c r="BV91" s="121">
        <v>1</v>
      </c>
      <c r="BW91" s="121">
        <v>1</v>
      </c>
      <c r="BX91" s="121">
        <v>1</v>
      </c>
      <c r="BY91" s="121">
        <f>(BI62^2*Y91^2)/X91^2</f>
        <v>0.29586391632159781</v>
      </c>
      <c r="BZ91" s="121">
        <f>(BJ62^2*Y91^2)/X91^2</f>
        <v>1.1834556652863912</v>
      </c>
      <c r="CA91" s="121">
        <f>(BK62^2*Y91^2)/X91^2</f>
        <v>2.6627752468943804</v>
      </c>
      <c r="CB91" s="121">
        <f>(BL62^2*Y91^2)/X91^2</f>
        <v>4.7338226611455649</v>
      </c>
      <c r="CC91" s="121">
        <f>(BM62^2*Y91^2)/X91^2</f>
        <v>7.3965979080399453</v>
      </c>
      <c r="CD91" s="121">
        <f>(BN62^2*Y91^2)/X91^2</f>
        <v>10.651100987577522</v>
      </c>
      <c r="CE91" s="121">
        <f>(BO62^2*Y91^2)/X91^2</f>
        <v>14.497331899758292</v>
      </c>
      <c r="CF91" s="121">
        <f>(BP62^2*Y91^2)/X91^2</f>
        <v>18.93529064458226</v>
      </c>
      <c r="CG91" s="121">
        <f>X91^2/(BI62^2*Y91^2)</f>
        <v>3.3799322757325405</v>
      </c>
      <c r="CH91" s="121">
        <f>X91^2/(BJ62^2*Y91^2)</f>
        <v>0.84498306893313513</v>
      </c>
      <c r="CI91" s="121">
        <f>X91^2/(BK62^2*Y91^2)</f>
        <v>0.37554803063694892</v>
      </c>
      <c r="CJ91" s="121">
        <f>X91^2/(BL62^2*Y91^2)</f>
        <v>0.21124576723328378</v>
      </c>
      <c r="CK91" s="121">
        <f>X91^2/(BM62^2*Y91^2)</f>
        <v>0.13519729102930161</v>
      </c>
      <c r="CL91" s="121">
        <f>X91^2/(BN62^2*Y91^2)</f>
        <v>9.3887007659237229E-2</v>
      </c>
      <c r="CM91" s="121">
        <f>X91^2/(BO62^2*Y91^2)</f>
        <v>6.8978209708827357E-2</v>
      </c>
      <c r="CN91" s="121">
        <f>X91^2/(BP62^2*Y91^2)</f>
        <v>5.2811441808320946E-2</v>
      </c>
      <c r="CO91" s="95">
        <f t="shared" si="127"/>
        <v>1.7462142072969264</v>
      </c>
      <c r="CP91" s="95">
        <f t="shared" si="128"/>
        <v>2.9422698291877056</v>
      </c>
      <c r="CQ91" s="95">
        <f t="shared" si="129"/>
        <v>4.9356958656723373</v>
      </c>
      <c r="CR91" s="95">
        <f t="shared" si="130"/>
        <v>7.7264923167508215</v>
      </c>
      <c r="CS91" s="95">
        <f t="shared" si="131"/>
        <v>11.31465918242316</v>
      </c>
      <c r="CT91" s="95">
        <f t="shared" si="132"/>
        <v>15.70019646268935</v>
      </c>
      <c r="CU91" s="95">
        <f t="shared" si="133"/>
        <v>20.88310415754939</v>
      </c>
      <c r="CV91" s="95">
        <f t="shared" si="134"/>
        <v>26.863382267003288</v>
      </c>
      <c r="CW91" s="95">
        <f t="shared" si="135"/>
        <v>1.7462142072969264</v>
      </c>
      <c r="CX91" s="95">
        <f t="shared" si="136"/>
        <v>2.9422698291877056</v>
      </c>
      <c r="CY91" s="95">
        <f t="shared" si="137"/>
        <v>4.9356958656723373</v>
      </c>
      <c r="CZ91" s="95">
        <f t="shared" si="138"/>
        <v>7.7264923167508215</v>
      </c>
      <c r="DA91" s="95">
        <f t="shared" si="139"/>
        <v>11.31465918242316</v>
      </c>
      <c r="DB91" s="95">
        <f t="shared" si="140"/>
        <v>15.70019646268935</v>
      </c>
      <c r="DC91" s="95">
        <f t="shared" si="141"/>
        <v>20.88310415754939</v>
      </c>
      <c r="DD91" s="95">
        <f t="shared" si="142"/>
        <v>26.863382267003288</v>
      </c>
      <c r="DE91" s="13">
        <f t="shared" si="228"/>
        <v>5.725912192054138</v>
      </c>
      <c r="DF91" s="13">
        <f t="shared" si="229"/>
        <v>4.0785547342195265</v>
      </c>
      <c r="DG91" s="13">
        <f t="shared" si="230"/>
        <v>5.0884392775313287</v>
      </c>
      <c r="DH91" s="13">
        <f t="shared" si="231"/>
        <v>6.9951844283788489</v>
      </c>
      <c r="DI91" s="13">
        <f t="shared" si="143"/>
        <v>9.5819111990692463</v>
      </c>
      <c r="DJ91" s="13">
        <f t="shared" si="144"/>
        <v>12.795103995236758</v>
      </c>
      <c r="DK91" s="13">
        <f t="shared" si="145"/>
        <v>16.61642610946712</v>
      </c>
      <c r="DL91" s="13">
        <f t="shared" si="146"/>
        <v>21.038218086390579</v>
      </c>
      <c r="DM91" s="95">
        <f t="shared" si="147"/>
        <v>5.725912192054138</v>
      </c>
      <c r="DN91" s="95">
        <f t="shared" si="148"/>
        <v>4.0785547342195265</v>
      </c>
      <c r="DO91" s="95">
        <f t="shared" si="149"/>
        <v>5.0884392775313287</v>
      </c>
      <c r="DP91" s="95">
        <f t="shared" si="150"/>
        <v>6.9951844283788489</v>
      </c>
      <c r="DQ91" s="95">
        <f t="shared" si="151"/>
        <v>9.5819111990692463</v>
      </c>
      <c r="DR91" s="95">
        <f t="shared" si="152"/>
        <v>12.795103995236758</v>
      </c>
      <c r="DS91" s="95">
        <f t="shared" si="153"/>
        <v>16.61642610946712</v>
      </c>
      <c r="DT91" s="95">
        <f t="shared" si="154"/>
        <v>21.038218086390579</v>
      </c>
      <c r="DU91" s="95">
        <f t="shared" si="155"/>
        <v>1.9391766348283823</v>
      </c>
      <c r="DV91" s="95">
        <f t="shared" si="156"/>
        <v>1.3666721448645778</v>
      </c>
      <c r="DW91" s="95">
        <f t="shared" si="157"/>
        <v>1.717636310317185</v>
      </c>
      <c r="DX91" s="95">
        <f t="shared" si="158"/>
        <v>2.380285545846073</v>
      </c>
      <c r="DY91" s="95">
        <f t="shared" si="159"/>
        <v>3.2792481137373359</v>
      </c>
      <c r="DZ91" s="95">
        <f t="shared" si="160"/>
        <v>4.3959257929966347</v>
      </c>
      <c r="EA91" s="95">
        <f t="shared" si="161"/>
        <v>5.7239460460329985</v>
      </c>
      <c r="EB91" s="95">
        <f t="shared" si="162"/>
        <v>7.2606469899812307</v>
      </c>
      <c r="EC91" s="95">
        <f t="shared" si="163"/>
        <v>1.9391766348283823</v>
      </c>
      <c r="ED91" s="95">
        <f t="shared" si="164"/>
        <v>1.3666721448645778</v>
      </c>
      <c r="EE91" s="95">
        <f t="shared" si="165"/>
        <v>1.717636310317185</v>
      </c>
      <c r="EF91" s="95">
        <f t="shared" si="166"/>
        <v>2.380285545846073</v>
      </c>
      <c r="EG91" s="95">
        <f t="shared" si="167"/>
        <v>3.2792481137373359</v>
      </c>
      <c r="EH91" s="95">
        <f t="shared" si="168"/>
        <v>4.3959257929966347</v>
      </c>
      <c r="EI91" s="95">
        <f t="shared" si="169"/>
        <v>5.7239460460329985</v>
      </c>
      <c r="EJ91" s="95">
        <f t="shared" si="170"/>
        <v>7.2606469899812307</v>
      </c>
      <c r="EK91" s="95">
        <f t="shared" si="171"/>
        <v>1.9391766348283823</v>
      </c>
      <c r="EL91" s="95">
        <f t="shared" si="172"/>
        <v>1.3666721448645778</v>
      </c>
      <c r="EM91" s="95">
        <f t="shared" si="173"/>
        <v>1.717636310317185</v>
      </c>
      <c r="EN91" s="95">
        <f t="shared" si="174"/>
        <v>2.380285545846073</v>
      </c>
      <c r="EO91" s="95">
        <f t="shared" si="175"/>
        <v>3.2792481137373359</v>
      </c>
      <c r="EP91" s="95">
        <f t="shared" si="176"/>
        <v>4.3959257929966347</v>
      </c>
      <c r="EQ91" s="95">
        <f t="shared" si="177"/>
        <v>5.7239460460329985</v>
      </c>
      <c r="ER91" s="95">
        <f t="shared" si="178"/>
        <v>7.2606469899812307</v>
      </c>
      <c r="ES91" s="95">
        <f t="shared" si="179"/>
        <v>1</v>
      </c>
      <c r="ET91" s="95">
        <f t="shared" si="180"/>
        <v>1</v>
      </c>
      <c r="EU91" s="95">
        <f t="shared" si="181"/>
        <v>1</v>
      </c>
      <c r="EV91" s="95">
        <f t="shared" si="182"/>
        <v>1</v>
      </c>
      <c r="EW91" s="95">
        <f t="shared" si="183"/>
        <v>1</v>
      </c>
      <c r="EX91" s="95">
        <f t="shared" si="184"/>
        <v>1</v>
      </c>
      <c r="EY91" s="95">
        <f t="shared" si="185"/>
        <v>1</v>
      </c>
      <c r="EZ91" s="95">
        <f t="shared" si="186"/>
        <v>1</v>
      </c>
      <c r="FA91" s="95">
        <f t="shared" si="187"/>
        <v>1</v>
      </c>
      <c r="FB91" s="95">
        <f t="shared" si="188"/>
        <v>1</v>
      </c>
      <c r="FC91" s="95">
        <f t="shared" si="189"/>
        <v>1</v>
      </c>
      <c r="FD91" s="95">
        <f t="shared" si="190"/>
        <v>1</v>
      </c>
      <c r="FE91" s="95">
        <f t="shared" si="191"/>
        <v>1</v>
      </c>
      <c r="FF91" s="95">
        <f t="shared" si="192"/>
        <v>1</v>
      </c>
      <c r="FG91" s="95">
        <f t="shared" si="193"/>
        <v>1</v>
      </c>
      <c r="FH91" s="95">
        <f t="shared" si="194"/>
        <v>1</v>
      </c>
      <c r="FI91" s="95">
        <f t="shared" si="195"/>
        <v>1</v>
      </c>
      <c r="FJ91" s="95">
        <f t="shared" si="196"/>
        <v>1</v>
      </c>
      <c r="FK91" s="95">
        <f t="shared" si="197"/>
        <v>1</v>
      </c>
      <c r="FL91" s="95">
        <f t="shared" si="198"/>
        <v>1</v>
      </c>
      <c r="FM91" s="95">
        <f t="shared" si="199"/>
        <v>1</v>
      </c>
      <c r="FN91" s="95">
        <f t="shared" si="200"/>
        <v>1</v>
      </c>
      <c r="FO91" s="95">
        <f t="shared" si="201"/>
        <v>1</v>
      </c>
      <c r="FP91" s="95">
        <f t="shared" si="202"/>
        <v>1</v>
      </c>
      <c r="FQ91" s="115">
        <f t="shared" si="203"/>
        <v>5.3743239853549571</v>
      </c>
      <c r="FR91" s="115">
        <f t="shared" si="204"/>
        <v>3.6723222304414098</v>
      </c>
      <c r="FS91" s="115">
        <f t="shared" si="205"/>
        <v>4.2936294559542771</v>
      </c>
      <c r="FT91" s="115">
        <f t="shared" si="206"/>
        <v>5.4268205303630017</v>
      </c>
      <c r="FU91" s="115">
        <f t="shared" si="207"/>
        <v>6.7364817326271806</v>
      </c>
      <c r="FV91" s="115">
        <f t="shared" si="208"/>
        <v>8.0709250904683767</v>
      </c>
      <c r="FW91" s="115">
        <f t="shared" si="209"/>
        <v>9.3463389477190741</v>
      </c>
      <c r="FX91" s="115">
        <f t="shared" si="210"/>
        <v>10.51928257699983</v>
      </c>
      <c r="FZ91" s="90">
        <f t="shared" si="232"/>
        <v>3.6723222304414098</v>
      </c>
      <c r="GB91" s="18"/>
      <c r="GC91" s="29"/>
      <c r="GE91" s="15"/>
      <c r="GF91" s="15"/>
      <c r="GG91" s="15"/>
      <c r="GI91" s="31"/>
      <c r="GJ91" s="31"/>
      <c r="GK91" s="31"/>
      <c r="IC91" s="28"/>
      <c r="ID91" s="11"/>
      <c r="IE91" s="13"/>
      <c r="IF91" s="11"/>
      <c r="IG91" s="13"/>
      <c r="IH91" s="13"/>
      <c r="II91" s="13"/>
      <c r="IJ91" s="28"/>
      <c r="IK91" s="11"/>
      <c r="IL91" s="13"/>
      <c r="IM91" s="11"/>
      <c r="IN91" s="23"/>
      <c r="IO91" s="11"/>
      <c r="IP91" s="23"/>
      <c r="IQ91" s="28"/>
      <c r="IR91" s="20"/>
      <c r="IS91" s="13"/>
      <c r="IT91" s="23"/>
      <c r="IU91" s="23"/>
      <c r="IV91" s="23"/>
      <c r="IW91" s="23"/>
      <c r="IY91" s="13"/>
      <c r="IZ91" s="25"/>
      <c r="JA91" s="25"/>
      <c r="JB91" s="25"/>
      <c r="JC91" s="25"/>
      <c r="JD91" s="25"/>
      <c r="JE91" s="25"/>
      <c r="JF91" s="25"/>
    </row>
    <row r="92" spans="1:266" ht="13.8" x14ac:dyDescent="0.3">
      <c r="A92" s="5"/>
      <c r="B92" s="95">
        <v>1.3107960100000005</v>
      </c>
      <c r="C92" s="20">
        <v>4.3496173597334113</v>
      </c>
      <c r="D92" s="20">
        <v>4.0277395872946613</v>
      </c>
      <c r="E92" s="20">
        <v>3.5960963669754809</v>
      </c>
      <c r="F92" s="20">
        <v>2.8745565130639354</v>
      </c>
      <c r="G92" s="20">
        <v>2.0498995173294281</v>
      </c>
      <c r="H92" s="20">
        <v>1.2350917624285394</v>
      </c>
      <c r="I92" s="20">
        <v>1.0007080400181734</v>
      </c>
      <c r="J92" s="5"/>
      <c r="K92" s="5"/>
      <c r="U92" s="4"/>
      <c r="X92" s="118">
        <f t="shared" si="233"/>
        <v>19.67151357289567</v>
      </c>
      <c r="Y92" s="118">
        <v>10</v>
      </c>
      <c r="Z92" s="40">
        <v>1.7999999999999999E-2</v>
      </c>
      <c r="AA92" s="40">
        <v>10000000</v>
      </c>
      <c r="AB92" s="40">
        <v>10000000</v>
      </c>
      <c r="AC92" s="98">
        <v>3900000</v>
      </c>
      <c r="AD92" s="42">
        <v>0.33</v>
      </c>
      <c r="AE92" s="42">
        <v>0.33</v>
      </c>
      <c r="AF92" s="41">
        <v>1.7999999999999999E-2</v>
      </c>
      <c r="AG92" s="40">
        <v>10000000</v>
      </c>
      <c r="AH92" s="40">
        <v>10000000</v>
      </c>
      <c r="AI92" s="98">
        <v>3900000</v>
      </c>
      <c r="AJ92" s="42">
        <v>0.33</v>
      </c>
      <c r="AK92" s="42">
        <v>0.33</v>
      </c>
      <c r="AL92" s="42">
        <f>AL60</f>
        <v>5.0200000000000002E-2</v>
      </c>
      <c r="AM92" s="40">
        <v>6000</v>
      </c>
      <c r="AN92" s="40">
        <f>AN60</f>
        <v>10000</v>
      </c>
      <c r="AO92" s="40">
        <f>AO60</f>
        <v>10000</v>
      </c>
      <c r="AP92" s="42">
        <v>0.03</v>
      </c>
      <c r="AQ92" s="42">
        <v>0.03</v>
      </c>
      <c r="AR92" s="4">
        <f t="shared" si="211"/>
        <v>6.8199999999999997E-2</v>
      </c>
      <c r="AS92" s="11">
        <f t="shared" si="212"/>
        <v>1.9671513572895669</v>
      </c>
      <c r="AT92" s="15">
        <f t="shared" si="213"/>
        <v>469.76949837279756</v>
      </c>
      <c r="AU92" s="19">
        <f t="shared" si="214"/>
        <v>5.0040256631266655E-2</v>
      </c>
      <c r="AV92" s="13">
        <f t="shared" si="215"/>
        <v>0.5</v>
      </c>
      <c r="AW92" s="11">
        <f t="shared" si="216"/>
        <v>1</v>
      </c>
      <c r="AX92" s="11">
        <f t="shared" si="217"/>
        <v>0.8911</v>
      </c>
      <c r="AY92" s="11">
        <f t="shared" si="218"/>
        <v>201997.53114128605</v>
      </c>
      <c r="AZ92" s="11">
        <f t="shared" si="219"/>
        <v>1</v>
      </c>
      <c r="BA92" s="11">
        <f t="shared" si="220"/>
        <v>0.34752899999999998</v>
      </c>
      <c r="BB92" s="11">
        <f t="shared" si="221"/>
        <v>1.025058</v>
      </c>
      <c r="BC92" s="11">
        <f t="shared" si="222"/>
        <v>0.99909999999999999</v>
      </c>
      <c r="BD92" s="11">
        <f t="shared" si="223"/>
        <v>0.8911</v>
      </c>
      <c r="BE92" s="11">
        <f t="shared" si="224"/>
        <v>201997.53114128605</v>
      </c>
      <c r="BF92" s="11">
        <f t="shared" si="225"/>
        <v>1</v>
      </c>
      <c r="BG92" s="11">
        <f t="shared" si="226"/>
        <v>0.34752899999999998</v>
      </c>
      <c r="BH92" s="11">
        <f t="shared" si="227"/>
        <v>1.025058</v>
      </c>
      <c r="BI92" s="121">
        <f>X92^2/(BI62^2*Y92^2)</f>
        <v>3.8696844624861853</v>
      </c>
      <c r="BJ92" s="121">
        <f>X92^2/(BJ62^2*Y92^2)</f>
        <v>0.96742111562154631</v>
      </c>
      <c r="BK92" s="121">
        <f>X92^2/(BK62^2*Y92^2)</f>
        <v>0.42996494027624282</v>
      </c>
      <c r="BL92" s="121">
        <f>X92^2/(BL62^2*Y92^2)</f>
        <v>0.24185527890538658</v>
      </c>
      <c r="BM92" s="121">
        <f>X92^2/(BM62^2*Y92^2)</f>
        <v>0.1547873784994474</v>
      </c>
      <c r="BN92" s="121">
        <f>X92^2/(BN62^2*Y92^2)</f>
        <v>0.10749123506906071</v>
      </c>
      <c r="BO92" s="121">
        <f>X92^2/(BO62^2*Y92^2)</f>
        <v>7.8973152295636437E-2</v>
      </c>
      <c r="BP92" s="121">
        <f>X92^2/(BP62^2*Y92^2)</f>
        <v>6.0463819726346645E-2</v>
      </c>
      <c r="BQ92" s="121">
        <v>1</v>
      </c>
      <c r="BR92" s="121">
        <v>1</v>
      </c>
      <c r="BS92" s="121">
        <v>1</v>
      </c>
      <c r="BT92" s="121">
        <v>1</v>
      </c>
      <c r="BU92" s="121">
        <v>1</v>
      </c>
      <c r="BV92" s="121">
        <v>1</v>
      </c>
      <c r="BW92" s="121">
        <v>1</v>
      </c>
      <c r="BX92" s="121">
        <v>1</v>
      </c>
      <c r="BY92" s="121">
        <f>(BI62^2*Y92^2)/X92^2</f>
        <v>0.25841900281386831</v>
      </c>
      <c r="BZ92" s="121">
        <f>(BJ62^2*Y92^2)/X92^2</f>
        <v>1.0336760112554733</v>
      </c>
      <c r="CA92" s="121">
        <f>(BK62^2*Y92^2)/X92^2</f>
        <v>2.3257710253248147</v>
      </c>
      <c r="CB92" s="121">
        <f>(BL62^2*Y92^2)/X92^2</f>
        <v>4.134704045021893</v>
      </c>
      <c r="CC92" s="121">
        <f>(BM62^2*Y92^2)/X92^2</f>
        <v>6.4604750703467078</v>
      </c>
      <c r="CD92" s="121">
        <f>(BN62^2*Y92^2)/X92^2</f>
        <v>9.3030841012992589</v>
      </c>
      <c r="CE92" s="121">
        <f>(BO62^2*Y92^2)/X92^2</f>
        <v>12.662531137879547</v>
      </c>
      <c r="CF92" s="121">
        <f>(BP62^2*Y92^2)/X92^2</f>
        <v>16.538816180087572</v>
      </c>
      <c r="CG92" s="121">
        <f>X92^2/(BI62^2*Y92^2)</f>
        <v>3.8696844624861853</v>
      </c>
      <c r="CH92" s="121">
        <f>X92^2/(BJ62^2*Y92^2)</f>
        <v>0.96742111562154631</v>
      </c>
      <c r="CI92" s="121">
        <f>X92^2/(BK62^2*Y92^2)</f>
        <v>0.42996494027624282</v>
      </c>
      <c r="CJ92" s="121">
        <f>X92^2/(BL62^2*Y92^2)</f>
        <v>0.24185527890538658</v>
      </c>
      <c r="CK92" s="121">
        <f>X92^2/(BM62^2*Y92^2)</f>
        <v>0.1547873784994474</v>
      </c>
      <c r="CL92" s="121">
        <f>X92^2/(BN62^2*Y92^2)</f>
        <v>0.10749123506906071</v>
      </c>
      <c r="CM92" s="121">
        <f>X92^2/(BO62^2*Y92^2)</f>
        <v>7.8973152295636437E-2</v>
      </c>
      <c r="CN92" s="121">
        <f>X92^2/(BP62^2*Y92^2)</f>
        <v>6.0463819726346645E-2</v>
      </c>
      <c r="CO92" s="95">
        <f t="shared" si="127"/>
        <v>1.695756100442769</v>
      </c>
      <c r="CP92" s="95">
        <f t="shared" si="128"/>
        <v>2.7404374017710764</v>
      </c>
      <c r="CQ92" s="95">
        <f t="shared" si="129"/>
        <v>4.4815729039849224</v>
      </c>
      <c r="CR92" s="95">
        <f t="shared" si="130"/>
        <v>6.9191626070843064</v>
      </c>
      <c r="CS92" s="95">
        <f t="shared" si="131"/>
        <v>10.053206511069229</v>
      </c>
      <c r="CT92" s="95">
        <f t="shared" si="132"/>
        <v>13.883704615939688</v>
      </c>
      <c r="CU92" s="95">
        <f t="shared" si="133"/>
        <v>18.41065692169569</v>
      </c>
      <c r="CV92" s="95">
        <f t="shared" si="134"/>
        <v>23.634063428337225</v>
      </c>
      <c r="CW92" s="95">
        <f t="shared" si="135"/>
        <v>1.695756100442769</v>
      </c>
      <c r="CX92" s="95">
        <f t="shared" si="136"/>
        <v>2.7404374017710764</v>
      </c>
      <c r="CY92" s="95">
        <f t="shared" si="137"/>
        <v>4.4815729039849224</v>
      </c>
      <c r="CZ92" s="95">
        <f t="shared" si="138"/>
        <v>6.9191626070843064</v>
      </c>
      <c r="DA92" s="95">
        <f t="shared" si="139"/>
        <v>10.053206511069229</v>
      </c>
      <c r="DB92" s="95">
        <f t="shared" si="140"/>
        <v>13.883704615939688</v>
      </c>
      <c r="DC92" s="95">
        <f t="shared" si="141"/>
        <v>18.41065692169569</v>
      </c>
      <c r="DD92" s="95">
        <f t="shared" si="142"/>
        <v>23.634063428337225</v>
      </c>
      <c r="DE92" s="13">
        <f t="shared" si="228"/>
        <v>6.1782194653000531</v>
      </c>
      <c r="DF92" s="13">
        <f t="shared" si="229"/>
        <v>4.0512131268770197</v>
      </c>
      <c r="DG92" s="13">
        <f t="shared" si="230"/>
        <v>4.8058519656010574</v>
      </c>
      <c r="DH92" s="13">
        <f t="shared" si="231"/>
        <v>6.4266753239272791</v>
      </c>
      <c r="DI92" s="13">
        <f t="shared" si="143"/>
        <v>8.6653784488461554</v>
      </c>
      <c r="DJ92" s="13">
        <f t="shared" si="144"/>
        <v>11.46069133636832</v>
      </c>
      <c r="DK92" s="13">
        <f t="shared" si="145"/>
        <v>14.791620290175183</v>
      </c>
      <c r="DL92" s="13">
        <f t="shared" si="146"/>
        <v>18.649395999813919</v>
      </c>
      <c r="DM92" s="95">
        <f t="shared" si="147"/>
        <v>6.1782194653000531</v>
      </c>
      <c r="DN92" s="95">
        <f t="shared" si="148"/>
        <v>4.0512131268770197</v>
      </c>
      <c r="DO92" s="95">
        <f t="shared" si="149"/>
        <v>4.8058519656010574</v>
      </c>
      <c r="DP92" s="95">
        <f t="shared" si="150"/>
        <v>6.4266753239272791</v>
      </c>
      <c r="DQ92" s="95">
        <f t="shared" si="151"/>
        <v>8.6653784488461554</v>
      </c>
      <c r="DR92" s="95">
        <f t="shared" si="152"/>
        <v>11.46069133636832</v>
      </c>
      <c r="DS92" s="95">
        <f t="shared" si="153"/>
        <v>14.791620290175183</v>
      </c>
      <c r="DT92" s="95">
        <f t="shared" si="154"/>
        <v>18.649395999813919</v>
      </c>
      <c r="DU92" s="95">
        <f t="shared" si="155"/>
        <v>2.0963665291922622</v>
      </c>
      <c r="DV92" s="95">
        <f t="shared" si="156"/>
        <v>1.3571701434064436</v>
      </c>
      <c r="DW92" s="95">
        <f t="shared" si="157"/>
        <v>1.6194290243893696</v>
      </c>
      <c r="DX92" s="95">
        <f t="shared" si="158"/>
        <v>2.182712145285123</v>
      </c>
      <c r="DY92" s="95">
        <f t="shared" si="159"/>
        <v>2.9607264035850549</v>
      </c>
      <c r="DZ92" s="95">
        <f t="shared" si="160"/>
        <v>3.9321786960727456</v>
      </c>
      <c r="EA92" s="95">
        <f t="shared" si="161"/>
        <v>5.0897731044602903</v>
      </c>
      <c r="EB92" s="95">
        <f t="shared" si="162"/>
        <v>6.4304620390553309</v>
      </c>
      <c r="EC92" s="95">
        <f t="shared" si="163"/>
        <v>2.0963665291922622</v>
      </c>
      <c r="ED92" s="95">
        <f t="shared" si="164"/>
        <v>1.3571701434064436</v>
      </c>
      <c r="EE92" s="95">
        <f t="shared" si="165"/>
        <v>1.6194290243893696</v>
      </c>
      <c r="EF92" s="95">
        <f t="shared" si="166"/>
        <v>2.182712145285123</v>
      </c>
      <c r="EG92" s="95">
        <f t="shared" si="167"/>
        <v>2.9607264035850549</v>
      </c>
      <c r="EH92" s="95">
        <f t="shared" si="168"/>
        <v>3.9321786960727456</v>
      </c>
      <c r="EI92" s="95">
        <f t="shared" si="169"/>
        <v>5.0897731044602903</v>
      </c>
      <c r="EJ92" s="95">
        <f t="shared" si="170"/>
        <v>6.4304620390553309</v>
      </c>
      <c r="EK92" s="95">
        <f t="shared" si="171"/>
        <v>2.0963665291922622</v>
      </c>
      <c r="EL92" s="95">
        <f t="shared" si="172"/>
        <v>1.3571701434064436</v>
      </c>
      <c r="EM92" s="95">
        <f t="shared" si="173"/>
        <v>1.6194290243893696</v>
      </c>
      <c r="EN92" s="95">
        <f t="shared" si="174"/>
        <v>2.182712145285123</v>
      </c>
      <c r="EO92" s="95">
        <f t="shared" si="175"/>
        <v>2.9607264035850549</v>
      </c>
      <c r="EP92" s="95">
        <f t="shared" si="176"/>
        <v>3.9321786960727456</v>
      </c>
      <c r="EQ92" s="95">
        <f t="shared" si="177"/>
        <v>5.0897731044602903</v>
      </c>
      <c r="ER92" s="95">
        <f t="shared" si="178"/>
        <v>6.4304620390553309</v>
      </c>
      <c r="ES92" s="95">
        <f t="shared" si="179"/>
        <v>1</v>
      </c>
      <c r="ET92" s="95">
        <f t="shared" si="180"/>
        <v>1</v>
      </c>
      <c r="EU92" s="95">
        <f t="shared" si="181"/>
        <v>1</v>
      </c>
      <c r="EV92" s="95">
        <f t="shared" si="182"/>
        <v>1</v>
      </c>
      <c r="EW92" s="95">
        <f t="shared" si="183"/>
        <v>1</v>
      </c>
      <c r="EX92" s="95">
        <f t="shared" si="184"/>
        <v>1</v>
      </c>
      <c r="EY92" s="95">
        <f t="shared" si="185"/>
        <v>1</v>
      </c>
      <c r="EZ92" s="95">
        <f t="shared" si="186"/>
        <v>1</v>
      </c>
      <c r="FA92" s="95">
        <f t="shared" si="187"/>
        <v>1</v>
      </c>
      <c r="FB92" s="95">
        <f t="shared" si="188"/>
        <v>1</v>
      </c>
      <c r="FC92" s="95">
        <f t="shared" si="189"/>
        <v>1</v>
      </c>
      <c r="FD92" s="95">
        <f t="shared" si="190"/>
        <v>1</v>
      </c>
      <c r="FE92" s="95">
        <f t="shared" si="191"/>
        <v>1</v>
      </c>
      <c r="FF92" s="95">
        <f t="shared" si="192"/>
        <v>1</v>
      </c>
      <c r="FG92" s="95">
        <f t="shared" si="193"/>
        <v>1</v>
      </c>
      <c r="FH92" s="95">
        <f t="shared" si="194"/>
        <v>1</v>
      </c>
      <c r="FI92" s="95">
        <f t="shared" si="195"/>
        <v>1</v>
      </c>
      <c r="FJ92" s="95">
        <f t="shared" si="196"/>
        <v>1</v>
      </c>
      <c r="FK92" s="95">
        <f t="shared" si="197"/>
        <v>1</v>
      </c>
      <c r="FL92" s="95">
        <f t="shared" si="198"/>
        <v>1</v>
      </c>
      <c r="FM92" s="95">
        <f t="shared" si="199"/>
        <v>1</v>
      </c>
      <c r="FN92" s="95">
        <f t="shared" si="200"/>
        <v>1</v>
      </c>
      <c r="FO92" s="95">
        <f t="shared" si="201"/>
        <v>1</v>
      </c>
      <c r="FP92" s="95">
        <f t="shared" si="202"/>
        <v>1</v>
      </c>
      <c r="FQ92" s="115">
        <f t="shared" si="203"/>
        <v>5.809388524826316</v>
      </c>
      <c r="FR92" s="115">
        <f t="shared" si="204"/>
        <v>3.6727696688862888</v>
      </c>
      <c r="FS92" s="115">
        <f t="shared" si="205"/>
        <v>4.1139671542794147</v>
      </c>
      <c r="FT92" s="115">
        <f t="shared" si="206"/>
        <v>5.1047091703188139</v>
      </c>
      <c r="FU92" s="115">
        <f t="shared" si="207"/>
        <v>6.2997631474472886</v>
      </c>
      <c r="FV92" s="115">
        <f t="shared" si="208"/>
        <v>7.5506137569799359</v>
      </c>
      <c r="FW92" s="115">
        <f t="shared" si="209"/>
        <v>8.7731096309337104</v>
      </c>
      <c r="FX92" s="115">
        <f t="shared" si="210"/>
        <v>9.9197358368780399</v>
      </c>
      <c r="FZ92" s="90">
        <f t="shared" si="232"/>
        <v>3.6727696688862888</v>
      </c>
      <c r="GB92" s="18"/>
      <c r="GC92" s="29"/>
      <c r="GE92" s="15"/>
      <c r="GF92" s="15"/>
      <c r="GG92" s="15"/>
      <c r="GI92" s="31"/>
      <c r="GJ92" s="31"/>
      <c r="GK92" s="31"/>
      <c r="IC92" s="28"/>
      <c r="ID92" s="11"/>
      <c r="IE92" s="13"/>
      <c r="IF92" s="11"/>
      <c r="IG92" s="13"/>
      <c r="IH92" s="13"/>
      <c r="II92" s="13"/>
      <c r="IJ92" s="28"/>
      <c r="IK92" s="11"/>
      <c r="IL92" s="13"/>
      <c r="IM92" s="22"/>
      <c r="IN92" s="23"/>
      <c r="IO92" s="11"/>
      <c r="IP92" s="23"/>
      <c r="IQ92" s="28"/>
      <c r="IR92" s="20"/>
      <c r="IS92" s="13"/>
      <c r="IT92" s="23"/>
      <c r="IU92" s="23"/>
      <c r="IV92" s="23"/>
      <c r="IW92" s="23"/>
      <c r="IX92" s="28"/>
      <c r="IY92" s="13"/>
      <c r="IZ92" s="25"/>
      <c r="JA92" s="25"/>
      <c r="JB92" s="25"/>
      <c r="JC92" s="25"/>
      <c r="JD92" s="25"/>
      <c r="JE92" s="25"/>
      <c r="JF92" s="25"/>
    </row>
    <row r="93" spans="1:266" ht="13.8" x14ac:dyDescent="0.3">
      <c r="A93" s="5"/>
      <c r="B93" s="95">
        <v>1.4025517307000006</v>
      </c>
      <c r="C93" s="20">
        <v>4.5249286755558051</v>
      </c>
      <c r="D93" s="20">
        <v>3.9665355558534481</v>
      </c>
      <c r="E93" s="20">
        <v>3.4999267356861083</v>
      </c>
      <c r="F93" s="20">
        <v>2.836008667267889</v>
      </c>
      <c r="G93" s="20">
        <v>2.0545781408244936</v>
      </c>
      <c r="H93" s="20">
        <v>1.2353542168572025</v>
      </c>
      <c r="I93" s="20">
        <v>1.000923298055407</v>
      </c>
      <c r="J93" s="5"/>
      <c r="K93" s="5"/>
      <c r="U93" s="4"/>
      <c r="X93" s="118">
        <f t="shared" si="233"/>
        <v>21.048519522998369</v>
      </c>
      <c r="Y93" s="118">
        <v>10</v>
      </c>
      <c r="Z93" s="40">
        <v>1.7999999999999999E-2</v>
      </c>
      <c r="AA93" s="40">
        <v>10000000</v>
      </c>
      <c r="AB93" s="40">
        <v>10000000</v>
      </c>
      <c r="AC93" s="98">
        <v>3900000</v>
      </c>
      <c r="AD93" s="42">
        <v>0.33</v>
      </c>
      <c r="AE93" s="42">
        <v>0.33</v>
      </c>
      <c r="AF93" s="41">
        <v>1.7999999999999999E-2</v>
      </c>
      <c r="AG93" s="40">
        <v>10000000</v>
      </c>
      <c r="AH93" s="40">
        <v>10000000</v>
      </c>
      <c r="AI93" s="98">
        <v>3900000</v>
      </c>
      <c r="AJ93" s="42">
        <v>0.33</v>
      </c>
      <c r="AK93" s="42">
        <v>0.33</v>
      </c>
      <c r="AL93" s="42">
        <f>AL60</f>
        <v>5.0200000000000002E-2</v>
      </c>
      <c r="AM93" s="40">
        <v>6000</v>
      </c>
      <c r="AN93" s="40">
        <f>AN60</f>
        <v>10000</v>
      </c>
      <c r="AO93" s="40">
        <f>AO60</f>
        <v>10000</v>
      </c>
      <c r="AP93" s="42">
        <v>0.03</v>
      </c>
      <c r="AQ93" s="42">
        <v>0.03</v>
      </c>
      <c r="AR93" s="4">
        <f t="shared" si="211"/>
        <v>6.8199999999999997E-2</v>
      </c>
      <c r="AS93" s="11">
        <f t="shared" si="212"/>
        <v>2.1048519522998368</v>
      </c>
      <c r="AT93" s="15">
        <f t="shared" si="213"/>
        <v>469.76949837279756</v>
      </c>
      <c r="AU93" s="19">
        <f t="shared" si="214"/>
        <v>5.0040256631266655E-2</v>
      </c>
      <c r="AV93" s="13">
        <f t="shared" si="215"/>
        <v>0.5</v>
      </c>
      <c r="AW93" s="11">
        <f t="shared" si="216"/>
        <v>1</v>
      </c>
      <c r="AX93" s="11">
        <f t="shared" si="217"/>
        <v>0.8911</v>
      </c>
      <c r="AY93" s="11">
        <f t="shared" si="218"/>
        <v>201997.53114128605</v>
      </c>
      <c r="AZ93" s="11">
        <f t="shared" si="219"/>
        <v>1</v>
      </c>
      <c r="BA93" s="11">
        <f t="shared" si="220"/>
        <v>0.34752899999999998</v>
      </c>
      <c r="BB93" s="11">
        <f t="shared" si="221"/>
        <v>1.025058</v>
      </c>
      <c r="BC93" s="11">
        <f t="shared" si="222"/>
        <v>0.99909999999999999</v>
      </c>
      <c r="BD93" s="11">
        <f t="shared" si="223"/>
        <v>0.8911</v>
      </c>
      <c r="BE93" s="11">
        <f t="shared" si="224"/>
        <v>201997.53114128605</v>
      </c>
      <c r="BF93" s="11">
        <f t="shared" si="225"/>
        <v>1</v>
      </c>
      <c r="BG93" s="11">
        <f t="shared" si="226"/>
        <v>0.34752899999999998</v>
      </c>
      <c r="BH93" s="11">
        <f t="shared" si="227"/>
        <v>1.025058</v>
      </c>
      <c r="BI93" s="121">
        <f>X93^2/(BI62^2*Y93^2)</f>
        <v>4.4304017411004351</v>
      </c>
      <c r="BJ93" s="121">
        <f>X93^2/(BJ62^2*Y93^2)</f>
        <v>1.1076004352751088</v>
      </c>
      <c r="BK93" s="121">
        <f>X93^2/(BK62^2*Y93^2)</f>
        <v>0.49226686012227056</v>
      </c>
      <c r="BL93" s="121">
        <f>X93^2/(BL62^2*Y93^2)</f>
        <v>0.27690010881877719</v>
      </c>
      <c r="BM93" s="121">
        <f>X93^2/(BM62^2*Y93^2)</f>
        <v>0.1772160696440174</v>
      </c>
      <c r="BN93" s="121">
        <f>X93^2/(BN62^2*Y93^2)</f>
        <v>0.12306671503056764</v>
      </c>
      <c r="BO93" s="121">
        <f>X93^2/(BO62^2*Y93^2)</f>
        <v>9.0416362063274178E-2</v>
      </c>
      <c r="BP93" s="121">
        <f>X93^2/(BP62^2*Y93^2)</f>
        <v>6.9225027204694298E-2</v>
      </c>
      <c r="BQ93" s="121">
        <v>1</v>
      </c>
      <c r="BR93" s="121">
        <v>1</v>
      </c>
      <c r="BS93" s="121">
        <v>1</v>
      </c>
      <c r="BT93" s="121">
        <v>1</v>
      </c>
      <c r="BU93" s="121">
        <v>1</v>
      </c>
      <c r="BV93" s="121">
        <v>1</v>
      </c>
      <c r="BW93" s="121">
        <v>1</v>
      </c>
      <c r="BX93" s="121">
        <v>1</v>
      </c>
      <c r="BY93" s="121">
        <f>(BI62^2*Y93^2)/X93^2</f>
        <v>0.22571316517937656</v>
      </c>
      <c r="BZ93" s="121">
        <f>(BJ62^2*Y93^2)/X93^2</f>
        <v>0.90285266071750625</v>
      </c>
      <c r="CA93" s="121">
        <f>(BK62^2*Y93^2)/X93^2</f>
        <v>2.0314184866143892</v>
      </c>
      <c r="CB93" s="121">
        <f>(BL62^2*Y93^2)/X93^2</f>
        <v>3.611410642870025</v>
      </c>
      <c r="CC93" s="121">
        <f>(BM62^2*Y93^2)/X93^2</f>
        <v>5.6428291294844142</v>
      </c>
      <c r="CD93" s="121">
        <f>(BN62^2*Y93^2)/X93^2</f>
        <v>8.1256739464575567</v>
      </c>
      <c r="CE93" s="121">
        <f>(BO62^2*Y93^2)/X93^2</f>
        <v>11.059945093789452</v>
      </c>
      <c r="CF93" s="121">
        <f>(BP62^2*Y93^2)/X93^2</f>
        <v>14.4456425714801</v>
      </c>
      <c r="CG93" s="121">
        <f>X93^2/(BI62^2*Y93^2)</f>
        <v>4.4304017411004351</v>
      </c>
      <c r="CH93" s="121">
        <f>X93^2/(BJ62^2*Y93^2)</f>
        <v>1.1076004352751088</v>
      </c>
      <c r="CI93" s="121">
        <f>X93^2/(BK62^2*Y93^2)</f>
        <v>0.49226686012227056</v>
      </c>
      <c r="CJ93" s="121">
        <f>X93^2/(BL62^2*Y93^2)</f>
        <v>0.27690010881877719</v>
      </c>
      <c r="CK93" s="121">
        <f>X93^2/(BM62^2*Y93^2)</f>
        <v>0.1772160696440174</v>
      </c>
      <c r="CL93" s="121">
        <f>X93^2/(BN62^2*Y93^2)</f>
        <v>0.12306671503056764</v>
      </c>
      <c r="CM93" s="121">
        <f>X93^2/(BO62^2*Y93^2)</f>
        <v>9.0416362063274178E-2</v>
      </c>
      <c r="CN93" s="121">
        <f>X93^2/(BP62^2*Y93^2)</f>
        <v>6.9225027204694298E-2</v>
      </c>
      <c r="CO93" s="95">
        <f t="shared" si="127"/>
        <v>1.6516840357610003</v>
      </c>
      <c r="CP93" s="95">
        <f t="shared" si="128"/>
        <v>2.5641491430440002</v>
      </c>
      <c r="CQ93" s="95">
        <f t="shared" si="129"/>
        <v>4.0849243218490017</v>
      </c>
      <c r="CR93" s="95">
        <f t="shared" si="130"/>
        <v>6.2140095721760016</v>
      </c>
      <c r="CS93" s="95">
        <f t="shared" si="131"/>
        <v>8.9514048940250035</v>
      </c>
      <c r="CT93" s="95">
        <f t="shared" si="132"/>
        <v>12.297110287396006</v>
      </c>
      <c r="CU93" s="95">
        <f t="shared" si="133"/>
        <v>16.251125752289006</v>
      </c>
      <c r="CV93" s="95">
        <f t="shared" si="134"/>
        <v>20.813451288704009</v>
      </c>
      <c r="CW93" s="95">
        <f t="shared" si="135"/>
        <v>1.6516840357610003</v>
      </c>
      <c r="CX93" s="95">
        <f t="shared" si="136"/>
        <v>2.5641491430440002</v>
      </c>
      <c r="CY93" s="95">
        <f t="shared" si="137"/>
        <v>4.0849243218490017</v>
      </c>
      <c r="CZ93" s="95">
        <f t="shared" si="138"/>
        <v>6.2140095721760016</v>
      </c>
      <c r="DA93" s="95">
        <f t="shared" si="139"/>
        <v>8.9514048940250035</v>
      </c>
      <c r="DB93" s="95">
        <f t="shared" si="140"/>
        <v>12.297110287396006</v>
      </c>
      <c r="DC93" s="95">
        <f t="shared" si="141"/>
        <v>16.251125752289006</v>
      </c>
      <c r="DD93" s="95">
        <f t="shared" si="142"/>
        <v>20.813451288704009</v>
      </c>
      <c r="DE93" s="13">
        <f t="shared" si="228"/>
        <v>6.7062309062798118</v>
      </c>
      <c r="DF93" s="13">
        <f t="shared" si="229"/>
        <v>4.0605690959926157</v>
      </c>
      <c r="DG93" s="13">
        <f t="shared" si="230"/>
        <v>4.5738013467366603</v>
      </c>
      <c r="DH93" s="13">
        <f t="shared" si="231"/>
        <v>5.9384267516888016</v>
      </c>
      <c r="DI93" s="13">
        <f t="shared" si="143"/>
        <v>7.8701611991284315</v>
      </c>
      <c r="DJ93" s="13">
        <f t="shared" si="144"/>
        <v>10.298856661488124</v>
      </c>
      <c r="DK93" s="13">
        <f t="shared" si="145"/>
        <v>13.200477455852726</v>
      </c>
      <c r="DL93" s="13">
        <f t="shared" si="146"/>
        <v>16.564983598684794</v>
      </c>
      <c r="DM93" s="95">
        <f t="shared" si="147"/>
        <v>6.7062309062798118</v>
      </c>
      <c r="DN93" s="95">
        <f t="shared" si="148"/>
        <v>4.0605690959926157</v>
      </c>
      <c r="DO93" s="95">
        <f t="shared" si="149"/>
        <v>4.5738013467366603</v>
      </c>
      <c r="DP93" s="95">
        <f t="shared" si="150"/>
        <v>5.9384267516888016</v>
      </c>
      <c r="DQ93" s="95">
        <f t="shared" si="151"/>
        <v>7.8701611991284315</v>
      </c>
      <c r="DR93" s="95">
        <f t="shared" si="152"/>
        <v>10.298856661488124</v>
      </c>
      <c r="DS93" s="95">
        <f t="shared" si="153"/>
        <v>13.200477455852726</v>
      </c>
      <c r="DT93" s="95">
        <f t="shared" si="154"/>
        <v>16.564983598684794</v>
      </c>
      <c r="DU93" s="95">
        <f t="shared" si="155"/>
        <v>2.2798658172645165</v>
      </c>
      <c r="DV93" s="95">
        <f t="shared" si="156"/>
        <v>1.3604216139972176</v>
      </c>
      <c r="DW93" s="95">
        <f t="shared" si="157"/>
        <v>1.5387847048660446</v>
      </c>
      <c r="DX93" s="95">
        <f t="shared" si="158"/>
        <v>2.0130316072236578</v>
      </c>
      <c r="DY93" s="95">
        <f t="shared" si="159"/>
        <v>2.6843653480079048</v>
      </c>
      <c r="DZ93" s="95">
        <f t="shared" si="160"/>
        <v>3.5284074533463059</v>
      </c>
      <c r="EA93" s="95">
        <f t="shared" si="161"/>
        <v>4.536804826391041</v>
      </c>
      <c r="EB93" s="95">
        <f t="shared" si="162"/>
        <v>5.7060682817033275</v>
      </c>
      <c r="EC93" s="95">
        <f t="shared" si="163"/>
        <v>2.2798658172645165</v>
      </c>
      <c r="ED93" s="95">
        <f t="shared" si="164"/>
        <v>1.3604216139972176</v>
      </c>
      <c r="EE93" s="95">
        <f t="shared" si="165"/>
        <v>1.5387847048660446</v>
      </c>
      <c r="EF93" s="95">
        <f t="shared" si="166"/>
        <v>2.0130316072236578</v>
      </c>
      <c r="EG93" s="95">
        <f t="shared" si="167"/>
        <v>2.6843653480079048</v>
      </c>
      <c r="EH93" s="95">
        <f t="shared" si="168"/>
        <v>3.5284074533463059</v>
      </c>
      <c r="EI93" s="95">
        <f t="shared" si="169"/>
        <v>4.536804826391041</v>
      </c>
      <c r="EJ93" s="95">
        <f t="shared" si="170"/>
        <v>5.7060682817033275</v>
      </c>
      <c r="EK93" s="95">
        <f t="shared" si="171"/>
        <v>2.2798658172645165</v>
      </c>
      <c r="EL93" s="95">
        <f t="shared" si="172"/>
        <v>1.3604216139972176</v>
      </c>
      <c r="EM93" s="95">
        <f t="shared" si="173"/>
        <v>1.5387847048660446</v>
      </c>
      <c r="EN93" s="95">
        <f t="shared" si="174"/>
        <v>2.0130316072236578</v>
      </c>
      <c r="EO93" s="95">
        <f t="shared" si="175"/>
        <v>2.6843653480079048</v>
      </c>
      <c r="EP93" s="95">
        <f t="shared" si="176"/>
        <v>3.5284074533463059</v>
      </c>
      <c r="EQ93" s="95">
        <f t="shared" si="177"/>
        <v>4.536804826391041</v>
      </c>
      <c r="ER93" s="95">
        <f t="shared" si="178"/>
        <v>5.7060682817033275</v>
      </c>
      <c r="ES93" s="95">
        <f t="shared" si="179"/>
        <v>1</v>
      </c>
      <c r="ET93" s="95">
        <f t="shared" si="180"/>
        <v>1</v>
      </c>
      <c r="EU93" s="95">
        <f t="shared" si="181"/>
        <v>1</v>
      </c>
      <c r="EV93" s="95">
        <f t="shared" si="182"/>
        <v>1</v>
      </c>
      <c r="EW93" s="95">
        <f t="shared" si="183"/>
        <v>1</v>
      </c>
      <c r="EX93" s="95">
        <f t="shared" si="184"/>
        <v>1</v>
      </c>
      <c r="EY93" s="95">
        <f t="shared" si="185"/>
        <v>1</v>
      </c>
      <c r="EZ93" s="95">
        <f t="shared" si="186"/>
        <v>1</v>
      </c>
      <c r="FA93" s="95">
        <f t="shared" si="187"/>
        <v>1</v>
      </c>
      <c r="FB93" s="95">
        <f t="shared" si="188"/>
        <v>1</v>
      </c>
      <c r="FC93" s="95">
        <f t="shared" si="189"/>
        <v>1</v>
      </c>
      <c r="FD93" s="95">
        <f t="shared" si="190"/>
        <v>1</v>
      </c>
      <c r="FE93" s="95">
        <f t="shared" si="191"/>
        <v>1</v>
      </c>
      <c r="FF93" s="95">
        <f t="shared" si="192"/>
        <v>1</v>
      </c>
      <c r="FG93" s="95">
        <f t="shared" si="193"/>
        <v>1</v>
      </c>
      <c r="FH93" s="95">
        <f t="shared" si="194"/>
        <v>1</v>
      </c>
      <c r="FI93" s="95">
        <f t="shared" si="195"/>
        <v>1</v>
      </c>
      <c r="FJ93" s="95">
        <f t="shared" si="196"/>
        <v>1</v>
      </c>
      <c r="FK93" s="95">
        <f t="shared" si="197"/>
        <v>1</v>
      </c>
      <c r="FL93" s="95">
        <f t="shared" si="198"/>
        <v>1</v>
      </c>
      <c r="FM93" s="95">
        <f t="shared" si="199"/>
        <v>1</v>
      </c>
      <c r="FN93" s="95">
        <f t="shared" si="200"/>
        <v>1</v>
      </c>
      <c r="FO93" s="95">
        <f t="shared" si="201"/>
        <v>1</v>
      </c>
      <c r="FP93" s="95">
        <f t="shared" si="202"/>
        <v>1</v>
      </c>
      <c r="FQ93" s="115">
        <f t="shared" si="203"/>
        <v>6.3159134140676505</v>
      </c>
      <c r="FR93" s="115">
        <f t="shared" si="204"/>
        <v>3.7035161924886384</v>
      </c>
      <c r="FS93" s="115">
        <f t="shared" si="205"/>
        <v>3.9655777124504419</v>
      </c>
      <c r="FT93" s="115">
        <f t="shared" si="206"/>
        <v>4.8173072705513089</v>
      </c>
      <c r="FU93" s="115">
        <f t="shared" si="207"/>
        <v>5.8972361098573352</v>
      </c>
      <c r="FV93" s="115">
        <f t="shared" si="208"/>
        <v>7.0593361180574457</v>
      </c>
      <c r="FW93" s="115">
        <f t="shared" si="209"/>
        <v>8.2205033908520093</v>
      </c>
      <c r="FX93" s="115">
        <f t="shared" si="210"/>
        <v>9.3309820364898304</v>
      </c>
      <c r="FZ93" s="90">
        <f t="shared" si="232"/>
        <v>3.7035161924886384</v>
      </c>
      <c r="GB93" s="18"/>
      <c r="GC93" s="29"/>
      <c r="GE93" s="15"/>
      <c r="GF93" s="15"/>
      <c r="GG93" s="15"/>
      <c r="GI93" s="31"/>
      <c r="GJ93" s="31"/>
      <c r="GK93" s="31"/>
      <c r="IC93" s="28"/>
      <c r="ID93" s="13"/>
      <c r="IE93" s="13"/>
      <c r="IF93" s="13"/>
      <c r="IG93" s="13"/>
      <c r="IH93" s="13"/>
      <c r="II93" s="13"/>
      <c r="IJ93" s="28"/>
      <c r="IK93" s="20"/>
      <c r="IL93" s="13"/>
      <c r="IM93" s="11"/>
      <c r="IN93" s="23"/>
      <c r="IO93" s="13"/>
      <c r="IP93" s="23"/>
      <c r="IQ93" s="28"/>
      <c r="IR93" s="20"/>
      <c r="IS93" s="13"/>
      <c r="IT93" s="20"/>
      <c r="IU93" s="23"/>
      <c r="IV93" s="20"/>
      <c r="IW93" s="23"/>
      <c r="IY93" s="13"/>
      <c r="IZ93" s="25"/>
      <c r="JA93" s="25"/>
      <c r="JB93" s="25"/>
      <c r="JC93" s="25"/>
      <c r="JD93" s="25"/>
      <c r="JE93" s="25"/>
      <c r="JF93" s="25"/>
    </row>
    <row r="94" spans="1:266" ht="13.8" x14ac:dyDescent="0.3">
      <c r="A94" s="5"/>
      <c r="B94" s="95">
        <v>1.5007303518490009</v>
      </c>
      <c r="C94" s="20">
        <v>4.3879834472573425</v>
      </c>
      <c r="D94" s="20">
        <v>3.8484300693629647</v>
      </c>
      <c r="E94" s="20">
        <v>3.4255392552504067</v>
      </c>
      <c r="F94" s="20">
        <v>2.8108589437973928</v>
      </c>
      <c r="G94" s="20">
        <v>2.067147628739721</v>
      </c>
      <c r="H94" s="20">
        <v>1.2353921667560424</v>
      </c>
      <c r="I94" s="20">
        <v>1.0012020445740437</v>
      </c>
      <c r="J94" s="5"/>
      <c r="K94" s="5"/>
      <c r="U94" s="4"/>
      <c r="X94" s="118">
        <f t="shared" si="233"/>
        <v>22.521915889608255</v>
      </c>
      <c r="Y94" s="118">
        <v>10</v>
      </c>
      <c r="Z94" s="40">
        <v>1.7999999999999999E-2</v>
      </c>
      <c r="AA94" s="40">
        <v>10000000</v>
      </c>
      <c r="AB94" s="40">
        <v>10000000</v>
      </c>
      <c r="AC94" s="98">
        <v>3900000</v>
      </c>
      <c r="AD94" s="42">
        <v>0.33</v>
      </c>
      <c r="AE94" s="42">
        <v>0.33</v>
      </c>
      <c r="AF94" s="41">
        <v>1.7999999999999999E-2</v>
      </c>
      <c r="AG94" s="40">
        <v>10000000</v>
      </c>
      <c r="AH94" s="40">
        <v>10000000</v>
      </c>
      <c r="AI94" s="98">
        <v>3900000</v>
      </c>
      <c r="AJ94" s="42">
        <v>0.33</v>
      </c>
      <c r="AK94" s="42">
        <v>0.33</v>
      </c>
      <c r="AL94" s="42">
        <f>AL60</f>
        <v>5.0200000000000002E-2</v>
      </c>
      <c r="AM94" s="40">
        <v>6000</v>
      </c>
      <c r="AN94" s="40">
        <f>AN60</f>
        <v>10000</v>
      </c>
      <c r="AO94" s="40">
        <f>AO60</f>
        <v>10000</v>
      </c>
      <c r="AP94" s="42">
        <v>0.03</v>
      </c>
      <c r="AQ94" s="42">
        <v>0.03</v>
      </c>
      <c r="AR94" s="4">
        <f t="shared" si="211"/>
        <v>6.8199999999999997E-2</v>
      </c>
      <c r="AS94" s="11">
        <f t="shared" si="212"/>
        <v>2.2521915889608257</v>
      </c>
      <c r="AT94" s="15">
        <f t="shared" si="213"/>
        <v>469.76949837279756</v>
      </c>
      <c r="AU94" s="19">
        <f t="shared" si="214"/>
        <v>5.0040256631266655E-2</v>
      </c>
      <c r="AV94" s="13">
        <f t="shared" si="215"/>
        <v>0.5</v>
      </c>
      <c r="AW94" s="11">
        <f t="shared" si="216"/>
        <v>1</v>
      </c>
      <c r="AX94" s="11">
        <f t="shared" si="217"/>
        <v>0.8911</v>
      </c>
      <c r="AY94" s="11">
        <f t="shared" si="218"/>
        <v>201997.53114128605</v>
      </c>
      <c r="AZ94" s="11">
        <f t="shared" si="219"/>
        <v>1</v>
      </c>
      <c r="BA94" s="11">
        <f t="shared" si="220"/>
        <v>0.34752899999999998</v>
      </c>
      <c r="BB94" s="11">
        <f t="shared" si="221"/>
        <v>1.025058</v>
      </c>
      <c r="BC94" s="11">
        <f t="shared" si="222"/>
        <v>0.99909999999999999</v>
      </c>
      <c r="BD94" s="11">
        <f t="shared" si="223"/>
        <v>0.8911</v>
      </c>
      <c r="BE94" s="11">
        <f t="shared" si="224"/>
        <v>201997.53114128605</v>
      </c>
      <c r="BF94" s="11">
        <f t="shared" si="225"/>
        <v>1</v>
      </c>
      <c r="BG94" s="11">
        <f t="shared" si="226"/>
        <v>0.34752899999999998</v>
      </c>
      <c r="BH94" s="11">
        <f t="shared" si="227"/>
        <v>1.025058</v>
      </c>
      <c r="BI94" s="121">
        <f>X94^2/(BI62^2*Y94^2)</f>
        <v>5.0723669533858882</v>
      </c>
      <c r="BJ94" s="121">
        <f>X94^2/(BJ62^2*Y94^2)</f>
        <v>1.268091738346472</v>
      </c>
      <c r="BK94" s="121">
        <f>X94^2/(BK62^2*Y94^2)</f>
        <v>0.56359632815398752</v>
      </c>
      <c r="BL94" s="121">
        <f>X94^2/(BL62^2*Y94^2)</f>
        <v>0.31702293458661801</v>
      </c>
      <c r="BM94" s="121">
        <f>X94^2/(BM62^2*Y94^2)</f>
        <v>0.20289467813543552</v>
      </c>
      <c r="BN94" s="121">
        <f>X94^2/(BN62^2*Y94^2)</f>
        <v>0.14089908203849688</v>
      </c>
      <c r="BO94" s="121">
        <f>X94^2/(BO62^2*Y94^2)</f>
        <v>0.1035176929262426</v>
      </c>
      <c r="BP94" s="121">
        <f>X94^2/(BP62^2*Y94^2)</f>
        <v>7.9255733646654503E-2</v>
      </c>
      <c r="BQ94" s="121">
        <v>1</v>
      </c>
      <c r="BR94" s="121">
        <v>1</v>
      </c>
      <c r="BS94" s="121">
        <v>1</v>
      </c>
      <c r="BT94" s="121">
        <v>1</v>
      </c>
      <c r="BU94" s="121">
        <v>1</v>
      </c>
      <c r="BV94" s="121">
        <v>1</v>
      </c>
      <c r="BW94" s="121">
        <v>1</v>
      </c>
      <c r="BX94" s="121">
        <v>1</v>
      </c>
      <c r="BY94" s="121">
        <f>(BI62^2*Y94^2)/X94^2</f>
        <v>0.19714661994879604</v>
      </c>
      <c r="BZ94" s="121">
        <f>(BJ62^2*Y94^2)/X94^2</f>
        <v>0.78858647979518415</v>
      </c>
      <c r="CA94" s="121">
        <f>(BK62^2*Y94^2)/X94^2</f>
        <v>1.7743195795391642</v>
      </c>
      <c r="CB94" s="121">
        <f>(BL62^2*Y94^2)/X94^2</f>
        <v>3.1543459191807366</v>
      </c>
      <c r="CC94" s="121">
        <f>(BM62^2*Y94^2)/X94^2</f>
        <v>4.9286654987199006</v>
      </c>
      <c r="CD94" s="121">
        <f>(BN62^2*Y94^2)/X94^2</f>
        <v>7.0972783181566568</v>
      </c>
      <c r="CE94" s="121">
        <f>(BO62^2*Y94^2)/X94^2</f>
        <v>9.6601843774910048</v>
      </c>
      <c r="CF94" s="121">
        <f>(BP62^2*Y94^2)/X94^2</f>
        <v>12.617383676722946</v>
      </c>
      <c r="CG94" s="121">
        <f>X94^2/(BI62^2*Y94^2)</f>
        <v>5.0723669533858882</v>
      </c>
      <c r="CH94" s="121">
        <f>X94^2/(BJ62^2*Y94^2)</f>
        <v>1.268091738346472</v>
      </c>
      <c r="CI94" s="121">
        <f>X94^2/(BK62^2*Y94^2)</f>
        <v>0.56359632815398752</v>
      </c>
      <c r="CJ94" s="121">
        <f>X94^2/(BL62^2*Y94^2)</f>
        <v>0.31702293458661801</v>
      </c>
      <c r="CK94" s="121">
        <f>X94^2/(BM62^2*Y94^2)</f>
        <v>0.20289467813543552</v>
      </c>
      <c r="CL94" s="121">
        <f>X94^2/(BN62^2*Y94^2)</f>
        <v>0.14089908203849688</v>
      </c>
      <c r="CM94" s="121">
        <f>X94^2/(BO62^2*Y94^2)</f>
        <v>0.1035176929262426</v>
      </c>
      <c r="CN94" s="121">
        <f>X94^2/(BP62^2*Y94^2)</f>
        <v>7.9255733646654503E-2</v>
      </c>
      <c r="CO94" s="95">
        <f t="shared" si="127"/>
        <v>1.6131897876329813</v>
      </c>
      <c r="CP94" s="95">
        <f t="shared" si="128"/>
        <v>2.4101721505319245</v>
      </c>
      <c r="CQ94" s="95">
        <f t="shared" si="129"/>
        <v>3.7384760886968307</v>
      </c>
      <c r="CR94" s="95">
        <f t="shared" si="130"/>
        <v>5.5981016021276986</v>
      </c>
      <c r="CS94" s="95">
        <f t="shared" si="131"/>
        <v>7.9890486908245286</v>
      </c>
      <c r="CT94" s="95">
        <f t="shared" si="132"/>
        <v>10.911317354787322</v>
      </c>
      <c r="CU94" s="95">
        <f t="shared" si="133"/>
        <v>14.364907594016076</v>
      </c>
      <c r="CV94" s="95">
        <f t="shared" si="134"/>
        <v>18.349819408510793</v>
      </c>
      <c r="CW94" s="95">
        <f t="shared" si="135"/>
        <v>1.6131897876329813</v>
      </c>
      <c r="CX94" s="95">
        <f t="shared" si="136"/>
        <v>2.4101721505319245</v>
      </c>
      <c r="CY94" s="95">
        <f t="shared" si="137"/>
        <v>3.7384760886968307</v>
      </c>
      <c r="CZ94" s="95">
        <f t="shared" si="138"/>
        <v>5.5981016021276986</v>
      </c>
      <c r="DA94" s="95">
        <f t="shared" si="139"/>
        <v>7.9890486908245286</v>
      </c>
      <c r="DB94" s="95">
        <f t="shared" si="140"/>
        <v>10.911317354787322</v>
      </c>
      <c r="DC94" s="95">
        <f t="shared" si="141"/>
        <v>14.364907594016076</v>
      </c>
      <c r="DD94" s="95">
        <f t="shared" si="142"/>
        <v>18.349819408510793</v>
      </c>
      <c r="DE94" s="13">
        <f t="shared" si="228"/>
        <v>7.3196295733346846</v>
      </c>
      <c r="DF94" s="13">
        <f t="shared" si="229"/>
        <v>4.1067942181416566</v>
      </c>
      <c r="DG94" s="13">
        <f t="shared" si="230"/>
        <v>4.3880319076931515</v>
      </c>
      <c r="DH94" s="13">
        <f t="shared" si="231"/>
        <v>5.5214848537673547</v>
      </c>
      <c r="DI94" s="13">
        <f t="shared" si="143"/>
        <v>7.1816761768553361</v>
      </c>
      <c r="DJ94" s="13">
        <f t="shared" si="144"/>
        <v>9.2882934001951547</v>
      </c>
      <c r="DK94" s="13">
        <f t="shared" si="145"/>
        <v>11.813818070417248</v>
      </c>
      <c r="DL94" s="13">
        <f t="shared" si="146"/>
        <v>14.746755410369602</v>
      </c>
      <c r="DM94" s="95">
        <f t="shared" si="147"/>
        <v>7.3196295733346846</v>
      </c>
      <c r="DN94" s="95">
        <f t="shared" si="148"/>
        <v>4.1067942181416566</v>
      </c>
      <c r="DO94" s="95">
        <f t="shared" si="149"/>
        <v>4.3880319076931515</v>
      </c>
      <c r="DP94" s="95">
        <f t="shared" si="150"/>
        <v>5.5214848537673547</v>
      </c>
      <c r="DQ94" s="95">
        <f t="shared" si="151"/>
        <v>7.1816761768553361</v>
      </c>
      <c r="DR94" s="95">
        <f t="shared" si="152"/>
        <v>9.2882934001951547</v>
      </c>
      <c r="DS94" s="95">
        <f t="shared" si="153"/>
        <v>11.813818070417248</v>
      </c>
      <c r="DT94" s="95">
        <f t="shared" si="154"/>
        <v>14.746755410369602</v>
      </c>
      <c r="DU94" s="95">
        <f t="shared" si="155"/>
        <v>2.4930396426274295</v>
      </c>
      <c r="DV94" s="95">
        <f t="shared" si="156"/>
        <v>1.3764861844725518</v>
      </c>
      <c r="DW94" s="95">
        <f t="shared" si="157"/>
        <v>1.4742244374846931</v>
      </c>
      <c r="DX94" s="95">
        <f t="shared" si="158"/>
        <v>1.8681322063809152</v>
      </c>
      <c r="DY94" s="95">
        <f t="shared" si="159"/>
        <v>2.4450968367023576</v>
      </c>
      <c r="DZ94" s="95">
        <f t="shared" si="160"/>
        <v>3.1772074137124218</v>
      </c>
      <c r="EA94" s="95">
        <f t="shared" si="161"/>
        <v>4.054900476830035</v>
      </c>
      <c r="EB94" s="95">
        <f t="shared" si="162"/>
        <v>5.0741812576463374</v>
      </c>
      <c r="EC94" s="95">
        <f t="shared" si="163"/>
        <v>2.4930396426274295</v>
      </c>
      <c r="ED94" s="95">
        <f t="shared" si="164"/>
        <v>1.3764861844725518</v>
      </c>
      <c r="EE94" s="95">
        <f t="shared" si="165"/>
        <v>1.4742244374846931</v>
      </c>
      <c r="EF94" s="95">
        <f t="shared" si="166"/>
        <v>1.8681322063809152</v>
      </c>
      <c r="EG94" s="95">
        <f t="shared" si="167"/>
        <v>2.4450968367023576</v>
      </c>
      <c r="EH94" s="95">
        <f t="shared" si="168"/>
        <v>3.1772074137124218</v>
      </c>
      <c r="EI94" s="95">
        <f t="shared" si="169"/>
        <v>4.054900476830035</v>
      </c>
      <c r="EJ94" s="95">
        <f t="shared" si="170"/>
        <v>5.0741812576463374</v>
      </c>
      <c r="EK94" s="95">
        <f t="shared" si="171"/>
        <v>2.4930396426274295</v>
      </c>
      <c r="EL94" s="95">
        <f t="shared" si="172"/>
        <v>1.3764861844725518</v>
      </c>
      <c r="EM94" s="95">
        <f t="shared" si="173"/>
        <v>1.4742244374846931</v>
      </c>
      <c r="EN94" s="95">
        <f t="shared" si="174"/>
        <v>1.8681322063809152</v>
      </c>
      <c r="EO94" s="95">
        <f t="shared" si="175"/>
        <v>2.4450968367023576</v>
      </c>
      <c r="EP94" s="95">
        <f t="shared" si="176"/>
        <v>3.1772074137124218</v>
      </c>
      <c r="EQ94" s="95">
        <f t="shared" si="177"/>
        <v>4.054900476830035</v>
      </c>
      <c r="ER94" s="95">
        <f t="shared" si="178"/>
        <v>5.0741812576463374</v>
      </c>
      <c r="ES94" s="95">
        <f t="shared" si="179"/>
        <v>1</v>
      </c>
      <c r="ET94" s="95">
        <f t="shared" si="180"/>
        <v>1</v>
      </c>
      <c r="EU94" s="95">
        <f t="shared" si="181"/>
        <v>1</v>
      </c>
      <c r="EV94" s="95">
        <f t="shared" si="182"/>
        <v>1</v>
      </c>
      <c r="EW94" s="95">
        <f t="shared" si="183"/>
        <v>1</v>
      </c>
      <c r="EX94" s="95">
        <f t="shared" si="184"/>
        <v>1</v>
      </c>
      <c r="EY94" s="95">
        <f t="shared" si="185"/>
        <v>1</v>
      </c>
      <c r="EZ94" s="95">
        <f t="shared" si="186"/>
        <v>1</v>
      </c>
      <c r="FA94" s="95">
        <f t="shared" si="187"/>
        <v>1</v>
      </c>
      <c r="FB94" s="95">
        <f t="shared" si="188"/>
        <v>1</v>
      </c>
      <c r="FC94" s="95">
        <f t="shared" si="189"/>
        <v>1</v>
      </c>
      <c r="FD94" s="95">
        <f t="shared" si="190"/>
        <v>1</v>
      </c>
      <c r="FE94" s="95">
        <f t="shared" si="191"/>
        <v>1</v>
      </c>
      <c r="FF94" s="95">
        <f t="shared" si="192"/>
        <v>1</v>
      </c>
      <c r="FG94" s="95">
        <f t="shared" si="193"/>
        <v>1</v>
      </c>
      <c r="FH94" s="95">
        <f t="shared" si="194"/>
        <v>1</v>
      </c>
      <c r="FI94" s="95">
        <f t="shared" si="195"/>
        <v>1</v>
      </c>
      <c r="FJ94" s="95">
        <f t="shared" si="196"/>
        <v>1</v>
      </c>
      <c r="FK94" s="95">
        <f t="shared" si="197"/>
        <v>1</v>
      </c>
      <c r="FL94" s="95">
        <f t="shared" si="198"/>
        <v>1</v>
      </c>
      <c r="FM94" s="95">
        <f t="shared" si="199"/>
        <v>1</v>
      </c>
      <c r="FN94" s="95">
        <f t="shared" si="200"/>
        <v>1</v>
      </c>
      <c r="FO94" s="95">
        <f t="shared" si="201"/>
        <v>1</v>
      </c>
      <c r="FP94" s="95">
        <f t="shared" si="202"/>
        <v>1</v>
      </c>
      <c r="FQ94" s="115">
        <f t="shared" si="203"/>
        <v>6.9032218626728357</v>
      </c>
      <c r="FR94" s="115">
        <f t="shared" si="204"/>
        <v>3.7656034104769263</v>
      </c>
      <c r="FS94" s="115">
        <f t="shared" si="205"/>
        <v>3.847689281479366</v>
      </c>
      <c r="FT94" s="115">
        <f t="shared" si="206"/>
        <v>4.5639852484680423</v>
      </c>
      <c r="FU94" s="115">
        <f t="shared" si="207"/>
        <v>5.5296104581230647</v>
      </c>
      <c r="FV94" s="115">
        <f t="shared" si="208"/>
        <v>6.5996039710402679</v>
      </c>
      <c r="FW94" s="115">
        <f t="shared" si="209"/>
        <v>7.6926563354575377</v>
      </c>
      <c r="FX94" s="115">
        <f t="shared" si="210"/>
        <v>8.7582385531068159</v>
      </c>
      <c r="FZ94" s="90">
        <f t="shared" si="232"/>
        <v>3.7656034104769263</v>
      </c>
      <c r="GB94" s="18"/>
      <c r="GC94" s="29"/>
      <c r="GE94" s="15"/>
      <c r="GF94" s="15"/>
      <c r="GG94" s="15"/>
      <c r="GI94" s="31"/>
      <c r="GJ94" s="31"/>
      <c r="GK94" s="31"/>
      <c r="IC94" s="28"/>
      <c r="ID94" s="13"/>
      <c r="IE94" s="13"/>
      <c r="IF94" s="13"/>
      <c r="IG94" s="13"/>
      <c r="IH94" s="13"/>
      <c r="II94" s="13"/>
      <c r="IJ94" s="28"/>
      <c r="IK94" s="20"/>
      <c r="IL94" s="13"/>
      <c r="IM94" s="11"/>
      <c r="IN94" s="23"/>
      <c r="IO94" s="13"/>
      <c r="IP94" s="23"/>
      <c r="IQ94" s="28"/>
      <c r="IR94" s="20"/>
      <c r="IS94" s="13"/>
      <c r="IT94" s="20"/>
      <c r="IU94" s="23"/>
      <c r="IV94" s="20"/>
      <c r="IW94" s="23"/>
      <c r="IY94" s="13"/>
      <c r="IZ94" s="25"/>
      <c r="JA94" s="25"/>
      <c r="JB94" s="25"/>
      <c r="JC94" s="25"/>
      <c r="JD94" s="25"/>
      <c r="JE94" s="25"/>
      <c r="JF94" s="25"/>
    </row>
    <row r="95" spans="1:266" ht="13.8" x14ac:dyDescent="0.3">
      <c r="A95" s="5"/>
      <c r="B95" s="95">
        <v>1.6057814764784311</v>
      </c>
      <c r="C95" s="20">
        <v>4.2449260514331977</v>
      </c>
      <c r="D95" s="20">
        <v>3.7602277328248097</v>
      </c>
      <c r="E95" s="20">
        <v>3.3734945543110166</v>
      </c>
      <c r="F95" s="20">
        <v>2.8003376925736707</v>
      </c>
      <c r="G95" s="20">
        <v>2.0722809276222556</v>
      </c>
      <c r="H95" s="20">
        <v>1.2351055981119197</v>
      </c>
      <c r="I95" s="20">
        <v>1.0015624207169551</v>
      </c>
      <c r="J95" s="5"/>
      <c r="K95" s="5"/>
      <c r="U95" s="4"/>
      <c r="X95" s="118">
        <f t="shared" si="233"/>
        <v>24.098450001880835</v>
      </c>
      <c r="Y95" s="118">
        <v>10</v>
      </c>
      <c r="Z95" s="40">
        <v>1.7999999999999999E-2</v>
      </c>
      <c r="AA95" s="40">
        <v>10000000</v>
      </c>
      <c r="AB95" s="40">
        <v>10000000</v>
      </c>
      <c r="AC95" s="98">
        <v>3900000</v>
      </c>
      <c r="AD95" s="42">
        <v>0.33</v>
      </c>
      <c r="AE95" s="42">
        <v>0.33</v>
      </c>
      <c r="AF95" s="41">
        <v>1.7999999999999999E-2</v>
      </c>
      <c r="AG95" s="40">
        <v>10000000</v>
      </c>
      <c r="AH95" s="40">
        <v>10000000</v>
      </c>
      <c r="AI95" s="98">
        <v>3900000</v>
      </c>
      <c r="AJ95" s="42">
        <v>0.33</v>
      </c>
      <c r="AK95" s="42">
        <v>0.33</v>
      </c>
      <c r="AL95" s="42">
        <f>AL60</f>
        <v>5.0200000000000002E-2</v>
      </c>
      <c r="AM95" s="40">
        <v>6000</v>
      </c>
      <c r="AN95" s="40">
        <f>AN60</f>
        <v>10000</v>
      </c>
      <c r="AO95" s="40">
        <f>AO60</f>
        <v>10000</v>
      </c>
      <c r="AP95" s="42">
        <v>0.03</v>
      </c>
      <c r="AQ95" s="42">
        <v>0.03</v>
      </c>
      <c r="AR95" s="4">
        <f t="shared" si="211"/>
        <v>6.8199999999999997E-2</v>
      </c>
      <c r="AS95" s="11">
        <f t="shared" si="212"/>
        <v>2.4098450001880836</v>
      </c>
      <c r="AT95" s="15">
        <f t="shared" si="213"/>
        <v>469.76949837279756</v>
      </c>
      <c r="AU95" s="19">
        <f t="shared" si="214"/>
        <v>5.0040256631266655E-2</v>
      </c>
      <c r="AV95" s="13">
        <f t="shared" si="215"/>
        <v>0.5</v>
      </c>
      <c r="AW95" s="11">
        <f t="shared" si="216"/>
        <v>1</v>
      </c>
      <c r="AX95" s="11">
        <f t="shared" si="217"/>
        <v>0.8911</v>
      </c>
      <c r="AY95" s="11">
        <f t="shared" si="218"/>
        <v>201997.53114128605</v>
      </c>
      <c r="AZ95" s="11">
        <f t="shared" si="219"/>
        <v>1</v>
      </c>
      <c r="BA95" s="11">
        <f t="shared" si="220"/>
        <v>0.34752899999999998</v>
      </c>
      <c r="BB95" s="11">
        <f t="shared" si="221"/>
        <v>1.025058</v>
      </c>
      <c r="BC95" s="11">
        <f t="shared" si="222"/>
        <v>0.99909999999999999</v>
      </c>
      <c r="BD95" s="11">
        <f t="shared" si="223"/>
        <v>0.8911</v>
      </c>
      <c r="BE95" s="11">
        <f t="shared" si="224"/>
        <v>201997.53114128605</v>
      </c>
      <c r="BF95" s="11">
        <f t="shared" si="225"/>
        <v>1</v>
      </c>
      <c r="BG95" s="11">
        <f t="shared" si="226"/>
        <v>0.34752899999999998</v>
      </c>
      <c r="BH95" s="11">
        <f t="shared" si="227"/>
        <v>1.025058</v>
      </c>
      <c r="BI95" s="121">
        <f>X95^2/(BI62^2*Y95^2)</f>
        <v>5.8073529249315037</v>
      </c>
      <c r="BJ95" s="121">
        <f>X95^2/(BJ62^2*Y95^2)</f>
        <v>1.4518382312328759</v>
      </c>
      <c r="BK95" s="121">
        <f>X95^2/(BK62^2*Y95^2)</f>
        <v>0.6452614361035004</v>
      </c>
      <c r="BL95" s="121">
        <f>X95^2/(BL62^2*Y95^2)</f>
        <v>0.36295955780821898</v>
      </c>
      <c r="BM95" s="121">
        <f>X95^2/(BM62^2*Y95^2)</f>
        <v>0.23229411699726016</v>
      </c>
      <c r="BN95" s="121">
        <f>X95^2/(BN62^2*Y95^2)</f>
        <v>0.1613153590258751</v>
      </c>
      <c r="BO95" s="121">
        <f>X95^2/(BO62^2*Y95^2)</f>
        <v>0.11851740663125518</v>
      </c>
      <c r="BP95" s="121">
        <f>X95^2/(BP62^2*Y95^2)</f>
        <v>9.0739889452054745E-2</v>
      </c>
      <c r="BQ95" s="121">
        <v>1</v>
      </c>
      <c r="BR95" s="121">
        <v>1</v>
      </c>
      <c r="BS95" s="121">
        <v>1</v>
      </c>
      <c r="BT95" s="121">
        <v>1</v>
      </c>
      <c r="BU95" s="121">
        <v>1</v>
      </c>
      <c r="BV95" s="121">
        <v>1</v>
      </c>
      <c r="BW95" s="121">
        <v>1</v>
      </c>
      <c r="BX95" s="121">
        <v>1</v>
      </c>
      <c r="BY95" s="121">
        <f>(BI62^2*Y95^2)/X95^2</f>
        <v>0.17219549301143855</v>
      </c>
      <c r="BZ95" s="121">
        <f>(BJ62^2*Y95^2)/X95^2</f>
        <v>0.6887819720457542</v>
      </c>
      <c r="CA95" s="121">
        <f>(BK62^2*Y95^2)/X95^2</f>
        <v>1.5497594371029471</v>
      </c>
      <c r="CB95" s="121">
        <f>(BL62^2*Y95^2)/X95^2</f>
        <v>2.7551278881830168</v>
      </c>
      <c r="CC95" s="121">
        <f>(BM62^2*Y95^2)/X95^2</f>
        <v>4.3048873252859634</v>
      </c>
      <c r="CD95" s="121">
        <f>(BN62^2*Y95^2)/X95^2</f>
        <v>6.1990377484117882</v>
      </c>
      <c r="CE95" s="121">
        <f>(BO62^2*Y95^2)/X95^2</f>
        <v>8.4375791575604886</v>
      </c>
      <c r="CF95" s="121">
        <f>(BP62^2*Y95^2)/X95^2</f>
        <v>11.020511552732067</v>
      </c>
      <c r="CG95" s="121">
        <f>X95^2/(BI62^2*Y95^2)</f>
        <v>5.8073529249315037</v>
      </c>
      <c r="CH95" s="121">
        <f>X95^2/(BJ62^2*Y95^2)</f>
        <v>1.4518382312328759</v>
      </c>
      <c r="CI95" s="121">
        <f>X95^2/(BK62^2*Y95^2)</f>
        <v>0.6452614361035004</v>
      </c>
      <c r="CJ95" s="121">
        <f>X95^2/(BL62^2*Y95^2)</f>
        <v>0.36295955780821898</v>
      </c>
      <c r="CK95" s="121">
        <f>X95^2/(BM62^2*Y95^2)</f>
        <v>0.23229411699726016</v>
      </c>
      <c r="CL95" s="121">
        <f>X95^2/(BN62^2*Y95^2)</f>
        <v>0.1613153590258751</v>
      </c>
      <c r="CM95" s="121">
        <f>X95^2/(BO62^2*Y95^2)</f>
        <v>0.11851740663125518</v>
      </c>
      <c r="CN95" s="121">
        <f>X95^2/(BP62^2*Y95^2)</f>
        <v>9.0739889452054745E-2</v>
      </c>
      <c r="CO95" s="95">
        <f t="shared" si="127"/>
        <v>1.5795674205022108</v>
      </c>
      <c r="CP95" s="95">
        <f t="shared" si="128"/>
        <v>2.2756826820088429</v>
      </c>
      <c r="CQ95" s="95">
        <f t="shared" si="129"/>
        <v>3.4358747845198971</v>
      </c>
      <c r="CR95" s="95">
        <f t="shared" si="130"/>
        <v>5.0601437280353725</v>
      </c>
      <c r="CS95" s="95">
        <f t="shared" si="131"/>
        <v>7.148489512555269</v>
      </c>
      <c r="CT95" s="95">
        <f t="shared" si="132"/>
        <v>9.7009121380795875</v>
      </c>
      <c r="CU95" s="95">
        <f t="shared" si="133"/>
        <v>12.717411604608326</v>
      </c>
      <c r="CV95" s="95">
        <f t="shared" si="134"/>
        <v>16.197987912141489</v>
      </c>
      <c r="CW95" s="95">
        <f t="shared" si="135"/>
        <v>1.5795674205022108</v>
      </c>
      <c r="CX95" s="95">
        <f t="shared" si="136"/>
        <v>2.2756826820088429</v>
      </c>
      <c r="CY95" s="95">
        <f t="shared" si="137"/>
        <v>3.4358747845198971</v>
      </c>
      <c r="CZ95" s="95">
        <f t="shared" si="138"/>
        <v>5.0601437280353725</v>
      </c>
      <c r="DA95" s="95">
        <f t="shared" si="139"/>
        <v>7.148489512555269</v>
      </c>
      <c r="DB95" s="95">
        <f t="shared" si="140"/>
        <v>9.7009121380795875</v>
      </c>
      <c r="DC95" s="95">
        <f t="shared" si="141"/>
        <v>12.717411604608326</v>
      </c>
      <c r="DD95" s="95">
        <f t="shared" si="142"/>
        <v>16.197987912141489</v>
      </c>
      <c r="DE95" s="13">
        <f t="shared" si="228"/>
        <v>8.0296644179429428</v>
      </c>
      <c r="DF95" s="13">
        <f t="shared" si="229"/>
        <v>4.1907362032786306</v>
      </c>
      <c r="DG95" s="13">
        <f t="shared" si="230"/>
        <v>4.2451368732064481</v>
      </c>
      <c r="DH95" s="13">
        <f t="shared" si="231"/>
        <v>5.168203445991236</v>
      </c>
      <c r="DI95" s="13">
        <f t="shared" si="143"/>
        <v>6.5872974422832238</v>
      </c>
      <c r="DJ95" s="13">
        <f t="shared" si="144"/>
        <v>8.4104691074376632</v>
      </c>
      <c r="DK95" s="13">
        <f t="shared" si="145"/>
        <v>10.606212564191743</v>
      </c>
      <c r="DL95" s="13">
        <f t="shared" si="146"/>
        <v>13.161367442184122</v>
      </c>
      <c r="DM95" s="95">
        <f t="shared" si="147"/>
        <v>8.0296644179429428</v>
      </c>
      <c r="DN95" s="95">
        <f t="shared" si="148"/>
        <v>4.1907362032786306</v>
      </c>
      <c r="DO95" s="95">
        <f t="shared" si="149"/>
        <v>4.2451368732064481</v>
      </c>
      <c r="DP95" s="95">
        <f t="shared" si="150"/>
        <v>5.168203445991236</v>
      </c>
      <c r="DQ95" s="95">
        <f t="shared" si="151"/>
        <v>6.5872974422832238</v>
      </c>
      <c r="DR95" s="95">
        <f t="shared" si="152"/>
        <v>8.4104691074376632</v>
      </c>
      <c r="DS95" s="95">
        <f t="shared" si="153"/>
        <v>10.606212564191743</v>
      </c>
      <c r="DT95" s="95">
        <f t="shared" si="154"/>
        <v>13.161367442184122</v>
      </c>
      <c r="DU95" s="95">
        <f t="shared" si="155"/>
        <v>2.7397973421392932</v>
      </c>
      <c r="DV95" s="95">
        <f t="shared" si="156"/>
        <v>1.405658458625219</v>
      </c>
      <c r="DW95" s="95">
        <f t="shared" si="157"/>
        <v>1.4245642690445635</v>
      </c>
      <c r="DX95" s="95">
        <f t="shared" si="158"/>
        <v>1.7453566720178881</v>
      </c>
      <c r="DY95" s="95">
        <f t="shared" si="159"/>
        <v>2.2385329894552459</v>
      </c>
      <c r="DZ95" s="95">
        <f t="shared" si="160"/>
        <v>2.8721380150747038</v>
      </c>
      <c r="EA95" s="95">
        <f t="shared" si="161"/>
        <v>3.635222542856992</v>
      </c>
      <c r="EB95" s="95">
        <f t="shared" si="162"/>
        <v>4.5232129624508053</v>
      </c>
      <c r="EC95" s="95">
        <f t="shared" si="163"/>
        <v>2.7397973421392932</v>
      </c>
      <c r="ED95" s="95">
        <f t="shared" si="164"/>
        <v>1.405658458625219</v>
      </c>
      <c r="EE95" s="95">
        <f t="shared" si="165"/>
        <v>1.4245642690445635</v>
      </c>
      <c r="EF95" s="95">
        <f t="shared" si="166"/>
        <v>1.7453566720178881</v>
      </c>
      <c r="EG95" s="95">
        <f t="shared" si="167"/>
        <v>2.2385329894552459</v>
      </c>
      <c r="EH95" s="95">
        <f t="shared" si="168"/>
        <v>2.8721380150747038</v>
      </c>
      <c r="EI95" s="95">
        <f t="shared" si="169"/>
        <v>3.635222542856992</v>
      </c>
      <c r="EJ95" s="95">
        <f t="shared" si="170"/>
        <v>4.5232129624508053</v>
      </c>
      <c r="EK95" s="95">
        <f t="shared" si="171"/>
        <v>2.7397973421392932</v>
      </c>
      <c r="EL95" s="95">
        <f t="shared" si="172"/>
        <v>1.405658458625219</v>
      </c>
      <c r="EM95" s="95">
        <f t="shared" si="173"/>
        <v>1.4245642690445635</v>
      </c>
      <c r="EN95" s="95">
        <f t="shared" si="174"/>
        <v>1.7453566720178881</v>
      </c>
      <c r="EO95" s="95">
        <f t="shared" si="175"/>
        <v>2.2385329894552459</v>
      </c>
      <c r="EP95" s="95">
        <f t="shared" si="176"/>
        <v>2.8721380150747038</v>
      </c>
      <c r="EQ95" s="95">
        <f t="shared" si="177"/>
        <v>3.635222542856992</v>
      </c>
      <c r="ER95" s="95">
        <f t="shared" si="178"/>
        <v>4.5232129624508053</v>
      </c>
      <c r="ES95" s="95">
        <f t="shared" si="179"/>
        <v>1</v>
      </c>
      <c r="ET95" s="95">
        <f t="shared" si="180"/>
        <v>1</v>
      </c>
      <c r="EU95" s="95">
        <f t="shared" si="181"/>
        <v>1</v>
      </c>
      <c r="EV95" s="95">
        <f t="shared" si="182"/>
        <v>1</v>
      </c>
      <c r="EW95" s="95">
        <f t="shared" si="183"/>
        <v>1</v>
      </c>
      <c r="EX95" s="95">
        <f t="shared" si="184"/>
        <v>1</v>
      </c>
      <c r="EY95" s="95">
        <f t="shared" si="185"/>
        <v>1</v>
      </c>
      <c r="EZ95" s="95">
        <f t="shared" si="186"/>
        <v>1</v>
      </c>
      <c r="FA95" s="95">
        <f t="shared" si="187"/>
        <v>1</v>
      </c>
      <c r="FB95" s="95">
        <f t="shared" si="188"/>
        <v>1</v>
      </c>
      <c r="FC95" s="95">
        <f t="shared" si="189"/>
        <v>1</v>
      </c>
      <c r="FD95" s="95">
        <f t="shared" si="190"/>
        <v>1</v>
      </c>
      <c r="FE95" s="95">
        <f t="shared" si="191"/>
        <v>1</v>
      </c>
      <c r="FF95" s="95">
        <f t="shared" si="192"/>
        <v>1</v>
      </c>
      <c r="FG95" s="95">
        <f t="shared" si="193"/>
        <v>1</v>
      </c>
      <c r="FH95" s="95">
        <f t="shared" si="194"/>
        <v>1</v>
      </c>
      <c r="FI95" s="95">
        <f t="shared" si="195"/>
        <v>1</v>
      </c>
      <c r="FJ95" s="95">
        <f t="shared" si="196"/>
        <v>1</v>
      </c>
      <c r="FK95" s="95">
        <f t="shared" si="197"/>
        <v>1</v>
      </c>
      <c r="FL95" s="95">
        <f t="shared" si="198"/>
        <v>1</v>
      </c>
      <c r="FM95" s="95">
        <f t="shared" si="199"/>
        <v>1</v>
      </c>
      <c r="FN95" s="95">
        <f t="shared" si="200"/>
        <v>1</v>
      </c>
      <c r="FO95" s="95">
        <f t="shared" si="201"/>
        <v>1</v>
      </c>
      <c r="FP95" s="95">
        <f t="shared" si="202"/>
        <v>1</v>
      </c>
      <c r="FQ95" s="115">
        <f t="shared" si="203"/>
        <v>7.5821105940827165</v>
      </c>
      <c r="FR95" s="115">
        <f t="shared" si="204"/>
        <v>3.860542700600484</v>
      </c>
      <c r="FS95" s="115">
        <f t="shared" si="205"/>
        <v>3.7597004275897219</v>
      </c>
      <c r="FT95" s="115">
        <f t="shared" si="206"/>
        <v>4.3439325480332913</v>
      </c>
      <c r="FU95" s="115">
        <f t="shared" si="207"/>
        <v>5.1970706020452813</v>
      </c>
      <c r="FV95" s="115">
        <f t="shared" si="208"/>
        <v>6.173212598724982</v>
      </c>
      <c r="FW95" s="115">
        <f t="shared" si="209"/>
        <v>7.193013265257993</v>
      </c>
      <c r="FX95" s="115">
        <f t="shared" si="210"/>
        <v>8.2062356039374578</v>
      </c>
      <c r="FZ95" s="90">
        <f t="shared" si="232"/>
        <v>3.7597004275897219</v>
      </c>
      <c r="GB95" s="18"/>
      <c r="GC95" s="29"/>
      <c r="GE95" s="15"/>
      <c r="GF95" s="15"/>
      <c r="GG95" s="15"/>
      <c r="GI95" s="31"/>
      <c r="GJ95" s="31"/>
      <c r="GK95" s="31"/>
      <c r="IC95" s="28"/>
      <c r="ID95" s="11"/>
      <c r="IE95" s="13"/>
      <c r="IF95" s="11"/>
      <c r="IG95" s="13"/>
      <c r="IH95" s="13"/>
      <c r="II95" s="13"/>
      <c r="IJ95" s="28"/>
      <c r="IK95" s="11"/>
      <c r="IL95" s="13"/>
      <c r="IM95" s="11"/>
      <c r="IN95" s="23"/>
      <c r="IO95" s="11"/>
      <c r="IP95" s="23"/>
      <c r="IQ95" s="28"/>
      <c r="IR95" s="20"/>
      <c r="IS95" s="13"/>
      <c r="IT95" s="23"/>
      <c r="IU95" s="23"/>
      <c r="IV95" s="23"/>
      <c r="IW95" s="23"/>
      <c r="IY95" s="13"/>
      <c r="IZ95" s="25"/>
      <c r="JA95" s="25"/>
      <c r="JB95" s="25"/>
      <c r="JC95" s="25"/>
      <c r="JD95" s="25"/>
      <c r="JE95" s="25"/>
      <c r="JF95" s="25"/>
    </row>
    <row r="96" spans="1:266" ht="13.8" x14ac:dyDescent="0.3">
      <c r="A96" s="5"/>
      <c r="B96" s="95">
        <v>1.7181861798319216</v>
      </c>
      <c r="C96" s="20">
        <v>4.1421110816574096</v>
      </c>
      <c r="D96" s="20">
        <v>3.7015552684595616</v>
      </c>
      <c r="E96" s="20">
        <v>3.3444219160030091</v>
      </c>
      <c r="F96" s="20">
        <v>2.8057117397680322</v>
      </c>
      <c r="G96" s="20">
        <v>2.059748208642787</v>
      </c>
      <c r="H96" s="20">
        <v>1.2352208363648043</v>
      </c>
      <c r="I96" s="20">
        <v>1.0020274863332688</v>
      </c>
      <c r="J96" s="5"/>
      <c r="K96" s="5"/>
      <c r="U96" s="4"/>
      <c r="X96" s="118">
        <f t="shared" si="233"/>
        <v>25.785341502012496</v>
      </c>
      <c r="Y96" s="118">
        <v>10</v>
      </c>
      <c r="Z96" s="40">
        <v>1.7999999999999999E-2</v>
      </c>
      <c r="AA96" s="40">
        <v>10000000</v>
      </c>
      <c r="AB96" s="40">
        <v>10000000</v>
      </c>
      <c r="AC96" s="98">
        <v>3900000</v>
      </c>
      <c r="AD96" s="42">
        <v>0.33</v>
      </c>
      <c r="AE96" s="42">
        <v>0.33</v>
      </c>
      <c r="AF96" s="41">
        <v>1.7999999999999999E-2</v>
      </c>
      <c r="AG96" s="40">
        <v>10000000</v>
      </c>
      <c r="AH96" s="40">
        <v>10000000</v>
      </c>
      <c r="AI96" s="98">
        <v>3900000</v>
      </c>
      <c r="AJ96" s="42">
        <v>0.33</v>
      </c>
      <c r="AK96" s="42">
        <v>0.33</v>
      </c>
      <c r="AL96" s="42">
        <f>AL60</f>
        <v>5.0200000000000002E-2</v>
      </c>
      <c r="AM96" s="40">
        <v>6000</v>
      </c>
      <c r="AN96" s="40">
        <f>AN60</f>
        <v>10000</v>
      </c>
      <c r="AO96" s="40">
        <f>AO60</f>
        <v>10000</v>
      </c>
      <c r="AP96" s="42">
        <v>0.03</v>
      </c>
      <c r="AQ96" s="42">
        <v>0.03</v>
      </c>
      <c r="AR96" s="4">
        <f t="shared" si="211"/>
        <v>6.8199999999999997E-2</v>
      </c>
      <c r="AS96" s="11">
        <f t="shared" si="212"/>
        <v>2.5785341502012495</v>
      </c>
      <c r="AT96" s="15">
        <f t="shared" si="213"/>
        <v>469.76949837279756</v>
      </c>
      <c r="AU96" s="19">
        <f t="shared" si="214"/>
        <v>5.0040256631266655E-2</v>
      </c>
      <c r="AV96" s="13">
        <f t="shared" si="215"/>
        <v>0.5</v>
      </c>
      <c r="AW96" s="11">
        <f t="shared" si="216"/>
        <v>1</v>
      </c>
      <c r="AX96" s="11">
        <f t="shared" si="217"/>
        <v>0.8911</v>
      </c>
      <c r="AY96" s="11">
        <f t="shared" si="218"/>
        <v>201997.53114128605</v>
      </c>
      <c r="AZ96" s="11">
        <f t="shared" si="219"/>
        <v>1</v>
      </c>
      <c r="BA96" s="11">
        <f t="shared" si="220"/>
        <v>0.34752899999999998</v>
      </c>
      <c r="BB96" s="11">
        <f t="shared" si="221"/>
        <v>1.025058</v>
      </c>
      <c r="BC96" s="11">
        <f t="shared" si="222"/>
        <v>0.99909999999999999</v>
      </c>
      <c r="BD96" s="11">
        <f t="shared" si="223"/>
        <v>0.8911</v>
      </c>
      <c r="BE96" s="11">
        <f t="shared" si="224"/>
        <v>201997.53114128605</v>
      </c>
      <c r="BF96" s="11">
        <f t="shared" si="225"/>
        <v>1</v>
      </c>
      <c r="BG96" s="11">
        <f t="shared" si="226"/>
        <v>0.34752899999999998</v>
      </c>
      <c r="BH96" s="11">
        <f t="shared" si="227"/>
        <v>1.025058</v>
      </c>
      <c r="BI96" s="121">
        <f>X96^2/(BI62^2*Y96^2)</f>
        <v>6.6488383637540798</v>
      </c>
      <c r="BJ96" s="121">
        <f>X96^2/(BJ62^2*Y96^2)</f>
        <v>1.6622095909385199</v>
      </c>
      <c r="BK96" s="121">
        <f>X96^2/(BK62^2*Y96^2)</f>
        <v>0.73875981819489778</v>
      </c>
      <c r="BL96" s="121">
        <f>X96^2/(BL62^2*Y96^2)</f>
        <v>0.41555239773462999</v>
      </c>
      <c r="BM96" s="121">
        <f>X96^2/(BM62^2*Y96^2)</f>
        <v>0.26595353455016318</v>
      </c>
      <c r="BN96" s="121">
        <f>X96^2/(BN62^2*Y96^2)</f>
        <v>0.18468995454872444</v>
      </c>
      <c r="BO96" s="121">
        <f>X96^2/(BO62^2*Y96^2)</f>
        <v>0.13569057885212407</v>
      </c>
      <c r="BP96" s="121">
        <f>X96^2/(BP62^2*Y96^2)</f>
        <v>0.1038880994336575</v>
      </c>
      <c r="BQ96" s="121">
        <v>1</v>
      </c>
      <c r="BR96" s="121">
        <v>1</v>
      </c>
      <c r="BS96" s="121">
        <v>1</v>
      </c>
      <c r="BT96" s="121">
        <v>1</v>
      </c>
      <c r="BU96" s="121">
        <v>1</v>
      </c>
      <c r="BV96" s="121">
        <v>1</v>
      </c>
      <c r="BW96" s="121">
        <v>1</v>
      </c>
      <c r="BX96" s="121">
        <v>1</v>
      </c>
      <c r="BY96" s="121">
        <f>(BI62^2*Y96^2)/X96^2</f>
        <v>0.15040221243028956</v>
      </c>
      <c r="BZ96" s="121">
        <f>(BJ62^2*Y96^2)/X96^2</f>
        <v>0.60160884972115825</v>
      </c>
      <c r="CA96" s="121">
        <f>(BK62^2*Y96^2)/X96^2</f>
        <v>1.353619911872606</v>
      </c>
      <c r="CB96" s="121">
        <f>(BL62^2*Y96^2)/X96^2</f>
        <v>2.406435398884633</v>
      </c>
      <c r="CC96" s="121">
        <f>(BM62^2*Y96^2)/X96^2</f>
        <v>3.760055310757239</v>
      </c>
      <c r="CD96" s="121">
        <f>(BN62^2*Y96^2)/X96^2</f>
        <v>5.414479647490424</v>
      </c>
      <c r="CE96" s="121">
        <f>(BO62^2*Y96^2)/X96^2</f>
        <v>7.369708409084188</v>
      </c>
      <c r="CF96" s="121">
        <f>(BP62^2*Y96^2)/X96^2</f>
        <v>9.6257415955385319</v>
      </c>
      <c r="CG96" s="121">
        <f>X96^2/(BI62^2*Y96^2)</f>
        <v>6.6488383637540798</v>
      </c>
      <c r="CH96" s="121">
        <f>X96^2/(BJ62^2*Y96^2)</f>
        <v>1.6622095909385199</v>
      </c>
      <c r="CI96" s="121">
        <f>X96^2/(BK62^2*Y96^2)</f>
        <v>0.73875981819489778</v>
      </c>
      <c r="CJ96" s="121">
        <f>X96^2/(BL62^2*Y96^2)</f>
        <v>0.41555239773462999</v>
      </c>
      <c r="CK96" s="121">
        <f>X96^2/(BM62^2*Y96^2)</f>
        <v>0.26595353455016318</v>
      </c>
      <c r="CL96" s="121">
        <f>X96^2/(BN62^2*Y96^2)</f>
        <v>0.18468995454872444</v>
      </c>
      <c r="CM96" s="121">
        <f>X96^2/(BO62^2*Y96^2)</f>
        <v>0.13569057885212407</v>
      </c>
      <c r="CN96" s="121">
        <f>X96^2/(BP62^2*Y96^2)</f>
        <v>0.1038880994336575</v>
      </c>
      <c r="CO96" s="95">
        <f t="shared" si="127"/>
        <v>1.5502003429139757</v>
      </c>
      <c r="CP96" s="95">
        <f t="shared" si="128"/>
        <v>2.1582143716559026</v>
      </c>
      <c r="CQ96" s="95">
        <f t="shared" si="129"/>
        <v>3.1715710862257809</v>
      </c>
      <c r="CR96" s="95">
        <f t="shared" si="130"/>
        <v>4.590270486623611</v>
      </c>
      <c r="CS96" s="95">
        <f t="shared" si="131"/>
        <v>6.4143125728493917</v>
      </c>
      <c r="CT96" s="95">
        <f t="shared" si="132"/>
        <v>8.6436973449031242</v>
      </c>
      <c r="CU96" s="95">
        <f t="shared" si="133"/>
        <v>11.278424802784807</v>
      </c>
      <c r="CV96" s="95">
        <f t="shared" si="134"/>
        <v>14.318494946494443</v>
      </c>
      <c r="CW96" s="95">
        <f t="shared" si="135"/>
        <v>1.5502003429139757</v>
      </c>
      <c r="CX96" s="95">
        <f t="shared" si="136"/>
        <v>2.1582143716559026</v>
      </c>
      <c r="CY96" s="95">
        <f t="shared" si="137"/>
        <v>3.1715710862257809</v>
      </c>
      <c r="CZ96" s="95">
        <f t="shared" si="138"/>
        <v>4.590270486623611</v>
      </c>
      <c r="DA96" s="95">
        <f t="shared" si="139"/>
        <v>6.4143125728493917</v>
      </c>
      <c r="DB96" s="95">
        <f t="shared" si="140"/>
        <v>8.6436973449031242</v>
      </c>
      <c r="DC96" s="95">
        <f t="shared" si="141"/>
        <v>11.278424802784807</v>
      </c>
      <c r="DD96" s="95">
        <f t="shared" si="142"/>
        <v>14.318494946494443</v>
      </c>
      <c r="DE96" s="13">
        <f t="shared" si="228"/>
        <v>8.8493565761843698</v>
      </c>
      <c r="DF96" s="13">
        <f t="shared" si="229"/>
        <v>4.3139344406596782</v>
      </c>
      <c r="DG96" s="13">
        <f t="shared" si="230"/>
        <v>4.1424957300675036</v>
      </c>
      <c r="DH96" s="13">
        <f t="shared" si="231"/>
        <v>4.8721037966192631</v>
      </c>
      <c r="DI96" s="13">
        <f t="shared" si="143"/>
        <v>6.0761248453074028</v>
      </c>
      <c r="DJ96" s="13">
        <f t="shared" si="144"/>
        <v>7.6492856020391482</v>
      </c>
      <c r="DK96" s="13">
        <f t="shared" si="145"/>
        <v>9.5555149879363128</v>
      </c>
      <c r="DL96" s="13">
        <f t="shared" si="146"/>
        <v>11.779745694972188</v>
      </c>
      <c r="DM96" s="95">
        <f t="shared" si="147"/>
        <v>8.8493565761843698</v>
      </c>
      <c r="DN96" s="95">
        <f t="shared" si="148"/>
        <v>4.3139344406596782</v>
      </c>
      <c r="DO96" s="95">
        <f t="shared" si="149"/>
        <v>4.1424957300675036</v>
      </c>
      <c r="DP96" s="95">
        <f t="shared" si="150"/>
        <v>4.8721037966192631</v>
      </c>
      <c r="DQ96" s="95">
        <f t="shared" si="151"/>
        <v>6.0761248453074028</v>
      </c>
      <c r="DR96" s="95">
        <f t="shared" si="152"/>
        <v>7.6492856020391482</v>
      </c>
      <c r="DS96" s="95">
        <f t="shared" si="153"/>
        <v>9.5555149879363128</v>
      </c>
      <c r="DT96" s="95">
        <f t="shared" si="154"/>
        <v>11.779745694972188</v>
      </c>
      <c r="DU96" s="95">
        <f t="shared" si="155"/>
        <v>3.0246641382007775</v>
      </c>
      <c r="DV96" s="95">
        <f t="shared" si="156"/>
        <v>1.4484734188640171</v>
      </c>
      <c r="DW96" s="95">
        <f t="shared" si="157"/>
        <v>1.3888934952106293</v>
      </c>
      <c r="DX96" s="95">
        <f t="shared" si="158"/>
        <v>1.6424534569712956</v>
      </c>
      <c r="DY96" s="95">
        <f t="shared" si="159"/>
        <v>2.0608856880008362</v>
      </c>
      <c r="DZ96" s="95">
        <f t="shared" si="160"/>
        <v>2.6076046726270627</v>
      </c>
      <c r="EA96" s="95">
        <f t="shared" si="161"/>
        <v>3.2700746648785182</v>
      </c>
      <c r="EB96" s="95">
        <f t="shared" si="162"/>
        <v>4.0430593382639888</v>
      </c>
      <c r="EC96" s="95">
        <f t="shared" si="163"/>
        <v>3.0246641382007775</v>
      </c>
      <c r="ED96" s="95">
        <f t="shared" si="164"/>
        <v>1.4484734188640171</v>
      </c>
      <c r="EE96" s="95">
        <f t="shared" si="165"/>
        <v>1.3888934952106293</v>
      </c>
      <c r="EF96" s="95">
        <f t="shared" si="166"/>
        <v>1.6424534569712956</v>
      </c>
      <c r="EG96" s="95">
        <f t="shared" si="167"/>
        <v>2.0608856880008362</v>
      </c>
      <c r="EH96" s="95">
        <f t="shared" si="168"/>
        <v>2.6076046726270627</v>
      </c>
      <c r="EI96" s="95">
        <f t="shared" si="169"/>
        <v>3.2700746648785182</v>
      </c>
      <c r="EJ96" s="95">
        <f t="shared" si="170"/>
        <v>4.0430593382639888</v>
      </c>
      <c r="EK96" s="95">
        <f t="shared" si="171"/>
        <v>3.0246641382007775</v>
      </c>
      <c r="EL96" s="95">
        <f t="shared" si="172"/>
        <v>1.4484734188640171</v>
      </c>
      <c r="EM96" s="95">
        <f t="shared" si="173"/>
        <v>1.3888934952106293</v>
      </c>
      <c r="EN96" s="95">
        <f t="shared" si="174"/>
        <v>1.6424534569712956</v>
      </c>
      <c r="EO96" s="95">
        <f t="shared" si="175"/>
        <v>2.0608856880008362</v>
      </c>
      <c r="EP96" s="95">
        <f t="shared" si="176"/>
        <v>2.6076046726270627</v>
      </c>
      <c r="EQ96" s="95">
        <f t="shared" si="177"/>
        <v>3.2700746648785182</v>
      </c>
      <c r="ER96" s="95">
        <f t="shared" si="178"/>
        <v>4.0430593382639888</v>
      </c>
      <c r="ES96" s="95">
        <f t="shared" si="179"/>
        <v>1</v>
      </c>
      <c r="ET96" s="95">
        <f t="shared" si="180"/>
        <v>1</v>
      </c>
      <c r="EU96" s="95">
        <f t="shared" si="181"/>
        <v>1</v>
      </c>
      <c r="EV96" s="95">
        <f t="shared" si="182"/>
        <v>1</v>
      </c>
      <c r="EW96" s="95">
        <f t="shared" si="183"/>
        <v>1</v>
      </c>
      <c r="EX96" s="95">
        <f t="shared" si="184"/>
        <v>1</v>
      </c>
      <c r="EY96" s="95">
        <f t="shared" si="185"/>
        <v>1</v>
      </c>
      <c r="EZ96" s="95">
        <f t="shared" si="186"/>
        <v>1</v>
      </c>
      <c r="FA96" s="95">
        <f t="shared" si="187"/>
        <v>1</v>
      </c>
      <c r="FB96" s="95">
        <f t="shared" si="188"/>
        <v>1</v>
      </c>
      <c r="FC96" s="95">
        <f t="shared" si="189"/>
        <v>1</v>
      </c>
      <c r="FD96" s="95">
        <f t="shared" si="190"/>
        <v>1</v>
      </c>
      <c r="FE96" s="95">
        <f t="shared" si="191"/>
        <v>1</v>
      </c>
      <c r="FF96" s="95">
        <f t="shared" si="192"/>
        <v>1</v>
      </c>
      <c r="FG96" s="95">
        <f t="shared" si="193"/>
        <v>1</v>
      </c>
      <c r="FH96" s="95">
        <f t="shared" si="194"/>
        <v>1</v>
      </c>
      <c r="FI96" s="95">
        <f t="shared" si="195"/>
        <v>1</v>
      </c>
      <c r="FJ96" s="95">
        <f t="shared" si="196"/>
        <v>1</v>
      </c>
      <c r="FK96" s="95">
        <f t="shared" si="197"/>
        <v>1</v>
      </c>
      <c r="FL96" s="95">
        <f t="shared" si="198"/>
        <v>1</v>
      </c>
      <c r="FM96" s="95">
        <f t="shared" si="199"/>
        <v>1</v>
      </c>
      <c r="FN96" s="95">
        <f t="shared" si="200"/>
        <v>1</v>
      </c>
      <c r="FO96" s="95">
        <f t="shared" si="201"/>
        <v>1</v>
      </c>
      <c r="FP96" s="95">
        <f t="shared" si="202"/>
        <v>1</v>
      </c>
      <c r="FQ96" s="115">
        <f t="shared" si="203"/>
        <v>8.3650496796252352</v>
      </c>
      <c r="FR96" s="115">
        <f t="shared" si="204"/>
        <v>3.9903651969387326</v>
      </c>
      <c r="FS96" s="115">
        <f t="shared" si="205"/>
        <v>3.7012397244064785</v>
      </c>
      <c r="FT96" s="115">
        <f t="shared" si="206"/>
        <v>4.1562551036949165</v>
      </c>
      <c r="FU96" s="115">
        <f t="shared" si="207"/>
        <v>4.8993775584717625</v>
      </c>
      <c r="FV96" s="115">
        <f t="shared" si="208"/>
        <v>5.7812908979235358</v>
      </c>
      <c r="FW96" s="115">
        <f t="shared" si="209"/>
        <v>6.7242898332885899</v>
      </c>
      <c r="FX96" s="115">
        <f t="shared" si="210"/>
        <v>7.6790919137204501</v>
      </c>
      <c r="FZ96" s="90">
        <f t="shared" si="232"/>
        <v>3.7012397244064785</v>
      </c>
      <c r="GB96" s="18"/>
      <c r="GC96" s="29"/>
      <c r="GE96" s="15"/>
      <c r="GF96" s="15"/>
      <c r="GG96" s="15"/>
      <c r="GI96" s="31"/>
      <c r="GJ96" s="31"/>
      <c r="GK96" s="31"/>
      <c r="IC96" s="28"/>
      <c r="ID96" s="11"/>
      <c r="IE96" s="13"/>
      <c r="IF96" s="11"/>
      <c r="IG96" s="13"/>
      <c r="IH96" s="13"/>
      <c r="II96" s="13"/>
      <c r="IJ96" s="28"/>
      <c r="IK96" s="11"/>
      <c r="IL96" s="13"/>
      <c r="IM96" s="22"/>
      <c r="IN96" s="23"/>
      <c r="IO96" s="11"/>
      <c r="IP96" s="23"/>
      <c r="IQ96" s="28"/>
      <c r="IR96" s="20"/>
      <c r="IS96" s="13"/>
      <c r="IT96" s="23"/>
      <c r="IU96" s="23"/>
      <c r="IV96" s="23"/>
      <c r="IW96" s="23"/>
      <c r="IX96" s="28"/>
      <c r="IY96" s="13"/>
      <c r="IZ96" s="25"/>
      <c r="JA96" s="25"/>
      <c r="JB96" s="25"/>
      <c r="JC96" s="25"/>
      <c r="JD96" s="25"/>
      <c r="JE96" s="25"/>
      <c r="JF96" s="25"/>
    </row>
    <row r="97" spans="1:318" ht="13.8" x14ac:dyDescent="0.3">
      <c r="A97" s="5"/>
      <c r="B97" s="95">
        <v>1.838459212420156</v>
      </c>
      <c r="C97" s="20">
        <v>4.0776561872329165</v>
      </c>
      <c r="D97" s="20">
        <v>3.6723222304414098</v>
      </c>
      <c r="E97" s="20">
        <v>3.3390804161460155</v>
      </c>
      <c r="F97" s="20">
        <v>2.8283239115946035</v>
      </c>
      <c r="G97" s="20">
        <v>2.0519608645178962</v>
      </c>
      <c r="H97" s="20">
        <v>1.235269780795295</v>
      </c>
      <c r="I97" s="20">
        <v>1.0026264377304517</v>
      </c>
      <c r="J97" s="5"/>
      <c r="K97" s="5"/>
      <c r="U97" s="4"/>
      <c r="X97" s="118">
        <f t="shared" si="233"/>
        <v>27.590315407153373</v>
      </c>
      <c r="Y97" s="118">
        <v>10</v>
      </c>
      <c r="Z97" s="40">
        <v>1.7999999999999999E-2</v>
      </c>
      <c r="AA97" s="40">
        <v>10000000</v>
      </c>
      <c r="AB97" s="40">
        <v>10000000</v>
      </c>
      <c r="AC97" s="98">
        <v>3900000</v>
      </c>
      <c r="AD97" s="42">
        <v>0.33</v>
      </c>
      <c r="AE97" s="42">
        <v>0.33</v>
      </c>
      <c r="AF97" s="41">
        <v>1.7999999999999999E-2</v>
      </c>
      <c r="AG97" s="40">
        <v>10000000</v>
      </c>
      <c r="AH97" s="40">
        <v>10000000</v>
      </c>
      <c r="AI97" s="98">
        <v>3900000</v>
      </c>
      <c r="AJ97" s="42">
        <v>0.33</v>
      </c>
      <c r="AK97" s="42">
        <v>0.33</v>
      </c>
      <c r="AL97" s="42">
        <f>AL60</f>
        <v>5.0200000000000002E-2</v>
      </c>
      <c r="AM97" s="40">
        <v>6000</v>
      </c>
      <c r="AN97" s="40">
        <f>AN60</f>
        <v>10000</v>
      </c>
      <c r="AO97" s="40">
        <f>AO60</f>
        <v>10000</v>
      </c>
      <c r="AP97" s="42">
        <v>0.03</v>
      </c>
      <c r="AQ97" s="42">
        <v>0.03</v>
      </c>
      <c r="AR97" s="4">
        <f t="shared" si="211"/>
        <v>6.8199999999999997E-2</v>
      </c>
      <c r="AS97" s="11">
        <f t="shared" si="212"/>
        <v>2.7590315407153372</v>
      </c>
      <c r="AT97" s="15">
        <f t="shared" si="213"/>
        <v>469.76949837279756</v>
      </c>
      <c r="AU97" s="19">
        <f t="shared" si="214"/>
        <v>5.0040256631266655E-2</v>
      </c>
      <c r="AV97" s="13">
        <f t="shared" si="215"/>
        <v>0.5</v>
      </c>
      <c r="AW97" s="11">
        <f t="shared" si="216"/>
        <v>1</v>
      </c>
      <c r="AX97" s="11">
        <f t="shared" si="217"/>
        <v>0.8911</v>
      </c>
      <c r="AY97" s="11">
        <f t="shared" si="218"/>
        <v>201997.53114128605</v>
      </c>
      <c r="AZ97" s="11">
        <f t="shared" si="219"/>
        <v>1</v>
      </c>
      <c r="BA97" s="11">
        <f t="shared" si="220"/>
        <v>0.34752899999999998</v>
      </c>
      <c r="BB97" s="11">
        <f t="shared" si="221"/>
        <v>1.025058</v>
      </c>
      <c r="BC97" s="11">
        <f t="shared" si="222"/>
        <v>0.99909999999999999</v>
      </c>
      <c r="BD97" s="11">
        <f t="shared" si="223"/>
        <v>0.8911</v>
      </c>
      <c r="BE97" s="11">
        <f t="shared" si="224"/>
        <v>201997.53114128605</v>
      </c>
      <c r="BF97" s="11">
        <f t="shared" si="225"/>
        <v>1</v>
      </c>
      <c r="BG97" s="11">
        <f t="shared" si="226"/>
        <v>0.34752899999999998</v>
      </c>
      <c r="BH97" s="11">
        <f t="shared" si="227"/>
        <v>1.025058</v>
      </c>
      <c r="BI97" s="121">
        <f>X97^2/(BI62^2*Y97^2)</f>
        <v>7.6122550426620474</v>
      </c>
      <c r="BJ97" s="121">
        <f>X97^2/(BJ62^2*Y97^2)</f>
        <v>1.9030637606655119</v>
      </c>
      <c r="BK97" s="121">
        <f>X97^2/(BK62^2*Y97^2)</f>
        <v>0.84580611585133869</v>
      </c>
      <c r="BL97" s="121">
        <f>X97^2/(BL62^2*Y97^2)</f>
        <v>0.47576594016637797</v>
      </c>
      <c r="BM97" s="121">
        <f>X97^2/(BM62^2*Y97^2)</f>
        <v>0.30449020170648189</v>
      </c>
      <c r="BN97" s="121">
        <f>X97^2/(BN62^2*Y97^2)</f>
        <v>0.21145152896283467</v>
      </c>
      <c r="BO97" s="121">
        <f>X97^2/(BO62^2*Y97^2)</f>
        <v>0.1553521437277969</v>
      </c>
      <c r="BP97" s="121">
        <f>X97^2/(BP62^2*Y97^2)</f>
        <v>0.11894148504159449</v>
      </c>
      <c r="BQ97" s="121">
        <v>1</v>
      </c>
      <c r="BR97" s="121">
        <v>1</v>
      </c>
      <c r="BS97" s="121">
        <v>1</v>
      </c>
      <c r="BT97" s="121">
        <v>1</v>
      </c>
      <c r="BU97" s="121">
        <v>1</v>
      </c>
      <c r="BV97" s="121">
        <v>1</v>
      </c>
      <c r="BW97" s="121">
        <v>1</v>
      </c>
      <c r="BX97" s="121">
        <v>1</v>
      </c>
      <c r="BY97" s="121">
        <f>(BI62^2*Y97^2)/X97^2</f>
        <v>0.13136711715458951</v>
      </c>
      <c r="BZ97" s="121">
        <f>(BJ62^2*Y97^2)/X97^2</f>
        <v>0.52546846861835805</v>
      </c>
      <c r="CA97" s="121">
        <f>(BK62^2*Y97^2)/X97^2</f>
        <v>1.1823040543913055</v>
      </c>
      <c r="CB97" s="121">
        <f>(BL62^2*Y97^2)/X97^2</f>
        <v>2.1018738744734322</v>
      </c>
      <c r="CC97" s="121">
        <f>(BM62^2*Y97^2)/X97^2</f>
        <v>3.2841779288647377</v>
      </c>
      <c r="CD97" s="121">
        <f>(BN62^2*Y97^2)/X97^2</f>
        <v>4.7292162175652219</v>
      </c>
      <c r="CE97" s="121">
        <f>(BO62^2*Y97^2)/X97^2</f>
        <v>6.4369887405748862</v>
      </c>
      <c r="CF97" s="121">
        <f>(BP62^2*Y97^2)/X97^2</f>
        <v>8.4074954978937289</v>
      </c>
      <c r="CG97" s="121">
        <f>X97^2/(BI62^2*Y97^2)</f>
        <v>7.6122550426620474</v>
      </c>
      <c r="CH97" s="121">
        <f>X97^2/(BJ62^2*Y97^2)</f>
        <v>1.9030637606655119</v>
      </c>
      <c r="CI97" s="121">
        <f>X97^2/(BK62^2*Y97^2)</f>
        <v>0.84580611585133869</v>
      </c>
      <c r="CJ97" s="121">
        <f>X97^2/(BL62^2*Y97^2)</f>
        <v>0.47576594016637797</v>
      </c>
      <c r="CK97" s="121">
        <f>X97^2/(BM62^2*Y97^2)</f>
        <v>0.30449020170648189</v>
      </c>
      <c r="CL97" s="121">
        <f>X97^2/(BN62^2*Y97^2)</f>
        <v>0.21145152896283467</v>
      </c>
      <c r="CM97" s="121">
        <f>X97^2/(BO62^2*Y97^2)</f>
        <v>0.1553521437277969</v>
      </c>
      <c r="CN97" s="121">
        <f>X97^2/(BP62^2*Y97^2)</f>
        <v>0.11894148504159449</v>
      </c>
      <c r="CO97" s="95">
        <f t="shared" si="127"/>
        <v>1.524550000012207</v>
      </c>
      <c r="CP97" s="95">
        <f t="shared" si="128"/>
        <v>2.0556130000488273</v>
      </c>
      <c r="CQ97" s="95">
        <f t="shared" si="129"/>
        <v>2.9407180001098614</v>
      </c>
      <c r="CR97" s="95">
        <f t="shared" si="130"/>
        <v>4.1798650001953099</v>
      </c>
      <c r="CS97" s="95">
        <f t="shared" si="131"/>
        <v>5.7730540003051711</v>
      </c>
      <c r="CT97" s="95">
        <f t="shared" si="132"/>
        <v>7.7202850004394463</v>
      </c>
      <c r="CU97" s="95">
        <f t="shared" si="133"/>
        <v>10.021558000598136</v>
      </c>
      <c r="CV97" s="95">
        <f t="shared" si="134"/>
        <v>12.676873000781239</v>
      </c>
      <c r="CW97" s="95">
        <f t="shared" si="135"/>
        <v>1.524550000012207</v>
      </c>
      <c r="CX97" s="95">
        <f t="shared" si="136"/>
        <v>2.0556130000488273</v>
      </c>
      <c r="CY97" s="95">
        <f t="shared" si="137"/>
        <v>2.9407180001098614</v>
      </c>
      <c r="CZ97" s="95">
        <f t="shared" si="138"/>
        <v>4.1798650001953099</v>
      </c>
      <c r="DA97" s="95">
        <f t="shared" si="139"/>
        <v>5.7730540003051711</v>
      </c>
      <c r="DB97" s="95">
        <f t="shared" si="140"/>
        <v>7.7202850004394463</v>
      </c>
      <c r="DC97" s="95">
        <f t="shared" si="141"/>
        <v>10.021558000598136</v>
      </c>
      <c r="DD97" s="95">
        <f t="shared" si="142"/>
        <v>12.676873000781239</v>
      </c>
      <c r="DE97" s="13">
        <f t="shared" si="228"/>
        <v>9.7937381598166375</v>
      </c>
      <c r="DF97" s="13">
        <f t="shared" si="229"/>
        <v>4.4786482292838699</v>
      </c>
      <c r="DG97" s="13">
        <f t="shared" si="230"/>
        <v>4.0782261702426439</v>
      </c>
      <c r="DH97" s="13">
        <f t="shared" si="231"/>
        <v>4.6277558146398103</v>
      </c>
      <c r="DI97" s="13">
        <f t="shared" si="143"/>
        <v>5.6387841305712199</v>
      </c>
      <c r="DJ97" s="13">
        <f t="shared" si="144"/>
        <v>6.9907837465280567</v>
      </c>
      <c r="DK97" s="13">
        <f t="shared" si="145"/>
        <v>8.6424568843026837</v>
      </c>
      <c r="DL97" s="13">
        <f t="shared" si="146"/>
        <v>10.576552982935324</v>
      </c>
      <c r="DM97" s="95">
        <f t="shared" si="147"/>
        <v>9.7937381598166375</v>
      </c>
      <c r="DN97" s="95">
        <f t="shared" si="148"/>
        <v>4.4786482292838699</v>
      </c>
      <c r="DO97" s="95">
        <f t="shared" si="149"/>
        <v>4.0782261702426439</v>
      </c>
      <c r="DP97" s="95">
        <f t="shared" si="150"/>
        <v>4.6277558146398103</v>
      </c>
      <c r="DQ97" s="95">
        <f t="shared" si="151"/>
        <v>5.6387841305712199</v>
      </c>
      <c r="DR97" s="95">
        <f t="shared" si="152"/>
        <v>6.9907837465280567</v>
      </c>
      <c r="DS97" s="95">
        <f t="shared" si="153"/>
        <v>8.6424568843026837</v>
      </c>
      <c r="DT97" s="95">
        <f t="shared" si="154"/>
        <v>10.576552982935324</v>
      </c>
      <c r="DU97" s="95">
        <f t="shared" si="155"/>
        <v>3.3528641255789156</v>
      </c>
      <c r="DV97" s="95">
        <f t="shared" si="156"/>
        <v>1.5057162371107939</v>
      </c>
      <c r="DW97" s="95">
        <f t="shared" si="157"/>
        <v>1.3665579593542556</v>
      </c>
      <c r="DX97" s="95">
        <f t="shared" si="158"/>
        <v>1.5575354471419585</v>
      </c>
      <c r="DY97" s="95">
        <f t="shared" si="159"/>
        <v>1.908897106749285</v>
      </c>
      <c r="DZ97" s="95">
        <f t="shared" si="160"/>
        <v>2.3787561812831486</v>
      </c>
      <c r="EA97" s="95">
        <f t="shared" si="161"/>
        <v>2.9527604951808275</v>
      </c>
      <c r="EB97" s="95">
        <f t="shared" si="162"/>
        <v>3.6249149782425301</v>
      </c>
      <c r="EC97" s="95">
        <f t="shared" si="163"/>
        <v>3.3528641255789156</v>
      </c>
      <c r="ED97" s="95">
        <f t="shared" si="164"/>
        <v>1.5057162371107939</v>
      </c>
      <c r="EE97" s="95">
        <f t="shared" si="165"/>
        <v>1.3665579593542556</v>
      </c>
      <c r="EF97" s="95">
        <f t="shared" si="166"/>
        <v>1.5575354471419585</v>
      </c>
      <c r="EG97" s="95">
        <f t="shared" si="167"/>
        <v>1.908897106749285</v>
      </c>
      <c r="EH97" s="95">
        <f t="shared" si="168"/>
        <v>2.3787561812831486</v>
      </c>
      <c r="EI97" s="95">
        <f t="shared" si="169"/>
        <v>2.9527604951808275</v>
      </c>
      <c r="EJ97" s="95">
        <f t="shared" si="170"/>
        <v>3.6249149782425301</v>
      </c>
      <c r="EK97" s="95">
        <f t="shared" si="171"/>
        <v>3.3528641255789156</v>
      </c>
      <c r="EL97" s="95">
        <f t="shared" si="172"/>
        <v>1.5057162371107939</v>
      </c>
      <c r="EM97" s="95">
        <f t="shared" si="173"/>
        <v>1.3665579593542556</v>
      </c>
      <c r="EN97" s="95">
        <f t="shared" si="174"/>
        <v>1.5575354471419585</v>
      </c>
      <c r="EO97" s="95">
        <f t="shared" si="175"/>
        <v>1.908897106749285</v>
      </c>
      <c r="EP97" s="95">
        <f t="shared" si="176"/>
        <v>2.3787561812831486</v>
      </c>
      <c r="EQ97" s="95">
        <f t="shared" si="177"/>
        <v>2.9527604951808275</v>
      </c>
      <c r="ER97" s="95">
        <f t="shared" si="178"/>
        <v>3.6249149782425301</v>
      </c>
      <c r="ES97" s="95">
        <f t="shared" si="179"/>
        <v>1</v>
      </c>
      <c r="ET97" s="95">
        <f t="shared" si="180"/>
        <v>1</v>
      </c>
      <c r="EU97" s="95">
        <f t="shared" si="181"/>
        <v>1</v>
      </c>
      <c r="EV97" s="95">
        <f t="shared" si="182"/>
        <v>1</v>
      </c>
      <c r="EW97" s="95">
        <f t="shared" si="183"/>
        <v>1</v>
      </c>
      <c r="EX97" s="95">
        <f t="shared" si="184"/>
        <v>1</v>
      </c>
      <c r="EY97" s="95">
        <f t="shared" si="185"/>
        <v>1</v>
      </c>
      <c r="EZ97" s="95">
        <f t="shared" si="186"/>
        <v>1</v>
      </c>
      <c r="FA97" s="95">
        <f t="shared" si="187"/>
        <v>1</v>
      </c>
      <c r="FB97" s="95">
        <f t="shared" si="188"/>
        <v>1</v>
      </c>
      <c r="FC97" s="95">
        <f t="shared" si="189"/>
        <v>1</v>
      </c>
      <c r="FD97" s="95">
        <f t="shared" si="190"/>
        <v>1</v>
      </c>
      <c r="FE97" s="95">
        <f t="shared" si="191"/>
        <v>1</v>
      </c>
      <c r="FF97" s="95">
        <f t="shared" si="192"/>
        <v>1</v>
      </c>
      <c r="FG97" s="95">
        <f t="shared" si="193"/>
        <v>1</v>
      </c>
      <c r="FH97" s="95">
        <f t="shared" si="194"/>
        <v>1</v>
      </c>
      <c r="FI97" s="95">
        <f t="shared" si="195"/>
        <v>1</v>
      </c>
      <c r="FJ97" s="95">
        <f t="shared" si="196"/>
        <v>1</v>
      </c>
      <c r="FK97" s="95">
        <f t="shared" si="197"/>
        <v>1</v>
      </c>
      <c r="FL97" s="95">
        <f t="shared" si="198"/>
        <v>1</v>
      </c>
      <c r="FM97" s="95">
        <f t="shared" si="199"/>
        <v>1</v>
      </c>
      <c r="FN97" s="95">
        <f t="shared" si="200"/>
        <v>1</v>
      </c>
      <c r="FO97" s="95">
        <f t="shared" si="201"/>
        <v>1</v>
      </c>
      <c r="FP97" s="95">
        <f t="shared" si="202"/>
        <v>1</v>
      </c>
      <c r="FQ97" s="115">
        <f t="shared" si="203"/>
        <v>9.2664126407459992</v>
      </c>
      <c r="FR97" s="115">
        <f t="shared" si="204"/>
        <v>4.1576768435427054</v>
      </c>
      <c r="FS97" s="115">
        <f t="shared" si="205"/>
        <v>3.6722189416163307</v>
      </c>
      <c r="FT97" s="115">
        <f t="shared" si="206"/>
        <v>4.0000640683999968</v>
      </c>
      <c r="FU97" s="115">
        <f t="shared" si="207"/>
        <v>4.6359755989553841</v>
      </c>
      <c r="FV97" s="115">
        <f t="shared" si="208"/>
        <v>5.4243780508141777</v>
      </c>
      <c r="FW97" s="115">
        <f t="shared" si="209"/>
        <v>6.2884770802869951</v>
      </c>
      <c r="FX97" s="115">
        <f t="shared" si="210"/>
        <v>7.1802333279730286</v>
      </c>
      <c r="FZ97" s="90">
        <f t="shared" si="232"/>
        <v>3.6722189416163307</v>
      </c>
      <c r="GB97" s="18"/>
      <c r="GC97" s="29"/>
      <c r="GE97" s="15"/>
      <c r="GF97" s="15"/>
      <c r="GG97" s="15"/>
      <c r="GI97" s="31"/>
      <c r="GJ97" s="31"/>
      <c r="GK97" s="31"/>
      <c r="IC97" s="28"/>
      <c r="ID97" s="13"/>
      <c r="IE97" s="13"/>
      <c r="IF97" s="13"/>
      <c r="IG97" s="13"/>
      <c r="IH97" s="13"/>
      <c r="II97" s="13"/>
      <c r="IJ97" s="28"/>
      <c r="IK97" s="20"/>
      <c r="IL97" s="13"/>
      <c r="IM97" s="11"/>
      <c r="IN97" s="23"/>
      <c r="IO97" s="13"/>
      <c r="IP97" s="23"/>
      <c r="IQ97" s="28"/>
      <c r="IR97" s="20"/>
      <c r="IS97" s="13"/>
      <c r="IT97" s="20"/>
      <c r="IU97" s="23"/>
      <c r="IV97" s="20"/>
      <c r="IW97" s="23"/>
      <c r="IY97" s="13"/>
      <c r="IZ97" s="25"/>
      <c r="JA97" s="25"/>
      <c r="JB97" s="25"/>
      <c r="JC97" s="25"/>
      <c r="JD97" s="25"/>
      <c r="JE97" s="25"/>
      <c r="JF97" s="25"/>
    </row>
    <row r="98" spans="1:318" ht="13.8" x14ac:dyDescent="0.3">
      <c r="A98" s="5"/>
      <c r="B98" s="95">
        <v>1.9671513572895669</v>
      </c>
      <c r="C98" s="20">
        <v>4.05038174692125</v>
      </c>
      <c r="D98" s="20">
        <v>3.6727696688862888</v>
      </c>
      <c r="E98" s="20">
        <v>3.3584185584293147</v>
      </c>
      <c r="F98" s="20">
        <v>2.8696374345148379</v>
      </c>
      <c r="G98" s="20">
        <v>2.0499076792991233</v>
      </c>
      <c r="H98" s="20">
        <v>1.2350918972325258</v>
      </c>
      <c r="I98" s="20">
        <v>1.0033960785349882</v>
      </c>
      <c r="J98" s="5"/>
      <c r="K98" s="5"/>
      <c r="U98" s="4"/>
      <c r="X98" s="118">
        <f t="shared" si="233"/>
        <v>29.521637485654111</v>
      </c>
      <c r="Y98" s="118">
        <v>10</v>
      </c>
      <c r="Z98" s="40">
        <v>1.7999999999999999E-2</v>
      </c>
      <c r="AA98" s="40">
        <v>10000000</v>
      </c>
      <c r="AB98" s="40">
        <v>10000000</v>
      </c>
      <c r="AC98" s="98">
        <v>3900000</v>
      </c>
      <c r="AD98" s="42">
        <v>0.33</v>
      </c>
      <c r="AE98" s="42">
        <v>0.33</v>
      </c>
      <c r="AF98" s="41">
        <v>1.7999999999999999E-2</v>
      </c>
      <c r="AG98" s="40">
        <v>10000000</v>
      </c>
      <c r="AH98" s="40">
        <v>10000000</v>
      </c>
      <c r="AI98" s="98">
        <v>3900000</v>
      </c>
      <c r="AJ98" s="42">
        <v>0.33</v>
      </c>
      <c r="AK98" s="42">
        <v>0.33</v>
      </c>
      <c r="AL98" s="42">
        <f>AL60</f>
        <v>5.0200000000000002E-2</v>
      </c>
      <c r="AM98" s="40">
        <v>6000</v>
      </c>
      <c r="AN98" s="40">
        <f>AN60</f>
        <v>10000</v>
      </c>
      <c r="AO98" s="40">
        <f>AO60</f>
        <v>10000</v>
      </c>
      <c r="AP98" s="42">
        <v>0.03</v>
      </c>
      <c r="AQ98" s="42">
        <v>0.03</v>
      </c>
      <c r="AR98" s="4">
        <f t="shared" si="211"/>
        <v>6.8199999999999997E-2</v>
      </c>
      <c r="AS98" s="11">
        <f t="shared" si="212"/>
        <v>2.9521637485654111</v>
      </c>
      <c r="AT98" s="15">
        <f t="shared" si="213"/>
        <v>469.76949837279756</v>
      </c>
      <c r="AU98" s="19">
        <f t="shared" si="214"/>
        <v>5.0040256631266655E-2</v>
      </c>
      <c r="AV98" s="13">
        <f t="shared" si="215"/>
        <v>0.5</v>
      </c>
      <c r="AW98" s="11">
        <f t="shared" si="216"/>
        <v>1</v>
      </c>
      <c r="AX98" s="11">
        <f t="shared" si="217"/>
        <v>0.8911</v>
      </c>
      <c r="AY98" s="11">
        <f t="shared" si="218"/>
        <v>201997.53114128605</v>
      </c>
      <c r="AZ98" s="11">
        <f t="shared" si="219"/>
        <v>1</v>
      </c>
      <c r="BA98" s="11">
        <f t="shared" si="220"/>
        <v>0.34752899999999998</v>
      </c>
      <c r="BB98" s="11">
        <f t="shared" si="221"/>
        <v>1.025058</v>
      </c>
      <c r="BC98" s="11">
        <f t="shared" si="222"/>
        <v>0.99909999999999999</v>
      </c>
      <c r="BD98" s="11">
        <f t="shared" si="223"/>
        <v>0.8911</v>
      </c>
      <c r="BE98" s="11">
        <f t="shared" si="224"/>
        <v>201997.53114128605</v>
      </c>
      <c r="BF98" s="11">
        <f t="shared" si="225"/>
        <v>1</v>
      </c>
      <c r="BG98" s="11">
        <f t="shared" si="226"/>
        <v>0.34752899999999998</v>
      </c>
      <c r="BH98" s="11">
        <f t="shared" si="227"/>
        <v>1.025058</v>
      </c>
      <c r="BI98" s="121">
        <f>X98^2/(BI62^2*Y98^2)</f>
        <v>8.7152707983437807</v>
      </c>
      <c r="BJ98" s="121">
        <f>X98^2/(BJ62^2*Y98^2)</f>
        <v>2.1788176995859452</v>
      </c>
      <c r="BK98" s="121">
        <f>X98^2/(BK62^2*Y98^2)</f>
        <v>0.96836342203819781</v>
      </c>
      <c r="BL98" s="121">
        <f>X98^2/(BL62^2*Y98^2)</f>
        <v>0.54470442489648629</v>
      </c>
      <c r="BM98" s="121">
        <f>X98^2/(BM62^2*Y98^2)</f>
        <v>0.3486108319337512</v>
      </c>
      <c r="BN98" s="121">
        <f>X98^2/(BN62^2*Y98^2)</f>
        <v>0.24209085550954945</v>
      </c>
      <c r="BO98" s="121">
        <f>X98^2/(BO62^2*Y98^2)</f>
        <v>0.1778626693539547</v>
      </c>
      <c r="BP98" s="121">
        <f>X98^2/(BP62^2*Y98^2)</f>
        <v>0.13617610622412157</v>
      </c>
      <c r="BQ98" s="121">
        <v>1</v>
      </c>
      <c r="BR98" s="121">
        <v>1</v>
      </c>
      <c r="BS98" s="121">
        <v>1</v>
      </c>
      <c r="BT98" s="121">
        <v>1</v>
      </c>
      <c r="BU98" s="121">
        <v>1</v>
      </c>
      <c r="BV98" s="121">
        <v>1</v>
      </c>
      <c r="BW98" s="121">
        <v>1</v>
      </c>
      <c r="BX98" s="121">
        <v>1</v>
      </c>
      <c r="BY98" s="121">
        <f>(BI62^2*Y98^2)/X98^2</f>
        <v>0.11474112774442265</v>
      </c>
      <c r="BZ98" s="121">
        <f>(BJ62^2*Y98^2)/X98^2</f>
        <v>0.45896451097769059</v>
      </c>
      <c r="CA98" s="121">
        <f>(BK62^2*Y98^2)/X98^2</f>
        <v>1.0326701496998039</v>
      </c>
      <c r="CB98" s="121">
        <f>(BL62^2*Y98^2)/X98^2</f>
        <v>1.8358580439107623</v>
      </c>
      <c r="CC98" s="121">
        <f>(BM62^2*Y98^2)/X98^2</f>
        <v>2.8685281936105662</v>
      </c>
      <c r="CD98" s="121">
        <f>(BN62^2*Y98^2)/X98^2</f>
        <v>4.1306805987992155</v>
      </c>
      <c r="CE98" s="121">
        <f>(BO62^2*Y98^2)/X98^2</f>
        <v>5.6223152594767098</v>
      </c>
      <c r="CF98" s="121">
        <f>(BP62^2*Y98^2)/X98^2</f>
        <v>7.3434321756430494</v>
      </c>
      <c r="CG98" s="121">
        <f>X98^2/(BI62^2*Y98^2)</f>
        <v>8.7152707983437807</v>
      </c>
      <c r="CH98" s="121">
        <f>X98^2/(BJ62^2*Y98^2)</f>
        <v>2.1788176995859452</v>
      </c>
      <c r="CI98" s="121">
        <f>X98^2/(BK62^2*Y98^2)</f>
        <v>0.96836342203819781</v>
      </c>
      <c r="CJ98" s="121">
        <f>X98^2/(BL62^2*Y98^2)</f>
        <v>0.54470442489648629</v>
      </c>
      <c r="CK98" s="121">
        <f>X98^2/(BM62^2*Y98^2)</f>
        <v>0.3486108319337512</v>
      </c>
      <c r="CL98" s="121">
        <f>X98^2/(BN62^2*Y98^2)</f>
        <v>0.24209085550954945</v>
      </c>
      <c r="CM98" s="121">
        <f>X98^2/(BO62^2*Y98^2)</f>
        <v>0.1778626693539547</v>
      </c>
      <c r="CN98" s="121">
        <f>X98^2/(BP62^2*Y98^2)</f>
        <v>0.13617610622412157</v>
      </c>
      <c r="CO98" s="95">
        <f t="shared" si="127"/>
        <v>1.502145997128314</v>
      </c>
      <c r="CP98" s="95">
        <f t="shared" si="128"/>
        <v>1.9659969885132564</v>
      </c>
      <c r="CQ98" s="95">
        <f t="shared" si="129"/>
        <v>2.7390819741548267</v>
      </c>
      <c r="CR98" s="95">
        <f t="shared" si="130"/>
        <v>3.8214009540530256</v>
      </c>
      <c r="CS98" s="95">
        <f t="shared" si="131"/>
        <v>5.2129539282078525</v>
      </c>
      <c r="CT98" s="95">
        <f t="shared" si="132"/>
        <v>6.9137408966193075</v>
      </c>
      <c r="CU98" s="95">
        <f t="shared" si="133"/>
        <v>8.9237618592873922</v>
      </c>
      <c r="CV98" s="95">
        <f t="shared" si="134"/>
        <v>11.243016816212101</v>
      </c>
      <c r="CW98" s="95">
        <f t="shared" si="135"/>
        <v>1.502145997128314</v>
      </c>
      <c r="CX98" s="95">
        <f t="shared" si="136"/>
        <v>1.9659969885132564</v>
      </c>
      <c r="CY98" s="95">
        <f t="shared" si="137"/>
        <v>2.7390819741548267</v>
      </c>
      <c r="CZ98" s="95">
        <f t="shared" si="138"/>
        <v>3.8214009540530256</v>
      </c>
      <c r="DA98" s="95">
        <f t="shared" si="139"/>
        <v>5.2129539282078525</v>
      </c>
      <c r="DB98" s="95">
        <f t="shared" si="140"/>
        <v>6.9137408966193075</v>
      </c>
      <c r="DC98" s="95">
        <f t="shared" si="141"/>
        <v>8.9237618592873922</v>
      </c>
      <c r="DD98" s="95">
        <f t="shared" si="142"/>
        <v>11.243016816212101</v>
      </c>
      <c r="DE98" s="13">
        <f t="shared" si="228"/>
        <v>10.880127926088203</v>
      </c>
      <c r="DF98" s="13">
        <f t="shared" si="229"/>
        <v>4.6878982105636355</v>
      </c>
      <c r="DG98" s="13">
        <f t="shared" si="230"/>
        <v>4.0511495717380015</v>
      </c>
      <c r="DH98" s="13">
        <f t="shared" si="231"/>
        <v>4.4306784688072485</v>
      </c>
      <c r="DI98" s="13">
        <f t="shared" si="143"/>
        <v>5.2672550255443173</v>
      </c>
      <c r="DJ98" s="13">
        <f t="shared" si="144"/>
        <v>6.4228874543087651</v>
      </c>
      <c r="DK98" s="13">
        <f t="shared" si="145"/>
        <v>7.8502939288306646</v>
      </c>
      <c r="DL98" s="13">
        <f t="shared" si="146"/>
        <v>9.5297242818671712</v>
      </c>
      <c r="DM98" s="95">
        <f t="shared" si="147"/>
        <v>10.880127926088203</v>
      </c>
      <c r="DN98" s="95">
        <f t="shared" si="148"/>
        <v>4.6878982105636355</v>
      </c>
      <c r="DO98" s="95">
        <f t="shared" si="149"/>
        <v>4.0511495717380015</v>
      </c>
      <c r="DP98" s="95">
        <f t="shared" si="150"/>
        <v>4.4306784688072485</v>
      </c>
      <c r="DQ98" s="95">
        <f t="shared" si="151"/>
        <v>5.2672550255443173</v>
      </c>
      <c r="DR98" s="95">
        <f t="shared" si="152"/>
        <v>6.4228874543087651</v>
      </c>
      <c r="DS98" s="95">
        <f t="shared" si="153"/>
        <v>7.8502939288306646</v>
      </c>
      <c r="DT98" s="95">
        <f t="shared" si="154"/>
        <v>9.5297242818671712</v>
      </c>
      <c r="DU98" s="95">
        <f t="shared" si="155"/>
        <v>3.7304160746615072</v>
      </c>
      <c r="DV98" s="95">
        <f t="shared" si="156"/>
        <v>1.5784366738549696</v>
      </c>
      <c r="DW98" s="95">
        <f t="shared" si="157"/>
        <v>1.3571480561525358</v>
      </c>
      <c r="DX98" s="95">
        <f t="shared" si="158"/>
        <v>1.489045354222114</v>
      </c>
      <c r="DY98" s="95">
        <f t="shared" si="159"/>
        <v>1.7797799684083908</v>
      </c>
      <c r="DZ98" s="95">
        <f t="shared" si="160"/>
        <v>2.1813957507444703</v>
      </c>
      <c r="EA98" s="95">
        <f t="shared" si="161"/>
        <v>2.6774608954285917</v>
      </c>
      <c r="EB98" s="95">
        <f t="shared" si="162"/>
        <v>3.2611116465890158</v>
      </c>
      <c r="EC98" s="95">
        <f t="shared" si="163"/>
        <v>3.7304160746615072</v>
      </c>
      <c r="ED98" s="95">
        <f t="shared" si="164"/>
        <v>1.5784366738549696</v>
      </c>
      <c r="EE98" s="95">
        <f t="shared" si="165"/>
        <v>1.3571480561525358</v>
      </c>
      <c r="EF98" s="95">
        <f t="shared" si="166"/>
        <v>1.489045354222114</v>
      </c>
      <c r="EG98" s="95">
        <f t="shared" si="167"/>
        <v>1.7797799684083908</v>
      </c>
      <c r="EH98" s="95">
        <f t="shared" si="168"/>
        <v>2.1813957507444703</v>
      </c>
      <c r="EI98" s="95">
        <f t="shared" si="169"/>
        <v>2.6774608954285917</v>
      </c>
      <c r="EJ98" s="95">
        <f t="shared" si="170"/>
        <v>3.2611116465890158</v>
      </c>
      <c r="EK98" s="95">
        <f t="shared" si="171"/>
        <v>3.7304160746615072</v>
      </c>
      <c r="EL98" s="95">
        <f t="shared" si="172"/>
        <v>1.5784366738549696</v>
      </c>
      <c r="EM98" s="95">
        <f t="shared" si="173"/>
        <v>1.3571480561525358</v>
      </c>
      <c r="EN98" s="95">
        <f t="shared" si="174"/>
        <v>1.489045354222114</v>
      </c>
      <c r="EO98" s="95">
        <f t="shared" si="175"/>
        <v>1.7797799684083908</v>
      </c>
      <c r="EP98" s="95">
        <f t="shared" si="176"/>
        <v>2.1813957507444703</v>
      </c>
      <c r="EQ98" s="95">
        <f t="shared" si="177"/>
        <v>2.6774608954285917</v>
      </c>
      <c r="ER98" s="95">
        <f t="shared" si="178"/>
        <v>3.2611116465890158</v>
      </c>
      <c r="ES98" s="95">
        <f t="shared" si="179"/>
        <v>1</v>
      </c>
      <c r="ET98" s="95">
        <f t="shared" si="180"/>
        <v>1</v>
      </c>
      <c r="EU98" s="95">
        <f t="shared" si="181"/>
        <v>1</v>
      </c>
      <c r="EV98" s="95">
        <f t="shared" si="182"/>
        <v>1</v>
      </c>
      <c r="EW98" s="95">
        <f t="shared" si="183"/>
        <v>1</v>
      </c>
      <c r="EX98" s="95">
        <f t="shared" si="184"/>
        <v>1</v>
      </c>
      <c r="EY98" s="95">
        <f t="shared" si="185"/>
        <v>1</v>
      </c>
      <c r="EZ98" s="95">
        <f t="shared" si="186"/>
        <v>1</v>
      </c>
      <c r="FA98" s="95">
        <f t="shared" si="187"/>
        <v>1</v>
      </c>
      <c r="FB98" s="95">
        <f t="shared" si="188"/>
        <v>1</v>
      </c>
      <c r="FC98" s="95">
        <f t="shared" si="189"/>
        <v>1</v>
      </c>
      <c r="FD98" s="95">
        <f t="shared" si="190"/>
        <v>1</v>
      </c>
      <c r="FE98" s="95">
        <f t="shared" si="191"/>
        <v>1</v>
      </c>
      <c r="FF98" s="95">
        <f t="shared" si="192"/>
        <v>1</v>
      </c>
      <c r="FG98" s="95">
        <f t="shared" si="193"/>
        <v>1</v>
      </c>
      <c r="FH98" s="95">
        <f t="shared" si="194"/>
        <v>1</v>
      </c>
      <c r="FI98" s="95">
        <f t="shared" si="195"/>
        <v>1</v>
      </c>
      <c r="FJ98" s="95">
        <f t="shared" si="196"/>
        <v>1</v>
      </c>
      <c r="FK98" s="95">
        <f t="shared" si="197"/>
        <v>1</v>
      </c>
      <c r="FL98" s="95">
        <f t="shared" si="198"/>
        <v>1</v>
      </c>
      <c r="FM98" s="95">
        <f t="shared" si="199"/>
        <v>1</v>
      </c>
      <c r="FN98" s="95">
        <f t="shared" si="200"/>
        <v>1</v>
      </c>
      <c r="FO98" s="95">
        <f t="shared" si="201"/>
        <v>1</v>
      </c>
      <c r="FP98" s="95">
        <f t="shared" si="202"/>
        <v>1</v>
      </c>
      <c r="FQ98" s="115">
        <f t="shared" si="203"/>
        <v>10.302741133173781</v>
      </c>
      <c r="FR98" s="115">
        <f t="shared" si="204"/>
        <v>4.365720334171292</v>
      </c>
      <c r="FS98" s="115">
        <f t="shared" si="205"/>
        <v>3.6728816831632698</v>
      </c>
      <c r="FT98" s="115">
        <f t="shared" si="206"/>
        <v>3.8745549716165986</v>
      </c>
      <c r="FU98" s="115">
        <f t="shared" si="207"/>
        <v>4.4060975638484345</v>
      </c>
      <c r="FV98" s="115">
        <f t="shared" si="208"/>
        <v>5.1025180505572125</v>
      </c>
      <c r="FW98" s="115">
        <f t="shared" si="209"/>
        <v>5.886882672909759</v>
      </c>
      <c r="FX98" s="115">
        <f t="shared" si="210"/>
        <v>6.7123561386564985</v>
      </c>
      <c r="FZ98" s="90">
        <f t="shared" si="232"/>
        <v>3.6728816831632698</v>
      </c>
      <c r="GB98" s="18"/>
      <c r="GC98" s="29"/>
      <c r="GE98" s="15"/>
      <c r="GF98" s="15"/>
      <c r="GG98" s="15"/>
      <c r="GI98" s="31"/>
      <c r="GJ98" s="31"/>
      <c r="GK98" s="31"/>
      <c r="IC98" s="28"/>
      <c r="ID98" s="13"/>
      <c r="IE98" s="13"/>
      <c r="IF98" s="13"/>
      <c r="IG98" s="13"/>
      <c r="IH98" s="13"/>
      <c r="II98" s="13"/>
      <c r="IJ98" s="28"/>
      <c r="IK98" s="20"/>
      <c r="IL98" s="13"/>
      <c r="IM98" s="11"/>
      <c r="IN98" s="23"/>
      <c r="IO98" s="13"/>
      <c r="IP98" s="23"/>
      <c r="IQ98" s="28"/>
      <c r="IR98" s="20"/>
      <c r="IS98" s="13"/>
      <c r="IT98" s="20"/>
      <c r="IU98" s="23"/>
      <c r="IV98" s="20"/>
      <c r="IW98" s="23"/>
      <c r="IY98" s="13"/>
      <c r="IZ98" s="25"/>
      <c r="JA98" s="25"/>
      <c r="JB98" s="25"/>
      <c r="JC98" s="25"/>
      <c r="JD98" s="25"/>
      <c r="JE98" s="25"/>
      <c r="JF98" s="25"/>
    </row>
    <row r="99" spans="1:318" ht="13.8" x14ac:dyDescent="0.3">
      <c r="A99" s="5"/>
      <c r="B99" s="95">
        <v>2.1048519522998368</v>
      </c>
      <c r="C99" s="20">
        <v>4.0597894129010115</v>
      </c>
      <c r="D99" s="20">
        <v>3.7035161924886384</v>
      </c>
      <c r="E99" s="20">
        <v>3.4036326687229028</v>
      </c>
      <c r="F99" s="20">
        <v>2.8357784057803723</v>
      </c>
      <c r="G99" s="20">
        <v>2.0546390158848653</v>
      </c>
      <c r="H99" s="20">
        <v>1.2353580758840303</v>
      </c>
      <c r="I99" s="20">
        <v>1.0043825771928359</v>
      </c>
      <c r="J99" s="5"/>
      <c r="K99" s="5"/>
      <c r="U99" s="4"/>
      <c r="X99" s="118">
        <f t="shared" si="233"/>
        <v>31.588152109649901</v>
      </c>
      <c r="Y99" s="118">
        <v>10</v>
      </c>
      <c r="Z99" s="40">
        <v>1.7999999999999999E-2</v>
      </c>
      <c r="AA99" s="40">
        <v>10000000</v>
      </c>
      <c r="AB99" s="40">
        <v>10000000</v>
      </c>
      <c r="AC99" s="98">
        <v>3900000</v>
      </c>
      <c r="AD99" s="42">
        <v>0.33</v>
      </c>
      <c r="AE99" s="42">
        <v>0.33</v>
      </c>
      <c r="AF99" s="41">
        <v>1.7999999999999999E-2</v>
      </c>
      <c r="AG99" s="40">
        <v>10000000</v>
      </c>
      <c r="AH99" s="40">
        <v>10000000</v>
      </c>
      <c r="AI99" s="98">
        <v>3900000</v>
      </c>
      <c r="AJ99" s="42">
        <v>0.33</v>
      </c>
      <c r="AK99" s="42">
        <v>0.33</v>
      </c>
      <c r="AL99" s="42">
        <f>AL60</f>
        <v>5.0200000000000002E-2</v>
      </c>
      <c r="AM99" s="40">
        <v>6000</v>
      </c>
      <c r="AN99" s="40">
        <f>AN60</f>
        <v>10000</v>
      </c>
      <c r="AO99" s="40">
        <f>AO60</f>
        <v>10000</v>
      </c>
      <c r="AP99" s="42">
        <v>0.03</v>
      </c>
      <c r="AQ99" s="42">
        <v>0.03</v>
      </c>
      <c r="AR99" s="4">
        <f t="shared" si="211"/>
        <v>6.8199999999999997E-2</v>
      </c>
      <c r="AS99" s="11">
        <f t="shared" si="212"/>
        <v>3.1588152109649901</v>
      </c>
      <c r="AT99" s="15">
        <f t="shared" si="213"/>
        <v>469.76949837279756</v>
      </c>
      <c r="AU99" s="19">
        <f t="shared" si="214"/>
        <v>5.0040256631266655E-2</v>
      </c>
      <c r="AV99" s="13">
        <f t="shared" si="215"/>
        <v>0.5</v>
      </c>
      <c r="AW99" s="11">
        <f t="shared" si="216"/>
        <v>1</v>
      </c>
      <c r="AX99" s="11">
        <f t="shared" si="217"/>
        <v>0.8911</v>
      </c>
      <c r="AY99" s="11">
        <f t="shared" si="218"/>
        <v>201997.53114128605</v>
      </c>
      <c r="AZ99" s="11">
        <f t="shared" si="219"/>
        <v>1</v>
      </c>
      <c r="BA99" s="11">
        <f t="shared" si="220"/>
        <v>0.34752899999999998</v>
      </c>
      <c r="BB99" s="11">
        <f t="shared" si="221"/>
        <v>1.025058</v>
      </c>
      <c r="BC99" s="11">
        <f t="shared" si="222"/>
        <v>0.99909999999999999</v>
      </c>
      <c r="BD99" s="11">
        <f t="shared" si="223"/>
        <v>0.8911</v>
      </c>
      <c r="BE99" s="11">
        <f t="shared" si="224"/>
        <v>201997.53114128605</v>
      </c>
      <c r="BF99" s="11">
        <f t="shared" si="225"/>
        <v>1</v>
      </c>
      <c r="BG99" s="11">
        <f t="shared" si="226"/>
        <v>0.34752899999999998</v>
      </c>
      <c r="BH99" s="11">
        <f t="shared" si="227"/>
        <v>1.025058</v>
      </c>
      <c r="BI99" s="121">
        <f>X99^2/(BI62^2*Y99^2)</f>
        <v>9.9781135370237948</v>
      </c>
      <c r="BJ99" s="121">
        <f>X99^2/(BJ62^2*Y99^2)</f>
        <v>2.4945283842559487</v>
      </c>
      <c r="BK99" s="121">
        <f>X99^2/(BK62^2*Y99^2)</f>
        <v>1.1086792818915328</v>
      </c>
      <c r="BL99" s="121">
        <f>X99^2/(BL62^2*Y99^2)</f>
        <v>0.62363209606398717</v>
      </c>
      <c r="BM99" s="121">
        <f>X99^2/(BM62^2*Y99^2)</f>
        <v>0.39912454148095178</v>
      </c>
      <c r="BN99" s="121">
        <f>X99^2/(BN62^2*Y99^2)</f>
        <v>0.27716982047288319</v>
      </c>
      <c r="BO99" s="121">
        <f>X99^2/(BO62^2*Y99^2)</f>
        <v>0.20363497014334275</v>
      </c>
      <c r="BP99" s="121">
        <f>X99^2/(BP62^2*Y99^2)</f>
        <v>0.15590802401599679</v>
      </c>
      <c r="BQ99" s="121">
        <v>1</v>
      </c>
      <c r="BR99" s="121">
        <v>1</v>
      </c>
      <c r="BS99" s="121">
        <v>1</v>
      </c>
      <c r="BT99" s="121">
        <v>1</v>
      </c>
      <c r="BU99" s="121">
        <v>1</v>
      </c>
      <c r="BV99" s="121">
        <v>1</v>
      </c>
      <c r="BW99" s="121">
        <v>1</v>
      </c>
      <c r="BX99" s="121">
        <v>1</v>
      </c>
      <c r="BY99" s="121">
        <f>(BI62^2*Y99^2)/X99^2</f>
        <v>0.10021934469772262</v>
      </c>
      <c r="BZ99" s="121">
        <f>(BJ62^2*Y99^2)/X99^2</f>
        <v>0.40087737879089047</v>
      </c>
      <c r="CA99" s="121">
        <f>(BK62^2*Y99^2)/X99^2</f>
        <v>0.90197410227950359</v>
      </c>
      <c r="CB99" s="121">
        <f>(BL62^2*Y99^2)/X99^2</f>
        <v>1.6035095151635619</v>
      </c>
      <c r="CC99" s="121">
        <f>(BM62^2*Y99^2)/X99^2</f>
        <v>2.5054836174430655</v>
      </c>
      <c r="CD99" s="121">
        <f>(BN62^2*Y99^2)/X99^2</f>
        <v>3.6078964091180143</v>
      </c>
      <c r="CE99" s="121">
        <f>(BO62^2*Y99^2)/X99^2</f>
        <v>4.9107478901884081</v>
      </c>
      <c r="CF99" s="121">
        <f>(BP62^2*Y99^2)/X99^2</f>
        <v>6.4140380606542475</v>
      </c>
      <c r="CG99" s="121">
        <f>X99^2/(BI62^2*Y99^2)</f>
        <v>9.9781135370237948</v>
      </c>
      <c r="CH99" s="121">
        <f>X99^2/(BJ62^2*Y99^2)</f>
        <v>2.4945283842559487</v>
      </c>
      <c r="CI99" s="121">
        <f>X99^2/(BK62^2*Y99^2)</f>
        <v>1.1086792818915328</v>
      </c>
      <c r="CJ99" s="121">
        <f>X99^2/(BL62^2*Y99^2)</f>
        <v>0.62363209606398717</v>
      </c>
      <c r="CK99" s="121">
        <f>X99^2/(BM62^2*Y99^2)</f>
        <v>0.39912454148095178</v>
      </c>
      <c r="CL99" s="121">
        <f>X99^2/(BN62^2*Y99^2)</f>
        <v>0.27716982047288319</v>
      </c>
      <c r="CM99" s="121">
        <f>X99^2/(BO62^2*Y99^2)</f>
        <v>0.20363497014334275</v>
      </c>
      <c r="CN99" s="121">
        <f>X99^2/(BP62^2*Y99^2)</f>
        <v>0.15590802401599679</v>
      </c>
      <c r="CO99" s="95">
        <f t="shared" si="127"/>
        <v>1.4825774733411774</v>
      </c>
      <c r="CP99" s="95">
        <f t="shared" si="128"/>
        <v>1.8877228933647099</v>
      </c>
      <c r="CQ99" s="95">
        <f t="shared" si="129"/>
        <v>2.5629652600705972</v>
      </c>
      <c r="CR99" s="95">
        <f t="shared" si="130"/>
        <v>3.5083045734588394</v>
      </c>
      <c r="CS99" s="95">
        <f t="shared" si="131"/>
        <v>4.7237408335294369</v>
      </c>
      <c r="CT99" s="95">
        <f t="shared" si="132"/>
        <v>6.2092740402823887</v>
      </c>
      <c r="CU99" s="95">
        <f t="shared" si="133"/>
        <v>7.964904193717695</v>
      </c>
      <c r="CV99" s="95">
        <f t="shared" si="134"/>
        <v>9.9906312938353583</v>
      </c>
      <c r="CW99" s="95">
        <f t="shared" si="135"/>
        <v>1.4825774733411774</v>
      </c>
      <c r="CX99" s="95">
        <f t="shared" si="136"/>
        <v>1.8877228933647099</v>
      </c>
      <c r="CY99" s="95">
        <f t="shared" si="137"/>
        <v>2.5629652600705972</v>
      </c>
      <c r="CZ99" s="95">
        <f t="shared" si="138"/>
        <v>3.5083045734588394</v>
      </c>
      <c r="DA99" s="95">
        <f t="shared" si="139"/>
        <v>4.7237408335294369</v>
      </c>
      <c r="DB99" s="95">
        <f t="shared" si="140"/>
        <v>6.2092740402823887</v>
      </c>
      <c r="DC99" s="95">
        <f t="shared" si="141"/>
        <v>7.964904193717695</v>
      </c>
      <c r="DD99" s="95">
        <f t="shared" si="142"/>
        <v>9.9906312938353583</v>
      </c>
      <c r="DE99" s="13">
        <f t="shared" si="228"/>
        <v>12.128448881721516</v>
      </c>
      <c r="DF99" s="13">
        <f t="shared" si="229"/>
        <v>4.9455217630468393</v>
      </c>
      <c r="DG99" s="13">
        <f t="shared" si="230"/>
        <v>4.0607693841710368</v>
      </c>
      <c r="DH99" s="13">
        <f t="shared" si="231"/>
        <v>4.2772576112275491</v>
      </c>
      <c r="DI99" s="13">
        <f t="shared" si="143"/>
        <v>4.9547241589240176</v>
      </c>
      <c r="DJ99" s="13">
        <f t="shared" si="144"/>
        <v>5.9351822295908976</v>
      </c>
      <c r="DK99" s="13">
        <f t="shared" si="145"/>
        <v>7.1644988603317508</v>
      </c>
      <c r="DL99" s="13">
        <f t="shared" si="146"/>
        <v>8.6200620846702449</v>
      </c>
      <c r="DM99" s="95">
        <f t="shared" si="147"/>
        <v>12.128448881721516</v>
      </c>
      <c r="DN99" s="95">
        <f t="shared" si="148"/>
        <v>4.9455217630468393</v>
      </c>
      <c r="DO99" s="95">
        <f t="shared" si="149"/>
        <v>4.0607693841710368</v>
      </c>
      <c r="DP99" s="95">
        <f t="shared" si="150"/>
        <v>4.2772576112275491</v>
      </c>
      <c r="DQ99" s="95">
        <f t="shared" si="151"/>
        <v>4.9547241589240176</v>
      </c>
      <c r="DR99" s="95">
        <f t="shared" si="152"/>
        <v>5.9351822295908976</v>
      </c>
      <c r="DS99" s="95">
        <f t="shared" si="153"/>
        <v>7.1644988603317508</v>
      </c>
      <c r="DT99" s="95">
        <f t="shared" si="154"/>
        <v>8.6200620846702449</v>
      </c>
      <c r="DU99" s="95">
        <f t="shared" si="155"/>
        <v>4.1642438080517961</v>
      </c>
      <c r="DV99" s="95">
        <f t="shared" si="156"/>
        <v>1.6679683294259049</v>
      </c>
      <c r="DW99" s="95">
        <f t="shared" si="157"/>
        <v>1.360491219947576</v>
      </c>
      <c r="DX99" s="95">
        <f t="shared" si="158"/>
        <v>1.4357271570082988</v>
      </c>
      <c r="DY99" s="95">
        <f t="shared" si="159"/>
        <v>1.6711664288627048</v>
      </c>
      <c r="DZ99" s="95">
        <f t="shared" si="160"/>
        <v>2.0119040417034952</v>
      </c>
      <c r="EA99" s="95">
        <f t="shared" si="161"/>
        <v>2.4391272210682327</v>
      </c>
      <c r="EB99" s="95">
        <f t="shared" si="162"/>
        <v>2.944977652859365</v>
      </c>
      <c r="EC99" s="95">
        <f t="shared" si="163"/>
        <v>4.1642438080517961</v>
      </c>
      <c r="ED99" s="95">
        <f t="shared" si="164"/>
        <v>1.6679683294259049</v>
      </c>
      <c r="EE99" s="95">
        <f t="shared" si="165"/>
        <v>1.360491219947576</v>
      </c>
      <c r="EF99" s="95">
        <f t="shared" si="166"/>
        <v>1.4357271570082988</v>
      </c>
      <c r="EG99" s="95">
        <f t="shared" si="167"/>
        <v>1.6711664288627048</v>
      </c>
      <c r="EH99" s="95">
        <f t="shared" si="168"/>
        <v>2.0119040417034952</v>
      </c>
      <c r="EI99" s="95">
        <f t="shared" si="169"/>
        <v>2.4391272210682327</v>
      </c>
      <c r="EJ99" s="95">
        <f t="shared" si="170"/>
        <v>2.944977652859365</v>
      </c>
      <c r="EK99" s="95">
        <f t="shared" si="171"/>
        <v>4.1642438080517961</v>
      </c>
      <c r="EL99" s="95">
        <f t="shared" si="172"/>
        <v>1.6679683294259049</v>
      </c>
      <c r="EM99" s="95">
        <f t="shared" si="173"/>
        <v>1.360491219947576</v>
      </c>
      <c r="EN99" s="95">
        <f t="shared" si="174"/>
        <v>1.4357271570082988</v>
      </c>
      <c r="EO99" s="95">
        <f t="shared" si="175"/>
        <v>1.6711664288627048</v>
      </c>
      <c r="EP99" s="95">
        <f t="shared" si="176"/>
        <v>2.0119040417034952</v>
      </c>
      <c r="EQ99" s="95">
        <f t="shared" si="177"/>
        <v>2.4391272210682327</v>
      </c>
      <c r="ER99" s="95">
        <f t="shared" si="178"/>
        <v>2.944977652859365</v>
      </c>
      <c r="ES99" s="95">
        <f t="shared" si="179"/>
        <v>1</v>
      </c>
      <c r="ET99" s="95">
        <f t="shared" si="180"/>
        <v>1</v>
      </c>
      <c r="EU99" s="95">
        <f t="shared" si="181"/>
        <v>1</v>
      </c>
      <c r="EV99" s="95">
        <f t="shared" si="182"/>
        <v>1</v>
      </c>
      <c r="EW99" s="95">
        <f t="shared" si="183"/>
        <v>1</v>
      </c>
      <c r="EX99" s="95">
        <f t="shared" si="184"/>
        <v>1</v>
      </c>
      <c r="EY99" s="95">
        <f t="shared" si="185"/>
        <v>1</v>
      </c>
      <c r="EZ99" s="95">
        <f t="shared" si="186"/>
        <v>1</v>
      </c>
      <c r="FA99" s="95">
        <f t="shared" si="187"/>
        <v>1</v>
      </c>
      <c r="FB99" s="95">
        <f t="shared" si="188"/>
        <v>1</v>
      </c>
      <c r="FC99" s="95">
        <f t="shared" si="189"/>
        <v>1</v>
      </c>
      <c r="FD99" s="95">
        <f t="shared" si="190"/>
        <v>1</v>
      </c>
      <c r="FE99" s="95">
        <f t="shared" si="191"/>
        <v>1</v>
      </c>
      <c r="FF99" s="95">
        <f t="shared" si="192"/>
        <v>1</v>
      </c>
      <c r="FG99" s="95">
        <f t="shared" si="193"/>
        <v>1</v>
      </c>
      <c r="FH99" s="95">
        <f t="shared" si="194"/>
        <v>1</v>
      </c>
      <c r="FI99" s="95">
        <f t="shared" si="195"/>
        <v>1</v>
      </c>
      <c r="FJ99" s="95">
        <f t="shared" si="196"/>
        <v>1</v>
      </c>
      <c r="FK99" s="95">
        <f t="shared" si="197"/>
        <v>1</v>
      </c>
      <c r="FL99" s="95">
        <f t="shared" si="198"/>
        <v>1</v>
      </c>
      <c r="FM99" s="95">
        <f t="shared" si="199"/>
        <v>1</v>
      </c>
      <c r="FN99" s="95">
        <f t="shared" si="200"/>
        <v>1</v>
      </c>
      <c r="FO99" s="95">
        <f t="shared" si="201"/>
        <v>1</v>
      </c>
      <c r="FP99" s="95">
        <f t="shared" si="202"/>
        <v>1</v>
      </c>
      <c r="FQ99" s="115">
        <f t="shared" si="203"/>
        <v>11.493049140413692</v>
      </c>
      <c r="FR99" s="115">
        <f t="shared" si="204"/>
        <v>4.6184457659979783</v>
      </c>
      <c r="FS99" s="115">
        <f t="shared" si="205"/>
        <v>3.7038494383646521</v>
      </c>
      <c r="FT99" s="115">
        <f t="shared" si="206"/>
        <v>3.7790775353801203</v>
      </c>
      <c r="FU99" s="115">
        <f t="shared" si="207"/>
        <v>4.2088645754651548</v>
      </c>
      <c r="FV99" s="115">
        <f t="shared" si="208"/>
        <v>4.815363871265995</v>
      </c>
      <c r="FW99" s="115">
        <f t="shared" si="209"/>
        <v>5.5202010572754521</v>
      </c>
      <c r="FX99" s="115">
        <f t="shared" si="210"/>
        <v>6.2774326731080405</v>
      </c>
      <c r="FZ99" s="90">
        <f t="shared" si="232"/>
        <v>3.7038494383646521</v>
      </c>
      <c r="GB99" s="18"/>
      <c r="GC99" s="29"/>
      <c r="GE99" s="15"/>
      <c r="GF99" s="15"/>
      <c r="GG99" s="15"/>
      <c r="GI99" s="31"/>
      <c r="GJ99" s="31"/>
      <c r="GK99" s="31"/>
      <c r="IC99" s="28"/>
      <c r="ID99" s="11"/>
      <c r="IE99" s="13"/>
      <c r="IF99" s="11"/>
      <c r="IG99" s="13"/>
      <c r="IH99" s="13"/>
      <c r="II99" s="13"/>
      <c r="IJ99" s="28"/>
      <c r="IK99" s="11"/>
      <c r="IL99" s="13"/>
      <c r="IM99" s="11"/>
      <c r="IN99" s="23"/>
      <c r="IO99" s="11"/>
      <c r="IP99" s="23"/>
      <c r="IQ99" s="28"/>
      <c r="IR99" s="20"/>
      <c r="IS99" s="13"/>
      <c r="IT99" s="23"/>
      <c r="IU99" s="23"/>
      <c r="IV99" s="23"/>
      <c r="IW99" s="23"/>
      <c r="IY99" s="13"/>
      <c r="IZ99" s="25"/>
      <c r="JA99" s="25"/>
      <c r="JB99" s="25"/>
      <c r="JC99" s="25"/>
      <c r="JD99" s="25"/>
      <c r="JE99" s="25"/>
      <c r="JF99" s="25"/>
    </row>
    <row r="100" spans="1:318" ht="13.8" x14ac:dyDescent="0.3">
      <c r="A100" s="5"/>
      <c r="B100" s="95">
        <v>2.2521915889608257</v>
      </c>
      <c r="C100" s="20">
        <v>4.1060531065349579</v>
      </c>
      <c r="D100" s="20">
        <v>3.7656034104769263</v>
      </c>
      <c r="E100" s="20">
        <v>3.4250843148984962</v>
      </c>
      <c r="F100" s="20">
        <v>2.8107295132961196</v>
      </c>
      <c r="G100" s="20">
        <v>2.0624963128203544</v>
      </c>
      <c r="H100" s="20">
        <v>1.2351028379924023</v>
      </c>
      <c r="I100" s="20">
        <v>1.005643541887554</v>
      </c>
      <c r="J100" s="5"/>
      <c r="K100" s="5"/>
      <c r="U100" s="4"/>
      <c r="X100" s="118">
        <f t="shared" si="233"/>
        <v>33.799322757325399</v>
      </c>
      <c r="Y100" s="118">
        <v>10</v>
      </c>
      <c r="Z100" s="40">
        <v>1.7999999999999999E-2</v>
      </c>
      <c r="AA100" s="40">
        <v>10000000</v>
      </c>
      <c r="AB100" s="40">
        <v>10000000</v>
      </c>
      <c r="AC100" s="98">
        <v>3900000</v>
      </c>
      <c r="AD100" s="42">
        <v>0.33</v>
      </c>
      <c r="AE100" s="42">
        <v>0.33</v>
      </c>
      <c r="AF100" s="41">
        <v>1.7999999999999999E-2</v>
      </c>
      <c r="AG100" s="40">
        <v>10000000</v>
      </c>
      <c r="AH100" s="40">
        <v>10000000</v>
      </c>
      <c r="AI100" s="98">
        <v>3900000</v>
      </c>
      <c r="AJ100" s="42">
        <v>0.33</v>
      </c>
      <c r="AK100" s="42">
        <v>0.33</v>
      </c>
      <c r="AL100" s="42">
        <f>AL60</f>
        <v>5.0200000000000002E-2</v>
      </c>
      <c r="AM100" s="40">
        <v>6000</v>
      </c>
      <c r="AN100" s="40">
        <f>AN60</f>
        <v>10000</v>
      </c>
      <c r="AO100" s="40">
        <f>AO60</f>
        <v>10000</v>
      </c>
      <c r="AP100" s="42">
        <v>0.03</v>
      </c>
      <c r="AQ100" s="42">
        <v>0.03</v>
      </c>
      <c r="AR100" s="4">
        <f t="shared" si="211"/>
        <v>6.8199999999999997E-2</v>
      </c>
      <c r="AS100" s="11">
        <f t="shared" si="212"/>
        <v>3.3799322757325401</v>
      </c>
      <c r="AT100" s="15">
        <f t="shared" si="213"/>
        <v>469.76949837279756</v>
      </c>
      <c r="AU100" s="19">
        <f t="shared" si="214"/>
        <v>5.0040256631266655E-2</v>
      </c>
      <c r="AV100" s="13">
        <f t="shared" si="215"/>
        <v>0.5</v>
      </c>
      <c r="AW100" s="11">
        <f t="shared" si="216"/>
        <v>1</v>
      </c>
      <c r="AX100" s="11">
        <f t="shared" si="217"/>
        <v>0.8911</v>
      </c>
      <c r="AY100" s="11">
        <f t="shared" si="218"/>
        <v>201997.53114128605</v>
      </c>
      <c r="AZ100" s="11">
        <f t="shared" si="219"/>
        <v>1</v>
      </c>
      <c r="BA100" s="11">
        <f t="shared" si="220"/>
        <v>0.34752899999999998</v>
      </c>
      <c r="BB100" s="11">
        <f t="shared" si="221"/>
        <v>1.025058</v>
      </c>
      <c r="BC100" s="11">
        <f t="shared" si="222"/>
        <v>0.99909999999999999</v>
      </c>
      <c r="BD100" s="11">
        <f t="shared" si="223"/>
        <v>0.8911</v>
      </c>
      <c r="BE100" s="11">
        <f t="shared" si="224"/>
        <v>201997.53114128605</v>
      </c>
      <c r="BF100" s="11">
        <f t="shared" si="225"/>
        <v>1</v>
      </c>
      <c r="BG100" s="11">
        <f t="shared" si="226"/>
        <v>0.34752899999999998</v>
      </c>
      <c r="BH100" s="11">
        <f t="shared" si="227"/>
        <v>1.025058</v>
      </c>
      <c r="BI100" s="121">
        <f>X100^2/(BI62^2*Y100^2)</f>
        <v>11.423942188538547</v>
      </c>
      <c r="BJ100" s="121">
        <f>X100^2/(BJ62^2*Y100^2)</f>
        <v>2.8559855471346367</v>
      </c>
      <c r="BK100" s="121">
        <f>X100^2/(BK62^2*Y100^2)</f>
        <v>1.2693269098376163</v>
      </c>
      <c r="BL100" s="121">
        <f>X100^2/(BL62^2*Y100^2)</f>
        <v>0.71399638678365918</v>
      </c>
      <c r="BM100" s="121">
        <f>X100^2/(BM62^2*Y100^2)</f>
        <v>0.45695768754154187</v>
      </c>
      <c r="BN100" s="121">
        <f>X100^2/(BN62^2*Y100^2)</f>
        <v>0.31733172745940408</v>
      </c>
      <c r="BO100" s="121">
        <f>X100^2/(BO62^2*Y100^2)</f>
        <v>0.23314167731711319</v>
      </c>
      <c r="BP100" s="121">
        <f>X100^2/(BP62^2*Y100^2)</f>
        <v>0.17849909669591479</v>
      </c>
      <c r="BQ100" s="121">
        <v>1</v>
      </c>
      <c r="BR100" s="121">
        <v>1</v>
      </c>
      <c r="BS100" s="121">
        <v>1</v>
      </c>
      <c r="BT100" s="121">
        <v>1</v>
      </c>
      <c r="BU100" s="121">
        <v>1</v>
      </c>
      <c r="BV100" s="121">
        <v>1</v>
      </c>
      <c r="BW100" s="121">
        <v>1</v>
      </c>
      <c r="BX100" s="121">
        <v>1</v>
      </c>
      <c r="BY100" s="121">
        <f>(BI62^2*Y100^2)/X100^2</f>
        <v>8.7535456981153448E-2</v>
      </c>
      <c r="BZ100" s="121">
        <f>(BJ62^2*Y100^2)/X100^2</f>
        <v>0.35014182792461379</v>
      </c>
      <c r="CA100" s="121">
        <f>(BK62^2*Y100^2)/X100^2</f>
        <v>0.78781911283038109</v>
      </c>
      <c r="CB100" s="121">
        <f>(BL62^2*Y100^2)/X100^2</f>
        <v>1.4005673116984552</v>
      </c>
      <c r="CC100" s="121">
        <f>(BM62^2*Y100^2)/X100^2</f>
        <v>2.1883864245288365</v>
      </c>
      <c r="CD100" s="121">
        <f>(BN62^2*Y100^2)/X100^2</f>
        <v>3.1512764513215243</v>
      </c>
      <c r="CE100" s="121">
        <f>(BO62^2*Y100^2)/X100^2</f>
        <v>4.2892373920765197</v>
      </c>
      <c r="CF100" s="121">
        <f>(BP62^2*Y100^2)/X100^2</f>
        <v>5.6022692467938207</v>
      </c>
      <c r="CG100" s="121">
        <f>X100^2/(BI62^2*Y100^2)</f>
        <v>11.423942188538547</v>
      </c>
      <c r="CH100" s="121">
        <f>X100^2/(BJ62^2*Y100^2)</f>
        <v>2.8559855471346367</v>
      </c>
      <c r="CI100" s="121">
        <f>X100^2/(BK62^2*Y100^2)</f>
        <v>1.2693269098376163</v>
      </c>
      <c r="CJ100" s="121">
        <f>X100^2/(BL62^2*Y100^2)</f>
        <v>0.71399638678365918</v>
      </c>
      <c r="CK100" s="121">
        <f>X100^2/(BM62^2*Y100^2)</f>
        <v>0.45695768754154187</v>
      </c>
      <c r="CL100" s="121">
        <f>X100^2/(BN62^2*Y100^2)</f>
        <v>0.31733172745940408</v>
      </c>
      <c r="CM100" s="121">
        <f>X100^2/(BO62^2*Y100^2)</f>
        <v>0.23314167731711319</v>
      </c>
      <c r="CN100" s="121">
        <f>X100^2/(BP62^2*Y100^2)</f>
        <v>0.17849909669591479</v>
      </c>
      <c r="CO100" s="95">
        <f t="shared" si="127"/>
        <v>1.4654855668103568</v>
      </c>
      <c r="CP100" s="95">
        <f t="shared" si="128"/>
        <v>1.8193552672414268</v>
      </c>
      <c r="CQ100" s="95">
        <f t="shared" si="129"/>
        <v>2.4091381012932107</v>
      </c>
      <c r="CR100" s="95">
        <f t="shared" si="130"/>
        <v>3.2348340689657076</v>
      </c>
      <c r="CS100" s="95">
        <f t="shared" si="131"/>
        <v>4.2964431702589181</v>
      </c>
      <c r="CT100" s="95">
        <f t="shared" si="132"/>
        <v>5.5939654051728418</v>
      </c>
      <c r="CU100" s="95">
        <f t="shared" si="133"/>
        <v>7.12740077370748</v>
      </c>
      <c r="CV100" s="95">
        <f t="shared" si="134"/>
        <v>8.896749275862831</v>
      </c>
      <c r="CW100" s="95">
        <f t="shared" si="135"/>
        <v>1.4654855668103568</v>
      </c>
      <c r="CX100" s="95">
        <f t="shared" si="136"/>
        <v>1.8193552672414268</v>
      </c>
      <c r="CY100" s="95">
        <f t="shared" si="137"/>
        <v>2.4091381012932107</v>
      </c>
      <c r="CZ100" s="95">
        <f t="shared" si="138"/>
        <v>3.2348340689657076</v>
      </c>
      <c r="DA100" s="95">
        <f t="shared" si="139"/>
        <v>4.2964431702589181</v>
      </c>
      <c r="DB100" s="95">
        <f t="shared" si="140"/>
        <v>5.5939654051728418</v>
      </c>
      <c r="DC100" s="95">
        <f t="shared" si="141"/>
        <v>7.12740077370748</v>
      </c>
      <c r="DD100" s="95">
        <f t="shared" si="142"/>
        <v>8.896749275862831</v>
      </c>
      <c r="DE100" s="13">
        <f t="shared" si="228"/>
        <v>13.5615936455197</v>
      </c>
      <c r="DF100" s="13">
        <f t="shared" si="229"/>
        <v>5.2562433750592508</v>
      </c>
      <c r="DG100" s="13">
        <f t="shared" si="230"/>
        <v>4.1072620226679977</v>
      </c>
      <c r="DH100" s="13">
        <f t="shared" si="231"/>
        <v>4.1646796984821144</v>
      </c>
      <c r="DI100" s="13">
        <f t="shared" si="143"/>
        <v>4.6954601120703785</v>
      </c>
      <c r="DJ100" s="13">
        <f t="shared" si="144"/>
        <v>5.5187241787809285</v>
      </c>
      <c r="DK100" s="13">
        <f t="shared" si="145"/>
        <v>6.572495069393633</v>
      </c>
      <c r="DL100" s="13">
        <f t="shared" si="146"/>
        <v>7.8308843434897355</v>
      </c>
      <c r="DM100" s="95">
        <f t="shared" si="147"/>
        <v>13.5615936455197</v>
      </c>
      <c r="DN100" s="95">
        <f t="shared" si="148"/>
        <v>5.2562433750592508</v>
      </c>
      <c r="DO100" s="95">
        <f t="shared" si="149"/>
        <v>4.1072620226679977</v>
      </c>
      <c r="DP100" s="95">
        <f t="shared" si="150"/>
        <v>4.1646796984821144</v>
      </c>
      <c r="DQ100" s="95">
        <f t="shared" si="151"/>
        <v>4.6954601120703785</v>
      </c>
      <c r="DR100" s="95">
        <f t="shared" si="152"/>
        <v>5.5187241787809285</v>
      </c>
      <c r="DS100" s="95">
        <f t="shared" si="153"/>
        <v>6.572495069393633</v>
      </c>
      <c r="DT100" s="95">
        <f t="shared" si="154"/>
        <v>7.8308843434897355</v>
      </c>
      <c r="DU100" s="95">
        <f t="shared" si="155"/>
        <v>4.6623031746698151</v>
      </c>
      <c r="DV100" s="95">
        <f t="shared" si="156"/>
        <v>1.7759531005269662</v>
      </c>
      <c r="DW100" s="95">
        <f t="shared" si="157"/>
        <v>1.3766487601117865</v>
      </c>
      <c r="DX100" s="95">
        <f t="shared" si="158"/>
        <v>1.3966030675697905</v>
      </c>
      <c r="DY100" s="95">
        <f t="shared" si="159"/>
        <v>1.5810646539237063</v>
      </c>
      <c r="DZ100" s="95">
        <f t="shared" si="160"/>
        <v>1.8671727917635572</v>
      </c>
      <c r="EA100" s="95">
        <f t="shared" si="161"/>
        <v>2.2333887356073001</v>
      </c>
      <c r="EB100" s="95">
        <f t="shared" si="162"/>
        <v>2.670715501644644</v>
      </c>
      <c r="EC100" s="95">
        <f t="shared" si="163"/>
        <v>4.6623031746698151</v>
      </c>
      <c r="ED100" s="95">
        <f t="shared" si="164"/>
        <v>1.7759531005269662</v>
      </c>
      <c r="EE100" s="95">
        <f t="shared" si="165"/>
        <v>1.3766487601117865</v>
      </c>
      <c r="EF100" s="95">
        <f t="shared" si="166"/>
        <v>1.3966030675697905</v>
      </c>
      <c r="EG100" s="95">
        <f t="shared" si="167"/>
        <v>1.5810646539237063</v>
      </c>
      <c r="EH100" s="95">
        <f t="shared" si="168"/>
        <v>1.8671727917635572</v>
      </c>
      <c r="EI100" s="95">
        <f t="shared" si="169"/>
        <v>2.2333887356073001</v>
      </c>
      <c r="EJ100" s="95">
        <f t="shared" si="170"/>
        <v>2.670715501644644</v>
      </c>
      <c r="EK100" s="95">
        <f t="shared" si="171"/>
        <v>4.6623031746698151</v>
      </c>
      <c r="EL100" s="95">
        <f t="shared" si="172"/>
        <v>1.7759531005269662</v>
      </c>
      <c r="EM100" s="95">
        <f t="shared" si="173"/>
        <v>1.3766487601117865</v>
      </c>
      <c r="EN100" s="95">
        <f t="shared" si="174"/>
        <v>1.3966030675697905</v>
      </c>
      <c r="EO100" s="95">
        <f t="shared" si="175"/>
        <v>1.5810646539237063</v>
      </c>
      <c r="EP100" s="95">
        <f t="shared" si="176"/>
        <v>1.8671727917635572</v>
      </c>
      <c r="EQ100" s="95">
        <f t="shared" si="177"/>
        <v>2.2333887356073001</v>
      </c>
      <c r="ER100" s="95">
        <f t="shared" si="178"/>
        <v>2.670715501644644</v>
      </c>
      <c r="ES100" s="95">
        <f t="shared" si="179"/>
        <v>1</v>
      </c>
      <c r="ET100" s="95">
        <f t="shared" si="180"/>
        <v>1</v>
      </c>
      <c r="EU100" s="95">
        <f t="shared" si="181"/>
        <v>1</v>
      </c>
      <c r="EV100" s="95">
        <f t="shared" si="182"/>
        <v>1</v>
      </c>
      <c r="EW100" s="95">
        <f t="shared" si="183"/>
        <v>1</v>
      </c>
      <c r="EX100" s="95">
        <f t="shared" si="184"/>
        <v>1</v>
      </c>
      <c r="EY100" s="95">
        <f t="shared" si="185"/>
        <v>1</v>
      </c>
      <c r="EZ100" s="95">
        <f t="shared" si="186"/>
        <v>1</v>
      </c>
      <c r="FA100" s="95">
        <f t="shared" si="187"/>
        <v>1</v>
      </c>
      <c r="FB100" s="95">
        <f t="shared" si="188"/>
        <v>1</v>
      </c>
      <c r="FC100" s="95">
        <f t="shared" si="189"/>
        <v>1</v>
      </c>
      <c r="FD100" s="95">
        <f t="shared" si="190"/>
        <v>1</v>
      </c>
      <c r="FE100" s="95">
        <f t="shared" si="191"/>
        <v>1</v>
      </c>
      <c r="FF100" s="95">
        <f t="shared" si="192"/>
        <v>1</v>
      </c>
      <c r="FG100" s="95">
        <f t="shared" si="193"/>
        <v>1</v>
      </c>
      <c r="FH100" s="95">
        <f t="shared" si="194"/>
        <v>1</v>
      </c>
      <c r="FI100" s="95">
        <f t="shared" si="195"/>
        <v>1</v>
      </c>
      <c r="FJ100" s="95">
        <f t="shared" si="196"/>
        <v>1</v>
      </c>
      <c r="FK100" s="95">
        <f t="shared" si="197"/>
        <v>1</v>
      </c>
      <c r="FL100" s="95">
        <f t="shared" si="198"/>
        <v>1</v>
      </c>
      <c r="FM100" s="95">
        <f t="shared" si="199"/>
        <v>1</v>
      </c>
      <c r="FN100" s="95">
        <f t="shared" si="200"/>
        <v>1</v>
      </c>
      <c r="FO100" s="95">
        <f t="shared" si="201"/>
        <v>1</v>
      </c>
      <c r="FP100" s="95">
        <f t="shared" si="202"/>
        <v>1</v>
      </c>
      <c r="FQ100" s="115">
        <f t="shared" si="203"/>
        <v>12.859172312281441</v>
      </c>
      <c r="FR100" s="115">
        <f t="shared" si="204"/>
        <v>4.9205918834999283</v>
      </c>
      <c r="FS100" s="115">
        <f t="shared" si="205"/>
        <v>3.7661670265133682</v>
      </c>
      <c r="FT100" s="115">
        <f t="shared" si="206"/>
        <v>3.7131971461598172</v>
      </c>
      <c r="FU100" s="115">
        <f t="shared" si="207"/>
        <v>4.0433775131937049</v>
      </c>
      <c r="FV100" s="115">
        <f t="shared" si="208"/>
        <v>4.5622842628210716</v>
      </c>
      <c r="FW100" s="115">
        <f t="shared" si="209"/>
        <v>5.1886038756289423</v>
      </c>
      <c r="FX100" s="115">
        <f t="shared" si="210"/>
        <v>5.8767534020153924</v>
      </c>
      <c r="FZ100" s="90">
        <f t="shared" si="232"/>
        <v>3.7131971461598172</v>
      </c>
      <c r="GB100" s="18"/>
      <c r="GC100" s="29"/>
      <c r="GE100" s="15"/>
      <c r="GF100" s="15"/>
      <c r="GG100" s="15"/>
      <c r="GI100" s="31"/>
      <c r="GJ100" s="31"/>
      <c r="GK100" s="31"/>
      <c r="IC100" s="28"/>
      <c r="ID100" s="11"/>
      <c r="IE100" s="13"/>
      <c r="IF100" s="11"/>
      <c r="IG100" s="13"/>
      <c r="IH100" s="13"/>
      <c r="II100" s="13"/>
      <c r="IJ100" s="28"/>
      <c r="IK100" s="11"/>
      <c r="IL100" s="13"/>
      <c r="IM100" s="22"/>
      <c r="IN100" s="23"/>
      <c r="IO100" s="11"/>
      <c r="IP100" s="23"/>
      <c r="IQ100" s="28"/>
      <c r="IR100" s="20"/>
      <c r="IS100" s="13"/>
      <c r="IT100" s="23"/>
      <c r="IU100" s="23"/>
      <c r="IV100" s="23"/>
      <c r="IW100" s="23"/>
      <c r="IX100" s="28"/>
      <c r="IY100" s="13"/>
      <c r="IZ100" s="25"/>
      <c r="JA100" s="25"/>
      <c r="JB100" s="25"/>
      <c r="JC100" s="25"/>
      <c r="JD100" s="25"/>
      <c r="JE100" s="25"/>
      <c r="JF100" s="25"/>
    </row>
    <row r="101" spans="1:318" ht="13.8" x14ac:dyDescent="0.3">
      <c r="A101" s="5"/>
      <c r="B101" s="95">
        <v>2.4098450001880836</v>
      </c>
      <c r="C101" s="20">
        <v>4.1900223107427612</v>
      </c>
      <c r="D101" s="20">
        <v>3.7597004275897219</v>
      </c>
      <c r="E101" s="20">
        <v>3.3732025238173544</v>
      </c>
      <c r="F101" s="20">
        <v>2.8003180331123141</v>
      </c>
      <c r="G101" s="20">
        <v>2.0534225487754649</v>
      </c>
      <c r="H101" s="20">
        <v>1.2352308121857067</v>
      </c>
      <c r="I101" s="20">
        <v>1.0072504378563607</v>
      </c>
      <c r="J101" s="5"/>
      <c r="K101" s="5"/>
      <c r="U101" s="4"/>
      <c r="X101" s="118">
        <f t="shared" si="233"/>
        <v>36.165275350338177</v>
      </c>
      <c r="Y101" s="118">
        <v>10</v>
      </c>
      <c r="Z101" s="40">
        <v>1.7999999999999999E-2</v>
      </c>
      <c r="AA101" s="40">
        <v>10000000</v>
      </c>
      <c r="AB101" s="40">
        <v>10000000</v>
      </c>
      <c r="AC101" s="98">
        <v>3900000</v>
      </c>
      <c r="AD101" s="42">
        <v>0.33</v>
      </c>
      <c r="AE101" s="42">
        <v>0.33</v>
      </c>
      <c r="AF101" s="41">
        <v>1.7999999999999999E-2</v>
      </c>
      <c r="AG101" s="40">
        <v>10000000</v>
      </c>
      <c r="AH101" s="40">
        <v>10000000</v>
      </c>
      <c r="AI101" s="98">
        <v>3900000</v>
      </c>
      <c r="AJ101" s="42">
        <v>0.33</v>
      </c>
      <c r="AK101" s="42">
        <v>0.33</v>
      </c>
      <c r="AL101" s="42">
        <f>AL60</f>
        <v>5.0200000000000002E-2</v>
      </c>
      <c r="AM101" s="40">
        <v>6000</v>
      </c>
      <c r="AN101" s="40">
        <f>AN60</f>
        <v>10000</v>
      </c>
      <c r="AO101" s="40">
        <f>AO60</f>
        <v>10000</v>
      </c>
      <c r="AP101" s="42">
        <v>0.03</v>
      </c>
      <c r="AQ101" s="42">
        <v>0.03</v>
      </c>
      <c r="AR101" s="4">
        <f t="shared" si="211"/>
        <v>6.8199999999999997E-2</v>
      </c>
      <c r="AS101" s="11">
        <f t="shared" si="212"/>
        <v>3.6165275350338177</v>
      </c>
      <c r="AT101" s="15">
        <f t="shared" si="213"/>
        <v>469.76949837279756</v>
      </c>
      <c r="AU101" s="19">
        <f t="shared" si="214"/>
        <v>5.0040256631266655E-2</v>
      </c>
      <c r="AV101" s="13">
        <f t="shared" si="215"/>
        <v>0.5</v>
      </c>
      <c r="AW101" s="11">
        <f t="shared" si="216"/>
        <v>1</v>
      </c>
      <c r="AX101" s="11">
        <f t="shared" si="217"/>
        <v>0.8911</v>
      </c>
      <c r="AY101" s="11">
        <f t="shared" si="218"/>
        <v>201997.53114128605</v>
      </c>
      <c r="AZ101" s="11">
        <f t="shared" si="219"/>
        <v>1</v>
      </c>
      <c r="BA101" s="11">
        <f t="shared" si="220"/>
        <v>0.34752899999999998</v>
      </c>
      <c r="BB101" s="11">
        <f t="shared" si="221"/>
        <v>1.025058</v>
      </c>
      <c r="BC101" s="11">
        <f t="shared" si="222"/>
        <v>0.99909999999999999</v>
      </c>
      <c r="BD101" s="11">
        <f t="shared" si="223"/>
        <v>0.8911</v>
      </c>
      <c r="BE101" s="11">
        <f t="shared" si="224"/>
        <v>201997.53114128605</v>
      </c>
      <c r="BF101" s="11">
        <f t="shared" si="225"/>
        <v>1</v>
      </c>
      <c r="BG101" s="11">
        <f t="shared" si="226"/>
        <v>0.34752899999999998</v>
      </c>
      <c r="BH101" s="11">
        <f t="shared" si="227"/>
        <v>1.025058</v>
      </c>
      <c r="BI101" s="121">
        <f>X101^2/(BI62^2*Y101^2)</f>
        <v>13.079271411657782</v>
      </c>
      <c r="BJ101" s="121">
        <f>X101^2/(BJ62^2*Y101^2)</f>
        <v>3.2698178529144455</v>
      </c>
      <c r="BK101" s="121">
        <f>X101^2/(BK62^2*Y101^2)</f>
        <v>1.4532523790730869</v>
      </c>
      <c r="BL101" s="121">
        <f>X101^2/(BL62^2*Y101^2)</f>
        <v>0.81745446322861137</v>
      </c>
      <c r="BM101" s="121">
        <f>X101^2/(BM62^2*Y101^2)</f>
        <v>0.52317085646631134</v>
      </c>
      <c r="BN101" s="121">
        <f>X101^2/(BN62^2*Y101^2)</f>
        <v>0.36331309476827173</v>
      </c>
      <c r="BO101" s="121">
        <f>X101^2/(BO62^2*Y101^2)</f>
        <v>0.26692390636036289</v>
      </c>
      <c r="BP101" s="121">
        <f>X101^2/(BP62^2*Y101^2)</f>
        <v>0.20436361580715284</v>
      </c>
      <c r="BQ101" s="121">
        <v>1</v>
      </c>
      <c r="BR101" s="121">
        <v>1</v>
      </c>
      <c r="BS101" s="121">
        <v>1</v>
      </c>
      <c r="BT101" s="121">
        <v>1</v>
      </c>
      <c r="BU101" s="121">
        <v>1</v>
      </c>
      <c r="BV101" s="121">
        <v>1</v>
      </c>
      <c r="BW101" s="121">
        <v>1</v>
      </c>
      <c r="BX101" s="121">
        <v>1</v>
      </c>
      <c r="BY101" s="121">
        <f>(BI62^2*Y101^2)/X101^2</f>
        <v>7.64568582244331E-2</v>
      </c>
      <c r="BZ101" s="121">
        <f>(BJ62^2*Y101^2)/X101^2</f>
        <v>0.3058274328977324</v>
      </c>
      <c r="CA101" s="121">
        <f>(BK62^2*Y101^2)/X101^2</f>
        <v>0.68811172401989784</v>
      </c>
      <c r="CB101" s="121">
        <f>(BL62^2*Y101^2)/X101^2</f>
        <v>1.2233097315909296</v>
      </c>
      <c r="CC101" s="121">
        <f>(BM62^2*Y101^2)/X101^2</f>
        <v>1.9114214556108273</v>
      </c>
      <c r="CD101" s="121">
        <f>(BN62^2*Y101^2)/X101^2</f>
        <v>2.7524468960795914</v>
      </c>
      <c r="CE101" s="121">
        <f>(BO62^2*Y101^2)/X101^2</f>
        <v>3.7463860529972215</v>
      </c>
      <c r="CF101" s="121">
        <f>(BP62^2*Y101^2)/X101^2</f>
        <v>4.8932389263637184</v>
      </c>
      <c r="CG101" s="121">
        <f>X101^2/(BI62^2*Y101^2)</f>
        <v>13.079271411657782</v>
      </c>
      <c r="CH101" s="121">
        <f>X101^2/(BJ62^2*Y101^2)</f>
        <v>3.2698178529144455</v>
      </c>
      <c r="CI101" s="121">
        <f>X101^2/(BK62^2*Y101^2)</f>
        <v>1.4532523790730869</v>
      </c>
      <c r="CJ101" s="121">
        <f>X101^2/(BL62^2*Y101^2)</f>
        <v>0.81745446322861137</v>
      </c>
      <c r="CK101" s="121">
        <f>X101^2/(BM62^2*Y101^2)</f>
        <v>0.52317085646631134</v>
      </c>
      <c r="CL101" s="121">
        <f>X101^2/(BN62^2*Y101^2)</f>
        <v>0.36331309476827173</v>
      </c>
      <c r="CM101" s="121">
        <f>X101^2/(BO62^2*Y101^2)</f>
        <v>0.26692390636036289</v>
      </c>
      <c r="CN101" s="121">
        <f>X101^2/(BP62^2*Y101^2)</f>
        <v>0.20436361580715284</v>
      </c>
      <c r="CO101" s="95">
        <f t="shared" si="127"/>
        <v>1.4505568337063122</v>
      </c>
      <c r="CP101" s="95">
        <f t="shared" si="128"/>
        <v>1.7596403348252483</v>
      </c>
      <c r="CQ101" s="95">
        <f t="shared" si="129"/>
        <v>2.2747795033568088</v>
      </c>
      <c r="CR101" s="95">
        <f t="shared" si="130"/>
        <v>2.9959743393009939</v>
      </c>
      <c r="CS101" s="95">
        <f t="shared" si="131"/>
        <v>3.9232248426578025</v>
      </c>
      <c r="CT101" s="95">
        <f t="shared" si="132"/>
        <v>5.0565310134272359</v>
      </c>
      <c r="CU101" s="95">
        <f t="shared" si="133"/>
        <v>6.3958928516092932</v>
      </c>
      <c r="CV101" s="95">
        <f t="shared" si="134"/>
        <v>7.9413103572039745</v>
      </c>
      <c r="CW101" s="95">
        <f t="shared" si="135"/>
        <v>1.4505568337063122</v>
      </c>
      <c r="CX101" s="95">
        <f t="shared" si="136"/>
        <v>1.7596403348252483</v>
      </c>
      <c r="CY101" s="95">
        <f t="shared" si="137"/>
        <v>2.2747795033568088</v>
      </c>
      <c r="CZ101" s="95">
        <f t="shared" si="138"/>
        <v>2.9959743393009939</v>
      </c>
      <c r="DA101" s="95">
        <f t="shared" si="139"/>
        <v>3.9232248426578025</v>
      </c>
      <c r="DB101" s="95">
        <f t="shared" si="140"/>
        <v>5.0565310134272359</v>
      </c>
      <c r="DC101" s="95">
        <f t="shared" si="141"/>
        <v>6.3958928516092932</v>
      </c>
      <c r="DD101" s="95">
        <f t="shared" si="142"/>
        <v>7.9413103572039745</v>
      </c>
      <c r="DE101" s="13">
        <f t="shared" si="228"/>
        <v>15.205844269882213</v>
      </c>
      <c r="DF101" s="13">
        <f t="shared" si="229"/>
        <v>5.6257612858121782</v>
      </c>
      <c r="DG101" s="13">
        <f t="shared" si="230"/>
        <v>4.1914801030929842</v>
      </c>
      <c r="DH101" s="13">
        <f t="shared" si="231"/>
        <v>4.0908801948195412</v>
      </c>
      <c r="DI101" s="13">
        <f t="shared" si="143"/>
        <v>4.4847083120771387</v>
      </c>
      <c r="DJ101" s="13">
        <f t="shared" si="144"/>
        <v>5.1658759908478631</v>
      </c>
      <c r="DK101" s="13">
        <f t="shared" si="145"/>
        <v>6.0634259593575841</v>
      </c>
      <c r="DL101" s="13">
        <f t="shared" si="146"/>
        <v>7.1477185421708711</v>
      </c>
      <c r="DM101" s="95">
        <f t="shared" si="147"/>
        <v>15.205844269882213</v>
      </c>
      <c r="DN101" s="95">
        <f t="shared" si="148"/>
        <v>5.6257612858121782</v>
      </c>
      <c r="DO101" s="95">
        <f t="shared" si="149"/>
        <v>4.1914801030929842</v>
      </c>
      <c r="DP101" s="95">
        <f t="shared" si="150"/>
        <v>4.0908801948195412</v>
      </c>
      <c r="DQ101" s="95">
        <f t="shared" si="151"/>
        <v>4.4847083120771387</v>
      </c>
      <c r="DR101" s="95">
        <f t="shared" si="152"/>
        <v>5.1658759908478631</v>
      </c>
      <c r="DS101" s="95">
        <f t="shared" si="153"/>
        <v>6.0634259593575841</v>
      </c>
      <c r="DT101" s="95">
        <f t="shared" si="154"/>
        <v>7.1477185421708711</v>
      </c>
      <c r="DU101" s="95">
        <f t="shared" si="155"/>
        <v>5.2337279499038951</v>
      </c>
      <c r="DV101" s="95">
        <f t="shared" si="156"/>
        <v>1.9043712905330203</v>
      </c>
      <c r="DW101" s="95">
        <f t="shared" si="157"/>
        <v>1.4059169853838016</v>
      </c>
      <c r="DX101" s="95">
        <f t="shared" si="158"/>
        <v>1.3709555998614402</v>
      </c>
      <c r="DY101" s="95">
        <f t="shared" si="159"/>
        <v>1.5078222916238557</v>
      </c>
      <c r="DZ101" s="95">
        <f t="shared" si="160"/>
        <v>1.7445478138593669</v>
      </c>
      <c r="EA101" s="95">
        <f t="shared" si="161"/>
        <v>2.0564724568655817</v>
      </c>
      <c r="EB101" s="95">
        <f t="shared" si="162"/>
        <v>2.4332955738781008</v>
      </c>
      <c r="EC101" s="95">
        <f t="shared" si="163"/>
        <v>5.2337279499038951</v>
      </c>
      <c r="ED101" s="95">
        <f t="shared" si="164"/>
        <v>1.9043712905330203</v>
      </c>
      <c r="EE101" s="95">
        <f t="shared" si="165"/>
        <v>1.4059169853838016</v>
      </c>
      <c r="EF101" s="95">
        <f t="shared" si="166"/>
        <v>1.3709555998614402</v>
      </c>
      <c r="EG101" s="95">
        <f t="shared" si="167"/>
        <v>1.5078222916238557</v>
      </c>
      <c r="EH101" s="95">
        <f t="shared" si="168"/>
        <v>1.7445478138593669</v>
      </c>
      <c r="EI101" s="95">
        <f t="shared" si="169"/>
        <v>2.0564724568655817</v>
      </c>
      <c r="EJ101" s="95">
        <f t="shared" si="170"/>
        <v>2.4332955738781008</v>
      </c>
      <c r="EK101" s="95">
        <f t="shared" si="171"/>
        <v>5.2337279499038951</v>
      </c>
      <c r="EL101" s="95">
        <f t="shared" si="172"/>
        <v>1.9043712905330203</v>
      </c>
      <c r="EM101" s="95">
        <f t="shared" si="173"/>
        <v>1.4059169853838016</v>
      </c>
      <c r="EN101" s="95">
        <f t="shared" si="174"/>
        <v>1.3709555998614402</v>
      </c>
      <c r="EO101" s="95">
        <f t="shared" si="175"/>
        <v>1.5078222916238557</v>
      </c>
      <c r="EP101" s="95">
        <f t="shared" si="176"/>
        <v>1.7445478138593669</v>
      </c>
      <c r="EQ101" s="95">
        <f t="shared" si="177"/>
        <v>2.0564724568655817</v>
      </c>
      <c r="ER101" s="95">
        <f t="shared" si="178"/>
        <v>2.4332955738781008</v>
      </c>
      <c r="ES101" s="95">
        <f t="shared" si="179"/>
        <v>1</v>
      </c>
      <c r="ET101" s="95">
        <f t="shared" si="180"/>
        <v>1</v>
      </c>
      <c r="EU101" s="95">
        <f t="shared" si="181"/>
        <v>1</v>
      </c>
      <c r="EV101" s="95">
        <f t="shared" si="182"/>
        <v>1</v>
      </c>
      <c r="EW101" s="95">
        <f t="shared" si="183"/>
        <v>1</v>
      </c>
      <c r="EX101" s="95">
        <f t="shared" si="184"/>
        <v>1</v>
      </c>
      <c r="EY101" s="95">
        <f t="shared" si="185"/>
        <v>1</v>
      </c>
      <c r="EZ101" s="95">
        <f t="shared" si="186"/>
        <v>1</v>
      </c>
      <c r="FA101" s="95">
        <f t="shared" si="187"/>
        <v>1</v>
      </c>
      <c r="FB101" s="95">
        <f t="shared" si="188"/>
        <v>1</v>
      </c>
      <c r="FC101" s="95">
        <f t="shared" si="189"/>
        <v>1</v>
      </c>
      <c r="FD101" s="95">
        <f t="shared" si="190"/>
        <v>1</v>
      </c>
      <c r="FE101" s="95">
        <f t="shared" si="191"/>
        <v>1</v>
      </c>
      <c r="FF101" s="95">
        <f t="shared" si="192"/>
        <v>1</v>
      </c>
      <c r="FG101" s="95">
        <f t="shared" si="193"/>
        <v>1</v>
      </c>
      <c r="FH101" s="95">
        <f t="shared" si="194"/>
        <v>1</v>
      </c>
      <c r="FI101" s="95">
        <f t="shared" si="195"/>
        <v>1</v>
      </c>
      <c r="FJ101" s="95">
        <f t="shared" si="196"/>
        <v>1</v>
      </c>
      <c r="FK101" s="95">
        <f t="shared" si="197"/>
        <v>1</v>
      </c>
      <c r="FL101" s="95">
        <f t="shared" si="198"/>
        <v>1</v>
      </c>
      <c r="FM101" s="95">
        <f t="shared" si="199"/>
        <v>1</v>
      </c>
      <c r="FN101" s="95">
        <f t="shared" si="200"/>
        <v>1</v>
      </c>
      <c r="FO101" s="95">
        <f t="shared" si="201"/>
        <v>1</v>
      </c>
      <c r="FP101" s="95">
        <f t="shared" si="202"/>
        <v>1</v>
      </c>
      <c r="FQ101" s="115">
        <f t="shared" si="203"/>
        <v>14.426168899331275</v>
      </c>
      <c r="FR101" s="115">
        <f t="shared" si="204"/>
        <v>5.2777798825879048</v>
      </c>
      <c r="FS101" s="115">
        <f t="shared" si="205"/>
        <v>3.8613493813318813</v>
      </c>
      <c r="FT101" s="115">
        <f t="shared" si="206"/>
        <v>3.6767494894327304</v>
      </c>
      <c r="FU101" s="115">
        <f t="shared" si="207"/>
        <v>3.9087990425768098</v>
      </c>
      <c r="FV101" s="115">
        <f t="shared" si="208"/>
        <v>4.3424677297990817</v>
      </c>
      <c r="FW101" s="115">
        <f t="shared" si="209"/>
        <v>4.8918422174870138</v>
      </c>
      <c r="FX101" s="115">
        <f t="shared" si="210"/>
        <v>5.5109977401606631</v>
      </c>
      <c r="FZ101" s="90">
        <f t="shared" si="232"/>
        <v>3.6767494894327304</v>
      </c>
      <c r="GB101" s="18"/>
      <c r="GC101" s="29"/>
      <c r="GE101" s="15"/>
      <c r="GF101" s="15"/>
      <c r="GG101" s="15"/>
      <c r="GI101" s="31"/>
      <c r="GJ101" s="31"/>
      <c r="GK101" s="31"/>
      <c r="IC101" s="28"/>
      <c r="ID101" s="11"/>
      <c r="IE101" s="13"/>
      <c r="IF101" s="11"/>
      <c r="IG101" s="13"/>
      <c r="IH101" s="13"/>
      <c r="II101" s="13"/>
      <c r="IJ101" s="28"/>
      <c r="IK101" s="11"/>
      <c r="IL101" s="13"/>
      <c r="IM101" s="22"/>
      <c r="IN101" s="23"/>
      <c r="IO101" s="11"/>
      <c r="IP101" s="23"/>
      <c r="IQ101" s="28"/>
      <c r="IR101" s="20"/>
      <c r="IS101" s="13"/>
      <c r="IT101" s="23"/>
      <c r="IU101" s="23"/>
      <c r="IV101" s="23"/>
      <c r="IW101" s="23"/>
      <c r="IX101" s="28"/>
      <c r="IY101" s="13"/>
      <c r="IZ101" s="25"/>
      <c r="JA101" s="25"/>
      <c r="JB101" s="25"/>
      <c r="JC101" s="25"/>
      <c r="JD101" s="25"/>
      <c r="JE101" s="25"/>
      <c r="JF101" s="25"/>
    </row>
    <row r="102" spans="1:318" ht="13.8" x14ac:dyDescent="0.3">
      <c r="A102" s="5"/>
      <c r="B102" s="95">
        <v>2.5785341502012495</v>
      </c>
      <c r="C102" s="20">
        <v>4.141512174965432</v>
      </c>
      <c r="D102" s="20">
        <v>3.7012397244064785</v>
      </c>
      <c r="E102" s="20">
        <v>3.3442977207240987</v>
      </c>
      <c r="F102" s="20">
        <v>2.8058111905538543</v>
      </c>
      <c r="G102" s="20">
        <v>2.0498280175522123</v>
      </c>
      <c r="H102" s="20">
        <v>1.2351004145585343</v>
      </c>
      <c r="I102" s="20">
        <v>1.0092913628152782</v>
      </c>
      <c r="J102" s="5"/>
      <c r="K102" s="5"/>
      <c r="U102" s="4"/>
      <c r="X102" s="118">
        <f t="shared" si="233"/>
        <v>38.696844624861853</v>
      </c>
      <c r="Y102" s="118">
        <v>10</v>
      </c>
      <c r="Z102" s="40">
        <v>1.7999999999999999E-2</v>
      </c>
      <c r="AA102" s="40">
        <v>10000000</v>
      </c>
      <c r="AB102" s="40">
        <v>10000000</v>
      </c>
      <c r="AC102" s="98">
        <v>3900000</v>
      </c>
      <c r="AD102" s="42">
        <v>0.33</v>
      </c>
      <c r="AE102" s="42">
        <v>0.33</v>
      </c>
      <c r="AF102" s="41">
        <v>1.7999999999999999E-2</v>
      </c>
      <c r="AG102" s="40">
        <v>10000000</v>
      </c>
      <c r="AH102" s="40">
        <v>10000000</v>
      </c>
      <c r="AI102" s="98">
        <v>3900000</v>
      </c>
      <c r="AJ102" s="42">
        <v>0.33</v>
      </c>
      <c r="AK102" s="42">
        <v>0.33</v>
      </c>
      <c r="AL102" s="42">
        <f>AL60</f>
        <v>5.0200000000000002E-2</v>
      </c>
      <c r="AM102" s="40">
        <v>6000</v>
      </c>
      <c r="AN102" s="40">
        <f>AN60</f>
        <v>10000</v>
      </c>
      <c r="AO102" s="40">
        <f>AO60</f>
        <v>10000</v>
      </c>
      <c r="AP102" s="42">
        <v>0.03</v>
      </c>
      <c r="AQ102" s="42">
        <v>0.03</v>
      </c>
      <c r="AR102" s="4">
        <f t="shared" si="211"/>
        <v>6.8199999999999997E-2</v>
      </c>
      <c r="AS102" s="11">
        <f t="shared" si="212"/>
        <v>3.8696844624861853</v>
      </c>
      <c r="AT102" s="15">
        <f t="shared" si="213"/>
        <v>469.76949837279756</v>
      </c>
      <c r="AU102" s="19">
        <f t="shared" si="214"/>
        <v>5.0040256631266655E-2</v>
      </c>
      <c r="AV102" s="13">
        <f t="shared" si="215"/>
        <v>0.5</v>
      </c>
      <c r="AW102" s="11">
        <f t="shared" si="216"/>
        <v>1</v>
      </c>
      <c r="AX102" s="11">
        <f t="shared" si="217"/>
        <v>0.8911</v>
      </c>
      <c r="AY102" s="11">
        <f t="shared" si="218"/>
        <v>201997.53114128605</v>
      </c>
      <c r="AZ102" s="11">
        <f t="shared" si="219"/>
        <v>1</v>
      </c>
      <c r="BA102" s="11">
        <f t="shared" si="220"/>
        <v>0.34752899999999998</v>
      </c>
      <c r="BB102" s="11">
        <f t="shared" si="221"/>
        <v>1.025058</v>
      </c>
      <c r="BC102" s="11">
        <f t="shared" si="222"/>
        <v>0.99909999999999999</v>
      </c>
      <c r="BD102" s="11">
        <f t="shared" si="223"/>
        <v>0.8911</v>
      </c>
      <c r="BE102" s="11">
        <f t="shared" si="224"/>
        <v>201997.53114128605</v>
      </c>
      <c r="BF102" s="11">
        <f t="shared" si="225"/>
        <v>1</v>
      </c>
      <c r="BG102" s="11">
        <f t="shared" si="226"/>
        <v>0.34752899999999998</v>
      </c>
      <c r="BH102" s="11">
        <f t="shared" si="227"/>
        <v>1.025058</v>
      </c>
      <c r="BI102" s="121">
        <f>X102^2/(BI62^2*Y102^2)</f>
        <v>14.974457839206998</v>
      </c>
      <c r="BJ102" s="121">
        <f>X102^2/(BJ62^2*Y102^2)</f>
        <v>3.7436144598017496</v>
      </c>
      <c r="BK102" s="121">
        <f>X102^2/(BK62^2*Y102^2)</f>
        <v>1.6638286488007776</v>
      </c>
      <c r="BL102" s="121">
        <f>X102^2/(BL62^2*Y102^2)</f>
        <v>0.93590361495043739</v>
      </c>
      <c r="BM102" s="121">
        <f>X102^2/(BM62^2*Y102^2)</f>
        <v>0.59897831356827991</v>
      </c>
      <c r="BN102" s="121">
        <f>X102^2/(BN62^2*Y102^2)</f>
        <v>0.41595716220019441</v>
      </c>
      <c r="BO102" s="121">
        <f>X102^2/(BO62^2*Y102^2)</f>
        <v>0.30560118039197953</v>
      </c>
      <c r="BP102" s="121">
        <f>X102^2/(BP62^2*Y102^2)</f>
        <v>0.23397590373760935</v>
      </c>
      <c r="BQ102" s="121">
        <v>1</v>
      </c>
      <c r="BR102" s="121">
        <v>1</v>
      </c>
      <c r="BS102" s="121">
        <v>1</v>
      </c>
      <c r="BT102" s="121">
        <v>1</v>
      </c>
      <c r="BU102" s="121">
        <v>1</v>
      </c>
      <c r="BV102" s="121">
        <v>1</v>
      </c>
      <c r="BW102" s="121">
        <v>1</v>
      </c>
      <c r="BX102" s="121">
        <v>1</v>
      </c>
      <c r="BY102" s="121">
        <f>(BI62^2*Y102^2)/X102^2</f>
        <v>6.6780381015314069E-2</v>
      </c>
      <c r="BZ102" s="121">
        <f>(BJ62^2*Y102^2)/X102^2</f>
        <v>0.26712152406125628</v>
      </c>
      <c r="CA102" s="121">
        <f>(BK62^2*Y102^2)/X102^2</f>
        <v>0.60102342913782669</v>
      </c>
      <c r="CB102" s="121">
        <f>(BL62^2*Y102^2)/X102^2</f>
        <v>1.0684860962450251</v>
      </c>
      <c r="CC102" s="121">
        <f>(BM62^2*Y102^2)/X102^2</f>
        <v>1.6695095253828518</v>
      </c>
      <c r="CD102" s="121">
        <f>(BN62^2*Y102^2)/X102^2</f>
        <v>2.4040937165513068</v>
      </c>
      <c r="CE102" s="121">
        <f>(BO62^2*Y102^2)/X102^2</f>
        <v>3.2722386697503896</v>
      </c>
      <c r="CF102" s="121">
        <f>(BP62^2*Y102^2)/X102^2</f>
        <v>4.2739443849801004</v>
      </c>
      <c r="CG102" s="121">
        <f>X102^2/(BI62^2*Y102^2)</f>
        <v>14.974457839206998</v>
      </c>
      <c r="CH102" s="121">
        <f>X102^2/(BJ62^2*Y102^2)</f>
        <v>3.7436144598017496</v>
      </c>
      <c r="CI102" s="121">
        <f>X102^2/(BK62^2*Y102^2)</f>
        <v>1.6638286488007776</v>
      </c>
      <c r="CJ102" s="121">
        <f>X102^2/(BL62^2*Y102^2)</f>
        <v>0.93590361495043739</v>
      </c>
      <c r="CK102" s="121">
        <f>X102^2/(BM62^2*Y102^2)</f>
        <v>0.59897831356827991</v>
      </c>
      <c r="CL102" s="121">
        <f>X102^2/(BN62^2*Y102^2)</f>
        <v>0.41595716220019441</v>
      </c>
      <c r="CM102" s="121">
        <f>X102^2/(BO62^2*Y102^2)</f>
        <v>0.30560118039197953</v>
      </c>
      <c r="CN102" s="121">
        <f>X102^2/(BP62^2*Y102^2)</f>
        <v>0.23397590373760935</v>
      </c>
      <c r="CO102" s="95">
        <f t="shared" si="127"/>
        <v>1.4375175000491851</v>
      </c>
      <c r="CP102" s="95">
        <f t="shared" si="128"/>
        <v>1.7074830001967407</v>
      </c>
      <c r="CQ102" s="95">
        <f t="shared" si="129"/>
        <v>2.1574255004426663</v>
      </c>
      <c r="CR102" s="95">
        <f t="shared" si="130"/>
        <v>2.7873450007869627</v>
      </c>
      <c r="CS102" s="95">
        <f t="shared" si="131"/>
        <v>3.5972415012296288</v>
      </c>
      <c r="CT102" s="95">
        <f t="shared" si="132"/>
        <v>4.5871150017706661</v>
      </c>
      <c r="CU102" s="95">
        <f t="shared" si="133"/>
        <v>5.7569655024100728</v>
      </c>
      <c r="CV102" s="95">
        <f t="shared" si="134"/>
        <v>7.1067930031478497</v>
      </c>
      <c r="CW102" s="95">
        <f t="shared" si="135"/>
        <v>1.4375175000491851</v>
      </c>
      <c r="CX102" s="95">
        <f t="shared" si="136"/>
        <v>1.7074830001967407</v>
      </c>
      <c r="CY102" s="95">
        <f t="shared" si="137"/>
        <v>2.1574255004426663</v>
      </c>
      <c r="CZ102" s="95">
        <f t="shared" si="138"/>
        <v>2.7873450007869627</v>
      </c>
      <c r="DA102" s="95">
        <f t="shared" si="139"/>
        <v>3.5972415012296288</v>
      </c>
      <c r="DB102" s="95">
        <f t="shared" si="140"/>
        <v>4.5871150017706661</v>
      </c>
      <c r="DC102" s="95">
        <f t="shared" si="141"/>
        <v>5.7569655024100728</v>
      </c>
      <c r="DD102" s="95">
        <f t="shared" si="142"/>
        <v>7.1067930031478497</v>
      </c>
      <c r="DE102" s="13">
        <f t="shared" si="228"/>
        <v>17.091354220222311</v>
      </c>
      <c r="DF102" s="13">
        <f t="shared" si="229"/>
        <v>6.0608519838630057</v>
      </c>
      <c r="DG102" s="13">
        <f t="shared" si="230"/>
        <v>4.3149680779386044</v>
      </c>
      <c r="DH102" s="13">
        <f t="shared" si="231"/>
        <v>4.0545057111954623</v>
      </c>
      <c r="DI102" s="13">
        <f t="shared" si="143"/>
        <v>4.3186038389511321</v>
      </c>
      <c r="DJ102" s="13">
        <f t="shared" si="144"/>
        <v>4.8701668787515011</v>
      </c>
      <c r="DK102" s="13">
        <f t="shared" si="145"/>
        <v>5.627955850142369</v>
      </c>
      <c r="DL102" s="13">
        <f t="shared" si="146"/>
        <v>6.5580362887177097</v>
      </c>
      <c r="DM102" s="95">
        <f t="shared" si="147"/>
        <v>17.091354220222311</v>
      </c>
      <c r="DN102" s="95">
        <f t="shared" si="148"/>
        <v>6.0608519838630057</v>
      </c>
      <c r="DO102" s="95">
        <f t="shared" si="149"/>
        <v>4.3149680779386044</v>
      </c>
      <c r="DP102" s="95">
        <f t="shared" si="150"/>
        <v>4.0545057111954623</v>
      </c>
      <c r="DQ102" s="95">
        <f t="shared" si="151"/>
        <v>4.3186038389511321</v>
      </c>
      <c r="DR102" s="95">
        <f t="shared" si="152"/>
        <v>4.8701668787515011</v>
      </c>
      <c r="DS102" s="95">
        <f t="shared" si="153"/>
        <v>5.627955850142369</v>
      </c>
      <c r="DT102" s="95">
        <f t="shared" si="154"/>
        <v>6.5580362887177097</v>
      </c>
      <c r="DU102" s="95">
        <f t="shared" si="155"/>
        <v>5.8889973374356384</v>
      </c>
      <c r="DV102" s="95">
        <f t="shared" si="156"/>
        <v>2.0555779257359266</v>
      </c>
      <c r="DW102" s="95">
        <f t="shared" si="157"/>
        <v>1.4488326377939251</v>
      </c>
      <c r="DX102" s="95">
        <f t="shared" si="158"/>
        <v>1.3583144119420476</v>
      </c>
      <c r="DY102" s="95">
        <f t="shared" si="159"/>
        <v>1.4500961701828479</v>
      </c>
      <c r="DZ102" s="95">
        <f t="shared" si="160"/>
        <v>1.6417803218416303</v>
      </c>
      <c r="EA102" s="95">
        <f t="shared" si="161"/>
        <v>1.9051339652801271</v>
      </c>
      <c r="EB102" s="95">
        <f t="shared" si="162"/>
        <v>2.2283638900177767</v>
      </c>
      <c r="EC102" s="95">
        <f t="shared" si="163"/>
        <v>5.8889973374356384</v>
      </c>
      <c r="ED102" s="95">
        <f t="shared" si="164"/>
        <v>2.0555779257359266</v>
      </c>
      <c r="EE102" s="95">
        <f t="shared" si="165"/>
        <v>1.4488326377939251</v>
      </c>
      <c r="EF102" s="95">
        <f t="shared" si="166"/>
        <v>1.3583144119420476</v>
      </c>
      <c r="EG102" s="95">
        <f t="shared" si="167"/>
        <v>1.4500961701828479</v>
      </c>
      <c r="EH102" s="95">
        <f t="shared" si="168"/>
        <v>1.6417803218416303</v>
      </c>
      <c r="EI102" s="95">
        <f t="shared" si="169"/>
        <v>1.9051339652801271</v>
      </c>
      <c r="EJ102" s="95">
        <f t="shared" si="170"/>
        <v>2.2283638900177767</v>
      </c>
      <c r="EK102" s="95">
        <f t="shared" si="171"/>
        <v>5.8889973374356384</v>
      </c>
      <c r="EL102" s="95">
        <f t="shared" si="172"/>
        <v>2.0555779257359266</v>
      </c>
      <c r="EM102" s="95">
        <f t="shared" si="173"/>
        <v>1.4488326377939251</v>
      </c>
      <c r="EN102" s="95">
        <f t="shared" si="174"/>
        <v>1.3583144119420476</v>
      </c>
      <c r="EO102" s="95">
        <f t="shared" si="175"/>
        <v>1.4500961701828479</v>
      </c>
      <c r="EP102" s="95">
        <f t="shared" si="176"/>
        <v>1.6417803218416303</v>
      </c>
      <c r="EQ102" s="95">
        <f t="shared" si="177"/>
        <v>1.9051339652801271</v>
      </c>
      <c r="ER102" s="95">
        <f t="shared" si="178"/>
        <v>2.2283638900177767</v>
      </c>
      <c r="ES102" s="95">
        <f t="shared" si="179"/>
        <v>1</v>
      </c>
      <c r="ET102" s="95">
        <f t="shared" si="180"/>
        <v>1</v>
      </c>
      <c r="EU102" s="95">
        <f t="shared" si="181"/>
        <v>1</v>
      </c>
      <c r="EV102" s="95">
        <f t="shared" si="182"/>
        <v>1</v>
      </c>
      <c r="EW102" s="95">
        <f t="shared" si="183"/>
        <v>1</v>
      </c>
      <c r="EX102" s="95">
        <f t="shared" si="184"/>
        <v>1</v>
      </c>
      <c r="EY102" s="95">
        <f t="shared" si="185"/>
        <v>1</v>
      </c>
      <c r="EZ102" s="95">
        <f t="shared" si="186"/>
        <v>1</v>
      </c>
      <c r="FA102" s="95">
        <f t="shared" si="187"/>
        <v>1</v>
      </c>
      <c r="FB102" s="95">
        <f t="shared" si="188"/>
        <v>1</v>
      </c>
      <c r="FC102" s="95">
        <f t="shared" si="189"/>
        <v>1</v>
      </c>
      <c r="FD102" s="95">
        <f t="shared" si="190"/>
        <v>1</v>
      </c>
      <c r="FE102" s="95">
        <f t="shared" si="191"/>
        <v>1</v>
      </c>
      <c r="FF102" s="95">
        <f t="shared" si="192"/>
        <v>1</v>
      </c>
      <c r="FG102" s="95">
        <f t="shared" si="193"/>
        <v>1</v>
      </c>
      <c r="FH102" s="95">
        <f t="shared" si="194"/>
        <v>1</v>
      </c>
      <c r="FI102" s="95">
        <f t="shared" si="195"/>
        <v>1</v>
      </c>
      <c r="FJ102" s="95">
        <f t="shared" si="196"/>
        <v>1</v>
      </c>
      <c r="FK102" s="95">
        <f t="shared" si="197"/>
        <v>1</v>
      </c>
      <c r="FL102" s="95">
        <f t="shared" si="198"/>
        <v>1</v>
      </c>
      <c r="FM102" s="95">
        <f t="shared" si="199"/>
        <v>1</v>
      </c>
      <c r="FN102" s="95">
        <f t="shared" si="200"/>
        <v>1</v>
      </c>
      <c r="FO102" s="95">
        <f t="shared" si="201"/>
        <v>1</v>
      </c>
      <c r="FP102" s="95">
        <f t="shared" si="202"/>
        <v>1</v>
      </c>
      <c r="FQ102" s="115">
        <f t="shared" si="203"/>
        <v>16.222779670237543</v>
      </c>
      <c r="FR102" s="115">
        <f t="shared" si="204"/>
        <v>5.6966218877341124</v>
      </c>
      <c r="FS102" s="115">
        <f t="shared" si="205"/>
        <v>3.9914315686829074</v>
      </c>
      <c r="FT102" s="115">
        <f t="shared" si="206"/>
        <v>3.6698901517780551</v>
      </c>
      <c r="FU102" s="115">
        <f t="shared" si="207"/>
        <v>3.8044261410629856</v>
      </c>
      <c r="FV102" s="115">
        <f t="shared" si="208"/>
        <v>4.1550199385719573</v>
      </c>
      <c r="FW102" s="115">
        <f t="shared" si="209"/>
        <v>4.6293533019069395</v>
      </c>
      <c r="FX102" s="115">
        <f t="shared" si="210"/>
        <v>5.1803248807171363</v>
      </c>
      <c r="FZ102" s="90">
        <f t="shared" si="232"/>
        <v>3.6698901517780551</v>
      </c>
      <c r="GB102" s="18"/>
      <c r="GC102" s="29"/>
      <c r="GE102" s="15"/>
      <c r="GF102" s="15"/>
      <c r="GG102" s="15"/>
      <c r="GI102" s="31"/>
      <c r="GJ102" s="31"/>
      <c r="GK102" s="31"/>
      <c r="GL102" s="27"/>
      <c r="GM102" s="27"/>
      <c r="GN102" s="27"/>
      <c r="GO102" s="27"/>
      <c r="GP102" s="27"/>
      <c r="GQ102" s="27"/>
      <c r="GR102" s="27"/>
      <c r="GS102" s="27"/>
      <c r="GT102" s="27"/>
      <c r="GU102" s="27"/>
      <c r="GV102" s="27"/>
      <c r="GW102" s="27"/>
      <c r="GX102" s="27"/>
      <c r="GY102" s="27"/>
      <c r="GZ102" s="27"/>
      <c r="HA102" s="27"/>
      <c r="HB102" s="27"/>
      <c r="HC102" s="27"/>
      <c r="HD102" s="27"/>
      <c r="HE102" s="27"/>
      <c r="HF102" s="27"/>
      <c r="HG102" s="27"/>
      <c r="HH102" s="27"/>
      <c r="HI102" s="27"/>
      <c r="HJ102" s="27"/>
      <c r="HK102" s="27"/>
      <c r="HL102" s="27"/>
      <c r="HM102" s="27"/>
      <c r="HN102" s="27"/>
      <c r="HO102" s="27"/>
      <c r="HP102" s="27"/>
      <c r="HQ102" s="27"/>
      <c r="HR102" s="27"/>
      <c r="HS102" s="27"/>
      <c r="HT102" s="27"/>
      <c r="HU102" s="27"/>
      <c r="HV102" s="27"/>
      <c r="HW102" s="27"/>
      <c r="HX102" s="27"/>
      <c r="HY102" s="27"/>
      <c r="HZ102" s="27"/>
      <c r="IA102" s="27"/>
      <c r="IB102" s="27"/>
      <c r="IC102" s="28"/>
      <c r="ID102" s="13"/>
      <c r="IE102" s="13"/>
      <c r="IF102" s="13"/>
      <c r="IG102" s="13"/>
      <c r="IH102" s="13"/>
      <c r="II102" s="13"/>
      <c r="IJ102" s="28"/>
      <c r="IK102" s="20"/>
      <c r="IL102" s="13"/>
      <c r="IM102" s="11"/>
      <c r="IN102" s="23"/>
      <c r="IO102" s="13"/>
      <c r="IP102" s="23"/>
      <c r="IQ102" s="28"/>
      <c r="IR102" s="20"/>
      <c r="IS102" s="13"/>
      <c r="IT102" s="20"/>
      <c r="IU102" s="23"/>
      <c r="IV102" s="20"/>
      <c r="IW102" s="23"/>
      <c r="IY102" s="13"/>
      <c r="IZ102" s="25"/>
      <c r="JA102" s="25"/>
      <c r="JB102" s="25"/>
      <c r="JC102" s="25"/>
      <c r="JD102" s="25"/>
      <c r="JE102" s="25"/>
      <c r="JF102" s="25"/>
      <c r="JG102" s="27"/>
      <c r="JH102" s="27"/>
      <c r="JI102" s="27"/>
      <c r="JJ102" s="27"/>
      <c r="JK102" s="27"/>
      <c r="JL102" s="27"/>
      <c r="JM102" s="27"/>
      <c r="JN102" s="27"/>
      <c r="JO102" s="27"/>
      <c r="JP102" s="27"/>
      <c r="JQ102" s="27"/>
      <c r="JR102" s="27"/>
      <c r="JS102" s="27"/>
      <c r="JT102" s="27"/>
      <c r="JU102" s="27"/>
      <c r="JV102" s="27"/>
      <c r="JW102" s="27"/>
      <c r="JX102" s="27"/>
      <c r="JY102" s="27"/>
      <c r="KT102" s="27"/>
      <c r="KU102" s="27"/>
      <c r="KV102" s="27"/>
      <c r="KW102" s="27"/>
      <c r="KX102" s="27"/>
      <c r="KY102" s="27"/>
      <c r="LB102" s="27"/>
      <c r="LC102" s="27"/>
      <c r="LD102" s="27"/>
      <c r="LE102" s="27"/>
      <c r="LF102" s="113"/>
    </row>
    <row r="103" spans="1:318" ht="13.8" x14ac:dyDescent="0.3">
      <c r="A103" s="5"/>
      <c r="B103" s="95">
        <v>2.7590315407153372</v>
      </c>
      <c r="C103" s="20">
        <v>4.0773281685275009</v>
      </c>
      <c r="D103" s="20">
        <v>3.6722189416163307</v>
      </c>
      <c r="E103" s="20">
        <v>3.3391301331011358</v>
      </c>
      <c r="F103" s="20">
        <v>2.828552514263118</v>
      </c>
      <c r="G103" s="20">
        <v>2.0527474795751077</v>
      </c>
      <c r="H103" s="20">
        <v>1.2352409846749517</v>
      </c>
      <c r="I103" s="20">
        <v>1.0118741834554275</v>
      </c>
      <c r="J103" s="5"/>
      <c r="K103" s="5"/>
      <c r="U103" s="4"/>
      <c r="ET103" s="18"/>
      <c r="EU103" s="29"/>
      <c r="EW103" s="15"/>
      <c r="EX103" s="15"/>
      <c r="EY103" s="15"/>
      <c r="EZ103" s="15"/>
      <c r="FA103" s="15"/>
      <c r="FB103" s="15"/>
      <c r="FD103" s="30"/>
      <c r="FI103" s="19"/>
      <c r="FJ103" s="19"/>
      <c r="FK103" s="19"/>
      <c r="FL103" s="19"/>
      <c r="FM103" s="19"/>
      <c r="FN103" s="19"/>
      <c r="FO103" s="19"/>
      <c r="FP103" s="19"/>
      <c r="FQ103" s="19"/>
      <c r="FU103" s="18"/>
      <c r="FW103" s="123"/>
      <c r="FX103" s="123"/>
      <c r="FY103" s="123"/>
      <c r="FZ103" s="123"/>
      <c r="GB103" s="18"/>
      <c r="GC103" s="29"/>
      <c r="GE103" s="15"/>
      <c r="GF103" s="15"/>
      <c r="GG103" s="15"/>
      <c r="GI103" s="31"/>
      <c r="GJ103" s="31"/>
      <c r="GK103" s="31"/>
      <c r="IC103" s="28"/>
      <c r="ID103" s="11"/>
      <c r="IE103" s="13"/>
      <c r="IF103" s="11"/>
      <c r="IG103" s="13"/>
      <c r="IH103" s="13"/>
      <c r="II103" s="13"/>
      <c r="IJ103" s="28"/>
      <c r="IK103" s="11"/>
      <c r="IL103" s="13"/>
      <c r="IM103" s="11"/>
      <c r="IN103" s="23"/>
      <c r="IO103" s="11"/>
      <c r="IP103" s="23"/>
      <c r="IQ103" s="28"/>
      <c r="IR103" s="20"/>
      <c r="IS103" s="13"/>
      <c r="IT103" s="23"/>
      <c r="IU103" s="23"/>
      <c r="IV103" s="23"/>
      <c r="IW103" s="23"/>
      <c r="IY103" s="13"/>
      <c r="IZ103" s="25"/>
      <c r="JA103" s="25"/>
      <c r="JB103" s="25"/>
      <c r="JC103" s="25"/>
      <c r="JD103" s="25"/>
      <c r="JE103" s="25"/>
      <c r="JF103" s="25"/>
    </row>
    <row r="104" spans="1:318" ht="13.8" x14ac:dyDescent="0.3">
      <c r="A104" s="5"/>
      <c r="B104" s="95">
        <v>2.9521637485654111</v>
      </c>
      <c r="C104" s="20">
        <v>4.0503186157755682</v>
      </c>
      <c r="D104" s="20">
        <v>3.6728816831632698</v>
      </c>
      <c r="E104" s="20">
        <v>3.3586498402308251</v>
      </c>
      <c r="F104" s="20">
        <v>2.8157102363809474</v>
      </c>
      <c r="G104" s="20">
        <v>2.0555992844856643</v>
      </c>
      <c r="H104" s="20">
        <v>1.2359417018804149</v>
      </c>
      <c r="I104" s="20">
        <v>1.0151300204117011</v>
      </c>
      <c r="J104" s="5"/>
      <c r="K104" s="5"/>
      <c r="ET104" s="18"/>
      <c r="EU104" s="29"/>
      <c r="EW104" s="15"/>
      <c r="EX104" s="15"/>
      <c r="EY104" s="15"/>
      <c r="EZ104" s="15"/>
      <c r="FA104" s="15"/>
      <c r="FB104" s="15"/>
      <c r="FD104" s="30"/>
      <c r="FI104" s="19"/>
      <c r="FJ104" s="19"/>
      <c r="FK104" s="19"/>
      <c r="FL104" s="19"/>
      <c r="FM104" s="19"/>
      <c r="FN104" s="19"/>
      <c r="FO104" s="19"/>
      <c r="FP104" s="19"/>
      <c r="FQ104" s="19"/>
      <c r="FU104" s="18"/>
      <c r="FW104" s="123"/>
      <c r="FX104" s="123"/>
      <c r="FY104" s="123"/>
      <c r="FZ104" s="123"/>
      <c r="GB104" s="18"/>
      <c r="GC104" s="29"/>
      <c r="GE104" s="15"/>
      <c r="GF104" s="15"/>
      <c r="GG104" s="15"/>
      <c r="GI104" s="31"/>
      <c r="GJ104" s="31"/>
      <c r="GK104" s="31"/>
      <c r="IC104" s="28"/>
      <c r="ID104" s="11"/>
      <c r="IE104" s="13"/>
      <c r="IF104" s="11"/>
      <c r="IG104" s="13"/>
      <c r="IH104" s="13"/>
      <c r="II104" s="13"/>
      <c r="IJ104" s="28"/>
      <c r="IK104" s="11"/>
      <c r="IL104" s="13"/>
      <c r="IM104" s="22"/>
      <c r="IN104" s="23"/>
      <c r="IO104" s="11"/>
      <c r="IP104" s="23"/>
      <c r="IQ104" s="28"/>
      <c r="IR104" s="20"/>
      <c r="IS104" s="13"/>
      <c r="IT104" s="23"/>
      <c r="IU104" s="23"/>
      <c r="IV104" s="23"/>
      <c r="IW104" s="23"/>
      <c r="IX104" s="28"/>
      <c r="IY104" s="13"/>
      <c r="IZ104" s="25"/>
      <c r="JA104" s="25"/>
      <c r="JB104" s="25"/>
      <c r="JC104" s="25"/>
      <c r="JD104" s="25"/>
      <c r="JE104" s="25"/>
      <c r="JF104" s="25"/>
    </row>
    <row r="105" spans="1:318" ht="13.8" x14ac:dyDescent="0.3">
      <c r="A105" s="5"/>
      <c r="B105" s="95">
        <v>3.1588152109649901</v>
      </c>
      <c r="C105" s="20">
        <v>4.0599900230288082</v>
      </c>
      <c r="D105" s="20">
        <v>3.7038494383646521</v>
      </c>
      <c r="E105" s="20">
        <v>3.3841360397817635</v>
      </c>
      <c r="F105" s="20">
        <v>2.8014933302034515</v>
      </c>
      <c r="G105" s="20">
        <v>2.0502660418976681</v>
      </c>
      <c r="H105" s="20">
        <v>1.2373884225932241</v>
      </c>
      <c r="I105" s="20">
        <v>1.0192170523251125</v>
      </c>
      <c r="J105" s="5"/>
      <c r="K105" s="5"/>
      <c r="ET105" s="18"/>
      <c r="EU105" s="29"/>
      <c r="EW105" s="15"/>
      <c r="EX105" s="15"/>
      <c r="EY105" s="15"/>
      <c r="EZ105" s="15"/>
      <c r="FA105" s="15"/>
      <c r="FB105" s="15"/>
      <c r="FD105" s="30"/>
      <c r="FI105" s="19"/>
      <c r="FJ105" s="19"/>
      <c r="FK105" s="19"/>
      <c r="FL105" s="19"/>
      <c r="FM105" s="19"/>
      <c r="FN105" s="19"/>
      <c r="FO105" s="19"/>
      <c r="FP105" s="19"/>
      <c r="FQ105" s="19"/>
      <c r="FU105" s="18"/>
      <c r="FW105" s="123"/>
      <c r="FX105" s="123"/>
      <c r="FY105" s="123"/>
      <c r="FZ105" s="123"/>
      <c r="GB105" s="18"/>
      <c r="GC105" s="29"/>
      <c r="GE105" s="15"/>
      <c r="GF105" s="15"/>
      <c r="GG105" s="15"/>
      <c r="GI105" s="31"/>
      <c r="GJ105" s="31"/>
      <c r="GK105" s="31"/>
      <c r="IC105" s="28"/>
      <c r="ID105" s="13"/>
      <c r="IE105" s="13"/>
      <c r="IF105" s="13"/>
      <c r="IG105" s="13"/>
      <c r="IH105" s="13"/>
      <c r="II105" s="13"/>
      <c r="IJ105" s="28"/>
      <c r="IK105" s="20"/>
      <c r="IL105" s="13"/>
      <c r="IM105" s="11"/>
      <c r="IN105" s="23"/>
      <c r="IO105" s="13"/>
      <c r="IP105" s="23"/>
      <c r="IQ105" s="28"/>
      <c r="IR105" s="20"/>
      <c r="IS105" s="13"/>
      <c r="IT105" s="20"/>
      <c r="IU105" s="23"/>
      <c r="IV105" s="20"/>
      <c r="IW105" s="23"/>
      <c r="IY105" s="13"/>
      <c r="IZ105" s="25"/>
      <c r="JA105" s="25"/>
      <c r="JB105" s="25"/>
      <c r="JC105" s="25"/>
      <c r="JD105" s="25"/>
      <c r="JE105" s="25"/>
      <c r="JF105" s="25"/>
      <c r="KX105" s="11"/>
    </row>
    <row r="106" spans="1:318" ht="13.8" x14ac:dyDescent="0.3">
      <c r="A106" s="5"/>
      <c r="B106" s="95">
        <v>3.3799322757325401</v>
      </c>
      <c r="C106" s="20">
        <v>4.1065211456130823</v>
      </c>
      <c r="D106" s="20">
        <v>3.7131971461598172</v>
      </c>
      <c r="E106" s="20">
        <v>3.349376399944147</v>
      </c>
      <c r="F106" s="20">
        <v>2.8028562247060007</v>
      </c>
      <c r="G106" s="20">
        <v>2.0511318959200904</v>
      </c>
      <c r="H106" s="20">
        <v>1.2398065198090304</v>
      </c>
      <c r="I106" s="20">
        <v>1.0243245942925072</v>
      </c>
      <c r="J106" s="5"/>
      <c r="K106" s="5"/>
      <c r="ET106" s="18"/>
      <c r="EU106" s="29"/>
      <c r="EW106" s="15"/>
      <c r="EX106" s="15"/>
      <c r="EY106" s="15"/>
      <c r="EZ106" s="15"/>
      <c r="FA106" s="15"/>
      <c r="FB106" s="15"/>
      <c r="FD106" s="30"/>
      <c r="FI106" s="19"/>
      <c r="FJ106" s="19"/>
      <c r="FK106" s="19"/>
      <c r="FL106" s="19"/>
      <c r="FM106" s="19"/>
      <c r="FN106" s="19"/>
      <c r="FO106" s="19"/>
      <c r="FP106" s="19"/>
      <c r="FQ106" s="19"/>
      <c r="FU106" s="18"/>
      <c r="FW106" s="123"/>
      <c r="FX106" s="123"/>
      <c r="FY106" s="123"/>
      <c r="FZ106" s="123"/>
      <c r="GB106" s="18"/>
      <c r="GC106" s="29"/>
      <c r="GE106" s="15"/>
      <c r="GF106" s="15"/>
      <c r="GG106" s="15"/>
      <c r="GI106" s="31"/>
      <c r="GJ106" s="31"/>
      <c r="GK106" s="31"/>
      <c r="IC106" s="28"/>
      <c r="ID106" s="13"/>
      <c r="IE106" s="13"/>
      <c r="IF106" s="13"/>
      <c r="IG106" s="13"/>
      <c r="IH106" s="13"/>
      <c r="II106" s="13"/>
      <c r="IJ106" s="28"/>
      <c r="IK106" s="20"/>
      <c r="IL106" s="13"/>
      <c r="IM106" s="11"/>
      <c r="IN106" s="23"/>
      <c r="IO106" s="13"/>
      <c r="IP106" s="23"/>
      <c r="IQ106" s="28"/>
      <c r="IR106" s="20"/>
      <c r="IS106" s="13"/>
      <c r="IT106" s="20"/>
      <c r="IU106" s="23"/>
      <c r="IV106" s="20"/>
      <c r="IW106" s="23"/>
      <c r="IY106" s="13"/>
      <c r="IZ106" s="25"/>
      <c r="JA106" s="25"/>
      <c r="JB106" s="25"/>
      <c r="JC106" s="25"/>
      <c r="JD106" s="25"/>
      <c r="JE106" s="25"/>
      <c r="JF106" s="25"/>
      <c r="KX106" s="11"/>
    </row>
    <row r="107" spans="1:318" ht="13.8" x14ac:dyDescent="0.3">
      <c r="A107" s="5"/>
      <c r="B107" s="95">
        <v>3.6165275350338177</v>
      </c>
      <c r="C107" s="20">
        <v>4.0899625195539988</v>
      </c>
      <c r="D107" s="20">
        <v>3.6767494894327304</v>
      </c>
      <c r="E107" s="20">
        <v>3.3381468546405193</v>
      </c>
      <c r="F107" s="20">
        <v>2.8211192096320761</v>
      </c>
      <c r="G107" s="20">
        <v>2.0533759143322428</v>
      </c>
      <c r="H107" s="20">
        <v>1.2434657190699447</v>
      </c>
      <c r="I107" s="20">
        <v>1.0306773958249491</v>
      </c>
      <c r="J107" s="5"/>
      <c r="K107" s="5"/>
      <c r="L107" s="5"/>
      <c r="M107" s="5"/>
      <c r="N107" s="5"/>
      <c r="O107" s="5"/>
      <c r="P107" s="5"/>
      <c r="Q107" s="5"/>
      <c r="R107" s="5"/>
      <c r="S107" s="5"/>
      <c r="T107" s="5"/>
      <c r="X107" s="47"/>
      <c r="Y107" s="47"/>
      <c r="Z107" s="47"/>
      <c r="AA107" s="47"/>
      <c r="AB107" s="47"/>
      <c r="AC107" s="47"/>
      <c r="AD107" s="47"/>
      <c r="AE107" s="47"/>
      <c r="AF107" s="47"/>
      <c r="AG107" s="47"/>
      <c r="AH107" s="47"/>
      <c r="AI107" s="47"/>
      <c r="AJ107" s="47"/>
      <c r="AK107" s="47"/>
      <c r="AL107" s="47"/>
      <c r="AM107" s="47"/>
      <c r="AN107" s="47"/>
      <c r="AO107" s="47"/>
      <c r="AP107" s="47"/>
      <c r="AQ107" s="47"/>
      <c r="AR107" s="47"/>
      <c r="AS107" s="47"/>
      <c r="AT107" s="60"/>
      <c r="AU107" s="47"/>
      <c r="AV107" s="47"/>
      <c r="AW107" s="47"/>
      <c r="AX107" s="47"/>
      <c r="AY107" s="47"/>
      <c r="AZ107" s="47"/>
      <c r="BA107" s="47"/>
      <c r="BB107" s="47"/>
      <c r="BC107" s="47"/>
      <c r="BD107" s="47"/>
      <c r="BE107" s="47"/>
      <c r="BF107" s="47"/>
      <c r="BG107" s="47"/>
      <c r="BH107" s="47"/>
      <c r="BI107" s="47"/>
      <c r="BJ107" s="47"/>
      <c r="BK107" s="47"/>
      <c r="BL107" s="47"/>
      <c r="BM107" s="47"/>
      <c r="BN107" s="47"/>
      <c r="BO107" s="47"/>
      <c r="BP107" s="47"/>
      <c r="BQ107" s="47"/>
      <c r="BR107" s="47"/>
      <c r="BS107" s="47"/>
      <c r="BT107" s="47"/>
      <c r="BU107" s="47"/>
      <c r="BV107" s="47"/>
      <c r="BW107" s="47"/>
      <c r="BX107" s="47"/>
      <c r="BY107" s="47"/>
      <c r="BZ107" s="47"/>
      <c r="CA107" s="47"/>
      <c r="CB107" s="47"/>
      <c r="CC107" s="47"/>
      <c r="CD107" s="47"/>
      <c r="CE107" s="47"/>
      <c r="CF107" s="47"/>
      <c r="CG107" s="47"/>
      <c r="CH107" s="47"/>
      <c r="CI107" s="47"/>
      <c r="CJ107" s="47"/>
      <c r="CK107" s="47"/>
      <c r="CL107" s="47"/>
      <c r="CM107" s="47"/>
      <c r="CN107" s="47"/>
      <c r="CO107" s="47"/>
      <c r="CP107" s="47"/>
      <c r="CQ107" s="47"/>
      <c r="CR107" s="47"/>
      <c r="CS107" s="47"/>
      <c r="CT107" s="47"/>
      <c r="CU107" s="47"/>
      <c r="CV107" s="47"/>
      <c r="CW107" s="47"/>
      <c r="CX107" s="47"/>
      <c r="CY107" s="47"/>
      <c r="CZ107" s="47"/>
      <c r="DA107" s="47"/>
      <c r="DB107" s="47"/>
      <c r="DC107" s="47"/>
      <c r="DD107" s="47"/>
      <c r="DE107" s="47"/>
      <c r="DF107" s="47"/>
      <c r="DG107" s="47"/>
      <c r="DH107" s="47"/>
      <c r="DI107" s="47"/>
      <c r="DJ107" s="47"/>
      <c r="DK107" s="47"/>
      <c r="DL107" s="47"/>
      <c r="DM107" s="47"/>
      <c r="DN107" s="47"/>
      <c r="DO107" s="47"/>
      <c r="DP107" s="47"/>
      <c r="DQ107" s="47"/>
      <c r="DR107" s="47"/>
      <c r="DS107" s="47"/>
      <c r="DT107" s="47"/>
      <c r="DU107" s="47"/>
      <c r="DV107" s="47"/>
      <c r="DW107" s="47"/>
      <c r="DX107" s="47"/>
      <c r="DY107" s="47"/>
      <c r="DZ107" s="47"/>
      <c r="EA107" s="47"/>
      <c r="EB107" s="47"/>
      <c r="EC107" s="47"/>
      <c r="ED107" s="47"/>
      <c r="EE107" s="47"/>
      <c r="EF107" s="47"/>
      <c r="EG107" s="47"/>
      <c r="EH107" s="47"/>
      <c r="EI107" s="47"/>
      <c r="EJ107" s="47"/>
      <c r="EK107" s="47"/>
      <c r="EL107" s="47"/>
      <c r="EM107" s="47"/>
      <c r="EN107" s="47"/>
      <c r="EO107" s="47"/>
      <c r="EP107" s="47"/>
      <c r="EQ107" s="47"/>
      <c r="ER107" s="47"/>
      <c r="ES107" s="47"/>
      <c r="ET107" s="47"/>
      <c r="EU107" s="47"/>
      <c r="EV107" s="47"/>
      <c r="EW107" s="47"/>
      <c r="EX107" s="47"/>
      <c r="EY107" s="47"/>
      <c r="EZ107" s="47"/>
      <c r="FA107" s="47"/>
      <c r="FB107" s="47"/>
      <c r="FC107" s="47"/>
      <c r="FD107" s="47"/>
      <c r="FE107" s="47"/>
      <c r="FF107" s="47"/>
      <c r="FG107" s="47"/>
      <c r="FH107" s="47"/>
      <c r="FI107" s="47"/>
      <c r="FJ107" s="47"/>
      <c r="FK107" s="47"/>
      <c r="FL107" s="47"/>
      <c r="FM107" s="47"/>
      <c r="FN107" s="47"/>
      <c r="FO107" s="47"/>
      <c r="FP107" s="47"/>
      <c r="FQ107" s="47"/>
      <c r="FR107" s="47"/>
      <c r="FS107" s="47"/>
      <c r="FT107" s="47"/>
      <c r="FU107" s="47"/>
      <c r="FW107" s="125"/>
      <c r="FX107" s="125"/>
      <c r="FY107" s="125"/>
      <c r="FZ107" s="125"/>
      <c r="GB107" s="18"/>
      <c r="GC107" s="29"/>
      <c r="GE107" s="15"/>
      <c r="GF107" s="15"/>
      <c r="GG107" s="15"/>
      <c r="GI107" s="31"/>
      <c r="GJ107" s="31"/>
      <c r="GK107" s="31"/>
      <c r="IC107" s="28"/>
      <c r="ID107" s="11"/>
      <c r="IE107" s="13"/>
      <c r="IF107" s="11"/>
      <c r="IG107" s="13"/>
      <c r="IH107" s="13"/>
      <c r="II107" s="13"/>
      <c r="IJ107" s="28"/>
      <c r="IK107" s="11"/>
      <c r="IL107" s="13"/>
      <c r="IM107" s="11"/>
      <c r="IN107" s="23"/>
      <c r="IO107" s="11"/>
      <c r="IP107" s="23"/>
      <c r="IQ107" s="28"/>
      <c r="IR107" s="20"/>
      <c r="IS107" s="13"/>
      <c r="IT107" s="23"/>
      <c r="IU107" s="23"/>
      <c r="IV107" s="23"/>
      <c r="IW107" s="23"/>
      <c r="IY107" s="13"/>
      <c r="IZ107" s="25"/>
      <c r="JA107" s="25"/>
      <c r="JB107" s="25"/>
      <c r="JC107" s="25"/>
      <c r="JD107" s="25"/>
      <c r="JE107" s="25"/>
      <c r="JF107" s="25"/>
      <c r="KX107" s="11"/>
    </row>
    <row r="108" spans="1:318" ht="13.8" x14ac:dyDescent="0.3">
      <c r="A108" s="5"/>
      <c r="B108" s="95">
        <v>3.8696844624861853</v>
      </c>
      <c r="C108" s="20">
        <v>4.0536594248620084</v>
      </c>
      <c r="D108" s="20">
        <v>3.6698901517780551</v>
      </c>
      <c r="E108" s="20">
        <v>3.3513441059811582</v>
      </c>
      <c r="F108" s="20">
        <v>2.8041589154734639</v>
      </c>
      <c r="G108" s="20">
        <v>2.0498244798324206</v>
      </c>
      <c r="H108" s="20">
        <v>1.2486848359764016</v>
      </c>
      <c r="I108" s="20">
        <v>1.0385401027975154</v>
      </c>
      <c r="J108" s="5"/>
      <c r="K108" s="5"/>
      <c r="L108" s="5"/>
      <c r="M108" s="5"/>
      <c r="N108" s="5"/>
      <c r="O108" s="5"/>
      <c r="P108" s="5"/>
      <c r="Q108" s="5"/>
      <c r="R108" s="5"/>
      <c r="S108" s="5"/>
      <c r="T108" s="5"/>
      <c r="X108" s="47"/>
      <c r="Y108" s="47"/>
      <c r="Z108" s="47"/>
      <c r="AA108" s="47"/>
      <c r="AB108" s="47"/>
      <c r="AC108" s="47"/>
      <c r="AD108" s="47"/>
      <c r="AE108" s="47"/>
      <c r="AF108" s="47"/>
      <c r="AG108" s="47"/>
      <c r="AH108" s="47"/>
      <c r="AI108" s="47"/>
      <c r="AJ108" s="47"/>
      <c r="AK108" s="47"/>
      <c r="AL108" s="47"/>
      <c r="AM108" s="47"/>
      <c r="AN108" s="47"/>
      <c r="AO108" s="47"/>
      <c r="AP108" s="47"/>
      <c r="AQ108" s="47"/>
      <c r="AR108" s="47"/>
      <c r="AS108" s="47"/>
      <c r="AT108" s="60"/>
      <c r="AU108" s="47"/>
      <c r="AV108" s="47"/>
      <c r="AW108" s="47"/>
      <c r="AX108" s="47"/>
      <c r="AY108" s="47"/>
      <c r="AZ108" s="47"/>
      <c r="BA108" s="47"/>
      <c r="BB108" s="47"/>
      <c r="BC108" s="47"/>
      <c r="BD108" s="47"/>
      <c r="BE108" s="47"/>
      <c r="BF108" s="47"/>
      <c r="BG108" s="47"/>
      <c r="BH108" s="47"/>
      <c r="BI108" s="47"/>
      <c r="BJ108" s="47"/>
      <c r="BK108" s="47"/>
      <c r="BL108" s="47"/>
      <c r="BM108" s="47"/>
      <c r="BN108" s="47"/>
      <c r="BO108" s="47"/>
      <c r="BP108" s="47"/>
      <c r="BQ108" s="47"/>
      <c r="BR108" s="47"/>
      <c r="BS108" s="47"/>
      <c r="BT108" s="47"/>
      <c r="BU108" s="47"/>
      <c r="BV108" s="47"/>
      <c r="BW108" s="47"/>
      <c r="BX108" s="47"/>
      <c r="BY108" s="47"/>
      <c r="BZ108" s="47"/>
      <c r="CA108" s="47"/>
      <c r="CB108" s="47"/>
      <c r="CC108" s="47"/>
      <c r="CD108" s="47"/>
      <c r="CE108" s="47"/>
      <c r="CF108" s="47"/>
      <c r="CG108" s="47"/>
      <c r="CH108" s="47"/>
      <c r="CI108" s="47"/>
      <c r="CJ108" s="47"/>
      <c r="CK108" s="47"/>
      <c r="CL108" s="47"/>
      <c r="CM108" s="47"/>
      <c r="CN108" s="47"/>
      <c r="CO108" s="47"/>
      <c r="CP108" s="47"/>
      <c r="CQ108" s="47"/>
      <c r="CR108" s="47"/>
      <c r="CS108" s="47"/>
      <c r="CT108" s="47"/>
      <c r="CU108" s="47"/>
      <c r="CV108" s="47"/>
      <c r="CW108" s="47"/>
      <c r="CX108" s="47"/>
      <c r="CY108" s="47"/>
      <c r="CZ108" s="47"/>
      <c r="DA108" s="47"/>
      <c r="DB108" s="47"/>
      <c r="DC108" s="47"/>
      <c r="DD108" s="47"/>
      <c r="DE108" s="47"/>
      <c r="DF108" s="47"/>
      <c r="DG108" s="47"/>
      <c r="DH108" s="47"/>
      <c r="DI108" s="47"/>
      <c r="DJ108" s="47"/>
      <c r="DK108" s="47"/>
      <c r="DL108" s="47"/>
      <c r="DM108" s="47"/>
      <c r="DN108" s="47"/>
      <c r="DO108" s="47"/>
      <c r="DP108" s="47"/>
      <c r="DQ108" s="47"/>
      <c r="DR108" s="47"/>
      <c r="DS108" s="47"/>
      <c r="DT108" s="47"/>
      <c r="DU108" s="47"/>
      <c r="DV108" s="47"/>
      <c r="DW108" s="47"/>
      <c r="DX108" s="47"/>
      <c r="DY108" s="47"/>
      <c r="DZ108" s="47"/>
      <c r="EA108" s="47"/>
      <c r="EB108" s="47"/>
      <c r="EC108" s="47"/>
      <c r="ED108" s="47"/>
      <c r="EE108" s="47"/>
      <c r="EF108" s="47"/>
      <c r="EG108" s="47"/>
      <c r="EH108" s="47"/>
      <c r="EI108" s="47"/>
      <c r="EJ108" s="47"/>
      <c r="EK108" s="47"/>
      <c r="EL108" s="47"/>
      <c r="EM108" s="47"/>
      <c r="EN108" s="47"/>
      <c r="EO108" s="47"/>
      <c r="EP108" s="47"/>
      <c r="EQ108" s="47"/>
      <c r="ER108" s="47"/>
      <c r="ES108" s="47"/>
      <c r="ET108" s="47"/>
      <c r="EU108" s="47"/>
      <c r="EV108" s="47"/>
      <c r="EW108" s="47"/>
      <c r="EX108" s="47"/>
      <c r="EY108" s="47"/>
      <c r="EZ108" s="47"/>
      <c r="FA108" s="47"/>
      <c r="FB108" s="47"/>
      <c r="FC108" s="47"/>
      <c r="FD108" s="47"/>
      <c r="FE108" s="47"/>
      <c r="FF108" s="47"/>
      <c r="FG108" s="47"/>
      <c r="FH108" s="47"/>
      <c r="FI108" s="47"/>
      <c r="FJ108" s="47"/>
      <c r="FK108" s="47"/>
      <c r="FL108" s="47"/>
      <c r="FM108" s="47"/>
      <c r="FN108" s="47"/>
      <c r="FO108" s="47"/>
      <c r="FP108" s="47"/>
      <c r="FQ108" s="47"/>
      <c r="FR108" s="47"/>
      <c r="FS108" s="47"/>
      <c r="FT108" s="47"/>
      <c r="FU108" s="47"/>
      <c r="FW108" s="125"/>
      <c r="FX108" s="125"/>
      <c r="FY108" s="125"/>
      <c r="FZ108" s="125"/>
      <c r="GB108" s="18"/>
      <c r="GC108" s="29"/>
      <c r="GE108" s="15"/>
      <c r="GF108" s="15"/>
      <c r="GG108" s="15"/>
      <c r="GI108" s="31"/>
      <c r="GJ108" s="31"/>
      <c r="GK108" s="31"/>
      <c r="IC108" s="28"/>
      <c r="ID108" s="11"/>
      <c r="IE108" s="13"/>
      <c r="IF108" s="11"/>
      <c r="IG108" s="13"/>
      <c r="IH108" s="13"/>
      <c r="II108" s="13"/>
      <c r="IJ108" s="28"/>
      <c r="IK108" s="11"/>
      <c r="IL108" s="13"/>
      <c r="IM108" s="11"/>
      <c r="IN108" s="23"/>
      <c r="IO108" s="11"/>
      <c r="IP108" s="23"/>
      <c r="IQ108" s="28"/>
      <c r="IR108" s="20"/>
      <c r="IS108" s="13"/>
      <c r="IT108" s="23"/>
      <c r="IU108" s="23"/>
      <c r="IV108" s="23"/>
      <c r="IW108" s="23"/>
      <c r="IY108" s="13"/>
      <c r="IZ108" s="25"/>
      <c r="JA108" s="25"/>
      <c r="JB108" s="25"/>
      <c r="JC108" s="25"/>
      <c r="JD108" s="25"/>
      <c r="JE108" s="25"/>
      <c r="JF108" s="25"/>
      <c r="KX108" s="11"/>
    </row>
    <row r="109" spans="1:318" ht="15" x14ac:dyDescent="0.35">
      <c r="A109" s="16"/>
      <c r="B109" s="73"/>
      <c r="C109" s="74"/>
      <c r="D109" s="16"/>
      <c r="E109" s="16"/>
      <c r="F109" s="16"/>
      <c r="G109" s="74"/>
      <c r="H109" s="16"/>
      <c r="I109" s="16"/>
      <c r="J109" s="16"/>
      <c r="K109" s="16"/>
      <c r="L109" s="5"/>
      <c r="M109" s="5"/>
      <c r="N109" s="5"/>
      <c r="O109" s="5"/>
      <c r="P109" s="5"/>
      <c r="Q109" s="5"/>
      <c r="R109" s="5"/>
      <c r="S109" s="5"/>
      <c r="T109" s="5"/>
      <c r="X109" s="47"/>
      <c r="Y109" s="47"/>
      <c r="Z109" s="47"/>
      <c r="AA109" s="47"/>
      <c r="AB109" s="47"/>
      <c r="AC109" s="47"/>
      <c r="AD109" s="47"/>
      <c r="AE109" s="47"/>
      <c r="AF109" s="47"/>
      <c r="AG109" s="47"/>
      <c r="AH109" s="47"/>
      <c r="AI109" s="47"/>
      <c r="AJ109" s="47"/>
      <c r="AK109" s="47"/>
      <c r="AL109" s="47">
        <v>0.10050000000000001</v>
      </c>
      <c r="AM109" s="47"/>
      <c r="AN109" s="47">
        <v>10000</v>
      </c>
      <c r="AO109" s="47">
        <f>AN109</f>
        <v>10000</v>
      </c>
      <c r="AP109" s="47"/>
      <c r="AQ109" s="47"/>
      <c r="AR109" s="47"/>
      <c r="AS109" s="47"/>
      <c r="AT109" s="60"/>
      <c r="AU109" s="47"/>
      <c r="AV109" s="47"/>
      <c r="AW109" s="47"/>
      <c r="AX109" s="47"/>
      <c r="AY109" s="47"/>
      <c r="AZ109" s="47"/>
      <c r="BA109" s="47"/>
      <c r="BB109" s="47"/>
      <c r="BC109" s="47"/>
      <c r="BD109" s="47"/>
      <c r="BE109" s="47"/>
      <c r="BF109" s="47"/>
      <c r="BG109" s="47"/>
      <c r="BH109" s="47"/>
      <c r="BI109" s="47"/>
      <c r="BJ109" s="47"/>
      <c r="BK109" s="47"/>
      <c r="BL109" s="47"/>
      <c r="BM109" s="47"/>
      <c r="BN109" s="47"/>
      <c r="BO109" s="47"/>
      <c r="BP109" s="47"/>
      <c r="BQ109" s="47"/>
      <c r="BR109" s="47"/>
      <c r="BS109" s="47"/>
      <c r="BT109" s="47"/>
      <c r="BU109" s="47"/>
      <c r="BV109" s="47"/>
      <c r="BW109" s="47"/>
      <c r="BX109" s="47"/>
      <c r="BY109" s="47"/>
      <c r="BZ109" s="47"/>
      <c r="CA109" s="47"/>
      <c r="CB109" s="47"/>
      <c r="CC109" s="47"/>
      <c r="CD109" s="47"/>
      <c r="CE109" s="47"/>
      <c r="CF109" s="47"/>
      <c r="CG109" s="47"/>
      <c r="CH109" s="47"/>
      <c r="CI109" s="47"/>
      <c r="CJ109" s="47"/>
      <c r="CK109" s="47"/>
      <c r="CL109" s="47"/>
      <c r="CM109" s="47"/>
      <c r="CN109" s="47"/>
      <c r="CO109" s="95"/>
      <c r="CP109" s="95"/>
      <c r="CQ109" s="9" t="s">
        <v>83</v>
      </c>
      <c r="CR109" s="95"/>
      <c r="CS109" s="95"/>
      <c r="CT109" s="95"/>
      <c r="CU109" s="95"/>
      <c r="CV109" s="95"/>
      <c r="CW109" s="9"/>
      <c r="CX109" s="9"/>
      <c r="CY109" s="9" t="s">
        <v>84</v>
      </c>
      <c r="CZ109" s="9"/>
      <c r="DA109" s="9"/>
      <c r="DB109" s="9"/>
      <c r="DC109" s="9"/>
      <c r="DD109" s="9"/>
      <c r="DG109" s="17" t="s">
        <v>86</v>
      </c>
      <c r="DO109" s="17" t="s">
        <v>87</v>
      </c>
      <c r="DW109" s="17" t="s">
        <v>85</v>
      </c>
      <c r="EC109" s="4"/>
      <c r="EE109" s="17" t="s">
        <v>88</v>
      </c>
      <c r="EG109" s="4"/>
      <c r="EH109" s="4"/>
      <c r="EI109" s="4"/>
      <c r="EJ109" s="4"/>
      <c r="EK109" s="4"/>
      <c r="EM109" s="17" t="s">
        <v>89</v>
      </c>
      <c r="EN109" s="5"/>
      <c r="EO109" s="5"/>
      <c r="EP109" s="5"/>
      <c r="EQ109" s="5"/>
      <c r="ER109" s="5"/>
      <c r="ES109" s="5"/>
      <c r="ET109" s="5"/>
      <c r="EU109" s="17" t="s">
        <v>90</v>
      </c>
      <c r="FB109" s="18"/>
      <c r="FC109" s="17" t="s">
        <v>91</v>
      </c>
      <c r="FE109" s="15"/>
      <c r="FF109" s="15"/>
      <c r="FG109" s="15"/>
      <c r="FH109" s="15"/>
      <c r="FI109" s="15"/>
      <c r="FJ109" s="15"/>
      <c r="FK109" s="17" t="s">
        <v>92</v>
      </c>
      <c r="FL109" s="30"/>
      <c r="FS109" s="17" t="s">
        <v>93</v>
      </c>
      <c r="FU109" s="19"/>
      <c r="FW109" s="125"/>
      <c r="FX109" s="125"/>
      <c r="FY109" s="125"/>
      <c r="FZ109" s="125"/>
      <c r="GB109" s="18"/>
      <c r="GC109" s="29"/>
      <c r="GE109" s="15"/>
      <c r="GF109" s="15"/>
      <c r="GG109" s="15"/>
      <c r="GI109" s="31"/>
      <c r="GJ109" s="31"/>
      <c r="GK109" s="31"/>
      <c r="IC109" s="28"/>
      <c r="ID109" s="11"/>
      <c r="IE109" s="13"/>
      <c r="IF109" s="11"/>
      <c r="IG109" s="13"/>
      <c r="IH109" s="13"/>
      <c r="II109" s="13"/>
      <c r="IJ109" s="28"/>
      <c r="IK109" s="11"/>
      <c r="IL109" s="13"/>
      <c r="IM109" s="22"/>
      <c r="IN109" s="23"/>
      <c r="IO109" s="11"/>
      <c r="IP109" s="23"/>
      <c r="IQ109" s="28"/>
      <c r="IR109" s="20"/>
      <c r="IS109" s="13"/>
      <c r="IT109" s="23"/>
      <c r="IU109" s="23"/>
      <c r="IV109" s="23"/>
      <c r="IW109" s="23"/>
      <c r="IX109" s="28"/>
      <c r="IY109" s="13"/>
      <c r="IZ109" s="25"/>
      <c r="JA109" s="25"/>
      <c r="JB109" s="25"/>
      <c r="JC109" s="25"/>
      <c r="JD109" s="25"/>
      <c r="JE109" s="25"/>
      <c r="JF109" s="25"/>
      <c r="KX109" s="11"/>
    </row>
    <row r="110" spans="1:318" ht="13.8" x14ac:dyDescent="0.3">
      <c r="A110" s="16"/>
      <c r="B110" s="75"/>
      <c r="C110" s="74"/>
      <c r="D110" s="76"/>
      <c r="E110" s="76"/>
      <c r="F110" s="77" t="s">
        <v>45</v>
      </c>
      <c r="G110" s="74"/>
      <c r="H110" s="76"/>
      <c r="I110" s="76"/>
      <c r="J110" s="76"/>
      <c r="K110" s="16"/>
      <c r="L110" s="5"/>
      <c r="M110" s="5"/>
      <c r="N110" s="5"/>
      <c r="O110" s="5"/>
      <c r="P110" s="5"/>
      <c r="Q110" s="5"/>
      <c r="R110" s="5"/>
      <c r="S110" s="5"/>
      <c r="T110" s="5"/>
      <c r="X110" s="1"/>
      <c r="Y110" s="1"/>
      <c r="Z110" s="1"/>
      <c r="AA110" s="1"/>
      <c r="AB110" s="1"/>
      <c r="AC110" s="1"/>
      <c r="AD110" s="1"/>
      <c r="AE110" s="1"/>
      <c r="AF110" s="1"/>
      <c r="AG110" s="1"/>
      <c r="AH110" s="1"/>
      <c r="AI110" s="1"/>
      <c r="AJ110" s="1"/>
      <c r="AK110" s="1"/>
      <c r="AL110" s="1"/>
      <c r="AM110" s="1"/>
      <c r="AN110" s="1"/>
      <c r="AO110" s="1"/>
      <c r="AP110" s="1"/>
      <c r="AQ110" s="1"/>
      <c r="AR110" s="1"/>
      <c r="AS110" s="1"/>
      <c r="AT110" s="73"/>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9" t="s">
        <v>73</v>
      </c>
      <c r="CP110" s="9" t="s">
        <v>73</v>
      </c>
      <c r="CQ110" s="9" t="s">
        <v>73</v>
      </c>
      <c r="CR110" s="9" t="s">
        <v>73</v>
      </c>
      <c r="CS110" s="9" t="s">
        <v>73</v>
      </c>
      <c r="CT110" s="9"/>
      <c r="CU110" s="9"/>
      <c r="CV110" s="9"/>
      <c r="CW110" s="9" t="s">
        <v>73</v>
      </c>
      <c r="CX110" s="9" t="s">
        <v>73</v>
      </c>
      <c r="CY110" s="9" t="s">
        <v>73</v>
      </c>
      <c r="CZ110" s="9" t="s">
        <v>73</v>
      </c>
      <c r="DA110" s="9" t="s">
        <v>73</v>
      </c>
      <c r="DB110" s="9"/>
      <c r="DC110" s="9"/>
      <c r="DD110" s="9"/>
      <c r="DE110" s="9" t="s">
        <v>73</v>
      </c>
      <c r="DF110" s="9" t="s">
        <v>73</v>
      </c>
      <c r="DG110" s="9" t="s">
        <v>73</v>
      </c>
      <c r="DH110" s="9" t="s">
        <v>73</v>
      </c>
      <c r="DI110" s="9" t="s">
        <v>73</v>
      </c>
      <c r="DJ110" s="9"/>
      <c r="DK110" s="9"/>
      <c r="DL110" s="9"/>
      <c r="DM110" s="9" t="s">
        <v>73</v>
      </c>
      <c r="DN110" s="9" t="s">
        <v>73</v>
      </c>
      <c r="DO110" s="9" t="s">
        <v>73</v>
      </c>
      <c r="DP110" s="9" t="s">
        <v>73</v>
      </c>
      <c r="DQ110" s="9" t="s">
        <v>73</v>
      </c>
      <c r="DR110" s="9"/>
      <c r="DS110" s="9"/>
      <c r="DT110" s="9"/>
      <c r="DU110" s="9" t="s">
        <v>73</v>
      </c>
      <c r="DV110" s="9" t="s">
        <v>73</v>
      </c>
      <c r="DW110" s="9" t="s">
        <v>73</v>
      </c>
      <c r="DX110" s="9" t="s">
        <v>73</v>
      </c>
      <c r="DY110" s="9" t="s">
        <v>73</v>
      </c>
      <c r="DZ110" s="9"/>
      <c r="EA110" s="9"/>
      <c r="EB110" s="9"/>
      <c r="EC110" s="9" t="s">
        <v>73</v>
      </c>
      <c r="ED110" s="9" t="s">
        <v>73</v>
      </c>
      <c r="EE110" s="9" t="s">
        <v>73</v>
      </c>
      <c r="EF110" s="9" t="s">
        <v>73</v>
      </c>
      <c r="EG110" s="9" t="s">
        <v>73</v>
      </c>
      <c r="EH110" s="9"/>
      <c r="EI110" s="9"/>
      <c r="EJ110" s="9"/>
      <c r="EK110" s="9" t="s">
        <v>73</v>
      </c>
      <c r="EL110" s="9" t="s">
        <v>73</v>
      </c>
      <c r="EM110" s="9" t="s">
        <v>73</v>
      </c>
      <c r="EN110" s="9" t="s">
        <v>73</v>
      </c>
      <c r="EO110" s="9" t="s">
        <v>73</v>
      </c>
      <c r="EP110" s="9"/>
      <c r="EQ110" s="9"/>
      <c r="ER110" s="9"/>
      <c r="ES110" s="9" t="s">
        <v>73</v>
      </c>
      <c r="ET110" s="9" t="s">
        <v>73</v>
      </c>
      <c r="EU110" s="9" t="s">
        <v>73</v>
      </c>
      <c r="EV110" s="9" t="s">
        <v>73</v>
      </c>
      <c r="EW110" s="9" t="s">
        <v>73</v>
      </c>
      <c r="EX110" s="9"/>
      <c r="EY110" s="9"/>
      <c r="EZ110" s="9"/>
      <c r="FA110" s="9" t="s">
        <v>73</v>
      </c>
      <c r="FB110" s="9" t="s">
        <v>73</v>
      </c>
      <c r="FC110" s="9" t="s">
        <v>73</v>
      </c>
      <c r="FD110" s="9" t="s">
        <v>73</v>
      </c>
      <c r="FE110" s="9" t="s">
        <v>73</v>
      </c>
      <c r="FF110" s="9"/>
      <c r="FG110" s="9"/>
      <c r="FH110" s="9"/>
      <c r="FI110" s="9" t="s">
        <v>73</v>
      </c>
      <c r="FJ110" s="9" t="s">
        <v>73</v>
      </c>
      <c r="FK110" s="9" t="s">
        <v>73</v>
      </c>
      <c r="FL110" s="9" t="s">
        <v>73</v>
      </c>
      <c r="FM110" s="9" t="s">
        <v>73</v>
      </c>
      <c r="FN110" s="9"/>
      <c r="FO110" s="9"/>
      <c r="FP110" s="9"/>
      <c r="FQ110" s="9" t="s">
        <v>73</v>
      </c>
      <c r="FR110" s="9" t="s">
        <v>73</v>
      </c>
      <c r="FS110" s="9" t="s">
        <v>73</v>
      </c>
      <c r="FT110" s="9" t="s">
        <v>73</v>
      </c>
      <c r="FU110" s="9" t="s">
        <v>73</v>
      </c>
      <c r="FW110" s="126"/>
      <c r="FX110" s="126"/>
      <c r="FY110" s="126"/>
      <c r="FZ110" s="126"/>
      <c r="GB110" s="18"/>
      <c r="GC110" s="29"/>
      <c r="GE110" s="15"/>
      <c r="GF110" s="15"/>
      <c r="GG110" s="15"/>
      <c r="GI110" s="31"/>
      <c r="GJ110" s="31"/>
      <c r="GK110" s="31"/>
      <c r="IC110" s="28"/>
      <c r="ID110" s="13"/>
      <c r="IE110" s="13"/>
      <c r="IF110" s="13"/>
      <c r="IG110" s="13"/>
      <c r="IH110" s="13"/>
      <c r="II110" s="13"/>
      <c r="IJ110" s="28"/>
      <c r="IK110" s="20"/>
      <c r="IL110" s="13"/>
      <c r="IM110" s="11"/>
      <c r="IN110" s="23"/>
      <c r="IO110" s="13"/>
      <c r="IP110" s="23"/>
      <c r="IQ110" s="28"/>
      <c r="IR110" s="20"/>
      <c r="IS110" s="13"/>
      <c r="IT110" s="20"/>
      <c r="IU110" s="23"/>
      <c r="IV110" s="20"/>
      <c r="IW110" s="23"/>
      <c r="IY110" s="13"/>
      <c r="IZ110" s="25"/>
      <c r="JA110" s="25"/>
      <c r="JB110" s="25"/>
      <c r="JC110" s="25"/>
      <c r="JD110" s="25"/>
      <c r="JE110" s="25"/>
      <c r="JF110" s="25"/>
      <c r="KX110" s="11"/>
    </row>
    <row r="111" spans="1:318" ht="15" x14ac:dyDescent="0.35">
      <c r="A111" s="16"/>
      <c r="B111" s="76"/>
      <c r="C111" s="76"/>
      <c r="D111" s="76"/>
      <c r="E111" s="76"/>
      <c r="F111" s="78" t="s">
        <v>46</v>
      </c>
      <c r="G111" s="76"/>
      <c r="H111" s="76"/>
      <c r="I111" s="76"/>
      <c r="J111" s="76"/>
      <c r="K111" s="16"/>
      <c r="L111" s="5"/>
      <c r="M111" s="5"/>
      <c r="N111" s="5"/>
      <c r="O111" s="5"/>
      <c r="P111" s="5"/>
      <c r="Q111" s="5"/>
      <c r="R111" s="5"/>
      <c r="S111" s="5"/>
      <c r="T111" s="5"/>
      <c r="X111" s="116" t="s">
        <v>72</v>
      </c>
      <c r="Y111" s="117" t="s">
        <v>60</v>
      </c>
      <c r="Z111" s="18" t="s">
        <v>13</v>
      </c>
      <c r="AA111" s="37" t="s">
        <v>62</v>
      </c>
      <c r="AB111" s="37" t="s">
        <v>63</v>
      </c>
      <c r="AC111" s="18" t="s">
        <v>79</v>
      </c>
      <c r="AD111" s="32" t="s">
        <v>16</v>
      </c>
      <c r="AE111" s="32" t="s">
        <v>17</v>
      </c>
      <c r="AF111" s="18" t="s">
        <v>14</v>
      </c>
      <c r="AG111" s="37" t="s">
        <v>64</v>
      </c>
      <c r="AH111" s="37" t="s">
        <v>65</v>
      </c>
      <c r="AI111" s="18" t="s">
        <v>80</v>
      </c>
      <c r="AJ111" s="32" t="s">
        <v>18</v>
      </c>
      <c r="AK111" s="32" t="s">
        <v>19</v>
      </c>
      <c r="AL111" s="18" t="s">
        <v>22</v>
      </c>
      <c r="AM111" s="18" t="s">
        <v>26</v>
      </c>
      <c r="AN111" s="18" t="s">
        <v>68</v>
      </c>
      <c r="AO111" s="18" t="s">
        <v>69</v>
      </c>
      <c r="AP111" s="32" t="s">
        <v>20</v>
      </c>
      <c r="AQ111" s="32" t="s">
        <v>21</v>
      </c>
      <c r="AR111" s="18" t="s">
        <v>15</v>
      </c>
      <c r="AS111" s="11" t="s">
        <v>94</v>
      </c>
      <c r="AT111" s="120" t="s">
        <v>10</v>
      </c>
      <c r="AU111" s="11" t="s">
        <v>59</v>
      </c>
      <c r="AV111" s="11" t="s">
        <v>71</v>
      </c>
      <c r="AW111" s="119" t="s">
        <v>70</v>
      </c>
      <c r="AX111" s="11" t="s">
        <v>23</v>
      </c>
      <c r="AY111" s="11" t="s">
        <v>66</v>
      </c>
      <c r="AZ111" s="9" t="s">
        <v>75</v>
      </c>
      <c r="BA111" s="24" t="s">
        <v>78</v>
      </c>
      <c r="BB111" s="11" t="s">
        <v>77</v>
      </c>
      <c r="BC111" s="11" t="s">
        <v>25</v>
      </c>
      <c r="BD111" s="11" t="s">
        <v>24</v>
      </c>
      <c r="BE111" s="11" t="s">
        <v>67</v>
      </c>
      <c r="BF111" s="9" t="s">
        <v>76</v>
      </c>
      <c r="BG111" s="24" t="s">
        <v>81</v>
      </c>
      <c r="BH111" s="11" t="s">
        <v>82</v>
      </c>
      <c r="BI111" s="114">
        <v>1</v>
      </c>
      <c r="BJ111" s="114">
        <v>2</v>
      </c>
      <c r="BK111" s="114">
        <v>3</v>
      </c>
      <c r="BL111" s="114">
        <v>4</v>
      </c>
      <c r="BM111" s="114">
        <v>5</v>
      </c>
      <c r="BN111" s="114">
        <v>6</v>
      </c>
      <c r="BO111" s="114">
        <v>7</v>
      </c>
      <c r="BP111" s="114">
        <v>8</v>
      </c>
      <c r="BQ111" s="114">
        <v>1</v>
      </c>
      <c r="BR111" s="114">
        <v>2</v>
      </c>
      <c r="BS111" s="114">
        <v>3</v>
      </c>
      <c r="BT111" s="114">
        <v>4</v>
      </c>
      <c r="BU111" s="114">
        <v>5</v>
      </c>
      <c r="BV111" s="114">
        <v>6</v>
      </c>
      <c r="BW111" s="114">
        <v>7</v>
      </c>
      <c r="BX111" s="114">
        <v>8</v>
      </c>
      <c r="BY111" s="114">
        <v>1</v>
      </c>
      <c r="BZ111" s="114">
        <v>2</v>
      </c>
      <c r="CA111" s="114">
        <v>3</v>
      </c>
      <c r="CB111" s="114">
        <v>4</v>
      </c>
      <c r="CC111" s="114">
        <v>5</v>
      </c>
      <c r="CD111" s="114">
        <v>6</v>
      </c>
      <c r="CE111" s="114">
        <v>7</v>
      </c>
      <c r="CF111" s="114">
        <v>8</v>
      </c>
      <c r="CG111" s="114">
        <v>1</v>
      </c>
      <c r="CH111" s="114">
        <v>2</v>
      </c>
      <c r="CI111" s="114">
        <v>3</v>
      </c>
      <c r="CJ111" s="114">
        <v>4</v>
      </c>
      <c r="CK111" s="114">
        <v>5</v>
      </c>
      <c r="CL111" s="114">
        <v>6</v>
      </c>
      <c r="CM111" s="114">
        <v>7</v>
      </c>
      <c r="CN111" s="114">
        <v>8</v>
      </c>
      <c r="CO111" s="9">
        <v>1</v>
      </c>
      <c r="CP111" s="9">
        <v>2</v>
      </c>
      <c r="CQ111" s="9">
        <v>3</v>
      </c>
      <c r="CR111" s="9">
        <v>4</v>
      </c>
      <c r="CS111" s="9">
        <v>5</v>
      </c>
      <c r="CT111" s="9">
        <v>6</v>
      </c>
      <c r="CU111" s="9">
        <v>7</v>
      </c>
      <c r="CV111" s="9">
        <v>8</v>
      </c>
      <c r="CW111" s="9">
        <v>1</v>
      </c>
      <c r="CX111" s="9">
        <v>2</v>
      </c>
      <c r="CY111" s="9">
        <v>3</v>
      </c>
      <c r="CZ111" s="9">
        <v>4</v>
      </c>
      <c r="DA111" s="9">
        <v>5</v>
      </c>
      <c r="DB111" s="9">
        <v>6</v>
      </c>
      <c r="DC111" s="9">
        <v>7</v>
      </c>
      <c r="DD111" s="9">
        <v>8</v>
      </c>
      <c r="DE111" s="9">
        <v>1</v>
      </c>
      <c r="DF111" s="9">
        <v>2</v>
      </c>
      <c r="DG111" s="9">
        <v>3</v>
      </c>
      <c r="DH111" s="9">
        <v>4</v>
      </c>
      <c r="DI111" s="9">
        <v>5</v>
      </c>
      <c r="DJ111" s="9">
        <v>6</v>
      </c>
      <c r="DK111" s="9">
        <v>7</v>
      </c>
      <c r="DL111" s="9">
        <v>8</v>
      </c>
      <c r="DM111" s="9">
        <v>1</v>
      </c>
      <c r="DN111" s="9">
        <v>2</v>
      </c>
      <c r="DO111" s="9">
        <v>3</v>
      </c>
      <c r="DP111" s="9">
        <v>4</v>
      </c>
      <c r="DQ111" s="9">
        <v>5</v>
      </c>
      <c r="DR111" s="9">
        <v>6</v>
      </c>
      <c r="DS111" s="9">
        <v>7</v>
      </c>
      <c r="DT111" s="9">
        <v>8</v>
      </c>
      <c r="DU111" s="9">
        <v>1</v>
      </c>
      <c r="DV111" s="9">
        <v>2</v>
      </c>
      <c r="DW111" s="9">
        <v>3</v>
      </c>
      <c r="DX111" s="9">
        <v>4</v>
      </c>
      <c r="DY111" s="9">
        <v>5</v>
      </c>
      <c r="DZ111" s="9">
        <v>6</v>
      </c>
      <c r="EA111" s="9">
        <v>7</v>
      </c>
      <c r="EB111" s="9">
        <v>8</v>
      </c>
      <c r="EC111" s="9">
        <v>1</v>
      </c>
      <c r="ED111" s="9">
        <v>2</v>
      </c>
      <c r="EE111" s="9">
        <v>3</v>
      </c>
      <c r="EF111" s="9">
        <v>4</v>
      </c>
      <c r="EG111" s="9">
        <v>5</v>
      </c>
      <c r="EH111" s="9">
        <v>6</v>
      </c>
      <c r="EI111" s="9">
        <v>7</v>
      </c>
      <c r="EJ111" s="9">
        <v>8</v>
      </c>
      <c r="EK111" s="9">
        <v>1</v>
      </c>
      <c r="EL111" s="9">
        <v>2</v>
      </c>
      <c r="EM111" s="9">
        <v>3</v>
      </c>
      <c r="EN111" s="9">
        <v>4</v>
      </c>
      <c r="EO111" s="9">
        <v>5</v>
      </c>
      <c r="EP111" s="9">
        <v>6</v>
      </c>
      <c r="EQ111" s="9">
        <v>7</v>
      </c>
      <c r="ER111" s="9">
        <v>8</v>
      </c>
      <c r="ES111" s="9">
        <v>1</v>
      </c>
      <c r="ET111" s="9">
        <v>2</v>
      </c>
      <c r="EU111" s="9">
        <v>3</v>
      </c>
      <c r="EV111" s="9">
        <v>4</v>
      </c>
      <c r="EW111" s="9">
        <v>5</v>
      </c>
      <c r="EX111" s="9">
        <v>6</v>
      </c>
      <c r="EY111" s="9">
        <v>7</v>
      </c>
      <c r="EZ111" s="9">
        <v>8</v>
      </c>
      <c r="FA111" s="9">
        <v>1</v>
      </c>
      <c r="FB111" s="9">
        <v>2</v>
      </c>
      <c r="FC111" s="9">
        <v>3</v>
      </c>
      <c r="FD111" s="9">
        <v>4</v>
      </c>
      <c r="FE111" s="9">
        <v>5</v>
      </c>
      <c r="FF111" s="9">
        <v>6</v>
      </c>
      <c r="FG111" s="9">
        <v>7</v>
      </c>
      <c r="FH111" s="9">
        <v>8</v>
      </c>
      <c r="FI111" s="9">
        <v>1</v>
      </c>
      <c r="FJ111" s="9">
        <v>2</v>
      </c>
      <c r="FK111" s="9">
        <v>3</v>
      </c>
      <c r="FL111" s="9">
        <v>4</v>
      </c>
      <c r="FM111" s="9">
        <v>5</v>
      </c>
      <c r="FN111" s="9">
        <v>6</v>
      </c>
      <c r="FO111" s="9">
        <v>7</v>
      </c>
      <c r="FP111" s="9">
        <v>8</v>
      </c>
      <c r="FQ111" s="9">
        <v>1</v>
      </c>
      <c r="FR111" s="9">
        <v>2</v>
      </c>
      <c r="FS111" s="9">
        <v>3</v>
      </c>
      <c r="FT111" s="9">
        <v>4</v>
      </c>
      <c r="FU111" s="9">
        <v>5</v>
      </c>
      <c r="FV111" s="9">
        <v>6</v>
      </c>
      <c r="FW111" s="9">
        <v>7</v>
      </c>
      <c r="FX111" s="9">
        <v>8</v>
      </c>
      <c r="GB111" s="18"/>
      <c r="GC111" s="29"/>
      <c r="GE111" s="15"/>
      <c r="GF111" s="15"/>
      <c r="GG111" s="15"/>
      <c r="GI111" s="31"/>
      <c r="GJ111" s="31"/>
      <c r="GK111" s="31"/>
      <c r="IC111" s="28"/>
      <c r="ID111" s="13"/>
      <c r="IE111" s="13"/>
      <c r="IF111" s="13"/>
      <c r="IG111" s="13"/>
      <c r="IH111" s="13"/>
      <c r="II111" s="13"/>
      <c r="IJ111" s="28"/>
      <c r="IK111" s="20"/>
      <c r="IL111" s="13"/>
      <c r="IM111" s="11"/>
      <c r="IN111" s="23"/>
      <c r="IO111" s="13"/>
      <c r="IP111" s="23"/>
      <c r="IQ111" s="28"/>
      <c r="IR111" s="20"/>
      <c r="IS111" s="13"/>
      <c r="IT111" s="20"/>
      <c r="IU111" s="23"/>
      <c r="IV111" s="20"/>
      <c r="IW111" s="23"/>
      <c r="IY111" s="13"/>
      <c r="IZ111" s="25"/>
      <c r="JA111" s="25"/>
      <c r="JB111" s="25"/>
      <c r="JC111" s="25"/>
      <c r="JD111" s="25"/>
      <c r="JE111" s="25"/>
      <c r="JF111" s="25"/>
      <c r="KX111" s="11"/>
    </row>
    <row r="112" spans="1:318" s="47" customFormat="1" ht="13.8" x14ac:dyDescent="0.3">
      <c r="A112" s="56"/>
      <c r="E112" s="49"/>
      <c r="F112" s="50"/>
      <c r="H112" s="57"/>
      <c r="I112" s="49"/>
      <c r="J112" s="58"/>
      <c r="K112" s="59"/>
      <c r="L112" s="60"/>
      <c r="M112" s="51"/>
      <c r="N112" s="51"/>
      <c r="O112" s="51"/>
      <c r="P112" s="51"/>
      <c r="Q112" s="51"/>
      <c r="R112" s="51"/>
      <c r="S112" s="51"/>
      <c r="T112" s="51"/>
      <c r="X112" s="118">
        <v>0.5</v>
      </c>
      <c r="Y112" s="118">
        <v>10</v>
      </c>
      <c r="Z112" s="40">
        <v>1.7999999999999999E-2</v>
      </c>
      <c r="AA112" s="40">
        <v>10000000</v>
      </c>
      <c r="AB112" s="40">
        <v>10000000</v>
      </c>
      <c r="AC112" s="98">
        <v>3900000</v>
      </c>
      <c r="AD112" s="42">
        <v>0.33</v>
      </c>
      <c r="AE112" s="42">
        <v>0.33</v>
      </c>
      <c r="AF112" s="41">
        <v>1.7999999999999999E-2</v>
      </c>
      <c r="AG112" s="40">
        <v>10000000</v>
      </c>
      <c r="AH112" s="40">
        <v>10000000</v>
      </c>
      <c r="AI112" s="98">
        <v>3900000</v>
      </c>
      <c r="AJ112" s="42">
        <v>0.33</v>
      </c>
      <c r="AK112" s="42">
        <v>0.33</v>
      </c>
      <c r="AL112" s="42">
        <f>AL109</f>
        <v>0.10050000000000001</v>
      </c>
      <c r="AM112" s="40">
        <v>6000</v>
      </c>
      <c r="AN112" s="40">
        <f>AN109</f>
        <v>10000</v>
      </c>
      <c r="AO112" s="40">
        <f>AO109</f>
        <v>10000</v>
      </c>
      <c r="AP112" s="42">
        <v>0.03</v>
      </c>
      <c r="AQ112" s="42">
        <v>0.03</v>
      </c>
      <c r="AR112" s="4">
        <f>AL112+AF112/2+Z112/2</f>
        <v>0.11849999999999999</v>
      </c>
      <c r="AS112" s="11">
        <f>X112/Y112</f>
        <v>0.05</v>
      </c>
      <c r="AT112" s="15">
        <f>(AA112*Z112)*(AG112*AF112)*AR112^2/(AVERAGE(BD112,AX112)*(AA112*Z112+AG112*AF112))</f>
        <v>1418.2499158343621</v>
      </c>
      <c r="AU112" s="19">
        <f>AY112*BE112/(AY112+BE112)*(PI()^2*AL112)/(Y112^2*AN112)</f>
        <v>0.10018019504865139</v>
      </c>
      <c r="AV112" s="13">
        <f>AY112/(AY112+BE112)</f>
        <v>0.5</v>
      </c>
      <c r="AW112" s="11">
        <f>AN112/AO112</f>
        <v>1</v>
      </c>
      <c r="AX112" s="11">
        <f>1-AD112*AE112</f>
        <v>0.8911</v>
      </c>
      <c r="AY112" s="11">
        <f>Z112/AX112*SQRT(AA112*AB112)</f>
        <v>201997.53114128605</v>
      </c>
      <c r="AZ112" s="11">
        <f>SQRT(AB112/AA112)</f>
        <v>1</v>
      </c>
      <c r="BA112" s="11">
        <f>AX112*AC112/SQRT(AA112*AB112)</f>
        <v>0.34752899999999998</v>
      </c>
      <c r="BB112" s="11">
        <f>AZ112*AD112+2*BA112</f>
        <v>1.025058</v>
      </c>
      <c r="BC112" s="11">
        <f>1-AP112*AQ112</f>
        <v>0.99909999999999999</v>
      </c>
      <c r="BD112" s="11">
        <f>1-AJ112*AK112</f>
        <v>0.8911</v>
      </c>
      <c r="BE112" s="11">
        <f>AF112/BD112*SQRT(AG112*AH112)</f>
        <v>201997.53114128605</v>
      </c>
      <c r="BF112" s="11">
        <f>SQRT(AH112/AG112)</f>
        <v>1</v>
      </c>
      <c r="BG112" s="11">
        <f>BD112*AI112/SQRT(AG112*AH112)</f>
        <v>0.34752899999999998</v>
      </c>
      <c r="BH112" s="11">
        <f>BF112*AK112+2*BG112</f>
        <v>1.025058</v>
      </c>
      <c r="BI112" s="121">
        <f>X112^2/(BI111^2*Y112^2)</f>
        <v>2.5000000000000001E-3</v>
      </c>
      <c r="BJ112" s="121">
        <f>X112^2/(BJ111^2*Y112^2)</f>
        <v>6.2500000000000001E-4</v>
      </c>
      <c r="BK112" s="121">
        <f>X112^2/(BK111^2*Y112^2)</f>
        <v>2.7777777777777778E-4</v>
      </c>
      <c r="BL112" s="121">
        <f>X112^2/(BL111^2*Y112^2)</f>
        <v>1.5625E-4</v>
      </c>
      <c r="BM112" s="121">
        <f>X112^2/(BM111^2*Y112^2)</f>
        <v>1E-4</v>
      </c>
      <c r="BN112" s="121">
        <f>X112^2/(BN111^2*Y112^2)</f>
        <v>6.9444444444444444E-5</v>
      </c>
      <c r="BO112" s="121">
        <f>X112^2/(BO111^2*Y112^2)</f>
        <v>5.1020408163265308E-5</v>
      </c>
      <c r="BP112" s="121">
        <f>X112^2/(BP111^2*Y112^2)</f>
        <v>3.9062500000000001E-5</v>
      </c>
      <c r="BQ112" s="121">
        <v>1</v>
      </c>
      <c r="BR112" s="121">
        <v>1</v>
      </c>
      <c r="BS112" s="121">
        <v>1</v>
      </c>
      <c r="BT112" s="121">
        <v>1</v>
      </c>
      <c r="BU112" s="121">
        <v>1</v>
      </c>
      <c r="BV112" s="121">
        <v>1</v>
      </c>
      <c r="BW112" s="121">
        <v>1</v>
      </c>
      <c r="BX112" s="121">
        <v>1</v>
      </c>
      <c r="BY112" s="121">
        <f>(BI111^2*Y112^2)/X112^2</f>
        <v>400</v>
      </c>
      <c r="BZ112" s="121">
        <f>(BJ111^2*Y112^2)/X112^2</f>
        <v>1600</v>
      </c>
      <c r="CA112" s="121">
        <f>(BK111^2*Y112^2)/X112^2</f>
        <v>3600</v>
      </c>
      <c r="CB112" s="121">
        <f>(BL111^2*Y112^2)/X112^2</f>
        <v>6400</v>
      </c>
      <c r="CC112" s="121">
        <f>(BM111^2*Y112^2)/X112^2</f>
        <v>10000</v>
      </c>
      <c r="CD112" s="121">
        <f>(BN111^2*Y112^2)/X112^2</f>
        <v>14400</v>
      </c>
      <c r="CE112" s="121">
        <f>(BO111^2*Y112^2)/X112^2</f>
        <v>19600</v>
      </c>
      <c r="CF112" s="121">
        <f>(BP111^2*Y112^2)/X112^2</f>
        <v>25600</v>
      </c>
      <c r="CG112" s="121">
        <f>X112^2/(BI111^2*Y112^2)</f>
        <v>2.5000000000000001E-3</v>
      </c>
      <c r="CH112" s="121">
        <f>X112^2/(BJ111^2*Y112^2)</f>
        <v>6.2500000000000001E-4</v>
      </c>
      <c r="CI112" s="121">
        <f>X112^2/(BK111^2*Y112^2)</f>
        <v>2.7777777777777778E-4</v>
      </c>
      <c r="CJ112" s="121">
        <f>X112^2/(BL111^2*Y112^2)</f>
        <v>1.5625E-4</v>
      </c>
      <c r="CK112" s="121">
        <f>X112^2/(BM111^2*Y112^2)</f>
        <v>1E-4</v>
      </c>
      <c r="CL112" s="121">
        <f>X112^2/(BN111^2*Y112^2)</f>
        <v>6.9444444444444444E-5</v>
      </c>
      <c r="CM112" s="121">
        <f>X112^2/(BO111^2*Y112^2)</f>
        <v>5.1020408163265308E-5</v>
      </c>
      <c r="CN112" s="121">
        <f>X112^2/(BP111^2*Y112^2)</f>
        <v>3.9062500000000001E-5</v>
      </c>
      <c r="CO112" s="95">
        <f t="shared" ref="CO112:CO151" si="234">AZ112*BI112*AW112/CG112+(1+AW112/CG112)*BA112*BQ112+BY112/AZ112</f>
        <v>540.35912899999994</v>
      </c>
      <c r="CP112" s="95">
        <f t="shared" ref="CP112:CP151" si="235">AZ112*BJ112*AW112/CH112+(1+AW112/CH112)*BA112*BR112+BZ112/AZ112</f>
        <v>2157.3939289999998</v>
      </c>
      <c r="CQ112" s="95">
        <f t="shared" ref="CQ112:CQ151" si="236">AZ112*BK112*AW112/CI112+(1+AW112/CI112)*BA112*BS112+CA112/AZ112</f>
        <v>4852.4519289999998</v>
      </c>
      <c r="CR112" s="95">
        <f t="shared" ref="CR112:CR151" si="237">AZ112*BL112*AW112/CJ112+(1+AW112/CJ112)*BA112*BT112+CB112/AZ112</f>
        <v>8625.5331289999995</v>
      </c>
      <c r="CS112" s="95">
        <f t="shared" ref="CS112:CS151" si="238">AZ112*BM112*AW112/CK112+(1+AW112/CK112)*BA112*BU112+CC112/AZ112</f>
        <v>13476.637529</v>
      </c>
      <c r="CT112" s="95">
        <f t="shared" ref="CT112:CT151" si="239">AZ112*BN112*AW112/CL112+(1+AW112/CL112)*BA112*BV112+CD112/AZ112</f>
        <v>19405.765128999999</v>
      </c>
      <c r="CU112" s="95">
        <f t="shared" ref="CU112:CU151" si="240">AZ112*BO112*AW112/CM112+(1+AW112/CM112)*BA112*BW112+CE112/AZ112</f>
        <v>26412.915928999999</v>
      </c>
      <c r="CV112" s="95">
        <f t="shared" ref="CV112:CV151" si="241">AZ112*BP112*AW112/CN112+(1+AW112/CN112)*BA112*BX112+CF112/AZ112</f>
        <v>34498.089929000002</v>
      </c>
      <c r="CW112" s="95">
        <f t="shared" ref="CW112:CW151" si="242">BF112*BI112*AW112/CG112+(1+AW112/CG112)*BG112*BQ112+BY112/BF112</f>
        <v>540.35912899999994</v>
      </c>
      <c r="CX112" s="95">
        <f t="shared" ref="CX112:CX151" si="243">BF112*BJ112*AW112/CH112+(1+AW112/CH112)*BG112*BR112+BZ112/BF112</f>
        <v>2157.3939289999998</v>
      </c>
      <c r="CY112" s="95">
        <f t="shared" ref="CY112:CY151" si="244">BF112*BK112*AW112/CI112+(1+AW112/CI112)*BG112*BS112+CA112/BF112</f>
        <v>4852.4519289999998</v>
      </c>
      <c r="CZ112" s="95">
        <f t="shared" ref="CZ112:CZ151" si="245">BF112*BL112*AW112/CJ112+(1+AW112/CJ112)*BG112*BT112+CB112/BF112</f>
        <v>8625.5331289999995</v>
      </c>
      <c r="DA112" s="95">
        <f t="shared" ref="DA112:DA151" si="246">BF112*BM112*AW112/CK112+(1+AW112/CK112)*BG112*BU112+CC112/BF112</f>
        <v>13476.637529</v>
      </c>
      <c r="DB112" s="95">
        <f t="shared" ref="DB112:DB151" si="247">BF112*BN112*AW112/CL112+(1+AW112/CL112)*BG112*BV112+CD112/BF112</f>
        <v>19405.765128999999</v>
      </c>
      <c r="DC112" s="95">
        <f t="shared" ref="DC112:DC151" si="248">BF112*BO112*AW112/CM112+(1+AW112/CM112)*BG112*BW112+CE112/BF112</f>
        <v>26412.915928999999</v>
      </c>
      <c r="DD112" s="95">
        <f t="shared" ref="DD112:DD151" si="249">BF112*BP112*AW112/CN112+(1+AW112/CN112)*BG112*BX112+CF112/BF112</f>
        <v>34498.089929000002</v>
      </c>
      <c r="DE112" s="13">
        <f>AZ112*BI112+2*BB112*BQ112+BY112/AZ112</f>
        <v>402.052616</v>
      </c>
      <c r="DF112" s="13">
        <f>AZ112*BJ112+2*BB112*BR112+BZ112/AZ112</f>
        <v>1602.050741</v>
      </c>
      <c r="DG112" s="13">
        <f>AZ112*BK112+2*BB112*BS112+CA112/AZ112</f>
        <v>3602.0503937777776</v>
      </c>
      <c r="DH112" s="13">
        <f>AZ112*BL112+2*BB112*BT112+CB112/AZ112</f>
        <v>6402.0502722499996</v>
      </c>
      <c r="DI112" s="13">
        <f t="shared" ref="DI112:DI151" si="250">AZ112*BM112+2*BB112*BU112+CC112/AZ112</f>
        <v>10002.050216</v>
      </c>
      <c r="DJ112" s="13">
        <f t="shared" ref="DJ112:DJ151" si="251">AZ112*BN112+2*BB112*BV112+CD112/AZ112</f>
        <v>14402.050185444445</v>
      </c>
      <c r="DK112" s="13">
        <f t="shared" ref="DK112:DK151" si="252">AZ112*BO112+2*BB112*BW112+CE112/AZ112</f>
        <v>19602.050167020407</v>
      </c>
      <c r="DL112" s="13">
        <f t="shared" ref="DL112:DL151" si="253">AZ112*BP112+2*BB112*BX112+CF112/AZ112</f>
        <v>25602.050155062501</v>
      </c>
      <c r="DM112" s="95">
        <f t="shared" ref="DM112:DM151" si="254">BF112*BI112+2*BH112*BQ112+BY112/BF112</f>
        <v>402.052616</v>
      </c>
      <c r="DN112" s="95">
        <f t="shared" ref="DN112:DN151" si="255">BF112*BJ112+2*BH112*BR112+BZ112/BF112</f>
        <v>1602.050741</v>
      </c>
      <c r="DO112" s="95">
        <f t="shared" ref="DO112:DO151" si="256">BF112*BK112+2*BH112*BS112+CA112/BF112</f>
        <v>3602.0503937777776</v>
      </c>
      <c r="DP112" s="95">
        <f t="shared" ref="DP112:DP151" si="257">BF112*BL112+2*BH112*BT112+CB112/BF112</f>
        <v>6402.0502722499996</v>
      </c>
      <c r="DQ112" s="95">
        <f t="shared" ref="DQ112:DQ151" si="258">BF112*BM112+2*BH112*BU112+CC112/BF112</f>
        <v>10002.050216</v>
      </c>
      <c r="DR112" s="95">
        <f t="shared" ref="DR112:DR151" si="259">BF112*BN112+2*BH112*BV112+CD112/BF112</f>
        <v>14402.050185444445</v>
      </c>
      <c r="DS112" s="95">
        <f t="shared" ref="DS112:DS151" si="260">BF112*BO112+2*BH112*BW112+CE112/BF112</f>
        <v>19602.050167020407</v>
      </c>
      <c r="DT112" s="95">
        <f t="shared" ref="DT112:DT151" si="261">BF112*BP112+2*BH112*BX112+CF112/BF112</f>
        <v>25602.050155062501</v>
      </c>
      <c r="DU112" s="95">
        <f t="shared" ref="DU112:DU151" si="262">((AZ112^2+BF112^2)/(2*AZ112*BF112))*BI112*BY112-BB112*BH112*BQ112^2+BQ112/2*(BA112*DM112+BG112*DE112)</f>
        <v>139.67419968249999</v>
      </c>
      <c r="DV112" s="95">
        <f t="shared" ref="DV112:DV151" si="263">((AZ112^2+BF112^2)/(2*AZ112*BF112))*BJ112*BZ112-BB112*BH112*BR112^2+BR112/2*(BA112*DN112+BG112*DF112)</f>
        <v>556.70834806562493</v>
      </c>
      <c r="DW112" s="95">
        <f t="shared" ref="DW112:DW151" si="264">((AZ112^2+BF112^2)/(2*AZ112*BF112))*BK112*CA112-BB112*BH112*BS112^2+BS112/2*(BA112*DO112+BG112*DG112)</f>
        <v>1251.7662273958331</v>
      </c>
      <c r="DX112" s="95">
        <f t="shared" ref="DX112:DX151" si="265">((AZ112^2+BF112^2)/(2*AZ112*BF112))*BL112*CB112-BB112*BH112*BT112^2+BT112/2*(BA112*DP112+BG112*DH112)</f>
        <v>2224.8473851614058</v>
      </c>
      <c r="DY112" s="95">
        <f t="shared" ref="DY112:DY151" si="266">((AZ112^2+BF112^2)/(2*AZ112*BF112))*BM112*CC112-BB112*BH112*BU112^2+BU112/2*(BA112*DQ112+BG112*DI112)</f>
        <v>3475.9517656128996</v>
      </c>
      <c r="DZ112" s="95">
        <f t="shared" ref="DZ112:DZ151" si="267">((AZ112^2+BF112^2)/(2*AZ112*BF112))*BN112*CD112-BB112*BH112*BV112^2+BV112/2*(BA112*DR112+BG112*DJ112)</f>
        <v>5005.0793549939581</v>
      </c>
      <c r="EA112" s="95">
        <f t="shared" ref="EA112:EA151" si="268">((AZ112^2+BF112^2)/(2*AZ112*BF112))*BO112*CE112-BB112*BH112*BW112^2+BW112/2*(BA112*DS112+BG112*DK112)</f>
        <v>6812.2301485910712</v>
      </c>
      <c r="EB112" s="95">
        <f t="shared" ref="EB112:EB151" si="269">((AZ112^2+BF112^2)/(2*AZ112*BF112))*BP112*CF112-BB112*BH112*BX112^2+BX112/2*(BA112*DT112+BG112*DL112)</f>
        <v>8897.4041444353516</v>
      </c>
      <c r="EC112" s="95">
        <f t="shared" ref="EC112:EC151" si="270">BI112*BY112-BB112^2*BQ112^2+BA112*BQ112*DE112</f>
        <v>139.67419968249999</v>
      </c>
      <c r="ED112" s="95">
        <f t="shared" ref="ED112:ED151" si="271">BJ112*BZ112-BB112^2*BR112^2+BA112*BR112*DF112</f>
        <v>556.70834806562493</v>
      </c>
      <c r="EE112" s="95">
        <f t="shared" ref="EE112:EE151" si="272">BK112*CA112-BB112^2*BS112^2+BA112*BS112*DG112</f>
        <v>1251.7662273958331</v>
      </c>
      <c r="EF112" s="95">
        <f t="shared" ref="EF112:EF151" si="273">BL112*CB112-BB112^2*BT112^2+BA112*BT112*DH112</f>
        <v>2224.8473851614058</v>
      </c>
      <c r="EG112" s="95">
        <f t="shared" ref="EG112:EG151" si="274">BM112*CC112-BB112^2*BU112^2+BA112*BU112*DI112</f>
        <v>3475.9517656128996</v>
      </c>
      <c r="EH112" s="95">
        <f t="shared" ref="EH112:EH151" si="275">BN112*CD112-BB112^2*BV112^2+BA112*BV112*DJ112</f>
        <v>5005.0793549939581</v>
      </c>
      <c r="EI112" s="95">
        <f t="shared" ref="EI112:EI151" si="276">BO112*CE112-BB112^2*BW112^2+BA112*BW112*DK112</f>
        <v>6812.2301485910712</v>
      </c>
      <c r="EJ112" s="95">
        <f t="shared" ref="EJ112:EJ151" si="277">BP112*CF112-BB112^2*BX112^2+BA112*BX112*DL112</f>
        <v>8897.4041444353516</v>
      </c>
      <c r="EK112" s="95">
        <f t="shared" ref="EK112:EK151" si="278">BI112*BY112-BH112^2*BQ112^2+BG112*BQ112*DM112</f>
        <v>139.67419968249999</v>
      </c>
      <c r="EL112" s="95">
        <f t="shared" ref="EL112:EL151" si="279">BJ112*BZ112-BH112^2*BR112^2+BG112*BR112*DN112</f>
        <v>556.70834806562493</v>
      </c>
      <c r="EM112" s="95">
        <f t="shared" ref="EM112:EM151" si="280">BK112*CA112-BH112^2*BS112^2+BG112*BS112*DO112</f>
        <v>1251.7662273958331</v>
      </c>
      <c r="EN112" s="95">
        <f t="shared" ref="EN112:EN151" si="281">BL112*CB112-BH112^2*BT112^2+BG112*BT112*DP112</f>
        <v>2224.8473851614058</v>
      </c>
      <c r="EO112" s="95">
        <f t="shared" ref="EO112:EO151" si="282">BM112*CC112-BH112^2*BU112^2+BG112*BU112*DQ112</f>
        <v>3475.9517656128996</v>
      </c>
      <c r="EP112" s="95">
        <f t="shared" ref="EP112:EP151" si="283">BN112*CD112-BH112^2*BV112^2+BG112*BV112*DR112</f>
        <v>5005.0793549939581</v>
      </c>
      <c r="EQ112" s="95">
        <f t="shared" ref="EQ112:EQ151" si="284">BO112*CE112-BH112^2*BW112^2+BG112*BW112*DS112</f>
        <v>6812.2301485910712</v>
      </c>
      <c r="ER112" s="95">
        <f t="shared" ref="ER112:ER151" si="285">BP112*CF112-BH112^2*BX112^2+BG112*BX112*DT112</f>
        <v>8897.4041444353516</v>
      </c>
      <c r="ES112" s="95">
        <f t="shared" ref="ES112:ES151" si="286">AV112+(1-AV112)*DE112/DM112*EK112/EC112</f>
        <v>1</v>
      </c>
      <c r="ET112" s="95">
        <f t="shared" ref="ET112:ET151" si="287">AV112+(1-AV112)*DF112/DN112*EL112/ED112</f>
        <v>1</v>
      </c>
      <c r="EU112" s="95">
        <f t="shared" ref="EU112:EU151" si="288">AV112+(1-AV112)*DG112/DO112*EM112/EE112</f>
        <v>1</v>
      </c>
      <c r="EV112" s="95">
        <f t="shared" ref="EV112:EV151" si="289">AV112+(1-AV112)*DH112/DP112*EN112/EF112</f>
        <v>1</v>
      </c>
      <c r="EW112" s="95">
        <f t="shared" ref="EW112:EW151" si="290">AV112+(1-AV112)*DI112/DQ112*EO112/EG112</f>
        <v>1</v>
      </c>
      <c r="EX112" s="95">
        <f t="shared" ref="EX112:EX151" si="291">AV112+(1-AV112)*DJ112/DR112*EP112/EH112</f>
        <v>1</v>
      </c>
      <c r="EY112" s="95">
        <f t="shared" ref="EY112:EY151" si="292">AV112+(1-AV112)*DK112/DS112*EQ112/EI112</f>
        <v>1</v>
      </c>
      <c r="EZ112" s="95">
        <f t="shared" ref="EZ112:EZ151" si="293">AV112+(1-AV112)*DL112/DT112*ER112/EJ112</f>
        <v>1</v>
      </c>
      <c r="FA112" s="95">
        <f t="shared" ref="FA112:FA151" si="294">AV112^2+2*AV112*(1-AV112)*(DU112/EC112)+(1-AV112)^2*(EK112/EC112)</f>
        <v>1</v>
      </c>
      <c r="FB112" s="95">
        <f t="shared" ref="FB112:FB151" si="295">AV112^2+2*AV112*(1-AV112)*(DV112/ED112)+(1-AV112)^2*(EL112/ED112)</f>
        <v>1</v>
      </c>
      <c r="FC112" s="95">
        <f t="shared" ref="FC112:FC151" si="296">AV112^2+2*AV112*(1-AV112)*(DW112/EE112)+(1-AV112)^2*(EM112/EE112)</f>
        <v>1</v>
      </c>
      <c r="FD112" s="95">
        <f t="shared" ref="FD112:FD151" si="297">AV112^2+2*AV112*(1-AV112)*(DX112/EF112)+(1-AV112)^2*(EN112/EF112)</f>
        <v>1</v>
      </c>
      <c r="FE112" s="95">
        <f t="shared" ref="FE112:FE151" si="298">AV112^2+2*AV112*(1-AV112)*(DY112/EG112)+(1-AV112)^2*(EO112/EG112)</f>
        <v>1</v>
      </c>
      <c r="FF112" s="95">
        <f t="shared" ref="FF112:FF151" si="299">AV112^2+2*AV112*(1-AV112)*(DZ112/EH112)+(1-AV112)^2*(EP112/EH112)</f>
        <v>1</v>
      </c>
      <c r="FG112" s="95">
        <f t="shared" ref="FG112:FG151" si="300">AV112^2+2*AV112*(1-AV112)*(EA112/EI112)+(1-AV112)^2*(EQ112/EI112)</f>
        <v>1</v>
      </c>
      <c r="FH112" s="95">
        <f t="shared" ref="FH112:FH151" si="301">AV112^2+2*AV112*(1-AV112)*(EB112/EJ112)+(1-AV112)^2*(ER112/EJ112)</f>
        <v>1</v>
      </c>
      <c r="FI112" s="95">
        <f t="shared" ref="FI112:FI151" si="302">AV112+(1-AV112)*CO112/CW112*EK112/EC112</f>
        <v>1</v>
      </c>
      <c r="FJ112" s="95">
        <f t="shared" ref="FJ112:FJ151" si="303">AV112+(1-AV112)*CP112/CX112*EL112/ED112</f>
        <v>1</v>
      </c>
      <c r="FK112" s="95">
        <f t="shared" ref="FK112:FK151" si="304">AV112+(1-AV112)*CQ112/CY112*EM112/EE112</f>
        <v>1</v>
      </c>
      <c r="FL112" s="95">
        <f t="shared" ref="FL112:FL151" si="305">AV112+(1-AV112)*CR112/CZ112*EN112/EF112</f>
        <v>1</v>
      </c>
      <c r="FM112" s="95">
        <f t="shared" ref="FM112:FM151" si="306">AV112+(1-AV112)*CS112/DA112*EO112/EG112</f>
        <v>1</v>
      </c>
      <c r="FN112" s="95">
        <f t="shared" ref="FN112:FN151" si="307">AV112+(1-AV112)*CT112/DB112*EP112/EH112</f>
        <v>1</v>
      </c>
      <c r="FO112" s="95">
        <f t="shared" ref="FO112:FO151" si="308">AV112+(1-AV112)*CU112/DC112*EQ112/EI112</f>
        <v>1</v>
      </c>
      <c r="FP112" s="95">
        <f t="shared" ref="FP112:FP151" si="309">AV112+(1-AV112)*CV112/DD112*ER112/EJ112</f>
        <v>1</v>
      </c>
      <c r="FQ112" s="115">
        <f t="shared" ref="FQ112:FQ151" si="310">(ES112*DM112+(1+AW112/CG112)*EK112*AU112)/(FA112+FI112*CW112*AU112+(AW112/CG112)*EK112*AU112^2)</f>
        <v>9.7639452866186609</v>
      </c>
      <c r="FR112" s="115">
        <f t="shared" ref="FR112:FR151" si="311">(ET112*DN112+(1+AW112/CH112)*EL112*AU112)/(FB112+FJ112*CX112*AU112+(AW112/CH112)*EL112*AU112^2)</f>
        <v>9.9263640299771989</v>
      </c>
      <c r="FS112" s="115">
        <f t="shared" ref="FS112:FS151" si="312">(EU112*DO112+(1+AW112/CI112)*EM112*AU112)/(FC112+FK112*CY112*AU112+(AW112/CI112)*EM112*AU112^2)</f>
        <v>9.9571846297462656</v>
      </c>
      <c r="FT112" s="115">
        <f t="shared" ref="FT112:FT151" si="313">(EV112*DP112+(1+AW112/CJ112)*EN112*AU112)/(FD112+FL112*CZ112*AU112+(AW112/CJ112)*EN112*AU112^2)</f>
        <v>9.9680281137153219</v>
      </c>
      <c r="FU112" s="115">
        <f t="shared" ref="FU112:FU151" si="314">(EW112*DQ112+(1+AW112/CK112)*EO112*AU112)/(FE112+FM112*DA112*AU112+(AW112/CK112)*EO112*AU112^2)</f>
        <v>9.9730570333695443</v>
      </c>
      <c r="FV112" s="115">
        <f t="shared" ref="FV112:FV151" si="315">(EX112*DR112+(1+AW112/CL112)*EP112*AU112)/(FF112+FN112*DB112*AU112+(AW112/CL112)*EP112*AU112^2)</f>
        <v>9.9757914335675242</v>
      </c>
      <c r="FW112" s="115">
        <f t="shared" ref="FW112:FW151" si="316">(EY112*DS112+(1+AW112/CM112)*EQ112*AU112)/(FG112+FO112*DC112*AU112+(AW112/CM112)*EQ112*AU112^2)</f>
        <v>9.9774410903396653</v>
      </c>
      <c r="FX112" s="115">
        <f t="shared" ref="FX112:FX151" si="317">(EZ112*DT112+(1+AW112/CN112)*ER112*AU112)/(FH112+FP112*DD112*AU112+(AW112/CN112)*ER112*AU112^2)</f>
        <v>9.9785121434914021</v>
      </c>
      <c r="FY112" s="90"/>
      <c r="FZ112" s="90">
        <f>MIN(FQ112:FX112)</f>
        <v>9.7639452866186609</v>
      </c>
    </row>
    <row r="113" spans="1:266" s="47" customFormat="1" ht="13.8" x14ac:dyDescent="0.3">
      <c r="E113" s="49"/>
      <c r="F113" s="57"/>
      <c r="H113" s="57"/>
      <c r="I113" s="49"/>
      <c r="J113" s="59"/>
      <c r="K113" s="59"/>
      <c r="L113" s="60"/>
      <c r="M113" s="51">
        <v>1</v>
      </c>
      <c r="N113" s="51"/>
      <c r="O113" s="51"/>
      <c r="P113" s="51"/>
      <c r="Q113" s="51"/>
      <c r="R113" s="51"/>
      <c r="S113" s="51"/>
      <c r="T113" s="51"/>
      <c r="X113" s="118">
        <v>1</v>
      </c>
      <c r="Y113" s="118">
        <v>10</v>
      </c>
      <c r="Z113" s="40">
        <v>1.7999999999999999E-2</v>
      </c>
      <c r="AA113" s="40">
        <v>10000000</v>
      </c>
      <c r="AB113" s="40">
        <v>10000000</v>
      </c>
      <c r="AC113" s="98">
        <v>3900000</v>
      </c>
      <c r="AD113" s="42">
        <v>0.33</v>
      </c>
      <c r="AE113" s="42">
        <v>0.33</v>
      </c>
      <c r="AF113" s="41">
        <v>1.7999999999999999E-2</v>
      </c>
      <c r="AG113" s="40">
        <v>10000000</v>
      </c>
      <c r="AH113" s="40">
        <v>10000000</v>
      </c>
      <c r="AI113" s="98">
        <v>3900000</v>
      </c>
      <c r="AJ113" s="42">
        <v>0.33</v>
      </c>
      <c r="AK113" s="42">
        <v>0.33</v>
      </c>
      <c r="AL113" s="42">
        <f>AL109</f>
        <v>0.10050000000000001</v>
      </c>
      <c r="AM113" s="40">
        <v>6000</v>
      </c>
      <c r="AN113" s="40">
        <f>AN109</f>
        <v>10000</v>
      </c>
      <c r="AO113" s="40">
        <f>AO109</f>
        <v>10000</v>
      </c>
      <c r="AP113" s="42">
        <v>0.03</v>
      </c>
      <c r="AQ113" s="42">
        <v>0.03</v>
      </c>
      <c r="AR113" s="4">
        <f t="shared" ref="AR113:AR151" si="318">AL113+AF113/2+Z113/2</f>
        <v>0.11849999999999999</v>
      </c>
      <c r="AS113" s="11">
        <f t="shared" ref="AS113:AS151" si="319">X113/Y113</f>
        <v>0.1</v>
      </c>
      <c r="AT113" s="15">
        <f t="shared" ref="AT113:AT151" si="320">(AA113*Z113)*(AG113*AF113)*AR113^2/(AVERAGE(BD113,AX113)*(AA113*Z113+AG113*AF113))</f>
        <v>1418.2499158343621</v>
      </c>
      <c r="AU113" s="19">
        <f t="shared" ref="AU113:AU151" si="321">AY113*BE113/(AY113+BE113)*(PI()^2*AL113)/(Y113^2*AN113)</f>
        <v>0.10018019504865139</v>
      </c>
      <c r="AV113" s="13">
        <f t="shared" ref="AV113:AV151" si="322">AY113/(AY113+BE113)</f>
        <v>0.5</v>
      </c>
      <c r="AW113" s="11">
        <f t="shared" ref="AW113:AW151" si="323">AN113/AO113</f>
        <v>1</v>
      </c>
      <c r="AX113" s="11">
        <f t="shared" ref="AX113:AX151" si="324">1-AD113*AE113</f>
        <v>0.8911</v>
      </c>
      <c r="AY113" s="11">
        <f t="shared" ref="AY113:AY151" si="325">Z113/AX113*SQRT(AA113*AB113)</f>
        <v>201997.53114128605</v>
      </c>
      <c r="AZ113" s="11">
        <f t="shared" ref="AZ113:AZ151" si="326">SQRT(AB113/AA113)</f>
        <v>1</v>
      </c>
      <c r="BA113" s="11">
        <f t="shared" ref="BA113:BA151" si="327">AX113*AC113/SQRT(AA113*AB113)</f>
        <v>0.34752899999999998</v>
      </c>
      <c r="BB113" s="11">
        <f t="shared" ref="BB113:BB151" si="328">AZ113*AD113+2*BA113</f>
        <v>1.025058</v>
      </c>
      <c r="BC113" s="11">
        <f t="shared" ref="BC113:BC151" si="329">1-AP113*AQ113</f>
        <v>0.99909999999999999</v>
      </c>
      <c r="BD113" s="11">
        <f t="shared" ref="BD113:BD151" si="330">1-AJ113*AK113</f>
        <v>0.8911</v>
      </c>
      <c r="BE113" s="11">
        <f t="shared" ref="BE113:BE151" si="331">AF113/BD113*SQRT(AG113*AH113)</f>
        <v>201997.53114128605</v>
      </c>
      <c r="BF113" s="11">
        <f t="shared" ref="BF113:BF151" si="332">SQRT(AH113/AG113)</f>
        <v>1</v>
      </c>
      <c r="BG113" s="11">
        <f t="shared" ref="BG113:BG151" si="333">BD113*AI113/SQRT(AG113*AH113)</f>
        <v>0.34752899999999998</v>
      </c>
      <c r="BH113" s="11">
        <f t="shared" ref="BH113:BH151" si="334">BF113*AK113+2*BG113</f>
        <v>1.025058</v>
      </c>
      <c r="BI113" s="121">
        <f>X113^2/(BI111^2*Y113^2)</f>
        <v>0.01</v>
      </c>
      <c r="BJ113" s="121">
        <f>X113^2/(BJ111^2*Y113^2)</f>
        <v>2.5000000000000001E-3</v>
      </c>
      <c r="BK113" s="121">
        <f>X113^2/(BK111^2*Y113^2)</f>
        <v>1.1111111111111111E-3</v>
      </c>
      <c r="BL113" s="121">
        <f>X113^2/(BL111^2*Y113^2)</f>
        <v>6.2500000000000001E-4</v>
      </c>
      <c r="BM113" s="121">
        <f>X113^2/(BM111^2*Y113^2)</f>
        <v>4.0000000000000002E-4</v>
      </c>
      <c r="BN113" s="121">
        <f>X113^2/(BN111^2*Y113^2)</f>
        <v>2.7777777777777778E-4</v>
      </c>
      <c r="BO113" s="121">
        <f>X113^2/(BO111^2*Y113^2)</f>
        <v>2.0408163265306123E-4</v>
      </c>
      <c r="BP113" s="121">
        <f>X113^2/(BP111^2*Y113^2)</f>
        <v>1.5625E-4</v>
      </c>
      <c r="BQ113" s="121">
        <v>1</v>
      </c>
      <c r="BR113" s="121">
        <v>1</v>
      </c>
      <c r="BS113" s="121">
        <v>1</v>
      </c>
      <c r="BT113" s="121">
        <v>1</v>
      </c>
      <c r="BU113" s="121">
        <v>1</v>
      </c>
      <c r="BV113" s="121">
        <v>1</v>
      </c>
      <c r="BW113" s="121">
        <v>1</v>
      </c>
      <c r="BX113" s="121">
        <v>1</v>
      </c>
      <c r="BY113" s="121">
        <f>(BI111^2*Y113^2)/X113^2</f>
        <v>100</v>
      </c>
      <c r="BZ113" s="121">
        <f>(BJ111^2*Y113^2)/X113^2</f>
        <v>400</v>
      </c>
      <c r="CA113" s="121">
        <f>(BK111^2*Y113^2)/X113^2</f>
        <v>900</v>
      </c>
      <c r="CB113" s="121">
        <f>(BL111^2*Y113^2)/X113^2</f>
        <v>1600</v>
      </c>
      <c r="CC113" s="121">
        <f>(BM111^2*Y113^2)/X113^2</f>
        <v>2500</v>
      </c>
      <c r="CD113" s="121">
        <f>(BN111^2*Y113^2)/X113^2</f>
        <v>3600</v>
      </c>
      <c r="CE113" s="121">
        <f>(BO111^2*Y113^2)/X113^2</f>
        <v>4900</v>
      </c>
      <c r="CF113" s="121">
        <f>(BP111^2*Y113^2)/X113^2</f>
        <v>6400</v>
      </c>
      <c r="CG113" s="121">
        <f>X113^2/(BI111^2*Y113^2)</f>
        <v>0.01</v>
      </c>
      <c r="CH113" s="121">
        <f>X113^2/(BJ111^2*Y113^2)</f>
        <v>2.5000000000000001E-3</v>
      </c>
      <c r="CI113" s="121">
        <f>X113^2/(BK111^2*Y113^2)</f>
        <v>1.1111111111111111E-3</v>
      </c>
      <c r="CJ113" s="121">
        <f>X113^2/(BL111^2*Y113^2)</f>
        <v>6.2500000000000001E-4</v>
      </c>
      <c r="CK113" s="121">
        <f>X113^2/(BM111^2*Y113^2)</f>
        <v>4.0000000000000002E-4</v>
      </c>
      <c r="CL113" s="121">
        <f>X113^2/(BN111^2*Y113^2)</f>
        <v>2.7777777777777778E-4</v>
      </c>
      <c r="CM113" s="121">
        <f>X113^2/(BO111^2*Y113^2)</f>
        <v>2.0408163265306123E-4</v>
      </c>
      <c r="CN113" s="121">
        <f>X113^2/(BP111^2*Y113^2)</f>
        <v>1.5625E-4</v>
      </c>
      <c r="CO113" s="95">
        <f t="shared" si="234"/>
        <v>136.10042899999999</v>
      </c>
      <c r="CP113" s="95">
        <f t="shared" si="235"/>
        <v>540.35912899999994</v>
      </c>
      <c r="CQ113" s="95">
        <f t="shared" si="236"/>
        <v>1214.1236289999999</v>
      </c>
      <c r="CR113" s="95">
        <f t="shared" si="237"/>
        <v>2157.3939289999998</v>
      </c>
      <c r="CS113" s="95">
        <f t="shared" si="238"/>
        <v>3370.1700289999999</v>
      </c>
      <c r="CT113" s="95">
        <f t="shared" si="239"/>
        <v>4852.4519289999998</v>
      </c>
      <c r="CU113" s="95">
        <f t="shared" si="240"/>
        <v>6604.2396289999997</v>
      </c>
      <c r="CV113" s="95">
        <f t="shared" si="241"/>
        <v>8625.5331289999995</v>
      </c>
      <c r="CW113" s="95">
        <f t="shared" si="242"/>
        <v>136.10042899999999</v>
      </c>
      <c r="CX113" s="95">
        <f t="shared" si="243"/>
        <v>540.35912899999994</v>
      </c>
      <c r="CY113" s="95">
        <f t="shared" si="244"/>
        <v>1214.1236289999999</v>
      </c>
      <c r="CZ113" s="95">
        <f t="shared" si="245"/>
        <v>2157.3939289999998</v>
      </c>
      <c r="DA113" s="95">
        <f t="shared" si="246"/>
        <v>3370.1700289999999</v>
      </c>
      <c r="DB113" s="95">
        <f t="shared" si="247"/>
        <v>4852.4519289999998</v>
      </c>
      <c r="DC113" s="95">
        <f t="shared" si="248"/>
        <v>6604.2396289999997</v>
      </c>
      <c r="DD113" s="95">
        <f t="shared" si="249"/>
        <v>8625.5331289999995</v>
      </c>
      <c r="DE113" s="13">
        <f t="shared" ref="DE113:DE151" si="335">AZ113*BI113+2*BB113*BQ113+BY113/AZ113</f>
        <v>102.06011599999999</v>
      </c>
      <c r="DF113" s="13">
        <f t="shared" ref="DF113:DF151" si="336">AZ113*BJ113+2*BB113*BR113+BZ113/AZ113</f>
        <v>402.052616</v>
      </c>
      <c r="DG113" s="13">
        <f t="shared" ref="DG113:DG151" si="337">AZ113*BK113+2*BB113*BS113+CA113/AZ113</f>
        <v>902.05122711111107</v>
      </c>
      <c r="DH113" s="13">
        <f t="shared" ref="DH113:DH151" si="338">AZ113*BL113+2*BB113*BT113+CB113/AZ113</f>
        <v>1602.050741</v>
      </c>
      <c r="DI113" s="13">
        <f t="shared" si="250"/>
        <v>2502.0505159999998</v>
      </c>
      <c r="DJ113" s="13">
        <f t="shared" si="251"/>
        <v>3602.0503937777776</v>
      </c>
      <c r="DK113" s="13">
        <f t="shared" si="252"/>
        <v>4902.0503200816329</v>
      </c>
      <c r="DL113" s="13">
        <f t="shared" si="253"/>
        <v>6402.0502722499996</v>
      </c>
      <c r="DM113" s="95">
        <f t="shared" si="254"/>
        <v>102.06011599999999</v>
      </c>
      <c r="DN113" s="95">
        <f t="shared" si="255"/>
        <v>402.052616</v>
      </c>
      <c r="DO113" s="95">
        <f t="shared" si="256"/>
        <v>902.05122711111107</v>
      </c>
      <c r="DP113" s="95">
        <f t="shared" si="257"/>
        <v>1602.050741</v>
      </c>
      <c r="DQ113" s="95">
        <f t="shared" si="258"/>
        <v>2502.0505159999998</v>
      </c>
      <c r="DR113" s="95">
        <f t="shared" si="259"/>
        <v>3602.0503937777776</v>
      </c>
      <c r="DS113" s="95">
        <f t="shared" si="260"/>
        <v>4902.0503200816329</v>
      </c>
      <c r="DT113" s="95">
        <f t="shared" si="261"/>
        <v>6402.0502722499996</v>
      </c>
      <c r="DU113" s="95">
        <f t="shared" si="262"/>
        <v>35.418106149999993</v>
      </c>
      <c r="DV113" s="95">
        <f t="shared" si="263"/>
        <v>139.67419968249999</v>
      </c>
      <c r="DW113" s="95">
        <f t="shared" si="264"/>
        <v>313.43821700333331</v>
      </c>
      <c r="DX113" s="95">
        <f t="shared" si="265"/>
        <v>556.70834806562493</v>
      </c>
      <c r="DY113" s="95">
        <f t="shared" si="266"/>
        <v>869.48436987159982</v>
      </c>
      <c r="DZ113" s="95">
        <f t="shared" si="267"/>
        <v>1251.7662273958331</v>
      </c>
      <c r="EA113" s="95">
        <f t="shared" si="268"/>
        <v>1703.5539017842857</v>
      </c>
      <c r="EB113" s="95">
        <f t="shared" si="269"/>
        <v>2224.8473851614058</v>
      </c>
      <c r="EC113" s="95">
        <f t="shared" si="270"/>
        <v>35.418106149999993</v>
      </c>
      <c r="ED113" s="95">
        <f t="shared" si="271"/>
        <v>139.67419968249999</v>
      </c>
      <c r="EE113" s="95">
        <f t="shared" si="272"/>
        <v>313.43821700333331</v>
      </c>
      <c r="EF113" s="95">
        <f t="shared" si="273"/>
        <v>556.70834806562493</v>
      </c>
      <c r="EG113" s="95">
        <f t="shared" si="274"/>
        <v>869.48436987159982</v>
      </c>
      <c r="EH113" s="95">
        <f t="shared" si="275"/>
        <v>1251.7662273958331</v>
      </c>
      <c r="EI113" s="95">
        <f t="shared" si="276"/>
        <v>1703.5539017842857</v>
      </c>
      <c r="EJ113" s="95">
        <f t="shared" si="277"/>
        <v>2224.8473851614058</v>
      </c>
      <c r="EK113" s="95">
        <f t="shared" si="278"/>
        <v>35.418106149999993</v>
      </c>
      <c r="EL113" s="95">
        <f t="shared" si="279"/>
        <v>139.67419968249999</v>
      </c>
      <c r="EM113" s="95">
        <f t="shared" si="280"/>
        <v>313.43821700333331</v>
      </c>
      <c r="EN113" s="95">
        <f t="shared" si="281"/>
        <v>556.70834806562493</v>
      </c>
      <c r="EO113" s="95">
        <f t="shared" si="282"/>
        <v>869.48436987159982</v>
      </c>
      <c r="EP113" s="95">
        <f t="shared" si="283"/>
        <v>1251.7662273958331</v>
      </c>
      <c r="EQ113" s="95">
        <f t="shared" si="284"/>
        <v>1703.5539017842857</v>
      </c>
      <c r="ER113" s="95">
        <f t="shared" si="285"/>
        <v>2224.8473851614058</v>
      </c>
      <c r="ES113" s="95">
        <f t="shared" si="286"/>
        <v>1</v>
      </c>
      <c r="ET113" s="95">
        <f t="shared" si="287"/>
        <v>1</v>
      </c>
      <c r="EU113" s="95">
        <f t="shared" si="288"/>
        <v>1</v>
      </c>
      <c r="EV113" s="95">
        <f t="shared" si="289"/>
        <v>1</v>
      </c>
      <c r="EW113" s="95">
        <f t="shared" si="290"/>
        <v>1</v>
      </c>
      <c r="EX113" s="95">
        <f t="shared" si="291"/>
        <v>1</v>
      </c>
      <c r="EY113" s="95">
        <f t="shared" si="292"/>
        <v>1</v>
      </c>
      <c r="EZ113" s="95">
        <f t="shared" si="293"/>
        <v>1</v>
      </c>
      <c r="FA113" s="95">
        <f t="shared" si="294"/>
        <v>1</v>
      </c>
      <c r="FB113" s="95">
        <f t="shared" si="295"/>
        <v>1</v>
      </c>
      <c r="FC113" s="95">
        <f t="shared" si="296"/>
        <v>1</v>
      </c>
      <c r="FD113" s="95">
        <f t="shared" si="297"/>
        <v>1</v>
      </c>
      <c r="FE113" s="95">
        <f t="shared" si="298"/>
        <v>1</v>
      </c>
      <c r="FF113" s="95">
        <f t="shared" si="299"/>
        <v>1</v>
      </c>
      <c r="FG113" s="95">
        <f t="shared" si="300"/>
        <v>1</v>
      </c>
      <c r="FH113" s="95">
        <f t="shared" si="301"/>
        <v>1</v>
      </c>
      <c r="FI113" s="95">
        <f t="shared" si="302"/>
        <v>1</v>
      </c>
      <c r="FJ113" s="95">
        <f t="shared" si="303"/>
        <v>1</v>
      </c>
      <c r="FK113" s="95">
        <f t="shared" si="304"/>
        <v>1</v>
      </c>
      <c r="FL113" s="95">
        <f t="shared" si="305"/>
        <v>1</v>
      </c>
      <c r="FM113" s="95">
        <f t="shared" si="306"/>
        <v>1</v>
      </c>
      <c r="FN113" s="95">
        <f t="shared" si="307"/>
        <v>1</v>
      </c>
      <c r="FO113" s="95">
        <f t="shared" si="308"/>
        <v>1</v>
      </c>
      <c r="FP113" s="95">
        <f t="shared" si="309"/>
        <v>1</v>
      </c>
      <c r="FQ113" s="115">
        <f t="shared" si="310"/>
        <v>9.1754408729875117</v>
      </c>
      <c r="FR113" s="115">
        <f t="shared" si="311"/>
        <v>9.7639452866186609</v>
      </c>
      <c r="FS113" s="115">
        <f t="shared" si="312"/>
        <v>9.88361119783705</v>
      </c>
      <c r="FT113" s="115">
        <f t="shared" si="313"/>
        <v>9.9263640299771989</v>
      </c>
      <c r="FU113" s="115">
        <f t="shared" si="314"/>
        <v>9.946308685445155</v>
      </c>
      <c r="FV113" s="115">
        <f t="shared" si="315"/>
        <v>9.9571846297462656</v>
      </c>
      <c r="FW113" s="115">
        <f t="shared" si="316"/>
        <v>9.9637567718601368</v>
      </c>
      <c r="FX113" s="115">
        <f t="shared" si="317"/>
        <v>9.9680281137153219</v>
      </c>
      <c r="FY113" s="90"/>
      <c r="FZ113" s="90">
        <f t="shared" ref="FZ113:FZ151" si="339">MIN(FQ113:FX113)</f>
        <v>9.1754408729875117</v>
      </c>
    </row>
    <row r="114" spans="1:266" s="47" customFormat="1" ht="13.8" x14ac:dyDescent="0.3">
      <c r="E114" s="49"/>
      <c r="F114" s="57"/>
      <c r="H114" s="57"/>
      <c r="I114" s="49"/>
      <c r="J114" s="50"/>
      <c r="K114" s="57"/>
      <c r="L114" s="60">
        <f>SUM($M$1:M113)</f>
        <v>3</v>
      </c>
      <c r="M114" s="51"/>
      <c r="N114" s="51"/>
      <c r="O114" s="51"/>
      <c r="P114" s="51"/>
      <c r="Q114" s="51"/>
      <c r="R114" s="51"/>
      <c r="S114" s="51"/>
      <c r="T114" s="51"/>
      <c r="X114" s="118">
        <v>1.5</v>
      </c>
      <c r="Y114" s="118">
        <v>10</v>
      </c>
      <c r="Z114" s="40">
        <v>1.7999999999999999E-2</v>
      </c>
      <c r="AA114" s="40">
        <v>10000000</v>
      </c>
      <c r="AB114" s="40">
        <v>10000000</v>
      </c>
      <c r="AC114" s="98">
        <v>3900000</v>
      </c>
      <c r="AD114" s="42">
        <v>0.33</v>
      </c>
      <c r="AE114" s="42">
        <v>0.33</v>
      </c>
      <c r="AF114" s="41">
        <v>1.7999999999999999E-2</v>
      </c>
      <c r="AG114" s="40">
        <v>10000000</v>
      </c>
      <c r="AH114" s="40">
        <v>10000000</v>
      </c>
      <c r="AI114" s="98">
        <v>3900000</v>
      </c>
      <c r="AJ114" s="42">
        <v>0.33</v>
      </c>
      <c r="AK114" s="42">
        <v>0.33</v>
      </c>
      <c r="AL114" s="42">
        <f>AL109</f>
        <v>0.10050000000000001</v>
      </c>
      <c r="AM114" s="40">
        <v>6000</v>
      </c>
      <c r="AN114" s="40">
        <f>AN109</f>
        <v>10000</v>
      </c>
      <c r="AO114" s="40">
        <f>AO109</f>
        <v>10000</v>
      </c>
      <c r="AP114" s="42">
        <v>0.03</v>
      </c>
      <c r="AQ114" s="42">
        <v>0.03</v>
      </c>
      <c r="AR114" s="4">
        <f t="shared" si="318"/>
        <v>0.11849999999999999</v>
      </c>
      <c r="AS114" s="11">
        <f t="shared" si="319"/>
        <v>0.15</v>
      </c>
      <c r="AT114" s="15">
        <f t="shared" si="320"/>
        <v>1418.2499158343621</v>
      </c>
      <c r="AU114" s="19">
        <f t="shared" si="321"/>
        <v>0.10018019504865139</v>
      </c>
      <c r="AV114" s="13">
        <f t="shared" si="322"/>
        <v>0.5</v>
      </c>
      <c r="AW114" s="11">
        <f t="shared" si="323"/>
        <v>1</v>
      </c>
      <c r="AX114" s="11">
        <f t="shared" si="324"/>
        <v>0.8911</v>
      </c>
      <c r="AY114" s="11">
        <f t="shared" si="325"/>
        <v>201997.53114128605</v>
      </c>
      <c r="AZ114" s="11">
        <f t="shared" si="326"/>
        <v>1</v>
      </c>
      <c r="BA114" s="11">
        <f t="shared" si="327"/>
        <v>0.34752899999999998</v>
      </c>
      <c r="BB114" s="11">
        <f t="shared" si="328"/>
        <v>1.025058</v>
      </c>
      <c r="BC114" s="11">
        <f t="shared" si="329"/>
        <v>0.99909999999999999</v>
      </c>
      <c r="BD114" s="11">
        <f t="shared" si="330"/>
        <v>0.8911</v>
      </c>
      <c r="BE114" s="11">
        <f t="shared" si="331"/>
        <v>201997.53114128605</v>
      </c>
      <c r="BF114" s="11">
        <f t="shared" si="332"/>
        <v>1</v>
      </c>
      <c r="BG114" s="11">
        <f t="shared" si="333"/>
        <v>0.34752899999999998</v>
      </c>
      <c r="BH114" s="11">
        <f t="shared" si="334"/>
        <v>1.025058</v>
      </c>
      <c r="BI114" s="121">
        <f>X114^2/(BI111^2*Y114^2)</f>
        <v>2.2499999999999999E-2</v>
      </c>
      <c r="BJ114" s="121">
        <f>X114^2/(BJ111^2*Y114^2)</f>
        <v>5.6249999999999998E-3</v>
      </c>
      <c r="BK114" s="121">
        <f>X114^2/(BK111^2*Y114^2)</f>
        <v>2.5000000000000001E-3</v>
      </c>
      <c r="BL114" s="121">
        <f>X114^2/(BL111^2*Y114^2)</f>
        <v>1.4062499999999999E-3</v>
      </c>
      <c r="BM114" s="121">
        <f>X114^2/(BM111^2*Y114^2)</f>
        <v>8.9999999999999998E-4</v>
      </c>
      <c r="BN114" s="121">
        <f>X114^2/(BN111^2*Y114^2)</f>
        <v>6.2500000000000001E-4</v>
      </c>
      <c r="BO114" s="121">
        <f>X114^2/(BO111^2*Y114^2)</f>
        <v>4.5918367346938773E-4</v>
      </c>
      <c r="BP114" s="121">
        <f>X114^2/(BP111^2*Y114^2)</f>
        <v>3.5156249999999999E-4</v>
      </c>
      <c r="BQ114" s="121">
        <v>1</v>
      </c>
      <c r="BR114" s="121">
        <v>1</v>
      </c>
      <c r="BS114" s="121">
        <v>1</v>
      </c>
      <c r="BT114" s="121">
        <v>1</v>
      </c>
      <c r="BU114" s="121">
        <v>1</v>
      </c>
      <c r="BV114" s="121">
        <v>1</v>
      </c>
      <c r="BW114" s="121">
        <v>1</v>
      </c>
      <c r="BX114" s="121">
        <v>1</v>
      </c>
      <c r="BY114" s="121">
        <f>(BI111^2*Y114^2)/X114^2</f>
        <v>44.444444444444443</v>
      </c>
      <c r="BZ114" s="121">
        <f>(BJ111^2*Y114^2)/X114^2</f>
        <v>177.77777777777777</v>
      </c>
      <c r="CA114" s="121">
        <f>(BK111^2*Y114^2)/X114^2</f>
        <v>400</v>
      </c>
      <c r="CB114" s="121">
        <f>(BL111^2*Y114^2)/X114^2</f>
        <v>711.11111111111109</v>
      </c>
      <c r="CC114" s="121">
        <f>(BM111^2*Y114^2)/X114^2</f>
        <v>1111.1111111111111</v>
      </c>
      <c r="CD114" s="121">
        <f>(BN111^2*Y114^2)/X114^2</f>
        <v>1600</v>
      </c>
      <c r="CE114" s="121">
        <f>(BO111^2*Y114^2)/X114^2</f>
        <v>2177.7777777777778</v>
      </c>
      <c r="CF114" s="121">
        <f>(BP111^2*Y114^2)/X114^2</f>
        <v>2844.4444444444443</v>
      </c>
      <c r="CG114" s="121">
        <f>X114^2/(BI111^2*Y114^2)</f>
        <v>2.2499999999999999E-2</v>
      </c>
      <c r="CH114" s="121">
        <f>X114^2/(BJ111^2*Y114^2)</f>
        <v>5.6249999999999998E-3</v>
      </c>
      <c r="CI114" s="121">
        <f>X114^2/(BK111^2*Y114^2)</f>
        <v>2.5000000000000001E-3</v>
      </c>
      <c r="CJ114" s="121">
        <f>X114^2/(BL111^2*Y114^2)</f>
        <v>1.4062499999999999E-3</v>
      </c>
      <c r="CK114" s="121">
        <f>X114^2/(BM111^2*Y114^2)</f>
        <v>8.9999999999999998E-4</v>
      </c>
      <c r="CL114" s="121">
        <f>X114^2/(BN111^2*Y114^2)</f>
        <v>6.2500000000000001E-4</v>
      </c>
      <c r="CM114" s="121">
        <f>X114^2/(BO111^2*Y114^2)</f>
        <v>4.5918367346938773E-4</v>
      </c>
      <c r="CN114" s="121">
        <f>X114^2/(BP111^2*Y114^2)</f>
        <v>3.5156249999999999E-4</v>
      </c>
      <c r="CO114" s="95">
        <f t="shared" si="234"/>
        <v>61.237706777777774</v>
      </c>
      <c r="CP114" s="95">
        <f t="shared" si="235"/>
        <v>240.9082401111111</v>
      </c>
      <c r="CQ114" s="95">
        <f t="shared" si="236"/>
        <v>540.35912899999994</v>
      </c>
      <c r="CR114" s="95">
        <f t="shared" si="237"/>
        <v>959.59037344444437</v>
      </c>
      <c r="CS114" s="95">
        <f t="shared" si="238"/>
        <v>1498.6019734444444</v>
      </c>
      <c r="CT114" s="95">
        <f t="shared" si="239"/>
        <v>2157.3939289999998</v>
      </c>
      <c r="CU114" s="95">
        <f t="shared" si="240"/>
        <v>2935.9662401111109</v>
      </c>
      <c r="CV114" s="95">
        <f t="shared" si="241"/>
        <v>3834.3189067777776</v>
      </c>
      <c r="CW114" s="95">
        <f t="shared" si="242"/>
        <v>61.237706777777774</v>
      </c>
      <c r="CX114" s="95">
        <f t="shared" si="243"/>
        <v>240.9082401111111</v>
      </c>
      <c r="CY114" s="95">
        <f t="shared" si="244"/>
        <v>540.35912899999994</v>
      </c>
      <c r="CZ114" s="95">
        <f t="shared" si="245"/>
        <v>959.59037344444437</v>
      </c>
      <c r="DA114" s="95">
        <f t="shared" si="246"/>
        <v>1498.6019734444444</v>
      </c>
      <c r="DB114" s="95">
        <f t="shared" si="247"/>
        <v>2157.3939289999998</v>
      </c>
      <c r="DC114" s="95">
        <f t="shared" si="248"/>
        <v>2935.9662401111109</v>
      </c>
      <c r="DD114" s="95">
        <f t="shared" si="249"/>
        <v>3834.3189067777776</v>
      </c>
      <c r="DE114" s="13">
        <f t="shared" si="335"/>
        <v>46.517060444444439</v>
      </c>
      <c r="DF114" s="13">
        <f t="shared" si="336"/>
        <v>179.83351877777778</v>
      </c>
      <c r="DG114" s="13">
        <f t="shared" si="337"/>
        <v>402.052616</v>
      </c>
      <c r="DH114" s="13">
        <f t="shared" si="338"/>
        <v>713.16263336111103</v>
      </c>
      <c r="DI114" s="13">
        <f t="shared" si="250"/>
        <v>1113.162127111111</v>
      </c>
      <c r="DJ114" s="13">
        <f t="shared" si="251"/>
        <v>1602.050741</v>
      </c>
      <c r="DK114" s="13">
        <f t="shared" si="252"/>
        <v>2179.8283529614514</v>
      </c>
      <c r="DL114" s="13">
        <f t="shared" si="253"/>
        <v>2846.4949120069446</v>
      </c>
      <c r="DM114" s="95">
        <f t="shared" si="254"/>
        <v>46.517060444444439</v>
      </c>
      <c r="DN114" s="95">
        <f t="shared" si="255"/>
        <v>179.83351877777778</v>
      </c>
      <c r="DO114" s="95">
        <f t="shared" si="256"/>
        <v>402.052616</v>
      </c>
      <c r="DP114" s="95">
        <f t="shared" si="257"/>
        <v>713.16263336111103</v>
      </c>
      <c r="DQ114" s="95">
        <f t="shared" si="258"/>
        <v>1113.162127111111</v>
      </c>
      <c r="DR114" s="95">
        <f t="shared" si="259"/>
        <v>1602.050741</v>
      </c>
      <c r="DS114" s="95">
        <f t="shared" si="260"/>
        <v>2179.8283529614514</v>
      </c>
      <c r="DT114" s="95">
        <f t="shared" si="261"/>
        <v>2846.4949120069446</v>
      </c>
      <c r="DU114" s="95">
        <f t="shared" si="262"/>
        <v>16.115283595833329</v>
      </c>
      <c r="DV114" s="95">
        <f t="shared" si="263"/>
        <v>62.446619043958329</v>
      </c>
      <c r="DW114" s="95">
        <f t="shared" si="264"/>
        <v>139.67419968249999</v>
      </c>
      <c r="DX114" s="95">
        <f t="shared" si="265"/>
        <v>247.79395290598953</v>
      </c>
      <c r="DY114" s="95">
        <f t="shared" si="266"/>
        <v>386.80537696943327</v>
      </c>
      <c r="DZ114" s="95">
        <f t="shared" si="267"/>
        <v>556.70834806562493</v>
      </c>
      <c r="EA114" s="95">
        <f t="shared" si="268"/>
        <v>757.50282377297617</v>
      </c>
      <c r="EB114" s="95">
        <f t="shared" si="269"/>
        <v>989.18878637149737</v>
      </c>
      <c r="EC114" s="95">
        <f t="shared" si="270"/>
        <v>16.115283595833329</v>
      </c>
      <c r="ED114" s="95">
        <f t="shared" si="271"/>
        <v>62.446619043958329</v>
      </c>
      <c r="EE114" s="95">
        <f t="shared" si="272"/>
        <v>139.67419968249999</v>
      </c>
      <c r="EF114" s="95">
        <f t="shared" si="273"/>
        <v>247.79395290598953</v>
      </c>
      <c r="EG114" s="95">
        <f t="shared" si="274"/>
        <v>386.80537696943327</v>
      </c>
      <c r="EH114" s="95">
        <f t="shared" si="275"/>
        <v>556.70834806562493</v>
      </c>
      <c r="EI114" s="95">
        <f t="shared" si="276"/>
        <v>757.50282377297617</v>
      </c>
      <c r="EJ114" s="95">
        <f t="shared" si="277"/>
        <v>989.18878637149737</v>
      </c>
      <c r="EK114" s="95">
        <f t="shared" si="278"/>
        <v>16.115283595833329</v>
      </c>
      <c r="EL114" s="95">
        <f t="shared" si="279"/>
        <v>62.446619043958329</v>
      </c>
      <c r="EM114" s="95">
        <f t="shared" si="280"/>
        <v>139.67419968249999</v>
      </c>
      <c r="EN114" s="95">
        <f t="shared" si="281"/>
        <v>247.79395290598953</v>
      </c>
      <c r="EO114" s="95">
        <f t="shared" si="282"/>
        <v>386.80537696943327</v>
      </c>
      <c r="EP114" s="95">
        <f t="shared" si="283"/>
        <v>556.70834806562493</v>
      </c>
      <c r="EQ114" s="95">
        <f t="shared" si="284"/>
        <v>757.50282377297617</v>
      </c>
      <c r="ER114" s="95">
        <f t="shared" si="285"/>
        <v>989.18878637149737</v>
      </c>
      <c r="ES114" s="95">
        <f t="shared" si="286"/>
        <v>1</v>
      </c>
      <c r="ET114" s="95">
        <f t="shared" si="287"/>
        <v>1</v>
      </c>
      <c r="EU114" s="95">
        <f t="shared" si="288"/>
        <v>1</v>
      </c>
      <c r="EV114" s="95">
        <f t="shared" si="289"/>
        <v>1</v>
      </c>
      <c r="EW114" s="95">
        <f t="shared" si="290"/>
        <v>1</v>
      </c>
      <c r="EX114" s="95">
        <f t="shared" si="291"/>
        <v>1</v>
      </c>
      <c r="EY114" s="95">
        <f t="shared" si="292"/>
        <v>1</v>
      </c>
      <c r="EZ114" s="95">
        <f t="shared" si="293"/>
        <v>1</v>
      </c>
      <c r="FA114" s="95">
        <f t="shared" si="294"/>
        <v>1</v>
      </c>
      <c r="FB114" s="95">
        <f t="shared" si="295"/>
        <v>1</v>
      </c>
      <c r="FC114" s="95">
        <f t="shared" si="296"/>
        <v>1</v>
      </c>
      <c r="FD114" s="95">
        <f t="shared" si="297"/>
        <v>1</v>
      </c>
      <c r="FE114" s="95">
        <f t="shared" si="298"/>
        <v>1</v>
      </c>
      <c r="FF114" s="95">
        <f t="shared" si="299"/>
        <v>1</v>
      </c>
      <c r="FG114" s="95">
        <f t="shared" si="300"/>
        <v>1</v>
      </c>
      <c r="FH114" s="95">
        <f t="shared" si="301"/>
        <v>1</v>
      </c>
      <c r="FI114" s="95">
        <f t="shared" si="302"/>
        <v>1</v>
      </c>
      <c r="FJ114" s="95">
        <f t="shared" si="303"/>
        <v>1</v>
      </c>
      <c r="FK114" s="95">
        <f t="shared" si="304"/>
        <v>1</v>
      </c>
      <c r="FL114" s="95">
        <f t="shared" si="305"/>
        <v>1</v>
      </c>
      <c r="FM114" s="95">
        <f t="shared" si="306"/>
        <v>1</v>
      </c>
      <c r="FN114" s="95">
        <f t="shared" si="307"/>
        <v>1</v>
      </c>
      <c r="FO114" s="95">
        <f t="shared" si="308"/>
        <v>1</v>
      </c>
      <c r="FP114" s="95">
        <f t="shared" si="309"/>
        <v>1</v>
      </c>
      <c r="FQ114" s="115">
        <f t="shared" si="310"/>
        <v>8.3700430546333635</v>
      </c>
      <c r="FR114" s="115">
        <f t="shared" si="311"/>
        <v>9.5074585781398984</v>
      </c>
      <c r="FS114" s="115">
        <f t="shared" si="312"/>
        <v>9.7639452866186609</v>
      </c>
      <c r="FT114" s="115">
        <f t="shared" si="313"/>
        <v>9.8578767645095944</v>
      </c>
      <c r="FU114" s="115">
        <f t="shared" si="314"/>
        <v>9.9021217742123095</v>
      </c>
      <c r="FV114" s="115">
        <f t="shared" si="315"/>
        <v>9.9263640299771989</v>
      </c>
      <c r="FW114" s="115">
        <f t="shared" si="316"/>
        <v>9.9410528230200566</v>
      </c>
      <c r="FX114" s="115">
        <f t="shared" si="317"/>
        <v>9.950615364670913</v>
      </c>
      <c r="FY114" s="90"/>
      <c r="FZ114" s="90">
        <f t="shared" si="339"/>
        <v>8.3700430546333635</v>
      </c>
    </row>
    <row r="115" spans="1:266" s="47" customFormat="1" ht="13.8" x14ac:dyDescent="0.3">
      <c r="A115" s="88"/>
      <c r="B115" s="88"/>
      <c r="C115" s="88"/>
      <c r="D115" s="88"/>
      <c r="E115" s="49"/>
      <c r="F115" s="57"/>
      <c r="I115" s="61"/>
      <c r="J115" s="50"/>
      <c r="M115" s="51"/>
      <c r="N115" s="51"/>
      <c r="O115" s="51"/>
      <c r="P115" s="51"/>
      <c r="Q115" s="51"/>
      <c r="R115" s="51"/>
      <c r="S115" s="51"/>
      <c r="T115" s="51"/>
      <c r="X115" s="118">
        <v>2</v>
      </c>
      <c r="Y115" s="118">
        <v>10</v>
      </c>
      <c r="Z115" s="40">
        <v>1.7999999999999999E-2</v>
      </c>
      <c r="AA115" s="40">
        <v>10000000</v>
      </c>
      <c r="AB115" s="40">
        <v>10000000</v>
      </c>
      <c r="AC115" s="98">
        <v>3900000</v>
      </c>
      <c r="AD115" s="42">
        <v>0.33</v>
      </c>
      <c r="AE115" s="42">
        <v>0.33</v>
      </c>
      <c r="AF115" s="41">
        <v>1.7999999999999999E-2</v>
      </c>
      <c r="AG115" s="40">
        <v>10000000</v>
      </c>
      <c r="AH115" s="40">
        <v>10000000</v>
      </c>
      <c r="AI115" s="98">
        <v>3900000</v>
      </c>
      <c r="AJ115" s="42">
        <v>0.33</v>
      </c>
      <c r="AK115" s="42">
        <v>0.33</v>
      </c>
      <c r="AL115" s="42">
        <f>AL109</f>
        <v>0.10050000000000001</v>
      </c>
      <c r="AM115" s="40">
        <v>6000</v>
      </c>
      <c r="AN115" s="40">
        <f>AN109</f>
        <v>10000</v>
      </c>
      <c r="AO115" s="40">
        <f>AO109</f>
        <v>10000</v>
      </c>
      <c r="AP115" s="42">
        <v>0.03</v>
      </c>
      <c r="AQ115" s="42">
        <v>0.03</v>
      </c>
      <c r="AR115" s="4">
        <f t="shared" si="318"/>
        <v>0.11849999999999999</v>
      </c>
      <c r="AS115" s="11">
        <f t="shared" si="319"/>
        <v>0.2</v>
      </c>
      <c r="AT115" s="15">
        <f t="shared" si="320"/>
        <v>1418.2499158343621</v>
      </c>
      <c r="AU115" s="19">
        <f t="shared" si="321"/>
        <v>0.10018019504865139</v>
      </c>
      <c r="AV115" s="13">
        <f t="shared" si="322"/>
        <v>0.5</v>
      </c>
      <c r="AW115" s="11">
        <f t="shared" si="323"/>
        <v>1</v>
      </c>
      <c r="AX115" s="11">
        <f t="shared" si="324"/>
        <v>0.8911</v>
      </c>
      <c r="AY115" s="11">
        <f t="shared" si="325"/>
        <v>201997.53114128605</v>
      </c>
      <c r="AZ115" s="11">
        <f t="shared" si="326"/>
        <v>1</v>
      </c>
      <c r="BA115" s="11">
        <f t="shared" si="327"/>
        <v>0.34752899999999998</v>
      </c>
      <c r="BB115" s="11">
        <f t="shared" si="328"/>
        <v>1.025058</v>
      </c>
      <c r="BC115" s="11">
        <f t="shared" si="329"/>
        <v>0.99909999999999999</v>
      </c>
      <c r="BD115" s="11">
        <f t="shared" si="330"/>
        <v>0.8911</v>
      </c>
      <c r="BE115" s="11">
        <f t="shared" si="331"/>
        <v>201997.53114128605</v>
      </c>
      <c r="BF115" s="11">
        <f t="shared" si="332"/>
        <v>1</v>
      </c>
      <c r="BG115" s="11">
        <f t="shared" si="333"/>
        <v>0.34752899999999998</v>
      </c>
      <c r="BH115" s="11">
        <f t="shared" si="334"/>
        <v>1.025058</v>
      </c>
      <c r="BI115" s="121">
        <f>X115^2/(BI111^2*Y115^2)</f>
        <v>0.04</v>
      </c>
      <c r="BJ115" s="121">
        <f>X115^2/(BJ111^2*Y115^2)</f>
        <v>0.01</v>
      </c>
      <c r="BK115" s="121">
        <f>X115^2/(BK111^2*Y115^2)</f>
        <v>4.4444444444444444E-3</v>
      </c>
      <c r="BL115" s="121">
        <f>X115^2/(BL111^2*Y115^2)</f>
        <v>2.5000000000000001E-3</v>
      </c>
      <c r="BM115" s="121">
        <f>X115^2/(BM111^2*Y115^2)</f>
        <v>1.6000000000000001E-3</v>
      </c>
      <c r="BN115" s="121">
        <f>X115^2/(BN111^2*Y115^2)</f>
        <v>1.1111111111111111E-3</v>
      </c>
      <c r="BO115" s="121">
        <f>X115^2/(BO111^2*Y115^2)</f>
        <v>8.1632653061224493E-4</v>
      </c>
      <c r="BP115" s="121">
        <f>X115^2/(BP111^2*Y115^2)</f>
        <v>6.2500000000000001E-4</v>
      </c>
      <c r="BQ115" s="121">
        <v>1</v>
      </c>
      <c r="BR115" s="121">
        <v>1</v>
      </c>
      <c r="BS115" s="121">
        <v>1</v>
      </c>
      <c r="BT115" s="121">
        <v>1</v>
      </c>
      <c r="BU115" s="121">
        <v>1</v>
      </c>
      <c r="BV115" s="121">
        <v>1</v>
      </c>
      <c r="BW115" s="121">
        <v>1</v>
      </c>
      <c r="BX115" s="121">
        <v>1</v>
      </c>
      <c r="BY115" s="121">
        <f>(BI111^2*Y115^2)/X115^2</f>
        <v>25</v>
      </c>
      <c r="BZ115" s="121">
        <f>(BJ111^2*Y115^2)/X115^2</f>
        <v>100</v>
      </c>
      <c r="CA115" s="121">
        <f>(BK111^2*Y115^2)/X115^2</f>
        <v>225</v>
      </c>
      <c r="CB115" s="121">
        <f>(BL111^2*Y115^2)/X115^2</f>
        <v>400</v>
      </c>
      <c r="CC115" s="121">
        <f>(BM111^2*Y115^2)/X115^2</f>
        <v>625</v>
      </c>
      <c r="CD115" s="121">
        <f>(BN111^2*Y115^2)/X115^2</f>
        <v>900</v>
      </c>
      <c r="CE115" s="121">
        <f>(BO111^2*Y115^2)/X115^2</f>
        <v>1225</v>
      </c>
      <c r="CF115" s="121">
        <f>(BP111^2*Y115^2)/X115^2</f>
        <v>1600</v>
      </c>
      <c r="CG115" s="121">
        <f>X115^2/(BI111^2*Y115^2)</f>
        <v>0.04</v>
      </c>
      <c r="CH115" s="121">
        <f>X115^2/(BJ111^2*Y115^2)</f>
        <v>0.01</v>
      </c>
      <c r="CI115" s="121">
        <f>X115^2/(BK111^2*Y115^2)</f>
        <v>4.4444444444444444E-3</v>
      </c>
      <c r="CJ115" s="121">
        <f>X115^2/(BL111^2*Y115^2)</f>
        <v>2.5000000000000001E-3</v>
      </c>
      <c r="CK115" s="121">
        <f>X115^2/(BM111^2*Y115^2)</f>
        <v>1.6000000000000001E-3</v>
      </c>
      <c r="CL115" s="121">
        <f>X115^2/(BN111^2*Y115^2)</f>
        <v>1.1111111111111111E-3</v>
      </c>
      <c r="CM115" s="121">
        <f>X115^2/(BO111^2*Y115^2)</f>
        <v>8.1632653061224493E-4</v>
      </c>
      <c r="CN115" s="121">
        <f>X115^2/(BP111^2*Y115^2)</f>
        <v>6.2500000000000001E-4</v>
      </c>
      <c r="CO115" s="95">
        <f t="shared" si="234"/>
        <v>35.035753999999997</v>
      </c>
      <c r="CP115" s="95">
        <f t="shared" si="235"/>
        <v>136.10042899999999</v>
      </c>
      <c r="CQ115" s="95">
        <f t="shared" si="236"/>
        <v>304.54155400000002</v>
      </c>
      <c r="CR115" s="95">
        <f t="shared" si="237"/>
        <v>540.35912899999994</v>
      </c>
      <c r="CS115" s="95">
        <f t="shared" si="238"/>
        <v>843.55315399999995</v>
      </c>
      <c r="CT115" s="95">
        <f t="shared" si="239"/>
        <v>1214.1236289999999</v>
      </c>
      <c r="CU115" s="95">
        <f t="shared" si="240"/>
        <v>1652.0705539999999</v>
      </c>
      <c r="CV115" s="95">
        <f t="shared" si="241"/>
        <v>2157.3939289999998</v>
      </c>
      <c r="CW115" s="95">
        <f t="shared" si="242"/>
        <v>35.035753999999997</v>
      </c>
      <c r="CX115" s="95">
        <f t="shared" si="243"/>
        <v>136.10042899999999</v>
      </c>
      <c r="CY115" s="95">
        <f t="shared" si="244"/>
        <v>304.54155400000002</v>
      </c>
      <c r="CZ115" s="95">
        <f t="shared" si="245"/>
        <v>540.35912899999994</v>
      </c>
      <c r="DA115" s="95">
        <f t="shared" si="246"/>
        <v>843.55315399999995</v>
      </c>
      <c r="DB115" s="95">
        <f t="shared" si="247"/>
        <v>1214.1236289999999</v>
      </c>
      <c r="DC115" s="95">
        <f t="shared" si="248"/>
        <v>1652.0705539999999</v>
      </c>
      <c r="DD115" s="95">
        <f t="shared" si="249"/>
        <v>2157.3939289999998</v>
      </c>
      <c r="DE115" s="13">
        <f t="shared" si="335"/>
        <v>27.090116000000002</v>
      </c>
      <c r="DF115" s="13">
        <f t="shared" si="336"/>
        <v>102.06011599999999</v>
      </c>
      <c r="DG115" s="13">
        <f t="shared" si="337"/>
        <v>227.05456044444443</v>
      </c>
      <c r="DH115" s="13">
        <f t="shared" si="338"/>
        <v>402.052616</v>
      </c>
      <c r="DI115" s="13">
        <f t="shared" si="250"/>
        <v>627.05171600000006</v>
      </c>
      <c r="DJ115" s="13">
        <f t="shared" si="251"/>
        <v>902.05122711111107</v>
      </c>
      <c r="DK115" s="13">
        <f t="shared" si="252"/>
        <v>1227.0509323265305</v>
      </c>
      <c r="DL115" s="13">
        <f t="shared" si="253"/>
        <v>1602.050741</v>
      </c>
      <c r="DM115" s="95">
        <f t="shared" si="254"/>
        <v>27.090116000000002</v>
      </c>
      <c r="DN115" s="95">
        <f t="shared" si="255"/>
        <v>102.06011599999999</v>
      </c>
      <c r="DO115" s="95">
        <f t="shared" si="256"/>
        <v>227.05456044444443</v>
      </c>
      <c r="DP115" s="95">
        <f t="shared" si="257"/>
        <v>402.052616</v>
      </c>
      <c r="DQ115" s="95">
        <f t="shared" si="258"/>
        <v>627.05171600000006</v>
      </c>
      <c r="DR115" s="95">
        <f t="shared" si="259"/>
        <v>902.05122711111107</v>
      </c>
      <c r="DS115" s="95">
        <f t="shared" si="260"/>
        <v>1227.0509323265305</v>
      </c>
      <c r="DT115" s="95">
        <f t="shared" si="261"/>
        <v>1602.050741</v>
      </c>
      <c r="DU115" s="95">
        <f t="shared" si="262"/>
        <v>9.3638570200000011</v>
      </c>
      <c r="DV115" s="95">
        <f t="shared" si="263"/>
        <v>35.418106149999993</v>
      </c>
      <c r="DW115" s="95">
        <f t="shared" si="264"/>
        <v>78.857300433333336</v>
      </c>
      <c r="DX115" s="95">
        <f t="shared" si="265"/>
        <v>139.67419968249999</v>
      </c>
      <c r="DY115" s="95">
        <f t="shared" si="266"/>
        <v>217.8679119064</v>
      </c>
      <c r="DZ115" s="95">
        <f t="shared" si="267"/>
        <v>313.43821700333331</v>
      </c>
      <c r="EA115" s="95">
        <f t="shared" si="268"/>
        <v>426.38503955714282</v>
      </c>
      <c r="EB115" s="95">
        <f t="shared" si="269"/>
        <v>556.70834806562493</v>
      </c>
      <c r="EC115" s="95">
        <f t="shared" si="270"/>
        <v>9.3638570200000011</v>
      </c>
      <c r="ED115" s="95">
        <f t="shared" si="271"/>
        <v>35.418106149999993</v>
      </c>
      <c r="EE115" s="95">
        <f t="shared" si="272"/>
        <v>78.857300433333336</v>
      </c>
      <c r="EF115" s="95">
        <f t="shared" si="273"/>
        <v>139.67419968249999</v>
      </c>
      <c r="EG115" s="95">
        <f t="shared" si="274"/>
        <v>217.8679119064</v>
      </c>
      <c r="EH115" s="95">
        <f t="shared" si="275"/>
        <v>313.43821700333331</v>
      </c>
      <c r="EI115" s="95">
        <f t="shared" si="276"/>
        <v>426.38503955714282</v>
      </c>
      <c r="EJ115" s="95">
        <f t="shared" si="277"/>
        <v>556.70834806562493</v>
      </c>
      <c r="EK115" s="95">
        <f t="shared" si="278"/>
        <v>9.3638570200000011</v>
      </c>
      <c r="EL115" s="95">
        <f t="shared" si="279"/>
        <v>35.418106149999993</v>
      </c>
      <c r="EM115" s="95">
        <f t="shared" si="280"/>
        <v>78.857300433333336</v>
      </c>
      <c r="EN115" s="95">
        <f t="shared" si="281"/>
        <v>139.67419968249999</v>
      </c>
      <c r="EO115" s="95">
        <f t="shared" si="282"/>
        <v>217.8679119064</v>
      </c>
      <c r="EP115" s="95">
        <f t="shared" si="283"/>
        <v>313.43821700333331</v>
      </c>
      <c r="EQ115" s="95">
        <f t="shared" si="284"/>
        <v>426.38503955714282</v>
      </c>
      <c r="ER115" s="95">
        <f t="shared" si="285"/>
        <v>556.70834806562493</v>
      </c>
      <c r="ES115" s="95">
        <f t="shared" si="286"/>
        <v>1</v>
      </c>
      <c r="ET115" s="95">
        <f t="shared" si="287"/>
        <v>1</v>
      </c>
      <c r="EU115" s="95">
        <f t="shared" si="288"/>
        <v>1</v>
      </c>
      <c r="EV115" s="95">
        <f t="shared" si="289"/>
        <v>1</v>
      </c>
      <c r="EW115" s="95">
        <f t="shared" si="290"/>
        <v>1</v>
      </c>
      <c r="EX115" s="95">
        <f t="shared" si="291"/>
        <v>1</v>
      </c>
      <c r="EY115" s="95">
        <f t="shared" si="292"/>
        <v>1</v>
      </c>
      <c r="EZ115" s="95">
        <f t="shared" si="293"/>
        <v>1</v>
      </c>
      <c r="FA115" s="95">
        <f t="shared" si="294"/>
        <v>1</v>
      </c>
      <c r="FB115" s="95">
        <f t="shared" si="295"/>
        <v>1</v>
      </c>
      <c r="FC115" s="95">
        <f t="shared" si="296"/>
        <v>1</v>
      </c>
      <c r="FD115" s="95">
        <f t="shared" si="297"/>
        <v>1</v>
      </c>
      <c r="FE115" s="95">
        <f t="shared" si="298"/>
        <v>1</v>
      </c>
      <c r="FF115" s="95">
        <f t="shared" si="299"/>
        <v>1</v>
      </c>
      <c r="FG115" s="95">
        <f t="shared" si="300"/>
        <v>1</v>
      </c>
      <c r="FH115" s="95">
        <f t="shared" si="301"/>
        <v>1</v>
      </c>
      <c r="FI115" s="95">
        <f t="shared" si="302"/>
        <v>1</v>
      </c>
      <c r="FJ115" s="95">
        <f t="shared" si="303"/>
        <v>1</v>
      </c>
      <c r="FK115" s="95">
        <f t="shared" si="304"/>
        <v>1</v>
      </c>
      <c r="FL115" s="95">
        <f t="shared" si="305"/>
        <v>1</v>
      </c>
      <c r="FM115" s="95">
        <f t="shared" si="306"/>
        <v>1</v>
      </c>
      <c r="FN115" s="95">
        <f t="shared" si="307"/>
        <v>1</v>
      </c>
      <c r="FO115" s="95">
        <f t="shared" si="308"/>
        <v>1</v>
      </c>
      <c r="FP115" s="95">
        <f t="shared" si="309"/>
        <v>1</v>
      </c>
      <c r="FQ115" s="115">
        <f t="shared" si="310"/>
        <v>7.5051442767184531</v>
      </c>
      <c r="FR115" s="115">
        <f t="shared" si="311"/>
        <v>9.1754408729875117</v>
      </c>
      <c r="FS115" s="115">
        <f t="shared" si="312"/>
        <v>9.6023495937225416</v>
      </c>
      <c r="FT115" s="115">
        <f t="shared" si="313"/>
        <v>9.7639452866186609</v>
      </c>
      <c r="FU115" s="115">
        <f t="shared" si="314"/>
        <v>9.8410733622915458</v>
      </c>
      <c r="FV115" s="115">
        <f t="shared" si="315"/>
        <v>9.88361119783705</v>
      </c>
      <c r="FW115" s="115">
        <f t="shared" si="316"/>
        <v>9.9094823029012993</v>
      </c>
      <c r="FX115" s="115">
        <f t="shared" si="317"/>
        <v>9.9263640299771989</v>
      </c>
      <c r="FY115" s="90"/>
      <c r="FZ115" s="90">
        <f t="shared" si="339"/>
        <v>7.5051442767184531</v>
      </c>
    </row>
    <row r="116" spans="1:266" s="1" customFormat="1" x14ac:dyDescent="0.3">
      <c r="A116" s="16"/>
      <c r="B116" s="63"/>
      <c r="C116" s="16"/>
      <c r="D116" s="16"/>
      <c r="E116" s="16"/>
      <c r="F116" s="16"/>
      <c r="G116" s="16"/>
      <c r="H116" s="16"/>
      <c r="I116" s="16"/>
      <c r="J116" s="16"/>
      <c r="K116" s="16"/>
      <c r="L116" s="72"/>
      <c r="M116" s="2"/>
      <c r="N116" s="89"/>
      <c r="O116" s="2"/>
      <c r="P116" s="2"/>
      <c r="Q116" s="2"/>
      <c r="R116" s="2"/>
      <c r="S116" s="2"/>
      <c r="T116" s="2"/>
      <c r="U116" s="72"/>
      <c r="X116" s="118">
        <v>2.5</v>
      </c>
      <c r="Y116" s="118">
        <v>10</v>
      </c>
      <c r="Z116" s="40">
        <v>1.7999999999999999E-2</v>
      </c>
      <c r="AA116" s="40">
        <v>10000000</v>
      </c>
      <c r="AB116" s="40">
        <v>10000000</v>
      </c>
      <c r="AC116" s="98">
        <v>3900000</v>
      </c>
      <c r="AD116" s="42">
        <v>0.33</v>
      </c>
      <c r="AE116" s="42">
        <v>0.33</v>
      </c>
      <c r="AF116" s="41">
        <v>1.7999999999999999E-2</v>
      </c>
      <c r="AG116" s="40">
        <v>10000000</v>
      </c>
      <c r="AH116" s="40">
        <v>10000000</v>
      </c>
      <c r="AI116" s="98">
        <v>3900000</v>
      </c>
      <c r="AJ116" s="42">
        <v>0.33</v>
      </c>
      <c r="AK116" s="42">
        <v>0.33</v>
      </c>
      <c r="AL116" s="42">
        <f>AL109</f>
        <v>0.10050000000000001</v>
      </c>
      <c r="AM116" s="40">
        <v>6000</v>
      </c>
      <c r="AN116" s="40">
        <f>AN109</f>
        <v>10000</v>
      </c>
      <c r="AO116" s="40">
        <f>AO109</f>
        <v>10000</v>
      </c>
      <c r="AP116" s="42">
        <v>0.03</v>
      </c>
      <c r="AQ116" s="42">
        <v>0.03</v>
      </c>
      <c r="AR116" s="4">
        <f t="shared" si="318"/>
        <v>0.11849999999999999</v>
      </c>
      <c r="AS116" s="11">
        <f t="shared" si="319"/>
        <v>0.25</v>
      </c>
      <c r="AT116" s="15">
        <f t="shared" si="320"/>
        <v>1418.2499158343621</v>
      </c>
      <c r="AU116" s="19">
        <f t="shared" si="321"/>
        <v>0.10018019504865139</v>
      </c>
      <c r="AV116" s="13">
        <f t="shared" si="322"/>
        <v>0.5</v>
      </c>
      <c r="AW116" s="11">
        <f t="shared" si="323"/>
        <v>1</v>
      </c>
      <c r="AX116" s="11">
        <f t="shared" si="324"/>
        <v>0.8911</v>
      </c>
      <c r="AY116" s="11">
        <f t="shared" si="325"/>
        <v>201997.53114128605</v>
      </c>
      <c r="AZ116" s="11">
        <f t="shared" si="326"/>
        <v>1</v>
      </c>
      <c r="BA116" s="11">
        <f t="shared" si="327"/>
        <v>0.34752899999999998</v>
      </c>
      <c r="BB116" s="11">
        <f t="shared" si="328"/>
        <v>1.025058</v>
      </c>
      <c r="BC116" s="11">
        <f t="shared" si="329"/>
        <v>0.99909999999999999</v>
      </c>
      <c r="BD116" s="11">
        <f t="shared" si="330"/>
        <v>0.8911</v>
      </c>
      <c r="BE116" s="11">
        <f t="shared" si="331"/>
        <v>201997.53114128605</v>
      </c>
      <c r="BF116" s="11">
        <f t="shared" si="332"/>
        <v>1</v>
      </c>
      <c r="BG116" s="11">
        <f t="shared" si="333"/>
        <v>0.34752899999999998</v>
      </c>
      <c r="BH116" s="11">
        <f t="shared" si="334"/>
        <v>1.025058</v>
      </c>
      <c r="BI116" s="121">
        <f>X116^2/(BI111^2*Y116^2)</f>
        <v>6.25E-2</v>
      </c>
      <c r="BJ116" s="121">
        <f>X116^2/(BJ111^2*Y116^2)</f>
        <v>1.5625E-2</v>
      </c>
      <c r="BK116" s="121">
        <f>X116^2/(BK111^2*Y116^2)</f>
        <v>6.9444444444444441E-3</v>
      </c>
      <c r="BL116" s="121">
        <f>X116^2/(BL111^2*Y116^2)</f>
        <v>3.90625E-3</v>
      </c>
      <c r="BM116" s="121">
        <f>X116^2/(BM111^2*Y116^2)</f>
        <v>2.5000000000000001E-3</v>
      </c>
      <c r="BN116" s="121">
        <f>X116^2/(BN111^2*Y116^2)</f>
        <v>1.736111111111111E-3</v>
      </c>
      <c r="BO116" s="121">
        <f>X116^2/(BO111^2*Y116^2)</f>
        <v>1.2755102040816326E-3</v>
      </c>
      <c r="BP116" s="121">
        <f>X116^2/(BP111^2*Y116^2)</f>
        <v>9.765625E-4</v>
      </c>
      <c r="BQ116" s="121">
        <v>1</v>
      </c>
      <c r="BR116" s="121">
        <v>1</v>
      </c>
      <c r="BS116" s="121">
        <v>1</v>
      </c>
      <c r="BT116" s="121">
        <v>1</v>
      </c>
      <c r="BU116" s="121">
        <v>1</v>
      </c>
      <c r="BV116" s="121">
        <v>1</v>
      </c>
      <c r="BW116" s="121">
        <v>1</v>
      </c>
      <c r="BX116" s="121">
        <v>1</v>
      </c>
      <c r="BY116" s="121">
        <f>(BI111^2*Y116^2)/X116^2</f>
        <v>16</v>
      </c>
      <c r="BZ116" s="121">
        <f>(BJ111^2*Y116^2)/X116^2</f>
        <v>64</v>
      </c>
      <c r="CA116" s="121">
        <f>(BK111^2*Y116^2)/X116^2</f>
        <v>144</v>
      </c>
      <c r="CB116" s="121">
        <f>(BL111^2*Y116^2)/X116^2</f>
        <v>256</v>
      </c>
      <c r="CC116" s="121">
        <f>(BM111^2*Y116^2)/X116^2</f>
        <v>400</v>
      </c>
      <c r="CD116" s="121">
        <f>(BN111^2*Y116^2)/X116^2</f>
        <v>576</v>
      </c>
      <c r="CE116" s="121">
        <f>(BO111^2*Y116^2)/X116^2</f>
        <v>784</v>
      </c>
      <c r="CF116" s="121">
        <f>(BP111^2*Y116^2)/X116^2</f>
        <v>1024</v>
      </c>
      <c r="CG116" s="121">
        <f>X116^2/(BI111^2*Y116^2)</f>
        <v>6.25E-2</v>
      </c>
      <c r="CH116" s="121">
        <f>X116^2/(BJ111^2*Y116^2)</f>
        <v>1.5625E-2</v>
      </c>
      <c r="CI116" s="121">
        <f>X116^2/(BK111^2*Y116^2)</f>
        <v>6.9444444444444441E-3</v>
      </c>
      <c r="CJ116" s="121">
        <f>X116^2/(BL111^2*Y116^2)</f>
        <v>3.90625E-3</v>
      </c>
      <c r="CK116" s="121">
        <f>X116^2/(BM111^2*Y116^2)</f>
        <v>2.5000000000000001E-3</v>
      </c>
      <c r="CL116" s="121">
        <f>X116^2/(BN111^2*Y116^2)</f>
        <v>1.736111111111111E-3</v>
      </c>
      <c r="CM116" s="121">
        <f>X116^2/(BO111^2*Y116^2)</f>
        <v>1.2755102040816326E-3</v>
      </c>
      <c r="CN116" s="121">
        <f>X116^2/(BP111^2*Y116^2)</f>
        <v>9.765625E-4</v>
      </c>
      <c r="CO116" s="95">
        <f t="shared" si="234"/>
        <v>22.907992999999998</v>
      </c>
      <c r="CP116" s="95">
        <f t="shared" si="235"/>
        <v>87.589384999999993</v>
      </c>
      <c r="CQ116" s="95">
        <f t="shared" si="236"/>
        <v>195.391705</v>
      </c>
      <c r="CR116" s="95">
        <f t="shared" si="237"/>
        <v>346.314953</v>
      </c>
      <c r="CS116" s="95">
        <f t="shared" si="238"/>
        <v>540.35912899999994</v>
      </c>
      <c r="CT116" s="95">
        <f t="shared" si="239"/>
        <v>777.52423299999998</v>
      </c>
      <c r="CU116" s="95">
        <f t="shared" si="240"/>
        <v>1057.8102650000001</v>
      </c>
      <c r="CV116" s="95">
        <f t="shared" si="241"/>
        <v>1381.2172249999999</v>
      </c>
      <c r="CW116" s="95">
        <f t="shared" si="242"/>
        <v>22.907992999999998</v>
      </c>
      <c r="CX116" s="95">
        <f t="shared" si="243"/>
        <v>87.589384999999993</v>
      </c>
      <c r="CY116" s="95">
        <f t="shared" si="244"/>
        <v>195.391705</v>
      </c>
      <c r="CZ116" s="95">
        <f t="shared" si="245"/>
        <v>346.314953</v>
      </c>
      <c r="DA116" s="95">
        <f t="shared" si="246"/>
        <v>540.35912899999994</v>
      </c>
      <c r="DB116" s="95">
        <f t="shared" si="247"/>
        <v>777.52423299999998</v>
      </c>
      <c r="DC116" s="95">
        <f t="shared" si="248"/>
        <v>1057.8102650000001</v>
      </c>
      <c r="DD116" s="95">
        <f t="shared" si="249"/>
        <v>1381.2172249999999</v>
      </c>
      <c r="DE116" s="13">
        <f t="shared" si="335"/>
        <v>18.112615999999999</v>
      </c>
      <c r="DF116" s="13">
        <f t="shared" si="336"/>
        <v>66.065741000000003</v>
      </c>
      <c r="DG116" s="13">
        <f t="shared" si="337"/>
        <v>146.05706044444443</v>
      </c>
      <c r="DH116" s="13">
        <f t="shared" si="338"/>
        <v>258.05402225</v>
      </c>
      <c r="DI116" s="13">
        <f t="shared" si="250"/>
        <v>402.052616</v>
      </c>
      <c r="DJ116" s="13">
        <f t="shared" si="251"/>
        <v>578.05185211111109</v>
      </c>
      <c r="DK116" s="13">
        <f t="shared" si="252"/>
        <v>786.0513915102041</v>
      </c>
      <c r="DL116" s="13">
        <f t="shared" si="253"/>
        <v>1026.0510925624999</v>
      </c>
      <c r="DM116" s="95">
        <f t="shared" si="254"/>
        <v>18.112615999999999</v>
      </c>
      <c r="DN116" s="95">
        <f t="shared" si="255"/>
        <v>66.065741000000003</v>
      </c>
      <c r="DO116" s="95">
        <f t="shared" si="256"/>
        <v>146.05706044444443</v>
      </c>
      <c r="DP116" s="95">
        <f t="shared" si="257"/>
        <v>258.05402225</v>
      </c>
      <c r="DQ116" s="95">
        <f t="shared" si="258"/>
        <v>402.052616</v>
      </c>
      <c r="DR116" s="95">
        <f t="shared" si="259"/>
        <v>578.05185211111109</v>
      </c>
      <c r="DS116" s="95">
        <f t="shared" si="260"/>
        <v>786.0513915102041</v>
      </c>
      <c r="DT116" s="95">
        <f t="shared" si="261"/>
        <v>1026.0510925624999</v>
      </c>
      <c r="DU116" s="95">
        <f t="shared" si="262"/>
        <v>6.2439154224999989</v>
      </c>
      <c r="DV116" s="95">
        <f t="shared" si="263"/>
        <v>22.909017000624999</v>
      </c>
      <c r="DW116" s="95">
        <f t="shared" si="264"/>
        <v>50.708320255833321</v>
      </c>
      <c r="DX116" s="95">
        <f t="shared" si="265"/>
        <v>89.630512395156245</v>
      </c>
      <c r="DY116" s="95">
        <f t="shared" si="266"/>
        <v>139.67419968249999</v>
      </c>
      <c r="DZ116" s="95">
        <f t="shared" si="267"/>
        <v>200.8390382089583</v>
      </c>
      <c r="EA116" s="95">
        <f t="shared" si="268"/>
        <v>273.12491013678573</v>
      </c>
      <c r="EB116" s="95">
        <f t="shared" si="269"/>
        <v>356.53176624378904</v>
      </c>
      <c r="EC116" s="95">
        <f t="shared" si="270"/>
        <v>6.2439154224999989</v>
      </c>
      <c r="ED116" s="95">
        <f t="shared" si="271"/>
        <v>22.909017000624999</v>
      </c>
      <c r="EE116" s="95">
        <f t="shared" si="272"/>
        <v>50.708320255833321</v>
      </c>
      <c r="EF116" s="95">
        <f t="shared" si="273"/>
        <v>89.630512395156245</v>
      </c>
      <c r="EG116" s="95">
        <f t="shared" si="274"/>
        <v>139.67419968249999</v>
      </c>
      <c r="EH116" s="95">
        <f t="shared" si="275"/>
        <v>200.8390382089583</v>
      </c>
      <c r="EI116" s="95">
        <f t="shared" si="276"/>
        <v>273.12491013678573</v>
      </c>
      <c r="EJ116" s="95">
        <f t="shared" si="277"/>
        <v>356.53176624378904</v>
      </c>
      <c r="EK116" s="95">
        <f t="shared" si="278"/>
        <v>6.2439154224999989</v>
      </c>
      <c r="EL116" s="95">
        <f t="shared" si="279"/>
        <v>22.909017000624999</v>
      </c>
      <c r="EM116" s="95">
        <f t="shared" si="280"/>
        <v>50.708320255833321</v>
      </c>
      <c r="EN116" s="95">
        <f t="shared" si="281"/>
        <v>89.630512395156245</v>
      </c>
      <c r="EO116" s="95">
        <f t="shared" si="282"/>
        <v>139.67419968249999</v>
      </c>
      <c r="EP116" s="95">
        <f t="shared" si="283"/>
        <v>200.8390382089583</v>
      </c>
      <c r="EQ116" s="95">
        <f t="shared" si="284"/>
        <v>273.12491013678573</v>
      </c>
      <c r="ER116" s="95">
        <f t="shared" si="285"/>
        <v>356.53176624378904</v>
      </c>
      <c r="ES116" s="95">
        <f t="shared" si="286"/>
        <v>1</v>
      </c>
      <c r="ET116" s="95">
        <f t="shared" si="287"/>
        <v>1</v>
      </c>
      <c r="EU116" s="95">
        <f t="shared" si="288"/>
        <v>1</v>
      </c>
      <c r="EV116" s="95">
        <f t="shared" si="289"/>
        <v>1</v>
      </c>
      <c r="EW116" s="95">
        <f t="shared" si="290"/>
        <v>1</v>
      </c>
      <c r="EX116" s="95">
        <f t="shared" si="291"/>
        <v>1</v>
      </c>
      <c r="EY116" s="95">
        <f t="shared" si="292"/>
        <v>1</v>
      </c>
      <c r="EZ116" s="95">
        <f t="shared" si="293"/>
        <v>1</v>
      </c>
      <c r="FA116" s="95">
        <f t="shared" si="294"/>
        <v>1</v>
      </c>
      <c r="FB116" s="95">
        <f t="shared" si="295"/>
        <v>1</v>
      </c>
      <c r="FC116" s="95">
        <f t="shared" si="296"/>
        <v>1</v>
      </c>
      <c r="FD116" s="95">
        <f t="shared" si="297"/>
        <v>1</v>
      </c>
      <c r="FE116" s="95">
        <f t="shared" si="298"/>
        <v>1</v>
      </c>
      <c r="FF116" s="95">
        <f t="shared" si="299"/>
        <v>1</v>
      </c>
      <c r="FG116" s="95">
        <f t="shared" si="300"/>
        <v>1</v>
      </c>
      <c r="FH116" s="95">
        <f t="shared" si="301"/>
        <v>1</v>
      </c>
      <c r="FI116" s="95">
        <f t="shared" si="302"/>
        <v>1</v>
      </c>
      <c r="FJ116" s="95">
        <f t="shared" si="303"/>
        <v>1</v>
      </c>
      <c r="FK116" s="95">
        <f t="shared" si="304"/>
        <v>1</v>
      </c>
      <c r="FL116" s="95">
        <f t="shared" si="305"/>
        <v>1</v>
      </c>
      <c r="FM116" s="95">
        <f t="shared" si="306"/>
        <v>1</v>
      </c>
      <c r="FN116" s="95">
        <f t="shared" si="307"/>
        <v>1</v>
      </c>
      <c r="FO116" s="95">
        <f t="shared" si="308"/>
        <v>1</v>
      </c>
      <c r="FP116" s="95">
        <f t="shared" si="309"/>
        <v>1</v>
      </c>
      <c r="FQ116" s="115">
        <f t="shared" si="310"/>
        <v>6.6890089471762728</v>
      </c>
      <c r="FR116" s="115">
        <f t="shared" si="311"/>
        <v>8.7892253625115337</v>
      </c>
      <c r="FS116" s="115">
        <f t="shared" si="312"/>
        <v>9.4041524144653668</v>
      </c>
      <c r="FT116" s="115">
        <f t="shared" si="313"/>
        <v>9.6464042552536444</v>
      </c>
      <c r="FU116" s="115">
        <f t="shared" si="314"/>
        <v>9.7639452866186609</v>
      </c>
      <c r="FV116" s="115">
        <f t="shared" si="315"/>
        <v>9.82931142624256</v>
      </c>
      <c r="FW116" s="115">
        <f t="shared" si="316"/>
        <v>9.869255924405504</v>
      </c>
      <c r="FX116" s="115">
        <f t="shared" si="317"/>
        <v>9.8953986822297466</v>
      </c>
      <c r="FY116" s="90"/>
      <c r="FZ116" s="90">
        <f t="shared" si="339"/>
        <v>6.6890089471762728</v>
      </c>
    </row>
    <row r="117" spans="1:266" ht="13.8" x14ac:dyDescent="0.3">
      <c r="A117" s="5"/>
      <c r="B117" s="8"/>
      <c r="C117" s="5"/>
      <c r="D117" s="5"/>
      <c r="E117" s="5"/>
      <c r="F117" s="5"/>
      <c r="G117" s="5"/>
      <c r="H117" s="5"/>
      <c r="I117" s="5"/>
      <c r="J117" s="5"/>
      <c r="K117" s="5"/>
      <c r="X117" s="118">
        <v>3</v>
      </c>
      <c r="Y117" s="118">
        <v>10</v>
      </c>
      <c r="Z117" s="40">
        <v>1.7999999999999999E-2</v>
      </c>
      <c r="AA117" s="40">
        <v>10000000</v>
      </c>
      <c r="AB117" s="40">
        <v>10000000</v>
      </c>
      <c r="AC117" s="98">
        <v>3900000</v>
      </c>
      <c r="AD117" s="42">
        <v>0.33</v>
      </c>
      <c r="AE117" s="42">
        <v>0.33</v>
      </c>
      <c r="AF117" s="41">
        <v>1.7999999999999999E-2</v>
      </c>
      <c r="AG117" s="40">
        <v>10000000</v>
      </c>
      <c r="AH117" s="40">
        <v>10000000</v>
      </c>
      <c r="AI117" s="98">
        <v>3900000</v>
      </c>
      <c r="AJ117" s="42">
        <v>0.33</v>
      </c>
      <c r="AK117" s="42">
        <v>0.33</v>
      </c>
      <c r="AL117" s="42">
        <f>AL109</f>
        <v>0.10050000000000001</v>
      </c>
      <c r="AM117" s="40">
        <v>6000</v>
      </c>
      <c r="AN117" s="40">
        <f>AN109</f>
        <v>10000</v>
      </c>
      <c r="AO117" s="40">
        <f>AO109</f>
        <v>10000</v>
      </c>
      <c r="AP117" s="42">
        <v>0.03</v>
      </c>
      <c r="AQ117" s="42">
        <v>0.03</v>
      </c>
      <c r="AR117" s="4">
        <f t="shared" si="318"/>
        <v>0.11849999999999999</v>
      </c>
      <c r="AS117" s="11">
        <f t="shared" si="319"/>
        <v>0.3</v>
      </c>
      <c r="AT117" s="15">
        <f t="shared" si="320"/>
        <v>1418.2499158343621</v>
      </c>
      <c r="AU117" s="19">
        <f t="shared" si="321"/>
        <v>0.10018019504865139</v>
      </c>
      <c r="AV117" s="13">
        <f t="shared" si="322"/>
        <v>0.5</v>
      </c>
      <c r="AW117" s="11">
        <f t="shared" si="323"/>
        <v>1</v>
      </c>
      <c r="AX117" s="11">
        <f t="shared" si="324"/>
        <v>0.8911</v>
      </c>
      <c r="AY117" s="11">
        <f t="shared" si="325"/>
        <v>201997.53114128605</v>
      </c>
      <c r="AZ117" s="11">
        <f t="shared" si="326"/>
        <v>1</v>
      </c>
      <c r="BA117" s="11">
        <f t="shared" si="327"/>
        <v>0.34752899999999998</v>
      </c>
      <c r="BB117" s="11">
        <f t="shared" si="328"/>
        <v>1.025058</v>
      </c>
      <c r="BC117" s="11">
        <f t="shared" si="329"/>
        <v>0.99909999999999999</v>
      </c>
      <c r="BD117" s="11">
        <f t="shared" si="330"/>
        <v>0.8911</v>
      </c>
      <c r="BE117" s="11">
        <f t="shared" si="331"/>
        <v>201997.53114128605</v>
      </c>
      <c r="BF117" s="11">
        <f t="shared" si="332"/>
        <v>1</v>
      </c>
      <c r="BG117" s="11">
        <f t="shared" si="333"/>
        <v>0.34752899999999998</v>
      </c>
      <c r="BH117" s="11">
        <f t="shared" si="334"/>
        <v>1.025058</v>
      </c>
      <c r="BI117" s="121">
        <f>X117^2/(BI111^2*Y117^2)</f>
        <v>0.09</v>
      </c>
      <c r="BJ117" s="121">
        <f>X117^2/(BJ111^2*Y117^2)</f>
        <v>2.2499999999999999E-2</v>
      </c>
      <c r="BK117" s="121">
        <f>X117^2/(BK111^2*Y117^2)</f>
        <v>0.01</v>
      </c>
      <c r="BL117" s="121">
        <f>X117^2/(BL111^2*Y117^2)</f>
        <v>5.6249999999999998E-3</v>
      </c>
      <c r="BM117" s="121">
        <f>X117^2/(BM111^2*Y117^2)</f>
        <v>3.5999999999999999E-3</v>
      </c>
      <c r="BN117" s="121">
        <f>X117^2/(BN111^2*Y117^2)</f>
        <v>2.5000000000000001E-3</v>
      </c>
      <c r="BO117" s="121">
        <f>X117^2/(BO111^2*Y117^2)</f>
        <v>1.8367346938775509E-3</v>
      </c>
      <c r="BP117" s="121">
        <f>X117^2/(BP111^2*Y117^2)</f>
        <v>1.4062499999999999E-3</v>
      </c>
      <c r="BQ117" s="121">
        <v>1</v>
      </c>
      <c r="BR117" s="121">
        <v>1</v>
      </c>
      <c r="BS117" s="121">
        <v>1</v>
      </c>
      <c r="BT117" s="121">
        <v>1</v>
      </c>
      <c r="BU117" s="121">
        <v>1</v>
      </c>
      <c r="BV117" s="121">
        <v>1</v>
      </c>
      <c r="BW117" s="121">
        <v>1</v>
      </c>
      <c r="BX117" s="121">
        <v>1</v>
      </c>
      <c r="BY117" s="121">
        <f>(BI111^2*Y117^2)/X117^2</f>
        <v>11.111111111111111</v>
      </c>
      <c r="BZ117" s="121">
        <f>(BJ111^2*Y117^2)/X117^2</f>
        <v>44.444444444444443</v>
      </c>
      <c r="CA117" s="121">
        <f>(BK111^2*Y117^2)/X117^2</f>
        <v>100</v>
      </c>
      <c r="CB117" s="121">
        <f>(BL111^2*Y117^2)/X117^2</f>
        <v>177.77777777777777</v>
      </c>
      <c r="CC117" s="121">
        <f>(BM111^2*Y117^2)/X117^2</f>
        <v>277.77777777777777</v>
      </c>
      <c r="CD117" s="121">
        <f>(BN111^2*Y117^2)/X117^2</f>
        <v>400</v>
      </c>
      <c r="CE117" s="121">
        <f>(BO111^2*Y117^2)/X117^2</f>
        <v>544.44444444444446</v>
      </c>
      <c r="CF117" s="121">
        <f>(BP111^2*Y117^2)/X117^2</f>
        <v>711.11111111111109</v>
      </c>
      <c r="CG117" s="121">
        <f>X117^2/(BI111^2*Y117^2)</f>
        <v>0.09</v>
      </c>
      <c r="CH117" s="121">
        <f>X117^2/(BJ111^2*Y117^2)</f>
        <v>2.2499999999999999E-2</v>
      </c>
      <c r="CI117" s="121">
        <f>X117^2/(BK111^2*Y117^2)</f>
        <v>0.01</v>
      </c>
      <c r="CJ117" s="121">
        <f>X117^2/(BL111^2*Y117^2)</f>
        <v>5.6249999999999998E-3</v>
      </c>
      <c r="CK117" s="121">
        <f>X117^2/(BM111^2*Y117^2)</f>
        <v>3.5999999999999999E-3</v>
      </c>
      <c r="CL117" s="121">
        <f>X117^2/(BN111^2*Y117^2)</f>
        <v>2.5000000000000001E-3</v>
      </c>
      <c r="CM117" s="121">
        <f>X117^2/(BO111^2*Y117^2)</f>
        <v>1.8367346938775509E-3</v>
      </c>
      <c r="CN117" s="121">
        <f>X117^2/(BP111^2*Y117^2)</f>
        <v>1.4062499999999999E-3</v>
      </c>
      <c r="CO117" s="95">
        <f t="shared" si="234"/>
        <v>16.320073444444443</v>
      </c>
      <c r="CP117" s="95">
        <f t="shared" si="235"/>
        <v>61.237706777777774</v>
      </c>
      <c r="CQ117" s="95">
        <f t="shared" si="236"/>
        <v>136.10042899999999</v>
      </c>
      <c r="CR117" s="95">
        <f t="shared" si="237"/>
        <v>240.9082401111111</v>
      </c>
      <c r="CS117" s="95">
        <f t="shared" si="238"/>
        <v>375.66114011111108</v>
      </c>
      <c r="CT117" s="95">
        <f t="shared" si="239"/>
        <v>540.35912899999994</v>
      </c>
      <c r="CU117" s="95">
        <f t="shared" si="240"/>
        <v>735.00220677777781</v>
      </c>
      <c r="CV117" s="95">
        <f t="shared" si="241"/>
        <v>959.59037344444437</v>
      </c>
      <c r="CW117" s="95">
        <f t="shared" si="242"/>
        <v>16.320073444444443</v>
      </c>
      <c r="CX117" s="95">
        <f t="shared" si="243"/>
        <v>61.237706777777774</v>
      </c>
      <c r="CY117" s="95">
        <f t="shared" si="244"/>
        <v>136.10042899999999</v>
      </c>
      <c r="CZ117" s="95">
        <f t="shared" si="245"/>
        <v>240.9082401111111</v>
      </c>
      <c r="DA117" s="95">
        <f t="shared" si="246"/>
        <v>375.66114011111108</v>
      </c>
      <c r="DB117" s="95">
        <f t="shared" si="247"/>
        <v>540.35912899999994</v>
      </c>
      <c r="DC117" s="95">
        <f t="shared" si="248"/>
        <v>735.00220677777781</v>
      </c>
      <c r="DD117" s="95">
        <f t="shared" si="249"/>
        <v>959.59037344444437</v>
      </c>
      <c r="DE117" s="13">
        <f t="shared" si="335"/>
        <v>13.25122711111111</v>
      </c>
      <c r="DF117" s="13">
        <f t="shared" si="336"/>
        <v>46.517060444444439</v>
      </c>
      <c r="DG117" s="13">
        <f t="shared" si="337"/>
        <v>102.06011599999999</v>
      </c>
      <c r="DH117" s="13">
        <f t="shared" si="338"/>
        <v>179.83351877777778</v>
      </c>
      <c r="DI117" s="13">
        <f t="shared" si="250"/>
        <v>279.83149377777778</v>
      </c>
      <c r="DJ117" s="13">
        <f t="shared" si="251"/>
        <v>402.052616</v>
      </c>
      <c r="DK117" s="13">
        <f t="shared" si="252"/>
        <v>546.49639717913828</v>
      </c>
      <c r="DL117" s="13">
        <f t="shared" si="253"/>
        <v>713.16263336111103</v>
      </c>
      <c r="DM117" s="95">
        <f t="shared" si="254"/>
        <v>13.25122711111111</v>
      </c>
      <c r="DN117" s="95">
        <f t="shared" si="255"/>
        <v>46.517060444444439</v>
      </c>
      <c r="DO117" s="95">
        <f t="shared" si="256"/>
        <v>102.06011599999999</v>
      </c>
      <c r="DP117" s="95">
        <f t="shared" si="257"/>
        <v>179.83351877777778</v>
      </c>
      <c r="DQ117" s="95">
        <f t="shared" si="258"/>
        <v>279.83149377777778</v>
      </c>
      <c r="DR117" s="95">
        <f t="shared" si="259"/>
        <v>402.052616</v>
      </c>
      <c r="DS117" s="95">
        <f t="shared" si="260"/>
        <v>546.49639717913828</v>
      </c>
      <c r="DT117" s="95">
        <f t="shared" si="261"/>
        <v>713.16263336111103</v>
      </c>
      <c r="DU117" s="95">
        <f t="shared" si="262"/>
        <v>4.554441803333332</v>
      </c>
      <c r="DV117" s="95">
        <f t="shared" si="263"/>
        <v>16.115283595833329</v>
      </c>
      <c r="DW117" s="95">
        <f t="shared" si="264"/>
        <v>35.418106149999993</v>
      </c>
      <c r="DX117" s="95">
        <f t="shared" si="265"/>
        <v>62.446619043958329</v>
      </c>
      <c r="DY117" s="95">
        <f t="shared" si="266"/>
        <v>97.198815297733333</v>
      </c>
      <c r="DZ117" s="95">
        <f t="shared" si="267"/>
        <v>139.67419968249999</v>
      </c>
      <c r="EA117" s="95">
        <f t="shared" si="268"/>
        <v>189.87260251190472</v>
      </c>
      <c r="EB117" s="95">
        <f t="shared" si="269"/>
        <v>247.79395290598953</v>
      </c>
      <c r="EC117" s="95">
        <f t="shared" si="270"/>
        <v>4.554441803333332</v>
      </c>
      <c r="ED117" s="95">
        <f t="shared" si="271"/>
        <v>16.115283595833329</v>
      </c>
      <c r="EE117" s="95">
        <f t="shared" si="272"/>
        <v>35.418106149999993</v>
      </c>
      <c r="EF117" s="95">
        <f t="shared" si="273"/>
        <v>62.446619043958329</v>
      </c>
      <c r="EG117" s="95">
        <f t="shared" si="274"/>
        <v>97.198815297733333</v>
      </c>
      <c r="EH117" s="95">
        <f t="shared" si="275"/>
        <v>139.67419968249999</v>
      </c>
      <c r="EI117" s="95">
        <f t="shared" si="276"/>
        <v>189.87260251190472</v>
      </c>
      <c r="EJ117" s="95">
        <f t="shared" si="277"/>
        <v>247.79395290598953</v>
      </c>
      <c r="EK117" s="95">
        <f t="shared" si="278"/>
        <v>4.554441803333332</v>
      </c>
      <c r="EL117" s="95">
        <f t="shared" si="279"/>
        <v>16.115283595833329</v>
      </c>
      <c r="EM117" s="95">
        <f t="shared" si="280"/>
        <v>35.418106149999993</v>
      </c>
      <c r="EN117" s="95">
        <f t="shared" si="281"/>
        <v>62.446619043958329</v>
      </c>
      <c r="EO117" s="95">
        <f t="shared" si="282"/>
        <v>97.198815297733333</v>
      </c>
      <c r="EP117" s="95">
        <f t="shared" si="283"/>
        <v>139.67419968249999</v>
      </c>
      <c r="EQ117" s="95">
        <f t="shared" si="284"/>
        <v>189.87260251190472</v>
      </c>
      <c r="ER117" s="95">
        <f t="shared" si="285"/>
        <v>247.79395290598953</v>
      </c>
      <c r="ES117" s="95">
        <f t="shared" si="286"/>
        <v>1</v>
      </c>
      <c r="ET117" s="95">
        <f t="shared" si="287"/>
        <v>1</v>
      </c>
      <c r="EU117" s="95">
        <f t="shared" si="288"/>
        <v>1</v>
      </c>
      <c r="EV117" s="95">
        <f t="shared" si="289"/>
        <v>1</v>
      </c>
      <c r="EW117" s="95">
        <f t="shared" si="290"/>
        <v>1</v>
      </c>
      <c r="EX117" s="95">
        <f t="shared" si="291"/>
        <v>1</v>
      </c>
      <c r="EY117" s="95">
        <f t="shared" si="292"/>
        <v>1</v>
      </c>
      <c r="EZ117" s="95">
        <f t="shared" si="293"/>
        <v>1</v>
      </c>
      <c r="FA117" s="95">
        <f t="shared" si="294"/>
        <v>1</v>
      </c>
      <c r="FB117" s="95">
        <f t="shared" si="295"/>
        <v>1</v>
      </c>
      <c r="FC117" s="95">
        <f t="shared" si="296"/>
        <v>1</v>
      </c>
      <c r="FD117" s="95">
        <f t="shared" si="297"/>
        <v>1</v>
      </c>
      <c r="FE117" s="95">
        <f t="shared" si="298"/>
        <v>1</v>
      </c>
      <c r="FF117" s="95">
        <f t="shared" si="299"/>
        <v>1</v>
      </c>
      <c r="FG117" s="95">
        <f t="shared" si="300"/>
        <v>1</v>
      </c>
      <c r="FH117" s="95">
        <f t="shared" si="301"/>
        <v>1</v>
      </c>
      <c r="FI117" s="95">
        <f t="shared" si="302"/>
        <v>1</v>
      </c>
      <c r="FJ117" s="95">
        <f t="shared" si="303"/>
        <v>1</v>
      </c>
      <c r="FK117" s="95">
        <f t="shared" si="304"/>
        <v>1</v>
      </c>
      <c r="FL117" s="95">
        <f t="shared" si="305"/>
        <v>1</v>
      </c>
      <c r="FM117" s="95">
        <f t="shared" si="306"/>
        <v>1</v>
      </c>
      <c r="FN117" s="95">
        <f t="shared" si="307"/>
        <v>1</v>
      </c>
      <c r="FO117" s="95">
        <f t="shared" si="308"/>
        <v>1</v>
      </c>
      <c r="FP117" s="95">
        <f t="shared" si="309"/>
        <v>1</v>
      </c>
      <c r="FQ117" s="115">
        <f t="shared" si="310"/>
        <v>5.9745979559864724</v>
      </c>
      <c r="FR117" s="115">
        <f t="shared" si="311"/>
        <v>8.3700430546333635</v>
      </c>
      <c r="FS117" s="115">
        <f t="shared" si="312"/>
        <v>9.1754408729875117</v>
      </c>
      <c r="FT117" s="115">
        <f t="shared" si="313"/>
        <v>9.5074585781398984</v>
      </c>
      <c r="FU117" s="115">
        <f t="shared" si="314"/>
        <v>9.6716999638945307</v>
      </c>
      <c r="FV117" s="115">
        <f t="shared" si="315"/>
        <v>9.7639452866186609</v>
      </c>
      <c r="FW117" s="115">
        <f t="shared" si="316"/>
        <v>9.8206386166291786</v>
      </c>
      <c r="FX117" s="115">
        <f t="shared" si="317"/>
        <v>9.8578767645095944</v>
      </c>
      <c r="FZ117" s="90">
        <f t="shared" si="339"/>
        <v>5.9745979559864724</v>
      </c>
      <c r="GB117" s="18"/>
      <c r="GC117" s="29"/>
      <c r="GE117" s="15"/>
      <c r="GF117" s="15"/>
      <c r="GG117" s="15"/>
      <c r="GI117" s="31"/>
      <c r="GJ117" s="31"/>
      <c r="GK117" s="31"/>
      <c r="HU117" s="21"/>
      <c r="HV117" s="21"/>
      <c r="HW117" s="21"/>
      <c r="HX117" s="21"/>
      <c r="HY117" s="21"/>
      <c r="HZ117" s="21"/>
      <c r="IA117" s="21"/>
      <c r="IC117" s="28"/>
      <c r="ID117" s="11"/>
      <c r="IE117" s="13"/>
      <c r="IF117" s="11"/>
      <c r="IG117" s="13"/>
      <c r="IH117" s="13"/>
      <c r="II117" s="13"/>
      <c r="IJ117" s="28"/>
      <c r="IK117" s="11"/>
      <c r="IL117" s="13"/>
      <c r="IM117" s="22"/>
      <c r="IN117" s="23"/>
      <c r="IO117" s="11"/>
      <c r="IP117" s="23"/>
      <c r="IQ117" s="28"/>
      <c r="IR117" s="20"/>
      <c r="IS117" s="13"/>
      <c r="IT117" s="23"/>
      <c r="IU117" s="23"/>
      <c r="IV117" s="23"/>
      <c r="IW117" s="23"/>
      <c r="IX117" s="28"/>
      <c r="IY117" s="13"/>
      <c r="IZ117" s="25"/>
      <c r="JA117" s="25"/>
      <c r="JB117" s="25"/>
      <c r="JC117" s="25"/>
      <c r="JD117" s="25"/>
      <c r="JE117" s="25"/>
      <c r="JF117" s="25"/>
    </row>
    <row r="118" spans="1:266" ht="13.8" x14ac:dyDescent="0.3">
      <c r="A118" s="5"/>
      <c r="B118" s="8"/>
      <c r="C118" s="5"/>
      <c r="D118" s="5"/>
      <c r="E118" s="5"/>
      <c r="F118" s="5"/>
      <c r="G118" s="5"/>
      <c r="H118" s="5"/>
      <c r="I118" s="5"/>
      <c r="J118" s="5"/>
      <c r="K118" s="5"/>
      <c r="X118" s="118">
        <v>3.5</v>
      </c>
      <c r="Y118" s="118">
        <v>10</v>
      </c>
      <c r="Z118" s="40">
        <v>1.7999999999999999E-2</v>
      </c>
      <c r="AA118" s="40">
        <v>10000000</v>
      </c>
      <c r="AB118" s="40">
        <v>10000000</v>
      </c>
      <c r="AC118" s="98">
        <v>3900000</v>
      </c>
      <c r="AD118" s="42">
        <v>0.33</v>
      </c>
      <c r="AE118" s="42">
        <v>0.33</v>
      </c>
      <c r="AF118" s="41">
        <v>1.7999999999999999E-2</v>
      </c>
      <c r="AG118" s="40">
        <v>10000000</v>
      </c>
      <c r="AH118" s="40">
        <v>10000000</v>
      </c>
      <c r="AI118" s="98">
        <v>3900000</v>
      </c>
      <c r="AJ118" s="42">
        <v>0.33</v>
      </c>
      <c r="AK118" s="42">
        <v>0.33</v>
      </c>
      <c r="AL118" s="42">
        <f>AL109</f>
        <v>0.10050000000000001</v>
      </c>
      <c r="AM118" s="40">
        <v>6000</v>
      </c>
      <c r="AN118" s="40">
        <f>AN109</f>
        <v>10000</v>
      </c>
      <c r="AO118" s="40">
        <f>AO109</f>
        <v>10000</v>
      </c>
      <c r="AP118" s="42">
        <v>0.03</v>
      </c>
      <c r="AQ118" s="42">
        <v>0.03</v>
      </c>
      <c r="AR118" s="4">
        <f t="shared" si="318"/>
        <v>0.11849999999999999</v>
      </c>
      <c r="AS118" s="11">
        <f t="shared" si="319"/>
        <v>0.35</v>
      </c>
      <c r="AT118" s="15">
        <f t="shared" si="320"/>
        <v>1418.2499158343621</v>
      </c>
      <c r="AU118" s="19">
        <f t="shared" si="321"/>
        <v>0.10018019504865139</v>
      </c>
      <c r="AV118" s="13">
        <f t="shared" si="322"/>
        <v>0.5</v>
      </c>
      <c r="AW118" s="11">
        <f t="shared" si="323"/>
        <v>1</v>
      </c>
      <c r="AX118" s="11">
        <f t="shared" si="324"/>
        <v>0.8911</v>
      </c>
      <c r="AY118" s="11">
        <f t="shared" si="325"/>
        <v>201997.53114128605</v>
      </c>
      <c r="AZ118" s="11">
        <f t="shared" si="326"/>
        <v>1</v>
      </c>
      <c r="BA118" s="11">
        <f t="shared" si="327"/>
        <v>0.34752899999999998</v>
      </c>
      <c r="BB118" s="11">
        <f t="shared" si="328"/>
        <v>1.025058</v>
      </c>
      <c r="BC118" s="11">
        <f t="shared" si="329"/>
        <v>0.99909999999999999</v>
      </c>
      <c r="BD118" s="11">
        <f t="shared" si="330"/>
        <v>0.8911</v>
      </c>
      <c r="BE118" s="11">
        <f t="shared" si="331"/>
        <v>201997.53114128605</v>
      </c>
      <c r="BF118" s="11">
        <f t="shared" si="332"/>
        <v>1</v>
      </c>
      <c r="BG118" s="11">
        <f t="shared" si="333"/>
        <v>0.34752899999999998</v>
      </c>
      <c r="BH118" s="11">
        <f t="shared" si="334"/>
        <v>1.025058</v>
      </c>
      <c r="BI118" s="121">
        <f>X118^2/(BI111^2*Y118^2)</f>
        <v>0.1225</v>
      </c>
      <c r="BJ118" s="121">
        <f>X118^2/(BJ111^2*Y118^2)</f>
        <v>3.0624999999999999E-2</v>
      </c>
      <c r="BK118" s="121">
        <f>X118^2/(BK111^2*Y118^2)</f>
        <v>1.361111111111111E-2</v>
      </c>
      <c r="BL118" s="121">
        <f>X118^2/(BL111^2*Y118^2)</f>
        <v>7.6562499999999999E-3</v>
      </c>
      <c r="BM118" s="121">
        <f>X118^2/(BM111^2*Y118^2)</f>
        <v>4.8999999999999998E-3</v>
      </c>
      <c r="BN118" s="121">
        <f>X118^2/(BN111^2*Y118^2)</f>
        <v>3.4027777777777776E-3</v>
      </c>
      <c r="BO118" s="121">
        <f>X118^2/(BO111^2*Y118^2)</f>
        <v>2.5000000000000001E-3</v>
      </c>
      <c r="BP118" s="121">
        <f>X118^2/(BP111^2*Y118^2)</f>
        <v>1.9140625E-3</v>
      </c>
      <c r="BQ118" s="121">
        <v>1</v>
      </c>
      <c r="BR118" s="121">
        <v>1</v>
      </c>
      <c r="BS118" s="121">
        <v>1</v>
      </c>
      <c r="BT118" s="121">
        <v>1</v>
      </c>
      <c r="BU118" s="121">
        <v>1</v>
      </c>
      <c r="BV118" s="121">
        <v>1</v>
      </c>
      <c r="BW118" s="121">
        <v>1</v>
      </c>
      <c r="BX118" s="121">
        <v>1</v>
      </c>
      <c r="BY118" s="121">
        <f>(BI111^2*Y118^2)/X118^2</f>
        <v>8.1632653061224492</v>
      </c>
      <c r="BZ118" s="121">
        <f>(BJ111^2*Y118^2)/X118^2</f>
        <v>32.653061224489797</v>
      </c>
      <c r="CA118" s="121">
        <f>(BK111^2*Y118^2)/X118^2</f>
        <v>73.469387755102048</v>
      </c>
      <c r="CB118" s="121">
        <f>(BL111^2*Y118^2)/X118^2</f>
        <v>130.61224489795919</v>
      </c>
      <c r="CC118" s="121">
        <f>(BM111^2*Y118^2)/X118^2</f>
        <v>204.08163265306123</v>
      </c>
      <c r="CD118" s="121">
        <f>(BN111^2*Y118^2)/X118^2</f>
        <v>293.87755102040819</v>
      </c>
      <c r="CE118" s="121">
        <f>(BO111^2*Y118^2)/X118^2</f>
        <v>400</v>
      </c>
      <c r="CF118" s="121">
        <f>(BP111^2*Y118^2)/X118^2</f>
        <v>522.44897959183675</v>
      </c>
      <c r="CG118" s="121">
        <f>X118^2/(BI111^2*Y118^2)</f>
        <v>0.1225</v>
      </c>
      <c r="CH118" s="121">
        <f>X118^2/(BJ111^2*Y118^2)</f>
        <v>3.0624999999999999E-2</v>
      </c>
      <c r="CI118" s="121">
        <f>X118^2/(BK111^2*Y118^2)</f>
        <v>1.361111111111111E-2</v>
      </c>
      <c r="CJ118" s="121">
        <f>X118^2/(BL111^2*Y118^2)</f>
        <v>7.6562499999999999E-3</v>
      </c>
      <c r="CK118" s="121">
        <f>X118^2/(BM111^2*Y118^2)</f>
        <v>4.8999999999999998E-3</v>
      </c>
      <c r="CL118" s="121">
        <f>X118^2/(BN111^2*Y118^2)</f>
        <v>3.4027777777777776E-3</v>
      </c>
      <c r="CM118" s="121">
        <f>X118^2/(BO111^2*Y118^2)</f>
        <v>2.5000000000000001E-3</v>
      </c>
      <c r="CN118" s="121">
        <f>X118^2/(BP111^2*Y118^2)</f>
        <v>1.9140625E-3</v>
      </c>
      <c r="CO118" s="95">
        <f t="shared" si="234"/>
        <v>12.347765734693878</v>
      </c>
      <c r="CP118" s="95">
        <f t="shared" si="235"/>
        <v>45.348475938775508</v>
      </c>
      <c r="CQ118" s="95">
        <f t="shared" si="236"/>
        <v>100.34965961224491</v>
      </c>
      <c r="CR118" s="95">
        <f t="shared" si="237"/>
        <v>177.35131675510203</v>
      </c>
      <c r="CS118" s="95">
        <f t="shared" si="238"/>
        <v>276.35344736734692</v>
      </c>
      <c r="CT118" s="95">
        <f t="shared" si="239"/>
        <v>397.35605144897966</v>
      </c>
      <c r="CU118" s="95">
        <f t="shared" si="240"/>
        <v>540.35912899999994</v>
      </c>
      <c r="CV118" s="95">
        <f t="shared" si="241"/>
        <v>705.36268002040811</v>
      </c>
      <c r="CW118" s="95">
        <f t="shared" si="242"/>
        <v>12.347765734693878</v>
      </c>
      <c r="CX118" s="95">
        <f t="shared" si="243"/>
        <v>45.348475938775508</v>
      </c>
      <c r="CY118" s="95">
        <f t="shared" si="244"/>
        <v>100.34965961224491</v>
      </c>
      <c r="CZ118" s="95">
        <f t="shared" si="245"/>
        <v>177.35131675510203</v>
      </c>
      <c r="DA118" s="95">
        <f t="shared" si="246"/>
        <v>276.35344736734692</v>
      </c>
      <c r="DB118" s="95">
        <f t="shared" si="247"/>
        <v>397.35605144897966</v>
      </c>
      <c r="DC118" s="95">
        <f t="shared" si="248"/>
        <v>540.35912899999994</v>
      </c>
      <c r="DD118" s="95">
        <f t="shared" si="249"/>
        <v>705.36268002040811</v>
      </c>
      <c r="DE118" s="13">
        <f t="shared" si="335"/>
        <v>10.335881306122449</v>
      </c>
      <c r="DF118" s="13">
        <f t="shared" si="336"/>
        <v>34.7338022244898</v>
      </c>
      <c r="DG118" s="13">
        <f t="shared" si="337"/>
        <v>75.533114866213154</v>
      </c>
      <c r="DH118" s="13">
        <f t="shared" si="338"/>
        <v>132.67001714795919</v>
      </c>
      <c r="DI118" s="13">
        <f t="shared" si="250"/>
        <v>206.13664865306123</v>
      </c>
      <c r="DJ118" s="13">
        <f t="shared" si="251"/>
        <v>295.93106979818594</v>
      </c>
      <c r="DK118" s="13">
        <f t="shared" si="252"/>
        <v>402.052616</v>
      </c>
      <c r="DL118" s="13">
        <f t="shared" si="253"/>
        <v>524.50100965433671</v>
      </c>
      <c r="DM118" s="95">
        <f t="shared" si="254"/>
        <v>10.335881306122449</v>
      </c>
      <c r="DN118" s="95">
        <f t="shared" si="255"/>
        <v>34.7338022244898</v>
      </c>
      <c r="DO118" s="95">
        <f t="shared" si="256"/>
        <v>75.533114866213154</v>
      </c>
      <c r="DP118" s="95">
        <f t="shared" si="257"/>
        <v>132.67001714795919</v>
      </c>
      <c r="DQ118" s="95">
        <f t="shared" si="258"/>
        <v>206.13664865306123</v>
      </c>
      <c r="DR118" s="95">
        <f t="shared" si="259"/>
        <v>295.93106979818594</v>
      </c>
      <c r="DS118" s="95">
        <f t="shared" si="260"/>
        <v>402.052616</v>
      </c>
      <c r="DT118" s="95">
        <f t="shared" si="261"/>
        <v>524.50100965433671</v>
      </c>
      <c r="DU118" s="95">
        <f t="shared" si="262"/>
        <v>3.5412745910714278</v>
      </c>
      <c r="DV118" s="95">
        <f t="shared" si="263"/>
        <v>12.020259649910715</v>
      </c>
      <c r="DW118" s="95">
        <f t="shared" si="264"/>
        <v>26.199203972976189</v>
      </c>
      <c r="DX118" s="95">
        <f t="shared" si="265"/>
        <v>46.055934486049104</v>
      </c>
      <c r="DY118" s="95">
        <f t="shared" si="266"/>
        <v>71.587719466385721</v>
      </c>
      <c r="DZ118" s="95">
        <f t="shared" si="267"/>
        <v>102.79388485252976</v>
      </c>
      <c r="EA118" s="95">
        <f t="shared" si="268"/>
        <v>139.67419968249999</v>
      </c>
      <c r="EB118" s="95">
        <f t="shared" si="269"/>
        <v>182.22856748079795</v>
      </c>
      <c r="EC118" s="95">
        <f t="shared" si="270"/>
        <v>3.5412745910714278</v>
      </c>
      <c r="ED118" s="95">
        <f t="shared" si="271"/>
        <v>12.020259649910715</v>
      </c>
      <c r="EE118" s="95">
        <f t="shared" si="272"/>
        <v>26.199203972976189</v>
      </c>
      <c r="EF118" s="95">
        <f t="shared" si="273"/>
        <v>46.055934486049104</v>
      </c>
      <c r="EG118" s="95">
        <f t="shared" si="274"/>
        <v>71.587719466385721</v>
      </c>
      <c r="EH118" s="95">
        <f t="shared" si="275"/>
        <v>102.79388485252976</v>
      </c>
      <c r="EI118" s="95">
        <f t="shared" si="276"/>
        <v>139.67419968249999</v>
      </c>
      <c r="EJ118" s="95">
        <f t="shared" si="277"/>
        <v>182.22856748079795</v>
      </c>
      <c r="EK118" s="95">
        <f t="shared" si="278"/>
        <v>3.5412745910714278</v>
      </c>
      <c r="EL118" s="95">
        <f t="shared" si="279"/>
        <v>12.020259649910715</v>
      </c>
      <c r="EM118" s="95">
        <f t="shared" si="280"/>
        <v>26.199203972976189</v>
      </c>
      <c r="EN118" s="95">
        <f t="shared" si="281"/>
        <v>46.055934486049104</v>
      </c>
      <c r="EO118" s="95">
        <f t="shared" si="282"/>
        <v>71.587719466385721</v>
      </c>
      <c r="EP118" s="95">
        <f t="shared" si="283"/>
        <v>102.79388485252976</v>
      </c>
      <c r="EQ118" s="95">
        <f t="shared" si="284"/>
        <v>139.67419968249999</v>
      </c>
      <c r="ER118" s="95">
        <f t="shared" si="285"/>
        <v>182.22856748079795</v>
      </c>
      <c r="ES118" s="95">
        <f t="shared" si="286"/>
        <v>1</v>
      </c>
      <c r="ET118" s="95">
        <f t="shared" si="287"/>
        <v>1</v>
      </c>
      <c r="EU118" s="95">
        <f t="shared" si="288"/>
        <v>1</v>
      </c>
      <c r="EV118" s="95">
        <f t="shared" si="289"/>
        <v>1</v>
      </c>
      <c r="EW118" s="95">
        <f t="shared" si="290"/>
        <v>1</v>
      </c>
      <c r="EX118" s="95">
        <f t="shared" si="291"/>
        <v>1</v>
      </c>
      <c r="EY118" s="95">
        <f t="shared" si="292"/>
        <v>1</v>
      </c>
      <c r="EZ118" s="95">
        <f t="shared" si="293"/>
        <v>1</v>
      </c>
      <c r="FA118" s="95">
        <f t="shared" si="294"/>
        <v>1</v>
      </c>
      <c r="FB118" s="95">
        <f t="shared" si="295"/>
        <v>1</v>
      </c>
      <c r="FC118" s="95">
        <f t="shared" si="296"/>
        <v>1</v>
      </c>
      <c r="FD118" s="95">
        <f t="shared" si="297"/>
        <v>1</v>
      </c>
      <c r="FE118" s="95">
        <f t="shared" si="298"/>
        <v>1</v>
      </c>
      <c r="FF118" s="95">
        <f t="shared" si="299"/>
        <v>1</v>
      </c>
      <c r="FG118" s="95">
        <f t="shared" si="300"/>
        <v>1</v>
      </c>
      <c r="FH118" s="95">
        <f t="shared" si="301"/>
        <v>1</v>
      </c>
      <c r="FI118" s="95">
        <f t="shared" si="302"/>
        <v>1</v>
      </c>
      <c r="FJ118" s="95">
        <f t="shared" si="303"/>
        <v>1</v>
      </c>
      <c r="FK118" s="95">
        <f t="shared" si="304"/>
        <v>1</v>
      </c>
      <c r="FL118" s="95">
        <f t="shared" si="305"/>
        <v>1</v>
      </c>
      <c r="FM118" s="95">
        <f t="shared" si="306"/>
        <v>1</v>
      </c>
      <c r="FN118" s="95">
        <f t="shared" si="307"/>
        <v>1</v>
      </c>
      <c r="FO118" s="95">
        <f t="shared" si="308"/>
        <v>1</v>
      </c>
      <c r="FP118" s="95">
        <f t="shared" si="309"/>
        <v>1</v>
      </c>
      <c r="FQ118" s="115">
        <f t="shared" si="310"/>
        <v>5.3763372883006557</v>
      </c>
      <c r="FR118" s="115">
        <f t="shared" si="311"/>
        <v>7.9368570704346286</v>
      </c>
      <c r="FS118" s="115">
        <f t="shared" si="312"/>
        <v>8.922645462044752</v>
      </c>
      <c r="FT118" s="115">
        <f t="shared" si="313"/>
        <v>9.3495868237320181</v>
      </c>
      <c r="FU118" s="115">
        <f t="shared" si="314"/>
        <v>9.5654517394571617</v>
      </c>
      <c r="FV118" s="115">
        <f t="shared" si="315"/>
        <v>9.6880783665524373</v>
      </c>
      <c r="FW118" s="115">
        <f t="shared" si="316"/>
        <v>9.7639452866186609</v>
      </c>
      <c r="FX118" s="115">
        <f t="shared" si="317"/>
        <v>9.8139866374864972</v>
      </c>
      <c r="FZ118" s="90">
        <f t="shared" si="339"/>
        <v>5.3763372883006557</v>
      </c>
      <c r="GB118" s="18"/>
      <c r="GC118" s="29"/>
      <c r="GE118" s="15"/>
      <c r="GF118" s="15"/>
      <c r="GG118" s="15"/>
      <c r="GI118" s="31"/>
      <c r="GJ118" s="31"/>
      <c r="GK118" s="31"/>
      <c r="HU118" s="21"/>
      <c r="HV118" s="21"/>
      <c r="HW118" s="21"/>
      <c r="HX118" s="21"/>
      <c r="HY118" s="21"/>
      <c r="HZ118" s="21"/>
      <c r="IA118" s="21"/>
      <c r="IC118" s="28"/>
      <c r="ID118" s="13"/>
      <c r="IE118" s="13"/>
      <c r="IF118" s="13"/>
      <c r="IG118" s="13"/>
      <c r="IH118" s="13"/>
      <c r="II118" s="13"/>
      <c r="IJ118" s="28"/>
      <c r="IK118" s="20"/>
      <c r="IL118" s="13"/>
      <c r="IM118" s="11"/>
      <c r="IN118" s="23"/>
      <c r="IO118" s="13"/>
      <c r="IP118" s="23"/>
      <c r="IQ118" s="28"/>
      <c r="IR118" s="20"/>
      <c r="IS118" s="13"/>
      <c r="IT118" s="20"/>
      <c r="IU118" s="23"/>
      <c r="IV118" s="20"/>
      <c r="IW118" s="23"/>
      <c r="IY118" s="13"/>
      <c r="IZ118" s="25"/>
      <c r="JA118" s="25"/>
      <c r="JB118" s="25"/>
      <c r="JC118" s="25"/>
      <c r="JD118" s="25"/>
      <c r="JE118" s="25"/>
      <c r="JF118" s="25"/>
    </row>
    <row r="119" spans="1:266" ht="13.8" x14ac:dyDescent="0.3">
      <c r="A119" s="4"/>
      <c r="B119" s="4"/>
      <c r="C119" s="4"/>
      <c r="D119" s="4"/>
      <c r="E119" s="4"/>
      <c r="F119" s="4"/>
      <c r="G119" s="4"/>
      <c r="H119" s="4"/>
      <c r="I119" s="4"/>
      <c r="J119" s="4"/>
      <c r="K119" s="4"/>
      <c r="X119" s="118">
        <v>4</v>
      </c>
      <c r="Y119" s="118">
        <v>10</v>
      </c>
      <c r="Z119" s="40">
        <v>1.7999999999999999E-2</v>
      </c>
      <c r="AA119" s="40">
        <v>10000000</v>
      </c>
      <c r="AB119" s="40">
        <v>10000000</v>
      </c>
      <c r="AC119" s="98">
        <v>3900000</v>
      </c>
      <c r="AD119" s="42">
        <v>0.33</v>
      </c>
      <c r="AE119" s="42">
        <v>0.33</v>
      </c>
      <c r="AF119" s="41">
        <v>1.7999999999999999E-2</v>
      </c>
      <c r="AG119" s="40">
        <v>10000000</v>
      </c>
      <c r="AH119" s="40">
        <v>10000000</v>
      </c>
      <c r="AI119" s="98">
        <v>3900000</v>
      </c>
      <c r="AJ119" s="42">
        <v>0.33</v>
      </c>
      <c r="AK119" s="42">
        <v>0.33</v>
      </c>
      <c r="AL119" s="42">
        <f>AL109</f>
        <v>0.10050000000000001</v>
      </c>
      <c r="AM119" s="40">
        <v>6000</v>
      </c>
      <c r="AN119" s="40">
        <f>AN109</f>
        <v>10000</v>
      </c>
      <c r="AO119" s="40">
        <f>AO109</f>
        <v>10000</v>
      </c>
      <c r="AP119" s="42">
        <v>0.03</v>
      </c>
      <c r="AQ119" s="42">
        <v>0.03</v>
      </c>
      <c r="AR119" s="4">
        <f t="shared" si="318"/>
        <v>0.11849999999999999</v>
      </c>
      <c r="AS119" s="11">
        <f t="shared" si="319"/>
        <v>0.4</v>
      </c>
      <c r="AT119" s="15">
        <f t="shared" si="320"/>
        <v>1418.2499158343621</v>
      </c>
      <c r="AU119" s="19">
        <f t="shared" si="321"/>
        <v>0.10018019504865139</v>
      </c>
      <c r="AV119" s="13">
        <f t="shared" si="322"/>
        <v>0.5</v>
      </c>
      <c r="AW119" s="11">
        <f t="shared" si="323"/>
        <v>1</v>
      </c>
      <c r="AX119" s="11">
        <f t="shared" si="324"/>
        <v>0.8911</v>
      </c>
      <c r="AY119" s="11">
        <f t="shared" si="325"/>
        <v>201997.53114128605</v>
      </c>
      <c r="AZ119" s="11">
        <f t="shared" si="326"/>
        <v>1</v>
      </c>
      <c r="BA119" s="11">
        <f t="shared" si="327"/>
        <v>0.34752899999999998</v>
      </c>
      <c r="BB119" s="11">
        <f t="shared" si="328"/>
        <v>1.025058</v>
      </c>
      <c r="BC119" s="11">
        <f t="shared" si="329"/>
        <v>0.99909999999999999</v>
      </c>
      <c r="BD119" s="11">
        <f t="shared" si="330"/>
        <v>0.8911</v>
      </c>
      <c r="BE119" s="11">
        <f t="shared" si="331"/>
        <v>201997.53114128605</v>
      </c>
      <c r="BF119" s="11">
        <f t="shared" si="332"/>
        <v>1</v>
      </c>
      <c r="BG119" s="11">
        <f t="shared" si="333"/>
        <v>0.34752899999999998</v>
      </c>
      <c r="BH119" s="11">
        <f t="shared" si="334"/>
        <v>1.025058</v>
      </c>
      <c r="BI119" s="121">
        <f>X119^2/(BI111^2*Y119^2)</f>
        <v>0.16</v>
      </c>
      <c r="BJ119" s="121">
        <f>X119^2/(BJ111^2*Y119^2)</f>
        <v>0.04</v>
      </c>
      <c r="BK119" s="121">
        <f>X119^2/(BK111^2*Y119^2)</f>
        <v>1.7777777777777778E-2</v>
      </c>
      <c r="BL119" s="121">
        <f>X119^2/(BL111^2*Y119^2)</f>
        <v>0.01</v>
      </c>
      <c r="BM119" s="121">
        <f>X119^2/(BM111^2*Y119^2)</f>
        <v>6.4000000000000003E-3</v>
      </c>
      <c r="BN119" s="121">
        <f>X119^2/(BN111^2*Y119^2)</f>
        <v>4.4444444444444444E-3</v>
      </c>
      <c r="BO119" s="121">
        <f>X119^2/(BO111^2*Y119^2)</f>
        <v>3.2653061224489797E-3</v>
      </c>
      <c r="BP119" s="121">
        <f>X119^2/(BP111^2*Y119^2)</f>
        <v>2.5000000000000001E-3</v>
      </c>
      <c r="BQ119" s="121">
        <v>1</v>
      </c>
      <c r="BR119" s="121">
        <v>1</v>
      </c>
      <c r="BS119" s="121">
        <v>1</v>
      </c>
      <c r="BT119" s="121">
        <v>1</v>
      </c>
      <c r="BU119" s="121">
        <v>1</v>
      </c>
      <c r="BV119" s="121">
        <v>1</v>
      </c>
      <c r="BW119" s="121">
        <v>1</v>
      </c>
      <c r="BX119" s="121">
        <v>1</v>
      </c>
      <c r="BY119" s="121">
        <f>(BI111^2*Y119^2)/X119^2</f>
        <v>6.25</v>
      </c>
      <c r="BZ119" s="121">
        <f>(BJ111^2*Y119^2)/X119^2</f>
        <v>25</v>
      </c>
      <c r="CA119" s="121">
        <f>(BK111^2*Y119^2)/X119^2</f>
        <v>56.25</v>
      </c>
      <c r="CB119" s="121">
        <f>(BL111^2*Y119^2)/X119^2</f>
        <v>100</v>
      </c>
      <c r="CC119" s="121">
        <f>(BM111^2*Y119^2)/X119^2</f>
        <v>156.25</v>
      </c>
      <c r="CD119" s="121">
        <f>(BN111^2*Y119^2)/X119^2</f>
        <v>225</v>
      </c>
      <c r="CE119" s="121">
        <f>(BO111^2*Y119^2)/X119^2</f>
        <v>306.25</v>
      </c>
      <c r="CF119" s="121">
        <f>(BP111^2*Y119^2)/X119^2</f>
        <v>400</v>
      </c>
      <c r="CG119" s="121">
        <f>X119^2/(BI111^2*Y119^2)</f>
        <v>0.16</v>
      </c>
      <c r="CH119" s="121">
        <f>X119^2/(BJ111^2*Y119^2)</f>
        <v>0.04</v>
      </c>
      <c r="CI119" s="121">
        <f>X119^2/(BK111^2*Y119^2)</f>
        <v>1.7777777777777778E-2</v>
      </c>
      <c r="CJ119" s="121">
        <f>X119^2/(BL111^2*Y119^2)</f>
        <v>0.01</v>
      </c>
      <c r="CK119" s="121">
        <f>X119^2/(BM111^2*Y119^2)</f>
        <v>6.4000000000000003E-3</v>
      </c>
      <c r="CL119" s="121">
        <f>X119^2/(BN111^2*Y119^2)</f>
        <v>4.4444444444444444E-3</v>
      </c>
      <c r="CM119" s="121">
        <f>X119^2/(BO111^2*Y119^2)</f>
        <v>3.2653061224489797E-3</v>
      </c>
      <c r="CN119" s="121">
        <f>X119^2/(BP111^2*Y119^2)</f>
        <v>2.5000000000000001E-3</v>
      </c>
      <c r="CO119" s="95">
        <f t="shared" si="234"/>
        <v>9.7695852500000004</v>
      </c>
      <c r="CP119" s="95">
        <f t="shared" si="235"/>
        <v>35.035753999999997</v>
      </c>
      <c r="CQ119" s="95">
        <f t="shared" si="236"/>
        <v>77.146035249999997</v>
      </c>
      <c r="CR119" s="95">
        <f t="shared" si="237"/>
        <v>136.10042899999999</v>
      </c>
      <c r="CS119" s="95">
        <f t="shared" si="238"/>
        <v>211.89893524999999</v>
      </c>
      <c r="CT119" s="95">
        <f t="shared" si="239"/>
        <v>304.54155400000002</v>
      </c>
      <c r="CU119" s="95">
        <f t="shared" si="240"/>
        <v>414.02828525000001</v>
      </c>
      <c r="CV119" s="95">
        <f t="shared" si="241"/>
        <v>540.35912899999994</v>
      </c>
      <c r="CW119" s="95">
        <f t="shared" si="242"/>
        <v>9.7695852500000004</v>
      </c>
      <c r="CX119" s="95">
        <f t="shared" si="243"/>
        <v>35.035753999999997</v>
      </c>
      <c r="CY119" s="95">
        <f t="shared" si="244"/>
        <v>77.146035249999997</v>
      </c>
      <c r="CZ119" s="95">
        <f t="shared" si="245"/>
        <v>136.10042899999999</v>
      </c>
      <c r="DA119" s="95">
        <f t="shared" si="246"/>
        <v>211.89893524999999</v>
      </c>
      <c r="DB119" s="95">
        <f t="shared" si="247"/>
        <v>304.54155400000002</v>
      </c>
      <c r="DC119" s="95">
        <f t="shared" si="248"/>
        <v>414.02828525000001</v>
      </c>
      <c r="DD119" s="95">
        <f t="shared" si="249"/>
        <v>540.35912899999994</v>
      </c>
      <c r="DE119" s="13">
        <f t="shared" si="335"/>
        <v>8.4601159999999993</v>
      </c>
      <c r="DF119" s="13">
        <f t="shared" si="336"/>
        <v>27.090116000000002</v>
      </c>
      <c r="DG119" s="13">
        <f t="shared" si="337"/>
        <v>58.317893777777776</v>
      </c>
      <c r="DH119" s="13">
        <f t="shared" si="338"/>
        <v>102.06011599999999</v>
      </c>
      <c r="DI119" s="13">
        <f t="shared" si="250"/>
        <v>158.30651599999999</v>
      </c>
      <c r="DJ119" s="13">
        <f t="shared" si="251"/>
        <v>227.05456044444443</v>
      </c>
      <c r="DK119" s="13">
        <f t="shared" si="252"/>
        <v>308.30338130612245</v>
      </c>
      <c r="DL119" s="13">
        <f t="shared" si="253"/>
        <v>402.052616</v>
      </c>
      <c r="DM119" s="95">
        <f t="shared" si="254"/>
        <v>8.4601159999999993</v>
      </c>
      <c r="DN119" s="95">
        <f t="shared" si="255"/>
        <v>27.090116000000002</v>
      </c>
      <c r="DO119" s="95">
        <f t="shared" si="256"/>
        <v>58.317893777777776</v>
      </c>
      <c r="DP119" s="95">
        <f t="shared" si="257"/>
        <v>102.06011599999999</v>
      </c>
      <c r="DQ119" s="95">
        <f t="shared" si="258"/>
        <v>158.30651599999999</v>
      </c>
      <c r="DR119" s="95">
        <f t="shared" si="259"/>
        <v>227.05456044444443</v>
      </c>
      <c r="DS119" s="95">
        <f t="shared" si="260"/>
        <v>308.30338130612245</v>
      </c>
      <c r="DT119" s="95">
        <f t="shared" si="261"/>
        <v>402.052616</v>
      </c>
      <c r="DU119" s="95">
        <f t="shared" si="262"/>
        <v>2.8893917499999997</v>
      </c>
      <c r="DV119" s="95">
        <f t="shared" si="263"/>
        <v>9.3638570200000011</v>
      </c>
      <c r="DW119" s="95">
        <f t="shared" si="264"/>
        <v>20.216415403333329</v>
      </c>
      <c r="DX119" s="95">
        <f t="shared" si="265"/>
        <v>35.418106149999993</v>
      </c>
      <c r="DY119" s="95">
        <f t="shared" si="266"/>
        <v>54.96536129559999</v>
      </c>
      <c r="DZ119" s="95">
        <f t="shared" si="267"/>
        <v>78.857300433333336</v>
      </c>
      <c r="EA119" s="95">
        <f t="shared" si="268"/>
        <v>107.09362189857143</v>
      </c>
      <c r="EB119" s="95">
        <f t="shared" si="269"/>
        <v>139.67419968249999</v>
      </c>
      <c r="EC119" s="95">
        <f t="shared" si="270"/>
        <v>2.8893917499999997</v>
      </c>
      <c r="ED119" s="95">
        <f t="shared" si="271"/>
        <v>9.3638570200000011</v>
      </c>
      <c r="EE119" s="95">
        <f t="shared" si="272"/>
        <v>20.216415403333329</v>
      </c>
      <c r="EF119" s="95">
        <f t="shared" si="273"/>
        <v>35.418106149999993</v>
      </c>
      <c r="EG119" s="95">
        <f t="shared" si="274"/>
        <v>54.96536129559999</v>
      </c>
      <c r="EH119" s="95">
        <f t="shared" si="275"/>
        <v>78.857300433333336</v>
      </c>
      <c r="EI119" s="95">
        <f t="shared" si="276"/>
        <v>107.09362189857143</v>
      </c>
      <c r="EJ119" s="95">
        <f t="shared" si="277"/>
        <v>139.67419968249999</v>
      </c>
      <c r="EK119" s="95">
        <f t="shared" si="278"/>
        <v>2.8893917499999997</v>
      </c>
      <c r="EL119" s="95">
        <f t="shared" si="279"/>
        <v>9.3638570200000011</v>
      </c>
      <c r="EM119" s="95">
        <f t="shared" si="280"/>
        <v>20.216415403333329</v>
      </c>
      <c r="EN119" s="95">
        <f t="shared" si="281"/>
        <v>35.418106149999993</v>
      </c>
      <c r="EO119" s="95">
        <f t="shared" si="282"/>
        <v>54.96536129559999</v>
      </c>
      <c r="EP119" s="95">
        <f t="shared" si="283"/>
        <v>78.857300433333336</v>
      </c>
      <c r="EQ119" s="95">
        <f t="shared" si="284"/>
        <v>107.09362189857143</v>
      </c>
      <c r="ER119" s="95">
        <f t="shared" si="285"/>
        <v>139.67419968249999</v>
      </c>
      <c r="ES119" s="95">
        <f t="shared" si="286"/>
        <v>1</v>
      </c>
      <c r="ET119" s="95">
        <f t="shared" si="287"/>
        <v>1</v>
      </c>
      <c r="EU119" s="95">
        <f t="shared" si="288"/>
        <v>1</v>
      </c>
      <c r="EV119" s="95">
        <f t="shared" si="289"/>
        <v>1</v>
      </c>
      <c r="EW119" s="95">
        <f t="shared" si="290"/>
        <v>1</v>
      </c>
      <c r="EX119" s="95">
        <f t="shared" si="291"/>
        <v>1</v>
      </c>
      <c r="EY119" s="95">
        <f t="shared" si="292"/>
        <v>1</v>
      </c>
      <c r="EZ119" s="95">
        <f t="shared" si="293"/>
        <v>1</v>
      </c>
      <c r="FA119" s="95">
        <f t="shared" si="294"/>
        <v>1</v>
      </c>
      <c r="FB119" s="95">
        <f t="shared" si="295"/>
        <v>1</v>
      </c>
      <c r="FC119" s="95">
        <f t="shared" si="296"/>
        <v>1</v>
      </c>
      <c r="FD119" s="95">
        <f t="shared" si="297"/>
        <v>1</v>
      </c>
      <c r="FE119" s="95">
        <f t="shared" si="298"/>
        <v>1</v>
      </c>
      <c r="FF119" s="95">
        <f t="shared" si="299"/>
        <v>1</v>
      </c>
      <c r="FG119" s="95">
        <f t="shared" si="300"/>
        <v>1</v>
      </c>
      <c r="FH119" s="95">
        <f t="shared" si="301"/>
        <v>1</v>
      </c>
      <c r="FI119" s="95">
        <f t="shared" si="302"/>
        <v>1</v>
      </c>
      <c r="FJ119" s="95">
        <f t="shared" si="303"/>
        <v>1</v>
      </c>
      <c r="FK119" s="95">
        <f t="shared" si="304"/>
        <v>1</v>
      </c>
      <c r="FL119" s="95">
        <f t="shared" si="305"/>
        <v>1</v>
      </c>
      <c r="FM119" s="95">
        <f t="shared" si="306"/>
        <v>1</v>
      </c>
      <c r="FN119" s="95">
        <f t="shared" si="307"/>
        <v>1</v>
      </c>
      <c r="FO119" s="95">
        <f t="shared" si="308"/>
        <v>1</v>
      </c>
      <c r="FP119" s="95">
        <f t="shared" si="309"/>
        <v>1</v>
      </c>
      <c r="FQ119" s="115">
        <f t="shared" si="310"/>
        <v>4.8883834623028823</v>
      </c>
      <c r="FR119" s="115">
        <f t="shared" si="311"/>
        <v>7.5051442767184531</v>
      </c>
      <c r="FS119" s="115">
        <f t="shared" si="312"/>
        <v>8.6521620170670186</v>
      </c>
      <c r="FT119" s="115">
        <f t="shared" si="313"/>
        <v>9.1754408729875117</v>
      </c>
      <c r="FU119" s="115">
        <f t="shared" si="314"/>
        <v>9.4464353080193373</v>
      </c>
      <c r="FV119" s="115">
        <f t="shared" si="315"/>
        <v>9.6023495937225416</v>
      </c>
      <c r="FW119" s="115">
        <f t="shared" si="316"/>
        <v>9.6995359044894656</v>
      </c>
      <c r="FX119" s="115">
        <f t="shared" si="317"/>
        <v>9.7639452866186609</v>
      </c>
      <c r="FZ119" s="90">
        <f t="shared" si="339"/>
        <v>4.8883834623028823</v>
      </c>
      <c r="GB119" s="18"/>
      <c r="GC119" s="29"/>
      <c r="GE119" s="15"/>
      <c r="GF119" s="15"/>
      <c r="GG119" s="15"/>
      <c r="GI119" s="31"/>
      <c r="GJ119" s="31"/>
      <c r="GK119" s="31"/>
      <c r="HU119" s="21"/>
      <c r="HV119" s="21"/>
      <c r="HW119" s="21"/>
      <c r="HX119" s="21"/>
      <c r="HY119" s="21"/>
      <c r="HZ119" s="21"/>
      <c r="IA119" s="21"/>
      <c r="IC119" s="28"/>
      <c r="ID119" s="13"/>
      <c r="IE119" s="13"/>
      <c r="IF119" s="13"/>
      <c r="IG119" s="13"/>
      <c r="IH119" s="13"/>
      <c r="II119" s="13"/>
      <c r="IJ119" s="28"/>
      <c r="IK119" s="20"/>
      <c r="IL119" s="13"/>
      <c r="IM119" s="11"/>
      <c r="IN119" s="23"/>
      <c r="IO119" s="13"/>
      <c r="IP119" s="23"/>
      <c r="IQ119" s="28"/>
      <c r="IR119" s="20"/>
      <c r="IS119" s="13"/>
      <c r="IT119" s="20"/>
      <c r="IU119" s="23"/>
      <c r="IV119" s="20"/>
      <c r="IW119" s="23"/>
      <c r="IY119" s="13"/>
      <c r="IZ119" s="25"/>
      <c r="JA119" s="25"/>
      <c r="JB119" s="25"/>
      <c r="JC119" s="25"/>
      <c r="JD119" s="25"/>
      <c r="JE119" s="25"/>
      <c r="JF119" s="25"/>
    </row>
    <row r="120" spans="1:266" x14ac:dyDescent="0.3">
      <c r="X120" s="118">
        <v>4.5</v>
      </c>
      <c r="Y120" s="118">
        <v>10</v>
      </c>
      <c r="Z120" s="40">
        <v>1.7999999999999999E-2</v>
      </c>
      <c r="AA120" s="40">
        <v>10000000</v>
      </c>
      <c r="AB120" s="40">
        <v>10000000</v>
      </c>
      <c r="AC120" s="98">
        <v>3900000</v>
      </c>
      <c r="AD120" s="42">
        <v>0.33</v>
      </c>
      <c r="AE120" s="42">
        <v>0.33</v>
      </c>
      <c r="AF120" s="41">
        <v>1.7999999999999999E-2</v>
      </c>
      <c r="AG120" s="40">
        <v>10000000</v>
      </c>
      <c r="AH120" s="40">
        <v>10000000</v>
      </c>
      <c r="AI120" s="98">
        <v>3900000</v>
      </c>
      <c r="AJ120" s="42">
        <v>0.33</v>
      </c>
      <c r="AK120" s="42">
        <v>0.33</v>
      </c>
      <c r="AL120" s="42">
        <f>AL109</f>
        <v>0.10050000000000001</v>
      </c>
      <c r="AM120" s="40">
        <v>6000</v>
      </c>
      <c r="AN120" s="40">
        <f>AN109</f>
        <v>10000</v>
      </c>
      <c r="AO120" s="40">
        <f>AO109</f>
        <v>10000</v>
      </c>
      <c r="AP120" s="42">
        <v>0.03</v>
      </c>
      <c r="AQ120" s="42">
        <v>0.03</v>
      </c>
      <c r="AR120" s="4">
        <f t="shared" si="318"/>
        <v>0.11849999999999999</v>
      </c>
      <c r="AS120" s="11">
        <f t="shared" si="319"/>
        <v>0.45</v>
      </c>
      <c r="AT120" s="15">
        <f t="shared" si="320"/>
        <v>1418.2499158343621</v>
      </c>
      <c r="AU120" s="19">
        <f t="shared" si="321"/>
        <v>0.10018019504865139</v>
      </c>
      <c r="AV120" s="13">
        <f t="shared" si="322"/>
        <v>0.5</v>
      </c>
      <c r="AW120" s="11">
        <f t="shared" si="323"/>
        <v>1</v>
      </c>
      <c r="AX120" s="11">
        <f t="shared" si="324"/>
        <v>0.8911</v>
      </c>
      <c r="AY120" s="11">
        <f t="shared" si="325"/>
        <v>201997.53114128605</v>
      </c>
      <c r="AZ120" s="11">
        <f t="shared" si="326"/>
        <v>1</v>
      </c>
      <c r="BA120" s="11">
        <f t="shared" si="327"/>
        <v>0.34752899999999998</v>
      </c>
      <c r="BB120" s="11">
        <f t="shared" si="328"/>
        <v>1.025058</v>
      </c>
      <c r="BC120" s="11">
        <f t="shared" si="329"/>
        <v>0.99909999999999999</v>
      </c>
      <c r="BD120" s="11">
        <f t="shared" si="330"/>
        <v>0.8911</v>
      </c>
      <c r="BE120" s="11">
        <f t="shared" si="331"/>
        <v>201997.53114128605</v>
      </c>
      <c r="BF120" s="11">
        <f t="shared" si="332"/>
        <v>1</v>
      </c>
      <c r="BG120" s="11">
        <f t="shared" si="333"/>
        <v>0.34752899999999998</v>
      </c>
      <c r="BH120" s="11">
        <f t="shared" si="334"/>
        <v>1.025058</v>
      </c>
      <c r="BI120" s="121">
        <f>X120^2/(BI111^2*Y120^2)</f>
        <v>0.20250000000000001</v>
      </c>
      <c r="BJ120" s="121">
        <f>X120^2/(BJ111^2*Y120^2)</f>
        <v>5.0625000000000003E-2</v>
      </c>
      <c r="BK120" s="121">
        <f>X120^2/(BK111^2*Y120^2)</f>
        <v>2.2499999999999999E-2</v>
      </c>
      <c r="BL120" s="121">
        <f>X120^2/(BL111^2*Y120^2)</f>
        <v>1.2656250000000001E-2</v>
      </c>
      <c r="BM120" s="121">
        <f>X120^2/(BM111^2*Y120^2)</f>
        <v>8.0999999999999996E-3</v>
      </c>
      <c r="BN120" s="121">
        <f>X120^2/(BN111^2*Y120^2)</f>
        <v>5.6249999999999998E-3</v>
      </c>
      <c r="BO120" s="121">
        <f>X120^2/(BO111^2*Y120^2)</f>
        <v>4.1326530612244899E-3</v>
      </c>
      <c r="BP120" s="121">
        <f>X120^2/(BP111^2*Y120^2)</f>
        <v>3.1640625000000002E-3</v>
      </c>
      <c r="BQ120" s="121">
        <v>1</v>
      </c>
      <c r="BR120" s="121">
        <v>1</v>
      </c>
      <c r="BS120" s="121">
        <v>1</v>
      </c>
      <c r="BT120" s="121">
        <v>1</v>
      </c>
      <c r="BU120" s="121">
        <v>1</v>
      </c>
      <c r="BV120" s="121">
        <v>1</v>
      </c>
      <c r="BW120" s="121">
        <v>1</v>
      </c>
      <c r="BX120" s="121">
        <v>1</v>
      </c>
      <c r="BY120" s="121">
        <f>(BI111^2*Y120^2)/X120^2</f>
        <v>4.9382716049382713</v>
      </c>
      <c r="BZ120" s="121">
        <f>(BJ111^2*Y120^2)/X120^2</f>
        <v>19.753086419753085</v>
      </c>
      <c r="CA120" s="121">
        <f>(BK111^2*Y120^2)/X120^2</f>
        <v>44.444444444444443</v>
      </c>
      <c r="CB120" s="121">
        <f>(BL111^2*Y120^2)/X120^2</f>
        <v>79.012345679012341</v>
      </c>
      <c r="CC120" s="121">
        <f>(BM111^2*Y120^2)/X120^2</f>
        <v>123.45679012345678</v>
      </c>
      <c r="CD120" s="121">
        <f>(BN111^2*Y120^2)/X120^2</f>
        <v>177.77777777777777</v>
      </c>
      <c r="CE120" s="121">
        <f>(BO111^2*Y120^2)/X120^2</f>
        <v>241.97530864197532</v>
      </c>
      <c r="CF120" s="121">
        <f>(BP111^2*Y120^2)/X120^2</f>
        <v>316.04938271604937</v>
      </c>
      <c r="CG120" s="121">
        <f>X120^2/(BI111^2*Y120^2)</f>
        <v>0.20250000000000001</v>
      </c>
      <c r="CH120" s="121">
        <f>X120^2/(BJ111^2*Y120^2)</f>
        <v>5.0625000000000003E-2</v>
      </c>
      <c r="CI120" s="121">
        <f>X120^2/(BK111^2*Y120^2)</f>
        <v>2.2499999999999999E-2</v>
      </c>
      <c r="CJ120" s="121">
        <f>X120^2/(BL111^2*Y120^2)</f>
        <v>1.2656250000000001E-2</v>
      </c>
      <c r="CK120" s="121">
        <f>X120^2/(BM111^2*Y120^2)</f>
        <v>8.0999999999999996E-3</v>
      </c>
      <c r="CL120" s="121">
        <f>X120^2/(BN111^2*Y120^2)</f>
        <v>5.6249999999999998E-3</v>
      </c>
      <c r="CM120" s="121">
        <f>X120^2/(BO111^2*Y120^2)</f>
        <v>4.1326530612244899E-3</v>
      </c>
      <c r="CN120" s="121">
        <f>X120^2/(BP111^2*Y120^2)</f>
        <v>3.1640625000000002E-3</v>
      </c>
      <c r="CO120" s="95">
        <f t="shared" si="234"/>
        <v>8.0019931975308634</v>
      </c>
      <c r="CP120" s="95">
        <f t="shared" si="235"/>
        <v>27.965385790123456</v>
      </c>
      <c r="CQ120" s="95">
        <f t="shared" si="236"/>
        <v>61.237706777777774</v>
      </c>
      <c r="CR120" s="95">
        <f t="shared" si="237"/>
        <v>107.81895616049383</v>
      </c>
      <c r="CS120" s="95">
        <f t="shared" si="238"/>
        <v>167.70913393827161</v>
      </c>
      <c r="CT120" s="95">
        <f t="shared" si="239"/>
        <v>240.9082401111111</v>
      </c>
      <c r="CU120" s="95">
        <f t="shared" si="240"/>
        <v>327.41627467901236</v>
      </c>
      <c r="CV120" s="95">
        <f t="shared" si="241"/>
        <v>427.23323764197528</v>
      </c>
      <c r="CW120" s="95">
        <f t="shared" si="242"/>
        <v>8.0019931975308634</v>
      </c>
      <c r="CX120" s="95">
        <f t="shared" si="243"/>
        <v>27.965385790123456</v>
      </c>
      <c r="CY120" s="95">
        <f t="shared" si="244"/>
        <v>61.237706777777774</v>
      </c>
      <c r="CZ120" s="95">
        <f t="shared" si="245"/>
        <v>107.81895616049383</v>
      </c>
      <c r="DA120" s="95">
        <f t="shared" si="246"/>
        <v>167.70913393827161</v>
      </c>
      <c r="DB120" s="95">
        <f t="shared" si="247"/>
        <v>240.9082401111111</v>
      </c>
      <c r="DC120" s="95">
        <f t="shared" si="248"/>
        <v>327.41627467901236</v>
      </c>
      <c r="DD120" s="95">
        <f t="shared" si="249"/>
        <v>427.23323764197528</v>
      </c>
      <c r="DE120" s="13">
        <f t="shared" si="335"/>
        <v>7.1908876049382719</v>
      </c>
      <c r="DF120" s="13">
        <f t="shared" si="336"/>
        <v>21.853827419753085</v>
      </c>
      <c r="DG120" s="13">
        <f t="shared" si="337"/>
        <v>46.517060444444439</v>
      </c>
      <c r="DH120" s="13">
        <f t="shared" si="338"/>
        <v>81.075117929012336</v>
      </c>
      <c r="DI120" s="13">
        <f t="shared" si="250"/>
        <v>125.51500612345679</v>
      </c>
      <c r="DJ120" s="13">
        <f t="shared" si="251"/>
        <v>179.83351877777778</v>
      </c>
      <c r="DK120" s="13">
        <f t="shared" si="252"/>
        <v>244.02955729503654</v>
      </c>
      <c r="DL120" s="13">
        <f t="shared" si="253"/>
        <v>318.10266277854936</v>
      </c>
      <c r="DM120" s="95">
        <f t="shared" si="254"/>
        <v>7.1908876049382719</v>
      </c>
      <c r="DN120" s="95">
        <f t="shared" si="255"/>
        <v>21.853827419753085</v>
      </c>
      <c r="DO120" s="95">
        <f t="shared" si="256"/>
        <v>46.517060444444439</v>
      </c>
      <c r="DP120" s="95">
        <f t="shared" si="257"/>
        <v>81.075117929012336</v>
      </c>
      <c r="DQ120" s="95">
        <f t="shared" si="258"/>
        <v>125.51500612345679</v>
      </c>
      <c r="DR120" s="95">
        <f t="shared" si="259"/>
        <v>179.83351877777778</v>
      </c>
      <c r="DS120" s="95">
        <f t="shared" si="260"/>
        <v>244.02955729503654</v>
      </c>
      <c r="DT120" s="95">
        <f t="shared" si="261"/>
        <v>318.10266277854936</v>
      </c>
      <c r="DU120" s="95">
        <f t="shared" si="262"/>
        <v>2.4482980750925929</v>
      </c>
      <c r="DV120" s="95">
        <f t="shared" si="263"/>
        <v>7.5440948859953689</v>
      </c>
      <c r="DW120" s="95">
        <f t="shared" si="264"/>
        <v>16.115283595833329</v>
      </c>
      <c r="DX120" s="95">
        <f t="shared" si="265"/>
        <v>28.125210755387727</v>
      </c>
      <c r="DY120" s="95">
        <f t="shared" si="266"/>
        <v>43.56936065971481</v>
      </c>
      <c r="DZ120" s="95">
        <f t="shared" si="267"/>
        <v>62.446619043958329</v>
      </c>
      <c r="EA120" s="95">
        <f t="shared" si="268"/>
        <v>84.75660411382276</v>
      </c>
      <c r="EB120" s="95">
        <f t="shared" si="269"/>
        <v>110.49915638940247</v>
      </c>
      <c r="EC120" s="95">
        <f t="shared" si="270"/>
        <v>2.4482980750925929</v>
      </c>
      <c r="ED120" s="95">
        <f t="shared" si="271"/>
        <v>7.5440948859953689</v>
      </c>
      <c r="EE120" s="95">
        <f t="shared" si="272"/>
        <v>16.115283595833329</v>
      </c>
      <c r="EF120" s="95">
        <f t="shared" si="273"/>
        <v>28.125210755387727</v>
      </c>
      <c r="EG120" s="95">
        <f t="shared" si="274"/>
        <v>43.56936065971481</v>
      </c>
      <c r="EH120" s="95">
        <f t="shared" si="275"/>
        <v>62.446619043958329</v>
      </c>
      <c r="EI120" s="95">
        <f t="shared" si="276"/>
        <v>84.75660411382276</v>
      </c>
      <c r="EJ120" s="95">
        <f t="shared" si="277"/>
        <v>110.49915638940247</v>
      </c>
      <c r="EK120" s="95">
        <f t="shared" si="278"/>
        <v>2.4482980750925929</v>
      </c>
      <c r="EL120" s="95">
        <f t="shared" si="279"/>
        <v>7.5440948859953689</v>
      </c>
      <c r="EM120" s="95">
        <f t="shared" si="280"/>
        <v>16.115283595833329</v>
      </c>
      <c r="EN120" s="95">
        <f t="shared" si="281"/>
        <v>28.125210755387727</v>
      </c>
      <c r="EO120" s="95">
        <f t="shared" si="282"/>
        <v>43.56936065971481</v>
      </c>
      <c r="EP120" s="95">
        <f t="shared" si="283"/>
        <v>62.446619043958329</v>
      </c>
      <c r="EQ120" s="95">
        <f t="shared" si="284"/>
        <v>84.75660411382276</v>
      </c>
      <c r="ER120" s="95">
        <f t="shared" si="285"/>
        <v>110.49915638940247</v>
      </c>
      <c r="ES120" s="95">
        <f t="shared" si="286"/>
        <v>1</v>
      </c>
      <c r="ET120" s="95">
        <f t="shared" si="287"/>
        <v>1</v>
      </c>
      <c r="EU120" s="95">
        <f t="shared" si="288"/>
        <v>1</v>
      </c>
      <c r="EV120" s="95">
        <f t="shared" si="289"/>
        <v>1</v>
      </c>
      <c r="EW120" s="95">
        <f t="shared" si="290"/>
        <v>1</v>
      </c>
      <c r="EX120" s="95">
        <f t="shared" si="291"/>
        <v>1</v>
      </c>
      <c r="EY120" s="95">
        <f t="shared" si="292"/>
        <v>1</v>
      </c>
      <c r="EZ120" s="95">
        <f t="shared" si="293"/>
        <v>1</v>
      </c>
      <c r="FA120" s="95">
        <f t="shared" si="294"/>
        <v>1</v>
      </c>
      <c r="FB120" s="95">
        <f t="shared" si="295"/>
        <v>1</v>
      </c>
      <c r="FC120" s="95">
        <f t="shared" si="296"/>
        <v>1</v>
      </c>
      <c r="FD120" s="95">
        <f t="shared" si="297"/>
        <v>1</v>
      </c>
      <c r="FE120" s="95">
        <f t="shared" si="298"/>
        <v>1</v>
      </c>
      <c r="FF120" s="95">
        <f t="shared" si="299"/>
        <v>1</v>
      </c>
      <c r="FG120" s="95">
        <f t="shared" si="300"/>
        <v>1</v>
      </c>
      <c r="FH120" s="95">
        <f t="shared" si="301"/>
        <v>1</v>
      </c>
      <c r="FI120" s="95">
        <f t="shared" si="302"/>
        <v>1</v>
      </c>
      <c r="FJ120" s="95">
        <f t="shared" si="303"/>
        <v>1</v>
      </c>
      <c r="FK120" s="95">
        <f t="shared" si="304"/>
        <v>1</v>
      </c>
      <c r="FL120" s="95">
        <f t="shared" si="305"/>
        <v>1</v>
      </c>
      <c r="FM120" s="95">
        <f t="shared" si="306"/>
        <v>1</v>
      </c>
      <c r="FN120" s="95">
        <f t="shared" si="307"/>
        <v>1</v>
      </c>
      <c r="FO120" s="95">
        <f t="shared" si="308"/>
        <v>1</v>
      </c>
      <c r="FP120" s="95">
        <f t="shared" si="309"/>
        <v>1</v>
      </c>
      <c r="FQ120" s="115">
        <f t="shared" si="310"/>
        <v>4.4968584972625791</v>
      </c>
      <c r="FR120" s="115">
        <f t="shared" si="311"/>
        <v>7.0865280428785926</v>
      </c>
      <c r="FS120" s="115">
        <f t="shared" si="312"/>
        <v>8.3700430546333635</v>
      </c>
      <c r="FT120" s="115">
        <f t="shared" si="313"/>
        <v>8.9877486254272103</v>
      </c>
      <c r="FU120" s="115">
        <f t="shared" si="314"/>
        <v>9.3159727774564445</v>
      </c>
      <c r="FV120" s="115">
        <f t="shared" si="315"/>
        <v>9.5074585781398984</v>
      </c>
      <c r="FW120" s="115">
        <f t="shared" si="316"/>
        <v>9.6278100509696678</v>
      </c>
      <c r="FX120" s="115">
        <f t="shared" si="317"/>
        <v>9.7079957403969885</v>
      </c>
      <c r="FZ120" s="90">
        <f t="shared" si="339"/>
        <v>4.4968584972625791</v>
      </c>
      <c r="GB120" s="18"/>
      <c r="GC120" s="29"/>
      <c r="GE120" s="15"/>
      <c r="GF120" s="15"/>
      <c r="GG120" s="15"/>
      <c r="GI120" s="31"/>
      <c r="GJ120" s="31"/>
      <c r="GK120" s="31"/>
      <c r="HU120" s="21"/>
      <c r="HV120" s="21"/>
      <c r="HW120" s="21"/>
      <c r="HX120" s="21"/>
      <c r="HY120" s="21"/>
      <c r="HZ120" s="21"/>
      <c r="IA120" s="21"/>
      <c r="IC120" s="28"/>
      <c r="ID120" s="11"/>
      <c r="IE120" s="13"/>
      <c r="IF120" s="11"/>
      <c r="IG120" s="13"/>
      <c r="IH120" s="13"/>
      <c r="II120" s="13"/>
      <c r="IJ120" s="28"/>
      <c r="IK120" s="11"/>
      <c r="IL120" s="13"/>
      <c r="IM120" s="11"/>
      <c r="IN120" s="23"/>
      <c r="IO120" s="11"/>
      <c r="IP120" s="23"/>
      <c r="IQ120" s="28"/>
      <c r="IR120" s="20"/>
      <c r="IS120" s="13"/>
      <c r="IT120" s="23"/>
      <c r="IU120" s="23"/>
      <c r="IV120" s="23"/>
      <c r="IW120" s="23"/>
      <c r="IY120" s="13"/>
      <c r="IZ120" s="25"/>
      <c r="JA120" s="25"/>
      <c r="JB120" s="25"/>
      <c r="JC120" s="25"/>
      <c r="JD120" s="25"/>
      <c r="JE120" s="25"/>
      <c r="JF120" s="25"/>
    </row>
    <row r="121" spans="1:266" x14ac:dyDescent="0.3">
      <c r="X121" s="118">
        <v>5</v>
      </c>
      <c r="Y121" s="118">
        <v>10</v>
      </c>
      <c r="Z121" s="40">
        <v>1.7999999999999999E-2</v>
      </c>
      <c r="AA121" s="40">
        <v>10000000</v>
      </c>
      <c r="AB121" s="40">
        <v>10000000</v>
      </c>
      <c r="AC121" s="98">
        <v>3900000</v>
      </c>
      <c r="AD121" s="42">
        <v>0.33</v>
      </c>
      <c r="AE121" s="42">
        <v>0.33</v>
      </c>
      <c r="AF121" s="41">
        <v>1.7999999999999999E-2</v>
      </c>
      <c r="AG121" s="40">
        <v>10000000</v>
      </c>
      <c r="AH121" s="40">
        <v>10000000</v>
      </c>
      <c r="AI121" s="98">
        <v>3900000</v>
      </c>
      <c r="AJ121" s="42">
        <v>0.33</v>
      </c>
      <c r="AK121" s="42">
        <v>0.33</v>
      </c>
      <c r="AL121" s="42">
        <f>AL109</f>
        <v>0.10050000000000001</v>
      </c>
      <c r="AM121" s="40">
        <v>6000</v>
      </c>
      <c r="AN121" s="40">
        <f>AN109</f>
        <v>10000</v>
      </c>
      <c r="AO121" s="40">
        <f>AO109</f>
        <v>10000</v>
      </c>
      <c r="AP121" s="42">
        <v>0.03</v>
      </c>
      <c r="AQ121" s="42">
        <v>0.03</v>
      </c>
      <c r="AR121" s="4">
        <f t="shared" si="318"/>
        <v>0.11849999999999999</v>
      </c>
      <c r="AS121" s="11">
        <f t="shared" si="319"/>
        <v>0.5</v>
      </c>
      <c r="AT121" s="15">
        <f t="shared" si="320"/>
        <v>1418.2499158343621</v>
      </c>
      <c r="AU121" s="19">
        <f t="shared" si="321"/>
        <v>0.10018019504865139</v>
      </c>
      <c r="AV121" s="13">
        <f t="shared" si="322"/>
        <v>0.5</v>
      </c>
      <c r="AW121" s="11">
        <f t="shared" si="323"/>
        <v>1</v>
      </c>
      <c r="AX121" s="11">
        <f t="shared" si="324"/>
        <v>0.8911</v>
      </c>
      <c r="AY121" s="11">
        <f t="shared" si="325"/>
        <v>201997.53114128605</v>
      </c>
      <c r="AZ121" s="11">
        <f t="shared" si="326"/>
        <v>1</v>
      </c>
      <c r="BA121" s="11">
        <f t="shared" si="327"/>
        <v>0.34752899999999998</v>
      </c>
      <c r="BB121" s="11">
        <f t="shared" si="328"/>
        <v>1.025058</v>
      </c>
      <c r="BC121" s="11">
        <f t="shared" si="329"/>
        <v>0.99909999999999999</v>
      </c>
      <c r="BD121" s="11">
        <f t="shared" si="330"/>
        <v>0.8911</v>
      </c>
      <c r="BE121" s="11">
        <f t="shared" si="331"/>
        <v>201997.53114128605</v>
      </c>
      <c r="BF121" s="11">
        <f t="shared" si="332"/>
        <v>1</v>
      </c>
      <c r="BG121" s="11">
        <f t="shared" si="333"/>
        <v>0.34752899999999998</v>
      </c>
      <c r="BH121" s="11">
        <f t="shared" si="334"/>
        <v>1.025058</v>
      </c>
      <c r="BI121" s="121">
        <f>X121^2/(BI111^2*Y121^2)</f>
        <v>0.25</v>
      </c>
      <c r="BJ121" s="121">
        <f>X121^2/(BJ111^2*Y121^2)</f>
        <v>6.25E-2</v>
      </c>
      <c r="BK121" s="121">
        <f>X121^2/(BK111^2*Y121^2)</f>
        <v>2.7777777777777776E-2</v>
      </c>
      <c r="BL121" s="121">
        <f>X121^2/(BL111^2*Y121^2)</f>
        <v>1.5625E-2</v>
      </c>
      <c r="BM121" s="121">
        <f>X121^2/(BM111^2*Y121^2)</f>
        <v>0.01</v>
      </c>
      <c r="BN121" s="121">
        <f>X121^2/(BN111^2*Y121^2)</f>
        <v>6.9444444444444441E-3</v>
      </c>
      <c r="BO121" s="121">
        <f>X121^2/(BO111^2*Y121^2)</f>
        <v>5.1020408163265302E-3</v>
      </c>
      <c r="BP121" s="121">
        <f>X121^2/(BP111^2*Y121^2)</f>
        <v>3.90625E-3</v>
      </c>
      <c r="BQ121" s="121">
        <v>1</v>
      </c>
      <c r="BR121" s="121">
        <v>1</v>
      </c>
      <c r="BS121" s="121">
        <v>1</v>
      </c>
      <c r="BT121" s="121">
        <v>1</v>
      </c>
      <c r="BU121" s="121">
        <v>1</v>
      </c>
      <c r="BV121" s="121">
        <v>1</v>
      </c>
      <c r="BW121" s="121">
        <v>1</v>
      </c>
      <c r="BX121" s="121">
        <v>1</v>
      </c>
      <c r="BY121" s="121">
        <f>(BI111^2*Y121^2)/X121^2</f>
        <v>4</v>
      </c>
      <c r="BZ121" s="121">
        <f>(BJ111^2*Y121^2)/X121^2</f>
        <v>16</v>
      </c>
      <c r="CA121" s="121">
        <f>(BK111^2*Y121^2)/X121^2</f>
        <v>36</v>
      </c>
      <c r="CB121" s="121">
        <f>(BL111^2*Y121^2)/X121^2</f>
        <v>64</v>
      </c>
      <c r="CC121" s="121">
        <f>(BM111^2*Y121^2)/X121^2</f>
        <v>100</v>
      </c>
      <c r="CD121" s="121">
        <f>(BN111^2*Y121^2)/X121^2</f>
        <v>144</v>
      </c>
      <c r="CE121" s="121">
        <f>(BO111^2*Y121^2)/X121^2</f>
        <v>196</v>
      </c>
      <c r="CF121" s="121">
        <f>(BP111^2*Y121^2)/X121^2</f>
        <v>256</v>
      </c>
      <c r="CG121" s="121">
        <f>X121^2/(BI111^2*Y121^2)</f>
        <v>0.25</v>
      </c>
      <c r="CH121" s="121">
        <f>X121^2/(BJ111^2*Y121^2)</f>
        <v>6.25E-2</v>
      </c>
      <c r="CI121" s="121">
        <f>X121^2/(BK111^2*Y121^2)</f>
        <v>2.7777777777777776E-2</v>
      </c>
      <c r="CJ121" s="121">
        <f>X121^2/(BL111^2*Y121^2)</f>
        <v>1.5625E-2</v>
      </c>
      <c r="CK121" s="121">
        <f>X121^2/(BM111^2*Y121^2)</f>
        <v>0.01</v>
      </c>
      <c r="CL121" s="121">
        <f>X121^2/(BN111^2*Y121^2)</f>
        <v>6.9444444444444441E-3</v>
      </c>
      <c r="CM121" s="121">
        <f>X121^2/(BO111^2*Y121^2)</f>
        <v>5.1020408163265302E-3</v>
      </c>
      <c r="CN121" s="121">
        <f>X121^2/(BP111^2*Y121^2)</f>
        <v>3.90625E-3</v>
      </c>
      <c r="CO121" s="95">
        <f t="shared" si="234"/>
        <v>6.7376449999999997</v>
      </c>
      <c r="CP121" s="95">
        <f t="shared" si="235"/>
        <v>22.907992999999998</v>
      </c>
      <c r="CQ121" s="95">
        <f t="shared" si="236"/>
        <v>49.858573</v>
      </c>
      <c r="CR121" s="95">
        <f t="shared" si="237"/>
        <v>87.589384999999993</v>
      </c>
      <c r="CS121" s="95">
        <f t="shared" si="238"/>
        <v>136.10042899999999</v>
      </c>
      <c r="CT121" s="95">
        <f t="shared" si="239"/>
        <v>195.391705</v>
      </c>
      <c r="CU121" s="95">
        <f t="shared" si="240"/>
        <v>265.463213</v>
      </c>
      <c r="CV121" s="95">
        <f t="shared" si="241"/>
        <v>346.314953</v>
      </c>
      <c r="CW121" s="95">
        <f t="shared" si="242"/>
        <v>6.7376449999999997</v>
      </c>
      <c r="CX121" s="95">
        <f t="shared" si="243"/>
        <v>22.907992999999998</v>
      </c>
      <c r="CY121" s="95">
        <f t="shared" si="244"/>
        <v>49.858573</v>
      </c>
      <c r="CZ121" s="95">
        <f t="shared" si="245"/>
        <v>87.589384999999993</v>
      </c>
      <c r="DA121" s="95">
        <f t="shared" si="246"/>
        <v>136.10042899999999</v>
      </c>
      <c r="DB121" s="95">
        <f t="shared" si="247"/>
        <v>195.391705</v>
      </c>
      <c r="DC121" s="95">
        <f t="shared" si="248"/>
        <v>265.463213</v>
      </c>
      <c r="DD121" s="95">
        <f t="shared" si="249"/>
        <v>346.314953</v>
      </c>
      <c r="DE121" s="13">
        <f t="shared" si="335"/>
        <v>6.300116</v>
      </c>
      <c r="DF121" s="13">
        <f t="shared" si="336"/>
        <v>18.112615999999999</v>
      </c>
      <c r="DG121" s="13">
        <f t="shared" si="337"/>
        <v>38.077893777777774</v>
      </c>
      <c r="DH121" s="13">
        <f t="shared" si="338"/>
        <v>66.065741000000003</v>
      </c>
      <c r="DI121" s="13">
        <f t="shared" si="250"/>
        <v>102.06011599999999</v>
      </c>
      <c r="DJ121" s="13">
        <f t="shared" si="251"/>
        <v>146.05706044444443</v>
      </c>
      <c r="DK121" s="13">
        <f t="shared" si="252"/>
        <v>198.05521804081633</v>
      </c>
      <c r="DL121" s="13">
        <f t="shared" si="253"/>
        <v>258.05402225</v>
      </c>
      <c r="DM121" s="95">
        <f t="shared" si="254"/>
        <v>6.300116</v>
      </c>
      <c r="DN121" s="95">
        <f t="shared" si="255"/>
        <v>18.112615999999999</v>
      </c>
      <c r="DO121" s="95">
        <f t="shared" si="256"/>
        <v>38.077893777777774</v>
      </c>
      <c r="DP121" s="95">
        <f t="shared" si="257"/>
        <v>66.065741000000003</v>
      </c>
      <c r="DQ121" s="95">
        <f t="shared" si="258"/>
        <v>102.06011599999999</v>
      </c>
      <c r="DR121" s="95">
        <f t="shared" si="259"/>
        <v>146.05706044444443</v>
      </c>
      <c r="DS121" s="95">
        <f t="shared" si="260"/>
        <v>198.05521804081633</v>
      </c>
      <c r="DT121" s="95">
        <f t="shared" si="261"/>
        <v>258.05402225</v>
      </c>
      <c r="DU121" s="95">
        <f t="shared" si="262"/>
        <v>2.1387291099999999</v>
      </c>
      <c r="DV121" s="95">
        <f t="shared" si="263"/>
        <v>6.2439154224999989</v>
      </c>
      <c r="DW121" s="95">
        <f t="shared" si="264"/>
        <v>13.182428443333333</v>
      </c>
      <c r="DX121" s="95">
        <f t="shared" si="265"/>
        <v>22.909017000624999</v>
      </c>
      <c r="DY121" s="95">
        <f t="shared" si="266"/>
        <v>35.418106149999993</v>
      </c>
      <c r="DZ121" s="95">
        <f t="shared" si="267"/>
        <v>50.708320255833321</v>
      </c>
      <c r="EA121" s="95">
        <f t="shared" si="268"/>
        <v>68.77918796714286</v>
      </c>
      <c r="EB121" s="95">
        <f t="shared" si="269"/>
        <v>89.630512395156245</v>
      </c>
      <c r="EC121" s="95">
        <f t="shared" si="270"/>
        <v>2.1387291099999999</v>
      </c>
      <c r="ED121" s="95">
        <f t="shared" si="271"/>
        <v>6.2439154224999989</v>
      </c>
      <c r="EE121" s="95">
        <f t="shared" si="272"/>
        <v>13.182428443333333</v>
      </c>
      <c r="EF121" s="95">
        <f t="shared" si="273"/>
        <v>22.909017000624999</v>
      </c>
      <c r="EG121" s="95">
        <f t="shared" si="274"/>
        <v>35.418106149999993</v>
      </c>
      <c r="EH121" s="95">
        <f t="shared" si="275"/>
        <v>50.708320255833321</v>
      </c>
      <c r="EI121" s="95">
        <f t="shared" si="276"/>
        <v>68.77918796714286</v>
      </c>
      <c r="EJ121" s="95">
        <f t="shared" si="277"/>
        <v>89.630512395156245</v>
      </c>
      <c r="EK121" s="95">
        <f t="shared" si="278"/>
        <v>2.1387291099999999</v>
      </c>
      <c r="EL121" s="95">
        <f t="shared" si="279"/>
        <v>6.2439154224999989</v>
      </c>
      <c r="EM121" s="95">
        <f t="shared" si="280"/>
        <v>13.182428443333333</v>
      </c>
      <c r="EN121" s="95">
        <f t="shared" si="281"/>
        <v>22.909017000624999</v>
      </c>
      <c r="EO121" s="95">
        <f t="shared" si="282"/>
        <v>35.418106149999993</v>
      </c>
      <c r="EP121" s="95">
        <f t="shared" si="283"/>
        <v>50.708320255833321</v>
      </c>
      <c r="EQ121" s="95">
        <f t="shared" si="284"/>
        <v>68.77918796714286</v>
      </c>
      <c r="ER121" s="95">
        <f t="shared" si="285"/>
        <v>89.630512395156245</v>
      </c>
      <c r="ES121" s="95">
        <f t="shared" si="286"/>
        <v>1</v>
      </c>
      <c r="ET121" s="95">
        <f t="shared" si="287"/>
        <v>1</v>
      </c>
      <c r="EU121" s="95">
        <f t="shared" si="288"/>
        <v>1</v>
      </c>
      <c r="EV121" s="95">
        <f t="shared" si="289"/>
        <v>1</v>
      </c>
      <c r="EW121" s="95">
        <f t="shared" si="290"/>
        <v>1</v>
      </c>
      <c r="EX121" s="95">
        <f t="shared" si="291"/>
        <v>1</v>
      </c>
      <c r="EY121" s="95">
        <f t="shared" si="292"/>
        <v>1</v>
      </c>
      <c r="EZ121" s="95">
        <f t="shared" si="293"/>
        <v>1</v>
      </c>
      <c r="FA121" s="95">
        <f t="shared" si="294"/>
        <v>1</v>
      </c>
      <c r="FB121" s="95">
        <f t="shared" si="295"/>
        <v>1</v>
      </c>
      <c r="FC121" s="95">
        <f t="shared" si="296"/>
        <v>1</v>
      </c>
      <c r="FD121" s="95">
        <f t="shared" si="297"/>
        <v>1</v>
      </c>
      <c r="FE121" s="95">
        <f t="shared" si="298"/>
        <v>1</v>
      </c>
      <c r="FF121" s="95">
        <f t="shared" si="299"/>
        <v>1</v>
      </c>
      <c r="FG121" s="95">
        <f t="shared" si="300"/>
        <v>1</v>
      </c>
      <c r="FH121" s="95">
        <f t="shared" si="301"/>
        <v>1</v>
      </c>
      <c r="FI121" s="95">
        <f t="shared" si="302"/>
        <v>1</v>
      </c>
      <c r="FJ121" s="95">
        <f t="shared" si="303"/>
        <v>1</v>
      </c>
      <c r="FK121" s="95">
        <f t="shared" si="304"/>
        <v>1</v>
      </c>
      <c r="FL121" s="95">
        <f t="shared" si="305"/>
        <v>1</v>
      </c>
      <c r="FM121" s="95">
        <f t="shared" si="306"/>
        <v>1</v>
      </c>
      <c r="FN121" s="95">
        <f t="shared" si="307"/>
        <v>1</v>
      </c>
      <c r="FO121" s="95">
        <f t="shared" si="308"/>
        <v>1</v>
      </c>
      <c r="FP121" s="95">
        <f t="shared" si="309"/>
        <v>1</v>
      </c>
      <c r="FQ121" s="115">
        <f t="shared" si="310"/>
        <v>4.1863104005040412</v>
      </c>
      <c r="FR121" s="115">
        <f t="shared" si="311"/>
        <v>6.6890089471762728</v>
      </c>
      <c r="FS121" s="115">
        <f t="shared" si="312"/>
        <v>8.081774101840665</v>
      </c>
      <c r="FT121" s="115">
        <f t="shared" si="313"/>
        <v>8.7892253625115337</v>
      </c>
      <c r="FU121" s="115">
        <f t="shared" si="314"/>
        <v>9.1754408729875117</v>
      </c>
      <c r="FV121" s="115">
        <f t="shared" si="315"/>
        <v>9.4041524144653668</v>
      </c>
      <c r="FW121" s="115">
        <f t="shared" si="316"/>
        <v>9.5492010753846479</v>
      </c>
      <c r="FX121" s="115">
        <f t="shared" si="317"/>
        <v>9.6464042552536444</v>
      </c>
      <c r="FZ121" s="90">
        <f t="shared" si="339"/>
        <v>4.1863104005040412</v>
      </c>
      <c r="GB121" s="18"/>
      <c r="GC121" s="29"/>
      <c r="GE121" s="15"/>
      <c r="GF121" s="15"/>
      <c r="GG121" s="15"/>
      <c r="GI121" s="31"/>
      <c r="GJ121" s="31"/>
      <c r="GK121" s="31"/>
      <c r="HU121" s="21"/>
      <c r="HV121" s="21"/>
      <c r="HW121" s="21"/>
      <c r="HX121" s="21"/>
      <c r="HY121" s="21"/>
      <c r="HZ121" s="21"/>
      <c r="IA121" s="21"/>
      <c r="IC121" s="28"/>
      <c r="ID121" s="11"/>
      <c r="IE121" s="13"/>
      <c r="IF121" s="11"/>
      <c r="IG121" s="13"/>
      <c r="IH121" s="13"/>
      <c r="II121" s="13"/>
      <c r="IJ121" s="28"/>
      <c r="IK121" s="11"/>
      <c r="IL121" s="13"/>
      <c r="IM121" s="22"/>
      <c r="IN121" s="23"/>
      <c r="IO121" s="11"/>
      <c r="IP121" s="23"/>
      <c r="IQ121" s="28"/>
      <c r="IR121" s="20"/>
      <c r="IS121" s="13"/>
      <c r="IT121" s="23"/>
      <c r="IU121" s="23"/>
      <c r="IV121" s="23"/>
      <c r="IW121" s="23"/>
      <c r="IX121" s="28"/>
      <c r="IY121" s="13"/>
      <c r="IZ121" s="25"/>
      <c r="JA121" s="25"/>
      <c r="JB121" s="25"/>
      <c r="JC121" s="25"/>
      <c r="JD121" s="25"/>
      <c r="JE121" s="25"/>
      <c r="JF121" s="25"/>
    </row>
    <row r="122" spans="1:266" x14ac:dyDescent="0.3">
      <c r="X122" s="118">
        <v>5.5</v>
      </c>
      <c r="Y122" s="118">
        <v>10</v>
      </c>
      <c r="Z122" s="40">
        <v>1.7999999999999999E-2</v>
      </c>
      <c r="AA122" s="40">
        <v>10000000</v>
      </c>
      <c r="AB122" s="40">
        <v>10000000</v>
      </c>
      <c r="AC122" s="98">
        <v>3900000</v>
      </c>
      <c r="AD122" s="42">
        <v>0.33</v>
      </c>
      <c r="AE122" s="42">
        <v>0.33</v>
      </c>
      <c r="AF122" s="41">
        <v>1.7999999999999999E-2</v>
      </c>
      <c r="AG122" s="40">
        <v>10000000</v>
      </c>
      <c r="AH122" s="40">
        <v>10000000</v>
      </c>
      <c r="AI122" s="98">
        <v>3900000</v>
      </c>
      <c r="AJ122" s="42">
        <v>0.33</v>
      </c>
      <c r="AK122" s="42">
        <v>0.33</v>
      </c>
      <c r="AL122" s="42">
        <f>AL109</f>
        <v>0.10050000000000001</v>
      </c>
      <c r="AM122" s="40">
        <v>6000</v>
      </c>
      <c r="AN122" s="40">
        <f>AN109</f>
        <v>10000</v>
      </c>
      <c r="AO122" s="40">
        <f>AO109</f>
        <v>10000</v>
      </c>
      <c r="AP122" s="42">
        <v>0.03</v>
      </c>
      <c r="AQ122" s="42">
        <v>0.03</v>
      </c>
      <c r="AR122" s="4">
        <f t="shared" si="318"/>
        <v>0.11849999999999999</v>
      </c>
      <c r="AS122" s="11">
        <f t="shared" si="319"/>
        <v>0.55000000000000004</v>
      </c>
      <c r="AT122" s="15">
        <f t="shared" si="320"/>
        <v>1418.2499158343621</v>
      </c>
      <c r="AU122" s="19">
        <f t="shared" si="321"/>
        <v>0.10018019504865139</v>
      </c>
      <c r="AV122" s="13">
        <f t="shared" si="322"/>
        <v>0.5</v>
      </c>
      <c r="AW122" s="11">
        <f t="shared" si="323"/>
        <v>1</v>
      </c>
      <c r="AX122" s="11">
        <f t="shared" si="324"/>
        <v>0.8911</v>
      </c>
      <c r="AY122" s="11">
        <f t="shared" si="325"/>
        <v>201997.53114128605</v>
      </c>
      <c r="AZ122" s="11">
        <f t="shared" si="326"/>
        <v>1</v>
      </c>
      <c r="BA122" s="11">
        <f t="shared" si="327"/>
        <v>0.34752899999999998</v>
      </c>
      <c r="BB122" s="11">
        <f t="shared" si="328"/>
        <v>1.025058</v>
      </c>
      <c r="BC122" s="11">
        <f t="shared" si="329"/>
        <v>0.99909999999999999</v>
      </c>
      <c r="BD122" s="11">
        <f t="shared" si="330"/>
        <v>0.8911</v>
      </c>
      <c r="BE122" s="11">
        <f t="shared" si="331"/>
        <v>201997.53114128605</v>
      </c>
      <c r="BF122" s="11">
        <f t="shared" si="332"/>
        <v>1</v>
      </c>
      <c r="BG122" s="11">
        <f t="shared" si="333"/>
        <v>0.34752899999999998</v>
      </c>
      <c r="BH122" s="11">
        <f t="shared" si="334"/>
        <v>1.025058</v>
      </c>
      <c r="BI122" s="121">
        <f>X122^2/(BI111^2*Y122^2)</f>
        <v>0.30249999999999999</v>
      </c>
      <c r="BJ122" s="121">
        <f>X122^2/(BJ111^2*Y122^2)</f>
        <v>7.5624999999999998E-2</v>
      </c>
      <c r="BK122" s="121">
        <f>X122^2/(BK111^2*Y122^2)</f>
        <v>3.3611111111111112E-2</v>
      </c>
      <c r="BL122" s="121">
        <f>X122^2/(BL111^2*Y122^2)</f>
        <v>1.8906249999999999E-2</v>
      </c>
      <c r="BM122" s="121">
        <f>X122^2/(BM111^2*Y122^2)</f>
        <v>1.21E-2</v>
      </c>
      <c r="BN122" s="121">
        <f>X122^2/(BN111^2*Y122^2)</f>
        <v>8.4027777777777781E-3</v>
      </c>
      <c r="BO122" s="121">
        <f>X122^2/(BO111^2*Y122^2)</f>
        <v>6.1734693877551023E-3</v>
      </c>
      <c r="BP122" s="121">
        <f>X122^2/(BP111^2*Y122^2)</f>
        <v>4.7265624999999999E-3</v>
      </c>
      <c r="BQ122" s="121">
        <v>1</v>
      </c>
      <c r="BR122" s="121">
        <v>1</v>
      </c>
      <c r="BS122" s="121">
        <v>1</v>
      </c>
      <c r="BT122" s="121">
        <v>1</v>
      </c>
      <c r="BU122" s="121">
        <v>1</v>
      </c>
      <c r="BV122" s="121">
        <v>1</v>
      </c>
      <c r="BW122" s="121">
        <v>1</v>
      </c>
      <c r="BX122" s="121">
        <v>1</v>
      </c>
      <c r="BY122" s="121">
        <f>(BI111^2*Y122^2)/X122^2</f>
        <v>3.3057851239669422</v>
      </c>
      <c r="BZ122" s="121">
        <f>(BJ111^2*Y122^2)/X122^2</f>
        <v>13.223140495867769</v>
      </c>
      <c r="CA122" s="121">
        <f>(BK111^2*Y122^2)/X122^2</f>
        <v>29.75206611570248</v>
      </c>
      <c r="CB122" s="121">
        <f>(BL111^2*Y122^2)/X122^2</f>
        <v>52.892561983471076</v>
      </c>
      <c r="CC122" s="121">
        <f>(BM111^2*Y122^2)/X122^2</f>
        <v>82.644628099173559</v>
      </c>
      <c r="CD122" s="121">
        <f>(BN111^2*Y122^2)/X122^2</f>
        <v>119.00826446280992</v>
      </c>
      <c r="CE122" s="121">
        <f>(BO111^2*Y122^2)/X122^2</f>
        <v>161.98347107438016</v>
      </c>
      <c r="CF122" s="121">
        <f>(BP111^2*Y122^2)/X122^2</f>
        <v>211.5702479338843</v>
      </c>
      <c r="CG122" s="121">
        <f>X122^2/(BI111^2*Y122^2)</f>
        <v>0.30249999999999999</v>
      </c>
      <c r="CH122" s="121">
        <f>X122^2/(BJ111^2*Y122^2)</f>
        <v>7.5624999999999998E-2</v>
      </c>
      <c r="CI122" s="121">
        <f>X122^2/(BK111^2*Y122^2)</f>
        <v>3.3611111111111112E-2</v>
      </c>
      <c r="CJ122" s="121">
        <f>X122^2/(BL111^2*Y122^2)</f>
        <v>1.8906249999999999E-2</v>
      </c>
      <c r="CK122" s="121">
        <f>X122^2/(BM111^2*Y122^2)</f>
        <v>1.21E-2</v>
      </c>
      <c r="CL122" s="121">
        <f>X122^2/(BN111^2*Y122^2)</f>
        <v>8.4027777777777781E-3</v>
      </c>
      <c r="CM122" s="121">
        <f>X122^2/(BO111^2*Y122^2)</f>
        <v>6.1734693877551023E-3</v>
      </c>
      <c r="CN122" s="121">
        <f>X122^2/(BP111^2*Y122^2)</f>
        <v>4.7265624999999999E-3</v>
      </c>
      <c r="CO122" s="95">
        <f t="shared" si="234"/>
        <v>5.8021703223140495</v>
      </c>
      <c r="CP122" s="95">
        <f t="shared" si="235"/>
        <v>19.166094289256201</v>
      </c>
      <c r="CQ122" s="95">
        <f t="shared" si="236"/>
        <v>41.439300900826446</v>
      </c>
      <c r="CR122" s="95">
        <f t="shared" si="237"/>
        <v>72.62179015702479</v>
      </c>
      <c r="CS122" s="95">
        <f t="shared" si="238"/>
        <v>112.71356205785125</v>
      </c>
      <c r="CT122" s="95">
        <f t="shared" si="239"/>
        <v>161.71461660330579</v>
      </c>
      <c r="CU122" s="95">
        <f t="shared" si="240"/>
        <v>219.62495379338841</v>
      </c>
      <c r="CV122" s="95">
        <f t="shared" si="241"/>
        <v>286.44457362809919</v>
      </c>
      <c r="CW122" s="95">
        <f t="shared" si="242"/>
        <v>5.8021703223140495</v>
      </c>
      <c r="CX122" s="95">
        <f t="shared" si="243"/>
        <v>19.166094289256201</v>
      </c>
      <c r="CY122" s="95">
        <f t="shared" si="244"/>
        <v>41.439300900826446</v>
      </c>
      <c r="CZ122" s="95">
        <f t="shared" si="245"/>
        <v>72.62179015702479</v>
      </c>
      <c r="DA122" s="95">
        <f t="shared" si="246"/>
        <v>112.71356205785125</v>
      </c>
      <c r="DB122" s="95">
        <f t="shared" si="247"/>
        <v>161.71461660330579</v>
      </c>
      <c r="DC122" s="95">
        <f t="shared" si="248"/>
        <v>219.62495379338841</v>
      </c>
      <c r="DD122" s="95">
        <f t="shared" si="249"/>
        <v>286.44457362809919</v>
      </c>
      <c r="DE122" s="13">
        <f t="shared" si="335"/>
        <v>5.6584011239669429</v>
      </c>
      <c r="DF122" s="13">
        <f t="shared" si="336"/>
        <v>15.348881495867769</v>
      </c>
      <c r="DG122" s="13">
        <f t="shared" si="337"/>
        <v>31.835793226813593</v>
      </c>
      <c r="DH122" s="13">
        <f t="shared" si="338"/>
        <v>54.961584233471079</v>
      </c>
      <c r="DI122" s="13">
        <f t="shared" si="250"/>
        <v>84.706844099173566</v>
      </c>
      <c r="DJ122" s="13">
        <f t="shared" si="251"/>
        <v>121.0667832405877</v>
      </c>
      <c r="DK122" s="13">
        <f t="shared" si="252"/>
        <v>164.03976054376793</v>
      </c>
      <c r="DL122" s="13">
        <f t="shared" si="253"/>
        <v>213.6250904963843</v>
      </c>
      <c r="DM122" s="95">
        <f t="shared" si="254"/>
        <v>5.6584011239669429</v>
      </c>
      <c r="DN122" s="95">
        <f t="shared" si="255"/>
        <v>15.348881495867769</v>
      </c>
      <c r="DO122" s="95">
        <f t="shared" si="256"/>
        <v>31.835793226813593</v>
      </c>
      <c r="DP122" s="95">
        <f t="shared" si="257"/>
        <v>54.961584233471079</v>
      </c>
      <c r="DQ122" s="95">
        <f t="shared" si="258"/>
        <v>84.706844099173566</v>
      </c>
      <c r="DR122" s="95">
        <f t="shared" si="259"/>
        <v>121.0667832405877</v>
      </c>
      <c r="DS122" s="95">
        <f t="shared" si="260"/>
        <v>164.03976054376793</v>
      </c>
      <c r="DT122" s="95">
        <f t="shared" si="261"/>
        <v>213.6250904963843</v>
      </c>
      <c r="DU122" s="95">
        <f t="shared" si="262"/>
        <v>1.9157145808471077</v>
      </c>
      <c r="DV122" s="95">
        <f t="shared" si="263"/>
        <v>5.2834375340134292</v>
      </c>
      <c r="DW122" s="95">
        <f t="shared" si="264"/>
        <v>11.0131174809573</v>
      </c>
      <c r="DX122" s="95">
        <f t="shared" si="265"/>
        <v>19.050000503709967</v>
      </c>
      <c r="DY122" s="95">
        <f t="shared" si="266"/>
        <v>29.387340919577689</v>
      </c>
      <c r="DZ122" s="95">
        <f t="shared" si="267"/>
        <v>42.0234742094542</v>
      </c>
      <c r="EA122" s="95">
        <f t="shared" si="268"/>
        <v>56.957830038651117</v>
      </c>
      <c r="EB122" s="95">
        <f t="shared" si="269"/>
        <v>74.190170171753948</v>
      </c>
      <c r="EC122" s="95">
        <f t="shared" si="270"/>
        <v>1.9157145808471077</v>
      </c>
      <c r="ED122" s="95">
        <f t="shared" si="271"/>
        <v>5.2834375340134292</v>
      </c>
      <c r="EE122" s="95">
        <f t="shared" si="272"/>
        <v>11.0131174809573</v>
      </c>
      <c r="EF122" s="95">
        <f t="shared" si="273"/>
        <v>19.050000503709967</v>
      </c>
      <c r="EG122" s="95">
        <f t="shared" si="274"/>
        <v>29.387340919577689</v>
      </c>
      <c r="EH122" s="95">
        <f t="shared" si="275"/>
        <v>42.0234742094542</v>
      </c>
      <c r="EI122" s="95">
        <f t="shared" si="276"/>
        <v>56.957830038651117</v>
      </c>
      <c r="EJ122" s="95">
        <f t="shared" si="277"/>
        <v>74.190170171753948</v>
      </c>
      <c r="EK122" s="95">
        <f t="shared" si="278"/>
        <v>1.9157145808471077</v>
      </c>
      <c r="EL122" s="95">
        <f t="shared" si="279"/>
        <v>5.2834375340134292</v>
      </c>
      <c r="EM122" s="95">
        <f t="shared" si="280"/>
        <v>11.0131174809573</v>
      </c>
      <c r="EN122" s="95">
        <f t="shared" si="281"/>
        <v>19.050000503709967</v>
      </c>
      <c r="EO122" s="95">
        <f t="shared" si="282"/>
        <v>29.387340919577689</v>
      </c>
      <c r="EP122" s="95">
        <f t="shared" si="283"/>
        <v>42.0234742094542</v>
      </c>
      <c r="EQ122" s="95">
        <f t="shared" si="284"/>
        <v>56.957830038651117</v>
      </c>
      <c r="ER122" s="95">
        <f t="shared" si="285"/>
        <v>74.190170171753948</v>
      </c>
      <c r="ES122" s="95">
        <f t="shared" si="286"/>
        <v>1</v>
      </c>
      <c r="ET122" s="95">
        <f t="shared" si="287"/>
        <v>1</v>
      </c>
      <c r="EU122" s="95">
        <f t="shared" si="288"/>
        <v>1</v>
      </c>
      <c r="EV122" s="95">
        <f t="shared" si="289"/>
        <v>1</v>
      </c>
      <c r="EW122" s="95">
        <f t="shared" si="290"/>
        <v>1</v>
      </c>
      <c r="EX122" s="95">
        <f t="shared" si="291"/>
        <v>1</v>
      </c>
      <c r="EY122" s="95">
        <f t="shared" si="292"/>
        <v>1</v>
      </c>
      <c r="EZ122" s="95">
        <f t="shared" si="293"/>
        <v>1</v>
      </c>
      <c r="FA122" s="95">
        <f t="shared" si="294"/>
        <v>1</v>
      </c>
      <c r="FB122" s="95">
        <f t="shared" si="295"/>
        <v>1</v>
      </c>
      <c r="FC122" s="95">
        <f t="shared" si="296"/>
        <v>1</v>
      </c>
      <c r="FD122" s="95">
        <f t="shared" si="297"/>
        <v>1</v>
      </c>
      <c r="FE122" s="95">
        <f t="shared" si="298"/>
        <v>1</v>
      </c>
      <c r="FF122" s="95">
        <f t="shared" si="299"/>
        <v>1</v>
      </c>
      <c r="FG122" s="95">
        <f t="shared" si="300"/>
        <v>1</v>
      </c>
      <c r="FH122" s="95">
        <f t="shared" si="301"/>
        <v>1</v>
      </c>
      <c r="FI122" s="95">
        <f t="shared" si="302"/>
        <v>1</v>
      </c>
      <c r="FJ122" s="95">
        <f t="shared" si="303"/>
        <v>1</v>
      </c>
      <c r="FK122" s="95">
        <f t="shared" si="304"/>
        <v>1</v>
      </c>
      <c r="FL122" s="95">
        <f t="shared" si="305"/>
        <v>1</v>
      </c>
      <c r="FM122" s="95">
        <f t="shared" si="306"/>
        <v>1</v>
      </c>
      <c r="FN122" s="95">
        <f t="shared" si="307"/>
        <v>1</v>
      </c>
      <c r="FO122" s="95">
        <f t="shared" si="308"/>
        <v>1</v>
      </c>
      <c r="FP122" s="95">
        <f t="shared" si="309"/>
        <v>1</v>
      </c>
      <c r="FQ122" s="115">
        <f t="shared" si="310"/>
        <v>3.94252954436319</v>
      </c>
      <c r="FR122" s="115">
        <f t="shared" si="311"/>
        <v>6.317520921642747</v>
      </c>
      <c r="FS122" s="115">
        <f t="shared" si="312"/>
        <v>7.7921360820122061</v>
      </c>
      <c r="FT122" s="115">
        <f t="shared" si="313"/>
        <v>8.5824977855334659</v>
      </c>
      <c r="FU122" s="115">
        <f t="shared" si="314"/>
        <v>9.0262396086338885</v>
      </c>
      <c r="FV122" s="115">
        <f t="shared" si="315"/>
        <v>9.2932123728075684</v>
      </c>
      <c r="FW122" s="115">
        <f t="shared" si="316"/>
        <v>9.4641700148976327</v>
      </c>
      <c r="FX122" s="115">
        <f t="shared" si="317"/>
        <v>9.5794573255660378</v>
      </c>
      <c r="FZ122" s="90">
        <f t="shared" si="339"/>
        <v>3.94252954436319</v>
      </c>
      <c r="GB122" s="18"/>
      <c r="GC122" s="29"/>
      <c r="GE122" s="15"/>
      <c r="GF122" s="15"/>
      <c r="GG122" s="15"/>
      <c r="GI122" s="31"/>
      <c r="GJ122" s="31"/>
      <c r="GK122" s="31"/>
      <c r="HU122" s="21"/>
      <c r="HV122" s="21"/>
      <c r="HW122" s="21"/>
      <c r="HX122" s="21"/>
      <c r="HY122" s="21"/>
      <c r="HZ122" s="21"/>
      <c r="IA122" s="21"/>
      <c r="IC122" s="28"/>
      <c r="ID122" s="13"/>
      <c r="IE122" s="13"/>
      <c r="IF122" s="13"/>
      <c r="IG122" s="13"/>
      <c r="IH122" s="13"/>
      <c r="II122" s="13"/>
      <c r="IJ122" s="28"/>
      <c r="IK122" s="20"/>
      <c r="IL122" s="13"/>
      <c r="IM122" s="11"/>
      <c r="IN122" s="23"/>
      <c r="IO122" s="13"/>
      <c r="IP122" s="23"/>
      <c r="IQ122" s="28"/>
      <c r="IR122" s="20"/>
      <c r="IS122" s="13"/>
      <c r="IT122" s="20"/>
      <c r="IU122" s="23"/>
      <c r="IV122" s="20"/>
      <c r="IW122" s="23"/>
      <c r="IY122" s="13"/>
      <c r="IZ122" s="25"/>
      <c r="JA122" s="25"/>
      <c r="JB122" s="25"/>
      <c r="JC122" s="25"/>
      <c r="JD122" s="25"/>
      <c r="JE122" s="25"/>
      <c r="JF122" s="25"/>
    </row>
    <row r="123" spans="1:266" x14ac:dyDescent="0.3">
      <c r="X123" s="118">
        <v>6</v>
      </c>
      <c r="Y123" s="118">
        <v>10</v>
      </c>
      <c r="Z123" s="40">
        <v>1.7999999999999999E-2</v>
      </c>
      <c r="AA123" s="40">
        <v>10000000</v>
      </c>
      <c r="AB123" s="40">
        <v>10000000</v>
      </c>
      <c r="AC123" s="98">
        <v>3900000</v>
      </c>
      <c r="AD123" s="42">
        <v>0.33</v>
      </c>
      <c r="AE123" s="42">
        <v>0.33</v>
      </c>
      <c r="AF123" s="41">
        <v>1.7999999999999999E-2</v>
      </c>
      <c r="AG123" s="40">
        <v>10000000</v>
      </c>
      <c r="AH123" s="40">
        <v>10000000</v>
      </c>
      <c r="AI123" s="98">
        <v>3900000</v>
      </c>
      <c r="AJ123" s="42">
        <v>0.33</v>
      </c>
      <c r="AK123" s="42">
        <v>0.33</v>
      </c>
      <c r="AL123" s="42">
        <f>AL109</f>
        <v>0.10050000000000001</v>
      </c>
      <c r="AM123" s="40">
        <v>6000</v>
      </c>
      <c r="AN123" s="40">
        <f>AN109</f>
        <v>10000</v>
      </c>
      <c r="AO123" s="40">
        <f>AO109</f>
        <v>10000</v>
      </c>
      <c r="AP123" s="42">
        <v>0.03</v>
      </c>
      <c r="AQ123" s="42">
        <v>0.03</v>
      </c>
      <c r="AR123" s="4">
        <f t="shared" si="318"/>
        <v>0.11849999999999999</v>
      </c>
      <c r="AS123" s="11">
        <f t="shared" si="319"/>
        <v>0.6</v>
      </c>
      <c r="AT123" s="15">
        <f t="shared" si="320"/>
        <v>1418.2499158343621</v>
      </c>
      <c r="AU123" s="19">
        <f t="shared" si="321"/>
        <v>0.10018019504865139</v>
      </c>
      <c r="AV123" s="13">
        <f t="shared" si="322"/>
        <v>0.5</v>
      </c>
      <c r="AW123" s="11">
        <f t="shared" si="323"/>
        <v>1</v>
      </c>
      <c r="AX123" s="11">
        <f t="shared" si="324"/>
        <v>0.8911</v>
      </c>
      <c r="AY123" s="11">
        <f t="shared" si="325"/>
        <v>201997.53114128605</v>
      </c>
      <c r="AZ123" s="11">
        <f t="shared" si="326"/>
        <v>1</v>
      </c>
      <c r="BA123" s="11">
        <f t="shared" si="327"/>
        <v>0.34752899999999998</v>
      </c>
      <c r="BB123" s="11">
        <f t="shared" si="328"/>
        <v>1.025058</v>
      </c>
      <c r="BC123" s="11">
        <f t="shared" si="329"/>
        <v>0.99909999999999999</v>
      </c>
      <c r="BD123" s="11">
        <f t="shared" si="330"/>
        <v>0.8911</v>
      </c>
      <c r="BE123" s="11">
        <f t="shared" si="331"/>
        <v>201997.53114128605</v>
      </c>
      <c r="BF123" s="11">
        <f t="shared" si="332"/>
        <v>1</v>
      </c>
      <c r="BG123" s="11">
        <f t="shared" si="333"/>
        <v>0.34752899999999998</v>
      </c>
      <c r="BH123" s="11">
        <f t="shared" si="334"/>
        <v>1.025058</v>
      </c>
      <c r="BI123" s="121">
        <f>X123^2/(BI111^2*Y123^2)</f>
        <v>0.36</v>
      </c>
      <c r="BJ123" s="121">
        <f>X123^2/(BJ111^2*Y123^2)</f>
        <v>0.09</v>
      </c>
      <c r="BK123" s="121">
        <f>X123^2/(BK111^2*Y123^2)</f>
        <v>0.04</v>
      </c>
      <c r="BL123" s="121">
        <f>X123^2/(BL111^2*Y123^2)</f>
        <v>2.2499999999999999E-2</v>
      </c>
      <c r="BM123" s="121">
        <f>X123^2/(BM111^2*Y123^2)</f>
        <v>1.44E-2</v>
      </c>
      <c r="BN123" s="121">
        <f>X123^2/(BN111^2*Y123^2)</f>
        <v>0.01</v>
      </c>
      <c r="BO123" s="121">
        <f>X123^2/(BO111^2*Y123^2)</f>
        <v>7.3469387755102037E-3</v>
      </c>
      <c r="BP123" s="121">
        <f>X123^2/(BP111^2*Y123^2)</f>
        <v>5.6249999999999998E-3</v>
      </c>
      <c r="BQ123" s="121">
        <v>1</v>
      </c>
      <c r="BR123" s="121">
        <v>1</v>
      </c>
      <c r="BS123" s="121">
        <v>1</v>
      </c>
      <c r="BT123" s="121">
        <v>1</v>
      </c>
      <c r="BU123" s="121">
        <v>1</v>
      </c>
      <c r="BV123" s="121">
        <v>1</v>
      </c>
      <c r="BW123" s="121">
        <v>1</v>
      </c>
      <c r="BX123" s="121">
        <v>1</v>
      </c>
      <c r="BY123" s="121">
        <f>(BI111^2*Y123^2)/X123^2</f>
        <v>2.7777777777777777</v>
      </c>
      <c r="BZ123" s="121">
        <f>(BJ111^2*Y123^2)/X123^2</f>
        <v>11.111111111111111</v>
      </c>
      <c r="CA123" s="121">
        <f>(BK111^2*Y123^2)/X123^2</f>
        <v>25</v>
      </c>
      <c r="CB123" s="121">
        <f>(BL111^2*Y123^2)/X123^2</f>
        <v>44.444444444444443</v>
      </c>
      <c r="CC123" s="121">
        <f>(BM111^2*Y123^2)/X123^2</f>
        <v>69.444444444444443</v>
      </c>
      <c r="CD123" s="121">
        <f>(BN111^2*Y123^2)/X123^2</f>
        <v>100</v>
      </c>
      <c r="CE123" s="121">
        <f>(BO111^2*Y123^2)/X123^2</f>
        <v>136.11111111111111</v>
      </c>
      <c r="CF123" s="121">
        <f>(BP111^2*Y123^2)/X123^2</f>
        <v>177.77777777777777</v>
      </c>
      <c r="CG123" s="121">
        <f>X123^2/(BI111^2*Y123^2)</f>
        <v>0.36</v>
      </c>
      <c r="CH123" s="121">
        <f>X123^2/(BJ111^2*Y123^2)</f>
        <v>0.09</v>
      </c>
      <c r="CI123" s="121">
        <f>X123^2/(BK111^2*Y123^2)</f>
        <v>0.04</v>
      </c>
      <c r="CJ123" s="121">
        <f>X123^2/(BL111^2*Y123^2)</f>
        <v>2.2499999999999999E-2</v>
      </c>
      <c r="CK123" s="121">
        <f>X123^2/(BM111^2*Y123^2)</f>
        <v>1.44E-2</v>
      </c>
      <c r="CL123" s="121">
        <f>X123^2/(BN111^2*Y123^2)</f>
        <v>0.01</v>
      </c>
      <c r="CM123" s="121">
        <f>X123^2/(BO111^2*Y123^2)</f>
        <v>7.3469387755102037E-3</v>
      </c>
      <c r="CN123" s="121">
        <f>X123^2/(BP111^2*Y123^2)</f>
        <v>5.6249999999999998E-3</v>
      </c>
      <c r="CO123" s="95">
        <f t="shared" si="234"/>
        <v>5.090665111111111</v>
      </c>
      <c r="CP123" s="95">
        <f t="shared" si="235"/>
        <v>16.320073444444443</v>
      </c>
      <c r="CQ123" s="95">
        <f t="shared" si="236"/>
        <v>35.035753999999997</v>
      </c>
      <c r="CR123" s="95">
        <f t="shared" si="237"/>
        <v>61.237706777777774</v>
      </c>
      <c r="CS123" s="95">
        <f t="shared" si="238"/>
        <v>94.925931777777777</v>
      </c>
      <c r="CT123" s="95">
        <f t="shared" si="239"/>
        <v>136.10042899999999</v>
      </c>
      <c r="CU123" s="95">
        <f t="shared" si="240"/>
        <v>184.76119844444446</v>
      </c>
      <c r="CV123" s="95">
        <f t="shared" si="241"/>
        <v>240.9082401111111</v>
      </c>
      <c r="CW123" s="95">
        <f t="shared" si="242"/>
        <v>5.090665111111111</v>
      </c>
      <c r="CX123" s="95">
        <f t="shared" si="243"/>
        <v>16.320073444444443</v>
      </c>
      <c r="CY123" s="95">
        <f t="shared" si="244"/>
        <v>35.035753999999997</v>
      </c>
      <c r="CZ123" s="95">
        <f t="shared" si="245"/>
        <v>61.237706777777774</v>
      </c>
      <c r="DA123" s="95">
        <f t="shared" si="246"/>
        <v>94.925931777777777</v>
      </c>
      <c r="DB123" s="95">
        <f t="shared" si="247"/>
        <v>136.10042899999999</v>
      </c>
      <c r="DC123" s="95">
        <f t="shared" si="248"/>
        <v>184.76119844444446</v>
      </c>
      <c r="DD123" s="95">
        <f t="shared" si="249"/>
        <v>240.9082401111111</v>
      </c>
      <c r="DE123" s="13">
        <f t="shared" si="335"/>
        <v>5.1878937777777772</v>
      </c>
      <c r="DF123" s="13">
        <f t="shared" si="336"/>
        <v>13.25122711111111</v>
      </c>
      <c r="DG123" s="13">
        <f t="shared" si="337"/>
        <v>27.090116000000002</v>
      </c>
      <c r="DH123" s="13">
        <f t="shared" si="338"/>
        <v>46.517060444444439</v>
      </c>
      <c r="DI123" s="13">
        <f t="shared" si="250"/>
        <v>71.50896044444444</v>
      </c>
      <c r="DJ123" s="13">
        <f t="shared" si="251"/>
        <v>102.06011599999999</v>
      </c>
      <c r="DK123" s="13">
        <f t="shared" si="252"/>
        <v>138.16857404988662</v>
      </c>
      <c r="DL123" s="13">
        <f t="shared" si="253"/>
        <v>179.83351877777778</v>
      </c>
      <c r="DM123" s="95">
        <f t="shared" si="254"/>
        <v>5.1878937777777772</v>
      </c>
      <c r="DN123" s="95">
        <f t="shared" si="255"/>
        <v>13.25122711111111</v>
      </c>
      <c r="DO123" s="95">
        <f t="shared" si="256"/>
        <v>27.090116000000002</v>
      </c>
      <c r="DP123" s="95">
        <f t="shared" si="257"/>
        <v>46.517060444444439</v>
      </c>
      <c r="DQ123" s="95">
        <f t="shared" si="258"/>
        <v>71.50896044444444</v>
      </c>
      <c r="DR123" s="95">
        <f t="shared" si="259"/>
        <v>102.06011599999999</v>
      </c>
      <c r="DS123" s="95">
        <f t="shared" si="260"/>
        <v>138.16857404988662</v>
      </c>
      <c r="DT123" s="95">
        <f t="shared" si="261"/>
        <v>179.83351877777778</v>
      </c>
      <c r="DU123" s="95">
        <f t="shared" si="262"/>
        <v>1.752199633333333</v>
      </c>
      <c r="DV123" s="95">
        <f t="shared" si="263"/>
        <v>4.554441803333332</v>
      </c>
      <c r="DW123" s="95">
        <f t="shared" si="264"/>
        <v>9.3638570200000011</v>
      </c>
      <c r="DX123" s="95">
        <f t="shared" si="265"/>
        <v>16.115283595833329</v>
      </c>
      <c r="DY123" s="95">
        <f t="shared" si="266"/>
        <v>24.80069361093333</v>
      </c>
      <c r="DZ123" s="95">
        <f t="shared" si="267"/>
        <v>35.418106149999993</v>
      </c>
      <c r="EA123" s="95">
        <f t="shared" si="268"/>
        <v>47.966842467619038</v>
      </c>
      <c r="EB123" s="95">
        <f t="shared" si="269"/>
        <v>62.446619043958329</v>
      </c>
      <c r="EC123" s="95">
        <f t="shared" si="270"/>
        <v>1.752199633333333</v>
      </c>
      <c r="ED123" s="95">
        <f t="shared" si="271"/>
        <v>4.554441803333332</v>
      </c>
      <c r="EE123" s="95">
        <f t="shared" si="272"/>
        <v>9.3638570200000011</v>
      </c>
      <c r="EF123" s="95">
        <f t="shared" si="273"/>
        <v>16.115283595833329</v>
      </c>
      <c r="EG123" s="95">
        <f t="shared" si="274"/>
        <v>24.80069361093333</v>
      </c>
      <c r="EH123" s="95">
        <f t="shared" si="275"/>
        <v>35.418106149999993</v>
      </c>
      <c r="EI123" s="95">
        <f t="shared" si="276"/>
        <v>47.966842467619038</v>
      </c>
      <c r="EJ123" s="95">
        <f t="shared" si="277"/>
        <v>62.446619043958329</v>
      </c>
      <c r="EK123" s="95">
        <f t="shared" si="278"/>
        <v>1.752199633333333</v>
      </c>
      <c r="EL123" s="95">
        <f t="shared" si="279"/>
        <v>4.554441803333332</v>
      </c>
      <c r="EM123" s="95">
        <f t="shared" si="280"/>
        <v>9.3638570200000011</v>
      </c>
      <c r="EN123" s="95">
        <f t="shared" si="281"/>
        <v>16.115283595833329</v>
      </c>
      <c r="EO123" s="95">
        <f t="shared" si="282"/>
        <v>24.80069361093333</v>
      </c>
      <c r="EP123" s="95">
        <f t="shared" si="283"/>
        <v>35.418106149999993</v>
      </c>
      <c r="EQ123" s="95">
        <f t="shared" si="284"/>
        <v>47.966842467619038</v>
      </c>
      <c r="ER123" s="95">
        <f t="shared" si="285"/>
        <v>62.446619043958329</v>
      </c>
      <c r="ES123" s="95">
        <f t="shared" si="286"/>
        <v>1</v>
      </c>
      <c r="ET123" s="95">
        <f t="shared" si="287"/>
        <v>1</v>
      </c>
      <c r="EU123" s="95">
        <f t="shared" si="288"/>
        <v>1</v>
      </c>
      <c r="EV123" s="95">
        <f t="shared" si="289"/>
        <v>1</v>
      </c>
      <c r="EW123" s="95">
        <f t="shared" si="290"/>
        <v>1</v>
      </c>
      <c r="EX123" s="95">
        <f t="shared" si="291"/>
        <v>1</v>
      </c>
      <c r="EY123" s="95">
        <f t="shared" si="292"/>
        <v>1</v>
      </c>
      <c r="EZ123" s="95">
        <f t="shared" si="293"/>
        <v>1</v>
      </c>
      <c r="FA123" s="95">
        <f t="shared" si="294"/>
        <v>1</v>
      </c>
      <c r="FB123" s="95">
        <f t="shared" si="295"/>
        <v>1</v>
      </c>
      <c r="FC123" s="95">
        <f t="shared" si="296"/>
        <v>1</v>
      </c>
      <c r="FD123" s="95">
        <f t="shared" si="297"/>
        <v>1</v>
      </c>
      <c r="FE123" s="95">
        <f t="shared" si="298"/>
        <v>1</v>
      </c>
      <c r="FF123" s="95">
        <f t="shared" si="299"/>
        <v>1</v>
      </c>
      <c r="FG123" s="95">
        <f t="shared" si="300"/>
        <v>1</v>
      </c>
      <c r="FH123" s="95">
        <f t="shared" si="301"/>
        <v>1</v>
      </c>
      <c r="FI123" s="95">
        <f t="shared" si="302"/>
        <v>1</v>
      </c>
      <c r="FJ123" s="95">
        <f t="shared" si="303"/>
        <v>1</v>
      </c>
      <c r="FK123" s="95">
        <f t="shared" si="304"/>
        <v>1</v>
      </c>
      <c r="FL123" s="95">
        <f t="shared" si="305"/>
        <v>1</v>
      </c>
      <c r="FM123" s="95">
        <f t="shared" si="306"/>
        <v>1</v>
      </c>
      <c r="FN123" s="95">
        <f t="shared" si="307"/>
        <v>1</v>
      </c>
      <c r="FO123" s="95">
        <f t="shared" si="308"/>
        <v>1</v>
      </c>
      <c r="FP123" s="95">
        <f t="shared" si="309"/>
        <v>1</v>
      </c>
      <c r="FQ123" s="115">
        <f t="shared" si="310"/>
        <v>3.7534706343998079</v>
      </c>
      <c r="FR123" s="115">
        <f t="shared" si="311"/>
        <v>5.9745979559864724</v>
      </c>
      <c r="FS123" s="115">
        <f t="shared" si="312"/>
        <v>7.5051442767184531</v>
      </c>
      <c r="FT123" s="115">
        <f t="shared" si="313"/>
        <v>8.3700430546333635</v>
      </c>
      <c r="FU123" s="115">
        <f t="shared" si="314"/>
        <v>8.8697635131799686</v>
      </c>
      <c r="FV123" s="115">
        <f t="shared" si="315"/>
        <v>9.1754408729875117</v>
      </c>
      <c r="FW123" s="115">
        <f t="shared" si="316"/>
        <v>9.3731994227691189</v>
      </c>
      <c r="FX123" s="115">
        <f t="shared" si="317"/>
        <v>9.5074585781398984</v>
      </c>
      <c r="FZ123" s="90">
        <f t="shared" si="339"/>
        <v>3.7534706343998079</v>
      </c>
      <c r="GB123" s="18"/>
      <c r="GC123" s="29"/>
      <c r="GE123" s="15"/>
      <c r="GF123" s="15"/>
      <c r="GG123" s="15"/>
      <c r="GI123" s="31"/>
      <c r="GJ123" s="31"/>
      <c r="GK123" s="31"/>
      <c r="HU123" s="21"/>
      <c r="HV123" s="21"/>
      <c r="HW123" s="21"/>
      <c r="HX123" s="21"/>
      <c r="HY123" s="21"/>
      <c r="HZ123" s="21"/>
      <c r="IA123" s="21"/>
      <c r="IC123" s="28"/>
      <c r="ID123" s="13"/>
      <c r="IE123" s="13"/>
      <c r="IF123" s="13"/>
      <c r="IG123" s="13"/>
      <c r="IH123" s="13"/>
      <c r="II123" s="13"/>
      <c r="IJ123" s="28"/>
      <c r="IK123" s="20"/>
      <c r="IL123" s="13"/>
      <c r="IM123" s="11"/>
      <c r="IN123" s="23"/>
      <c r="IO123" s="13"/>
      <c r="IP123" s="23"/>
      <c r="IQ123" s="28"/>
      <c r="IR123" s="20"/>
      <c r="IS123" s="13"/>
      <c r="IT123" s="20"/>
      <c r="IU123" s="23"/>
      <c r="IV123" s="20"/>
      <c r="IW123" s="23"/>
      <c r="IY123" s="13"/>
      <c r="IZ123" s="25"/>
      <c r="JA123" s="25"/>
      <c r="JB123" s="25"/>
      <c r="JC123" s="25"/>
      <c r="JD123" s="25"/>
      <c r="JE123" s="25"/>
      <c r="JF123" s="25"/>
    </row>
    <row r="124" spans="1:266" x14ac:dyDescent="0.3">
      <c r="X124" s="118">
        <v>6.5</v>
      </c>
      <c r="Y124" s="118">
        <v>10</v>
      </c>
      <c r="Z124" s="40">
        <v>1.7999999999999999E-2</v>
      </c>
      <c r="AA124" s="40">
        <v>10000000</v>
      </c>
      <c r="AB124" s="40">
        <v>10000000</v>
      </c>
      <c r="AC124" s="98">
        <v>3900000</v>
      </c>
      <c r="AD124" s="42">
        <v>0.33</v>
      </c>
      <c r="AE124" s="42">
        <v>0.33</v>
      </c>
      <c r="AF124" s="41">
        <v>1.7999999999999999E-2</v>
      </c>
      <c r="AG124" s="40">
        <v>10000000</v>
      </c>
      <c r="AH124" s="40">
        <v>10000000</v>
      </c>
      <c r="AI124" s="98">
        <v>3900000</v>
      </c>
      <c r="AJ124" s="42">
        <v>0.33</v>
      </c>
      <c r="AK124" s="42">
        <v>0.33</v>
      </c>
      <c r="AL124" s="42">
        <f>AL109</f>
        <v>0.10050000000000001</v>
      </c>
      <c r="AM124" s="40">
        <v>6000</v>
      </c>
      <c r="AN124" s="40">
        <f>AN109</f>
        <v>10000</v>
      </c>
      <c r="AO124" s="40">
        <f>AO109</f>
        <v>10000</v>
      </c>
      <c r="AP124" s="42">
        <v>0.03</v>
      </c>
      <c r="AQ124" s="42">
        <v>0.03</v>
      </c>
      <c r="AR124" s="4">
        <f t="shared" si="318"/>
        <v>0.11849999999999999</v>
      </c>
      <c r="AS124" s="11">
        <f t="shared" si="319"/>
        <v>0.65</v>
      </c>
      <c r="AT124" s="15">
        <f t="shared" si="320"/>
        <v>1418.2499158343621</v>
      </c>
      <c r="AU124" s="19">
        <f t="shared" si="321"/>
        <v>0.10018019504865139</v>
      </c>
      <c r="AV124" s="13">
        <f t="shared" si="322"/>
        <v>0.5</v>
      </c>
      <c r="AW124" s="11">
        <f t="shared" si="323"/>
        <v>1</v>
      </c>
      <c r="AX124" s="11">
        <f t="shared" si="324"/>
        <v>0.8911</v>
      </c>
      <c r="AY124" s="11">
        <f t="shared" si="325"/>
        <v>201997.53114128605</v>
      </c>
      <c r="AZ124" s="11">
        <f t="shared" si="326"/>
        <v>1</v>
      </c>
      <c r="BA124" s="11">
        <f t="shared" si="327"/>
        <v>0.34752899999999998</v>
      </c>
      <c r="BB124" s="11">
        <f t="shared" si="328"/>
        <v>1.025058</v>
      </c>
      <c r="BC124" s="11">
        <f t="shared" si="329"/>
        <v>0.99909999999999999</v>
      </c>
      <c r="BD124" s="11">
        <f t="shared" si="330"/>
        <v>0.8911</v>
      </c>
      <c r="BE124" s="11">
        <f t="shared" si="331"/>
        <v>201997.53114128605</v>
      </c>
      <c r="BF124" s="11">
        <f t="shared" si="332"/>
        <v>1</v>
      </c>
      <c r="BG124" s="11">
        <f t="shared" si="333"/>
        <v>0.34752899999999998</v>
      </c>
      <c r="BH124" s="11">
        <f t="shared" si="334"/>
        <v>1.025058</v>
      </c>
      <c r="BI124" s="121">
        <f>X124^2/(BI111^2*Y124^2)</f>
        <v>0.42249999999999999</v>
      </c>
      <c r="BJ124" s="121">
        <f>X124^2/(BJ111^2*Y124^2)</f>
        <v>0.105625</v>
      </c>
      <c r="BK124" s="121">
        <f>X124^2/(BK111^2*Y124^2)</f>
        <v>4.6944444444444441E-2</v>
      </c>
      <c r="BL124" s="121">
        <f>X124^2/(BL111^2*Y124^2)</f>
        <v>2.6406249999999999E-2</v>
      </c>
      <c r="BM124" s="121">
        <f>X124^2/(BM111^2*Y124^2)</f>
        <v>1.6899999999999998E-2</v>
      </c>
      <c r="BN124" s="121">
        <f>X124^2/(BN111^2*Y124^2)</f>
        <v>1.173611111111111E-2</v>
      </c>
      <c r="BO124" s="121">
        <f>X124^2/(BO111^2*Y124^2)</f>
        <v>8.622448979591836E-3</v>
      </c>
      <c r="BP124" s="121">
        <f>X124^2/(BP111^2*Y124^2)</f>
        <v>6.6015624999999998E-3</v>
      </c>
      <c r="BQ124" s="121">
        <v>1</v>
      </c>
      <c r="BR124" s="121">
        <v>1</v>
      </c>
      <c r="BS124" s="121">
        <v>1</v>
      </c>
      <c r="BT124" s="121">
        <v>1</v>
      </c>
      <c r="BU124" s="121">
        <v>1</v>
      </c>
      <c r="BV124" s="121">
        <v>1</v>
      </c>
      <c r="BW124" s="121">
        <v>1</v>
      </c>
      <c r="BX124" s="121">
        <v>1</v>
      </c>
      <c r="BY124" s="121">
        <f>(BI111^2*Y124^2)/X124^2</f>
        <v>2.3668639053254439</v>
      </c>
      <c r="BZ124" s="121">
        <f>(BJ111^2*Y124^2)/X124^2</f>
        <v>9.4674556213017755</v>
      </c>
      <c r="CA124" s="121">
        <f>(BK111^2*Y124^2)/X124^2</f>
        <v>21.301775147928993</v>
      </c>
      <c r="CB124" s="121">
        <f>(BL111^2*Y124^2)/X124^2</f>
        <v>37.869822485207102</v>
      </c>
      <c r="CC124" s="121">
        <f>(BM111^2*Y124^2)/X124^2</f>
        <v>59.171597633136095</v>
      </c>
      <c r="CD124" s="121">
        <f>(BN111^2*Y124^2)/X124^2</f>
        <v>85.207100591715971</v>
      </c>
      <c r="CE124" s="121">
        <f>(BO111^2*Y124^2)/X124^2</f>
        <v>115.97633136094674</v>
      </c>
      <c r="CF124" s="121">
        <f>(BP111^2*Y124^2)/X124^2</f>
        <v>151.47928994082841</v>
      </c>
      <c r="CG124" s="121">
        <f>X124^2/(BI111^2*Y124^2)</f>
        <v>0.42249999999999999</v>
      </c>
      <c r="CH124" s="121">
        <f>X124^2/(BJ111^2*Y124^2)</f>
        <v>0.105625</v>
      </c>
      <c r="CI124" s="121">
        <f>X124^2/(BK111^2*Y124^2)</f>
        <v>4.6944444444444441E-2</v>
      </c>
      <c r="CJ124" s="121">
        <f>X124^2/(BL111^2*Y124^2)</f>
        <v>2.6406249999999999E-2</v>
      </c>
      <c r="CK124" s="121">
        <f>X124^2/(BM111^2*Y124^2)</f>
        <v>1.6899999999999998E-2</v>
      </c>
      <c r="CL124" s="121">
        <f>X124^2/(BN111^2*Y124^2)</f>
        <v>1.173611111111111E-2</v>
      </c>
      <c r="CM124" s="121">
        <f>X124^2/(BO111^2*Y124^2)</f>
        <v>8.622448979591836E-3</v>
      </c>
      <c r="CN124" s="121">
        <f>X124^2/(BP111^2*Y124^2)</f>
        <v>6.6015624999999998E-3</v>
      </c>
      <c r="CO124" s="95">
        <f t="shared" si="234"/>
        <v>4.5369467514792898</v>
      </c>
      <c r="CP124" s="95">
        <f t="shared" si="235"/>
        <v>14.10520000591716</v>
      </c>
      <c r="CQ124" s="95">
        <f t="shared" si="236"/>
        <v>30.052288763313609</v>
      </c>
      <c r="CR124" s="95">
        <f t="shared" si="237"/>
        <v>52.378213023668643</v>
      </c>
      <c r="CS124" s="95">
        <f t="shared" si="238"/>
        <v>81.082972786982253</v>
      </c>
      <c r="CT124" s="95">
        <f t="shared" si="239"/>
        <v>116.16656805325444</v>
      </c>
      <c r="CU124" s="95">
        <f t="shared" si="240"/>
        <v>157.62899882248522</v>
      </c>
      <c r="CV124" s="95">
        <f t="shared" si="241"/>
        <v>205.47026509467457</v>
      </c>
      <c r="CW124" s="95">
        <f t="shared" si="242"/>
        <v>4.5369467514792898</v>
      </c>
      <c r="CX124" s="95">
        <f t="shared" si="243"/>
        <v>14.10520000591716</v>
      </c>
      <c r="CY124" s="95">
        <f t="shared" si="244"/>
        <v>30.052288763313609</v>
      </c>
      <c r="CZ124" s="95">
        <f t="shared" si="245"/>
        <v>52.378213023668643</v>
      </c>
      <c r="DA124" s="95">
        <f t="shared" si="246"/>
        <v>81.082972786982253</v>
      </c>
      <c r="DB124" s="95">
        <f t="shared" si="247"/>
        <v>116.16656805325444</v>
      </c>
      <c r="DC124" s="95">
        <f t="shared" si="248"/>
        <v>157.62899882248522</v>
      </c>
      <c r="DD124" s="95">
        <f t="shared" si="249"/>
        <v>205.47026509467457</v>
      </c>
      <c r="DE124" s="13">
        <f t="shared" si="335"/>
        <v>4.8394799053254438</v>
      </c>
      <c r="DF124" s="13">
        <f t="shared" si="336"/>
        <v>11.623196621301776</v>
      </c>
      <c r="DG124" s="13">
        <f t="shared" si="337"/>
        <v>23.398835592373437</v>
      </c>
      <c r="DH124" s="13">
        <f t="shared" si="338"/>
        <v>39.946344735207106</v>
      </c>
      <c r="DI124" s="13">
        <f t="shared" si="250"/>
        <v>61.238613633136097</v>
      </c>
      <c r="DJ124" s="13">
        <f t="shared" si="251"/>
        <v>87.268952702827079</v>
      </c>
      <c r="DK124" s="13">
        <f t="shared" si="252"/>
        <v>118.03506980992634</v>
      </c>
      <c r="DL124" s="13">
        <f t="shared" si="253"/>
        <v>153.53600750332842</v>
      </c>
      <c r="DM124" s="95">
        <f t="shared" si="254"/>
        <v>4.8394799053254438</v>
      </c>
      <c r="DN124" s="95">
        <f t="shared" si="255"/>
        <v>11.623196621301776</v>
      </c>
      <c r="DO124" s="95">
        <f t="shared" si="256"/>
        <v>23.398835592373437</v>
      </c>
      <c r="DP124" s="95">
        <f t="shared" si="257"/>
        <v>39.946344735207106</v>
      </c>
      <c r="DQ124" s="95">
        <f t="shared" si="258"/>
        <v>61.238613633136097</v>
      </c>
      <c r="DR124" s="95">
        <f t="shared" si="259"/>
        <v>87.268952702827079</v>
      </c>
      <c r="DS124" s="95">
        <f t="shared" si="260"/>
        <v>118.03506980992634</v>
      </c>
      <c r="DT124" s="95">
        <f t="shared" si="261"/>
        <v>153.53600750332842</v>
      </c>
      <c r="DU124" s="95">
        <f t="shared" si="262"/>
        <v>1.6311157086538459</v>
      </c>
      <c r="DV124" s="95">
        <f t="shared" si="263"/>
        <v>3.9886539952403846</v>
      </c>
      <c r="DW124" s="95">
        <f t="shared" si="264"/>
        <v>8.0810300312179493</v>
      </c>
      <c r="DX124" s="95">
        <f t="shared" si="265"/>
        <v>13.831769336117789</v>
      </c>
      <c r="DY124" s="95">
        <f t="shared" si="266"/>
        <v>21.231450253946154</v>
      </c>
      <c r="DZ124" s="95">
        <f t="shared" si="267"/>
        <v>30.277747960496789</v>
      </c>
      <c r="EA124" s="95">
        <f t="shared" si="268"/>
        <v>40.969865872609887</v>
      </c>
      <c r="EB124" s="95">
        <f t="shared" si="269"/>
        <v>53.307471248260221</v>
      </c>
      <c r="EC124" s="95">
        <f t="shared" si="270"/>
        <v>1.6311157086538459</v>
      </c>
      <c r="ED124" s="95">
        <f t="shared" si="271"/>
        <v>3.9886539952403846</v>
      </c>
      <c r="EE124" s="95">
        <f t="shared" si="272"/>
        <v>8.0810300312179493</v>
      </c>
      <c r="EF124" s="95">
        <f t="shared" si="273"/>
        <v>13.831769336117789</v>
      </c>
      <c r="EG124" s="95">
        <f t="shared" si="274"/>
        <v>21.231450253946154</v>
      </c>
      <c r="EH124" s="95">
        <f t="shared" si="275"/>
        <v>30.277747960496789</v>
      </c>
      <c r="EI124" s="95">
        <f t="shared" si="276"/>
        <v>40.969865872609887</v>
      </c>
      <c r="EJ124" s="95">
        <f t="shared" si="277"/>
        <v>53.307471248260221</v>
      </c>
      <c r="EK124" s="95">
        <f t="shared" si="278"/>
        <v>1.6311157086538459</v>
      </c>
      <c r="EL124" s="95">
        <f t="shared" si="279"/>
        <v>3.9886539952403846</v>
      </c>
      <c r="EM124" s="95">
        <f t="shared" si="280"/>
        <v>8.0810300312179493</v>
      </c>
      <c r="EN124" s="95">
        <f t="shared" si="281"/>
        <v>13.831769336117789</v>
      </c>
      <c r="EO124" s="95">
        <f t="shared" si="282"/>
        <v>21.231450253946154</v>
      </c>
      <c r="EP124" s="95">
        <f t="shared" si="283"/>
        <v>30.277747960496789</v>
      </c>
      <c r="EQ124" s="95">
        <f t="shared" si="284"/>
        <v>40.969865872609887</v>
      </c>
      <c r="ER124" s="95">
        <f t="shared" si="285"/>
        <v>53.307471248260221</v>
      </c>
      <c r="ES124" s="95">
        <f t="shared" si="286"/>
        <v>1</v>
      </c>
      <c r="ET124" s="95">
        <f t="shared" si="287"/>
        <v>1</v>
      </c>
      <c r="EU124" s="95">
        <f t="shared" si="288"/>
        <v>1</v>
      </c>
      <c r="EV124" s="95">
        <f t="shared" si="289"/>
        <v>1</v>
      </c>
      <c r="EW124" s="95">
        <f t="shared" si="290"/>
        <v>1</v>
      </c>
      <c r="EX124" s="95">
        <f t="shared" si="291"/>
        <v>1</v>
      </c>
      <c r="EY124" s="95">
        <f t="shared" si="292"/>
        <v>1</v>
      </c>
      <c r="EZ124" s="95">
        <f t="shared" si="293"/>
        <v>1</v>
      </c>
      <c r="FA124" s="95">
        <f t="shared" si="294"/>
        <v>1</v>
      </c>
      <c r="FB124" s="95">
        <f t="shared" si="295"/>
        <v>1</v>
      </c>
      <c r="FC124" s="95">
        <f t="shared" si="296"/>
        <v>1</v>
      </c>
      <c r="FD124" s="95">
        <f t="shared" si="297"/>
        <v>1</v>
      </c>
      <c r="FE124" s="95">
        <f t="shared" si="298"/>
        <v>1</v>
      </c>
      <c r="FF124" s="95">
        <f t="shared" si="299"/>
        <v>1</v>
      </c>
      <c r="FG124" s="95">
        <f t="shared" si="300"/>
        <v>1</v>
      </c>
      <c r="FH124" s="95">
        <f t="shared" si="301"/>
        <v>1</v>
      </c>
      <c r="FI124" s="95">
        <f t="shared" si="302"/>
        <v>1</v>
      </c>
      <c r="FJ124" s="95">
        <f t="shared" si="303"/>
        <v>1</v>
      </c>
      <c r="FK124" s="95">
        <f t="shared" si="304"/>
        <v>1</v>
      </c>
      <c r="FL124" s="95">
        <f t="shared" si="305"/>
        <v>1</v>
      </c>
      <c r="FM124" s="95">
        <f t="shared" si="306"/>
        <v>1</v>
      </c>
      <c r="FN124" s="95">
        <f t="shared" si="307"/>
        <v>1</v>
      </c>
      <c r="FO124" s="95">
        <f t="shared" si="308"/>
        <v>1</v>
      </c>
      <c r="FP124" s="95">
        <f t="shared" si="309"/>
        <v>1</v>
      </c>
      <c r="FQ124" s="115">
        <f t="shared" si="310"/>
        <v>3.6093192363802435</v>
      </c>
      <c r="FR124" s="115">
        <f t="shared" si="311"/>
        <v>5.6610153192955055</v>
      </c>
      <c r="FS124" s="115">
        <f t="shared" si="312"/>
        <v>7.2240484761095898</v>
      </c>
      <c r="FT124" s="115">
        <f t="shared" si="313"/>
        <v>8.15414358603058</v>
      </c>
      <c r="FU124" s="115">
        <f t="shared" si="314"/>
        <v>8.7073762193408282</v>
      </c>
      <c r="FV124" s="115">
        <f t="shared" si="315"/>
        <v>9.0516490879892419</v>
      </c>
      <c r="FW124" s="115">
        <f t="shared" si="316"/>
        <v>9.2767872451158162</v>
      </c>
      <c r="FX124" s="115">
        <f t="shared" si="317"/>
        <v>9.4307256097322441</v>
      </c>
      <c r="FZ124" s="90">
        <f t="shared" si="339"/>
        <v>3.6093192363802435</v>
      </c>
      <c r="GB124" s="18"/>
      <c r="GC124" s="29"/>
      <c r="GE124" s="15"/>
      <c r="GF124" s="15"/>
      <c r="GG124" s="15"/>
      <c r="GI124" s="31"/>
      <c r="GJ124" s="31"/>
      <c r="GK124" s="31"/>
      <c r="HU124" s="21"/>
      <c r="HV124" s="21"/>
      <c r="HW124" s="21"/>
      <c r="HX124" s="21"/>
      <c r="HY124" s="21"/>
      <c r="HZ124" s="21"/>
      <c r="IA124" s="21"/>
      <c r="IC124" s="28"/>
      <c r="ID124" s="11"/>
      <c r="IE124" s="13"/>
      <c r="IF124" s="11"/>
      <c r="IG124" s="13"/>
      <c r="IH124" s="13"/>
      <c r="II124" s="13"/>
      <c r="IJ124" s="28"/>
      <c r="IK124" s="11"/>
      <c r="IL124" s="13"/>
      <c r="IM124" s="11"/>
      <c r="IN124" s="23"/>
      <c r="IO124" s="11"/>
      <c r="IP124" s="23"/>
      <c r="IQ124" s="28"/>
      <c r="IR124" s="20"/>
      <c r="IS124" s="13"/>
      <c r="IT124" s="23"/>
      <c r="IU124" s="23"/>
      <c r="IV124" s="23"/>
      <c r="IW124" s="23"/>
      <c r="IY124" s="13"/>
      <c r="IZ124" s="25"/>
      <c r="JA124" s="25"/>
      <c r="JB124" s="25"/>
      <c r="JC124" s="25"/>
      <c r="JD124" s="25"/>
      <c r="JE124" s="25"/>
      <c r="JF124" s="25"/>
    </row>
    <row r="125" spans="1:266" s="4" customFormat="1" ht="13.8" x14ac:dyDescent="0.3">
      <c r="M125" s="6"/>
      <c r="N125" s="6"/>
      <c r="O125" s="6"/>
      <c r="P125" s="6"/>
      <c r="Q125" s="6"/>
      <c r="R125" s="6"/>
      <c r="S125" s="7"/>
      <c r="T125" s="6"/>
      <c r="U125" s="5"/>
      <c r="X125" s="118">
        <v>7</v>
      </c>
      <c r="Y125" s="118">
        <v>10</v>
      </c>
      <c r="Z125" s="40">
        <v>1.7999999999999999E-2</v>
      </c>
      <c r="AA125" s="40">
        <v>10000000</v>
      </c>
      <c r="AB125" s="40">
        <v>10000000</v>
      </c>
      <c r="AC125" s="98">
        <v>3900000</v>
      </c>
      <c r="AD125" s="42">
        <v>0.33</v>
      </c>
      <c r="AE125" s="42">
        <v>0.33</v>
      </c>
      <c r="AF125" s="41">
        <v>1.7999999999999999E-2</v>
      </c>
      <c r="AG125" s="40">
        <v>10000000</v>
      </c>
      <c r="AH125" s="40">
        <v>10000000</v>
      </c>
      <c r="AI125" s="98">
        <v>3900000</v>
      </c>
      <c r="AJ125" s="42">
        <v>0.33</v>
      </c>
      <c r="AK125" s="42">
        <v>0.33</v>
      </c>
      <c r="AL125" s="42">
        <f>AL109</f>
        <v>0.10050000000000001</v>
      </c>
      <c r="AM125" s="40">
        <v>6000</v>
      </c>
      <c r="AN125" s="40">
        <f>AN109</f>
        <v>10000</v>
      </c>
      <c r="AO125" s="40">
        <f>AO109</f>
        <v>10000</v>
      </c>
      <c r="AP125" s="42">
        <v>0.03</v>
      </c>
      <c r="AQ125" s="42">
        <v>0.03</v>
      </c>
      <c r="AR125" s="4">
        <f t="shared" si="318"/>
        <v>0.11849999999999999</v>
      </c>
      <c r="AS125" s="11">
        <f t="shared" si="319"/>
        <v>0.7</v>
      </c>
      <c r="AT125" s="15">
        <f t="shared" si="320"/>
        <v>1418.2499158343621</v>
      </c>
      <c r="AU125" s="19">
        <f t="shared" si="321"/>
        <v>0.10018019504865139</v>
      </c>
      <c r="AV125" s="13">
        <f t="shared" si="322"/>
        <v>0.5</v>
      </c>
      <c r="AW125" s="11">
        <f t="shared" si="323"/>
        <v>1</v>
      </c>
      <c r="AX125" s="11">
        <f t="shared" si="324"/>
        <v>0.8911</v>
      </c>
      <c r="AY125" s="11">
        <f t="shared" si="325"/>
        <v>201997.53114128605</v>
      </c>
      <c r="AZ125" s="11">
        <f t="shared" si="326"/>
        <v>1</v>
      </c>
      <c r="BA125" s="11">
        <f t="shared" si="327"/>
        <v>0.34752899999999998</v>
      </c>
      <c r="BB125" s="11">
        <f t="shared" si="328"/>
        <v>1.025058</v>
      </c>
      <c r="BC125" s="11">
        <f t="shared" si="329"/>
        <v>0.99909999999999999</v>
      </c>
      <c r="BD125" s="11">
        <f t="shared" si="330"/>
        <v>0.8911</v>
      </c>
      <c r="BE125" s="11">
        <f t="shared" si="331"/>
        <v>201997.53114128605</v>
      </c>
      <c r="BF125" s="11">
        <f t="shared" si="332"/>
        <v>1</v>
      </c>
      <c r="BG125" s="11">
        <f t="shared" si="333"/>
        <v>0.34752899999999998</v>
      </c>
      <c r="BH125" s="11">
        <f t="shared" si="334"/>
        <v>1.025058</v>
      </c>
      <c r="BI125" s="121">
        <f>X125^2/(BI111^2*Y125^2)</f>
        <v>0.49</v>
      </c>
      <c r="BJ125" s="121">
        <f>X125^2/(BJ111^2*Y125^2)</f>
        <v>0.1225</v>
      </c>
      <c r="BK125" s="121">
        <f>X125^2/(BK111^2*Y125^2)</f>
        <v>5.4444444444444441E-2</v>
      </c>
      <c r="BL125" s="121">
        <f>X125^2/(BL111^2*Y125^2)</f>
        <v>3.0624999999999999E-2</v>
      </c>
      <c r="BM125" s="121">
        <f>X125^2/(BM111^2*Y125^2)</f>
        <v>1.9599999999999999E-2</v>
      </c>
      <c r="BN125" s="121">
        <f>X125^2/(BN111^2*Y125^2)</f>
        <v>1.361111111111111E-2</v>
      </c>
      <c r="BO125" s="121">
        <f>X125^2/(BO111^2*Y125^2)</f>
        <v>0.01</v>
      </c>
      <c r="BP125" s="121">
        <f>X125^2/(BP111^2*Y125^2)</f>
        <v>7.6562499999999999E-3</v>
      </c>
      <c r="BQ125" s="121">
        <v>1</v>
      </c>
      <c r="BR125" s="121">
        <v>1</v>
      </c>
      <c r="BS125" s="121">
        <v>1</v>
      </c>
      <c r="BT125" s="121">
        <v>1</v>
      </c>
      <c r="BU125" s="121">
        <v>1</v>
      </c>
      <c r="BV125" s="121">
        <v>1</v>
      </c>
      <c r="BW125" s="121">
        <v>1</v>
      </c>
      <c r="BX125" s="121">
        <v>1</v>
      </c>
      <c r="BY125" s="121">
        <f>(BI111^2*Y125^2)/X125^2</f>
        <v>2.0408163265306123</v>
      </c>
      <c r="BZ125" s="121">
        <f>(BJ111^2*Y125^2)/X125^2</f>
        <v>8.1632653061224492</v>
      </c>
      <c r="CA125" s="121">
        <f>(BK111^2*Y125^2)/X125^2</f>
        <v>18.367346938775512</v>
      </c>
      <c r="CB125" s="121">
        <f>(BL111^2*Y125^2)/X125^2</f>
        <v>32.653061224489797</v>
      </c>
      <c r="CC125" s="121">
        <f>(BM111^2*Y125^2)/X125^2</f>
        <v>51.020408163265309</v>
      </c>
      <c r="CD125" s="121">
        <f>(BN111^2*Y125^2)/X125^2</f>
        <v>73.469387755102048</v>
      </c>
      <c r="CE125" s="121">
        <f>(BO111^2*Y125^2)/X125^2</f>
        <v>100</v>
      </c>
      <c r="CF125" s="121">
        <f>(BP111^2*Y125^2)/X125^2</f>
        <v>130.61224489795919</v>
      </c>
      <c r="CG125" s="121">
        <f>X125^2/(BI111^2*Y125^2)</f>
        <v>0.49</v>
      </c>
      <c r="CH125" s="121">
        <f>X125^2/(BJ111^2*Y125^2)</f>
        <v>0.1225</v>
      </c>
      <c r="CI125" s="121">
        <f>X125^2/(BK111^2*Y125^2)</f>
        <v>5.4444444444444441E-2</v>
      </c>
      <c r="CJ125" s="121">
        <f>X125^2/(BL111^2*Y125^2)</f>
        <v>3.0624999999999999E-2</v>
      </c>
      <c r="CK125" s="121">
        <f>X125^2/(BM111^2*Y125^2)</f>
        <v>1.9599999999999999E-2</v>
      </c>
      <c r="CL125" s="121">
        <f>X125^2/(BN111^2*Y125^2)</f>
        <v>1.361111111111111E-2</v>
      </c>
      <c r="CM125" s="121">
        <f>X125^2/(BO111^2*Y125^2)</f>
        <v>0.01</v>
      </c>
      <c r="CN125" s="121">
        <f>X125^2/(BP111^2*Y125^2)</f>
        <v>7.6562499999999999E-3</v>
      </c>
      <c r="CO125" s="95">
        <f t="shared" si="234"/>
        <v>4.0975881836734693</v>
      </c>
      <c r="CP125" s="95">
        <f t="shared" si="235"/>
        <v>12.347765734693878</v>
      </c>
      <c r="CQ125" s="95">
        <f t="shared" si="236"/>
        <v>26.098061653061226</v>
      </c>
      <c r="CR125" s="95">
        <f t="shared" si="237"/>
        <v>45.348475938775508</v>
      </c>
      <c r="CS125" s="95">
        <f t="shared" si="238"/>
        <v>70.099008591836736</v>
      </c>
      <c r="CT125" s="95">
        <f t="shared" si="239"/>
        <v>100.34965961224491</v>
      </c>
      <c r="CU125" s="95">
        <f t="shared" si="240"/>
        <v>136.10042899999999</v>
      </c>
      <c r="CV125" s="95">
        <f t="shared" si="241"/>
        <v>177.35131675510203</v>
      </c>
      <c r="CW125" s="95">
        <f t="shared" si="242"/>
        <v>4.0975881836734693</v>
      </c>
      <c r="CX125" s="95">
        <f t="shared" si="243"/>
        <v>12.347765734693878</v>
      </c>
      <c r="CY125" s="95">
        <f t="shared" si="244"/>
        <v>26.098061653061226</v>
      </c>
      <c r="CZ125" s="95">
        <f t="shared" si="245"/>
        <v>45.348475938775508</v>
      </c>
      <c r="DA125" s="95">
        <f t="shared" si="246"/>
        <v>70.099008591836736</v>
      </c>
      <c r="DB125" s="95">
        <f t="shared" si="247"/>
        <v>100.34965961224491</v>
      </c>
      <c r="DC125" s="95">
        <f t="shared" si="248"/>
        <v>136.10042899999999</v>
      </c>
      <c r="DD125" s="95">
        <f t="shared" si="249"/>
        <v>177.35131675510203</v>
      </c>
      <c r="DE125" s="13">
        <f t="shared" si="335"/>
        <v>4.580932326530613</v>
      </c>
      <c r="DF125" s="13">
        <f t="shared" si="336"/>
        <v>10.335881306122449</v>
      </c>
      <c r="DG125" s="13">
        <f t="shared" si="337"/>
        <v>20.471907383219957</v>
      </c>
      <c r="DH125" s="13">
        <f t="shared" si="338"/>
        <v>34.7338022244898</v>
      </c>
      <c r="DI125" s="13">
        <f t="shared" si="250"/>
        <v>53.090124163265308</v>
      </c>
      <c r="DJ125" s="13">
        <f t="shared" si="251"/>
        <v>75.533114866213154</v>
      </c>
      <c r="DK125" s="13">
        <f t="shared" si="252"/>
        <v>102.06011599999999</v>
      </c>
      <c r="DL125" s="13">
        <f t="shared" si="253"/>
        <v>132.67001714795919</v>
      </c>
      <c r="DM125" s="95">
        <f t="shared" si="254"/>
        <v>4.580932326530613</v>
      </c>
      <c r="DN125" s="95">
        <f t="shared" si="255"/>
        <v>10.335881306122449</v>
      </c>
      <c r="DO125" s="95">
        <f t="shared" si="256"/>
        <v>20.471907383219957</v>
      </c>
      <c r="DP125" s="95">
        <f t="shared" si="257"/>
        <v>34.7338022244898</v>
      </c>
      <c r="DQ125" s="95">
        <f t="shared" si="258"/>
        <v>53.090124163265308</v>
      </c>
      <c r="DR125" s="95">
        <f t="shared" si="259"/>
        <v>75.533114866213154</v>
      </c>
      <c r="DS125" s="95">
        <f t="shared" si="260"/>
        <v>102.06011599999999</v>
      </c>
      <c r="DT125" s="95">
        <f t="shared" si="261"/>
        <v>132.67001714795919</v>
      </c>
      <c r="DU125" s="95">
        <f t="shared" si="262"/>
        <v>1.5412629271428573</v>
      </c>
      <c r="DV125" s="95">
        <f t="shared" si="263"/>
        <v>3.5412745910714278</v>
      </c>
      <c r="DW125" s="95">
        <f t="shared" si="264"/>
        <v>7.0638375976190479</v>
      </c>
      <c r="DX125" s="95">
        <f t="shared" si="265"/>
        <v>12.020259649910715</v>
      </c>
      <c r="DY125" s="95">
        <f t="shared" si="266"/>
        <v>18.399613856971428</v>
      </c>
      <c r="DZ125" s="95">
        <f t="shared" si="267"/>
        <v>26.199203972976189</v>
      </c>
      <c r="EA125" s="95">
        <f t="shared" si="268"/>
        <v>35.418106149999993</v>
      </c>
      <c r="EB125" s="95">
        <f t="shared" si="269"/>
        <v>46.055934486049104</v>
      </c>
      <c r="EC125" s="95">
        <f t="shared" si="270"/>
        <v>1.5412629271428573</v>
      </c>
      <c r="ED125" s="95">
        <f t="shared" si="271"/>
        <v>3.5412745910714278</v>
      </c>
      <c r="EE125" s="95">
        <f t="shared" si="272"/>
        <v>7.0638375976190479</v>
      </c>
      <c r="EF125" s="95">
        <f t="shared" si="273"/>
        <v>12.020259649910715</v>
      </c>
      <c r="EG125" s="95">
        <f t="shared" si="274"/>
        <v>18.399613856971428</v>
      </c>
      <c r="EH125" s="95">
        <f t="shared" si="275"/>
        <v>26.199203972976189</v>
      </c>
      <c r="EI125" s="95">
        <f t="shared" si="276"/>
        <v>35.418106149999993</v>
      </c>
      <c r="EJ125" s="95">
        <f t="shared" si="277"/>
        <v>46.055934486049104</v>
      </c>
      <c r="EK125" s="95">
        <f t="shared" si="278"/>
        <v>1.5412629271428573</v>
      </c>
      <c r="EL125" s="95">
        <f t="shared" si="279"/>
        <v>3.5412745910714278</v>
      </c>
      <c r="EM125" s="95">
        <f t="shared" si="280"/>
        <v>7.0638375976190479</v>
      </c>
      <c r="EN125" s="95">
        <f t="shared" si="281"/>
        <v>12.020259649910715</v>
      </c>
      <c r="EO125" s="95">
        <f t="shared" si="282"/>
        <v>18.399613856971428</v>
      </c>
      <c r="EP125" s="95">
        <f t="shared" si="283"/>
        <v>26.199203972976189</v>
      </c>
      <c r="EQ125" s="95">
        <f t="shared" si="284"/>
        <v>35.418106149999993</v>
      </c>
      <c r="ER125" s="95">
        <f t="shared" si="285"/>
        <v>46.055934486049104</v>
      </c>
      <c r="ES125" s="95">
        <f t="shared" si="286"/>
        <v>1</v>
      </c>
      <c r="ET125" s="95">
        <f t="shared" si="287"/>
        <v>1</v>
      </c>
      <c r="EU125" s="95">
        <f t="shared" si="288"/>
        <v>1</v>
      </c>
      <c r="EV125" s="95">
        <f t="shared" si="289"/>
        <v>1</v>
      </c>
      <c r="EW125" s="95">
        <f t="shared" si="290"/>
        <v>1</v>
      </c>
      <c r="EX125" s="95">
        <f t="shared" si="291"/>
        <v>1</v>
      </c>
      <c r="EY125" s="95">
        <f t="shared" si="292"/>
        <v>1</v>
      </c>
      <c r="EZ125" s="95">
        <f t="shared" si="293"/>
        <v>1</v>
      </c>
      <c r="FA125" s="95">
        <f t="shared" si="294"/>
        <v>1</v>
      </c>
      <c r="FB125" s="95">
        <f t="shared" si="295"/>
        <v>1</v>
      </c>
      <c r="FC125" s="95">
        <f t="shared" si="296"/>
        <v>1</v>
      </c>
      <c r="FD125" s="95">
        <f t="shared" si="297"/>
        <v>1</v>
      </c>
      <c r="FE125" s="95">
        <f t="shared" si="298"/>
        <v>1</v>
      </c>
      <c r="FF125" s="95">
        <f t="shared" si="299"/>
        <v>1</v>
      </c>
      <c r="FG125" s="95">
        <f t="shared" si="300"/>
        <v>1</v>
      </c>
      <c r="FH125" s="95">
        <f t="shared" si="301"/>
        <v>1</v>
      </c>
      <c r="FI125" s="95">
        <f t="shared" si="302"/>
        <v>1</v>
      </c>
      <c r="FJ125" s="95">
        <f t="shared" si="303"/>
        <v>1</v>
      </c>
      <c r="FK125" s="95">
        <f t="shared" si="304"/>
        <v>1</v>
      </c>
      <c r="FL125" s="95">
        <f t="shared" si="305"/>
        <v>1</v>
      </c>
      <c r="FM125" s="95">
        <f t="shared" si="306"/>
        <v>1</v>
      </c>
      <c r="FN125" s="95">
        <f t="shared" si="307"/>
        <v>1</v>
      </c>
      <c r="FO125" s="95">
        <f t="shared" si="308"/>
        <v>1</v>
      </c>
      <c r="FP125" s="95">
        <f t="shared" si="309"/>
        <v>1</v>
      </c>
      <c r="FQ125" s="115">
        <f t="shared" si="310"/>
        <v>3.5022323061474108</v>
      </c>
      <c r="FR125" s="115">
        <f t="shared" si="311"/>
        <v>5.3763372883006557</v>
      </c>
      <c r="FS125" s="115">
        <f t="shared" si="312"/>
        <v>6.9513770796741161</v>
      </c>
      <c r="FT125" s="115">
        <f t="shared" si="313"/>
        <v>7.9368570704346286</v>
      </c>
      <c r="FU125" s="115">
        <f t="shared" si="314"/>
        <v>8.5403889365717713</v>
      </c>
      <c r="FV125" s="115">
        <f t="shared" si="315"/>
        <v>8.922645462044752</v>
      </c>
      <c r="FW125" s="115">
        <f t="shared" si="316"/>
        <v>9.1754408729875117</v>
      </c>
      <c r="FX125" s="115">
        <f t="shared" si="317"/>
        <v>9.3495868237320181</v>
      </c>
      <c r="FY125" s="90"/>
      <c r="FZ125" s="90">
        <f t="shared" si="339"/>
        <v>3.5022323061474108</v>
      </c>
      <c r="GB125" s="18"/>
      <c r="GC125" s="29"/>
      <c r="GE125" s="15"/>
      <c r="GF125" s="15"/>
      <c r="GG125" s="15"/>
      <c r="GI125" s="31"/>
      <c r="GJ125" s="31"/>
      <c r="GK125" s="31"/>
      <c r="HU125" s="21"/>
      <c r="HV125" s="21"/>
      <c r="HW125" s="21"/>
      <c r="HX125" s="21"/>
      <c r="HY125" s="21"/>
      <c r="HZ125" s="21"/>
      <c r="IA125" s="21"/>
      <c r="IC125" s="28"/>
      <c r="ID125" s="11"/>
      <c r="IE125" s="13"/>
      <c r="IF125" s="11"/>
      <c r="IG125" s="13"/>
      <c r="IH125" s="13"/>
      <c r="II125" s="13"/>
      <c r="IJ125" s="28"/>
      <c r="IK125" s="11"/>
      <c r="IL125" s="13"/>
      <c r="IM125" s="22"/>
      <c r="IN125" s="23"/>
      <c r="IO125" s="11"/>
      <c r="IP125" s="23"/>
      <c r="IQ125" s="28"/>
      <c r="IR125" s="20"/>
      <c r="IS125" s="13"/>
      <c r="IT125" s="23"/>
      <c r="IU125" s="23"/>
      <c r="IV125" s="23"/>
      <c r="IW125" s="23"/>
      <c r="IX125" s="28"/>
      <c r="IY125" s="13"/>
      <c r="IZ125" s="25"/>
      <c r="JA125" s="25"/>
      <c r="JB125" s="25"/>
      <c r="JC125" s="25"/>
      <c r="JD125" s="25"/>
      <c r="JE125" s="25"/>
      <c r="JF125" s="25"/>
    </row>
    <row r="126" spans="1:266" s="4" customFormat="1" ht="13.8" x14ac:dyDescent="0.3">
      <c r="M126" s="6"/>
      <c r="N126" s="6"/>
      <c r="O126" s="6"/>
      <c r="P126" s="6"/>
      <c r="Q126" s="6"/>
      <c r="R126" s="6"/>
      <c r="S126" s="7"/>
      <c r="T126" s="6"/>
      <c r="U126" s="5"/>
      <c r="X126" s="118">
        <v>7.5</v>
      </c>
      <c r="Y126" s="118">
        <v>10</v>
      </c>
      <c r="Z126" s="40">
        <v>1.7999999999999999E-2</v>
      </c>
      <c r="AA126" s="40">
        <v>10000000</v>
      </c>
      <c r="AB126" s="40">
        <v>10000000</v>
      </c>
      <c r="AC126" s="98">
        <v>3900000</v>
      </c>
      <c r="AD126" s="42">
        <v>0.33</v>
      </c>
      <c r="AE126" s="42">
        <v>0.33</v>
      </c>
      <c r="AF126" s="41">
        <v>1.7999999999999999E-2</v>
      </c>
      <c r="AG126" s="40">
        <v>10000000</v>
      </c>
      <c r="AH126" s="40">
        <v>10000000</v>
      </c>
      <c r="AI126" s="98">
        <v>3900000</v>
      </c>
      <c r="AJ126" s="42">
        <v>0.33</v>
      </c>
      <c r="AK126" s="42">
        <v>0.33</v>
      </c>
      <c r="AL126" s="42">
        <f>AL109</f>
        <v>0.10050000000000001</v>
      </c>
      <c r="AM126" s="40">
        <v>6000</v>
      </c>
      <c r="AN126" s="40">
        <f>AN109</f>
        <v>10000</v>
      </c>
      <c r="AO126" s="40">
        <f>AO109</f>
        <v>10000</v>
      </c>
      <c r="AP126" s="42">
        <v>0.03</v>
      </c>
      <c r="AQ126" s="42">
        <v>0.03</v>
      </c>
      <c r="AR126" s="4">
        <f t="shared" si="318"/>
        <v>0.11849999999999999</v>
      </c>
      <c r="AS126" s="11">
        <f t="shared" si="319"/>
        <v>0.75</v>
      </c>
      <c r="AT126" s="15">
        <f t="shared" si="320"/>
        <v>1418.2499158343621</v>
      </c>
      <c r="AU126" s="19">
        <f t="shared" si="321"/>
        <v>0.10018019504865139</v>
      </c>
      <c r="AV126" s="13">
        <f t="shared" si="322"/>
        <v>0.5</v>
      </c>
      <c r="AW126" s="11">
        <f t="shared" si="323"/>
        <v>1</v>
      </c>
      <c r="AX126" s="11">
        <f t="shared" si="324"/>
        <v>0.8911</v>
      </c>
      <c r="AY126" s="11">
        <f t="shared" si="325"/>
        <v>201997.53114128605</v>
      </c>
      <c r="AZ126" s="11">
        <f t="shared" si="326"/>
        <v>1</v>
      </c>
      <c r="BA126" s="11">
        <f t="shared" si="327"/>
        <v>0.34752899999999998</v>
      </c>
      <c r="BB126" s="11">
        <f t="shared" si="328"/>
        <v>1.025058</v>
      </c>
      <c r="BC126" s="11">
        <f t="shared" si="329"/>
        <v>0.99909999999999999</v>
      </c>
      <c r="BD126" s="11">
        <f t="shared" si="330"/>
        <v>0.8911</v>
      </c>
      <c r="BE126" s="11">
        <f t="shared" si="331"/>
        <v>201997.53114128605</v>
      </c>
      <c r="BF126" s="11">
        <f t="shared" si="332"/>
        <v>1</v>
      </c>
      <c r="BG126" s="11">
        <f t="shared" si="333"/>
        <v>0.34752899999999998</v>
      </c>
      <c r="BH126" s="11">
        <f t="shared" si="334"/>
        <v>1.025058</v>
      </c>
      <c r="BI126" s="121">
        <f>X126^2/(BI111^2*Y126^2)</f>
        <v>0.5625</v>
      </c>
      <c r="BJ126" s="121">
        <f>X126^2/(BJ111^2*Y126^2)</f>
        <v>0.140625</v>
      </c>
      <c r="BK126" s="121">
        <f>X126^2/(BK111^2*Y126^2)</f>
        <v>6.25E-2</v>
      </c>
      <c r="BL126" s="121">
        <f>X126^2/(BL111^2*Y126^2)</f>
        <v>3.515625E-2</v>
      </c>
      <c r="BM126" s="121">
        <f>X126^2/(BM111^2*Y126^2)</f>
        <v>2.2499999999999999E-2</v>
      </c>
      <c r="BN126" s="121">
        <f>X126^2/(BN111^2*Y126^2)</f>
        <v>1.5625E-2</v>
      </c>
      <c r="BO126" s="121">
        <f>X126^2/(BO111^2*Y126^2)</f>
        <v>1.1479591836734694E-2</v>
      </c>
      <c r="BP126" s="121">
        <f>X126^2/(BP111^2*Y126^2)</f>
        <v>8.7890625E-3</v>
      </c>
      <c r="BQ126" s="121">
        <v>1</v>
      </c>
      <c r="BR126" s="121">
        <v>1</v>
      </c>
      <c r="BS126" s="121">
        <v>1</v>
      </c>
      <c r="BT126" s="121">
        <v>1</v>
      </c>
      <c r="BU126" s="121">
        <v>1</v>
      </c>
      <c r="BV126" s="121">
        <v>1</v>
      </c>
      <c r="BW126" s="121">
        <v>1</v>
      </c>
      <c r="BX126" s="121">
        <v>1</v>
      </c>
      <c r="BY126" s="121">
        <f>(BI111^2*Y126^2)/X126^2</f>
        <v>1.7777777777777777</v>
      </c>
      <c r="BZ126" s="121">
        <f>(BJ111^2*Y126^2)/X126^2</f>
        <v>7.1111111111111107</v>
      </c>
      <c r="CA126" s="121">
        <f>(BK111^2*Y126^2)/X126^2</f>
        <v>16</v>
      </c>
      <c r="CB126" s="121">
        <f>(BL111^2*Y126^2)/X126^2</f>
        <v>28.444444444444443</v>
      </c>
      <c r="CC126" s="121">
        <f>(BM111^2*Y126^2)/X126^2</f>
        <v>44.444444444444443</v>
      </c>
      <c r="CD126" s="121">
        <f>(BN111^2*Y126^2)/X126^2</f>
        <v>64</v>
      </c>
      <c r="CE126" s="121">
        <f>(BO111^2*Y126^2)/X126^2</f>
        <v>87.111111111111114</v>
      </c>
      <c r="CF126" s="121">
        <f>(BP111^2*Y126^2)/X126^2</f>
        <v>113.77777777777777</v>
      </c>
      <c r="CG126" s="121">
        <f>X126^2/(BI111^2*Y126^2)</f>
        <v>0.5625</v>
      </c>
      <c r="CH126" s="121">
        <f>X126^2/(BJ111^2*Y126^2)</f>
        <v>0.140625</v>
      </c>
      <c r="CI126" s="121">
        <f>X126^2/(BK111^2*Y126^2)</f>
        <v>6.25E-2</v>
      </c>
      <c r="CJ126" s="121">
        <f>X126^2/(BL111^2*Y126^2)</f>
        <v>3.515625E-2</v>
      </c>
      <c r="CK126" s="121">
        <f>X126^2/(BM111^2*Y126^2)</f>
        <v>2.2499999999999999E-2</v>
      </c>
      <c r="CL126" s="121">
        <f>X126^2/(BN111^2*Y126^2)</f>
        <v>1.5625E-2</v>
      </c>
      <c r="CM126" s="121">
        <f>X126^2/(BO111^2*Y126^2)</f>
        <v>1.1479591836734694E-2</v>
      </c>
      <c r="CN126" s="121">
        <f>X126^2/(BP111^2*Y126^2)</f>
        <v>8.7890625E-3</v>
      </c>
      <c r="CO126" s="95">
        <f t="shared" si="234"/>
        <v>3.7431361111111108</v>
      </c>
      <c r="CP126" s="95">
        <f t="shared" si="235"/>
        <v>10.929957444444444</v>
      </c>
      <c r="CQ126" s="95">
        <f t="shared" si="236"/>
        <v>22.907992999999998</v>
      </c>
      <c r="CR126" s="95">
        <f t="shared" si="237"/>
        <v>39.677242777777778</v>
      </c>
      <c r="CS126" s="95">
        <f t="shared" si="238"/>
        <v>61.237706777777774</v>
      </c>
      <c r="CT126" s="95">
        <f t="shared" si="239"/>
        <v>87.589384999999993</v>
      </c>
      <c r="CU126" s="95">
        <f t="shared" si="240"/>
        <v>118.73227744444443</v>
      </c>
      <c r="CV126" s="95">
        <f t="shared" si="241"/>
        <v>154.66638411111109</v>
      </c>
      <c r="CW126" s="95">
        <f t="shared" si="242"/>
        <v>3.7431361111111108</v>
      </c>
      <c r="CX126" s="95">
        <f t="shared" si="243"/>
        <v>10.929957444444444</v>
      </c>
      <c r="CY126" s="95">
        <f t="shared" si="244"/>
        <v>22.907992999999998</v>
      </c>
      <c r="CZ126" s="95">
        <f t="shared" si="245"/>
        <v>39.677242777777778</v>
      </c>
      <c r="DA126" s="95">
        <f t="shared" si="246"/>
        <v>61.237706777777774</v>
      </c>
      <c r="DB126" s="95">
        <f t="shared" si="247"/>
        <v>87.589384999999993</v>
      </c>
      <c r="DC126" s="95">
        <f t="shared" si="248"/>
        <v>118.73227744444443</v>
      </c>
      <c r="DD126" s="95">
        <f t="shared" si="249"/>
        <v>154.66638411111109</v>
      </c>
      <c r="DE126" s="13">
        <f t="shared" si="335"/>
        <v>4.3903937777777777</v>
      </c>
      <c r="DF126" s="13">
        <f t="shared" si="336"/>
        <v>9.3018521111111099</v>
      </c>
      <c r="DG126" s="13">
        <f t="shared" si="337"/>
        <v>18.112615999999999</v>
      </c>
      <c r="DH126" s="13">
        <f t="shared" si="338"/>
        <v>30.529716694444442</v>
      </c>
      <c r="DI126" s="13">
        <f t="shared" si="250"/>
        <v>46.517060444444439</v>
      </c>
      <c r="DJ126" s="13">
        <f t="shared" si="251"/>
        <v>66.065741000000003</v>
      </c>
      <c r="DK126" s="13">
        <f t="shared" si="252"/>
        <v>89.172706702947849</v>
      </c>
      <c r="DL126" s="13">
        <f t="shared" si="253"/>
        <v>115.83668284027777</v>
      </c>
      <c r="DM126" s="95">
        <f t="shared" si="254"/>
        <v>4.3903937777777777</v>
      </c>
      <c r="DN126" s="95">
        <f t="shared" si="255"/>
        <v>9.3018521111111099</v>
      </c>
      <c r="DO126" s="95">
        <f t="shared" si="256"/>
        <v>18.112615999999999</v>
      </c>
      <c r="DP126" s="95">
        <f t="shared" si="257"/>
        <v>30.529716694444442</v>
      </c>
      <c r="DQ126" s="95">
        <f t="shared" si="258"/>
        <v>46.517060444444439</v>
      </c>
      <c r="DR126" s="95">
        <f t="shared" si="259"/>
        <v>66.065741000000003</v>
      </c>
      <c r="DS126" s="95">
        <f t="shared" si="260"/>
        <v>89.172706702947849</v>
      </c>
      <c r="DT126" s="95">
        <f t="shared" si="261"/>
        <v>115.83668284027777</v>
      </c>
      <c r="DU126" s="95">
        <f t="shared" si="262"/>
        <v>1.4750452558333331</v>
      </c>
      <c r="DV126" s="95">
        <f t="shared" si="263"/>
        <v>3.1819194589583324</v>
      </c>
      <c r="DW126" s="95">
        <f t="shared" si="264"/>
        <v>6.2439154224999989</v>
      </c>
      <c r="DX126" s="95">
        <f t="shared" si="265"/>
        <v>10.559218009739583</v>
      </c>
      <c r="DY126" s="95">
        <f t="shared" si="266"/>
        <v>16.115283595833329</v>
      </c>
      <c r="DZ126" s="95">
        <f t="shared" si="267"/>
        <v>22.909017000624999</v>
      </c>
      <c r="EA126" s="95">
        <f t="shared" si="268"/>
        <v>30.939357684404762</v>
      </c>
      <c r="EB126" s="95">
        <f t="shared" si="269"/>
        <v>40.205862647434891</v>
      </c>
      <c r="EC126" s="95">
        <f t="shared" si="270"/>
        <v>1.4750452558333331</v>
      </c>
      <c r="ED126" s="95">
        <f t="shared" si="271"/>
        <v>3.1819194589583324</v>
      </c>
      <c r="EE126" s="95">
        <f t="shared" si="272"/>
        <v>6.2439154224999989</v>
      </c>
      <c r="EF126" s="95">
        <f t="shared" si="273"/>
        <v>10.559218009739583</v>
      </c>
      <c r="EG126" s="95">
        <f t="shared" si="274"/>
        <v>16.115283595833329</v>
      </c>
      <c r="EH126" s="95">
        <f t="shared" si="275"/>
        <v>22.909017000624999</v>
      </c>
      <c r="EI126" s="95">
        <f t="shared" si="276"/>
        <v>30.939357684404762</v>
      </c>
      <c r="EJ126" s="95">
        <f t="shared" si="277"/>
        <v>40.205862647434891</v>
      </c>
      <c r="EK126" s="95">
        <f t="shared" si="278"/>
        <v>1.4750452558333331</v>
      </c>
      <c r="EL126" s="95">
        <f t="shared" si="279"/>
        <v>3.1819194589583324</v>
      </c>
      <c r="EM126" s="95">
        <f t="shared" si="280"/>
        <v>6.2439154224999989</v>
      </c>
      <c r="EN126" s="95">
        <f t="shared" si="281"/>
        <v>10.559218009739583</v>
      </c>
      <c r="EO126" s="95">
        <f t="shared" si="282"/>
        <v>16.115283595833329</v>
      </c>
      <c r="EP126" s="95">
        <f t="shared" si="283"/>
        <v>22.909017000624999</v>
      </c>
      <c r="EQ126" s="95">
        <f t="shared" si="284"/>
        <v>30.939357684404762</v>
      </c>
      <c r="ER126" s="95">
        <f t="shared" si="285"/>
        <v>40.205862647434891</v>
      </c>
      <c r="ES126" s="95">
        <f t="shared" si="286"/>
        <v>1</v>
      </c>
      <c r="ET126" s="95">
        <f t="shared" si="287"/>
        <v>1</v>
      </c>
      <c r="EU126" s="95">
        <f t="shared" si="288"/>
        <v>1</v>
      </c>
      <c r="EV126" s="95">
        <f t="shared" si="289"/>
        <v>1</v>
      </c>
      <c r="EW126" s="95">
        <f t="shared" si="290"/>
        <v>1</v>
      </c>
      <c r="EX126" s="95">
        <f t="shared" si="291"/>
        <v>1</v>
      </c>
      <c r="EY126" s="95">
        <f t="shared" si="292"/>
        <v>1</v>
      </c>
      <c r="EZ126" s="95">
        <f t="shared" si="293"/>
        <v>1</v>
      </c>
      <c r="FA126" s="95">
        <f t="shared" si="294"/>
        <v>1</v>
      </c>
      <c r="FB126" s="95">
        <f t="shared" si="295"/>
        <v>1</v>
      </c>
      <c r="FC126" s="95">
        <f t="shared" si="296"/>
        <v>1</v>
      </c>
      <c r="FD126" s="95">
        <f t="shared" si="297"/>
        <v>1</v>
      </c>
      <c r="FE126" s="95">
        <f t="shared" si="298"/>
        <v>1</v>
      </c>
      <c r="FF126" s="95">
        <f t="shared" si="299"/>
        <v>1</v>
      </c>
      <c r="FG126" s="95">
        <f t="shared" si="300"/>
        <v>1</v>
      </c>
      <c r="FH126" s="95">
        <f t="shared" si="301"/>
        <v>1</v>
      </c>
      <c r="FI126" s="95">
        <f t="shared" si="302"/>
        <v>1</v>
      </c>
      <c r="FJ126" s="95">
        <f t="shared" si="303"/>
        <v>1</v>
      </c>
      <c r="FK126" s="95">
        <f t="shared" si="304"/>
        <v>1</v>
      </c>
      <c r="FL126" s="95">
        <f t="shared" si="305"/>
        <v>1</v>
      </c>
      <c r="FM126" s="95">
        <f t="shared" si="306"/>
        <v>1</v>
      </c>
      <c r="FN126" s="95">
        <f t="shared" si="307"/>
        <v>1</v>
      </c>
      <c r="FO126" s="95">
        <f t="shared" si="308"/>
        <v>1</v>
      </c>
      <c r="FP126" s="95">
        <f t="shared" si="309"/>
        <v>1</v>
      </c>
      <c r="FQ126" s="115">
        <f t="shared" si="310"/>
        <v>3.4259953518460784</v>
      </c>
      <c r="FR126" s="115">
        <f t="shared" si="311"/>
        <v>5.1193498821538359</v>
      </c>
      <c r="FS126" s="115">
        <f t="shared" si="312"/>
        <v>6.6890089471762728</v>
      </c>
      <c r="FT126" s="115">
        <f t="shared" si="313"/>
        <v>7.7200002333630335</v>
      </c>
      <c r="FU126" s="115">
        <f t="shared" si="314"/>
        <v>8.3700430546333635</v>
      </c>
      <c r="FV126" s="115">
        <f t="shared" si="315"/>
        <v>8.7892253625115337</v>
      </c>
      <c r="FW126" s="115">
        <f t="shared" si="316"/>
        <v>9.069671480543759</v>
      </c>
      <c r="FX126" s="115">
        <f t="shared" si="317"/>
        <v>9.2643783182652655</v>
      </c>
      <c r="FY126" s="90"/>
      <c r="FZ126" s="90">
        <f t="shared" si="339"/>
        <v>3.4259953518460784</v>
      </c>
      <c r="GB126" s="18"/>
      <c r="GC126" s="29"/>
      <c r="GE126" s="15"/>
      <c r="GF126" s="15"/>
      <c r="GG126" s="15"/>
      <c r="GI126" s="31"/>
      <c r="GJ126" s="31"/>
      <c r="GK126" s="31"/>
      <c r="HU126" s="21"/>
      <c r="HV126" s="21"/>
      <c r="HW126" s="21"/>
      <c r="HX126" s="21"/>
      <c r="HY126" s="21"/>
      <c r="HZ126" s="21"/>
      <c r="IA126" s="21"/>
      <c r="IC126" s="28"/>
      <c r="ID126" s="13"/>
      <c r="IE126" s="13"/>
      <c r="IF126" s="13"/>
      <c r="IG126" s="13"/>
      <c r="IH126" s="13"/>
      <c r="II126" s="13"/>
      <c r="IJ126" s="28"/>
      <c r="IK126" s="20"/>
      <c r="IL126" s="13"/>
      <c r="IM126" s="11"/>
      <c r="IN126" s="23"/>
      <c r="IO126" s="13"/>
      <c r="IP126" s="23"/>
      <c r="IQ126" s="28"/>
      <c r="IR126" s="20"/>
      <c r="IS126" s="13"/>
      <c r="IT126" s="20"/>
      <c r="IU126" s="23"/>
      <c r="IV126" s="20"/>
      <c r="IW126" s="23"/>
      <c r="IY126" s="13"/>
      <c r="IZ126" s="25"/>
      <c r="JA126" s="25"/>
      <c r="JB126" s="25"/>
      <c r="JC126" s="25"/>
      <c r="JD126" s="25"/>
      <c r="JE126" s="25"/>
      <c r="JF126" s="25"/>
    </row>
    <row r="127" spans="1:266" s="4" customFormat="1" ht="13.8" x14ac:dyDescent="0.3">
      <c r="M127" s="6"/>
      <c r="N127" s="6"/>
      <c r="O127" s="6"/>
      <c r="P127" s="6"/>
      <c r="Q127" s="6"/>
      <c r="R127" s="6"/>
      <c r="S127" s="7"/>
      <c r="T127" s="6"/>
      <c r="U127" s="5"/>
      <c r="X127" s="118">
        <v>8</v>
      </c>
      <c r="Y127" s="118">
        <v>10</v>
      </c>
      <c r="Z127" s="40">
        <v>1.7999999999999999E-2</v>
      </c>
      <c r="AA127" s="40">
        <v>10000000</v>
      </c>
      <c r="AB127" s="40">
        <v>10000000</v>
      </c>
      <c r="AC127" s="98">
        <v>3900000</v>
      </c>
      <c r="AD127" s="42">
        <v>0.33</v>
      </c>
      <c r="AE127" s="42">
        <v>0.33</v>
      </c>
      <c r="AF127" s="41">
        <v>1.7999999999999999E-2</v>
      </c>
      <c r="AG127" s="40">
        <v>10000000</v>
      </c>
      <c r="AH127" s="40">
        <v>10000000</v>
      </c>
      <c r="AI127" s="98">
        <v>3900000</v>
      </c>
      <c r="AJ127" s="42">
        <v>0.33</v>
      </c>
      <c r="AK127" s="42">
        <v>0.33</v>
      </c>
      <c r="AL127" s="42">
        <f>AL109</f>
        <v>0.10050000000000001</v>
      </c>
      <c r="AM127" s="40">
        <v>6000</v>
      </c>
      <c r="AN127" s="40">
        <f>AN109</f>
        <v>10000</v>
      </c>
      <c r="AO127" s="40">
        <f>AO109</f>
        <v>10000</v>
      </c>
      <c r="AP127" s="42">
        <v>0.03</v>
      </c>
      <c r="AQ127" s="42">
        <v>0.03</v>
      </c>
      <c r="AR127" s="4">
        <f t="shared" si="318"/>
        <v>0.11849999999999999</v>
      </c>
      <c r="AS127" s="11">
        <f t="shared" si="319"/>
        <v>0.8</v>
      </c>
      <c r="AT127" s="15">
        <f t="shared" si="320"/>
        <v>1418.2499158343621</v>
      </c>
      <c r="AU127" s="19">
        <f t="shared" si="321"/>
        <v>0.10018019504865139</v>
      </c>
      <c r="AV127" s="13">
        <f t="shared" si="322"/>
        <v>0.5</v>
      </c>
      <c r="AW127" s="11">
        <f t="shared" si="323"/>
        <v>1</v>
      </c>
      <c r="AX127" s="11">
        <f t="shared" si="324"/>
        <v>0.8911</v>
      </c>
      <c r="AY127" s="11">
        <f t="shared" si="325"/>
        <v>201997.53114128605</v>
      </c>
      <c r="AZ127" s="11">
        <f t="shared" si="326"/>
        <v>1</v>
      </c>
      <c r="BA127" s="11">
        <f t="shared" si="327"/>
        <v>0.34752899999999998</v>
      </c>
      <c r="BB127" s="11">
        <f t="shared" si="328"/>
        <v>1.025058</v>
      </c>
      <c r="BC127" s="11">
        <f t="shared" si="329"/>
        <v>0.99909999999999999</v>
      </c>
      <c r="BD127" s="11">
        <f t="shared" si="330"/>
        <v>0.8911</v>
      </c>
      <c r="BE127" s="11">
        <f t="shared" si="331"/>
        <v>201997.53114128605</v>
      </c>
      <c r="BF127" s="11">
        <f t="shared" si="332"/>
        <v>1</v>
      </c>
      <c r="BG127" s="11">
        <f t="shared" si="333"/>
        <v>0.34752899999999998</v>
      </c>
      <c r="BH127" s="11">
        <f t="shared" si="334"/>
        <v>1.025058</v>
      </c>
      <c r="BI127" s="121">
        <f>X127^2/(BI111^2*Y127^2)</f>
        <v>0.64</v>
      </c>
      <c r="BJ127" s="121">
        <f>X127^2/(BJ111^2*Y127^2)</f>
        <v>0.16</v>
      </c>
      <c r="BK127" s="121">
        <f>X127^2/(BK111^2*Y127^2)</f>
        <v>7.1111111111111111E-2</v>
      </c>
      <c r="BL127" s="121">
        <f>X127^2/(BL111^2*Y127^2)</f>
        <v>0.04</v>
      </c>
      <c r="BM127" s="121">
        <f>X127^2/(BM111^2*Y127^2)</f>
        <v>2.5600000000000001E-2</v>
      </c>
      <c r="BN127" s="121">
        <f>X127^2/(BN111^2*Y127^2)</f>
        <v>1.7777777777777778E-2</v>
      </c>
      <c r="BO127" s="121">
        <f>X127^2/(BO111^2*Y127^2)</f>
        <v>1.3061224489795919E-2</v>
      </c>
      <c r="BP127" s="121">
        <f>X127^2/(BP111^2*Y127^2)</f>
        <v>0.01</v>
      </c>
      <c r="BQ127" s="121">
        <v>1</v>
      </c>
      <c r="BR127" s="121">
        <v>1</v>
      </c>
      <c r="BS127" s="121">
        <v>1</v>
      </c>
      <c r="BT127" s="121">
        <v>1</v>
      </c>
      <c r="BU127" s="121">
        <v>1</v>
      </c>
      <c r="BV127" s="121">
        <v>1</v>
      </c>
      <c r="BW127" s="121">
        <v>1</v>
      </c>
      <c r="BX127" s="121">
        <v>1</v>
      </c>
      <c r="BY127" s="121">
        <f>(BI111^2*Y127^2)/X127^2</f>
        <v>1.5625</v>
      </c>
      <c r="BZ127" s="121">
        <f>(BJ111^2*Y127^2)/X127^2</f>
        <v>6.25</v>
      </c>
      <c r="CA127" s="121">
        <f>(BK111^2*Y127^2)/X127^2</f>
        <v>14.0625</v>
      </c>
      <c r="CB127" s="121">
        <f>(BL111^2*Y127^2)/X127^2</f>
        <v>25</v>
      </c>
      <c r="CC127" s="121">
        <f>(BM111^2*Y127^2)/X127^2</f>
        <v>39.0625</v>
      </c>
      <c r="CD127" s="121">
        <f>(BN111^2*Y127^2)/X127^2</f>
        <v>56.25</v>
      </c>
      <c r="CE127" s="121">
        <f>(BO111^2*Y127^2)/X127^2</f>
        <v>76.5625</v>
      </c>
      <c r="CF127" s="121">
        <f>(BP111^2*Y127^2)/X127^2</f>
        <v>100</v>
      </c>
      <c r="CG127" s="121">
        <f>X127^2/(BI111^2*Y127^2)</f>
        <v>0.64</v>
      </c>
      <c r="CH127" s="121">
        <f>X127^2/(BJ111^2*Y127^2)</f>
        <v>0.16</v>
      </c>
      <c r="CI127" s="121">
        <f>X127^2/(BK111^2*Y127^2)</f>
        <v>7.1111111111111111E-2</v>
      </c>
      <c r="CJ127" s="121">
        <f>X127^2/(BL111^2*Y127^2)</f>
        <v>0.04</v>
      </c>
      <c r="CK127" s="121">
        <f>X127^2/(BM111^2*Y127^2)</f>
        <v>2.5600000000000001E-2</v>
      </c>
      <c r="CL127" s="121">
        <f>X127^2/(BN111^2*Y127^2)</f>
        <v>1.7777777777777778E-2</v>
      </c>
      <c r="CM127" s="121">
        <f>X127^2/(BO111^2*Y127^2)</f>
        <v>1.3061224489795919E-2</v>
      </c>
      <c r="CN127" s="121">
        <f>X127^2/(BP111^2*Y127^2)</f>
        <v>0.01</v>
      </c>
      <c r="CO127" s="95">
        <f t="shared" si="234"/>
        <v>3.4530430624999999</v>
      </c>
      <c r="CP127" s="95">
        <f t="shared" si="235"/>
        <v>9.7695852500000004</v>
      </c>
      <c r="CQ127" s="95">
        <f t="shared" si="236"/>
        <v>20.297155562499999</v>
      </c>
      <c r="CR127" s="95">
        <f t="shared" si="237"/>
        <v>35.035753999999997</v>
      </c>
      <c r="CS127" s="95">
        <f t="shared" si="238"/>
        <v>53.985380562499998</v>
      </c>
      <c r="CT127" s="95">
        <f t="shared" si="239"/>
        <v>77.146035249999997</v>
      </c>
      <c r="CU127" s="95">
        <f t="shared" si="240"/>
        <v>104.51771806249999</v>
      </c>
      <c r="CV127" s="95">
        <f t="shared" si="241"/>
        <v>136.10042899999999</v>
      </c>
      <c r="CW127" s="95">
        <f t="shared" si="242"/>
        <v>3.4530430624999999</v>
      </c>
      <c r="CX127" s="95">
        <f t="shared" si="243"/>
        <v>9.7695852500000004</v>
      </c>
      <c r="CY127" s="95">
        <f t="shared" si="244"/>
        <v>20.297155562499999</v>
      </c>
      <c r="CZ127" s="95">
        <f t="shared" si="245"/>
        <v>35.035753999999997</v>
      </c>
      <c r="DA127" s="95">
        <f t="shared" si="246"/>
        <v>53.985380562499998</v>
      </c>
      <c r="DB127" s="95">
        <f t="shared" si="247"/>
        <v>77.146035249999997</v>
      </c>
      <c r="DC127" s="95">
        <f t="shared" si="248"/>
        <v>104.51771806249999</v>
      </c>
      <c r="DD127" s="95">
        <f t="shared" si="249"/>
        <v>136.10042899999999</v>
      </c>
      <c r="DE127" s="13">
        <f t="shared" si="335"/>
        <v>4.2526159999999997</v>
      </c>
      <c r="DF127" s="13">
        <f t="shared" si="336"/>
        <v>8.4601159999999993</v>
      </c>
      <c r="DG127" s="13">
        <f t="shared" si="337"/>
        <v>16.183727111111111</v>
      </c>
      <c r="DH127" s="13">
        <f t="shared" si="338"/>
        <v>27.090116000000002</v>
      </c>
      <c r="DI127" s="13">
        <f t="shared" si="250"/>
        <v>41.138216</v>
      </c>
      <c r="DJ127" s="13">
        <f t="shared" si="251"/>
        <v>58.317893777777776</v>
      </c>
      <c r="DK127" s="13">
        <f t="shared" si="252"/>
        <v>78.625677224489792</v>
      </c>
      <c r="DL127" s="13">
        <f t="shared" si="253"/>
        <v>102.06011599999999</v>
      </c>
      <c r="DM127" s="95">
        <f t="shared" si="254"/>
        <v>4.2526159999999997</v>
      </c>
      <c r="DN127" s="95">
        <f t="shared" si="255"/>
        <v>8.4601159999999993</v>
      </c>
      <c r="DO127" s="95">
        <f t="shared" si="256"/>
        <v>16.183727111111111</v>
      </c>
      <c r="DP127" s="95">
        <f t="shared" si="257"/>
        <v>27.090116000000002</v>
      </c>
      <c r="DQ127" s="95">
        <f t="shared" si="258"/>
        <v>41.138216</v>
      </c>
      <c r="DR127" s="95">
        <f t="shared" si="259"/>
        <v>58.317893777777776</v>
      </c>
      <c r="DS127" s="95">
        <f t="shared" si="260"/>
        <v>78.625677224489792</v>
      </c>
      <c r="DT127" s="95">
        <f t="shared" si="261"/>
        <v>102.06011599999999</v>
      </c>
      <c r="DU127" s="95">
        <f t="shared" si="262"/>
        <v>1.4271634824999997</v>
      </c>
      <c r="DV127" s="95">
        <f t="shared" si="263"/>
        <v>2.8893917499999997</v>
      </c>
      <c r="DW127" s="95">
        <f t="shared" si="264"/>
        <v>5.5735705958333321</v>
      </c>
      <c r="DX127" s="95">
        <f t="shared" si="265"/>
        <v>9.3638570200000011</v>
      </c>
      <c r="DY127" s="95">
        <f t="shared" si="266"/>
        <v>14.2459791649</v>
      </c>
      <c r="DZ127" s="95">
        <f t="shared" si="267"/>
        <v>20.216415403333329</v>
      </c>
      <c r="EA127" s="95">
        <f t="shared" si="268"/>
        <v>27.273959076785708</v>
      </c>
      <c r="EB127" s="95">
        <f t="shared" si="269"/>
        <v>35.418106149999993</v>
      </c>
      <c r="EC127" s="95">
        <f t="shared" si="270"/>
        <v>1.4271634824999997</v>
      </c>
      <c r="ED127" s="95">
        <f t="shared" si="271"/>
        <v>2.8893917499999997</v>
      </c>
      <c r="EE127" s="95">
        <f t="shared" si="272"/>
        <v>5.5735705958333321</v>
      </c>
      <c r="EF127" s="95">
        <f t="shared" si="273"/>
        <v>9.3638570200000011</v>
      </c>
      <c r="EG127" s="95">
        <f t="shared" si="274"/>
        <v>14.2459791649</v>
      </c>
      <c r="EH127" s="95">
        <f t="shared" si="275"/>
        <v>20.216415403333329</v>
      </c>
      <c r="EI127" s="95">
        <f t="shared" si="276"/>
        <v>27.273959076785708</v>
      </c>
      <c r="EJ127" s="95">
        <f t="shared" si="277"/>
        <v>35.418106149999993</v>
      </c>
      <c r="EK127" s="95">
        <f t="shared" si="278"/>
        <v>1.4271634824999997</v>
      </c>
      <c r="EL127" s="95">
        <f t="shared" si="279"/>
        <v>2.8893917499999997</v>
      </c>
      <c r="EM127" s="95">
        <f t="shared" si="280"/>
        <v>5.5735705958333321</v>
      </c>
      <c r="EN127" s="95">
        <f t="shared" si="281"/>
        <v>9.3638570200000011</v>
      </c>
      <c r="EO127" s="95">
        <f t="shared" si="282"/>
        <v>14.2459791649</v>
      </c>
      <c r="EP127" s="95">
        <f t="shared" si="283"/>
        <v>20.216415403333329</v>
      </c>
      <c r="EQ127" s="95">
        <f t="shared" si="284"/>
        <v>27.273959076785708</v>
      </c>
      <c r="ER127" s="95">
        <f t="shared" si="285"/>
        <v>35.418106149999993</v>
      </c>
      <c r="ES127" s="95">
        <f t="shared" si="286"/>
        <v>1</v>
      </c>
      <c r="ET127" s="95">
        <f t="shared" si="287"/>
        <v>1</v>
      </c>
      <c r="EU127" s="95">
        <f t="shared" si="288"/>
        <v>1</v>
      </c>
      <c r="EV127" s="95">
        <f t="shared" si="289"/>
        <v>1</v>
      </c>
      <c r="EW127" s="95">
        <f t="shared" si="290"/>
        <v>1</v>
      </c>
      <c r="EX127" s="95">
        <f t="shared" si="291"/>
        <v>1</v>
      </c>
      <c r="EY127" s="95">
        <f t="shared" si="292"/>
        <v>1</v>
      </c>
      <c r="EZ127" s="95">
        <f t="shared" si="293"/>
        <v>1</v>
      </c>
      <c r="FA127" s="95">
        <f t="shared" si="294"/>
        <v>1</v>
      </c>
      <c r="FB127" s="95">
        <f t="shared" si="295"/>
        <v>1</v>
      </c>
      <c r="FC127" s="95">
        <f t="shared" si="296"/>
        <v>1</v>
      </c>
      <c r="FD127" s="95">
        <f t="shared" si="297"/>
        <v>1</v>
      </c>
      <c r="FE127" s="95">
        <f t="shared" si="298"/>
        <v>1</v>
      </c>
      <c r="FF127" s="95">
        <f t="shared" si="299"/>
        <v>1</v>
      </c>
      <c r="FG127" s="95">
        <f t="shared" si="300"/>
        <v>1</v>
      </c>
      <c r="FH127" s="95">
        <f t="shared" si="301"/>
        <v>1</v>
      </c>
      <c r="FI127" s="95">
        <f t="shared" si="302"/>
        <v>1</v>
      </c>
      <c r="FJ127" s="95">
        <f t="shared" si="303"/>
        <v>1</v>
      </c>
      <c r="FK127" s="95">
        <f t="shared" si="304"/>
        <v>1</v>
      </c>
      <c r="FL127" s="95">
        <f t="shared" si="305"/>
        <v>1</v>
      </c>
      <c r="FM127" s="95">
        <f t="shared" si="306"/>
        <v>1</v>
      </c>
      <c r="FN127" s="95">
        <f t="shared" si="307"/>
        <v>1</v>
      </c>
      <c r="FO127" s="95">
        <f t="shared" si="308"/>
        <v>1</v>
      </c>
      <c r="FP127" s="95">
        <f t="shared" si="309"/>
        <v>1</v>
      </c>
      <c r="FQ127" s="115">
        <f t="shared" si="310"/>
        <v>3.375695424801858</v>
      </c>
      <c r="FR127" s="115">
        <f t="shared" si="311"/>
        <v>4.8883834623028823</v>
      </c>
      <c r="FS127" s="115">
        <f t="shared" si="312"/>
        <v>6.4382594726780296</v>
      </c>
      <c r="FT127" s="115">
        <f t="shared" si="313"/>
        <v>7.5051442767184531</v>
      </c>
      <c r="FU127" s="115">
        <f t="shared" si="314"/>
        <v>8.1974968850298797</v>
      </c>
      <c r="FV127" s="115">
        <f t="shared" si="315"/>
        <v>8.6521620170670186</v>
      </c>
      <c r="FW127" s="115">
        <f t="shared" si="316"/>
        <v>8.9599887417754509</v>
      </c>
      <c r="FX127" s="115">
        <f t="shared" si="317"/>
        <v>9.1754408729875117</v>
      </c>
      <c r="FY127" s="90"/>
      <c r="FZ127" s="90">
        <f t="shared" si="339"/>
        <v>3.375695424801858</v>
      </c>
      <c r="GB127" s="18"/>
      <c r="GC127" s="29"/>
      <c r="GE127" s="15"/>
      <c r="GF127" s="15"/>
      <c r="GG127" s="15"/>
      <c r="GI127" s="31"/>
      <c r="GJ127" s="31"/>
      <c r="GK127" s="31"/>
      <c r="HU127" s="21"/>
      <c r="HV127" s="21"/>
      <c r="HW127" s="21"/>
      <c r="HX127" s="21"/>
      <c r="HY127" s="21"/>
      <c r="HZ127" s="21"/>
      <c r="IA127" s="21"/>
      <c r="IC127" s="28"/>
      <c r="ID127" s="13"/>
      <c r="IE127" s="13"/>
      <c r="IF127" s="13"/>
      <c r="IG127" s="13"/>
      <c r="IH127" s="13"/>
      <c r="II127" s="13"/>
      <c r="IJ127" s="28"/>
      <c r="IK127" s="20"/>
      <c r="IL127" s="13"/>
      <c r="IM127" s="11"/>
      <c r="IN127" s="23"/>
      <c r="IO127" s="13"/>
      <c r="IP127" s="23"/>
      <c r="IQ127" s="28"/>
      <c r="IR127" s="20"/>
      <c r="IS127" s="13"/>
      <c r="IT127" s="20"/>
      <c r="IU127" s="23"/>
      <c r="IV127" s="20"/>
      <c r="IW127" s="23"/>
      <c r="IY127" s="13"/>
      <c r="IZ127" s="25"/>
      <c r="JA127" s="25"/>
      <c r="JB127" s="25"/>
      <c r="JC127" s="25"/>
      <c r="JD127" s="25"/>
      <c r="JE127" s="25"/>
      <c r="JF127" s="25"/>
    </row>
    <row r="128" spans="1:266" s="4" customFormat="1" ht="13.8" x14ac:dyDescent="0.3">
      <c r="M128" s="6"/>
      <c r="N128" s="6"/>
      <c r="O128" s="6"/>
      <c r="P128" s="6"/>
      <c r="Q128" s="6"/>
      <c r="R128" s="6"/>
      <c r="S128" s="7"/>
      <c r="T128" s="6"/>
      <c r="U128" s="5"/>
      <c r="X128" s="118">
        <v>8.5</v>
      </c>
      <c r="Y128" s="118">
        <v>10</v>
      </c>
      <c r="Z128" s="40">
        <v>1.7999999999999999E-2</v>
      </c>
      <c r="AA128" s="40">
        <v>10000000</v>
      </c>
      <c r="AB128" s="40">
        <v>10000000</v>
      </c>
      <c r="AC128" s="98">
        <v>3900000</v>
      </c>
      <c r="AD128" s="42">
        <v>0.33</v>
      </c>
      <c r="AE128" s="42">
        <v>0.33</v>
      </c>
      <c r="AF128" s="41">
        <v>1.7999999999999999E-2</v>
      </c>
      <c r="AG128" s="40">
        <v>10000000</v>
      </c>
      <c r="AH128" s="40">
        <v>10000000</v>
      </c>
      <c r="AI128" s="98">
        <v>3900000</v>
      </c>
      <c r="AJ128" s="42">
        <v>0.33</v>
      </c>
      <c r="AK128" s="42">
        <v>0.33</v>
      </c>
      <c r="AL128" s="42">
        <f>AL109</f>
        <v>0.10050000000000001</v>
      </c>
      <c r="AM128" s="40">
        <v>6000</v>
      </c>
      <c r="AN128" s="40">
        <f>AN109</f>
        <v>10000</v>
      </c>
      <c r="AO128" s="40">
        <f>AO109</f>
        <v>10000</v>
      </c>
      <c r="AP128" s="42">
        <v>0.03</v>
      </c>
      <c r="AQ128" s="42">
        <v>0.03</v>
      </c>
      <c r="AR128" s="4">
        <f t="shared" si="318"/>
        <v>0.11849999999999999</v>
      </c>
      <c r="AS128" s="11">
        <f t="shared" si="319"/>
        <v>0.85</v>
      </c>
      <c r="AT128" s="15">
        <f t="shared" si="320"/>
        <v>1418.2499158343621</v>
      </c>
      <c r="AU128" s="19">
        <f t="shared" si="321"/>
        <v>0.10018019504865139</v>
      </c>
      <c r="AV128" s="13">
        <f t="shared" si="322"/>
        <v>0.5</v>
      </c>
      <c r="AW128" s="11">
        <f t="shared" si="323"/>
        <v>1</v>
      </c>
      <c r="AX128" s="11">
        <f t="shared" si="324"/>
        <v>0.8911</v>
      </c>
      <c r="AY128" s="11">
        <f t="shared" si="325"/>
        <v>201997.53114128605</v>
      </c>
      <c r="AZ128" s="11">
        <f t="shared" si="326"/>
        <v>1</v>
      </c>
      <c r="BA128" s="11">
        <f t="shared" si="327"/>
        <v>0.34752899999999998</v>
      </c>
      <c r="BB128" s="11">
        <f t="shared" si="328"/>
        <v>1.025058</v>
      </c>
      <c r="BC128" s="11">
        <f t="shared" si="329"/>
        <v>0.99909999999999999</v>
      </c>
      <c r="BD128" s="11">
        <f t="shared" si="330"/>
        <v>0.8911</v>
      </c>
      <c r="BE128" s="11">
        <f t="shared" si="331"/>
        <v>201997.53114128605</v>
      </c>
      <c r="BF128" s="11">
        <f t="shared" si="332"/>
        <v>1</v>
      </c>
      <c r="BG128" s="11">
        <f t="shared" si="333"/>
        <v>0.34752899999999998</v>
      </c>
      <c r="BH128" s="11">
        <f t="shared" si="334"/>
        <v>1.025058</v>
      </c>
      <c r="BI128" s="121">
        <f>X128^2/(BI111^2*Y128^2)</f>
        <v>0.72250000000000003</v>
      </c>
      <c r="BJ128" s="121">
        <f>X128^2/(BJ111^2*Y128^2)</f>
        <v>0.18062500000000001</v>
      </c>
      <c r="BK128" s="121">
        <f>X128^2/(BK111^2*Y128^2)</f>
        <v>8.0277777777777781E-2</v>
      </c>
      <c r="BL128" s="121">
        <f>X128^2/(BL111^2*Y128^2)</f>
        <v>4.5156250000000002E-2</v>
      </c>
      <c r="BM128" s="121">
        <f>X128^2/(BM111^2*Y128^2)</f>
        <v>2.8899999999999999E-2</v>
      </c>
      <c r="BN128" s="121">
        <f>X128^2/(BN111^2*Y128^2)</f>
        <v>2.0069444444444445E-2</v>
      </c>
      <c r="BO128" s="121">
        <f>X128^2/(BO111^2*Y128^2)</f>
        <v>1.4744897959183673E-2</v>
      </c>
      <c r="BP128" s="121">
        <f>X128^2/(BP111^2*Y128^2)</f>
        <v>1.12890625E-2</v>
      </c>
      <c r="BQ128" s="121">
        <v>1</v>
      </c>
      <c r="BR128" s="121">
        <v>1</v>
      </c>
      <c r="BS128" s="121">
        <v>1</v>
      </c>
      <c r="BT128" s="121">
        <v>1</v>
      </c>
      <c r="BU128" s="121">
        <v>1</v>
      </c>
      <c r="BV128" s="121">
        <v>1</v>
      </c>
      <c r="BW128" s="121">
        <v>1</v>
      </c>
      <c r="BX128" s="121">
        <v>1</v>
      </c>
      <c r="BY128" s="121">
        <f>(BI111^2*Y128^2)/X128^2</f>
        <v>1.3840830449826989</v>
      </c>
      <c r="BZ128" s="121">
        <f>(BJ111^2*Y128^2)/X128^2</f>
        <v>5.5363321799307954</v>
      </c>
      <c r="CA128" s="121">
        <f>(BK111^2*Y128^2)/X128^2</f>
        <v>12.456747404844291</v>
      </c>
      <c r="CB128" s="121">
        <f>(BL111^2*Y128^2)/X128^2</f>
        <v>22.145328719723182</v>
      </c>
      <c r="CC128" s="121">
        <f>(BM111^2*Y128^2)/X128^2</f>
        <v>34.602076124567475</v>
      </c>
      <c r="CD128" s="121">
        <f>(BN111^2*Y128^2)/X128^2</f>
        <v>49.826989619377166</v>
      </c>
      <c r="CE128" s="121">
        <f>(BO111^2*Y128^2)/X128^2</f>
        <v>67.820069204152247</v>
      </c>
      <c r="CF128" s="121">
        <f>(BP111^2*Y128^2)/X128^2</f>
        <v>88.581314878892726</v>
      </c>
      <c r="CG128" s="121">
        <f>X128^2/(BI111^2*Y128^2)</f>
        <v>0.72250000000000003</v>
      </c>
      <c r="CH128" s="121">
        <f>X128^2/(BJ111^2*Y128^2)</f>
        <v>0.18062500000000001</v>
      </c>
      <c r="CI128" s="121">
        <f>X128^2/(BK111^2*Y128^2)</f>
        <v>8.0277777777777781E-2</v>
      </c>
      <c r="CJ128" s="121">
        <f>X128^2/(BL111^2*Y128^2)</f>
        <v>4.5156250000000002E-2</v>
      </c>
      <c r="CK128" s="121">
        <f>X128^2/(BM111^2*Y128^2)</f>
        <v>2.8899999999999999E-2</v>
      </c>
      <c r="CL128" s="121">
        <f>X128^2/(BN111^2*Y128^2)</f>
        <v>2.0069444444444445E-2</v>
      </c>
      <c r="CM128" s="121">
        <f>X128^2/(BO111^2*Y128^2)</f>
        <v>1.4744897959183673E-2</v>
      </c>
      <c r="CN128" s="121">
        <f>X128^2/(BP111^2*Y128^2)</f>
        <v>1.12890625E-2</v>
      </c>
      <c r="CO128" s="95">
        <f t="shared" si="234"/>
        <v>3.2126210415224912</v>
      </c>
      <c r="CP128" s="95">
        <f t="shared" si="235"/>
        <v>8.8078971660899654</v>
      </c>
      <c r="CQ128" s="95">
        <f t="shared" si="236"/>
        <v>18.133357373702424</v>
      </c>
      <c r="CR128" s="95">
        <f t="shared" si="237"/>
        <v>31.189001664359857</v>
      </c>
      <c r="CS128" s="95">
        <f t="shared" si="238"/>
        <v>47.974830038062287</v>
      </c>
      <c r="CT128" s="95">
        <f t="shared" si="239"/>
        <v>68.490842494809698</v>
      </c>
      <c r="CU128" s="95">
        <f t="shared" si="240"/>
        <v>92.737039034602077</v>
      </c>
      <c r="CV128" s="95">
        <f t="shared" si="241"/>
        <v>120.71341965743943</v>
      </c>
      <c r="CW128" s="95">
        <f t="shared" si="242"/>
        <v>3.2126210415224912</v>
      </c>
      <c r="CX128" s="95">
        <f t="shared" si="243"/>
        <v>8.8078971660899654</v>
      </c>
      <c r="CY128" s="95">
        <f t="shared" si="244"/>
        <v>18.133357373702424</v>
      </c>
      <c r="CZ128" s="95">
        <f t="shared" si="245"/>
        <v>31.189001664359857</v>
      </c>
      <c r="DA128" s="95">
        <f t="shared" si="246"/>
        <v>47.974830038062287</v>
      </c>
      <c r="DB128" s="95">
        <f t="shared" si="247"/>
        <v>68.490842494809698</v>
      </c>
      <c r="DC128" s="95">
        <f t="shared" si="248"/>
        <v>92.737039034602077</v>
      </c>
      <c r="DD128" s="95">
        <f t="shared" si="249"/>
        <v>120.71341965743943</v>
      </c>
      <c r="DE128" s="13">
        <f t="shared" si="335"/>
        <v>4.156699044982699</v>
      </c>
      <c r="DF128" s="13">
        <f t="shared" si="336"/>
        <v>7.7670731799307955</v>
      </c>
      <c r="DG128" s="13">
        <f t="shared" si="337"/>
        <v>14.587141182622069</v>
      </c>
      <c r="DH128" s="13">
        <f t="shared" si="338"/>
        <v>24.240600969723182</v>
      </c>
      <c r="DI128" s="13">
        <f t="shared" si="250"/>
        <v>36.681092124567478</v>
      </c>
      <c r="DJ128" s="13">
        <f t="shared" si="251"/>
        <v>51.897175063821606</v>
      </c>
      <c r="DK128" s="13">
        <f t="shared" si="252"/>
        <v>69.884930102111426</v>
      </c>
      <c r="DL128" s="13">
        <f t="shared" si="253"/>
        <v>90.642719941392727</v>
      </c>
      <c r="DM128" s="95">
        <f t="shared" si="254"/>
        <v>4.156699044982699</v>
      </c>
      <c r="DN128" s="95">
        <f t="shared" si="255"/>
        <v>7.7670731799307955</v>
      </c>
      <c r="DO128" s="95">
        <f t="shared" si="256"/>
        <v>14.587141182622069</v>
      </c>
      <c r="DP128" s="95">
        <f t="shared" si="257"/>
        <v>24.240600969723182</v>
      </c>
      <c r="DQ128" s="95">
        <f t="shared" si="258"/>
        <v>36.681092124567478</v>
      </c>
      <c r="DR128" s="95">
        <f t="shared" si="259"/>
        <v>51.897175063821606</v>
      </c>
      <c r="DS128" s="95">
        <f t="shared" si="260"/>
        <v>69.884930102111426</v>
      </c>
      <c r="DT128" s="95">
        <f t="shared" si="261"/>
        <v>90.642719941392727</v>
      </c>
      <c r="DU128" s="95">
        <f t="shared" si="262"/>
        <v>1.3938295590397922</v>
      </c>
      <c r="DV128" s="95">
        <f t="shared" si="263"/>
        <v>2.6485392717841689</v>
      </c>
      <c r="DW128" s="95">
        <f t="shared" si="264"/>
        <v>5.0187106846914649</v>
      </c>
      <c r="DX128" s="95">
        <f t="shared" si="265"/>
        <v>8.3735679110429277</v>
      </c>
      <c r="DY128" s="95">
        <f t="shared" si="266"/>
        <v>12.696999361594811</v>
      </c>
      <c r="DZ128" s="95">
        <f t="shared" si="267"/>
        <v>17.985029449390858</v>
      </c>
      <c r="EA128" s="95">
        <f t="shared" si="268"/>
        <v>24.23629597009268</v>
      </c>
      <c r="EB128" s="95">
        <f t="shared" si="269"/>
        <v>31.45022991514827</v>
      </c>
      <c r="EC128" s="95">
        <f t="shared" si="270"/>
        <v>1.3938295590397922</v>
      </c>
      <c r="ED128" s="95">
        <f t="shared" si="271"/>
        <v>2.6485392717841689</v>
      </c>
      <c r="EE128" s="95">
        <f t="shared" si="272"/>
        <v>5.0187106846914649</v>
      </c>
      <c r="EF128" s="95">
        <f t="shared" si="273"/>
        <v>8.3735679110429277</v>
      </c>
      <c r="EG128" s="95">
        <f t="shared" si="274"/>
        <v>12.696999361594811</v>
      </c>
      <c r="EH128" s="95">
        <f t="shared" si="275"/>
        <v>17.985029449390858</v>
      </c>
      <c r="EI128" s="95">
        <f t="shared" si="276"/>
        <v>24.23629597009268</v>
      </c>
      <c r="EJ128" s="95">
        <f t="shared" si="277"/>
        <v>31.45022991514827</v>
      </c>
      <c r="EK128" s="95">
        <f t="shared" si="278"/>
        <v>1.3938295590397922</v>
      </c>
      <c r="EL128" s="95">
        <f t="shared" si="279"/>
        <v>2.6485392717841689</v>
      </c>
      <c r="EM128" s="95">
        <f t="shared" si="280"/>
        <v>5.0187106846914649</v>
      </c>
      <c r="EN128" s="95">
        <f t="shared" si="281"/>
        <v>8.3735679110429277</v>
      </c>
      <c r="EO128" s="95">
        <f t="shared" si="282"/>
        <v>12.696999361594811</v>
      </c>
      <c r="EP128" s="95">
        <f t="shared" si="283"/>
        <v>17.985029449390858</v>
      </c>
      <c r="EQ128" s="95">
        <f t="shared" si="284"/>
        <v>24.23629597009268</v>
      </c>
      <c r="ER128" s="95">
        <f t="shared" si="285"/>
        <v>31.45022991514827</v>
      </c>
      <c r="ES128" s="95">
        <f t="shared" si="286"/>
        <v>1</v>
      </c>
      <c r="ET128" s="95">
        <f t="shared" si="287"/>
        <v>1</v>
      </c>
      <c r="EU128" s="95">
        <f t="shared" si="288"/>
        <v>1</v>
      </c>
      <c r="EV128" s="95">
        <f t="shared" si="289"/>
        <v>1</v>
      </c>
      <c r="EW128" s="95">
        <f t="shared" si="290"/>
        <v>1</v>
      </c>
      <c r="EX128" s="95">
        <f t="shared" si="291"/>
        <v>1</v>
      </c>
      <c r="EY128" s="95">
        <f t="shared" si="292"/>
        <v>1</v>
      </c>
      <c r="EZ128" s="95">
        <f t="shared" si="293"/>
        <v>1</v>
      </c>
      <c r="FA128" s="95">
        <f t="shared" si="294"/>
        <v>1</v>
      </c>
      <c r="FB128" s="95">
        <f t="shared" si="295"/>
        <v>1</v>
      </c>
      <c r="FC128" s="95">
        <f t="shared" si="296"/>
        <v>1</v>
      </c>
      <c r="FD128" s="95">
        <f t="shared" si="297"/>
        <v>1</v>
      </c>
      <c r="FE128" s="95">
        <f t="shared" si="298"/>
        <v>1</v>
      </c>
      <c r="FF128" s="95">
        <f t="shared" si="299"/>
        <v>1</v>
      </c>
      <c r="FG128" s="95">
        <f t="shared" si="300"/>
        <v>1</v>
      </c>
      <c r="FH128" s="95">
        <f t="shared" si="301"/>
        <v>1</v>
      </c>
      <c r="FI128" s="95">
        <f t="shared" si="302"/>
        <v>1</v>
      </c>
      <c r="FJ128" s="95">
        <f t="shared" si="303"/>
        <v>1</v>
      </c>
      <c r="FK128" s="95">
        <f t="shared" si="304"/>
        <v>1</v>
      </c>
      <c r="FL128" s="95">
        <f t="shared" si="305"/>
        <v>1</v>
      </c>
      <c r="FM128" s="95">
        <f t="shared" si="306"/>
        <v>1</v>
      </c>
      <c r="FN128" s="95">
        <f t="shared" si="307"/>
        <v>1</v>
      </c>
      <c r="FO128" s="95">
        <f t="shared" si="308"/>
        <v>1</v>
      </c>
      <c r="FP128" s="95">
        <f t="shared" si="309"/>
        <v>1</v>
      </c>
      <c r="FQ128" s="115">
        <f t="shared" si="310"/>
        <v>3.3474429701708805</v>
      </c>
      <c r="FR128" s="115">
        <f t="shared" si="311"/>
        <v>4.6815419410081685</v>
      </c>
      <c r="FS128" s="115">
        <f t="shared" si="312"/>
        <v>6.1999706336763314</v>
      </c>
      <c r="FT128" s="115">
        <f t="shared" si="313"/>
        <v>7.2936196810523706</v>
      </c>
      <c r="FU128" s="115">
        <f t="shared" si="314"/>
        <v>8.0238163521824681</v>
      </c>
      <c r="FV128" s="115">
        <f t="shared" si="315"/>
        <v>8.5121988227941152</v>
      </c>
      <c r="FW128" s="115">
        <f t="shared" si="316"/>
        <v>8.8468959986469429</v>
      </c>
      <c r="FX128" s="115">
        <f t="shared" si="317"/>
        <v>9.0831170759461894</v>
      </c>
      <c r="FY128" s="90"/>
      <c r="FZ128" s="90">
        <f t="shared" si="339"/>
        <v>3.3474429701708805</v>
      </c>
      <c r="GB128" s="18"/>
      <c r="GC128" s="29"/>
      <c r="GE128" s="15"/>
      <c r="GF128" s="15"/>
      <c r="GG128" s="15"/>
      <c r="GI128" s="31"/>
      <c r="GJ128" s="31"/>
      <c r="GK128" s="31"/>
      <c r="HU128" s="21"/>
      <c r="HV128" s="21"/>
      <c r="HW128" s="21"/>
      <c r="HX128" s="21"/>
      <c r="HY128" s="21"/>
      <c r="HZ128" s="21"/>
      <c r="IA128" s="21"/>
      <c r="IC128" s="28"/>
      <c r="ID128" s="11"/>
      <c r="IE128" s="13"/>
      <c r="IF128" s="11"/>
      <c r="IG128" s="13"/>
      <c r="IH128" s="13"/>
      <c r="II128" s="13"/>
      <c r="IJ128" s="28"/>
      <c r="IK128" s="11"/>
      <c r="IL128" s="13"/>
      <c r="IM128" s="11"/>
      <c r="IN128" s="23"/>
      <c r="IO128" s="11"/>
      <c r="IP128" s="23"/>
      <c r="IQ128" s="28"/>
      <c r="IR128" s="20"/>
      <c r="IS128" s="13"/>
      <c r="IT128" s="23"/>
      <c r="IU128" s="23"/>
      <c r="IV128" s="23"/>
      <c r="IW128" s="23"/>
      <c r="IY128" s="13"/>
      <c r="IZ128" s="25"/>
      <c r="JA128" s="25"/>
      <c r="JB128" s="25"/>
      <c r="JC128" s="25"/>
      <c r="JD128" s="25"/>
      <c r="JE128" s="25"/>
      <c r="JF128" s="25"/>
    </row>
    <row r="129" spans="13:266" s="4" customFormat="1" ht="13.8" x14ac:dyDescent="0.3">
      <c r="M129" s="6"/>
      <c r="N129" s="6"/>
      <c r="O129" s="6"/>
      <c r="P129" s="6"/>
      <c r="Q129" s="6"/>
      <c r="R129" s="6"/>
      <c r="S129" s="7"/>
      <c r="T129" s="6"/>
      <c r="U129" s="5"/>
      <c r="X129" s="118">
        <v>9</v>
      </c>
      <c r="Y129" s="118">
        <v>10</v>
      </c>
      <c r="Z129" s="40">
        <v>1.7999999999999999E-2</v>
      </c>
      <c r="AA129" s="40">
        <v>10000000</v>
      </c>
      <c r="AB129" s="40">
        <v>10000000</v>
      </c>
      <c r="AC129" s="98">
        <v>3900000</v>
      </c>
      <c r="AD129" s="42">
        <v>0.33</v>
      </c>
      <c r="AE129" s="42">
        <v>0.33</v>
      </c>
      <c r="AF129" s="41">
        <v>1.7999999999999999E-2</v>
      </c>
      <c r="AG129" s="40">
        <v>10000000</v>
      </c>
      <c r="AH129" s="40">
        <v>10000000</v>
      </c>
      <c r="AI129" s="98">
        <v>3900000</v>
      </c>
      <c r="AJ129" s="42">
        <v>0.33</v>
      </c>
      <c r="AK129" s="42">
        <v>0.33</v>
      </c>
      <c r="AL129" s="42">
        <f>AL109</f>
        <v>0.10050000000000001</v>
      </c>
      <c r="AM129" s="40">
        <v>6000</v>
      </c>
      <c r="AN129" s="40">
        <f>AN109</f>
        <v>10000</v>
      </c>
      <c r="AO129" s="40">
        <f>AO109</f>
        <v>10000</v>
      </c>
      <c r="AP129" s="42">
        <v>0.03</v>
      </c>
      <c r="AQ129" s="42">
        <v>0.03</v>
      </c>
      <c r="AR129" s="4">
        <f t="shared" si="318"/>
        <v>0.11849999999999999</v>
      </c>
      <c r="AS129" s="11">
        <f t="shared" si="319"/>
        <v>0.9</v>
      </c>
      <c r="AT129" s="15">
        <f t="shared" si="320"/>
        <v>1418.2499158343621</v>
      </c>
      <c r="AU129" s="19">
        <f t="shared" si="321"/>
        <v>0.10018019504865139</v>
      </c>
      <c r="AV129" s="13">
        <f t="shared" si="322"/>
        <v>0.5</v>
      </c>
      <c r="AW129" s="11">
        <f t="shared" si="323"/>
        <v>1</v>
      </c>
      <c r="AX129" s="11">
        <f t="shared" si="324"/>
        <v>0.8911</v>
      </c>
      <c r="AY129" s="11">
        <f t="shared" si="325"/>
        <v>201997.53114128605</v>
      </c>
      <c r="AZ129" s="11">
        <f t="shared" si="326"/>
        <v>1</v>
      </c>
      <c r="BA129" s="11">
        <f t="shared" si="327"/>
        <v>0.34752899999999998</v>
      </c>
      <c r="BB129" s="11">
        <f t="shared" si="328"/>
        <v>1.025058</v>
      </c>
      <c r="BC129" s="11">
        <f t="shared" si="329"/>
        <v>0.99909999999999999</v>
      </c>
      <c r="BD129" s="11">
        <f t="shared" si="330"/>
        <v>0.8911</v>
      </c>
      <c r="BE129" s="11">
        <f t="shared" si="331"/>
        <v>201997.53114128605</v>
      </c>
      <c r="BF129" s="11">
        <f t="shared" si="332"/>
        <v>1</v>
      </c>
      <c r="BG129" s="11">
        <f t="shared" si="333"/>
        <v>0.34752899999999998</v>
      </c>
      <c r="BH129" s="11">
        <f t="shared" si="334"/>
        <v>1.025058</v>
      </c>
      <c r="BI129" s="121">
        <f>X129^2/(BI111^2*Y129^2)</f>
        <v>0.81</v>
      </c>
      <c r="BJ129" s="121">
        <f>X129^2/(BJ111^2*Y129^2)</f>
        <v>0.20250000000000001</v>
      </c>
      <c r="BK129" s="121">
        <f>X129^2/(BK111^2*Y129^2)</f>
        <v>0.09</v>
      </c>
      <c r="BL129" s="121">
        <f>X129^2/(BL111^2*Y129^2)</f>
        <v>5.0625000000000003E-2</v>
      </c>
      <c r="BM129" s="121">
        <f>X129^2/(BM111^2*Y129^2)</f>
        <v>3.2399999999999998E-2</v>
      </c>
      <c r="BN129" s="121">
        <f>X129^2/(BN111^2*Y129^2)</f>
        <v>2.2499999999999999E-2</v>
      </c>
      <c r="BO129" s="121">
        <f>X129^2/(BO111^2*Y129^2)</f>
        <v>1.653061224489796E-2</v>
      </c>
      <c r="BP129" s="121">
        <f>X129^2/(BP111^2*Y129^2)</f>
        <v>1.2656250000000001E-2</v>
      </c>
      <c r="BQ129" s="121">
        <v>1</v>
      </c>
      <c r="BR129" s="121">
        <v>1</v>
      </c>
      <c r="BS129" s="121">
        <v>1</v>
      </c>
      <c r="BT129" s="121">
        <v>1</v>
      </c>
      <c r="BU129" s="121">
        <v>1</v>
      </c>
      <c r="BV129" s="121">
        <v>1</v>
      </c>
      <c r="BW129" s="121">
        <v>1</v>
      </c>
      <c r="BX129" s="121">
        <v>1</v>
      </c>
      <c r="BY129" s="121">
        <f>(BI111^2*Y129^2)/X129^2</f>
        <v>1.2345679012345678</v>
      </c>
      <c r="BZ129" s="121">
        <f>(BJ111^2*Y129^2)/X129^2</f>
        <v>4.9382716049382713</v>
      </c>
      <c r="CA129" s="121">
        <f>(BK111^2*Y129^2)/X129^2</f>
        <v>11.111111111111111</v>
      </c>
      <c r="CB129" s="121">
        <f>(BL111^2*Y129^2)/X129^2</f>
        <v>19.753086419753085</v>
      </c>
      <c r="CC129" s="121">
        <f>(BM111^2*Y129^2)/X129^2</f>
        <v>30.864197530864196</v>
      </c>
      <c r="CD129" s="121">
        <f>(BN111^2*Y129^2)/X129^2</f>
        <v>44.444444444444443</v>
      </c>
      <c r="CE129" s="121">
        <f>(BO111^2*Y129^2)/X129^2</f>
        <v>60.493827160493829</v>
      </c>
      <c r="CF129" s="121">
        <f>(BP111^2*Y129^2)/X129^2</f>
        <v>79.012345679012341</v>
      </c>
      <c r="CG129" s="121">
        <f>X129^2/(BI111^2*Y129^2)</f>
        <v>0.81</v>
      </c>
      <c r="CH129" s="121">
        <f>X129^2/(BJ111^2*Y129^2)</f>
        <v>0.20250000000000001</v>
      </c>
      <c r="CI129" s="121">
        <f>X129^2/(BK111^2*Y129^2)</f>
        <v>0.09</v>
      </c>
      <c r="CJ129" s="121">
        <f>X129^2/(BL111^2*Y129^2)</f>
        <v>5.0625000000000003E-2</v>
      </c>
      <c r="CK129" s="121">
        <f>X129^2/(BM111^2*Y129^2)</f>
        <v>3.2399999999999998E-2</v>
      </c>
      <c r="CL129" s="121">
        <f>X129^2/(BN111^2*Y129^2)</f>
        <v>2.2499999999999999E-2</v>
      </c>
      <c r="CM129" s="121">
        <f>X129^2/(BO111^2*Y129^2)</f>
        <v>1.653061224489796E-2</v>
      </c>
      <c r="CN129" s="121">
        <f>X129^2/(BP111^2*Y129^2)</f>
        <v>1.2656250000000001E-2</v>
      </c>
      <c r="CO129" s="95">
        <f t="shared" si="234"/>
        <v>3.0111450493827157</v>
      </c>
      <c r="CP129" s="95">
        <f t="shared" si="235"/>
        <v>8.0019931975308634</v>
      </c>
      <c r="CQ129" s="95">
        <f t="shared" si="236"/>
        <v>16.320073444444443</v>
      </c>
      <c r="CR129" s="95">
        <f t="shared" si="237"/>
        <v>27.965385790123456</v>
      </c>
      <c r="CS129" s="95">
        <f t="shared" si="238"/>
        <v>42.937930234567901</v>
      </c>
      <c r="CT129" s="95">
        <f t="shared" si="239"/>
        <v>61.237706777777774</v>
      </c>
      <c r="CU129" s="95">
        <f t="shared" si="240"/>
        <v>82.864715419753082</v>
      </c>
      <c r="CV129" s="95">
        <f t="shared" si="241"/>
        <v>107.81895616049383</v>
      </c>
      <c r="CW129" s="95">
        <f t="shared" si="242"/>
        <v>3.0111450493827157</v>
      </c>
      <c r="CX129" s="95">
        <f t="shared" si="243"/>
        <v>8.0019931975308634</v>
      </c>
      <c r="CY129" s="95">
        <f t="shared" si="244"/>
        <v>16.320073444444443</v>
      </c>
      <c r="CZ129" s="95">
        <f t="shared" si="245"/>
        <v>27.965385790123456</v>
      </c>
      <c r="DA129" s="95">
        <f t="shared" si="246"/>
        <v>42.937930234567901</v>
      </c>
      <c r="DB129" s="95">
        <f t="shared" si="247"/>
        <v>61.237706777777774</v>
      </c>
      <c r="DC129" s="95">
        <f t="shared" si="248"/>
        <v>82.864715419753082</v>
      </c>
      <c r="DD129" s="95">
        <f t="shared" si="249"/>
        <v>107.81895616049383</v>
      </c>
      <c r="DE129" s="13">
        <f t="shared" si="335"/>
        <v>4.0946839012345677</v>
      </c>
      <c r="DF129" s="13">
        <f t="shared" si="336"/>
        <v>7.1908876049382719</v>
      </c>
      <c r="DG129" s="13">
        <f t="shared" si="337"/>
        <v>13.25122711111111</v>
      </c>
      <c r="DH129" s="13">
        <f t="shared" si="338"/>
        <v>21.853827419753085</v>
      </c>
      <c r="DI129" s="13">
        <f t="shared" si="250"/>
        <v>32.946713530864194</v>
      </c>
      <c r="DJ129" s="13">
        <f t="shared" si="251"/>
        <v>46.517060444444439</v>
      </c>
      <c r="DK129" s="13">
        <f t="shared" si="252"/>
        <v>62.560473772738725</v>
      </c>
      <c r="DL129" s="13">
        <f t="shared" si="253"/>
        <v>81.075117929012336</v>
      </c>
      <c r="DM129" s="95">
        <f t="shared" si="254"/>
        <v>4.0946839012345677</v>
      </c>
      <c r="DN129" s="95">
        <f t="shared" si="255"/>
        <v>7.1908876049382719</v>
      </c>
      <c r="DO129" s="95">
        <f t="shared" si="256"/>
        <v>13.25122711111111</v>
      </c>
      <c r="DP129" s="95">
        <f t="shared" si="257"/>
        <v>21.853827419753085</v>
      </c>
      <c r="DQ129" s="95">
        <f t="shared" si="258"/>
        <v>32.946713530864194</v>
      </c>
      <c r="DR129" s="95">
        <f t="shared" si="259"/>
        <v>46.517060444444439</v>
      </c>
      <c r="DS129" s="95">
        <f t="shared" si="260"/>
        <v>62.560473772738725</v>
      </c>
      <c r="DT129" s="95">
        <f t="shared" si="261"/>
        <v>81.075117929012336</v>
      </c>
      <c r="DU129" s="95">
        <f t="shared" si="262"/>
        <v>1.372277498148148</v>
      </c>
      <c r="DV129" s="95">
        <f t="shared" si="263"/>
        <v>2.4482980750925929</v>
      </c>
      <c r="DW129" s="95">
        <f t="shared" si="264"/>
        <v>4.554441803333332</v>
      </c>
      <c r="DX129" s="95">
        <f t="shared" si="265"/>
        <v>7.5440948859953689</v>
      </c>
      <c r="DY129" s="95">
        <f t="shared" si="266"/>
        <v>11.399194503303702</v>
      </c>
      <c r="DZ129" s="95">
        <f t="shared" si="267"/>
        <v>16.115283595833329</v>
      </c>
      <c r="EA129" s="95">
        <f t="shared" si="268"/>
        <v>21.690834986402113</v>
      </c>
      <c r="EB129" s="95">
        <f t="shared" si="269"/>
        <v>28.125210755387727</v>
      </c>
      <c r="EC129" s="95">
        <f t="shared" si="270"/>
        <v>1.372277498148148</v>
      </c>
      <c r="ED129" s="95">
        <f t="shared" si="271"/>
        <v>2.4482980750925929</v>
      </c>
      <c r="EE129" s="95">
        <f t="shared" si="272"/>
        <v>4.554441803333332</v>
      </c>
      <c r="EF129" s="95">
        <f t="shared" si="273"/>
        <v>7.5440948859953689</v>
      </c>
      <c r="EG129" s="95">
        <f t="shared" si="274"/>
        <v>11.399194503303702</v>
      </c>
      <c r="EH129" s="95">
        <f t="shared" si="275"/>
        <v>16.115283595833329</v>
      </c>
      <c r="EI129" s="95">
        <f t="shared" si="276"/>
        <v>21.690834986402113</v>
      </c>
      <c r="EJ129" s="95">
        <f t="shared" si="277"/>
        <v>28.125210755387727</v>
      </c>
      <c r="EK129" s="95">
        <f t="shared" si="278"/>
        <v>1.372277498148148</v>
      </c>
      <c r="EL129" s="95">
        <f t="shared" si="279"/>
        <v>2.4482980750925929</v>
      </c>
      <c r="EM129" s="95">
        <f t="shared" si="280"/>
        <v>4.554441803333332</v>
      </c>
      <c r="EN129" s="95">
        <f t="shared" si="281"/>
        <v>7.5440948859953689</v>
      </c>
      <c r="EO129" s="95">
        <f t="shared" si="282"/>
        <v>11.399194503303702</v>
      </c>
      <c r="EP129" s="95">
        <f t="shared" si="283"/>
        <v>16.115283595833329</v>
      </c>
      <c r="EQ129" s="95">
        <f t="shared" si="284"/>
        <v>21.690834986402113</v>
      </c>
      <c r="ER129" s="95">
        <f t="shared" si="285"/>
        <v>28.125210755387727</v>
      </c>
      <c r="ES129" s="95">
        <f t="shared" si="286"/>
        <v>1</v>
      </c>
      <c r="ET129" s="95">
        <f t="shared" si="287"/>
        <v>1</v>
      </c>
      <c r="EU129" s="95">
        <f t="shared" si="288"/>
        <v>1</v>
      </c>
      <c r="EV129" s="95">
        <f t="shared" si="289"/>
        <v>1</v>
      </c>
      <c r="EW129" s="95">
        <f t="shared" si="290"/>
        <v>1</v>
      </c>
      <c r="EX129" s="95">
        <f t="shared" si="291"/>
        <v>1</v>
      </c>
      <c r="EY129" s="95">
        <f t="shared" si="292"/>
        <v>1</v>
      </c>
      <c r="EZ129" s="95">
        <f t="shared" si="293"/>
        <v>1</v>
      </c>
      <c r="FA129" s="95">
        <f t="shared" si="294"/>
        <v>1</v>
      </c>
      <c r="FB129" s="95">
        <f t="shared" si="295"/>
        <v>1</v>
      </c>
      <c r="FC129" s="95">
        <f t="shared" si="296"/>
        <v>1</v>
      </c>
      <c r="FD129" s="95">
        <f t="shared" si="297"/>
        <v>1</v>
      </c>
      <c r="FE129" s="95">
        <f t="shared" si="298"/>
        <v>1</v>
      </c>
      <c r="FF129" s="95">
        <f t="shared" si="299"/>
        <v>1</v>
      </c>
      <c r="FG129" s="95">
        <f t="shared" si="300"/>
        <v>1</v>
      </c>
      <c r="FH129" s="95">
        <f t="shared" si="301"/>
        <v>1</v>
      </c>
      <c r="FI129" s="95">
        <f t="shared" si="302"/>
        <v>1</v>
      </c>
      <c r="FJ129" s="95">
        <f t="shared" si="303"/>
        <v>1</v>
      </c>
      <c r="FK129" s="95">
        <f t="shared" si="304"/>
        <v>1</v>
      </c>
      <c r="FL129" s="95">
        <f t="shared" si="305"/>
        <v>1</v>
      </c>
      <c r="FM129" s="95">
        <f t="shared" si="306"/>
        <v>1</v>
      </c>
      <c r="FN129" s="95">
        <f t="shared" si="307"/>
        <v>1</v>
      </c>
      <c r="FO129" s="95">
        <f t="shared" si="308"/>
        <v>1</v>
      </c>
      <c r="FP129" s="95">
        <f t="shared" si="309"/>
        <v>1</v>
      </c>
      <c r="FQ129" s="115">
        <f t="shared" si="310"/>
        <v>3.3381474336856405</v>
      </c>
      <c r="FR129" s="115">
        <f t="shared" si="311"/>
        <v>4.4968584972625791</v>
      </c>
      <c r="FS129" s="115">
        <f t="shared" si="312"/>
        <v>5.9745979559864724</v>
      </c>
      <c r="FT129" s="115">
        <f t="shared" si="313"/>
        <v>7.0865280428785926</v>
      </c>
      <c r="FU129" s="115">
        <f t="shared" si="314"/>
        <v>7.8499693005326927</v>
      </c>
      <c r="FV129" s="115">
        <f t="shared" si="315"/>
        <v>8.3700430546333635</v>
      </c>
      <c r="FW129" s="115">
        <f t="shared" si="316"/>
        <v>8.7308859337239699</v>
      </c>
      <c r="FX129" s="115">
        <f t="shared" si="317"/>
        <v>8.9877486254272103</v>
      </c>
      <c r="FY129" s="90"/>
      <c r="FZ129" s="90">
        <f t="shared" si="339"/>
        <v>3.3381474336856405</v>
      </c>
      <c r="GB129" s="18"/>
      <c r="GC129" s="29"/>
      <c r="GE129" s="15"/>
      <c r="GF129" s="15"/>
      <c r="GG129" s="15"/>
      <c r="GI129" s="31"/>
      <c r="GJ129" s="31"/>
      <c r="GK129" s="31"/>
      <c r="HU129" s="21"/>
      <c r="HV129" s="21"/>
      <c r="HW129" s="21"/>
      <c r="HX129" s="21"/>
      <c r="HY129" s="21"/>
      <c r="HZ129" s="21"/>
      <c r="IA129" s="21"/>
      <c r="IC129" s="28"/>
      <c r="ID129" s="11"/>
      <c r="IE129" s="13"/>
      <c r="IF129" s="11"/>
      <c r="IG129" s="13"/>
      <c r="IH129" s="13"/>
      <c r="II129" s="13"/>
      <c r="IJ129" s="28"/>
      <c r="IK129" s="11"/>
      <c r="IL129" s="13"/>
      <c r="IM129" s="22"/>
      <c r="IN129" s="23"/>
      <c r="IO129" s="11"/>
      <c r="IP129" s="23"/>
      <c r="IQ129" s="28"/>
      <c r="IR129" s="20"/>
      <c r="IS129" s="13"/>
      <c r="IT129" s="23"/>
      <c r="IU129" s="23"/>
      <c r="IV129" s="23"/>
      <c r="IW129" s="23"/>
      <c r="IX129" s="28"/>
      <c r="IY129" s="13"/>
      <c r="IZ129" s="25"/>
      <c r="JA129" s="25"/>
      <c r="JB129" s="25"/>
      <c r="JC129" s="25"/>
      <c r="JD129" s="25"/>
      <c r="JE129" s="25"/>
      <c r="JF129" s="25"/>
    </row>
    <row r="130" spans="13:266" s="4" customFormat="1" ht="13.8" x14ac:dyDescent="0.3">
      <c r="M130" s="6"/>
      <c r="N130" s="6"/>
      <c r="O130" s="6"/>
      <c r="P130" s="6"/>
      <c r="Q130" s="6"/>
      <c r="R130" s="6"/>
      <c r="S130" s="7"/>
      <c r="T130" s="6"/>
      <c r="U130" s="5"/>
      <c r="X130" s="118">
        <v>9.5</v>
      </c>
      <c r="Y130" s="118">
        <v>10</v>
      </c>
      <c r="Z130" s="40">
        <v>1.7999999999999999E-2</v>
      </c>
      <c r="AA130" s="40">
        <v>10000000</v>
      </c>
      <c r="AB130" s="40">
        <v>10000000</v>
      </c>
      <c r="AC130" s="98">
        <v>3900000</v>
      </c>
      <c r="AD130" s="42">
        <v>0.33</v>
      </c>
      <c r="AE130" s="42">
        <v>0.33</v>
      </c>
      <c r="AF130" s="41">
        <v>1.7999999999999999E-2</v>
      </c>
      <c r="AG130" s="40">
        <v>10000000</v>
      </c>
      <c r="AH130" s="40">
        <v>10000000</v>
      </c>
      <c r="AI130" s="98">
        <v>3900000</v>
      </c>
      <c r="AJ130" s="42">
        <v>0.33</v>
      </c>
      <c r="AK130" s="42">
        <v>0.33</v>
      </c>
      <c r="AL130" s="42">
        <f>AL109</f>
        <v>0.10050000000000001</v>
      </c>
      <c r="AM130" s="40">
        <v>6000</v>
      </c>
      <c r="AN130" s="40">
        <f>AN109</f>
        <v>10000</v>
      </c>
      <c r="AO130" s="40">
        <f>AO109</f>
        <v>10000</v>
      </c>
      <c r="AP130" s="42">
        <v>0.03</v>
      </c>
      <c r="AQ130" s="42">
        <v>0.03</v>
      </c>
      <c r="AR130" s="4">
        <f t="shared" si="318"/>
        <v>0.11849999999999999</v>
      </c>
      <c r="AS130" s="11">
        <f t="shared" si="319"/>
        <v>0.95</v>
      </c>
      <c r="AT130" s="15">
        <f t="shared" si="320"/>
        <v>1418.2499158343621</v>
      </c>
      <c r="AU130" s="19">
        <f t="shared" si="321"/>
        <v>0.10018019504865139</v>
      </c>
      <c r="AV130" s="13">
        <f t="shared" si="322"/>
        <v>0.5</v>
      </c>
      <c r="AW130" s="11">
        <f t="shared" si="323"/>
        <v>1</v>
      </c>
      <c r="AX130" s="11">
        <f t="shared" si="324"/>
        <v>0.8911</v>
      </c>
      <c r="AY130" s="11">
        <f t="shared" si="325"/>
        <v>201997.53114128605</v>
      </c>
      <c r="AZ130" s="11">
        <f t="shared" si="326"/>
        <v>1</v>
      </c>
      <c r="BA130" s="11">
        <f t="shared" si="327"/>
        <v>0.34752899999999998</v>
      </c>
      <c r="BB130" s="11">
        <f t="shared" si="328"/>
        <v>1.025058</v>
      </c>
      <c r="BC130" s="11">
        <f t="shared" si="329"/>
        <v>0.99909999999999999</v>
      </c>
      <c r="BD130" s="11">
        <f t="shared" si="330"/>
        <v>0.8911</v>
      </c>
      <c r="BE130" s="11">
        <f t="shared" si="331"/>
        <v>201997.53114128605</v>
      </c>
      <c r="BF130" s="11">
        <f t="shared" si="332"/>
        <v>1</v>
      </c>
      <c r="BG130" s="11">
        <f t="shared" si="333"/>
        <v>0.34752899999999998</v>
      </c>
      <c r="BH130" s="11">
        <f t="shared" si="334"/>
        <v>1.025058</v>
      </c>
      <c r="BI130" s="121">
        <f>X130^2/(BI111^2*Y130^2)</f>
        <v>0.90249999999999997</v>
      </c>
      <c r="BJ130" s="121">
        <f>X130^2/(BJ111^2*Y130^2)</f>
        <v>0.22562499999999999</v>
      </c>
      <c r="BK130" s="121">
        <f>X130^2/(BK111^2*Y130^2)</f>
        <v>0.10027777777777777</v>
      </c>
      <c r="BL130" s="121">
        <f>X130^2/(BL111^2*Y130^2)</f>
        <v>5.6406249999999998E-2</v>
      </c>
      <c r="BM130" s="121">
        <f>X130^2/(BM111^2*Y130^2)</f>
        <v>3.61E-2</v>
      </c>
      <c r="BN130" s="121">
        <f>X130^2/(BN111^2*Y130^2)</f>
        <v>2.5069444444444443E-2</v>
      </c>
      <c r="BO130" s="121">
        <f>X130^2/(BO111^2*Y130^2)</f>
        <v>1.8418367346938774E-2</v>
      </c>
      <c r="BP130" s="121">
        <f>X130^2/(BP111^2*Y130^2)</f>
        <v>1.41015625E-2</v>
      </c>
      <c r="BQ130" s="121">
        <v>1</v>
      </c>
      <c r="BR130" s="121">
        <v>1</v>
      </c>
      <c r="BS130" s="121">
        <v>1</v>
      </c>
      <c r="BT130" s="121">
        <v>1</v>
      </c>
      <c r="BU130" s="121">
        <v>1</v>
      </c>
      <c r="BV130" s="121">
        <v>1</v>
      </c>
      <c r="BW130" s="121">
        <v>1</v>
      </c>
      <c r="BX130" s="121">
        <v>1</v>
      </c>
      <c r="BY130" s="121">
        <f>(BI111^2*Y130^2)/X130^2</f>
        <v>1.10803324099723</v>
      </c>
      <c r="BZ130" s="121">
        <f>(BJ111^2*Y130^2)/X130^2</f>
        <v>4.43213296398892</v>
      </c>
      <c r="CA130" s="121">
        <f>(BK111^2*Y130^2)/X130^2</f>
        <v>9.97229916897507</v>
      </c>
      <c r="CB130" s="121">
        <f>(BL111^2*Y130^2)/X130^2</f>
        <v>17.72853185595568</v>
      </c>
      <c r="CC130" s="121">
        <f>(BM111^2*Y130^2)/X130^2</f>
        <v>27.700831024930746</v>
      </c>
      <c r="CD130" s="121">
        <f>(BN111^2*Y130^2)/X130^2</f>
        <v>39.88919667590028</v>
      </c>
      <c r="CE130" s="121">
        <f>(BO111^2*Y130^2)/X130^2</f>
        <v>54.293628808864263</v>
      </c>
      <c r="CF130" s="121">
        <f>(BP111^2*Y130^2)/X130^2</f>
        <v>70.91412742382272</v>
      </c>
      <c r="CG130" s="121">
        <f>X130^2/(BI111^2*Y130^2)</f>
        <v>0.90249999999999997</v>
      </c>
      <c r="CH130" s="121">
        <f>X130^2/(BJ111^2*Y130^2)</f>
        <v>0.22562499999999999</v>
      </c>
      <c r="CI130" s="121">
        <f>X130^2/(BK111^2*Y130^2)</f>
        <v>0.10027777777777777</v>
      </c>
      <c r="CJ130" s="121">
        <f>X130^2/(BL111^2*Y130^2)</f>
        <v>5.6406249999999998E-2</v>
      </c>
      <c r="CK130" s="121">
        <f>X130^2/(BM111^2*Y130^2)</f>
        <v>3.61E-2</v>
      </c>
      <c r="CL130" s="121">
        <f>X130^2/(BN111^2*Y130^2)</f>
        <v>2.5069444444444443E-2</v>
      </c>
      <c r="CM130" s="121">
        <f>X130^2/(BO111^2*Y130^2)</f>
        <v>1.8418367346938774E-2</v>
      </c>
      <c r="CN130" s="121">
        <f>X130^2/(BP111^2*Y130^2)</f>
        <v>1.41015625E-2</v>
      </c>
      <c r="CO130" s="95">
        <f t="shared" si="234"/>
        <v>2.8406359252077564</v>
      </c>
      <c r="CP130" s="95">
        <f t="shared" si="235"/>
        <v>7.3199567008310247</v>
      </c>
      <c r="CQ130" s="95">
        <f t="shared" si="236"/>
        <v>14.785491326869806</v>
      </c>
      <c r="CR130" s="95">
        <f t="shared" si="237"/>
        <v>25.237239803324101</v>
      </c>
      <c r="CS130" s="95">
        <f t="shared" si="238"/>
        <v>38.675202130193902</v>
      </c>
      <c r="CT130" s="95">
        <f t="shared" si="239"/>
        <v>55.099378307479228</v>
      </c>
      <c r="CU130" s="95">
        <f t="shared" si="240"/>
        <v>74.509768335180055</v>
      </c>
      <c r="CV130" s="95">
        <f t="shared" si="241"/>
        <v>96.906372213296407</v>
      </c>
      <c r="CW130" s="95">
        <f t="shared" si="242"/>
        <v>2.8406359252077564</v>
      </c>
      <c r="CX130" s="95">
        <f t="shared" si="243"/>
        <v>7.3199567008310247</v>
      </c>
      <c r="CY130" s="95">
        <f t="shared" si="244"/>
        <v>14.785491326869806</v>
      </c>
      <c r="CZ130" s="95">
        <f t="shared" si="245"/>
        <v>25.237239803324101</v>
      </c>
      <c r="DA130" s="95">
        <f t="shared" si="246"/>
        <v>38.675202130193902</v>
      </c>
      <c r="DB130" s="95">
        <f t="shared" si="247"/>
        <v>55.099378307479228</v>
      </c>
      <c r="DC130" s="95">
        <f t="shared" si="248"/>
        <v>74.509768335180055</v>
      </c>
      <c r="DD130" s="95">
        <f t="shared" si="249"/>
        <v>96.906372213296407</v>
      </c>
      <c r="DE130" s="13">
        <f t="shared" si="335"/>
        <v>4.0606492409972299</v>
      </c>
      <c r="DF130" s="13">
        <f t="shared" si="336"/>
        <v>6.70787396398892</v>
      </c>
      <c r="DG130" s="13">
        <f t="shared" si="337"/>
        <v>12.122692946752847</v>
      </c>
      <c r="DH130" s="13">
        <f t="shared" si="338"/>
        <v>19.835054105955681</v>
      </c>
      <c r="DI130" s="13">
        <f t="shared" si="250"/>
        <v>29.787047024930747</v>
      </c>
      <c r="DJ130" s="13">
        <f t="shared" si="251"/>
        <v>41.964382120344723</v>
      </c>
      <c r="DK130" s="13">
        <f t="shared" si="252"/>
        <v>56.362163176211205</v>
      </c>
      <c r="DL130" s="13">
        <f t="shared" si="253"/>
        <v>72.978344986322725</v>
      </c>
      <c r="DM130" s="95">
        <f t="shared" si="254"/>
        <v>4.0606492409972299</v>
      </c>
      <c r="DN130" s="95">
        <f t="shared" si="255"/>
        <v>6.70787396398892</v>
      </c>
      <c r="DO130" s="95">
        <f t="shared" si="256"/>
        <v>12.122692946752847</v>
      </c>
      <c r="DP130" s="95">
        <f t="shared" si="257"/>
        <v>19.835054105955681</v>
      </c>
      <c r="DQ130" s="95">
        <f t="shared" si="258"/>
        <v>29.787047024930747</v>
      </c>
      <c r="DR130" s="95">
        <f t="shared" si="259"/>
        <v>41.964382120344723</v>
      </c>
      <c r="DS130" s="95">
        <f t="shared" si="260"/>
        <v>56.362163176211205</v>
      </c>
      <c r="DT130" s="95">
        <f t="shared" si="261"/>
        <v>72.978344986322725</v>
      </c>
      <c r="DU130" s="95">
        <f t="shared" si="262"/>
        <v>1.3604494667105262</v>
      </c>
      <c r="DV130" s="95">
        <f t="shared" si="263"/>
        <v>2.2804368274671054</v>
      </c>
      <c r="DW130" s="95">
        <f t="shared" si="264"/>
        <v>4.1622434537280695</v>
      </c>
      <c r="DX130" s="95">
        <f t="shared" si="265"/>
        <v>6.8425126150246713</v>
      </c>
      <c r="DY130" s="95">
        <f t="shared" si="266"/>
        <v>10.301118762163158</v>
      </c>
      <c r="DZ130" s="95">
        <f t="shared" si="267"/>
        <v>14.533095850537281</v>
      </c>
      <c r="EA130" s="95">
        <f t="shared" si="268"/>
        <v>19.536742303101502</v>
      </c>
      <c r="EB130" s="95">
        <f t="shared" si="269"/>
        <v>25.311347351387749</v>
      </c>
      <c r="EC130" s="95">
        <f t="shared" si="270"/>
        <v>1.3604494667105262</v>
      </c>
      <c r="ED130" s="95">
        <f t="shared" si="271"/>
        <v>2.2804368274671054</v>
      </c>
      <c r="EE130" s="95">
        <f t="shared" si="272"/>
        <v>4.1622434537280695</v>
      </c>
      <c r="EF130" s="95">
        <f t="shared" si="273"/>
        <v>6.8425126150246713</v>
      </c>
      <c r="EG130" s="95">
        <f t="shared" si="274"/>
        <v>10.301118762163158</v>
      </c>
      <c r="EH130" s="95">
        <f t="shared" si="275"/>
        <v>14.533095850537281</v>
      </c>
      <c r="EI130" s="95">
        <f t="shared" si="276"/>
        <v>19.536742303101502</v>
      </c>
      <c r="EJ130" s="95">
        <f t="shared" si="277"/>
        <v>25.311347351387749</v>
      </c>
      <c r="EK130" s="95">
        <f t="shared" si="278"/>
        <v>1.3604494667105262</v>
      </c>
      <c r="EL130" s="95">
        <f t="shared" si="279"/>
        <v>2.2804368274671054</v>
      </c>
      <c r="EM130" s="95">
        <f t="shared" si="280"/>
        <v>4.1622434537280695</v>
      </c>
      <c r="EN130" s="95">
        <f t="shared" si="281"/>
        <v>6.8425126150246713</v>
      </c>
      <c r="EO130" s="95">
        <f t="shared" si="282"/>
        <v>10.301118762163158</v>
      </c>
      <c r="EP130" s="95">
        <f t="shared" si="283"/>
        <v>14.533095850537281</v>
      </c>
      <c r="EQ130" s="95">
        <f t="shared" si="284"/>
        <v>19.536742303101502</v>
      </c>
      <c r="ER130" s="95">
        <f t="shared" si="285"/>
        <v>25.311347351387749</v>
      </c>
      <c r="ES130" s="95">
        <f t="shared" si="286"/>
        <v>1</v>
      </c>
      <c r="ET130" s="95">
        <f t="shared" si="287"/>
        <v>1</v>
      </c>
      <c r="EU130" s="95">
        <f t="shared" si="288"/>
        <v>1</v>
      </c>
      <c r="EV130" s="95">
        <f t="shared" si="289"/>
        <v>1</v>
      </c>
      <c r="EW130" s="95">
        <f t="shared" si="290"/>
        <v>1</v>
      </c>
      <c r="EX130" s="95">
        <f t="shared" si="291"/>
        <v>1</v>
      </c>
      <c r="EY130" s="95">
        <f t="shared" si="292"/>
        <v>1</v>
      </c>
      <c r="EZ130" s="95">
        <f t="shared" si="293"/>
        <v>1</v>
      </c>
      <c r="FA130" s="95">
        <f t="shared" si="294"/>
        <v>1</v>
      </c>
      <c r="FB130" s="95">
        <f t="shared" si="295"/>
        <v>1</v>
      </c>
      <c r="FC130" s="95">
        <f t="shared" si="296"/>
        <v>1</v>
      </c>
      <c r="FD130" s="95">
        <f t="shared" si="297"/>
        <v>1</v>
      </c>
      <c r="FE130" s="95">
        <f t="shared" si="298"/>
        <v>1</v>
      </c>
      <c r="FF130" s="95">
        <f t="shared" si="299"/>
        <v>1</v>
      </c>
      <c r="FG130" s="95">
        <f t="shared" si="300"/>
        <v>1</v>
      </c>
      <c r="FH130" s="95">
        <f t="shared" si="301"/>
        <v>1</v>
      </c>
      <c r="FI130" s="95">
        <f t="shared" si="302"/>
        <v>1</v>
      </c>
      <c r="FJ130" s="95">
        <f t="shared" si="303"/>
        <v>1</v>
      </c>
      <c r="FK130" s="95">
        <f t="shared" si="304"/>
        <v>1</v>
      </c>
      <c r="FL130" s="95">
        <f t="shared" si="305"/>
        <v>1</v>
      </c>
      <c r="FM130" s="95">
        <f t="shared" si="306"/>
        <v>1</v>
      </c>
      <c r="FN130" s="95">
        <f t="shared" si="307"/>
        <v>1</v>
      </c>
      <c r="FO130" s="95">
        <f t="shared" si="308"/>
        <v>1</v>
      </c>
      <c r="FP130" s="95">
        <f t="shared" si="309"/>
        <v>1</v>
      </c>
      <c r="FQ130" s="115">
        <f t="shared" si="310"/>
        <v>3.3453409842860911</v>
      </c>
      <c r="FR130" s="115">
        <f t="shared" si="311"/>
        <v>4.3323963944365795</v>
      </c>
      <c r="FS130" s="115">
        <f t="shared" si="312"/>
        <v>5.7622900522055609</v>
      </c>
      <c r="FT130" s="115">
        <f t="shared" si="313"/>
        <v>6.8847587958096064</v>
      </c>
      <c r="FU130" s="115">
        <f t="shared" si="314"/>
        <v>7.6768229870966493</v>
      </c>
      <c r="FV130" s="115">
        <f t="shared" si="315"/>
        <v>8.2263609496453096</v>
      </c>
      <c r="FW130" s="115">
        <f t="shared" si="316"/>
        <v>8.6124367811691585</v>
      </c>
      <c r="FX130" s="115">
        <f t="shared" si="317"/>
        <v>8.8896738349208366</v>
      </c>
      <c r="FY130" s="90"/>
      <c r="FZ130" s="90">
        <f t="shared" si="339"/>
        <v>3.3453409842860911</v>
      </c>
      <c r="GB130" s="18"/>
      <c r="GC130" s="29"/>
      <c r="GE130" s="15"/>
      <c r="GF130" s="15"/>
      <c r="GG130" s="15"/>
      <c r="GI130" s="31"/>
      <c r="GJ130" s="31"/>
      <c r="GK130" s="31"/>
      <c r="HU130" s="21"/>
      <c r="HV130" s="21"/>
      <c r="HW130" s="21"/>
      <c r="HX130" s="21"/>
      <c r="HY130" s="21"/>
      <c r="HZ130" s="21"/>
      <c r="IA130" s="21"/>
      <c r="IC130" s="28"/>
      <c r="ID130" s="13"/>
      <c r="IE130" s="13"/>
      <c r="IF130" s="13"/>
      <c r="IG130" s="13"/>
      <c r="IH130" s="13"/>
      <c r="II130" s="13"/>
      <c r="IJ130" s="28"/>
      <c r="IK130" s="20"/>
      <c r="IL130" s="13"/>
      <c r="IM130" s="11"/>
      <c r="IN130" s="23"/>
      <c r="IO130" s="13"/>
      <c r="IP130" s="23"/>
      <c r="IQ130" s="28"/>
      <c r="IR130" s="20"/>
      <c r="IS130" s="13"/>
      <c r="IT130" s="20"/>
      <c r="IU130" s="23"/>
      <c r="IV130" s="20"/>
      <c r="IW130" s="23"/>
      <c r="IY130" s="13"/>
      <c r="IZ130" s="25"/>
      <c r="JA130" s="25"/>
      <c r="JB130" s="25"/>
      <c r="JC130" s="25"/>
      <c r="JD130" s="25"/>
      <c r="JE130" s="25"/>
      <c r="JF130" s="25"/>
    </row>
    <row r="131" spans="13:266" s="4" customFormat="1" ht="13.8" x14ac:dyDescent="0.3">
      <c r="M131" s="6"/>
      <c r="N131" s="6"/>
      <c r="O131" s="6"/>
      <c r="P131" s="6"/>
      <c r="Q131" s="6"/>
      <c r="R131" s="6"/>
      <c r="S131" s="7"/>
      <c r="T131" s="6"/>
      <c r="U131" s="5"/>
      <c r="X131" s="118">
        <v>10</v>
      </c>
      <c r="Y131" s="118">
        <v>10</v>
      </c>
      <c r="Z131" s="40">
        <v>1.7999999999999999E-2</v>
      </c>
      <c r="AA131" s="40">
        <v>10000000</v>
      </c>
      <c r="AB131" s="40">
        <v>10000000</v>
      </c>
      <c r="AC131" s="98">
        <v>3900000</v>
      </c>
      <c r="AD131" s="42">
        <v>0.33</v>
      </c>
      <c r="AE131" s="42">
        <v>0.33</v>
      </c>
      <c r="AF131" s="41">
        <v>1.7999999999999999E-2</v>
      </c>
      <c r="AG131" s="40">
        <v>10000000</v>
      </c>
      <c r="AH131" s="40">
        <v>10000000</v>
      </c>
      <c r="AI131" s="98">
        <v>3900000</v>
      </c>
      <c r="AJ131" s="42">
        <v>0.33</v>
      </c>
      <c r="AK131" s="42">
        <v>0.33</v>
      </c>
      <c r="AL131" s="42">
        <f>AL109</f>
        <v>0.10050000000000001</v>
      </c>
      <c r="AM131" s="40">
        <v>6000</v>
      </c>
      <c r="AN131" s="40">
        <f>AN109</f>
        <v>10000</v>
      </c>
      <c r="AO131" s="40">
        <f>AO109</f>
        <v>10000</v>
      </c>
      <c r="AP131" s="42">
        <v>0.03</v>
      </c>
      <c r="AQ131" s="42">
        <v>0.03</v>
      </c>
      <c r="AR131" s="4">
        <f t="shared" si="318"/>
        <v>0.11849999999999999</v>
      </c>
      <c r="AS131" s="11">
        <f t="shared" si="319"/>
        <v>1</v>
      </c>
      <c r="AT131" s="15">
        <f t="shared" si="320"/>
        <v>1418.2499158343621</v>
      </c>
      <c r="AU131" s="19">
        <f t="shared" si="321"/>
        <v>0.10018019504865139</v>
      </c>
      <c r="AV131" s="13">
        <f t="shared" si="322"/>
        <v>0.5</v>
      </c>
      <c r="AW131" s="11">
        <f t="shared" si="323"/>
        <v>1</v>
      </c>
      <c r="AX131" s="11">
        <f t="shared" si="324"/>
        <v>0.8911</v>
      </c>
      <c r="AY131" s="11">
        <f t="shared" si="325"/>
        <v>201997.53114128605</v>
      </c>
      <c r="AZ131" s="11">
        <f t="shared" si="326"/>
        <v>1</v>
      </c>
      <c r="BA131" s="11">
        <f t="shared" si="327"/>
        <v>0.34752899999999998</v>
      </c>
      <c r="BB131" s="11">
        <f t="shared" si="328"/>
        <v>1.025058</v>
      </c>
      <c r="BC131" s="11">
        <f t="shared" si="329"/>
        <v>0.99909999999999999</v>
      </c>
      <c r="BD131" s="11">
        <f t="shared" si="330"/>
        <v>0.8911</v>
      </c>
      <c r="BE131" s="11">
        <f t="shared" si="331"/>
        <v>201997.53114128605</v>
      </c>
      <c r="BF131" s="11">
        <f t="shared" si="332"/>
        <v>1</v>
      </c>
      <c r="BG131" s="11">
        <f t="shared" si="333"/>
        <v>0.34752899999999998</v>
      </c>
      <c r="BH131" s="11">
        <f t="shared" si="334"/>
        <v>1.025058</v>
      </c>
      <c r="BI131" s="121">
        <f>X131^2/(BI111^2*Y131^2)</f>
        <v>1</v>
      </c>
      <c r="BJ131" s="121">
        <f>X131^2/(BJ111^2*Y131^2)</f>
        <v>0.25</v>
      </c>
      <c r="BK131" s="121">
        <f>X131^2/(BK111^2*Y131^2)</f>
        <v>0.1111111111111111</v>
      </c>
      <c r="BL131" s="121">
        <f>X131^2/(BL111^2*Y131^2)</f>
        <v>6.25E-2</v>
      </c>
      <c r="BM131" s="121">
        <f>X131^2/(BM111^2*Y131^2)</f>
        <v>0.04</v>
      </c>
      <c r="BN131" s="121">
        <f>X131^2/(BN111^2*Y131^2)</f>
        <v>2.7777777777777776E-2</v>
      </c>
      <c r="BO131" s="121">
        <f>X131^2/(BO111^2*Y131^2)</f>
        <v>2.0408163265306121E-2</v>
      </c>
      <c r="BP131" s="121">
        <f>X131^2/(BP111^2*Y131^2)</f>
        <v>1.5625E-2</v>
      </c>
      <c r="BQ131" s="121">
        <v>1</v>
      </c>
      <c r="BR131" s="121">
        <v>1</v>
      </c>
      <c r="BS131" s="121">
        <v>1</v>
      </c>
      <c r="BT131" s="121">
        <v>1</v>
      </c>
      <c r="BU131" s="121">
        <v>1</v>
      </c>
      <c r="BV131" s="121">
        <v>1</v>
      </c>
      <c r="BW131" s="121">
        <v>1</v>
      </c>
      <c r="BX131" s="121">
        <v>1</v>
      </c>
      <c r="BY131" s="121">
        <f>(BI111^2*Y131^2)/X131^2</f>
        <v>1</v>
      </c>
      <c r="BZ131" s="121">
        <f>(BJ111^2*Y131^2)/X131^2</f>
        <v>4</v>
      </c>
      <c r="CA131" s="121">
        <f>(BK111^2*Y131^2)/X131^2</f>
        <v>9</v>
      </c>
      <c r="CB131" s="121">
        <f>(BL111^2*Y131^2)/X131^2</f>
        <v>16</v>
      </c>
      <c r="CC131" s="121">
        <f>(BM111^2*Y131^2)/X131^2</f>
        <v>25</v>
      </c>
      <c r="CD131" s="121">
        <f>(BN111^2*Y131^2)/X131^2</f>
        <v>36</v>
      </c>
      <c r="CE131" s="121">
        <f>(BO111^2*Y131^2)/X131^2</f>
        <v>49</v>
      </c>
      <c r="CF131" s="121">
        <f>(BP111^2*Y131^2)/X131^2</f>
        <v>64</v>
      </c>
      <c r="CG131" s="121">
        <f>X131^2/(BI111^2*Y131^2)</f>
        <v>1</v>
      </c>
      <c r="CH131" s="121">
        <f>X131^2/(BJ111^2*Y131^2)</f>
        <v>0.25</v>
      </c>
      <c r="CI131" s="121">
        <f>X131^2/(BK111^2*Y131^2)</f>
        <v>0.1111111111111111</v>
      </c>
      <c r="CJ131" s="121">
        <f>X131^2/(BL111^2*Y131^2)</f>
        <v>6.25E-2</v>
      </c>
      <c r="CK131" s="121">
        <f>X131^2/(BM111^2*Y131^2)</f>
        <v>0.04</v>
      </c>
      <c r="CL131" s="121">
        <f>X131^2/(BN111^2*Y131^2)</f>
        <v>2.7777777777777776E-2</v>
      </c>
      <c r="CM131" s="121">
        <f>X131^2/(BO111^2*Y131^2)</f>
        <v>2.0408163265306121E-2</v>
      </c>
      <c r="CN131" s="121">
        <f>X131^2/(BP111^2*Y131^2)</f>
        <v>1.5625E-2</v>
      </c>
      <c r="CO131" s="95">
        <f t="shared" si="234"/>
        <v>2.695058</v>
      </c>
      <c r="CP131" s="95">
        <f t="shared" si="235"/>
        <v>6.7376449999999997</v>
      </c>
      <c r="CQ131" s="95">
        <f t="shared" si="236"/>
        <v>13.475289999999999</v>
      </c>
      <c r="CR131" s="95">
        <f t="shared" si="237"/>
        <v>22.907992999999998</v>
      </c>
      <c r="CS131" s="95">
        <f t="shared" si="238"/>
        <v>35.035753999999997</v>
      </c>
      <c r="CT131" s="95">
        <f t="shared" si="239"/>
        <v>49.858573</v>
      </c>
      <c r="CU131" s="95">
        <f t="shared" si="240"/>
        <v>67.376450000000006</v>
      </c>
      <c r="CV131" s="95">
        <f t="shared" si="241"/>
        <v>87.589384999999993</v>
      </c>
      <c r="CW131" s="95">
        <f t="shared" si="242"/>
        <v>2.695058</v>
      </c>
      <c r="CX131" s="95">
        <f t="shared" si="243"/>
        <v>6.7376449999999997</v>
      </c>
      <c r="CY131" s="95">
        <f t="shared" si="244"/>
        <v>13.475289999999999</v>
      </c>
      <c r="CZ131" s="95">
        <f t="shared" si="245"/>
        <v>22.907992999999998</v>
      </c>
      <c r="DA131" s="95">
        <f t="shared" si="246"/>
        <v>35.035753999999997</v>
      </c>
      <c r="DB131" s="95">
        <f t="shared" si="247"/>
        <v>49.858573</v>
      </c>
      <c r="DC131" s="95">
        <f t="shared" si="248"/>
        <v>67.376450000000006</v>
      </c>
      <c r="DD131" s="95">
        <f t="shared" si="249"/>
        <v>87.589384999999993</v>
      </c>
      <c r="DE131" s="13">
        <f t="shared" si="335"/>
        <v>4.050116</v>
      </c>
      <c r="DF131" s="13">
        <f t="shared" si="336"/>
        <v>6.300116</v>
      </c>
      <c r="DG131" s="13">
        <f t="shared" si="337"/>
        <v>11.161227111111112</v>
      </c>
      <c r="DH131" s="13">
        <f t="shared" si="338"/>
        <v>18.112615999999999</v>
      </c>
      <c r="DI131" s="13">
        <f t="shared" si="250"/>
        <v>27.090116000000002</v>
      </c>
      <c r="DJ131" s="13">
        <f t="shared" si="251"/>
        <v>38.077893777777774</v>
      </c>
      <c r="DK131" s="13">
        <f t="shared" si="252"/>
        <v>51.070524163265304</v>
      </c>
      <c r="DL131" s="13">
        <f t="shared" si="253"/>
        <v>66.065741000000003</v>
      </c>
      <c r="DM131" s="95">
        <f t="shared" si="254"/>
        <v>4.050116</v>
      </c>
      <c r="DN131" s="95">
        <f t="shared" si="255"/>
        <v>6.300116</v>
      </c>
      <c r="DO131" s="95">
        <f t="shared" si="256"/>
        <v>11.161227111111112</v>
      </c>
      <c r="DP131" s="95">
        <f t="shared" si="257"/>
        <v>18.112615999999999</v>
      </c>
      <c r="DQ131" s="95">
        <f t="shared" si="258"/>
        <v>27.090116000000002</v>
      </c>
      <c r="DR131" s="95">
        <f t="shared" si="259"/>
        <v>38.077893777777774</v>
      </c>
      <c r="DS131" s="95">
        <f t="shared" si="260"/>
        <v>51.070524163265304</v>
      </c>
      <c r="DT131" s="95">
        <f t="shared" si="261"/>
        <v>66.065741000000003</v>
      </c>
      <c r="DU131" s="95">
        <f t="shared" si="262"/>
        <v>1.35678886</v>
      </c>
      <c r="DV131" s="95">
        <f t="shared" si="263"/>
        <v>2.1387291099999999</v>
      </c>
      <c r="DW131" s="95">
        <f t="shared" si="264"/>
        <v>3.8281061933333334</v>
      </c>
      <c r="DX131" s="95">
        <f t="shared" si="265"/>
        <v>6.2439154224999989</v>
      </c>
      <c r="DY131" s="95">
        <f t="shared" si="266"/>
        <v>9.3638570200000011</v>
      </c>
      <c r="DZ131" s="95">
        <f t="shared" si="267"/>
        <v>13.182428443333333</v>
      </c>
      <c r="EA131" s="95">
        <f t="shared" si="268"/>
        <v>17.697744288571425</v>
      </c>
      <c r="EB131" s="95">
        <f t="shared" si="269"/>
        <v>22.909017000624999</v>
      </c>
      <c r="EC131" s="95">
        <f t="shared" si="270"/>
        <v>1.35678886</v>
      </c>
      <c r="ED131" s="95">
        <f t="shared" si="271"/>
        <v>2.1387291099999999</v>
      </c>
      <c r="EE131" s="95">
        <f t="shared" si="272"/>
        <v>3.8281061933333334</v>
      </c>
      <c r="EF131" s="95">
        <f t="shared" si="273"/>
        <v>6.2439154224999989</v>
      </c>
      <c r="EG131" s="95">
        <f t="shared" si="274"/>
        <v>9.3638570200000011</v>
      </c>
      <c r="EH131" s="95">
        <f t="shared" si="275"/>
        <v>13.182428443333333</v>
      </c>
      <c r="EI131" s="95">
        <f t="shared" si="276"/>
        <v>17.697744288571425</v>
      </c>
      <c r="EJ131" s="95">
        <f t="shared" si="277"/>
        <v>22.909017000624999</v>
      </c>
      <c r="EK131" s="95">
        <f t="shared" si="278"/>
        <v>1.35678886</v>
      </c>
      <c r="EL131" s="95">
        <f t="shared" si="279"/>
        <v>2.1387291099999999</v>
      </c>
      <c r="EM131" s="95">
        <f t="shared" si="280"/>
        <v>3.8281061933333334</v>
      </c>
      <c r="EN131" s="95">
        <f t="shared" si="281"/>
        <v>6.2439154224999989</v>
      </c>
      <c r="EO131" s="95">
        <f t="shared" si="282"/>
        <v>9.3638570200000011</v>
      </c>
      <c r="EP131" s="95">
        <f t="shared" si="283"/>
        <v>13.182428443333333</v>
      </c>
      <c r="EQ131" s="95">
        <f t="shared" si="284"/>
        <v>17.697744288571425</v>
      </c>
      <c r="ER131" s="95">
        <f t="shared" si="285"/>
        <v>22.909017000624999</v>
      </c>
      <c r="ES131" s="95">
        <f t="shared" si="286"/>
        <v>1</v>
      </c>
      <c r="ET131" s="95">
        <f t="shared" si="287"/>
        <v>1</v>
      </c>
      <c r="EU131" s="95">
        <f t="shared" si="288"/>
        <v>1</v>
      </c>
      <c r="EV131" s="95">
        <f t="shared" si="289"/>
        <v>1</v>
      </c>
      <c r="EW131" s="95">
        <f t="shared" si="290"/>
        <v>1</v>
      </c>
      <c r="EX131" s="95">
        <f t="shared" si="291"/>
        <v>1</v>
      </c>
      <c r="EY131" s="95">
        <f t="shared" si="292"/>
        <v>1</v>
      </c>
      <c r="EZ131" s="95">
        <f t="shared" si="293"/>
        <v>1</v>
      </c>
      <c r="FA131" s="95">
        <f t="shared" si="294"/>
        <v>1</v>
      </c>
      <c r="FB131" s="95">
        <f t="shared" si="295"/>
        <v>1</v>
      </c>
      <c r="FC131" s="95">
        <f t="shared" si="296"/>
        <v>1</v>
      </c>
      <c r="FD131" s="95">
        <f t="shared" si="297"/>
        <v>1</v>
      </c>
      <c r="FE131" s="95">
        <f t="shared" si="298"/>
        <v>1</v>
      </c>
      <c r="FF131" s="95">
        <f t="shared" si="299"/>
        <v>1</v>
      </c>
      <c r="FG131" s="95">
        <f t="shared" si="300"/>
        <v>1</v>
      </c>
      <c r="FH131" s="95">
        <f t="shared" si="301"/>
        <v>1</v>
      </c>
      <c r="FI131" s="95">
        <f t="shared" si="302"/>
        <v>1</v>
      </c>
      <c r="FJ131" s="95">
        <f t="shared" si="303"/>
        <v>1</v>
      </c>
      <c r="FK131" s="95">
        <f t="shared" si="304"/>
        <v>1</v>
      </c>
      <c r="FL131" s="95">
        <f t="shared" si="305"/>
        <v>1</v>
      </c>
      <c r="FM131" s="95">
        <f t="shared" si="306"/>
        <v>1</v>
      </c>
      <c r="FN131" s="95">
        <f t="shared" si="307"/>
        <v>1</v>
      </c>
      <c r="FO131" s="95">
        <f t="shared" si="308"/>
        <v>1</v>
      </c>
      <c r="FP131" s="95">
        <f t="shared" si="309"/>
        <v>1</v>
      </c>
      <c r="FQ131" s="115">
        <f t="shared" si="310"/>
        <v>3.3670418455901903</v>
      </c>
      <c r="FR131" s="115">
        <f t="shared" si="311"/>
        <v>4.1863104005040412</v>
      </c>
      <c r="FS131" s="115">
        <f t="shared" si="312"/>
        <v>5.5629584953147377</v>
      </c>
      <c r="FT131" s="115">
        <f t="shared" si="313"/>
        <v>6.6890089471762728</v>
      </c>
      <c r="FU131" s="115">
        <f t="shared" si="314"/>
        <v>7.5051442767184531</v>
      </c>
      <c r="FV131" s="115">
        <f t="shared" si="315"/>
        <v>8.081774101840665</v>
      </c>
      <c r="FW131" s="115">
        <f t="shared" si="316"/>
        <v>8.4920090921386144</v>
      </c>
      <c r="FX131" s="115">
        <f t="shared" si="317"/>
        <v>8.7892253625115337</v>
      </c>
      <c r="FY131" s="90"/>
      <c r="FZ131" s="90">
        <f t="shared" si="339"/>
        <v>3.3670418455901903</v>
      </c>
      <c r="GB131" s="18"/>
      <c r="GC131" s="29"/>
      <c r="GE131" s="15"/>
      <c r="GF131" s="15"/>
      <c r="GG131" s="15"/>
      <c r="GI131" s="31"/>
      <c r="GJ131" s="31"/>
      <c r="GK131" s="31"/>
      <c r="HU131" s="21"/>
      <c r="HV131" s="21"/>
      <c r="HW131" s="21"/>
      <c r="HX131" s="21"/>
      <c r="HY131" s="21"/>
      <c r="HZ131" s="21"/>
      <c r="IA131" s="21"/>
      <c r="IC131" s="28"/>
      <c r="ID131" s="13"/>
      <c r="IE131" s="13"/>
      <c r="IF131" s="13"/>
      <c r="IG131" s="13"/>
      <c r="IH131" s="13"/>
      <c r="II131" s="13"/>
      <c r="IJ131" s="28"/>
      <c r="IK131" s="20"/>
      <c r="IL131" s="13"/>
      <c r="IM131" s="11"/>
      <c r="IN131" s="23"/>
      <c r="IO131" s="13"/>
      <c r="IP131" s="23"/>
      <c r="IQ131" s="28"/>
      <c r="IR131" s="20"/>
      <c r="IS131" s="13"/>
      <c r="IT131" s="20"/>
      <c r="IU131" s="23"/>
      <c r="IV131" s="20"/>
      <c r="IW131" s="23"/>
      <c r="IY131" s="13"/>
      <c r="IZ131" s="25"/>
      <c r="JA131" s="25"/>
      <c r="JB131" s="25"/>
      <c r="JC131" s="25"/>
      <c r="JD131" s="25"/>
      <c r="JE131" s="25"/>
      <c r="JF131" s="25"/>
    </row>
    <row r="132" spans="13:266" s="4" customFormat="1" ht="13.8" x14ac:dyDescent="0.3">
      <c r="M132" s="6"/>
      <c r="N132" s="6"/>
      <c r="O132" s="6"/>
      <c r="P132" s="6"/>
      <c r="Q132" s="6"/>
      <c r="R132" s="6"/>
      <c r="S132" s="7"/>
      <c r="T132" s="6"/>
      <c r="U132" s="5"/>
      <c r="X132" s="118">
        <f>X131*1.07</f>
        <v>10.700000000000001</v>
      </c>
      <c r="Y132" s="118">
        <v>10</v>
      </c>
      <c r="Z132" s="40">
        <v>1.7999999999999999E-2</v>
      </c>
      <c r="AA132" s="40">
        <v>10000000</v>
      </c>
      <c r="AB132" s="40">
        <v>10000000</v>
      </c>
      <c r="AC132" s="98">
        <v>3900000</v>
      </c>
      <c r="AD132" s="42">
        <v>0.33</v>
      </c>
      <c r="AE132" s="42">
        <v>0.33</v>
      </c>
      <c r="AF132" s="41">
        <v>1.7999999999999999E-2</v>
      </c>
      <c r="AG132" s="40">
        <v>10000000</v>
      </c>
      <c r="AH132" s="40">
        <v>10000000</v>
      </c>
      <c r="AI132" s="98">
        <v>3900000</v>
      </c>
      <c r="AJ132" s="42">
        <v>0.33</v>
      </c>
      <c r="AK132" s="42">
        <v>0.33</v>
      </c>
      <c r="AL132" s="42">
        <f>AL109</f>
        <v>0.10050000000000001</v>
      </c>
      <c r="AM132" s="40">
        <v>6000</v>
      </c>
      <c r="AN132" s="40">
        <f>AN109</f>
        <v>10000</v>
      </c>
      <c r="AO132" s="40">
        <f>AO109</f>
        <v>10000</v>
      </c>
      <c r="AP132" s="42">
        <v>0.03</v>
      </c>
      <c r="AQ132" s="42">
        <v>0.03</v>
      </c>
      <c r="AR132" s="4">
        <f t="shared" si="318"/>
        <v>0.11849999999999999</v>
      </c>
      <c r="AS132" s="11">
        <f t="shared" si="319"/>
        <v>1.07</v>
      </c>
      <c r="AT132" s="15">
        <f t="shared" si="320"/>
        <v>1418.2499158343621</v>
      </c>
      <c r="AU132" s="19">
        <f t="shared" si="321"/>
        <v>0.10018019504865139</v>
      </c>
      <c r="AV132" s="13">
        <f t="shared" si="322"/>
        <v>0.5</v>
      </c>
      <c r="AW132" s="11">
        <f t="shared" si="323"/>
        <v>1</v>
      </c>
      <c r="AX132" s="11">
        <f t="shared" si="324"/>
        <v>0.8911</v>
      </c>
      <c r="AY132" s="11">
        <f t="shared" si="325"/>
        <v>201997.53114128605</v>
      </c>
      <c r="AZ132" s="11">
        <f t="shared" si="326"/>
        <v>1</v>
      </c>
      <c r="BA132" s="11">
        <f t="shared" si="327"/>
        <v>0.34752899999999998</v>
      </c>
      <c r="BB132" s="11">
        <f t="shared" si="328"/>
        <v>1.025058</v>
      </c>
      <c r="BC132" s="11">
        <f t="shared" si="329"/>
        <v>0.99909999999999999</v>
      </c>
      <c r="BD132" s="11">
        <f t="shared" si="330"/>
        <v>0.8911</v>
      </c>
      <c r="BE132" s="11">
        <f t="shared" si="331"/>
        <v>201997.53114128605</v>
      </c>
      <c r="BF132" s="11">
        <f t="shared" si="332"/>
        <v>1</v>
      </c>
      <c r="BG132" s="11">
        <f t="shared" si="333"/>
        <v>0.34752899999999998</v>
      </c>
      <c r="BH132" s="11">
        <f t="shared" si="334"/>
        <v>1.025058</v>
      </c>
      <c r="BI132" s="121">
        <f>X132^2/(BI111^2*Y132^2)</f>
        <v>1.1449000000000003</v>
      </c>
      <c r="BJ132" s="121">
        <f>X132^2/(BJ111^2*Y132^2)</f>
        <v>0.28622500000000006</v>
      </c>
      <c r="BK132" s="121">
        <f>X132^2/(BK111^2*Y132^2)</f>
        <v>0.12721111111111114</v>
      </c>
      <c r="BL132" s="121">
        <f>X132^2/(BL111^2*Y132^2)</f>
        <v>7.1556250000000016E-2</v>
      </c>
      <c r="BM132" s="121">
        <f>X132^2/(BM111^2*Y132^2)</f>
        <v>4.579600000000001E-2</v>
      </c>
      <c r="BN132" s="121">
        <f>X132^2/(BN111^2*Y132^2)</f>
        <v>3.1802777777777784E-2</v>
      </c>
      <c r="BO132" s="121">
        <f>X132^2/(BO111^2*Y132^2)</f>
        <v>2.3365306122448984E-2</v>
      </c>
      <c r="BP132" s="121">
        <f>X132^2/(BP111^2*Y132^2)</f>
        <v>1.7889062500000004E-2</v>
      </c>
      <c r="BQ132" s="121">
        <v>1</v>
      </c>
      <c r="BR132" s="121">
        <v>1</v>
      </c>
      <c r="BS132" s="121">
        <v>1</v>
      </c>
      <c r="BT132" s="121">
        <v>1</v>
      </c>
      <c r="BU132" s="121">
        <v>1</v>
      </c>
      <c r="BV132" s="121">
        <v>1</v>
      </c>
      <c r="BW132" s="121">
        <v>1</v>
      </c>
      <c r="BX132" s="121">
        <v>1</v>
      </c>
      <c r="BY132" s="121">
        <f>(BI111^2*Y132^2)/X132^2</f>
        <v>0.87343872827321145</v>
      </c>
      <c r="BZ132" s="121">
        <f>(BJ111^2*Y132^2)/X132^2</f>
        <v>3.4937549130928458</v>
      </c>
      <c r="CA132" s="121">
        <f>(BK111^2*Y132^2)/X132^2</f>
        <v>7.8609485544589033</v>
      </c>
      <c r="CB132" s="121">
        <f>(BL111^2*Y132^2)/X132^2</f>
        <v>13.975019652371383</v>
      </c>
      <c r="CC132" s="121">
        <f>(BM111^2*Y132^2)/X132^2</f>
        <v>21.835968206830287</v>
      </c>
      <c r="CD132" s="121">
        <f>(BN111^2*Y132^2)/X132^2</f>
        <v>31.443794217835613</v>
      </c>
      <c r="CE132" s="121">
        <f>(BO111^2*Y132^2)/X132^2</f>
        <v>42.79849768538736</v>
      </c>
      <c r="CF132" s="121">
        <f>(BP111^2*Y132^2)/X132^2</f>
        <v>55.900078609485533</v>
      </c>
      <c r="CG132" s="121">
        <f>X132^2/(BI111^2*Y132^2)</f>
        <v>1.1449000000000003</v>
      </c>
      <c r="CH132" s="121">
        <f>X132^2/(BJ111^2*Y132^2)</f>
        <v>0.28622500000000006</v>
      </c>
      <c r="CI132" s="121">
        <f>X132^2/(BK111^2*Y132^2)</f>
        <v>0.12721111111111114</v>
      </c>
      <c r="CJ132" s="121">
        <f>X132^2/(BL111^2*Y132^2)</f>
        <v>7.1556250000000016E-2</v>
      </c>
      <c r="CK132" s="121">
        <f>X132^2/(BM111^2*Y132^2)</f>
        <v>4.579600000000001E-2</v>
      </c>
      <c r="CL132" s="121">
        <f>X132^2/(BN111^2*Y132^2)</f>
        <v>3.1802777777777784E-2</v>
      </c>
      <c r="CM132" s="121">
        <f>X132^2/(BO111^2*Y132^2)</f>
        <v>2.3365306122448984E-2</v>
      </c>
      <c r="CN132" s="121">
        <f>X132^2/(BP111^2*Y132^2)</f>
        <v>1.7889062500000004E-2</v>
      </c>
      <c r="CO132" s="95">
        <f t="shared" si="234"/>
        <v>2.5245130160712721</v>
      </c>
      <c r="CP132" s="95">
        <f t="shared" si="235"/>
        <v>6.0554650642850891</v>
      </c>
      <c r="CQ132" s="95">
        <f t="shared" si="236"/>
        <v>11.940385144641452</v>
      </c>
      <c r="CR132" s="95">
        <f t="shared" si="237"/>
        <v>20.179273257140359</v>
      </c>
      <c r="CS132" s="95">
        <f t="shared" si="238"/>
        <v>30.772129401781811</v>
      </c>
      <c r="CT132" s="95">
        <f t="shared" si="239"/>
        <v>43.718953578565802</v>
      </c>
      <c r="CU132" s="95">
        <f t="shared" si="240"/>
        <v>59.01974578749234</v>
      </c>
      <c r="CV132" s="95">
        <f t="shared" si="241"/>
        <v>76.674506028561424</v>
      </c>
      <c r="CW132" s="95">
        <f t="shared" si="242"/>
        <v>2.5245130160712721</v>
      </c>
      <c r="CX132" s="95">
        <f t="shared" si="243"/>
        <v>6.0554650642850891</v>
      </c>
      <c r="CY132" s="95">
        <f t="shared" si="244"/>
        <v>11.940385144641452</v>
      </c>
      <c r="CZ132" s="95">
        <f t="shared" si="245"/>
        <v>20.179273257140359</v>
      </c>
      <c r="DA132" s="95">
        <f t="shared" si="246"/>
        <v>30.772129401781811</v>
      </c>
      <c r="DB132" s="95">
        <f t="shared" si="247"/>
        <v>43.718953578565802</v>
      </c>
      <c r="DC132" s="95">
        <f t="shared" si="248"/>
        <v>59.01974578749234</v>
      </c>
      <c r="DD132" s="95">
        <f t="shared" si="249"/>
        <v>76.674506028561424</v>
      </c>
      <c r="DE132" s="13">
        <f t="shared" si="335"/>
        <v>4.0684547282732115</v>
      </c>
      <c r="DF132" s="13">
        <f t="shared" si="336"/>
        <v>5.8300959130928458</v>
      </c>
      <c r="DG132" s="13">
        <f t="shared" si="337"/>
        <v>10.038275665570014</v>
      </c>
      <c r="DH132" s="13">
        <f t="shared" si="338"/>
        <v>16.096691902371383</v>
      </c>
      <c r="DI132" s="13">
        <f t="shared" si="250"/>
        <v>23.931880206830286</v>
      </c>
      <c r="DJ132" s="13">
        <f t="shared" si="251"/>
        <v>33.525712995613389</v>
      </c>
      <c r="DK132" s="13">
        <f t="shared" si="252"/>
        <v>44.871978991509806</v>
      </c>
      <c r="DL132" s="13">
        <f t="shared" si="253"/>
        <v>57.968083671985532</v>
      </c>
      <c r="DM132" s="95">
        <f t="shared" si="254"/>
        <v>4.0684547282732115</v>
      </c>
      <c r="DN132" s="95">
        <f t="shared" si="255"/>
        <v>5.8300959130928458</v>
      </c>
      <c r="DO132" s="95">
        <f t="shared" si="256"/>
        <v>10.038275665570014</v>
      </c>
      <c r="DP132" s="95">
        <f t="shared" si="257"/>
        <v>16.096691902371383</v>
      </c>
      <c r="DQ132" s="95">
        <f t="shared" si="258"/>
        <v>23.931880206830286</v>
      </c>
      <c r="DR132" s="95">
        <f t="shared" si="259"/>
        <v>33.525712995613389</v>
      </c>
      <c r="DS132" s="95">
        <f t="shared" si="260"/>
        <v>44.871978991509806</v>
      </c>
      <c r="DT132" s="95">
        <f t="shared" si="261"/>
        <v>57.968083671985532</v>
      </c>
      <c r="DU132" s="95">
        <f t="shared" si="262"/>
        <v>1.3631620998980607</v>
      </c>
      <c r="DV132" s="95">
        <f t="shared" si="263"/>
        <v>1.9753834992172437</v>
      </c>
      <c r="DW132" s="95">
        <f t="shared" si="264"/>
        <v>3.4378480004158813</v>
      </c>
      <c r="DX132" s="95">
        <f t="shared" si="265"/>
        <v>5.5433233367752237</v>
      </c>
      <c r="DY132" s="95">
        <f t="shared" si="266"/>
        <v>8.2662784930355233</v>
      </c>
      <c r="DZ132" s="95">
        <f t="shared" si="267"/>
        <v>11.600413608288525</v>
      </c>
      <c r="EA132" s="95">
        <f t="shared" si="268"/>
        <v>15.543570083576411</v>
      </c>
      <c r="EB132" s="95">
        <f t="shared" si="269"/>
        <v>20.094846247077456</v>
      </c>
      <c r="EC132" s="95">
        <f t="shared" si="270"/>
        <v>1.3631620998980607</v>
      </c>
      <c r="ED132" s="95">
        <f t="shared" si="271"/>
        <v>1.9753834992172437</v>
      </c>
      <c r="EE132" s="95">
        <f t="shared" si="272"/>
        <v>3.4378480004158813</v>
      </c>
      <c r="EF132" s="95">
        <f t="shared" si="273"/>
        <v>5.5433233367752237</v>
      </c>
      <c r="EG132" s="95">
        <f t="shared" si="274"/>
        <v>8.2662784930355233</v>
      </c>
      <c r="EH132" s="95">
        <f t="shared" si="275"/>
        <v>11.600413608288525</v>
      </c>
      <c r="EI132" s="95">
        <f t="shared" si="276"/>
        <v>15.543570083576411</v>
      </c>
      <c r="EJ132" s="95">
        <f t="shared" si="277"/>
        <v>20.094846247077456</v>
      </c>
      <c r="EK132" s="95">
        <f t="shared" si="278"/>
        <v>1.3631620998980607</v>
      </c>
      <c r="EL132" s="95">
        <f t="shared" si="279"/>
        <v>1.9753834992172437</v>
      </c>
      <c r="EM132" s="95">
        <f t="shared" si="280"/>
        <v>3.4378480004158813</v>
      </c>
      <c r="EN132" s="95">
        <f t="shared" si="281"/>
        <v>5.5433233367752237</v>
      </c>
      <c r="EO132" s="95">
        <f t="shared" si="282"/>
        <v>8.2662784930355233</v>
      </c>
      <c r="EP132" s="95">
        <f t="shared" si="283"/>
        <v>11.600413608288525</v>
      </c>
      <c r="EQ132" s="95">
        <f t="shared" si="284"/>
        <v>15.543570083576411</v>
      </c>
      <c r="ER132" s="95">
        <f t="shared" si="285"/>
        <v>20.094846247077456</v>
      </c>
      <c r="ES132" s="95">
        <f t="shared" si="286"/>
        <v>1</v>
      </c>
      <c r="ET132" s="95">
        <f t="shared" si="287"/>
        <v>1</v>
      </c>
      <c r="EU132" s="95">
        <f t="shared" si="288"/>
        <v>1</v>
      </c>
      <c r="EV132" s="95">
        <f t="shared" si="289"/>
        <v>1</v>
      </c>
      <c r="EW132" s="95">
        <f t="shared" si="290"/>
        <v>1</v>
      </c>
      <c r="EX132" s="95">
        <f t="shared" si="291"/>
        <v>1</v>
      </c>
      <c r="EY132" s="95">
        <f t="shared" si="292"/>
        <v>1</v>
      </c>
      <c r="EZ132" s="95">
        <f t="shared" si="293"/>
        <v>1</v>
      </c>
      <c r="FA132" s="95">
        <f t="shared" si="294"/>
        <v>1</v>
      </c>
      <c r="FB132" s="95">
        <f t="shared" si="295"/>
        <v>1</v>
      </c>
      <c r="FC132" s="95">
        <f t="shared" si="296"/>
        <v>1</v>
      </c>
      <c r="FD132" s="95">
        <f t="shared" si="297"/>
        <v>1</v>
      </c>
      <c r="FE132" s="95">
        <f t="shared" si="298"/>
        <v>1</v>
      </c>
      <c r="FF132" s="95">
        <f t="shared" si="299"/>
        <v>1</v>
      </c>
      <c r="FG132" s="95">
        <f t="shared" si="300"/>
        <v>1</v>
      </c>
      <c r="FH132" s="95">
        <f t="shared" si="301"/>
        <v>1</v>
      </c>
      <c r="FI132" s="95">
        <f t="shared" si="302"/>
        <v>1</v>
      </c>
      <c r="FJ132" s="95">
        <f t="shared" si="303"/>
        <v>1</v>
      </c>
      <c r="FK132" s="95">
        <f t="shared" si="304"/>
        <v>1</v>
      </c>
      <c r="FL132" s="95">
        <f t="shared" si="305"/>
        <v>1</v>
      </c>
      <c r="FM132" s="95">
        <f t="shared" si="306"/>
        <v>1</v>
      </c>
      <c r="FN132" s="95">
        <f t="shared" si="307"/>
        <v>1</v>
      </c>
      <c r="FO132" s="95">
        <f t="shared" si="308"/>
        <v>1</v>
      </c>
      <c r="FP132" s="95">
        <f t="shared" si="309"/>
        <v>1</v>
      </c>
      <c r="FQ132" s="115">
        <f t="shared" si="310"/>
        <v>3.4188054210963825</v>
      </c>
      <c r="FR132" s="115">
        <f t="shared" si="311"/>
        <v>4.0094144590670941</v>
      </c>
      <c r="FS132" s="115">
        <f t="shared" si="312"/>
        <v>5.3051627330851616</v>
      </c>
      <c r="FT132" s="115">
        <f t="shared" si="313"/>
        <v>6.4260438773744006</v>
      </c>
      <c r="FU132" s="115">
        <f t="shared" si="314"/>
        <v>7.2685151994620671</v>
      </c>
      <c r="FV132" s="115">
        <f t="shared" si="315"/>
        <v>7.8789173182196164</v>
      </c>
      <c r="FW132" s="115">
        <f t="shared" si="316"/>
        <v>8.320920259804419</v>
      </c>
      <c r="FX132" s="115">
        <f t="shared" si="317"/>
        <v>8.6452266938862454</v>
      </c>
      <c r="FY132" s="90"/>
      <c r="FZ132" s="90">
        <f t="shared" si="339"/>
        <v>3.4188054210963825</v>
      </c>
      <c r="GB132" s="18"/>
      <c r="GC132" s="29"/>
      <c r="GE132" s="15"/>
      <c r="GF132" s="15"/>
      <c r="GG132" s="15"/>
      <c r="GI132" s="31"/>
      <c r="GJ132" s="31"/>
      <c r="GK132" s="31"/>
      <c r="HU132" s="21"/>
      <c r="HV132" s="21"/>
      <c r="HW132" s="21"/>
      <c r="HX132" s="21"/>
      <c r="HY132" s="21"/>
      <c r="HZ132" s="21"/>
      <c r="IA132" s="21"/>
      <c r="IC132" s="28"/>
      <c r="ID132" s="11"/>
      <c r="IE132" s="13"/>
      <c r="IF132" s="11"/>
      <c r="IG132" s="13"/>
      <c r="IH132" s="13"/>
      <c r="II132" s="13"/>
      <c r="IJ132" s="28"/>
      <c r="IK132" s="11"/>
      <c r="IL132" s="13"/>
      <c r="IM132" s="11"/>
      <c r="IN132" s="23"/>
      <c r="IO132" s="11"/>
      <c r="IP132" s="23"/>
      <c r="IQ132" s="28"/>
      <c r="IR132" s="20"/>
      <c r="IS132" s="13"/>
      <c r="IT132" s="23"/>
      <c r="IU132" s="23"/>
      <c r="IV132" s="23"/>
      <c r="IW132" s="23"/>
      <c r="IY132" s="13"/>
      <c r="IZ132" s="25"/>
      <c r="JA132" s="25"/>
      <c r="JB132" s="25"/>
      <c r="JC132" s="25"/>
      <c r="JD132" s="25"/>
      <c r="JE132" s="25"/>
      <c r="JF132" s="25"/>
    </row>
    <row r="133" spans="13:266" s="4" customFormat="1" ht="13.8" x14ac:dyDescent="0.3">
      <c r="M133" s="6"/>
      <c r="N133" s="6"/>
      <c r="O133" s="6"/>
      <c r="P133" s="6"/>
      <c r="Q133" s="6"/>
      <c r="R133" s="6"/>
      <c r="S133" s="7"/>
      <c r="T133" s="6"/>
      <c r="U133" s="5"/>
      <c r="X133" s="118">
        <f t="shared" ref="X133:X151" si="340">X132*1.07</f>
        <v>11.449000000000002</v>
      </c>
      <c r="Y133" s="118">
        <v>10</v>
      </c>
      <c r="Z133" s="40">
        <v>1.7999999999999999E-2</v>
      </c>
      <c r="AA133" s="40">
        <v>10000000</v>
      </c>
      <c r="AB133" s="40">
        <v>10000000</v>
      </c>
      <c r="AC133" s="98">
        <v>3900000</v>
      </c>
      <c r="AD133" s="42">
        <v>0.33</v>
      </c>
      <c r="AE133" s="42">
        <v>0.33</v>
      </c>
      <c r="AF133" s="41">
        <v>1.7999999999999999E-2</v>
      </c>
      <c r="AG133" s="40">
        <v>10000000</v>
      </c>
      <c r="AH133" s="40">
        <v>10000000</v>
      </c>
      <c r="AI133" s="98">
        <v>3900000</v>
      </c>
      <c r="AJ133" s="42">
        <v>0.33</v>
      </c>
      <c r="AK133" s="42">
        <v>0.33</v>
      </c>
      <c r="AL133" s="42">
        <f>AL109</f>
        <v>0.10050000000000001</v>
      </c>
      <c r="AM133" s="40">
        <v>6000</v>
      </c>
      <c r="AN133" s="40">
        <f>AN109</f>
        <v>10000</v>
      </c>
      <c r="AO133" s="40">
        <f>AO109</f>
        <v>10000</v>
      </c>
      <c r="AP133" s="42">
        <v>0.03</v>
      </c>
      <c r="AQ133" s="42">
        <v>0.03</v>
      </c>
      <c r="AR133" s="4">
        <f t="shared" si="318"/>
        <v>0.11849999999999999</v>
      </c>
      <c r="AS133" s="11">
        <f t="shared" si="319"/>
        <v>1.1449000000000003</v>
      </c>
      <c r="AT133" s="15">
        <f t="shared" si="320"/>
        <v>1418.2499158343621</v>
      </c>
      <c r="AU133" s="19">
        <f t="shared" si="321"/>
        <v>0.10018019504865139</v>
      </c>
      <c r="AV133" s="13">
        <f t="shared" si="322"/>
        <v>0.5</v>
      </c>
      <c r="AW133" s="11">
        <f t="shared" si="323"/>
        <v>1</v>
      </c>
      <c r="AX133" s="11">
        <f t="shared" si="324"/>
        <v>0.8911</v>
      </c>
      <c r="AY133" s="11">
        <f t="shared" si="325"/>
        <v>201997.53114128605</v>
      </c>
      <c r="AZ133" s="11">
        <f t="shared" si="326"/>
        <v>1</v>
      </c>
      <c r="BA133" s="11">
        <f t="shared" si="327"/>
        <v>0.34752899999999998</v>
      </c>
      <c r="BB133" s="11">
        <f t="shared" si="328"/>
        <v>1.025058</v>
      </c>
      <c r="BC133" s="11">
        <f t="shared" si="329"/>
        <v>0.99909999999999999</v>
      </c>
      <c r="BD133" s="11">
        <f t="shared" si="330"/>
        <v>0.8911</v>
      </c>
      <c r="BE133" s="11">
        <f t="shared" si="331"/>
        <v>201997.53114128605</v>
      </c>
      <c r="BF133" s="11">
        <f t="shared" si="332"/>
        <v>1</v>
      </c>
      <c r="BG133" s="11">
        <f t="shared" si="333"/>
        <v>0.34752899999999998</v>
      </c>
      <c r="BH133" s="11">
        <f t="shared" si="334"/>
        <v>1.025058</v>
      </c>
      <c r="BI133" s="121">
        <f>X133^2/(BI111^2*Y133^2)</f>
        <v>1.3107960100000002</v>
      </c>
      <c r="BJ133" s="121">
        <f>X133^2/(BJ111^2*Y133^2)</f>
        <v>0.32769900250000006</v>
      </c>
      <c r="BK133" s="121">
        <f>X133^2/(BK111^2*Y133^2)</f>
        <v>0.14564400111111114</v>
      </c>
      <c r="BL133" s="121">
        <f>X133^2/(BL111^2*Y133^2)</f>
        <v>8.1924750625000015E-2</v>
      </c>
      <c r="BM133" s="121">
        <f>X133^2/(BM111^2*Y133^2)</f>
        <v>5.2431840400000013E-2</v>
      </c>
      <c r="BN133" s="121">
        <f>X133^2/(BN111^2*Y133^2)</f>
        <v>3.6411000277777786E-2</v>
      </c>
      <c r="BO133" s="121">
        <f>X133^2/(BO111^2*Y133^2)</f>
        <v>2.6750938979591844E-2</v>
      </c>
      <c r="BP133" s="121">
        <f>X133^2/(BP111^2*Y133^2)</f>
        <v>2.0481187656250004E-2</v>
      </c>
      <c r="BQ133" s="121">
        <v>1</v>
      </c>
      <c r="BR133" s="121">
        <v>1</v>
      </c>
      <c r="BS133" s="121">
        <v>1</v>
      </c>
      <c r="BT133" s="121">
        <v>1</v>
      </c>
      <c r="BU133" s="121">
        <v>1</v>
      </c>
      <c r="BV133" s="121">
        <v>1</v>
      </c>
      <c r="BW133" s="121">
        <v>1</v>
      </c>
      <c r="BX133" s="121">
        <v>1</v>
      </c>
      <c r="BY133" s="121">
        <f>(BI111^2*Y133^2)/X133^2</f>
        <v>0.76289521204752508</v>
      </c>
      <c r="BZ133" s="121">
        <f>(BJ111^2*Y133^2)/X133^2</f>
        <v>3.0515808481901003</v>
      </c>
      <c r="CA133" s="121">
        <f>(BK111^2*Y133^2)/X133^2</f>
        <v>6.8660569084277254</v>
      </c>
      <c r="CB133" s="121">
        <f>(BL111^2*Y133^2)/X133^2</f>
        <v>12.206323392760401</v>
      </c>
      <c r="CC133" s="121">
        <f>(BM111^2*Y133^2)/X133^2</f>
        <v>19.072380301188126</v>
      </c>
      <c r="CD133" s="121">
        <f>(BN111^2*Y133^2)/X133^2</f>
        <v>27.464227633710902</v>
      </c>
      <c r="CE133" s="121">
        <f>(BO111^2*Y133^2)/X133^2</f>
        <v>37.381865390328727</v>
      </c>
      <c r="CF133" s="121">
        <f>(BP111^2*Y133^2)/X133^2</f>
        <v>48.825293571041605</v>
      </c>
      <c r="CG133" s="121">
        <f>X133^2/(BI111^2*Y133^2)</f>
        <v>1.3107960100000002</v>
      </c>
      <c r="CH133" s="121">
        <f>X133^2/(BJ111^2*Y133^2)</f>
        <v>0.32769900250000006</v>
      </c>
      <c r="CI133" s="121">
        <f>X133^2/(BK111^2*Y133^2)</f>
        <v>0.14564400111111114</v>
      </c>
      <c r="CJ133" s="121">
        <f>X133^2/(BL111^2*Y133^2)</f>
        <v>8.1924750625000015E-2</v>
      </c>
      <c r="CK133" s="121">
        <f>X133^2/(BM111^2*Y133^2)</f>
        <v>5.2431840400000013E-2</v>
      </c>
      <c r="CL133" s="121">
        <f>X133^2/(BN111^2*Y133^2)</f>
        <v>3.6411000277777786E-2</v>
      </c>
      <c r="CM133" s="121">
        <f>X133^2/(BO111^2*Y133^2)</f>
        <v>2.6750938979591844E-2</v>
      </c>
      <c r="CN133" s="121">
        <f>X133^2/(BP111^2*Y133^2)</f>
        <v>2.0481187656250004E-2</v>
      </c>
      <c r="CO133" s="95">
        <f t="shared" si="234"/>
        <v>2.3755524221951894</v>
      </c>
      <c r="CP133" s="95">
        <f t="shared" si="235"/>
        <v>5.4596226887807582</v>
      </c>
      <c r="CQ133" s="95">
        <f t="shared" si="236"/>
        <v>10.599739799756705</v>
      </c>
      <c r="CR133" s="95">
        <f t="shared" si="237"/>
        <v>17.795903755123032</v>
      </c>
      <c r="CS133" s="95">
        <f t="shared" si="238"/>
        <v>27.048114554879731</v>
      </c>
      <c r="CT133" s="95">
        <f t="shared" si="239"/>
        <v>38.356372199026815</v>
      </c>
      <c r="CU133" s="95">
        <f t="shared" si="240"/>
        <v>51.720676687564278</v>
      </c>
      <c r="CV133" s="95">
        <f t="shared" si="241"/>
        <v>67.141028020492115</v>
      </c>
      <c r="CW133" s="95">
        <f t="shared" si="242"/>
        <v>2.3755524221951894</v>
      </c>
      <c r="CX133" s="95">
        <f t="shared" si="243"/>
        <v>5.4596226887807582</v>
      </c>
      <c r="CY133" s="95">
        <f t="shared" si="244"/>
        <v>10.599739799756705</v>
      </c>
      <c r="CZ133" s="95">
        <f t="shared" si="245"/>
        <v>17.795903755123032</v>
      </c>
      <c r="DA133" s="95">
        <f t="shared" si="246"/>
        <v>27.048114554879731</v>
      </c>
      <c r="DB133" s="95">
        <f t="shared" si="247"/>
        <v>38.356372199026815</v>
      </c>
      <c r="DC133" s="95">
        <f t="shared" si="248"/>
        <v>51.720676687564278</v>
      </c>
      <c r="DD133" s="95">
        <f t="shared" si="249"/>
        <v>67.141028020492115</v>
      </c>
      <c r="DE133" s="13">
        <f t="shared" si="335"/>
        <v>4.1238072220475255</v>
      </c>
      <c r="DF133" s="13">
        <f t="shared" si="336"/>
        <v>5.429395850690101</v>
      </c>
      <c r="DG133" s="13">
        <f t="shared" si="337"/>
        <v>9.0618169095388375</v>
      </c>
      <c r="DH133" s="13">
        <f t="shared" si="338"/>
        <v>14.338364143385402</v>
      </c>
      <c r="DI133" s="13">
        <f t="shared" si="250"/>
        <v>21.174928141588126</v>
      </c>
      <c r="DJ133" s="13">
        <f t="shared" si="251"/>
        <v>29.550754633988682</v>
      </c>
      <c r="DK133" s="13">
        <f t="shared" si="252"/>
        <v>39.458732329308319</v>
      </c>
      <c r="DL133" s="13">
        <f t="shared" si="253"/>
        <v>50.895890758697853</v>
      </c>
      <c r="DM133" s="95">
        <f t="shared" si="254"/>
        <v>4.1238072220475255</v>
      </c>
      <c r="DN133" s="95">
        <f t="shared" si="255"/>
        <v>5.429395850690101</v>
      </c>
      <c r="DO133" s="95">
        <f t="shared" si="256"/>
        <v>9.0618169095388375</v>
      </c>
      <c r="DP133" s="95">
        <f t="shared" si="257"/>
        <v>14.338364143385402</v>
      </c>
      <c r="DQ133" s="95">
        <f t="shared" si="258"/>
        <v>21.174928141588126</v>
      </c>
      <c r="DR133" s="95">
        <f t="shared" si="259"/>
        <v>29.550754633988682</v>
      </c>
      <c r="DS133" s="95">
        <f t="shared" si="260"/>
        <v>39.458732329308319</v>
      </c>
      <c r="DT133" s="95">
        <f t="shared" si="261"/>
        <v>50.895890758697853</v>
      </c>
      <c r="DU133" s="95">
        <f t="shared" si="262"/>
        <v>1.3823986967069544</v>
      </c>
      <c r="DV133" s="95">
        <f t="shared" si="263"/>
        <v>1.8361286072304799</v>
      </c>
      <c r="DW133" s="95">
        <f t="shared" si="264"/>
        <v>3.098500265391122</v>
      </c>
      <c r="DX133" s="95">
        <f t="shared" si="265"/>
        <v>4.9322534490225847</v>
      </c>
      <c r="DY133" s="95">
        <f t="shared" si="266"/>
        <v>7.3081576987539787</v>
      </c>
      <c r="DZ133" s="95">
        <f t="shared" si="267"/>
        <v>10.219000303831452</v>
      </c>
      <c r="EA133" s="95">
        <f t="shared" si="268"/>
        <v>13.66230988430819</v>
      </c>
      <c r="EB133" s="95">
        <f t="shared" si="269"/>
        <v>17.637054116115504</v>
      </c>
      <c r="EC133" s="95">
        <f t="shared" si="270"/>
        <v>1.3823986967069544</v>
      </c>
      <c r="ED133" s="95">
        <f t="shared" si="271"/>
        <v>1.8361286072304799</v>
      </c>
      <c r="EE133" s="95">
        <f t="shared" si="272"/>
        <v>3.098500265391122</v>
      </c>
      <c r="EF133" s="95">
        <f t="shared" si="273"/>
        <v>4.9322534490225847</v>
      </c>
      <c r="EG133" s="95">
        <f t="shared" si="274"/>
        <v>7.3081576987539787</v>
      </c>
      <c r="EH133" s="95">
        <f t="shared" si="275"/>
        <v>10.219000303831452</v>
      </c>
      <c r="EI133" s="95">
        <f t="shared" si="276"/>
        <v>13.66230988430819</v>
      </c>
      <c r="EJ133" s="95">
        <f t="shared" si="277"/>
        <v>17.637054116115504</v>
      </c>
      <c r="EK133" s="95">
        <f t="shared" si="278"/>
        <v>1.3823986967069544</v>
      </c>
      <c r="EL133" s="95">
        <f t="shared" si="279"/>
        <v>1.8361286072304799</v>
      </c>
      <c r="EM133" s="95">
        <f t="shared" si="280"/>
        <v>3.098500265391122</v>
      </c>
      <c r="EN133" s="95">
        <f t="shared" si="281"/>
        <v>4.9322534490225847</v>
      </c>
      <c r="EO133" s="95">
        <f t="shared" si="282"/>
        <v>7.3081576987539787</v>
      </c>
      <c r="EP133" s="95">
        <f t="shared" si="283"/>
        <v>10.219000303831452</v>
      </c>
      <c r="EQ133" s="95">
        <f t="shared" si="284"/>
        <v>13.66230988430819</v>
      </c>
      <c r="ER133" s="95">
        <f t="shared" si="285"/>
        <v>17.637054116115504</v>
      </c>
      <c r="ES133" s="95">
        <f t="shared" si="286"/>
        <v>1</v>
      </c>
      <c r="ET133" s="95">
        <f t="shared" si="287"/>
        <v>1</v>
      </c>
      <c r="EU133" s="95">
        <f t="shared" si="288"/>
        <v>1</v>
      </c>
      <c r="EV133" s="95">
        <f t="shared" si="289"/>
        <v>1</v>
      </c>
      <c r="EW133" s="95">
        <f t="shared" si="290"/>
        <v>1</v>
      </c>
      <c r="EX133" s="95">
        <f t="shared" si="291"/>
        <v>1</v>
      </c>
      <c r="EY133" s="95">
        <f t="shared" si="292"/>
        <v>1</v>
      </c>
      <c r="EZ133" s="95">
        <f t="shared" si="293"/>
        <v>1</v>
      </c>
      <c r="FA133" s="95">
        <f t="shared" si="294"/>
        <v>1</v>
      </c>
      <c r="FB133" s="95">
        <f t="shared" si="295"/>
        <v>1</v>
      </c>
      <c r="FC133" s="95">
        <f t="shared" si="296"/>
        <v>1</v>
      </c>
      <c r="FD133" s="95">
        <f t="shared" si="297"/>
        <v>1</v>
      </c>
      <c r="FE133" s="95">
        <f t="shared" si="298"/>
        <v>1</v>
      </c>
      <c r="FF133" s="95">
        <f t="shared" si="299"/>
        <v>1</v>
      </c>
      <c r="FG133" s="95">
        <f t="shared" si="300"/>
        <v>1</v>
      </c>
      <c r="FH133" s="95">
        <f t="shared" si="301"/>
        <v>1</v>
      </c>
      <c r="FI133" s="95">
        <f t="shared" si="302"/>
        <v>1</v>
      </c>
      <c r="FJ133" s="95">
        <f t="shared" si="303"/>
        <v>1</v>
      </c>
      <c r="FK133" s="95">
        <f t="shared" si="304"/>
        <v>1</v>
      </c>
      <c r="FL133" s="95">
        <f t="shared" si="305"/>
        <v>1</v>
      </c>
      <c r="FM133" s="95">
        <f t="shared" si="306"/>
        <v>1</v>
      </c>
      <c r="FN133" s="95">
        <f t="shared" si="307"/>
        <v>1</v>
      </c>
      <c r="FO133" s="95">
        <f t="shared" si="308"/>
        <v>1</v>
      </c>
      <c r="FP133" s="95">
        <f t="shared" si="309"/>
        <v>1</v>
      </c>
      <c r="FQ133" s="115">
        <f t="shared" si="310"/>
        <v>3.4983678615219249</v>
      </c>
      <c r="FR133" s="115">
        <f t="shared" si="311"/>
        <v>3.8515089231515085</v>
      </c>
      <c r="FS133" s="115">
        <f t="shared" si="312"/>
        <v>5.0556060397301152</v>
      </c>
      <c r="FT133" s="115">
        <f t="shared" si="313"/>
        <v>6.1599347172425984</v>
      </c>
      <c r="FU133" s="115">
        <f t="shared" si="314"/>
        <v>7.0216702760965708</v>
      </c>
      <c r="FV133" s="115">
        <f t="shared" si="315"/>
        <v>7.6627378563675261</v>
      </c>
      <c r="FW133" s="115">
        <f t="shared" si="316"/>
        <v>8.1357939809056905</v>
      </c>
      <c r="FX133" s="115">
        <f t="shared" si="317"/>
        <v>8.4876727677119739</v>
      </c>
      <c r="FY133" s="90"/>
      <c r="FZ133" s="90">
        <f t="shared" si="339"/>
        <v>3.4983678615219249</v>
      </c>
      <c r="GB133" s="18"/>
      <c r="GC133" s="29"/>
      <c r="GE133" s="15"/>
      <c r="GF133" s="15"/>
      <c r="GG133" s="15"/>
      <c r="GI133" s="31"/>
      <c r="GJ133" s="31"/>
      <c r="GK133" s="31"/>
      <c r="HU133" s="21"/>
      <c r="HV133" s="21"/>
      <c r="HW133" s="21"/>
      <c r="HX133" s="21"/>
      <c r="HY133" s="21"/>
      <c r="HZ133" s="21"/>
      <c r="IA133" s="21"/>
      <c r="IC133" s="28"/>
      <c r="ID133" s="11"/>
      <c r="IE133" s="13"/>
      <c r="IF133" s="11"/>
      <c r="IG133" s="13"/>
      <c r="IH133" s="13"/>
      <c r="II133" s="13"/>
      <c r="IJ133" s="28"/>
      <c r="IK133" s="11"/>
      <c r="IL133" s="13"/>
      <c r="IM133" s="22"/>
      <c r="IN133" s="23"/>
      <c r="IO133" s="11"/>
      <c r="IP133" s="23"/>
      <c r="IQ133" s="28"/>
      <c r="IR133" s="20"/>
      <c r="IS133" s="13"/>
      <c r="IT133" s="23"/>
      <c r="IU133" s="23"/>
      <c r="IV133" s="23"/>
      <c r="IW133" s="23"/>
      <c r="IX133" s="28"/>
      <c r="IY133" s="13"/>
      <c r="IZ133" s="25"/>
      <c r="JA133" s="25"/>
      <c r="JB133" s="25"/>
      <c r="JC133" s="25"/>
      <c r="JD133" s="25"/>
      <c r="JE133" s="25"/>
      <c r="JF133" s="25"/>
    </row>
    <row r="134" spans="13:266" s="4" customFormat="1" ht="13.8" x14ac:dyDescent="0.3">
      <c r="M134" s="6"/>
      <c r="N134" s="6"/>
      <c r="O134" s="6"/>
      <c r="P134" s="6"/>
      <c r="Q134" s="6"/>
      <c r="R134" s="6"/>
      <c r="S134" s="7"/>
      <c r="T134" s="6"/>
      <c r="U134" s="5"/>
      <c r="X134" s="118">
        <f t="shared" si="340"/>
        <v>12.250430000000003</v>
      </c>
      <c r="Y134" s="118">
        <v>10</v>
      </c>
      <c r="Z134" s="40">
        <v>1.7999999999999999E-2</v>
      </c>
      <c r="AA134" s="40">
        <v>10000000</v>
      </c>
      <c r="AB134" s="40">
        <v>10000000</v>
      </c>
      <c r="AC134" s="98">
        <v>3900000</v>
      </c>
      <c r="AD134" s="42">
        <v>0.33</v>
      </c>
      <c r="AE134" s="42">
        <v>0.33</v>
      </c>
      <c r="AF134" s="41">
        <v>1.7999999999999999E-2</v>
      </c>
      <c r="AG134" s="40">
        <v>10000000</v>
      </c>
      <c r="AH134" s="40">
        <v>10000000</v>
      </c>
      <c r="AI134" s="98">
        <v>3900000</v>
      </c>
      <c r="AJ134" s="42">
        <v>0.33</v>
      </c>
      <c r="AK134" s="42">
        <v>0.33</v>
      </c>
      <c r="AL134" s="42">
        <f>AL109</f>
        <v>0.10050000000000001</v>
      </c>
      <c r="AM134" s="40">
        <v>6000</v>
      </c>
      <c r="AN134" s="40">
        <f>AN109</f>
        <v>10000</v>
      </c>
      <c r="AO134" s="40">
        <f>AO109</f>
        <v>10000</v>
      </c>
      <c r="AP134" s="42">
        <v>0.03</v>
      </c>
      <c r="AQ134" s="42">
        <v>0.03</v>
      </c>
      <c r="AR134" s="4">
        <f t="shared" si="318"/>
        <v>0.11849999999999999</v>
      </c>
      <c r="AS134" s="11">
        <f t="shared" si="319"/>
        <v>1.2250430000000003</v>
      </c>
      <c r="AT134" s="15">
        <f t="shared" si="320"/>
        <v>1418.2499158343621</v>
      </c>
      <c r="AU134" s="19">
        <f t="shared" si="321"/>
        <v>0.10018019504865139</v>
      </c>
      <c r="AV134" s="13">
        <f t="shared" si="322"/>
        <v>0.5</v>
      </c>
      <c r="AW134" s="11">
        <f t="shared" si="323"/>
        <v>1</v>
      </c>
      <c r="AX134" s="11">
        <f t="shared" si="324"/>
        <v>0.8911</v>
      </c>
      <c r="AY134" s="11">
        <f t="shared" si="325"/>
        <v>201997.53114128605</v>
      </c>
      <c r="AZ134" s="11">
        <f t="shared" si="326"/>
        <v>1</v>
      </c>
      <c r="BA134" s="11">
        <f t="shared" si="327"/>
        <v>0.34752899999999998</v>
      </c>
      <c r="BB134" s="11">
        <f t="shared" si="328"/>
        <v>1.025058</v>
      </c>
      <c r="BC134" s="11">
        <f t="shared" si="329"/>
        <v>0.99909999999999999</v>
      </c>
      <c r="BD134" s="11">
        <f t="shared" si="330"/>
        <v>0.8911</v>
      </c>
      <c r="BE134" s="11">
        <f t="shared" si="331"/>
        <v>201997.53114128605</v>
      </c>
      <c r="BF134" s="11">
        <f t="shared" si="332"/>
        <v>1</v>
      </c>
      <c r="BG134" s="11">
        <f t="shared" si="333"/>
        <v>0.34752899999999998</v>
      </c>
      <c r="BH134" s="11">
        <f t="shared" si="334"/>
        <v>1.025058</v>
      </c>
      <c r="BI134" s="121">
        <f>X134^2/(BI111^2*Y134^2)</f>
        <v>1.5007303518490007</v>
      </c>
      <c r="BJ134" s="121">
        <f>X134^2/(BJ111^2*Y134^2)</f>
        <v>0.37518258796225018</v>
      </c>
      <c r="BK134" s="121">
        <f>X134^2/(BK111^2*Y134^2)</f>
        <v>0.16674781687211121</v>
      </c>
      <c r="BL134" s="121">
        <f>X134^2/(BL111^2*Y134^2)</f>
        <v>9.3795646990562545E-2</v>
      </c>
      <c r="BM134" s="121">
        <f>X134^2/(BM111^2*Y134^2)</f>
        <v>6.002921407396003E-2</v>
      </c>
      <c r="BN134" s="121">
        <f>X134^2/(BN111^2*Y134^2)</f>
        <v>4.1686954218027802E-2</v>
      </c>
      <c r="BO134" s="121">
        <f>X134^2/(BO111^2*Y134^2)</f>
        <v>3.062715003773471E-2</v>
      </c>
      <c r="BP134" s="121">
        <f>X134^2/(BP111^2*Y134^2)</f>
        <v>2.3448911747640636E-2</v>
      </c>
      <c r="BQ134" s="121">
        <v>1</v>
      </c>
      <c r="BR134" s="121">
        <v>1</v>
      </c>
      <c r="BS134" s="121">
        <v>1</v>
      </c>
      <c r="BT134" s="121">
        <v>1</v>
      </c>
      <c r="BU134" s="121">
        <v>1</v>
      </c>
      <c r="BV134" s="121">
        <v>1</v>
      </c>
      <c r="BW134" s="121">
        <v>1</v>
      </c>
      <c r="BX134" s="121">
        <v>1</v>
      </c>
      <c r="BY134" s="121">
        <f>(BI111^2*Y134^2)/X134^2</f>
        <v>0.6663422238165122</v>
      </c>
      <c r="BZ134" s="121">
        <f>(BJ111^2*Y134^2)/X134^2</f>
        <v>2.6653688952660488</v>
      </c>
      <c r="CA134" s="121">
        <f>(BK111^2*Y134^2)/X134^2</f>
        <v>5.9970800143486098</v>
      </c>
      <c r="CB134" s="121">
        <f>(BL111^2*Y134^2)/X134^2</f>
        <v>10.661475581064195</v>
      </c>
      <c r="CC134" s="121">
        <f>(BM111^2*Y134^2)/X134^2</f>
        <v>16.658555595412807</v>
      </c>
      <c r="CD134" s="121">
        <f>(BN111^2*Y134^2)/X134^2</f>
        <v>23.988320057394439</v>
      </c>
      <c r="CE134" s="121">
        <f>(BO111^2*Y134^2)/X134^2</f>
        <v>32.6507689670091</v>
      </c>
      <c r="CF134" s="121">
        <f>(BP111^2*Y134^2)/X134^2</f>
        <v>42.645902324256781</v>
      </c>
      <c r="CG134" s="121">
        <f>X134^2/(BI111^2*Y134^2)</f>
        <v>1.5007303518490007</v>
      </c>
      <c r="CH134" s="121">
        <f>X134^2/(BJ111^2*Y134^2)</f>
        <v>0.37518258796225018</v>
      </c>
      <c r="CI134" s="121">
        <f>X134^2/(BK111^2*Y134^2)</f>
        <v>0.16674781687211121</v>
      </c>
      <c r="CJ134" s="121">
        <f>X134^2/(BL111^2*Y134^2)</f>
        <v>9.3795646990562545E-2</v>
      </c>
      <c r="CK134" s="121">
        <f>X134^2/(BM111^2*Y134^2)</f>
        <v>6.002921407396003E-2</v>
      </c>
      <c r="CL134" s="121">
        <f>X134^2/(BN111^2*Y134^2)</f>
        <v>4.1686954218027802E-2</v>
      </c>
      <c r="CM134" s="121">
        <f>X134^2/(BO111^2*Y134^2)</f>
        <v>3.062715003773471E-2</v>
      </c>
      <c r="CN134" s="121">
        <f>X134^2/(BP111^2*Y134^2)</f>
        <v>2.3448911747640636E-2</v>
      </c>
      <c r="CO134" s="95">
        <f t="shared" si="234"/>
        <v>2.2454444705172407</v>
      </c>
      <c r="CP134" s="95">
        <f t="shared" si="235"/>
        <v>4.9391908820689636</v>
      </c>
      <c r="CQ134" s="95">
        <f t="shared" si="236"/>
        <v>9.428768234655168</v>
      </c>
      <c r="CR134" s="95">
        <f t="shared" si="237"/>
        <v>15.714176528275853</v>
      </c>
      <c r="CS134" s="95">
        <f t="shared" si="238"/>
        <v>23.795415762931022</v>
      </c>
      <c r="CT134" s="95">
        <f t="shared" si="239"/>
        <v>33.672485938620667</v>
      </c>
      <c r="CU134" s="95">
        <f t="shared" si="240"/>
        <v>45.345387055344801</v>
      </c>
      <c r="CV134" s="95">
        <f t="shared" si="241"/>
        <v>58.814119113103416</v>
      </c>
      <c r="CW134" s="95">
        <f t="shared" si="242"/>
        <v>2.2454444705172407</v>
      </c>
      <c r="CX134" s="95">
        <f t="shared" si="243"/>
        <v>4.9391908820689636</v>
      </c>
      <c r="CY134" s="95">
        <f t="shared" si="244"/>
        <v>9.428768234655168</v>
      </c>
      <c r="CZ134" s="95">
        <f t="shared" si="245"/>
        <v>15.714176528275853</v>
      </c>
      <c r="DA134" s="95">
        <f t="shared" si="246"/>
        <v>23.795415762931022</v>
      </c>
      <c r="DB134" s="95">
        <f t="shared" si="247"/>
        <v>33.672485938620667</v>
      </c>
      <c r="DC134" s="95">
        <f t="shared" si="248"/>
        <v>45.345387055344801</v>
      </c>
      <c r="DD134" s="95">
        <f t="shared" si="249"/>
        <v>58.814119113103416</v>
      </c>
      <c r="DE134" s="13">
        <f t="shared" si="335"/>
        <v>4.2171885756655128</v>
      </c>
      <c r="DF134" s="13">
        <f t="shared" si="336"/>
        <v>5.090667483228299</v>
      </c>
      <c r="DG134" s="13">
        <f t="shared" si="337"/>
        <v>8.2139438312207211</v>
      </c>
      <c r="DH134" s="13">
        <f t="shared" si="338"/>
        <v>12.805387228054759</v>
      </c>
      <c r="DI134" s="13">
        <f t="shared" si="250"/>
        <v>18.768700809486766</v>
      </c>
      <c r="DJ134" s="13">
        <f t="shared" si="251"/>
        <v>26.080123011612468</v>
      </c>
      <c r="DK134" s="13">
        <f t="shared" si="252"/>
        <v>34.731512117046833</v>
      </c>
      <c r="DL134" s="13">
        <f t="shared" si="253"/>
        <v>44.719467236004419</v>
      </c>
      <c r="DM134" s="95">
        <f t="shared" si="254"/>
        <v>4.2171885756655128</v>
      </c>
      <c r="DN134" s="95">
        <f t="shared" si="255"/>
        <v>5.090667483228299</v>
      </c>
      <c r="DO134" s="95">
        <f t="shared" si="256"/>
        <v>8.2139438312207211</v>
      </c>
      <c r="DP134" s="95">
        <f t="shared" si="257"/>
        <v>12.805387228054759</v>
      </c>
      <c r="DQ134" s="95">
        <f t="shared" si="258"/>
        <v>18.768700809486766</v>
      </c>
      <c r="DR134" s="95">
        <f t="shared" si="259"/>
        <v>26.080123011612468</v>
      </c>
      <c r="DS134" s="95">
        <f t="shared" si="260"/>
        <v>34.731512117046833</v>
      </c>
      <c r="DT134" s="95">
        <f t="shared" si="261"/>
        <v>44.719467236004419</v>
      </c>
      <c r="DU134" s="95">
        <f t="shared" si="262"/>
        <v>1.4148514251484599</v>
      </c>
      <c r="DV134" s="95">
        <f t="shared" si="263"/>
        <v>1.7184106764148475</v>
      </c>
      <c r="DW134" s="95">
        <f t="shared" si="264"/>
        <v>2.8038397823563059</v>
      </c>
      <c r="DX134" s="95">
        <f t="shared" si="265"/>
        <v>4.3994995146146421</v>
      </c>
      <c r="DY134" s="95">
        <f t="shared" si="266"/>
        <v>6.4719239202561258</v>
      </c>
      <c r="DZ134" s="95">
        <f t="shared" si="267"/>
        <v>9.0128551667386692</v>
      </c>
      <c r="EA134" s="95">
        <f t="shared" si="268"/>
        <v>12.019463771161169</v>
      </c>
      <c r="EB134" s="95">
        <f t="shared" si="269"/>
        <v>15.490567825697379</v>
      </c>
      <c r="EC134" s="95">
        <f t="shared" si="270"/>
        <v>1.4148514251484599</v>
      </c>
      <c r="ED134" s="95">
        <f t="shared" si="271"/>
        <v>1.7184106764148475</v>
      </c>
      <c r="EE134" s="95">
        <f t="shared" si="272"/>
        <v>2.8038397823563059</v>
      </c>
      <c r="EF134" s="95">
        <f t="shared" si="273"/>
        <v>4.3994995146146421</v>
      </c>
      <c r="EG134" s="95">
        <f t="shared" si="274"/>
        <v>6.4719239202561258</v>
      </c>
      <c r="EH134" s="95">
        <f t="shared" si="275"/>
        <v>9.0128551667386692</v>
      </c>
      <c r="EI134" s="95">
        <f t="shared" si="276"/>
        <v>12.019463771161169</v>
      </c>
      <c r="EJ134" s="95">
        <f t="shared" si="277"/>
        <v>15.490567825697379</v>
      </c>
      <c r="EK134" s="95">
        <f t="shared" si="278"/>
        <v>1.4148514251484599</v>
      </c>
      <c r="EL134" s="95">
        <f t="shared" si="279"/>
        <v>1.7184106764148475</v>
      </c>
      <c r="EM134" s="95">
        <f t="shared" si="280"/>
        <v>2.8038397823563059</v>
      </c>
      <c r="EN134" s="95">
        <f t="shared" si="281"/>
        <v>4.3994995146146421</v>
      </c>
      <c r="EO134" s="95">
        <f t="shared" si="282"/>
        <v>6.4719239202561258</v>
      </c>
      <c r="EP134" s="95">
        <f t="shared" si="283"/>
        <v>9.0128551667386692</v>
      </c>
      <c r="EQ134" s="95">
        <f t="shared" si="284"/>
        <v>12.019463771161169</v>
      </c>
      <c r="ER134" s="95">
        <f t="shared" si="285"/>
        <v>15.490567825697379</v>
      </c>
      <c r="ES134" s="95">
        <f t="shared" si="286"/>
        <v>1</v>
      </c>
      <c r="ET134" s="95">
        <f t="shared" si="287"/>
        <v>1</v>
      </c>
      <c r="EU134" s="95">
        <f t="shared" si="288"/>
        <v>1</v>
      </c>
      <c r="EV134" s="95">
        <f t="shared" si="289"/>
        <v>1</v>
      </c>
      <c r="EW134" s="95">
        <f t="shared" si="290"/>
        <v>1</v>
      </c>
      <c r="EX134" s="95">
        <f t="shared" si="291"/>
        <v>1</v>
      </c>
      <c r="EY134" s="95">
        <f t="shared" si="292"/>
        <v>1</v>
      </c>
      <c r="EZ134" s="95">
        <f t="shared" si="293"/>
        <v>1</v>
      </c>
      <c r="FA134" s="95">
        <f t="shared" si="294"/>
        <v>1</v>
      </c>
      <c r="FB134" s="95">
        <f t="shared" si="295"/>
        <v>1</v>
      </c>
      <c r="FC134" s="95">
        <f t="shared" si="296"/>
        <v>1</v>
      </c>
      <c r="FD134" s="95">
        <f t="shared" si="297"/>
        <v>1</v>
      </c>
      <c r="FE134" s="95">
        <f t="shared" si="298"/>
        <v>1</v>
      </c>
      <c r="FF134" s="95">
        <f t="shared" si="299"/>
        <v>1</v>
      </c>
      <c r="FG134" s="95">
        <f t="shared" si="300"/>
        <v>1</v>
      </c>
      <c r="FH134" s="95">
        <f t="shared" si="301"/>
        <v>1</v>
      </c>
      <c r="FI134" s="95">
        <f t="shared" si="302"/>
        <v>1</v>
      </c>
      <c r="FJ134" s="95">
        <f t="shared" si="303"/>
        <v>1</v>
      </c>
      <c r="FK134" s="95">
        <f t="shared" si="304"/>
        <v>1</v>
      </c>
      <c r="FL134" s="95">
        <f t="shared" si="305"/>
        <v>1</v>
      </c>
      <c r="FM134" s="95">
        <f t="shared" si="306"/>
        <v>1</v>
      </c>
      <c r="FN134" s="95">
        <f t="shared" si="307"/>
        <v>1</v>
      </c>
      <c r="FO134" s="95">
        <f t="shared" si="308"/>
        <v>1</v>
      </c>
      <c r="FP134" s="95">
        <f t="shared" si="309"/>
        <v>1</v>
      </c>
      <c r="FQ134" s="115">
        <f t="shared" si="310"/>
        <v>3.6076936348498556</v>
      </c>
      <c r="FR134" s="115">
        <f t="shared" si="311"/>
        <v>3.7134938733578235</v>
      </c>
      <c r="FS134" s="115">
        <f t="shared" si="312"/>
        <v>4.8167318181292513</v>
      </c>
      <c r="FT134" s="115">
        <f t="shared" si="313"/>
        <v>5.8933137179377137</v>
      </c>
      <c r="FU134" s="115">
        <f t="shared" si="314"/>
        <v>6.7664150711122169</v>
      </c>
      <c r="FV134" s="115">
        <f t="shared" si="315"/>
        <v>7.4340852951060477</v>
      </c>
      <c r="FW134" s="115">
        <f t="shared" si="316"/>
        <v>7.9367502565318553</v>
      </c>
      <c r="FX134" s="115">
        <f t="shared" si="317"/>
        <v>8.3162141507351954</v>
      </c>
      <c r="FY134" s="90"/>
      <c r="FZ134" s="90">
        <f t="shared" si="339"/>
        <v>3.6076936348498556</v>
      </c>
      <c r="GB134" s="18"/>
      <c r="GC134" s="29"/>
      <c r="GE134" s="15"/>
      <c r="GF134" s="15"/>
      <c r="GG134" s="15"/>
      <c r="GI134" s="31"/>
      <c r="GJ134" s="31"/>
      <c r="GK134" s="31"/>
      <c r="HU134" s="21"/>
      <c r="HV134" s="21"/>
      <c r="HW134" s="21"/>
      <c r="HX134" s="21"/>
      <c r="HY134" s="21"/>
      <c r="HZ134" s="21"/>
      <c r="IA134" s="21"/>
      <c r="IC134" s="28"/>
      <c r="ID134" s="13"/>
      <c r="IE134" s="13"/>
      <c r="IF134" s="13"/>
      <c r="IG134" s="13"/>
      <c r="IH134" s="13"/>
      <c r="II134" s="13"/>
      <c r="IJ134" s="28"/>
      <c r="IK134" s="20"/>
      <c r="IL134" s="13"/>
      <c r="IM134" s="11"/>
      <c r="IN134" s="23"/>
      <c r="IO134" s="13"/>
      <c r="IP134" s="23"/>
      <c r="IQ134" s="28"/>
      <c r="IR134" s="20"/>
      <c r="IS134" s="13"/>
      <c r="IT134" s="20"/>
      <c r="IU134" s="23"/>
      <c r="IV134" s="20"/>
      <c r="IW134" s="23"/>
      <c r="IY134" s="13"/>
      <c r="IZ134" s="25"/>
      <c r="JA134" s="25"/>
      <c r="JB134" s="25"/>
      <c r="JC134" s="25"/>
      <c r="JD134" s="25"/>
      <c r="JE134" s="25"/>
      <c r="JF134" s="25"/>
    </row>
    <row r="135" spans="13:266" s="4" customFormat="1" ht="13.8" x14ac:dyDescent="0.3">
      <c r="M135" s="6"/>
      <c r="N135" s="6"/>
      <c r="O135" s="6"/>
      <c r="P135" s="6"/>
      <c r="Q135" s="6"/>
      <c r="R135" s="6"/>
      <c r="S135" s="7"/>
      <c r="T135" s="6"/>
      <c r="U135" s="5"/>
      <c r="X135" s="118">
        <f t="shared" si="340"/>
        <v>13.107960100000005</v>
      </c>
      <c r="Y135" s="118">
        <v>10</v>
      </c>
      <c r="Z135" s="40">
        <v>1.7999999999999999E-2</v>
      </c>
      <c r="AA135" s="40">
        <v>10000000</v>
      </c>
      <c r="AB135" s="40">
        <v>10000000</v>
      </c>
      <c r="AC135" s="98">
        <v>3900000</v>
      </c>
      <c r="AD135" s="42">
        <v>0.33</v>
      </c>
      <c r="AE135" s="42">
        <v>0.33</v>
      </c>
      <c r="AF135" s="41">
        <v>1.7999999999999999E-2</v>
      </c>
      <c r="AG135" s="40">
        <v>10000000</v>
      </c>
      <c r="AH135" s="40">
        <v>10000000</v>
      </c>
      <c r="AI135" s="98">
        <v>3900000</v>
      </c>
      <c r="AJ135" s="42">
        <v>0.33</v>
      </c>
      <c r="AK135" s="42">
        <v>0.33</v>
      </c>
      <c r="AL135" s="42">
        <f>AL109</f>
        <v>0.10050000000000001</v>
      </c>
      <c r="AM135" s="40">
        <v>6000</v>
      </c>
      <c r="AN135" s="40">
        <f>AN109</f>
        <v>10000</v>
      </c>
      <c r="AO135" s="40">
        <f>AO109</f>
        <v>10000</v>
      </c>
      <c r="AP135" s="42">
        <v>0.03</v>
      </c>
      <c r="AQ135" s="42">
        <v>0.03</v>
      </c>
      <c r="AR135" s="4">
        <f t="shared" si="318"/>
        <v>0.11849999999999999</v>
      </c>
      <c r="AS135" s="11">
        <f t="shared" si="319"/>
        <v>1.3107960100000005</v>
      </c>
      <c r="AT135" s="15">
        <f t="shared" si="320"/>
        <v>1418.2499158343621</v>
      </c>
      <c r="AU135" s="19">
        <f t="shared" si="321"/>
        <v>0.10018019504865139</v>
      </c>
      <c r="AV135" s="13">
        <f t="shared" si="322"/>
        <v>0.5</v>
      </c>
      <c r="AW135" s="11">
        <f t="shared" si="323"/>
        <v>1</v>
      </c>
      <c r="AX135" s="11">
        <f t="shared" si="324"/>
        <v>0.8911</v>
      </c>
      <c r="AY135" s="11">
        <f t="shared" si="325"/>
        <v>201997.53114128605</v>
      </c>
      <c r="AZ135" s="11">
        <f t="shared" si="326"/>
        <v>1</v>
      </c>
      <c r="BA135" s="11">
        <f t="shared" si="327"/>
        <v>0.34752899999999998</v>
      </c>
      <c r="BB135" s="11">
        <f t="shared" si="328"/>
        <v>1.025058</v>
      </c>
      <c r="BC135" s="11">
        <f t="shared" si="329"/>
        <v>0.99909999999999999</v>
      </c>
      <c r="BD135" s="11">
        <f t="shared" si="330"/>
        <v>0.8911</v>
      </c>
      <c r="BE135" s="11">
        <f t="shared" si="331"/>
        <v>201997.53114128605</v>
      </c>
      <c r="BF135" s="11">
        <f t="shared" si="332"/>
        <v>1</v>
      </c>
      <c r="BG135" s="11">
        <f t="shared" si="333"/>
        <v>0.34752899999999998</v>
      </c>
      <c r="BH135" s="11">
        <f t="shared" si="334"/>
        <v>1.025058</v>
      </c>
      <c r="BI135" s="121">
        <f>X135^2/(BI111^2*Y135^2)</f>
        <v>1.7181861798319216</v>
      </c>
      <c r="BJ135" s="121">
        <f>X135^2/(BJ111^2*Y135^2)</f>
        <v>0.42954654495798039</v>
      </c>
      <c r="BK135" s="121">
        <f>X135^2/(BK111^2*Y135^2)</f>
        <v>0.19090957553688018</v>
      </c>
      <c r="BL135" s="121">
        <f>X135^2/(BL111^2*Y135^2)</f>
        <v>0.1073866362394951</v>
      </c>
      <c r="BM135" s="121">
        <f>X135^2/(BM111^2*Y135^2)</f>
        <v>6.8727447193276864E-2</v>
      </c>
      <c r="BN135" s="121">
        <f>X135^2/(BN111^2*Y135^2)</f>
        <v>4.7727393884220044E-2</v>
      </c>
      <c r="BO135" s="121">
        <f>X135^2/(BO111^2*Y135^2)</f>
        <v>3.5065024078202479E-2</v>
      </c>
      <c r="BP135" s="121">
        <f>X135^2/(BP111^2*Y135^2)</f>
        <v>2.6846659059873774E-2</v>
      </c>
      <c r="BQ135" s="121">
        <v>1</v>
      </c>
      <c r="BR135" s="121">
        <v>1</v>
      </c>
      <c r="BS135" s="121">
        <v>1</v>
      </c>
      <c r="BT135" s="121">
        <v>1</v>
      </c>
      <c r="BU135" s="121">
        <v>1</v>
      </c>
      <c r="BV135" s="121">
        <v>1</v>
      </c>
      <c r="BW135" s="121">
        <v>1</v>
      </c>
      <c r="BX135" s="121">
        <v>1</v>
      </c>
      <c r="BY135" s="121">
        <f>(BI111^2*Y135^2)/X135^2</f>
        <v>0.58200910456503796</v>
      </c>
      <c r="BZ135" s="121">
        <f>(BJ111^2*Y135^2)/X135^2</f>
        <v>2.3280364182601518</v>
      </c>
      <c r="CA135" s="121">
        <f>(BK111^2*Y135^2)/X135^2</f>
        <v>5.2380819410853423</v>
      </c>
      <c r="CB135" s="121">
        <f>(BL111^2*Y135^2)/X135^2</f>
        <v>9.3121456730406074</v>
      </c>
      <c r="CC135" s="121">
        <f>(BM111^2*Y135^2)/X135^2</f>
        <v>14.55022761412595</v>
      </c>
      <c r="CD135" s="121">
        <f>(BN111^2*Y135^2)/X135^2</f>
        <v>20.952327764341369</v>
      </c>
      <c r="CE135" s="121">
        <f>(BO111^2*Y135^2)/X135^2</f>
        <v>28.518446123686861</v>
      </c>
      <c r="CF135" s="121">
        <f>(BP111^2*Y135^2)/X135^2</f>
        <v>37.248582692162429</v>
      </c>
      <c r="CG135" s="121">
        <f>X135^2/(BI111^2*Y135^2)</f>
        <v>1.7181861798319216</v>
      </c>
      <c r="CH135" s="121">
        <f>X135^2/(BJ111^2*Y135^2)</f>
        <v>0.42954654495798039</v>
      </c>
      <c r="CI135" s="121">
        <f>X135^2/(BK111^2*Y135^2)</f>
        <v>0.19090957553688018</v>
      </c>
      <c r="CJ135" s="121">
        <f>X135^2/(BL111^2*Y135^2)</f>
        <v>0.1073866362394951</v>
      </c>
      <c r="CK135" s="121">
        <f>X135^2/(BM111^2*Y135^2)</f>
        <v>6.8727447193276864E-2</v>
      </c>
      <c r="CL135" s="121">
        <f>X135^2/(BN111^2*Y135^2)</f>
        <v>4.7727393884220044E-2</v>
      </c>
      <c r="CM135" s="121">
        <f>X135^2/(BO111^2*Y135^2)</f>
        <v>3.5065024078202479E-2</v>
      </c>
      <c r="CN135" s="121">
        <f>X135^2/(BP111^2*Y135^2)</f>
        <v>2.6846659059873774E-2</v>
      </c>
      <c r="CO135" s="95">
        <f t="shared" si="234"/>
        <v>2.1318031466654208</v>
      </c>
      <c r="CP135" s="95">
        <f t="shared" si="235"/>
        <v>4.484625586661684</v>
      </c>
      <c r="CQ135" s="95">
        <f t="shared" si="236"/>
        <v>8.4059963199887893</v>
      </c>
      <c r="CR135" s="95">
        <f t="shared" si="237"/>
        <v>13.895915346646737</v>
      </c>
      <c r="CS135" s="95">
        <f t="shared" si="238"/>
        <v>20.954382666635524</v>
      </c>
      <c r="CT135" s="95">
        <f t="shared" si="239"/>
        <v>29.58139827995516</v>
      </c>
      <c r="CU135" s="95">
        <f t="shared" si="240"/>
        <v>39.77696218660563</v>
      </c>
      <c r="CV135" s="95">
        <f t="shared" si="241"/>
        <v>51.541074386586942</v>
      </c>
      <c r="CW135" s="95">
        <f t="shared" si="242"/>
        <v>2.1318031466654208</v>
      </c>
      <c r="CX135" s="95">
        <f t="shared" si="243"/>
        <v>4.484625586661684</v>
      </c>
      <c r="CY135" s="95">
        <f t="shared" si="244"/>
        <v>8.4059963199887893</v>
      </c>
      <c r="CZ135" s="95">
        <f t="shared" si="245"/>
        <v>13.895915346646737</v>
      </c>
      <c r="DA135" s="95">
        <f t="shared" si="246"/>
        <v>20.954382666635524</v>
      </c>
      <c r="DB135" s="95">
        <f t="shared" si="247"/>
        <v>29.58139827995516</v>
      </c>
      <c r="DC135" s="95">
        <f t="shared" si="248"/>
        <v>39.77696218660563</v>
      </c>
      <c r="DD135" s="95">
        <f t="shared" si="249"/>
        <v>51.541074386586942</v>
      </c>
      <c r="DE135" s="13">
        <f t="shared" si="335"/>
        <v>4.3503112843969598</v>
      </c>
      <c r="DF135" s="13">
        <f t="shared" si="336"/>
        <v>4.8076989632181322</v>
      </c>
      <c r="DG135" s="13">
        <f t="shared" si="337"/>
        <v>7.4791075166222232</v>
      </c>
      <c r="DH135" s="13">
        <f t="shared" si="338"/>
        <v>11.469648309280103</v>
      </c>
      <c r="DI135" s="13">
        <f t="shared" si="250"/>
        <v>16.669071061319226</v>
      </c>
      <c r="DJ135" s="13">
        <f t="shared" si="251"/>
        <v>23.050171158225588</v>
      </c>
      <c r="DK135" s="13">
        <f t="shared" si="252"/>
        <v>30.603627147765064</v>
      </c>
      <c r="DL135" s="13">
        <f t="shared" si="253"/>
        <v>39.325545351222303</v>
      </c>
      <c r="DM135" s="95">
        <f t="shared" si="254"/>
        <v>4.3503112843969598</v>
      </c>
      <c r="DN135" s="95">
        <f t="shared" si="255"/>
        <v>4.8076989632181322</v>
      </c>
      <c r="DO135" s="95">
        <f t="shared" si="256"/>
        <v>7.4791075166222232</v>
      </c>
      <c r="DP135" s="95">
        <f t="shared" si="257"/>
        <v>11.469648309280103</v>
      </c>
      <c r="DQ135" s="95">
        <f t="shared" si="258"/>
        <v>16.669071061319226</v>
      </c>
      <c r="DR135" s="95">
        <f t="shared" si="259"/>
        <v>23.050171158225588</v>
      </c>
      <c r="DS135" s="95">
        <f t="shared" si="260"/>
        <v>30.603627147765064</v>
      </c>
      <c r="DT135" s="95">
        <f t="shared" si="261"/>
        <v>39.325545351222303</v>
      </c>
      <c r="DU135" s="95">
        <f t="shared" si="262"/>
        <v>1.461115426991191</v>
      </c>
      <c r="DV135" s="95">
        <f t="shared" si="263"/>
        <v>1.6200709096242341</v>
      </c>
      <c r="DW135" s="95">
        <f t="shared" si="264"/>
        <v>2.5484628527802045</v>
      </c>
      <c r="DX135" s="95">
        <f t="shared" si="265"/>
        <v>3.935291503911805</v>
      </c>
      <c r="DY135" s="95">
        <f t="shared" si="266"/>
        <v>5.7422416935052087</v>
      </c>
      <c r="DZ135" s="95">
        <f t="shared" si="267"/>
        <v>7.9598590290829803</v>
      </c>
      <c r="EA135" s="95">
        <f t="shared" si="268"/>
        <v>10.584904035671645</v>
      </c>
      <c r="EB135" s="95">
        <f t="shared" si="269"/>
        <v>13.616023547000935</v>
      </c>
      <c r="EC135" s="95">
        <f t="shared" si="270"/>
        <v>1.461115426991191</v>
      </c>
      <c r="ED135" s="95">
        <f t="shared" si="271"/>
        <v>1.6200709096242341</v>
      </c>
      <c r="EE135" s="95">
        <f t="shared" si="272"/>
        <v>2.5484628527802045</v>
      </c>
      <c r="EF135" s="95">
        <f t="shared" si="273"/>
        <v>3.935291503911805</v>
      </c>
      <c r="EG135" s="95">
        <f t="shared" si="274"/>
        <v>5.7422416935052087</v>
      </c>
      <c r="EH135" s="95">
        <f t="shared" si="275"/>
        <v>7.9598590290829803</v>
      </c>
      <c r="EI135" s="95">
        <f t="shared" si="276"/>
        <v>10.584904035671645</v>
      </c>
      <c r="EJ135" s="95">
        <f t="shared" si="277"/>
        <v>13.616023547000935</v>
      </c>
      <c r="EK135" s="95">
        <f t="shared" si="278"/>
        <v>1.461115426991191</v>
      </c>
      <c r="EL135" s="95">
        <f t="shared" si="279"/>
        <v>1.6200709096242341</v>
      </c>
      <c r="EM135" s="95">
        <f t="shared" si="280"/>
        <v>2.5484628527802045</v>
      </c>
      <c r="EN135" s="95">
        <f t="shared" si="281"/>
        <v>3.935291503911805</v>
      </c>
      <c r="EO135" s="95">
        <f t="shared" si="282"/>
        <v>5.7422416935052087</v>
      </c>
      <c r="EP135" s="95">
        <f t="shared" si="283"/>
        <v>7.9598590290829803</v>
      </c>
      <c r="EQ135" s="95">
        <f t="shared" si="284"/>
        <v>10.584904035671645</v>
      </c>
      <c r="ER135" s="95">
        <f t="shared" si="285"/>
        <v>13.616023547000935</v>
      </c>
      <c r="ES135" s="95">
        <f t="shared" si="286"/>
        <v>1</v>
      </c>
      <c r="ET135" s="95">
        <f t="shared" si="287"/>
        <v>1</v>
      </c>
      <c r="EU135" s="95">
        <f t="shared" si="288"/>
        <v>1</v>
      </c>
      <c r="EV135" s="95">
        <f t="shared" si="289"/>
        <v>1</v>
      </c>
      <c r="EW135" s="95">
        <f t="shared" si="290"/>
        <v>1</v>
      </c>
      <c r="EX135" s="95">
        <f t="shared" si="291"/>
        <v>1</v>
      </c>
      <c r="EY135" s="95">
        <f t="shared" si="292"/>
        <v>1</v>
      </c>
      <c r="EZ135" s="95">
        <f t="shared" si="293"/>
        <v>1</v>
      </c>
      <c r="FA135" s="95">
        <f t="shared" si="294"/>
        <v>1</v>
      </c>
      <c r="FB135" s="95">
        <f t="shared" si="295"/>
        <v>1</v>
      </c>
      <c r="FC135" s="95">
        <f t="shared" si="296"/>
        <v>1</v>
      </c>
      <c r="FD135" s="95">
        <f t="shared" si="297"/>
        <v>1</v>
      </c>
      <c r="FE135" s="95">
        <f t="shared" si="298"/>
        <v>1</v>
      </c>
      <c r="FF135" s="95">
        <f t="shared" si="299"/>
        <v>1</v>
      </c>
      <c r="FG135" s="95">
        <f t="shared" si="300"/>
        <v>1</v>
      </c>
      <c r="FH135" s="95">
        <f t="shared" si="301"/>
        <v>1</v>
      </c>
      <c r="FI135" s="95">
        <f t="shared" si="302"/>
        <v>1</v>
      </c>
      <c r="FJ135" s="95">
        <f t="shared" si="303"/>
        <v>1</v>
      </c>
      <c r="FK135" s="95">
        <f t="shared" si="304"/>
        <v>1</v>
      </c>
      <c r="FL135" s="95">
        <f t="shared" si="305"/>
        <v>1</v>
      </c>
      <c r="FM135" s="95">
        <f t="shared" si="306"/>
        <v>1</v>
      </c>
      <c r="FN135" s="95">
        <f t="shared" si="307"/>
        <v>1</v>
      </c>
      <c r="FO135" s="95">
        <f t="shared" si="308"/>
        <v>1</v>
      </c>
      <c r="FP135" s="95">
        <f t="shared" si="309"/>
        <v>1</v>
      </c>
      <c r="FQ135" s="115">
        <f t="shared" si="310"/>
        <v>3.7491870680253152</v>
      </c>
      <c r="FR135" s="115">
        <f t="shared" si="311"/>
        <v>3.5960963669754809</v>
      </c>
      <c r="FS135" s="115">
        <f t="shared" si="312"/>
        <v>4.5907527022442984</v>
      </c>
      <c r="FT135" s="115">
        <f t="shared" si="313"/>
        <v>5.6289059901798701</v>
      </c>
      <c r="FU135" s="115">
        <f t="shared" si="314"/>
        <v>6.5048723622478031</v>
      </c>
      <c r="FV135" s="115">
        <f t="shared" si="315"/>
        <v>7.1941666031399709</v>
      </c>
      <c r="FW135" s="115">
        <f t="shared" si="316"/>
        <v>7.7242089425557232</v>
      </c>
      <c r="FX135" s="115">
        <f t="shared" si="317"/>
        <v>8.1307177323081419</v>
      </c>
      <c r="FY135" s="90"/>
      <c r="FZ135" s="90">
        <f t="shared" si="339"/>
        <v>3.5960963669754809</v>
      </c>
      <c r="GB135" s="18"/>
      <c r="GC135" s="29"/>
      <c r="GE135" s="15"/>
      <c r="GF135" s="15"/>
      <c r="GG135" s="15"/>
      <c r="GI135" s="31"/>
      <c r="GJ135" s="31"/>
      <c r="GK135" s="31"/>
      <c r="HU135" s="21"/>
      <c r="HV135" s="21"/>
      <c r="HW135" s="21"/>
      <c r="HX135" s="21"/>
      <c r="HY135" s="21"/>
      <c r="HZ135" s="21"/>
      <c r="IA135" s="21"/>
      <c r="IC135" s="28"/>
      <c r="ID135" s="13"/>
      <c r="IE135" s="13"/>
      <c r="IF135" s="13"/>
      <c r="IG135" s="13"/>
      <c r="IH135" s="13"/>
      <c r="II135" s="13"/>
      <c r="IJ135" s="28"/>
      <c r="IK135" s="20"/>
      <c r="IL135" s="13"/>
      <c r="IM135" s="11"/>
      <c r="IN135" s="23"/>
      <c r="IO135" s="13"/>
      <c r="IP135" s="23"/>
      <c r="IQ135" s="28"/>
      <c r="IR135" s="20"/>
      <c r="IS135" s="13"/>
      <c r="IT135" s="20"/>
      <c r="IU135" s="23"/>
      <c r="IV135" s="20"/>
      <c r="IW135" s="23"/>
      <c r="IY135" s="13"/>
      <c r="IZ135" s="25"/>
      <c r="JA135" s="25"/>
      <c r="JB135" s="25"/>
      <c r="JC135" s="25"/>
      <c r="JD135" s="25"/>
      <c r="JE135" s="25"/>
      <c r="JF135" s="25"/>
    </row>
    <row r="136" spans="13:266" s="4" customFormat="1" ht="13.8" x14ac:dyDescent="0.3">
      <c r="M136" s="6"/>
      <c r="N136" s="6"/>
      <c r="O136" s="6"/>
      <c r="P136" s="6"/>
      <c r="Q136" s="6"/>
      <c r="R136" s="6"/>
      <c r="S136" s="7"/>
      <c r="T136" s="6"/>
      <c r="U136" s="5"/>
      <c r="X136" s="118">
        <f t="shared" si="340"/>
        <v>14.025517307000007</v>
      </c>
      <c r="Y136" s="118">
        <v>10</v>
      </c>
      <c r="Z136" s="40">
        <v>1.7999999999999999E-2</v>
      </c>
      <c r="AA136" s="40">
        <v>10000000</v>
      </c>
      <c r="AB136" s="40">
        <v>10000000</v>
      </c>
      <c r="AC136" s="98">
        <v>3900000</v>
      </c>
      <c r="AD136" s="42">
        <v>0.33</v>
      </c>
      <c r="AE136" s="42">
        <v>0.33</v>
      </c>
      <c r="AF136" s="41">
        <v>1.7999999999999999E-2</v>
      </c>
      <c r="AG136" s="40">
        <v>10000000</v>
      </c>
      <c r="AH136" s="40">
        <v>10000000</v>
      </c>
      <c r="AI136" s="98">
        <v>3900000</v>
      </c>
      <c r="AJ136" s="42">
        <v>0.33</v>
      </c>
      <c r="AK136" s="42">
        <v>0.33</v>
      </c>
      <c r="AL136" s="42">
        <f>AL109</f>
        <v>0.10050000000000001</v>
      </c>
      <c r="AM136" s="40">
        <v>6000</v>
      </c>
      <c r="AN136" s="40">
        <f>AN109</f>
        <v>10000</v>
      </c>
      <c r="AO136" s="40">
        <f>AO109</f>
        <v>10000</v>
      </c>
      <c r="AP136" s="42">
        <v>0.03</v>
      </c>
      <c r="AQ136" s="42">
        <v>0.03</v>
      </c>
      <c r="AR136" s="4">
        <f t="shared" si="318"/>
        <v>0.11849999999999999</v>
      </c>
      <c r="AS136" s="11">
        <f t="shared" si="319"/>
        <v>1.4025517307000006</v>
      </c>
      <c r="AT136" s="15">
        <f t="shared" si="320"/>
        <v>1418.2499158343621</v>
      </c>
      <c r="AU136" s="19">
        <f t="shared" si="321"/>
        <v>0.10018019504865139</v>
      </c>
      <c r="AV136" s="13">
        <f t="shared" si="322"/>
        <v>0.5</v>
      </c>
      <c r="AW136" s="11">
        <f t="shared" si="323"/>
        <v>1</v>
      </c>
      <c r="AX136" s="11">
        <f t="shared" si="324"/>
        <v>0.8911</v>
      </c>
      <c r="AY136" s="11">
        <f t="shared" si="325"/>
        <v>201997.53114128605</v>
      </c>
      <c r="AZ136" s="11">
        <f t="shared" si="326"/>
        <v>1</v>
      </c>
      <c r="BA136" s="11">
        <f t="shared" si="327"/>
        <v>0.34752899999999998</v>
      </c>
      <c r="BB136" s="11">
        <f t="shared" si="328"/>
        <v>1.025058</v>
      </c>
      <c r="BC136" s="11">
        <f t="shared" si="329"/>
        <v>0.99909999999999999</v>
      </c>
      <c r="BD136" s="11">
        <f t="shared" si="330"/>
        <v>0.8911</v>
      </c>
      <c r="BE136" s="11">
        <f t="shared" si="331"/>
        <v>201997.53114128605</v>
      </c>
      <c r="BF136" s="11">
        <f t="shared" si="332"/>
        <v>1</v>
      </c>
      <c r="BG136" s="11">
        <f t="shared" si="333"/>
        <v>0.34752899999999998</v>
      </c>
      <c r="BH136" s="11">
        <f t="shared" si="334"/>
        <v>1.025058</v>
      </c>
      <c r="BI136" s="121">
        <f>X136^2/(BI111^2*Y136^2)</f>
        <v>1.9671513572895671</v>
      </c>
      <c r="BJ136" s="121">
        <f>X136^2/(BJ111^2*Y136^2)</f>
        <v>0.49178783932239178</v>
      </c>
      <c r="BK136" s="121">
        <f>X136^2/(BK111^2*Y136^2)</f>
        <v>0.21857237303217411</v>
      </c>
      <c r="BL136" s="121">
        <f>X136^2/(BL111^2*Y136^2)</f>
        <v>0.12294695983059795</v>
      </c>
      <c r="BM136" s="121">
        <f>X136^2/(BM111^2*Y136^2)</f>
        <v>7.868605429158268E-2</v>
      </c>
      <c r="BN136" s="121">
        <f>X136^2/(BN111^2*Y136^2)</f>
        <v>5.4643093258043528E-2</v>
      </c>
      <c r="BO136" s="121">
        <f>X136^2/(BO111^2*Y136^2)</f>
        <v>4.0145946067134022E-2</v>
      </c>
      <c r="BP136" s="121">
        <f>X136^2/(BP111^2*Y136^2)</f>
        <v>3.0736739957649487E-2</v>
      </c>
      <c r="BQ136" s="121">
        <v>1</v>
      </c>
      <c r="BR136" s="121">
        <v>1</v>
      </c>
      <c r="BS136" s="121">
        <v>1</v>
      </c>
      <c r="BT136" s="121">
        <v>1</v>
      </c>
      <c r="BU136" s="121">
        <v>1</v>
      </c>
      <c r="BV136" s="121">
        <v>1</v>
      </c>
      <c r="BW136" s="121">
        <v>1</v>
      </c>
      <c r="BX136" s="121">
        <v>1</v>
      </c>
      <c r="BY136" s="121">
        <f>(BI111^2*Y136^2)/X136^2</f>
        <v>0.50834929213471736</v>
      </c>
      <c r="BZ136" s="121">
        <f>(BJ111^2*Y136^2)/X136^2</f>
        <v>2.0333971685388694</v>
      </c>
      <c r="CA136" s="121">
        <f>(BK111^2*Y136^2)/X136^2</f>
        <v>4.575143629212457</v>
      </c>
      <c r="CB136" s="121">
        <f>(BL111^2*Y136^2)/X136^2</f>
        <v>8.1335886741554777</v>
      </c>
      <c r="CC136" s="121">
        <f>(BM111^2*Y136^2)/X136^2</f>
        <v>12.708732303367935</v>
      </c>
      <c r="CD136" s="121">
        <f>(BN111^2*Y136^2)/X136^2</f>
        <v>18.300574516849828</v>
      </c>
      <c r="CE136" s="121">
        <f>(BO111^2*Y136^2)/X136^2</f>
        <v>24.909115314601152</v>
      </c>
      <c r="CF136" s="121">
        <f>(BP111^2*Y136^2)/X136^2</f>
        <v>32.534354696621911</v>
      </c>
      <c r="CG136" s="121">
        <f>X136^2/(BI111^2*Y136^2)</f>
        <v>1.9671513572895671</v>
      </c>
      <c r="CH136" s="121">
        <f>X136^2/(BJ111^2*Y136^2)</f>
        <v>0.49178783932239178</v>
      </c>
      <c r="CI136" s="121">
        <f>X136^2/(BK111^2*Y136^2)</f>
        <v>0.21857237303217411</v>
      </c>
      <c r="CJ136" s="121">
        <f>X136^2/(BL111^2*Y136^2)</f>
        <v>0.12294695983059795</v>
      </c>
      <c r="CK136" s="121">
        <f>X136^2/(BM111^2*Y136^2)</f>
        <v>7.868605429158268E-2</v>
      </c>
      <c r="CL136" s="121">
        <f>X136^2/(BN111^2*Y136^2)</f>
        <v>5.4643093258043528E-2</v>
      </c>
      <c r="CM136" s="121">
        <f>X136^2/(BO111^2*Y136^2)</f>
        <v>4.0145946067134022E-2</v>
      </c>
      <c r="CN136" s="121">
        <f>X136^2/(BP111^2*Y136^2)</f>
        <v>3.0736739957649487E-2</v>
      </c>
      <c r="CO136" s="95">
        <f t="shared" si="234"/>
        <v>2.0325444132810033</v>
      </c>
      <c r="CP136" s="95">
        <f t="shared" si="235"/>
        <v>4.087590653124014</v>
      </c>
      <c r="CQ136" s="95">
        <f t="shared" si="236"/>
        <v>7.5126677195290323</v>
      </c>
      <c r="CR136" s="95">
        <f t="shared" si="237"/>
        <v>12.307775612496057</v>
      </c>
      <c r="CS136" s="95">
        <f t="shared" si="238"/>
        <v>18.472914332025091</v>
      </c>
      <c r="CT136" s="95">
        <f t="shared" si="239"/>
        <v>26.008083878116132</v>
      </c>
      <c r="CU136" s="95">
        <f t="shared" si="240"/>
        <v>34.913284250769173</v>
      </c>
      <c r="CV136" s="95">
        <f t="shared" si="241"/>
        <v>45.188515449984223</v>
      </c>
      <c r="CW136" s="95">
        <f t="shared" si="242"/>
        <v>2.0325444132810033</v>
      </c>
      <c r="CX136" s="95">
        <f t="shared" si="243"/>
        <v>4.087590653124014</v>
      </c>
      <c r="CY136" s="95">
        <f t="shared" si="244"/>
        <v>7.5126677195290323</v>
      </c>
      <c r="CZ136" s="95">
        <f t="shared" si="245"/>
        <v>12.307775612496057</v>
      </c>
      <c r="DA136" s="95">
        <f t="shared" si="246"/>
        <v>18.472914332025091</v>
      </c>
      <c r="DB136" s="95">
        <f t="shared" si="247"/>
        <v>26.008083878116132</v>
      </c>
      <c r="DC136" s="95">
        <f t="shared" si="248"/>
        <v>34.913284250769173</v>
      </c>
      <c r="DD136" s="95">
        <f t="shared" si="249"/>
        <v>45.188515449984223</v>
      </c>
      <c r="DE136" s="13">
        <f t="shared" si="335"/>
        <v>4.5256166494242844</v>
      </c>
      <c r="DF136" s="13">
        <f t="shared" si="336"/>
        <v>4.5753010078612615</v>
      </c>
      <c r="DG136" s="13">
        <f t="shared" si="337"/>
        <v>6.8438320022446311</v>
      </c>
      <c r="DH136" s="13">
        <f t="shared" si="338"/>
        <v>10.306651633986075</v>
      </c>
      <c r="DI136" s="13">
        <f t="shared" si="250"/>
        <v>14.837534357659518</v>
      </c>
      <c r="DJ136" s="13">
        <f t="shared" si="251"/>
        <v>20.405333610107871</v>
      </c>
      <c r="DK136" s="13">
        <f t="shared" si="252"/>
        <v>26.999377260668286</v>
      </c>
      <c r="DL136" s="13">
        <f t="shared" si="253"/>
        <v>34.61520743657956</v>
      </c>
      <c r="DM136" s="95">
        <f t="shared" si="254"/>
        <v>4.5256166494242844</v>
      </c>
      <c r="DN136" s="95">
        <f t="shared" si="255"/>
        <v>4.5753010078612615</v>
      </c>
      <c r="DO136" s="95">
        <f t="shared" si="256"/>
        <v>6.8438320022446311</v>
      </c>
      <c r="DP136" s="95">
        <f t="shared" si="257"/>
        <v>10.306651633986075</v>
      </c>
      <c r="DQ136" s="95">
        <f t="shared" si="258"/>
        <v>14.837534357659518</v>
      </c>
      <c r="DR136" s="95">
        <f t="shared" si="259"/>
        <v>20.405333610107871</v>
      </c>
      <c r="DS136" s="95">
        <f t="shared" si="260"/>
        <v>26.999377260668286</v>
      </c>
      <c r="DT136" s="95">
        <f t="shared" si="261"/>
        <v>34.61520743657956</v>
      </c>
      <c r="DU136" s="95">
        <f t="shared" si="262"/>
        <v>1.5220391251937717</v>
      </c>
      <c r="DV136" s="95">
        <f t="shared" si="263"/>
        <v>1.5393058805970159</v>
      </c>
      <c r="DW136" s="95">
        <f t="shared" si="264"/>
        <v>2.3276861885440745</v>
      </c>
      <c r="DX136" s="95">
        <f t="shared" si="265"/>
        <v>3.5311164323435462</v>
      </c>
      <c r="DY136" s="95">
        <f t="shared" si="266"/>
        <v>5.1057295744190538</v>
      </c>
      <c r="DZ136" s="95">
        <f t="shared" si="267"/>
        <v>7.0407012808231775</v>
      </c>
      <c r="EA136" s="95">
        <f t="shared" si="268"/>
        <v>9.332322676658789</v>
      </c>
      <c r="EB136" s="95">
        <f t="shared" si="269"/>
        <v>11.979044521863058</v>
      </c>
      <c r="EC136" s="95">
        <f t="shared" si="270"/>
        <v>1.5220391251937717</v>
      </c>
      <c r="ED136" s="95">
        <f t="shared" si="271"/>
        <v>1.5393058805970159</v>
      </c>
      <c r="EE136" s="95">
        <f t="shared" si="272"/>
        <v>2.3276861885440745</v>
      </c>
      <c r="EF136" s="95">
        <f t="shared" si="273"/>
        <v>3.5311164323435462</v>
      </c>
      <c r="EG136" s="95">
        <f t="shared" si="274"/>
        <v>5.1057295744190538</v>
      </c>
      <c r="EH136" s="95">
        <f t="shared" si="275"/>
        <v>7.0407012808231775</v>
      </c>
      <c r="EI136" s="95">
        <f t="shared" si="276"/>
        <v>9.332322676658789</v>
      </c>
      <c r="EJ136" s="95">
        <f t="shared" si="277"/>
        <v>11.979044521863058</v>
      </c>
      <c r="EK136" s="95">
        <f t="shared" si="278"/>
        <v>1.5220391251937717</v>
      </c>
      <c r="EL136" s="95">
        <f t="shared" si="279"/>
        <v>1.5393058805970159</v>
      </c>
      <c r="EM136" s="95">
        <f t="shared" si="280"/>
        <v>2.3276861885440745</v>
      </c>
      <c r="EN136" s="95">
        <f t="shared" si="281"/>
        <v>3.5311164323435462</v>
      </c>
      <c r="EO136" s="95">
        <f t="shared" si="282"/>
        <v>5.1057295744190538</v>
      </c>
      <c r="EP136" s="95">
        <f t="shared" si="283"/>
        <v>7.0407012808231775</v>
      </c>
      <c r="EQ136" s="95">
        <f t="shared" si="284"/>
        <v>9.332322676658789</v>
      </c>
      <c r="ER136" s="95">
        <f t="shared" si="285"/>
        <v>11.979044521863058</v>
      </c>
      <c r="ES136" s="95">
        <f t="shared" si="286"/>
        <v>1</v>
      </c>
      <c r="ET136" s="95">
        <f t="shared" si="287"/>
        <v>1</v>
      </c>
      <c r="EU136" s="95">
        <f t="shared" si="288"/>
        <v>1</v>
      </c>
      <c r="EV136" s="95">
        <f t="shared" si="289"/>
        <v>1</v>
      </c>
      <c r="EW136" s="95">
        <f t="shared" si="290"/>
        <v>1</v>
      </c>
      <c r="EX136" s="95">
        <f t="shared" si="291"/>
        <v>1</v>
      </c>
      <c r="EY136" s="95">
        <f t="shared" si="292"/>
        <v>1</v>
      </c>
      <c r="EZ136" s="95">
        <f t="shared" si="293"/>
        <v>1</v>
      </c>
      <c r="FA136" s="95">
        <f t="shared" si="294"/>
        <v>1</v>
      </c>
      <c r="FB136" s="95">
        <f t="shared" si="295"/>
        <v>1</v>
      </c>
      <c r="FC136" s="95">
        <f t="shared" si="296"/>
        <v>1</v>
      </c>
      <c r="FD136" s="95">
        <f t="shared" si="297"/>
        <v>1</v>
      </c>
      <c r="FE136" s="95">
        <f t="shared" si="298"/>
        <v>1</v>
      </c>
      <c r="FF136" s="95">
        <f t="shared" si="299"/>
        <v>1</v>
      </c>
      <c r="FG136" s="95">
        <f t="shared" si="300"/>
        <v>1</v>
      </c>
      <c r="FH136" s="95">
        <f t="shared" si="301"/>
        <v>1</v>
      </c>
      <c r="FI136" s="95">
        <f t="shared" si="302"/>
        <v>1</v>
      </c>
      <c r="FJ136" s="95">
        <f t="shared" si="303"/>
        <v>1</v>
      </c>
      <c r="FK136" s="95">
        <f t="shared" si="304"/>
        <v>1</v>
      </c>
      <c r="FL136" s="95">
        <f t="shared" si="305"/>
        <v>1</v>
      </c>
      <c r="FM136" s="95">
        <f t="shared" si="306"/>
        <v>1</v>
      </c>
      <c r="FN136" s="95">
        <f t="shared" si="307"/>
        <v>1</v>
      </c>
      <c r="FO136" s="95">
        <f t="shared" si="308"/>
        <v>1</v>
      </c>
      <c r="FP136" s="95">
        <f t="shared" si="309"/>
        <v>1</v>
      </c>
      <c r="FQ136" s="115">
        <f t="shared" si="310"/>
        <v>3.9257573296219861</v>
      </c>
      <c r="FR136" s="115">
        <f t="shared" si="311"/>
        <v>3.4999267356861083</v>
      </c>
      <c r="FS136" s="115">
        <f t="shared" si="312"/>
        <v>4.3796130438857723</v>
      </c>
      <c r="FT136" s="115">
        <f t="shared" si="313"/>
        <v>5.3694417525865896</v>
      </c>
      <c r="FU136" s="115">
        <f t="shared" si="314"/>
        <v>6.2394314565854305</v>
      </c>
      <c r="FV136" s="115">
        <f t="shared" si="315"/>
        <v>6.9445473538332019</v>
      </c>
      <c r="FW136" s="115">
        <f t="shared" si="316"/>
        <v>7.4989226197271375</v>
      </c>
      <c r="FX136" s="115">
        <f t="shared" si="317"/>
        <v>7.9313109334025871</v>
      </c>
      <c r="FY136" s="90"/>
      <c r="FZ136" s="90">
        <f t="shared" si="339"/>
        <v>3.4999267356861083</v>
      </c>
      <c r="GB136" s="18"/>
      <c r="GC136" s="29"/>
      <c r="GE136" s="15"/>
      <c r="GF136" s="15"/>
      <c r="GG136" s="15"/>
      <c r="GI136" s="31"/>
      <c r="GJ136" s="31"/>
      <c r="GK136" s="31"/>
      <c r="HU136" s="21"/>
      <c r="HV136" s="21"/>
      <c r="HW136" s="21"/>
      <c r="HX136" s="21"/>
      <c r="HY136" s="21"/>
      <c r="HZ136" s="21"/>
      <c r="IA136" s="21"/>
      <c r="IC136" s="28"/>
      <c r="ID136" s="11"/>
      <c r="IE136" s="13"/>
      <c r="IF136" s="11"/>
      <c r="IG136" s="13"/>
      <c r="IH136" s="13"/>
      <c r="II136" s="13"/>
      <c r="IJ136" s="28"/>
      <c r="IK136" s="11"/>
      <c r="IL136" s="13"/>
      <c r="IM136" s="11"/>
      <c r="IN136" s="23"/>
      <c r="IO136" s="11"/>
      <c r="IP136" s="23"/>
      <c r="IQ136" s="28"/>
      <c r="IR136" s="20"/>
      <c r="IS136" s="13"/>
      <c r="IT136" s="23"/>
      <c r="IU136" s="23"/>
      <c r="IV136" s="23"/>
      <c r="IW136" s="23"/>
      <c r="IY136" s="13"/>
      <c r="IZ136" s="25"/>
      <c r="JA136" s="25"/>
      <c r="JB136" s="25"/>
      <c r="JC136" s="25"/>
      <c r="JD136" s="25"/>
      <c r="JE136" s="25"/>
      <c r="JF136" s="25"/>
    </row>
    <row r="137" spans="13:266" s="4" customFormat="1" ht="13.8" x14ac:dyDescent="0.3">
      <c r="M137" s="6"/>
      <c r="N137" s="6"/>
      <c r="O137" s="6"/>
      <c r="P137" s="6"/>
      <c r="Q137" s="6"/>
      <c r="R137" s="6"/>
      <c r="S137" s="7"/>
      <c r="T137" s="6"/>
      <c r="X137" s="118">
        <f t="shared" si="340"/>
        <v>15.007303518490009</v>
      </c>
      <c r="Y137" s="118">
        <v>10</v>
      </c>
      <c r="Z137" s="40">
        <v>1.7999999999999999E-2</v>
      </c>
      <c r="AA137" s="40">
        <v>10000000</v>
      </c>
      <c r="AB137" s="40">
        <v>10000000</v>
      </c>
      <c r="AC137" s="98">
        <v>3900000</v>
      </c>
      <c r="AD137" s="42">
        <v>0.33</v>
      </c>
      <c r="AE137" s="42">
        <v>0.33</v>
      </c>
      <c r="AF137" s="41">
        <v>1.7999999999999999E-2</v>
      </c>
      <c r="AG137" s="40">
        <v>10000000</v>
      </c>
      <c r="AH137" s="40">
        <v>10000000</v>
      </c>
      <c r="AI137" s="98">
        <v>3900000</v>
      </c>
      <c r="AJ137" s="42">
        <v>0.33</v>
      </c>
      <c r="AK137" s="42">
        <v>0.33</v>
      </c>
      <c r="AL137" s="42">
        <f>AL109</f>
        <v>0.10050000000000001</v>
      </c>
      <c r="AM137" s="40">
        <v>6000</v>
      </c>
      <c r="AN137" s="40">
        <f>AN109</f>
        <v>10000</v>
      </c>
      <c r="AO137" s="40">
        <f>AO109</f>
        <v>10000</v>
      </c>
      <c r="AP137" s="42">
        <v>0.03</v>
      </c>
      <c r="AQ137" s="42">
        <v>0.03</v>
      </c>
      <c r="AR137" s="4">
        <f t="shared" si="318"/>
        <v>0.11849999999999999</v>
      </c>
      <c r="AS137" s="11">
        <f t="shared" si="319"/>
        <v>1.5007303518490009</v>
      </c>
      <c r="AT137" s="15">
        <f t="shared" si="320"/>
        <v>1418.2499158343621</v>
      </c>
      <c r="AU137" s="19">
        <f t="shared" si="321"/>
        <v>0.10018019504865139</v>
      </c>
      <c r="AV137" s="13">
        <f t="shared" si="322"/>
        <v>0.5</v>
      </c>
      <c r="AW137" s="11">
        <f t="shared" si="323"/>
        <v>1</v>
      </c>
      <c r="AX137" s="11">
        <f t="shared" si="324"/>
        <v>0.8911</v>
      </c>
      <c r="AY137" s="11">
        <f t="shared" si="325"/>
        <v>201997.53114128605</v>
      </c>
      <c r="AZ137" s="11">
        <f t="shared" si="326"/>
        <v>1</v>
      </c>
      <c r="BA137" s="11">
        <f t="shared" si="327"/>
        <v>0.34752899999999998</v>
      </c>
      <c r="BB137" s="11">
        <f t="shared" si="328"/>
        <v>1.025058</v>
      </c>
      <c r="BC137" s="11">
        <f t="shared" si="329"/>
        <v>0.99909999999999999</v>
      </c>
      <c r="BD137" s="11">
        <f t="shared" si="330"/>
        <v>0.8911</v>
      </c>
      <c r="BE137" s="11">
        <f t="shared" si="331"/>
        <v>201997.53114128605</v>
      </c>
      <c r="BF137" s="11">
        <f t="shared" si="332"/>
        <v>1</v>
      </c>
      <c r="BG137" s="11">
        <f t="shared" si="333"/>
        <v>0.34752899999999998</v>
      </c>
      <c r="BH137" s="11">
        <f t="shared" si="334"/>
        <v>1.025058</v>
      </c>
      <c r="BI137" s="121">
        <f>X137^2/(BI111^2*Y137^2)</f>
        <v>2.2521915889608262</v>
      </c>
      <c r="BJ137" s="121">
        <f>X137^2/(BJ111^2*Y137^2)</f>
        <v>0.56304789724020654</v>
      </c>
      <c r="BK137" s="121">
        <f>X137^2/(BK111^2*Y137^2)</f>
        <v>0.25024350988453625</v>
      </c>
      <c r="BL137" s="121">
        <f>X137^2/(BL111^2*Y137^2)</f>
        <v>0.14076197431005164</v>
      </c>
      <c r="BM137" s="121">
        <f>X137^2/(BM111^2*Y137^2)</f>
        <v>9.0087663558433048E-2</v>
      </c>
      <c r="BN137" s="121">
        <f>X137^2/(BN111^2*Y137^2)</f>
        <v>6.2560877471134063E-2</v>
      </c>
      <c r="BO137" s="121">
        <f>X137^2/(BO111^2*Y137^2)</f>
        <v>4.5963093652261755E-2</v>
      </c>
      <c r="BP137" s="121">
        <f>X137^2/(BP111^2*Y137^2)</f>
        <v>3.5190493577512909E-2</v>
      </c>
      <c r="BQ137" s="121">
        <v>1</v>
      </c>
      <c r="BR137" s="121">
        <v>1</v>
      </c>
      <c r="BS137" s="121">
        <v>1</v>
      </c>
      <c r="BT137" s="121">
        <v>1</v>
      </c>
      <c r="BU137" s="121">
        <v>1</v>
      </c>
      <c r="BV137" s="121">
        <v>1</v>
      </c>
      <c r="BW137" s="121">
        <v>1</v>
      </c>
      <c r="BX137" s="121">
        <v>1</v>
      </c>
      <c r="BY137" s="121">
        <f>(BI111^2*Y137^2)/X137^2</f>
        <v>0.44401195924073478</v>
      </c>
      <c r="BZ137" s="121">
        <f>(BJ111^2*Y137^2)/X137^2</f>
        <v>1.7760478369629391</v>
      </c>
      <c r="CA137" s="121">
        <f>(BK111^2*Y137^2)/X137^2</f>
        <v>3.9961076331666132</v>
      </c>
      <c r="CB137" s="121">
        <f>(BL111^2*Y137^2)/X137^2</f>
        <v>7.1041913478517564</v>
      </c>
      <c r="CC137" s="121">
        <f>(BM111^2*Y137^2)/X137^2</f>
        <v>11.100298981018369</v>
      </c>
      <c r="CD137" s="121">
        <f>(BN111^2*Y137^2)/X137^2</f>
        <v>15.984430532666453</v>
      </c>
      <c r="CE137" s="121">
        <f>(BO111^2*Y137^2)/X137^2</f>
        <v>21.756586002796006</v>
      </c>
      <c r="CF137" s="121">
        <f>(BP111^2*Y137^2)/X137^2</f>
        <v>28.416765391407026</v>
      </c>
      <c r="CG137" s="121">
        <f>X137^2/(BI111^2*Y137^2)</f>
        <v>2.2521915889608262</v>
      </c>
      <c r="CH137" s="121">
        <f>X137^2/(BJ111^2*Y137^2)</f>
        <v>0.56304789724020654</v>
      </c>
      <c r="CI137" s="121">
        <f>X137^2/(BK111^2*Y137^2)</f>
        <v>0.25024350988453625</v>
      </c>
      <c r="CJ137" s="121">
        <f>X137^2/(BL111^2*Y137^2)</f>
        <v>0.14076197431005164</v>
      </c>
      <c r="CK137" s="121">
        <f>X137^2/(BM111^2*Y137^2)</f>
        <v>9.0087663558433048E-2</v>
      </c>
      <c r="CL137" s="121">
        <f>X137^2/(BN111^2*Y137^2)</f>
        <v>6.2560877471134063E-2</v>
      </c>
      <c r="CM137" s="121">
        <f>X137^2/(BO111^2*Y137^2)</f>
        <v>4.5963093652261755E-2</v>
      </c>
      <c r="CN137" s="121">
        <f>X137^2/(BP111^2*Y137^2)</f>
        <v>3.5190493577512909E-2</v>
      </c>
      <c r="CO137" s="95">
        <f t="shared" si="234"/>
        <v>1.9458479914237079</v>
      </c>
      <c r="CP137" s="95">
        <f t="shared" si="235"/>
        <v>3.7408049656948323</v>
      </c>
      <c r="CQ137" s="95">
        <f t="shared" si="236"/>
        <v>6.7323999228133733</v>
      </c>
      <c r="CR137" s="95">
        <f t="shared" si="237"/>
        <v>10.920632862779328</v>
      </c>
      <c r="CS137" s="95">
        <f t="shared" si="238"/>
        <v>16.305503785592702</v>
      </c>
      <c r="CT137" s="95">
        <f t="shared" si="239"/>
        <v>22.887012691253492</v>
      </c>
      <c r="CU137" s="95">
        <f t="shared" si="240"/>
        <v>30.665159579761699</v>
      </c>
      <c r="CV137" s="95">
        <f t="shared" si="241"/>
        <v>39.639944451117316</v>
      </c>
      <c r="CW137" s="95">
        <f t="shared" si="242"/>
        <v>1.9458479914237079</v>
      </c>
      <c r="CX137" s="95">
        <f t="shared" si="243"/>
        <v>3.7408049656948323</v>
      </c>
      <c r="CY137" s="95">
        <f t="shared" si="244"/>
        <v>6.7323999228133733</v>
      </c>
      <c r="CZ137" s="95">
        <f t="shared" si="245"/>
        <v>10.920632862779328</v>
      </c>
      <c r="DA137" s="95">
        <f t="shared" si="246"/>
        <v>16.305503785592702</v>
      </c>
      <c r="DB137" s="95">
        <f t="shared" si="247"/>
        <v>22.887012691253492</v>
      </c>
      <c r="DC137" s="95">
        <f t="shared" si="248"/>
        <v>30.665159579761699</v>
      </c>
      <c r="DD137" s="95">
        <f t="shared" si="249"/>
        <v>39.639944451117316</v>
      </c>
      <c r="DE137" s="13">
        <f t="shared" si="335"/>
        <v>4.7463195482015603</v>
      </c>
      <c r="DF137" s="13">
        <f t="shared" si="336"/>
        <v>4.3892117342031458</v>
      </c>
      <c r="DG137" s="13">
        <f t="shared" si="337"/>
        <v>6.2964671430511494</v>
      </c>
      <c r="DH137" s="13">
        <f t="shared" si="338"/>
        <v>9.2950693221618081</v>
      </c>
      <c r="DI137" s="13">
        <f t="shared" si="250"/>
        <v>13.240502644576802</v>
      </c>
      <c r="DJ137" s="13">
        <f t="shared" si="251"/>
        <v>18.097107410137586</v>
      </c>
      <c r="DK137" s="13">
        <f t="shared" si="252"/>
        <v>23.852665096448266</v>
      </c>
      <c r="DL137" s="13">
        <f t="shared" si="253"/>
        <v>30.502071884984538</v>
      </c>
      <c r="DM137" s="95">
        <f t="shared" si="254"/>
        <v>4.7463195482015603</v>
      </c>
      <c r="DN137" s="95">
        <f t="shared" si="255"/>
        <v>4.3892117342031458</v>
      </c>
      <c r="DO137" s="95">
        <f t="shared" si="256"/>
        <v>6.2964671430511494</v>
      </c>
      <c r="DP137" s="95">
        <f t="shared" si="257"/>
        <v>9.2950693221618081</v>
      </c>
      <c r="DQ137" s="95">
        <f t="shared" si="258"/>
        <v>13.240502644576802</v>
      </c>
      <c r="DR137" s="95">
        <f t="shared" si="259"/>
        <v>18.097107410137586</v>
      </c>
      <c r="DS137" s="95">
        <f t="shared" si="260"/>
        <v>23.852665096448266</v>
      </c>
      <c r="DT137" s="95">
        <f t="shared" si="261"/>
        <v>30.502071884984538</v>
      </c>
      <c r="DU137" s="95">
        <f t="shared" si="262"/>
        <v>1.5987397829029399</v>
      </c>
      <c r="DV137" s="95">
        <f t="shared" si="263"/>
        <v>1.4746344614118849</v>
      </c>
      <c r="DW137" s="95">
        <f t="shared" si="264"/>
        <v>2.1374610263934231</v>
      </c>
      <c r="DX137" s="95">
        <f t="shared" si="265"/>
        <v>3.1795622430975712</v>
      </c>
      <c r="DY137" s="95">
        <f t="shared" si="266"/>
        <v>4.5507147402031309</v>
      </c>
      <c r="DZ137" s="95">
        <f t="shared" si="267"/>
        <v>6.2385257377737044</v>
      </c>
      <c r="EA137" s="95">
        <f t="shared" si="268"/>
        <v>8.2387489449395694</v>
      </c>
      <c r="EB137" s="95">
        <f t="shared" si="269"/>
        <v>10.549610636752792</v>
      </c>
      <c r="EC137" s="95">
        <f t="shared" si="270"/>
        <v>1.5987397829029399</v>
      </c>
      <c r="ED137" s="95">
        <f t="shared" si="271"/>
        <v>1.4746344614118849</v>
      </c>
      <c r="EE137" s="95">
        <f t="shared" si="272"/>
        <v>2.1374610263934231</v>
      </c>
      <c r="EF137" s="95">
        <f t="shared" si="273"/>
        <v>3.1795622430975712</v>
      </c>
      <c r="EG137" s="95">
        <f t="shared" si="274"/>
        <v>4.5507147402031309</v>
      </c>
      <c r="EH137" s="95">
        <f t="shared" si="275"/>
        <v>6.2385257377737044</v>
      </c>
      <c r="EI137" s="95">
        <f t="shared" si="276"/>
        <v>8.2387489449395694</v>
      </c>
      <c r="EJ137" s="95">
        <f t="shared" si="277"/>
        <v>10.549610636752792</v>
      </c>
      <c r="EK137" s="95">
        <f t="shared" si="278"/>
        <v>1.5987397829029399</v>
      </c>
      <c r="EL137" s="95">
        <f t="shared" si="279"/>
        <v>1.4746344614118849</v>
      </c>
      <c r="EM137" s="95">
        <f t="shared" si="280"/>
        <v>2.1374610263934231</v>
      </c>
      <c r="EN137" s="95">
        <f t="shared" si="281"/>
        <v>3.1795622430975712</v>
      </c>
      <c r="EO137" s="95">
        <f t="shared" si="282"/>
        <v>4.5507147402031309</v>
      </c>
      <c r="EP137" s="95">
        <f t="shared" si="283"/>
        <v>6.2385257377737044</v>
      </c>
      <c r="EQ137" s="95">
        <f t="shared" si="284"/>
        <v>8.2387489449395694</v>
      </c>
      <c r="ER137" s="95">
        <f t="shared" si="285"/>
        <v>10.549610636752792</v>
      </c>
      <c r="ES137" s="95">
        <f t="shared" si="286"/>
        <v>1</v>
      </c>
      <c r="ET137" s="95">
        <f t="shared" si="287"/>
        <v>1</v>
      </c>
      <c r="EU137" s="95">
        <f t="shared" si="288"/>
        <v>1</v>
      </c>
      <c r="EV137" s="95">
        <f t="shared" si="289"/>
        <v>1</v>
      </c>
      <c r="EW137" s="95">
        <f t="shared" si="290"/>
        <v>1</v>
      </c>
      <c r="EX137" s="95">
        <f t="shared" si="291"/>
        <v>1</v>
      </c>
      <c r="EY137" s="95">
        <f t="shared" si="292"/>
        <v>1</v>
      </c>
      <c r="EZ137" s="95">
        <f t="shared" si="293"/>
        <v>1</v>
      </c>
      <c r="FA137" s="95">
        <f t="shared" si="294"/>
        <v>1</v>
      </c>
      <c r="FB137" s="95">
        <f t="shared" si="295"/>
        <v>1</v>
      </c>
      <c r="FC137" s="95">
        <f t="shared" si="296"/>
        <v>1</v>
      </c>
      <c r="FD137" s="95">
        <f t="shared" si="297"/>
        <v>1</v>
      </c>
      <c r="FE137" s="95">
        <f t="shared" si="298"/>
        <v>1</v>
      </c>
      <c r="FF137" s="95">
        <f t="shared" si="299"/>
        <v>1</v>
      </c>
      <c r="FG137" s="95">
        <f t="shared" si="300"/>
        <v>1</v>
      </c>
      <c r="FH137" s="95">
        <f t="shared" si="301"/>
        <v>1</v>
      </c>
      <c r="FI137" s="95">
        <f t="shared" si="302"/>
        <v>1</v>
      </c>
      <c r="FJ137" s="95">
        <f t="shared" si="303"/>
        <v>1</v>
      </c>
      <c r="FK137" s="95">
        <f t="shared" si="304"/>
        <v>1</v>
      </c>
      <c r="FL137" s="95">
        <f t="shared" si="305"/>
        <v>1</v>
      </c>
      <c r="FM137" s="95">
        <f t="shared" si="306"/>
        <v>1</v>
      </c>
      <c r="FN137" s="95">
        <f t="shared" si="307"/>
        <v>1</v>
      </c>
      <c r="FO137" s="95">
        <f t="shared" si="308"/>
        <v>1</v>
      </c>
      <c r="FP137" s="95">
        <f t="shared" si="309"/>
        <v>1</v>
      </c>
      <c r="FQ137" s="115">
        <f t="shared" si="310"/>
        <v>4.1408889767477817</v>
      </c>
      <c r="FR137" s="115">
        <f t="shared" si="311"/>
        <v>3.4255392552504067</v>
      </c>
      <c r="FS137" s="115">
        <f t="shared" si="312"/>
        <v>4.1849723800968439</v>
      </c>
      <c r="FT137" s="115">
        <f t="shared" si="313"/>
        <v>5.1175709026333296</v>
      </c>
      <c r="FU137" s="115">
        <f t="shared" si="314"/>
        <v>5.9726804685191199</v>
      </c>
      <c r="FV137" s="115">
        <f t="shared" si="315"/>
        <v>6.6871341850125621</v>
      </c>
      <c r="FW137" s="115">
        <f t="shared" si="316"/>
        <v>7.2619979015359384</v>
      </c>
      <c r="FX137" s="115">
        <f t="shared" si="317"/>
        <v>7.7184220122763039</v>
      </c>
      <c r="FY137" s="90"/>
      <c r="FZ137" s="90">
        <f t="shared" si="339"/>
        <v>3.4255392552504067</v>
      </c>
      <c r="GB137" s="18"/>
      <c r="GC137" s="29"/>
      <c r="GE137" s="15"/>
      <c r="GF137" s="15"/>
      <c r="GG137" s="15"/>
      <c r="GI137" s="31"/>
      <c r="GJ137" s="31"/>
      <c r="GK137" s="31"/>
      <c r="HU137" s="21"/>
      <c r="HV137" s="21"/>
      <c r="HW137" s="21"/>
      <c r="HX137" s="21"/>
      <c r="HY137" s="21"/>
      <c r="HZ137" s="21"/>
      <c r="IA137" s="21"/>
      <c r="IC137" s="28"/>
      <c r="ID137" s="11"/>
      <c r="IE137" s="13"/>
      <c r="IF137" s="11"/>
      <c r="IG137" s="13"/>
      <c r="IH137" s="13"/>
      <c r="II137" s="13"/>
      <c r="IJ137" s="28"/>
      <c r="IK137" s="11"/>
      <c r="IL137" s="13"/>
      <c r="IM137" s="22"/>
      <c r="IN137" s="23"/>
      <c r="IO137" s="11"/>
      <c r="IP137" s="23"/>
      <c r="IQ137" s="28"/>
      <c r="IR137" s="20"/>
      <c r="IS137" s="13"/>
      <c r="IT137" s="23"/>
      <c r="IU137" s="23"/>
      <c r="IV137" s="23"/>
      <c r="IW137" s="23"/>
      <c r="IX137" s="28"/>
      <c r="IY137" s="13"/>
      <c r="IZ137" s="25"/>
      <c r="JA137" s="25"/>
      <c r="JB137" s="25"/>
      <c r="JC137" s="25"/>
      <c r="JD137" s="25"/>
      <c r="JE137" s="25"/>
      <c r="JF137" s="25"/>
    </row>
    <row r="138" spans="13:266" s="4" customFormat="1" ht="13.8" x14ac:dyDescent="0.3">
      <c r="M138" s="6"/>
      <c r="N138" s="6"/>
      <c r="O138" s="6"/>
      <c r="P138" s="6"/>
      <c r="Q138" s="6"/>
      <c r="R138" s="6"/>
      <c r="S138" s="7"/>
      <c r="T138" s="6"/>
      <c r="X138" s="118">
        <f t="shared" si="340"/>
        <v>16.057814764784311</v>
      </c>
      <c r="Y138" s="118">
        <v>10</v>
      </c>
      <c r="Z138" s="40">
        <v>1.7999999999999999E-2</v>
      </c>
      <c r="AA138" s="40">
        <v>10000000</v>
      </c>
      <c r="AB138" s="40">
        <v>10000000</v>
      </c>
      <c r="AC138" s="98">
        <v>3900000</v>
      </c>
      <c r="AD138" s="42">
        <v>0.33</v>
      </c>
      <c r="AE138" s="42">
        <v>0.33</v>
      </c>
      <c r="AF138" s="41">
        <v>1.7999999999999999E-2</v>
      </c>
      <c r="AG138" s="40">
        <v>10000000</v>
      </c>
      <c r="AH138" s="40">
        <v>10000000</v>
      </c>
      <c r="AI138" s="98">
        <v>3900000</v>
      </c>
      <c r="AJ138" s="42">
        <v>0.33</v>
      </c>
      <c r="AK138" s="42">
        <v>0.33</v>
      </c>
      <c r="AL138" s="42">
        <f>AL109</f>
        <v>0.10050000000000001</v>
      </c>
      <c r="AM138" s="40">
        <v>6000</v>
      </c>
      <c r="AN138" s="40">
        <f>AN109</f>
        <v>10000</v>
      </c>
      <c r="AO138" s="40">
        <f>AO109</f>
        <v>10000</v>
      </c>
      <c r="AP138" s="42">
        <v>0.03</v>
      </c>
      <c r="AQ138" s="42">
        <v>0.03</v>
      </c>
      <c r="AR138" s="4">
        <f t="shared" si="318"/>
        <v>0.11849999999999999</v>
      </c>
      <c r="AS138" s="11">
        <f t="shared" si="319"/>
        <v>1.6057814764784311</v>
      </c>
      <c r="AT138" s="15">
        <f t="shared" si="320"/>
        <v>1418.2499158343621</v>
      </c>
      <c r="AU138" s="19">
        <f t="shared" si="321"/>
        <v>0.10018019504865139</v>
      </c>
      <c r="AV138" s="13">
        <f t="shared" si="322"/>
        <v>0.5</v>
      </c>
      <c r="AW138" s="11">
        <f t="shared" si="323"/>
        <v>1</v>
      </c>
      <c r="AX138" s="11">
        <f t="shared" si="324"/>
        <v>0.8911</v>
      </c>
      <c r="AY138" s="11">
        <f t="shared" si="325"/>
        <v>201997.53114128605</v>
      </c>
      <c r="AZ138" s="11">
        <f t="shared" si="326"/>
        <v>1</v>
      </c>
      <c r="BA138" s="11">
        <f t="shared" si="327"/>
        <v>0.34752899999999998</v>
      </c>
      <c r="BB138" s="11">
        <f t="shared" si="328"/>
        <v>1.025058</v>
      </c>
      <c r="BC138" s="11">
        <f t="shared" si="329"/>
        <v>0.99909999999999999</v>
      </c>
      <c r="BD138" s="11">
        <f t="shared" si="330"/>
        <v>0.8911</v>
      </c>
      <c r="BE138" s="11">
        <f t="shared" si="331"/>
        <v>201997.53114128605</v>
      </c>
      <c r="BF138" s="11">
        <f t="shared" si="332"/>
        <v>1</v>
      </c>
      <c r="BG138" s="11">
        <f t="shared" si="333"/>
        <v>0.34752899999999998</v>
      </c>
      <c r="BH138" s="11">
        <f t="shared" si="334"/>
        <v>1.025058</v>
      </c>
      <c r="BI138" s="121">
        <f>X138^2/(BI111^2*Y138^2)</f>
        <v>2.57853415020125</v>
      </c>
      <c r="BJ138" s="121">
        <f>X138^2/(BJ111^2*Y138^2)</f>
        <v>0.6446335375503125</v>
      </c>
      <c r="BK138" s="121">
        <f>X138^2/(BK111^2*Y138^2)</f>
        <v>0.28650379446680557</v>
      </c>
      <c r="BL138" s="121">
        <f>X138^2/(BL111^2*Y138^2)</f>
        <v>0.16115838438757812</v>
      </c>
      <c r="BM138" s="121">
        <f>X138^2/(BM111^2*Y138^2)</f>
        <v>0.10314136600805</v>
      </c>
      <c r="BN138" s="121">
        <f>X138^2/(BN111^2*Y138^2)</f>
        <v>7.1625948616701393E-2</v>
      </c>
      <c r="BO138" s="121">
        <f>X138^2/(BO111^2*Y138^2)</f>
        <v>5.2623145922474489E-2</v>
      </c>
      <c r="BP138" s="121">
        <f>X138^2/(BP111^2*Y138^2)</f>
        <v>4.0289596096894531E-2</v>
      </c>
      <c r="BQ138" s="121">
        <v>1</v>
      </c>
      <c r="BR138" s="121">
        <v>1</v>
      </c>
      <c r="BS138" s="121">
        <v>1</v>
      </c>
      <c r="BT138" s="121">
        <v>1</v>
      </c>
      <c r="BU138" s="121">
        <v>1</v>
      </c>
      <c r="BV138" s="121">
        <v>1</v>
      </c>
      <c r="BW138" s="121">
        <v>1</v>
      </c>
      <c r="BX138" s="121">
        <v>1</v>
      </c>
      <c r="BY138" s="121">
        <f>(BI111^2*Y138^2)/X138^2</f>
        <v>0.38781724101732445</v>
      </c>
      <c r="BZ138" s="121">
        <f>(BJ111^2*Y138^2)/X138^2</f>
        <v>1.5512689640692978</v>
      </c>
      <c r="CA138" s="121">
        <f>(BK111^2*Y138^2)/X138^2</f>
        <v>3.49035516915592</v>
      </c>
      <c r="CB138" s="121">
        <f>(BL111^2*Y138^2)/X138^2</f>
        <v>6.2050758562771913</v>
      </c>
      <c r="CC138" s="121">
        <f>(BM111^2*Y138^2)/X138^2</f>
        <v>9.6954310254331109</v>
      </c>
      <c r="CD138" s="121">
        <f>(BN111^2*Y138^2)/X138^2</f>
        <v>13.96142067662368</v>
      </c>
      <c r="CE138" s="121">
        <f>(BO111^2*Y138^2)/X138^2</f>
        <v>19.003044809848898</v>
      </c>
      <c r="CF138" s="121">
        <f>(BP111^2*Y138^2)/X138^2</f>
        <v>24.820303425108765</v>
      </c>
      <c r="CG138" s="121">
        <f>X138^2/(BI111^2*Y138^2)</f>
        <v>2.57853415020125</v>
      </c>
      <c r="CH138" s="121">
        <f>X138^2/(BJ111^2*Y138^2)</f>
        <v>0.6446335375503125</v>
      </c>
      <c r="CI138" s="121">
        <f>X138^2/(BK111^2*Y138^2)</f>
        <v>0.28650379446680557</v>
      </c>
      <c r="CJ138" s="121">
        <f>X138^2/(BL111^2*Y138^2)</f>
        <v>0.16115838438757812</v>
      </c>
      <c r="CK138" s="121">
        <f>X138^2/(BM111^2*Y138^2)</f>
        <v>0.10314136600805</v>
      </c>
      <c r="CL138" s="121">
        <f>X138^2/(BN111^2*Y138^2)</f>
        <v>7.1625948616701393E-2</v>
      </c>
      <c r="CM138" s="121">
        <f>X138^2/(BO111^2*Y138^2)</f>
        <v>5.2623145922474489E-2</v>
      </c>
      <c r="CN138" s="121">
        <f>X138^2/(BP111^2*Y138^2)</f>
        <v>4.0289596096894531E-2</v>
      </c>
      <c r="CO138" s="95">
        <f t="shared" si="234"/>
        <v>1.8701239789708342</v>
      </c>
      <c r="CP138" s="95">
        <f t="shared" si="235"/>
        <v>3.4379089158833365</v>
      </c>
      <c r="CQ138" s="95">
        <f t="shared" si="236"/>
        <v>6.050883810737508</v>
      </c>
      <c r="CR138" s="95">
        <f t="shared" si="237"/>
        <v>9.7090486635333466</v>
      </c>
      <c r="CS138" s="95">
        <f t="shared" si="238"/>
        <v>14.412403474270853</v>
      </c>
      <c r="CT138" s="95">
        <f t="shared" si="239"/>
        <v>20.160948242950031</v>
      </c>
      <c r="CU138" s="95">
        <f t="shared" si="240"/>
        <v>26.954682969570875</v>
      </c>
      <c r="CV138" s="95">
        <f t="shared" si="241"/>
        <v>34.793607654133389</v>
      </c>
      <c r="CW138" s="95">
        <f t="shared" si="242"/>
        <v>1.8701239789708342</v>
      </c>
      <c r="CX138" s="95">
        <f t="shared" si="243"/>
        <v>3.4379089158833365</v>
      </c>
      <c r="CY138" s="95">
        <f t="shared" si="244"/>
        <v>6.050883810737508</v>
      </c>
      <c r="CZ138" s="95">
        <f t="shared" si="245"/>
        <v>9.7090486635333466</v>
      </c>
      <c r="DA138" s="95">
        <f t="shared" si="246"/>
        <v>14.412403474270853</v>
      </c>
      <c r="DB138" s="95">
        <f t="shared" si="247"/>
        <v>20.160948242950031</v>
      </c>
      <c r="DC138" s="95">
        <f t="shared" si="248"/>
        <v>26.954682969570875</v>
      </c>
      <c r="DD138" s="95">
        <f t="shared" si="249"/>
        <v>34.793607654133389</v>
      </c>
      <c r="DE138" s="13">
        <f t="shared" si="335"/>
        <v>5.0164673912185744</v>
      </c>
      <c r="DF138" s="13">
        <f t="shared" si="336"/>
        <v>4.2460185016196101</v>
      </c>
      <c r="DG138" s="13">
        <f t="shared" si="337"/>
        <v>5.8269749636227255</v>
      </c>
      <c r="DH138" s="13">
        <f t="shared" si="338"/>
        <v>8.4163502406647694</v>
      </c>
      <c r="DI138" s="13">
        <f t="shared" si="250"/>
        <v>11.848688391441161</v>
      </c>
      <c r="DJ138" s="13">
        <f t="shared" si="251"/>
        <v>16.08316262524038</v>
      </c>
      <c r="DK138" s="13">
        <f t="shared" si="252"/>
        <v>21.105783955771372</v>
      </c>
      <c r="DL138" s="13">
        <f t="shared" si="253"/>
        <v>26.910709021205658</v>
      </c>
      <c r="DM138" s="95">
        <f t="shared" si="254"/>
        <v>5.0164673912185744</v>
      </c>
      <c r="DN138" s="95">
        <f t="shared" si="255"/>
        <v>4.2460185016196101</v>
      </c>
      <c r="DO138" s="95">
        <f t="shared" si="256"/>
        <v>5.8269749636227255</v>
      </c>
      <c r="DP138" s="95">
        <f t="shared" si="257"/>
        <v>8.4163502406647694</v>
      </c>
      <c r="DQ138" s="95">
        <f t="shared" si="258"/>
        <v>11.848688391441161</v>
      </c>
      <c r="DR138" s="95">
        <f t="shared" si="259"/>
        <v>16.08316262524038</v>
      </c>
      <c r="DS138" s="95">
        <f t="shared" si="260"/>
        <v>21.105783955771372</v>
      </c>
      <c r="DT138" s="95">
        <f t="shared" si="261"/>
        <v>26.910709021205658</v>
      </c>
      <c r="DU138" s="95">
        <f t="shared" si="262"/>
        <v>1.6926239926387998</v>
      </c>
      <c r="DV138" s="95">
        <f t="shared" si="263"/>
        <v>1.4248706604853614</v>
      </c>
      <c r="DW138" s="95">
        <f t="shared" si="264"/>
        <v>1.974298878768842</v>
      </c>
      <c r="DX138" s="95">
        <f t="shared" si="265"/>
        <v>2.8741818794239862</v>
      </c>
      <c r="DY138" s="95">
        <f t="shared" si="266"/>
        <v>4.0670189246251551</v>
      </c>
      <c r="DZ138" s="95">
        <f t="shared" si="267"/>
        <v>5.5386215206231633</v>
      </c>
      <c r="EA138" s="95">
        <f t="shared" si="268"/>
        <v>7.2841280890012685</v>
      </c>
      <c r="EB138" s="95">
        <f t="shared" si="269"/>
        <v>9.3015078920665815</v>
      </c>
      <c r="EC138" s="95">
        <f t="shared" si="270"/>
        <v>1.6926239926387998</v>
      </c>
      <c r="ED138" s="95">
        <f t="shared" si="271"/>
        <v>1.4248706604853614</v>
      </c>
      <c r="EE138" s="95">
        <f t="shared" si="272"/>
        <v>1.974298878768842</v>
      </c>
      <c r="EF138" s="95">
        <f t="shared" si="273"/>
        <v>2.8741818794239862</v>
      </c>
      <c r="EG138" s="95">
        <f t="shared" si="274"/>
        <v>4.0670189246251551</v>
      </c>
      <c r="EH138" s="95">
        <f t="shared" si="275"/>
        <v>5.5386215206231633</v>
      </c>
      <c r="EI138" s="95">
        <f t="shared" si="276"/>
        <v>7.2841280890012685</v>
      </c>
      <c r="EJ138" s="95">
        <f t="shared" si="277"/>
        <v>9.3015078920665815</v>
      </c>
      <c r="EK138" s="95">
        <f t="shared" si="278"/>
        <v>1.6926239926387998</v>
      </c>
      <c r="EL138" s="95">
        <f t="shared" si="279"/>
        <v>1.4248706604853614</v>
      </c>
      <c r="EM138" s="95">
        <f t="shared" si="280"/>
        <v>1.974298878768842</v>
      </c>
      <c r="EN138" s="95">
        <f t="shared" si="281"/>
        <v>2.8741818794239862</v>
      </c>
      <c r="EO138" s="95">
        <f t="shared" si="282"/>
        <v>4.0670189246251551</v>
      </c>
      <c r="EP138" s="95">
        <f t="shared" si="283"/>
        <v>5.5386215206231633</v>
      </c>
      <c r="EQ138" s="95">
        <f t="shared" si="284"/>
        <v>7.2841280890012685</v>
      </c>
      <c r="ER138" s="95">
        <f t="shared" si="285"/>
        <v>9.3015078920665815</v>
      </c>
      <c r="ES138" s="95">
        <f t="shared" si="286"/>
        <v>1</v>
      </c>
      <c r="ET138" s="95">
        <f t="shared" si="287"/>
        <v>1</v>
      </c>
      <c r="EU138" s="95">
        <f t="shared" si="288"/>
        <v>1</v>
      </c>
      <c r="EV138" s="95">
        <f t="shared" si="289"/>
        <v>1</v>
      </c>
      <c r="EW138" s="95">
        <f t="shared" si="290"/>
        <v>1</v>
      </c>
      <c r="EX138" s="95">
        <f t="shared" si="291"/>
        <v>1</v>
      </c>
      <c r="EY138" s="95">
        <f t="shared" si="292"/>
        <v>1</v>
      </c>
      <c r="EZ138" s="95">
        <f t="shared" si="293"/>
        <v>1</v>
      </c>
      <c r="FA138" s="95">
        <f t="shared" si="294"/>
        <v>1</v>
      </c>
      <c r="FB138" s="95">
        <f t="shared" si="295"/>
        <v>1</v>
      </c>
      <c r="FC138" s="95">
        <f t="shared" si="296"/>
        <v>1</v>
      </c>
      <c r="FD138" s="95">
        <f t="shared" si="297"/>
        <v>1</v>
      </c>
      <c r="FE138" s="95">
        <f t="shared" si="298"/>
        <v>1</v>
      </c>
      <c r="FF138" s="95">
        <f t="shared" si="299"/>
        <v>1</v>
      </c>
      <c r="FG138" s="95">
        <f t="shared" si="300"/>
        <v>1</v>
      </c>
      <c r="FH138" s="95">
        <f t="shared" si="301"/>
        <v>1</v>
      </c>
      <c r="FI138" s="95">
        <f t="shared" si="302"/>
        <v>1</v>
      </c>
      <c r="FJ138" s="95">
        <f t="shared" si="303"/>
        <v>1</v>
      </c>
      <c r="FK138" s="95">
        <f t="shared" si="304"/>
        <v>1</v>
      </c>
      <c r="FL138" s="95">
        <f t="shared" si="305"/>
        <v>1</v>
      </c>
      <c r="FM138" s="95">
        <f t="shared" si="306"/>
        <v>1</v>
      </c>
      <c r="FN138" s="95">
        <f t="shared" si="307"/>
        <v>1</v>
      </c>
      <c r="FO138" s="95">
        <f t="shared" si="308"/>
        <v>1</v>
      </c>
      <c r="FP138" s="95">
        <f t="shared" si="309"/>
        <v>1</v>
      </c>
      <c r="FQ138" s="115">
        <f t="shared" si="310"/>
        <v>4.3987198745647156</v>
      </c>
      <c r="FR138" s="115">
        <f t="shared" si="311"/>
        <v>3.3734945543110166</v>
      </c>
      <c r="FS138" s="115">
        <f t="shared" si="312"/>
        <v>4.0082093536576844</v>
      </c>
      <c r="FT138" s="115">
        <f t="shared" si="313"/>
        <v>4.8757866968127583</v>
      </c>
      <c r="FU138" s="115">
        <f t="shared" si="314"/>
        <v>5.7073259297537282</v>
      </c>
      <c r="FV138" s="115">
        <f t="shared" si="315"/>
        <v>6.4241374644957325</v>
      </c>
      <c r="FW138" s="115">
        <f t="shared" si="316"/>
        <v>7.0149014657190367</v>
      </c>
      <c r="FX138" s="115">
        <f t="shared" si="317"/>
        <v>7.492812680429676</v>
      </c>
      <c r="FY138" s="90"/>
      <c r="FZ138" s="90">
        <f t="shared" si="339"/>
        <v>3.3734945543110166</v>
      </c>
      <c r="GB138" s="18"/>
      <c r="GC138" s="29"/>
      <c r="GE138" s="15"/>
      <c r="GF138" s="15"/>
      <c r="GG138" s="15"/>
      <c r="GI138" s="31"/>
      <c r="GJ138" s="31"/>
      <c r="GK138" s="31"/>
      <c r="HU138" s="26"/>
      <c r="HV138" s="26"/>
      <c r="HW138" s="26"/>
      <c r="HX138" s="26"/>
      <c r="HY138" s="26"/>
      <c r="HZ138" s="21"/>
      <c r="IA138" s="21"/>
      <c r="IC138" s="28"/>
      <c r="ID138" s="13"/>
      <c r="IE138" s="13"/>
      <c r="IF138" s="13"/>
      <c r="IG138" s="13"/>
      <c r="IH138" s="13"/>
      <c r="II138" s="13"/>
      <c r="IJ138" s="28"/>
      <c r="IK138" s="20"/>
      <c r="IL138" s="13"/>
      <c r="IM138" s="11"/>
      <c r="IN138" s="23"/>
      <c r="IO138" s="13"/>
      <c r="IP138" s="23"/>
      <c r="IQ138" s="28"/>
      <c r="IR138" s="20"/>
      <c r="IS138" s="13"/>
      <c r="IT138" s="20"/>
      <c r="IU138" s="23"/>
      <c r="IV138" s="20"/>
      <c r="IW138" s="23"/>
      <c r="IY138" s="13"/>
      <c r="IZ138" s="25"/>
      <c r="JA138" s="25"/>
      <c r="JB138" s="25"/>
      <c r="JC138" s="25"/>
      <c r="JD138" s="25"/>
      <c r="JE138" s="25"/>
      <c r="JF138" s="25"/>
    </row>
    <row r="139" spans="13:266" s="4" customFormat="1" ht="13.8" x14ac:dyDescent="0.3">
      <c r="M139" s="6"/>
      <c r="N139" s="6"/>
      <c r="O139" s="6"/>
      <c r="P139" s="6"/>
      <c r="Q139" s="6"/>
      <c r="R139" s="6"/>
      <c r="S139" s="7"/>
      <c r="T139" s="6"/>
      <c r="X139" s="118">
        <f t="shared" si="340"/>
        <v>17.181861798319215</v>
      </c>
      <c r="Y139" s="118">
        <v>10</v>
      </c>
      <c r="Z139" s="40">
        <v>1.7999999999999999E-2</v>
      </c>
      <c r="AA139" s="40">
        <v>10000000</v>
      </c>
      <c r="AB139" s="40">
        <v>10000000</v>
      </c>
      <c r="AC139" s="98">
        <v>3900000</v>
      </c>
      <c r="AD139" s="42">
        <v>0.33</v>
      </c>
      <c r="AE139" s="42">
        <v>0.33</v>
      </c>
      <c r="AF139" s="41">
        <v>1.7999999999999999E-2</v>
      </c>
      <c r="AG139" s="40">
        <v>10000000</v>
      </c>
      <c r="AH139" s="40">
        <v>10000000</v>
      </c>
      <c r="AI139" s="98">
        <v>3900000</v>
      </c>
      <c r="AJ139" s="42">
        <v>0.33</v>
      </c>
      <c r="AK139" s="42">
        <v>0.33</v>
      </c>
      <c r="AL139" s="42">
        <f>AL109</f>
        <v>0.10050000000000001</v>
      </c>
      <c r="AM139" s="40">
        <v>6000</v>
      </c>
      <c r="AN139" s="40">
        <f>AN109</f>
        <v>10000</v>
      </c>
      <c r="AO139" s="40">
        <f>AO109</f>
        <v>10000</v>
      </c>
      <c r="AP139" s="42">
        <v>0.03</v>
      </c>
      <c r="AQ139" s="42">
        <v>0.03</v>
      </c>
      <c r="AR139" s="4">
        <f t="shared" si="318"/>
        <v>0.11849999999999999</v>
      </c>
      <c r="AS139" s="11">
        <f t="shared" si="319"/>
        <v>1.7181861798319216</v>
      </c>
      <c r="AT139" s="15">
        <f t="shared" si="320"/>
        <v>1418.2499158343621</v>
      </c>
      <c r="AU139" s="19">
        <f t="shared" si="321"/>
        <v>0.10018019504865139</v>
      </c>
      <c r="AV139" s="13">
        <f t="shared" si="322"/>
        <v>0.5</v>
      </c>
      <c r="AW139" s="11">
        <f t="shared" si="323"/>
        <v>1</v>
      </c>
      <c r="AX139" s="11">
        <f t="shared" si="324"/>
        <v>0.8911</v>
      </c>
      <c r="AY139" s="11">
        <f t="shared" si="325"/>
        <v>201997.53114128605</v>
      </c>
      <c r="AZ139" s="11">
        <f t="shared" si="326"/>
        <v>1</v>
      </c>
      <c r="BA139" s="11">
        <f t="shared" si="327"/>
        <v>0.34752899999999998</v>
      </c>
      <c r="BB139" s="11">
        <f t="shared" si="328"/>
        <v>1.025058</v>
      </c>
      <c r="BC139" s="11">
        <f t="shared" si="329"/>
        <v>0.99909999999999999</v>
      </c>
      <c r="BD139" s="11">
        <f t="shared" si="330"/>
        <v>0.8911</v>
      </c>
      <c r="BE139" s="11">
        <f t="shared" si="331"/>
        <v>201997.53114128605</v>
      </c>
      <c r="BF139" s="11">
        <f t="shared" si="332"/>
        <v>1</v>
      </c>
      <c r="BG139" s="11">
        <f t="shared" si="333"/>
        <v>0.34752899999999998</v>
      </c>
      <c r="BH139" s="11">
        <f t="shared" si="334"/>
        <v>1.025058</v>
      </c>
      <c r="BI139" s="121">
        <f>X139^2/(BI111^2*Y139^2)</f>
        <v>2.9521637485654124</v>
      </c>
      <c r="BJ139" s="121">
        <f>X139^2/(BJ111^2*Y139^2)</f>
        <v>0.7380409371413531</v>
      </c>
      <c r="BK139" s="121">
        <f>X139^2/(BK111^2*Y139^2)</f>
        <v>0.32801819428504581</v>
      </c>
      <c r="BL139" s="121">
        <f>X139^2/(BL111^2*Y139^2)</f>
        <v>0.18451023428533828</v>
      </c>
      <c r="BM139" s="121">
        <f>X139^2/(BM111^2*Y139^2)</f>
        <v>0.11808654994261648</v>
      </c>
      <c r="BN139" s="121">
        <f>X139^2/(BN111^2*Y139^2)</f>
        <v>8.2004548571261451E-2</v>
      </c>
      <c r="BO139" s="121">
        <f>X139^2/(BO111^2*Y139^2)</f>
        <v>6.0248239766641065E-2</v>
      </c>
      <c r="BP139" s="121">
        <f>X139^2/(BP111^2*Y139^2)</f>
        <v>4.6127558571334569E-2</v>
      </c>
      <c r="BQ139" s="121">
        <v>1</v>
      </c>
      <c r="BR139" s="121">
        <v>1</v>
      </c>
      <c r="BS139" s="121">
        <v>1</v>
      </c>
      <c r="BT139" s="121">
        <v>1</v>
      </c>
      <c r="BU139" s="121">
        <v>1</v>
      </c>
      <c r="BV139" s="121">
        <v>1</v>
      </c>
      <c r="BW139" s="121">
        <v>1</v>
      </c>
      <c r="BX139" s="121">
        <v>1</v>
      </c>
      <c r="BY139" s="121">
        <f>(BI111^2*Y139^2)/X139^2</f>
        <v>0.33873459779659731</v>
      </c>
      <c r="BZ139" s="121">
        <f>(BJ111^2*Y139^2)/X139^2</f>
        <v>1.3549383911863893</v>
      </c>
      <c r="CA139" s="121">
        <f>(BK111^2*Y139^2)/X139^2</f>
        <v>3.0486113801693762</v>
      </c>
      <c r="CB139" s="121">
        <f>(BL111^2*Y139^2)/X139^2</f>
        <v>5.419753564745557</v>
      </c>
      <c r="CC139" s="121">
        <f>(BM111^2*Y139^2)/X139^2</f>
        <v>8.4683649449149332</v>
      </c>
      <c r="CD139" s="121">
        <f>(BN111^2*Y139^2)/X139^2</f>
        <v>12.194445520677505</v>
      </c>
      <c r="CE139" s="121">
        <f>(BO111^2*Y139^2)/X139^2</f>
        <v>16.597995292033268</v>
      </c>
      <c r="CF139" s="121">
        <f>(BP111^2*Y139^2)/X139^2</f>
        <v>21.679014258982228</v>
      </c>
      <c r="CG139" s="121">
        <f>X139^2/(BI111^2*Y139^2)</f>
        <v>2.9521637485654124</v>
      </c>
      <c r="CH139" s="121">
        <f>X139^2/(BJ111^2*Y139^2)</f>
        <v>0.7380409371413531</v>
      </c>
      <c r="CI139" s="121">
        <f>X139^2/(BK111^2*Y139^2)</f>
        <v>0.32801819428504581</v>
      </c>
      <c r="CJ139" s="121">
        <f>X139^2/(BL111^2*Y139^2)</f>
        <v>0.18451023428533828</v>
      </c>
      <c r="CK139" s="121">
        <f>X139^2/(BM111^2*Y139^2)</f>
        <v>0.11808654994261648</v>
      </c>
      <c r="CL139" s="121">
        <f>X139^2/(BN111^2*Y139^2)</f>
        <v>8.2004548571261451E-2</v>
      </c>
      <c r="CM139" s="121">
        <f>X139^2/(BO111^2*Y139^2)</f>
        <v>6.0248239766641065E-2</v>
      </c>
      <c r="CN139" s="121">
        <f>X139^2/(BP111^2*Y139^2)</f>
        <v>4.6127558571334569E-2</v>
      </c>
      <c r="CO139" s="95">
        <f t="shared" si="234"/>
        <v>1.8039836938342511</v>
      </c>
      <c r="CP139" s="95">
        <f t="shared" si="235"/>
        <v>3.1733477753370041</v>
      </c>
      <c r="CQ139" s="95">
        <f t="shared" si="236"/>
        <v>5.4556212445082597</v>
      </c>
      <c r="CR139" s="95">
        <f t="shared" si="237"/>
        <v>8.6508041013480153</v>
      </c>
      <c r="CS139" s="95">
        <f t="shared" si="238"/>
        <v>12.758896345856275</v>
      </c>
      <c r="CT139" s="95">
        <f t="shared" si="239"/>
        <v>17.779897978033038</v>
      </c>
      <c r="CU139" s="95">
        <f t="shared" si="240"/>
        <v>23.713808997878296</v>
      </c>
      <c r="CV139" s="95">
        <f t="shared" si="241"/>
        <v>30.560629405392064</v>
      </c>
      <c r="CW139" s="95">
        <f t="shared" si="242"/>
        <v>1.8039836938342511</v>
      </c>
      <c r="CX139" s="95">
        <f t="shared" si="243"/>
        <v>3.1733477753370041</v>
      </c>
      <c r="CY139" s="95">
        <f t="shared" si="244"/>
        <v>5.4556212445082597</v>
      </c>
      <c r="CZ139" s="95">
        <f t="shared" si="245"/>
        <v>8.6508041013480153</v>
      </c>
      <c r="DA139" s="95">
        <f t="shared" si="246"/>
        <v>12.758896345856275</v>
      </c>
      <c r="DB139" s="95">
        <f t="shared" si="247"/>
        <v>17.779897978033038</v>
      </c>
      <c r="DC139" s="95">
        <f t="shared" si="248"/>
        <v>23.713808997878296</v>
      </c>
      <c r="DD139" s="95">
        <f t="shared" si="249"/>
        <v>30.560629405392064</v>
      </c>
      <c r="DE139" s="13">
        <f t="shared" si="335"/>
        <v>5.3410143463620097</v>
      </c>
      <c r="DF139" s="13">
        <f t="shared" si="336"/>
        <v>4.1430953283277425</v>
      </c>
      <c r="DG139" s="13">
        <f t="shared" si="337"/>
        <v>5.4267455744544222</v>
      </c>
      <c r="DH139" s="13">
        <f t="shared" si="338"/>
        <v>7.6543797990308953</v>
      </c>
      <c r="DI139" s="13">
        <f t="shared" si="250"/>
        <v>10.63656749485755</v>
      </c>
      <c r="DJ139" s="13">
        <f t="shared" si="251"/>
        <v>14.326566069248766</v>
      </c>
      <c r="DK139" s="13">
        <f t="shared" si="252"/>
        <v>18.708359531799907</v>
      </c>
      <c r="DL139" s="13">
        <f t="shared" si="253"/>
        <v>23.775257817553562</v>
      </c>
      <c r="DM139" s="95">
        <f t="shared" si="254"/>
        <v>5.3410143463620097</v>
      </c>
      <c r="DN139" s="95">
        <f t="shared" si="255"/>
        <v>4.1430953283277425</v>
      </c>
      <c r="DO139" s="95">
        <f t="shared" si="256"/>
        <v>5.4267455744544222</v>
      </c>
      <c r="DP139" s="95">
        <f t="shared" si="257"/>
        <v>7.6543797990308953</v>
      </c>
      <c r="DQ139" s="95">
        <f t="shared" si="258"/>
        <v>10.63656749485755</v>
      </c>
      <c r="DR139" s="95">
        <f t="shared" si="259"/>
        <v>14.326566069248766</v>
      </c>
      <c r="DS139" s="95">
        <f t="shared" si="260"/>
        <v>18.708359531799907</v>
      </c>
      <c r="DT139" s="95">
        <f t="shared" si="261"/>
        <v>23.775257817553562</v>
      </c>
      <c r="DU139" s="95">
        <f t="shared" si="262"/>
        <v>1.8054134714128427</v>
      </c>
      <c r="DV139" s="95">
        <f t="shared" si="263"/>
        <v>1.389101872994412</v>
      </c>
      <c r="DW139" s="95">
        <f t="shared" si="264"/>
        <v>1.8352075593805708</v>
      </c>
      <c r="DX139" s="95">
        <f t="shared" si="265"/>
        <v>2.609375053813408</v>
      </c>
      <c r="DY139" s="95">
        <f t="shared" si="266"/>
        <v>3.6457717615563494</v>
      </c>
      <c r="DZ139" s="95">
        <f t="shared" si="267"/>
        <v>4.9281532761159541</v>
      </c>
      <c r="EA139" s="95">
        <f t="shared" si="268"/>
        <v>6.4509535763628891</v>
      </c>
      <c r="EB139" s="95">
        <f t="shared" si="269"/>
        <v>8.2118476707125723</v>
      </c>
      <c r="EC139" s="95">
        <f t="shared" si="270"/>
        <v>1.8054134714128427</v>
      </c>
      <c r="ED139" s="95">
        <f t="shared" si="271"/>
        <v>1.389101872994412</v>
      </c>
      <c r="EE139" s="95">
        <f t="shared" si="272"/>
        <v>1.8352075593805708</v>
      </c>
      <c r="EF139" s="95">
        <f t="shared" si="273"/>
        <v>2.609375053813408</v>
      </c>
      <c r="EG139" s="95">
        <f t="shared" si="274"/>
        <v>3.6457717615563494</v>
      </c>
      <c r="EH139" s="95">
        <f t="shared" si="275"/>
        <v>4.9281532761159541</v>
      </c>
      <c r="EI139" s="95">
        <f t="shared" si="276"/>
        <v>6.4509535763628891</v>
      </c>
      <c r="EJ139" s="95">
        <f t="shared" si="277"/>
        <v>8.2118476707125723</v>
      </c>
      <c r="EK139" s="95">
        <f t="shared" si="278"/>
        <v>1.8054134714128427</v>
      </c>
      <c r="EL139" s="95">
        <f t="shared" si="279"/>
        <v>1.389101872994412</v>
      </c>
      <c r="EM139" s="95">
        <f t="shared" si="280"/>
        <v>1.8352075593805708</v>
      </c>
      <c r="EN139" s="95">
        <f t="shared" si="281"/>
        <v>2.609375053813408</v>
      </c>
      <c r="EO139" s="95">
        <f t="shared" si="282"/>
        <v>3.6457717615563494</v>
      </c>
      <c r="EP139" s="95">
        <f t="shared" si="283"/>
        <v>4.9281532761159541</v>
      </c>
      <c r="EQ139" s="95">
        <f t="shared" si="284"/>
        <v>6.4509535763628891</v>
      </c>
      <c r="ER139" s="95">
        <f t="shared" si="285"/>
        <v>8.2118476707125723</v>
      </c>
      <c r="ES139" s="95">
        <f t="shared" si="286"/>
        <v>1</v>
      </c>
      <c r="ET139" s="95">
        <f t="shared" si="287"/>
        <v>1</v>
      </c>
      <c r="EU139" s="95">
        <f t="shared" si="288"/>
        <v>1</v>
      </c>
      <c r="EV139" s="95">
        <f t="shared" si="289"/>
        <v>1</v>
      </c>
      <c r="EW139" s="95">
        <f t="shared" si="290"/>
        <v>1</v>
      </c>
      <c r="EX139" s="95">
        <f t="shared" si="291"/>
        <v>1</v>
      </c>
      <c r="EY139" s="95">
        <f t="shared" si="292"/>
        <v>1</v>
      </c>
      <c r="EZ139" s="95">
        <f t="shared" si="293"/>
        <v>1</v>
      </c>
      <c r="FA139" s="95">
        <f t="shared" si="294"/>
        <v>1</v>
      </c>
      <c r="FB139" s="95">
        <f t="shared" si="295"/>
        <v>1</v>
      </c>
      <c r="FC139" s="95">
        <f t="shared" si="296"/>
        <v>1</v>
      </c>
      <c r="FD139" s="95">
        <f t="shared" si="297"/>
        <v>1</v>
      </c>
      <c r="FE139" s="95">
        <f t="shared" si="298"/>
        <v>1</v>
      </c>
      <c r="FF139" s="95">
        <f t="shared" si="299"/>
        <v>1</v>
      </c>
      <c r="FG139" s="95">
        <f t="shared" si="300"/>
        <v>1</v>
      </c>
      <c r="FH139" s="95">
        <f t="shared" si="301"/>
        <v>1</v>
      </c>
      <c r="FI139" s="95">
        <f t="shared" si="302"/>
        <v>1</v>
      </c>
      <c r="FJ139" s="95">
        <f t="shared" si="303"/>
        <v>1</v>
      </c>
      <c r="FK139" s="95">
        <f t="shared" si="304"/>
        <v>1</v>
      </c>
      <c r="FL139" s="95">
        <f t="shared" si="305"/>
        <v>1</v>
      </c>
      <c r="FM139" s="95">
        <f t="shared" si="306"/>
        <v>1</v>
      </c>
      <c r="FN139" s="95">
        <f t="shared" si="307"/>
        <v>1</v>
      </c>
      <c r="FO139" s="95">
        <f t="shared" si="308"/>
        <v>1</v>
      </c>
      <c r="FP139" s="95">
        <f t="shared" si="309"/>
        <v>1</v>
      </c>
      <c r="FQ139" s="115">
        <f t="shared" si="310"/>
        <v>4.7041284082266852</v>
      </c>
      <c r="FR139" s="115">
        <f t="shared" si="311"/>
        <v>3.3444219160030091</v>
      </c>
      <c r="FS139" s="115">
        <f t="shared" si="312"/>
        <v>3.8504439477245098</v>
      </c>
      <c r="FT139" s="115">
        <f t="shared" si="313"/>
        <v>4.6463642587932661</v>
      </c>
      <c r="FU139" s="115">
        <f t="shared" si="314"/>
        <v>5.4461057148345944</v>
      </c>
      <c r="FV139" s="115">
        <f t="shared" si="315"/>
        <v>6.1580150579559341</v>
      </c>
      <c r="FW139" s="115">
        <f t="shared" si="316"/>
        <v>6.7594479135455465</v>
      </c>
      <c r="FX139" s="115">
        <f t="shared" si="317"/>
        <v>7.2555990526209433</v>
      </c>
      <c r="FY139" s="90"/>
      <c r="FZ139" s="90">
        <f t="shared" si="339"/>
        <v>3.3444219160030091</v>
      </c>
      <c r="GB139" s="18"/>
      <c r="GC139" s="29"/>
      <c r="GE139" s="15"/>
      <c r="GF139" s="15"/>
      <c r="GG139" s="15"/>
      <c r="GI139" s="31"/>
      <c r="GJ139" s="31"/>
      <c r="GK139" s="31"/>
      <c r="IC139" s="28"/>
      <c r="ID139" s="13"/>
      <c r="IE139" s="13"/>
      <c r="IF139" s="13"/>
      <c r="IG139" s="13"/>
      <c r="IH139" s="13"/>
      <c r="II139" s="13"/>
      <c r="IJ139" s="28"/>
      <c r="IK139" s="20"/>
      <c r="IL139" s="13"/>
      <c r="IM139" s="11"/>
      <c r="IN139" s="23"/>
      <c r="IO139" s="13"/>
      <c r="IP139" s="23"/>
      <c r="IQ139" s="28"/>
      <c r="IR139" s="20"/>
      <c r="IS139" s="13"/>
      <c r="IT139" s="20"/>
      <c r="IU139" s="23"/>
      <c r="IV139" s="20"/>
      <c r="IW139" s="23"/>
      <c r="IY139" s="13"/>
      <c r="IZ139" s="25"/>
      <c r="JA139" s="25"/>
      <c r="JB139" s="25"/>
      <c r="JC139" s="25"/>
      <c r="JD139" s="25"/>
      <c r="JE139" s="25"/>
      <c r="JF139" s="25"/>
    </row>
    <row r="140" spans="13:266" s="4" customFormat="1" ht="13.8" x14ac:dyDescent="0.3">
      <c r="M140" s="6"/>
      <c r="N140" s="6"/>
      <c r="O140" s="6"/>
      <c r="P140" s="6"/>
      <c r="Q140" s="6"/>
      <c r="R140" s="6"/>
      <c r="S140" s="7"/>
      <c r="T140" s="6"/>
      <c r="X140" s="118">
        <f t="shared" si="340"/>
        <v>18.384592124201561</v>
      </c>
      <c r="Y140" s="118">
        <v>10</v>
      </c>
      <c r="Z140" s="40">
        <v>1.7999999999999999E-2</v>
      </c>
      <c r="AA140" s="40">
        <v>10000000</v>
      </c>
      <c r="AB140" s="40">
        <v>10000000</v>
      </c>
      <c r="AC140" s="98">
        <v>3900000</v>
      </c>
      <c r="AD140" s="42">
        <v>0.33</v>
      </c>
      <c r="AE140" s="42">
        <v>0.33</v>
      </c>
      <c r="AF140" s="41">
        <v>1.7999999999999999E-2</v>
      </c>
      <c r="AG140" s="40">
        <v>10000000</v>
      </c>
      <c r="AH140" s="40">
        <v>10000000</v>
      </c>
      <c r="AI140" s="98">
        <v>3900000</v>
      </c>
      <c r="AJ140" s="42">
        <v>0.33</v>
      </c>
      <c r="AK140" s="42">
        <v>0.33</v>
      </c>
      <c r="AL140" s="42">
        <f>AL109</f>
        <v>0.10050000000000001</v>
      </c>
      <c r="AM140" s="40">
        <v>6000</v>
      </c>
      <c r="AN140" s="40">
        <f>AN109</f>
        <v>10000</v>
      </c>
      <c r="AO140" s="40">
        <f>AO109</f>
        <v>10000</v>
      </c>
      <c r="AP140" s="42">
        <v>0.03</v>
      </c>
      <c r="AQ140" s="42">
        <v>0.03</v>
      </c>
      <c r="AR140" s="4">
        <f t="shared" si="318"/>
        <v>0.11849999999999999</v>
      </c>
      <c r="AS140" s="11">
        <f t="shared" si="319"/>
        <v>1.838459212420156</v>
      </c>
      <c r="AT140" s="15">
        <f t="shared" si="320"/>
        <v>1418.2499158343621</v>
      </c>
      <c r="AU140" s="19">
        <f t="shared" si="321"/>
        <v>0.10018019504865139</v>
      </c>
      <c r="AV140" s="13">
        <f t="shared" si="322"/>
        <v>0.5</v>
      </c>
      <c r="AW140" s="11">
        <f t="shared" si="323"/>
        <v>1</v>
      </c>
      <c r="AX140" s="11">
        <f t="shared" si="324"/>
        <v>0.8911</v>
      </c>
      <c r="AY140" s="11">
        <f t="shared" si="325"/>
        <v>201997.53114128605</v>
      </c>
      <c r="AZ140" s="11">
        <f t="shared" si="326"/>
        <v>1</v>
      </c>
      <c r="BA140" s="11">
        <f t="shared" si="327"/>
        <v>0.34752899999999998</v>
      </c>
      <c r="BB140" s="11">
        <f t="shared" si="328"/>
        <v>1.025058</v>
      </c>
      <c r="BC140" s="11">
        <f t="shared" si="329"/>
        <v>0.99909999999999999</v>
      </c>
      <c r="BD140" s="11">
        <f t="shared" si="330"/>
        <v>0.8911</v>
      </c>
      <c r="BE140" s="11">
        <f t="shared" si="331"/>
        <v>201997.53114128605</v>
      </c>
      <c r="BF140" s="11">
        <f t="shared" si="332"/>
        <v>1</v>
      </c>
      <c r="BG140" s="11">
        <f t="shared" si="333"/>
        <v>0.34752899999999998</v>
      </c>
      <c r="BH140" s="11">
        <f t="shared" si="334"/>
        <v>1.025058</v>
      </c>
      <c r="BI140" s="121">
        <f>X140^2/(BI111^2*Y140^2)</f>
        <v>3.3799322757325405</v>
      </c>
      <c r="BJ140" s="121">
        <f>X140^2/(BJ111^2*Y140^2)</f>
        <v>0.84498306893313513</v>
      </c>
      <c r="BK140" s="121">
        <f>X140^2/(BK111^2*Y140^2)</f>
        <v>0.37554803063694892</v>
      </c>
      <c r="BL140" s="121">
        <f>X140^2/(BL111^2*Y140^2)</f>
        <v>0.21124576723328378</v>
      </c>
      <c r="BM140" s="121">
        <f>X140^2/(BM111^2*Y140^2)</f>
        <v>0.13519729102930161</v>
      </c>
      <c r="BN140" s="121">
        <f>X140^2/(BN111^2*Y140^2)</f>
        <v>9.3887007659237229E-2</v>
      </c>
      <c r="BO140" s="121">
        <f>X140^2/(BO111^2*Y140^2)</f>
        <v>6.8978209708827357E-2</v>
      </c>
      <c r="BP140" s="121">
        <f>X140^2/(BP111^2*Y140^2)</f>
        <v>5.2811441808320946E-2</v>
      </c>
      <c r="BQ140" s="121">
        <v>1</v>
      </c>
      <c r="BR140" s="121">
        <v>1</v>
      </c>
      <c r="BS140" s="121">
        <v>1</v>
      </c>
      <c r="BT140" s="121">
        <v>1</v>
      </c>
      <c r="BU140" s="121">
        <v>1</v>
      </c>
      <c r="BV140" s="121">
        <v>1</v>
      </c>
      <c r="BW140" s="121">
        <v>1</v>
      </c>
      <c r="BX140" s="121">
        <v>1</v>
      </c>
      <c r="BY140" s="121">
        <f>(BI111^2*Y140^2)/X140^2</f>
        <v>0.29586391632159781</v>
      </c>
      <c r="BZ140" s="121">
        <f>(BJ111^2*Y140^2)/X140^2</f>
        <v>1.1834556652863912</v>
      </c>
      <c r="CA140" s="121">
        <f>(BK111^2*Y140^2)/X140^2</f>
        <v>2.6627752468943804</v>
      </c>
      <c r="CB140" s="121">
        <f>(BL111^2*Y140^2)/X140^2</f>
        <v>4.7338226611455649</v>
      </c>
      <c r="CC140" s="121">
        <f>(BM111^2*Y140^2)/X140^2</f>
        <v>7.3965979080399453</v>
      </c>
      <c r="CD140" s="121">
        <f>(BN111^2*Y140^2)/X140^2</f>
        <v>10.651100987577522</v>
      </c>
      <c r="CE140" s="121">
        <f>(BO111^2*Y140^2)/X140^2</f>
        <v>14.497331899758292</v>
      </c>
      <c r="CF140" s="121">
        <f>(BP111^2*Y140^2)/X140^2</f>
        <v>18.93529064458226</v>
      </c>
      <c r="CG140" s="121">
        <f>X140^2/(BI111^2*Y140^2)</f>
        <v>3.3799322757325405</v>
      </c>
      <c r="CH140" s="121">
        <f>X140^2/(BJ111^2*Y140^2)</f>
        <v>0.84498306893313513</v>
      </c>
      <c r="CI140" s="121">
        <f>X140^2/(BK111^2*Y140^2)</f>
        <v>0.37554803063694892</v>
      </c>
      <c r="CJ140" s="121">
        <f>X140^2/(BL111^2*Y140^2)</f>
        <v>0.21124576723328378</v>
      </c>
      <c r="CK140" s="121">
        <f>X140^2/(BM111^2*Y140^2)</f>
        <v>0.13519729102930161</v>
      </c>
      <c r="CL140" s="121">
        <f>X140^2/(BN111^2*Y140^2)</f>
        <v>9.3887007659237229E-2</v>
      </c>
      <c r="CM140" s="121">
        <f>X140^2/(BO111^2*Y140^2)</f>
        <v>6.8978209708827357E-2</v>
      </c>
      <c r="CN140" s="121">
        <f>X140^2/(BP111^2*Y140^2)</f>
        <v>5.2811441808320946E-2</v>
      </c>
      <c r="CO140" s="95">
        <f t="shared" si="234"/>
        <v>1.7462142072969264</v>
      </c>
      <c r="CP140" s="95">
        <f t="shared" si="235"/>
        <v>2.9422698291877056</v>
      </c>
      <c r="CQ140" s="95">
        <f t="shared" si="236"/>
        <v>4.9356958656723373</v>
      </c>
      <c r="CR140" s="95">
        <f t="shared" si="237"/>
        <v>7.7264923167508215</v>
      </c>
      <c r="CS140" s="95">
        <f t="shared" si="238"/>
        <v>11.31465918242316</v>
      </c>
      <c r="CT140" s="95">
        <f t="shared" si="239"/>
        <v>15.70019646268935</v>
      </c>
      <c r="CU140" s="95">
        <f t="shared" si="240"/>
        <v>20.88310415754939</v>
      </c>
      <c r="CV140" s="95">
        <f t="shared" si="241"/>
        <v>26.863382267003288</v>
      </c>
      <c r="CW140" s="95">
        <f t="shared" si="242"/>
        <v>1.7462142072969264</v>
      </c>
      <c r="CX140" s="95">
        <f t="shared" si="243"/>
        <v>2.9422698291877056</v>
      </c>
      <c r="CY140" s="95">
        <f t="shared" si="244"/>
        <v>4.9356958656723373</v>
      </c>
      <c r="CZ140" s="95">
        <f t="shared" si="245"/>
        <v>7.7264923167508215</v>
      </c>
      <c r="DA140" s="95">
        <f t="shared" si="246"/>
        <v>11.31465918242316</v>
      </c>
      <c r="DB140" s="95">
        <f t="shared" si="247"/>
        <v>15.70019646268935</v>
      </c>
      <c r="DC140" s="95">
        <f t="shared" si="248"/>
        <v>20.88310415754939</v>
      </c>
      <c r="DD140" s="95">
        <f t="shared" si="249"/>
        <v>26.863382267003288</v>
      </c>
      <c r="DE140" s="13">
        <f t="shared" si="335"/>
        <v>5.725912192054138</v>
      </c>
      <c r="DF140" s="13">
        <f t="shared" si="336"/>
        <v>4.0785547342195265</v>
      </c>
      <c r="DG140" s="13">
        <f t="shared" si="337"/>
        <v>5.0884392775313287</v>
      </c>
      <c r="DH140" s="13">
        <f t="shared" si="338"/>
        <v>6.9951844283788489</v>
      </c>
      <c r="DI140" s="13">
        <f t="shared" si="250"/>
        <v>9.5819111990692463</v>
      </c>
      <c r="DJ140" s="13">
        <f t="shared" si="251"/>
        <v>12.795103995236758</v>
      </c>
      <c r="DK140" s="13">
        <f t="shared" si="252"/>
        <v>16.61642610946712</v>
      </c>
      <c r="DL140" s="13">
        <f t="shared" si="253"/>
        <v>21.038218086390579</v>
      </c>
      <c r="DM140" s="95">
        <f t="shared" si="254"/>
        <v>5.725912192054138</v>
      </c>
      <c r="DN140" s="95">
        <f t="shared" si="255"/>
        <v>4.0785547342195265</v>
      </c>
      <c r="DO140" s="95">
        <f t="shared" si="256"/>
        <v>5.0884392775313287</v>
      </c>
      <c r="DP140" s="95">
        <f t="shared" si="257"/>
        <v>6.9951844283788489</v>
      </c>
      <c r="DQ140" s="95">
        <f t="shared" si="258"/>
        <v>9.5819111990692463</v>
      </c>
      <c r="DR140" s="95">
        <f t="shared" si="259"/>
        <v>12.795103995236758</v>
      </c>
      <c r="DS140" s="95">
        <f t="shared" si="260"/>
        <v>16.61642610946712</v>
      </c>
      <c r="DT140" s="95">
        <f t="shared" si="261"/>
        <v>21.038218086390579</v>
      </c>
      <c r="DU140" s="95">
        <f t="shared" si="262"/>
        <v>1.9391766348283823</v>
      </c>
      <c r="DV140" s="95">
        <f t="shared" si="263"/>
        <v>1.3666721448645778</v>
      </c>
      <c r="DW140" s="95">
        <f t="shared" si="264"/>
        <v>1.717636310317185</v>
      </c>
      <c r="DX140" s="95">
        <f t="shared" si="265"/>
        <v>2.380285545846073</v>
      </c>
      <c r="DY140" s="95">
        <f t="shared" si="266"/>
        <v>3.2792481137373359</v>
      </c>
      <c r="DZ140" s="95">
        <f t="shared" si="267"/>
        <v>4.3959257929966347</v>
      </c>
      <c r="EA140" s="95">
        <f t="shared" si="268"/>
        <v>5.7239460460329985</v>
      </c>
      <c r="EB140" s="95">
        <f t="shared" si="269"/>
        <v>7.2606469899812307</v>
      </c>
      <c r="EC140" s="95">
        <f t="shared" si="270"/>
        <v>1.9391766348283823</v>
      </c>
      <c r="ED140" s="95">
        <f t="shared" si="271"/>
        <v>1.3666721448645778</v>
      </c>
      <c r="EE140" s="95">
        <f t="shared" si="272"/>
        <v>1.717636310317185</v>
      </c>
      <c r="EF140" s="95">
        <f t="shared" si="273"/>
        <v>2.380285545846073</v>
      </c>
      <c r="EG140" s="95">
        <f t="shared" si="274"/>
        <v>3.2792481137373359</v>
      </c>
      <c r="EH140" s="95">
        <f t="shared" si="275"/>
        <v>4.3959257929966347</v>
      </c>
      <c r="EI140" s="95">
        <f t="shared" si="276"/>
        <v>5.7239460460329985</v>
      </c>
      <c r="EJ140" s="95">
        <f t="shared" si="277"/>
        <v>7.2606469899812307</v>
      </c>
      <c r="EK140" s="95">
        <f t="shared" si="278"/>
        <v>1.9391766348283823</v>
      </c>
      <c r="EL140" s="95">
        <f t="shared" si="279"/>
        <v>1.3666721448645778</v>
      </c>
      <c r="EM140" s="95">
        <f t="shared" si="280"/>
        <v>1.717636310317185</v>
      </c>
      <c r="EN140" s="95">
        <f t="shared" si="281"/>
        <v>2.380285545846073</v>
      </c>
      <c r="EO140" s="95">
        <f t="shared" si="282"/>
        <v>3.2792481137373359</v>
      </c>
      <c r="EP140" s="95">
        <f t="shared" si="283"/>
        <v>4.3959257929966347</v>
      </c>
      <c r="EQ140" s="95">
        <f t="shared" si="284"/>
        <v>5.7239460460329985</v>
      </c>
      <c r="ER140" s="95">
        <f t="shared" si="285"/>
        <v>7.2606469899812307</v>
      </c>
      <c r="ES140" s="95">
        <f t="shared" si="286"/>
        <v>1</v>
      </c>
      <c r="ET140" s="95">
        <f t="shared" si="287"/>
        <v>1</v>
      </c>
      <c r="EU140" s="95">
        <f t="shared" si="288"/>
        <v>1</v>
      </c>
      <c r="EV140" s="95">
        <f t="shared" si="289"/>
        <v>1</v>
      </c>
      <c r="EW140" s="95">
        <f t="shared" si="290"/>
        <v>1</v>
      </c>
      <c r="EX140" s="95">
        <f t="shared" si="291"/>
        <v>1</v>
      </c>
      <c r="EY140" s="95">
        <f t="shared" si="292"/>
        <v>1</v>
      </c>
      <c r="EZ140" s="95">
        <f t="shared" si="293"/>
        <v>1</v>
      </c>
      <c r="FA140" s="95">
        <f t="shared" si="294"/>
        <v>1</v>
      </c>
      <c r="FB140" s="95">
        <f t="shared" si="295"/>
        <v>1</v>
      </c>
      <c r="FC140" s="95">
        <f t="shared" si="296"/>
        <v>1</v>
      </c>
      <c r="FD140" s="95">
        <f t="shared" si="297"/>
        <v>1</v>
      </c>
      <c r="FE140" s="95">
        <f t="shared" si="298"/>
        <v>1</v>
      </c>
      <c r="FF140" s="95">
        <f t="shared" si="299"/>
        <v>1</v>
      </c>
      <c r="FG140" s="95">
        <f t="shared" si="300"/>
        <v>1</v>
      </c>
      <c r="FH140" s="95">
        <f t="shared" si="301"/>
        <v>1</v>
      </c>
      <c r="FI140" s="95">
        <f t="shared" si="302"/>
        <v>1</v>
      </c>
      <c r="FJ140" s="95">
        <f t="shared" si="303"/>
        <v>1</v>
      </c>
      <c r="FK140" s="95">
        <f t="shared" si="304"/>
        <v>1</v>
      </c>
      <c r="FL140" s="95">
        <f t="shared" si="305"/>
        <v>1</v>
      </c>
      <c r="FM140" s="95">
        <f t="shared" si="306"/>
        <v>1</v>
      </c>
      <c r="FN140" s="95">
        <f t="shared" si="307"/>
        <v>1</v>
      </c>
      <c r="FO140" s="95">
        <f t="shared" si="308"/>
        <v>1</v>
      </c>
      <c r="FP140" s="95">
        <f t="shared" si="309"/>
        <v>1</v>
      </c>
      <c r="FQ140" s="115">
        <f t="shared" si="310"/>
        <v>5.0628320347595999</v>
      </c>
      <c r="FR140" s="115">
        <f t="shared" si="311"/>
        <v>3.3390804161460155</v>
      </c>
      <c r="FS140" s="115">
        <f t="shared" si="312"/>
        <v>3.7125748130305483</v>
      </c>
      <c r="FT140" s="115">
        <f t="shared" si="313"/>
        <v>4.4313179260189495</v>
      </c>
      <c r="FU140" s="115">
        <f t="shared" si="314"/>
        <v>5.1917021823681937</v>
      </c>
      <c r="FV140" s="115">
        <f t="shared" si="315"/>
        <v>5.8914001909794802</v>
      </c>
      <c r="FW140" s="115">
        <f t="shared" si="316"/>
        <v>6.4977679434761164</v>
      </c>
      <c r="FX140" s="115">
        <f t="shared" si="317"/>
        <v>7.0082572310207718</v>
      </c>
      <c r="FY140" s="90"/>
      <c r="FZ140" s="90">
        <f t="shared" si="339"/>
        <v>3.3390804161460155</v>
      </c>
      <c r="GB140" s="18"/>
      <c r="GC140" s="29"/>
      <c r="GE140" s="15"/>
      <c r="GF140" s="15"/>
      <c r="GG140" s="15"/>
      <c r="GI140" s="31"/>
      <c r="GJ140" s="31"/>
      <c r="GK140" s="31"/>
      <c r="IC140" s="28"/>
      <c r="ID140" s="11"/>
      <c r="IE140" s="13"/>
      <c r="IF140" s="11"/>
      <c r="IG140" s="13"/>
      <c r="IH140" s="13"/>
      <c r="II140" s="13"/>
      <c r="IJ140" s="28"/>
      <c r="IK140" s="11"/>
      <c r="IL140" s="13"/>
      <c r="IM140" s="11"/>
      <c r="IN140" s="23"/>
      <c r="IO140" s="11"/>
      <c r="IP140" s="23"/>
      <c r="IQ140" s="28"/>
      <c r="IR140" s="20"/>
      <c r="IS140" s="13"/>
      <c r="IT140" s="23"/>
      <c r="IU140" s="23"/>
      <c r="IV140" s="23"/>
      <c r="IW140" s="23"/>
      <c r="IY140" s="13"/>
      <c r="IZ140" s="25"/>
      <c r="JA140" s="25"/>
      <c r="JB140" s="25"/>
      <c r="JC140" s="25"/>
      <c r="JD140" s="25"/>
      <c r="JE140" s="25"/>
      <c r="JF140" s="25"/>
    </row>
    <row r="141" spans="13:266" s="4" customFormat="1" ht="13.8" x14ac:dyDescent="0.3">
      <c r="M141" s="6"/>
      <c r="N141" s="6"/>
      <c r="O141" s="6"/>
      <c r="P141" s="6"/>
      <c r="Q141" s="6"/>
      <c r="R141" s="6"/>
      <c r="S141" s="7"/>
      <c r="T141" s="6"/>
      <c r="X141" s="118">
        <f t="shared" si="340"/>
        <v>19.67151357289567</v>
      </c>
      <c r="Y141" s="118">
        <v>10</v>
      </c>
      <c r="Z141" s="40">
        <v>1.7999999999999999E-2</v>
      </c>
      <c r="AA141" s="40">
        <v>10000000</v>
      </c>
      <c r="AB141" s="40">
        <v>10000000</v>
      </c>
      <c r="AC141" s="98">
        <v>3900000</v>
      </c>
      <c r="AD141" s="42">
        <v>0.33</v>
      </c>
      <c r="AE141" s="42">
        <v>0.33</v>
      </c>
      <c r="AF141" s="41">
        <v>1.7999999999999999E-2</v>
      </c>
      <c r="AG141" s="40">
        <v>10000000</v>
      </c>
      <c r="AH141" s="40">
        <v>10000000</v>
      </c>
      <c r="AI141" s="98">
        <v>3900000</v>
      </c>
      <c r="AJ141" s="42">
        <v>0.33</v>
      </c>
      <c r="AK141" s="42">
        <v>0.33</v>
      </c>
      <c r="AL141" s="42">
        <f>AL109</f>
        <v>0.10050000000000001</v>
      </c>
      <c r="AM141" s="40">
        <v>6000</v>
      </c>
      <c r="AN141" s="40">
        <f>AN109</f>
        <v>10000</v>
      </c>
      <c r="AO141" s="40">
        <f>AO109</f>
        <v>10000</v>
      </c>
      <c r="AP141" s="42">
        <v>0.03</v>
      </c>
      <c r="AQ141" s="42">
        <v>0.03</v>
      </c>
      <c r="AR141" s="4">
        <f t="shared" si="318"/>
        <v>0.11849999999999999</v>
      </c>
      <c r="AS141" s="11">
        <f t="shared" si="319"/>
        <v>1.9671513572895669</v>
      </c>
      <c r="AT141" s="15">
        <f t="shared" si="320"/>
        <v>1418.2499158343621</v>
      </c>
      <c r="AU141" s="19">
        <f t="shared" si="321"/>
        <v>0.10018019504865139</v>
      </c>
      <c r="AV141" s="13">
        <f t="shared" si="322"/>
        <v>0.5</v>
      </c>
      <c r="AW141" s="11">
        <f t="shared" si="323"/>
        <v>1</v>
      </c>
      <c r="AX141" s="11">
        <f t="shared" si="324"/>
        <v>0.8911</v>
      </c>
      <c r="AY141" s="11">
        <f t="shared" si="325"/>
        <v>201997.53114128605</v>
      </c>
      <c r="AZ141" s="11">
        <f t="shared" si="326"/>
        <v>1</v>
      </c>
      <c r="BA141" s="11">
        <f t="shared" si="327"/>
        <v>0.34752899999999998</v>
      </c>
      <c r="BB141" s="11">
        <f t="shared" si="328"/>
        <v>1.025058</v>
      </c>
      <c r="BC141" s="11">
        <f t="shared" si="329"/>
        <v>0.99909999999999999</v>
      </c>
      <c r="BD141" s="11">
        <f t="shared" si="330"/>
        <v>0.8911</v>
      </c>
      <c r="BE141" s="11">
        <f t="shared" si="331"/>
        <v>201997.53114128605</v>
      </c>
      <c r="BF141" s="11">
        <f t="shared" si="332"/>
        <v>1</v>
      </c>
      <c r="BG141" s="11">
        <f t="shared" si="333"/>
        <v>0.34752899999999998</v>
      </c>
      <c r="BH141" s="11">
        <f t="shared" si="334"/>
        <v>1.025058</v>
      </c>
      <c r="BI141" s="121">
        <f>X141^2/(BI111^2*Y141^2)</f>
        <v>3.8696844624861853</v>
      </c>
      <c r="BJ141" s="121">
        <f>X141^2/(BJ111^2*Y141^2)</f>
        <v>0.96742111562154631</v>
      </c>
      <c r="BK141" s="121">
        <f>X141^2/(BK111^2*Y141^2)</f>
        <v>0.42996494027624282</v>
      </c>
      <c r="BL141" s="121">
        <f>X141^2/(BL111^2*Y141^2)</f>
        <v>0.24185527890538658</v>
      </c>
      <c r="BM141" s="121">
        <f>X141^2/(BM111^2*Y141^2)</f>
        <v>0.1547873784994474</v>
      </c>
      <c r="BN141" s="121">
        <f>X141^2/(BN111^2*Y141^2)</f>
        <v>0.10749123506906071</v>
      </c>
      <c r="BO141" s="121">
        <f>X141^2/(BO111^2*Y141^2)</f>
        <v>7.8973152295636437E-2</v>
      </c>
      <c r="BP141" s="121">
        <f>X141^2/(BP111^2*Y141^2)</f>
        <v>6.0463819726346645E-2</v>
      </c>
      <c r="BQ141" s="121">
        <v>1</v>
      </c>
      <c r="BR141" s="121">
        <v>1</v>
      </c>
      <c r="BS141" s="121">
        <v>1</v>
      </c>
      <c r="BT141" s="121">
        <v>1</v>
      </c>
      <c r="BU141" s="121">
        <v>1</v>
      </c>
      <c r="BV141" s="121">
        <v>1</v>
      </c>
      <c r="BW141" s="121">
        <v>1</v>
      </c>
      <c r="BX141" s="121">
        <v>1</v>
      </c>
      <c r="BY141" s="121">
        <f>(BI111^2*Y141^2)/X141^2</f>
        <v>0.25841900281386831</v>
      </c>
      <c r="BZ141" s="121">
        <f>(BJ111^2*Y141^2)/X141^2</f>
        <v>1.0336760112554733</v>
      </c>
      <c r="CA141" s="121">
        <f>(BK111^2*Y141^2)/X141^2</f>
        <v>2.3257710253248147</v>
      </c>
      <c r="CB141" s="121">
        <f>(BL111^2*Y141^2)/X141^2</f>
        <v>4.134704045021893</v>
      </c>
      <c r="CC141" s="121">
        <f>(BM111^2*Y141^2)/X141^2</f>
        <v>6.4604750703467078</v>
      </c>
      <c r="CD141" s="121">
        <f>(BN111^2*Y141^2)/X141^2</f>
        <v>9.3030841012992589</v>
      </c>
      <c r="CE141" s="121">
        <f>(BO111^2*Y141^2)/X141^2</f>
        <v>12.662531137879547</v>
      </c>
      <c r="CF141" s="121">
        <f>(BP111^2*Y141^2)/X141^2</f>
        <v>16.538816180087572</v>
      </c>
      <c r="CG141" s="121">
        <f>X141^2/(BI111^2*Y141^2)</f>
        <v>3.8696844624861853</v>
      </c>
      <c r="CH141" s="121">
        <f>X141^2/(BJ111^2*Y141^2)</f>
        <v>0.96742111562154631</v>
      </c>
      <c r="CI141" s="121">
        <f>X141^2/(BK111^2*Y141^2)</f>
        <v>0.42996494027624282</v>
      </c>
      <c r="CJ141" s="121">
        <f>X141^2/(BL111^2*Y141^2)</f>
        <v>0.24185527890538658</v>
      </c>
      <c r="CK141" s="121">
        <f>X141^2/(BM111^2*Y141^2)</f>
        <v>0.1547873784994474</v>
      </c>
      <c r="CL141" s="121">
        <f>X141^2/(BN111^2*Y141^2)</f>
        <v>0.10749123506906071</v>
      </c>
      <c r="CM141" s="121">
        <f>X141^2/(BO111^2*Y141^2)</f>
        <v>7.8973152295636437E-2</v>
      </c>
      <c r="CN141" s="121">
        <f>X141^2/(BP111^2*Y141^2)</f>
        <v>6.0463819726346645E-2</v>
      </c>
      <c r="CO141" s="95">
        <f t="shared" si="234"/>
        <v>1.695756100442769</v>
      </c>
      <c r="CP141" s="95">
        <f t="shared" si="235"/>
        <v>2.7404374017710764</v>
      </c>
      <c r="CQ141" s="95">
        <f t="shared" si="236"/>
        <v>4.4815729039849224</v>
      </c>
      <c r="CR141" s="95">
        <f t="shared" si="237"/>
        <v>6.9191626070843064</v>
      </c>
      <c r="CS141" s="95">
        <f t="shared" si="238"/>
        <v>10.053206511069229</v>
      </c>
      <c r="CT141" s="95">
        <f t="shared" si="239"/>
        <v>13.883704615939688</v>
      </c>
      <c r="CU141" s="95">
        <f t="shared" si="240"/>
        <v>18.41065692169569</v>
      </c>
      <c r="CV141" s="95">
        <f t="shared" si="241"/>
        <v>23.634063428337225</v>
      </c>
      <c r="CW141" s="95">
        <f t="shared" si="242"/>
        <v>1.695756100442769</v>
      </c>
      <c r="CX141" s="95">
        <f t="shared" si="243"/>
        <v>2.7404374017710764</v>
      </c>
      <c r="CY141" s="95">
        <f t="shared" si="244"/>
        <v>4.4815729039849224</v>
      </c>
      <c r="CZ141" s="95">
        <f t="shared" si="245"/>
        <v>6.9191626070843064</v>
      </c>
      <c r="DA141" s="95">
        <f t="shared" si="246"/>
        <v>10.053206511069229</v>
      </c>
      <c r="DB141" s="95">
        <f t="shared" si="247"/>
        <v>13.883704615939688</v>
      </c>
      <c r="DC141" s="95">
        <f t="shared" si="248"/>
        <v>18.41065692169569</v>
      </c>
      <c r="DD141" s="95">
        <f t="shared" si="249"/>
        <v>23.634063428337225</v>
      </c>
      <c r="DE141" s="13">
        <f t="shared" si="335"/>
        <v>6.1782194653000531</v>
      </c>
      <c r="DF141" s="13">
        <f t="shared" si="336"/>
        <v>4.0512131268770197</v>
      </c>
      <c r="DG141" s="13">
        <f t="shared" si="337"/>
        <v>4.8058519656010574</v>
      </c>
      <c r="DH141" s="13">
        <f t="shared" si="338"/>
        <v>6.4266753239272791</v>
      </c>
      <c r="DI141" s="13">
        <f t="shared" si="250"/>
        <v>8.6653784488461554</v>
      </c>
      <c r="DJ141" s="13">
        <f t="shared" si="251"/>
        <v>11.46069133636832</v>
      </c>
      <c r="DK141" s="13">
        <f t="shared" si="252"/>
        <v>14.791620290175183</v>
      </c>
      <c r="DL141" s="13">
        <f t="shared" si="253"/>
        <v>18.649395999813919</v>
      </c>
      <c r="DM141" s="95">
        <f t="shared" si="254"/>
        <v>6.1782194653000531</v>
      </c>
      <c r="DN141" s="95">
        <f t="shared" si="255"/>
        <v>4.0512131268770197</v>
      </c>
      <c r="DO141" s="95">
        <f t="shared" si="256"/>
        <v>4.8058519656010574</v>
      </c>
      <c r="DP141" s="95">
        <f t="shared" si="257"/>
        <v>6.4266753239272791</v>
      </c>
      <c r="DQ141" s="95">
        <f t="shared" si="258"/>
        <v>8.6653784488461554</v>
      </c>
      <c r="DR141" s="95">
        <f t="shared" si="259"/>
        <v>11.46069133636832</v>
      </c>
      <c r="DS141" s="95">
        <f t="shared" si="260"/>
        <v>14.791620290175183</v>
      </c>
      <c r="DT141" s="95">
        <f t="shared" si="261"/>
        <v>18.649395999813919</v>
      </c>
      <c r="DU141" s="95">
        <f t="shared" si="262"/>
        <v>2.0963665291922622</v>
      </c>
      <c r="DV141" s="95">
        <f t="shared" si="263"/>
        <v>1.3571701434064436</v>
      </c>
      <c r="DW141" s="95">
        <f t="shared" si="264"/>
        <v>1.6194290243893696</v>
      </c>
      <c r="DX141" s="95">
        <f t="shared" si="265"/>
        <v>2.182712145285123</v>
      </c>
      <c r="DY141" s="95">
        <f t="shared" si="266"/>
        <v>2.9607264035850549</v>
      </c>
      <c r="DZ141" s="95">
        <f t="shared" si="267"/>
        <v>3.9321786960727456</v>
      </c>
      <c r="EA141" s="95">
        <f t="shared" si="268"/>
        <v>5.0897731044602903</v>
      </c>
      <c r="EB141" s="95">
        <f t="shared" si="269"/>
        <v>6.4304620390553309</v>
      </c>
      <c r="EC141" s="95">
        <f t="shared" si="270"/>
        <v>2.0963665291922622</v>
      </c>
      <c r="ED141" s="95">
        <f t="shared" si="271"/>
        <v>1.3571701434064436</v>
      </c>
      <c r="EE141" s="95">
        <f t="shared" si="272"/>
        <v>1.6194290243893696</v>
      </c>
      <c r="EF141" s="95">
        <f t="shared" si="273"/>
        <v>2.182712145285123</v>
      </c>
      <c r="EG141" s="95">
        <f t="shared" si="274"/>
        <v>2.9607264035850549</v>
      </c>
      <c r="EH141" s="95">
        <f t="shared" si="275"/>
        <v>3.9321786960727456</v>
      </c>
      <c r="EI141" s="95">
        <f t="shared" si="276"/>
        <v>5.0897731044602903</v>
      </c>
      <c r="EJ141" s="95">
        <f t="shared" si="277"/>
        <v>6.4304620390553309</v>
      </c>
      <c r="EK141" s="95">
        <f t="shared" si="278"/>
        <v>2.0963665291922622</v>
      </c>
      <c r="EL141" s="95">
        <f t="shared" si="279"/>
        <v>1.3571701434064436</v>
      </c>
      <c r="EM141" s="95">
        <f t="shared" si="280"/>
        <v>1.6194290243893696</v>
      </c>
      <c r="EN141" s="95">
        <f t="shared" si="281"/>
        <v>2.182712145285123</v>
      </c>
      <c r="EO141" s="95">
        <f t="shared" si="282"/>
        <v>2.9607264035850549</v>
      </c>
      <c r="EP141" s="95">
        <f t="shared" si="283"/>
        <v>3.9321786960727456</v>
      </c>
      <c r="EQ141" s="95">
        <f t="shared" si="284"/>
        <v>5.0897731044602903</v>
      </c>
      <c r="ER141" s="95">
        <f t="shared" si="285"/>
        <v>6.4304620390553309</v>
      </c>
      <c r="ES141" s="95">
        <f t="shared" si="286"/>
        <v>1</v>
      </c>
      <c r="ET141" s="95">
        <f t="shared" si="287"/>
        <v>1</v>
      </c>
      <c r="EU141" s="95">
        <f t="shared" si="288"/>
        <v>1</v>
      </c>
      <c r="EV141" s="95">
        <f t="shared" si="289"/>
        <v>1</v>
      </c>
      <c r="EW141" s="95">
        <f t="shared" si="290"/>
        <v>1</v>
      </c>
      <c r="EX141" s="95">
        <f t="shared" si="291"/>
        <v>1</v>
      </c>
      <c r="EY141" s="95">
        <f t="shared" si="292"/>
        <v>1</v>
      </c>
      <c r="EZ141" s="95">
        <f t="shared" si="293"/>
        <v>1</v>
      </c>
      <c r="FA141" s="95">
        <f t="shared" si="294"/>
        <v>1</v>
      </c>
      <c r="FB141" s="95">
        <f t="shared" si="295"/>
        <v>1</v>
      </c>
      <c r="FC141" s="95">
        <f t="shared" si="296"/>
        <v>1</v>
      </c>
      <c r="FD141" s="95">
        <f t="shared" si="297"/>
        <v>1</v>
      </c>
      <c r="FE141" s="95">
        <f t="shared" si="298"/>
        <v>1</v>
      </c>
      <c r="FF141" s="95">
        <f t="shared" si="299"/>
        <v>1</v>
      </c>
      <c r="FG141" s="95">
        <f t="shared" si="300"/>
        <v>1</v>
      </c>
      <c r="FH141" s="95">
        <f t="shared" si="301"/>
        <v>1</v>
      </c>
      <c r="FI141" s="95">
        <f t="shared" si="302"/>
        <v>1</v>
      </c>
      <c r="FJ141" s="95">
        <f t="shared" si="303"/>
        <v>1</v>
      </c>
      <c r="FK141" s="95">
        <f t="shared" si="304"/>
        <v>1</v>
      </c>
      <c r="FL141" s="95">
        <f t="shared" si="305"/>
        <v>1</v>
      </c>
      <c r="FM141" s="95">
        <f t="shared" si="306"/>
        <v>1</v>
      </c>
      <c r="FN141" s="95">
        <f t="shared" si="307"/>
        <v>1</v>
      </c>
      <c r="FO141" s="95">
        <f t="shared" si="308"/>
        <v>1</v>
      </c>
      <c r="FP141" s="95">
        <f t="shared" si="309"/>
        <v>1</v>
      </c>
      <c r="FQ141" s="115">
        <f t="shared" si="310"/>
        <v>5.481499378488075</v>
      </c>
      <c r="FR141" s="115">
        <f t="shared" si="311"/>
        <v>3.3584185584293147</v>
      </c>
      <c r="FS141" s="115">
        <f t="shared" si="312"/>
        <v>3.5953279589184342</v>
      </c>
      <c r="FT141" s="115">
        <f t="shared" si="313"/>
        <v>4.2323794072558885</v>
      </c>
      <c r="FU141" s="115">
        <f t="shared" si="314"/>
        <v>4.9466624786175846</v>
      </c>
      <c r="FV141" s="115">
        <f t="shared" si="315"/>
        <v>5.6270183258952553</v>
      </c>
      <c r="FW141" s="115">
        <f t="shared" si="316"/>
        <v>6.2322571683766359</v>
      </c>
      <c r="FX141" s="115">
        <f t="shared" si="317"/>
        <v>6.752610657078173</v>
      </c>
      <c r="FY141" s="90"/>
      <c r="FZ141" s="90">
        <f t="shared" si="339"/>
        <v>3.3584185584293147</v>
      </c>
      <c r="GB141" s="18"/>
      <c r="GC141" s="29"/>
      <c r="GE141" s="15"/>
      <c r="GF141" s="15"/>
      <c r="GG141" s="15"/>
      <c r="GI141" s="31"/>
      <c r="GJ141" s="31"/>
      <c r="GK141" s="31"/>
      <c r="IC141" s="28"/>
      <c r="ID141" s="11"/>
      <c r="IE141" s="13"/>
      <c r="IF141" s="11"/>
      <c r="IG141" s="13"/>
      <c r="IH141" s="13"/>
      <c r="II141" s="13"/>
      <c r="IJ141" s="28"/>
      <c r="IK141" s="11"/>
      <c r="IL141" s="13"/>
      <c r="IM141" s="22"/>
      <c r="IN141" s="23"/>
      <c r="IO141" s="11"/>
      <c r="IP141" s="23"/>
      <c r="IQ141" s="28"/>
      <c r="IR141" s="20"/>
      <c r="IS141" s="13"/>
      <c r="IT141" s="23"/>
      <c r="IU141" s="23"/>
      <c r="IV141" s="23"/>
      <c r="IW141" s="23"/>
      <c r="IX141" s="28"/>
      <c r="IY141" s="13"/>
      <c r="IZ141" s="25"/>
      <c r="JA141" s="25"/>
      <c r="JB141" s="25"/>
      <c r="JC141" s="25"/>
      <c r="JD141" s="25"/>
      <c r="JE141" s="25"/>
      <c r="JF141" s="25"/>
    </row>
    <row r="142" spans="13:266" x14ac:dyDescent="0.3">
      <c r="U142" s="4"/>
      <c r="X142" s="118">
        <f t="shared" si="340"/>
        <v>21.048519522998369</v>
      </c>
      <c r="Y142" s="118">
        <v>10</v>
      </c>
      <c r="Z142" s="40">
        <v>1.7999999999999999E-2</v>
      </c>
      <c r="AA142" s="40">
        <v>10000000</v>
      </c>
      <c r="AB142" s="40">
        <v>10000000</v>
      </c>
      <c r="AC142" s="98">
        <v>3900000</v>
      </c>
      <c r="AD142" s="42">
        <v>0.33</v>
      </c>
      <c r="AE142" s="42">
        <v>0.33</v>
      </c>
      <c r="AF142" s="41">
        <v>1.7999999999999999E-2</v>
      </c>
      <c r="AG142" s="40">
        <v>10000000</v>
      </c>
      <c r="AH142" s="40">
        <v>10000000</v>
      </c>
      <c r="AI142" s="98">
        <v>3900000</v>
      </c>
      <c r="AJ142" s="42">
        <v>0.33</v>
      </c>
      <c r="AK142" s="42">
        <v>0.33</v>
      </c>
      <c r="AL142" s="42">
        <f>AL109</f>
        <v>0.10050000000000001</v>
      </c>
      <c r="AM142" s="40">
        <v>6000</v>
      </c>
      <c r="AN142" s="40">
        <f>AN109</f>
        <v>10000</v>
      </c>
      <c r="AO142" s="40">
        <f>AO109</f>
        <v>10000</v>
      </c>
      <c r="AP142" s="42">
        <v>0.03</v>
      </c>
      <c r="AQ142" s="42">
        <v>0.03</v>
      </c>
      <c r="AR142" s="4">
        <f t="shared" si="318"/>
        <v>0.11849999999999999</v>
      </c>
      <c r="AS142" s="11">
        <f t="shared" si="319"/>
        <v>2.1048519522998368</v>
      </c>
      <c r="AT142" s="15">
        <f t="shared" si="320"/>
        <v>1418.2499158343621</v>
      </c>
      <c r="AU142" s="19">
        <f t="shared" si="321"/>
        <v>0.10018019504865139</v>
      </c>
      <c r="AV142" s="13">
        <f t="shared" si="322"/>
        <v>0.5</v>
      </c>
      <c r="AW142" s="11">
        <f t="shared" si="323"/>
        <v>1</v>
      </c>
      <c r="AX142" s="11">
        <f t="shared" si="324"/>
        <v>0.8911</v>
      </c>
      <c r="AY142" s="11">
        <f t="shared" si="325"/>
        <v>201997.53114128605</v>
      </c>
      <c r="AZ142" s="11">
        <f t="shared" si="326"/>
        <v>1</v>
      </c>
      <c r="BA142" s="11">
        <f t="shared" si="327"/>
        <v>0.34752899999999998</v>
      </c>
      <c r="BB142" s="11">
        <f t="shared" si="328"/>
        <v>1.025058</v>
      </c>
      <c r="BC142" s="11">
        <f t="shared" si="329"/>
        <v>0.99909999999999999</v>
      </c>
      <c r="BD142" s="11">
        <f t="shared" si="330"/>
        <v>0.8911</v>
      </c>
      <c r="BE142" s="11">
        <f t="shared" si="331"/>
        <v>201997.53114128605</v>
      </c>
      <c r="BF142" s="11">
        <f t="shared" si="332"/>
        <v>1</v>
      </c>
      <c r="BG142" s="11">
        <f t="shared" si="333"/>
        <v>0.34752899999999998</v>
      </c>
      <c r="BH142" s="11">
        <f t="shared" si="334"/>
        <v>1.025058</v>
      </c>
      <c r="BI142" s="121">
        <f>X142^2/(BI111^2*Y142^2)</f>
        <v>4.4304017411004351</v>
      </c>
      <c r="BJ142" s="121">
        <f>X142^2/(BJ111^2*Y142^2)</f>
        <v>1.1076004352751088</v>
      </c>
      <c r="BK142" s="121">
        <f>X142^2/(BK111^2*Y142^2)</f>
        <v>0.49226686012227056</v>
      </c>
      <c r="BL142" s="121">
        <f>X142^2/(BL111^2*Y142^2)</f>
        <v>0.27690010881877719</v>
      </c>
      <c r="BM142" s="121">
        <f>X142^2/(BM111^2*Y142^2)</f>
        <v>0.1772160696440174</v>
      </c>
      <c r="BN142" s="121">
        <f>X142^2/(BN111^2*Y142^2)</f>
        <v>0.12306671503056764</v>
      </c>
      <c r="BO142" s="121">
        <f>X142^2/(BO111^2*Y142^2)</f>
        <v>9.0416362063274178E-2</v>
      </c>
      <c r="BP142" s="121">
        <f>X142^2/(BP111^2*Y142^2)</f>
        <v>6.9225027204694298E-2</v>
      </c>
      <c r="BQ142" s="121">
        <v>1</v>
      </c>
      <c r="BR142" s="121">
        <v>1</v>
      </c>
      <c r="BS142" s="121">
        <v>1</v>
      </c>
      <c r="BT142" s="121">
        <v>1</v>
      </c>
      <c r="BU142" s="121">
        <v>1</v>
      </c>
      <c r="BV142" s="121">
        <v>1</v>
      </c>
      <c r="BW142" s="121">
        <v>1</v>
      </c>
      <c r="BX142" s="121">
        <v>1</v>
      </c>
      <c r="BY142" s="121">
        <f>(BI111^2*Y142^2)/X142^2</f>
        <v>0.22571316517937656</v>
      </c>
      <c r="BZ142" s="121">
        <f>(BJ111^2*Y142^2)/X142^2</f>
        <v>0.90285266071750625</v>
      </c>
      <c r="CA142" s="121">
        <f>(BK111^2*Y142^2)/X142^2</f>
        <v>2.0314184866143892</v>
      </c>
      <c r="CB142" s="121">
        <f>(BL111^2*Y142^2)/X142^2</f>
        <v>3.611410642870025</v>
      </c>
      <c r="CC142" s="121">
        <f>(BM111^2*Y142^2)/X142^2</f>
        <v>5.6428291294844142</v>
      </c>
      <c r="CD142" s="121">
        <f>(BN111^2*Y142^2)/X142^2</f>
        <v>8.1256739464575567</v>
      </c>
      <c r="CE142" s="121">
        <f>(BO111^2*Y142^2)/X142^2</f>
        <v>11.059945093789452</v>
      </c>
      <c r="CF142" s="121">
        <f>(BP111^2*Y142^2)/X142^2</f>
        <v>14.4456425714801</v>
      </c>
      <c r="CG142" s="121">
        <f>X142^2/(BI111^2*Y142^2)</f>
        <v>4.4304017411004351</v>
      </c>
      <c r="CH142" s="121">
        <f>X142^2/(BJ111^2*Y142^2)</f>
        <v>1.1076004352751088</v>
      </c>
      <c r="CI142" s="121">
        <f>X142^2/(BK111^2*Y142^2)</f>
        <v>0.49226686012227056</v>
      </c>
      <c r="CJ142" s="121">
        <f>X142^2/(BL111^2*Y142^2)</f>
        <v>0.27690010881877719</v>
      </c>
      <c r="CK142" s="121">
        <f>X142^2/(BM111^2*Y142^2)</f>
        <v>0.1772160696440174</v>
      </c>
      <c r="CL142" s="121">
        <f>X142^2/(BN111^2*Y142^2)</f>
        <v>0.12306671503056764</v>
      </c>
      <c r="CM142" s="121">
        <f>X142^2/(BO111^2*Y142^2)</f>
        <v>9.0416362063274178E-2</v>
      </c>
      <c r="CN142" s="121">
        <f>X142^2/(BP111^2*Y142^2)</f>
        <v>6.9225027204694298E-2</v>
      </c>
      <c r="CO142" s="95">
        <f t="shared" si="234"/>
        <v>1.6516840357610003</v>
      </c>
      <c r="CP142" s="95">
        <f t="shared" si="235"/>
        <v>2.5641491430440002</v>
      </c>
      <c r="CQ142" s="95">
        <f t="shared" si="236"/>
        <v>4.0849243218490017</v>
      </c>
      <c r="CR142" s="95">
        <f t="shared" si="237"/>
        <v>6.2140095721760016</v>
      </c>
      <c r="CS142" s="95">
        <f t="shared" si="238"/>
        <v>8.9514048940250035</v>
      </c>
      <c r="CT142" s="95">
        <f t="shared" si="239"/>
        <v>12.297110287396006</v>
      </c>
      <c r="CU142" s="95">
        <f t="shared" si="240"/>
        <v>16.251125752289006</v>
      </c>
      <c r="CV142" s="95">
        <f t="shared" si="241"/>
        <v>20.813451288704009</v>
      </c>
      <c r="CW142" s="95">
        <f t="shared" si="242"/>
        <v>1.6516840357610003</v>
      </c>
      <c r="CX142" s="95">
        <f t="shared" si="243"/>
        <v>2.5641491430440002</v>
      </c>
      <c r="CY142" s="95">
        <f t="shared" si="244"/>
        <v>4.0849243218490017</v>
      </c>
      <c r="CZ142" s="95">
        <f t="shared" si="245"/>
        <v>6.2140095721760016</v>
      </c>
      <c r="DA142" s="95">
        <f t="shared" si="246"/>
        <v>8.9514048940250035</v>
      </c>
      <c r="DB142" s="95">
        <f t="shared" si="247"/>
        <v>12.297110287396006</v>
      </c>
      <c r="DC142" s="95">
        <f t="shared" si="248"/>
        <v>16.251125752289006</v>
      </c>
      <c r="DD142" s="95">
        <f t="shared" si="249"/>
        <v>20.813451288704009</v>
      </c>
      <c r="DE142" s="13">
        <f t="shared" si="335"/>
        <v>6.7062309062798118</v>
      </c>
      <c r="DF142" s="13">
        <f t="shared" si="336"/>
        <v>4.0605690959926157</v>
      </c>
      <c r="DG142" s="13">
        <f t="shared" si="337"/>
        <v>4.5738013467366603</v>
      </c>
      <c r="DH142" s="13">
        <f t="shared" si="338"/>
        <v>5.9384267516888016</v>
      </c>
      <c r="DI142" s="13">
        <f t="shared" si="250"/>
        <v>7.8701611991284315</v>
      </c>
      <c r="DJ142" s="13">
        <f t="shared" si="251"/>
        <v>10.298856661488124</v>
      </c>
      <c r="DK142" s="13">
        <f t="shared" si="252"/>
        <v>13.200477455852726</v>
      </c>
      <c r="DL142" s="13">
        <f t="shared" si="253"/>
        <v>16.564983598684794</v>
      </c>
      <c r="DM142" s="95">
        <f t="shared" si="254"/>
        <v>6.7062309062798118</v>
      </c>
      <c r="DN142" s="95">
        <f t="shared" si="255"/>
        <v>4.0605690959926157</v>
      </c>
      <c r="DO142" s="95">
        <f t="shared" si="256"/>
        <v>4.5738013467366603</v>
      </c>
      <c r="DP142" s="95">
        <f t="shared" si="257"/>
        <v>5.9384267516888016</v>
      </c>
      <c r="DQ142" s="95">
        <f t="shared" si="258"/>
        <v>7.8701611991284315</v>
      </c>
      <c r="DR142" s="95">
        <f t="shared" si="259"/>
        <v>10.298856661488124</v>
      </c>
      <c r="DS142" s="95">
        <f t="shared" si="260"/>
        <v>13.200477455852726</v>
      </c>
      <c r="DT142" s="95">
        <f t="shared" si="261"/>
        <v>16.564983598684794</v>
      </c>
      <c r="DU142" s="95">
        <f t="shared" si="262"/>
        <v>2.2798658172645165</v>
      </c>
      <c r="DV142" s="95">
        <f t="shared" si="263"/>
        <v>1.3604216139972176</v>
      </c>
      <c r="DW142" s="95">
        <f t="shared" si="264"/>
        <v>1.5387847048660446</v>
      </c>
      <c r="DX142" s="95">
        <f t="shared" si="265"/>
        <v>2.0130316072236578</v>
      </c>
      <c r="DY142" s="95">
        <f t="shared" si="266"/>
        <v>2.6843653480079048</v>
      </c>
      <c r="DZ142" s="95">
        <f t="shared" si="267"/>
        <v>3.5284074533463059</v>
      </c>
      <c r="EA142" s="95">
        <f t="shared" si="268"/>
        <v>4.536804826391041</v>
      </c>
      <c r="EB142" s="95">
        <f t="shared" si="269"/>
        <v>5.7060682817033275</v>
      </c>
      <c r="EC142" s="95">
        <f t="shared" si="270"/>
        <v>2.2798658172645165</v>
      </c>
      <c r="ED142" s="95">
        <f t="shared" si="271"/>
        <v>1.3604216139972176</v>
      </c>
      <c r="EE142" s="95">
        <f t="shared" si="272"/>
        <v>1.5387847048660446</v>
      </c>
      <c r="EF142" s="95">
        <f t="shared" si="273"/>
        <v>2.0130316072236578</v>
      </c>
      <c r="EG142" s="95">
        <f t="shared" si="274"/>
        <v>2.6843653480079048</v>
      </c>
      <c r="EH142" s="95">
        <f t="shared" si="275"/>
        <v>3.5284074533463059</v>
      </c>
      <c r="EI142" s="95">
        <f t="shared" si="276"/>
        <v>4.536804826391041</v>
      </c>
      <c r="EJ142" s="95">
        <f t="shared" si="277"/>
        <v>5.7060682817033275</v>
      </c>
      <c r="EK142" s="95">
        <f t="shared" si="278"/>
        <v>2.2798658172645165</v>
      </c>
      <c r="EL142" s="95">
        <f t="shared" si="279"/>
        <v>1.3604216139972176</v>
      </c>
      <c r="EM142" s="95">
        <f t="shared" si="280"/>
        <v>1.5387847048660446</v>
      </c>
      <c r="EN142" s="95">
        <f t="shared" si="281"/>
        <v>2.0130316072236578</v>
      </c>
      <c r="EO142" s="95">
        <f t="shared" si="282"/>
        <v>2.6843653480079048</v>
      </c>
      <c r="EP142" s="95">
        <f t="shared" si="283"/>
        <v>3.5284074533463059</v>
      </c>
      <c r="EQ142" s="95">
        <f t="shared" si="284"/>
        <v>4.536804826391041</v>
      </c>
      <c r="ER142" s="95">
        <f t="shared" si="285"/>
        <v>5.7060682817033275</v>
      </c>
      <c r="ES142" s="95">
        <f t="shared" si="286"/>
        <v>1</v>
      </c>
      <c r="ET142" s="95">
        <f t="shared" si="287"/>
        <v>1</v>
      </c>
      <c r="EU142" s="95">
        <f t="shared" si="288"/>
        <v>1</v>
      </c>
      <c r="EV142" s="95">
        <f t="shared" si="289"/>
        <v>1</v>
      </c>
      <c r="EW142" s="95">
        <f t="shared" si="290"/>
        <v>1</v>
      </c>
      <c r="EX142" s="95">
        <f t="shared" si="291"/>
        <v>1</v>
      </c>
      <c r="EY142" s="95">
        <f t="shared" si="292"/>
        <v>1</v>
      </c>
      <c r="EZ142" s="95">
        <f t="shared" si="293"/>
        <v>1</v>
      </c>
      <c r="FA142" s="95">
        <f t="shared" si="294"/>
        <v>1</v>
      </c>
      <c r="FB142" s="95">
        <f t="shared" si="295"/>
        <v>1</v>
      </c>
      <c r="FC142" s="95">
        <f t="shared" si="296"/>
        <v>1</v>
      </c>
      <c r="FD142" s="95">
        <f t="shared" si="297"/>
        <v>1</v>
      </c>
      <c r="FE142" s="95">
        <f t="shared" si="298"/>
        <v>1</v>
      </c>
      <c r="FF142" s="95">
        <f t="shared" si="299"/>
        <v>1</v>
      </c>
      <c r="FG142" s="95">
        <f t="shared" si="300"/>
        <v>1</v>
      </c>
      <c r="FH142" s="95">
        <f t="shared" si="301"/>
        <v>1</v>
      </c>
      <c r="FI142" s="95">
        <f t="shared" si="302"/>
        <v>1</v>
      </c>
      <c r="FJ142" s="95">
        <f t="shared" si="303"/>
        <v>1</v>
      </c>
      <c r="FK142" s="95">
        <f t="shared" si="304"/>
        <v>1</v>
      </c>
      <c r="FL142" s="95">
        <f t="shared" si="305"/>
        <v>1</v>
      </c>
      <c r="FM142" s="95">
        <f t="shared" si="306"/>
        <v>1</v>
      </c>
      <c r="FN142" s="95">
        <f t="shared" si="307"/>
        <v>1</v>
      </c>
      <c r="FO142" s="95">
        <f t="shared" si="308"/>
        <v>1</v>
      </c>
      <c r="FP142" s="95">
        <f t="shared" si="309"/>
        <v>1</v>
      </c>
      <c r="FQ142" s="115">
        <f t="shared" si="310"/>
        <v>5.9678782676018534</v>
      </c>
      <c r="FR142" s="115">
        <f t="shared" si="311"/>
        <v>3.4036326687229028</v>
      </c>
      <c r="FS142" s="115">
        <f t="shared" si="312"/>
        <v>3.4993130936088725</v>
      </c>
      <c r="FT142" s="115">
        <f t="shared" si="313"/>
        <v>4.05099669610515</v>
      </c>
      <c r="FU142" s="115">
        <f t="shared" si="314"/>
        <v>4.713332119501211</v>
      </c>
      <c r="FV142" s="115">
        <f t="shared" si="315"/>
        <v>5.367599401511808</v>
      </c>
      <c r="FW142" s="115">
        <f t="shared" si="316"/>
        <v>5.9655079868836287</v>
      </c>
      <c r="FX142" s="115">
        <f t="shared" si="317"/>
        <v>6.4907977611460819</v>
      </c>
      <c r="FZ142" s="90">
        <f t="shared" si="339"/>
        <v>3.4036326687229028</v>
      </c>
      <c r="GB142" s="18"/>
      <c r="GC142" s="29"/>
      <c r="GE142" s="15"/>
      <c r="GF142" s="15"/>
      <c r="GG142" s="15"/>
      <c r="GI142" s="31"/>
      <c r="GJ142" s="31"/>
      <c r="GK142" s="31"/>
      <c r="IC142" s="28"/>
      <c r="ID142" s="13"/>
      <c r="IE142" s="13"/>
      <c r="IF142" s="13"/>
      <c r="IG142" s="13"/>
      <c r="IH142" s="13"/>
      <c r="II142" s="13"/>
      <c r="IJ142" s="28"/>
      <c r="IK142" s="20"/>
      <c r="IL142" s="13"/>
      <c r="IM142" s="11"/>
      <c r="IN142" s="23"/>
      <c r="IO142" s="13"/>
      <c r="IP142" s="23"/>
      <c r="IQ142" s="28"/>
      <c r="IR142" s="20"/>
      <c r="IS142" s="13"/>
      <c r="IT142" s="20"/>
      <c r="IU142" s="23"/>
      <c r="IV142" s="20"/>
      <c r="IW142" s="23"/>
      <c r="IY142" s="13"/>
      <c r="IZ142" s="25"/>
      <c r="JA142" s="25"/>
      <c r="JB142" s="25"/>
      <c r="JC142" s="25"/>
      <c r="JD142" s="25"/>
      <c r="JE142" s="25"/>
      <c r="JF142" s="25"/>
    </row>
    <row r="143" spans="13:266" x14ac:dyDescent="0.3">
      <c r="U143" s="4"/>
      <c r="X143" s="118">
        <f t="shared" si="340"/>
        <v>22.521915889608255</v>
      </c>
      <c r="Y143" s="118">
        <v>10</v>
      </c>
      <c r="Z143" s="40">
        <v>1.7999999999999999E-2</v>
      </c>
      <c r="AA143" s="40">
        <v>10000000</v>
      </c>
      <c r="AB143" s="40">
        <v>10000000</v>
      </c>
      <c r="AC143" s="98">
        <v>3900000</v>
      </c>
      <c r="AD143" s="42">
        <v>0.33</v>
      </c>
      <c r="AE143" s="42">
        <v>0.33</v>
      </c>
      <c r="AF143" s="41">
        <v>1.7999999999999999E-2</v>
      </c>
      <c r="AG143" s="40">
        <v>10000000</v>
      </c>
      <c r="AH143" s="40">
        <v>10000000</v>
      </c>
      <c r="AI143" s="98">
        <v>3900000</v>
      </c>
      <c r="AJ143" s="42">
        <v>0.33</v>
      </c>
      <c r="AK143" s="42">
        <v>0.33</v>
      </c>
      <c r="AL143" s="42">
        <f>AL109</f>
        <v>0.10050000000000001</v>
      </c>
      <c r="AM143" s="40">
        <v>6000</v>
      </c>
      <c r="AN143" s="40">
        <f>AN109</f>
        <v>10000</v>
      </c>
      <c r="AO143" s="40">
        <f>AO109</f>
        <v>10000</v>
      </c>
      <c r="AP143" s="42">
        <v>0.03</v>
      </c>
      <c r="AQ143" s="42">
        <v>0.03</v>
      </c>
      <c r="AR143" s="4">
        <f t="shared" si="318"/>
        <v>0.11849999999999999</v>
      </c>
      <c r="AS143" s="11">
        <f t="shared" si="319"/>
        <v>2.2521915889608257</v>
      </c>
      <c r="AT143" s="15">
        <f t="shared" si="320"/>
        <v>1418.2499158343621</v>
      </c>
      <c r="AU143" s="19">
        <f t="shared" si="321"/>
        <v>0.10018019504865139</v>
      </c>
      <c r="AV143" s="13">
        <f t="shared" si="322"/>
        <v>0.5</v>
      </c>
      <c r="AW143" s="11">
        <f t="shared" si="323"/>
        <v>1</v>
      </c>
      <c r="AX143" s="11">
        <f t="shared" si="324"/>
        <v>0.8911</v>
      </c>
      <c r="AY143" s="11">
        <f t="shared" si="325"/>
        <v>201997.53114128605</v>
      </c>
      <c r="AZ143" s="11">
        <f t="shared" si="326"/>
        <v>1</v>
      </c>
      <c r="BA143" s="11">
        <f t="shared" si="327"/>
        <v>0.34752899999999998</v>
      </c>
      <c r="BB143" s="11">
        <f t="shared" si="328"/>
        <v>1.025058</v>
      </c>
      <c r="BC143" s="11">
        <f t="shared" si="329"/>
        <v>0.99909999999999999</v>
      </c>
      <c r="BD143" s="11">
        <f t="shared" si="330"/>
        <v>0.8911</v>
      </c>
      <c r="BE143" s="11">
        <f t="shared" si="331"/>
        <v>201997.53114128605</v>
      </c>
      <c r="BF143" s="11">
        <f t="shared" si="332"/>
        <v>1</v>
      </c>
      <c r="BG143" s="11">
        <f t="shared" si="333"/>
        <v>0.34752899999999998</v>
      </c>
      <c r="BH143" s="11">
        <f t="shared" si="334"/>
        <v>1.025058</v>
      </c>
      <c r="BI143" s="121">
        <f>X143^2/(BI111^2*Y143^2)</f>
        <v>5.0723669533858882</v>
      </c>
      <c r="BJ143" s="121">
        <f>X143^2/(BJ111^2*Y143^2)</f>
        <v>1.268091738346472</v>
      </c>
      <c r="BK143" s="121">
        <f>X143^2/(BK111^2*Y143^2)</f>
        <v>0.56359632815398752</v>
      </c>
      <c r="BL143" s="121">
        <f>X143^2/(BL111^2*Y143^2)</f>
        <v>0.31702293458661801</v>
      </c>
      <c r="BM143" s="121">
        <f>X143^2/(BM111^2*Y143^2)</f>
        <v>0.20289467813543552</v>
      </c>
      <c r="BN143" s="121">
        <f>X143^2/(BN111^2*Y143^2)</f>
        <v>0.14089908203849688</v>
      </c>
      <c r="BO143" s="121">
        <f>X143^2/(BO111^2*Y143^2)</f>
        <v>0.1035176929262426</v>
      </c>
      <c r="BP143" s="121">
        <f>X143^2/(BP111^2*Y143^2)</f>
        <v>7.9255733646654503E-2</v>
      </c>
      <c r="BQ143" s="121">
        <v>1</v>
      </c>
      <c r="BR143" s="121">
        <v>1</v>
      </c>
      <c r="BS143" s="121">
        <v>1</v>
      </c>
      <c r="BT143" s="121">
        <v>1</v>
      </c>
      <c r="BU143" s="121">
        <v>1</v>
      </c>
      <c r="BV143" s="121">
        <v>1</v>
      </c>
      <c r="BW143" s="121">
        <v>1</v>
      </c>
      <c r="BX143" s="121">
        <v>1</v>
      </c>
      <c r="BY143" s="121">
        <f>(BI111^2*Y143^2)/X143^2</f>
        <v>0.19714661994879604</v>
      </c>
      <c r="BZ143" s="121">
        <f>(BJ111^2*Y143^2)/X143^2</f>
        <v>0.78858647979518415</v>
      </c>
      <c r="CA143" s="121">
        <f>(BK111^2*Y143^2)/X143^2</f>
        <v>1.7743195795391642</v>
      </c>
      <c r="CB143" s="121">
        <f>(BL111^2*Y143^2)/X143^2</f>
        <v>3.1543459191807366</v>
      </c>
      <c r="CC143" s="121">
        <f>(BM111^2*Y143^2)/X143^2</f>
        <v>4.9286654987199006</v>
      </c>
      <c r="CD143" s="121">
        <f>(BN111^2*Y143^2)/X143^2</f>
        <v>7.0972783181566568</v>
      </c>
      <c r="CE143" s="121">
        <f>(BO111^2*Y143^2)/X143^2</f>
        <v>9.6601843774910048</v>
      </c>
      <c r="CF143" s="121">
        <f>(BP111^2*Y143^2)/X143^2</f>
        <v>12.617383676722946</v>
      </c>
      <c r="CG143" s="121">
        <f>X143^2/(BI111^2*Y143^2)</f>
        <v>5.0723669533858882</v>
      </c>
      <c r="CH143" s="121">
        <f>X143^2/(BJ111^2*Y143^2)</f>
        <v>1.268091738346472</v>
      </c>
      <c r="CI143" s="121">
        <f>X143^2/(BK111^2*Y143^2)</f>
        <v>0.56359632815398752</v>
      </c>
      <c r="CJ143" s="121">
        <f>X143^2/(BL111^2*Y143^2)</f>
        <v>0.31702293458661801</v>
      </c>
      <c r="CK143" s="121">
        <f>X143^2/(BM111^2*Y143^2)</f>
        <v>0.20289467813543552</v>
      </c>
      <c r="CL143" s="121">
        <f>X143^2/(BN111^2*Y143^2)</f>
        <v>0.14089908203849688</v>
      </c>
      <c r="CM143" s="121">
        <f>X143^2/(BO111^2*Y143^2)</f>
        <v>0.1035176929262426</v>
      </c>
      <c r="CN143" s="121">
        <f>X143^2/(BP111^2*Y143^2)</f>
        <v>7.9255733646654503E-2</v>
      </c>
      <c r="CO143" s="95">
        <f t="shared" si="234"/>
        <v>1.6131897876329813</v>
      </c>
      <c r="CP143" s="95">
        <f t="shared" si="235"/>
        <v>2.4101721505319245</v>
      </c>
      <c r="CQ143" s="95">
        <f t="shared" si="236"/>
        <v>3.7384760886968307</v>
      </c>
      <c r="CR143" s="95">
        <f t="shared" si="237"/>
        <v>5.5981016021276986</v>
      </c>
      <c r="CS143" s="95">
        <f t="shared" si="238"/>
        <v>7.9890486908245286</v>
      </c>
      <c r="CT143" s="95">
        <f t="shared" si="239"/>
        <v>10.911317354787322</v>
      </c>
      <c r="CU143" s="95">
        <f t="shared" si="240"/>
        <v>14.364907594016076</v>
      </c>
      <c r="CV143" s="95">
        <f t="shared" si="241"/>
        <v>18.349819408510793</v>
      </c>
      <c r="CW143" s="95">
        <f t="shared" si="242"/>
        <v>1.6131897876329813</v>
      </c>
      <c r="CX143" s="95">
        <f t="shared" si="243"/>
        <v>2.4101721505319245</v>
      </c>
      <c r="CY143" s="95">
        <f t="shared" si="244"/>
        <v>3.7384760886968307</v>
      </c>
      <c r="CZ143" s="95">
        <f t="shared" si="245"/>
        <v>5.5981016021276986</v>
      </c>
      <c r="DA143" s="95">
        <f t="shared" si="246"/>
        <v>7.9890486908245286</v>
      </c>
      <c r="DB143" s="95">
        <f t="shared" si="247"/>
        <v>10.911317354787322</v>
      </c>
      <c r="DC143" s="95">
        <f t="shared" si="248"/>
        <v>14.364907594016076</v>
      </c>
      <c r="DD143" s="95">
        <f t="shared" si="249"/>
        <v>18.349819408510793</v>
      </c>
      <c r="DE143" s="13">
        <f t="shared" si="335"/>
        <v>7.3196295733346846</v>
      </c>
      <c r="DF143" s="13">
        <f t="shared" si="336"/>
        <v>4.1067942181416566</v>
      </c>
      <c r="DG143" s="13">
        <f t="shared" si="337"/>
        <v>4.3880319076931515</v>
      </c>
      <c r="DH143" s="13">
        <f t="shared" si="338"/>
        <v>5.5214848537673547</v>
      </c>
      <c r="DI143" s="13">
        <f t="shared" si="250"/>
        <v>7.1816761768553361</v>
      </c>
      <c r="DJ143" s="13">
        <f t="shared" si="251"/>
        <v>9.2882934001951547</v>
      </c>
      <c r="DK143" s="13">
        <f t="shared" si="252"/>
        <v>11.813818070417248</v>
      </c>
      <c r="DL143" s="13">
        <f t="shared" si="253"/>
        <v>14.746755410369602</v>
      </c>
      <c r="DM143" s="95">
        <f t="shared" si="254"/>
        <v>7.3196295733346846</v>
      </c>
      <c r="DN143" s="95">
        <f t="shared" si="255"/>
        <v>4.1067942181416566</v>
      </c>
      <c r="DO143" s="95">
        <f t="shared" si="256"/>
        <v>4.3880319076931515</v>
      </c>
      <c r="DP143" s="95">
        <f t="shared" si="257"/>
        <v>5.5214848537673547</v>
      </c>
      <c r="DQ143" s="95">
        <f t="shared" si="258"/>
        <v>7.1816761768553361</v>
      </c>
      <c r="DR143" s="95">
        <f t="shared" si="259"/>
        <v>9.2882934001951547</v>
      </c>
      <c r="DS143" s="95">
        <f t="shared" si="260"/>
        <v>11.813818070417248</v>
      </c>
      <c r="DT143" s="95">
        <f t="shared" si="261"/>
        <v>14.746755410369602</v>
      </c>
      <c r="DU143" s="95">
        <f t="shared" si="262"/>
        <v>2.4930396426274295</v>
      </c>
      <c r="DV143" s="95">
        <f t="shared" si="263"/>
        <v>1.3764861844725518</v>
      </c>
      <c r="DW143" s="95">
        <f t="shared" si="264"/>
        <v>1.4742244374846931</v>
      </c>
      <c r="DX143" s="95">
        <f t="shared" si="265"/>
        <v>1.8681322063809152</v>
      </c>
      <c r="DY143" s="95">
        <f t="shared" si="266"/>
        <v>2.4450968367023576</v>
      </c>
      <c r="DZ143" s="95">
        <f t="shared" si="267"/>
        <v>3.1772074137124218</v>
      </c>
      <c r="EA143" s="95">
        <f t="shared" si="268"/>
        <v>4.054900476830035</v>
      </c>
      <c r="EB143" s="95">
        <f t="shared" si="269"/>
        <v>5.0741812576463374</v>
      </c>
      <c r="EC143" s="95">
        <f t="shared" si="270"/>
        <v>2.4930396426274295</v>
      </c>
      <c r="ED143" s="95">
        <f t="shared" si="271"/>
        <v>1.3764861844725518</v>
      </c>
      <c r="EE143" s="95">
        <f t="shared" si="272"/>
        <v>1.4742244374846931</v>
      </c>
      <c r="EF143" s="95">
        <f t="shared" si="273"/>
        <v>1.8681322063809152</v>
      </c>
      <c r="EG143" s="95">
        <f t="shared" si="274"/>
        <v>2.4450968367023576</v>
      </c>
      <c r="EH143" s="95">
        <f t="shared" si="275"/>
        <v>3.1772074137124218</v>
      </c>
      <c r="EI143" s="95">
        <f t="shared" si="276"/>
        <v>4.054900476830035</v>
      </c>
      <c r="EJ143" s="95">
        <f t="shared" si="277"/>
        <v>5.0741812576463374</v>
      </c>
      <c r="EK143" s="95">
        <f t="shared" si="278"/>
        <v>2.4930396426274295</v>
      </c>
      <c r="EL143" s="95">
        <f t="shared" si="279"/>
        <v>1.3764861844725518</v>
      </c>
      <c r="EM143" s="95">
        <f t="shared" si="280"/>
        <v>1.4742244374846931</v>
      </c>
      <c r="EN143" s="95">
        <f t="shared" si="281"/>
        <v>1.8681322063809152</v>
      </c>
      <c r="EO143" s="95">
        <f t="shared" si="282"/>
        <v>2.4450968367023576</v>
      </c>
      <c r="EP143" s="95">
        <f t="shared" si="283"/>
        <v>3.1772074137124218</v>
      </c>
      <c r="EQ143" s="95">
        <f t="shared" si="284"/>
        <v>4.054900476830035</v>
      </c>
      <c r="ER143" s="95">
        <f t="shared" si="285"/>
        <v>5.0741812576463374</v>
      </c>
      <c r="ES143" s="95">
        <f t="shared" si="286"/>
        <v>1</v>
      </c>
      <c r="ET143" s="95">
        <f t="shared" si="287"/>
        <v>1</v>
      </c>
      <c r="EU143" s="95">
        <f t="shared" si="288"/>
        <v>1</v>
      </c>
      <c r="EV143" s="95">
        <f t="shared" si="289"/>
        <v>1</v>
      </c>
      <c r="EW143" s="95">
        <f t="shared" si="290"/>
        <v>1</v>
      </c>
      <c r="EX143" s="95">
        <f t="shared" si="291"/>
        <v>1</v>
      </c>
      <c r="EY143" s="95">
        <f t="shared" si="292"/>
        <v>1</v>
      </c>
      <c r="EZ143" s="95">
        <f t="shared" si="293"/>
        <v>1</v>
      </c>
      <c r="FA143" s="95">
        <f t="shared" si="294"/>
        <v>1</v>
      </c>
      <c r="FB143" s="95">
        <f t="shared" si="295"/>
        <v>1</v>
      </c>
      <c r="FC143" s="95">
        <f t="shared" si="296"/>
        <v>1</v>
      </c>
      <c r="FD143" s="95">
        <f t="shared" si="297"/>
        <v>1</v>
      </c>
      <c r="FE143" s="95">
        <f t="shared" si="298"/>
        <v>1</v>
      </c>
      <c r="FF143" s="95">
        <f t="shared" si="299"/>
        <v>1</v>
      </c>
      <c r="FG143" s="95">
        <f t="shared" si="300"/>
        <v>1</v>
      </c>
      <c r="FH143" s="95">
        <f t="shared" si="301"/>
        <v>1</v>
      </c>
      <c r="FI143" s="95">
        <f t="shared" si="302"/>
        <v>1</v>
      </c>
      <c r="FJ143" s="95">
        <f t="shared" si="303"/>
        <v>1</v>
      </c>
      <c r="FK143" s="95">
        <f t="shared" si="304"/>
        <v>1</v>
      </c>
      <c r="FL143" s="95">
        <f t="shared" si="305"/>
        <v>1</v>
      </c>
      <c r="FM143" s="95">
        <f t="shared" si="306"/>
        <v>1</v>
      </c>
      <c r="FN143" s="95">
        <f t="shared" si="307"/>
        <v>1</v>
      </c>
      <c r="FO143" s="95">
        <f t="shared" si="308"/>
        <v>1</v>
      </c>
      <c r="FP143" s="95">
        <f t="shared" si="309"/>
        <v>1</v>
      </c>
      <c r="FQ143" s="115">
        <f t="shared" si="310"/>
        <v>6.5309423491951346</v>
      </c>
      <c r="FR143" s="115">
        <f t="shared" si="311"/>
        <v>3.4762247851433212</v>
      </c>
      <c r="FS143" s="115">
        <f t="shared" si="312"/>
        <v>3.4250843148984962</v>
      </c>
      <c r="FT143" s="115">
        <f t="shared" si="313"/>
        <v>3.88835196211254</v>
      </c>
      <c r="FU143" s="115">
        <f t="shared" si="314"/>
        <v>4.4938064205008299</v>
      </c>
      <c r="FV143" s="115">
        <f t="shared" si="315"/>
        <v>5.115792446184825</v>
      </c>
      <c r="FW143" s="115">
        <f t="shared" si="316"/>
        <v>5.7002289292679498</v>
      </c>
      <c r="FX143" s="115">
        <f t="shared" si="317"/>
        <v>6.2252202921301407</v>
      </c>
      <c r="FZ143" s="90">
        <f t="shared" si="339"/>
        <v>3.4250843148984962</v>
      </c>
      <c r="GB143" s="18"/>
      <c r="GC143" s="29"/>
      <c r="GE143" s="15"/>
      <c r="GF143" s="15"/>
      <c r="GG143" s="15"/>
      <c r="GI143" s="31"/>
      <c r="GJ143" s="31"/>
      <c r="GK143" s="31"/>
      <c r="IC143" s="28"/>
      <c r="ID143" s="13"/>
      <c r="IE143" s="13"/>
      <c r="IF143" s="13"/>
      <c r="IG143" s="13"/>
      <c r="IH143" s="13"/>
      <c r="II143" s="13"/>
      <c r="IJ143" s="28"/>
      <c r="IK143" s="20"/>
      <c r="IL143" s="13"/>
      <c r="IM143" s="11"/>
      <c r="IN143" s="23"/>
      <c r="IO143" s="13"/>
      <c r="IP143" s="23"/>
      <c r="IQ143" s="28"/>
      <c r="IR143" s="20"/>
      <c r="IS143" s="13"/>
      <c r="IT143" s="20"/>
      <c r="IU143" s="23"/>
      <c r="IV143" s="20"/>
      <c r="IW143" s="23"/>
      <c r="IY143" s="13"/>
      <c r="IZ143" s="25"/>
      <c r="JA143" s="25"/>
      <c r="JB143" s="25"/>
      <c r="JC143" s="25"/>
      <c r="JD143" s="25"/>
      <c r="JE143" s="25"/>
      <c r="JF143" s="25"/>
    </row>
    <row r="144" spans="13:266" x14ac:dyDescent="0.3">
      <c r="U144" s="4"/>
      <c r="X144" s="118">
        <f t="shared" si="340"/>
        <v>24.098450001880835</v>
      </c>
      <c r="Y144" s="118">
        <v>10</v>
      </c>
      <c r="Z144" s="40">
        <v>1.7999999999999999E-2</v>
      </c>
      <c r="AA144" s="40">
        <v>10000000</v>
      </c>
      <c r="AB144" s="40">
        <v>10000000</v>
      </c>
      <c r="AC144" s="98">
        <v>3900000</v>
      </c>
      <c r="AD144" s="42">
        <v>0.33</v>
      </c>
      <c r="AE144" s="42">
        <v>0.33</v>
      </c>
      <c r="AF144" s="41">
        <v>1.7999999999999999E-2</v>
      </c>
      <c r="AG144" s="40">
        <v>10000000</v>
      </c>
      <c r="AH144" s="40">
        <v>10000000</v>
      </c>
      <c r="AI144" s="98">
        <v>3900000</v>
      </c>
      <c r="AJ144" s="42">
        <v>0.33</v>
      </c>
      <c r="AK144" s="42">
        <v>0.33</v>
      </c>
      <c r="AL144" s="42">
        <f>AL109</f>
        <v>0.10050000000000001</v>
      </c>
      <c r="AM144" s="40">
        <v>6000</v>
      </c>
      <c r="AN144" s="40">
        <f>AN109</f>
        <v>10000</v>
      </c>
      <c r="AO144" s="40">
        <f>AO109</f>
        <v>10000</v>
      </c>
      <c r="AP144" s="42">
        <v>0.03</v>
      </c>
      <c r="AQ144" s="42">
        <v>0.03</v>
      </c>
      <c r="AR144" s="4">
        <f t="shared" si="318"/>
        <v>0.11849999999999999</v>
      </c>
      <c r="AS144" s="11">
        <f t="shared" si="319"/>
        <v>2.4098450001880836</v>
      </c>
      <c r="AT144" s="15">
        <f t="shared" si="320"/>
        <v>1418.2499158343621</v>
      </c>
      <c r="AU144" s="19">
        <f t="shared" si="321"/>
        <v>0.10018019504865139</v>
      </c>
      <c r="AV144" s="13">
        <f t="shared" si="322"/>
        <v>0.5</v>
      </c>
      <c r="AW144" s="11">
        <f t="shared" si="323"/>
        <v>1</v>
      </c>
      <c r="AX144" s="11">
        <f t="shared" si="324"/>
        <v>0.8911</v>
      </c>
      <c r="AY144" s="11">
        <f t="shared" si="325"/>
        <v>201997.53114128605</v>
      </c>
      <c r="AZ144" s="11">
        <f t="shared" si="326"/>
        <v>1</v>
      </c>
      <c r="BA144" s="11">
        <f t="shared" si="327"/>
        <v>0.34752899999999998</v>
      </c>
      <c r="BB144" s="11">
        <f t="shared" si="328"/>
        <v>1.025058</v>
      </c>
      <c r="BC144" s="11">
        <f t="shared" si="329"/>
        <v>0.99909999999999999</v>
      </c>
      <c r="BD144" s="11">
        <f t="shared" si="330"/>
        <v>0.8911</v>
      </c>
      <c r="BE144" s="11">
        <f t="shared" si="331"/>
        <v>201997.53114128605</v>
      </c>
      <c r="BF144" s="11">
        <f t="shared" si="332"/>
        <v>1</v>
      </c>
      <c r="BG144" s="11">
        <f t="shared" si="333"/>
        <v>0.34752899999999998</v>
      </c>
      <c r="BH144" s="11">
        <f t="shared" si="334"/>
        <v>1.025058</v>
      </c>
      <c r="BI144" s="121">
        <f>X144^2/(BI111^2*Y144^2)</f>
        <v>5.8073529249315037</v>
      </c>
      <c r="BJ144" s="121">
        <f>X144^2/(BJ111^2*Y144^2)</f>
        <v>1.4518382312328759</v>
      </c>
      <c r="BK144" s="121">
        <f>X144^2/(BK111^2*Y144^2)</f>
        <v>0.6452614361035004</v>
      </c>
      <c r="BL144" s="121">
        <f>X144^2/(BL111^2*Y144^2)</f>
        <v>0.36295955780821898</v>
      </c>
      <c r="BM144" s="121">
        <f>X144^2/(BM111^2*Y144^2)</f>
        <v>0.23229411699726016</v>
      </c>
      <c r="BN144" s="121">
        <f>X144^2/(BN111^2*Y144^2)</f>
        <v>0.1613153590258751</v>
      </c>
      <c r="BO144" s="121">
        <f>X144^2/(BO111^2*Y144^2)</f>
        <v>0.11851740663125518</v>
      </c>
      <c r="BP144" s="121">
        <f>X144^2/(BP111^2*Y144^2)</f>
        <v>9.0739889452054745E-2</v>
      </c>
      <c r="BQ144" s="121">
        <v>1</v>
      </c>
      <c r="BR144" s="121">
        <v>1</v>
      </c>
      <c r="BS144" s="121">
        <v>1</v>
      </c>
      <c r="BT144" s="121">
        <v>1</v>
      </c>
      <c r="BU144" s="121">
        <v>1</v>
      </c>
      <c r="BV144" s="121">
        <v>1</v>
      </c>
      <c r="BW144" s="121">
        <v>1</v>
      </c>
      <c r="BX144" s="121">
        <v>1</v>
      </c>
      <c r="BY144" s="121">
        <f>(BI111^2*Y144^2)/X144^2</f>
        <v>0.17219549301143855</v>
      </c>
      <c r="BZ144" s="121">
        <f>(BJ111^2*Y144^2)/X144^2</f>
        <v>0.6887819720457542</v>
      </c>
      <c r="CA144" s="121">
        <f>(BK111^2*Y144^2)/X144^2</f>
        <v>1.5497594371029471</v>
      </c>
      <c r="CB144" s="121">
        <f>(BL111^2*Y144^2)/X144^2</f>
        <v>2.7551278881830168</v>
      </c>
      <c r="CC144" s="121">
        <f>(BM111^2*Y144^2)/X144^2</f>
        <v>4.3048873252859634</v>
      </c>
      <c r="CD144" s="121">
        <f>(BN111^2*Y144^2)/X144^2</f>
        <v>6.1990377484117882</v>
      </c>
      <c r="CE144" s="121">
        <f>(BO111^2*Y144^2)/X144^2</f>
        <v>8.4375791575604886</v>
      </c>
      <c r="CF144" s="121">
        <f>(BP111^2*Y144^2)/X144^2</f>
        <v>11.020511552732067</v>
      </c>
      <c r="CG144" s="121">
        <f>X144^2/(BI111^2*Y144^2)</f>
        <v>5.8073529249315037</v>
      </c>
      <c r="CH144" s="121">
        <f>X144^2/(BJ111^2*Y144^2)</f>
        <v>1.4518382312328759</v>
      </c>
      <c r="CI144" s="121">
        <f>X144^2/(BK111^2*Y144^2)</f>
        <v>0.6452614361035004</v>
      </c>
      <c r="CJ144" s="121">
        <f>X144^2/(BL111^2*Y144^2)</f>
        <v>0.36295955780821898</v>
      </c>
      <c r="CK144" s="121">
        <f>X144^2/(BM111^2*Y144^2)</f>
        <v>0.23229411699726016</v>
      </c>
      <c r="CL144" s="121">
        <f>X144^2/(BN111^2*Y144^2)</f>
        <v>0.1613153590258751</v>
      </c>
      <c r="CM144" s="121">
        <f>X144^2/(BO111^2*Y144^2)</f>
        <v>0.11851740663125518</v>
      </c>
      <c r="CN144" s="121">
        <f>X144^2/(BP111^2*Y144^2)</f>
        <v>9.0739889452054745E-2</v>
      </c>
      <c r="CO144" s="95">
        <f t="shared" si="234"/>
        <v>1.5795674205022108</v>
      </c>
      <c r="CP144" s="95">
        <f t="shared" si="235"/>
        <v>2.2756826820088429</v>
      </c>
      <c r="CQ144" s="95">
        <f t="shared" si="236"/>
        <v>3.4358747845198971</v>
      </c>
      <c r="CR144" s="95">
        <f t="shared" si="237"/>
        <v>5.0601437280353725</v>
      </c>
      <c r="CS144" s="95">
        <f t="shared" si="238"/>
        <v>7.148489512555269</v>
      </c>
      <c r="CT144" s="95">
        <f t="shared" si="239"/>
        <v>9.7009121380795875</v>
      </c>
      <c r="CU144" s="95">
        <f t="shared" si="240"/>
        <v>12.717411604608326</v>
      </c>
      <c r="CV144" s="95">
        <f t="shared" si="241"/>
        <v>16.197987912141489</v>
      </c>
      <c r="CW144" s="95">
        <f t="shared" si="242"/>
        <v>1.5795674205022108</v>
      </c>
      <c r="CX144" s="95">
        <f t="shared" si="243"/>
        <v>2.2756826820088429</v>
      </c>
      <c r="CY144" s="95">
        <f t="shared" si="244"/>
        <v>3.4358747845198971</v>
      </c>
      <c r="CZ144" s="95">
        <f t="shared" si="245"/>
        <v>5.0601437280353725</v>
      </c>
      <c r="DA144" s="95">
        <f t="shared" si="246"/>
        <v>7.148489512555269</v>
      </c>
      <c r="DB144" s="95">
        <f t="shared" si="247"/>
        <v>9.7009121380795875</v>
      </c>
      <c r="DC144" s="95">
        <f t="shared" si="248"/>
        <v>12.717411604608326</v>
      </c>
      <c r="DD144" s="95">
        <f t="shared" si="249"/>
        <v>16.197987912141489</v>
      </c>
      <c r="DE144" s="13">
        <f t="shared" si="335"/>
        <v>8.0296644179429428</v>
      </c>
      <c r="DF144" s="13">
        <f t="shared" si="336"/>
        <v>4.1907362032786306</v>
      </c>
      <c r="DG144" s="13">
        <f t="shared" si="337"/>
        <v>4.2451368732064481</v>
      </c>
      <c r="DH144" s="13">
        <f t="shared" si="338"/>
        <v>5.168203445991236</v>
      </c>
      <c r="DI144" s="13">
        <f t="shared" si="250"/>
        <v>6.5872974422832238</v>
      </c>
      <c r="DJ144" s="13">
        <f t="shared" si="251"/>
        <v>8.4104691074376632</v>
      </c>
      <c r="DK144" s="13">
        <f t="shared" si="252"/>
        <v>10.606212564191743</v>
      </c>
      <c r="DL144" s="13">
        <f t="shared" si="253"/>
        <v>13.161367442184122</v>
      </c>
      <c r="DM144" s="95">
        <f t="shared" si="254"/>
        <v>8.0296644179429428</v>
      </c>
      <c r="DN144" s="95">
        <f t="shared" si="255"/>
        <v>4.1907362032786306</v>
      </c>
      <c r="DO144" s="95">
        <f t="shared" si="256"/>
        <v>4.2451368732064481</v>
      </c>
      <c r="DP144" s="95">
        <f t="shared" si="257"/>
        <v>5.168203445991236</v>
      </c>
      <c r="DQ144" s="95">
        <f t="shared" si="258"/>
        <v>6.5872974422832238</v>
      </c>
      <c r="DR144" s="95">
        <f t="shared" si="259"/>
        <v>8.4104691074376632</v>
      </c>
      <c r="DS144" s="95">
        <f t="shared" si="260"/>
        <v>10.606212564191743</v>
      </c>
      <c r="DT144" s="95">
        <f t="shared" si="261"/>
        <v>13.161367442184122</v>
      </c>
      <c r="DU144" s="95">
        <f t="shared" si="262"/>
        <v>2.7397973421392932</v>
      </c>
      <c r="DV144" s="95">
        <f t="shared" si="263"/>
        <v>1.405658458625219</v>
      </c>
      <c r="DW144" s="95">
        <f t="shared" si="264"/>
        <v>1.4245642690445635</v>
      </c>
      <c r="DX144" s="95">
        <f t="shared" si="265"/>
        <v>1.7453566720178881</v>
      </c>
      <c r="DY144" s="95">
        <f t="shared" si="266"/>
        <v>2.2385329894552459</v>
      </c>
      <c r="DZ144" s="95">
        <f t="shared" si="267"/>
        <v>2.8721380150747038</v>
      </c>
      <c r="EA144" s="95">
        <f t="shared" si="268"/>
        <v>3.635222542856992</v>
      </c>
      <c r="EB144" s="95">
        <f t="shared" si="269"/>
        <v>4.5232129624508053</v>
      </c>
      <c r="EC144" s="95">
        <f t="shared" si="270"/>
        <v>2.7397973421392932</v>
      </c>
      <c r="ED144" s="95">
        <f t="shared" si="271"/>
        <v>1.405658458625219</v>
      </c>
      <c r="EE144" s="95">
        <f t="shared" si="272"/>
        <v>1.4245642690445635</v>
      </c>
      <c r="EF144" s="95">
        <f t="shared" si="273"/>
        <v>1.7453566720178881</v>
      </c>
      <c r="EG144" s="95">
        <f t="shared" si="274"/>
        <v>2.2385329894552459</v>
      </c>
      <c r="EH144" s="95">
        <f t="shared" si="275"/>
        <v>2.8721380150747038</v>
      </c>
      <c r="EI144" s="95">
        <f t="shared" si="276"/>
        <v>3.635222542856992</v>
      </c>
      <c r="EJ144" s="95">
        <f t="shared" si="277"/>
        <v>4.5232129624508053</v>
      </c>
      <c r="EK144" s="95">
        <f t="shared" si="278"/>
        <v>2.7397973421392932</v>
      </c>
      <c r="EL144" s="95">
        <f t="shared" si="279"/>
        <v>1.405658458625219</v>
      </c>
      <c r="EM144" s="95">
        <f t="shared" si="280"/>
        <v>1.4245642690445635</v>
      </c>
      <c r="EN144" s="95">
        <f t="shared" si="281"/>
        <v>1.7453566720178881</v>
      </c>
      <c r="EO144" s="95">
        <f t="shared" si="282"/>
        <v>2.2385329894552459</v>
      </c>
      <c r="EP144" s="95">
        <f t="shared" si="283"/>
        <v>2.8721380150747038</v>
      </c>
      <c r="EQ144" s="95">
        <f t="shared" si="284"/>
        <v>3.635222542856992</v>
      </c>
      <c r="ER144" s="95">
        <f t="shared" si="285"/>
        <v>4.5232129624508053</v>
      </c>
      <c r="ES144" s="95">
        <f t="shared" si="286"/>
        <v>1</v>
      </c>
      <c r="ET144" s="95">
        <f t="shared" si="287"/>
        <v>1</v>
      </c>
      <c r="EU144" s="95">
        <f t="shared" si="288"/>
        <v>1</v>
      </c>
      <c r="EV144" s="95">
        <f t="shared" si="289"/>
        <v>1</v>
      </c>
      <c r="EW144" s="95">
        <f t="shared" si="290"/>
        <v>1</v>
      </c>
      <c r="EX144" s="95">
        <f t="shared" si="291"/>
        <v>1</v>
      </c>
      <c r="EY144" s="95">
        <f t="shared" si="292"/>
        <v>1</v>
      </c>
      <c r="EZ144" s="95">
        <f t="shared" si="293"/>
        <v>1</v>
      </c>
      <c r="FA144" s="95">
        <f t="shared" si="294"/>
        <v>1</v>
      </c>
      <c r="FB144" s="95">
        <f t="shared" si="295"/>
        <v>1</v>
      </c>
      <c r="FC144" s="95">
        <f t="shared" si="296"/>
        <v>1</v>
      </c>
      <c r="FD144" s="95">
        <f t="shared" si="297"/>
        <v>1</v>
      </c>
      <c r="FE144" s="95">
        <f t="shared" si="298"/>
        <v>1</v>
      </c>
      <c r="FF144" s="95">
        <f t="shared" si="299"/>
        <v>1</v>
      </c>
      <c r="FG144" s="95">
        <f t="shared" si="300"/>
        <v>1</v>
      </c>
      <c r="FH144" s="95">
        <f t="shared" si="301"/>
        <v>1</v>
      </c>
      <c r="FI144" s="95">
        <f t="shared" si="302"/>
        <v>1</v>
      </c>
      <c r="FJ144" s="95">
        <f t="shared" si="303"/>
        <v>1</v>
      </c>
      <c r="FK144" s="95">
        <f t="shared" si="304"/>
        <v>1</v>
      </c>
      <c r="FL144" s="95">
        <f t="shared" si="305"/>
        <v>1</v>
      </c>
      <c r="FM144" s="95">
        <f t="shared" si="306"/>
        <v>1</v>
      </c>
      <c r="FN144" s="95">
        <f t="shared" si="307"/>
        <v>1</v>
      </c>
      <c r="FO144" s="95">
        <f t="shared" si="308"/>
        <v>1</v>
      </c>
      <c r="FP144" s="95">
        <f t="shared" si="309"/>
        <v>1</v>
      </c>
      <c r="FQ144" s="115">
        <f t="shared" si="310"/>
        <v>7.1810592124904868</v>
      </c>
      <c r="FR144" s="115">
        <f t="shared" si="311"/>
        <v>3.5780611359818368</v>
      </c>
      <c r="FS144" s="115">
        <f t="shared" si="312"/>
        <v>3.3732025238173544</v>
      </c>
      <c r="FT144" s="115">
        <f t="shared" si="313"/>
        <v>3.745395416323714</v>
      </c>
      <c r="FU144" s="115">
        <f t="shared" si="314"/>
        <v>4.2899023684633288</v>
      </c>
      <c r="FV144" s="115">
        <f t="shared" si="315"/>
        <v>4.8740893459660004</v>
      </c>
      <c r="FW144" s="115">
        <f t="shared" si="316"/>
        <v>5.4391574961936735</v>
      </c>
      <c r="FX144" s="115">
        <f t="shared" si="317"/>
        <v>5.9584747932228153</v>
      </c>
      <c r="FZ144" s="90">
        <f t="shared" si="339"/>
        <v>3.3732025238173544</v>
      </c>
      <c r="GB144" s="18"/>
      <c r="GC144" s="29"/>
      <c r="GE144" s="15"/>
      <c r="GF144" s="15"/>
      <c r="GG144" s="15"/>
      <c r="GI144" s="31"/>
      <c r="GJ144" s="31"/>
      <c r="GK144" s="31"/>
      <c r="IC144" s="28"/>
      <c r="ID144" s="11"/>
      <c r="IE144" s="13"/>
      <c r="IF144" s="11"/>
      <c r="IG144" s="13"/>
      <c r="IH144" s="13"/>
      <c r="II144" s="13"/>
      <c r="IJ144" s="28"/>
      <c r="IK144" s="11"/>
      <c r="IL144" s="13"/>
      <c r="IM144" s="11"/>
      <c r="IN144" s="23"/>
      <c r="IO144" s="11"/>
      <c r="IP144" s="23"/>
      <c r="IQ144" s="28"/>
      <c r="IR144" s="20"/>
      <c r="IS144" s="13"/>
      <c r="IT144" s="23"/>
      <c r="IU144" s="23"/>
      <c r="IV144" s="23"/>
      <c r="IW144" s="23"/>
      <c r="IY144" s="13"/>
      <c r="IZ144" s="25"/>
      <c r="JA144" s="25"/>
      <c r="JB144" s="25"/>
      <c r="JC144" s="25"/>
      <c r="JD144" s="25"/>
      <c r="JE144" s="25"/>
      <c r="JF144" s="25"/>
    </row>
    <row r="145" spans="1:318" x14ac:dyDescent="0.3">
      <c r="U145" s="4"/>
      <c r="X145" s="118">
        <f t="shared" si="340"/>
        <v>25.785341502012496</v>
      </c>
      <c r="Y145" s="118">
        <v>10</v>
      </c>
      <c r="Z145" s="40">
        <v>1.7999999999999999E-2</v>
      </c>
      <c r="AA145" s="40">
        <v>10000000</v>
      </c>
      <c r="AB145" s="40">
        <v>10000000</v>
      </c>
      <c r="AC145" s="98">
        <v>3900000</v>
      </c>
      <c r="AD145" s="42">
        <v>0.33</v>
      </c>
      <c r="AE145" s="42">
        <v>0.33</v>
      </c>
      <c r="AF145" s="41">
        <v>1.7999999999999999E-2</v>
      </c>
      <c r="AG145" s="40">
        <v>10000000</v>
      </c>
      <c r="AH145" s="40">
        <v>10000000</v>
      </c>
      <c r="AI145" s="98">
        <v>3900000</v>
      </c>
      <c r="AJ145" s="42">
        <v>0.33</v>
      </c>
      <c r="AK145" s="42">
        <v>0.33</v>
      </c>
      <c r="AL145" s="42">
        <f>AL109</f>
        <v>0.10050000000000001</v>
      </c>
      <c r="AM145" s="40">
        <v>6000</v>
      </c>
      <c r="AN145" s="40">
        <f>AN109</f>
        <v>10000</v>
      </c>
      <c r="AO145" s="40">
        <f>AO109</f>
        <v>10000</v>
      </c>
      <c r="AP145" s="42">
        <v>0.03</v>
      </c>
      <c r="AQ145" s="42">
        <v>0.03</v>
      </c>
      <c r="AR145" s="4">
        <f t="shared" si="318"/>
        <v>0.11849999999999999</v>
      </c>
      <c r="AS145" s="11">
        <f t="shared" si="319"/>
        <v>2.5785341502012495</v>
      </c>
      <c r="AT145" s="15">
        <f t="shared" si="320"/>
        <v>1418.2499158343621</v>
      </c>
      <c r="AU145" s="19">
        <f t="shared" si="321"/>
        <v>0.10018019504865139</v>
      </c>
      <c r="AV145" s="13">
        <f t="shared" si="322"/>
        <v>0.5</v>
      </c>
      <c r="AW145" s="11">
        <f t="shared" si="323"/>
        <v>1</v>
      </c>
      <c r="AX145" s="11">
        <f t="shared" si="324"/>
        <v>0.8911</v>
      </c>
      <c r="AY145" s="11">
        <f t="shared" si="325"/>
        <v>201997.53114128605</v>
      </c>
      <c r="AZ145" s="11">
        <f t="shared" si="326"/>
        <v>1</v>
      </c>
      <c r="BA145" s="11">
        <f t="shared" si="327"/>
        <v>0.34752899999999998</v>
      </c>
      <c r="BB145" s="11">
        <f t="shared" si="328"/>
        <v>1.025058</v>
      </c>
      <c r="BC145" s="11">
        <f t="shared" si="329"/>
        <v>0.99909999999999999</v>
      </c>
      <c r="BD145" s="11">
        <f t="shared" si="330"/>
        <v>0.8911</v>
      </c>
      <c r="BE145" s="11">
        <f t="shared" si="331"/>
        <v>201997.53114128605</v>
      </c>
      <c r="BF145" s="11">
        <f t="shared" si="332"/>
        <v>1</v>
      </c>
      <c r="BG145" s="11">
        <f t="shared" si="333"/>
        <v>0.34752899999999998</v>
      </c>
      <c r="BH145" s="11">
        <f t="shared" si="334"/>
        <v>1.025058</v>
      </c>
      <c r="BI145" s="121">
        <f>X145^2/(BI111^2*Y145^2)</f>
        <v>6.6488383637540798</v>
      </c>
      <c r="BJ145" s="121">
        <f>X145^2/(BJ111^2*Y145^2)</f>
        <v>1.6622095909385199</v>
      </c>
      <c r="BK145" s="121">
        <f>X145^2/(BK111^2*Y145^2)</f>
        <v>0.73875981819489778</v>
      </c>
      <c r="BL145" s="121">
        <f>X145^2/(BL111^2*Y145^2)</f>
        <v>0.41555239773462999</v>
      </c>
      <c r="BM145" s="121">
        <f>X145^2/(BM111^2*Y145^2)</f>
        <v>0.26595353455016318</v>
      </c>
      <c r="BN145" s="121">
        <f>X145^2/(BN111^2*Y145^2)</f>
        <v>0.18468995454872444</v>
      </c>
      <c r="BO145" s="121">
        <f>X145^2/(BO111^2*Y145^2)</f>
        <v>0.13569057885212407</v>
      </c>
      <c r="BP145" s="121">
        <f>X145^2/(BP111^2*Y145^2)</f>
        <v>0.1038880994336575</v>
      </c>
      <c r="BQ145" s="121">
        <v>1</v>
      </c>
      <c r="BR145" s="121">
        <v>1</v>
      </c>
      <c r="BS145" s="121">
        <v>1</v>
      </c>
      <c r="BT145" s="121">
        <v>1</v>
      </c>
      <c r="BU145" s="121">
        <v>1</v>
      </c>
      <c r="BV145" s="121">
        <v>1</v>
      </c>
      <c r="BW145" s="121">
        <v>1</v>
      </c>
      <c r="BX145" s="121">
        <v>1</v>
      </c>
      <c r="BY145" s="121">
        <f>(BI111^2*Y145^2)/X145^2</f>
        <v>0.15040221243028956</v>
      </c>
      <c r="BZ145" s="121">
        <f>(BJ111^2*Y145^2)/X145^2</f>
        <v>0.60160884972115825</v>
      </c>
      <c r="CA145" s="121">
        <f>(BK111^2*Y145^2)/X145^2</f>
        <v>1.353619911872606</v>
      </c>
      <c r="CB145" s="121">
        <f>(BL111^2*Y145^2)/X145^2</f>
        <v>2.406435398884633</v>
      </c>
      <c r="CC145" s="121">
        <f>(BM111^2*Y145^2)/X145^2</f>
        <v>3.760055310757239</v>
      </c>
      <c r="CD145" s="121">
        <f>(BN111^2*Y145^2)/X145^2</f>
        <v>5.414479647490424</v>
      </c>
      <c r="CE145" s="121">
        <f>(BO111^2*Y145^2)/X145^2</f>
        <v>7.369708409084188</v>
      </c>
      <c r="CF145" s="121">
        <f>(BP111^2*Y145^2)/X145^2</f>
        <v>9.6257415955385319</v>
      </c>
      <c r="CG145" s="121">
        <f>X145^2/(BI111^2*Y145^2)</f>
        <v>6.6488383637540798</v>
      </c>
      <c r="CH145" s="121">
        <f>X145^2/(BJ111^2*Y145^2)</f>
        <v>1.6622095909385199</v>
      </c>
      <c r="CI145" s="121">
        <f>X145^2/(BK111^2*Y145^2)</f>
        <v>0.73875981819489778</v>
      </c>
      <c r="CJ145" s="121">
        <f>X145^2/(BL111^2*Y145^2)</f>
        <v>0.41555239773462999</v>
      </c>
      <c r="CK145" s="121">
        <f>X145^2/(BM111^2*Y145^2)</f>
        <v>0.26595353455016318</v>
      </c>
      <c r="CL145" s="121">
        <f>X145^2/(BN111^2*Y145^2)</f>
        <v>0.18468995454872444</v>
      </c>
      <c r="CM145" s="121">
        <f>X145^2/(BO111^2*Y145^2)</f>
        <v>0.13569057885212407</v>
      </c>
      <c r="CN145" s="121">
        <f>X145^2/(BP111^2*Y145^2)</f>
        <v>0.1038880994336575</v>
      </c>
      <c r="CO145" s="95">
        <f t="shared" si="234"/>
        <v>1.5502003429139757</v>
      </c>
      <c r="CP145" s="95">
        <f t="shared" si="235"/>
        <v>2.1582143716559026</v>
      </c>
      <c r="CQ145" s="95">
        <f t="shared" si="236"/>
        <v>3.1715710862257809</v>
      </c>
      <c r="CR145" s="95">
        <f t="shared" si="237"/>
        <v>4.590270486623611</v>
      </c>
      <c r="CS145" s="95">
        <f t="shared" si="238"/>
        <v>6.4143125728493917</v>
      </c>
      <c r="CT145" s="95">
        <f t="shared" si="239"/>
        <v>8.6436973449031242</v>
      </c>
      <c r="CU145" s="95">
        <f t="shared" si="240"/>
        <v>11.278424802784807</v>
      </c>
      <c r="CV145" s="95">
        <f t="shared" si="241"/>
        <v>14.318494946494443</v>
      </c>
      <c r="CW145" s="95">
        <f t="shared" si="242"/>
        <v>1.5502003429139757</v>
      </c>
      <c r="CX145" s="95">
        <f t="shared" si="243"/>
        <v>2.1582143716559026</v>
      </c>
      <c r="CY145" s="95">
        <f t="shared" si="244"/>
        <v>3.1715710862257809</v>
      </c>
      <c r="CZ145" s="95">
        <f t="shared" si="245"/>
        <v>4.590270486623611</v>
      </c>
      <c r="DA145" s="95">
        <f t="shared" si="246"/>
        <v>6.4143125728493917</v>
      </c>
      <c r="DB145" s="95">
        <f t="shared" si="247"/>
        <v>8.6436973449031242</v>
      </c>
      <c r="DC145" s="95">
        <f t="shared" si="248"/>
        <v>11.278424802784807</v>
      </c>
      <c r="DD145" s="95">
        <f t="shared" si="249"/>
        <v>14.318494946494443</v>
      </c>
      <c r="DE145" s="13">
        <f t="shared" si="335"/>
        <v>8.8493565761843698</v>
      </c>
      <c r="DF145" s="13">
        <f t="shared" si="336"/>
        <v>4.3139344406596782</v>
      </c>
      <c r="DG145" s="13">
        <f t="shared" si="337"/>
        <v>4.1424957300675036</v>
      </c>
      <c r="DH145" s="13">
        <f t="shared" si="338"/>
        <v>4.8721037966192631</v>
      </c>
      <c r="DI145" s="13">
        <f t="shared" si="250"/>
        <v>6.0761248453074028</v>
      </c>
      <c r="DJ145" s="13">
        <f t="shared" si="251"/>
        <v>7.6492856020391482</v>
      </c>
      <c r="DK145" s="13">
        <f t="shared" si="252"/>
        <v>9.5555149879363128</v>
      </c>
      <c r="DL145" s="13">
        <f t="shared" si="253"/>
        <v>11.779745694972188</v>
      </c>
      <c r="DM145" s="95">
        <f t="shared" si="254"/>
        <v>8.8493565761843698</v>
      </c>
      <c r="DN145" s="95">
        <f t="shared" si="255"/>
        <v>4.3139344406596782</v>
      </c>
      <c r="DO145" s="95">
        <f t="shared" si="256"/>
        <v>4.1424957300675036</v>
      </c>
      <c r="DP145" s="95">
        <f t="shared" si="257"/>
        <v>4.8721037966192631</v>
      </c>
      <c r="DQ145" s="95">
        <f t="shared" si="258"/>
        <v>6.0761248453074028</v>
      </c>
      <c r="DR145" s="95">
        <f t="shared" si="259"/>
        <v>7.6492856020391482</v>
      </c>
      <c r="DS145" s="95">
        <f t="shared" si="260"/>
        <v>9.5555149879363128</v>
      </c>
      <c r="DT145" s="95">
        <f t="shared" si="261"/>
        <v>11.779745694972188</v>
      </c>
      <c r="DU145" s="95">
        <f t="shared" si="262"/>
        <v>3.0246641382007775</v>
      </c>
      <c r="DV145" s="95">
        <f t="shared" si="263"/>
        <v>1.4484734188640171</v>
      </c>
      <c r="DW145" s="95">
        <f t="shared" si="264"/>
        <v>1.3888934952106293</v>
      </c>
      <c r="DX145" s="95">
        <f t="shared" si="265"/>
        <v>1.6424534569712956</v>
      </c>
      <c r="DY145" s="95">
        <f t="shared" si="266"/>
        <v>2.0608856880008362</v>
      </c>
      <c r="DZ145" s="95">
        <f t="shared" si="267"/>
        <v>2.6076046726270627</v>
      </c>
      <c r="EA145" s="95">
        <f t="shared" si="268"/>
        <v>3.2700746648785182</v>
      </c>
      <c r="EB145" s="95">
        <f t="shared" si="269"/>
        <v>4.0430593382639888</v>
      </c>
      <c r="EC145" s="95">
        <f t="shared" si="270"/>
        <v>3.0246641382007775</v>
      </c>
      <c r="ED145" s="95">
        <f t="shared" si="271"/>
        <v>1.4484734188640171</v>
      </c>
      <c r="EE145" s="95">
        <f t="shared" si="272"/>
        <v>1.3888934952106293</v>
      </c>
      <c r="EF145" s="95">
        <f t="shared" si="273"/>
        <v>1.6424534569712956</v>
      </c>
      <c r="EG145" s="95">
        <f t="shared" si="274"/>
        <v>2.0608856880008362</v>
      </c>
      <c r="EH145" s="95">
        <f t="shared" si="275"/>
        <v>2.6076046726270627</v>
      </c>
      <c r="EI145" s="95">
        <f t="shared" si="276"/>
        <v>3.2700746648785182</v>
      </c>
      <c r="EJ145" s="95">
        <f t="shared" si="277"/>
        <v>4.0430593382639888</v>
      </c>
      <c r="EK145" s="95">
        <f t="shared" si="278"/>
        <v>3.0246641382007775</v>
      </c>
      <c r="EL145" s="95">
        <f t="shared" si="279"/>
        <v>1.4484734188640171</v>
      </c>
      <c r="EM145" s="95">
        <f t="shared" si="280"/>
        <v>1.3888934952106293</v>
      </c>
      <c r="EN145" s="95">
        <f t="shared" si="281"/>
        <v>1.6424534569712956</v>
      </c>
      <c r="EO145" s="95">
        <f t="shared" si="282"/>
        <v>2.0608856880008362</v>
      </c>
      <c r="EP145" s="95">
        <f t="shared" si="283"/>
        <v>2.6076046726270627</v>
      </c>
      <c r="EQ145" s="95">
        <f t="shared" si="284"/>
        <v>3.2700746648785182</v>
      </c>
      <c r="ER145" s="95">
        <f t="shared" si="285"/>
        <v>4.0430593382639888</v>
      </c>
      <c r="ES145" s="95">
        <f t="shared" si="286"/>
        <v>1</v>
      </c>
      <c r="ET145" s="95">
        <f t="shared" si="287"/>
        <v>1</v>
      </c>
      <c r="EU145" s="95">
        <f t="shared" si="288"/>
        <v>1</v>
      </c>
      <c r="EV145" s="95">
        <f t="shared" si="289"/>
        <v>1</v>
      </c>
      <c r="EW145" s="95">
        <f t="shared" si="290"/>
        <v>1</v>
      </c>
      <c r="EX145" s="95">
        <f t="shared" si="291"/>
        <v>1</v>
      </c>
      <c r="EY145" s="95">
        <f t="shared" si="292"/>
        <v>1</v>
      </c>
      <c r="EZ145" s="95">
        <f t="shared" si="293"/>
        <v>1</v>
      </c>
      <c r="FA145" s="95">
        <f t="shared" si="294"/>
        <v>1</v>
      </c>
      <c r="FB145" s="95">
        <f t="shared" si="295"/>
        <v>1</v>
      </c>
      <c r="FC145" s="95">
        <f t="shared" si="296"/>
        <v>1</v>
      </c>
      <c r="FD145" s="95">
        <f t="shared" si="297"/>
        <v>1</v>
      </c>
      <c r="FE145" s="95">
        <f t="shared" si="298"/>
        <v>1</v>
      </c>
      <c r="FF145" s="95">
        <f t="shared" si="299"/>
        <v>1</v>
      </c>
      <c r="FG145" s="95">
        <f t="shared" si="300"/>
        <v>1</v>
      </c>
      <c r="FH145" s="95">
        <f t="shared" si="301"/>
        <v>1</v>
      </c>
      <c r="FI145" s="95">
        <f t="shared" si="302"/>
        <v>1</v>
      </c>
      <c r="FJ145" s="95">
        <f t="shared" si="303"/>
        <v>1</v>
      </c>
      <c r="FK145" s="95">
        <f t="shared" si="304"/>
        <v>1</v>
      </c>
      <c r="FL145" s="95">
        <f t="shared" si="305"/>
        <v>1</v>
      </c>
      <c r="FM145" s="95">
        <f t="shared" si="306"/>
        <v>1</v>
      </c>
      <c r="FN145" s="95">
        <f t="shared" si="307"/>
        <v>1</v>
      </c>
      <c r="FO145" s="95">
        <f t="shared" si="308"/>
        <v>1</v>
      </c>
      <c r="FP145" s="95">
        <f t="shared" si="309"/>
        <v>1</v>
      </c>
      <c r="FQ145" s="115">
        <f t="shared" si="310"/>
        <v>7.9301833015605894</v>
      </c>
      <c r="FR145" s="115">
        <f t="shared" si="311"/>
        <v>3.7114325543617444</v>
      </c>
      <c r="FS145" s="115">
        <f t="shared" si="312"/>
        <v>3.3442977207240987</v>
      </c>
      <c r="FT145" s="115">
        <f t="shared" si="313"/>
        <v>3.6228914976513797</v>
      </c>
      <c r="FU145" s="115">
        <f t="shared" si="314"/>
        <v>4.1031514645806553</v>
      </c>
      <c r="FV145" s="115">
        <f t="shared" si="315"/>
        <v>4.6447634763040728</v>
      </c>
      <c r="FW145" s="115">
        <f t="shared" si="316"/>
        <v>5.1849734036016795</v>
      </c>
      <c r="FX145" s="115">
        <f t="shared" si="317"/>
        <v>5.6932716929998293</v>
      </c>
      <c r="FZ145" s="90">
        <f t="shared" si="339"/>
        <v>3.3442977207240987</v>
      </c>
      <c r="GB145" s="18"/>
      <c r="GC145" s="29"/>
      <c r="GE145" s="15"/>
      <c r="GF145" s="15"/>
      <c r="GG145" s="15"/>
      <c r="GI145" s="31"/>
      <c r="GJ145" s="31"/>
      <c r="GK145" s="31"/>
      <c r="IC145" s="28"/>
      <c r="ID145" s="11"/>
      <c r="IE145" s="13"/>
      <c r="IF145" s="11"/>
      <c r="IG145" s="13"/>
      <c r="IH145" s="13"/>
      <c r="II145" s="13"/>
      <c r="IJ145" s="28"/>
      <c r="IK145" s="11"/>
      <c r="IL145" s="13"/>
      <c r="IM145" s="22"/>
      <c r="IN145" s="23"/>
      <c r="IO145" s="11"/>
      <c r="IP145" s="23"/>
      <c r="IQ145" s="28"/>
      <c r="IR145" s="20"/>
      <c r="IS145" s="13"/>
      <c r="IT145" s="23"/>
      <c r="IU145" s="23"/>
      <c r="IV145" s="23"/>
      <c r="IW145" s="23"/>
      <c r="IX145" s="28"/>
      <c r="IY145" s="13"/>
      <c r="IZ145" s="25"/>
      <c r="JA145" s="25"/>
      <c r="JB145" s="25"/>
      <c r="JC145" s="25"/>
      <c r="JD145" s="25"/>
      <c r="JE145" s="25"/>
      <c r="JF145" s="25"/>
    </row>
    <row r="146" spans="1:318" x14ac:dyDescent="0.3">
      <c r="U146" s="4"/>
      <c r="X146" s="118">
        <f t="shared" si="340"/>
        <v>27.590315407153373</v>
      </c>
      <c r="Y146" s="118">
        <v>10</v>
      </c>
      <c r="Z146" s="40">
        <v>1.7999999999999999E-2</v>
      </c>
      <c r="AA146" s="40">
        <v>10000000</v>
      </c>
      <c r="AB146" s="40">
        <v>10000000</v>
      </c>
      <c r="AC146" s="98">
        <v>3900000</v>
      </c>
      <c r="AD146" s="42">
        <v>0.33</v>
      </c>
      <c r="AE146" s="42">
        <v>0.33</v>
      </c>
      <c r="AF146" s="41">
        <v>1.7999999999999999E-2</v>
      </c>
      <c r="AG146" s="40">
        <v>10000000</v>
      </c>
      <c r="AH146" s="40">
        <v>10000000</v>
      </c>
      <c r="AI146" s="98">
        <v>3900000</v>
      </c>
      <c r="AJ146" s="42">
        <v>0.33</v>
      </c>
      <c r="AK146" s="42">
        <v>0.33</v>
      </c>
      <c r="AL146" s="42">
        <f>AL109</f>
        <v>0.10050000000000001</v>
      </c>
      <c r="AM146" s="40">
        <v>6000</v>
      </c>
      <c r="AN146" s="40">
        <f>AN109</f>
        <v>10000</v>
      </c>
      <c r="AO146" s="40">
        <f>AO109</f>
        <v>10000</v>
      </c>
      <c r="AP146" s="42">
        <v>0.03</v>
      </c>
      <c r="AQ146" s="42">
        <v>0.03</v>
      </c>
      <c r="AR146" s="4">
        <f t="shared" si="318"/>
        <v>0.11849999999999999</v>
      </c>
      <c r="AS146" s="11">
        <f t="shared" si="319"/>
        <v>2.7590315407153372</v>
      </c>
      <c r="AT146" s="15">
        <f t="shared" si="320"/>
        <v>1418.2499158343621</v>
      </c>
      <c r="AU146" s="19">
        <f t="shared" si="321"/>
        <v>0.10018019504865139</v>
      </c>
      <c r="AV146" s="13">
        <f t="shared" si="322"/>
        <v>0.5</v>
      </c>
      <c r="AW146" s="11">
        <f t="shared" si="323"/>
        <v>1</v>
      </c>
      <c r="AX146" s="11">
        <f t="shared" si="324"/>
        <v>0.8911</v>
      </c>
      <c r="AY146" s="11">
        <f t="shared" si="325"/>
        <v>201997.53114128605</v>
      </c>
      <c r="AZ146" s="11">
        <f t="shared" si="326"/>
        <v>1</v>
      </c>
      <c r="BA146" s="11">
        <f t="shared" si="327"/>
        <v>0.34752899999999998</v>
      </c>
      <c r="BB146" s="11">
        <f t="shared" si="328"/>
        <v>1.025058</v>
      </c>
      <c r="BC146" s="11">
        <f t="shared" si="329"/>
        <v>0.99909999999999999</v>
      </c>
      <c r="BD146" s="11">
        <f t="shared" si="330"/>
        <v>0.8911</v>
      </c>
      <c r="BE146" s="11">
        <f t="shared" si="331"/>
        <v>201997.53114128605</v>
      </c>
      <c r="BF146" s="11">
        <f t="shared" si="332"/>
        <v>1</v>
      </c>
      <c r="BG146" s="11">
        <f t="shared" si="333"/>
        <v>0.34752899999999998</v>
      </c>
      <c r="BH146" s="11">
        <f t="shared" si="334"/>
        <v>1.025058</v>
      </c>
      <c r="BI146" s="121">
        <f>X146^2/(BI111^2*Y146^2)</f>
        <v>7.6122550426620474</v>
      </c>
      <c r="BJ146" s="121">
        <f>X146^2/(BJ111^2*Y146^2)</f>
        <v>1.9030637606655119</v>
      </c>
      <c r="BK146" s="121">
        <f>X146^2/(BK111^2*Y146^2)</f>
        <v>0.84580611585133869</v>
      </c>
      <c r="BL146" s="121">
        <f>X146^2/(BL111^2*Y146^2)</f>
        <v>0.47576594016637797</v>
      </c>
      <c r="BM146" s="121">
        <f>X146^2/(BM111^2*Y146^2)</f>
        <v>0.30449020170648189</v>
      </c>
      <c r="BN146" s="121">
        <f>X146^2/(BN111^2*Y146^2)</f>
        <v>0.21145152896283467</v>
      </c>
      <c r="BO146" s="121">
        <f>X146^2/(BO111^2*Y146^2)</f>
        <v>0.1553521437277969</v>
      </c>
      <c r="BP146" s="121">
        <f>X146^2/(BP111^2*Y146^2)</f>
        <v>0.11894148504159449</v>
      </c>
      <c r="BQ146" s="121">
        <v>1</v>
      </c>
      <c r="BR146" s="121">
        <v>1</v>
      </c>
      <c r="BS146" s="121">
        <v>1</v>
      </c>
      <c r="BT146" s="121">
        <v>1</v>
      </c>
      <c r="BU146" s="121">
        <v>1</v>
      </c>
      <c r="BV146" s="121">
        <v>1</v>
      </c>
      <c r="BW146" s="121">
        <v>1</v>
      </c>
      <c r="BX146" s="121">
        <v>1</v>
      </c>
      <c r="BY146" s="121">
        <f>(BI111^2*Y146^2)/X146^2</f>
        <v>0.13136711715458951</v>
      </c>
      <c r="BZ146" s="121">
        <f>(BJ111^2*Y146^2)/X146^2</f>
        <v>0.52546846861835805</v>
      </c>
      <c r="CA146" s="121">
        <f>(BK111^2*Y146^2)/X146^2</f>
        <v>1.1823040543913055</v>
      </c>
      <c r="CB146" s="121">
        <f>(BL111^2*Y146^2)/X146^2</f>
        <v>2.1018738744734322</v>
      </c>
      <c r="CC146" s="121">
        <f>(BM111^2*Y146^2)/X146^2</f>
        <v>3.2841779288647377</v>
      </c>
      <c r="CD146" s="121">
        <f>(BN111^2*Y146^2)/X146^2</f>
        <v>4.7292162175652219</v>
      </c>
      <c r="CE146" s="121">
        <f>(BO111^2*Y146^2)/X146^2</f>
        <v>6.4369887405748862</v>
      </c>
      <c r="CF146" s="121">
        <f>(BP111^2*Y146^2)/X146^2</f>
        <v>8.4074954978937289</v>
      </c>
      <c r="CG146" s="121">
        <f>X146^2/(BI111^2*Y146^2)</f>
        <v>7.6122550426620474</v>
      </c>
      <c r="CH146" s="121">
        <f>X146^2/(BJ111^2*Y146^2)</f>
        <v>1.9030637606655119</v>
      </c>
      <c r="CI146" s="121">
        <f>X146^2/(BK111^2*Y146^2)</f>
        <v>0.84580611585133869</v>
      </c>
      <c r="CJ146" s="121">
        <f>X146^2/(BL111^2*Y146^2)</f>
        <v>0.47576594016637797</v>
      </c>
      <c r="CK146" s="121">
        <f>X146^2/(BM111^2*Y146^2)</f>
        <v>0.30449020170648189</v>
      </c>
      <c r="CL146" s="121">
        <f>X146^2/(BN111^2*Y146^2)</f>
        <v>0.21145152896283467</v>
      </c>
      <c r="CM146" s="121">
        <f>X146^2/(BO111^2*Y146^2)</f>
        <v>0.1553521437277969</v>
      </c>
      <c r="CN146" s="121">
        <f>X146^2/(BP111^2*Y146^2)</f>
        <v>0.11894148504159449</v>
      </c>
      <c r="CO146" s="95">
        <f t="shared" si="234"/>
        <v>1.524550000012207</v>
      </c>
      <c r="CP146" s="95">
        <f t="shared" si="235"/>
        <v>2.0556130000488273</v>
      </c>
      <c r="CQ146" s="95">
        <f t="shared" si="236"/>
        <v>2.9407180001098614</v>
      </c>
      <c r="CR146" s="95">
        <f t="shared" si="237"/>
        <v>4.1798650001953099</v>
      </c>
      <c r="CS146" s="95">
        <f t="shared" si="238"/>
        <v>5.7730540003051711</v>
      </c>
      <c r="CT146" s="95">
        <f t="shared" si="239"/>
        <v>7.7202850004394463</v>
      </c>
      <c r="CU146" s="95">
        <f t="shared" si="240"/>
        <v>10.021558000598136</v>
      </c>
      <c r="CV146" s="95">
        <f t="shared" si="241"/>
        <v>12.676873000781239</v>
      </c>
      <c r="CW146" s="95">
        <f t="shared" si="242"/>
        <v>1.524550000012207</v>
      </c>
      <c r="CX146" s="95">
        <f t="shared" si="243"/>
        <v>2.0556130000488273</v>
      </c>
      <c r="CY146" s="95">
        <f t="shared" si="244"/>
        <v>2.9407180001098614</v>
      </c>
      <c r="CZ146" s="95">
        <f t="shared" si="245"/>
        <v>4.1798650001953099</v>
      </c>
      <c r="DA146" s="95">
        <f t="shared" si="246"/>
        <v>5.7730540003051711</v>
      </c>
      <c r="DB146" s="95">
        <f t="shared" si="247"/>
        <v>7.7202850004394463</v>
      </c>
      <c r="DC146" s="95">
        <f t="shared" si="248"/>
        <v>10.021558000598136</v>
      </c>
      <c r="DD146" s="95">
        <f t="shared" si="249"/>
        <v>12.676873000781239</v>
      </c>
      <c r="DE146" s="13">
        <f t="shared" si="335"/>
        <v>9.7937381598166375</v>
      </c>
      <c r="DF146" s="13">
        <f t="shared" si="336"/>
        <v>4.4786482292838699</v>
      </c>
      <c r="DG146" s="13">
        <f t="shared" si="337"/>
        <v>4.0782261702426439</v>
      </c>
      <c r="DH146" s="13">
        <f t="shared" si="338"/>
        <v>4.6277558146398103</v>
      </c>
      <c r="DI146" s="13">
        <f t="shared" si="250"/>
        <v>5.6387841305712199</v>
      </c>
      <c r="DJ146" s="13">
        <f t="shared" si="251"/>
        <v>6.9907837465280567</v>
      </c>
      <c r="DK146" s="13">
        <f t="shared" si="252"/>
        <v>8.6424568843026837</v>
      </c>
      <c r="DL146" s="13">
        <f t="shared" si="253"/>
        <v>10.576552982935324</v>
      </c>
      <c r="DM146" s="95">
        <f t="shared" si="254"/>
        <v>9.7937381598166375</v>
      </c>
      <c r="DN146" s="95">
        <f t="shared" si="255"/>
        <v>4.4786482292838699</v>
      </c>
      <c r="DO146" s="95">
        <f t="shared" si="256"/>
        <v>4.0782261702426439</v>
      </c>
      <c r="DP146" s="95">
        <f t="shared" si="257"/>
        <v>4.6277558146398103</v>
      </c>
      <c r="DQ146" s="95">
        <f t="shared" si="258"/>
        <v>5.6387841305712199</v>
      </c>
      <c r="DR146" s="95">
        <f t="shared" si="259"/>
        <v>6.9907837465280567</v>
      </c>
      <c r="DS146" s="95">
        <f t="shared" si="260"/>
        <v>8.6424568843026837</v>
      </c>
      <c r="DT146" s="95">
        <f t="shared" si="261"/>
        <v>10.576552982935324</v>
      </c>
      <c r="DU146" s="95">
        <f t="shared" si="262"/>
        <v>3.3528641255789156</v>
      </c>
      <c r="DV146" s="95">
        <f t="shared" si="263"/>
        <v>1.5057162371107939</v>
      </c>
      <c r="DW146" s="95">
        <f t="shared" si="264"/>
        <v>1.3665579593542556</v>
      </c>
      <c r="DX146" s="95">
        <f t="shared" si="265"/>
        <v>1.5575354471419585</v>
      </c>
      <c r="DY146" s="95">
        <f t="shared" si="266"/>
        <v>1.908897106749285</v>
      </c>
      <c r="DZ146" s="95">
        <f t="shared" si="267"/>
        <v>2.3787561812831486</v>
      </c>
      <c r="EA146" s="95">
        <f t="shared" si="268"/>
        <v>2.9527604951808275</v>
      </c>
      <c r="EB146" s="95">
        <f t="shared" si="269"/>
        <v>3.6249149782425301</v>
      </c>
      <c r="EC146" s="95">
        <f t="shared" si="270"/>
        <v>3.3528641255789156</v>
      </c>
      <c r="ED146" s="95">
        <f t="shared" si="271"/>
        <v>1.5057162371107939</v>
      </c>
      <c r="EE146" s="95">
        <f t="shared" si="272"/>
        <v>1.3665579593542556</v>
      </c>
      <c r="EF146" s="95">
        <f t="shared" si="273"/>
        <v>1.5575354471419585</v>
      </c>
      <c r="EG146" s="95">
        <f t="shared" si="274"/>
        <v>1.908897106749285</v>
      </c>
      <c r="EH146" s="95">
        <f t="shared" si="275"/>
        <v>2.3787561812831486</v>
      </c>
      <c r="EI146" s="95">
        <f t="shared" si="276"/>
        <v>2.9527604951808275</v>
      </c>
      <c r="EJ146" s="95">
        <f t="shared" si="277"/>
        <v>3.6249149782425301</v>
      </c>
      <c r="EK146" s="95">
        <f t="shared" si="278"/>
        <v>3.3528641255789156</v>
      </c>
      <c r="EL146" s="95">
        <f t="shared" si="279"/>
        <v>1.5057162371107939</v>
      </c>
      <c r="EM146" s="95">
        <f t="shared" si="280"/>
        <v>1.3665579593542556</v>
      </c>
      <c r="EN146" s="95">
        <f t="shared" si="281"/>
        <v>1.5575354471419585</v>
      </c>
      <c r="EO146" s="95">
        <f t="shared" si="282"/>
        <v>1.908897106749285</v>
      </c>
      <c r="EP146" s="95">
        <f t="shared" si="283"/>
        <v>2.3787561812831486</v>
      </c>
      <c r="EQ146" s="95">
        <f t="shared" si="284"/>
        <v>2.9527604951808275</v>
      </c>
      <c r="ER146" s="95">
        <f t="shared" si="285"/>
        <v>3.6249149782425301</v>
      </c>
      <c r="ES146" s="95">
        <f t="shared" si="286"/>
        <v>1</v>
      </c>
      <c r="ET146" s="95">
        <f t="shared" si="287"/>
        <v>1</v>
      </c>
      <c r="EU146" s="95">
        <f t="shared" si="288"/>
        <v>1</v>
      </c>
      <c r="EV146" s="95">
        <f t="shared" si="289"/>
        <v>1</v>
      </c>
      <c r="EW146" s="95">
        <f t="shared" si="290"/>
        <v>1</v>
      </c>
      <c r="EX146" s="95">
        <f t="shared" si="291"/>
        <v>1</v>
      </c>
      <c r="EY146" s="95">
        <f t="shared" si="292"/>
        <v>1</v>
      </c>
      <c r="EZ146" s="95">
        <f t="shared" si="293"/>
        <v>1</v>
      </c>
      <c r="FA146" s="95">
        <f t="shared" si="294"/>
        <v>1</v>
      </c>
      <c r="FB146" s="95">
        <f t="shared" si="295"/>
        <v>1</v>
      </c>
      <c r="FC146" s="95">
        <f t="shared" si="296"/>
        <v>1</v>
      </c>
      <c r="FD146" s="95">
        <f t="shared" si="297"/>
        <v>1</v>
      </c>
      <c r="FE146" s="95">
        <f t="shared" si="298"/>
        <v>1</v>
      </c>
      <c r="FF146" s="95">
        <f t="shared" si="299"/>
        <v>1</v>
      </c>
      <c r="FG146" s="95">
        <f t="shared" si="300"/>
        <v>1</v>
      </c>
      <c r="FH146" s="95">
        <f t="shared" si="301"/>
        <v>1</v>
      </c>
      <c r="FI146" s="95">
        <f t="shared" si="302"/>
        <v>1</v>
      </c>
      <c r="FJ146" s="95">
        <f t="shared" si="303"/>
        <v>1</v>
      </c>
      <c r="FK146" s="95">
        <f t="shared" si="304"/>
        <v>1</v>
      </c>
      <c r="FL146" s="95">
        <f t="shared" si="305"/>
        <v>1</v>
      </c>
      <c r="FM146" s="95">
        <f t="shared" si="306"/>
        <v>1</v>
      </c>
      <c r="FN146" s="95">
        <f t="shared" si="307"/>
        <v>1</v>
      </c>
      <c r="FO146" s="95">
        <f t="shared" si="308"/>
        <v>1</v>
      </c>
      <c r="FP146" s="95">
        <f t="shared" si="309"/>
        <v>1</v>
      </c>
      <c r="FQ146" s="115">
        <f t="shared" si="310"/>
        <v>8.7920773165089283</v>
      </c>
      <c r="FR146" s="115">
        <f t="shared" si="311"/>
        <v>3.8791183620803196</v>
      </c>
      <c r="FS146" s="115">
        <f t="shared" si="312"/>
        <v>3.3391301331011358</v>
      </c>
      <c r="FT146" s="115">
        <f t="shared" si="313"/>
        <v>3.5214736185938071</v>
      </c>
      <c r="FU146" s="115">
        <f t="shared" si="314"/>
        <v>3.9348122282756002</v>
      </c>
      <c r="FV146" s="115">
        <f t="shared" si="315"/>
        <v>4.4298271938450577</v>
      </c>
      <c r="FW146" s="115">
        <f t="shared" si="316"/>
        <v>4.9402191691608968</v>
      </c>
      <c r="FX146" s="115">
        <f t="shared" si="317"/>
        <v>5.4323480639973427</v>
      </c>
      <c r="FZ146" s="90">
        <f t="shared" si="339"/>
        <v>3.3391301331011358</v>
      </c>
      <c r="GB146" s="18"/>
      <c r="GC146" s="29"/>
      <c r="GE146" s="15"/>
      <c r="GF146" s="15"/>
      <c r="GG146" s="15"/>
      <c r="GI146" s="31"/>
      <c r="GJ146" s="31"/>
      <c r="GK146" s="31"/>
      <c r="IC146" s="28"/>
      <c r="ID146" s="13"/>
      <c r="IE146" s="13"/>
      <c r="IF146" s="13"/>
      <c r="IG146" s="13"/>
      <c r="IH146" s="13"/>
      <c r="II146" s="13"/>
      <c r="IJ146" s="28"/>
      <c r="IK146" s="20"/>
      <c r="IL146" s="13"/>
      <c r="IM146" s="11"/>
      <c r="IN146" s="23"/>
      <c r="IO146" s="13"/>
      <c r="IP146" s="23"/>
      <c r="IQ146" s="28"/>
      <c r="IR146" s="20"/>
      <c r="IS146" s="13"/>
      <c r="IT146" s="20"/>
      <c r="IU146" s="23"/>
      <c r="IV146" s="20"/>
      <c r="IW146" s="23"/>
      <c r="IY146" s="13"/>
      <c r="IZ146" s="25"/>
      <c r="JA146" s="25"/>
      <c r="JB146" s="25"/>
      <c r="JC146" s="25"/>
      <c r="JD146" s="25"/>
      <c r="JE146" s="25"/>
      <c r="JF146" s="25"/>
    </row>
    <row r="147" spans="1:318" x14ac:dyDescent="0.3">
      <c r="U147" s="4"/>
      <c r="X147" s="118">
        <f t="shared" si="340"/>
        <v>29.521637485654111</v>
      </c>
      <c r="Y147" s="118">
        <v>10</v>
      </c>
      <c r="Z147" s="40">
        <v>1.7999999999999999E-2</v>
      </c>
      <c r="AA147" s="40">
        <v>10000000</v>
      </c>
      <c r="AB147" s="40">
        <v>10000000</v>
      </c>
      <c r="AC147" s="98">
        <v>3900000</v>
      </c>
      <c r="AD147" s="42">
        <v>0.33</v>
      </c>
      <c r="AE147" s="42">
        <v>0.33</v>
      </c>
      <c r="AF147" s="41">
        <v>1.7999999999999999E-2</v>
      </c>
      <c r="AG147" s="40">
        <v>10000000</v>
      </c>
      <c r="AH147" s="40">
        <v>10000000</v>
      </c>
      <c r="AI147" s="98">
        <v>3900000</v>
      </c>
      <c r="AJ147" s="42">
        <v>0.33</v>
      </c>
      <c r="AK147" s="42">
        <v>0.33</v>
      </c>
      <c r="AL147" s="42">
        <f>AL109</f>
        <v>0.10050000000000001</v>
      </c>
      <c r="AM147" s="40">
        <v>6000</v>
      </c>
      <c r="AN147" s="40">
        <f>AN109</f>
        <v>10000</v>
      </c>
      <c r="AO147" s="40">
        <f>AO109</f>
        <v>10000</v>
      </c>
      <c r="AP147" s="42">
        <v>0.03</v>
      </c>
      <c r="AQ147" s="42">
        <v>0.03</v>
      </c>
      <c r="AR147" s="4">
        <f t="shared" si="318"/>
        <v>0.11849999999999999</v>
      </c>
      <c r="AS147" s="11">
        <f t="shared" si="319"/>
        <v>2.9521637485654111</v>
      </c>
      <c r="AT147" s="15">
        <f t="shared" si="320"/>
        <v>1418.2499158343621</v>
      </c>
      <c r="AU147" s="19">
        <f t="shared" si="321"/>
        <v>0.10018019504865139</v>
      </c>
      <c r="AV147" s="13">
        <f t="shared" si="322"/>
        <v>0.5</v>
      </c>
      <c r="AW147" s="11">
        <f t="shared" si="323"/>
        <v>1</v>
      </c>
      <c r="AX147" s="11">
        <f t="shared" si="324"/>
        <v>0.8911</v>
      </c>
      <c r="AY147" s="11">
        <f t="shared" si="325"/>
        <v>201997.53114128605</v>
      </c>
      <c r="AZ147" s="11">
        <f t="shared" si="326"/>
        <v>1</v>
      </c>
      <c r="BA147" s="11">
        <f t="shared" si="327"/>
        <v>0.34752899999999998</v>
      </c>
      <c r="BB147" s="11">
        <f t="shared" si="328"/>
        <v>1.025058</v>
      </c>
      <c r="BC147" s="11">
        <f t="shared" si="329"/>
        <v>0.99909999999999999</v>
      </c>
      <c r="BD147" s="11">
        <f t="shared" si="330"/>
        <v>0.8911</v>
      </c>
      <c r="BE147" s="11">
        <f t="shared" si="331"/>
        <v>201997.53114128605</v>
      </c>
      <c r="BF147" s="11">
        <f t="shared" si="332"/>
        <v>1</v>
      </c>
      <c r="BG147" s="11">
        <f t="shared" si="333"/>
        <v>0.34752899999999998</v>
      </c>
      <c r="BH147" s="11">
        <f t="shared" si="334"/>
        <v>1.025058</v>
      </c>
      <c r="BI147" s="121">
        <f>X147^2/(BI111^2*Y147^2)</f>
        <v>8.7152707983437807</v>
      </c>
      <c r="BJ147" s="121">
        <f>X147^2/(BJ111^2*Y147^2)</f>
        <v>2.1788176995859452</v>
      </c>
      <c r="BK147" s="121">
        <f>X147^2/(BK111^2*Y147^2)</f>
        <v>0.96836342203819781</v>
      </c>
      <c r="BL147" s="121">
        <f>X147^2/(BL111^2*Y147^2)</f>
        <v>0.54470442489648629</v>
      </c>
      <c r="BM147" s="121">
        <f>X147^2/(BM111^2*Y147^2)</f>
        <v>0.3486108319337512</v>
      </c>
      <c r="BN147" s="121">
        <f>X147^2/(BN111^2*Y147^2)</f>
        <v>0.24209085550954945</v>
      </c>
      <c r="BO147" s="121">
        <f>X147^2/(BO111^2*Y147^2)</f>
        <v>0.1778626693539547</v>
      </c>
      <c r="BP147" s="121">
        <f>X147^2/(BP111^2*Y147^2)</f>
        <v>0.13617610622412157</v>
      </c>
      <c r="BQ147" s="121">
        <v>1</v>
      </c>
      <c r="BR147" s="121">
        <v>1</v>
      </c>
      <c r="BS147" s="121">
        <v>1</v>
      </c>
      <c r="BT147" s="121">
        <v>1</v>
      </c>
      <c r="BU147" s="121">
        <v>1</v>
      </c>
      <c r="BV147" s="121">
        <v>1</v>
      </c>
      <c r="BW147" s="121">
        <v>1</v>
      </c>
      <c r="BX147" s="121">
        <v>1</v>
      </c>
      <c r="BY147" s="121">
        <f>(BI111^2*Y147^2)/X147^2</f>
        <v>0.11474112774442265</v>
      </c>
      <c r="BZ147" s="121">
        <f>(BJ111^2*Y147^2)/X147^2</f>
        <v>0.45896451097769059</v>
      </c>
      <c r="CA147" s="121">
        <f>(BK111^2*Y147^2)/X147^2</f>
        <v>1.0326701496998039</v>
      </c>
      <c r="CB147" s="121">
        <f>(BL111^2*Y147^2)/X147^2</f>
        <v>1.8358580439107623</v>
      </c>
      <c r="CC147" s="121">
        <f>(BM111^2*Y147^2)/X147^2</f>
        <v>2.8685281936105662</v>
      </c>
      <c r="CD147" s="121">
        <f>(BN111^2*Y147^2)/X147^2</f>
        <v>4.1306805987992155</v>
      </c>
      <c r="CE147" s="121">
        <f>(BO111^2*Y147^2)/X147^2</f>
        <v>5.6223152594767098</v>
      </c>
      <c r="CF147" s="121">
        <f>(BP111^2*Y147^2)/X147^2</f>
        <v>7.3434321756430494</v>
      </c>
      <c r="CG147" s="121">
        <f>X147^2/(BI111^2*Y147^2)</f>
        <v>8.7152707983437807</v>
      </c>
      <c r="CH147" s="121">
        <f>X147^2/(BJ111^2*Y147^2)</f>
        <v>2.1788176995859452</v>
      </c>
      <c r="CI147" s="121">
        <f>X147^2/(BK111^2*Y147^2)</f>
        <v>0.96836342203819781</v>
      </c>
      <c r="CJ147" s="121">
        <f>X147^2/(BL111^2*Y147^2)</f>
        <v>0.54470442489648629</v>
      </c>
      <c r="CK147" s="121">
        <f>X147^2/(BM111^2*Y147^2)</f>
        <v>0.3486108319337512</v>
      </c>
      <c r="CL147" s="121">
        <f>X147^2/(BN111^2*Y147^2)</f>
        <v>0.24209085550954945</v>
      </c>
      <c r="CM147" s="121">
        <f>X147^2/(BO111^2*Y147^2)</f>
        <v>0.1778626693539547</v>
      </c>
      <c r="CN147" s="121">
        <f>X147^2/(BP111^2*Y147^2)</f>
        <v>0.13617610622412157</v>
      </c>
      <c r="CO147" s="95">
        <f t="shared" si="234"/>
        <v>1.502145997128314</v>
      </c>
      <c r="CP147" s="95">
        <f t="shared" si="235"/>
        <v>1.9659969885132564</v>
      </c>
      <c r="CQ147" s="95">
        <f t="shared" si="236"/>
        <v>2.7390819741548267</v>
      </c>
      <c r="CR147" s="95">
        <f t="shared" si="237"/>
        <v>3.8214009540530256</v>
      </c>
      <c r="CS147" s="95">
        <f t="shared" si="238"/>
        <v>5.2129539282078525</v>
      </c>
      <c r="CT147" s="95">
        <f t="shared" si="239"/>
        <v>6.9137408966193075</v>
      </c>
      <c r="CU147" s="95">
        <f t="shared" si="240"/>
        <v>8.9237618592873922</v>
      </c>
      <c r="CV147" s="95">
        <f t="shared" si="241"/>
        <v>11.243016816212101</v>
      </c>
      <c r="CW147" s="95">
        <f t="shared" si="242"/>
        <v>1.502145997128314</v>
      </c>
      <c r="CX147" s="95">
        <f t="shared" si="243"/>
        <v>1.9659969885132564</v>
      </c>
      <c r="CY147" s="95">
        <f t="shared" si="244"/>
        <v>2.7390819741548267</v>
      </c>
      <c r="CZ147" s="95">
        <f t="shared" si="245"/>
        <v>3.8214009540530256</v>
      </c>
      <c r="DA147" s="95">
        <f t="shared" si="246"/>
        <v>5.2129539282078525</v>
      </c>
      <c r="DB147" s="95">
        <f t="shared" si="247"/>
        <v>6.9137408966193075</v>
      </c>
      <c r="DC147" s="95">
        <f t="shared" si="248"/>
        <v>8.9237618592873922</v>
      </c>
      <c r="DD147" s="95">
        <f t="shared" si="249"/>
        <v>11.243016816212101</v>
      </c>
      <c r="DE147" s="13">
        <f t="shared" si="335"/>
        <v>10.880127926088203</v>
      </c>
      <c r="DF147" s="13">
        <f t="shared" si="336"/>
        <v>4.6878982105636355</v>
      </c>
      <c r="DG147" s="13">
        <f t="shared" si="337"/>
        <v>4.0511495717380015</v>
      </c>
      <c r="DH147" s="13">
        <f t="shared" si="338"/>
        <v>4.4306784688072485</v>
      </c>
      <c r="DI147" s="13">
        <f t="shared" si="250"/>
        <v>5.2672550255443173</v>
      </c>
      <c r="DJ147" s="13">
        <f t="shared" si="251"/>
        <v>6.4228874543087651</v>
      </c>
      <c r="DK147" s="13">
        <f t="shared" si="252"/>
        <v>7.8502939288306646</v>
      </c>
      <c r="DL147" s="13">
        <f t="shared" si="253"/>
        <v>9.5297242818671712</v>
      </c>
      <c r="DM147" s="95">
        <f t="shared" si="254"/>
        <v>10.880127926088203</v>
      </c>
      <c r="DN147" s="95">
        <f t="shared" si="255"/>
        <v>4.6878982105636355</v>
      </c>
      <c r="DO147" s="95">
        <f t="shared" si="256"/>
        <v>4.0511495717380015</v>
      </c>
      <c r="DP147" s="95">
        <f t="shared" si="257"/>
        <v>4.4306784688072485</v>
      </c>
      <c r="DQ147" s="95">
        <f t="shared" si="258"/>
        <v>5.2672550255443173</v>
      </c>
      <c r="DR147" s="95">
        <f t="shared" si="259"/>
        <v>6.4228874543087651</v>
      </c>
      <c r="DS147" s="95">
        <f t="shared" si="260"/>
        <v>7.8502939288306646</v>
      </c>
      <c r="DT147" s="95">
        <f t="shared" si="261"/>
        <v>9.5297242818671712</v>
      </c>
      <c r="DU147" s="95">
        <f t="shared" si="262"/>
        <v>3.7304160746615072</v>
      </c>
      <c r="DV147" s="95">
        <f t="shared" si="263"/>
        <v>1.5784366738549696</v>
      </c>
      <c r="DW147" s="95">
        <f t="shared" si="264"/>
        <v>1.3571480561525358</v>
      </c>
      <c r="DX147" s="95">
        <f t="shared" si="265"/>
        <v>1.489045354222114</v>
      </c>
      <c r="DY147" s="95">
        <f t="shared" si="266"/>
        <v>1.7797799684083908</v>
      </c>
      <c r="DZ147" s="95">
        <f t="shared" si="267"/>
        <v>2.1813957507444703</v>
      </c>
      <c r="EA147" s="95">
        <f t="shared" si="268"/>
        <v>2.6774608954285917</v>
      </c>
      <c r="EB147" s="95">
        <f t="shared" si="269"/>
        <v>3.2611116465890158</v>
      </c>
      <c r="EC147" s="95">
        <f t="shared" si="270"/>
        <v>3.7304160746615072</v>
      </c>
      <c r="ED147" s="95">
        <f t="shared" si="271"/>
        <v>1.5784366738549696</v>
      </c>
      <c r="EE147" s="95">
        <f t="shared" si="272"/>
        <v>1.3571480561525358</v>
      </c>
      <c r="EF147" s="95">
        <f t="shared" si="273"/>
        <v>1.489045354222114</v>
      </c>
      <c r="EG147" s="95">
        <f t="shared" si="274"/>
        <v>1.7797799684083908</v>
      </c>
      <c r="EH147" s="95">
        <f t="shared" si="275"/>
        <v>2.1813957507444703</v>
      </c>
      <c r="EI147" s="95">
        <f t="shared" si="276"/>
        <v>2.6774608954285917</v>
      </c>
      <c r="EJ147" s="95">
        <f t="shared" si="277"/>
        <v>3.2611116465890158</v>
      </c>
      <c r="EK147" s="95">
        <f t="shared" si="278"/>
        <v>3.7304160746615072</v>
      </c>
      <c r="EL147" s="95">
        <f t="shared" si="279"/>
        <v>1.5784366738549696</v>
      </c>
      <c r="EM147" s="95">
        <f t="shared" si="280"/>
        <v>1.3571480561525358</v>
      </c>
      <c r="EN147" s="95">
        <f t="shared" si="281"/>
        <v>1.489045354222114</v>
      </c>
      <c r="EO147" s="95">
        <f t="shared" si="282"/>
        <v>1.7797799684083908</v>
      </c>
      <c r="EP147" s="95">
        <f t="shared" si="283"/>
        <v>2.1813957507444703</v>
      </c>
      <c r="EQ147" s="95">
        <f t="shared" si="284"/>
        <v>2.6774608954285917</v>
      </c>
      <c r="ER147" s="95">
        <f t="shared" si="285"/>
        <v>3.2611116465890158</v>
      </c>
      <c r="ES147" s="95">
        <f t="shared" si="286"/>
        <v>1</v>
      </c>
      <c r="ET147" s="95">
        <f t="shared" si="287"/>
        <v>1</v>
      </c>
      <c r="EU147" s="95">
        <f t="shared" si="288"/>
        <v>1</v>
      </c>
      <c r="EV147" s="95">
        <f t="shared" si="289"/>
        <v>1</v>
      </c>
      <c r="EW147" s="95">
        <f t="shared" si="290"/>
        <v>1</v>
      </c>
      <c r="EX147" s="95">
        <f t="shared" si="291"/>
        <v>1</v>
      </c>
      <c r="EY147" s="95">
        <f t="shared" si="292"/>
        <v>1</v>
      </c>
      <c r="EZ147" s="95">
        <f t="shared" si="293"/>
        <v>1</v>
      </c>
      <c r="FA147" s="95">
        <f t="shared" si="294"/>
        <v>1</v>
      </c>
      <c r="FB147" s="95">
        <f t="shared" si="295"/>
        <v>1</v>
      </c>
      <c r="FC147" s="95">
        <f t="shared" si="296"/>
        <v>1</v>
      </c>
      <c r="FD147" s="95">
        <f t="shared" si="297"/>
        <v>1</v>
      </c>
      <c r="FE147" s="95">
        <f t="shared" si="298"/>
        <v>1</v>
      </c>
      <c r="FF147" s="95">
        <f t="shared" si="299"/>
        <v>1</v>
      </c>
      <c r="FG147" s="95">
        <f t="shared" si="300"/>
        <v>1</v>
      </c>
      <c r="FH147" s="95">
        <f t="shared" si="301"/>
        <v>1</v>
      </c>
      <c r="FI147" s="95">
        <f t="shared" si="302"/>
        <v>1</v>
      </c>
      <c r="FJ147" s="95">
        <f t="shared" si="303"/>
        <v>1</v>
      </c>
      <c r="FK147" s="95">
        <f t="shared" si="304"/>
        <v>1</v>
      </c>
      <c r="FL147" s="95">
        <f t="shared" si="305"/>
        <v>1</v>
      </c>
      <c r="FM147" s="95">
        <f t="shared" si="306"/>
        <v>1</v>
      </c>
      <c r="FN147" s="95">
        <f t="shared" si="307"/>
        <v>1</v>
      </c>
      <c r="FO147" s="95">
        <f t="shared" si="308"/>
        <v>1</v>
      </c>
      <c r="FP147" s="95">
        <f t="shared" si="309"/>
        <v>1</v>
      </c>
      <c r="FQ147" s="115">
        <f t="shared" si="310"/>
        <v>9.7825662932695767</v>
      </c>
      <c r="FR147" s="115">
        <f t="shared" si="311"/>
        <v>4.0844553915416304</v>
      </c>
      <c r="FS147" s="115">
        <f t="shared" si="312"/>
        <v>3.3586498402308251</v>
      </c>
      <c r="FT147" s="115">
        <f t="shared" si="313"/>
        <v>3.4417040367958545</v>
      </c>
      <c r="FU147" s="115">
        <f t="shared" si="314"/>
        <v>3.785899664993821</v>
      </c>
      <c r="FV147" s="115">
        <f t="shared" si="315"/>
        <v>4.2310101458160467</v>
      </c>
      <c r="FW147" s="115">
        <f t="shared" si="316"/>
        <v>4.7072341230018155</v>
      </c>
      <c r="FX147" s="115">
        <f t="shared" si="317"/>
        <v>5.178380974192633</v>
      </c>
      <c r="FZ147" s="90">
        <f t="shared" si="339"/>
        <v>3.3586498402308251</v>
      </c>
      <c r="GB147" s="18"/>
      <c r="GC147" s="29"/>
      <c r="GE147" s="15"/>
      <c r="GF147" s="15"/>
      <c r="GG147" s="15"/>
      <c r="GI147" s="31"/>
      <c r="GJ147" s="31"/>
      <c r="GK147" s="31"/>
      <c r="IC147" s="28"/>
      <c r="ID147" s="13"/>
      <c r="IE147" s="13"/>
      <c r="IF147" s="13"/>
      <c r="IG147" s="13"/>
      <c r="IH147" s="13"/>
      <c r="II147" s="13"/>
      <c r="IJ147" s="28"/>
      <c r="IK147" s="20"/>
      <c r="IL147" s="13"/>
      <c r="IM147" s="11"/>
      <c r="IN147" s="23"/>
      <c r="IO147" s="13"/>
      <c r="IP147" s="23"/>
      <c r="IQ147" s="28"/>
      <c r="IR147" s="20"/>
      <c r="IS147" s="13"/>
      <c r="IT147" s="20"/>
      <c r="IU147" s="23"/>
      <c r="IV147" s="20"/>
      <c r="IW147" s="23"/>
      <c r="IY147" s="13"/>
      <c r="IZ147" s="25"/>
      <c r="JA147" s="25"/>
      <c r="JB147" s="25"/>
      <c r="JC147" s="25"/>
      <c r="JD147" s="25"/>
      <c r="JE147" s="25"/>
      <c r="JF147" s="25"/>
    </row>
    <row r="148" spans="1:318" ht="13.8" x14ac:dyDescent="0.3">
      <c r="A148" s="4"/>
      <c r="B148" s="8"/>
      <c r="C148" s="5"/>
      <c r="D148" s="5"/>
      <c r="E148" s="5"/>
      <c r="F148" s="5"/>
      <c r="G148" s="5"/>
      <c r="H148" s="5"/>
      <c r="I148" s="4"/>
      <c r="J148" s="4"/>
      <c r="K148" s="4"/>
      <c r="U148" s="4"/>
      <c r="X148" s="118">
        <f t="shared" si="340"/>
        <v>31.588152109649901</v>
      </c>
      <c r="Y148" s="118">
        <v>10</v>
      </c>
      <c r="Z148" s="40">
        <v>1.7999999999999999E-2</v>
      </c>
      <c r="AA148" s="40">
        <v>10000000</v>
      </c>
      <c r="AB148" s="40">
        <v>10000000</v>
      </c>
      <c r="AC148" s="98">
        <v>3900000</v>
      </c>
      <c r="AD148" s="42">
        <v>0.33</v>
      </c>
      <c r="AE148" s="42">
        <v>0.33</v>
      </c>
      <c r="AF148" s="41">
        <v>1.7999999999999999E-2</v>
      </c>
      <c r="AG148" s="40">
        <v>10000000</v>
      </c>
      <c r="AH148" s="40">
        <v>10000000</v>
      </c>
      <c r="AI148" s="98">
        <v>3900000</v>
      </c>
      <c r="AJ148" s="42">
        <v>0.33</v>
      </c>
      <c r="AK148" s="42">
        <v>0.33</v>
      </c>
      <c r="AL148" s="42">
        <f>AL109</f>
        <v>0.10050000000000001</v>
      </c>
      <c r="AM148" s="40">
        <v>6000</v>
      </c>
      <c r="AN148" s="40">
        <f>AN109</f>
        <v>10000</v>
      </c>
      <c r="AO148" s="40">
        <f>AO109</f>
        <v>10000</v>
      </c>
      <c r="AP148" s="42">
        <v>0.03</v>
      </c>
      <c r="AQ148" s="42">
        <v>0.03</v>
      </c>
      <c r="AR148" s="4">
        <f t="shared" si="318"/>
        <v>0.11849999999999999</v>
      </c>
      <c r="AS148" s="11">
        <f t="shared" si="319"/>
        <v>3.1588152109649901</v>
      </c>
      <c r="AT148" s="15">
        <f t="shared" si="320"/>
        <v>1418.2499158343621</v>
      </c>
      <c r="AU148" s="19">
        <f t="shared" si="321"/>
        <v>0.10018019504865139</v>
      </c>
      <c r="AV148" s="13">
        <f t="shared" si="322"/>
        <v>0.5</v>
      </c>
      <c r="AW148" s="11">
        <f t="shared" si="323"/>
        <v>1</v>
      </c>
      <c r="AX148" s="11">
        <f t="shared" si="324"/>
        <v>0.8911</v>
      </c>
      <c r="AY148" s="11">
        <f t="shared" si="325"/>
        <v>201997.53114128605</v>
      </c>
      <c r="AZ148" s="11">
        <f t="shared" si="326"/>
        <v>1</v>
      </c>
      <c r="BA148" s="11">
        <f t="shared" si="327"/>
        <v>0.34752899999999998</v>
      </c>
      <c r="BB148" s="11">
        <f t="shared" si="328"/>
        <v>1.025058</v>
      </c>
      <c r="BC148" s="11">
        <f t="shared" si="329"/>
        <v>0.99909999999999999</v>
      </c>
      <c r="BD148" s="11">
        <f t="shared" si="330"/>
        <v>0.8911</v>
      </c>
      <c r="BE148" s="11">
        <f t="shared" si="331"/>
        <v>201997.53114128605</v>
      </c>
      <c r="BF148" s="11">
        <f t="shared" si="332"/>
        <v>1</v>
      </c>
      <c r="BG148" s="11">
        <f t="shared" si="333"/>
        <v>0.34752899999999998</v>
      </c>
      <c r="BH148" s="11">
        <f t="shared" si="334"/>
        <v>1.025058</v>
      </c>
      <c r="BI148" s="121">
        <f>X148^2/(BI111^2*Y148^2)</f>
        <v>9.9781135370237948</v>
      </c>
      <c r="BJ148" s="121">
        <f>X148^2/(BJ111^2*Y148^2)</f>
        <v>2.4945283842559487</v>
      </c>
      <c r="BK148" s="121">
        <f>X148^2/(BK111^2*Y148^2)</f>
        <v>1.1086792818915328</v>
      </c>
      <c r="BL148" s="121">
        <f>X148^2/(BL111^2*Y148^2)</f>
        <v>0.62363209606398717</v>
      </c>
      <c r="BM148" s="121">
        <f>X148^2/(BM111^2*Y148^2)</f>
        <v>0.39912454148095178</v>
      </c>
      <c r="BN148" s="121">
        <f>X148^2/(BN111^2*Y148^2)</f>
        <v>0.27716982047288319</v>
      </c>
      <c r="BO148" s="121">
        <f>X148^2/(BO111^2*Y148^2)</f>
        <v>0.20363497014334275</v>
      </c>
      <c r="BP148" s="121">
        <f>X148^2/(BP111^2*Y148^2)</f>
        <v>0.15590802401599679</v>
      </c>
      <c r="BQ148" s="121">
        <v>1</v>
      </c>
      <c r="BR148" s="121">
        <v>1</v>
      </c>
      <c r="BS148" s="121">
        <v>1</v>
      </c>
      <c r="BT148" s="121">
        <v>1</v>
      </c>
      <c r="BU148" s="121">
        <v>1</v>
      </c>
      <c r="BV148" s="121">
        <v>1</v>
      </c>
      <c r="BW148" s="121">
        <v>1</v>
      </c>
      <c r="BX148" s="121">
        <v>1</v>
      </c>
      <c r="BY148" s="121">
        <f>(BI111^2*Y148^2)/X148^2</f>
        <v>0.10021934469772262</v>
      </c>
      <c r="BZ148" s="121">
        <f>(BJ111^2*Y148^2)/X148^2</f>
        <v>0.40087737879089047</v>
      </c>
      <c r="CA148" s="121">
        <f>(BK111^2*Y148^2)/X148^2</f>
        <v>0.90197410227950359</v>
      </c>
      <c r="CB148" s="121">
        <f>(BL111^2*Y148^2)/X148^2</f>
        <v>1.6035095151635619</v>
      </c>
      <c r="CC148" s="121">
        <f>(BM111^2*Y148^2)/X148^2</f>
        <v>2.5054836174430655</v>
      </c>
      <c r="CD148" s="121">
        <f>(BN111^2*Y148^2)/X148^2</f>
        <v>3.6078964091180143</v>
      </c>
      <c r="CE148" s="121">
        <f>(BO111^2*Y148^2)/X148^2</f>
        <v>4.9107478901884081</v>
      </c>
      <c r="CF148" s="121">
        <f>(BP111^2*Y148^2)/X148^2</f>
        <v>6.4140380606542475</v>
      </c>
      <c r="CG148" s="121">
        <f>X148^2/(BI111^2*Y148^2)</f>
        <v>9.9781135370237948</v>
      </c>
      <c r="CH148" s="121">
        <f>X148^2/(BJ111^2*Y148^2)</f>
        <v>2.4945283842559487</v>
      </c>
      <c r="CI148" s="121">
        <f>X148^2/(BK111^2*Y148^2)</f>
        <v>1.1086792818915328</v>
      </c>
      <c r="CJ148" s="121">
        <f>X148^2/(BL111^2*Y148^2)</f>
        <v>0.62363209606398717</v>
      </c>
      <c r="CK148" s="121">
        <f>X148^2/(BM111^2*Y148^2)</f>
        <v>0.39912454148095178</v>
      </c>
      <c r="CL148" s="121">
        <f>X148^2/(BN111^2*Y148^2)</f>
        <v>0.27716982047288319</v>
      </c>
      <c r="CM148" s="121">
        <f>X148^2/(BO111^2*Y148^2)</f>
        <v>0.20363497014334275</v>
      </c>
      <c r="CN148" s="121">
        <f>X148^2/(BP111^2*Y148^2)</f>
        <v>0.15590802401599679</v>
      </c>
      <c r="CO148" s="95">
        <f t="shared" si="234"/>
        <v>1.4825774733411774</v>
      </c>
      <c r="CP148" s="95">
        <f t="shared" si="235"/>
        <v>1.8877228933647099</v>
      </c>
      <c r="CQ148" s="95">
        <f t="shared" si="236"/>
        <v>2.5629652600705972</v>
      </c>
      <c r="CR148" s="95">
        <f t="shared" si="237"/>
        <v>3.5083045734588394</v>
      </c>
      <c r="CS148" s="95">
        <f t="shared" si="238"/>
        <v>4.7237408335294369</v>
      </c>
      <c r="CT148" s="95">
        <f t="shared" si="239"/>
        <v>6.2092740402823887</v>
      </c>
      <c r="CU148" s="95">
        <f t="shared" si="240"/>
        <v>7.964904193717695</v>
      </c>
      <c r="CV148" s="95">
        <f t="shared" si="241"/>
        <v>9.9906312938353583</v>
      </c>
      <c r="CW148" s="95">
        <f t="shared" si="242"/>
        <v>1.4825774733411774</v>
      </c>
      <c r="CX148" s="95">
        <f t="shared" si="243"/>
        <v>1.8877228933647099</v>
      </c>
      <c r="CY148" s="95">
        <f t="shared" si="244"/>
        <v>2.5629652600705972</v>
      </c>
      <c r="CZ148" s="95">
        <f t="shared" si="245"/>
        <v>3.5083045734588394</v>
      </c>
      <c r="DA148" s="95">
        <f t="shared" si="246"/>
        <v>4.7237408335294369</v>
      </c>
      <c r="DB148" s="95">
        <f t="shared" si="247"/>
        <v>6.2092740402823887</v>
      </c>
      <c r="DC148" s="95">
        <f t="shared" si="248"/>
        <v>7.964904193717695</v>
      </c>
      <c r="DD148" s="95">
        <f t="shared" si="249"/>
        <v>9.9906312938353583</v>
      </c>
      <c r="DE148" s="13">
        <f t="shared" si="335"/>
        <v>12.128448881721516</v>
      </c>
      <c r="DF148" s="13">
        <f t="shared" si="336"/>
        <v>4.9455217630468393</v>
      </c>
      <c r="DG148" s="13">
        <f t="shared" si="337"/>
        <v>4.0607693841710368</v>
      </c>
      <c r="DH148" s="13">
        <f t="shared" si="338"/>
        <v>4.2772576112275491</v>
      </c>
      <c r="DI148" s="13">
        <f t="shared" si="250"/>
        <v>4.9547241589240176</v>
      </c>
      <c r="DJ148" s="13">
        <f t="shared" si="251"/>
        <v>5.9351822295908976</v>
      </c>
      <c r="DK148" s="13">
        <f t="shared" si="252"/>
        <v>7.1644988603317508</v>
      </c>
      <c r="DL148" s="13">
        <f t="shared" si="253"/>
        <v>8.6200620846702449</v>
      </c>
      <c r="DM148" s="95">
        <f t="shared" si="254"/>
        <v>12.128448881721516</v>
      </c>
      <c r="DN148" s="95">
        <f t="shared" si="255"/>
        <v>4.9455217630468393</v>
      </c>
      <c r="DO148" s="95">
        <f t="shared" si="256"/>
        <v>4.0607693841710368</v>
      </c>
      <c r="DP148" s="95">
        <f t="shared" si="257"/>
        <v>4.2772576112275491</v>
      </c>
      <c r="DQ148" s="95">
        <f t="shared" si="258"/>
        <v>4.9547241589240176</v>
      </c>
      <c r="DR148" s="95">
        <f t="shared" si="259"/>
        <v>5.9351822295908976</v>
      </c>
      <c r="DS148" s="95">
        <f t="shared" si="260"/>
        <v>7.1644988603317508</v>
      </c>
      <c r="DT148" s="95">
        <f t="shared" si="261"/>
        <v>8.6200620846702449</v>
      </c>
      <c r="DU148" s="95">
        <f t="shared" si="262"/>
        <v>4.1642438080517961</v>
      </c>
      <c r="DV148" s="95">
        <f t="shared" si="263"/>
        <v>1.6679683294259049</v>
      </c>
      <c r="DW148" s="95">
        <f t="shared" si="264"/>
        <v>1.360491219947576</v>
      </c>
      <c r="DX148" s="95">
        <f t="shared" si="265"/>
        <v>1.4357271570082988</v>
      </c>
      <c r="DY148" s="95">
        <f t="shared" si="266"/>
        <v>1.6711664288627048</v>
      </c>
      <c r="DZ148" s="95">
        <f t="shared" si="267"/>
        <v>2.0119040417034952</v>
      </c>
      <c r="EA148" s="95">
        <f t="shared" si="268"/>
        <v>2.4391272210682327</v>
      </c>
      <c r="EB148" s="95">
        <f t="shared" si="269"/>
        <v>2.944977652859365</v>
      </c>
      <c r="EC148" s="95">
        <f t="shared" si="270"/>
        <v>4.1642438080517961</v>
      </c>
      <c r="ED148" s="95">
        <f t="shared" si="271"/>
        <v>1.6679683294259049</v>
      </c>
      <c r="EE148" s="95">
        <f t="shared" si="272"/>
        <v>1.360491219947576</v>
      </c>
      <c r="EF148" s="95">
        <f t="shared" si="273"/>
        <v>1.4357271570082988</v>
      </c>
      <c r="EG148" s="95">
        <f t="shared" si="274"/>
        <v>1.6711664288627048</v>
      </c>
      <c r="EH148" s="95">
        <f t="shared" si="275"/>
        <v>2.0119040417034952</v>
      </c>
      <c r="EI148" s="95">
        <f t="shared" si="276"/>
        <v>2.4391272210682327</v>
      </c>
      <c r="EJ148" s="95">
        <f t="shared" si="277"/>
        <v>2.944977652859365</v>
      </c>
      <c r="EK148" s="95">
        <f t="shared" si="278"/>
        <v>4.1642438080517961</v>
      </c>
      <c r="EL148" s="95">
        <f t="shared" si="279"/>
        <v>1.6679683294259049</v>
      </c>
      <c r="EM148" s="95">
        <f t="shared" si="280"/>
        <v>1.360491219947576</v>
      </c>
      <c r="EN148" s="95">
        <f t="shared" si="281"/>
        <v>1.4357271570082988</v>
      </c>
      <c r="EO148" s="95">
        <f t="shared" si="282"/>
        <v>1.6711664288627048</v>
      </c>
      <c r="EP148" s="95">
        <f t="shared" si="283"/>
        <v>2.0119040417034952</v>
      </c>
      <c r="EQ148" s="95">
        <f t="shared" si="284"/>
        <v>2.4391272210682327</v>
      </c>
      <c r="ER148" s="95">
        <f t="shared" si="285"/>
        <v>2.944977652859365</v>
      </c>
      <c r="ES148" s="95">
        <f t="shared" si="286"/>
        <v>1</v>
      </c>
      <c r="ET148" s="95">
        <f t="shared" si="287"/>
        <v>1</v>
      </c>
      <c r="EU148" s="95">
        <f t="shared" si="288"/>
        <v>1</v>
      </c>
      <c r="EV148" s="95">
        <f t="shared" si="289"/>
        <v>1</v>
      </c>
      <c r="EW148" s="95">
        <f t="shared" si="290"/>
        <v>1</v>
      </c>
      <c r="EX148" s="95">
        <f t="shared" si="291"/>
        <v>1</v>
      </c>
      <c r="EY148" s="95">
        <f t="shared" si="292"/>
        <v>1</v>
      </c>
      <c r="EZ148" s="95">
        <f t="shared" si="293"/>
        <v>1</v>
      </c>
      <c r="FA148" s="95">
        <f t="shared" si="294"/>
        <v>1</v>
      </c>
      <c r="FB148" s="95">
        <f t="shared" si="295"/>
        <v>1</v>
      </c>
      <c r="FC148" s="95">
        <f t="shared" si="296"/>
        <v>1</v>
      </c>
      <c r="FD148" s="95">
        <f t="shared" si="297"/>
        <v>1</v>
      </c>
      <c r="FE148" s="95">
        <f t="shared" si="298"/>
        <v>1</v>
      </c>
      <c r="FF148" s="95">
        <f t="shared" si="299"/>
        <v>1</v>
      </c>
      <c r="FG148" s="95">
        <f t="shared" si="300"/>
        <v>1</v>
      </c>
      <c r="FH148" s="95">
        <f t="shared" si="301"/>
        <v>1</v>
      </c>
      <c r="FI148" s="95">
        <f t="shared" si="302"/>
        <v>1</v>
      </c>
      <c r="FJ148" s="95">
        <f t="shared" si="303"/>
        <v>1</v>
      </c>
      <c r="FK148" s="95">
        <f t="shared" si="304"/>
        <v>1</v>
      </c>
      <c r="FL148" s="95">
        <f t="shared" si="305"/>
        <v>1</v>
      </c>
      <c r="FM148" s="95">
        <f t="shared" si="306"/>
        <v>1</v>
      </c>
      <c r="FN148" s="95">
        <f t="shared" si="307"/>
        <v>1</v>
      </c>
      <c r="FO148" s="95">
        <f t="shared" si="308"/>
        <v>1</v>
      </c>
      <c r="FP148" s="95">
        <f t="shared" si="309"/>
        <v>1</v>
      </c>
      <c r="FQ148" s="115">
        <f t="shared" si="310"/>
        <v>10.919829125487205</v>
      </c>
      <c r="FR148" s="115">
        <f t="shared" si="311"/>
        <v>4.3314139276934878</v>
      </c>
      <c r="FS148" s="115">
        <f t="shared" si="312"/>
        <v>3.404055160754321</v>
      </c>
      <c r="FT148" s="115">
        <f t="shared" si="313"/>
        <v>3.3841360397817635</v>
      </c>
      <c r="FU148" s="115">
        <f t="shared" si="314"/>
        <v>3.657228178175342</v>
      </c>
      <c r="FV148" s="115">
        <f t="shared" si="315"/>
        <v>4.0497583282263632</v>
      </c>
      <c r="FW148" s="115">
        <f t="shared" si="316"/>
        <v>4.4881063632065574</v>
      </c>
      <c r="FX148" s="115">
        <f t="shared" si="317"/>
        <v>4.9339083551813125</v>
      </c>
      <c r="FZ148" s="90">
        <f t="shared" si="339"/>
        <v>3.3841360397817635</v>
      </c>
      <c r="GB148" s="18"/>
      <c r="GC148" s="29"/>
      <c r="GE148" s="15"/>
      <c r="GF148" s="15"/>
      <c r="GG148" s="15"/>
      <c r="GI148" s="31"/>
      <c r="GJ148" s="31"/>
      <c r="GK148" s="31"/>
      <c r="IC148" s="28"/>
      <c r="ID148" s="11"/>
      <c r="IE148" s="13"/>
      <c r="IF148" s="11"/>
      <c r="IG148" s="13"/>
      <c r="IH148" s="13"/>
      <c r="II148" s="13"/>
      <c r="IJ148" s="28"/>
      <c r="IK148" s="11"/>
      <c r="IL148" s="13"/>
      <c r="IM148" s="11"/>
      <c r="IN148" s="23"/>
      <c r="IO148" s="11"/>
      <c r="IP148" s="23"/>
      <c r="IQ148" s="28"/>
      <c r="IR148" s="20"/>
      <c r="IS148" s="13"/>
      <c r="IT148" s="23"/>
      <c r="IU148" s="23"/>
      <c r="IV148" s="23"/>
      <c r="IW148" s="23"/>
      <c r="IY148" s="13"/>
      <c r="IZ148" s="25"/>
      <c r="JA148" s="25"/>
      <c r="JB148" s="25"/>
      <c r="JC148" s="25"/>
      <c r="JD148" s="25"/>
      <c r="JE148" s="25"/>
      <c r="JF148" s="25"/>
    </row>
    <row r="149" spans="1:318" ht="13.8" x14ac:dyDescent="0.3">
      <c r="A149" s="5"/>
      <c r="B149" s="18"/>
      <c r="C149" s="5"/>
      <c r="D149" s="5"/>
      <c r="E149" s="5"/>
      <c r="F149" s="5"/>
      <c r="G149" s="5"/>
      <c r="H149" s="4"/>
      <c r="I149" s="5"/>
      <c r="J149" s="4"/>
      <c r="K149" s="4"/>
      <c r="U149" s="4"/>
      <c r="X149" s="118">
        <f t="shared" si="340"/>
        <v>33.799322757325399</v>
      </c>
      <c r="Y149" s="118">
        <v>10</v>
      </c>
      <c r="Z149" s="40">
        <v>1.7999999999999999E-2</v>
      </c>
      <c r="AA149" s="40">
        <v>10000000</v>
      </c>
      <c r="AB149" s="40">
        <v>10000000</v>
      </c>
      <c r="AC149" s="98">
        <v>3900000</v>
      </c>
      <c r="AD149" s="42">
        <v>0.33</v>
      </c>
      <c r="AE149" s="42">
        <v>0.33</v>
      </c>
      <c r="AF149" s="41">
        <v>1.7999999999999999E-2</v>
      </c>
      <c r="AG149" s="40">
        <v>10000000</v>
      </c>
      <c r="AH149" s="40">
        <v>10000000</v>
      </c>
      <c r="AI149" s="98">
        <v>3900000</v>
      </c>
      <c r="AJ149" s="42">
        <v>0.33</v>
      </c>
      <c r="AK149" s="42">
        <v>0.33</v>
      </c>
      <c r="AL149" s="42">
        <f>AL109</f>
        <v>0.10050000000000001</v>
      </c>
      <c r="AM149" s="40">
        <v>6000</v>
      </c>
      <c r="AN149" s="40">
        <f>AN109</f>
        <v>10000</v>
      </c>
      <c r="AO149" s="40">
        <f>AO109</f>
        <v>10000</v>
      </c>
      <c r="AP149" s="42">
        <v>0.03</v>
      </c>
      <c r="AQ149" s="42">
        <v>0.03</v>
      </c>
      <c r="AR149" s="4">
        <f t="shared" si="318"/>
        <v>0.11849999999999999</v>
      </c>
      <c r="AS149" s="11">
        <f t="shared" si="319"/>
        <v>3.3799322757325401</v>
      </c>
      <c r="AT149" s="15">
        <f t="shared" si="320"/>
        <v>1418.2499158343621</v>
      </c>
      <c r="AU149" s="19">
        <f t="shared" si="321"/>
        <v>0.10018019504865139</v>
      </c>
      <c r="AV149" s="13">
        <f t="shared" si="322"/>
        <v>0.5</v>
      </c>
      <c r="AW149" s="11">
        <f t="shared" si="323"/>
        <v>1</v>
      </c>
      <c r="AX149" s="11">
        <f t="shared" si="324"/>
        <v>0.8911</v>
      </c>
      <c r="AY149" s="11">
        <f t="shared" si="325"/>
        <v>201997.53114128605</v>
      </c>
      <c r="AZ149" s="11">
        <f t="shared" si="326"/>
        <v>1</v>
      </c>
      <c r="BA149" s="11">
        <f t="shared" si="327"/>
        <v>0.34752899999999998</v>
      </c>
      <c r="BB149" s="11">
        <f t="shared" si="328"/>
        <v>1.025058</v>
      </c>
      <c r="BC149" s="11">
        <f t="shared" si="329"/>
        <v>0.99909999999999999</v>
      </c>
      <c r="BD149" s="11">
        <f t="shared" si="330"/>
        <v>0.8911</v>
      </c>
      <c r="BE149" s="11">
        <f t="shared" si="331"/>
        <v>201997.53114128605</v>
      </c>
      <c r="BF149" s="11">
        <f t="shared" si="332"/>
        <v>1</v>
      </c>
      <c r="BG149" s="11">
        <f t="shared" si="333"/>
        <v>0.34752899999999998</v>
      </c>
      <c r="BH149" s="11">
        <f t="shared" si="334"/>
        <v>1.025058</v>
      </c>
      <c r="BI149" s="121">
        <f>X149^2/(BI111^2*Y149^2)</f>
        <v>11.423942188538547</v>
      </c>
      <c r="BJ149" s="121">
        <f>X149^2/(BJ111^2*Y149^2)</f>
        <v>2.8559855471346367</v>
      </c>
      <c r="BK149" s="121">
        <f>X149^2/(BK111^2*Y149^2)</f>
        <v>1.2693269098376163</v>
      </c>
      <c r="BL149" s="121">
        <f>X149^2/(BL111^2*Y149^2)</f>
        <v>0.71399638678365918</v>
      </c>
      <c r="BM149" s="121">
        <f>X149^2/(BM111^2*Y149^2)</f>
        <v>0.45695768754154187</v>
      </c>
      <c r="BN149" s="121">
        <f>X149^2/(BN111^2*Y149^2)</f>
        <v>0.31733172745940408</v>
      </c>
      <c r="BO149" s="121">
        <f>X149^2/(BO111^2*Y149^2)</f>
        <v>0.23314167731711319</v>
      </c>
      <c r="BP149" s="121">
        <f>X149^2/(BP111^2*Y149^2)</f>
        <v>0.17849909669591479</v>
      </c>
      <c r="BQ149" s="121">
        <v>1</v>
      </c>
      <c r="BR149" s="121">
        <v>1</v>
      </c>
      <c r="BS149" s="121">
        <v>1</v>
      </c>
      <c r="BT149" s="121">
        <v>1</v>
      </c>
      <c r="BU149" s="121">
        <v>1</v>
      </c>
      <c r="BV149" s="121">
        <v>1</v>
      </c>
      <c r="BW149" s="121">
        <v>1</v>
      </c>
      <c r="BX149" s="121">
        <v>1</v>
      </c>
      <c r="BY149" s="121">
        <f>(BI111^2*Y149^2)/X149^2</f>
        <v>8.7535456981153448E-2</v>
      </c>
      <c r="BZ149" s="121">
        <f>(BJ111^2*Y149^2)/X149^2</f>
        <v>0.35014182792461379</v>
      </c>
      <c r="CA149" s="121">
        <f>(BK111^2*Y149^2)/X149^2</f>
        <v>0.78781911283038109</v>
      </c>
      <c r="CB149" s="121">
        <f>(BL111^2*Y149^2)/X149^2</f>
        <v>1.4005673116984552</v>
      </c>
      <c r="CC149" s="121">
        <f>(BM111^2*Y149^2)/X149^2</f>
        <v>2.1883864245288365</v>
      </c>
      <c r="CD149" s="121">
        <f>(BN111^2*Y149^2)/X149^2</f>
        <v>3.1512764513215243</v>
      </c>
      <c r="CE149" s="121">
        <f>(BO111^2*Y149^2)/X149^2</f>
        <v>4.2892373920765197</v>
      </c>
      <c r="CF149" s="121">
        <f>(BP111^2*Y149^2)/X149^2</f>
        <v>5.6022692467938207</v>
      </c>
      <c r="CG149" s="121">
        <f>X149^2/(BI111^2*Y149^2)</f>
        <v>11.423942188538547</v>
      </c>
      <c r="CH149" s="121">
        <f>X149^2/(BJ111^2*Y149^2)</f>
        <v>2.8559855471346367</v>
      </c>
      <c r="CI149" s="121">
        <f>X149^2/(BK111^2*Y149^2)</f>
        <v>1.2693269098376163</v>
      </c>
      <c r="CJ149" s="121">
        <f>X149^2/(BL111^2*Y149^2)</f>
        <v>0.71399638678365918</v>
      </c>
      <c r="CK149" s="121">
        <f>X149^2/(BM111^2*Y149^2)</f>
        <v>0.45695768754154187</v>
      </c>
      <c r="CL149" s="121">
        <f>X149^2/(BN111^2*Y149^2)</f>
        <v>0.31733172745940408</v>
      </c>
      <c r="CM149" s="121">
        <f>X149^2/(BO111^2*Y149^2)</f>
        <v>0.23314167731711319</v>
      </c>
      <c r="CN149" s="121">
        <f>X149^2/(BP111^2*Y149^2)</f>
        <v>0.17849909669591479</v>
      </c>
      <c r="CO149" s="95">
        <f t="shared" si="234"/>
        <v>1.4654855668103568</v>
      </c>
      <c r="CP149" s="95">
        <f t="shared" si="235"/>
        <v>1.8193552672414268</v>
      </c>
      <c r="CQ149" s="95">
        <f t="shared" si="236"/>
        <v>2.4091381012932107</v>
      </c>
      <c r="CR149" s="95">
        <f t="shared" si="237"/>
        <v>3.2348340689657076</v>
      </c>
      <c r="CS149" s="95">
        <f t="shared" si="238"/>
        <v>4.2964431702589181</v>
      </c>
      <c r="CT149" s="95">
        <f t="shared" si="239"/>
        <v>5.5939654051728418</v>
      </c>
      <c r="CU149" s="95">
        <f t="shared" si="240"/>
        <v>7.12740077370748</v>
      </c>
      <c r="CV149" s="95">
        <f t="shared" si="241"/>
        <v>8.896749275862831</v>
      </c>
      <c r="CW149" s="95">
        <f t="shared" si="242"/>
        <v>1.4654855668103568</v>
      </c>
      <c r="CX149" s="95">
        <f t="shared" si="243"/>
        <v>1.8193552672414268</v>
      </c>
      <c r="CY149" s="95">
        <f t="shared" si="244"/>
        <v>2.4091381012932107</v>
      </c>
      <c r="CZ149" s="95">
        <f t="shared" si="245"/>
        <v>3.2348340689657076</v>
      </c>
      <c r="DA149" s="95">
        <f t="shared" si="246"/>
        <v>4.2964431702589181</v>
      </c>
      <c r="DB149" s="95">
        <f t="shared" si="247"/>
        <v>5.5939654051728418</v>
      </c>
      <c r="DC149" s="95">
        <f t="shared" si="248"/>
        <v>7.12740077370748</v>
      </c>
      <c r="DD149" s="95">
        <f t="shared" si="249"/>
        <v>8.896749275862831</v>
      </c>
      <c r="DE149" s="13">
        <f t="shared" si="335"/>
        <v>13.5615936455197</v>
      </c>
      <c r="DF149" s="13">
        <f t="shared" si="336"/>
        <v>5.2562433750592508</v>
      </c>
      <c r="DG149" s="13">
        <f t="shared" si="337"/>
        <v>4.1072620226679977</v>
      </c>
      <c r="DH149" s="13">
        <f t="shared" si="338"/>
        <v>4.1646796984821144</v>
      </c>
      <c r="DI149" s="13">
        <f t="shared" si="250"/>
        <v>4.6954601120703785</v>
      </c>
      <c r="DJ149" s="13">
        <f t="shared" si="251"/>
        <v>5.5187241787809285</v>
      </c>
      <c r="DK149" s="13">
        <f t="shared" si="252"/>
        <v>6.572495069393633</v>
      </c>
      <c r="DL149" s="13">
        <f t="shared" si="253"/>
        <v>7.8308843434897355</v>
      </c>
      <c r="DM149" s="95">
        <f t="shared" si="254"/>
        <v>13.5615936455197</v>
      </c>
      <c r="DN149" s="95">
        <f t="shared" si="255"/>
        <v>5.2562433750592508</v>
      </c>
      <c r="DO149" s="95">
        <f t="shared" si="256"/>
        <v>4.1072620226679977</v>
      </c>
      <c r="DP149" s="95">
        <f t="shared" si="257"/>
        <v>4.1646796984821144</v>
      </c>
      <c r="DQ149" s="95">
        <f t="shared" si="258"/>
        <v>4.6954601120703785</v>
      </c>
      <c r="DR149" s="95">
        <f t="shared" si="259"/>
        <v>5.5187241787809285</v>
      </c>
      <c r="DS149" s="95">
        <f t="shared" si="260"/>
        <v>6.572495069393633</v>
      </c>
      <c r="DT149" s="95">
        <f t="shared" si="261"/>
        <v>7.8308843434897355</v>
      </c>
      <c r="DU149" s="95">
        <f t="shared" si="262"/>
        <v>4.6623031746698151</v>
      </c>
      <c r="DV149" s="95">
        <f t="shared" si="263"/>
        <v>1.7759531005269662</v>
      </c>
      <c r="DW149" s="95">
        <f t="shared" si="264"/>
        <v>1.3766487601117865</v>
      </c>
      <c r="DX149" s="95">
        <f t="shared" si="265"/>
        <v>1.3966030675697905</v>
      </c>
      <c r="DY149" s="95">
        <f t="shared" si="266"/>
        <v>1.5810646539237063</v>
      </c>
      <c r="DZ149" s="95">
        <f t="shared" si="267"/>
        <v>1.8671727917635572</v>
      </c>
      <c r="EA149" s="95">
        <f t="shared" si="268"/>
        <v>2.2333887356073001</v>
      </c>
      <c r="EB149" s="95">
        <f t="shared" si="269"/>
        <v>2.670715501644644</v>
      </c>
      <c r="EC149" s="95">
        <f t="shared" si="270"/>
        <v>4.6623031746698151</v>
      </c>
      <c r="ED149" s="95">
        <f t="shared" si="271"/>
        <v>1.7759531005269662</v>
      </c>
      <c r="EE149" s="95">
        <f t="shared" si="272"/>
        <v>1.3766487601117865</v>
      </c>
      <c r="EF149" s="95">
        <f t="shared" si="273"/>
        <v>1.3966030675697905</v>
      </c>
      <c r="EG149" s="95">
        <f t="shared" si="274"/>
        <v>1.5810646539237063</v>
      </c>
      <c r="EH149" s="95">
        <f t="shared" si="275"/>
        <v>1.8671727917635572</v>
      </c>
      <c r="EI149" s="95">
        <f t="shared" si="276"/>
        <v>2.2333887356073001</v>
      </c>
      <c r="EJ149" s="95">
        <f t="shared" si="277"/>
        <v>2.670715501644644</v>
      </c>
      <c r="EK149" s="95">
        <f t="shared" si="278"/>
        <v>4.6623031746698151</v>
      </c>
      <c r="EL149" s="95">
        <f t="shared" si="279"/>
        <v>1.7759531005269662</v>
      </c>
      <c r="EM149" s="95">
        <f t="shared" si="280"/>
        <v>1.3766487601117865</v>
      </c>
      <c r="EN149" s="95">
        <f t="shared" si="281"/>
        <v>1.3966030675697905</v>
      </c>
      <c r="EO149" s="95">
        <f t="shared" si="282"/>
        <v>1.5810646539237063</v>
      </c>
      <c r="EP149" s="95">
        <f t="shared" si="283"/>
        <v>1.8671727917635572</v>
      </c>
      <c r="EQ149" s="95">
        <f t="shared" si="284"/>
        <v>2.2333887356073001</v>
      </c>
      <c r="ER149" s="95">
        <f t="shared" si="285"/>
        <v>2.670715501644644</v>
      </c>
      <c r="ES149" s="95">
        <f t="shared" si="286"/>
        <v>1</v>
      </c>
      <c r="ET149" s="95">
        <f t="shared" si="287"/>
        <v>1</v>
      </c>
      <c r="EU149" s="95">
        <f t="shared" si="288"/>
        <v>1</v>
      </c>
      <c r="EV149" s="95">
        <f t="shared" si="289"/>
        <v>1</v>
      </c>
      <c r="EW149" s="95">
        <f t="shared" si="290"/>
        <v>1</v>
      </c>
      <c r="EX149" s="95">
        <f t="shared" si="291"/>
        <v>1</v>
      </c>
      <c r="EY149" s="95">
        <f t="shared" si="292"/>
        <v>1</v>
      </c>
      <c r="EZ149" s="95">
        <f t="shared" si="293"/>
        <v>1</v>
      </c>
      <c r="FA149" s="95">
        <f t="shared" si="294"/>
        <v>1</v>
      </c>
      <c r="FB149" s="95">
        <f t="shared" si="295"/>
        <v>1</v>
      </c>
      <c r="FC149" s="95">
        <f t="shared" si="296"/>
        <v>1</v>
      </c>
      <c r="FD149" s="95">
        <f t="shared" si="297"/>
        <v>1</v>
      </c>
      <c r="FE149" s="95">
        <f t="shared" si="298"/>
        <v>1</v>
      </c>
      <c r="FF149" s="95">
        <f t="shared" si="299"/>
        <v>1</v>
      </c>
      <c r="FG149" s="95">
        <f t="shared" si="300"/>
        <v>1</v>
      </c>
      <c r="FH149" s="95">
        <f t="shared" si="301"/>
        <v>1</v>
      </c>
      <c r="FI149" s="95">
        <f t="shared" si="302"/>
        <v>1</v>
      </c>
      <c r="FJ149" s="95">
        <f t="shared" si="303"/>
        <v>1</v>
      </c>
      <c r="FK149" s="95">
        <f t="shared" si="304"/>
        <v>1</v>
      </c>
      <c r="FL149" s="95">
        <f t="shared" si="305"/>
        <v>1</v>
      </c>
      <c r="FM149" s="95">
        <f t="shared" si="306"/>
        <v>1</v>
      </c>
      <c r="FN149" s="95">
        <f t="shared" si="307"/>
        <v>1</v>
      </c>
      <c r="FO149" s="95">
        <f t="shared" si="308"/>
        <v>1</v>
      </c>
      <c r="FP149" s="95">
        <f t="shared" si="309"/>
        <v>1</v>
      </c>
      <c r="FQ149" s="115">
        <f t="shared" si="310"/>
        <v>12.224732957253712</v>
      </c>
      <c r="FR149" s="115">
        <f t="shared" si="311"/>
        <v>4.6246824615202966</v>
      </c>
      <c r="FS149" s="115">
        <f t="shared" si="312"/>
        <v>3.4768505427054262</v>
      </c>
      <c r="FT149" s="115">
        <f t="shared" si="313"/>
        <v>3.349376399944147</v>
      </c>
      <c r="FU149" s="115">
        <f t="shared" si="314"/>
        <v>3.5494641446179616</v>
      </c>
      <c r="FV149" s="115">
        <f t="shared" si="315"/>
        <v>3.887252103761079</v>
      </c>
      <c r="FW149" s="115">
        <f t="shared" si="316"/>
        <v>4.2846451941059156</v>
      </c>
      <c r="FX149" s="115">
        <f t="shared" si="317"/>
        <v>4.7012634365870873</v>
      </c>
      <c r="FZ149" s="90">
        <f t="shared" si="339"/>
        <v>3.349376399944147</v>
      </c>
      <c r="GB149" s="18"/>
      <c r="GC149" s="29"/>
      <c r="GE149" s="15"/>
      <c r="GF149" s="15"/>
      <c r="GG149" s="15"/>
      <c r="GI149" s="31"/>
      <c r="GJ149" s="31"/>
      <c r="GK149" s="31"/>
      <c r="IC149" s="28"/>
      <c r="ID149" s="11"/>
      <c r="IE149" s="13"/>
      <c r="IF149" s="11"/>
      <c r="IG149" s="13"/>
      <c r="IH149" s="13"/>
      <c r="II149" s="13"/>
      <c r="IJ149" s="28"/>
      <c r="IK149" s="11"/>
      <c r="IL149" s="13"/>
      <c r="IM149" s="22"/>
      <c r="IN149" s="23"/>
      <c r="IO149" s="11"/>
      <c r="IP149" s="23"/>
      <c r="IQ149" s="28"/>
      <c r="IR149" s="20"/>
      <c r="IS149" s="13"/>
      <c r="IT149" s="23"/>
      <c r="IU149" s="23"/>
      <c r="IV149" s="23"/>
      <c r="IW149" s="23"/>
      <c r="IX149" s="28"/>
      <c r="IY149" s="13"/>
      <c r="IZ149" s="25"/>
      <c r="JA149" s="25"/>
      <c r="JB149" s="25"/>
      <c r="JC149" s="25"/>
      <c r="JD149" s="25"/>
      <c r="JE149" s="25"/>
      <c r="JF149" s="25"/>
    </row>
    <row r="150" spans="1:318" ht="13.8" x14ac:dyDescent="0.3">
      <c r="A150" s="4"/>
      <c r="B150" s="39"/>
      <c r="C150" s="5"/>
      <c r="D150" s="5"/>
      <c r="E150" s="93"/>
      <c r="F150" s="5"/>
      <c r="G150" s="4"/>
      <c r="H150" s="36"/>
      <c r="I150" s="5"/>
      <c r="J150" s="4"/>
      <c r="K150" s="4"/>
      <c r="U150" s="4"/>
      <c r="X150" s="118">
        <f t="shared" si="340"/>
        <v>36.165275350338177</v>
      </c>
      <c r="Y150" s="118">
        <v>10</v>
      </c>
      <c r="Z150" s="40">
        <v>1.7999999999999999E-2</v>
      </c>
      <c r="AA150" s="40">
        <v>10000000</v>
      </c>
      <c r="AB150" s="40">
        <v>10000000</v>
      </c>
      <c r="AC150" s="98">
        <v>3900000</v>
      </c>
      <c r="AD150" s="42">
        <v>0.33</v>
      </c>
      <c r="AE150" s="42">
        <v>0.33</v>
      </c>
      <c r="AF150" s="41">
        <v>1.7999999999999999E-2</v>
      </c>
      <c r="AG150" s="40">
        <v>10000000</v>
      </c>
      <c r="AH150" s="40">
        <v>10000000</v>
      </c>
      <c r="AI150" s="98">
        <v>3900000</v>
      </c>
      <c r="AJ150" s="42">
        <v>0.33</v>
      </c>
      <c r="AK150" s="42">
        <v>0.33</v>
      </c>
      <c r="AL150" s="42">
        <f>AL109</f>
        <v>0.10050000000000001</v>
      </c>
      <c r="AM150" s="40">
        <v>6000</v>
      </c>
      <c r="AN150" s="40">
        <f>AN109</f>
        <v>10000</v>
      </c>
      <c r="AO150" s="40">
        <f>AO109</f>
        <v>10000</v>
      </c>
      <c r="AP150" s="42">
        <v>0.03</v>
      </c>
      <c r="AQ150" s="42">
        <v>0.03</v>
      </c>
      <c r="AR150" s="4">
        <f t="shared" si="318"/>
        <v>0.11849999999999999</v>
      </c>
      <c r="AS150" s="11">
        <f t="shared" si="319"/>
        <v>3.6165275350338177</v>
      </c>
      <c r="AT150" s="15">
        <f t="shared" si="320"/>
        <v>1418.2499158343621</v>
      </c>
      <c r="AU150" s="19">
        <f t="shared" si="321"/>
        <v>0.10018019504865139</v>
      </c>
      <c r="AV150" s="13">
        <f t="shared" si="322"/>
        <v>0.5</v>
      </c>
      <c r="AW150" s="11">
        <f t="shared" si="323"/>
        <v>1</v>
      </c>
      <c r="AX150" s="11">
        <f t="shared" si="324"/>
        <v>0.8911</v>
      </c>
      <c r="AY150" s="11">
        <f t="shared" si="325"/>
        <v>201997.53114128605</v>
      </c>
      <c r="AZ150" s="11">
        <f t="shared" si="326"/>
        <v>1</v>
      </c>
      <c r="BA150" s="11">
        <f t="shared" si="327"/>
        <v>0.34752899999999998</v>
      </c>
      <c r="BB150" s="11">
        <f t="shared" si="328"/>
        <v>1.025058</v>
      </c>
      <c r="BC150" s="11">
        <f t="shared" si="329"/>
        <v>0.99909999999999999</v>
      </c>
      <c r="BD150" s="11">
        <f t="shared" si="330"/>
        <v>0.8911</v>
      </c>
      <c r="BE150" s="11">
        <f t="shared" si="331"/>
        <v>201997.53114128605</v>
      </c>
      <c r="BF150" s="11">
        <f t="shared" si="332"/>
        <v>1</v>
      </c>
      <c r="BG150" s="11">
        <f t="shared" si="333"/>
        <v>0.34752899999999998</v>
      </c>
      <c r="BH150" s="11">
        <f t="shared" si="334"/>
        <v>1.025058</v>
      </c>
      <c r="BI150" s="121">
        <f>X150^2/(BI111^2*Y150^2)</f>
        <v>13.079271411657782</v>
      </c>
      <c r="BJ150" s="121">
        <f>X150^2/(BJ111^2*Y150^2)</f>
        <v>3.2698178529144455</v>
      </c>
      <c r="BK150" s="121">
        <f>X150^2/(BK111^2*Y150^2)</f>
        <v>1.4532523790730869</v>
      </c>
      <c r="BL150" s="121">
        <f>X150^2/(BL111^2*Y150^2)</f>
        <v>0.81745446322861137</v>
      </c>
      <c r="BM150" s="121">
        <f>X150^2/(BM111^2*Y150^2)</f>
        <v>0.52317085646631134</v>
      </c>
      <c r="BN150" s="121">
        <f>X150^2/(BN111^2*Y150^2)</f>
        <v>0.36331309476827173</v>
      </c>
      <c r="BO150" s="121">
        <f>X150^2/(BO111^2*Y150^2)</f>
        <v>0.26692390636036289</v>
      </c>
      <c r="BP150" s="121">
        <f>X150^2/(BP111^2*Y150^2)</f>
        <v>0.20436361580715284</v>
      </c>
      <c r="BQ150" s="121">
        <v>1</v>
      </c>
      <c r="BR150" s="121">
        <v>1</v>
      </c>
      <c r="BS150" s="121">
        <v>1</v>
      </c>
      <c r="BT150" s="121">
        <v>1</v>
      </c>
      <c r="BU150" s="121">
        <v>1</v>
      </c>
      <c r="BV150" s="121">
        <v>1</v>
      </c>
      <c r="BW150" s="121">
        <v>1</v>
      </c>
      <c r="BX150" s="121">
        <v>1</v>
      </c>
      <c r="BY150" s="121">
        <f>(BI111^2*Y150^2)/X150^2</f>
        <v>7.64568582244331E-2</v>
      </c>
      <c r="BZ150" s="121">
        <f>(BJ111^2*Y150^2)/X150^2</f>
        <v>0.3058274328977324</v>
      </c>
      <c r="CA150" s="121">
        <f>(BK111^2*Y150^2)/X150^2</f>
        <v>0.68811172401989784</v>
      </c>
      <c r="CB150" s="121">
        <f>(BL111^2*Y150^2)/X150^2</f>
        <v>1.2233097315909296</v>
      </c>
      <c r="CC150" s="121">
        <f>(BM111^2*Y150^2)/X150^2</f>
        <v>1.9114214556108273</v>
      </c>
      <c r="CD150" s="121">
        <f>(BN111^2*Y150^2)/X150^2</f>
        <v>2.7524468960795914</v>
      </c>
      <c r="CE150" s="121">
        <f>(BO111^2*Y150^2)/X150^2</f>
        <v>3.7463860529972215</v>
      </c>
      <c r="CF150" s="121">
        <f>(BP111^2*Y150^2)/X150^2</f>
        <v>4.8932389263637184</v>
      </c>
      <c r="CG150" s="121">
        <f>X150^2/(BI111^2*Y150^2)</f>
        <v>13.079271411657782</v>
      </c>
      <c r="CH150" s="121">
        <f>X150^2/(BJ111^2*Y150^2)</f>
        <v>3.2698178529144455</v>
      </c>
      <c r="CI150" s="121">
        <f>X150^2/(BK111^2*Y150^2)</f>
        <v>1.4532523790730869</v>
      </c>
      <c r="CJ150" s="121">
        <f>X150^2/(BL111^2*Y150^2)</f>
        <v>0.81745446322861137</v>
      </c>
      <c r="CK150" s="121">
        <f>X150^2/(BM111^2*Y150^2)</f>
        <v>0.52317085646631134</v>
      </c>
      <c r="CL150" s="121">
        <f>X150^2/(BN111^2*Y150^2)</f>
        <v>0.36331309476827173</v>
      </c>
      <c r="CM150" s="121">
        <f>X150^2/(BO111^2*Y150^2)</f>
        <v>0.26692390636036289</v>
      </c>
      <c r="CN150" s="121">
        <f>X150^2/(BP111^2*Y150^2)</f>
        <v>0.20436361580715284</v>
      </c>
      <c r="CO150" s="95">
        <f t="shared" si="234"/>
        <v>1.4505568337063122</v>
      </c>
      <c r="CP150" s="95">
        <f t="shared" si="235"/>
        <v>1.7596403348252483</v>
      </c>
      <c r="CQ150" s="95">
        <f t="shared" si="236"/>
        <v>2.2747795033568088</v>
      </c>
      <c r="CR150" s="95">
        <f t="shared" si="237"/>
        <v>2.9959743393009939</v>
      </c>
      <c r="CS150" s="95">
        <f t="shared" si="238"/>
        <v>3.9232248426578025</v>
      </c>
      <c r="CT150" s="95">
        <f t="shared" si="239"/>
        <v>5.0565310134272359</v>
      </c>
      <c r="CU150" s="95">
        <f t="shared" si="240"/>
        <v>6.3958928516092932</v>
      </c>
      <c r="CV150" s="95">
        <f t="shared" si="241"/>
        <v>7.9413103572039745</v>
      </c>
      <c r="CW150" s="95">
        <f t="shared" si="242"/>
        <v>1.4505568337063122</v>
      </c>
      <c r="CX150" s="95">
        <f t="shared" si="243"/>
        <v>1.7596403348252483</v>
      </c>
      <c r="CY150" s="95">
        <f t="shared" si="244"/>
        <v>2.2747795033568088</v>
      </c>
      <c r="CZ150" s="95">
        <f t="shared" si="245"/>
        <v>2.9959743393009939</v>
      </c>
      <c r="DA150" s="95">
        <f t="shared" si="246"/>
        <v>3.9232248426578025</v>
      </c>
      <c r="DB150" s="95">
        <f t="shared" si="247"/>
        <v>5.0565310134272359</v>
      </c>
      <c r="DC150" s="95">
        <f t="shared" si="248"/>
        <v>6.3958928516092932</v>
      </c>
      <c r="DD150" s="95">
        <f t="shared" si="249"/>
        <v>7.9413103572039745</v>
      </c>
      <c r="DE150" s="13">
        <f t="shared" si="335"/>
        <v>15.205844269882213</v>
      </c>
      <c r="DF150" s="13">
        <f t="shared" si="336"/>
        <v>5.6257612858121782</v>
      </c>
      <c r="DG150" s="13">
        <f t="shared" si="337"/>
        <v>4.1914801030929842</v>
      </c>
      <c r="DH150" s="13">
        <f t="shared" si="338"/>
        <v>4.0908801948195412</v>
      </c>
      <c r="DI150" s="13">
        <f t="shared" si="250"/>
        <v>4.4847083120771387</v>
      </c>
      <c r="DJ150" s="13">
        <f t="shared" si="251"/>
        <v>5.1658759908478631</v>
      </c>
      <c r="DK150" s="13">
        <f t="shared" si="252"/>
        <v>6.0634259593575841</v>
      </c>
      <c r="DL150" s="13">
        <f t="shared" si="253"/>
        <v>7.1477185421708711</v>
      </c>
      <c r="DM150" s="95">
        <f t="shared" si="254"/>
        <v>15.205844269882213</v>
      </c>
      <c r="DN150" s="95">
        <f t="shared" si="255"/>
        <v>5.6257612858121782</v>
      </c>
      <c r="DO150" s="95">
        <f t="shared" si="256"/>
        <v>4.1914801030929842</v>
      </c>
      <c r="DP150" s="95">
        <f t="shared" si="257"/>
        <v>4.0908801948195412</v>
      </c>
      <c r="DQ150" s="95">
        <f t="shared" si="258"/>
        <v>4.4847083120771387</v>
      </c>
      <c r="DR150" s="95">
        <f t="shared" si="259"/>
        <v>5.1658759908478631</v>
      </c>
      <c r="DS150" s="95">
        <f t="shared" si="260"/>
        <v>6.0634259593575841</v>
      </c>
      <c r="DT150" s="95">
        <f t="shared" si="261"/>
        <v>7.1477185421708711</v>
      </c>
      <c r="DU150" s="95">
        <f t="shared" si="262"/>
        <v>5.2337279499038951</v>
      </c>
      <c r="DV150" s="95">
        <f t="shared" si="263"/>
        <v>1.9043712905330203</v>
      </c>
      <c r="DW150" s="95">
        <f t="shared" si="264"/>
        <v>1.4059169853838016</v>
      </c>
      <c r="DX150" s="95">
        <f t="shared" si="265"/>
        <v>1.3709555998614402</v>
      </c>
      <c r="DY150" s="95">
        <f t="shared" si="266"/>
        <v>1.5078222916238557</v>
      </c>
      <c r="DZ150" s="95">
        <f t="shared" si="267"/>
        <v>1.7445478138593669</v>
      </c>
      <c r="EA150" s="95">
        <f t="shared" si="268"/>
        <v>2.0564724568655817</v>
      </c>
      <c r="EB150" s="95">
        <f t="shared" si="269"/>
        <v>2.4332955738781008</v>
      </c>
      <c r="EC150" s="95">
        <f t="shared" si="270"/>
        <v>5.2337279499038951</v>
      </c>
      <c r="ED150" s="95">
        <f t="shared" si="271"/>
        <v>1.9043712905330203</v>
      </c>
      <c r="EE150" s="95">
        <f t="shared" si="272"/>
        <v>1.4059169853838016</v>
      </c>
      <c r="EF150" s="95">
        <f t="shared" si="273"/>
        <v>1.3709555998614402</v>
      </c>
      <c r="EG150" s="95">
        <f t="shared" si="274"/>
        <v>1.5078222916238557</v>
      </c>
      <c r="EH150" s="95">
        <f t="shared" si="275"/>
        <v>1.7445478138593669</v>
      </c>
      <c r="EI150" s="95">
        <f t="shared" si="276"/>
        <v>2.0564724568655817</v>
      </c>
      <c r="EJ150" s="95">
        <f t="shared" si="277"/>
        <v>2.4332955738781008</v>
      </c>
      <c r="EK150" s="95">
        <f t="shared" si="278"/>
        <v>5.2337279499038951</v>
      </c>
      <c r="EL150" s="95">
        <f t="shared" si="279"/>
        <v>1.9043712905330203</v>
      </c>
      <c r="EM150" s="95">
        <f t="shared" si="280"/>
        <v>1.4059169853838016</v>
      </c>
      <c r="EN150" s="95">
        <f t="shared" si="281"/>
        <v>1.3709555998614402</v>
      </c>
      <c r="EO150" s="95">
        <f t="shared" si="282"/>
        <v>1.5078222916238557</v>
      </c>
      <c r="EP150" s="95">
        <f t="shared" si="283"/>
        <v>1.7445478138593669</v>
      </c>
      <c r="EQ150" s="95">
        <f t="shared" si="284"/>
        <v>2.0564724568655817</v>
      </c>
      <c r="ER150" s="95">
        <f t="shared" si="285"/>
        <v>2.4332955738781008</v>
      </c>
      <c r="ES150" s="95">
        <f t="shared" si="286"/>
        <v>1</v>
      </c>
      <c r="ET150" s="95">
        <f t="shared" si="287"/>
        <v>1</v>
      </c>
      <c r="EU150" s="95">
        <f t="shared" si="288"/>
        <v>1</v>
      </c>
      <c r="EV150" s="95">
        <f t="shared" si="289"/>
        <v>1</v>
      </c>
      <c r="EW150" s="95">
        <f t="shared" si="290"/>
        <v>1</v>
      </c>
      <c r="EX150" s="95">
        <f t="shared" si="291"/>
        <v>1</v>
      </c>
      <c r="EY150" s="95">
        <f t="shared" si="292"/>
        <v>1</v>
      </c>
      <c r="EZ150" s="95">
        <f t="shared" si="293"/>
        <v>1</v>
      </c>
      <c r="FA150" s="95">
        <f t="shared" si="294"/>
        <v>1</v>
      </c>
      <c r="FB150" s="95">
        <f t="shared" si="295"/>
        <v>1</v>
      </c>
      <c r="FC150" s="95">
        <f t="shared" si="296"/>
        <v>1</v>
      </c>
      <c r="FD150" s="95">
        <f t="shared" si="297"/>
        <v>1</v>
      </c>
      <c r="FE150" s="95">
        <f t="shared" si="298"/>
        <v>1</v>
      </c>
      <c r="FF150" s="95">
        <f t="shared" si="299"/>
        <v>1</v>
      </c>
      <c r="FG150" s="95">
        <f t="shared" si="300"/>
        <v>1</v>
      </c>
      <c r="FH150" s="95">
        <f t="shared" si="301"/>
        <v>1</v>
      </c>
      <c r="FI150" s="95">
        <f t="shared" si="302"/>
        <v>1</v>
      </c>
      <c r="FJ150" s="95">
        <f t="shared" si="303"/>
        <v>1</v>
      </c>
      <c r="FK150" s="95">
        <f t="shared" si="304"/>
        <v>1</v>
      </c>
      <c r="FL150" s="95">
        <f t="shared" si="305"/>
        <v>1</v>
      </c>
      <c r="FM150" s="95">
        <f t="shared" si="306"/>
        <v>1</v>
      </c>
      <c r="FN150" s="95">
        <f t="shared" si="307"/>
        <v>1</v>
      </c>
      <c r="FO150" s="95">
        <f t="shared" si="308"/>
        <v>1</v>
      </c>
      <c r="FP150" s="95">
        <f t="shared" si="309"/>
        <v>1</v>
      </c>
      <c r="FQ150" s="115">
        <f t="shared" si="310"/>
        <v>13.721216644361258</v>
      </c>
      <c r="FR150" s="115">
        <f t="shared" si="311"/>
        <v>4.9697632691473448</v>
      </c>
      <c r="FS150" s="115">
        <f t="shared" si="312"/>
        <v>3.5789050502980304</v>
      </c>
      <c r="FT150" s="115">
        <f t="shared" si="313"/>
        <v>3.3381468546405193</v>
      </c>
      <c r="FU150" s="115">
        <f t="shared" si="314"/>
        <v>3.4631845845656062</v>
      </c>
      <c r="FV150" s="115">
        <f t="shared" si="315"/>
        <v>3.7444401694641458</v>
      </c>
      <c r="FW150" s="115">
        <f t="shared" si="316"/>
        <v>4.0983745229539679</v>
      </c>
      <c r="FX150" s="115">
        <f t="shared" si="317"/>
        <v>4.4825272187933942</v>
      </c>
      <c r="FZ150" s="90">
        <f t="shared" si="339"/>
        <v>3.3381468546405193</v>
      </c>
      <c r="GB150" s="18"/>
      <c r="GC150" s="29"/>
      <c r="GE150" s="15"/>
      <c r="GF150" s="15"/>
      <c r="GG150" s="15"/>
      <c r="GI150" s="31"/>
      <c r="GJ150" s="31"/>
      <c r="GK150" s="31"/>
      <c r="IC150" s="28"/>
      <c r="ID150" s="13"/>
      <c r="IE150" s="13"/>
      <c r="IF150" s="13"/>
      <c r="IG150" s="13"/>
      <c r="IH150" s="13"/>
      <c r="II150" s="13"/>
      <c r="IJ150" s="28"/>
      <c r="IK150" s="20"/>
      <c r="IL150" s="13"/>
      <c r="IM150" s="11"/>
      <c r="IN150" s="23"/>
      <c r="IO150" s="13"/>
      <c r="IP150" s="23"/>
      <c r="IQ150" s="28"/>
      <c r="IR150" s="20"/>
      <c r="IS150" s="13"/>
      <c r="IT150" s="20"/>
      <c r="IU150" s="23"/>
      <c r="IV150" s="20"/>
      <c r="IW150" s="23"/>
      <c r="IY150" s="13"/>
      <c r="IZ150" s="25"/>
      <c r="JA150" s="25"/>
      <c r="JB150" s="25"/>
      <c r="JC150" s="25"/>
      <c r="JD150" s="25"/>
      <c r="JE150" s="25"/>
      <c r="JF150" s="25"/>
    </row>
    <row r="151" spans="1:318" ht="13.8" x14ac:dyDescent="0.3">
      <c r="A151" s="92"/>
      <c r="B151" s="18"/>
      <c r="C151" s="4"/>
      <c r="D151" s="4"/>
      <c r="E151" s="4"/>
      <c r="F151" s="39"/>
      <c r="G151" s="39"/>
      <c r="H151" s="5"/>
      <c r="I151" s="5"/>
      <c r="J151" s="4"/>
      <c r="K151" s="4"/>
      <c r="U151" s="4"/>
      <c r="X151" s="118">
        <f t="shared" si="340"/>
        <v>38.696844624861853</v>
      </c>
      <c r="Y151" s="118">
        <v>10</v>
      </c>
      <c r="Z151" s="40">
        <v>1.7999999999999999E-2</v>
      </c>
      <c r="AA151" s="40">
        <v>10000000</v>
      </c>
      <c r="AB151" s="40">
        <v>10000000</v>
      </c>
      <c r="AC151" s="98">
        <v>3900000</v>
      </c>
      <c r="AD151" s="42">
        <v>0.33</v>
      </c>
      <c r="AE151" s="42">
        <v>0.33</v>
      </c>
      <c r="AF151" s="41">
        <v>1.7999999999999999E-2</v>
      </c>
      <c r="AG151" s="40">
        <v>10000000</v>
      </c>
      <c r="AH151" s="40">
        <v>10000000</v>
      </c>
      <c r="AI151" s="98">
        <v>3900000</v>
      </c>
      <c r="AJ151" s="42">
        <v>0.33</v>
      </c>
      <c r="AK151" s="42">
        <v>0.33</v>
      </c>
      <c r="AL151" s="42">
        <f>AL109</f>
        <v>0.10050000000000001</v>
      </c>
      <c r="AM151" s="40">
        <v>6000</v>
      </c>
      <c r="AN151" s="40">
        <f>AN109</f>
        <v>10000</v>
      </c>
      <c r="AO151" s="40">
        <f>AO109</f>
        <v>10000</v>
      </c>
      <c r="AP151" s="42">
        <v>0.03</v>
      </c>
      <c r="AQ151" s="42">
        <v>0.03</v>
      </c>
      <c r="AR151" s="4">
        <f t="shared" si="318"/>
        <v>0.11849999999999999</v>
      </c>
      <c r="AS151" s="11">
        <f t="shared" si="319"/>
        <v>3.8696844624861853</v>
      </c>
      <c r="AT151" s="15">
        <f t="shared" si="320"/>
        <v>1418.2499158343621</v>
      </c>
      <c r="AU151" s="19">
        <f t="shared" si="321"/>
        <v>0.10018019504865139</v>
      </c>
      <c r="AV151" s="13">
        <f t="shared" si="322"/>
        <v>0.5</v>
      </c>
      <c r="AW151" s="11">
        <f t="shared" si="323"/>
        <v>1</v>
      </c>
      <c r="AX151" s="11">
        <f t="shared" si="324"/>
        <v>0.8911</v>
      </c>
      <c r="AY151" s="11">
        <f t="shared" si="325"/>
        <v>201997.53114128605</v>
      </c>
      <c r="AZ151" s="11">
        <f t="shared" si="326"/>
        <v>1</v>
      </c>
      <c r="BA151" s="11">
        <f t="shared" si="327"/>
        <v>0.34752899999999998</v>
      </c>
      <c r="BB151" s="11">
        <f t="shared" si="328"/>
        <v>1.025058</v>
      </c>
      <c r="BC151" s="11">
        <f t="shared" si="329"/>
        <v>0.99909999999999999</v>
      </c>
      <c r="BD151" s="11">
        <f t="shared" si="330"/>
        <v>0.8911</v>
      </c>
      <c r="BE151" s="11">
        <f t="shared" si="331"/>
        <v>201997.53114128605</v>
      </c>
      <c r="BF151" s="11">
        <f t="shared" si="332"/>
        <v>1</v>
      </c>
      <c r="BG151" s="11">
        <f t="shared" si="333"/>
        <v>0.34752899999999998</v>
      </c>
      <c r="BH151" s="11">
        <f t="shared" si="334"/>
        <v>1.025058</v>
      </c>
      <c r="BI151" s="121">
        <f>X151^2/(BI111^2*Y151^2)</f>
        <v>14.974457839206998</v>
      </c>
      <c r="BJ151" s="121">
        <f>X151^2/(BJ111^2*Y151^2)</f>
        <v>3.7436144598017496</v>
      </c>
      <c r="BK151" s="121">
        <f>X151^2/(BK111^2*Y151^2)</f>
        <v>1.6638286488007776</v>
      </c>
      <c r="BL151" s="121">
        <f>X151^2/(BL111^2*Y151^2)</f>
        <v>0.93590361495043739</v>
      </c>
      <c r="BM151" s="121">
        <f>X151^2/(BM111^2*Y151^2)</f>
        <v>0.59897831356827991</v>
      </c>
      <c r="BN151" s="121">
        <f>X151^2/(BN111^2*Y151^2)</f>
        <v>0.41595716220019441</v>
      </c>
      <c r="BO151" s="121">
        <f>X151^2/(BO111^2*Y151^2)</f>
        <v>0.30560118039197953</v>
      </c>
      <c r="BP151" s="121">
        <f>X151^2/(BP111^2*Y151^2)</f>
        <v>0.23397590373760935</v>
      </c>
      <c r="BQ151" s="121">
        <v>1</v>
      </c>
      <c r="BR151" s="121">
        <v>1</v>
      </c>
      <c r="BS151" s="121">
        <v>1</v>
      </c>
      <c r="BT151" s="121">
        <v>1</v>
      </c>
      <c r="BU151" s="121">
        <v>1</v>
      </c>
      <c r="BV151" s="121">
        <v>1</v>
      </c>
      <c r="BW151" s="121">
        <v>1</v>
      </c>
      <c r="BX151" s="121">
        <v>1</v>
      </c>
      <c r="BY151" s="121">
        <f>(BI111^2*Y151^2)/X151^2</f>
        <v>6.6780381015314069E-2</v>
      </c>
      <c r="BZ151" s="121">
        <f>(BJ111^2*Y151^2)/X151^2</f>
        <v>0.26712152406125628</v>
      </c>
      <c r="CA151" s="121">
        <f>(BK111^2*Y151^2)/X151^2</f>
        <v>0.60102342913782669</v>
      </c>
      <c r="CB151" s="121">
        <f>(BL111^2*Y151^2)/X151^2</f>
        <v>1.0684860962450251</v>
      </c>
      <c r="CC151" s="121">
        <f>(BM111^2*Y151^2)/X151^2</f>
        <v>1.6695095253828518</v>
      </c>
      <c r="CD151" s="121">
        <f>(BN111^2*Y151^2)/X151^2</f>
        <v>2.4040937165513068</v>
      </c>
      <c r="CE151" s="121">
        <f>(BO111^2*Y151^2)/X151^2</f>
        <v>3.2722386697503896</v>
      </c>
      <c r="CF151" s="121">
        <f>(BP111^2*Y151^2)/X151^2</f>
        <v>4.2739443849801004</v>
      </c>
      <c r="CG151" s="121">
        <f>X151^2/(BI111^2*Y151^2)</f>
        <v>14.974457839206998</v>
      </c>
      <c r="CH151" s="121">
        <f>X151^2/(BJ111^2*Y151^2)</f>
        <v>3.7436144598017496</v>
      </c>
      <c r="CI151" s="121">
        <f>X151^2/(BK111^2*Y151^2)</f>
        <v>1.6638286488007776</v>
      </c>
      <c r="CJ151" s="121">
        <f>X151^2/(BL111^2*Y151^2)</f>
        <v>0.93590361495043739</v>
      </c>
      <c r="CK151" s="121">
        <f>X151^2/(BM111^2*Y151^2)</f>
        <v>0.59897831356827991</v>
      </c>
      <c r="CL151" s="121">
        <f>X151^2/(BN111^2*Y151^2)</f>
        <v>0.41595716220019441</v>
      </c>
      <c r="CM151" s="121">
        <f>X151^2/(BO111^2*Y151^2)</f>
        <v>0.30560118039197953</v>
      </c>
      <c r="CN151" s="121">
        <f>X151^2/(BP111^2*Y151^2)</f>
        <v>0.23397590373760935</v>
      </c>
      <c r="CO151" s="95">
        <f t="shared" si="234"/>
        <v>1.4375175000491851</v>
      </c>
      <c r="CP151" s="95">
        <f t="shared" si="235"/>
        <v>1.7074830001967407</v>
      </c>
      <c r="CQ151" s="95">
        <f t="shared" si="236"/>
        <v>2.1574255004426663</v>
      </c>
      <c r="CR151" s="95">
        <f t="shared" si="237"/>
        <v>2.7873450007869627</v>
      </c>
      <c r="CS151" s="95">
        <f t="shared" si="238"/>
        <v>3.5972415012296288</v>
      </c>
      <c r="CT151" s="95">
        <f t="shared" si="239"/>
        <v>4.5871150017706661</v>
      </c>
      <c r="CU151" s="95">
        <f t="shared" si="240"/>
        <v>5.7569655024100728</v>
      </c>
      <c r="CV151" s="95">
        <f t="shared" si="241"/>
        <v>7.1067930031478497</v>
      </c>
      <c r="CW151" s="95">
        <f t="shared" si="242"/>
        <v>1.4375175000491851</v>
      </c>
      <c r="CX151" s="95">
        <f t="shared" si="243"/>
        <v>1.7074830001967407</v>
      </c>
      <c r="CY151" s="95">
        <f t="shared" si="244"/>
        <v>2.1574255004426663</v>
      </c>
      <c r="CZ151" s="95">
        <f t="shared" si="245"/>
        <v>2.7873450007869627</v>
      </c>
      <c r="DA151" s="95">
        <f t="shared" si="246"/>
        <v>3.5972415012296288</v>
      </c>
      <c r="DB151" s="95">
        <f t="shared" si="247"/>
        <v>4.5871150017706661</v>
      </c>
      <c r="DC151" s="95">
        <f t="shared" si="248"/>
        <v>5.7569655024100728</v>
      </c>
      <c r="DD151" s="95">
        <f t="shared" si="249"/>
        <v>7.1067930031478497</v>
      </c>
      <c r="DE151" s="13">
        <f t="shared" si="335"/>
        <v>17.091354220222311</v>
      </c>
      <c r="DF151" s="13">
        <f t="shared" si="336"/>
        <v>6.0608519838630057</v>
      </c>
      <c r="DG151" s="13">
        <f t="shared" si="337"/>
        <v>4.3149680779386044</v>
      </c>
      <c r="DH151" s="13">
        <f t="shared" si="338"/>
        <v>4.0545057111954623</v>
      </c>
      <c r="DI151" s="13">
        <f t="shared" si="250"/>
        <v>4.3186038389511321</v>
      </c>
      <c r="DJ151" s="13">
        <f t="shared" si="251"/>
        <v>4.8701668787515011</v>
      </c>
      <c r="DK151" s="13">
        <f t="shared" si="252"/>
        <v>5.627955850142369</v>
      </c>
      <c r="DL151" s="13">
        <f t="shared" si="253"/>
        <v>6.5580362887177097</v>
      </c>
      <c r="DM151" s="95">
        <f t="shared" si="254"/>
        <v>17.091354220222311</v>
      </c>
      <c r="DN151" s="95">
        <f t="shared" si="255"/>
        <v>6.0608519838630057</v>
      </c>
      <c r="DO151" s="95">
        <f t="shared" si="256"/>
        <v>4.3149680779386044</v>
      </c>
      <c r="DP151" s="95">
        <f t="shared" si="257"/>
        <v>4.0545057111954623</v>
      </c>
      <c r="DQ151" s="95">
        <f t="shared" si="258"/>
        <v>4.3186038389511321</v>
      </c>
      <c r="DR151" s="95">
        <f t="shared" si="259"/>
        <v>4.8701668787515011</v>
      </c>
      <c r="DS151" s="95">
        <f t="shared" si="260"/>
        <v>5.627955850142369</v>
      </c>
      <c r="DT151" s="95">
        <f t="shared" si="261"/>
        <v>6.5580362887177097</v>
      </c>
      <c r="DU151" s="95">
        <f t="shared" si="262"/>
        <v>5.8889973374356384</v>
      </c>
      <c r="DV151" s="95">
        <f t="shared" si="263"/>
        <v>2.0555779257359266</v>
      </c>
      <c r="DW151" s="95">
        <f t="shared" si="264"/>
        <v>1.4488326377939251</v>
      </c>
      <c r="DX151" s="95">
        <f t="shared" si="265"/>
        <v>1.3583144119420476</v>
      </c>
      <c r="DY151" s="95">
        <f t="shared" si="266"/>
        <v>1.4500961701828479</v>
      </c>
      <c r="DZ151" s="95">
        <f t="shared" si="267"/>
        <v>1.6417803218416303</v>
      </c>
      <c r="EA151" s="95">
        <f t="shared" si="268"/>
        <v>1.9051339652801271</v>
      </c>
      <c r="EB151" s="95">
        <f t="shared" si="269"/>
        <v>2.2283638900177767</v>
      </c>
      <c r="EC151" s="95">
        <f t="shared" si="270"/>
        <v>5.8889973374356384</v>
      </c>
      <c r="ED151" s="95">
        <f t="shared" si="271"/>
        <v>2.0555779257359266</v>
      </c>
      <c r="EE151" s="95">
        <f t="shared" si="272"/>
        <v>1.4488326377939251</v>
      </c>
      <c r="EF151" s="95">
        <f t="shared" si="273"/>
        <v>1.3583144119420476</v>
      </c>
      <c r="EG151" s="95">
        <f t="shared" si="274"/>
        <v>1.4500961701828479</v>
      </c>
      <c r="EH151" s="95">
        <f t="shared" si="275"/>
        <v>1.6417803218416303</v>
      </c>
      <c r="EI151" s="95">
        <f t="shared" si="276"/>
        <v>1.9051339652801271</v>
      </c>
      <c r="EJ151" s="95">
        <f t="shared" si="277"/>
        <v>2.2283638900177767</v>
      </c>
      <c r="EK151" s="95">
        <f t="shared" si="278"/>
        <v>5.8889973374356384</v>
      </c>
      <c r="EL151" s="95">
        <f t="shared" si="279"/>
        <v>2.0555779257359266</v>
      </c>
      <c r="EM151" s="95">
        <f t="shared" si="280"/>
        <v>1.4488326377939251</v>
      </c>
      <c r="EN151" s="95">
        <f t="shared" si="281"/>
        <v>1.3583144119420476</v>
      </c>
      <c r="EO151" s="95">
        <f t="shared" si="282"/>
        <v>1.4500961701828479</v>
      </c>
      <c r="EP151" s="95">
        <f t="shared" si="283"/>
        <v>1.6417803218416303</v>
      </c>
      <c r="EQ151" s="95">
        <f t="shared" si="284"/>
        <v>1.9051339652801271</v>
      </c>
      <c r="ER151" s="95">
        <f t="shared" si="285"/>
        <v>2.2283638900177767</v>
      </c>
      <c r="ES151" s="95">
        <f t="shared" si="286"/>
        <v>1</v>
      </c>
      <c r="ET151" s="95">
        <f t="shared" si="287"/>
        <v>1</v>
      </c>
      <c r="EU151" s="95">
        <f t="shared" si="288"/>
        <v>1</v>
      </c>
      <c r="EV151" s="95">
        <f t="shared" si="289"/>
        <v>1</v>
      </c>
      <c r="EW151" s="95">
        <f t="shared" si="290"/>
        <v>1</v>
      </c>
      <c r="EX151" s="95">
        <f t="shared" si="291"/>
        <v>1</v>
      </c>
      <c r="EY151" s="95">
        <f t="shared" si="292"/>
        <v>1</v>
      </c>
      <c r="EZ151" s="95">
        <f t="shared" si="293"/>
        <v>1</v>
      </c>
      <c r="FA151" s="95">
        <f t="shared" si="294"/>
        <v>1</v>
      </c>
      <c r="FB151" s="95">
        <f t="shared" si="295"/>
        <v>1</v>
      </c>
      <c r="FC151" s="95">
        <f t="shared" si="296"/>
        <v>1</v>
      </c>
      <c r="FD151" s="95">
        <f t="shared" si="297"/>
        <v>1</v>
      </c>
      <c r="FE151" s="95">
        <f t="shared" si="298"/>
        <v>1</v>
      </c>
      <c r="FF151" s="95">
        <f t="shared" si="299"/>
        <v>1</v>
      </c>
      <c r="FG151" s="95">
        <f t="shared" si="300"/>
        <v>1</v>
      </c>
      <c r="FH151" s="95">
        <f t="shared" si="301"/>
        <v>1</v>
      </c>
      <c r="FI151" s="95">
        <f t="shared" si="302"/>
        <v>1</v>
      </c>
      <c r="FJ151" s="95">
        <f t="shared" si="303"/>
        <v>1</v>
      </c>
      <c r="FK151" s="95">
        <f t="shared" si="304"/>
        <v>1</v>
      </c>
      <c r="FL151" s="95">
        <f t="shared" si="305"/>
        <v>1</v>
      </c>
      <c r="FM151" s="95">
        <f t="shared" si="306"/>
        <v>1</v>
      </c>
      <c r="FN151" s="95">
        <f t="shared" si="307"/>
        <v>1</v>
      </c>
      <c r="FO151" s="95">
        <f t="shared" si="308"/>
        <v>1</v>
      </c>
      <c r="FP151" s="95">
        <f t="shared" si="309"/>
        <v>1</v>
      </c>
      <c r="FQ151" s="115">
        <f t="shared" si="310"/>
        <v>15.436730367655388</v>
      </c>
      <c r="FR151" s="115">
        <f t="shared" si="311"/>
        <v>5.3730809787849774</v>
      </c>
      <c r="FS151" s="115">
        <f t="shared" si="312"/>
        <v>3.7125127978842998</v>
      </c>
      <c r="FT151" s="115">
        <f t="shared" si="313"/>
        <v>3.3513441059811582</v>
      </c>
      <c r="FU151" s="115">
        <f t="shared" si="314"/>
        <v>3.3989389069772784</v>
      </c>
      <c r="FV151" s="115">
        <f t="shared" si="315"/>
        <v>3.6220858179564828</v>
      </c>
      <c r="FW151" s="115">
        <f t="shared" si="316"/>
        <v>3.9305458606879951</v>
      </c>
      <c r="FX151" s="115">
        <f t="shared" si="317"/>
        <v>4.2795014671364804</v>
      </c>
      <c r="FZ151" s="90">
        <f t="shared" si="339"/>
        <v>3.3513441059811582</v>
      </c>
      <c r="GB151" s="18"/>
      <c r="GC151" s="29"/>
      <c r="GE151" s="15"/>
      <c r="GF151" s="15"/>
      <c r="GG151" s="15"/>
      <c r="GI151" s="31"/>
      <c r="GJ151" s="31"/>
      <c r="GK151" s="31"/>
      <c r="IC151" s="28"/>
      <c r="ID151" s="13"/>
      <c r="IE151" s="13"/>
      <c r="IF151" s="13"/>
      <c r="IG151" s="13"/>
      <c r="IH151" s="13"/>
      <c r="II151" s="13"/>
      <c r="IJ151" s="28"/>
      <c r="IK151" s="20"/>
      <c r="IL151" s="13"/>
      <c r="IM151" s="11"/>
      <c r="IN151" s="23"/>
      <c r="IO151" s="13"/>
      <c r="IP151" s="23"/>
      <c r="IQ151" s="28"/>
      <c r="IR151" s="20"/>
      <c r="IS151" s="13"/>
      <c r="IT151" s="20"/>
      <c r="IU151" s="23"/>
      <c r="IV151" s="20"/>
      <c r="IW151" s="23"/>
      <c r="IY151" s="13"/>
      <c r="IZ151" s="25"/>
      <c r="JA151" s="25"/>
      <c r="JB151" s="25"/>
      <c r="JC151" s="25"/>
      <c r="JD151" s="25"/>
      <c r="JE151" s="25"/>
      <c r="JF151" s="25"/>
    </row>
    <row r="152" spans="1:318" ht="13.8" x14ac:dyDescent="0.3">
      <c r="A152" s="92"/>
      <c r="B152" s="5"/>
      <c r="C152" s="5"/>
      <c r="D152" s="5"/>
      <c r="E152" s="5"/>
      <c r="F152" s="5"/>
      <c r="G152" s="5"/>
      <c r="H152" s="5"/>
      <c r="I152" s="4"/>
      <c r="J152" s="4"/>
      <c r="K152" s="4"/>
      <c r="U152" s="4"/>
      <c r="ET152" s="18"/>
      <c r="EU152" s="29"/>
      <c r="EW152" s="15"/>
      <c r="EX152" s="15"/>
      <c r="EY152" s="15"/>
      <c r="EZ152" s="15"/>
      <c r="FA152" s="15"/>
      <c r="FB152" s="15"/>
      <c r="FD152" s="30"/>
      <c r="FI152" s="19"/>
      <c r="FJ152" s="19"/>
      <c r="FK152" s="19"/>
      <c r="FL152" s="19"/>
      <c r="FM152" s="19"/>
      <c r="FN152" s="19"/>
      <c r="FO152" s="19"/>
      <c r="FP152" s="19"/>
      <c r="FQ152" s="19"/>
      <c r="FU152" s="18"/>
      <c r="FW152" s="123"/>
      <c r="FX152" s="123"/>
      <c r="FY152" s="123"/>
      <c r="FZ152" s="123"/>
      <c r="GB152" s="18"/>
      <c r="GC152" s="29"/>
      <c r="GE152" s="15"/>
      <c r="GF152" s="15"/>
      <c r="GG152" s="15"/>
      <c r="GI152" s="31"/>
      <c r="GJ152" s="31"/>
      <c r="GK152" s="31"/>
      <c r="IC152" s="28"/>
      <c r="ID152" s="11"/>
      <c r="IE152" s="13"/>
      <c r="IF152" s="11"/>
      <c r="IG152" s="13"/>
      <c r="IH152" s="13"/>
      <c r="II152" s="13"/>
      <c r="IJ152" s="28"/>
      <c r="IK152" s="11"/>
      <c r="IL152" s="13"/>
      <c r="IM152" s="11"/>
      <c r="IN152" s="23"/>
      <c r="IO152" s="11"/>
      <c r="IP152" s="23"/>
      <c r="IQ152" s="28"/>
      <c r="IR152" s="20"/>
      <c r="IS152" s="13"/>
      <c r="IT152" s="23"/>
      <c r="IU152" s="23"/>
      <c r="IV152" s="23"/>
      <c r="IW152" s="23"/>
      <c r="IY152" s="13"/>
      <c r="IZ152" s="25"/>
      <c r="JA152" s="25"/>
      <c r="JB152" s="25"/>
      <c r="JC152" s="25"/>
      <c r="JD152" s="25"/>
      <c r="JE152" s="25"/>
      <c r="JF152" s="25"/>
    </row>
    <row r="153" spans="1:318" ht="13.8" x14ac:dyDescent="0.3">
      <c r="A153" s="39"/>
      <c r="B153" s="8"/>
      <c r="C153" s="5"/>
      <c r="D153" s="5"/>
      <c r="E153" s="5"/>
      <c r="F153" s="5"/>
      <c r="G153" s="8"/>
      <c r="H153" s="5"/>
      <c r="I153" s="38"/>
      <c r="J153" s="33"/>
      <c r="K153" s="16"/>
      <c r="U153" s="4"/>
      <c r="ET153" s="18"/>
      <c r="EU153" s="29"/>
      <c r="EW153" s="15"/>
      <c r="EX153" s="15"/>
      <c r="EY153" s="15"/>
      <c r="EZ153" s="15"/>
      <c r="FA153" s="15"/>
      <c r="FB153" s="15"/>
      <c r="FD153" s="30"/>
      <c r="FI153" s="19"/>
      <c r="FJ153" s="19"/>
      <c r="FK153" s="19"/>
      <c r="FL153" s="19"/>
      <c r="FM153" s="19"/>
      <c r="FN153" s="19"/>
      <c r="FO153" s="19"/>
      <c r="FP153" s="19"/>
      <c r="FQ153" s="19"/>
      <c r="FU153" s="18"/>
      <c r="FW153" s="123"/>
      <c r="FX153" s="123"/>
      <c r="FY153" s="123"/>
      <c r="FZ153" s="123"/>
      <c r="GB153" s="18"/>
      <c r="GC153" s="29"/>
      <c r="GE153" s="15"/>
      <c r="GF153" s="15"/>
      <c r="GG153" s="15"/>
      <c r="GI153" s="31"/>
      <c r="GJ153" s="31"/>
      <c r="GK153" s="31"/>
      <c r="IC153" s="28"/>
      <c r="ID153" s="11"/>
      <c r="IE153" s="13"/>
      <c r="IF153" s="11"/>
      <c r="IG153" s="13"/>
      <c r="IH153" s="13"/>
      <c r="II153" s="13"/>
      <c r="IJ153" s="28"/>
      <c r="IK153" s="11"/>
      <c r="IL153" s="13"/>
      <c r="IM153" s="22"/>
      <c r="IN153" s="23"/>
      <c r="IO153" s="11"/>
      <c r="IP153" s="23"/>
      <c r="IQ153" s="28"/>
      <c r="IR153" s="20"/>
      <c r="IS153" s="13"/>
      <c r="IT153" s="23"/>
      <c r="IU153" s="23"/>
      <c r="IV153" s="23"/>
      <c r="IW153" s="23"/>
      <c r="IX153" s="28"/>
      <c r="IY153" s="13"/>
      <c r="IZ153" s="25"/>
      <c r="JA153" s="25"/>
      <c r="JB153" s="25"/>
      <c r="JC153" s="25"/>
      <c r="JD153" s="25"/>
      <c r="JE153" s="25"/>
      <c r="JF153" s="25"/>
    </row>
    <row r="154" spans="1:318" ht="13.8" x14ac:dyDescent="0.3">
      <c r="A154" s="5"/>
      <c r="B154" s="18"/>
      <c r="C154" s="5"/>
      <c r="D154" s="5"/>
      <c r="E154" s="5"/>
      <c r="F154" s="5"/>
      <c r="G154" s="18"/>
      <c r="H154" s="5"/>
      <c r="I154" s="5"/>
      <c r="J154" s="33"/>
      <c r="K154" s="33"/>
      <c r="U154" s="4"/>
      <c r="ET154" s="18"/>
      <c r="EU154" s="29"/>
      <c r="EW154" s="15"/>
      <c r="EX154" s="15"/>
      <c r="EY154" s="15"/>
      <c r="EZ154" s="15"/>
      <c r="FA154" s="15"/>
      <c r="FB154" s="15"/>
      <c r="FD154" s="30"/>
      <c r="FI154" s="19"/>
      <c r="FJ154" s="19"/>
      <c r="FK154" s="19"/>
      <c r="FL154" s="19"/>
      <c r="FM154" s="19"/>
      <c r="FN154" s="19"/>
      <c r="FO154" s="19"/>
      <c r="FP154" s="19"/>
      <c r="FQ154" s="19"/>
      <c r="FU154" s="18"/>
      <c r="FW154" s="123"/>
      <c r="FX154" s="123"/>
      <c r="FY154" s="123"/>
      <c r="FZ154" s="123"/>
      <c r="GB154" s="18"/>
      <c r="GC154" s="29"/>
      <c r="GE154" s="15"/>
      <c r="GF154" s="15"/>
      <c r="GG154" s="15"/>
      <c r="GI154" s="31"/>
      <c r="GJ154" s="31"/>
      <c r="GK154" s="31"/>
      <c r="IC154" s="28"/>
      <c r="ID154" s="11"/>
      <c r="IE154" s="13"/>
      <c r="IF154" s="11"/>
      <c r="IG154" s="13"/>
      <c r="IH154" s="13"/>
      <c r="II154" s="13"/>
      <c r="IJ154" s="28"/>
      <c r="IK154" s="11"/>
      <c r="IL154" s="13"/>
      <c r="IM154" s="22"/>
      <c r="IN154" s="23"/>
      <c r="IO154" s="11"/>
      <c r="IP154" s="23"/>
      <c r="IQ154" s="28"/>
      <c r="IR154" s="20"/>
      <c r="IS154" s="13"/>
      <c r="IT154" s="23"/>
      <c r="IU154" s="23"/>
      <c r="IV154" s="23"/>
      <c r="IW154" s="23"/>
      <c r="IX154" s="28"/>
      <c r="IY154" s="13"/>
      <c r="IZ154" s="25"/>
      <c r="JA154" s="25"/>
      <c r="JB154" s="25"/>
      <c r="JC154" s="25"/>
      <c r="JD154" s="25"/>
      <c r="JE154" s="25"/>
      <c r="JF154" s="25"/>
    </row>
    <row r="155" spans="1:318" ht="13.8" x14ac:dyDescent="0.3">
      <c r="A155" s="5"/>
      <c r="B155" s="39"/>
      <c r="C155" s="5"/>
      <c r="D155" s="5"/>
      <c r="E155" s="5"/>
      <c r="F155" s="5"/>
      <c r="G155" s="39"/>
      <c r="H155" s="5"/>
      <c r="I155" s="5"/>
      <c r="J155" s="4"/>
      <c r="K155" s="4"/>
      <c r="U155" s="4"/>
      <c r="ET155" s="18"/>
      <c r="EU155" s="29"/>
      <c r="EW155" s="15"/>
      <c r="EX155" s="15"/>
      <c r="EY155" s="15"/>
      <c r="EZ155" s="15"/>
      <c r="FA155" s="15"/>
      <c r="FB155" s="15"/>
      <c r="FD155" s="30"/>
      <c r="FI155" s="19"/>
      <c r="FJ155" s="19"/>
      <c r="FK155" s="19"/>
      <c r="FL155" s="19"/>
      <c r="FM155" s="19"/>
      <c r="FN155" s="19"/>
      <c r="FO155" s="19"/>
      <c r="FP155" s="19"/>
      <c r="FQ155" s="19"/>
      <c r="FU155" s="18"/>
      <c r="FW155" s="123"/>
      <c r="FX155" s="123"/>
      <c r="FY155" s="123"/>
      <c r="FZ155" s="123"/>
      <c r="GB155" s="18"/>
      <c r="GC155" s="29"/>
      <c r="GE155" s="15"/>
      <c r="GF155" s="15"/>
      <c r="GG155" s="15"/>
      <c r="GI155" s="31"/>
      <c r="GJ155" s="31"/>
      <c r="GK155" s="31"/>
      <c r="GL155" s="27"/>
      <c r="GM155" s="27"/>
      <c r="GN155" s="27"/>
      <c r="GO155" s="27"/>
      <c r="GP155" s="27"/>
      <c r="GQ155" s="27"/>
      <c r="GR155" s="27"/>
      <c r="GS155" s="27"/>
      <c r="GT155" s="27"/>
      <c r="GU155" s="27"/>
      <c r="GV155" s="27"/>
      <c r="GW155" s="27"/>
      <c r="GX155" s="27"/>
      <c r="GY155" s="27"/>
      <c r="GZ155" s="27"/>
      <c r="HA155" s="27"/>
      <c r="HB155" s="27"/>
      <c r="HC155" s="27"/>
      <c r="HD155" s="27"/>
      <c r="HE155" s="27"/>
      <c r="HF155" s="27"/>
      <c r="HG155" s="27"/>
      <c r="HH155" s="27"/>
      <c r="HI155" s="27"/>
      <c r="HJ155" s="27"/>
      <c r="HK155" s="27"/>
      <c r="HL155" s="27"/>
      <c r="HM155" s="27"/>
      <c r="HN155" s="27"/>
      <c r="HO155" s="27"/>
      <c r="HP155" s="27"/>
      <c r="HQ155" s="27"/>
      <c r="HR155" s="27"/>
      <c r="HS155" s="27"/>
      <c r="HT155" s="27"/>
      <c r="HU155" s="27"/>
      <c r="HV155" s="27"/>
      <c r="HW155" s="27"/>
      <c r="HX155" s="27"/>
      <c r="HY155" s="27"/>
      <c r="HZ155" s="27"/>
      <c r="IA155" s="27"/>
      <c r="IB155" s="27"/>
      <c r="IC155" s="28"/>
      <c r="ID155" s="13"/>
      <c r="IE155" s="13"/>
      <c r="IF155" s="13"/>
      <c r="IG155" s="13"/>
      <c r="IH155" s="13"/>
      <c r="II155" s="13"/>
      <c r="IJ155" s="28"/>
      <c r="IK155" s="20"/>
      <c r="IL155" s="13"/>
      <c r="IM155" s="11"/>
      <c r="IN155" s="23"/>
      <c r="IO155" s="13"/>
      <c r="IP155" s="23"/>
      <c r="IQ155" s="28"/>
      <c r="IR155" s="20"/>
      <c r="IS155" s="13"/>
      <c r="IT155" s="20"/>
      <c r="IU155" s="23"/>
      <c r="IV155" s="20"/>
      <c r="IW155" s="23"/>
      <c r="IY155" s="13"/>
      <c r="IZ155" s="25"/>
      <c r="JA155" s="25"/>
      <c r="JB155" s="25"/>
      <c r="JC155" s="25"/>
      <c r="JD155" s="25"/>
      <c r="JE155" s="25"/>
      <c r="JF155" s="25"/>
      <c r="JG155" s="27"/>
      <c r="JH155" s="27"/>
      <c r="JI155" s="27"/>
      <c r="JJ155" s="27"/>
      <c r="JK155" s="27"/>
      <c r="JL155" s="27"/>
      <c r="JM155" s="27"/>
      <c r="JN155" s="27"/>
      <c r="JO155" s="27"/>
      <c r="JP155" s="27"/>
      <c r="JQ155" s="27"/>
      <c r="JR155" s="27"/>
      <c r="JS155" s="27"/>
      <c r="JT155" s="27"/>
      <c r="JU155" s="27"/>
      <c r="JV155" s="27"/>
      <c r="JW155" s="27"/>
      <c r="JX155" s="27"/>
      <c r="JY155" s="27"/>
      <c r="KT155" s="27"/>
      <c r="KU155" s="27"/>
      <c r="KV155" s="27"/>
      <c r="KW155" s="27"/>
      <c r="KX155" s="27"/>
      <c r="KY155" s="27"/>
      <c r="LB155" s="27"/>
      <c r="LC155" s="27"/>
      <c r="LD155" s="27"/>
      <c r="LE155" s="27"/>
      <c r="LF155" s="97"/>
    </row>
    <row r="156" spans="1:318" ht="13.8" x14ac:dyDescent="0.3">
      <c r="A156" s="14"/>
      <c r="B156" s="18"/>
      <c r="C156" s="90"/>
      <c r="D156" s="4"/>
      <c r="E156" s="14"/>
      <c r="F156" s="28"/>
      <c r="G156" s="39"/>
      <c r="H156" s="23"/>
      <c r="I156" s="4"/>
      <c r="J156" s="28"/>
      <c r="K156" s="34"/>
      <c r="U156" s="4"/>
      <c r="X156" s="47"/>
      <c r="Y156" s="47"/>
      <c r="Z156" s="47"/>
      <c r="AA156" s="47"/>
      <c r="AB156" s="47"/>
      <c r="AC156" s="47"/>
      <c r="AD156" s="47"/>
      <c r="AE156" s="47"/>
      <c r="AF156" s="47"/>
      <c r="AG156" s="47"/>
      <c r="AH156" s="47"/>
      <c r="AI156" s="47"/>
      <c r="AJ156" s="47"/>
      <c r="AK156" s="47"/>
      <c r="AL156" s="47"/>
      <c r="AM156" s="47"/>
      <c r="AN156" s="47"/>
      <c r="AO156" s="47"/>
      <c r="AP156" s="47"/>
      <c r="AQ156" s="47"/>
      <c r="AR156" s="47"/>
      <c r="AS156" s="47"/>
      <c r="AT156" s="60"/>
      <c r="AU156" s="47"/>
      <c r="AV156" s="47"/>
      <c r="AW156" s="47"/>
      <c r="AX156" s="47"/>
      <c r="AY156" s="47"/>
      <c r="AZ156" s="47"/>
      <c r="BA156" s="47"/>
      <c r="BB156" s="47"/>
      <c r="BC156" s="47"/>
      <c r="BD156" s="47"/>
      <c r="BE156" s="47"/>
      <c r="BF156" s="47"/>
      <c r="BG156" s="47"/>
      <c r="BH156" s="47"/>
      <c r="BI156" s="47"/>
      <c r="BJ156" s="47"/>
      <c r="BK156" s="47"/>
      <c r="BL156" s="47"/>
      <c r="BM156" s="47"/>
      <c r="BN156" s="47"/>
      <c r="BO156" s="47"/>
      <c r="BP156" s="47"/>
      <c r="BQ156" s="47"/>
      <c r="BR156" s="47"/>
      <c r="BS156" s="47"/>
      <c r="BT156" s="47"/>
      <c r="BU156" s="47"/>
      <c r="BV156" s="47"/>
      <c r="BW156" s="47"/>
      <c r="BX156" s="47"/>
      <c r="BY156" s="47"/>
      <c r="BZ156" s="47"/>
      <c r="CA156" s="47"/>
      <c r="CB156" s="47"/>
      <c r="CC156" s="47"/>
      <c r="CD156" s="47"/>
      <c r="CE156" s="47"/>
      <c r="CF156" s="47"/>
      <c r="CG156" s="47"/>
      <c r="CH156" s="47"/>
      <c r="CI156" s="47"/>
      <c r="CJ156" s="47"/>
      <c r="CK156" s="47"/>
      <c r="CL156" s="47"/>
      <c r="CM156" s="47"/>
      <c r="CN156" s="47"/>
      <c r="CO156" s="47"/>
      <c r="CP156" s="47"/>
      <c r="CQ156" s="47"/>
      <c r="CR156" s="47"/>
      <c r="CS156" s="47"/>
      <c r="CT156" s="47"/>
      <c r="CU156" s="47"/>
      <c r="CV156" s="47"/>
      <c r="CW156" s="47"/>
      <c r="CX156" s="47"/>
      <c r="CY156" s="47"/>
      <c r="CZ156" s="47"/>
      <c r="DA156" s="47"/>
      <c r="DB156" s="47"/>
      <c r="DC156" s="47"/>
      <c r="DD156" s="47"/>
      <c r="DE156" s="47"/>
      <c r="DF156" s="47"/>
      <c r="DG156" s="47"/>
      <c r="DH156" s="47"/>
      <c r="DI156" s="47"/>
      <c r="DJ156" s="47"/>
      <c r="DK156" s="47"/>
      <c r="DL156" s="47"/>
      <c r="DM156" s="47"/>
      <c r="DN156" s="47"/>
      <c r="DO156" s="47"/>
      <c r="DP156" s="47"/>
      <c r="DQ156" s="47"/>
      <c r="DR156" s="47"/>
      <c r="DS156" s="47"/>
      <c r="DT156" s="47"/>
      <c r="DU156" s="47"/>
      <c r="DV156" s="47"/>
      <c r="DW156" s="47"/>
      <c r="DX156" s="47"/>
      <c r="DY156" s="47"/>
      <c r="DZ156" s="47"/>
      <c r="EA156" s="47"/>
      <c r="EB156" s="47"/>
      <c r="EC156" s="47"/>
      <c r="ED156" s="47"/>
      <c r="EE156" s="47"/>
      <c r="EF156" s="47"/>
      <c r="EG156" s="47"/>
      <c r="EH156" s="47"/>
      <c r="EI156" s="47"/>
      <c r="EJ156" s="47"/>
      <c r="EK156" s="47"/>
      <c r="EL156" s="47"/>
      <c r="EM156" s="47"/>
      <c r="EN156" s="47"/>
      <c r="EO156" s="47"/>
      <c r="EP156" s="47"/>
      <c r="EQ156" s="47"/>
      <c r="ER156" s="47"/>
      <c r="ES156" s="47"/>
      <c r="ET156" s="47"/>
      <c r="EU156" s="47"/>
      <c r="EV156" s="47"/>
      <c r="EW156" s="47"/>
      <c r="EX156" s="47"/>
      <c r="EY156" s="47"/>
      <c r="EZ156" s="47"/>
      <c r="FA156" s="47"/>
      <c r="FB156" s="47"/>
      <c r="FC156" s="47"/>
      <c r="FD156" s="47"/>
      <c r="FE156" s="47"/>
      <c r="FF156" s="47"/>
      <c r="FG156" s="47"/>
      <c r="FH156" s="47"/>
      <c r="FI156" s="47"/>
      <c r="FJ156" s="47"/>
      <c r="FK156" s="47"/>
      <c r="FL156" s="47"/>
      <c r="FM156" s="47"/>
      <c r="FN156" s="47"/>
      <c r="FO156" s="47"/>
      <c r="FP156" s="47"/>
      <c r="FQ156" s="47"/>
      <c r="FR156" s="47"/>
      <c r="FS156" s="47"/>
      <c r="FT156" s="47"/>
      <c r="FU156" s="47"/>
      <c r="FW156" s="125"/>
      <c r="FX156" s="125"/>
      <c r="FY156" s="125"/>
      <c r="FZ156" s="125"/>
      <c r="GB156" s="18"/>
      <c r="GC156" s="29"/>
      <c r="GE156" s="15"/>
      <c r="GF156" s="15"/>
      <c r="GG156" s="15"/>
      <c r="GI156" s="31"/>
      <c r="GJ156" s="31"/>
      <c r="GK156" s="31"/>
      <c r="IC156" s="28"/>
      <c r="ID156" s="11"/>
      <c r="IE156" s="13"/>
      <c r="IF156" s="11"/>
      <c r="IG156" s="13"/>
      <c r="IH156" s="13"/>
      <c r="II156" s="13"/>
      <c r="IJ156" s="28"/>
      <c r="IK156" s="11"/>
      <c r="IL156" s="13"/>
      <c r="IM156" s="11"/>
      <c r="IN156" s="23"/>
      <c r="IO156" s="11"/>
      <c r="IP156" s="23"/>
      <c r="IQ156" s="28"/>
      <c r="IR156" s="20"/>
      <c r="IS156" s="13"/>
      <c r="IT156" s="23"/>
      <c r="IU156" s="23"/>
      <c r="IV156" s="23"/>
      <c r="IW156" s="23"/>
      <c r="IY156" s="13"/>
      <c r="IZ156" s="25"/>
      <c r="JA156" s="25"/>
      <c r="JB156" s="25"/>
      <c r="JC156" s="25"/>
      <c r="JD156" s="25"/>
      <c r="JE156" s="25"/>
      <c r="JF156" s="25"/>
    </row>
    <row r="157" spans="1:318" ht="15" x14ac:dyDescent="0.35">
      <c r="A157" s="18"/>
      <c r="B157" s="28"/>
      <c r="C157" s="34"/>
      <c r="D157" s="4"/>
      <c r="E157" s="18"/>
      <c r="F157" s="28"/>
      <c r="G157" s="34"/>
      <c r="H157" s="4"/>
      <c r="I157" s="18"/>
      <c r="J157" s="28"/>
      <c r="K157" s="34"/>
      <c r="X157" s="47"/>
      <c r="Y157" s="47"/>
      <c r="Z157" s="47"/>
      <c r="AA157" s="47"/>
      <c r="AB157" s="47"/>
      <c r="AC157" s="47"/>
      <c r="AD157" s="47"/>
      <c r="AE157" s="47"/>
      <c r="AF157" s="47"/>
      <c r="AG157" s="47"/>
      <c r="AH157" s="47"/>
      <c r="AI157" s="47"/>
      <c r="AJ157" s="47"/>
      <c r="AK157" s="47"/>
      <c r="AL157" s="47">
        <v>0.2006</v>
      </c>
      <c r="AM157" s="47"/>
      <c r="AN157" s="47">
        <v>10000</v>
      </c>
      <c r="AO157" s="47">
        <f>AN157</f>
        <v>10000</v>
      </c>
      <c r="AP157" s="47"/>
      <c r="AQ157" s="47"/>
      <c r="AR157" s="47"/>
      <c r="AS157" s="47"/>
      <c r="AT157" s="60"/>
      <c r="AU157" s="47"/>
      <c r="AV157" s="47"/>
      <c r="AW157" s="47"/>
      <c r="AX157" s="47"/>
      <c r="AY157" s="47"/>
      <c r="AZ157" s="47"/>
      <c r="BA157" s="47"/>
      <c r="BB157" s="47"/>
      <c r="BC157" s="47"/>
      <c r="BD157" s="47"/>
      <c r="BE157" s="47"/>
      <c r="BF157" s="47"/>
      <c r="BG157" s="47"/>
      <c r="BH157" s="47"/>
      <c r="BI157" s="47"/>
      <c r="BJ157" s="47"/>
      <c r="BK157" s="47"/>
      <c r="BL157" s="47"/>
      <c r="BM157" s="47"/>
      <c r="BN157" s="47"/>
      <c r="BO157" s="47"/>
      <c r="BP157" s="47"/>
      <c r="BQ157" s="47"/>
      <c r="BR157" s="47"/>
      <c r="BS157" s="47"/>
      <c r="BT157" s="47"/>
      <c r="BU157" s="47"/>
      <c r="BV157" s="47"/>
      <c r="BW157" s="47"/>
      <c r="BX157" s="47"/>
      <c r="BY157" s="47"/>
      <c r="BZ157" s="47"/>
      <c r="CA157" s="47"/>
      <c r="CB157" s="47"/>
      <c r="CC157" s="47"/>
      <c r="CD157" s="47"/>
      <c r="CE157" s="47"/>
      <c r="CF157" s="47"/>
      <c r="CG157" s="47"/>
      <c r="CH157" s="47"/>
      <c r="CI157" s="47"/>
      <c r="CJ157" s="47"/>
      <c r="CK157" s="47"/>
      <c r="CL157" s="47"/>
      <c r="CM157" s="47"/>
      <c r="CN157" s="47"/>
      <c r="CO157" s="95"/>
      <c r="CP157" s="95"/>
      <c r="CQ157" s="9" t="s">
        <v>83</v>
      </c>
      <c r="CR157" s="95"/>
      <c r="CS157" s="95"/>
      <c r="CT157" s="95"/>
      <c r="CU157" s="95"/>
      <c r="CV157" s="95"/>
      <c r="CW157" s="9"/>
      <c r="CX157" s="9"/>
      <c r="CY157" s="9" t="s">
        <v>84</v>
      </c>
      <c r="CZ157" s="9"/>
      <c r="DA157" s="9"/>
      <c r="DB157" s="9"/>
      <c r="DC157" s="9"/>
      <c r="DD157" s="9"/>
      <c r="DG157" s="17" t="s">
        <v>86</v>
      </c>
      <c r="DO157" s="17" t="s">
        <v>87</v>
      </c>
      <c r="DW157" s="17" t="s">
        <v>85</v>
      </c>
      <c r="EC157" s="4"/>
      <c r="EE157" s="17" t="s">
        <v>88</v>
      </c>
      <c r="EG157" s="4"/>
      <c r="EH157" s="4"/>
      <c r="EI157" s="4"/>
      <c r="EJ157" s="4"/>
      <c r="EK157" s="4"/>
      <c r="EM157" s="17" t="s">
        <v>89</v>
      </c>
      <c r="EN157" s="5"/>
      <c r="EO157" s="5"/>
      <c r="EP157" s="5"/>
      <c r="EQ157" s="5"/>
      <c r="ER157" s="5"/>
      <c r="ES157" s="5"/>
      <c r="ET157" s="5"/>
      <c r="EU157" s="17" t="s">
        <v>90</v>
      </c>
      <c r="FB157" s="18"/>
      <c r="FC157" s="17" t="s">
        <v>91</v>
      </c>
      <c r="FE157" s="15"/>
      <c r="FF157" s="15"/>
      <c r="FG157" s="15"/>
      <c r="FH157" s="15"/>
      <c r="FI157" s="15"/>
      <c r="FJ157" s="15"/>
      <c r="FK157" s="17" t="s">
        <v>92</v>
      </c>
      <c r="FL157" s="30"/>
      <c r="FS157" s="17" t="s">
        <v>93</v>
      </c>
      <c r="FU157" s="19"/>
      <c r="FW157" s="125"/>
      <c r="FX157" s="125"/>
      <c r="FY157" s="125"/>
      <c r="FZ157" s="125"/>
      <c r="GB157" s="18"/>
      <c r="GC157" s="29"/>
      <c r="GE157" s="15"/>
      <c r="GF157" s="15"/>
      <c r="GG157" s="15"/>
      <c r="GI157" s="31"/>
      <c r="GJ157" s="31"/>
      <c r="GK157" s="31"/>
      <c r="IC157" s="28"/>
      <c r="ID157" s="11"/>
      <c r="IE157" s="13"/>
      <c r="IF157" s="11"/>
      <c r="IG157" s="13"/>
      <c r="IH157" s="13"/>
      <c r="II157" s="13"/>
      <c r="IJ157" s="28"/>
      <c r="IK157" s="11"/>
      <c r="IL157" s="13"/>
      <c r="IM157" s="22"/>
      <c r="IN157" s="23"/>
      <c r="IO157" s="11"/>
      <c r="IP157" s="23"/>
      <c r="IQ157" s="28"/>
      <c r="IR157" s="20"/>
      <c r="IS157" s="13"/>
      <c r="IT157" s="23"/>
      <c r="IU157" s="23"/>
      <c r="IV157" s="23"/>
      <c r="IW157" s="23"/>
      <c r="IX157" s="28"/>
      <c r="IY157" s="13"/>
      <c r="IZ157" s="25"/>
      <c r="JA157" s="25"/>
      <c r="JB157" s="25"/>
      <c r="JC157" s="25"/>
      <c r="JD157" s="25"/>
      <c r="JE157" s="25"/>
      <c r="JF157" s="25"/>
    </row>
    <row r="158" spans="1:318" ht="13.8" x14ac:dyDescent="0.3">
      <c r="A158" s="14"/>
      <c r="B158" s="28"/>
      <c r="C158" s="34"/>
      <c r="D158" s="4"/>
      <c r="E158" s="14"/>
      <c r="F158" s="28"/>
      <c r="G158" s="34"/>
      <c r="H158" s="4"/>
      <c r="I158" s="14"/>
      <c r="J158" s="28"/>
      <c r="K158" s="34"/>
      <c r="X158" s="1"/>
      <c r="Y158" s="1"/>
      <c r="Z158" s="1"/>
      <c r="AA158" s="1"/>
      <c r="AB158" s="1"/>
      <c r="AC158" s="1"/>
      <c r="AD158" s="1"/>
      <c r="AE158" s="1"/>
      <c r="AF158" s="1"/>
      <c r="AG158" s="1"/>
      <c r="AH158" s="1"/>
      <c r="AI158" s="1"/>
      <c r="AJ158" s="1"/>
      <c r="AK158" s="1"/>
      <c r="AL158" s="1"/>
      <c r="AM158" s="1"/>
      <c r="AN158" s="1"/>
      <c r="AO158" s="1"/>
      <c r="AP158" s="1"/>
      <c r="AQ158" s="1"/>
      <c r="AR158" s="1"/>
      <c r="AS158" s="1"/>
      <c r="AT158" s="73"/>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9" t="s">
        <v>73</v>
      </c>
      <c r="CP158" s="9" t="s">
        <v>73</v>
      </c>
      <c r="CQ158" s="9" t="s">
        <v>73</v>
      </c>
      <c r="CR158" s="9" t="s">
        <v>73</v>
      </c>
      <c r="CS158" s="9" t="s">
        <v>73</v>
      </c>
      <c r="CT158" s="9"/>
      <c r="CU158" s="9"/>
      <c r="CV158" s="9"/>
      <c r="CW158" s="9" t="s">
        <v>73</v>
      </c>
      <c r="CX158" s="9" t="s">
        <v>73</v>
      </c>
      <c r="CY158" s="9" t="s">
        <v>73</v>
      </c>
      <c r="CZ158" s="9" t="s">
        <v>73</v>
      </c>
      <c r="DA158" s="9" t="s">
        <v>73</v>
      </c>
      <c r="DB158" s="9"/>
      <c r="DC158" s="9"/>
      <c r="DD158" s="9"/>
      <c r="DE158" s="9" t="s">
        <v>73</v>
      </c>
      <c r="DF158" s="9" t="s">
        <v>73</v>
      </c>
      <c r="DG158" s="9" t="s">
        <v>73</v>
      </c>
      <c r="DH158" s="9" t="s">
        <v>73</v>
      </c>
      <c r="DI158" s="9" t="s">
        <v>73</v>
      </c>
      <c r="DJ158" s="9"/>
      <c r="DK158" s="9"/>
      <c r="DL158" s="9"/>
      <c r="DM158" s="9" t="s">
        <v>73</v>
      </c>
      <c r="DN158" s="9" t="s">
        <v>73</v>
      </c>
      <c r="DO158" s="9" t="s">
        <v>73</v>
      </c>
      <c r="DP158" s="9" t="s">
        <v>73</v>
      </c>
      <c r="DQ158" s="9" t="s">
        <v>73</v>
      </c>
      <c r="DR158" s="9"/>
      <c r="DS158" s="9"/>
      <c r="DT158" s="9"/>
      <c r="DU158" s="9" t="s">
        <v>73</v>
      </c>
      <c r="DV158" s="9" t="s">
        <v>73</v>
      </c>
      <c r="DW158" s="9" t="s">
        <v>73</v>
      </c>
      <c r="DX158" s="9" t="s">
        <v>73</v>
      </c>
      <c r="DY158" s="9" t="s">
        <v>73</v>
      </c>
      <c r="DZ158" s="9"/>
      <c r="EA158" s="9"/>
      <c r="EB158" s="9"/>
      <c r="EC158" s="9" t="s">
        <v>73</v>
      </c>
      <c r="ED158" s="9" t="s">
        <v>73</v>
      </c>
      <c r="EE158" s="9" t="s">
        <v>73</v>
      </c>
      <c r="EF158" s="9" t="s">
        <v>73</v>
      </c>
      <c r="EG158" s="9" t="s">
        <v>73</v>
      </c>
      <c r="EH158" s="9"/>
      <c r="EI158" s="9"/>
      <c r="EJ158" s="9"/>
      <c r="EK158" s="9" t="s">
        <v>73</v>
      </c>
      <c r="EL158" s="9" t="s">
        <v>73</v>
      </c>
      <c r="EM158" s="9" t="s">
        <v>73</v>
      </c>
      <c r="EN158" s="9" t="s">
        <v>73</v>
      </c>
      <c r="EO158" s="9" t="s">
        <v>73</v>
      </c>
      <c r="EP158" s="9"/>
      <c r="EQ158" s="9"/>
      <c r="ER158" s="9"/>
      <c r="ES158" s="9" t="s">
        <v>73</v>
      </c>
      <c r="ET158" s="9" t="s">
        <v>73</v>
      </c>
      <c r="EU158" s="9" t="s">
        <v>73</v>
      </c>
      <c r="EV158" s="9" t="s">
        <v>73</v>
      </c>
      <c r="EW158" s="9" t="s">
        <v>73</v>
      </c>
      <c r="EX158" s="9"/>
      <c r="EY158" s="9"/>
      <c r="EZ158" s="9"/>
      <c r="FA158" s="9" t="s">
        <v>73</v>
      </c>
      <c r="FB158" s="9" t="s">
        <v>73</v>
      </c>
      <c r="FC158" s="9" t="s">
        <v>73</v>
      </c>
      <c r="FD158" s="9" t="s">
        <v>73</v>
      </c>
      <c r="FE158" s="9" t="s">
        <v>73</v>
      </c>
      <c r="FF158" s="9"/>
      <c r="FG158" s="9"/>
      <c r="FH158" s="9"/>
      <c r="FI158" s="9" t="s">
        <v>73</v>
      </c>
      <c r="FJ158" s="9" t="s">
        <v>73</v>
      </c>
      <c r="FK158" s="9" t="s">
        <v>73</v>
      </c>
      <c r="FL158" s="9" t="s">
        <v>73</v>
      </c>
      <c r="FM158" s="9" t="s">
        <v>73</v>
      </c>
      <c r="FN158" s="9"/>
      <c r="FO158" s="9"/>
      <c r="FP158" s="9"/>
      <c r="FQ158" s="9" t="s">
        <v>73</v>
      </c>
      <c r="FR158" s="9" t="s">
        <v>73</v>
      </c>
      <c r="FS158" s="9" t="s">
        <v>73</v>
      </c>
      <c r="FT158" s="9" t="s">
        <v>73</v>
      </c>
      <c r="FU158" s="9" t="s">
        <v>73</v>
      </c>
      <c r="FW158" s="126"/>
      <c r="FX158" s="126"/>
      <c r="FY158" s="126"/>
      <c r="FZ158" s="126"/>
      <c r="GB158" s="18"/>
      <c r="GC158" s="29"/>
      <c r="GE158" s="15"/>
      <c r="GF158" s="15"/>
      <c r="GG158" s="15"/>
      <c r="GI158" s="31"/>
      <c r="GJ158" s="31"/>
      <c r="GK158" s="31"/>
      <c r="IC158" s="28"/>
      <c r="ID158" s="13"/>
      <c r="IE158" s="13"/>
      <c r="IF158" s="13"/>
      <c r="IG158" s="13"/>
      <c r="IH158" s="13"/>
      <c r="II158" s="13"/>
      <c r="IJ158" s="28"/>
      <c r="IK158" s="20"/>
      <c r="IL158" s="13"/>
      <c r="IM158" s="11"/>
      <c r="IN158" s="23"/>
      <c r="IO158" s="13"/>
      <c r="IP158" s="23"/>
      <c r="IQ158" s="28"/>
      <c r="IR158" s="20"/>
      <c r="IS158" s="13"/>
      <c r="IT158" s="20"/>
      <c r="IU158" s="23"/>
      <c r="IV158" s="20"/>
      <c r="IW158" s="23"/>
      <c r="IY158" s="13"/>
      <c r="IZ158" s="25"/>
      <c r="JA158" s="25"/>
      <c r="JB158" s="25"/>
      <c r="JC158" s="25"/>
      <c r="JD158" s="25"/>
      <c r="JE158" s="25"/>
      <c r="JF158" s="25"/>
      <c r="KX158" s="11"/>
    </row>
    <row r="159" spans="1:318" ht="15" x14ac:dyDescent="0.35">
      <c r="A159" s="4"/>
      <c r="B159" s="4"/>
      <c r="C159" s="4"/>
      <c r="D159" s="4"/>
      <c r="E159" s="4"/>
      <c r="F159" s="4"/>
      <c r="G159" s="4"/>
      <c r="H159" s="4"/>
      <c r="I159" s="4"/>
      <c r="J159" s="4"/>
      <c r="K159" s="4"/>
      <c r="X159" s="116" t="s">
        <v>72</v>
      </c>
      <c r="Y159" s="117" t="s">
        <v>60</v>
      </c>
      <c r="Z159" s="18" t="s">
        <v>13</v>
      </c>
      <c r="AA159" s="37" t="s">
        <v>62</v>
      </c>
      <c r="AB159" s="37" t="s">
        <v>63</v>
      </c>
      <c r="AC159" s="18" t="s">
        <v>79</v>
      </c>
      <c r="AD159" s="32" t="s">
        <v>16</v>
      </c>
      <c r="AE159" s="32" t="s">
        <v>17</v>
      </c>
      <c r="AF159" s="18" t="s">
        <v>14</v>
      </c>
      <c r="AG159" s="37" t="s">
        <v>64</v>
      </c>
      <c r="AH159" s="37" t="s">
        <v>65</v>
      </c>
      <c r="AI159" s="18" t="s">
        <v>80</v>
      </c>
      <c r="AJ159" s="32" t="s">
        <v>18</v>
      </c>
      <c r="AK159" s="32" t="s">
        <v>19</v>
      </c>
      <c r="AL159" s="18" t="s">
        <v>22</v>
      </c>
      <c r="AM159" s="18" t="s">
        <v>26</v>
      </c>
      <c r="AN159" s="18" t="s">
        <v>68</v>
      </c>
      <c r="AO159" s="18" t="s">
        <v>69</v>
      </c>
      <c r="AP159" s="32" t="s">
        <v>20</v>
      </c>
      <c r="AQ159" s="32" t="s">
        <v>21</v>
      </c>
      <c r="AR159" s="18" t="s">
        <v>15</v>
      </c>
      <c r="AS159" s="11" t="s">
        <v>94</v>
      </c>
      <c r="AT159" s="120" t="s">
        <v>10</v>
      </c>
      <c r="AU159" s="11" t="s">
        <v>59</v>
      </c>
      <c r="AV159" s="11" t="s">
        <v>71</v>
      </c>
      <c r="AW159" s="119" t="s">
        <v>70</v>
      </c>
      <c r="AX159" s="11" t="s">
        <v>23</v>
      </c>
      <c r="AY159" s="11" t="s">
        <v>66</v>
      </c>
      <c r="AZ159" s="9" t="s">
        <v>75</v>
      </c>
      <c r="BA159" s="24" t="s">
        <v>78</v>
      </c>
      <c r="BB159" s="11" t="s">
        <v>77</v>
      </c>
      <c r="BC159" s="11" t="s">
        <v>25</v>
      </c>
      <c r="BD159" s="11" t="s">
        <v>24</v>
      </c>
      <c r="BE159" s="11" t="s">
        <v>67</v>
      </c>
      <c r="BF159" s="9" t="s">
        <v>76</v>
      </c>
      <c r="BG159" s="24" t="s">
        <v>81</v>
      </c>
      <c r="BH159" s="11" t="s">
        <v>82</v>
      </c>
      <c r="BI159" s="114">
        <v>1</v>
      </c>
      <c r="BJ159" s="114">
        <v>2</v>
      </c>
      <c r="BK159" s="114">
        <v>3</v>
      </c>
      <c r="BL159" s="114">
        <v>4</v>
      </c>
      <c r="BM159" s="114">
        <v>5</v>
      </c>
      <c r="BN159" s="114">
        <v>6</v>
      </c>
      <c r="BO159" s="114">
        <v>7</v>
      </c>
      <c r="BP159" s="114">
        <v>8</v>
      </c>
      <c r="BQ159" s="114">
        <v>1</v>
      </c>
      <c r="BR159" s="114">
        <v>2</v>
      </c>
      <c r="BS159" s="114">
        <v>3</v>
      </c>
      <c r="BT159" s="114">
        <v>4</v>
      </c>
      <c r="BU159" s="114">
        <v>5</v>
      </c>
      <c r="BV159" s="114">
        <v>6</v>
      </c>
      <c r="BW159" s="114">
        <v>7</v>
      </c>
      <c r="BX159" s="114">
        <v>8</v>
      </c>
      <c r="BY159" s="114">
        <v>1</v>
      </c>
      <c r="BZ159" s="114">
        <v>2</v>
      </c>
      <c r="CA159" s="114">
        <v>3</v>
      </c>
      <c r="CB159" s="114">
        <v>4</v>
      </c>
      <c r="CC159" s="114">
        <v>5</v>
      </c>
      <c r="CD159" s="114">
        <v>6</v>
      </c>
      <c r="CE159" s="114">
        <v>7</v>
      </c>
      <c r="CF159" s="114">
        <v>8</v>
      </c>
      <c r="CG159" s="114">
        <v>1</v>
      </c>
      <c r="CH159" s="114">
        <v>2</v>
      </c>
      <c r="CI159" s="114">
        <v>3</v>
      </c>
      <c r="CJ159" s="114">
        <v>4</v>
      </c>
      <c r="CK159" s="114">
        <v>5</v>
      </c>
      <c r="CL159" s="114">
        <v>6</v>
      </c>
      <c r="CM159" s="114">
        <v>7</v>
      </c>
      <c r="CN159" s="114">
        <v>8</v>
      </c>
      <c r="CO159" s="9">
        <v>1</v>
      </c>
      <c r="CP159" s="9">
        <v>2</v>
      </c>
      <c r="CQ159" s="9">
        <v>3</v>
      </c>
      <c r="CR159" s="9">
        <v>4</v>
      </c>
      <c r="CS159" s="9">
        <v>5</v>
      </c>
      <c r="CT159" s="9">
        <v>6</v>
      </c>
      <c r="CU159" s="9">
        <v>7</v>
      </c>
      <c r="CV159" s="9">
        <v>8</v>
      </c>
      <c r="CW159" s="9">
        <v>1</v>
      </c>
      <c r="CX159" s="9">
        <v>2</v>
      </c>
      <c r="CY159" s="9">
        <v>3</v>
      </c>
      <c r="CZ159" s="9">
        <v>4</v>
      </c>
      <c r="DA159" s="9">
        <v>5</v>
      </c>
      <c r="DB159" s="9">
        <v>6</v>
      </c>
      <c r="DC159" s="9">
        <v>7</v>
      </c>
      <c r="DD159" s="9">
        <v>8</v>
      </c>
      <c r="DE159" s="9">
        <v>1</v>
      </c>
      <c r="DF159" s="9">
        <v>2</v>
      </c>
      <c r="DG159" s="9">
        <v>3</v>
      </c>
      <c r="DH159" s="9">
        <v>4</v>
      </c>
      <c r="DI159" s="9">
        <v>5</v>
      </c>
      <c r="DJ159" s="9">
        <v>6</v>
      </c>
      <c r="DK159" s="9">
        <v>7</v>
      </c>
      <c r="DL159" s="9">
        <v>8</v>
      </c>
      <c r="DM159" s="9">
        <v>1</v>
      </c>
      <c r="DN159" s="9">
        <v>2</v>
      </c>
      <c r="DO159" s="9">
        <v>3</v>
      </c>
      <c r="DP159" s="9">
        <v>4</v>
      </c>
      <c r="DQ159" s="9">
        <v>5</v>
      </c>
      <c r="DR159" s="9">
        <v>6</v>
      </c>
      <c r="DS159" s="9">
        <v>7</v>
      </c>
      <c r="DT159" s="9">
        <v>8</v>
      </c>
      <c r="DU159" s="9">
        <v>1</v>
      </c>
      <c r="DV159" s="9">
        <v>2</v>
      </c>
      <c r="DW159" s="9">
        <v>3</v>
      </c>
      <c r="DX159" s="9">
        <v>4</v>
      </c>
      <c r="DY159" s="9">
        <v>5</v>
      </c>
      <c r="DZ159" s="9">
        <v>6</v>
      </c>
      <c r="EA159" s="9">
        <v>7</v>
      </c>
      <c r="EB159" s="9">
        <v>8</v>
      </c>
      <c r="EC159" s="9">
        <v>1</v>
      </c>
      <c r="ED159" s="9">
        <v>2</v>
      </c>
      <c r="EE159" s="9">
        <v>3</v>
      </c>
      <c r="EF159" s="9">
        <v>4</v>
      </c>
      <c r="EG159" s="9">
        <v>5</v>
      </c>
      <c r="EH159" s="9">
        <v>6</v>
      </c>
      <c r="EI159" s="9">
        <v>7</v>
      </c>
      <c r="EJ159" s="9">
        <v>8</v>
      </c>
      <c r="EK159" s="9">
        <v>1</v>
      </c>
      <c r="EL159" s="9">
        <v>2</v>
      </c>
      <c r="EM159" s="9">
        <v>3</v>
      </c>
      <c r="EN159" s="9">
        <v>4</v>
      </c>
      <c r="EO159" s="9">
        <v>5</v>
      </c>
      <c r="EP159" s="9">
        <v>6</v>
      </c>
      <c r="EQ159" s="9">
        <v>7</v>
      </c>
      <c r="ER159" s="9">
        <v>8</v>
      </c>
      <c r="ES159" s="9">
        <v>1</v>
      </c>
      <c r="ET159" s="9">
        <v>2</v>
      </c>
      <c r="EU159" s="9">
        <v>3</v>
      </c>
      <c r="EV159" s="9">
        <v>4</v>
      </c>
      <c r="EW159" s="9">
        <v>5</v>
      </c>
      <c r="EX159" s="9">
        <v>6</v>
      </c>
      <c r="EY159" s="9">
        <v>7</v>
      </c>
      <c r="EZ159" s="9">
        <v>8</v>
      </c>
      <c r="FA159" s="9">
        <v>1</v>
      </c>
      <c r="FB159" s="9">
        <v>2</v>
      </c>
      <c r="FC159" s="9">
        <v>3</v>
      </c>
      <c r="FD159" s="9">
        <v>4</v>
      </c>
      <c r="FE159" s="9">
        <v>5</v>
      </c>
      <c r="FF159" s="9">
        <v>6</v>
      </c>
      <c r="FG159" s="9">
        <v>7</v>
      </c>
      <c r="FH159" s="9">
        <v>8</v>
      </c>
      <c r="FI159" s="9">
        <v>1</v>
      </c>
      <c r="FJ159" s="9">
        <v>2</v>
      </c>
      <c r="FK159" s="9">
        <v>3</v>
      </c>
      <c r="FL159" s="9">
        <v>4</v>
      </c>
      <c r="FM159" s="9">
        <v>5</v>
      </c>
      <c r="FN159" s="9">
        <v>6</v>
      </c>
      <c r="FO159" s="9">
        <v>7</v>
      </c>
      <c r="FP159" s="9">
        <v>8</v>
      </c>
      <c r="FQ159" s="9">
        <v>1</v>
      </c>
      <c r="FR159" s="9">
        <v>2</v>
      </c>
      <c r="FS159" s="9">
        <v>3</v>
      </c>
      <c r="FT159" s="9">
        <v>4</v>
      </c>
      <c r="FU159" s="9">
        <v>5</v>
      </c>
      <c r="FV159" s="9">
        <v>6</v>
      </c>
      <c r="FW159" s="9">
        <v>7</v>
      </c>
      <c r="FX159" s="9">
        <v>8</v>
      </c>
      <c r="GB159" s="18"/>
      <c r="GC159" s="29"/>
      <c r="GE159" s="15"/>
      <c r="GF159" s="15"/>
      <c r="GG159" s="15"/>
      <c r="GI159" s="31"/>
      <c r="GJ159" s="31"/>
      <c r="GK159" s="31"/>
      <c r="IC159" s="28"/>
      <c r="ID159" s="13"/>
      <c r="IE159" s="13"/>
      <c r="IF159" s="13"/>
      <c r="IG159" s="13"/>
      <c r="IH159" s="13"/>
      <c r="II159" s="13"/>
      <c r="IJ159" s="28"/>
      <c r="IK159" s="20"/>
      <c r="IL159" s="13"/>
      <c r="IM159" s="11"/>
      <c r="IN159" s="23"/>
      <c r="IO159" s="13"/>
      <c r="IP159" s="23"/>
      <c r="IQ159" s="28"/>
      <c r="IR159" s="20"/>
      <c r="IS159" s="13"/>
      <c r="IT159" s="20"/>
      <c r="IU159" s="23"/>
      <c r="IV159" s="20"/>
      <c r="IW159" s="23"/>
      <c r="IY159" s="13"/>
      <c r="IZ159" s="25"/>
      <c r="JA159" s="25"/>
      <c r="JB159" s="25"/>
      <c r="JC159" s="25"/>
      <c r="JD159" s="25"/>
      <c r="JE159" s="25"/>
      <c r="JF159" s="25"/>
      <c r="KX159" s="11"/>
    </row>
    <row r="160" spans="1:318" ht="13.8" x14ac:dyDescent="0.3">
      <c r="A160" s="33"/>
      <c r="B160" s="16"/>
      <c r="C160" s="16"/>
      <c r="D160" s="4"/>
      <c r="E160" s="33"/>
      <c r="F160" s="4"/>
      <c r="G160" s="4"/>
      <c r="H160" s="4"/>
      <c r="I160" s="16"/>
      <c r="J160" s="16"/>
      <c r="K160" s="16"/>
      <c r="L160" s="5"/>
      <c r="M160" s="5"/>
      <c r="N160" s="5"/>
      <c r="O160" s="5"/>
      <c r="P160" s="5"/>
      <c r="Q160" s="5"/>
      <c r="R160" s="5"/>
      <c r="S160" s="5"/>
      <c r="T160" s="5"/>
      <c r="X160" s="118">
        <v>0.5</v>
      </c>
      <c r="Y160" s="118">
        <v>10</v>
      </c>
      <c r="Z160" s="40">
        <v>1.7999999999999999E-2</v>
      </c>
      <c r="AA160" s="40">
        <v>10000000</v>
      </c>
      <c r="AB160" s="40">
        <v>10000000</v>
      </c>
      <c r="AC160" s="98">
        <v>3900000</v>
      </c>
      <c r="AD160" s="42">
        <v>0.33</v>
      </c>
      <c r="AE160" s="42">
        <v>0.33</v>
      </c>
      <c r="AF160" s="41">
        <v>1.7999999999999999E-2</v>
      </c>
      <c r="AG160" s="40">
        <v>10000000</v>
      </c>
      <c r="AH160" s="40">
        <v>10000000</v>
      </c>
      <c r="AI160" s="98">
        <v>3900000</v>
      </c>
      <c r="AJ160" s="42">
        <v>0.33</v>
      </c>
      <c r="AK160" s="42">
        <v>0.33</v>
      </c>
      <c r="AL160" s="42">
        <f>AL157</f>
        <v>0.2006</v>
      </c>
      <c r="AM160" s="40">
        <v>6000</v>
      </c>
      <c r="AN160" s="40">
        <f>AN157</f>
        <v>10000</v>
      </c>
      <c r="AO160" s="40">
        <f>AO157</f>
        <v>10000</v>
      </c>
      <c r="AP160" s="42">
        <v>0.03</v>
      </c>
      <c r="AQ160" s="42">
        <v>0.03</v>
      </c>
      <c r="AR160" s="4">
        <f>AL160+AF160/2+Z160/2</f>
        <v>0.21860000000000002</v>
      </c>
      <c r="AS160" s="11">
        <f>X160/Y160</f>
        <v>0.05</v>
      </c>
      <c r="AT160" s="15">
        <f>(AA160*Z160)*(AG160*AF160)*AR160^2/(AVERAGE(BD160,AX160)*(AA160*Z160+AG160*AF160))</f>
        <v>4826.322971608126</v>
      </c>
      <c r="AU160" s="19">
        <f>AY160*BE160/(AY160+BE160)*(PI()^2*AL160)/(Y160^2*AN160)</f>
        <v>0.19996166295283049</v>
      </c>
      <c r="AV160" s="13">
        <f>AY160/(AY160+BE160)</f>
        <v>0.5</v>
      </c>
      <c r="AW160" s="11">
        <f>AN160/AO160</f>
        <v>1</v>
      </c>
      <c r="AX160" s="11">
        <f>1-AD160*AE160</f>
        <v>0.8911</v>
      </c>
      <c r="AY160" s="11">
        <f>Z160/AX160*SQRT(AA160*AB160)</f>
        <v>201997.53114128605</v>
      </c>
      <c r="AZ160" s="11">
        <f>SQRT(AB160/AA160)</f>
        <v>1</v>
      </c>
      <c r="BA160" s="11">
        <f>AX160*AC160/SQRT(AA160*AB160)</f>
        <v>0.34752899999999998</v>
      </c>
      <c r="BB160" s="11">
        <f>AZ160*AD160+2*BA160</f>
        <v>1.025058</v>
      </c>
      <c r="BC160" s="11">
        <f>1-AP160*AQ160</f>
        <v>0.99909999999999999</v>
      </c>
      <c r="BD160" s="11">
        <f>1-AJ160*AK160</f>
        <v>0.8911</v>
      </c>
      <c r="BE160" s="11">
        <f>AF160/BD160*SQRT(AG160*AH160)</f>
        <v>201997.53114128605</v>
      </c>
      <c r="BF160" s="11">
        <f>SQRT(AH160/AG160)</f>
        <v>1</v>
      </c>
      <c r="BG160" s="11">
        <f>BD160*AI160/SQRT(AG160*AH160)</f>
        <v>0.34752899999999998</v>
      </c>
      <c r="BH160" s="11">
        <f>BF160*AK160+2*BG160</f>
        <v>1.025058</v>
      </c>
      <c r="BI160" s="121">
        <f>X160^2/(BI159^2*Y160^2)</f>
        <v>2.5000000000000001E-3</v>
      </c>
      <c r="BJ160" s="121">
        <f>X160^2/(BJ159^2*Y160^2)</f>
        <v>6.2500000000000001E-4</v>
      </c>
      <c r="BK160" s="121">
        <f>X160^2/(BK159^2*Y160^2)</f>
        <v>2.7777777777777778E-4</v>
      </c>
      <c r="BL160" s="121">
        <f>X160^2/(BL159^2*Y160^2)</f>
        <v>1.5625E-4</v>
      </c>
      <c r="BM160" s="121">
        <f>X160^2/(BM159^2*Y160^2)</f>
        <v>1E-4</v>
      </c>
      <c r="BN160" s="121">
        <f>X160^2/(BN159^2*Y160^2)</f>
        <v>6.9444444444444444E-5</v>
      </c>
      <c r="BO160" s="121">
        <f>X160^2/(BO159^2*Y160^2)</f>
        <v>5.1020408163265308E-5</v>
      </c>
      <c r="BP160" s="121">
        <f>X160^2/(BP159^2*Y160^2)</f>
        <v>3.9062500000000001E-5</v>
      </c>
      <c r="BQ160" s="121">
        <v>1</v>
      </c>
      <c r="BR160" s="121">
        <v>1</v>
      </c>
      <c r="BS160" s="121">
        <v>1</v>
      </c>
      <c r="BT160" s="121">
        <v>1</v>
      </c>
      <c r="BU160" s="121">
        <v>1</v>
      </c>
      <c r="BV160" s="121">
        <v>1</v>
      </c>
      <c r="BW160" s="121">
        <v>1</v>
      </c>
      <c r="BX160" s="121">
        <v>1</v>
      </c>
      <c r="BY160" s="121">
        <f>(BI159^2*Y160^2)/X160^2</f>
        <v>400</v>
      </c>
      <c r="BZ160" s="121">
        <f>(BJ159^2*Y160^2)/X160^2</f>
        <v>1600</v>
      </c>
      <c r="CA160" s="121">
        <f>(BK159^2*Y160^2)/X160^2</f>
        <v>3600</v>
      </c>
      <c r="CB160" s="121">
        <f>(BL159^2*Y160^2)/X160^2</f>
        <v>6400</v>
      </c>
      <c r="CC160" s="121">
        <f>(BM159^2*Y160^2)/X160^2</f>
        <v>10000</v>
      </c>
      <c r="CD160" s="121">
        <f>(BN159^2*Y160^2)/X160^2</f>
        <v>14400</v>
      </c>
      <c r="CE160" s="121">
        <f>(BO159^2*Y160^2)/X160^2</f>
        <v>19600</v>
      </c>
      <c r="CF160" s="121">
        <f>(BP159^2*Y160^2)/X160^2</f>
        <v>25600</v>
      </c>
      <c r="CG160" s="121">
        <f>X160^2/(BI159^2*Y160^2)</f>
        <v>2.5000000000000001E-3</v>
      </c>
      <c r="CH160" s="121">
        <f>X160^2/(BJ159^2*Y160^2)</f>
        <v>6.2500000000000001E-4</v>
      </c>
      <c r="CI160" s="121">
        <f>X160^2/(BK159^2*Y160^2)</f>
        <v>2.7777777777777778E-4</v>
      </c>
      <c r="CJ160" s="121">
        <f>X160^2/(BL159^2*Y160^2)</f>
        <v>1.5625E-4</v>
      </c>
      <c r="CK160" s="121">
        <f>X160^2/(BM159^2*Y160^2)</f>
        <v>1E-4</v>
      </c>
      <c r="CL160" s="121">
        <f>X160^2/(BN159^2*Y160^2)</f>
        <v>6.9444444444444444E-5</v>
      </c>
      <c r="CM160" s="121">
        <f>X160^2/(BO159^2*Y160^2)</f>
        <v>5.1020408163265308E-5</v>
      </c>
      <c r="CN160" s="121">
        <f>X160^2/(BP159^2*Y160^2)</f>
        <v>3.9062500000000001E-5</v>
      </c>
      <c r="CO160" s="95">
        <f t="shared" ref="CO160:CO199" si="341">AZ160*BI160*AW160/CG160+(1+AW160/CG160)*BA160*BQ160+BY160/AZ160</f>
        <v>540.35912899999994</v>
      </c>
      <c r="CP160" s="95">
        <f t="shared" ref="CP160:CP199" si="342">AZ160*BJ160*AW160/CH160+(1+AW160/CH160)*BA160*BR160+BZ160/AZ160</f>
        <v>2157.3939289999998</v>
      </c>
      <c r="CQ160" s="95">
        <f t="shared" ref="CQ160:CQ199" si="343">AZ160*BK160*AW160/CI160+(1+AW160/CI160)*BA160*BS160+CA160/AZ160</f>
        <v>4852.4519289999998</v>
      </c>
      <c r="CR160" s="95">
        <f t="shared" ref="CR160:CR199" si="344">AZ160*BL160*AW160/CJ160+(1+AW160/CJ160)*BA160*BT160+CB160/AZ160</f>
        <v>8625.5331289999995</v>
      </c>
      <c r="CS160" s="95">
        <f t="shared" ref="CS160:CS199" si="345">AZ160*BM160*AW160/CK160+(1+AW160/CK160)*BA160*BU160+CC160/AZ160</f>
        <v>13476.637529</v>
      </c>
      <c r="CT160" s="95">
        <f t="shared" ref="CT160:CT199" si="346">AZ160*BN160*AW160/CL160+(1+AW160/CL160)*BA160*BV160+CD160/AZ160</f>
        <v>19405.765128999999</v>
      </c>
      <c r="CU160" s="95">
        <f t="shared" ref="CU160:CU199" si="347">AZ160*BO160*AW160/CM160+(1+AW160/CM160)*BA160*BW160+CE160/AZ160</f>
        <v>26412.915928999999</v>
      </c>
      <c r="CV160" s="95">
        <f t="shared" ref="CV160:CV199" si="348">AZ160*BP160*AW160/CN160+(1+AW160/CN160)*BA160*BX160+CF160/AZ160</f>
        <v>34498.089929000002</v>
      </c>
      <c r="CW160" s="95">
        <f t="shared" ref="CW160:CW199" si="349">BF160*BI160*AW160/CG160+(1+AW160/CG160)*BG160*BQ160+BY160/BF160</f>
        <v>540.35912899999994</v>
      </c>
      <c r="CX160" s="95">
        <f t="shared" ref="CX160:CX199" si="350">BF160*BJ160*AW160/CH160+(1+AW160/CH160)*BG160*BR160+BZ160/BF160</f>
        <v>2157.3939289999998</v>
      </c>
      <c r="CY160" s="95">
        <f t="shared" ref="CY160:CY199" si="351">BF160*BK160*AW160/CI160+(1+AW160/CI160)*BG160*BS160+CA160/BF160</f>
        <v>4852.4519289999998</v>
      </c>
      <c r="CZ160" s="95">
        <f t="shared" ref="CZ160:CZ199" si="352">BF160*BL160*AW160/CJ160+(1+AW160/CJ160)*BG160*BT160+CB160/BF160</f>
        <v>8625.5331289999995</v>
      </c>
      <c r="DA160" s="95">
        <f t="shared" ref="DA160:DA199" si="353">BF160*BM160*AW160/CK160+(1+AW160/CK160)*BG160*BU160+CC160/BF160</f>
        <v>13476.637529</v>
      </c>
      <c r="DB160" s="95">
        <f t="shared" ref="DB160:DB199" si="354">BF160*BN160*AW160/CL160+(1+AW160/CL160)*BG160*BV160+CD160/BF160</f>
        <v>19405.765128999999</v>
      </c>
      <c r="DC160" s="95">
        <f t="shared" ref="DC160:DC199" si="355">BF160*BO160*AW160/CM160+(1+AW160/CM160)*BG160*BW160+CE160/BF160</f>
        <v>26412.915928999999</v>
      </c>
      <c r="DD160" s="95">
        <f t="shared" ref="DD160:DD199" si="356">BF160*BP160*AW160/CN160+(1+AW160/CN160)*BG160*BX160+CF160/BF160</f>
        <v>34498.089929000002</v>
      </c>
      <c r="DE160" s="13">
        <f>AZ160*BI160+2*BB160*BQ160+BY160/AZ160</f>
        <v>402.052616</v>
      </c>
      <c r="DF160" s="13">
        <f>AZ160*BJ160+2*BB160*BR160+BZ160/AZ160</f>
        <v>1602.050741</v>
      </c>
      <c r="DG160" s="13">
        <f>AZ160*BK160+2*BB160*BS160+CA160/AZ160</f>
        <v>3602.0503937777776</v>
      </c>
      <c r="DH160" s="13">
        <f>AZ160*BL160+2*BB160*BT160+CB160/AZ160</f>
        <v>6402.0502722499996</v>
      </c>
      <c r="DI160" s="13">
        <f t="shared" ref="DI160:DI199" si="357">AZ160*BM160+2*BB160*BU160+CC160/AZ160</f>
        <v>10002.050216</v>
      </c>
      <c r="DJ160" s="13">
        <f t="shared" ref="DJ160:DJ199" si="358">AZ160*BN160+2*BB160*BV160+CD160/AZ160</f>
        <v>14402.050185444445</v>
      </c>
      <c r="DK160" s="13">
        <f t="shared" ref="DK160:DK199" si="359">AZ160*BO160+2*BB160*BW160+CE160/AZ160</f>
        <v>19602.050167020407</v>
      </c>
      <c r="DL160" s="13">
        <f t="shared" ref="DL160:DL199" si="360">AZ160*BP160+2*BB160*BX160+CF160/AZ160</f>
        <v>25602.050155062501</v>
      </c>
      <c r="DM160" s="95">
        <f t="shared" ref="DM160:DM199" si="361">BF160*BI160+2*BH160*BQ160+BY160/BF160</f>
        <v>402.052616</v>
      </c>
      <c r="DN160" s="95">
        <f t="shared" ref="DN160:DN199" si="362">BF160*BJ160+2*BH160*BR160+BZ160/BF160</f>
        <v>1602.050741</v>
      </c>
      <c r="DO160" s="95">
        <f t="shared" ref="DO160:DO199" si="363">BF160*BK160+2*BH160*BS160+CA160/BF160</f>
        <v>3602.0503937777776</v>
      </c>
      <c r="DP160" s="95">
        <f t="shared" ref="DP160:DP199" si="364">BF160*BL160+2*BH160*BT160+CB160/BF160</f>
        <v>6402.0502722499996</v>
      </c>
      <c r="DQ160" s="95">
        <f t="shared" ref="DQ160:DQ199" si="365">BF160*BM160+2*BH160*BU160+CC160/BF160</f>
        <v>10002.050216</v>
      </c>
      <c r="DR160" s="95">
        <f t="shared" ref="DR160:DR199" si="366">BF160*BN160+2*BH160*BV160+CD160/BF160</f>
        <v>14402.050185444445</v>
      </c>
      <c r="DS160" s="95">
        <f t="shared" ref="DS160:DS199" si="367">BF160*BO160+2*BH160*BW160+CE160/BF160</f>
        <v>19602.050167020407</v>
      </c>
      <c r="DT160" s="95">
        <f t="shared" ref="DT160:DT199" si="368">BF160*BP160+2*BH160*BX160+CF160/BF160</f>
        <v>25602.050155062501</v>
      </c>
      <c r="DU160" s="95">
        <f t="shared" ref="DU160:DU199" si="369">((AZ160^2+BF160^2)/(2*AZ160*BF160))*BI160*BY160-BB160*BH160*BQ160^2+BQ160/2*(BA160*DM160+BG160*DE160)</f>
        <v>139.67419968249999</v>
      </c>
      <c r="DV160" s="95">
        <f t="shared" ref="DV160:DV199" si="370">((AZ160^2+BF160^2)/(2*AZ160*BF160))*BJ160*BZ160-BB160*BH160*BR160^2+BR160/2*(BA160*DN160+BG160*DF160)</f>
        <v>556.70834806562493</v>
      </c>
      <c r="DW160" s="95">
        <f t="shared" ref="DW160:DW199" si="371">((AZ160^2+BF160^2)/(2*AZ160*BF160))*BK160*CA160-BB160*BH160*BS160^2+BS160/2*(BA160*DO160+BG160*DG160)</f>
        <v>1251.7662273958331</v>
      </c>
      <c r="DX160" s="95">
        <f t="shared" ref="DX160:DX199" si="372">((AZ160^2+BF160^2)/(2*AZ160*BF160))*BL160*CB160-BB160*BH160*BT160^2+BT160/2*(BA160*DP160+BG160*DH160)</f>
        <v>2224.8473851614058</v>
      </c>
      <c r="DY160" s="95">
        <f t="shared" ref="DY160:DY199" si="373">((AZ160^2+BF160^2)/(2*AZ160*BF160))*BM160*CC160-BB160*BH160*BU160^2+BU160/2*(BA160*DQ160+BG160*DI160)</f>
        <v>3475.9517656128996</v>
      </c>
      <c r="DZ160" s="95">
        <f t="shared" ref="DZ160:DZ199" si="374">((AZ160^2+BF160^2)/(2*AZ160*BF160))*BN160*CD160-BB160*BH160*BV160^2+BV160/2*(BA160*DR160+BG160*DJ160)</f>
        <v>5005.0793549939581</v>
      </c>
      <c r="EA160" s="95">
        <f t="shared" ref="EA160:EA199" si="375">((AZ160^2+BF160^2)/(2*AZ160*BF160))*BO160*CE160-BB160*BH160*BW160^2+BW160/2*(BA160*DS160+BG160*DK160)</f>
        <v>6812.2301485910712</v>
      </c>
      <c r="EB160" s="95">
        <f t="shared" ref="EB160:EB199" si="376">((AZ160^2+BF160^2)/(2*AZ160*BF160))*BP160*CF160-BB160*BH160*BX160^2+BX160/2*(BA160*DT160+BG160*DL160)</f>
        <v>8897.4041444353516</v>
      </c>
      <c r="EC160" s="95">
        <f t="shared" ref="EC160:EC199" si="377">BI160*BY160-BB160^2*BQ160^2+BA160*BQ160*DE160</f>
        <v>139.67419968249999</v>
      </c>
      <c r="ED160" s="95">
        <f t="shared" ref="ED160:ED199" si="378">BJ160*BZ160-BB160^2*BR160^2+BA160*BR160*DF160</f>
        <v>556.70834806562493</v>
      </c>
      <c r="EE160" s="95">
        <f t="shared" ref="EE160:EE199" si="379">BK160*CA160-BB160^2*BS160^2+BA160*BS160*DG160</f>
        <v>1251.7662273958331</v>
      </c>
      <c r="EF160" s="95">
        <f t="shared" ref="EF160:EF199" si="380">BL160*CB160-BB160^2*BT160^2+BA160*BT160*DH160</f>
        <v>2224.8473851614058</v>
      </c>
      <c r="EG160" s="95">
        <f t="shared" ref="EG160:EG199" si="381">BM160*CC160-BB160^2*BU160^2+BA160*BU160*DI160</f>
        <v>3475.9517656128996</v>
      </c>
      <c r="EH160" s="95">
        <f t="shared" ref="EH160:EH199" si="382">BN160*CD160-BB160^2*BV160^2+BA160*BV160*DJ160</f>
        <v>5005.0793549939581</v>
      </c>
      <c r="EI160" s="95">
        <f t="shared" ref="EI160:EI199" si="383">BO160*CE160-BB160^2*BW160^2+BA160*BW160*DK160</f>
        <v>6812.2301485910712</v>
      </c>
      <c r="EJ160" s="95">
        <f t="shared" ref="EJ160:EJ199" si="384">BP160*CF160-BB160^2*BX160^2+BA160*BX160*DL160</f>
        <v>8897.4041444353516</v>
      </c>
      <c r="EK160" s="95">
        <f t="shared" ref="EK160:EK199" si="385">BI160*BY160-BH160^2*BQ160^2+BG160*BQ160*DM160</f>
        <v>139.67419968249999</v>
      </c>
      <c r="EL160" s="95">
        <f t="shared" ref="EL160:EL199" si="386">BJ160*BZ160-BH160^2*BR160^2+BG160*BR160*DN160</f>
        <v>556.70834806562493</v>
      </c>
      <c r="EM160" s="95">
        <f t="shared" ref="EM160:EM199" si="387">BK160*CA160-BH160^2*BS160^2+BG160*BS160*DO160</f>
        <v>1251.7662273958331</v>
      </c>
      <c r="EN160" s="95">
        <f t="shared" ref="EN160:EN199" si="388">BL160*CB160-BH160^2*BT160^2+BG160*BT160*DP160</f>
        <v>2224.8473851614058</v>
      </c>
      <c r="EO160" s="95">
        <f t="shared" ref="EO160:EO199" si="389">BM160*CC160-BH160^2*BU160^2+BG160*BU160*DQ160</f>
        <v>3475.9517656128996</v>
      </c>
      <c r="EP160" s="95">
        <f t="shared" ref="EP160:EP199" si="390">BN160*CD160-BH160^2*BV160^2+BG160*BV160*DR160</f>
        <v>5005.0793549939581</v>
      </c>
      <c r="EQ160" s="95">
        <f t="shared" ref="EQ160:EQ199" si="391">BO160*CE160-BH160^2*BW160^2+BG160*BW160*DS160</f>
        <v>6812.2301485910712</v>
      </c>
      <c r="ER160" s="95">
        <f t="shared" ref="ER160:ER199" si="392">BP160*CF160-BH160^2*BX160^2+BG160*BX160*DT160</f>
        <v>8897.4041444353516</v>
      </c>
      <c r="ES160" s="95">
        <f t="shared" ref="ES160:ES199" si="393">AV160+(1-AV160)*DE160/DM160*EK160/EC160</f>
        <v>1</v>
      </c>
      <c r="ET160" s="95">
        <f t="shared" ref="ET160:ET199" si="394">AV160+(1-AV160)*DF160/DN160*EL160/ED160</f>
        <v>1</v>
      </c>
      <c r="EU160" s="95">
        <f t="shared" ref="EU160:EU199" si="395">AV160+(1-AV160)*DG160/DO160*EM160/EE160</f>
        <v>1</v>
      </c>
      <c r="EV160" s="95">
        <f t="shared" ref="EV160:EV199" si="396">AV160+(1-AV160)*DH160/DP160*EN160/EF160</f>
        <v>1</v>
      </c>
      <c r="EW160" s="95">
        <f t="shared" ref="EW160:EW199" si="397">AV160+(1-AV160)*DI160/DQ160*EO160/EG160</f>
        <v>1</v>
      </c>
      <c r="EX160" s="95">
        <f t="shared" ref="EX160:EX199" si="398">AV160+(1-AV160)*DJ160/DR160*EP160/EH160</f>
        <v>1</v>
      </c>
      <c r="EY160" s="95">
        <f t="shared" ref="EY160:EY199" si="399">AV160+(1-AV160)*DK160/DS160*EQ160/EI160</f>
        <v>1</v>
      </c>
      <c r="EZ160" s="95">
        <f t="shared" ref="EZ160:EZ199" si="400">AV160+(1-AV160)*DL160/DT160*ER160/EJ160</f>
        <v>1</v>
      </c>
      <c r="FA160" s="95">
        <f t="shared" ref="FA160:FA199" si="401">AV160^2+2*AV160*(1-AV160)*(DU160/EC160)+(1-AV160)^2*(EK160/EC160)</f>
        <v>1</v>
      </c>
      <c r="FB160" s="95">
        <f t="shared" ref="FB160:FB199" si="402">AV160^2+2*AV160*(1-AV160)*(DV160/ED160)+(1-AV160)^2*(EL160/ED160)</f>
        <v>1</v>
      </c>
      <c r="FC160" s="95">
        <f t="shared" ref="FC160:FC199" si="403">AV160^2+2*AV160*(1-AV160)*(DW160/EE160)+(1-AV160)^2*(EM160/EE160)</f>
        <v>1</v>
      </c>
      <c r="FD160" s="95">
        <f t="shared" ref="FD160:FD199" si="404">AV160^2+2*AV160*(1-AV160)*(DX160/EF160)+(1-AV160)^2*(EN160/EF160)</f>
        <v>1</v>
      </c>
      <c r="FE160" s="95">
        <f t="shared" ref="FE160:FE199" si="405">AV160^2+2*AV160*(1-AV160)*(DY160/EG160)+(1-AV160)^2*(EO160/EG160)</f>
        <v>1</v>
      </c>
      <c r="FF160" s="95">
        <f t="shared" ref="FF160:FF199" si="406">AV160^2+2*AV160*(1-AV160)*(DZ160/EH160)+(1-AV160)^2*(EP160/EH160)</f>
        <v>1</v>
      </c>
      <c r="FG160" s="95">
        <f t="shared" ref="FG160:FG199" si="407">AV160^2+2*AV160*(1-AV160)*(EA160/EI160)+(1-AV160)^2*(EQ160/EI160)</f>
        <v>1</v>
      </c>
      <c r="FH160" s="95">
        <f t="shared" ref="FH160:FH199" si="408">AV160^2+2*AV160*(1-AV160)*(EB160/EJ160)+(1-AV160)^2*(ER160/EJ160)</f>
        <v>1</v>
      </c>
      <c r="FI160" s="95">
        <f t="shared" ref="FI160:FI199" si="409">AV160+(1-AV160)*CO160/CW160*EK160/EC160</f>
        <v>1</v>
      </c>
      <c r="FJ160" s="95">
        <f t="shared" ref="FJ160:FJ199" si="410">AV160+(1-AV160)*CP160/CX160*EL160/ED160</f>
        <v>1</v>
      </c>
      <c r="FK160" s="95">
        <f t="shared" ref="FK160:FK199" si="411">AV160+(1-AV160)*CQ160/CY160*EM160/EE160</f>
        <v>1</v>
      </c>
      <c r="FL160" s="95">
        <f t="shared" ref="FL160:FL199" si="412">AV160+(1-AV160)*CR160/CZ160*EN160/EF160</f>
        <v>1</v>
      </c>
      <c r="FM160" s="95">
        <f t="shared" ref="FM160:FM199" si="413">AV160+(1-AV160)*CS160/DA160*EO160/EG160</f>
        <v>1</v>
      </c>
      <c r="FN160" s="95">
        <f t="shared" ref="FN160:FN199" si="414">AV160+(1-AV160)*CT160/DB160*EP160/EH160</f>
        <v>1</v>
      </c>
      <c r="FO160" s="95">
        <f t="shared" ref="FO160:FO199" si="415">AV160+(1-AV160)*CU160/DC160*EQ160/EI160</f>
        <v>1</v>
      </c>
      <c r="FP160" s="95">
        <f t="shared" ref="FP160:FP199" si="416">AV160+(1-AV160)*CV160/DD160*ER160/EJ160</f>
        <v>1</v>
      </c>
      <c r="FQ160" s="115">
        <f t="shared" ref="FQ160:FQ199" si="417">(ES160*DM160+(1+AW160/CG160)*EK160*AU160)/(FA160+FI160*CW160*AU160+(AW160/CG160)*EK160*AU160^2)</f>
        <v>4.9517145251222558</v>
      </c>
      <c r="FR160" s="115">
        <f t="shared" ref="FR160:FR199" si="418">(ET160*DN160+(1+AW160/CH160)*EL160*AU160)/(FB160+FJ160*CX160*AU160+(AW160/CH160)*EL160*AU160^2)</f>
        <v>4.9885023594488764</v>
      </c>
      <c r="FS160" s="115">
        <f t="shared" ref="FS160:FS199" si="419">(EU160*DO160+(1+AW160/CI160)*EM160*AU160)/(FC160+FK160*CY160*AU160+(AW160/CI160)*EM160*AU160^2)</f>
        <v>4.9954103850762364</v>
      </c>
      <c r="FT160" s="115">
        <f t="shared" ref="FT160:FT199" si="420">(EV160*DP160+(1+AW160/CJ160)*EN160*AU160)/(FD160+FL160*CZ160*AU160+(AW160/CJ160)*EN160*AU160^2)</f>
        <v>4.9978353418393784</v>
      </c>
      <c r="FU160" s="115">
        <f t="shared" ref="FU160:FU199" si="421">(EW160*DQ160+(1+AW160/CK160)*EO160*AU160)/(FE160+FM160*DA160*AU160+(AW160/CK160)*EO160*AU160^2)</f>
        <v>4.9989590091269873</v>
      </c>
      <c r="FV160" s="115">
        <f t="shared" ref="FV160:FV199" si="422">(EX160*DR160+(1+AW160/CL160)*EP160*AU160)/(FF160+FN160*DB160*AU160+(AW160/CL160)*EP160*AU160^2)</f>
        <v>4.9995697305805438</v>
      </c>
      <c r="FW160" s="115">
        <f t="shared" ref="FW160:FW199" si="423">(EY160*DS160+(1+AW160/CM160)*EQ160*AU160)/(FG160+FO160*DC160*AU160+(AW160/CM160)*EQ160*AU160^2)</f>
        <v>4.9999380901584258</v>
      </c>
      <c r="FX160" s="115">
        <f t="shared" ref="FX160:FX199" si="424">(EZ160*DT160+(1+AW160/CN160)*ER160*AU160)/(FH160+FP160*DD160*AU160+(AW160/CN160)*ER160*AU160^2)</f>
        <v>5.000177215526012</v>
      </c>
      <c r="FZ160" s="90">
        <f>MIN(FQ160:FX160)</f>
        <v>4.9517145251222558</v>
      </c>
      <c r="GB160" s="18"/>
      <c r="GC160" s="29"/>
      <c r="GE160" s="15"/>
      <c r="GF160" s="15"/>
      <c r="GG160" s="15"/>
      <c r="GI160" s="31"/>
      <c r="GJ160" s="31"/>
      <c r="GK160" s="31"/>
      <c r="IC160" s="28"/>
      <c r="ID160" s="11"/>
      <c r="IE160" s="13"/>
      <c r="IF160" s="11"/>
      <c r="IG160" s="13"/>
      <c r="IH160" s="13"/>
      <c r="II160" s="13"/>
      <c r="IJ160" s="28"/>
      <c r="IK160" s="11"/>
      <c r="IL160" s="13"/>
      <c r="IM160" s="11"/>
      <c r="IN160" s="23"/>
      <c r="IO160" s="11"/>
      <c r="IP160" s="23"/>
      <c r="IQ160" s="28"/>
      <c r="IR160" s="20"/>
      <c r="IS160" s="13"/>
      <c r="IT160" s="23"/>
      <c r="IU160" s="23"/>
      <c r="IV160" s="23"/>
      <c r="IW160" s="23"/>
      <c r="IY160" s="13"/>
      <c r="IZ160" s="25"/>
      <c r="JA160" s="25"/>
      <c r="JB160" s="25"/>
      <c r="JC160" s="25"/>
      <c r="JD160" s="25"/>
      <c r="JE160" s="25"/>
      <c r="JF160" s="25"/>
      <c r="KX160" s="11"/>
    </row>
    <row r="161" spans="1:317" ht="13.8" x14ac:dyDescent="0.3">
      <c r="A161" s="16"/>
      <c r="B161" s="73"/>
      <c r="C161" s="74"/>
      <c r="D161" s="16"/>
      <c r="E161" s="16"/>
      <c r="F161" s="16"/>
      <c r="G161" s="74"/>
      <c r="H161" s="16"/>
      <c r="I161" s="16"/>
      <c r="J161" s="16"/>
      <c r="K161" s="16"/>
      <c r="L161" s="5"/>
      <c r="M161" s="5"/>
      <c r="N161" s="5"/>
      <c r="O161" s="5"/>
      <c r="P161" s="5"/>
      <c r="Q161" s="5"/>
      <c r="R161" s="5"/>
      <c r="S161" s="5"/>
      <c r="T161" s="5"/>
      <c r="X161" s="118">
        <v>1</v>
      </c>
      <c r="Y161" s="118">
        <v>10</v>
      </c>
      <c r="Z161" s="40">
        <v>1.7999999999999999E-2</v>
      </c>
      <c r="AA161" s="40">
        <v>10000000</v>
      </c>
      <c r="AB161" s="40">
        <v>10000000</v>
      </c>
      <c r="AC161" s="98">
        <v>3900000</v>
      </c>
      <c r="AD161" s="42">
        <v>0.33</v>
      </c>
      <c r="AE161" s="42">
        <v>0.33</v>
      </c>
      <c r="AF161" s="41">
        <v>1.7999999999999999E-2</v>
      </c>
      <c r="AG161" s="40">
        <v>10000000</v>
      </c>
      <c r="AH161" s="40">
        <v>10000000</v>
      </c>
      <c r="AI161" s="98">
        <v>3900000</v>
      </c>
      <c r="AJ161" s="42">
        <v>0.33</v>
      </c>
      <c r="AK161" s="42">
        <v>0.33</v>
      </c>
      <c r="AL161" s="42">
        <f>AL157</f>
        <v>0.2006</v>
      </c>
      <c r="AM161" s="40">
        <v>6000</v>
      </c>
      <c r="AN161" s="40">
        <f>AN157</f>
        <v>10000</v>
      </c>
      <c r="AO161" s="40">
        <f>AO157</f>
        <v>10000</v>
      </c>
      <c r="AP161" s="42">
        <v>0.03</v>
      </c>
      <c r="AQ161" s="42">
        <v>0.03</v>
      </c>
      <c r="AR161" s="4">
        <f t="shared" ref="AR161:AR199" si="425">AL161+AF161/2+Z161/2</f>
        <v>0.21860000000000002</v>
      </c>
      <c r="AS161" s="11">
        <f t="shared" ref="AS161:AS199" si="426">X161/Y161</f>
        <v>0.1</v>
      </c>
      <c r="AT161" s="15">
        <f t="shared" ref="AT161:AT199" si="427">(AA161*Z161)*(AG161*AF161)*AR161^2/(AVERAGE(BD161,AX161)*(AA161*Z161+AG161*AF161))</f>
        <v>4826.322971608126</v>
      </c>
      <c r="AU161" s="19">
        <f t="shared" ref="AU161:AU199" si="428">AY161*BE161/(AY161+BE161)*(PI()^2*AL161)/(Y161^2*AN161)</f>
        <v>0.19996166295283049</v>
      </c>
      <c r="AV161" s="13">
        <f t="shared" ref="AV161:AV199" si="429">AY161/(AY161+BE161)</f>
        <v>0.5</v>
      </c>
      <c r="AW161" s="11">
        <f t="shared" ref="AW161:AW199" si="430">AN161/AO161</f>
        <v>1</v>
      </c>
      <c r="AX161" s="11">
        <f t="shared" ref="AX161:AX199" si="431">1-AD161*AE161</f>
        <v>0.8911</v>
      </c>
      <c r="AY161" s="11">
        <f t="shared" ref="AY161:AY199" si="432">Z161/AX161*SQRT(AA161*AB161)</f>
        <v>201997.53114128605</v>
      </c>
      <c r="AZ161" s="11">
        <f t="shared" ref="AZ161:AZ199" si="433">SQRT(AB161/AA161)</f>
        <v>1</v>
      </c>
      <c r="BA161" s="11">
        <f t="shared" ref="BA161:BA199" si="434">AX161*AC161/SQRT(AA161*AB161)</f>
        <v>0.34752899999999998</v>
      </c>
      <c r="BB161" s="11">
        <f t="shared" ref="BB161:BB199" si="435">AZ161*AD161+2*BA161</f>
        <v>1.025058</v>
      </c>
      <c r="BC161" s="11">
        <f t="shared" ref="BC161:BC199" si="436">1-AP161*AQ161</f>
        <v>0.99909999999999999</v>
      </c>
      <c r="BD161" s="11">
        <f t="shared" ref="BD161:BD199" si="437">1-AJ161*AK161</f>
        <v>0.8911</v>
      </c>
      <c r="BE161" s="11">
        <f t="shared" ref="BE161:BE199" si="438">AF161/BD161*SQRT(AG161*AH161)</f>
        <v>201997.53114128605</v>
      </c>
      <c r="BF161" s="11">
        <f t="shared" ref="BF161:BF199" si="439">SQRT(AH161/AG161)</f>
        <v>1</v>
      </c>
      <c r="BG161" s="11">
        <f t="shared" ref="BG161:BG199" si="440">BD161*AI161/SQRT(AG161*AH161)</f>
        <v>0.34752899999999998</v>
      </c>
      <c r="BH161" s="11">
        <f t="shared" ref="BH161:BH199" si="441">BF161*AK161+2*BG161</f>
        <v>1.025058</v>
      </c>
      <c r="BI161" s="121">
        <f>X161^2/(BI159^2*Y161^2)</f>
        <v>0.01</v>
      </c>
      <c r="BJ161" s="121">
        <f>X161^2/(BJ159^2*Y161^2)</f>
        <v>2.5000000000000001E-3</v>
      </c>
      <c r="BK161" s="121">
        <f>X161^2/(BK159^2*Y161^2)</f>
        <v>1.1111111111111111E-3</v>
      </c>
      <c r="BL161" s="121">
        <f>X161^2/(BL159^2*Y161^2)</f>
        <v>6.2500000000000001E-4</v>
      </c>
      <c r="BM161" s="121">
        <f>X161^2/(BM159^2*Y161^2)</f>
        <v>4.0000000000000002E-4</v>
      </c>
      <c r="BN161" s="121">
        <f>X161^2/(BN159^2*Y161^2)</f>
        <v>2.7777777777777778E-4</v>
      </c>
      <c r="BO161" s="121">
        <f>X161^2/(BO159^2*Y161^2)</f>
        <v>2.0408163265306123E-4</v>
      </c>
      <c r="BP161" s="121">
        <f>X161^2/(BP159^2*Y161^2)</f>
        <v>1.5625E-4</v>
      </c>
      <c r="BQ161" s="121">
        <v>1</v>
      </c>
      <c r="BR161" s="121">
        <v>1</v>
      </c>
      <c r="BS161" s="121">
        <v>1</v>
      </c>
      <c r="BT161" s="121">
        <v>1</v>
      </c>
      <c r="BU161" s="121">
        <v>1</v>
      </c>
      <c r="BV161" s="121">
        <v>1</v>
      </c>
      <c r="BW161" s="121">
        <v>1</v>
      </c>
      <c r="BX161" s="121">
        <v>1</v>
      </c>
      <c r="BY161" s="121">
        <f>(BI159^2*Y161^2)/X161^2</f>
        <v>100</v>
      </c>
      <c r="BZ161" s="121">
        <f>(BJ159^2*Y161^2)/X161^2</f>
        <v>400</v>
      </c>
      <c r="CA161" s="121">
        <f>(BK159^2*Y161^2)/X161^2</f>
        <v>900</v>
      </c>
      <c r="CB161" s="121">
        <f>(BL159^2*Y161^2)/X161^2</f>
        <v>1600</v>
      </c>
      <c r="CC161" s="121">
        <f>(BM159^2*Y161^2)/X161^2</f>
        <v>2500</v>
      </c>
      <c r="CD161" s="121">
        <f>(BN159^2*Y161^2)/X161^2</f>
        <v>3600</v>
      </c>
      <c r="CE161" s="121">
        <f>(BO159^2*Y161^2)/X161^2</f>
        <v>4900</v>
      </c>
      <c r="CF161" s="121">
        <f>(BP159^2*Y161^2)/X161^2</f>
        <v>6400</v>
      </c>
      <c r="CG161" s="121">
        <f>X161^2/(BI159^2*Y161^2)</f>
        <v>0.01</v>
      </c>
      <c r="CH161" s="121">
        <f>X161^2/(BJ159^2*Y161^2)</f>
        <v>2.5000000000000001E-3</v>
      </c>
      <c r="CI161" s="121">
        <f>X161^2/(BK159^2*Y161^2)</f>
        <v>1.1111111111111111E-3</v>
      </c>
      <c r="CJ161" s="121">
        <f>X161^2/(BL159^2*Y161^2)</f>
        <v>6.2500000000000001E-4</v>
      </c>
      <c r="CK161" s="121">
        <f>X161^2/(BM159^2*Y161^2)</f>
        <v>4.0000000000000002E-4</v>
      </c>
      <c r="CL161" s="121">
        <f>X161^2/(BN159^2*Y161^2)</f>
        <v>2.7777777777777778E-4</v>
      </c>
      <c r="CM161" s="121">
        <f>X161^2/(BO159^2*Y161^2)</f>
        <v>2.0408163265306123E-4</v>
      </c>
      <c r="CN161" s="121">
        <f>X161^2/(BP159^2*Y161^2)</f>
        <v>1.5625E-4</v>
      </c>
      <c r="CO161" s="95">
        <f t="shared" si="341"/>
        <v>136.10042899999999</v>
      </c>
      <c r="CP161" s="95">
        <f t="shared" si="342"/>
        <v>540.35912899999994</v>
      </c>
      <c r="CQ161" s="95">
        <f t="shared" si="343"/>
        <v>1214.1236289999999</v>
      </c>
      <c r="CR161" s="95">
        <f t="shared" si="344"/>
        <v>2157.3939289999998</v>
      </c>
      <c r="CS161" s="95">
        <f t="shared" si="345"/>
        <v>3370.1700289999999</v>
      </c>
      <c r="CT161" s="95">
        <f t="shared" si="346"/>
        <v>4852.4519289999998</v>
      </c>
      <c r="CU161" s="95">
        <f t="shared" si="347"/>
        <v>6604.2396289999997</v>
      </c>
      <c r="CV161" s="95">
        <f t="shared" si="348"/>
        <v>8625.5331289999995</v>
      </c>
      <c r="CW161" s="95">
        <f t="shared" si="349"/>
        <v>136.10042899999999</v>
      </c>
      <c r="CX161" s="95">
        <f t="shared" si="350"/>
        <v>540.35912899999994</v>
      </c>
      <c r="CY161" s="95">
        <f t="shared" si="351"/>
        <v>1214.1236289999999</v>
      </c>
      <c r="CZ161" s="95">
        <f t="shared" si="352"/>
        <v>2157.3939289999998</v>
      </c>
      <c r="DA161" s="95">
        <f t="shared" si="353"/>
        <v>3370.1700289999999</v>
      </c>
      <c r="DB161" s="95">
        <f t="shared" si="354"/>
        <v>4852.4519289999998</v>
      </c>
      <c r="DC161" s="95">
        <f t="shared" si="355"/>
        <v>6604.2396289999997</v>
      </c>
      <c r="DD161" s="95">
        <f t="shared" si="356"/>
        <v>8625.5331289999995</v>
      </c>
      <c r="DE161" s="13">
        <f t="shared" ref="DE161:DE199" si="442">AZ161*BI161+2*BB161*BQ161+BY161/AZ161</f>
        <v>102.06011599999999</v>
      </c>
      <c r="DF161" s="13">
        <f t="shared" ref="DF161:DF199" si="443">AZ161*BJ161+2*BB161*BR161+BZ161/AZ161</f>
        <v>402.052616</v>
      </c>
      <c r="DG161" s="13">
        <f t="shared" ref="DG161:DG199" si="444">AZ161*BK161+2*BB161*BS161+CA161/AZ161</f>
        <v>902.05122711111107</v>
      </c>
      <c r="DH161" s="13">
        <f t="shared" ref="DH161:DH199" si="445">AZ161*BL161+2*BB161*BT161+CB161/AZ161</f>
        <v>1602.050741</v>
      </c>
      <c r="DI161" s="13">
        <f t="shared" si="357"/>
        <v>2502.0505159999998</v>
      </c>
      <c r="DJ161" s="13">
        <f t="shared" si="358"/>
        <v>3602.0503937777776</v>
      </c>
      <c r="DK161" s="13">
        <f t="shared" si="359"/>
        <v>4902.0503200816329</v>
      </c>
      <c r="DL161" s="13">
        <f t="shared" si="360"/>
        <v>6402.0502722499996</v>
      </c>
      <c r="DM161" s="95">
        <f t="shared" si="361"/>
        <v>102.06011599999999</v>
      </c>
      <c r="DN161" s="95">
        <f t="shared" si="362"/>
        <v>402.052616</v>
      </c>
      <c r="DO161" s="95">
        <f t="shared" si="363"/>
        <v>902.05122711111107</v>
      </c>
      <c r="DP161" s="95">
        <f t="shared" si="364"/>
        <v>1602.050741</v>
      </c>
      <c r="DQ161" s="95">
        <f t="shared" si="365"/>
        <v>2502.0505159999998</v>
      </c>
      <c r="DR161" s="95">
        <f t="shared" si="366"/>
        <v>3602.0503937777776</v>
      </c>
      <c r="DS161" s="95">
        <f t="shared" si="367"/>
        <v>4902.0503200816329</v>
      </c>
      <c r="DT161" s="95">
        <f t="shared" si="368"/>
        <v>6402.0502722499996</v>
      </c>
      <c r="DU161" s="95">
        <f t="shared" si="369"/>
        <v>35.418106149999993</v>
      </c>
      <c r="DV161" s="95">
        <f t="shared" si="370"/>
        <v>139.67419968249999</v>
      </c>
      <c r="DW161" s="95">
        <f t="shared" si="371"/>
        <v>313.43821700333331</v>
      </c>
      <c r="DX161" s="95">
        <f t="shared" si="372"/>
        <v>556.70834806562493</v>
      </c>
      <c r="DY161" s="95">
        <f t="shared" si="373"/>
        <v>869.48436987159982</v>
      </c>
      <c r="DZ161" s="95">
        <f t="shared" si="374"/>
        <v>1251.7662273958331</v>
      </c>
      <c r="EA161" s="95">
        <f t="shared" si="375"/>
        <v>1703.5539017842857</v>
      </c>
      <c r="EB161" s="95">
        <f t="shared" si="376"/>
        <v>2224.8473851614058</v>
      </c>
      <c r="EC161" s="95">
        <f t="shared" si="377"/>
        <v>35.418106149999993</v>
      </c>
      <c r="ED161" s="95">
        <f t="shared" si="378"/>
        <v>139.67419968249999</v>
      </c>
      <c r="EE161" s="95">
        <f t="shared" si="379"/>
        <v>313.43821700333331</v>
      </c>
      <c r="EF161" s="95">
        <f t="shared" si="380"/>
        <v>556.70834806562493</v>
      </c>
      <c r="EG161" s="95">
        <f t="shared" si="381"/>
        <v>869.48436987159982</v>
      </c>
      <c r="EH161" s="95">
        <f t="shared" si="382"/>
        <v>1251.7662273958331</v>
      </c>
      <c r="EI161" s="95">
        <f t="shared" si="383"/>
        <v>1703.5539017842857</v>
      </c>
      <c r="EJ161" s="95">
        <f t="shared" si="384"/>
        <v>2224.8473851614058</v>
      </c>
      <c r="EK161" s="95">
        <f t="shared" si="385"/>
        <v>35.418106149999993</v>
      </c>
      <c r="EL161" s="95">
        <f t="shared" si="386"/>
        <v>139.67419968249999</v>
      </c>
      <c r="EM161" s="95">
        <f t="shared" si="387"/>
        <v>313.43821700333331</v>
      </c>
      <c r="EN161" s="95">
        <f t="shared" si="388"/>
        <v>556.70834806562493</v>
      </c>
      <c r="EO161" s="95">
        <f t="shared" si="389"/>
        <v>869.48436987159982</v>
      </c>
      <c r="EP161" s="95">
        <f t="shared" si="390"/>
        <v>1251.7662273958331</v>
      </c>
      <c r="EQ161" s="95">
        <f t="shared" si="391"/>
        <v>1703.5539017842857</v>
      </c>
      <c r="ER161" s="95">
        <f t="shared" si="392"/>
        <v>2224.8473851614058</v>
      </c>
      <c r="ES161" s="95">
        <f t="shared" si="393"/>
        <v>1</v>
      </c>
      <c r="ET161" s="95">
        <f t="shared" si="394"/>
        <v>1</v>
      </c>
      <c r="EU161" s="95">
        <f t="shared" si="395"/>
        <v>1</v>
      </c>
      <c r="EV161" s="95">
        <f t="shared" si="396"/>
        <v>1</v>
      </c>
      <c r="EW161" s="95">
        <f t="shared" si="397"/>
        <v>1</v>
      </c>
      <c r="EX161" s="95">
        <f t="shared" si="398"/>
        <v>1</v>
      </c>
      <c r="EY161" s="95">
        <f t="shared" si="399"/>
        <v>1</v>
      </c>
      <c r="EZ161" s="95">
        <f t="shared" si="400"/>
        <v>1</v>
      </c>
      <c r="FA161" s="95">
        <f t="shared" si="401"/>
        <v>1</v>
      </c>
      <c r="FB161" s="95">
        <f t="shared" si="402"/>
        <v>1</v>
      </c>
      <c r="FC161" s="95">
        <f t="shared" si="403"/>
        <v>1</v>
      </c>
      <c r="FD161" s="95">
        <f t="shared" si="404"/>
        <v>1</v>
      </c>
      <c r="FE161" s="95">
        <f t="shared" si="405"/>
        <v>1</v>
      </c>
      <c r="FF161" s="95">
        <f t="shared" si="406"/>
        <v>1</v>
      </c>
      <c r="FG161" s="95">
        <f t="shared" si="407"/>
        <v>1</v>
      </c>
      <c r="FH161" s="95">
        <f t="shared" si="408"/>
        <v>1</v>
      </c>
      <c r="FI161" s="95">
        <f t="shared" si="409"/>
        <v>1</v>
      </c>
      <c r="FJ161" s="95">
        <f t="shared" si="410"/>
        <v>1</v>
      </c>
      <c r="FK161" s="95">
        <f t="shared" si="411"/>
        <v>1</v>
      </c>
      <c r="FL161" s="95">
        <f t="shared" si="412"/>
        <v>1</v>
      </c>
      <c r="FM161" s="95">
        <f t="shared" si="413"/>
        <v>1</v>
      </c>
      <c r="FN161" s="95">
        <f t="shared" si="414"/>
        <v>1</v>
      </c>
      <c r="FO161" s="95">
        <f t="shared" si="415"/>
        <v>1</v>
      </c>
      <c r="FP161" s="95">
        <f t="shared" si="416"/>
        <v>1</v>
      </c>
      <c r="FQ161" s="115">
        <f t="shared" si="417"/>
        <v>4.8127795690586002</v>
      </c>
      <c r="FR161" s="115">
        <f t="shared" si="418"/>
        <v>4.9517145251222558</v>
      </c>
      <c r="FS161" s="115">
        <f t="shared" si="419"/>
        <v>4.9788816605316244</v>
      </c>
      <c r="FT161" s="115">
        <f t="shared" si="420"/>
        <v>4.9885023594488764</v>
      </c>
      <c r="FU161" s="115">
        <f t="shared" si="421"/>
        <v>4.9929753145873628</v>
      </c>
      <c r="FV161" s="115">
        <f t="shared" si="422"/>
        <v>4.9954103850762364</v>
      </c>
      <c r="FW161" s="115">
        <f t="shared" si="423"/>
        <v>4.9968804693690938</v>
      </c>
      <c r="FX161" s="115">
        <f t="shared" si="424"/>
        <v>4.9978353418393784</v>
      </c>
      <c r="FZ161" s="90">
        <f t="shared" ref="FZ161:FZ199" si="446">MIN(FQ161:FX161)</f>
        <v>4.8127795690586002</v>
      </c>
      <c r="GB161" s="18"/>
      <c r="GC161" s="29"/>
      <c r="GE161" s="15"/>
      <c r="GF161" s="15"/>
      <c r="GG161" s="15"/>
      <c r="GI161" s="31"/>
      <c r="GJ161" s="31"/>
      <c r="GK161" s="31"/>
      <c r="IC161" s="28"/>
      <c r="ID161" s="11"/>
      <c r="IE161" s="13"/>
      <c r="IF161" s="11"/>
      <c r="IG161" s="13"/>
      <c r="IH161" s="13"/>
      <c r="II161" s="13"/>
      <c r="IJ161" s="28"/>
      <c r="IK161" s="11"/>
      <c r="IL161" s="13"/>
      <c r="IM161" s="22"/>
      <c r="IN161" s="23"/>
      <c r="IO161" s="11"/>
      <c r="IP161" s="23"/>
      <c r="IQ161" s="28"/>
      <c r="IR161" s="20"/>
      <c r="IS161" s="13"/>
      <c r="IT161" s="23"/>
      <c r="IU161" s="23"/>
      <c r="IV161" s="23"/>
      <c r="IW161" s="23"/>
      <c r="IX161" s="28"/>
      <c r="IY161" s="13"/>
      <c r="IZ161" s="25"/>
      <c r="JA161" s="25"/>
      <c r="JB161" s="25"/>
      <c r="JC161" s="25"/>
      <c r="JD161" s="25"/>
      <c r="JE161" s="25"/>
      <c r="JF161" s="25"/>
      <c r="KX161" s="11"/>
    </row>
    <row r="162" spans="1:317" ht="13.8" x14ac:dyDescent="0.3">
      <c r="A162" s="16"/>
      <c r="B162" s="75"/>
      <c r="C162" s="74"/>
      <c r="D162" s="76"/>
      <c r="E162" s="76"/>
      <c r="F162" s="77"/>
      <c r="G162" s="74"/>
      <c r="H162" s="76"/>
      <c r="I162" s="76"/>
      <c r="J162" s="76"/>
      <c r="K162" s="16"/>
      <c r="L162" s="5"/>
      <c r="M162" s="5"/>
      <c r="N162" s="5"/>
      <c r="O162" s="5"/>
      <c r="P162" s="5"/>
      <c r="Q162" s="5"/>
      <c r="R162" s="5"/>
      <c r="S162" s="5"/>
      <c r="T162" s="5"/>
      <c r="X162" s="118">
        <v>1.5</v>
      </c>
      <c r="Y162" s="118">
        <v>10</v>
      </c>
      <c r="Z162" s="40">
        <v>1.7999999999999999E-2</v>
      </c>
      <c r="AA162" s="40">
        <v>10000000</v>
      </c>
      <c r="AB162" s="40">
        <v>10000000</v>
      </c>
      <c r="AC162" s="98">
        <v>3900000</v>
      </c>
      <c r="AD162" s="42">
        <v>0.33</v>
      </c>
      <c r="AE162" s="42">
        <v>0.33</v>
      </c>
      <c r="AF162" s="41">
        <v>1.7999999999999999E-2</v>
      </c>
      <c r="AG162" s="40">
        <v>10000000</v>
      </c>
      <c r="AH162" s="40">
        <v>10000000</v>
      </c>
      <c r="AI162" s="98">
        <v>3900000</v>
      </c>
      <c r="AJ162" s="42">
        <v>0.33</v>
      </c>
      <c r="AK162" s="42">
        <v>0.33</v>
      </c>
      <c r="AL162" s="42">
        <f>AL157</f>
        <v>0.2006</v>
      </c>
      <c r="AM162" s="40">
        <v>6000</v>
      </c>
      <c r="AN162" s="40">
        <f>AN157</f>
        <v>10000</v>
      </c>
      <c r="AO162" s="40">
        <f>AO157</f>
        <v>10000</v>
      </c>
      <c r="AP162" s="42">
        <v>0.03</v>
      </c>
      <c r="AQ162" s="42">
        <v>0.03</v>
      </c>
      <c r="AR162" s="4">
        <f t="shared" si="425"/>
        <v>0.21860000000000002</v>
      </c>
      <c r="AS162" s="11">
        <f t="shared" si="426"/>
        <v>0.15</v>
      </c>
      <c r="AT162" s="15">
        <f t="shared" si="427"/>
        <v>4826.322971608126</v>
      </c>
      <c r="AU162" s="19">
        <f t="shared" si="428"/>
        <v>0.19996166295283049</v>
      </c>
      <c r="AV162" s="13">
        <f t="shared" si="429"/>
        <v>0.5</v>
      </c>
      <c r="AW162" s="11">
        <f t="shared" si="430"/>
        <v>1</v>
      </c>
      <c r="AX162" s="11">
        <f t="shared" si="431"/>
        <v>0.8911</v>
      </c>
      <c r="AY162" s="11">
        <f t="shared" si="432"/>
        <v>201997.53114128605</v>
      </c>
      <c r="AZ162" s="11">
        <f t="shared" si="433"/>
        <v>1</v>
      </c>
      <c r="BA162" s="11">
        <f t="shared" si="434"/>
        <v>0.34752899999999998</v>
      </c>
      <c r="BB162" s="11">
        <f t="shared" si="435"/>
        <v>1.025058</v>
      </c>
      <c r="BC162" s="11">
        <f t="shared" si="436"/>
        <v>0.99909999999999999</v>
      </c>
      <c r="BD162" s="11">
        <f t="shared" si="437"/>
        <v>0.8911</v>
      </c>
      <c r="BE162" s="11">
        <f t="shared" si="438"/>
        <v>201997.53114128605</v>
      </c>
      <c r="BF162" s="11">
        <f t="shared" si="439"/>
        <v>1</v>
      </c>
      <c r="BG162" s="11">
        <f t="shared" si="440"/>
        <v>0.34752899999999998</v>
      </c>
      <c r="BH162" s="11">
        <f t="shared" si="441"/>
        <v>1.025058</v>
      </c>
      <c r="BI162" s="121">
        <f>X162^2/(BI159^2*Y162^2)</f>
        <v>2.2499999999999999E-2</v>
      </c>
      <c r="BJ162" s="121">
        <f>X162^2/(BJ159^2*Y162^2)</f>
        <v>5.6249999999999998E-3</v>
      </c>
      <c r="BK162" s="121">
        <f>X162^2/(BK159^2*Y162^2)</f>
        <v>2.5000000000000001E-3</v>
      </c>
      <c r="BL162" s="121">
        <f>X162^2/(BL159^2*Y162^2)</f>
        <v>1.4062499999999999E-3</v>
      </c>
      <c r="BM162" s="121">
        <f>X162^2/(BM159^2*Y162^2)</f>
        <v>8.9999999999999998E-4</v>
      </c>
      <c r="BN162" s="121">
        <f>X162^2/(BN159^2*Y162^2)</f>
        <v>6.2500000000000001E-4</v>
      </c>
      <c r="BO162" s="121">
        <f>X162^2/(BO159^2*Y162^2)</f>
        <v>4.5918367346938773E-4</v>
      </c>
      <c r="BP162" s="121">
        <f>X162^2/(BP159^2*Y162^2)</f>
        <v>3.5156249999999999E-4</v>
      </c>
      <c r="BQ162" s="121">
        <v>1</v>
      </c>
      <c r="BR162" s="121">
        <v>1</v>
      </c>
      <c r="BS162" s="121">
        <v>1</v>
      </c>
      <c r="BT162" s="121">
        <v>1</v>
      </c>
      <c r="BU162" s="121">
        <v>1</v>
      </c>
      <c r="BV162" s="121">
        <v>1</v>
      </c>
      <c r="BW162" s="121">
        <v>1</v>
      </c>
      <c r="BX162" s="121">
        <v>1</v>
      </c>
      <c r="BY162" s="121">
        <f>(BI159^2*Y162^2)/X162^2</f>
        <v>44.444444444444443</v>
      </c>
      <c r="BZ162" s="121">
        <f>(BJ159^2*Y162^2)/X162^2</f>
        <v>177.77777777777777</v>
      </c>
      <c r="CA162" s="121">
        <f>(BK159^2*Y162^2)/X162^2</f>
        <v>400</v>
      </c>
      <c r="CB162" s="121">
        <f>(BL159^2*Y162^2)/X162^2</f>
        <v>711.11111111111109</v>
      </c>
      <c r="CC162" s="121">
        <f>(BM159^2*Y162^2)/X162^2</f>
        <v>1111.1111111111111</v>
      </c>
      <c r="CD162" s="121">
        <f>(BN159^2*Y162^2)/X162^2</f>
        <v>1600</v>
      </c>
      <c r="CE162" s="121">
        <f>(BO159^2*Y162^2)/X162^2</f>
        <v>2177.7777777777778</v>
      </c>
      <c r="CF162" s="121">
        <f>(BP159^2*Y162^2)/X162^2</f>
        <v>2844.4444444444443</v>
      </c>
      <c r="CG162" s="121">
        <f>X162^2/(BI159^2*Y162^2)</f>
        <v>2.2499999999999999E-2</v>
      </c>
      <c r="CH162" s="121">
        <f>X162^2/(BJ159^2*Y162^2)</f>
        <v>5.6249999999999998E-3</v>
      </c>
      <c r="CI162" s="121">
        <f>X162^2/(BK159^2*Y162^2)</f>
        <v>2.5000000000000001E-3</v>
      </c>
      <c r="CJ162" s="121">
        <f>X162^2/(BL159^2*Y162^2)</f>
        <v>1.4062499999999999E-3</v>
      </c>
      <c r="CK162" s="121">
        <f>X162^2/(BM159^2*Y162^2)</f>
        <v>8.9999999999999998E-4</v>
      </c>
      <c r="CL162" s="121">
        <f>X162^2/(BN159^2*Y162^2)</f>
        <v>6.2500000000000001E-4</v>
      </c>
      <c r="CM162" s="121">
        <f>X162^2/(BO159^2*Y162^2)</f>
        <v>4.5918367346938773E-4</v>
      </c>
      <c r="CN162" s="121">
        <f>X162^2/(BP159^2*Y162^2)</f>
        <v>3.5156249999999999E-4</v>
      </c>
      <c r="CO162" s="95">
        <f t="shared" si="341"/>
        <v>61.237706777777774</v>
      </c>
      <c r="CP162" s="95">
        <f t="shared" si="342"/>
        <v>240.9082401111111</v>
      </c>
      <c r="CQ162" s="95">
        <f t="shared" si="343"/>
        <v>540.35912899999994</v>
      </c>
      <c r="CR162" s="95">
        <f t="shared" si="344"/>
        <v>959.59037344444437</v>
      </c>
      <c r="CS162" s="95">
        <f t="shared" si="345"/>
        <v>1498.6019734444444</v>
      </c>
      <c r="CT162" s="95">
        <f t="shared" si="346"/>
        <v>2157.3939289999998</v>
      </c>
      <c r="CU162" s="95">
        <f t="shared" si="347"/>
        <v>2935.9662401111109</v>
      </c>
      <c r="CV162" s="95">
        <f t="shared" si="348"/>
        <v>3834.3189067777776</v>
      </c>
      <c r="CW162" s="95">
        <f t="shared" si="349"/>
        <v>61.237706777777774</v>
      </c>
      <c r="CX162" s="95">
        <f t="shared" si="350"/>
        <v>240.9082401111111</v>
      </c>
      <c r="CY162" s="95">
        <f t="shared" si="351"/>
        <v>540.35912899999994</v>
      </c>
      <c r="CZ162" s="95">
        <f t="shared" si="352"/>
        <v>959.59037344444437</v>
      </c>
      <c r="DA162" s="95">
        <f t="shared" si="353"/>
        <v>1498.6019734444444</v>
      </c>
      <c r="DB162" s="95">
        <f t="shared" si="354"/>
        <v>2157.3939289999998</v>
      </c>
      <c r="DC162" s="95">
        <f t="shared" si="355"/>
        <v>2935.9662401111109</v>
      </c>
      <c r="DD162" s="95">
        <f t="shared" si="356"/>
        <v>3834.3189067777776</v>
      </c>
      <c r="DE162" s="13">
        <f t="shared" si="442"/>
        <v>46.517060444444439</v>
      </c>
      <c r="DF162" s="13">
        <f t="shared" si="443"/>
        <v>179.83351877777778</v>
      </c>
      <c r="DG162" s="13">
        <f t="shared" si="444"/>
        <v>402.052616</v>
      </c>
      <c r="DH162" s="13">
        <f t="shared" si="445"/>
        <v>713.16263336111103</v>
      </c>
      <c r="DI162" s="13">
        <f t="shared" si="357"/>
        <v>1113.162127111111</v>
      </c>
      <c r="DJ162" s="13">
        <f t="shared" si="358"/>
        <v>1602.050741</v>
      </c>
      <c r="DK162" s="13">
        <f t="shared" si="359"/>
        <v>2179.8283529614514</v>
      </c>
      <c r="DL162" s="13">
        <f t="shared" si="360"/>
        <v>2846.4949120069446</v>
      </c>
      <c r="DM162" s="95">
        <f t="shared" si="361"/>
        <v>46.517060444444439</v>
      </c>
      <c r="DN162" s="95">
        <f t="shared" si="362"/>
        <v>179.83351877777778</v>
      </c>
      <c r="DO162" s="95">
        <f t="shared" si="363"/>
        <v>402.052616</v>
      </c>
      <c r="DP162" s="95">
        <f t="shared" si="364"/>
        <v>713.16263336111103</v>
      </c>
      <c r="DQ162" s="95">
        <f t="shared" si="365"/>
        <v>1113.162127111111</v>
      </c>
      <c r="DR162" s="95">
        <f t="shared" si="366"/>
        <v>1602.050741</v>
      </c>
      <c r="DS162" s="95">
        <f t="shared" si="367"/>
        <v>2179.8283529614514</v>
      </c>
      <c r="DT162" s="95">
        <f t="shared" si="368"/>
        <v>2846.4949120069446</v>
      </c>
      <c r="DU162" s="95">
        <f t="shared" si="369"/>
        <v>16.115283595833329</v>
      </c>
      <c r="DV162" s="95">
        <f t="shared" si="370"/>
        <v>62.446619043958329</v>
      </c>
      <c r="DW162" s="95">
        <f t="shared" si="371"/>
        <v>139.67419968249999</v>
      </c>
      <c r="DX162" s="95">
        <f t="shared" si="372"/>
        <v>247.79395290598953</v>
      </c>
      <c r="DY162" s="95">
        <f t="shared" si="373"/>
        <v>386.80537696943327</v>
      </c>
      <c r="DZ162" s="95">
        <f t="shared" si="374"/>
        <v>556.70834806562493</v>
      </c>
      <c r="EA162" s="95">
        <f t="shared" si="375"/>
        <v>757.50282377297617</v>
      </c>
      <c r="EB162" s="95">
        <f t="shared" si="376"/>
        <v>989.18878637149737</v>
      </c>
      <c r="EC162" s="95">
        <f t="shared" si="377"/>
        <v>16.115283595833329</v>
      </c>
      <c r="ED162" s="95">
        <f t="shared" si="378"/>
        <v>62.446619043958329</v>
      </c>
      <c r="EE162" s="95">
        <f t="shared" si="379"/>
        <v>139.67419968249999</v>
      </c>
      <c r="EF162" s="95">
        <f t="shared" si="380"/>
        <v>247.79395290598953</v>
      </c>
      <c r="EG162" s="95">
        <f t="shared" si="381"/>
        <v>386.80537696943327</v>
      </c>
      <c r="EH162" s="95">
        <f t="shared" si="382"/>
        <v>556.70834806562493</v>
      </c>
      <c r="EI162" s="95">
        <f t="shared" si="383"/>
        <v>757.50282377297617</v>
      </c>
      <c r="EJ162" s="95">
        <f t="shared" si="384"/>
        <v>989.18878637149737</v>
      </c>
      <c r="EK162" s="95">
        <f t="shared" si="385"/>
        <v>16.115283595833329</v>
      </c>
      <c r="EL162" s="95">
        <f t="shared" si="386"/>
        <v>62.446619043958329</v>
      </c>
      <c r="EM162" s="95">
        <f t="shared" si="387"/>
        <v>139.67419968249999</v>
      </c>
      <c r="EN162" s="95">
        <f t="shared" si="388"/>
        <v>247.79395290598953</v>
      </c>
      <c r="EO162" s="95">
        <f t="shared" si="389"/>
        <v>386.80537696943327</v>
      </c>
      <c r="EP162" s="95">
        <f t="shared" si="390"/>
        <v>556.70834806562493</v>
      </c>
      <c r="EQ162" s="95">
        <f t="shared" si="391"/>
        <v>757.50282377297617</v>
      </c>
      <c r="ER162" s="95">
        <f t="shared" si="392"/>
        <v>989.18878637149737</v>
      </c>
      <c r="ES162" s="95">
        <f t="shared" si="393"/>
        <v>1</v>
      </c>
      <c r="ET162" s="95">
        <f t="shared" si="394"/>
        <v>1</v>
      </c>
      <c r="EU162" s="95">
        <f t="shared" si="395"/>
        <v>1</v>
      </c>
      <c r="EV162" s="95">
        <f t="shared" si="396"/>
        <v>1</v>
      </c>
      <c r="EW162" s="95">
        <f t="shared" si="397"/>
        <v>1</v>
      </c>
      <c r="EX162" s="95">
        <f t="shared" si="398"/>
        <v>1</v>
      </c>
      <c r="EY162" s="95">
        <f t="shared" si="399"/>
        <v>1</v>
      </c>
      <c r="EZ162" s="95">
        <f t="shared" si="400"/>
        <v>1</v>
      </c>
      <c r="FA162" s="95">
        <f t="shared" si="401"/>
        <v>1</v>
      </c>
      <c r="FB162" s="95">
        <f t="shared" si="402"/>
        <v>1</v>
      </c>
      <c r="FC162" s="95">
        <f t="shared" si="403"/>
        <v>1</v>
      </c>
      <c r="FD162" s="95">
        <f t="shared" si="404"/>
        <v>1</v>
      </c>
      <c r="FE162" s="95">
        <f t="shared" si="405"/>
        <v>1</v>
      </c>
      <c r="FF162" s="95">
        <f t="shared" si="406"/>
        <v>1</v>
      </c>
      <c r="FG162" s="95">
        <f t="shared" si="407"/>
        <v>1</v>
      </c>
      <c r="FH162" s="95">
        <f t="shared" si="408"/>
        <v>1</v>
      </c>
      <c r="FI162" s="95">
        <f t="shared" si="409"/>
        <v>1</v>
      </c>
      <c r="FJ162" s="95">
        <f t="shared" si="410"/>
        <v>1</v>
      </c>
      <c r="FK162" s="95">
        <f t="shared" si="411"/>
        <v>1</v>
      </c>
      <c r="FL162" s="95">
        <f t="shared" si="412"/>
        <v>1</v>
      </c>
      <c r="FM162" s="95">
        <f t="shared" si="413"/>
        <v>1</v>
      </c>
      <c r="FN162" s="95">
        <f t="shared" si="414"/>
        <v>1</v>
      </c>
      <c r="FO162" s="95">
        <f t="shared" si="415"/>
        <v>1</v>
      </c>
      <c r="FP162" s="95">
        <f t="shared" si="416"/>
        <v>1</v>
      </c>
      <c r="FQ162" s="115">
        <f t="shared" si="417"/>
        <v>4.6070296191499533</v>
      </c>
      <c r="FR162" s="115">
        <f t="shared" si="418"/>
        <v>4.8922740975246182</v>
      </c>
      <c r="FS162" s="115">
        <f t="shared" si="419"/>
        <v>4.9517145251222558</v>
      </c>
      <c r="FT162" s="115">
        <f t="shared" si="420"/>
        <v>4.9730690925442715</v>
      </c>
      <c r="FU162" s="115">
        <f t="shared" si="421"/>
        <v>4.9830525770928906</v>
      </c>
      <c r="FV162" s="115">
        <f t="shared" si="422"/>
        <v>4.9885023594488764</v>
      </c>
      <c r="FW162" s="115">
        <f t="shared" si="423"/>
        <v>4.9917975267594619</v>
      </c>
      <c r="FX162" s="115">
        <f t="shared" si="424"/>
        <v>4.9939399011063914</v>
      </c>
      <c r="FZ162" s="90">
        <f t="shared" si="446"/>
        <v>4.6070296191499533</v>
      </c>
      <c r="GB162" s="18"/>
      <c r="GC162" s="29"/>
      <c r="GE162" s="15"/>
      <c r="GF162" s="15"/>
      <c r="GG162" s="15"/>
      <c r="GI162" s="31"/>
      <c r="GJ162" s="31"/>
      <c r="GK162" s="31"/>
      <c r="IC162" s="28"/>
      <c r="ID162" s="13"/>
      <c r="IE162" s="13"/>
      <c r="IF162" s="13"/>
      <c r="IG162" s="13"/>
      <c r="IH162" s="13"/>
      <c r="II162" s="13"/>
      <c r="IJ162" s="28"/>
      <c r="IK162" s="20"/>
      <c r="IL162" s="13"/>
      <c r="IM162" s="11"/>
      <c r="IN162" s="23"/>
      <c r="IO162" s="13"/>
      <c r="IP162" s="23"/>
      <c r="IQ162" s="28"/>
      <c r="IR162" s="20"/>
      <c r="IS162" s="13"/>
      <c r="IT162" s="20"/>
      <c r="IU162" s="23"/>
      <c r="IV162" s="20"/>
      <c r="IW162" s="23"/>
      <c r="IY162" s="13"/>
      <c r="IZ162" s="25"/>
      <c r="JA162" s="25"/>
      <c r="JB162" s="25"/>
      <c r="JC162" s="25"/>
      <c r="JD162" s="25"/>
      <c r="JE162" s="25"/>
      <c r="JF162" s="25"/>
      <c r="KX162" s="11"/>
    </row>
    <row r="163" spans="1:317" ht="13.8" x14ac:dyDescent="0.3">
      <c r="A163" s="16"/>
      <c r="B163" s="76"/>
      <c r="C163" s="76"/>
      <c r="D163" s="76"/>
      <c r="E163" s="76"/>
      <c r="F163" s="78"/>
      <c r="G163" s="76"/>
      <c r="H163" s="76"/>
      <c r="I163" s="76"/>
      <c r="J163" s="76"/>
      <c r="K163" s="16"/>
      <c r="L163" s="5"/>
      <c r="M163" s="5"/>
      <c r="N163" s="5"/>
      <c r="O163" s="5"/>
      <c r="P163" s="5"/>
      <c r="Q163" s="5"/>
      <c r="R163" s="5"/>
      <c r="S163" s="5"/>
      <c r="T163" s="5"/>
      <c r="X163" s="118">
        <v>2</v>
      </c>
      <c r="Y163" s="118">
        <v>10</v>
      </c>
      <c r="Z163" s="40">
        <v>1.7999999999999999E-2</v>
      </c>
      <c r="AA163" s="40">
        <v>10000000</v>
      </c>
      <c r="AB163" s="40">
        <v>10000000</v>
      </c>
      <c r="AC163" s="98">
        <v>3900000</v>
      </c>
      <c r="AD163" s="42">
        <v>0.33</v>
      </c>
      <c r="AE163" s="42">
        <v>0.33</v>
      </c>
      <c r="AF163" s="41">
        <v>1.7999999999999999E-2</v>
      </c>
      <c r="AG163" s="40">
        <v>10000000</v>
      </c>
      <c r="AH163" s="40">
        <v>10000000</v>
      </c>
      <c r="AI163" s="98">
        <v>3900000</v>
      </c>
      <c r="AJ163" s="42">
        <v>0.33</v>
      </c>
      <c r="AK163" s="42">
        <v>0.33</v>
      </c>
      <c r="AL163" s="42">
        <f>AL157</f>
        <v>0.2006</v>
      </c>
      <c r="AM163" s="40">
        <v>6000</v>
      </c>
      <c r="AN163" s="40">
        <f>AN157</f>
        <v>10000</v>
      </c>
      <c r="AO163" s="40">
        <f>AO157</f>
        <v>10000</v>
      </c>
      <c r="AP163" s="42">
        <v>0.03</v>
      </c>
      <c r="AQ163" s="42">
        <v>0.03</v>
      </c>
      <c r="AR163" s="4">
        <f t="shared" si="425"/>
        <v>0.21860000000000002</v>
      </c>
      <c r="AS163" s="11">
        <f t="shared" si="426"/>
        <v>0.2</v>
      </c>
      <c r="AT163" s="15">
        <f t="shared" si="427"/>
        <v>4826.322971608126</v>
      </c>
      <c r="AU163" s="19">
        <f t="shared" si="428"/>
        <v>0.19996166295283049</v>
      </c>
      <c r="AV163" s="13">
        <f t="shared" si="429"/>
        <v>0.5</v>
      </c>
      <c r="AW163" s="11">
        <f t="shared" si="430"/>
        <v>1</v>
      </c>
      <c r="AX163" s="11">
        <f t="shared" si="431"/>
        <v>0.8911</v>
      </c>
      <c r="AY163" s="11">
        <f t="shared" si="432"/>
        <v>201997.53114128605</v>
      </c>
      <c r="AZ163" s="11">
        <f t="shared" si="433"/>
        <v>1</v>
      </c>
      <c r="BA163" s="11">
        <f t="shared" si="434"/>
        <v>0.34752899999999998</v>
      </c>
      <c r="BB163" s="11">
        <f t="shared" si="435"/>
        <v>1.025058</v>
      </c>
      <c r="BC163" s="11">
        <f t="shared" si="436"/>
        <v>0.99909999999999999</v>
      </c>
      <c r="BD163" s="11">
        <f t="shared" si="437"/>
        <v>0.8911</v>
      </c>
      <c r="BE163" s="11">
        <f t="shared" si="438"/>
        <v>201997.53114128605</v>
      </c>
      <c r="BF163" s="11">
        <f t="shared" si="439"/>
        <v>1</v>
      </c>
      <c r="BG163" s="11">
        <f t="shared" si="440"/>
        <v>0.34752899999999998</v>
      </c>
      <c r="BH163" s="11">
        <f t="shared" si="441"/>
        <v>1.025058</v>
      </c>
      <c r="BI163" s="121">
        <f>X163^2/(BI159^2*Y163^2)</f>
        <v>0.04</v>
      </c>
      <c r="BJ163" s="121">
        <f>X163^2/(BJ159^2*Y163^2)</f>
        <v>0.01</v>
      </c>
      <c r="BK163" s="121">
        <f>X163^2/(BK159^2*Y163^2)</f>
        <v>4.4444444444444444E-3</v>
      </c>
      <c r="BL163" s="121">
        <f>X163^2/(BL159^2*Y163^2)</f>
        <v>2.5000000000000001E-3</v>
      </c>
      <c r="BM163" s="121">
        <f>X163^2/(BM159^2*Y163^2)</f>
        <v>1.6000000000000001E-3</v>
      </c>
      <c r="BN163" s="121">
        <f>X163^2/(BN159^2*Y163^2)</f>
        <v>1.1111111111111111E-3</v>
      </c>
      <c r="BO163" s="121">
        <f>X163^2/(BO159^2*Y163^2)</f>
        <v>8.1632653061224493E-4</v>
      </c>
      <c r="BP163" s="121">
        <f>X163^2/(BP159^2*Y163^2)</f>
        <v>6.2500000000000001E-4</v>
      </c>
      <c r="BQ163" s="121">
        <v>1</v>
      </c>
      <c r="BR163" s="121">
        <v>1</v>
      </c>
      <c r="BS163" s="121">
        <v>1</v>
      </c>
      <c r="BT163" s="121">
        <v>1</v>
      </c>
      <c r="BU163" s="121">
        <v>1</v>
      </c>
      <c r="BV163" s="121">
        <v>1</v>
      </c>
      <c r="BW163" s="121">
        <v>1</v>
      </c>
      <c r="BX163" s="121">
        <v>1</v>
      </c>
      <c r="BY163" s="121">
        <f>(BI159^2*Y163^2)/X163^2</f>
        <v>25</v>
      </c>
      <c r="BZ163" s="121">
        <f>(BJ159^2*Y163^2)/X163^2</f>
        <v>100</v>
      </c>
      <c r="CA163" s="121">
        <f>(BK159^2*Y163^2)/X163^2</f>
        <v>225</v>
      </c>
      <c r="CB163" s="121">
        <f>(BL159^2*Y163^2)/X163^2</f>
        <v>400</v>
      </c>
      <c r="CC163" s="121">
        <f>(BM159^2*Y163^2)/X163^2</f>
        <v>625</v>
      </c>
      <c r="CD163" s="121">
        <f>(BN159^2*Y163^2)/X163^2</f>
        <v>900</v>
      </c>
      <c r="CE163" s="121">
        <f>(BO159^2*Y163^2)/X163^2</f>
        <v>1225</v>
      </c>
      <c r="CF163" s="121">
        <f>(BP159^2*Y163^2)/X163^2</f>
        <v>1600</v>
      </c>
      <c r="CG163" s="121">
        <f>X163^2/(BI159^2*Y163^2)</f>
        <v>0.04</v>
      </c>
      <c r="CH163" s="121">
        <f>X163^2/(BJ159^2*Y163^2)</f>
        <v>0.01</v>
      </c>
      <c r="CI163" s="121">
        <f>X163^2/(BK159^2*Y163^2)</f>
        <v>4.4444444444444444E-3</v>
      </c>
      <c r="CJ163" s="121">
        <f>X163^2/(BL159^2*Y163^2)</f>
        <v>2.5000000000000001E-3</v>
      </c>
      <c r="CK163" s="121">
        <f>X163^2/(BM159^2*Y163^2)</f>
        <v>1.6000000000000001E-3</v>
      </c>
      <c r="CL163" s="121">
        <f>X163^2/(BN159^2*Y163^2)</f>
        <v>1.1111111111111111E-3</v>
      </c>
      <c r="CM163" s="121">
        <f>X163^2/(BO159^2*Y163^2)</f>
        <v>8.1632653061224493E-4</v>
      </c>
      <c r="CN163" s="121">
        <f>X163^2/(BP159^2*Y163^2)</f>
        <v>6.2500000000000001E-4</v>
      </c>
      <c r="CO163" s="95">
        <f t="shared" si="341"/>
        <v>35.035753999999997</v>
      </c>
      <c r="CP163" s="95">
        <f t="shared" si="342"/>
        <v>136.10042899999999</v>
      </c>
      <c r="CQ163" s="95">
        <f t="shared" si="343"/>
        <v>304.54155400000002</v>
      </c>
      <c r="CR163" s="95">
        <f t="shared" si="344"/>
        <v>540.35912899999994</v>
      </c>
      <c r="CS163" s="95">
        <f t="shared" si="345"/>
        <v>843.55315399999995</v>
      </c>
      <c r="CT163" s="95">
        <f t="shared" si="346"/>
        <v>1214.1236289999999</v>
      </c>
      <c r="CU163" s="95">
        <f t="shared" si="347"/>
        <v>1652.0705539999999</v>
      </c>
      <c r="CV163" s="95">
        <f t="shared" si="348"/>
        <v>2157.3939289999998</v>
      </c>
      <c r="CW163" s="95">
        <f t="shared" si="349"/>
        <v>35.035753999999997</v>
      </c>
      <c r="CX163" s="95">
        <f t="shared" si="350"/>
        <v>136.10042899999999</v>
      </c>
      <c r="CY163" s="95">
        <f t="shared" si="351"/>
        <v>304.54155400000002</v>
      </c>
      <c r="CZ163" s="95">
        <f t="shared" si="352"/>
        <v>540.35912899999994</v>
      </c>
      <c r="DA163" s="95">
        <f t="shared" si="353"/>
        <v>843.55315399999995</v>
      </c>
      <c r="DB163" s="95">
        <f t="shared" si="354"/>
        <v>1214.1236289999999</v>
      </c>
      <c r="DC163" s="95">
        <f t="shared" si="355"/>
        <v>1652.0705539999999</v>
      </c>
      <c r="DD163" s="95">
        <f t="shared" si="356"/>
        <v>2157.3939289999998</v>
      </c>
      <c r="DE163" s="13">
        <f t="shared" si="442"/>
        <v>27.090116000000002</v>
      </c>
      <c r="DF163" s="13">
        <f t="shared" si="443"/>
        <v>102.06011599999999</v>
      </c>
      <c r="DG163" s="13">
        <f t="shared" si="444"/>
        <v>227.05456044444443</v>
      </c>
      <c r="DH163" s="13">
        <f t="shared" si="445"/>
        <v>402.052616</v>
      </c>
      <c r="DI163" s="13">
        <f t="shared" si="357"/>
        <v>627.05171600000006</v>
      </c>
      <c r="DJ163" s="13">
        <f t="shared" si="358"/>
        <v>902.05122711111107</v>
      </c>
      <c r="DK163" s="13">
        <f t="shared" si="359"/>
        <v>1227.0509323265305</v>
      </c>
      <c r="DL163" s="13">
        <f t="shared" si="360"/>
        <v>1602.050741</v>
      </c>
      <c r="DM163" s="95">
        <f t="shared" si="361"/>
        <v>27.090116000000002</v>
      </c>
      <c r="DN163" s="95">
        <f t="shared" si="362"/>
        <v>102.06011599999999</v>
      </c>
      <c r="DO163" s="95">
        <f t="shared" si="363"/>
        <v>227.05456044444443</v>
      </c>
      <c r="DP163" s="95">
        <f t="shared" si="364"/>
        <v>402.052616</v>
      </c>
      <c r="DQ163" s="95">
        <f t="shared" si="365"/>
        <v>627.05171600000006</v>
      </c>
      <c r="DR163" s="95">
        <f t="shared" si="366"/>
        <v>902.05122711111107</v>
      </c>
      <c r="DS163" s="95">
        <f t="shared" si="367"/>
        <v>1227.0509323265305</v>
      </c>
      <c r="DT163" s="95">
        <f t="shared" si="368"/>
        <v>1602.050741</v>
      </c>
      <c r="DU163" s="95">
        <f t="shared" si="369"/>
        <v>9.3638570200000011</v>
      </c>
      <c r="DV163" s="95">
        <f t="shared" si="370"/>
        <v>35.418106149999993</v>
      </c>
      <c r="DW163" s="95">
        <f t="shared" si="371"/>
        <v>78.857300433333336</v>
      </c>
      <c r="DX163" s="95">
        <f t="shared" si="372"/>
        <v>139.67419968249999</v>
      </c>
      <c r="DY163" s="95">
        <f t="shared" si="373"/>
        <v>217.8679119064</v>
      </c>
      <c r="DZ163" s="95">
        <f t="shared" si="374"/>
        <v>313.43821700333331</v>
      </c>
      <c r="EA163" s="95">
        <f t="shared" si="375"/>
        <v>426.38503955714282</v>
      </c>
      <c r="EB163" s="95">
        <f t="shared" si="376"/>
        <v>556.70834806562493</v>
      </c>
      <c r="EC163" s="95">
        <f t="shared" si="377"/>
        <v>9.3638570200000011</v>
      </c>
      <c r="ED163" s="95">
        <f t="shared" si="378"/>
        <v>35.418106149999993</v>
      </c>
      <c r="EE163" s="95">
        <f t="shared" si="379"/>
        <v>78.857300433333336</v>
      </c>
      <c r="EF163" s="95">
        <f t="shared" si="380"/>
        <v>139.67419968249999</v>
      </c>
      <c r="EG163" s="95">
        <f t="shared" si="381"/>
        <v>217.8679119064</v>
      </c>
      <c r="EH163" s="95">
        <f t="shared" si="382"/>
        <v>313.43821700333331</v>
      </c>
      <c r="EI163" s="95">
        <f t="shared" si="383"/>
        <v>426.38503955714282</v>
      </c>
      <c r="EJ163" s="95">
        <f t="shared" si="384"/>
        <v>556.70834806562493</v>
      </c>
      <c r="EK163" s="95">
        <f t="shared" si="385"/>
        <v>9.3638570200000011</v>
      </c>
      <c r="EL163" s="95">
        <f t="shared" si="386"/>
        <v>35.418106149999993</v>
      </c>
      <c r="EM163" s="95">
        <f t="shared" si="387"/>
        <v>78.857300433333336</v>
      </c>
      <c r="EN163" s="95">
        <f t="shared" si="388"/>
        <v>139.67419968249999</v>
      </c>
      <c r="EO163" s="95">
        <f t="shared" si="389"/>
        <v>217.8679119064</v>
      </c>
      <c r="EP163" s="95">
        <f t="shared" si="390"/>
        <v>313.43821700333331</v>
      </c>
      <c r="EQ163" s="95">
        <f t="shared" si="391"/>
        <v>426.38503955714282</v>
      </c>
      <c r="ER163" s="95">
        <f t="shared" si="392"/>
        <v>556.70834806562493</v>
      </c>
      <c r="ES163" s="95">
        <f t="shared" si="393"/>
        <v>1</v>
      </c>
      <c r="ET163" s="95">
        <f t="shared" si="394"/>
        <v>1</v>
      </c>
      <c r="EU163" s="95">
        <f t="shared" si="395"/>
        <v>1</v>
      </c>
      <c r="EV163" s="95">
        <f t="shared" si="396"/>
        <v>1</v>
      </c>
      <c r="EW163" s="95">
        <f t="shared" si="397"/>
        <v>1</v>
      </c>
      <c r="EX163" s="95">
        <f t="shared" si="398"/>
        <v>1</v>
      </c>
      <c r="EY163" s="95">
        <f t="shared" si="399"/>
        <v>1</v>
      </c>
      <c r="EZ163" s="95">
        <f t="shared" si="400"/>
        <v>1</v>
      </c>
      <c r="FA163" s="95">
        <f t="shared" si="401"/>
        <v>1</v>
      </c>
      <c r="FB163" s="95">
        <f t="shared" si="402"/>
        <v>1</v>
      </c>
      <c r="FC163" s="95">
        <f t="shared" si="403"/>
        <v>1</v>
      </c>
      <c r="FD163" s="95">
        <f t="shared" si="404"/>
        <v>1</v>
      </c>
      <c r="FE163" s="95">
        <f t="shared" si="405"/>
        <v>1</v>
      </c>
      <c r="FF163" s="95">
        <f t="shared" si="406"/>
        <v>1</v>
      </c>
      <c r="FG163" s="95">
        <f t="shared" si="407"/>
        <v>1</v>
      </c>
      <c r="FH163" s="95">
        <f t="shared" si="408"/>
        <v>1</v>
      </c>
      <c r="FI163" s="95">
        <f t="shared" si="409"/>
        <v>1</v>
      </c>
      <c r="FJ163" s="95">
        <f t="shared" si="410"/>
        <v>1</v>
      </c>
      <c r="FK163" s="95">
        <f t="shared" si="411"/>
        <v>1</v>
      </c>
      <c r="FL163" s="95">
        <f t="shared" si="412"/>
        <v>1</v>
      </c>
      <c r="FM163" s="95">
        <f t="shared" si="413"/>
        <v>1</v>
      </c>
      <c r="FN163" s="95">
        <f t="shared" si="414"/>
        <v>1</v>
      </c>
      <c r="FO163" s="95">
        <f t="shared" si="415"/>
        <v>1</v>
      </c>
      <c r="FP163" s="95">
        <f t="shared" si="416"/>
        <v>1</v>
      </c>
      <c r="FQ163" s="115">
        <f t="shared" si="417"/>
        <v>4.3632679354470341</v>
      </c>
      <c r="FR163" s="115">
        <f t="shared" si="418"/>
        <v>4.8127795690586002</v>
      </c>
      <c r="FS163" s="115">
        <f t="shared" si="419"/>
        <v>4.9144604497355679</v>
      </c>
      <c r="FT163" s="115">
        <f t="shared" si="420"/>
        <v>4.9517145251222558</v>
      </c>
      <c r="FU163" s="115">
        <f t="shared" si="421"/>
        <v>4.9692649809715403</v>
      </c>
      <c r="FV163" s="115">
        <f t="shared" si="422"/>
        <v>4.9788816605316244</v>
      </c>
      <c r="FW163" s="115">
        <f t="shared" si="423"/>
        <v>4.9847087736660871</v>
      </c>
      <c r="FX163" s="115">
        <f t="shared" si="424"/>
        <v>4.9885023594488764</v>
      </c>
      <c r="FZ163" s="90">
        <f t="shared" si="446"/>
        <v>4.3632679354470341</v>
      </c>
      <c r="GB163" s="18"/>
      <c r="GC163" s="29"/>
      <c r="GE163" s="15"/>
      <c r="GF163" s="15"/>
      <c r="GG163" s="15"/>
      <c r="GI163" s="31"/>
      <c r="GJ163" s="31"/>
      <c r="GK163" s="31"/>
      <c r="IC163" s="28"/>
      <c r="ID163" s="13"/>
      <c r="IE163" s="13"/>
      <c r="IF163" s="13"/>
      <c r="IG163" s="13"/>
      <c r="IH163" s="13"/>
      <c r="II163" s="13"/>
      <c r="IJ163" s="28"/>
      <c r="IK163" s="20"/>
      <c r="IL163" s="13"/>
      <c r="IM163" s="11"/>
      <c r="IN163" s="23"/>
      <c r="IO163" s="13"/>
      <c r="IP163" s="23"/>
      <c r="IQ163" s="28"/>
      <c r="IR163" s="20"/>
      <c r="IS163" s="13"/>
      <c r="IT163" s="20"/>
      <c r="IU163" s="23"/>
      <c r="IV163" s="20"/>
      <c r="IW163" s="23"/>
      <c r="IY163" s="13"/>
      <c r="IZ163" s="25"/>
      <c r="JA163" s="25"/>
      <c r="JB163" s="25"/>
      <c r="JC163" s="25"/>
      <c r="JD163" s="25"/>
      <c r="JE163" s="25"/>
      <c r="JF163" s="25"/>
      <c r="KX163" s="11"/>
    </row>
    <row r="164" spans="1:317" s="47" customFormat="1" ht="13.8" x14ac:dyDescent="0.3">
      <c r="A164" s="56"/>
      <c r="E164" s="49"/>
      <c r="F164" s="50"/>
      <c r="H164" s="57"/>
      <c r="I164" s="49"/>
      <c r="J164" s="58"/>
      <c r="K164" s="59"/>
      <c r="L164" s="60"/>
      <c r="M164" s="51"/>
      <c r="N164" s="51"/>
      <c r="O164" s="51"/>
      <c r="P164" s="51"/>
      <c r="Q164" s="51"/>
      <c r="R164" s="51"/>
      <c r="S164" s="51"/>
      <c r="T164" s="51"/>
      <c r="X164" s="118">
        <v>2.5</v>
      </c>
      <c r="Y164" s="118">
        <v>10</v>
      </c>
      <c r="Z164" s="40">
        <v>1.7999999999999999E-2</v>
      </c>
      <c r="AA164" s="40">
        <v>10000000</v>
      </c>
      <c r="AB164" s="40">
        <v>10000000</v>
      </c>
      <c r="AC164" s="98">
        <v>3900000</v>
      </c>
      <c r="AD164" s="42">
        <v>0.33</v>
      </c>
      <c r="AE164" s="42">
        <v>0.33</v>
      </c>
      <c r="AF164" s="41">
        <v>1.7999999999999999E-2</v>
      </c>
      <c r="AG164" s="40">
        <v>10000000</v>
      </c>
      <c r="AH164" s="40">
        <v>10000000</v>
      </c>
      <c r="AI164" s="98">
        <v>3900000</v>
      </c>
      <c r="AJ164" s="42">
        <v>0.33</v>
      </c>
      <c r="AK164" s="42">
        <v>0.33</v>
      </c>
      <c r="AL164" s="42">
        <f>AL157</f>
        <v>0.2006</v>
      </c>
      <c r="AM164" s="40">
        <v>6000</v>
      </c>
      <c r="AN164" s="40">
        <f>AN157</f>
        <v>10000</v>
      </c>
      <c r="AO164" s="40">
        <f>AO157</f>
        <v>10000</v>
      </c>
      <c r="AP164" s="42">
        <v>0.03</v>
      </c>
      <c r="AQ164" s="42">
        <v>0.03</v>
      </c>
      <c r="AR164" s="4">
        <f t="shared" si="425"/>
        <v>0.21860000000000002</v>
      </c>
      <c r="AS164" s="11">
        <f t="shared" si="426"/>
        <v>0.25</v>
      </c>
      <c r="AT164" s="15">
        <f t="shared" si="427"/>
        <v>4826.322971608126</v>
      </c>
      <c r="AU164" s="19">
        <f t="shared" si="428"/>
        <v>0.19996166295283049</v>
      </c>
      <c r="AV164" s="13">
        <f t="shared" si="429"/>
        <v>0.5</v>
      </c>
      <c r="AW164" s="11">
        <f t="shared" si="430"/>
        <v>1</v>
      </c>
      <c r="AX164" s="11">
        <f t="shared" si="431"/>
        <v>0.8911</v>
      </c>
      <c r="AY164" s="11">
        <f t="shared" si="432"/>
        <v>201997.53114128605</v>
      </c>
      <c r="AZ164" s="11">
        <f t="shared" si="433"/>
        <v>1</v>
      </c>
      <c r="BA164" s="11">
        <f t="shared" si="434"/>
        <v>0.34752899999999998</v>
      </c>
      <c r="BB164" s="11">
        <f t="shared" si="435"/>
        <v>1.025058</v>
      </c>
      <c r="BC164" s="11">
        <f t="shared" si="436"/>
        <v>0.99909999999999999</v>
      </c>
      <c r="BD164" s="11">
        <f t="shared" si="437"/>
        <v>0.8911</v>
      </c>
      <c r="BE164" s="11">
        <f t="shared" si="438"/>
        <v>201997.53114128605</v>
      </c>
      <c r="BF164" s="11">
        <f t="shared" si="439"/>
        <v>1</v>
      </c>
      <c r="BG164" s="11">
        <f t="shared" si="440"/>
        <v>0.34752899999999998</v>
      </c>
      <c r="BH164" s="11">
        <f t="shared" si="441"/>
        <v>1.025058</v>
      </c>
      <c r="BI164" s="121">
        <f>X164^2/(BI159^2*Y164^2)</f>
        <v>6.25E-2</v>
      </c>
      <c r="BJ164" s="121">
        <f>X164^2/(BJ159^2*Y164^2)</f>
        <v>1.5625E-2</v>
      </c>
      <c r="BK164" s="121">
        <f>X164^2/(BK159^2*Y164^2)</f>
        <v>6.9444444444444441E-3</v>
      </c>
      <c r="BL164" s="121">
        <f>X164^2/(BL159^2*Y164^2)</f>
        <v>3.90625E-3</v>
      </c>
      <c r="BM164" s="121">
        <f>X164^2/(BM159^2*Y164^2)</f>
        <v>2.5000000000000001E-3</v>
      </c>
      <c r="BN164" s="121">
        <f>X164^2/(BN159^2*Y164^2)</f>
        <v>1.736111111111111E-3</v>
      </c>
      <c r="BO164" s="121">
        <f>X164^2/(BO159^2*Y164^2)</f>
        <v>1.2755102040816326E-3</v>
      </c>
      <c r="BP164" s="121">
        <f>X164^2/(BP159^2*Y164^2)</f>
        <v>9.765625E-4</v>
      </c>
      <c r="BQ164" s="121">
        <v>1</v>
      </c>
      <c r="BR164" s="121">
        <v>1</v>
      </c>
      <c r="BS164" s="121">
        <v>1</v>
      </c>
      <c r="BT164" s="121">
        <v>1</v>
      </c>
      <c r="BU164" s="121">
        <v>1</v>
      </c>
      <c r="BV164" s="121">
        <v>1</v>
      </c>
      <c r="BW164" s="121">
        <v>1</v>
      </c>
      <c r="BX164" s="121">
        <v>1</v>
      </c>
      <c r="BY164" s="121">
        <f>(BI159^2*Y164^2)/X164^2</f>
        <v>16</v>
      </c>
      <c r="BZ164" s="121">
        <f>(BJ159^2*Y164^2)/X164^2</f>
        <v>64</v>
      </c>
      <c r="CA164" s="121">
        <f>(BK159^2*Y164^2)/X164^2</f>
        <v>144</v>
      </c>
      <c r="CB164" s="121">
        <f>(BL159^2*Y164^2)/X164^2</f>
        <v>256</v>
      </c>
      <c r="CC164" s="121">
        <f>(BM159^2*Y164^2)/X164^2</f>
        <v>400</v>
      </c>
      <c r="CD164" s="121">
        <f>(BN159^2*Y164^2)/X164^2</f>
        <v>576</v>
      </c>
      <c r="CE164" s="121">
        <f>(BO159^2*Y164^2)/X164^2</f>
        <v>784</v>
      </c>
      <c r="CF164" s="121">
        <f>(BP159^2*Y164^2)/X164^2</f>
        <v>1024</v>
      </c>
      <c r="CG164" s="121">
        <f>X164^2/(BI159^2*Y164^2)</f>
        <v>6.25E-2</v>
      </c>
      <c r="CH164" s="121">
        <f>X164^2/(BJ159^2*Y164^2)</f>
        <v>1.5625E-2</v>
      </c>
      <c r="CI164" s="121">
        <f>X164^2/(BK159^2*Y164^2)</f>
        <v>6.9444444444444441E-3</v>
      </c>
      <c r="CJ164" s="121">
        <f>X164^2/(BL159^2*Y164^2)</f>
        <v>3.90625E-3</v>
      </c>
      <c r="CK164" s="121">
        <f>X164^2/(BM159^2*Y164^2)</f>
        <v>2.5000000000000001E-3</v>
      </c>
      <c r="CL164" s="121">
        <f>X164^2/(BN159^2*Y164^2)</f>
        <v>1.736111111111111E-3</v>
      </c>
      <c r="CM164" s="121">
        <f>X164^2/(BO159^2*Y164^2)</f>
        <v>1.2755102040816326E-3</v>
      </c>
      <c r="CN164" s="121">
        <f>X164^2/(BP159^2*Y164^2)</f>
        <v>9.765625E-4</v>
      </c>
      <c r="CO164" s="95">
        <f t="shared" si="341"/>
        <v>22.907992999999998</v>
      </c>
      <c r="CP164" s="95">
        <f t="shared" si="342"/>
        <v>87.589384999999993</v>
      </c>
      <c r="CQ164" s="95">
        <f t="shared" si="343"/>
        <v>195.391705</v>
      </c>
      <c r="CR164" s="95">
        <f t="shared" si="344"/>
        <v>346.314953</v>
      </c>
      <c r="CS164" s="95">
        <f t="shared" si="345"/>
        <v>540.35912899999994</v>
      </c>
      <c r="CT164" s="95">
        <f t="shared" si="346"/>
        <v>777.52423299999998</v>
      </c>
      <c r="CU164" s="95">
        <f t="shared" si="347"/>
        <v>1057.8102650000001</v>
      </c>
      <c r="CV164" s="95">
        <f t="shared" si="348"/>
        <v>1381.2172249999999</v>
      </c>
      <c r="CW164" s="95">
        <f t="shared" si="349"/>
        <v>22.907992999999998</v>
      </c>
      <c r="CX164" s="95">
        <f t="shared" si="350"/>
        <v>87.589384999999993</v>
      </c>
      <c r="CY164" s="95">
        <f t="shared" si="351"/>
        <v>195.391705</v>
      </c>
      <c r="CZ164" s="95">
        <f t="shared" si="352"/>
        <v>346.314953</v>
      </c>
      <c r="DA164" s="95">
        <f t="shared" si="353"/>
        <v>540.35912899999994</v>
      </c>
      <c r="DB164" s="95">
        <f t="shared" si="354"/>
        <v>777.52423299999998</v>
      </c>
      <c r="DC164" s="95">
        <f t="shared" si="355"/>
        <v>1057.8102650000001</v>
      </c>
      <c r="DD164" s="95">
        <f t="shared" si="356"/>
        <v>1381.2172249999999</v>
      </c>
      <c r="DE164" s="13">
        <f t="shared" si="442"/>
        <v>18.112615999999999</v>
      </c>
      <c r="DF164" s="13">
        <f t="shared" si="443"/>
        <v>66.065741000000003</v>
      </c>
      <c r="DG164" s="13">
        <f t="shared" si="444"/>
        <v>146.05706044444443</v>
      </c>
      <c r="DH164" s="13">
        <f t="shared" si="445"/>
        <v>258.05402225</v>
      </c>
      <c r="DI164" s="13">
        <f t="shared" si="357"/>
        <v>402.052616</v>
      </c>
      <c r="DJ164" s="13">
        <f t="shared" si="358"/>
        <v>578.05185211111109</v>
      </c>
      <c r="DK164" s="13">
        <f t="shared" si="359"/>
        <v>786.0513915102041</v>
      </c>
      <c r="DL164" s="13">
        <f t="shared" si="360"/>
        <v>1026.0510925624999</v>
      </c>
      <c r="DM164" s="95">
        <f t="shared" si="361"/>
        <v>18.112615999999999</v>
      </c>
      <c r="DN164" s="95">
        <f t="shared" si="362"/>
        <v>66.065741000000003</v>
      </c>
      <c r="DO164" s="95">
        <f t="shared" si="363"/>
        <v>146.05706044444443</v>
      </c>
      <c r="DP164" s="95">
        <f t="shared" si="364"/>
        <v>258.05402225</v>
      </c>
      <c r="DQ164" s="95">
        <f t="shared" si="365"/>
        <v>402.052616</v>
      </c>
      <c r="DR164" s="95">
        <f t="shared" si="366"/>
        <v>578.05185211111109</v>
      </c>
      <c r="DS164" s="95">
        <f t="shared" si="367"/>
        <v>786.0513915102041</v>
      </c>
      <c r="DT164" s="95">
        <f t="shared" si="368"/>
        <v>1026.0510925624999</v>
      </c>
      <c r="DU164" s="95">
        <f t="shared" si="369"/>
        <v>6.2439154224999989</v>
      </c>
      <c r="DV164" s="95">
        <f t="shared" si="370"/>
        <v>22.909017000624999</v>
      </c>
      <c r="DW164" s="95">
        <f t="shared" si="371"/>
        <v>50.708320255833321</v>
      </c>
      <c r="DX164" s="95">
        <f t="shared" si="372"/>
        <v>89.630512395156245</v>
      </c>
      <c r="DY164" s="95">
        <f t="shared" si="373"/>
        <v>139.67419968249999</v>
      </c>
      <c r="DZ164" s="95">
        <f t="shared" si="374"/>
        <v>200.8390382089583</v>
      </c>
      <c r="EA164" s="95">
        <f t="shared" si="375"/>
        <v>273.12491013678573</v>
      </c>
      <c r="EB164" s="95">
        <f t="shared" si="376"/>
        <v>356.53176624378904</v>
      </c>
      <c r="EC164" s="95">
        <f t="shared" si="377"/>
        <v>6.2439154224999989</v>
      </c>
      <c r="ED164" s="95">
        <f t="shared" si="378"/>
        <v>22.909017000624999</v>
      </c>
      <c r="EE164" s="95">
        <f t="shared" si="379"/>
        <v>50.708320255833321</v>
      </c>
      <c r="EF164" s="95">
        <f t="shared" si="380"/>
        <v>89.630512395156245</v>
      </c>
      <c r="EG164" s="95">
        <f t="shared" si="381"/>
        <v>139.67419968249999</v>
      </c>
      <c r="EH164" s="95">
        <f t="shared" si="382"/>
        <v>200.8390382089583</v>
      </c>
      <c r="EI164" s="95">
        <f t="shared" si="383"/>
        <v>273.12491013678573</v>
      </c>
      <c r="EJ164" s="95">
        <f t="shared" si="384"/>
        <v>356.53176624378904</v>
      </c>
      <c r="EK164" s="95">
        <f t="shared" si="385"/>
        <v>6.2439154224999989</v>
      </c>
      <c r="EL164" s="95">
        <f t="shared" si="386"/>
        <v>22.909017000624999</v>
      </c>
      <c r="EM164" s="95">
        <f t="shared" si="387"/>
        <v>50.708320255833321</v>
      </c>
      <c r="EN164" s="95">
        <f t="shared" si="388"/>
        <v>89.630512395156245</v>
      </c>
      <c r="EO164" s="95">
        <f t="shared" si="389"/>
        <v>139.67419968249999</v>
      </c>
      <c r="EP164" s="95">
        <f t="shared" si="390"/>
        <v>200.8390382089583</v>
      </c>
      <c r="EQ164" s="95">
        <f t="shared" si="391"/>
        <v>273.12491013678573</v>
      </c>
      <c r="ER164" s="95">
        <f t="shared" si="392"/>
        <v>356.53176624378904</v>
      </c>
      <c r="ES164" s="95">
        <f t="shared" si="393"/>
        <v>1</v>
      </c>
      <c r="ET164" s="95">
        <f t="shared" si="394"/>
        <v>1</v>
      </c>
      <c r="EU164" s="95">
        <f t="shared" si="395"/>
        <v>1</v>
      </c>
      <c r="EV164" s="95">
        <f t="shared" si="396"/>
        <v>1</v>
      </c>
      <c r="EW164" s="95">
        <f t="shared" si="397"/>
        <v>1</v>
      </c>
      <c r="EX164" s="95">
        <f t="shared" si="398"/>
        <v>1</v>
      </c>
      <c r="EY164" s="95">
        <f t="shared" si="399"/>
        <v>1</v>
      </c>
      <c r="EZ164" s="95">
        <f t="shared" si="400"/>
        <v>1</v>
      </c>
      <c r="FA164" s="95">
        <f t="shared" si="401"/>
        <v>1</v>
      </c>
      <c r="FB164" s="95">
        <f t="shared" si="402"/>
        <v>1</v>
      </c>
      <c r="FC164" s="95">
        <f t="shared" si="403"/>
        <v>1</v>
      </c>
      <c r="FD164" s="95">
        <f t="shared" si="404"/>
        <v>1</v>
      </c>
      <c r="FE164" s="95">
        <f t="shared" si="405"/>
        <v>1</v>
      </c>
      <c r="FF164" s="95">
        <f t="shared" si="406"/>
        <v>1</v>
      </c>
      <c r="FG164" s="95">
        <f t="shared" si="407"/>
        <v>1</v>
      </c>
      <c r="FH164" s="95">
        <f t="shared" si="408"/>
        <v>1</v>
      </c>
      <c r="FI164" s="95">
        <f t="shared" si="409"/>
        <v>1</v>
      </c>
      <c r="FJ164" s="95">
        <f t="shared" si="410"/>
        <v>1</v>
      </c>
      <c r="FK164" s="95">
        <f t="shared" si="411"/>
        <v>1</v>
      </c>
      <c r="FL164" s="95">
        <f t="shared" si="412"/>
        <v>1</v>
      </c>
      <c r="FM164" s="95">
        <f t="shared" si="413"/>
        <v>1</v>
      </c>
      <c r="FN164" s="95">
        <f t="shared" si="414"/>
        <v>1</v>
      </c>
      <c r="FO164" s="95">
        <f t="shared" si="415"/>
        <v>1</v>
      </c>
      <c r="FP164" s="95">
        <f t="shared" si="416"/>
        <v>1</v>
      </c>
      <c r="FQ164" s="115">
        <f t="shared" si="417"/>
        <v>4.1082662770818654</v>
      </c>
      <c r="FR164" s="115">
        <f t="shared" si="418"/>
        <v>4.7164897550477685</v>
      </c>
      <c r="FS164" s="115">
        <f t="shared" si="419"/>
        <v>4.8678540399890071</v>
      </c>
      <c r="FT164" s="115">
        <f t="shared" si="420"/>
        <v>4.9246822811397353</v>
      </c>
      <c r="FU164" s="115">
        <f t="shared" si="421"/>
        <v>4.9517145251222558</v>
      </c>
      <c r="FV164" s="115">
        <f t="shared" si="422"/>
        <v>4.9665980685282811</v>
      </c>
      <c r="FW164" s="115">
        <f t="shared" si="423"/>
        <v>4.9756412747462786</v>
      </c>
      <c r="FX164" s="115">
        <f t="shared" si="424"/>
        <v>4.9815386562163608</v>
      </c>
      <c r="FY164" s="90"/>
      <c r="FZ164" s="90">
        <f t="shared" si="446"/>
        <v>4.1082662770818654</v>
      </c>
    </row>
    <row r="165" spans="1:317" s="47" customFormat="1" ht="13.8" x14ac:dyDescent="0.3">
      <c r="E165" s="49"/>
      <c r="F165" s="57"/>
      <c r="H165" s="57"/>
      <c r="I165" s="49"/>
      <c r="J165" s="59"/>
      <c r="K165" s="59"/>
      <c r="L165" s="60"/>
      <c r="M165" s="51">
        <v>1</v>
      </c>
      <c r="N165" s="51"/>
      <c r="O165" s="51"/>
      <c r="P165" s="51"/>
      <c r="Q165" s="51"/>
      <c r="R165" s="51"/>
      <c r="S165" s="51"/>
      <c r="T165" s="51"/>
      <c r="X165" s="118">
        <v>3</v>
      </c>
      <c r="Y165" s="118">
        <v>10</v>
      </c>
      <c r="Z165" s="40">
        <v>1.7999999999999999E-2</v>
      </c>
      <c r="AA165" s="40">
        <v>10000000</v>
      </c>
      <c r="AB165" s="40">
        <v>10000000</v>
      </c>
      <c r="AC165" s="98">
        <v>3900000</v>
      </c>
      <c r="AD165" s="42">
        <v>0.33</v>
      </c>
      <c r="AE165" s="42">
        <v>0.33</v>
      </c>
      <c r="AF165" s="41">
        <v>1.7999999999999999E-2</v>
      </c>
      <c r="AG165" s="40">
        <v>10000000</v>
      </c>
      <c r="AH165" s="40">
        <v>10000000</v>
      </c>
      <c r="AI165" s="98">
        <v>3900000</v>
      </c>
      <c r="AJ165" s="42">
        <v>0.33</v>
      </c>
      <c r="AK165" s="42">
        <v>0.33</v>
      </c>
      <c r="AL165" s="42">
        <f>AL157</f>
        <v>0.2006</v>
      </c>
      <c r="AM165" s="40">
        <v>6000</v>
      </c>
      <c r="AN165" s="40">
        <f>AN157</f>
        <v>10000</v>
      </c>
      <c r="AO165" s="40">
        <f>AO157</f>
        <v>10000</v>
      </c>
      <c r="AP165" s="42">
        <v>0.03</v>
      </c>
      <c r="AQ165" s="42">
        <v>0.03</v>
      </c>
      <c r="AR165" s="4">
        <f t="shared" si="425"/>
        <v>0.21860000000000002</v>
      </c>
      <c r="AS165" s="11">
        <f t="shared" si="426"/>
        <v>0.3</v>
      </c>
      <c r="AT165" s="15">
        <f t="shared" si="427"/>
        <v>4826.322971608126</v>
      </c>
      <c r="AU165" s="19">
        <f t="shared" si="428"/>
        <v>0.19996166295283049</v>
      </c>
      <c r="AV165" s="13">
        <f t="shared" si="429"/>
        <v>0.5</v>
      </c>
      <c r="AW165" s="11">
        <f t="shared" si="430"/>
        <v>1</v>
      </c>
      <c r="AX165" s="11">
        <f t="shared" si="431"/>
        <v>0.8911</v>
      </c>
      <c r="AY165" s="11">
        <f t="shared" si="432"/>
        <v>201997.53114128605</v>
      </c>
      <c r="AZ165" s="11">
        <f t="shared" si="433"/>
        <v>1</v>
      </c>
      <c r="BA165" s="11">
        <f t="shared" si="434"/>
        <v>0.34752899999999998</v>
      </c>
      <c r="BB165" s="11">
        <f t="shared" si="435"/>
        <v>1.025058</v>
      </c>
      <c r="BC165" s="11">
        <f t="shared" si="436"/>
        <v>0.99909999999999999</v>
      </c>
      <c r="BD165" s="11">
        <f t="shared" si="437"/>
        <v>0.8911</v>
      </c>
      <c r="BE165" s="11">
        <f t="shared" si="438"/>
        <v>201997.53114128605</v>
      </c>
      <c r="BF165" s="11">
        <f t="shared" si="439"/>
        <v>1</v>
      </c>
      <c r="BG165" s="11">
        <f t="shared" si="440"/>
        <v>0.34752899999999998</v>
      </c>
      <c r="BH165" s="11">
        <f t="shared" si="441"/>
        <v>1.025058</v>
      </c>
      <c r="BI165" s="121">
        <f>X165^2/(BI159^2*Y165^2)</f>
        <v>0.09</v>
      </c>
      <c r="BJ165" s="121">
        <f>X165^2/(BJ159^2*Y165^2)</f>
        <v>2.2499999999999999E-2</v>
      </c>
      <c r="BK165" s="121">
        <f>X165^2/(BK159^2*Y165^2)</f>
        <v>0.01</v>
      </c>
      <c r="BL165" s="121">
        <f>X165^2/(BL159^2*Y165^2)</f>
        <v>5.6249999999999998E-3</v>
      </c>
      <c r="BM165" s="121">
        <f>X165^2/(BM159^2*Y165^2)</f>
        <v>3.5999999999999999E-3</v>
      </c>
      <c r="BN165" s="121">
        <f>X165^2/(BN159^2*Y165^2)</f>
        <v>2.5000000000000001E-3</v>
      </c>
      <c r="BO165" s="121">
        <f>X165^2/(BO159^2*Y165^2)</f>
        <v>1.8367346938775509E-3</v>
      </c>
      <c r="BP165" s="121">
        <f>X165^2/(BP159^2*Y165^2)</f>
        <v>1.4062499999999999E-3</v>
      </c>
      <c r="BQ165" s="121">
        <v>1</v>
      </c>
      <c r="BR165" s="121">
        <v>1</v>
      </c>
      <c r="BS165" s="121">
        <v>1</v>
      </c>
      <c r="BT165" s="121">
        <v>1</v>
      </c>
      <c r="BU165" s="121">
        <v>1</v>
      </c>
      <c r="BV165" s="121">
        <v>1</v>
      </c>
      <c r="BW165" s="121">
        <v>1</v>
      </c>
      <c r="BX165" s="121">
        <v>1</v>
      </c>
      <c r="BY165" s="121">
        <f>(BI159^2*Y165^2)/X165^2</f>
        <v>11.111111111111111</v>
      </c>
      <c r="BZ165" s="121">
        <f>(BJ159^2*Y165^2)/X165^2</f>
        <v>44.444444444444443</v>
      </c>
      <c r="CA165" s="121">
        <f>(BK159^2*Y165^2)/X165^2</f>
        <v>100</v>
      </c>
      <c r="CB165" s="121">
        <f>(BL159^2*Y165^2)/X165^2</f>
        <v>177.77777777777777</v>
      </c>
      <c r="CC165" s="121">
        <f>(BM159^2*Y165^2)/X165^2</f>
        <v>277.77777777777777</v>
      </c>
      <c r="CD165" s="121">
        <f>(BN159^2*Y165^2)/X165^2</f>
        <v>400</v>
      </c>
      <c r="CE165" s="121">
        <f>(BO159^2*Y165^2)/X165^2</f>
        <v>544.44444444444446</v>
      </c>
      <c r="CF165" s="121">
        <f>(BP159^2*Y165^2)/X165^2</f>
        <v>711.11111111111109</v>
      </c>
      <c r="CG165" s="121">
        <f>X165^2/(BI159^2*Y165^2)</f>
        <v>0.09</v>
      </c>
      <c r="CH165" s="121">
        <f>X165^2/(BJ159^2*Y165^2)</f>
        <v>2.2499999999999999E-2</v>
      </c>
      <c r="CI165" s="121">
        <f>X165^2/(BK159^2*Y165^2)</f>
        <v>0.01</v>
      </c>
      <c r="CJ165" s="121">
        <f>X165^2/(BL159^2*Y165^2)</f>
        <v>5.6249999999999998E-3</v>
      </c>
      <c r="CK165" s="121">
        <f>X165^2/(BM159^2*Y165^2)</f>
        <v>3.5999999999999999E-3</v>
      </c>
      <c r="CL165" s="121">
        <f>X165^2/(BN159^2*Y165^2)</f>
        <v>2.5000000000000001E-3</v>
      </c>
      <c r="CM165" s="121">
        <f>X165^2/(BO159^2*Y165^2)</f>
        <v>1.8367346938775509E-3</v>
      </c>
      <c r="CN165" s="121">
        <f>X165^2/(BP159^2*Y165^2)</f>
        <v>1.4062499999999999E-3</v>
      </c>
      <c r="CO165" s="95">
        <f t="shared" si="341"/>
        <v>16.320073444444443</v>
      </c>
      <c r="CP165" s="95">
        <f t="shared" si="342"/>
        <v>61.237706777777774</v>
      </c>
      <c r="CQ165" s="95">
        <f t="shared" si="343"/>
        <v>136.10042899999999</v>
      </c>
      <c r="CR165" s="95">
        <f t="shared" si="344"/>
        <v>240.9082401111111</v>
      </c>
      <c r="CS165" s="95">
        <f t="shared" si="345"/>
        <v>375.66114011111108</v>
      </c>
      <c r="CT165" s="95">
        <f t="shared" si="346"/>
        <v>540.35912899999994</v>
      </c>
      <c r="CU165" s="95">
        <f t="shared" si="347"/>
        <v>735.00220677777781</v>
      </c>
      <c r="CV165" s="95">
        <f t="shared" si="348"/>
        <v>959.59037344444437</v>
      </c>
      <c r="CW165" s="95">
        <f t="shared" si="349"/>
        <v>16.320073444444443</v>
      </c>
      <c r="CX165" s="95">
        <f t="shared" si="350"/>
        <v>61.237706777777774</v>
      </c>
      <c r="CY165" s="95">
        <f t="shared" si="351"/>
        <v>136.10042899999999</v>
      </c>
      <c r="CZ165" s="95">
        <f t="shared" si="352"/>
        <v>240.9082401111111</v>
      </c>
      <c r="DA165" s="95">
        <f t="shared" si="353"/>
        <v>375.66114011111108</v>
      </c>
      <c r="DB165" s="95">
        <f t="shared" si="354"/>
        <v>540.35912899999994</v>
      </c>
      <c r="DC165" s="95">
        <f t="shared" si="355"/>
        <v>735.00220677777781</v>
      </c>
      <c r="DD165" s="95">
        <f t="shared" si="356"/>
        <v>959.59037344444437</v>
      </c>
      <c r="DE165" s="13">
        <f t="shared" si="442"/>
        <v>13.25122711111111</v>
      </c>
      <c r="DF165" s="13">
        <f t="shared" si="443"/>
        <v>46.517060444444439</v>
      </c>
      <c r="DG165" s="13">
        <f t="shared" si="444"/>
        <v>102.06011599999999</v>
      </c>
      <c r="DH165" s="13">
        <f t="shared" si="445"/>
        <v>179.83351877777778</v>
      </c>
      <c r="DI165" s="13">
        <f t="shared" si="357"/>
        <v>279.83149377777778</v>
      </c>
      <c r="DJ165" s="13">
        <f t="shared" si="358"/>
        <v>402.052616</v>
      </c>
      <c r="DK165" s="13">
        <f t="shared" si="359"/>
        <v>546.49639717913828</v>
      </c>
      <c r="DL165" s="13">
        <f t="shared" si="360"/>
        <v>713.16263336111103</v>
      </c>
      <c r="DM165" s="95">
        <f t="shared" si="361"/>
        <v>13.25122711111111</v>
      </c>
      <c r="DN165" s="95">
        <f t="shared" si="362"/>
        <v>46.517060444444439</v>
      </c>
      <c r="DO165" s="95">
        <f t="shared" si="363"/>
        <v>102.06011599999999</v>
      </c>
      <c r="DP165" s="95">
        <f t="shared" si="364"/>
        <v>179.83351877777778</v>
      </c>
      <c r="DQ165" s="95">
        <f t="shared" si="365"/>
        <v>279.83149377777778</v>
      </c>
      <c r="DR165" s="95">
        <f t="shared" si="366"/>
        <v>402.052616</v>
      </c>
      <c r="DS165" s="95">
        <f t="shared" si="367"/>
        <v>546.49639717913828</v>
      </c>
      <c r="DT165" s="95">
        <f t="shared" si="368"/>
        <v>713.16263336111103</v>
      </c>
      <c r="DU165" s="95">
        <f t="shared" si="369"/>
        <v>4.554441803333332</v>
      </c>
      <c r="DV165" s="95">
        <f t="shared" si="370"/>
        <v>16.115283595833329</v>
      </c>
      <c r="DW165" s="95">
        <f t="shared" si="371"/>
        <v>35.418106149999993</v>
      </c>
      <c r="DX165" s="95">
        <f t="shared" si="372"/>
        <v>62.446619043958329</v>
      </c>
      <c r="DY165" s="95">
        <f t="shared" si="373"/>
        <v>97.198815297733333</v>
      </c>
      <c r="DZ165" s="95">
        <f t="shared" si="374"/>
        <v>139.67419968249999</v>
      </c>
      <c r="EA165" s="95">
        <f t="shared" si="375"/>
        <v>189.87260251190472</v>
      </c>
      <c r="EB165" s="95">
        <f t="shared" si="376"/>
        <v>247.79395290598953</v>
      </c>
      <c r="EC165" s="95">
        <f t="shared" si="377"/>
        <v>4.554441803333332</v>
      </c>
      <c r="ED165" s="95">
        <f t="shared" si="378"/>
        <v>16.115283595833329</v>
      </c>
      <c r="EE165" s="95">
        <f t="shared" si="379"/>
        <v>35.418106149999993</v>
      </c>
      <c r="EF165" s="95">
        <f t="shared" si="380"/>
        <v>62.446619043958329</v>
      </c>
      <c r="EG165" s="95">
        <f t="shared" si="381"/>
        <v>97.198815297733333</v>
      </c>
      <c r="EH165" s="95">
        <f t="shared" si="382"/>
        <v>139.67419968249999</v>
      </c>
      <c r="EI165" s="95">
        <f t="shared" si="383"/>
        <v>189.87260251190472</v>
      </c>
      <c r="EJ165" s="95">
        <f t="shared" si="384"/>
        <v>247.79395290598953</v>
      </c>
      <c r="EK165" s="95">
        <f t="shared" si="385"/>
        <v>4.554441803333332</v>
      </c>
      <c r="EL165" s="95">
        <f t="shared" si="386"/>
        <v>16.115283595833329</v>
      </c>
      <c r="EM165" s="95">
        <f t="shared" si="387"/>
        <v>35.418106149999993</v>
      </c>
      <c r="EN165" s="95">
        <f t="shared" si="388"/>
        <v>62.446619043958329</v>
      </c>
      <c r="EO165" s="95">
        <f t="shared" si="389"/>
        <v>97.198815297733333</v>
      </c>
      <c r="EP165" s="95">
        <f t="shared" si="390"/>
        <v>139.67419968249999</v>
      </c>
      <c r="EQ165" s="95">
        <f t="shared" si="391"/>
        <v>189.87260251190472</v>
      </c>
      <c r="ER165" s="95">
        <f t="shared" si="392"/>
        <v>247.79395290598953</v>
      </c>
      <c r="ES165" s="95">
        <f t="shared" si="393"/>
        <v>1</v>
      </c>
      <c r="ET165" s="95">
        <f t="shared" si="394"/>
        <v>1</v>
      </c>
      <c r="EU165" s="95">
        <f t="shared" si="395"/>
        <v>1</v>
      </c>
      <c r="EV165" s="95">
        <f t="shared" si="396"/>
        <v>1</v>
      </c>
      <c r="EW165" s="95">
        <f t="shared" si="397"/>
        <v>1</v>
      </c>
      <c r="EX165" s="95">
        <f t="shared" si="398"/>
        <v>1</v>
      </c>
      <c r="EY165" s="95">
        <f t="shared" si="399"/>
        <v>1</v>
      </c>
      <c r="EZ165" s="95">
        <f t="shared" si="400"/>
        <v>1</v>
      </c>
      <c r="FA165" s="95">
        <f t="shared" si="401"/>
        <v>1</v>
      </c>
      <c r="FB165" s="95">
        <f t="shared" si="402"/>
        <v>1</v>
      </c>
      <c r="FC165" s="95">
        <f t="shared" si="403"/>
        <v>1</v>
      </c>
      <c r="FD165" s="95">
        <f t="shared" si="404"/>
        <v>1</v>
      </c>
      <c r="FE165" s="95">
        <f t="shared" si="405"/>
        <v>1</v>
      </c>
      <c r="FF165" s="95">
        <f t="shared" si="406"/>
        <v>1</v>
      </c>
      <c r="FG165" s="95">
        <f t="shared" si="407"/>
        <v>1</v>
      </c>
      <c r="FH165" s="95">
        <f t="shared" si="408"/>
        <v>1</v>
      </c>
      <c r="FI165" s="95">
        <f t="shared" si="409"/>
        <v>1</v>
      </c>
      <c r="FJ165" s="95">
        <f t="shared" si="410"/>
        <v>1</v>
      </c>
      <c r="FK165" s="95">
        <f t="shared" si="411"/>
        <v>1</v>
      </c>
      <c r="FL165" s="95">
        <f t="shared" si="412"/>
        <v>1</v>
      </c>
      <c r="FM165" s="95">
        <f t="shared" si="413"/>
        <v>1</v>
      </c>
      <c r="FN165" s="95">
        <f t="shared" si="414"/>
        <v>1</v>
      </c>
      <c r="FO165" s="95">
        <f t="shared" si="415"/>
        <v>1</v>
      </c>
      <c r="FP165" s="95">
        <f t="shared" si="416"/>
        <v>1</v>
      </c>
      <c r="FQ165" s="115">
        <f t="shared" si="417"/>
        <v>3.8622106877864133</v>
      </c>
      <c r="FR165" s="115">
        <f t="shared" si="418"/>
        <v>4.6070296191499533</v>
      </c>
      <c r="FS165" s="115">
        <f t="shared" si="419"/>
        <v>4.8127795690586002</v>
      </c>
      <c r="FT165" s="115">
        <f t="shared" si="420"/>
        <v>4.8922740975246182</v>
      </c>
      <c r="FU165" s="115">
        <f t="shared" si="421"/>
        <v>4.9305292377074554</v>
      </c>
      <c r="FV165" s="115">
        <f t="shared" si="422"/>
        <v>4.9517145251222558</v>
      </c>
      <c r="FW165" s="115">
        <f t="shared" si="423"/>
        <v>4.9646294019075672</v>
      </c>
      <c r="FX165" s="115">
        <f t="shared" si="424"/>
        <v>4.9730690925442715</v>
      </c>
      <c r="FY165" s="90"/>
      <c r="FZ165" s="90">
        <f t="shared" si="446"/>
        <v>3.8622106877864133</v>
      </c>
    </row>
    <row r="166" spans="1:317" s="47" customFormat="1" ht="13.8" x14ac:dyDescent="0.3">
      <c r="E166" s="49"/>
      <c r="F166" s="57"/>
      <c r="H166" s="57"/>
      <c r="I166" s="49"/>
      <c r="J166" s="50"/>
      <c r="K166" s="57"/>
      <c r="L166" s="60">
        <f>SUM($M$1:M165)</f>
        <v>4</v>
      </c>
      <c r="M166" s="51"/>
      <c r="N166" s="51"/>
      <c r="O166" s="51"/>
      <c r="P166" s="51"/>
      <c r="Q166" s="51"/>
      <c r="R166" s="51"/>
      <c r="S166" s="51"/>
      <c r="T166" s="51"/>
      <c r="X166" s="118">
        <v>3.5</v>
      </c>
      <c r="Y166" s="118">
        <v>10</v>
      </c>
      <c r="Z166" s="40">
        <v>1.7999999999999999E-2</v>
      </c>
      <c r="AA166" s="40">
        <v>10000000</v>
      </c>
      <c r="AB166" s="40">
        <v>10000000</v>
      </c>
      <c r="AC166" s="98">
        <v>3900000</v>
      </c>
      <c r="AD166" s="42">
        <v>0.33</v>
      </c>
      <c r="AE166" s="42">
        <v>0.33</v>
      </c>
      <c r="AF166" s="41">
        <v>1.7999999999999999E-2</v>
      </c>
      <c r="AG166" s="40">
        <v>10000000</v>
      </c>
      <c r="AH166" s="40">
        <v>10000000</v>
      </c>
      <c r="AI166" s="98">
        <v>3900000</v>
      </c>
      <c r="AJ166" s="42">
        <v>0.33</v>
      </c>
      <c r="AK166" s="42">
        <v>0.33</v>
      </c>
      <c r="AL166" s="42">
        <f>AL157</f>
        <v>0.2006</v>
      </c>
      <c r="AM166" s="40">
        <v>6000</v>
      </c>
      <c r="AN166" s="40">
        <f>AN157</f>
        <v>10000</v>
      </c>
      <c r="AO166" s="40">
        <f>AO157</f>
        <v>10000</v>
      </c>
      <c r="AP166" s="42">
        <v>0.03</v>
      </c>
      <c r="AQ166" s="42">
        <v>0.03</v>
      </c>
      <c r="AR166" s="4">
        <f t="shared" si="425"/>
        <v>0.21860000000000002</v>
      </c>
      <c r="AS166" s="11">
        <f t="shared" si="426"/>
        <v>0.35</v>
      </c>
      <c r="AT166" s="15">
        <f t="shared" si="427"/>
        <v>4826.322971608126</v>
      </c>
      <c r="AU166" s="19">
        <f t="shared" si="428"/>
        <v>0.19996166295283049</v>
      </c>
      <c r="AV166" s="13">
        <f t="shared" si="429"/>
        <v>0.5</v>
      </c>
      <c r="AW166" s="11">
        <f t="shared" si="430"/>
        <v>1</v>
      </c>
      <c r="AX166" s="11">
        <f t="shared" si="431"/>
        <v>0.8911</v>
      </c>
      <c r="AY166" s="11">
        <f t="shared" si="432"/>
        <v>201997.53114128605</v>
      </c>
      <c r="AZ166" s="11">
        <f t="shared" si="433"/>
        <v>1</v>
      </c>
      <c r="BA166" s="11">
        <f t="shared" si="434"/>
        <v>0.34752899999999998</v>
      </c>
      <c r="BB166" s="11">
        <f t="shared" si="435"/>
        <v>1.025058</v>
      </c>
      <c r="BC166" s="11">
        <f t="shared" si="436"/>
        <v>0.99909999999999999</v>
      </c>
      <c r="BD166" s="11">
        <f t="shared" si="437"/>
        <v>0.8911</v>
      </c>
      <c r="BE166" s="11">
        <f t="shared" si="438"/>
        <v>201997.53114128605</v>
      </c>
      <c r="BF166" s="11">
        <f t="shared" si="439"/>
        <v>1</v>
      </c>
      <c r="BG166" s="11">
        <f t="shared" si="440"/>
        <v>0.34752899999999998</v>
      </c>
      <c r="BH166" s="11">
        <f t="shared" si="441"/>
        <v>1.025058</v>
      </c>
      <c r="BI166" s="121">
        <f>X166^2/(BI159^2*Y166^2)</f>
        <v>0.1225</v>
      </c>
      <c r="BJ166" s="121">
        <f>X166^2/(BJ159^2*Y166^2)</f>
        <v>3.0624999999999999E-2</v>
      </c>
      <c r="BK166" s="121">
        <f>X166^2/(BK159^2*Y166^2)</f>
        <v>1.361111111111111E-2</v>
      </c>
      <c r="BL166" s="121">
        <f>X166^2/(BL159^2*Y166^2)</f>
        <v>7.6562499999999999E-3</v>
      </c>
      <c r="BM166" s="121">
        <f>X166^2/(BM159^2*Y166^2)</f>
        <v>4.8999999999999998E-3</v>
      </c>
      <c r="BN166" s="121">
        <f>X166^2/(BN159^2*Y166^2)</f>
        <v>3.4027777777777776E-3</v>
      </c>
      <c r="BO166" s="121">
        <f>X166^2/(BO159^2*Y166^2)</f>
        <v>2.5000000000000001E-3</v>
      </c>
      <c r="BP166" s="121">
        <f>X166^2/(BP159^2*Y166^2)</f>
        <v>1.9140625E-3</v>
      </c>
      <c r="BQ166" s="121">
        <v>1</v>
      </c>
      <c r="BR166" s="121">
        <v>1</v>
      </c>
      <c r="BS166" s="121">
        <v>1</v>
      </c>
      <c r="BT166" s="121">
        <v>1</v>
      </c>
      <c r="BU166" s="121">
        <v>1</v>
      </c>
      <c r="BV166" s="121">
        <v>1</v>
      </c>
      <c r="BW166" s="121">
        <v>1</v>
      </c>
      <c r="BX166" s="121">
        <v>1</v>
      </c>
      <c r="BY166" s="121">
        <f>(BI159^2*Y166^2)/X166^2</f>
        <v>8.1632653061224492</v>
      </c>
      <c r="BZ166" s="121">
        <f>(BJ159^2*Y166^2)/X166^2</f>
        <v>32.653061224489797</v>
      </c>
      <c r="CA166" s="121">
        <f>(BK159^2*Y166^2)/X166^2</f>
        <v>73.469387755102048</v>
      </c>
      <c r="CB166" s="121">
        <f>(BL159^2*Y166^2)/X166^2</f>
        <v>130.61224489795919</v>
      </c>
      <c r="CC166" s="121">
        <f>(BM159^2*Y166^2)/X166^2</f>
        <v>204.08163265306123</v>
      </c>
      <c r="CD166" s="121">
        <f>(BN159^2*Y166^2)/X166^2</f>
        <v>293.87755102040819</v>
      </c>
      <c r="CE166" s="121">
        <f>(BO159^2*Y166^2)/X166^2</f>
        <v>400</v>
      </c>
      <c r="CF166" s="121">
        <f>(BP159^2*Y166^2)/X166^2</f>
        <v>522.44897959183675</v>
      </c>
      <c r="CG166" s="121">
        <f>X166^2/(BI159^2*Y166^2)</f>
        <v>0.1225</v>
      </c>
      <c r="CH166" s="121">
        <f>X166^2/(BJ159^2*Y166^2)</f>
        <v>3.0624999999999999E-2</v>
      </c>
      <c r="CI166" s="121">
        <f>X166^2/(BK159^2*Y166^2)</f>
        <v>1.361111111111111E-2</v>
      </c>
      <c r="CJ166" s="121">
        <f>X166^2/(BL159^2*Y166^2)</f>
        <v>7.6562499999999999E-3</v>
      </c>
      <c r="CK166" s="121">
        <f>X166^2/(BM159^2*Y166^2)</f>
        <v>4.8999999999999998E-3</v>
      </c>
      <c r="CL166" s="121">
        <f>X166^2/(BN159^2*Y166^2)</f>
        <v>3.4027777777777776E-3</v>
      </c>
      <c r="CM166" s="121">
        <f>X166^2/(BO159^2*Y166^2)</f>
        <v>2.5000000000000001E-3</v>
      </c>
      <c r="CN166" s="121">
        <f>X166^2/(BP159^2*Y166^2)</f>
        <v>1.9140625E-3</v>
      </c>
      <c r="CO166" s="95">
        <f t="shared" si="341"/>
        <v>12.347765734693878</v>
      </c>
      <c r="CP166" s="95">
        <f t="shared" si="342"/>
        <v>45.348475938775508</v>
      </c>
      <c r="CQ166" s="95">
        <f t="shared" si="343"/>
        <v>100.34965961224491</v>
      </c>
      <c r="CR166" s="95">
        <f t="shared" si="344"/>
        <v>177.35131675510203</v>
      </c>
      <c r="CS166" s="95">
        <f t="shared" si="345"/>
        <v>276.35344736734692</v>
      </c>
      <c r="CT166" s="95">
        <f t="shared" si="346"/>
        <v>397.35605144897966</v>
      </c>
      <c r="CU166" s="95">
        <f t="shared" si="347"/>
        <v>540.35912899999994</v>
      </c>
      <c r="CV166" s="95">
        <f t="shared" si="348"/>
        <v>705.36268002040811</v>
      </c>
      <c r="CW166" s="95">
        <f t="shared" si="349"/>
        <v>12.347765734693878</v>
      </c>
      <c r="CX166" s="95">
        <f t="shared" si="350"/>
        <v>45.348475938775508</v>
      </c>
      <c r="CY166" s="95">
        <f t="shared" si="351"/>
        <v>100.34965961224491</v>
      </c>
      <c r="CZ166" s="95">
        <f t="shared" si="352"/>
        <v>177.35131675510203</v>
      </c>
      <c r="DA166" s="95">
        <f t="shared" si="353"/>
        <v>276.35344736734692</v>
      </c>
      <c r="DB166" s="95">
        <f t="shared" si="354"/>
        <v>397.35605144897966</v>
      </c>
      <c r="DC166" s="95">
        <f t="shared" si="355"/>
        <v>540.35912899999994</v>
      </c>
      <c r="DD166" s="95">
        <f t="shared" si="356"/>
        <v>705.36268002040811</v>
      </c>
      <c r="DE166" s="13">
        <f t="shared" si="442"/>
        <v>10.335881306122449</v>
      </c>
      <c r="DF166" s="13">
        <f t="shared" si="443"/>
        <v>34.7338022244898</v>
      </c>
      <c r="DG166" s="13">
        <f t="shared" si="444"/>
        <v>75.533114866213154</v>
      </c>
      <c r="DH166" s="13">
        <f t="shared" si="445"/>
        <v>132.67001714795919</v>
      </c>
      <c r="DI166" s="13">
        <f t="shared" si="357"/>
        <v>206.13664865306123</v>
      </c>
      <c r="DJ166" s="13">
        <f t="shared" si="358"/>
        <v>295.93106979818594</v>
      </c>
      <c r="DK166" s="13">
        <f t="shared" si="359"/>
        <v>402.052616</v>
      </c>
      <c r="DL166" s="13">
        <f t="shared" si="360"/>
        <v>524.50100965433671</v>
      </c>
      <c r="DM166" s="95">
        <f t="shared" si="361"/>
        <v>10.335881306122449</v>
      </c>
      <c r="DN166" s="95">
        <f t="shared" si="362"/>
        <v>34.7338022244898</v>
      </c>
      <c r="DO166" s="95">
        <f t="shared" si="363"/>
        <v>75.533114866213154</v>
      </c>
      <c r="DP166" s="95">
        <f t="shared" si="364"/>
        <v>132.67001714795919</v>
      </c>
      <c r="DQ166" s="95">
        <f t="shared" si="365"/>
        <v>206.13664865306123</v>
      </c>
      <c r="DR166" s="95">
        <f t="shared" si="366"/>
        <v>295.93106979818594</v>
      </c>
      <c r="DS166" s="95">
        <f t="shared" si="367"/>
        <v>402.052616</v>
      </c>
      <c r="DT166" s="95">
        <f t="shared" si="368"/>
        <v>524.50100965433671</v>
      </c>
      <c r="DU166" s="95">
        <f t="shared" si="369"/>
        <v>3.5412745910714278</v>
      </c>
      <c r="DV166" s="95">
        <f t="shared" si="370"/>
        <v>12.020259649910715</v>
      </c>
      <c r="DW166" s="95">
        <f t="shared" si="371"/>
        <v>26.199203972976189</v>
      </c>
      <c r="DX166" s="95">
        <f t="shared" si="372"/>
        <v>46.055934486049104</v>
      </c>
      <c r="DY166" s="95">
        <f t="shared" si="373"/>
        <v>71.587719466385721</v>
      </c>
      <c r="DZ166" s="95">
        <f t="shared" si="374"/>
        <v>102.79388485252976</v>
      </c>
      <c r="EA166" s="95">
        <f t="shared" si="375"/>
        <v>139.67419968249999</v>
      </c>
      <c r="EB166" s="95">
        <f t="shared" si="376"/>
        <v>182.22856748079795</v>
      </c>
      <c r="EC166" s="95">
        <f t="shared" si="377"/>
        <v>3.5412745910714278</v>
      </c>
      <c r="ED166" s="95">
        <f t="shared" si="378"/>
        <v>12.020259649910715</v>
      </c>
      <c r="EE166" s="95">
        <f t="shared" si="379"/>
        <v>26.199203972976189</v>
      </c>
      <c r="EF166" s="95">
        <f t="shared" si="380"/>
        <v>46.055934486049104</v>
      </c>
      <c r="EG166" s="95">
        <f t="shared" si="381"/>
        <v>71.587719466385721</v>
      </c>
      <c r="EH166" s="95">
        <f t="shared" si="382"/>
        <v>102.79388485252976</v>
      </c>
      <c r="EI166" s="95">
        <f t="shared" si="383"/>
        <v>139.67419968249999</v>
      </c>
      <c r="EJ166" s="95">
        <f t="shared" si="384"/>
        <v>182.22856748079795</v>
      </c>
      <c r="EK166" s="95">
        <f t="shared" si="385"/>
        <v>3.5412745910714278</v>
      </c>
      <c r="EL166" s="95">
        <f t="shared" si="386"/>
        <v>12.020259649910715</v>
      </c>
      <c r="EM166" s="95">
        <f t="shared" si="387"/>
        <v>26.199203972976189</v>
      </c>
      <c r="EN166" s="95">
        <f t="shared" si="388"/>
        <v>46.055934486049104</v>
      </c>
      <c r="EO166" s="95">
        <f t="shared" si="389"/>
        <v>71.587719466385721</v>
      </c>
      <c r="EP166" s="95">
        <f t="shared" si="390"/>
        <v>102.79388485252976</v>
      </c>
      <c r="EQ166" s="95">
        <f t="shared" si="391"/>
        <v>139.67419968249999</v>
      </c>
      <c r="ER166" s="95">
        <f t="shared" si="392"/>
        <v>182.22856748079795</v>
      </c>
      <c r="ES166" s="95">
        <f t="shared" si="393"/>
        <v>1</v>
      </c>
      <c r="ET166" s="95">
        <f t="shared" si="394"/>
        <v>1</v>
      </c>
      <c r="EU166" s="95">
        <f t="shared" si="395"/>
        <v>1</v>
      </c>
      <c r="EV166" s="95">
        <f t="shared" si="396"/>
        <v>1</v>
      </c>
      <c r="EW166" s="95">
        <f t="shared" si="397"/>
        <v>1</v>
      </c>
      <c r="EX166" s="95">
        <f t="shared" si="398"/>
        <v>1</v>
      </c>
      <c r="EY166" s="95">
        <f t="shared" si="399"/>
        <v>1</v>
      </c>
      <c r="EZ166" s="95">
        <f t="shared" si="400"/>
        <v>1</v>
      </c>
      <c r="FA166" s="95">
        <f t="shared" si="401"/>
        <v>1</v>
      </c>
      <c r="FB166" s="95">
        <f t="shared" si="402"/>
        <v>1</v>
      </c>
      <c r="FC166" s="95">
        <f t="shared" si="403"/>
        <v>1</v>
      </c>
      <c r="FD166" s="95">
        <f t="shared" si="404"/>
        <v>1</v>
      </c>
      <c r="FE166" s="95">
        <f t="shared" si="405"/>
        <v>1</v>
      </c>
      <c r="FF166" s="95">
        <f t="shared" si="406"/>
        <v>1</v>
      </c>
      <c r="FG166" s="95">
        <f t="shared" si="407"/>
        <v>1</v>
      </c>
      <c r="FH166" s="95">
        <f t="shared" si="408"/>
        <v>1</v>
      </c>
      <c r="FI166" s="95">
        <f t="shared" si="409"/>
        <v>1</v>
      </c>
      <c r="FJ166" s="95">
        <f t="shared" si="410"/>
        <v>1</v>
      </c>
      <c r="FK166" s="95">
        <f t="shared" si="411"/>
        <v>1</v>
      </c>
      <c r="FL166" s="95">
        <f t="shared" si="412"/>
        <v>1</v>
      </c>
      <c r="FM166" s="95">
        <f t="shared" si="413"/>
        <v>1</v>
      </c>
      <c r="FN166" s="95">
        <f t="shared" si="414"/>
        <v>1</v>
      </c>
      <c r="FO166" s="95">
        <f t="shared" si="415"/>
        <v>1</v>
      </c>
      <c r="FP166" s="95">
        <f t="shared" si="416"/>
        <v>1</v>
      </c>
      <c r="FQ166" s="115">
        <f t="shared" si="417"/>
        <v>3.6377665403817474</v>
      </c>
      <c r="FR166" s="115">
        <f t="shared" si="418"/>
        <v>4.4881060272346041</v>
      </c>
      <c r="FS166" s="115">
        <f t="shared" si="419"/>
        <v>4.7502330213046093</v>
      </c>
      <c r="FT166" s="115">
        <f t="shared" si="420"/>
        <v>4.8548420031529451</v>
      </c>
      <c r="FU166" s="115">
        <f t="shared" si="421"/>
        <v>4.9058609819109797</v>
      </c>
      <c r="FV166" s="115">
        <f t="shared" si="422"/>
        <v>4.9343063709982413</v>
      </c>
      <c r="FW166" s="115">
        <f t="shared" si="423"/>
        <v>4.9517145251222558</v>
      </c>
      <c r="FX166" s="115">
        <f t="shared" si="424"/>
        <v>4.9631181905716897</v>
      </c>
      <c r="FY166" s="90"/>
      <c r="FZ166" s="90">
        <f t="shared" si="446"/>
        <v>3.6377665403817474</v>
      </c>
    </row>
    <row r="167" spans="1:317" s="47" customFormat="1" ht="13.8" x14ac:dyDescent="0.3">
      <c r="A167" s="88"/>
      <c r="B167" s="88"/>
      <c r="C167" s="88"/>
      <c r="D167" s="88"/>
      <c r="E167" s="49"/>
      <c r="F167" s="57"/>
      <c r="I167" s="61"/>
      <c r="J167" s="50"/>
      <c r="M167" s="51"/>
      <c r="N167" s="51"/>
      <c r="O167" s="51"/>
      <c r="P167" s="51"/>
      <c r="Q167" s="51"/>
      <c r="R167" s="51"/>
      <c r="S167" s="51"/>
      <c r="T167" s="51"/>
      <c r="X167" s="118">
        <v>4</v>
      </c>
      <c r="Y167" s="118">
        <v>10</v>
      </c>
      <c r="Z167" s="40">
        <v>1.7999999999999999E-2</v>
      </c>
      <c r="AA167" s="40">
        <v>10000000</v>
      </c>
      <c r="AB167" s="40">
        <v>10000000</v>
      </c>
      <c r="AC167" s="98">
        <v>3900000</v>
      </c>
      <c r="AD167" s="42">
        <v>0.33</v>
      </c>
      <c r="AE167" s="42">
        <v>0.33</v>
      </c>
      <c r="AF167" s="41">
        <v>1.7999999999999999E-2</v>
      </c>
      <c r="AG167" s="40">
        <v>10000000</v>
      </c>
      <c r="AH167" s="40">
        <v>10000000</v>
      </c>
      <c r="AI167" s="98">
        <v>3900000</v>
      </c>
      <c r="AJ167" s="42">
        <v>0.33</v>
      </c>
      <c r="AK167" s="42">
        <v>0.33</v>
      </c>
      <c r="AL167" s="42">
        <f>AL157</f>
        <v>0.2006</v>
      </c>
      <c r="AM167" s="40">
        <v>6000</v>
      </c>
      <c r="AN167" s="40">
        <f>AN157</f>
        <v>10000</v>
      </c>
      <c r="AO167" s="40">
        <f>AO157</f>
        <v>10000</v>
      </c>
      <c r="AP167" s="42">
        <v>0.03</v>
      </c>
      <c r="AQ167" s="42">
        <v>0.03</v>
      </c>
      <c r="AR167" s="4">
        <f t="shared" si="425"/>
        <v>0.21860000000000002</v>
      </c>
      <c r="AS167" s="11">
        <f t="shared" si="426"/>
        <v>0.4</v>
      </c>
      <c r="AT167" s="15">
        <f t="shared" si="427"/>
        <v>4826.322971608126</v>
      </c>
      <c r="AU167" s="19">
        <f t="shared" si="428"/>
        <v>0.19996166295283049</v>
      </c>
      <c r="AV167" s="13">
        <f t="shared" si="429"/>
        <v>0.5</v>
      </c>
      <c r="AW167" s="11">
        <f t="shared" si="430"/>
        <v>1</v>
      </c>
      <c r="AX167" s="11">
        <f t="shared" si="431"/>
        <v>0.8911</v>
      </c>
      <c r="AY167" s="11">
        <f t="shared" si="432"/>
        <v>201997.53114128605</v>
      </c>
      <c r="AZ167" s="11">
        <f t="shared" si="433"/>
        <v>1</v>
      </c>
      <c r="BA167" s="11">
        <f t="shared" si="434"/>
        <v>0.34752899999999998</v>
      </c>
      <c r="BB167" s="11">
        <f t="shared" si="435"/>
        <v>1.025058</v>
      </c>
      <c r="BC167" s="11">
        <f t="shared" si="436"/>
        <v>0.99909999999999999</v>
      </c>
      <c r="BD167" s="11">
        <f t="shared" si="437"/>
        <v>0.8911</v>
      </c>
      <c r="BE167" s="11">
        <f t="shared" si="438"/>
        <v>201997.53114128605</v>
      </c>
      <c r="BF167" s="11">
        <f t="shared" si="439"/>
        <v>1</v>
      </c>
      <c r="BG167" s="11">
        <f t="shared" si="440"/>
        <v>0.34752899999999998</v>
      </c>
      <c r="BH167" s="11">
        <f t="shared" si="441"/>
        <v>1.025058</v>
      </c>
      <c r="BI167" s="121">
        <f>X167^2/(BI159^2*Y167^2)</f>
        <v>0.16</v>
      </c>
      <c r="BJ167" s="121">
        <f>X167^2/(BJ159^2*Y167^2)</f>
        <v>0.04</v>
      </c>
      <c r="BK167" s="121">
        <f>X167^2/(BK159^2*Y167^2)</f>
        <v>1.7777777777777778E-2</v>
      </c>
      <c r="BL167" s="121">
        <f>X167^2/(BL159^2*Y167^2)</f>
        <v>0.01</v>
      </c>
      <c r="BM167" s="121">
        <f>X167^2/(BM159^2*Y167^2)</f>
        <v>6.4000000000000003E-3</v>
      </c>
      <c r="BN167" s="121">
        <f>X167^2/(BN159^2*Y167^2)</f>
        <v>4.4444444444444444E-3</v>
      </c>
      <c r="BO167" s="121">
        <f>X167^2/(BO159^2*Y167^2)</f>
        <v>3.2653061224489797E-3</v>
      </c>
      <c r="BP167" s="121">
        <f>X167^2/(BP159^2*Y167^2)</f>
        <v>2.5000000000000001E-3</v>
      </c>
      <c r="BQ167" s="121">
        <v>1</v>
      </c>
      <c r="BR167" s="121">
        <v>1</v>
      </c>
      <c r="BS167" s="121">
        <v>1</v>
      </c>
      <c r="BT167" s="121">
        <v>1</v>
      </c>
      <c r="BU167" s="121">
        <v>1</v>
      </c>
      <c r="BV167" s="121">
        <v>1</v>
      </c>
      <c r="BW167" s="121">
        <v>1</v>
      </c>
      <c r="BX167" s="121">
        <v>1</v>
      </c>
      <c r="BY167" s="121">
        <f>(BI159^2*Y167^2)/X167^2</f>
        <v>6.25</v>
      </c>
      <c r="BZ167" s="121">
        <f>(BJ159^2*Y167^2)/X167^2</f>
        <v>25</v>
      </c>
      <c r="CA167" s="121">
        <f>(BK159^2*Y167^2)/X167^2</f>
        <v>56.25</v>
      </c>
      <c r="CB167" s="121">
        <f>(BL159^2*Y167^2)/X167^2</f>
        <v>100</v>
      </c>
      <c r="CC167" s="121">
        <f>(BM159^2*Y167^2)/X167^2</f>
        <v>156.25</v>
      </c>
      <c r="CD167" s="121">
        <f>(BN159^2*Y167^2)/X167^2</f>
        <v>225</v>
      </c>
      <c r="CE167" s="121">
        <f>(BO159^2*Y167^2)/X167^2</f>
        <v>306.25</v>
      </c>
      <c r="CF167" s="121">
        <f>(BP159^2*Y167^2)/X167^2</f>
        <v>400</v>
      </c>
      <c r="CG167" s="121">
        <f>X167^2/(BI159^2*Y167^2)</f>
        <v>0.16</v>
      </c>
      <c r="CH167" s="121">
        <f>X167^2/(BJ159^2*Y167^2)</f>
        <v>0.04</v>
      </c>
      <c r="CI167" s="121">
        <f>X167^2/(BK159^2*Y167^2)</f>
        <v>1.7777777777777778E-2</v>
      </c>
      <c r="CJ167" s="121">
        <f>X167^2/(BL159^2*Y167^2)</f>
        <v>0.01</v>
      </c>
      <c r="CK167" s="121">
        <f>X167^2/(BM159^2*Y167^2)</f>
        <v>6.4000000000000003E-3</v>
      </c>
      <c r="CL167" s="121">
        <f>X167^2/(BN159^2*Y167^2)</f>
        <v>4.4444444444444444E-3</v>
      </c>
      <c r="CM167" s="121">
        <f>X167^2/(BO159^2*Y167^2)</f>
        <v>3.2653061224489797E-3</v>
      </c>
      <c r="CN167" s="121">
        <f>X167^2/(BP159^2*Y167^2)</f>
        <v>2.5000000000000001E-3</v>
      </c>
      <c r="CO167" s="95">
        <f t="shared" si="341"/>
        <v>9.7695852500000004</v>
      </c>
      <c r="CP167" s="95">
        <f t="shared" si="342"/>
        <v>35.035753999999997</v>
      </c>
      <c r="CQ167" s="95">
        <f t="shared" si="343"/>
        <v>77.146035249999997</v>
      </c>
      <c r="CR167" s="95">
        <f t="shared" si="344"/>
        <v>136.10042899999999</v>
      </c>
      <c r="CS167" s="95">
        <f t="shared" si="345"/>
        <v>211.89893524999999</v>
      </c>
      <c r="CT167" s="95">
        <f t="shared" si="346"/>
        <v>304.54155400000002</v>
      </c>
      <c r="CU167" s="95">
        <f t="shared" si="347"/>
        <v>414.02828525000001</v>
      </c>
      <c r="CV167" s="95">
        <f t="shared" si="348"/>
        <v>540.35912899999994</v>
      </c>
      <c r="CW167" s="95">
        <f t="shared" si="349"/>
        <v>9.7695852500000004</v>
      </c>
      <c r="CX167" s="95">
        <f t="shared" si="350"/>
        <v>35.035753999999997</v>
      </c>
      <c r="CY167" s="95">
        <f t="shared" si="351"/>
        <v>77.146035249999997</v>
      </c>
      <c r="CZ167" s="95">
        <f t="shared" si="352"/>
        <v>136.10042899999999</v>
      </c>
      <c r="DA167" s="95">
        <f t="shared" si="353"/>
        <v>211.89893524999999</v>
      </c>
      <c r="DB167" s="95">
        <f t="shared" si="354"/>
        <v>304.54155400000002</v>
      </c>
      <c r="DC167" s="95">
        <f t="shared" si="355"/>
        <v>414.02828525000001</v>
      </c>
      <c r="DD167" s="95">
        <f t="shared" si="356"/>
        <v>540.35912899999994</v>
      </c>
      <c r="DE167" s="13">
        <f t="shared" si="442"/>
        <v>8.4601159999999993</v>
      </c>
      <c r="DF167" s="13">
        <f t="shared" si="443"/>
        <v>27.090116000000002</v>
      </c>
      <c r="DG167" s="13">
        <f t="shared" si="444"/>
        <v>58.317893777777776</v>
      </c>
      <c r="DH167" s="13">
        <f t="shared" si="445"/>
        <v>102.06011599999999</v>
      </c>
      <c r="DI167" s="13">
        <f t="shared" si="357"/>
        <v>158.30651599999999</v>
      </c>
      <c r="DJ167" s="13">
        <f t="shared" si="358"/>
        <v>227.05456044444443</v>
      </c>
      <c r="DK167" s="13">
        <f t="shared" si="359"/>
        <v>308.30338130612245</v>
      </c>
      <c r="DL167" s="13">
        <f t="shared" si="360"/>
        <v>402.052616</v>
      </c>
      <c r="DM167" s="95">
        <f t="shared" si="361"/>
        <v>8.4601159999999993</v>
      </c>
      <c r="DN167" s="95">
        <f t="shared" si="362"/>
        <v>27.090116000000002</v>
      </c>
      <c r="DO167" s="95">
        <f t="shared" si="363"/>
        <v>58.317893777777776</v>
      </c>
      <c r="DP167" s="95">
        <f t="shared" si="364"/>
        <v>102.06011599999999</v>
      </c>
      <c r="DQ167" s="95">
        <f t="shared" si="365"/>
        <v>158.30651599999999</v>
      </c>
      <c r="DR167" s="95">
        <f t="shared" si="366"/>
        <v>227.05456044444443</v>
      </c>
      <c r="DS167" s="95">
        <f t="shared" si="367"/>
        <v>308.30338130612245</v>
      </c>
      <c r="DT167" s="95">
        <f t="shared" si="368"/>
        <v>402.052616</v>
      </c>
      <c r="DU167" s="95">
        <f t="shared" si="369"/>
        <v>2.8893917499999997</v>
      </c>
      <c r="DV167" s="95">
        <f t="shared" si="370"/>
        <v>9.3638570200000011</v>
      </c>
      <c r="DW167" s="95">
        <f t="shared" si="371"/>
        <v>20.216415403333329</v>
      </c>
      <c r="DX167" s="95">
        <f t="shared" si="372"/>
        <v>35.418106149999993</v>
      </c>
      <c r="DY167" s="95">
        <f t="shared" si="373"/>
        <v>54.96536129559999</v>
      </c>
      <c r="DZ167" s="95">
        <f t="shared" si="374"/>
        <v>78.857300433333336</v>
      </c>
      <c r="EA167" s="95">
        <f t="shared" si="375"/>
        <v>107.09362189857143</v>
      </c>
      <c r="EB167" s="95">
        <f t="shared" si="376"/>
        <v>139.67419968249999</v>
      </c>
      <c r="EC167" s="95">
        <f t="shared" si="377"/>
        <v>2.8893917499999997</v>
      </c>
      <c r="ED167" s="95">
        <f t="shared" si="378"/>
        <v>9.3638570200000011</v>
      </c>
      <c r="EE167" s="95">
        <f t="shared" si="379"/>
        <v>20.216415403333329</v>
      </c>
      <c r="EF167" s="95">
        <f t="shared" si="380"/>
        <v>35.418106149999993</v>
      </c>
      <c r="EG167" s="95">
        <f t="shared" si="381"/>
        <v>54.96536129559999</v>
      </c>
      <c r="EH167" s="95">
        <f t="shared" si="382"/>
        <v>78.857300433333336</v>
      </c>
      <c r="EI167" s="95">
        <f t="shared" si="383"/>
        <v>107.09362189857143</v>
      </c>
      <c r="EJ167" s="95">
        <f t="shared" si="384"/>
        <v>139.67419968249999</v>
      </c>
      <c r="EK167" s="95">
        <f t="shared" si="385"/>
        <v>2.8893917499999997</v>
      </c>
      <c r="EL167" s="95">
        <f t="shared" si="386"/>
        <v>9.3638570200000011</v>
      </c>
      <c r="EM167" s="95">
        <f t="shared" si="387"/>
        <v>20.216415403333329</v>
      </c>
      <c r="EN167" s="95">
        <f t="shared" si="388"/>
        <v>35.418106149999993</v>
      </c>
      <c r="EO167" s="95">
        <f t="shared" si="389"/>
        <v>54.96536129559999</v>
      </c>
      <c r="EP167" s="95">
        <f t="shared" si="390"/>
        <v>78.857300433333336</v>
      </c>
      <c r="EQ167" s="95">
        <f t="shared" si="391"/>
        <v>107.09362189857143</v>
      </c>
      <c r="ER167" s="95">
        <f t="shared" si="392"/>
        <v>139.67419968249999</v>
      </c>
      <c r="ES167" s="95">
        <f t="shared" si="393"/>
        <v>1</v>
      </c>
      <c r="ET167" s="95">
        <f t="shared" si="394"/>
        <v>1</v>
      </c>
      <c r="EU167" s="95">
        <f t="shared" si="395"/>
        <v>1</v>
      </c>
      <c r="EV167" s="95">
        <f t="shared" si="396"/>
        <v>1</v>
      </c>
      <c r="EW167" s="95">
        <f t="shared" si="397"/>
        <v>1</v>
      </c>
      <c r="EX167" s="95">
        <f t="shared" si="398"/>
        <v>1</v>
      </c>
      <c r="EY167" s="95">
        <f t="shared" si="399"/>
        <v>1</v>
      </c>
      <c r="EZ167" s="95">
        <f t="shared" si="400"/>
        <v>1</v>
      </c>
      <c r="FA167" s="95">
        <f t="shared" si="401"/>
        <v>1</v>
      </c>
      <c r="FB167" s="95">
        <f t="shared" si="402"/>
        <v>1</v>
      </c>
      <c r="FC167" s="95">
        <f t="shared" si="403"/>
        <v>1</v>
      </c>
      <c r="FD167" s="95">
        <f t="shared" si="404"/>
        <v>1</v>
      </c>
      <c r="FE167" s="95">
        <f t="shared" si="405"/>
        <v>1</v>
      </c>
      <c r="FF167" s="95">
        <f t="shared" si="406"/>
        <v>1</v>
      </c>
      <c r="FG167" s="95">
        <f t="shared" si="407"/>
        <v>1</v>
      </c>
      <c r="FH167" s="95">
        <f t="shared" si="408"/>
        <v>1</v>
      </c>
      <c r="FI167" s="95">
        <f t="shared" si="409"/>
        <v>1</v>
      </c>
      <c r="FJ167" s="95">
        <f t="shared" si="410"/>
        <v>1</v>
      </c>
      <c r="FK167" s="95">
        <f t="shared" si="411"/>
        <v>1</v>
      </c>
      <c r="FL167" s="95">
        <f t="shared" si="412"/>
        <v>1</v>
      </c>
      <c r="FM167" s="95">
        <f t="shared" si="413"/>
        <v>1</v>
      </c>
      <c r="FN167" s="95">
        <f t="shared" si="414"/>
        <v>1</v>
      </c>
      <c r="FO167" s="95">
        <f t="shared" si="415"/>
        <v>1</v>
      </c>
      <c r="FP167" s="95">
        <f t="shared" si="416"/>
        <v>1</v>
      </c>
      <c r="FQ167" s="115">
        <f t="shared" si="417"/>
        <v>3.4413114374227107</v>
      </c>
      <c r="FR167" s="115">
        <f t="shared" si="418"/>
        <v>4.3632679354470341</v>
      </c>
      <c r="FS167" s="115">
        <f t="shared" si="419"/>
        <v>4.6812824957430399</v>
      </c>
      <c r="FT167" s="115">
        <f t="shared" si="420"/>
        <v>4.8127795690586002</v>
      </c>
      <c r="FU167" s="115">
        <f t="shared" si="421"/>
        <v>4.8778829213675658</v>
      </c>
      <c r="FV167" s="115">
        <f t="shared" si="422"/>
        <v>4.9144604497355679</v>
      </c>
      <c r="FW167" s="115">
        <f t="shared" si="423"/>
        <v>4.9369446452527104</v>
      </c>
      <c r="FX167" s="115">
        <f t="shared" si="424"/>
        <v>4.9517145251222558</v>
      </c>
      <c r="FY167" s="90"/>
      <c r="FZ167" s="90">
        <f t="shared" si="446"/>
        <v>3.4413114374227107</v>
      </c>
    </row>
    <row r="168" spans="1:317" s="1" customFormat="1" x14ac:dyDescent="0.3">
      <c r="A168" s="16"/>
      <c r="B168" s="63"/>
      <c r="C168" s="16"/>
      <c r="D168" s="16"/>
      <c r="E168" s="16"/>
      <c r="F168" s="16"/>
      <c r="G168" s="16"/>
      <c r="H168" s="16"/>
      <c r="I168" s="16"/>
      <c r="J168" s="16"/>
      <c r="K168" s="16"/>
      <c r="L168" s="72"/>
      <c r="M168" s="2"/>
      <c r="N168" s="89"/>
      <c r="O168" s="2"/>
      <c r="P168" s="2"/>
      <c r="Q168" s="2"/>
      <c r="R168" s="2"/>
      <c r="S168" s="2"/>
      <c r="T168" s="2"/>
      <c r="U168" s="72"/>
      <c r="X168" s="118">
        <v>4.5</v>
      </c>
      <c r="Y168" s="118">
        <v>10</v>
      </c>
      <c r="Z168" s="40">
        <v>1.7999999999999999E-2</v>
      </c>
      <c r="AA168" s="40">
        <v>10000000</v>
      </c>
      <c r="AB168" s="40">
        <v>10000000</v>
      </c>
      <c r="AC168" s="98">
        <v>3900000</v>
      </c>
      <c r="AD168" s="42">
        <v>0.33</v>
      </c>
      <c r="AE168" s="42">
        <v>0.33</v>
      </c>
      <c r="AF168" s="41">
        <v>1.7999999999999999E-2</v>
      </c>
      <c r="AG168" s="40">
        <v>10000000</v>
      </c>
      <c r="AH168" s="40">
        <v>10000000</v>
      </c>
      <c r="AI168" s="98">
        <v>3900000</v>
      </c>
      <c r="AJ168" s="42">
        <v>0.33</v>
      </c>
      <c r="AK168" s="42">
        <v>0.33</v>
      </c>
      <c r="AL168" s="42">
        <f>AL157</f>
        <v>0.2006</v>
      </c>
      <c r="AM168" s="40">
        <v>6000</v>
      </c>
      <c r="AN168" s="40">
        <f>AN157</f>
        <v>10000</v>
      </c>
      <c r="AO168" s="40">
        <f>AO157</f>
        <v>10000</v>
      </c>
      <c r="AP168" s="42">
        <v>0.03</v>
      </c>
      <c r="AQ168" s="42">
        <v>0.03</v>
      </c>
      <c r="AR168" s="4">
        <f t="shared" si="425"/>
        <v>0.21860000000000002</v>
      </c>
      <c r="AS168" s="11">
        <f t="shared" si="426"/>
        <v>0.45</v>
      </c>
      <c r="AT168" s="15">
        <f t="shared" si="427"/>
        <v>4826.322971608126</v>
      </c>
      <c r="AU168" s="19">
        <f t="shared" si="428"/>
        <v>0.19996166295283049</v>
      </c>
      <c r="AV168" s="13">
        <f t="shared" si="429"/>
        <v>0.5</v>
      </c>
      <c r="AW168" s="11">
        <f t="shared" si="430"/>
        <v>1</v>
      </c>
      <c r="AX168" s="11">
        <f t="shared" si="431"/>
        <v>0.8911</v>
      </c>
      <c r="AY168" s="11">
        <f t="shared" si="432"/>
        <v>201997.53114128605</v>
      </c>
      <c r="AZ168" s="11">
        <f t="shared" si="433"/>
        <v>1</v>
      </c>
      <c r="BA168" s="11">
        <f t="shared" si="434"/>
        <v>0.34752899999999998</v>
      </c>
      <c r="BB168" s="11">
        <f t="shared" si="435"/>
        <v>1.025058</v>
      </c>
      <c r="BC168" s="11">
        <f t="shared" si="436"/>
        <v>0.99909999999999999</v>
      </c>
      <c r="BD168" s="11">
        <f t="shared" si="437"/>
        <v>0.8911</v>
      </c>
      <c r="BE168" s="11">
        <f t="shared" si="438"/>
        <v>201997.53114128605</v>
      </c>
      <c r="BF168" s="11">
        <f t="shared" si="439"/>
        <v>1</v>
      </c>
      <c r="BG168" s="11">
        <f t="shared" si="440"/>
        <v>0.34752899999999998</v>
      </c>
      <c r="BH168" s="11">
        <f t="shared" si="441"/>
        <v>1.025058</v>
      </c>
      <c r="BI168" s="121">
        <f>X168^2/(BI159^2*Y168^2)</f>
        <v>0.20250000000000001</v>
      </c>
      <c r="BJ168" s="121">
        <f>X168^2/(BJ159^2*Y168^2)</f>
        <v>5.0625000000000003E-2</v>
      </c>
      <c r="BK168" s="121">
        <f>X168^2/(BK159^2*Y168^2)</f>
        <v>2.2499999999999999E-2</v>
      </c>
      <c r="BL168" s="121">
        <f>X168^2/(BL159^2*Y168^2)</f>
        <v>1.2656250000000001E-2</v>
      </c>
      <c r="BM168" s="121">
        <f>X168^2/(BM159^2*Y168^2)</f>
        <v>8.0999999999999996E-3</v>
      </c>
      <c r="BN168" s="121">
        <f>X168^2/(BN159^2*Y168^2)</f>
        <v>5.6249999999999998E-3</v>
      </c>
      <c r="BO168" s="121">
        <f>X168^2/(BO159^2*Y168^2)</f>
        <v>4.1326530612244899E-3</v>
      </c>
      <c r="BP168" s="121">
        <f>X168^2/(BP159^2*Y168^2)</f>
        <v>3.1640625000000002E-3</v>
      </c>
      <c r="BQ168" s="121">
        <v>1</v>
      </c>
      <c r="BR168" s="121">
        <v>1</v>
      </c>
      <c r="BS168" s="121">
        <v>1</v>
      </c>
      <c r="BT168" s="121">
        <v>1</v>
      </c>
      <c r="BU168" s="121">
        <v>1</v>
      </c>
      <c r="BV168" s="121">
        <v>1</v>
      </c>
      <c r="BW168" s="121">
        <v>1</v>
      </c>
      <c r="BX168" s="121">
        <v>1</v>
      </c>
      <c r="BY168" s="121">
        <f>(BI159^2*Y168^2)/X168^2</f>
        <v>4.9382716049382713</v>
      </c>
      <c r="BZ168" s="121">
        <f>(BJ159^2*Y168^2)/X168^2</f>
        <v>19.753086419753085</v>
      </c>
      <c r="CA168" s="121">
        <f>(BK159^2*Y168^2)/X168^2</f>
        <v>44.444444444444443</v>
      </c>
      <c r="CB168" s="121">
        <f>(BL159^2*Y168^2)/X168^2</f>
        <v>79.012345679012341</v>
      </c>
      <c r="CC168" s="121">
        <f>(BM159^2*Y168^2)/X168^2</f>
        <v>123.45679012345678</v>
      </c>
      <c r="CD168" s="121">
        <f>(BN159^2*Y168^2)/X168^2</f>
        <v>177.77777777777777</v>
      </c>
      <c r="CE168" s="121">
        <f>(BO159^2*Y168^2)/X168^2</f>
        <v>241.97530864197532</v>
      </c>
      <c r="CF168" s="121">
        <f>(BP159^2*Y168^2)/X168^2</f>
        <v>316.04938271604937</v>
      </c>
      <c r="CG168" s="121">
        <f>X168^2/(BI159^2*Y168^2)</f>
        <v>0.20250000000000001</v>
      </c>
      <c r="CH168" s="121">
        <f>X168^2/(BJ159^2*Y168^2)</f>
        <v>5.0625000000000003E-2</v>
      </c>
      <c r="CI168" s="121">
        <f>X168^2/(BK159^2*Y168^2)</f>
        <v>2.2499999999999999E-2</v>
      </c>
      <c r="CJ168" s="121">
        <f>X168^2/(BL159^2*Y168^2)</f>
        <v>1.2656250000000001E-2</v>
      </c>
      <c r="CK168" s="121">
        <f>X168^2/(BM159^2*Y168^2)</f>
        <v>8.0999999999999996E-3</v>
      </c>
      <c r="CL168" s="121">
        <f>X168^2/(BN159^2*Y168^2)</f>
        <v>5.6249999999999998E-3</v>
      </c>
      <c r="CM168" s="121">
        <f>X168^2/(BO159^2*Y168^2)</f>
        <v>4.1326530612244899E-3</v>
      </c>
      <c r="CN168" s="121">
        <f>X168^2/(BP159^2*Y168^2)</f>
        <v>3.1640625000000002E-3</v>
      </c>
      <c r="CO168" s="95">
        <f t="shared" si="341"/>
        <v>8.0019931975308634</v>
      </c>
      <c r="CP168" s="95">
        <f t="shared" si="342"/>
        <v>27.965385790123456</v>
      </c>
      <c r="CQ168" s="95">
        <f t="shared" si="343"/>
        <v>61.237706777777774</v>
      </c>
      <c r="CR168" s="95">
        <f t="shared" si="344"/>
        <v>107.81895616049383</v>
      </c>
      <c r="CS168" s="95">
        <f t="shared" si="345"/>
        <v>167.70913393827161</v>
      </c>
      <c r="CT168" s="95">
        <f t="shared" si="346"/>
        <v>240.9082401111111</v>
      </c>
      <c r="CU168" s="95">
        <f t="shared" si="347"/>
        <v>327.41627467901236</v>
      </c>
      <c r="CV168" s="95">
        <f t="shared" si="348"/>
        <v>427.23323764197528</v>
      </c>
      <c r="CW168" s="95">
        <f t="shared" si="349"/>
        <v>8.0019931975308634</v>
      </c>
      <c r="CX168" s="95">
        <f t="shared" si="350"/>
        <v>27.965385790123456</v>
      </c>
      <c r="CY168" s="95">
        <f t="shared" si="351"/>
        <v>61.237706777777774</v>
      </c>
      <c r="CZ168" s="95">
        <f t="shared" si="352"/>
        <v>107.81895616049383</v>
      </c>
      <c r="DA168" s="95">
        <f t="shared" si="353"/>
        <v>167.70913393827161</v>
      </c>
      <c r="DB168" s="95">
        <f t="shared" si="354"/>
        <v>240.9082401111111</v>
      </c>
      <c r="DC168" s="95">
        <f t="shared" si="355"/>
        <v>327.41627467901236</v>
      </c>
      <c r="DD168" s="95">
        <f t="shared" si="356"/>
        <v>427.23323764197528</v>
      </c>
      <c r="DE168" s="13">
        <f t="shared" si="442"/>
        <v>7.1908876049382719</v>
      </c>
      <c r="DF168" s="13">
        <f t="shared" si="443"/>
        <v>21.853827419753085</v>
      </c>
      <c r="DG168" s="13">
        <f t="shared" si="444"/>
        <v>46.517060444444439</v>
      </c>
      <c r="DH168" s="13">
        <f t="shared" si="445"/>
        <v>81.075117929012336</v>
      </c>
      <c r="DI168" s="13">
        <f t="shared" si="357"/>
        <v>125.51500612345679</v>
      </c>
      <c r="DJ168" s="13">
        <f t="shared" si="358"/>
        <v>179.83351877777778</v>
      </c>
      <c r="DK168" s="13">
        <f t="shared" si="359"/>
        <v>244.02955729503654</v>
      </c>
      <c r="DL168" s="13">
        <f t="shared" si="360"/>
        <v>318.10266277854936</v>
      </c>
      <c r="DM168" s="95">
        <f t="shared" si="361"/>
        <v>7.1908876049382719</v>
      </c>
      <c r="DN168" s="95">
        <f t="shared" si="362"/>
        <v>21.853827419753085</v>
      </c>
      <c r="DO168" s="95">
        <f t="shared" si="363"/>
        <v>46.517060444444439</v>
      </c>
      <c r="DP168" s="95">
        <f t="shared" si="364"/>
        <v>81.075117929012336</v>
      </c>
      <c r="DQ168" s="95">
        <f t="shared" si="365"/>
        <v>125.51500612345679</v>
      </c>
      <c r="DR168" s="95">
        <f t="shared" si="366"/>
        <v>179.83351877777778</v>
      </c>
      <c r="DS168" s="95">
        <f t="shared" si="367"/>
        <v>244.02955729503654</v>
      </c>
      <c r="DT168" s="95">
        <f t="shared" si="368"/>
        <v>318.10266277854936</v>
      </c>
      <c r="DU168" s="95">
        <f t="shared" si="369"/>
        <v>2.4482980750925929</v>
      </c>
      <c r="DV168" s="95">
        <f t="shared" si="370"/>
        <v>7.5440948859953689</v>
      </c>
      <c r="DW168" s="95">
        <f t="shared" si="371"/>
        <v>16.115283595833329</v>
      </c>
      <c r="DX168" s="95">
        <f t="shared" si="372"/>
        <v>28.125210755387727</v>
      </c>
      <c r="DY168" s="95">
        <f t="shared" si="373"/>
        <v>43.56936065971481</v>
      </c>
      <c r="DZ168" s="95">
        <f t="shared" si="374"/>
        <v>62.446619043958329</v>
      </c>
      <c r="EA168" s="95">
        <f t="shared" si="375"/>
        <v>84.75660411382276</v>
      </c>
      <c r="EB168" s="95">
        <f t="shared" si="376"/>
        <v>110.49915638940247</v>
      </c>
      <c r="EC168" s="95">
        <f t="shared" si="377"/>
        <v>2.4482980750925929</v>
      </c>
      <c r="ED168" s="95">
        <f t="shared" si="378"/>
        <v>7.5440948859953689</v>
      </c>
      <c r="EE168" s="95">
        <f t="shared" si="379"/>
        <v>16.115283595833329</v>
      </c>
      <c r="EF168" s="95">
        <f t="shared" si="380"/>
        <v>28.125210755387727</v>
      </c>
      <c r="EG168" s="95">
        <f t="shared" si="381"/>
        <v>43.56936065971481</v>
      </c>
      <c r="EH168" s="95">
        <f t="shared" si="382"/>
        <v>62.446619043958329</v>
      </c>
      <c r="EI168" s="95">
        <f t="shared" si="383"/>
        <v>84.75660411382276</v>
      </c>
      <c r="EJ168" s="95">
        <f t="shared" si="384"/>
        <v>110.49915638940247</v>
      </c>
      <c r="EK168" s="95">
        <f t="shared" si="385"/>
        <v>2.4482980750925929</v>
      </c>
      <c r="EL168" s="95">
        <f t="shared" si="386"/>
        <v>7.5440948859953689</v>
      </c>
      <c r="EM168" s="95">
        <f t="shared" si="387"/>
        <v>16.115283595833329</v>
      </c>
      <c r="EN168" s="95">
        <f t="shared" si="388"/>
        <v>28.125210755387727</v>
      </c>
      <c r="EO168" s="95">
        <f t="shared" si="389"/>
        <v>43.56936065971481</v>
      </c>
      <c r="EP168" s="95">
        <f t="shared" si="390"/>
        <v>62.446619043958329</v>
      </c>
      <c r="EQ168" s="95">
        <f t="shared" si="391"/>
        <v>84.75660411382276</v>
      </c>
      <c r="ER168" s="95">
        <f t="shared" si="392"/>
        <v>110.49915638940247</v>
      </c>
      <c r="ES168" s="95">
        <f t="shared" si="393"/>
        <v>1</v>
      </c>
      <c r="ET168" s="95">
        <f t="shared" si="394"/>
        <v>1</v>
      </c>
      <c r="EU168" s="95">
        <f t="shared" si="395"/>
        <v>1</v>
      </c>
      <c r="EV168" s="95">
        <f t="shared" si="396"/>
        <v>1</v>
      </c>
      <c r="EW168" s="95">
        <f t="shared" si="397"/>
        <v>1</v>
      </c>
      <c r="EX168" s="95">
        <f t="shared" si="398"/>
        <v>1</v>
      </c>
      <c r="EY168" s="95">
        <f t="shared" si="399"/>
        <v>1</v>
      </c>
      <c r="EZ168" s="95">
        <f t="shared" si="400"/>
        <v>1</v>
      </c>
      <c r="FA168" s="95">
        <f t="shared" si="401"/>
        <v>1</v>
      </c>
      <c r="FB168" s="95">
        <f t="shared" si="402"/>
        <v>1</v>
      </c>
      <c r="FC168" s="95">
        <f t="shared" si="403"/>
        <v>1</v>
      </c>
      <c r="FD168" s="95">
        <f t="shared" si="404"/>
        <v>1</v>
      </c>
      <c r="FE168" s="95">
        <f t="shared" si="405"/>
        <v>1</v>
      </c>
      <c r="FF168" s="95">
        <f t="shared" si="406"/>
        <v>1</v>
      </c>
      <c r="FG168" s="95">
        <f t="shared" si="407"/>
        <v>1</v>
      </c>
      <c r="FH168" s="95">
        <f t="shared" si="408"/>
        <v>1</v>
      </c>
      <c r="FI168" s="95">
        <f t="shared" si="409"/>
        <v>1</v>
      </c>
      <c r="FJ168" s="95">
        <f t="shared" si="410"/>
        <v>1</v>
      </c>
      <c r="FK168" s="95">
        <f t="shared" si="411"/>
        <v>1</v>
      </c>
      <c r="FL168" s="95">
        <f t="shared" si="412"/>
        <v>1</v>
      </c>
      <c r="FM168" s="95">
        <f t="shared" si="413"/>
        <v>1</v>
      </c>
      <c r="FN168" s="95">
        <f t="shared" si="414"/>
        <v>1</v>
      </c>
      <c r="FO168" s="95">
        <f t="shared" si="415"/>
        <v>1</v>
      </c>
      <c r="FP168" s="95">
        <f t="shared" si="416"/>
        <v>1</v>
      </c>
      <c r="FQ168" s="115">
        <f t="shared" si="417"/>
        <v>3.2748479092912062</v>
      </c>
      <c r="FR168" s="115">
        <f t="shared" si="418"/>
        <v>4.2357303228223229</v>
      </c>
      <c r="FS168" s="115">
        <f t="shared" si="419"/>
        <v>4.6070296191499533</v>
      </c>
      <c r="FT168" s="115">
        <f t="shared" si="420"/>
        <v>4.7665126153737445</v>
      </c>
      <c r="FU168" s="115">
        <f t="shared" si="421"/>
        <v>4.8467867217224061</v>
      </c>
      <c r="FV168" s="115">
        <f t="shared" si="422"/>
        <v>4.8922740975246182</v>
      </c>
      <c r="FW168" s="115">
        <f t="shared" si="423"/>
        <v>4.9203739748677169</v>
      </c>
      <c r="FX168" s="115">
        <f t="shared" si="424"/>
        <v>4.9388905299757964</v>
      </c>
      <c r="FY168" s="90"/>
      <c r="FZ168" s="90">
        <f t="shared" si="446"/>
        <v>3.2748479092912062</v>
      </c>
    </row>
    <row r="169" spans="1:317" ht="13.8" x14ac:dyDescent="0.3">
      <c r="A169" s="5"/>
      <c r="B169" s="8"/>
      <c r="C169" s="5"/>
      <c r="D169" s="5"/>
      <c r="E169" s="5"/>
      <c r="F169" s="5"/>
      <c r="G169" s="5"/>
      <c r="H169" s="5"/>
      <c r="I169" s="5"/>
      <c r="J169" s="5"/>
      <c r="K169" s="5"/>
      <c r="X169" s="118">
        <v>5</v>
      </c>
      <c r="Y169" s="118">
        <v>10</v>
      </c>
      <c r="Z169" s="40">
        <v>1.7999999999999999E-2</v>
      </c>
      <c r="AA169" s="40">
        <v>10000000</v>
      </c>
      <c r="AB169" s="40">
        <v>10000000</v>
      </c>
      <c r="AC169" s="98">
        <v>3900000</v>
      </c>
      <c r="AD169" s="42">
        <v>0.33</v>
      </c>
      <c r="AE169" s="42">
        <v>0.33</v>
      </c>
      <c r="AF169" s="41">
        <v>1.7999999999999999E-2</v>
      </c>
      <c r="AG169" s="40">
        <v>10000000</v>
      </c>
      <c r="AH169" s="40">
        <v>10000000</v>
      </c>
      <c r="AI169" s="98">
        <v>3900000</v>
      </c>
      <c r="AJ169" s="42">
        <v>0.33</v>
      </c>
      <c r="AK169" s="42">
        <v>0.33</v>
      </c>
      <c r="AL169" s="42">
        <f>AL157</f>
        <v>0.2006</v>
      </c>
      <c r="AM169" s="40">
        <v>6000</v>
      </c>
      <c r="AN169" s="40">
        <f>AN157</f>
        <v>10000</v>
      </c>
      <c r="AO169" s="40">
        <f>AO157</f>
        <v>10000</v>
      </c>
      <c r="AP169" s="42">
        <v>0.03</v>
      </c>
      <c r="AQ169" s="42">
        <v>0.03</v>
      </c>
      <c r="AR169" s="4">
        <f t="shared" si="425"/>
        <v>0.21860000000000002</v>
      </c>
      <c r="AS169" s="11">
        <f t="shared" si="426"/>
        <v>0.5</v>
      </c>
      <c r="AT169" s="15">
        <f t="shared" si="427"/>
        <v>4826.322971608126</v>
      </c>
      <c r="AU169" s="19">
        <f t="shared" si="428"/>
        <v>0.19996166295283049</v>
      </c>
      <c r="AV169" s="13">
        <f t="shared" si="429"/>
        <v>0.5</v>
      </c>
      <c r="AW169" s="11">
        <f t="shared" si="430"/>
        <v>1</v>
      </c>
      <c r="AX169" s="11">
        <f t="shared" si="431"/>
        <v>0.8911</v>
      </c>
      <c r="AY169" s="11">
        <f t="shared" si="432"/>
        <v>201997.53114128605</v>
      </c>
      <c r="AZ169" s="11">
        <f t="shared" si="433"/>
        <v>1</v>
      </c>
      <c r="BA169" s="11">
        <f t="shared" si="434"/>
        <v>0.34752899999999998</v>
      </c>
      <c r="BB169" s="11">
        <f t="shared" si="435"/>
        <v>1.025058</v>
      </c>
      <c r="BC169" s="11">
        <f t="shared" si="436"/>
        <v>0.99909999999999999</v>
      </c>
      <c r="BD169" s="11">
        <f t="shared" si="437"/>
        <v>0.8911</v>
      </c>
      <c r="BE169" s="11">
        <f t="shared" si="438"/>
        <v>201997.53114128605</v>
      </c>
      <c r="BF169" s="11">
        <f t="shared" si="439"/>
        <v>1</v>
      </c>
      <c r="BG169" s="11">
        <f t="shared" si="440"/>
        <v>0.34752899999999998</v>
      </c>
      <c r="BH169" s="11">
        <f t="shared" si="441"/>
        <v>1.025058</v>
      </c>
      <c r="BI169" s="121">
        <f>X169^2/(BI159^2*Y169^2)</f>
        <v>0.25</v>
      </c>
      <c r="BJ169" s="121">
        <f>X169^2/(BJ159^2*Y169^2)</f>
        <v>6.25E-2</v>
      </c>
      <c r="BK169" s="121">
        <f>X169^2/(BK159^2*Y169^2)</f>
        <v>2.7777777777777776E-2</v>
      </c>
      <c r="BL169" s="121">
        <f>X169^2/(BL159^2*Y169^2)</f>
        <v>1.5625E-2</v>
      </c>
      <c r="BM169" s="121">
        <f>X169^2/(BM159^2*Y169^2)</f>
        <v>0.01</v>
      </c>
      <c r="BN169" s="121">
        <f>X169^2/(BN159^2*Y169^2)</f>
        <v>6.9444444444444441E-3</v>
      </c>
      <c r="BO169" s="121">
        <f>X169^2/(BO159^2*Y169^2)</f>
        <v>5.1020408163265302E-3</v>
      </c>
      <c r="BP169" s="121">
        <f>X169^2/(BP159^2*Y169^2)</f>
        <v>3.90625E-3</v>
      </c>
      <c r="BQ169" s="121">
        <v>1</v>
      </c>
      <c r="BR169" s="121">
        <v>1</v>
      </c>
      <c r="BS169" s="121">
        <v>1</v>
      </c>
      <c r="BT169" s="121">
        <v>1</v>
      </c>
      <c r="BU169" s="121">
        <v>1</v>
      </c>
      <c r="BV169" s="121">
        <v>1</v>
      </c>
      <c r="BW169" s="121">
        <v>1</v>
      </c>
      <c r="BX169" s="121">
        <v>1</v>
      </c>
      <c r="BY169" s="121">
        <f>(BI159^2*Y169^2)/X169^2</f>
        <v>4</v>
      </c>
      <c r="BZ169" s="121">
        <f>(BJ159^2*Y169^2)/X169^2</f>
        <v>16</v>
      </c>
      <c r="CA169" s="121">
        <f>(BK159^2*Y169^2)/X169^2</f>
        <v>36</v>
      </c>
      <c r="CB169" s="121">
        <f>(BL159^2*Y169^2)/X169^2</f>
        <v>64</v>
      </c>
      <c r="CC169" s="121">
        <f>(BM159^2*Y169^2)/X169^2</f>
        <v>100</v>
      </c>
      <c r="CD169" s="121">
        <f>(BN159^2*Y169^2)/X169^2</f>
        <v>144</v>
      </c>
      <c r="CE169" s="121">
        <f>(BO159^2*Y169^2)/X169^2</f>
        <v>196</v>
      </c>
      <c r="CF169" s="121">
        <f>(BP159^2*Y169^2)/X169^2</f>
        <v>256</v>
      </c>
      <c r="CG169" s="121">
        <f>X169^2/(BI159^2*Y169^2)</f>
        <v>0.25</v>
      </c>
      <c r="CH169" s="121">
        <f>X169^2/(BJ159^2*Y169^2)</f>
        <v>6.25E-2</v>
      </c>
      <c r="CI169" s="121">
        <f>X169^2/(BK159^2*Y169^2)</f>
        <v>2.7777777777777776E-2</v>
      </c>
      <c r="CJ169" s="121">
        <f>X169^2/(BL159^2*Y169^2)</f>
        <v>1.5625E-2</v>
      </c>
      <c r="CK169" s="121">
        <f>X169^2/(BM159^2*Y169^2)</f>
        <v>0.01</v>
      </c>
      <c r="CL169" s="121">
        <f>X169^2/(BN159^2*Y169^2)</f>
        <v>6.9444444444444441E-3</v>
      </c>
      <c r="CM169" s="121">
        <f>X169^2/(BO159^2*Y169^2)</f>
        <v>5.1020408163265302E-3</v>
      </c>
      <c r="CN169" s="121">
        <f>X169^2/(BP159^2*Y169^2)</f>
        <v>3.90625E-3</v>
      </c>
      <c r="CO169" s="95">
        <f t="shared" si="341"/>
        <v>6.7376449999999997</v>
      </c>
      <c r="CP169" s="95">
        <f t="shared" si="342"/>
        <v>22.907992999999998</v>
      </c>
      <c r="CQ169" s="95">
        <f t="shared" si="343"/>
        <v>49.858573</v>
      </c>
      <c r="CR169" s="95">
        <f t="shared" si="344"/>
        <v>87.589384999999993</v>
      </c>
      <c r="CS169" s="95">
        <f t="shared" si="345"/>
        <v>136.10042899999999</v>
      </c>
      <c r="CT169" s="95">
        <f t="shared" si="346"/>
        <v>195.391705</v>
      </c>
      <c r="CU169" s="95">
        <f t="shared" si="347"/>
        <v>265.463213</v>
      </c>
      <c r="CV169" s="95">
        <f t="shared" si="348"/>
        <v>346.314953</v>
      </c>
      <c r="CW169" s="95">
        <f t="shared" si="349"/>
        <v>6.7376449999999997</v>
      </c>
      <c r="CX169" s="95">
        <f t="shared" si="350"/>
        <v>22.907992999999998</v>
      </c>
      <c r="CY169" s="95">
        <f t="shared" si="351"/>
        <v>49.858573</v>
      </c>
      <c r="CZ169" s="95">
        <f t="shared" si="352"/>
        <v>87.589384999999993</v>
      </c>
      <c r="DA169" s="95">
        <f t="shared" si="353"/>
        <v>136.10042899999999</v>
      </c>
      <c r="DB169" s="95">
        <f t="shared" si="354"/>
        <v>195.391705</v>
      </c>
      <c r="DC169" s="95">
        <f t="shared" si="355"/>
        <v>265.463213</v>
      </c>
      <c r="DD169" s="95">
        <f t="shared" si="356"/>
        <v>346.314953</v>
      </c>
      <c r="DE169" s="13">
        <f t="shared" si="442"/>
        <v>6.300116</v>
      </c>
      <c r="DF169" s="13">
        <f t="shared" si="443"/>
        <v>18.112615999999999</v>
      </c>
      <c r="DG169" s="13">
        <f t="shared" si="444"/>
        <v>38.077893777777774</v>
      </c>
      <c r="DH169" s="13">
        <f t="shared" si="445"/>
        <v>66.065741000000003</v>
      </c>
      <c r="DI169" s="13">
        <f t="shared" si="357"/>
        <v>102.06011599999999</v>
      </c>
      <c r="DJ169" s="13">
        <f t="shared" si="358"/>
        <v>146.05706044444443</v>
      </c>
      <c r="DK169" s="13">
        <f t="shared" si="359"/>
        <v>198.05521804081633</v>
      </c>
      <c r="DL169" s="13">
        <f t="shared" si="360"/>
        <v>258.05402225</v>
      </c>
      <c r="DM169" s="95">
        <f t="shared" si="361"/>
        <v>6.300116</v>
      </c>
      <c r="DN169" s="95">
        <f t="shared" si="362"/>
        <v>18.112615999999999</v>
      </c>
      <c r="DO169" s="95">
        <f t="shared" si="363"/>
        <v>38.077893777777774</v>
      </c>
      <c r="DP169" s="95">
        <f t="shared" si="364"/>
        <v>66.065741000000003</v>
      </c>
      <c r="DQ169" s="95">
        <f t="shared" si="365"/>
        <v>102.06011599999999</v>
      </c>
      <c r="DR169" s="95">
        <f t="shared" si="366"/>
        <v>146.05706044444443</v>
      </c>
      <c r="DS169" s="95">
        <f t="shared" si="367"/>
        <v>198.05521804081633</v>
      </c>
      <c r="DT169" s="95">
        <f t="shared" si="368"/>
        <v>258.05402225</v>
      </c>
      <c r="DU169" s="95">
        <f t="shared" si="369"/>
        <v>2.1387291099999999</v>
      </c>
      <c r="DV169" s="95">
        <f t="shared" si="370"/>
        <v>6.2439154224999989</v>
      </c>
      <c r="DW169" s="95">
        <f t="shared" si="371"/>
        <v>13.182428443333333</v>
      </c>
      <c r="DX169" s="95">
        <f t="shared" si="372"/>
        <v>22.909017000624999</v>
      </c>
      <c r="DY169" s="95">
        <f t="shared" si="373"/>
        <v>35.418106149999993</v>
      </c>
      <c r="DZ169" s="95">
        <f t="shared" si="374"/>
        <v>50.708320255833321</v>
      </c>
      <c r="EA169" s="95">
        <f t="shared" si="375"/>
        <v>68.77918796714286</v>
      </c>
      <c r="EB169" s="95">
        <f t="shared" si="376"/>
        <v>89.630512395156245</v>
      </c>
      <c r="EC169" s="95">
        <f t="shared" si="377"/>
        <v>2.1387291099999999</v>
      </c>
      <c r="ED169" s="95">
        <f t="shared" si="378"/>
        <v>6.2439154224999989</v>
      </c>
      <c r="EE169" s="95">
        <f t="shared" si="379"/>
        <v>13.182428443333333</v>
      </c>
      <c r="EF169" s="95">
        <f t="shared" si="380"/>
        <v>22.909017000624999</v>
      </c>
      <c r="EG169" s="95">
        <f t="shared" si="381"/>
        <v>35.418106149999993</v>
      </c>
      <c r="EH169" s="95">
        <f t="shared" si="382"/>
        <v>50.708320255833321</v>
      </c>
      <c r="EI169" s="95">
        <f t="shared" si="383"/>
        <v>68.77918796714286</v>
      </c>
      <c r="EJ169" s="95">
        <f t="shared" si="384"/>
        <v>89.630512395156245</v>
      </c>
      <c r="EK169" s="95">
        <f t="shared" si="385"/>
        <v>2.1387291099999999</v>
      </c>
      <c r="EL169" s="95">
        <f t="shared" si="386"/>
        <v>6.2439154224999989</v>
      </c>
      <c r="EM169" s="95">
        <f t="shared" si="387"/>
        <v>13.182428443333333</v>
      </c>
      <c r="EN169" s="95">
        <f t="shared" si="388"/>
        <v>22.909017000624999</v>
      </c>
      <c r="EO169" s="95">
        <f t="shared" si="389"/>
        <v>35.418106149999993</v>
      </c>
      <c r="EP169" s="95">
        <f t="shared" si="390"/>
        <v>50.708320255833321</v>
      </c>
      <c r="EQ169" s="95">
        <f t="shared" si="391"/>
        <v>68.77918796714286</v>
      </c>
      <c r="ER169" s="95">
        <f t="shared" si="392"/>
        <v>89.630512395156245</v>
      </c>
      <c r="ES169" s="95">
        <f t="shared" si="393"/>
        <v>1</v>
      </c>
      <c r="ET169" s="95">
        <f t="shared" si="394"/>
        <v>1</v>
      </c>
      <c r="EU169" s="95">
        <f t="shared" si="395"/>
        <v>1</v>
      </c>
      <c r="EV169" s="95">
        <f t="shared" si="396"/>
        <v>1</v>
      </c>
      <c r="EW169" s="95">
        <f t="shared" si="397"/>
        <v>1</v>
      </c>
      <c r="EX169" s="95">
        <f t="shared" si="398"/>
        <v>1</v>
      </c>
      <c r="EY169" s="95">
        <f t="shared" si="399"/>
        <v>1</v>
      </c>
      <c r="EZ169" s="95">
        <f t="shared" si="400"/>
        <v>1</v>
      </c>
      <c r="FA169" s="95">
        <f t="shared" si="401"/>
        <v>1</v>
      </c>
      <c r="FB169" s="95">
        <f t="shared" si="402"/>
        <v>1</v>
      </c>
      <c r="FC169" s="95">
        <f t="shared" si="403"/>
        <v>1</v>
      </c>
      <c r="FD169" s="95">
        <f t="shared" si="404"/>
        <v>1</v>
      </c>
      <c r="FE169" s="95">
        <f t="shared" si="405"/>
        <v>1</v>
      </c>
      <c r="FF169" s="95">
        <f t="shared" si="406"/>
        <v>1</v>
      </c>
      <c r="FG169" s="95">
        <f t="shared" si="407"/>
        <v>1</v>
      </c>
      <c r="FH169" s="95">
        <f t="shared" si="408"/>
        <v>1</v>
      </c>
      <c r="FI169" s="95">
        <f t="shared" si="409"/>
        <v>1</v>
      </c>
      <c r="FJ169" s="95">
        <f t="shared" si="410"/>
        <v>1</v>
      </c>
      <c r="FK169" s="95">
        <f t="shared" si="411"/>
        <v>1</v>
      </c>
      <c r="FL169" s="95">
        <f t="shared" si="412"/>
        <v>1</v>
      </c>
      <c r="FM169" s="95">
        <f t="shared" si="413"/>
        <v>1</v>
      </c>
      <c r="FN169" s="95">
        <f t="shared" si="414"/>
        <v>1</v>
      </c>
      <c r="FO169" s="95">
        <f t="shared" si="415"/>
        <v>1</v>
      </c>
      <c r="FP169" s="95">
        <f t="shared" si="416"/>
        <v>1</v>
      </c>
      <c r="FQ169" s="115">
        <f t="shared" si="417"/>
        <v>3.1377390479753706</v>
      </c>
      <c r="FR169" s="115">
        <f t="shared" si="418"/>
        <v>4.1082662770818654</v>
      </c>
      <c r="FS169" s="115">
        <f t="shared" si="419"/>
        <v>4.5285741725030739</v>
      </c>
      <c r="FT169" s="115">
        <f t="shared" si="420"/>
        <v>4.7164897550477685</v>
      </c>
      <c r="FU169" s="115">
        <f t="shared" si="421"/>
        <v>4.8127795690586002</v>
      </c>
      <c r="FV169" s="115">
        <f t="shared" si="422"/>
        <v>4.8678540399890071</v>
      </c>
      <c r="FW169" s="115">
        <f t="shared" si="423"/>
        <v>4.9020624737314504</v>
      </c>
      <c r="FX169" s="115">
        <f t="shared" si="424"/>
        <v>4.9246822811397353</v>
      </c>
      <c r="FZ169" s="90">
        <f t="shared" si="446"/>
        <v>3.1377390479753706</v>
      </c>
      <c r="GB169" s="18"/>
      <c r="GC169" s="29"/>
      <c r="GE169" s="15"/>
      <c r="GF169" s="15"/>
      <c r="GG169" s="15"/>
      <c r="GI169" s="31"/>
      <c r="GJ169" s="31"/>
      <c r="GK169" s="31"/>
      <c r="HU169" s="21"/>
      <c r="HV169" s="21"/>
      <c r="HW169" s="21"/>
      <c r="HX169" s="21"/>
      <c r="HY169" s="21"/>
      <c r="HZ169" s="21"/>
      <c r="IA169" s="21"/>
      <c r="IC169" s="28"/>
      <c r="ID169" s="11"/>
      <c r="IE169" s="13"/>
      <c r="IF169" s="11"/>
      <c r="IG169" s="13"/>
      <c r="IH169" s="13"/>
      <c r="II169" s="13"/>
      <c r="IJ169" s="28"/>
      <c r="IK169" s="11"/>
      <c r="IL169" s="13"/>
      <c r="IM169" s="22"/>
      <c r="IN169" s="23"/>
      <c r="IO169" s="11"/>
      <c r="IP169" s="23"/>
      <c r="IQ169" s="28"/>
      <c r="IR169" s="20"/>
      <c r="IS169" s="13"/>
      <c r="IT169" s="23"/>
      <c r="IU169" s="23"/>
      <c r="IV169" s="23"/>
      <c r="IW169" s="23"/>
      <c r="IX169" s="28"/>
      <c r="IY169" s="13"/>
      <c r="IZ169" s="25"/>
      <c r="JA169" s="25"/>
      <c r="JB169" s="25"/>
      <c r="JC169" s="25"/>
      <c r="JD169" s="25"/>
      <c r="JE169" s="25"/>
      <c r="JF169" s="25"/>
    </row>
    <row r="170" spans="1:317" ht="13.8" x14ac:dyDescent="0.3">
      <c r="A170" s="5"/>
      <c r="B170" s="8"/>
      <c r="C170" s="5"/>
      <c r="D170" s="5"/>
      <c r="E170" s="5"/>
      <c r="F170" s="5"/>
      <c r="G170" s="5"/>
      <c r="H170" s="5"/>
      <c r="I170" s="5"/>
      <c r="J170" s="5"/>
      <c r="K170" s="5"/>
      <c r="X170" s="118">
        <v>5.5</v>
      </c>
      <c r="Y170" s="118">
        <v>10</v>
      </c>
      <c r="Z170" s="40">
        <v>1.7999999999999999E-2</v>
      </c>
      <c r="AA170" s="40">
        <v>10000000</v>
      </c>
      <c r="AB170" s="40">
        <v>10000000</v>
      </c>
      <c r="AC170" s="98">
        <v>3900000</v>
      </c>
      <c r="AD170" s="42">
        <v>0.33</v>
      </c>
      <c r="AE170" s="42">
        <v>0.33</v>
      </c>
      <c r="AF170" s="41">
        <v>1.7999999999999999E-2</v>
      </c>
      <c r="AG170" s="40">
        <v>10000000</v>
      </c>
      <c r="AH170" s="40">
        <v>10000000</v>
      </c>
      <c r="AI170" s="98">
        <v>3900000</v>
      </c>
      <c r="AJ170" s="42">
        <v>0.33</v>
      </c>
      <c r="AK170" s="42">
        <v>0.33</v>
      </c>
      <c r="AL170" s="42">
        <f>AL157</f>
        <v>0.2006</v>
      </c>
      <c r="AM170" s="40">
        <v>6000</v>
      </c>
      <c r="AN170" s="40">
        <f>AN157</f>
        <v>10000</v>
      </c>
      <c r="AO170" s="40">
        <f>AO157</f>
        <v>10000</v>
      </c>
      <c r="AP170" s="42">
        <v>0.03</v>
      </c>
      <c r="AQ170" s="42">
        <v>0.03</v>
      </c>
      <c r="AR170" s="4">
        <f t="shared" si="425"/>
        <v>0.21860000000000002</v>
      </c>
      <c r="AS170" s="11">
        <f t="shared" si="426"/>
        <v>0.55000000000000004</v>
      </c>
      <c r="AT170" s="15">
        <f t="shared" si="427"/>
        <v>4826.322971608126</v>
      </c>
      <c r="AU170" s="19">
        <f t="shared" si="428"/>
        <v>0.19996166295283049</v>
      </c>
      <c r="AV170" s="13">
        <f t="shared" si="429"/>
        <v>0.5</v>
      </c>
      <c r="AW170" s="11">
        <f t="shared" si="430"/>
        <v>1</v>
      </c>
      <c r="AX170" s="11">
        <f t="shared" si="431"/>
        <v>0.8911</v>
      </c>
      <c r="AY170" s="11">
        <f t="shared" si="432"/>
        <v>201997.53114128605</v>
      </c>
      <c r="AZ170" s="11">
        <f t="shared" si="433"/>
        <v>1</v>
      </c>
      <c r="BA170" s="11">
        <f t="shared" si="434"/>
        <v>0.34752899999999998</v>
      </c>
      <c r="BB170" s="11">
        <f t="shared" si="435"/>
        <v>1.025058</v>
      </c>
      <c r="BC170" s="11">
        <f t="shared" si="436"/>
        <v>0.99909999999999999</v>
      </c>
      <c r="BD170" s="11">
        <f t="shared" si="437"/>
        <v>0.8911</v>
      </c>
      <c r="BE170" s="11">
        <f t="shared" si="438"/>
        <v>201997.53114128605</v>
      </c>
      <c r="BF170" s="11">
        <f t="shared" si="439"/>
        <v>1</v>
      </c>
      <c r="BG170" s="11">
        <f t="shared" si="440"/>
        <v>0.34752899999999998</v>
      </c>
      <c r="BH170" s="11">
        <f t="shared" si="441"/>
        <v>1.025058</v>
      </c>
      <c r="BI170" s="121">
        <f>X170^2/(BI159^2*Y170^2)</f>
        <v>0.30249999999999999</v>
      </c>
      <c r="BJ170" s="121">
        <f>X170^2/(BJ159^2*Y170^2)</f>
        <v>7.5624999999999998E-2</v>
      </c>
      <c r="BK170" s="121">
        <f>X170^2/(BK159^2*Y170^2)</f>
        <v>3.3611111111111112E-2</v>
      </c>
      <c r="BL170" s="121">
        <f>X170^2/(BL159^2*Y170^2)</f>
        <v>1.8906249999999999E-2</v>
      </c>
      <c r="BM170" s="121">
        <f>X170^2/(BM159^2*Y170^2)</f>
        <v>1.21E-2</v>
      </c>
      <c r="BN170" s="121">
        <f>X170^2/(BN159^2*Y170^2)</f>
        <v>8.4027777777777781E-3</v>
      </c>
      <c r="BO170" s="121">
        <f>X170^2/(BO159^2*Y170^2)</f>
        <v>6.1734693877551023E-3</v>
      </c>
      <c r="BP170" s="121">
        <f>X170^2/(BP159^2*Y170^2)</f>
        <v>4.7265624999999999E-3</v>
      </c>
      <c r="BQ170" s="121">
        <v>1</v>
      </c>
      <c r="BR170" s="121">
        <v>1</v>
      </c>
      <c r="BS170" s="121">
        <v>1</v>
      </c>
      <c r="BT170" s="121">
        <v>1</v>
      </c>
      <c r="BU170" s="121">
        <v>1</v>
      </c>
      <c r="BV170" s="121">
        <v>1</v>
      </c>
      <c r="BW170" s="121">
        <v>1</v>
      </c>
      <c r="BX170" s="121">
        <v>1</v>
      </c>
      <c r="BY170" s="121">
        <f>(BI159^2*Y170^2)/X170^2</f>
        <v>3.3057851239669422</v>
      </c>
      <c r="BZ170" s="121">
        <f>(BJ159^2*Y170^2)/X170^2</f>
        <v>13.223140495867769</v>
      </c>
      <c r="CA170" s="121">
        <f>(BK159^2*Y170^2)/X170^2</f>
        <v>29.75206611570248</v>
      </c>
      <c r="CB170" s="121">
        <f>(BL159^2*Y170^2)/X170^2</f>
        <v>52.892561983471076</v>
      </c>
      <c r="CC170" s="121">
        <f>(BM159^2*Y170^2)/X170^2</f>
        <v>82.644628099173559</v>
      </c>
      <c r="CD170" s="121">
        <f>(BN159^2*Y170^2)/X170^2</f>
        <v>119.00826446280992</v>
      </c>
      <c r="CE170" s="121">
        <f>(BO159^2*Y170^2)/X170^2</f>
        <v>161.98347107438016</v>
      </c>
      <c r="CF170" s="121">
        <f>(BP159^2*Y170^2)/X170^2</f>
        <v>211.5702479338843</v>
      </c>
      <c r="CG170" s="121">
        <f>X170^2/(BI159^2*Y170^2)</f>
        <v>0.30249999999999999</v>
      </c>
      <c r="CH170" s="121">
        <f>X170^2/(BJ159^2*Y170^2)</f>
        <v>7.5624999999999998E-2</v>
      </c>
      <c r="CI170" s="121">
        <f>X170^2/(BK159^2*Y170^2)</f>
        <v>3.3611111111111112E-2</v>
      </c>
      <c r="CJ170" s="121">
        <f>X170^2/(BL159^2*Y170^2)</f>
        <v>1.8906249999999999E-2</v>
      </c>
      <c r="CK170" s="121">
        <f>X170^2/(BM159^2*Y170^2)</f>
        <v>1.21E-2</v>
      </c>
      <c r="CL170" s="121">
        <f>X170^2/(BN159^2*Y170^2)</f>
        <v>8.4027777777777781E-3</v>
      </c>
      <c r="CM170" s="121">
        <f>X170^2/(BO159^2*Y170^2)</f>
        <v>6.1734693877551023E-3</v>
      </c>
      <c r="CN170" s="121">
        <f>X170^2/(BP159^2*Y170^2)</f>
        <v>4.7265624999999999E-3</v>
      </c>
      <c r="CO170" s="95">
        <f t="shared" si="341"/>
        <v>5.8021703223140495</v>
      </c>
      <c r="CP170" s="95">
        <f t="shared" si="342"/>
        <v>19.166094289256201</v>
      </c>
      <c r="CQ170" s="95">
        <f t="shared" si="343"/>
        <v>41.439300900826446</v>
      </c>
      <c r="CR170" s="95">
        <f t="shared" si="344"/>
        <v>72.62179015702479</v>
      </c>
      <c r="CS170" s="95">
        <f t="shared" si="345"/>
        <v>112.71356205785125</v>
      </c>
      <c r="CT170" s="95">
        <f t="shared" si="346"/>
        <v>161.71461660330579</v>
      </c>
      <c r="CU170" s="95">
        <f t="shared" si="347"/>
        <v>219.62495379338841</v>
      </c>
      <c r="CV170" s="95">
        <f t="shared" si="348"/>
        <v>286.44457362809919</v>
      </c>
      <c r="CW170" s="95">
        <f t="shared" si="349"/>
        <v>5.8021703223140495</v>
      </c>
      <c r="CX170" s="95">
        <f t="shared" si="350"/>
        <v>19.166094289256201</v>
      </c>
      <c r="CY170" s="95">
        <f t="shared" si="351"/>
        <v>41.439300900826446</v>
      </c>
      <c r="CZ170" s="95">
        <f t="shared" si="352"/>
        <v>72.62179015702479</v>
      </c>
      <c r="DA170" s="95">
        <f t="shared" si="353"/>
        <v>112.71356205785125</v>
      </c>
      <c r="DB170" s="95">
        <f t="shared" si="354"/>
        <v>161.71461660330579</v>
      </c>
      <c r="DC170" s="95">
        <f t="shared" si="355"/>
        <v>219.62495379338841</v>
      </c>
      <c r="DD170" s="95">
        <f t="shared" si="356"/>
        <v>286.44457362809919</v>
      </c>
      <c r="DE170" s="13">
        <f t="shared" si="442"/>
        <v>5.6584011239669429</v>
      </c>
      <c r="DF170" s="13">
        <f t="shared" si="443"/>
        <v>15.348881495867769</v>
      </c>
      <c r="DG170" s="13">
        <f t="shared" si="444"/>
        <v>31.835793226813593</v>
      </c>
      <c r="DH170" s="13">
        <f t="shared" si="445"/>
        <v>54.961584233471079</v>
      </c>
      <c r="DI170" s="13">
        <f t="shared" si="357"/>
        <v>84.706844099173566</v>
      </c>
      <c r="DJ170" s="13">
        <f t="shared" si="358"/>
        <v>121.0667832405877</v>
      </c>
      <c r="DK170" s="13">
        <f t="shared" si="359"/>
        <v>164.03976054376793</v>
      </c>
      <c r="DL170" s="13">
        <f t="shared" si="360"/>
        <v>213.6250904963843</v>
      </c>
      <c r="DM170" s="95">
        <f t="shared" si="361"/>
        <v>5.6584011239669429</v>
      </c>
      <c r="DN170" s="95">
        <f t="shared" si="362"/>
        <v>15.348881495867769</v>
      </c>
      <c r="DO170" s="95">
        <f t="shared" si="363"/>
        <v>31.835793226813593</v>
      </c>
      <c r="DP170" s="95">
        <f t="shared" si="364"/>
        <v>54.961584233471079</v>
      </c>
      <c r="DQ170" s="95">
        <f t="shared" si="365"/>
        <v>84.706844099173566</v>
      </c>
      <c r="DR170" s="95">
        <f t="shared" si="366"/>
        <v>121.0667832405877</v>
      </c>
      <c r="DS170" s="95">
        <f t="shared" si="367"/>
        <v>164.03976054376793</v>
      </c>
      <c r="DT170" s="95">
        <f t="shared" si="368"/>
        <v>213.6250904963843</v>
      </c>
      <c r="DU170" s="95">
        <f t="shared" si="369"/>
        <v>1.9157145808471077</v>
      </c>
      <c r="DV170" s="95">
        <f t="shared" si="370"/>
        <v>5.2834375340134292</v>
      </c>
      <c r="DW170" s="95">
        <f t="shared" si="371"/>
        <v>11.0131174809573</v>
      </c>
      <c r="DX170" s="95">
        <f t="shared" si="372"/>
        <v>19.050000503709967</v>
      </c>
      <c r="DY170" s="95">
        <f t="shared" si="373"/>
        <v>29.387340919577689</v>
      </c>
      <c r="DZ170" s="95">
        <f t="shared" si="374"/>
        <v>42.0234742094542</v>
      </c>
      <c r="EA170" s="95">
        <f t="shared" si="375"/>
        <v>56.957830038651117</v>
      </c>
      <c r="EB170" s="95">
        <f t="shared" si="376"/>
        <v>74.190170171753948</v>
      </c>
      <c r="EC170" s="95">
        <f t="shared" si="377"/>
        <v>1.9157145808471077</v>
      </c>
      <c r="ED170" s="95">
        <f t="shared" si="378"/>
        <v>5.2834375340134292</v>
      </c>
      <c r="EE170" s="95">
        <f t="shared" si="379"/>
        <v>11.0131174809573</v>
      </c>
      <c r="EF170" s="95">
        <f t="shared" si="380"/>
        <v>19.050000503709967</v>
      </c>
      <c r="EG170" s="95">
        <f t="shared" si="381"/>
        <v>29.387340919577689</v>
      </c>
      <c r="EH170" s="95">
        <f t="shared" si="382"/>
        <v>42.0234742094542</v>
      </c>
      <c r="EI170" s="95">
        <f t="shared" si="383"/>
        <v>56.957830038651117</v>
      </c>
      <c r="EJ170" s="95">
        <f t="shared" si="384"/>
        <v>74.190170171753948</v>
      </c>
      <c r="EK170" s="95">
        <f t="shared" si="385"/>
        <v>1.9157145808471077</v>
      </c>
      <c r="EL170" s="95">
        <f t="shared" si="386"/>
        <v>5.2834375340134292</v>
      </c>
      <c r="EM170" s="95">
        <f t="shared" si="387"/>
        <v>11.0131174809573</v>
      </c>
      <c r="EN170" s="95">
        <f t="shared" si="388"/>
        <v>19.050000503709967</v>
      </c>
      <c r="EO170" s="95">
        <f t="shared" si="389"/>
        <v>29.387340919577689</v>
      </c>
      <c r="EP170" s="95">
        <f t="shared" si="390"/>
        <v>42.0234742094542</v>
      </c>
      <c r="EQ170" s="95">
        <f t="shared" si="391"/>
        <v>56.957830038651117</v>
      </c>
      <c r="ER170" s="95">
        <f t="shared" si="392"/>
        <v>74.190170171753948</v>
      </c>
      <c r="ES170" s="95">
        <f t="shared" si="393"/>
        <v>1</v>
      </c>
      <c r="ET170" s="95">
        <f t="shared" si="394"/>
        <v>1</v>
      </c>
      <c r="EU170" s="95">
        <f t="shared" si="395"/>
        <v>1</v>
      </c>
      <c r="EV170" s="95">
        <f t="shared" si="396"/>
        <v>1</v>
      </c>
      <c r="EW170" s="95">
        <f t="shared" si="397"/>
        <v>1</v>
      </c>
      <c r="EX170" s="95">
        <f t="shared" si="398"/>
        <v>1</v>
      </c>
      <c r="EY170" s="95">
        <f t="shared" si="399"/>
        <v>1</v>
      </c>
      <c r="EZ170" s="95">
        <f t="shared" si="400"/>
        <v>1</v>
      </c>
      <c r="FA170" s="95">
        <f t="shared" si="401"/>
        <v>1</v>
      </c>
      <c r="FB170" s="95">
        <f t="shared" si="402"/>
        <v>1</v>
      </c>
      <c r="FC170" s="95">
        <f t="shared" si="403"/>
        <v>1</v>
      </c>
      <c r="FD170" s="95">
        <f t="shared" si="404"/>
        <v>1</v>
      </c>
      <c r="FE170" s="95">
        <f t="shared" si="405"/>
        <v>1</v>
      </c>
      <c r="FF170" s="95">
        <f t="shared" si="406"/>
        <v>1</v>
      </c>
      <c r="FG170" s="95">
        <f t="shared" si="407"/>
        <v>1</v>
      </c>
      <c r="FH170" s="95">
        <f t="shared" si="408"/>
        <v>1</v>
      </c>
      <c r="FI170" s="95">
        <f t="shared" si="409"/>
        <v>1</v>
      </c>
      <c r="FJ170" s="95">
        <f t="shared" si="410"/>
        <v>1</v>
      </c>
      <c r="FK170" s="95">
        <f t="shared" si="411"/>
        <v>1</v>
      </c>
      <c r="FL170" s="95">
        <f t="shared" si="412"/>
        <v>1</v>
      </c>
      <c r="FM170" s="95">
        <f t="shared" si="413"/>
        <v>1</v>
      </c>
      <c r="FN170" s="95">
        <f t="shared" si="414"/>
        <v>1</v>
      </c>
      <c r="FO170" s="95">
        <f t="shared" si="415"/>
        <v>1</v>
      </c>
      <c r="FP170" s="95">
        <f t="shared" si="416"/>
        <v>1</v>
      </c>
      <c r="FQ170" s="115">
        <f t="shared" si="417"/>
        <v>3.0279765513477117</v>
      </c>
      <c r="FR170" s="115">
        <f t="shared" si="418"/>
        <v>3.9831604359954995</v>
      </c>
      <c r="FS170" s="115">
        <f t="shared" si="419"/>
        <v>4.4469835387403398</v>
      </c>
      <c r="FT170" s="115">
        <f t="shared" si="420"/>
        <v>4.6631731262405554</v>
      </c>
      <c r="FU170" s="115">
        <f t="shared" si="421"/>
        <v>4.7760810866556325</v>
      </c>
      <c r="FV170" s="115">
        <f t="shared" si="422"/>
        <v>4.8413152185315695</v>
      </c>
      <c r="FW170" s="115">
        <f t="shared" si="423"/>
        <v>4.8820753461811153</v>
      </c>
      <c r="FX170" s="115">
        <f t="shared" si="424"/>
        <v>4.9091292597636995</v>
      </c>
      <c r="FZ170" s="90">
        <f t="shared" si="446"/>
        <v>3.0279765513477117</v>
      </c>
      <c r="GB170" s="18"/>
      <c r="GC170" s="29"/>
      <c r="GE170" s="15"/>
      <c r="GF170" s="15"/>
      <c r="GG170" s="15"/>
      <c r="GI170" s="31"/>
      <c r="GJ170" s="31"/>
      <c r="GK170" s="31"/>
      <c r="HU170" s="21"/>
      <c r="HV170" s="21"/>
      <c r="HW170" s="21"/>
      <c r="HX170" s="21"/>
      <c r="HY170" s="21"/>
      <c r="HZ170" s="21"/>
      <c r="IA170" s="21"/>
      <c r="IC170" s="28"/>
      <c r="ID170" s="13"/>
      <c r="IE170" s="13"/>
      <c r="IF170" s="13"/>
      <c r="IG170" s="13"/>
      <c r="IH170" s="13"/>
      <c r="II170" s="13"/>
      <c r="IJ170" s="28"/>
      <c r="IK170" s="20"/>
      <c r="IL170" s="13"/>
      <c r="IM170" s="11"/>
      <c r="IN170" s="23"/>
      <c r="IO170" s="13"/>
      <c r="IP170" s="23"/>
      <c r="IQ170" s="28"/>
      <c r="IR170" s="20"/>
      <c r="IS170" s="13"/>
      <c r="IT170" s="20"/>
      <c r="IU170" s="23"/>
      <c r="IV170" s="20"/>
      <c r="IW170" s="23"/>
      <c r="IY170" s="13"/>
      <c r="IZ170" s="25"/>
      <c r="JA170" s="25"/>
      <c r="JB170" s="25"/>
      <c r="JC170" s="25"/>
      <c r="JD170" s="25"/>
      <c r="JE170" s="25"/>
      <c r="JF170" s="25"/>
    </row>
    <row r="171" spans="1:317" s="97" customFormat="1" ht="13.8" x14ac:dyDescent="0.3">
      <c r="A171" s="27"/>
      <c r="B171" s="27"/>
      <c r="C171" s="27"/>
      <c r="D171" s="27"/>
      <c r="E171" s="27"/>
      <c r="F171" s="27"/>
      <c r="G171" s="27"/>
      <c r="H171" s="27"/>
      <c r="I171" s="27"/>
      <c r="J171" s="27"/>
      <c r="K171" s="27"/>
      <c r="L171" s="27"/>
      <c r="M171" s="100"/>
      <c r="N171" s="100"/>
      <c r="O171" s="100"/>
      <c r="P171" s="100"/>
      <c r="Q171" s="100"/>
      <c r="R171" s="100"/>
      <c r="S171" s="101"/>
      <c r="T171" s="100"/>
      <c r="X171" s="118">
        <v>6</v>
      </c>
      <c r="Y171" s="118">
        <v>10</v>
      </c>
      <c r="Z171" s="40">
        <v>1.7999999999999999E-2</v>
      </c>
      <c r="AA171" s="40">
        <v>10000000</v>
      </c>
      <c r="AB171" s="40">
        <v>10000000</v>
      </c>
      <c r="AC171" s="98">
        <v>3900000</v>
      </c>
      <c r="AD171" s="42">
        <v>0.33</v>
      </c>
      <c r="AE171" s="42">
        <v>0.33</v>
      </c>
      <c r="AF171" s="41">
        <v>1.7999999999999999E-2</v>
      </c>
      <c r="AG171" s="40">
        <v>10000000</v>
      </c>
      <c r="AH171" s="40">
        <v>10000000</v>
      </c>
      <c r="AI171" s="98">
        <v>3900000</v>
      </c>
      <c r="AJ171" s="42">
        <v>0.33</v>
      </c>
      <c r="AK171" s="42">
        <v>0.33</v>
      </c>
      <c r="AL171" s="42">
        <f>AL157</f>
        <v>0.2006</v>
      </c>
      <c r="AM171" s="40">
        <v>6000</v>
      </c>
      <c r="AN171" s="40">
        <f>AN157</f>
        <v>10000</v>
      </c>
      <c r="AO171" s="40">
        <f>AO157</f>
        <v>10000</v>
      </c>
      <c r="AP171" s="42">
        <v>0.03</v>
      </c>
      <c r="AQ171" s="42">
        <v>0.03</v>
      </c>
      <c r="AR171" s="4">
        <f t="shared" si="425"/>
        <v>0.21860000000000002</v>
      </c>
      <c r="AS171" s="11">
        <f t="shared" si="426"/>
        <v>0.6</v>
      </c>
      <c r="AT171" s="15">
        <f t="shared" si="427"/>
        <v>4826.322971608126</v>
      </c>
      <c r="AU171" s="19">
        <f t="shared" si="428"/>
        <v>0.19996166295283049</v>
      </c>
      <c r="AV171" s="13">
        <f t="shared" si="429"/>
        <v>0.5</v>
      </c>
      <c r="AW171" s="11">
        <f t="shared" si="430"/>
        <v>1</v>
      </c>
      <c r="AX171" s="11">
        <f t="shared" si="431"/>
        <v>0.8911</v>
      </c>
      <c r="AY171" s="11">
        <f t="shared" si="432"/>
        <v>201997.53114128605</v>
      </c>
      <c r="AZ171" s="11">
        <f t="shared" si="433"/>
        <v>1</v>
      </c>
      <c r="BA171" s="11">
        <f t="shared" si="434"/>
        <v>0.34752899999999998</v>
      </c>
      <c r="BB171" s="11">
        <f t="shared" si="435"/>
        <v>1.025058</v>
      </c>
      <c r="BC171" s="11">
        <f t="shared" si="436"/>
        <v>0.99909999999999999</v>
      </c>
      <c r="BD171" s="11">
        <f t="shared" si="437"/>
        <v>0.8911</v>
      </c>
      <c r="BE171" s="11">
        <f t="shared" si="438"/>
        <v>201997.53114128605</v>
      </c>
      <c r="BF171" s="11">
        <f t="shared" si="439"/>
        <v>1</v>
      </c>
      <c r="BG171" s="11">
        <f t="shared" si="440"/>
        <v>0.34752899999999998</v>
      </c>
      <c r="BH171" s="11">
        <f t="shared" si="441"/>
        <v>1.025058</v>
      </c>
      <c r="BI171" s="121">
        <f>X171^2/(BI159^2*Y171^2)</f>
        <v>0.36</v>
      </c>
      <c r="BJ171" s="121">
        <f>X171^2/(BJ159^2*Y171^2)</f>
        <v>0.09</v>
      </c>
      <c r="BK171" s="121">
        <f>X171^2/(BK159^2*Y171^2)</f>
        <v>0.04</v>
      </c>
      <c r="BL171" s="121">
        <f>X171^2/(BL159^2*Y171^2)</f>
        <v>2.2499999999999999E-2</v>
      </c>
      <c r="BM171" s="121">
        <f>X171^2/(BM159^2*Y171^2)</f>
        <v>1.44E-2</v>
      </c>
      <c r="BN171" s="121">
        <f>X171^2/(BN159^2*Y171^2)</f>
        <v>0.01</v>
      </c>
      <c r="BO171" s="121">
        <f>X171^2/(BO159^2*Y171^2)</f>
        <v>7.3469387755102037E-3</v>
      </c>
      <c r="BP171" s="121">
        <f>X171^2/(BP159^2*Y171^2)</f>
        <v>5.6249999999999998E-3</v>
      </c>
      <c r="BQ171" s="121">
        <v>1</v>
      </c>
      <c r="BR171" s="121">
        <v>1</v>
      </c>
      <c r="BS171" s="121">
        <v>1</v>
      </c>
      <c r="BT171" s="121">
        <v>1</v>
      </c>
      <c r="BU171" s="121">
        <v>1</v>
      </c>
      <c r="BV171" s="121">
        <v>1</v>
      </c>
      <c r="BW171" s="121">
        <v>1</v>
      </c>
      <c r="BX171" s="121">
        <v>1</v>
      </c>
      <c r="BY171" s="121">
        <f>(BI159^2*Y171^2)/X171^2</f>
        <v>2.7777777777777777</v>
      </c>
      <c r="BZ171" s="121">
        <f>(BJ159^2*Y171^2)/X171^2</f>
        <v>11.111111111111111</v>
      </c>
      <c r="CA171" s="121">
        <f>(BK159^2*Y171^2)/X171^2</f>
        <v>25</v>
      </c>
      <c r="CB171" s="121">
        <f>(BL159^2*Y171^2)/X171^2</f>
        <v>44.444444444444443</v>
      </c>
      <c r="CC171" s="121">
        <f>(BM159^2*Y171^2)/X171^2</f>
        <v>69.444444444444443</v>
      </c>
      <c r="CD171" s="121">
        <f>(BN159^2*Y171^2)/X171^2</f>
        <v>100</v>
      </c>
      <c r="CE171" s="121">
        <f>(BO159^2*Y171^2)/X171^2</f>
        <v>136.11111111111111</v>
      </c>
      <c r="CF171" s="121">
        <f>(BP159^2*Y171^2)/X171^2</f>
        <v>177.77777777777777</v>
      </c>
      <c r="CG171" s="121">
        <f>X171^2/(BI159^2*Y171^2)</f>
        <v>0.36</v>
      </c>
      <c r="CH171" s="121">
        <f>X171^2/(BJ159^2*Y171^2)</f>
        <v>0.09</v>
      </c>
      <c r="CI171" s="121">
        <f>X171^2/(BK159^2*Y171^2)</f>
        <v>0.04</v>
      </c>
      <c r="CJ171" s="121">
        <f>X171^2/(BL159^2*Y171^2)</f>
        <v>2.2499999999999999E-2</v>
      </c>
      <c r="CK171" s="121">
        <f>X171^2/(BM159^2*Y171^2)</f>
        <v>1.44E-2</v>
      </c>
      <c r="CL171" s="121">
        <f>X171^2/(BN159^2*Y171^2)</f>
        <v>0.01</v>
      </c>
      <c r="CM171" s="121">
        <f>X171^2/(BO159^2*Y171^2)</f>
        <v>7.3469387755102037E-3</v>
      </c>
      <c r="CN171" s="121">
        <f>X171^2/(BP159^2*Y171^2)</f>
        <v>5.6249999999999998E-3</v>
      </c>
      <c r="CO171" s="95">
        <f t="shared" si="341"/>
        <v>5.090665111111111</v>
      </c>
      <c r="CP171" s="95">
        <f t="shared" si="342"/>
        <v>16.320073444444443</v>
      </c>
      <c r="CQ171" s="95">
        <f t="shared" si="343"/>
        <v>35.035753999999997</v>
      </c>
      <c r="CR171" s="95">
        <f t="shared" si="344"/>
        <v>61.237706777777774</v>
      </c>
      <c r="CS171" s="95">
        <f t="shared" si="345"/>
        <v>94.925931777777777</v>
      </c>
      <c r="CT171" s="95">
        <f t="shared" si="346"/>
        <v>136.10042899999999</v>
      </c>
      <c r="CU171" s="95">
        <f t="shared" si="347"/>
        <v>184.76119844444446</v>
      </c>
      <c r="CV171" s="95">
        <f t="shared" si="348"/>
        <v>240.9082401111111</v>
      </c>
      <c r="CW171" s="95">
        <f t="shared" si="349"/>
        <v>5.090665111111111</v>
      </c>
      <c r="CX171" s="95">
        <f t="shared" si="350"/>
        <v>16.320073444444443</v>
      </c>
      <c r="CY171" s="95">
        <f t="shared" si="351"/>
        <v>35.035753999999997</v>
      </c>
      <c r="CZ171" s="95">
        <f t="shared" si="352"/>
        <v>61.237706777777774</v>
      </c>
      <c r="DA171" s="95">
        <f t="shared" si="353"/>
        <v>94.925931777777777</v>
      </c>
      <c r="DB171" s="95">
        <f t="shared" si="354"/>
        <v>136.10042899999999</v>
      </c>
      <c r="DC171" s="95">
        <f t="shared" si="355"/>
        <v>184.76119844444446</v>
      </c>
      <c r="DD171" s="95">
        <f t="shared" si="356"/>
        <v>240.9082401111111</v>
      </c>
      <c r="DE171" s="13">
        <f t="shared" si="442"/>
        <v>5.1878937777777772</v>
      </c>
      <c r="DF171" s="13">
        <f t="shared" si="443"/>
        <v>13.25122711111111</v>
      </c>
      <c r="DG171" s="13">
        <f t="shared" si="444"/>
        <v>27.090116000000002</v>
      </c>
      <c r="DH171" s="13">
        <f t="shared" si="445"/>
        <v>46.517060444444439</v>
      </c>
      <c r="DI171" s="13">
        <f t="shared" si="357"/>
        <v>71.50896044444444</v>
      </c>
      <c r="DJ171" s="13">
        <f t="shared" si="358"/>
        <v>102.06011599999999</v>
      </c>
      <c r="DK171" s="13">
        <f t="shared" si="359"/>
        <v>138.16857404988662</v>
      </c>
      <c r="DL171" s="13">
        <f t="shared" si="360"/>
        <v>179.83351877777778</v>
      </c>
      <c r="DM171" s="95">
        <f t="shared" si="361"/>
        <v>5.1878937777777772</v>
      </c>
      <c r="DN171" s="95">
        <f t="shared" si="362"/>
        <v>13.25122711111111</v>
      </c>
      <c r="DO171" s="95">
        <f t="shared" si="363"/>
        <v>27.090116000000002</v>
      </c>
      <c r="DP171" s="95">
        <f t="shared" si="364"/>
        <v>46.517060444444439</v>
      </c>
      <c r="DQ171" s="95">
        <f t="shared" si="365"/>
        <v>71.50896044444444</v>
      </c>
      <c r="DR171" s="95">
        <f t="shared" si="366"/>
        <v>102.06011599999999</v>
      </c>
      <c r="DS171" s="95">
        <f t="shared" si="367"/>
        <v>138.16857404988662</v>
      </c>
      <c r="DT171" s="95">
        <f t="shared" si="368"/>
        <v>179.83351877777778</v>
      </c>
      <c r="DU171" s="95">
        <f t="shared" si="369"/>
        <v>1.752199633333333</v>
      </c>
      <c r="DV171" s="95">
        <f t="shared" si="370"/>
        <v>4.554441803333332</v>
      </c>
      <c r="DW171" s="95">
        <f t="shared" si="371"/>
        <v>9.3638570200000011</v>
      </c>
      <c r="DX171" s="95">
        <f t="shared" si="372"/>
        <v>16.115283595833329</v>
      </c>
      <c r="DY171" s="95">
        <f t="shared" si="373"/>
        <v>24.80069361093333</v>
      </c>
      <c r="DZ171" s="95">
        <f t="shared" si="374"/>
        <v>35.418106149999993</v>
      </c>
      <c r="EA171" s="95">
        <f t="shared" si="375"/>
        <v>47.966842467619038</v>
      </c>
      <c r="EB171" s="95">
        <f t="shared" si="376"/>
        <v>62.446619043958329</v>
      </c>
      <c r="EC171" s="95">
        <f t="shared" si="377"/>
        <v>1.752199633333333</v>
      </c>
      <c r="ED171" s="95">
        <f t="shared" si="378"/>
        <v>4.554441803333332</v>
      </c>
      <c r="EE171" s="95">
        <f t="shared" si="379"/>
        <v>9.3638570200000011</v>
      </c>
      <c r="EF171" s="95">
        <f t="shared" si="380"/>
        <v>16.115283595833329</v>
      </c>
      <c r="EG171" s="95">
        <f t="shared" si="381"/>
        <v>24.80069361093333</v>
      </c>
      <c r="EH171" s="95">
        <f t="shared" si="382"/>
        <v>35.418106149999993</v>
      </c>
      <c r="EI171" s="95">
        <f t="shared" si="383"/>
        <v>47.966842467619038</v>
      </c>
      <c r="EJ171" s="95">
        <f t="shared" si="384"/>
        <v>62.446619043958329</v>
      </c>
      <c r="EK171" s="95">
        <f t="shared" si="385"/>
        <v>1.752199633333333</v>
      </c>
      <c r="EL171" s="95">
        <f t="shared" si="386"/>
        <v>4.554441803333332</v>
      </c>
      <c r="EM171" s="95">
        <f t="shared" si="387"/>
        <v>9.3638570200000011</v>
      </c>
      <c r="EN171" s="95">
        <f t="shared" si="388"/>
        <v>16.115283595833329</v>
      </c>
      <c r="EO171" s="95">
        <f t="shared" si="389"/>
        <v>24.80069361093333</v>
      </c>
      <c r="EP171" s="95">
        <f t="shared" si="390"/>
        <v>35.418106149999993</v>
      </c>
      <c r="EQ171" s="95">
        <f t="shared" si="391"/>
        <v>47.966842467619038</v>
      </c>
      <c r="ER171" s="95">
        <f t="shared" si="392"/>
        <v>62.446619043958329</v>
      </c>
      <c r="ES171" s="95">
        <f t="shared" si="393"/>
        <v>1</v>
      </c>
      <c r="ET171" s="95">
        <f t="shared" si="394"/>
        <v>1</v>
      </c>
      <c r="EU171" s="95">
        <f t="shared" si="395"/>
        <v>1</v>
      </c>
      <c r="EV171" s="95">
        <f t="shared" si="396"/>
        <v>1</v>
      </c>
      <c r="EW171" s="95">
        <f t="shared" si="397"/>
        <v>1</v>
      </c>
      <c r="EX171" s="95">
        <f t="shared" si="398"/>
        <v>1</v>
      </c>
      <c r="EY171" s="95">
        <f t="shared" si="399"/>
        <v>1</v>
      </c>
      <c r="EZ171" s="95">
        <f t="shared" si="400"/>
        <v>1</v>
      </c>
      <c r="FA171" s="95">
        <f t="shared" si="401"/>
        <v>1</v>
      </c>
      <c r="FB171" s="95">
        <f t="shared" si="402"/>
        <v>1</v>
      </c>
      <c r="FC171" s="95">
        <f t="shared" si="403"/>
        <v>1</v>
      </c>
      <c r="FD171" s="95">
        <f t="shared" si="404"/>
        <v>1</v>
      </c>
      <c r="FE171" s="95">
        <f t="shared" si="405"/>
        <v>1</v>
      </c>
      <c r="FF171" s="95">
        <f t="shared" si="406"/>
        <v>1</v>
      </c>
      <c r="FG171" s="95">
        <f t="shared" si="407"/>
        <v>1</v>
      </c>
      <c r="FH171" s="95">
        <f t="shared" si="408"/>
        <v>1</v>
      </c>
      <c r="FI171" s="95">
        <f t="shared" si="409"/>
        <v>1</v>
      </c>
      <c r="FJ171" s="95">
        <f t="shared" si="410"/>
        <v>1</v>
      </c>
      <c r="FK171" s="95">
        <f t="shared" si="411"/>
        <v>1</v>
      </c>
      <c r="FL171" s="95">
        <f t="shared" si="412"/>
        <v>1</v>
      </c>
      <c r="FM171" s="95">
        <f t="shared" si="413"/>
        <v>1</v>
      </c>
      <c r="FN171" s="95">
        <f t="shared" si="414"/>
        <v>1</v>
      </c>
      <c r="FO171" s="95">
        <f t="shared" si="415"/>
        <v>1</v>
      </c>
      <c r="FP171" s="95">
        <f t="shared" si="416"/>
        <v>1</v>
      </c>
      <c r="FQ171" s="115">
        <f t="shared" si="417"/>
        <v>2.9429925014697549</v>
      </c>
      <c r="FR171" s="115">
        <f t="shared" si="418"/>
        <v>3.8622106877864133</v>
      </c>
      <c r="FS171" s="115">
        <f t="shared" si="419"/>
        <v>4.3632679354470341</v>
      </c>
      <c r="FT171" s="115">
        <f t="shared" si="420"/>
        <v>4.6070296191499533</v>
      </c>
      <c r="FU171" s="115">
        <f t="shared" si="421"/>
        <v>4.7369202289471817</v>
      </c>
      <c r="FV171" s="115">
        <f t="shared" si="422"/>
        <v>4.8127795690586002</v>
      </c>
      <c r="FW171" s="115">
        <f t="shared" si="423"/>
        <v>4.8604825079694809</v>
      </c>
      <c r="FX171" s="115">
        <f t="shared" si="424"/>
        <v>4.8922740975246182</v>
      </c>
      <c r="FY171" s="90"/>
      <c r="FZ171" s="90">
        <f t="shared" si="446"/>
        <v>2.9429925014697549</v>
      </c>
      <c r="GA171" s="27"/>
      <c r="GB171" s="27"/>
      <c r="GC171" s="102"/>
      <c r="GD171" s="27"/>
      <c r="GE171" s="103"/>
      <c r="GF171" s="103"/>
      <c r="GG171" s="103"/>
      <c r="GH171" s="27"/>
      <c r="GI171" s="105"/>
      <c r="GJ171" s="105"/>
      <c r="GK171" s="105"/>
      <c r="GL171" s="27"/>
      <c r="GM171" s="27"/>
      <c r="GN171" s="27"/>
      <c r="GO171" s="27"/>
      <c r="GP171" s="27"/>
      <c r="GQ171" s="27"/>
      <c r="GR171" s="27"/>
      <c r="GS171" s="27"/>
      <c r="GT171" s="27"/>
      <c r="GU171" s="27"/>
      <c r="GV171" s="27"/>
      <c r="GW171" s="27"/>
      <c r="GX171" s="27"/>
      <c r="GY171" s="27"/>
      <c r="GZ171" s="27"/>
      <c r="HA171" s="27"/>
      <c r="HB171" s="27"/>
      <c r="HC171" s="27"/>
      <c r="HD171" s="27"/>
      <c r="HE171" s="27"/>
      <c r="HF171" s="27"/>
      <c r="HG171" s="27"/>
      <c r="HH171" s="27"/>
      <c r="HI171" s="27"/>
      <c r="HJ171" s="27"/>
      <c r="HK171" s="27"/>
      <c r="HL171" s="27"/>
      <c r="HM171" s="27"/>
      <c r="HN171" s="27"/>
      <c r="HO171" s="27"/>
      <c r="HP171" s="27"/>
      <c r="HQ171" s="27"/>
      <c r="HR171" s="27"/>
      <c r="HS171" s="27"/>
      <c r="HT171" s="27"/>
      <c r="HU171" s="106"/>
      <c r="HV171" s="106"/>
      <c r="HW171" s="106"/>
      <c r="HX171" s="106"/>
      <c r="HY171" s="106"/>
      <c r="HZ171" s="106"/>
      <c r="IA171" s="106"/>
      <c r="IB171" s="27"/>
      <c r="IC171" s="103"/>
      <c r="ID171" s="107"/>
      <c r="IE171" s="107"/>
      <c r="IF171" s="107"/>
      <c r="IG171" s="107"/>
      <c r="IH171" s="107"/>
      <c r="II171" s="107"/>
      <c r="IJ171" s="103"/>
      <c r="IK171" s="108"/>
      <c r="IL171" s="107"/>
      <c r="IM171" s="27"/>
      <c r="IN171" s="107"/>
      <c r="IO171" s="107"/>
      <c r="IP171" s="107"/>
      <c r="IQ171" s="103"/>
      <c r="IR171" s="108"/>
      <c r="IS171" s="107"/>
      <c r="IT171" s="108"/>
      <c r="IU171" s="107"/>
      <c r="IV171" s="108"/>
      <c r="IW171" s="107"/>
      <c r="IX171" s="27"/>
      <c r="IY171" s="107"/>
      <c r="IZ171" s="106"/>
      <c r="JA171" s="106"/>
      <c r="JB171" s="106"/>
      <c r="JC171" s="106"/>
      <c r="JD171" s="106"/>
      <c r="JE171" s="106"/>
      <c r="JF171" s="106"/>
      <c r="JG171" s="27"/>
      <c r="JH171" s="27"/>
      <c r="JI171" s="27"/>
      <c r="JJ171" s="27"/>
      <c r="JK171" s="27"/>
      <c r="JL171" s="27"/>
      <c r="JM171" s="27"/>
      <c r="JN171" s="27"/>
      <c r="JO171" s="27"/>
      <c r="JP171" s="27"/>
      <c r="JQ171" s="27"/>
      <c r="JR171" s="27"/>
      <c r="JS171" s="27"/>
      <c r="JT171" s="27"/>
      <c r="JU171" s="27"/>
      <c r="JV171" s="27"/>
      <c r="JW171" s="27"/>
      <c r="JX171" s="27"/>
      <c r="JY171" s="27"/>
      <c r="JZ171" s="27"/>
      <c r="KA171" s="27"/>
      <c r="KB171" s="27"/>
      <c r="KC171" s="27"/>
      <c r="KD171" s="27"/>
      <c r="KE171" s="27"/>
      <c r="KF171" s="27"/>
      <c r="KG171" s="27"/>
      <c r="KH171" s="27"/>
      <c r="KI171" s="27"/>
      <c r="KJ171" s="27"/>
      <c r="KK171" s="27"/>
      <c r="KL171" s="27"/>
      <c r="KM171" s="27"/>
      <c r="KN171" s="27"/>
      <c r="KO171" s="27"/>
      <c r="KP171" s="27"/>
      <c r="KQ171" s="27"/>
      <c r="KR171" s="27"/>
      <c r="KS171" s="27"/>
      <c r="KT171" s="27"/>
      <c r="KU171" s="27"/>
      <c r="KV171" s="27"/>
      <c r="KW171" s="27"/>
      <c r="KX171" s="27"/>
      <c r="KY171" s="27"/>
      <c r="KZ171" s="27"/>
      <c r="LA171" s="27"/>
      <c r="LB171" s="27"/>
      <c r="LC171" s="27"/>
      <c r="LD171" s="27"/>
      <c r="LE171" s="27"/>
    </row>
    <row r="172" spans="1:317" s="97" customFormat="1" ht="13.8" x14ac:dyDescent="0.3">
      <c r="B172" s="109"/>
      <c r="L172" s="27"/>
      <c r="M172" s="100"/>
      <c r="N172" s="100"/>
      <c r="O172" s="100"/>
      <c r="P172" s="100"/>
      <c r="Q172" s="100"/>
      <c r="R172" s="100"/>
      <c r="S172" s="101"/>
      <c r="T172" s="100"/>
      <c r="V172" s="96"/>
      <c r="W172" s="96"/>
      <c r="X172" s="118">
        <v>6.5</v>
      </c>
      <c r="Y172" s="118">
        <v>10</v>
      </c>
      <c r="Z172" s="40">
        <v>1.7999999999999999E-2</v>
      </c>
      <c r="AA172" s="40">
        <v>10000000</v>
      </c>
      <c r="AB172" s="40">
        <v>10000000</v>
      </c>
      <c r="AC172" s="98">
        <v>3900000</v>
      </c>
      <c r="AD172" s="42">
        <v>0.33</v>
      </c>
      <c r="AE172" s="42">
        <v>0.33</v>
      </c>
      <c r="AF172" s="41">
        <v>1.7999999999999999E-2</v>
      </c>
      <c r="AG172" s="40">
        <v>10000000</v>
      </c>
      <c r="AH172" s="40">
        <v>10000000</v>
      </c>
      <c r="AI172" s="98">
        <v>3900000</v>
      </c>
      <c r="AJ172" s="42">
        <v>0.33</v>
      </c>
      <c r="AK172" s="42">
        <v>0.33</v>
      </c>
      <c r="AL172" s="42">
        <f>AL157</f>
        <v>0.2006</v>
      </c>
      <c r="AM172" s="40">
        <v>6000</v>
      </c>
      <c r="AN172" s="40">
        <f>AN157</f>
        <v>10000</v>
      </c>
      <c r="AO172" s="40">
        <f>AO157</f>
        <v>10000</v>
      </c>
      <c r="AP172" s="42">
        <v>0.03</v>
      </c>
      <c r="AQ172" s="42">
        <v>0.03</v>
      </c>
      <c r="AR172" s="4">
        <f t="shared" si="425"/>
        <v>0.21860000000000002</v>
      </c>
      <c r="AS172" s="11">
        <f t="shared" si="426"/>
        <v>0.65</v>
      </c>
      <c r="AT172" s="15">
        <f t="shared" si="427"/>
        <v>4826.322971608126</v>
      </c>
      <c r="AU172" s="19">
        <f t="shared" si="428"/>
        <v>0.19996166295283049</v>
      </c>
      <c r="AV172" s="13">
        <f t="shared" si="429"/>
        <v>0.5</v>
      </c>
      <c r="AW172" s="11">
        <f t="shared" si="430"/>
        <v>1</v>
      </c>
      <c r="AX172" s="11">
        <f t="shared" si="431"/>
        <v>0.8911</v>
      </c>
      <c r="AY172" s="11">
        <f t="shared" si="432"/>
        <v>201997.53114128605</v>
      </c>
      <c r="AZ172" s="11">
        <f t="shared" si="433"/>
        <v>1</v>
      </c>
      <c r="BA172" s="11">
        <f t="shared" si="434"/>
        <v>0.34752899999999998</v>
      </c>
      <c r="BB172" s="11">
        <f t="shared" si="435"/>
        <v>1.025058</v>
      </c>
      <c r="BC172" s="11">
        <f t="shared" si="436"/>
        <v>0.99909999999999999</v>
      </c>
      <c r="BD172" s="11">
        <f t="shared" si="437"/>
        <v>0.8911</v>
      </c>
      <c r="BE172" s="11">
        <f t="shared" si="438"/>
        <v>201997.53114128605</v>
      </c>
      <c r="BF172" s="11">
        <f t="shared" si="439"/>
        <v>1</v>
      </c>
      <c r="BG172" s="11">
        <f t="shared" si="440"/>
        <v>0.34752899999999998</v>
      </c>
      <c r="BH172" s="11">
        <f t="shared" si="441"/>
        <v>1.025058</v>
      </c>
      <c r="BI172" s="121">
        <f>X172^2/(BI159^2*Y172^2)</f>
        <v>0.42249999999999999</v>
      </c>
      <c r="BJ172" s="121">
        <f>X172^2/(BJ159^2*Y172^2)</f>
        <v>0.105625</v>
      </c>
      <c r="BK172" s="121">
        <f>X172^2/(BK159^2*Y172^2)</f>
        <v>4.6944444444444441E-2</v>
      </c>
      <c r="BL172" s="121">
        <f>X172^2/(BL159^2*Y172^2)</f>
        <v>2.6406249999999999E-2</v>
      </c>
      <c r="BM172" s="121">
        <f>X172^2/(BM159^2*Y172^2)</f>
        <v>1.6899999999999998E-2</v>
      </c>
      <c r="BN172" s="121">
        <f>X172^2/(BN159^2*Y172^2)</f>
        <v>1.173611111111111E-2</v>
      </c>
      <c r="BO172" s="121">
        <f>X172^2/(BO159^2*Y172^2)</f>
        <v>8.622448979591836E-3</v>
      </c>
      <c r="BP172" s="121">
        <f>X172^2/(BP159^2*Y172^2)</f>
        <v>6.6015624999999998E-3</v>
      </c>
      <c r="BQ172" s="121">
        <v>1</v>
      </c>
      <c r="BR172" s="121">
        <v>1</v>
      </c>
      <c r="BS172" s="121">
        <v>1</v>
      </c>
      <c r="BT172" s="121">
        <v>1</v>
      </c>
      <c r="BU172" s="121">
        <v>1</v>
      </c>
      <c r="BV172" s="121">
        <v>1</v>
      </c>
      <c r="BW172" s="121">
        <v>1</v>
      </c>
      <c r="BX172" s="121">
        <v>1</v>
      </c>
      <c r="BY172" s="121">
        <f>(BI159^2*Y172^2)/X172^2</f>
        <v>2.3668639053254439</v>
      </c>
      <c r="BZ172" s="121">
        <f>(BJ159^2*Y172^2)/X172^2</f>
        <v>9.4674556213017755</v>
      </c>
      <c r="CA172" s="121">
        <f>(BK159^2*Y172^2)/X172^2</f>
        <v>21.301775147928993</v>
      </c>
      <c r="CB172" s="121">
        <f>(BL159^2*Y172^2)/X172^2</f>
        <v>37.869822485207102</v>
      </c>
      <c r="CC172" s="121">
        <f>(BM159^2*Y172^2)/X172^2</f>
        <v>59.171597633136095</v>
      </c>
      <c r="CD172" s="121">
        <f>(BN159^2*Y172^2)/X172^2</f>
        <v>85.207100591715971</v>
      </c>
      <c r="CE172" s="121">
        <f>(BO159^2*Y172^2)/X172^2</f>
        <v>115.97633136094674</v>
      </c>
      <c r="CF172" s="121">
        <f>(BP159^2*Y172^2)/X172^2</f>
        <v>151.47928994082841</v>
      </c>
      <c r="CG172" s="121">
        <f>X172^2/(BI159^2*Y172^2)</f>
        <v>0.42249999999999999</v>
      </c>
      <c r="CH172" s="121">
        <f>X172^2/(BJ159^2*Y172^2)</f>
        <v>0.105625</v>
      </c>
      <c r="CI172" s="121">
        <f>X172^2/(BK159^2*Y172^2)</f>
        <v>4.6944444444444441E-2</v>
      </c>
      <c r="CJ172" s="121">
        <f>X172^2/(BL159^2*Y172^2)</f>
        <v>2.6406249999999999E-2</v>
      </c>
      <c r="CK172" s="121">
        <f>X172^2/(BM159^2*Y172^2)</f>
        <v>1.6899999999999998E-2</v>
      </c>
      <c r="CL172" s="121">
        <f>X172^2/(BN159^2*Y172^2)</f>
        <v>1.173611111111111E-2</v>
      </c>
      <c r="CM172" s="121">
        <f>X172^2/(BO159^2*Y172^2)</f>
        <v>8.622448979591836E-3</v>
      </c>
      <c r="CN172" s="121">
        <f>X172^2/(BP159^2*Y172^2)</f>
        <v>6.6015624999999998E-3</v>
      </c>
      <c r="CO172" s="95">
        <f t="shared" si="341"/>
        <v>4.5369467514792898</v>
      </c>
      <c r="CP172" s="95">
        <f t="shared" si="342"/>
        <v>14.10520000591716</v>
      </c>
      <c r="CQ172" s="95">
        <f t="shared" si="343"/>
        <v>30.052288763313609</v>
      </c>
      <c r="CR172" s="95">
        <f t="shared" si="344"/>
        <v>52.378213023668643</v>
      </c>
      <c r="CS172" s="95">
        <f t="shared" si="345"/>
        <v>81.082972786982253</v>
      </c>
      <c r="CT172" s="95">
        <f t="shared" si="346"/>
        <v>116.16656805325444</v>
      </c>
      <c r="CU172" s="95">
        <f t="shared" si="347"/>
        <v>157.62899882248522</v>
      </c>
      <c r="CV172" s="95">
        <f t="shared" si="348"/>
        <v>205.47026509467457</v>
      </c>
      <c r="CW172" s="95">
        <f t="shared" si="349"/>
        <v>4.5369467514792898</v>
      </c>
      <c r="CX172" s="95">
        <f t="shared" si="350"/>
        <v>14.10520000591716</v>
      </c>
      <c r="CY172" s="95">
        <f t="shared" si="351"/>
        <v>30.052288763313609</v>
      </c>
      <c r="CZ172" s="95">
        <f t="shared" si="352"/>
        <v>52.378213023668643</v>
      </c>
      <c r="DA172" s="95">
        <f t="shared" si="353"/>
        <v>81.082972786982253</v>
      </c>
      <c r="DB172" s="95">
        <f t="shared" si="354"/>
        <v>116.16656805325444</v>
      </c>
      <c r="DC172" s="95">
        <f t="shared" si="355"/>
        <v>157.62899882248522</v>
      </c>
      <c r="DD172" s="95">
        <f t="shared" si="356"/>
        <v>205.47026509467457</v>
      </c>
      <c r="DE172" s="13">
        <f t="shared" si="442"/>
        <v>4.8394799053254438</v>
      </c>
      <c r="DF172" s="13">
        <f t="shared" si="443"/>
        <v>11.623196621301776</v>
      </c>
      <c r="DG172" s="13">
        <f t="shared" si="444"/>
        <v>23.398835592373437</v>
      </c>
      <c r="DH172" s="13">
        <f t="shared" si="445"/>
        <v>39.946344735207106</v>
      </c>
      <c r="DI172" s="13">
        <f t="shared" si="357"/>
        <v>61.238613633136097</v>
      </c>
      <c r="DJ172" s="13">
        <f t="shared" si="358"/>
        <v>87.268952702827079</v>
      </c>
      <c r="DK172" s="13">
        <f t="shared" si="359"/>
        <v>118.03506980992634</v>
      </c>
      <c r="DL172" s="13">
        <f t="shared" si="360"/>
        <v>153.53600750332842</v>
      </c>
      <c r="DM172" s="95">
        <f t="shared" si="361"/>
        <v>4.8394799053254438</v>
      </c>
      <c r="DN172" s="95">
        <f t="shared" si="362"/>
        <v>11.623196621301776</v>
      </c>
      <c r="DO172" s="95">
        <f t="shared" si="363"/>
        <v>23.398835592373437</v>
      </c>
      <c r="DP172" s="95">
        <f t="shared" si="364"/>
        <v>39.946344735207106</v>
      </c>
      <c r="DQ172" s="95">
        <f t="shared" si="365"/>
        <v>61.238613633136097</v>
      </c>
      <c r="DR172" s="95">
        <f t="shared" si="366"/>
        <v>87.268952702827079</v>
      </c>
      <c r="DS172" s="95">
        <f t="shared" si="367"/>
        <v>118.03506980992634</v>
      </c>
      <c r="DT172" s="95">
        <f t="shared" si="368"/>
        <v>153.53600750332842</v>
      </c>
      <c r="DU172" s="95">
        <f t="shared" si="369"/>
        <v>1.6311157086538459</v>
      </c>
      <c r="DV172" s="95">
        <f t="shared" si="370"/>
        <v>3.9886539952403846</v>
      </c>
      <c r="DW172" s="95">
        <f t="shared" si="371"/>
        <v>8.0810300312179493</v>
      </c>
      <c r="DX172" s="95">
        <f t="shared" si="372"/>
        <v>13.831769336117789</v>
      </c>
      <c r="DY172" s="95">
        <f t="shared" si="373"/>
        <v>21.231450253946154</v>
      </c>
      <c r="DZ172" s="95">
        <f t="shared" si="374"/>
        <v>30.277747960496789</v>
      </c>
      <c r="EA172" s="95">
        <f t="shared" si="375"/>
        <v>40.969865872609887</v>
      </c>
      <c r="EB172" s="95">
        <f t="shared" si="376"/>
        <v>53.307471248260221</v>
      </c>
      <c r="EC172" s="95">
        <f t="shared" si="377"/>
        <v>1.6311157086538459</v>
      </c>
      <c r="ED172" s="95">
        <f t="shared" si="378"/>
        <v>3.9886539952403846</v>
      </c>
      <c r="EE172" s="95">
        <f t="shared" si="379"/>
        <v>8.0810300312179493</v>
      </c>
      <c r="EF172" s="95">
        <f t="shared" si="380"/>
        <v>13.831769336117789</v>
      </c>
      <c r="EG172" s="95">
        <f t="shared" si="381"/>
        <v>21.231450253946154</v>
      </c>
      <c r="EH172" s="95">
        <f t="shared" si="382"/>
        <v>30.277747960496789</v>
      </c>
      <c r="EI172" s="95">
        <f t="shared" si="383"/>
        <v>40.969865872609887</v>
      </c>
      <c r="EJ172" s="95">
        <f t="shared" si="384"/>
        <v>53.307471248260221</v>
      </c>
      <c r="EK172" s="95">
        <f t="shared" si="385"/>
        <v>1.6311157086538459</v>
      </c>
      <c r="EL172" s="95">
        <f t="shared" si="386"/>
        <v>3.9886539952403846</v>
      </c>
      <c r="EM172" s="95">
        <f t="shared" si="387"/>
        <v>8.0810300312179493</v>
      </c>
      <c r="EN172" s="95">
        <f t="shared" si="388"/>
        <v>13.831769336117789</v>
      </c>
      <c r="EO172" s="95">
        <f t="shared" si="389"/>
        <v>21.231450253946154</v>
      </c>
      <c r="EP172" s="95">
        <f t="shared" si="390"/>
        <v>30.277747960496789</v>
      </c>
      <c r="EQ172" s="95">
        <f t="shared" si="391"/>
        <v>40.969865872609887</v>
      </c>
      <c r="ER172" s="95">
        <f t="shared" si="392"/>
        <v>53.307471248260221</v>
      </c>
      <c r="ES172" s="95">
        <f t="shared" si="393"/>
        <v>1</v>
      </c>
      <c r="ET172" s="95">
        <f t="shared" si="394"/>
        <v>1</v>
      </c>
      <c r="EU172" s="95">
        <f t="shared" si="395"/>
        <v>1</v>
      </c>
      <c r="EV172" s="95">
        <f t="shared" si="396"/>
        <v>1</v>
      </c>
      <c r="EW172" s="95">
        <f t="shared" si="397"/>
        <v>1</v>
      </c>
      <c r="EX172" s="95">
        <f t="shared" si="398"/>
        <v>1</v>
      </c>
      <c r="EY172" s="95">
        <f t="shared" si="399"/>
        <v>1</v>
      </c>
      <c r="EZ172" s="95">
        <f t="shared" si="400"/>
        <v>1</v>
      </c>
      <c r="FA172" s="95">
        <f t="shared" si="401"/>
        <v>1</v>
      </c>
      <c r="FB172" s="95">
        <f t="shared" si="402"/>
        <v>1</v>
      </c>
      <c r="FC172" s="95">
        <f t="shared" si="403"/>
        <v>1</v>
      </c>
      <c r="FD172" s="95">
        <f t="shared" si="404"/>
        <v>1</v>
      </c>
      <c r="FE172" s="95">
        <f t="shared" si="405"/>
        <v>1</v>
      </c>
      <c r="FF172" s="95">
        <f t="shared" si="406"/>
        <v>1</v>
      </c>
      <c r="FG172" s="95">
        <f t="shared" si="407"/>
        <v>1</v>
      </c>
      <c r="FH172" s="95">
        <f t="shared" si="408"/>
        <v>1</v>
      </c>
      <c r="FI172" s="95">
        <f t="shared" si="409"/>
        <v>1</v>
      </c>
      <c r="FJ172" s="95">
        <f t="shared" si="410"/>
        <v>1</v>
      </c>
      <c r="FK172" s="95">
        <f t="shared" si="411"/>
        <v>1</v>
      </c>
      <c r="FL172" s="95">
        <f t="shared" si="412"/>
        <v>1</v>
      </c>
      <c r="FM172" s="95">
        <f t="shared" si="413"/>
        <v>1</v>
      </c>
      <c r="FN172" s="95">
        <f t="shared" si="414"/>
        <v>1</v>
      </c>
      <c r="FO172" s="95">
        <f t="shared" si="415"/>
        <v>1</v>
      </c>
      <c r="FP172" s="95">
        <f t="shared" si="416"/>
        <v>1</v>
      </c>
      <c r="FQ172" s="115">
        <f t="shared" si="417"/>
        <v>2.8801280203296638</v>
      </c>
      <c r="FR172" s="115">
        <f t="shared" si="418"/>
        <v>3.7467631417183411</v>
      </c>
      <c r="FS172" s="115">
        <f t="shared" si="419"/>
        <v>4.2783617894567891</v>
      </c>
      <c r="FT172" s="115">
        <f t="shared" si="420"/>
        <v>4.5485228446292494</v>
      </c>
      <c r="FU172" s="115">
        <f t="shared" si="421"/>
        <v>4.695532226046832</v>
      </c>
      <c r="FV172" s="115">
        <f t="shared" si="422"/>
        <v>4.7823747757017401</v>
      </c>
      <c r="FW172" s="115">
        <f t="shared" si="423"/>
        <v>4.8373580303329682</v>
      </c>
      <c r="FX172" s="115">
        <f t="shared" si="424"/>
        <v>4.8741623074409377</v>
      </c>
      <c r="FY172" s="90"/>
      <c r="FZ172" s="90">
        <f t="shared" si="446"/>
        <v>2.8801280203296638</v>
      </c>
      <c r="GA172" s="27"/>
      <c r="GB172" s="27"/>
      <c r="GC172" s="102"/>
      <c r="GD172" s="27"/>
      <c r="GE172" s="103"/>
      <c r="GF172" s="103"/>
      <c r="GG172" s="103"/>
      <c r="GH172" s="27"/>
      <c r="GI172" s="105"/>
      <c r="GJ172" s="105"/>
      <c r="GK172" s="105"/>
      <c r="GL172" s="27"/>
      <c r="GM172" s="27"/>
      <c r="GN172" s="27"/>
      <c r="GO172" s="27"/>
      <c r="GP172" s="27"/>
      <c r="GQ172" s="27"/>
      <c r="GR172" s="27"/>
      <c r="GS172" s="27"/>
      <c r="GT172" s="27"/>
      <c r="GU172" s="27"/>
      <c r="GV172" s="27"/>
      <c r="GW172" s="27"/>
      <c r="GX172" s="27"/>
      <c r="GY172" s="27"/>
      <c r="GZ172" s="27"/>
      <c r="HA172" s="27"/>
      <c r="HB172" s="27"/>
      <c r="HC172" s="27"/>
      <c r="HD172" s="27"/>
      <c r="HE172" s="27"/>
      <c r="HF172" s="27"/>
      <c r="HG172" s="27"/>
      <c r="HH172" s="27"/>
      <c r="HI172" s="27"/>
      <c r="HJ172" s="27"/>
      <c r="HK172" s="27"/>
      <c r="HL172" s="27"/>
      <c r="HM172" s="27"/>
      <c r="HN172" s="27"/>
      <c r="HO172" s="27"/>
      <c r="HP172" s="27"/>
      <c r="HQ172" s="27"/>
      <c r="HR172" s="27"/>
      <c r="HS172" s="27"/>
      <c r="HT172" s="27"/>
      <c r="HU172" s="106"/>
      <c r="HV172" s="106"/>
      <c r="HW172" s="106"/>
      <c r="HX172" s="106"/>
      <c r="HY172" s="106"/>
      <c r="HZ172" s="106"/>
      <c r="IA172" s="106"/>
      <c r="IB172" s="27"/>
      <c r="IC172" s="103"/>
      <c r="ID172" s="27"/>
      <c r="IE172" s="107"/>
      <c r="IF172" s="27"/>
      <c r="IG172" s="107"/>
      <c r="IH172" s="107"/>
      <c r="II172" s="107"/>
      <c r="IJ172" s="103"/>
      <c r="IK172" s="27"/>
      <c r="IL172" s="107"/>
      <c r="IM172" s="27"/>
      <c r="IN172" s="107"/>
      <c r="IO172" s="27"/>
      <c r="IP172" s="107"/>
      <c r="IQ172" s="103"/>
      <c r="IR172" s="108"/>
      <c r="IS172" s="107"/>
      <c r="IT172" s="107"/>
      <c r="IU172" s="107"/>
      <c r="IV172" s="107"/>
      <c r="IW172" s="107"/>
      <c r="IX172" s="27"/>
      <c r="IY172" s="107"/>
      <c r="IZ172" s="106"/>
      <c r="JA172" s="106"/>
      <c r="JB172" s="106"/>
      <c r="JC172" s="106"/>
      <c r="JD172" s="106"/>
      <c r="JE172" s="106"/>
      <c r="JF172" s="106"/>
      <c r="JG172" s="27"/>
      <c r="JH172" s="27"/>
      <c r="JI172" s="27"/>
      <c r="JJ172" s="27"/>
      <c r="JK172" s="27"/>
      <c r="JL172" s="27"/>
      <c r="JM172" s="27"/>
      <c r="JN172" s="27"/>
      <c r="JO172" s="27"/>
      <c r="JP172" s="27"/>
      <c r="JQ172" s="27"/>
      <c r="JR172" s="27"/>
      <c r="JS172" s="27"/>
      <c r="JT172" s="27"/>
      <c r="JU172" s="27"/>
      <c r="JV172" s="27"/>
      <c r="JW172" s="27"/>
      <c r="JX172" s="27"/>
      <c r="JY172" s="27"/>
      <c r="JZ172" s="27"/>
      <c r="KA172" s="27"/>
      <c r="KB172" s="27"/>
      <c r="KC172" s="27"/>
      <c r="KD172" s="27"/>
      <c r="KE172" s="27"/>
      <c r="KF172" s="27"/>
      <c r="KG172" s="27"/>
      <c r="KH172" s="27"/>
      <c r="KI172" s="27"/>
      <c r="KJ172" s="27"/>
      <c r="KK172" s="27"/>
      <c r="KL172" s="27"/>
      <c r="KM172" s="27"/>
      <c r="KN172" s="27"/>
      <c r="KO172" s="27"/>
      <c r="KP172" s="27"/>
      <c r="KQ172" s="27"/>
      <c r="KR172" s="27"/>
      <c r="KS172" s="27"/>
      <c r="KT172" s="27"/>
      <c r="KU172" s="27"/>
      <c r="KV172" s="27"/>
      <c r="KW172" s="27"/>
      <c r="KX172" s="27"/>
      <c r="KY172" s="27"/>
      <c r="KZ172" s="27"/>
      <c r="LA172" s="27"/>
      <c r="LB172" s="27"/>
      <c r="LC172" s="27"/>
      <c r="LD172" s="27"/>
      <c r="LE172" s="27"/>
    </row>
    <row r="173" spans="1:317" s="97" customFormat="1" ht="13.8" x14ac:dyDescent="0.3">
      <c r="L173" s="27"/>
      <c r="M173" s="100"/>
      <c r="N173" s="100"/>
      <c r="O173" s="100"/>
      <c r="P173" s="100"/>
      <c r="Q173" s="100"/>
      <c r="R173" s="100"/>
      <c r="S173" s="101"/>
      <c r="T173" s="100"/>
      <c r="V173" s="96"/>
      <c r="W173" s="96"/>
      <c r="X173" s="118">
        <v>7</v>
      </c>
      <c r="Y173" s="118">
        <v>10</v>
      </c>
      <c r="Z173" s="40">
        <v>1.7999999999999999E-2</v>
      </c>
      <c r="AA173" s="40">
        <v>10000000</v>
      </c>
      <c r="AB173" s="40">
        <v>10000000</v>
      </c>
      <c r="AC173" s="98">
        <v>3900000</v>
      </c>
      <c r="AD173" s="42">
        <v>0.33</v>
      </c>
      <c r="AE173" s="42">
        <v>0.33</v>
      </c>
      <c r="AF173" s="41">
        <v>1.7999999999999999E-2</v>
      </c>
      <c r="AG173" s="40">
        <v>10000000</v>
      </c>
      <c r="AH173" s="40">
        <v>10000000</v>
      </c>
      <c r="AI173" s="98">
        <v>3900000</v>
      </c>
      <c r="AJ173" s="42">
        <v>0.33</v>
      </c>
      <c r="AK173" s="42">
        <v>0.33</v>
      </c>
      <c r="AL173" s="42">
        <f>AL157</f>
        <v>0.2006</v>
      </c>
      <c r="AM173" s="40">
        <v>6000</v>
      </c>
      <c r="AN173" s="40">
        <f>AN157</f>
        <v>10000</v>
      </c>
      <c r="AO173" s="40">
        <f>AO157</f>
        <v>10000</v>
      </c>
      <c r="AP173" s="42">
        <v>0.03</v>
      </c>
      <c r="AQ173" s="42">
        <v>0.03</v>
      </c>
      <c r="AR173" s="4">
        <f t="shared" si="425"/>
        <v>0.21860000000000002</v>
      </c>
      <c r="AS173" s="11">
        <f t="shared" si="426"/>
        <v>0.7</v>
      </c>
      <c r="AT173" s="15">
        <f t="shared" si="427"/>
        <v>4826.322971608126</v>
      </c>
      <c r="AU173" s="19">
        <f t="shared" si="428"/>
        <v>0.19996166295283049</v>
      </c>
      <c r="AV173" s="13">
        <f t="shared" si="429"/>
        <v>0.5</v>
      </c>
      <c r="AW173" s="11">
        <f t="shared" si="430"/>
        <v>1</v>
      </c>
      <c r="AX173" s="11">
        <f t="shared" si="431"/>
        <v>0.8911</v>
      </c>
      <c r="AY173" s="11">
        <f t="shared" si="432"/>
        <v>201997.53114128605</v>
      </c>
      <c r="AZ173" s="11">
        <f t="shared" si="433"/>
        <v>1</v>
      </c>
      <c r="BA173" s="11">
        <f t="shared" si="434"/>
        <v>0.34752899999999998</v>
      </c>
      <c r="BB173" s="11">
        <f t="shared" si="435"/>
        <v>1.025058</v>
      </c>
      <c r="BC173" s="11">
        <f t="shared" si="436"/>
        <v>0.99909999999999999</v>
      </c>
      <c r="BD173" s="11">
        <f t="shared" si="437"/>
        <v>0.8911</v>
      </c>
      <c r="BE173" s="11">
        <f t="shared" si="438"/>
        <v>201997.53114128605</v>
      </c>
      <c r="BF173" s="11">
        <f t="shared" si="439"/>
        <v>1</v>
      </c>
      <c r="BG173" s="11">
        <f t="shared" si="440"/>
        <v>0.34752899999999998</v>
      </c>
      <c r="BH173" s="11">
        <f t="shared" si="441"/>
        <v>1.025058</v>
      </c>
      <c r="BI173" s="121">
        <f>X173^2/(BI159^2*Y173^2)</f>
        <v>0.49</v>
      </c>
      <c r="BJ173" s="121">
        <f>X173^2/(BJ159^2*Y173^2)</f>
        <v>0.1225</v>
      </c>
      <c r="BK173" s="121">
        <f>X173^2/(BK159^2*Y173^2)</f>
        <v>5.4444444444444441E-2</v>
      </c>
      <c r="BL173" s="121">
        <f>X173^2/(BL159^2*Y173^2)</f>
        <v>3.0624999999999999E-2</v>
      </c>
      <c r="BM173" s="121">
        <f>X173^2/(BM159^2*Y173^2)</f>
        <v>1.9599999999999999E-2</v>
      </c>
      <c r="BN173" s="121">
        <f>X173^2/(BN159^2*Y173^2)</f>
        <v>1.361111111111111E-2</v>
      </c>
      <c r="BO173" s="121">
        <f>X173^2/(BO159^2*Y173^2)</f>
        <v>0.01</v>
      </c>
      <c r="BP173" s="121">
        <f>X173^2/(BP159^2*Y173^2)</f>
        <v>7.6562499999999999E-3</v>
      </c>
      <c r="BQ173" s="121">
        <v>1</v>
      </c>
      <c r="BR173" s="121">
        <v>1</v>
      </c>
      <c r="BS173" s="121">
        <v>1</v>
      </c>
      <c r="BT173" s="121">
        <v>1</v>
      </c>
      <c r="BU173" s="121">
        <v>1</v>
      </c>
      <c r="BV173" s="121">
        <v>1</v>
      </c>
      <c r="BW173" s="121">
        <v>1</v>
      </c>
      <c r="BX173" s="121">
        <v>1</v>
      </c>
      <c r="BY173" s="121">
        <f>(BI159^2*Y173^2)/X173^2</f>
        <v>2.0408163265306123</v>
      </c>
      <c r="BZ173" s="121">
        <f>(BJ159^2*Y173^2)/X173^2</f>
        <v>8.1632653061224492</v>
      </c>
      <c r="CA173" s="121">
        <f>(BK159^2*Y173^2)/X173^2</f>
        <v>18.367346938775512</v>
      </c>
      <c r="CB173" s="121">
        <f>(BL159^2*Y173^2)/X173^2</f>
        <v>32.653061224489797</v>
      </c>
      <c r="CC173" s="121">
        <f>(BM159^2*Y173^2)/X173^2</f>
        <v>51.020408163265309</v>
      </c>
      <c r="CD173" s="121">
        <f>(BN159^2*Y173^2)/X173^2</f>
        <v>73.469387755102048</v>
      </c>
      <c r="CE173" s="121">
        <f>(BO159^2*Y173^2)/X173^2</f>
        <v>100</v>
      </c>
      <c r="CF173" s="121">
        <f>(BP159^2*Y173^2)/X173^2</f>
        <v>130.61224489795919</v>
      </c>
      <c r="CG173" s="121">
        <f>X173^2/(BI159^2*Y173^2)</f>
        <v>0.49</v>
      </c>
      <c r="CH173" s="121">
        <f>X173^2/(BJ159^2*Y173^2)</f>
        <v>0.1225</v>
      </c>
      <c r="CI173" s="121">
        <f>X173^2/(BK159^2*Y173^2)</f>
        <v>5.4444444444444441E-2</v>
      </c>
      <c r="CJ173" s="121">
        <f>X173^2/(BL159^2*Y173^2)</f>
        <v>3.0624999999999999E-2</v>
      </c>
      <c r="CK173" s="121">
        <f>X173^2/(BM159^2*Y173^2)</f>
        <v>1.9599999999999999E-2</v>
      </c>
      <c r="CL173" s="121">
        <f>X173^2/(BN159^2*Y173^2)</f>
        <v>1.361111111111111E-2</v>
      </c>
      <c r="CM173" s="121">
        <f>X173^2/(BO159^2*Y173^2)</f>
        <v>0.01</v>
      </c>
      <c r="CN173" s="121">
        <f>X173^2/(BP159^2*Y173^2)</f>
        <v>7.6562499999999999E-3</v>
      </c>
      <c r="CO173" s="95">
        <f t="shared" si="341"/>
        <v>4.0975881836734693</v>
      </c>
      <c r="CP173" s="95">
        <f t="shared" si="342"/>
        <v>12.347765734693878</v>
      </c>
      <c r="CQ173" s="95">
        <f t="shared" si="343"/>
        <v>26.098061653061226</v>
      </c>
      <c r="CR173" s="95">
        <f t="shared" si="344"/>
        <v>45.348475938775508</v>
      </c>
      <c r="CS173" s="95">
        <f t="shared" si="345"/>
        <v>70.099008591836736</v>
      </c>
      <c r="CT173" s="95">
        <f t="shared" si="346"/>
        <v>100.34965961224491</v>
      </c>
      <c r="CU173" s="95">
        <f t="shared" si="347"/>
        <v>136.10042899999999</v>
      </c>
      <c r="CV173" s="95">
        <f t="shared" si="348"/>
        <v>177.35131675510203</v>
      </c>
      <c r="CW173" s="95">
        <f t="shared" si="349"/>
        <v>4.0975881836734693</v>
      </c>
      <c r="CX173" s="95">
        <f t="shared" si="350"/>
        <v>12.347765734693878</v>
      </c>
      <c r="CY173" s="95">
        <f t="shared" si="351"/>
        <v>26.098061653061226</v>
      </c>
      <c r="CZ173" s="95">
        <f t="shared" si="352"/>
        <v>45.348475938775508</v>
      </c>
      <c r="DA173" s="95">
        <f t="shared" si="353"/>
        <v>70.099008591836736</v>
      </c>
      <c r="DB173" s="95">
        <f t="shared" si="354"/>
        <v>100.34965961224491</v>
      </c>
      <c r="DC173" s="95">
        <f t="shared" si="355"/>
        <v>136.10042899999999</v>
      </c>
      <c r="DD173" s="95">
        <f t="shared" si="356"/>
        <v>177.35131675510203</v>
      </c>
      <c r="DE173" s="13">
        <f t="shared" si="442"/>
        <v>4.580932326530613</v>
      </c>
      <c r="DF173" s="13">
        <f t="shared" si="443"/>
        <v>10.335881306122449</v>
      </c>
      <c r="DG173" s="13">
        <f t="shared" si="444"/>
        <v>20.471907383219957</v>
      </c>
      <c r="DH173" s="13">
        <f t="shared" si="445"/>
        <v>34.7338022244898</v>
      </c>
      <c r="DI173" s="13">
        <f t="shared" si="357"/>
        <v>53.090124163265308</v>
      </c>
      <c r="DJ173" s="13">
        <f t="shared" si="358"/>
        <v>75.533114866213154</v>
      </c>
      <c r="DK173" s="13">
        <f t="shared" si="359"/>
        <v>102.06011599999999</v>
      </c>
      <c r="DL173" s="13">
        <f t="shared" si="360"/>
        <v>132.67001714795919</v>
      </c>
      <c r="DM173" s="95">
        <f t="shared" si="361"/>
        <v>4.580932326530613</v>
      </c>
      <c r="DN173" s="95">
        <f t="shared" si="362"/>
        <v>10.335881306122449</v>
      </c>
      <c r="DO173" s="95">
        <f t="shared" si="363"/>
        <v>20.471907383219957</v>
      </c>
      <c r="DP173" s="95">
        <f t="shared" si="364"/>
        <v>34.7338022244898</v>
      </c>
      <c r="DQ173" s="95">
        <f t="shared" si="365"/>
        <v>53.090124163265308</v>
      </c>
      <c r="DR173" s="95">
        <f t="shared" si="366"/>
        <v>75.533114866213154</v>
      </c>
      <c r="DS173" s="95">
        <f t="shared" si="367"/>
        <v>102.06011599999999</v>
      </c>
      <c r="DT173" s="95">
        <f t="shared" si="368"/>
        <v>132.67001714795919</v>
      </c>
      <c r="DU173" s="95">
        <f t="shared" si="369"/>
        <v>1.5412629271428573</v>
      </c>
      <c r="DV173" s="95">
        <f t="shared" si="370"/>
        <v>3.5412745910714278</v>
      </c>
      <c r="DW173" s="95">
        <f t="shared" si="371"/>
        <v>7.0638375976190479</v>
      </c>
      <c r="DX173" s="95">
        <f t="shared" si="372"/>
        <v>12.020259649910715</v>
      </c>
      <c r="DY173" s="95">
        <f t="shared" si="373"/>
        <v>18.399613856971428</v>
      </c>
      <c r="DZ173" s="95">
        <f t="shared" si="374"/>
        <v>26.199203972976189</v>
      </c>
      <c r="EA173" s="95">
        <f t="shared" si="375"/>
        <v>35.418106149999993</v>
      </c>
      <c r="EB173" s="95">
        <f t="shared" si="376"/>
        <v>46.055934486049104</v>
      </c>
      <c r="EC173" s="95">
        <f t="shared" si="377"/>
        <v>1.5412629271428573</v>
      </c>
      <c r="ED173" s="95">
        <f t="shared" si="378"/>
        <v>3.5412745910714278</v>
      </c>
      <c r="EE173" s="95">
        <f t="shared" si="379"/>
        <v>7.0638375976190479</v>
      </c>
      <c r="EF173" s="95">
        <f t="shared" si="380"/>
        <v>12.020259649910715</v>
      </c>
      <c r="EG173" s="95">
        <f t="shared" si="381"/>
        <v>18.399613856971428</v>
      </c>
      <c r="EH173" s="95">
        <f t="shared" si="382"/>
        <v>26.199203972976189</v>
      </c>
      <c r="EI173" s="95">
        <f t="shared" si="383"/>
        <v>35.418106149999993</v>
      </c>
      <c r="EJ173" s="95">
        <f t="shared" si="384"/>
        <v>46.055934486049104</v>
      </c>
      <c r="EK173" s="95">
        <f t="shared" si="385"/>
        <v>1.5412629271428573</v>
      </c>
      <c r="EL173" s="95">
        <f t="shared" si="386"/>
        <v>3.5412745910714278</v>
      </c>
      <c r="EM173" s="95">
        <f t="shared" si="387"/>
        <v>7.0638375976190479</v>
      </c>
      <c r="EN173" s="95">
        <f t="shared" si="388"/>
        <v>12.020259649910715</v>
      </c>
      <c r="EO173" s="95">
        <f t="shared" si="389"/>
        <v>18.399613856971428</v>
      </c>
      <c r="EP173" s="95">
        <f t="shared" si="390"/>
        <v>26.199203972976189</v>
      </c>
      <c r="EQ173" s="95">
        <f t="shared" si="391"/>
        <v>35.418106149999993</v>
      </c>
      <c r="ER173" s="95">
        <f t="shared" si="392"/>
        <v>46.055934486049104</v>
      </c>
      <c r="ES173" s="95">
        <f t="shared" si="393"/>
        <v>1</v>
      </c>
      <c r="ET173" s="95">
        <f t="shared" si="394"/>
        <v>1</v>
      </c>
      <c r="EU173" s="95">
        <f t="shared" si="395"/>
        <v>1</v>
      </c>
      <c r="EV173" s="95">
        <f t="shared" si="396"/>
        <v>1</v>
      </c>
      <c r="EW173" s="95">
        <f t="shared" si="397"/>
        <v>1</v>
      </c>
      <c r="EX173" s="95">
        <f t="shared" si="398"/>
        <v>1</v>
      </c>
      <c r="EY173" s="95">
        <f t="shared" si="399"/>
        <v>1</v>
      </c>
      <c r="EZ173" s="95">
        <f t="shared" si="400"/>
        <v>1</v>
      </c>
      <c r="FA173" s="95">
        <f t="shared" si="401"/>
        <v>1</v>
      </c>
      <c r="FB173" s="95">
        <f t="shared" si="402"/>
        <v>1</v>
      </c>
      <c r="FC173" s="95">
        <f t="shared" si="403"/>
        <v>1</v>
      </c>
      <c r="FD173" s="95">
        <f t="shared" si="404"/>
        <v>1</v>
      </c>
      <c r="FE173" s="95">
        <f t="shared" si="405"/>
        <v>1</v>
      </c>
      <c r="FF173" s="95">
        <f t="shared" si="406"/>
        <v>1</v>
      </c>
      <c r="FG173" s="95">
        <f t="shared" si="407"/>
        <v>1</v>
      </c>
      <c r="FH173" s="95">
        <f t="shared" si="408"/>
        <v>1</v>
      </c>
      <c r="FI173" s="95">
        <f t="shared" si="409"/>
        <v>1</v>
      </c>
      <c r="FJ173" s="95">
        <f t="shared" si="410"/>
        <v>1</v>
      </c>
      <c r="FK173" s="95">
        <f t="shared" si="411"/>
        <v>1</v>
      </c>
      <c r="FL173" s="95">
        <f t="shared" si="412"/>
        <v>1</v>
      </c>
      <c r="FM173" s="95">
        <f t="shared" si="413"/>
        <v>1</v>
      </c>
      <c r="FN173" s="95">
        <f t="shared" si="414"/>
        <v>1</v>
      </c>
      <c r="FO173" s="95">
        <f t="shared" si="415"/>
        <v>1</v>
      </c>
      <c r="FP173" s="95">
        <f t="shared" si="416"/>
        <v>1</v>
      </c>
      <c r="FQ173" s="115">
        <f t="shared" si="417"/>
        <v>2.8368761987996427</v>
      </c>
      <c r="FR173" s="115">
        <f t="shared" si="418"/>
        <v>3.6377665403817474</v>
      </c>
      <c r="FS173" s="115">
        <f t="shared" si="419"/>
        <v>4.1931111022139929</v>
      </c>
      <c r="FT173" s="115">
        <f t="shared" si="420"/>
        <v>4.4881060272346041</v>
      </c>
      <c r="FU173" s="115">
        <f t="shared" si="421"/>
        <v>4.6521556443524004</v>
      </c>
      <c r="FV173" s="115">
        <f t="shared" si="422"/>
        <v>4.7502330213046093</v>
      </c>
      <c r="FW173" s="115">
        <f t="shared" si="423"/>
        <v>4.8127795690586002</v>
      </c>
      <c r="FX173" s="115">
        <f t="shared" si="424"/>
        <v>4.8548420031529451</v>
      </c>
      <c r="FY173" s="90"/>
      <c r="FZ173" s="90">
        <f t="shared" si="446"/>
        <v>2.8368761987996427</v>
      </c>
      <c r="GA173" s="27"/>
      <c r="GB173" s="27"/>
      <c r="GC173" s="102"/>
      <c r="GD173" s="27"/>
      <c r="GE173" s="103"/>
      <c r="GF173" s="103"/>
      <c r="GG173" s="103"/>
      <c r="GH173" s="27"/>
      <c r="GI173" s="105"/>
      <c r="GJ173" s="105"/>
      <c r="GK173" s="105"/>
      <c r="GL173" s="27"/>
      <c r="GM173" s="27"/>
      <c r="GN173" s="27"/>
      <c r="GO173" s="27"/>
      <c r="GP173" s="27"/>
      <c r="GQ173" s="27"/>
      <c r="GR173" s="27"/>
      <c r="GS173" s="27"/>
      <c r="GT173" s="27"/>
      <c r="GU173" s="27"/>
      <c r="GV173" s="27"/>
      <c r="GW173" s="27"/>
      <c r="GX173" s="27"/>
      <c r="GY173" s="27"/>
      <c r="GZ173" s="27"/>
      <c r="HA173" s="27"/>
      <c r="HB173" s="27"/>
      <c r="HC173" s="27"/>
      <c r="HD173" s="27"/>
      <c r="HE173" s="27"/>
      <c r="HF173" s="27"/>
      <c r="HG173" s="27"/>
      <c r="HH173" s="27"/>
      <c r="HI173" s="27"/>
      <c r="HJ173" s="27"/>
      <c r="HK173" s="27"/>
      <c r="HL173" s="27"/>
      <c r="HM173" s="27"/>
      <c r="HN173" s="27"/>
      <c r="HO173" s="27"/>
      <c r="HP173" s="27"/>
      <c r="HQ173" s="27"/>
      <c r="HR173" s="27"/>
      <c r="HS173" s="27"/>
      <c r="HT173" s="27"/>
      <c r="HU173" s="106"/>
      <c r="HV173" s="106"/>
      <c r="HW173" s="106"/>
      <c r="HX173" s="106"/>
      <c r="HY173" s="106"/>
      <c r="HZ173" s="106"/>
      <c r="IA173" s="106"/>
      <c r="IB173" s="27"/>
      <c r="IC173" s="103"/>
      <c r="ID173" s="27"/>
      <c r="IE173" s="107"/>
      <c r="IF173" s="27"/>
      <c r="IG173" s="107"/>
      <c r="IH173" s="107"/>
      <c r="II173" s="107"/>
      <c r="IJ173" s="103"/>
      <c r="IK173" s="27"/>
      <c r="IL173" s="107"/>
      <c r="IM173" s="110"/>
      <c r="IN173" s="107"/>
      <c r="IO173" s="27"/>
      <c r="IP173" s="107"/>
      <c r="IQ173" s="103"/>
      <c r="IR173" s="108"/>
      <c r="IS173" s="107"/>
      <c r="IT173" s="107"/>
      <c r="IU173" s="107"/>
      <c r="IV173" s="107"/>
      <c r="IW173" s="107"/>
      <c r="IX173" s="103"/>
      <c r="IY173" s="107"/>
      <c r="IZ173" s="106"/>
      <c r="JA173" s="106"/>
      <c r="JB173" s="106"/>
      <c r="JC173" s="106"/>
      <c r="JD173" s="106"/>
      <c r="JE173" s="106"/>
      <c r="JF173" s="106"/>
      <c r="JG173" s="27"/>
      <c r="JH173" s="27"/>
      <c r="JI173" s="27"/>
      <c r="JJ173" s="27"/>
      <c r="JK173" s="27"/>
      <c r="JL173" s="27"/>
      <c r="JM173" s="27"/>
      <c r="JN173" s="27"/>
      <c r="JO173" s="27"/>
      <c r="JP173" s="27"/>
      <c r="JQ173" s="27"/>
      <c r="JR173" s="27"/>
      <c r="JS173" s="27"/>
      <c r="JT173" s="27"/>
      <c r="JU173" s="27"/>
      <c r="JV173" s="27"/>
      <c r="JW173" s="27"/>
      <c r="JX173" s="27"/>
      <c r="JY173" s="27"/>
      <c r="JZ173" s="27"/>
      <c r="KA173" s="27"/>
      <c r="KB173" s="27"/>
      <c r="KC173" s="27"/>
      <c r="KD173" s="27"/>
      <c r="KE173" s="27"/>
      <c r="KF173" s="27"/>
      <c r="KG173" s="27"/>
      <c r="KH173" s="27"/>
      <c r="KI173" s="27"/>
      <c r="KJ173" s="27"/>
      <c r="KK173" s="27"/>
      <c r="KL173" s="27"/>
      <c r="KM173" s="27"/>
      <c r="KN173" s="27"/>
      <c r="KO173" s="27"/>
      <c r="KP173" s="27"/>
      <c r="KQ173" s="27"/>
      <c r="KR173" s="27"/>
      <c r="KS173" s="27"/>
      <c r="KT173" s="27"/>
      <c r="KU173" s="27"/>
      <c r="KV173" s="27"/>
      <c r="KW173" s="27"/>
      <c r="KX173" s="27"/>
      <c r="KY173" s="27"/>
      <c r="KZ173" s="27"/>
      <c r="LA173" s="27"/>
      <c r="LB173" s="27"/>
      <c r="LC173" s="27"/>
      <c r="LD173" s="27"/>
      <c r="LE173" s="27"/>
    </row>
    <row r="174" spans="1:317" s="97" customFormat="1" ht="13.8" x14ac:dyDescent="0.3">
      <c r="L174" s="27"/>
      <c r="M174" s="100"/>
      <c r="N174" s="100"/>
      <c r="O174" s="100"/>
      <c r="P174" s="100"/>
      <c r="Q174" s="100"/>
      <c r="R174" s="100"/>
      <c r="S174" s="101"/>
      <c r="T174" s="100"/>
      <c r="V174" s="96"/>
      <c r="W174" s="96"/>
      <c r="X174" s="118">
        <v>7.5</v>
      </c>
      <c r="Y174" s="118">
        <v>10</v>
      </c>
      <c r="Z174" s="40">
        <v>1.7999999999999999E-2</v>
      </c>
      <c r="AA174" s="40">
        <v>10000000</v>
      </c>
      <c r="AB174" s="40">
        <v>10000000</v>
      </c>
      <c r="AC174" s="98">
        <v>3900000</v>
      </c>
      <c r="AD174" s="42">
        <v>0.33</v>
      </c>
      <c r="AE174" s="42">
        <v>0.33</v>
      </c>
      <c r="AF174" s="41">
        <v>1.7999999999999999E-2</v>
      </c>
      <c r="AG174" s="40">
        <v>10000000</v>
      </c>
      <c r="AH174" s="40">
        <v>10000000</v>
      </c>
      <c r="AI174" s="98">
        <v>3900000</v>
      </c>
      <c r="AJ174" s="42">
        <v>0.33</v>
      </c>
      <c r="AK174" s="42">
        <v>0.33</v>
      </c>
      <c r="AL174" s="42">
        <f>AL157</f>
        <v>0.2006</v>
      </c>
      <c r="AM174" s="40">
        <v>6000</v>
      </c>
      <c r="AN174" s="40">
        <f>AN157</f>
        <v>10000</v>
      </c>
      <c r="AO174" s="40">
        <f>AO157</f>
        <v>10000</v>
      </c>
      <c r="AP174" s="42">
        <v>0.03</v>
      </c>
      <c r="AQ174" s="42">
        <v>0.03</v>
      </c>
      <c r="AR174" s="4">
        <f t="shared" si="425"/>
        <v>0.21860000000000002</v>
      </c>
      <c r="AS174" s="11">
        <f t="shared" si="426"/>
        <v>0.75</v>
      </c>
      <c r="AT174" s="15">
        <f t="shared" si="427"/>
        <v>4826.322971608126</v>
      </c>
      <c r="AU174" s="19">
        <f t="shared" si="428"/>
        <v>0.19996166295283049</v>
      </c>
      <c r="AV174" s="13">
        <f t="shared" si="429"/>
        <v>0.5</v>
      </c>
      <c r="AW174" s="11">
        <f t="shared" si="430"/>
        <v>1</v>
      </c>
      <c r="AX174" s="11">
        <f t="shared" si="431"/>
        <v>0.8911</v>
      </c>
      <c r="AY174" s="11">
        <f t="shared" si="432"/>
        <v>201997.53114128605</v>
      </c>
      <c r="AZ174" s="11">
        <f t="shared" si="433"/>
        <v>1</v>
      </c>
      <c r="BA174" s="11">
        <f t="shared" si="434"/>
        <v>0.34752899999999998</v>
      </c>
      <c r="BB174" s="11">
        <f t="shared" si="435"/>
        <v>1.025058</v>
      </c>
      <c r="BC174" s="11">
        <f t="shared" si="436"/>
        <v>0.99909999999999999</v>
      </c>
      <c r="BD174" s="11">
        <f t="shared" si="437"/>
        <v>0.8911</v>
      </c>
      <c r="BE174" s="11">
        <f t="shared" si="438"/>
        <v>201997.53114128605</v>
      </c>
      <c r="BF174" s="11">
        <f t="shared" si="439"/>
        <v>1</v>
      </c>
      <c r="BG174" s="11">
        <f t="shared" si="440"/>
        <v>0.34752899999999998</v>
      </c>
      <c r="BH174" s="11">
        <f t="shared" si="441"/>
        <v>1.025058</v>
      </c>
      <c r="BI174" s="121">
        <f>X174^2/(BI159^2*Y174^2)</f>
        <v>0.5625</v>
      </c>
      <c r="BJ174" s="121">
        <f>X174^2/(BJ159^2*Y174^2)</f>
        <v>0.140625</v>
      </c>
      <c r="BK174" s="121">
        <f>X174^2/(BK159^2*Y174^2)</f>
        <v>6.25E-2</v>
      </c>
      <c r="BL174" s="121">
        <f>X174^2/(BL159^2*Y174^2)</f>
        <v>3.515625E-2</v>
      </c>
      <c r="BM174" s="121">
        <f>X174^2/(BM159^2*Y174^2)</f>
        <v>2.2499999999999999E-2</v>
      </c>
      <c r="BN174" s="121">
        <f>X174^2/(BN159^2*Y174^2)</f>
        <v>1.5625E-2</v>
      </c>
      <c r="BO174" s="121">
        <f>X174^2/(BO159^2*Y174^2)</f>
        <v>1.1479591836734694E-2</v>
      </c>
      <c r="BP174" s="121">
        <f>X174^2/(BP159^2*Y174^2)</f>
        <v>8.7890625E-3</v>
      </c>
      <c r="BQ174" s="121">
        <v>1</v>
      </c>
      <c r="BR174" s="121">
        <v>1</v>
      </c>
      <c r="BS174" s="121">
        <v>1</v>
      </c>
      <c r="BT174" s="121">
        <v>1</v>
      </c>
      <c r="BU174" s="121">
        <v>1</v>
      </c>
      <c r="BV174" s="121">
        <v>1</v>
      </c>
      <c r="BW174" s="121">
        <v>1</v>
      </c>
      <c r="BX174" s="121">
        <v>1</v>
      </c>
      <c r="BY174" s="121">
        <f>(BI159^2*Y174^2)/X174^2</f>
        <v>1.7777777777777777</v>
      </c>
      <c r="BZ174" s="121">
        <f>(BJ159^2*Y174^2)/X174^2</f>
        <v>7.1111111111111107</v>
      </c>
      <c r="CA174" s="121">
        <f>(BK159^2*Y174^2)/X174^2</f>
        <v>16</v>
      </c>
      <c r="CB174" s="121">
        <f>(BL159^2*Y174^2)/X174^2</f>
        <v>28.444444444444443</v>
      </c>
      <c r="CC174" s="121">
        <f>(BM159^2*Y174^2)/X174^2</f>
        <v>44.444444444444443</v>
      </c>
      <c r="CD174" s="121">
        <f>(BN159^2*Y174^2)/X174^2</f>
        <v>64</v>
      </c>
      <c r="CE174" s="121">
        <f>(BO159^2*Y174^2)/X174^2</f>
        <v>87.111111111111114</v>
      </c>
      <c r="CF174" s="121">
        <f>(BP159^2*Y174^2)/X174^2</f>
        <v>113.77777777777777</v>
      </c>
      <c r="CG174" s="121">
        <f>X174^2/(BI159^2*Y174^2)</f>
        <v>0.5625</v>
      </c>
      <c r="CH174" s="121">
        <f>X174^2/(BJ159^2*Y174^2)</f>
        <v>0.140625</v>
      </c>
      <c r="CI174" s="121">
        <f>X174^2/(BK159^2*Y174^2)</f>
        <v>6.25E-2</v>
      </c>
      <c r="CJ174" s="121">
        <f>X174^2/(BL159^2*Y174^2)</f>
        <v>3.515625E-2</v>
      </c>
      <c r="CK174" s="121">
        <f>X174^2/(BM159^2*Y174^2)</f>
        <v>2.2499999999999999E-2</v>
      </c>
      <c r="CL174" s="121">
        <f>X174^2/(BN159^2*Y174^2)</f>
        <v>1.5625E-2</v>
      </c>
      <c r="CM174" s="121">
        <f>X174^2/(BO159^2*Y174^2)</f>
        <v>1.1479591836734694E-2</v>
      </c>
      <c r="CN174" s="121">
        <f>X174^2/(BP159^2*Y174^2)</f>
        <v>8.7890625E-3</v>
      </c>
      <c r="CO174" s="95">
        <f t="shared" si="341"/>
        <v>3.7431361111111108</v>
      </c>
      <c r="CP174" s="95">
        <f t="shared" si="342"/>
        <v>10.929957444444444</v>
      </c>
      <c r="CQ174" s="95">
        <f t="shared" si="343"/>
        <v>22.907992999999998</v>
      </c>
      <c r="CR174" s="95">
        <f t="shared" si="344"/>
        <v>39.677242777777778</v>
      </c>
      <c r="CS174" s="95">
        <f t="shared" si="345"/>
        <v>61.237706777777774</v>
      </c>
      <c r="CT174" s="95">
        <f t="shared" si="346"/>
        <v>87.589384999999993</v>
      </c>
      <c r="CU174" s="95">
        <f t="shared" si="347"/>
        <v>118.73227744444443</v>
      </c>
      <c r="CV174" s="95">
        <f t="shared" si="348"/>
        <v>154.66638411111109</v>
      </c>
      <c r="CW174" s="95">
        <f t="shared" si="349"/>
        <v>3.7431361111111108</v>
      </c>
      <c r="CX174" s="95">
        <f t="shared" si="350"/>
        <v>10.929957444444444</v>
      </c>
      <c r="CY174" s="95">
        <f t="shared" si="351"/>
        <v>22.907992999999998</v>
      </c>
      <c r="CZ174" s="95">
        <f t="shared" si="352"/>
        <v>39.677242777777778</v>
      </c>
      <c r="DA174" s="95">
        <f t="shared" si="353"/>
        <v>61.237706777777774</v>
      </c>
      <c r="DB174" s="95">
        <f t="shared" si="354"/>
        <v>87.589384999999993</v>
      </c>
      <c r="DC174" s="95">
        <f t="shared" si="355"/>
        <v>118.73227744444443</v>
      </c>
      <c r="DD174" s="95">
        <f t="shared" si="356"/>
        <v>154.66638411111109</v>
      </c>
      <c r="DE174" s="13">
        <f t="shared" si="442"/>
        <v>4.3903937777777777</v>
      </c>
      <c r="DF174" s="13">
        <f t="shared" si="443"/>
        <v>9.3018521111111099</v>
      </c>
      <c r="DG174" s="13">
        <f t="shared" si="444"/>
        <v>18.112615999999999</v>
      </c>
      <c r="DH174" s="13">
        <f t="shared" si="445"/>
        <v>30.529716694444442</v>
      </c>
      <c r="DI174" s="13">
        <f t="shared" si="357"/>
        <v>46.517060444444439</v>
      </c>
      <c r="DJ174" s="13">
        <f t="shared" si="358"/>
        <v>66.065741000000003</v>
      </c>
      <c r="DK174" s="13">
        <f t="shared" si="359"/>
        <v>89.172706702947849</v>
      </c>
      <c r="DL174" s="13">
        <f t="shared" si="360"/>
        <v>115.83668284027777</v>
      </c>
      <c r="DM174" s="95">
        <f t="shared" si="361"/>
        <v>4.3903937777777777</v>
      </c>
      <c r="DN174" s="95">
        <f t="shared" si="362"/>
        <v>9.3018521111111099</v>
      </c>
      <c r="DO174" s="95">
        <f t="shared" si="363"/>
        <v>18.112615999999999</v>
      </c>
      <c r="DP174" s="95">
        <f t="shared" si="364"/>
        <v>30.529716694444442</v>
      </c>
      <c r="DQ174" s="95">
        <f t="shared" si="365"/>
        <v>46.517060444444439</v>
      </c>
      <c r="DR174" s="95">
        <f t="shared" si="366"/>
        <v>66.065741000000003</v>
      </c>
      <c r="DS174" s="95">
        <f t="shared" si="367"/>
        <v>89.172706702947849</v>
      </c>
      <c r="DT174" s="95">
        <f t="shared" si="368"/>
        <v>115.83668284027777</v>
      </c>
      <c r="DU174" s="95">
        <f t="shared" si="369"/>
        <v>1.4750452558333331</v>
      </c>
      <c r="DV174" s="95">
        <f t="shared" si="370"/>
        <v>3.1819194589583324</v>
      </c>
      <c r="DW174" s="95">
        <f t="shared" si="371"/>
        <v>6.2439154224999989</v>
      </c>
      <c r="DX174" s="95">
        <f t="shared" si="372"/>
        <v>10.559218009739583</v>
      </c>
      <c r="DY174" s="95">
        <f t="shared" si="373"/>
        <v>16.115283595833329</v>
      </c>
      <c r="DZ174" s="95">
        <f t="shared" si="374"/>
        <v>22.909017000624999</v>
      </c>
      <c r="EA174" s="95">
        <f t="shared" si="375"/>
        <v>30.939357684404762</v>
      </c>
      <c r="EB174" s="95">
        <f t="shared" si="376"/>
        <v>40.205862647434891</v>
      </c>
      <c r="EC174" s="95">
        <f t="shared" si="377"/>
        <v>1.4750452558333331</v>
      </c>
      <c r="ED174" s="95">
        <f t="shared" si="378"/>
        <v>3.1819194589583324</v>
      </c>
      <c r="EE174" s="95">
        <f t="shared" si="379"/>
        <v>6.2439154224999989</v>
      </c>
      <c r="EF174" s="95">
        <f t="shared" si="380"/>
        <v>10.559218009739583</v>
      </c>
      <c r="EG174" s="95">
        <f t="shared" si="381"/>
        <v>16.115283595833329</v>
      </c>
      <c r="EH174" s="95">
        <f t="shared" si="382"/>
        <v>22.909017000624999</v>
      </c>
      <c r="EI174" s="95">
        <f t="shared" si="383"/>
        <v>30.939357684404762</v>
      </c>
      <c r="EJ174" s="95">
        <f t="shared" si="384"/>
        <v>40.205862647434891</v>
      </c>
      <c r="EK174" s="95">
        <f t="shared" si="385"/>
        <v>1.4750452558333331</v>
      </c>
      <c r="EL174" s="95">
        <f t="shared" si="386"/>
        <v>3.1819194589583324</v>
      </c>
      <c r="EM174" s="95">
        <f t="shared" si="387"/>
        <v>6.2439154224999989</v>
      </c>
      <c r="EN174" s="95">
        <f t="shared" si="388"/>
        <v>10.559218009739583</v>
      </c>
      <c r="EO174" s="95">
        <f t="shared" si="389"/>
        <v>16.115283595833329</v>
      </c>
      <c r="EP174" s="95">
        <f t="shared" si="390"/>
        <v>22.909017000624999</v>
      </c>
      <c r="EQ174" s="95">
        <f t="shared" si="391"/>
        <v>30.939357684404762</v>
      </c>
      <c r="ER174" s="95">
        <f t="shared" si="392"/>
        <v>40.205862647434891</v>
      </c>
      <c r="ES174" s="95">
        <f t="shared" si="393"/>
        <v>1</v>
      </c>
      <c r="ET174" s="95">
        <f t="shared" si="394"/>
        <v>1</v>
      </c>
      <c r="EU174" s="95">
        <f t="shared" si="395"/>
        <v>1</v>
      </c>
      <c r="EV174" s="95">
        <f t="shared" si="396"/>
        <v>1</v>
      </c>
      <c r="EW174" s="95">
        <f t="shared" si="397"/>
        <v>1</v>
      </c>
      <c r="EX174" s="95">
        <f t="shared" si="398"/>
        <v>1</v>
      </c>
      <c r="EY174" s="95">
        <f t="shared" si="399"/>
        <v>1</v>
      </c>
      <c r="EZ174" s="95">
        <f t="shared" si="400"/>
        <v>1</v>
      </c>
      <c r="FA174" s="95">
        <f t="shared" si="401"/>
        <v>1</v>
      </c>
      <c r="FB174" s="95">
        <f t="shared" si="402"/>
        <v>1</v>
      </c>
      <c r="FC174" s="95">
        <f t="shared" si="403"/>
        <v>1</v>
      </c>
      <c r="FD174" s="95">
        <f t="shared" si="404"/>
        <v>1</v>
      </c>
      <c r="FE174" s="95">
        <f t="shared" si="405"/>
        <v>1</v>
      </c>
      <c r="FF174" s="95">
        <f t="shared" si="406"/>
        <v>1</v>
      </c>
      <c r="FG174" s="95">
        <f t="shared" si="407"/>
        <v>1</v>
      </c>
      <c r="FH174" s="95">
        <f t="shared" si="408"/>
        <v>1</v>
      </c>
      <c r="FI174" s="95">
        <f t="shared" si="409"/>
        <v>1</v>
      </c>
      <c r="FJ174" s="95">
        <f t="shared" si="410"/>
        <v>1</v>
      </c>
      <c r="FK174" s="95">
        <f t="shared" si="411"/>
        <v>1</v>
      </c>
      <c r="FL174" s="95">
        <f t="shared" si="412"/>
        <v>1</v>
      </c>
      <c r="FM174" s="95">
        <f t="shared" si="413"/>
        <v>1</v>
      </c>
      <c r="FN174" s="95">
        <f t="shared" si="414"/>
        <v>1</v>
      </c>
      <c r="FO174" s="95">
        <f t="shared" si="415"/>
        <v>1</v>
      </c>
      <c r="FP174" s="95">
        <f t="shared" si="416"/>
        <v>1</v>
      </c>
      <c r="FQ174" s="115">
        <f t="shared" si="417"/>
        <v>2.8109891313658184</v>
      </c>
      <c r="FR174" s="115">
        <f t="shared" si="418"/>
        <v>3.5358350352581076</v>
      </c>
      <c r="FS174" s="115">
        <f t="shared" si="419"/>
        <v>4.1082662770818654</v>
      </c>
      <c r="FT174" s="115">
        <f t="shared" si="420"/>
        <v>4.4262159398543304</v>
      </c>
      <c r="FU174" s="115">
        <f t="shared" si="421"/>
        <v>4.6070296191499533</v>
      </c>
      <c r="FV174" s="115">
        <f t="shared" si="422"/>
        <v>4.7164897550477685</v>
      </c>
      <c r="FW174" s="115">
        <f t="shared" si="423"/>
        <v>4.7868277861736379</v>
      </c>
      <c r="FX174" s="115">
        <f t="shared" si="424"/>
        <v>4.8343636097321836</v>
      </c>
      <c r="FY174" s="90"/>
      <c r="FZ174" s="90">
        <f t="shared" si="446"/>
        <v>2.8109891313658184</v>
      </c>
      <c r="GA174" s="27"/>
      <c r="GB174" s="27"/>
      <c r="GC174" s="102"/>
      <c r="GD174" s="27"/>
      <c r="GE174" s="103"/>
      <c r="GF174" s="103"/>
      <c r="GG174" s="103"/>
      <c r="GH174" s="27"/>
      <c r="GI174" s="105"/>
      <c r="GJ174" s="105"/>
      <c r="GK174" s="105"/>
      <c r="GL174" s="27"/>
      <c r="GM174" s="27"/>
      <c r="GN174" s="27"/>
      <c r="GO174" s="27"/>
      <c r="GP174" s="27"/>
      <c r="GQ174" s="27"/>
      <c r="GR174" s="27"/>
      <c r="GS174" s="27"/>
      <c r="GT174" s="27"/>
      <c r="GU174" s="27"/>
      <c r="GV174" s="27"/>
      <c r="GW174" s="27"/>
      <c r="GX174" s="27"/>
      <c r="GY174" s="27"/>
      <c r="GZ174" s="27"/>
      <c r="HA174" s="27"/>
      <c r="HB174" s="27"/>
      <c r="HC174" s="27"/>
      <c r="HD174" s="27"/>
      <c r="HE174" s="27"/>
      <c r="HF174" s="27"/>
      <c r="HG174" s="27"/>
      <c r="HH174" s="27"/>
      <c r="HI174" s="27"/>
      <c r="HJ174" s="27"/>
      <c r="HK174" s="27"/>
      <c r="HL174" s="27"/>
      <c r="HM174" s="27"/>
      <c r="HN174" s="27"/>
      <c r="HO174" s="27"/>
      <c r="HP174" s="27"/>
      <c r="HQ174" s="27"/>
      <c r="HR174" s="27"/>
      <c r="HS174" s="27"/>
      <c r="HT174" s="27"/>
      <c r="HU174" s="106"/>
      <c r="HV174" s="106"/>
      <c r="HW174" s="106"/>
      <c r="HX174" s="106"/>
      <c r="HY174" s="106"/>
      <c r="HZ174" s="106"/>
      <c r="IA174" s="106"/>
      <c r="IB174" s="27"/>
      <c r="IC174" s="103"/>
      <c r="ID174" s="107"/>
      <c r="IE174" s="107"/>
      <c r="IF174" s="107"/>
      <c r="IG174" s="107"/>
      <c r="IH174" s="107"/>
      <c r="II174" s="107"/>
      <c r="IJ174" s="103"/>
      <c r="IK174" s="108"/>
      <c r="IL174" s="107"/>
      <c r="IM174" s="27"/>
      <c r="IN174" s="107"/>
      <c r="IO174" s="107"/>
      <c r="IP174" s="107"/>
      <c r="IQ174" s="103"/>
      <c r="IR174" s="108"/>
      <c r="IS174" s="107"/>
      <c r="IT174" s="108"/>
      <c r="IU174" s="107"/>
      <c r="IV174" s="108"/>
      <c r="IW174" s="107"/>
      <c r="IX174" s="27"/>
      <c r="IY174" s="107"/>
      <c r="IZ174" s="106"/>
      <c r="JA174" s="106"/>
      <c r="JB174" s="106"/>
      <c r="JC174" s="106"/>
      <c r="JD174" s="106"/>
      <c r="JE174" s="106"/>
      <c r="JF174" s="106"/>
      <c r="JG174" s="27"/>
      <c r="JH174" s="27"/>
      <c r="JI174" s="27"/>
      <c r="JJ174" s="27"/>
      <c r="JK174" s="27"/>
      <c r="JL174" s="27"/>
      <c r="JM174" s="27"/>
      <c r="JN174" s="27"/>
      <c r="JO174" s="27"/>
      <c r="JP174" s="27"/>
      <c r="JQ174" s="27"/>
      <c r="JR174" s="27"/>
      <c r="JS174" s="27"/>
      <c r="JT174" s="27"/>
      <c r="JU174" s="27"/>
      <c r="JV174" s="27"/>
      <c r="JW174" s="27"/>
      <c r="JX174" s="27"/>
      <c r="JY174" s="27"/>
      <c r="JZ174" s="27"/>
      <c r="KA174" s="27"/>
      <c r="KB174" s="27"/>
      <c r="KC174" s="27"/>
      <c r="KD174" s="27"/>
      <c r="KE174" s="27"/>
      <c r="KF174" s="27"/>
      <c r="KG174" s="27"/>
      <c r="KH174" s="27"/>
      <c r="KI174" s="27"/>
      <c r="KJ174" s="27"/>
      <c r="KK174" s="27"/>
      <c r="KL174" s="27"/>
      <c r="KM174" s="27"/>
      <c r="KN174" s="27"/>
      <c r="KO174" s="27"/>
      <c r="KP174" s="27"/>
      <c r="KQ174" s="27"/>
      <c r="KR174" s="27"/>
      <c r="KS174" s="27"/>
      <c r="KT174" s="27"/>
      <c r="KU174" s="27"/>
      <c r="KV174" s="27"/>
      <c r="KW174" s="27"/>
      <c r="KX174" s="27"/>
      <c r="KY174" s="27"/>
      <c r="KZ174" s="27"/>
      <c r="LA174" s="27"/>
      <c r="LB174" s="27"/>
      <c r="LC174" s="27"/>
      <c r="LD174" s="27"/>
      <c r="LE174" s="27"/>
    </row>
    <row r="175" spans="1:317" s="97" customFormat="1" ht="13.8" x14ac:dyDescent="0.3">
      <c r="E175" s="96"/>
      <c r="H175" s="96"/>
      <c r="I175" s="96"/>
      <c r="J175" s="96"/>
      <c r="K175" s="96"/>
      <c r="L175" s="27"/>
      <c r="M175" s="100"/>
      <c r="N175" s="100"/>
      <c r="O175" s="100"/>
      <c r="P175" s="100"/>
      <c r="Q175" s="100"/>
      <c r="R175" s="100"/>
      <c r="S175" s="101"/>
      <c r="T175" s="100"/>
      <c r="V175" s="96"/>
      <c r="W175" s="96"/>
      <c r="X175" s="118">
        <v>8</v>
      </c>
      <c r="Y175" s="118">
        <v>10</v>
      </c>
      <c r="Z175" s="40">
        <v>1.7999999999999999E-2</v>
      </c>
      <c r="AA175" s="40">
        <v>10000000</v>
      </c>
      <c r="AB175" s="40">
        <v>10000000</v>
      </c>
      <c r="AC175" s="98">
        <v>3900000</v>
      </c>
      <c r="AD175" s="42">
        <v>0.33</v>
      </c>
      <c r="AE175" s="42">
        <v>0.33</v>
      </c>
      <c r="AF175" s="41">
        <v>1.7999999999999999E-2</v>
      </c>
      <c r="AG175" s="40">
        <v>10000000</v>
      </c>
      <c r="AH175" s="40">
        <v>10000000</v>
      </c>
      <c r="AI175" s="98">
        <v>3900000</v>
      </c>
      <c r="AJ175" s="42">
        <v>0.33</v>
      </c>
      <c r="AK175" s="42">
        <v>0.33</v>
      </c>
      <c r="AL175" s="42">
        <f>AL157</f>
        <v>0.2006</v>
      </c>
      <c r="AM175" s="40">
        <v>6000</v>
      </c>
      <c r="AN175" s="40">
        <f>AN157</f>
        <v>10000</v>
      </c>
      <c r="AO175" s="40">
        <f>AO157</f>
        <v>10000</v>
      </c>
      <c r="AP175" s="42">
        <v>0.03</v>
      </c>
      <c r="AQ175" s="42">
        <v>0.03</v>
      </c>
      <c r="AR175" s="4">
        <f t="shared" si="425"/>
        <v>0.21860000000000002</v>
      </c>
      <c r="AS175" s="11">
        <f t="shared" si="426"/>
        <v>0.8</v>
      </c>
      <c r="AT175" s="15">
        <f t="shared" si="427"/>
        <v>4826.322971608126</v>
      </c>
      <c r="AU175" s="19">
        <f t="shared" si="428"/>
        <v>0.19996166295283049</v>
      </c>
      <c r="AV175" s="13">
        <f t="shared" si="429"/>
        <v>0.5</v>
      </c>
      <c r="AW175" s="11">
        <f t="shared" si="430"/>
        <v>1</v>
      </c>
      <c r="AX175" s="11">
        <f t="shared" si="431"/>
        <v>0.8911</v>
      </c>
      <c r="AY175" s="11">
        <f t="shared" si="432"/>
        <v>201997.53114128605</v>
      </c>
      <c r="AZ175" s="11">
        <f t="shared" si="433"/>
        <v>1</v>
      </c>
      <c r="BA175" s="11">
        <f t="shared" si="434"/>
        <v>0.34752899999999998</v>
      </c>
      <c r="BB175" s="11">
        <f t="shared" si="435"/>
        <v>1.025058</v>
      </c>
      <c r="BC175" s="11">
        <f t="shared" si="436"/>
        <v>0.99909999999999999</v>
      </c>
      <c r="BD175" s="11">
        <f t="shared" si="437"/>
        <v>0.8911</v>
      </c>
      <c r="BE175" s="11">
        <f t="shared" si="438"/>
        <v>201997.53114128605</v>
      </c>
      <c r="BF175" s="11">
        <f t="shared" si="439"/>
        <v>1</v>
      </c>
      <c r="BG175" s="11">
        <f t="shared" si="440"/>
        <v>0.34752899999999998</v>
      </c>
      <c r="BH175" s="11">
        <f t="shared" si="441"/>
        <v>1.025058</v>
      </c>
      <c r="BI175" s="121">
        <f>X175^2/(BI159^2*Y175^2)</f>
        <v>0.64</v>
      </c>
      <c r="BJ175" s="121">
        <f>X175^2/(BJ159^2*Y175^2)</f>
        <v>0.16</v>
      </c>
      <c r="BK175" s="121">
        <f>X175^2/(BK159^2*Y175^2)</f>
        <v>7.1111111111111111E-2</v>
      </c>
      <c r="BL175" s="121">
        <f>X175^2/(BL159^2*Y175^2)</f>
        <v>0.04</v>
      </c>
      <c r="BM175" s="121">
        <f>X175^2/(BM159^2*Y175^2)</f>
        <v>2.5600000000000001E-2</v>
      </c>
      <c r="BN175" s="121">
        <f>X175^2/(BN159^2*Y175^2)</f>
        <v>1.7777777777777778E-2</v>
      </c>
      <c r="BO175" s="121">
        <f>X175^2/(BO159^2*Y175^2)</f>
        <v>1.3061224489795919E-2</v>
      </c>
      <c r="BP175" s="121">
        <f>X175^2/(BP159^2*Y175^2)</f>
        <v>0.01</v>
      </c>
      <c r="BQ175" s="121">
        <v>1</v>
      </c>
      <c r="BR175" s="121">
        <v>1</v>
      </c>
      <c r="BS175" s="121">
        <v>1</v>
      </c>
      <c r="BT175" s="121">
        <v>1</v>
      </c>
      <c r="BU175" s="121">
        <v>1</v>
      </c>
      <c r="BV175" s="121">
        <v>1</v>
      </c>
      <c r="BW175" s="121">
        <v>1</v>
      </c>
      <c r="BX175" s="121">
        <v>1</v>
      </c>
      <c r="BY175" s="121">
        <f>(BI159^2*Y175^2)/X175^2</f>
        <v>1.5625</v>
      </c>
      <c r="BZ175" s="121">
        <f>(BJ159^2*Y175^2)/X175^2</f>
        <v>6.25</v>
      </c>
      <c r="CA175" s="121">
        <f>(BK159^2*Y175^2)/X175^2</f>
        <v>14.0625</v>
      </c>
      <c r="CB175" s="121">
        <f>(BL159^2*Y175^2)/X175^2</f>
        <v>25</v>
      </c>
      <c r="CC175" s="121">
        <f>(BM159^2*Y175^2)/X175^2</f>
        <v>39.0625</v>
      </c>
      <c r="CD175" s="121">
        <f>(BN159^2*Y175^2)/X175^2</f>
        <v>56.25</v>
      </c>
      <c r="CE175" s="121">
        <f>(BO159^2*Y175^2)/X175^2</f>
        <v>76.5625</v>
      </c>
      <c r="CF175" s="121">
        <f>(BP159^2*Y175^2)/X175^2</f>
        <v>100</v>
      </c>
      <c r="CG175" s="121">
        <f>X175^2/(BI159^2*Y175^2)</f>
        <v>0.64</v>
      </c>
      <c r="CH175" s="121">
        <f>X175^2/(BJ159^2*Y175^2)</f>
        <v>0.16</v>
      </c>
      <c r="CI175" s="121">
        <f>X175^2/(BK159^2*Y175^2)</f>
        <v>7.1111111111111111E-2</v>
      </c>
      <c r="CJ175" s="121">
        <f>X175^2/(BL159^2*Y175^2)</f>
        <v>0.04</v>
      </c>
      <c r="CK175" s="121">
        <f>X175^2/(BM159^2*Y175^2)</f>
        <v>2.5600000000000001E-2</v>
      </c>
      <c r="CL175" s="121">
        <f>X175^2/(BN159^2*Y175^2)</f>
        <v>1.7777777777777778E-2</v>
      </c>
      <c r="CM175" s="121">
        <f>X175^2/(BO159^2*Y175^2)</f>
        <v>1.3061224489795919E-2</v>
      </c>
      <c r="CN175" s="121">
        <f>X175^2/(BP159^2*Y175^2)</f>
        <v>0.01</v>
      </c>
      <c r="CO175" s="95">
        <f t="shared" si="341"/>
        <v>3.4530430624999999</v>
      </c>
      <c r="CP175" s="95">
        <f t="shared" si="342"/>
        <v>9.7695852500000004</v>
      </c>
      <c r="CQ175" s="95">
        <f t="shared" si="343"/>
        <v>20.297155562499999</v>
      </c>
      <c r="CR175" s="95">
        <f t="shared" si="344"/>
        <v>35.035753999999997</v>
      </c>
      <c r="CS175" s="95">
        <f t="shared" si="345"/>
        <v>53.985380562499998</v>
      </c>
      <c r="CT175" s="95">
        <f t="shared" si="346"/>
        <v>77.146035249999997</v>
      </c>
      <c r="CU175" s="95">
        <f t="shared" si="347"/>
        <v>104.51771806249999</v>
      </c>
      <c r="CV175" s="95">
        <f t="shared" si="348"/>
        <v>136.10042899999999</v>
      </c>
      <c r="CW175" s="95">
        <f t="shared" si="349"/>
        <v>3.4530430624999999</v>
      </c>
      <c r="CX175" s="95">
        <f t="shared" si="350"/>
        <v>9.7695852500000004</v>
      </c>
      <c r="CY175" s="95">
        <f t="shared" si="351"/>
        <v>20.297155562499999</v>
      </c>
      <c r="CZ175" s="95">
        <f t="shared" si="352"/>
        <v>35.035753999999997</v>
      </c>
      <c r="DA175" s="95">
        <f t="shared" si="353"/>
        <v>53.985380562499998</v>
      </c>
      <c r="DB175" s="95">
        <f t="shared" si="354"/>
        <v>77.146035249999997</v>
      </c>
      <c r="DC175" s="95">
        <f t="shared" si="355"/>
        <v>104.51771806249999</v>
      </c>
      <c r="DD175" s="95">
        <f t="shared" si="356"/>
        <v>136.10042899999999</v>
      </c>
      <c r="DE175" s="13">
        <f t="shared" si="442"/>
        <v>4.2526159999999997</v>
      </c>
      <c r="DF175" s="13">
        <f t="shared" si="443"/>
        <v>8.4601159999999993</v>
      </c>
      <c r="DG175" s="13">
        <f t="shared" si="444"/>
        <v>16.183727111111111</v>
      </c>
      <c r="DH175" s="13">
        <f t="shared" si="445"/>
        <v>27.090116000000002</v>
      </c>
      <c r="DI175" s="13">
        <f t="shared" si="357"/>
        <v>41.138216</v>
      </c>
      <c r="DJ175" s="13">
        <f t="shared" si="358"/>
        <v>58.317893777777776</v>
      </c>
      <c r="DK175" s="13">
        <f t="shared" si="359"/>
        <v>78.625677224489792</v>
      </c>
      <c r="DL175" s="13">
        <f t="shared" si="360"/>
        <v>102.06011599999999</v>
      </c>
      <c r="DM175" s="95">
        <f t="shared" si="361"/>
        <v>4.2526159999999997</v>
      </c>
      <c r="DN175" s="95">
        <f t="shared" si="362"/>
        <v>8.4601159999999993</v>
      </c>
      <c r="DO175" s="95">
        <f t="shared" si="363"/>
        <v>16.183727111111111</v>
      </c>
      <c r="DP175" s="95">
        <f t="shared" si="364"/>
        <v>27.090116000000002</v>
      </c>
      <c r="DQ175" s="95">
        <f t="shared" si="365"/>
        <v>41.138216</v>
      </c>
      <c r="DR175" s="95">
        <f t="shared" si="366"/>
        <v>58.317893777777776</v>
      </c>
      <c r="DS175" s="95">
        <f t="shared" si="367"/>
        <v>78.625677224489792</v>
      </c>
      <c r="DT175" s="95">
        <f t="shared" si="368"/>
        <v>102.06011599999999</v>
      </c>
      <c r="DU175" s="95">
        <f t="shared" si="369"/>
        <v>1.4271634824999997</v>
      </c>
      <c r="DV175" s="95">
        <f t="shared" si="370"/>
        <v>2.8893917499999997</v>
      </c>
      <c r="DW175" s="95">
        <f t="shared" si="371"/>
        <v>5.5735705958333321</v>
      </c>
      <c r="DX175" s="95">
        <f t="shared" si="372"/>
        <v>9.3638570200000011</v>
      </c>
      <c r="DY175" s="95">
        <f t="shared" si="373"/>
        <v>14.2459791649</v>
      </c>
      <c r="DZ175" s="95">
        <f t="shared" si="374"/>
        <v>20.216415403333329</v>
      </c>
      <c r="EA175" s="95">
        <f t="shared" si="375"/>
        <v>27.273959076785708</v>
      </c>
      <c r="EB175" s="95">
        <f t="shared" si="376"/>
        <v>35.418106149999993</v>
      </c>
      <c r="EC175" s="95">
        <f t="shared" si="377"/>
        <v>1.4271634824999997</v>
      </c>
      <c r="ED175" s="95">
        <f t="shared" si="378"/>
        <v>2.8893917499999997</v>
      </c>
      <c r="EE175" s="95">
        <f t="shared" si="379"/>
        <v>5.5735705958333321</v>
      </c>
      <c r="EF175" s="95">
        <f t="shared" si="380"/>
        <v>9.3638570200000011</v>
      </c>
      <c r="EG175" s="95">
        <f t="shared" si="381"/>
        <v>14.2459791649</v>
      </c>
      <c r="EH175" s="95">
        <f t="shared" si="382"/>
        <v>20.216415403333329</v>
      </c>
      <c r="EI175" s="95">
        <f t="shared" si="383"/>
        <v>27.273959076785708</v>
      </c>
      <c r="EJ175" s="95">
        <f t="shared" si="384"/>
        <v>35.418106149999993</v>
      </c>
      <c r="EK175" s="95">
        <f t="shared" si="385"/>
        <v>1.4271634824999997</v>
      </c>
      <c r="EL175" s="95">
        <f t="shared" si="386"/>
        <v>2.8893917499999997</v>
      </c>
      <c r="EM175" s="95">
        <f t="shared" si="387"/>
        <v>5.5735705958333321</v>
      </c>
      <c r="EN175" s="95">
        <f t="shared" si="388"/>
        <v>9.3638570200000011</v>
      </c>
      <c r="EO175" s="95">
        <f t="shared" si="389"/>
        <v>14.2459791649</v>
      </c>
      <c r="EP175" s="95">
        <f t="shared" si="390"/>
        <v>20.216415403333329</v>
      </c>
      <c r="EQ175" s="95">
        <f t="shared" si="391"/>
        <v>27.273959076785708</v>
      </c>
      <c r="ER175" s="95">
        <f t="shared" si="392"/>
        <v>35.418106149999993</v>
      </c>
      <c r="ES175" s="95">
        <f t="shared" si="393"/>
        <v>1</v>
      </c>
      <c r="ET175" s="95">
        <f t="shared" si="394"/>
        <v>1</v>
      </c>
      <c r="EU175" s="95">
        <f t="shared" si="395"/>
        <v>1</v>
      </c>
      <c r="EV175" s="95">
        <f t="shared" si="396"/>
        <v>1</v>
      </c>
      <c r="EW175" s="95">
        <f t="shared" si="397"/>
        <v>1</v>
      </c>
      <c r="EX175" s="95">
        <f t="shared" si="398"/>
        <v>1</v>
      </c>
      <c r="EY175" s="95">
        <f t="shared" si="399"/>
        <v>1</v>
      </c>
      <c r="EZ175" s="95">
        <f t="shared" si="400"/>
        <v>1</v>
      </c>
      <c r="FA175" s="95">
        <f t="shared" si="401"/>
        <v>1</v>
      </c>
      <c r="FB175" s="95">
        <f t="shared" si="402"/>
        <v>1</v>
      </c>
      <c r="FC175" s="95">
        <f t="shared" si="403"/>
        <v>1</v>
      </c>
      <c r="FD175" s="95">
        <f t="shared" si="404"/>
        <v>1</v>
      </c>
      <c r="FE175" s="95">
        <f t="shared" si="405"/>
        <v>1</v>
      </c>
      <c r="FF175" s="95">
        <f t="shared" si="406"/>
        <v>1</v>
      </c>
      <c r="FG175" s="95">
        <f t="shared" si="407"/>
        <v>1</v>
      </c>
      <c r="FH175" s="95">
        <f t="shared" si="408"/>
        <v>1</v>
      </c>
      <c r="FI175" s="95">
        <f t="shared" si="409"/>
        <v>1</v>
      </c>
      <c r="FJ175" s="95">
        <f t="shared" si="410"/>
        <v>1</v>
      </c>
      <c r="FK175" s="95">
        <f t="shared" si="411"/>
        <v>1</v>
      </c>
      <c r="FL175" s="95">
        <f t="shared" si="412"/>
        <v>1</v>
      </c>
      <c r="FM175" s="95">
        <f t="shared" si="413"/>
        <v>1</v>
      </c>
      <c r="FN175" s="95">
        <f t="shared" si="414"/>
        <v>1</v>
      </c>
      <c r="FO175" s="95">
        <f t="shared" si="415"/>
        <v>1</v>
      </c>
      <c r="FP175" s="95">
        <f t="shared" si="416"/>
        <v>1</v>
      </c>
      <c r="FQ175" s="115">
        <f t="shared" si="417"/>
        <v>2.8005089564838905</v>
      </c>
      <c r="FR175" s="115">
        <f t="shared" si="418"/>
        <v>3.4413114374227107</v>
      </c>
      <c r="FS175" s="115">
        <f t="shared" si="419"/>
        <v>4.0244796389328306</v>
      </c>
      <c r="FT175" s="115">
        <f t="shared" si="420"/>
        <v>4.3632679354470341</v>
      </c>
      <c r="FU175" s="115">
        <f t="shared" si="421"/>
        <v>4.5603913044689355</v>
      </c>
      <c r="FV175" s="115">
        <f t="shared" si="422"/>
        <v>4.6812824957430399</v>
      </c>
      <c r="FW175" s="115">
        <f t="shared" si="423"/>
        <v>4.7595857715836551</v>
      </c>
      <c r="FX175" s="115">
        <f t="shared" si="424"/>
        <v>4.8127795690586002</v>
      </c>
      <c r="FY175" s="90"/>
      <c r="FZ175" s="90">
        <f t="shared" si="446"/>
        <v>2.8005089564838905</v>
      </c>
      <c r="GA175" s="27"/>
      <c r="GB175" s="27"/>
      <c r="GC175" s="102"/>
      <c r="GD175" s="27"/>
      <c r="GE175" s="103"/>
      <c r="GF175" s="103"/>
      <c r="GG175" s="103"/>
      <c r="GH175" s="27"/>
      <c r="GI175" s="105"/>
      <c r="GJ175" s="105"/>
      <c r="GK175" s="105"/>
      <c r="GL175" s="27"/>
      <c r="GM175" s="27"/>
      <c r="GN175" s="27"/>
      <c r="GO175" s="27"/>
      <c r="GP175" s="27"/>
      <c r="GQ175" s="27"/>
      <c r="GR175" s="27"/>
      <c r="GS175" s="27"/>
      <c r="GT175" s="27"/>
      <c r="GU175" s="27"/>
      <c r="GV175" s="27"/>
      <c r="GW175" s="27"/>
      <c r="GX175" s="27"/>
      <c r="GY175" s="27"/>
      <c r="GZ175" s="27"/>
      <c r="HA175" s="27"/>
      <c r="HB175" s="27"/>
      <c r="HC175" s="27"/>
      <c r="HD175" s="27"/>
      <c r="HE175" s="27"/>
      <c r="HF175" s="27"/>
      <c r="HG175" s="27"/>
      <c r="HH175" s="27"/>
      <c r="HI175" s="27"/>
      <c r="HJ175" s="27"/>
      <c r="HK175" s="27"/>
      <c r="HL175" s="27"/>
      <c r="HM175" s="27"/>
      <c r="HN175" s="27"/>
      <c r="HO175" s="27"/>
      <c r="HP175" s="27"/>
      <c r="HQ175" s="27"/>
      <c r="HR175" s="27"/>
      <c r="HS175" s="27"/>
      <c r="HT175" s="27"/>
      <c r="HU175" s="106"/>
      <c r="HV175" s="106"/>
      <c r="HW175" s="106"/>
      <c r="HX175" s="106"/>
      <c r="HY175" s="106"/>
      <c r="HZ175" s="106"/>
      <c r="IA175" s="106"/>
      <c r="IB175" s="27"/>
      <c r="IC175" s="103"/>
      <c r="ID175" s="107"/>
      <c r="IE175" s="107"/>
      <c r="IF175" s="107"/>
      <c r="IG175" s="107"/>
      <c r="IH175" s="107"/>
      <c r="II175" s="107"/>
      <c r="IJ175" s="103"/>
      <c r="IK175" s="108"/>
      <c r="IL175" s="107"/>
      <c r="IM175" s="27"/>
      <c r="IN175" s="107"/>
      <c r="IO175" s="107"/>
      <c r="IP175" s="107"/>
      <c r="IQ175" s="103"/>
      <c r="IR175" s="108"/>
      <c r="IS175" s="107"/>
      <c r="IT175" s="108"/>
      <c r="IU175" s="107"/>
      <c r="IV175" s="108"/>
      <c r="IW175" s="107"/>
      <c r="IX175" s="27"/>
      <c r="IY175" s="107"/>
      <c r="IZ175" s="106"/>
      <c r="JA175" s="106"/>
      <c r="JB175" s="106"/>
      <c r="JC175" s="106"/>
      <c r="JD175" s="106"/>
      <c r="JE175" s="106"/>
      <c r="JF175" s="106"/>
      <c r="JG175" s="27"/>
      <c r="JH175" s="27"/>
      <c r="JI175" s="27"/>
      <c r="JJ175" s="27"/>
      <c r="JK175" s="27"/>
      <c r="JL175" s="27"/>
      <c r="JM175" s="27"/>
      <c r="JN175" s="27"/>
      <c r="JO175" s="27"/>
      <c r="JP175" s="27"/>
      <c r="JQ175" s="27"/>
      <c r="JR175" s="27"/>
      <c r="JS175" s="27"/>
      <c r="JT175" s="27"/>
      <c r="JU175" s="27"/>
      <c r="JV175" s="27"/>
      <c r="JW175" s="27"/>
      <c r="JX175" s="27"/>
      <c r="JY175" s="27"/>
      <c r="JZ175" s="27"/>
      <c r="KA175" s="27"/>
      <c r="KB175" s="27"/>
      <c r="KC175" s="27"/>
      <c r="KD175" s="27"/>
      <c r="KE175" s="27"/>
      <c r="KF175" s="27"/>
      <c r="KG175" s="27"/>
      <c r="KH175" s="27"/>
      <c r="KI175" s="27"/>
      <c r="KJ175" s="27"/>
      <c r="KK175" s="27"/>
      <c r="KL175" s="27"/>
      <c r="KM175" s="27"/>
      <c r="KN175" s="27"/>
      <c r="KO175" s="27"/>
      <c r="KP175" s="27"/>
      <c r="KQ175" s="27"/>
      <c r="KR175" s="27"/>
      <c r="KS175" s="27"/>
      <c r="KT175" s="27"/>
      <c r="KU175" s="27"/>
      <c r="KV175" s="27"/>
      <c r="KW175" s="27"/>
      <c r="KX175" s="27"/>
      <c r="KY175" s="27"/>
      <c r="KZ175" s="27"/>
      <c r="LA175" s="27"/>
      <c r="LB175" s="27"/>
      <c r="LC175" s="27"/>
      <c r="LD175" s="27"/>
      <c r="LE175" s="27"/>
    </row>
    <row r="176" spans="1:317" s="97" customFormat="1" ht="13.8" x14ac:dyDescent="0.3">
      <c r="E176" s="96"/>
      <c r="H176" s="96"/>
      <c r="I176" s="96"/>
      <c r="J176" s="96"/>
      <c r="K176" s="96"/>
      <c r="L176" s="27"/>
      <c r="M176" s="100"/>
      <c r="N176" s="100"/>
      <c r="O176" s="100"/>
      <c r="P176" s="100"/>
      <c r="Q176" s="100"/>
      <c r="R176" s="100"/>
      <c r="S176" s="101"/>
      <c r="T176" s="100"/>
      <c r="X176" s="118">
        <v>8.5</v>
      </c>
      <c r="Y176" s="118">
        <v>10</v>
      </c>
      <c r="Z176" s="40">
        <v>1.7999999999999999E-2</v>
      </c>
      <c r="AA176" s="40">
        <v>10000000</v>
      </c>
      <c r="AB176" s="40">
        <v>10000000</v>
      </c>
      <c r="AC176" s="98">
        <v>3900000</v>
      </c>
      <c r="AD176" s="42">
        <v>0.33</v>
      </c>
      <c r="AE176" s="42">
        <v>0.33</v>
      </c>
      <c r="AF176" s="41">
        <v>1.7999999999999999E-2</v>
      </c>
      <c r="AG176" s="40">
        <v>10000000</v>
      </c>
      <c r="AH176" s="40">
        <v>10000000</v>
      </c>
      <c r="AI176" s="98">
        <v>3900000</v>
      </c>
      <c r="AJ176" s="42">
        <v>0.33</v>
      </c>
      <c r="AK176" s="42">
        <v>0.33</v>
      </c>
      <c r="AL176" s="42">
        <f>AL157</f>
        <v>0.2006</v>
      </c>
      <c r="AM176" s="40">
        <v>6000</v>
      </c>
      <c r="AN176" s="40">
        <f>AN157</f>
        <v>10000</v>
      </c>
      <c r="AO176" s="40">
        <f>AO157</f>
        <v>10000</v>
      </c>
      <c r="AP176" s="42">
        <v>0.03</v>
      </c>
      <c r="AQ176" s="42">
        <v>0.03</v>
      </c>
      <c r="AR176" s="4">
        <f t="shared" si="425"/>
        <v>0.21860000000000002</v>
      </c>
      <c r="AS176" s="11">
        <f t="shared" si="426"/>
        <v>0.85</v>
      </c>
      <c r="AT176" s="15">
        <f t="shared" si="427"/>
        <v>4826.322971608126</v>
      </c>
      <c r="AU176" s="19">
        <f t="shared" si="428"/>
        <v>0.19996166295283049</v>
      </c>
      <c r="AV176" s="13">
        <f t="shared" si="429"/>
        <v>0.5</v>
      </c>
      <c r="AW176" s="11">
        <f t="shared" si="430"/>
        <v>1</v>
      </c>
      <c r="AX176" s="11">
        <f t="shared" si="431"/>
        <v>0.8911</v>
      </c>
      <c r="AY176" s="11">
        <f t="shared" si="432"/>
        <v>201997.53114128605</v>
      </c>
      <c r="AZ176" s="11">
        <f t="shared" si="433"/>
        <v>1</v>
      </c>
      <c r="BA176" s="11">
        <f t="shared" si="434"/>
        <v>0.34752899999999998</v>
      </c>
      <c r="BB176" s="11">
        <f t="shared" si="435"/>
        <v>1.025058</v>
      </c>
      <c r="BC176" s="11">
        <f t="shared" si="436"/>
        <v>0.99909999999999999</v>
      </c>
      <c r="BD176" s="11">
        <f t="shared" si="437"/>
        <v>0.8911</v>
      </c>
      <c r="BE176" s="11">
        <f t="shared" si="438"/>
        <v>201997.53114128605</v>
      </c>
      <c r="BF176" s="11">
        <f t="shared" si="439"/>
        <v>1</v>
      </c>
      <c r="BG176" s="11">
        <f t="shared" si="440"/>
        <v>0.34752899999999998</v>
      </c>
      <c r="BH176" s="11">
        <f t="shared" si="441"/>
        <v>1.025058</v>
      </c>
      <c r="BI176" s="121">
        <f>X176^2/(BI159^2*Y176^2)</f>
        <v>0.72250000000000003</v>
      </c>
      <c r="BJ176" s="121">
        <f>X176^2/(BJ159^2*Y176^2)</f>
        <v>0.18062500000000001</v>
      </c>
      <c r="BK176" s="121">
        <f>X176^2/(BK159^2*Y176^2)</f>
        <v>8.0277777777777781E-2</v>
      </c>
      <c r="BL176" s="121">
        <f>X176^2/(BL159^2*Y176^2)</f>
        <v>4.5156250000000002E-2</v>
      </c>
      <c r="BM176" s="121">
        <f>X176^2/(BM159^2*Y176^2)</f>
        <v>2.8899999999999999E-2</v>
      </c>
      <c r="BN176" s="121">
        <f>X176^2/(BN159^2*Y176^2)</f>
        <v>2.0069444444444445E-2</v>
      </c>
      <c r="BO176" s="121">
        <f>X176^2/(BO159^2*Y176^2)</f>
        <v>1.4744897959183673E-2</v>
      </c>
      <c r="BP176" s="121">
        <f>X176^2/(BP159^2*Y176^2)</f>
        <v>1.12890625E-2</v>
      </c>
      <c r="BQ176" s="121">
        <v>1</v>
      </c>
      <c r="BR176" s="121">
        <v>1</v>
      </c>
      <c r="BS176" s="121">
        <v>1</v>
      </c>
      <c r="BT176" s="121">
        <v>1</v>
      </c>
      <c r="BU176" s="121">
        <v>1</v>
      </c>
      <c r="BV176" s="121">
        <v>1</v>
      </c>
      <c r="BW176" s="121">
        <v>1</v>
      </c>
      <c r="BX176" s="121">
        <v>1</v>
      </c>
      <c r="BY176" s="121">
        <f>(BI159^2*Y176^2)/X176^2</f>
        <v>1.3840830449826989</v>
      </c>
      <c r="BZ176" s="121">
        <f>(BJ159^2*Y176^2)/X176^2</f>
        <v>5.5363321799307954</v>
      </c>
      <c r="CA176" s="121">
        <f>(BK159^2*Y176^2)/X176^2</f>
        <v>12.456747404844291</v>
      </c>
      <c r="CB176" s="121">
        <f>(BL159^2*Y176^2)/X176^2</f>
        <v>22.145328719723182</v>
      </c>
      <c r="CC176" s="121">
        <f>(BM159^2*Y176^2)/X176^2</f>
        <v>34.602076124567475</v>
      </c>
      <c r="CD176" s="121">
        <f>(BN159^2*Y176^2)/X176^2</f>
        <v>49.826989619377166</v>
      </c>
      <c r="CE176" s="121">
        <f>(BO159^2*Y176^2)/X176^2</f>
        <v>67.820069204152247</v>
      </c>
      <c r="CF176" s="121">
        <f>(BP159^2*Y176^2)/X176^2</f>
        <v>88.581314878892726</v>
      </c>
      <c r="CG176" s="121">
        <f>X176^2/(BI159^2*Y176^2)</f>
        <v>0.72250000000000003</v>
      </c>
      <c r="CH176" s="121">
        <f>X176^2/(BJ159^2*Y176^2)</f>
        <v>0.18062500000000001</v>
      </c>
      <c r="CI176" s="121">
        <f>X176^2/(BK159^2*Y176^2)</f>
        <v>8.0277777777777781E-2</v>
      </c>
      <c r="CJ176" s="121">
        <f>X176^2/(BL159^2*Y176^2)</f>
        <v>4.5156250000000002E-2</v>
      </c>
      <c r="CK176" s="121">
        <f>X176^2/(BM159^2*Y176^2)</f>
        <v>2.8899999999999999E-2</v>
      </c>
      <c r="CL176" s="121">
        <f>X176^2/(BN159^2*Y176^2)</f>
        <v>2.0069444444444445E-2</v>
      </c>
      <c r="CM176" s="121">
        <f>X176^2/(BO159^2*Y176^2)</f>
        <v>1.4744897959183673E-2</v>
      </c>
      <c r="CN176" s="121">
        <f>X176^2/(BP159^2*Y176^2)</f>
        <v>1.12890625E-2</v>
      </c>
      <c r="CO176" s="95">
        <f t="shared" si="341"/>
        <v>3.2126210415224912</v>
      </c>
      <c r="CP176" s="95">
        <f t="shared" si="342"/>
        <v>8.8078971660899654</v>
      </c>
      <c r="CQ176" s="95">
        <f t="shared" si="343"/>
        <v>18.133357373702424</v>
      </c>
      <c r="CR176" s="95">
        <f t="shared" si="344"/>
        <v>31.189001664359857</v>
      </c>
      <c r="CS176" s="95">
        <f t="shared" si="345"/>
        <v>47.974830038062287</v>
      </c>
      <c r="CT176" s="95">
        <f t="shared" si="346"/>
        <v>68.490842494809698</v>
      </c>
      <c r="CU176" s="95">
        <f t="shared" si="347"/>
        <v>92.737039034602077</v>
      </c>
      <c r="CV176" s="95">
        <f t="shared" si="348"/>
        <v>120.71341965743943</v>
      </c>
      <c r="CW176" s="95">
        <f t="shared" si="349"/>
        <v>3.2126210415224912</v>
      </c>
      <c r="CX176" s="95">
        <f t="shared" si="350"/>
        <v>8.8078971660899654</v>
      </c>
      <c r="CY176" s="95">
        <f t="shared" si="351"/>
        <v>18.133357373702424</v>
      </c>
      <c r="CZ176" s="95">
        <f t="shared" si="352"/>
        <v>31.189001664359857</v>
      </c>
      <c r="DA176" s="95">
        <f t="shared" si="353"/>
        <v>47.974830038062287</v>
      </c>
      <c r="DB176" s="95">
        <f t="shared" si="354"/>
        <v>68.490842494809698</v>
      </c>
      <c r="DC176" s="95">
        <f t="shared" si="355"/>
        <v>92.737039034602077</v>
      </c>
      <c r="DD176" s="95">
        <f t="shared" si="356"/>
        <v>120.71341965743943</v>
      </c>
      <c r="DE176" s="13">
        <f t="shared" si="442"/>
        <v>4.156699044982699</v>
      </c>
      <c r="DF176" s="13">
        <f t="shared" si="443"/>
        <v>7.7670731799307955</v>
      </c>
      <c r="DG176" s="13">
        <f t="shared" si="444"/>
        <v>14.587141182622069</v>
      </c>
      <c r="DH176" s="13">
        <f t="shared" si="445"/>
        <v>24.240600969723182</v>
      </c>
      <c r="DI176" s="13">
        <f t="shared" si="357"/>
        <v>36.681092124567478</v>
      </c>
      <c r="DJ176" s="13">
        <f t="shared" si="358"/>
        <v>51.897175063821606</v>
      </c>
      <c r="DK176" s="13">
        <f t="shared" si="359"/>
        <v>69.884930102111426</v>
      </c>
      <c r="DL176" s="13">
        <f t="shared" si="360"/>
        <v>90.642719941392727</v>
      </c>
      <c r="DM176" s="95">
        <f t="shared" si="361"/>
        <v>4.156699044982699</v>
      </c>
      <c r="DN176" s="95">
        <f t="shared" si="362"/>
        <v>7.7670731799307955</v>
      </c>
      <c r="DO176" s="95">
        <f t="shared" si="363"/>
        <v>14.587141182622069</v>
      </c>
      <c r="DP176" s="95">
        <f t="shared" si="364"/>
        <v>24.240600969723182</v>
      </c>
      <c r="DQ176" s="95">
        <f t="shared" si="365"/>
        <v>36.681092124567478</v>
      </c>
      <c r="DR176" s="95">
        <f t="shared" si="366"/>
        <v>51.897175063821606</v>
      </c>
      <c r="DS176" s="95">
        <f t="shared" si="367"/>
        <v>69.884930102111426</v>
      </c>
      <c r="DT176" s="95">
        <f t="shared" si="368"/>
        <v>90.642719941392727</v>
      </c>
      <c r="DU176" s="95">
        <f t="shared" si="369"/>
        <v>1.3938295590397922</v>
      </c>
      <c r="DV176" s="95">
        <f t="shared" si="370"/>
        <v>2.6485392717841689</v>
      </c>
      <c r="DW176" s="95">
        <f t="shared" si="371"/>
        <v>5.0187106846914649</v>
      </c>
      <c r="DX176" s="95">
        <f t="shared" si="372"/>
        <v>8.3735679110429277</v>
      </c>
      <c r="DY176" s="95">
        <f t="shared" si="373"/>
        <v>12.696999361594811</v>
      </c>
      <c r="DZ176" s="95">
        <f t="shared" si="374"/>
        <v>17.985029449390858</v>
      </c>
      <c r="EA176" s="95">
        <f t="shared" si="375"/>
        <v>24.23629597009268</v>
      </c>
      <c r="EB176" s="95">
        <f t="shared" si="376"/>
        <v>31.45022991514827</v>
      </c>
      <c r="EC176" s="95">
        <f t="shared" si="377"/>
        <v>1.3938295590397922</v>
      </c>
      <c r="ED176" s="95">
        <f t="shared" si="378"/>
        <v>2.6485392717841689</v>
      </c>
      <c r="EE176" s="95">
        <f t="shared" si="379"/>
        <v>5.0187106846914649</v>
      </c>
      <c r="EF176" s="95">
        <f t="shared" si="380"/>
        <v>8.3735679110429277</v>
      </c>
      <c r="EG176" s="95">
        <f t="shared" si="381"/>
        <v>12.696999361594811</v>
      </c>
      <c r="EH176" s="95">
        <f t="shared" si="382"/>
        <v>17.985029449390858</v>
      </c>
      <c r="EI176" s="95">
        <f t="shared" si="383"/>
        <v>24.23629597009268</v>
      </c>
      <c r="EJ176" s="95">
        <f t="shared" si="384"/>
        <v>31.45022991514827</v>
      </c>
      <c r="EK176" s="95">
        <f t="shared" si="385"/>
        <v>1.3938295590397922</v>
      </c>
      <c r="EL176" s="95">
        <f t="shared" si="386"/>
        <v>2.6485392717841689</v>
      </c>
      <c r="EM176" s="95">
        <f t="shared" si="387"/>
        <v>5.0187106846914649</v>
      </c>
      <c r="EN176" s="95">
        <f t="shared" si="388"/>
        <v>8.3735679110429277</v>
      </c>
      <c r="EO176" s="95">
        <f t="shared" si="389"/>
        <v>12.696999361594811</v>
      </c>
      <c r="EP176" s="95">
        <f t="shared" si="390"/>
        <v>17.985029449390858</v>
      </c>
      <c r="EQ176" s="95">
        <f t="shared" si="391"/>
        <v>24.23629597009268</v>
      </c>
      <c r="ER176" s="95">
        <f t="shared" si="392"/>
        <v>31.45022991514827</v>
      </c>
      <c r="ES176" s="95">
        <f t="shared" si="393"/>
        <v>1</v>
      </c>
      <c r="ET176" s="95">
        <f t="shared" si="394"/>
        <v>1</v>
      </c>
      <c r="EU176" s="95">
        <f t="shared" si="395"/>
        <v>1</v>
      </c>
      <c r="EV176" s="95">
        <f t="shared" si="396"/>
        <v>1</v>
      </c>
      <c r="EW176" s="95">
        <f t="shared" si="397"/>
        <v>1</v>
      </c>
      <c r="EX176" s="95">
        <f t="shared" si="398"/>
        <v>1</v>
      </c>
      <c r="EY176" s="95">
        <f t="shared" si="399"/>
        <v>1</v>
      </c>
      <c r="EZ176" s="95">
        <f t="shared" si="400"/>
        <v>1</v>
      </c>
      <c r="FA176" s="95">
        <f t="shared" si="401"/>
        <v>1</v>
      </c>
      <c r="FB176" s="95">
        <f t="shared" si="402"/>
        <v>1</v>
      </c>
      <c r="FC176" s="95">
        <f t="shared" si="403"/>
        <v>1</v>
      </c>
      <c r="FD176" s="95">
        <f t="shared" si="404"/>
        <v>1</v>
      </c>
      <c r="FE176" s="95">
        <f t="shared" si="405"/>
        <v>1</v>
      </c>
      <c r="FF176" s="95">
        <f t="shared" si="406"/>
        <v>1</v>
      </c>
      <c r="FG176" s="95">
        <f t="shared" si="407"/>
        <v>1</v>
      </c>
      <c r="FH176" s="95">
        <f t="shared" si="408"/>
        <v>1</v>
      </c>
      <c r="FI176" s="95">
        <f t="shared" si="409"/>
        <v>1</v>
      </c>
      <c r="FJ176" s="95">
        <f t="shared" si="410"/>
        <v>1</v>
      </c>
      <c r="FK176" s="95">
        <f t="shared" si="411"/>
        <v>1</v>
      </c>
      <c r="FL176" s="95">
        <f t="shared" si="412"/>
        <v>1</v>
      </c>
      <c r="FM176" s="95">
        <f t="shared" si="413"/>
        <v>1</v>
      </c>
      <c r="FN176" s="95">
        <f t="shared" si="414"/>
        <v>1</v>
      </c>
      <c r="FO176" s="95">
        <f t="shared" si="415"/>
        <v>1</v>
      </c>
      <c r="FP176" s="95">
        <f t="shared" si="416"/>
        <v>1</v>
      </c>
      <c r="FQ176" s="115">
        <f t="shared" si="417"/>
        <v>2.8037596923797992</v>
      </c>
      <c r="FR176" s="115">
        <f t="shared" si="418"/>
        <v>3.3543259748595919</v>
      </c>
      <c r="FS176" s="115">
        <f t="shared" si="419"/>
        <v>3.9423067597428996</v>
      </c>
      <c r="FT176" s="115">
        <f t="shared" si="420"/>
        <v>4.2996520771031994</v>
      </c>
      <c r="FU176" s="115">
        <f t="shared" si="421"/>
        <v>4.512473574319527</v>
      </c>
      <c r="FV176" s="115">
        <f t="shared" si="422"/>
        <v>4.6447496871390346</v>
      </c>
      <c r="FW176" s="115">
        <f t="shared" si="423"/>
        <v>4.731138471555969</v>
      </c>
      <c r="FX176" s="115">
        <f t="shared" si="424"/>
        <v>4.7901440427325186</v>
      </c>
      <c r="FY176" s="90"/>
      <c r="FZ176" s="90">
        <f t="shared" si="446"/>
        <v>2.8037596923797992</v>
      </c>
      <c r="GA176" s="27"/>
      <c r="GB176" s="27"/>
      <c r="GC176" s="102"/>
      <c r="GD176" s="27"/>
      <c r="GE176" s="103"/>
      <c r="GF176" s="103"/>
      <c r="GG176" s="103"/>
      <c r="GH176" s="27"/>
      <c r="GI176" s="105"/>
      <c r="GJ176" s="105"/>
      <c r="GK176" s="105"/>
      <c r="GL176" s="27"/>
      <c r="GM176" s="27"/>
      <c r="GN176" s="27"/>
      <c r="GO176" s="27"/>
      <c r="GP176" s="27"/>
      <c r="GQ176" s="27"/>
      <c r="GR176" s="27"/>
      <c r="GS176" s="27"/>
      <c r="GT176" s="27"/>
      <c r="GU176" s="27"/>
      <c r="GV176" s="27"/>
      <c r="GW176" s="27"/>
      <c r="GX176" s="27"/>
      <c r="GY176" s="27"/>
      <c r="GZ176" s="27"/>
      <c r="HA176" s="27"/>
      <c r="HB176" s="27"/>
      <c r="HC176" s="27"/>
      <c r="HD176" s="27"/>
      <c r="HE176" s="27"/>
      <c r="HF176" s="27"/>
      <c r="HG176" s="27"/>
      <c r="HH176" s="27"/>
      <c r="HI176" s="27"/>
      <c r="HJ176" s="27"/>
      <c r="HK176" s="27"/>
      <c r="HL176" s="27"/>
      <c r="HM176" s="27"/>
      <c r="HN176" s="27"/>
      <c r="HO176" s="27"/>
      <c r="HP176" s="27"/>
      <c r="HQ176" s="27"/>
      <c r="HR176" s="27"/>
      <c r="HS176" s="27"/>
      <c r="HT176" s="27"/>
      <c r="HU176" s="106"/>
      <c r="HV176" s="106"/>
      <c r="HW176" s="106"/>
      <c r="HX176" s="106"/>
      <c r="HY176" s="106"/>
      <c r="HZ176" s="106"/>
      <c r="IA176" s="106"/>
      <c r="IB176" s="27"/>
      <c r="IC176" s="103"/>
      <c r="ID176" s="27"/>
      <c r="IE176" s="107"/>
      <c r="IF176" s="27"/>
      <c r="IG176" s="107"/>
      <c r="IH176" s="107"/>
      <c r="II176" s="107"/>
      <c r="IJ176" s="103"/>
      <c r="IK176" s="27"/>
      <c r="IL176" s="107"/>
      <c r="IM176" s="27"/>
      <c r="IN176" s="107"/>
      <c r="IO176" s="27"/>
      <c r="IP176" s="107"/>
      <c r="IQ176" s="103"/>
      <c r="IR176" s="108"/>
      <c r="IS176" s="107"/>
      <c r="IT176" s="107"/>
      <c r="IU176" s="107"/>
      <c r="IV176" s="107"/>
      <c r="IW176" s="107"/>
      <c r="IX176" s="27"/>
      <c r="IY176" s="107"/>
      <c r="IZ176" s="106"/>
      <c r="JA176" s="106"/>
      <c r="JB176" s="106"/>
      <c r="JC176" s="106"/>
      <c r="JD176" s="106"/>
      <c r="JE176" s="106"/>
      <c r="JF176" s="106"/>
      <c r="JG176" s="27"/>
      <c r="JH176" s="27"/>
      <c r="JI176" s="27"/>
      <c r="JJ176" s="27"/>
      <c r="JK176" s="27"/>
      <c r="JL176" s="27"/>
      <c r="JM176" s="27"/>
      <c r="JN176" s="27"/>
      <c r="JO176" s="27"/>
      <c r="JP176" s="27"/>
      <c r="JQ176" s="27"/>
      <c r="JR176" s="27"/>
      <c r="JS176" s="27"/>
      <c r="JT176" s="27"/>
      <c r="JU176" s="27"/>
      <c r="JV176" s="27"/>
      <c r="JW176" s="27"/>
      <c r="JX176" s="27"/>
      <c r="JY176" s="27"/>
      <c r="JZ176" s="27"/>
      <c r="KA176" s="27"/>
      <c r="KB176" s="27"/>
      <c r="KC176" s="27"/>
      <c r="KD176" s="27"/>
      <c r="KE176" s="27"/>
      <c r="KF176" s="27"/>
      <c r="KG176" s="27"/>
      <c r="KH176" s="27"/>
      <c r="KI176" s="27"/>
      <c r="KJ176" s="27"/>
      <c r="KK176" s="27"/>
      <c r="KL176" s="27"/>
      <c r="KM176" s="27"/>
      <c r="KN176" s="27"/>
      <c r="KO176" s="27"/>
      <c r="KP176" s="27"/>
      <c r="KQ176" s="27"/>
      <c r="KR176" s="27"/>
      <c r="KS176" s="27"/>
      <c r="KT176" s="27"/>
      <c r="KU176" s="27"/>
      <c r="KV176" s="27"/>
      <c r="KW176" s="27"/>
      <c r="KX176" s="27"/>
      <c r="KY176" s="27"/>
      <c r="KZ176" s="27"/>
      <c r="LA176" s="27"/>
      <c r="LB176" s="27"/>
      <c r="LC176" s="27"/>
      <c r="LD176" s="27"/>
      <c r="LE176" s="27"/>
    </row>
    <row r="177" spans="1:266" s="27" customFormat="1" ht="13.8" x14ac:dyDescent="0.3">
      <c r="A177" s="97"/>
      <c r="B177" s="97"/>
      <c r="C177" s="97"/>
      <c r="D177" s="97"/>
      <c r="E177" s="96"/>
      <c r="G177" s="97"/>
      <c r="H177" s="96"/>
      <c r="I177" s="96"/>
      <c r="J177" s="96"/>
      <c r="K177" s="96"/>
      <c r="M177" s="100"/>
      <c r="N177" s="100"/>
      <c r="O177" s="100"/>
      <c r="P177" s="100"/>
      <c r="Q177" s="100"/>
      <c r="R177" s="100"/>
      <c r="S177" s="101"/>
      <c r="T177" s="100"/>
      <c r="U177" s="97"/>
      <c r="V177" s="107"/>
      <c r="W177" s="107"/>
      <c r="X177" s="118">
        <v>9</v>
      </c>
      <c r="Y177" s="118">
        <v>10</v>
      </c>
      <c r="Z177" s="40">
        <v>1.7999999999999999E-2</v>
      </c>
      <c r="AA177" s="40">
        <v>10000000</v>
      </c>
      <c r="AB177" s="40">
        <v>10000000</v>
      </c>
      <c r="AC177" s="98">
        <v>3900000</v>
      </c>
      <c r="AD177" s="42">
        <v>0.33</v>
      </c>
      <c r="AE177" s="42">
        <v>0.33</v>
      </c>
      <c r="AF177" s="41">
        <v>1.7999999999999999E-2</v>
      </c>
      <c r="AG177" s="40">
        <v>10000000</v>
      </c>
      <c r="AH177" s="40">
        <v>10000000</v>
      </c>
      <c r="AI177" s="98">
        <v>3900000</v>
      </c>
      <c r="AJ177" s="42">
        <v>0.33</v>
      </c>
      <c r="AK177" s="42">
        <v>0.33</v>
      </c>
      <c r="AL177" s="42">
        <f>AL157</f>
        <v>0.2006</v>
      </c>
      <c r="AM177" s="40">
        <v>6000</v>
      </c>
      <c r="AN177" s="40">
        <f>AN157</f>
        <v>10000</v>
      </c>
      <c r="AO177" s="40">
        <f>AO157</f>
        <v>10000</v>
      </c>
      <c r="AP177" s="42">
        <v>0.03</v>
      </c>
      <c r="AQ177" s="42">
        <v>0.03</v>
      </c>
      <c r="AR177" s="4">
        <f t="shared" si="425"/>
        <v>0.21860000000000002</v>
      </c>
      <c r="AS177" s="11">
        <f t="shared" si="426"/>
        <v>0.9</v>
      </c>
      <c r="AT177" s="15">
        <f t="shared" si="427"/>
        <v>4826.322971608126</v>
      </c>
      <c r="AU177" s="19">
        <f t="shared" si="428"/>
        <v>0.19996166295283049</v>
      </c>
      <c r="AV177" s="13">
        <f t="shared" si="429"/>
        <v>0.5</v>
      </c>
      <c r="AW177" s="11">
        <f t="shared" si="430"/>
        <v>1</v>
      </c>
      <c r="AX177" s="11">
        <f t="shared" si="431"/>
        <v>0.8911</v>
      </c>
      <c r="AY177" s="11">
        <f t="shared" si="432"/>
        <v>201997.53114128605</v>
      </c>
      <c r="AZ177" s="11">
        <f t="shared" si="433"/>
        <v>1</v>
      </c>
      <c r="BA177" s="11">
        <f t="shared" si="434"/>
        <v>0.34752899999999998</v>
      </c>
      <c r="BB177" s="11">
        <f t="shared" si="435"/>
        <v>1.025058</v>
      </c>
      <c r="BC177" s="11">
        <f t="shared" si="436"/>
        <v>0.99909999999999999</v>
      </c>
      <c r="BD177" s="11">
        <f t="shared" si="437"/>
        <v>0.8911</v>
      </c>
      <c r="BE177" s="11">
        <f t="shared" si="438"/>
        <v>201997.53114128605</v>
      </c>
      <c r="BF177" s="11">
        <f t="shared" si="439"/>
        <v>1</v>
      </c>
      <c r="BG177" s="11">
        <f t="shared" si="440"/>
        <v>0.34752899999999998</v>
      </c>
      <c r="BH177" s="11">
        <f t="shared" si="441"/>
        <v>1.025058</v>
      </c>
      <c r="BI177" s="121">
        <f>X177^2/(BI159^2*Y177^2)</f>
        <v>0.81</v>
      </c>
      <c r="BJ177" s="121">
        <f>X177^2/(BJ159^2*Y177^2)</f>
        <v>0.20250000000000001</v>
      </c>
      <c r="BK177" s="121">
        <f>X177^2/(BK159^2*Y177^2)</f>
        <v>0.09</v>
      </c>
      <c r="BL177" s="121">
        <f>X177^2/(BL159^2*Y177^2)</f>
        <v>5.0625000000000003E-2</v>
      </c>
      <c r="BM177" s="121">
        <f>X177^2/(BM159^2*Y177^2)</f>
        <v>3.2399999999999998E-2</v>
      </c>
      <c r="BN177" s="121">
        <f>X177^2/(BN159^2*Y177^2)</f>
        <v>2.2499999999999999E-2</v>
      </c>
      <c r="BO177" s="121">
        <f>X177^2/(BO159^2*Y177^2)</f>
        <v>1.653061224489796E-2</v>
      </c>
      <c r="BP177" s="121">
        <f>X177^2/(BP159^2*Y177^2)</f>
        <v>1.2656250000000001E-2</v>
      </c>
      <c r="BQ177" s="121">
        <v>1</v>
      </c>
      <c r="BR177" s="121">
        <v>1</v>
      </c>
      <c r="BS177" s="121">
        <v>1</v>
      </c>
      <c r="BT177" s="121">
        <v>1</v>
      </c>
      <c r="BU177" s="121">
        <v>1</v>
      </c>
      <c r="BV177" s="121">
        <v>1</v>
      </c>
      <c r="BW177" s="121">
        <v>1</v>
      </c>
      <c r="BX177" s="121">
        <v>1</v>
      </c>
      <c r="BY177" s="121">
        <f>(BI159^2*Y177^2)/X177^2</f>
        <v>1.2345679012345678</v>
      </c>
      <c r="BZ177" s="121">
        <f>(BJ159^2*Y177^2)/X177^2</f>
        <v>4.9382716049382713</v>
      </c>
      <c r="CA177" s="121">
        <f>(BK159^2*Y177^2)/X177^2</f>
        <v>11.111111111111111</v>
      </c>
      <c r="CB177" s="121">
        <f>(BL159^2*Y177^2)/X177^2</f>
        <v>19.753086419753085</v>
      </c>
      <c r="CC177" s="121">
        <f>(BM159^2*Y177^2)/X177^2</f>
        <v>30.864197530864196</v>
      </c>
      <c r="CD177" s="121">
        <f>(BN159^2*Y177^2)/X177^2</f>
        <v>44.444444444444443</v>
      </c>
      <c r="CE177" s="121">
        <f>(BO159^2*Y177^2)/X177^2</f>
        <v>60.493827160493829</v>
      </c>
      <c r="CF177" s="121">
        <f>(BP159^2*Y177^2)/X177^2</f>
        <v>79.012345679012341</v>
      </c>
      <c r="CG177" s="121">
        <f>X177^2/(BI159^2*Y177^2)</f>
        <v>0.81</v>
      </c>
      <c r="CH177" s="121">
        <f>X177^2/(BJ159^2*Y177^2)</f>
        <v>0.20250000000000001</v>
      </c>
      <c r="CI177" s="121">
        <f>X177^2/(BK159^2*Y177^2)</f>
        <v>0.09</v>
      </c>
      <c r="CJ177" s="121">
        <f>X177^2/(BL159^2*Y177^2)</f>
        <v>5.0625000000000003E-2</v>
      </c>
      <c r="CK177" s="121">
        <f>X177^2/(BM159^2*Y177^2)</f>
        <v>3.2399999999999998E-2</v>
      </c>
      <c r="CL177" s="121">
        <f>X177^2/(BN159^2*Y177^2)</f>
        <v>2.2499999999999999E-2</v>
      </c>
      <c r="CM177" s="121">
        <f>X177^2/(BO159^2*Y177^2)</f>
        <v>1.653061224489796E-2</v>
      </c>
      <c r="CN177" s="121">
        <f>X177^2/(BP159^2*Y177^2)</f>
        <v>1.2656250000000001E-2</v>
      </c>
      <c r="CO177" s="95">
        <f t="shared" si="341"/>
        <v>3.0111450493827157</v>
      </c>
      <c r="CP177" s="95">
        <f t="shared" si="342"/>
        <v>8.0019931975308634</v>
      </c>
      <c r="CQ177" s="95">
        <f t="shared" si="343"/>
        <v>16.320073444444443</v>
      </c>
      <c r="CR177" s="95">
        <f t="shared" si="344"/>
        <v>27.965385790123456</v>
      </c>
      <c r="CS177" s="95">
        <f t="shared" si="345"/>
        <v>42.937930234567901</v>
      </c>
      <c r="CT177" s="95">
        <f t="shared" si="346"/>
        <v>61.237706777777774</v>
      </c>
      <c r="CU177" s="95">
        <f t="shared" si="347"/>
        <v>82.864715419753082</v>
      </c>
      <c r="CV177" s="95">
        <f t="shared" si="348"/>
        <v>107.81895616049383</v>
      </c>
      <c r="CW177" s="95">
        <f t="shared" si="349"/>
        <v>3.0111450493827157</v>
      </c>
      <c r="CX177" s="95">
        <f t="shared" si="350"/>
        <v>8.0019931975308634</v>
      </c>
      <c r="CY177" s="95">
        <f t="shared" si="351"/>
        <v>16.320073444444443</v>
      </c>
      <c r="CZ177" s="95">
        <f t="shared" si="352"/>
        <v>27.965385790123456</v>
      </c>
      <c r="DA177" s="95">
        <f t="shared" si="353"/>
        <v>42.937930234567901</v>
      </c>
      <c r="DB177" s="95">
        <f t="shared" si="354"/>
        <v>61.237706777777774</v>
      </c>
      <c r="DC177" s="95">
        <f t="shared" si="355"/>
        <v>82.864715419753082</v>
      </c>
      <c r="DD177" s="95">
        <f t="shared" si="356"/>
        <v>107.81895616049383</v>
      </c>
      <c r="DE177" s="13">
        <f t="shared" si="442"/>
        <v>4.0946839012345677</v>
      </c>
      <c r="DF177" s="13">
        <f t="shared" si="443"/>
        <v>7.1908876049382719</v>
      </c>
      <c r="DG177" s="13">
        <f t="shared" si="444"/>
        <v>13.25122711111111</v>
      </c>
      <c r="DH177" s="13">
        <f t="shared" si="445"/>
        <v>21.853827419753085</v>
      </c>
      <c r="DI177" s="13">
        <f t="shared" si="357"/>
        <v>32.946713530864194</v>
      </c>
      <c r="DJ177" s="13">
        <f t="shared" si="358"/>
        <v>46.517060444444439</v>
      </c>
      <c r="DK177" s="13">
        <f t="shared" si="359"/>
        <v>62.560473772738725</v>
      </c>
      <c r="DL177" s="13">
        <f t="shared" si="360"/>
        <v>81.075117929012336</v>
      </c>
      <c r="DM177" s="95">
        <f t="shared" si="361"/>
        <v>4.0946839012345677</v>
      </c>
      <c r="DN177" s="95">
        <f t="shared" si="362"/>
        <v>7.1908876049382719</v>
      </c>
      <c r="DO177" s="95">
        <f t="shared" si="363"/>
        <v>13.25122711111111</v>
      </c>
      <c r="DP177" s="95">
        <f t="shared" si="364"/>
        <v>21.853827419753085</v>
      </c>
      <c r="DQ177" s="95">
        <f t="shared" si="365"/>
        <v>32.946713530864194</v>
      </c>
      <c r="DR177" s="95">
        <f t="shared" si="366"/>
        <v>46.517060444444439</v>
      </c>
      <c r="DS177" s="95">
        <f t="shared" si="367"/>
        <v>62.560473772738725</v>
      </c>
      <c r="DT177" s="95">
        <f t="shared" si="368"/>
        <v>81.075117929012336</v>
      </c>
      <c r="DU177" s="95">
        <f t="shared" si="369"/>
        <v>1.372277498148148</v>
      </c>
      <c r="DV177" s="95">
        <f t="shared" si="370"/>
        <v>2.4482980750925929</v>
      </c>
      <c r="DW177" s="95">
        <f t="shared" si="371"/>
        <v>4.554441803333332</v>
      </c>
      <c r="DX177" s="95">
        <f t="shared" si="372"/>
        <v>7.5440948859953689</v>
      </c>
      <c r="DY177" s="95">
        <f t="shared" si="373"/>
        <v>11.399194503303702</v>
      </c>
      <c r="DZ177" s="95">
        <f t="shared" si="374"/>
        <v>16.115283595833329</v>
      </c>
      <c r="EA177" s="95">
        <f t="shared" si="375"/>
        <v>21.690834986402113</v>
      </c>
      <c r="EB177" s="95">
        <f t="shared" si="376"/>
        <v>28.125210755387727</v>
      </c>
      <c r="EC177" s="95">
        <f t="shared" si="377"/>
        <v>1.372277498148148</v>
      </c>
      <c r="ED177" s="95">
        <f t="shared" si="378"/>
        <v>2.4482980750925929</v>
      </c>
      <c r="EE177" s="95">
        <f t="shared" si="379"/>
        <v>4.554441803333332</v>
      </c>
      <c r="EF177" s="95">
        <f t="shared" si="380"/>
        <v>7.5440948859953689</v>
      </c>
      <c r="EG177" s="95">
        <f t="shared" si="381"/>
        <v>11.399194503303702</v>
      </c>
      <c r="EH177" s="95">
        <f t="shared" si="382"/>
        <v>16.115283595833329</v>
      </c>
      <c r="EI177" s="95">
        <f t="shared" si="383"/>
        <v>21.690834986402113</v>
      </c>
      <c r="EJ177" s="95">
        <f t="shared" si="384"/>
        <v>28.125210755387727</v>
      </c>
      <c r="EK177" s="95">
        <f t="shared" si="385"/>
        <v>1.372277498148148</v>
      </c>
      <c r="EL177" s="95">
        <f t="shared" si="386"/>
        <v>2.4482980750925929</v>
      </c>
      <c r="EM177" s="95">
        <f t="shared" si="387"/>
        <v>4.554441803333332</v>
      </c>
      <c r="EN177" s="95">
        <f t="shared" si="388"/>
        <v>7.5440948859953689</v>
      </c>
      <c r="EO177" s="95">
        <f t="shared" si="389"/>
        <v>11.399194503303702</v>
      </c>
      <c r="EP177" s="95">
        <f t="shared" si="390"/>
        <v>16.115283595833329</v>
      </c>
      <c r="EQ177" s="95">
        <f t="shared" si="391"/>
        <v>21.690834986402113</v>
      </c>
      <c r="ER177" s="95">
        <f t="shared" si="392"/>
        <v>28.125210755387727</v>
      </c>
      <c r="ES177" s="95">
        <f t="shared" si="393"/>
        <v>1</v>
      </c>
      <c r="ET177" s="95">
        <f t="shared" si="394"/>
        <v>1</v>
      </c>
      <c r="EU177" s="95">
        <f t="shared" si="395"/>
        <v>1</v>
      </c>
      <c r="EV177" s="95">
        <f t="shared" si="396"/>
        <v>1</v>
      </c>
      <c r="EW177" s="95">
        <f t="shared" si="397"/>
        <v>1</v>
      </c>
      <c r="EX177" s="95">
        <f t="shared" si="398"/>
        <v>1</v>
      </c>
      <c r="EY177" s="95">
        <f t="shared" si="399"/>
        <v>1</v>
      </c>
      <c r="EZ177" s="95">
        <f t="shared" si="400"/>
        <v>1</v>
      </c>
      <c r="FA177" s="95">
        <f t="shared" si="401"/>
        <v>1</v>
      </c>
      <c r="FB177" s="95">
        <f t="shared" si="402"/>
        <v>1</v>
      </c>
      <c r="FC177" s="95">
        <f t="shared" si="403"/>
        <v>1</v>
      </c>
      <c r="FD177" s="95">
        <f t="shared" si="404"/>
        <v>1</v>
      </c>
      <c r="FE177" s="95">
        <f t="shared" si="405"/>
        <v>1</v>
      </c>
      <c r="FF177" s="95">
        <f t="shared" si="406"/>
        <v>1</v>
      </c>
      <c r="FG177" s="95">
        <f t="shared" si="407"/>
        <v>1</v>
      </c>
      <c r="FH177" s="95">
        <f t="shared" si="408"/>
        <v>1</v>
      </c>
      <c r="FI177" s="95">
        <f t="shared" si="409"/>
        <v>1</v>
      </c>
      <c r="FJ177" s="95">
        <f t="shared" si="410"/>
        <v>1</v>
      </c>
      <c r="FK177" s="95">
        <f t="shared" si="411"/>
        <v>1</v>
      </c>
      <c r="FL177" s="95">
        <f t="shared" si="412"/>
        <v>1</v>
      </c>
      <c r="FM177" s="95">
        <f t="shared" si="413"/>
        <v>1</v>
      </c>
      <c r="FN177" s="95">
        <f t="shared" si="414"/>
        <v>1</v>
      </c>
      <c r="FO177" s="95">
        <f t="shared" si="415"/>
        <v>1</v>
      </c>
      <c r="FP177" s="95">
        <f t="shared" si="416"/>
        <v>1</v>
      </c>
      <c r="FQ177" s="115">
        <f t="shared" si="417"/>
        <v>2.8193211558023989</v>
      </c>
      <c r="FR177" s="115">
        <f t="shared" si="418"/>
        <v>3.2748479092912062</v>
      </c>
      <c r="FS177" s="115">
        <f t="shared" si="419"/>
        <v>3.8622106877864133</v>
      </c>
      <c r="FT177" s="115">
        <f t="shared" si="420"/>
        <v>4.2357303228223229</v>
      </c>
      <c r="FU177" s="115">
        <f t="shared" si="421"/>
        <v>4.4635029984399308</v>
      </c>
      <c r="FV177" s="115">
        <f t="shared" si="422"/>
        <v>4.6070296191499533</v>
      </c>
      <c r="FW177" s="115">
        <f t="shared" si="423"/>
        <v>4.7015721304058378</v>
      </c>
      <c r="FX177" s="115">
        <f t="shared" si="424"/>
        <v>4.7665126153737445</v>
      </c>
      <c r="FY177" s="90"/>
      <c r="FZ177" s="90">
        <f t="shared" si="446"/>
        <v>2.8193211558023989</v>
      </c>
      <c r="GC177" s="102"/>
      <c r="GE177" s="103"/>
      <c r="GF177" s="103"/>
      <c r="GG177" s="103"/>
      <c r="GI177" s="105"/>
      <c r="GJ177" s="105"/>
      <c r="GK177" s="105"/>
      <c r="HU177" s="106"/>
      <c r="HV177" s="106"/>
      <c r="HW177" s="106"/>
      <c r="HX177" s="106"/>
      <c r="HY177" s="106"/>
      <c r="HZ177" s="106"/>
      <c r="IA177" s="106"/>
      <c r="IC177" s="103"/>
      <c r="IE177" s="107"/>
      <c r="IG177" s="107"/>
      <c r="IH177" s="107"/>
      <c r="II177" s="107"/>
      <c r="IJ177" s="103"/>
      <c r="IL177" s="107"/>
      <c r="IM177" s="110"/>
      <c r="IN177" s="107"/>
      <c r="IP177" s="107"/>
      <c r="IQ177" s="103"/>
      <c r="IR177" s="108"/>
      <c r="IS177" s="107"/>
      <c r="IT177" s="107"/>
      <c r="IU177" s="107"/>
      <c r="IV177" s="107"/>
      <c r="IW177" s="107"/>
      <c r="IX177" s="103"/>
      <c r="IY177" s="107"/>
      <c r="IZ177" s="106"/>
      <c r="JA177" s="106"/>
      <c r="JB177" s="106"/>
      <c r="JC177" s="106"/>
      <c r="JD177" s="106"/>
      <c r="JE177" s="106"/>
      <c r="JF177" s="106"/>
    </row>
    <row r="178" spans="1:266" s="27" customFormat="1" ht="13.8" x14ac:dyDescent="0.3">
      <c r="A178" s="97"/>
      <c r="B178" s="97"/>
      <c r="C178" s="97"/>
      <c r="D178" s="97"/>
      <c r="E178" s="96"/>
      <c r="G178" s="97"/>
      <c r="H178" s="96"/>
      <c r="I178" s="96"/>
      <c r="J178" s="96"/>
      <c r="K178" s="96"/>
      <c r="M178" s="100"/>
      <c r="N178" s="100"/>
      <c r="O178" s="100"/>
      <c r="P178" s="100"/>
      <c r="Q178" s="100"/>
      <c r="R178" s="100"/>
      <c r="S178" s="101"/>
      <c r="T178" s="100"/>
      <c r="U178" s="97"/>
      <c r="V178" s="96"/>
      <c r="W178" s="96"/>
      <c r="X178" s="118">
        <v>9.5</v>
      </c>
      <c r="Y178" s="118">
        <v>10</v>
      </c>
      <c r="Z178" s="40">
        <v>1.7999999999999999E-2</v>
      </c>
      <c r="AA178" s="40">
        <v>10000000</v>
      </c>
      <c r="AB178" s="40">
        <v>10000000</v>
      </c>
      <c r="AC178" s="98">
        <v>3900000</v>
      </c>
      <c r="AD178" s="42">
        <v>0.33</v>
      </c>
      <c r="AE178" s="42">
        <v>0.33</v>
      </c>
      <c r="AF178" s="41">
        <v>1.7999999999999999E-2</v>
      </c>
      <c r="AG178" s="40">
        <v>10000000</v>
      </c>
      <c r="AH178" s="40">
        <v>10000000</v>
      </c>
      <c r="AI178" s="98">
        <v>3900000</v>
      </c>
      <c r="AJ178" s="42">
        <v>0.33</v>
      </c>
      <c r="AK178" s="42">
        <v>0.33</v>
      </c>
      <c r="AL178" s="42">
        <f>AL157</f>
        <v>0.2006</v>
      </c>
      <c r="AM178" s="40">
        <v>6000</v>
      </c>
      <c r="AN178" s="40">
        <f>AN157</f>
        <v>10000</v>
      </c>
      <c r="AO178" s="40">
        <f>AO157</f>
        <v>10000</v>
      </c>
      <c r="AP178" s="42">
        <v>0.03</v>
      </c>
      <c r="AQ178" s="42">
        <v>0.03</v>
      </c>
      <c r="AR178" s="4">
        <f t="shared" si="425"/>
        <v>0.21860000000000002</v>
      </c>
      <c r="AS178" s="11">
        <f t="shared" si="426"/>
        <v>0.95</v>
      </c>
      <c r="AT178" s="15">
        <f t="shared" si="427"/>
        <v>4826.322971608126</v>
      </c>
      <c r="AU178" s="19">
        <f t="shared" si="428"/>
        <v>0.19996166295283049</v>
      </c>
      <c r="AV178" s="13">
        <f t="shared" si="429"/>
        <v>0.5</v>
      </c>
      <c r="AW178" s="11">
        <f t="shared" si="430"/>
        <v>1</v>
      </c>
      <c r="AX178" s="11">
        <f t="shared" si="431"/>
        <v>0.8911</v>
      </c>
      <c r="AY178" s="11">
        <f t="shared" si="432"/>
        <v>201997.53114128605</v>
      </c>
      <c r="AZ178" s="11">
        <f t="shared" si="433"/>
        <v>1</v>
      </c>
      <c r="BA178" s="11">
        <f t="shared" si="434"/>
        <v>0.34752899999999998</v>
      </c>
      <c r="BB178" s="11">
        <f t="shared" si="435"/>
        <v>1.025058</v>
      </c>
      <c r="BC178" s="11">
        <f t="shared" si="436"/>
        <v>0.99909999999999999</v>
      </c>
      <c r="BD178" s="11">
        <f t="shared" si="437"/>
        <v>0.8911</v>
      </c>
      <c r="BE178" s="11">
        <f t="shared" si="438"/>
        <v>201997.53114128605</v>
      </c>
      <c r="BF178" s="11">
        <f t="shared" si="439"/>
        <v>1</v>
      </c>
      <c r="BG178" s="11">
        <f t="shared" si="440"/>
        <v>0.34752899999999998</v>
      </c>
      <c r="BH178" s="11">
        <f t="shared" si="441"/>
        <v>1.025058</v>
      </c>
      <c r="BI178" s="121">
        <f>X178^2/(BI159^2*Y178^2)</f>
        <v>0.90249999999999997</v>
      </c>
      <c r="BJ178" s="121">
        <f>X178^2/(BJ159^2*Y178^2)</f>
        <v>0.22562499999999999</v>
      </c>
      <c r="BK178" s="121">
        <f>X178^2/(BK159^2*Y178^2)</f>
        <v>0.10027777777777777</v>
      </c>
      <c r="BL178" s="121">
        <f>X178^2/(BL159^2*Y178^2)</f>
        <v>5.6406249999999998E-2</v>
      </c>
      <c r="BM178" s="121">
        <f>X178^2/(BM159^2*Y178^2)</f>
        <v>3.61E-2</v>
      </c>
      <c r="BN178" s="121">
        <f>X178^2/(BN159^2*Y178^2)</f>
        <v>2.5069444444444443E-2</v>
      </c>
      <c r="BO178" s="121">
        <f>X178^2/(BO159^2*Y178^2)</f>
        <v>1.8418367346938774E-2</v>
      </c>
      <c r="BP178" s="121">
        <f>X178^2/(BP159^2*Y178^2)</f>
        <v>1.41015625E-2</v>
      </c>
      <c r="BQ178" s="121">
        <v>1</v>
      </c>
      <c r="BR178" s="121">
        <v>1</v>
      </c>
      <c r="BS178" s="121">
        <v>1</v>
      </c>
      <c r="BT178" s="121">
        <v>1</v>
      </c>
      <c r="BU178" s="121">
        <v>1</v>
      </c>
      <c r="BV178" s="121">
        <v>1</v>
      </c>
      <c r="BW178" s="121">
        <v>1</v>
      </c>
      <c r="BX178" s="121">
        <v>1</v>
      </c>
      <c r="BY178" s="121">
        <f>(BI159^2*Y178^2)/X178^2</f>
        <v>1.10803324099723</v>
      </c>
      <c r="BZ178" s="121">
        <f>(BJ159^2*Y178^2)/X178^2</f>
        <v>4.43213296398892</v>
      </c>
      <c r="CA178" s="121">
        <f>(BK159^2*Y178^2)/X178^2</f>
        <v>9.97229916897507</v>
      </c>
      <c r="CB178" s="121">
        <f>(BL159^2*Y178^2)/X178^2</f>
        <v>17.72853185595568</v>
      </c>
      <c r="CC178" s="121">
        <f>(BM159^2*Y178^2)/X178^2</f>
        <v>27.700831024930746</v>
      </c>
      <c r="CD178" s="121">
        <f>(BN159^2*Y178^2)/X178^2</f>
        <v>39.88919667590028</v>
      </c>
      <c r="CE178" s="121">
        <f>(BO159^2*Y178^2)/X178^2</f>
        <v>54.293628808864263</v>
      </c>
      <c r="CF178" s="121">
        <f>(BP159^2*Y178^2)/X178^2</f>
        <v>70.91412742382272</v>
      </c>
      <c r="CG178" s="121">
        <f>X178^2/(BI159^2*Y178^2)</f>
        <v>0.90249999999999997</v>
      </c>
      <c r="CH178" s="121">
        <f>X178^2/(BJ159^2*Y178^2)</f>
        <v>0.22562499999999999</v>
      </c>
      <c r="CI178" s="121">
        <f>X178^2/(BK159^2*Y178^2)</f>
        <v>0.10027777777777777</v>
      </c>
      <c r="CJ178" s="121">
        <f>X178^2/(BL159^2*Y178^2)</f>
        <v>5.6406249999999998E-2</v>
      </c>
      <c r="CK178" s="121">
        <f>X178^2/(BM159^2*Y178^2)</f>
        <v>3.61E-2</v>
      </c>
      <c r="CL178" s="121">
        <f>X178^2/(BN159^2*Y178^2)</f>
        <v>2.5069444444444443E-2</v>
      </c>
      <c r="CM178" s="121">
        <f>X178^2/(BO159^2*Y178^2)</f>
        <v>1.8418367346938774E-2</v>
      </c>
      <c r="CN178" s="121">
        <f>X178^2/(BP159^2*Y178^2)</f>
        <v>1.41015625E-2</v>
      </c>
      <c r="CO178" s="95">
        <f t="shared" si="341"/>
        <v>2.8406359252077564</v>
      </c>
      <c r="CP178" s="95">
        <f t="shared" si="342"/>
        <v>7.3199567008310247</v>
      </c>
      <c r="CQ178" s="95">
        <f t="shared" si="343"/>
        <v>14.785491326869806</v>
      </c>
      <c r="CR178" s="95">
        <f t="shared" si="344"/>
        <v>25.237239803324101</v>
      </c>
      <c r="CS178" s="95">
        <f t="shared" si="345"/>
        <v>38.675202130193902</v>
      </c>
      <c r="CT178" s="95">
        <f t="shared" si="346"/>
        <v>55.099378307479228</v>
      </c>
      <c r="CU178" s="95">
        <f t="shared" si="347"/>
        <v>74.509768335180055</v>
      </c>
      <c r="CV178" s="95">
        <f t="shared" si="348"/>
        <v>96.906372213296407</v>
      </c>
      <c r="CW178" s="95">
        <f t="shared" si="349"/>
        <v>2.8406359252077564</v>
      </c>
      <c r="CX178" s="95">
        <f t="shared" si="350"/>
        <v>7.3199567008310247</v>
      </c>
      <c r="CY178" s="95">
        <f t="shared" si="351"/>
        <v>14.785491326869806</v>
      </c>
      <c r="CZ178" s="95">
        <f t="shared" si="352"/>
        <v>25.237239803324101</v>
      </c>
      <c r="DA178" s="95">
        <f t="shared" si="353"/>
        <v>38.675202130193902</v>
      </c>
      <c r="DB178" s="95">
        <f t="shared" si="354"/>
        <v>55.099378307479228</v>
      </c>
      <c r="DC178" s="95">
        <f t="shared" si="355"/>
        <v>74.509768335180055</v>
      </c>
      <c r="DD178" s="95">
        <f t="shared" si="356"/>
        <v>96.906372213296407</v>
      </c>
      <c r="DE178" s="13">
        <f t="shared" si="442"/>
        <v>4.0606492409972299</v>
      </c>
      <c r="DF178" s="13">
        <f t="shared" si="443"/>
        <v>6.70787396398892</v>
      </c>
      <c r="DG178" s="13">
        <f t="shared" si="444"/>
        <v>12.122692946752847</v>
      </c>
      <c r="DH178" s="13">
        <f t="shared" si="445"/>
        <v>19.835054105955681</v>
      </c>
      <c r="DI178" s="13">
        <f t="shared" si="357"/>
        <v>29.787047024930747</v>
      </c>
      <c r="DJ178" s="13">
        <f t="shared" si="358"/>
        <v>41.964382120344723</v>
      </c>
      <c r="DK178" s="13">
        <f t="shared" si="359"/>
        <v>56.362163176211205</v>
      </c>
      <c r="DL178" s="13">
        <f t="shared" si="360"/>
        <v>72.978344986322725</v>
      </c>
      <c r="DM178" s="95">
        <f t="shared" si="361"/>
        <v>4.0606492409972299</v>
      </c>
      <c r="DN178" s="95">
        <f t="shared" si="362"/>
        <v>6.70787396398892</v>
      </c>
      <c r="DO178" s="95">
        <f t="shared" si="363"/>
        <v>12.122692946752847</v>
      </c>
      <c r="DP178" s="95">
        <f t="shared" si="364"/>
        <v>19.835054105955681</v>
      </c>
      <c r="DQ178" s="95">
        <f t="shared" si="365"/>
        <v>29.787047024930747</v>
      </c>
      <c r="DR178" s="95">
        <f t="shared" si="366"/>
        <v>41.964382120344723</v>
      </c>
      <c r="DS178" s="95">
        <f t="shared" si="367"/>
        <v>56.362163176211205</v>
      </c>
      <c r="DT178" s="95">
        <f t="shared" si="368"/>
        <v>72.978344986322725</v>
      </c>
      <c r="DU178" s="95">
        <f t="shared" si="369"/>
        <v>1.3604494667105262</v>
      </c>
      <c r="DV178" s="95">
        <f t="shared" si="370"/>
        <v>2.2804368274671054</v>
      </c>
      <c r="DW178" s="95">
        <f t="shared" si="371"/>
        <v>4.1622434537280695</v>
      </c>
      <c r="DX178" s="95">
        <f t="shared" si="372"/>
        <v>6.8425126150246713</v>
      </c>
      <c r="DY178" s="95">
        <f t="shared" si="373"/>
        <v>10.301118762163158</v>
      </c>
      <c r="DZ178" s="95">
        <f t="shared" si="374"/>
        <v>14.533095850537281</v>
      </c>
      <c r="EA178" s="95">
        <f t="shared" si="375"/>
        <v>19.536742303101502</v>
      </c>
      <c r="EB178" s="95">
        <f t="shared" si="376"/>
        <v>25.311347351387749</v>
      </c>
      <c r="EC178" s="95">
        <f t="shared" si="377"/>
        <v>1.3604494667105262</v>
      </c>
      <c r="ED178" s="95">
        <f t="shared" si="378"/>
        <v>2.2804368274671054</v>
      </c>
      <c r="EE178" s="95">
        <f t="shared" si="379"/>
        <v>4.1622434537280695</v>
      </c>
      <c r="EF178" s="95">
        <f t="shared" si="380"/>
        <v>6.8425126150246713</v>
      </c>
      <c r="EG178" s="95">
        <f t="shared" si="381"/>
        <v>10.301118762163158</v>
      </c>
      <c r="EH178" s="95">
        <f t="shared" si="382"/>
        <v>14.533095850537281</v>
      </c>
      <c r="EI178" s="95">
        <f t="shared" si="383"/>
        <v>19.536742303101502</v>
      </c>
      <c r="EJ178" s="95">
        <f t="shared" si="384"/>
        <v>25.311347351387749</v>
      </c>
      <c r="EK178" s="95">
        <f t="shared" si="385"/>
        <v>1.3604494667105262</v>
      </c>
      <c r="EL178" s="95">
        <f t="shared" si="386"/>
        <v>2.2804368274671054</v>
      </c>
      <c r="EM178" s="95">
        <f t="shared" si="387"/>
        <v>4.1622434537280695</v>
      </c>
      <c r="EN178" s="95">
        <f t="shared" si="388"/>
        <v>6.8425126150246713</v>
      </c>
      <c r="EO178" s="95">
        <f t="shared" si="389"/>
        <v>10.301118762163158</v>
      </c>
      <c r="EP178" s="95">
        <f t="shared" si="390"/>
        <v>14.533095850537281</v>
      </c>
      <c r="EQ178" s="95">
        <f t="shared" si="391"/>
        <v>19.536742303101502</v>
      </c>
      <c r="ER178" s="95">
        <f t="shared" si="392"/>
        <v>25.311347351387749</v>
      </c>
      <c r="ES178" s="95">
        <f t="shared" si="393"/>
        <v>1</v>
      </c>
      <c r="ET178" s="95">
        <f t="shared" si="394"/>
        <v>1</v>
      </c>
      <c r="EU178" s="95">
        <f t="shared" si="395"/>
        <v>1</v>
      </c>
      <c r="EV178" s="95">
        <f t="shared" si="396"/>
        <v>1</v>
      </c>
      <c r="EW178" s="95">
        <f t="shared" si="397"/>
        <v>1</v>
      </c>
      <c r="EX178" s="95">
        <f t="shared" si="398"/>
        <v>1</v>
      </c>
      <c r="EY178" s="95">
        <f t="shared" si="399"/>
        <v>1</v>
      </c>
      <c r="EZ178" s="95">
        <f t="shared" si="400"/>
        <v>1</v>
      </c>
      <c r="FA178" s="95">
        <f t="shared" si="401"/>
        <v>1</v>
      </c>
      <c r="FB178" s="95">
        <f t="shared" si="402"/>
        <v>1</v>
      </c>
      <c r="FC178" s="95">
        <f t="shared" si="403"/>
        <v>1</v>
      </c>
      <c r="FD178" s="95">
        <f t="shared" si="404"/>
        <v>1</v>
      </c>
      <c r="FE178" s="95">
        <f t="shared" si="405"/>
        <v>1</v>
      </c>
      <c r="FF178" s="95">
        <f t="shared" si="406"/>
        <v>1</v>
      </c>
      <c r="FG178" s="95">
        <f t="shared" si="407"/>
        <v>1</v>
      </c>
      <c r="FH178" s="95">
        <f t="shared" si="408"/>
        <v>1</v>
      </c>
      <c r="FI178" s="95">
        <f t="shared" si="409"/>
        <v>1</v>
      </c>
      <c r="FJ178" s="95">
        <f t="shared" si="410"/>
        <v>1</v>
      </c>
      <c r="FK178" s="95">
        <f t="shared" si="411"/>
        <v>1</v>
      </c>
      <c r="FL178" s="95">
        <f t="shared" si="412"/>
        <v>1</v>
      </c>
      <c r="FM178" s="95">
        <f t="shared" si="413"/>
        <v>1</v>
      </c>
      <c r="FN178" s="95">
        <f t="shared" si="414"/>
        <v>1</v>
      </c>
      <c r="FO178" s="95">
        <f t="shared" si="415"/>
        <v>1</v>
      </c>
      <c r="FP178" s="95">
        <f t="shared" si="416"/>
        <v>1</v>
      </c>
      <c r="FQ178" s="115">
        <f t="shared" si="417"/>
        <v>2.8459966354536879</v>
      </c>
      <c r="FR178" s="115">
        <f t="shared" si="418"/>
        <v>3.202729022245598</v>
      </c>
      <c r="FS178" s="115">
        <f t="shared" si="419"/>
        <v>3.7845682344343929</v>
      </c>
      <c r="FT178" s="115">
        <f t="shared" si="420"/>
        <v>4.1718346870463261</v>
      </c>
      <c r="FU178" s="115">
        <f t="shared" si="421"/>
        <v>4.413698105272716</v>
      </c>
      <c r="FV178" s="115">
        <f t="shared" si="422"/>
        <v>4.568259426353884</v>
      </c>
      <c r="FW178" s="115">
        <f t="shared" si="423"/>
        <v>4.6709737511147917</v>
      </c>
      <c r="FX178" s="115">
        <f t="shared" si="424"/>
        <v>4.7419420010071169</v>
      </c>
      <c r="FY178" s="90"/>
      <c r="FZ178" s="90">
        <f t="shared" si="446"/>
        <v>2.8459966354536879</v>
      </c>
      <c r="GC178" s="102"/>
      <c r="GE178" s="103"/>
      <c r="GF178" s="103"/>
      <c r="GG178" s="103"/>
      <c r="GI178" s="105"/>
      <c r="GJ178" s="105"/>
      <c r="GK178" s="105"/>
      <c r="HU178" s="106"/>
      <c r="HV178" s="106"/>
      <c r="HW178" s="106"/>
      <c r="HX178" s="106"/>
      <c r="HY178" s="106"/>
      <c r="HZ178" s="106"/>
      <c r="IA178" s="106"/>
      <c r="IC178" s="103"/>
      <c r="ID178" s="107"/>
      <c r="IE178" s="107"/>
      <c r="IF178" s="107"/>
      <c r="IG178" s="107"/>
      <c r="IH178" s="107"/>
      <c r="II178" s="107"/>
      <c r="IJ178" s="103"/>
      <c r="IK178" s="108"/>
      <c r="IL178" s="107"/>
      <c r="IN178" s="107"/>
      <c r="IO178" s="107"/>
      <c r="IP178" s="107"/>
      <c r="IQ178" s="103"/>
      <c r="IR178" s="108"/>
      <c r="IS178" s="107"/>
      <c r="IT178" s="108"/>
      <c r="IU178" s="107"/>
      <c r="IV178" s="108"/>
      <c r="IW178" s="107"/>
      <c r="IY178" s="107"/>
      <c r="IZ178" s="106"/>
      <c r="JA178" s="106"/>
      <c r="JB178" s="106"/>
      <c r="JC178" s="106"/>
      <c r="JD178" s="106"/>
      <c r="JE178" s="106"/>
      <c r="JF178" s="106"/>
    </row>
    <row r="179" spans="1:266" s="27" customFormat="1" ht="13.8" x14ac:dyDescent="0.3">
      <c r="A179" s="97"/>
      <c r="B179" s="97"/>
      <c r="C179" s="97"/>
      <c r="D179" s="97"/>
      <c r="E179" s="97"/>
      <c r="H179" s="97"/>
      <c r="I179" s="97"/>
      <c r="J179" s="97"/>
      <c r="K179" s="97"/>
      <c r="M179" s="100"/>
      <c r="N179" s="100"/>
      <c r="O179" s="100"/>
      <c r="P179" s="100"/>
      <c r="Q179" s="100"/>
      <c r="R179" s="100"/>
      <c r="S179" s="101"/>
      <c r="T179" s="100"/>
      <c r="U179" s="97"/>
      <c r="V179" s="97"/>
      <c r="X179" s="118">
        <v>10</v>
      </c>
      <c r="Y179" s="118">
        <v>10</v>
      </c>
      <c r="Z179" s="40">
        <v>1.7999999999999999E-2</v>
      </c>
      <c r="AA179" s="40">
        <v>10000000</v>
      </c>
      <c r="AB179" s="40">
        <v>10000000</v>
      </c>
      <c r="AC179" s="98">
        <v>3900000</v>
      </c>
      <c r="AD179" s="42">
        <v>0.33</v>
      </c>
      <c r="AE179" s="42">
        <v>0.33</v>
      </c>
      <c r="AF179" s="41">
        <v>1.7999999999999999E-2</v>
      </c>
      <c r="AG179" s="40">
        <v>10000000</v>
      </c>
      <c r="AH179" s="40">
        <v>10000000</v>
      </c>
      <c r="AI179" s="98">
        <v>3900000</v>
      </c>
      <c r="AJ179" s="42">
        <v>0.33</v>
      </c>
      <c r="AK179" s="42">
        <v>0.33</v>
      </c>
      <c r="AL179" s="42">
        <f>AL157</f>
        <v>0.2006</v>
      </c>
      <c r="AM179" s="40">
        <v>6000</v>
      </c>
      <c r="AN179" s="40">
        <f>AN157</f>
        <v>10000</v>
      </c>
      <c r="AO179" s="40">
        <f>AO157</f>
        <v>10000</v>
      </c>
      <c r="AP179" s="42">
        <v>0.03</v>
      </c>
      <c r="AQ179" s="42">
        <v>0.03</v>
      </c>
      <c r="AR179" s="4">
        <f t="shared" si="425"/>
        <v>0.21860000000000002</v>
      </c>
      <c r="AS179" s="11">
        <f t="shared" si="426"/>
        <v>1</v>
      </c>
      <c r="AT179" s="15">
        <f t="shared" si="427"/>
        <v>4826.322971608126</v>
      </c>
      <c r="AU179" s="19">
        <f t="shared" si="428"/>
        <v>0.19996166295283049</v>
      </c>
      <c r="AV179" s="13">
        <f t="shared" si="429"/>
        <v>0.5</v>
      </c>
      <c r="AW179" s="11">
        <f t="shared" si="430"/>
        <v>1</v>
      </c>
      <c r="AX179" s="11">
        <f t="shared" si="431"/>
        <v>0.8911</v>
      </c>
      <c r="AY179" s="11">
        <f t="shared" si="432"/>
        <v>201997.53114128605</v>
      </c>
      <c r="AZ179" s="11">
        <f t="shared" si="433"/>
        <v>1</v>
      </c>
      <c r="BA179" s="11">
        <f t="shared" si="434"/>
        <v>0.34752899999999998</v>
      </c>
      <c r="BB179" s="11">
        <f t="shared" si="435"/>
        <v>1.025058</v>
      </c>
      <c r="BC179" s="11">
        <f t="shared" si="436"/>
        <v>0.99909999999999999</v>
      </c>
      <c r="BD179" s="11">
        <f t="shared" si="437"/>
        <v>0.8911</v>
      </c>
      <c r="BE179" s="11">
        <f t="shared" si="438"/>
        <v>201997.53114128605</v>
      </c>
      <c r="BF179" s="11">
        <f t="shared" si="439"/>
        <v>1</v>
      </c>
      <c r="BG179" s="11">
        <f t="shared" si="440"/>
        <v>0.34752899999999998</v>
      </c>
      <c r="BH179" s="11">
        <f t="shared" si="441"/>
        <v>1.025058</v>
      </c>
      <c r="BI179" s="121">
        <f>X179^2/(BI159^2*Y179^2)</f>
        <v>1</v>
      </c>
      <c r="BJ179" s="121">
        <f>X179^2/(BJ159^2*Y179^2)</f>
        <v>0.25</v>
      </c>
      <c r="BK179" s="121">
        <f>X179^2/(BK159^2*Y179^2)</f>
        <v>0.1111111111111111</v>
      </c>
      <c r="BL179" s="121">
        <f>X179^2/(BL159^2*Y179^2)</f>
        <v>6.25E-2</v>
      </c>
      <c r="BM179" s="121">
        <f>X179^2/(BM159^2*Y179^2)</f>
        <v>0.04</v>
      </c>
      <c r="BN179" s="121">
        <f>X179^2/(BN159^2*Y179^2)</f>
        <v>2.7777777777777776E-2</v>
      </c>
      <c r="BO179" s="121">
        <f>X179^2/(BO159^2*Y179^2)</f>
        <v>2.0408163265306121E-2</v>
      </c>
      <c r="BP179" s="121">
        <f>X179^2/(BP159^2*Y179^2)</f>
        <v>1.5625E-2</v>
      </c>
      <c r="BQ179" s="121">
        <v>1</v>
      </c>
      <c r="BR179" s="121">
        <v>1</v>
      </c>
      <c r="BS179" s="121">
        <v>1</v>
      </c>
      <c r="BT179" s="121">
        <v>1</v>
      </c>
      <c r="BU179" s="121">
        <v>1</v>
      </c>
      <c r="BV179" s="121">
        <v>1</v>
      </c>
      <c r="BW179" s="121">
        <v>1</v>
      </c>
      <c r="BX179" s="121">
        <v>1</v>
      </c>
      <c r="BY179" s="121">
        <f>(BI159^2*Y179^2)/X179^2</f>
        <v>1</v>
      </c>
      <c r="BZ179" s="121">
        <f>(BJ159^2*Y179^2)/X179^2</f>
        <v>4</v>
      </c>
      <c r="CA179" s="121">
        <f>(BK159^2*Y179^2)/X179^2</f>
        <v>9</v>
      </c>
      <c r="CB179" s="121">
        <f>(BL159^2*Y179^2)/X179^2</f>
        <v>16</v>
      </c>
      <c r="CC179" s="121">
        <f>(BM159^2*Y179^2)/X179^2</f>
        <v>25</v>
      </c>
      <c r="CD179" s="121">
        <f>(BN159^2*Y179^2)/X179^2</f>
        <v>36</v>
      </c>
      <c r="CE179" s="121">
        <f>(BO159^2*Y179^2)/X179^2</f>
        <v>49</v>
      </c>
      <c r="CF179" s="121">
        <f>(BP159^2*Y179^2)/X179^2</f>
        <v>64</v>
      </c>
      <c r="CG179" s="121">
        <f>X179^2/(BI159^2*Y179^2)</f>
        <v>1</v>
      </c>
      <c r="CH179" s="121">
        <f>X179^2/(BJ159^2*Y179^2)</f>
        <v>0.25</v>
      </c>
      <c r="CI179" s="121">
        <f>X179^2/(BK159^2*Y179^2)</f>
        <v>0.1111111111111111</v>
      </c>
      <c r="CJ179" s="121">
        <f>X179^2/(BL159^2*Y179^2)</f>
        <v>6.25E-2</v>
      </c>
      <c r="CK179" s="121">
        <f>X179^2/(BM159^2*Y179^2)</f>
        <v>0.04</v>
      </c>
      <c r="CL179" s="121">
        <f>X179^2/(BN159^2*Y179^2)</f>
        <v>2.7777777777777776E-2</v>
      </c>
      <c r="CM179" s="121">
        <f>X179^2/(BO159^2*Y179^2)</f>
        <v>2.0408163265306121E-2</v>
      </c>
      <c r="CN179" s="121">
        <f>X179^2/(BP159^2*Y179^2)</f>
        <v>1.5625E-2</v>
      </c>
      <c r="CO179" s="95">
        <f t="shared" si="341"/>
        <v>2.695058</v>
      </c>
      <c r="CP179" s="95">
        <f t="shared" si="342"/>
        <v>6.7376449999999997</v>
      </c>
      <c r="CQ179" s="95">
        <f t="shared" si="343"/>
        <v>13.475289999999999</v>
      </c>
      <c r="CR179" s="95">
        <f t="shared" si="344"/>
        <v>22.907992999999998</v>
      </c>
      <c r="CS179" s="95">
        <f t="shared" si="345"/>
        <v>35.035753999999997</v>
      </c>
      <c r="CT179" s="95">
        <f t="shared" si="346"/>
        <v>49.858573</v>
      </c>
      <c r="CU179" s="95">
        <f t="shared" si="347"/>
        <v>67.376450000000006</v>
      </c>
      <c r="CV179" s="95">
        <f t="shared" si="348"/>
        <v>87.589384999999993</v>
      </c>
      <c r="CW179" s="95">
        <f t="shared" si="349"/>
        <v>2.695058</v>
      </c>
      <c r="CX179" s="95">
        <f t="shared" si="350"/>
        <v>6.7376449999999997</v>
      </c>
      <c r="CY179" s="95">
        <f t="shared" si="351"/>
        <v>13.475289999999999</v>
      </c>
      <c r="CZ179" s="95">
        <f t="shared" si="352"/>
        <v>22.907992999999998</v>
      </c>
      <c r="DA179" s="95">
        <f t="shared" si="353"/>
        <v>35.035753999999997</v>
      </c>
      <c r="DB179" s="95">
        <f t="shared" si="354"/>
        <v>49.858573</v>
      </c>
      <c r="DC179" s="95">
        <f t="shared" si="355"/>
        <v>67.376450000000006</v>
      </c>
      <c r="DD179" s="95">
        <f t="shared" si="356"/>
        <v>87.589384999999993</v>
      </c>
      <c r="DE179" s="13">
        <f t="shared" si="442"/>
        <v>4.050116</v>
      </c>
      <c r="DF179" s="13">
        <f t="shared" si="443"/>
        <v>6.300116</v>
      </c>
      <c r="DG179" s="13">
        <f t="shared" si="444"/>
        <v>11.161227111111112</v>
      </c>
      <c r="DH179" s="13">
        <f t="shared" si="445"/>
        <v>18.112615999999999</v>
      </c>
      <c r="DI179" s="13">
        <f t="shared" si="357"/>
        <v>27.090116000000002</v>
      </c>
      <c r="DJ179" s="13">
        <f t="shared" si="358"/>
        <v>38.077893777777774</v>
      </c>
      <c r="DK179" s="13">
        <f t="shared" si="359"/>
        <v>51.070524163265304</v>
      </c>
      <c r="DL179" s="13">
        <f t="shared" si="360"/>
        <v>66.065741000000003</v>
      </c>
      <c r="DM179" s="95">
        <f t="shared" si="361"/>
        <v>4.050116</v>
      </c>
      <c r="DN179" s="95">
        <f t="shared" si="362"/>
        <v>6.300116</v>
      </c>
      <c r="DO179" s="95">
        <f t="shared" si="363"/>
        <v>11.161227111111112</v>
      </c>
      <c r="DP179" s="95">
        <f t="shared" si="364"/>
        <v>18.112615999999999</v>
      </c>
      <c r="DQ179" s="95">
        <f t="shared" si="365"/>
        <v>27.090116000000002</v>
      </c>
      <c r="DR179" s="95">
        <f t="shared" si="366"/>
        <v>38.077893777777774</v>
      </c>
      <c r="DS179" s="95">
        <f t="shared" si="367"/>
        <v>51.070524163265304</v>
      </c>
      <c r="DT179" s="95">
        <f t="shared" si="368"/>
        <v>66.065741000000003</v>
      </c>
      <c r="DU179" s="95">
        <f t="shared" si="369"/>
        <v>1.35678886</v>
      </c>
      <c r="DV179" s="95">
        <f t="shared" si="370"/>
        <v>2.1387291099999999</v>
      </c>
      <c r="DW179" s="95">
        <f t="shared" si="371"/>
        <v>3.8281061933333334</v>
      </c>
      <c r="DX179" s="95">
        <f t="shared" si="372"/>
        <v>6.2439154224999989</v>
      </c>
      <c r="DY179" s="95">
        <f t="shared" si="373"/>
        <v>9.3638570200000011</v>
      </c>
      <c r="DZ179" s="95">
        <f t="shared" si="374"/>
        <v>13.182428443333333</v>
      </c>
      <c r="EA179" s="95">
        <f t="shared" si="375"/>
        <v>17.697744288571425</v>
      </c>
      <c r="EB179" s="95">
        <f t="shared" si="376"/>
        <v>22.909017000624999</v>
      </c>
      <c r="EC179" s="95">
        <f t="shared" si="377"/>
        <v>1.35678886</v>
      </c>
      <c r="ED179" s="95">
        <f t="shared" si="378"/>
        <v>2.1387291099999999</v>
      </c>
      <c r="EE179" s="95">
        <f t="shared" si="379"/>
        <v>3.8281061933333334</v>
      </c>
      <c r="EF179" s="95">
        <f t="shared" si="380"/>
        <v>6.2439154224999989</v>
      </c>
      <c r="EG179" s="95">
        <f t="shared" si="381"/>
        <v>9.3638570200000011</v>
      </c>
      <c r="EH179" s="95">
        <f t="shared" si="382"/>
        <v>13.182428443333333</v>
      </c>
      <c r="EI179" s="95">
        <f t="shared" si="383"/>
        <v>17.697744288571425</v>
      </c>
      <c r="EJ179" s="95">
        <f t="shared" si="384"/>
        <v>22.909017000624999</v>
      </c>
      <c r="EK179" s="95">
        <f t="shared" si="385"/>
        <v>1.35678886</v>
      </c>
      <c r="EL179" s="95">
        <f t="shared" si="386"/>
        <v>2.1387291099999999</v>
      </c>
      <c r="EM179" s="95">
        <f t="shared" si="387"/>
        <v>3.8281061933333334</v>
      </c>
      <c r="EN179" s="95">
        <f t="shared" si="388"/>
        <v>6.2439154224999989</v>
      </c>
      <c r="EO179" s="95">
        <f t="shared" si="389"/>
        <v>9.3638570200000011</v>
      </c>
      <c r="EP179" s="95">
        <f t="shared" si="390"/>
        <v>13.182428443333333</v>
      </c>
      <c r="EQ179" s="95">
        <f t="shared" si="391"/>
        <v>17.697744288571425</v>
      </c>
      <c r="ER179" s="95">
        <f t="shared" si="392"/>
        <v>22.909017000624999</v>
      </c>
      <c r="ES179" s="95">
        <f t="shared" si="393"/>
        <v>1</v>
      </c>
      <c r="ET179" s="95">
        <f t="shared" si="394"/>
        <v>1</v>
      </c>
      <c r="EU179" s="95">
        <f t="shared" si="395"/>
        <v>1</v>
      </c>
      <c r="EV179" s="95">
        <f t="shared" si="396"/>
        <v>1</v>
      </c>
      <c r="EW179" s="95">
        <f t="shared" si="397"/>
        <v>1</v>
      </c>
      <c r="EX179" s="95">
        <f t="shared" si="398"/>
        <v>1</v>
      </c>
      <c r="EY179" s="95">
        <f t="shared" si="399"/>
        <v>1</v>
      </c>
      <c r="EZ179" s="95">
        <f t="shared" si="400"/>
        <v>1</v>
      </c>
      <c r="FA179" s="95">
        <f t="shared" si="401"/>
        <v>1</v>
      </c>
      <c r="FB179" s="95">
        <f t="shared" si="402"/>
        <v>1</v>
      </c>
      <c r="FC179" s="95">
        <f t="shared" si="403"/>
        <v>1</v>
      </c>
      <c r="FD179" s="95">
        <f t="shared" si="404"/>
        <v>1</v>
      </c>
      <c r="FE179" s="95">
        <f t="shared" si="405"/>
        <v>1</v>
      </c>
      <c r="FF179" s="95">
        <f t="shared" si="406"/>
        <v>1</v>
      </c>
      <c r="FG179" s="95">
        <f t="shared" si="407"/>
        <v>1</v>
      </c>
      <c r="FH179" s="95">
        <f t="shared" si="408"/>
        <v>1</v>
      </c>
      <c r="FI179" s="95">
        <f t="shared" si="409"/>
        <v>1</v>
      </c>
      <c r="FJ179" s="95">
        <f t="shared" si="410"/>
        <v>1</v>
      </c>
      <c r="FK179" s="95">
        <f t="shared" si="411"/>
        <v>1</v>
      </c>
      <c r="FL179" s="95">
        <f t="shared" si="412"/>
        <v>1</v>
      </c>
      <c r="FM179" s="95">
        <f t="shared" si="413"/>
        <v>1</v>
      </c>
      <c r="FN179" s="95">
        <f t="shared" si="414"/>
        <v>1</v>
      </c>
      <c r="FO179" s="95">
        <f t="shared" si="415"/>
        <v>1</v>
      </c>
      <c r="FP179" s="95">
        <f t="shared" si="416"/>
        <v>1</v>
      </c>
      <c r="FQ179" s="115">
        <f t="shared" si="417"/>
        <v>2.8827803300080381</v>
      </c>
      <c r="FR179" s="115">
        <f t="shared" si="418"/>
        <v>3.1377390479753706</v>
      </c>
      <c r="FS179" s="115">
        <f t="shared" si="419"/>
        <v>3.709677574478873</v>
      </c>
      <c r="FT179" s="115">
        <f t="shared" si="420"/>
        <v>4.1082662770818654</v>
      </c>
      <c r="FU179" s="115">
        <f t="shared" si="421"/>
        <v>4.3632679354470341</v>
      </c>
      <c r="FV179" s="115">
        <f t="shared" si="422"/>
        <v>4.5285741725030739</v>
      </c>
      <c r="FW179" s="115">
        <f t="shared" si="423"/>
        <v>4.639430579916648</v>
      </c>
      <c r="FX179" s="115">
        <f t="shared" si="424"/>
        <v>4.7164897550477685</v>
      </c>
      <c r="FY179" s="90"/>
      <c r="FZ179" s="90">
        <f t="shared" si="446"/>
        <v>2.8827803300080381</v>
      </c>
      <c r="GC179" s="102"/>
      <c r="GE179" s="103"/>
      <c r="GF179" s="103"/>
      <c r="GG179" s="103"/>
      <c r="GI179" s="105"/>
      <c r="GJ179" s="105"/>
      <c r="GK179" s="105"/>
      <c r="HU179" s="106"/>
      <c r="HV179" s="106"/>
      <c r="HW179" s="106"/>
      <c r="HX179" s="106"/>
      <c r="HY179" s="106"/>
      <c r="HZ179" s="106"/>
      <c r="IA179" s="106"/>
      <c r="IC179" s="103"/>
      <c r="ID179" s="107"/>
      <c r="IE179" s="107"/>
      <c r="IF179" s="107"/>
      <c r="IG179" s="107"/>
      <c r="IH179" s="107"/>
      <c r="II179" s="107"/>
      <c r="IJ179" s="103"/>
      <c r="IK179" s="108"/>
      <c r="IL179" s="107"/>
      <c r="IN179" s="107"/>
      <c r="IO179" s="107"/>
      <c r="IP179" s="107"/>
      <c r="IQ179" s="103"/>
      <c r="IR179" s="108"/>
      <c r="IS179" s="107"/>
      <c r="IT179" s="108"/>
      <c r="IU179" s="107"/>
      <c r="IV179" s="108"/>
      <c r="IW179" s="107"/>
      <c r="IY179" s="107"/>
      <c r="IZ179" s="106"/>
      <c r="JA179" s="106"/>
      <c r="JB179" s="106"/>
      <c r="JC179" s="106"/>
      <c r="JD179" s="106"/>
      <c r="JE179" s="106"/>
      <c r="JF179" s="106"/>
    </row>
    <row r="180" spans="1:266" s="27" customFormat="1" ht="13.8" x14ac:dyDescent="0.3">
      <c r="A180" s="97"/>
      <c r="B180" s="97"/>
      <c r="C180" s="97"/>
      <c r="D180" s="97"/>
      <c r="E180" s="97"/>
      <c r="H180" s="97"/>
      <c r="I180" s="97"/>
      <c r="J180" s="97"/>
      <c r="K180" s="97"/>
      <c r="M180" s="100"/>
      <c r="N180" s="100"/>
      <c r="O180" s="100"/>
      <c r="P180" s="100"/>
      <c r="Q180" s="100"/>
      <c r="R180" s="100"/>
      <c r="S180" s="101"/>
      <c r="T180" s="100"/>
      <c r="U180" s="97"/>
      <c r="V180" s="97"/>
      <c r="W180" s="97"/>
      <c r="X180" s="118">
        <f>X179*1.07</f>
        <v>10.700000000000001</v>
      </c>
      <c r="Y180" s="118">
        <v>10</v>
      </c>
      <c r="Z180" s="40">
        <v>1.7999999999999999E-2</v>
      </c>
      <c r="AA180" s="40">
        <v>10000000</v>
      </c>
      <c r="AB180" s="40">
        <v>10000000</v>
      </c>
      <c r="AC180" s="98">
        <v>3900000</v>
      </c>
      <c r="AD180" s="42">
        <v>0.33</v>
      </c>
      <c r="AE180" s="42">
        <v>0.33</v>
      </c>
      <c r="AF180" s="41">
        <v>1.7999999999999999E-2</v>
      </c>
      <c r="AG180" s="40">
        <v>10000000</v>
      </c>
      <c r="AH180" s="40">
        <v>10000000</v>
      </c>
      <c r="AI180" s="98">
        <v>3900000</v>
      </c>
      <c r="AJ180" s="42">
        <v>0.33</v>
      </c>
      <c r="AK180" s="42">
        <v>0.33</v>
      </c>
      <c r="AL180" s="42">
        <f>AL157</f>
        <v>0.2006</v>
      </c>
      <c r="AM180" s="40">
        <v>6000</v>
      </c>
      <c r="AN180" s="40">
        <f>AN157</f>
        <v>10000</v>
      </c>
      <c r="AO180" s="40">
        <f>AO157</f>
        <v>10000</v>
      </c>
      <c r="AP180" s="42">
        <v>0.03</v>
      </c>
      <c r="AQ180" s="42">
        <v>0.03</v>
      </c>
      <c r="AR180" s="4">
        <f t="shared" si="425"/>
        <v>0.21860000000000002</v>
      </c>
      <c r="AS180" s="11">
        <f t="shared" si="426"/>
        <v>1.07</v>
      </c>
      <c r="AT180" s="15">
        <f t="shared" si="427"/>
        <v>4826.322971608126</v>
      </c>
      <c r="AU180" s="19">
        <f t="shared" si="428"/>
        <v>0.19996166295283049</v>
      </c>
      <c r="AV180" s="13">
        <f t="shared" si="429"/>
        <v>0.5</v>
      </c>
      <c r="AW180" s="11">
        <f t="shared" si="430"/>
        <v>1</v>
      </c>
      <c r="AX180" s="11">
        <f t="shared" si="431"/>
        <v>0.8911</v>
      </c>
      <c r="AY180" s="11">
        <f t="shared" si="432"/>
        <v>201997.53114128605</v>
      </c>
      <c r="AZ180" s="11">
        <f t="shared" si="433"/>
        <v>1</v>
      </c>
      <c r="BA180" s="11">
        <f t="shared" si="434"/>
        <v>0.34752899999999998</v>
      </c>
      <c r="BB180" s="11">
        <f t="shared" si="435"/>
        <v>1.025058</v>
      </c>
      <c r="BC180" s="11">
        <f t="shared" si="436"/>
        <v>0.99909999999999999</v>
      </c>
      <c r="BD180" s="11">
        <f t="shared" si="437"/>
        <v>0.8911</v>
      </c>
      <c r="BE180" s="11">
        <f t="shared" si="438"/>
        <v>201997.53114128605</v>
      </c>
      <c r="BF180" s="11">
        <f t="shared" si="439"/>
        <v>1</v>
      </c>
      <c r="BG180" s="11">
        <f t="shared" si="440"/>
        <v>0.34752899999999998</v>
      </c>
      <c r="BH180" s="11">
        <f t="shared" si="441"/>
        <v>1.025058</v>
      </c>
      <c r="BI180" s="121">
        <f>X180^2/(BI159^2*Y180^2)</f>
        <v>1.1449000000000003</v>
      </c>
      <c r="BJ180" s="121">
        <f>X180^2/(BJ159^2*Y180^2)</f>
        <v>0.28622500000000006</v>
      </c>
      <c r="BK180" s="121">
        <f>X180^2/(BK159^2*Y180^2)</f>
        <v>0.12721111111111114</v>
      </c>
      <c r="BL180" s="121">
        <f>X180^2/(BL159^2*Y180^2)</f>
        <v>7.1556250000000016E-2</v>
      </c>
      <c r="BM180" s="121">
        <f>X180^2/(BM159^2*Y180^2)</f>
        <v>4.579600000000001E-2</v>
      </c>
      <c r="BN180" s="121">
        <f>X180^2/(BN159^2*Y180^2)</f>
        <v>3.1802777777777784E-2</v>
      </c>
      <c r="BO180" s="121">
        <f>X180^2/(BO159^2*Y180^2)</f>
        <v>2.3365306122448984E-2</v>
      </c>
      <c r="BP180" s="121">
        <f>X180^2/(BP159^2*Y180^2)</f>
        <v>1.7889062500000004E-2</v>
      </c>
      <c r="BQ180" s="121">
        <v>1</v>
      </c>
      <c r="BR180" s="121">
        <v>1</v>
      </c>
      <c r="BS180" s="121">
        <v>1</v>
      </c>
      <c r="BT180" s="121">
        <v>1</v>
      </c>
      <c r="BU180" s="121">
        <v>1</v>
      </c>
      <c r="BV180" s="121">
        <v>1</v>
      </c>
      <c r="BW180" s="121">
        <v>1</v>
      </c>
      <c r="BX180" s="121">
        <v>1</v>
      </c>
      <c r="BY180" s="121">
        <f>(BI159^2*Y180^2)/X180^2</f>
        <v>0.87343872827321145</v>
      </c>
      <c r="BZ180" s="121">
        <f>(BJ159^2*Y180^2)/X180^2</f>
        <v>3.4937549130928458</v>
      </c>
      <c r="CA180" s="121">
        <f>(BK159^2*Y180^2)/X180^2</f>
        <v>7.8609485544589033</v>
      </c>
      <c r="CB180" s="121">
        <f>(BL159^2*Y180^2)/X180^2</f>
        <v>13.975019652371383</v>
      </c>
      <c r="CC180" s="121">
        <f>(BM159^2*Y180^2)/X180^2</f>
        <v>21.835968206830287</v>
      </c>
      <c r="CD180" s="121">
        <f>(BN159^2*Y180^2)/X180^2</f>
        <v>31.443794217835613</v>
      </c>
      <c r="CE180" s="121">
        <f>(BO159^2*Y180^2)/X180^2</f>
        <v>42.79849768538736</v>
      </c>
      <c r="CF180" s="121">
        <f>(BP159^2*Y180^2)/X180^2</f>
        <v>55.900078609485533</v>
      </c>
      <c r="CG180" s="121">
        <f>X180^2/(BI159^2*Y180^2)</f>
        <v>1.1449000000000003</v>
      </c>
      <c r="CH180" s="121">
        <f>X180^2/(BJ159^2*Y180^2)</f>
        <v>0.28622500000000006</v>
      </c>
      <c r="CI180" s="121">
        <f>X180^2/(BK159^2*Y180^2)</f>
        <v>0.12721111111111114</v>
      </c>
      <c r="CJ180" s="121">
        <f>X180^2/(BL159^2*Y180^2)</f>
        <v>7.1556250000000016E-2</v>
      </c>
      <c r="CK180" s="121">
        <f>X180^2/(BM159^2*Y180^2)</f>
        <v>4.579600000000001E-2</v>
      </c>
      <c r="CL180" s="121">
        <f>X180^2/(BN159^2*Y180^2)</f>
        <v>3.1802777777777784E-2</v>
      </c>
      <c r="CM180" s="121">
        <f>X180^2/(BO159^2*Y180^2)</f>
        <v>2.3365306122448984E-2</v>
      </c>
      <c r="CN180" s="121">
        <f>X180^2/(BP159^2*Y180^2)</f>
        <v>1.7889062500000004E-2</v>
      </c>
      <c r="CO180" s="95">
        <f t="shared" si="341"/>
        <v>2.5245130160712721</v>
      </c>
      <c r="CP180" s="95">
        <f t="shared" si="342"/>
        <v>6.0554650642850891</v>
      </c>
      <c r="CQ180" s="95">
        <f t="shared" si="343"/>
        <v>11.940385144641452</v>
      </c>
      <c r="CR180" s="95">
        <f t="shared" si="344"/>
        <v>20.179273257140359</v>
      </c>
      <c r="CS180" s="95">
        <f t="shared" si="345"/>
        <v>30.772129401781811</v>
      </c>
      <c r="CT180" s="95">
        <f t="shared" si="346"/>
        <v>43.718953578565802</v>
      </c>
      <c r="CU180" s="95">
        <f t="shared" si="347"/>
        <v>59.01974578749234</v>
      </c>
      <c r="CV180" s="95">
        <f t="shared" si="348"/>
        <v>76.674506028561424</v>
      </c>
      <c r="CW180" s="95">
        <f t="shared" si="349"/>
        <v>2.5245130160712721</v>
      </c>
      <c r="CX180" s="95">
        <f t="shared" si="350"/>
        <v>6.0554650642850891</v>
      </c>
      <c r="CY180" s="95">
        <f t="shared" si="351"/>
        <v>11.940385144641452</v>
      </c>
      <c r="CZ180" s="95">
        <f t="shared" si="352"/>
        <v>20.179273257140359</v>
      </c>
      <c r="DA180" s="95">
        <f t="shared" si="353"/>
        <v>30.772129401781811</v>
      </c>
      <c r="DB180" s="95">
        <f t="shared" si="354"/>
        <v>43.718953578565802</v>
      </c>
      <c r="DC180" s="95">
        <f t="shared" si="355"/>
        <v>59.01974578749234</v>
      </c>
      <c r="DD180" s="95">
        <f t="shared" si="356"/>
        <v>76.674506028561424</v>
      </c>
      <c r="DE180" s="13">
        <f t="shared" si="442"/>
        <v>4.0684547282732115</v>
      </c>
      <c r="DF180" s="13">
        <f t="shared" si="443"/>
        <v>5.8300959130928458</v>
      </c>
      <c r="DG180" s="13">
        <f t="shared" si="444"/>
        <v>10.038275665570014</v>
      </c>
      <c r="DH180" s="13">
        <f t="shared" si="445"/>
        <v>16.096691902371383</v>
      </c>
      <c r="DI180" s="13">
        <f t="shared" si="357"/>
        <v>23.931880206830286</v>
      </c>
      <c r="DJ180" s="13">
        <f t="shared" si="358"/>
        <v>33.525712995613389</v>
      </c>
      <c r="DK180" s="13">
        <f t="shared" si="359"/>
        <v>44.871978991509806</v>
      </c>
      <c r="DL180" s="13">
        <f t="shared" si="360"/>
        <v>57.968083671985532</v>
      </c>
      <c r="DM180" s="95">
        <f t="shared" si="361"/>
        <v>4.0684547282732115</v>
      </c>
      <c r="DN180" s="95">
        <f t="shared" si="362"/>
        <v>5.8300959130928458</v>
      </c>
      <c r="DO180" s="95">
        <f t="shared" si="363"/>
        <v>10.038275665570014</v>
      </c>
      <c r="DP180" s="95">
        <f t="shared" si="364"/>
        <v>16.096691902371383</v>
      </c>
      <c r="DQ180" s="95">
        <f t="shared" si="365"/>
        <v>23.931880206830286</v>
      </c>
      <c r="DR180" s="95">
        <f t="shared" si="366"/>
        <v>33.525712995613389</v>
      </c>
      <c r="DS180" s="95">
        <f t="shared" si="367"/>
        <v>44.871978991509806</v>
      </c>
      <c r="DT180" s="95">
        <f t="shared" si="368"/>
        <v>57.968083671985532</v>
      </c>
      <c r="DU180" s="95">
        <f t="shared" si="369"/>
        <v>1.3631620998980607</v>
      </c>
      <c r="DV180" s="95">
        <f t="shared" si="370"/>
        <v>1.9753834992172437</v>
      </c>
      <c r="DW180" s="95">
        <f t="shared" si="371"/>
        <v>3.4378480004158813</v>
      </c>
      <c r="DX180" s="95">
        <f t="shared" si="372"/>
        <v>5.5433233367752237</v>
      </c>
      <c r="DY180" s="95">
        <f t="shared" si="373"/>
        <v>8.2662784930355233</v>
      </c>
      <c r="DZ180" s="95">
        <f t="shared" si="374"/>
        <v>11.600413608288525</v>
      </c>
      <c r="EA180" s="95">
        <f t="shared" si="375"/>
        <v>15.543570083576411</v>
      </c>
      <c r="EB180" s="95">
        <f t="shared" si="376"/>
        <v>20.094846247077456</v>
      </c>
      <c r="EC180" s="95">
        <f t="shared" si="377"/>
        <v>1.3631620998980607</v>
      </c>
      <c r="ED180" s="95">
        <f t="shared" si="378"/>
        <v>1.9753834992172437</v>
      </c>
      <c r="EE180" s="95">
        <f t="shared" si="379"/>
        <v>3.4378480004158813</v>
      </c>
      <c r="EF180" s="95">
        <f t="shared" si="380"/>
        <v>5.5433233367752237</v>
      </c>
      <c r="EG180" s="95">
        <f t="shared" si="381"/>
        <v>8.2662784930355233</v>
      </c>
      <c r="EH180" s="95">
        <f t="shared" si="382"/>
        <v>11.600413608288525</v>
      </c>
      <c r="EI180" s="95">
        <f t="shared" si="383"/>
        <v>15.543570083576411</v>
      </c>
      <c r="EJ180" s="95">
        <f t="shared" si="384"/>
        <v>20.094846247077456</v>
      </c>
      <c r="EK180" s="95">
        <f t="shared" si="385"/>
        <v>1.3631620998980607</v>
      </c>
      <c r="EL180" s="95">
        <f t="shared" si="386"/>
        <v>1.9753834992172437</v>
      </c>
      <c r="EM180" s="95">
        <f t="shared" si="387"/>
        <v>3.4378480004158813</v>
      </c>
      <c r="EN180" s="95">
        <f t="shared" si="388"/>
        <v>5.5433233367752237</v>
      </c>
      <c r="EO180" s="95">
        <f t="shared" si="389"/>
        <v>8.2662784930355233</v>
      </c>
      <c r="EP180" s="95">
        <f t="shared" si="390"/>
        <v>11.600413608288525</v>
      </c>
      <c r="EQ180" s="95">
        <f t="shared" si="391"/>
        <v>15.543570083576411</v>
      </c>
      <c r="ER180" s="95">
        <f t="shared" si="392"/>
        <v>20.094846247077456</v>
      </c>
      <c r="ES180" s="95">
        <f t="shared" si="393"/>
        <v>1</v>
      </c>
      <c r="ET180" s="95">
        <f t="shared" si="394"/>
        <v>1</v>
      </c>
      <c r="EU180" s="95">
        <f t="shared" si="395"/>
        <v>1</v>
      </c>
      <c r="EV180" s="95">
        <f t="shared" si="396"/>
        <v>1</v>
      </c>
      <c r="EW180" s="95">
        <f t="shared" si="397"/>
        <v>1</v>
      </c>
      <c r="EX180" s="95">
        <f t="shared" si="398"/>
        <v>1</v>
      </c>
      <c r="EY180" s="95">
        <f t="shared" si="399"/>
        <v>1</v>
      </c>
      <c r="EZ180" s="95">
        <f t="shared" si="400"/>
        <v>1</v>
      </c>
      <c r="FA180" s="95">
        <f t="shared" si="401"/>
        <v>1</v>
      </c>
      <c r="FB180" s="95">
        <f t="shared" si="402"/>
        <v>1</v>
      </c>
      <c r="FC180" s="95">
        <f t="shared" si="403"/>
        <v>1</v>
      </c>
      <c r="FD180" s="95">
        <f t="shared" si="404"/>
        <v>1</v>
      </c>
      <c r="FE180" s="95">
        <f t="shared" si="405"/>
        <v>1</v>
      </c>
      <c r="FF180" s="95">
        <f t="shared" si="406"/>
        <v>1</v>
      </c>
      <c r="FG180" s="95">
        <f t="shared" si="407"/>
        <v>1</v>
      </c>
      <c r="FH180" s="95">
        <f t="shared" si="408"/>
        <v>1</v>
      </c>
      <c r="FI180" s="95">
        <f t="shared" si="409"/>
        <v>1</v>
      </c>
      <c r="FJ180" s="95">
        <f t="shared" si="410"/>
        <v>1</v>
      </c>
      <c r="FK180" s="95">
        <f t="shared" si="411"/>
        <v>1</v>
      </c>
      <c r="FL180" s="95">
        <f t="shared" si="412"/>
        <v>1</v>
      </c>
      <c r="FM180" s="95">
        <f t="shared" si="413"/>
        <v>1</v>
      </c>
      <c r="FN180" s="95">
        <f t="shared" si="414"/>
        <v>1</v>
      </c>
      <c r="FO180" s="95">
        <f t="shared" si="415"/>
        <v>1</v>
      </c>
      <c r="FP180" s="95">
        <f t="shared" si="416"/>
        <v>1</v>
      </c>
      <c r="FQ180" s="115">
        <f t="shared" si="417"/>
        <v>2.9496768199310757</v>
      </c>
      <c r="FR180" s="115">
        <f t="shared" si="418"/>
        <v>3.0581819012424631</v>
      </c>
      <c r="FS180" s="115">
        <f t="shared" si="419"/>
        <v>3.6098754887740236</v>
      </c>
      <c r="FT180" s="115">
        <f t="shared" si="420"/>
        <v>4.0203284532212153</v>
      </c>
      <c r="FU180" s="115">
        <f t="shared" si="421"/>
        <v>4.2919907904687129</v>
      </c>
      <c r="FV180" s="115">
        <f t="shared" si="422"/>
        <v>4.4717284909910608</v>
      </c>
      <c r="FW180" s="115">
        <f t="shared" si="423"/>
        <v>4.5938484189862159</v>
      </c>
      <c r="FX180" s="115">
        <f t="shared" si="424"/>
        <v>4.6794861852197505</v>
      </c>
      <c r="FY180" s="90"/>
      <c r="FZ180" s="90">
        <f t="shared" si="446"/>
        <v>2.9496768199310757</v>
      </c>
      <c r="GC180" s="102"/>
      <c r="GE180" s="103"/>
      <c r="GF180" s="103"/>
      <c r="GG180" s="103"/>
      <c r="GI180" s="105"/>
      <c r="GJ180" s="105"/>
      <c r="GK180" s="105"/>
      <c r="HU180" s="106"/>
      <c r="HV180" s="106"/>
      <c r="HW180" s="106"/>
      <c r="HX180" s="106"/>
      <c r="HY180" s="106"/>
      <c r="HZ180" s="106"/>
      <c r="IA180" s="106"/>
      <c r="IC180" s="103"/>
      <c r="IE180" s="107"/>
      <c r="IG180" s="107"/>
      <c r="IH180" s="107"/>
      <c r="II180" s="107"/>
      <c r="IJ180" s="103"/>
      <c r="IL180" s="107"/>
      <c r="IN180" s="107"/>
      <c r="IP180" s="107"/>
      <c r="IQ180" s="103"/>
      <c r="IR180" s="108"/>
      <c r="IS180" s="107"/>
      <c r="IT180" s="107"/>
      <c r="IU180" s="107"/>
      <c r="IV180" s="107"/>
      <c r="IW180" s="107"/>
      <c r="IY180" s="107"/>
      <c r="IZ180" s="106"/>
      <c r="JA180" s="106"/>
      <c r="JB180" s="106"/>
      <c r="JC180" s="106"/>
      <c r="JD180" s="106"/>
      <c r="JE180" s="106"/>
      <c r="JF180" s="106"/>
    </row>
    <row r="181" spans="1:266" s="27" customFormat="1" ht="13.8" x14ac:dyDescent="0.3">
      <c r="A181" s="97"/>
      <c r="B181" s="97"/>
      <c r="C181" s="97"/>
      <c r="D181" s="97"/>
      <c r="E181" s="97"/>
      <c r="H181" s="97"/>
      <c r="I181" s="97"/>
      <c r="J181" s="97"/>
      <c r="K181" s="97"/>
      <c r="M181" s="100"/>
      <c r="N181" s="100"/>
      <c r="O181" s="100"/>
      <c r="P181" s="100"/>
      <c r="Q181" s="100"/>
      <c r="R181" s="100"/>
      <c r="S181" s="101"/>
      <c r="T181" s="100"/>
      <c r="U181" s="97"/>
      <c r="V181" s="97"/>
      <c r="W181" s="97"/>
      <c r="X181" s="118">
        <f t="shared" ref="X181:X199" si="447">X180*1.07</f>
        <v>11.449000000000002</v>
      </c>
      <c r="Y181" s="118">
        <v>10</v>
      </c>
      <c r="Z181" s="40">
        <v>1.7999999999999999E-2</v>
      </c>
      <c r="AA181" s="40">
        <v>10000000</v>
      </c>
      <c r="AB181" s="40">
        <v>10000000</v>
      </c>
      <c r="AC181" s="98">
        <v>3900000</v>
      </c>
      <c r="AD181" s="42">
        <v>0.33</v>
      </c>
      <c r="AE181" s="42">
        <v>0.33</v>
      </c>
      <c r="AF181" s="41">
        <v>1.7999999999999999E-2</v>
      </c>
      <c r="AG181" s="40">
        <v>10000000</v>
      </c>
      <c r="AH181" s="40">
        <v>10000000</v>
      </c>
      <c r="AI181" s="98">
        <v>3900000</v>
      </c>
      <c r="AJ181" s="42">
        <v>0.33</v>
      </c>
      <c r="AK181" s="42">
        <v>0.33</v>
      </c>
      <c r="AL181" s="42">
        <f>AL157</f>
        <v>0.2006</v>
      </c>
      <c r="AM181" s="40">
        <v>6000</v>
      </c>
      <c r="AN181" s="40">
        <f>AN157</f>
        <v>10000</v>
      </c>
      <c r="AO181" s="40">
        <f>AO157</f>
        <v>10000</v>
      </c>
      <c r="AP181" s="42">
        <v>0.03</v>
      </c>
      <c r="AQ181" s="42">
        <v>0.03</v>
      </c>
      <c r="AR181" s="4">
        <f t="shared" si="425"/>
        <v>0.21860000000000002</v>
      </c>
      <c r="AS181" s="11">
        <f t="shared" si="426"/>
        <v>1.1449000000000003</v>
      </c>
      <c r="AT181" s="15">
        <f t="shared" si="427"/>
        <v>4826.322971608126</v>
      </c>
      <c r="AU181" s="19">
        <f t="shared" si="428"/>
        <v>0.19996166295283049</v>
      </c>
      <c r="AV181" s="13">
        <f t="shared" si="429"/>
        <v>0.5</v>
      </c>
      <c r="AW181" s="11">
        <f t="shared" si="430"/>
        <v>1</v>
      </c>
      <c r="AX181" s="11">
        <f t="shared" si="431"/>
        <v>0.8911</v>
      </c>
      <c r="AY181" s="11">
        <f t="shared" si="432"/>
        <v>201997.53114128605</v>
      </c>
      <c r="AZ181" s="11">
        <f t="shared" si="433"/>
        <v>1</v>
      </c>
      <c r="BA181" s="11">
        <f t="shared" si="434"/>
        <v>0.34752899999999998</v>
      </c>
      <c r="BB181" s="11">
        <f t="shared" si="435"/>
        <v>1.025058</v>
      </c>
      <c r="BC181" s="11">
        <f t="shared" si="436"/>
        <v>0.99909999999999999</v>
      </c>
      <c r="BD181" s="11">
        <f t="shared" si="437"/>
        <v>0.8911</v>
      </c>
      <c r="BE181" s="11">
        <f t="shared" si="438"/>
        <v>201997.53114128605</v>
      </c>
      <c r="BF181" s="11">
        <f t="shared" si="439"/>
        <v>1</v>
      </c>
      <c r="BG181" s="11">
        <f t="shared" si="440"/>
        <v>0.34752899999999998</v>
      </c>
      <c r="BH181" s="11">
        <f t="shared" si="441"/>
        <v>1.025058</v>
      </c>
      <c r="BI181" s="121">
        <f>X181^2/(BI159^2*Y181^2)</f>
        <v>1.3107960100000002</v>
      </c>
      <c r="BJ181" s="121">
        <f>X181^2/(BJ159^2*Y181^2)</f>
        <v>0.32769900250000006</v>
      </c>
      <c r="BK181" s="121">
        <f>X181^2/(BK159^2*Y181^2)</f>
        <v>0.14564400111111114</v>
      </c>
      <c r="BL181" s="121">
        <f>X181^2/(BL159^2*Y181^2)</f>
        <v>8.1924750625000015E-2</v>
      </c>
      <c r="BM181" s="121">
        <f>X181^2/(BM159^2*Y181^2)</f>
        <v>5.2431840400000013E-2</v>
      </c>
      <c r="BN181" s="121">
        <f>X181^2/(BN159^2*Y181^2)</f>
        <v>3.6411000277777786E-2</v>
      </c>
      <c r="BO181" s="121">
        <f>X181^2/(BO159^2*Y181^2)</f>
        <v>2.6750938979591844E-2</v>
      </c>
      <c r="BP181" s="121">
        <f>X181^2/(BP159^2*Y181^2)</f>
        <v>2.0481187656250004E-2</v>
      </c>
      <c r="BQ181" s="121">
        <v>1</v>
      </c>
      <c r="BR181" s="121">
        <v>1</v>
      </c>
      <c r="BS181" s="121">
        <v>1</v>
      </c>
      <c r="BT181" s="121">
        <v>1</v>
      </c>
      <c r="BU181" s="121">
        <v>1</v>
      </c>
      <c r="BV181" s="121">
        <v>1</v>
      </c>
      <c r="BW181" s="121">
        <v>1</v>
      </c>
      <c r="BX181" s="121">
        <v>1</v>
      </c>
      <c r="BY181" s="121">
        <f>(BI159^2*Y181^2)/X181^2</f>
        <v>0.76289521204752508</v>
      </c>
      <c r="BZ181" s="121">
        <f>(BJ159^2*Y181^2)/X181^2</f>
        <v>3.0515808481901003</v>
      </c>
      <c r="CA181" s="121">
        <f>(BK159^2*Y181^2)/X181^2</f>
        <v>6.8660569084277254</v>
      </c>
      <c r="CB181" s="121">
        <f>(BL159^2*Y181^2)/X181^2</f>
        <v>12.206323392760401</v>
      </c>
      <c r="CC181" s="121">
        <f>(BM159^2*Y181^2)/X181^2</f>
        <v>19.072380301188126</v>
      </c>
      <c r="CD181" s="121">
        <f>(BN159^2*Y181^2)/X181^2</f>
        <v>27.464227633710902</v>
      </c>
      <c r="CE181" s="121">
        <f>(BO159^2*Y181^2)/X181^2</f>
        <v>37.381865390328727</v>
      </c>
      <c r="CF181" s="121">
        <f>(BP159^2*Y181^2)/X181^2</f>
        <v>48.825293571041605</v>
      </c>
      <c r="CG181" s="121">
        <f>X181^2/(BI159^2*Y181^2)</f>
        <v>1.3107960100000002</v>
      </c>
      <c r="CH181" s="121">
        <f>X181^2/(BJ159^2*Y181^2)</f>
        <v>0.32769900250000006</v>
      </c>
      <c r="CI181" s="121">
        <f>X181^2/(BK159^2*Y181^2)</f>
        <v>0.14564400111111114</v>
      </c>
      <c r="CJ181" s="121">
        <f>X181^2/(BL159^2*Y181^2)</f>
        <v>8.1924750625000015E-2</v>
      </c>
      <c r="CK181" s="121">
        <f>X181^2/(BM159^2*Y181^2)</f>
        <v>5.2431840400000013E-2</v>
      </c>
      <c r="CL181" s="121">
        <f>X181^2/(BN159^2*Y181^2)</f>
        <v>3.6411000277777786E-2</v>
      </c>
      <c r="CM181" s="121">
        <f>X181^2/(BO159^2*Y181^2)</f>
        <v>2.6750938979591844E-2</v>
      </c>
      <c r="CN181" s="121">
        <f>X181^2/(BP159^2*Y181^2)</f>
        <v>2.0481187656250004E-2</v>
      </c>
      <c r="CO181" s="95">
        <f t="shared" si="341"/>
        <v>2.3755524221951894</v>
      </c>
      <c r="CP181" s="95">
        <f t="shared" si="342"/>
        <v>5.4596226887807582</v>
      </c>
      <c r="CQ181" s="95">
        <f t="shared" si="343"/>
        <v>10.599739799756705</v>
      </c>
      <c r="CR181" s="95">
        <f t="shared" si="344"/>
        <v>17.795903755123032</v>
      </c>
      <c r="CS181" s="95">
        <f t="shared" si="345"/>
        <v>27.048114554879731</v>
      </c>
      <c r="CT181" s="95">
        <f t="shared" si="346"/>
        <v>38.356372199026815</v>
      </c>
      <c r="CU181" s="95">
        <f t="shared" si="347"/>
        <v>51.720676687564278</v>
      </c>
      <c r="CV181" s="95">
        <f t="shared" si="348"/>
        <v>67.141028020492115</v>
      </c>
      <c r="CW181" s="95">
        <f t="shared" si="349"/>
        <v>2.3755524221951894</v>
      </c>
      <c r="CX181" s="95">
        <f t="shared" si="350"/>
        <v>5.4596226887807582</v>
      </c>
      <c r="CY181" s="95">
        <f t="shared" si="351"/>
        <v>10.599739799756705</v>
      </c>
      <c r="CZ181" s="95">
        <f t="shared" si="352"/>
        <v>17.795903755123032</v>
      </c>
      <c r="DA181" s="95">
        <f t="shared" si="353"/>
        <v>27.048114554879731</v>
      </c>
      <c r="DB181" s="95">
        <f t="shared" si="354"/>
        <v>38.356372199026815</v>
      </c>
      <c r="DC181" s="95">
        <f t="shared" si="355"/>
        <v>51.720676687564278</v>
      </c>
      <c r="DD181" s="95">
        <f t="shared" si="356"/>
        <v>67.141028020492115</v>
      </c>
      <c r="DE181" s="13">
        <f t="shared" si="442"/>
        <v>4.1238072220475255</v>
      </c>
      <c r="DF181" s="13">
        <f t="shared" si="443"/>
        <v>5.429395850690101</v>
      </c>
      <c r="DG181" s="13">
        <f t="shared" si="444"/>
        <v>9.0618169095388375</v>
      </c>
      <c r="DH181" s="13">
        <f t="shared" si="445"/>
        <v>14.338364143385402</v>
      </c>
      <c r="DI181" s="13">
        <f t="shared" si="357"/>
        <v>21.174928141588126</v>
      </c>
      <c r="DJ181" s="13">
        <f t="shared" si="358"/>
        <v>29.550754633988682</v>
      </c>
      <c r="DK181" s="13">
        <f t="shared" si="359"/>
        <v>39.458732329308319</v>
      </c>
      <c r="DL181" s="13">
        <f t="shared" si="360"/>
        <v>50.895890758697853</v>
      </c>
      <c r="DM181" s="95">
        <f t="shared" si="361"/>
        <v>4.1238072220475255</v>
      </c>
      <c r="DN181" s="95">
        <f t="shared" si="362"/>
        <v>5.429395850690101</v>
      </c>
      <c r="DO181" s="95">
        <f t="shared" si="363"/>
        <v>9.0618169095388375</v>
      </c>
      <c r="DP181" s="95">
        <f t="shared" si="364"/>
        <v>14.338364143385402</v>
      </c>
      <c r="DQ181" s="95">
        <f t="shared" si="365"/>
        <v>21.174928141588126</v>
      </c>
      <c r="DR181" s="95">
        <f t="shared" si="366"/>
        <v>29.550754633988682</v>
      </c>
      <c r="DS181" s="95">
        <f t="shared" si="367"/>
        <v>39.458732329308319</v>
      </c>
      <c r="DT181" s="95">
        <f t="shared" si="368"/>
        <v>50.895890758697853</v>
      </c>
      <c r="DU181" s="95">
        <f t="shared" si="369"/>
        <v>1.3823986967069544</v>
      </c>
      <c r="DV181" s="95">
        <f t="shared" si="370"/>
        <v>1.8361286072304799</v>
      </c>
      <c r="DW181" s="95">
        <f t="shared" si="371"/>
        <v>3.098500265391122</v>
      </c>
      <c r="DX181" s="95">
        <f t="shared" si="372"/>
        <v>4.9322534490225847</v>
      </c>
      <c r="DY181" s="95">
        <f t="shared" si="373"/>
        <v>7.3081576987539787</v>
      </c>
      <c r="DZ181" s="95">
        <f t="shared" si="374"/>
        <v>10.219000303831452</v>
      </c>
      <c r="EA181" s="95">
        <f t="shared" si="375"/>
        <v>13.66230988430819</v>
      </c>
      <c r="EB181" s="95">
        <f t="shared" si="376"/>
        <v>17.637054116115504</v>
      </c>
      <c r="EC181" s="95">
        <f t="shared" si="377"/>
        <v>1.3823986967069544</v>
      </c>
      <c r="ED181" s="95">
        <f t="shared" si="378"/>
        <v>1.8361286072304799</v>
      </c>
      <c r="EE181" s="95">
        <f t="shared" si="379"/>
        <v>3.098500265391122</v>
      </c>
      <c r="EF181" s="95">
        <f t="shared" si="380"/>
        <v>4.9322534490225847</v>
      </c>
      <c r="EG181" s="95">
        <f t="shared" si="381"/>
        <v>7.3081576987539787</v>
      </c>
      <c r="EH181" s="95">
        <f t="shared" si="382"/>
        <v>10.219000303831452</v>
      </c>
      <c r="EI181" s="95">
        <f t="shared" si="383"/>
        <v>13.66230988430819</v>
      </c>
      <c r="EJ181" s="95">
        <f t="shared" si="384"/>
        <v>17.637054116115504</v>
      </c>
      <c r="EK181" s="95">
        <f t="shared" si="385"/>
        <v>1.3823986967069544</v>
      </c>
      <c r="EL181" s="95">
        <f t="shared" si="386"/>
        <v>1.8361286072304799</v>
      </c>
      <c r="EM181" s="95">
        <f t="shared" si="387"/>
        <v>3.098500265391122</v>
      </c>
      <c r="EN181" s="95">
        <f t="shared" si="388"/>
        <v>4.9322534490225847</v>
      </c>
      <c r="EO181" s="95">
        <f t="shared" si="389"/>
        <v>7.3081576987539787</v>
      </c>
      <c r="EP181" s="95">
        <f t="shared" si="390"/>
        <v>10.219000303831452</v>
      </c>
      <c r="EQ181" s="95">
        <f t="shared" si="391"/>
        <v>13.66230988430819</v>
      </c>
      <c r="ER181" s="95">
        <f t="shared" si="392"/>
        <v>17.637054116115504</v>
      </c>
      <c r="ES181" s="95">
        <f t="shared" si="393"/>
        <v>1</v>
      </c>
      <c r="ET181" s="95">
        <f t="shared" si="394"/>
        <v>1</v>
      </c>
      <c r="EU181" s="95">
        <f t="shared" si="395"/>
        <v>1</v>
      </c>
      <c r="EV181" s="95">
        <f t="shared" si="396"/>
        <v>1</v>
      </c>
      <c r="EW181" s="95">
        <f t="shared" si="397"/>
        <v>1</v>
      </c>
      <c r="EX181" s="95">
        <f t="shared" si="398"/>
        <v>1</v>
      </c>
      <c r="EY181" s="95">
        <f t="shared" si="399"/>
        <v>1</v>
      </c>
      <c r="EZ181" s="95">
        <f t="shared" si="400"/>
        <v>1</v>
      </c>
      <c r="FA181" s="95">
        <f t="shared" si="401"/>
        <v>1</v>
      </c>
      <c r="FB181" s="95">
        <f t="shared" si="402"/>
        <v>1</v>
      </c>
      <c r="FC181" s="95">
        <f t="shared" si="403"/>
        <v>1</v>
      </c>
      <c r="FD181" s="95">
        <f t="shared" si="404"/>
        <v>1</v>
      </c>
      <c r="FE181" s="95">
        <f t="shared" si="405"/>
        <v>1</v>
      </c>
      <c r="FF181" s="95">
        <f t="shared" si="406"/>
        <v>1</v>
      </c>
      <c r="FG181" s="95">
        <f t="shared" si="407"/>
        <v>1</v>
      </c>
      <c r="FH181" s="95">
        <f t="shared" si="408"/>
        <v>1</v>
      </c>
      <c r="FI181" s="95">
        <f t="shared" si="409"/>
        <v>1</v>
      </c>
      <c r="FJ181" s="95">
        <f t="shared" si="410"/>
        <v>1</v>
      </c>
      <c r="FK181" s="95">
        <f t="shared" si="411"/>
        <v>1</v>
      </c>
      <c r="FL181" s="95">
        <f t="shared" si="412"/>
        <v>1</v>
      </c>
      <c r="FM181" s="95">
        <f t="shared" si="413"/>
        <v>1</v>
      </c>
      <c r="FN181" s="95">
        <f t="shared" si="414"/>
        <v>1</v>
      </c>
      <c r="FO181" s="95">
        <f t="shared" si="415"/>
        <v>1</v>
      </c>
      <c r="FP181" s="95">
        <f t="shared" si="416"/>
        <v>1</v>
      </c>
      <c r="FQ181" s="115">
        <f t="shared" si="417"/>
        <v>3.0392527658333814</v>
      </c>
      <c r="FR181" s="115">
        <f t="shared" si="418"/>
        <v>2.9869139817456554</v>
      </c>
      <c r="FS181" s="115">
        <f t="shared" si="419"/>
        <v>3.5100240591368697</v>
      </c>
      <c r="FT181" s="115">
        <f t="shared" si="420"/>
        <v>3.9282495536609594</v>
      </c>
      <c r="FU181" s="115">
        <f t="shared" si="421"/>
        <v>4.215368134965952</v>
      </c>
      <c r="FV181" s="115">
        <f t="shared" si="422"/>
        <v>4.4096003342920973</v>
      </c>
      <c r="FW181" s="115">
        <f t="shared" si="423"/>
        <v>4.5434810069557336</v>
      </c>
      <c r="FX181" s="115">
        <f t="shared" si="424"/>
        <v>4.6382865142731635</v>
      </c>
      <c r="FY181" s="90"/>
      <c r="FZ181" s="90">
        <f t="shared" si="446"/>
        <v>2.9869139817456554</v>
      </c>
      <c r="GC181" s="102"/>
      <c r="GE181" s="103"/>
      <c r="GF181" s="103"/>
      <c r="GG181" s="103"/>
      <c r="GI181" s="105"/>
      <c r="GJ181" s="105"/>
      <c r="GK181" s="105"/>
      <c r="HU181" s="106"/>
      <c r="HV181" s="106"/>
      <c r="HW181" s="106"/>
      <c r="HX181" s="106"/>
      <c r="HY181" s="106"/>
      <c r="HZ181" s="106"/>
      <c r="IA181" s="106"/>
      <c r="IC181" s="103"/>
      <c r="IE181" s="107"/>
      <c r="IG181" s="107"/>
      <c r="IH181" s="107"/>
      <c r="II181" s="107"/>
      <c r="IJ181" s="103"/>
      <c r="IL181" s="107"/>
      <c r="IM181" s="110"/>
      <c r="IN181" s="107"/>
      <c r="IP181" s="107"/>
      <c r="IQ181" s="103"/>
      <c r="IR181" s="108"/>
      <c r="IS181" s="107"/>
      <c r="IT181" s="107"/>
      <c r="IU181" s="107"/>
      <c r="IV181" s="107"/>
      <c r="IW181" s="107"/>
      <c r="IX181" s="103"/>
      <c r="IY181" s="107"/>
      <c r="IZ181" s="106"/>
      <c r="JA181" s="106"/>
      <c r="JB181" s="106"/>
      <c r="JC181" s="106"/>
      <c r="JD181" s="106"/>
      <c r="JE181" s="106"/>
      <c r="JF181" s="106"/>
    </row>
    <row r="182" spans="1:266" s="27" customFormat="1" ht="13.8" x14ac:dyDescent="0.3">
      <c r="A182" s="97"/>
      <c r="B182" s="97"/>
      <c r="C182" s="97"/>
      <c r="D182" s="97"/>
      <c r="E182" s="96"/>
      <c r="G182" s="97"/>
      <c r="H182" s="96"/>
      <c r="I182" s="96"/>
      <c r="J182" s="96"/>
      <c r="K182" s="96"/>
      <c r="M182" s="100"/>
      <c r="N182" s="100"/>
      <c r="O182" s="100"/>
      <c r="P182" s="100"/>
      <c r="Q182" s="100"/>
      <c r="R182" s="100"/>
      <c r="S182" s="101"/>
      <c r="T182" s="100"/>
      <c r="U182" s="97"/>
      <c r="V182" s="97"/>
      <c r="W182" s="97"/>
      <c r="X182" s="118">
        <f t="shared" si="447"/>
        <v>12.250430000000003</v>
      </c>
      <c r="Y182" s="118">
        <v>10</v>
      </c>
      <c r="Z182" s="40">
        <v>1.7999999999999999E-2</v>
      </c>
      <c r="AA182" s="40">
        <v>10000000</v>
      </c>
      <c r="AB182" s="40">
        <v>10000000</v>
      </c>
      <c r="AC182" s="98">
        <v>3900000</v>
      </c>
      <c r="AD182" s="42">
        <v>0.33</v>
      </c>
      <c r="AE182" s="42">
        <v>0.33</v>
      </c>
      <c r="AF182" s="41">
        <v>1.7999999999999999E-2</v>
      </c>
      <c r="AG182" s="40">
        <v>10000000</v>
      </c>
      <c r="AH182" s="40">
        <v>10000000</v>
      </c>
      <c r="AI182" s="98">
        <v>3900000</v>
      </c>
      <c r="AJ182" s="42">
        <v>0.33</v>
      </c>
      <c r="AK182" s="42">
        <v>0.33</v>
      </c>
      <c r="AL182" s="42">
        <f>AL157</f>
        <v>0.2006</v>
      </c>
      <c r="AM182" s="40">
        <v>6000</v>
      </c>
      <c r="AN182" s="40">
        <f>AN157</f>
        <v>10000</v>
      </c>
      <c r="AO182" s="40">
        <f>AO157</f>
        <v>10000</v>
      </c>
      <c r="AP182" s="42">
        <v>0.03</v>
      </c>
      <c r="AQ182" s="42">
        <v>0.03</v>
      </c>
      <c r="AR182" s="4">
        <f t="shared" si="425"/>
        <v>0.21860000000000002</v>
      </c>
      <c r="AS182" s="11">
        <f t="shared" si="426"/>
        <v>1.2250430000000003</v>
      </c>
      <c r="AT182" s="15">
        <f t="shared" si="427"/>
        <v>4826.322971608126</v>
      </c>
      <c r="AU182" s="19">
        <f t="shared" si="428"/>
        <v>0.19996166295283049</v>
      </c>
      <c r="AV182" s="13">
        <f t="shared" si="429"/>
        <v>0.5</v>
      </c>
      <c r="AW182" s="11">
        <f t="shared" si="430"/>
        <v>1</v>
      </c>
      <c r="AX182" s="11">
        <f t="shared" si="431"/>
        <v>0.8911</v>
      </c>
      <c r="AY182" s="11">
        <f t="shared" si="432"/>
        <v>201997.53114128605</v>
      </c>
      <c r="AZ182" s="11">
        <f t="shared" si="433"/>
        <v>1</v>
      </c>
      <c r="BA182" s="11">
        <f t="shared" si="434"/>
        <v>0.34752899999999998</v>
      </c>
      <c r="BB182" s="11">
        <f t="shared" si="435"/>
        <v>1.025058</v>
      </c>
      <c r="BC182" s="11">
        <f t="shared" si="436"/>
        <v>0.99909999999999999</v>
      </c>
      <c r="BD182" s="11">
        <f t="shared" si="437"/>
        <v>0.8911</v>
      </c>
      <c r="BE182" s="11">
        <f t="shared" si="438"/>
        <v>201997.53114128605</v>
      </c>
      <c r="BF182" s="11">
        <f t="shared" si="439"/>
        <v>1</v>
      </c>
      <c r="BG182" s="11">
        <f t="shared" si="440"/>
        <v>0.34752899999999998</v>
      </c>
      <c r="BH182" s="11">
        <f t="shared" si="441"/>
        <v>1.025058</v>
      </c>
      <c r="BI182" s="121">
        <f>X182^2/(BI159^2*Y182^2)</f>
        <v>1.5007303518490007</v>
      </c>
      <c r="BJ182" s="121">
        <f>X182^2/(BJ159^2*Y182^2)</f>
        <v>0.37518258796225018</v>
      </c>
      <c r="BK182" s="121">
        <f>X182^2/(BK159^2*Y182^2)</f>
        <v>0.16674781687211121</v>
      </c>
      <c r="BL182" s="121">
        <f>X182^2/(BL159^2*Y182^2)</f>
        <v>9.3795646990562545E-2</v>
      </c>
      <c r="BM182" s="121">
        <f>X182^2/(BM159^2*Y182^2)</f>
        <v>6.002921407396003E-2</v>
      </c>
      <c r="BN182" s="121">
        <f>X182^2/(BN159^2*Y182^2)</f>
        <v>4.1686954218027802E-2</v>
      </c>
      <c r="BO182" s="121">
        <f>X182^2/(BO159^2*Y182^2)</f>
        <v>3.062715003773471E-2</v>
      </c>
      <c r="BP182" s="121">
        <f>X182^2/(BP159^2*Y182^2)</f>
        <v>2.3448911747640636E-2</v>
      </c>
      <c r="BQ182" s="121">
        <v>1</v>
      </c>
      <c r="BR182" s="121">
        <v>1</v>
      </c>
      <c r="BS182" s="121">
        <v>1</v>
      </c>
      <c r="BT182" s="121">
        <v>1</v>
      </c>
      <c r="BU182" s="121">
        <v>1</v>
      </c>
      <c r="BV182" s="121">
        <v>1</v>
      </c>
      <c r="BW182" s="121">
        <v>1</v>
      </c>
      <c r="BX182" s="121">
        <v>1</v>
      </c>
      <c r="BY182" s="121">
        <f>(BI159^2*Y182^2)/X182^2</f>
        <v>0.6663422238165122</v>
      </c>
      <c r="BZ182" s="121">
        <f>(BJ159^2*Y182^2)/X182^2</f>
        <v>2.6653688952660488</v>
      </c>
      <c r="CA182" s="121">
        <f>(BK159^2*Y182^2)/X182^2</f>
        <v>5.9970800143486098</v>
      </c>
      <c r="CB182" s="121">
        <f>(BL159^2*Y182^2)/X182^2</f>
        <v>10.661475581064195</v>
      </c>
      <c r="CC182" s="121">
        <f>(BM159^2*Y182^2)/X182^2</f>
        <v>16.658555595412807</v>
      </c>
      <c r="CD182" s="121">
        <f>(BN159^2*Y182^2)/X182^2</f>
        <v>23.988320057394439</v>
      </c>
      <c r="CE182" s="121">
        <f>(BO159^2*Y182^2)/X182^2</f>
        <v>32.6507689670091</v>
      </c>
      <c r="CF182" s="121">
        <f>(BP159^2*Y182^2)/X182^2</f>
        <v>42.645902324256781</v>
      </c>
      <c r="CG182" s="121">
        <f>X182^2/(BI159^2*Y182^2)</f>
        <v>1.5007303518490007</v>
      </c>
      <c r="CH182" s="121">
        <f>X182^2/(BJ159^2*Y182^2)</f>
        <v>0.37518258796225018</v>
      </c>
      <c r="CI182" s="121">
        <f>X182^2/(BK159^2*Y182^2)</f>
        <v>0.16674781687211121</v>
      </c>
      <c r="CJ182" s="121">
        <f>X182^2/(BL159^2*Y182^2)</f>
        <v>9.3795646990562545E-2</v>
      </c>
      <c r="CK182" s="121">
        <f>X182^2/(BM159^2*Y182^2)</f>
        <v>6.002921407396003E-2</v>
      </c>
      <c r="CL182" s="121">
        <f>X182^2/(BN159^2*Y182^2)</f>
        <v>4.1686954218027802E-2</v>
      </c>
      <c r="CM182" s="121">
        <f>X182^2/(BO159^2*Y182^2)</f>
        <v>3.062715003773471E-2</v>
      </c>
      <c r="CN182" s="121">
        <f>X182^2/(BP159^2*Y182^2)</f>
        <v>2.3448911747640636E-2</v>
      </c>
      <c r="CO182" s="95">
        <f t="shared" si="341"/>
        <v>2.2454444705172407</v>
      </c>
      <c r="CP182" s="95">
        <f t="shared" si="342"/>
        <v>4.9391908820689636</v>
      </c>
      <c r="CQ182" s="95">
        <f t="shared" si="343"/>
        <v>9.428768234655168</v>
      </c>
      <c r="CR182" s="95">
        <f t="shared" si="344"/>
        <v>15.714176528275853</v>
      </c>
      <c r="CS182" s="95">
        <f t="shared" si="345"/>
        <v>23.795415762931022</v>
      </c>
      <c r="CT182" s="95">
        <f t="shared" si="346"/>
        <v>33.672485938620667</v>
      </c>
      <c r="CU182" s="95">
        <f t="shared" si="347"/>
        <v>45.345387055344801</v>
      </c>
      <c r="CV182" s="95">
        <f t="shared" si="348"/>
        <v>58.814119113103416</v>
      </c>
      <c r="CW182" s="95">
        <f t="shared" si="349"/>
        <v>2.2454444705172407</v>
      </c>
      <c r="CX182" s="95">
        <f t="shared" si="350"/>
        <v>4.9391908820689636</v>
      </c>
      <c r="CY182" s="95">
        <f t="shared" si="351"/>
        <v>9.428768234655168</v>
      </c>
      <c r="CZ182" s="95">
        <f t="shared" si="352"/>
        <v>15.714176528275853</v>
      </c>
      <c r="DA182" s="95">
        <f t="shared" si="353"/>
        <v>23.795415762931022</v>
      </c>
      <c r="DB182" s="95">
        <f t="shared" si="354"/>
        <v>33.672485938620667</v>
      </c>
      <c r="DC182" s="95">
        <f t="shared" si="355"/>
        <v>45.345387055344801</v>
      </c>
      <c r="DD182" s="95">
        <f t="shared" si="356"/>
        <v>58.814119113103416</v>
      </c>
      <c r="DE182" s="13">
        <f t="shared" si="442"/>
        <v>4.2171885756655128</v>
      </c>
      <c r="DF182" s="13">
        <f t="shared" si="443"/>
        <v>5.090667483228299</v>
      </c>
      <c r="DG182" s="13">
        <f t="shared" si="444"/>
        <v>8.2139438312207211</v>
      </c>
      <c r="DH182" s="13">
        <f t="shared" si="445"/>
        <v>12.805387228054759</v>
      </c>
      <c r="DI182" s="13">
        <f t="shared" si="357"/>
        <v>18.768700809486766</v>
      </c>
      <c r="DJ182" s="13">
        <f t="shared" si="358"/>
        <v>26.080123011612468</v>
      </c>
      <c r="DK182" s="13">
        <f t="shared" si="359"/>
        <v>34.731512117046833</v>
      </c>
      <c r="DL182" s="13">
        <f t="shared" si="360"/>
        <v>44.719467236004419</v>
      </c>
      <c r="DM182" s="95">
        <f t="shared" si="361"/>
        <v>4.2171885756655128</v>
      </c>
      <c r="DN182" s="95">
        <f t="shared" si="362"/>
        <v>5.090667483228299</v>
      </c>
      <c r="DO182" s="95">
        <f t="shared" si="363"/>
        <v>8.2139438312207211</v>
      </c>
      <c r="DP182" s="95">
        <f t="shared" si="364"/>
        <v>12.805387228054759</v>
      </c>
      <c r="DQ182" s="95">
        <f t="shared" si="365"/>
        <v>18.768700809486766</v>
      </c>
      <c r="DR182" s="95">
        <f t="shared" si="366"/>
        <v>26.080123011612468</v>
      </c>
      <c r="DS182" s="95">
        <f t="shared" si="367"/>
        <v>34.731512117046833</v>
      </c>
      <c r="DT182" s="95">
        <f t="shared" si="368"/>
        <v>44.719467236004419</v>
      </c>
      <c r="DU182" s="95">
        <f t="shared" si="369"/>
        <v>1.4148514251484599</v>
      </c>
      <c r="DV182" s="95">
        <f t="shared" si="370"/>
        <v>1.7184106764148475</v>
      </c>
      <c r="DW182" s="95">
        <f t="shared" si="371"/>
        <v>2.8038397823563059</v>
      </c>
      <c r="DX182" s="95">
        <f t="shared" si="372"/>
        <v>4.3994995146146421</v>
      </c>
      <c r="DY182" s="95">
        <f t="shared" si="373"/>
        <v>6.4719239202561258</v>
      </c>
      <c r="DZ182" s="95">
        <f t="shared" si="374"/>
        <v>9.0128551667386692</v>
      </c>
      <c r="EA182" s="95">
        <f t="shared" si="375"/>
        <v>12.019463771161169</v>
      </c>
      <c r="EB182" s="95">
        <f t="shared" si="376"/>
        <v>15.490567825697379</v>
      </c>
      <c r="EC182" s="95">
        <f t="shared" si="377"/>
        <v>1.4148514251484599</v>
      </c>
      <c r="ED182" s="95">
        <f t="shared" si="378"/>
        <v>1.7184106764148475</v>
      </c>
      <c r="EE182" s="95">
        <f t="shared" si="379"/>
        <v>2.8038397823563059</v>
      </c>
      <c r="EF182" s="95">
        <f t="shared" si="380"/>
        <v>4.3994995146146421</v>
      </c>
      <c r="EG182" s="95">
        <f t="shared" si="381"/>
        <v>6.4719239202561258</v>
      </c>
      <c r="EH182" s="95">
        <f t="shared" si="382"/>
        <v>9.0128551667386692</v>
      </c>
      <c r="EI182" s="95">
        <f t="shared" si="383"/>
        <v>12.019463771161169</v>
      </c>
      <c r="EJ182" s="95">
        <f t="shared" si="384"/>
        <v>15.490567825697379</v>
      </c>
      <c r="EK182" s="95">
        <f t="shared" si="385"/>
        <v>1.4148514251484599</v>
      </c>
      <c r="EL182" s="95">
        <f t="shared" si="386"/>
        <v>1.7184106764148475</v>
      </c>
      <c r="EM182" s="95">
        <f t="shared" si="387"/>
        <v>2.8038397823563059</v>
      </c>
      <c r="EN182" s="95">
        <f t="shared" si="388"/>
        <v>4.3994995146146421</v>
      </c>
      <c r="EO182" s="95">
        <f t="shared" si="389"/>
        <v>6.4719239202561258</v>
      </c>
      <c r="EP182" s="95">
        <f t="shared" si="390"/>
        <v>9.0128551667386692</v>
      </c>
      <c r="EQ182" s="95">
        <f t="shared" si="391"/>
        <v>12.019463771161169</v>
      </c>
      <c r="ER182" s="95">
        <f t="shared" si="392"/>
        <v>15.490567825697379</v>
      </c>
      <c r="ES182" s="95">
        <f t="shared" si="393"/>
        <v>1</v>
      </c>
      <c r="ET182" s="95">
        <f t="shared" si="394"/>
        <v>1</v>
      </c>
      <c r="EU182" s="95">
        <f t="shared" si="395"/>
        <v>1</v>
      </c>
      <c r="EV182" s="95">
        <f t="shared" si="396"/>
        <v>1</v>
      </c>
      <c r="EW182" s="95">
        <f t="shared" si="397"/>
        <v>1</v>
      </c>
      <c r="EX182" s="95">
        <f t="shared" si="398"/>
        <v>1</v>
      </c>
      <c r="EY182" s="95">
        <f t="shared" si="399"/>
        <v>1</v>
      </c>
      <c r="EZ182" s="95">
        <f t="shared" si="400"/>
        <v>1</v>
      </c>
      <c r="FA182" s="95">
        <f t="shared" si="401"/>
        <v>1</v>
      </c>
      <c r="FB182" s="95">
        <f t="shared" si="402"/>
        <v>1</v>
      </c>
      <c r="FC182" s="95">
        <f t="shared" si="403"/>
        <v>1</v>
      </c>
      <c r="FD182" s="95">
        <f t="shared" si="404"/>
        <v>1</v>
      </c>
      <c r="FE182" s="95">
        <f t="shared" si="405"/>
        <v>1</v>
      </c>
      <c r="FF182" s="95">
        <f t="shared" si="406"/>
        <v>1</v>
      </c>
      <c r="FG182" s="95">
        <f t="shared" si="407"/>
        <v>1</v>
      </c>
      <c r="FH182" s="95">
        <f t="shared" si="408"/>
        <v>1</v>
      </c>
      <c r="FI182" s="95">
        <f t="shared" si="409"/>
        <v>1</v>
      </c>
      <c r="FJ182" s="95">
        <f t="shared" si="410"/>
        <v>1</v>
      </c>
      <c r="FK182" s="95">
        <f t="shared" si="411"/>
        <v>1</v>
      </c>
      <c r="FL182" s="95">
        <f t="shared" si="412"/>
        <v>1</v>
      </c>
      <c r="FM182" s="95">
        <f t="shared" si="413"/>
        <v>1</v>
      </c>
      <c r="FN182" s="95">
        <f t="shared" si="414"/>
        <v>1</v>
      </c>
      <c r="FO182" s="95">
        <f t="shared" si="415"/>
        <v>1</v>
      </c>
      <c r="FP182" s="95">
        <f t="shared" si="416"/>
        <v>1</v>
      </c>
      <c r="FQ182" s="115">
        <f t="shared" si="417"/>
        <v>3.1537132777930332</v>
      </c>
      <c r="FR182" s="115">
        <f t="shared" si="418"/>
        <v>2.9252751211863632</v>
      </c>
      <c r="FS182" s="115">
        <f t="shared" si="419"/>
        <v>3.4114267800116203</v>
      </c>
      <c r="FT182" s="115">
        <f t="shared" si="420"/>
        <v>3.8327392908472988</v>
      </c>
      <c r="FU182" s="115">
        <f t="shared" si="421"/>
        <v>4.1335926902017404</v>
      </c>
      <c r="FV182" s="115">
        <f t="shared" si="422"/>
        <v>4.3420819479357711</v>
      </c>
      <c r="FW182" s="115">
        <f t="shared" si="423"/>
        <v>4.4880759395342968</v>
      </c>
      <c r="FX182" s="115">
        <f t="shared" si="424"/>
        <v>4.5925816190509625</v>
      </c>
      <c r="FY182" s="90"/>
      <c r="FZ182" s="90">
        <f t="shared" si="446"/>
        <v>2.9252751211863632</v>
      </c>
      <c r="GC182" s="102"/>
      <c r="GE182" s="103"/>
      <c r="GF182" s="103"/>
      <c r="GG182" s="103"/>
      <c r="GI182" s="105"/>
      <c r="GJ182" s="105"/>
      <c r="GK182" s="105"/>
      <c r="HU182" s="106"/>
      <c r="HV182" s="106"/>
      <c r="HW182" s="106"/>
      <c r="HX182" s="106"/>
      <c r="HY182" s="106"/>
      <c r="HZ182" s="106"/>
      <c r="IA182" s="106"/>
      <c r="IC182" s="103"/>
      <c r="ID182" s="107"/>
      <c r="IE182" s="107"/>
      <c r="IF182" s="107"/>
      <c r="IG182" s="107"/>
      <c r="IH182" s="107"/>
      <c r="II182" s="107"/>
      <c r="IJ182" s="103"/>
      <c r="IK182" s="108"/>
      <c r="IL182" s="107"/>
      <c r="IN182" s="107"/>
      <c r="IO182" s="107"/>
      <c r="IP182" s="107"/>
      <c r="IQ182" s="103"/>
      <c r="IR182" s="108"/>
      <c r="IS182" s="107"/>
      <c r="IT182" s="108"/>
      <c r="IU182" s="107"/>
      <c r="IV182" s="108"/>
      <c r="IW182" s="107"/>
      <c r="IY182" s="107"/>
      <c r="IZ182" s="106"/>
      <c r="JA182" s="106"/>
      <c r="JB182" s="106"/>
      <c r="JC182" s="106"/>
      <c r="JD182" s="106"/>
      <c r="JE182" s="106"/>
      <c r="JF182" s="106"/>
    </row>
    <row r="183" spans="1:266" s="27" customFormat="1" ht="13.8" x14ac:dyDescent="0.3">
      <c r="A183" s="97"/>
      <c r="B183" s="97"/>
      <c r="C183" s="97"/>
      <c r="D183" s="97"/>
      <c r="E183" s="96"/>
      <c r="G183" s="97"/>
      <c r="H183" s="96"/>
      <c r="I183" s="96"/>
      <c r="J183" s="96"/>
      <c r="K183" s="96"/>
      <c r="M183" s="100"/>
      <c r="N183" s="100"/>
      <c r="O183" s="100"/>
      <c r="P183" s="100"/>
      <c r="Q183" s="100"/>
      <c r="R183" s="100"/>
      <c r="S183" s="101"/>
      <c r="T183" s="100"/>
      <c r="U183" s="97"/>
      <c r="V183" s="97"/>
      <c r="W183" s="97"/>
      <c r="X183" s="118">
        <f t="shared" si="447"/>
        <v>13.107960100000005</v>
      </c>
      <c r="Y183" s="118">
        <v>10</v>
      </c>
      <c r="Z183" s="40">
        <v>1.7999999999999999E-2</v>
      </c>
      <c r="AA183" s="40">
        <v>10000000</v>
      </c>
      <c r="AB183" s="40">
        <v>10000000</v>
      </c>
      <c r="AC183" s="98">
        <v>3900000</v>
      </c>
      <c r="AD183" s="42">
        <v>0.33</v>
      </c>
      <c r="AE183" s="42">
        <v>0.33</v>
      </c>
      <c r="AF183" s="41">
        <v>1.7999999999999999E-2</v>
      </c>
      <c r="AG183" s="40">
        <v>10000000</v>
      </c>
      <c r="AH183" s="40">
        <v>10000000</v>
      </c>
      <c r="AI183" s="98">
        <v>3900000</v>
      </c>
      <c r="AJ183" s="42">
        <v>0.33</v>
      </c>
      <c r="AK183" s="42">
        <v>0.33</v>
      </c>
      <c r="AL183" s="42">
        <f>AL157</f>
        <v>0.2006</v>
      </c>
      <c r="AM183" s="40">
        <v>6000</v>
      </c>
      <c r="AN183" s="40">
        <f>AN157</f>
        <v>10000</v>
      </c>
      <c r="AO183" s="40">
        <f>AO157</f>
        <v>10000</v>
      </c>
      <c r="AP183" s="42">
        <v>0.03</v>
      </c>
      <c r="AQ183" s="42">
        <v>0.03</v>
      </c>
      <c r="AR183" s="4">
        <f t="shared" si="425"/>
        <v>0.21860000000000002</v>
      </c>
      <c r="AS183" s="11">
        <f t="shared" si="426"/>
        <v>1.3107960100000005</v>
      </c>
      <c r="AT183" s="15">
        <f t="shared" si="427"/>
        <v>4826.322971608126</v>
      </c>
      <c r="AU183" s="19">
        <f t="shared" si="428"/>
        <v>0.19996166295283049</v>
      </c>
      <c r="AV183" s="13">
        <f t="shared" si="429"/>
        <v>0.5</v>
      </c>
      <c r="AW183" s="11">
        <f t="shared" si="430"/>
        <v>1</v>
      </c>
      <c r="AX183" s="11">
        <f t="shared" si="431"/>
        <v>0.8911</v>
      </c>
      <c r="AY183" s="11">
        <f t="shared" si="432"/>
        <v>201997.53114128605</v>
      </c>
      <c r="AZ183" s="11">
        <f t="shared" si="433"/>
        <v>1</v>
      </c>
      <c r="BA183" s="11">
        <f t="shared" si="434"/>
        <v>0.34752899999999998</v>
      </c>
      <c r="BB183" s="11">
        <f t="shared" si="435"/>
        <v>1.025058</v>
      </c>
      <c r="BC183" s="11">
        <f t="shared" si="436"/>
        <v>0.99909999999999999</v>
      </c>
      <c r="BD183" s="11">
        <f t="shared" si="437"/>
        <v>0.8911</v>
      </c>
      <c r="BE183" s="11">
        <f t="shared" si="438"/>
        <v>201997.53114128605</v>
      </c>
      <c r="BF183" s="11">
        <f t="shared" si="439"/>
        <v>1</v>
      </c>
      <c r="BG183" s="11">
        <f t="shared" si="440"/>
        <v>0.34752899999999998</v>
      </c>
      <c r="BH183" s="11">
        <f t="shared" si="441"/>
        <v>1.025058</v>
      </c>
      <c r="BI183" s="121">
        <f>X183^2/(BI159^2*Y183^2)</f>
        <v>1.7181861798319216</v>
      </c>
      <c r="BJ183" s="121">
        <f>X183^2/(BJ159^2*Y183^2)</f>
        <v>0.42954654495798039</v>
      </c>
      <c r="BK183" s="121">
        <f>X183^2/(BK159^2*Y183^2)</f>
        <v>0.19090957553688018</v>
      </c>
      <c r="BL183" s="121">
        <f>X183^2/(BL159^2*Y183^2)</f>
        <v>0.1073866362394951</v>
      </c>
      <c r="BM183" s="121">
        <f>X183^2/(BM159^2*Y183^2)</f>
        <v>6.8727447193276864E-2</v>
      </c>
      <c r="BN183" s="121">
        <f>X183^2/(BN159^2*Y183^2)</f>
        <v>4.7727393884220044E-2</v>
      </c>
      <c r="BO183" s="121">
        <f>X183^2/(BO159^2*Y183^2)</f>
        <v>3.5065024078202479E-2</v>
      </c>
      <c r="BP183" s="121">
        <f>X183^2/(BP159^2*Y183^2)</f>
        <v>2.6846659059873774E-2</v>
      </c>
      <c r="BQ183" s="121">
        <v>1</v>
      </c>
      <c r="BR183" s="121">
        <v>1</v>
      </c>
      <c r="BS183" s="121">
        <v>1</v>
      </c>
      <c r="BT183" s="121">
        <v>1</v>
      </c>
      <c r="BU183" s="121">
        <v>1</v>
      </c>
      <c r="BV183" s="121">
        <v>1</v>
      </c>
      <c r="BW183" s="121">
        <v>1</v>
      </c>
      <c r="BX183" s="121">
        <v>1</v>
      </c>
      <c r="BY183" s="121">
        <f>(BI159^2*Y183^2)/X183^2</f>
        <v>0.58200910456503796</v>
      </c>
      <c r="BZ183" s="121">
        <f>(BJ159^2*Y183^2)/X183^2</f>
        <v>2.3280364182601518</v>
      </c>
      <c r="CA183" s="121">
        <f>(BK159^2*Y183^2)/X183^2</f>
        <v>5.2380819410853423</v>
      </c>
      <c r="CB183" s="121">
        <f>(BL159^2*Y183^2)/X183^2</f>
        <v>9.3121456730406074</v>
      </c>
      <c r="CC183" s="121">
        <f>(BM159^2*Y183^2)/X183^2</f>
        <v>14.55022761412595</v>
      </c>
      <c r="CD183" s="121">
        <f>(BN159^2*Y183^2)/X183^2</f>
        <v>20.952327764341369</v>
      </c>
      <c r="CE183" s="121">
        <f>(BO159^2*Y183^2)/X183^2</f>
        <v>28.518446123686861</v>
      </c>
      <c r="CF183" s="121">
        <f>(BP159^2*Y183^2)/X183^2</f>
        <v>37.248582692162429</v>
      </c>
      <c r="CG183" s="121">
        <f>X183^2/(BI159^2*Y183^2)</f>
        <v>1.7181861798319216</v>
      </c>
      <c r="CH183" s="121">
        <f>X183^2/(BJ159^2*Y183^2)</f>
        <v>0.42954654495798039</v>
      </c>
      <c r="CI183" s="121">
        <f>X183^2/(BK159^2*Y183^2)</f>
        <v>0.19090957553688018</v>
      </c>
      <c r="CJ183" s="121">
        <f>X183^2/(BL159^2*Y183^2)</f>
        <v>0.1073866362394951</v>
      </c>
      <c r="CK183" s="121">
        <f>X183^2/(BM159^2*Y183^2)</f>
        <v>6.8727447193276864E-2</v>
      </c>
      <c r="CL183" s="121">
        <f>X183^2/(BN159^2*Y183^2)</f>
        <v>4.7727393884220044E-2</v>
      </c>
      <c r="CM183" s="121">
        <f>X183^2/(BO159^2*Y183^2)</f>
        <v>3.5065024078202479E-2</v>
      </c>
      <c r="CN183" s="121">
        <f>X183^2/(BP159^2*Y183^2)</f>
        <v>2.6846659059873774E-2</v>
      </c>
      <c r="CO183" s="95">
        <f t="shared" si="341"/>
        <v>2.1318031466654208</v>
      </c>
      <c r="CP183" s="95">
        <f t="shared" si="342"/>
        <v>4.484625586661684</v>
      </c>
      <c r="CQ183" s="95">
        <f t="shared" si="343"/>
        <v>8.4059963199887893</v>
      </c>
      <c r="CR183" s="95">
        <f t="shared" si="344"/>
        <v>13.895915346646737</v>
      </c>
      <c r="CS183" s="95">
        <f t="shared" si="345"/>
        <v>20.954382666635524</v>
      </c>
      <c r="CT183" s="95">
        <f t="shared" si="346"/>
        <v>29.58139827995516</v>
      </c>
      <c r="CU183" s="95">
        <f t="shared" si="347"/>
        <v>39.77696218660563</v>
      </c>
      <c r="CV183" s="95">
        <f t="shared" si="348"/>
        <v>51.541074386586942</v>
      </c>
      <c r="CW183" s="95">
        <f t="shared" si="349"/>
        <v>2.1318031466654208</v>
      </c>
      <c r="CX183" s="95">
        <f t="shared" si="350"/>
        <v>4.484625586661684</v>
      </c>
      <c r="CY183" s="95">
        <f t="shared" si="351"/>
        <v>8.4059963199887893</v>
      </c>
      <c r="CZ183" s="95">
        <f t="shared" si="352"/>
        <v>13.895915346646737</v>
      </c>
      <c r="DA183" s="95">
        <f t="shared" si="353"/>
        <v>20.954382666635524</v>
      </c>
      <c r="DB183" s="95">
        <f t="shared" si="354"/>
        <v>29.58139827995516</v>
      </c>
      <c r="DC183" s="95">
        <f t="shared" si="355"/>
        <v>39.77696218660563</v>
      </c>
      <c r="DD183" s="95">
        <f t="shared" si="356"/>
        <v>51.541074386586942</v>
      </c>
      <c r="DE183" s="13">
        <f t="shared" si="442"/>
        <v>4.3503112843969598</v>
      </c>
      <c r="DF183" s="13">
        <f t="shared" si="443"/>
        <v>4.8076989632181322</v>
      </c>
      <c r="DG183" s="13">
        <f t="shared" si="444"/>
        <v>7.4791075166222232</v>
      </c>
      <c r="DH183" s="13">
        <f t="shared" si="445"/>
        <v>11.469648309280103</v>
      </c>
      <c r="DI183" s="13">
        <f t="shared" si="357"/>
        <v>16.669071061319226</v>
      </c>
      <c r="DJ183" s="13">
        <f t="shared" si="358"/>
        <v>23.050171158225588</v>
      </c>
      <c r="DK183" s="13">
        <f t="shared" si="359"/>
        <v>30.603627147765064</v>
      </c>
      <c r="DL183" s="13">
        <f t="shared" si="360"/>
        <v>39.325545351222303</v>
      </c>
      <c r="DM183" s="95">
        <f t="shared" si="361"/>
        <v>4.3503112843969598</v>
      </c>
      <c r="DN183" s="95">
        <f t="shared" si="362"/>
        <v>4.8076989632181322</v>
      </c>
      <c r="DO183" s="95">
        <f t="shared" si="363"/>
        <v>7.4791075166222232</v>
      </c>
      <c r="DP183" s="95">
        <f t="shared" si="364"/>
        <v>11.469648309280103</v>
      </c>
      <c r="DQ183" s="95">
        <f t="shared" si="365"/>
        <v>16.669071061319226</v>
      </c>
      <c r="DR183" s="95">
        <f t="shared" si="366"/>
        <v>23.050171158225588</v>
      </c>
      <c r="DS183" s="95">
        <f t="shared" si="367"/>
        <v>30.603627147765064</v>
      </c>
      <c r="DT183" s="95">
        <f t="shared" si="368"/>
        <v>39.325545351222303</v>
      </c>
      <c r="DU183" s="95">
        <f t="shared" si="369"/>
        <v>1.461115426991191</v>
      </c>
      <c r="DV183" s="95">
        <f t="shared" si="370"/>
        <v>1.6200709096242341</v>
      </c>
      <c r="DW183" s="95">
        <f t="shared" si="371"/>
        <v>2.5484628527802045</v>
      </c>
      <c r="DX183" s="95">
        <f t="shared" si="372"/>
        <v>3.935291503911805</v>
      </c>
      <c r="DY183" s="95">
        <f t="shared" si="373"/>
        <v>5.7422416935052087</v>
      </c>
      <c r="DZ183" s="95">
        <f t="shared" si="374"/>
        <v>7.9598590290829803</v>
      </c>
      <c r="EA183" s="95">
        <f t="shared" si="375"/>
        <v>10.584904035671645</v>
      </c>
      <c r="EB183" s="95">
        <f t="shared" si="376"/>
        <v>13.616023547000935</v>
      </c>
      <c r="EC183" s="95">
        <f t="shared" si="377"/>
        <v>1.461115426991191</v>
      </c>
      <c r="ED183" s="95">
        <f t="shared" si="378"/>
        <v>1.6200709096242341</v>
      </c>
      <c r="EE183" s="95">
        <f t="shared" si="379"/>
        <v>2.5484628527802045</v>
      </c>
      <c r="EF183" s="95">
        <f t="shared" si="380"/>
        <v>3.935291503911805</v>
      </c>
      <c r="EG183" s="95">
        <f t="shared" si="381"/>
        <v>5.7422416935052087</v>
      </c>
      <c r="EH183" s="95">
        <f t="shared" si="382"/>
        <v>7.9598590290829803</v>
      </c>
      <c r="EI183" s="95">
        <f t="shared" si="383"/>
        <v>10.584904035671645</v>
      </c>
      <c r="EJ183" s="95">
        <f t="shared" si="384"/>
        <v>13.616023547000935</v>
      </c>
      <c r="EK183" s="95">
        <f t="shared" si="385"/>
        <v>1.461115426991191</v>
      </c>
      <c r="EL183" s="95">
        <f t="shared" si="386"/>
        <v>1.6200709096242341</v>
      </c>
      <c r="EM183" s="95">
        <f t="shared" si="387"/>
        <v>2.5484628527802045</v>
      </c>
      <c r="EN183" s="95">
        <f t="shared" si="388"/>
        <v>3.935291503911805</v>
      </c>
      <c r="EO183" s="95">
        <f t="shared" si="389"/>
        <v>5.7422416935052087</v>
      </c>
      <c r="EP183" s="95">
        <f t="shared" si="390"/>
        <v>7.9598590290829803</v>
      </c>
      <c r="EQ183" s="95">
        <f t="shared" si="391"/>
        <v>10.584904035671645</v>
      </c>
      <c r="ER183" s="95">
        <f t="shared" si="392"/>
        <v>13.616023547000935</v>
      </c>
      <c r="ES183" s="95">
        <f t="shared" si="393"/>
        <v>1</v>
      </c>
      <c r="ET183" s="95">
        <f t="shared" si="394"/>
        <v>1</v>
      </c>
      <c r="EU183" s="95">
        <f t="shared" si="395"/>
        <v>1</v>
      </c>
      <c r="EV183" s="95">
        <f t="shared" si="396"/>
        <v>1</v>
      </c>
      <c r="EW183" s="95">
        <f t="shared" si="397"/>
        <v>1</v>
      </c>
      <c r="EX183" s="95">
        <f t="shared" si="398"/>
        <v>1</v>
      </c>
      <c r="EY183" s="95">
        <f t="shared" si="399"/>
        <v>1</v>
      </c>
      <c r="EZ183" s="95">
        <f t="shared" si="400"/>
        <v>1</v>
      </c>
      <c r="FA183" s="95">
        <f t="shared" si="401"/>
        <v>1</v>
      </c>
      <c r="FB183" s="95">
        <f t="shared" si="402"/>
        <v>1</v>
      </c>
      <c r="FC183" s="95">
        <f t="shared" si="403"/>
        <v>1</v>
      </c>
      <c r="FD183" s="95">
        <f t="shared" si="404"/>
        <v>1</v>
      </c>
      <c r="FE183" s="95">
        <f t="shared" si="405"/>
        <v>1</v>
      </c>
      <c r="FF183" s="95">
        <f t="shared" si="406"/>
        <v>1</v>
      </c>
      <c r="FG183" s="95">
        <f t="shared" si="407"/>
        <v>1</v>
      </c>
      <c r="FH183" s="95">
        <f t="shared" si="408"/>
        <v>1</v>
      </c>
      <c r="FI183" s="95">
        <f t="shared" si="409"/>
        <v>1</v>
      </c>
      <c r="FJ183" s="95">
        <f t="shared" si="410"/>
        <v>1</v>
      </c>
      <c r="FK183" s="95">
        <f t="shared" si="411"/>
        <v>1</v>
      </c>
      <c r="FL183" s="95">
        <f t="shared" si="412"/>
        <v>1</v>
      </c>
      <c r="FM183" s="95">
        <f t="shared" si="413"/>
        <v>1</v>
      </c>
      <c r="FN183" s="95">
        <f t="shared" si="414"/>
        <v>1</v>
      </c>
      <c r="FO183" s="95">
        <f t="shared" si="415"/>
        <v>1</v>
      </c>
      <c r="FP183" s="95">
        <f t="shared" si="416"/>
        <v>1</v>
      </c>
      <c r="FQ183" s="115">
        <f t="shared" si="417"/>
        <v>3.2956134573118345</v>
      </c>
      <c r="FR183" s="115">
        <f t="shared" si="418"/>
        <v>2.8745565130639354</v>
      </c>
      <c r="FS183" s="115">
        <f t="shared" si="419"/>
        <v>3.3154629920368945</v>
      </c>
      <c r="FT183" s="115">
        <f t="shared" si="420"/>
        <v>3.7346717214277763</v>
      </c>
      <c r="FU183" s="115">
        <f t="shared" si="421"/>
        <v>4.0470018510008217</v>
      </c>
      <c r="FV183" s="115">
        <f t="shared" si="422"/>
        <v>4.2691605419908676</v>
      </c>
      <c r="FW183" s="115">
        <f t="shared" si="423"/>
        <v>4.4274326075839916</v>
      </c>
      <c r="FX183" s="115">
        <f t="shared" si="424"/>
        <v>4.5420842867401294</v>
      </c>
      <c r="FY183" s="90"/>
      <c r="FZ183" s="90">
        <f t="shared" si="446"/>
        <v>2.8745565130639354</v>
      </c>
      <c r="GC183" s="102"/>
      <c r="GE183" s="103"/>
      <c r="GF183" s="103"/>
      <c r="GG183" s="103"/>
      <c r="GI183" s="105"/>
      <c r="GJ183" s="105"/>
      <c r="GK183" s="105"/>
      <c r="HU183" s="106"/>
      <c r="HV183" s="106"/>
      <c r="HW183" s="106"/>
      <c r="HX183" s="106"/>
      <c r="HY183" s="106"/>
      <c r="HZ183" s="106"/>
      <c r="IA183" s="106"/>
      <c r="IC183" s="103"/>
      <c r="ID183" s="107"/>
      <c r="IE183" s="107"/>
      <c r="IF183" s="107"/>
      <c r="IG183" s="107"/>
      <c r="IH183" s="107"/>
      <c r="II183" s="107"/>
      <c r="IJ183" s="103"/>
      <c r="IK183" s="108"/>
      <c r="IL183" s="107"/>
      <c r="IN183" s="107"/>
      <c r="IO183" s="107"/>
      <c r="IP183" s="107"/>
      <c r="IQ183" s="103"/>
      <c r="IR183" s="108"/>
      <c r="IS183" s="107"/>
      <c r="IT183" s="108"/>
      <c r="IU183" s="107"/>
      <c r="IV183" s="108"/>
      <c r="IW183" s="107"/>
      <c r="IY183" s="107"/>
      <c r="IZ183" s="106"/>
      <c r="JA183" s="106"/>
      <c r="JB183" s="106"/>
      <c r="JC183" s="106"/>
      <c r="JD183" s="106"/>
      <c r="JE183" s="106"/>
      <c r="JF183" s="106"/>
    </row>
    <row r="184" spans="1:266" s="27" customFormat="1" ht="13.8" x14ac:dyDescent="0.3">
      <c r="A184" s="97"/>
      <c r="B184" s="97"/>
      <c r="C184" s="97"/>
      <c r="D184" s="97"/>
      <c r="E184" s="96"/>
      <c r="G184" s="97"/>
      <c r="H184" s="96"/>
      <c r="I184" s="96"/>
      <c r="J184" s="96"/>
      <c r="K184" s="96"/>
      <c r="M184" s="100"/>
      <c r="N184" s="100"/>
      <c r="O184" s="100"/>
      <c r="P184" s="100"/>
      <c r="Q184" s="100"/>
      <c r="R184" s="100"/>
      <c r="S184" s="101"/>
      <c r="T184" s="100"/>
      <c r="U184" s="97"/>
      <c r="V184" s="97"/>
      <c r="W184" s="97"/>
      <c r="X184" s="118">
        <f t="shared" si="447"/>
        <v>14.025517307000007</v>
      </c>
      <c r="Y184" s="118">
        <v>10</v>
      </c>
      <c r="Z184" s="40">
        <v>1.7999999999999999E-2</v>
      </c>
      <c r="AA184" s="40">
        <v>10000000</v>
      </c>
      <c r="AB184" s="40">
        <v>10000000</v>
      </c>
      <c r="AC184" s="98">
        <v>3900000</v>
      </c>
      <c r="AD184" s="42">
        <v>0.33</v>
      </c>
      <c r="AE184" s="42">
        <v>0.33</v>
      </c>
      <c r="AF184" s="41">
        <v>1.7999999999999999E-2</v>
      </c>
      <c r="AG184" s="40">
        <v>10000000</v>
      </c>
      <c r="AH184" s="40">
        <v>10000000</v>
      </c>
      <c r="AI184" s="98">
        <v>3900000</v>
      </c>
      <c r="AJ184" s="42">
        <v>0.33</v>
      </c>
      <c r="AK184" s="42">
        <v>0.33</v>
      </c>
      <c r="AL184" s="42">
        <f>AL157</f>
        <v>0.2006</v>
      </c>
      <c r="AM184" s="40">
        <v>6000</v>
      </c>
      <c r="AN184" s="40">
        <f>AN157</f>
        <v>10000</v>
      </c>
      <c r="AO184" s="40">
        <f>AO157</f>
        <v>10000</v>
      </c>
      <c r="AP184" s="42">
        <v>0.03</v>
      </c>
      <c r="AQ184" s="42">
        <v>0.03</v>
      </c>
      <c r="AR184" s="4">
        <f t="shared" si="425"/>
        <v>0.21860000000000002</v>
      </c>
      <c r="AS184" s="11">
        <f t="shared" si="426"/>
        <v>1.4025517307000006</v>
      </c>
      <c r="AT184" s="15">
        <f t="shared" si="427"/>
        <v>4826.322971608126</v>
      </c>
      <c r="AU184" s="19">
        <f t="shared" si="428"/>
        <v>0.19996166295283049</v>
      </c>
      <c r="AV184" s="13">
        <f t="shared" si="429"/>
        <v>0.5</v>
      </c>
      <c r="AW184" s="11">
        <f t="shared" si="430"/>
        <v>1</v>
      </c>
      <c r="AX184" s="11">
        <f t="shared" si="431"/>
        <v>0.8911</v>
      </c>
      <c r="AY184" s="11">
        <f t="shared" si="432"/>
        <v>201997.53114128605</v>
      </c>
      <c r="AZ184" s="11">
        <f t="shared" si="433"/>
        <v>1</v>
      </c>
      <c r="BA184" s="11">
        <f t="shared" si="434"/>
        <v>0.34752899999999998</v>
      </c>
      <c r="BB184" s="11">
        <f t="shared" si="435"/>
        <v>1.025058</v>
      </c>
      <c r="BC184" s="11">
        <f t="shared" si="436"/>
        <v>0.99909999999999999</v>
      </c>
      <c r="BD184" s="11">
        <f t="shared" si="437"/>
        <v>0.8911</v>
      </c>
      <c r="BE184" s="11">
        <f t="shared" si="438"/>
        <v>201997.53114128605</v>
      </c>
      <c r="BF184" s="11">
        <f t="shared" si="439"/>
        <v>1</v>
      </c>
      <c r="BG184" s="11">
        <f t="shared" si="440"/>
        <v>0.34752899999999998</v>
      </c>
      <c r="BH184" s="11">
        <f t="shared" si="441"/>
        <v>1.025058</v>
      </c>
      <c r="BI184" s="121">
        <f>X184^2/(BI159^2*Y184^2)</f>
        <v>1.9671513572895671</v>
      </c>
      <c r="BJ184" s="121">
        <f>X184^2/(BJ159^2*Y184^2)</f>
        <v>0.49178783932239178</v>
      </c>
      <c r="BK184" s="121">
        <f>X184^2/(BK159^2*Y184^2)</f>
        <v>0.21857237303217411</v>
      </c>
      <c r="BL184" s="121">
        <f>X184^2/(BL159^2*Y184^2)</f>
        <v>0.12294695983059795</v>
      </c>
      <c r="BM184" s="121">
        <f>X184^2/(BM159^2*Y184^2)</f>
        <v>7.868605429158268E-2</v>
      </c>
      <c r="BN184" s="121">
        <f>X184^2/(BN159^2*Y184^2)</f>
        <v>5.4643093258043528E-2</v>
      </c>
      <c r="BO184" s="121">
        <f>X184^2/(BO159^2*Y184^2)</f>
        <v>4.0145946067134022E-2</v>
      </c>
      <c r="BP184" s="121">
        <f>X184^2/(BP159^2*Y184^2)</f>
        <v>3.0736739957649487E-2</v>
      </c>
      <c r="BQ184" s="121">
        <v>1</v>
      </c>
      <c r="BR184" s="121">
        <v>1</v>
      </c>
      <c r="BS184" s="121">
        <v>1</v>
      </c>
      <c r="BT184" s="121">
        <v>1</v>
      </c>
      <c r="BU184" s="121">
        <v>1</v>
      </c>
      <c r="BV184" s="121">
        <v>1</v>
      </c>
      <c r="BW184" s="121">
        <v>1</v>
      </c>
      <c r="BX184" s="121">
        <v>1</v>
      </c>
      <c r="BY184" s="121">
        <f>(BI159^2*Y184^2)/X184^2</f>
        <v>0.50834929213471736</v>
      </c>
      <c r="BZ184" s="121">
        <f>(BJ159^2*Y184^2)/X184^2</f>
        <v>2.0333971685388694</v>
      </c>
      <c r="CA184" s="121">
        <f>(BK159^2*Y184^2)/X184^2</f>
        <v>4.575143629212457</v>
      </c>
      <c r="CB184" s="121">
        <f>(BL159^2*Y184^2)/X184^2</f>
        <v>8.1335886741554777</v>
      </c>
      <c r="CC184" s="121">
        <f>(BM159^2*Y184^2)/X184^2</f>
        <v>12.708732303367935</v>
      </c>
      <c r="CD184" s="121">
        <f>(BN159^2*Y184^2)/X184^2</f>
        <v>18.300574516849828</v>
      </c>
      <c r="CE184" s="121">
        <f>(BO159^2*Y184^2)/X184^2</f>
        <v>24.909115314601152</v>
      </c>
      <c r="CF184" s="121">
        <f>(BP159^2*Y184^2)/X184^2</f>
        <v>32.534354696621911</v>
      </c>
      <c r="CG184" s="121">
        <f>X184^2/(BI159^2*Y184^2)</f>
        <v>1.9671513572895671</v>
      </c>
      <c r="CH184" s="121">
        <f>X184^2/(BJ159^2*Y184^2)</f>
        <v>0.49178783932239178</v>
      </c>
      <c r="CI184" s="121">
        <f>X184^2/(BK159^2*Y184^2)</f>
        <v>0.21857237303217411</v>
      </c>
      <c r="CJ184" s="121">
        <f>X184^2/(BL159^2*Y184^2)</f>
        <v>0.12294695983059795</v>
      </c>
      <c r="CK184" s="121">
        <f>X184^2/(BM159^2*Y184^2)</f>
        <v>7.868605429158268E-2</v>
      </c>
      <c r="CL184" s="121">
        <f>X184^2/(BN159^2*Y184^2)</f>
        <v>5.4643093258043528E-2</v>
      </c>
      <c r="CM184" s="121">
        <f>X184^2/(BO159^2*Y184^2)</f>
        <v>4.0145946067134022E-2</v>
      </c>
      <c r="CN184" s="121">
        <f>X184^2/(BP159^2*Y184^2)</f>
        <v>3.0736739957649487E-2</v>
      </c>
      <c r="CO184" s="95">
        <f t="shared" si="341"/>
        <v>2.0325444132810033</v>
      </c>
      <c r="CP184" s="95">
        <f t="shared" si="342"/>
        <v>4.087590653124014</v>
      </c>
      <c r="CQ184" s="95">
        <f t="shared" si="343"/>
        <v>7.5126677195290323</v>
      </c>
      <c r="CR184" s="95">
        <f t="shared" si="344"/>
        <v>12.307775612496057</v>
      </c>
      <c r="CS184" s="95">
        <f t="shared" si="345"/>
        <v>18.472914332025091</v>
      </c>
      <c r="CT184" s="95">
        <f t="shared" si="346"/>
        <v>26.008083878116132</v>
      </c>
      <c r="CU184" s="95">
        <f t="shared" si="347"/>
        <v>34.913284250769173</v>
      </c>
      <c r="CV184" s="95">
        <f t="shared" si="348"/>
        <v>45.188515449984223</v>
      </c>
      <c r="CW184" s="95">
        <f t="shared" si="349"/>
        <v>2.0325444132810033</v>
      </c>
      <c r="CX184" s="95">
        <f t="shared" si="350"/>
        <v>4.087590653124014</v>
      </c>
      <c r="CY184" s="95">
        <f t="shared" si="351"/>
        <v>7.5126677195290323</v>
      </c>
      <c r="CZ184" s="95">
        <f t="shared" si="352"/>
        <v>12.307775612496057</v>
      </c>
      <c r="DA184" s="95">
        <f t="shared" si="353"/>
        <v>18.472914332025091</v>
      </c>
      <c r="DB184" s="95">
        <f t="shared" si="354"/>
        <v>26.008083878116132</v>
      </c>
      <c r="DC184" s="95">
        <f t="shared" si="355"/>
        <v>34.913284250769173</v>
      </c>
      <c r="DD184" s="95">
        <f t="shared" si="356"/>
        <v>45.188515449984223</v>
      </c>
      <c r="DE184" s="13">
        <f t="shared" si="442"/>
        <v>4.5256166494242844</v>
      </c>
      <c r="DF184" s="13">
        <f t="shared" si="443"/>
        <v>4.5753010078612615</v>
      </c>
      <c r="DG184" s="13">
        <f t="shared" si="444"/>
        <v>6.8438320022446311</v>
      </c>
      <c r="DH184" s="13">
        <f t="shared" si="445"/>
        <v>10.306651633986075</v>
      </c>
      <c r="DI184" s="13">
        <f t="shared" si="357"/>
        <v>14.837534357659518</v>
      </c>
      <c r="DJ184" s="13">
        <f t="shared" si="358"/>
        <v>20.405333610107871</v>
      </c>
      <c r="DK184" s="13">
        <f t="shared" si="359"/>
        <v>26.999377260668286</v>
      </c>
      <c r="DL184" s="13">
        <f t="shared" si="360"/>
        <v>34.61520743657956</v>
      </c>
      <c r="DM184" s="95">
        <f t="shared" si="361"/>
        <v>4.5256166494242844</v>
      </c>
      <c r="DN184" s="95">
        <f t="shared" si="362"/>
        <v>4.5753010078612615</v>
      </c>
      <c r="DO184" s="95">
        <f t="shared" si="363"/>
        <v>6.8438320022446311</v>
      </c>
      <c r="DP184" s="95">
        <f t="shared" si="364"/>
        <v>10.306651633986075</v>
      </c>
      <c r="DQ184" s="95">
        <f t="shared" si="365"/>
        <v>14.837534357659518</v>
      </c>
      <c r="DR184" s="95">
        <f t="shared" si="366"/>
        <v>20.405333610107871</v>
      </c>
      <c r="DS184" s="95">
        <f t="shared" si="367"/>
        <v>26.999377260668286</v>
      </c>
      <c r="DT184" s="95">
        <f t="shared" si="368"/>
        <v>34.61520743657956</v>
      </c>
      <c r="DU184" s="95">
        <f t="shared" si="369"/>
        <v>1.5220391251937717</v>
      </c>
      <c r="DV184" s="95">
        <f t="shared" si="370"/>
        <v>1.5393058805970159</v>
      </c>
      <c r="DW184" s="95">
        <f t="shared" si="371"/>
        <v>2.3276861885440745</v>
      </c>
      <c r="DX184" s="95">
        <f t="shared" si="372"/>
        <v>3.5311164323435462</v>
      </c>
      <c r="DY184" s="95">
        <f t="shared" si="373"/>
        <v>5.1057295744190538</v>
      </c>
      <c r="DZ184" s="95">
        <f t="shared" si="374"/>
        <v>7.0407012808231775</v>
      </c>
      <c r="EA184" s="95">
        <f t="shared" si="375"/>
        <v>9.332322676658789</v>
      </c>
      <c r="EB184" s="95">
        <f t="shared" si="376"/>
        <v>11.979044521863058</v>
      </c>
      <c r="EC184" s="95">
        <f t="shared" si="377"/>
        <v>1.5220391251937717</v>
      </c>
      <c r="ED184" s="95">
        <f t="shared" si="378"/>
        <v>1.5393058805970159</v>
      </c>
      <c r="EE184" s="95">
        <f t="shared" si="379"/>
        <v>2.3276861885440745</v>
      </c>
      <c r="EF184" s="95">
        <f t="shared" si="380"/>
        <v>3.5311164323435462</v>
      </c>
      <c r="EG184" s="95">
        <f t="shared" si="381"/>
        <v>5.1057295744190538</v>
      </c>
      <c r="EH184" s="95">
        <f t="shared" si="382"/>
        <v>7.0407012808231775</v>
      </c>
      <c r="EI184" s="95">
        <f t="shared" si="383"/>
        <v>9.332322676658789</v>
      </c>
      <c r="EJ184" s="95">
        <f t="shared" si="384"/>
        <v>11.979044521863058</v>
      </c>
      <c r="EK184" s="95">
        <f t="shared" si="385"/>
        <v>1.5220391251937717</v>
      </c>
      <c r="EL184" s="95">
        <f t="shared" si="386"/>
        <v>1.5393058805970159</v>
      </c>
      <c r="EM184" s="95">
        <f t="shared" si="387"/>
        <v>2.3276861885440745</v>
      </c>
      <c r="EN184" s="95">
        <f t="shared" si="388"/>
        <v>3.5311164323435462</v>
      </c>
      <c r="EO184" s="95">
        <f t="shared" si="389"/>
        <v>5.1057295744190538</v>
      </c>
      <c r="EP184" s="95">
        <f t="shared" si="390"/>
        <v>7.0407012808231775</v>
      </c>
      <c r="EQ184" s="95">
        <f t="shared" si="391"/>
        <v>9.332322676658789</v>
      </c>
      <c r="ER184" s="95">
        <f t="shared" si="392"/>
        <v>11.979044521863058</v>
      </c>
      <c r="ES184" s="95">
        <f t="shared" si="393"/>
        <v>1</v>
      </c>
      <c r="ET184" s="95">
        <f t="shared" si="394"/>
        <v>1</v>
      </c>
      <c r="EU184" s="95">
        <f t="shared" si="395"/>
        <v>1</v>
      </c>
      <c r="EV184" s="95">
        <f t="shared" si="396"/>
        <v>1</v>
      </c>
      <c r="EW184" s="95">
        <f t="shared" si="397"/>
        <v>1</v>
      </c>
      <c r="EX184" s="95">
        <f t="shared" si="398"/>
        <v>1</v>
      </c>
      <c r="EY184" s="95">
        <f t="shared" si="399"/>
        <v>1</v>
      </c>
      <c r="EZ184" s="95">
        <f t="shared" si="400"/>
        <v>1</v>
      </c>
      <c r="FA184" s="95">
        <f t="shared" si="401"/>
        <v>1</v>
      </c>
      <c r="FB184" s="95">
        <f t="shared" si="402"/>
        <v>1</v>
      </c>
      <c r="FC184" s="95">
        <f t="shared" si="403"/>
        <v>1</v>
      </c>
      <c r="FD184" s="95">
        <f t="shared" si="404"/>
        <v>1</v>
      </c>
      <c r="FE184" s="95">
        <f t="shared" si="405"/>
        <v>1</v>
      </c>
      <c r="FF184" s="95">
        <f t="shared" si="406"/>
        <v>1</v>
      </c>
      <c r="FG184" s="95">
        <f t="shared" si="407"/>
        <v>1</v>
      </c>
      <c r="FH184" s="95">
        <f t="shared" si="408"/>
        <v>1</v>
      </c>
      <c r="FI184" s="95">
        <f t="shared" si="409"/>
        <v>1</v>
      </c>
      <c r="FJ184" s="95">
        <f t="shared" si="410"/>
        <v>1</v>
      </c>
      <c r="FK184" s="95">
        <f t="shared" si="411"/>
        <v>1</v>
      </c>
      <c r="FL184" s="95">
        <f t="shared" si="412"/>
        <v>1</v>
      </c>
      <c r="FM184" s="95">
        <f t="shared" si="413"/>
        <v>1</v>
      </c>
      <c r="FN184" s="95">
        <f t="shared" si="414"/>
        <v>1</v>
      </c>
      <c r="FO184" s="95">
        <f t="shared" si="415"/>
        <v>1</v>
      </c>
      <c r="FP184" s="95">
        <f t="shared" si="416"/>
        <v>1</v>
      </c>
      <c r="FQ184" s="115">
        <f t="shared" si="417"/>
        <v>3.4679228136780398</v>
      </c>
      <c r="FR184" s="115">
        <f t="shared" si="418"/>
        <v>2.836008667267889</v>
      </c>
      <c r="FS184" s="115">
        <f t="shared" si="419"/>
        <v>3.2235556723633683</v>
      </c>
      <c r="FT184" s="115">
        <f t="shared" si="420"/>
        <v>3.6350757081675669</v>
      </c>
      <c r="FU184" s="115">
        <f t="shared" si="421"/>
        <v>3.9560906221616392</v>
      </c>
      <c r="FV184" s="115">
        <f t="shared" si="422"/>
        <v>4.1909380661150193</v>
      </c>
      <c r="FW184" s="115">
        <f t="shared" si="423"/>
        <v>4.361420356226664</v>
      </c>
      <c r="FX184" s="115">
        <f t="shared" si="424"/>
        <v>4.48654326218535</v>
      </c>
      <c r="FY184" s="90"/>
      <c r="FZ184" s="90">
        <f t="shared" si="446"/>
        <v>2.836008667267889</v>
      </c>
      <c r="GC184" s="102"/>
      <c r="GE184" s="103"/>
      <c r="GF184" s="103"/>
      <c r="GG184" s="103"/>
      <c r="GI184" s="105"/>
      <c r="GJ184" s="105"/>
      <c r="GK184" s="105"/>
      <c r="HU184" s="106"/>
      <c r="HV184" s="106"/>
      <c r="HW184" s="106"/>
      <c r="HX184" s="106"/>
      <c r="HY184" s="106"/>
      <c r="HZ184" s="106"/>
      <c r="IA184" s="106"/>
      <c r="IC184" s="103"/>
      <c r="IE184" s="107"/>
      <c r="IG184" s="107"/>
      <c r="IH184" s="107"/>
      <c r="II184" s="107"/>
      <c r="IJ184" s="103"/>
      <c r="IL184" s="107"/>
      <c r="IN184" s="107"/>
      <c r="IP184" s="107"/>
      <c r="IQ184" s="103"/>
      <c r="IR184" s="108"/>
      <c r="IS184" s="107"/>
      <c r="IT184" s="107"/>
      <c r="IU184" s="107"/>
      <c r="IV184" s="107"/>
      <c r="IW184" s="107"/>
      <c r="IY184" s="107"/>
      <c r="IZ184" s="106"/>
      <c r="JA184" s="106"/>
      <c r="JB184" s="106"/>
      <c r="JC184" s="106"/>
      <c r="JD184" s="106"/>
      <c r="JE184" s="106"/>
      <c r="JF184" s="106"/>
    </row>
    <row r="185" spans="1:266" s="27" customFormat="1" ht="13.8" x14ac:dyDescent="0.3">
      <c r="A185" s="97"/>
      <c r="B185" s="97"/>
      <c r="C185" s="97"/>
      <c r="D185" s="97"/>
      <c r="E185" s="96"/>
      <c r="G185" s="97"/>
      <c r="H185" s="96"/>
      <c r="I185" s="96"/>
      <c r="J185" s="96"/>
      <c r="K185" s="96"/>
      <c r="M185" s="100"/>
      <c r="N185" s="100"/>
      <c r="O185" s="100"/>
      <c r="P185" s="100"/>
      <c r="Q185" s="100"/>
      <c r="R185" s="100"/>
      <c r="S185" s="101"/>
      <c r="T185" s="100"/>
      <c r="U185" s="97"/>
      <c r="V185" s="97"/>
      <c r="W185" s="97"/>
      <c r="X185" s="118">
        <f t="shared" si="447"/>
        <v>15.007303518490009</v>
      </c>
      <c r="Y185" s="118">
        <v>10</v>
      </c>
      <c r="Z185" s="40">
        <v>1.7999999999999999E-2</v>
      </c>
      <c r="AA185" s="40">
        <v>10000000</v>
      </c>
      <c r="AB185" s="40">
        <v>10000000</v>
      </c>
      <c r="AC185" s="98">
        <v>3900000</v>
      </c>
      <c r="AD185" s="42">
        <v>0.33</v>
      </c>
      <c r="AE185" s="42">
        <v>0.33</v>
      </c>
      <c r="AF185" s="41">
        <v>1.7999999999999999E-2</v>
      </c>
      <c r="AG185" s="40">
        <v>10000000</v>
      </c>
      <c r="AH185" s="40">
        <v>10000000</v>
      </c>
      <c r="AI185" s="98">
        <v>3900000</v>
      </c>
      <c r="AJ185" s="42">
        <v>0.33</v>
      </c>
      <c r="AK185" s="42">
        <v>0.33</v>
      </c>
      <c r="AL185" s="42">
        <f>AL157</f>
        <v>0.2006</v>
      </c>
      <c r="AM185" s="40">
        <v>6000</v>
      </c>
      <c r="AN185" s="40">
        <f>AN157</f>
        <v>10000</v>
      </c>
      <c r="AO185" s="40">
        <f>AO157</f>
        <v>10000</v>
      </c>
      <c r="AP185" s="42">
        <v>0.03</v>
      </c>
      <c r="AQ185" s="42">
        <v>0.03</v>
      </c>
      <c r="AR185" s="4">
        <f t="shared" si="425"/>
        <v>0.21860000000000002</v>
      </c>
      <c r="AS185" s="11">
        <f t="shared" si="426"/>
        <v>1.5007303518490009</v>
      </c>
      <c r="AT185" s="15">
        <f t="shared" si="427"/>
        <v>4826.322971608126</v>
      </c>
      <c r="AU185" s="19">
        <f t="shared" si="428"/>
        <v>0.19996166295283049</v>
      </c>
      <c r="AV185" s="13">
        <f t="shared" si="429"/>
        <v>0.5</v>
      </c>
      <c r="AW185" s="11">
        <f t="shared" si="430"/>
        <v>1</v>
      </c>
      <c r="AX185" s="11">
        <f t="shared" si="431"/>
        <v>0.8911</v>
      </c>
      <c r="AY185" s="11">
        <f t="shared" si="432"/>
        <v>201997.53114128605</v>
      </c>
      <c r="AZ185" s="11">
        <f t="shared" si="433"/>
        <v>1</v>
      </c>
      <c r="BA185" s="11">
        <f t="shared" si="434"/>
        <v>0.34752899999999998</v>
      </c>
      <c r="BB185" s="11">
        <f t="shared" si="435"/>
        <v>1.025058</v>
      </c>
      <c r="BC185" s="11">
        <f t="shared" si="436"/>
        <v>0.99909999999999999</v>
      </c>
      <c r="BD185" s="11">
        <f t="shared" si="437"/>
        <v>0.8911</v>
      </c>
      <c r="BE185" s="11">
        <f t="shared" si="438"/>
        <v>201997.53114128605</v>
      </c>
      <c r="BF185" s="11">
        <f t="shared" si="439"/>
        <v>1</v>
      </c>
      <c r="BG185" s="11">
        <f t="shared" si="440"/>
        <v>0.34752899999999998</v>
      </c>
      <c r="BH185" s="11">
        <f t="shared" si="441"/>
        <v>1.025058</v>
      </c>
      <c r="BI185" s="121">
        <f>X185^2/(BI159^2*Y185^2)</f>
        <v>2.2521915889608262</v>
      </c>
      <c r="BJ185" s="121">
        <f>X185^2/(BJ159^2*Y185^2)</f>
        <v>0.56304789724020654</v>
      </c>
      <c r="BK185" s="121">
        <f>X185^2/(BK159^2*Y185^2)</f>
        <v>0.25024350988453625</v>
      </c>
      <c r="BL185" s="121">
        <f>X185^2/(BL159^2*Y185^2)</f>
        <v>0.14076197431005164</v>
      </c>
      <c r="BM185" s="121">
        <f>X185^2/(BM159^2*Y185^2)</f>
        <v>9.0087663558433048E-2</v>
      </c>
      <c r="BN185" s="121">
        <f>X185^2/(BN159^2*Y185^2)</f>
        <v>6.2560877471134063E-2</v>
      </c>
      <c r="BO185" s="121">
        <f>X185^2/(BO159^2*Y185^2)</f>
        <v>4.5963093652261755E-2</v>
      </c>
      <c r="BP185" s="121">
        <f>X185^2/(BP159^2*Y185^2)</f>
        <v>3.5190493577512909E-2</v>
      </c>
      <c r="BQ185" s="121">
        <v>1</v>
      </c>
      <c r="BR185" s="121">
        <v>1</v>
      </c>
      <c r="BS185" s="121">
        <v>1</v>
      </c>
      <c r="BT185" s="121">
        <v>1</v>
      </c>
      <c r="BU185" s="121">
        <v>1</v>
      </c>
      <c r="BV185" s="121">
        <v>1</v>
      </c>
      <c r="BW185" s="121">
        <v>1</v>
      </c>
      <c r="BX185" s="121">
        <v>1</v>
      </c>
      <c r="BY185" s="121">
        <f>(BI159^2*Y185^2)/X185^2</f>
        <v>0.44401195924073478</v>
      </c>
      <c r="BZ185" s="121">
        <f>(BJ159^2*Y185^2)/X185^2</f>
        <v>1.7760478369629391</v>
      </c>
      <c r="CA185" s="121">
        <f>(BK159^2*Y185^2)/X185^2</f>
        <v>3.9961076331666132</v>
      </c>
      <c r="CB185" s="121">
        <f>(BL159^2*Y185^2)/X185^2</f>
        <v>7.1041913478517564</v>
      </c>
      <c r="CC185" s="121">
        <f>(BM159^2*Y185^2)/X185^2</f>
        <v>11.100298981018369</v>
      </c>
      <c r="CD185" s="121">
        <f>(BN159^2*Y185^2)/X185^2</f>
        <v>15.984430532666453</v>
      </c>
      <c r="CE185" s="121">
        <f>(BO159^2*Y185^2)/X185^2</f>
        <v>21.756586002796006</v>
      </c>
      <c r="CF185" s="121">
        <f>(BP159^2*Y185^2)/X185^2</f>
        <v>28.416765391407026</v>
      </c>
      <c r="CG185" s="121">
        <f>X185^2/(BI159^2*Y185^2)</f>
        <v>2.2521915889608262</v>
      </c>
      <c r="CH185" s="121">
        <f>X185^2/(BJ159^2*Y185^2)</f>
        <v>0.56304789724020654</v>
      </c>
      <c r="CI185" s="121">
        <f>X185^2/(BK159^2*Y185^2)</f>
        <v>0.25024350988453625</v>
      </c>
      <c r="CJ185" s="121">
        <f>X185^2/(BL159^2*Y185^2)</f>
        <v>0.14076197431005164</v>
      </c>
      <c r="CK185" s="121">
        <f>X185^2/(BM159^2*Y185^2)</f>
        <v>9.0087663558433048E-2</v>
      </c>
      <c r="CL185" s="121">
        <f>X185^2/(BN159^2*Y185^2)</f>
        <v>6.2560877471134063E-2</v>
      </c>
      <c r="CM185" s="121">
        <f>X185^2/(BO159^2*Y185^2)</f>
        <v>4.5963093652261755E-2</v>
      </c>
      <c r="CN185" s="121">
        <f>X185^2/(BP159^2*Y185^2)</f>
        <v>3.5190493577512909E-2</v>
      </c>
      <c r="CO185" s="95">
        <f t="shared" si="341"/>
        <v>1.9458479914237079</v>
      </c>
      <c r="CP185" s="95">
        <f t="shared" si="342"/>
        <v>3.7408049656948323</v>
      </c>
      <c r="CQ185" s="95">
        <f t="shared" si="343"/>
        <v>6.7323999228133733</v>
      </c>
      <c r="CR185" s="95">
        <f t="shared" si="344"/>
        <v>10.920632862779328</v>
      </c>
      <c r="CS185" s="95">
        <f t="shared" si="345"/>
        <v>16.305503785592702</v>
      </c>
      <c r="CT185" s="95">
        <f t="shared" si="346"/>
        <v>22.887012691253492</v>
      </c>
      <c r="CU185" s="95">
        <f t="shared" si="347"/>
        <v>30.665159579761699</v>
      </c>
      <c r="CV185" s="95">
        <f t="shared" si="348"/>
        <v>39.639944451117316</v>
      </c>
      <c r="CW185" s="95">
        <f t="shared" si="349"/>
        <v>1.9458479914237079</v>
      </c>
      <c r="CX185" s="95">
        <f t="shared" si="350"/>
        <v>3.7408049656948323</v>
      </c>
      <c r="CY185" s="95">
        <f t="shared" si="351"/>
        <v>6.7323999228133733</v>
      </c>
      <c r="CZ185" s="95">
        <f t="shared" si="352"/>
        <v>10.920632862779328</v>
      </c>
      <c r="DA185" s="95">
        <f t="shared" si="353"/>
        <v>16.305503785592702</v>
      </c>
      <c r="DB185" s="95">
        <f t="shared" si="354"/>
        <v>22.887012691253492</v>
      </c>
      <c r="DC185" s="95">
        <f t="shared" si="355"/>
        <v>30.665159579761699</v>
      </c>
      <c r="DD185" s="95">
        <f t="shared" si="356"/>
        <v>39.639944451117316</v>
      </c>
      <c r="DE185" s="13">
        <f t="shared" si="442"/>
        <v>4.7463195482015603</v>
      </c>
      <c r="DF185" s="13">
        <f t="shared" si="443"/>
        <v>4.3892117342031458</v>
      </c>
      <c r="DG185" s="13">
        <f t="shared" si="444"/>
        <v>6.2964671430511494</v>
      </c>
      <c r="DH185" s="13">
        <f t="shared" si="445"/>
        <v>9.2950693221618081</v>
      </c>
      <c r="DI185" s="13">
        <f t="shared" si="357"/>
        <v>13.240502644576802</v>
      </c>
      <c r="DJ185" s="13">
        <f t="shared" si="358"/>
        <v>18.097107410137586</v>
      </c>
      <c r="DK185" s="13">
        <f t="shared" si="359"/>
        <v>23.852665096448266</v>
      </c>
      <c r="DL185" s="13">
        <f t="shared" si="360"/>
        <v>30.502071884984538</v>
      </c>
      <c r="DM185" s="95">
        <f t="shared" si="361"/>
        <v>4.7463195482015603</v>
      </c>
      <c r="DN185" s="95">
        <f t="shared" si="362"/>
        <v>4.3892117342031458</v>
      </c>
      <c r="DO185" s="95">
        <f t="shared" si="363"/>
        <v>6.2964671430511494</v>
      </c>
      <c r="DP185" s="95">
        <f t="shared" si="364"/>
        <v>9.2950693221618081</v>
      </c>
      <c r="DQ185" s="95">
        <f t="shared" si="365"/>
        <v>13.240502644576802</v>
      </c>
      <c r="DR185" s="95">
        <f t="shared" si="366"/>
        <v>18.097107410137586</v>
      </c>
      <c r="DS185" s="95">
        <f t="shared" si="367"/>
        <v>23.852665096448266</v>
      </c>
      <c r="DT185" s="95">
        <f t="shared" si="368"/>
        <v>30.502071884984538</v>
      </c>
      <c r="DU185" s="95">
        <f t="shared" si="369"/>
        <v>1.5987397829029399</v>
      </c>
      <c r="DV185" s="95">
        <f t="shared" si="370"/>
        <v>1.4746344614118849</v>
      </c>
      <c r="DW185" s="95">
        <f t="shared" si="371"/>
        <v>2.1374610263934231</v>
      </c>
      <c r="DX185" s="95">
        <f t="shared" si="372"/>
        <v>3.1795622430975712</v>
      </c>
      <c r="DY185" s="95">
        <f t="shared" si="373"/>
        <v>4.5507147402031309</v>
      </c>
      <c r="DZ185" s="95">
        <f t="shared" si="374"/>
        <v>6.2385257377737044</v>
      </c>
      <c r="EA185" s="95">
        <f t="shared" si="375"/>
        <v>8.2387489449395694</v>
      </c>
      <c r="EB185" s="95">
        <f t="shared" si="376"/>
        <v>10.549610636752792</v>
      </c>
      <c r="EC185" s="95">
        <f t="shared" si="377"/>
        <v>1.5987397829029399</v>
      </c>
      <c r="ED185" s="95">
        <f t="shared" si="378"/>
        <v>1.4746344614118849</v>
      </c>
      <c r="EE185" s="95">
        <f t="shared" si="379"/>
        <v>2.1374610263934231</v>
      </c>
      <c r="EF185" s="95">
        <f t="shared" si="380"/>
        <v>3.1795622430975712</v>
      </c>
      <c r="EG185" s="95">
        <f t="shared" si="381"/>
        <v>4.5507147402031309</v>
      </c>
      <c r="EH185" s="95">
        <f t="shared" si="382"/>
        <v>6.2385257377737044</v>
      </c>
      <c r="EI185" s="95">
        <f t="shared" si="383"/>
        <v>8.2387489449395694</v>
      </c>
      <c r="EJ185" s="95">
        <f t="shared" si="384"/>
        <v>10.549610636752792</v>
      </c>
      <c r="EK185" s="95">
        <f t="shared" si="385"/>
        <v>1.5987397829029399</v>
      </c>
      <c r="EL185" s="95">
        <f t="shared" si="386"/>
        <v>1.4746344614118849</v>
      </c>
      <c r="EM185" s="95">
        <f t="shared" si="387"/>
        <v>2.1374610263934231</v>
      </c>
      <c r="EN185" s="95">
        <f t="shared" si="388"/>
        <v>3.1795622430975712</v>
      </c>
      <c r="EO185" s="95">
        <f t="shared" si="389"/>
        <v>4.5507147402031309</v>
      </c>
      <c r="EP185" s="95">
        <f t="shared" si="390"/>
        <v>6.2385257377737044</v>
      </c>
      <c r="EQ185" s="95">
        <f t="shared" si="391"/>
        <v>8.2387489449395694</v>
      </c>
      <c r="ER185" s="95">
        <f t="shared" si="392"/>
        <v>10.549610636752792</v>
      </c>
      <c r="ES185" s="95">
        <f t="shared" si="393"/>
        <v>1</v>
      </c>
      <c r="ET185" s="95">
        <f t="shared" si="394"/>
        <v>1</v>
      </c>
      <c r="EU185" s="95">
        <f t="shared" si="395"/>
        <v>1</v>
      </c>
      <c r="EV185" s="95">
        <f t="shared" si="396"/>
        <v>1</v>
      </c>
      <c r="EW185" s="95">
        <f t="shared" si="397"/>
        <v>1</v>
      </c>
      <c r="EX185" s="95">
        <f t="shared" si="398"/>
        <v>1</v>
      </c>
      <c r="EY185" s="95">
        <f t="shared" si="399"/>
        <v>1</v>
      </c>
      <c r="EZ185" s="95">
        <f t="shared" si="400"/>
        <v>1</v>
      </c>
      <c r="FA185" s="95">
        <f t="shared" si="401"/>
        <v>1</v>
      </c>
      <c r="FB185" s="95">
        <f t="shared" si="402"/>
        <v>1</v>
      </c>
      <c r="FC185" s="95">
        <f t="shared" si="403"/>
        <v>1</v>
      </c>
      <c r="FD185" s="95">
        <f t="shared" si="404"/>
        <v>1</v>
      </c>
      <c r="FE185" s="95">
        <f t="shared" si="405"/>
        <v>1</v>
      </c>
      <c r="FF185" s="95">
        <f t="shared" si="406"/>
        <v>1</v>
      </c>
      <c r="FG185" s="95">
        <f t="shared" si="407"/>
        <v>1</v>
      </c>
      <c r="FH185" s="95">
        <f t="shared" si="408"/>
        <v>1</v>
      </c>
      <c r="FI185" s="95">
        <f t="shared" si="409"/>
        <v>1</v>
      </c>
      <c r="FJ185" s="95">
        <f t="shared" si="410"/>
        <v>1</v>
      </c>
      <c r="FK185" s="95">
        <f t="shared" si="411"/>
        <v>1</v>
      </c>
      <c r="FL185" s="95">
        <f t="shared" si="412"/>
        <v>1</v>
      </c>
      <c r="FM185" s="95">
        <f t="shared" si="413"/>
        <v>1</v>
      </c>
      <c r="FN185" s="95">
        <f t="shared" si="414"/>
        <v>1</v>
      </c>
      <c r="FO185" s="95">
        <f t="shared" si="415"/>
        <v>1</v>
      </c>
      <c r="FP185" s="95">
        <f t="shared" si="416"/>
        <v>1</v>
      </c>
      <c r="FQ185" s="115">
        <f t="shared" si="417"/>
        <v>3.6740951768512251</v>
      </c>
      <c r="FR185" s="115">
        <f t="shared" si="418"/>
        <v>2.8108589437973928</v>
      </c>
      <c r="FS185" s="115">
        <f t="shared" si="419"/>
        <v>3.1371403190300282</v>
      </c>
      <c r="FT185" s="115">
        <f t="shared" si="420"/>
        <v>3.5351175521969447</v>
      </c>
      <c r="FU185" s="115">
        <f t="shared" si="421"/>
        <v>3.8615190639465018</v>
      </c>
      <c r="FV185" s="115">
        <f t="shared" si="422"/>
        <v>4.1076497696188179</v>
      </c>
      <c r="FW185" s="115">
        <f t="shared" si="423"/>
        <v>4.2899979572378824</v>
      </c>
      <c r="FX185" s="115">
        <f t="shared" si="424"/>
        <v>4.4257595420578166</v>
      </c>
      <c r="FY185" s="90"/>
      <c r="FZ185" s="90">
        <f t="shared" si="446"/>
        <v>2.8108589437973928</v>
      </c>
      <c r="GC185" s="102"/>
      <c r="GE185" s="103"/>
      <c r="GF185" s="103"/>
      <c r="GG185" s="103"/>
      <c r="GI185" s="105"/>
      <c r="GJ185" s="105"/>
      <c r="GK185" s="105"/>
      <c r="HU185" s="106"/>
      <c r="HV185" s="106"/>
      <c r="HW185" s="106"/>
      <c r="HX185" s="106"/>
      <c r="HY185" s="106"/>
      <c r="HZ185" s="106"/>
      <c r="IA185" s="106"/>
      <c r="IC185" s="103"/>
      <c r="IE185" s="107"/>
      <c r="IG185" s="107"/>
      <c r="IH185" s="107"/>
      <c r="II185" s="107"/>
      <c r="IJ185" s="103"/>
      <c r="IL185" s="107"/>
      <c r="IM185" s="110"/>
      <c r="IN185" s="107"/>
      <c r="IP185" s="107"/>
      <c r="IQ185" s="103"/>
      <c r="IR185" s="108"/>
      <c r="IS185" s="107"/>
      <c r="IT185" s="107"/>
      <c r="IU185" s="107"/>
      <c r="IV185" s="107"/>
      <c r="IW185" s="107"/>
      <c r="IX185" s="103"/>
      <c r="IY185" s="107"/>
      <c r="IZ185" s="106"/>
      <c r="JA185" s="106"/>
      <c r="JB185" s="106"/>
      <c r="JC185" s="106"/>
      <c r="JD185" s="106"/>
      <c r="JE185" s="106"/>
      <c r="JF185" s="106"/>
    </row>
    <row r="186" spans="1:266" s="27" customFormat="1" ht="13.8" x14ac:dyDescent="0.3">
      <c r="M186" s="100"/>
      <c r="N186" s="100"/>
      <c r="O186" s="100"/>
      <c r="P186" s="100"/>
      <c r="Q186" s="100"/>
      <c r="R186" s="100"/>
      <c r="S186" s="101"/>
      <c r="T186" s="100"/>
      <c r="U186" s="97"/>
      <c r="X186" s="118">
        <f t="shared" si="447"/>
        <v>16.057814764784311</v>
      </c>
      <c r="Y186" s="118">
        <v>10</v>
      </c>
      <c r="Z186" s="40">
        <v>1.7999999999999999E-2</v>
      </c>
      <c r="AA186" s="40">
        <v>10000000</v>
      </c>
      <c r="AB186" s="40">
        <v>10000000</v>
      </c>
      <c r="AC186" s="98">
        <v>3900000</v>
      </c>
      <c r="AD186" s="42">
        <v>0.33</v>
      </c>
      <c r="AE186" s="42">
        <v>0.33</v>
      </c>
      <c r="AF186" s="41">
        <v>1.7999999999999999E-2</v>
      </c>
      <c r="AG186" s="40">
        <v>10000000</v>
      </c>
      <c r="AH186" s="40">
        <v>10000000</v>
      </c>
      <c r="AI186" s="98">
        <v>3900000</v>
      </c>
      <c r="AJ186" s="42">
        <v>0.33</v>
      </c>
      <c r="AK186" s="42">
        <v>0.33</v>
      </c>
      <c r="AL186" s="42">
        <f>AL157</f>
        <v>0.2006</v>
      </c>
      <c r="AM186" s="40">
        <v>6000</v>
      </c>
      <c r="AN186" s="40">
        <f>AN157</f>
        <v>10000</v>
      </c>
      <c r="AO186" s="40">
        <f>AO157</f>
        <v>10000</v>
      </c>
      <c r="AP186" s="42">
        <v>0.03</v>
      </c>
      <c r="AQ186" s="42">
        <v>0.03</v>
      </c>
      <c r="AR186" s="4">
        <f t="shared" si="425"/>
        <v>0.21860000000000002</v>
      </c>
      <c r="AS186" s="11">
        <f t="shared" si="426"/>
        <v>1.6057814764784311</v>
      </c>
      <c r="AT186" s="15">
        <f t="shared" si="427"/>
        <v>4826.322971608126</v>
      </c>
      <c r="AU186" s="19">
        <f t="shared" si="428"/>
        <v>0.19996166295283049</v>
      </c>
      <c r="AV186" s="13">
        <f t="shared" si="429"/>
        <v>0.5</v>
      </c>
      <c r="AW186" s="11">
        <f t="shared" si="430"/>
        <v>1</v>
      </c>
      <c r="AX186" s="11">
        <f t="shared" si="431"/>
        <v>0.8911</v>
      </c>
      <c r="AY186" s="11">
        <f t="shared" si="432"/>
        <v>201997.53114128605</v>
      </c>
      <c r="AZ186" s="11">
        <f t="shared" si="433"/>
        <v>1</v>
      </c>
      <c r="BA186" s="11">
        <f t="shared" si="434"/>
        <v>0.34752899999999998</v>
      </c>
      <c r="BB186" s="11">
        <f t="shared" si="435"/>
        <v>1.025058</v>
      </c>
      <c r="BC186" s="11">
        <f t="shared" si="436"/>
        <v>0.99909999999999999</v>
      </c>
      <c r="BD186" s="11">
        <f t="shared" si="437"/>
        <v>0.8911</v>
      </c>
      <c r="BE186" s="11">
        <f t="shared" si="438"/>
        <v>201997.53114128605</v>
      </c>
      <c r="BF186" s="11">
        <f t="shared" si="439"/>
        <v>1</v>
      </c>
      <c r="BG186" s="11">
        <f t="shared" si="440"/>
        <v>0.34752899999999998</v>
      </c>
      <c r="BH186" s="11">
        <f t="shared" si="441"/>
        <v>1.025058</v>
      </c>
      <c r="BI186" s="121">
        <f>X186^2/(BI159^2*Y186^2)</f>
        <v>2.57853415020125</v>
      </c>
      <c r="BJ186" s="121">
        <f>X186^2/(BJ159^2*Y186^2)</f>
        <v>0.6446335375503125</v>
      </c>
      <c r="BK186" s="121">
        <f>X186^2/(BK159^2*Y186^2)</f>
        <v>0.28650379446680557</v>
      </c>
      <c r="BL186" s="121">
        <f>X186^2/(BL159^2*Y186^2)</f>
        <v>0.16115838438757812</v>
      </c>
      <c r="BM186" s="121">
        <f>X186^2/(BM159^2*Y186^2)</f>
        <v>0.10314136600805</v>
      </c>
      <c r="BN186" s="121">
        <f>X186^2/(BN159^2*Y186^2)</f>
        <v>7.1625948616701393E-2</v>
      </c>
      <c r="BO186" s="121">
        <f>X186^2/(BO159^2*Y186^2)</f>
        <v>5.2623145922474489E-2</v>
      </c>
      <c r="BP186" s="121">
        <f>X186^2/(BP159^2*Y186^2)</f>
        <v>4.0289596096894531E-2</v>
      </c>
      <c r="BQ186" s="121">
        <v>1</v>
      </c>
      <c r="BR186" s="121">
        <v>1</v>
      </c>
      <c r="BS186" s="121">
        <v>1</v>
      </c>
      <c r="BT186" s="121">
        <v>1</v>
      </c>
      <c r="BU186" s="121">
        <v>1</v>
      </c>
      <c r="BV186" s="121">
        <v>1</v>
      </c>
      <c r="BW186" s="121">
        <v>1</v>
      </c>
      <c r="BX186" s="121">
        <v>1</v>
      </c>
      <c r="BY186" s="121">
        <f>(BI159^2*Y186^2)/X186^2</f>
        <v>0.38781724101732445</v>
      </c>
      <c r="BZ186" s="121">
        <f>(BJ159^2*Y186^2)/X186^2</f>
        <v>1.5512689640692978</v>
      </c>
      <c r="CA186" s="121">
        <f>(BK159^2*Y186^2)/X186^2</f>
        <v>3.49035516915592</v>
      </c>
      <c r="CB186" s="121">
        <f>(BL159^2*Y186^2)/X186^2</f>
        <v>6.2050758562771913</v>
      </c>
      <c r="CC186" s="121">
        <f>(BM159^2*Y186^2)/X186^2</f>
        <v>9.6954310254331109</v>
      </c>
      <c r="CD186" s="121">
        <f>(BN159^2*Y186^2)/X186^2</f>
        <v>13.96142067662368</v>
      </c>
      <c r="CE186" s="121">
        <f>(BO159^2*Y186^2)/X186^2</f>
        <v>19.003044809848898</v>
      </c>
      <c r="CF186" s="121">
        <f>(BP159^2*Y186^2)/X186^2</f>
        <v>24.820303425108765</v>
      </c>
      <c r="CG186" s="121">
        <f>X186^2/(BI159^2*Y186^2)</f>
        <v>2.57853415020125</v>
      </c>
      <c r="CH186" s="121">
        <f>X186^2/(BJ159^2*Y186^2)</f>
        <v>0.6446335375503125</v>
      </c>
      <c r="CI186" s="121">
        <f>X186^2/(BK159^2*Y186^2)</f>
        <v>0.28650379446680557</v>
      </c>
      <c r="CJ186" s="121">
        <f>X186^2/(BL159^2*Y186^2)</f>
        <v>0.16115838438757812</v>
      </c>
      <c r="CK186" s="121">
        <f>X186^2/(BM159^2*Y186^2)</f>
        <v>0.10314136600805</v>
      </c>
      <c r="CL186" s="121">
        <f>X186^2/(BN159^2*Y186^2)</f>
        <v>7.1625948616701393E-2</v>
      </c>
      <c r="CM186" s="121">
        <f>X186^2/(BO159^2*Y186^2)</f>
        <v>5.2623145922474489E-2</v>
      </c>
      <c r="CN186" s="121">
        <f>X186^2/(BP159^2*Y186^2)</f>
        <v>4.0289596096894531E-2</v>
      </c>
      <c r="CO186" s="95">
        <f t="shared" si="341"/>
        <v>1.8701239789708342</v>
      </c>
      <c r="CP186" s="95">
        <f t="shared" si="342"/>
        <v>3.4379089158833365</v>
      </c>
      <c r="CQ186" s="95">
        <f t="shared" si="343"/>
        <v>6.050883810737508</v>
      </c>
      <c r="CR186" s="95">
        <f t="shared" si="344"/>
        <v>9.7090486635333466</v>
      </c>
      <c r="CS186" s="95">
        <f t="shared" si="345"/>
        <v>14.412403474270853</v>
      </c>
      <c r="CT186" s="95">
        <f t="shared" si="346"/>
        <v>20.160948242950031</v>
      </c>
      <c r="CU186" s="95">
        <f t="shared" si="347"/>
        <v>26.954682969570875</v>
      </c>
      <c r="CV186" s="95">
        <f t="shared" si="348"/>
        <v>34.793607654133389</v>
      </c>
      <c r="CW186" s="95">
        <f t="shared" si="349"/>
        <v>1.8701239789708342</v>
      </c>
      <c r="CX186" s="95">
        <f t="shared" si="350"/>
        <v>3.4379089158833365</v>
      </c>
      <c r="CY186" s="95">
        <f t="shared" si="351"/>
        <v>6.050883810737508</v>
      </c>
      <c r="CZ186" s="95">
        <f t="shared" si="352"/>
        <v>9.7090486635333466</v>
      </c>
      <c r="DA186" s="95">
        <f t="shared" si="353"/>
        <v>14.412403474270853</v>
      </c>
      <c r="DB186" s="95">
        <f t="shared" si="354"/>
        <v>20.160948242950031</v>
      </c>
      <c r="DC186" s="95">
        <f t="shared" si="355"/>
        <v>26.954682969570875</v>
      </c>
      <c r="DD186" s="95">
        <f t="shared" si="356"/>
        <v>34.793607654133389</v>
      </c>
      <c r="DE186" s="13">
        <f t="shared" si="442"/>
        <v>5.0164673912185744</v>
      </c>
      <c r="DF186" s="13">
        <f t="shared" si="443"/>
        <v>4.2460185016196101</v>
      </c>
      <c r="DG186" s="13">
        <f t="shared" si="444"/>
        <v>5.8269749636227255</v>
      </c>
      <c r="DH186" s="13">
        <f t="shared" si="445"/>
        <v>8.4163502406647694</v>
      </c>
      <c r="DI186" s="13">
        <f t="shared" si="357"/>
        <v>11.848688391441161</v>
      </c>
      <c r="DJ186" s="13">
        <f t="shared" si="358"/>
        <v>16.08316262524038</v>
      </c>
      <c r="DK186" s="13">
        <f t="shared" si="359"/>
        <v>21.105783955771372</v>
      </c>
      <c r="DL186" s="13">
        <f t="shared" si="360"/>
        <v>26.910709021205658</v>
      </c>
      <c r="DM186" s="95">
        <f t="shared" si="361"/>
        <v>5.0164673912185744</v>
      </c>
      <c r="DN186" s="95">
        <f t="shared" si="362"/>
        <v>4.2460185016196101</v>
      </c>
      <c r="DO186" s="95">
        <f t="shared" si="363"/>
        <v>5.8269749636227255</v>
      </c>
      <c r="DP186" s="95">
        <f t="shared" si="364"/>
        <v>8.4163502406647694</v>
      </c>
      <c r="DQ186" s="95">
        <f t="shared" si="365"/>
        <v>11.848688391441161</v>
      </c>
      <c r="DR186" s="95">
        <f t="shared" si="366"/>
        <v>16.08316262524038</v>
      </c>
      <c r="DS186" s="95">
        <f t="shared" si="367"/>
        <v>21.105783955771372</v>
      </c>
      <c r="DT186" s="95">
        <f t="shared" si="368"/>
        <v>26.910709021205658</v>
      </c>
      <c r="DU186" s="95">
        <f t="shared" si="369"/>
        <v>1.6926239926387998</v>
      </c>
      <c r="DV186" s="95">
        <f t="shared" si="370"/>
        <v>1.4248706604853614</v>
      </c>
      <c r="DW186" s="95">
        <f t="shared" si="371"/>
        <v>1.974298878768842</v>
      </c>
      <c r="DX186" s="95">
        <f t="shared" si="372"/>
        <v>2.8741818794239862</v>
      </c>
      <c r="DY186" s="95">
        <f t="shared" si="373"/>
        <v>4.0670189246251551</v>
      </c>
      <c r="DZ186" s="95">
        <f t="shared" si="374"/>
        <v>5.5386215206231633</v>
      </c>
      <c r="EA186" s="95">
        <f t="shared" si="375"/>
        <v>7.2841280890012685</v>
      </c>
      <c r="EB186" s="95">
        <f t="shared" si="376"/>
        <v>9.3015078920665815</v>
      </c>
      <c r="EC186" s="95">
        <f t="shared" si="377"/>
        <v>1.6926239926387998</v>
      </c>
      <c r="ED186" s="95">
        <f t="shared" si="378"/>
        <v>1.4248706604853614</v>
      </c>
      <c r="EE186" s="95">
        <f t="shared" si="379"/>
        <v>1.974298878768842</v>
      </c>
      <c r="EF186" s="95">
        <f t="shared" si="380"/>
        <v>2.8741818794239862</v>
      </c>
      <c r="EG186" s="95">
        <f t="shared" si="381"/>
        <v>4.0670189246251551</v>
      </c>
      <c r="EH186" s="95">
        <f t="shared" si="382"/>
        <v>5.5386215206231633</v>
      </c>
      <c r="EI186" s="95">
        <f t="shared" si="383"/>
        <v>7.2841280890012685</v>
      </c>
      <c r="EJ186" s="95">
        <f t="shared" si="384"/>
        <v>9.3015078920665815</v>
      </c>
      <c r="EK186" s="95">
        <f t="shared" si="385"/>
        <v>1.6926239926387998</v>
      </c>
      <c r="EL186" s="95">
        <f t="shared" si="386"/>
        <v>1.4248706604853614</v>
      </c>
      <c r="EM186" s="95">
        <f t="shared" si="387"/>
        <v>1.974298878768842</v>
      </c>
      <c r="EN186" s="95">
        <f t="shared" si="388"/>
        <v>2.8741818794239862</v>
      </c>
      <c r="EO186" s="95">
        <f t="shared" si="389"/>
        <v>4.0670189246251551</v>
      </c>
      <c r="EP186" s="95">
        <f t="shared" si="390"/>
        <v>5.5386215206231633</v>
      </c>
      <c r="EQ186" s="95">
        <f t="shared" si="391"/>
        <v>7.2841280890012685</v>
      </c>
      <c r="ER186" s="95">
        <f t="shared" si="392"/>
        <v>9.3015078920665815</v>
      </c>
      <c r="ES186" s="95">
        <f t="shared" si="393"/>
        <v>1</v>
      </c>
      <c r="ET186" s="95">
        <f t="shared" si="394"/>
        <v>1</v>
      </c>
      <c r="EU186" s="95">
        <f t="shared" si="395"/>
        <v>1</v>
      </c>
      <c r="EV186" s="95">
        <f t="shared" si="396"/>
        <v>1</v>
      </c>
      <c r="EW186" s="95">
        <f t="shared" si="397"/>
        <v>1</v>
      </c>
      <c r="EX186" s="95">
        <f t="shared" si="398"/>
        <v>1</v>
      </c>
      <c r="EY186" s="95">
        <f t="shared" si="399"/>
        <v>1</v>
      </c>
      <c r="EZ186" s="95">
        <f t="shared" si="400"/>
        <v>1</v>
      </c>
      <c r="FA186" s="95">
        <f t="shared" si="401"/>
        <v>1</v>
      </c>
      <c r="FB186" s="95">
        <f t="shared" si="402"/>
        <v>1</v>
      </c>
      <c r="FC186" s="95">
        <f t="shared" si="403"/>
        <v>1</v>
      </c>
      <c r="FD186" s="95">
        <f t="shared" si="404"/>
        <v>1</v>
      </c>
      <c r="FE186" s="95">
        <f t="shared" si="405"/>
        <v>1</v>
      </c>
      <c r="FF186" s="95">
        <f t="shared" si="406"/>
        <v>1</v>
      </c>
      <c r="FG186" s="95">
        <f t="shared" si="407"/>
        <v>1</v>
      </c>
      <c r="FH186" s="95">
        <f t="shared" si="408"/>
        <v>1</v>
      </c>
      <c r="FI186" s="95">
        <f t="shared" si="409"/>
        <v>1</v>
      </c>
      <c r="FJ186" s="95">
        <f t="shared" si="410"/>
        <v>1</v>
      </c>
      <c r="FK186" s="95">
        <f t="shared" si="411"/>
        <v>1</v>
      </c>
      <c r="FL186" s="95">
        <f t="shared" si="412"/>
        <v>1</v>
      </c>
      <c r="FM186" s="95">
        <f t="shared" si="413"/>
        <v>1</v>
      </c>
      <c r="FN186" s="95">
        <f t="shared" si="414"/>
        <v>1</v>
      </c>
      <c r="FO186" s="95">
        <f t="shared" si="415"/>
        <v>1</v>
      </c>
      <c r="FP186" s="95">
        <f t="shared" si="416"/>
        <v>1</v>
      </c>
      <c r="FQ186" s="115">
        <f t="shared" si="417"/>
        <v>3.9181453777106054</v>
      </c>
      <c r="FR186" s="115">
        <f t="shared" si="418"/>
        <v>2.8003376925736707</v>
      </c>
      <c r="FS186" s="115">
        <f t="shared" si="419"/>
        <v>3.0576379102378302</v>
      </c>
      <c r="FT186" s="115">
        <f t="shared" si="420"/>
        <v>3.4360767197486992</v>
      </c>
      <c r="FU186" s="115">
        <f t="shared" si="421"/>
        <v>3.7641128801733501</v>
      </c>
      <c r="FV186" s="115">
        <f t="shared" si="422"/>
        <v>4.0196800128337076</v>
      </c>
      <c r="FW186" s="115">
        <f t="shared" si="423"/>
        <v>4.2132334786937733</v>
      </c>
      <c r="FX186" s="115">
        <f t="shared" si="424"/>
        <v>4.3596045777449843</v>
      </c>
      <c r="FY186" s="90"/>
      <c r="FZ186" s="90">
        <f t="shared" si="446"/>
        <v>2.8003376925736707</v>
      </c>
      <c r="GC186" s="102"/>
      <c r="GE186" s="103"/>
      <c r="GF186" s="103"/>
      <c r="GG186" s="103"/>
      <c r="GI186" s="105"/>
      <c r="GJ186" s="105"/>
      <c r="GK186" s="105"/>
      <c r="HU186" s="106"/>
      <c r="HV186" s="106"/>
      <c r="HW186" s="106"/>
      <c r="HX186" s="106"/>
      <c r="HY186" s="106"/>
      <c r="HZ186" s="106"/>
      <c r="IA186" s="106"/>
      <c r="IC186" s="103"/>
      <c r="ID186" s="107"/>
      <c r="IE186" s="107"/>
      <c r="IF186" s="107"/>
      <c r="IG186" s="107"/>
      <c r="IH186" s="107"/>
      <c r="II186" s="107"/>
      <c r="IJ186" s="103"/>
      <c r="IK186" s="108"/>
      <c r="IL186" s="107"/>
      <c r="IN186" s="107"/>
      <c r="IO186" s="107"/>
      <c r="IP186" s="107"/>
      <c r="IQ186" s="103"/>
      <c r="IR186" s="108"/>
      <c r="IS186" s="107"/>
      <c r="IT186" s="108"/>
      <c r="IU186" s="107"/>
      <c r="IV186" s="108"/>
      <c r="IW186" s="107"/>
      <c r="IY186" s="107"/>
      <c r="IZ186" s="106"/>
      <c r="JA186" s="106"/>
      <c r="JB186" s="106"/>
      <c r="JC186" s="106"/>
      <c r="JD186" s="106"/>
      <c r="JE186" s="106"/>
      <c r="JF186" s="106"/>
    </row>
    <row r="187" spans="1:266" s="27" customFormat="1" ht="13.8" x14ac:dyDescent="0.3">
      <c r="B187" s="97"/>
      <c r="C187" s="97"/>
      <c r="D187" s="97"/>
      <c r="E187" s="97"/>
      <c r="H187" s="97"/>
      <c r="I187" s="97"/>
      <c r="J187" s="97"/>
      <c r="K187" s="97"/>
      <c r="M187" s="100"/>
      <c r="N187" s="100"/>
      <c r="O187" s="100"/>
      <c r="P187" s="100"/>
      <c r="Q187" s="100"/>
      <c r="R187" s="100"/>
      <c r="S187" s="101"/>
      <c r="T187" s="100"/>
      <c r="U187" s="97"/>
      <c r="V187" s="97"/>
      <c r="W187" s="97"/>
      <c r="X187" s="118">
        <f t="shared" si="447"/>
        <v>17.181861798319215</v>
      </c>
      <c r="Y187" s="118">
        <v>10</v>
      </c>
      <c r="Z187" s="40">
        <v>1.7999999999999999E-2</v>
      </c>
      <c r="AA187" s="40">
        <v>10000000</v>
      </c>
      <c r="AB187" s="40">
        <v>10000000</v>
      </c>
      <c r="AC187" s="98">
        <v>3900000</v>
      </c>
      <c r="AD187" s="42">
        <v>0.33</v>
      </c>
      <c r="AE187" s="42">
        <v>0.33</v>
      </c>
      <c r="AF187" s="41">
        <v>1.7999999999999999E-2</v>
      </c>
      <c r="AG187" s="40">
        <v>10000000</v>
      </c>
      <c r="AH187" s="40">
        <v>10000000</v>
      </c>
      <c r="AI187" s="98">
        <v>3900000</v>
      </c>
      <c r="AJ187" s="42">
        <v>0.33</v>
      </c>
      <c r="AK187" s="42">
        <v>0.33</v>
      </c>
      <c r="AL187" s="42">
        <f>AL157</f>
        <v>0.2006</v>
      </c>
      <c r="AM187" s="40">
        <v>6000</v>
      </c>
      <c r="AN187" s="40">
        <f>AN157</f>
        <v>10000</v>
      </c>
      <c r="AO187" s="40">
        <f>AO157</f>
        <v>10000</v>
      </c>
      <c r="AP187" s="42">
        <v>0.03</v>
      </c>
      <c r="AQ187" s="42">
        <v>0.03</v>
      </c>
      <c r="AR187" s="4">
        <f t="shared" si="425"/>
        <v>0.21860000000000002</v>
      </c>
      <c r="AS187" s="11">
        <f t="shared" si="426"/>
        <v>1.7181861798319216</v>
      </c>
      <c r="AT187" s="15">
        <f t="shared" si="427"/>
        <v>4826.322971608126</v>
      </c>
      <c r="AU187" s="19">
        <f t="shared" si="428"/>
        <v>0.19996166295283049</v>
      </c>
      <c r="AV187" s="13">
        <f t="shared" si="429"/>
        <v>0.5</v>
      </c>
      <c r="AW187" s="11">
        <f t="shared" si="430"/>
        <v>1</v>
      </c>
      <c r="AX187" s="11">
        <f t="shared" si="431"/>
        <v>0.8911</v>
      </c>
      <c r="AY187" s="11">
        <f t="shared" si="432"/>
        <v>201997.53114128605</v>
      </c>
      <c r="AZ187" s="11">
        <f t="shared" si="433"/>
        <v>1</v>
      </c>
      <c r="BA187" s="11">
        <f t="shared" si="434"/>
        <v>0.34752899999999998</v>
      </c>
      <c r="BB187" s="11">
        <f t="shared" si="435"/>
        <v>1.025058</v>
      </c>
      <c r="BC187" s="11">
        <f t="shared" si="436"/>
        <v>0.99909999999999999</v>
      </c>
      <c r="BD187" s="11">
        <f t="shared" si="437"/>
        <v>0.8911</v>
      </c>
      <c r="BE187" s="11">
        <f t="shared" si="438"/>
        <v>201997.53114128605</v>
      </c>
      <c r="BF187" s="11">
        <f t="shared" si="439"/>
        <v>1</v>
      </c>
      <c r="BG187" s="11">
        <f t="shared" si="440"/>
        <v>0.34752899999999998</v>
      </c>
      <c r="BH187" s="11">
        <f t="shared" si="441"/>
        <v>1.025058</v>
      </c>
      <c r="BI187" s="121">
        <f>X187^2/(BI159^2*Y187^2)</f>
        <v>2.9521637485654124</v>
      </c>
      <c r="BJ187" s="121">
        <f>X187^2/(BJ159^2*Y187^2)</f>
        <v>0.7380409371413531</v>
      </c>
      <c r="BK187" s="121">
        <f>X187^2/(BK159^2*Y187^2)</f>
        <v>0.32801819428504581</v>
      </c>
      <c r="BL187" s="121">
        <f>X187^2/(BL159^2*Y187^2)</f>
        <v>0.18451023428533828</v>
      </c>
      <c r="BM187" s="121">
        <f>X187^2/(BM159^2*Y187^2)</f>
        <v>0.11808654994261648</v>
      </c>
      <c r="BN187" s="121">
        <f>X187^2/(BN159^2*Y187^2)</f>
        <v>8.2004548571261451E-2</v>
      </c>
      <c r="BO187" s="121">
        <f>X187^2/(BO159^2*Y187^2)</f>
        <v>6.0248239766641065E-2</v>
      </c>
      <c r="BP187" s="121">
        <f>X187^2/(BP159^2*Y187^2)</f>
        <v>4.6127558571334569E-2</v>
      </c>
      <c r="BQ187" s="121">
        <v>1</v>
      </c>
      <c r="BR187" s="121">
        <v>1</v>
      </c>
      <c r="BS187" s="121">
        <v>1</v>
      </c>
      <c r="BT187" s="121">
        <v>1</v>
      </c>
      <c r="BU187" s="121">
        <v>1</v>
      </c>
      <c r="BV187" s="121">
        <v>1</v>
      </c>
      <c r="BW187" s="121">
        <v>1</v>
      </c>
      <c r="BX187" s="121">
        <v>1</v>
      </c>
      <c r="BY187" s="121">
        <f>(BI159^2*Y187^2)/X187^2</f>
        <v>0.33873459779659731</v>
      </c>
      <c r="BZ187" s="121">
        <f>(BJ159^2*Y187^2)/X187^2</f>
        <v>1.3549383911863893</v>
      </c>
      <c r="CA187" s="121">
        <f>(BK159^2*Y187^2)/X187^2</f>
        <v>3.0486113801693762</v>
      </c>
      <c r="CB187" s="121">
        <f>(BL159^2*Y187^2)/X187^2</f>
        <v>5.419753564745557</v>
      </c>
      <c r="CC187" s="121">
        <f>(BM159^2*Y187^2)/X187^2</f>
        <v>8.4683649449149332</v>
      </c>
      <c r="CD187" s="121">
        <f>(BN159^2*Y187^2)/X187^2</f>
        <v>12.194445520677505</v>
      </c>
      <c r="CE187" s="121">
        <f>(BO159^2*Y187^2)/X187^2</f>
        <v>16.597995292033268</v>
      </c>
      <c r="CF187" s="121">
        <f>(BP159^2*Y187^2)/X187^2</f>
        <v>21.679014258982228</v>
      </c>
      <c r="CG187" s="121">
        <f>X187^2/(BI159^2*Y187^2)</f>
        <v>2.9521637485654124</v>
      </c>
      <c r="CH187" s="121">
        <f>X187^2/(BJ159^2*Y187^2)</f>
        <v>0.7380409371413531</v>
      </c>
      <c r="CI187" s="121">
        <f>X187^2/(BK159^2*Y187^2)</f>
        <v>0.32801819428504581</v>
      </c>
      <c r="CJ187" s="121">
        <f>X187^2/(BL159^2*Y187^2)</f>
        <v>0.18451023428533828</v>
      </c>
      <c r="CK187" s="121">
        <f>X187^2/(BM159^2*Y187^2)</f>
        <v>0.11808654994261648</v>
      </c>
      <c r="CL187" s="121">
        <f>X187^2/(BN159^2*Y187^2)</f>
        <v>8.2004548571261451E-2</v>
      </c>
      <c r="CM187" s="121">
        <f>X187^2/(BO159^2*Y187^2)</f>
        <v>6.0248239766641065E-2</v>
      </c>
      <c r="CN187" s="121">
        <f>X187^2/(BP159^2*Y187^2)</f>
        <v>4.6127558571334569E-2</v>
      </c>
      <c r="CO187" s="95">
        <f t="shared" si="341"/>
        <v>1.8039836938342511</v>
      </c>
      <c r="CP187" s="95">
        <f t="shared" si="342"/>
        <v>3.1733477753370041</v>
      </c>
      <c r="CQ187" s="95">
        <f t="shared" si="343"/>
        <v>5.4556212445082597</v>
      </c>
      <c r="CR187" s="95">
        <f t="shared" si="344"/>
        <v>8.6508041013480153</v>
      </c>
      <c r="CS187" s="95">
        <f t="shared" si="345"/>
        <v>12.758896345856275</v>
      </c>
      <c r="CT187" s="95">
        <f t="shared" si="346"/>
        <v>17.779897978033038</v>
      </c>
      <c r="CU187" s="95">
        <f t="shared" si="347"/>
        <v>23.713808997878296</v>
      </c>
      <c r="CV187" s="95">
        <f t="shared" si="348"/>
        <v>30.560629405392064</v>
      </c>
      <c r="CW187" s="95">
        <f t="shared" si="349"/>
        <v>1.8039836938342511</v>
      </c>
      <c r="CX187" s="95">
        <f t="shared" si="350"/>
        <v>3.1733477753370041</v>
      </c>
      <c r="CY187" s="95">
        <f t="shared" si="351"/>
        <v>5.4556212445082597</v>
      </c>
      <c r="CZ187" s="95">
        <f t="shared" si="352"/>
        <v>8.6508041013480153</v>
      </c>
      <c r="DA187" s="95">
        <f t="shared" si="353"/>
        <v>12.758896345856275</v>
      </c>
      <c r="DB187" s="95">
        <f t="shared" si="354"/>
        <v>17.779897978033038</v>
      </c>
      <c r="DC187" s="95">
        <f t="shared" si="355"/>
        <v>23.713808997878296</v>
      </c>
      <c r="DD187" s="95">
        <f t="shared" si="356"/>
        <v>30.560629405392064</v>
      </c>
      <c r="DE187" s="13">
        <f t="shared" si="442"/>
        <v>5.3410143463620097</v>
      </c>
      <c r="DF187" s="13">
        <f t="shared" si="443"/>
        <v>4.1430953283277425</v>
      </c>
      <c r="DG187" s="13">
        <f t="shared" si="444"/>
        <v>5.4267455744544222</v>
      </c>
      <c r="DH187" s="13">
        <f t="shared" si="445"/>
        <v>7.6543797990308953</v>
      </c>
      <c r="DI187" s="13">
        <f t="shared" si="357"/>
        <v>10.63656749485755</v>
      </c>
      <c r="DJ187" s="13">
        <f t="shared" si="358"/>
        <v>14.326566069248766</v>
      </c>
      <c r="DK187" s="13">
        <f t="shared" si="359"/>
        <v>18.708359531799907</v>
      </c>
      <c r="DL187" s="13">
        <f t="shared" si="360"/>
        <v>23.775257817553562</v>
      </c>
      <c r="DM187" s="95">
        <f t="shared" si="361"/>
        <v>5.3410143463620097</v>
      </c>
      <c r="DN187" s="95">
        <f t="shared" si="362"/>
        <v>4.1430953283277425</v>
      </c>
      <c r="DO187" s="95">
        <f t="shared" si="363"/>
        <v>5.4267455744544222</v>
      </c>
      <c r="DP187" s="95">
        <f t="shared" si="364"/>
        <v>7.6543797990308953</v>
      </c>
      <c r="DQ187" s="95">
        <f t="shared" si="365"/>
        <v>10.63656749485755</v>
      </c>
      <c r="DR187" s="95">
        <f t="shared" si="366"/>
        <v>14.326566069248766</v>
      </c>
      <c r="DS187" s="95">
        <f t="shared" si="367"/>
        <v>18.708359531799907</v>
      </c>
      <c r="DT187" s="95">
        <f t="shared" si="368"/>
        <v>23.775257817553562</v>
      </c>
      <c r="DU187" s="95">
        <f t="shared" si="369"/>
        <v>1.8054134714128427</v>
      </c>
      <c r="DV187" s="95">
        <f t="shared" si="370"/>
        <v>1.389101872994412</v>
      </c>
      <c r="DW187" s="95">
        <f t="shared" si="371"/>
        <v>1.8352075593805708</v>
      </c>
      <c r="DX187" s="95">
        <f t="shared" si="372"/>
        <v>2.609375053813408</v>
      </c>
      <c r="DY187" s="95">
        <f t="shared" si="373"/>
        <v>3.6457717615563494</v>
      </c>
      <c r="DZ187" s="95">
        <f t="shared" si="374"/>
        <v>4.9281532761159541</v>
      </c>
      <c r="EA187" s="95">
        <f t="shared" si="375"/>
        <v>6.4509535763628891</v>
      </c>
      <c r="EB187" s="95">
        <f t="shared" si="376"/>
        <v>8.2118476707125723</v>
      </c>
      <c r="EC187" s="95">
        <f t="shared" si="377"/>
        <v>1.8054134714128427</v>
      </c>
      <c r="ED187" s="95">
        <f t="shared" si="378"/>
        <v>1.389101872994412</v>
      </c>
      <c r="EE187" s="95">
        <f t="shared" si="379"/>
        <v>1.8352075593805708</v>
      </c>
      <c r="EF187" s="95">
        <f t="shared" si="380"/>
        <v>2.609375053813408</v>
      </c>
      <c r="EG187" s="95">
        <f t="shared" si="381"/>
        <v>3.6457717615563494</v>
      </c>
      <c r="EH187" s="95">
        <f t="shared" si="382"/>
        <v>4.9281532761159541</v>
      </c>
      <c r="EI187" s="95">
        <f t="shared" si="383"/>
        <v>6.4509535763628891</v>
      </c>
      <c r="EJ187" s="95">
        <f t="shared" si="384"/>
        <v>8.2118476707125723</v>
      </c>
      <c r="EK187" s="95">
        <f t="shared" si="385"/>
        <v>1.8054134714128427</v>
      </c>
      <c r="EL187" s="95">
        <f t="shared" si="386"/>
        <v>1.389101872994412</v>
      </c>
      <c r="EM187" s="95">
        <f t="shared" si="387"/>
        <v>1.8352075593805708</v>
      </c>
      <c r="EN187" s="95">
        <f t="shared" si="388"/>
        <v>2.609375053813408</v>
      </c>
      <c r="EO187" s="95">
        <f t="shared" si="389"/>
        <v>3.6457717615563494</v>
      </c>
      <c r="EP187" s="95">
        <f t="shared" si="390"/>
        <v>4.9281532761159541</v>
      </c>
      <c r="EQ187" s="95">
        <f t="shared" si="391"/>
        <v>6.4509535763628891</v>
      </c>
      <c r="ER187" s="95">
        <f t="shared" si="392"/>
        <v>8.2118476707125723</v>
      </c>
      <c r="ES187" s="95">
        <f t="shared" si="393"/>
        <v>1</v>
      </c>
      <c r="ET187" s="95">
        <f t="shared" si="394"/>
        <v>1</v>
      </c>
      <c r="EU187" s="95">
        <f t="shared" si="395"/>
        <v>1</v>
      </c>
      <c r="EV187" s="95">
        <f t="shared" si="396"/>
        <v>1</v>
      </c>
      <c r="EW187" s="95">
        <f t="shared" si="397"/>
        <v>1</v>
      </c>
      <c r="EX187" s="95">
        <f t="shared" si="398"/>
        <v>1</v>
      </c>
      <c r="EY187" s="95">
        <f t="shared" si="399"/>
        <v>1</v>
      </c>
      <c r="EZ187" s="95">
        <f t="shared" si="400"/>
        <v>1</v>
      </c>
      <c r="FA187" s="95">
        <f t="shared" si="401"/>
        <v>1</v>
      </c>
      <c r="FB187" s="95">
        <f t="shared" si="402"/>
        <v>1</v>
      </c>
      <c r="FC187" s="95">
        <f t="shared" si="403"/>
        <v>1</v>
      </c>
      <c r="FD187" s="95">
        <f t="shared" si="404"/>
        <v>1</v>
      </c>
      <c r="FE187" s="95">
        <f t="shared" si="405"/>
        <v>1</v>
      </c>
      <c r="FF187" s="95">
        <f t="shared" si="406"/>
        <v>1</v>
      </c>
      <c r="FG187" s="95">
        <f t="shared" si="407"/>
        <v>1</v>
      </c>
      <c r="FH187" s="95">
        <f t="shared" si="408"/>
        <v>1</v>
      </c>
      <c r="FI187" s="95">
        <f t="shared" si="409"/>
        <v>1</v>
      </c>
      <c r="FJ187" s="95">
        <f t="shared" si="410"/>
        <v>1</v>
      </c>
      <c r="FK187" s="95">
        <f t="shared" si="411"/>
        <v>1</v>
      </c>
      <c r="FL187" s="95">
        <f t="shared" si="412"/>
        <v>1</v>
      </c>
      <c r="FM187" s="95">
        <f t="shared" si="413"/>
        <v>1</v>
      </c>
      <c r="FN187" s="95">
        <f t="shared" si="414"/>
        <v>1</v>
      </c>
      <c r="FO187" s="95">
        <f t="shared" si="415"/>
        <v>1</v>
      </c>
      <c r="FP187" s="95">
        <f t="shared" si="416"/>
        <v>1</v>
      </c>
      <c r="FQ187" s="115">
        <f t="shared" si="417"/>
        <v>4.2047342022065148</v>
      </c>
      <c r="FR187" s="115">
        <f t="shared" si="418"/>
        <v>2.8057117397680322</v>
      </c>
      <c r="FS187" s="115">
        <f t="shared" si="419"/>
        <v>2.9864345431351507</v>
      </c>
      <c r="FT187" s="115">
        <f t="shared" si="420"/>
        <v>3.3393164516418872</v>
      </c>
      <c r="FU187" s="115">
        <f t="shared" si="421"/>
        <v>3.6648562615379903</v>
      </c>
      <c r="FV187" s="115">
        <f t="shared" si="422"/>
        <v>3.9275736910946195</v>
      </c>
      <c r="FW187" s="115">
        <f t="shared" si="423"/>
        <v>4.131323329155598</v>
      </c>
      <c r="FX187" s="115">
        <f t="shared" si="424"/>
        <v>4.2880397713892595</v>
      </c>
      <c r="FY187" s="90"/>
      <c r="FZ187" s="90">
        <f t="shared" si="446"/>
        <v>2.8057117397680322</v>
      </c>
      <c r="GC187" s="102"/>
      <c r="GE187" s="103"/>
      <c r="GF187" s="103"/>
      <c r="GG187" s="103"/>
      <c r="GI187" s="105"/>
      <c r="GJ187" s="105"/>
      <c r="GK187" s="105"/>
      <c r="HU187" s="106"/>
      <c r="HV187" s="106"/>
      <c r="HW187" s="106"/>
      <c r="HX187" s="106"/>
      <c r="HY187" s="106"/>
      <c r="HZ187" s="106"/>
      <c r="IA187" s="106"/>
      <c r="IC187" s="103"/>
      <c r="ID187" s="107"/>
      <c r="IE187" s="107"/>
      <c r="IF187" s="107"/>
      <c r="IG187" s="107"/>
      <c r="IH187" s="107"/>
      <c r="II187" s="107"/>
      <c r="IJ187" s="103"/>
      <c r="IK187" s="108"/>
      <c r="IL187" s="107"/>
      <c r="IN187" s="107"/>
      <c r="IO187" s="107"/>
      <c r="IP187" s="107"/>
      <c r="IQ187" s="103"/>
      <c r="IR187" s="108"/>
      <c r="IS187" s="107"/>
      <c r="IT187" s="108"/>
      <c r="IU187" s="107"/>
      <c r="IV187" s="108"/>
      <c r="IW187" s="107"/>
      <c r="IY187" s="107"/>
      <c r="IZ187" s="106"/>
      <c r="JA187" s="106"/>
      <c r="JB187" s="106"/>
      <c r="JC187" s="106"/>
      <c r="JD187" s="106"/>
      <c r="JE187" s="106"/>
      <c r="JF187" s="106"/>
    </row>
    <row r="188" spans="1:266" s="27" customFormat="1" ht="13.8" x14ac:dyDescent="0.3">
      <c r="A188" s="97"/>
      <c r="B188" s="97"/>
      <c r="C188" s="97"/>
      <c r="D188" s="97"/>
      <c r="E188" s="97"/>
      <c r="H188" s="97"/>
      <c r="I188" s="97"/>
      <c r="J188" s="97"/>
      <c r="K188" s="97"/>
      <c r="M188" s="100"/>
      <c r="N188" s="100"/>
      <c r="O188" s="100"/>
      <c r="P188" s="100"/>
      <c r="Q188" s="100"/>
      <c r="R188" s="100"/>
      <c r="S188" s="101"/>
      <c r="T188" s="100"/>
      <c r="U188" s="97"/>
      <c r="V188" s="97"/>
      <c r="W188" s="97"/>
      <c r="X188" s="118">
        <f t="shared" si="447"/>
        <v>18.384592124201561</v>
      </c>
      <c r="Y188" s="118">
        <v>10</v>
      </c>
      <c r="Z188" s="40">
        <v>1.7999999999999999E-2</v>
      </c>
      <c r="AA188" s="40">
        <v>10000000</v>
      </c>
      <c r="AB188" s="40">
        <v>10000000</v>
      </c>
      <c r="AC188" s="98">
        <v>3900000</v>
      </c>
      <c r="AD188" s="42">
        <v>0.33</v>
      </c>
      <c r="AE188" s="42">
        <v>0.33</v>
      </c>
      <c r="AF188" s="41">
        <v>1.7999999999999999E-2</v>
      </c>
      <c r="AG188" s="40">
        <v>10000000</v>
      </c>
      <c r="AH188" s="40">
        <v>10000000</v>
      </c>
      <c r="AI188" s="98">
        <v>3900000</v>
      </c>
      <c r="AJ188" s="42">
        <v>0.33</v>
      </c>
      <c r="AK188" s="42">
        <v>0.33</v>
      </c>
      <c r="AL188" s="42">
        <f>AL157</f>
        <v>0.2006</v>
      </c>
      <c r="AM188" s="40">
        <v>6000</v>
      </c>
      <c r="AN188" s="40">
        <f>AN157</f>
        <v>10000</v>
      </c>
      <c r="AO188" s="40">
        <f>AO157</f>
        <v>10000</v>
      </c>
      <c r="AP188" s="42">
        <v>0.03</v>
      </c>
      <c r="AQ188" s="42">
        <v>0.03</v>
      </c>
      <c r="AR188" s="4">
        <f t="shared" si="425"/>
        <v>0.21860000000000002</v>
      </c>
      <c r="AS188" s="11">
        <f t="shared" si="426"/>
        <v>1.838459212420156</v>
      </c>
      <c r="AT188" s="15">
        <f t="shared" si="427"/>
        <v>4826.322971608126</v>
      </c>
      <c r="AU188" s="19">
        <f t="shared" si="428"/>
        <v>0.19996166295283049</v>
      </c>
      <c r="AV188" s="13">
        <f t="shared" si="429"/>
        <v>0.5</v>
      </c>
      <c r="AW188" s="11">
        <f t="shared" si="430"/>
        <v>1</v>
      </c>
      <c r="AX188" s="11">
        <f t="shared" si="431"/>
        <v>0.8911</v>
      </c>
      <c r="AY188" s="11">
        <f t="shared" si="432"/>
        <v>201997.53114128605</v>
      </c>
      <c r="AZ188" s="11">
        <f t="shared" si="433"/>
        <v>1</v>
      </c>
      <c r="BA188" s="11">
        <f t="shared" si="434"/>
        <v>0.34752899999999998</v>
      </c>
      <c r="BB188" s="11">
        <f t="shared" si="435"/>
        <v>1.025058</v>
      </c>
      <c r="BC188" s="11">
        <f t="shared" si="436"/>
        <v>0.99909999999999999</v>
      </c>
      <c r="BD188" s="11">
        <f t="shared" si="437"/>
        <v>0.8911</v>
      </c>
      <c r="BE188" s="11">
        <f t="shared" si="438"/>
        <v>201997.53114128605</v>
      </c>
      <c r="BF188" s="11">
        <f t="shared" si="439"/>
        <v>1</v>
      </c>
      <c r="BG188" s="11">
        <f t="shared" si="440"/>
        <v>0.34752899999999998</v>
      </c>
      <c r="BH188" s="11">
        <f t="shared" si="441"/>
        <v>1.025058</v>
      </c>
      <c r="BI188" s="121">
        <f>X188^2/(BI159^2*Y188^2)</f>
        <v>3.3799322757325405</v>
      </c>
      <c r="BJ188" s="121">
        <f>X188^2/(BJ159^2*Y188^2)</f>
        <v>0.84498306893313513</v>
      </c>
      <c r="BK188" s="121">
        <f>X188^2/(BK159^2*Y188^2)</f>
        <v>0.37554803063694892</v>
      </c>
      <c r="BL188" s="121">
        <f>X188^2/(BL159^2*Y188^2)</f>
        <v>0.21124576723328378</v>
      </c>
      <c r="BM188" s="121">
        <f>X188^2/(BM159^2*Y188^2)</f>
        <v>0.13519729102930161</v>
      </c>
      <c r="BN188" s="121">
        <f>X188^2/(BN159^2*Y188^2)</f>
        <v>9.3887007659237229E-2</v>
      </c>
      <c r="BO188" s="121">
        <f>X188^2/(BO159^2*Y188^2)</f>
        <v>6.8978209708827357E-2</v>
      </c>
      <c r="BP188" s="121">
        <f>X188^2/(BP159^2*Y188^2)</f>
        <v>5.2811441808320946E-2</v>
      </c>
      <c r="BQ188" s="121">
        <v>1</v>
      </c>
      <c r="BR188" s="121">
        <v>1</v>
      </c>
      <c r="BS188" s="121">
        <v>1</v>
      </c>
      <c r="BT188" s="121">
        <v>1</v>
      </c>
      <c r="BU188" s="121">
        <v>1</v>
      </c>
      <c r="BV188" s="121">
        <v>1</v>
      </c>
      <c r="BW188" s="121">
        <v>1</v>
      </c>
      <c r="BX188" s="121">
        <v>1</v>
      </c>
      <c r="BY188" s="121">
        <f>(BI159^2*Y188^2)/X188^2</f>
        <v>0.29586391632159781</v>
      </c>
      <c r="BZ188" s="121">
        <f>(BJ159^2*Y188^2)/X188^2</f>
        <v>1.1834556652863912</v>
      </c>
      <c r="CA188" s="121">
        <f>(BK159^2*Y188^2)/X188^2</f>
        <v>2.6627752468943804</v>
      </c>
      <c r="CB188" s="121">
        <f>(BL159^2*Y188^2)/X188^2</f>
        <v>4.7338226611455649</v>
      </c>
      <c r="CC188" s="121">
        <f>(BM159^2*Y188^2)/X188^2</f>
        <v>7.3965979080399453</v>
      </c>
      <c r="CD188" s="121">
        <f>(BN159^2*Y188^2)/X188^2</f>
        <v>10.651100987577522</v>
      </c>
      <c r="CE188" s="121">
        <f>(BO159^2*Y188^2)/X188^2</f>
        <v>14.497331899758292</v>
      </c>
      <c r="CF188" s="121">
        <f>(BP159^2*Y188^2)/X188^2</f>
        <v>18.93529064458226</v>
      </c>
      <c r="CG188" s="121">
        <f>X188^2/(BI159^2*Y188^2)</f>
        <v>3.3799322757325405</v>
      </c>
      <c r="CH188" s="121">
        <f>X188^2/(BJ159^2*Y188^2)</f>
        <v>0.84498306893313513</v>
      </c>
      <c r="CI188" s="121">
        <f>X188^2/(BK159^2*Y188^2)</f>
        <v>0.37554803063694892</v>
      </c>
      <c r="CJ188" s="121">
        <f>X188^2/(BL159^2*Y188^2)</f>
        <v>0.21124576723328378</v>
      </c>
      <c r="CK188" s="121">
        <f>X188^2/(BM159^2*Y188^2)</f>
        <v>0.13519729102930161</v>
      </c>
      <c r="CL188" s="121">
        <f>X188^2/(BN159^2*Y188^2)</f>
        <v>9.3887007659237229E-2</v>
      </c>
      <c r="CM188" s="121">
        <f>X188^2/(BO159^2*Y188^2)</f>
        <v>6.8978209708827357E-2</v>
      </c>
      <c r="CN188" s="121">
        <f>X188^2/(BP159^2*Y188^2)</f>
        <v>5.2811441808320946E-2</v>
      </c>
      <c r="CO188" s="95">
        <f t="shared" si="341"/>
        <v>1.7462142072969264</v>
      </c>
      <c r="CP188" s="95">
        <f t="shared" si="342"/>
        <v>2.9422698291877056</v>
      </c>
      <c r="CQ188" s="95">
        <f t="shared" si="343"/>
        <v>4.9356958656723373</v>
      </c>
      <c r="CR188" s="95">
        <f t="shared" si="344"/>
        <v>7.7264923167508215</v>
      </c>
      <c r="CS188" s="95">
        <f t="shared" si="345"/>
        <v>11.31465918242316</v>
      </c>
      <c r="CT188" s="95">
        <f t="shared" si="346"/>
        <v>15.70019646268935</v>
      </c>
      <c r="CU188" s="95">
        <f t="shared" si="347"/>
        <v>20.88310415754939</v>
      </c>
      <c r="CV188" s="95">
        <f t="shared" si="348"/>
        <v>26.863382267003288</v>
      </c>
      <c r="CW188" s="95">
        <f t="shared" si="349"/>
        <v>1.7462142072969264</v>
      </c>
      <c r="CX188" s="95">
        <f t="shared" si="350"/>
        <v>2.9422698291877056</v>
      </c>
      <c r="CY188" s="95">
        <f t="shared" si="351"/>
        <v>4.9356958656723373</v>
      </c>
      <c r="CZ188" s="95">
        <f t="shared" si="352"/>
        <v>7.7264923167508215</v>
      </c>
      <c r="DA188" s="95">
        <f t="shared" si="353"/>
        <v>11.31465918242316</v>
      </c>
      <c r="DB188" s="95">
        <f t="shared" si="354"/>
        <v>15.70019646268935</v>
      </c>
      <c r="DC188" s="95">
        <f t="shared" si="355"/>
        <v>20.88310415754939</v>
      </c>
      <c r="DD188" s="95">
        <f t="shared" si="356"/>
        <v>26.863382267003288</v>
      </c>
      <c r="DE188" s="13">
        <f t="shared" si="442"/>
        <v>5.725912192054138</v>
      </c>
      <c r="DF188" s="13">
        <f t="shared" si="443"/>
        <v>4.0785547342195265</v>
      </c>
      <c r="DG188" s="13">
        <f t="shared" si="444"/>
        <v>5.0884392775313287</v>
      </c>
      <c r="DH188" s="13">
        <f t="shared" si="445"/>
        <v>6.9951844283788489</v>
      </c>
      <c r="DI188" s="13">
        <f t="shared" si="357"/>
        <v>9.5819111990692463</v>
      </c>
      <c r="DJ188" s="13">
        <f t="shared" si="358"/>
        <v>12.795103995236758</v>
      </c>
      <c r="DK188" s="13">
        <f t="shared" si="359"/>
        <v>16.61642610946712</v>
      </c>
      <c r="DL188" s="13">
        <f t="shared" si="360"/>
        <v>21.038218086390579</v>
      </c>
      <c r="DM188" s="95">
        <f t="shared" si="361"/>
        <v>5.725912192054138</v>
      </c>
      <c r="DN188" s="95">
        <f t="shared" si="362"/>
        <v>4.0785547342195265</v>
      </c>
      <c r="DO188" s="95">
        <f t="shared" si="363"/>
        <v>5.0884392775313287</v>
      </c>
      <c r="DP188" s="95">
        <f t="shared" si="364"/>
        <v>6.9951844283788489</v>
      </c>
      <c r="DQ188" s="95">
        <f t="shared" si="365"/>
        <v>9.5819111990692463</v>
      </c>
      <c r="DR188" s="95">
        <f t="shared" si="366"/>
        <v>12.795103995236758</v>
      </c>
      <c r="DS188" s="95">
        <f t="shared" si="367"/>
        <v>16.61642610946712</v>
      </c>
      <c r="DT188" s="95">
        <f t="shared" si="368"/>
        <v>21.038218086390579</v>
      </c>
      <c r="DU188" s="95">
        <f t="shared" si="369"/>
        <v>1.9391766348283823</v>
      </c>
      <c r="DV188" s="95">
        <f t="shared" si="370"/>
        <v>1.3666721448645778</v>
      </c>
      <c r="DW188" s="95">
        <f t="shared" si="371"/>
        <v>1.717636310317185</v>
      </c>
      <c r="DX188" s="95">
        <f t="shared" si="372"/>
        <v>2.380285545846073</v>
      </c>
      <c r="DY188" s="95">
        <f t="shared" si="373"/>
        <v>3.2792481137373359</v>
      </c>
      <c r="DZ188" s="95">
        <f t="shared" si="374"/>
        <v>4.3959257929966347</v>
      </c>
      <c r="EA188" s="95">
        <f t="shared" si="375"/>
        <v>5.7239460460329985</v>
      </c>
      <c r="EB188" s="95">
        <f t="shared" si="376"/>
        <v>7.2606469899812307</v>
      </c>
      <c r="EC188" s="95">
        <f t="shared" si="377"/>
        <v>1.9391766348283823</v>
      </c>
      <c r="ED188" s="95">
        <f t="shared" si="378"/>
        <v>1.3666721448645778</v>
      </c>
      <c r="EE188" s="95">
        <f t="shared" si="379"/>
        <v>1.717636310317185</v>
      </c>
      <c r="EF188" s="95">
        <f t="shared" si="380"/>
        <v>2.380285545846073</v>
      </c>
      <c r="EG188" s="95">
        <f t="shared" si="381"/>
        <v>3.2792481137373359</v>
      </c>
      <c r="EH188" s="95">
        <f t="shared" si="382"/>
        <v>4.3959257929966347</v>
      </c>
      <c r="EI188" s="95">
        <f t="shared" si="383"/>
        <v>5.7239460460329985</v>
      </c>
      <c r="EJ188" s="95">
        <f t="shared" si="384"/>
        <v>7.2606469899812307</v>
      </c>
      <c r="EK188" s="95">
        <f t="shared" si="385"/>
        <v>1.9391766348283823</v>
      </c>
      <c r="EL188" s="95">
        <f t="shared" si="386"/>
        <v>1.3666721448645778</v>
      </c>
      <c r="EM188" s="95">
        <f t="shared" si="387"/>
        <v>1.717636310317185</v>
      </c>
      <c r="EN188" s="95">
        <f t="shared" si="388"/>
        <v>2.380285545846073</v>
      </c>
      <c r="EO188" s="95">
        <f t="shared" si="389"/>
        <v>3.2792481137373359</v>
      </c>
      <c r="EP188" s="95">
        <f t="shared" si="390"/>
        <v>4.3959257929966347</v>
      </c>
      <c r="EQ188" s="95">
        <f t="shared" si="391"/>
        <v>5.7239460460329985</v>
      </c>
      <c r="ER188" s="95">
        <f t="shared" si="392"/>
        <v>7.2606469899812307</v>
      </c>
      <c r="ES188" s="95">
        <f t="shared" si="393"/>
        <v>1</v>
      </c>
      <c r="ET188" s="95">
        <f t="shared" si="394"/>
        <v>1</v>
      </c>
      <c r="EU188" s="95">
        <f t="shared" si="395"/>
        <v>1</v>
      </c>
      <c r="EV188" s="95">
        <f t="shared" si="396"/>
        <v>1</v>
      </c>
      <c r="EW188" s="95">
        <f t="shared" si="397"/>
        <v>1</v>
      </c>
      <c r="EX188" s="95">
        <f t="shared" si="398"/>
        <v>1</v>
      </c>
      <c r="EY188" s="95">
        <f t="shared" si="399"/>
        <v>1</v>
      </c>
      <c r="EZ188" s="95">
        <f t="shared" si="400"/>
        <v>1</v>
      </c>
      <c r="FA188" s="95">
        <f t="shared" si="401"/>
        <v>1</v>
      </c>
      <c r="FB188" s="95">
        <f t="shared" si="402"/>
        <v>1</v>
      </c>
      <c r="FC188" s="95">
        <f t="shared" si="403"/>
        <v>1</v>
      </c>
      <c r="FD188" s="95">
        <f t="shared" si="404"/>
        <v>1</v>
      </c>
      <c r="FE188" s="95">
        <f t="shared" si="405"/>
        <v>1</v>
      </c>
      <c r="FF188" s="95">
        <f t="shared" si="406"/>
        <v>1</v>
      </c>
      <c r="FG188" s="95">
        <f t="shared" si="407"/>
        <v>1</v>
      </c>
      <c r="FH188" s="95">
        <f t="shared" si="408"/>
        <v>1</v>
      </c>
      <c r="FI188" s="95">
        <f t="shared" si="409"/>
        <v>1</v>
      </c>
      <c r="FJ188" s="95">
        <f t="shared" si="410"/>
        <v>1</v>
      </c>
      <c r="FK188" s="95">
        <f t="shared" si="411"/>
        <v>1</v>
      </c>
      <c r="FL188" s="95">
        <f t="shared" si="412"/>
        <v>1</v>
      </c>
      <c r="FM188" s="95">
        <f t="shared" si="413"/>
        <v>1</v>
      </c>
      <c r="FN188" s="95">
        <f t="shared" si="414"/>
        <v>1</v>
      </c>
      <c r="FO188" s="95">
        <f t="shared" si="415"/>
        <v>1</v>
      </c>
      <c r="FP188" s="95">
        <f t="shared" si="416"/>
        <v>1</v>
      </c>
      <c r="FQ188" s="115">
        <f t="shared" si="417"/>
        <v>4.5392633465416647</v>
      </c>
      <c r="FR188" s="115">
        <f t="shared" si="418"/>
        <v>2.8283239115946035</v>
      </c>
      <c r="FS188" s="115">
        <f t="shared" si="419"/>
        <v>2.9248696948331836</v>
      </c>
      <c r="FT188" s="115">
        <f t="shared" si="420"/>
        <v>3.2462517582611952</v>
      </c>
      <c r="FU188" s="115">
        <f t="shared" si="421"/>
        <v>3.56487679557139</v>
      </c>
      <c r="FV188" s="115">
        <f t="shared" si="422"/>
        <v>3.832041714358001</v>
      </c>
      <c r="FW188" s="115">
        <f t="shared" si="423"/>
        <v>4.044608997228015</v>
      </c>
      <c r="FX188" s="115">
        <f t="shared" si="424"/>
        <v>4.2111363407425726</v>
      </c>
      <c r="FY188" s="90"/>
      <c r="FZ188" s="90">
        <f t="shared" si="446"/>
        <v>2.8283239115946035</v>
      </c>
      <c r="GC188" s="102"/>
      <c r="GE188" s="103"/>
      <c r="GF188" s="103"/>
      <c r="GG188" s="103"/>
      <c r="GI188" s="105"/>
      <c r="GJ188" s="105"/>
      <c r="GK188" s="105"/>
      <c r="HU188" s="106"/>
      <c r="HV188" s="106"/>
      <c r="HW188" s="106"/>
      <c r="HX188" s="106"/>
      <c r="HY188" s="106"/>
      <c r="HZ188" s="106"/>
      <c r="IA188" s="106"/>
      <c r="IC188" s="103"/>
      <c r="IE188" s="107"/>
      <c r="IG188" s="107"/>
      <c r="IH188" s="107"/>
      <c r="II188" s="107"/>
      <c r="IJ188" s="103"/>
      <c r="IL188" s="107"/>
      <c r="IN188" s="107"/>
      <c r="IP188" s="107"/>
      <c r="IQ188" s="103"/>
      <c r="IR188" s="108"/>
      <c r="IS188" s="107"/>
      <c r="IT188" s="107"/>
      <c r="IU188" s="107"/>
      <c r="IV188" s="107"/>
      <c r="IW188" s="107"/>
      <c r="IY188" s="107"/>
      <c r="IZ188" s="106"/>
      <c r="JA188" s="106"/>
      <c r="JB188" s="106"/>
      <c r="JC188" s="106"/>
      <c r="JD188" s="106"/>
      <c r="JE188" s="106"/>
      <c r="JF188" s="106"/>
    </row>
    <row r="189" spans="1:266" s="27" customFormat="1" ht="13.8" x14ac:dyDescent="0.3">
      <c r="A189" s="97"/>
      <c r="B189" s="97"/>
      <c r="C189" s="97"/>
      <c r="D189" s="97"/>
      <c r="E189" s="96"/>
      <c r="G189" s="97"/>
      <c r="H189" s="96"/>
      <c r="I189" s="96"/>
      <c r="J189" s="96"/>
      <c r="K189" s="96"/>
      <c r="M189" s="100"/>
      <c r="N189" s="100"/>
      <c r="O189" s="100"/>
      <c r="P189" s="100"/>
      <c r="Q189" s="100"/>
      <c r="R189" s="100"/>
      <c r="S189" s="101"/>
      <c r="T189" s="100"/>
      <c r="V189" s="97"/>
      <c r="W189" s="97"/>
      <c r="X189" s="118">
        <f t="shared" si="447"/>
        <v>19.67151357289567</v>
      </c>
      <c r="Y189" s="118">
        <v>10</v>
      </c>
      <c r="Z189" s="40">
        <v>1.7999999999999999E-2</v>
      </c>
      <c r="AA189" s="40">
        <v>10000000</v>
      </c>
      <c r="AB189" s="40">
        <v>10000000</v>
      </c>
      <c r="AC189" s="98">
        <v>3900000</v>
      </c>
      <c r="AD189" s="42">
        <v>0.33</v>
      </c>
      <c r="AE189" s="42">
        <v>0.33</v>
      </c>
      <c r="AF189" s="41">
        <v>1.7999999999999999E-2</v>
      </c>
      <c r="AG189" s="40">
        <v>10000000</v>
      </c>
      <c r="AH189" s="40">
        <v>10000000</v>
      </c>
      <c r="AI189" s="98">
        <v>3900000</v>
      </c>
      <c r="AJ189" s="42">
        <v>0.33</v>
      </c>
      <c r="AK189" s="42">
        <v>0.33</v>
      </c>
      <c r="AL189" s="42">
        <f>AL157</f>
        <v>0.2006</v>
      </c>
      <c r="AM189" s="40">
        <v>6000</v>
      </c>
      <c r="AN189" s="40">
        <f>AN157</f>
        <v>10000</v>
      </c>
      <c r="AO189" s="40">
        <f>AO157</f>
        <v>10000</v>
      </c>
      <c r="AP189" s="42">
        <v>0.03</v>
      </c>
      <c r="AQ189" s="42">
        <v>0.03</v>
      </c>
      <c r="AR189" s="4">
        <f t="shared" si="425"/>
        <v>0.21860000000000002</v>
      </c>
      <c r="AS189" s="11">
        <f t="shared" si="426"/>
        <v>1.9671513572895669</v>
      </c>
      <c r="AT189" s="15">
        <f t="shared" si="427"/>
        <v>4826.322971608126</v>
      </c>
      <c r="AU189" s="19">
        <f t="shared" si="428"/>
        <v>0.19996166295283049</v>
      </c>
      <c r="AV189" s="13">
        <f t="shared" si="429"/>
        <v>0.5</v>
      </c>
      <c r="AW189" s="11">
        <f t="shared" si="430"/>
        <v>1</v>
      </c>
      <c r="AX189" s="11">
        <f t="shared" si="431"/>
        <v>0.8911</v>
      </c>
      <c r="AY189" s="11">
        <f t="shared" si="432"/>
        <v>201997.53114128605</v>
      </c>
      <c r="AZ189" s="11">
        <f t="shared" si="433"/>
        <v>1</v>
      </c>
      <c r="BA189" s="11">
        <f t="shared" si="434"/>
        <v>0.34752899999999998</v>
      </c>
      <c r="BB189" s="11">
        <f t="shared" si="435"/>
        <v>1.025058</v>
      </c>
      <c r="BC189" s="11">
        <f t="shared" si="436"/>
        <v>0.99909999999999999</v>
      </c>
      <c r="BD189" s="11">
        <f t="shared" si="437"/>
        <v>0.8911</v>
      </c>
      <c r="BE189" s="11">
        <f t="shared" si="438"/>
        <v>201997.53114128605</v>
      </c>
      <c r="BF189" s="11">
        <f t="shared" si="439"/>
        <v>1</v>
      </c>
      <c r="BG189" s="11">
        <f t="shared" si="440"/>
        <v>0.34752899999999998</v>
      </c>
      <c r="BH189" s="11">
        <f t="shared" si="441"/>
        <v>1.025058</v>
      </c>
      <c r="BI189" s="121">
        <f>X189^2/(BI159^2*Y189^2)</f>
        <v>3.8696844624861853</v>
      </c>
      <c r="BJ189" s="121">
        <f>X189^2/(BJ159^2*Y189^2)</f>
        <v>0.96742111562154631</v>
      </c>
      <c r="BK189" s="121">
        <f>X189^2/(BK159^2*Y189^2)</f>
        <v>0.42996494027624282</v>
      </c>
      <c r="BL189" s="121">
        <f>X189^2/(BL159^2*Y189^2)</f>
        <v>0.24185527890538658</v>
      </c>
      <c r="BM189" s="121">
        <f>X189^2/(BM159^2*Y189^2)</f>
        <v>0.1547873784994474</v>
      </c>
      <c r="BN189" s="121">
        <f>X189^2/(BN159^2*Y189^2)</f>
        <v>0.10749123506906071</v>
      </c>
      <c r="BO189" s="121">
        <f>X189^2/(BO159^2*Y189^2)</f>
        <v>7.8973152295636437E-2</v>
      </c>
      <c r="BP189" s="121">
        <f>X189^2/(BP159^2*Y189^2)</f>
        <v>6.0463819726346645E-2</v>
      </c>
      <c r="BQ189" s="121">
        <v>1</v>
      </c>
      <c r="BR189" s="121">
        <v>1</v>
      </c>
      <c r="BS189" s="121">
        <v>1</v>
      </c>
      <c r="BT189" s="121">
        <v>1</v>
      </c>
      <c r="BU189" s="121">
        <v>1</v>
      </c>
      <c r="BV189" s="121">
        <v>1</v>
      </c>
      <c r="BW189" s="121">
        <v>1</v>
      </c>
      <c r="BX189" s="121">
        <v>1</v>
      </c>
      <c r="BY189" s="121">
        <f>(BI159^2*Y189^2)/X189^2</f>
        <v>0.25841900281386831</v>
      </c>
      <c r="BZ189" s="121">
        <f>(BJ159^2*Y189^2)/X189^2</f>
        <v>1.0336760112554733</v>
      </c>
      <c r="CA189" s="121">
        <f>(BK159^2*Y189^2)/X189^2</f>
        <v>2.3257710253248147</v>
      </c>
      <c r="CB189" s="121">
        <f>(BL159^2*Y189^2)/X189^2</f>
        <v>4.134704045021893</v>
      </c>
      <c r="CC189" s="121">
        <f>(BM159^2*Y189^2)/X189^2</f>
        <v>6.4604750703467078</v>
      </c>
      <c r="CD189" s="121">
        <f>(BN159^2*Y189^2)/X189^2</f>
        <v>9.3030841012992589</v>
      </c>
      <c r="CE189" s="121">
        <f>(BO159^2*Y189^2)/X189^2</f>
        <v>12.662531137879547</v>
      </c>
      <c r="CF189" s="121">
        <f>(BP159^2*Y189^2)/X189^2</f>
        <v>16.538816180087572</v>
      </c>
      <c r="CG189" s="121">
        <f>X189^2/(BI159^2*Y189^2)</f>
        <v>3.8696844624861853</v>
      </c>
      <c r="CH189" s="121">
        <f>X189^2/(BJ159^2*Y189^2)</f>
        <v>0.96742111562154631</v>
      </c>
      <c r="CI189" s="121">
        <f>X189^2/(BK159^2*Y189^2)</f>
        <v>0.42996494027624282</v>
      </c>
      <c r="CJ189" s="121">
        <f>X189^2/(BL159^2*Y189^2)</f>
        <v>0.24185527890538658</v>
      </c>
      <c r="CK189" s="121">
        <f>X189^2/(BM159^2*Y189^2)</f>
        <v>0.1547873784994474</v>
      </c>
      <c r="CL189" s="121">
        <f>X189^2/(BN159^2*Y189^2)</f>
        <v>0.10749123506906071</v>
      </c>
      <c r="CM189" s="121">
        <f>X189^2/(BO159^2*Y189^2)</f>
        <v>7.8973152295636437E-2</v>
      </c>
      <c r="CN189" s="121">
        <f>X189^2/(BP159^2*Y189^2)</f>
        <v>6.0463819726346645E-2</v>
      </c>
      <c r="CO189" s="95">
        <f t="shared" si="341"/>
        <v>1.695756100442769</v>
      </c>
      <c r="CP189" s="95">
        <f t="shared" si="342"/>
        <v>2.7404374017710764</v>
      </c>
      <c r="CQ189" s="95">
        <f t="shared" si="343"/>
        <v>4.4815729039849224</v>
      </c>
      <c r="CR189" s="95">
        <f t="shared" si="344"/>
        <v>6.9191626070843064</v>
      </c>
      <c r="CS189" s="95">
        <f t="shared" si="345"/>
        <v>10.053206511069229</v>
      </c>
      <c r="CT189" s="95">
        <f t="shared" si="346"/>
        <v>13.883704615939688</v>
      </c>
      <c r="CU189" s="95">
        <f t="shared" si="347"/>
        <v>18.41065692169569</v>
      </c>
      <c r="CV189" s="95">
        <f t="shared" si="348"/>
        <v>23.634063428337225</v>
      </c>
      <c r="CW189" s="95">
        <f t="shared" si="349"/>
        <v>1.695756100442769</v>
      </c>
      <c r="CX189" s="95">
        <f t="shared" si="350"/>
        <v>2.7404374017710764</v>
      </c>
      <c r="CY189" s="95">
        <f t="shared" si="351"/>
        <v>4.4815729039849224</v>
      </c>
      <c r="CZ189" s="95">
        <f t="shared" si="352"/>
        <v>6.9191626070843064</v>
      </c>
      <c r="DA189" s="95">
        <f t="shared" si="353"/>
        <v>10.053206511069229</v>
      </c>
      <c r="DB189" s="95">
        <f t="shared" si="354"/>
        <v>13.883704615939688</v>
      </c>
      <c r="DC189" s="95">
        <f t="shared" si="355"/>
        <v>18.41065692169569</v>
      </c>
      <c r="DD189" s="95">
        <f t="shared" si="356"/>
        <v>23.634063428337225</v>
      </c>
      <c r="DE189" s="13">
        <f t="shared" si="442"/>
        <v>6.1782194653000531</v>
      </c>
      <c r="DF189" s="13">
        <f t="shared" si="443"/>
        <v>4.0512131268770197</v>
      </c>
      <c r="DG189" s="13">
        <f t="shared" si="444"/>
        <v>4.8058519656010574</v>
      </c>
      <c r="DH189" s="13">
        <f t="shared" si="445"/>
        <v>6.4266753239272791</v>
      </c>
      <c r="DI189" s="13">
        <f t="shared" si="357"/>
        <v>8.6653784488461554</v>
      </c>
      <c r="DJ189" s="13">
        <f t="shared" si="358"/>
        <v>11.46069133636832</v>
      </c>
      <c r="DK189" s="13">
        <f t="shared" si="359"/>
        <v>14.791620290175183</v>
      </c>
      <c r="DL189" s="13">
        <f t="shared" si="360"/>
        <v>18.649395999813919</v>
      </c>
      <c r="DM189" s="95">
        <f t="shared" si="361"/>
        <v>6.1782194653000531</v>
      </c>
      <c r="DN189" s="95">
        <f t="shared" si="362"/>
        <v>4.0512131268770197</v>
      </c>
      <c r="DO189" s="95">
        <f t="shared" si="363"/>
        <v>4.8058519656010574</v>
      </c>
      <c r="DP189" s="95">
        <f t="shared" si="364"/>
        <v>6.4266753239272791</v>
      </c>
      <c r="DQ189" s="95">
        <f t="shared" si="365"/>
        <v>8.6653784488461554</v>
      </c>
      <c r="DR189" s="95">
        <f t="shared" si="366"/>
        <v>11.46069133636832</v>
      </c>
      <c r="DS189" s="95">
        <f t="shared" si="367"/>
        <v>14.791620290175183</v>
      </c>
      <c r="DT189" s="95">
        <f t="shared" si="368"/>
        <v>18.649395999813919</v>
      </c>
      <c r="DU189" s="95">
        <f t="shared" si="369"/>
        <v>2.0963665291922622</v>
      </c>
      <c r="DV189" s="95">
        <f t="shared" si="370"/>
        <v>1.3571701434064436</v>
      </c>
      <c r="DW189" s="95">
        <f t="shared" si="371"/>
        <v>1.6194290243893696</v>
      </c>
      <c r="DX189" s="95">
        <f t="shared" si="372"/>
        <v>2.182712145285123</v>
      </c>
      <c r="DY189" s="95">
        <f t="shared" si="373"/>
        <v>2.9607264035850549</v>
      </c>
      <c r="DZ189" s="95">
        <f t="shared" si="374"/>
        <v>3.9321786960727456</v>
      </c>
      <c r="EA189" s="95">
        <f t="shared" si="375"/>
        <v>5.0897731044602903</v>
      </c>
      <c r="EB189" s="95">
        <f t="shared" si="376"/>
        <v>6.4304620390553309</v>
      </c>
      <c r="EC189" s="95">
        <f t="shared" si="377"/>
        <v>2.0963665291922622</v>
      </c>
      <c r="ED189" s="95">
        <f t="shared" si="378"/>
        <v>1.3571701434064436</v>
      </c>
      <c r="EE189" s="95">
        <f t="shared" si="379"/>
        <v>1.6194290243893696</v>
      </c>
      <c r="EF189" s="95">
        <f t="shared" si="380"/>
        <v>2.182712145285123</v>
      </c>
      <c r="EG189" s="95">
        <f t="shared" si="381"/>
        <v>2.9607264035850549</v>
      </c>
      <c r="EH189" s="95">
        <f t="shared" si="382"/>
        <v>3.9321786960727456</v>
      </c>
      <c r="EI189" s="95">
        <f t="shared" si="383"/>
        <v>5.0897731044602903</v>
      </c>
      <c r="EJ189" s="95">
        <f t="shared" si="384"/>
        <v>6.4304620390553309</v>
      </c>
      <c r="EK189" s="95">
        <f t="shared" si="385"/>
        <v>2.0963665291922622</v>
      </c>
      <c r="EL189" s="95">
        <f t="shared" si="386"/>
        <v>1.3571701434064436</v>
      </c>
      <c r="EM189" s="95">
        <f t="shared" si="387"/>
        <v>1.6194290243893696</v>
      </c>
      <c r="EN189" s="95">
        <f t="shared" si="388"/>
        <v>2.182712145285123</v>
      </c>
      <c r="EO189" s="95">
        <f t="shared" si="389"/>
        <v>2.9607264035850549</v>
      </c>
      <c r="EP189" s="95">
        <f t="shared" si="390"/>
        <v>3.9321786960727456</v>
      </c>
      <c r="EQ189" s="95">
        <f t="shared" si="391"/>
        <v>5.0897731044602903</v>
      </c>
      <c r="ER189" s="95">
        <f t="shared" si="392"/>
        <v>6.4304620390553309</v>
      </c>
      <c r="ES189" s="95">
        <f t="shared" si="393"/>
        <v>1</v>
      </c>
      <c r="ET189" s="95">
        <f t="shared" si="394"/>
        <v>1</v>
      </c>
      <c r="EU189" s="95">
        <f t="shared" si="395"/>
        <v>1</v>
      </c>
      <c r="EV189" s="95">
        <f t="shared" si="396"/>
        <v>1</v>
      </c>
      <c r="EW189" s="95">
        <f t="shared" si="397"/>
        <v>1</v>
      </c>
      <c r="EX189" s="95">
        <f t="shared" si="398"/>
        <v>1</v>
      </c>
      <c r="EY189" s="95">
        <f t="shared" si="399"/>
        <v>1</v>
      </c>
      <c r="EZ189" s="95">
        <f t="shared" si="400"/>
        <v>1</v>
      </c>
      <c r="FA189" s="95">
        <f t="shared" si="401"/>
        <v>1</v>
      </c>
      <c r="FB189" s="95">
        <f t="shared" si="402"/>
        <v>1</v>
      </c>
      <c r="FC189" s="95">
        <f t="shared" si="403"/>
        <v>1</v>
      </c>
      <c r="FD189" s="95">
        <f t="shared" si="404"/>
        <v>1</v>
      </c>
      <c r="FE189" s="95">
        <f t="shared" si="405"/>
        <v>1</v>
      </c>
      <c r="FF189" s="95">
        <f t="shared" si="406"/>
        <v>1</v>
      </c>
      <c r="FG189" s="95">
        <f t="shared" si="407"/>
        <v>1</v>
      </c>
      <c r="FH189" s="95">
        <f t="shared" si="408"/>
        <v>1</v>
      </c>
      <c r="FI189" s="95">
        <f t="shared" si="409"/>
        <v>1</v>
      </c>
      <c r="FJ189" s="95">
        <f t="shared" si="410"/>
        <v>1</v>
      </c>
      <c r="FK189" s="95">
        <f t="shared" si="411"/>
        <v>1</v>
      </c>
      <c r="FL189" s="95">
        <f t="shared" si="412"/>
        <v>1</v>
      </c>
      <c r="FM189" s="95">
        <f t="shared" si="413"/>
        <v>1</v>
      </c>
      <c r="FN189" s="95">
        <f t="shared" si="414"/>
        <v>1</v>
      </c>
      <c r="FO189" s="95">
        <f t="shared" si="415"/>
        <v>1</v>
      </c>
      <c r="FP189" s="95">
        <f t="shared" si="416"/>
        <v>1</v>
      </c>
      <c r="FQ189" s="115">
        <f t="shared" si="417"/>
        <v>4.9279823195140544</v>
      </c>
      <c r="FR189" s="115">
        <f t="shared" si="418"/>
        <v>2.8696374345148379</v>
      </c>
      <c r="FS189" s="115">
        <f t="shared" si="419"/>
        <v>2.8742342258104649</v>
      </c>
      <c r="FT189" s="115">
        <f t="shared" si="420"/>
        <v>3.1583177402502027</v>
      </c>
      <c r="FU189" s="115">
        <f t="shared" si="421"/>
        <v>3.4654231021848627</v>
      </c>
      <c r="FV189" s="115">
        <f t="shared" si="422"/>
        <v>3.7339592967378921</v>
      </c>
      <c r="FW189" s="115">
        <f t="shared" si="423"/>
        <v>3.9535898606514484</v>
      </c>
      <c r="FX189" s="115">
        <f t="shared" si="424"/>
        <v>4.1290943224633603</v>
      </c>
      <c r="FY189" s="90"/>
      <c r="FZ189" s="90">
        <f t="shared" si="446"/>
        <v>2.8696374345148379</v>
      </c>
      <c r="GC189" s="102"/>
      <c r="GE189" s="103"/>
      <c r="GF189" s="103"/>
      <c r="GG189" s="103"/>
      <c r="GI189" s="105"/>
      <c r="GJ189" s="105"/>
      <c r="GK189" s="105"/>
      <c r="HU189" s="106"/>
      <c r="HV189" s="106"/>
      <c r="HW189" s="106"/>
      <c r="HX189" s="106"/>
      <c r="HY189" s="106"/>
      <c r="HZ189" s="106"/>
      <c r="IA189" s="106"/>
      <c r="IC189" s="103"/>
      <c r="IE189" s="107"/>
      <c r="IG189" s="107"/>
      <c r="IH189" s="107"/>
      <c r="II189" s="107"/>
      <c r="IJ189" s="103"/>
      <c r="IL189" s="107"/>
      <c r="IM189" s="110"/>
      <c r="IN189" s="107"/>
      <c r="IP189" s="107"/>
      <c r="IQ189" s="103"/>
      <c r="IR189" s="108"/>
      <c r="IS189" s="107"/>
      <c r="IT189" s="107"/>
      <c r="IU189" s="107"/>
      <c r="IV189" s="107"/>
      <c r="IW189" s="107"/>
      <c r="IX189" s="103"/>
      <c r="IY189" s="107"/>
      <c r="IZ189" s="106"/>
      <c r="JA189" s="106"/>
      <c r="JB189" s="106"/>
      <c r="JC189" s="106"/>
      <c r="JD189" s="106"/>
      <c r="JE189" s="106"/>
      <c r="JF189" s="106"/>
    </row>
    <row r="190" spans="1:266" s="27" customFormat="1" ht="13.8" x14ac:dyDescent="0.3">
      <c r="A190" s="97"/>
      <c r="B190" s="97"/>
      <c r="C190" s="97"/>
      <c r="D190" s="97"/>
      <c r="E190" s="96"/>
      <c r="G190" s="97"/>
      <c r="H190" s="96"/>
      <c r="I190" s="96"/>
      <c r="J190" s="96"/>
      <c r="K190" s="96"/>
      <c r="M190" s="100"/>
      <c r="N190" s="100"/>
      <c r="O190" s="100"/>
      <c r="P190" s="100"/>
      <c r="Q190" s="100"/>
      <c r="R190" s="100"/>
      <c r="S190" s="101"/>
      <c r="T190" s="100"/>
      <c r="V190" s="97"/>
      <c r="W190" s="97"/>
      <c r="X190" s="118">
        <f t="shared" si="447"/>
        <v>21.048519522998369</v>
      </c>
      <c r="Y190" s="118">
        <v>10</v>
      </c>
      <c r="Z190" s="40">
        <v>1.7999999999999999E-2</v>
      </c>
      <c r="AA190" s="40">
        <v>10000000</v>
      </c>
      <c r="AB190" s="40">
        <v>10000000</v>
      </c>
      <c r="AC190" s="98">
        <v>3900000</v>
      </c>
      <c r="AD190" s="42">
        <v>0.33</v>
      </c>
      <c r="AE190" s="42">
        <v>0.33</v>
      </c>
      <c r="AF190" s="41">
        <v>1.7999999999999999E-2</v>
      </c>
      <c r="AG190" s="40">
        <v>10000000</v>
      </c>
      <c r="AH190" s="40">
        <v>10000000</v>
      </c>
      <c r="AI190" s="98">
        <v>3900000</v>
      </c>
      <c r="AJ190" s="42">
        <v>0.33</v>
      </c>
      <c r="AK190" s="42">
        <v>0.33</v>
      </c>
      <c r="AL190" s="42">
        <f>AL157</f>
        <v>0.2006</v>
      </c>
      <c r="AM190" s="40">
        <v>6000</v>
      </c>
      <c r="AN190" s="40">
        <f>AN157</f>
        <v>10000</v>
      </c>
      <c r="AO190" s="40">
        <f>AO157</f>
        <v>10000</v>
      </c>
      <c r="AP190" s="42">
        <v>0.03</v>
      </c>
      <c r="AQ190" s="42">
        <v>0.03</v>
      </c>
      <c r="AR190" s="4">
        <f t="shared" si="425"/>
        <v>0.21860000000000002</v>
      </c>
      <c r="AS190" s="11">
        <f t="shared" si="426"/>
        <v>2.1048519522998368</v>
      </c>
      <c r="AT190" s="15">
        <f t="shared" si="427"/>
        <v>4826.322971608126</v>
      </c>
      <c r="AU190" s="19">
        <f t="shared" si="428"/>
        <v>0.19996166295283049</v>
      </c>
      <c r="AV190" s="13">
        <f t="shared" si="429"/>
        <v>0.5</v>
      </c>
      <c r="AW190" s="11">
        <f t="shared" si="430"/>
        <v>1</v>
      </c>
      <c r="AX190" s="11">
        <f t="shared" si="431"/>
        <v>0.8911</v>
      </c>
      <c r="AY190" s="11">
        <f t="shared" si="432"/>
        <v>201997.53114128605</v>
      </c>
      <c r="AZ190" s="11">
        <f t="shared" si="433"/>
        <v>1</v>
      </c>
      <c r="BA190" s="11">
        <f t="shared" si="434"/>
        <v>0.34752899999999998</v>
      </c>
      <c r="BB190" s="11">
        <f t="shared" si="435"/>
        <v>1.025058</v>
      </c>
      <c r="BC190" s="11">
        <f t="shared" si="436"/>
        <v>0.99909999999999999</v>
      </c>
      <c r="BD190" s="11">
        <f t="shared" si="437"/>
        <v>0.8911</v>
      </c>
      <c r="BE190" s="11">
        <f t="shared" si="438"/>
        <v>201997.53114128605</v>
      </c>
      <c r="BF190" s="11">
        <f t="shared" si="439"/>
        <v>1</v>
      </c>
      <c r="BG190" s="11">
        <f t="shared" si="440"/>
        <v>0.34752899999999998</v>
      </c>
      <c r="BH190" s="11">
        <f t="shared" si="441"/>
        <v>1.025058</v>
      </c>
      <c r="BI190" s="121">
        <f>X190^2/(BI159^2*Y190^2)</f>
        <v>4.4304017411004351</v>
      </c>
      <c r="BJ190" s="121">
        <f>X190^2/(BJ159^2*Y190^2)</f>
        <v>1.1076004352751088</v>
      </c>
      <c r="BK190" s="121">
        <f>X190^2/(BK159^2*Y190^2)</f>
        <v>0.49226686012227056</v>
      </c>
      <c r="BL190" s="121">
        <f>X190^2/(BL159^2*Y190^2)</f>
        <v>0.27690010881877719</v>
      </c>
      <c r="BM190" s="121">
        <f>X190^2/(BM159^2*Y190^2)</f>
        <v>0.1772160696440174</v>
      </c>
      <c r="BN190" s="121">
        <f>X190^2/(BN159^2*Y190^2)</f>
        <v>0.12306671503056764</v>
      </c>
      <c r="BO190" s="121">
        <f>X190^2/(BO159^2*Y190^2)</f>
        <v>9.0416362063274178E-2</v>
      </c>
      <c r="BP190" s="121">
        <f>X190^2/(BP159^2*Y190^2)</f>
        <v>6.9225027204694298E-2</v>
      </c>
      <c r="BQ190" s="121">
        <v>1</v>
      </c>
      <c r="BR190" s="121">
        <v>1</v>
      </c>
      <c r="BS190" s="121">
        <v>1</v>
      </c>
      <c r="BT190" s="121">
        <v>1</v>
      </c>
      <c r="BU190" s="121">
        <v>1</v>
      </c>
      <c r="BV190" s="121">
        <v>1</v>
      </c>
      <c r="BW190" s="121">
        <v>1</v>
      </c>
      <c r="BX190" s="121">
        <v>1</v>
      </c>
      <c r="BY190" s="121">
        <f>(BI159^2*Y190^2)/X190^2</f>
        <v>0.22571316517937656</v>
      </c>
      <c r="BZ190" s="121">
        <f>(BJ159^2*Y190^2)/X190^2</f>
        <v>0.90285266071750625</v>
      </c>
      <c r="CA190" s="121">
        <f>(BK159^2*Y190^2)/X190^2</f>
        <v>2.0314184866143892</v>
      </c>
      <c r="CB190" s="121">
        <f>(BL159^2*Y190^2)/X190^2</f>
        <v>3.611410642870025</v>
      </c>
      <c r="CC190" s="121">
        <f>(BM159^2*Y190^2)/X190^2</f>
        <v>5.6428291294844142</v>
      </c>
      <c r="CD190" s="121">
        <f>(BN159^2*Y190^2)/X190^2</f>
        <v>8.1256739464575567</v>
      </c>
      <c r="CE190" s="121">
        <f>(BO159^2*Y190^2)/X190^2</f>
        <v>11.059945093789452</v>
      </c>
      <c r="CF190" s="121">
        <f>(BP159^2*Y190^2)/X190^2</f>
        <v>14.4456425714801</v>
      </c>
      <c r="CG190" s="121">
        <f>X190^2/(BI159^2*Y190^2)</f>
        <v>4.4304017411004351</v>
      </c>
      <c r="CH190" s="121">
        <f>X190^2/(BJ159^2*Y190^2)</f>
        <v>1.1076004352751088</v>
      </c>
      <c r="CI190" s="121">
        <f>X190^2/(BK159^2*Y190^2)</f>
        <v>0.49226686012227056</v>
      </c>
      <c r="CJ190" s="121">
        <f>X190^2/(BL159^2*Y190^2)</f>
        <v>0.27690010881877719</v>
      </c>
      <c r="CK190" s="121">
        <f>X190^2/(BM159^2*Y190^2)</f>
        <v>0.1772160696440174</v>
      </c>
      <c r="CL190" s="121">
        <f>X190^2/(BN159^2*Y190^2)</f>
        <v>0.12306671503056764</v>
      </c>
      <c r="CM190" s="121">
        <f>X190^2/(BO159^2*Y190^2)</f>
        <v>9.0416362063274178E-2</v>
      </c>
      <c r="CN190" s="121">
        <f>X190^2/(BP159^2*Y190^2)</f>
        <v>6.9225027204694298E-2</v>
      </c>
      <c r="CO190" s="95">
        <f t="shared" si="341"/>
        <v>1.6516840357610003</v>
      </c>
      <c r="CP190" s="95">
        <f t="shared" si="342"/>
        <v>2.5641491430440002</v>
      </c>
      <c r="CQ190" s="95">
        <f t="shared" si="343"/>
        <v>4.0849243218490017</v>
      </c>
      <c r="CR190" s="95">
        <f t="shared" si="344"/>
        <v>6.2140095721760016</v>
      </c>
      <c r="CS190" s="95">
        <f t="shared" si="345"/>
        <v>8.9514048940250035</v>
      </c>
      <c r="CT190" s="95">
        <f t="shared" si="346"/>
        <v>12.297110287396006</v>
      </c>
      <c r="CU190" s="95">
        <f t="shared" si="347"/>
        <v>16.251125752289006</v>
      </c>
      <c r="CV190" s="95">
        <f t="shared" si="348"/>
        <v>20.813451288704009</v>
      </c>
      <c r="CW190" s="95">
        <f t="shared" si="349"/>
        <v>1.6516840357610003</v>
      </c>
      <c r="CX190" s="95">
        <f t="shared" si="350"/>
        <v>2.5641491430440002</v>
      </c>
      <c r="CY190" s="95">
        <f t="shared" si="351"/>
        <v>4.0849243218490017</v>
      </c>
      <c r="CZ190" s="95">
        <f t="shared" si="352"/>
        <v>6.2140095721760016</v>
      </c>
      <c r="DA190" s="95">
        <f t="shared" si="353"/>
        <v>8.9514048940250035</v>
      </c>
      <c r="DB190" s="95">
        <f t="shared" si="354"/>
        <v>12.297110287396006</v>
      </c>
      <c r="DC190" s="95">
        <f t="shared" si="355"/>
        <v>16.251125752289006</v>
      </c>
      <c r="DD190" s="95">
        <f t="shared" si="356"/>
        <v>20.813451288704009</v>
      </c>
      <c r="DE190" s="13">
        <f t="shared" si="442"/>
        <v>6.7062309062798118</v>
      </c>
      <c r="DF190" s="13">
        <f t="shared" si="443"/>
        <v>4.0605690959926157</v>
      </c>
      <c r="DG190" s="13">
        <f t="shared" si="444"/>
        <v>4.5738013467366603</v>
      </c>
      <c r="DH190" s="13">
        <f t="shared" si="445"/>
        <v>5.9384267516888016</v>
      </c>
      <c r="DI190" s="13">
        <f t="shared" si="357"/>
        <v>7.8701611991284315</v>
      </c>
      <c r="DJ190" s="13">
        <f t="shared" si="358"/>
        <v>10.298856661488124</v>
      </c>
      <c r="DK190" s="13">
        <f t="shared" si="359"/>
        <v>13.200477455852726</v>
      </c>
      <c r="DL190" s="13">
        <f t="shared" si="360"/>
        <v>16.564983598684794</v>
      </c>
      <c r="DM190" s="95">
        <f t="shared" si="361"/>
        <v>6.7062309062798118</v>
      </c>
      <c r="DN190" s="95">
        <f t="shared" si="362"/>
        <v>4.0605690959926157</v>
      </c>
      <c r="DO190" s="95">
        <f t="shared" si="363"/>
        <v>4.5738013467366603</v>
      </c>
      <c r="DP190" s="95">
        <f t="shared" si="364"/>
        <v>5.9384267516888016</v>
      </c>
      <c r="DQ190" s="95">
        <f t="shared" si="365"/>
        <v>7.8701611991284315</v>
      </c>
      <c r="DR190" s="95">
        <f t="shared" si="366"/>
        <v>10.298856661488124</v>
      </c>
      <c r="DS190" s="95">
        <f t="shared" si="367"/>
        <v>13.200477455852726</v>
      </c>
      <c r="DT190" s="95">
        <f t="shared" si="368"/>
        <v>16.564983598684794</v>
      </c>
      <c r="DU190" s="95">
        <f t="shared" si="369"/>
        <v>2.2798658172645165</v>
      </c>
      <c r="DV190" s="95">
        <f t="shared" si="370"/>
        <v>1.3604216139972176</v>
      </c>
      <c r="DW190" s="95">
        <f t="shared" si="371"/>
        <v>1.5387847048660446</v>
      </c>
      <c r="DX190" s="95">
        <f t="shared" si="372"/>
        <v>2.0130316072236578</v>
      </c>
      <c r="DY190" s="95">
        <f t="shared" si="373"/>
        <v>2.6843653480079048</v>
      </c>
      <c r="DZ190" s="95">
        <f t="shared" si="374"/>
        <v>3.5284074533463059</v>
      </c>
      <c r="EA190" s="95">
        <f t="shared" si="375"/>
        <v>4.536804826391041</v>
      </c>
      <c r="EB190" s="95">
        <f t="shared" si="376"/>
        <v>5.7060682817033275</v>
      </c>
      <c r="EC190" s="95">
        <f t="shared" si="377"/>
        <v>2.2798658172645165</v>
      </c>
      <c r="ED190" s="95">
        <f t="shared" si="378"/>
        <v>1.3604216139972176</v>
      </c>
      <c r="EE190" s="95">
        <f t="shared" si="379"/>
        <v>1.5387847048660446</v>
      </c>
      <c r="EF190" s="95">
        <f t="shared" si="380"/>
        <v>2.0130316072236578</v>
      </c>
      <c r="EG190" s="95">
        <f t="shared" si="381"/>
        <v>2.6843653480079048</v>
      </c>
      <c r="EH190" s="95">
        <f t="shared" si="382"/>
        <v>3.5284074533463059</v>
      </c>
      <c r="EI190" s="95">
        <f t="shared" si="383"/>
        <v>4.536804826391041</v>
      </c>
      <c r="EJ190" s="95">
        <f t="shared" si="384"/>
        <v>5.7060682817033275</v>
      </c>
      <c r="EK190" s="95">
        <f t="shared" si="385"/>
        <v>2.2798658172645165</v>
      </c>
      <c r="EL190" s="95">
        <f t="shared" si="386"/>
        <v>1.3604216139972176</v>
      </c>
      <c r="EM190" s="95">
        <f t="shared" si="387"/>
        <v>1.5387847048660446</v>
      </c>
      <c r="EN190" s="95">
        <f t="shared" si="388"/>
        <v>2.0130316072236578</v>
      </c>
      <c r="EO190" s="95">
        <f t="shared" si="389"/>
        <v>2.6843653480079048</v>
      </c>
      <c r="EP190" s="95">
        <f t="shared" si="390"/>
        <v>3.5284074533463059</v>
      </c>
      <c r="EQ190" s="95">
        <f t="shared" si="391"/>
        <v>4.536804826391041</v>
      </c>
      <c r="ER190" s="95">
        <f t="shared" si="392"/>
        <v>5.7060682817033275</v>
      </c>
      <c r="ES190" s="95">
        <f t="shared" si="393"/>
        <v>1</v>
      </c>
      <c r="ET190" s="95">
        <f t="shared" si="394"/>
        <v>1</v>
      </c>
      <c r="EU190" s="95">
        <f t="shared" si="395"/>
        <v>1</v>
      </c>
      <c r="EV190" s="95">
        <f t="shared" si="396"/>
        <v>1</v>
      </c>
      <c r="EW190" s="95">
        <f t="shared" si="397"/>
        <v>1</v>
      </c>
      <c r="EX190" s="95">
        <f t="shared" si="398"/>
        <v>1</v>
      </c>
      <c r="EY190" s="95">
        <f t="shared" si="399"/>
        <v>1</v>
      </c>
      <c r="EZ190" s="95">
        <f t="shared" si="400"/>
        <v>1</v>
      </c>
      <c r="FA190" s="95">
        <f t="shared" si="401"/>
        <v>1</v>
      </c>
      <c r="FB190" s="95">
        <f t="shared" si="402"/>
        <v>1</v>
      </c>
      <c r="FC190" s="95">
        <f t="shared" si="403"/>
        <v>1</v>
      </c>
      <c r="FD190" s="95">
        <f t="shared" si="404"/>
        <v>1</v>
      </c>
      <c r="FE190" s="95">
        <f t="shared" si="405"/>
        <v>1</v>
      </c>
      <c r="FF190" s="95">
        <f t="shared" si="406"/>
        <v>1</v>
      </c>
      <c r="FG190" s="95">
        <f t="shared" si="407"/>
        <v>1</v>
      </c>
      <c r="FH190" s="95">
        <f t="shared" si="408"/>
        <v>1</v>
      </c>
      <c r="FI190" s="95">
        <f t="shared" si="409"/>
        <v>1</v>
      </c>
      <c r="FJ190" s="95">
        <f t="shared" si="410"/>
        <v>1</v>
      </c>
      <c r="FK190" s="95">
        <f t="shared" si="411"/>
        <v>1</v>
      </c>
      <c r="FL190" s="95">
        <f t="shared" si="412"/>
        <v>1</v>
      </c>
      <c r="FM190" s="95">
        <f t="shared" si="413"/>
        <v>1</v>
      </c>
      <c r="FN190" s="95">
        <f t="shared" si="414"/>
        <v>1</v>
      </c>
      <c r="FO190" s="95">
        <f t="shared" si="415"/>
        <v>1</v>
      </c>
      <c r="FP190" s="95">
        <f t="shared" si="416"/>
        <v>1</v>
      </c>
      <c r="FQ190" s="115">
        <f t="shared" si="417"/>
        <v>5.378109468657942</v>
      </c>
      <c r="FR190" s="115">
        <f t="shared" si="418"/>
        <v>2.9312843386796379</v>
      </c>
      <c r="FS190" s="115">
        <f t="shared" si="419"/>
        <v>2.8357784057803723</v>
      </c>
      <c r="FT190" s="115">
        <f t="shared" si="420"/>
        <v>3.0769412550945732</v>
      </c>
      <c r="FU190" s="115">
        <f t="shared" si="421"/>
        <v>3.367836734678284</v>
      </c>
      <c r="FV190" s="115">
        <f t="shared" si="422"/>
        <v>3.6343563609010316</v>
      </c>
      <c r="FW190" s="115">
        <f t="shared" si="423"/>
        <v>3.8589304635094033</v>
      </c>
      <c r="FX190" s="115">
        <f t="shared" si="424"/>
        <v>4.0422592291335837</v>
      </c>
      <c r="FY190" s="90"/>
      <c r="FZ190" s="90">
        <f t="shared" si="446"/>
        <v>2.8357784057803723</v>
      </c>
      <c r="GC190" s="102"/>
      <c r="GE190" s="103"/>
      <c r="GF190" s="103"/>
      <c r="GG190" s="103"/>
      <c r="GI190" s="105"/>
      <c r="GJ190" s="105"/>
      <c r="GK190" s="105"/>
      <c r="HU190" s="112"/>
      <c r="HV190" s="112"/>
      <c r="HW190" s="112"/>
      <c r="HX190" s="112"/>
      <c r="HY190" s="112"/>
      <c r="HZ190" s="106"/>
      <c r="IA190" s="106"/>
      <c r="IC190" s="103"/>
      <c r="ID190" s="107"/>
      <c r="IE190" s="107"/>
      <c r="IF190" s="107"/>
      <c r="IG190" s="107"/>
      <c r="IH190" s="107"/>
      <c r="II190" s="107"/>
      <c r="IJ190" s="103"/>
      <c r="IK190" s="108"/>
      <c r="IL190" s="107"/>
      <c r="IN190" s="107"/>
      <c r="IO190" s="107"/>
      <c r="IP190" s="107"/>
      <c r="IQ190" s="103"/>
      <c r="IR190" s="108"/>
      <c r="IS190" s="107"/>
      <c r="IT190" s="108"/>
      <c r="IU190" s="107"/>
      <c r="IV190" s="108"/>
      <c r="IW190" s="107"/>
      <c r="IY190" s="107"/>
      <c r="IZ190" s="106"/>
      <c r="JA190" s="106"/>
      <c r="JB190" s="106"/>
      <c r="JC190" s="106"/>
      <c r="JD190" s="106"/>
      <c r="JE190" s="106"/>
      <c r="JF190" s="106"/>
    </row>
    <row r="191" spans="1:266" s="27" customFormat="1" ht="13.8" x14ac:dyDescent="0.3">
      <c r="A191" s="97"/>
      <c r="B191" s="97"/>
      <c r="C191" s="97"/>
      <c r="D191" s="97"/>
      <c r="E191" s="96"/>
      <c r="G191" s="97"/>
      <c r="H191" s="96"/>
      <c r="I191" s="96"/>
      <c r="J191" s="96"/>
      <c r="K191" s="96"/>
      <c r="M191" s="100"/>
      <c r="N191" s="100"/>
      <c r="O191" s="100"/>
      <c r="P191" s="100"/>
      <c r="Q191" s="100"/>
      <c r="R191" s="100"/>
      <c r="S191" s="101"/>
      <c r="T191" s="100"/>
      <c r="V191" s="97"/>
      <c r="W191" s="97"/>
      <c r="X191" s="118">
        <f t="shared" si="447"/>
        <v>22.521915889608255</v>
      </c>
      <c r="Y191" s="118">
        <v>10</v>
      </c>
      <c r="Z191" s="40">
        <v>1.7999999999999999E-2</v>
      </c>
      <c r="AA191" s="40">
        <v>10000000</v>
      </c>
      <c r="AB191" s="40">
        <v>10000000</v>
      </c>
      <c r="AC191" s="98">
        <v>3900000</v>
      </c>
      <c r="AD191" s="42">
        <v>0.33</v>
      </c>
      <c r="AE191" s="42">
        <v>0.33</v>
      </c>
      <c r="AF191" s="41">
        <v>1.7999999999999999E-2</v>
      </c>
      <c r="AG191" s="40">
        <v>10000000</v>
      </c>
      <c r="AH191" s="40">
        <v>10000000</v>
      </c>
      <c r="AI191" s="98">
        <v>3900000</v>
      </c>
      <c r="AJ191" s="42">
        <v>0.33</v>
      </c>
      <c r="AK191" s="42">
        <v>0.33</v>
      </c>
      <c r="AL191" s="42">
        <f>AL157</f>
        <v>0.2006</v>
      </c>
      <c r="AM191" s="40">
        <v>6000</v>
      </c>
      <c r="AN191" s="40">
        <f>AN157</f>
        <v>10000</v>
      </c>
      <c r="AO191" s="40">
        <f>AO157</f>
        <v>10000</v>
      </c>
      <c r="AP191" s="42">
        <v>0.03</v>
      </c>
      <c r="AQ191" s="42">
        <v>0.03</v>
      </c>
      <c r="AR191" s="4">
        <f t="shared" si="425"/>
        <v>0.21860000000000002</v>
      </c>
      <c r="AS191" s="11">
        <f t="shared" si="426"/>
        <v>2.2521915889608257</v>
      </c>
      <c r="AT191" s="15">
        <f t="shared" si="427"/>
        <v>4826.322971608126</v>
      </c>
      <c r="AU191" s="19">
        <f t="shared" si="428"/>
        <v>0.19996166295283049</v>
      </c>
      <c r="AV191" s="13">
        <f t="shared" si="429"/>
        <v>0.5</v>
      </c>
      <c r="AW191" s="11">
        <f t="shared" si="430"/>
        <v>1</v>
      </c>
      <c r="AX191" s="11">
        <f t="shared" si="431"/>
        <v>0.8911</v>
      </c>
      <c r="AY191" s="11">
        <f t="shared" si="432"/>
        <v>201997.53114128605</v>
      </c>
      <c r="AZ191" s="11">
        <f t="shared" si="433"/>
        <v>1</v>
      </c>
      <c r="BA191" s="11">
        <f t="shared" si="434"/>
        <v>0.34752899999999998</v>
      </c>
      <c r="BB191" s="11">
        <f t="shared" si="435"/>
        <v>1.025058</v>
      </c>
      <c r="BC191" s="11">
        <f t="shared" si="436"/>
        <v>0.99909999999999999</v>
      </c>
      <c r="BD191" s="11">
        <f t="shared" si="437"/>
        <v>0.8911</v>
      </c>
      <c r="BE191" s="11">
        <f t="shared" si="438"/>
        <v>201997.53114128605</v>
      </c>
      <c r="BF191" s="11">
        <f t="shared" si="439"/>
        <v>1</v>
      </c>
      <c r="BG191" s="11">
        <f t="shared" si="440"/>
        <v>0.34752899999999998</v>
      </c>
      <c r="BH191" s="11">
        <f t="shared" si="441"/>
        <v>1.025058</v>
      </c>
      <c r="BI191" s="121">
        <f>X191^2/(BI159^2*Y191^2)</f>
        <v>5.0723669533858882</v>
      </c>
      <c r="BJ191" s="121">
        <f>X191^2/(BJ159^2*Y191^2)</f>
        <v>1.268091738346472</v>
      </c>
      <c r="BK191" s="121">
        <f>X191^2/(BK159^2*Y191^2)</f>
        <v>0.56359632815398752</v>
      </c>
      <c r="BL191" s="121">
        <f>X191^2/(BL159^2*Y191^2)</f>
        <v>0.31702293458661801</v>
      </c>
      <c r="BM191" s="121">
        <f>X191^2/(BM159^2*Y191^2)</f>
        <v>0.20289467813543552</v>
      </c>
      <c r="BN191" s="121">
        <f>X191^2/(BN159^2*Y191^2)</f>
        <v>0.14089908203849688</v>
      </c>
      <c r="BO191" s="121">
        <f>X191^2/(BO159^2*Y191^2)</f>
        <v>0.1035176929262426</v>
      </c>
      <c r="BP191" s="121">
        <f>X191^2/(BP159^2*Y191^2)</f>
        <v>7.9255733646654503E-2</v>
      </c>
      <c r="BQ191" s="121">
        <v>1</v>
      </c>
      <c r="BR191" s="121">
        <v>1</v>
      </c>
      <c r="BS191" s="121">
        <v>1</v>
      </c>
      <c r="BT191" s="121">
        <v>1</v>
      </c>
      <c r="BU191" s="121">
        <v>1</v>
      </c>
      <c r="BV191" s="121">
        <v>1</v>
      </c>
      <c r="BW191" s="121">
        <v>1</v>
      </c>
      <c r="BX191" s="121">
        <v>1</v>
      </c>
      <c r="BY191" s="121">
        <f>(BI159^2*Y191^2)/X191^2</f>
        <v>0.19714661994879604</v>
      </c>
      <c r="BZ191" s="121">
        <f>(BJ159^2*Y191^2)/X191^2</f>
        <v>0.78858647979518415</v>
      </c>
      <c r="CA191" s="121">
        <f>(BK159^2*Y191^2)/X191^2</f>
        <v>1.7743195795391642</v>
      </c>
      <c r="CB191" s="121">
        <f>(BL159^2*Y191^2)/X191^2</f>
        <v>3.1543459191807366</v>
      </c>
      <c r="CC191" s="121">
        <f>(BM159^2*Y191^2)/X191^2</f>
        <v>4.9286654987199006</v>
      </c>
      <c r="CD191" s="121">
        <f>(BN159^2*Y191^2)/X191^2</f>
        <v>7.0972783181566568</v>
      </c>
      <c r="CE191" s="121">
        <f>(BO159^2*Y191^2)/X191^2</f>
        <v>9.6601843774910048</v>
      </c>
      <c r="CF191" s="121">
        <f>(BP159^2*Y191^2)/X191^2</f>
        <v>12.617383676722946</v>
      </c>
      <c r="CG191" s="121">
        <f>X191^2/(BI159^2*Y191^2)</f>
        <v>5.0723669533858882</v>
      </c>
      <c r="CH191" s="121">
        <f>X191^2/(BJ159^2*Y191^2)</f>
        <v>1.268091738346472</v>
      </c>
      <c r="CI191" s="121">
        <f>X191^2/(BK159^2*Y191^2)</f>
        <v>0.56359632815398752</v>
      </c>
      <c r="CJ191" s="121">
        <f>X191^2/(BL159^2*Y191^2)</f>
        <v>0.31702293458661801</v>
      </c>
      <c r="CK191" s="121">
        <f>X191^2/(BM159^2*Y191^2)</f>
        <v>0.20289467813543552</v>
      </c>
      <c r="CL191" s="121">
        <f>X191^2/(BN159^2*Y191^2)</f>
        <v>0.14089908203849688</v>
      </c>
      <c r="CM191" s="121">
        <f>X191^2/(BO159^2*Y191^2)</f>
        <v>0.1035176929262426</v>
      </c>
      <c r="CN191" s="121">
        <f>X191^2/(BP159^2*Y191^2)</f>
        <v>7.9255733646654503E-2</v>
      </c>
      <c r="CO191" s="95">
        <f t="shared" si="341"/>
        <v>1.6131897876329813</v>
      </c>
      <c r="CP191" s="95">
        <f t="shared" si="342"/>
        <v>2.4101721505319245</v>
      </c>
      <c r="CQ191" s="95">
        <f t="shared" si="343"/>
        <v>3.7384760886968307</v>
      </c>
      <c r="CR191" s="95">
        <f t="shared" si="344"/>
        <v>5.5981016021276986</v>
      </c>
      <c r="CS191" s="95">
        <f t="shared" si="345"/>
        <v>7.9890486908245286</v>
      </c>
      <c r="CT191" s="95">
        <f t="shared" si="346"/>
        <v>10.911317354787322</v>
      </c>
      <c r="CU191" s="95">
        <f t="shared" si="347"/>
        <v>14.364907594016076</v>
      </c>
      <c r="CV191" s="95">
        <f t="shared" si="348"/>
        <v>18.349819408510793</v>
      </c>
      <c r="CW191" s="95">
        <f t="shared" si="349"/>
        <v>1.6131897876329813</v>
      </c>
      <c r="CX191" s="95">
        <f t="shared" si="350"/>
        <v>2.4101721505319245</v>
      </c>
      <c r="CY191" s="95">
        <f t="shared" si="351"/>
        <v>3.7384760886968307</v>
      </c>
      <c r="CZ191" s="95">
        <f t="shared" si="352"/>
        <v>5.5981016021276986</v>
      </c>
      <c r="DA191" s="95">
        <f t="shared" si="353"/>
        <v>7.9890486908245286</v>
      </c>
      <c r="DB191" s="95">
        <f t="shared" si="354"/>
        <v>10.911317354787322</v>
      </c>
      <c r="DC191" s="95">
        <f t="shared" si="355"/>
        <v>14.364907594016076</v>
      </c>
      <c r="DD191" s="95">
        <f t="shared" si="356"/>
        <v>18.349819408510793</v>
      </c>
      <c r="DE191" s="13">
        <f t="shared" si="442"/>
        <v>7.3196295733346846</v>
      </c>
      <c r="DF191" s="13">
        <f t="shared" si="443"/>
        <v>4.1067942181416566</v>
      </c>
      <c r="DG191" s="13">
        <f t="shared" si="444"/>
        <v>4.3880319076931515</v>
      </c>
      <c r="DH191" s="13">
        <f t="shared" si="445"/>
        <v>5.5214848537673547</v>
      </c>
      <c r="DI191" s="13">
        <f t="shared" si="357"/>
        <v>7.1816761768553361</v>
      </c>
      <c r="DJ191" s="13">
        <f t="shared" si="358"/>
        <v>9.2882934001951547</v>
      </c>
      <c r="DK191" s="13">
        <f t="shared" si="359"/>
        <v>11.813818070417248</v>
      </c>
      <c r="DL191" s="13">
        <f t="shared" si="360"/>
        <v>14.746755410369602</v>
      </c>
      <c r="DM191" s="95">
        <f t="shared" si="361"/>
        <v>7.3196295733346846</v>
      </c>
      <c r="DN191" s="95">
        <f t="shared" si="362"/>
        <v>4.1067942181416566</v>
      </c>
      <c r="DO191" s="95">
        <f t="shared" si="363"/>
        <v>4.3880319076931515</v>
      </c>
      <c r="DP191" s="95">
        <f t="shared" si="364"/>
        <v>5.5214848537673547</v>
      </c>
      <c r="DQ191" s="95">
        <f t="shared" si="365"/>
        <v>7.1816761768553361</v>
      </c>
      <c r="DR191" s="95">
        <f t="shared" si="366"/>
        <v>9.2882934001951547</v>
      </c>
      <c r="DS191" s="95">
        <f t="shared" si="367"/>
        <v>11.813818070417248</v>
      </c>
      <c r="DT191" s="95">
        <f t="shared" si="368"/>
        <v>14.746755410369602</v>
      </c>
      <c r="DU191" s="95">
        <f t="shared" si="369"/>
        <v>2.4930396426274295</v>
      </c>
      <c r="DV191" s="95">
        <f t="shared" si="370"/>
        <v>1.3764861844725518</v>
      </c>
      <c r="DW191" s="95">
        <f t="shared" si="371"/>
        <v>1.4742244374846931</v>
      </c>
      <c r="DX191" s="95">
        <f t="shared" si="372"/>
        <v>1.8681322063809152</v>
      </c>
      <c r="DY191" s="95">
        <f t="shared" si="373"/>
        <v>2.4450968367023576</v>
      </c>
      <c r="DZ191" s="95">
        <f t="shared" si="374"/>
        <v>3.1772074137124218</v>
      </c>
      <c r="EA191" s="95">
        <f t="shared" si="375"/>
        <v>4.054900476830035</v>
      </c>
      <c r="EB191" s="95">
        <f t="shared" si="376"/>
        <v>5.0741812576463374</v>
      </c>
      <c r="EC191" s="95">
        <f t="shared" si="377"/>
        <v>2.4930396426274295</v>
      </c>
      <c r="ED191" s="95">
        <f t="shared" si="378"/>
        <v>1.3764861844725518</v>
      </c>
      <c r="EE191" s="95">
        <f t="shared" si="379"/>
        <v>1.4742244374846931</v>
      </c>
      <c r="EF191" s="95">
        <f t="shared" si="380"/>
        <v>1.8681322063809152</v>
      </c>
      <c r="EG191" s="95">
        <f t="shared" si="381"/>
        <v>2.4450968367023576</v>
      </c>
      <c r="EH191" s="95">
        <f t="shared" si="382"/>
        <v>3.1772074137124218</v>
      </c>
      <c r="EI191" s="95">
        <f t="shared" si="383"/>
        <v>4.054900476830035</v>
      </c>
      <c r="EJ191" s="95">
        <f t="shared" si="384"/>
        <v>5.0741812576463374</v>
      </c>
      <c r="EK191" s="95">
        <f t="shared" si="385"/>
        <v>2.4930396426274295</v>
      </c>
      <c r="EL191" s="95">
        <f t="shared" si="386"/>
        <v>1.3764861844725518</v>
      </c>
      <c r="EM191" s="95">
        <f t="shared" si="387"/>
        <v>1.4742244374846931</v>
      </c>
      <c r="EN191" s="95">
        <f t="shared" si="388"/>
        <v>1.8681322063809152</v>
      </c>
      <c r="EO191" s="95">
        <f t="shared" si="389"/>
        <v>2.4450968367023576</v>
      </c>
      <c r="EP191" s="95">
        <f t="shared" si="390"/>
        <v>3.1772074137124218</v>
      </c>
      <c r="EQ191" s="95">
        <f t="shared" si="391"/>
        <v>4.054900476830035</v>
      </c>
      <c r="ER191" s="95">
        <f t="shared" si="392"/>
        <v>5.0741812576463374</v>
      </c>
      <c r="ES191" s="95">
        <f t="shared" si="393"/>
        <v>1</v>
      </c>
      <c r="ET191" s="95">
        <f t="shared" si="394"/>
        <v>1</v>
      </c>
      <c r="EU191" s="95">
        <f t="shared" si="395"/>
        <v>1</v>
      </c>
      <c r="EV191" s="95">
        <f t="shared" si="396"/>
        <v>1</v>
      </c>
      <c r="EW191" s="95">
        <f t="shared" si="397"/>
        <v>1</v>
      </c>
      <c r="EX191" s="95">
        <f t="shared" si="398"/>
        <v>1</v>
      </c>
      <c r="EY191" s="95">
        <f t="shared" si="399"/>
        <v>1</v>
      </c>
      <c r="EZ191" s="95">
        <f t="shared" si="400"/>
        <v>1</v>
      </c>
      <c r="FA191" s="95">
        <f t="shared" si="401"/>
        <v>1</v>
      </c>
      <c r="FB191" s="95">
        <f t="shared" si="402"/>
        <v>1</v>
      </c>
      <c r="FC191" s="95">
        <f t="shared" si="403"/>
        <v>1</v>
      </c>
      <c r="FD191" s="95">
        <f t="shared" si="404"/>
        <v>1</v>
      </c>
      <c r="FE191" s="95">
        <f t="shared" si="405"/>
        <v>1</v>
      </c>
      <c r="FF191" s="95">
        <f t="shared" si="406"/>
        <v>1</v>
      </c>
      <c r="FG191" s="95">
        <f t="shared" si="407"/>
        <v>1</v>
      </c>
      <c r="FH191" s="95">
        <f t="shared" si="408"/>
        <v>1</v>
      </c>
      <c r="FI191" s="95">
        <f t="shared" si="409"/>
        <v>1</v>
      </c>
      <c r="FJ191" s="95">
        <f t="shared" si="410"/>
        <v>1</v>
      </c>
      <c r="FK191" s="95">
        <f t="shared" si="411"/>
        <v>1</v>
      </c>
      <c r="FL191" s="95">
        <f t="shared" si="412"/>
        <v>1</v>
      </c>
      <c r="FM191" s="95">
        <f t="shared" si="413"/>
        <v>1</v>
      </c>
      <c r="FN191" s="95">
        <f t="shared" si="414"/>
        <v>1</v>
      </c>
      <c r="FO191" s="95">
        <f t="shared" si="415"/>
        <v>1</v>
      </c>
      <c r="FP191" s="95">
        <f t="shared" si="416"/>
        <v>1</v>
      </c>
      <c r="FQ191" s="115">
        <f t="shared" si="417"/>
        <v>5.8979695608694627</v>
      </c>
      <c r="FR191" s="115">
        <f t="shared" si="418"/>
        <v>3.0151173588662226</v>
      </c>
      <c r="FS191" s="115">
        <f t="shared" si="419"/>
        <v>2.8107295132961196</v>
      </c>
      <c r="FT191" s="115">
        <f t="shared" si="420"/>
        <v>3.0035186599574226</v>
      </c>
      <c r="FU191" s="115">
        <f t="shared" si="421"/>
        <v>3.2735206598437339</v>
      </c>
      <c r="FV191" s="115">
        <f t="shared" si="422"/>
        <v>3.5344001162567666</v>
      </c>
      <c r="FW191" s="115">
        <f t="shared" si="423"/>
        <v>3.7614609048053707</v>
      </c>
      <c r="FX191" s="115">
        <f t="shared" si="424"/>
        <v>3.9511347323458321</v>
      </c>
      <c r="FY191" s="90"/>
      <c r="FZ191" s="90">
        <f t="shared" si="446"/>
        <v>2.8107295132961196</v>
      </c>
      <c r="GC191" s="102"/>
      <c r="GE191" s="103"/>
      <c r="GF191" s="103"/>
      <c r="GG191" s="103"/>
      <c r="GI191" s="105"/>
      <c r="GJ191" s="105"/>
      <c r="GK191" s="105"/>
      <c r="IC191" s="103"/>
      <c r="ID191" s="107"/>
      <c r="IE191" s="107"/>
      <c r="IF191" s="107"/>
      <c r="IG191" s="107"/>
      <c r="IH191" s="107"/>
      <c r="II191" s="107"/>
      <c r="IJ191" s="103"/>
      <c r="IK191" s="108"/>
      <c r="IL191" s="107"/>
      <c r="IN191" s="107"/>
      <c r="IO191" s="107"/>
      <c r="IP191" s="107"/>
      <c r="IQ191" s="103"/>
      <c r="IR191" s="108"/>
      <c r="IS191" s="107"/>
      <c r="IT191" s="108"/>
      <c r="IU191" s="107"/>
      <c r="IV191" s="108"/>
      <c r="IW191" s="107"/>
      <c r="IY191" s="107"/>
      <c r="IZ191" s="106"/>
      <c r="JA191" s="106"/>
      <c r="JB191" s="106"/>
      <c r="JC191" s="106"/>
      <c r="JD191" s="106"/>
      <c r="JE191" s="106"/>
      <c r="JF191" s="106"/>
    </row>
    <row r="192" spans="1:266" s="27" customFormat="1" ht="13.8" x14ac:dyDescent="0.3">
      <c r="A192" s="97"/>
      <c r="B192" s="97"/>
      <c r="C192" s="97"/>
      <c r="D192" s="97"/>
      <c r="E192" s="96"/>
      <c r="G192" s="97"/>
      <c r="H192" s="96"/>
      <c r="I192" s="96"/>
      <c r="J192" s="96"/>
      <c r="K192" s="96"/>
      <c r="M192" s="100"/>
      <c r="N192" s="100"/>
      <c r="O192" s="100"/>
      <c r="P192" s="100"/>
      <c r="Q192" s="100"/>
      <c r="R192" s="100"/>
      <c r="S192" s="101"/>
      <c r="T192" s="100"/>
      <c r="V192" s="97"/>
      <c r="W192" s="97"/>
      <c r="X192" s="118">
        <f t="shared" si="447"/>
        <v>24.098450001880835</v>
      </c>
      <c r="Y192" s="118">
        <v>10</v>
      </c>
      <c r="Z192" s="40">
        <v>1.7999999999999999E-2</v>
      </c>
      <c r="AA192" s="40">
        <v>10000000</v>
      </c>
      <c r="AB192" s="40">
        <v>10000000</v>
      </c>
      <c r="AC192" s="98">
        <v>3900000</v>
      </c>
      <c r="AD192" s="42">
        <v>0.33</v>
      </c>
      <c r="AE192" s="42">
        <v>0.33</v>
      </c>
      <c r="AF192" s="41">
        <v>1.7999999999999999E-2</v>
      </c>
      <c r="AG192" s="40">
        <v>10000000</v>
      </c>
      <c r="AH192" s="40">
        <v>10000000</v>
      </c>
      <c r="AI192" s="98">
        <v>3900000</v>
      </c>
      <c r="AJ192" s="42">
        <v>0.33</v>
      </c>
      <c r="AK192" s="42">
        <v>0.33</v>
      </c>
      <c r="AL192" s="42">
        <f>AL157</f>
        <v>0.2006</v>
      </c>
      <c r="AM192" s="40">
        <v>6000</v>
      </c>
      <c r="AN192" s="40">
        <f>AN157</f>
        <v>10000</v>
      </c>
      <c r="AO192" s="40">
        <f>AO157</f>
        <v>10000</v>
      </c>
      <c r="AP192" s="42">
        <v>0.03</v>
      </c>
      <c r="AQ192" s="42">
        <v>0.03</v>
      </c>
      <c r="AR192" s="4">
        <f t="shared" si="425"/>
        <v>0.21860000000000002</v>
      </c>
      <c r="AS192" s="11">
        <f t="shared" si="426"/>
        <v>2.4098450001880836</v>
      </c>
      <c r="AT192" s="15">
        <f t="shared" si="427"/>
        <v>4826.322971608126</v>
      </c>
      <c r="AU192" s="19">
        <f t="shared" si="428"/>
        <v>0.19996166295283049</v>
      </c>
      <c r="AV192" s="13">
        <f t="shared" si="429"/>
        <v>0.5</v>
      </c>
      <c r="AW192" s="11">
        <f t="shared" si="430"/>
        <v>1</v>
      </c>
      <c r="AX192" s="11">
        <f t="shared" si="431"/>
        <v>0.8911</v>
      </c>
      <c r="AY192" s="11">
        <f t="shared" si="432"/>
        <v>201997.53114128605</v>
      </c>
      <c r="AZ192" s="11">
        <f t="shared" si="433"/>
        <v>1</v>
      </c>
      <c r="BA192" s="11">
        <f t="shared" si="434"/>
        <v>0.34752899999999998</v>
      </c>
      <c r="BB192" s="11">
        <f t="shared" si="435"/>
        <v>1.025058</v>
      </c>
      <c r="BC192" s="11">
        <f t="shared" si="436"/>
        <v>0.99909999999999999</v>
      </c>
      <c r="BD192" s="11">
        <f t="shared" si="437"/>
        <v>0.8911</v>
      </c>
      <c r="BE192" s="11">
        <f t="shared" si="438"/>
        <v>201997.53114128605</v>
      </c>
      <c r="BF192" s="11">
        <f t="shared" si="439"/>
        <v>1</v>
      </c>
      <c r="BG192" s="11">
        <f t="shared" si="440"/>
        <v>0.34752899999999998</v>
      </c>
      <c r="BH192" s="11">
        <f t="shared" si="441"/>
        <v>1.025058</v>
      </c>
      <c r="BI192" s="121">
        <f>X192^2/(BI159^2*Y192^2)</f>
        <v>5.8073529249315037</v>
      </c>
      <c r="BJ192" s="121">
        <f>X192^2/(BJ159^2*Y192^2)</f>
        <v>1.4518382312328759</v>
      </c>
      <c r="BK192" s="121">
        <f>X192^2/(BK159^2*Y192^2)</f>
        <v>0.6452614361035004</v>
      </c>
      <c r="BL192" s="121">
        <f>X192^2/(BL159^2*Y192^2)</f>
        <v>0.36295955780821898</v>
      </c>
      <c r="BM192" s="121">
        <f>X192^2/(BM159^2*Y192^2)</f>
        <v>0.23229411699726016</v>
      </c>
      <c r="BN192" s="121">
        <f>X192^2/(BN159^2*Y192^2)</f>
        <v>0.1613153590258751</v>
      </c>
      <c r="BO192" s="121">
        <f>X192^2/(BO159^2*Y192^2)</f>
        <v>0.11851740663125518</v>
      </c>
      <c r="BP192" s="121">
        <f>X192^2/(BP159^2*Y192^2)</f>
        <v>9.0739889452054745E-2</v>
      </c>
      <c r="BQ192" s="121">
        <v>1</v>
      </c>
      <c r="BR192" s="121">
        <v>1</v>
      </c>
      <c r="BS192" s="121">
        <v>1</v>
      </c>
      <c r="BT192" s="121">
        <v>1</v>
      </c>
      <c r="BU192" s="121">
        <v>1</v>
      </c>
      <c r="BV192" s="121">
        <v>1</v>
      </c>
      <c r="BW192" s="121">
        <v>1</v>
      </c>
      <c r="BX192" s="121">
        <v>1</v>
      </c>
      <c r="BY192" s="121">
        <f>(BI159^2*Y192^2)/X192^2</f>
        <v>0.17219549301143855</v>
      </c>
      <c r="BZ192" s="121">
        <f>(BJ159^2*Y192^2)/X192^2</f>
        <v>0.6887819720457542</v>
      </c>
      <c r="CA192" s="121">
        <f>(BK159^2*Y192^2)/X192^2</f>
        <v>1.5497594371029471</v>
      </c>
      <c r="CB192" s="121">
        <f>(BL159^2*Y192^2)/X192^2</f>
        <v>2.7551278881830168</v>
      </c>
      <c r="CC192" s="121">
        <f>(BM159^2*Y192^2)/X192^2</f>
        <v>4.3048873252859634</v>
      </c>
      <c r="CD192" s="121">
        <f>(BN159^2*Y192^2)/X192^2</f>
        <v>6.1990377484117882</v>
      </c>
      <c r="CE192" s="121">
        <f>(BO159^2*Y192^2)/X192^2</f>
        <v>8.4375791575604886</v>
      </c>
      <c r="CF192" s="121">
        <f>(BP159^2*Y192^2)/X192^2</f>
        <v>11.020511552732067</v>
      </c>
      <c r="CG192" s="121">
        <f>X192^2/(BI159^2*Y192^2)</f>
        <v>5.8073529249315037</v>
      </c>
      <c r="CH192" s="121">
        <f>X192^2/(BJ159^2*Y192^2)</f>
        <v>1.4518382312328759</v>
      </c>
      <c r="CI192" s="121">
        <f>X192^2/(BK159^2*Y192^2)</f>
        <v>0.6452614361035004</v>
      </c>
      <c r="CJ192" s="121">
        <f>X192^2/(BL159^2*Y192^2)</f>
        <v>0.36295955780821898</v>
      </c>
      <c r="CK192" s="121">
        <f>X192^2/(BM159^2*Y192^2)</f>
        <v>0.23229411699726016</v>
      </c>
      <c r="CL192" s="121">
        <f>X192^2/(BN159^2*Y192^2)</f>
        <v>0.1613153590258751</v>
      </c>
      <c r="CM192" s="121">
        <f>X192^2/(BO159^2*Y192^2)</f>
        <v>0.11851740663125518</v>
      </c>
      <c r="CN192" s="121">
        <f>X192^2/(BP159^2*Y192^2)</f>
        <v>9.0739889452054745E-2</v>
      </c>
      <c r="CO192" s="95">
        <f t="shared" si="341"/>
        <v>1.5795674205022108</v>
      </c>
      <c r="CP192" s="95">
        <f t="shared" si="342"/>
        <v>2.2756826820088429</v>
      </c>
      <c r="CQ192" s="95">
        <f t="shared" si="343"/>
        <v>3.4358747845198971</v>
      </c>
      <c r="CR192" s="95">
        <f t="shared" si="344"/>
        <v>5.0601437280353725</v>
      </c>
      <c r="CS192" s="95">
        <f t="shared" si="345"/>
        <v>7.148489512555269</v>
      </c>
      <c r="CT192" s="95">
        <f t="shared" si="346"/>
        <v>9.7009121380795875</v>
      </c>
      <c r="CU192" s="95">
        <f t="shared" si="347"/>
        <v>12.717411604608326</v>
      </c>
      <c r="CV192" s="95">
        <f t="shared" si="348"/>
        <v>16.197987912141489</v>
      </c>
      <c r="CW192" s="95">
        <f t="shared" si="349"/>
        <v>1.5795674205022108</v>
      </c>
      <c r="CX192" s="95">
        <f t="shared" si="350"/>
        <v>2.2756826820088429</v>
      </c>
      <c r="CY192" s="95">
        <f t="shared" si="351"/>
        <v>3.4358747845198971</v>
      </c>
      <c r="CZ192" s="95">
        <f t="shared" si="352"/>
        <v>5.0601437280353725</v>
      </c>
      <c r="DA192" s="95">
        <f t="shared" si="353"/>
        <v>7.148489512555269</v>
      </c>
      <c r="DB192" s="95">
        <f t="shared" si="354"/>
        <v>9.7009121380795875</v>
      </c>
      <c r="DC192" s="95">
        <f t="shared" si="355"/>
        <v>12.717411604608326</v>
      </c>
      <c r="DD192" s="95">
        <f t="shared" si="356"/>
        <v>16.197987912141489</v>
      </c>
      <c r="DE192" s="13">
        <f t="shared" si="442"/>
        <v>8.0296644179429428</v>
      </c>
      <c r="DF192" s="13">
        <f t="shared" si="443"/>
        <v>4.1907362032786306</v>
      </c>
      <c r="DG192" s="13">
        <f t="shared" si="444"/>
        <v>4.2451368732064481</v>
      </c>
      <c r="DH192" s="13">
        <f t="shared" si="445"/>
        <v>5.168203445991236</v>
      </c>
      <c r="DI192" s="13">
        <f t="shared" si="357"/>
        <v>6.5872974422832238</v>
      </c>
      <c r="DJ192" s="13">
        <f t="shared" si="358"/>
        <v>8.4104691074376632</v>
      </c>
      <c r="DK192" s="13">
        <f t="shared" si="359"/>
        <v>10.606212564191743</v>
      </c>
      <c r="DL192" s="13">
        <f t="shared" si="360"/>
        <v>13.161367442184122</v>
      </c>
      <c r="DM192" s="95">
        <f t="shared" si="361"/>
        <v>8.0296644179429428</v>
      </c>
      <c r="DN192" s="95">
        <f t="shared" si="362"/>
        <v>4.1907362032786306</v>
      </c>
      <c r="DO192" s="95">
        <f t="shared" si="363"/>
        <v>4.2451368732064481</v>
      </c>
      <c r="DP192" s="95">
        <f t="shared" si="364"/>
        <v>5.168203445991236</v>
      </c>
      <c r="DQ192" s="95">
        <f t="shared" si="365"/>
        <v>6.5872974422832238</v>
      </c>
      <c r="DR192" s="95">
        <f t="shared" si="366"/>
        <v>8.4104691074376632</v>
      </c>
      <c r="DS192" s="95">
        <f t="shared" si="367"/>
        <v>10.606212564191743</v>
      </c>
      <c r="DT192" s="95">
        <f t="shared" si="368"/>
        <v>13.161367442184122</v>
      </c>
      <c r="DU192" s="95">
        <f t="shared" si="369"/>
        <v>2.7397973421392932</v>
      </c>
      <c r="DV192" s="95">
        <f t="shared" si="370"/>
        <v>1.405658458625219</v>
      </c>
      <c r="DW192" s="95">
        <f t="shared" si="371"/>
        <v>1.4245642690445635</v>
      </c>
      <c r="DX192" s="95">
        <f t="shared" si="372"/>
        <v>1.7453566720178881</v>
      </c>
      <c r="DY192" s="95">
        <f t="shared" si="373"/>
        <v>2.2385329894552459</v>
      </c>
      <c r="DZ192" s="95">
        <f t="shared" si="374"/>
        <v>2.8721380150747038</v>
      </c>
      <c r="EA192" s="95">
        <f t="shared" si="375"/>
        <v>3.635222542856992</v>
      </c>
      <c r="EB192" s="95">
        <f t="shared" si="376"/>
        <v>4.5232129624508053</v>
      </c>
      <c r="EC192" s="95">
        <f t="shared" si="377"/>
        <v>2.7397973421392932</v>
      </c>
      <c r="ED192" s="95">
        <f t="shared" si="378"/>
        <v>1.405658458625219</v>
      </c>
      <c r="EE192" s="95">
        <f t="shared" si="379"/>
        <v>1.4245642690445635</v>
      </c>
      <c r="EF192" s="95">
        <f t="shared" si="380"/>
        <v>1.7453566720178881</v>
      </c>
      <c r="EG192" s="95">
        <f t="shared" si="381"/>
        <v>2.2385329894552459</v>
      </c>
      <c r="EH192" s="95">
        <f t="shared" si="382"/>
        <v>2.8721380150747038</v>
      </c>
      <c r="EI192" s="95">
        <f t="shared" si="383"/>
        <v>3.635222542856992</v>
      </c>
      <c r="EJ192" s="95">
        <f t="shared" si="384"/>
        <v>4.5232129624508053</v>
      </c>
      <c r="EK192" s="95">
        <f t="shared" si="385"/>
        <v>2.7397973421392932</v>
      </c>
      <c r="EL192" s="95">
        <f t="shared" si="386"/>
        <v>1.405658458625219</v>
      </c>
      <c r="EM192" s="95">
        <f t="shared" si="387"/>
        <v>1.4245642690445635</v>
      </c>
      <c r="EN192" s="95">
        <f t="shared" si="388"/>
        <v>1.7453566720178881</v>
      </c>
      <c r="EO192" s="95">
        <f t="shared" si="389"/>
        <v>2.2385329894552459</v>
      </c>
      <c r="EP192" s="95">
        <f t="shared" si="390"/>
        <v>2.8721380150747038</v>
      </c>
      <c r="EQ192" s="95">
        <f t="shared" si="391"/>
        <v>3.635222542856992</v>
      </c>
      <c r="ER192" s="95">
        <f t="shared" si="392"/>
        <v>4.5232129624508053</v>
      </c>
      <c r="ES192" s="95">
        <f t="shared" si="393"/>
        <v>1</v>
      </c>
      <c r="ET192" s="95">
        <f t="shared" si="394"/>
        <v>1</v>
      </c>
      <c r="EU192" s="95">
        <f t="shared" si="395"/>
        <v>1</v>
      </c>
      <c r="EV192" s="95">
        <f t="shared" si="396"/>
        <v>1</v>
      </c>
      <c r="EW192" s="95">
        <f t="shared" si="397"/>
        <v>1</v>
      </c>
      <c r="EX192" s="95">
        <f t="shared" si="398"/>
        <v>1</v>
      </c>
      <c r="EY192" s="95">
        <f t="shared" si="399"/>
        <v>1</v>
      </c>
      <c r="EZ192" s="95">
        <f t="shared" si="400"/>
        <v>1</v>
      </c>
      <c r="FA192" s="95">
        <f t="shared" si="401"/>
        <v>1</v>
      </c>
      <c r="FB192" s="95">
        <f t="shared" si="402"/>
        <v>1</v>
      </c>
      <c r="FC192" s="95">
        <f t="shared" si="403"/>
        <v>1</v>
      </c>
      <c r="FD192" s="95">
        <f t="shared" si="404"/>
        <v>1</v>
      </c>
      <c r="FE192" s="95">
        <f t="shared" si="405"/>
        <v>1</v>
      </c>
      <c r="FF192" s="95">
        <f t="shared" si="406"/>
        <v>1</v>
      </c>
      <c r="FG192" s="95">
        <f t="shared" si="407"/>
        <v>1</v>
      </c>
      <c r="FH192" s="95">
        <f t="shared" si="408"/>
        <v>1</v>
      </c>
      <c r="FI192" s="95">
        <f t="shared" si="409"/>
        <v>1</v>
      </c>
      <c r="FJ192" s="95">
        <f t="shared" si="410"/>
        <v>1</v>
      </c>
      <c r="FK192" s="95">
        <f t="shared" si="411"/>
        <v>1</v>
      </c>
      <c r="FL192" s="95">
        <f t="shared" si="412"/>
        <v>1</v>
      </c>
      <c r="FM192" s="95">
        <f t="shared" si="413"/>
        <v>1</v>
      </c>
      <c r="FN192" s="95">
        <f t="shared" si="414"/>
        <v>1</v>
      </c>
      <c r="FO192" s="95">
        <f t="shared" si="415"/>
        <v>1</v>
      </c>
      <c r="FP192" s="95">
        <f t="shared" si="416"/>
        <v>1</v>
      </c>
      <c r="FQ192" s="115">
        <f t="shared" si="417"/>
        <v>6.4971506367115426</v>
      </c>
      <c r="FR192" s="115">
        <f t="shared" si="418"/>
        <v>3.1232652221499091</v>
      </c>
      <c r="FS192" s="115">
        <f t="shared" si="419"/>
        <v>2.8003180331123141</v>
      </c>
      <c r="FT192" s="115">
        <f t="shared" si="420"/>
        <v>2.9394017608910925</v>
      </c>
      <c r="FU192" s="115">
        <f t="shared" si="421"/>
        <v>3.1839071619275416</v>
      </c>
      <c r="FV192" s="115">
        <f t="shared" si="422"/>
        <v>3.435370741510527</v>
      </c>
      <c r="FW192" s="115">
        <f t="shared" si="423"/>
        <v>3.6621694671750959</v>
      </c>
      <c r="FX192" s="115">
        <f t="shared" si="424"/>
        <v>3.8563897739024862</v>
      </c>
      <c r="FY192" s="90"/>
      <c r="FZ192" s="90">
        <f t="shared" si="446"/>
        <v>2.8003180331123141</v>
      </c>
      <c r="GC192" s="102"/>
      <c r="GE192" s="103"/>
      <c r="GF192" s="103"/>
      <c r="GG192" s="103"/>
      <c r="GI192" s="105"/>
      <c r="GJ192" s="105"/>
      <c r="GK192" s="105"/>
      <c r="IC192" s="103"/>
      <c r="IE192" s="107"/>
      <c r="IG192" s="107"/>
      <c r="IH192" s="107"/>
      <c r="II192" s="107"/>
      <c r="IJ192" s="103"/>
      <c r="IL192" s="107"/>
      <c r="IN192" s="107"/>
      <c r="IP192" s="107"/>
      <c r="IQ192" s="103"/>
      <c r="IR192" s="108"/>
      <c r="IS192" s="107"/>
      <c r="IT192" s="107"/>
      <c r="IU192" s="107"/>
      <c r="IV192" s="107"/>
      <c r="IW192" s="107"/>
      <c r="IY192" s="107"/>
      <c r="IZ192" s="106"/>
      <c r="JA192" s="106"/>
      <c r="JB192" s="106"/>
      <c r="JC192" s="106"/>
      <c r="JD192" s="106"/>
      <c r="JE192" s="106"/>
      <c r="JF192" s="106"/>
    </row>
    <row r="193" spans="1:318" s="27" customFormat="1" ht="13.8" x14ac:dyDescent="0.3">
      <c r="M193" s="100"/>
      <c r="N193" s="100"/>
      <c r="O193" s="100"/>
      <c r="P193" s="100"/>
      <c r="Q193" s="100"/>
      <c r="R193" s="100"/>
      <c r="S193" s="101"/>
      <c r="T193" s="100"/>
      <c r="X193" s="118">
        <f t="shared" si="447"/>
        <v>25.785341502012496</v>
      </c>
      <c r="Y193" s="118">
        <v>10</v>
      </c>
      <c r="Z193" s="40">
        <v>1.7999999999999999E-2</v>
      </c>
      <c r="AA193" s="40">
        <v>10000000</v>
      </c>
      <c r="AB193" s="40">
        <v>10000000</v>
      </c>
      <c r="AC193" s="98">
        <v>3900000</v>
      </c>
      <c r="AD193" s="42">
        <v>0.33</v>
      </c>
      <c r="AE193" s="42">
        <v>0.33</v>
      </c>
      <c r="AF193" s="41">
        <v>1.7999999999999999E-2</v>
      </c>
      <c r="AG193" s="40">
        <v>10000000</v>
      </c>
      <c r="AH193" s="40">
        <v>10000000</v>
      </c>
      <c r="AI193" s="98">
        <v>3900000</v>
      </c>
      <c r="AJ193" s="42">
        <v>0.33</v>
      </c>
      <c r="AK193" s="42">
        <v>0.33</v>
      </c>
      <c r="AL193" s="42">
        <f>AL157</f>
        <v>0.2006</v>
      </c>
      <c r="AM193" s="40">
        <v>6000</v>
      </c>
      <c r="AN193" s="40">
        <f>AN157</f>
        <v>10000</v>
      </c>
      <c r="AO193" s="40">
        <f>AO157</f>
        <v>10000</v>
      </c>
      <c r="AP193" s="42">
        <v>0.03</v>
      </c>
      <c r="AQ193" s="42">
        <v>0.03</v>
      </c>
      <c r="AR193" s="4">
        <f t="shared" si="425"/>
        <v>0.21860000000000002</v>
      </c>
      <c r="AS193" s="11">
        <f t="shared" si="426"/>
        <v>2.5785341502012495</v>
      </c>
      <c r="AT193" s="15">
        <f t="shared" si="427"/>
        <v>4826.322971608126</v>
      </c>
      <c r="AU193" s="19">
        <f t="shared" si="428"/>
        <v>0.19996166295283049</v>
      </c>
      <c r="AV193" s="13">
        <f t="shared" si="429"/>
        <v>0.5</v>
      </c>
      <c r="AW193" s="11">
        <f t="shared" si="430"/>
        <v>1</v>
      </c>
      <c r="AX193" s="11">
        <f t="shared" si="431"/>
        <v>0.8911</v>
      </c>
      <c r="AY193" s="11">
        <f t="shared" si="432"/>
        <v>201997.53114128605</v>
      </c>
      <c r="AZ193" s="11">
        <f t="shared" si="433"/>
        <v>1</v>
      </c>
      <c r="BA193" s="11">
        <f t="shared" si="434"/>
        <v>0.34752899999999998</v>
      </c>
      <c r="BB193" s="11">
        <f t="shared" si="435"/>
        <v>1.025058</v>
      </c>
      <c r="BC193" s="11">
        <f t="shared" si="436"/>
        <v>0.99909999999999999</v>
      </c>
      <c r="BD193" s="11">
        <f t="shared" si="437"/>
        <v>0.8911</v>
      </c>
      <c r="BE193" s="11">
        <f t="shared" si="438"/>
        <v>201997.53114128605</v>
      </c>
      <c r="BF193" s="11">
        <f t="shared" si="439"/>
        <v>1</v>
      </c>
      <c r="BG193" s="11">
        <f t="shared" si="440"/>
        <v>0.34752899999999998</v>
      </c>
      <c r="BH193" s="11">
        <f t="shared" si="441"/>
        <v>1.025058</v>
      </c>
      <c r="BI193" s="121">
        <f>X193^2/(BI159^2*Y193^2)</f>
        <v>6.6488383637540798</v>
      </c>
      <c r="BJ193" s="121">
        <f>X193^2/(BJ159^2*Y193^2)</f>
        <v>1.6622095909385199</v>
      </c>
      <c r="BK193" s="121">
        <f>X193^2/(BK159^2*Y193^2)</f>
        <v>0.73875981819489778</v>
      </c>
      <c r="BL193" s="121">
        <f>X193^2/(BL159^2*Y193^2)</f>
        <v>0.41555239773462999</v>
      </c>
      <c r="BM193" s="121">
        <f>X193^2/(BM159^2*Y193^2)</f>
        <v>0.26595353455016318</v>
      </c>
      <c r="BN193" s="121">
        <f>X193^2/(BN159^2*Y193^2)</f>
        <v>0.18468995454872444</v>
      </c>
      <c r="BO193" s="121">
        <f>X193^2/(BO159^2*Y193^2)</f>
        <v>0.13569057885212407</v>
      </c>
      <c r="BP193" s="121">
        <f>X193^2/(BP159^2*Y193^2)</f>
        <v>0.1038880994336575</v>
      </c>
      <c r="BQ193" s="121">
        <v>1</v>
      </c>
      <c r="BR193" s="121">
        <v>1</v>
      </c>
      <c r="BS193" s="121">
        <v>1</v>
      </c>
      <c r="BT193" s="121">
        <v>1</v>
      </c>
      <c r="BU193" s="121">
        <v>1</v>
      </c>
      <c r="BV193" s="121">
        <v>1</v>
      </c>
      <c r="BW193" s="121">
        <v>1</v>
      </c>
      <c r="BX193" s="121">
        <v>1</v>
      </c>
      <c r="BY193" s="121">
        <f>(BI159^2*Y193^2)/X193^2</f>
        <v>0.15040221243028956</v>
      </c>
      <c r="BZ193" s="121">
        <f>(BJ159^2*Y193^2)/X193^2</f>
        <v>0.60160884972115825</v>
      </c>
      <c r="CA193" s="121">
        <f>(BK159^2*Y193^2)/X193^2</f>
        <v>1.353619911872606</v>
      </c>
      <c r="CB193" s="121">
        <f>(BL159^2*Y193^2)/X193^2</f>
        <v>2.406435398884633</v>
      </c>
      <c r="CC193" s="121">
        <f>(BM159^2*Y193^2)/X193^2</f>
        <v>3.760055310757239</v>
      </c>
      <c r="CD193" s="121">
        <f>(BN159^2*Y193^2)/X193^2</f>
        <v>5.414479647490424</v>
      </c>
      <c r="CE193" s="121">
        <f>(BO159^2*Y193^2)/X193^2</f>
        <v>7.369708409084188</v>
      </c>
      <c r="CF193" s="121">
        <f>(BP159^2*Y193^2)/X193^2</f>
        <v>9.6257415955385319</v>
      </c>
      <c r="CG193" s="121">
        <f>X193^2/(BI159^2*Y193^2)</f>
        <v>6.6488383637540798</v>
      </c>
      <c r="CH193" s="121">
        <f>X193^2/(BJ159^2*Y193^2)</f>
        <v>1.6622095909385199</v>
      </c>
      <c r="CI193" s="121">
        <f>X193^2/(BK159^2*Y193^2)</f>
        <v>0.73875981819489778</v>
      </c>
      <c r="CJ193" s="121">
        <f>X193^2/(BL159^2*Y193^2)</f>
        <v>0.41555239773462999</v>
      </c>
      <c r="CK193" s="121">
        <f>X193^2/(BM159^2*Y193^2)</f>
        <v>0.26595353455016318</v>
      </c>
      <c r="CL193" s="121">
        <f>X193^2/(BN159^2*Y193^2)</f>
        <v>0.18468995454872444</v>
      </c>
      <c r="CM193" s="121">
        <f>X193^2/(BO159^2*Y193^2)</f>
        <v>0.13569057885212407</v>
      </c>
      <c r="CN193" s="121">
        <f>X193^2/(BP159^2*Y193^2)</f>
        <v>0.1038880994336575</v>
      </c>
      <c r="CO193" s="95">
        <f t="shared" si="341"/>
        <v>1.5502003429139757</v>
      </c>
      <c r="CP193" s="95">
        <f t="shared" si="342"/>
        <v>2.1582143716559026</v>
      </c>
      <c r="CQ193" s="95">
        <f t="shared" si="343"/>
        <v>3.1715710862257809</v>
      </c>
      <c r="CR193" s="95">
        <f t="shared" si="344"/>
        <v>4.590270486623611</v>
      </c>
      <c r="CS193" s="95">
        <f t="shared" si="345"/>
        <v>6.4143125728493917</v>
      </c>
      <c r="CT193" s="95">
        <f t="shared" si="346"/>
        <v>8.6436973449031242</v>
      </c>
      <c r="CU193" s="95">
        <f t="shared" si="347"/>
        <v>11.278424802784807</v>
      </c>
      <c r="CV193" s="95">
        <f t="shared" si="348"/>
        <v>14.318494946494443</v>
      </c>
      <c r="CW193" s="95">
        <f t="shared" si="349"/>
        <v>1.5502003429139757</v>
      </c>
      <c r="CX193" s="95">
        <f t="shared" si="350"/>
        <v>2.1582143716559026</v>
      </c>
      <c r="CY193" s="95">
        <f t="shared" si="351"/>
        <v>3.1715710862257809</v>
      </c>
      <c r="CZ193" s="95">
        <f t="shared" si="352"/>
        <v>4.590270486623611</v>
      </c>
      <c r="DA193" s="95">
        <f t="shared" si="353"/>
        <v>6.4143125728493917</v>
      </c>
      <c r="DB193" s="95">
        <f t="shared" si="354"/>
        <v>8.6436973449031242</v>
      </c>
      <c r="DC193" s="95">
        <f t="shared" si="355"/>
        <v>11.278424802784807</v>
      </c>
      <c r="DD193" s="95">
        <f t="shared" si="356"/>
        <v>14.318494946494443</v>
      </c>
      <c r="DE193" s="13">
        <f t="shared" si="442"/>
        <v>8.8493565761843698</v>
      </c>
      <c r="DF193" s="13">
        <f t="shared" si="443"/>
        <v>4.3139344406596782</v>
      </c>
      <c r="DG193" s="13">
        <f t="shared" si="444"/>
        <v>4.1424957300675036</v>
      </c>
      <c r="DH193" s="13">
        <f t="shared" si="445"/>
        <v>4.8721037966192631</v>
      </c>
      <c r="DI193" s="13">
        <f t="shared" si="357"/>
        <v>6.0761248453074028</v>
      </c>
      <c r="DJ193" s="13">
        <f t="shared" si="358"/>
        <v>7.6492856020391482</v>
      </c>
      <c r="DK193" s="13">
        <f t="shared" si="359"/>
        <v>9.5555149879363128</v>
      </c>
      <c r="DL193" s="13">
        <f t="shared" si="360"/>
        <v>11.779745694972188</v>
      </c>
      <c r="DM193" s="95">
        <f t="shared" si="361"/>
        <v>8.8493565761843698</v>
      </c>
      <c r="DN193" s="95">
        <f t="shared" si="362"/>
        <v>4.3139344406596782</v>
      </c>
      <c r="DO193" s="95">
        <f t="shared" si="363"/>
        <v>4.1424957300675036</v>
      </c>
      <c r="DP193" s="95">
        <f t="shared" si="364"/>
        <v>4.8721037966192631</v>
      </c>
      <c r="DQ193" s="95">
        <f t="shared" si="365"/>
        <v>6.0761248453074028</v>
      </c>
      <c r="DR193" s="95">
        <f t="shared" si="366"/>
        <v>7.6492856020391482</v>
      </c>
      <c r="DS193" s="95">
        <f t="shared" si="367"/>
        <v>9.5555149879363128</v>
      </c>
      <c r="DT193" s="95">
        <f t="shared" si="368"/>
        <v>11.779745694972188</v>
      </c>
      <c r="DU193" s="95">
        <f t="shared" si="369"/>
        <v>3.0246641382007775</v>
      </c>
      <c r="DV193" s="95">
        <f t="shared" si="370"/>
        <v>1.4484734188640171</v>
      </c>
      <c r="DW193" s="95">
        <f t="shared" si="371"/>
        <v>1.3888934952106293</v>
      </c>
      <c r="DX193" s="95">
        <f t="shared" si="372"/>
        <v>1.6424534569712956</v>
      </c>
      <c r="DY193" s="95">
        <f t="shared" si="373"/>
        <v>2.0608856880008362</v>
      </c>
      <c r="DZ193" s="95">
        <f t="shared" si="374"/>
        <v>2.6076046726270627</v>
      </c>
      <c r="EA193" s="95">
        <f t="shared" si="375"/>
        <v>3.2700746648785182</v>
      </c>
      <c r="EB193" s="95">
        <f t="shared" si="376"/>
        <v>4.0430593382639888</v>
      </c>
      <c r="EC193" s="95">
        <f t="shared" si="377"/>
        <v>3.0246641382007775</v>
      </c>
      <c r="ED193" s="95">
        <f t="shared" si="378"/>
        <v>1.4484734188640171</v>
      </c>
      <c r="EE193" s="95">
        <f t="shared" si="379"/>
        <v>1.3888934952106293</v>
      </c>
      <c r="EF193" s="95">
        <f t="shared" si="380"/>
        <v>1.6424534569712956</v>
      </c>
      <c r="EG193" s="95">
        <f t="shared" si="381"/>
        <v>2.0608856880008362</v>
      </c>
      <c r="EH193" s="95">
        <f t="shared" si="382"/>
        <v>2.6076046726270627</v>
      </c>
      <c r="EI193" s="95">
        <f t="shared" si="383"/>
        <v>3.2700746648785182</v>
      </c>
      <c r="EJ193" s="95">
        <f t="shared" si="384"/>
        <v>4.0430593382639888</v>
      </c>
      <c r="EK193" s="95">
        <f t="shared" si="385"/>
        <v>3.0246641382007775</v>
      </c>
      <c r="EL193" s="95">
        <f t="shared" si="386"/>
        <v>1.4484734188640171</v>
      </c>
      <c r="EM193" s="95">
        <f t="shared" si="387"/>
        <v>1.3888934952106293</v>
      </c>
      <c r="EN193" s="95">
        <f t="shared" si="388"/>
        <v>1.6424534569712956</v>
      </c>
      <c r="EO193" s="95">
        <f t="shared" si="389"/>
        <v>2.0608856880008362</v>
      </c>
      <c r="EP193" s="95">
        <f t="shared" si="390"/>
        <v>2.6076046726270627</v>
      </c>
      <c r="EQ193" s="95">
        <f t="shared" si="391"/>
        <v>3.2700746648785182</v>
      </c>
      <c r="ER193" s="95">
        <f t="shared" si="392"/>
        <v>4.0430593382639888</v>
      </c>
      <c r="ES193" s="95">
        <f t="shared" si="393"/>
        <v>1</v>
      </c>
      <c r="ET193" s="95">
        <f t="shared" si="394"/>
        <v>1</v>
      </c>
      <c r="EU193" s="95">
        <f t="shared" si="395"/>
        <v>1</v>
      </c>
      <c r="EV193" s="95">
        <f t="shared" si="396"/>
        <v>1</v>
      </c>
      <c r="EW193" s="95">
        <f t="shared" si="397"/>
        <v>1</v>
      </c>
      <c r="EX193" s="95">
        <f t="shared" si="398"/>
        <v>1</v>
      </c>
      <c r="EY193" s="95">
        <f t="shared" si="399"/>
        <v>1</v>
      </c>
      <c r="EZ193" s="95">
        <f t="shared" si="400"/>
        <v>1</v>
      </c>
      <c r="FA193" s="95">
        <f t="shared" si="401"/>
        <v>1</v>
      </c>
      <c r="FB193" s="95">
        <f t="shared" si="402"/>
        <v>1</v>
      </c>
      <c r="FC193" s="95">
        <f t="shared" si="403"/>
        <v>1</v>
      </c>
      <c r="FD193" s="95">
        <f t="shared" si="404"/>
        <v>1</v>
      </c>
      <c r="FE193" s="95">
        <f t="shared" si="405"/>
        <v>1</v>
      </c>
      <c r="FF193" s="95">
        <f t="shared" si="406"/>
        <v>1</v>
      </c>
      <c r="FG193" s="95">
        <f t="shared" si="407"/>
        <v>1</v>
      </c>
      <c r="FH193" s="95">
        <f t="shared" si="408"/>
        <v>1</v>
      </c>
      <c r="FI193" s="95">
        <f t="shared" si="409"/>
        <v>1</v>
      </c>
      <c r="FJ193" s="95">
        <f t="shared" si="410"/>
        <v>1</v>
      </c>
      <c r="FK193" s="95">
        <f t="shared" si="411"/>
        <v>1</v>
      </c>
      <c r="FL193" s="95">
        <f t="shared" si="412"/>
        <v>1</v>
      </c>
      <c r="FM193" s="95">
        <f t="shared" si="413"/>
        <v>1</v>
      </c>
      <c r="FN193" s="95">
        <f t="shared" si="414"/>
        <v>1</v>
      </c>
      <c r="FO193" s="95">
        <f t="shared" si="415"/>
        <v>1</v>
      </c>
      <c r="FP193" s="95">
        <f t="shared" si="416"/>
        <v>1</v>
      </c>
      <c r="FQ193" s="115">
        <f t="shared" si="417"/>
        <v>7.1866831905430901</v>
      </c>
      <c r="FR193" s="115">
        <f t="shared" si="418"/>
        <v>3.2581915962901404</v>
      </c>
      <c r="FS193" s="115">
        <f t="shared" si="419"/>
        <v>2.8058111905538543</v>
      </c>
      <c r="FT193" s="115">
        <f t="shared" si="420"/>
        <v>2.8858933031088436</v>
      </c>
      <c r="FU193" s="115">
        <f t="shared" si="421"/>
        <v>3.1004282063507058</v>
      </c>
      <c r="FV193" s="115">
        <f t="shared" si="422"/>
        <v>3.3386319656821568</v>
      </c>
      <c r="FW193" s="115">
        <f t="shared" si="423"/>
        <v>3.5621873184321027</v>
      </c>
      <c r="FX193" s="115">
        <f t="shared" si="424"/>
        <v>3.7588587580973232</v>
      </c>
      <c r="FY193" s="90"/>
      <c r="FZ193" s="90">
        <f t="shared" si="446"/>
        <v>2.8058111905538543</v>
      </c>
      <c r="GC193" s="102"/>
      <c r="GE193" s="103"/>
      <c r="GF193" s="103"/>
      <c r="GG193" s="103"/>
      <c r="GI193" s="105"/>
      <c r="GJ193" s="105"/>
      <c r="GK193" s="105"/>
      <c r="IC193" s="103"/>
      <c r="IE193" s="107"/>
      <c r="IG193" s="107"/>
      <c r="IH193" s="107"/>
      <c r="II193" s="107"/>
      <c r="IJ193" s="103"/>
      <c r="IL193" s="107"/>
      <c r="IM193" s="110"/>
      <c r="IN193" s="107"/>
      <c r="IP193" s="107"/>
      <c r="IQ193" s="103"/>
      <c r="IR193" s="108"/>
      <c r="IS193" s="107"/>
      <c r="IT193" s="107"/>
      <c r="IU193" s="107"/>
      <c r="IV193" s="107"/>
      <c r="IW193" s="107"/>
      <c r="IX193" s="103"/>
      <c r="IY193" s="107"/>
      <c r="IZ193" s="106"/>
      <c r="JA193" s="106"/>
      <c r="JB193" s="106"/>
      <c r="JC193" s="106"/>
      <c r="JD193" s="106"/>
      <c r="JE193" s="106"/>
      <c r="JF193" s="106"/>
    </row>
    <row r="194" spans="1:318" s="97" customFormat="1" ht="13.8" x14ac:dyDescent="0.3">
      <c r="A194" s="27"/>
      <c r="L194" s="27"/>
      <c r="M194" s="100"/>
      <c r="N194" s="100"/>
      <c r="O194" s="100"/>
      <c r="P194" s="100"/>
      <c r="Q194" s="100"/>
      <c r="R194" s="100"/>
      <c r="S194" s="101"/>
      <c r="T194" s="100"/>
      <c r="U194" s="27"/>
      <c r="X194" s="118">
        <f t="shared" si="447"/>
        <v>27.590315407153373</v>
      </c>
      <c r="Y194" s="118">
        <v>10</v>
      </c>
      <c r="Z194" s="40">
        <v>1.7999999999999999E-2</v>
      </c>
      <c r="AA194" s="40">
        <v>10000000</v>
      </c>
      <c r="AB194" s="40">
        <v>10000000</v>
      </c>
      <c r="AC194" s="98">
        <v>3900000</v>
      </c>
      <c r="AD194" s="42">
        <v>0.33</v>
      </c>
      <c r="AE194" s="42">
        <v>0.33</v>
      </c>
      <c r="AF194" s="41">
        <v>1.7999999999999999E-2</v>
      </c>
      <c r="AG194" s="40">
        <v>10000000</v>
      </c>
      <c r="AH194" s="40">
        <v>10000000</v>
      </c>
      <c r="AI194" s="98">
        <v>3900000</v>
      </c>
      <c r="AJ194" s="42">
        <v>0.33</v>
      </c>
      <c r="AK194" s="42">
        <v>0.33</v>
      </c>
      <c r="AL194" s="42">
        <f>AL157</f>
        <v>0.2006</v>
      </c>
      <c r="AM194" s="40">
        <v>6000</v>
      </c>
      <c r="AN194" s="40">
        <f>AN157</f>
        <v>10000</v>
      </c>
      <c r="AO194" s="40">
        <f>AO157</f>
        <v>10000</v>
      </c>
      <c r="AP194" s="42">
        <v>0.03</v>
      </c>
      <c r="AQ194" s="42">
        <v>0.03</v>
      </c>
      <c r="AR194" s="4">
        <f t="shared" si="425"/>
        <v>0.21860000000000002</v>
      </c>
      <c r="AS194" s="11">
        <f t="shared" si="426"/>
        <v>2.7590315407153372</v>
      </c>
      <c r="AT194" s="15">
        <f t="shared" si="427"/>
        <v>4826.322971608126</v>
      </c>
      <c r="AU194" s="19">
        <f t="shared" si="428"/>
        <v>0.19996166295283049</v>
      </c>
      <c r="AV194" s="13">
        <f t="shared" si="429"/>
        <v>0.5</v>
      </c>
      <c r="AW194" s="11">
        <f t="shared" si="430"/>
        <v>1</v>
      </c>
      <c r="AX194" s="11">
        <f t="shared" si="431"/>
        <v>0.8911</v>
      </c>
      <c r="AY194" s="11">
        <f t="shared" si="432"/>
        <v>201997.53114128605</v>
      </c>
      <c r="AZ194" s="11">
        <f t="shared" si="433"/>
        <v>1</v>
      </c>
      <c r="BA194" s="11">
        <f t="shared" si="434"/>
        <v>0.34752899999999998</v>
      </c>
      <c r="BB194" s="11">
        <f t="shared" si="435"/>
        <v>1.025058</v>
      </c>
      <c r="BC194" s="11">
        <f t="shared" si="436"/>
        <v>0.99909999999999999</v>
      </c>
      <c r="BD194" s="11">
        <f t="shared" si="437"/>
        <v>0.8911</v>
      </c>
      <c r="BE194" s="11">
        <f t="shared" si="438"/>
        <v>201997.53114128605</v>
      </c>
      <c r="BF194" s="11">
        <f t="shared" si="439"/>
        <v>1</v>
      </c>
      <c r="BG194" s="11">
        <f t="shared" si="440"/>
        <v>0.34752899999999998</v>
      </c>
      <c r="BH194" s="11">
        <f t="shared" si="441"/>
        <v>1.025058</v>
      </c>
      <c r="BI194" s="121">
        <f>X194^2/(BI159^2*Y194^2)</f>
        <v>7.6122550426620474</v>
      </c>
      <c r="BJ194" s="121">
        <f>X194^2/(BJ159^2*Y194^2)</f>
        <v>1.9030637606655119</v>
      </c>
      <c r="BK194" s="121">
        <f>X194^2/(BK159^2*Y194^2)</f>
        <v>0.84580611585133869</v>
      </c>
      <c r="BL194" s="121">
        <f>X194^2/(BL159^2*Y194^2)</f>
        <v>0.47576594016637797</v>
      </c>
      <c r="BM194" s="121">
        <f>X194^2/(BM159^2*Y194^2)</f>
        <v>0.30449020170648189</v>
      </c>
      <c r="BN194" s="121">
        <f>X194^2/(BN159^2*Y194^2)</f>
        <v>0.21145152896283467</v>
      </c>
      <c r="BO194" s="121">
        <f>X194^2/(BO159^2*Y194^2)</f>
        <v>0.1553521437277969</v>
      </c>
      <c r="BP194" s="121">
        <f>X194^2/(BP159^2*Y194^2)</f>
        <v>0.11894148504159449</v>
      </c>
      <c r="BQ194" s="121">
        <v>1</v>
      </c>
      <c r="BR194" s="121">
        <v>1</v>
      </c>
      <c r="BS194" s="121">
        <v>1</v>
      </c>
      <c r="BT194" s="121">
        <v>1</v>
      </c>
      <c r="BU194" s="121">
        <v>1</v>
      </c>
      <c r="BV194" s="121">
        <v>1</v>
      </c>
      <c r="BW194" s="121">
        <v>1</v>
      </c>
      <c r="BX194" s="121">
        <v>1</v>
      </c>
      <c r="BY194" s="121">
        <f>(BI159^2*Y194^2)/X194^2</f>
        <v>0.13136711715458951</v>
      </c>
      <c r="BZ194" s="121">
        <f>(BJ159^2*Y194^2)/X194^2</f>
        <v>0.52546846861835805</v>
      </c>
      <c r="CA194" s="121">
        <f>(BK159^2*Y194^2)/X194^2</f>
        <v>1.1823040543913055</v>
      </c>
      <c r="CB194" s="121">
        <f>(BL159^2*Y194^2)/X194^2</f>
        <v>2.1018738744734322</v>
      </c>
      <c r="CC194" s="121">
        <f>(BM159^2*Y194^2)/X194^2</f>
        <v>3.2841779288647377</v>
      </c>
      <c r="CD194" s="121">
        <f>(BN159^2*Y194^2)/X194^2</f>
        <v>4.7292162175652219</v>
      </c>
      <c r="CE194" s="121">
        <f>(BO159^2*Y194^2)/X194^2</f>
        <v>6.4369887405748862</v>
      </c>
      <c r="CF194" s="121">
        <f>(BP159^2*Y194^2)/X194^2</f>
        <v>8.4074954978937289</v>
      </c>
      <c r="CG194" s="121">
        <f>X194^2/(BI159^2*Y194^2)</f>
        <v>7.6122550426620474</v>
      </c>
      <c r="CH194" s="121">
        <f>X194^2/(BJ159^2*Y194^2)</f>
        <v>1.9030637606655119</v>
      </c>
      <c r="CI194" s="121">
        <f>X194^2/(BK159^2*Y194^2)</f>
        <v>0.84580611585133869</v>
      </c>
      <c r="CJ194" s="121">
        <f>X194^2/(BL159^2*Y194^2)</f>
        <v>0.47576594016637797</v>
      </c>
      <c r="CK194" s="121">
        <f>X194^2/(BM159^2*Y194^2)</f>
        <v>0.30449020170648189</v>
      </c>
      <c r="CL194" s="121">
        <f>X194^2/(BN159^2*Y194^2)</f>
        <v>0.21145152896283467</v>
      </c>
      <c r="CM194" s="121">
        <f>X194^2/(BO159^2*Y194^2)</f>
        <v>0.1553521437277969</v>
      </c>
      <c r="CN194" s="121">
        <f>X194^2/(BP159^2*Y194^2)</f>
        <v>0.11894148504159449</v>
      </c>
      <c r="CO194" s="95">
        <f t="shared" si="341"/>
        <v>1.524550000012207</v>
      </c>
      <c r="CP194" s="95">
        <f t="shared" si="342"/>
        <v>2.0556130000488273</v>
      </c>
      <c r="CQ194" s="95">
        <f t="shared" si="343"/>
        <v>2.9407180001098614</v>
      </c>
      <c r="CR194" s="95">
        <f t="shared" si="344"/>
        <v>4.1798650001953099</v>
      </c>
      <c r="CS194" s="95">
        <f t="shared" si="345"/>
        <v>5.7730540003051711</v>
      </c>
      <c r="CT194" s="95">
        <f t="shared" si="346"/>
        <v>7.7202850004394463</v>
      </c>
      <c r="CU194" s="95">
        <f t="shared" si="347"/>
        <v>10.021558000598136</v>
      </c>
      <c r="CV194" s="95">
        <f t="shared" si="348"/>
        <v>12.676873000781239</v>
      </c>
      <c r="CW194" s="95">
        <f t="shared" si="349"/>
        <v>1.524550000012207</v>
      </c>
      <c r="CX194" s="95">
        <f t="shared" si="350"/>
        <v>2.0556130000488273</v>
      </c>
      <c r="CY194" s="95">
        <f t="shared" si="351"/>
        <v>2.9407180001098614</v>
      </c>
      <c r="CZ194" s="95">
        <f t="shared" si="352"/>
        <v>4.1798650001953099</v>
      </c>
      <c r="DA194" s="95">
        <f t="shared" si="353"/>
        <v>5.7730540003051711</v>
      </c>
      <c r="DB194" s="95">
        <f t="shared" si="354"/>
        <v>7.7202850004394463</v>
      </c>
      <c r="DC194" s="95">
        <f t="shared" si="355"/>
        <v>10.021558000598136</v>
      </c>
      <c r="DD194" s="95">
        <f t="shared" si="356"/>
        <v>12.676873000781239</v>
      </c>
      <c r="DE194" s="13">
        <f t="shared" si="442"/>
        <v>9.7937381598166375</v>
      </c>
      <c r="DF194" s="13">
        <f t="shared" si="443"/>
        <v>4.4786482292838699</v>
      </c>
      <c r="DG194" s="13">
        <f t="shared" si="444"/>
        <v>4.0782261702426439</v>
      </c>
      <c r="DH194" s="13">
        <f t="shared" si="445"/>
        <v>4.6277558146398103</v>
      </c>
      <c r="DI194" s="13">
        <f t="shared" si="357"/>
        <v>5.6387841305712199</v>
      </c>
      <c r="DJ194" s="13">
        <f t="shared" si="358"/>
        <v>6.9907837465280567</v>
      </c>
      <c r="DK194" s="13">
        <f t="shared" si="359"/>
        <v>8.6424568843026837</v>
      </c>
      <c r="DL194" s="13">
        <f t="shared" si="360"/>
        <v>10.576552982935324</v>
      </c>
      <c r="DM194" s="95">
        <f t="shared" si="361"/>
        <v>9.7937381598166375</v>
      </c>
      <c r="DN194" s="95">
        <f t="shared" si="362"/>
        <v>4.4786482292838699</v>
      </c>
      <c r="DO194" s="95">
        <f t="shared" si="363"/>
        <v>4.0782261702426439</v>
      </c>
      <c r="DP194" s="95">
        <f t="shared" si="364"/>
        <v>4.6277558146398103</v>
      </c>
      <c r="DQ194" s="95">
        <f t="shared" si="365"/>
        <v>5.6387841305712199</v>
      </c>
      <c r="DR194" s="95">
        <f t="shared" si="366"/>
        <v>6.9907837465280567</v>
      </c>
      <c r="DS194" s="95">
        <f t="shared" si="367"/>
        <v>8.6424568843026837</v>
      </c>
      <c r="DT194" s="95">
        <f t="shared" si="368"/>
        <v>10.576552982935324</v>
      </c>
      <c r="DU194" s="95">
        <f t="shared" si="369"/>
        <v>3.3528641255789156</v>
      </c>
      <c r="DV194" s="95">
        <f t="shared" si="370"/>
        <v>1.5057162371107939</v>
      </c>
      <c r="DW194" s="95">
        <f t="shared" si="371"/>
        <v>1.3665579593542556</v>
      </c>
      <c r="DX194" s="95">
        <f t="shared" si="372"/>
        <v>1.5575354471419585</v>
      </c>
      <c r="DY194" s="95">
        <f t="shared" si="373"/>
        <v>1.908897106749285</v>
      </c>
      <c r="DZ194" s="95">
        <f t="shared" si="374"/>
        <v>2.3787561812831486</v>
      </c>
      <c r="EA194" s="95">
        <f t="shared" si="375"/>
        <v>2.9527604951808275</v>
      </c>
      <c r="EB194" s="95">
        <f t="shared" si="376"/>
        <v>3.6249149782425301</v>
      </c>
      <c r="EC194" s="95">
        <f t="shared" si="377"/>
        <v>3.3528641255789156</v>
      </c>
      <c r="ED194" s="95">
        <f t="shared" si="378"/>
        <v>1.5057162371107939</v>
      </c>
      <c r="EE194" s="95">
        <f t="shared" si="379"/>
        <v>1.3665579593542556</v>
      </c>
      <c r="EF194" s="95">
        <f t="shared" si="380"/>
        <v>1.5575354471419585</v>
      </c>
      <c r="EG194" s="95">
        <f t="shared" si="381"/>
        <v>1.908897106749285</v>
      </c>
      <c r="EH194" s="95">
        <f t="shared" si="382"/>
        <v>2.3787561812831486</v>
      </c>
      <c r="EI194" s="95">
        <f t="shared" si="383"/>
        <v>2.9527604951808275</v>
      </c>
      <c r="EJ194" s="95">
        <f t="shared" si="384"/>
        <v>3.6249149782425301</v>
      </c>
      <c r="EK194" s="95">
        <f t="shared" si="385"/>
        <v>3.3528641255789156</v>
      </c>
      <c r="EL194" s="95">
        <f t="shared" si="386"/>
        <v>1.5057162371107939</v>
      </c>
      <c r="EM194" s="95">
        <f t="shared" si="387"/>
        <v>1.3665579593542556</v>
      </c>
      <c r="EN194" s="95">
        <f t="shared" si="388"/>
        <v>1.5575354471419585</v>
      </c>
      <c r="EO194" s="95">
        <f t="shared" si="389"/>
        <v>1.908897106749285</v>
      </c>
      <c r="EP194" s="95">
        <f t="shared" si="390"/>
        <v>2.3787561812831486</v>
      </c>
      <c r="EQ194" s="95">
        <f t="shared" si="391"/>
        <v>2.9527604951808275</v>
      </c>
      <c r="ER194" s="95">
        <f t="shared" si="392"/>
        <v>3.6249149782425301</v>
      </c>
      <c r="ES194" s="95">
        <f t="shared" si="393"/>
        <v>1</v>
      </c>
      <c r="ET194" s="95">
        <f t="shared" si="394"/>
        <v>1</v>
      </c>
      <c r="EU194" s="95">
        <f t="shared" si="395"/>
        <v>1</v>
      </c>
      <c r="EV194" s="95">
        <f t="shared" si="396"/>
        <v>1</v>
      </c>
      <c r="EW194" s="95">
        <f t="shared" si="397"/>
        <v>1</v>
      </c>
      <c r="EX194" s="95">
        <f t="shared" si="398"/>
        <v>1</v>
      </c>
      <c r="EY194" s="95">
        <f t="shared" si="399"/>
        <v>1</v>
      </c>
      <c r="EZ194" s="95">
        <f t="shared" si="400"/>
        <v>1</v>
      </c>
      <c r="FA194" s="95">
        <f t="shared" si="401"/>
        <v>1</v>
      </c>
      <c r="FB194" s="95">
        <f t="shared" si="402"/>
        <v>1</v>
      </c>
      <c r="FC194" s="95">
        <f t="shared" si="403"/>
        <v>1</v>
      </c>
      <c r="FD194" s="95">
        <f t="shared" si="404"/>
        <v>1</v>
      </c>
      <c r="FE194" s="95">
        <f t="shared" si="405"/>
        <v>1</v>
      </c>
      <c r="FF194" s="95">
        <f t="shared" si="406"/>
        <v>1</v>
      </c>
      <c r="FG194" s="95">
        <f t="shared" si="407"/>
        <v>1</v>
      </c>
      <c r="FH194" s="95">
        <f t="shared" si="408"/>
        <v>1</v>
      </c>
      <c r="FI194" s="95">
        <f t="shared" si="409"/>
        <v>1</v>
      </c>
      <c r="FJ194" s="95">
        <f t="shared" si="410"/>
        <v>1</v>
      </c>
      <c r="FK194" s="95">
        <f t="shared" si="411"/>
        <v>1</v>
      </c>
      <c r="FL194" s="95">
        <f t="shared" si="412"/>
        <v>1</v>
      </c>
      <c r="FM194" s="95">
        <f t="shared" si="413"/>
        <v>1</v>
      </c>
      <c r="FN194" s="95">
        <f t="shared" si="414"/>
        <v>1</v>
      </c>
      <c r="FO194" s="95">
        <f t="shared" si="415"/>
        <v>1</v>
      </c>
      <c r="FP194" s="95">
        <f t="shared" si="416"/>
        <v>1</v>
      </c>
      <c r="FQ194" s="115">
        <f t="shared" si="417"/>
        <v>7.9792451154314641</v>
      </c>
      <c r="FR194" s="115">
        <f t="shared" si="418"/>
        <v>3.4227583250344118</v>
      </c>
      <c r="FS194" s="115">
        <f t="shared" si="419"/>
        <v>2.828552514263118</v>
      </c>
      <c r="FT194" s="115">
        <f t="shared" si="420"/>
        <v>2.8442524881209965</v>
      </c>
      <c r="FU194" s="115">
        <f t="shared" si="421"/>
        <v>3.0244911163835422</v>
      </c>
      <c r="FV194" s="115">
        <f t="shared" si="422"/>
        <v>3.2455990546065685</v>
      </c>
      <c r="FW194" s="115">
        <f t="shared" si="423"/>
        <v>3.4627659687697574</v>
      </c>
      <c r="FX194" s="115">
        <f t="shared" si="424"/>
        <v>3.6595339698278617</v>
      </c>
      <c r="FY194" s="90"/>
      <c r="FZ194" s="90">
        <f t="shared" si="446"/>
        <v>2.828552514263118</v>
      </c>
      <c r="GA194" s="27"/>
      <c r="GB194" s="27"/>
      <c r="GC194" s="102"/>
      <c r="GD194" s="27"/>
      <c r="GE194" s="103"/>
      <c r="GF194" s="103"/>
      <c r="GG194" s="103"/>
      <c r="GH194" s="27"/>
      <c r="GI194" s="105"/>
      <c r="GJ194" s="105"/>
      <c r="GK194" s="105"/>
      <c r="GL194" s="27"/>
      <c r="GM194" s="27"/>
      <c r="GN194" s="27"/>
      <c r="GO194" s="27"/>
      <c r="GP194" s="27"/>
      <c r="GQ194" s="27"/>
      <c r="GR194" s="27"/>
      <c r="GS194" s="27"/>
      <c r="GT194" s="27"/>
      <c r="GU194" s="27"/>
      <c r="GV194" s="27"/>
      <c r="GW194" s="27"/>
      <c r="GX194" s="27"/>
      <c r="GY194" s="27"/>
      <c r="GZ194" s="27"/>
      <c r="HA194" s="27"/>
      <c r="HB194" s="27"/>
      <c r="HC194" s="27"/>
      <c r="HD194" s="27"/>
      <c r="HE194" s="27"/>
      <c r="HF194" s="27"/>
      <c r="HG194" s="27"/>
      <c r="HH194" s="27"/>
      <c r="HI194" s="27"/>
      <c r="HJ194" s="27"/>
      <c r="HK194" s="27"/>
      <c r="HL194" s="27"/>
      <c r="HM194" s="27"/>
      <c r="HN194" s="27"/>
      <c r="HO194" s="27"/>
      <c r="HP194" s="27"/>
      <c r="HQ194" s="27"/>
      <c r="HR194" s="27"/>
      <c r="HS194" s="27"/>
      <c r="HT194" s="27"/>
      <c r="HU194" s="27"/>
      <c r="HV194" s="27"/>
      <c r="HW194" s="27"/>
      <c r="HX194" s="27"/>
      <c r="HY194" s="27"/>
      <c r="HZ194" s="27"/>
      <c r="IA194" s="27"/>
      <c r="IB194" s="27"/>
      <c r="IC194" s="103"/>
      <c r="ID194" s="107"/>
      <c r="IE194" s="107"/>
      <c r="IF194" s="107"/>
      <c r="IG194" s="107"/>
      <c r="IH194" s="107"/>
      <c r="II194" s="107"/>
      <c r="IJ194" s="103"/>
      <c r="IK194" s="108"/>
      <c r="IL194" s="107"/>
      <c r="IM194" s="27"/>
      <c r="IN194" s="107"/>
      <c r="IO194" s="107"/>
      <c r="IP194" s="107"/>
      <c r="IQ194" s="103"/>
      <c r="IR194" s="108"/>
      <c r="IS194" s="107"/>
      <c r="IT194" s="108"/>
      <c r="IU194" s="107"/>
      <c r="IV194" s="108"/>
      <c r="IW194" s="107"/>
      <c r="IX194" s="27"/>
      <c r="IY194" s="107"/>
      <c r="IZ194" s="106"/>
      <c r="JA194" s="106"/>
      <c r="JB194" s="106"/>
      <c r="JC194" s="106"/>
      <c r="JD194" s="106"/>
      <c r="JE194" s="106"/>
      <c r="JF194" s="106"/>
      <c r="JG194" s="27"/>
      <c r="JH194" s="27"/>
      <c r="JI194" s="27"/>
      <c r="JJ194" s="27"/>
      <c r="JK194" s="27"/>
      <c r="JL194" s="27"/>
      <c r="JM194" s="27"/>
      <c r="JN194" s="27"/>
      <c r="JO194" s="27"/>
      <c r="JP194" s="27"/>
      <c r="JQ194" s="27"/>
      <c r="JR194" s="27"/>
      <c r="JS194" s="27"/>
      <c r="JT194" s="27"/>
      <c r="JU194" s="27"/>
      <c r="JV194" s="27"/>
      <c r="JW194" s="27"/>
      <c r="JX194" s="27"/>
      <c r="JY194" s="27"/>
      <c r="JZ194" s="27"/>
      <c r="KA194" s="27"/>
      <c r="KB194" s="27"/>
      <c r="KC194" s="27"/>
      <c r="KD194" s="27"/>
      <c r="KE194" s="27"/>
      <c r="KF194" s="27"/>
      <c r="KG194" s="27"/>
      <c r="KH194" s="27"/>
      <c r="KI194" s="27"/>
      <c r="KJ194" s="27"/>
      <c r="KK194" s="27"/>
      <c r="KL194" s="27"/>
      <c r="KM194" s="27"/>
      <c r="KN194" s="27"/>
      <c r="KO194" s="27"/>
      <c r="KP194" s="27"/>
      <c r="KQ194" s="27"/>
      <c r="KR194" s="27"/>
      <c r="KS194" s="27"/>
      <c r="KT194" s="27"/>
      <c r="KU194" s="27"/>
      <c r="KV194" s="27"/>
      <c r="KW194" s="27"/>
      <c r="KX194" s="27"/>
      <c r="KY194" s="27"/>
      <c r="KZ194" s="27"/>
      <c r="LA194" s="27"/>
      <c r="LB194" s="27"/>
      <c r="LC194" s="27"/>
      <c r="LD194" s="27"/>
      <c r="LE194" s="27"/>
    </row>
    <row r="195" spans="1:318" s="97" customFormat="1" ht="13.8" x14ac:dyDescent="0.3">
      <c r="L195" s="27"/>
      <c r="M195" s="100"/>
      <c r="N195" s="100"/>
      <c r="O195" s="100"/>
      <c r="P195" s="100"/>
      <c r="Q195" s="100"/>
      <c r="R195" s="100"/>
      <c r="S195" s="101"/>
      <c r="T195" s="100"/>
      <c r="U195" s="27"/>
      <c r="X195" s="118">
        <f t="shared" si="447"/>
        <v>29.521637485654111</v>
      </c>
      <c r="Y195" s="118">
        <v>10</v>
      </c>
      <c r="Z195" s="40">
        <v>1.7999999999999999E-2</v>
      </c>
      <c r="AA195" s="40">
        <v>10000000</v>
      </c>
      <c r="AB195" s="40">
        <v>10000000</v>
      </c>
      <c r="AC195" s="98">
        <v>3900000</v>
      </c>
      <c r="AD195" s="42">
        <v>0.33</v>
      </c>
      <c r="AE195" s="42">
        <v>0.33</v>
      </c>
      <c r="AF195" s="41">
        <v>1.7999999999999999E-2</v>
      </c>
      <c r="AG195" s="40">
        <v>10000000</v>
      </c>
      <c r="AH195" s="40">
        <v>10000000</v>
      </c>
      <c r="AI195" s="98">
        <v>3900000</v>
      </c>
      <c r="AJ195" s="42">
        <v>0.33</v>
      </c>
      <c r="AK195" s="42">
        <v>0.33</v>
      </c>
      <c r="AL195" s="42">
        <f>AL157</f>
        <v>0.2006</v>
      </c>
      <c r="AM195" s="40">
        <v>6000</v>
      </c>
      <c r="AN195" s="40">
        <f>AN157</f>
        <v>10000</v>
      </c>
      <c r="AO195" s="40">
        <f>AO157</f>
        <v>10000</v>
      </c>
      <c r="AP195" s="42">
        <v>0.03</v>
      </c>
      <c r="AQ195" s="42">
        <v>0.03</v>
      </c>
      <c r="AR195" s="4">
        <f t="shared" si="425"/>
        <v>0.21860000000000002</v>
      </c>
      <c r="AS195" s="11">
        <f t="shared" si="426"/>
        <v>2.9521637485654111</v>
      </c>
      <c r="AT195" s="15">
        <f t="shared" si="427"/>
        <v>4826.322971608126</v>
      </c>
      <c r="AU195" s="19">
        <f t="shared" si="428"/>
        <v>0.19996166295283049</v>
      </c>
      <c r="AV195" s="13">
        <f t="shared" si="429"/>
        <v>0.5</v>
      </c>
      <c r="AW195" s="11">
        <f t="shared" si="430"/>
        <v>1</v>
      </c>
      <c r="AX195" s="11">
        <f t="shared" si="431"/>
        <v>0.8911</v>
      </c>
      <c r="AY195" s="11">
        <f t="shared" si="432"/>
        <v>201997.53114128605</v>
      </c>
      <c r="AZ195" s="11">
        <f t="shared" si="433"/>
        <v>1</v>
      </c>
      <c r="BA195" s="11">
        <f t="shared" si="434"/>
        <v>0.34752899999999998</v>
      </c>
      <c r="BB195" s="11">
        <f t="shared" si="435"/>
        <v>1.025058</v>
      </c>
      <c r="BC195" s="11">
        <f t="shared" si="436"/>
        <v>0.99909999999999999</v>
      </c>
      <c r="BD195" s="11">
        <f t="shared" si="437"/>
        <v>0.8911</v>
      </c>
      <c r="BE195" s="11">
        <f t="shared" si="438"/>
        <v>201997.53114128605</v>
      </c>
      <c r="BF195" s="11">
        <f t="shared" si="439"/>
        <v>1</v>
      </c>
      <c r="BG195" s="11">
        <f t="shared" si="440"/>
        <v>0.34752899999999998</v>
      </c>
      <c r="BH195" s="11">
        <f t="shared" si="441"/>
        <v>1.025058</v>
      </c>
      <c r="BI195" s="121">
        <f>X195^2/(BI159^2*Y195^2)</f>
        <v>8.7152707983437807</v>
      </c>
      <c r="BJ195" s="121">
        <f>X195^2/(BJ159^2*Y195^2)</f>
        <v>2.1788176995859452</v>
      </c>
      <c r="BK195" s="121">
        <f>X195^2/(BK159^2*Y195^2)</f>
        <v>0.96836342203819781</v>
      </c>
      <c r="BL195" s="121">
        <f>X195^2/(BL159^2*Y195^2)</f>
        <v>0.54470442489648629</v>
      </c>
      <c r="BM195" s="121">
        <f>X195^2/(BM159^2*Y195^2)</f>
        <v>0.3486108319337512</v>
      </c>
      <c r="BN195" s="121">
        <f>X195^2/(BN159^2*Y195^2)</f>
        <v>0.24209085550954945</v>
      </c>
      <c r="BO195" s="121">
        <f>X195^2/(BO159^2*Y195^2)</f>
        <v>0.1778626693539547</v>
      </c>
      <c r="BP195" s="121">
        <f>X195^2/(BP159^2*Y195^2)</f>
        <v>0.13617610622412157</v>
      </c>
      <c r="BQ195" s="121">
        <v>1</v>
      </c>
      <c r="BR195" s="121">
        <v>1</v>
      </c>
      <c r="BS195" s="121">
        <v>1</v>
      </c>
      <c r="BT195" s="121">
        <v>1</v>
      </c>
      <c r="BU195" s="121">
        <v>1</v>
      </c>
      <c r="BV195" s="121">
        <v>1</v>
      </c>
      <c r="BW195" s="121">
        <v>1</v>
      </c>
      <c r="BX195" s="121">
        <v>1</v>
      </c>
      <c r="BY195" s="121">
        <f>(BI159^2*Y195^2)/X195^2</f>
        <v>0.11474112774442265</v>
      </c>
      <c r="BZ195" s="121">
        <f>(BJ159^2*Y195^2)/X195^2</f>
        <v>0.45896451097769059</v>
      </c>
      <c r="CA195" s="121">
        <f>(BK159^2*Y195^2)/X195^2</f>
        <v>1.0326701496998039</v>
      </c>
      <c r="CB195" s="121">
        <f>(BL159^2*Y195^2)/X195^2</f>
        <v>1.8358580439107623</v>
      </c>
      <c r="CC195" s="121">
        <f>(BM159^2*Y195^2)/X195^2</f>
        <v>2.8685281936105662</v>
      </c>
      <c r="CD195" s="121">
        <f>(BN159^2*Y195^2)/X195^2</f>
        <v>4.1306805987992155</v>
      </c>
      <c r="CE195" s="121">
        <f>(BO159^2*Y195^2)/X195^2</f>
        <v>5.6223152594767098</v>
      </c>
      <c r="CF195" s="121">
        <f>(BP159^2*Y195^2)/X195^2</f>
        <v>7.3434321756430494</v>
      </c>
      <c r="CG195" s="121">
        <f>X195^2/(BI159^2*Y195^2)</f>
        <v>8.7152707983437807</v>
      </c>
      <c r="CH195" s="121">
        <f>X195^2/(BJ159^2*Y195^2)</f>
        <v>2.1788176995859452</v>
      </c>
      <c r="CI195" s="121">
        <f>X195^2/(BK159^2*Y195^2)</f>
        <v>0.96836342203819781</v>
      </c>
      <c r="CJ195" s="121">
        <f>X195^2/(BL159^2*Y195^2)</f>
        <v>0.54470442489648629</v>
      </c>
      <c r="CK195" s="121">
        <f>X195^2/(BM159^2*Y195^2)</f>
        <v>0.3486108319337512</v>
      </c>
      <c r="CL195" s="121">
        <f>X195^2/(BN159^2*Y195^2)</f>
        <v>0.24209085550954945</v>
      </c>
      <c r="CM195" s="121">
        <f>X195^2/(BO159^2*Y195^2)</f>
        <v>0.1778626693539547</v>
      </c>
      <c r="CN195" s="121">
        <f>X195^2/(BP159^2*Y195^2)</f>
        <v>0.13617610622412157</v>
      </c>
      <c r="CO195" s="95">
        <f t="shared" si="341"/>
        <v>1.502145997128314</v>
      </c>
      <c r="CP195" s="95">
        <f t="shared" si="342"/>
        <v>1.9659969885132564</v>
      </c>
      <c r="CQ195" s="95">
        <f t="shared" si="343"/>
        <v>2.7390819741548267</v>
      </c>
      <c r="CR195" s="95">
        <f t="shared" si="344"/>
        <v>3.8214009540530256</v>
      </c>
      <c r="CS195" s="95">
        <f t="shared" si="345"/>
        <v>5.2129539282078525</v>
      </c>
      <c r="CT195" s="95">
        <f t="shared" si="346"/>
        <v>6.9137408966193075</v>
      </c>
      <c r="CU195" s="95">
        <f t="shared" si="347"/>
        <v>8.9237618592873922</v>
      </c>
      <c r="CV195" s="95">
        <f t="shared" si="348"/>
        <v>11.243016816212101</v>
      </c>
      <c r="CW195" s="95">
        <f t="shared" si="349"/>
        <v>1.502145997128314</v>
      </c>
      <c r="CX195" s="95">
        <f t="shared" si="350"/>
        <v>1.9659969885132564</v>
      </c>
      <c r="CY195" s="95">
        <f t="shared" si="351"/>
        <v>2.7390819741548267</v>
      </c>
      <c r="CZ195" s="95">
        <f t="shared" si="352"/>
        <v>3.8214009540530256</v>
      </c>
      <c r="DA195" s="95">
        <f t="shared" si="353"/>
        <v>5.2129539282078525</v>
      </c>
      <c r="DB195" s="95">
        <f t="shared" si="354"/>
        <v>6.9137408966193075</v>
      </c>
      <c r="DC195" s="95">
        <f t="shared" si="355"/>
        <v>8.9237618592873922</v>
      </c>
      <c r="DD195" s="95">
        <f t="shared" si="356"/>
        <v>11.243016816212101</v>
      </c>
      <c r="DE195" s="13">
        <f t="shared" si="442"/>
        <v>10.880127926088203</v>
      </c>
      <c r="DF195" s="13">
        <f t="shared" si="443"/>
        <v>4.6878982105636355</v>
      </c>
      <c r="DG195" s="13">
        <f t="shared" si="444"/>
        <v>4.0511495717380015</v>
      </c>
      <c r="DH195" s="13">
        <f t="shared" si="445"/>
        <v>4.4306784688072485</v>
      </c>
      <c r="DI195" s="13">
        <f t="shared" si="357"/>
        <v>5.2672550255443173</v>
      </c>
      <c r="DJ195" s="13">
        <f t="shared" si="358"/>
        <v>6.4228874543087651</v>
      </c>
      <c r="DK195" s="13">
        <f t="shared" si="359"/>
        <v>7.8502939288306646</v>
      </c>
      <c r="DL195" s="13">
        <f t="shared" si="360"/>
        <v>9.5297242818671712</v>
      </c>
      <c r="DM195" s="95">
        <f t="shared" si="361"/>
        <v>10.880127926088203</v>
      </c>
      <c r="DN195" s="95">
        <f t="shared" si="362"/>
        <v>4.6878982105636355</v>
      </c>
      <c r="DO195" s="95">
        <f t="shared" si="363"/>
        <v>4.0511495717380015</v>
      </c>
      <c r="DP195" s="95">
        <f t="shared" si="364"/>
        <v>4.4306784688072485</v>
      </c>
      <c r="DQ195" s="95">
        <f t="shared" si="365"/>
        <v>5.2672550255443173</v>
      </c>
      <c r="DR195" s="95">
        <f t="shared" si="366"/>
        <v>6.4228874543087651</v>
      </c>
      <c r="DS195" s="95">
        <f t="shared" si="367"/>
        <v>7.8502939288306646</v>
      </c>
      <c r="DT195" s="95">
        <f t="shared" si="368"/>
        <v>9.5297242818671712</v>
      </c>
      <c r="DU195" s="95">
        <f t="shared" si="369"/>
        <v>3.7304160746615072</v>
      </c>
      <c r="DV195" s="95">
        <f t="shared" si="370"/>
        <v>1.5784366738549696</v>
      </c>
      <c r="DW195" s="95">
        <f t="shared" si="371"/>
        <v>1.3571480561525358</v>
      </c>
      <c r="DX195" s="95">
        <f t="shared" si="372"/>
        <v>1.489045354222114</v>
      </c>
      <c r="DY195" s="95">
        <f t="shared" si="373"/>
        <v>1.7797799684083908</v>
      </c>
      <c r="DZ195" s="95">
        <f t="shared" si="374"/>
        <v>2.1813957507444703</v>
      </c>
      <c r="EA195" s="95">
        <f t="shared" si="375"/>
        <v>2.6774608954285917</v>
      </c>
      <c r="EB195" s="95">
        <f t="shared" si="376"/>
        <v>3.2611116465890158</v>
      </c>
      <c r="EC195" s="95">
        <f t="shared" si="377"/>
        <v>3.7304160746615072</v>
      </c>
      <c r="ED195" s="95">
        <f t="shared" si="378"/>
        <v>1.5784366738549696</v>
      </c>
      <c r="EE195" s="95">
        <f t="shared" si="379"/>
        <v>1.3571480561525358</v>
      </c>
      <c r="EF195" s="95">
        <f t="shared" si="380"/>
        <v>1.489045354222114</v>
      </c>
      <c r="EG195" s="95">
        <f t="shared" si="381"/>
        <v>1.7797799684083908</v>
      </c>
      <c r="EH195" s="95">
        <f t="shared" si="382"/>
        <v>2.1813957507444703</v>
      </c>
      <c r="EI195" s="95">
        <f t="shared" si="383"/>
        <v>2.6774608954285917</v>
      </c>
      <c r="EJ195" s="95">
        <f t="shared" si="384"/>
        <v>3.2611116465890158</v>
      </c>
      <c r="EK195" s="95">
        <f t="shared" si="385"/>
        <v>3.7304160746615072</v>
      </c>
      <c r="EL195" s="95">
        <f t="shared" si="386"/>
        <v>1.5784366738549696</v>
      </c>
      <c r="EM195" s="95">
        <f t="shared" si="387"/>
        <v>1.3571480561525358</v>
      </c>
      <c r="EN195" s="95">
        <f t="shared" si="388"/>
        <v>1.489045354222114</v>
      </c>
      <c r="EO195" s="95">
        <f t="shared" si="389"/>
        <v>1.7797799684083908</v>
      </c>
      <c r="EP195" s="95">
        <f t="shared" si="390"/>
        <v>2.1813957507444703</v>
      </c>
      <c r="EQ195" s="95">
        <f t="shared" si="391"/>
        <v>2.6774608954285917</v>
      </c>
      <c r="ER195" s="95">
        <f t="shared" si="392"/>
        <v>3.2611116465890158</v>
      </c>
      <c r="ES195" s="95">
        <f t="shared" si="393"/>
        <v>1</v>
      </c>
      <c r="ET195" s="95">
        <f t="shared" si="394"/>
        <v>1</v>
      </c>
      <c r="EU195" s="95">
        <f t="shared" si="395"/>
        <v>1</v>
      </c>
      <c r="EV195" s="95">
        <f t="shared" si="396"/>
        <v>1</v>
      </c>
      <c r="EW195" s="95">
        <f t="shared" si="397"/>
        <v>1</v>
      </c>
      <c r="EX195" s="95">
        <f t="shared" si="398"/>
        <v>1</v>
      </c>
      <c r="EY195" s="95">
        <f t="shared" si="399"/>
        <v>1</v>
      </c>
      <c r="EZ195" s="95">
        <f t="shared" si="400"/>
        <v>1</v>
      </c>
      <c r="FA195" s="95">
        <f t="shared" si="401"/>
        <v>1</v>
      </c>
      <c r="FB195" s="95">
        <f t="shared" si="402"/>
        <v>1</v>
      </c>
      <c r="FC195" s="95">
        <f t="shared" si="403"/>
        <v>1</v>
      </c>
      <c r="FD195" s="95">
        <f t="shared" si="404"/>
        <v>1</v>
      </c>
      <c r="FE195" s="95">
        <f t="shared" si="405"/>
        <v>1</v>
      </c>
      <c r="FF195" s="95">
        <f t="shared" si="406"/>
        <v>1</v>
      </c>
      <c r="FG195" s="95">
        <f t="shared" si="407"/>
        <v>1</v>
      </c>
      <c r="FH195" s="95">
        <f t="shared" si="408"/>
        <v>1</v>
      </c>
      <c r="FI195" s="95">
        <f t="shared" si="409"/>
        <v>1</v>
      </c>
      <c r="FJ195" s="95">
        <f t="shared" si="410"/>
        <v>1</v>
      </c>
      <c r="FK195" s="95">
        <f t="shared" si="411"/>
        <v>1</v>
      </c>
      <c r="FL195" s="95">
        <f t="shared" si="412"/>
        <v>1</v>
      </c>
      <c r="FM195" s="95">
        <f t="shared" si="413"/>
        <v>1</v>
      </c>
      <c r="FN195" s="95">
        <f t="shared" si="414"/>
        <v>1</v>
      </c>
      <c r="FO195" s="95">
        <f t="shared" si="415"/>
        <v>1</v>
      </c>
      <c r="FP195" s="95">
        <f t="shared" si="416"/>
        <v>1</v>
      </c>
      <c r="FQ195" s="115">
        <f t="shared" si="417"/>
        <v>8.8893963017722886</v>
      </c>
      <c r="FR195" s="115">
        <f t="shared" si="418"/>
        <v>3.6202938877163433</v>
      </c>
      <c r="FS195" s="115">
        <f t="shared" si="419"/>
        <v>2.8700062679180647</v>
      </c>
      <c r="FT195" s="115">
        <f t="shared" si="420"/>
        <v>2.8157102363809474</v>
      </c>
      <c r="FU195" s="115">
        <f t="shared" si="421"/>
        <v>2.957461898259929</v>
      </c>
      <c r="FV195" s="115">
        <f t="shared" si="422"/>
        <v>3.1577071450458245</v>
      </c>
      <c r="FW195" s="115">
        <f t="shared" si="423"/>
        <v>3.3652490463724041</v>
      </c>
      <c r="FX195" s="115">
        <f t="shared" si="424"/>
        <v>3.5595500722248055</v>
      </c>
      <c r="FY195" s="90"/>
      <c r="FZ195" s="90">
        <f t="shared" si="446"/>
        <v>2.8157102363809474</v>
      </c>
      <c r="GA195" s="27"/>
      <c r="GB195" s="27"/>
      <c r="GC195" s="102"/>
      <c r="GD195" s="27"/>
      <c r="GE195" s="103"/>
      <c r="GF195" s="103"/>
      <c r="GG195" s="103"/>
      <c r="GH195" s="27"/>
      <c r="GI195" s="105"/>
      <c r="GJ195" s="105"/>
      <c r="GK195" s="105"/>
      <c r="GL195" s="27"/>
      <c r="GM195" s="27"/>
      <c r="GN195" s="27"/>
      <c r="GO195" s="27"/>
      <c r="GP195" s="27"/>
      <c r="GQ195" s="27"/>
      <c r="GR195" s="27"/>
      <c r="GS195" s="27"/>
      <c r="GT195" s="27"/>
      <c r="GU195" s="27"/>
      <c r="GV195" s="27"/>
      <c r="GW195" s="27"/>
      <c r="GX195" s="27"/>
      <c r="GY195" s="27"/>
      <c r="GZ195" s="27"/>
      <c r="HA195" s="27"/>
      <c r="HB195" s="27"/>
      <c r="HC195" s="27"/>
      <c r="HD195" s="27"/>
      <c r="HE195" s="27"/>
      <c r="HF195" s="27"/>
      <c r="HG195" s="27"/>
      <c r="HH195" s="27"/>
      <c r="HI195" s="27"/>
      <c r="HJ195" s="27"/>
      <c r="HK195" s="27"/>
      <c r="HL195" s="27"/>
      <c r="HM195" s="27"/>
      <c r="HN195" s="27"/>
      <c r="HO195" s="27"/>
      <c r="HP195" s="27"/>
      <c r="HQ195" s="27"/>
      <c r="HR195" s="27"/>
      <c r="HS195" s="27"/>
      <c r="HT195" s="27"/>
      <c r="HU195" s="27"/>
      <c r="HV195" s="27"/>
      <c r="HW195" s="27"/>
      <c r="HX195" s="27"/>
      <c r="HY195" s="27"/>
      <c r="HZ195" s="27"/>
      <c r="IA195" s="27"/>
      <c r="IB195" s="27"/>
      <c r="IC195" s="103"/>
      <c r="ID195" s="107"/>
      <c r="IE195" s="107"/>
      <c r="IF195" s="107"/>
      <c r="IG195" s="107"/>
      <c r="IH195" s="107"/>
      <c r="II195" s="107"/>
      <c r="IJ195" s="103"/>
      <c r="IK195" s="108"/>
      <c r="IL195" s="107"/>
      <c r="IM195" s="27"/>
      <c r="IN195" s="107"/>
      <c r="IO195" s="107"/>
      <c r="IP195" s="107"/>
      <c r="IQ195" s="103"/>
      <c r="IR195" s="108"/>
      <c r="IS195" s="107"/>
      <c r="IT195" s="108"/>
      <c r="IU195" s="107"/>
      <c r="IV195" s="108"/>
      <c r="IW195" s="107"/>
      <c r="IX195" s="27"/>
      <c r="IY195" s="107"/>
      <c r="IZ195" s="106"/>
      <c r="JA195" s="106"/>
      <c r="JB195" s="106"/>
      <c r="JC195" s="106"/>
      <c r="JD195" s="106"/>
      <c r="JE195" s="106"/>
      <c r="JF195" s="106"/>
      <c r="JG195" s="27"/>
      <c r="JH195" s="27"/>
      <c r="JI195" s="27"/>
      <c r="JJ195" s="27"/>
      <c r="JK195" s="27"/>
      <c r="JL195" s="27"/>
      <c r="JM195" s="27"/>
      <c r="JN195" s="27"/>
      <c r="JO195" s="27"/>
      <c r="JP195" s="27"/>
      <c r="JQ195" s="27"/>
      <c r="JR195" s="27"/>
      <c r="JS195" s="27"/>
      <c r="JT195" s="27"/>
      <c r="JU195" s="27"/>
      <c r="JV195" s="27"/>
      <c r="JW195" s="27"/>
      <c r="JX195" s="27"/>
      <c r="JY195" s="27"/>
      <c r="JZ195" s="27"/>
      <c r="KA195" s="27"/>
      <c r="KB195" s="27"/>
      <c r="KC195" s="27"/>
      <c r="KD195" s="27"/>
      <c r="KE195" s="27"/>
      <c r="KF195" s="27"/>
      <c r="KG195" s="27"/>
      <c r="KH195" s="27"/>
      <c r="KI195" s="27"/>
      <c r="KJ195" s="27"/>
      <c r="KK195" s="27"/>
      <c r="KL195" s="27"/>
      <c r="KM195" s="27"/>
      <c r="KN195" s="27"/>
      <c r="KO195" s="27"/>
      <c r="KP195" s="27"/>
      <c r="KQ195" s="27"/>
      <c r="KR195" s="27"/>
      <c r="KS195" s="27"/>
      <c r="KT195" s="27"/>
      <c r="KU195" s="27"/>
      <c r="KV195" s="27"/>
      <c r="KW195" s="27"/>
      <c r="KX195" s="27"/>
      <c r="KY195" s="27"/>
      <c r="KZ195" s="27"/>
      <c r="LA195" s="27"/>
      <c r="LB195" s="27"/>
      <c r="LC195" s="27"/>
      <c r="LD195" s="27"/>
      <c r="LE195" s="27"/>
    </row>
    <row r="196" spans="1:318" s="97" customFormat="1" ht="13.8" x14ac:dyDescent="0.3">
      <c r="E196" s="96"/>
      <c r="H196" s="96"/>
      <c r="I196" s="96"/>
      <c r="J196" s="96"/>
      <c r="K196" s="96"/>
      <c r="L196" s="27"/>
      <c r="M196" s="100"/>
      <c r="N196" s="100"/>
      <c r="O196" s="100"/>
      <c r="P196" s="100"/>
      <c r="Q196" s="100"/>
      <c r="R196" s="100"/>
      <c r="S196" s="101"/>
      <c r="T196" s="100"/>
      <c r="U196" s="27"/>
      <c r="X196" s="118">
        <f t="shared" si="447"/>
        <v>31.588152109649901</v>
      </c>
      <c r="Y196" s="118">
        <v>10</v>
      </c>
      <c r="Z196" s="40">
        <v>1.7999999999999999E-2</v>
      </c>
      <c r="AA196" s="40">
        <v>10000000</v>
      </c>
      <c r="AB196" s="40">
        <v>10000000</v>
      </c>
      <c r="AC196" s="98">
        <v>3900000</v>
      </c>
      <c r="AD196" s="42">
        <v>0.33</v>
      </c>
      <c r="AE196" s="42">
        <v>0.33</v>
      </c>
      <c r="AF196" s="41">
        <v>1.7999999999999999E-2</v>
      </c>
      <c r="AG196" s="40">
        <v>10000000</v>
      </c>
      <c r="AH196" s="40">
        <v>10000000</v>
      </c>
      <c r="AI196" s="98">
        <v>3900000</v>
      </c>
      <c r="AJ196" s="42">
        <v>0.33</v>
      </c>
      <c r="AK196" s="42">
        <v>0.33</v>
      </c>
      <c r="AL196" s="42">
        <f>AL157</f>
        <v>0.2006</v>
      </c>
      <c r="AM196" s="40">
        <v>6000</v>
      </c>
      <c r="AN196" s="40">
        <f>AN157</f>
        <v>10000</v>
      </c>
      <c r="AO196" s="40">
        <f>AO157</f>
        <v>10000</v>
      </c>
      <c r="AP196" s="42">
        <v>0.03</v>
      </c>
      <c r="AQ196" s="42">
        <v>0.03</v>
      </c>
      <c r="AR196" s="4">
        <f t="shared" si="425"/>
        <v>0.21860000000000002</v>
      </c>
      <c r="AS196" s="11">
        <f t="shared" si="426"/>
        <v>3.1588152109649901</v>
      </c>
      <c r="AT196" s="15">
        <f t="shared" si="427"/>
        <v>4826.322971608126</v>
      </c>
      <c r="AU196" s="19">
        <f t="shared" si="428"/>
        <v>0.19996166295283049</v>
      </c>
      <c r="AV196" s="13">
        <f t="shared" si="429"/>
        <v>0.5</v>
      </c>
      <c r="AW196" s="11">
        <f t="shared" si="430"/>
        <v>1</v>
      </c>
      <c r="AX196" s="11">
        <f t="shared" si="431"/>
        <v>0.8911</v>
      </c>
      <c r="AY196" s="11">
        <f t="shared" si="432"/>
        <v>201997.53114128605</v>
      </c>
      <c r="AZ196" s="11">
        <f t="shared" si="433"/>
        <v>1</v>
      </c>
      <c r="BA196" s="11">
        <f t="shared" si="434"/>
        <v>0.34752899999999998</v>
      </c>
      <c r="BB196" s="11">
        <f t="shared" si="435"/>
        <v>1.025058</v>
      </c>
      <c r="BC196" s="11">
        <f t="shared" si="436"/>
        <v>0.99909999999999999</v>
      </c>
      <c r="BD196" s="11">
        <f t="shared" si="437"/>
        <v>0.8911</v>
      </c>
      <c r="BE196" s="11">
        <f t="shared" si="438"/>
        <v>201997.53114128605</v>
      </c>
      <c r="BF196" s="11">
        <f t="shared" si="439"/>
        <v>1</v>
      </c>
      <c r="BG196" s="11">
        <f t="shared" si="440"/>
        <v>0.34752899999999998</v>
      </c>
      <c r="BH196" s="11">
        <f t="shared" si="441"/>
        <v>1.025058</v>
      </c>
      <c r="BI196" s="121">
        <f>X196^2/(BI159^2*Y196^2)</f>
        <v>9.9781135370237948</v>
      </c>
      <c r="BJ196" s="121">
        <f>X196^2/(BJ159^2*Y196^2)</f>
        <v>2.4945283842559487</v>
      </c>
      <c r="BK196" s="121">
        <f>X196^2/(BK159^2*Y196^2)</f>
        <v>1.1086792818915328</v>
      </c>
      <c r="BL196" s="121">
        <f>X196^2/(BL159^2*Y196^2)</f>
        <v>0.62363209606398717</v>
      </c>
      <c r="BM196" s="121">
        <f>X196^2/(BM159^2*Y196^2)</f>
        <v>0.39912454148095178</v>
      </c>
      <c r="BN196" s="121">
        <f>X196^2/(BN159^2*Y196^2)</f>
        <v>0.27716982047288319</v>
      </c>
      <c r="BO196" s="121">
        <f>X196^2/(BO159^2*Y196^2)</f>
        <v>0.20363497014334275</v>
      </c>
      <c r="BP196" s="121">
        <f>X196^2/(BP159^2*Y196^2)</f>
        <v>0.15590802401599679</v>
      </c>
      <c r="BQ196" s="121">
        <v>1</v>
      </c>
      <c r="BR196" s="121">
        <v>1</v>
      </c>
      <c r="BS196" s="121">
        <v>1</v>
      </c>
      <c r="BT196" s="121">
        <v>1</v>
      </c>
      <c r="BU196" s="121">
        <v>1</v>
      </c>
      <c r="BV196" s="121">
        <v>1</v>
      </c>
      <c r="BW196" s="121">
        <v>1</v>
      </c>
      <c r="BX196" s="121">
        <v>1</v>
      </c>
      <c r="BY196" s="121">
        <f>(BI159^2*Y196^2)/X196^2</f>
        <v>0.10021934469772262</v>
      </c>
      <c r="BZ196" s="121">
        <f>(BJ159^2*Y196^2)/X196^2</f>
        <v>0.40087737879089047</v>
      </c>
      <c r="CA196" s="121">
        <f>(BK159^2*Y196^2)/X196^2</f>
        <v>0.90197410227950359</v>
      </c>
      <c r="CB196" s="121">
        <f>(BL159^2*Y196^2)/X196^2</f>
        <v>1.6035095151635619</v>
      </c>
      <c r="CC196" s="121">
        <f>(BM159^2*Y196^2)/X196^2</f>
        <v>2.5054836174430655</v>
      </c>
      <c r="CD196" s="121">
        <f>(BN159^2*Y196^2)/X196^2</f>
        <v>3.6078964091180143</v>
      </c>
      <c r="CE196" s="121">
        <f>(BO159^2*Y196^2)/X196^2</f>
        <v>4.9107478901884081</v>
      </c>
      <c r="CF196" s="121">
        <f>(BP159^2*Y196^2)/X196^2</f>
        <v>6.4140380606542475</v>
      </c>
      <c r="CG196" s="121">
        <f>X196^2/(BI159^2*Y196^2)</f>
        <v>9.9781135370237948</v>
      </c>
      <c r="CH196" s="121">
        <f>X196^2/(BJ159^2*Y196^2)</f>
        <v>2.4945283842559487</v>
      </c>
      <c r="CI196" s="121">
        <f>X196^2/(BK159^2*Y196^2)</f>
        <v>1.1086792818915328</v>
      </c>
      <c r="CJ196" s="121">
        <f>X196^2/(BL159^2*Y196^2)</f>
        <v>0.62363209606398717</v>
      </c>
      <c r="CK196" s="121">
        <f>X196^2/(BM159^2*Y196^2)</f>
        <v>0.39912454148095178</v>
      </c>
      <c r="CL196" s="121">
        <f>X196^2/(BN159^2*Y196^2)</f>
        <v>0.27716982047288319</v>
      </c>
      <c r="CM196" s="121">
        <f>X196^2/(BO159^2*Y196^2)</f>
        <v>0.20363497014334275</v>
      </c>
      <c r="CN196" s="121">
        <f>X196^2/(BP159^2*Y196^2)</f>
        <v>0.15590802401599679</v>
      </c>
      <c r="CO196" s="95">
        <f t="shared" si="341"/>
        <v>1.4825774733411774</v>
      </c>
      <c r="CP196" s="95">
        <f t="shared" si="342"/>
        <v>1.8877228933647099</v>
      </c>
      <c r="CQ196" s="95">
        <f t="shared" si="343"/>
        <v>2.5629652600705972</v>
      </c>
      <c r="CR196" s="95">
        <f t="shared" si="344"/>
        <v>3.5083045734588394</v>
      </c>
      <c r="CS196" s="95">
        <f t="shared" si="345"/>
        <v>4.7237408335294369</v>
      </c>
      <c r="CT196" s="95">
        <f t="shared" si="346"/>
        <v>6.2092740402823887</v>
      </c>
      <c r="CU196" s="95">
        <f t="shared" si="347"/>
        <v>7.964904193717695</v>
      </c>
      <c r="CV196" s="95">
        <f t="shared" si="348"/>
        <v>9.9906312938353583</v>
      </c>
      <c r="CW196" s="95">
        <f t="shared" si="349"/>
        <v>1.4825774733411774</v>
      </c>
      <c r="CX196" s="95">
        <f t="shared" si="350"/>
        <v>1.8877228933647099</v>
      </c>
      <c r="CY196" s="95">
        <f t="shared" si="351"/>
        <v>2.5629652600705972</v>
      </c>
      <c r="CZ196" s="95">
        <f t="shared" si="352"/>
        <v>3.5083045734588394</v>
      </c>
      <c r="DA196" s="95">
        <f t="shared" si="353"/>
        <v>4.7237408335294369</v>
      </c>
      <c r="DB196" s="95">
        <f t="shared" si="354"/>
        <v>6.2092740402823887</v>
      </c>
      <c r="DC196" s="95">
        <f t="shared" si="355"/>
        <v>7.964904193717695</v>
      </c>
      <c r="DD196" s="95">
        <f t="shared" si="356"/>
        <v>9.9906312938353583</v>
      </c>
      <c r="DE196" s="13">
        <f t="shared" si="442"/>
        <v>12.128448881721516</v>
      </c>
      <c r="DF196" s="13">
        <f t="shared" si="443"/>
        <v>4.9455217630468393</v>
      </c>
      <c r="DG196" s="13">
        <f t="shared" si="444"/>
        <v>4.0607693841710368</v>
      </c>
      <c r="DH196" s="13">
        <f t="shared" si="445"/>
        <v>4.2772576112275491</v>
      </c>
      <c r="DI196" s="13">
        <f t="shared" si="357"/>
        <v>4.9547241589240176</v>
      </c>
      <c r="DJ196" s="13">
        <f t="shared" si="358"/>
        <v>5.9351822295908976</v>
      </c>
      <c r="DK196" s="13">
        <f t="shared" si="359"/>
        <v>7.1644988603317508</v>
      </c>
      <c r="DL196" s="13">
        <f t="shared" si="360"/>
        <v>8.6200620846702449</v>
      </c>
      <c r="DM196" s="95">
        <f t="shared" si="361"/>
        <v>12.128448881721516</v>
      </c>
      <c r="DN196" s="95">
        <f t="shared" si="362"/>
        <v>4.9455217630468393</v>
      </c>
      <c r="DO196" s="95">
        <f t="shared" si="363"/>
        <v>4.0607693841710368</v>
      </c>
      <c r="DP196" s="95">
        <f t="shared" si="364"/>
        <v>4.2772576112275491</v>
      </c>
      <c r="DQ196" s="95">
        <f t="shared" si="365"/>
        <v>4.9547241589240176</v>
      </c>
      <c r="DR196" s="95">
        <f t="shared" si="366"/>
        <v>5.9351822295908976</v>
      </c>
      <c r="DS196" s="95">
        <f t="shared" si="367"/>
        <v>7.1644988603317508</v>
      </c>
      <c r="DT196" s="95">
        <f t="shared" si="368"/>
        <v>8.6200620846702449</v>
      </c>
      <c r="DU196" s="95">
        <f t="shared" si="369"/>
        <v>4.1642438080517961</v>
      </c>
      <c r="DV196" s="95">
        <f t="shared" si="370"/>
        <v>1.6679683294259049</v>
      </c>
      <c r="DW196" s="95">
        <f t="shared" si="371"/>
        <v>1.360491219947576</v>
      </c>
      <c r="DX196" s="95">
        <f t="shared" si="372"/>
        <v>1.4357271570082988</v>
      </c>
      <c r="DY196" s="95">
        <f t="shared" si="373"/>
        <v>1.6711664288627048</v>
      </c>
      <c r="DZ196" s="95">
        <f t="shared" si="374"/>
        <v>2.0119040417034952</v>
      </c>
      <c r="EA196" s="95">
        <f t="shared" si="375"/>
        <v>2.4391272210682327</v>
      </c>
      <c r="EB196" s="95">
        <f t="shared" si="376"/>
        <v>2.944977652859365</v>
      </c>
      <c r="EC196" s="95">
        <f t="shared" si="377"/>
        <v>4.1642438080517961</v>
      </c>
      <c r="ED196" s="95">
        <f t="shared" si="378"/>
        <v>1.6679683294259049</v>
      </c>
      <c r="EE196" s="95">
        <f t="shared" si="379"/>
        <v>1.360491219947576</v>
      </c>
      <c r="EF196" s="95">
        <f t="shared" si="380"/>
        <v>1.4357271570082988</v>
      </c>
      <c r="EG196" s="95">
        <f t="shared" si="381"/>
        <v>1.6711664288627048</v>
      </c>
      <c r="EH196" s="95">
        <f t="shared" si="382"/>
        <v>2.0119040417034952</v>
      </c>
      <c r="EI196" s="95">
        <f t="shared" si="383"/>
        <v>2.4391272210682327</v>
      </c>
      <c r="EJ196" s="95">
        <f t="shared" si="384"/>
        <v>2.944977652859365</v>
      </c>
      <c r="EK196" s="95">
        <f t="shared" si="385"/>
        <v>4.1642438080517961</v>
      </c>
      <c r="EL196" s="95">
        <f t="shared" si="386"/>
        <v>1.6679683294259049</v>
      </c>
      <c r="EM196" s="95">
        <f t="shared" si="387"/>
        <v>1.360491219947576</v>
      </c>
      <c r="EN196" s="95">
        <f t="shared" si="388"/>
        <v>1.4357271570082988</v>
      </c>
      <c r="EO196" s="95">
        <f t="shared" si="389"/>
        <v>1.6711664288627048</v>
      </c>
      <c r="EP196" s="95">
        <f t="shared" si="390"/>
        <v>2.0119040417034952</v>
      </c>
      <c r="EQ196" s="95">
        <f t="shared" si="391"/>
        <v>2.4391272210682327</v>
      </c>
      <c r="ER196" s="95">
        <f t="shared" si="392"/>
        <v>2.944977652859365</v>
      </c>
      <c r="ES196" s="95">
        <f t="shared" si="393"/>
        <v>1</v>
      </c>
      <c r="ET196" s="95">
        <f t="shared" si="394"/>
        <v>1</v>
      </c>
      <c r="EU196" s="95">
        <f t="shared" si="395"/>
        <v>1</v>
      </c>
      <c r="EV196" s="95">
        <f t="shared" si="396"/>
        <v>1</v>
      </c>
      <c r="EW196" s="95">
        <f t="shared" si="397"/>
        <v>1</v>
      </c>
      <c r="EX196" s="95">
        <f t="shared" si="398"/>
        <v>1</v>
      </c>
      <c r="EY196" s="95">
        <f t="shared" si="399"/>
        <v>1</v>
      </c>
      <c r="EZ196" s="95">
        <f t="shared" si="400"/>
        <v>1</v>
      </c>
      <c r="FA196" s="95">
        <f t="shared" si="401"/>
        <v>1</v>
      </c>
      <c r="FB196" s="95">
        <f t="shared" si="402"/>
        <v>1</v>
      </c>
      <c r="FC196" s="95">
        <f t="shared" si="403"/>
        <v>1</v>
      </c>
      <c r="FD196" s="95">
        <f t="shared" si="404"/>
        <v>1</v>
      </c>
      <c r="FE196" s="95">
        <f t="shared" si="405"/>
        <v>1</v>
      </c>
      <c r="FF196" s="95">
        <f t="shared" si="406"/>
        <v>1</v>
      </c>
      <c r="FG196" s="95">
        <f t="shared" si="407"/>
        <v>1</v>
      </c>
      <c r="FH196" s="95">
        <f t="shared" si="408"/>
        <v>1</v>
      </c>
      <c r="FI196" s="95">
        <f t="shared" si="409"/>
        <v>1</v>
      </c>
      <c r="FJ196" s="95">
        <f t="shared" si="410"/>
        <v>1</v>
      </c>
      <c r="FK196" s="95">
        <f t="shared" si="411"/>
        <v>1</v>
      </c>
      <c r="FL196" s="95">
        <f t="shared" si="412"/>
        <v>1</v>
      </c>
      <c r="FM196" s="95">
        <f t="shared" si="413"/>
        <v>1</v>
      </c>
      <c r="FN196" s="95">
        <f t="shared" si="414"/>
        <v>1</v>
      </c>
      <c r="FO196" s="95">
        <f t="shared" si="415"/>
        <v>1</v>
      </c>
      <c r="FP196" s="95">
        <f t="shared" si="416"/>
        <v>1</v>
      </c>
      <c r="FQ196" s="115">
        <f t="shared" si="417"/>
        <v>9.933847301244624</v>
      </c>
      <c r="FR196" s="115">
        <f t="shared" si="418"/>
        <v>3.8546682925038604</v>
      </c>
      <c r="FS196" s="115">
        <f t="shared" si="419"/>
        <v>2.9318058801758946</v>
      </c>
      <c r="FT196" s="115">
        <f t="shared" si="420"/>
        <v>2.8014933302034515</v>
      </c>
      <c r="FU196" s="115">
        <f t="shared" si="421"/>
        <v>2.90065779868466</v>
      </c>
      <c r="FV196" s="115">
        <f t="shared" si="422"/>
        <v>3.0763829457941485</v>
      </c>
      <c r="FW196" s="115">
        <f t="shared" si="423"/>
        <v>3.2710407230892442</v>
      </c>
      <c r="FX196" s="115">
        <f t="shared" si="424"/>
        <v>3.4601613900546559</v>
      </c>
      <c r="FY196" s="90"/>
      <c r="FZ196" s="90">
        <f t="shared" si="446"/>
        <v>2.8014933302034515</v>
      </c>
      <c r="GA196" s="27"/>
      <c r="GB196" s="27"/>
      <c r="GC196" s="102"/>
      <c r="GD196" s="27"/>
      <c r="GE196" s="103"/>
      <c r="GF196" s="103"/>
      <c r="GG196" s="103"/>
      <c r="GH196" s="27"/>
      <c r="GI196" s="105"/>
      <c r="GJ196" s="105"/>
      <c r="GK196" s="105"/>
      <c r="GL196" s="27"/>
      <c r="GM196" s="27"/>
      <c r="GN196" s="27"/>
      <c r="GO196" s="27"/>
      <c r="GP196" s="27"/>
      <c r="GQ196" s="27"/>
      <c r="GR196" s="27"/>
      <c r="GS196" s="27"/>
      <c r="GT196" s="27"/>
      <c r="GU196" s="27"/>
      <c r="GV196" s="27"/>
      <c r="GW196" s="27"/>
      <c r="GX196" s="27"/>
      <c r="GY196" s="27"/>
      <c r="GZ196" s="27"/>
      <c r="HA196" s="27"/>
      <c r="HB196" s="27"/>
      <c r="HC196" s="27"/>
      <c r="HD196" s="27"/>
      <c r="HE196" s="27"/>
      <c r="HF196" s="27"/>
      <c r="HG196" s="27"/>
      <c r="HH196" s="27"/>
      <c r="HI196" s="27"/>
      <c r="HJ196" s="27"/>
      <c r="HK196" s="27"/>
      <c r="HL196" s="27"/>
      <c r="HM196" s="27"/>
      <c r="HN196" s="27"/>
      <c r="HO196" s="27"/>
      <c r="HP196" s="27"/>
      <c r="HQ196" s="27"/>
      <c r="HR196" s="27"/>
      <c r="HS196" s="27"/>
      <c r="HT196" s="27"/>
      <c r="HU196" s="27"/>
      <c r="HV196" s="27"/>
      <c r="HW196" s="27"/>
      <c r="HX196" s="27"/>
      <c r="HY196" s="27"/>
      <c r="HZ196" s="27"/>
      <c r="IA196" s="27"/>
      <c r="IB196" s="27"/>
      <c r="IC196" s="103"/>
      <c r="ID196" s="27"/>
      <c r="IE196" s="107"/>
      <c r="IF196" s="27"/>
      <c r="IG196" s="107"/>
      <c r="IH196" s="107"/>
      <c r="II196" s="107"/>
      <c r="IJ196" s="103"/>
      <c r="IK196" s="27"/>
      <c r="IL196" s="107"/>
      <c r="IM196" s="27"/>
      <c r="IN196" s="107"/>
      <c r="IO196" s="27"/>
      <c r="IP196" s="107"/>
      <c r="IQ196" s="103"/>
      <c r="IR196" s="108"/>
      <c r="IS196" s="107"/>
      <c r="IT196" s="107"/>
      <c r="IU196" s="107"/>
      <c r="IV196" s="107"/>
      <c r="IW196" s="107"/>
      <c r="IX196" s="27"/>
      <c r="IY196" s="107"/>
      <c r="IZ196" s="106"/>
      <c r="JA196" s="106"/>
      <c r="JB196" s="106"/>
      <c r="JC196" s="106"/>
      <c r="JD196" s="106"/>
      <c r="JE196" s="106"/>
      <c r="JF196" s="106"/>
      <c r="JG196" s="27"/>
      <c r="JH196" s="27"/>
      <c r="JI196" s="27"/>
      <c r="JJ196" s="27"/>
      <c r="JK196" s="27"/>
      <c r="JL196" s="27"/>
      <c r="JM196" s="27"/>
      <c r="JN196" s="27"/>
      <c r="JO196" s="27"/>
      <c r="JP196" s="27"/>
      <c r="JQ196" s="27"/>
      <c r="JR196" s="27"/>
      <c r="JS196" s="27"/>
      <c r="JT196" s="27"/>
      <c r="JU196" s="27"/>
      <c r="JV196" s="27"/>
      <c r="JW196" s="27"/>
      <c r="JX196" s="27"/>
      <c r="JY196" s="27"/>
      <c r="JZ196" s="27"/>
      <c r="KA196" s="27"/>
      <c r="KB196" s="27"/>
      <c r="KC196" s="27"/>
      <c r="KD196" s="27"/>
      <c r="KE196" s="27"/>
      <c r="KF196" s="27"/>
      <c r="KG196" s="27"/>
      <c r="KH196" s="27"/>
      <c r="KI196" s="27"/>
      <c r="KJ196" s="27"/>
      <c r="KK196" s="27"/>
      <c r="KL196" s="27"/>
      <c r="KM196" s="27"/>
      <c r="KN196" s="27"/>
      <c r="KO196" s="27"/>
      <c r="KP196" s="27"/>
      <c r="KQ196" s="27"/>
      <c r="KR196" s="27"/>
      <c r="KS196" s="27"/>
      <c r="KT196" s="27"/>
      <c r="KU196" s="27"/>
      <c r="KV196" s="27"/>
      <c r="KW196" s="27"/>
      <c r="KX196" s="27"/>
      <c r="KY196" s="27"/>
      <c r="KZ196" s="27"/>
      <c r="LA196" s="27"/>
      <c r="LB196" s="27"/>
      <c r="LC196" s="27"/>
      <c r="LD196" s="27"/>
      <c r="LE196" s="27"/>
    </row>
    <row r="197" spans="1:318" s="97" customFormat="1" ht="13.8" x14ac:dyDescent="0.3">
      <c r="E197" s="96"/>
      <c r="H197" s="96"/>
      <c r="I197" s="96"/>
      <c r="J197" s="96"/>
      <c r="K197" s="96"/>
      <c r="L197" s="27"/>
      <c r="M197" s="100"/>
      <c r="N197" s="100"/>
      <c r="O197" s="100"/>
      <c r="P197" s="100"/>
      <c r="Q197" s="100"/>
      <c r="R197" s="100"/>
      <c r="S197" s="101"/>
      <c r="T197" s="100"/>
      <c r="U197" s="27"/>
      <c r="X197" s="118">
        <f t="shared" si="447"/>
        <v>33.799322757325399</v>
      </c>
      <c r="Y197" s="118">
        <v>10</v>
      </c>
      <c r="Z197" s="40">
        <v>1.7999999999999999E-2</v>
      </c>
      <c r="AA197" s="40">
        <v>10000000</v>
      </c>
      <c r="AB197" s="40">
        <v>10000000</v>
      </c>
      <c r="AC197" s="98">
        <v>3900000</v>
      </c>
      <c r="AD197" s="42">
        <v>0.33</v>
      </c>
      <c r="AE197" s="42">
        <v>0.33</v>
      </c>
      <c r="AF197" s="41">
        <v>1.7999999999999999E-2</v>
      </c>
      <c r="AG197" s="40">
        <v>10000000</v>
      </c>
      <c r="AH197" s="40">
        <v>10000000</v>
      </c>
      <c r="AI197" s="98">
        <v>3900000</v>
      </c>
      <c r="AJ197" s="42">
        <v>0.33</v>
      </c>
      <c r="AK197" s="42">
        <v>0.33</v>
      </c>
      <c r="AL197" s="42">
        <f>AL157</f>
        <v>0.2006</v>
      </c>
      <c r="AM197" s="40">
        <v>6000</v>
      </c>
      <c r="AN197" s="40">
        <f>AN157</f>
        <v>10000</v>
      </c>
      <c r="AO197" s="40">
        <f>AO157</f>
        <v>10000</v>
      </c>
      <c r="AP197" s="42">
        <v>0.03</v>
      </c>
      <c r="AQ197" s="42">
        <v>0.03</v>
      </c>
      <c r="AR197" s="4">
        <f t="shared" si="425"/>
        <v>0.21860000000000002</v>
      </c>
      <c r="AS197" s="11">
        <f t="shared" si="426"/>
        <v>3.3799322757325401</v>
      </c>
      <c r="AT197" s="15">
        <f t="shared" si="427"/>
        <v>4826.322971608126</v>
      </c>
      <c r="AU197" s="19">
        <f t="shared" si="428"/>
        <v>0.19996166295283049</v>
      </c>
      <c r="AV197" s="13">
        <f t="shared" si="429"/>
        <v>0.5</v>
      </c>
      <c r="AW197" s="11">
        <f t="shared" si="430"/>
        <v>1</v>
      </c>
      <c r="AX197" s="11">
        <f t="shared" si="431"/>
        <v>0.8911</v>
      </c>
      <c r="AY197" s="11">
        <f t="shared" si="432"/>
        <v>201997.53114128605</v>
      </c>
      <c r="AZ197" s="11">
        <f t="shared" si="433"/>
        <v>1</v>
      </c>
      <c r="BA197" s="11">
        <f t="shared" si="434"/>
        <v>0.34752899999999998</v>
      </c>
      <c r="BB197" s="11">
        <f t="shared" si="435"/>
        <v>1.025058</v>
      </c>
      <c r="BC197" s="11">
        <f t="shared" si="436"/>
        <v>0.99909999999999999</v>
      </c>
      <c r="BD197" s="11">
        <f t="shared" si="437"/>
        <v>0.8911</v>
      </c>
      <c r="BE197" s="11">
        <f t="shared" si="438"/>
        <v>201997.53114128605</v>
      </c>
      <c r="BF197" s="11">
        <f t="shared" si="439"/>
        <v>1</v>
      </c>
      <c r="BG197" s="11">
        <f t="shared" si="440"/>
        <v>0.34752899999999998</v>
      </c>
      <c r="BH197" s="11">
        <f t="shared" si="441"/>
        <v>1.025058</v>
      </c>
      <c r="BI197" s="121">
        <f>X197^2/(BI159^2*Y197^2)</f>
        <v>11.423942188538547</v>
      </c>
      <c r="BJ197" s="121">
        <f>X197^2/(BJ159^2*Y197^2)</f>
        <v>2.8559855471346367</v>
      </c>
      <c r="BK197" s="121">
        <f>X197^2/(BK159^2*Y197^2)</f>
        <v>1.2693269098376163</v>
      </c>
      <c r="BL197" s="121">
        <f>X197^2/(BL159^2*Y197^2)</f>
        <v>0.71399638678365918</v>
      </c>
      <c r="BM197" s="121">
        <f>X197^2/(BM159^2*Y197^2)</f>
        <v>0.45695768754154187</v>
      </c>
      <c r="BN197" s="121">
        <f>X197^2/(BN159^2*Y197^2)</f>
        <v>0.31733172745940408</v>
      </c>
      <c r="BO197" s="121">
        <f>X197^2/(BO159^2*Y197^2)</f>
        <v>0.23314167731711319</v>
      </c>
      <c r="BP197" s="121">
        <f>X197^2/(BP159^2*Y197^2)</f>
        <v>0.17849909669591479</v>
      </c>
      <c r="BQ197" s="121">
        <v>1</v>
      </c>
      <c r="BR197" s="121">
        <v>1</v>
      </c>
      <c r="BS197" s="121">
        <v>1</v>
      </c>
      <c r="BT197" s="121">
        <v>1</v>
      </c>
      <c r="BU197" s="121">
        <v>1</v>
      </c>
      <c r="BV197" s="121">
        <v>1</v>
      </c>
      <c r="BW197" s="121">
        <v>1</v>
      </c>
      <c r="BX197" s="121">
        <v>1</v>
      </c>
      <c r="BY197" s="121">
        <f>(BI159^2*Y197^2)/X197^2</f>
        <v>8.7535456981153448E-2</v>
      </c>
      <c r="BZ197" s="121">
        <f>(BJ159^2*Y197^2)/X197^2</f>
        <v>0.35014182792461379</v>
      </c>
      <c r="CA197" s="121">
        <f>(BK159^2*Y197^2)/X197^2</f>
        <v>0.78781911283038109</v>
      </c>
      <c r="CB197" s="121">
        <f>(BL159^2*Y197^2)/X197^2</f>
        <v>1.4005673116984552</v>
      </c>
      <c r="CC197" s="121">
        <f>(BM159^2*Y197^2)/X197^2</f>
        <v>2.1883864245288365</v>
      </c>
      <c r="CD197" s="121">
        <f>(BN159^2*Y197^2)/X197^2</f>
        <v>3.1512764513215243</v>
      </c>
      <c r="CE197" s="121">
        <f>(BO159^2*Y197^2)/X197^2</f>
        <v>4.2892373920765197</v>
      </c>
      <c r="CF197" s="121">
        <f>(BP159^2*Y197^2)/X197^2</f>
        <v>5.6022692467938207</v>
      </c>
      <c r="CG197" s="121">
        <f>X197^2/(BI159^2*Y197^2)</f>
        <v>11.423942188538547</v>
      </c>
      <c r="CH197" s="121">
        <f>X197^2/(BJ159^2*Y197^2)</f>
        <v>2.8559855471346367</v>
      </c>
      <c r="CI197" s="121">
        <f>X197^2/(BK159^2*Y197^2)</f>
        <v>1.2693269098376163</v>
      </c>
      <c r="CJ197" s="121">
        <f>X197^2/(BL159^2*Y197^2)</f>
        <v>0.71399638678365918</v>
      </c>
      <c r="CK197" s="121">
        <f>X197^2/(BM159^2*Y197^2)</f>
        <v>0.45695768754154187</v>
      </c>
      <c r="CL197" s="121">
        <f>X197^2/(BN159^2*Y197^2)</f>
        <v>0.31733172745940408</v>
      </c>
      <c r="CM197" s="121">
        <f>X197^2/(BO159^2*Y197^2)</f>
        <v>0.23314167731711319</v>
      </c>
      <c r="CN197" s="121">
        <f>X197^2/(BP159^2*Y197^2)</f>
        <v>0.17849909669591479</v>
      </c>
      <c r="CO197" s="95">
        <f t="shared" si="341"/>
        <v>1.4654855668103568</v>
      </c>
      <c r="CP197" s="95">
        <f t="shared" si="342"/>
        <v>1.8193552672414268</v>
      </c>
      <c r="CQ197" s="95">
        <f t="shared" si="343"/>
        <v>2.4091381012932107</v>
      </c>
      <c r="CR197" s="95">
        <f t="shared" si="344"/>
        <v>3.2348340689657076</v>
      </c>
      <c r="CS197" s="95">
        <f t="shared" si="345"/>
        <v>4.2964431702589181</v>
      </c>
      <c r="CT197" s="95">
        <f t="shared" si="346"/>
        <v>5.5939654051728418</v>
      </c>
      <c r="CU197" s="95">
        <f t="shared" si="347"/>
        <v>7.12740077370748</v>
      </c>
      <c r="CV197" s="95">
        <f t="shared" si="348"/>
        <v>8.896749275862831</v>
      </c>
      <c r="CW197" s="95">
        <f t="shared" si="349"/>
        <v>1.4654855668103568</v>
      </c>
      <c r="CX197" s="95">
        <f t="shared" si="350"/>
        <v>1.8193552672414268</v>
      </c>
      <c r="CY197" s="95">
        <f t="shared" si="351"/>
        <v>2.4091381012932107</v>
      </c>
      <c r="CZ197" s="95">
        <f t="shared" si="352"/>
        <v>3.2348340689657076</v>
      </c>
      <c r="DA197" s="95">
        <f t="shared" si="353"/>
        <v>4.2964431702589181</v>
      </c>
      <c r="DB197" s="95">
        <f t="shared" si="354"/>
        <v>5.5939654051728418</v>
      </c>
      <c r="DC197" s="95">
        <f t="shared" si="355"/>
        <v>7.12740077370748</v>
      </c>
      <c r="DD197" s="95">
        <f t="shared" si="356"/>
        <v>8.896749275862831</v>
      </c>
      <c r="DE197" s="13">
        <f t="shared" si="442"/>
        <v>13.5615936455197</v>
      </c>
      <c r="DF197" s="13">
        <f t="shared" si="443"/>
        <v>5.2562433750592508</v>
      </c>
      <c r="DG197" s="13">
        <f t="shared" si="444"/>
        <v>4.1072620226679977</v>
      </c>
      <c r="DH197" s="13">
        <f t="shared" si="445"/>
        <v>4.1646796984821144</v>
      </c>
      <c r="DI197" s="13">
        <f t="shared" si="357"/>
        <v>4.6954601120703785</v>
      </c>
      <c r="DJ197" s="13">
        <f t="shared" si="358"/>
        <v>5.5187241787809285</v>
      </c>
      <c r="DK197" s="13">
        <f t="shared" si="359"/>
        <v>6.572495069393633</v>
      </c>
      <c r="DL197" s="13">
        <f t="shared" si="360"/>
        <v>7.8308843434897355</v>
      </c>
      <c r="DM197" s="95">
        <f t="shared" si="361"/>
        <v>13.5615936455197</v>
      </c>
      <c r="DN197" s="95">
        <f t="shared" si="362"/>
        <v>5.2562433750592508</v>
      </c>
      <c r="DO197" s="95">
        <f t="shared" si="363"/>
        <v>4.1072620226679977</v>
      </c>
      <c r="DP197" s="95">
        <f t="shared" si="364"/>
        <v>4.1646796984821144</v>
      </c>
      <c r="DQ197" s="95">
        <f t="shared" si="365"/>
        <v>4.6954601120703785</v>
      </c>
      <c r="DR197" s="95">
        <f t="shared" si="366"/>
        <v>5.5187241787809285</v>
      </c>
      <c r="DS197" s="95">
        <f t="shared" si="367"/>
        <v>6.572495069393633</v>
      </c>
      <c r="DT197" s="95">
        <f t="shared" si="368"/>
        <v>7.8308843434897355</v>
      </c>
      <c r="DU197" s="95">
        <f t="shared" si="369"/>
        <v>4.6623031746698151</v>
      </c>
      <c r="DV197" s="95">
        <f t="shared" si="370"/>
        <v>1.7759531005269662</v>
      </c>
      <c r="DW197" s="95">
        <f t="shared" si="371"/>
        <v>1.3766487601117865</v>
      </c>
      <c r="DX197" s="95">
        <f t="shared" si="372"/>
        <v>1.3966030675697905</v>
      </c>
      <c r="DY197" s="95">
        <f t="shared" si="373"/>
        <v>1.5810646539237063</v>
      </c>
      <c r="DZ197" s="95">
        <f t="shared" si="374"/>
        <v>1.8671727917635572</v>
      </c>
      <c r="EA197" s="95">
        <f t="shared" si="375"/>
        <v>2.2333887356073001</v>
      </c>
      <c r="EB197" s="95">
        <f t="shared" si="376"/>
        <v>2.670715501644644</v>
      </c>
      <c r="EC197" s="95">
        <f t="shared" si="377"/>
        <v>4.6623031746698151</v>
      </c>
      <c r="ED197" s="95">
        <f t="shared" si="378"/>
        <v>1.7759531005269662</v>
      </c>
      <c r="EE197" s="95">
        <f t="shared" si="379"/>
        <v>1.3766487601117865</v>
      </c>
      <c r="EF197" s="95">
        <f t="shared" si="380"/>
        <v>1.3966030675697905</v>
      </c>
      <c r="EG197" s="95">
        <f t="shared" si="381"/>
        <v>1.5810646539237063</v>
      </c>
      <c r="EH197" s="95">
        <f t="shared" si="382"/>
        <v>1.8671727917635572</v>
      </c>
      <c r="EI197" s="95">
        <f t="shared" si="383"/>
        <v>2.2333887356073001</v>
      </c>
      <c r="EJ197" s="95">
        <f t="shared" si="384"/>
        <v>2.670715501644644</v>
      </c>
      <c r="EK197" s="95">
        <f t="shared" si="385"/>
        <v>4.6623031746698151</v>
      </c>
      <c r="EL197" s="95">
        <f t="shared" si="386"/>
        <v>1.7759531005269662</v>
      </c>
      <c r="EM197" s="95">
        <f t="shared" si="387"/>
        <v>1.3766487601117865</v>
      </c>
      <c r="EN197" s="95">
        <f t="shared" si="388"/>
        <v>1.3966030675697905</v>
      </c>
      <c r="EO197" s="95">
        <f t="shared" si="389"/>
        <v>1.5810646539237063</v>
      </c>
      <c r="EP197" s="95">
        <f t="shared" si="390"/>
        <v>1.8671727917635572</v>
      </c>
      <c r="EQ197" s="95">
        <f t="shared" si="391"/>
        <v>2.2333887356073001</v>
      </c>
      <c r="ER197" s="95">
        <f t="shared" si="392"/>
        <v>2.670715501644644</v>
      </c>
      <c r="ES197" s="95">
        <f t="shared" si="393"/>
        <v>1</v>
      </c>
      <c r="ET197" s="95">
        <f t="shared" si="394"/>
        <v>1</v>
      </c>
      <c r="EU197" s="95">
        <f t="shared" si="395"/>
        <v>1</v>
      </c>
      <c r="EV197" s="95">
        <f t="shared" si="396"/>
        <v>1</v>
      </c>
      <c r="EW197" s="95">
        <f t="shared" si="397"/>
        <v>1</v>
      </c>
      <c r="EX197" s="95">
        <f t="shared" si="398"/>
        <v>1</v>
      </c>
      <c r="EY197" s="95">
        <f t="shared" si="399"/>
        <v>1</v>
      </c>
      <c r="EZ197" s="95">
        <f t="shared" si="400"/>
        <v>1</v>
      </c>
      <c r="FA197" s="95">
        <f t="shared" si="401"/>
        <v>1</v>
      </c>
      <c r="FB197" s="95">
        <f t="shared" si="402"/>
        <v>1</v>
      </c>
      <c r="FC197" s="95">
        <f t="shared" si="403"/>
        <v>1</v>
      </c>
      <c r="FD197" s="95">
        <f t="shared" si="404"/>
        <v>1</v>
      </c>
      <c r="FE197" s="95">
        <f t="shared" si="405"/>
        <v>1</v>
      </c>
      <c r="FF197" s="95">
        <f t="shared" si="406"/>
        <v>1</v>
      </c>
      <c r="FG197" s="95">
        <f t="shared" si="407"/>
        <v>1</v>
      </c>
      <c r="FH197" s="95">
        <f t="shared" si="408"/>
        <v>1</v>
      </c>
      <c r="FI197" s="95">
        <f t="shared" si="409"/>
        <v>1</v>
      </c>
      <c r="FJ197" s="95">
        <f t="shared" si="410"/>
        <v>1</v>
      </c>
      <c r="FK197" s="95">
        <f t="shared" si="411"/>
        <v>1</v>
      </c>
      <c r="FL197" s="95">
        <f t="shared" si="412"/>
        <v>1</v>
      </c>
      <c r="FM197" s="95">
        <f t="shared" si="413"/>
        <v>1</v>
      </c>
      <c r="FN197" s="95">
        <f t="shared" si="414"/>
        <v>1</v>
      </c>
      <c r="FO197" s="95">
        <f t="shared" si="415"/>
        <v>1</v>
      </c>
      <c r="FP197" s="95">
        <f t="shared" si="416"/>
        <v>1</v>
      </c>
      <c r="FQ197" s="115">
        <f t="shared" si="417"/>
        <v>11.131767073473794</v>
      </c>
      <c r="FR197" s="115">
        <f t="shared" si="418"/>
        <v>4.1303758540563891</v>
      </c>
      <c r="FS197" s="115">
        <f t="shared" si="419"/>
        <v>3.0158058698973793</v>
      </c>
      <c r="FT197" s="115">
        <f t="shared" si="420"/>
        <v>2.8028562247060007</v>
      </c>
      <c r="FU197" s="115">
        <f t="shared" si="421"/>
        <v>2.8553498306895939</v>
      </c>
      <c r="FV197" s="115">
        <f t="shared" si="422"/>
        <v>3.0030225328176585</v>
      </c>
      <c r="FW197" s="115">
        <f t="shared" si="423"/>
        <v>3.1815736448394123</v>
      </c>
      <c r="FX197" s="115">
        <f t="shared" si="424"/>
        <v>3.3627135640060763</v>
      </c>
      <c r="FY197" s="90"/>
      <c r="FZ197" s="90">
        <f t="shared" si="446"/>
        <v>2.8028562247060007</v>
      </c>
      <c r="GA197" s="27"/>
      <c r="GB197" s="27"/>
      <c r="GC197" s="102"/>
      <c r="GD197" s="27"/>
      <c r="GE197" s="103"/>
      <c r="GF197" s="103"/>
      <c r="GG197" s="103"/>
      <c r="GH197" s="27"/>
      <c r="GI197" s="105"/>
      <c r="GJ197" s="105"/>
      <c r="GK197" s="105"/>
      <c r="GL197" s="27"/>
      <c r="GM197" s="27"/>
      <c r="GN197" s="27"/>
      <c r="GO197" s="27"/>
      <c r="GP197" s="27"/>
      <c r="GQ197" s="27"/>
      <c r="GR197" s="27"/>
      <c r="GS197" s="27"/>
      <c r="GT197" s="27"/>
      <c r="GU197" s="27"/>
      <c r="GV197" s="27"/>
      <c r="GW197" s="27"/>
      <c r="GX197" s="27"/>
      <c r="GY197" s="27"/>
      <c r="GZ197" s="27"/>
      <c r="HA197" s="27"/>
      <c r="HB197" s="27"/>
      <c r="HC197" s="27"/>
      <c r="HD197" s="27"/>
      <c r="HE197" s="27"/>
      <c r="HF197" s="27"/>
      <c r="HG197" s="27"/>
      <c r="HH197" s="27"/>
      <c r="HI197" s="27"/>
      <c r="HJ197" s="27"/>
      <c r="HK197" s="27"/>
      <c r="HL197" s="27"/>
      <c r="HM197" s="27"/>
      <c r="HN197" s="27"/>
      <c r="HO197" s="27"/>
      <c r="HP197" s="27"/>
      <c r="HQ197" s="27"/>
      <c r="HR197" s="27"/>
      <c r="HS197" s="27"/>
      <c r="HT197" s="27"/>
      <c r="HU197" s="27"/>
      <c r="HV197" s="27"/>
      <c r="HW197" s="27"/>
      <c r="HX197" s="27"/>
      <c r="HY197" s="27"/>
      <c r="HZ197" s="27"/>
      <c r="IA197" s="27"/>
      <c r="IB197" s="27"/>
      <c r="IC197" s="103"/>
      <c r="ID197" s="27"/>
      <c r="IE197" s="107"/>
      <c r="IF197" s="27"/>
      <c r="IG197" s="107"/>
      <c r="IH197" s="107"/>
      <c r="II197" s="107"/>
      <c r="IJ197" s="103"/>
      <c r="IK197" s="27"/>
      <c r="IL197" s="107"/>
      <c r="IM197" s="110"/>
      <c r="IN197" s="107"/>
      <c r="IO197" s="27"/>
      <c r="IP197" s="107"/>
      <c r="IQ197" s="103"/>
      <c r="IR197" s="108"/>
      <c r="IS197" s="107"/>
      <c r="IT197" s="107"/>
      <c r="IU197" s="107"/>
      <c r="IV197" s="107"/>
      <c r="IW197" s="107"/>
      <c r="IX197" s="103"/>
      <c r="IY197" s="107"/>
      <c r="IZ197" s="106"/>
      <c r="JA197" s="106"/>
      <c r="JB197" s="106"/>
      <c r="JC197" s="106"/>
      <c r="JD197" s="106"/>
      <c r="JE197" s="106"/>
      <c r="JF197" s="106"/>
      <c r="JG197" s="27"/>
      <c r="JH197" s="27"/>
      <c r="JI197" s="27"/>
      <c r="JJ197" s="27"/>
      <c r="JK197" s="27"/>
      <c r="JL197" s="27"/>
      <c r="JM197" s="27"/>
      <c r="JN197" s="27"/>
      <c r="JO197" s="27"/>
      <c r="JP197" s="27"/>
      <c r="JQ197" s="27"/>
      <c r="JR197" s="27"/>
      <c r="JS197" s="27"/>
      <c r="JT197" s="27"/>
      <c r="JU197" s="27"/>
      <c r="JV197" s="27"/>
      <c r="JW197" s="27"/>
      <c r="JX197" s="27"/>
      <c r="JY197" s="27"/>
      <c r="JZ197" s="27"/>
      <c r="KA197" s="27"/>
      <c r="KB197" s="27"/>
      <c r="KC197" s="27"/>
      <c r="KD197" s="27"/>
      <c r="KE197" s="27"/>
      <c r="KF197" s="27"/>
      <c r="KG197" s="27"/>
      <c r="KH197" s="27"/>
      <c r="KI197" s="27"/>
      <c r="KJ197" s="27"/>
      <c r="KK197" s="27"/>
      <c r="KL197" s="27"/>
      <c r="KM197" s="27"/>
      <c r="KN197" s="27"/>
      <c r="KO197" s="27"/>
      <c r="KP197" s="27"/>
      <c r="KQ197" s="27"/>
      <c r="KR197" s="27"/>
      <c r="KS197" s="27"/>
      <c r="KT197" s="27"/>
      <c r="KU197" s="27"/>
      <c r="KV197" s="27"/>
      <c r="KW197" s="27"/>
      <c r="KX197" s="27"/>
      <c r="KY197" s="27"/>
      <c r="KZ197" s="27"/>
      <c r="LA197" s="27"/>
      <c r="LB197" s="27"/>
      <c r="LC197" s="27"/>
      <c r="LD197" s="27"/>
      <c r="LE197" s="27"/>
    </row>
    <row r="198" spans="1:318" s="97" customFormat="1" ht="13.8" x14ac:dyDescent="0.3">
      <c r="E198" s="96"/>
      <c r="H198" s="96"/>
      <c r="I198" s="96"/>
      <c r="J198" s="96"/>
      <c r="K198" s="96"/>
      <c r="L198" s="27"/>
      <c r="M198" s="100"/>
      <c r="N198" s="100"/>
      <c r="O198" s="100"/>
      <c r="P198" s="100"/>
      <c r="Q198" s="100"/>
      <c r="R198" s="100"/>
      <c r="S198" s="101"/>
      <c r="T198" s="100"/>
      <c r="U198" s="27"/>
      <c r="X198" s="118">
        <f t="shared" si="447"/>
        <v>36.165275350338177</v>
      </c>
      <c r="Y198" s="118">
        <v>10</v>
      </c>
      <c r="Z198" s="40">
        <v>1.7999999999999999E-2</v>
      </c>
      <c r="AA198" s="40">
        <v>10000000</v>
      </c>
      <c r="AB198" s="40">
        <v>10000000</v>
      </c>
      <c r="AC198" s="98">
        <v>3900000</v>
      </c>
      <c r="AD198" s="42">
        <v>0.33</v>
      </c>
      <c r="AE198" s="42">
        <v>0.33</v>
      </c>
      <c r="AF198" s="41">
        <v>1.7999999999999999E-2</v>
      </c>
      <c r="AG198" s="40">
        <v>10000000</v>
      </c>
      <c r="AH198" s="40">
        <v>10000000</v>
      </c>
      <c r="AI198" s="98">
        <v>3900000</v>
      </c>
      <c r="AJ198" s="42">
        <v>0.33</v>
      </c>
      <c r="AK198" s="42">
        <v>0.33</v>
      </c>
      <c r="AL198" s="42">
        <f>AL157</f>
        <v>0.2006</v>
      </c>
      <c r="AM198" s="40">
        <v>6000</v>
      </c>
      <c r="AN198" s="40">
        <f>AN157</f>
        <v>10000</v>
      </c>
      <c r="AO198" s="40">
        <f>AO157</f>
        <v>10000</v>
      </c>
      <c r="AP198" s="42">
        <v>0.03</v>
      </c>
      <c r="AQ198" s="42">
        <v>0.03</v>
      </c>
      <c r="AR198" s="4">
        <f t="shared" si="425"/>
        <v>0.21860000000000002</v>
      </c>
      <c r="AS198" s="11">
        <f t="shared" si="426"/>
        <v>3.6165275350338177</v>
      </c>
      <c r="AT198" s="15">
        <f t="shared" si="427"/>
        <v>4826.322971608126</v>
      </c>
      <c r="AU198" s="19">
        <f t="shared" si="428"/>
        <v>0.19996166295283049</v>
      </c>
      <c r="AV198" s="13">
        <f t="shared" si="429"/>
        <v>0.5</v>
      </c>
      <c r="AW198" s="11">
        <f t="shared" si="430"/>
        <v>1</v>
      </c>
      <c r="AX198" s="11">
        <f t="shared" si="431"/>
        <v>0.8911</v>
      </c>
      <c r="AY198" s="11">
        <f t="shared" si="432"/>
        <v>201997.53114128605</v>
      </c>
      <c r="AZ198" s="11">
        <f t="shared" si="433"/>
        <v>1</v>
      </c>
      <c r="BA198" s="11">
        <f t="shared" si="434"/>
        <v>0.34752899999999998</v>
      </c>
      <c r="BB198" s="11">
        <f t="shared" si="435"/>
        <v>1.025058</v>
      </c>
      <c r="BC198" s="11">
        <f t="shared" si="436"/>
        <v>0.99909999999999999</v>
      </c>
      <c r="BD198" s="11">
        <f t="shared" si="437"/>
        <v>0.8911</v>
      </c>
      <c r="BE198" s="11">
        <f t="shared" si="438"/>
        <v>201997.53114128605</v>
      </c>
      <c r="BF198" s="11">
        <f t="shared" si="439"/>
        <v>1</v>
      </c>
      <c r="BG198" s="11">
        <f t="shared" si="440"/>
        <v>0.34752899999999998</v>
      </c>
      <c r="BH198" s="11">
        <f t="shared" si="441"/>
        <v>1.025058</v>
      </c>
      <c r="BI198" s="121">
        <f>X198^2/(BI159^2*Y198^2)</f>
        <v>13.079271411657782</v>
      </c>
      <c r="BJ198" s="121">
        <f>X198^2/(BJ159^2*Y198^2)</f>
        <v>3.2698178529144455</v>
      </c>
      <c r="BK198" s="121">
        <f>X198^2/(BK159^2*Y198^2)</f>
        <v>1.4532523790730869</v>
      </c>
      <c r="BL198" s="121">
        <f>X198^2/(BL159^2*Y198^2)</f>
        <v>0.81745446322861137</v>
      </c>
      <c r="BM198" s="121">
        <f>X198^2/(BM159^2*Y198^2)</f>
        <v>0.52317085646631134</v>
      </c>
      <c r="BN198" s="121">
        <f>X198^2/(BN159^2*Y198^2)</f>
        <v>0.36331309476827173</v>
      </c>
      <c r="BO198" s="121">
        <f>X198^2/(BO159^2*Y198^2)</f>
        <v>0.26692390636036289</v>
      </c>
      <c r="BP198" s="121">
        <f>X198^2/(BP159^2*Y198^2)</f>
        <v>0.20436361580715284</v>
      </c>
      <c r="BQ198" s="121">
        <v>1</v>
      </c>
      <c r="BR198" s="121">
        <v>1</v>
      </c>
      <c r="BS198" s="121">
        <v>1</v>
      </c>
      <c r="BT198" s="121">
        <v>1</v>
      </c>
      <c r="BU198" s="121">
        <v>1</v>
      </c>
      <c r="BV198" s="121">
        <v>1</v>
      </c>
      <c r="BW198" s="121">
        <v>1</v>
      </c>
      <c r="BX198" s="121">
        <v>1</v>
      </c>
      <c r="BY198" s="121">
        <f>(BI159^2*Y198^2)/X198^2</f>
        <v>7.64568582244331E-2</v>
      </c>
      <c r="BZ198" s="121">
        <f>(BJ159^2*Y198^2)/X198^2</f>
        <v>0.3058274328977324</v>
      </c>
      <c r="CA198" s="121">
        <f>(BK159^2*Y198^2)/X198^2</f>
        <v>0.68811172401989784</v>
      </c>
      <c r="CB198" s="121">
        <f>(BL159^2*Y198^2)/X198^2</f>
        <v>1.2233097315909296</v>
      </c>
      <c r="CC198" s="121">
        <f>(BM159^2*Y198^2)/X198^2</f>
        <v>1.9114214556108273</v>
      </c>
      <c r="CD198" s="121">
        <f>(BN159^2*Y198^2)/X198^2</f>
        <v>2.7524468960795914</v>
      </c>
      <c r="CE198" s="121">
        <f>(BO159^2*Y198^2)/X198^2</f>
        <v>3.7463860529972215</v>
      </c>
      <c r="CF198" s="121">
        <f>(BP159^2*Y198^2)/X198^2</f>
        <v>4.8932389263637184</v>
      </c>
      <c r="CG198" s="121">
        <f>X198^2/(BI159^2*Y198^2)</f>
        <v>13.079271411657782</v>
      </c>
      <c r="CH198" s="121">
        <f>X198^2/(BJ159^2*Y198^2)</f>
        <v>3.2698178529144455</v>
      </c>
      <c r="CI198" s="121">
        <f>X198^2/(BK159^2*Y198^2)</f>
        <v>1.4532523790730869</v>
      </c>
      <c r="CJ198" s="121">
        <f>X198^2/(BL159^2*Y198^2)</f>
        <v>0.81745446322861137</v>
      </c>
      <c r="CK198" s="121">
        <f>X198^2/(BM159^2*Y198^2)</f>
        <v>0.52317085646631134</v>
      </c>
      <c r="CL198" s="121">
        <f>X198^2/(BN159^2*Y198^2)</f>
        <v>0.36331309476827173</v>
      </c>
      <c r="CM198" s="121">
        <f>X198^2/(BO159^2*Y198^2)</f>
        <v>0.26692390636036289</v>
      </c>
      <c r="CN198" s="121">
        <f>X198^2/(BP159^2*Y198^2)</f>
        <v>0.20436361580715284</v>
      </c>
      <c r="CO198" s="95">
        <f t="shared" si="341"/>
        <v>1.4505568337063122</v>
      </c>
      <c r="CP198" s="95">
        <f t="shared" si="342"/>
        <v>1.7596403348252483</v>
      </c>
      <c r="CQ198" s="95">
        <f t="shared" si="343"/>
        <v>2.2747795033568088</v>
      </c>
      <c r="CR198" s="95">
        <f t="shared" si="344"/>
        <v>2.9959743393009939</v>
      </c>
      <c r="CS198" s="95">
        <f t="shared" si="345"/>
        <v>3.9232248426578025</v>
      </c>
      <c r="CT198" s="95">
        <f t="shared" si="346"/>
        <v>5.0565310134272359</v>
      </c>
      <c r="CU198" s="95">
        <f t="shared" si="347"/>
        <v>6.3958928516092932</v>
      </c>
      <c r="CV198" s="95">
        <f t="shared" si="348"/>
        <v>7.9413103572039745</v>
      </c>
      <c r="CW198" s="95">
        <f t="shared" si="349"/>
        <v>1.4505568337063122</v>
      </c>
      <c r="CX198" s="95">
        <f t="shared" si="350"/>
        <v>1.7596403348252483</v>
      </c>
      <c r="CY198" s="95">
        <f t="shared" si="351"/>
        <v>2.2747795033568088</v>
      </c>
      <c r="CZ198" s="95">
        <f t="shared" si="352"/>
        <v>2.9959743393009939</v>
      </c>
      <c r="DA198" s="95">
        <f t="shared" si="353"/>
        <v>3.9232248426578025</v>
      </c>
      <c r="DB198" s="95">
        <f t="shared" si="354"/>
        <v>5.0565310134272359</v>
      </c>
      <c r="DC198" s="95">
        <f t="shared" si="355"/>
        <v>6.3958928516092932</v>
      </c>
      <c r="DD198" s="95">
        <f t="shared" si="356"/>
        <v>7.9413103572039745</v>
      </c>
      <c r="DE198" s="13">
        <f t="shared" si="442"/>
        <v>15.205844269882213</v>
      </c>
      <c r="DF198" s="13">
        <f t="shared" si="443"/>
        <v>5.6257612858121782</v>
      </c>
      <c r="DG198" s="13">
        <f t="shared" si="444"/>
        <v>4.1914801030929842</v>
      </c>
      <c r="DH198" s="13">
        <f t="shared" si="445"/>
        <v>4.0908801948195412</v>
      </c>
      <c r="DI198" s="13">
        <f t="shared" si="357"/>
        <v>4.4847083120771387</v>
      </c>
      <c r="DJ198" s="13">
        <f t="shared" si="358"/>
        <v>5.1658759908478631</v>
      </c>
      <c r="DK198" s="13">
        <f t="shared" si="359"/>
        <v>6.0634259593575841</v>
      </c>
      <c r="DL198" s="13">
        <f t="shared" si="360"/>
        <v>7.1477185421708711</v>
      </c>
      <c r="DM198" s="95">
        <f t="shared" si="361"/>
        <v>15.205844269882213</v>
      </c>
      <c r="DN198" s="95">
        <f t="shared" si="362"/>
        <v>5.6257612858121782</v>
      </c>
      <c r="DO198" s="95">
        <f t="shared" si="363"/>
        <v>4.1914801030929842</v>
      </c>
      <c r="DP198" s="95">
        <f t="shared" si="364"/>
        <v>4.0908801948195412</v>
      </c>
      <c r="DQ198" s="95">
        <f t="shared" si="365"/>
        <v>4.4847083120771387</v>
      </c>
      <c r="DR198" s="95">
        <f t="shared" si="366"/>
        <v>5.1658759908478631</v>
      </c>
      <c r="DS198" s="95">
        <f t="shared" si="367"/>
        <v>6.0634259593575841</v>
      </c>
      <c r="DT198" s="95">
        <f t="shared" si="368"/>
        <v>7.1477185421708711</v>
      </c>
      <c r="DU198" s="95">
        <f t="shared" si="369"/>
        <v>5.2337279499038951</v>
      </c>
      <c r="DV198" s="95">
        <f t="shared" si="370"/>
        <v>1.9043712905330203</v>
      </c>
      <c r="DW198" s="95">
        <f t="shared" si="371"/>
        <v>1.4059169853838016</v>
      </c>
      <c r="DX198" s="95">
        <f t="shared" si="372"/>
        <v>1.3709555998614402</v>
      </c>
      <c r="DY198" s="95">
        <f t="shared" si="373"/>
        <v>1.5078222916238557</v>
      </c>
      <c r="DZ198" s="95">
        <f t="shared" si="374"/>
        <v>1.7445478138593669</v>
      </c>
      <c r="EA198" s="95">
        <f t="shared" si="375"/>
        <v>2.0564724568655817</v>
      </c>
      <c r="EB198" s="95">
        <f t="shared" si="376"/>
        <v>2.4332955738781008</v>
      </c>
      <c r="EC198" s="95">
        <f t="shared" si="377"/>
        <v>5.2337279499038951</v>
      </c>
      <c r="ED198" s="95">
        <f t="shared" si="378"/>
        <v>1.9043712905330203</v>
      </c>
      <c r="EE198" s="95">
        <f t="shared" si="379"/>
        <v>1.4059169853838016</v>
      </c>
      <c r="EF198" s="95">
        <f t="shared" si="380"/>
        <v>1.3709555998614402</v>
      </c>
      <c r="EG198" s="95">
        <f t="shared" si="381"/>
        <v>1.5078222916238557</v>
      </c>
      <c r="EH198" s="95">
        <f t="shared" si="382"/>
        <v>1.7445478138593669</v>
      </c>
      <c r="EI198" s="95">
        <f t="shared" si="383"/>
        <v>2.0564724568655817</v>
      </c>
      <c r="EJ198" s="95">
        <f t="shared" si="384"/>
        <v>2.4332955738781008</v>
      </c>
      <c r="EK198" s="95">
        <f t="shared" si="385"/>
        <v>5.2337279499038951</v>
      </c>
      <c r="EL198" s="95">
        <f t="shared" si="386"/>
        <v>1.9043712905330203</v>
      </c>
      <c r="EM198" s="95">
        <f t="shared" si="387"/>
        <v>1.4059169853838016</v>
      </c>
      <c r="EN198" s="95">
        <f t="shared" si="388"/>
        <v>1.3709555998614402</v>
      </c>
      <c r="EO198" s="95">
        <f t="shared" si="389"/>
        <v>1.5078222916238557</v>
      </c>
      <c r="EP198" s="95">
        <f t="shared" si="390"/>
        <v>1.7445478138593669</v>
      </c>
      <c r="EQ198" s="95">
        <f t="shared" si="391"/>
        <v>2.0564724568655817</v>
      </c>
      <c r="ER198" s="95">
        <f t="shared" si="392"/>
        <v>2.4332955738781008</v>
      </c>
      <c r="ES198" s="95">
        <f t="shared" si="393"/>
        <v>1</v>
      </c>
      <c r="ET198" s="95">
        <f t="shared" si="394"/>
        <v>1</v>
      </c>
      <c r="EU198" s="95">
        <f t="shared" si="395"/>
        <v>1</v>
      </c>
      <c r="EV198" s="95">
        <f t="shared" si="396"/>
        <v>1</v>
      </c>
      <c r="EW198" s="95">
        <f t="shared" si="397"/>
        <v>1</v>
      </c>
      <c r="EX198" s="95">
        <f t="shared" si="398"/>
        <v>1</v>
      </c>
      <c r="EY198" s="95">
        <f t="shared" si="399"/>
        <v>1</v>
      </c>
      <c r="EZ198" s="95">
        <f t="shared" si="400"/>
        <v>1</v>
      </c>
      <c r="FA198" s="95">
        <f t="shared" si="401"/>
        <v>1</v>
      </c>
      <c r="FB198" s="95">
        <f t="shared" si="402"/>
        <v>1</v>
      </c>
      <c r="FC198" s="95">
        <f t="shared" si="403"/>
        <v>1</v>
      </c>
      <c r="FD198" s="95">
        <f t="shared" si="404"/>
        <v>1</v>
      </c>
      <c r="FE198" s="95">
        <f t="shared" si="405"/>
        <v>1</v>
      </c>
      <c r="FF198" s="95">
        <f t="shared" si="406"/>
        <v>1</v>
      </c>
      <c r="FG198" s="95">
        <f t="shared" si="407"/>
        <v>1</v>
      </c>
      <c r="FH198" s="95">
        <f t="shared" si="408"/>
        <v>1</v>
      </c>
      <c r="FI198" s="95">
        <f t="shared" si="409"/>
        <v>1</v>
      </c>
      <c r="FJ198" s="95">
        <f t="shared" si="410"/>
        <v>1</v>
      </c>
      <c r="FK198" s="95">
        <f t="shared" si="411"/>
        <v>1</v>
      </c>
      <c r="FL198" s="95">
        <f t="shared" si="412"/>
        <v>1</v>
      </c>
      <c r="FM198" s="95">
        <f t="shared" si="413"/>
        <v>1</v>
      </c>
      <c r="FN198" s="95">
        <f t="shared" si="414"/>
        <v>1</v>
      </c>
      <c r="FO198" s="95">
        <f t="shared" si="415"/>
        <v>1</v>
      </c>
      <c r="FP198" s="95">
        <f t="shared" si="416"/>
        <v>1</v>
      </c>
      <c r="FQ198" s="115">
        <f t="shared" si="417"/>
        <v>12.505135532957542</v>
      </c>
      <c r="FR198" s="115">
        <f t="shared" si="418"/>
        <v>4.4526275293894546</v>
      </c>
      <c r="FS198" s="115">
        <f t="shared" si="419"/>
        <v>3.1241371587325246</v>
      </c>
      <c r="FT198" s="115">
        <f t="shared" si="420"/>
        <v>2.8211192096320761</v>
      </c>
      <c r="FU198" s="115">
        <f t="shared" si="421"/>
        <v>2.8227751997272446</v>
      </c>
      <c r="FV198" s="115">
        <f t="shared" si="422"/>
        <v>2.9389773633650811</v>
      </c>
      <c r="FW198" s="115">
        <f t="shared" si="423"/>
        <v>3.0982794026122944</v>
      </c>
      <c r="FX198" s="115">
        <f t="shared" si="424"/>
        <v>3.2686119250121775</v>
      </c>
      <c r="FY198" s="90"/>
      <c r="FZ198" s="90">
        <f t="shared" si="446"/>
        <v>2.8211192096320761</v>
      </c>
      <c r="GA198" s="27"/>
      <c r="GB198" s="27"/>
      <c r="GC198" s="102"/>
      <c r="GD198" s="27"/>
      <c r="GE198" s="103"/>
      <c r="GF198" s="103"/>
      <c r="GG198" s="103"/>
      <c r="GH198" s="27"/>
      <c r="GI198" s="105"/>
      <c r="GJ198" s="105"/>
      <c r="GK198" s="105"/>
      <c r="GL198" s="27"/>
      <c r="GM198" s="27"/>
      <c r="GN198" s="27"/>
      <c r="GO198" s="27"/>
      <c r="GP198" s="27"/>
      <c r="GQ198" s="27"/>
      <c r="GR198" s="27"/>
      <c r="GS198" s="27"/>
      <c r="GT198" s="27"/>
      <c r="GU198" s="27"/>
      <c r="GV198" s="27"/>
      <c r="GW198" s="27"/>
      <c r="GX198" s="27"/>
      <c r="GY198" s="27"/>
      <c r="GZ198" s="27"/>
      <c r="HA198" s="27"/>
      <c r="HB198" s="27"/>
      <c r="HC198" s="27"/>
      <c r="HD198" s="27"/>
      <c r="HE198" s="27"/>
      <c r="HF198" s="27"/>
      <c r="HG198" s="27"/>
      <c r="HH198" s="27"/>
      <c r="HI198" s="27"/>
      <c r="HJ198" s="27"/>
      <c r="HK198" s="27"/>
      <c r="HL198" s="27"/>
      <c r="HM198" s="27"/>
      <c r="HN198" s="27"/>
      <c r="HO198" s="27"/>
      <c r="HP198" s="27"/>
      <c r="HQ198" s="27"/>
      <c r="HR198" s="27"/>
      <c r="HS198" s="27"/>
      <c r="HT198" s="27"/>
      <c r="HU198" s="27"/>
      <c r="HV198" s="27"/>
      <c r="HW198" s="27"/>
      <c r="HX198" s="27"/>
      <c r="HY198" s="27"/>
      <c r="HZ198" s="27"/>
      <c r="IA198" s="27"/>
      <c r="IB198" s="27"/>
      <c r="IC198" s="103"/>
      <c r="ID198" s="27"/>
      <c r="IE198" s="107"/>
      <c r="IF198" s="27"/>
      <c r="IG198" s="107"/>
      <c r="IH198" s="107"/>
      <c r="II198" s="107"/>
      <c r="IJ198" s="103"/>
      <c r="IK198" s="27"/>
      <c r="IL198" s="107"/>
      <c r="IM198" s="110"/>
      <c r="IN198" s="107"/>
      <c r="IO198" s="27"/>
      <c r="IP198" s="107"/>
      <c r="IQ198" s="103"/>
      <c r="IR198" s="108"/>
      <c r="IS198" s="107"/>
      <c r="IT198" s="107"/>
      <c r="IU198" s="107"/>
      <c r="IV198" s="107"/>
      <c r="IW198" s="107"/>
      <c r="IX198" s="103"/>
      <c r="IY198" s="107"/>
      <c r="IZ198" s="106"/>
      <c r="JA198" s="106"/>
      <c r="JB198" s="106"/>
      <c r="JC198" s="106"/>
      <c r="JD198" s="106"/>
      <c r="JE198" s="106"/>
      <c r="JF198" s="106"/>
      <c r="JG198" s="27"/>
      <c r="JH198" s="27"/>
      <c r="JI198" s="27"/>
      <c r="JJ198" s="27"/>
      <c r="JK198" s="27"/>
      <c r="JL198" s="27"/>
      <c r="JM198" s="27"/>
      <c r="JN198" s="27"/>
      <c r="JO198" s="27"/>
      <c r="JP198" s="27"/>
      <c r="JQ198" s="27"/>
      <c r="JR198" s="27"/>
      <c r="JS198" s="27"/>
      <c r="JT198" s="27"/>
      <c r="JU198" s="27"/>
      <c r="JV198" s="27"/>
      <c r="JW198" s="27"/>
      <c r="JX198" s="27"/>
      <c r="JY198" s="27"/>
      <c r="JZ198" s="27"/>
      <c r="KA198" s="27"/>
      <c r="KB198" s="27"/>
      <c r="KC198" s="27"/>
      <c r="KD198" s="27"/>
      <c r="KE198" s="27"/>
      <c r="KF198" s="27"/>
      <c r="KG198" s="27"/>
      <c r="KH198" s="27"/>
      <c r="KI198" s="27"/>
      <c r="KJ198" s="27"/>
      <c r="KK198" s="27"/>
      <c r="KL198" s="27"/>
      <c r="KM198" s="27"/>
      <c r="KN198" s="27"/>
      <c r="KO198" s="27"/>
      <c r="KP198" s="27"/>
      <c r="KQ198" s="27"/>
      <c r="KR198" s="27"/>
      <c r="KS198" s="27"/>
      <c r="KT198" s="27"/>
      <c r="KU198" s="27"/>
      <c r="KV198" s="27"/>
      <c r="KW198" s="27"/>
      <c r="KX198" s="27"/>
      <c r="KY198" s="27"/>
      <c r="KZ198" s="27"/>
      <c r="LA198" s="27"/>
      <c r="LB198" s="27"/>
      <c r="LC198" s="27"/>
      <c r="LD198" s="27"/>
      <c r="LE198" s="27"/>
    </row>
    <row r="199" spans="1:318" s="97" customFormat="1" ht="13.8" x14ac:dyDescent="0.3">
      <c r="E199" s="96"/>
      <c r="H199" s="96"/>
      <c r="I199" s="96"/>
      <c r="J199" s="96"/>
      <c r="K199" s="96"/>
      <c r="L199" s="27"/>
      <c r="M199" s="100"/>
      <c r="N199" s="100"/>
      <c r="O199" s="100"/>
      <c r="P199" s="100"/>
      <c r="Q199" s="100"/>
      <c r="R199" s="100"/>
      <c r="S199" s="101"/>
      <c r="T199" s="100"/>
      <c r="U199" s="27"/>
      <c r="X199" s="118">
        <f t="shared" si="447"/>
        <v>38.696844624861853</v>
      </c>
      <c r="Y199" s="118">
        <v>10</v>
      </c>
      <c r="Z199" s="40">
        <v>1.7999999999999999E-2</v>
      </c>
      <c r="AA199" s="40">
        <v>10000000</v>
      </c>
      <c r="AB199" s="40">
        <v>10000000</v>
      </c>
      <c r="AC199" s="98">
        <v>3900000</v>
      </c>
      <c r="AD199" s="42">
        <v>0.33</v>
      </c>
      <c r="AE199" s="42">
        <v>0.33</v>
      </c>
      <c r="AF199" s="41">
        <v>1.7999999999999999E-2</v>
      </c>
      <c r="AG199" s="40">
        <v>10000000</v>
      </c>
      <c r="AH199" s="40">
        <v>10000000</v>
      </c>
      <c r="AI199" s="98">
        <v>3900000</v>
      </c>
      <c r="AJ199" s="42">
        <v>0.33</v>
      </c>
      <c r="AK199" s="42">
        <v>0.33</v>
      </c>
      <c r="AL199" s="42">
        <f>AL157</f>
        <v>0.2006</v>
      </c>
      <c r="AM199" s="40">
        <v>6000</v>
      </c>
      <c r="AN199" s="40">
        <f>AN157</f>
        <v>10000</v>
      </c>
      <c r="AO199" s="40">
        <f>AO157</f>
        <v>10000</v>
      </c>
      <c r="AP199" s="42">
        <v>0.03</v>
      </c>
      <c r="AQ199" s="42">
        <v>0.03</v>
      </c>
      <c r="AR199" s="4">
        <f t="shared" si="425"/>
        <v>0.21860000000000002</v>
      </c>
      <c r="AS199" s="11">
        <f t="shared" si="426"/>
        <v>3.8696844624861853</v>
      </c>
      <c r="AT199" s="15">
        <f t="shared" si="427"/>
        <v>4826.322971608126</v>
      </c>
      <c r="AU199" s="19">
        <f t="shared" si="428"/>
        <v>0.19996166295283049</v>
      </c>
      <c r="AV199" s="13">
        <f t="shared" si="429"/>
        <v>0.5</v>
      </c>
      <c r="AW199" s="11">
        <f t="shared" si="430"/>
        <v>1</v>
      </c>
      <c r="AX199" s="11">
        <f t="shared" si="431"/>
        <v>0.8911</v>
      </c>
      <c r="AY199" s="11">
        <f t="shared" si="432"/>
        <v>201997.53114128605</v>
      </c>
      <c r="AZ199" s="11">
        <f t="shared" si="433"/>
        <v>1</v>
      </c>
      <c r="BA199" s="11">
        <f t="shared" si="434"/>
        <v>0.34752899999999998</v>
      </c>
      <c r="BB199" s="11">
        <f t="shared" si="435"/>
        <v>1.025058</v>
      </c>
      <c r="BC199" s="11">
        <f t="shared" si="436"/>
        <v>0.99909999999999999</v>
      </c>
      <c r="BD199" s="11">
        <f t="shared" si="437"/>
        <v>0.8911</v>
      </c>
      <c r="BE199" s="11">
        <f t="shared" si="438"/>
        <v>201997.53114128605</v>
      </c>
      <c r="BF199" s="11">
        <f t="shared" si="439"/>
        <v>1</v>
      </c>
      <c r="BG199" s="11">
        <f t="shared" si="440"/>
        <v>0.34752899999999998</v>
      </c>
      <c r="BH199" s="11">
        <f t="shared" si="441"/>
        <v>1.025058</v>
      </c>
      <c r="BI199" s="121">
        <f>X199^2/(BI159^2*Y199^2)</f>
        <v>14.974457839206998</v>
      </c>
      <c r="BJ199" s="121">
        <f>X199^2/(BJ159^2*Y199^2)</f>
        <v>3.7436144598017496</v>
      </c>
      <c r="BK199" s="121">
        <f>X199^2/(BK159^2*Y199^2)</f>
        <v>1.6638286488007776</v>
      </c>
      <c r="BL199" s="121">
        <f>X199^2/(BL159^2*Y199^2)</f>
        <v>0.93590361495043739</v>
      </c>
      <c r="BM199" s="121">
        <f>X199^2/(BM159^2*Y199^2)</f>
        <v>0.59897831356827991</v>
      </c>
      <c r="BN199" s="121">
        <f>X199^2/(BN159^2*Y199^2)</f>
        <v>0.41595716220019441</v>
      </c>
      <c r="BO199" s="121">
        <f>X199^2/(BO159^2*Y199^2)</f>
        <v>0.30560118039197953</v>
      </c>
      <c r="BP199" s="121">
        <f>X199^2/(BP159^2*Y199^2)</f>
        <v>0.23397590373760935</v>
      </c>
      <c r="BQ199" s="121">
        <v>1</v>
      </c>
      <c r="BR199" s="121">
        <v>1</v>
      </c>
      <c r="BS199" s="121">
        <v>1</v>
      </c>
      <c r="BT199" s="121">
        <v>1</v>
      </c>
      <c r="BU199" s="121">
        <v>1</v>
      </c>
      <c r="BV199" s="121">
        <v>1</v>
      </c>
      <c r="BW199" s="121">
        <v>1</v>
      </c>
      <c r="BX199" s="121">
        <v>1</v>
      </c>
      <c r="BY199" s="121">
        <f>(BI159^2*Y199^2)/X199^2</f>
        <v>6.6780381015314069E-2</v>
      </c>
      <c r="BZ199" s="121">
        <f>(BJ159^2*Y199^2)/X199^2</f>
        <v>0.26712152406125628</v>
      </c>
      <c r="CA199" s="121">
        <f>(BK159^2*Y199^2)/X199^2</f>
        <v>0.60102342913782669</v>
      </c>
      <c r="CB199" s="121">
        <f>(BL159^2*Y199^2)/X199^2</f>
        <v>1.0684860962450251</v>
      </c>
      <c r="CC199" s="121">
        <f>(BM159^2*Y199^2)/X199^2</f>
        <v>1.6695095253828518</v>
      </c>
      <c r="CD199" s="121">
        <f>(BN159^2*Y199^2)/X199^2</f>
        <v>2.4040937165513068</v>
      </c>
      <c r="CE199" s="121">
        <f>(BO159^2*Y199^2)/X199^2</f>
        <v>3.2722386697503896</v>
      </c>
      <c r="CF199" s="121">
        <f>(BP159^2*Y199^2)/X199^2</f>
        <v>4.2739443849801004</v>
      </c>
      <c r="CG199" s="121">
        <f>X199^2/(BI159^2*Y199^2)</f>
        <v>14.974457839206998</v>
      </c>
      <c r="CH199" s="121">
        <f>X199^2/(BJ159^2*Y199^2)</f>
        <v>3.7436144598017496</v>
      </c>
      <c r="CI199" s="121">
        <f>X199^2/(BK159^2*Y199^2)</f>
        <v>1.6638286488007776</v>
      </c>
      <c r="CJ199" s="121">
        <f>X199^2/(BL159^2*Y199^2)</f>
        <v>0.93590361495043739</v>
      </c>
      <c r="CK199" s="121">
        <f>X199^2/(BM159^2*Y199^2)</f>
        <v>0.59897831356827991</v>
      </c>
      <c r="CL199" s="121">
        <f>X199^2/(BN159^2*Y199^2)</f>
        <v>0.41595716220019441</v>
      </c>
      <c r="CM199" s="121">
        <f>X199^2/(BO159^2*Y199^2)</f>
        <v>0.30560118039197953</v>
      </c>
      <c r="CN199" s="121">
        <f>X199^2/(BP159^2*Y199^2)</f>
        <v>0.23397590373760935</v>
      </c>
      <c r="CO199" s="95">
        <f t="shared" si="341"/>
        <v>1.4375175000491851</v>
      </c>
      <c r="CP199" s="95">
        <f t="shared" si="342"/>
        <v>1.7074830001967407</v>
      </c>
      <c r="CQ199" s="95">
        <f t="shared" si="343"/>
        <v>2.1574255004426663</v>
      </c>
      <c r="CR199" s="95">
        <f t="shared" si="344"/>
        <v>2.7873450007869627</v>
      </c>
      <c r="CS199" s="95">
        <f t="shared" si="345"/>
        <v>3.5972415012296288</v>
      </c>
      <c r="CT199" s="95">
        <f t="shared" si="346"/>
        <v>4.5871150017706661</v>
      </c>
      <c r="CU199" s="95">
        <f t="shared" si="347"/>
        <v>5.7569655024100728</v>
      </c>
      <c r="CV199" s="95">
        <f t="shared" si="348"/>
        <v>7.1067930031478497</v>
      </c>
      <c r="CW199" s="95">
        <f t="shared" si="349"/>
        <v>1.4375175000491851</v>
      </c>
      <c r="CX199" s="95">
        <f t="shared" si="350"/>
        <v>1.7074830001967407</v>
      </c>
      <c r="CY199" s="95">
        <f t="shared" si="351"/>
        <v>2.1574255004426663</v>
      </c>
      <c r="CZ199" s="95">
        <f t="shared" si="352"/>
        <v>2.7873450007869627</v>
      </c>
      <c r="DA199" s="95">
        <f t="shared" si="353"/>
        <v>3.5972415012296288</v>
      </c>
      <c r="DB199" s="95">
        <f t="shared" si="354"/>
        <v>4.5871150017706661</v>
      </c>
      <c r="DC199" s="95">
        <f t="shared" si="355"/>
        <v>5.7569655024100728</v>
      </c>
      <c r="DD199" s="95">
        <f t="shared" si="356"/>
        <v>7.1067930031478497</v>
      </c>
      <c r="DE199" s="13">
        <f t="shared" si="442"/>
        <v>17.091354220222311</v>
      </c>
      <c r="DF199" s="13">
        <f t="shared" si="443"/>
        <v>6.0608519838630057</v>
      </c>
      <c r="DG199" s="13">
        <f t="shared" si="444"/>
        <v>4.3149680779386044</v>
      </c>
      <c r="DH199" s="13">
        <f t="shared" si="445"/>
        <v>4.0545057111954623</v>
      </c>
      <c r="DI199" s="13">
        <f t="shared" si="357"/>
        <v>4.3186038389511321</v>
      </c>
      <c r="DJ199" s="13">
        <f t="shared" si="358"/>
        <v>4.8701668787515011</v>
      </c>
      <c r="DK199" s="13">
        <f t="shared" si="359"/>
        <v>5.627955850142369</v>
      </c>
      <c r="DL199" s="13">
        <f t="shared" si="360"/>
        <v>6.5580362887177097</v>
      </c>
      <c r="DM199" s="95">
        <f t="shared" si="361"/>
        <v>17.091354220222311</v>
      </c>
      <c r="DN199" s="95">
        <f t="shared" si="362"/>
        <v>6.0608519838630057</v>
      </c>
      <c r="DO199" s="95">
        <f t="shared" si="363"/>
        <v>4.3149680779386044</v>
      </c>
      <c r="DP199" s="95">
        <f t="shared" si="364"/>
        <v>4.0545057111954623</v>
      </c>
      <c r="DQ199" s="95">
        <f t="shared" si="365"/>
        <v>4.3186038389511321</v>
      </c>
      <c r="DR199" s="95">
        <f t="shared" si="366"/>
        <v>4.8701668787515011</v>
      </c>
      <c r="DS199" s="95">
        <f t="shared" si="367"/>
        <v>5.627955850142369</v>
      </c>
      <c r="DT199" s="95">
        <f t="shared" si="368"/>
        <v>6.5580362887177097</v>
      </c>
      <c r="DU199" s="95">
        <f t="shared" si="369"/>
        <v>5.8889973374356384</v>
      </c>
      <c r="DV199" s="95">
        <f t="shared" si="370"/>
        <v>2.0555779257359266</v>
      </c>
      <c r="DW199" s="95">
        <f t="shared" si="371"/>
        <v>1.4488326377939251</v>
      </c>
      <c r="DX199" s="95">
        <f t="shared" si="372"/>
        <v>1.3583144119420476</v>
      </c>
      <c r="DY199" s="95">
        <f t="shared" si="373"/>
        <v>1.4500961701828479</v>
      </c>
      <c r="DZ199" s="95">
        <f t="shared" si="374"/>
        <v>1.6417803218416303</v>
      </c>
      <c r="EA199" s="95">
        <f t="shared" si="375"/>
        <v>1.9051339652801271</v>
      </c>
      <c r="EB199" s="95">
        <f t="shared" si="376"/>
        <v>2.2283638900177767</v>
      </c>
      <c r="EC199" s="95">
        <f t="shared" si="377"/>
        <v>5.8889973374356384</v>
      </c>
      <c r="ED199" s="95">
        <f t="shared" si="378"/>
        <v>2.0555779257359266</v>
      </c>
      <c r="EE199" s="95">
        <f t="shared" si="379"/>
        <v>1.4488326377939251</v>
      </c>
      <c r="EF199" s="95">
        <f t="shared" si="380"/>
        <v>1.3583144119420476</v>
      </c>
      <c r="EG199" s="95">
        <f t="shared" si="381"/>
        <v>1.4500961701828479</v>
      </c>
      <c r="EH199" s="95">
        <f t="shared" si="382"/>
        <v>1.6417803218416303</v>
      </c>
      <c r="EI199" s="95">
        <f t="shared" si="383"/>
        <v>1.9051339652801271</v>
      </c>
      <c r="EJ199" s="95">
        <f t="shared" si="384"/>
        <v>2.2283638900177767</v>
      </c>
      <c r="EK199" s="95">
        <f t="shared" si="385"/>
        <v>5.8889973374356384</v>
      </c>
      <c r="EL199" s="95">
        <f t="shared" si="386"/>
        <v>2.0555779257359266</v>
      </c>
      <c r="EM199" s="95">
        <f t="shared" si="387"/>
        <v>1.4488326377939251</v>
      </c>
      <c r="EN199" s="95">
        <f t="shared" si="388"/>
        <v>1.3583144119420476</v>
      </c>
      <c r="EO199" s="95">
        <f t="shared" si="389"/>
        <v>1.4500961701828479</v>
      </c>
      <c r="EP199" s="95">
        <f t="shared" si="390"/>
        <v>1.6417803218416303</v>
      </c>
      <c r="EQ199" s="95">
        <f t="shared" si="391"/>
        <v>1.9051339652801271</v>
      </c>
      <c r="ER199" s="95">
        <f t="shared" si="392"/>
        <v>2.2283638900177767</v>
      </c>
      <c r="ES199" s="95">
        <f t="shared" si="393"/>
        <v>1</v>
      </c>
      <c r="ET199" s="95">
        <f t="shared" si="394"/>
        <v>1</v>
      </c>
      <c r="EU199" s="95">
        <f t="shared" si="395"/>
        <v>1</v>
      </c>
      <c r="EV199" s="95">
        <f t="shared" si="396"/>
        <v>1</v>
      </c>
      <c r="EW199" s="95">
        <f t="shared" si="397"/>
        <v>1</v>
      </c>
      <c r="EX199" s="95">
        <f t="shared" si="398"/>
        <v>1</v>
      </c>
      <c r="EY199" s="95">
        <f t="shared" si="399"/>
        <v>1</v>
      </c>
      <c r="EZ199" s="95">
        <f t="shared" si="400"/>
        <v>1</v>
      </c>
      <c r="FA199" s="95">
        <f t="shared" si="401"/>
        <v>1</v>
      </c>
      <c r="FB199" s="95">
        <f t="shared" si="402"/>
        <v>1</v>
      </c>
      <c r="FC199" s="95">
        <f t="shared" si="403"/>
        <v>1</v>
      </c>
      <c r="FD199" s="95">
        <f t="shared" si="404"/>
        <v>1</v>
      </c>
      <c r="FE199" s="95">
        <f t="shared" si="405"/>
        <v>1</v>
      </c>
      <c r="FF199" s="95">
        <f t="shared" si="406"/>
        <v>1</v>
      </c>
      <c r="FG199" s="95">
        <f t="shared" si="407"/>
        <v>1</v>
      </c>
      <c r="FH199" s="95">
        <f t="shared" si="408"/>
        <v>1</v>
      </c>
      <c r="FI199" s="95">
        <f t="shared" si="409"/>
        <v>1</v>
      </c>
      <c r="FJ199" s="95">
        <f t="shared" si="410"/>
        <v>1</v>
      </c>
      <c r="FK199" s="95">
        <f t="shared" si="411"/>
        <v>1</v>
      </c>
      <c r="FL199" s="95">
        <f t="shared" si="412"/>
        <v>1</v>
      </c>
      <c r="FM199" s="95">
        <f t="shared" si="413"/>
        <v>1</v>
      </c>
      <c r="FN199" s="95">
        <f t="shared" si="414"/>
        <v>1</v>
      </c>
      <c r="FO199" s="95">
        <f t="shared" si="415"/>
        <v>1</v>
      </c>
      <c r="FP199" s="95">
        <f t="shared" si="416"/>
        <v>1</v>
      </c>
      <c r="FQ199" s="115">
        <f t="shared" si="417"/>
        <v>14.079147421291269</v>
      </c>
      <c r="FR199" s="115">
        <f t="shared" si="418"/>
        <v>4.8274547038968016</v>
      </c>
      <c r="FS199" s="115">
        <f t="shared" si="419"/>
        <v>3.2592660477149233</v>
      </c>
      <c r="FT199" s="115">
        <f t="shared" si="420"/>
        <v>2.8577117094903697</v>
      </c>
      <c r="FU199" s="115">
        <f t="shared" si="421"/>
        <v>2.8041589154734639</v>
      </c>
      <c r="FV199" s="115">
        <f t="shared" si="422"/>
        <v>2.8855498376427109</v>
      </c>
      <c r="FW199" s="115">
        <f t="shared" si="423"/>
        <v>3.0225643873784347</v>
      </c>
      <c r="FX199" s="115">
        <f t="shared" si="424"/>
        <v>3.1792894527474069</v>
      </c>
      <c r="FY199" s="90"/>
      <c r="FZ199" s="90">
        <f t="shared" si="446"/>
        <v>2.8041589154734639</v>
      </c>
      <c r="GA199" s="27"/>
      <c r="GB199" s="27"/>
      <c r="GC199" s="102"/>
      <c r="GD199" s="27"/>
      <c r="GE199" s="103"/>
      <c r="GF199" s="103"/>
      <c r="GG199" s="103"/>
      <c r="GH199" s="27"/>
      <c r="GI199" s="105"/>
      <c r="GJ199" s="105"/>
      <c r="GK199" s="105"/>
      <c r="GL199" s="27"/>
      <c r="GM199" s="27"/>
      <c r="GN199" s="27"/>
      <c r="GO199" s="27"/>
      <c r="GP199" s="27"/>
      <c r="GQ199" s="27"/>
      <c r="GR199" s="27"/>
      <c r="GS199" s="27"/>
      <c r="GT199" s="27"/>
      <c r="GU199" s="27"/>
      <c r="GV199" s="27"/>
      <c r="GW199" s="27"/>
      <c r="GX199" s="27"/>
      <c r="GY199" s="27"/>
      <c r="GZ199" s="27"/>
      <c r="HA199" s="27"/>
      <c r="HB199" s="27"/>
      <c r="HC199" s="27"/>
      <c r="HD199" s="27"/>
      <c r="HE199" s="27"/>
      <c r="HF199" s="27"/>
      <c r="HG199" s="27"/>
      <c r="HH199" s="27"/>
      <c r="HI199" s="27"/>
      <c r="HJ199" s="27"/>
      <c r="HK199" s="27"/>
      <c r="HL199" s="27"/>
      <c r="HM199" s="27"/>
      <c r="HN199" s="27"/>
      <c r="HO199" s="27"/>
      <c r="HP199" s="27"/>
      <c r="HQ199" s="27"/>
      <c r="HR199" s="27"/>
      <c r="HS199" s="27"/>
      <c r="HT199" s="27"/>
      <c r="HU199" s="27"/>
      <c r="HV199" s="27"/>
      <c r="HW199" s="27"/>
      <c r="HX199" s="27"/>
      <c r="HY199" s="27"/>
      <c r="HZ199" s="27"/>
      <c r="IA199" s="27"/>
      <c r="IB199" s="27"/>
      <c r="IC199" s="103"/>
      <c r="ID199" s="27"/>
      <c r="IE199" s="107"/>
      <c r="IF199" s="27"/>
      <c r="IG199" s="107"/>
      <c r="IH199" s="107"/>
      <c r="II199" s="107"/>
      <c r="IJ199" s="103"/>
      <c r="IK199" s="27"/>
      <c r="IL199" s="107"/>
      <c r="IM199" s="110"/>
      <c r="IN199" s="107"/>
      <c r="IO199" s="27"/>
      <c r="IP199" s="107"/>
      <c r="IQ199" s="103"/>
      <c r="IR199" s="108"/>
      <c r="IS199" s="107"/>
      <c r="IT199" s="107"/>
      <c r="IU199" s="107"/>
      <c r="IV199" s="107"/>
      <c r="IW199" s="107"/>
      <c r="IX199" s="103"/>
      <c r="IY199" s="107"/>
      <c r="IZ199" s="106"/>
      <c r="JA199" s="106"/>
      <c r="JB199" s="106"/>
      <c r="JC199" s="106"/>
      <c r="JD199" s="106"/>
      <c r="JE199" s="106"/>
      <c r="JF199" s="106"/>
      <c r="JG199" s="27"/>
      <c r="JH199" s="27"/>
      <c r="JI199" s="27"/>
      <c r="JJ199" s="27"/>
      <c r="JK199" s="27"/>
      <c r="JL199" s="27"/>
      <c r="JM199" s="27"/>
      <c r="JN199" s="27"/>
      <c r="JO199" s="27"/>
      <c r="JP199" s="27"/>
      <c r="JQ199" s="27"/>
      <c r="JR199" s="27"/>
      <c r="JS199" s="27"/>
      <c r="JT199" s="27"/>
      <c r="JU199" s="27"/>
      <c r="JV199" s="27"/>
      <c r="JW199" s="27"/>
      <c r="JX199" s="27"/>
      <c r="JY199" s="27"/>
      <c r="JZ199" s="27"/>
      <c r="KA199" s="27"/>
      <c r="KB199" s="27"/>
      <c r="KC199" s="27"/>
      <c r="KD199" s="27"/>
      <c r="KE199" s="27"/>
      <c r="KF199" s="27"/>
      <c r="KG199" s="27"/>
      <c r="KH199" s="27"/>
      <c r="KI199" s="27"/>
      <c r="KJ199" s="27"/>
      <c r="KK199" s="27"/>
      <c r="KL199" s="27"/>
      <c r="KM199" s="27"/>
      <c r="KN199" s="27"/>
      <c r="KO199" s="27"/>
      <c r="KP199" s="27"/>
      <c r="KQ199" s="27"/>
      <c r="KR199" s="27"/>
      <c r="KS199" s="27"/>
      <c r="KT199" s="27"/>
      <c r="KU199" s="27"/>
      <c r="KV199" s="27"/>
      <c r="KW199" s="27"/>
      <c r="KX199" s="27"/>
      <c r="KY199" s="27"/>
      <c r="KZ199" s="27"/>
      <c r="LA199" s="27"/>
      <c r="LB199" s="27"/>
      <c r="LC199" s="27"/>
      <c r="LD199" s="27"/>
      <c r="LE199" s="27"/>
    </row>
    <row r="200" spans="1:318" s="97" customFormat="1" ht="13.8" x14ac:dyDescent="0.3">
      <c r="E200" s="96"/>
      <c r="H200" s="96"/>
      <c r="I200" s="96"/>
      <c r="J200" s="96"/>
      <c r="K200" s="96"/>
      <c r="L200" s="27"/>
      <c r="M200" s="100"/>
      <c r="N200" s="100"/>
      <c r="O200" s="100"/>
      <c r="P200" s="100"/>
      <c r="Q200" s="100"/>
      <c r="R200" s="100"/>
      <c r="S200" s="101"/>
      <c r="T200" s="100"/>
      <c r="U200" s="27"/>
      <c r="X200" s="5"/>
      <c r="Y200" s="5"/>
      <c r="Z200" s="5"/>
      <c r="AA200" s="5"/>
      <c r="AB200" s="5"/>
      <c r="AC200" s="5"/>
      <c r="AD200" s="5"/>
      <c r="AE200" s="5"/>
      <c r="AF200" s="5"/>
      <c r="AG200" s="5"/>
      <c r="AH200" s="5"/>
      <c r="AI200" s="5"/>
      <c r="AJ200" s="5"/>
      <c r="AK200" s="5"/>
      <c r="AL200" s="5"/>
      <c r="AM200" s="5"/>
      <c r="AN200" s="5"/>
      <c r="AO200" s="5"/>
      <c r="AP200" s="5"/>
      <c r="AQ200" s="5"/>
      <c r="AR200" s="5"/>
      <c r="AS200" s="5"/>
      <c r="AT200" s="9"/>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4"/>
      <c r="EO200" s="4"/>
      <c r="EP200" s="4"/>
      <c r="EQ200" s="4"/>
      <c r="ER200" s="4"/>
      <c r="ES200" s="4"/>
      <c r="ET200" s="18"/>
      <c r="EU200" s="29"/>
      <c r="EV200" s="4"/>
      <c r="EW200" s="15"/>
      <c r="EX200" s="15"/>
      <c r="EY200" s="15"/>
      <c r="EZ200" s="15"/>
      <c r="FA200" s="15"/>
      <c r="FB200" s="15"/>
      <c r="FC200" s="4"/>
      <c r="FD200" s="30"/>
      <c r="FE200" s="4"/>
      <c r="FF200" s="4"/>
      <c r="FG200" s="4"/>
      <c r="FH200" s="4"/>
      <c r="FI200" s="19"/>
      <c r="FJ200" s="19"/>
      <c r="FK200" s="19"/>
      <c r="FL200" s="19"/>
      <c r="FM200" s="19"/>
      <c r="FN200" s="19"/>
      <c r="FO200" s="19"/>
      <c r="FP200" s="19"/>
      <c r="FQ200" s="19"/>
      <c r="FR200" s="4"/>
      <c r="FS200" s="4"/>
      <c r="FT200" s="4"/>
      <c r="FU200" s="18"/>
      <c r="FW200" s="123"/>
      <c r="FX200" s="123"/>
      <c r="FY200" s="123"/>
      <c r="FZ200" s="123"/>
      <c r="GA200" s="27"/>
      <c r="GB200" s="27"/>
      <c r="GC200" s="102"/>
      <c r="GD200" s="27"/>
      <c r="GE200" s="103"/>
      <c r="GF200" s="103"/>
      <c r="GG200" s="103"/>
      <c r="GH200" s="27"/>
      <c r="GI200" s="105"/>
      <c r="GJ200" s="105"/>
      <c r="GK200" s="105"/>
      <c r="GL200" s="27"/>
      <c r="GM200" s="27"/>
      <c r="GN200" s="27"/>
      <c r="GO200" s="27"/>
      <c r="GP200" s="27"/>
      <c r="GQ200" s="27"/>
      <c r="GR200" s="27"/>
      <c r="GS200" s="27"/>
      <c r="GT200" s="27"/>
      <c r="GU200" s="27"/>
      <c r="GV200" s="27"/>
      <c r="GW200" s="27"/>
      <c r="GX200" s="27"/>
      <c r="GY200" s="27"/>
      <c r="GZ200" s="27"/>
      <c r="HA200" s="27"/>
      <c r="HB200" s="27"/>
      <c r="HC200" s="27"/>
      <c r="HD200" s="27"/>
      <c r="HE200" s="27"/>
      <c r="HF200" s="27"/>
      <c r="HG200" s="27"/>
      <c r="HH200" s="27"/>
      <c r="HI200" s="27"/>
      <c r="HJ200" s="27"/>
      <c r="HK200" s="27"/>
      <c r="HL200" s="27"/>
      <c r="HM200" s="27"/>
      <c r="HN200" s="27"/>
      <c r="HO200" s="27"/>
      <c r="HP200" s="27"/>
      <c r="HQ200" s="27"/>
      <c r="HR200" s="27"/>
      <c r="HS200" s="27"/>
      <c r="HT200" s="27"/>
      <c r="HU200" s="27"/>
      <c r="HV200" s="27"/>
      <c r="HW200" s="27"/>
      <c r="HX200" s="27"/>
      <c r="HY200" s="27"/>
      <c r="HZ200" s="27"/>
      <c r="IA200" s="27"/>
      <c r="IB200" s="27"/>
      <c r="IC200" s="103"/>
      <c r="ID200" s="27"/>
      <c r="IE200" s="107"/>
      <c r="IF200" s="27"/>
      <c r="IG200" s="107"/>
      <c r="IH200" s="107"/>
      <c r="II200" s="107"/>
      <c r="IJ200" s="103"/>
      <c r="IK200" s="27"/>
      <c r="IL200" s="107"/>
      <c r="IM200" s="110"/>
      <c r="IN200" s="107"/>
      <c r="IO200" s="27"/>
      <c r="IP200" s="107"/>
      <c r="IQ200" s="103"/>
      <c r="IR200" s="108"/>
      <c r="IS200" s="107"/>
      <c r="IT200" s="107"/>
      <c r="IU200" s="107"/>
      <c r="IV200" s="107"/>
      <c r="IW200" s="107"/>
      <c r="IX200" s="103"/>
      <c r="IY200" s="107"/>
      <c r="IZ200" s="106"/>
      <c r="JA200" s="106"/>
      <c r="JB200" s="106"/>
      <c r="JC200" s="106"/>
      <c r="JD200" s="106"/>
      <c r="JE200" s="106"/>
      <c r="JF200" s="106"/>
      <c r="JG200" s="27"/>
      <c r="JH200" s="27"/>
      <c r="JI200" s="27"/>
      <c r="JJ200" s="27"/>
      <c r="JK200" s="27"/>
      <c r="JL200" s="27"/>
      <c r="JM200" s="27"/>
      <c r="JN200" s="27"/>
      <c r="JO200" s="27"/>
      <c r="JP200" s="27"/>
      <c r="JQ200" s="27"/>
      <c r="JR200" s="27"/>
      <c r="JS200" s="27"/>
      <c r="JT200" s="27"/>
      <c r="JU200" s="27"/>
      <c r="JV200" s="27"/>
      <c r="JW200" s="27"/>
      <c r="JX200" s="27"/>
      <c r="JY200" s="27"/>
      <c r="JZ200" s="27"/>
      <c r="KA200" s="27"/>
      <c r="KB200" s="27"/>
      <c r="KC200" s="27"/>
      <c r="KD200" s="27"/>
      <c r="KE200" s="27"/>
      <c r="KF200" s="27"/>
      <c r="KG200" s="27"/>
      <c r="KH200" s="27"/>
      <c r="KI200" s="27"/>
      <c r="KJ200" s="27"/>
      <c r="KK200" s="27"/>
      <c r="KL200" s="27"/>
      <c r="KM200" s="27"/>
      <c r="KN200" s="27"/>
      <c r="KO200" s="27"/>
      <c r="KP200" s="27"/>
      <c r="KQ200" s="27"/>
      <c r="KR200" s="27"/>
      <c r="KS200" s="27"/>
      <c r="KT200" s="27"/>
      <c r="KU200" s="27"/>
      <c r="KV200" s="27"/>
      <c r="KW200" s="27"/>
      <c r="KX200" s="27"/>
      <c r="KY200" s="27"/>
      <c r="KZ200" s="27"/>
      <c r="LA200" s="27"/>
      <c r="LB200" s="27"/>
      <c r="LC200" s="27"/>
      <c r="LD200" s="27"/>
      <c r="LE200" s="27"/>
    </row>
    <row r="201" spans="1:318" s="97" customFormat="1" ht="13.8" x14ac:dyDescent="0.3">
      <c r="A201" s="27"/>
      <c r="I201" s="27"/>
      <c r="J201" s="27"/>
      <c r="K201" s="27"/>
      <c r="L201" s="27"/>
      <c r="M201" s="100"/>
      <c r="N201" s="100"/>
      <c r="O201" s="100"/>
      <c r="P201" s="100"/>
      <c r="Q201" s="100"/>
      <c r="R201" s="100"/>
      <c r="S201" s="101"/>
      <c r="T201" s="100"/>
      <c r="U201" s="27"/>
      <c r="AT201" s="9"/>
      <c r="BN201" s="122"/>
      <c r="BO201" s="122"/>
      <c r="BP201" s="122"/>
      <c r="BV201" s="122"/>
      <c r="BW201" s="122"/>
      <c r="BX201" s="122"/>
      <c r="CD201" s="122"/>
      <c r="CE201" s="122"/>
      <c r="CF201" s="122"/>
      <c r="CL201" s="122"/>
      <c r="CM201" s="122"/>
      <c r="CN201" s="122"/>
      <c r="CT201" s="122"/>
      <c r="CU201" s="122"/>
      <c r="CV201" s="122"/>
      <c r="DB201" s="122"/>
      <c r="DC201" s="122"/>
      <c r="DD201" s="122"/>
      <c r="DJ201" s="122"/>
      <c r="DK201" s="122"/>
      <c r="DL201" s="122"/>
      <c r="DR201" s="122"/>
      <c r="DS201" s="122"/>
      <c r="DT201" s="122"/>
      <c r="DZ201" s="122"/>
      <c r="EA201" s="122"/>
      <c r="EB201" s="122"/>
      <c r="EH201" s="122"/>
      <c r="EI201" s="122"/>
      <c r="EJ201" s="122"/>
      <c r="EN201" s="27"/>
      <c r="EO201" s="27"/>
      <c r="EP201" s="27"/>
      <c r="EQ201" s="27"/>
      <c r="ER201" s="27"/>
      <c r="ES201" s="27"/>
      <c r="ET201" s="27"/>
      <c r="EU201" s="102"/>
      <c r="EV201" s="27"/>
      <c r="EW201" s="103"/>
      <c r="EX201" s="103"/>
      <c r="EY201" s="103"/>
      <c r="EZ201" s="103"/>
      <c r="FA201" s="103"/>
      <c r="FB201" s="103"/>
      <c r="FC201" s="27"/>
      <c r="FD201" s="104"/>
      <c r="FE201" s="27"/>
      <c r="FF201" s="27"/>
      <c r="FG201" s="27"/>
      <c r="FH201" s="27"/>
      <c r="FI201" s="105"/>
      <c r="FJ201" s="105"/>
      <c r="FK201" s="105"/>
      <c r="FL201" s="105"/>
      <c r="FM201" s="105"/>
      <c r="FN201" s="105"/>
      <c r="FO201" s="105"/>
      <c r="FP201" s="105"/>
      <c r="FQ201" s="105"/>
      <c r="FR201" s="27"/>
      <c r="FS201" s="27"/>
      <c r="FT201" s="27"/>
      <c r="FU201" s="27"/>
      <c r="FW201" s="108"/>
      <c r="FX201" s="108"/>
      <c r="FY201" s="108"/>
      <c r="FZ201" s="108"/>
      <c r="GA201" s="27"/>
      <c r="GB201" s="27"/>
      <c r="GC201" s="102"/>
      <c r="GD201" s="27"/>
      <c r="GE201" s="103"/>
      <c r="GF201" s="103"/>
      <c r="GG201" s="103"/>
      <c r="GH201" s="27"/>
      <c r="GI201" s="105"/>
      <c r="GJ201" s="105"/>
      <c r="GK201" s="105"/>
      <c r="GL201" s="27"/>
      <c r="GM201" s="27"/>
      <c r="GN201" s="27"/>
      <c r="GO201" s="27"/>
      <c r="GP201" s="27"/>
      <c r="GQ201" s="27"/>
      <c r="GR201" s="27"/>
      <c r="GS201" s="27"/>
      <c r="GT201" s="27"/>
      <c r="GU201" s="27"/>
      <c r="GV201" s="27"/>
      <c r="GW201" s="27"/>
      <c r="GX201" s="27"/>
      <c r="GY201" s="27"/>
      <c r="GZ201" s="27"/>
      <c r="HA201" s="27"/>
      <c r="HB201" s="27"/>
      <c r="HC201" s="27"/>
      <c r="HD201" s="27"/>
      <c r="HE201" s="27"/>
      <c r="HF201" s="27"/>
      <c r="HG201" s="27"/>
      <c r="HH201" s="27"/>
      <c r="HI201" s="27"/>
      <c r="HJ201" s="27"/>
      <c r="HK201" s="27"/>
      <c r="HL201" s="27"/>
      <c r="HM201" s="27"/>
      <c r="HN201" s="27"/>
      <c r="HO201" s="27"/>
      <c r="HP201" s="27"/>
      <c r="HQ201" s="27"/>
      <c r="HR201" s="27"/>
      <c r="HS201" s="27"/>
      <c r="HT201" s="27"/>
      <c r="HU201" s="27"/>
      <c r="HV201" s="27"/>
      <c r="HW201" s="27"/>
      <c r="HX201" s="27"/>
      <c r="HY201" s="27"/>
      <c r="HZ201" s="27"/>
      <c r="IA201" s="27"/>
      <c r="IB201" s="27"/>
      <c r="IC201" s="103"/>
      <c r="ID201" s="27"/>
      <c r="IE201" s="107"/>
      <c r="IF201" s="27"/>
      <c r="IG201" s="107"/>
      <c r="IH201" s="107"/>
      <c r="II201" s="107"/>
      <c r="IJ201" s="103"/>
      <c r="IK201" s="27"/>
      <c r="IL201" s="107"/>
      <c r="IM201" s="27"/>
      <c r="IN201" s="107"/>
      <c r="IO201" s="27"/>
      <c r="IP201" s="107"/>
      <c r="IQ201" s="103"/>
      <c r="IR201" s="108"/>
      <c r="IS201" s="107"/>
      <c r="IT201" s="107"/>
      <c r="IU201" s="107"/>
      <c r="IV201" s="107"/>
      <c r="IW201" s="107"/>
      <c r="IX201" s="27"/>
      <c r="IY201" s="107"/>
      <c r="IZ201" s="106"/>
      <c r="JA201" s="106"/>
      <c r="JB201" s="106"/>
      <c r="JC201" s="106"/>
      <c r="JD201" s="106"/>
      <c r="JE201" s="106"/>
      <c r="JF201" s="106"/>
      <c r="JG201" s="27"/>
      <c r="JH201" s="27"/>
      <c r="JI201" s="27"/>
      <c r="JJ201" s="27"/>
      <c r="JK201" s="27"/>
      <c r="JL201" s="27"/>
      <c r="JM201" s="27"/>
      <c r="JN201" s="27"/>
      <c r="JO201" s="27"/>
      <c r="JP201" s="27"/>
      <c r="JQ201" s="27"/>
      <c r="JR201" s="27"/>
      <c r="JS201" s="27"/>
      <c r="JT201" s="27"/>
      <c r="JU201" s="27"/>
      <c r="JV201" s="27"/>
      <c r="JW201" s="27"/>
      <c r="JX201" s="27"/>
      <c r="JY201" s="27"/>
      <c r="JZ201" s="27"/>
      <c r="KA201" s="27"/>
      <c r="KB201" s="27"/>
      <c r="KC201" s="27"/>
      <c r="KD201" s="27"/>
      <c r="KE201" s="27"/>
      <c r="KF201" s="27"/>
      <c r="KG201" s="27"/>
      <c r="KH201" s="27"/>
      <c r="KI201" s="27"/>
      <c r="KJ201" s="27"/>
      <c r="KK201" s="27"/>
      <c r="KL201" s="27"/>
      <c r="KM201" s="27"/>
      <c r="KN201" s="27"/>
      <c r="KO201" s="27"/>
      <c r="KP201" s="27"/>
      <c r="KQ201" s="27"/>
      <c r="KR201" s="27"/>
      <c r="KS201" s="27"/>
      <c r="KT201" s="27"/>
      <c r="KU201" s="27"/>
      <c r="KV201" s="27"/>
      <c r="KW201" s="27"/>
      <c r="KX201" s="27"/>
      <c r="KY201" s="27"/>
      <c r="KZ201" s="27"/>
      <c r="LA201" s="27"/>
      <c r="LB201" s="27"/>
      <c r="LC201" s="27"/>
      <c r="LD201" s="27"/>
      <c r="LE201" s="27"/>
    </row>
    <row r="202" spans="1:318" s="97" customFormat="1" ht="13.8" x14ac:dyDescent="0.3">
      <c r="B202" s="27"/>
      <c r="H202" s="27"/>
      <c r="J202" s="27"/>
      <c r="K202" s="27"/>
      <c r="L202" s="27"/>
      <c r="M202" s="100"/>
      <c r="N202" s="100"/>
      <c r="O202" s="100"/>
      <c r="P202" s="100"/>
      <c r="Q202" s="100"/>
      <c r="R202" s="100"/>
      <c r="S202" s="101"/>
      <c r="T202" s="100"/>
      <c r="U202" s="27"/>
      <c r="AT202" s="9"/>
      <c r="BN202" s="122"/>
      <c r="BO202" s="122"/>
      <c r="BP202" s="122"/>
      <c r="BV202" s="122"/>
      <c r="BW202" s="122"/>
      <c r="BX202" s="122"/>
      <c r="CD202" s="122"/>
      <c r="CE202" s="122"/>
      <c r="CF202" s="122"/>
      <c r="CL202" s="122"/>
      <c r="CM202" s="122"/>
      <c r="CN202" s="122"/>
      <c r="CT202" s="122"/>
      <c r="CU202" s="122"/>
      <c r="CV202" s="122"/>
      <c r="DB202" s="122"/>
      <c r="DC202" s="122"/>
      <c r="DD202" s="122"/>
      <c r="DJ202" s="122"/>
      <c r="DK202" s="122"/>
      <c r="DL202" s="122"/>
      <c r="DR202" s="122"/>
      <c r="DS202" s="122"/>
      <c r="DT202" s="122"/>
      <c r="DZ202" s="122"/>
      <c r="EA202" s="122"/>
      <c r="EB202" s="122"/>
      <c r="EH202" s="122"/>
      <c r="EI202" s="122"/>
      <c r="EJ202" s="122"/>
      <c r="EN202" s="27"/>
      <c r="EO202" s="27"/>
      <c r="EP202" s="27"/>
      <c r="EQ202" s="27"/>
      <c r="ER202" s="27"/>
      <c r="ES202" s="27"/>
      <c r="ET202" s="27"/>
      <c r="EU202" s="102"/>
      <c r="EV202" s="27"/>
      <c r="EW202" s="103"/>
      <c r="EX202" s="103"/>
      <c r="EY202" s="103"/>
      <c r="EZ202" s="103"/>
      <c r="FA202" s="103"/>
      <c r="FB202" s="103"/>
      <c r="FC202" s="27"/>
      <c r="FD202" s="104"/>
      <c r="FE202" s="27"/>
      <c r="FF202" s="27"/>
      <c r="FG202" s="27"/>
      <c r="FH202" s="27"/>
      <c r="FI202" s="105"/>
      <c r="FJ202" s="105"/>
      <c r="FK202" s="105"/>
      <c r="FL202" s="105"/>
      <c r="FM202" s="105"/>
      <c r="FN202" s="105"/>
      <c r="FO202" s="105"/>
      <c r="FP202" s="105"/>
      <c r="FQ202" s="105"/>
      <c r="FR202" s="27"/>
      <c r="FS202" s="27"/>
      <c r="FT202" s="27"/>
      <c r="FU202" s="27"/>
      <c r="FW202" s="108"/>
      <c r="FX202" s="108"/>
      <c r="FY202" s="108"/>
      <c r="FZ202" s="108"/>
      <c r="GA202" s="27"/>
      <c r="GB202" s="27"/>
      <c r="GC202" s="102"/>
      <c r="GD202" s="27"/>
      <c r="GE202" s="103"/>
      <c r="GF202" s="103"/>
      <c r="GG202" s="103"/>
      <c r="GH202" s="27"/>
      <c r="GI202" s="105"/>
      <c r="GJ202" s="105"/>
      <c r="GK202" s="105"/>
      <c r="GL202" s="27"/>
      <c r="GM202" s="27"/>
      <c r="GN202" s="27"/>
      <c r="GO202" s="27"/>
      <c r="GP202" s="27"/>
      <c r="GQ202" s="27"/>
      <c r="GR202" s="27"/>
      <c r="GS202" s="27"/>
      <c r="GT202" s="27"/>
      <c r="GU202" s="27"/>
      <c r="GV202" s="27"/>
      <c r="GW202" s="27"/>
      <c r="GX202" s="27"/>
      <c r="GY202" s="27"/>
      <c r="GZ202" s="27"/>
      <c r="HA202" s="27"/>
      <c r="HB202" s="27"/>
      <c r="HC202" s="27"/>
      <c r="HD202" s="27"/>
      <c r="HE202" s="27"/>
      <c r="HF202" s="27"/>
      <c r="HG202" s="27"/>
      <c r="HH202" s="27"/>
      <c r="HI202" s="27"/>
      <c r="HJ202" s="27"/>
      <c r="HK202" s="27"/>
      <c r="HL202" s="27"/>
      <c r="HM202" s="27"/>
      <c r="HN202" s="27"/>
      <c r="HO202" s="27"/>
      <c r="HP202" s="27"/>
      <c r="HQ202" s="27"/>
      <c r="HR202" s="27"/>
      <c r="HS202" s="27"/>
      <c r="HT202" s="27"/>
      <c r="HU202" s="27"/>
      <c r="HV202" s="27"/>
      <c r="HW202" s="27"/>
      <c r="HX202" s="27"/>
      <c r="HY202" s="27"/>
      <c r="HZ202" s="27"/>
      <c r="IA202" s="27"/>
      <c r="IB202" s="27"/>
      <c r="IC202" s="103"/>
      <c r="ID202" s="27"/>
      <c r="IE202" s="107"/>
      <c r="IF202" s="27"/>
      <c r="IG202" s="107"/>
      <c r="IH202" s="107"/>
      <c r="II202" s="107"/>
      <c r="IJ202" s="103"/>
      <c r="IK202" s="27"/>
      <c r="IL202" s="107"/>
      <c r="IM202" s="110"/>
      <c r="IN202" s="107"/>
      <c r="IO202" s="27"/>
      <c r="IP202" s="107"/>
      <c r="IQ202" s="103"/>
      <c r="IR202" s="108"/>
      <c r="IS202" s="107"/>
      <c r="IT202" s="107"/>
      <c r="IU202" s="107"/>
      <c r="IV202" s="107"/>
      <c r="IW202" s="107"/>
      <c r="IX202" s="103"/>
      <c r="IY202" s="107"/>
      <c r="IZ202" s="106"/>
      <c r="JA202" s="106"/>
      <c r="JB202" s="106"/>
      <c r="JC202" s="106"/>
      <c r="JD202" s="106"/>
      <c r="JE202" s="106"/>
      <c r="JF202" s="106"/>
      <c r="JG202" s="27"/>
      <c r="JH202" s="27"/>
      <c r="JI202" s="27"/>
      <c r="JJ202" s="27"/>
      <c r="JK202" s="27"/>
      <c r="JL202" s="27"/>
      <c r="JM202" s="27"/>
      <c r="JN202" s="27"/>
      <c r="JO202" s="27"/>
      <c r="JP202" s="27"/>
      <c r="JQ202" s="27"/>
      <c r="JR202" s="27"/>
      <c r="JS202" s="27"/>
      <c r="JT202" s="27"/>
      <c r="JU202" s="27"/>
      <c r="JV202" s="27"/>
      <c r="JW202" s="27"/>
      <c r="JX202" s="27"/>
      <c r="JY202" s="27"/>
      <c r="JZ202" s="27"/>
      <c r="KA202" s="27"/>
      <c r="KB202" s="27"/>
      <c r="KC202" s="27"/>
      <c r="KD202" s="27"/>
      <c r="KE202" s="27"/>
      <c r="KF202" s="27"/>
      <c r="KG202" s="27"/>
      <c r="KH202" s="27"/>
      <c r="KI202" s="27"/>
      <c r="KJ202" s="27"/>
      <c r="KK202" s="27"/>
      <c r="KL202" s="27"/>
      <c r="KM202" s="27"/>
      <c r="KN202" s="27"/>
      <c r="KO202" s="27"/>
      <c r="KP202" s="27"/>
      <c r="KQ202" s="27"/>
      <c r="KR202" s="27"/>
      <c r="KS202" s="27"/>
      <c r="KT202" s="27"/>
      <c r="KU202" s="27"/>
      <c r="KV202" s="27"/>
      <c r="KW202" s="27"/>
      <c r="KX202" s="27"/>
      <c r="KY202" s="27"/>
      <c r="KZ202" s="27"/>
      <c r="LA202" s="27"/>
      <c r="LB202" s="27"/>
      <c r="LC202" s="27"/>
      <c r="LD202" s="27"/>
      <c r="LE202" s="27"/>
    </row>
    <row r="203" spans="1:318" s="97" customFormat="1" ht="13.8" x14ac:dyDescent="0.3">
      <c r="A203" s="27"/>
      <c r="B203" s="91"/>
      <c r="E203" s="91"/>
      <c r="G203" s="27"/>
      <c r="H203" s="109"/>
      <c r="J203" s="27"/>
      <c r="K203" s="27"/>
      <c r="L203" s="27"/>
      <c r="M203" s="100"/>
      <c r="N203" s="100"/>
      <c r="O203" s="100"/>
      <c r="P203" s="100"/>
      <c r="Q203" s="100"/>
      <c r="R203" s="100"/>
      <c r="S203" s="101"/>
      <c r="T203" s="100"/>
      <c r="U203" s="27"/>
      <c r="X203" s="47"/>
      <c r="Y203" s="47"/>
      <c r="Z203" s="47"/>
      <c r="AA203" s="47"/>
      <c r="AB203" s="47"/>
      <c r="AC203" s="47"/>
      <c r="AD203" s="47"/>
      <c r="AE203" s="47"/>
      <c r="AF203" s="47"/>
      <c r="AG203" s="47"/>
      <c r="AH203" s="47"/>
      <c r="AI203" s="47"/>
      <c r="AJ203" s="47"/>
      <c r="AK203" s="47"/>
      <c r="AL203" s="47"/>
      <c r="AM203" s="47"/>
      <c r="AN203" s="47"/>
      <c r="AO203" s="47"/>
      <c r="AP203" s="47"/>
      <c r="AQ203" s="47"/>
      <c r="AR203" s="47"/>
      <c r="AS203" s="47"/>
      <c r="AT203" s="60"/>
      <c r="AU203" s="47"/>
      <c r="AV203" s="47"/>
      <c r="AW203" s="47"/>
      <c r="AX203" s="47"/>
      <c r="AY203" s="47"/>
      <c r="AZ203" s="47"/>
      <c r="BA203" s="47"/>
      <c r="BB203" s="47"/>
      <c r="BC203" s="47"/>
      <c r="BD203" s="47"/>
      <c r="BE203" s="47"/>
      <c r="BF203" s="47"/>
      <c r="BG203" s="47"/>
      <c r="BH203" s="47"/>
      <c r="BI203" s="47"/>
      <c r="BJ203" s="47"/>
      <c r="BK203" s="47"/>
      <c r="BL203" s="47"/>
      <c r="BM203" s="47"/>
      <c r="BN203" s="47"/>
      <c r="BO203" s="47"/>
      <c r="BP203" s="47"/>
      <c r="BQ203" s="47"/>
      <c r="BR203" s="47"/>
      <c r="BS203" s="47"/>
      <c r="BT203" s="47"/>
      <c r="BU203" s="47"/>
      <c r="BV203" s="47"/>
      <c r="BW203" s="47"/>
      <c r="BX203" s="47"/>
      <c r="BY203" s="47"/>
      <c r="BZ203" s="47"/>
      <c r="CA203" s="47"/>
      <c r="CB203" s="47"/>
      <c r="CC203" s="47"/>
      <c r="CD203" s="47"/>
      <c r="CE203" s="47"/>
      <c r="CF203" s="47"/>
      <c r="CG203" s="47"/>
      <c r="CH203" s="47"/>
      <c r="CI203" s="47"/>
      <c r="CJ203" s="47"/>
      <c r="CK203" s="47"/>
      <c r="CL203" s="47"/>
      <c r="CM203" s="47"/>
      <c r="CN203" s="47"/>
      <c r="CO203" s="47"/>
      <c r="CP203" s="47"/>
      <c r="CQ203" s="47"/>
      <c r="CR203" s="47"/>
      <c r="CS203" s="47"/>
      <c r="CT203" s="47"/>
      <c r="CU203" s="47"/>
      <c r="CV203" s="47"/>
      <c r="CW203" s="47"/>
      <c r="CX203" s="47"/>
      <c r="CY203" s="47"/>
      <c r="CZ203" s="47"/>
      <c r="DA203" s="47"/>
      <c r="DB203" s="47"/>
      <c r="DC203" s="47"/>
      <c r="DD203" s="47"/>
      <c r="DE203" s="47"/>
      <c r="DF203" s="47"/>
      <c r="DG203" s="47"/>
      <c r="DH203" s="47"/>
      <c r="DI203" s="47"/>
      <c r="DJ203" s="47"/>
      <c r="DK203" s="47"/>
      <c r="DL203" s="47"/>
      <c r="DM203" s="47"/>
      <c r="DN203" s="47"/>
      <c r="DO203" s="47"/>
      <c r="DP203" s="47"/>
      <c r="DQ203" s="47"/>
      <c r="DR203" s="47"/>
      <c r="DS203" s="47"/>
      <c r="DT203" s="47"/>
      <c r="DU203" s="47"/>
      <c r="DV203" s="47"/>
      <c r="DW203" s="47"/>
      <c r="DX203" s="47"/>
      <c r="DY203" s="47"/>
      <c r="DZ203" s="47"/>
      <c r="EA203" s="47"/>
      <c r="EB203" s="47"/>
      <c r="EC203" s="47"/>
      <c r="ED203" s="47"/>
      <c r="EE203" s="47"/>
      <c r="EF203" s="47"/>
      <c r="EG203" s="47"/>
      <c r="EH203" s="47"/>
      <c r="EI203" s="47"/>
      <c r="EJ203" s="47"/>
      <c r="EK203" s="47"/>
      <c r="EL203" s="47"/>
      <c r="EM203" s="47"/>
      <c r="EN203" s="47"/>
      <c r="EO203" s="47"/>
      <c r="EP203" s="47"/>
      <c r="EQ203" s="47"/>
      <c r="ER203" s="47"/>
      <c r="ES203" s="47"/>
      <c r="ET203" s="47"/>
      <c r="EU203" s="47"/>
      <c r="EV203" s="47"/>
      <c r="EW203" s="47"/>
      <c r="EX203" s="47"/>
      <c r="EY203" s="47"/>
      <c r="EZ203" s="47"/>
      <c r="FA203" s="47"/>
      <c r="FB203" s="47"/>
      <c r="FC203" s="47"/>
      <c r="FD203" s="47"/>
      <c r="FE203" s="47"/>
      <c r="FF203" s="47"/>
      <c r="FG203" s="47"/>
      <c r="FH203" s="47"/>
      <c r="FI203" s="47"/>
      <c r="FJ203" s="47"/>
      <c r="FK203" s="47"/>
      <c r="FL203" s="47"/>
      <c r="FM203" s="47"/>
      <c r="FN203" s="47"/>
      <c r="FO203" s="47"/>
      <c r="FP203" s="47"/>
      <c r="FQ203" s="47"/>
      <c r="FR203" s="47"/>
      <c r="FS203" s="47"/>
      <c r="FT203" s="47"/>
      <c r="FU203" s="47"/>
      <c r="FW203" s="125"/>
      <c r="FX203" s="125"/>
      <c r="FY203" s="125"/>
      <c r="FZ203" s="125"/>
      <c r="GA203" s="27"/>
      <c r="GB203" s="27"/>
      <c r="GC203" s="102"/>
      <c r="GD203" s="27"/>
      <c r="GE203" s="103"/>
      <c r="GF203" s="103"/>
      <c r="GG203" s="103"/>
      <c r="GH203" s="27"/>
      <c r="GI203" s="105"/>
      <c r="GJ203" s="105"/>
      <c r="GK203" s="105"/>
      <c r="GL203" s="27"/>
      <c r="GM203" s="27"/>
      <c r="GN203" s="27"/>
      <c r="GO203" s="27"/>
      <c r="GP203" s="27"/>
      <c r="GQ203" s="27"/>
      <c r="GR203" s="27"/>
      <c r="GS203" s="27"/>
      <c r="GT203" s="27"/>
      <c r="GU203" s="27"/>
      <c r="GV203" s="27"/>
      <c r="GW203" s="27"/>
      <c r="GX203" s="27"/>
      <c r="GY203" s="27"/>
      <c r="GZ203" s="27"/>
      <c r="HA203" s="27"/>
      <c r="HB203" s="27"/>
      <c r="HC203" s="27"/>
      <c r="HD203" s="27"/>
      <c r="HE203" s="27"/>
      <c r="HF203" s="27"/>
      <c r="HG203" s="27"/>
      <c r="HH203" s="27"/>
      <c r="HI203" s="27"/>
      <c r="HJ203" s="27"/>
      <c r="HK203" s="27"/>
      <c r="HL203" s="27"/>
      <c r="HM203" s="27"/>
      <c r="HN203" s="27"/>
      <c r="HO203" s="27"/>
      <c r="HP203" s="27"/>
      <c r="HQ203" s="27"/>
      <c r="HR203" s="27"/>
      <c r="HS203" s="27"/>
      <c r="HT203" s="27"/>
      <c r="HU203" s="27"/>
      <c r="HV203" s="27"/>
      <c r="HW203" s="27"/>
      <c r="HX203" s="27"/>
      <c r="HY203" s="27"/>
      <c r="HZ203" s="27"/>
      <c r="IA203" s="27"/>
      <c r="IB203" s="27"/>
      <c r="IC203" s="103"/>
      <c r="ID203" s="107"/>
      <c r="IE203" s="107"/>
      <c r="IF203" s="107"/>
      <c r="IG203" s="107"/>
      <c r="IH203" s="107"/>
      <c r="II203" s="107"/>
      <c r="IJ203" s="103"/>
      <c r="IK203" s="108"/>
      <c r="IL203" s="107"/>
      <c r="IM203" s="27"/>
      <c r="IN203" s="107"/>
      <c r="IO203" s="107"/>
      <c r="IP203" s="107"/>
      <c r="IQ203" s="103"/>
      <c r="IR203" s="108"/>
      <c r="IS203" s="107"/>
      <c r="IT203" s="108"/>
      <c r="IU203" s="107"/>
      <c r="IV203" s="108"/>
      <c r="IW203" s="107"/>
      <c r="IX203" s="27"/>
      <c r="IY203" s="107"/>
      <c r="IZ203" s="106"/>
      <c r="JA203" s="106"/>
      <c r="JB203" s="106"/>
      <c r="JC203" s="106"/>
      <c r="JD203" s="106"/>
      <c r="JE203" s="106"/>
      <c r="JF203" s="106"/>
      <c r="JG203" s="27"/>
      <c r="JH203" s="27"/>
      <c r="JI203" s="27"/>
      <c r="JJ203" s="27"/>
      <c r="JK203" s="27"/>
      <c r="JL203" s="27"/>
      <c r="JM203" s="27"/>
      <c r="JN203" s="27"/>
      <c r="JO203" s="27"/>
      <c r="JP203" s="27"/>
      <c r="JQ203" s="27"/>
      <c r="JR203" s="27"/>
      <c r="JS203" s="27"/>
      <c r="JT203" s="27"/>
      <c r="JU203" s="27"/>
      <c r="JV203" s="27"/>
      <c r="JW203" s="27"/>
      <c r="JX203" s="27"/>
      <c r="JY203" s="27"/>
      <c r="JZ203" s="27"/>
      <c r="KA203" s="27"/>
      <c r="KB203" s="27"/>
      <c r="KC203" s="27"/>
      <c r="KD203" s="27"/>
      <c r="KE203" s="27"/>
      <c r="KF203" s="27"/>
      <c r="KG203" s="27"/>
      <c r="KH203" s="27"/>
      <c r="KI203" s="27"/>
      <c r="KJ203" s="27"/>
      <c r="KK203" s="27"/>
      <c r="KL203" s="27"/>
      <c r="KM203" s="27"/>
      <c r="KN203" s="27"/>
      <c r="KO203" s="27"/>
      <c r="KP203" s="27"/>
      <c r="KQ203" s="27"/>
      <c r="KR203" s="27"/>
      <c r="KS203" s="27"/>
      <c r="KT203" s="27"/>
      <c r="KU203" s="27"/>
      <c r="KV203" s="27"/>
      <c r="KW203" s="27"/>
      <c r="KX203" s="27"/>
      <c r="KY203" s="27"/>
      <c r="KZ203" s="27"/>
      <c r="LA203" s="27"/>
      <c r="LB203" s="27"/>
      <c r="LC203" s="27"/>
      <c r="LD203" s="27"/>
      <c r="LE203" s="27"/>
    </row>
    <row r="204" spans="1:318" s="97" customFormat="1" ht="15" x14ac:dyDescent="0.35">
      <c r="A204" s="103"/>
      <c r="B204" s="27"/>
      <c r="C204" s="27"/>
      <c r="D204" s="27"/>
      <c r="E204" s="27"/>
      <c r="F204" s="91"/>
      <c r="G204" s="91"/>
      <c r="J204" s="27"/>
      <c r="K204" s="27"/>
      <c r="L204" s="27"/>
      <c r="M204" s="100"/>
      <c r="N204" s="100"/>
      <c r="O204" s="100"/>
      <c r="P204" s="100"/>
      <c r="Q204" s="100"/>
      <c r="R204" s="100"/>
      <c r="S204" s="101"/>
      <c r="T204" s="100"/>
      <c r="U204" s="27"/>
      <c r="X204" s="47"/>
      <c r="Y204" s="47"/>
      <c r="Z204" s="47"/>
      <c r="AA204" s="47"/>
      <c r="AB204" s="47"/>
      <c r="AC204" s="47"/>
      <c r="AD204" s="47"/>
      <c r="AE204" s="47"/>
      <c r="AF204" s="47"/>
      <c r="AG204" s="47"/>
      <c r="AH204" s="47"/>
      <c r="AI204" s="47"/>
      <c r="AJ204" s="47"/>
      <c r="AK204" s="47"/>
      <c r="AL204" s="47">
        <v>0.40129999999999999</v>
      </c>
      <c r="AM204" s="47"/>
      <c r="AN204" s="47">
        <v>10000</v>
      </c>
      <c r="AO204" s="47">
        <f>AN204</f>
        <v>10000</v>
      </c>
      <c r="AP204" s="47"/>
      <c r="AQ204" s="47"/>
      <c r="AR204" s="47"/>
      <c r="AS204" s="47"/>
      <c r="AT204" s="60"/>
      <c r="AU204" s="47"/>
      <c r="AV204" s="47"/>
      <c r="AW204" s="47"/>
      <c r="AX204" s="47"/>
      <c r="AY204" s="47"/>
      <c r="AZ204" s="47"/>
      <c r="BA204" s="47"/>
      <c r="BB204" s="47"/>
      <c r="BC204" s="47"/>
      <c r="BD204" s="47"/>
      <c r="BE204" s="47"/>
      <c r="BF204" s="47"/>
      <c r="BG204" s="47"/>
      <c r="BH204" s="47"/>
      <c r="BI204" s="47"/>
      <c r="BJ204" s="47"/>
      <c r="BK204" s="47"/>
      <c r="BL204" s="47"/>
      <c r="BM204" s="47"/>
      <c r="BN204" s="47"/>
      <c r="BO204" s="47"/>
      <c r="BP204" s="47"/>
      <c r="BQ204" s="47"/>
      <c r="BR204" s="47"/>
      <c r="BS204" s="47"/>
      <c r="BT204" s="47"/>
      <c r="BU204" s="47"/>
      <c r="BV204" s="47"/>
      <c r="BW204" s="47"/>
      <c r="BX204" s="47"/>
      <c r="BY204" s="47"/>
      <c r="BZ204" s="47"/>
      <c r="CA204" s="47"/>
      <c r="CB204" s="47"/>
      <c r="CC204" s="47"/>
      <c r="CD204" s="47"/>
      <c r="CE204" s="47"/>
      <c r="CF204" s="47"/>
      <c r="CG204" s="47"/>
      <c r="CH204" s="47"/>
      <c r="CI204" s="47"/>
      <c r="CJ204" s="47"/>
      <c r="CK204" s="47"/>
      <c r="CL204" s="47"/>
      <c r="CM204" s="47"/>
      <c r="CN204" s="47"/>
      <c r="CO204" s="95"/>
      <c r="CP204" s="95"/>
      <c r="CQ204" s="9" t="s">
        <v>83</v>
      </c>
      <c r="CR204" s="95"/>
      <c r="CS204" s="95"/>
      <c r="CT204" s="95"/>
      <c r="CU204" s="95"/>
      <c r="CV204" s="95"/>
      <c r="CW204" s="9"/>
      <c r="CX204" s="9"/>
      <c r="CY204" s="9" t="s">
        <v>84</v>
      </c>
      <c r="CZ204" s="9"/>
      <c r="DA204" s="9"/>
      <c r="DB204" s="9"/>
      <c r="DC204" s="9"/>
      <c r="DD204" s="9"/>
      <c r="DE204" s="5"/>
      <c r="DF204" s="5"/>
      <c r="DG204" s="17" t="s">
        <v>86</v>
      </c>
      <c r="DH204" s="5"/>
      <c r="DI204" s="5"/>
      <c r="DJ204" s="5"/>
      <c r="DK204" s="5"/>
      <c r="DL204" s="5"/>
      <c r="DM204" s="5"/>
      <c r="DN204" s="5"/>
      <c r="DO204" s="17" t="s">
        <v>87</v>
      </c>
      <c r="DP204" s="5"/>
      <c r="DQ204" s="5"/>
      <c r="DR204" s="5"/>
      <c r="DS204" s="5"/>
      <c r="DT204" s="5"/>
      <c r="DU204" s="5"/>
      <c r="DV204" s="5"/>
      <c r="DW204" s="17" t="s">
        <v>85</v>
      </c>
      <c r="DX204" s="5"/>
      <c r="DY204" s="5"/>
      <c r="DZ204" s="5"/>
      <c r="EA204" s="5"/>
      <c r="EB204" s="5"/>
      <c r="EC204" s="4"/>
      <c r="ED204" s="5"/>
      <c r="EE204" s="17" t="s">
        <v>88</v>
      </c>
      <c r="EF204" s="5"/>
      <c r="EG204" s="4"/>
      <c r="EH204" s="4"/>
      <c r="EI204" s="4"/>
      <c r="EJ204" s="4"/>
      <c r="EK204" s="4"/>
      <c r="EL204" s="5"/>
      <c r="EM204" s="17" t="s">
        <v>89</v>
      </c>
      <c r="EN204" s="5"/>
      <c r="EO204" s="5"/>
      <c r="EP204" s="5"/>
      <c r="EQ204" s="5"/>
      <c r="ER204" s="5"/>
      <c r="ES204" s="5"/>
      <c r="ET204" s="5"/>
      <c r="EU204" s="17" t="s">
        <v>90</v>
      </c>
      <c r="EV204" s="4"/>
      <c r="EW204" s="4"/>
      <c r="EX204" s="4"/>
      <c r="EY204" s="4"/>
      <c r="EZ204" s="4"/>
      <c r="FA204" s="4"/>
      <c r="FB204" s="18"/>
      <c r="FC204" s="17" t="s">
        <v>91</v>
      </c>
      <c r="FD204" s="4"/>
      <c r="FE204" s="15"/>
      <c r="FF204" s="15"/>
      <c r="FG204" s="15"/>
      <c r="FH204" s="15"/>
      <c r="FI204" s="15"/>
      <c r="FJ204" s="15"/>
      <c r="FK204" s="17" t="s">
        <v>92</v>
      </c>
      <c r="FL204" s="30"/>
      <c r="FM204" s="4"/>
      <c r="FN204" s="4"/>
      <c r="FO204" s="4"/>
      <c r="FP204" s="4"/>
      <c r="FQ204" s="4"/>
      <c r="FR204" s="4"/>
      <c r="FS204" s="17" t="s">
        <v>93</v>
      </c>
      <c r="FT204" s="4"/>
      <c r="FU204" s="19"/>
      <c r="FW204" s="125"/>
      <c r="FX204" s="125"/>
      <c r="FY204" s="125"/>
      <c r="FZ204" s="125"/>
      <c r="GA204" s="27"/>
      <c r="GB204" s="27"/>
      <c r="GC204" s="102"/>
      <c r="GD204" s="27"/>
      <c r="GE204" s="103"/>
      <c r="GF204" s="103"/>
      <c r="GG204" s="103"/>
      <c r="GH204" s="27"/>
      <c r="GI204" s="105"/>
      <c r="GJ204" s="105"/>
      <c r="GK204" s="105"/>
      <c r="GL204" s="27"/>
      <c r="GM204" s="27"/>
      <c r="GN204" s="27"/>
      <c r="GO204" s="27"/>
      <c r="GP204" s="27"/>
      <c r="GQ204" s="27"/>
      <c r="GR204" s="27"/>
      <c r="GS204" s="27"/>
      <c r="GT204" s="27"/>
      <c r="GU204" s="27"/>
      <c r="GV204" s="27"/>
      <c r="GW204" s="27"/>
      <c r="GX204" s="27"/>
      <c r="GY204" s="27"/>
      <c r="GZ204" s="27"/>
      <c r="HA204" s="27"/>
      <c r="HB204" s="27"/>
      <c r="HC204" s="27"/>
      <c r="HD204" s="27"/>
      <c r="HE204" s="27"/>
      <c r="HF204" s="27"/>
      <c r="HG204" s="27"/>
      <c r="HH204" s="27"/>
      <c r="HI204" s="27"/>
      <c r="HJ204" s="27"/>
      <c r="HK204" s="27"/>
      <c r="HL204" s="27"/>
      <c r="HM204" s="27"/>
      <c r="HN204" s="27"/>
      <c r="HO204" s="27"/>
      <c r="HP204" s="27"/>
      <c r="HQ204" s="27"/>
      <c r="HR204" s="27"/>
      <c r="HS204" s="27"/>
      <c r="HT204" s="27"/>
      <c r="HU204" s="27"/>
      <c r="HV204" s="27"/>
      <c r="HW204" s="27"/>
      <c r="HX204" s="27"/>
      <c r="HY204" s="27"/>
      <c r="HZ204" s="27"/>
      <c r="IA204" s="27"/>
      <c r="IB204" s="27"/>
      <c r="IC204" s="103"/>
      <c r="ID204" s="107"/>
      <c r="IE204" s="107"/>
      <c r="IF204" s="107"/>
      <c r="IG204" s="107"/>
      <c r="IH204" s="107"/>
      <c r="II204" s="107"/>
      <c r="IJ204" s="103"/>
      <c r="IK204" s="108"/>
      <c r="IL204" s="107"/>
      <c r="IM204" s="27"/>
      <c r="IN204" s="107"/>
      <c r="IO204" s="107"/>
      <c r="IP204" s="107"/>
      <c r="IQ204" s="103"/>
      <c r="IR204" s="108"/>
      <c r="IS204" s="107"/>
      <c r="IT204" s="108"/>
      <c r="IU204" s="107"/>
      <c r="IV204" s="108"/>
      <c r="IW204" s="107"/>
      <c r="IX204" s="27"/>
      <c r="IY204" s="107"/>
      <c r="IZ204" s="106"/>
      <c r="JA204" s="106"/>
      <c r="JB204" s="106"/>
      <c r="JC204" s="106"/>
      <c r="JD204" s="106"/>
      <c r="JE204" s="106"/>
      <c r="JF204" s="106"/>
      <c r="JG204" s="27"/>
      <c r="JH204" s="27"/>
      <c r="JI204" s="27"/>
      <c r="JJ204" s="27"/>
      <c r="JK204" s="27"/>
      <c r="JL204" s="27"/>
      <c r="JM204" s="27"/>
      <c r="JN204" s="27"/>
      <c r="JO204" s="27"/>
      <c r="JP204" s="27"/>
      <c r="JQ204" s="27"/>
      <c r="JR204" s="27"/>
      <c r="JS204" s="27"/>
      <c r="JT204" s="27"/>
      <c r="JU204" s="27"/>
      <c r="JV204" s="27"/>
      <c r="JW204" s="27"/>
      <c r="JX204" s="27"/>
      <c r="JY204" s="27"/>
      <c r="JZ204" s="27"/>
      <c r="KA204" s="27"/>
      <c r="KB204" s="27"/>
      <c r="KC204" s="27"/>
      <c r="KD204" s="27"/>
      <c r="KE204" s="27"/>
      <c r="KF204" s="27"/>
      <c r="KG204" s="27"/>
      <c r="KH204" s="27"/>
      <c r="KI204" s="27"/>
      <c r="KJ204" s="27"/>
      <c r="KK204" s="27"/>
      <c r="KL204" s="27"/>
      <c r="KM204" s="27"/>
      <c r="KN204" s="27"/>
      <c r="KO204" s="27"/>
      <c r="KP204" s="27"/>
      <c r="KQ204" s="27"/>
      <c r="KR204" s="27"/>
      <c r="KS204" s="27"/>
      <c r="KT204" s="27"/>
      <c r="KU204" s="27"/>
      <c r="KV204" s="27"/>
      <c r="KW204" s="27"/>
      <c r="KX204" s="27"/>
      <c r="KY204" s="27"/>
      <c r="KZ204" s="27"/>
      <c r="LA204" s="27"/>
      <c r="LB204" s="27"/>
      <c r="LC204" s="27"/>
      <c r="LD204" s="27"/>
      <c r="LE204" s="27"/>
    </row>
    <row r="205" spans="1:318" s="97" customFormat="1" ht="13.8" x14ac:dyDescent="0.3">
      <c r="A205" s="103"/>
      <c r="I205" s="27"/>
      <c r="J205" s="27"/>
      <c r="K205" s="27"/>
      <c r="L205" s="27"/>
      <c r="M205" s="100"/>
      <c r="N205" s="100"/>
      <c r="O205" s="100"/>
      <c r="P205" s="100"/>
      <c r="Q205" s="100"/>
      <c r="R205" s="100"/>
      <c r="S205" s="101"/>
      <c r="T205" s="100"/>
      <c r="U205" s="27"/>
      <c r="X205" s="1"/>
      <c r="Y205" s="1"/>
      <c r="Z205" s="1"/>
      <c r="AA205" s="1"/>
      <c r="AB205" s="1"/>
      <c r="AC205" s="1"/>
      <c r="AD205" s="1"/>
      <c r="AE205" s="1"/>
      <c r="AF205" s="1"/>
      <c r="AG205" s="1"/>
      <c r="AH205" s="1"/>
      <c r="AI205" s="1"/>
      <c r="AJ205" s="1"/>
      <c r="AK205" s="1"/>
      <c r="AL205" s="1"/>
      <c r="AM205" s="1"/>
      <c r="AN205" s="1"/>
      <c r="AO205" s="1"/>
      <c r="AP205" s="1"/>
      <c r="AQ205" s="1"/>
      <c r="AR205" s="1"/>
      <c r="AS205" s="1"/>
      <c r="AT205" s="73"/>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9" t="s">
        <v>73</v>
      </c>
      <c r="CP205" s="9" t="s">
        <v>73</v>
      </c>
      <c r="CQ205" s="9" t="s">
        <v>73</v>
      </c>
      <c r="CR205" s="9" t="s">
        <v>73</v>
      </c>
      <c r="CS205" s="9" t="s">
        <v>73</v>
      </c>
      <c r="CT205" s="9"/>
      <c r="CU205" s="9"/>
      <c r="CV205" s="9"/>
      <c r="CW205" s="9" t="s">
        <v>73</v>
      </c>
      <c r="CX205" s="9" t="s">
        <v>73</v>
      </c>
      <c r="CY205" s="9" t="s">
        <v>73</v>
      </c>
      <c r="CZ205" s="9" t="s">
        <v>73</v>
      </c>
      <c r="DA205" s="9" t="s">
        <v>73</v>
      </c>
      <c r="DB205" s="9"/>
      <c r="DC205" s="9"/>
      <c r="DD205" s="9"/>
      <c r="DE205" s="9" t="s">
        <v>73</v>
      </c>
      <c r="DF205" s="9" t="s">
        <v>73</v>
      </c>
      <c r="DG205" s="9" t="s">
        <v>73</v>
      </c>
      <c r="DH205" s="9" t="s">
        <v>73</v>
      </c>
      <c r="DI205" s="9" t="s">
        <v>73</v>
      </c>
      <c r="DJ205" s="9"/>
      <c r="DK205" s="9"/>
      <c r="DL205" s="9"/>
      <c r="DM205" s="9" t="s">
        <v>73</v>
      </c>
      <c r="DN205" s="9" t="s">
        <v>73</v>
      </c>
      <c r="DO205" s="9" t="s">
        <v>73</v>
      </c>
      <c r="DP205" s="9" t="s">
        <v>73</v>
      </c>
      <c r="DQ205" s="9" t="s">
        <v>73</v>
      </c>
      <c r="DR205" s="9"/>
      <c r="DS205" s="9"/>
      <c r="DT205" s="9"/>
      <c r="DU205" s="9" t="s">
        <v>73</v>
      </c>
      <c r="DV205" s="9" t="s">
        <v>73</v>
      </c>
      <c r="DW205" s="9" t="s">
        <v>73</v>
      </c>
      <c r="DX205" s="9" t="s">
        <v>73</v>
      </c>
      <c r="DY205" s="9" t="s">
        <v>73</v>
      </c>
      <c r="DZ205" s="9"/>
      <c r="EA205" s="9"/>
      <c r="EB205" s="9"/>
      <c r="EC205" s="9" t="s">
        <v>73</v>
      </c>
      <c r="ED205" s="9" t="s">
        <v>73</v>
      </c>
      <c r="EE205" s="9" t="s">
        <v>73</v>
      </c>
      <c r="EF205" s="9" t="s">
        <v>73</v>
      </c>
      <c r="EG205" s="9" t="s">
        <v>73</v>
      </c>
      <c r="EH205" s="9"/>
      <c r="EI205" s="9"/>
      <c r="EJ205" s="9"/>
      <c r="EK205" s="9" t="s">
        <v>73</v>
      </c>
      <c r="EL205" s="9" t="s">
        <v>73</v>
      </c>
      <c r="EM205" s="9" t="s">
        <v>73</v>
      </c>
      <c r="EN205" s="9" t="s">
        <v>73</v>
      </c>
      <c r="EO205" s="9" t="s">
        <v>73</v>
      </c>
      <c r="EP205" s="9"/>
      <c r="EQ205" s="9"/>
      <c r="ER205" s="9"/>
      <c r="ES205" s="9" t="s">
        <v>73</v>
      </c>
      <c r="ET205" s="9" t="s">
        <v>73</v>
      </c>
      <c r="EU205" s="9" t="s">
        <v>73</v>
      </c>
      <c r="EV205" s="9" t="s">
        <v>73</v>
      </c>
      <c r="EW205" s="9" t="s">
        <v>73</v>
      </c>
      <c r="EX205" s="9"/>
      <c r="EY205" s="9"/>
      <c r="EZ205" s="9"/>
      <c r="FA205" s="9" t="s">
        <v>73</v>
      </c>
      <c r="FB205" s="9" t="s">
        <v>73</v>
      </c>
      <c r="FC205" s="9" t="s">
        <v>73</v>
      </c>
      <c r="FD205" s="9" t="s">
        <v>73</v>
      </c>
      <c r="FE205" s="9" t="s">
        <v>73</v>
      </c>
      <c r="FF205" s="9"/>
      <c r="FG205" s="9"/>
      <c r="FH205" s="9"/>
      <c r="FI205" s="9" t="s">
        <v>73</v>
      </c>
      <c r="FJ205" s="9" t="s">
        <v>73</v>
      </c>
      <c r="FK205" s="9" t="s">
        <v>73</v>
      </c>
      <c r="FL205" s="9" t="s">
        <v>73</v>
      </c>
      <c r="FM205" s="9" t="s">
        <v>73</v>
      </c>
      <c r="FN205" s="9"/>
      <c r="FO205" s="9"/>
      <c r="FP205" s="9"/>
      <c r="FQ205" s="9" t="s">
        <v>73</v>
      </c>
      <c r="FR205" s="9" t="s">
        <v>73</v>
      </c>
      <c r="FS205" s="9" t="s">
        <v>73</v>
      </c>
      <c r="FT205" s="9" t="s">
        <v>73</v>
      </c>
      <c r="FU205" s="9" t="s">
        <v>73</v>
      </c>
      <c r="FW205" s="126"/>
      <c r="FX205" s="126"/>
      <c r="FY205" s="126"/>
      <c r="FZ205" s="126"/>
      <c r="GA205" s="27"/>
      <c r="GB205" s="27"/>
      <c r="GC205" s="102"/>
      <c r="GD205" s="27"/>
      <c r="GE205" s="103"/>
      <c r="GF205" s="103"/>
      <c r="GG205" s="103"/>
      <c r="GH205" s="27"/>
      <c r="GI205" s="105"/>
      <c r="GJ205" s="105"/>
      <c r="GK205" s="105"/>
      <c r="GL205" s="27"/>
      <c r="GM205" s="27"/>
      <c r="GN205" s="27"/>
      <c r="GO205" s="27"/>
      <c r="GP205" s="27"/>
      <c r="GQ205" s="27"/>
      <c r="GR205" s="27"/>
      <c r="GS205" s="27"/>
      <c r="GT205" s="27"/>
      <c r="GU205" s="27"/>
      <c r="GV205" s="27"/>
      <c r="GW205" s="27"/>
      <c r="GX205" s="27"/>
      <c r="GY205" s="27"/>
      <c r="GZ205" s="27"/>
      <c r="HA205" s="27"/>
      <c r="HB205" s="27"/>
      <c r="HC205" s="27"/>
      <c r="HD205" s="27"/>
      <c r="HE205" s="27"/>
      <c r="HF205" s="27"/>
      <c r="HG205" s="27"/>
      <c r="HH205" s="27"/>
      <c r="HI205" s="27"/>
      <c r="HJ205" s="27"/>
      <c r="HK205" s="27"/>
      <c r="HL205" s="27"/>
      <c r="HM205" s="27"/>
      <c r="HN205" s="27"/>
      <c r="HO205" s="27"/>
      <c r="HP205" s="27"/>
      <c r="HQ205" s="27"/>
      <c r="HR205" s="27"/>
      <c r="HS205" s="27"/>
      <c r="HT205" s="27"/>
      <c r="HU205" s="27"/>
      <c r="HV205" s="27"/>
      <c r="HW205" s="27"/>
      <c r="HX205" s="27"/>
      <c r="HY205" s="27"/>
      <c r="HZ205" s="27"/>
      <c r="IA205" s="27"/>
      <c r="IB205" s="27"/>
      <c r="IC205" s="103"/>
      <c r="ID205" s="27"/>
      <c r="IE205" s="107"/>
      <c r="IF205" s="27"/>
      <c r="IG205" s="107"/>
      <c r="IH205" s="107"/>
      <c r="II205" s="107"/>
      <c r="IJ205" s="103"/>
      <c r="IK205" s="27"/>
      <c r="IL205" s="107"/>
      <c r="IM205" s="27"/>
      <c r="IN205" s="107"/>
      <c r="IO205" s="27"/>
      <c r="IP205" s="107"/>
      <c r="IQ205" s="103"/>
      <c r="IR205" s="108"/>
      <c r="IS205" s="107"/>
      <c r="IT205" s="107"/>
      <c r="IU205" s="107"/>
      <c r="IV205" s="107"/>
      <c r="IW205" s="107"/>
      <c r="IX205" s="27"/>
      <c r="IY205" s="107"/>
      <c r="IZ205" s="106"/>
      <c r="JA205" s="106"/>
      <c r="JB205" s="106"/>
      <c r="JC205" s="106"/>
      <c r="JD205" s="106"/>
      <c r="JE205" s="106"/>
      <c r="JF205" s="106"/>
      <c r="JG205" s="27"/>
      <c r="JH205" s="27"/>
      <c r="JI205" s="27"/>
      <c r="JJ205" s="27"/>
      <c r="JK205" s="27"/>
      <c r="JL205" s="27"/>
      <c r="JM205" s="27"/>
      <c r="JN205" s="27"/>
      <c r="JO205" s="27"/>
      <c r="JP205" s="27"/>
      <c r="JQ205" s="27"/>
      <c r="JR205" s="27"/>
      <c r="JS205" s="27"/>
      <c r="JT205" s="27"/>
      <c r="JU205" s="27"/>
      <c r="JV205" s="27"/>
      <c r="JW205" s="27"/>
      <c r="JX205" s="27"/>
      <c r="JY205" s="27"/>
      <c r="JZ205" s="27"/>
      <c r="KA205" s="27"/>
      <c r="KB205" s="27"/>
      <c r="KC205" s="27"/>
      <c r="KD205" s="27"/>
      <c r="KE205" s="27"/>
      <c r="KF205" s="27"/>
      <c r="KG205" s="27"/>
      <c r="KH205" s="27"/>
      <c r="KI205" s="27"/>
      <c r="KJ205" s="27"/>
      <c r="KK205" s="27"/>
      <c r="KL205" s="27"/>
      <c r="KM205" s="27"/>
      <c r="KN205" s="27"/>
      <c r="KO205" s="27"/>
      <c r="KP205" s="27"/>
      <c r="KQ205" s="27"/>
      <c r="KR205" s="27"/>
      <c r="KS205" s="27"/>
      <c r="KT205" s="27"/>
      <c r="KU205" s="27"/>
      <c r="KV205" s="27"/>
      <c r="KW205" s="27"/>
      <c r="KX205" s="27"/>
      <c r="KY205" s="27"/>
      <c r="KZ205" s="27"/>
      <c r="LA205" s="27"/>
      <c r="LB205" s="27"/>
      <c r="LC205" s="27"/>
      <c r="LD205" s="27"/>
      <c r="LE205" s="27"/>
    </row>
    <row r="206" spans="1:318" s="97" customFormat="1" ht="15" x14ac:dyDescent="0.35">
      <c r="A206" s="91"/>
      <c r="I206" s="111"/>
      <c r="J206" s="33"/>
      <c r="K206" s="33"/>
      <c r="L206" s="27"/>
      <c r="M206" s="100"/>
      <c r="N206" s="100"/>
      <c r="O206" s="100"/>
      <c r="P206" s="100"/>
      <c r="Q206" s="100"/>
      <c r="R206" s="100"/>
      <c r="S206" s="101"/>
      <c r="T206" s="100"/>
      <c r="U206" s="27"/>
      <c r="X206" s="116" t="s">
        <v>72</v>
      </c>
      <c r="Y206" s="117" t="s">
        <v>60</v>
      </c>
      <c r="Z206" s="18" t="s">
        <v>13</v>
      </c>
      <c r="AA206" s="37" t="s">
        <v>62</v>
      </c>
      <c r="AB206" s="37" t="s">
        <v>63</v>
      </c>
      <c r="AC206" s="18" t="s">
        <v>79</v>
      </c>
      <c r="AD206" s="32" t="s">
        <v>16</v>
      </c>
      <c r="AE206" s="32" t="s">
        <v>17</v>
      </c>
      <c r="AF206" s="18" t="s">
        <v>14</v>
      </c>
      <c r="AG206" s="37" t="s">
        <v>64</v>
      </c>
      <c r="AH206" s="37" t="s">
        <v>65</v>
      </c>
      <c r="AI206" s="18" t="s">
        <v>80</v>
      </c>
      <c r="AJ206" s="32" t="s">
        <v>18</v>
      </c>
      <c r="AK206" s="32" t="s">
        <v>19</v>
      </c>
      <c r="AL206" s="18" t="s">
        <v>22</v>
      </c>
      <c r="AM206" s="18" t="s">
        <v>26</v>
      </c>
      <c r="AN206" s="18" t="s">
        <v>68</v>
      </c>
      <c r="AO206" s="18" t="s">
        <v>69</v>
      </c>
      <c r="AP206" s="32" t="s">
        <v>20</v>
      </c>
      <c r="AQ206" s="32" t="s">
        <v>21</v>
      </c>
      <c r="AR206" s="18" t="s">
        <v>15</v>
      </c>
      <c r="AS206" s="11" t="s">
        <v>94</v>
      </c>
      <c r="AT206" s="120" t="s">
        <v>10</v>
      </c>
      <c r="AU206" s="11" t="s">
        <v>59</v>
      </c>
      <c r="AV206" s="11" t="s">
        <v>71</v>
      </c>
      <c r="AW206" s="119" t="s">
        <v>70</v>
      </c>
      <c r="AX206" s="11" t="s">
        <v>23</v>
      </c>
      <c r="AY206" s="11" t="s">
        <v>66</v>
      </c>
      <c r="AZ206" s="9" t="s">
        <v>75</v>
      </c>
      <c r="BA206" s="24" t="s">
        <v>78</v>
      </c>
      <c r="BB206" s="11" t="s">
        <v>77</v>
      </c>
      <c r="BC206" s="11" t="s">
        <v>25</v>
      </c>
      <c r="BD206" s="11" t="s">
        <v>24</v>
      </c>
      <c r="BE206" s="11" t="s">
        <v>67</v>
      </c>
      <c r="BF206" s="9" t="s">
        <v>76</v>
      </c>
      <c r="BG206" s="24" t="s">
        <v>81</v>
      </c>
      <c r="BH206" s="11" t="s">
        <v>82</v>
      </c>
      <c r="BI206" s="114">
        <v>1</v>
      </c>
      <c r="BJ206" s="114">
        <v>2</v>
      </c>
      <c r="BK206" s="114">
        <v>3</v>
      </c>
      <c r="BL206" s="114">
        <v>4</v>
      </c>
      <c r="BM206" s="114">
        <v>5</v>
      </c>
      <c r="BN206" s="114">
        <v>6</v>
      </c>
      <c r="BO206" s="114">
        <v>7</v>
      </c>
      <c r="BP206" s="114">
        <v>8</v>
      </c>
      <c r="BQ206" s="114">
        <v>1</v>
      </c>
      <c r="BR206" s="114">
        <v>2</v>
      </c>
      <c r="BS206" s="114">
        <v>3</v>
      </c>
      <c r="BT206" s="114">
        <v>4</v>
      </c>
      <c r="BU206" s="114">
        <v>5</v>
      </c>
      <c r="BV206" s="114">
        <v>6</v>
      </c>
      <c r="BW206" s="114">
        <v>7</v>
      </c>
      <c r="BX206" s="114">
        <v>8</v>
      </c>
      <c r="BY206" s="114">
        <v>1</v>
      </c>
      <c r="BZ206" s="114">
        <v>2</v>
      </c>
      <c r="CA206" s="114">
        <v>3</v>
      </c>
      <c r="CB206" s="114">
        <v>4</v>
      </c>
      <c r="CC206" s="114">
        <v>5</v>
      </c>
      <c r="CD206" s="114">
        <v>6</v>
      </c>
      <c r="CE206" s="114">
        <v>7</v>
      </c>
      <c r="CF206" s="114">
        <v>8</v>
      </c>
      <c r="CG206" s="114">
        <v>1</v>
      </c>
      <c r="CH206" s="114">
        <v>2</v>
      </c>
      <c r="CI206" s="114">
        <v>3</v>
      </c>
      <c r="CJ206" s="114">
        <v>4</v>
      </c>
      <c r="CK206" s="114">
        <v>5</v>
      </c>
      <c r="CL206" s="114">
        <v>6</v>
      </c>
      <c r="CM206" s="114">
        <v>7</v>
      </c>
      <c r="CN206" s="114">
        <v>8</v>
      </c>
      <c r="CO206" s="9">
        <v>1</v>
      </c>
      <c r="CP206" s="9">
        <v>2</v>
      </c>
      <c r="CQ206" s="9">
        <v>3</v>
      </c>
      <c r="CR206" s="9">
        <v>4</v>
      </c>
      <c r="CS206" s="9">
        <v>5</v>
      </c>
      <c r="CT206" s="9">
        <v>6</v>
      </c>
      <c r="CU206" s="9">
        <v>7</v>
      </c>
      <c r="CV206" s="9">
        <v>8</v>
      </c>
      <c r="CW206" s="9">
        <v>1</v>
      </c>
      <c r="CX206" s="9">
        <v>2</v>
      </c>
      <c r="CY206" s="9">
        <v>3</v>
      </c>
      <c r="CZ206" s="9">
        <v>4</v>
      </c>
      <c r="DA206" s="9">
        <v>5</v>
      </c>
      <c r="DB206" s="9">
        <v>6</v>
      </c>
      <c r="DC206" s="9">
        <v>7</v>
      </c>
      <c r="DD206" s="9">
        <v>8</v>
      </c>
      <c r="DE206" s="9">
        <v>1</v>
      </c>
      <c r="DF206" s="9">
        <v>2</v>
      </c>
      <c r="DG206" s="9">
        <v>3</v>
      </c>
      <c r="DH206" s="9">
        <v>4</v>
      </c>
      <c r="DI206" s="9">
        <v>5</v>
      </c>
      <c r="DJ206" s="9">
        <v>6</v>
      </c>
      <c r="DK206" s="9">
        <v>7</v>
      </c>
      <c r="DL206" s="9">
        <v>8</v>
      </c>
      <c r="DM206" s="9">
        <v>1</v>
      </c>
      <c r="DN206" s="9">
        <v>2</v>
      </c>
      <c r="DO206" s="9">
        <v>3</v>
      </c>
      <c r="DP206" s="9">
        <v>4</v>
      </c>
      <c r="DQ206" s="9">
        <v>5</v>
      </c>
      <c r="DR206" s="9">
        <v>6</v>
      </c>
      <c r="DS206" s="9">
        <v>7</v>
      </c>
      <c r="DT206" s="9">
        <v>8</v>
      </c>
      <c r="DU206" s="9">
        <v>1</v>
      </c>
      <c r="DV206" s="9">
        <v>2</v>
      </c>
      <c r="DW206" s="9">
        <v>3</v>
      </c>
      <c r="DX206" s="9">
        <v>4</v>
      </c>
      <c r="DY206" s="9">
        <v>5</v>
      </c>
      <c r="DZ206" s="9">
        <v>6</v>
      </c>
      <c r="EA206" s="9">
        <v>7</v>
      </c>
      <c r="EB206" s="9">
        <v>8</v>
      </c>
      <c r="EC206" s="9">
        <v>1</v>
      </c>
      <c r="ED206" s="9">
        <v>2</v>
      </c>
      <c r="EE206" s="9">
        <v>3</v>
      </c>
      <c r="EF206" s="9">
        <v>4</v>
      </c>
      <c r="EG206" s="9">
        <v>5</v>
      </c>
      <c r="EH206" s="9">
        <v>6</v>
      </c>
      <c r="EI206" s="9">
        <v>7</v>
      </c>
      <c r="EJ206" s="9">
        <v>8</v>
      </c>
      <c r="EK206" s="9">
        <v>1</v>
      </c>
      <c r="EL206" s="9">
        <v>2</v>
      </c>
      <c r="EM206" s="9">
        <v>3</v>
      </c>
      <c r="EN206" s="9">
        <v>4</v>
      </c>
      <c r="EO206" s="9">
        <v>5</v>
      </c>
      <c r="EP206" s="9">
        <v>6</v>
      </c>
      <c r="EQ206" s="9">
        <v>7</v>
      </c>
      <c r="ER206" s="9">
        <v>8</v>
      </c>
      <c r="ES206" s="9">
        <v>1</v>
      </c>
      <c r="ET206" s="9">
        <v>2</v>
      </c>
      <c r="EU206" s="9">
        <v>3</v>
      </c>
      <c r="EV206" s="9">
        <v>4</v>
      </c>
      <c r="EW206" s="9">
        <v>5</v>
      </c>
      <c r="EX206" s="9">
        <v>6</v>
      </c>
      <c r="EY206" s="9">
        <v>7</v>
      </c>
      <c r="EZ206" s="9">
        <v>8</v>
      </c>
      <c r="FA206" s="9">
        <v>1</v>
      </c>
      <c r="FB206" s="9">
        <v>2</v>
      </c>
      <c r="FC206" s="9">
        <v>3</v>
      </c>
      <c r="FD206" s="9">
        <v>4</v>
      </c>
      <c r="FE206" s="9">
        <v>5</v>
      </c>
      <c r="FF206" s="9">
        <v>6</v>
      </c>
      <c r="FG206" s="9">
        <v>7</v>
      </c>
      <c r="FH206" s="9">
        <v>8</v>
      </c>
      <c r="FI206" s="9">
        <v>1</v>
      </c>
      <c r="FJ206" s="9">
        <v>2</v>
      </c>
      <c r="FK206" s="9">
        <v>3</v>
      </c>
      <c r="FL206" s="9">
        <v>4</v>
      </c>
      <c r="FM206" s="9">
        <v>5</v>
      </c>
      <c r="FN206" s="9">
        <v>6</v>
      </c>
      <c r="FO206" s="9">
        <v>7</v>
      </c>
      <c r="FP206" s="9">
        <v>8</v>
      </c>
      <c r="FQ206" s="9">
        <v>1</v>
      </c>
      <c r="FR206" s="9">
        <v>2</v>
      </c>
      <c r="FS206" s="9">
        <v>3</v>
      </c>
      <c r="FT206" s="9">
        <v>4</v>
      </c>
      <c r="FU206" s="9">
        <v>5</v>
      </c>
      <c r="FV206" s="9">
        <v>6</v>
      </c>
      <c r="FW206" s="9">
        <v>7</v>
      </c>
      <c r="FX206" s="9">
        <v>8</v>
      </c>
      <c r="FY206" s="90"/>
      <c r="FZ206" s="90"/>
      <c r="GA206" s="27"/>
      <c r="GB206" s="27"/>
      <c r="GC206" s="102"/>
      <c r="GD206" s="27"/>
      <c r="GE206" s="103"/>
      <c r="GF206" s="103"/>
      <c r="GG206" s="103"/>
      <c r="GH206" s="27"/>
      <c r="GI206" s="105"/>
      <c r="GJ206" s="105"/>
      <c r="GK206" s="105"/>
      <c r="GL206" s="27"/>
      <c r="GM206" s="27"/>
      <c r="GN206" s="27"/>
      <c r="GO206" s="27"/>
      <c r="GP206" s="27"/>
      <c r="GQ206" s="27"/>
      <c r="GR206" s="27"/>
      <c r="GS206" s="27"/>
      <c r="GT206" s="27"/>
      <c r="GU206" s="27"/>
      <c r="GV206" s="27"/>
      <c r="GW206" s="27"/>
      <c r="GX206" s="27"/>
      <c r="GY206" s="27"/>
      <c r="GZ206" s="27"/>
      <c r="HA206" s="27"/>
      <c r="HB206" s="27"/>
      <c r="HC206" s="27"/>
      <c r="HD206" s="27"/>
      <c r="HE206" s="27"/>
      <c r="HF206" s="27"/>
      <c r="HG206" s="27"/>
      <c r="HH206" s="27"/>
      <c r="HI206" s="27"/>
      <c r="HJ206" s="27"/>
      <c r="HK206" s="27"/>
      <c r="HL206" s="27"/>
      <c r="HM206" s="27"/>
      <c r="HN206" s="27"/>
      <c r="HO206" s="27"/>
      <c r="HP206" s="27"/>
      <c r="HQ206" s="27"/>
      <c r="HR206" s="27"/>
      <c r="HS206" s="27"/>
      <c r="HT206" s="27"/>
      <c r="HU206" s="27"/>
      <c r="HV206" s="27"/>
      <c r="HW206" s="27"/>
      <c r="HX206" s="27"/>
      <c r="HY206" s="27"/>
      <c r="HZ206" s="27"/>
      <c r="IA206" s="27"/>
      <c r="IB206" s="27"/>
      <c r="IC206" s="103"/>
      <c r="ID206" s="27"/>
      <c r="IE206" s="107"/>
      <c r="IF206" s="27"/>
      <c r="IG206" s="107"/>
      <c r="IH206" s="107"/>
      <c r="II206" s="107"/>
      <c r="IJ206" s="103"/>
      <c r="IK206" s="27"/>
      <c r="IL206" s="107"/>
      <c r="IM206" s="110"/>
      <c r="IN206" s="107"/>
      <c r="IO206" s="27"/>
      <c r="IP206" s="107"/>
      <c r="IQ206" s="103"/>
      <c r="IR206" s="108"/>
      <c r="IS206" s="107"/>
      <c r="IT206" s="107"/>
      <c r="IU206" s="107"/>
      <c r="IV206" s="107"/>
      <c r="IW206" s="107"/>
      <c r="IX206" s="103"/>
      <c r="IY206" s="107"/>
      <c r="IZ206" s="106"/>
      <c r="JA206" s="106"/>
      <c r="JB206" s="106"/>
      <c r="JC206" s="106"/>
      <c r="JD206" s="106"/>
      <c r="JE206" s="106"/>
      <c r="JF206" s="106"/>
      <c r="JG206" s="27"/>
      <c r="JH206" s="27"/>
      <c r="JI206" s="27"/>
      <c r="JJ206" s="27"/>
      <c r="JK206" s="27"/>
      <c r="JL206" s="27"/>
      <c r="JM206" s="27"/>
      <c r="JN206" s="27"/>
      <c r="JO206" s="27"/>
      <c r="JP206" s="27"/>
      <c r="JQ206" s="27"/>
      <c r="JR206" s="27"/>
      <c r="JS206" s="27"/>
      <c r="JT206" s="27"/>
      <c r="JU206" s="27"/>
      <c r="JV206" s="27"/>
      <c r="JW206" s="27"/>
      <c r="JX206" s="27"/>
      <c r="JY206" s="27"/>
      <c r="JZ206" s="27"/>
      <c r="KA206" s="27"/>
      <c r="KB206" s="27"/>
      <c r="KC206" s="27"/>
      <c r="KD206" s="27"/>
      <c r="KE206" s="27"/>
      <c r="KF206" s="27"/>
      <c r="KG206" s="27"/>
      <c r="KH206" s="27"/>
      <c r="KI206" s="27"/>
      <c r="KJ206" s="27"/>
      <c r="KK206" s="27"/>
      <c r="KL206" s="27"/>
      <c r="KM206" s="27"/>
      <c r="KN206" s="27"/>
      <c r="KO206" s="27"/>
      <c r="KP206" s="27"/>
      <c r="KQ206" s="27"/>
      <c r="KR206" s="27"/>
      <c r="KS206" s="27"/>
      <c r="KT206" s="27"/>
      <c r="KU206" s="27"/>
      <c r="KV206" s="27"/>
      <c r="KW206" s="27"/>
      <c r="KX206" s="27"/>
      <c r="KY206" s="27"/>
      <c r="KZ206" s="27"/>
      <c r="LA206" s="27"/>
      <c r="LB206" s="27"/>
      <c r="LC206" s="27"/>
      <c r="LD206" s="27"/>
      <c r="LE206" s="27"/>
    </row>
    <row r="207" spans="1:318" ht="13.8" x14ac:dyDescent="0.3">
      <c r="A207" s="5"/>
      <c r="B207" s="18"/>
      <c r="C207" s="5"/>
      <c r="D207" s="5"/>
      <c r="E207" s="5"/>
      <c r="F207" s="5"/>
      <c r="G207" s="18"/>
      <c r="H207" s="5"/>
      <c r="I207" s="5"/>
      <c r="J207" s="33"/>
      <c r="K207" s="33"/>
      <c r="U207" s="4"/>
      <c r="X207" s="118">
        <v>0.5</v>
      </c>
      <c r="Y207" s="118">
        <v>10</v>
      </c>
      <c r="Z207" s="40">
        <v>1.7999999999999999E-2</v>
      </c>
      <c r="AA207" s="40">
        <v>10000000</v>
      </c>
      <c r="AB207" s="40">
        <v>10000000</v>
      </c>
      <c r="AC207" s="98">
        <v>3900000</v>
      </c>
      <c r="AD207" s="42">
        <v>0.33</v>
      </c>
      <c r="AE207" s="42">
        <v>0.33</v>
      </c>
      <c r="AF207" s="41">
        <v>1.7999999999999999E-2</v>
      </c>
      <c r="AG207" s="40">
        <v>10000000</v>
      </c>
      <c r="AH207" s="40">
        <v>10000000</v>
      </c>
      <c r="AI207" s="98">
        <v>3900000</v>
      </c>
      <c r="AJ207" s="42">
        <v>0.33</v>
      </c>
      <c r="AK207" s="42">
        <v>0.33</v>
      </c>
      <c r="AL207" s="42">
        <f>AL204</f>
        <v>0.40129999999999999</v>
      </c>
      <c r="AM207" s="40">
        <v>6000</v>
      </c>
      <c r="AN207" s="40">
        <f>AN204</f>
        <v>10000</v>
      </c>
      <c r="AO207" s="40">
        <f>AO204</f>
        <v>10000</v>
      </c>
      <c r="AP207" s="42">
        <v>0.03</v>
      </c>
      <c r="AQ207" s="42">
        <v>0.03</v>
      </c>
      <c r="AR207" s="4">
        <f>AL207+AF207/2+Z207/2</f>
        <v>0.41930000000000001</v>
      </c>
      <c r="AS207" s="11">
        <f>X207/Y207</f>
        <v>0.05</v>
      </c>
      <c r="AT207" s="15">
        <f>(AA207*Z207)*(AG207*AF207)*AR207^2/(AVERAGE(BD207,AX207)*(AA207*Z207+AG207*AF207))</f>
        <v>17756.844461901022</v>
      </c>
      <c r="AU207" s="19">
        <f>AY207*BE207/(AY207+BE207)*(PI()^2*AL207)/(Y207^2*AN207)</f>
        <v>0.40002300769177906</v>
      </c>
      <c r="AV207" s="13">
        <f>AY207/(AY207+BE207)</f>
        <v>0.5</v>
      </c>
      <c r="AW207" s="11">
        <f>AN207/AO207</f>
        <v>1</v>
      </c>
      <c r="AX207" s="11">
        <f>1-AD207*AE207</f>
        <v>0.8911</v>
      </c>
      <c r="AY207" s="11">
        <f>Z207/AX207*SQRT(AA207*AB207)</f>
        <v>201997.53114128605</v>
      </c>
      <c r="AZ207" s="11">
        <f>SQRT(AB207/AA207)</f>
        <v>1</v>
      </c>
      <c r="BA207" s="11">
        <f>AX207*AC207/SQRT(AA207*AB207)</f>
        <v>0.34752899999999998</v>
      </c>
      <c r="BB207" s="11">
        <f>AZ207*AD207+2*BA207</f>
        <v>1.025058</v>
      </c>
      <c r="BC207" s="11">
        <f>1-AP207*AQ207</f>
        <v>0.99909999999999999</v>
      </c>
      <c r="BD207" s="11">
        <f>1-AJ207*AK207</f>
        <v>0.8911</v>
      </c>
      <c r="BE207" s="11">
        <f>AF207/BD207*SQRT(AG207*AH207)</f>
        <v>201997.53114128605</v>
      </c>
      <c r="BF207" s="11">
        <f>SQRT(AH207/AG207)</f>
        <v>1</v>
      </c>
      <c r="BG207" s="11">
        <f>BD207*AI207/SQRT(AG207*AH207)</f>
        <v>0.34752899999999998</v>
      </c>
      <c r="BH207" s="11">
        <f>BF207*AK207+2*BG207</f>
        <v>1.025058</v>
      </c>
      <c r="BI207" s="121">
        <f>X207^2/(BI206^2*Y207^2)</f>
        <v>2.5000000000000001E-3</v>
      </c>
      <c r="BJ207" s="121">
        <f>X207^2/(BJ206^2*Y207^2)</f>
        <v>6.2500000000000001E-4</v>
      </c>
      <c r="BK207" s="121">
        <f>X207^2/(BK206^2*Y207^2)</f>
        <v>2.7777777777777778E-4</v>
      </c>
      <c r="BL207" s="121">
        <f>X207^2/(BL206^2*Y207^2)</f>
        <v>1.5625E-4</v>
      </c>
      <c r="BM207" s="121">
        <f>X207^2/(BM206^2*Y207^2)</f>
        <v>1E-4</v>
      </c>
      <c r="BN207" s="121">
        <f>X207^2/(BN206^2*Y207^2)</f>
        <v>6.9444444444444444E-5</v>
      </c>
      <c r="BO207" s="121">
        <f>X207^2/(BO206^2*Y207^2)</f>
        <v>5.1020408163265308E-5</v>
      </c>
      <c r="BP207" s="121">
        <f>X207^2/(BP206^2*Y207^2)</f>
        <v>3.9062500000000001E-5</v>
      </c>
      <c r="BQ207" s="121">
        <v>1</v>
      </c>
      <c r="BR207" s="121">
        <v>1</v>
      </c>
      <c r="BS207" s="121">
        <v>1</v>
      </c>
      <c r="BT207" s="121">
        <v>1</v>
      </c>
      <c r="BU207" s="121">
        <v>1</v>
      </c>
      <c r="BV207" s="121">
        <v>1</v>
      </c>
      <c r="BW207" s="121">
        <v>1</v>
      </c>
      <c r="BX207" s="121">
        <v>1</v>
      </c>
      <c r="BY207" s="121">
        <f>(BI206^2*Y207^2)/X207^2</f>
        <v>400</v>
      </c>
      <c r="BZ207" s="121">
        <f>(BJ206^2*Y207^2)/X207^2</f>
        <v>1600</v>
      </c>
      <c r="CA207" s="121">
        <f>(BK206^2*Y207^2)/X207^2</f>
        <v>3600</v>
      </c>
      <c r="CB207" s="121">
        <f>(BL206^2*Y207^2)/X207^2</f>
        <v>6400</v>
      </c>
      <c r="CC207" s="121">
        <f>(BM206^2*Y207^2)/X207^2</f>
        <v>10000</v>
      </c>
      <c r="CD207" s="121">
        <f>(BN206^2*Y207^2)/X207^2</f>
        <v>14400</v>
      </c>
      <c r="CE207" s="121">
        <f>(BO206^2*Y207^2)/X207^2</f>
        <v>19600</v>
      </c>
      <c r="CF207" s="121">
        <f>(BP206^2*Y207^2)/X207^2</f>
        <v>25600</v>
      </c>
      <c r="CG207" s="121">
        <f>X207^2/(BI206^2*Y207^2)</f>
        <v>2.5000000000000001E-3</v>
      </c>
      <c r="CH207" s="121">
        <f>X207^2/(BJ206^2*Y207^2)</f>
        <v>6.2500000000000001E-4</v>
      </c>
      <c r="CI207" s="121">
        <f>X207^2/(BK206^2*Y207^2)</f>
        <v>2.7777777777777778E-4</v>
      </c>
      <c r="CJ207" s="121">
        <f>X207^2/(BL206^2*Y207^2)</f>
        <v>1.5625E-4</v>
      </c>
      <c r="CK207" s="121">
        <f>X207^2/(BM206^2*Y207^2)</f>
        <v>1E-4</v>
      </c>
      <c r="CL207" s="121">
        <f>X207^2/(BN206^2*Y207^2)</f>
        <v>6.9444444444444444E-5</v>
      </c>
      <c r="CM207" s="121">
        <f>X207^2/(BO206^2*Y207^2)</f>
        <v>5.1020408163265308E-5</v>
      </c>
      <c r="CN207" s="121">
        <f>X207^2/(BP206^2*Y207^2)</f>
        <v>3.9062500000000001E-5</v>
      </c>
      <c r="CO207" s="95">
        <f t="shared" ref="CO207:CO246" si="448">AZ207*BI207*AW207/CG207+(1+AW207/CG207)*BA207*BQ207+BY207/AZ207</f>
        <v>540.35912899999994</v>
      </c>
      <c r="CP207" s="95">
        <f t="shared" ref="CP207:CP246" si="449">AZ207*BJ207*AW207/CH207+(1+AW207/CH207)*BA207*BR207+BZ207/AZ207</f>
        <v>2157.3939289999998</v>
      </c>
      <c r="CQ207" s="95">
        <f t="shared" ref="CQ207:CQ246" si="450">AZ207*BK207*AW207/CI207+(1+AW207/CI207)*BA207*BS207+CA207/AZ207</f>
        <v>4852.4519289999998</v>
      </c>
      <c r="CR207" s="95">
        <f t="shared" ref="CR207:CR246" si="451">AZ207*BL207*AW207/CJ207+(1+AW207/CJ207)*BA207*BT207+CB207/AZ207</f>
        <v>8625.5331289999995</v>
      </c>
      <c r="CS207" s="95">
        <f t="shared" ref="CS207:CS246" si="452">AZ207*BM207*AW207/CK207+(1+AW207/CK207)*BA207*BU207+CC207/AZ207</f>
        <v>13476.637529</v>
      </c>
      <c r="CT207" s="95">
        <f t="shared" ref="CT207:CT246" si="453">AZ207*BN207*AW207/CL207+(1+AW207/CL207)*BA207*BV207+CD207/AZ207</f>
        <v>19405.765128999999</v>
      </c>
      <c r="CU207" s="95">
        <f t="shared" ref="CU207:CU246" si="454">AZ207*BO207*AW207/CM207+(1+AW207/CM207)*BA207*BW207+CE207/AZ207</f>
        <v>26412.915928999999</v>
      </c>
      <c r="CV207" s="95">
        <f t="shared" ref="CV207:CV246" si="455">AZ207*BP207*AW207/CN207+(1+AW207/CN207)*BA207*BX207+CF207/AZ207</f>
        <v>34498.089929000002</v>
      </c>
      <c r="CW207" s="95">
        <f t="shared" ref="CW207:CW246" si="456">BF207*BI207*AW207/CG207+(1+AW207/CG207)*BG207*BQ207+BY207/BF207</f>
        <v>540.35912899999994</v>
      </c>
      <c r="CX207" s="95">
        <f t="shared" ref="CX207:CX246" si="457">BF207*BJ207*AW207/CH207+(1+AW207/CH207)*BG207*BR207+BZ207/BF207</f>
        <v>2157.3939289999998</v>
      </c>
      <c r="CY207" s="95">
        <f t="shared" ref="CY207:CY246" si="458">BF207*BK207*AW207/CI207+(1+AW207/CI207)*BG207*BS207+CA207/BF207</f>
        <v>4852.4519289999998</v>
      </c>
      <c r="CZ207" s="95">
        <f t="shared" ref="CZ207:CZ246" si="459">BF207*BL207*AW207/CJ207+(1+AW207/CJ207)*BG207*BT207+CB207/BF207</f>
        <v>8625.5331289999995</v>
      </c>
      <c r="DA207" s="95">
        <f t="shared" ref="DA207:DA246" si="460">BF207*BM207*AW207/CK207+(1+AW207/CK207)*BG207*BU207+CC207/BF207</f>
        <v>13476.637529</v>
      </c>
      <c r="DB207" s="95">
        <f t="shared" ref="DB207:DB246" si="461">BF207*BN207*AW207/CL207+(1+AW207/CL207)*BG207*BV207+CD207/BF207</f>
        <v>19405.765128999999</v>
      </c>
      <c r="DC207" s="95">
        <f t="shared" ref="DC207:DC246" si="462">BF207*BO207*AW207/CM207+(1+AW207/CM207)*BG207*BW207+CE207/BF207</f>
        <v>26412.915928999999</v>
      </c>
      <c r="DD207" s="95">
        <f t="shared" ref="DD207:DD246" si="463">BF207*BP207*AW207/CN207+(1+AW207/CN207)*BG207*BX207+CF207/BF207</f>
        <v>34498.089929000002</v>
      </c>
      <c r="DE207" s="13">
        <f>AZ207*BI207+2*BB207*BQ207+BY207/AZ207</f>
        <v>402.052616</v>
      </c>
      <c r="DF207" s="13">
        <f>AZ207*BJ207+2*BB207*BR207+BZ207/AZ207</f>
        <v>1602.050741</v>
      </c>
      <c r="DG207" s="13">
        <f>AZ207*BK207+2*BB207*BS207+CA207/AZ207</f>
        <v>3602.0503937777776</v>
      </c>
      <c r="DH207" s="13">
        <f>AZ207*BL207+2*BB207*BT207+CB207/AZ207</f>
        <v>6402.0502722499996</v>
      </c>
      <c r="DI207" s="13">
        <f t="shared" ref="DI207:DI246" si="464">AZ207*BM207+2*BB207*BU207+CC207/AZ207</f>
        <v>10002.050216</v>
      </c>
      <c r="DJ207" s="13">
        <f t="shared" ref="DJ207:DJ246" si="465">AZ207*BN207+2*BB207*BV207+CD207/AZ207</f>
        <v>14402.050185444445</v>
      </c>
      <c r="DK207" s="13">
        <f t="shared" ref="DK207:DK246" si="466">AZ207*BO207+2*BB207*BW207+CE207/AZ207</f>
        <v>19602.050167020407</v>
      </c>
      <c r="DL207" s="13">
        <f t="shared" ref="DL207:DL246" si="467">AZ207*BP207+2*BB207*BX207+CF207/AZ207</f>
        <v>25602.050155062501</v>
      </c>
      <c r="DM207" s="95">
        <f t="shared" ref="DM207:DM246" si="468">BF207*BI207+2*BH207*BQ207+BY207/BF207</f>
        <v>402.052616</v>
      </c>
      <c r="DN207" s="95">
        <f t="shared" ref="DN207:DN246" si="469">BF207*BJ207+2*BH207*BR207+BZ207/BF207</f>
        <v>1602.050741</v>
      </c>
      <c r="DO207" s="95">
        <f t="shared" ref="DO207:DO246" si="470">BF207*BK207+2*BH207*BS207+CA207/BF207</f>
        <v>3602.0503937777776</v>
      </c>
      <c r="DP207" s="95">
        <f t="shared" ref="DP207:DP246" si="471">BF207*BL207+2*BH207*BT207+CB207/BF207</f>
        <v>6402.0502722499996</v>
      </c>
      <c r="DQ207" s="95">
        <f t="shared" ref="DQ207:DQ246" si="472">BF207*BM207+2*BH207*BU207+CC207/BF207</f>
        <v>10002.050216</v>
      </c>
      <c r="DR207" s="95">
        <f t="shared" ref="DR207:DR246" si="473">BF207*BN207+2*BH207*BV207+CD207/BF207</f>
        <v>14402.050185444445</v>
      </c>
      <c r="DS207" s="95">
        <f t="shared" ref="DS207:DS246" si="474">BF207*BO207+2*BH207*BW207+CE207/BF207</f>
        <v>19602.050167020407</v>
      </c>
      <c r="DT207" s="95">
        <f t="shared" ref="DT207:DT246" si="475">BF207*BP207+2*BH207*BX207+CF207/BF207</f>
        <v>25602.050155062501</v>
      </c>
      <c r="DU207" s="95">
        <f t="shared" ref="DU207:DU246" si="476">((AZ207^2+BF207^2)/(2*AZ207*BF207))*BI207*BY207-BB207*BH207*BQ207^2+BQ207/2*(BA207*DM207+BG207*DE207)</f>
        <v>139.67419968249999</v>
      </c>
      <c r="DV207" s="95">
        <f t="shared" ref="DV207:DV246" si="477">((AZ207^2+BF207^2)/(2*AZ207*BF207))*BJ207*BZ207-BB207*BH207*BR207^2+BR207/2*(BA207*DN207+BG207*DF207)</f>
        <v>556.70834806562493</v>
      </c>
      <c r="DW207" s="95">
        <f t="shared" ref="DW207:DW246" si="478">((AZ207^2+BF207^2)/(2*AZ207*BF207))*BK207*CA207-BB207*BH207*BS207^2+BS207/2*(BA207*DO207+BG207*DG207)</f>
        <v>1251.7662273958331</v>
      </c>
      <c r="DX207" s="95">
        <f t="shared" ref="DX207:DX246" si="479">((AZ207^2+BF207^2)/(2*AZ207*BF207))*BL207*CB207-BB207*BH207*BT207^2+BT207/2*(BA207*DP207+BG207*DH207)</f>
        <v>2224.8473851614058</v>
      </c>
      <c r="DY207" s="95">
        <f t="shared" ref="DY207:DY246" si="480">((AZ207^2+BF207^2)/(2*AZ207*BF207))*BM207*CC207-BB207*BH207*BU207^2+BU207/2*(BA207*DQ207+BG207*DI207)</f>
        <v>3475.9517656128996</v>
      </c>
      <c r="DZ207" s="95">
        <f t="shared" ref="DZ207:DZ246" si="481">((AZ207^2+BF207^2)/(2*AZ207*BF207))*BN207*CD207-BB207*BH207*BV207^2+BV207/2*(BA207*DR207+BG207*DJ207)</f>
        <v>5005.0793549939581</v>
      </c>
      <c r="EA207" s="95">
        <f t="shared" ref="EA207:EA246" si="482">((AZ207^2+BF207^2)/(2*AZ207*BF207))*BO207*CE207-BB207*BH207*BW207^2+BW207/2*(BA207*DS207+BG207*DK207)</f>
        <v>6812.2301485910712</v>
      </c>
      <c r="EB207" s="95">
        <f t="shared" ref="EB207:EB246" si="483">((AZ207^2+BF207^2)/(2*AZ207*BF207))*BP207*CF207-BB207*BH207*BX207^2+BX207/2*(BA207*DT207+BG207*DL207)</f>
        <v>8897.4041444353516</v>
      </c>
      <c r="EC207" s="95">
        <f t="shared" ref="EC207:EC246" si="484">BI207*BY207-BB207^2*BQ207^2+BA207*BQ207*DE207</f>
        <v>139.67419968249999</v>
      </c>
      <c r="ED207" s="95">
        <f t="shared" ref="ED207:ED246" si="485">BJ207*BZ207-BB207^2*BR207^2+BA207*BR207*DF207</f>
        <v>556.70834806562493</v>
      </c>
      <c r="EE207" s="95">
        <f t="shared" ref="EE207:EE246" si="486">BK207*CA207-BB207^2*BS207^2+BA207*BS207*DG207</f>
        <v>1251.7662273958331</v>
      </c>
      <c r="EF207" s="95">
        <f t="shared" ref="EF207:EF246" si="487">BL207*CB207-BB207^2*BT207^2+BA207*BT207*DH207</f>
        <v>2224.8473851614058</v>
      </c>
      <c r="EG207" s="95">
        <f t="shared" ref="EG207:EG246" si="488">BM207*CC207-BB207^2*BU207^2+BA207*BU207*DI207</f>
        <v>3475.9517656128996</v>
      </c>
      <c r="EH207" s="95">
        <f t="shared" ref="EH207:EH246" si="489">BN207*CD207-BB207^2*BV207^2+BA207*BV207*DJ207</f>
        <v>5005.0793549939581</v>
      </c>
      <c r="EI207" s="95">
        <f t="shared" ref="EI207:EI246" si="490">BO207*CE207-BB207^2*BW207^2+BA207*BW207*DK207</f>
        <v>6812.2301485910712</v>
      </c>
      <c r="EJ207" s="95">
        <f t="shared" ref="EJ207:EJ246" si="491">BP207*CF207-BB207^2*BX207^2+BA207*BX207*DL207</f>
        <v>8897.4041444353516</v>
      </c>
      <c r="EK207" s="95">
        <f t="shared" ref="EK207:EK246" si="492">BI207*BY207-BH207^2*BQ207^2+BG207*BQ207*DM207</f>
        <v>139.67419968249999</v>
      </c>
      <c r="EL207" s="95">
        <f t="shared" ref="EL207:EL246" si="493">BJ207*BZ207-BH207^2*BR207^2+BG207*BR207*DN207</f>
        <v>556.70834806562493</v>
      </c>
      <c r="EM207" s="95">
        <f t="shared" ref="EM207:EM246" si="494">BK207*CA207-BH207^2*BS207^2+BG207*BS207*DO207</f>
        <v>1251.7662273958331</v>
      </c>
      <c r="EN207" s="95">
        <f t="shared" ref="EN207:EN246" si="495">BL207*CB207-BH207^2*BT207^2+BG207*BT207*DP207</f>
        <v>2224.8473851614058</v>
      </c>
      <c r="EO207" s="95">
        <f t="shared" ref="EO207:EO246" si="496">BM207*CC207-BH207^2*BU207^2+BG207*BU207*DQ207</f>
        <v>3475.9517656128996</v>
      </c>
      <c r="EP207" s="95">
        <f t="shared" ref="EP207:EP246" si="497">BN207*CD207-BH207^2*BV207^2+BG207*BV207*DR207</f>
        <v>5005.0793549939581</v>
      </c>
      <c r="EQ207" s="95">
        <f t="shared" ref="EQ207:EQ246" si="498">BO207*CE207-BH207^2*BW207^2+BG207*BW207*DS207</f>
        <v>6812.2301485910712</v>
      </c>
      <c r="ER207" s="95">
        <f t="shared" ref="ER207:ER246" si="499">BP207*CF207-BH207^2*BX207^2+BG207*BX207*DT207</f>
        <v>8897.4041444353516</v>
      </c>
      <c r="ES207" s="95">
        <f t="shared" ref="ES207:ES246" si="500">AV207+(1-AV207)*DE207/DM207*EK207/EC207</f>
        <v>1</v>
      </c>
      <c r="ET207" s="95">
        <f t="shared" ref="ET207:ET246" si="501">AV207+(1-AV207)*DF207/DN207*EL207/ED207</f>
        <v>1</v>
      </c>
      <c r="EU207" s="95">
        <f t="shared" ref="EU207:EU246" si="502">AV207+(1-AV207)*DG207/DO207*EM207/EE207</f>
        <v>1</v>
      </c>
      <c r="EV207" s="95">
        <f t="shared" ref="EV207:EV246" si="503">AV207+(1-AV207)*DH207/DP207*EN207/EF207</f>
        <v>1</v>
      </c>
      <c r="EW207" s="95">
        <f t="shared" ref="EW207:EW246" si="504">AV207+(1-AV207)*DI207/DQ207*EO207/EG207</f>
        <v>1</v>
      </c>
      <c r="EX207" s="95">
        <f t="shared" ref="EX207:EX246" si="505">AV207+(1-AV207)*DJ207/DR207*EP207/EH207</f>
        <v>1</v>
      </c>
      <c r="EY207" s="95">
        <f t="shared" ref="EY207:EY246" si="506">AV207+(1-AV207)*DK207/DS207*EQ207/EI207</f>
        <v>1</v>
      </c>
      <c r="EZ207" s="95">
        <f t="shared" ref="EZ207:EZ246" si="507">AV207+(1-AV207)*DL207/DT207*ER207/EJ207</f>
        <v>1</v>
      </c>
      <c r="FA207" s="95">
        <f t="shared" ref="FA207:FA246" si="508">AV207^2+2*AV207*(1-AV207)*(DU207/EC207)+(1-AV207)^2*(EK207/EC207)</f>
        <v>1</v>
      </c>
      <c r="FB207" s="95">
        <f t="shared" ref="FB207:FB246" si="509">AV207^2+2*AV207*(1-AV207)*(DV207/ED207)+(1-AV207)^2*(EL207/ED207)</f>
        <v>1</v>
      </c>
      <c r="FC207" s="95">
        <f t="shared" ref="FC207:FC246" si="510">AV207^2+2*AV207*(1-AV207)*(DW207/EE207)+(1-AV207)^2*(EM207/EE207)</f>
        <v>1</v>
      </c>
      <c r="FD207" s="95">
        <f t="shared" ref="FD207:FD246" si="511">AV207^2+2*AV207*(1-AV207)*(DX207/EF207)+(1-AV207)^2*(EN207/EF207)</f>
        <v>1</v>
      </c>
      <c r="FE207" s="95">
        <f t="shared" ref="FE207:FE246" si="512">AV207^2+2*AV207*(1-AV207)*(DY207/EG207)+(1-AV207)^2*(EO207/EG207)</f>
        <v>1</v>
      </c>
      <c r="FF207" s="95">
        <f t="shared" ref="FF207:FF246" si="513">AV207^2+2*AV207*(1-AV207)*(DZ207/EH207)+(1-AV207)^2*(EP207/EH207)</f>
        <v>1</v>
      </c>
      <c r="FG207" s="95">
        <f t="shared" ref="FG207:FG246" si="514">AV207^2+2*AV207*(1-AV207)*(EA207/EI207)+(1-AV207)^2*(EQ207/EI207)</f>
        <v>1</v>
      </c>
      <c r="FH207" s="95">
        <f t="shared" ref="FH207:FH246" si="515">AV207^2+2*AV207*(1-AV207)*(EB207/EJ207)+(1-AV207)^2*(ER207/EJ207)</f>
        <v>1</v>
      </c>
      <c r="FI207" s="95">
        <f t="shared" ref="FI207:FI246" si="516">AV207+(1-AV207)*CO207/CW207*EK207/EC207</f>
        <v>1</v>
      </c>
      <c r="FJ207" s="95">
        <f t="shared" ref="FJ207:FJ246" si="517">AV207+(1-AV207)*CP207/CX207*EL207/ED207</f>
        <v>1</v>
      </c>
      <c r="FK207" s="95">
        <f t="shared" ref="FK207:FK246" si="518">AV207+(1-AV207)*CQ207/CY207*EM207/EE207</f>
        <v>1</v>
      </c>
      <c r="FL207" s="95">
        <f t="shared" ref="FL207:FL246" si="519">AV207+(1-AV207)*CR207/CZ207*EN207/EF207</f>
        <v>1</v>
      </c>
      <c r="FM207" s="95">
        <f t="shared" ref="FM207:FM246" si="520">AV207+(1-AV207)*CS207/DA207*EO207/EG207</f>
        <v>1</v>
      </c>
      <c r="FN207" s="95">
        <f t="shared" ref="FN207:FN246" si="521">AV207+(1-AV207)*CT207/DB207*EP207/EH207</f>
        <v>1</v>
      </c>
      <c r="FO207" s="95">
        <f t="shared" ref="FO207:FO246" si="522">AV207+(1-AV207)*CU207/DC207*EQ207/EI207</f>
        <v>1</v>
      </c>
      <c r="FP207" s="95">
        <f t="shared" ref="FP207:FP246" si="523">AV207+(1-AV207)*CV207/DD207*ER207/EJ207</f>
        <v>1</v>
      </c>
      <c r="FQ207" s="115">
        <f t="shared" ref="FQ207:FQ246" si="524">(ES207*DM207+(1+AW207/CG207)*EK207*AU207)/(FA207+FI207*CW207*AU207+(AW207/CG207)*EK207*AU207^2)</f>
        <v>2.4905812964707623</v>
      </c>
      <c r="FR207" s="115">
        <f t="shared" ref="FR207:FR246" si="525">(ET207*DN207+(1+AW207/CH207)*EL207*AU207)/(FB207+FJ207*CX207*AU207+(AW207/CH207)*EL207*AU207^2)</f>
        <v>2.4975190262430291</v>
      </c>
      <c r="FS207" s="115">
        <f t="shared" ref="FS207:FS246" si="526">(EU207*DO207+(1+AW207/CI207)*EM207*AU207)/(FC207+FK207*CY207*AU207+(AW207/CI207)*EM207*AU207^2)</f>
        <v>2.4988159307967628</v>
      </c>
      <c r="FT207" s="115">
        <f t="shared" ref="FT207:FT246" si="527">(EV207*DP207+(1+AW207/CJ207)*EN207*AU207)/(FD207+FL207*CZ207*AU207+(AW207/CJ207)*EN207*AU207^2)</f>
        <v>2.499270751120827</v>
      </c>
      <c r="FU207" s="115">
        <f t="shared" ref="FU207:FU246" si="528">(EW207*DQ207+(1+AW207/CK207)*EO207*AU207)/(FE207+FM207*DA207*AU207+(AW207/CK207)*EO207*AU207^2)</f>
        <v>2.4994814268962746</v>
      </c>
      <c r="FV207" s="115">
        <f t="shared" ref="FV207:FV246" si="529">(EX207*DR207+(1+AW207/CL207)*EP207*AU207)/(FF207+FN207*DB207*AU207+(AW207/CL207)*EP207*AU207^2)</f>
        <v>2.4995959102465486</v>
      </c>
      <c r="FW207" s="115">
        <f t="shared" ref="FW207:FW246" si="530">(EY207*DS207+(1+AW207/CM207)*EQ207*AU207)/(FG207+FO207*DC207*AU207+(AW207/CM207)*EQ207*AU207^2)</f>
        <v>2.4996649544547287</v>
      </c>
      <c r="FX207" s="115">
        <f t="shared" ref="FX207:FX246" si="531">(EZ207*DT207+(1+AW207/CN207)*ER207*AU207)/(FH207+FP207*DD207*AU207+(AW207/CN207)*ER207*AU207^2)</f>
        <v>2.4997097725834339</v>
      </c>
      <c r="FZ207" s="90">
        <f>MIN(FQ207:FX207)</f>
        <v>2.4905812964707623</v>
      </c>
      <c r="GB207" s="18"/>
      <c r="GC207" s="29"/>
      <c r="GE207" s="15"/>
      <c r="GF207" s="15"/>
      <c r="GG207" s="15"/>
      <c r="GI207" s="31"/>
      <c r="GJ207" s="31"/>
      <c r="GK207" s="31"/>
      <c r="IC207" s="28"/>
      <c r="ID207" s="11"/>
      <c r="IE207" s="13"/>
      <c r="IF207" s="11"/>
      <c r="IG207" s="13"/>
      <c r="IH207" s="13"/>
      <c r="II207" s="13"/>
      <c r="IJ207" s="28"/>
      <c r="IK207" s="11"/>
      <c r="IL207" s="13"/>
      <c r="IM207" s="22"/>
      <c r="IN207" s="23"/>
      <c r="IO207" s="11"/>
      <c r="IP207" s="23"/>
      <c r="IQ207" s="28"/>
      <c r="IR207" s="20"/>
      <c r="IS207" s="13"/>
      <c r="IT207" s="23"/>
      <c r="IU207" s="23"/>
      <c r="IV207" s="23"/>
      <c r="IW207" s="23"/>
      <c r="IX207" s="28"/>
      <c r="IY207" s="13"/>
      <c r="IZ207" s="25"/>
      <c r="JA207" s="25"/>
      <c r="JB207" s="25"/>
      <c r="JC207" s="25"/>
      <c r="JD207" s="25"/>
      <c r="JE207" s="25"/>
      <c r="JF207" s="25"/>
    </row>
    <row r="208" spans="1:318" ht="13.8" x14ac:dyDescent="0.3">
      <c r="A208" s="5"/>
      <c r="B208" s="39"/>
      <c r="C208" s="5"/>
      <c r="D208" s="5"/>
      <c r="E208" s="5"/>
      <c r="F208" s="5"/>
      <c r="G208" s="39"/>
      <c r="H208" s="5"/>
      <c r="I208" s="5"/>
      <c r="J208" s="4"/>
      <c r="K208" s="4"/>
      <c r="U208" s="4"/>
      <c r="X208" s="118">
        <v>1</v>
      </c>
      <c r="Y208" s="118">
        <v>10</v>
      </c>
      <c r="Z208" s="40">
        <v>1.7999999999999999E-2</v>
      </c>
      <c r="AA208" s="40">
        <v>10000000</v>
      </c>
      <c r="AB208" s="40">
        <v>10000000</v>
      </c>
      <c r="AC208" s="98">
        <v>3900000</v>
      </c>
      <c r="AD208" s="42">
        <v>0.33</v>
      </c>
      <c r="AE208" s="42">
        <v>0.33</v>
      </c>
      <c r="AF208" s="41">
        <v>1.7999999999999999E-2</v>
      </c>
      <c r="AG208" s="40">
        <v>10000000</v>
      </c>
      <c r="AH208" s="40">
        <v>10000000</v>
      </c>
      <c r="AI208" s="98">
        <v>3900000</v>
      </c>
      <c r="AJ208" s="42">
        <v>0.33</v>
      </c>
      <c r="AK208" s="42">
        <v>0.33</v>
      </c>
      <c r="AL208" s="42">
        <f>AL204</f>
        <v>0.40129999999999999</v>
      </c>
      <c r="AM208" s="40">
        <v>6000</v>
      </c>
      <c r="AN208" s="40">
        <f>AN204</f>
        <v>10000</v>
      </c>
      <c r="AO208" s="40">
        <f>AO204</f>
        <v>10000</v>
      </c>
      <c r="AP208" s="42">
        <v>0.03</v>
      </c>
      <c r="AQ208" s="42">
        <v>0.03</v>
      </c>
      <c r="AR208" s="4">
        <f t="shared" ref="AR208:AR246" si="532">AL208+AF208/2+Z208/2</f>
        <v>0.41930000000000001</v>
      </c>
      <c r="AS208" s="11">
        <f t="shared" ref="AS208:AS246" si="533">X208/Y208</f>
        <v>0.1</v>
      </c>
      <c r="AT208" s="15">
        <f t="shared" ref="AT208:AT246" si="534">(AA208*Z208)*(AG208*AF208)*AR208^2/(AVERAGE(BD208,AX208)*(AA208*Z208+AG208*AF208))</f>
        <v>17756.844461901022</v>
      </c>
      <c r="AU208" s="19">
        <f t="shared" ref="AU208:AU246" si="535">AY208*BE208/(AY208+BE208)*(PI()^2*AL208)/(Y208^2*AN208)</f>
        <v>0.40002300769177906</v>
      </c>
      <c r="AV208" s="13">
        <f t="shared" ref="AV208:AV246" si="536">AY208/(AY208+BE208)</f>
        <v>0.5</v>
      </c>
      <c r="AW208" s="11">
        <f t="shared" ref="AW208:AW246" si="537">AN208/AO208</f>
        <v>1</v>
      </c>
      <c r="AX208" s="11">
        <f t="shared" ref="AX208:AX246" si="538">1-AD208*AE208</f>
        <v>0.8911</v>
      </c>
      <c r="AY208" s="11">
        <f t="shared" ref="AY208:AY246" si="539">Z208/AX208*SQRT(AA208*AB208)</f>
        <v>201997.53114128605</v>
      </c>
      <c r="AZ208" s="11">
        <f t="shared" ref="AZ208:AZ246" si="540">SQRT(AB208/AA208)</f>
        <v>1</v>
      </c>
      <c r="BA208" s="11">
        <f t="shared" ref="BA208:BA246" si="541">AX208*AC208/SQRT(AA208*AB208)</f>
        <v>0.34752899999999998</v>
      </c>
      <c r="BB208" s="11">
        <f t="shared" ref="BB208:BB246" si="542">AZ208*AD208+2*BA208</f>
        <v>1.025058</v>
      </c>
      <c r="BC208" s="11">
        <f t="shared" ref="BC208:BC246" si="543">1-AP208*AQ208</f>
        <v>0.99909999999999999</v>
      </c>
      <c r="BD208" s="11">
        <f t="shared" ref="BD208:BD246" si="544">1-AJ208*AK208</f>
        <v>0.8911</v>
      </c>
      <c r="BE208" s="11">
        <f t="shared" ref="BE208:BE246" si="545">AF208/BD208*SQRT(AG208*AH208)</f>
        <v>201997.53114128605</v>
      </c>
      <c r="BF208" s="11">
        <f t="shared" ref="BF208:BF246" si="546">SQRT(AH208/AG208)</f>
        <v>1</v>
      </c>
      <c r="BG208" s="11">
        <f t="shared" ref="BG208:BG246" si="547">BD208*AI208/SQRT(AG208*AH208)</f>
        <v>0.34752899999999998</v>
      </c>
      <c r="BH208" s="11">
        <f t="shared" ref="BH208:BH246" si="548">BF208*AK208+2*BG208</f>
        <v>1.025058</v>
      </c>
      <c r="BI208" s="121">
        <f>X208^2/(BI206^2*Y208^2)</f>
        <v>0.01</v>
      </c>
      <c r="BJ208" s="121">
        <f>X208^2/(BJ206^2*Y208^2)</f>
        <v>2.5000000000000001E-3</v>
      </c>
      <c r="BK208" s="121">
        <f>X208^2/(BK206^2*Y208^2)</f>
        <v>1.1111111111111111E-3</v>
      </c>
      <c r="BL208" s="121">
        <f>X208^2/(BL206^2*Y208^2)</f>
        <v>6.2500000000000001E-4</v>
      </c>
      <c r="BM208" s="121">
        <f>X208^2/(BM206^2*Y208^2)</f>
        <v>4.0000000000000002E-4</v>
      </c>
      <c r="BN208" s="121">
        <f>X208^2/(BN206^2*Y208^2)</f>
        <v>2.7777777777777778E-4</v>
      </c>
      <c r="BO208" s="121">
        <f>X208^2/(BO206^2*Y208^2)</f>
        <v>2.0408163265306123E-4</v>
      </c>
      <c r="BP208" s="121">
        <f>X208^2/(BP206^2*Y208^2)</f>
        <v>1.5625E-4</v>
      </c>
      <c r="BQ208" s="121">
        <v>1</v>
      </c>
      <c r="BR208" s="121">
        <v>1</v>
      </c>
      <c r="BS208" s="121">
        <v>1</v>
      </c>
      <c r="BT208" s="121">
        <v>1</v>
      </c>
      <c r="BU208" s="121">
        <v>1</v>
      </c>
      <c r="BV208" s="121">
        <v>1</v>
      </c>
      <c r="BW208" s="121">
        <v>1</v>
      </c>
      <c r="BX208" s="121">
        <v>1</v>
      </c>
      <c r="BY208" s="121">
        <f>(BI206^2*Y208^2)/X208^2</f>
        <v>100</v>
      </c>
      <c r="BZ208" s="121">
        <f>(BJ206^2*Y208^2)/X208^2</f>
        <v>400</v>
      </c>
      <c r="CA208" s="121">
        <f>(BK206^2*Y208^2)/X208^2</f>
        <v>900</v>
      </c>
      <c r="CB208" s="121">
        <f>(BL206^2*Y208^2)/X208^2</f>
        <v>1600</v>
      </c>
      <c r="CC208" s="121">
        <f>(BM206^2*Y208^2)/X208^2</f>
        <v>2500</v>
      </c>
      <c r="CD208" s="121">
        <f>(BN206^2*Y208^2)/X208^2</f>
        <v>3600</v>
      </c>
      <c r="CE208" s="121">
        <f>(BO206^2*Y208^2)/X208^2</f>
        <v>4900</v>
      </c>
      <c r="CF208" s="121">
        <f>(BP206^2*Y208^2)/X208^2</f>
        <v>6400</v>
      </c>
      <c r="CG208" s="121">
        <f>X208^2/(BI206^2*Y208^2)</f>
        <v>0.01</v>
      </c>
      <c r="CH208" s="121">
        <f>X208^2/(BJ206^2*Y208^2)</f>
        <v>2.5000000000000001E-3</v>
      </c>
      <c r="CI208" s="121">
        <f>X208^2/(BK206^2*Y208^2)</f>
        <v>1.1111111111111111E-3</v>
      </c>
      <c r="CJ208" s="121">
        <f>X208^2/(BL206^2*Y208^2)</f>
        <v>6.2500000000000001E-4</v>
      </c>
      <c r="CK208" s="121">
        <f>X208^2/(BM206^2*Y208^2)</f>
        <v>4.0000000000000002E-4</v>
      </c>
      <c r="CL208" s="121">
        <f>X208^2/(BN206^2*Y208^2)</f>
        <v>2.7777777777777778E-4</v>
      </c>
      <c r="CM208" s="121">
        <f>X208^2/(BO206^2*Y208^2)</f>
        <v>2.0408163265306123E-4</v>
      </c>
      <c r="CN208" s="121">
        <f>X208^2/(BP206^2*Y208^2)</f>
        <v>1.5625E-4</v>
      </c>
      <c r="CO208" s="95">
        <f t="shared" si="448"/>
        <v>136.10042899999999</v>
      </c>
      <c r="CP208" s="95">
        <f t="shared" si="449"/>
        <v>540.35912899999994</v>
      </c>
      <c r="CQ208" s="95">
        <f t="shared" si="450"/>
        <v>1214.1236289999999</v>
      </c>
      <c r="CR208" s="95">
        <f t="shared" si="451"/>
        <v>2157.3939289999998</v>
      </c>
      <c r="CS208" s="95">
        <f t="shared" si="452"/>
        <v>3370.1700289999999</v>
      </c>
      <c r="CT208" s="95">
        <f t="shared" si="453"/>
        <v>4852.4519289999998</v>
      </c>
      <c r="CU208" s="95">
        <f t="shared" si="454"/>
        <v>6604.2396289999997</v>
      </c>
      <c r="CV208" s="95">
        <f t="shared" si="455"/>
        <v>8625.5331289999995</v>
      </c>
      <c r="CW208" s="95">
        <f t="shared" si="456"/>
        <v>136.10042899999999</v>
      </c>
      <c r="CX208" s="95">
        <f t="shared" si="457"/>
        <v>540.35912899999994</v>
      </c>
      <c r="CY208" s="95">
        <f t="shared" si="458"/>
        <v>1214.1236289999999</v>
      </c>
      <c r="CZ208" s="95">
        <f t="shared" si="459"/>
        <v>2157.3939289999998</v>
      </c>
      <c r="DA208" s="95">
        <f t="shared" si="460"/>
        <v>3370.1700289999999</v>
      </c>
      <c r="DB208" s="95">
        <f t="shared" si="461"/>
        <v>4852.4519289999998</v>
      </c>
      <c r="DC208" s="95">
        <f t="shared" si="462"/>
        <v>6604.2396289999997</v>
      </c>
      <c r="DD208" s="95">
        <f t="shared" si="463"/>
        <v>8625.5331289999995</v>
      </c>
      <c r="DE208" s="13">
        <f t="shared" ref="DE208:DE246" si="549">AZ208*BI208+2*BB208*BQ208+BY208/AZ208</f>
        <v>102.06011599999999</v>
      </c>
      <c r="DF208" s="13">
        <f t="shared" ref="DF208:DF246" si="550">AZ208*BJ208+2*BB208*BR208+BZ208/AZ208</f>
        <v>402.052616</v>
      </c>
      <c r="DG208" s="13">
        <f t="shared" ref="DG208:DG246" si="551">AZ208*BK208+2*BB208*BS208+CA208/AZ208</f>
        <v>902.05122711111107</v>
      </c>
      <c r="DH208" s="13">
        <f t="shared" ref="DH208:DH246" si="552">AZ208*BL208+2*BB208*BT208+CB208/AZ208</f>
        <v>1602.050741</v>
      </c>
      <c r="DI208" s="13">
        <f t="shared" si="464"/>
        <v>2502.0505159999998</v>
      </c>
      <c r="DJ208" s="13">
        <f t="shared" si="465"/>
        <v>3602.0503937777776</v>
      </c>
      <c r="DK208" s="13">
        <f t="shared" si="466"/>
        <v>4902.0503200816329</v>
      </c>
      <c r="DL208" s="13">
        <f t="shared" si="467"/>
        <v>6402.0502722499996</v>
      </c>
      <c r="DM208" s="95">
        <f t="shared" si="468"/>
        <v>102.06011599999999</v>
      </c>
      <c r="DN208" s="95">
        <f t="shared" si="469"/>
        <v>402.052616</v>
      </c>
      <c r="DO208" s="95">
        <f t="shared" si="470"/>
        <v>902.05122711111107</v>
      </c>
      <c r="DP208" s="95">
        <f t="shared" si="471"/>
        <v>1602.050741</v>
      </c>
      <c r="DQ208" s="95">
        <f t="shared" si="472"/>
        <v>2502.0505159999998</v>
      </c>
      <c r="DR208" s="95">
        <f t="shared" si="473"/>
        <v>3602.0503937777776</v>
      </c>
      <c r="DS208" s="95">
        <f t="shared" si="474"/>
        <v>4902.0503200816329</v>
      </c>
      <c r="DT208" s="95">
        <f t="shared" si="475"/>
        <v>6402.0502722499996</v>
      </c>
      <c r="DU208" s="95">
        <f t="shared" si="476"/>
        <v>35.418106149999993</v>
      </c>
      <c r="DV208" s="95">
        <f t="shared" si="477"/>
        <v>139.67419968249999</v>
      </c>
      <c r="DW208" s="95">
        <f t="shared" si="478"/>
        <v>313.43821700333331</v>
      </c>
      <c r="DX208" s="95">
        <f t="shared" si="479"/>
        <v>556.70834806562493</v>
      </c>
      <c r="DY208" s="95">
        <f t="shared" si="480"/>
        <v>869.48436987159982</v>
      </c>
      <c r="DZ208" s="95">
        <f t="shared" si="481"/>
        <v>1251.7662273958331</v>
      </c>
      <c r="EA208" s="95">
        <f t="shared" si="482"/>
        <v>1703.5539017842857</v>
      </c>
      <c r="EB208" s="95">
        <f t="shared" si="483"/>
        <v>2224.8473851614058</v>
      </c>
      <c r="EC208" s="95">
        <f t="shared" si="484"/>
        <v>35.418106149999993</v>
      </c>
      <c r="ED208" s="95">
        <f t="shared" si="485"/>
        <v>139.67419968249999</v>
      </c>
      <c r="EE208" s="95">
        <f t="shared" si="486"/>
        <v>313.43821700333331</v>
      </c>
      <c r="EF208" s="95">
        <f t="shared" si="487"/>
        <v>556.70834806562493</v>
      </c>
      <c r="EG208" s="95">
        <f t="shared" si="488"/>
        <v>869.48436987159982</v>
      </c>
      <c r="EH208" s="95">
        <f t="shared" si="489"/>
        <v>1251.7662273958331</v>
      </c>
      <c r="EI208" s="95">
        <f t="shared" si="490"/>
        <v>1703.5539017842857</v>
      </c>
      <c r="EJ208" s="95">
        <f t="shared" si="491"/>
        <v>2224.8473851614058</v>
      </c>
      <c r="EK208" s="95">
        <f t="shared" si="492"/>
        <v>35.418106149999993</v>
      </c>
      <c r="EL208" s="95">
        <f t="shared" si="493"/>
        <v>139.67419968249999</v>
      </c>
      <c r="EM208" s="95">
        <f t="shared" si="494"/>
        <v>313.43821700333331</v>
      </c>
      <c r="EN208" s="95">
        <f t="shared" si="495"/>
        <v>556.70834806562493</v>
      </c>
      <c r="EO208" s="95">
        <f t="shared" si="496"/>
        <v>869.48436987159982</v>
      </c>
      <c r="EP208" s="95">
        <f t="shared" si="497"/>
        <v>1251.7662273958331</v>
      </c>
      <c r="EQ208" s="95">
        <f t="shared" si="498"/>
        <v>1703.5539017842857</v>
      </c>
      <c r="ER208" s="95">
        <f t="shared" si="499"/>
        <v>2224.8473851614058</v>
      </c>
      <c r="ES208" s="95">
        <f t="shared" si="500"/>
        <v>1</v>
      </c>
      <c r="ET208" s="95">
        <f t="shared" si="501"/>
        <v>1</v>
      </c>
      <c r="EU208" s="95">
        <f t="shared" si="502"/>
        <v>1</v>
      </c>
      <c r="EV208" s="95">
        <f t="shared" si="503"/>
        <v>1</v>
      </c>
      <c r="EW208" s="95">
        <f t="shared" si="504"/>
        <v>1</v>
      </c>
      <c r="EX208" s="95">
        <f t="shared" si="505"/>
        <v>1</v>
      </c>
      <c r="EY208" s="95">
        <f t="shared" si="506"/>
        <v>1</v>
      </c>
      <c r="EZ208" s="95">
        <f t="shared" si="507"/>
        <v>1</v>
      </c>
      <c r="FA208" s="95">
        <f t="shared" si="508"/>
        <v>1</v>
      </c>
      <c r="FB208" s="95">
        <f t="shared" si="509"/>
        <v>1</v>
      </c>
      <c r="FC208" s="95">
        <f t="shared" si="510"/>
        <v>1</v>
      </c>
      <c r="FD208" s="95">
        <f t="shared" si="511"/>
        <v>1</v>
      </c>
      <c r="FE208" s="95">
        <f t="shared" si="512"/>
        <v>1</v>
      </c>
      <c r="FF208" s="95">
        <f t="shared" si="513"/>
        <v>1</v>
      </c>
      <c r="FG208" s="95">
        <f t="shared" si="514"/>
        <v>1</v>
      </c>
      <c r="FH208" s="95">
        <f t="shared" si="515"/>
        <v>1</v>
      </c>
      <c r="FI208" s="95">
        <f t="shared" si="516"/>
        <v>1</v>
      </c>
      <c r="FJ208" s="95">
        <f t="shared" si="517"/>
        <v>1</v>
      </c>
      <c r="FK208" s="95">
        <f t="shared" si="518"/>
        <v>1</v>
      </c>
      <c r="FL208" s="95">
        <f t="shared" si="519"/>
        <v>1</v>
      </c>
      <c r="FM208" s="95">
        <f t="shared" si="520"/>
        <v>1</v>
      </c>
      <c r="FN208" s="95">
        <f t="shared" si="521"/>
        <v>1</v>
      </c>
      <c r="FO208" s="95">
        <f t="shared" si="522"/>
        <v>1</v>
      </c>
      <c r="FP208" s="95">
        <f t="shared" si="523"/>
        <v>1</v>
      </c>
      <c r="FQ208" s="115">
        <f t="shared" si="524"/>
        <v>2.463899641912549</v>
      </c>
      <c r="FR208" s="115">
        <f t="shared" si="525"/>
        <v>2.4905812964707623</v>
      </c>
      <c r="FS208" s="115">
        <f t="shared" si="526"/>
        <v>2.4957097646378856</v>
      </c>
      <c r="FT208" s="115">
        <f t="shared" si="527"/>
        <v>2.4975190262430291</v>
      </c>
      <c r="FU208" s="115">
        <f t="shared" si="528"/>
        <v>2.4983589845024912</v>
      </c>
      <c r="FV208" s="115">
        <f t="shared" si="529"/>
        <v>2.4988159307967628</v>
      </c>
      <c r="FW208" s="115">
        <f t="shared" si="530"/>
        <v>2.4990916842004811</v>
      </c>
      <c r="FX208" s="115">
        <f t="shared" si="531"/>
        <v>2.499270751120827</v>
      </c>
      <c r="FZ208" s="90">
        <f t="shared" ref="FZ208:FZ246" si="553">MIN(FQ208:FX208)</f>
        <v>2.463899641912549</v>
      </c>
      <c r="GB208" s="18"/>
      <c r="GC208" s="29"/>
      <c r="GE208" s="15"/>
      <c r="GF208" s="15"/>
      <c r="GG208" s="15"/>
      <c r="GI208" s="31"/>
      <c r="GJ208" s="31"/>
      <c r="GK208" s="31"/>
      <c r="GL208" s="27"/>
      <c r="GM208" s="27"/>
      <c r="GN208" s="27"/>
      <c r="GO208" s="27"/>
      <c r="GP208" s="27"/>
      <c r="GQ208" s="27"/>
      <c r="GR208" s="27"/>
      <c r="GS208" s="27"/>
      <c r="GT208" s="27"/>
      <c r="GU208" s="27"/>
      <c r="GV208" s="27"/>
      <c r="GW208" s="27"/>
      <c r="GX208" s="27"/>
      <c r="GY208" s="27"/>
      <c r="GZ208" s="27"/>
      <c r="HA208" s="27"/>
      <c r="HB208" s="27"/>
      <c r="HC208" s="27"/>
      <c r="HD208" s="27"/>
      <c r="HE208" s="27"/>
      <c r="HF208" s="27"/>
      <c r="HG208" s="27"/>
      <c r="HH208" s="27"/>
      <c r="HI208" s="27"/>
      <c r="HJ208" s="27"/>
      <c r="HK208" s="27"/>
      <c r="HL208" s="27"/>
      <c r="HM208" s="27"/>
      <c r="HN208" s="27"/>
      <c r="HO208" s="27"/>
      <c r="HP208" s="27"/>
      <c r="HQ208" s="27"/>
      <c r="HR208" s="27"/>
      <c r="HS208" s="27"/>
      <c r="HT208" s="27"/>
      <c r="HU208" s="27"/>
      <c r="HV208" s="27"/>
      <c r="HW208" s="27"/>
      <c r="HX208" s="27"/>
      <c r="HY208" s="27"/>
      <c r="HZ208" s="27"/>
      <c r="IA208" s="27"/>
      <c r="IB208" s="27"/>
      <c r="IC208" s="28"/>
      <c r="ID208" s="13"/>
      <c r="IE208" s="13"/>
      <c r="IF208" s="13"/>
      <c r="IG208" s="13"/>
      <c r="IH208" s="13"/>
      <c r="II208" s="13"/>
      <c r="IJ208" s="28"/>
      <c r="IK208" s="20"/>
      <c r="IL208" s="13"/>
      <c r="IM208" s="11"/>
      <c r="IN208" s="23"/>
      <c r="IO208" s="13"/>
      <c r="IP208" s="23"/>
      <c r="IQ208" s="28"/>
      <c r="IR208" s="20"/>
      <c r="IS208" s="13"/>
      <c r="IT208" s="20"/>
      <c r="IU208" s="23"/>
      <c r="IV208" s="20"/>
      <c r="IW208" s="23"/>
      <c r="IY208" s="13"/>
      <c r="IZ208" s="25"/>
      <c r="JA208" s="25"/>
      <c r="JB208" s="25"/>
      <c r="JC208" s="25"/>
      <c r="JD208" s="25"/>
      <c r="JE208" s="25"/>
      <c r="JF208" s="25"/>
      <c r="JG208" s="27"/>
      <c r="JH208" s="27"/>
      <c r="JI208" s="27"/>
      <c r="JJ208" s="27"/>
      <c r="JK208" s="27"/>
      <c r="JL208" s="27"/>
      <c r="JM208" s="27"/>
      <c r="JN208" s="27"/>
      <c r="JO208" s="27"/>
      <c r="JP208" s="27"/>
      <c r="JQ208" s="27"/>
      <c r="JR208" s="27"/>
      <c r="JS208" s="27"/>
      <c r="JT208" s="27"/>
      <c r="JU208" s="27"/>
      <c r="JV208" s="27"/>
      <c r="JW208" s="27"/>
      <c r="JX208" s="27"/>
      <c r="JY208" s="27"/>
      <c r="KT208" s="27"/>
      <c r="KU208" s="27"/>
      <c r="KV208" s="27"/>
      <c r="KW208" s="27"/>
      <c r="KX208" s="27"/>
      <c r="KY208" s="27"/>
      <c r="LB208" s="27"/>
      <c r="LC208" s="27"/>
      <c r="LD208" s="27"/>
      <c r="LE208" s="27"/>
      <c r="LF208" s="97"/>
    </row>
    <row r="209" spans="1:310" ht="13.8" x14ac:dyDescent="0.3">
      <c r="A209" s="14"/>
      <c r="B209" s="18"/>
      <c r="C209" s="90"/>
      <c r="D209" s="4"/>
      <c r="E209" s="14"/>
      <c r="F209" s="28"/>
      <c r="G209" s="39"/>
      <c r="H209" s="23"/>
      <c r="I209" s="4"/>
      <c r="J209" s="28"/>
      <c r="K209" s="34"/>
      <c r="U209" s="4"/>
      <c r="X209" s="118">
        <v>1.5</v>
      </c>
      <c r="Y209" s="118">
        <v>10</v>
      </c>
      <c r="Z209" s="40">
        <v>1.7999999999999999E-2</v>
      </c>
      <c r="AA209" s="40">
        <v>10000000</v>
      </c>
      <c r="AB209" s="40">
        <v>10000000</v>
      </c>
      <c r="AC209" s="98">
        <v>3900000</v>
      </c>
      <c r="AD209" s="42">
        <v>0.33</v>
      </c>
      <c r="AE209" s="42">
        <v>0.33</v>
      </c>
      <c r="AF209" s="41">
        <v>1.7999999999999999E-2</v>
      </c>
      <c r="AG209" s="40">
        <v>10000000</v>
      </c>
      <c r="AH209" s="40">
        <v>10000000</v>
      </c>
      <c r="AI209" s="98">
        <v>3900000</v>
      </c>
      <c r="AJ209" s="42">
        <v>0.33</v>
      </c>
      <c r="AK209" s="42">
        <v>0.33</v>
      </c>
      <c r="AL209" s="42">
        <f>AL204</f>
        <v>0.40129999999999999</v>
      </c>
      <c r="AM209" s="40">
        <v>6000</v>
      </c>
      <c r="AN209" s="40">
        <f>AN204</f>
        <v>10000</v>
      </c>
      <c r="AO209" s="40">
        <f>AO204</f>
        <v>10000</v>
      </c>
      <c r="AP209" s="42">
        <v>0.03</v>
      </c>
      <c r="AQ209" s="42">
        <v>0.03</v>
      </c>
      <c r="AR209" s="4">
        <f t="shared" si="532"/>
        <v>0.41930000000000001</v>
      </c>
      <c r="AS209" s="11">
        <f t="shared" si="533"/>
        <v>0.15</v>
      </c>
      <c r="AT209" s="15">
        <f t="shared" si="534"/>
        <v>17756.844461901022</v>
      </c>
      <c r="AU209" s="19">
        <f t="shared" si="535"/>
        <v>0.40002300769177906</v>
      </c>
      <c r="AV209" s="13">
        <f t="shared" si="536"/>
        <v>0.5</v>
      </c>
      <c r="AW209" s="11">
        <f t="shared" si="537"/>
        <v>1</v>
      </c>
      <c r="AX209" s="11">
        <f t="shared" si="538"/>
        <v>0.8911</v>
      </c>
      <c r="AY209" s="11">
        <f t="shared" si="539"/>
        <v>201997.53114128605</v>
      </c>
      <c r="AZ209" s="11">
        <f t="shared" si="540"/>
        <v>1</v>
      </c>
      <c r="BA209" s="11">
        <f t="shared" si="541"/>
        <v>0.34752899999999998</v>
      </c>
      <c r="BB209" s="11">
        <f t="shared" si="542"/>
        <v>1.025058</v>
      </c>
      <c r="BC209" s="11">
        <f t="shared" si="543"/>
        <v>0.99909999999999999</v>
      </c>
      <c r="BD209" s="11">
        <f t="shared" si="544"/>
        <v>0.8911</v>
      </c>
      <c r="BE209" s="11">
        <f t="shared" si="545"/>
        <v>201997.53114128605</v>
      </c>
      <c r="BF209" s="11">
        <f t="shared" si="546"/>
        <v>1</v>
      </c>
      <c r="BG209" s="11">
        <f t="shared" si="547"/>
        <v>0.34752899999999998</v>
      </c>
      <c r="BH209" s="11">
        <f t="shared" si="548"/>
        <v>1.025058</v>
      </c>
      <c r="BI209" s="121">
        <f>X209^2/(BI206^2*Y209^2)</f>
        <v>2.2499999999999999E-2</v>
      </c>
      <c r="BJ209" s="121">
        <f>X209^2/(BJ206^2*Y209^2)</f>
        <v>5.6249999999999998E-3</v>
      </c>
      <c r="BK209" s="121">
        <f>X209^2/(BK206^2*Y209^2)</f>
        <v>2.5000000000000001E-3</v>
      </c>
      <c r="BL209" s="121">
        <f>X209^2/(BL206^2*Y209^2)</f>
        <v>1.4062499999999999E-3</v>
      </c>
      <c r="BM209" s="121">
        <f>X209^2/(BM206^2*Y209^2)</f>
        <v>8.9999999999999998E-4</v>
      </c>
      <c r="BN209" s="121">
        <f>X209^2/(BN206^2*Y209^2)</f>
        <v>6.2500000000000001E-4</v>
      </c>
      <c r="BO209" s="121">
        <f>X209^2/(BO206^2*Y209^2)</f>
        <v>4.5918367346938773E-4</v>
      </c>
      <c r="BP209" s="121">
        <f>X209^2/(BP206^2*Y209^2)</f>
        <v>3.5156249999999999E-4</v>
      </c>
      <c r="BQ209" s="121">
        <v>1</v>
      </c>
      <c r="BR209" s="121">
        <v>1</v>
      </c>
      <c r="BS209" s="121">
        <v>1</v>
      </c>
      <c r="BT209" s="121">
        <v>1</v>
      </c>
      <c r="BU209" s="121">
        <v>1</v>
      </c>
      <c r="BV209" s="121">
        <v>1</v>
      </c>
      <c r="BW209" s="121">
        <v>1</v>
      </c>
      <c r="BX209" s="121">
        <v>1</v>
      </c>
      <c r="BY209" s="121">
        <f>(BI206^2*Y209^2)/X209^2</f>
        <v>44.444444444444443</v>
      </c>
      <c r="BZ209" s="121">
        <f>(BJ206^2*Y209^2)/X209^2</f>
        <v>177.77777777777777</v>
      </c>
      <c r="CA209" s="121">
        <f>(BK206^2*Y209^2)/X209^2</f>
        <v>400</v>
      </c>
      <c r="CB209" s="121">
        <f>(BL206^2*Y209^2)/X209^2</f>
        <v>711.11111111111109</v>
      </c>
      <c r="CC209" s="121">
        <f>(BM206^2*Y209^2)/X209^2</f>
        <v>1111.1111111111111</v>
      </c>
      <c r="CD209" s="121">
        <f>(BN206^2*Y209^2)/X209^2</f>
        <v>1600</v>
      </c>
      <c r="CE209" s="121">
        <f>(BO206^2*Y209^2)/X209^2</f>
        <v>2177.7777777777778</v>
      </c>
      <c r="CF209" s="121">
        <f>(BP206^2*Y209^2)/X209^2</f>
        <v>2844.4444444444443</v>
      </c>
      <c r="CG209" s="121">
        <f>X209^2/(BI206^2*Y209^2)</f>
        <v>2.2499999999999999E-2</v>
      </c>
      <c r="CH209" s="121">
        <f>X209^2/(BJ206^2*Y209^2)</f>
        <v>5.6249999999999998E-3</v>
      </c>
      <c r="CI209" s="121">
        <f>X209^2/(BK206^2*Y209^2)</f>
        <v>2.5000000000000001E-3</v>
      </c>
      <c r="CJ209" s="121">
        <f>X209^2/(BL206^2*Y209^2)</f>
        <v>1.4062499999999999E-3</v>
      </c>
      <c r="CK209" s="121">
        <f>X209^2/(BM206^2*Y209^2)</f>
        <v>8.9999999999999998E-4</v>
      </c>
      <c r="CL209" s="121">
        <f>X209^2/(BN206^2*Y209^2)</f>
        <v>6.2500000000000001E-4</v>
      </c>
      <c r="CM209" s="121">
        <f>X209^2/(BO206^2*Y209^2)</f>
        <v>4.5918367346938773E-4</v>
      </c>
      <c r="CN209" s="121">
        <f>X209^2/(BP206^2*Y209^2)</f>
        <v>3.5156249999999999E-4</v>
      </c>
      <c r="CO209" s="95">
        <f t="shared" si="448"/>
        <v>61.237706777777774</v>
      </c>
      <c r="CP209" s="95">
        <f t="shared" si="449"/>
        <v>240.9082401111111</v>
      </c>
      <c r="CQ209" s="95">
        <f t="shared" si="450"/>
        <v>540.35912899999994</v>
      </c>
      <c r="CR209" s="95">
        <f t="shared" si="451"/>
        <v>959.59037344444437</v>
      </c>
      <c r="CS209" s="95">
        <f t="shared" si="452"/>
        <v>1498.6019734444444</v>
      </c>
      <c r="CT209" s="95">
        <f t="shared" si="453"/>
        <v>2157.3939289999998</v>
      </c>
      <c r="CU209" s="95">
        <f t="shared" si="454"/>
        <v>2935.9662401111109</v>
      </c>
      <c r="CV209" s="95">
        <f t="shared" si="455"/>
        <v>3834.3189067777776</v>
      </c>
      <c r="CW209" s="95">
        <f t="shared" si="456"/>
        <v>61.237706777777774</v>
      </c>
      <c r="CX209" s="95">
        <f t="shared" si="457"/>
        <v>240.9082401111111</v>
      </c>
      <c r="CY209" s="95">
        <f t="shared" si="458"/>
        <v>540.35912899999994</v>
      </c>
      <c r="CZ209" s="95">
        <f t="shared" si="459"/>
        <v>959.59037344444437</v>
      </c>
      <c r="DA209" s="95">
        <f t="shared" si="460"/>
        <v>1498.6019734444444</v>
      </c>
      <c r="DB209" s="95">
        <f t="shared" si="461"/>
        <v>2157.3939289999998</v>
      </c>
      <c r="DC209" s="95">
        <f t="shared" si="462"/>
        <v>2935.9662401111109</v>
      </c>
      <c r="DD209" s="95">
        <f t="shared" si="463"/>
        <v>3834.3189067777776</v>
      </c>
      <c r="DE209" s="13">
        <f t="shared" si="549"/>
        <v>46.517060444444439</v>
      </c>
      <c r="DF209" s="13">
        <f t="shared" si="550"/>
        <v>179.83351877777778</v>
      </c>
      <c r="DG209" s="13">
        <f t="shared" si="551"/>
        <v>402.052616</v>
      </c>
      <c r="DH209" s="13">
        <f t="shared" si="552"/>
        <v>713.16263336111103</v>
      </c>
      <c r="DI209" s="13">
        <f t="shared" si="464"/>
        <v>1113.162127111111</v>
      </c>
      <c r="DJ209" s="13">
        <f t="shared" si="465"/>
        <v>1602.050741</v>
      </c>
      <c r="DK209" s="13">
        <f t="shared" si="466"/>
        <v>2179.8283529614514</v>
      </c>
      <c r="DL209" s="13">
        <f t="shared" si="467"/>
        <v>2846.4949120069446</v>
      </c>
      <c r="DM209" s="95">
        <f t="shared" si="468"/>
        <v>46.517060444444439</v>
      </c>
      <c r="DN209" s="95">
        <f t="shared" si="469"/>
        <v>179.83351877777778</v>
      </c>
      <c r="DO209" s="95">
        <f t="shared" si="470"/>
        <v>402.052616</v>
      </c>
      <c r="DP209" s="95">
        <f t="shared" si="471"/>
        <v>713.16263336111103</v>
      </c>
      <c r="DQ209" s="95">
        <f t="shared" si="472"/>
        <v>1113.162127111111</v>
      </c>
      <c r="DR209" s="95">
        <f t="shared" si="473"/>
        <v>1602.050741</v>
      </c>
      <c r="DS209" s="95">
        <f t="shared" si="474"/>
        <v>2179.8283529614514</v>
      </c>
      <c r="DT209" s="95">
        <f t="shared" si="475"/>
        <v>2846.4949120069446</v>
      </c>
      <c r="DU209" s="95">
        <f t="shared" si="476"/>
        <v>16.115283595833329</v>
      </c>
      <c r="DV209" s="95">
        <f t="shared" si="477"/>
        <v>62.446619043958329</v>
      </c>
      <c r="DW209" s="95">
        <f t="shared" si="478"/>
        <v>139.67419968249999</v>
      </c>
      <c r="DX209" s="95">
        <f t="shared" si="479"/>
        <v>247.79395290598953</v>
      </c>
      <c r="DY209" s="95">
        <f t="shared" si="480"/>
        <v>386.80537696943327</v>
      </c>
      <c r="DZ209" s="95">
        <f t="shared" si="481"/>
        <v>556.70834806562493</v>
      </c>
      <c r="EA209" s="95">
        <f t="shared" si="482"/>
        <v>757.50282377297617</v>
      </c>
      <c r="EB209" s="95">
        <f t="shared" si="483"/>
        <v>989.18878637149737</v>
      </c>
      <c r="EC209" s="95">
        <f t="shared" si="484"/>
        <v>16.115283595833329</v>
      </c>
      <c r="ED209" s="95">
        <f t="shared" si="485"/>
        <v>62.446619043958329</v>
      </c>
      <c r="EE209" s="95">
        <f t="shared" si="486"/>
        <v>139.67419968249999</v>
      </c>
      <c r="EF209" s="95">
        <f t="shared" si="487"/>
        <v>247.79395290598953</v>
      </c>
      <c r="EG209" s="95">
        <f t="shared" si="488"/>
        <v>386.80537696943327</v>
      </c>
      <c r="EH209" s="95">
        <f t="shared" si="489"/>
        <v>556.70834806562493</v>
      </c>
      <c r="EI209" s="95">
        <f t="shared" si="490"/>
        <v>757.50282377297617</v>
      </c>
      <c r="EJ209" s="95">
        <f t="shared" si="491"/>
        <v>989.18878637149737</v>
      </c>
      <c r="EK209" s="95">
        <f t="shared" si="492"/>
        <v>16.115283595833329</v>
      </c>
      <c r="EL209" s="95">
        <f t="shared" si="493"/>
        <v>62.446619043958329</v>
      </c>
      <c r="EM209" s="95">
        <f t="shared" si="494"/>
        <v>139.67419968249999</v>
      </c>
      <c r="EN209" s="95">
        <f t="shared" si="495"/>
        <v>247.79395290598953</v>
      </c>
      <c r="EO209" s="95">
        <f t="shared" si="496"/>
        <v>386.80537696943327</v>
      </c>
      <c r="EP209" s="95">
        <f t="shared" si="497"/>
        <v>556.70834806562493</v>
      </c>
      <c r="EQ209" s="95">
        <f t="shared" si="498"/>
        <v>757.50282377297617</v>
      </c>
      <c r="ER209" s="95">
        <f t="shared" si="499"/>
        <v>989.18878637149737</v>
      </c>
      <c r="ES209" s="95">
        <f t="shared" si="500"/>
        <v>1</v>
      </c>
      <c r="ET209" s="95">
        <f t="shared" si="501"/>
        <v>1</v>
      </c>
      <c r="EU209" s="95">
        <f t="shared" si="502"/>
        <v>1</v>
      </c>
      <c r="EV209" s="95">
        <f t="shared" si="503"/>
        <v>1</v>
      </c>
      <c r="EW209" s="95">
        <f t="shared" si="504"/>
        <v>1</v>
      </c>
      <c r="EX209" s="95">
        <f t="shared" si="505"/>
        <v>1</v>
      </c>
      <c r="EY209" s="95">
        <f t="shared" si="506"/>
        <v>1</v>
      </c>
      <c r="EZ209" s="95">
        <f t="shared" si="507"/>
        <v>1</v>
      </c>
      <c r="FA209" s="95">
        <f t="shared" si="508"/>
        <v>1</v>
      </c>
      <c r="FB209" s="95">
        <f t="shared" si="509"/>
        <v>1</v>
      </c>
      <c r="FC209" s="95">
        <f t="shared" si="510"/>
        <v>1</v>
      </c>
      <c r="FD209" s="95">
        <f t="shared" si="511"/>
        <v>1</v>
      </c>
      <c r="FE209" s="95">
        <f t="shared" si="512"/>
        <v>1</v>
      </c>
      <c r="FF209" s="95">
        <f t="shared" si="513"/>
        <v>1</v>
      </c>
      <c r="FG209" s="95">
        <f t="shared" si="514"/>
        <v>1</v>
      </c>
      <c r="FH209" s="95">
        <f t="shared" si="515"/>
        <v>1</v>
      </c>
      <c r="FI209" s="95">
        <f t="shared" si="516"/>
        <v>1</v>
      </c>
      <c r="FJ209" s="95">
        <f t="shared" si="517"/>
        <v>1</v>
      </c>
      <c r="FK209" s="95">
        <f t="shared" si="518"/>
        <v>1</v>
      </c>
      <c r="FL209" s="95">
        <f t="shared" si="519"/>
        <v>1</v>
      </c>
      <c r="FM209" s="95">
        <f t="shared" si="520"/>
        <v>1</v>
      </c>
      <c r="FN209" s="95">
        <f t="shared" si="521"/>
        <v>1</v>
      </c>
      <c r="FO209" s="95">
        <f t="shared" si="522"/>
        <v>1</v>
      </c>
      <c r="FP209" s="95">
        <f t="shared" si="523"/>
        <v>1</v>
      </c>
      <c r="FQ209" s="115">
        <f t="shared" si="524"/>
        <v>2.4229578446225357</v>
      </c>
      <c r="FR209" s="115">
        <f t="shared" si="525"/>
        <v>2.4792596564744889</v>
      </c>
      <c r="FS209" s="115">
        <f t="shared" si="526"/>
        <v>2.4905812964707623</v>
      </c>
      <c r="FT209" s="115">
        <f t="shared" si="527"/>
        <v>2.4946149153792394</v>
      </c>
      <c r="FU209" s="115">
        <f t="shared" si="528"/>
        <v>2.496494585237806</v>
      </c>
      <c r="FV209" s="115">
        <f t="shared" si="529"/>
        <v>2.4975190262430291</v>
      </c>
      <c r="FW209" s="115">
        <f t="shared" si="530"/>
        <v>2.4981378876494809</v>
      </c>
      <c r="FX209" s="115">
        <f t="shared" si="531"/>
        <v>2.498540018730194</v>
      </c>
      <c r="FZ209" s="90">
        <f t="shared" si="553"/>
        <v>2.4229578446225357</v>
      </c>
      <c r="GB209" s="18"/>
      <c r="GC209" s="29"/>
      <c r="GE209" s="15"/>
      <c r="GF209" s="15"/>
      <c r="GG209" s="15"/>
      <c r="GI209" s="31"/>
      <c r="GJ209" s="31"/>
      <c r="GK209" s="31"/>
      <c r="IC209" s="28"/>
      <c r="ID209" s="11"/>
      <c r="IE209" s="13"/>
      <c r="IF209" s="11"/>
      <c r="IG209" s="13"/>
      <c r="IH209" s="13"/>
      <c r="II209" s="13"/>
      <c r="IJ209" s="28"/>
      <c r="IK209" s="11"/>
      <c r="IL209" s="13"/>
      <c r="IM209" s="11"/>
      <c r="IN209" s="23"/>
      <c r="IO209" s="11"/>
      <c r="IP209" s="23"/>
      <c r="IQ209" s="28"/>
      <c r="IR209" s="20"/>
      <c r="IS209" s="13"/>
      <c r="IT209" s="23"/>
      <c r="IU209" s="23"/>
      <c r="IV209" s="23"/>
      <c r="IW209" s="23"/>
      <c r="IY209" s="13"/>
      <c r="IZ209" s="25"/>
      <c r="JA209" s="25"/>
      <c r="JB209" s="25"/>
      <c r="JC209" s="25"/>
      <c r="JD209" s="25"/>
      <c r="JE209" s="25"/>
      <c r="JF209" s="25"/>
    </row>
    <row r="210" spans="1:310" ht="13.8" x14ac:dyDescent="0.3">
      <c r="A210" s="18"/>
      <c r="B210" s="28"/>
      <c r="C210" s="34"/>
      <c r="D210" s="4"/>
      <c r="E210" s="18"/>
      <c r="F210" s="28"/>
      <c r="G210" s="34"/>
      <c r="H210" s="4"/>
      <c r="I210" s="18"/>
      <c r="J210" s="28"/>
      <c r="K210" s="34"/>
      <c r="X210" s="118">
        <v>2</v>
      </c>
      <c r="Y210" s="118">
        <v>10</v>
      </c>
      <c r="Z210" s="40">
        <v>1.7999999999999999E-2</v>
      </c>
      <c r="AA210" s="40">
        <v>10000000</v>
      </c>
      <c r="AB210" s="40">
        <v>10000000</v>
      </c>
      <c r="AC210" s="98">
        <v>3900000</v>
      </c>
      <c r="AD210" s="42">
        <v>0.33</v>
      </c>
      <c r="AE210" s="42">
        <v>0.33</v>
      </c>
      <c r="AF210" s="41">
        <v>1.7999999999999999E-2</v>
      </c>
      <c r="AG210" s="40">
        <v>10000000</v>
      </c>
      <c r="AH210" s="40">
        <v>10000000</v>
      </c>
      <c r="AI210" s="98">
        <v>3900000</v>
      </c>
      <c r="AJ210" s="42">
        <v>0.33</v>
      </c>
      <c r="AK210" s="42">
        <v>0.33</v>
      </c>
      <c r="AL210" s="42">
        <f>AL204</f>
        <v>0.40129999999999999</v>
      </c>
      <c r="AM210" s="40">
        <v>6000</v>
      </c>
      <c r="AN210" s="40">
        <f>AN204</f>
        <v>10000</v>
      </c>
      <c r="AO210" s="40">
        <f>AO204</f>
        <v>10000</v>
      </c>
      <c r="AP210" s="42">
        <v>0.03</v>
      </c>
      <c r="AQ210" s="42">
        <v>0.03</v>
      </c>
      <c r="AR210" s="4">
        <f t="shared" si="532"/>
        <v>0.41930000000000001</v>
      </c>
      <c r="AS210" s="11">
        <f t="shared" si="533"/>
        <v>0.2</v>
      </c>
      <c r="AT210" s="15">
        <f t="shared" si="534"/>
        <v>17756.844461901022</v>
      </c>
      <c r="AU210" s="19">
        <f t="shared" si="535"/>
        <v>0.40002300769177906</v>
      </c>
      <c r="AV210" s="13">
        <f t="shared" si="536"/>
        <v>0.5</v>
      </c>
      <c r="AW210" s="11">
        <f t="shared" si="537"/>
        <v>1</v>
      </c>
      <c r="AX210" s="11">
        <f t="shared" si="538"/>
        <v>0.8911</v>
      </c>
      <c r="AY210" s="11">
        <f t="shared" si="539"/>
        <v>201997.53114128605</v>
      </c>
      <c r="AZ210" s="11">
        <f t="shared" si="540"/>
        <v>1</v>
      </c>
      <c r="BA210" s="11">
        <f t="shared" si="541"/>
        <v>0.34752899999999998</v>
      </c>
      <c r="BB210" s="11">
        <f t="shared" si="542"/>
        <v>1.025058</v>
      </c>
      <c r="BC210" s="11">
        <f t="shared" si="543"/>
        <v>0.99909999999999999</v>
      </c>
      <c r="BD210" s="11">
        <f t="shared" si="544"/>
        <v>0.8911</v>
      </c>
      <c r="BE210" s="11">
        <f t="shared" si="545"/>
        <v>201997.53114128605</v>
      </c>
      <c r="BF210" s="11">
        <f t="shared" si="546"/>
        <v>1</v>
      </c>
      <c r="BG210" s="11">
        <f t="shared" si="547"/>
        <v>0.34752899999999998</v>
      </c>
      <c r="BH210" s="11">
        <f t="shared" si="548"/>
        <v>1.025058</v>
      </c>
      <c r="BI210" s="121">
        <f>X210^2/(BI206^2*Y210^2)</f>
        <v>0.04</v>
      </c>
      <c r="BJ210" s="121">
        <f>X210^2/(BJ206^2*Y210^2)</f>
        <v>0.01</v>
      </c>
      <c r="BK210" s="121">
        <f>X210^2/(BK206^2*Y210^2)</f>
        <v>4.4444444444444444E-3</v>
      </c>
      <c r="BL210" s="121">
        <f>X210^2/(BL206^2*Y210^2)</f>
        <v>2.5000000000000001E-3</v>
      </c>
      <c r="BM210" s="121">
        <f>X210^2/(BM206^2*Y210^2)</f>
        <v>1.6000000000000001E-3</v>
      </c>
      <c r="BN210" s="121">
        <f>X210^2/(BN206^2*Y210^2)</f>
        <v>1.1111111111111111E-3</v>
      </c>
      <c r="BO210" s="121">
        <f>X210^2/(BO206^2*Y210^2)</f>
        <v>8.1632653061224493E-4</v>
      </c>
      <c r="BP210" s="121">
        <f>X210^2/(BP206^2*Y210^2)</f>
        <v>6.2500000000000001E-4</v>
      </c>
      <c r="BQ210" s="121">
        <v>1</v>
      </c>
      <c r="BR210" s="121">
        <v>1</v>
      </c>
      <c r="BS210" s="121">
        <v>1</v>
      </c>
      <c r="BT210" s="121">
        <v>1</v>
      </c>
      <c r="BU210" s="121">
        <v>1</v>
      </c>
      <c r="BV210" s="121">
        <v>1</v>
      </c>
      <c r="BW210" s="121">
        <v>1</v>
      </c>
      <c r="BX210" s="121">
        <v>1</v>
      </c>
      <c r="BY210" s="121">
        <f>(BI206^2*Y210^2)/X210^2</f>
        <v>25</v>
      </c>
      <c r="BZ210" s="121">
        <f>(BJ206^2*Y210^2)/X210^2</f>
        <v>100</v>
      </c>
      <c r="CA210" s="121">
        <f>(BK206^2*Y210^2)/X210^2</f>
        <v>225</v>
      </c>
      <c r="CB210" s="121">
        <f>(BL206^2*Y210^2)/X210^2</f>
        <v>400</v>
      </c>
      <c r="CC210" s="121">
        <f>(BM206^2*Y210^2)/X210^2</f>
        <v>625</v>
      </c>
      <c r="CD210" s="121">
        <f>(BN206^2*Y210^2)/X210^2</f>
        <v>900</v>
      </c>
      <c r="CE210" s="121">
        <f>(BO206^2*Y210^2)/X210^2</f>
        <v>1225</v>
      </c>
      <c r="CF210" s="121">
        <f>(BP206^2*Y210^2)/X210^2</f>
        <v>1600</v>
      </c>
      <c r="CG210" s="121">
        <f>X210^2/(BI206^2*Y210^2)</f>
        <v>0.04</v>
      </c>
      <c r="CH210" s="121">
        <f>X210^2/(BJ206^2*Y210^2)</f>
        <v>0.01</v>
      </c>
      <c r="CI210" s="121">
        <f>X210^2/(BK206^2*Y210^2)</f>
        <v>4.4444444444444444E-3</v>
      </c>
      <c r="CJ210" s="121">
        <f>X210^2/(BL206^2*Y210^2)</f>
        <v>2.5000000000000001E-3</v>
      </c>
      <c r="CK210" s="121">
        <f>X210^2/(BM206^2*Y210^2)</f>
        <v>1.6000000000000001E-3</v>
      </c>
      <c r="CL210" s="121">
        <f>X210^2/(BN206^2*Y210^2)</f>
        <v>1.1111111111111111E-3</v>
      </c>
      <c r="CM210" s="121">
        <f>X210^2/(BO206^2*Y210^2)</f>
        <v>8.1632653061224493E-4</v>
      </c>
      <c r="CN210" s="121">
        <f>X210^2/(BP206^2*Y210^2)</f>
        <v>6.2500000000000001E-4</v>
      </c>
      <c r="CO210" s="95">
        <f t="shared" si="448"/>
        <v>35.035753999999997</v>
      </c>
      <c r="CP210" s="95">
        <f t="shared" si="449"/>
        <v>136.10042899999999</v>
      </c>
      <c r="CQ210" s="95">
        <f t="shared" si="450"/>
        <v>304.54155400000002</v>
      </c>
      <c r="CR210" s="95">
        <f t="shared" si="451"/>
        <v>540.35912899999994</v>
      </c>
      <c r="CS210" s="95">
        <f t="shared" si="452"/>
        <v>843.55315399999995</v>
      </c>
      <c r="CT210" s="95">
        <f t="shared" si="453"/>
        <v>1214.1236289999999</v>
      </c>
      <c r="CU210" s="95">
        <f t="shared" si="454"/>
        <v>1652.0705539999999</v>
      </c>
      <c r="CV210" s="95">
        <f t="shared" si="455"/>
        <v>2157.3939289999998</v>
      </c>
      <c r="CW210" s="95">
        <f t="shared" si="456"/>
        <v>35.035753999999997</v>
      </c>
      <c r="CX210" s="95">
        <f t="shared" si="457"/>
        <v>136.10042899999999</v>
      </c>
      <c r="CY210" s="95">
        <f t="shared" si="458"/>
        <v>304.54155400000002</v>
      </c>
      <c r="CZ210" s="95">
        <f t="shared" si="459"/>
        <v>540.35912899999994</v>
      </c>
      <c r="DA210" s="95">
        <f t="shared" si="460"/>
        <v>843.55315399999995</v>
      </c>
      <c r="DB210" s="95">
        <f t="shared" si="461"/>
        <v>1214.1236289999999</v>
      </c>
      <c r="DC210" s="95">
        <f t="shared" si="462"/>
        <v>1652.0705539999999</v>
      </c>
      <c r="DD210" s="95">
        <f t="shared" si="463"/>
        <v>2157.3939289999998</v>
      </c>
      <c r="DE210" s="13">
        <f t="shared" si="549"/>
        <v>27.090116000000002</v>
      </c>
      <c r="DF210" s="13">
        <f t="shared" si="550"/>
        <v>102.06011599999999</v>
      </c>
      <c r="DG210" s="13">
        <f t="shared" si="551"/>
        <v>227.05456044444443</v>
      </c>
      <c r="DH210" s="13">
        <f t="shared" si="552"/>
        <v>402.052616</v>
      </c>
      <c r="DI210" s="13">
        <f t="shared" si="464"/>
        <v>627.05171600000006</v>
      </c>
      <c r="DJ210" s="13">
        <f t="shared" si="465"/>
        <v>902.05122711111107</v>
      </c>
      <c r="DK210" s="13">
        <f t="shared" si="466"/>
        <v>1227.0509323265305</v>
      </c>
      <c r="DL210" s="13">
        <f t="shared" si="467"/>
        <v>1602.050741</v>
      </c>
      <c r="DM210" s="95">
        <f t="shared" si="468"/>
        <v>27.090116000000002</v>
      </c>
      <c r="DN210" s="95">
        <f t="shared" si="469"/>
        <v>102.06011599999999</v>
      </c>
      <c r="DO210" s="95">
        <f t="shared" si="470"/>
        <v>227.05456044444443</v>
      </c>
      <c r="DP210" s="95">
        <f t="shared" si="471"/>
        <v>402.052616</v>
      </c>
      <c r="DQ210" s="95">
        <f t="shared" si="472"/>
        <v>627.05171600000006</v>
      </c>
      <c r="DR210" s="95">
        <f t="shared" si="473"/>
        <v>902.05122711111107</v>
      </c>
      <c r="DS210" s="95">
        <f t="shared" si="474"/>
        <v>1227.0509323265305</v>
      </c>
      <c r="DT210" s="95">
        <f t="shared" si="475"/>
        <v>1602.050741</v>
      </c>
      <c r="DU210" s="95">
        <f t="shared" si="476"/>
        <v>9.3638570200000011</v>
      </c>
      <c r="DV210" s="95">
        <f t="shared" si="477"/>
        <v>35.418106149999993</v>
      </c>
      <c r="DW210" s="95">
        <f t="shared" si="478"/>
        <v>78.857300433333336</v>
      </c>
      <c r="DX210" s="95">
        <f t="shared" si="479"/>
        <v>139.67419968249999</v>
      </c>
      <c r="DY210" s="95">
        <f t="shared" si="480"/>
        <v>217.8679119064</v>
      </c>
      <c r="DZ210" s="95">
        <f t="shared" si="481"/>
        <v>313.43821700333331</v>
      </c>
      <c r="EA210" s="95">
        <f t="shared" si="482"/>
        <v>426.38503955714282</v>
      </c>
      <c r="EB210" s="95">
        <f t="shared" si="483"/>
        <v>556.70834806562493</v>
      </c>
      <c r="EC210" s="95">
        <f t="shared" si="484"/>
        <v>9.3638570200000011</v>
      </c>
      <c r="ED210" s="95">
        <f t="shared" si="485"/>
        <v>35.418106149999993</v>
      </c>
      <c r="EE210" s="95">
        <f t="shared" si="486"/>
        <v>78.857300433333336</v>
      </c>
      <c r="EF210" s="95">
        <f t="shared" si="487"/>
        <v>139.67419968249999</v>
      </c>
      <c r="EG210" s="95">
        <f t="shared" si="488"/>
        <v>217.8679119064</v>
      </c>
      <c r="EH210" s="95">
        <f t="shared" si="489"/>
        <v>313.43821700333331</v>
      </c>
      <c r="EI210" s="95">
        <f t="shared" si="490"/>
        <v>426.38503955714282</v>
      </c>
      <c r="EJ210" s="95">
        <f t="shared" si="491"/>
        <v>556.70834806562493</v>
      </c>
      <c r="EK210" s="95">
        <f t="shared" si="492"/>
        <v>9.3638570200000011</v>
      </c>
      <c r="EL210" s="95">
        <f t="shared" si="493"/>
        <v>35.418106149999993</v>
      </c>
      <c r="EM210" s="95">
        <f t="shared" si="494"/>
        <v>78.857300433333336</v>
      </c>
      <c r="EN210" s="95">
        <f t="shared" si="495"/>
        <v>139.67419968249999</v>
      </c>
      <c r="EO210" s="95">
        <f t="shared" si="496"/>
        <v>217.8679119064</v>
      </c>
      <c r="EP210" s="95">
        <f t="shared" si="497"/>
        <v>313.43821700333331</v>
      </c>
      <c r="EQ210" s="95">
        <f t="shared" si="498"/>
        <v>426.38503955714282</v>
      </c>
      <c r="ER210" s="95">
        <f t="shared" si="499"/>
        <v>556.70834806562493</v>
      </c>
      <c r="ES210" s="95">
        <f t="shared" si="500"/>
        <v>1</v>
      </c>
      <c r="ET210" s="95">
        <f t="shared" si="501"/>
        <v>1</v>
      </c>
      <c r="EU210" s="95">
        <f t="shared" si="502"/>
        <v>1</v>
      </c>
      <c r="EV210" s="95">
        <f t="shared" si="503"/>
        <v>1</v>
      </c>
      <c r="EW210" s="95">
        <f t="shared" si="504"/>
        <v>1</v>
      </c>
      <c r="EX210" s="95">
        <f t="shared" si="505"/>
        <v>1</v>
      </c>
      <c r="EY210" s="95">
        <f t="shared" si="506"/>
        <v>1</v>
      </c>
      <c r="EZ210" s="95">
        <f t="shared" si="507"/>
        <v>1</v>
      </c>
      <c r="FA210" s="95">
        <f t="shared" si="508"/>
        <v>1</v>
      </c>
      <c r="FB210" s="95">
        <f t="shared" si="509"/>
        <v>1</v>
      </c>
      <c r="FC210" s="95">
        <f t="shared" si="510"/>
        <v>1</v>
      </c>
      <c r="FD210" s="95">
        <f t="shared" si="511"/>
        <v>1</v>
      </c>
      <c r="FE210" s="95">
        <f t="shared" si="512"/>
        <v>1</v>
      </c>
      <c r="FF210" s="95">
        <f t="shared" si="513"/>
        <v>1</v>
      </c>
      <c r="FG210" s="95">
        <f t="shared" si="514"/>
        <v>1</v>
      </c>
      <c r="FH210" s="95">
        <f t="shared" si="515"/>
        <v>1</v>
      </c>
      <c r="FI210" s="95">
        <f t="shared" si="516"/>
        <v>1</v>
      </c>
      <c r="FJ210" s="95">
        <f t="shared" si="517"/>
        <v>1</v>
      </c>
      <c r="FK210" s="95">
        <f t="shared" si="518"/>
        <v>1</v>
      </c>
      <c r="FL210" s="95">
        <f t="shared" si="519"/>
        <v>1</v>
      </c>
      <c r="FM210" s="95">
        <f t="shared" si="520"/>
        <v>1</v>
      </c>
      <c r="FN210" s="95">
        <f t="shared" si="521"/>
        <v>1</v>
      </c>
      <c r="FO210" s="95">
        <f t="shared" si="522"/>
        <v>1</v>
      </c>
      <c r="FP210" s="95">
        <f t="shared" si="523"/>
        <v>1</v>
      </c>
      <c r="FQ210" s="115">
        <f t="shared" si="524"/>
        <v>2.3721810165223318</v>
      </c>
      <c r="FR210" s="115">
        <f t="shared" si="525"/>
        <v>2.463899641912549</v>
      </c>
      <c r="FS210" s="115">
        <f t="shared" si="526"/>
        <v>2.4835017530262142</v>
      </c>
      <c r="FT210" s="115">
        <f t="shared" si="527"/>
        <v>2.4905812964707623</v>
      </c>
      <c r="FU210" s="115">
        <f t="shared" si="528"/>
        <v>2.493897665527387</v>
      </c>
      <c r="FV210" s="115">
        <f t="shared" si="529"/>
        <v>2.4957097646378856</v>
      </c>
      <c r="FW210" s="115">
        <f t="shared" si="530"/>
        <v>2.4968060361773654</v>
      </c>
      <c r="FX210" s="115">
        <f t="shared" si="531"/>
        <v>2.4975190262430291</v>
      </c>
      <c r="FZ210" s="90">
        <f t="shared" si="553"/>
        <v>2.3721810165223318</v>
      </c>
      <c r="GB210" s="18"/>
      <c r="GC210" s="29"/>
      <c r="GE210" s="15"/>
      <c r="GF210" s="15"/>
      <c r="GG210" s="15"/>
      <c r="GI210" s="31"/>
      <c r="GJ210" s="31"/>
      <c r="GK210" s="31"/>
      <c r="IC210" s="28"/>
      <c r="ID210" s="11"/>
      <c r="IE210" s="13"/>
      <c r="IF210" s="11"/>
      <c r="IG210" s="13"/>
      <c r="IH210" s="13"/>
      <c r="II210" s="13"/>
      <c r="IJ210" s="28"/>
      <c r="IK210" s="11"/>
      <c r="IL210" s="13"/>
      <c r="IM210" s="22"/>
      <c r="IN210" s="23"/>
      <c r="IO210" s="11"/>
      <c r="IP210" s="23"/>
      <c r="IQ210" s="28"/>
      <c r="IR210" s="20"/>
      <c r="IS210" s="13"/>
      <c r="IT210" s="23"/>
      <c r="IU210" s="23"/>
      <c r="IV210" s="23"/>
      <c r="IW210" s="23"/>
      <c r="IX210" s="28"/>
      <c r="IY210" s="13"/>
      <c r="IZ210" s="25"/>
      <c r="JA210" s="25"/>
      <c r="JB210" s="25"/>
      <c r="JC210" s="25"/>
      <c r="JD210" s="25"/>
      <c r="JE210" s="25"/>
      <c r="JF210" s="25"/>
    </row>
    <row r="211" spans="1:310" ht="13.8" x14ac:dyDescent="0.3">
      <c r="A211" s="14"/>
      <c r="B211" s="28"/>
      <c r="C211" s="34"/>
      <c r="D211" s="4"/>
      <c r="E211" s="14"/>
      <c r="F211" s="28"/>
      <c r="G211" s="34"/>
      <c r="H211" s="4"/>
      <c r="I211" s="14"/>
      <c r="J211" s="28"/>
      <c r="K211" s="34"/>
      <c r="X211" s="118">
        <v>2.5</v>
      </c>
      <c r="Y211" s="118">
        <v>10</v>
      </c>
      <c r="Z211" s="40">
        <v>1.7999999999999999E-2</v>
      </c>
      <c r="AA211" s="40">
        <v>10000000</v>
      </c>
      <c r="AB211" s="40">
        <v>10000000</v>
      </c>
      <c r="AC211" s="98">
        <v>3900000</v>
      </c>
      <c r="AD211" s="42">
        <v>0.33</v>
      </c>
      <c r="AE211" s="42">
        <v>0.33</v>
      </c>
      <c r="AF211" s="41">
        <v>1.7999999999999999E-2</v>
      </c>
      <c r="AG211" s="40">
        <v>10000000</v>
      </c>
      <c r="AH211" s="40">
        <v>10000000</v>
      </c>
      <c r="AI211" s="98">
        <v>3900000</v>
      </c>
      <c r="AJ211" s="42">
        <v>0.33</v>
      </c>
      <c r="AK211" s="42">
        <v>0.33</v>
      </c>
      <c r="AL211" s="42">
        <f>AL204</f>
        <v>0.40129999999999999</v>
      </c>
      <c r="AM211" s="40">
        <v>6000</v>
      </c>
      <c r="AN211" s="40">
        <f>AN204</f>
        <v>10000</v>
      </c>
      <c r="AO211" s="40">
        <f>AO204</f>
        <v>10000</v>
      </c>
      <c r="AP211" s="42">
        <v>0.03</v>
      </c>
      <c r="AQ211" s="42">
        <v>0.03</v>
      </c>
      <c r="AR211" s="4">
        <f t="shared" si="532"/>
        <v>0.41930000000000001</v>
      </c>
      <c r="AS211" s="11">
        <f t="shared" si="533"/>
        <v>0.25</v>
      </c>
      <c r="AT211" s="15">
        <f t="shared" si="534"/>
        <v>17756.844461901022</v>
      </c>
      <c r="AU211" s="19">
        <f t="shared" si="535"/>
        <v>0.40002300769177906</v>
      </c>
      <c r="AV211" s="13">
        <f t="shared" si="536"/>
        <v>0.5</v>
      </c>
      <c r="AW211" s="11">
        <f t="shared" si="537"/>
        <v>1</v>
      </c>
      <c r="AX211" s="11">
        <f t="shared" si="538"/>
        <v>0.8911</v>
      </c>
      <c r="AY211" s="11">
        <f t="shared" si="539"/>
        <v>201997.53114128605</v>
      </c>
      <c r="AZ211" s="11">
        <f t="shared" si="540"/>
        <v>1</v>
      </c>
      <c r="BA211" s="11">
        <f t="shared" si="541"/>
        <v>0.34752899999999998</v>
      </c>
      <c r="BB211" s="11">
        <f t="shared" si="542"/>
        <v>1.025058</v>
      </c>
      <c r="BC211" s="11">
        <f t="shared" si="543"/>
        <v>0.99909999999999999</v>
      </c>
      <c r="BD211" s="11">
        <f t="shared" si="544"/>
        <v>0.8911</v>
      </c>
      <c r="BE211" s="11">
        <f t="shared" si="545"/>
        <v>201997.53114128605</v>
      </c>
      <c r="BF211" s="11">
        <f t="shared" si="546"/>
        <v>1</v>
      </c>
      <c r="BG211" s="11">
        <f t="shared" si="547"/>
        <v>0.34752899999999998</v>
      </c>
      <c r="BH211" s="11">
        <f t="shared" si="548"/>
        <v>1.025058</v>
      </c>
      <c r="BI211" s="121">
        <f>X211^2/(BI206^2*Y211^2)</f>
        <v>6.25E-2</v>
      </c>
      <c r="BJ211" s="121">
        <f>X211^2/(BJ206^2*Y211^2)</f>
        <v>1.5625E-2</v>
      </c>
      <c r="BK211" s="121">
        <f>X211^2/(BK206^2*Y211^2)</f>
        <v>6.9444444444444441E-3</v>
      </c>
      <c r="BL211" s="121">
        <f>X211^2/(BL206^2*Y211^2)</f>
        <v>3.90625E-3</v>
      </c>
      <c r="BM211" s="121">
        <f>X211^2/(BM206^2*Y211^2)</f>
        <v>2.5000000000000001E-3</v>
      </c>
      <c r="BN211" s="121">
        <f>X211^2/(BN206^2*Y211^2)</f>
        <v>1.736111111111111E-3</v>
      </c>
      <c r="BO211" s="121">
        <f>X211^2/(BO206^2*Y211^2)</f>
        <v>1.2755102040816326E-3</v>
      </c>
      <c r="BP211" s="121">
        <f>X211^2/(BP206^2*Y211^2)</f>
        <v>9.765625E-4</v>
      </c>
      <c r="BQ211" s="121">
        <v>1</v>
      </c>
      <c r="BR211" s="121">
        <v>1</v>
      </c>
      <c r="BS211" s="121">
        <v>1</v>
      </c>
      <c r="BT211" s="121">
        <v>1</v>
      </c>
      <c r="BU211" s="121">
        <v>1</v>
      </c>
      <c r="BV211" s="121">
        <v>1</v>
      </c>
      <c r="BW211" s="121">
        <v>1</v>
      </c>
      <c r="BX211" s="121">
        <v>1</v>
      </c>
      <c r="BY211" s="121">
        <f>(BI206^2*Y211^2)/X211^2</f>
        <v>16</v>
      </c>
      <c r="BZ211" s="121">
        <f>(BJ206^2*Y211^2)/X211^2</f>
        <v>64</v>
      </c>
      <c r="CA211" s="121">
        <f>(BK206^2*Y211^2)/X211^2</f>
        <v>144</v>
      </c>
      <c r="CB211" s="121">
        <f>(BL206^2*Y211^2)/X211^2</f>
        <v>256</v>
      </c>
      <c r="CC211" s="121">
        <f>(BM206^2*Y211^2)/X211^2</f>
        <v>400</v>
      </c>
      <c r="CD211" s="121">
        <f>(BN206^2*Y211^2)/X211^2</f>
        <v>576</v>
      </c>
      <c r="CE211" s="121">
        <f>(BO206^2*Y211^2)/X211^2</f>
        <v>784</v>
      </c>
      <c r="CF211" s="121">
        <f>(BP206^2*Y211^2)/X211^2</f>
        <v>1024</v>
      </c>
      <c r="CG211" s="121">
        <f>X211^2/(BI206^2*Y211^2)</f>
        <v>6.25E-2</v>
      </c>
      <c r="CH211" s="121">
        <f>X211^2/(BJ206^2*Y211^2)</f>
        <v>1.5625E-2</v>
      </c>
      <c r="CI211" s="121">
        <f>X211^2/(BK206^2*Y211^2)</f>
        <v>6.9444444444444441E-3</v>
      </c>
      <c r="CJ211" s="121">
        <f>X211^2/(BL206^2*Y211^2)</f>
        <v>3.90625E-3</v>
      </c>
      <c r="CK211" s="121">
        <f>X211^2/(BM206^2*Y211^2)</f>
        <v>2.5000000000000001E-3</v>
      </c>
      <c r="CL211" s="121">
        <f>X211^2/(BN206^2*Y211^2)</f>
        <v>1.736111111111111E-3</v>
      </c>
      <c r="CM211" s="121">
        <f>X211^2/(BO206^2*Y211^2)</f>
        <v>1.2755102040816326E-3</v>
      </c>
      <c r="CN211" s="121">
        <f>X211^2/(BP206^2*Y211^2)</f>
        <v>9.765625E-4</v>
      </c>
      <c r="CO211" s="95">
        <f t="shared" si="448"/>
        <v>22.907992999999998</v>
      </c>
      <c r="CP211" s="95">
        <f t="shared" si="449"/>
        <v>87.589384999999993</v>
      </c>
      <c r="CQ211" s="95">
        <f t="shared" si="450"/>
        <v>195.391705</v>
      </c>
      <c r="CR211" s="95">
        <f t="shared" si="451"/>
        <v>346.314953</v>
      </c>
      <c r="CS211" s="95">
        <f t="shared" si="452"/>
        <v>540.35912899999994</v>
      </c>
      <c r="CT211" s="95">
        <f t="shared" si="453"/>
        <v>777.52423299999998</v>
      </c>
      <c r="CU211" s="95">
        <f t="shared" si="454"/>
        <v>1057.8102650000001</v>
      </c>
      <c r="CV211" s="95">
        <f t="shared" si="455"/>
        <v>1381.2172249999999</v>
      </c>
      <c r="CW211" s="95">
        <f t="shared" si="456"/>
        <v>22.907992999999998</v>
      </c>
      <c r="CX211" s="95">
        <f t="shared" si="457"/>
        <v>87.589384999999993</v>
      </c>
      <c r="CY211" s="95">
        <f t="shared" si="458"/>
        <v>195.391705</v>
      </c>
      <c r="CZ211" s="95">
        <f t="shared" si="459"/>
        <v>346.314953</v>
      </c>
      <c r="DA211" s="95">
        <f t="shared" si="460"/>
        <v>540.35912899999994</v>
      </c>
      <c r="DB211" s="95">
        <f t="shared" si="461"/>
        <v>777.52423299999998</v>
      </c>
      <c r="DC211" s="95">
        <f t="shared" si="462"/>
        <v>1057.8102650000001</v>
      </c>
      <c r="DD211" s="95">
        <f t="shared" si="463"/>
        <v>1381.2172249999999</v>
      </c>
      <c r="DE211" s="13">
        <f t="shared" si="549"/>
        <v>18.112615999999999</v>
      </c>
      <c r="DF211" s="13">
        <f t="shared" si="550"/>
        <v>66.065741000000003</v>
      </c>
      <c r="DG211" s="13">
        <f t="shared" si="551"/>
        <v>146.05706044444443</v>
      </c>
      <c r="DH211" s="13">
        <f t="shared" si="552"/>
        <v>258.05402225</v>
      </c>
      <c r="DI211" s="13">
        <f t="shared" si="464"/>
        <v>402.052616</v>
      </c>
      <c r="DJ211" s="13">
        <f t="shared" si="465"/>
        <v>578.05185211111109</v>
      </c>
      <c r="DK211" s="13">
        <f t="shared" si="466"/>
        <v>786.0513915102041</v>
      </c>
      <c r="DL211" s="13">
        <f t="shared" si="467"/>
        <v>1026.0510925624999</v>
      </c>
      <c r="DM211" s="95">
        <f t="shared" si="468"/>
        <v>18.112615999999999</v>
      </c>
      <c r="DN211" s="95">
        <f t="shared" si="469"/>
        <v>66.065741000000003</v>
      </c>
      <c r="DO211" s="95">
        <f t="shared" si="470"/>
        <v>146.05706044444443</v>
      </c>
      <c r="DP211" s="95">
        <f t="shared" si="471"/>
        <v>258.05402225</v>
      </c>
      <c r="DQ211" s="95">
        <f t="shared" si="472"/>
        <v>402.052616</v>
      </c>
      <c r="DR211" s="95">
        <f t="shared" si="473"/>
        <v>578.05185211111109</v>
      </c>
      <c r="DS211" s="95">
        <f t="shared" si="474"/>
        <v>786.0513915102041</v>
      </c>
      <c r="DT211" s="95">
        <f t="shared" si="475"/>
        <v>1026.0510925624999</v>
      </c>
      <c r="DU211" s="95">
        <f t="shared" si="476"/>
        <v>6.2439154224999989</v>
      </c>
      <c r="DV211" s="95">
        <f t="shared" si="477"/>
        <v>22.909017000624999</v>
      </c>
      <c r="DW211" s="95">
        <f t="shared" si="478"/>
        <v>50.708320255833321</v>
      </c>
      <c r="DX211" s="95">
        <f t="shared" si="479"/>
        <v>89.630512395156245</v>
      </c>
      <c r="DY211" s="95">
        <f t="shared" si="480"/>
        <v>139.67419968249999</v>
      </c>
      <c r="DZ211" s="95">
        <f t="shared" si="481"/>
        <v>200.8390382089583</v>
      </c>
      <c r="EA211" s="95">
        <f t="shared" si="482"/>
        <v>273.12491013678573</v>
      </c>
      <c r="EB211" s="95">
        <f t="shared" si="483"/>
        <v>356.53176624378904</v>
      </c>
      <c r="EC211" s="95">
        <f t="shared" si="484"/>
        <v>6.2439154224999989</v>
      </c>
      <c r="ED211" s="95">
        <f t="shared" si="485"/>
        <v>22.909017000624999</v>
      </c>
      <c r="EE211" s="95">
        <f t="shared" si="486"/>
        <v>50.708320255833321</v>
      </c>
      <c r="EF211" s="95">
        <f t="shared" si="487"/>
        <v>89.630512395156245</v>
      </c>
      <c r="EG211" s="95">
        <f t="shared" si="488"/>
        <v>139.67419968249999</v>
      </c>
      <c r="EH211" s="95">
        <f t="shared" si="489"/>
        <v>200.8390382089583</v>
      </c>
      <c r="EI211" s="95">
        <f t="shared" si="490"/>
        <v>273.12491013678573</v>
      </c>
      <c r="EJ211" s="95">
        <f t="shared" si="491"/>
        <v>356.53176624378904</v>
      </c>
      <c r="EK211" s="95">
        <f t="shared" si="492"/>
        <v>6.2439154224999989</v>
      </c>
      <c r="EL211" s="95">
        <f t="shared" si="493"/>
        <v>22.909017000624999</v>
      </c>
      <c r="EM211" s="95">
        <f t="shared" si="494"/>
        <v>50.708320255833321</v>
      </c>
      <c r="EN211" s="95">
        <f t="shared" si="495"/>
        <v>89.630512395156245</v>
      </c>
      <c r="EO211" s="95">
        <f t="shared" si="496"/>
        <v>139.67419968249999</v>
      </c>
      <c r="EP211" s="95">
        <f t="shared" si="497"/>
        <v>200.8390382089583</v>
      </c>
      <c r="EQ211" s="95">
        <f t="shared" si="498"/>
        <v>273.12491013678573</v>
      </c>
      <c r="ER211" s="95">
        <f t="shared" si="499"/>
        <v>356.53176624378904</v>
      </c>
      <c r="ES211" s="95">
        <f t="shared" si="500"/>
        <v>1</v>
      </c>
      <c r="ET211" s="95">
        <f t="shared" si="501"/>
        <v>1</v>
      </c>
      <c r="EU211" s="95">
        <f t="shared" si="502"/>
        <v>1</v>
      </c>
      <c r="EV211" s="95">
        <f t="shared" si="503"/>
        <v>1</v>
      </c>
      <c r="EW211" s="95">
        <f t="shared" si="504"/>
        <v>1</v>
      </c>
      <c r="EX211" s="95">
        <f t="shared" si="505"/>
        <v>1</v>
      </c>
      <c r="EY211" s="95">
        <f t="shared" si="506"/>
        <v>1</v>
      </c>
      <c r="EZ211" s="95">
        <f t="shared" si="507"/>
        <v>1</v>
      </c>
      <c r="FA211" s="95">
        <f t="shared" si="508"/>
        <v>1</v>
      </c>
      <c r="FB211" s="95">
        <f t="shared" si="509"/>
        <v>1</v>
      </c>
      <c r="FC211" s="95">
        <f t="shared" si="510"/>
        <v>1</v>
      </c>
      <c r="FD211" s="95">
        <f t="shared" si="511"/>
        <v>1</v>
      </c>
      <c r="FE211" s="95">
        <f t="shared" si="512"/>
        <v>1</v>
      </c>
      <c r="FF211" s="95">
        <f t="shared" si="513"/>
        <v>1</v>
      </c>
      <c r="FG211" s="95">
        <f t="shared" si="514"/>
        <v>1</v>
      </c>
      <c r="FH211" s="95">
        <f t="shared" si="515"/>
        <v>1</v>
      </c>
      <c r="FI211" s="95">
        <f t="shared" si="516"/>
        <v>1</v>
      </c>
      <c r="FJ211" s="95">
        <f t="shared" si="517"/>
        <v>1</v>
      </c>
      <c r="FK211" s="95">
        <f t="shared" si="518"/>
        <v>1</v>
      </c>
      <c r="FL211" s="95">
        <f t="shared" si="519"/>
        <v>1</v>
      </c>
      <c r="FM211" s="95">
        <f t="shared" si="520"/>
        <v>1</v>
      </c>
      <c r="FN211" s="95">
        <f t="shared" si="521"/>
        <v>1</v>
      </c>
      <c r="FO211" s="95">
        <f t="shared" si="522"/>
        <v>1</v>
      </c>
      <c r="FP211" s="95">
        <f t="shared" si="523"/>
        <v>1</v>
      </c>
      <c r="FQ211" s="115">
        <f t="shared" si="524"/>
        <v>2.3163944190610453</v>
      </c>
      <c r="FR211" s="115">
        <f t="shared" si="525"/>
        <v>2.4449543197958392</v>
      </c>
      <c r="FS211" s="115">
        <f t="shared" si="526"/>
        <v>2.474567961132597</v>
      </c>
      <c r="FT211" s="115">
        <f t="shared" si="527"/>
        <v>2.4854496711457967</v>
      </c>
      <c r="FU211" s="115">
        <f t="shared" si="528"/>
        <v>2.4905812964707623</v>
      </c>
      <c r="FV211" s="115">
        <f t="shared" si="529"/>
        <v>2.4933944941064925</v>
      </c>
      <c r="FW211" s="115">
        <f t="shared" si="530"/>
        <v>2.4950995709407895</v>
      </c>
      <c r="FX211" s="115">
        <f t="shared" si="531"/>
        <v>2.4962097963789329</v>
      </c>
      <c r="FZ211" s="90">
        <f t="shared" si="553"/>
        <v>2.3163944190610453</v>
      </c>
      <c r="GB211" s="18"/>
      <c r="GC211" s="29"/>
      <c r="GE211" s="15"/>
      <c r="GF211" s="15"/>
      <c r="GG211" s="15"/>
      <c r="GI211" s="31"/>
      <c r="GJ211" s="31"/>
      <c r="GK211" s="31"/>
      <c r="IC211" s="28"/>
      <c r="ID211" s="13"/>
      <c r="IE211" s="13"/>
      <c r="IF211" s="13"/>
      <c r="IG211" s="13"/>
      <c r="IH211" s="13"/>
      <c r="II211" s="13"/>
      <c r="IJ211" s="28"/>
      <c r="IK211" s="20"/>
      <c r="IL211" s="13"/>
      <c r="IM211" s="11"/>
      <c r="IN211" s="23"/>
      <c r="IO211" s="13"/>
      <c r="IP211" s="23"/>
      <c r="IQ211" s="28"/>
      <c r="IR211" s="20"/>
      <c r="IS211" s="13"/>
      <c r="IT211" s="20"/>
      <c r="IU211" s="23"/>
      <c r="IV211" s="20"/>
      <c r="IW211" s="23"/>
      <c r="IY211" s="13"/>
      <c r="IZ211" s="25"/>
      <c r="JA211" s="25"/>
      <c r="JB211" s="25"/>
      <c r="JC211" s="25"/>
      <c r="JD211" s="25"/>
      <c r="JE211" s="25"/>
      <c r="JF211" s="25"/>
      <c r="KX211" s="11"/>
    </row>
    <row r="212" spans="1:310" ht="13.8" x14ac:dyDescent="0.3">
      <c r="A212" s="4"/>
      <c r="B212" s="4"/>
      <c r="C212" s="4"/>
      <c r="D212" s="4"/>
      <c r="E212" s="4"/>
      <c r="F212" s="4"/>
      <c r="G212" s="4"/>
      <c r="H212" s="4"/>
      <c r="I212" s="4"/>
      <c r="J212" s="4"/>
      <c r="K212" s="4"/>
      <c r="X212" s="118">
        <v>3</v>
      </c>
      <c r="Y212" s="118">
        <v>10</v>
      </c>
      <c r="Z212" s="40">
        <v>1.7999999999999999E-2</v>
      </c>
      <c r="AA212" s="40">
        <v>10000000</v>
      </c>
      <c r="AB212" s="40">
        <v>10000000</v>
      </c>
      <c r="AC212" s="98">
        <v>3900000</v>
      </c>
      <c r="AD212" s="42">
        <v>0.33</v>
      </c>
      <c r="AE212" s="42">
        <v>0.33</v>
      </c>
      <c r="AF212" s="41">
        <v>1.7999999999999999E-2</v>
      </c>
      <c r="AG212" s="40">
        <v>10000000</v>
      </c>
      <c r="AH212" s="40">
        <v>10000000</v>
      </c>
      <c r="AI212" s="98">
        <v>3900000</v>
      </c>
      <c r="AJ212" s="42">
        <v>0.33</v>
      </c>
      <c r="AK212" s="42">
        <v>0.33</v>
      </c>
      <c r="AL212" s="42">
        <f>AL204</f>
        <v>0.40129999999999999</v>
      </c>
      <c r="AM212" s="40">
        <v>6000</v>
      </c>
      <c r="AN212" s="40">
        <f>AN204</f>
        <v>10000</v>
      </c>
      <c r="AO212" s="40">
        <f>AO204</f>
        <v>10000</v>
      </c>
      <c r="AP212" s="42">
        <v>0.03</v>
      </c>
      <c r="AQ212" s="42">
        <v>0.03</v>
      </c>
      <c r="AR212" s="4">
        <f t="shared" si="532"/>
        <v>0.41930000000000001</v>
      </c>
      <c r="AS212" s="11">
        <f t="shared" si="533"/>
        <v>0.3</v>
      </c>
      <c r="AT212" s="15">
        <f t="shared" si="534"/>
        <v>17756.844461901022</v>
      </c>
      <c r="AU212" s="19">
        <f t="shared" si="535"/>
        <v>0.40002300769177906</v>
      </c>
      <c r="AV212" s="13">
        <f t="shared" si="536"/>
        <v>0.5</v>
      </c>
      <c r="AW212" s="11">
        <f t="shared" si="537"/>
        <v>1</v>
      </c>
      <c r="AX212" s="11">
        <f t="shared" si="538"/>
        <v>0.8911</v>
      </c>
      <c r="AY212" s="11">
        <f t="shared" si="539"/>
        <v>201997.53114128605</v>
      </c>
      <c r="AZ212" s="11">
        <f t="shared" si="540"/>
        <v>1</v>
      </c>
      <c r="BA212" s="11">
        <f t="shared" si="541"/>
        <v>0.34752899999999998</v>
      </c>
      <c r="BB212" s="11">
        <f t="shared" si="542"/>
        <v>1.025058</v>
      </c>
      <c r="BC212" s="11">
        <f t="shared" si="543"/>
        <v>0.99909999999999999</v>
      </c>
      <c r="BD212" s="11">
        <f t="shared" si="544"/>
        <v>0.8911</v>
      </c>
      <c r="BE212" s="11">
        <f t="shared" si="545"/>
        <v>201997.53114128605</v>
      </c>
      <c r="BF212" s="11">
        <f t="shared" si="546"/>
        <v>1</v>
      </c>
      <c r="BG212" s="11">
        <f t="shared" si="547"/>
        <v>0.34752899999999998</v>
      </c>
      <c r="BH212" s="11">
        <f t="shared" si="548"/>
        <v>1.025058</v>
      </c>
      <c r="BI212" s="121">
        <f>X212^2/(BI206^2*Y212^2)</f>
        <v>0.09</v>
      </c>
      <c r="BJ212" s="121">
        <f>X212^2/(BJ206^2*Y212^2)</f>
        <v>2.2499999999999999E-2</v>
      </c>
      <c r="BK212" s="121">
        <f>X212^2/(BK206^2*Y212^2)</f>
        <v>0.01</v>
      </c>
      <c r="BL212" s="121">
        <f>X212^2/(BL206^2*Y212^2)</f>
        <v>5.6249999999999998E-3</v>
      </c>
      <c r="BM212" s="121">
        <f>X212^2/(BM206^2*Y212^2)</f>
        <v>3.5999999999999999E-3</v>
      </c>
      <c r="BN212" s="121">
        <f>X212^2/(BN206^2*Y212^2)</f>
        <v>2.5000000000000001E-3</v>
      </c>
      <c r="BO212" s="121">
        <f>X212^2/(BO206^2*Y212^2)</f>
        <v>1.8367346938775509E-3</v>
      </c>
      <c r="BP212" s="121">
        <f>X212^2/(BP206^2*Y212^2)</f>
        <v>1.4062499999999999E-3</v>
      </c>
      <c r="BQ212" s="121">
        <v>1</v>
      </c>
      <c r="BR212" s="121">
        <v>1</v>
      </c>
      <c r="BS212" s="121">
        <v>1</v>
      </c>
      <c r="BT212" s="121">
        <v>1</v>
      </c>
      <c r="BU212" s="121">
        <v>1</v>
      </c>
      <c r="BV212" s="121">
        <v>1</v>
      </c>
      <c r="BW212" s="121">
        <v>1</v>
      </c>
      <c r="BX212" s="121">
        <v>1</v>
      </c>
      <c r="BY212" s="121">
        <f>(BI206^2*Y212^2)/X212^2</f>
        <v>11.111111111111111</v>
      </c>
      <c r="BZ212" s="121">
        <f>(BJ206^2*Y212^2)/X212^2</f>
        <v>44.444444444444443</v>
      </c>
      <c r="CA212" s="121">
        <f>(BK206^2*Y212^2)/X212^2</f>
        <v>100</v>
      </c>
      <c r="CB212" s="121">
        <f>(BL206^2*Y212^2)/X212^2</f>
        <v>177.77777777777777</v>
      </c>
      <c r="CC212" s="121">
        <f>(BM206^2*Y212^2)/X212^2</f>
        <v>277.77777777777777</v>
      </c>
      <c r="CD212" s="121">
        <f>(BN206^2*Y212^2)/X212^2</f>
        <v>400</v>
      </c>
      <c r="CE212" s="121">
        <f>(BO206^2*Y212^2)/X212^2</f>
        <v>544.44444444444446</v>
      </c>
      <c r="CF212" s="121">
        <f>(BP206^2*Y212^2)/X212^2</f>
        <v>711.11111111111109</v>
      </c>
      <c r="CG212" s="121">
        <f>X212^2/(BI206^2*Y212^2)</f>
        <v>0.09</v>
      </c>
      <c r="CH212" s="121">
        <f>X212^2/(BJ206^2*Y212^2)</f>
        <v>2.2499999999999999E-2</v>
      </c>
      <c r="CI212" s="121">
        <f>X212^2/(BK206^2*Y212^2)</f>
        <v>0.01</v>
      </c>
      <c r="CJ212" s="121">
        <f>X212^2/(BL206^2*Y212^2)</f>
        <v>5.6249999999999998E-3</v>
      </c>
      <c r="CK212" s="121">
        <f>X212^2/(BM206^2*Y212^2)</f>
        <v>3.5999999999999999E-3</v>
      </c>
      <c r="CL212" s="121">
        <f>X212^2/(BN206^2*Y212^2)</f>
        <v>2.5000000000000001E-3</v>
      </c>
      <c r="CM212" s="121">
        <f>X212^2/(BO206^2*Y212^2)</f>
        <v>1.8367346938775509E-3</v>
      </c>
      <c r="CN212" s="121">
        <f>X212^2/(BP206^2*Y212^2)</f>
        <v>1.4062499999999999E-3</v>
      </c>
      <c r="CO212" s="95">
        <f t="shared" si="448"/>
        <v>16.320073444444443</v>
      </c>
      <c r="CP212" s="95">
        <f t="shared" si="449"/>
        <v>61.237706777777774</v>
      </c>
      <c r="CQ212" s="95">
        <f t="shared" si="450"/>
        <v>136.10042899999999</v>
      </c>
      <c r="CR212" s="95">
        <f t="shared" si="451"/>
        <v>240.9082401111111</v>
      </c>
      <c r="CS212" s="95">
        <f t="shared" si="452"/>
        <v>375.66114011111108</v>
      </c>
      <c r="CT212" s="95">
        <f t="shared" si="453"/>
        <v>540.35912899999994</v>
      </c>
      <c r="CU212" s="95">
        <f t="shared" si="454"/>
        <v>735.00220677777781</v>
      </c>
      <c r="CV212" s="95">
        <f t="shared" si="455"/>
        <v>959.59037344444437</v>
      </c>
      <c r="CW212" s="95">
        <f t="shared" si="456"/>
        <v>16.320073444444443</v>
      </c>
      <c r="CX212" s="95">
        <f t="shared" si="457"/>
        <v>61.237706777777774</v>
      </c>
      <c r="CY212" s="95">
        <f t="shared" si="458"/>
        <v>136.10042899999999</v>
      </c>
      <c r="CZ212" s="95">
        <f t="shared" si="459"/>
        <v>240.9082401111111</v>
      </c>
      <c r="DA212" s="95">
        <f t="shared" si="460"/>
        <v>375.66114011111108</v>
      </c>
      <c r="DB212" s="95">
        <f t="shared" si="461"/>
        <v>540.35912899999994</v>
      </c>
      <c r="DC212" s="95">
        <f t="shared" si="462"/>
        <v>735.00220677777781</v>
      </c>
      <c r="DD212" s="95">
        <f t="shared" si="463"/>
        <v>959.59037344444437</v>
      </c>
      <c r="DE212" s="13">
        <f t="shared" si="549"/>
        <v>13.25122711111111</v>
      </c>
      <c r="DF212" s="13">
        <f t="shared" si="550"/>
        <v>46.517060444444439</v>
      </c>
      <c r="DG212" s="13">
        <f t="shared" si="551"/>
        <v>102.06011599999999</v>
      </c>
      <c r="DH212" s="13">
        <f t="shared" si="552"/>
        <v>179.83351877777778</v>
      </c>
      <c r="DI212" s="13">
        <f t="shared" si="464"/>
        <v>279.83149377777778</v>
      </c>
      <c r="DJ212" s="13">
        <f t="shared" si="465"/>
        <v>402.052616</v>
      </c>
      <c r="DK212" s="13">
        <f t="shared" si="466"/>
        <v>546.49639717913828</v>
      </c>
      <c r="DL212" s="13">
        <f t="shared" si="467"/>
        <v>713.16263336111103</v>
      </c>
      <c r="DM212" s="95">
        <f t="shared" si="468"/>
        <v>13.25122711111111</v>
      </c>
      <c r="DN212" s="95">
        <f t="shared" si="469"/>
        <v>46.517060444444439</v>
      </c>
      <c r="DO212" s="95">
        <f t="shared" si="470"/>
        <v>102.06011599999999</v>
      </c>
      <c r="DP212" s="95">
        <f t="shared" si="471"/>
        <v>179.83351877777778</v>
      </c>
      <c r="DQ212" s="95">
        <f t="shared" si="472"/>
        <v>279.83149377777778</v>
      </c>
      <c r="DR212" s="95">
        <f t="shared" si="473"/>
        <v>402.052616</v>
      </c>
      <c r="DS212" s="95">
        <f t="shared" si="474"/>
        <v>546.49639717913828</v>
      </c>
      <c r="DT212" s="95">
        <f t="shared" si="475"/>
        <v>713.16263336111103</v>
      </c>
      <c r="DU212" s="95">
        <f t="shared" si="476"/>
        <v>4.554441803333332</v>
      </c>
      <c r="DV212" s="95">
        <f t="shared" si="477"/>
        <v>16.115283595833329</v>
      </c>
      <c r="DW212" s="95">
        <f t="shared" si="478"/>
        <v>35.418106149999993</v>
      </c>
      <c r="DX212" s="95">
        <f t="shared" si="479"/>
        <v>62.446619043958329</v>
      </c>
      <c r="DY212" s="95">
        <f t="shared" si="480"/>
        <v>97.198815297733333</v>
      </c>
      <c r="DZ212" s="95">
        <f t="shared" si="481"/>
        <v>139.67419968249999</v>
      </c>
      <c r="EA212" s="95">
        <f t="shared" si="482"/>
        <v>189.87260251190472</v>
      </c>
      <c r="EB212" s="95">
        <f t="shared" si="483"/>
        <v>247.79395290598953</v>
      </c>
      <c r="EC212" s="95">
        <f t="shared" si="484"/>
        <v>4.554441803333332</v>
      </c>
      <c r="ED212" s="95">
        <f t="shared" si="485"/>
        <v>16.115283595833329</v>
      </c>
      <c r="EE212" s="95">
        <f t="shared" si="486"/>
        <v>35.418106149999993</v>
      </c>
      <c r="EF212" s="95">
        <f t="shared" si="487"/>
        <v>62.446619043958329</v>
      </c>
      <c r="EG212" s="95">
        <f t="shared" si="488"/>
        <v>97.198815297733333</v>
      </c>
      <c r="EH212" s="95">
        <f t="shared" si="489"/>
        <v>139.67419968249999</v>
      </c>
      <c r="EI212" s="95">
        <f t="shared" si="490"/>
        <v>189.87260251190472</v>
      </c>
      <c r="EJ212" s="95">
        <f t="shared" si="491"/>
        <v>247.79395290598953</v>
      </c>
      <c r="EK212" s="95">
        <f t="shared" si="492"/>
        <v>4.554441803333332</v>
      </c>
      <c r="EL212" s="95">
        <f t="shared" si="493"/>
        <v>16.115283595833329</v>
      </c>
      <c r="EM212" s="95">
        <f t="shared" si="494"/>
        <v>35.418106149999993</v>
      </c>
      <c r="EN212" s="95">
        <f t="shared" si="495"/>
        <v>62.446619043958329</v>
      </c>
      <c r="EO212" s="95">
        <f t="shared" si="496"/>
        <v>97.198815297733333</v>
      </c>
      <c r="EP212" s="95">
        <f t="shared" si="497"/>
        <v>139.67419968249999</v>
      </c>
      <c r="EQ212" s="95">
        <f t="shared" si="498"/>
        <v>189.87260251190472</v>
      </c>
      <c r="ER212" s="95">
        <f t="shared" si="499"/>
        <v>247.79395290598953</v>
      </c>
      <c r="ES212" s="95">
        <f t="shared" si="500"/>
        <v>1</v>
      </c>
      <c r="ET212" s="95">
        <f t="shared" si="501"/>
        <v>1</v>
      </c>
      <c r="EU212" s="95">
        <f t="shared" si="502"/>
        <v>1</v>
      </c>
      <c r="EV212" s="95">
        <f t="shared" si="503"/>
        <v>1</v>
      </c>
      <c r="EW212" s="95">
        <f t="shared" si="504"/>
        <v>1</v>
      </c>
      <c r="EX212" s="95">
        <f t="shared" si="505"/>
        <v>1</v>
      </c>
      <c r="EY212" s="95">
        <f t="shared" si="506"/>
        <v>1</v>
      </c>
      <c r="EZ212" s="95">
        <f t="shared" si="507"/>
        <v>1</v>
      </c>
      <c r="FA212" s="95">
        <f t="shared" si="508"/>
        <v>1</v>
      </c>
      <c r="FB212" s="95">
        <f t="shared" si="509"/>
        <v>1</v>
      </c>
      <c r="FC212" s="95">
        <f t="shared" si="510"/>
        <v>1</v>
      </c>
      <c r="FD212" s="95">
        <f t="shared" si="511"/>
        <v>1</v>
      </c>
      <c r="FE212" s="95">
        <f t="shared" si="512"/>
        <v>1</v>
      </c>
      <c r="FF212" s="95">
        <f t="shared" si="513"/>
        <v>1</v>
      </c>
      <c r="FG212" s="95">
        <f t="shared" si="514"/>
        <v>1</v>
      </c>
      <c r="FH212" s="95">
        <f t="shared" si="515"/>
        <v>1</v>
      </c>
      <c r="FI212" s="95">
        <f t="shared" si="516"/>
        <v>1</v>
      </c>
      <c r="FJ212" s="95">
        <f t="shared" si="517"/>
        <v>1</v>
      </c>
      <c r="FK212" s="95">
        <f t="shared" si="518"/>
        <v>1</v>
      </c>
      <c r="FL212" s="95">
        <f t="shared" si="519"/>
        <v>1</v>
      </c>
      <c r="FM212" s="95">
        <f t="shared" si="520"/>
        <v>1</v>
      </c>
      <c r="FN212" s="95">
        <f t="shared" si="521"/>
        <v>1</v>
      </c>
      <c r="FO212" s="95">
        <f t="shared" si="522"/>
        <v>1</v>
      </c>
      <c r="FP212" s="95">
        <f t="shared" si="523"/>
        <v>1</v>
      </c>
      <c r="FQ212" s="115">
        <f t="shared" si="524"/>
        <v>2.2600768783734018</v>
      </c>
      <c r="FR212" s="115">
        <f t="shared" si="525"/>
        <v>2.4229578446225357</v>
      </c>
      <c r="FS212" s="115">
        <f t="shared" si="526"/>
        <v>2.463899641912549</v>
      </c>
      <c r="FT212" s="115">
        <f t="shared" si="527"/>
        <v>2.4792596564744889</v>
      </c>
      <c r="FU212" s="115">
        <f t="shared" si="528"/>
        <v>2.4865620472347358</v>
      </c>
      <c r="FV212" s="115">
        <f t="shared" si="529"/>
        <v>2.4905812964707623</v>
      </c>
      <c r="FW212" s="115">
        <f t="shared" si="530"/>
        <v>2.4930228843346418</v>
      </c>
      <c r="FX212" s="115">
        <f t="shared" si="531"/>
        <v>2.4946149153792394</v>
      </c>
      <c r="FZ212" s="90">
        <f t="shared" si="553"/>
        <v>2.2600768783734018</v>
      </c>
      <c r="GB212" s="18"/>
      <c r="GC212" s="29"/>
      <c r="GE212" s="15"/>
      <c r="GF212" s="15"/>
      <c r="GG212" s="15"/>
      <c r="GI212" s="31"/>
      <c r="GJ212" s="31"/>
      <c r="GK212" s="31"/>
      <c r="IC212" s="28"/>
      <c r="ID212" s="13"/>
      <c r="IE212" s="13"/>
      <c r="IF212" s="13"/>
      <c r="IG212" s="13"/>
      <c r="IH212" s="13"/>
      <c r="II212" s="13"/>
      <c r="IJ212" s="28"/>
      <c r="IK212" s="20"/>
      <c r="IL212" s="13"/>
      <c r="IM212" s="11"/>
      <c r="IN212" s="23"/>
      <c r="IO212" s="13"/>
      <c r="IP212" s="23"/>
      <c r="IQ212" s="28"/>
      <c r="IR212" s="20"/>
      <c r="IS212" s="13"/>
      <c r="IT212" s="20"/>
      <c r="IU212" s="23"/>
      <c r="IV212" s="20"/>
      <c r="IW212" s="23"/>
      <c r="IY212" s="13"/>
      <c r="IZ212" s="25"/>
      <c r="JA212" s="25"/>
      <c r="JB212" s="25"/>
      <c r="JC212" s="25"/>
      <c r="JD212" s="25"/>
      <c r="JE212" s="25"/>
      <c r="JF212" s="25"/>
      <c r="KX212" s="11"/>
    </row>
    <row r="213" spans="1:310" ht="13.8" x14ac:dyDescent="0.3">
      <c r="A213" s="33"/>
      <c r="B213" s="16"/>
      <c r="C213" s="16"/>
      <c r="D213" s="4"/>
      <c r="E213" s="33"/>
      <c r="F213" s="4"/>
      <c r="G213" s="4"/>
      <c r="H213" s="4"/>
      <c r="I213" s="16"/>
      <c r="J213" s="16"/>
      <c r="K213" s="16"/>
      <c r="L213" s="5"/>
      <c r="M213" s="5"/>
      <c r="N213" s="5"/>
      <c r="O213" s="5"/>
      <c r="P213" s="5"/>
      <c r="Q213" s="5"/>
      <c r="R213" s="5"/>
      <c r="S213" s="5"/>
      <c r="T213" s="5"/>
      <c r="X213" s="118">
        <v>3.5</v>
      </c>
      <c r="Y213" s="118">
        <v>10</v>
      </c>
      <c r="Z213" s="40">
        <v>1.7999999999999999E-2</v>
      </c>
      <c r="AA213" s="40">
        <v>10000000</v>
      </c>
      <c r="AB213" s="40">
        <v>10000000</v>
      </c>
      <c r="AC213" s="98">
        <v>3900000</v>
      </c>
      <c r="AD213" s="42">
        <v>0.33</v>
      </c>
      <c r="AE213" s="42">
        <v>0.33</v>
      </c>
      <c r="AF213" s="41">
        <v>1.7999999999999999E-2</v>
      </c>
      <c r="AG213" s="40">
        <v>10000000</v>
      </c>
      <c r="AH213" s="40">
        <v>10000000</v>
      </c>
      <c r="AI213" s="98">
        <v>3900000</v>
      </c>
      <c r="AJ213" s="42">
        <v>0.33</v>
      </c>
      <c r="AK213" s="42">
        <v>0.33</v>
      </c>
      <c r="AL213" s="42">
        <f>AL204</f>
        <v>0.40129999999999999</v>
      </c>
      <c r="AM213" s="40">
        <v>6000</v>
      </c>
      <c r="AN213" s="40">
        <f>AN204</f>
        <v>10000</v>
      </c>
      <c r="AO213" s="40">
        <f>AO204</f>
        <v>10000</v>
      </c>
      <c r="AP213" s="42">
        <v>0.03</v>
      </c>
      <c r="AQ213" s="42">
        <v>0.03</v>
      </c>
      <c r="AR213" s="4">
        <f t="shared" si="532"/>
        <v>0.41930000000000001</v>
      </c>
      <c r="AS213" s="11">
        <f t="shared" si="533"/>
        <v>0.35</v>
      </c>
      <c r="AT213" s="15">
        <f t="shared" si="534"/>
        <v>17756.844461901022</v>
      </c>
      <c r="AU213" s="19">
        <f t="shared" si="535"/>
        <v>0.40002300769177906</v>
      </c>
      <c r="AV213" s="13">
        <f t="shared" si="536"/>
        <v>0.5</v>
      </c>
      <c r="AW213" s="11">
        <f t="shared" si="537"/>
        <v>1</v>
      </c>
      <c r="AX213" s="11">
        <f t="shared" si="538"/>
        <v>0.8911</v>
      </c>
      <c r="AY213" s="11">
        <f t="shared" si="539"/>
        <v>201997.53114128605</v>
      </c>
      <c r="AZ213" s="11">
        <f t="shared" si="540"/>
        <v>1</v>
      </c>
      <c r="BA213" s="11">
        <f t="shared" si="541"/>
        <v>0.34752899999999998</v>
      </c>
      <c r="BB213" s="11">
        <f t="shared" si="542"/>
        <v>1.025058</v>
      </c>
      <c r="BC213" s="11">
        <f t="shared" si="543"/>
        <v>0.99909999999999999</v>
      </c>
      <c r="BD213" s="11">
        <f t="shared" si="544"/>
        <v>0.8911</v>
      </c>
      <c r="BE213" s="11">
        <f t="shared" si="545"/>
        <v>201997.53114128605</v>
      </c>
      <c r="BF213" s="11">
        <f t="shared" si="546"/>
        <v>1</v>
      </c>
      <c r="BG213" s="11">
        <f t="shared" si="547"/>
        <v>0.34752899999999998</v>
      </c>
      <c r="BH213" s="11">
        <f t="shared" si="548"/>
        <v>1.025058</v>
      </c>
      <c r="BI213" s="121">
        <f>X213^2/(BI206^2*Y213^2)</f>
        <v>0.1225</v>
      </c>
      <c r="BJ213" s="121">
        <f>X213^2/(BJ206^2*Y213^2)</f>
        <v>3.0624999999999999E-2</v>
      </c>
      <c r="BK213" s="121">
        <f>X213^2/(BK206^2*Y213^2)</f>
        <v>1.361111111111111E-2</v>
      </c>
      <c r="BL213" s="121">
        <f>X213^2/(BL206^2*Y213^2)</f>
        <v>7.6562499999999999E-3</v>
      </c>
      <c r="BM213" s="121">
        <f>X213^2/(BM206^2*Y213^2)</f>
        <v>4.8999999999999998E-3</v>
      </c>
      <c r="BN213" s="121">
        <f>X213^2/(BN206^2*Y213^2)</f>
        <v>3.4027777777777776E-3</v>
      </c>
      <c r="BO213" s="121">
        <f>X213^2/(BO206^2*Y213^2)</f>
        <v>2.5000000000000001E-3</v>
      </c>
      <c r="BP213" s="121">
        <f>X213^2/(BP206^2*Y213^2)</f>
        <v>1.9140625E-3</v>
      </c>
      <c r="BQ213" s="121">
        <v>1</v>
      </c>
      <c r="BR213" s="121">
        <v>1</v>
      </c>
      <c r="BS213" s="121">
        <v>1</v>
      </c>
      <c r="BT213" s="121">
        <v>1</v>
      </c>
      <c r="BU213" s="121">
        <v>1</v>
      </c>
      <c r="BV213" s="121">
        <v>1</v>
      </c>
      <c r="BW213" s="121">
        <v>1</v>
      </c>
      <c r="BX213" s="121">
        <v>1</v>
      </c>
      <c r="BY213" s="121">
        <f>(BI206^2*Y213^2)/X213^2</f>
        <v>8.1632653061224492</v>
      </c>
      <c r="BZ213" s="121">
        <f>(BJ206^2*Y213^2)/X213^2</f>
        <v>32.653061224489797</v>
      </c>
      <c r="CA213" s="121">
        <f>(BK206^2*Y213^2)/X213^2</f>
        <v>73.469387755102048</v>
      </c>
      <c r="CB213" s="121">
        <f>(BL206^2*Y213^2)/X213^2</f>
        <v>130.61224489795919</v>
      </c>
      <c r="CC213" s="121">
        <f>(BM206^2*Y213^2)/X213^2</f>
        <v>204.08163265306123</v>
      </c>
      <c r="CD213" s="121">
        <f>(BN206^2*Y213^2)/X213^2</f>
        <v>293.87755102040819</v>
      </c>
      <c r="CE213" s="121">
        <f>(BO206^2*Y213^2)/X213^2</f>
        <v>400</v>
      </c>
      <c r="CF213" s="121">
        <f>(BP206^2*Y213^2)/X213^2</f>
        <v>522.44897959183675</v>
      </c>
      <c r="CG213" s="121">
        <f>X213^2/(BI206^2*Y213^2)</f>
        <v>0.1225</v>
      </c>
      <c r="CH213" s="121">
        <f>X213^2/(BJ206^2*Y213^2)</f>
        <v>3.0624999999999999E-2</v>
      </c>
      <c r="CI213" s="121">
        <f>X213^2/(BK206^2*Y213^2)</f>
        <v>1.361111111111111E-2</v>
      </c>
      <c r="CJ213" s="121">
        <f>X213^2/(BL206^2*Y213^2)</f>
        <v>7.6562499999999999E-3</v>
      </c>
      <c r="CK213" s="121">
        <f>X213^2/(BM206^2*Y213^2)</f>
        <v>4.8999999999999998E-3</v>
      </c>
      <c r="CL213" s="121">
        <f>X213^2/(BN206^2*Y213^2)</f>
        <v>3.4027777777777776E-3</v>
      </c>
      <c r="CM213" s="121">
        <f>X213^2/(BO206^2*Y213^2)</f>
        <v>2.5000000000000001E-3</v>
      </c>
      <c r="CN213" s="121">
        <f>X213^2/(BP206^2*Y213^2)</f>
        <v>1.9140625E-3</v>
      </c>
      <c r="CO213" s="95">
        <f t="shared" si="448"/>
        <v>12.347765734693878</v>
      </c>
      <c r="CP213" s="95">
        <f t="shared" si="449"/>
        <v>45.348475938775508</v>
      </c>
      <c r="CQ213" s="95">
        <f t="shared" si="450"/>
        <v>100.34965961224491</v>
      </c>
      <c r="CR213" s="95">
        <f t="shared" si="451"/>
        <v>177.35131675510203</v>
      </c>
      <c r="CS213" s="95">
        <f t="shared" si="452"/>
        <v>276.35344736734692</v>
      </c>
      <c r="CT213" s="95">
        <f t="shared" si="453"/>
        <v>397.35605144897966</v>
      </c>
      <c r="CU213" s="95">
        <f t="shared" si="454"/>
        <v>540.35912899999994</v>
      </c>
      <c r="CV213" s="95">
        <f t="shared" si="455"/>
        <v>705.36268002040811</v>
      </c>
      <c r="CW213" s="95">
        <f t="shared" si="456"/>
        <v>12.347765734693878</v>
      </c>
      <c r="CX213" s="95">
        <f t="shared" si="457"/>
        <v>45.348475938775508</v>
      </c>
      <c r="CY213" s="95">
        <f t="shared" si="458"/>
        <v>100.34965961224491</v>
      </c>
      <c r="CZ213" s="95">
        <f t="shared" si="459"/>
        <v>177.35131675510203</v>
      </c>
      <c r="DA213" s="95">
        <f t="shared" si="460"/>
        <v>276.35344736734692</v>
      </c>
      <c r="DB213" s="95">
        <f t="shared" si="461"/>
        <v>397.35605144897966</v>
      </c>
      <c r="DC213" s="95">
        <f t="shared" si="462"/>
        <v>540.35912899999994</v>
      </c>
      <c r="DD213" s="95">
        <f t="shared" si="463"/>
        <v>705.36268002040811</v>
      </c>
      <c r="DE213" s="13">
        <f t="shared" si="549"/>
        <v>10.335881306122449</v>
      </c>
      <c r="DF213" s="13">
        <f t="shared" si="550"/>
        <v>34.7338022244898</v>
      </c>
      <c r="DG213" s="13">
        <f t="shared" si="551"/>
        <v>75.533114866213154</v>
      </c>
      <c r="DH213" s="13">
        <f t="shared" si="552"/>
        <v>132.67001714795919</v>
      </c>
      <c r="DI213" s="13">
        <f t="shared" si="464"/>
        <v>206.13664865306123</v>
      </c>
      <c r="DJ213" s="13">
        <f t="shared" si="465"/>
        <v>295.93106979818594</v>
      </c>
      <c r="DK213" s="13">
        <f t="shared" si="466"/>
        <v>402.052616</v>
      </c>
      <c r="DL213" s="13">
        <f t="shared" si="467"/>
        <v>524.50100965433671</v>
      </c>
      <c r="DM213" s="95">
        <f t="shared" si="468"/>
        <v>10.335881306122449</v>
      </c>
      <c r="DN213" s="95">
        <f t="shared" si="469"/>
        <v>34.7338022244898</v>
      </c>
      <c r="DO213" s="95">
        <f t="shared" si="470"/>
        <v>75.533114866213154</v>
      </c>
      <c r="DP213" s="95">
        <f t="shared" si="471"/>
        <v>132.67001714795919</v>
      </c>
      <c r="DQ213" s="95">
        <f t="shared" si="472"/>
        <v>206.13664865306123</v>
      </c>
      <c r="DR213" s="95">
        <f t="shared" si="473"/>
        <v>295.93106979818594</v>
      </c>
      <c r="DS213" s="95">
        <f t="shared" si="474"/>
        <v>402.052616</v>
      </c>
      <c r="DT213" s="95">
        <f t="shared" si="475"/>
        <v>524.50100965433671</v>
      </c>
      <c r="DU213" s="95">
        <f t="shared" si="476"/>
        <v>3.5412745910714278</v>
      </c>
      <c r="DV213" s="95">
        <f t="shared" si="477"/>
        <v>12.020259649910715</v>
      </c>
      <c r="DW213" s="95">
        <f t="shared" si="478"/>
        <v>26.199203972976189</v>
      </c>
      <c r="DX213" s="95">
        <f t="shared" si="479"/>
        <v>46.055934486049104</v>
      </c>
      <c r="DY213" s="95">
        <f t="shared" si="480"/>
        <v>71.587719466385721</v>
      </c>
      <c r="DZ213" s="95">
        <f t="shared" si="481"/>
        <v>102.79388485252976</v>
      </c>
      <c r="EA213" s="95">
        <f t="shared" si="482"/>
        <v>139.67419968249999</v>
      </c>
      <c r="EB213" s="95">
        <f t="shared" si="483"/>
        <v>182.22856748079795</v>
      </c>
      <c r="EC213" s="95">
        <f t="shared" si="484"/>
        <v>3.5412745910714278</v>
      </c>
      <c r="ED213" s="95">
        <f t="shared" si="485"/>
        <v>12.020259649910715</v>
      </c>
      <c r="EE213" s="95">
        <f t="shared" si="486"/>
        <v>26.199203972976189</v>
      </c>
      <c r="EF213" s="95">
        <f t="shared" si="487"/>
        <v>46.055934486049104</v>
      </c>
      <c r="EG213" s="95">
        <f t="shared" si="488"/>
        <v>71.587719466385721</v>
      </c>
      <c r="EH213" s="95">
        <f t="shared" si="489"/>
        <v>102.79388485252976</v>
      </c>
      <c r="EI213" s="95">
        <f t="shared" si="490"/>
        <v>139.67419968249999</v>
      </c>
      <c r="EJ213" s="95">
        <f t="shared" si="491"/>
        <v>182.22856748079795</v>
      </c>
      <c r="EK213" s="95">
        <f t="shared" si="492"/>
        <v>3.5412745910714278</v>
      </c>
      <c r="EL213" s="95">
        <f t="shared" si="493"/>
        <v>12.020259649910715</v>
      </c>
      <c r="EM213" s="95">
        <f t="shared" si="494"/>
        <v>26.199203972976189</v>
      </c>
      <c r="EN213" s="95">
        <f t="shared" si="495"/>
        <v>46.055934486049104</v>
      </c>
      <c r="EO213" s="95">
        <f t="shared" si="496"/>
        <v>71.587719466385721</v>
      </c>
      <c r="EP213" s="95">
        <f t="shared" si="497"/>
        <v>102.79388485252976</v>
      </c>
      <c r="EQ213" s="95">
        <f t="shared" si="498"/>
        <v>139.67419968249999</v>
      </c>
      <c r="ER213" s="95">
        <f t="shared" si="499"/>
        <v>182.22856748079795</v>
      </c>
      <c r="ES213" s="95">
        <f t="shared" si="500"/>
        <v>1</v>
      </c>
      <c r="ET213" s="95">
        <f t="shared" si="501"/>
        <v>1</v>
      </c>
      <c r="EU213" s="95">
        <f t="shared" si="502"/>
        <v>1</v>
      </c>
      <c r="EV213" s="95">
        <f t="shared" si="503"/>
        <v>1</v>
      </c>
      <c r="EW213" s="95">
        <f t="shared" si="504"/>
        <v>1</v>
      </c>
      <c r="EX213" s="95">
        <f t="shared" si="505"/>
        <v>1</v>
      </c>
      <c r="EY213" s="95">
        <f t="shared" si="506"/>
        <v>1</v>
      </c>
      <c r="EZ213" s="95">
        <f t="shared" si="507"/>
        <v>1</v>
      </c>
      <c r="FA213" s="95">
        <f t="shared" si="508"/>
        <v>1</v>
      </c>
      <c r="FB213" s="95">
        <f t="shared" si="509"/>
        <v>1</v>
      </c>
      <c r="FC213" s="95">
        <f t="shared" si="510"/>
        <v>1</v>
      </c>
      <c r="FD213" s="95">
        <f t="shared" si="511"/>
        <v>1</v>
      </c>
      <c r="FE213" s="95">
        <f t="shared" si="512"/>
        <v>1</v>
      </c>
      <c r="FF213" s="95">
        <f t="shared" si="513"/>
        <v>1</v>
      </c>
      <c r="FG213" s="95">
        <f t="shared" si="514"/>
        <v>1</v>
      </c>
      <c r="FH213" s="95">
        <f t="shared" si="515"/>
        <v>1</v>
      </c>
      <c r="FI213" s="95">
        <f t="shared" si="516"/>
        <v>1</v>
      </c>
      <c r="FJ213" s="95">
        <f t="shared" si="517"/>
        <v>1</v>
      </c>
      <c r="FK213" s="95">
        <f t="shared" si="518"/>
        <v>1</v>
      </c>
      <c r="FL213" s="95">
        <f t="shared" si="519"/>
        <v>1</v>
      </c>
      <c r="FM213" s="95">
        <f t="shared" si="520"/>
        <v>1</v>
      </c>
      <c r="FN213" s="95">
        <f t="shared" si="521"/>
        <v>1</v>
      </c>
      <c r="FO213" s="95">
        <f t="shared" si="522"/>
        <v>1</v>
      </c>
      <c r="FP213" s="95">
        <f t="shared" si="523"/>
        <v>1</v>
      </c>
      <c r="FQ213" s="115">
        <f t="shared" si="524"/>
        <v>2.2069008915220016</v>
      </c>
      <c r="FR213" s="115">
        <f t="shared" si="525"/>
        <v>2.3984966636013914</v>
      </c>
      <c r="FS213" s="115">
        <f t="shared" si="526"/>
        <v>2.4516361785028651</v>
      </c>
      <c r="FT213" s="115">
        <f t="shared" si="527"/>
        <v>2.4720583579662887</v>
      </c>
      <c r="FU213" s="115">
        <f t="shared" si="528"/>
        <v>2.4818598139993155</v>
      </c>
      <c r="FV213" s="115">
        <f t="shared" si="529"/>
        <v>2.4872799287081024</v>
      </c>
      <c r="FW213" s="115">
        <f t="shared" si="530"/>
        <v>2.4905812964707623</v>
      </c>
      <c r="FX213" s="115">
        <f t="shared" si="531"/>
        <v>2.492737522360772</v>
      </c>
      <c r="FZ213" s="90">
        <f t="shared" si="553"/>
        <v>2.2069008915220016</v>
      </c>
      <c r="GB213" s="18"/>
      <c r="GC213" s="29"/>
      <c r="GE213" s="15"/>
      <c r="GF213" s="15"/>
      <c r="GG213" s="15"/>
      <c r="GI213" s="31"/>
      <c r="GJ213" s="31"/>
      <c r="GK213" s="31"/>
      <c r="IC213" s="28"/>
      <c r="ID213" s="11"/>
      <c r="IE213" s="13"/>
      <c r="IF213" s="11"/>
      <c r="IG213" s="13"/>
      <c r="IH213" s="13"/>
      <c r="II213" s="13"/>
      <c r="IJ213" s="28"/>
      <c r="IK213" s="11"/>
      <c r="IL213" s="13"/>
      <c r="IM213" s="11"/>
      <c r="IN213" s="23"/>
      <c r="IO213" s="11"/>
      <c r="IP213" s="23"/>
      <c r="IQ213" s="28"/>
      <c r="IR213" s="20"/>
      <c r="IS213" s="13"/>
      <c r="IT213" s="23"/>
      <c r="IU213" s="23"/>
      <c r="IV213" s="23"/>
      <c r="IW213" s="23"/>
      <c r="IY213" s="13"/>
      <c r="IZ213" s="25"/>
      <c r="JA213" s="25"/>
      <c r="JB213" s="25"/>
      <c r="JC213" s="25"/>
      <c r="JD213" s="25"/>
      <c r="JE213" s="25"/>
      <c r="JF213" s="25"/>
      <c r="KX213" s="11"/>
    </row>
    <row r="214" spans="1:310" ht="13.8" x14ac:dyDescent="0.3">
      <c r="A214" s="16"/>
      <c r="B214" s="73"/>
      <c r="C214" s="74"/>
      <c r="D214" s="16"/>
      <c r="E214" s="16"/>
      <c r="F214" s="16"/>
      <c r="G214" s="74"/>
      <c r="H214" s="16"/>
      <c r="I214" s="16"/>
      <c r="J214" s="16"/>
      <c r="K214" s="16"/>
      <c r="L214" s="5"/>
      <c r="M214" s="5"/>
      <c r="N214" s="5"/>
      <c r="O214" s="5"/>
      <c r="P214" s="5"/>
      <c r="Q214" s="5"/>
      <c r="R214" s="5"/>
      <c r="S214" s="5"/>
      <c r="T214" s="5"/>
      <c r="X214" s="118">
        <v>4</v>
      </c>
      <c r="Y214" s="118">
        <v>10</v>
      </c>
      <c r="Z214" s="40">
        <v>1.7999999999999999E-2</v>
      </c>
      <c r="AA214" s="40">
        <v>10000000</v>
      </c>
      <c r="AB214" s="40">
        <v>10000000</v>
      </c>
      <c r="AC214" s="98">
        <v>3900000</v>
      </c>
      <c r="AD214" s="42">
        <v>0.33</v>
      </c>
      <c r="AE214" s="42">
        <v>0.33</v>
      </c>
      <c r="AF214" s="41">
        <v>1.7999999999999999E-2</v>
      </c>
      <c r="AG214" s="40">
        <v>10000000</v>
      </c>
      <c r="AH214" s="40">
        <v>10000000</v>
      </c>
      <c r="AI214" s="98">
        <v>3900000</v>
      </c>
      <c r="AJ214" s="42">
        <v>0.33</v>
      </c>
      <c r="AK214" s="42">
        <v>0.33</v>
      </c>
      <c r="AL214" s="42">
        <f>AL204</f>
        <v>0.40129999999999999</v>
      </c>
      <c r="AM214" s="40">
        <v>6000</v>
      </c>
      <c r="AN214" s="40">
        <f>AN204</f>
        <v>10000</v>
      </c>
      <c r="AO214" s="40">
        <f>AO204</f>
        <v>10000</v>
      </c>
      <c r="AP214" s="42">
        <v>0.03</v>
      </c>
      <c r="AQ214" s="42">
        <v>0.03</v>
      </c>
      <c r="AR214" s="4">
        <f t="shared" si="532"/>
        <v>0.41930000000000001</v>
      </c>
      <c r="AS214" s="11">
        <f t="shared" si="533"/>
        <v>0.4</v>
      </c>
      <c r="AT214" s="15">
        <f t="shared" si="534"/>
        <v>17756.844461901022</v>
      </c>
      <c r="AU214" s="19">
        <f t="shared" si="535"/>
        <v>0.40002300769177906</v>
      </c>
      <c r="AV214" s="13">
        <f t="shared" si="536"/>
        <v>0.5</v>
      </c>
      <c r="AW214" s="11">
        <f t="shared" si="537"/>
        <v>1</v>
      </c>
      <c r="AX214" s="11">
        <f t="shared" si="538"/>
        <v>0.8911</v>
      </c>
      <c r="AY214" s="11">
        <f t="shared" si="539"/>
        <v>201997.53114128605</v>
      </c>
      <c r="AZ214" s="11">
        <f t="shared" si="540"/>
        <v>1</v>
      </c>
      <c r="BA214" s="11">
        <f t="shared" si="541"/>
        <v>0.34752899999999998</v>
      </c>
      <c r="BB214" s="11">
        <f t="shared" si="542"/>
        <v>1.025058</v>
      </c>
      <c r="BC214" s="11">
        <f t="shared" si="543"/>
        <v>0.99909999999999999</v>
      </c>
      <c r="BD214" s="11">
        <f t="shared" si="544"/>
        <v>0.8911</v>
      </c>
      <c r="BE214" s="11">
        <f t="shared" si="545"/>
        <v>201997.53114128605</v>
      </c>
      <c r="BF214" s="11">
        <f t="shared" si="546"/>
        <v>1</v>
      </c>
      <c r="BG214" s="11">
        <f t="shared" si="547"/>
        <v>0.34752899999999998</v>
      </c>
      <c r="BH214" s="11">
        <f t="shared" si="548"/>
        <v>1.025058</v>
      </c>
      <c r="BI214" s="121">
        <f>X214^2/(BI206^2*Y214^2)</f>
        <v>0.16</v>
      </c>
      <c r="BJ214" s="121">
        <f>X214^2/(BJ206^2*Y214^2)</f>
        <v>0.04</v>
      </c>
      <c r="BK214" s="121">
        <f>X214^2/(BK206^2*Y214^2)</f>
        <v>1.7777777777777778E-2</v>
      </c>
      <c r="BL214" s="121">
        <f>X214^2/(BL206^2*Y214^2)</f>
        <v>0.01</v>
      </c>
      <c r="BM214" s="121">
        <f>X214^2/(BM206^2*Y214^2)</f>
        <v>6.4000000000000003E-3</v>
      </c>
      <c r="BN214" s="121">
        <f>X214^2/(BN206^2*Y214^2)</f>
        <v>4.4444444444444444E-3</v>
      </c>
      <c r="BO214" s="121">
        <f>X214^2/(BO206^2*Y214^2)</f>
        <v>3.2653061224489797E-3</v>
      </c>
      <c r="BP214" s="121">
        <f>X214^2/(BP206^2*Y214^2)</f>
        <v>2.5000000000000001E-3</v>
      </c>
      <c r="BQ214" s="121">
        <v>1</v>
      </c>
      <c r="BR214" s="121">
        <v>1</v>
      </c>
      <c r="BS214" s="121">
        <v>1</v>
      </c>
      <c r="BT214" s="121">
        <v>1</v>
      </c>
      <c r="BU214" s="121">
        <v>1</v>
      </c>
      <c r="BV214" s="121">
        <v>1</v>
      </c>
      <c r="BW214" s="121">
        <v>1</v>
      </c>
      <c r="BX214" s="121">
        <v>1</v>
      </c>
      <c r="BY214" s="121">
        <f>(BI206^2*Y214^2)/X214^2</f>
        <v>6.25</v>
      </c>
      <c r="BZ214" s="121">
        <f>(BJ206^2*Y214^2)/X214^2</f>
        <v>25</v>
      </c>
      <c r="CA214" s="121">
        <f>(BK206^2*Y214^2)/X214^2</f>
        <v>56.25</v>
      </c>
      <c r="CB214" s="121">
        <f>(BL206^2*Y214^2)/X214^2</f>
        <v>100</v>
      </c>
      <c r="CC214" s="121">
        <f>(BM206^2*Y214^2)/X214^2</f>
        <v>156.25</v>
      </c>
      <c r="CD214" s="121">
        <f>(BN206^2*Y214^2)/X214^2</f>
        <v>225</v>
      </c>
      <c r="CE214" s="121">
        <f>(BO206^2*Y214^2)/X214^2</f>
        <v>306.25</v>
      </c>
      <c r="CF214" s="121">
        <f>(BP206^2*Y214^2)/X214^2</f>
        <v>400</v>
      </c>
      <c r="CG214" s="121">
        <f>X214^2/(BI206^2*Y214^2)</f>
        <v>0.16</v>
      </c>
      <c r="CH214" s="121">
        <f>X214^2/(BJ206^2*Y214^2)</f>
        <v>0.04</v>
      </c>
      <c r="CI214" s="121">
        <f>X214^2/(BK206^2*Y214^2)</f>
        <v>1.7777777777777778E-2</v>
      </c>
      <c r="CJ214" s="121">
        <f>X214^2/(BL206^2*Y214^2)</f>
        <v>0.01</v>
      </c>
      <c r="CK214" s="121">
        <f>X214^2/(BM206^2*Y214^2)</f>
        <v>6.4000000000000003E-3</v>
      </c>
      <c r="CL214" s="121">
        <f>X214^2/(BN206^2*Y214^2)</f>
        <v>4.4444444444444444E-3</v>
      </c>
      <c r="CM214" s="121">
        <f>X214^2/(BO206^2*Y214^2)</f>
        <v>3.2653061224489797E-3</v>
      </c>
      <c r="CN214" s="121">
        <f>X214^2/(BP206^2*Y214^2)</f>
        <v>2.5000000000000001E-3</v>
      </c>
      <c r="CO214" s="95">
        <f t="shared" si="448"/>
        <v>9.7695852500000004</v>
      </c>
      <c r="CP214" s="95">
        <f t="shared" si="449"/>
        <v>35.035753999999997</v>
      </c>
      <c r="CQ214" s="95">
        <f t="shared" si="450"/>
        <v>77.146035249999997</v>
      </c>
      <c r="CR214" s="95">
        <f t="shared" si="451"/>
        <v>136.10042899999999</v>
      </c>
      <c r="CS214" s="95">
        <f t="shared" si="452"/>
        <v>211.89893524999999</v>
      </c>
      <c r="CT214" s="95">
        <f t="shared" si="453"/>
        <v>304.54155400000002</v>
      </c>
      <c r="CU214" s="95">
        <f t="shared" si="454"/>
        <v>414.02828525000001</v>
      </c>
      <c r="CV214" s="95">
        <f t="shared" si="455"/>
        <v>540.35912899999994</v>
      </c>
      <c r="CW214" s="95">
        <f t="shared" si="456"/>
        <v>9.7695852500000004</v>
      </c>
      <c r="CX214" s="95">
        <f t="shared" si="457"/>
        <v>35.035753999999997</v>
      </c>
      <c r="CY214" s="95">
        <f t="shared" si="458"/>
        <v>77.146035249999997</v>
      </c>
      <c r="CZ214" s="95">
        <f t="shared" si="459"/>
        <v>136.10042899999999</v>
      </c>
      <c r="DA214" s="95">
        <f t="shared" si="460"/>
        <v>211.89893524999999</v>
      </c>
      <c r="DB214" s="95">
        <f t="shared" si="461"/>
        <v>304.54155400000002</v>
      </c>
      <c r="DC214" s="95">
        <f t="shared" si="462"/>
        <v>414.02828525000001</v>
      </c>
      <c r="DD214" s="95">
        <f t="shared" si="463"/>
        <v>540.35912899999994</v>
      </c>
      <c r="DE214" s="13">
        <f t="shared" si="549"/>
        <v>8.4601159999999993</v>
      </c>
      <c r="DF214" s="13">
        <f t="shared" si="550"/>
        <v>27.090116000000002</v>
      </c>
      <c r="DG214" s="13">
        <f t="shared" si="551"/>
        <v>58.317893777777776</v>
      </c>
      <c r="DH214" s="13">
        <f t="shared" si="552"/>
        <v>102.06011599999999</v>
      </c>
      <c r="DI214" s="13">
        <f t="shared" si="464"/>
        <v>158.30651599999999</v>
      </c>
      <c r="DJ214" s="13">
        <f t="shared" si="465"/>
        <v>227.05456044444443</v>
      </c>
      <c r="DK214" s="13">
        <f t="shared" si="466"/>
        <v>308.30338130612245</v>
      </c>
      <c r="DL214" s="13">
        <f t="shared" si="467"/>
        <v>402.052616</v>
      </c>
      <c r="DM214" s="95">
        <f t="shared" si="468"/>
        <v>8.4601159999999993</v>
      </c>
      <c r="DN214" s="95">
        <f t="shared" si="469"/>
        <v>27.090116000000002</v>
      </c>
      <c r="DO214" s="95">
        <f t="shared" si="470"/>
        <v>58.317893777777776</v>
      </c>
      <c r="DP214" s="95">
        <f t="shared" si="471"/>
        <v>102.06011599999999</v>
      </c>
      <c r="DQ214" s="95">
        <f t="shared" si="472"/>
        <v>158.30651599999999</v>
      </c>
      <c r="DR214" s="95">
        <f t="shared" si="473"/>
        <v>227.05456044444443</v>
      </c>
      <c r="DS214" s="95">
        <f t="shared" si="474"/>
        <v>308.30338130612245</v>
      </c>
      <c r="DT214" s="95">
        <f t="shared" si="475"/>
        <v>402.052616</v>
      </c>
      <c r="DU214" s="95">
        <f t="shared" si="476"/>
        <v>2.8893917499999997</v>
      </c>
      <c r="DV214" s="95">
        <f t="shared" si="477"/>
        <v>9.3638570200000011</v>
      </c>
      <c r="DW214" s="95">
        <f t="shared" si="478"/>
        <v>20.216415403333329</v>
      </c>
      <c r="DX214" s="95">
        <f t="shared" si="479"/>
        <v>35.418106149999993</v>
      </c>
      <c r="DY214" s="95">
        <f t="shared" si="480"/>
        <v>54.96536129559999</v>
      </c>
      <c r="DZ214" s="95">
        <f t="shared" si="481"/>
        <v>78.857300433333336</v>
      </c>
      <c r="EA214" s="95">
        <f t="shared" si="482"/>
        <v>107.09362189857143</v>
      </c>
      <c r="EB214" s="95">
        <f t="shared" si="483"/>
        <v>139.67419968249999</v>
      </c>
      <c r="EC214" s="95">
        <f t="shared" si="484"/>
        <v>2.8893917499999997</v>
      </c>
      <c r="ED214" s="95">
        <f t="shared" si="485"/>
        <v>9.3638570200000011</v>
      </c>
      <c r="EE214" s="95">
        <f t="shared" si="486"/>
        <v>20.216415403333329</v>
      </c>
      <c r="EF214" s="95">
        <f t="shared" si="487"/>
        <v>35.418106149999993</v>
      </c>
      <c r="EG214" s="95">
        <f t="shared" si="488"/>
        <v>54.96536129559999</v>
      </c>
      <c r="EH214" s="95">
        <f t="shared" si="489"/>
        <v>78.857300433333336</v>
      </c>
      <c r="EI214" s="95">
        <f t="shared" si="490"/>
        <v>107.09362189857143</v>
      </c>
      <c r="EJ214" s="95">
        <f t="shared" si="491"/>
        <v>139.67419968249999</v>
      </c>
      <c r="EK214" s="95">
        <f t="shared" si="492"/>
        <v>2.8893917499999997</v>
      </c>
      <c r="EL214" s="95">
        <f t="shared" si="493"/>
        <v>9.3638570200000011</v>
      </c>
      <c r="EM214" s="95">
        <f t="shared" si="494"/>
        <v>20.216415403333329</v>
      </c>
      <c r="EN214" s="95">
        <f t="shared" si="495"/>
        <v>35.418106149999993</v>
      </c>
      <c r="EO214" s="95">
        <f t="shared" si="496"/>
        <v>54.96536129559999</v>
      </c>
      <c r="EP214" s="95">
        <f t="shared" si="497"/>
        <v>78.857300433333336</v>
      </c>
      <c r="EQ214" s="95">
        <f t="shared" si="498"/>
        <v>107.09362189857143</v>
      </c>
      <c r="ER214" s="95">
        <f t="shared" si="499"/>
        <v>139.67419968249999</v>
      </c>
      <c r="ES214" s="95">
        <f t="shared" si="500"/>
        <v>1</v>
      </c>
      <c r="ET214" s="95">
        <f t="shared" si="501"/>
        <v>1</v>
      </c>
      <c r="EU214" s="95">
        <f t="shared" si="502"/>
        <v>1</v>
      </c>
      <c r="EV214" s="95">
        <f t="shared" si="503"/>
        <v>1</v>
      </c>
      <c r="EW214" s="95">
        <f t="shared" si="504"/>
        <v>1</v>
      </c>
      <c r="EX214" s="95">
        <f t="shared" si="505"/>
        <v>1</v>
      </c>
      <c r="EY214" s="95">
        <f t="shared" si="506"/>
        <v>1</v>
      </c>
      <c r="EZ214" s="95">
        <f t="shared" si="507"/>
        <v>1</v>
      </c>
      <c r="FA214" s="95">
        <f t="shared" si="508"/>
        <v>1</v>
      </c>
      <c r="FB214" s="95">
        <f t="shared" si="509"/>
        <v>1</v>
      </c>
      <c r="FC214" s="95">
        <f t="shared" si="510"/>
        <v>1</v>
      </c>
      <c r="FD214" s="95">
        <f t="shared" si="511"/>
        <v>1</v>
      </c>
      <c r="FE214" s="95">
        <f t="shared" si="512"/>
        <v>1</v>
      </c>
      <c r="FF214" s="95">
        <f t="shared" si="513"/>
        <v>1</v>
      </c>
      <c r="FG214" s="95">
        <f t="shared" si="514"/>
        <v>1</v>
      </c>
      <c r="FH214" s="95">
        <f t="shared" si="515"/>
        <v>1</v>
      </c>
      <c r="FI214" s="95">
        <f t="shared" si="516"/>
        <v>1</v>
      </c>
      <c r="FJ214" s="95">
        <f t="shared" si="517"/>
        <v>1</v>
      </c>
      <c r="FK214" s="95">
        <f t="shared" si="518"/>
        <v>1</v>
      </c>
      <c r="FL214" s="95">
        <f t="shared" si="519"/>
        <v>1</v>
      </c>
      <c r="FM214" s="95">
        <f t="shared" si="520"/>
        <v>1</v>
      </c>
      <c r="FN214" s="95">
        <f t="shared" si="521"/>
        <v>1</v>
      </c>
      <c r="FO214" s="95">
        <f t="shared" si="522"/>
        <v>1</v>
      </c>
      <c r="FP214" s="95">
        <f t="shared" si="523"/>
        <v>1</v>
      </c>
      <c r="FQ214" s="115">
        <f t="shared" si="524"/>
        <v>2.159566890399482</v>
      </c>
      <c r="FR214" s="115">
        <f t="shared" si="525"/>
        <v>2.3721810165223318</v>
      </c>
      <c r="FS214" s="115">
        <f t="shared" si="526"/>
        <v>2.4379330140806177</v>
      </c>
      <c r="FT214" s="115">
        <f t="shared" si="527"/>
        <v>2.463899641912549</v>
      </c>
      <c r="FU214" s="115">
        <f t="shared" si="528"/>
        <v>2.476497617699557</v>
      </c>
      <c r="FV214" s="115">
        <f t="shared" si="529"/>
        <v>2.4835017530262142</v>
      </c>
      <c r="FW214" s="115">
        <f t="shared" si="530"/>
        <v>2.4877810269107665</v>
      </c>
      <c r="FX214" s="115">
        <f t="shared" si="531"/>
        <v>2.4905812964707623</v>
      </c>
      <c r="FZ214" s="90">
        <f t="shared" si="553"/>
        <v>2.159566890399482</v>
      </c>
      <c r="GB214" s="18"/>
      <c r="GC214" s="29"/>
      <c r="GE214" s="15"/>
      <c r="GF214" s="15"/>
      <c r="GG214" s="15"/>
      <c r="GI214" s="31"/>
      <c r="GJ214" s="31"/>
      <c r="GK214" s="31"/>
      <c r="IC214" s="28"/>
      <c r="ID214" s="11"/>
      <c r="IE214" s="13"/>
      <c r="IF214" s="11"/>
      <c r="IG214" s="13"/>
      <c r="IH214" s="13"/>
      <c r="II214" s="13"/>
      <c r="IJ214" s="28"/>
      <c r="IK214" s="11"/>
      <c r="IL214" s="13"/>
      <c r="IM214" s="22"/>
      <c r="IN214" s="23"/>
      <c r="IO214" s="11"/>
      <c r="IP214" s="23"/>
      <c r="IQ214" s="28"/>
      <c r="IR214" s="20"/>
      <c r="IS214" s="13"/>
      <c r="IT214" s="23"/>
      <c r="IU214" s="23"/>
      <c r="IV214" s="23"/>
      <c r="IW214" s="23"/>
      <c r="IX214" s="28"/>
      <c r="IY214" s="13"/>
      <c r="IZ214" s="25"/>
      <c r="JA214" s="25"/>
      <c r="JB214" s="25"/>
      <c r="JC214" s="25"/>
      <c r="JD214" s="25"/>
      <c r="JE214" s="25"/>
      <c r="JF214" s="25"/>
      <c r="KX214" s="11"/>
    </row>
    <row r="215" spans="1:310" ht="13.8" x14ac:dyDescent="0.3">
      <c r="A215" s="16"/>
      <c r="B215" s="75"/>
      <c r="C215" s="74"/>
      <c r="D215" s="76"/>
      <c r="E215" s="76"/>
      <c r="F215" s="77"/>
      <c r="G215" s="74"/>
      <c r="H215" s="76"/>
      <c r="I215" s="76"/>
      <c r="J215" s="76"/>
      <c r="K215" s="16"/>
      <c r="L215" s="5"/>
      <c r="M215" s="5"/>
      <c r="N215" s="5"/>
      <c r="O215" s="5"/>
      <c r="P215" s="5"/>
      <c r="Q215" s="5"/>
      <c r="R215" s="5"/>
      <c r="S215" s="5"/>
      <c r="T215" s="5"/>
      <c r="X215" s="118">
        <v>4.5</v>
      </c>
      <c r="Y215" s="118">
        <v>10</v>
      </c>
      <c r="Z215" s="40">
        <v>1.7999999999999999E-2</v>
      </c>
      <c r="AA215" s="40">
        <v>10000000</v>
      </c>
      <c r="AB215" s="40">
        <v>10000000</v>
      </c>
      <c r="AC215" s="98">
        <v>3900000</v>
      </c>
      <c r="AD215" s="42">
        <v>0.33</v>
      </c>
      <c r="AE215" s="42">
        <v>0.33</v>
      </c>
      <c r="AF215" s="41">
        <v>1.7999999999999999E-2</v>
      </c>
      <c r="AG215" s="40">
        <v>10000000</v>
      </c>
      <c r="AH215" s="40">
        <v>10000000</v>
      </c>
      <c r="AI215" s="98">
        <v>3900000</v>
      </c>
      <c r="AJ215" s="42">
        <v>0.33</v>
      </c>
      <c r="AK215" s="42">
        <v>0.33</v>
      </c>
      <c r="AL215" s="42">
        <f>AL204</f>
        <v>0.40129999999999999</v>
      </c>
      <c r="AM215" s="40">
        <v>6000</v>
      </c>
      <c r="AN215" s="40">
        <f>AN204</f>
        <v>10000</v>
      </c>
      <c r="AO215" s="40">
        <f>AO204</f>
        <v>10000</v>
      </c>
      <c r="AP215" s="42">
        <v>0.03</v>
      </c>
      <c r="AQ215" s="42">
        <v>0.03</v>
      </c>
      <c r="AR215" s="4">
        <f t="shared" si="532"/>
        <v>0.41930000000000001</v>
      </c>
      <c r="AS215" s="11">
        <f t="shared" si="533"/>
        <v>0.45</v>
      </c>
      <c r="AT215" s="15">
        <f t="shared" si="534"/>
        <v>17756.844461901022</v>
      </c>
      <c r="AU215" s="19">
        <f t="shared" si="535"/>
        <v>0.40002300769177906</v>
      </c>
      <c r="AV215" s="13">
        <f t="shared" si="536"/>
        <v>0.5</v>
      </c>
      <c r="AW215" s="11">
        <f t="shared" si="537"/>
        <v>1</v>
      </c>
      <c r="AX215" s="11">
        <f t="shared" si="538"/>
        <v>0.8911</v>
      </c>
      <c r="AY215" s="11">
        <f t="shared" si="539"/>
        <v>201997.53114128605</v>
      </c>
      <c r="AZ215" s="11">
        <f t="shared" si="540"/>
        <v>1</v>
      </c>
      <c r="BA215" s="11">
        <f t="shared" si="541"/>
        <v>0.34752899999999998</v>
      </c>
      <c r="BB215" s="11">
        <f t="shared" si="542"/>
        <v>1.025058</v>
      </c>
      <c r="BC215" s="11">
        <f t="shared" si="543"/>
        <v>0.99909999999999999</v>
      </c>
      <c r="BD215" s="11">
        <f t="shared" si="544"/>
        <v>0.8911</v>
      </c>
      <c r="BE215" s="11">
        <f t="shared" si="545"/>
        <v>201997.53114128605</v>
      </c>
      <c r="BF215" s="11">
        <f t="shared" si="546"/>
        <v>1</v>
      </c>
      <c r="BG215" s="11">
        <f t="shared" si="547"/>
        <v>0.34752899999999998</v>
      </c>
      <c r="BH215" s="11">
        <f t="shared" si="548"/>
        <v>1.025058</v>
      </c>
      <c r="BI215" s="121">
        <f>X215^2/(BI206^2*Y215^2)</f>
        <v>0.20250000000000001</v>
      </c>
      <c r="BJ215" s="121">
        <f>X215^2/(BJ206^2*Y215^2)</f>
        <v>5.0625000000000003E-2</v>
      </c>
      <c r="BK215" s="121">
        <f>X215^2/(BK206^2*Y215^2)</f>
        <v>2.2499999999999999E-2</v>
      </c>
      <c r="BL215" s="121">
        <f>X215^2/(BL206^2*Y215^2)</f>
        <v>1.2656250000000001E-2</v>
      </c>
      <c r="BM215" s="121">
        <f>X215^2/(BM206^2*Y215^2)</f>
        <v>8.0999999999999996E-3</v>
      </c>
      <c r="BN215" s="121">
        <f>X215^2/(BN206^2*Y215^2)</f>
        <v>5.6249999999999998E-3</v>
      </c>
      <c r="BO215" s="121">
        <f>X215^2/(BO206^2*Y215^2)</f>
        <v>4.1326530612244899E-3</v>
      </c>
      <c r="BP215" s="121">
        <f>X215^2/(BP206^2*Y215^2)</f>
        <v>3.1640625000000002E-3</v>
      </c>
      <c r="BQ215" s="121">
        <v>1</v>
      </c>
      <c r="BR215" s="121">
        <v>1</v>
      </c>
      <c r="BS215" s="121">
        <v>1</v>
      </c>
      <c r="BT215" s="121">
        <v>1</v>
      </c>
      <c r="BU215" s="121">
        <v>1</v>
      </c>
      <c r="BV215" s="121">
        <v>1</v>
      </c>
      <c r="BW215" s="121">
        <v>1</v>
      </c>
      <c r="BX215" s="121">
        <v>1</v>
      </c>
      <c r="BY215" s="121">
        <f>(BI206^2*Y215^2)/X215^2</f>
        <v>4.9382716049382713</v>
      </c>
      <c r="BZ215" s="121">
        <f>(BJ206^2*Y215^2)/X215^2</f>
        <v>19.753086419753085</v>
      </c>
      <c r="CA215" s="121">
        <f>(BK206^2*Y215^2)/X215^2</f>
        <v>44.444444444444443</v>
      </c>
      <c r="CB215" s="121">
        <f>(BL206^2*Y215^2)/X215^2</f>
        <v>79.012345679012341</v>
      </c>
      <c r="CC215" s="121">
        <f>(BM206^2*Y215^2)/X215^2</f>
        <v>123.45679012345678</v>
      </c>
      <c r="CD215" s="121">
        <f>(BN206^2*Y215^2)/X215^2</f>
        <v>177.77777777777777</v>
      </c>
      <c r="CE215" s="121">
        <f>(BO206^2*Y215^2)/X215^2</f>
        <v>241.97530864197532</v>
      </c>
      <c r="CF215" s="121">
        <f>(BP206^2*Y215^2)/X215^2</f>
        <v>316.04938271604937</v>
      </c>
      <c r="CG215" s="121">
        <f>X215^2/(BI206^2*Y215^2)</f>
        <v>0.20250000000000001</v>
      </c>
      <c r="CH215" s="121">
        <f>X215^2/(BJ206^2*Y215^2)</f>
        <v>5.0625000000000003E-2</v>
      </c>
      <c r="CI215" s="121">
        <f>X215^2/(BK206^2*Y215^2)</f>
        <v>2.2499999999999999E-2</v>
      </c>
      <c r="CJ215" s="121">
        <f>X215^2/(BL206^2*Y215^2)</f>
        <v>1.2656250000000001E-2</v>
      </c>
      <c r="CK215" s="121">
        <f>X215^2/(BM206^2*Y215^2)</f>
        <v>8.0999999999999996E-3</v>
      </c>
      <c r="CL215" s="121">
        <f>X215^2/(BN206^2*Y215^2)</f>
        <v>5.6249999999999998E-3</v>
      </c>
      <c r="CM215" s="121">
        <f>X215^2/(BO206^2*Y215^2)</f>
        <v>4.1326530612244899E-3</v>
      </c>
      <c r="CN215" s="121">
        <f>X215^2/(BP206^2*Y215^2)</f>
        <v>3.1640625000000002E-3</v>
      </c>
      <c r="CO215" s="95">
        <f t="shared" si="448"/>
        <v>8.0019931975308634</v>
      </c>
      <c r="CP215" s="95">
        <f t="shared" si="449"/>
        <v>27.965385790123456</v>
      </c>
      <c r="CQ215" s="95">
        <f t="shared" si="450"/>
        <v>61.237706777777774</v>
      </c>
      <c r="CR215" s="95">
        <f t="shared" si="451"/>
        <v>107.81895616049383</v>
      </c>
      <c r="CS215" s="95">
        <f t="shared" si="452"/>
        <v>167.70913393827161</v>
      </c>
      <c r="CT215" s="95">
        <f t="shared" si="453"/>
        <v>240.9082401111111</v>
      </c>
      <c r="CU215" s="95">
        <f t="shared" si="454"/>
        <v>327.41627467901236</v>
      </c>
      <c r="CV215" s="95">
        <f t="shared" si="455"/>
        <v>427.23323764197528</v>
      </c>
      <c r="CW215" s="95">
        <f t="shared" si="456"/>
        <v>8.0019931975308634</v>
      </c>
      <c r="CX215" s="95">
        <f t="shared" si="457"/>
        <v>27.965385790123456</v>
      </c>
      <c r="CY215" s="95">
        <f t="shared" si="458"/>
        <v>61.237706777777774</v>
      </c>
      <c r="CZ215" s="95">
        <f t="shared" si="459"/>
        <v>107.81895616049383</v>
      </c>
      <c r="DA215" s="95">
        <f t="shared" si="460"/>
        <v>167.70913393827161</v>
      </c>
      <c r="DB215" s="95">
        <f t="shared" si="461"/>
        <v>240.9082401111111</v>
      </c>
      <c r="DC215" s="95">
        <f t="shared" si="462"/>
        <v>327.41627467901236</v>
      </c>
      <c r="DD215" s="95">
        <f t="shared" si="463"/>
        <v>427.23323764197528</v>
      </c>
      <c r="DE215" s="13">
        <f t="shared" si="549"/>
        <v>7.1908876049382719</v>
      </c>
      <c r="DF215" s="13">
        <f t="shared" si="550"/>
        <v>21.853827419753085</v>
      </c>
      <c r="DG215" s="13">
        <f t="shared" si="551"/>
        <v>46.517060444444439</v>
      </c>
      <c r="DH215" s="13">
        <f t="shared" si="552"/>
        <v>81.075117929012336</v>
      </c>
      <c r="DI215" s="13">
        <f t="shared" si="464"/>
        <v>125.51500612345679</v>
      </c>
      <c r="DJ215" s="13">
        <f t="shared" si="465"/>
        <v>179.83351877777778</v>
      </c>
      <c r="DK215" s="13">
        <f t="shared" si="466"/>
        <v>244.02955729503654</v>
      </c>
      <c r="DL215" s="13">
        <f t="shared" si="467"/>
        <v>318.10266277854936</v>
      </c>
      <c r="DM215" s="95">
        <f t="shared" si="468"/>
        <v>7.1908876049382719</v>
      </c>
      <c r="DN215" s="95">
        <f t="shared" si="469"/>
        <v>21.853827419753085</v>
      </c>
      <c r="DO215" s="95">
        <f t="shared" si="470"/>
        <v>46.517060444444439</v>
      </c>
      <c r="DP215" s="95">
        <f t="shared" si="471"/>
        <v>81.075117929012336</v>
      </c>
      <c r="DQ215" s="95">
        <f t="shared" si="472"/>
        <v>125.51500612345679</v>
      </c>
      <c r="DR215" s="95">
        <f t="shared" si="473"/>
        <v>179.83351877777778</v>
      </c>
      <c r="DS215" s="95">
        <f t="shared" si="474"/>
        <v>244.02955729503654</v>
      </c>
      <c r="DT215" s="95">
        <f t="shared" si="475"/>
        <v>318.10266277854936</v>
      </c>
      <c r="DU215" s="95">
        <f t="shared" si="476"/>
        <v>2.4482980750925929</v>
      </c>
      <c r="DV215" s="95">
        <f t="shared" si="477"/>
        <v>7.5440948859953689</v>
      </c>
      <c r="DW215" s="95">
        <f t="shared" si="478"/>
        <v>16.115283595833329</v>
      </c>
      <c r="DX215" s="95">
        <f t="shared" si="479"/>
        <v>28.125210755387727</v>
      </c>
      <c r="DY215" s="95">
        <f t="shared" si="480"/>
        <v>43.56936065971481</v>
      </c>
      <c r="DZ215" s="95">
        <f t="shared" si="481"/>
        <v>62.446619043958329</v>
      </c>
      <c r="EA215" s="95">
        <f t="shared" si="482"/>
        <v>84.75660411382276</v>
      </c>
      <c r="EB215" s="95">
        <f t="shared" si="483"/>
        <v>110.49915638940247</v>
      </c>
      <c r="EC215" s="95">
        <f t="shared" si="484"/>
        <v>2.4482980750925929</v>
      </c>
      <c r="ED215" s="95">
        <f t="shared" si="485"/>
        <v>7.5440948859953689</v>
      </c>
      <c r="EE215" s="95">
        <f t="shared" si="486"/>
        <v>16.115283595833329</v>
      </c>
      <c r="EF215" s="95">
        <f t="shared" si="487"/>
        <v>28.125210755387727</v>
      </c>
      <c r="EG215" s="95">
        <f t="shared" si="488"/>
        <v>43.56936065971481</v>
      </c>
      <c r="EH215" s="95">
        <f t="shared" si="489"/>
        <v>62.446619043958329</v>
      </c>
      <c r="EI215" s="95">
        <f t="shared" si="490"/>
        <v>84.75660411382276</v>
      </c>
      <c r="EJ215" s="95">
        <f t="shared" si="491"/>
        <v>110.49915638940247</v>
      </c>
      <c r="EK215" s="95">
        <f t="shared" si="492"/>
        <v>2.4482980750925929</v>
      </c>
      <c r="EL215" s="95">
        <f t="shared" si="493"/>
        <v>7.5440948859953689</v>
      </c>
      <c r="EM215" s="95">
        <f t="shared" si="494"/>
        <v>16.115283595833329</v>
      </c>
      <c r="EN215" s="95">
        <f t="shared" si="495"/>
        <v>28.125210755387727</v>
      </c>
      <c r="EO215" s="95">
        <f t="shared" si="496"/>
        <v>43.56936065971481</v>
      </c>
      <c r="EP215" s="95">
        <f t="shared" si="497"/>
        <v>62.446619043958329</v>
      </c>
      <c r="EQ215" s="95">
        <f t="shared" si="498"/>
        <v>84.75660411382276</v>
      </c>
      <c r="ER215" s="95">
        <f t="shared" si="499"/>
        <v>110.49915638940247</v>
      </c>
      <c r="ES215" s="95">
        <f t="shared" si="500"/>
        <v>1</v>
      </c>
      <c r="ET215" s="95">
        <f t="shared" si="501"/>
        <v>1</v>
      </c>
      <c r="EU215" s="95">
        <f t="shared" si="502"/>
        <v>1</v>
      </c>
      <c r="EV215" s="95">
        <f t="shared" si="503"/>
        <v>1</v>
      </c>
      <c r="EW215" s="95">
        <f t="shared" si="504"/>
        <v>1</v>
      </c>
      <c r="EX215" s="95">
        <f t="shared" si="505"/>
        <v>1</v>
      </c>
      <c r="EY215" s="95">
        <f t="shared" si="506"/>
        <v>1</v>
      </c>
      <c r="EZ215" s="95">
        <f t="shared" si="507"/>
        <v>1</v>
      </c>
      <c r="FA215" s="95">
        <f t="shared" si="508"/>
        <v>1</v>
      </c>
      <c r="FB215" s="95">
        <f t="shared" si="509"/>
        <v>1</v>
      </c>
      <c r="FC215" s="95">
        <f t="shared" si="510"/>
        <v>1</v>
      </c>
      <c r="FD215" s="95">
        <f t="shared" si="511"/>
        <v>1</v>
      </c>
      <c r="FE215" s="95">
        <f t="shared" si="512"/>
        <v>1</v>
      </c>
      <c r="FF215" s="95">
        <f t="shared" si="513"/>
        <v>1</v>
      </c>
      <c r="FG215" s="95">
        <f t="shared" si="514"/>
        <v>1</v>
      </c>
      <c r="FH215" s="95">
        <f t="shared" si="515"/>
        <v>1</v>
      </c>
      <c r="FI215" s="95">
        <f t="shared" si="516"/>
        <v>1</v>
      </c>
      <c r="FJ215" s="95">
        <f t="shared" si="517"/>
        <v>1</v>
      </c>
      <c r="FK215" s="95">
        <f t="shared" si="518"/>
        <v>1</v>
      </c>
      <c r="FL215" s="95">
        <f t="shared" si="519"/>
        <v>1</v>
      </c>
      <c r="FM215" s="95">
        <f t="shared" si="520"/>
        <v>1</v>
      </c>
      <c r="FN215" s="95">
        <f t="shared" si="521"/>
        <v>1</v>
      </c>
      <c r="FO215" s="95">
        <f t="shared" si="522"/>
        <v>1</v>
      </c>
      <c r="FP215" s="95">
        <f t="shared" si="523"/>
        <v>1</v>
      </c>
      <c r="FQ215" s="115">
        <f t="shared" si="524"/>
        <v>2.1198505369452048</v>
      </c>
      <c r="FR215" s="115">
        <f t="shared" si="525"/>
        <v>2.344618949432927</v>
      </c>
      <c r="FS215" s="115">
        <f t="shared" si="526"/>
        <v>2.4229578446225357</v>
      </c>
      <c r="FT215" s="115">
        <f t="shared" si="527"/>
        <v>2.4548433274148849</v>
      </c>
      <c r="FU215" s="115">
        <f t="shared" si="528"/>
        <v>2.4705013743210906</v>
      </c>
      <c r="FV215" s="115">
        <f t="shared" si="529"/>
        <v>2.4792596564744889</v>
      </c>
      <c r="FW215" s="115">
        <f t="shared" si="530"/>
        <v>2.4846291619296803</v>
      </c>
      <c r="FX215" s="115">
        <f t="shared" si="531"/>
        <v>2.488150441939962</v>
      </c>
      <c r="FZ215" s="90">
        <f t="shared" si="553"/>
        <v>2.1198505369452048</v>
      </c>
      <c r="GB215" s="18"/>
      <c r="GC215" s="29"/>
      <c r="GE215" s="15"/>
      <c r="GF215" s="15"/>
      <c r="GG215" s="15"/>
      <c r="GI215" s="31"/>
      <c r="GJ215" s="31"/>
      <c r="GK215" s="31"/>
      <c r="IC215" s="28"/>
      <c r="ID215" s="13"/>
      <c r="IE215" s="13"/>
      <c r="IF215" s="13"/>
      <c r="IG215" s="13"/>
      <c r="IH215" s="13"/>
      <c r="II215" s="13"/>
      <c r="IJ215" s="28"/>
      <c r="IK215" s="20"/>
      <c r="IL215" s="13"/>
      <c r="IM215" s="11"/>
      <c r="IN215" s="23"/>
      <c r="IO215" s="13"/>
      <c r="IP215" s="23"/>
      <c r="IQ215" s="28"/>
      <c r="IR215" s="20"/>
      <c r="IS215" s="13"/>
      <c r="IT215" s="20"/>
      <c r="IU215" s="23"/>
      <c r="IV215" s="20"/>
      <c r="IW215" s="23"/>
      <c r="IY215" s="13"/>
      <c r="IZ215" s="25"/>
      <c r="JA215" s="25"/>
      <c r="JB215" s="25"/>
      <c r="JC215" s="25"/>
      <c r="JD215" s="25"/>
      <c r="JE215" s="25"/>
      <c r="JF215" s="25"/>
      <c r="KX215" s="11"/>
    </row>
    <row r="216" spans="1:310" ht="13.8" x14ac:dyDescent="0.3">
      <c r="A216" s="16"/>
      <c r="B216" s="76"/>
      <c r="C216" s="76"/>
      <c r="D216" s="76"/>
      <c r="E216" s="76"/>
      <c r="F216" s="78"/>
      <c r="G216" s="76"/>
      <c r="H216" s="76"/>
      <c r="I216" s="76"/>
      <c r="J216" s="76"/>
      <c r="K216" s="16"/>
      <c r="L216" s="5"/>
      <c r="M216" s="5"/>
      <c r="N216" s="5"/>
      <c r="O216" s="5"/>
      <c r="P216" s="5"/>
      <c r="Q216" s="5"/>
      <c r="R216" s="5"/>
      <c r="S216" s="5"/>
      <c r="T216" s="5"/>
      <c r="X216" s="118">
        <v>5</v>
      </c>
      <c r="Y216" s="118">
        <v>10</v>
      </c>
      <c r="Z216" s="40">
        <v>1.7999999999999999E-2</v>
      </c>
      <c r="AA216" s="40">
        <v>10000000</v>
      </c>
      <c r="AB216" s="40">
        <v>10000000</v>
      </c>
      <c r="AC216" s="98">
        <v>3900000</v>
      </c>
      <c r="AD216" s="42">
        <v>0.33</v>
      </c>
      <c r="AE216" s="42">
        <v>0.33</v>
      </c>
      <c r="AF216" s="41">
        <v>1.7999999999999999E-2</v>
      </c>
      <c r="AG216" s="40">
        <v>10000000</v>
      </c>
      <c r="AH216" s="40">
        <v>10000000</v>
      </c>
      <c r="AI216" s="98">
        <v>3900000</v>
      </c>
      <c r="AJ216" s="42">
        <v>0.33</v>
      </c>
      <c r="AK216" s="42">
        <v>0.33</v>
      </c>
      <c r="AL216" s="42">
        <f>AL204</f>
        <v>0.40129999999999999</v>
      </c>
      <c r="AM216" s="40">
        <v>6000</v>
      </c>
      <c r="AN216" s="40">
        <f>AN204</f>
        <v>10000</v>
      </c>
      <c r="AO216" s="40">
        <f>AO204</f>
        <v>10000</v>
      </c>
      <c r="AP216" s="42">
        <v>0.03</v>
      </c>
      <c r="AQ216" s="42">
        <v>0.03</v>
      </c>
      <c r="AR216" s="4">
        <f t="shared" si="532"/>
        <v>0.41930000000000001</v>
      </c>
      <c r="AS216" s="11">
        <f t="shared" si="533"/>
        <v>0.5</v>
      </c>
      <c r="AT216" s="15">
        <f t="shared" si="534"/>
        <v>17756.844461901022</v>
      </c>
      <c r="AU216" s="19">
        <f t="shared" si="535"/>
        <v>0.40002300769177906</v>
      </c>
      <c r="AV216" s="13">
        <f t="shared" si="536"/>
        <v>0.5</v>
      </c>
      <c r="AW216" s="11">
        <f t="shared" si="537"/>
        <v>1</v>
      </c>
      <c r="AX216" s="11">
        <f t="shared" si="538"/>
        <v>0.8911</v>
      </c>
      <c r="AY216" s="11">
        <f t="shared" si="539"/>
        <v>201997.53114128605</v>
      </c>
      <c r="AZ216" s="11">
        <f t="shared" si="540"/>
        <v>1</v>
      </c>
      <c r="BA216" s="11">
        <f t="shared" si="541"/>
        <v>0.34752899999999998</v>
      </c>
      <c r="BB216" s="11">
        <f t="shared" si="542"/>
        <v>1.025058</v>
      </c>
      <c r="BC216" s="11">
        <f t="shared" si="543"/>
        <v>0.99909999999999999</v>
      </c>
      <c r="BD216" s="11">
        <f t="shared" si="544"/>
        <v>0.8911</v>
      </c>
      <c r="BE216" s="11">
        <f t="shared" si="545"/>
        <v>201997.53114128605</v>
      </c>
      <c r="BF216" s="11">
        <f t="shared" si="546"/>
        <v>1</v>
      </c>
      <c r="BG216" s="11">
        <f t="shared" si="547"/>
        <v>0.34752899999999998</v>
      </c>
      <c r="BH216" s="11">
        <f t="shared" si="548"/>
        <v>1.025058</v>
      </c>
      <c r="BI216" s="121">
        <f>X216^2/(BI206^2*Y216^2)</f>
        <v>0.25</v>
      </c>
      <c r="BJ216" s="121">
        <f>X216^2/(BJ206^2*Y216^2)</f>
        <v>6.25E-2</v>
      </c>
      <c r="BK216" s="121">
        <f>X216^2/(BK206^2*Y216^2)</f>
        <v>2.7777777777777776E-2</v>
      </c>
      <c r="BL216" s="121">
        <f>X216^2/(BL206^2*Y216^2)</f>
        <v>1.5625E-2</v>
      </c>
      <c r="BM216" s="121">
        <f>X216^2/(BM206^2*Y216^2)</f>
        <v>0.01</v>
      </c>
      <c r="BN216" s="121">
        <f>X216^2/(BN206^2*Y216^2)</f>
        <v>6.9444444444444441E-3</v>
      </c>
      <c r="BO216" s="121">
        <f>X216^2/(BO206^2*Y216^2)</f>
        <v>5.1020408163265302E-3</v>
      </c>
      <c r="BP216" s="121">
        <f>X216^2/(BP206^2*Y216^2)</f>
        <v>3.90625E-3</v>
      </c>
      <c r="BQ216" s="121">
        <v>1</v>
      </c>
      <c r="BR216" s="121">
        <v>1</v>
      </c>
      <c r="BS216" s="121">
        <v>1</v>
      </c>
      <c r="BT216" s="121">
        <v>1</v>
      </c>
      <c r="BU216" s="121">
        <v>1</v>
      </c>
      <c r="BV216" s="121">
        <v>1</v>
      </c>
      <c r="BW216" s="121">
        <v>1</v>
      </c>
      <c r="BX216" s="121">
        <v>1</v>
      </c>
      <c r="BY216" s="121">
        <f>(BI206^2*Y216^2)/X216^2</f>
        <v>4</v>
      </c>
      <c r="BZ216" s="121">
        <f>(BJ206^2*Y216^2)/X216^2</f>
        <v>16</v>
      </c>
      <c r="CA216" s="121">
        <f>(BK206^2*Y216^2)/X216^2</f>
        <v>36</v>
      </c>
      <c r="CB216" s="121">
        <f>(BL206^2*Y216^2)/X216^2</f>
        <v>64</v>
      </c>
      <c r="CC216" s="121">
        <f>(BM206^2*Y216^2)/X216^2</f>
        <v>100</v>
      </c>
      <c r="CD216" s="121">
        <f>(BN206^2*Y216^2)/X216^2</f>
        <v>144</v>
      </c>
      <c r="CE216" s="121">
        <f>(BO206^2*Y216^2)/X216^2</f>
        <v>196</v>
      </c>
      <c r="CF216" s="121">
        <f>(BP206^2*Y216^2)/X216^2</f>
        <v>256</v>
      </c>
      <c r="CG216" s="121">
        <f>X216^2/(BI206^2*Y216^2)</f>
        <v>0.25</v>
      </c>
      <c r="CH216" s="121">
        <f>X216^2/(BJ206^2*Y216^2)</f>
        <v>6.25E-2</v>
      </c>
      <c r="CI216" s="121">
        <f>X216^2/(BK206^2*Y216^2)</f>
        <v>2.7777777777777776E-2</v>
      </c>
      <c r="CJ216" s="121">
        <f>X216^2/(BL206^2*Y216^2)</f>
        <v>1.5625E-2</v>
      </c>
      <c r="CK216" s="121">
        <f>X216^2/(BM206^2*Y216^2)</f>
        <v>0.01</v>
      </c>
      <c r="CL216" s="121">
        <f>X216^2/(BN206^2*Y216^2)</f>
        <v>6.9444444444444441E-3</v>
      </c>
      <c r="CM216" s="121">
        <f>X216^2/(BO206^2*Y216^2)</f>
        <v>5.1020408163265302E-3</v>
      </c>
      <c r="CN216" s="121">
        <f>X216^2/(BP206^2*Y216^2)</f>
        <v>3.90625E-3</v>
      </c>
      <c r="CO216" s="95">
        <f t="shared" si="448"/>
        <v>6.7376449999999997</v>
      </c>
      <c r="CP216" s="95">
        <f t="shared" si="449"/>
        <v>22.907992999999998</v>
      </c>
      <c r="CQ216" s="95">
        <f t="shared" si="450"/>
        <v>49.858573</v>
      </c>
      <c r="CR216" s="95">
        <f t="shared" si="451"/>
        <v>87.589384999999993</v>
      </c>
      <c r="CS216" s="95">
        <f t="shared" si="452"/>
        <v>136.10042899999999</v>
      </c>
      <c r="CT216" s="95">
        <f t="shared" si="453"/>
        <v>195.391705</v>
      </c>
      <c r="CU216" s="95">
        <f t="shared" si="454"/>
        <v>265.463213</v>
      </c>
      <c r="CV216" s="95">
        <f t="shared" si="455"/>
        <v>346.314953</v>
      </c>
      <c r="CW216" s="95">
        <f t="shared" si="456"/>
        <v>6.7376449999999997</v>
      </c>
      <c r="CX216" s="95">
        <f t="shared" si="457"/>
        <v>22.907992999999998</v>
      </c>
      <c r="CY216" s="95">
        <f t="shared" si="458"/>
        <v>49.858573</v>
      </c>
      <c r="CZ216" s="95">
        <f t="shared" si="459"/>
        <v>87.589384999999993</v>
      </c>
      <c r="DA216" s="95">
        <f t="shared" si="460"/>
        <v>136.10042899999999</v>
      </c>
      <c r="DB216" s="95">
        <f t="shared" si="461"/>
        <v>195.391705</v>
      </c>
      <c r="DC216" s="95">
        <f t="shared" si="462"/>
        <v>265.463213</v>
      </c>
      <c r="DD216" s="95">
        <f t="shared" si="463"/>
        <v>346.314953</v>
      </c>
      <c r="DE216" s="13">
        <f t="shared" si="549"/>
        <v>6.300116</v>
      </c>
      <c r="DF216" s="13">
        <f t="shared" si="550"/>
        <v>18.112615999999999</v>
      </c>
      <c r="DG216" s="13">
        <f t="shared" si="551"/>
        <v>38.077893777777774</v>
      </c>
      <c r="DH216" s="13">
        <f t="shared" si="552"/>
        <v>66.065741000000003</v>
      </c>
      <c r="DI216" s="13">
        <f t="shared" si="464"/>
        <v>102.06011599999999</v>
      </c>
      <c r="DJ216" s="13">
        <f t="shared" si="465"/>
        <v>146.05706044444443</v>
      </c>
      <c r="DK216" s="13">
        <f t="shared" si="466"/>
        <v>198.05521804081633</v>
      </c>
      <c r="DL216" s="13">
        <f t="shared" si="467"/>
        <v>258.05402225</v>
      </c>
      <c r="DM216" s="95">
        <f t="shared" si="468"/>
        <v>6.300116</v>
      </c>
      <c r="DN216" s="95">
        <f t="shared" si="469"/>
        <v>18.112615999999999</v>
      </c>
      <c r="DO216" s="95">
        <f t="shared" si="470"/>
        <v>38.077893777777774</v>
      </c>
      <c r="DP216" s="95">
        <f t="shared" si="471"/>
        <v>66.065741000000003</v>
      </c>
      <c r="DQ216" s="95">
        <f t="shared" si="472"/>
        <v>102.06011599999999</v>
      </c>
      <c r="DR216" s="95">
        <f t="shared" si="473"/>
        <v>146.05706044444443</v>
      </c>
      <c r="DS216" s="95">
        <f t="shared" si="474"/>
        <v>198.05521804081633</v>
      </c>
      <c r="DT216" s="95">
        <f t="shared" si="475"/>
        <v>258.05402225</v>
      </c>
      <c r="DU216" s="95">
        <f t="shared" si="476"/>
        <v>2.1387291099999999</v>
      </c>
      <c r="DV216" s="95">
        <f t="shared" si="477"/>
        <v>6.2439154224999989</v>
      </c>
      <c r="DW216" s="95">
        <f t="shared" si="478"/>
        <v>13.182428443333333</v>
      </c>
      <c r="DX216" s="95">
        <f t="shared" si="479"/>
        <v>22.909017000624999</v>
      </c>
      <c r="DY216" s="95">
        <f t="shared" si="480"/>
        <v>35.418106149999993</v>
      </c>
      <c r="DZ216" s="95">
        <f t="shared" si="481"/>
        <v>50.708320255833321</v>
      </c>
      <c r="EA216" s="95">
        <f t="shared" si="482"/>
        <v>68.77918796714286</v>
      </c>
      <c r="EB216" s="95">
        <f t="shared" si="483"/>
        <v>89.630512395156245</v>
      </c>
      <c r="EC216" s="95">
        <f t="shared" si="484"/>
        <v>2.1387291099999999</v>
      </c>
      <c r="ED216" s="95">
        <f t="shared" si="485"/>
        <v>6.2439154224999989</v>
      </c>
      <c r="EE216" s="95">
        <f t="shared" si="486"/>
        <v>13.182428443333333</v>
      </c>
      <c r="EF216" s="95">
        <f t="shared" si="487"/>
        <v>22.909017000624999</v>
      </c>
      <c r="EG216" s="95">
        <f t="shared" si="488"/>
        <v>35.418106149999993</v>
      </c>
      <c r="EH216" s="95">
        <f t="shared" si="489"/>
        <v>50.708320255833321</v>
      </c>
      <c r="EI216" s="95">
        <f t="shared" si="490"/>
        <v>68.77918796714286</v>
      </c>
      <c r="EJ216" s="95">
        <f t="shared" si="491"/>
        <v>89.630512395156245</v>
      </c>
      <c r="EK216" s="95">
        <f t="shared" si="492"/>
        <v>2.1387291099999999</v>
      </c>
      <c r="EL216" s="95">
        <f t="shared" si="493"/>
        <v>6.2439154224999989</v>
      </c>
      <c r="EM216" s="95">
        <f t="shared" si="494"/>
        <v>13.182428443333333</v>
      </c>
      <c r="EN216" s="95">
        <f t="shared" si="495"/>
        <v>22.909017000624999</v>
      </c>
      <c r="EO216" s="95">
        <f t="shared" si="496"/>
        <v>35.418106149999993</v>
      </c>
      <c r="EP216" s="95">
        <f t="shared" si="497"/>
        <v>50.708320255833321</v>
      </c>
      <c r="EQ216" s="95">
        <f t="shared" si="498"/>
        <v>68.77918796714286</v>
      </c>
      <c r="ER216" s="95">
        <f t="shared" si="499"/>
        <v>89.630512395156245</v>
      </c>
      <c r="ES216" s="95">
        <f t="shared" si="500"/>
        <v>1</v>
      </c>
      <c r="ET216" s="95">
        <f t="shared" si="501"/>
        <v>1</v>
      </c>
      <c r="EU216" s="95">
        <f t="shared" si="502"/>
        <v>1</v>
      </c>
      <c r="EV216" s="95">
        <f t="shared" si="503"/>
        <v>1</v>
      </c>
      <c r="EW216" s="95">
        <f t="shared" si="504"/>
        <v>1</v>
      </c>
      <c r="EX216" s="95">
        <f t="shared" si="505"/>
        <v>1</v>
      </c>
      <c r="EY216" s="95">
        <f t="shared" si="506"/>
        <v>1</v>
      </c>
      <c r="EZ216" s="95">
        <f t="shared" si="507"/>
        <v>1</v>
      </c>
      <c r="FA216" s="95">
        <f t="shared" si="508"/>
        <v>1</v>
      </c>
      <c r="FB216" s="95">
        <f t="shared" si="509"/>
        <v>1</v>
      </c>
      <c r="FC216" s="95">
        <f t="shared" si="510"/>
        <v>1</v>
      </c>
      <c r="FD216" s="95">
        <f t="shared" si="511"/>
        <v>1</v>
      </c>
      <c r="FE216" s="95">
        <f t="shared" si="512"/>
        <v>1</v>
      </c>
      <c r="FF216" s="95">
        <f t="shared" si="513"/>
        <v>1</v>
      </c>
      <c r="FG216" s="95">
        <f t="shared" si="514"/>
        <v>1</v>
      </c>
      <c r="FH216" s="95">
        <f t="shared" si="515"/>
        <v>1</v>
      </c>
      <c r="FI216" s="95">
        <f t="shared" si="516"/>
        <v>1</v>
      </c>
      <c r="FJ216" s="95">
        <f t="shared" si="517"/>
        <v>1</v>
      </c>
      <c r="FK216" s="95">
        <f t="shared" si="518"/>
        <v>1</v>
      </c>
      <c r="FL216" s="95">
        <f t="shared" si="519"/>
        <v>1</v>
      </c>
      <c r="FM216" s="95">
        <f t="shared" si="520"/>
        <v>1</v>
      </c>
      <c r="FN216" s="95">
        <f t="shared" si="521"/>
        <v>1</v>
      </c>
      <c r="FO216" s="95">
        <f t="shared" si="522"/>
        <v>1</v>
      </c>
      <c r="FP216" s="95">
        <f t="shared" si="523"/>
        <v>1</v>
      </c>
      <c r="FQ216" s="115">
        <f t="shared" si="524"/>
        <v>2.0887622588412107</v>
      </c>
      <c r="FR216" s="115">
        <f t="shared" si="525"/>
        <v>2.3163944190610453</v>
      </c>
      <c r="FS216" s="115">
        <f t="shared" si="526"/>
        <v>2.4068867671633765</v>
      </c>
      <c r="FT216" s="115">
        <f t="shared" si="527"/>
        <v>2.4449543197958392</v>
      </c>
      <c r="FU216" s="115">
        <f t="shared" si="528"/>
        <v>2.463899641912549</v>
      </c>
      <c r="FV216" s="115">
        <f t="shared" si="529"/>
        <v>2.474567961132597</v>
      </c>
      <c r="FW216" s="115">
        <f t="shared" si="530"/>
        <v>2.4811336176269547</v>
      </c>
      <c r="FX216" s="115">
        <f t="shared" si="531"/>
        <v>2.4854496711457967</v>
      </c>
      <c r="FZ216" s="90">
        <f t="shared" si="553"/>
        <v>2.0887622588412107</v>
      </c>
      <c r="GB216" s="18"/>
      <c r="GC216" s="29"/>
      <c r="GE216" s="15"/>
      <c r="GF216" s="15"/>
      <c r="GG216" s="15"/>
      <c r="GI216" s="31"/>
      <c r="GJ216" s="31"/>
      <c r="GK216" s="31"/>
      <c r="IC216" s="28"/>
      <c r="ID216" s="13"/>
      <c r="IE216" s="13"/>
      <c r="IF216" s="13"/>
      <c r="IG216" s="13"/>
      <c r="IH216" s="13"/>
      <c r="II216" s="13"/>
      <c r="IJ216" s="28"/>
      <c r="IK216" s="20"/>
      <c r="IL216" s="13"/>
      <c r="IM216" s="11"/>
      <c r="IN216" s="23"/>
      <c r="IO216" s="13"/>
      <c r="IP216" s="23"/>
      <c r="IQ216" s="28"/>
      <c r="IR216" s="20"/>
      <c r="IS216" s="13"/>
      <c r="IT216" s="20"/>
      <c r="IU216" s="23"/>
      <c r="IV216" s="20"/>
      <c r="IW216" s="23"/>
      <c r="IY216" s="13"/>
      <c r="IZ216" s="25"/>
      <c r="JA216" s="25"/>
      <c r="JB216" s="25"/>
      <c r="JC216" s="25"/>
      <c r="JD216" s="25"/>
      <c r="JE216" s="25"/>
      <c r="JF216" s="25"/>
      <c r="KX216" s="11"/>
    </row>
    <row r="217" spans="1:310" x14ac:dyDescent="0.3">
      <c r="X217" s="118">
        <v>5.5</v>
      </c>
      <c r="Y217" s="118">
        <v>10</v>
      </c>
      <c r="Z217" s="40">
        <v>1.7999999999999999E-2</v>
      </c>
      <c r="AA217" s="40">
        <v>10000000</v>
      </c>
      <c r="AB217" s="40">
        <v>10000000</v>
      </c>
      <c r="AC217" s="98">
        <v>3900000</v>
      </c>
      <c r="AD217" s="42">
        <v>0.33</v>
      </c>
      <c r="AE217" s="42">
        <v>0.33</v>
      </c>
      <c r="AF217" s="41">
        <v>1.7999999999999999E-2</v>
      </c>
      <c r="AG217" s="40">
        <v>10000000</v>
      </c>
      <c r="AH217" s="40">
        <v>10000000</v>
      </c>
      <c r="AI217" s="98">
        <v>3900000</v>
      </c>
      <c r="AJ217" s="42">
        <v>0.33</v>
      </c>
      <c r="AK217" s="42">
        <v>0.33</v>
      </c>
      <c r="AL217" s="42">
        <f>AL204</f>
        <v>0.40129999999999999</v>
      </c>
      <c r="AM217" s="40">
        <v>6000</v>
      </c>
      <c r="AN217" s="40">
        <f>AN204</f>
        <v>10000</v>
      </c>
      <c r="AO217" s="40">
        <f>AO204</f>
        <v>10000</v>
      </c>
      <c r="AP217" s="42">
        <v>0.03</v>
      </c>
      <c r="AQ217" s="42">
        <v>0.03</v>
      </c>
      <c r="AR217" s="4">
        <f t="shared" si="532"/>
        <v>0.41930000000000001</v>
      </c>
      <c r="AS217" s="11">
        <f t="shared" si="533"/>
        <v>0.55000000000000004</v>
      </c>
      <c r="AT217" s="15">
        <f t="shared" si="534"/>
        <v>17756.844461901022</v>
      </c>
      <c r="AU217" s="19">
        <f t="shared" si="535"/>
        <v>0.40002300769177906</v>
      </c>
      <c r="AV217" s="13">
        <f t="shared" si="536"/>
        <v>0.5</v>
      </c>
      <c r="AW217" s="11">
        <f t="shared" si="537"/>
        <v>1</v>
      </c>
      <c r="AX217" s="11">
        <f t="shared" si="538"/>
        <v>0.8911</v>
      </c>
      <c r="AY217" s="11">
        <f t="shared" si="539"/>
        <v>201997.53114128605</v>
      </c>
      <c r="AZ217" s="11">
        <f t="shared" si="540"/>
        <v>1</v>
      </c>
      <c r="BA217" s="11">
        <f t="shared" si="541"/>
        <v>0.34752899999999998</v>
      </c>
      <c r="BB217" s="11">
        <f t="shared" si="542"/>
        <v>1.025058</v>
      </c>
      <c r="BC217" s="11">
        <f t="shared" si="543"/>
        <v>0.99909999999999999</v>
      </c>
      <c r="BD217" s="11">
        <f t="shared" si="544"/>
        <v>0.8911</v>
      </c>
      <c r="BE217" s="11">
        <f t="shared" si="545"/>
        <v>201997.53114128605</v>
      </c>
      <c r="BF217" s="11">
        <f t="shared" si="546"/>
        <v>1</v>
      </c>
      <c r="BG217" s="11">
        <f t="shared" si="547"/>
        <v>0.34752899999999998</v>
      </c>
      <c r="BH217" s="11">
        <f t="shared" si="548"/>
        <v>1.025058</v>
      </c>
      <c r="BI217" s="121">
        <f>X217^2/(BI206^2*Y217^2)</f>
        <v>0.30249999999999999</v>
      </c>
      <c r="BJ217" s="121">
        <f>X217^2/(BJ206^2*Y217^2)</f>
        <v>7.5624999999999998E-2</v>
      </c>
      <c r="BK217" s="121">
        <f>X217^2/(BK206^2*Y217^2)</f>
        <v>3.3611111111111112E-2</v>
      </c>
      <c r="BL217" s="121">
        <f>X217^2/(BL206^2*Y217^2)</f>
        <v>1.8906249999999999E-2</v>
      </c>
      <c r="BM217" s="121">
        <f>X217^2/(BM206^2*Y217^2)</f>
        <v>1.21E-2</v>
      </c>
      <c r="BN217" s="121">
        <f>X217^2/(BN206^2*Y217^2)</f>
        <v>8.4027777777777781E-3</v>
      </c>
      <c r="BO217" s="121">
        <f>X217^2/(BO206^2*Y217^2)</f>
        <v>6.1734693877551023E-3</v>
      </c>
      <c r="BP217" s="121">
        <f>X217^2/(BP206^2*Y217^2)</f>
        <v>4.7265624999999999E-3</v>
      </c>
      <c r="BQ217" s="121">
        <v>1</v>
      </c>
      <c r="BR217" s="121">
        <v>1</v>
      </c>
      <c r="BS217" s="121">
        <v>1</v>
      </c>
      <c r="BT217" s="121">
        <v>1</v>
      </c>
      <c r="BU217" s="121">
        <v>1</v>
      </c>
      <c r="BV217" s="121">
        <v>1</v>
      </c>
      <c r="BW217" s="121">
        <v>1</v>
      </c>
      <c r="BX217" s="121">
        <v>1</v>
      </c>
      <c r="BY217" s="121">
        <f>(BI206^2*Y217^2)/X217^2</f>
        <v>3.3057851239669422</v>
      </c>
      <c r="BZ217" s="121">
        <f>(BJ206^2*Y217^2)/X217^2</f>
        <v>13.223140495867769</v>
      </c>
      <c r="CA217" s="121">
        <f>(BK206^2*Y217^2)/X217^2</f>
        <v>29.75206611570248</v>
      </c>
      <c r="CB217" s="121">
        <f>(BL206^2*Y217^2)/X217^2</f>
        <v>52.892561983471076</v>
      </c>
      <c r="CC217" s="121">
        <f>(BM206^2*Y217^2)/X217^2</f>
        <v>82.644628099173559</v>
      </c>
      <c r="CD217" s="121">
        <f>(BN206^2*Y217^2)/X217^2</f>
        <v>119.00826446280992</v>
      </c>
      <c r="CE217" s="121">
        <f>(BO206^2*Y217^2)/X217^2</f>
        <v>161.98347107438016</v>
      </c>
      <c r="CF217" s="121">
        <f>(BP206^2*Y217^2)/X217^2</f>
        <v>211.5702479338843</v>
      </c>
      <c r="CG217" s="121">
        <f>X217^2/(BI206^2*Y217^2)</f>
        <v>0.30249999999999999</v>
      </c>
      <c r="CH217" s="121">
        <f>X217^2/(BJ206^2*Y217^2)</f>
        <v>7.5624999999999998E-2</v>
      </c>
      <c r="CI217" s="121">
        <f>X217^2/(BK206^2*Y217^2)</f>
        <v>3.3611111111111112E-2</v>
      </c>
      <c r="CJ217" s="121">
        <f>X217^2/(BL206^2*Y217^2)</f>
        <v>1.8906249999999999E-2</v>
      </c>
      <c r="CK217" s="121">
        <f>X217^2/(BM206^2*Y217^2)</f>
        <v>1.21E-2</v>
      </c>
      <c r="CL217" s="121">
        <f>X217^2/(BN206^2*Y217^2)</f>
        <v>8.4027777777777781E-3</v>
      </c>
      <c r="CM217" s="121">
        <f>X217^2/(BO206^2*Y217^2)</f>
        <v>6.1734693877551023E-3</v>
      </c>
      <c r="CN217" s="121">
        <f>X217^2/(BP206^2*Y217^2)</f>
        <v>4.7265624999999999E-3</v>
      </c>
      <c r="CO217" s="95">
        <f t="shared" si="448"/>
        <v>5.8021703223140495</v>
      </c>
      <c r="CP217" s="95">
        <f t="shared" si="449"/>
        <v>19.166094289256201</v>
      </c>
      <c r="CQ217" s="95">
        <f t="shared" si="450"/>
        <v>41.439300900826446</v>
      </c>
      <c r="CR217" s="95">
        <f t="shared" si="451"/>
        <v>72.62179015702479</v>
      </c>
      <c r="CS217" s="95">
        <f t="shared" si="452"/>
        <v>112.71356205785125</v>
      </c>
      <c r="CT217" s="95">
        <f t="shared" si="453"/>
        <v>161.71461660330579</v>
      </c>
      <c r="CU217" s="95">
        <f t="shared" si="454"/>
        <v>219.62495379338841</v>
      </c>
      <c r="CV217" s="95">
        <f t="shared" si="455"/>
        <v>286.44457362809919</v>
      </c>
      <c r="CW217" s="95">
        <f t="shared" si="456"/>
        <v>5.8021703223140495</v>
      </c>
      <c r="CX217" s="95">
        <f t="shared" si="457"/>
        <v>19.166094289256201</v>
      </c>
      <c r="CY217" s="95">
        <f t="shared" si="458"/>
        <v>41.439300900826446</v>
      </c>
      <c r="CZ217" s="95">
        <f t="shared" si="459"/>
        <v>72.62179015702479</v>
      </c>
      <c r="DA217" s="95">
        <f t="shared" si="460"/>
        <v>112.71356205785125</v>
      </c>
      <c r="DB217" s="95">
        <f t="shared" si="461"/>
        <v>161.71461660330579</v>
      </c>
      <c r="DC217" s="95">
        <f t="shared" si="462"/>
        <v>219.62495379338841</v>
      </c>
      <c r="DD217" s="95">
        <f t="shared" si="463"/>
        <v>286.44457362809919</v>
      </c>
      <c r="DE217" s="13">
        <f t="shared" si="549"/>
        <v>5.6584011239669429</v>
      </c>
      <c r="DF217" s="13">
        <f t="shared" si="550"/>
        <v>15.348881495867769</v>
      </c>
      <c r="DG217" s="13">
        <f t="shared" si="551"/>
        <v>31.835793226813593</v>
      </c>
      <c r="DH217" s="13">
        <f t="shared" si="552"/>
        <v>54.961584233471079</v>
      </c>
      <c r="DI217" s="13">
        <f t="shared" si="464"/>
        <v>84.706844099173566</v>
      </c>
      <c r="DJ217" s="13">
        <f t="shared" si="465"/>
        <v>121.0667832405877</v>
      </c>
      <c r="DK217" s="13">
        <f t="shared" si="466"/>
        <v>164.03976054376793</v>
      </c>
      <c r="DL217" s="13">
        <f t="shared" si="467"/>
        <v>213.6250904963843</v>
      </c>
      <c r="DM217" s="95">
        <f t="shared" si="468"/>
        <v>5.6584011239669429</v>
      </c>
      <c r="DN217" s="95">
        <f t="shared" si="469"/>
        <v>15.348881495867769</v>
      </c>
      <c r="DO217" s="95">
        <f t="shared" si="470"/>
        <v>31.835793226813593</v>
      </c>
      <c r="DP217" s="95">
        <f t="shared" si="471"/>
        <v>54.961584233471079</v>
      </c>
      <c r="DQ217" s="95">
        <f t="shared" si="472"/>
        <v>84.706844099173566</v>
      </c>
      <c r="DR217" s="95">
        <f t="shared" si="473"/>
        <v>121.0667832405877</v>
      </c>
      <c r="DS217" s="95">
        <f t="shared" si="474"/>
        <v>164.03976054376793</v>
      </c>
      <c r="DT217" s="95">
        <f t="shared" si="475"/>
        <v>213.6250904963843</v>
      </c>
      <c r="DU217" s="95">
        <f t="shared" si="476"/>
        <v>1.9157145808471077</v>
      </c>
      <c r="DV217" s="95">
        <f t="shared" si="477"/>
        <v>5.2834375340134292</v>
      </c>
      <c r="DW217" s="95">
        <f t="shared" si="478"/>
        <v>11.0131174809573</v>
      </c>
      <c r="DX217" s="95">
        <f t="shared" si="479"/>
        <v>19.050000503709967</v>
      </c>
      <c r="DY217" s="95">
        <f t="shared" si="480"/>
        <v>29.387340919577689</v>
      </c>
      <c r="DZ217" s="95">
        <f t="shared" si="481"/>
        <v>42.0234742094542</v>
      </c>
      <c r="EA217" s="95">
        <f t="shared" si="482"/>
        <v>56.957830038651117</v>
      </c>
      <c r="EB217" s="95">
        <f t="shared" si="483"/>
        <v>74.190170171753948</v>
      </c>
      <c r="EC217" s="95">
        <f t="shared" si="484"/>
        <v>1.9157145808471077</v>
      </c>
      <c r="ED217" s="95">
        <f t="shared" si="485"/>
        <v>5.2834375340134292</v>
      </c>
      <c r="EE217" s="95">
        <f t="shared" si="486"/>
        <v>11.0131174809573</v>
      </c>
      <c r="EF217" s="95">
        <f t="shared" si="487"/>
        <v>19.050000503709967</v>
      </c>
      <c r="EG217" s="95">
        <f t="shared" si="488"/>
        <v>29.387340919577689</v>
      </c>
      <c r="EH217" s="95">
        <f t="shared" si="489"/>
        <v>42.0234742094542</v>
      </c>
      <c r="EI217" s="95">
        <f t="shared" si="490"/>
        <v>56.957830038651117</v>
      </c>
      <c r="EJ217" s="95">
        <f t="shared" si="491"/>
        <v>74.190170171753948</v>
      </c>
      <c r="EK217" s="95">
        <f t="shared" si="492"/>
        <v>1.9157145808471077</v>
      </c>
      <c r="EL217" s="95">
        <f t="shared" si="493"/>
        <v>5.2834375340134292</v>
      </c>
      <c r="EM217" s="95">
        <f t="shared" si="494"/>
        <v>11.0131174809573</v>
      </c>
      <c r="EN217" s="95">
        <f t="shared" si="495"/>
        <v>19.050000503709967</v>
      </c>
      <c r="EO217" s="95">
        <f t="shared" si="496"/>
        <v>29.387340919577689</v>
      </c>
      <c r="EP217" s="95">
        <f t="shared" si="497"/>
        <v>42.0234742094542</v>
      </c>
      <c r="EQ217" s="95">
        <f t="shared" si="498"/>
        <v>56.957830038651117</v>
      </c>
      <c r="ER217" s="95">
        <f t="shared" si="499"/>
        <v>74.190170171753948</v>
      </c>
      <c r="ES217" s="95">
        <f t="shared" si="500"/>
        <v>1</v>
      </c>
      <c r="ET217" s="95">
        <f t="shared" si="501"/>
        <v>1</v>
      </c>
      <c r="EU217" s="95">
        <f t="shared" si="502"/>
        <v>1</v>
      </c>
      <c r="EV217" s="95">
        <f t="shared" si="503"/>
        <v>1</v>
      </c>
      <c r="EW217" s="95">
        <f t="shared" si="504"/>
        <v>1</v>
      </c>
      <c r="EX217" s="95">
        <f t="shared" si="505"/>
        <v>1</v>
      </c>
      <c r="EY217" s="95">
        <f t="shared" si="506"/>
        <v>1</v>
      </c>
      <c r="EZ217" s="95">
        <f t="shared" si="507"/>
        <v>1</v>
      </c>
      <c r="FA217" s="95">
        <f t="shared" si="508"/>
        <v>1</v>
      </c>
      <c r="FB217" s="95">
        <f t="shared" si="509"/>
        <v>1</v>
      </c>
      <c r="FC217" s="95">
        <f t="shared" si="510"/>
        <v>1</v>
      </c>
      <c r="FD217" s="95">
        <f t="shared" si="511"/>
        <v>1</v>
      </c>
      <c r="FE217" s="95">
        <f t="shared" si="512"/>
        <v>1</v>
      </c>
      <c r="FF217" s="95">
        <f t="shared" si="513"/>
        <v>1</v>
      </c>
      <c r="FG217" s="95">
        <f t="shared" si="514"/>
        <v>1</v>
      </c>
      <c r="FH217" s="95">
        <f t="shared" si="515"/>
        <v>1</v>
      </c>
      <c r="FI217" s="95">
        <f t="shared" si="516"/>
        <v>1</v>
      </c>
      <c r="FJ217" s="95">
        <f t="shared" si="517"/>
        <v>1</v>
      </c>
      <c r="FK217" s="95">
        <f t="shared" si="518"/>
        <v>1</v>
      </c>
      <c r="FL217" s="95">
        <f t="shared" si="519"/>
        <v>1</v>
      </c>
      <c r="FM217" s="95">
        <f t="shared" si="520"/>
        <v>1</v>
      </c>
      <c r="FN217" s="95">
        <f t="shared" si="521"/>
        <v>1</v>
      </c>
      <c r="FO217" s="95">
        <f t="shared" si="522"/>
        <v>1</v>
      </c>
      <c r="FP217" s="95">
        <f t="shared" si="523"/>
        <v>1</v>
      </c>
      <c r="FQ217" s="115">
        <f t="shared" si="524"/>
        <v>2.0667396569979757</v>
      </c>
      <c r="FR217" s="115">
        <f t="shared" si="525"/>
        <v>2.2880503534535221</v>
      </c>
      <c r="FS217" s="115">
        <f t="shared" si="526"/>
        <v>2.3899005307994861</v>
      </c>
      <c r="FT217" s="115">
        <f t="shared" si="527"/>
        <v>2.4343017075521503</v>
      </c>
      <c r="FU217" s="115">
        <f t="shared" si="528"/>
        <v>2.4567233487661855</v>
      </c>
      <c r="FV217" s="115">
        <f t="shared" si="529"/>
        <v>2.4694423260157579</v>
      </c>
      <c r="FW217" s="115">
        <f t="shared" si="530"/>
        <v>2.4773030992364209</v>
      </c>
      <c r="FX217" s="115">
        <f t="shared" si="531"/>
        <v>2.4824841858109035</v>
      </c>
      <c r="FZ217" s="90">
        <f t="shared" si="553"/>
        <v>2.0667396569979757</v>
      </c>
      <c r="GC217" s="35"/>
      <c r="GI217" s="31"/>
      <c r="GJ217" s="31"/>
      <c r="GK217" s="31"/>
    </row>
    <row r="218" spans="1:310" x14ac:dyDescent="0.3">
      <c r="X218" s="118">
        <v>6</v>
      </c>
      <c r="Y218" s="118">
        <v>10</v>
      </c>
      <c r="Z218" s="40">
        <v>1.7999999999999999E-2</v>
      </c>
      <c r="AA218" s="40">
        <v>10000000</v>
      </c>
      <c r="AB218" s="40">
        <v>10000000</v>
      </c>
      <c r="AC218" s="98">
        <v>3900000</v>
      </c>
      <c r="AD218" s="42">
        <v>0.33</v>
      </c>
      <c r="AE218" s="42">
        <v>0.33</v>
      </c>
      <c r="AF218" s="41">
        <v>1.7999999999999999E-2</v>
      </c>
      <c r="AG218" s="40">
        <v>10000000</v>
      </c>
      <c r="AH218" s="40">
        <v>10000000</v>
      </c>
      <c r="AI218" s="98">
        <v>3900000</v>
      </c>
      <c r="AJ218" s="42">
        <v>0.33</v>
      </c>
      <c r="AK218" s="42">
        <v>0.33</v>
      </c>
      <c r="AL218" s="42">
        <f>AL204</f>
        <v>0.40129999999999999</v>
      </c>
      <c r="AM218" s="40">
        <v>6000</v>
      </c>
      <c r="AN218" s="40">
        <f>AN204</f>
        <v>10000</v>
      </c>
      <c r="AO218" s="40">
        <f>AO204</f>
        <v>10000</v>
      </c>
      <c r="AP218" s="42">
        <v>0.03</v>
      </c>
      <c r="AQ218" s="42">
        <v>0.03</v>
      </c>
      <c r="AR218" s="4">
        <f t="shared" si="532"/>
        <v>0.41930000000000001</v>
      </c>
      <c r="AS218" s="11">
        <f t="shared" si="533"/>
        <v>0.6</v>
      </c>
      <c r="AT218" s="15">
        <f t="shared" si="534"/>
        <v>17756.844461901022</v>
      </c>
      <c r="AU218" s="19">
        <f t="shared" si="535"/>
        <v>0.40002300769177906</v>
      </c>
      <c r="AV218" s="13">
        <f t="shared" si="536"/>
        <v>0.5</v>
      </c>
      <c r="AW218" s="11">
        <f t="shared" si="537"/>
        <v>1</v>
      </c>
      <c r="AX218" s="11">
        <f t="shared" si="538"/>
        <v>0.8911</v>
      </c>
      <c r="AY218" s="11">
        <f t="shared" si="539"/>
        <v>201997.53114128605</v>
      </c>
      <c r="AZ218" s="11">
        <f t="shared" si="540"/>
        <v>1</v>
      </c>
      <c r="BA218" s="11">
        <f t="shared" si="541"/>
        <v>0.34752899999999998</v>
      </c>
      <c r="BB218" s="11">
        <f t="shared" si="542"/>
        <v>1.025058</v>
      </c>
      <c r="BC218" s="11">
        <f t="shared" si="543"/>
        <v>0.99909999999999999</v>
      </c>
      <c r="BD218" s="11">
        <f t="shared" si="544"/>
        <v>0.8911</v>
      </c>
      <c r="BE218" s="11">
        <f t="shared" si="545"/>
        <v>201997.53114128605</v>
      </c>
      <c r="BF218" s="11">
        <f t="shared" si="546"/>
        <v>1</v>
      </c>
      <c r="BG218" s="11">
        <f t="shared" si="547"/>
        <v>0.34752899999999998</v>
      </c>
      <c r="BH218" s="11">
        <f t="shared" si="548"/>
        <v>1.025058</v>
      </c>
      <c r="BI218" s="121">
        <f>X218^2/(BI206^2*Y218^2)</f>
        <v>0.36</v>
      </c>
      <c r="BJ218" s="121">
        <f>X218^2/(BJ206^2*Y218^2)</f>
        <v>0.09</v>
      </c>
      <c r="BK218" s="121">
        <f>X218^2/(BK206^2*Y218^2)</f>
        <v>0.04</v>
      </c>
      <c r="BL218" s="121">
        <f>X218^2/(BL206^2*Y218^2)</f>
        <v>2.2499999999999999E-2</v>
      </c>
      <c r="BM218" s="121">
        <f>X218^2/(BM206^2*Y218^2)</f>
        <v>1.44E-2</v>
      </c>
      <c r="BN218" s="121">
        <f>X218^2/(BN206^2*Y218^2)</f>
        <v>0.01</v>
      </c>
      <c r="BO218" s="121">
        <f>X218^2/(BO206^2*Y218^2)</f>
        <v>7.3469387755102037E-3</v>
      </c>
      <c r="BP218" s="121">
        <f>X218^2/(BP206^2*Y218^2)</f>
        <v>5.6249999999999998E-3</v>
      </c>
      <c r="BQ218" s="121">
        <v>1</v>
      </c>
      <c r="BR218" s="121">
        <v>1</v>
      </c>
      <c r="BS218" s="121">
        <v>1</v>
      </c>
      <c r="BT218" s="121">
        <v>1</v>
      </c>
      <c r="BU218" s="121">
        <v>1</v>
      </c>
      <c r="BV218" s="121">
        <v>1</v>
      </c>
      <c r="BW218" s="121">
        <v>1</v>
      </c>
      <c r="BX218" s="121">
        <v>1</v>
      </c>
      <c r="BY218" s="121">
        <f>(BI206^2*Y218^2)/X218^2</f>
        <v>2.7777777777777777</v>
      </c>
      <c r="BZ218" s="121">
        <f>(BJ206^2*Y218^2)/X218^2</f>
        <v>11.111111111111111</v>
      </c>
      <c r="CA218" s="121">
        <f>(BK206^2*Y218^2)/X218^2</f>
        <v>25</v>
      </c>
      <c r="CB218" s="121">
        <f>(BL206^2*Y218^2)/X218^2</f>
        <v>44.444444444444443</v>
      </c>
      <c r="CC218" s="121">
        <f>(BM206^2*Y218^2)/X218^2</f>
        <v>69.444444444444443</v>
      </c>
      <c r="CD218" s="121">
        <f>(BN206^2*Y218^2)/X218^2</f>
        <v>100</v>
      </c>
      <c r="CE218" s="121">
        <f>(BO206^2*Y218^2)/X218^2</f>
        <v>136.11111111111111</v>
      </c>
      <c r="CF218" s="121">
        <f>(BP206^2*Y218^2)/X218^2</f>
        <v>177.77777777777777</v>
      </c>
      <c r="CG218" s="121">
        <f>X218^2/(BI206^2*Y218^2)</f>
        <v>0.36</v>
      </c>
      <c r="CH218" s="121">
        <f>X218^2/(BJ206^2*Y218^2)</f>
        <v>0.09</v>
      </c>
      <c r="CI218" s="121">
        <f>X218^2/(BK206^2*Y218^2)</f>
        <v>0.04</v>
      </c>
      <c r="CJ218" s="121">
        <f>X218^2/(BL206^2*Y218^2)</f>
        <v>2.2499999999999999E-2</v>
      </c>
      <c r="CK218" s="121">
        <f>X218^2/(BM206^2*Y218^2)</f>
        <v>1.44E-2</v>
      </c>
      <c r="CL218" s="121">
        <f>X218^2/(BN206^2*Y218^2)</f>
        <v>0.01</v>
      </c>
      <c r="CM218" s="121">
        <f>X218^2/(BO206^2*Y218^2)</f>
        <v>7.3469387755102037E-3</v>
      </c>
      <c r="CN218" s="121">
        <f>X218^2/(BP206^2*Y218^2)</f>
        <v>5.6249999999999998E-3</v>
      </c>
      <c r="CO218" s="95">
        <f t="shared" si="448"/>
        <v>5.090665111111111</v>
      </c>
      <c r="CP218" s="95">
        <f t="shared" si="449"/>
        <v>16.320073444444443</v>
      </c>
      <c r="CQ218" s="95">
        <f t="shared" si="450"/>
        <v>35.035753999999997</v>
      </c>
      <c r="CR218" s="95">
        <f t="shared" si="451"/>
        <v>61.237706777777774</v>
      </c>
      <c r="CS218" s="95">
        <f t="shared" si="452"/>
        <v>94.925931777777777</v>
      </c>
      <c r="CT218" s="95">
        <f t="shared" si="453"/>
        <v>136.10042899999999</v>
      </c>
      <c r="CU218" s="95">
        <f t="shared" si="454"/>
        <v>184.76119844444446</v>
      </c>
      <c r="CV218" s="95">
        <f t="shared" si="455"/>
        <v>240.9082401111111</v>
      </c>
      <c r="CW218" s="95">
        <f t="shared" si="456"/>
        <v>5.090665111111111</v>
      </c>
      <c r="CX218" s="95">
        <f t="shared" si="457"/>
        <v>16.320073444444443</v>
      </c>
      <c r="CY218" s="95">
        <f t="shared" si="458"/>
        <v>35.035753999999997</v>
      </c>
      <c r="CZ218" s="95">
        <f t="shared" si="459"/>
        <v>61.237706777777774</v>
      </c>
      <c r="DA218" s="95">
        <f t="shared" si="460"/>
        <v>94.925931777777777</v>
      </c>
      <c r="DB218" s="95">
        <f t="shared" si="461"/>
        <v>136.10042899999999</v>
      </c>
      <c r="DC218" s="95">
        <f t="shared" si="462"/>
        <v>184.76119844444446</v>
      </c>
      <c r="DD218" s="95">
        <f t="shared" si="463"/>
        <v>240.9082401111111</v>
      </c>
      <c r="DE218" s="13">
        <f t="shared" si="549"/>
        <v>5.1878937777777772</v>
      </c>
      <c r="DF218" s="13">
        <f t="shared" si="550"/>
        <v>13.25122711111111</v>
      </c>
      <c r="DG218" s="13">
        <f t="shared" si="551"/>
        <v>27.090116000000002</v>
      </c>
      <c r="DH218" s="13">
        <f t="shared" si="552"/>
        <v>46.517060444444439</v>
      </c>
      <c r="DI218" s="13">
        <f t="shared" si="464"/>
        <v>71.50896044444444</v>
      </c>
      <c r="DJ218" s="13">
        <f t="shared" si="465"/>
        <v>102.06011599999999</v>
      </c>
      <c r="DK218" s="13">
        <f t="shared" si="466"/>
        <v>138.16857404988662</v>
      </c>
      <c r="DL218" s="13">
        <f t="shared" si="467"/>
        <v>179.83351877777778</v>
      </c>
      <c r="DM218" s="95">
        <f t="shared" si="468"/>
        <v>5.1878937777777772</v>
      </c>
      <c r="DN218" s="95">
        <f t="shared" si="469"/>
        <v>13.25122711111111</v>
      </c>
      <c r="DO218" s="95">
        <f t="shared" si="470"/>
        <v>27.090116000000002</v>
      </c>
      <c r="DP218" s="95">
        <f t="shared" si="471"/>
        <v>46.517060444444439</v>
      </c>
      <c r="DQ218" s="95">
        <f t="shared" si="472"/>
        <v>71.50896044444444</v>
      </c>
      <c r="DR218" s="95">
        <f t="shared" si="473"/>
        <v>102.06011599999999</v>
      </c>
      <c r="DS218" s="95">
        <f t="shared" si="474"/>
        <v>138.16857404988662</v>
      </c>
      <c r="DT218" s="95">
        <f t="shared" si="475"/>
        <v>179.83351877777778</v>
      </c>
      <c r="DU218" s="95">
        <f t="shared" si="476"/>
        <v>1.752199633333333</v>
      </c>
      <c r="DV218" s="95">
        <f t="shared" si="477"/>
        <v>4.554441803333332</v>
      </c>
      <c r="DW218" s="95">
        <f t="shared" si="478"/>
        <v>9.3638570200000011</v>
      </c>
      <c r="DX218" s="95">
        <f t="shared" si="479"/>
        <v>16.115283595833329</v>
      </c>
      <c r="DY218" s="95">
        <f t="shared" si="480"/>
        <v>24.80069361093333</v>
      </c>
      <c r="DZ218" s="95">
        <f t="shared" si="481"/>
        <v>35.418106149999993</v>
      </c>
      <c r="EA218" s="95">
        <f t="shared" si="482"/>
        <v>47.966842467619038</v>
      </c>
      <c r="EB218" s="95">
        <f t="shared" si="483"/>
        <v>62.446619043958329</v>
      </c>
      <c r="EC218" s="95">
        <f t="shared" si="484"/>
        <v>1.752199633333333</v>
      </c>
      <c r="ED218" s="95">
        <f t="shared" si="485"/>
        <v>4.554441803333332</v>
      </c>
      <c r="EE218" s="95">
        <f t="shared" si="486"/>
        <v>9.3638570200000011</v>
      </c>
      <c r="EF218" s="95">
        <f t="shared" si="487"/>
        <v>16.115283595833329</v>
      </c>
      <c r="EG218" s="95">
        <f t="shared" si="488"/>
        <v>24.80069361093333</v>
      </c>
      <c r="EH218" s="95">
        <f t="shared" si="489"/>
        <v>35.418106149999993</v>
      </c>
      <c r="EI218" s="95">
        <f t="shared" si="490"/>
        <v>47.966842467619038</v>
      </c>
      <c r="EJ218" s="95">
        <f t="shared" si="491"/>
        <v>62.446619043958329</v>
      </c>
      <c r="EK218" s="95">
        <f t="shared" si="492"/>
        <v>1.752199633333333</v>
      </c>
      <c r="EL218" s="95">
        <f t="shared" si="493"/>
        <v>4.554441803333332</v>
      </c>
      <c r="EM218" s="95">
        <f t="shared" si="494"/>
        <v>9.3638570200000011</v>
      </c>
      <c r="EN218" s="95">
        <f t="shared" si="495"/>
        <v>16.115283595833329</v>
      </c>
      <c r="EO218" s="95">
        <f t="shared" si="496"/>
        <v>24.80069361093333</v>
      </c>
      <c r="EP218" s="95">
        <f t="shared" si="497"/>
        <v>35.418106149999993</v>
      </c>
      <c r="EQ218" s="95">
        <f t="shared" si="498"/>
        <v>47.966842467619038</v>
      </c>
      <c r="ER218" s="95">
        <f t="shared" si="499"/>
        <v>62.446619043958329</v>
      </c>
      <c r="ES218" s="95">
        <f t="shared" si="500"/>
        <v>1</v>
      </c>
      <c r="ET218" s="95">
        <f t="shared" si="501"/>
        <v>1</v>
      </c>
      <c r="EU218" s="95">
        <f t="shared" si="502"/>
        <v>1</v>
      </c>
      <c r="EV218" s="95">
        <f t="shared" si="503"/>
        <v>1</v>
      </c>
      <c r="EW218" s="95">
        <f t="shared" si="504"/>
        <v>1</v>
      </c>
      <c r="EX218" s="95">
        <f t="shared" si="505"/>
        <v>1</v>
      </c>
      <c r="EY218" s="95">
        <f t="shared" si="506"/>
        <v>1</v>
      </c>
      <c r="EZ218" s="95">
        <f t="shared" si="507"/>
        <v>1</v>
      </c>
      <c r="FA218" s="95">
        <f t="shared" si="508"/>
        <v>1</v>
      </c>
      <c r="FB218" s="95">
        <f t="shared" si="509"/>
        <v>1</v>
      </c>
      <c r="FC218" s="95">
        <f t="shared" si="510"/>
        <v>1</v>
      </c>
      <c r="FD218" s="95">
        <f t="shared" si="511"/>
        <v>1</v>
      </c>
      <c r="FE218" s="95">
        <f t="shared" si="512"/>
        <v>1</v>
      </c>
      <c r="FF218" s="95">
        <f t="shared" si="513"/>
        <v>1</v>
      </c>
      <c r="FG218" s="95">
        <f t="shared" si="514"/>
        <v>1</v>
      </c>
      <c r="FH218" s="95">
        <f t="shared" si="515"/>
        <v>1</v>
      </c>
      <c r="FI218" s="95">
        <f t="shared" si="516"/>
        <v>1</v>
      </c>
      <c r="FJ218" s="95">
        <f t="shared" si="517"/>
        <v>1</v>
      </c>
      <c r="FK218" s="95">
        <f t="shared" si="518"/>
        <v>1</v>
      </c>
      <c r="FL218" s="95">
        <f t="shared" si="519"/>
        <v>1</v>
      </c>
      <c r="FM218" s="95">
        <f t="shared" si="520"/>
        <v>1</v>
      </c>
      <c r="FN218" s="95">
        <f t="shared" si="521"/>
        <v>1</v>
      </c>
      <c r="FO218" s="95">
        <f t="shared" si="522"/>
        <v>1</v>
      </c>
      <c r="FP218" s="95">
        <f t="shared" si="523"/>
        <v>1</v>
      </c>
      <c r="FQ218" s="115">
        <f t="shared" si="524"/>
        <v>2.0538259051071583</v>
      </c>
      <c r="FR218" s="115">
        <f t="shared" si="525"/>
        <v>2.2600768783734018</v>
      </c>
      <c r="FS218" s="115">
        <f t="shared" si="526"/>
        <v>2.3721810165223318</v>
      </c>
      <c r="FT218" s="115">
        <f t="shared" si="527"/>
        <v>2.4229578446225357</v>
      </c>
      <c r="FU218" s="115">
        <f t="shared" si="528"/>
        <v>2.4490055073850678</v>
      </c>
      <c r="FV218" s="115">
        <f t="shared" si="529"/>
        <v>2.463899641912549</v>
      </c>
      <c r="FW218" s="115">
        <f t="shared" si="530"/>
        <v>2.4731470570165692</v>
      </c>
      <c r="FX218" s="115">
        <f t="shared" si="531"/>
        <v>2.4792596564744889</v>
      </c>
      <c r="FZ218" s="90">
        <f t="shared" si="553"/>
        <v>2.0538259051071583</v>
      </c>
      <c r="GC218" s="35"/>
      <c r="GI218" s="31"/>
      <c r="GJ218" s="31"/>
      <c r="GK218" s="31"/>
    </row>
    <row r="219" spans="1:310" x14ac:dyDescent="0.3">
      <c r="X219" s="118">
        <v>6.5</v>
      </c>
      <c r="Y219" s="118">
        <v>10</v>
      </c>
      <c r="Z219" s="40">
        <v>1.7999999999999999E-2</v>
      </c>
      <c r="AA219" s="40">
        <v>10000000</v>
      </c>
      <c r="AB219" s="40">
        <v>10000000</v>
      </c>
      <c r="AC219" s="98">
        <v>3900000</v>
      </c>
      <c r="AD219" s="42">
        <v>0.33</v>
      </c>
      <c r="AE219" s="42">
        <v>0.33</v>
      </c>
      <c r="AF219" s="41">
        <v>1.7999999999999999E-2</v>
      </c>
      <c r="AG219" s="40">
        <v>10000000</v>
      </c>
      <c r="AH219" s="40">
        <v>10000000</v>
      </c>
      <c r="AI219" s="98">
        <v>3900000</v>
      </c>
      <c r="AJ219" s="42">
        <v>0.33</v>
      </c>
      <c r="AK219" s="42">
        <v>0.33</v>
      </c>
      <c r="AL219" s="42">
        <f>AL204</f>
        <v>0.40129999999999999</v>
      </c>
      <c r="AM219" s="40">
        <v>6000</v>
      </c>
      <c r="AN219" s="40">
        <f>AN204</f>
        <v>10000</v>
      </c>
      <c r="AO219" s="40">
        <f>AO204</f>
        <v>10000</v>
      </c>
      <c r="AP219" s="42">
        <v>0.03</v>
      </c>
      <c r="AQ219" s="42">
        <v>0.03</v>
      </c>
      <c r="AR219" s="4">
        <f t="shared" si="532"/>
        <v>0.41930000000000001</v>
      </c>
      <c r="AS219" s="11">
        <f t="shared" si="533"/>
        <v>0.65</v>
      </c>
      <c r="AT219" s="15">
        <f t="shared" si="534"/>
        <v>17756.844461901022</v>
      </c>
      <c r="AU219" s="19">
        <f t="shared" si="535"/>
        <v>0.40002300769177906</v>
      </c>
      <c r="AV219" s="13">
        <f t="shared" si="536"/>
        <v>0.5</v>
      </c>
      <c r="AW219" s="11">
        <f t="shared" si="537"/>
        <v>1</v>
      </c>
      <c r="AX219" s="11">
        <f t="shared" si="538"/>
        <v>0.8911</v>
      </c>
      <c r="AY219" s="11">
        <f t="shared" si="539"/>
        <v>201997.53114128605</v>
      </c>
      <c r="AZ219" s="11">
        <f t="shared" si="540"/>
        <v>1</v>
      </c>
      <c r="BA219" s="11">
        <f t="shared" si="541"/>
        <v>0.34752899999999998</v>
      </c>
      <c r="BB219" s="11">
        <f t="shared" si="542"/>
        <v>1.025058</v>
      </c>
      <c r="BC219" s="11">
        <f t="shared" si="543"/>
        <v>0.99909999999999999</v>
      </c>
      <c r="BD219" s="11">
        <f t="shared" si="544"/>
        <v>0.8911</v>
      </c>
      <c r="BE219" s="11">
        <f t="shared" si="545"/>
        <v>201997.53114128605</v>
      </c>
      <c r="BF219" s="11">
        <f t="shared" si="546"/>
        <v>1</v>
      </c>
      <c r="BG219" s="11">
        <f t="shared" si="547"/>
        <v>0.34752899999999998</v>
      </c>
      <c r="BH219" s="11">
        <f t="shared" si="548"/>
        <v>1.025058</v>
      </c>
      <c r="BI219" s="121">
        <f>X219^2/(BI206^2*Y219^2)</f>
        <v>0.42249999999999999</v>
      </c>
      <c r="BJ219" s="121">
        <f>X219^2/(BJ206^2*Y219^2)</f>
        <v>0.105625</v>
      </c>
      <c r="BK219" s="121">
        <f>X219^2/(BK206^2*Y219^2)</f>
        <v>4.6944444444444441E-2</v>
      </c>
      <c r="BL219" s="121">
        <f>X219^2/(BL206^2*Y219^2)</f>
        <v>2.6406249999999999E-2</v>
      </c>
      <c r="BM219" s="121">
        <f>X219^2/(BM206^2*Y219^2)</f>
        <v>1.6899999999999998E-2</v>
      </c>
      <c r="BN219" s="121">
        <f>X219^2/(BN206^2*Y219^2)</f>
        <v>1.173611111111111E-2</v>
      </c>
      <c r="BO219" s="121">
        <f>X219^2/(BO206^2*Y219^2)</f>
        <v>8.622448979591836E-3</v>
      </c>
      <c r="BP219" s="121">
        <f>X219^2/(BP206^2*Y219^2)</f>
        <v>6.6015624999999998E-3</v>
      </c>
      <c r="BQ219" s="121">
        <v>1</v>
      </c>
      <c r="BR219" s="121">
        <v>1</v>
      </c>
      <c r="BS219" s="121">
        <v>1</v>
      </c>
      <c r="BT219" s="121">
        <v>1</v>
      </c>
      <c r="BU219" s="121">
        <v>1</v>
      </c>
      <c r="BV219" s="121">
        <v>1</v>
      </c>
      <c r="BW219" s="121">
        <v>1</v>
      </c>
      <c r="BX219" s="121">
        <v>1</v>
      </c>
      <c r="BY219" s="121">
        <f>(BI206^2*Y219^2)/X219^2</f>
        <v>2.3668639053254439</v>
      </c>
      <c r="BZ219" s="121">
        <f>(BJ206^2*Y219^2)/X219^2</f>
        <v>9.4674556213017755</v>
      </c>
      <c r="CA219" s="121">
        <f>(BK206^2*Y219^2)/X219^2</f>
        <v>21.301775147928993</v>
      </c>
      <c r="CB219" s="121">
        <f>(BL206^2*Y219^2)/X219^2</f>
        <v>37.869822485207102</v>
      </c>
      <c r="CC219" s="121">
        <f>(BM206^2*Y219^2)/X219^2</f>
        <v>59.171597633136095</v>
      </c>
      <c r="CD219" s="121">
        <f>(BN206^2*Y219^2)/X219^2</f>
        <v>85.207100591715971</v>
      </c>
      <c r="CE219" s="121">
        <f>(BO206^2*Y219^2)/X219^2</f>
        <v>115.97633136094674</v>
      </c>
      <c r="CF219" s="121">
        <f>(BP206^2*Y219^2)/X219^2</f>
        <v>151.47928994082841</v>
      </c>
      <c r="CG219" s="121">
        <f>X219^2/(BI206^2*Y219^2)</f>
        <v>0.42249999999999999</v>
      </c>
      <c r="CH219" s="121">
        <f>X219^2/(BJ206^2*Y219^2)</f>
        <v>0.105625</v>
      </c>
      <c r="CI219" s="121">
        <f>X219^2/(BK206^2*Y219^2)</f>
        <v>4.6944444444444441E-2</v>
      </c>
      <c r="CJ219" s="121">
        <f>X219^2/(BL206^2*Y219^2)</f>
        <v>2.6406249999999999E-2</v>
      </c>
      <c r="CK219" s="121">
        <f>X219^2/(BM206^2*Y219^2)</f>
        <v>1.6899999999999998E-2</v>
      </c>
      <c r="CL219" s="121">
        <f>X219^2/(BN206^2*Y219^2)</f>
        <v>1.173611111111111E-2</v>
      </c>
      <c r="CM219" s="121">
        <f>X219^2/(BO206^2*Y219^2)</f>
        <v>8.622448979591836E-3</v>
      </c>
      <c r="CN219" s="121">
        <f>X219^2/(BP206^2*Y219^2)</f>
        <v>6.6015624999999998E-3</v>
      </c>
      <c r="CO219" s="95">
        <f t="shared" si="448"/>
        <v>4.5369467514792898</v>
      </c>
      <c r="CP219" s="95">
        <f t="shared" si="449"/>
        <v>14.10520000591716</v>
      </c>
      <c r="CQ219" s="95">
        <f t="shared" si="450"/>
        <v>30.052288763313609</v>
      </c>
      <c r="CR219" s="95">
        <f t="shared" si="451"/>
        <v>52.378213023668643</v>
      </c>
      <c r="CS219" s="95">
        <f t="shared" si="452"/>
        <v>81.082972786982253</v>
      </c>
      <c r="CT219" s="95">
        <f t="shared" si="453"/>
        <v>116.16656805325444</v>
      </c>
      <c r="CU219" s="95">
        <f t="shared" si="454"/>
        <v>157.62899882248522</v>
      </c>
      <c r="CV219" s="95">
        <f t="shared" si="455"/>
        <v>205.47026509467457</v>
      </c>
      <c r="CW219" s="95">
        <f t="shared" si="456"/>
        <v>4.5369467514792898</v>
      </c>
      <c r="CX219" s="95">
        <f t="shared" si="457"/>
        <v>14.10520000591716</v>
      </c>
      <c r="CY219" s="95">
        <f t="shared" si="458"/>
        <v>30.052288763313609</v>
      </c>
      <c r="CZ219" s="95">
        <f t="shared" si="459"/>
        <v>52.378213023668643</v>
      </c>
      <c r="DA219" s="95">
        <f t="shared" si="460"/>
        <v>81.082972786982253</v>
      </c>
      <c r="DB219" s="95">
        <f t="shared" si="461"/>
        <v>116.16656805325444</v>
      </c>
      <c r="DC219" s="95">
        <f t="shared" si="462"/>
        <v>157.62899882248522</v>
      </c>
      <c r="DD219" s="95">
        <f t="shared" si="463"/>
        <v>205.47026509467457</v>
      </c>
      <c r="DE219" s="13">
        <f t="shared" si="549"/>
        <v>4.8394799053254438</v>
      </c>
      <c r="DF219" s="13">
        <f t="shared" si="550"/>
        <v>11.623196621301776</v>
      </c>
      <c r="DG219" s="13">
        <f t="shared" si="551"/>
        <v>23.398835592373437</v>
      </c>
      <c r="DH219" s="13">
        <f t="shared" si="552"/>
        <v>39.946344735207106</v>
      </c>
      <c r="DI219" s="13">
        <f t="shared" si="464"/>
        <v>61.238613633136097</v>
      </c>
      <c r="DJ219" s="13">
        <f t="shared" si="465"/>
        <v>87.268952702827079</v>
      </c>
      <c r="DK219" s="13">
        <f t="shared" si="466"/>
        <v>118.03506980992634</v>
      </c>
      <c r="DL219" s="13">
        <f t="shared" si="467"/>
        <v>153.53600750332842</v>
      </c>
      <c r="DM219" s="95">
        <f t="shared" si="468"/>
        <v>4.8394799053254438</v>
      </c>
      <c r="DN219" s="95">
        <f t="shared" si="469"/>
        <v>11.623196621301776</v>
      </c>
      <c r="DO219" s="95">
        <f t="shared" si="470"/>
        <v>23.398835592373437</v>
      </c>
      <c r="DP219" s="95">
        <f t="shared" si="471"/>
        <v>39.946344735207106</v>
      </c>
      <c r="DQ219" s="95">
        <f t="shared" si="472"/>
        <v>61.238613633136097</v>
      </c>
      <c r="DR219" s="95">
        <f t="shared" si="473"/>
        <v>87.268952702827079</v>
      </c>
      <c r="DS219" s="95">
        <f t="shared" si="474"/>
        <v>118.03506980992634</v>
      </c>
      <c r="DT219" s="95">
        <f t="shared" si="475"/>
        <v>153.53600750332842</v>
      </c>
      <c r="DU219" s="95">
        <f t="shared" si="476"/>
        <v>1.6311157086538459</v>
      </c>
      <c r="DV219" s="95">
        <f t="shared" si="477"/>
        <v>3.9886539952403846</v>
      </c>
      <c r="DW219" s="95">
        <f t="shared" si="478"/>
        <v>8.0810300312179493</v>
      </c>
      <c r="DX219" s="95">
        <f t="shared" si="479"/>
        <v>13.831769336117789</v>
      </c>
      <c r="DY219" s="95">
        <f t="shared" si="480"/>
        <v>21.231450253946154</v>
      </c>
      <c r="DZ219" s="95">
        <f t="shared" si="481"/>
        <v>30.277747960496789</v>
      </c>
      <c r="EA219" s="95">
        <f t="shared" si="482"/>
        <v>40.969865872609887</v>
      </c>
      <c r="EB219" s="95">
        <f t="shared" si="483"/>
        <v>53.307471248260221</v>
      </c>
      <c r="EC219" s="95">
        <f t="shared" si="484"/>
        <v>1.6311157086538459</v>
      </c>
      <c r="ED219" s="95">
        <f t="shared" si="485"/>
        <v>3.9886539952403846</v>
      </c>
      <c r="EE219" s="95">
        <f t="shared" si="486"/>
        <v>8.0810300312179493</v>
      </c>
      <c r="EF219" s="95">
        <f t="shared" si="487"/>
        <v>13.831769336117789</v>
      </c>
      <c r="EG219" s="95">
        <f t="shared" si="488"/>
        <v>21.231450253946154</v>
      </c>
      <c r="EH219" s="95">
        <f t="shared" si="489"/>
        <v>30.277747960496789</v>
      </c>
      <c r="EI219" s="95">
        <f t="shared" si="490"/>
        <v>40.969865872609887</v>
      </c>
      <c r="EJ219" s="95">
        <f t="shared" si="491"/>
        <v>53.307471248260221</v>
      </c>
      <c r="EK219" s="95">
        <f t="shared" si="492"/>
        <v>1.6311157086538459</v>
      </c>
      <c r="EL219" s="95">
        <f t="shared" si="493"/>
        <v>3.9886539952403846</v>
      </c>
      <c r="EM219" s="95">
        <f t="shared" si="494"/>
        <v>8.0810300312179493</v>
      </c>
      <c r="EN219" s="95">
        <f t="shared" si="495"/>
        <v>13.831769336117789</v>
      </c>
      <c r="EO219" s="95">
        <f t="shared" si="496"/>
        <v>21.231450253946154</v>
      </c>
      <c r="EP219" s="95">
        <f t="shared" si="497"/>
        <v>30.277747960496789</v>
      </c>
      <c r="EQ219" s="95">
        <f t="shared" si="498"/>
        <v>40.969865872609887</v>
      </c>
      <c r="ER219" s="95">
        <f t="shared" si="499"/>
        <v>53.307471248260221</v>
      </c>
      <c r="ES219" s="95">
        <f t="shared" si="500"/>
        <v>1</v>
      </c>
      <c r="ET219" s="95">
        <f t="shared" si="501"/>
        <v>1</v>
      </c>
      <c r="EU219" s="95">
        <f t="shared" si="502"/>
        <v>1</v>
      </c>
      <c r="EV219" s="95">
        <f t="shared" si="503"/>
        <v>1</v>
      </c>
      <c r="EW219" s="95">
        <f t="shared" si="504"/>
        <v>1</v>
      </c>
      <c r="EX219" s="95">
        <f t="shared" si="505"/>
        <v>1</v>
      </c>
      <c r="EY219" s="95">
        <f t="shared" si="506"/>
        <v>1</v>
      </c>
      <c r="EZ219" s="95">
        <f t="shared" si="507"/>
        <v>1</v>
      </c>
      <c r="FA219" s="95">
        <f t="shared" si="508"/>
        <v>1</v>
      </c>
      <c r="FB219" s="95">
        <f t="shared" si="509"/>
        <v>1</v>
      </c>
      <c r="FC219" s="95">
        <f t="shared" si="510"/>
        <v>1</v>
      </c>
      <c r="FD219" s="95">
        <f t="shared" si="511"/>
        <v>1</v>
      </c>
      <c r="FE219" s="95">
        <f t="shared" si="512"/>
        <v>1</v>
      </c>
      <c r="FF219" s="95">
        <f t="shared" si="513"/>
        <v>1</v>
      </c>
      <c r="FG219" s="95">
        <f t="shared" si="514"/>
        <v>1</v>
      </c>
      <c r="FH219" s="95">
        <f t="shared" si="515"/>
        <v>1</v>
      </c>
      <c r="FI219" s="95">
        <f t="shared" si="516"/>
        <v>1</v>
      </c>
      <c r="FJ219" s="95">
        <f t="shared" si="517"/>
        <v>1</v>
      </c>
      <c r="FK219" s="95">
        <f t="shared" si="518"/>
        <v>1</v>
      </c>
      <c r="FL219" s="95">
        <f t="shared" si="519"/>
        <v>1</v>
      </c>
      <c r="FM219" s="95">
        <f t="shared" si="520"/>
        <v>1</v>
      </c>
      <c r="FN219" s="95">
        <f t="shared" si="521"/>
        <v>1</v>
      </c>
      <c r="FO219" s="95">
        <f t="shared" si="522"/>
        <v>1</v>
      </c>
      <c r="FP219" s="95">
        <f t="shared" si="523"/>
        <v>1</v>
      </c>
      <c r="FQ219" s="115">
        <f t="shared" si="524"/>
        <v>2.0498140859003975</v>
      </c>
      <c r="FR219" s="115">
        <f t="shared" si="525"/>
        <v>2.2329044004528149</v>
      </c>
      <c r="FS219" s="115">
        <f t="shared" si="526"/>
        <v>2.3539080457973287</v>
      </c>
      <c r="FT219" s="115">
        <f t="shared" si="527"/>
        <v>2.4109974385858579</v>
      </c>
      <c r="FU219" s="115">
        <f t="shared" si="528"/>
        <v>2.4407809189026333</v>
      </c>
      <c r="FV219" s="115">
        <f t="shared" si="529"/>
        <v>2.457957920424088</v>
      </c>
      <c r="FW219" s="115">
        <f t="shared" si="530"/>
        <v>2.4686756391266531</v>
      </c>
      <c r="FX219" s="115">
        <f t="shared" si="531"/>
        <v>2.4757822003843568</v>
      </c>
      <c r="FZ219" s="90">
        <f t="shared" si="553"/>
        <v>2.0498140859003975</v>
      </c>
      <c r="GC219" s="35"/>
      <c r="GI219" s="31"/>
      <c r="GJ219" s="31"/>
      <c r="GK219" s="31"/>
    </row>
    <row r="220" spans="1:310" x14ac:dyDescent="0.3">
      <c r="X220" s="118">
        <v>7</v>
      </c>
      <c r="Y220" s="118">
        <v>10</v>
      </c>
      <c r="Z220" s="40">
        <v>1.7999999999999999E-2</v>
      </c>
      <c r="AA220" s="40">
        <v>10000000</v>
      </c>
      <c r="AB220" s="40">
        <v>10000000</v>
      </c>
      <c r="AC220" s="98">
        <v>3900000</v>
      </c>
      <c r="AD220" s="42">
        <v>0.33</v>
      </c>
      <c r="AE220" s="42">
        <v>0.33</v>
      </c>
      <c r="AF220" s="41">
        <v>1.7999999999999999E-2</v>
      </c>
      <c r="AG220" s="40">
        <v>10000000</v>
      </c>
      <c r="AH220" s="40">
        <v>10000000</v>
      </c>
      <c r="AI220" s="98">
        <v>3900000</v>
      </c>
      <c r="AJ220" s="42">
        <v>0.33</v>
      </c>
      <c r="AK220" s="42">
        <v>0.33</v>
      </c>
      <c r="AL220" s="42">
        <f>AL204</f>
        <v>0.40129999999999999</v>
      </c>
      <c r="AM220" s="40">
        <v>6000</v>
      </c>
      <c r="AN220" s="40">
        <f>AN204</f>
        <v>10000</v>
      </c>
      <c r="AO220" s="40">
        <f>AO204</f>
        <v>10000</v>
      </c>
      <c r="AP220" s="42">
        <v>0.03</v>
      </c>
      <c r="AQ220" s="42">
        <v>0.03</v>
      </c>
      <c r="AR220" s="4">
        <f t="shared" si="532"/>
        <v>0.41930000000000001</v>
      </c>
      <c r="AS220" s="11">
        <f t="shared" si="533"/>
        <v>0.7</v>
      </c>
      <c r="AT220" s="15">
        <f t="shared" si="534"/>
        <v>17756.844461901022</v>
      </c>
      <c r="AU220" s="19">
        <f t="shared" si="535"/>
        <v>0.40002300769177906</v>
      </c>
      <c r="AV220" s="13">
        <f t="shared" si="536"/>
        <v>0.5</v>
      </c>
      <c r="AW220" s="11">
        <f t="shared" si="537"/>
        <v>1</v>
      </c>
      <c r="AX220" s="11">
        <f t="shared" si="538"/>
        <v>0.8911</v>
      </c>
      <c r="AY220" s="11">
        <f t="shared" si="539"/>
        <v>201997.53114128605</v>
      </c>
      <c r="AZ220" s="11">
        <f t="shared" si="540"/>
        <v>1</v>
      </c>
      <c r="BA220" s="11">
        <f t="shared" si="541"/>
        <v>0.34752899999999998</v>
      </c>
      <c r="BB220" s="11">
        <f t="shared" si="542"/>
        <v>1.025058</v>
      </c>
      <c r="BC220" s="11">
        <f t="shared" si="543"/>
        <v>0.99909999999999999</v>
      </c>
      <c r="BD220" s="11">
        <f t="shared" si="544"/>
        <v>0.8911</v>
      </c>
      <c r="BE220" s="11">
        <f t="shared" si="545"/>
        <v>201997.53114128605</v>
      </c>
      <c r="BF220" s="11">
        <f t="shared" si="546"/>
        <v>1</v>
      </c>
      <c r="BG220" s="11">
        <f t="shared" si="547"/>
        <v>0.34752899999999998</v>
      </c>
      <c r="BH220" s="11">
        <f t="shared" si="548"/>
        <v>1.025058</v>
      </c>
      <c r="BI220" s="121">
        <f>X220^2/(BI206^2*Y220^2)</f>
        <v>0.49</v>
      </c>
      <c r="BJ220" s="121">
        <f>X220^2/(BJ206^2*Y220^2)</f>
        <v>0.1225</v>
      </c>
      <c r="BK220" s="121">
        <f>X220^2/(BK206^2*Y220^2)</f>
        <v>5.4444444444444441E-2</v>
      </c>
      <c r="BL220" s="121">
        <f>X220^2/(BL206^2*Y220^2)</f>
        <v>3.0624999999999999E-2</v>
      </c>
      <c r="BM220" s="121">
        <f>X220^2/(BM206^2*Y220^2)</f>
        <v>1.9599999999999999E-2</v>
      </c>
      <c r="BN220" s="121">
        <f>X220^2/(BN206^2*Y220^2)</f>
        <v>1.361111111111111E-2</v>
      </c>
      <c r="BO220" s="121">
        <f>X220^2/(BO206^2*Y220^2)</f>
        <v>0.01</v>
      </c>
      <c r="BP220" s="121">
        <f>X220^2/(BP206^2*Y220^2)</f>
        <v>7.6562499999999999E-3</v>
      </c>
      <c r="BQ220" s="121">
        <v>1</v>
      </c>
      <c r="BR220" s="121">
        <v>1</v>
      </c>
      <c r="BS220" s="121">
        <v>1</v>
      </c>
      <c r="BT220" s="121">
        <v>1</v>
      </c>
      <c r="BU220" s="121">
        <v>1</v>
      </c>
      <c r="BV220" s="121">
        <v>1</v>
      </c>
      <c r="BW220" s="121">
        <v>1</v>
      </c>
      <c r="BX220" s="121">
        <v>1</v>
      </c>
      <c r="BY220" s="121">
        <f>(BI206^2*Y220^2)/X220^2</f>
        <v>2.0408163265306123</v>
      </c>
      <c r="BZ220" s="121">
        <f>(BJ206^2*Y220^2)/X220^2</f>
        <v>8.1632653061224492</v>
      </c>
      <c r="CA220" s="121">
        <f>(BK206^2*Y220^2)/X220^2</f>
        <v>18.367346938775512</v>
      </c>
      <c r="CB220" s="121">
        <f>(BL206^2*Y220^2)/X220^2</f>
        <v>32.653061224489797</v>
      </c>
      <c r="CC220" s="121">
        <f>(BM206^2*Y220^2)/X220^2</f>
        <v>51.020408163265309</v>
      </c>
      <c r="CD220" s="121">
        <f>(BN206^2*Y220^2)/X220^2</f>
        <v>73.469387755102048</v>
      </c>
      <c r="CE220" s="121">
        <f>(BO206^2*Y220^2)/X220^2</f>
        <v>100</v>
      </c>
      <c r="CF220" s="121">
        <f>(BP206^2*Y220^2)/X220^2</f>
        <v>130.61224489795919</v>
      </c>
      <c r="CG220" s="121">
        <f>X220^2/(BI206^2*Y220^2)</f>
        <v>0.49</v>
      </c>
      <c r="CH220" s="121">
        <f>X220^2/(BJ206^2*Y220^2)</f>
        <v>0.1225</v>
      </c>
      <c r="CI220" s="121">
        <f>X220^2/(BK206^2*Y220^2)</f>
        <v>5.4444444444444441E-2</v>
      </c>
      <c r="CJ220" s="121">
        <f>X220^2/(BL206^2*Y220^2)</f>
        <v>3.0624999999999999E-2</v>
      </c>
      <c r="CK220" s="121">
        <f>X220^2/(BM206^2*Y220^2)</f>
        <v>1.9599999999999999E-2</v>
      </c>
      <c r="CL220" s="121">
        <f>X220^2/(BN206^2*Y220^2)</f>
        <v>1.361111111111111E-2</v>
      </c>
      <c r="CM220" s="121">
        <f>X220^2/(BO206^2*Y220^2)</f>
        <v>0.01</v>
      </c>
      <c r="CN220" s="121">
        <f>X220^2/(BP206^2*Y220^2)</f>
        <v>7.6562499999999999E-3</v>
      </c>
      <c r="CO220" s="95">
        <f t="shared" si="448"/>
        <v>4.0975881836734693</v>
      </c>
      <c r="CP220" s="95">
        <f t="shared" si="449"/>
        <v>12.347765734693878</v>
      </c>
      <c r="CQ220" s="95">
        <f t="shared" si="450"/>
        <v>26.098061653061226</v>
      </c>
      <c r="CR220" s="95">
        <f t="shared" si="451"/>
        <v>45.348475938775508</v>
      </c>
      <c r="CS220" s="95">
        <f t="shared" si="452"/>
        <v>70.099008591836736</v>
      </c>
      <c r="CT220" s="95">
        <f t="shared" si="453"/>
        <v>100.34965961224491</v>
      </c>
      <c r="CU220" s="95">
        <f t="shared" si="454"/>
        <v>136.10042899999999</v>
      </c>
      <c r="CV220" s="95">
        <f t="shared" si="455"/>
        <v>177.35131675510203</v>
      </c>
      <c r="CW220" s="95">
        <f t="shared" si="456"/>
        <v>4.0975881836734693</v>
      </c>
      <c r="CX220" s="95">
        <f t="shared" si="457"/>
        <v>12.347765734693878</v>
      </c>
      <c r="CY220" s="95">
        <f t="shared" si="458"/>
        <v>26.098061653061226</v>
      </c>
      <c r="CZ220" s="95">
        <f t="shared" si="459"/>
        <v>45.348475938775508</v>
      </c>
      <c r="DA220" s="95">
        <f t="shared" si="460"/>
        <v>70.099008591836736</v>
      </c>
      <c r="DB220" s="95">
        <f t="shared" si="461"/>
        <v>100.34965961224491</v>
      </c>
      <c r="DC220" s="95">
        <f t="shared" si="462"/>
        <v>136.10042899999999</v>
      </c>
      <c r="DD220" s="95">
        <f t="shared" si="463"/>
        <v>177.35131675510203</v>
      </c>
      <c r="DE220" s="13">
        <f t="shared" si="549"/>
        <v>4.580932326530613</v>
      </c>
      <c r="DF220" s="13">
        <f t="shared" si="550"/>
        <v>10.335881306122449</v>
      </c>
      <c r="DG220" s="13">
        <f t="shared" si="551"/>
        <v>20.471907383219957</v>
      </c>
      <c r="DH220" s="13">
        <f t="shared" si="552"/>
        <v>34.7338022244898</v>
      </c>
      <c r="DI220" s="13">
        <f t="shared" si="464"/>
        <v>53.090124163265308</v>
      </c>
      <c r="DJ220" s="13">
        <f t="shared" si="465"/>
        <v>75.533114866213154</v>
      </c>
      <c r="DK220" s="13">
        <f t="shared" si="466"/>
        <v>102.06011599999999</v>
      </c>
      <c r="DL220" s="13">
        <f t="shared" si="467"/>
        <v>132.67001714795919</v>
      </c>
      <c r="DM220" s="95">
        <f t="shared" si="468"/>
        <v>4.580932326530613</v>
      </c>
      <c r="DN220" s="95">
        <f t="shared" si="469"/>
        <v>10.335881306122449</v>
      </c>
      <c r="DO220" s="95">
        <f t="shared" si="470"/>
        <v>20.471907383219957</v>
      </c>
      <c r="DP220" s="95">
        <f t="shared" si="471"/>
        <v>34.7338022244898</v>
      </c>
      <c r="DQ220" s="95">
        <f t="shared" si="472"/>
        <v>53.090124163265308</v>
      </c>
      <c r="DR220" s="95">
        <f t="shared" si="473"/>
        <v>75.533114866213154</v>
      </c>
      <c r="DS220" s="95">
        <f t="shared" si="474"/>
        <v>102.06011599999999</v>
      </c>
      <c r="DT220" s="95">
        <f t="shared" si="475"/>
        <v>132.67001714795919</v>
      </c>
      <c r="DU220" s="95">
        <f t="shared" si="476"/>
        <v>1.5412629271428573</v>
      </c>
      <c r="DV220" s="95">
        <f t="shared" si="477"/>
        <v>3.5412745910714278</v>
      </c>
      <c r="DW220" s="95">
        <f t="shared" si="478"/>
        <v>7.0638375976190479</v>
      </c>
      <c r="DX220" s="95">
        <f t="shared" si="479"/>
        <v>12.020259649910715</v>
      </c>
      <c r="DY220" s="95">
        <f t="shared" si="480"/>
        <v>18.399613856971428</v>
      </c>
      <c r="DZ220" s="95">
        <f t="shared" si="481"/>
        <v>26.199203972976189</v>
      </c>
      <c r="EA220" s="95">
        <f t="shared" si="482"/>
        <v>35.418106149999993</v>
      </c>
      <c r="EB220" s="95">
        <f t="shared" si="483"/>
        <v>46.055934486049104</v>
      </c>
      <c r="EC220" s="95">
        <f t="shared" si="484"/>
        <v>1.5412629271428573</v>
      </c>
      <c r="ED220" s="95">
        <f t="shared" si="485"/>
        <v>3.5412745910714278</v>
      </c>
      <c r="EE220" s="95">
        <f t="shared" si="486"/>
        <v>7.0638375976190479</v>
      </c>
      <c r="EF220" s="95">
        <f t="shared" si="487"/>
        <v>12.020259649910715</v>
      </c>
      <c r="EG220" s="95">
        <f t="shared" si="488"/>
        <v>18.399613856971428</v>
      </c>
      <c r="EH220" s="95">
        <f t="shared" si="489"/>
        <v>26.199203972976189</v>
      </c>
      <c r="EI220" s="95">
        <f t="shared" si="490"/>
        <v>35.418106149999993</v>
      </c>
      <c r="EJ220" s="95">
        <f t="shared" si="491"/>
        <v>46.055934486049104</v>
      </c>
      <c r="EK220" s="95">
        <f t="shared" si="492"/>
        <v>1.5412629271428573</v>
      </c>
      <c r="EL220" s="95">
        <f t="shared" si="493"/>
        <v>3.5412745910714278</v>
      </c>
      <c r="EM220" s="95">
        <f t="shared" si="494"/>
        <v>7.0638375976190479</v>
      </c>
      <c r="EN220" s="95">
        <f t="shared" si="495"/>
        <v>12.020259649910715</v>
      </c>
      <c r="EO220" s="95">
        <f t="shared" si="496"/>
        <v>18.399613856971428</v>
      </c>
      <c r="EP220" s="95">
        <f t="shared" si="497"/>
        <v>26.199203972976189</v>
      </c>
      <c r="EQ220" s="95">
        <f t="shared" si="498"/>
        <v>35.418106149999993</v>
      </c>
      <c r="ER220" s="95">
        <f t="shared" si="499"/>
        <v>46.055934486049104</v>
      </c>
      <c r="ES220" s="95">
        <f t="shared" si="500"/>
        <v>1</v>
      </c>
      <c r="ET220" s="95">
        <f t="shared" si="501"/>
        <v>1</v>
      </c>
      <c r="EU220" s="95">
        <f t="shared" si="502"/>
        <v>1</v>
      </c>
      <c r="EV220" s="95">
        <f t="shared" si="503"/>
        <v>1</v>
      </c>
      <c r="EW220" s="95">
        <f t="shared" si="504"/>
        <v>1</v>
      </c>
      <c r="EX220" s="95">
        <f t="shared" si="505"/>
        <v>1</v>
      </c>
      <c r="EY220" s="95">
        <f t="shared" si="506"/>
        <v>1</v>
      </c>
      <c r="EZ220" s="95">
        <f t="shared" si="507"/>
        <v>1</v>
      </c>
      <c r="FA220" s="95">
        <f t="shared" si="508"/>
        <v>1</v>
      </c>
      <c r="FB220" s="95">
        <f t="shared" si="509"/>
        <v>1</v>
      </c>
      <c r="FC220" s="95">
        <f t="shared" si="510"/>
        <v>1</v>
      </c>
      <c r="FD220" s="95">
        <f t="shared" si="511"/>
        <v>1</v>
      </c>
      <c r="FE220" s="95">
        <f t="shared" si="512"/>
        <v>1</v>
      </c>
      <c r="FF220" s="95">
        <f t="shared" si="513"/>
        <v>1</v>
      </c>
      <c r="FG220" s="95">
        <f t="shared" si="514"/>
        <v>1</v>
      </c>
      <c r="FH220" s="95">
        <f t="shared" si="515"/>
        <v>1</v>
      </c>
      <c r="FI220" s="95">
        <f t="shared" si="516"/>
        <v>1</v>
      </c>
      <c r="FJ220" s="95">
        <f t="shared" si="517"/>
        <v>1</v>
      </c>
      <c r="FK220" s="95">
        <f t="shared" si="518"/>
        <v>1</v>
      </c>
      <c r="FL220" s="95">
        <f t="shared" si="519"/>
        <v>1</v>
      </c>
      <c r="FM220" s="95">
        <f t="shared" si="520"/>
        <v>1</v>
      </c>
      <c r="FN220" s="95">
        <f t="shared" si="521"/>
        <v>1</v>
      </c>
      <c r="FO220" s="95">
        <f t="shared" si="522"/>
        <v>1</v>
      </c>
      <c r="FP220" s="95">
        <f t="shared" si="523"/>
        <v>1</v>
      </c>
      <c r="FQ220" s="115">
        <f t="shared" si="524"/>
        <v>2.0543540291744762</v>
      </c>
      <c r="FR220" s="115">
        <f t="shared" si="525"/>
        <v>2.2069008915220016</v>
      </c>
      <c r="FS220" s="115">
        <f t="shared" si="526"/>
        <v>2.335256589321955</v>
      </c>
      <c r="FT220" s="115">
        <f t="shared" si="527"/>
        <v>2.3984966636013914</v>
      </c>
      <c r="FU220" s="115">
        <f t="shared" si="528"/>
        <v>2.4320858725535119</v>
      </c>
      <c r="FV220" s="115">
        <f t="shared" si="529"/>
        <v>2.4516361785028651</v>
      </c>
      <c r="FW220" s="115">
        <f t="shared" si="530"/>
        <v>2.463899641912549</v>
      </c>
      <c r="FX220" s="115">
        <f t="shared" si="531"/>
        <v>2.4720583579662887</v>
      </c>
      <c r="FZ220" s="90">
        <f t="shared" si="553"/>
        <v>2.0543540291744762</v>
      </c>
      <c r="GC220" s="35"/>
      <c r="GI220" s="31"/>
      <c r="GJ220" s="31"/>
      <c r="GK220" s="31"/>
    </row>
    <row r="221" spans="1:310" x14ac:dyDescent="0.3">
      <c r="X221" s="118">
        <v>7.5</v>
      </c>
      <c r="Y221" s="118">
        <v>10</v>
      </c>
      <c r="Z221" s="40">
        <v>1.7999999999999999E-2</v>
      </c>
      <c r="AA221" s="40">
        <v>10000000</v>
      </c>
      <c r="AB221" s="40">
        <v>10000000</v>
      </c>
      <c r="AC221" s="98">
        <v>3900000</v>
      </c>
      <c r="AD221" s="42">
        <v>0.33</v>
      </c>
      <c r="AE221" s="42">
        <v>0.33</v>
      </c>
      <c r="AF221" s="41">
        <v>1.7999999999999999E-2</v>
      </c>
      <c r="AG221" s="40">
        <v>10000000</v>
      </c>
      <c r="AH221" s="40">
        <v>10000000</v>
      </c>
      <c r="AI221" s="98">
        <v>3900000</v>
      </c>
      <c r="AJ221" s="42">
        <v>0.33</v>
      </c>
      <c r="AK221" s="42">
        <v>0.33</v>
      </c>
      <c r="AL221" s="42">
        <f>AL204</f>
        <v>0.40129999999999999</v>
      </c>
      <c r="AM221" s="40">
        <v>6000</v>
      </c>
      <c r="AN221" s="40">
        <f>AN204</f>
        <v>10000</v>
      </c>
      <c r="AO221" s="40">
        <f>AO204</f>
        <v>10000</v>
      </c>
      <c r="AP221" s="42">
        <v>0.03</v>
      </c>
      <c r="AQ221" s="42">
        <v>0.03</v>
      </c>
      <c r="AR221" s="4">
        <f t="shared" si="532"/>
        <v>0.41930000000000001</v>
      </c>
      <c r="AS221" s="11">
        <f t="shared" si="533"/>
        <v>0.75</v>
      </c>
      <c r="AT221" s="15">
        <f t="shared" si="534"/>
        <v>17756.844461901022</v>
      </c>
      <c r="AU221" s="19">
        <f t="shared" si="535"/>
        <v>0.40002300769177906</v>
      </c>
      <c r="AV221" s="13">
        <f t="shared" si="536"/>
        <v>0.5</v>
      </c>
      <c r="AW221" s="11">
        <f t="shared" si="537"/>
        <v>1</v>
      </c>
      <c r="AX221" s="11">
        <f t="shared" si="538"/>
        <v>0.8911</v>
      </c>
      <c r="AY221" s="11">
        <f t="shared" si="539"/>
        <v>201997.53114128605</v>
      </c>
      <c r="AZ221" s="11">
        <f t="shared" si="540"/>
        <v>1</v>
      </c>
      <c r="BA221" s="11">
        <f t="shared" si="541"/>
        <v>0.34752899999999998</v>
      </c>
      <c r="BB221" s="11">
        <f t="shared" si="542"/>
        <v>1.025058</v>
      </c>
      <c r="BC221" s="11">
        <f t="shared" si="543"/>
        <v>0.99909999999999999</v>
      </c>
      <c r="BD221" s="11">
        <f t="shared" si="544"/>
        <v>0.8911</v>
      </c>
      <c r="BE221" s="11">
        <f t="shared" si="545"/>
        <v>201997.53114128605</v>
      </c>
      <c r="BF221" s="11">
        <f t="shared" si="546"/>
        <v>1</v>
      </c>
      <c r="BG221" s="11">
        <f t="shared" si="547"/>
        <v>0.34752899999999998</v>
      </c>
      <c r="BH221" s="11">
        <f t="shared" si="548"/>
        <v>1.025058</v>
      </c>
      <c r="BI221" s="121">
        <f>X221^2/(BI206^2*Y221^2)</f>
        <v>0.5625</v>
      </c>
      <c r="BJ221" s="121">
        <f>X221^2/(BJ206^2*Y221^2)</f>
        <v>0.140625</v>
      </c>
      <c r="BK221" s="121">
        <f>X221^2/(BK206^2*Y221^2)</f>
        <v>6.25E-2</v>
      </c>
      <c r="BL221" s="121">
        <f>X221^2/(BL206^2*Y221^2)</f>
        <v>3.515625E-2</v>
      </c>
      <c r="BM221" s="121">
        <f>X221^2/(BM206^2*Y221^2)</f>
        <v>2.2499999999999999E-2</v>
      </c>
      <c r="BN221" s="121">
        <f>X221^2/(BN206^2*Y221^2)</f>
        <v>1.5625E-2</v>
      </c>
      <c r="BO221" s="121">
        <f>X221^2/(BO206^2*Y221^2)</f>
        <v>1.1479591836734694E-2</v>
      </c>
      <c r="BP221" s="121">
        <f>X221^2/(BP206^2*Y221^2)</f>
        <v>8.7890625E-3</v>
      </c>
      <c r="BQ221" s="121">
        <v>1</v>
      </c>
      <c r="BR221" s="121">
        <v>1</v>
      </c>
      <c r="BS221" s="121">
        <v>1</v>
      </c>
      <c r="BT221" s="121">
        <v>1</v>
      </c>
      <c r="BU221" s="121">
        <v>1</v>
      </c>
      <c r="BV221" s="121">
        <v>1</v>
      </c>
      <c r="BW221" s="121">
        <v>1</v>
      </c>
      <c r="BX221" s="121">
        <v>1</v>
      </c>
      <c r="BY221" s="121">
        <f>(BI206^2*Y221^2)/X221^2</f>
        <v>1.7777777777777777</v>
      </c>
      <c r="BZ221" s="121">
        <f>(BJ206^2*Y221^2)/X221^2</f>
        <v>7.1111111111111107</v>
      </c>
      <c r="CA221" s="121">
        <f>(BK206^2*Y221^2)/X221^2</f>
        <v>16</v>
      </c>
      <c r="CB221" s="121">
        <f>(BL206^2*Y221^2)/X221^2</f>
        <v>28.444444444444443</v>
      </c>
      <c r="CC221" s="121">
        <f>(BM206^2*Y221^2)/X221^2</f>
        <v>44.444444444444443</v>
      </c>
      <c r="CD221" s="121">
        <f>(BN206^2*Y221^2)/X221^2</f>
        <v>64</v>
      </c>
      <c r="CE221" s="121">
        <f>(BO206^2*Y221^2)/X221^2</f>
        <v>87.111111111111114</v>
      </c>
      <c r="CF221" s="121">
        <f>(BP206^2*Y221^2)/X221^2</f>
        <v>113.77777777777777</v>
      </c>
      <c r="CG221" s="121">
        <f>X221^2/(BI206^2*Y221^2)</f>
        <v>0.5625</v>
      </c>
      <c r="CH221" s="121">
        <f>X221^2/(BJ206^2*Y221^2)</f>
        <v>0.140625</v>
      </c>
      <c r="CI221" s="121">
        <f>X221^2/(BK206^2*Y221^2)</f>
        <v>6.25E-2</v>
      </c>
      <c r="CJ221" s="121">
        <f>X221^2/(BL206^2*Y221^2)</f>
        <v>3.515625E-2</v>
      </c>
      <c r="CK221" s="121">
        <f>X221^2/(BM206^2*Y221^2)</f>
        <v>2.2499999999999999E-2</v>
      </c>
      <c r="CL221" s="121">
        <f>X221^2/(BN206^2*Y221^2)</f>
        <v>1.5625E-2</v>
      </c>
      <c r="CM221" s="121">
        <f>X221^2/(BO206^2*Y221^2)</f>
        <v>1.1479591836734694E-2</v>
      </c>
      <c r="CN221" s="121">
        <f>X221^2/(BP206^2*Y221^2)</f>
        <v>8.7890625E-3</v>
      </c>
      <c r="CO221" s="95">
        <f t="shared" si="448"/>
        <v>3.7431361111111108</v>
      </c>
      <c r="CP221" s="95">
        <f t="shared" si="449"/>
        <v>10.929957444444444</v>
      </c>
      <c r="CQ221" s="95">
        <f t="shared" si="450"/>
        <v>22.907992999999998</v>
      </c>
      <c r="CR221" s="95">
        <f t="shared" si="451"/>
        <v>39.677242777777778</v>
      </c>
      <c r="CS221" s="95">
        <f t="shared" si="452"/>
        <v>61.237706777777774</v>
      </c>
      <c r="CT221" s="95">
        <f t="shared" si="453"/>
        <v>87.589384999999993</v>
      </c>
      <c r="CU221" s="95">
        <f t="shared" si="454"/>
        <v>118.73227744444443</v>
      </c>
      <c r="CV221" s="95">
        <f t="shared" si="455"/>
        <v>154.66638411111109</v>
      </c>
      <c r="CW221" s="95">
        <f t="shared" si="456"/>
        <v>3.7431361111111108</v>
      </c>
      <c r="CX221" s="95">
        <f t="shared" si="457"/>
        <v>10.929957444444444</v>
      </c>
      <c r="CY221" s="95">
        <f t="shared" si="458"/>
        <v>22.907992999999998</v>
      </c>
      <c r="CZ221" s="95">
        <f t="shared" si="459"/>
        <v>39.677242777777778</v>
      </c>
      <c r="DA221" s="95">
        <f t="shared" si="460"/>
        <v>61.237706777777774</v>
      </c>
      <c r="DB221" s="95">
        <f t="shared" si="461"/>
        <v>87.589384999999993</v>
      </c>
      <c r="DC221" s="95">
        <f t="shared" si="462"/>
        <v>118.73227744444443</v>
      </c>
      <c r="DD221" s="95">
        <f t="shared" si="463"/>
        <v>154.66638411111109</v>
      </c>
      <c r="DE221" s="13">
        <f t="shared" si="549"/>
        <v>4.3903937777777777</v>
      </c>
      <c r="DF221" s="13">
        <f t="shared" si="550"/>
        <v>9.3018521111111099</v>
      </c>
      <c r="DG221" s="13">
        <f t="shared" si="551"/>
        <v>18.112615999999999</v>
      </c>
      <c r="DH221" s="13">
        <f t="shared" si="552"/>
        <v>30.529716694444442</v>
      </c>
      <c r="DI221" s="13">
        <f t="shared" si="464"/>
        <v>46.517060444444439</v>
      </c>
      <c r="DJ221" s="13">
        <f t="shared" si="465"/>
        <v>66.065741000000003</v>
      </c>
      <c r="DK221" s="13">
        <f t="shared" si="466"/>
        <v>89.172706702947849</v>
      </c>
      <c r="DL221" s="13">
        <f t="shared" si="467"/>
        <v>115.83668284027777</v>
      </c>
      <c r="DM221" s="95">
        <f t="shared" si="468"/>
        <v>4.3903937777777777</v>
      </c>
      <c r="DN221" s="95">
        <f t="shared" si="469"/>
        <v>9.3018521111111099</v>
      </c>
      <c r="DO221" s="95">
        <f t="shared" si="470"/>
        <v>18.112615999999999</v>
      </c>
      <c r="DP221" s="95">
        <f t="shared" si="471"/>
        <v>30.529716694444442</v>
      </c>
      <c r="DQ221" s="95">
        <f t="shared" si="472"/>
        <v>46.517060444444439</v>
      </c>
      <c r="DR221" s="95">
        <f t="shared" si="473"/>
        <v>66.065741000000003</v>
      </c>
      <c r="DS221" s="95">
        <f t="shared" si="474"/>
        <v>89.172706702947849</v>
      </c>
      <c r="DT221" s="95">
        <f t="shared" si="475"/>
        <v>115.83668284027777</v>
      </c>
      <c r="DU221" s="95">
        <f t="shared" si="476"/>
        <v>1.4750452558333331</v>
      </c>
      <c r="DV221" s="95">
        <f t="shared" si="477"/>
        <v>3.1819194589583324</v>
      </c>
      <c r="DW221" s="95">
        <f t="shared" si="478"/>
        <v>6.2439154224999989</v>
      </c>
      <c r="DX221" s="95">
        <f t="shared" si="479"/>
        <v>10.559218009739583</v>
      </c>
      <c r="DY221" s="95">
        <f t="shared" si="480"/>
        <v>16.115283595833329</v>
      </c>
      <c r="DZ221" s="95">
        <f t="shared" si="481"/>
        <v>22.909017000624999</v>
      </c>
      <c r="EA221" s="95">
        <f t="shared" si="482"/>
        <v>30.939357684404762</v>
      </c>
      <c r="EB221" s="95">
        <f t="shared" si="483"/>
        <v>40.205862647434891</v>
      </c>
      <c r="EC221" s="95">
        <f t="shared" si="484"/>
        <v>1.4750452558333331</v>
      </c>
      <c r="ED221" s="95">
        <f t="shared" si="485"/>
        <v>3.1819194589583324</v>
      </c>
      <c r="EE221" s="95">
        <f t="shared" si="486"/>
        <v>6.2439154224999989</v>
      </c>
      <c r="EF221" s="95">
        <f t="shared" si="487"/>
        <v>10.559218009739583</v>
      </c>
      <c r="EG221" s="95">
        <f t="shared" si="488"/>
        <v>16.115283595833329</v>
      </c>
      <c r="EH221" s="95">
        <f t="shared" si="489"/>
        <v>22.909017000624999</v>
      </c>
      <c r="EI221" s="95">
        <f t="shared" si="490"/>
        <v>30.939357684404762</v>
      </c>
      <c r="EJ221" s="95">
        <f t="shared" si="491"/>
        <v>40.205862647434891</v>
      </c>
      <c r="EK221" s="95">
        <f t="shared" si="492"/>
        <v>1.4750452558333331</v>
      </c>
      <c r="EL221" s="95">
        <f t="shared" si="493"/>
        <v>3.1819194589583324</v>
      </c>
      <c r="EM221" s="95">
        <f t="shared" si="494"/>
        <v>6.2439154224999989</v>
      </c>
      <c r="EN221" s="95">
        <f t="shared" si="495"/>
        <v>10.559218009739583</v>
      </c>
      <c r="EO221" s="95">
        <f t="shared" si="496"/>
        <v>16.115283595833329</v>
      </c>
      <c r="EP221" s="95">
        <f t="shared" si="497"/>
        <v>22.909017000624999</v>
      </c>
      <c r="EQ221" s="95">
        <f t="shared" si="498"/>
        <v>30.939357684404762</v>
      </c>
      <c r="ER221" s="95">
        <f t="shared" si="499"/>
        <v>40.205862647434891</v>
      </c>
      <c r="ES221" s="95">
        <f t="shared" si="500"/>
        <v>1</v>
      </c>
      <c r="ET221" s="95">
        <f t="shared" si="501"/>
        <v>1</v>
      </c>
      <c r="EU221" s="95">
        <f t="shared" si="502"/>
        <v>1</v>
      </c>
      <c r="EV221" s="95">
        <f t="shared" si="503"/>
        <v>1</v>
      </c>
      <c r="EW221" s="95">
        <f t="shared" si="504"/>
        <v>1</v>
      </c>
      <c r="EX221" s="95">
        <f t="shared" si="505"/>
        <v>1</v>
      </c>
      <c r="EY221" s="95">
        <f t="shared" si="506"/>
        <v>1</v>
      </c>
      <c r="EZ221" s="95">
        <f t="shared" si="507"/>
        <v>1</v>
      </c>
      <c r="FA221" s="95">
        <f t="shared" si="508"/>
        <v>1</v>
      </c>
      <c r="FB221" s="95">
        <f t="shared" si="509"/>
        <v>1</v>
      </c>
      <c r="FC221" s="95">
        <f t="shared" si="510"/>
        <v>1</v>
      </c>
      <c r="FD221" s="95">
        <f t="shared" si="511"/>
        <v>1</v>
      </c>
      <c r="FE221" s="95">
        <f t="shared" si="512"/>
        <v>1</v>
      </c>
      <c r="FF221" s="95">
        <f t="shared" si="513"/>
        <v>1</v>
      </c>
      <c r="FG221" s="95">
        <f t="shared" si="514"/>
        <v>1</v>
      </c>
      <c r="FH221" s="95">
        <f t="shared" si="515"/>
        <v>1</v>
      </c>
      <c r="FI221" s="95">
        <f t="shared" si="516"/>
        <v>1</v>
      </c>
      <c r="FJ221" s="95">
        <f t="shared" si="517"/>
        <v>1</v>
      </c>
      <c r="FK221" s="95">
        <f t="shared" si="518"/>
        <v>1</v>
      </c>
      <c r="FL221" s="95">
        <f t="shared" si="519"/>
        <v>1</v>
      </c>
      <c r="FM221" s="95">
        <f t="shared" si="520"/>
        <v>1</v>
      </c>
      <c r="FN221" s="95">
        <f t="shared" si="521"/>
        <v>1</v>
      </c>
      <c r="FO221" s="95">
        <f t="shared" si="522"/>
        <v>1</v>
      </c>
      <c r="FP221" s="95">
        <f t="shared" si="523"/>
        <v>1</v>
      </c>
      <c r="FQ221" s="115">
        <f t="shared" si="524"/>
        <v>2.0670262471265475</v>
      </c>
      <c r="FR221" s="115">
        <f t="shared" si="525"/>
        <v>2.1823725394984321</v>
      </c>
      <c r="FS221" s="115">
        <f t="shared" si="526"/>
        <v>2.3163944190610453</v>
      </c>
      <c r="FT221" s="115">
        <f t="shared" si="527"/>
        <v>2.3855323145934109</v>
      </c>
      <c r="FU221" s="115">
        <f t="shared" si="528"/>
        <v>2.4229578446225357</v>
      </c>
      <c r="FV221" s="115">
        <f t="shared" si="529"/>
        <v>2.4449543197958392</v>
      </c>
      <c r="FW221" s="115">
        <f t="shared" si="530"/>
        <v>2.4588304580387845</v>
      </c>
      <c r="FX221" s="115">
        <f t="shared" si="531"/>
        <v>2.4680950680345486</v>
      </c>
      <c r="FZ221" s="90">
        <f t="shared" si="553"/>
        <v>2.0670262471265475</v>
      </c>
      <c r="GC221" s="35"/>
      <c r="GI221" s="31"/>
      <c r="GJ221" s="31"/>
      <c r="GK221" s="31"/>
    </row>
    <row r="222" spans="1:310" x14ac:dyDescent="0.3">
      <c r="X222" s="118">
        <v>8</v>
      </c>
      <c r="Y222" s="118">
        <v>10</v>
      </c>
      <c r="Z222" s="40">
        <v>1.7999999999999999E-2</v>
      </c>
      <c r="AA222" s="40">
        <v>10000000</v>
      </c>
      <c r="AB222" s="40">
        <v>10000000</v>
      </c>
      <c r="AC222" s="98">
        <v>3900000</v>
      </c>
      <c r="AD222" s="42">
        <v>0.33</v>
      </c>
      <c r="AE222" s="42">
        <v>0.33</v>
      </c>
      <c r="AF222" s="41">
        <v>1.7999999999999999E-2</v>
      </c>
      <c r="AG222" s="40">
        <v>10000000</v>
      </c>
      <c r="AH222" s="40">
        <v>10000000</v>
      </c>
      <c r="AI222" s="98">
        <v>3900000</v>
      </c>
      <c r="AJ222" s="42">
        <v>0.33</v>
      </c>
      <c r="AK222" s="42">
        <v>0.33</v>
      </c>
      <c r="AL222" s="42">
        <f>AL204</f>
        <v>0.40129999999999999</v>
      </c>
      <c r="AM222" s="40">
        <v>6000</v>
      </c>
      <c r="AN222" s="40">
        <f>AN204</f>
        <v>10000</v>
      </c>
      <c r="AO222" s="40">
        <f>AO204</f>
        <v>10000</v>
      </c>
      <c r="AP222" s="42">
        <v>0.03</v>
      </c>
      <c r="AQ222" s="42">
        <v>0.03</v>
      </c>
      <c r="AR222" s="4">
        <f t="shared" si="532"/>
        <v>0.41930000000000001</v>
      </c>
      <c r="AS222" s="11">
        <f t="shared" si="533"/>
        <v>0.8</v>
      </c>
      <c r="AT222" s="15">
        <f t="shared" si="534"/>
        <v>17756.844461901022</v>
      </c>
      <c r="AU222" s="19">
        <f t="shared" si="535"/>
        <v>0.40002300769177906</v>
      </c>
      <c r="AV222" s="13">
        <f t="shared" si="536"/>
        <v>0.5</v>
      </c>
      <c r="AW222" s="11">
        <f t="shared" si="537"/>
        <v>1</v>
      </c>
      <c r="AX222" s="11">
        <f t="shared" si="538"/>
        <v>0.8911</v>
      </c>
      <c r="AY222" s="11">
        <f t="shared" si="539"/>
        <v>201997.53114128605</v>
      </c>
      <c r="AZ222" s="11">
        <f t="shared" si="540"/>
        <v>1</v>
      </c>
      <c r="BA222" s="11">
        <f t="shared" si="541"/>
        <v>0.34752899999999998</v>
      </c>
      <c r="BB222" s="11">
        <f t="shared" si="542"/>
        <v>1.025058</v>
      </c>
      <c r="BC222" s="11">
        <f t="shared" si="543"/>
        <v>0.99909999999999999</v>
      </c>
      <c r="BD222" s="11">
        <f t="shared" si="544"/>
        <v>0.8911</v>
      </c>
      <c r="BE222" s="11">
        <f t="shared" si="545"/>
        <v>201997.53114128605</v>
      </c>
      <c r="BF222" s="11">
        <f t="shared" si="546"/>
        <v>1</v>
      </c>
      <c r="BG222" s="11">
        <f t="shared" si="547"/>
        <v>0.34752899999999998</v>
      </c>
      <c r="BH222" s="11">
        <f t="shared" si="548"/>
        <v>1.025058</v>
      </c>
      <c r="BI222" s="121">
        <f>X222^2/(BI206^2*Y222^2)</f>
        <v>0.64</v>
      </c>
      <c r="BJ222" s="121">
        <f>X222^2/(BJ206^2*Y222^2)</f>
        <v>0.16</v>
      </c>
      <c r="BK222" s="121">
        <f>X222^2/(BK206^2*Y222^2)</f>
        <v>7.1111111111111111E-2</v>
      </c>
      <c r="BL222" s="121">
        <f>X222^2/(BL206^2*Y222^2)</f>
        <v>0.04</v>
      </c>
      <c r="BM222" s="121">
        <f>X222^2/(BM206^2*Y222^2)</f>
        <v>2.5600000000000001E-2</v>
      </c>
      <c r="BN222" s="121">
        <f>X222^2/(BN206^2*Y222^2)</f>
        <v>1.7777777777777778E-2</v>
      </c>
      <c r="BO222" s="121">
        <f>X222^2/(BO206^2*Y222^2)</f>
        <v>1.3061224489795919E-2</v>
      </c>
      <c r="BP222" s="121">
        <f>X222^2/(BP206^2*Y222^2)</f>
        <v>0.01</v>
      </c>
      <c r="BQ222" s="121">
        <v>1</v>
      </c>
      <c r="BR222" s="121">
        <v>1</v>
      </c>
      <c r="BS222" s="121">
        <v>1</v>
      </c>
      <c r="BT222" s="121">
        <v>1</v>
      </c>
      <c r="BU222" s="121">
        <v>1</v>
      </c>
      <c r="BV222" s="121">
        <v>1</v>
      </c>
      <c r="BW222" s="121">
        <v>1</v>
      </c>
      <c r="BX222" s="121">
        <v>1</v>
      </c>
      <c r="BY222" s="121">
        <f>(BI206^2*Y222^2)/X222^2</f>
        <v>1.5625</v>
      </c>
      <c r="BZ222" s="121">
        <f>(BJ206^2*Y222^2)/X222^2</f>
        <v>6.25</v>
      </c>
      <c r="CA222" s="121">
        <f>(BK206^2*Y222^2)/X222^2</f>
        <v>14.0625</v>
      </c>
      <c r="CB222" s="121">
        <f>(BL206^2*Y222^2)/X222^2</f>
        <v>25</v>
      </c>
      <c r="CC222" s="121">
        <f>(BM206^2*Y222^2)/X222^2</f>
        <v>39.0625</v>
      </c>
      <c r="CD222" s="121">
        <f>(BN206^2*Y222^2)/X222^2</f>
        <v>56.25</v>
      </c>
      <c r="CE222" s="121">
        <f>(BO206^2*Y222^2)/X222^2</f>
        <v>76.5625</v>
      </c>
      <c r="CF222" s="121">
        <f>(BP206^2*Y222^2)/X222^2</f>
        <v>100</v>
      </c>
      <c r="CG222" s="121">
        <f>X222^2/(BI206^2*Y222^2)</f>
        <v>0.64</v>
      </c>
      <c r="CH222" s="121">
        <f>X222^2/(BJ206^2*Y222^2)</f>
        <v>0.16</v>
      </c>
      <c r="CI222" s="121">
        <f>X222^2/(BK206^2*Y222^2)</f>
        <v>7.1111111111111111E-2</v>
      </c>
      <c r="CJ222" s="121">
        <f>X222^2/(BL206^2*Y222^2)</f>
        <v>0.04</v>
      </c>
      <c r="CK222" s="121">
        <f>X222^2/(BM206^2*Y222^2)</f>
        <v>2.5600000000000001E-2</v>
      </c>
      <c r="CL222" s="121">
        <f>X222^2/(BN206^2*Y222^2)</f>
        <v>1.7777777777777778E-2</v>
      </c>
      <c r="CM222" s="121">
        <f>X222^2/(BO206^2*Y222^2)</f>
        <v>1.3061224489795919E-2</v>
      </c>
      <c r="CN222" s="121">
        <f>X222^2/(BP206^2*Y222^2)</f>
        <v>0.01</v>
      </c>
      <c r="CO222" s="95">
        <f t="shared" si="448"/>
        <v>3.4530430624999999</v>
      </c>
      <c r="CP222" s="95">
        <f t="shared" si="449"/>
        <v>9.7695852500000004</v>
      </c>
      <c r="CQ222" s="95">
        <f t="shared" si="450"/>
        <v>20.297155562499999</v>
      </c>
      <c r="CR222" s="95">
        <f t="shared" si="451"/>
        <v>35.035753999999997</v>
      </c>
      <c r="CS222" s="95">
        <f t="shared" si="452"/>
        <v>53.985380562499998</v>
      </c>
      <c r="CT222" s="95">
        <f t="shared" si="453"/>
        <v>77.146035249999997</v>
      </c>
      <c r="CU222" s="95">
        <f t="shared" si="454"/>
        <v>104.51771806249999</v>
      </c>
      <c r="CV222" s="95">
        <f t="shared" si="455"/>
        <v>136.10042899999999</v>
      </c>
      <c r="CW222" s="95">
        <f t="shared" si="456"/>
        <v>3.4530430624999999</v>
      </c>
      <c r="CX222" s="95">
        <f t="shared" si="457"/>
        <v>9.7695852500000004</v>
      </c>
      <c r="CY222" s="95">
        <f t="shared" si="458"/>
        <v>20.297155562499999</v>
      </c>
      <c r="CZ222" s="95">
        <f t="shared" si="459"/>
        <v>35.035753999999997</v>
      </c>
      <c r="DA222" s="95">
        <f t="shared" si="460"/>
        <v>53.985380562499998</v>
      </c>
      <c r="DB222" s="95">
        <f t="shared" si="461"/>
        <v>77.146035249999997</v>
      </c>
      <c r="DC222" s="95">
        <f t="shared" si="462"/>
        <v>104.51771806249999</v>
      </c>
      <c r="DD222" s="95">
        <f t="shared" si="463"/>
        <v>136.10042899999999</v>
      </c>
      <c r="DE222" s="13">
        <f t="shared" si="549"/>
        <v>4.2526159999999997</v>
      </c>
      <c r="DF222" s="13">
        <f t="shared" si="550"/>
        <v>8.4601159999999993</v>
      </c>
      <c r="DG222" s="13">
        <f t="shared" si="551"/>
        <v>16.183727111111111</v>
      </c>
      <c r="DH222" s="13">
        <f t="shared" si="552"/>
        <v>27.090116000000002</v>
      </c>
      <c r="DI222" s="13">
        <f t="shared" si="464"/>
        <v>41.138216</v>
      </c>
      <c r="DJ222" s="13">
        <f t="shared" si="465"/>
        <v>58.317893777777776</v>
      </c>
      <c r="DK222" s="13">
        <f t="shared" si="466"/>
        <v>78.625677224489792</v>
      </c>
      <c r="DL222" s="13">
        <f t="shared" si="467"/>
        <v>102.06011599999999</v>
      </c>
      <c r="DM222" s="95">
        <f t="shared" si="468"/>
        <v>4.2526159999999997</v>
      </c>
      <c r="DN222" s="95">
        <f t="shared" si="469"/>
        <v>8.4601159999999993</v>
      </c>
      <c r="DO222" s="95">
        <f t="shared" si="470"/>
        <v>16.183727111111111</v>
      </c>
      <c r="DP222" s="95">
        <f t="shared" si="471"/>
        <v>27.090116000000002</v>
      </c>
      <c r="DQ222" s="95">
        <f t="shared" si="472"/>
        <v>41.138216</v>
      </c>
      <c r="DR222" s="95">
        <f t="shared" si="473"/>
        <v>58.317893777777776</v>
      </c>
      <c r="DS222" s="95">
        <f t="shared" si="474"/>
        <v>78.625677224489792</v>
      </c>
      <c r="DT222" s="95">
        <f t="shared" si="475"/>
        <v>102.06011599999999</v>
      </c>
      <c r="DU222" s="95">
        <f t="shared" si="476"/>
        <v>1.4271634824999997</v>
      </c>
      <c r="DV222" s="95">
        <f t="shared" si="477"/>
        <v>2.8893917499999997</v>
      </c>
      <c r="DW222" s="95">
        <f t="shared" si="478"/>
        <v>5.5735705958333321</v>
      </c>
      <c r="DX222" s="95">
        <f t="shared" si="479"/>
        <v>9.3638570200000011</v>
      </c>
      <c r="DY222" s="95">
        <f t="shared" si="480"/>
        <v>14.2459791649</v>
      </c>
      <c r="DZ222" s="95">
        <f t="shared" si="481"/>
        <v>20.216415403333329</v>
      </c>
      <c r="EA222" s="95">
        <f t="shared" si="482"/>
        <v>27.273959076785708</v>
      </c>
      <c r="EB222" s="95">
        <f t="shared" si="483"/>
        <v>35.418106149999993</v>
      </c>
      <c r="EC222" s="95">
        <f t="shared" si="484"/>
        <v>1.4271634824999997</v>
      </c>
      <c r="ED222" s="95">
        <f t="shared" si="485"/>
        <v>2.8893917499999997</v>
      </c>
      <c r="EE222" s="95">
        <f t="shared" si="486"/>
        <v>5.5735705958333321</v>
      </c>
      <c r="EF222" s="95">
        <f t="shared" si="487"/>
        <v>9.3638570200000011</v>
      </c>
      <c r="EG222" s="95">
        <f t="shared" si="488"/>
        <v>14.2459791649</v>
      </c>
      <c r="EH222" s="95">
        <f t="shared" si="489"/>
        <v>20.216415403333329</v>
      </c>
      <c r="EI222" s="95">
        <f t="shared" si="490"/>
        <v>27.273959076785708</v>
      </c>
      <c r="EJ222" s="95">
        <f t="shared" si="491"/>
        <v>35.418106149999993</v>
      </c>
      <c r="EK222" s="95">
        <f t="shared" si="492"/>
        <v>1.4271634824999997</v>
      </c>
      <c r="EL222" s="95">
        <f t="shared" si="493"/>
        <v>2.8893917499999997</v>
      </c>
      <c r="EM222" s="95">
        <f t="shared" si="494"/>
        <v>5.5735705958333321</v>
      </c>
      <c r="EN222" s="95">
        <f t="shared" si="495"/>
        <v>9.3638570200000011</v>
      </c>
      <c r="EO222" s="95">
        <f t="shared" si="496"/>
        <v>14.2459791649</v>
      </c>
      <c r="EP222" s="95">
        <f t="shared" si="497"/>
        <v>20.216415403333329</v>
      </c>
      <c r="EQ222" s="95">
        <f t="shared" si="498"/>
        <v>27.273959076785708</v>
      </c>
      <c r="ER222" s="95">
        <f t="shared" si="499"/>
        <v>35.418106149999993</v>
      </c>
      <c r="ES222" s="95">
        <f t="shared" si="500"/>
        <v>1</v>
      </c>
      <c r="ET222" s="95">
        <f t="shared" si="501"/>
        <v>1</v>
      </c>
      <c r="EU222" s="95">
        <f t="shared" si="502"/>
        <v>1</v>
      </c>
      <c r="EV222" s="95">
        <f t="shared" si="503"/>
        <v>1</v>
      </c>
      <c r="EW222" s="95">
        <f t="shared" si="504"/>
        <v>1</v>
      </c>
      <c r="EX222" s="95">
        <f t="shared" si="505"/>
        <v>1</v>
      </c>
      <c r="EY222" s="95">
        <f t="shared" si="506"/>
        <v>1</v>
      </c>
      <c r="EZ222" s="95">
        <f t="shared" si="507"/>
        <v>1</v>
      </c>
      <c r="FA222" s="95">
        <f t="shared" si="508"/>
        <v>1</v>
      </c>
      <c r="FB222" s="95">
        <f t="shared" si="509"/>
        <v>1</v>
      </c>
      <c r="FC222" s="95">
        <f t="shared" si="510"/>
        <v>1</v>
      </c>
      <c r="FD222" s="95">
        <f t="shared" si="511"/>
        <v>1</v>
      </c>
      <c r="FE222" s="95">
        <f t="shared" si="512"/>
        <v>1</v>
      </c>
      <c r="FF222" s="95">
        <f t="shared" si="513"/>
        <v>1</v>
      </c>
      <c r="FG222" s="95">
        <f t="shared" si="514"/>
        <v>1</v>
      </c>
      <c r="FH222" s="95">
        <f t="shared" si="515"/>
        <v>1</v>
      </c>
      <c r="FI222" s="95">
        <f t="shared" si="516"/>
        <v>1</v>
      </c>
      <c r="FJ222" s="95">
        <f t="shared" si="517"/>
        <v>1</v>
      </c>
      <c r="FK222" s="95">
        <f t="shared" si="518"/>
        <v>1</v>
      </c>
      <c r="FL222" s="95">
        <f t="shared" si="519"/>
        <v>1</v>
      </c>
      <c r="FM222" s="95">
        <f t="shared" si="520"/>
        <v>1</v>
      </c>
      <c r="FN222" s="95">
        <f t="shared" si="521"/>
        <v>1</v>
      </c>
      <c r="FO222" s="95">
        <f t="shared" si="522"/>
        <v>1</v>
      </c>
      <c r="FP222" s="95">
        <f t="shared" si="523"/>
        <v>1</v>
      </c>
      <c r="FQ222" s="115">
        <f t="shared" si="524"/>
        <v>2.0873901744901695</v>
      </c>
      <c r="FR222" s="115">
        <f t="shared" si="525"/>
        <v>2.159566890399482</v>
      </c>
      <c r="FS222" s="115">
        <f t="shared" si="526"/>
        <v>2.2974802204680804</v>
      </c>
      <c r="FT222" s="115">
        <f t="shared" si="527"/>
        <v>2.3721810165223318</v>
      </c>
      <c r="FU222" s="115">
        <f t="shared" si="528"/>
        <v>2.4134352010342495</v>
      </c>
      <c r="FV222" s="115">
        <f t="shared" si="529"/>
        <v>2.4379330140806177</v>
      </c>
      <c r="FW222" s="115">
        <f t="shared" si="530"/>
        <v>2.4534800229097486</v>
      </c>
      <c r="FX222" s="115">
        <f t="shared" si="531"/>
        <v>2.463899641912549</v>
      </c>
      <c r="FZ222" s="90">
        <f t="shared" si="553"/>
        <v>2.0873901744901695</v>
      </c>
      <c r="GC222" s="35"/>
      <c r="GI222" s="31"/>
      <c r="GJ222" s="31"/>
      <c r="GK222" s="31"/>
    </row>
    <row r="223" spans="1:310" x14ac:dyDescent="0.3">
      <c r="X223" s="118">
        <v>8.5</v>
      </c>
      <c r="Y223" s="118">
        <v>10</v>
      </c>
      <c r="Z223" s="40">
        <v>1.7999999999999999E-2</v>
      </c>
      <c r="AA223" s="40">
        <v>10000000</v>
      </c>
      <c r="AB223" s="40">
        <v>10000000</v>
      </c>
      <c r="AC223" s="98">
        <v>3900000</v>
      </c>
      <c r="AD223" s="42">
        <v>0.33</v>
      </c>
      <c r="AE223" s="42">
        <v>0.33</v>
      </c>
      <c r="AF223" s="41">
        <v>1.7999999999999999E-2</v>
      </c>
      <c r="AG223" s="40">
        <v>10000000</v>
      </c>
      <c r="AH223" s="40">
        <v>10000000</v>
      </c>
      <c r="AI223" s="98">
        <v>3900000</v>
      </c>
      <c r="AJ223" s="42">
        <v>0.33</v>
      </c>
      <c r="AK223" s="42">
        <v>0.33</v>
      </c>
      <c r="AL223" s="42">
        <f>AL204</f>
        <v>0.40129999999999999</v>
      </c>
      <c r="AM223" s="40">
        <v>6000</v>
      </c>
      <c r="AN223" s="40">
        <f>AN204</f>
        <v>10000</v>
      </c>
      <c r="AO223" s="40">
        <f>AO204</f>
        <v>10000</v>
      </c>
      <c r="AP223" s="42">
        <v>0.03</v>
      </c>
      <c r="AQ223" s="42">
        <v>0.03</v>
      </c>
      <c r="AR223" s="4">
        <f t="shared" si="532"/>
        <v>0.41930000000000001</v>
      </c>
      <c r="AS223" s="11">
        <f t="shared" si="533"/>
        <v>0.85</v>
      </c>
      <c r="AT223" s="15">
        <f t="shared" si="534"/>
        <v>17756.844461901022</v>
      </c>
      <c r="AU223" s="19">
        <f t="shared" si="535"/>
        <v>0.40002300769177906</v>
      </c>
      <c r="AV223" s="13">
        <f t="shared" si="536"/>
        <v>0.5</v>
      </c>
      <c r="AW223" s="11">
        <f t="shared" si="537"/>
        <v>1</v>
      </c>
      <c r="AX223" s="11">
        <f t="shared" si="538"/>
        <v>0.8911</v>
      </c>
      <c r="AY223" s="11">
        <f t="shared" si="539"/>
        <v>201997.53114128605</v>
      </c>
      <c r="AZ223" s="11">
        <f t="shared" si="540"/>
        <v>1</v>
      </c>
      <c r="BA223" s="11">
        <f t="shared" si="541"/>
        <v>0.34752899999999998</v>
      </c>
      <c r="BB223" s="11">
        <f t="shared" si="542"/>
        <v>1.025058</v>
      </c>
      <c r="BC223" s="11">
        <f t="shared" si="543"/>
        <v>0.99909999999999999</v>
      </c>
      <c r="BD223" s="11">
        <f t="shared" si="544"/>
        <v>0.8911</v>
      </c>
      <c r="BE223" s="11">
        <f t="shared" si="545"/>
        <v>201997.53114128605</v>
      </c>
      <c r="BF223" s="11">
        <f t="shared" si="546"/>
        <v>1</v>
      </c>
      <c r="BG223" s="11">
        <f t="shared" si="547"/>
        <v>0.34752899999999998</v>
      </c>
      <c r="BH223" s="11">
        <f t="shared" si="548"/>
        <v>1.025058</v>
      </c>
      <c r="BI223" s="121">
        <f>X223^2/(BI206^2*Y223^2)</f>
        <v>0.72250000000000003</v>
      </c>
      <c r="BJ223" s="121">
        <f>X223^2/(BJ206^2*Y223^2)</f>
        <v>0.18062500000000001</v>
      </c>
      <c r="BK223" s="121">
        <f>X223^2/(BK206^2*Y223^2)</f>
        <v>8.0277777777777781E-2</v>
      </c>
      <c r="BL223" s="121">
        <f>X223^2/(BL206^2*Y223^2)</f>
        <v>4.5156250000000002E-2</v>
      </c>
      <c r="BM223" s="121">
        <f>X223^2/(BM206^2*Y223^2)</f>
        <v>2.8899999999999999E-2</v>
      </c>
      <c r="BN223" s="121">
        <f>X223^2/(BN206^2*Y223^2)</f>
        <v>2.0069444444444445E-2</v>
      </c>
      <c r="BO223" s="121">
        <f>X223^2/(BO206^2*Y223^2)</f>
        <v>1.4744897959183673E-2</v>
      </c>
      <c r="BP223" s="121">
        <f>X223^2/(BP206^2*Y223^2)</f>
        <v>1.12890625E-2</v>
      </c>
      <c r="BQ223" s="121">
        <v>1</v>
      </c>
      <c r="BR223" s="121">
        <v>1</v>
      </c>
      <c r="BS223" s="121">
        <v>1</v>
      </c>
      <c r="BT223" s="121">
        <v>1</v>
      </c>
      <c r="BU223" s="121">
        <v>1</v>
      </c>
      <c r="BV223" s="121">
        <v>1</v>
      </c>
      <c r="BW223" s="121">
        <v>1</v>
      </c>
      <c r="BX223" s="121">
        <v>1</v>
      </c>
      <c r="BY223" s="121">
        <f>(BI206^2*Y223^2)/X223^2</f>
        <v>1.3840830449826989</v>
      </c>
      <c r="BZ223" s="121">
        <f>(BJ206^2*Y223^2)/X223^2</f>
        <v>5.5363321799307954</v>
      </c>
      <c r="CA223" s="121">
        <f>(BK206^2*Y223^2)/X223^2</f>
        <v>12.456747404844291</v>
      </c>
      <c r="CB223" s="121">
        <f>(BL206^2*Y223^2)/X223^2</f>
        <v>22.145328719723182</v>
      </c>
      <c r="CC223" s="121">
        <f>(BM206^2*Y223^2)/X223^2</f>
        <v>34.602076124567475</v>
      </c>
      <c r="CD223" s="121">
        <f>(BN206^2*Y223^2)/X223^2</f>
        <v>49.826989619377166</v>
      </c>
      <c r="CE223" s="121">
        <f>(BO206^2*Y223^2)/X223^2</f>
        <v>67.820069204152247</v>
      </c>
      <c r="CF223" s="121">
        <f>(BP206^2*Y223^2)/X223^2</f>
        <v>88.581314878892726</v>
      </c>
      <c r="CG223" s="121">
        <f>X223^2/(BI206^2*Y223^2)</f>
        <v>0.72250000000000003</v>
      </c>
      <c r="CH223" s="121">
        <f>X223^2/(BJ206^2*Y223^2)</f>
        <v>0.18062500000000001</v>
      </c>
      <c r="CI223" s="121">
        <f>X223^2/(BK206^2*Y223^2)</f>
        <v>8.0277777777777781E-2</v>
      </c>
      <c r="CJ223" s="121">
        <f>X223^2/(BL206^2*Y223^2)</f>
        <v>4.5156250000000002E-2</v>
      </c>
      <c r="CK223" s="121">
        <f>X223^2/(BM206^2*Y223^2)</f>
        <v>2.8899999999999999E-2</v>
      </c>
      <c r="CL223" s="121">
        <f>X223^2/(BN206^2*Y223^2)</f>
        <v>2.0069444444444445E-2</v>
      </c>
      <c r="CM223" s="121">
        <f>X223^2/(BO206^2*Y223^2)</f>
        <v>1.4744897959183673E-2</v>
      </c>
      <c r="CN223" s="121">
        <f>X223^2/(BP206^2*Y223^2)</f>
        <v>1.12890625E-2</v>
      </c>
      <c r="CO223" s="95">
        <f t="shared" si="448"/>
        <v>3.2126210415224912</v>
      </c>
      <c r="CP223" s="95">
        <f t="shared" si="449"/>
        <v>8.8078971660899654</v>
      </c>
      <c r="CQ223" s="95">
        <f t="shared" si="450"/>
        <v>18.133357373702424</v>
      </c>
      <c r="CR223" s="95">
        <f t="shared" si="451"/>
        <v>31.189001664359857</v>
      </c>
      <c r="CS223" s="95">
        <f t="shared" si="452"/>
        <v>47.974830038062287</v>
      </c>
      <c r="CT223" s="95">
        <f t="shared" si="453"/>
        <v>68.490842494809698</v>
      </c>
      <c r="CU223" s="95">
        <f t="shared" si="454"/>
        <v>92.737039034602077</v>
      </c>
      <c r="CV223" s="95">
        <f t="shared" si="455"/>
        <v>120.71341965743943</v>
      </c>
      <c r="CW223" s="95">
        <f t="shared" si="456"/>
        <v>3.2126210415224912</v>
      </c>
      <c r="CX223" s="95">
        <f t="shared" si="457"/>
        <v>8.8078971660899654</v>
      </c>
      <c r="CY223" s="95">
        <f t="shared" si="458"/>
        <v>18.133357373702424</v>
      </c>
      <c r="CZ223" s="95">
        <f t="shared" si="459"/>
        <v>31.189001664359857</v>
      </c>
      <c r="DA223" s="95">
        <f t="shared" si="460"/>
        <v>47.974830038062287</v>
      </c>
      <c r="DB223" s="95">
        <f t="shared" si="461"/>
        <v>68.490842494809698</v>
      </c>
      <c r="DC223" s="95">
        <f t="shared" si="462"/>
        <v>92.737039034602077</v>
      </c>
      <c r="DD223" s="95">
        <f t="shared" si="463"/>
        <v>120.71341965743943</v>
      </c>
      <c r="DE223" s="13">
        <f t="shared" si="549"/>
        <v>4.156699044982699</v>
      </c>
      <c r="DF223" s="13">
        <f t="shared" si="550"/>
        <v>7.7670731799307955</v>
      </c>
      <c r="DG223" s="13">
        <f t="shared" si="551"/>
        <v>14.587141182622069</v>
      </c>
      <c r="DH223" s="13">
        <f t="shared" si="552"/>
        <v>24.240600969723182</v>
      </c>
      <c r="DI223" s="13">
        <f t="shared" si="464"/>
        <v>36.681092124567478</v>
      </c>
      <c r="DJ223" s="13">
        <f t="shared" si="465"/>
        <v>51.897175063821606</v>
      </c>
      <c r="DK223" s="13">
        <f t="shared" si="466"/>
        <v>69.884930102111426</v>
      </c>
      <c r="DL223" s="13">
        <f t="shared" si="467"/>
        <v>90.642719941392727</v>
      </c>
      <c r="DM223" s="95">
        <f t="shared" si="468"/>
        <v>4.156699044982699</v>
      </c>
      <c r="DN223" s="95">
        <f t="shared" si="469"/>
        <v>7.7670731799307955</v>
      </c>
      <c r="DO223" s="95">
        <f t="shared" si="470"/>
        <v>14.587141182622069</v>
      </c>
      <c r="DP223" s="95">
        <f t="shared" si="471"/>
        <v>24.240600969723182</v>
      </c>
      <c r="DQ223" s="95">
        <f t="shared" si="472"/>
        <v>36.681092124567478</v>
      </c>
      <c r="DR223" s="95">
        <f t="shared" si="473"/>
        <v>51.897175063821606</v>
      </c>
      <c r="DS223" s="95">
        <f t="shared" si="474"/>
        <v>69.884930102111426</v>
      </c>
      <c r="DT223" s="95">
        <f t="shared" si="475"/>
        <v>90.642719941392727</v>
      </c>
      <c r="DU223" s="95">
        <f t="shared" si="476"/>
        <v>1.3938295590397922</v>
      </c>
      <c r="DV223" s="95">
        <f t="shared" si="477"/>
        <v>2.6485392717841689</v>
      </c>
      <c r="DW223" s="95">
        <f t="shared" si="478"/>
        <v>5.0187106846914649</v>
      </c>
      <c r="DX223" s="95">
        <f t="shared" si="479"/>
        <v>8.3735679110429277</v>
      </c>
      <c r="DY223" s="95">
        <f t="shared" si="480"/>
        <v>12.696999361594811</v>
      </c>
      <c r="DZ223" s="95">
        <f t="shared" si="481"/>
        <v>17.985029449390858</v>
      </c>
      <c r="EA223" s="95">
        <f t="shared" si="482"/>
        <v>24.23629597009268</v>
      </c>
      <c r="EB223" s="95">
        <f t="shared" si="483"/>
        <v>31.45022991514827</v>
      </c>
      <c r="EC223" s="95">
        <f t="shared" si="484"/>
        <v>1.3938295590397922</v>
      </c>
      <c r="ED223" s="95">
        <f t="shared" si="485"/>
        <v>2.6485392717841689</v>
      </c>
      <c r="EE223" s="95">
        <f t="shared" si="486"/>
        <v>5.0187106846914649</v>
      </c>
      <c r="EF223" s="95">
        <f t="shared" si="487"/>
        <v>8.3735679110429277</v>
      </c>
      <c r="EG223" s="95">
        <f t="shared" si="488"/>
        <v>12.696999361594811</v>
      </c>
      <c r="EH223" s="95">
        <f t="shared" si="489"/>
        <v>17.985029449390858</v>
      </c>
      <c r="EI223" s="95">
        <f t="shared" si="490"/>
        <v>24.23629597009268</v>
      </c>
      <c r="EJ223" s="95">
        <f t="shared" si="491"/>
        <v>31.45022991514827</v>
      </c>
      <c r="EK223" s="95">
        <f t="shared" si="492"/>
        <v>1.3938295590397922</v>
      </c>
      <c r="EL223" s="95">
        <f t="shared" si="493"/>
        <v>2.6485392717841689</v>
      </c>
      <c r="EM223" s="95">
        <f t="shared" si="494"/>
        <v>5.0187106846914649</v>
      </c>
      <c r="EN223" s="95">
        <f t="shared" si="495"/>
        <v>8.3735679110429277</v>
      </c>
      <c r="EO223" s="95">
        <f t="shared" si="496"/>
        <v>12.696999361594811</v>
      </c>
      <c r="EP223" s="95">
        <f t="shared" si="497"/>
        <v>17.985029449390858</v>
      </c>
      <c r="EQ223" s="95">
        <f t="shared" si="498"/>
        <v>24.23629597009268</v>
      </c>
      <c r="ER223" s="95">
        <f t="shared" si="499"/>
        <v>31.45022991514827</v>
      </c>
      <c r="ES223" s="95">
        <f t="shared" si="500"/>
        <v>1</v>
      </c>
      <c r="ET223" s="95">
        <f t="shared" si="501"/>
        <v>1</v>
      </c>
      <c r="EU223" s="95">
        <f t="shared" si="502"/>
        <v>1</v>
      </c>
      <c r="EV223" s="95">
        <f t="shared" si="503"/>
        <v>1</v>
      </c>
      <c r="EW223" s="95">
        <f t="shared" si="504"/>
        <v>1</v>
      </c>
      <c r="EX223" s="95">
        <f t="shared" si="505"/>
        <v>1</v>
      </c>
      <c r="EY223" s="95">
        <f t="shared" si="506"/>
        <v>1</v>
      </c>
      <c r="EZ223" s="95">
        <f t="shared" si="507"/>
        <v>1</v>
      </c>
      <c r="FA223" s="95">
        <f t="shared" si="508"/>
        <v>1</v>
      </c>
      <c r="FB223" s="95">
        <f t="shared" si="509"/>
        <v>1</v>
      </c>
      <c r="FC223" s="95">
        <f t="shared" si="510"/>
        <v>1</v>
      </c>
      <c r="FD223" s="95">
        <f t="shared" si="511"/>
        <v>1</v>
      </c>
      <c r="FE223" s="95">
        <f t="shared" si="512"/>
        <v>1</v>
      </c>
      <c r="FF223" s="95">
        <f t="shared" si="513"/>
        <v>1</v>
      </c>
      <c r="FG223" s="95">
        <f t="shared" si="514"/>
        <v>1</v>
      </c>
      <c r="FH223" s="95">
        <f t="shared" si="515"/>
        <v>1</v>
      </c>
      <c r="FI223" s="95">
        <f t="shared" si="516"/>
        <v>1</v>
      </c>
      <c r="FJ223" s="95">
        <f t="shared" si="517"/>
        <v>1</v>
      </c>
      <c r="FK223" s="95">
        <f t="shared" si="518"/>
        <v>1</v>
      </c>
      <c r="FL223" s="95">
        <f t="shared" si="519"/>
        <v>1</v>
      </c>
      <c r="FM223" s="95">
        <f t="shared" si="520"/>
        <v>1</v>
      </c>
      <c r="FN223" s="95">
        <f t="shared" si="521"/>
        <v>1</v>
      </c>
      <c r="FO223" s="95">
        <f t="shared" si="522"/>
        <v>1</v>
      </c>
      <c r="FP223" s="95">
        <f t="shared" si="523"/>
        <v>1</v>
      </c>
      <c r="FQ223" s="115">
        <f t="shared" si="524"/>
        <v>2.1150137718793744</v>
      </c>
      <c r="FR223" s="115">
        <f t="shared" si="525"/>
        <v>2.1386776634356539</v>
      </c>
      <c r="FS223" s="115">
        <f t="shared" si="526"/>
        <v>2.2786621591913501</v>
      </c>
      <c r="FT223" s="115">
        <f t="shared" si="527"/>
        <v>2.3585184997289717</v>
      </c>
      <c r="FU223" s="115">
        <f t="shared" si="528"/>
        <v>2.4035569074025345</v>
      </c>
      <c r="FV223" s="115">
        <f t="shared" si="529"/>
        <v>2.4305935760471828</v>
      </c>
      <c r="FW223" s="115">
        <f t="shared" si="530"/>
        <v>2.4478607598239863</v>
      </c>
      <c r="FX223" s="115">
        <f t="shared" si="531"/>
        <v>2.4594797366362835</v>
      </c>
      <c r="FZ223" s="90">
        <f t="shared" si="553"/>
        <v>2.1150137718793744</v>
      </c>
      <c r="GC223" s="35"/>
      <c r="GI223" s="31"/>
      <c r="GJ223" s="31"/>
      <c r="GK223" s="31"/>
    </row>
    <row r="224" spans="1:310" x14ac:dyDescent="0.3">
      <c r="X224" s="118">
        <v>9</v>
      </c>
      <c r="Y224" s="118">
        <v>10</v>
      </c>
      <c r="Z224" s="40">
        <v>1.7999999999999999E-2</v>
      </c>
      <c r="AA224" s="40">
        <v>10000000</v>
      </c>
      <c r="AB224" s="40">
        <v>10000000</v>
      </c>
      <c r="AC224" s="98">
        <v>3900000</v>
      </c>
      <c r="AD224" s="42">
        <v>0.33</v>
      </c>
      <c r="AE224" s="42">
        <v>0.33</v>
      </c>
      <c r="AF224" s="41">
        <v>1.7999999999999999E-2</v>
      </c>
      <c r="AG224" s="40">
        <v>10000000</v>
      </c>
      <c r="AH224" s="40">
        <v>10000000</v>
      </c>
      <c r="AI224" s="98">
        <v>3900000</v>
      </c>
      <c r="AJ224" s="42">
        <v>0.33</v>
      </c>
      <c r="AK224" s="42">
        <v>0.33</v>
      </c>
      <c r="AL224" s="42">
        <f>AL204</f>
        <v>0.40129999999999999</v>
      </c>
      <c r="AM224" s="40">
        <v>6000</v>
      </c>
      <c r="AN224" s="40">
        <f>AN204</f>
        <v>10000</v>
      </c>
      <c r="AO224" s="40">
        <f>AO204</f>
        <v>10000</v>
      </c>
      <c r="AP224" s="42">
        <v>0.03</v>
      </c>
      <c r="AQ224" s="42">
        <v>0.03</v>
      </c>
      <c r="AR224" s="4">
        <f t="shared" si="532"/>
        <v>0.41930000000000001</v>
      </c>
      <c r="AS224" s="11">
        <f t="shared" si="533"/>
        <v>0.9</v>
      </c>
      <c r="AT224" s="15">
        <f t="shared" si="534"/>
        <v>17756.844461901022</v>
      </c>
      <c r="AU224" s="19">
        <f t="shared" si="535"/>
        <v>0.40002300769177906</v>
      </c>
      <c r="AV224" s="13">
        <f t="shared" si="536"/>
        <v>0.5</v>
      </c>
      <c r="AW224" s="11">
        <f t="shared" si="537"/>
        <v>1</v>
      </c>
      <c r="AX224" s="11">
        <f t="shared" si="538"/>
        <v>0.8911</v>
      </c>
      <c r="AY224" s="11">
        <f t="shared" si="539"/>
        <v>201997.53114128605</v>
      </c>
      <c r="AZ224" s="11">
        <f t="shared" si="540"/>
        <v>1</v>
      </c>
      <c r="BA224" s="11">
        <f t="shared" si="541"/>
        <v>0.34752899999999998</v>
      </c>
      <c r="BB224" s="11">
        <f t="shared" si="542"/>
        <v>1.025058</v>
      </c>
      <c r="BC224" s="11">
        <f t="shared" si="543"/>
        <v>0.99909999999999999</v>
      </c>
      <c r="BD224" s="11">
        <f t="shared" si="544"/>
        <v>0.8911</v>
      </c>
      <c r="BE224" s="11">
        <f t="shared" si="545"/>
        <v>201997.53114128605</v>
      </c>
      <c r="BF224" s="11">
        <f t="shared" si="546"/>
        <v>1</v>
      </c>
      <c r="BG224" s="11">
        <f t="shared" si="547"/>
        <v>0.34752899999999998</v>
      </c>
      <c r="BH224" s="11">
        <f t="shared" si="548"/>
        <v>1.025058</v>
      </c>
      <c r="BI224" s="121">
        <f>X224^2/(BI206^2*Y224^2)</f>
        <v>0.81</v>
      </c>
      <c r="BJ224" s="121">
        <f>X224^2/(BJ206^2*Y224^2)</f>
        <v>0.20250000000000001</v>
      </c>
      <c r="BK224" s="121">
        <f>X224^2/(BK206^2*Y224^2)</f>
        <v>0.09</v>
      </c>
      <c r="BL224" s="121">
        <f>X224^2/(BL206^2*Y224^2)</f>
        <v>5.0625000000000003E-2</v>
      </c>
      <c r="BM224" s="121">
        <f>X224^2/(BM206^2*Y224^2)</f>
        <v>3.2399999999999998E-2</v>
      </c>
      <c r="BN224" s="121">
        <f>X224^2/(BN206^2*Y224^2)</f>
        <v>2.2499999999999999E-2</v>
      </c>
      <c r="BO224" s="121">
        <f>X224^2/(BO206^2*Y224^2)</f>
        <v>1.653061224489796E-2</v>
      </c>
      <c r="BP224" s="121">
        <f>X224^2/(BP206^2*Y224^2)</f>
        <v>1.2656250000000001E-2</v>
      </c>
      <c r="BQ224" s="121">
        <v>1</v>
      </c>
      <c r="BR224" s="121">
        <v>1</v>
      </c>
      <c r="BS224" s="121">
        <v>1</v>
      </c>
      <c r="BT224" s="121">
        <v>1</v>
      </c>
      <c r="BU224" s="121">
        <v>1</v>
      </c>
      <c r="BV224" s="121">
        <v>1</v>
      </c>
      <c r="BW224" s="121">
        <v>1</v>
      </c>
      <c r="BX224" s="121">
        <v>1</v>
      </c>
      <c r="BY224" s="121">
        <f>(BI206^2*Y224^2)/X224^2</f>
        <v>1.2345679012345678</v>
      </c>
      <c r="BZ224" s="121">
        <f>(BJ206^2*Y224^2)/X224^2</f>
        <v>4.9382716049382713</v>
      </c>
      <c r="CA224" s="121">
        <f>(BK206^2*Y224^2)/X224^2</f>
        <v>11.111111111111111</v>
      </c>
      <c r="CB224" s="121">
        <f>(BL206^2*Y224^2)/X224^2</f>
        <v>19.753086419753085</v>
      </c>
      <c r="CC224" s="121">
        <f>(BM206^2*Y224^2)/X224^2</f>
        <v>30.864197530864196</v>
      </c>
      <c r="CD224" s="121">
        <f>(BN206^2*Y224^2)/X224^2</f>
        <v>44.444444444444443</v>
      </c>
      <c r="CE224" s="121">
        <f>(BO206^2*Y224^2)/X224^2</f>
        <v>60.493827160493829</v>
      </c>
      <c r="CF224" s="121">
        <f>(BP206^2*Y224^2)/X224^2</f>
        <v>79.012345679012341</v>
      </c>
      <c r="CG224" s="121">
        <f>X224^2/(BI206^2*Y224^2)</f>
        <v>0.81</v>
      </c>
      <c r="CH224" s="121">
        <f>X224^2/(BJ206^2*Y224^2)</f>
        <v>0.20250000000000001</v>
      </c>
      <c r="CI224" s="121">
        <f>X224^2/(BK206^2*Y224^2)</f>
        <v>0.09</v>
      </c>
      <c r="CJ224" s="121">
        <f>X224^2/(BL206^2*Y224^2)</f>
        <v>5.0625000000000003E-2</v>
      </c>
      <c r="CK224" s="121">
        <f>X224^2/(BM206^2*Y224^2)</f>
        <v>3.2399999999999998E-2</v>
      </c>
      <c r="CL224" s="121">
        <f>X224^2/(BN206^2*Y224^2)</f>
        <v>2.2499999999999999E-2</v>
      </c>
      <c r="CM224" s="121">
        <f>X224^2/(BO206^2*Y224^2)</f>
        <v>1.653061224489796E-2</v>
      </c>
      <c r="CN224" s="121">
        <f>X224^2/(BP206^2*Y224^2)</f>
        <v>1.2656250000000001E-2</v>
      </c>
      <c r="CO224" s="95">
        <f t="shared" si="448"/>
        <v>3.0111450493827157</v>
      </c>
      <c r="CP224" s="95">
        <f t="shared" si="449"/>
        <v>8.0019931975308634</v>
      </c>
      <c r="CQ224" s="95">
        <f t="shared" si="450"/>
        <v>16.320073444444443</v>
      </c>
      <c r="CR224" s="95">
        <f t="shared" si="451"/>
        <v>27.965385790123456</v>
      </c>
      <c r="CS224" s="95">
        <f t="shared" si="452"/>
        <v>42.937930234567901</v>
      </c>
      <c r="CT224" s="95">
        <f t="shared" si="453"/>
        <v>61.237706777777774</v>
      </c>
      <c r="CU224" s="95">
        <f t="shared" si="454"/>
        <v>82.864715419753082</v>
      </c>
      <c r="CV224" s="95">
        <f t="shared" si="455"/>
        <v>107.81895616049383</v>
      </c>
      <c r="CW224" s="95">
        <f t="shared" si="456"/>
        <v>3.0111450493827157</v>
      </c>
      <c r="CX224" s="95">
        <f t="shared" si="457"/>
        <v>8.0019931975308634</v>
      </c>
      <c r="CY224" s="95">
        <f t="shared" si="458"/>
        <v>16.320073444444443</v>
      </c>
      <c r="CZ224" s="95">
        <f t="shared" si="459"/>
        <v>27.965385790123456</v>
      </c>
      <c r="DA224" s="95">
        <f t="shared" si="460"/>
        <v>42.937930234567901</v>
      </c>
      <c r="DB224" s="95">
        <f t="shared" si="461"/>
        <v>61.237706777777774</v>
      </c>
      <c r="DC224" s="95">
        <f t="shared" si="462"/>
        <v>82.864715419753082</v>
      </c>
      <c r="DD224" s="95">
        <f t="shared" si="463"/>
        <v>107.81895616049383</v>
      </c>
      <c r="DE224" s="13">
        <f t="shared" si="549"/>
        <v>4.0946839012345677</v>
      </c>
      <c r="DF224" s="13">
        <f t="shared" si="550"/>
        <v>7.1908876049382719</v>
      </c>
      <c r="DG224" s="13">
        <f t="shared" si="551"/>
        <v>13.25122711111111</v>
      </c>
      <c r="DH224" s="13">
        <f t="shared" si="552"/>
        <v>21.853827419753085</v>
      </c>
      <c r="DI224" s="13">
        <f t="shared" si="464"/>
        <v>32.946713530864194</v>
      </c>
      <c r="DJ224" s="13">
        <f t="shared" si="465"/>
        <v>46.517060444444439</v>
      </c>
      <c r="DK224" s="13">
        <f t="shared" si="466"/>
        <v>62.560473772738725</v>
      </c>
      <c r="DL224" s="13">
        <f t="shared" si="467"/>
        <v>81.075117929012336</v>
      </c>
      <c r="DM224" s="95">
        <f t="shared" si="468"/>
        <v>4.0946839012345677</v>
      </c>
      <c r="DN224" s="95">
        <f t="shared" si="469"/>
        <v>7.1908876049382719</v>
      </c>
      <c r="DO224" s="95">
        <f t="shared" si="470"/>
        <v>13.25122711111111</v>
      </c>
      <c r="DP224" s="95">
        <f t="shared" si="471"/>
        <v>21.853827419753085</v>
      </c>
      <c r="DQ224" s="95">
        <f t="shared" si="472"/>
        <v>32.946713530864194</v>
      </c>
      <c r="DR224" s="95">
        <f t="shared" si="473"/>
        <v>46.517060444444439</v>
      </c>
      <c r="DS224" s="95">
        <f t="shared" si="474"/>
        <v>62.560473772738725</v>
      </c>
      <c r="DT224" s="95">
        <f t="shared" si="475"/>
        <v>81.075117929012336</v>
      </c>
      <c r="DU224" s="95">
        <f t="shared" si="476"/>
        <v>1.372277498148148</v>
      </c>
      <c r="DV224" s="95">
        <f t="shared" si="477"/>
        <v>2.4482980750925929</v>
      </c>
      <c r="DW224" s="95">
        <f t="shared" si="478"/>
        <v>4.554441803333332</v>
      </c>
      <c r="DX224" s="95">
        <f t="shared" si="479"/>
        <v>7.5440948859953689</v>
      </c>
      <c r="DY224" s="95">
        <f t="shared" si="480"/>
        <v>11.399194503303702</v>
      </c>
      <c r="DZ224" s="95">
        <f t="shared" si="481"/>
        <v>16.115283595833329</v>
      </c>
      <c r="EA224" s="95">
        <f t="shared" si="482"/>
        <v>21.690834986402113</v>
      </c>
      <c r="EB224" s="95">
        <f t="shared" si="483"/>
        <v>28.125210755387727</v>
      </c>
      <c r="EC224" s="95">
        <f t="shared" si="484"/>
        <v>1.372277498148148</v>
      </c>
      <c r="ED224" s="95">
        <f t="shared" si="485"/>
        <v>2.4482980750925929</v>
      </c>
      <c r="EE224" s="95">
        <f t="shared" si="486"/>
        <v>4.554441803333332</v>
      </c>
      <c r="EF224" s="95">
        <f t="shared" si="487"/>
        <v>7.5440948859953689</v>
      </c>
      <c r="EG224" s="95">
        <f t="shared" si="488"/>
        <v>11.399194503303702</v>
      </c>
      <c r="EH224" s="95">
        <f t="shared" si="489"/>
        <v>16.115283595833329</v>
      </c>
      <c r="EI224" s="95">
        <f t="shared" si="490"/>
        <v>21.690834986402113</v>
      </c>
      <c r="EJ224" s="95">
        <f t="shared" si="491"/>
        <v>28.125210755387727</v>
      </c>
      <c r="EK224" s="95">
        <f t="shared" si="492"/>
        <v>1.372277498148148</v>
      </c>
      <c r="EL224" s="95">
        <f t="shared" si="493"/>
        <v>2.4482980750925929</v>
      </c>
      <c r="EM224" s="95">
        <f t="shared" si="494"/>
        <v>4.554441803333332</v>
      </c>
      <c r="EN224" s="95">
        <f t="shared" si="495"/>
        <v>7.5440948859953689</v>
      </c>
      <c r="EO224" s="95">
        <f t="shared" si="496"/>
        <v>11.399194503303702</v>
      </c>
      <c r="EP224" s="95">
        <f t="shared" si="497"/>
        <v>16.115283595833329</v>
      </c>
      <c r="EQ224" s="95">
        <f t="shared" si="498"/>
        <v>21.690834986402113</v>
      </c>
      <c r="ER224" s="95">
        <f t="shared" si="499"/>
        <v>28.125210755387727</v>
      </c>
      <c r="ES224" s="95">
        <f t="shared" si="500"/>
        <v>1</v>
      </c>
      <c r="ET224" s="95">
        <f t="shared" si="501"/>
        <v>1</v>
      </c>
      <c r="EU224" s="95">
        <f t="shared" si="502"/>
        <v>1</v>
      </c>
      <c r="EV224" s="95">
        <f t="shared" si="503"/>
        <v>1</v>
      </c>
      <c r="EW224" s="95">
        <f t="shared" si="504"/>
        <v>1</v>
      </c>
      <c r="EX224" s="95">
        <f t="shared" si="505"/>
        <v>1</v>
      </c>
      <c r="EY224" s="95">
        <f t="shared" si="506"/>
        <v>1</v>
      </c>
      <c r="EZ224" s="95">
        <f t="shared" si="507"/>
        <v>1</v>
      </c>
      <c r="FA224" s="95">
        <f t="shared" si="508"/>
        <v>1</v>
      </c>
      <c r="FB224" s="95">
        <f t="shared" si="509"/>
        <v>1</v>
      </c>
      <c r="FC224" s="95">
        <f t="shared" si="510"/>
        <v>1</v>
      </c>
      <c r="FD224" s="95">
        <f t="shared" si="511"/>
        <v>1</v>
      </c>
      <c r="FE224" s="95">
        <f t="shared" si="512"/>
        <v>1</v>
      </c>
      <c r="FF224" s="95">
        <f t="shared" si="513"/>
        <v>1</v>
      </c>
      <c r="FG224" s="95">
        <f t="shared" si="514"/>
        <v>1</v>
      </c>
      <c r="FH224" s="95">
        <f t="shared" si="515"/>
        <v>1</v>
      </c>
      <c r="FI224" s="95">
        <f t="shared" si="516"/>
        <v>1</v>
      </c>
      <c r="FJ224" s="95">
        <f t="shared" si="517"/>
        <v>1</v>
      </c>
      <c r="FK224" s="95">
        <f t="shared" si="518"/>
        <v>1</v>
      </c>
      <c r="FL224" s="95">
        <f t="shared" si="519"/>
        <v>1</v>
      </c>
      <c r="FM224" s="95">
        <f t="shared" si="520"/>
        <v>1</v>
      </c>
      <c r="FN224" s="95">
        <f t="shared" si="521"/>
        <v>1</v>
      </c>
      <c r="FO224" s="95">
        <f t="shared" si="522"/>
        <v>1</v>
      </c>
      <c r="FP224" s="95">
        <f t="shared" si="523"/>
        <v>1</v>
      </c>
      <c r="FQ224" s="115">
        <f t="shared" si="524"/>
        <v>2.1494903184668535</v>
      </c>
      <c r="FR224" s="115">
        <f t="shared" si="525"/>
        <v>2.1198505369452048</v>
      </c>
      <c r="FS224" s="115">
        <f t="shared" si="526"/>
        <v>2.2600768783734018</v>
      </c>
      <c r="FT224" s="115">
        <f t="shared" si="527"/>
        <v>2.344618949432927</v>
      </c>
      <c r="FU224" s="115">
        <f t="shared" si="528"/>
        <v>2.3933622499554663</v>
      </c>
      <c r="FV224" s="115">
        <f t="shared" si="529"/>
        <v>2.4229578446225357</v>
      </c>
      <c r="FW224" s="115">
        <f t="shared" si="530"/>
        <v>2.4419855243008564</v>
      </c>
      <c r="FX224" s="115">
        <f t="shared" si="531"/>
        <v>2.4548433274148849</v>
      </c>
      <c r="FZ224" s="90">
        <f t="shared" si="553"/>
        <v>2.1198505369452048</v>
      </c>
      <c r="GC224" s="35"/>
      <c r="GI224" s="31"/>
      <c r="GJ224" s="31"/>
      <c r="GK224" s="31"/>
    </row>
    <row r="225" spans="24:193" x14ac:dyDescent="0.3">
      <c r="X225" s="118">
        <v>9.5</v>
      </c>
      <c r="Y225" s="118">
        <v>10</v>
      </c>
      <c r="Z225" s="40">
        <v>1.7999999999999999E-2</v>
      </c>
      <c r="AA225" s="40">
        <v>10000000</v>
      </c>
      <c r="AB225" s="40">
        <v>10000000</v>
      </c>
      <c r="AC225" s="98">
        <v>3900000</v>
      </c>
      <c r="AD225" s="42">
        <v>0.33</v>
      </c>
      <c r="AE225" s="42">
        <v>0.33</v>
      </c>
      <c r="AF225" s="41">
        <v>1.7999999999999999E-2</v>
      </c>
      <c r="AG225" s="40">
        <v>10000000</v>
      </c>
      <c r="AH225" s="40">
        <v>10000000</v>
      </c>
      <c r="AI225" s="98">
        <v>3900000</v>
      </c>
      <c r="AJ225" s="42">
        <v>0.33</v>
      </c>
      <c r="AK225" s="42">
        <v>0.33</v>
      </c>
      <c r="AL225" s="42">
        <f>AL204</f>
        <v>0.40129999999999999</v>
      </c>
      <c r="AM225" s="40">
        <v>6000</v>
      </c>
      <c r="AN225" s="40">
        <f>AN204</f>
        <v>10000</v>
      </c>
      <c r="AO225" s="40">
        <f>AO204</f>
        <v>10000</v>
      </c>
      <c r="AP225" s="42">
        <v>0.03</v>
      </c>
      <c r="AQ225" s="42">
        <v>0.03</v>
      </c>
      <c r="AR225" s="4">
        <f t="shared" si="532"/>
        <v>0.41930000000000001</v>
      </c>
      <c r="AS225" s="11">
        <f t="shared" si="533"/>
        <v>0.95</v>
      </c>
      <c r="AT225" s="15">
        <f t="shared" si="534"/>
        <v>17756.844461901022</v>
      </c>
      <c r="AU225" s="19">
        <f t="shared" si="535"/>
        <v>0.40002300769177906</v>
      </c>
      <c r="AV225" s="13">
        <f t="shared" si="536"/>
        <v>0.5</v>
      </c>
      <c r="AW225" s="11">
        <f t="shared" si="537"/>
        <v>1</v>
      </c>
      <c r="AX225" s="11">
        <f t="shared" si="538"/>
        <v>0.8911</v>
      </c>
      <c r="AY225" s="11">
        <f t="shared" si="539"/>
        <v>201997.53114128605</v>
      </c>
      <c r="AZ225" s="11">
        <f t="shared" si="540"/>
        <v>1</v>
      </c>
      <c r="BA225" s="11">
        <f t="shared" si="541"/>
        <v>0.34752899999999998</v>
      </c>
      <c r="BB225" s="11">
        <f t="shared" si="542"/>
        <v>1.025058</v>
      </c>
      <c r="BC225" s="11">
        <f t="shared" si="543"/>
        <v>0.99909999999999999</v>
      </c>
      <c r="BD225" s="11">
        <f t="shared" si="544"/>
        <v>0.8911</v>
      </c>
      <c r="BE225" s="11">
        <f t="shared" si="545"/>
        <v>201997.53114128605</v>
      </c>
      <c r="BF225" s="11">
        <f t="shared" si="546"/>
        <v>1</v>
      </c>
      <c r="BG225" s="11">
        <f t="shared" si="547"/>
        <v>0.34752899999999998</v>
      </c>
      <c r="BH225" s="11">
        <f t="shared" si="548"/>
        <v>1.025058</v>
      </c>
      <c r="BI225" s="121">
        <f>X225^2/(BI206^2*Y225^2)</f>
        <v>0.90249999999999997</v>
      </c>
      <c r="BJ225" s="121">
        <f>X225^2/(BJ206^2*Y225^2)</f>
        <v>0.22562499999999999</v>
      </c>
      <c r="BK225" s="121">
        <f>X225^2/(BK206^2*Y225^2)</f>
        <v>0.10027777777777777</v>
      </c>
      <c r="BL225" s="121">
        <f>X225^2/(BL206^2*Y225^2)</f>
        <v>5.6406249999999998E-2</v>
      </c>
      <c r="BM225" s="121">
        <f>X225^2/(BM206^2*Y225^2)</f>
        <v>3.61E-2</v>
      </c>
      <c r="BN225" s="121">
        <f>X225^2/(BN206^2*Y225^2)</f>
        <v>2.5069444444444443E-2</v>
      </c>
      <c r="BO225" s="121">
        <f>X225^2/(BO206^2*Y225^2)</f>
        <v>1.8418367346938774E-2</v>
      </c>
      <c r="BP225" s="121">
        <f>X225^2/(BP206^2*Y225^2)</f>
        <v>1.41015625E-2</v>
      </c>
      <c r="BQ225" s="121">
        <v>1</v>
      </c>
      <c r="BR225" s="121">
        <v>1</v>
      </c>
      <c r="BS225" s="121">
        <v>1</v>
      </c>
      <c r="BT225" s="121">
        <v>1</v>
      </c>
      <c r="BU225" s="121">
        <v>1</v>
      </c>
      <c r="BV225" s="121">
        <v>1</v>
      </c>
      <c r="BW225" s="121">
        <v>1</v>
      </c>
      <c r="BX225" s="121">
        <v>1</v>
      </c>
      <c r="BY225" s="121">
        <f>(BI206^2*Y225^2)/X225^2</f>
        <v>1.10803324099723</v>
      </c>
      <c r="BZ225" s="121">
        <f>(BJ206^2*Y225^2)/X225^2</f>
        <v>4.43213296398892</v>
      </c>
      <c r="CA225" s="121">
        <f>(BK206^2*Y225^2)/X225^2</f>
        <v>9.97229916897507</v>
      </c>
      <c r="CB225" s="121">
        <f>(BL206^2*Y225^2)/X225^2</f>
        <v>17.72853185595568</v>
      </c>
      <c r="CC225" s="121">
        <f>(BM206^2*Y225^2)/X225^2</f>
        <v>27.700831024930746</v>
      </c>
      <c r="CD225" s="121">
        <f>(BN206^2*Y225^2)/X225^2</f>
        <v>39.88919667590028</v>
      </c>
      <c r="CE225" s="121">
        <f>(BO206^2*Y225^2)/X225^2</f>
        <v>54.293628808864263</v>
      </c>
      <c r="CF225" s="121">
        <f>(BP206^2*Y225^2)/X225^2</f>
        <v>70.91412742382272</v>
      </c>
      <c r="CG225" s="121">
        <f>X225^2/(BI206^2*Y225^2)</f>
        <v>0.90249999999999997</v>
      </c>
      <c r="CH225" s="121">
        <f>X225^2/(BJ206^2*Y225^2)</f>
        <v>0.22562499999999999</v>
      </c>
      <c r="CI225" s="121">
        <f>X225^2/(BK206^2*Y225^2)</f>
        <v>0.10027777777777777</v>
      </c>
      <c r="CJ225" s="121">
        <f>X225^2/(BL206^2*Y225^2)</f>
        <v>5.6406249999999998E-2</v>
      </c>
      <c r="CK225" s="121">
        <f>X225^2/(BM206^2*Y225^2)</f>
        <v>3.61E-2</v>
      </c>
      <c r="CL225" s="121">
        <f>X225^2/(BN206^2*Y225^2)</f>
        <v>2.5069444444444443E-2</v>
      </c>
      <c r="CM225" s="121">
        <f>X225^2/(BO206^2*Y225^2)</f>
        <v>1.8418367346938774E-2</v>
      </c>
      <c r="CN225" s="121">
        <f>X225^2/(BP206^2*Y225^2)</f>
        <v>1.41015625E-2</v>
      </c>
      <c r="CO225" s="95">
        <f t="shared" si="448"/>
        <v>2.8406359252077564</v>
      </c>
      <c r="CP225" s="95">
        <f t="shared" si="449"/>
        <v>7.3199567008310247</v>
      </c>
      <c r="CQ225" s="95">
        <f t="shared" si="450"/>
        <v>14.785491326869806</v>
      </c>
      <c r="CR225" s="95">
        <f t="shared" si="451"/>
        <v>25.237239803324101</v>
      </c>
      <c r="CS225" s="95">
        <f t="shared" si="452"/>
        <v>38.675202130193902</v>
      </c>
      <c r="CT225" s="95">
        <f t="shared" si="453"/>
        <v>55.099378307479228</v>
      </c>
      <c r="CU225" s="95">
        <f t="shared" si="454"/>
        <v>74.509768335180055</v>
      </c>
      <c r="CV225" s="95">
        <f t="shared" si="455"/>
        <v>96.906372213296407</v>
      </c>
      <c r="CW225" s="95">
        <f t="shared" si="456"/>
        <v>2.8406359252077564</v>
      </c>
      <c r="CX225" s="95">
        <f t="shared" si="457"/>
        <v>7.3199567008310247</v>
      </c>
      <c r="CY225" s="95">
        <f t="shared" si="458"/>
        <v>14.785491326869806</v>
      </c>
      <c r="CZ225" s="95">
        <f t="shared" si="459"/>
        <v>25.237239803324101</v>
      </c>
      <c r="DA225" s="95">
        <f t="shared" si="460"/>
        <v>38.675202130193902</v>
      </c>
      <c r="DB225" s="95">
        <f t="shared" si="461"/>
        <v>55.099378307479228</v>
      </c>
      <c r="DC225" s="95">
        <f t="shared" si="462"/>
        <v>74.509768335180055</v>
      </c>
      <c r="DD225" s="95">
        <f t="shared" si="463"/>
        <v>96.906372213296407</v>
      </c>
      <c r="DE225" s="13">
        <f t="shared" si="549"/>
        <v>4.0606492409972299</v>
      </c>
      <c r="DF225" s="13">
        <f t="shared" si="550"/>
        <v>6.70787396398892</v>
      </c>
      <c r="DG225" s="13">
        <f t="shared" si="551"/>
        <v>12.122692946752847</v>
      </c>
      <c r="DH225" s="13">
        <f t="shared" si="552"/>
        <v>19.835054105955681</v>
      </c>
      <c r="DI225" s="13">
        <f t="shared" si="464"/>
        <v>29.787047024930747</v>
      </c>
      <c r="DJ225" s="13">
        <f t="shared" si="465"/>
        <v>41.964382120344723</v>
      </c>
      <c r="DK225" s="13">
        <f t="shared" si="466"/>
        <v>56.362163176211205</v>
      </c>
      <c r="DL225" s="13">
        <f t="shared" si="467"/>
        <v>72.978344986322725</v>
      </c>
      <c r="DM225" s="95">
        <f t="shared" si="468"/>
        <v>4.0606492409972299</v>
      </c>
      <c r="DN225" s="95">
        <f t="shared" si="469"/>
        <v>6.70787396398892</v>
      </c>
      <c r="DO225" s="95">
        <f t="shared" si="470"/>
        <v>12.122692946752847</v>
      </c>
      <c r="DP225" s="95">
        <f t="shared" si="471"/>
        <v>19.835054105955681</v>
      </c>
      <c r="DQ225" s="95">
        <f t="shared" si="472"/>
        <v>29.787047024930747</v>
      </c>
      <c r="DR225" s="95">
        <f t="shared" si="473"/>
        <v>41.964382120344723</v>
      </c>
      <c r="DS225" s="95">
        <f t="shared" si="474"/>
        <v>56.362163176211205</v>
      </c>
      <c r="DT225" s="95">
        <f t="shared" si="475"/>
        <v>72.978344986322725</v>
      </c>
      <c r="DU225" s="95">
        <f t="shared" si="476"/>
        <v>1.3604494667105262</v>
      </c>
      <c r="DV225" s="95">
        <f t="shared" si="477"/>
        <v>2.2804368274671054</v>
      </c>
      <c r="DW225" s="95">
        <f t="shared" si="478"/>
        <v>4.1622434537280695</v>
      </c>
      <c r="DX225" s="95">
        <f t="shared" si="479"/>
        <v>6.8425126150246713</v>
      </c>
      <c r="DY225" s="95">
        <f t="shared" si="480"/>
        <v>10.301118762163158</v>
      </c>
      <c r="DZ225" s="95">
        <f t="shared" si="481"/>
        <v>14.533095850537281</v>
      </c>
      <c r="EA225" s="95">
        <f t="shared" si="482"/>
        <v>19.536742303101502</v>
      </c>
      <c r="EB225" s="95">
        <f t="shared" si="483"/>
        <v>25.311347351387749</v>
      </c>
      <c r="EC225" s="95">
        <f t="shared" si="484"/>
        <v>1.3604494667105262</v>
      </c>
      <c r="ED225" s="95">
        <f t="shared" si="485"/>
        <v>2.2804368274671054</v>
      </c>
      <c r="EE225" s="95">
        <f t="shared" si="486"/>
        <v>4.1622434537280695</v>
      </c>
      <c r="EF225" s="95">
        <f t="shared" si="487"/>
        <v>6.8425126150246713</v>
      </c>
      <c r="EG225" s="95">
        <f t="shared" si="488"/>
        <v>10.301118762163158</v>
      </c>
      <c r="EH225" s="95">
        <f t="shared" si="489"/>
        <v>14.533095850537281</v>
      </c>
      <c r="EI225" s="95">
        <f t="shared" si="490"/>
        <v>19.536742303101502</v>
      </c>
      <c r="EJ225" s="95">
        <f t="shared" si="491"/>
        <v>25.311347351387749</v>
      </c>
      <c r="EK225" s="95">
        <f t="shared" si="492"/>
        <v>1.3604494667105262</v>
      </c>
      <c r="EL225" s="95">
        <f t="shared" si="493"/>
        <v>2.2804368274671054</v>
      </c>
      <c r="EM225" s="95">
        <f t="shared" si="494"/>
        <v>4.1622434537280695</v>
      </c>
      <c r="EN225" s="95">
        <f t="shared" si="495"/>
        <v>6.8425126150246713</v>
      </c>
      <c r="EO225" s="95">
        <f t="shared" si="496"/>
        <v>10.301118762163158</v>
      </c>
      <c r="EP225" s="95">
        <f t="shared" si="497"/>
        <v>14.533095850537281</v>
      </c>
      <c r="EQ225" s="95">
        <f t="shared" si="498"/>
        <v>19.536742303101502</v>
      </c>
      <c r="ER225" s="95">
        <f t="shared" si="499"/>
        <v>25.311347351387749</v>
      </c>
      <c r="ES225" s="95">
        <f t="shared" si="500"/>
        <v>1</v>
      </c>
      <c r="ET225" s="95">
        <f t="shared" si="501"/>
        <v>1</v>
      </c>
      <c r="EU225" s="95">
        <f t="shared" si="502"/>
        <v>1</v>
      </c>
      <c r="EV225" s="95">
        <f t="shared" si="503"/>
        <v>1</v>
      </c>
      <c r="EW225" s="95">
        <f t="shared" si="504"/>
        <v>1</v>
      </c>
      <c r="EX225" s="95">
        <f t="shared" si="505"/>
        <v>1</v>
      </c>
      <c r="EY225" s="95">
        <f t="shared" si="506"/>
        <v>1</v>
      </c>
      <c r="EZ225" s="95">
        <f t="shared" si="507"/>
        <v>1</v>
      </c>
      <c r="FA225" s="95">
        <f t="shared" si="508"/>
        <v>1</v>
      </c>
      <c r="FB225" s="95">
        <f t="shared" si="509"/>
        <v>1</v>
      </c>
      <c r="FC225" s="95">
        <f t="shared" si="510"/>
        <v>1</v>
      </c>
      <c r="FD225" s="95">
        <f t="shared" si="511"/>
        <v>1</v>
      </c>
      <c r="FE225" s="95">
        <f t="shared" si="512"/>
        <v>1</v>
      </c>
      <c r="FF225" s="95">
        <f t="shared" si="513"/>
        <v>1</v>
      </c>
      <c r="FG225" s="95">
        <f t="shared" si="514"/>
        <v>1</v>
      </c>
      <c r="FH225" s="95">
        <f t="shared" si="515"/>
        <v>1</v>
      </c>
      <c r="FI225" s="95">
        <f t="shared" si="516"/>
        <v>1</v>
      </c>
      <c r="FJ225" s="95">
        <f t="shared" si="517"/>
        <v>1</v>
      </c>
      <c r="FK225" s="95">
        <f t="shared" si="518"/>
        <v>1</v>
      </c>
      <c r="FL225" s="95">
        <f t="shared" si="519"/>
        <v>1</v>
      </c>
      <c r="FM225" s="95">
        <f t="shared" si="520"/>
        <v>1</v>
      </c>
      <c r="FN225" s="95">
        <f t="shared" si="521"/>
        <v>1</v>
      </c>
      <c r="FO225" s="95">
        <f t="shared" si="522"/>
        <v>1</v>
      </c>
      <c r="FP225" s="95">
        <f t="shared" si="523"/>
        <v>1</v>
      </c>
      <c r="FQ225" s="115">
        <f t="shared" si="524"/>
        <v>2.1904467806670551</v>
      </c>
      <c r="FR225" s="115">
        <f t="shared" si="525"/>
        <v>2.1031893439948113</v>
      </c>
      <c r="FS225" s="115">
        <f t="shared" si="526"/>
        <v>2.2418488891821009</v>
      </c>
      <c r="FT225" s="115">
        <f t="shared" si="527"/>
        <v>2.3305544346387741</v>
      </c>
      <c r="FU225" s="115">
        <f t="shared" si="528"/>
        <v>2.382890570301103</v>
      </c>
      <c r="FV225" s="115">
        <f t="shared" si="529"/>
        <v>2.4150480639642238</v>
      </c>
      <c r="FW225" s="115">
        <f t="shared" si="530"/>
        <v>2.4358675480089649</v>
      </c>
      <c r="FX225" s="115">
        <f t="shared" si="531"/>
        <v>2.4499986795227211</v>
      </c>
      <c r="FZ225" s="90">
        <f t="shared" si="553"/>
        <v>2.1031893439948113</v>
      </c>
      <c r="GC225" s="35"/>
      <c r="GI225" s="31"/>
      <c r="GJ225" s="31"/>
      <c r="GK225" s="31"/>
    </row>
    <row r="226" spans="24:193" x14ac:dyDescent="0.3">
      <c r="X226" s="118">
        <v>10</v>
      </c>
      <c r="Y226" s="118">
        <v>10</v>
      </c>
      <c r="Z226" s="40">
        <v>1.7999999999999999E-2</v>
      </c>
      <c r="AA226" s="40">
        <v>10000000</v>
      </c>
      <c r="AB226" s="40">
        <v>10000000</v>
      </c>
      <c r="AC226" s="98">
        <v>3900000</v>
      </c>
      <c r="AD226" s="42">
        <v>0.33</v>
      </c>
      <c r="AE226" s="42">
        <v>0.33</v>
      </c>
      <c r="AF226" s="41">
        <v>1.7999999999999999E-2</v>
      </c>
      <c r="AG226" s="40">
        <v>10000000</v>
      </c>
      <c r="AH226" s="40">
        <v>10000000</v>
      </c>
      <c r="AI226" s="98">
        <v>3900000</v>
      </c>
      <c r="AJ226" s="42">
        <v>0.33</v>
      </c>
      <c r="AK226" s="42">
        <v>0.33</v>
      </c>
      <c r="AL226" s="42">
        <f>AL204</f>
        <v>0.40129999999999999</v>
      </c>
      <c r="AM226" s="40">
        <v>6000</v>
      </c>
      <c r="AN226" s="40">
        <f>AN204</f>
        <v>10000</v>
      </c>
      <c r="AO226" s="40">
        <f>AO204</f>
        <v>10000</v>
      </c>
      <c r="AP226" s="42">
        <v>0.03</v>
      </c>
      <c r="AQ226" s="42">
        <v>0.03</v>
      </c>
      <c r="AR226" s="4">
        <f t="shared" si="532"/>
        <v>0.41930000000000001</v>
      </c>
      <c r="AS226" s="11">
        <f t="shared" si="533"/>
        <v>1</v>
      </c>
      <c r="AT226" s="15">
        <f t="shared" si="534"/>
        <v>17756.844461901022</v>
      </c>
      <c r="AU226" s="19">
        <f t="shared" si="535"/>
        <v>0.40002300769177906</v>
      </c>
      <c r="AV226" s="13">
        <f t="shared" si="536"/>
        <v>0.5</v>
      </c>
      <c r="AW226" s="11">
        <f t="shared" si="537"/>
        <v>1</v>
      </c>
      <c r="AX226" s="11">
        <f t="shared" si="538"/>
        <v>0.8911</v>
      </c>
      <c r="AY226" s="11">
        <f t="shared" si="539"/>
        <v>201997.53114128605</v>
      </c>
      <c r="AZ226" s="11">
        <f t="shared" si="540"/>
        <v>1</v>
      </c>
      <c r="BA226" s="11">
        <f t="shared" si="541"/>
        <v>0.34752899999999998</v>
      </c>
      <c r="BB226" s="11">
        <f t="shared" si="542"/>
        <v>1.025058</v>
      </c>
      <c r="BC226" s="11">
        <f t="shared" si="543"/>
        <v>0.99909999999999999</v>
      </c>
      <c r="BD226" s="11">
        <f t="shared" si="544"/>
        <v>0.8911</v>
      </c>
      <c r="BE226" s="11">
        <f t="shared" si="545"/>
        <v>201997.53114128605</v>
      </c>
      <c r="BF226" s="11">
        <f t="shared" si="546"/>
        <v>1</v>
      </c>
      <c r="BG226" s="11">
        <f t="shared" si="547"/>
        <v>0.34752899999999998</v>
      </c>
      <c r="BH226" s="11">
        <f t="shared" si="548"/>
        <v>1.025058</v>
      </c>
      <c r="BI226" s="121">
        <f>X226^2/(BI206^2*Y226^2)</f>
        <v>1</v>
      </c>
      <c r="BJ226" s="121">
        <f>X226^2/(BJ206^2*Y226^2)</f>
        <v>0.25</v>
      </c>
      <c r="BK226" s="121">
        <f>X226^2/(BK206^2*Y226^2)</f>
        <v>0.1111111111111111</v>
      </c>
      <c r="BL226" s="121">
        <f>X226^2/(BL206^2*Y226^2)</f>
        <v>6.25E-2</v>
      </c>
      <c r="BM226" s="121">
        <f>X226^2/(BM206^2*Y226^2)</f>
        <v>0.04</v>
      </c>
      <c r="BN226" s="121">
        <f>X226^2/(BN206^2*Y226^2)</f>
        <v>2.7777777777777776E-2</v>
      </c>
      <c r="BO226" s="121">
        <f>X226^2/(BO206^2*Y226^2)</f>
        <v>2.0408163265306121E-2</v>
      </c>
      <c r="BP226" s="121">
        <f>X226^2/(BP206^2*Y226^2)</f>
        <v>1.5625E-2</v>
      </c>
      <c r="BQ226" s="121">
        <v>1</v>
      </c>
      <c r="BR226" s="121">
        <v>1</v>
      </c>
      <c r="BS226" s="121">
        <v>1</v>
      </c>
      <c r="BT226" s="121">
        <v>1</v>
      </c>
      <c r="BU226" s="121">
        <v>1</v>
      </c>
      <c r="BV226" s="121">
        <v>1</v>
      </c>
      <c r="BW226" s="121">
        <v>1</v>
      </c>
      <c r="BX226" s="121">
        <v>1</v>
      </c>
      <c r="BY226" s="121">
        <f>(BI206^2*Y226^2)/X226^2</f>
        <v>1</v>
      </c>
      <c r="BZ226" s="121">
        <f>(BJ206^2*Y226^2)/X226^2</f>
        <v>4</v>
      </c>
      <c r="CA226" s="121">
        <f>(BK206^2*Y226^2)/X226^2</f>
        <v>9</v>
      </c>
      <c r="CB226" s="121">
        <f>(BL206^2*Y226^2)/X226^2</f>
        <v>16</v>
      </c>
      <c r="CC226" s="121">
        <f>(BM206^2*Y226^2)/X226^2</f>
        <v>25</v>
      </c>
      <c r="CD226" s="121">
        <f>(BN206^2*Y226^2)/X226^2</f>
        <v>36</v>
      </c>
      <c r="CE226" s="121">
        <f>(BO206^2*Y226^2)/X226^2</f>
        <v>49</v>
      </c>
      <c r="CF226" s="121">
        <f>(BP206^2*Y226^2)/X226^2</f>
        <v>64</v>
      </c>
      <c r="CG226" s="121">
        <f>X226^2/(BI206^2*Y226^2)</f>
        <v>1</v>
      </c>
      <c r="CH226" s="121">
        <f>X226^2/(BJ206^2*Y226^2)</f>
        <v>0.25</v>
      </c>
      <c r="CI226" s="121">
        <f>X226^2/(BK206^2*Y226^2)</f>
        <v>0.1111111111111111</v>
      </c>
      <c r="CJ226" s="121">
        <f>X226^2/(BL206^2*Y226^2)</f>
        <v>6.25E-2</v>
      </c>
      <c r="CK226" s="121">
        <f>X226^2/(BM206^2*Y226^2)</f>
        <v>0.04</v>
      </c>
      <c r="CL226" s="121">
        <f>X226^2/(BN206^2*Y226^2)</f>
        <v>2.7777777777777776E-2</v>
      </c>
      <c r="CM226" s="121">
        <f>X226^2/(BO206^2*Y226^2)</f>
        <v>2.0408163265306121E-2</v>
      </c>
      <c r="CN226" s="121">
        <f>X226^2/(BP206^2*Y226^2)</f>
        <v>1.5625E-2</v>
      </c>
      <c r="CO226" s="95">
        <f t="shared" si="448"/>
        <v>2.695058</v>
      </c>
      <c r="CP226" s="95">
        <f t="shared" si="449"/>
        <v>6.7376449999999997</v>
      </c>
      <c r="CQ226" s="95">
        <f t="shared" si="450"/>
        <v>13.475289999999999</v>
      </c>
      <c r="CR226" s="95">
        <f t="shared" si="451"/>
        <v>22.907992999999998</v>
      </c>
      <c r="CS226" s="95">
        <f t="shared" si="452"/>
        <v>35.035753999999997</v>
      </c>
      <c r="CT226" s="95">
        <f t="shared" si="453"/>
        <v>49.858573</v>
      </c>
      <c r="CU226" s="95">
        <f t="shared" si="454"/>
        <v>67.376450000000006</v>
      </c>
      <c r="CV226" s="95">
        <f t="shared" si="455"/>
        <v>87.589384999999993</v>
      </c>
      <c r="CW226" s="95">
        <f t="shared" si="456"/>
        <v>2.695058</v>
      </c>
      <c r="CX226" s="95">
        <f t="shared" si="457"/>
        <v>6.7376449999999997</v>
      </c>
      <c r="CY226" s="95">
        <f t="shared" si="458"/>
        <v>13.475289999999999</v>
      </c>
      <c r="CZ226" s="95">
        <f t="shared" si="459"/>
        <v>22.907992999999998</v>
      </c>
      <c r="DA226" s="95">
        <f t="shared" si="460"/>
        <v>35.035753999999997</v>
      </c>
      <c r="DB226" s="95">
        <f t="shared" si="461"/>
        <v>49.858573</v>
      </c>
      <c r="DC226" s="95">
        <f t="shared" si="462"/>
        <v>67.376450000000006</v>
      </c>
      <c r="DD226" s="95">
        <f t="shared" si="463"/>
        <v>87.589384999999993</v>
      </c>
      <c r="DE226" s="13">
        <f t="shared" si="549"/>
        <v>4.050116</v>
      </c>
      <c r="DF226" s="13">
        <f t="shared" si="550"/>
        <v>6.300116</v>
      </c>
      <c r="DG226" s="13">
        <f t="shared" si="551"/>
        <v>11.161227111111112</v>
      </c>
      <c r="DH226" s="13">
        <f t="shared" si="552"/>
        <v>18.112615999999999</v>
      </c>
      <c r="DI226" s="13">
        <f t="shared" si="464"/>
        <v>27.090116000000002</v>
      </c>
      <c r="DJ226" s="13">
        <f t="shared" si="465"/>
        <v>38.077893777777774</v>
      </c>
      <c r="DK226" s="13">
        <f t="shared" si="466"/>
        <v>51.070524163265304</v>
      </c>
      <c r="DL226" s="13">
        <f t="shared" si="467"/>
        <v>66.065741000000003</v>
      </c>
      <c r="DM226" s="95">
        <f t="shared" si="468"/>
        <v>4.050116</v>
      </c>
      <c r="DN226" s="95">
        <f t="shared" si="469"/>
        <v>6.300116</v>
      </c>
      <c r="DO226" s="95">
        <f t="shared" si="470"/>
        <v>11.161227111111112</v>
      </c>
      <c r="DP226" s="95">
        <f t="shared" si="471"/>
        <v>18.112615999999999</v>
      </c>
      <c r="DQ226" s="95">
        <f t="shared" si="472"/>
        <v>27.090116000000002</v>
      </c>
      <c r="DR226" s="95">
        <f t="shared" si="473"/>
        <v>38.077893777777774</v>
      </c>
      <c r="DS226" s="95">
        <f t="shared" si="474"/>
        <v>51.070524163265304</v>
      </c>
      <c r="DT226" s="95">
        <f t="shared" si="475"/>
        <v>66.065741000000003</v>
      </c>
      <c r="DU226" s="95">
        <f t="shared" si="476"/>
        <v>1.35678886</v>
      </c>
      <c r="DV226" s="95">
        <f t="shared" si="477"/>
        <v>2.1387291099999999</v>
      </c>
      <c r="DW226" s="95">
        <f t="shared" si="478"/>
        <v>3.8281061933333334</v>
      </c>
      <c r="DX226" s="95">
        <f t="shared" si="479"/>
        <v>6.2439154224999989</v>
      </c>
      <c r="DY226" s="95">
        <f t="shared" si="480"/>
        <v>9.3638570200000011</v>
      </c>
      <c r="DZ226" s="95">
        <f t="shared" si="481"/>
        <v>13.182428443333333</v>
      </c>
      <c r="EA226" s="95">
        <f t="shared" si="482"/>
        <v>17.697744288571425</v>
      </c>
      <c r="EB226" s="95">
        <f t="shared" si="483"/>
        <v>22.909017000624999</v>
      </c>
      <c r="EC226" s="95">
        <f t="shared" si="484"/>
        <v>1.35678886</v>
      </c>
      <c r="ED226" s="95">
        <f t="shared" si="485"/>
        <v>2.1387291099999999</v>
      </c>
      <c r="EE226" s="95">
        <f t="shared" si="486"/>
        <v>3.8281061933333334</v>
      </c>
      <c r="EF226" s="95">
        <f t="shared" si="487"/>
        <v>6.2439154224999989</v>
      </c>
      <c r="EG226" s="95">
        <f t="shared" si="488"/>
        <v>9.3638570200000011</v>
      </c>
      <c r="EH226" s="95">
        <f t="shared" si="489"/>
        <v>13.182428443333333</v>
      </c>
      <c r="EI226" s="95">
        <f t="shared" si="490"/>
        <v>17.697744288571425</v>
      </c>
      <c r="EJ226" s="95">
        <f t="shared" si="491"/>
        <v>22.909017000624999</v>
      </c>
      <c r="EK226" s="95">
        <f t="shared" si="492"/>
        <v>1.35678886</v>
      </c>
      <c r="EL226" s="95">
        <f t="shared" si="493"/>
        <v>2.1387291099999999</v>
      </c>
      <c r="EM226" s="95">
        <f t="shared" si="494"/>
        <v>3.8281061933333334</v>
      </c>
      <c r="EN226" s="95">
        <f t="shared" si="495"/>
        <v>6.2439154224999989</v>
      </c>
      <c r="EO226" s="95">
        <f t="shared" si="496"/>
        <v>9.3638570200000011</v>
      </c>
      <c r="EP226" s="95">
        <f t="shared" si="497"/>
        <v>13.182428443333333</v>
      </c>
      <c r="EQ226" s="95">
        <f t="shared" si="498"/>
        <v>17.697744288571425</v>
      </c>
      <c r="ER226" s="95">
        <f t="shared" si="499"/>
        <v>22.909017000624999</v>
      </c>
      <c r="ES226" s="95">
        <f t="shared" si="500"/>
        <v>1</v>
      </c>
      <c r="ET226" s="95">
        <f t="shared" si="501"/>
        <v>1</v>
      </c>
      <c r="EU226" s="95">
        <f t="shared" si="502"/>
        <v>1</v>
      </c>
      <c r="EV226" s="95">
        <f t="shared" si="503"/>
        <v>1</v>
      </c>
      <c r="EW226" s="95">
        <f t="shared" si="504"/>
        <v>1</v>
      </c>
      <c r="EX226" s="95">
        <f t="shared" si="505"/>
        <v>1</v>
      </c>
      <c r="EY226" s="95">
        <f t="shared" si="506"/>
        <v>1</v>
      </c>
      <c r="EZ226" s="95">
        <f t="shared" si="507"/>
        <v>1</v>
      </c>
      <c r="FA226" s="95">
        <f t="shared" si="508"/>
        <v>1</v>
      </c>
      <c r="FB226" s="95">
        <f t="shared" si="509"/>
        <v>1</v>
      </c>
      <c r="FC226" s="95">
        <f t="shared" si="510"/>
        <v>1</v>
      </c>
      <c r="FD226" s="95">
        <f t="shared" si="511"/>
        <v>1</v>
      </c>
      <c r="FE226" s="95">
        <f t="shared" si="512"/>
        <v>1</v>
      </c>
      <c r="FF226" s="95">
        <f t="shared" si="513"/>
        <v>1</v>
      </c>
      <c r="FG226" s="95">
        <f t="shared" si="514"/>
        <v>1</v>
      </c>
      <c r="FH226" s="95">
        <f t="shared" si="515"/>
        <v>1</v>
      </c>
      <c r="FI226" s="95">
        <f t="shared" si="516"/>
        <v>1</v>
      </c>
      <c r="FJ226" s="95">
        <f t="shared" si="517"/>
        <v>1</v>
      </c>
      <c r="FK226" s="95">
        <f t="shared" si="518"/>
        <v>1</v>
      </c>
      <c r="FL226" s="95">
        <f t="shared" si="519"/>
        <v>1</v>
      </c>
      <c r="FM226" s="95">
        <f t="shared" si="520"/>
        <v>1</v>
      </c>
      <c r="FN226" s="95">
        <f t="shared" si="521"/>
        <v>1</v>
      </c>
      <c r="FO226" s="95">
        <f t="shared" si="522"/>
        <v>1</v>
      </c>
      <c r="FP226" s="95">
        <f t="shared" si="523"/>
        <v>1</v>
      </c>
      <c r="FQ226" s="115">
        <f t="shared" si="524"/>
        <v>2.2375468714527393</v>
      </c>
      <c r="FR226" s="115">
        <f t="shared" si="525"/>
        <v>2.0887622588412107</v>
      </c>
      <c r="FS226" s="115">
        <f t="shared" si="526"/>
        <v>2.224090308323269</v>
      </c>
      <c r="FT226" s="115">
        <f t="shared" si="527"/>
        <v>2.3163944190610453</v>
      </c>
      <c r="FU226" s="115">
        <f t="shared" si="528"/>
        <v>2.3721810165223318</v>
      </c>
      <c r="FV226" s="115">
        <f t="shared" si="529"/>
        <v>2.4068867671633765</v>
      </c>
      <c r="FW226" s="115">
        <f t="shared" si="530"/>
        <v>2.4295203827112406</v>
      </c>
      <c r="FX226" s="115">
        <f t="shared" si="531"/>
        <v>2.4449543197958392</v>
      </c>
      <c r="FZ226" s="90">
        <f t="shared" si="553"/>
        <v>2.0887622588412107</v>
      </c>
      <c r="GC226" s="35"/>
      <c r="GI226" s="31"/>
      <c r="GJ226" s="31"/>
      <c r="GK226" s="31"/>
    </row>
    <row r="227" spans="24:193" x14ac:dyDescent="0.3">
      <c r="X227" s="118">
        <f>X226*1.07</f>
        <v>10.700000000000001</v>
      </c>
      <c r="Y227" s="118">
        <v>10</v>
      </c>
      <c r="Z227" s="40">
        <v>1.7999999999999999E-2</v>
      </c>
      <c r="AA227" s="40">
        <v>10000000</v>
      </c>
      <c r="AB227" s="40">
        <v>10000000</v>
      </c>
      <c r="AC227" s="98">
        <v>3900000</v>
      </c>
      <c r="AD227" s="42">
        <v>0.33</v>
      </c>
      <c r="AE227" s="42">
        <v>0.33</v>
      </c>
      <c r="AF227" s="41">
        <v>1.7999999999999999E-2</v>
      </c>
      <c r="AG227" s="40">
        <v>10000000</v>
      </c>
      <c r="AH227" s="40">
        <v>10000000</v>
      </c>
      <c r="AI227" s="98">
        <v>3900000</v>
      </c>
      <c r="AJ227" s="42">
        <v>0.33</v>
      </c>
      <c r="AK227" s="42">
        <v>0.33</v>
      </c>
      <c r="AL227" s="42">
        <f>AL204</f>
        <v>0.40129999999999999</v>
      </c>
      <c r="AM227" s="40">
        <v>6000</v>
      </c>
      <c r="AN227" s="40">
        <f>AN204</f>
        <v>10000</v>
      </c>
      <c r="AO227" s="40">
        <f>AO204</f>
        <v>10000</v>
      </c>
      <c r="AP227" s="42">
        <v>0.03</v>
      </c>
      <c r="AQ227" s="42">
        <v>0.03</v>
      </c>
      <c r="AR227" s="4">
        <f t="shared" si="532"/>
        <v>0.41930000000000001</v>
      </c>
      <c r="AS227" s="11">
        <f t="shared" si="533"/>
        <v>1.07</v>
      </c>
      <c r="AT227" s="15">
        <f t="shared" si="534"/>
        <v>17756.844461901022</v>
      </c>
      <c r="AU227" s="19">
        <f t="shared" si="535"/>
        <v>0.40002300769177906</v>
      </c>
      <c r="AV227" s="13">
        <f t="shared" si="536"/>
        <v>0.5</v>
      </c>
      <c r="AW227" s="11">
        <f t="shared" si="537"/>
        <v>1</v>
      </c>
      <c r="AX227" s="11">
        <f t="shared" si="538"/>
        <v>0.8911</v>
      </c>
      <c r="AY227" s="11">
        <f t="shared" si="539"/>
        <v>201997.53114128605</v>
      </c>
      <c r="AZ227" s="11">
        <f t="shared" si="540"/>
        <v>1</v>
      </c>
      <c r="BA227" s="11">
        <f t="shared" si="541"/>
        <v>0.34752899999999998</v>
      </c>
      <c r="BB227" s="11">
        <f t="shared" si="542"/>
        <v>1.025058</v>
      </c>
      <c r="BC227" s="11">
        <f t="shared" si="543"/>
        <v>0.99909999999999999</v>
      </c>
      <c r="BD227" s="11">
        <f t="shared" si="544"/>
        <v>0.8911</v>
      </c>
      <c r="BE227" s="11">
        <f t="shared" si="545"/>
        <v>201997.53114128605</v>
      </c>
      <c r="BF227" s="11">
        <f t="shared" si="546"/>
        <v>1</v>
      </c>
      <c r="BG227" s="11">
        <f t="shared" si="547"/>
        <v>0.34752899999999998</v>
      </c>
      <c r="BH227" s="11">
        <f t="shared" si="548"/>
        <v>1.025058</v>
      </c>
      <c r="BI227" s="121">
        <f>X227^2/(BI206^2*Y227^2)</f>
        <v>1.1449000000000003</v>
      </c>
      <c r="BJ227" s="121">
        <f>X227^2/(BJ206^2*Y227^2)</f>
        <v>0.28622500000000006</v>
      </c>
      <c r="BK227" s="121">
        <f>X227^2/(BK206^2*Y227^2)</f>
        <v>0.12721111111111114</v>
      </c>
      <c r="BL227" s="121">
        <f>X227^2/(BL206^2*Y227^2)</f>
        <v>7.1556250000000016E-2</v>
      </c>
      <c r="BM227" s="121">
        <f>X227^2/(BM206^2*Y227^2)</f>
        <v>4.579600000000001E-2</v>
      </c>
      <c r="BN227" s="121">
        <f>X227^2/(BN206^2*Y227^2)</f>
        <v>3.1802777777777784E-2</v>
      </c>
      <c r="BO227" s="121">
        <f>X227^2/(BO206^2*Y227^2)</f>
        <v>2.3365306122448984E-2</v>
      </c>
      <c r="BP227" s="121">
        <f>X227^2/(BP206^2*Y227^2)</f>
        <v>1.7889062500000004E-2</v>
      </c>
      <c r="BQ227" s="121">
        <v>1</v>
      </c>
      <c r="BR227" s="121">
        <v>1</v>
      </c>
      <c r="BS227" s="121">
        <v>1</v>
      </c>
      <c r="BT227" s="121">
        <v>1</v>
      </c>
      <c r="BU227" s="121">
        <v>1</v>
      </c>
      <c r="BV227" s="121">
        <v>1</v>
      </c>
      <c r="BW227" s="121">
        <v>1</v>
      </c>
      <c r="BX227" s="121">
        <v>1</v>
      </c>
      <c r="BY227" s="121">
        <f>(BI206^2*Y227^2)/X227^2</f>
        <v>0.87343872827321145</v>
      </c>
      <c r="BZ227" s="121">
        <f>(BJ206^2*Y227^2)/X227^2</f>
        <v>3.4937549130928458</v>
      </c>
      <c r="CA227" s="121">
        <f>(BK206^2*Y227^2)/X227^2</f>
        <v>7.8609485544589033</v>
      </c>
      <c r="CB227" s="121">
        <f>(BL206^2*Y227^2)/X227^2</f>
        <v>13.975019652371383</v>
      </c>
      <c r="CC227" s="121">
        <f>(BM206^2*Y227^2)/X227^2</f>
        <v>21.835968206830287</v>
      </c>
      <c r="CD227" s="121">
        <f>(BN206^2*Y227^2)/X227^2</f>
        <v>31.443794217835613</v>
      </c>
      <c r="CE227" s="121">
        <f>(BO206^2*Y227^2)/X227^2</f>
        <v>42.79849768538736</v>
      </c>
      <c r="CF227" s="121">
        <f>(BP206^2*Y227^2)/X227^2</f>
        <v>55.900078609485533</v>
      </c>
      <c r="CG227" s="121">
        <f>X227^2/(BI206^2*Y227^2)</f>
        <v>1.1449000000000003</v>
      </c>
      <c r="CH227" s="121">
        <f>X227^2/(BJ206^2*Y227^2)</f>
        <v>0.28622500000000006</v>
      </c>
      <c r="CI227" s="121">
        <f>X227^2/(BK206^2*Y227^2)</f>
        <v>0.12721111111111114</v>
      </c>
      <c r="CJ227" s="121">
        <f>X227^2/(BL206^2*Y227^2)</f>
        <v>7.1556250000000016E-2</v>
      </c>
      <c r="CK227" s="121">
        <f>X227^2/(BM206^2*Y227^2)</f>
        <v>4.579600000000001E-2</v>
      </c>
      <c r="CL227" s="121">
        <f>X227^2/(BN206^2*Y227^2)</f>
        <v>3.1802777777777784E-2</v>
      </c>
      <c r="CM227" s="121">
        <f>X227^2/(BO206^2*Y227^2)</f>
        <v>2.3365306122448984E-2</v>
      </c>
      <c r="CN227" s="121">
        <f>X227^2/(BP206^2*Y227^2)</f>
        <v>1.7889062500000004E-2</v>
      </c>
      <c r="CO227" s="95">
        <f t="shared" si="448"/>
        <v>2.5245130160712721</v>
      </c>
      <c r="CP227" s="95">
        <f t="shared" si="449"/>
        <v>6.0554650642850891</v>
      </c>
      <c r="CQ227" s="95">
        <f t="shared" si="450"/>
        <v>11.940385144641452</v>
      </c>
      <c r="CR227" s="95">
        <f t="shared" si="451"/>
        <v>20.179273257140359</v>
      </c>
      <c r="CS227" s="95">
        <f t="shared" si="452"/>
        <v>30.772129401781811</v>
      </c>
      <c r="CT227" s="95">
        <f t="shared" si="453"/>
        <v>43.718953578565802</v>
      </c>
      <c r="CU227" s="95">
        <f t="shared" si="454"/>
        <v>59.01974578749234</v>
      </c>
      <c r="CV227" s="95">
        <f t="shared" si="455"/>
        <v>76.674506028561424</v>
      </c>
      <c r="CW227" s="95">
        <f t="shared" si="456"/>
        <v>2.5245130160712721</v>
      </c>
      <c r="CX227" s="95">
        <f t="shared" si="457"/>
        <v>6.0554650642850891</v>
      </c>
      <c r="CY227" s="95">
        <f t="shared" si="458"/>
        <v>11.940385144641452</v>
      </c>
      <c r="CZ227" s="95">
        <f t="shared" si="459"/>
        <v>20.179273257140359</v>
      </c>
      <c r="DA227" s="95">
        <f t="shared" si="460"/>
        <v>30.772129401781811</v>
      </c>
      <c r="DB227" s="95">
        <f t="shared" si="461"/>
        <v>43.718953578565802</v>
      </c>
      <c r="DC227" s="95">
        <f t="shared" si="462"/>
        <v>59.01974578749234</v>
      </c>
      <c r="DD227" s="95">
        <f t="shared" si="463"/>
        <v>76.674506028561424</v>
      </c>
      <c r="DE227" s="13">
        <f t="shared" si="549"/>
        <v>4.0684547282732115</v>
      </c>
      <c r="DF227" s="13">
        <f t="shared" si="550"/>
        <v>5.8300959130928458</v>
      </c>
      <c r="DG227" s="13">
        <f t="shared" si="551"/>
        <v>10.038275665570014</v>
      </c>
      <c r="DH227" s="13">
        <f t="shared" si="552"/>
        <v>16.096691902371383</v>
      </c>
      <c r="DI227" s="13">
        <f t="shared" si="464"/>
        <v>23.931880206830286</v>
      </c>
      <c r="DJ227" s="13">
        <f t="shared" si="465"/>
        <v>33.525712995613389</v>
      </c>
      <c r="DK227" s="13">
        <f t="shared" si="466"/>
        <v>44.871978991509806</v>
      </c>
      <c r="DL227" s="13">
        <f t="shared" si="467"/>
        <v>57.968083671985532</v>
      </c>
      <c r="DM227" s="95">
        <f t="shared" si="468"/>
        <v>4.0684547282732115</v>
      </c>
      <c r="DN227" s="95">
        <f t="shared" si="469"/>
        <v>5.8300959130928458</v>
      </c>
      <c r="DO227" s="95">
        <f t="shared" si="470"/>
        <v>10.038275665570014</v>
      </c>
      <c r="DP227" s="95">
        <f t="shared" si="471"/>
        <v>16.096691902371383</v>
      </c>
      <c r="DQ227" s="95">
        <f t="shared" si="472"/>
        <v>23.931880206830286</v>
      </c>
      <c r="DR227" s="95">
        <f t="shared" si="473"/>
        <v>33.525712995613389</v>
      </c>
      <c r="DS227" s="95">
        <f t="shared" si="474"/>
        <v>44.871978991509806</v>
      </c>
      <c r="DT227" s="95">
        <f t="shared" si="475"/>
        <v>57.968083671985532</v>
      </c>
      <c r="DU227" s="95">
        <f t="shared" si="476"/>
        <v>1.3631620998980607</v>
      </c>
      <c r="DV227" s="95">
        <f t="shared" si="477"/>
        <v>1.9753834992172437</v>
      </c>
      <c r="DW227" s="95">
        <f t="shared" si="478"/>
        <v>3.4378480004158813</v>
      </c>
      <c r="DX227" s="95">
        <f t="shared" si="479"/>
        <v>5.5433233367752237</v>
      </c>
      <c r="DY227" s="95">
        <f t="shared" si="480"/>
        <v>8.2662784930355233</v>
      </c>
      <c r="DZ227" s="95">
        <f t="shared" si="481"/>
        <v>11.600413608288525</v>
      </c>
      <c r="EA227" s="95">
        <f t="shared" si="482"/>
        <v>15.543570083576411</v>
      </c>
      <c r="EB227" s="95">
        <f t="shared" si="483"/>
        <v>20.094846247077456</v>
      </c>
      <c r="EC227" s="95">
        <f t="shared" si="484"/>
        <v>1.3631620998980607</v>
      </c>
      <c r="ED227" s="95">
        <f t="shared" si="485"/>
        <v>1.9753834992172437</v>
      </c>
      <c r="EE227" s="95">
        <f t="shared" si="486"/>
        <v>3.4378480004158813</v>
      </c>
      <c r="EF227" s="95">
        <f t="shared" si="487"/>
        <v>5.5433233367752237</v>
      </c>
      <c r="EG227" s="95">
        <f t="shared" si="488"/>
        <v>8.2662784930355233</v>
      </c>
      <c r="EH227" s="95">
        <f t="shared" si="489"/>
        <v>11.600413608288525</v>
      </c>
      <c r="EI227" s="95">
        <f t="shared" si="490"/>
        <v>15.543570083576411</v>
      </c>
      <c r="EJ227" s="95">
        <f t="shared" si="491"/>
        <v>20.094846247077456</v>
      </c>
      <c r="EK227" s="95">
        <f t="shared" si="492"/>
        <v>1.3631620998980607</v>
      </c>
      <c r="EL227" s="95">
        <f t="shared" si="493"/>
        <v>1.9753834992172437</v>
      </c>
      <c r="EM227" s="95">
        <f t="shared" si="494"/>
        <v>3.4378480004158813</v>
      </c>
      <c r="EN227" s="95">
        <f t="shared" si="495"/>
        <v>5.5433233367752237</v>
      </c>
      <c r="EO227" s="95">
        <f t="shared" si="496"/>
        <v>8.2662784930355233</v>
      </c>
      <c r="EP227" s="95">
        <f t="shared" si="497"/>
        <v>11.600413608288525</v>
      </c>
      <c r="EQ227" s="95">
        <f t="shared" si="498"/>
        <v>15.543570083576411</v>
      </c>
      <c r="ER227" s="95">
        <f t="shared" si="499"/>
        <v>20.094846247077456</v>
      </c>
      <c r="ES227" s="95">
        <f t="shared" si="500"/>
        <v>1</v>
      </c>
      <c r="ET227" s="95">
        <f t="shared" si="501"/>
        <v>1</v>
      </c>
      <c r="EU227" s="95">
        <f t="shared" si="502"/>
        <v>1</v>
      </c>
      <c r="EV227" s="95">
        <f t="shared" si="503"/>
        <v>1</v>
      </c>
      <c r="EW227" s="95">
        <f t="shared" si="504"/>
        <v>1</v>
      </c>
      <c r="EX227" s="95">
        <f t="shared" si="505"/>
        <v>1</v>
      </c>
      <c r="EY227" s="95">
        <f t="shared" si="506"/>
        <v>1</v>
      </c>
      <c r="EZ227" s="95">
        <f t="shared" si="507"/>
        <v>1</v>
      </c>
      <c r="FA227" s="95">
        <f t="shared" si="508"/>
        <v>1</v>
      </c>
      <c r="FB227" s="95">
        <f t="shared" si="509"/>
        <v>1</v>
      </c>
      <c r="FC227" s="95">
        <f t="shared" si="510"/>
        <v>1</v>
      </c>
      <c r="FD227" s="95">
        <f t="shared" si="511"/>
        <v>1</v>
      </c>
      <c r="FE227" s="95">
        <f t="shared" si="512"/>
        <v>1</v>
      </c>
      <c r="FF227" s="95">
        <f t="shared" si="513"/>
        <v>1</v>
      </c>
      <c r="FG227" s="95">
        <f t="shared" si="514"/>
        <v>1</v>
      </c>
      <c r="FH227" s="95">
        <f t="shared" si="515"/>
        <v>1</v>
      </c>
      <c r="FI227" s="95">
        <f t="shared" si="516"/>
        <v>1</v>
      </c>
      <c r="FJ227" s="95">
        <f t="shared" si="517"/>
        <v>1</v>
      </c>
      <c r="FK227" s="95">
        <f t="shared" si="518"/>
        <v>1</v>
      </c>
      <c r="FL227" s="95">
        <f t="shared" si="519"/>
        <v>1</v>
      </c>
      <c r="FM227" s="95">
        <f t="shared" si="520"/>
        <v>1</v>
      </c>
      <c r="FN227" s="95">
        <f t="shared" si="521"/>
        <v>1</v>
      </c>
      <c r="FO227" s="95">
        <f t="shared" si="522"/>
        <v>1</v>
      </c>
      <c r="FP227" s="95">
        <f t="shared" si="523"/>
        <v>1</v>
      </c>
      <c r="FQ227" s="115">
        <f t="shared" si="524"/>
        <v>2.3132443894016648</v>
      </c>
      <c r="FR227" s="115">
        <f t="shared" si="525"/>
        <v>2.0723860062611168</v>
      </c>
      <c r="FS227" s="115">
        <f t="shared" si="526"/>
        <v>2.2002045255084446</v>
      </c>
      <c r="FT227" s="115">
        <f t="shared" si="527"/>
        <v>2.2965358502851219</v>
      </c>
      <c r="FU227" s="115">
        <f t="shared" si="528"/>
        <v>2.3568616267552525</v>
      </c>
      <c r="FV227" s="115">
        <f t="shared" si="529"/>
        <v>2.3950816585447656</v>
      </c>
      <c r="FW227" s="115">
        <f t="shared" si="530"/>
        <v>2.4202756609802853</v>
      </c>
      <c r="FX227" s="115">
        <f t="shared" si="531"/>
        <v>2.437573418210337</v>
      </c>
      <c r="FZ227" s="90">
        <f t="shared" si="553"/>
        <v>2.0723860062611168</v>
      </c>
      <c r="GC227" s="35"/>
      <c r="GI227" s="31"/>
      <c r="GJ227" s="31"/>
      <c r="GK227" s="31"/>
    </row>
    <row r="228" spans="24:193" x14ac:dyDescent="0.3">
      <c r="X228" s="118">
        <f t="shared" ref="X228:X246" si="554">X227*1.07</f>
        <v>11.449000000000002</v>
      </c>
      <c r="Y228" s="118">
        <v>10</v>
      </c>
      <c r="Z228" s="40">
        <v>1.7999999999999999E-2</v>
      </c>
      <c r="AA228" s="40">
        <v>10000000</v>
      </c>
      <c r="AB228" s="40">
        <v>10000000</v>
      </c>
      <c r="AC228" s="98">
        <v>3900000</v>
      </c>
      <c r="AD228" s="42">
        <v>0.33</v>
      </c>
      <c r="AE228" s="42">
        <v>0.33</v>
      </c>
      <c r="AF228" s="41">
        <v>1.7999999999999999E-2</v>
      </c>
      <c r="AG228" s="40">
        <v>10000000</v>
      </c>
      <c r="AH228" s="40">
        <v>10000000</v>
      </c>
      <c r="AI228" s="98">
        <v>3900000</v>
      </c>
      <c r="AJ228" s="42">
        <v>0.33</v>
      </c>
      <c r="AK228" s="42">
        <v>0.33</v>
      </c>
      <c r="AL228" s="42">
        <f>AL204</f>
        <v>0.40129999999999999</v>
      </c>
      <c r="AM228" s="40">
        <v>6000</v>
      </c>
      <c r="AN228" s="40">
        <f>AN204</f>
        <v>10000</v>
      </c>
      <c r="AO228" s="40">
        <f>AO204</f>
        <v>10000</v>
      </c>
      <c r="AP228" s="42">
        <v>0.03</v>
      </c>
      <c r="AQ228" s="42">
        <v>0.03</v>
      </c>
      <c r="AR228" s="4">
        <f t="shared" si="532"/>
        <v>0.41930000000000001</v>
      </c>
      <c r="AS228" s="11">
        <f t="shared" si="533"/>
        <v>1.1449000000000003</v>
      </c>
      <c r="AT228" s="15">
        <f t="shared" si="534"/>
        <v>17756.844461901022</v>
      </c>
      <c r="AU228" s="19">
        <f t="shared" si="535"/>
        <v>0.40002300769177906</v>
      </c>
      <c r="AV228" s="13">
        <f t="shared" si="536"/>
        <v>0.5</v>
      </c>
      <c r="AW228" s="11">
        <f t="shared" si="537"/>
        <v>1</v>
      </c>
      <c r="AX228" s="11">
        <f t="shared" si="538"/>
        <v>0.8911</v>
      </c>
      <c r="AY228" s="11">
        <f t="shared" si="539"/>
        <v>201997.53114128605</v>
      </c>
      <c r="AZ228" s="11">
        <f t="shared" si="540"/>
        <v>1</v>
      </c>
      <c r="BA228" s="11">
        <f t="shared" si="541"/>
        <v>0.34752899999999998</v>
      </c>
      <c r="BB228" s="11">
        <f t="shared" si="542"/>
        <v>1.025058</v>
      </c>
      <c r="BC228" s="11">
        <f t="shared" si="543"/>
        <v>0.99909999999999999</v>
      </c>
      <c r="BD228" s="11">
        <f t="shared" si="544"/>
        <v>0.8911</v>
      </c>
      <c r="BE228" s="11">
        <f t="shared" si="545"/>
        <v>201997.53114128605</v>
      </c>
      <c r="BF228" s="11">
        <f t="shared" si="546"/>
        <v>1</v>
      </c>
      <c r="BG228" s="11">
        <f t="shared" si="547"/>
        <v>0.34752899999999998</v>
      </c>
      <c r="BH228" s="11">
        <f t="shared" si="548"/>
        <v>1.025058</v>
      </c>
      <c r="BI228" s="121">
        <f>X228^2/(BI206^2*Y228^2)</f>
        <v>1.3107960100000002</v>
      </c>
      <c r="BJ228" s="121">
        <f>X228^2/(BJ206^2*Y228^2)</f>
        <v>0.32769900250000006</v>
      </c>
      <c r="BK228" s="121">
        <f>X228^2/(BK206^2*Y228^2)</f>
        <v>0.14564400111111114</v>
      </c>
      <c r="BL228" s="121">
        <f>X228^2/(BL206^2*Y228^2)</f>
        <v>8.1924750625000015E-2</v>
      </c>
      <c r="BM228" s="121">
        <f>X228^2/(BM206^2*Y228^2)</f>
        <v>5.2431840400000013E-2</v>
      </c>
      <c r="BN228" s="121">
        <f>X228^2/(BN206^2*Y228^2)</f>
        <v>3.6411000277777786E-2</v>
      </c>
      <c r="BO228" s="121">
        <f>X228^2/(BO206^2*Y228^2)</f>
        <v>2.6750938979591844E-2</v>
      </c>
      <c r="BP228" s="121">
        <f>X228^2/(BP206^2*Y228^2)</f>
        <v>2.0481187656250004E-2</v>
      </c>
      <c r="BQ228" s="121">
        <v>1</v>
      </c>
      <c r="BR228" s="121">
        <v>1</v>
      </c>
      <c r="BS228" s="121">
        <v>1</v>
      </c>
      <c r="BT228" s="121">
        <v>1</v>
      </c>
      <c r="BU228" s="121">
        <v>1</v>
      </c>
      <c r="BV228" s="121">
        <v>1</v>
      </c>
      <c r="BW228" s="121">
        <v>1</v>
      </c>
      <c r="BX228" s="121">
        <v>1</v>
      </c>
      <c r="BY228" s="121">
        <f>(BI206^2*Y228^2)/X228^2</f>
        <v>0.76289521204752508</v>
      </c>
      <c r="BZ228" s="121">
        <f>(BJ206^2*Y228^2)/X228^2</f>
        <v>3.0515808481901003</v>
      </c>
      <c r="CA228" s="121">
        <f>(BK206^2*Y228^2)/X228^2</f>
        <v>6.8660569084277254</v>
      </c>
      <c r="CB228" s="121">
        <f>(BL206^2*Y228^2)/X228^2</f>
        <v>12.206323392760401</v>
      </c>
      <c r="CC228" s="121">
        <f>(BM206^2*Y228^2)/X228^2</f>
        <v>19.072380301188126</v>
      </c>
      <c r="CD228" s="121">
        <f>(BN206^2*Y228^2)/X228^2</f>
        <v>27.464227633710902</v>
      </c>
      <c r="CE228" s="121">
        <f>(BO206^2*Y228^2)/X228^2</f>
        <v>37.381865390328727</v>
      </c>
      <c r="CF228" s="121">
        <f>(BP206^2*Y228^2)/X228^2</f>
        <v>48.825293571041605</v>
      </c>
      <c r="CG228" s="121">
        <f>X228^2/(BI206^2*Y228^2)</f>
        <v>1.3107960100000002</v>
      </c>
      <c r="CH228" s="121">
        <f>X228^2/(BJ206^2*Y228^2)</f>
        <v>0.32769900250000006</v>
      </c>
      <c r="CI228" s="121">
        <f>X228^2/(BK206^2*Y228^2)</f>
        <v>0.14564400111111114</v>
      </c>
      <c r="CJ228" s="121">
        <f>X228^2/(BL206^2*Y228^2)</f>
        <v>8.1924750625000015E-2</v>
      </c>
      <c r="CK228" s="121">
        <f>X228^2/(BM206^2*Y228^2)</f>
        <v>5.2431840400000013E-2</v>
      </c>
      <c r="CL228" s="121">
        <f>X228^2/(BN206^2*Y228^2)</f>
        <v>3.6411000277777786E-2</v>
      </c>
      <c r="CM228" s="121">
        <f>X228^2/(BO206^2*Y228^2)</f>
        <v>2.6750938979591844E-2</v>
      </c>
      <c r="CN228" s="121">
        <f>X228^2/(BP206^2*Y228^2)</f>
        <v>2.0481187656250004E-2</v>
      </c>
      <c r="CO228" s="95">
        <f t="shared" si="448"/>
        <v>2.3755524221951894</v>
      </c>
      <c r="CP228" s="95">
        <f t="shared" si="449"/>
        <v>5.4596226887807582</v>
      </c>
      <c r="CQ228" s="95">
        <f t="shared" si="450"/>
        <v>10.599739799756705</v>
      </c>
      <c r="CR228" s="95">
        <f t="shared" si="451"/>
        <v>17.795903755123032</v>
      </c>
      <c r="CS228" s="95">
        <f t="shared" si="452"/>
        <v>27.048114554879731</v>
      </c>
      <c r="CT228" s="95">
        <f t="shared" si="453"/>
        <v>38.356372199026815</v>
      </c>
      <c r="CU228" s="95">
        <f t="shared" si="454"/>
        <v>51.720676687564278</v>
      </c>
      <c r="CV228" s="95">
        <f t="shared" si="455"/>
        <v>67.141028020492115</v>
      </c>
      <c r="CW228" s="95">
        <f t="shared" si="456"/>
        <v>2.3755524221951894</v>
      </c>
      <c r="CX228" s="95">
        <f t="shared" si="457"/>
        <v>5.4596226887807582</v>
      </c>
      <c r="CY228" s="95">
        <f t="shared" si="458"/>
        <v>10.599739799756705</v>
      </c>
      <c r="CZ228" s="95">
        <f t="shared" si="459"/>
        <v>17.795903755123032</v>
      </c>
      <c r="DA228" s="95">
        <f t="shared" si="460"/>
        <v>27.048114554879731</v>
      </c>
      <c r="DB228" s="95">
        <f t="shared" si="461"/>
        <v>38.356372199026815</v>
      </c>
      <c r="DC228" s="95">
        <f t="shared" si="462"/>
        <v>51.720676687564278</v>
      </c>
      <c r="DD228" s="95">
        <f t="shared" si="463"/>
        <v>67.141028020492115</v>
      </c>
      <c r="DE228" s="13">
        <f t="shared" si="549"/>
        <v>4.1238072220475255</v>
      </c>
      <c r="DF228" s="13">
        <f t="shared" si="550"/>
        <v>5.429395850690101</v>
      </c>
      <c r="DG228" s="13">
        <f t="shared" si="551"/>
        <v>9.0618169095388375</v>
      </c>
      <c r="DH228" s="13">
        <f t="shared" si="552"/>
        <v>14.338364143385402</v>
      </c>
      <c r="DI228" s="13">
        <f t="shared" si="464"/>
        <v>21.174928141588126</v>
      </c>
      <c r="DJ228" s="13">
        <f t="shared" si="465"/>
        <v>29.550754633988682</v>
      </c>
      <c r="DK228" s="13">
        <f t="shared" si="466"/>
        <v>39.458732329308319</v>
      </c>
      <c r="DL228" s="13">
        <f t="shared" si="467"/>
        <v>50.895890758697853</v>
      </c>
      <c r="DM228" s="95">
        <f t="shared" si="468"/>
        <v>4.1238072220475255</v>
      </c>
      <c r="DN228" s="95">
        <f t="shared" si="469"/>
        <v>5.429395850690101</v>
      </c>
      <c r="DO228" s="95">
        <f t="shared" si="470"/>
        <v>9.0618169095388375</v>
      </c>
      <c r="DP228" s="95">
        <f t="shared" si="471"/>
        <v>14.338364143385402</v>
      </c>
      <c r="DQ228" s="95">
        <f t="shared" si="472"/>
        <v>21.174928141588126</v>
      </c>
      <c r="DR228" s="95">
        <f t="shared" si="473"/>
        <v>29.550754633988682</v>
      </c>
      <c r="DS228" s="95">
        <f t="shared" si="474"/>
        <v>39.458732329308319</v>
      </c>
      <c r="DT228" s="95">
        <f t="shared" si="475"/>
        <v>50.895890758697853</v>
      </c>
      <c r="DU228" s="95">
        <f t="shared" si="476"/>
        <v>1.3823986967069544</v>
      </c>
      <c r="DV228" s="95">
        <f t="shared" si="477"/>
        <v>1.8361286072304799</v>
      </c>
      <c r="DW228" s="95">
        <f t="shared" si="478"/>
        <v>3.098500265391122</v>
      </c>
      <c r="DX228" s="95">
        <f t="shared" si="479"/>
        <v>4.9322534490225847</v>
      </c>
      <c r="DY228" s="95">
        <f t="shared" si="480"/>
        <v>7.3081576987539787</v>
      </c>
      <c r="DZ228" s="95">
        <f t="shared" si="481"/>
        <v>10.219000303831452</v>
      </c>
      <c r="EA228" s="95">
        <f t="shared" si="482"/>
        <v>13.66230988430819</v>
      </c>
      <c r="EB228" s="95">
        <f t="shared" si="483"/>
        <v>17.637054116115504</v>
      </c>
      <c r="EC228" s="95">
        <f t="shared" si="484"/>
        <v>1.3823986967069544</v>
      </c>
      <c r="ED228" s="95">
        <f t="shared" si="485"/>
        <v>1.8361286072304799</v>
      </c>
      <c r="EE228" s="95">
        <f t="shared" si="486"/>
        <v>3.098500265391122</v>
      </c>
      <c r="EF228" s="95">
        <f t="shared" si="487"/>
        <v>4.9322534490225847</v>
      </c>
      <c r="EG228" s="95">
        <f t="shared" si="488"/>
        <v>7.3081576987539787</v>
      </c>
      <c r="EH228" s="95">
        <f t="shared" si="489"/>
        <v>10.219000303831452</v>
      </c>
      <c r="EI228" s="95">
        <f t="shared" si="490"/>
        <v>13.66230988430819</v>
      </c>
      <c r="EJ228" s="95">
        <f t="shared" si="491"/>
        <v>17.637054116115504</v>
      </c>
      <c r="EK228" s="95">
        <f t="shared" si="492"/>
        <v>1.3823986967069544</v>
      </c>
      <c r="EL228" s="95">
        <f t="shared" si="493"/>
        <v>1.8361286072304799</v>
      </c>
      <c r="EM228" s="95">
        <f t="shared" si="494"/>
        <v>3.098500265391122</v>
      </c>
      <c r="EN228" s="95">
        <f t="shared" si="495"/>
        <v>4.9322534490225847</v>
      </c>
      <c r="EO228" s="95">
        <f t="shared" si="496"/>
        <v>7.3081576987539787</v>
      </c>
      <c r="EP228" s="95">
        <f t="shared" si="497"/>
        <v>10.219000303831452</v>
      </c>
      <c r="EQ228" s="95">
        <f t="shared" si="498"/>
        <v>13.66230988430819</v>
      </c>
      <c r="ER228" s="95">
        <f t="shared" si="499"/>
        <v>17.637054116115504</v>
      </c>
      <c r="ES228" s="95">
        <f t="shared" si="500"/>
        <v>1</v>
      </c>
      <c r="ET228" s="95">
        <f t="shared" si="501"/>
        <v>1</v>
      </c>
      <c r="EU228" s="95">
        <f t="shared" si="502"/>
        <v>1</v>
      </c>
      <c r="EV228" s="95">
        <f t="shared" si="503"/>
        <v>1</v>
      </c>
      <c r="EW228" s="95">
        <f t="shared" si="504"/>
        <v>1</v>
      </c>
      <c r="EX228" s="95">
        <f t="shared" si="505"/>
        <v>1</v>
      </c>
      <c r="EY228" s="95">
        <f t="shared" si="506"/>
        <v>1</v>
      </c>
      <c r="EZ228" s="95">
        <f t="shared" si="507"/>
        <v>1</v>
      </c>
      <c r="FA228" s="95">
        <f t="shared" si="508"/>
        <v>1</v>
      </c>
      <c r="FB228" s="95">
        <f t="shared" si="509"/>
        <v>1</v>
      </c>
      <c r="FC228" s="95">
        <f t="shared" si="510"/>
        <v>1</v>
      </c>
      <c r="FD228" s="95">
        <f t="shared" si="511"/>
        <v>1</v>
      </c>
      <c r="FE228" s="95">
        <f t="shared" si="512"/>
        <v>1</v>
      </c>
      <c r="FF228" s="95">
        <f t="shared" si="513"/>
        <v>1</v>
      </c>
      <c r="FG228" s="95">
        <f t="shared" si="514"/>
        <v>1</v>
      </c>
      <c r="FH228" s="95">
        <f t="shared" si="515"/>
        <v>1</v>
      </c>
      <c r="FI228" s="95">
        <f t="shared" si="516"/>
        <v>1</v>
      </c>
      <c r="FJ228" s="95">
        <f t="shared" si="517"/>
        <v>1</v>
      </c>
      <c r="FK228" s="95">
        <f t="shared" si="518"/>
        <v>1</v>
      </c>
      <c r="FL228" s="95">
        <f t="shared" si="519"/>
        <v>1</v>
      </c>
      <c r="FM228" s="95">
        <f t="shared" si="520"/>
        <v>1</v>
      </c>
      <c r="FN228" s="95">
        <f t="shared" si="521"/>
        <v>1</v>
      </c>
      <c r="FO228" s="95">
        <f t="shared" si="522"/>
        <v>1</v>
      </c>
      <c r="FP228" s="95">
        <f t="shared" si="523"/>
        <v>1</v>
      </c>
      <c r="FQ228" s="115">
        <f t="shared" si="524"/>
        <v>2.4061295293312956</v>
      </c>
      <c r="FR228" s="115">
        <f t="shared" si="525"/>
        <v>2.0598225782399004</v>
      </c>
      <c r="FS228" s="115">
        <f t="shared" si="526"/>
        <v>2.1761446570798313</v>
      </c>
      <c r="FT228" s="115">
        <f t="shared" si="527"/>
        <v>2.2754172731244156</v>
      </c>
      <c r="FU228" s="115">
        <f t="shared" si="528"/>
        <v>2.3401553394823789</v>
      </c>
      <c r="FV228" s="115">
        <f t="shared" si="529"/>
        <v>2.3820243497850799</v>
      </c>
      <c r="FW228" s="115">
        <f t="shared" si="530"/>
        <v>2.4099600747943097</v>
      </c>
      <c r="FX228" s="115">
        <f t="shared" si="531"/>
        <v>2.4292894012174258</v>
      </c>
      <c r="FZ228" s="90">
        <f t="shared" si="553"/>
        <v>2.0598225782399004</v>
      </c>
      <c r="GC228" s="35"/>
      <c r="GI228" s="31"/>
      <c r="GJ228" s="31"/>
      <c r="GK228" s="31"/>
    </row>
    <row r="229" spans="24:193" x14ac:dyDescent="0.3">
      <c r="X229" s="118">
        <f t="shared" si="554"/>
        <v>12.250430000000003</v>
      </c>
      <c r="Y229" s="118">
        <v>10</v>
      </c>
      <c r="Z229" s="40">
        <v>1.7999999999999999E-2</v>
      </c>
      <c r="AA229" s="40">
        <v>10000000</v>
      </c>
      <c r="AB229" s="40">
        <v>10000000</v>
      </c>
      <c r="AC229" s="98">
        <v>3900000</v>
      </c>
      <c r="AD229" s="42">
        <v>0.33</v>
      </c>
      <c r="AE229" s="42">
        <v>0.33</v>
      </c>
      <c r="AF229" s="41">
        <v>1.7999999999999999E-2</v>
      </c>
      <c r="AG229" s="40">
        <v>10000000</v>
      </c>
      <c r="AH229" s="40">
        <v>10000000</v>
      </c>
      <c r="AI229" s="98">
        <v>3900000</v>
      </c>
      <c r="AJ229" s="42">
        <v>0.33</v>
      </c>
      <c r="AK229" s="42">
        <v>0.33</v>
      </c>
      <c r="AL229" s="42">
        <f>AL204</f>
        <v>0.40129999999999999</v>
      </c>
      <c r="AM229" s="40">
        <v>6000</v>
      </c>
      <c r="AN229" s="40">
        <f>AN204</f>
        <v>10000</v>
      </c>
      <c r="AO229" s="40">
        <f>AO204</f>
        <v>10000</v>
      </c>
      <c r="AP229" s="42">
        <v>0.03</v>
      </c>
      <c r="AQ229" s="42">
        <v>0.03</v>
      </c>
      <c r="AR229" s="4">
        <f t="shared" si="532"/>
        <v>0.41930000000000001</v>
      </c>
      <c r="AS229" s="11">
        <f t="shared" si="533"/>
        <v>1.2250430000000003</v>
      </c>
      <c r="AT229" s="15">
        <f t="shared" si="534"/>
        <v>17756.844461901022</v>
      </c>
      <c r="AU229" s="19">
        <f t="shared" si="535"/>
        <v>0.40002300769177906</v>
      </c>
      <c r="AV229" s="13">
        <f t="shared" si="536"/>
        <v>0.5</v>
      </c>
      <c r="AW229" s="11">
        <f t="shared" si="537"/>
        <v>1</v>
      </c>
      <c r="AX229" s="11">
        <f t="shared" si="538"/>
        <v>0.8911</v>
      </c>
      <c r="AY229" s="11">
        <f t="shared" si="539"/>
        <v>201997.53114128605</v>
      </c>
      <c r="AZ229" s="11">
        <f t="shared" si="540"/>
        <v>1</v>
      </c>
      <c r="BA229" s="11">
        <f t="shared" si="541"/>
        <v>0.34752899999999998</v>
      </c>
      <c r="BB229" s="11">
        <f t="shared" si="542"/>
        <v>1.025058</v>
      </c>
      <c r="BC229" s="11">
        <f t="shared" si="543"/>
        <v>0.99909999999999999</v>
      </c>
      <c r="BD229" s="11">
        <f t="shared" si="544"/>
        <v>0.8911</v>
      </c>
      <c r="BE229" s="11">
        <f t="shared" si="545"/>
        <v>201997.53114128605</v>
      </c>
      <c r="BF229" s="11">
        <f t="shared" si="546"/>
        <v>1</v>
      </c>
      <c r="BG229" s="11">
        <f t="shared" si="547"/>
        <v>0.34752899999999998</v>
      </c>
      <c r="BH229" s="11">
        <f t="shared" si="548"/>
        <v>1.025058</v>
      </c>
      <c r="BI229" s="121">
        <f>X229^2/(BI206^2*Y229^2)</f>
        <v>1.5007303518490007</v>
      </c>
      <c r="BJ229" s="121">
        <f>X229^2/(BJ206^2*Y229^2)</f>
        <v>0.37518258796225018</v>
      </c>
      <c r="BK229" s="121">
        <f>X229^2/(BK206^2*Y229^2)</f>
        <v>0.16674781687211121</v>
      </c>
      <c r="BL229" s="121">
        <f>X229^2/(BL206^2*Y229^2)</f>
        <v>9.3795646990562545E-2</v>
      </c>
      <c r="BM229" s="121">
        <f>X229^2/(BM206^2*Y229^2)</f>
        <v>6.002921407396003E-2</v>
      </c>
      <c r="BN229" s="121">
        <f>X229^2/(BN206^2*Y229^2)</f>
        <v>4.1686954218027802E-2</v>
      </c>
      <c r="BO229" s="121">
        <f>X229^2/(BO206^2*Y229^2)</f>
        <v>3.062715003773471E-2</v>
      </c>
      <c r="BP229" s="121">
        <f>X229^2/(BP206^2*Y229^2)</f>
        <v>2.3448911747640636E-2</v>
      </c>
      <c r="BQ229" s="121">
        <v>1</v>
      </c>
      <c r="BR229" s="121">
        <v>1</v>
      </c>
      <c r="BS229" s="121">
        <v>1</v>
      </c>
      <c r="BT229" s="121">
        <v>1</v>
      </c>
      <c r="BU229" s="121">
        <v>1</v>
      </c>
      <c r="BV229" s="121">
        <v>1</v>
      </c>
      <c r="BW229" s="121">
        <v>1</v>
      </c>
      <c r="BX229" s="121">
        <v>1</v>
      </c>
      <c r="BY229" s="121">
        <f>(BI206^2*Y229^2)/X229^2</f>
        <v>0.6663422238165122</v>
      </c>
      <c r="BZ229" s="121">
        <f>(BJ206^2*Y229^2)/X229^2</f>
        <v>2.6653688952660488</v>
      </c>
      <c r="CA229" s="121">
        <f>(BK206^2*Y229^2)/X229^2</f>
        <v>5.9970800143486098</v>
      </c>
      <c r="CB229" s="121">
        <f>(BL206^2*Y229^2)/X229^2</f>
        <v>10.661475581064195</v>
      </c>
      <c r="CC229" s="121">
        <f>(BM206^2*Y229^2)/X229^2</f>
        <v>16.658555595412807</v>
      </c>
      <c r="CD229" s="121">
        <f>(BN206^2*Y229^2)/X229^2</f>
        <v>23.988320057394439</v>
      </c>
      <c r="CE229" s="121">
        <f>(BO206^2*Y229^2)/X229^2</f>
        <v>32.6507689670091</v>
      </c>
      <c r="CF229" s="121">
        <f>(BP206^2*Y229^2)/X229^2</f>
        <v>42.645902324256781</v>
      </c>
      <c r="CG229" s="121">
        <f>X229^2/(BI206^2*Y229^2)</f>
        <v>1.5007303518490007</v>
      </c>
      <c r="CH229" s="121">
        <f>X229^2/(BJ206^2*Y229^2)</f>
        <v>0.37518258796225018</v>
      </c>
      <c r="CI229" s="121">
        <f>X229^2/(BK206^2*Y229^2)</f>
        <v>0.16674781687211121</v>
      </c>
      <c r="CJ229" s="121">
        <f>X229^2/(BL206^2*Y229^2)</f>
        <v>9.3795646990562545E-2</v>
      </c>
      <c r="CK229" s="121">
        <f>X229^2/(BM206^2*Y229^2)</f>
        <v>6.002921407396003E-2</v>
      </c>
      <c r="CL229" s="121">
        <f>X229^2/(BN206^2*Y229^2)</f>
        <v>4.1686954218027802E-2</v>
      </c>
      <c r="CM229" s="121">
        <f>X229^2/(BO206^2*Y229^2)</f>
        <v>3.062715003773471E-2</v>
      </c>
      <c r="CN229" s="121">
        <f>X229^2/(BP206^2*Y229^2)</f>
        <v>2.3448911747640636E-2</v>
      </c>
      <c r="CO229" s="95">
        <f t="shared" si="448"/>
        <v>2.2454444705172407</v>
      </c>
      <c r="CP229" s="95">
        <f t="shared" si="449"/>
        <v>4.9391908820689636</v>
      </c>
      <c r="CQ229" s="95">
        <f t="shared" si="450"/>
        <v>9.428768234655168</v>
      </c>
      <c r="CR229" s="95">
        <f t="shared" si="451"/>
        <v>15.714176528275853</v>
      </c>
      <c r="CS229" s="95">
        <f t="shared" si="452"/>
        <v>23.795415762931022</v>
      </c>
      <c r="CT229" s="95">
        <f t="shared" si="453"/>
        <v>33.672485938620667</v>
      </c>
      <c r="CU229" s="95">
        <f t="shared" si="454"/>
        <v>45.345387055344801</v>
      </c>
      <c r="CV229" s="95">
        <f t="shared" si="455"/>
        <v>58.814119113103416</v>
      </c>
      <c r="CW229" s="95">
        <f t="shared" si="456"/>
        <v>2.2454444705172407</v>
      </c>
      <c r="CX229" s="95">
        <f t="shared" si="457"/>
        <v>4.9391908820689636</v>
      </c>
      <c r="CY229" s="95">
        <f t="shared" si="458"/>
        <v>9.428768234655168</v>
      </c>
      <c r="CZ229" s="95">
        <f t="shared" si="459"/>
        <v>15.714176528275853</v>
      </c>
      <c r="DA229" s="95">
        <f t="shared" si="460"/>
        <v>23.795415762931022</v>
      </c>
      <c r="DB229" s="95">
        <f t="shared" si="461"/>
        <v>33.672485938620667</v>
      </c>
      <c r="DC229" s="95">
        <f t="shared" si="462"/>
        <v>45.345387055344801</v>
      </c>
      <c r="DD229" s="95">
        <f t="shared" si="463"/>
        <v>58.814119113103416</v>
      </c>
      <c r="DE229" s="13">
        <f t="shared" si="549"/>
        <v>4.2171885756655128</v>
      </c>
      <c r="DF229" s="13">
        <f t="shared" si="550"/>
        <v>5.090667483228299</v>
      </c>
      <c r="DG229" s="13">
        <f t="shared" si="551"/>
        <v>8.2139438312207211</v>
      </c>
      <c r="DH229" s="13">
        <f t="shared" si="552"/>
        <v>12.805387228054759</v>
      </c>
      <c r="DI229" s="13">
        <f t="shared" si="464"/>
        <v>18.768700809486766</v>
      </c>
      <c r="DJ229" s="13">
        <f t="shared" si="465"/>
        <v>26.080123011612468</v>
      </c>
      <c r="DK229" s="13">
        <f t="shared" si="466"/>
        <v>34.731512117046833</v>
      </c>
      <c r="DL229" s="13">
        <f t="shared" si="467"/>
        <v>44.719467236004419</v>
      </c>
      <c r="DM229" s="95">
        <f t="shared" si="468"/>
        <v>4.2171885756655128</v>
      </c>
      <c r="DN229" s="95">
        <f t="shared" si="469"/>
        <v>5.090667483228299</v>
      </c>
      <c r="DO229" s="95">
        <f t="shared" si="470"/>
        <v>8.2139438312207211</v>
      </c>
      <c r="DP229" s="95">
        <f t="shared" si="471"/>
        <v>12.805387228054759</v>
      </c>
      <c r="DQ229" s="95">
        <f t="shared" si="472"/>
        <v>18.768700809486766</v>
      </c>
      <c r="DR229" s="95">
        <f t="shared" si="473"/>
        <v>26.080123011612468</v>
      </c>
      <c r="DS229" s="95">
        <f t="shared" si="474"/>
        <v>34.731512117046833</v>
      </c>
      <c r="DT229" s="95">
        <f t="shared" si="475"/>
        <v>44.719467236004419</v>
      </c>
      <c r="DU229" s="95">
        <f t="shared" si="476"/>
        <v>1.4148514251484599</v>
      </c>
      <c r="DV229" s="95">
        <f t="shared" si="477"/>
        <v>1.7184106764148475</v>
      </c>
      <c r="DW229" s="95">
        <f t="shared" si="478"/>
        <v>2.8038397823563059</v>
      </c>
      <c r="DX229" s="95">
        <f t="shared" si="479"/>
        <v>4.3994995146146421</v>
      </c>
      <c r="DY229" s="95">
        <f t="shared" si="480"/>
        <v>6.4719239202561258</v>
      </c>
      <c r="DZ229" s="95">
        <f t="shared" si="481"/>
        <v>9.0128551667386692</v>
      </c>
      <c r="EA229" s="95">
        <f t="shared" si="482"/>
        <v>12.019463771161169</v>
      </c>
      <c r="EB229" s="95">
        <f t="shared" si="483"/>
        <v>15.490567825697379</v>
      </c>
      <c r="EC229" s="95">
        <f t="shared" si="484"/>
        <v>1.4148514251484599</v>
      </c>
      <c r="ED229" s="95">
        <f t="shared" si="485"/>
        <v>1.7184106764148475</v>
      </c>
      <c r="EE229" s="95">
        <f t="shared" si="486"/>
        <v>2.8038397823563059</v>
      </c>
      <c r="EF229" s="95">
        <f t="shared" si="487"/>
        <v>4.3994995146146421</v>
      </c>
      <c r="EG229" s="95">
        <f t="shared" si="488"/>
        <v>6.4719239202561258</v>
      </c>
      <c r="EH229" s="95">
        <f t="shared" si="489"/>
        <v>9.0128551667386692</v>
      </c>
      <c r="EI229" s="95">
        <f t="shared" si="490"/>
        <v>12.019463771161169</v>
      </c>
      <c r="EJ229" s="95">
        <f t="shared" si="491"/>
        <v>15.490567825697379</v>
      </c>
      <c r="EK229" s="95">
        <f t="shared" si="492"/>
        <v>1.4148514251484599</v>
      </c>
      <c r="EL229" s="95">
        <f t="shared" si="493"/>
        <v>1.7184106764148475</v>
      </c>
      <c r="EM229" s="95">
        <f t="shared" si="494"/>
        <v>2.8038397823563059</v>
      </c>
      <c r="EN229" s="95">
        <f t="shared" si="495"/>
        <v>4.3994995146146421</v>
      </c>
      <c r="EO229" s="95">
        <f t="shared" si="496"/>
        <v>6.4719239202561258</v>
      </c>
      <c r="EP229" s="95">
        <f t="shared" si="497"/>
        <v>9.0128551667386692</v>
      </c>
      <c r="EQ229" s="95">
        <f t="shared" si="498"/>
        <v>12.019463771161169</v>
      </c>
      <c r="ER229" s="95">
        <f t="shared" si="499"/>
        <v>15.490567825697379</v>
      </c>
      <c r="ES229" s="95">
        <f t="shared" si="500"/>
        <v>1</v>
      </c>
      <c r="ET229" s="95">
        <f t="shared" si="501"/>
        <v>1</v>
      </c>
      <c r="EU229" s="95">
        <f t="shared" si="502"/>
        <v>1</v>
      </c>
      <c r="EV229" s="95">
        <f t="shared" si="503"/>
        <v>1</v>
      </c>
      <c r="EW229" s="95">
        <f t="shared" si="504"/>
        <v>1</v>
      </c>
      <c r="EX229" s="95">
        <f t="shared" si="505"/>
        <v>1</v>
      </c>
      <c r="EY229" s="95">
        <f t="shared" si="506"/>
        <v>1</v>
      </c>
      <c r="EZ229" s="95">
        <f t="shared" si="507"/>
        <v>1</v>
      </c>
      <c r="FA229" s="95">
        <f t="shared" si="508"/>
        <v>1</v>
      </c>
      <c r="FB229" s="95">
        <f t="shared" si="509"/>
        <v>1</v>
      </c>
      <c r="FC229" s="95">
        <f t="shared" si="510"/>
        <v>1</v>
      </c>
      <c r="FD229" s="95">
        <f t="shared" si="511"/>
        <v>1</v>
      </c>
      <c r="FE229" s="95">
        <f t="shared" si="512"/>
        <v>1</v>
      </c>
      <c r="FF229" s="95">
        <f t="shared" si="513"/>
        <v>1</v>
      </c>
      <c r="FG229" s="95">
        <f t="shared" si="514"/>
        <v>1</v>
      </c>
      <c r="FH229" s="95">
        <f t="shared" si="515"/>
        <v>1</v>
      </c>
      <c r="FI229" s="95">
        <f t="shared" si="516"/>
        <v>1</v>
      </c>
      <c r="FJ229" s="95">
        <f t="shared" si="517"/>
        <v>1</v>
      </c>
      <c r="FK229" s="95">
        <f t="shared" si="518"/>
        <v>1</v>
      </c>
      <c r="FL229" s="95">
        <f t="shared" si="519"/>
        <v>1</v>
      </c>
      <c r="FM229" s="95">
        <f t="shared" si="520"/>
        <v>1</v>
      </c>
      <c r="FN229" s="95">
        <f t="shared" si="521"/>
        <v>1</v>
      </c>
      <c r="FO229" s="95">
        <f t="shared" si="522"/>
        <v>1</v>
      </c>
      <c r="FP229" s="95">
        <f t="shared" si="523"/>
        <v>1</v>
      </c>
      <c r="FQ229" s="115">
        <f t="shared" si="524"/>
        <v>2.5183331935872846</v>
      </c>
      <c r="FR229" s="115">
        <f t="shared" si="525"/>
        <v>2.0519976349391253</v>
      </c>
      <c r="FS229" s="115">
        <f t="shared" si="526"/>
        <v>2.1523705857521245</v>
      </c>
      <c r="FT229" s="115">
        <f t="shared" si="527"/>
        <v>2.2531814261421617</v>
      </c>
      <c r="FU229" s="115">
        <f t="shared" si="528"/>
        <v>2.322055812822549</v>
      </c>
      <c r="FV229" s="115">
        <f t="shared" si="529"/>
        <v>2.3676499147778891</v>
      </c>
      <c r="FW229" s="115">
        <f t="shared" si="530"/>
        <v>2.3984904001053104</v>
      </c>
      <c r="FX229" s="115">
        <f t="shared" si="531"/>
        <v>2.4200175056999491</v>
      </c>
      <c r="FZ229" s="90">
        <f t="shared" si="553"/>
        <v>2.0519976349391253</v>
      </c>
      <c r="GC229" s="35"/>
      <c r="GI229" s="31"/>
      <c r="GJ229" s="31"/>
      <c r="GK229" s="31"/>
    </row>
    <row r="230" spans="24:193" x14ac:dyDescent="0.3">
      <c r="X230" s="118">
        <f t="shared" si="554"/>
        <v>13.107960100000005</v>
      </c>
      <c r="Y230" s="118">
        <v>10</v>
      </c>
      <c r="Z230" s="40">
        <v>1.7999999999999999E-2</v>
      </c>
      <c r="AA230" s="40">
        <v>10000000</v>
      </c>
      <c r="AB230" s="40">
        <v>10000000</v>
      </c>
      <c r="AC230" s="98">
        <v>3900000</v>
      </c>
      <c r="AD230" s="42">
        <v>0.33</v>
      </c>
      <c r="AE230" s="42">
        <v>0.33</v>
      </c>
      <c r="AF230" s="41">
        <v>1.7999999999999999E-2</v>
      </c>
      <c r="AG230" s="40">
        <v>10000000</v>
      </c>
      <c r="AH230" s="40">
        <v>10000000</v>
      </c>
      <c r="AI230" s="98">
        <v>3900000</v>
      </c>
      <c r="AJ230" s="42">
        <v>0.33</v>
      </c>
      <c r="AK230" s="42">
        <v>0.33</v>
      </c>
      <c r="AL230" s="42">
        <f>AL204</f>
        <v>0.40129999999999999</v>
      </c>
      <c r="AM230" s="40">
        <v>6000</v>
      </c>
      <c r="AN230" s="40">
        <f>AN204</f>
        <v>10000</v>
      </c>
      <c r="AO230" s="40">
        <f>AO204</f>
        <v>10000</v>
      </c>
      <c r="AP230" s="42">
        <v>0.03</v>
      </c>
      <c r="AQ230" s="42">
        <v>0.03</v>
      </c>
      <c r="AR230" s="4">
        <f t="shared" si="532"/>
        <v>0.41930000000000001</v>
      </c>
      <c r="AS230" s="11">
        <f t="shared" si="533"/>
        <v>1.3107960100000005</v>
      </c>
      <c r="AT230" s="15">
        <f t="shared" si="534"/>
        <v>17756.844461901022</v>
      </c>
      <c r="AU230" s="19">
        <f t="shared" si="535"/>
        <v>0.40002300769177906</v>
      </c>
      <c r="AV230" s="13">
        <f t="shared" si="536"/>
        <v>0.5</v>
      </c>
      <c r="AW230" s="11">
        <f t="shared" si="537"/>
        <v>1</v>
      </c>
      <c r="AX230" s="11">
        <f t="shared" si="538"/>
        <v>0.8911</v>
      </c>
      <c r="AY230" s="11">
        <f t="shared" si="539"/>
        <v>201997.53114128605</v>
      </c>
      <c r="AZ230" s="11">
        <f t="shared" si="540"/>
        <v>1</v>
      </c>
      <c r="BA230" s="11">
        <f t="shared" si="541"/>
        <v>0.34752899999999998</v>
      </c>
      <c r="BB230" s="11">
        <f t="shared" si="542"/>
        <v>1.025058</v>
      </c>
      <c r="BC230" s="11">
        <f t="shared" si="543"/>
        <v>0.99909999999999999</v>
      </c>
      <c r="BD230" s="11">
        <f t="shared" si="544"/>
        <v>0.8911</v>
      </c>
      <c r="BE230" s="11">
        <f t="shared" si="545"/>
        <v>201997.53114128605</v>
      </c>
      <c r="BF230" s="11">
        <f t="shared" si="546"/>
        <v>1</v>
      </c>
      <c r="BG230" s="11">
        <f t="shared" si="547"/>
        <v>0.34752899999999998</v>
      </c>
      <c r="BH230" s="11">
        <f t="shared" si="548"/>
        <v>1.025058</v>
      </c>
      <c r="BI230" s="121">
        <f>X230^2/(BI206^2*Y230^2)</f>
        <v>1.7181861798319216</v>
      </c>
      <c r="BJ230" s="121">
        <f>X230^2/(BJ206^2*Y230^2)</f>
        <v>0.42954654495798039</v>
      </c>
      <c r="BK230" s="121">
        <f>X230^2/(BK206^2*Y230^2)</f>
        <v>0.19090957553688018</v>
      </c>
      <c r="BL230" s="121">
        <f>X230^2/(BL206^2*Y230^2)</f>
        <v>0.1073866362394951</v>
      </c>
      <c r="BM230" s="121">
        <f>X230^2/(BM206^2*Y230^2)</f>
        <v>6.8727447193276864E-2</v>
      </c>
      <c r="BN230" s="121">
        <f>X230^2/(BN206^2*Y230^2)</f>
        <v>4.7727393884220044E-2</v>
      </c>
      <c r="BO230" s="121">
        <f>X230^2/(BO206^2*Y230^2)</f>
        <v>3.5065024078202479E-2</v>
      </c>
      <c r="BP230" s="121">
        <f>X230^2/(BP206^2*Y230^2)</f>
        <v>2.6846659059873774E-2</v>
      </c>
      <c r="BQ230" s="121">
        <v>1</v>
      </c>
      <c r="BR230" s="121">
        <v>1</v>
      </c>
      <c r="BS230" s="121">
        <v>1</v>
      </c>
      <c r="BT230" s="121">
        <v>1</v>
      </c>
      <c r="BU230" s="121">
        <v>1</v>
      </c>
      <c r="BV230" s="121">
        <v>1</v>
      </c>
      <c r="BW230" s="121">
        <v>1</v>
      </c>
      <c r="BX230" s="121">
        <v>1</v>
      </c>
      <c r="BY230" s="121">
        <f>(BI206^2*Y230^2)/X230^2</f>
        <v>0.58200910456503796</v>
      </c>
      <c r="BZ230" s="121">
        <f>(BJ206^2*Y230^2)/X230^2</f>
        <v>2.3280364182601518</v>
      </c>
      <c r="CA230" s="121">
        <f>(BK206^2*Y230^2)/X230^2</f>
        <v>5.2380819410853423</v>
      </c>
      <c r="CB230" s="121">
        <f>(BL206^2*Y230^2)/X230^2</f>
        <v>9.3121456730406074</v>
      </c>
      <c r="CC230" s="121">
        <f>(BM206^2*Y230^2)/X230^2</f>
        <v>14.55022761412595</v>
      </c>
      <c r="CD230" s="121">
        <f>(BN206^2*Y230^2)/X230^2</f>
        <v>20.952327764341369</v>
      </c>
      <c r="CE230" s="121">
        <f>(BO206^2*Y230^2)/X230^2</f>
        <v>28.518446123686861</v>
      </c>
      <c r="CF230" s="121">
        <f>(BP206^2*Y230^2)/X230^2</f>
        <v>37.248582692162429</v>
      </c>
      <c r="CG230" s="121">
        <f>X230^2/(BI206^2*Y230^2)</f>
        <v>1.7181861798319216</v>
      </c>
      <c r="CH230" s="121">
        <f>X230^2/(BJ206^2*Y230^2)</f>
        <v>0.42954654495798039</v>
      </c>
      <c r="CI230" s="121">
        <f>X230^2/(BK206^2*Y230^2)</f>
        <v>0.19090957553688018</v>
      </c>
      <c r="CJ230" s="121">
        <f>X230^2/(BL206^2*Y230^2)</f>
        <v>0.1073866362394951</v>
      </c>
      <c r="CK230" s="121">
        <f>X230^2/(BM206^2*Y230^2)</f>
        <v>6.8727447193276864E-2</v>
      </c>
      <c r="CL230" s="121">
        <f>X230^2/(BN206^2*Y230^2)</f>
        <v>4.7727393884220044E-2</v>
      </c>
      <c r="CM230" s="121">
        <f>X230^2/(BO206^2*Y230^2)</f>
        <v>3.5065024078202479E-2</v>
      </c>
      <c r="CN230" s="121">
        <f>X230^2/(BP206^2*Y230^2)</f>
        <v>2.6846659059873774E-2</v>
      </c>
      <c r="CO230" s="95">
        <f t="shared" si="448"/>
        <v>2.1318031466654208</v>
      </c>
      <c r="CP230" s="95">
        <f t="shared" si="449"/>
        <v>4.484625586661684</v>
      </c>
      <c r="CQ230" s="95">
        <f t="shared" si="450"/>
        <v>8.4059963199887893</v>
      </c>
      <c r="CR230" s="95">
        <f t="shared" si="451"/>
        <v>13.895915346646737</v>
      </c>
      <c r="CS230" s="95">
        <f t="shared" si="452"/>
        <v>20.954382666635524</v>
      </c>
      <c r="CT230" s="95">
        <f t="shared" si="453"/>
        <v>29.58139827995516</v>
      </c>
      <c r="CU230" s="95">
        <f t="shared" si="454"/>
        <v>39.77696218660563</v>
      </c>
      <c r="CV230" s="95">
        <f t="shared" si="455"/>
        <v>51.541074386586942</v>
      </c>
      <c r="CW230" s="95">
        <f t="shared" si="456"/>
        <v>2.1318031466654208</v>
      </c>
      <c r="CX230" s="95">
        <f t="shared" si="457"/>
        <v>4.484625586661684</v>
      </c>
      <c r="CY230" s="95">
        <f t="shared" si="458"/>
        <v>8.4059963199887893</v>
      </c>
      <c r="CZ230" s="95">
        <f t="shared" si="459"/>
        <v>13.895915346646737</v>
      </c>
      <c r="DA230" s="95">
        <f t="shared" si="460"/>
        <v>20.954382666635524</v>
      </c>
      <c r="DB230" s="95">
        <f t="shared" si="461"/>
        <v>29.58139827995516</v>
      </c>
      <c r="DC230" s="95">
        <f t="shared" si="462"/>
        <v>39.77696218660563</v>
      </c>
      <c r="DD230" s="95">
        <f t="shared" si="463"/>
        <v>51.541074386586942</v>
      </c>
      <c r="DE230" s="13">
        <f t="shared" si="549"/>
        <v>4.3503112843969598</v>
      </c>
      <c r="DF230" s="13">
        <f t="shared" si="550"/>
        <v>4.8076989632181322</v>
      </c>
      <c r="DG230" s="13">
        <f t="shared" si="551"/>
        <v>7.4791075166222232</v>
      </c>
      <c r="DH230" s="13">
        <f t="shared" si="552"/>
        <v>11.469648309280103</v>
      </c>
      <c r="DI230" s="13">
        <f t="shared" si="464"/>
        <v>16.669071061319226</v>
      </c>
      <c r="DJ230" s="13">
        <f t="shared" si="465"/>
        <v>23.050171158225588</v>
      </c>
      <c r="DK230" s="13">
        <f t="shared" si="466"/>
        <v>30.603627147765064</v>
      </c>
      <c r="DL230" s="13">
        <f t="shared" si="467"/>
        <v>39.325545351222303</v>
      </c>
      <c r="DM230" s="95">
        <f t="shared" si="468"/>
        <v>4.3503112843969598</v>
      </c>
      <c r="DN230" s="95">
        <f t="shared" si="469"/>
        <v>4.8076989632181322</v>
      </c>
      <c r="DO230" s="95">
        <f t="shared" si="470"/>
        <v>7.4791075166222232</v>
      </c>
      <c r="DP230" s="95">
        <f t="shared" si="471"/>
        <v>11.469648309280103</v>
      </c>
      <c r="DQ230" s="95">
        <f t="shared" si="472"/>
        <v>16.669071061319226</v>
      </c>
      <c r="DR230" s="95">
        <f t="shared" si="473"/>
        <v>23.050171158225588</v>
      </c>
      <c r="DS230" s="95">
        <f t="shared" si="474"/>
        <v>30.603627147765064</v>
      </c>
      <c r="DT230" s="95">
        <f t="shared" si="475"/>
        <v>39.325545351222303</v>
      </c>
      <c r="DU230" s="95">
        <f t="shared" si="476"/>
        <v>1.461115426991191</v>
      </c>
      <c r="DV230" s="95">
        <f t="shared" si="477"/>
        <v>1.6200709096242341</v>
      </c>
      <c r="DW230" s="95">
        <f t="shared" si="478"/>
        <v>2.5484628527802045</v>
      </c>
      <c r="DX230" s="95">
        <f t="shared" si="479"/>
        <v>3.935291503911805</v>
      </c>
      <c r="DY230" s="95">
        <f t="shared" si="480"/>
        <v>5.7422416935052087</v>
      </c>
      <c r="DZ230" s="95">
        <f t="shared" si="481"/>
        <v>7.9598590290829803</v>
      </c>
      <c r="EA230" s="95">
        <f t="shared" si="482"/>
        <v>10.584904035671645</v>
      </c>
      <c r="EB230" s="95">
        <f t="shared" si="483"/>
        <v>13.616023547000935</v>
      </c>
      <c r="EC230" s="95">
        <f t="shared" si="484"/>
        <v>1.461115426991191</v>
      </c>
      <c r="ED230" s="95">
        <f t="shared" si="485"/>
        <v>1.6200709096242341</v>
      </c>
      <c r="EE230" s="95">
        <f t="shared" si="486"/>
        <v>2.5484628527802045</v>
      </c>
      <c r="EF230" s="95">
        <f t="shared" si="487"/>
        <v>3.935291503911805</v>
      </c>
      <c r="EG230" s="95">
        <f t="shared" si="488"/>
        <v>5.7422416935052087</v>
      </c>
      <c r="EH230" s="95">
        <f t="shared" si="489"/>
        <v>7.9598590290829803</v>
      </c>
      <c r="EI230" s="95">
        <f t="shared" si="490"/>
        <v>10.584904035671645</v>
      </c>
      <c r="EJ230" s="95">
        <f t="shared" si="491"/>
        <v>13.616023547000935</v>
      </c>
      <c r="EK230" s="95">
        <f t="shared" si="492"/>
        <v>1.461115426991191</v>
      </c>
      <c r="EL230" s="95">
        <f t="shared" si="493"/>
        <v>1.6200709096242341</v>
      </c>
      <c r="EM230" s="95">
        <f t="shared" si="494"/>
        <v>2.5484628527802045</v>
      </c>
      <c r="EN230" s="95">
        <f t="shared" si="495"/>
        <v>3.935291503911805</v>
      </c>
      <c r="EO230" s="95">
        <f t="shared" si="496"/>
        <v>5.7422416935052087</v>
      </c>
      <c r="EP230" s="95">
        <f t="shared" si="497"/>
        <v>7.9598590290829803</v>
      </c>
      <c r="EQ230" s="95">
        <f t="shared" si="498"/>
        <v>10.584904035671645</v>
      </c>
      <c r="ER230" s="95">
        <f t="shared" si="499"/>
        <v>13.616023547000935</v>
      </c>
      <c r="ES230" s="95">
        <f t="shared" si="500"/>
        <v>1</v>
      </c>
      <c r="ET230" s="95">
        <f t="shared" si="501"/>
        <v>1</v>
      </c>
      <c r="EU230" s="95">
        <f t="shared" si="502"/>
        <v>1</v>
      </c>
      <c r="EV230" s="95">
        <f t="shared" si="503"/>
        <v>1</v>
      </c>
      <c r="EW230" s="95">
        <f t="shared" si="504"/>
        <v>1</v>
      </c>
      <c r="EX230" s="95">
        <f t="shared" si="505"/>
        <v>1</v>
      </c>
      <c r="EY230" s="95">
        <f t="shared" si="506"/>
        <v>1</v>
      </c>
      <c r="EZ230" s="95">
        <f t="shared" si="507"/>
        <v>1</v>
      </c>
      <c r="FA230" s="95">
        <f t="shared" si="508"/>
        <v>1</v>
      </c>
      <c r="FB230" s="95">
        <f t="shared" si="509"/>
        <v>1</v>
      </c>
      <c r="FC230" s="95">
        <f t="shared" si="510"/>
        <v>1</v>
      </c>
      <c r="FD230" s="95">
        <f t="shared" si="511"/>
        <v>1</v>
      </c>
      <c r="FE230" s="95">
        <f t="shared" si="512"/>
        <v>1</v>
      </c>
      <c r="FF230" s="95">
        <f t="shared" si="513"/>
        <v>1</v>
      </c>
      <c r="FG230" s="95">
        <f t="shared" si="514"/>
        <v>1</v>
      </c>
      <c r="FH230" s="95">
        <f t="shared" si="515"/>
        <v>1</v>
      </c>
      <c r="FI230" s="95">
        <f t="shared" si="516"/>
        <v>1</v>
      </c>
      <c r="FJ230" s="95">
        <f t="shared" si="517"/>
        <v>1</v>
      </c>
      <c r="FK230" s="95">
        <f t="shared" si="518"/>
        <v>1</v>
      </c>
      <c r="FL230" s="95">
        <f t="shared" si="519"/>
        <v>1</v>
      </c>
      <c r="FM230" s="95">
        <f t="shared" si="520"/>
        <v>1</v>
      </c>
      <c r="FN230" s="95">
        <f t="shared" si="521"/>
        <v>1</v>
      </c>
      <c r="FO230" s="95">
        <f t="shared" si="522"/>
        <v>1</v>
      </c>
      <c r="FP230" s="95">
        <f t="shared" si="523"/>
        <v>1</v>
      </c>
      <c r="FQ230" s="115">
        <f t="shared" si="524"/>
        <v>2.6522720025664404</v>
      </c>
      <c r="FR230" s="115">
        <f t="shared" si="525"/>
        <v>2.0498995173294281</v>
      </c>
      <c r="FS230" s="115">
        <f t="shared" si="526"/>
        <v>2.129427335628026</v>
      </c>
      <c r="FT230" s="115">
        <f t="shared" si="527"/>
        <v>2.2300348131051155</v>
      </c>
      <c r="FU230" s="115">
        <f t="shared" si="528"/>
        <v>2.3025920297256177</v>
      </c>
      <c r="FV230" s="115">
        <f t="shared" si="529"/>
        <v>2.3519096060387059</v>
      </c>
      <c r="FW230" s="115">
        <f t="shared" si="530"/>
        <v>2.38578872654772</v>
      </c>
      <c r="FX230" s="115">
        <f t="shared" si="531"/>
        <v>2.4096725103291212</v>
      </c>
      <c r="FZ230" s="90">
        <f t="shared" si="553"/>
        <v>2.0498995173294281</v>
      </c>
      <c r="GC230" s="35"/>
      <c r="GI230" s="31"/>
      <c r="GJ230" s="31"/>
      <c r="GK230" s="31"/>
    </row>
    <row r="231" spans="24:193" x14ac:dyDescent="0.3">
      <c r="X231" s="118">
        <f t="shared" si="554"/>
        <v>14.025517307000007</v>
      </c>
      <c r="Y231" s="118">
        <v>10</v>
      </c>
      <c r="Z231" s="40">
        <v>1.7999999999999999E-2</v>
      </c>
      <c r="AA231" s="40">
        <v>10000000</v>
      </c>
      <c r="AB231" s="40">
        <v>10000000</v>
      </c>
      <c r="AC231" s="98">
        <v>3900000</v>
      </c>
      <c r="AD231" s="42">
        <v>0.33</v>
      </c>
      <c r="AE231" s="42">
        <v>0.33</v>
      </c>
      <c r="AF231" s="41">
        <v>1.7999999999999999E-2</v>
      </c>
      <c r="AG231" s="40">
        <v>10000000</v>
      </c>
      <c r="AH231" s="40">
        <v>10000000</v>
      </c>
      <c r="AI231" s="98">
        <v>3900000</v>
      </c>
      <c r="AJ231" s="42">
        <v>0.33</v>
      </c>
      <c r="AK231" s="42">
        <v>0.33</v>
      </c>
      <c r="AL231" s="42">
        <f>AL204</f>
        <v>0.40129999999999999</v>
      </c>
      <c r="AM231" s="40">
        <v>6000</v>
      </c>
      <c r="AN231" s="40">
        <f>AN204</f>
        <v>10000</v>
      </c>
      <c r="AO231" s="40">
        <f>AO204</f>
        <v>10000</v>
      </c>
      <c r="AP231" s="42">
        <v>0.03</v>
      </c>
      <c r="AQ231" s="42">
        <v>0.03</v>
      </c>
      <c r="AR231" s="4">
        <f t="shared" si="532"/>
        <v>0.41930000000000001</v>
      </c>
      <c r="AS231" s="11">
        <f t="shared" si="533"/>
        <v>1.4025517307000006</v>
      </c>
      <c r="AT231" s="15">
        <f t="shared" si="534"/>
        <v>17756.844461901022</v>
      </c>
      <c r="AU231" s="19">
        <f t="shared" si="535"/>
        <v>0.40002300769177906</v>
      </c>
      <c r="AV231" s="13">
        <f t="shared" si="536"/>
        <v>0.5</v>
      </c>
      <c r="AW231" s="11">
        <f t="shared" si="537"/>
        <v>1</v>
      </c>
      <c r="AX231" s="11">
        <f t="shared" si="538"/>
        <v>0.8911</v>
      </c>
      <c r="AY231" s="11">
        <f t="shared" si="539"/>
        <v>201997.53114128605</v>
      </c>
      <c r="AZ231" s="11">
        <f t="shared" si="540"/>
        <v>1</v>
      </c>
      <c r="BA231" s="11">
        <f t="shared" si="541"/>
        <v>0.34752899999999998</v>
      </c>
      <c r="BB231" s="11">
        <f t="shared" si="542"/>
        <v>1.025058</v>
      </c>
      <c r="BC231" s="11">
        <f t="shared" si="543"/>
        <v>0.99909999999999999</v>
      </c>
      <c r="BD231" s="11">
        <f t="shared" si="544"/>
        <v>0.8911</v>
      </c>
      <c r="BE231" s="11">
        <f t="shared" si="545"/>
        <v>201997.53114128605</v>
      </c>
      <c r="BF231" s="11">
        <f t="shared" si="546"/>
        <v>1</v>
      </c>
      <c r="BG231" s="11">
        <f t="shared" si="547"/>
        <v>0.34752899999999998</v>
      </c>
      <c r="BH231" s="11">
        <f t="shared" si="548"/>
        <v>1.025058</v>
      </c>
      <c r="BI231" s="121">
        <f>X231^2/(BI206^2*Y231^2)</f>
        <v>1.9671513572895671</v>
      </c>
      <c r="BJ231" s="121">
        <f>X231^2/(BJ206^2*Y231^2)</f>
        <v>0.49178783932239178</v>
      </c>
      <c r="BK231" s="121">
        <f>X231^2/(BK206^2*Y231^2)</f>
        <v>0.21857237303217411</v>
      </c>
      <c r="BL231" s="121">
        <f>X231^2/(BL206^2*Y231^2)</f>
        <v>0.12294695983059795</v>
      </c>
      <c r="BM231" s="121">
        <f>X231^2/(BM206^2*Y231^2)</f>
        <v>7.868605429158268E-2</v>
      </c>
      <c r="BN231" s="121">
        <f>X231^2/(BN206^2*Y231^2)</f>
        <v>5.4643093258043528E-2</v>
      </c>
      <c r="BO231" s="121">
        <f>X231^2/(BO206^2*Y231^2)</f>
        <v>4.0145946067134022E-2</v>
      </c>
      <c r="BP231" s="121">
        <f>X231^2/(BP206^2*Y231^2)</f>
        <v>3.0736739957649487E-2</v>
      </c>
      <c r="BQ231" s="121">
        <v>1</v>
      </c>
      <c r="BR231" s="121">
        <v>1</v>
      </c>
      <c r="BS231" s="121">
        <v>1</v>
      </c>
      <c r="BT231" s="121">
        <v>1</v>
      </c>
      <c r="BU231" s="121">
        <v>1</v>
      </c>
      <c r="BV231" s="121">
        <v>1</v>
      </c>
      <c r="BW231" s="121">
        <v>1</v>
      </c>
      <c r="BX231" s="121">
        <v>1</v>
      </c>
      <c r="BY231" s="121">
        <f>(BI206^2*Y231^2)/X231^2</f>
        <v>0.50834929213471736</v>
      </c>
      <c r="BZ231" s="121">
        <f>(BJ206^2*Y231^2)/X231^2</f>
        <v>2.0333971685388694</v>
      </c>
      <c r="CA231" s="121">
        <f>(BK206^2*Y231^2)/X231^2</f>
        <v>4.575143629212457</v>
      </c>
      <c r="CB231" s="121">
        <f>(BL206^2*Y231^2)/X231^2</f>
        <v>8.1335886741554777</v>
      </c>
      <c r="CC231" s="121">
        <f>(BM206^2*Y231^2)/X231^2</f>
        <v>12.708732303367935</v>
      </c>
      <c r="CD231" s="121">
        <f>(BN206^2*Y231^2)/X231^2</f>
        <v>18.300574516849828</v>
      </c>
      <c r="CE231" s="121">
        <f>(BO206^2*Y231^2)/X231^2</f>
        <v>24.909115314601152</v>
      </c>
      <c r="CF231" s="121">
        <f>(BP206^2*Y231^2)/X231^2</f>
        <v>32.534354696621911</v>
      </c>
      <c r="CG231" s="121">
        <f>X231^2/(BI206^2*Y231^2)</f>
        <v>1.9671513572895671</v>
      </c>
      <c r="CH231" s="121">
        <f>X231^2/(BJ206^2*Y231^2)</f>
        <v>0.49178783932239178</v>
      </c>
      <c r="CI231" s="121">
        <f>X231^2/(BK206^2*Y231^2)</f>
        <v>0.21857237303217411</v>
      </c>
      <c r="CJ231" s="121">
        <f>X231^2/(BL206^2*Y231^2)</f>
        <v>0.12294695983059795</v>
      </c>
      <c r="CK231" s="121">
        <f>X231^2/(BM206^2*Y231^2)</f>
        <v>7.868605429158268E-2</v>
      </c>
      <c r="CL231" s="121">
        <f>X231^2/(BN206^2*Y231^2)</f>
        <v>5.4643093258043528E-2</v>
      </c>
      <c r="CM231" s="121">
        <f>X231^2/(BO206^2*Y231^2)</f>
        <v>4.0145946067134022E-2</v>
      </c>
      <c r="CN231" s="121">
        <f>X231^2/(BP206^2*Y231^2)</f>
        <v>3.0736739957649487E-2</v>
      </c>
      <c r="CO231" s="95">
        <f t="shared" si="448"/>
        <v>2.0325444132810033</v>
      </c>
      <c r="CP231" s="95">
        <f t="shared" si="449"/>
        <v>4.087590653124014</v>
      </c>
      <c r="CQ231" s="95">
        <f t="shared" si="450"/>
        <v>7.5126677195290323</v>
      </c>
      <c r="CR231" s="95">
        <f t="shared" si="451"/>
        <v>12.307775612496057</v>
      </c>
      <c r="CS231" s="95">
        <f t="shared" si="452"/>
        <v>18.472914332025091</v>
      </c>
      <c r="CT231" s="95">
        <f t="shared" si="453"/>
        <v>26.008083878116132</v>
      </c>
      <c r="CU231" s="95">
        <f t="shared" si="454"/>
        <v>34.913284250769173</v>
      </c>
      <c r="CV231" s="95">
        <f t="shared" si="455"/>
        <v>45.188515449984223</v>
      </c>
      <c r="CW231" s="95">
        <f t="shared" si="456"/>
        <v>2.0325444132810033</v>
      </c>
      <c r="CX231" s="95">
        <f t="shared" si="457"/>
        <v>4.087590653124014</v>
      </c>
      <c r="CY231" s="95">
        <f t="shared" si="458"/>
        <v>7.5126677195290323</v>
      </c>
      <c r="CZ231" s="95">
        <f t="shared" si="459"/>
        <v>12.307775612496057</v>
      </c>
      <c r="DA231" s="95">
        <f t="shared" si="460"/>
        <v>18.472914332025091</v>
      </c>
      <c r="DB231" s="95">
        <f t="shared" si="461"/>
        <v>26.008083878116132</v>
      </c>
      <c r="DC231" s="95">
        <f t="shared" si="462"/>
        <v>34.913284250769173</v>
      </c>
      <c r="DD231" s="95">
        <f t="shared" si="463"/>
        <v>45.188515449984223</v>
      </c>
      <c r="DE231" s="13">
        <f t="shared" si="549"/>
        <v>4.5256166494242844</v>
      </c>
      <c r="DF231" s="13">
        <f t="shared" si="550"/>
        <v>4.5753010078612615</v>
      </c>
      <c r="DG231" s="13">
        <f t="shared" si="551"/>
        <v>6.8438320022446311</v>
      </c>
      <c r="DH231" s="13">
        <f t="shared" si="552"/>
        <v>10.306651633986075</v>
      </c>
      <c r="DI231" s="13">
        <f t="shared" si="464"/>
        <v>14.837534357659518</v>
      </c>
      <c r="DJ231" s="13">
        <f t="shared" si="465"/>
        <v>20.405333610107871</v>
      </c>
      <c r="DK231" s="13">
        <f t="shared" si="466"/>
        <v>26.999377260668286</v>
      </c>
      <c r="DL231" s="13">
        <f t="shared" si="467"/>
        <v>34.61520743657956</v>
      </c>
      <c r="DM231" s="95">
        <f t="shared" si="468"/>
        <v>4.5256166494242844</v>
      </c>
      <c r="DN231" s="95">
        <f t="shared" si="469"/>
        <v>4.5753010078612615</v>
      </c>
      <c r="DO231" s="95">
        <f t="shared" si="470"/>
        <v>6.8438320022446311</v>
      </c>
      <c r="DP231" s="95">
        <f t="shared" si="471"/>
        <v>10.306651633986075</v>
      </c>
      <c r="DQ231" s="95">
        <f t="shared" si="472"/>
        <v>14.837534357659518</v>
      </c>
      <c r="DR231" s="95">
        <f t="shared" si="473"/>
        <v>20.405333610107871</v>
      </c>
      <c r="DS231" s="95">
        <f t="shared" si="474"/>
        <v>26.999377260668286</v>
      </c>
      <c r="DT231" s="95">
        <f t="shared" si="475"/>
        <v>34.61520743657956</v>
      </c>
      <c r="DU231" s="95">
        <f t="shared" si="476"/>
        <v>1.5220391251937717</v>
      </c>
      <c r="DV231" s="95">
        <f t="shared" si="477"/>
        <v>1.5393058805970159</v>
      </c>
      <c r="DW231" s="95">
        <f t="shared" si="478"/>
        <v>2.3276861885440745</v>
      </c>
      <c r="DX231" s="95">
        <f t="shared" si="479"/>
        <v>3.5311164323435462</v>
      </c>
      <c r="DY231" s="95">
        <f t="shared" si="480"/>
        <v>5.1057295744190538</v>
      </c>
      <c r="DZ231" s="95">
        <f t="shared" si="481"/>
        <v>7.0407012808231775</v>
      </c>
      <c r="EA231" s="95">
        <f t="shared" si="482"/>
        <v>9.332322676658789</v>
      </c>
      <c r="EB231" s="95">
        <f t="shared" si="483"/>
        <v>11.979044521863058</v>
      </c>
      <c r="EC231" s="95">
        <f t="shared" si="484"/>
        <v>1.5220391251937717</v>
      </c>
      <c r="ED231" s="95">
        <f t="shared" si="485"/>
        <v>1.5393058805970159</v>
      </c>
      <c r="EE231" s="95">
        <f t="shared" si="486"/>
        <v>2.3276861885440745</v>
      </c>
      <c r="EF231" s="95">
        <f t="shared" si="487"/>
        <v>3.5311164323435462</v>
      </c>
      <c r="EG231" s="95">
        <f t="shared" si="488"/>
        <v>5.1057295744190538</v>
      </c>
      <c r="EH231" s="95">
        <f t="shared" si="489"/>
        <v>7.0407012808231775</v>
      </c>
      <c r="EI231" s="95">
        <f t="shared" si="490"/>
        <v>9.332322676658789</v>
      </c>
      <c r="EJ231" s="95">
        <f t="shared" si="491"/>
        <v>11.979044521863058</v>
      </c>
      <c r="EK231" s="95">
        <f t="shared" si="492"/>
        <v>1.5220391251937717</v>
      </c>
      <c r="EL231" s="95">
        <f t="shared" si="493"/>
        <v>1.5393058805970159</v>
      </c>
      <c r="EM231" s="95">
        <f t="shared" si="494"/>
        <v>2.3276861885440745</v>
      </c>
      <c r="EN231" s="95">
        <f t="shared" si="495"/>
        <v>3.5311164323435462</v>
      </c>
      <c r="EO231" s="95">
        <f t="shared" si="496"/>
        <v>5.1057295744190538</v>
      </c>
      <c r="EP231" s="95">
        <f t="shared" si="497"/>
        <v>7.0407012808231775</v>
      </c>
      <c r="EQ231" s="95">
        <f t="shared" si="498"/>
        <v>9.332322676658789</v>
      </c>
      <c r="ER231" s="95">
        <f t="shared" si="499"/>
        <v>11.979044521863058</v>
      </c>
      <c r="ES231" s="95">
        <f t="shared" si="500"/>
        <v>1</v>
      </c>
      <c r="ET231" s="95">
        <f t="shared" si="501"/>
        <v>1</v>
      </c>
      <c r="EU231" s="95">
        <f t="shared" si="502"/>
        <v>1</v>
      </c>
      <c r="EV231" s="95">
        <f t="shared" si="503"/>
        <v>1</v>
      </c>
      <c r="EW231" s="95">
        <f t="shared" si="504"/>
        <v>1</v>
      </c>
      <c r="EX231" s="95">
        <f t="shared" si="505"/>
        <v>1</v>
      </c>
      <c r="EY231" s="95">
        <f t="shared" si="506"/>
        <v>1</v>
      </c>
      <c r="EZ231" s="95">
        <f t="shared" si="507"/>
        <v>1</v>
      </c>
      <c r="FA231" s="95">
        <f t="shared" si="508"/>
        <v>1</v>
      </c>
      <c r="FB231" s="95">
        <f t="shared" si="509"/>
        <v>1</v>
      </c>
      <c r="FC231" s="95">
        <f t="shared" si="510"/>
        <v>1</v>
      </c>
      <c r="FD231" s="95">
        <f t="shared" si="511"/>
        <v>1</v>
      </c>
      <c r="FE231" s="95">
        <f t="shared" si="512"/>
        <v>1</v>
      </c>
      <c r="FF231" s="95">
        <f t="shared" si="513"/>
        <v>1</v>
      </c>
      <c r="FG231" s="95">
        <f t="shared" si="514"/>
        <v>1</v>
      </c>
      <c r="FH231" s="95">
        <f t="shared" si="515"/>
        <v>1</v>
      </c>
      <c r="FI231" s="95">
        <f t="shared" si="516"/>
        <v>1</v>
      </c>
      <c r="FJ231" s="95">
        <f t="shared" si="517"/>
        <v>1</v>
      </c>
      <c r="FK231" s="95">
        <f t="shared" si="518"/>
        <v>1</v>
      </c>
      <c r="FL231" s="95">
        <f t="shared" si="519"/>
        <v>1</v>
      </c>
      <c r="FM231" s="95">
        <f t="shared" si="520"/>
        <v>1</v>
      </c>
      <c r="FN231" s="95">
        <f t="shared" si="521"/>
        <v>1</v>
      </c>
      <c r="FO231" s="95">
        <f t="shared" si="522"/>
        <v>1</v>
      </c>
      <c r="FP231" s="95">
        <f t="shared" si="523"/>
        <v>1</v>
      </c>
      <c r="FQ231" s="115">
        <f t="shared" si="524"/>
        <v>2.8107005552451669</v>
      </c>
      <c r="FR231" s="115">
        <f t="shared" si="525"/>
        <v>2.0545781408244936</v>
      </c>
      <c r="FS231" s="115">
        <f t="shared" si="526"/>
        <v>2.1079444080609977</v>
      </c>
      <c r="FT231" s="115">
        <f t="shared" si="527"/>
        <v>2.2062554816797539</v>
      </c>
      <c r="FU231" s="115">
        <f t="shared" si="528"/>
        <v>2.2818367698984696</v>
      </c>
      <c r="FV231" s="115">
        <f t="shared" si="529"/>
        <v>2.3347772024543518</v>
      </c>
      <c r="FW231" s="115">
        <f t="shared" si="530"/>
        <v>2.3717866225934952</v>
      </c>
      <c r="FX231" s="115">
        <f t="shared" si="531"/>
        <v>2.3981712853169372</v>
      </c>
      <c r="FZ231" s="90">
        <f t="shared" si="553"/>
        <v>2.0545781408244936</v>
      </c>
      <c r="GC231" s="35"/>
      <c r="GI231" s="31"/>
      <c r="GJ231" s="31"/>
      <c r="GK231" s="31"/>
    </row>
    <row r="232" spans="24:193" x14ac:dyDescent="0.3">
      <c r="X232" s="118">
        <f t="shared" si="554"/>
        <v>15.007303518490009</v>
      </c>
      <c r="Y232" s="118">
        <v>10</v>
      </c>
      <c r="Z232" s="40">
        <v>1.7999999999999999E-2</v>
      </c>
      <c r="AA232" s="40">
        <v>10000000</v>
      </c>
      <c r="AB232" s="40">
        <v>10000000</v>
      </c>
      <c r="AC232" s="98">
        <v>3900000</v>
      </c>
      <c r="AD232" s="42">
        <v>0.33</v>
      </c>
      <c r="AE232" s="42">
        <v>0.33</v>
      </c>
      <c r="AF232" s="41">
        <v>1.7999999999999999E-2</v>
      </c>
      <c r="AG232" s="40">
        <v>10000000</v>
      </c>
      <c r="AH232" s="40">
        <v>10000000</v>
      </c>
      <c r="AI232" s="98">
        <v>3900000</v>
      </c>
      <c r="AJ232" s="42">
        <v>0.33</v>
      </c>
      <c r="AK232" s="42">
        <v>0.33</v>
      </c>
      <c r="AL232" s="42">
        <f>AL204</f>
        <v>0.40129999999999999</v>
      </c>
      <c r="AM232" s="40">
        <v>6000</v>
      </c>
      <c r="AN232" s="40">
        <f>AN204</f>
        <v>10000</v>
      </c>
      <c r="AO232" s="40">
        <f>AO204</f>
        <v>10000</v>
      </c>
      <c r="AP232" s="42">
        <v>0.03</v>
      </c>
      <c r="AQ232" s="42">
        <v>0.03</v>
      </c>
      <c r="AR232" s="4">
        <f t="shared" si="532"/>
        <v>0.41930000000000001</v>
      </c>
      <c r="AS232" s="11">
        <f t="shared" si="533"/>
        <v>1.5007303518490009</v>
      </c>
      <c r="AT232" s="15">
        <f t="shared" si="534"/>
        <v>17756.844461901022</v>
      </c>
      <c r="AU232" s="19">
        <f t="shared" si="535"/>
        <v>0.40002300769177906</v>
      </c>
      <c r="AV232" s="13">
        <f t="shared" si="536"/>
        <v>0.5</v>
      </c>
      <c r="AW232" s="11">
        <f t="shared" si="537"/>
        <v>1</v>
      </c>
      <c r="AX232" s="11">
        <f t="shared" si="538"/>
        <v>0.8911</v>
      </c>
      <c r="AY232" s="11">
        <f t="shared" si="539"/>
        <v>201997.53114128605</v>
      </c>
      <c r="AZ232" s="11">
        <f t="shared" si="540"/>
        <v>1</v>
      </c>
      <c r="BA232" s="11">
        <f t="shared" si="541"/>
        <v>0.34752899999999998</v>
      </c>
      <c r="BB232" s="11">
        <f t="shared" si="542"/>
        <v>1.025058</v>
      </c>
      <c r="BC232" s="11">
        <f t="shared" si="543"/>
        <v>0.99909999999999999</v>
      </c>
      <c r="BD232" s="11">
        <f t="shared" si="544"/>
        <v>0.8911</v>
      </c>
      <c r="BE232" s="11">
        <f t="shared" si="545"/>
        <v>201997.53114128605</v>
      </c>
      <c r="BF232" s="11">
        <f t="shared" si="546"/>
        <v>1</v>
      </c>
      <c r="BG232" s="11">
        <f t="shared" si="547"/>
        <v>0.34752899999999998</v>
      </c>
      <c r="BH232" s="11">
        <f t="shared" si="548"/>
        <v>1.025058</v>
      </c>
      <c r="BI232" s="121">
        <f>X232^2/(BI206^2*Y232^2)</f>
        <v>2.2521915889608262</v>
      </c>
      <c r="BJ232" s="121">
        <f>X232^2/(BJ206^2*Y232^2)</f>
        <v>0.56304789724020654</v>
      </c>
      <c r="BK232" s="121">
        <f>X232^2/(BK206^2*Y232^2)</f>
        <v>0.25024350988453625</v>
      </c>
      <c r="BL232" s="121">
        <f>X232^2/(BL206^2*Y232^2)</f>
        <v>0.14076197431005164</v>
      </c>
      <c r="BM232" s="121">
        <f>X232^2/(BM206^2*Y232^2)</f>
        <v>9.0087663558433048E-2</v>
      </c>
      <c r="BN232" s="121">
        <f>X232^2/(BN206^2*Y232^2)</f>
        <v>6.2560877471134063E-2</v>
      </c>
      <c r="BO232" s="121">
        <f>X232^2/(BO206^2*Y232^2)</f>
        <v>4.5963093652261755E-2</v>
      </c>
      <c r="BP232" s="121">
        <f>X232^2/(BP206^2*Y232^2)</f>
        <v>3.5190493577512909E-2</v>
      </c>
      <c r="BQ232" s="121">
        <v>1</v>
      </c>
      <c r="BR232" s="121">
        <v>1</v>
      </c>
      <c r="BS232" s="121">
        <v>1</v>
      </c>
      <c r="BT232" s="121">
        <v>1</v>
      </c>
      <c r="BU232" s="121">
        <v>1</v>
      </c>
      <c r="BV232" s="121">
        <v>1</v>
      </c>
      <c r="BW232" s="121">
        <v>1</v>
      </c>
      <c r="BX232" s="121">
        <v>1</v>
      </c>
      <c r="BY232" s="121">
        <f>(BI206^2*Y232^2)/X232^2</f>
        <v>0.44401195924073478</v>
      </c>
      <c r="BZ232" s="121">
        <f>(BJ206^2*Y232^2)/X232^2</f>
        <v>1.7760478369629391</v>
      </c>
      <c r="CA232" s="121">
        <f>(BK206^2*Y232^2)/X232^2</f>
        <v>3.9961076331666132</v>
      </c>
      <c r="CB232" s="121">
        <f>(BL206^2*Y232^2)/X232^2</f>
        <v>7.1041913478517564</v>
      </c>
      <c r="CC232" s="121">
        <f>(BM206^2*Y232^2)/X232^2</f>
        <v>11.100298981018369</v>
      </c>
      <c r="CD232" s="121">
        <f>(BN206^2*Y232^2)/X232^2</f>
        <v>15.984430532666453</v>
      </c>
      <c r="CE232" s="121">
        <f>(BO206^2*Y232^2)/X232^2</f>
        <v>21.756586002796006</v>
      </c>
      <c r="CF232" s="121">
        <f>(BP206^2*Y232^2)/X232^2</f>
        <v>28.416765391407026</v>
      </c>
      <c r="CG232" s="121">
        <f>X232^2/(BI206^2*Y232^2)</f>
        <v>2.2521915889608262</v>
      </c>
      <c r="CH232" s="121">
        <f>X232^2/(BJ206^2*Y232^2)</f>
        <v>0.56304789724020654</v>
      </c>
      <c r="CI232" s="121">
        <f>X232^2/(BK206^2*Y232^2)</f>
        <v>0.25024350988453625</v>
      </c>
      <c r="CJ232" s="121">
        <f>X232^2/(BL206^2*Y232^2)</f>
        <v>0.14076197431005164</v>
      </c>
      <c r="CK232" s="121">
        <f>X232^2/(BM206^2*Y232^2)</f>
        <v>9.0087663558433048E-2</v>
      </c>
      <c r="CL232" s="121">
        <f>X232^2/(BN206^2*Y232^2)</f>
        <v>6.2560877471134063E-2</v>
      </c>
      <c r="CM232" s="121">
        <f>X232^2/(BO206^2*Y232^2)</f>
        <v>4.5963093652261755E-2</v>
      </c>
      <c r="CN232" s="121">
        <f>X232^2/(BP206^2*Y232^2)</f>
        <v>3.5190493577512909E-2</v>
      </c>
      <c r="CO232" s="95">
        <f t="shared" si="448"/>
        <v>1.9458479914237079</v>
      </c>
      <c r="CP232" s="95">
        <f t="shared" si="449"/>
        <v>3.7408049656948323</v>
      </c>
      <c r="CQ232" s="95">
        <f t="shared" si="450"/>
        <v>6.7323999228133733</v>
      </c>
      <c r="CR232" s="95">
        <f t="shared" si="451"/>
        <v>10.920632862779328</v>
      </c>
      <c r="CS232" s="95">
        <f t="shared" si="452"/>
        <v>16.305503785592702</v>
      </c>
      <c r="CT232" s="95">
        <f t="shared" si="453"/>
        <v>22.887012691253492</v>
      </c>
      <c r="CU232" s="95">
        <f t="shared" si="454"/>
        <v>30.665159579761699</v>
      </c>
      <c r="CV232" s="95">
        <f t="shared" si="455"/>
        <v>39.639944451117316</v>
      </c>
      <c r="CW232" s="95">
        <f t="shared" si="456"/>
        <v>1.9458479914237079</v>
      </c>
      <c r="CX232" s="95">
        <f t="shared" si="457"/>
        <v>3.7408049656948323</v>
      </c>
      <c r="CY232" s="95">
        <f t="shared" si="458"/>
        <v>6.7323999228133733</v>
      </c>
      <c r="CZ232" s="95">
        <f t="shared" si="459"/>
        <v>10.920632862779328</v>
      </c>
      <c r="DA232" s="95">
        <f t="shared" si="460"/>
        <v>16.305503785592702</v>
      </c>
      <c r="DB232" s="95">
        <f t="shared" si="461"/>
        <v>22.887012691253492</v>
      </c>
      <c r="DC232" s="95">
        <f t="shared" si="462"/>
        <v>30.665159579761699</v>
      </c>
      <c r="DD232" s="95">
        <f t="shared" si="463"/>
        <v>39.639944451117316</v>
      </c>
      <c r="DE232" s="13">
        <f t="shared" si="549"/>
        <v>4.7463195482015603</v>
      </c>
      <c r="DF232" s="13">
        <f t="shared" si="550"/>
        <v>4.3892117342031458</v>
      </c>
      <c r="DG232" s="13">
        <f t="shared" si="551"/>
        <v>6.2964671430511494</v>
      </c>
      <c r="DH232" s="13">
        <f t="shared" si="552"/>
        <v>9.2950693221618081</v>
      </c>
      <c r="DI232" s="13">
        <f t="shared" si="464"/>
        <v>13.240502644576802</v>
      </c>
      <c r="DJ232" s="13">
        <f t="shared" si="465"/>
        <v>18.097107410137586</v>
      </c>
      <c r="DK232" s="13">
        <f t="shared" si="466"/>
        <v>23.852665096448266</v>
      </c>
      <c r="DL232" s="13">
        <f t="shared" si="467"/>
        <v>30.502071884984538</v>
      </c>
      <c r="DM232" s="95">
        <f t="shared" si="468"/>
        <v>4.7463195482015603</v>
      </c>
      <c r="DN232" s="95">
        <f t="shared" si="469"/>
        <v>4.3892117342031458</v>
      </c>
      <c r="DO232" s="95">
        <f t="shared" si="470"/>
        <v>6.2964671430511494</v>
      </c>
      <c r="DP232" s="95">
        <f t="shared" si="471"/>
        <v>9.2950693221618081</v>
      </c>
      <c r="DQ232" s="95">
        <f t="shared" si="472"/>
        <v>13.240502644576802</v>
      </c>
      <c r="DR232" s="95">
        <f t="shared" si="473"/>
        <v>18.097107410137586</v>
      </c>
      <c r="DS232" s="95">
        <f t="shared" si="474"/>
        <v>23.852665096448266</v>
      </c>
      <c r="DT232" s="95">
        <f t="shared" si="475"/>
        <v>30.502071884984538</v>
      </c>
      <c r="DU232" s="95">
        <f t="shared" si="476"/>
        <v>1.5987397829029399</v>
      </c>
      <c r="DV232" s="95">
        <f t="shared" si="477"/>
        <v>1.4746344614118849</v>
      </c>
      <c r="DW232" s="95">
        <f t="shared" si="478"/>
        <v>2.1374610263934231</v>
      </c>
      <c r="DX232" s="95">
        <f t="shared" si="479"/>
        <v>3.1795622430975712</v>
      </c>
      <c r="DY232" s="95">
        <f t="shared" si="480"/>
        <v>4.5507147402031309</v>
      </c>
      <c r="DZ232" s="95">
        <f t="shared" si="481"/>
        <v>6.2385257377737044</v>
      </c>
      <c r="EA232" s="95">
        <f t="shared" si="482"/>
        <v>8.2387489449395694</v>
      </c>
      <c r="EB232" s="95">
        <f t="shared" si="483"/>
        <v>10.549610636752792</v>
      </c>
      <c r="EC232" s="95">
        <f t="shared" si="484"/>
        <v>1.5987397829029399</v>
      </c>
      <c r="ED232" s="95">
        <f t="shared" si="485"/>
        <v>1.4746344614118849</v>
      </c>
      <c r="EE232" s="95">
        <f t="shared" si="486"/>
        <v>2.1374610263934231</v>
      </c>
      <c r="EF232" s="95">
        <f t="shared" si="487"/>
        <v>3.1795622430975712</v>
      </c>
      <c r="EG232" s="95">
        <f t="shared" si="488"/>
        <v>4.5507147402031309</v>
      </c>
      <c r="EH232" s="95">
        <f t="shared" si="489"/>
        <v>6.2385257377737044</v>
      </c>
      <c r="EI232" s="95">
        <f t="shared" si="490"/>
        <v>8.2387489449395694</v>
      </c>
      <c r="EJ232" s="95">
        <f t="shared" si="491"/>
        <v>10.549610636752792</v>
      </c>
      <c r="EK232" s="95">
        <f t="shared" si="492"/>
        <v>1.5987397829029399</v>
      </c>
      <c r="EL232" s="95">
        <f t="shared" si="493"/>
        <v>1.4746344614118849</v>
      </c>
      <c r="EM232" s="95">
        <f t="shared" si="494"/>
        <v>2.1374610263934231</v>
      </c>
      <c r="EN232" s="95">
        <f t="shared" si="495"/>
        <v>3.1795622430975712</v>
      </c>
      <c r="EO232" s="95">
        <f t="shared" si="496"/>
        <v>4.5507147402031309</v>
      </c>
      <c r="EP232" s="95">
        <f t="shared" si="497"/>
        <v>6.2385257377737044</v>
      </c>
      <c r="EQ232" s="95">
        <f t="shared" si="498"/>
        <v>8.2387489449395694</v>
      </c>
      <c r="ER232" s="95">
        <f t="shared" si="499"/>
        <v>10.549610636752792</v>
      </c>
      <c r="ES232" s="95">
        <f t="shared" si="500"/>
        <v>1</v>
      </c>
      <c r="ET232" s="95">
        <f t="shared" si="501"/>
        <v>1</v>
      </c>
      <c r="EU232" s="95">
        <f t="shared" si="502"/>
        <v>1</v>
      </c>
      <c r="EV232" s="95">
        <f t="shared" si="503"/>
        <v>1</v>
      </c>
      <c r="EW232" s="95">
        <f t="shared" si="504"/>
        <v>1</v>
      </c>
      <c r="EX232" s="95">
        <f t="shared" si="505"/>
        <v>1</v>
      </c>
      <c r="EY232" s="95">
        <f t="shared" si="506"/>
        <v>1</v>
      </c>
      <c r="EZ232" s="95">
        <f t="shared" si="507"/>
        <v>1</v>
      </c>
      <c r="FA232" s="95">
        <f t="shared" si="508"/>
        <v>1</v>
      </c>
      <c r="FB232" s="95">
        <f t="shared" si="509"/>
        <v>1</v>
      </c>
      <c r="FC232" s="95">
        <f t="shared" si="510"/>
        <v>1</v>
      </c>
      <c r="FD232" s="95">
        <f t="shared" si="511"/>
        <v>1</v>
      </c>
      <c r="FE232" s="95">
        <f t="shared" si="512"/>
        <v>1</v>
      </c>
      <c r="FF232" s="95">
        <f t="shared" si="513"/>
        <v>1</v>
      </c>
      <c r="FG232" s="95">
        <f t="shared" si="514"/>
        <v>1</v>
      </c>
      <c r="FH232" s="95">
        <f t="shared" si="515"/>
        <v>1</v>
      </c>
      <c r="FI232" s="95">
        <f t="shared" si="516"/>
        <v>1</v>
      </c>
      <c r="FJ232" s="95">
        <f t="shared" si="517"/>
        <v>1</v>
      </c>
      <c r="FK232" s="95">
        <f t="shared" si="518"/>
        <v>1</v>
      </c>
      <c r="FL232" s="95">
        <f t="shared" si="519"/>
        <v>1</v>
      </c>
      <c r="FM232" s="95">
        <f t="shared" si="520"/>
        <v>1</v>
      </c>
      <c r="FN232" s="95">
        <f t="shared" si="521"/>
        <v>1</v>
      </c>
      <c r="FO232" s="95">
        <f t="shared" si="522"/>
        <v>1</v>
      </c>
      <c r="FP232" s="95">
        <f t="shared" si="523"/>
        <v>1</v>
      </c>
      <c r="FQ232" s="115">
        <f t="shared" si="524"/>
        <v>2.9967698897896291</v>
      </c>
      <c r="FR232" s="115">
        <f t="shared" si="525"/>
        <v>2.067147628739721</v>
      </c>
      <c r="FS232" s="115">
        <f t="shared" si="526"/>
        <v>2.0886328993720307</v>
      </c>
      <c r="FT232" s="115">
        <f t="shared" si="527"/>
        <v>2.1821994659598203</v>
      </c>
      <c r="FU232" s="115">
        <f t="shared" si="528"/>
        <v>2.2599153994578467</v>
      </c>
      <c r="FV232" s="115">
        <f t="shared" si="529"/>
        <v>2.3162562804501041</v>
      </c>
      <c r="FW232" s="115">
        <f t="shared" si="530"/>
        <v>2.3564302410971076</v>
      </c>
      <c r="FX232" s="115">
        <f t="shared" si="531"/>
        <v>2.3854361129774531</v>
      </c>
      <c r="FZ232" s="90">
        <f t="shared" si="553"/>
        <v>2.067147628739721</v>
      </c>
      <c r="GC232" s="35"/>
      <c r="GI232" s="31"/>
      <c r="GJ232" s="31"/>
      <c r="GK232" s="31"/>
    </row>
    <row r="233" spans="24:193" x14ac:dyDescent="0.3">
      <c r="X233" s="118">
        <f t="shared" si="554"/>
        <v>16.057814764784311</v>
      </c>
      <c r="Y233" s="118">
        <v>10</v>
      </c>
      <c r="Z233" s="40">
        <v>1.7999999999999999E-2</v>
      </c>
      <c r="AA233" s="40">
        <v>10000000</v>
      </c>
      <c r="AB233" s="40">
        <v>10000000</v>
      </c>
      <c r="AC233" s="98">
        <v>3900000</v>
      </c>
      <c r="AD233" s="42">
        <v>0.33</v>
      </c>
      <c r="AE233" s="42">
        <v>0.33</v>
      </c>
      <c r="AF233" s="41">
        <v>1.7999999999999999E-2</v>
      </c>
      <c r="AG233" s="40">
        <v>10000000</v>
      </c>
      <c r="AH233" s="40">
        <v>10000000</v>
      </c>
      <c r="AI233" s="98">
        <v>3900000</v>
      </c>
      <c r="AJ233" s="42">
        <v>0.33</v>
      </c>
      <c r="AK233" s="42">
        <v>0.33</v>
      </c>
      <c r="AL233" s="42">
        <f>AL204</f>
        <v>0.40129999999999999</v>
      </c>
      <c r="AM233" s="40">
        <v>6000</v>
      </c>
      <c r="AN233" s="40">
        <f>AN204</f>
        <v>10000</v>
      </c>
      <c r="AO233" s="40">
        <f>AO204</f>
        <v>10000</v>
      </c>
      <c r="AP233" s="42">
        <v>0.03</v>
      </c>
      <c r="AQ233" s="42">
        <v>0.03</v>
      </c>
      <c r="AR233" s="4">
        <f t="shared" si="532"/>
        <v>0.41930000000000001</v>
      </c>
      <c r="AS233" s="11">
        <f t="shared" si="533"/>
        <v>1.6057814764784311</v>
      </c>
      <c r="AT233" s="15">
        <f t="shared" si="534"/>
        <v>17756.844461901022</v>
      </c>
      <c r="AU233" s="19">
        <f t="shared" si="535"/>
        <v>0.40002300769177906</v>
      </c>
      <c r="AV233" s="13">
        <f t="shared" si="536"/>
        <v>0.5</v>
      </c>
      <c r="AW233" s="11">
        <f t="shared" si="537"/>
        <v>1</v>
      </c>
      <c r="AX233" s="11">
        <f t="shared" si="538"/>
        <v>0.8911</v>
      </c>
      <c r="AY233" s="11">
        <f t="shared" si="539"/>
        <v>201997.53114128605</v>
      </c>
      <c r="AZ233" s="11">
        <f t="shared" si="540"/>
        <v>1</v>
      </c>
      <c r="BA233" s="11">
        <f t="shared" si="541"/>
        <v>0.34752899999999998</v>
      </c>
      <c r="BB233" s="11">
        <f t="shared" si="542"/>
        <v>1.025058</v>
      </c>
      <c r="BC233" s="11">
        <f t="shared" si="543"/>
        <v>0.99909999999999999</v>
      </c>
      <c r="BD233" s="11">
        <f t="shared" si="544"/>
        <v>0.8911</v>
      </c>
      <c r="BE233" s="11">
        <f t="shared" si="545"/>
        <v>201997.53114128605</v>
      </c>
      <c r="BF233" s="11">
        <f t="shared" si="546"/>
        <v>1</v>
      </c>
      <c r="BG233" s="11">
        <f t="shared" si="547"/>
        <v>0.34752899999999998</v>
      </c>
      <c r="BH233" s="11">
        <f t="shared" si="548"/>
        <v>1.025058</v>
      </c>
      <c r="BI233" s="121">
        <f>X233^2/(BI206^2*Y233^2)</f>
        <v>2.57853415020125</v>
      </c>
      <c r="BJ233" s="121">
        <f>X233^2/(BJ206^2*Y233^2)</f>
        <v>0.6446335375503125</v>
      </c>
      <c r="BK233" s="121">
        <f>X233^2/(BK206^2*Y233^2)</f>
        <v>0.28650379446680557</v>
      </c>
      <c r="BL233" s="121">
        <f>X233^2/(BL206^2*Y233^2)</f>
        <v>0.16115838438757812</v>
      </c>
      <c r="BM233" s="121">
        <f>X233^2/(BM206^2*Y233^2)</f>
        <v>0.10314136600805</v>
      </c>
      <c r="BN233" s="121">
        <f>X233^2/(BN206^2*Y233^2)</f>
        <v>7.1625948616701393E-2</v>
      </c>
      <c r="BO233" s="121">
        <f>X233^2/(BO206^2*Y233^2)</f>
        <v>5.2623145922474489E-2</v>
      </c>
      <c r="BP233" s="121">
        <f>X233^2/(BP206^2*Y233^2)</f>
        <v>4.0289596096894531E-2</v>
      </c>
      <c r="BQ233" s="121">
        <v>1</v>
      </c>
      <c r="BR233" s="121">
        <v>1</v>
      </c>
      <c r="BS233" s="121">
        <v>1</v>
      </c>
      <c r="BT233" s="121">
        <v>1</v>
      </c>
      <c r="BU233" s="121">
        <v>1</v>
      </c>
      <c r="BV233" s="121">
        <v>1</v>
      </c>
      <c r="BW233" s="121">
        <v>1</v>
      </c>
      <c r="BX233" s="121">
        <v>1</v>
      </c>
      <c r="BY233" s="121">
        <f>(BI206^2*Y233^2)/X233^2</f>
        <v>0.38781724101732445</v>
      </c>
      <c r="BZ233" s="121">
        <f>(BJ206^2*Y233^2)/X233^2</f>
        <v>1.5512689640692978</v>
      </c>
      <c r="CA233" s="121">
        <f>(BK206^2*Y233^2)/X233^2</f>
        <v>3.49035516915592</v>
      </c>
      <c r="CB233" s="121">
        <f>(BL206^2*Y233^2)/X233^2</f>
        <v>6.2050758562771913</v>
      </c>
      <c r="CC233" s="121">
        <f>(BM206^2*Y233^2)/X233^2</f>
        <v>9.6954310254331109</v>
      </c>
      <c r="CD233" s="121">
        <f>(BN206^2*Y233^2)/X233^2</f>
        <v>13.96142067662368</v>
      </c>
      <c r="CE233" s="121">
        <f>(BO206^2*Y233^2)/X233^2</f>
        <v>19.003044809848898</v>
      </c>
      <c r="CF233" s="121">
        <f>(BP206^2*Y233^2)/X233^2</f>
        <v>24.820303425108765</v>
      </c>
      <c r="CG233" s="121">
        <f>X233^2/(BI206^2*Y233^2)</f>
        <v>2.57853415020125</v>
      </c>
      <c r="CH233" s="121">
        <f>X233^2/(BJ206^2*Y233^2)</f>
        <v>0.6446335375503125</v>
      </c>
      <c r="CI233" s="121">
        <f>X233^2/(BK206^2*Y233^2)</f>
        <v>0.28650379446680557</v>
      </c>
      <c r="CJ233" s="121">
        <f>X233^2/(BL206^2*Y233^2)</f>
        <v>0.16115838438757812</v>
      </c>
      <c r="CK233" s="121">
        <f>X233^2/(BM206^2*Y233^2)</f>
        <v>0.10314136600805</v>
      </c>
      <c r="CL233" s="121">
        <f>X233^2/(BN206^2*Y233^2)</f>
        <v>7.1625948616701393E-2</v>
      </c>
      <c r="CM233" s="121">
        <f>X233^2/(BO206^2*Y233^2)</f>
        <v>5.2623145922474489E-2</v>
      </c>
      <c r="CN233" s="121">
        <f>X233^2/(BP206^2*Y233^2)</f>
        <v>4.0289596096894531E-2</v>
      </c>
      <c r="CO233" s="95">
        <f t="shared" si="448"/>
        <v>1.8701239789708342</v>
      </c>
      <c r="CP233" s="95">
        <f t="shared" si="449"/>
        <v>3.4379089158833365</v>
      </c>
      <c r="CQ233" s="95">
        <f t="shared" si="450"/>
        <v>6.050883810737508</v>
      </c>
      <c r="CR233" s="95">
        <f t="shared" si="451"/>
        <v>9.7090486635333466</v>
      </c>
      <c r="CS233" s="95">
        <f t="shared" si="452"/>
        <v>14.412403474270853</v>
      </c>
      <c r="CT233" s="95">
        <f t="shared" si="453"/>
        <v>20.160948242950031</v>
      </c>
      <c r="CU233" s="95">
        <f t="shared" si="454"/>
        <v>26.954682969570875</v>
      </c>
      <c r="CV233" s="95">
        <f t="shared" si="455"/>
        <v>34.793607654133389</v>
      </c>
      <c r="CW233" s="95">
        <f t="shared" si="456"/>
        <v>1.8701239789708342</v>
      </c>
      <c r="CX233" s="95">
        <f t="shared" si="457"/>
        <v>3.4379089158833365</v>
      </c>
      <c r="CY233" s="95">
        <f t="shared" si="458"/>
        <v>6.050883810737508</v>
      </c>
      <c r="CZ233" s="95">
        <f t="shared" si="459"/>
        <v>9.7090486635333466</v>
      </c>
      <c r="DA233" s="95">
        <f t="shared" si="460"/>
        <v>14.412403474270853</v>
      </c>
      <c r="DB233" s="95">
        <f t="shared" si="461"/>
        <v>20.160948242950031</v>
      </c>
      <c r="DC233" s="95">
        <f t="shared" si="462"/>
        <v>26.954682969570875</v>
      </c>
      <c r="DD233" s="95">
        <f t="shared" si="463"/>
        <v>34.793607654133389</v>
      </c>
      <c r="DE233" s="13">
        <f t="shared" si="549"/>
        <v>5.0164673912185744</v>
      </c>
      <c r="DF233" s="13">
        <f t="shared" si="550"/>
        <v>4.2460185016196101</v>
      </c>
      <c r="DG233" s="13">
        <f t="shared" si="551"/>
        <v>5.8269749636227255</v>
      </c>
      <c r="DH233" s="13">
        <f t="shared" si="552"/>
        <v>8.4163502406647694</v>
      </c>
      <c r="DI233" s="13">
        <f t="shared" si="464"/>
        <v>11.848688391441161</v>
      </c>
      <c r="DJ233" s="13">
        <f t="shared" si="465"/>
        <v>16.08316262524038</v>
      </c>
      <c r="DK233" s="13">
        <f t="shared" si="466"/>
        <v>21.105783955771372</v>
      </c>
      <c r="DL233" s="13">
        <f t="shared" si="467"/>
        <v>26.910709021205658</v>
      </c>
      <c r="DM233" s="95">
        <f t="shared" si="468"/>
        <v>5.0164673912185744</v>
      </c>
      <c r="DN233" s="95">
        <f t="shared" si="469"/>
        <v>4.2460185016196101</v>
      </c>
      <c r="DO233" s="95">
        <f t="shared" si="470"/>
        <v>5.8269749636227255</v>
      </c>
      <c r="DP233" s="95">
        <f t="shared" si="471"/>
        <v>8.4163502406647694</v>
      </c>
      <c r="DQ233" s="95">
        <f t="shared" si="472"/>
        <v>11.848688391441161</v>
      </c>
      <c r="DR233" s="95">
        <f t="shared" si="473"/>
        <v>16.08316262524038</v>
      </c>
      <c r="DS233" s="95">
        <f t="shared" si="474"/>
        <v>21.105783955771372</v>
      </c>
      <c r="DT233" s="95">
        <f t="shared" si="475"/>
        <v>26.910709021205658</v>
      </c>
      <c r="DU233" s="95">
        <f t="shared" si="476"/>
        <v>1.6926239926387998</v>
      </c>
      <c r="DV233" s="95">
        <f t="shared" si="477"/>
        <v>1.4248706604853614</v>
      </c>
      <c r="DW233" s="95">
        <f t="shared" si="478"/>
        <v>1.974298878768842</v>
      </c>
      <c r="DX233" s="95">
        <f t="shared" si="479"/>
        <v>2.8741818794239862</v>
      </c>
      <c r="DY233" s="95">
        <f t="shared" si="480"/>
        <v>4.0670189246251551</v>
      </c>
      <c r="DZ233" s="95">
        <f t="shared" si="481"/>
        <v>5.5386215206231633</v>
      </c>
      <c r="EA233" s="95">
        <f t="shared" si="482"/>
        <v>7.2841280890012685</v>
      </c>
      <c r="EB233" s="95">
        <f t="shared" si="483"/>
        <v>9.3015078920665815</v>
      </c>
      <c r="EC233" s="95">
        <f t="shared" si="484"/>
        <v>1.6926239926387998</v>
      </c>
      <c r="ED233" s="95">
        <f t="shared" si="485"/>
        <v>1.4248706604853614</v>
      </c>
      <c r="EE233" s="95">
        <f t="shared" si="486"/>
        <v>1.974298878768842</v>
      </c>
      <c r="EF233" s="95">
        <f t="shared" si="487"/>
        <v>2.8741818794239862</v>
      </c>
      <c r="EG233" s="95">
        <f t="shared" si="488"/>
        <v>4.0670189246251551</v>
      </c>
      <c r="EH233" s="95">
        <f t="shared" si="489"/>
        <v>5.5386215206231633</v>
      </c>
      <c r="EI233" s="95">
        <f t="shared" si="490"/>
        <v>7.2841280890012685</v>
      </c>
      <c r="EJ233" s="95">
        <f t="shared" si="491"/>
        <v>9.3015078920665815</v>
      </c>
      <c r="EK233" s="95">
        <f t="shared" si="492"/>
        <v>1.6926239926387998</v>
      </c>
      <c r="EL233" s="95">
        <f t="shared" si="493"/>
        <v>1.4248706604853614</v>
      </c>
      <c r="EM233" s="95">
        <f t="shared" si="494"/>
        <v>1.974298878768842</v>
      </c>
      <c r="EN233" s="95">
        <f t="shared" si="495"/>
        <v>2.8741818794239862</v>
      </c>
      <c r="EO233" s="95">
        <f t="shared" si="496"/>
        <v>4.0670189246251551</v>
      </c>
      <c r="EP233" s="95">
        <f t="shared" si="497"/>
        <v>5.5386215206231633</v>
      </c>
      <c r="EQ233" s="95">
        <f t="shared" si="498"/>
        <v>7.2841280890012685</v>
      </c>
      <c r="ER233" s="95">
        <f t="shared" si="499"/>
        <v>9.3015078920665815</v>
      </c>
      <c r="ES233" s="95">
        <f t="shared" si="500"/>
        <v>1</v>
      </c>
      <c r="ET233" s="95">
        <f t="shared" si="501"/>
        <v>1</v>
      </c>
      <c r="EU233" s="95">
        <f t="shared" si="502"/>
        <v>1</v>
      </c>
      <c r="EV233" s="95">
        <f t="shared" si="503"/>
        <v>1</v>
      </c>
      <c r="EW233" s="95">
        <f t="shared" si="504"/>
        <v>1</v>
      </c>
      <c r="EX233" s="95">
        <f t="shared" si="505"/>
        <v>1</v>
      </c>
      <c r="EY233" s="95">
        <f t="shared" si="506"/>
        <v>1</v>
      </c>
      <c r="EZ233" s="95">
        <f t="shared" si="507"/>
        <v>1</v>
      </c>
      <c r="FA233" s="95">
        <f t="shared" si="508"/>
        <v>1</v>
      </c>
      <c r="FB233" s="95">
        <f t="shared" si="509"/>
        <v>1</v>
      </c>
      <c r="FC233" s="95">
        <f t="shared" si="510"/>
        <v>1</v>
      </c>
      <c r="FD233" s="95">
        <f t="shared" si="511"/>
        <v>1</v>
      </c>
      <c r="FE233" s="95">
        <f t="shared" si="512"/>
        <v>1</v>
      </c>
      <c r="FF233" s="95">
        <f t="shared" si="513"/>
        <v>1</v>
      </c>
      <c r="FG233" s="95">
        <f t="shared" si="514"/>
        <v>1</v>
      </c>
      <c r="FH233" s="95">
        <f t="shared" si="515"/>
        <v>1</v>
      </c>
      <c r="FI233" s="95">
        <f t="shared" si="516"/>
        <v>1</v>
      </c>
      <c r="FJ233" s="95">
        <f t="shared" si="517"/>
        <v>1</v>
      </c>
      <c r="FK233" s="95">
        <f t="shared" si="518"/>
        <v>1</v>
      </c>
      <c r="FL233" s="95">
        <f t="shared" si="519"/>
        <v>1</v>
      </c>
      <c r="FM233" s="95">
        <f t="shared" si="520"/>
        <v>1</v>
      </c>
      <c r="FN233" s="95">
        <f t="shared" si="521"/>
        <v>1</v>
      </c>
      <c r="FO233" s="95">
        <f t="shared" si="522"/>
        <v>1</v>
      </c>
      <c r="FP233" s="95">
        <f t="shared" si="523"/>
        <v>1</v>
      </c>
      <c r="FQ233" s="115">
        <f t="shared" si="524"/>
        <v>3.214092870600143</v>
      </c>
      <c r="FR233" s="115">
        <f t="shared" si="525"/>
        <v>2.0887935476248582</v>
      </c>
      <c r="FS233" s="115">
        <f t="shared" si="526"/>
        <v>2.0722809276222556</v>
      </c>
      <c r="FT233" s="115">
        <f t="shared" si="527"/>
        <v>2.1583053774305463</v>
      </c>
      <c r="FU233" s="115">
        <f t="shared" si="528"/>
        <v>2.2370145553790155</v>
      </c>
      <c r="FV233" s="115">
        <f t="shared" si="529"/>
        <v>2.2963882727597213</v>
      </c>
      <c r="FW233" s="115">
        <f t="shared" si="530"/>
        <v>2.3396863980525477</v>
      </c>
      <c r="FX233" s="115">
        <f t="shared" si="531"/>
        <v>2.3713988768932408</v>
      </c>
      <c r="FZ233" s="90">
        <f t="shared" si="553"/>
        <v>2.0722809276222556</v>
      </c>
      <c r="GC233" s="35"/>
      <c r="GI233" s="31"/>
      <c r="GJ233" s="31"/>
      <c r="GK233" s="31"/>
    </row>
    <row r="234" spans="24:193" x14ac:dyDescent="0.3">
      <c r="X234" s="118">
        <f t="shared" si="554"/>
        <v>17.181861798319215</v>
      </c>
      <c r="Y234" s="118">
        <v>10</v>
      </c>
      <c r="Z234" s="40">
        <v>1.7999999999999999E-2</v>
      </c>
      <c r="AA234" s="40">
        <v>10000000</v>
      </c>
      <c r="AB234" s="40">
        <v>10000000</v>
      </c>
      <c r="AC234" s="98">
        <v>3900000</v>
      </c>
      <c r="AD234" s="42">
        <v>0.33</v>
      </c>
      <c r="AE234" s="42">
        <v>0.33</v>
      </c>
      <c r="AF234" s="41">
        <v>1.7999999999999999E-2</v>
      </c>
      <c r="AG234" s="40">
        <v>10000000</v>
      </c>
      <c r="AH234" s="40">
        <v>10000000</v>
      </c>
      <c r="AI234" s="98">
        <v>3900000</v>
      </c>
      <c r="AJ234" s="42">
        <v>0.33</v>
      </c>
      <c r="AK234" s="42">
        <v>0.33</v>
      </c>
      <c r="AL234" s="42">
        <f>AL204</f>
        <v>0.40129999999999999</v>
      </c>
      <c r="AM234" s="40">
        <v>6000</v>
      </c>
      <c r="AN234" s="40">
        <f>AN204</f>
        <v>10000</v>
      </c>
      <c r="AO234" s="40">
        <f>AO204</f>
        <v>10000</v>
      </c>
      <c r="AP234" s="42">
        <v>0.03</v>
      </c>
      <c r="AQ234" s="42">
        <v>0.03</v>
      </c>
      <c r="AR234" s="4">
        <f t="shared" si="532"/>
        <v>0.41930000000000001</v>
      </c>
      <c r="AS234" s="11">
        <f t="shared" si="533"/>
        <v>1.7181861798319216</v>
      </c>
      <c r="AT234" s="15">
        <f t="shared" si="534"/>
        <v>17756.844461901022</v>
      </c>
      <c r="AU234" s="19">
        <f t="shared" si="535"/>
        <v>0.40002300769177906</v>
      </c>
      <c r="AV234" s="13">
        <f t="shared" si="536"/>
        <v>0.5</v>
      </c>
      <c r="AW234" s="11">
        <f t="shared" si="537"/>
        <v>1</v>
      </c>
      <c r="AX234" s="11">
        <f t="shared" si="538"/>
        <v>0.8911</v>
      </c>
      <c r="AY234" s="11">
        <f t="shared" si="539"/>
        <v>201997.53114128605</v>
      </c>
      <c r="AZ234" s="11">
        <f t="shared" si="540"/>
        <v>1</v>
      </c>
      <c r="BA234" s="11">
        <f t="shared" si="541"/>
        <v>0.34752899999999998</v>
      </c>
      <c r="BB234" s="11">
        <f t="shared" si="542"/>
        <v>1.025058</v>
      </c>
      <c r="BC234" s="11">
        <f t="shared" si="543"/>
        <v>0.99909999999999999</v>
      </c>
      <c r="BD234" s="11">
        <f t="shared" si="544"/>
        <v>0.8911</v>
      </c>
      <c r="BE234" s="11">
        <f t="shared" si="545"/>
        <v>201997.53114128605</v>
      </c>
      <c r="BF234" s="11">
        <f t="shared" si="546"/>
        <v>1</v>
      </c>
      <c r="BG234" s="11">
        <f t="shared" si="547"/>
        <v>0.34752899999999998</v>
      </c>
      <c r="BH234" s="11">
        <f t="shared" si="548"/>
        <v>1.025058</v>
      </c>
      <c r="BI234" s="121">
        <f>X234^2/(BI206^2*Y234^2)</f>
        <v>2.9521637485654124</v>
      </c>
      <c r="BJ234" s="121">
        <f>X234^2/(BJ206^2*Y234^2)</f>
        <v>0.7380409371413531</v>
      </c>
      <c r="BK234" s="121">
        <f>X234^2/(BK206^2*Y234^2)</f>
        <v>0.32801819428504581</v>
      </c>
      <c r="BL234" s="121">
        <f>X234^2/(BL206^2*Y234^2)</f>
        <v>0.18451023428533828</v>
      </c>
      <c r="BM234" s="121">
        <f>X234^2/(BM206^2*Y234^2)</f>
        <v>0.11808654994261648</v>
      </c>
      <c r="BN234" s="121">
        <f>X234^2/(BN206^2*Y234^2)</f>
        <v>8.2004548571261451E-2</v>
      </c>
      <c r="BO234" s="121">
        <f>X234^2/(BO206^2*Y234^2)</f>
        <v>6.0248239766641065E-2</v>
      </c>
      <c r="BP234" s="121">
        <f>X234^2/(BP206^2*Y234^2)</f>
        <v>4.6127558571334569E-2</v>
      </c>
      <c r="BQ234" s="121">
        <v>1</v>
      </c>
      <c r="BR234" s="121">
        <v>1</v>
      </c>
      <c r="BS234" s="121">
        <v>1</v>
      </c>
      <c r="BT234" s="121">
        <v>1</v>
      </c>
      <c r="BU234" s="121">
        <v>1</v>
      </c>
      <c r="BV234" s="121">
        <v>1</v>
      </c>
      <c r="BW234" s="121">
        <v>1</v>
      </c>
      <c r="BX234" s="121">
        <v>1</v>
      </c>
      <c r="BY234" s="121">
        <f>(BI206^2*Y234^2)/X234^2</f>
        <v>0.33873459779659731</v>
      </c>
      <c r="BZ234" s="121">
        <f>(BJ206^2*Y234^2)/X234^2</f>
        <v>1.3549383911863893</v>
      </c>
      <c r="CA234" s="121">
        <f>(BK206^2*Y234^2)/X234^2</f>
        <v>3.0486113801693762</v>
      </c>
      <c r="CB234" s="121">
        <f>(BL206^2*Y234^2)/X234^2</f>
        <v>5.419753564745557</v>
      </c>
      <c r="CC234" s="121">
        <f>(BM206^2*Y234^2)/X234^2</f>
        <v>8.4683649449149332</v>
      </c>
      <c r="CD234" s="121">
        <f>(BN206^2*Y234^2)/X234^2</f>
        <v>12.194445520677505</v>
      </c>
      <c r="CE234" s="121">
        <f>(BO206^2*Y234^2)/X234^2</f>
        <v>16.597995292033268</v>
      </c>
      <c r="CF234" s="121">
        <f>(BP206^2*Y234^2)/X234^2</f>
        <v>21.679014258982228</v>
      </c>
      <c r="CG234" s="121">
        <f>X234^2/(BI206^2*Y234^2)</f>
        <v>2.9521637485654124</v>
      </c>
      <c r="CH234" s="121">
        <f>X234^2/(BJ206^2*Y234^2)</f>
        <v>0.7380409371413531</v>
      </c>
      <c r="CI234" s="121">
        <f>X234^2/(BK206^2*Y234^2)</f>
        <v>0.32801819428504581</v>
      </c>
      <c r="CJ234" s="121">
        <f>X234^2/(BL206^2*Y234^2)</f>
        <v>0.18451023428533828</v>
      </c>
      <c r="CK234" s="121">
        <f>X234^2/(BM206^2*Y234^2)</f>
        <v>0.11808654994261648</v>
      </c>
      <c r="CL234" s="121">
        <f>X234^2/(BN206^2*Y234^2)</f>
        <v>8.2004548571261451E-2</v>
      </c>
      <c r="CM234" s="121">
        <f>X234^2/(BO206^2*Y234^2)</f>
        <v>6.0248239766641065E-2</v>
      </c>
      <c r="CN234" s="121">
        <f>X234^2/(BP206^2*Y234^2)</f>
        <v>4.6127558571334569E-2</v>
      </c>
      <c r="CO234" s="95">
        <f t="shared" si="448"/>
        <v>1.8039836938342511</v>
      </c>
      <c r="CP234" s="95">
        <f t="shared" si="449"/>
        <v>3.1733477753370041</v>
      </c>
      <c r="CQ234" s="95">
        <f t="shared" si="450"/>
        <v>5.4556212445082597</v>
      </c>
      <c r="CR234" s="95">
        <f t="shared" si="451"/>
        <v>8.6508041013480153</v>
      </c>
      <c r="CS234" s="95">
        <f t="shared" si="452"/>
        <v>12.758896345856275</v>
      </c>
      <c r="CT234" s="95">
        <f t="shared" si="453"/>
        <v>17.779897978033038</v>
      </c>
      <c r="CU234" s="95">
        <f t="shared" si="454"/>
        <v>23.713808997878296</v>
      </c>
      <c r="CV234" s="95">
        <f t="shared" si="455"/>
        <v>30.560629405392064</v>
      </c>
      <c r="CW234" s="95">
        <f t="shared" si="456"/>
        <v>1.8039836938342511</v>
      </c>
      <c r="CX234" s="95">
        <f t="shared" si="457"/>
        <v>3.1733477753370041</v>
      </c>
      <c r="CY234" s="95">
        <f t="shared" si="458"/>
        <v>5.4556212445082597</v>
      </c>
      <c r="CZ234" s="95">
        <f t="shared" si="459"/>
        <v>8.6508041013480153</v>
      </c>
      <c r="DA234" s="95">
        <f t="shared" si="460"/>
        <v>12.758896345856275</v>
      </c>
      <c r="DB234" s="95">
        <f t="shared" si="461"/>
        <v>17.779897978033038</v>
      </c>
      <c r="DC234" s="95">
        <f t="shared" si="462"/>
        <v>23.713808997878296</v>
      </c>
      <c r="DD234" s="95">
        <f t="shared" si="463"/>
        <v>30.560629405392064</v>
      </c>
      <c r="DE234" s="13">
        <f t="shared" si="549"/>
        <v>5.3410143463620097</v>
      </c>
      <c r="DF234" s="13">
        <f t="shared" si="550"/>
        <v>4.1430953283277425</v>
      </c>
      <c r="DG234" s="13">
        <f t="shared" si="551"/>
        <v>5.4267455744544222</v>
      </c>
      <c r="DH234" s="13">
        <f t="shared" si="552"/>
        <v>7.6543797990308953</v>
      </c>
      <c r="DI234" s="13">
        <f t="shared" si="464"/>
        <v>10.63656749485755</v>
      </c>
      <c r="DJ234" s="13">
        <f t="shared" si="465"/>
        <v>14.326566069248766</v>
      </c>
      <c r="DK234" s="13">
        <f t="shared" si="466"/>
        <v>18.708359531799907</v>
      </c>
      <c r="DL234" s="13">
        <f t="shared" si="467"/>
        <v>23.775257817553562</v>
      </c>
      <c r="DM234" s="95">
        <f t="shared" si="468"/>
        <v>5.3410143463620097</v>
      </c>
      <c r="DN234" s="95">
        <f t="shared" si="469"/>
        <v>4.1430953283277425</v>
      </c>
      <c r="DO234" s="95">
        <f t="shared" si="470"/>
        <v>5.4267455744544222</v>
      </c>
      <c r="DP234" s="95">
        <f t="shared" si="471"/>
        <v>7.6543797990308953</v>
      </c>
      <c r="DQ234" s="95">
        <f t="shared" si="472"/>
        <v>10.63656749485755</v>
      </c>
      <c r="DR234" s="95">
        <f t="shared" si="473"/>
        <v>14.326566069248766</v>
      </c>
      <c r="DS234" s="95">
        <f t="shared" si="474"/>
        <v>18.708359531799907</v>
      </c>
      <c r="DT234" s="95">
        <f t="shared" si="475"/>
        <v>23.775257817553562</v>
      </c>
      <c r="DU234" s="95">
        <f t="shared" si="476"/>
        <v>1.8054134714128427</v>
      </c>
      <c r="DV234" s="95">
        <f t="shared" si="477"/>
        <v>1.389101872994412</v>
      </c>
      <c r="DW234" s="95">
        <f t="shared" si="478"/>
        <v>1.8352075593805708</v>
      </c>
      <c r="DX234" s="95">
        <f t="shared" si="479"/>
        <v>2.609375053813408</v>
      </c>
      <c r="DY234" s="95">
        <f t="shared" si="480"/>
        <v>3.6457717615563494</v>
      </c>
      <c r="DZ234" s="95">
        <f t="shared" si="481"/>
        <v>4.9281532761159541</v>
      </c>
      <c r="EA234" s="95">
        <f t="shared" si="482"/>
        <v>6.4509535763628891</v>
      </c>
      <c r="EB234" s="95">
        <f t="shared" si="483"/>
        <v>8.2118476707125723</v>
      </c>
      <c r="EC234" s="95">
        <f t="shared" si="484"/>
        <v>1.8054134714128427</v>
      </c>
      <c r="ED234" s="95">
        <f t="shared" si="485"/>
        <v>1.389101872994412</v>
      </c>
      <c r="EE234" s="95">
        <f t="shared" si="486"/>
        <v>1.8352075593805708</v>
      </c>
      <c r="EF234" s="95">
        <f t="shared" si="487"/>
        <v>2.609375053813408</v>
      </c>
      <c r="EG234" s="95">
        <f t="shared" si="488"/>
        <v>3.6457717615563494</v>
      </c>
      <c r="EH234" s="95">
        <f t="shared" si="489"/>
        <v>4.9281532761159541</v>
      </c>
      <c r="EI234" s="95">
        <f t="shared" si="490"/>
        <v>6.4509535763628891</v>
      </c>
      <c r="EJ234" s="95">
        <f t="shared" si="491"/>
        <v>8.2118476707125723</v>
      </c>
      <c r="EK234" s="95">
        <f t="shared" si="492"/>
        <v>1.8054134714128427</v>
      </c>
      <c r="EL234" s="95">
        <f t="shared" si="493"/>
        <v>1.389101872994412</v>
      </c>
      <c r="EM234" s="95">
        <f t="shared" si="494"/>
        <v>1.8352075593805708</v>
      </c>
      <c r="EN234" s="95">
        <f t="shared" si="495"/>
        <v>2.609375053813408</v>
      </c>
      <c r="EO234" s="95">
        <f t="shared" si="496"/>
        <v>3.6457717615563494</v>
      </c>
      <c r="EP234" s="95">
        <f t="shared" si="497"/>
        <v>4.9281532761159541</v>
      </c>
      <c r="EQ234" s="95">
        <f t="shared" si="498"/>
        <v>6.4509535763628891</v>
      </c>
      <c r="ER234" s="95">
        <f t="shared" si="499"/>
        <v>8.2118476707125723</v>
      </c>
      <c r="ES234" s="95">
        <f t="shared" si="500"/>
        <v>1</v>
      </c>
      <c r="ET234" s="95">
        <f t="shared" si="501"/>
        <v>1</v>
      </c>
      <c r="EU234" s="95">
        <f t="shared" si="502"/>
        <v>1</v>
      </c>
      <c r="EV234" s="95">
        <f t="shared" si="503"/>
        <v>1</v>
      </c>
      <c r="EW234" s="95">
        <f t="shared" si="504"/>
        <v>1</v>
      </c>
      <c r="EX234" s="95">
        <f t="shared" si="505"/>
        <v>1</v>
      </c>
      <c r="EY234" s="95">
        <f t="shared" si="506"/>
        <v>1</v>
      </c>
      <c r="EZ234" s="95">
        <f t="shared" si="507"/>
        <v>1</v>
      </c>
      <c r="FA234" s="95">
        <f t="shared" si="508"/>
        <v>1</v>
      </c>
      <c r="FB234" s="95">
        <f t="shared" si="509"/>
        <v>1</v>
      </c>
      <c r="FC234" s="95">
        <f t="shared" si="510"/>
        <v>1</v>
      </c>
      <c r="FD234" s="95">
        <f t="shared" si="511"/>
        <v>1</v>
      </c>
      <c r="FE234" s="95">
        <f t="shared" si="512"/>
        <v>1</v>
      </c>
      <c r="FF234" s="95">
        <f t="shared" si="513"/>
        <v>1</v>
      </c>
      <c r="FG234" s="95">
        <f t="shared" si="514"/>
        <v>1</v>
      </c>
      <c r="FH234" s="95">
        <f t="shared" si="515"/>
        <v>1</v>
      </c>
      <c r="FI234" s="95">
        <f t="shared" si="516"/>
        <v>1</v>
      </c>
      <c r="FJ234" s="95">
        <f t="shared" si="517"/>
        <v>1</v>
      </c>
      <c r="FK234" s="95">
        <f t="shared" si="518"/>
        <v>1</v>
      </c>
      <c r="FL234" s="95">
        <f t="shared" si="519"/>
        <v>1</v>
      </c>
      <c r="FM234" s="95">
        <f t="shared" si="520"/>
        <v>1</v>
      </c>
      <c r="FN234" s="95">
        <f t="shared" si="521"/>
        <v>1</v>
      </c>
      <c r="FO234" s="95">
        <f t="shared" si="522"/>
        <v>1</v>
      </c>
      <c r="FP234" s="95">
        <f t="shared" si="523"/>
        <v>1</v>
      </c>
      <c r="FQ234" s="115">
        <f t="shared" si="524"/>
        <v>3.4668174687864446</v>
      </c>
      <c r="FR234" s="115">
        <f t="shared" si="525"/>
        <v>2.1207853307536362</v>
      </c>
      <c r="FS234" s="115">
        <f t="shared" si="526"/>
        <v>2.059748208642787</v>
      </c>
      <c r="FT234" s="115">
        <f t="shared" si="527"/>
        <v>2.135096756223724</v>
      </c>
      <c r="FU234" s="115">
        <f t="shared" si="528"/>
        <v>2.2133902145325712</v>
      </c>
      <c r="FV234" s="115">
        <f t="shared" si="529"/>
        <v>2.2752610759418155</v>
      </c>
      <c r="FW234" s="115">
        <f t="shared" si="530"/>
        <v>2.3215495962947967</v>
      </c>
      <c r="FX234" s="115">
        <f t="shared" si="531"/>
        <v>2.3560061929513356</v>
      </c>
      <c r="FZ234" s="90">
        <f t="shared" si="553"/>
        <v>2.059748208642787</v>
      </c>
      <c r="GC234" s="35"/>
      <c r="GI234" s="31"/>
      <c r="GJ234" s="31"/>
      <c r="GK234" s="31"/>
    </row>
    <row r="235" spans="24:193" x14ac:dyDescent="0.3">
      <c r="X235" s="118">
        <f t="shared" si="554"/>
        <v>18.384592124201561</v>
      </c>
      <c r="Y235" s="118">
        <v>10</v>
      </c>
      <c r="Z235" s="40">
        <v>1.7999999999999999E-2</v>
      </c>
      <c r="AA235" s="40">
        <v>10000000</v>
      </c>
      <c r="AB235" s="40">
        <v>10000000</v>
      </c>
      <c r="AC235" s="98">
        <v>3900000</v>
      </c>
      <c r="AD235" s="42">
        <v>0.33</v>
      </c>
      <c r="AE235" s="42">
        <v>0.33</v>
      </c>
      <c r="AF235" s="41">
        <v>1.7999999999999999E-2</v>
      </c>
      <c r="AG235" s="40">
        <v>10000000</v>
      </c>
      <c r="AH235" s="40">
        <v>10000000</v>
      </c>
      <c r="AI235" s="98">
        <v>3900000</v>
      </c>
      <c r="AJ235" s="42">
        <v>0.33</v>
      </c>
      <c r="AK235" s="42">
        <v>0.33</v>
      </c>
      <c r="AL235" s="42">
        <f>AL204</f>
        <v>0.40129999999999999</v>
      </c>
      <c r="AM235" s="40">
        <v>6000</v>
      </c>
      <c r="AN235" s="40">
        <f>AN204</f>
        <v>10000</v>
      </c>
      <c r="AO235" s="40">
        <f>AO204</f>
        <v>10000</v>
      </c>
      <c r="AP235" s="42">
        <v>0.03</v>
      </c>
      <c r="AQ235" s="42">
        <v>0.03</v>
      </c>
      <c r="AR235" s="4">
        <f t="shared" si="532"/>
        <v>0.41930000000000001</v>
      </c>
      <c r="AS235" s="11">
        <f t="shared" si="533"/>
        <v>1.838459212420156</v>
      </c>
      <c r="AT235" s="15">
        <f t="shared" si="534"/>
        <v>17756.844461901022</v>
      </c>
      <c r="AU235" s="19">
        <f t="shared" si="535"/>
        <v>0.40002300769177906</v>
      </c>
      <c r="AV235" s="13">
        <f t="shared" si="536"/>
        <v>0.5</v>
      </c>
      <c r="AW235" s="11">
        <f t="shared" si="537"/>
        <v>1</v>
      </c>
      <c r="AX235" s="11">
        <f t="shared" si="538"/>
        <v>0.8911</v>
      </c>
      <c r="AY235" s="11">
        <f t="shared" si="539"/>
        <v>201997.53114128605</v>
      </c>
      <c r="AZ235" s="11">
        <f t="shared" si="540"/>
        <v>1</v>
      </c>
      <c r="BA235" s="11">
        <f t="shared" si="541"/>
        <v>0.34752899999999998</v>
      </c>
      <c r="BB235" s="11">
        <f t="shared" si="542"/>
        <v>1.025058</v>
      </c>
      <c r="BC235" s="11">
        <f t="shared" si="543"/>
        <v>0.99909999999999999</v>
      </c>
      <c r="BD235" s="11">
        <f t="shared" si="544"/>
        <v>0.8911</v>
      </c>
      <c r="BE235" s="11">
        <f t="shared" si="545"/>
        <v>201997.53114128605</v>
      </c>
      <c r="BF235" s="11">
        <f t="shared" si="546"/>
        <v>1</v>
      </c>
      <c r="BG235" s="11">
        <f t="shared" si="547"/>
        <v>0.34752899999999998</v>
      </c>
      <c r="BH235" s="11">
        <f t="shared" si="548"/>
        <v>1.025058</v>
      </c>
      <c r="BI235" s="121">
        <f>X235^2/(BI206^2*Y235^2)</f>
        <v>3.3799322757325405</v>
      </c>
      <c r="BJ235" s="121">
        <f>X235^2/(BJ206^2*Y235^2)</f>
        <v>0.84498306893313513</v>
      </c>
      <c r="BK235" s="121">
        <f>X235^2/(BK206^2*Y235^2)</f>
        <v>0.37554803063694892</v>
      </c>
      <c r="BL235" s="121">
        <f>X235^2/(BL206^2*Y235^2)</f>
        <v>0.21124576723328378</v>
      </c>
      <c r="BM235" s="121">
        <f>X235^2/(BM206^2*Y235^2)</f>
        <v>0.13519729102930161</v>
      </c>
      <c r="BN235" s="121">
        <f>X235^2/(BN206^2*Y235^2)</f>
        <v>9.3887007659237229E-2</v>
      </c>
      <c r="BO235" s="121">
        <f>X235^2/(BO206^2*Y235^2)</f>
        <v>6.8978209708827357E-2</v>
      </c>
      <c r="BP235" s="121">
        <f>X235^2/(BP206^2*Y235^2)</f>
        <v>5.2811441808320946E-2</v>
      </c>
      <c r="BQ235" s="121">
        <v>1</v>
      </c>
      <c r="BR235" s="121">
        <v>1</v>
      </c>
      <c r="BS235" s="121">
        <v>1</v>
      </c>
      <c r="BT235" s="121">
        <v>1</v>
      </c>
      <c r="BU235" s="121">
        <v>1</v>
      </c>
      <c r="BV235" s="121">
        <v>1</v>
      </c>
      <c r="BW235" s="121">
        <v>1</v>
      </c>
      <c r="BX235" s="121">
        <v>1</v>
      </c>
      <c r="BY235" s="121">
        <f>(BI206^2*Y235^2)/X235^2</f>
        <v>0.29586391632159781</v>
      </c>
      <c r="BZ235" s="121">
        <f>(BJ206^2*Y235^2)/X235^2</f>
        <v>1.1834556652863912</v>
      </c>
      <c r="CA235" s="121">
        <f>(BK206^2*Y235^2)/X235^2</f>
        <v>2.6627752468943804</v>
      </c>
      <c r="CB235" s="121">
        <f>(BL206^2*Y235^2)/X235^2</f>
        <v>4.7338226611455649</v>
      </c>
      <c r="CC235" s="121">
        <f>(BM206^2*Y235^2)/X235^2</f>
        <v>7.3965979080399453</v>
      </c>
      <c r="CD235" s="121">
        <f>(BN206^2*Y235^2)/X235^2</f>
        <v>10.651100987577522</v>
      </c>
      <c r="CE235" s="121">
        <f>(BO206^2*Y235^2)/X235^2</f>
        <v>14.497331899758292</v>
      </c>
      <c r="CF235" s="121">
        <f>(BP206^2*Y235^2)/X235^2</f>
        <v>18.93529064458226</v>
      </c>
      <c r="CG235" s="121">
        <f>X235^2/(BI206^2*Y235^2)</f>
        <v>3.3799322757325405</v>
      </c>
      <c r="CH235" s="121">
        <f>X235^2/(BJ206^2*Y235^2)</f>
        <v>0.84498306893313513</v>
      </c>
      <c r="CI235" s="121">
        <f>X235^2/(BK206^2*Y235^2)</f>
        <v>0.37554803063694892</v>
      </c>
      <c r="CJ235" s="121">
        <f>X235^2/(BL206^2*Y235^2)</f>
        <v>0.21124576723328378</v>
      </c>
      <c r="CK235" s="121">
        <f>X235^2/(BM206^2*Y235^2)</f>
        <v>0.13519729102930161</v>
      </c>
      <c r="CL235" s="121">
        <f>X235^2/(BN206^2*Y235^2)</f>
        <v>9.3887007659237229E-2</v>
      </c>
      <c r="CM235" s="121">
        <f>X235^2/(BO206^2*Y235^2)</f>
        <v>6.8978209708827357E-2</v>
      </c>
      <c r="CN235" s="121">
        <f>X235^2/(BP206^2*Y235^2)</f>
        <v>5.2811441808320946E-2</v>
      </c>
      <c r="CO235" s="95">
        <f t="shared" si="448"/>
        <v>1.7462142072969264</v>
      </c>
      <c r="CP235" s="95">
        <f t="shared" si="449"/>
        <v>2.9422698291877056</v>
      </c>
      <c r="CQ235" s="95">
        <f t="shared" si="450"/>
        <v>4.9356958656723373</v>
      </c>
      <c r="CR235" s="95">
        <f t="shared" si="451"/>
        <v>7.7264923167508215</v>
      </c>
      <c r="CS235" s="95">
        <f t="shared" si="452"/>
        <v>11.31465918242316</v>
      </c>
      <c r="CT235" s="95">
        <f t="shared" si="453"/>
        <v>15.70019646268935</v>
      </c>
      <c r="CU235" s="95">
        <f t="shared" si="454"/>
        <v>20.88310415754939</v>
      </c>
      <c r="CV235" s="95">
        <f t="shared" si="455"/>
        <v>26.863382267003288</v>
      </c>
      <c r="CW235" s="95">
        <f t="shared" si="456"/>
        <v>1.7462142072969264</v>
      </c>
      <c r="CX235" s="95">
        <f t="shared" si="457"/>
        <v>2.9422698291877056</v>
      </c>
      <c r="CY235" s="95">
        <f t="shared" si="458"/>
        <v>4.9356958656723373</v>
      </c>
      <c r="CZ235" s="95">
        <f t="shared" si="459"/>
        <v>7.7264923167508215</v>
      </c>
      <c r="DA235" s="95">
        <f t="shared" si="460"/>
        <v>11.31465918242316</v>
      </c>
      <c r="DB235" s="95">
        <f t="shared" si="461"/>
        <v>15.70019646268935</v>
      </c>
      <c r="DC235" s="95">
        <f t="shared" si="462"/>
        <v>20.88310415754939</v>
      </c>
      <c r="DD235" s="95">
        <f t="shared" si="463"/>
        <v>26.863382267003288</v>
      </c>
      <c r="DE235" s="13">
        <f t="shared" si="549"/>
        <v>5.725912192054138</v>
      </c>
      <c r="DF235" s="13">
        <f t="shared" si="550"/>
        <v>4.0785547342195265</v>
      </c>
      <c r="DG235" s="13">
        <f t="shared" si="551"/>
        <v>5.0884392775313287</v>
      </c>
      <c r="DH235" s="13">
        <f t="shared" si="552"/>
        <v>6.9951844283788489</v>
      </c>
      <c r="DI235" s="13">
        <f t="shared" si="464"/>
        <v>9.5819111990692463</v>
      </c>
      <c r="DJ235" s="13">
        <f t="shared" si="465"/>
        <v>12.795103995236758</v>
      </c>
      <c r="DK235" s="13">
        <f t="shared" si="466"/>
        <v>16.61642610946712</v>
      </c>
      <c r="DL235" s="13">
        <f t="shared" si="467"/>
        <v>21.038218086390579</v>
      </c>
      <c r="DM235" s="95">
        <f t="shared" si="468"/>
        <v>5.725912192054138</v>
      </c>
      <c r="DN235" s="95">
        <f t="shared" si="469"/>
        <v>4.0785547342195265</v>
      </c>
      <c r="DO235" s="95">
        <f t="shared" si="470"/>
        <v>5.0884392775313287</v>
      </c>
      <c r="DP235" s="95">
        <f t="shared" si="471"/>
        <v>6.9951844283788489</v>
      </c>
      <c r="DQ235" s="95">
        <f t="shared" si="472"/>
        <v>9.5819111990692463</v>
      </c>
      <c r="DR235" s="95">
        <f t="shared" si="473"/>
        <v>12.795103995236758</v>
      </c>
      <c r="DS235" s="95">
        <f t="shared" si="474"/>
        <v>16.61642610946712</v>
      </c>
      <c r="DT235" s="95">
        <f t="shared" si="475"/>
        <v>21.038218086390579</v>
      </c>
      <c r="DU235" s="95">
        <f t="shared" si="476"/>
        <v>1.9391766348283823</v>
      </c>
      <c r="DV235" s="95">
        <f t="shared" si="477"/>
        <v>1.3666721448645778</v>
      </c>
      <c r="DW235" s="95">
        <f t="shared" si="478"/>
        <v>1.717636310317185</v>
      </c>
      <c r="DX235" s="95">
        <f t="shared" si="479"/>
        <v>2.380285545846073</v>
      </c>
      <c r="DY235" s="95">
        <f t="shared" si="480"/>
        <v>3.2792481137373359</v>
      </c>
      <c r="DZ235" s="95">
        <f t="shared" si="481"/>
        <v>4.3959257929966347</v>
      </c>
      <c r="EA235" s="95">
        <f t="shared" si="482"/>
        <v>5.7239460460329985</v>
      </c>
      <c r="EB235" s="95">
        <f t="shared" si="483"/>
        <v>7.2606469899812307</v>
      </c>
      <c r="EC235" s="95">
        <f t="shared" si="484"/>
        <v>1.9391766348283823</v>
      </c>
      <c r="ED235" s="95">
        <f t="shared" si="485"/>
        <v>1.3666721448645778</v>
      </c>
      <c r="EE235" s="95">
        <f t="shared" si="486"/>
        <v>1.717636310317185</v>
      </c>
      <c r="EF235" s="95">
        <f t="shared" si="487"/>
        <v>2.380285545846073</v>
      </c>
      <c r="EG235" s="95">
        <f t="shared" si="488"/>
        <v>3.2792481137373359</v>
      </c>
      <c r="EH235" s="95">
        <f t="shared" si="489"/>
        <v>4.3959257929966347</v>
      </c>
      <c r="EI235" s="95">
        <f t="shared" si="490"/>
        <v>5.7239460460329985</v>
      </c>
      <c r="EJ235" s="95">
        <f t="shared" si="491"/>
        <v>7.2606469899812307</v>
      </c>
      <c r="EK235" s="95">
        <f t="shared" si="492"/>
        <v>1.9391766348283823</v>
      </c>
      <c r="EL235" s="95">
        <f t="shared" si="493"/>
        <v>1.3666721448645778</v>
      </c>
      <c r="EM235" s="95">
        <f t="shared" si="494"/>
        <v>1.717636310317185</v>
      </c>
      <c r="EN235" s="95">
        <f t="shared" si="495"/>
        <v>2.380285545846073</v>
      </c>
      <c r="EO235" s="95">
        <f t="shared" si="496"/>
        <v>3.2792481137373359</v>
      </c>
      <c r="EP235" s="95">
        <f t="shared" si="497"/>
        <v>4.3959257929966347</v>
      </c>
      <c r="EQ235" s="95">
        <f t="shared" si="498"/>
        <v>5.7239460460329985</v>
      </c>
      <c r="ER235" s="95">
        <f t="shared" si="499"/>
        <v>7.2606469899812307</v>
      </c>
      <c r="ES235" s="95">
        <f t="shared" si="500"/>
        <v>1</v>
      </c>
      <c r="ET235" s="95">
        <f t="shared" si="501"/>
        <v>1</v>
      </c>
      <c r="EU235" s="95">
        <f t="shared" si="502"/>
        <v>1</v>
      </c>
      <c r="EV235" s="95">
        <f t="shared" si="503"/>
        <v>1</v>
      </c>
      <c r="EW235" s="95">
        <f t="shared" si="504"/>
        <v>1</v>
      </c>
      <c r="EX235" s="95">
        <f t="shared" si="505"/>
        <v>1</v>
      </c>
      <c r="EY235" s="95">
        <f t="shared" si="506"/>
        <v>1</v>
      </c>
      <c r="EZ235" s="95">
        <f t="shared" si="507"/>
        <v>1</v>
      </c>
      <c r="FA235" s="95">
        <f t="shared" si="508"/>
        <v>1</v>
      </c>
      <c r="FB235" s="95">
        <f t="shared" si="509"/>
        <v>1</v>
      </c>
      <c r="FC235" s="95">
        <f t="shared" si="510"/>
        <v>1</v>
      </c>
      <c r="FD235" s="95">
        <f t="shared" si="511"/>
        <v>1</v>
      </c>
      <c r="FE235" s="95">
        <f t="shared" si="512"/>
        <v>1</v>
      </c>
      <c r="FF235" s="95">
        <f t="shared" si="513"/>
        <v>1</v>
      </c>
      <c r="FG235" s="95">
        <f t="shared" si="514"/>
        <v>1</v>
      </c>
      <c r="FH235" s="95">
        <f t="shared" si="515"/>
        <v>1</v>
      </c>
      <c r="FI235" s="95">
        <f t="shared" si="516"/>
        <v>1</v>
      </c>
      <c r="FJ235" s="95">
        <f t="shared" si="517"/>
        <v>1</v>
      </c>
      <c r="FK235" s="95">
        <f t="shared" si="518"/>
        <v>1</v>
      </c>
      <c r="FL235" s="95">
        <f t="shared" si="519"/>
        <v>1</v>
      </c>
      <c r="FM235" s="95">
        <f t="shared" si="520"/>
        <v>1</v>
      </c>
      <c r="FN235" s="95">
        <f t="shared" si="521"/>
        <v>1</v>
      </c>
      <c r="FO235" s="95">
        <f t="shared" si="522"/>
        <v>1</v>
      </c>
      <c r="FP235" s="95">
        <f t="shared" si="523"/>
        <v>1</v>
      </c>
      <c r="FQ235" s="115">
        <f t="shared" si="524"/>
        <v>3.7597091454179785</v>
      </c>
      <c r="FR235" s="115">
        <f t="shared" si="525"/>
        <v>2.1644942020851392</v>
      </c>
      <c r="FS235" s="115">
        <f t="shared" si="526"/>
        <v>2.0519608645178962</v>
      </c>
      <c r="FT235" s="115">
        <f t="shared" si="527"/>
        <v>2.1131820094086637</v>
      </c>
      <c r="FU235" s="115">
        <f t="shared" si="528"/>
        <v>2.1893745918637171</v>
      </c>
      <c r="FV235" s="115">
        <f t="shared" si="529"/>
        <v>2.253017857371522</v>
      </c>
      <c r="FW235" s="115">
        <f t="shared" si="530"/>
        <v>2.3020498843832917</v>
      </c>
      <c r="FX235" s="115">
        <f t="shared" si="531"/>
        <v>2.3392255137207045</v>
      </c>
      <c r="FZ235" s="90">
        <f t="shared" si="553"/>
        <v>2.0519608645178962</v>
      </c>
      <c r="GC235" s="35"/>
      <c r="GI235" s="31"/>
      <c r="GJ235" s="31"/>
      <c r="GK235" s="31"/>
    </row>
    <row r="236" spans="24:193" x14ac:dyDescent="0.3">
      <c r="X236" s="118">
        <f t="shared" si="554"/>
        <v>19.67151357289567</v>
      </c>
      <c r="Y236" s="118">
        <v>10</v>
      </c>
      <c r="Z236" s="40">
        <v>1.7999999999999999E-2</v>
      </c>
      <c r="AA236" s="40">
        <v>10000000</v>
      </c>
      <c r="AB236" s="40">
        <v>10000000</v>
      </c>
      <c r="AC236" s="98">
        <v>3900000</v>
      </c>
      <c r="AD236" s="42">
        <v>0.33</v>
      </c>
      <c r="AE236" s="42">
        <v>0.33</v>
      </c>
      <c r="AF236" s="41">
        <v>1.7999999999999999E-2</v>
      </c>
      <c r="AG236" s="40">
        <v>10000000</v>
      </c>
      <c r="AH236" s="40">
        <v>10000000</v>
      </c>
      <c r="AI236" s="98">
        <v>3900000</v>
      </c>
      <c r="AJ236" s="42">
        <v>0.33</v>
      </c>
      <c r="AK236" s="42">
        <v>0.33</v>
      </c>
      <c r="AL236" s="42">
        <f>AL204</f>
        <v>0.40129999999999999</v>
      </c>
      <c r="AM236" s="40">
        <v>6000</v>
      </c>
      <c r="AN236" s="40">
        <f>AN204</f>
        <v>10000</v>
      </c>
      <c r="AO236" s="40">
        <f>AO204</f>
        <v>10000</v>
      </c>
      <c r="AP236" s="42">
        <v>0.03</v>
      </c>
      <c r="AQ236" s="42">
        <v>0.03</v>
      </c>
      <c r="AR236" s="4">
        <f t="shared" si="532"/>
        <v>0.41930000000000001</v>
      </c>
      <c r="AS236" s="11">
        <f t="shared" si="533"/>
        <v>1.9671513572895669</v>
      </c>
      <c r="AT236" s="15">
        <f t="shared" si="534"/>
        <v>17756.844461901022</v>
      </c>
      <c r="AU236" s="19">
        <f t="shared" si="535"/>
        <v>0.40002300769177906</v>
      </c>
      <c r="AV236" s="13">
        <f t="shared" si="536"/>
        <v>0.5</v>
      </c>
      <c r="AW236" s="11">
        <f t="shared" si="537"/>
        <v>1</v>
      </c>
      <c r="AX236" s="11">
        <f t="shared" si="538"/>
        <v>0.8911</v>
      </c>
      <c r="AY236" s="11">
        <f t="shared" si="539"/>
        <v>201997.53114128605</v>
      </c>
      <c r="AZ236" s="11">
        <f t="shared" si="540"/>
        <v>1</v>
      </c>
      <c r="BA236" s="11">
        <f t="shared" si="541"/>
        <v>0.34752899999999998</v>
      </c>
      <c r="BB236" s="11">
        <f t="shared" si="542"/>
        <v>1.025058</v>
      </c>
      <c r="BC236" s="11">
        <f t="shared" si="543"/>
        <v>0.99909999999999999</v>
      </c>
      <c r="BD236" s="11">
        <f t="shared" si="544"/>
        <v>0.8911</v>
      </c>
      <c r="BE236" s="11">
        <f t="shared" si="545"/>
        <v>201997.53114128605</v>
      </c>
      <c r="BF236" s="11">
        <f t="shared" si="546"/>
        <v>1</v>
      </c>
      <c r="BG236" s="11">
        <f t="shared" si="547"/>
        <v>0.34752899999999998</v>
      </c>
      <c r="BH236" s="11">
        <f t="shared" si="548"/>
        <v>1.025058</v>
      </c>
      <c r="BI236" s="121">
        <f>X236^2/(BI206^2*Y236^2)</f>
        <v>3.8696844624861853</v>
      </c>
      <c r="BJ236" s="121">
        <f>X236^2/(BJ206^2*Y236^2)</f>
        <v>0.96742111562154631</v>
      </c>
      <c r="BK236" s="121">
        <f>X236^2/(BK206^2*Y236^2)</f>
        <v>0.42996494027624282</v>
      </c>
      <c r="BL236" s="121">
        <f>X236^2/(BL206^2*Y236^2)</f>
        <v>0.24185527890538658</v>
      </c>
      <c r="BM236" s="121">
        <f>X236^2/(BM206^2*Y236^2)</f>
        <v>0.1547873784994474</v>
      </c>
      <c r="BN236" s="121">
        <f>X236^2/(BN206^2*Y236^2)</f>
        <v>0.10749123506906071</v>
      </c>
      <c r="BO236" s="121">
        <f>X236^2/(BO206^2*Y236^2)</f>
        <v>7.8973152295636437E-2</v>
      </c>
      <c r="BP236" s="121">
        <f>X236^2/(BP206^2*Y236^2)</f>
        <v>6.0463819726346645E-2</v>
      </c>
      <c r="BQ236" s="121">
        <v>1</v>
      </c>
      <c r="BR236" s="121">
        <v>1</v>
      </c>
      <c r="BS236" s="121">
        <v>1</v>
      </c>
      <c r="BT236" s="121">
        <v>1</v>
      </c>
      <c r="BU236" s="121">
        <v>1</v>
      </c>
      <c r="BV236" s="121">
        <v>1</v>
      </c>
      <c r="BW236" s="121">
        <v>1</v>
      </c>
      <c r="BX236" s="121">
        <v>1</v>
      </c>
      <c r="BY236" s="121">
        <f>(BI206^2*Y236^2)/X236^2</f>
        <v>0.25841900281386831</v>
      </c>
      <c r="BZ236" s="121">
        <f>(BJ206^2*Y236^2)/X236^2</f>
        <v>1.0336760112554733</v>
      </c>
      <c r="CA236" s="121">
        <f>(BK206^2*Y236^2)/X236^2</f>
        <v>2.3257710253248147</v>
      </c>
      <c r="CB236" s="121">
        <f>(BL206^2*Y236^2)/X236^2</f>
        <v>4.134704045021893</v>
      </c>
      <c r="CC236" s="121">
        <f>(BM206^2*Y236^2)/X236^2</f>
        <v>6.4604750703467078</v>
      </c>
      <c r="CD236" s="121">
        <f>(BN206^2*Y236^2)/X236^2</f>
        <v>9.3030841012992589</v>
      </c>
      <c r="CE236" s="121">
        <f>(BO206^2*Y236^2)/X236^2</f>
        <v>12.662531137879547</v>
      </c>
      <c r="CF236" s="121">
        <f>(BP206^2*Y236^2)/X236^2</f>
        <v>16.538816180087572</v>
      </c>
      <c r="CG236" s="121">
        <f>X236^2/(BI206^2*Y236^2)</f>
        <v>3.8696844624861853</v>
      </c>
      <c r="CH236" s="121">
        <f>X236^2/(BJ206^2*Y236^2)</f>
        <v>0.96742111562154631</v>
      </c>
      <c r="CI236" s="121">
        <f>X236^2/(BK206^2*Y236^2)</f>
        <v>0.42996494027624282</v>
      </c>
      <c r="CJ236" s="121">
        <f>X236^2/(BL206^2*Y236^2)</f>
        <v>0.24185527890538658</v>
      </c>
      <c r="CK236" s="121">
        <f>X236^2/(BM206^2*Y236^2)</f>
        <v>0.1547873784994474</v>
      </c>
      <c r="CL236" s="121">
        <f>X236^2/(BN206^2*Y236^2)</f>
        <v>0.10749123506906071</v>
      </c>
      <c r="CM236" s="121">
        <f>X236^2/(BO206^2*Y236^2)</f>
        <v>7.8973152295636437E-2</v>
      </c>
      <c r="CN236" s="121">
        <f>X236^2/(BP206^2*Y236^2)</f>
        <v>6.0463819726346645E-2</v>
      </c>
      <c r="CO236" s="95">
        <f t="shared" si="448"/>
        <v>1.695756100442769</v>
      </c>
      <c r="CP236" s="95">
        <f t="shared" si="449"/>
        <v>2.7404374017710764</v>
      </c>
      <c r="CQ236" s="95">
        <f t="shared" si="450"/>
        <v>4.4815729039849224</v>
      </c>
      <c r="CR236" s="95">
        <f t="shared" si="451"/>
        <v>6.9191626070843064</v>
      </c>
      <c r="CS236" s="95">
        <f t="shared" si="452"/>
        <v>10.053206511069229</v>
      </c>
      <c r="CT236" s="95">
        <f t="shared" si="453"/>
        <v>13.883704615939688</v>
      </c>
      <c r="CU236" s="95">
        <f t="shared" si="454"/>
        <v>18.41065692169569</v>
      </c>
      <c r="CV236" s="95">
        <f t="shared" si="455"/>
        <v>23.634063428337225</v>
      </c>
      <c r="CW236" s="95">
        <f t="shared" si="456"/>
        <v>1.695756100442769</v>
      </c>
      <c r="CX236" s="95">
        <f t="shared" si="457"/>
        <v>2.7404374017710764</v>
      </c>
      <c r="CY236" s="95">
        <f t="shared" si="458"/>
        <v>4.4815729039849224</v>
      </c>
      <c r="CZ236" s="95">
        <f t="shared" si="459"/>
        <v>6.9191626070843064</v>
      </c>
      <c r="DA236" s="95">
        <f t="shared" si="460"/>
        <v>10.053206511069229</v>
      </c>
      <c r="DB236" s="95">
        <f t="shared" si="461"/>
        <v>13.883704615939688</v>
      </c>
      <c r="DC236" s="95">
        <f t="shared" si="462"/>
        <v>18.41065692169569</v>
      </c>
      <c r="DD236" s="95">
        <f t="shared" si="463"/>
        <v>23.634063428337225</v>
      </c>
      <c r="DE236" s="13">
        <f t="shared" si="549"/>
        <v>6.1782194653000531</v>
      </c>
      <c r="DF236" s="13">
        <f t="shared" si="550"/>
        <v>4.0512131268770197</v>
      </c>
      <c r="DG236" s="13">
        <f t="shared" si="551"/>
        <v>4.8058519656010574</v>
      </c>
      <c r="DH236" s="13">
        <f t="shared" si="552"/>
        <v>6.4266753239272791</v>
      </c>
      <c r="DI236" s="13">
        <f t="shared" si="464"/>
        <v>8.6653784488461554</v>
      </c>
      <c r="DJ236" s="13">
        <f t="shared" si="465"/>
        <v>11.46069133636832</v>
      </c>
      <c r="DK236" s="13">
        <f t="shared" si="466"/>
        <v>14.791620290175183</v>
      </c>
      <c r="DL236" s="13">
        <f t="shared" si="467"/>
        <v>18.649395999813919</v>
      </c>
      <c r="DM236" s="95">
        <f t="shared" si="468"/>
        <v>6.1782194653000531</v>
      </c>
      <c r="DN236" s="95">
        <f t="shared" si="469"/>
        <v>4.0512131268770197</v>
      </c>
      <c r="DO236" s="95">
        <f t="shared" si="470"/>
        <v>4.8058519656010574</v>
      </c>
      <c r="DP236" s="95">
        <f t="shared" si="471"/>
        <v>6.4266753239272791</v>
      </c>
      <c r="DQ236" s="95">
        <f t="shared" si="472"/>
        <v>8.6653784488461554</v>
      </c>
      <c r="DR236" s="95">
        <f t="shared" si="473"/>
        <v>11.46069133636832</v>
      </c>
      <c r="DS236" s="95">
        <f t="shared" si="474"/>
        <v>14.791620290175183</v>
      </c>
      <c r="DT236" s="95">
        <f t="shared" si="475"/>
        <v>18.649395999813919</v>
      </c>
      <c r="DU236" s="95">
        <f t="shared" si="476"/>
        <v>2.0963665291922622</v>
      </c>
      <c r="DV236" s="95">
        <f t="shared" si="477"/>
        <v>1.3571701434064436</v>
      </c>
      <c r="DW236" s="95">
        <f t="shared" si="478"/>
        <v>1.6194290243893696</v>
      </c>
      <c r="DX236" s="95">
        <f t="shared" si="479"/>
        <v>2.182712145285123</v>
      </c>
      <c r="DY236" s="95">
        <f t="shared" si="480"/>
        <v>2.9607264035850549</v>
      </c>
      <c r="DZ236" s="95">
        <f t="shared" si="481"/>
        <v>3.9321786960727456</v>
      </c>
      <c r="EA236" s="95">
        <f t="shared" si="482"/>
        <v>5.0897731044602903</v>
      </c>
      <c r="EB236" s="95">
        <f t="shared" si="483"/>
        <v>6.4304620390553309</v>
      </c>
      <c r="EC236" s="95">
        <f t="shared" si="484"/>
        <v>2.0963665291922622</v>
      </c>
      <c r="ED236" s="95">
        <f t="shared" si="485"/>
        <v>1.3571701434064436</v>
      </c>
      <c r="EE236" s="95">
        <f t="shared" si="486"/>
        <v>1.6194290243893696</v>
      </c>
      <c r="EF236" s="95">
        <f t="shared" si="487"/>
        <v>2.182712145285123</v>
      </c>
      <c r="EG236" s="95">
        <f t="shared" si="488"/>
        <v>2.9607264035850549</v>
      </c>
      <c r="EH236" s="95">
        <f t="shared" si="489"/>
        <v>3.9321786960727456</v>
      </c>
      <c r="EI236" s="95">
        <f t="shared" si="490"/>
        <v>5.0897731044602903</v>
      </c>
      <c r="EJ236" s="95">
        <f t="shared" si="491"/>
        <v>6.4304620390553309</v>
      </c>
      <c r="EK236" s="95">
        <f t="shared" si="492"/>
        <v>2.0963665291922622</v>
      </c>
      <c r="EL236" s="95">
        <f t="shared" si="493"/>
        <v>1.3571701434064436</v>
      </c>
      <c r="EM236" s="95">
        <f t="shared" si="494"/>
        <v>1.6194290243893696</v>
      </c>
      <c r="EN236" s="95">
        <f t="shared" si="495"/>
        <v>2.182712145285123</v>
      </c>
      <c r="EO236" s="95">
        <f t="shared" si="496"/>
        <v>2.9607264035850549</v>
      </c>
      <c r="EP236" s="95">
        <f t="shared" si="497"/>
        <v>3.9321786960727456</v>
      </c>
      <c r="EQ236" s="95">
        <f t="shared" si="498"/>
        <v>5.0897731044602903</v>
      </c>
      <c r="ER236" s="95">
        <f t="shared" si="499"/>
        <v>6.4304620390553309</v>
      </c>
      <c r="ES236" s="95">
        <f t="shared" si="500"/>
        <v>1</v>
      </c>
      <c r="ET236" s="95">
        <f t="shared" si="501"/>
        <v>1</v>
      </c>
      <c r="EU236" s="95">
        <f t="shared" si="502"/>
        <v>1</v>
      </c>
      <c r="EV236" s="95">
        <f t="shared" si="503"/>
        <v>1</v>
      </c>
      <c r="EW236" s="95">
        <f t="shared" si="504"/>
        <v>1</v>
      </c>
      <c r="EX236" s="95">
        <f t="shared" si="505"/>
        <v>1</v>
      </c>
      <c r="EY236" s="95">
        <f t="shared" si="506"/>
        <v>1</v>
      </c>
      <c r="EZ236" s="95">
        <f t="shared" si="507"/>
        <v>1</v>
      </c>
      <c r="FA236" s="95">
        <f t="shared" si="508"/>
        <v>1</v>
      </c>
      <c r="FB236" s="95">
        <f t="shared" si="509"/>
        <v>1</v>
      </c>
      <c r="FC236" s="95">
        <f t="shared" si="510"/>
        <v>1</v>
      </c>
      <c r="FD236" s="95">
        <f t="shared" si="511"/>
        <v>1</v>
      </c>
      <c r="FE236" s="95">
        <f t="shared" si="512"/>
        <v>1</v>
      </c>
      <c r="FF236" s="95">
        <f t="shared" si="513"/>
        <v>1</v>
      </c>
      <c r="FG236" s="95">
        <f t="shared" si="514"/>
        <v>1</v>
      </c>
      <c r="FH236" s="95">
        <f t="shared" si="515"/>
        <v>1</v>
      </c>
      <c r="FI236" s="95">
        <f t="shared" si="516"/>
        <v>1</v>
      </c>
      <c r="FJ236" s="95">
        <f t="shared" si="517"/>
        <v>1</v>
      </c>
      <c r="FK236" s="95">
        <f t="shared" si="518"/>
        <v>1</v>
      </c>
      <c r="FL236" s="95">
        <f t="shared" si="519"/>
        <v>1</v>
      </c>
      <c r="FM236" s="95">
        <f t="shared" si="520"/>
        <v>1</v>
      </c>
      <c r="FN236" s="95">
        <f t="shared" si="521"/>
        <v>1</v>
      </c>
      <c r="FO236" s="95">
        <f t="shared" si="522"/>
        <v>1</v>
      </c>
      <c r="FP236" s="95">
        <f t="shared" si="523"/>
        <v>1</v>
      </c>
      <c r="FQ236" s="115">
        <f t="shared" si="524"/>
        <v>4.0982437914535952</v>
      </c>
      <c r="FR236" s="115">
        <f t="shared" si="525"/>
        <v>2.2214166873166832</v>
      </c>
      <c r="FS236" s="115">
        <f t="shared" si="526"/>
        <v>2.0499076792991233</v>
      </c>
      <c r="FT236" s="115">
        <f t="shared" si="527"/>
        <v>2.0932520510493133</v>
      </c>
      <c r="FU236" s="115">
        <f t="shared" si="528"/>
        <v>2.1653813313616141</v>
      </c>
      <c r="FV236" s="115">
        <f t="shared" si="529"/>
        <v>2.2298656090399946</v>
      </c>
      <c r="FW236" s="115">
        <f t="shared" si="530"/>
        <v>2.281261341711228</v>
      </c>
      <c r="FX236" s="115">
        <f t="shared" si="531"/>
        <v>2.3210521760113156</v>
      </c>
      <c r="FZ236" s="90">
        <f t="shared" si="553"/>
        <v>2.0499076792991233</v>
      </c>
      <c r="GC236" s="35"/>
      <c r="GI236" s="31"/>
      <c r="GJ236" s="31"/>
      <c r="GK236" s="31"/>
    </row>
    <row r="237" spans="24:193" x14ac:dyDescent="0.3">
      <c r="X237" s="118">
        <f t="shared" si="554"/>
        <v>21.048519522998369</v>
      </c>
      <c r="Y237" s="118">
        <v>10</v>
      </c>
      <c r="Z237" s="40">
        <v>1.7999999999999999E-2</v>
      </c>
      <c r="AA237" s="40">
        <v>10000000</v>
      </c>
      <c r="AB237" s="40">
        <v>10000000</v>
      </c>
      <c r="AC237" s="98">
        <v>3900000</v>
      </c>
      <c r="AD237" s="42">
        <v>0.33</v>
      </c>
      <c r="AE237" s="42">
        <v>0.33</v>
      </c>
      <c r="AF237" s="41">
        <v>1.7999999999999999E-2</v>
      </c>
      <c r="AG237" s="40">
        <v>10000000</v>
      </c>
      <c r="AH237" s="40">
        <v>10000000</v>
      </c>
      <c r="AI237" s="98">
        <v>3900000</v>
      </c>
      <c r="AJ237" s="42">
        <v>0.33</v>
      </c>
      <c r="AK237" s="42">
        <v>0.33</v>
      </c>
      <c r="AL237" s="42">
        <f>AL204</f>
        <v>0.40129999999999999</v>
      </c>
      <c r="AM237" s="40">
        <v>6000</v>
      </c>
      <c r="AN237" s="40">
        <f>AN204</f>
        <v>10000</v>
      </c>
      <c r="AO237" s="40">
        <f>AO204</f>
        <v>10000</v>
      </c>
      <c r="AP237" s="42">
        <v>0.03</v>
      </c>
      <c r="AQ237" s="42">
        <v>0.03</v>
      </c>
      <c r="AR237" s="4">
        <f t="shared" si="532"/>
        <v>0.41930000000000001</v>
      </c>
      <c r="AS237" s="11">
        <f t="shared" si="533"/>
        <v>2.1048519522998368</v>
      </c>
      <c r="AT237" s="15">
        <f t="shared" si="534"/>
        <v>17756.844461901022</v>
      </c>
      <c r="AU237" s="19">
        <f t="shared" si="535"/>
        <v>0.40002300769177906</v>
      </c>
      <c r="AV237" s="13">
        <f t="shared" si="536"/>
        <v>0.5</v>
      </c>
      <c r="AW237" s="11">
        <f t="shared" si="537"/>
        <v>1</v>
      </c>
      <c r="AX237" s="11">
        <f t="shared" si="538"/>
        <v>0.8911</v>
      </c>
      <c r="AY237" s="11">
        <f t="shared" si="539"/>
        <v>201997.53114128605</v>
      </c>
      <c r="AZ237" s="11">
        <f t="shared" si="540"/>
        <v>1</v>
      </c>
      <c r="BA237" s="11">
        <f t="shared" si="541"/>
        <v>0.34752899999999998</v>
      </c>
      <c r="BB237" s="11">
        <f t="shared" si="542"/>
        <v>1.025058</v>
      </c>
      <c r="BC237" s="11">
        <f t="shared" si="543"/>
        <v>0.99909999999999999</v>
      </c>
      <c r="BD237" s="11">
        <f t="shared" si="544"/>
        <v>0.8911</v>
      </c>
      <c r="BE237" s="11">
        <f t="shared" si="545"/>
        <v>201997.53114128605</v>
      </c>
      <c r="BF237" s="11">
        <f t="shared" si="546"/>
        <v>1</v>
      </c>
      <c r="BG237" s="11">
        <f t="shared" si="547"/>
        <v>0.34752899999999998</v>
      </c>
      <c r="BH237" s="11">
        <f t="shared" si="548"/>
        <v>1.025058</v>
      </c>
      <c r="BI237" s="121">
        <f>X237^2/(BI206^2*Y237^2)</f>
        <v>4.4304017411004351</v>
      </c>
      <c r="BJ237" s="121">
        <f>X237^2/(BJ206^2*Y237^2)</f>
        <v>1.1076004352751088</v>
      </c>
      <c r="BK237" s="121">
        <f>X237^2/(BK206^2*Y237^2)</f>
        <v>0.49226686012227056</v>
      </c>
      <c r="BL237" s="121">
        <f>X237^2/(BL206^2*Y237^2)</f>
        <v>0.27690010881877719</v>
      </c>
      <c r="BM237" s="121">
        <f>X237^2/(BM206^2*Y237^2)</f>
        <v>0.1772160696440174</v>
      </c>
      <c r="BN237" s="121">
        <f>X237^2/(BN206^2*Y237^2)</f>
        <v>0.12306671503056764</v>
      </c>
      <c r="BO237" s="121">
        <f>X237^2/(BO206^2*Y237^2)</f>
        <v>9.0416362063274178E-2</v>
      </c>
      <c r="BP237" s="121">
        <f>X237^2/(BP206^2*Y237^2)</f>
        <v>6.9225027204694298E-2</v>
      </c>
      <c r="BQ237" s="121">
        <v>1</v>
      </c>
      <c r="BR237" s="121">
        <v>1</v>
      </c>
      <c r="BS237" s="121">
        <v>1</v>
      </c>
      <c r="BT237" s="121">
        <v>1</v>
      </c>
      <c r="BU237" s="121">
        <v>1</v>
      </c>
      <c r="BV237" s="121">
        <v>1</v>
      </c>
      <c r="BW237" s="121">
        <v>1</v>
      </c>
      <c r="BX237" s="121">
        <v>1</v>
      </c>
      <c r="BY237" s="121">
        <f>(BI206^2*Y237^2)/X237^2</f>
        <v>0.22571316517937656</v>
      </c>
      <c r="BZ237" s="121">
        <f>(BJ206^2*Y237^2)/X237^2</f>
        <v>0.90285266071750625</v>
      </c>
      <c r="CA237" s="121">
        <f>(BK206^2*Y237^2)/X237^2</f>
        <v>2.0314184866143892</v>
      </c>
      <c r="CB237" s="121">
        <f>(BL206^2*Y237^2)/X237^2</f>
        <v>3.611410642870025</v>
      </c>
      <c r="CC237" s="121">
        <f>(BM206^2*Y237^2)/X237^2</f>
        <v>5.6428291294844142</v>
      </c>
      <c r="CD237" s="121">
        <f>(BN206^2*Y237^2)/X237^2</f>
        <v>8.1256739464575567</v>
      </c>
      <c r="CE237" s="121">
        <f>(BO206^2*Y237^2)/X237^2</f>
        <v>11.059945093789452</v>
      </c>
      <c r="CF237" s="121">
        <f>(BP206^2*Y237^2)/X237^2</f>
        <v>14.4456425714801</v>
      </c>
      <c r="CG237" s="121">
        <f>X237^2/(BI206^2*Y237^2)</f>
        <v>4.4304017411004351</v>
      </c>
      <c r="CH237" s="121">
        <f>X237^2/(BJ206^2*Y237^2)</f>
        <v>1.1076004352751088</v>
      </c>
      <c r="CI237" s="121">
        <f>X237^2/(BK206^2*Y237^2)</f>
        <v>0.49226686012227056</v>
      </c>
      <c r="CJ237" s="121">
        <f>X237^2/(BL206^2*Y237^2)</f>
        <v>0.27690010881877719</v>
      </c>
      <c r="CK237" s="121">
        <f>X237^2/(BM206^2*Y237^2)</f>
        <v>0.1772160696440174</v>
      </c>
      <c r="CL237" s="121">
        <f>X237^2/(BN206^2*Y237^2)</f>
        <v>0.12306671503056764</v>
      </c>
      <c r="CM237" s="121">
        <f>X237^2/(BO206^2*Y237^2)</f>
        <v>9.0416362063274178E-2</v>
      </c>
      <c r="CN237" s="121">
        <f>X237^2/(BP206^2*Y237^2)</f>
        <v>6.9225027204694298E-2</v>
      </c>
      <c r="CO237" s="95">
        <f t="shared" si="448"/>
        <v>1.6516840357610003</v>
      </c>
      <c r="CP237" s="95">
        <f t="shared" si="449"/>
        <v>2.5641491430440002</v>
      </c>
      <c r="CQ237" s="95">
        <f t="shared" si="450"/>
        <v>4.0849243218490017</v>
      </c>
      <c r="CR237" s="95">
        <f t="shared" si="451"/>
        <v>6.2140095721760016</v>
      </c>
      <c r="CS237" s="95">
        <f t="shared" si="452"/>
        <v>8.9514048940250035</v>
      </c>
      <c r="CT237" s="95">
        <f t="shared" si="453"/>
        <v>12.297110287396006</v>
      </c>
      <c r="CU237" s="95">
        <f t="shared" si="454"/>
        <v>16.251125752289006</v>
      </c>
      <c r="CV237" s="95">
        <f t="shared" si="455"/>
        <v>20.813451288704009</v>
      </c>
      <c r="CW237" s="95">
        <f t="shared" si="456"/>
        <v>1.6516840357610003</v>
      </c>
      <c r="CX237" s="95">
        <f t="shared" si="457"/>
        <v>2.5641491430440002</v>
      </c>
      <c r="CY237" s="95">
        <f t="shared" si="458"/>
        <v>4.0849243218490017</v>
      </c>
      <c r="CZ237" s="95">
        <f t="shared" si="459"/>
        <v>6.2140095721760016</v>
      </c>
      <c r="DA237" s="95">
        <f t="shared" si="460"/>
        <v>8.9514048940250035</v>
      </c>
      <c r="DB237" s="95">
        <f t="shared" si="461"/>
        <v>12.297110287396006</v>
      </c>
      <c r="DC237" s="95">
        <f t="shared" si="462"/>
        <v>16.251125752289006</v>
      </c>
      <c r="DD237" s="95">
        <f t="shared" si="463"/>
        <v>20.813451288704009</v>
      </c>
      <c r="DE237" s="13">
        <f t="shared" si="549"/>
        <v>6.7062309062798118</v>
      </c>
      <c r="DF237" s="13">
        <f t="shared" si="550"/>
        <v>4.0605690959926157</v>
      </c>
      <c r="DG237" s="13">
        <f t="shared" si="551"/>
        <v>4.5738013467366603</v>
      </c>
      <c r="DH237" s="13">
        <f t="shared" si="552"/>
        <v>5.9384267516888016</v>
      </c>
      <c r="DI237" s="13">
        <f t="shared" si="464"/>
        <v>7.8701611991284315</v>
      </c>
      <c r="DJ237" s="13">
        <f t="shared" si="465"/>
        <v>10.298856661488124</v>
      </c>
      <c r="DK237" s="13">
        <f t="shared" si="466"/>
        <v>13.200477455852726</v>
      </c>
      <c r="DL237" s="13">
        <f t="shared" si="467"/>
        <v>16.564983598684794</v>
      </c>
      <c r="DM237" s="95">
        <f t="shared" si="468"/>
        <v>6.7062309062798118</v>
      </c>
      <c r="DN237" s="95">
        <f t="shared" si="469"/>
        <v>4.0605690959926157</v>
      </c>
      <c r="DO237" s="95">
        <f t="shared" si="470"/>
        <v>4.5738013467366603</v>
      </c>
      <c r="DP237" s="95">
        <f t="shared" si="471"/>
        <v>5.9384267516888016</v>
      </c>
      <c r="DQ237" s="95">
        <f t="shared" si="472"/>
        <v>7.8701611991284315</v>
      </c>
      <c r="DR237" s="95">
        <f t="shared" si="473"/>
        <v>10.298856661488124</v>
      </c>
      <c r="DS237" s="95">
        <f t="shared" si="474"/>
        <v>13.200477455852726</v>
      </c>
      <c r="DT237" s="95">
        <f t="shared" si="475"/>
        <v>16.564983598684794</v>
      </c>
      <c r="DU237" s="95">
        <f t="shared" si="476"/>
        <v>2.2798658172645165</v>
      </c>
      <c r="DV237" s="95">
        <f t="shared" si="477"/>
        <v>1.3604216139972176</v>
      </c>
      <c r="DW237" s="95">
        <f t="shared" si="478"/>
        <v>1.5387847048660446</v>
      </c>
      <c r="DX237" s="95">
        <f t="shared" si="479"/>
        <v>2.0130316072236578</v>
      </c>
      <c r="DY237" s="95">
        <f t="shared" si="480"/>
        <v>2.6843653480079048</v>
      </c>
      <c r="DZ237" s="95">
        <f t="shared" si="481"/>
        <v>3.5284074533463059</v>
      </c>
      <c r="EA237" s="95">
        <f t="shared" si="482"/>
        <v>4.536804826391041</v>
      </c>
      <c r="EB237" s="95">
        <f t="shared" si="483"/>
        <v>5.7060682817033275</v>
      </c>
      <c r="EC237" s="95">
        <f t="shared" si="484"/>
        <v>2.2798658172645165</v>
      </c>
      <c r="ED237" s="95">
        <f t="shared" si="485"/>
        <v>1.3604216139972176</v>
      </c>
      <c r="EE237" s="95">
        <f t="shared" si="486"/>
        <v>1.5387847048660446</v>
      </c>
      <c r="EF237" s="95">
        <f t="shared" si="487"/>
        <v>2.0130316072236578</v>
      </c>
      <c r="EG237" s="95">
        <f t="shared" si="488"/>
        <v>2.6843653480079048</v>
      </c>
      <c r="EH237" s="95">
        <f t="shared" si="489"/>
        <v>3.5284074533463059</v>
      </c>
      <c r="EI237" s="95">
        <f t="shared" si="490"/>
        <v>4.536804826391041</v>
      </c>
      <c r="EJ237" s="95">
        <f t="shared" si="491"/>
        <v>5.7060682817033275</v>
      </c>
      <c r="EK237" s="95">
        <f t="shared" si="492"/>
        <v>2.2798658172645165</v>
      </c>
      <c r="EL237" s="95">
        <f t="shared" si="493"/>
        <v>1.3604216139972176</v>
      </c>
      <c r="EM237" s="95">
        <f t="shared" si="494"/>
        <v>1.5387847048660446</v>
      </c>
      <c r="EN237" s="95">
        <f t="shared" si="495"/>
        <v>2.0130316072236578</v>
      </c>
      <c r="EO237" s="95">
        <f t="shared" si="496"/>
        <v>2.6843653480079048</v>
      </c>
      <c r="EP237" s="95">
        <f t="shared" si="497"/>
        <v>3.5284074533463059</v>
      </c>
      <c r="EQ237" s="95">
        <f t="shared" si="498"/>
        <v>4.536804826391041</v>
      </c>
      <c r="ER237" s="95">
        <f t="shared" si="499"/>
        <v>5.7060682817033275</v>
      </c>
      <c r="ES237" s="95">
        <f t="shared" si="500"/>
        <v>1</v>
      </c>
      <c r="ET237" s="95">
        <f t="shared" si="501"/>
        <v>1</v>
      </c>
      <c r="EU237" s="95">
        <f t="shared" si="502"/>
        <v>1</v>
      </c>
      <c r="EV237" s="95">
        <f t="shared" si="503"/>
        <v>1</v>
      </c>
      <c r="EW237" s="95">
        <f t="shared" si="504"/>
        <v>1</v>
      </c>
      <c r="EX237" s="95">
        <f t="shared" si="505"/>
        <v>1</v>
      </c>
      <c r="EY237" s="95">
        <f t="shared" si="506"/>
        <v>1</v>
      </c>
      <c r="EZ237" s="95">
        <f t="shared" si="507"/>
        <v>1</v>
      </c>
      <c r="FA237" s="95">
        <f t="shared" si="508"/>
        <v>1</v>
      </c>
      <c r="FB237" s="95">
        <f t="shared" si="509"/>
        <v>1</v>
      </c>
      <c r="FC237" s="95">
        <f t="shared" si="510"/>
        <v>1</v>
      </c>
      <c r="FD237" s="95">
        <f t="shared" si="511"/>
        <v>1</v>
      </c>
      <c r="FE237" s="95">
        <f t="shared" si="512"/>
        <v>1</v>
      </c>
      <c r="FF237" s="95">
        <f t="shared" si="513"/>
        <v>1</v>
      </c>
      <c r="FG237" s="95">
        <f t="shared" si="514"/>
        <v>1</v>
      </c>
      <c r="FH237" s="95">
        <f t="shared" si="515"/>
        <v>1</v>
      </c>
      <c r="FI237" s="95">
        <f t="shared" si="516"/>
        <v>1</v>
      </c>
      <c r="FJ237" s="95">
        <f t="shared" si="517"/>
        <v>1</v>
      </c>
      <c r="FK237" s="95">
        <f t="shared" si="518"/>
        <v>1</v>
      </c>
      <c r="FL237" s="95">
        <f t="shared" si="519"/>
        <v>1</v>
      </c>
      <c r="FM237" s="95">
        <f t="shared" si="520"/>
        <v>1</v>
      </c>
      <c r="FN237" s="95">
        <f t="shared" si="521"/>
        <v>1</v>
      </c>
      <c r="FO237" s="95">
        <f t="shared" si="522"/>
        <v>1</v>
      </c>
      <c r="FP237" s="95">
        <f t="shared" si="523"/>
        <v>1</v>
      </c>
      <c r="FQ237" s="115">
        <f t="shared" si="524"/>
        <v>4.4887129291811414</v>
      </c>
      <c r="FR237" s="115">
        <f t="shared" si="525"/>
        <v>2.2932036532107003</v>
      </c>
      <c r="FS237" s="115">
        <f t="shared" si="526"/>
        <v>2.0546390158848653</v>
      </c>
      <c r="FT237" s="115">
        <f t="shared" si="527"/>
        <v>2.0760760873407511</v>
      </c>
      <c r="FU237" s="115">
        <f t="shared" si="528"/>
        <v>2.1419085543864043</v>
      </c>
      <c r="FV237" s="115">
        <f t="shared" si="529"/>
        <v>2.2060829186243858</v>
      </c>
      <c r="FW237" s="115">
        <f t="shared" si="530"/>
        <v>2.2593108713193208</v>
      </c>
      <c r="FX237" s="115">
        <f t="shared" si="531"/>
        <v>2.3015172794402732</v>
      </c>
      <c r="FZ237" s="90">
        <f t="shared" si="553"/>
        <v>2.0546390158848653</v>
      </c>
      <c r="GC237" s="35"/>
      <c r="GI237" s="31"/>
      <c r="GJ237" s="31"/>
      <c r="GK237" s="31"/>
    </row>
    <row r="238" spans="24:193" x14ac:dyDescent="0.3">
      <c r="X238" s="118">
        <f t="shared" si="554"/>
        <v>22.521915889608255</v>
      </c>
      <c r="Y238" s="118">
        <v>10</v>
      </c>
      <c r="Z238" s="40">
        <v>1.7999999999999999E-2</v>
      </c>
      <c r="AA238" s="40">
        <v>10000000</v>
      </c>
      <c r="AB238" s="40">
        <v>10000000</v>
      </c>
      <c r="AC238" s="98">
        <v>3900000</v>
      </c>
      <c r="AD238" s="42">
        <v>0.33</v>
      </c>
      <c r="AE238" s="42">
        <v>0.33</v>
      </c>
      <c r="AF238" s="41">
        <v>1.7999999999999999E-2</v>
      </c>
      <c r="AG238" s="40">
        <v>10000000</v>
      </c>
      <c r="AH238" s="40">
        <v>10000000</v>
      </c>
      <c r="AI238" s="98">
        <v>3900000</v>
      </c>
      <c r="AJ238" s="42">
        <v>0.33</v>
      </c>
      <c r="AK238" s="42">
        <v>0.33</v>
      </c>
      <c r="AL238" s="42">
        <f>AL204</f>
        <v>0.40129999999999999</v>
      </c>
      <c r="AM238" s="40">
        <v>6000</v>
      </c>
      <c r="AN238" s="40">
        <f>AN204</f>
        <v>10000</v>
      </c>
      <c r="AO238" s="40">
        <f>AO204</f>
        <v>10000</v>
      </c>
      <c r="AP238" s="42">
        <v>0.03</v>
      </c>
      <c r="AQ238" s="42">
        <v>0.03</v>
      </c>
      <c r="AR238" s="4">
        <f t="shared" si="532"/>
        <v>0.41930000000000001</v>
      </c>
      <c r="AS238" s="11">
        <f t="shared" si="533"/>
        <v>2.2521915889608257</v>
      </c>
      <c r="AT238" s="15">
        <f t="shared" si="534"/>
        <v>17756.844461901022</v>
      </c>
      <c r="AU238" s="19">
        <f t="shared" si="535"/>
        <v>0.40002300769177906</v>
      </c>
      <c r="AV238" s="13">
        <f t="shared" si="536"/>
        <v>0.5</v>
      </c>
      <c r="AW238" s="11">
        <f t="shared" si="537"/>
        <v>1</v>
      </c>
      <c r="AX238" s="11">
        <f t="shared" si="538"/>
        <v>0.8911</v>
      </c>
      <c r="AY238" s="11">
        <f t="shared" si="539"/>
        <v>201997.53114128605</v>
      </c>
      <c r="AZ238" s="11">
        <f t="shared" si="540"/>
        <v>1</v>
      </c>
      <c r="BA238" s="11">
        <f t="shared" si="541"/>
        <v>0.34752899999999998</v>
      </c>
      <c r="BB238" s="11">
        <f t="shared" si="542"/>
        <v>1.025058</v>
      </c>
      <c r="BC238" s="11">
        <f t="shared" si="543"/>
        <v>0.99909999999999999</v>
      </c>
      <c r="BD238" s="11">
        <f t="shared" si="544"/>
        <v>0.8911</v>
      </c>
      <c r="BE238" s="11">
        <f t="shared" si="545"/>
        <v>201997.53114128605</v>
      </c>
      <c r="BF238" s="11">
        <f t="shared" si="546"/>
        <v>1</v>
      </c>
      <c r="BG238" s="11">
        <f t="shared" si="547"/>
        <v>0.34752899999999998</v>
      </c>
      <c r="BH238" s="11">
        <f t="shared" si="548"/>
        <v>1.025058</v>
      </c>
      <c r="BI238" s="121">
        <f>X238^2/(BI206^2*Y238^2)</f>
        <v>5.0723669533858882</v>
      </c>
      <c r="BJ238" s="121">
        <f>X238^2/(BJ206^2*Y238^2)</f>
        <v>1.268091738346472</v>
      </c>
      <c r="BK238" s="121">
        <f>X238^2/(BK206^2*Y238^2)</f>
        <v>0.56359632815398752</v>
      </c>
      <c r="BL238" s="121">
        <f>X238^2/(BL206^2*Y238^2)</f>
        <v>0.31702293458661801</v>
      </c>
      <c r="BM238" s="121">
        <f>X238^2/(BM206^2*Y238^2)</f>
        <v>0.20289467813543552</v>
      </c>
      <c r="BN238" s="121">
        <f>X238^2/(BN206^2*Y238^2)</f>
        <v>0.14089908203849688</v>
      </c>
      <c r="BO238" s="121">
        <f>X238^2/(BO206^2*Y238^2)</f>
        <v>0.1035176929262426</v>
      </c>
      <c r="BP238" s="121">
        <f>X238^2/(BP206^2*Y238^2)</f>
        <v>7.9255733646654503E-2</v>
      </c>
      <c r="BQ238" s="121">
        <v>1</v>
      </c>
      <c r="BR238" s="121">
        <v>1</v>
      </c>
      <c r="BS238" s="121">
        <v>1</v>
      </c>
      <c r="BT238" s="121">
        <v>1</v>
      </c>
      <c r="BU238" s="121">
        <v>1</v>
      </c>
      <c r="BV238" s="121">
        <v>1</v>
      </c>
      <c r="BW238" s="121">
        <v>1</v>
      </c>
      <c r="BX238" s="121">
        <v>1</v>
      </c>
      <c r="BY238" s="121">
        <f>(BI206^2*Y238^2)/X238^2</f>
        <v>0.19714661994879604</v>
      </c>
      <c r="BZ238" s="121">
        <f>(BJ206^2*Y238^2)/X238^2</f>
        <v>0.78858647979518415</v>
      </c>
      <c r="CA238" s="121">
        <f>(BK206^2*Y238^2)/X238^2</f>
        <v>1.7743195795391642</v>
      </c>
      <c r="CB238" s="121">
        <f>(BL206^2*Y238^2)/X238^2</f>
        <v>3.1543459191807366</v>
      </c>
      <c r="CC238" s="121">
        <f>(BM206^2*Y238^2)/X238^2</f>
        <v>4.9286654987199006</v>
      </c>
      <c r="CD238" s="121">
        <f>(BN206^2*Y238^2)/X238^2</f>
        <v>7.0972783181566568</v>
      </c>
      <c r="CE238" s="121">
        <f>(BO206^2*Y238^2)/X238^2</f>
        <v>9.6601843774910048</v>
      </c>
      <c r="CF238" s="121">
        <f>(BP206^2*Y238^2)/X238^2</f>
        <v>12.617383676722946</v>
      </c>
      <c r="CG238" s="121">
        <f>X238^2/(BI206^2*Y238^2)</f>
        <v>5.0723669533858882</v>
      </c>
      <c r="CH238" s="121">
        <f>X238^2/(BJ206^2*Y238^2)</f>
        <v>1.268091738346472</v>
      </c>
      <c r="CI238" s="121">
        <f>X238^2/(BK206^2*Y238^2)</f>
        <v>0.56359632815398752</v>
      </c>
      <c r="CJ238" s="121">
        <f>X238^2/(BL206^2*Y238^2)</f>
        <v>0.31702293458661801</v>
      </c>
      <c r="CK238" s="121">
        <f>X238^2/(BM206^2*Y238^2)</f>
        <v>0.20289467813543552</v>
      </c>
      <c r="CL238" s="121">
        <f>X238^2/(BN206^2*Y238^2)</f>
        <v>0.14089908203849688</v>
      </c>
      <c r="CM238" s="121">
        <f>X238^2/(BO206^2*Y238^2)</f>
        <v>0.1035176929262426</v>
      </c>
      <c r="CN238" s="121">
        <f>X238^2/(BP206^2*Y238^2)</f>
        <v>7.9255733646654503E-2</v>
      </c>
      <c r="CO238" s="95">
        <f t="shared" si="448"/>
        <v>1.6131897876329813</v>
      </c>
      <c r="CP238" s="95">
        <f t="shared" si="449"/>
        <v>2.4101721505319245</v>
      </c>
      <c r="CQ238" s="95">
        <f t="shared" si="450"/>
        <v>3.7384760886968307</v>
      </c>
      <c r="CR238" s="95">
        <f t="shared" si="451"/>
        <v>5.5981016021276986</v>
      </c>
      <c r="CS238" s="95">
        <f t="shared" si="452"/>
        <v>7.9890486908245286</v>
      </c>
      <c r="CT238" s="95">
        <f t="shared" si="453"/>
        <v>10.911317354787322</v>
      </c>
      <c r="CU238" s="95">
        <f t="shared" si="454"/>
        <v>14.364907594016076</v>
      </c>
      <c r="CV238" s="95">
        <f t="shared" si="455"/>
        <v>18.349819408510793</v>
      </c>
      <c r="CW238" s="95">
        <f t="shared" si="456"/>
        <v>1.6131897876329813</v>
      </c>
      <c r="CX238" s="95">
        <f t="shared" si="457"/>
        <v>2.4101721505319245</v>
      </c>
      <c r="CY238" s="95">
        <f t="shared" si="458"/>
        <v>3.7384760886968307</v>
      </c>
      <c r="CZ238" s="95">
        <f t="shared" si="459"/>
        <v>5.5981016021276986</v>
      </c>
      <c r="DA238" s="95">
        <f t="shared" si="460"/>
        <v>7.9890486908245286</v>
      </c>
      <c r="DB238" s="95">
        <f t="shared" si="461"/>
        <v>10.911317354787322</v>
      </c>
      <c r="DC238" s="95">
        <f t="shared" si="462"/>
        <v>14.364907594016076</v>
      </c>
      <c r="DD238" s="95">
        <f t="shared" si="463"/>
        <v>18.349819408510793</v>
      </c>
      <c r="DE238" s="13">
        <f t="shared" si="549"/>
        <v>7.3196295733346846</v>
      </c>
      <c r="DF238" s="13">
        <f t="shared" si="550"/>
        <v>4.1067942181416566</v>
      </c>
      <c r="DG238" s="13">
        <f t="shared" si="551"/>
        <v>4.3880319076931515</v>
      </c>
      <c r="DH238" s="13">
        <f t="shared" si="552"/>
        <v>5.5214848537673547</v>
      </c>
      <c r="DI238" s="13">
        <f t="shared" si="464"/>
        <v>7.1816761768553361</v>
      </c>
      <c r="DJ238" s="13">
        <f t="shared" si="465"/>
        <v>9.2882934001951547</v>
      </c>
      <c r="DK238" s="13">
        <f t="shared" si="466"/>
        <v>11.813818070417248</v>
      </c>
      <c r="DL238" s="13">
        <f t="shared" si="467"/>
        <v>14.746755410369602</v>
      </c>
      <c r="DM238" s="95">
        <f t="shared" si="468"/>
        <v>7.3196295733346846</v>
      </c>
      <c r="DN238" s="95">
        <f t="shared" si="469"/>
        <v>4.1067942181416566</v>
      </c>
      <c r="DO238" s="95">
        <f t="shared" si="470"/>
        <v>4.3880319076931515</v>
      </c>
      <c r="DP238" s="95">
        <f t="shared" si="471"/>
        <v>5.5214848537673547</v>
      </c>
      <c r="DQ238" s="95">
        <f t="shared" si="472"/>
        <v>7.1816761768553361</v>
      </c>
      <c r="DR238" s="95">
        <f t="shared" si="473"/>
        <v>9.2882934001951547</v>
      </c>
      <c r="DS238" s="95">
        <f t="shared" si="474"/>
        <v>11.813818070417248</v>
      </c>
      <c r="DT238" s="95">
        <f t="shared" si="475"/>
        <v>14.746755410369602</v>
      </c>
      <c r="DU238" s="95">
        <f t="shared" si="476"/>
        <v>2.4930396426274295</v>
      </c>
      <c r="DV238" s="95">
        <f t="shared" si="477"/>
        <v>1.3764861844725518</v>
      </c>
      <c r="DW238" s="95">
        <f t="shared" si="478"/>
        <v>1.4742244374846931</v>
      </c>
      <c r="DX238" s="95">
        <f t="shared" si="479"/>
        <v>1.8681322063809152</v>
      </c>
      <c r="DY238" s="95">
        <f t="shared" si="480"/>
        <v>2.4450968367023576</v>
      </c>
      <c r="DZ238" s="95">
        <f t="shared" si="481"/>
        <v>3.1772074137124218</v>
      </c>
      <c r="EA238" s="95">
        <f t="shared" si="482"/>
        <v>4.054900476830035</v>
      </c>
      <c r="EB238" s="95">
        <f t="shared" si="483"/>
        <v>5.0741812576463374</v>
      </c>
      <c r="EC238" s="95">
        <f t="shared" si="484"/>
        <v>2.4930396426274295</v>
      </c>
      <c r="ED238" s="95">
        <f t="shared" si="485"/>
        <v>1.3764861844725518</v>
      </c>
      <c r="EE238" s="95">
        <f t="shared" si="486"/>
        <v>1.4742244374846931</v>
      </c>
      <c r="EF238" s="95">
        <f t="shared" si="487"/>
        <v>1.8681322063809152</v>
      </c>
      <c r="EG238" s="95">
        <f t="shared" si="488"/>
        <v>2.4450968367023576</v>
      </c>
      <c r="EH238" s="95">
        <f t="shared" si="489"/>
        <v>3.1772074137124218</v>
      </c>
      <c r="EI238" s="95">
        <f t="shared" si="490"/>
        <v>4.054900476830035</v>
      </c>
      <c r="EJ238" s="95">
        <f t="shared" si="491"/>
        <v>5.0741812576463374</v>
      </c>
      <c r="EK238" s="95">
        <f t="shared" si="492"/>
        <v>2.4930396426274295</v>
      </c>
      <c r="EL238" s="95">
        <f t="shared" si="493"/>
        <v>1.3764861844725518</v>
      </c>
      <c r="EM238" s="95">
        <f t="shared" si="494"/>
        <v>1.4742244374846931</v>
      </c>
      <c r="EN238" s="95">
        <f t="shared" si="495"/>
        <v>1.8681322063809152</v>
      </c>
      <c r="EO238" s="95">
        <f t="shared" si="496"/>
        <v>2.4450968367023576</v>
      </c>
      <c r="EP238" s="95">
        <f t="shared" si="497"/>
        <v>3.1772074137124218</v>
      </c>
      <c r="EQ238" s="95">
        <f t="shared" si="498"/>
        <v>4.054900476830035</v>
      </c>
      <c r="ER238" s="95">
        <f t="shared" si="499"/>
        <v>5.0741812576463374</v>
      </c>
      <c r="ES238" s="95">
        <f t="shared" si="500"/>
        <v>1</v>
      </c>
      <c r="ET238" s="95">
        <f t="shared" si="501"/>
        <v>1</v>
      </c>
      <c r="EU238" s="95">
        <f t="shared" si="502"/>
        <v>1</v>
      </c>
      <c r="EV238" s="95">
        <f t="shared" si="503"/>
        <v>1</v>
      </c>
      <c r="EW238" s="95">
        <f t="shared" si="504"/>
        <v>1</v>
      </c>
      <c r="EX238" s="95">
        <f t="shared" si="505"/>
        <v>1</v>
      </c>
      <c r="EY238" s="95">
        <f t="shared" si="506"/>
        <v>1</v>
      </c>
      <c r="EZ238" s="95">
        <f t="shared" si="507"/>
        <v>1</v>
      </c>
      <c r="FA238" s="95">
        <f t="shared" si="508"/>
        <v>1</v>
      </c>
      <c r="FB238" s="95">
        <f t="shared" si="509"/>
        <v>1</v>
      </c>
      <c r="FC238" s="95">
        <f t="shared" si="510"/>
        <v>1</v>
      </c>
      <c r="FD238" s="95">
        <f t="shared" si="511"/>
        <v>1</v>
      </c>
      <c r="FE238" s="95">
        <f t="shared" si="512"/>
        <v>1</v>
      </c>
      <c r="FF238" s="95">
        <f t="shared" si="513"/>
        <v>1</v>
      </c>
      <c r="FG238" s="95">
        <f t="shared" si="514"/>
        <v>1</v>
      </c>
      <c r="FH238" s="95">
        <f t="shared" si="515"/>
        <v>1</v>
      </c>
      <c r="FI238" s="95">
        <f t="shared" si="516"/>
        <v>1</v>
      </c>
      <c r="FJ238" s="95">
        <f t="shared" si="517"/>
        <v>1</v>
      </c>
      <c r="FK238" s="95">
        <f t="shared" si="518"/>
        <v>1</v>
      </c>
      <c r="FL238" s="95">
        <f t="shared" si="519"/>
        <v>1</v>
      </c>
      <c r="FM238" s="95">
        <f t="shared" si="520"/>
        <v>1</v>
      </c>
      <c r="FN238" s="95">
        <f t="shared" si="521"/>
        <v>1</v>
      </c>
      <c r="FO238" s="95">
        <f t="shared" si="522"/>
        <v>1</v>
      </c>
      <c r="FP238" s="95">
        <f t="shared" si="523"/>
        <v>1</v>
      </c>
      <c r="FQ238" s="115">
        <f t="shared" si="524"/>
        <v>4.9383431438453007</v>
      </c>
      <c r="FR238" s="115">
        <f t="shared" si="525"/>
        <v>2.3816947652414431</v>
      </c>
      <c r="FS238" s="115">
        <f t="shared" si="526"/>
        <v>2.0672694798222291</v>
      </c>
      <c r="FT238" s="115">
        <f t="shared" si="527"/>
        <v>2.0624963128203544</v>
      </c>
      <c r="FU238" s="115">
        <f t="shared" si="528"/>
        <v>2.1195395193843911</v>
      </c>
      <c r="FV238" s="115">
        <f t="shared" si="529"/>
        <v>2.1820264004353818</v>
      </c>
      <c r="FW238" s="115">
        <f t="shared" si="530"/>
        <v>2.2363868747785149</v>
      </c>
      <c r="FX238" s="115">
        <f t="shared" si="531"/>
        <v>2.2806961842461124</v>
      </c>
      <c r="FZ238" s="90">
        <f t="shared" si="553"/>
        <v>2.0624963128203544</v>
      </c>
      <c r="GC238" s="35"/>
      <c r="GI238" s="31"/>
      <c r="GJ238" s="31"/>
      <c r="GK238" s="31"/>
    </row>
    <row r="239" spans="24:193" x14ac:dyDescent="0.3">
      <c r="X239" s="118">
        <f t="shared" si="554"/>
        <v>24.098450001880835</v>
      </c>
      <c r="Y239" s="118">
        <v>10</v>
      </c>
      <c r="Z239" s="40">
        <v>1.7999999999999999E-2</v>
      </c>
      <c r="AA239" s="40">
        <v>10000000</v>
      </c>
      <c r="AB239" s="40">
        <v>10000000</v>
      </c>
      <c r="AC239" s="98">
        <v>3900000</v>
      </c>
      <c r="AD239" s="42">
        <v>0.33</v>
      </c>
      <c r="AE239" s="42">
        <v>0.33</v>
      </c>
      <c r="AF239" s="41">
        <v>1.7999999999999999E-2</v>
      </c>
      <c r="AG239" s="40">
        <v>10000000</v>
      </c>
      <c r="AH239" s="40">
        <v>10000000</v>
      </c>
      <c r="AI239" s="98">
        <v>3900000</v>
      </c>
      <c r="AJ239" s="42">
        <v>0.33</v>
      </c>
      <c r="AK239" s="42">
        <v>0.33</v>
      </c>
      <c r="AL239" s="42">
        <f>AL204</f>
        <v>0.40129999999999999</v>
      </c>
      <c r="AM239" s="40">
        <v>6000</v>
      </c>
      <c r="AN239" s="40">
        <f>AN204</f>
        <v>10000</v>
      </c>
      <c r="AO239" s="40">
        <f>AO204</f>
        <v>10000</v>
      </c>
      <c r="AP239" s="42">
        <v>0.03</v>
      </c>
      <c r="AQ239" s="42">
        <v>0.03</v>
      </c>
      <c r="AR239" s="4">
        <f t="shared" si="532"/>
        <v>0.41930000000000001</v>
      </c>
      <c r="AS239" s="11">
        <f t="shared" si="533"/>
        <v>2.4098450001880836</v>
      </c>
      <c r="AT239" s="15">
        <f t="shared" si="534"/>
        <v>17756.844461901022</v>
      </c>
      <c r="AU239" s="19">
        <f t="shared" si="535"/>
        <v>0.40002300769177906</v>
      </c>
      <c r="AV239" s="13">
        <f t="shared" si="536"/>
        <v>0.5</v>
      </c>
      <c r="AW239" s="11">
        <f t="shared" si="537"/>
        <v>1</v>
      </c>
      <c r="AX239" s="11">
        <f t="shared" si="538"/>
        <v>0.8911</v>
      </c>
      <c r="AY239" s="11">
        <f t="shared" si="539"/>
        <v>201997.53114128605</v>
      </c>
      <c r="AZ239" s="11">
        <f t="shared" si="540"/>
        <v>1</v>
      </c>
      <c r="BA239" s="11">
        <f t="shared" si="541"/>
        <v>0.34752899999999998</v>
      </c>
      <c r="BB239" s="11">
        <f t="shared" si="542"/>
        <v>1.025058</v>
      </c>
      <c r="BC239" s="11">
        <f t="shared" si="543"/>
        <v>0.99909999999999999</v>
      </c>
      <c r="BD239" s="11">
        <f t="shared" si="544"/>
        <v>0.8911</v>
      </c>
      <c r="BE239" s="11">
        <f t="shared" si="545"/>
        <v>201997.53114128605</v>
      </c>
      <c r="BF239" s="11">
        <f t="shared" si="546"/>
        <v>1</v>
      </c>
      <c r="BG239" s="11">
        <f t="shared" si="547"/>
        <v>0.34752899999999998</v>
      </c>
      <c r="BH239" s="11">
        <f t="shared" si="548"/>
        <v>1.025058</v>
      </c>
      <c r="BI239" s="121">
        <f>X239^2/(BI206^2*Y239^2)</f>
        <v>5.8073529249315037</v>
      </c>
      <c r="BJ239" s="121">
        <f>X239^2/(BJ206^2*Y239^2)</f>
        <v>1.4518382312328759</v>
      </c>
      <c r="BK239" s="121">
        <f>X239^2/(BK206^2*Y239^2)</f>
        <v>0.6452614361035004</v>
      </c>
      <c r="BL239" s="121">
        <f>X239^2/(BL206^2*Y239^2)</f>
        <v>0.36295955780821898</v>
      </c>
      <c r="BM239" s="121">
        <f>X239^2/(BM206^2*Y239^2)</f>
        <v>0.23229411699726016</v>
      </c>
      <c r="BN239" s="121">
        <f>X239^2/(BN206^2*Y239^2)</f>
        <v>0.1613153590258751</v>
      </c>
      <c r="BO239" s="121">
        <f>X239^2/(BO206^2*Y239^2)</f>
        <v>0.11851740663125518</v>
      </c>
      <c r="BP239" s="121">
        <f>X239^2/(BP206^2*Y239^2)</f>
        <v>9.0739889452054745E-2</v>
      </c>
      <c r="BQ239" s="121">
        <v>1</v>
      </c>
      <c r="BR239" s="121">
        <v>1</v>
      </c>
      <c r="BS239" s="121">
        <v>1</v>
      </c>
      <c r="BT239" s="121">
        <v>1</v>
      </c>
      <c r="BU239" s="121">
        <v>1</v>
      </c>
      <c r="BV239" s="121">
        <v>1</v>
      </c>
      <c r="BW239" s="121">
        <v>1</v>
      </c>
      <c r="BX239" s="121">
        <v>1</v>
      </c>
      <c r="BY239" s="121">
        <f>(BI206^2*Y239^2)/X239^2</f>
        <v>0.17219549301143855</v>
      </c>
      <c r="BZ239" s="121">
        <f>(BJ206^2*Y239^2)/X239^2</f>
        <v>0.6887819720457542</v>
      </c>
      <c r="CA239" s="121">
        <f>(BK206^2*Y239^2)/X239^2</f>
        <v>1.5497594371029471</v>
      </c>
      <c r="CB239" s="121">
        <f>(BL206^2*Y239^2)/X239^2</f>
        <v>2.7551278881830168</v>
      </c>
      <c r="CC239" s="121">
        <f>(BM206^2*Y239^2)/X239^2</f>
        <v>4.3048873252859634</v>
      </c>
      <c r="CD239" s="121">
        <f>(BN206^2*Y239^2)/X239^2</f>
        <v>6.1990377484117882</v>
      </c>
      <c r="CE239" s="121">
        <f>(BO206^2*Y239^2)/X239^2</f>
        <v>8.4375791575604886</v>
      </c>
      <c r="CF239" s="121">
        <f>(BP206^2*Y239^2)/X239^2</f>
        <v>11.020511552732067</v>
      </c>
      <c r="CG239" s="121">
        <f>X239^2/(BI206^2*Y239^2)</f>
        <v>5.8073529249315037</v>
      </c>
      <c r="CH239" s="121">
        <f>X239^2/(BJ206^2*Y239^2)</f>
        <v>1.4518382312328759</v>
      </c>
      <c r="CI239" s="121">
        <f>X239^2/(BK206^2*Y239^2)</f>
        <v>0.6452614361035004</v>
      </c>
      <c r="CJ239" s="121">
        <f>X239^2/(BL206^2*Y239^2)</f>
        <v>0.36295955780821898</v>
      </c>
      <c r="CK239" s="121">
        <f>X239^2/(BM206^2*Y239^2)</f>
        <v>0.23229411699726016</v>
      </c>
      <c r="CL239" s="121">
        <f>X239^2/(BN206^2*Y239^2)</f>
        <v>0.1613153590258751</v>
      </c>
      <c r="CM239" s="121">
        <f>X239^2/(BO206^2*Y239^2)</f>
        <v>0.11851740663125518</v>
      </c>
      <c r="CN239" s="121">
        <f>X239^2/(BP206^2*Y239^2)</f>
        <v>9.0739889452054745E-2</v>
      </c>
      <c r="CO239" s="95">
        <f t="shared" si="448"/>
        <v>1.5795674205022108</v>
      </c>
      <c r="CP239" s="95">
        <f t="shared" si="449"/>
        <v>2.2756826820088429</v>
      </c>
      <c r="CQ239" s="95">
        <f t="shared" si="450"/>
        <v>3.4358747845198971</v>
      </c>
      <c r="CR239" s="95">
        <f t="shared" si="451"/>
        <v>5.0601437280353725</v>
      </c>
      <c r="CS239" s="95">
        <f t="shared" si="452"/>
        <v>7.148489512555269</v>
      </c>
      <c r="CT239" s="95">
        <f t="shared" si="453"/>
        <v>9.7009121380795875</v>
      </c>
      <c r="CU239" s="95">
        <f t="shared" si="454"/>
        <v>12.717411604608326</v>
      </c>
      <c r="CV239" s="95">
        <f t="shared" si="455"/>
        <v>16.197987912141489</v>
      </c>
      <c r="CW239" s="95">
        <f t="shared" si="456"/>
        <v>1.5795674205022108</v>
      </c>
      <c r="CX239" s="95">
        <f t="shared" si="457"/>
        <v>2.2756826820088429</v>
      </c>
      <c r="CY239" s="95">
        <f t="shared" si="458"/>
        <v>3.4358747845198971</v>
      </c>
      <c r="CZ239" s="95">
        <f t="shared" si="459"/>
        <v>5.0601437280353725</v>
      </c>
      <c r="DA239" s="95">
        <f t="shared" si="460"/>
        <v>7.148489512555269</v>
      </c>
      <c r="DB239" s="95">
        <f t="shared" si="461"/>
        <v>9.7009121380795875</v>
      </c>
      <c r="DC239" s="95">
        <f t="shared" si="462"/>
        <v>12.717411604608326</v>
      </c>
      <c r="DD239" s="95">
        <f t="shared" si="463"/>
        <v>16.197987912141489</v>
      </c>
      <c r="DE239" s="13">
        <f t="shared" si="549"/>
        <v>8.0296644179429428</v>
      </c>
      <c r="DF239" s="13">
        <f t="shared" si="550"/>
        <v>4.1907362032786306</v>
      </c>
      <c r="DG239" s="13">
        <f t="shared" si="551"/>
        <v>4.2451368732064481</v>
      </c>
      <c r="DH239" s="13">
        <f t="shared" si="552"/>
        <v>5.168203445991236</v>
      </c>
      <c r="DI239" s="13">
        <f t="shared" si="464"/>
        <v>6.5872974422832238</v>
      </c>
      <c r="DJ239" s="13">
        <f t="shared" si="465"/>
        <v>8.4104691074376632</v>
      </c>
      <c r="DK239" s="13">
        <f t="shared" si="466"/>
        <v>10.606212564191743</v>
      </c>
      <c r="DL239" s="13">
        <f t="shared" si="467"/>
        <v>13.161367442184122</v>
      </c>
      <c r="DM239" s="95">
        <f t="shared" si="468"/>
        <v>8.0296644179429428</v>
      </c>
      <c r="DN239" s="95">
        <f t="shared" si="469"/>
        <v>4.1907362032786306</v>
      </c>
      <c r="DO239" s="95">
        <f t="shared" si="470"/>
        <v>4.2451368732064481</v>
      </c>
      <c r="DP239" s="95">
        <f t="shared" si="471"/>
        <v>5.168203445991236</v>
      </c>
      <c r="DQ239" s="95">
        <f t="shared" si="472"/>
        <v>6.5872974422832238</v>
      </c>
      <c r="DR239" s="95">
        <f t="shared" si="473"/>
        <v>8.4104691074376632</v>
      </c>
      <c r="DS239" s="95">
        <f t="shared" si="474"/>
        <v>10.606212564191743</v>
      </c>
      <c r="DT239" s="95">
        <f t="shared" si="475"/>
        <v>13.161367442184122</v>
      </c>
      <c r="DU239" s="95">
        <f t="shared" si="476"/>
        <v>2.7397973421392932</v>
      </c>
      <c r="DV239" s="95">
        <f t="shared" si="477"/>
        <v>1.405658458625219</v>
      </c>
      <c r="DW239" s="95">
        <f t="shared" si="478"/>
        <v>1.4245642690445635</v>
      </c>
      <c r="DX239" s="95">
        <f t="shared" si="479"/>
        <v>1.7453566720178881</v>
      </c>
      <c r="DY239" s="95">
        <f t="shared" si="480"/>
        <v>2.2385329894552459</v>
      </c>
      <c r="DZ239" s="95">
        <f t="shared" si="481"/>
        <v>2.8721380150747038</v>
      </c>
      <c r="EA239" s="95">
        <f t="shared" si="482"/>
        <v>3.635222542856992</v>
      </c>
      <c r="EB239" s="95">
        <f t="shared" si="483"/>
        <v>4.5232129624508053</v>
      </c>
      <c r="EC239" s="95">
        <f t="shared" si="484"/>
        <v>2.7397973421392932</v>
      </c>
      <c r="ED239" s="95">
        <f t="shared" si="485"/>
        <v>1.405658458625219</v>
      </c>
      <c r="EE239" s="95">
        <f t="shared" si="486"/>
        <v>1.4245642690445635</v>
      </c>
      <c r="EF239" s="95">
        <f t="shared" si="487"/>
        <v>1.7453566720178881</v>
      </c>
      <c r="EG239" s="95">
        <f t="shared" si="488"/>
        <v>2.2385329894552459</v>
      </c>
      <c r="EH239" s="95">
        <f t="shared" si="489"/>
        <v>2.8721380150747038</v>
      </c>
      <c r="EI239" s="95">
        <f t="shared" si="490"/>
        <v>3.635222542856992</v>
      </c>
      <c r="EJ239" s="95">
        <f t="shared" si="491"/>
        <v>4.5232129624508053</v>
      </c>
      <c r="EK239" s="95">
        <f t="shared" si="492"/>
        <v>2.7397973421392932</v>
      </c>
      <c r="EL239" s="95">
        <f t="shared" si="493"/>
        <v>1.405658458625219</v>
      </c>
      <c r="EM239" s="95">
        <f t="shared" si="494"/>
        <v>1.4245642690445635</v>
      </c>
      <c r="EN239" s="95">
        <f t="shared" si="495"/>
        <v>1.7453566720178881</v>
      </c>
      <c r="EO239" s="95">
        <f t="shared" si="496"/>
        <v>2.2385329894552459</v>
      </c>
      <c r="EP239" s="95">
        <f t="shared" si="497"/>
        <v>2.8721380150747038</v>
      </c>
      <c r="EQ239" s="95">
        <f t="shared" si="498"/>
        <v>3.635222542856992</v>
      </c>
      <c r="ER239" s="95">
        <f t="shared" si="499"/>
        <v>4.5232129624508053</v>
      </c>
      <c r="ES239" s="95">
        <f t="shared" si="500"/>
        <v>1</v>
      </c>
      <c r="ET239" s="95">
        <f t="shared" si="501"/>
        <v>1</v>
      </c>
      <c r="EU239" s="95">
        <f t="shared" si="502"/>
        <v>1</v>
      </c>
      <c r="EV239" s="95">
        <f t="shared" si="503"/>
        <v>1</v>
      </c>
      <c r="EW239" s="95">
        <f t="shared" si="504"/>
        <v>1</v>
      </c>
      <c r="EX239" s="95">
        <f t="shared" si="505"/>
        <v>1</v>
      </c>
      <c r="EY239" s="95">
        <f t="shared" si="506"/>
        <v>1</v>
      </c>
      <c r="EZ239" s="95">
        <f t="shared" si="507"/>
        <v>1</v>
      </c>
      <c r="FA239" s="95">
        <f t="shared" si="508"/>
        <v>1</v>
      </c>
      <c r="FB239" s="95">
        <f t="shared" si="509"/>
        <v>1</v>
      </c>
      <c r="FC239" s="95">
        <f t="shared" si="510"/>
        <v>1</v>
      </c>
      <c r="FD239" s="95">
        <f t="shared" si="511"/>
        <v>1</v>
      </c>
      <c r="FE239" s="95">
        <f t="shared" si="512"/>
        <v>1</v>
      </c>
      <c r="FF239" s="95">
        <f t="shared" si="513"/>
        <v>1</v>
      </c>
      <c r="FG239" s="95">
        <f t="shared" si="514"/>
        <v>1</v>
      </c>
      <c r="FH239" s="95">
        <f t="shared" si="515"/>
        <v>1</v>
      </c>
      <c r="FI239" s="95">
        <f t="shared" si="516"/>
        <v>1</v>
      </c>
      <c r="FJ239" s="95">
        <f t="shared" si="517"/>
        <v>1</v>
      </c>
      <c r="FK239" s="95">
        <f t="shared" si="518"/>
        <v>1</v>
      </c>
      <c r="FL239" s="95">
        <f t="shared" si="519"/>
        <v>1</v>
      </c>
      <c r="FM239" s="95">
        <f t="shared" si="520"/>
        <v>1</v>
      </c>
      <c r="FN239" s="95">
        <f t="shared" si="521"/>
        <v>1</v>
      </c>
      <c r="FO239" s="95">
        <f t="shared" si="522"/>
        <v>1</v>
      </c>
      <c r="FP239" s="95">
        <f t="shared" si="523"/>
        <v>1</v>
      </c>
      <c r="FQ239" s="115">
        <f t="shared" si="524"/>
        <v>5.4554319988670468</v>
      </c>
      <c r="FR239" s="115">
        <f t="shared" si="525"/>
        <v>2.4889582942672579</v>
      </c>
      <c r="FS239" s="115">
        <f t="shared" si="526"/>
        <v>2.0889851902149337</v>
      </c>
      <c r="FT239" s="115">
        <f t="shared" si="527"/>
        <v>2.0534225487754649</v>
      </c>
      <c r="FU239" s="115">
        <f t="shared" si="528"/>
        <v>2.098940915835549</v>
      </c>
      <c r="FV239" s="115">
        <f t="shared" si="529"/>
        <v>2.1581352714470619</v>
      </c>
      <c r="FW239" s="115">
        <f t="shared" si="530"/>
        <v>2.2127472970628523</v>
      </c>
      <c r="FX239" s="115">
        <f t="shared" si="531"/>
        <v>2.2587173069019069</v>
      </c>
      <c r="FZ239" s="90">
        <f t="shared" si="553"/>
        <v>2.0534225487754649</v>
      </c>
      <c r="GC239" s="35"/>
      <c r="GI239" s="31"/>
      <c r="GJ239" s="31"/>
      <c r="GK239" s="31"/>
    </row>
    <row r="240" spans="24:193" x14ac:dyDescent="0.3">
      <c r="X240" s="118">
        <f t="shared" si="554"/>
        <v>25.785341502012496</v>
      </c>
      <c r="Y240" s="118">
        <v>10</v>
      </c>
      <c r="Z240" s="40">
        <v>1.7999999999999999E-2</v>
      </c>
      <c r="AA240" s="40">
        <v>10000000</v>
      </c>
      <c r="AB240" s="40">
        <v>10000000</v>
      </c>
      <c r="AC240" s="98">
        <v>3900000</v>
      </c>
      <c r="AD240" s="42">
        <v>0.33</v>
      </c>
      <c r="AE240" s="42">
        <v>0.33</v>
      </c>
      <c r="AF240" s="41">
        <v>1.7999999999999999E-2</v>
      </c>
      <c r="AG240" s="40">
        <v>10000000</v>
      </c>
      <c r="AH240" s="40">
        <v>10000000</v>
      </c>
      <c r="AI240" s="98">
        <v>3900000</v>
      </c>
      <c r="AJ240" s="42">
        <v>0.33</v>
      </c>
      <c r="AK240" s="42">
        <v>0.33</v>
      </c>
      <c r="AL240" s="42">
        <f>AL204</f>
        <v>0.40129999999999999</v>
      </c>
      <c r="AM240" s="40">
        <v>6000</v>
      </c>
      <c r="AN240" s="40">
        <f>AN204</f>
        <v>10000</v>
      </c>
      <c r="AO240" s="40">
        <f>AO204</f>
        <v>10000</v>
      </c>
      <c r="AP240" s="42">
        <v>0.03</v>
      </c>
      <c r="AQ240" s="42">
        <v>0.03</v>
      </c>
      <c r="AR240" s="4">
        <f t="shared" si="532"/>
        <v>0.41930000000000001</v>
      </c>
      <c r="AS240" s="11">
        <f t="shared" si="533"/>
        <v>2.5785341502012495</v>
      </c>
      <c r="AT240" s="15">
        <f t="shared" si="534"/>
        <v>17756.844461901022</v>
      </c>
      <c r="AU240" s="19">
        <f t="shared" si="535"/>
        <v>0.40002300769177906</v>
      </c>
      <c r="AV240" s="13">
        <f t="shared" si="536"/>
        <v>0.5</v>
      </c>
      <c r="AW240" s="11">
        <f t="shared" si="537"/>
        <v>1</v>
      </c>
      <c r="AX240" s="11">
        <f t="shared" si="538"/>
        <v>0.8911</v>
      </c>
      <c r="AY240" s="11">
        <f t="shared" si="539"/>
        <v>201997.53114128605</v>
      </c>
      <c r="AZ240" s="11">
        <f t="shared" si="540"/>
        <v>1</v>
      </c>
      <c r="BA240" s="11">
        <f t="shared" si="541"/>
        <v>0.34752899999999998</v>
      </c>
      <c r="BB240" s="11">
        <f t="shared" si="542"/>
        <v>1.025058</v>
      </c>
      <c r="BC240" s="11">
        <f t="shared" si="543"/>
        <v>0.99909999999999999</v>
      </c>
      <c r="BD240" s="11">
        <f t="shared" si="544"/>
        <v>0.8911</v>
      </c>
      <c r="BE240" s="11">
        <f t="shared" si="545"/>
        <v>201997.53114128605</v>
      </c>
      <c r="BF240" s="11">
        <f t="shared" si="546"/>
        <v>1</v>
      </c>
      <c r="BG240" s="11">
        <f t="shared" si="547"/>
        <v>0.34752899999999998</v>
      </c>
      <c r="BH240" s="11">
        <f t="shared" si="548"/>
        <v>1.025058</v>
      </c>
      <c r="BI240" s="121">
        <f>X240^2/(BI206^2*Y240^2)</f>
        <v>6.6488383637540798</v>
      </c>
      <c r="BJ240" s="121">
        <f>X240^2/(BJ206^2*Y240^2)</f>
        <v>1.6622095909385199</v>
      </c>
      <c r="BK240" s="121">
        <f>X240^2/(BK206^2*Y240^2)</f>
        <v>0.73875981819489778</v>
      </c>
      <c r="BL240" s="121">
        <f>X240^2/(BL206^2*Y240^2)</f>
        <v>0.41555239773462999</v>
      </c>
      <c r="BM240" s="121">
        <f>X240^2/(BM206^2*Y240^2)</f>
        <v>0.26595353455016318</v>
      </c>
      <c r="BN240" s="121">
        <f>X240^2/(BN206^2*Y240^2)</f>
        <v>0.18468995454872444</v>
      </c>
      <c r="BO240" s="121">
        <f>X240^2/(BO206^2*Y240^2)</f>
        <v>0.13569057885212407</v>
      </c>
      <c r="BP240" s="121">
        <f>X240^2/(BP206^2*Y240^2)</f>
        <v>0.1038880994336575</v>
      </c>
      <c r="BQ240" s="121">
        <v>1</v>
      </c>
      <c r="BR240" s="121">
        <v>1</v>
      </c>
      <c r="BS240" s="121">
        <v>1</v>
      </c>
      <c r="BT240" s="121">
        <v>1</v>
      </c>
      <c r="BU240" s="121">
        <v>1</v>
      </c>
      <c r="BV240" s="121">
        <v>1</v>
      </c>
      <c r="BW240" s="121">
        <v>1</v>
      </c>
      <c r="BX240" s="121">
        <v>1</v>
      </c>
      <c r="BY240" s="121">
        <f>(BI206^2*Y240^2)/X240^2</f>
        <v>0.15040221243028956</v>
      </c>
      <c r="BZ240" s="121">
        <f>(BJ206^2*Y240^2)/X240^2</f>
        <v>0.60160884972115825</v>
      </c>
      <c r="CA240" s="121">
        <f>(BK206^2*Y240^2)/X240^2</f>
        <v>1.353619911872606</v>
      </c>
      <c r="CB240" s="121">
        <f>(BL206^2*Y240^2)/X240^2</f>
        <v>2.406435398884633</v>
      </c>
      <c r="CC240" s="121">
        <f>(BM206^2*Y240^2)/X240^2</f>
        <v>3.760055310757239</v>
      </c>
      <c r="CD240" s="121">
        <f>(BN206^2*Y240^2)/X240^2</f>
        <v>5.414479647490424</v>
      </c>
      <c r="CE240" s="121">
        <f>(BO206^2*Y240^2)/X240^2</f>
        <v>7.369708409084188</v>
      </c>
      <c r="CF240" s="121">
        <f>(BP206^2*Y240^2)/X240^2</f>
        <v>9.6257415955385319</v>
      </c>
      <c r="CG240" s="121">
        <f>X240^2/(BI206^2*Y240^2)</f>
        <v>6.6488383637540798</v>
      </c>
      <c r="CH240" s="121">
        <f>X240^2/(BJ206^2*Y240^2)</f>
        <v>1.6622095909385199</v>
      </c>
      <c r="CI240" s="121">
        <f>X240^2/(BK206^2*Y240^2)</f>
        <v>0.73875981819489778</v>
      </c>
      <c r="CJ240" s="121">
        <f>X240^2/(BL206^2*Y240^2)</f>
        <v>0.41555239773462999</v>
      </c>
      <c r="CK240" s="121">
        <f>X240^2/(BM206^2*Y240^2)</f>
        <v>0.26595353455016318</v>
      </c>
      <c r="CL240" s="121">
        <f>X240^2/(BN206^2*Y240^2)</f>
        <v>0.18468995454872444</v>
      </c>
      <c r="CM240" s="121">
        <f>X240^2/(BO206^2*Y240^2)</f>
        <v>0.13569057885212407</v>
      </c>
      <c r="CN240" s="121">
        <f>X240^2/(BP206^2*Y240^2)</f>
        <v>0.1038880994336575</v>
      </c>
      <c r="CO240" s="95">
        <f t="shared" si="448"/>
        <v>1.5502003429139757</v>
      </c>
      <c r="CP240" s="95">
        <f t="shared" si="449"/>
        <v>2.1582143716559026</v>
      </c>
      <c r="CQ240" s="95">
        <f t="shared" si="450"/>
        <v>3.1715710862257809</v>
      </c>
      <c r="CR240" s="95">
        <f t="shared" si="451"/>
        <v>4.590270486623611</v>
      </c>
      <c r="CS240" s="95">
        <f t="shared" si="452"/>
        <v>6.4143125728493917</v>
      </c>
      <c r="CT240" s="95">
        <f t="shared" si="453"/>
        <v>8.6436973449031242</v>
      </c>
      <c r="CU240" s="95">
        <f t="shared" si="454"/>
        <v>11.278424802784807</v>
      </c>
      <c r="CV240" s="95">
        <f t="shared" si="455"/>
        <v>14.318494946494443</v>
      </c>
      <c r="CW240" s="95">
        <f t="shared" si="456"/>
        <v>1.5502003429139757</v>
      </c>
      <c r="CX240" s="95">
        <f t="shared" si="457"/>
        <v>2.1582143716559026</v>
      </c>
      <c r="CY240" s="95">
        <f t="shared" si="458"/>
        <v>3.1715710862257809</v>
      </c>
      <c r="CZ240" s="95">
        <f t="shared" si="459"/>
        <v>4.590270486623611</v>
      </c>
      <c r="DA240" s="95">
        <f t="shared" si="460"/>
        <v>6.4143125728493917</v>
      </c>
      <c r="DB240" s="95">
        <f t="shared" si="461"/>
        <v>8.6436973449031242</v>
      </c>
      <c r="DC240" s="95">
        <f t="shared" si="462"/>
        <v>11.278424802784807</v>
      </c>
      <c r="DD240" s="95">
        <f t="shared" si="463"/>
        <v>14.318494946494443</v>
      </c>
      <c r="DE240" s="13">
        <f t="shared" si="549"/>
        <v>8.8493565761843698</v>
      </c>
      <c r="DF240" s="13">
        <f t="shared" si="550"/>
        <v>4.3139344406596782</v>
      </c>
      <c r="DG240" s="13">
        <f t="shared" si="551"/>
        <v>4.1424957300675036</v>
      </c>
      <c r="DH240" s="13">
        <f t="shared" si="552"/>
        <v>4.8721037966192631</v>
      </c>
      <c r="DI240" s="13">
        <f t="shared" si="464"/>
        <v>6.0761248453074028</v>
      </c>
      <c r="DJ240" s="13">
        <f t="shared" si="465"/>
        <v>7.6492856020391482</v>
      </c>
      <c r="DK240" s="13">
        <f t="shared" si="466"/>
        <v>9.5555149879363128</v>
      </c>
      <c r="DL240" s="13">
        <f t="shared" si="467"/>
        <v>11.779745694972188</v>
      </c>
      <c r="DM240" s="95">
        <f t="shared" si="468"/>
        <v>8.8493565761843698</v>
      </c>
      <c r="DN240" s="95">
        <f t="shared" si="469"/>
        <v>4.3139344406596782</v>
      </c>
      <c r="DO240" s="95">
        <f t="shared" si="470"/>
        <v>4.1424957300675036</v>
      </c>
      <c r="DP240" s="95">
        <f t="shared" si="471"/>
        <v>4.8721037966192631</v>
      </c>
      <c r="DQ240" s="95">
        <f t="shared" si="472"/>
        <v>6.0761248453074028</v>
      </c>
      <c r="DR240" s="95">
        <f t="shared" si="473"/>
        <v>7.6492856020391482</v>
      </c>
      <c r="DS240" s="95">
        <f t="shared" si="474"/>
        <v>9.5555149879363128</v>
      </c>
      <c r="DT240" s="95">
        <f t="shared" si="475"/>
        <v>11.779745694972188</v>
      </c>
      <c r="DU240" s="95">
        <f t="shared" si="476"/>
        <v>3.0246641382007775</v>
      </c>
      <c r="DV240" s="95">
        <f t="shared" si="477"/>
        <v>1.4484734188640171</v>
      </c>
      <c r="DW240" s="95">
        <f t="shared" si="478"/>
        <v>1.3888934952106293</v>
      </c>
      <c r="DX240" s="95">
        <f t="shared" si="479"/>
        <v>1.6424534569712956</v>
      </c>
      <c r="DY240" s="95">
        <f t="shared" si="480"/>
        <v>2.0608856880008362</v>
      </c>
      <c r="DZ240" s="95">
        <f t="shared" si="481"/>
        <v>2.6076046726270627</v>
      </c>
      <c r="EA240" s="95">
        <f t="shared" si="482"/>
        <v>3.2700746648785182</v>
      </c>
      <c r="EB240" s="95">
        <f t="shared" si="483"/>
        <v>4.0430593382639888</v>
      </c>
      <c r="EC240" s="95">
        <f t="shared" si="484"/>
        <v>3.0246641382007775</v>
      </c>
      <c r="ED240" s="95">
        <f t="shared" si="485"/>
        <v>1.4484734188640171</v>
      </c>
      <c r="EE240" s="95">
        <f t="shared" si="486"/>
        <v>1.3888934952106293</v>
      </c>
      <c r="EF240" s="95">
        <f t="shared" si="487"/>
        <v>1.6424534569712956</v>
      </c>
      <c r="EG240" s="95">
        <f t="shared" si="488"/>
        <v>2.0608856880008362</v>
      </c>
      <c r="EH240" s="95">
        <f t="shared" si="489"/>
        <v>2.6076046726270627</v>
      </c>
      <c r="EI240" s="95">
        <f t="shared" si="490"/>
        <v>3.2700746648785182</v>
      </c>
      <c r="EJ240" s="95">
        <f t="shared" si="491"/>
        <v>4.0430593382639888</v>
      </c>
      <c r="EK240" s="95">
        <f t="shared" si="492"/>
        <v>3.0246641382007775</v>
      </c>
      <c r="EL240" s="95">
        <f t="shared" si="493"/>
        <v>1.4484734188640171</v>
      </c>
      <c r="EM240" s="95">
        <f t="shared" si="494"/>
        <v>1.3888934952106293</v>
      </c>
      <c r="EN240" s="95">
        <f t="shared" si="495"/>
        <v>1.6424534569712956</v>
      </c>
      <c r="EO240" s="95">
        <f t="shared" si="496"/>
        <v>2.0608856880008362</v>
      </c>
      <c r="EP240" s="95">
        <f t="shared" si="497"/>
        <v>2.6076046726270627</v>
      </c>
      <c r="EQ240" s="95">
        <f t="shared" si="498"/>
        <v>3.2700746648785182</v>
      </c>
      <c r="ER240" s="95">
        <f t="shared" si="499"/>
        <v>4.0430593382639888</v>
      </c>
      <c r="ES240" s="95">
        <f t="shared" si="500"/>
        <v>1</v>
      </c>
      <c r="ET240" s="95">
        <f t="shared" si="501"/>
        <v>1</v>
      </c>
      <c r="EU240" s="95">
        <f t="shared" si="502"/>
        <v>1</v>
      </c>
      <c r="EV240" s="95">
        <f t="shared" si="503"/>
        <v>1</v>
      </c>
      <c r="EW240" s="95">
        <f t="shared" si="504"/>
        <v>1</v>
      </c>
      <c r="EX240" s="95">
        <f t="shared" si="505"/>
        <v>1</v>
      </c>
      <c r="EY240" s="95">
        <f t="shared" si="506"/>
        <v>1</v>
      </c>
      <c r="EZ240" s="95">
        <f t="shared" si="507"/>
        <v>1</v>
      </c>
      <c r="FA240" s="95">
        <f t="shared" si="508"/>
        <v>1</v>
      </c>
      <c r="FB240" s="95">
        <f t="shared" si="509"/>
        <v>1</v>
      </c>
      <c r="FC240" s="95">
        <f t="shared" si="510"/>
        <v>1</v>
      </c>
      <c r="FD240" s="95">
        <f t="shared" si="511"/>
        <v>1</v>
      </c>
      <c r="FE240" s="95">
        <f t="shared" si="512"/>
        <v>1</v>
      </c>
      <c r="FF240" s="95">
        <f t="shared" si="513"/>
        <v>1</v>
      </c>
      <c r="FG240" s="95">
        <f t="shared" si="514"/>
        <v>1</v>
      </c>
      <c r="FH240" s="95">
        <f t="shared" si="515"/>
        <v>1</v>
      </c>
      <c r="FI240" s="95">
        <f t="shared" si="516"/>
        <v>1</v>
      </c>
      <c r="FJ240" s="95">
        <f t="shared" si="517"/>
        <v>1</v>
      </c>
      <c r="FK240" s="95">
        <f t="shared" si="518"/>
        <v>1</v>
      </c>
      <c r="FL240" s="95">
        <f t="shared" si="519"/>
        <v>1</v>
      </c>
      <c r="FM240" s="95">
        <f t="shared" si="520"/>
        <v>1</v>
      </c>
      <c r="FN240" s="95">
        <f t="shared" si="521"/>
        <v>1</v>
      </c>
      <c r="FO240" s="95">
        <f t="shared" si="522"/>
        <v>1</v>
      </c>
      <c r="FP240" s="95">
        <f t="shared" si="523"/>
        <v>1</v>
      </c>
      <c r="FQ240" s="115">
        <f t="shared" si="524"/>
        <v>6.0495030023356291</v>
      </c>
      <c r="FR240" s="115">
        <f t="shared" si="525"/>
        <v>2.6173363210569529</v>
      </c>
      <c r="FS240" s="115">
        <f t="shared" si="526"/>
        <v>2.1210562419808583</v>
      </c>
      <c r="FT240" s="115">
        <f t="shared" si="527"/>
        <v>2.0498280175522123</v>
      </c>
      <c r="FU240" s="115">
        <f t="shared" si="528"/>
        <v>2.08085913612073</v>
      </c>
      <c r="FV240" s="115">
        <f t="shared" si="529"/>
        <v>2.1349336855028667</v>
      </c>
      <c r="FW240" s="115">
        <f t="shared" si="530"/>
        <v>2.1887264855439601</v>
      </c>
      <c r="FX240" s="115">
        <f t="shared" si="531"/>
        <v>2.2357707852536599</v>
      </c>
      <c r="FZ240" s="90">
        <f t="shared" si="553"/>
        <v>2.0498280175522123</v>
      </c>
      <c r="GC240" s="35"/>
      <c r="GI240" s="31"/>
      <c r="GJ240" s="31"/>
      <c r="GK240" s="31"/>
    </row>
    <row r="241" spans="24:193" x14ac:dyDescent="0.3">
      <c r="X241" s="118">
        <f t="shared" si="554"/>
        <v>27.590315407153373</v>
      </c>
      <c r="Y241" s="118">
        <v>10</v>
      </c>
      <c r="Z241" s="40">
        <v>1.7999999999999999E-2</v>
      </c>
      <c r="AA241" s="40">
        <v>10000000</v>
      </c>
      <c r="AB241" s="40">
        <v>10000000</v>
      </c>
      <c r="AC241" s="98">
        <v>3900000</v>
      </c>
      <c r="AD241" s="42">
        <v>0.33</v>
      </c>
      <c r="AE241" s="42">
        <v>0.33</v>
      </c>
      <c r="AF241" s="41">
        <v>1.7999999999999999E-2</v>
      </c>
      <c r="AG241" s="40">
        <v>10000000</v>
      </c>
      <c r="AH241" s="40">
        <v>10000000</v>
      </c>
      <c r="AI241" s="98">
        <v>3900000</v>
      </c>
      <c r="AJ241" s="42">
        <v>0.33</v>
      </c>
      <c r="AK241" s="42">
        <v>0.33</v>
      </c>
      <c r="AL241" s="42">
        <f>AL204</f>
        <v>0.40129999999999999</v>
      </c>
      <c r="AM241" s="40">
        <v>6000</v>
      </c>
      <c r="AN241" s="40">
        <f>AN204</f>
        <v>10000</v>
      </c>
      <c r="AO241" s="40">
        <f>AO204</f>
        <v>10000</v>
      </c>
      <c r="AP241" s="42">
        <v>0.03</v>
      </c>
      <c r="AQ241" s="42">
        <v>0.03</v>
      </c>
      <c r="AR241" s="4">
        <f t="shared" si="532"/>
        <v>0.41930000000000001</v>
      </c>
      <c r="AS241" s="11">
        <f t="shared" si="533"/>
        <v>2.7590315407153372</v>
      </c>
      <c r="AT241" s="15">
        <f t="shared" si="534"/>
        <v>17756.844461901022</v>
      </c>
      <c r="AU241" s="19">
        <f t="shared" si="535"/>
        <v>0.40002300769177906</v>
      </c>
      <c r="AV241" s="13">
        <f t="shared" si="536"/>
        <v>0.5</v>
      </c>
      <c r="AW241" s="11">
        <f t="shared" si="537"/>
        <v>1</v>
      </c>
      <c r="AX241" s="11">
        <f t="shared" si="538"/>
        <v>0.8911</v>
      </c>
      <c r="AY241" s="11">
        <f t="shared" si="539"/>
        <v>201997.53114128605</v>
      </c>
      <c r="AZ241" s="11">
        <f t="shared" si="540"/>
        <v>1</v>
      </c>
      <c r="BA241" s="11">
        <f t="shared" si="541"/>
        <v>0.34752899999999998</v>
      </c>
      <c r="BB241" s="11">
        <f t="shared" si="542"/>
        <v>1.025058</v>
      </c>
      <c r="BC241" s="11">
        <f t="shared" si="543"/>
        <v>0.99909999999999999</v>
      </c>
      <c r="BD241" s="11">
        <f t="shared" si="544"/>
        <v>0.8911</v>
      </c>
      <c r="BE241" s="11">
        <f t="shared" si="545"/>
        <v>201997.53114128605</v>
      </c>
      <c r="BF241" s="11">
        <f t="shared" si="546"/>
        <v>1</v>
      </c>
      <c r="BG241" s="11">
        <f t="shared" si="547"/>
        <v>0.34752899999999998</v>
      </c>
      <c r="BH241" s="11">
        <f t="shared" si="548"/>
        <v>1.025058</v>
      </c>
      <c r="BI241" s="121">
        <f>X241^2/(BI206^2*Y241^2)</f>
        <v>7.6122550426620474</v>
      </c>
      <c r="BJ241" s="121">
        <f>X241^2/(BJ206^2*Y241^2)</f>
        <v>1.9030637606655119</v>
      </c>
      <c r="BK241" s="121">
        <f>X241^2/(BK206^2*Y241^2)</f>
        <v>0.84580611585133869</v>
      </c>
      <c r="BL241" s="121">
        <f>X241^2/(BL206^2*Y241^2)</f>
        <v>0.47576594016637797</v>
      </c>
      <c r="BM241" s="121">
        <f>X241^2/(BM206^2*Y241^2)</f>
        <v>0.30449020170648189</v>
      </c>
      <c r="BN241" s="121">
        <f>X241^2/(BN206^2*Y241^2)</f>
        <v>0.21145152896283467</v>
      </c>
      <c r="BO241" s="121">
        <f>X241^2/(BO206^2*Y241^2)</f>
        <v>0.1553521437277969</v>
      </c>
      <c r="BP241" s="121">
        <f>X241^2/(BP206^2*Y241^2)</f>
        <v>0.11894148504159449</v>
      </c>
      <c r="BQ241" s="121">
        <v>1</v>
      </c>
      <c r="BR241" s="121">
        <v>1</v>
      </c>
      <c r="BS241" s="121">
        <v>1</v>
      </c>
      <c r="BT241" s="121">
        <v>1</v>
      </c>
      <c r="BU241" s="121">
        <v>1</v>
      </c>
      <c r="BV241" s="121">
        <v>1</v>
      </c>
      <c r="BW241" s="121">
        <v>1</v>
      </c>
      <c r="BX241" s="121">
        <v>1</v>
      </c>
      <c r="BY241" s="121">
        <f>(BI206^2*Y241^2)/X241^2</f>
        <v>0.13136711715458951</v>
      </c>
      <c r="BZ241" s="121">
        <f>(BJ206^2*Y241^2)/X241^2</f>
        <v>0.52546846861835805</v>
      </c>
      <c r="CA241" s="121">
        <f>(BK206^2*Y241^2)/X241^2</f>
        <v>1.1823040543913055</v>
      </c>
      <c r="CB241" s="121">
        <f>(BL206^2*Y241^2)/X241^2</f>
        <v>2.1018738744734322</v>
      </c>
      <c r="CC241" s="121">
        <f>(BM206^2*Y241^2)/X241^2</f>
        <v>3.2841779288647377</v>
      </c>
      <c r="CD241" s="121">
        <f>(BN206^2*Y241^2)/X241^2</f>
        <v>4.7292162175652219</v>
      </c>
      <c r="CE241" s="121">
        <f>(BO206^2*Y241^2)/X241^2</f>
        <v>6.4369887405748862</v>
      </c>
      <c r="CF241" s="121">
        <f>(BP206^2*Y241^2)/X241^2</f>
        <v>8.4074954978937289</v>
      </c>
      <c r="CG241" s="121">
        <f>X241^2/(BI206^2*Y241^2)</f>
        <v>7.6122550426620474</v>
      </c>
      <c r="CH241" s="121">
        <f>X241^2/(BJ206^2*Y241^2)</f>
        <v>1.9030637606655119</v>
      </c>
      <c r="CI241" s="121">
        <f>X241^2/(BK206^2*Y241^2)</f>
        <v>0.84580611585133869</v>
      </c>
      <c r="CJ241" s="121">
        <f>X241^2/(BL206^2*Y241^2)</f>
        <v>0.47576594016637797</v>
      </c>
      <c r="CK241" s="121">
        <f>X241^2/(BM206^2*Y241^2)</f>
        <v>0.30449020170648189</v>
      </c>
      <c r="CL241" s="121">
        <f>X241^2/(BN206^2*Y241^2)</f>
        <v>0.21145152896283467</v>
      </c>
      <c r="CM241" s="121">
        <f>X241^2/(BO206^2*Y241^2)</f>
        <v>0.1553521437277969</v>
      </c>
      <c r="CN241" s="121">
        <f>X241^2/(BP206^2*Y241^2)</f>
        <v>0.11894148504159449</v>
      </c>
      <c r="CO241" s="95">
        <f t="shared" si="448"/>
        <v>1.524550000012207</v>
      </c>
      <c r="CP241" s="95">
        <f t="shared" si="449"/>
        <v>2.0556130000488273</v>
      </c>
      <c r="CQ241" s="95">
        <f t="shared" si="450"/>
        <v>2.9407180001098614</v>
      </c>
      <c r="CR241" s="95">
        <f t="shared" si="451"/>
        <v>4.1798650001953099</v>
      </c>
      <c r="CS241" s="95">
        <f t="shared" si="452"/>
        <v>5.7730540003051711</v>
      </c>
      <c r="CT241" s="95">
        <f t="shared" si="453"/>
        <v>7.7202850004394463</v>
      </c>
      <c r="CU241" s="95">
        <f t="shared" si="454"/>
        <v>10.021558000598136</v>
      </c>
      <c r="CV241" s="95">
        <f t="shared" si="455"/>
        <v>12.676873000781239</v>
      </c>
      <c r="CW241" s="95">
        <f t="shared" si="456"/>
        <v>1.524550000012207</v>
      </c>
      <c r="CX241" s="95">
        <f t="shared" si="457"/>
        <v>2.0556130000488273</v>
      </c>
      <c r="CY241" s="95">
        <f t="shared" si="458"/>
        <v>2.9407180001098614</v>
      </c>
      <c r="CZ241" s="95">
        <f t="shared" si="459"/>
        <v>4.1798650001953099</v>
      </c>
      <c r="DA241" s="95">
        <f t="shared" si="460"/>
        <v>5.7730540003051711</v>
      </c>
      <c r="DB241" s="95">
        <f t="shared" si="461"/>
        <v>7.7202850004394463</v>
      </c>
      <c r="DC241" s="95">
        <f t="shared" si="462"/>
        <v>10.021558000598136</v>
      </c>
      <c r="DD241" s="95">
        <f t="shared" si="463"/>
        <v>12.676873000781239</v>
      </c>
      <c r="DE241" s="13">
        <f t="shared" si="549"/>
        <v>9.7937381598166375</v>
      </c>
      <c r="DF241" s="13">
        <f t="shared" si="550"/>
        <v>4.4786482292838699</v>
      </c>
      <c r="DG241" s="13">
        <f t="shared" si="551"/>
        <v>4.0782261702426439</v>
      </c>
      <c r="DH241" s="13">
        <f t="shared" si="552"/>
        <v>4.6277558146398103</v>
      </c>
      <c r="DI241" s="13">
        <f t="shared" si="464"/>
        <v>5.6387841305712199</v>
      </c>
      <c r="DJ241" s="13">
        <f t="shared" si="465"/>
        <v>6.9907837465280567</v>
      </c>
      <c r="DK241" s="13">
        <f t="shared" si="466"/>
        <v>8.6424568843026837</v>
      </c>
      <c r="DL241" s="13">
        <f t="shared" si="467"/>
        <v>10.576552982935324</v>
      </c>
      <c r="DM241" s="95">
        <f t="shared" si="468"/>
        <v>9.7937381598166375</v>
      </c>
      <c r="DN241" s="95">
        <f t="shared" si="469"/>
        <v>4.4786482292838699</v>
      </c>
      <c r="DO241" s="95">
        <f t="shared" si="470"/>
        <v>4.0782261702426439</v>
      </c>
      <c r="DP241" s="95">
        <f t="shared" si="471"/>
        <v>4.6277558146398103</v>
      </c>
      <c r="DQ241" s="95">
        <f t="shared" si="472"/>
        <v>5.6387841305712199</v>
      </c>
      <c r="DR241" s="95">
        <f t="shared" si="473"/>
        <v>6.9907837465280567</v>
      </c>
      <c r="DS241" s="95">
        <f t="shared" si="474"/>
        <v>8.6424568843026837</v>
      </c>
      <c r="DT241" s="95">
        <f t="shared" si="475"/>
        <v>10.576552982935324</v>
      </c>
      <c r="DU241" s="95">
        <f t="shared" si="476"/>
        <v>3.3528641255789156</v>
      </c>
      <c r="DV241" s="95">
        <f t="shared" si="477"/>
        <v>1.5057162371107939</v>
      </c>
      <c r="DW241" s="95">
        <f t="shared" si="478"/>
        <v>1.3665579593542556</v>
      </c>
      <c r="DX241" s="95">
        <f t="shared" si="479"/>
        <v>1.5575354471419585</v>
      </c>
      <c r="DY241" s="95">
        <f t="shared" si="480"/>
        <v>1.908897106749285</v>
      </c>
      <c r="DZ241" s="95">
        <f t="shared" si="481"/>
        <v>2.3787561812831486</v>
      </c>
      <c r="EA241" s="95">
        <f t="shared" si="482"/>
        <v>2.9527604951808275</v>
      </c>
      <c r="EB241" s="95">
        <f t="shared" si="483"/>
        <v>3.6249149782425301</v>
      </c>
      <c r="EC241" s="95">
        <f t="shared" si="484"/>
        <v>3.3528641255789156</v>
      </c>
      <c r="ED241" s="95">
        <f t="shared" si="485"/>
        <v>1.5057162371107939</v>
      </c>
      <c r="EE241" s="95">
        <f t="shared" si="486"/>
        <v>1.3665579593542556</v>
      </c>
      <c r="EF241" s="95">
        <f t="shared" si="487"/>
        <v>1.5575354471419585</v>
      </c>
      <c r="EG241" s="95">
        <f t="shared" si="488"/>
        <v>1.908897106749285</v>
      </c>
      <c r="EH241" s="95">
        <f t="shared" si="489"/>
        <v>2.3787561812831486</v>
      </c>
      <c r="EI241" s="95">
        <f t="shared" si="490"/>
        <v>2.9527604951808275</v>
      </c>
      <c r="EJ241" s="95">
        <f t="shared" si="491"/>
        <v>3.6249149782425301</v>
      </c>
      <c r="EK241" s="95">
        <f t="shared" si="492"/>
        <v>3.3528641255789156</v>
      </c>
      <c r="EL241" s="95">
        <f t="shared" si="493"/>
        <v>1.5057162371107939</v>
      </c>
      <c r="EM241" s="95">
        <f t="shared" si="494"/>
        <v>1.3665579593542556</v>
      </c>
      <c r="EN241" s="95">
        <f t="shared" si="495"/>
        <v>1.5575354471419585</v>
      </c>
      <c r="EO241" s="95">
        <f t="shared" si="496"/>
        <v>1.908897106749285</v>
      </c>
      <c r="EP241" s="95">
        <f t="shared" si="497"/>
        <v>2.3787561812831486</v>
      </c>
      <c r="EQ241" s="95">
        <f t="shared" si="498"/>
        <v>2.9527604951808275</v>
      </c>
      <c r="ER241" s="95">
        <f t="shared" si="499"/>
        <v>3.6249149782425301</v>
      </c>
      <c r="ES241" s="95">
        <f t="shared" si="500"/>
        <v>1</v>
      </c>
      <c r="ET241" s="95">
        <f t="shared" si="501"/>
        <v>1</v>
      </c>
      <c r="EU241" s="95">
        <f t="shared" si="502"/>
        <v>1</v>
      </c>
      <c r="EV241" s="95">
        <f t="shared" si="503"/>
        <v>1</v>
      </c>
      <c r="EW241" s="95">
        <f t="shared" si="504"/>
        <v>1</v>
      </c>
      <c r="EX241" s="95">
        <f t="shared" si="505"/>
        <v>1</v>
      </c>
      <c r="EY241" s="95">
        <f t="shared" si="506"/>
        <v>1</v>
      </c>
      <c r="EZ241" s="95">
        <f t="shared" si="507"/>
        <v>1</v>
      </c>
      <c r="FA241" s="95">
        <f t="shared" si="508"/>
        <v>1</v>
      </c>
      <c r="FB241" s="95">
        <f t="shared" si="509"/>
        <v>1</v>
      </c>
      <c r="FC241" s="95">
        <f t="shared" si="510"/>
        <v>1</v>
      </c>
      <c r="FD241" s="95">
        <f t="shared" si="511"/>
        <v>1</v>
      </c>
      <c r="FE241" s="95">
        <f t="shared" si="512"/>
        <v>1</v>
      </c>
      <c r="FF241" s="95">
        <f t="shared" si="513"/>
        <v>1</v>
      </c>
      <c r="FG241" s="95">
        <f t="shared" si="514"/>
        <v>1</v>
      </c>
      <c r="FH241" s="95">
        <f t="shared" si="515"/>
        <v>1</v>
      </c>
      <c r="FI241" s="95">
        <f t="shared" si="516"/>
        <v>1</v>
      </c>
      <c r="FJ241" s="95">
        <f t="shared" si="517"/>
        <v>1</v>
      </c>
      <c r="FK241" s="95">
        <f t="shared" si="518"/>
        <v>1</v>
      </c>
      <c r="FL241" s="95">
        <f t="shared" si="519"/>
        <v>1</v>
      </c>
      <c r="FM241" s="95">
        <f t="shared" si="520"/>
        <v>1</v>
      </c>
      <c r="FN241" s="95">
        <f t="shared" si="521"/>
        <v>1</v>
      </c>
      <c r="FO241" s="95">
        <f t="shared" si="522"/>
        <v>1</v>
      </c>
      <c r="FP241" s="95">
        <f t="shared" si="523"/>
        <v>1</v>
      </c>
      <c r="FQ241" s="115">
        <f t="shared" si="524"/>
        <v>6.7314825453110583</v>
      </c>
      <c r="FR241" s="115">
        <f t="shared" si="525"/>
        <v>2.7694955629021059</v>
      </c>
      <c r="FS241" s="115">
        <f t="shared" si="526"/>
        <v>2.164854669929321</v>
      </c>
      <c r="FT241" s="115">
        <f t="shared" si="527"/>
        <v>2.0527474795751077</v>
      </c>
      <c r="FU241" s="115">
        <f t="shared" si="528"/>
        <v>2.0661151988203317</v>
      </c>
      <c r="FV241" s="115">
        <f t="shared" si="529"/>
        <v>2.1130306542821775</v>
      </c>
      <c r="FW241" s="115">
        <f t="shared" si="530"/>
        <v>2.164740328340196</v>
      </c>
      <c r="FX241" s="115">
        <f t="shared" si="531"/>
        <v>2.2121164993000555</v>
      </c>
      <c r="FZ241" s="90">
        <f t="shared" si="553"/>
        <v>2.0527474795751077</v>
      </c>
      <c r="GC241" s="35"/>
      <c r="GI241" s="31"/>
      <c r="GJ241" s="31"/>
      <c r="GK241" s="31"/>
    </row>
    <row r="242" spans="24:193" x14ac:dyDescent="0.3">
      <c r="X242" s="118">
        <f t="shared" si="554"/>
        <v>29.521637485654111</v>
      </c>
      <c r="Y242" s="118">
        <v>10</v>
      </c>
      <c r="Z242" s="40">
        <v>1.7999999999999999E-2</v>
      </c>
      <c r="AA242" s="40">
        <v>10000000</v>
      </c>
      <c r="AB242" s="40">
        <v>10000000</v>
      </c>
      <c r="AC242" s="98">
        <v>3900000</v>
      </c>
      <c r="AD242" s="42">
        <v>0.33</v>
      </c>
      <c r="AE242" s="42">
        <v>0.33</v>
      </c>
      <c r="AF242" s="41">
        <v>1.7999999999999999E-2</v>
      </c>
      <c r="AG242" s="40">
        <v>10000000</v>
      </c>
      <c r="AH242" s="40">
        <v>10000000</v>
      </c>
      <c r="AI242" s="98">
        <v>3900000</v>
      </c>
      <c r="AJ242" s="42">
        <v>0.33</v>
      </c>
      <c r="AK242" s="42">
        <v>0.33</v>
      </c>
      <c r="AL242" s="42">
        <f>AL204</f>
        <v>0.40129999999999999</v>
      </c>
      <c r="AM242" s="40">
        <v>6000</v>
      </c>
      <c r="AN242" s="40">
        <f>AN204</f>
        <v>10000</v>
      </c>
      <c r="AO242" s="40">
        <f>AO204</f>
        <v>10000</v>
      </c>
      <c r="AP242" s="42">
        <v>0.03</v>
      </c>
      <c r="AQ242" s="42">
        <v>0.03</v>
      </c>
      <c r="AR242" s="4">
        <f t="shared" si="532"/>
        <v>0.41930000000000001</v>
      </c>
      <c r="AS242" s="11">
        <f t="shared" si="533"/>
        <v>2.9521637485654111</v>
      </c>
      <c r="AT242" s="15">
        <f t="shared" si="534"/>
        <v>17756.844461901022</v>
      </c>
      <c r="AU242" s="19">
        <f t="shared" si="535"/>
        <v>0.40002300769177906</v>
      </c>
      <c r="AV242" s="13">
        <f t="shared" si="536"/>
        <v>0.5</v>
      </c>
      <c r="AW242" s="11">
        <f t="shared" si="537"/>
        <v>1</v>
      </c>
      <c r="AX242" s="11">
        <f t="shared" si="538"/>
        <v>0.8911</v>
      </c>
      <c r="AY242" s="11">
        <f t="shared" si="539"/>
        <v>201997.53114128605</v>
      </c>
      <c r="AZ242" s="11">
        <f t="shared" si="540"/>
        <v>1</v>
      </c>
      <c r="BA242" s="11">
        <f t="shared" si="541"/>
        <v>0.34752899999999998</v>
      </c>
      <c r="BB242" s="11">
        <f t="shared" si="542"/>
        <v>1.025058</v>
      </c>
      <c r="BC242" s="11">
        <f t="shared" si="543"/>
        <v>0.99909999999999999</v>
      </c>
      <c r="BD242" s="11">
        <f t="shared" si="544"/>
        <v>0.8911</v>
      </c>
      <c r="BE242" s="11">
        <f t="shared" si="545"/>
        <v>201997.53114128605</v>
      </c>
      <c r="BF242" s="11">
        <f t="shared" si="546"/>
        <v>1</v>
      </c>
      <c r="BG242" s="11">
        <f t="shared" si="547"/>
        <v>0.34752899999999998</v>
      </c>
      <c r="BH242" s="11">
        <f t="shared" si="548"/>
        <v>1.025058</v>
      </c>
      <c r="BI242" s="121">
        <f>X242^2/(BI206^2*Y242^2)</f>
        <v>8.7152707983437807</v>
      </c>
      <c r="BJ242" s="121">
        <f>X242^2/(BJ206^2*Y242^2)</f>
        <v>2.1788176995859452</v>
      </c>
      <c r="BK242" s="121">
        <f>X242^2/(BK206^2*Y242^2)</f>
        <v>0.96836342203819781</v>
      </c>
      <c r="BL242" s="121">
        <f>X242^2/(BL206^2*Y242^2)</f>
        <v>0.54470442489648629</v>
      </c>
      <c r="BM242" s="121">
        <f>X242^2/(BM206^2*Y242^2)</f>
        <v>0.3486108319337512</v>
      </c>
      <c r="BN242" s="121">
        <f>X242^2/(BN206^2*Y242^2)</f>
        <v>0.24209085550954945</v>
      </c>
      <c r="BO242" s="121">
        <f>X242^2/(BO206^2*Y242^2)</f>
        <v>0.1778626693539547</v>
      </c>
      <c r="BP242" s="121">
        <f>X242^2/(BP206^2*Y242^2)</f>
        <v>0.13617610622412157</v>
      </c>
      <c r="BQ242" s="121">
        <v>1</v>
      </c>
      <c r="BR242" s="121">
        <v>1</v>
      </c>
      <c r="BS242" s="121">
        <v>1</v>
      </c>
      <c r="BT242" s="121">
        <v>1</v>
      </c>
      <c r="BU242" s="121">
        <v>1</v>
      </c>
      <c r="BV242" s="121">
        <v>1</v>
      </c>
      <c r="BW242" s="121">
        <v>1</v>
      </c>
      <c r="BX242" s="121">
        <v>1</v>
      </c>
      <c r="BY242" s="121">
        <f>(BI206^2*Y242^2)/X242^2</f>
        <v>0.11474112774442265</v>
      </c>
      <c r="BZ242" s="121">
        <f>(BJ206^2*Y242^2)/X242^2</f>
        <v>0.45896451097769059</v>
      </c>
      <c r="CA242" s="121">
        <f>(BK206^2*Y242^2)/X242^2</f>
        <v>1.0326701496998039</v>
      </c>
      <c r="CB242" s="121">
        <f>(BL206^2*Y242^2)/X242^2</f>
        <v>1.8358580439107623</v>
      </c>
      <c r="CC242" s="121">
        <f>(BM206^2*Y242^2)/X242^2</f>
        <v>2.8685281936105662</v>
      </c>
      <c r="CD242" s="121">
        <f>(BN206^2*Y242^2)/X242^2</f>
        <v>4.1306805987992155</v>
      </c>
      <c r="CE242" s="121">
        <f>(BO206^2*Y242^2)/X242^2</f>
        <v>5.6223152594767098</v>
      </c>
      <c r="CF242" s="121">
        <f>(BP206^2*Y242^2)/X242^2</f>
        <v>7.3434321756430494</v>
      </c>
      <c r="CG242" s="121">
        <f>X242^2/(BI206^2*Y242^2)</f>
        <v>8.7152707983437807</v>
      </c>
      <c r="CH242" s="121">
        <f>X242^2/(BJ206^2*Y242^2)</f>
        <v>2.1788176995859452</v>
      </c>
      <c r="CI242" s="121">
        <f>X242^2/(BK206^2*Y242^2)</f>
        <v>0.96836342203819781</v>
      </c>
      <c r="CJ242" s="121">
        <f>X242^2/(BL206^2*Y242^2)</f>
        <v>0.54470442489648629</v>
      </c>
      <c r="CK242" s="121">
        <f>X242^2/(BM206^2*Y242^2)</f>
        <v>0.3486108319337512</v>
      </c>
      <c r="CL242" s="121">
        <f>X242^2/(BN206^2*Y242^2)</f>
        <v>0.24209085550954945</v>
      </c>
      <c r="CM242" s="121">
        <f>X242^2/(BO206^2*Y242^2)</f>
        <v>0.1778626693539547</v>
      </c>
      <c r="CN242" s="121">
        <f>X242^2/(BP206^2*Y242^2)</f>
        <v>0.13617610622412157</v>
      </c>
      <c r="CO242" s="95">
        <f t="shared" si="448"/>
        <v>1.502145997128314</v>
      </c>
      <c r="CP242" s="95">
        <f t="shared" si="449"/>
        <v>1.9659969885132564</v>
      </c>
      <c r="CQ242" s="95">
        <f t="shared" si="450"/>
        <v>2.7390819741548267</v>
      </c>
      <c r="CR242" s="95">
        <f t="shared" si="451"/>
        <v>3.8214009540530256</v>
      </c>
      <c r="CS242" s="95">
        <f t="shared" si="452"/>
        <v>5.2129539282078525</v>
      </c>
      <c r="CT242" s="95">
        <f t="shared" si="453"/>
        <v>6.9137408966193075</v>
      </c>
      <c r="CU242" s="95">
        <f t="shared" si="454"/>
        <v>8.9237618592873922</v>
      </c>
      <c r="CV242" s="95">
        <f t="shared" si="455"/>
        <v>11.243016816212101</v>
      </c>
      <c r="CW242" s="95">
        <f t="shared" si="456"/>
        <v>1.502145997128314</v>
      </c>
      <c r="CX242" s="95">
        <f t="shared" si="457"/>
        <v>1.9659969885132564</v>
      </c>
      <c r="CY242" s="95">
        <f t="shared" si="458"/>
        <v>2.7390819741548267</v>
      </c>
      <c r="CZ242" s="95">
        <f t="shared" si="459"/>
        <v>3.8214009540530256</v>
      </c>
      <c r="DA242" s="95">
        <f t="shared" si="460"/>
        <v>5.2129539282078525</v>
      </c>
      <c r="DB242" s="95">
        <f t="shared" si="461"/>
        <v>6.9137408966193075</v>
      </c>
      <c r="DC242" s="95">
        <f t="shared" si="462"/>
        <v>8.9237618592873922</v>
      </c>
      <c r="DD242" s="95">
        <f t="shared" si="463"/>
        <v>11.243016816212101</v>
      </c>
      <c r="DE242" s="13">
        <f t="shared" si="549"/>
        <v>10.880127926088203</v>
      </c>
      <c r="DF242" s="13">
        <f t="shared" si="550"/>
        <v>4.6878982105636355</v>
      </c>
      <c r="DG242" s="13">
        <f t="shared" si="551"/>
        <v>4.0511495717380015</v>
      </c>
      <c r="DH242" s="13">
        <f t="shared" si="552"/>
        <v>4.4306784688072485</v>
      </c>
      <c r="DI242" s="13">
        <f t="shared" si="464"/>
        <v>5.2672550255443173</v>
      </c>
      <c r="DJ242" s="13">
        <f t="shared" si="465"/>
        <v>6.4228874543087651</v>
      </c>
      <c r="DK242" s="13">
        <f t="shared" si="466"/>
        <v>7.8502939288306646</v>
      </c>
      <c r="DL242" s="13">
        <f t="shared" si="467"/>
        <v>9.5297242818671712</v>
      </c>
      <c r="DM242" s="95">
        <f t="shared" si="468"/>
        <v>10.880127926088203</v>
      </c>
      <c r="DN242" s="95">
        <f t="shared" si="469"/>
        <v>4.6878982105636355</v>
      </c>
      <c r="DO242" s="95">
        <f t="shared" si="470"/>
        <v>4.0511495717380015</v>
      </c>
      <c r="DP242" s="95">
        <f t="shared" si="471"/>
        <v>4.4306784688072485</v>
      </c>
      <c r="DQ242" s="95">
        <f t="shared" si="472"/>
        <v>5.2672550255443173</v>
      </c>
      <c r="DR242" s="95">
        <f t="shared" si="473"/>
        <v>6.4228874543087651</v>
      </c>
      <c r="DS242" s="95">
        <f t="shared" si="474"/>
        <v>7.8502939288306646</v>
      </c>
      <c r="DT242" s="95">
        <f t="shared" si="475"/>
        <v>9.5297242818671712</v>
      </c>
      <c r="DU242" s="95">
        <f t="shared" si="476"/>
        <v>3.7304160746615072</v>
      </c>
      <c r="DV242" s="95">
        <f t="shared" si="477"/>
        <v>1.5784366738549696</v>
      </c>
      <c r="DW242" s="95">
        <f t="shared" si="478"/>
        <v>1.3571480561525358</v>
      </c>
      <c r="DX242" s="95">
        <f t="shared" si="479"/>
        <v>1.489045354222114</v>
      </c>
      <c r="DY242" s="95">
        <f t="shared" si="480"/>
        <v>1.7797799684083908</v>
      </c>
      <c r="DZ242" s="95">
        <f t="shared" si="481"/>
        <v>2.1813957507444703</v>
      </c>
      <c r="EA242" s="95">
        <f t="shared" si="482"/>
        <v>2.6774608954285917</v>
      </c>
      <c r="EB242" s="95">
        <f t="shared" si="483"/>
        <v>3.2611116465890158</v>
      </c>
      <c r="EC242" s="95">
        <f t="shared" si="484"/>
        <v>3.7304160746615072</v>
      </c>
      <c r="ED242" s="95">
        <f t="shared" si="485"/>
        <v>1.5784366738549696</v>
      </c>
      <c r="EE242" s="95">
        <f t="shared" si="486"/>
        <v>1.3571480561525358</v>
      </c>
      <c r="EF242" s="95">
        <f t="shared" si="487"/>
        <v>1.489045354222114</v>
      </c>
      <c r="EG242" s="95">
        <f t="shared" si="488"/>
        <v>1.7797799684083908</v>
      </c>
      <c r="EH242" s="95">
        <f t="shared" si="489"/>
        <v>2.1813957507444703</v>
      </c>
      <c r="EI242" s="95">
        <f t="shared" si="490"/>
        <v>2.6774608954285917</v>
      </c>
      <c r="EJ242" s="95">
        <f t="shared" si="491"/>
        <v>3.2611116465890158</v>
      </c>
      <c r="EK242" s="95">
        <f t="shared" si="492"/>
        <v>3.7304160746615072</v>
      </c>
      <c r="EL242" s="95">
        <f t="shared" si="493"/>
        <v>1.5784366738549696</v>
      </c>
      <c r="EM242" s="95">
        <f t="shared" si="494"/>
        <v>1.3571480561525358</v>
      </c>
      <c r="EN242" s="95">
        <f t="shared" si="495"/>
        <v>1.489045354222114</v>
      </c>
      <c r="EO242" s="95">
        <f t="shared" si="496"/>
        <v>1.7797799684083908</v>
      </c>
      <c r="EP242" s="95">
        <f t="shared" si="497"/>
        <v>2.1813957507444703</v>
      </c>
      <c r="EQ242" s="95">
        <f t="shared" si="498"/>
        <v>2.6774608954285917</v>
      </c>
      <c r="ER242" s="95">
        <f t="shared" si="499"/>
        <v>3.2611116465890158</v>
      </c>
      <c r="ES242" s="95">
        <f t="shared" si="500"/>
        <v>1</v>
      </c>
      <c r="ET242" s="95">
        <f t="shared" si="501"/>
        <v>1</v>
      </c>
      <c r="EU242" s="95">
        <f t="shared" si="502"/>
        <v>1</v>
      </c>
      <c r="EV242" s="95">
        <f t="shared" si="503"/>
        <v>1</v>
      </c>
      <c r="EW242" s="95">
        <f t="shared" si="504"/>
        <v>1</v>
      </c>
      <c r="EX242" s="95">
        <f t="shared" si="505"/>
        <v>1</v>
      </c>
      <c r="EY242" s="95">
        <f t="shared" si="506"/>
        <v>1</v>
      </c>
      <c r="EZ242" s="95">
        <f t="shared" si="507"/>
        <v>1</v>
      </c>
      <c r="FA242" s="95">
        <f t="shared" si="508"/>
        <v>1</v>
      </c>
      <c r="FB242" s="95">
        <f t="shared" si="509"/>
        <v>1</v>
      </c>
      <c r="FC242" s="95">
        <f t="shared" si="510"/>
        <v>1</v>
      </c>
      <c r="FD242" s="95">
        <f t="shared" si="511"/>
        <v>1</v>
      </c>
      <c r="FE242" s="95">
        <f t="shared" si="512"/>
        <v>1</v>
      </c>
      <c r="FF242" s="95">
        <f t="shared" si="513"/>
        <v>1</v>
      </c>
      <c r="FG242" s="95">
        <f t="shared" si="514"/>
        <v>1</v>
      </c>
      <c r="FH242" s="95">
        <f t="shared" si="515"/>
        <v>1</v>
      </c>
      <c r="FI242" s="95">
        <f t="shared" si="516"/>
        <v>1</v>
      </c>
      <c r="FJ242" s="95">
        <f t="shared" si="517"/>
        <v>1</v>
      </c>
      <c r="FK242" s="95">
        <f t="shared" si="518"/>
        <v>1</v>
      </c>
      <c r="FL242" s="95">
        <f t="shared" si="519"/>
        <v>1</v>
      </c>
      <c r="FM242" s="95">
        <f t="shared" si="520"/>
        <v>1</v>
      </c>
      <c r="FN242" s="95">
        <f t="shared" si="521"/>
        <v>1</v>
      </c>
      <c r="FO242" s="95">
        <f t="shared" si="522"/>
        <v>1</v>
      </c>
      <c r="FP242" s="95">
        <f t="shared" si="523"/>
        <v>1</v>
      </c>
      <c r="FQ242" s="115">
        <f t="shared" si="524"/>
        <v>7.5139021331750833</v>
      </c>
      <c r="FR242" s="115">
        <f t="shared" si="525"/>
        <v>2.9484842586614817</v>
      </c>
      <c r="FS242" s="115">
        <f t="shared" si="526"/>
        <v>2.2218779999170519</v>
      </c>
      <c r="FT242" s="115">
        <f t="shared" si="527"/>
        <v>2.0632788618592324</v>
      </c>
      <c r="FU242" s="115">
        <f t="shared" si="528"/>
        <v>2.0555992844856643</v>
      </c>
      <c r="FV242" s="115">
        <f t="shared" si="529"/>
        <v>2.093117672025822</v>
      </c>
      <c r="FW242" s="115">
        <f t="shared" si="530"/>
        <v>2.1412892405302082</v>
      </c>
      <c r="FX242" s="115">
        <f t="shared" si="531"/>
        <v>2.1880908913763251</v>
      </c>
      <c r="FZ242" s="90">
        <f t="shared" si="553"/>
        <v>2.0555992844856643</v>
      </c>
      <c r="GC242" s="35"/>
      <c r="GI242" s="31"/>
      <c r="GJ242" s="31"/>
      <c r="GK242" s="31"/>
    </row>
    <row r="243" spans="24:193" x14ac:dyDescent="0.3">
      <c r="X243" s="118">
        <f t="shared" si="554"/>
        <v>31.588152109649901</v>
      </c>
      <c r="Y243" s="118">
        <v>10</v>
      </c>
      <c r="Z243" s="40">
        <v>1.7999999999999999E-2</v>
      </c>
      <c r="AA243" s="40">
        <v>10000000</v>
      </c>
      <c r="AB243" s="40">
        <v>10000000</v>
      </c>
      <c r="AC243" s="98">
        <v>3900000</v>
      </c>
      <c r="AD243" s="42">
        <v>0.33</v>
      </c>
      <c r="AE243" s="42">
        <v>0.33</v>
      </c>
      <c r="AF243" s="41">
        <v>1.7999999999999999E-2</v>
      </c>
      <c r="AG243" s="40">
        <v>10000000</v>
      </c>
      <c r="AH243" s="40">
        <v>10000000</v>
      </c>
      <c r="AI243" s="98">
        <v>3900000</v>
      </c>
      <c r="AJ243" s="42">
        <v>0.33</v>
      </c>
      <c r="AK243" s="42">
        <v>0.33</v>
      </c>
      <c r="AL243" s="42">
        <f>AL204</f>
        <v>0.40129999999999999</v>
      </c>
      <c r="AM243" s="40">
        <v>6000</v>
      </c>
      <c r="AN243" s="40">
        <f>AN204</f>
        <v>10000</v>
      </c>
      <c r="AO243" s="40">
        <f>AO204</f>
        <v>10000</v>
      </c>
      <c r="AP243" s="42">
        <v>0.03</v>
      </c>
      <c r="AQ243" s="42">
        <v>0.03</v>
      </c>
      <c r="AR243" s="4">
        <f t="shared" si="532"/>
        <v>0.41930000000000001</v>
      </c>
      <c r="AS243" s="11">
        <f t="shared" si="533"/>
        <v>3.1588152109649901</v>
      </c>
      <c r="AT243" s="15">
        <f t="shared" si="534"/>
        <v>17756.844461901022</v>
      </c>
      <c r="AU243" s="19">
        <f t="shared" si="535"/>
        <v>0.40002300769177906</v>
      </c>
      <c r="AV243" s="13">
        <f t="shared" si="536"/>
        <v>0.5</v>
      </c>
      <c r="AW243" s="11">
        <f t="shared" si="537"/>
        <v>1</v>
      </c>
      <c r="AX243" s="11">
        <f t="shared" si="538"/>
        <v>0.8911</v>
      </c>
      <c r="AY243" s="11">
        <f t="shared" si="539"/>
        <v>201997.53114128605</v>
      </c>
      <c r="AZ243" s="11">
        <f t="shared" si="540"/>
        <v>1</v>
      </c>
      <c r="BA243" s="11">
        <f t="shared" si="541"/>
        <v>0.34752899999999998</v>
      </c>
      <c r="BB243" s="11">
        <f t="shared" si="542"/>
        <v>1.025058</v>
      </c>
      <c r="BC243" s="11">
        <f t="shared" si="543"/>
        <v>0.99909999999999999</v>
      </c>
      <c r="BD243" s="11">
        <f t="shared" si="544"/>
        <v>0.8911</v>
      </c>
      <c r="BE243" s="11">
        <f t="shared" si="545"/>
        <v>201997.53114128605</v>
      </c>
      <c r="BF243" s="11">
        <f t="shared" si="546"/>
        <v>1</v>
      </c>
      <c r="BG243" s="11">
        <f t="shared" si="547"/>
        <v>0.34752899999999998</v>
      </c>
      <c r="BH243" s="11">
        <f t="shared" si="548"/>
        <v>1.025058</v>
      </c>
      <c r="BI243" s="121">
        <f>X243^2/(BI206^2*Y243^2)</f>
        <v>9.9781135370237948</v>
      </c>
      <c r="BJ243" s="121">
        <f>X243^2/(BJ206^2*Y243^2)</f>
        <v>2.4945283842559487</v>
      </c>
      <c r="BK243" s="121">
        <f>X243^2/(BK206^2*Y243^2)</f>
        <v>1.1086792818915328</v>
      </c>
      <c r="BL243" s="121">
        <f>X243^2/(BL206^2*Y243^2)</f>
        <v>0.62363209606398717</v>
      </c>
      <c r="BM243" s="121">
        <f>X243^2/(BM206^2*Y243^2)</f>
        <v>0.39912454148095178</v>
      </c>
      <c r="BN243" s="121">
        <f>X243^2/(BN206^2*Y243^2)</f>
        <v>0.27716982047288319</v>
      </c>
      <c r="BO243" s="121">
        <f>X243^2/(BO206^2*Y243^2)</f>
        <v>0.20363497014334275</v>
      </c>
      <c r="BP243" s="121">
        <f>X243^2/(BP206^2*Y243^2)</f>
        <v>0.15590802401599679</v>
      </c>
      <c r="BQ243" s="121">
        <v>1</v>
      </c>
      <c r="BR243" s="121">
        <v>1</v>
      </c>
      <c r="BS243" s="121">
        <v>1</v>
      </c>
      <c r="BT243" s="121">
        <v>1</v>
      </c>
      <c r="BU243" s="121">
        <v>1</v>
      </c>
      <c r="BV243" s="121">
        <v>1</v>
      </c>
      <c r="BW243" s="121">
        <v>1</v>
      </c>
      <c r="BX243" s="121">
        <v>1</v>
      </c>
      <c r="BY243" s="121">
        <f>(BI206^2*Y243^2)/X243^2</f>
        <v>0.10021934469772262</v>
      </c>
      <c r="BZ243" s="121">
        <f>(BJ206^2*Y243^2)/X243^2</f>
        <v>0.40087737879089047</v>
      </c>
      <c r="CA243" s="121">
        <f>(BK206^2*Y243^2)/X243^2</f>
        <v>0.90197410227950359</v>
      </c>
      <c r="CB243" s="121">
        <f>(BL206^2*Y243^2)/X243^2</f>
        <v>1.6035095151635619</v>
      </c>
      <c r="CC243" s="121">
        <f>(BM206^2*Y243^2)/X243^2</f>
        <v>2.5054836174430655</v>
      </c>
      <c r="CD243" s="121">
        <f>(BN206^2*Y243^2)/X243^2</f>
        <v>3.6078964091180143</v>
      </c>
      <c r="CE243" s="121">
        <f>(BO206^2*Y243^2)/X243^2</f>
        <v>4.9107478901884081</v>
      </c>
      <c r="CF243" s="121">
        <f>(BP206^2*Y243^2)/X243^2</f>
        <v>6.4140380606542475</v>
      </c>
      <c r="CG243" s="121">
        <f>X243^2/(BI206^2*Y243^2)</f>
        <v>9.9781135370237948</v>
      </c>
      <c r="CH243" s="121">
        <f>X243^2/(BJ206^2*Y243^2)</f>
        <v>2.4945283842559487</v>
      </c>
      <c r="CI243" s="121">
        <f>X243^2/(BK206^2*Y243^2)</f>
        <v>1.1086792818915328</v>
      </c>
      <c r="CJ243" s="121">
        <f>X243^2/(BL206^2*Y243^2)</f>
        <v>0.62363209606398717</v>
      </c>
      <c r="CK243" s="121">
        <f>X243^2/(BM206^2*Y243^2)</f>
        <v>0.39912454148095178</v>
      </c>
      <c r="CL243" s="121">
        <f>X243^2/(BN206^2*Y243^2)</f>
        <v>0.27716982047288319</v>
      </c>
      <c r="CM243" s="121">
        <f>X243^2/(BO206^2*Y243^2)</f>
        <v>0.20363497014334275</v>
      </c>
      <c r="CN243" s="121">
        <f>X243^2/(BP206^2*Y243^2)</f>
        <v>0.15590802401599679</v>
      </c>
      <c r="CO243" s="95">
        <f t="shared" si="448"/>
        <v>1.4825774733411774</v>
      </c>
      <c r="CP243" s="95">
        <f t="shared" si="449"/>
        <v>1.8877228933647099</v>
      </c>
      <c r="CQ243" s="95">
        <f t="shared" si="450"/>
        <v>2.5629652600705972</v>
      </c>
      <c r="CR243" s="95">
        <f t="shared" si="451"/>
        <v>3.5083045734588394</v>
      </c>
      <c r="CS243" s="95">
        <f t="shared" si="452"/>
        <v>4.7237408335294369</v>
      </c>
      <c r="CT243" s="95">
        <f t="shared" si="453"/>
        <v>6.2092740402823887</v>
      </c>
      <c r="CU243" s="95">
        <f t="shared" si="454"/>
        <v>7.964904193717695</v>
      </c>
      <c r="CV243" s="95">
        <f t="shared" si="455"/>
        <v>9.9906312938353583</v>
      </c>
      <c r="CW243" s="95">
        <f t="shared" si="456"/>
        <v>1.4825774733411774</v>
      </c>
      <c r="CX243" s="95">
        <f t="shared" si="457"/>
        <v>1.8877228933647099</v>
      </c>
      <c r="CY243" s="95">
        <f t="shared" si="458"/>
        <v>2.5629652600705972</v>
      </c>
      <c r="CZ243" s="95">
        <f t="shared" si="459"/>
        <v>3.5083045734588394</v>
      </c>
      <c r="DA243" s="95">
        <f t="shared" si="460"/>
        <v>4.7237408335294369</v>
      </c>
      <c r="DB243" s="95">
        <f t="shared" si="461"/>
        <v>6.2092740402823887</v>
      </c>
      <c r="DC243" s="95">
        <f t="shared" si="462"/>
        <v>7.964904193717695</v>
      </c>
      <c r="DD243" s="95">
        <f t="shared" si="463"/>
        <v>9.9906312938353583</v>
      </c>
      <c r="DE243" s="13">
        <f t="shared" si="549"/>
        <v>12.128448881721516</v>
      </c>
      <c r="DF243" s="13">
        <f t="shared" si="550"/>
        <v>4.9455217630468393</v>
      </c>
      <c r="DG243" s="13">
        <f t="shared" si="551"/>
        <v>4.0607693841710368</v>
      </c>
      <c r="DH243" s="13">
        <f t="shared" si="552"/>
        <v>4.2772576112275491</v>
      </c>
      <c r="DI243" s="13">
        <f t="shared" si="464"/>
        <v>4.9547241589240176</v>
      </c>
      <c r="DJ243" s="13">
        <f t="shared" si="465"/>
        <v>5.9351822295908976</v>
      </c>
      <c r="DK243" s="13">
        <f t="shared" si="466"/>
        <v>7.1644988603317508</v>
      </c>
      <c r="DL243" s="13">
        <f t="shared" si="467"/>
        <v>8.6200620846702449</v>
      </c>
      <c r="DM243" s="95">
        <f t="shared" si="468"/>
        <v>12.128448881721516</v>
      </c>
      <c r="DN243" s="95">
        <f t="shared" si="469"/>
        <v>4.9455217630468393</v>
      </c>
      <c r="DO243" s="95">
        <f t="shared" si="470"/>
        <v>4.0607693841710368</v>
      </c>
      <c r="DP243" s="95">
        <f t="shared" si="471"/>
        <v>4.2772576112275491</v>
      </c>
      <c r="DQ243" s="95">
        <f t="shared" si="472"/>
        <v>4.9547241589240176</v>
      </c>
      <c r="DR243" s="95">
        <f t="shared" si="473"/>
        <v>5.9351822295908976</v>
      </c>
      <c r="DS243" s="95">
        <f t="shared" si="474"/>
        <v>7.1644988603317508</v>
      </c>
      <c r="DT243" s="95">
        <f t="shared" si="475"/>
        <v>8.6200620846702449</v>
      </c>
      <c r="DU243" s="95">
        <f t="shared" si="476"/>
        <v>4.1642438080517961</v>
      </c>
      <c r="DV243" s="95">
        <f t="shared" si="477"/>
        <v>1.6679683294259049</v>
      </c>
      <c r="DW243" s="95">
        <f t="shared" si="478"/>
        <v>1.360491219947576</v>
      </c>
      <c r="DX243" s="95">
        <f t="shared" si="479"/>
        <v>1.4357271570082988</v>
      </c>
      <c r="DY243" s="95">
        <f t="shared" si="480"/>
        <v>1.6711664288627048</v>
      </c>
      <c r="DZ243" s="95">
        <f t="shared" si="481"/>
        <v>2.0119040417034952</v>
      </c>
      <c r="EA243" s="95">
        <f t="shared" si="482"/>
        <v>2.4391272210682327</v>
      </c>
      <c r="EB243" s="95">
        <f t="shared" si="483"/>
        <v>2.944977652859365</v>
      </c>
      <c r="EC243" s="95">
        <f t="shared" si="484"/>
        <v>4.1642438080517961</v>
      </c>
      <c r="ED243" s="95">
        <f t="shared" si="485"/>
        <v>1.6679683294259049</v>
      </c>
      <c r="EE243" s="95">
        <f t="shared" si="486"/>
        <v>1.360491219947576</v>
      </c>
      <c r="EF243" s="95">
        <f t="shared" si="487"/>
        <v>1.4357271570082988</v>
      </c>
      <c r="EG243" s="95">
        <f t="shared" si="488"/>
        <v>1.6711664288627048</v>
      </c>
      <c r="EH243" s="95">
        <f t="shared" si="489"/>
        <v>2.0119040417034952</v>
      </c>
      <c r="EI243" s="95">
        <f t="shared" si="490"/>
        <v>2.4391272210682327</v>
      </c>
      <c r="EJ243" s="95">
        <f t="shared" si="491"/>
        <v>2.944977652859365</v>
      </c>
      <c r="EK243" s="95">
        <f t="shared" si="492"/>
        <v>4.1642438080517961</v>
      </c>
      <c r="EL243" s="95">
        <f t="shared" si="493"/>
        <v>1.6679683294259049</v>
      </c>
      <c r="EM243" s="95">
        <f t="shared" si="494"/>
        <v>1.360491219947576</v>
      </c>
      <c r="EN243" s="95">
        <f t="shared" si="495"/>
        <v>1.4357271570082988</v>
      </c>
      <c r="EO243" s="95">
        <f t="shared" si="496"/>
        <v>1.6711664288627048</v>
      </c>
      <c r="EP243" s="95">
        <f t="shared" si="497"/>
        <v>2.0119040417034952</v>
      </c>
      <c r="EQ243" s="95">
        <f t="shared" si="498"/>
        <v>2.4391272210682327</v>
      </c>
      <c r="ER243" s="95">
        <f t="shared" si="499"/>
        <v>2.944977652859365</v>
      </c>
      <c r="ES243" s="95">
        <f t="shared" si="500"/>
        <v>1</v>
      </c>
      <c r="ET243" s="95">
        <f t="shared" si="501"/>
        <v>1</v>
      </c>
      <c r="EU243" s="95">
        <f t="shared" si="502"/>
        <v>1</v>
      </c>
      <c r="EV243" s="95">
        <f t="shared" si="503"/>
        <v>1</v>
      </c>
      <c r="EW243" s="95">
        <f t="shared" si="504"/>
        <v>1</v>
      </c>
      <c r="EX243" s="95">
        <f t="shared" si="505"/>
        <v>1</v>
      </c>
      <c r="EY243" s="95">
        <f t="shared" si="506"/>
        <v>1</v>
      </c>
      <c r="EZ243" s="95">
        <f t="shared" si="507"/>
        <v>1</v>
      </c>
      <c r="FA243" s="95">
        <f t="shared" si="508"/>
        <v>1</v>
      </c>
      <c r="FB243" s="95">
        <f t="shared" si="509"/>
        <v>1</v>
      </c>
      <c r="FC243" s="95">
        <f t="shared" si="510"/>
        <v>1</v>
      </c>
      <c r="FD243" s="95">
        <f t="shared" si="511"/>
        <v>1</v>
      </c>
      <c r="FE243" s="95">
        <f t="shared" si="512"/>
        <v>1</v>
      </c>
      <c r="FF243" s="95">
        <f t="shared" si="513"/>
        <v>1</v>
      </c>
      <c r="FG243" s="95">
        <f t="shared" si="514"/>
        <v>1</v>
      </c>
      <c r="FH243" s="95">
        <f t="shared" si="515"/>
        <v>1</v>
      </c>
      <c r="FI243" s="95">
        <f t="shared" si="516"/>
        <v>1</v>
      </c>
      <c r="FJ243" s="95">
        <f t="shared" si="517"/>
        <v>1</v>
      </c>
      <c r="FK243" s="95">
        <f t="shared" si="518"/>
        <v>1</v>
      </c>
      <c r="FL243" s="95">
        <f t="shared" si="519"/>
        <v>1</v>
      </c>
      <c r="FM243" s="95">
        <f t="shared" si="520"/>
        <v>1</v>
      </c>
      <c r="FN243" s="95">
        <f t="shared" si="521"/>
        <v>1</v>
      </c>
      <c r="FO243" s="95">
        <f t="shared" si="522"/>
        <v>1</v>
      </c>
      <c r="FP243" s="95">
        <f t="shared" si="523"/>
        <v>1</v>
      </c>
      <c r="FQ243" s="115">
        <f t="shared" si="524"/>
        <v>8.4111296893797416</v>
      </c>
      <c r="FR243" s="115">
        <f t="shared" si="525"/>
        <v>3.1577957803274139</v>
      </c>
      <c r="FS243" s="115">
        <f t="shared" si="526"/>
        <v>2.2937783275546506</v>
      </c>
      <c r="FT243" s="115">
        <f t="shared" si="527"/>
        <v>2.0825893018218147</v>
      </c>
      <c r="FU243" s="115">
        <f t="shared" si="528"/>
        <v>2.0502660418976681</v>
      </c>
      <c r="FV243" s="115">
        <f t="shared" si="529"/>
        <v>2.0759644897378453</v>
      </c>
      <c r="FW243" s="115">
        <f t="shared" si="530"/>
        <v>2.1189587585395611</v>
      </c>
      <c r="FX243" s="115">
        <f t="shared" si="531"/>
        <v>2.1641120525885595</v>
      </c>
      <c r="FZ243" s="90">
        <f t="shared" si="553"/>
        <v>2.0502660418976681</v>
      </c>
      <c r="GC243" s="35"/>
      <c r="GI243" s="31"/>
      <c r="GJ243" s="31"/>
      <c r="GK243" s="31"/>
    </row>
    <row r="244" spans="24:193" x14ac:dyDescent="0.3">
      <c r="X244" s="118">
        <f t="shared" si="554"/>
        <v>33.799322757325399</v>
      </c>
      <c r="Y244" s="118">
        <v>10</v>
      </c>
      <c r="Z244" s="40">
        <v>1.7999999999999999E-2</v>
      </c>
      <c r="AA244" s="40">
        <v>10000000</v>
      </c>
      <c r="AB244" s="40">
        <v>10000000</v>
      </c>
      <c r="AC244" s="98">
        <v>3900000</v>
      </c>
      <c r="AD244" s="42">
        <v>0.33</v>
      </c>
      <c r="AE244" s="42">
        <v>0.33</v>
      </c>
      <c r="AF244" s="41">
        <v>1.7999999999999999E-2</v>
      </c>
      <c r="AG244" s="40">
        <v>10000000</v>
      </c>
      <c r="AH244" s="40">
        <v>10000000</v>
      </c>
      <c r="AI244" s="98">
        <v>3900000</v>
      </c>
      <c r="AJ244" s="42">
        <v>0.33</v>
      </c>
      <c r="AK244" s="42">
        <v>0.33</v>
      </c>
      <c r="AL244" s="42">
        <f>AL204</f>
        <v>0.40129999999999999</v>
      </c>
      <c r="AM244" s="40">
        <v>6000</v>
      </c>
      <c r="AN244" s="40">
        <f>AN204</f>
        <v>10000</v>
      </c>
      <c r="AO244" s="40">
        <f>AO204</f>
        <v>10000</v>
      </c>
      <c r="AP244" s="42">
        <v>0.03</v>
      </c>
      <c r="AQ244" s="42">
        <v>0.03</v>
      </c>
      <c r="AR244" s="4">
        <f t="shared" si="532"/>
        <v>0.41930000000000001</v>
      </c>
      <c r="AS244" s="11">
        <f t="shared" si="533"/>
        <v>3.3799322757325401</v>
      </c>
      <c r="AT244" s="15">
        <f t="shared" si="534"/>
        <v>17756.844461901022</v>
      </c>
      <c r="AU244" s="19">
        <f t="shared" si="535"/>
        <v>0.40002300769177906</v>
      </c>
      <c r="AV244" s="13">
        <f t="shared" si="536"/>
        <v>0.5</v>
      </c>
      <c r="AW244" s="11">
        <f t="shared" si="537"/>
        <v>1</v>
      </c>
      <c r="AX244" s="11">
        <f t="shared" si="538"/>
        <v>0.8911</v>
      </c>
      <c r="AY244" s="11">
        <f t="shared" si="539"/>
        <v>201997.53114128605</v>
      </c>
      <c r="AZ244" s="11">
        <f t="shared" si="540"/>
        <v>1</v>
      </c>
      <c r="BA244" s="11">
        <f t="shared" si="541"/>
        <v>0.34752899999999998</v>
      </c>
      <c r="BB244" s="11">
        <f t="shared" si="542"/>
        <v>1.025058</v>
      </c>
      <c r="BC244" s="11">
        <f t="shared" si="543"/>
        <v>0.99909999999999999</v>
      </c>
      <c r="BD244" s="11">
        <f t="shared" si="544"/>
        <v>0.8911</v>
      </c>
      <c r="BE244" s="11">
        <f t="shared" si="545"/>
        <v>201997.53114128605</v>
      </c>
      <c r="BF244" s="11">
        <f t="shared" si="546"/>
        <v>1</v>
      </c>
      <c r="BG244" s="11">
        <f t="shared" si="547"/>
        <v>0.34752899999999998</v>
      </c>
      <c r="BH244" s="11">
        <f t="shared" si="548"/>
        <v>1.025058</v>
      </c>
      <c r="BI244" s="121">
        <f>X244^2/(BI206^2*Y244^2)</f>
        <v>11.423942188538547</v>
      </c>
      <c r="BJ244" s="121">
        <f>X244^2/(BJ206^2*Y244^2)</f>
        <v>2.8559855471346367</v>
      </c>
      <c r="BK244" s="121">
        <f>X244^2/(BK206^2*Y244^2)</f>
        <v>1.2693269098376163</v>
      </c>
      <c r="BL244" s="121">
        <f>X244^2/(BL206^2*Y244^2)</f>
        <v>0.71399638678365918</v>
      </c>
      <c r="BM244" s="121">
        <f>X244^2/(BM206^2*Y244^2)</f>
        <v>0.45695768754154187</v>
      </c>
      <c r="BN244" s="121">
        <f>X244^2/(BN206^2*Y244^2)</f>
        <v>0.31733172745940408</v>
      </c>
      <c r="BO244" s="121">
        <f>X244^2/(BO206^2*Y244^2)</f>
        <v>0.23314167731711319</v>
      </c>
      <c r="BP244" s="121">
        <f>X244^2/(BP206^2*Y244^2)</f>
        <v>0.17849909669591479</v>
      </c>
      <c r="BQ244" s="121">
        <v>1</v>
      </c>
      <c r="BR244" s="121">
        <v>1</v>
      </c>
      <c r="BS244" s="121">
        <v>1</v>
      </c>
      <c r="BT244" s="121">
        <v>1</v>
      </c>
      <c r="BU244" s="121">
        <v>1</v>
      </c>
      <c r="BV244" s="121">
        <v>1</v>
      </c>
      <c r="BW244" s="121">
        <v>1</v>
      </c>
      <c r="BX244" s="121">
        <v>1</v>
      </c>
      <c r="BY244" s="121">
        <f>(BI206^2*Y244^2)/X244^2</f>
        <v>8.7535456981153448E-2</v>
      </c>
      <c r="BZ244" s="121">
        <f>(BJ206^2*Y244^2)/X244^2</f>
        <v>0.35014182792461379</v>
      </c>
      <c r="CA244" s="121">
        <f>(BK206^2*Y244^2)/X244^2</f>
        <v>0.78781911283038109</v>
      </c>
      <c r="CB244" s="121">
        <f>(BL206^2*Y244^2)/X244^2</f>
        <v>1.4005673116984552</v>
      </c>
      <c r="CC244" s="121">
        <f>(BM206^2*Y244^2)/X244^2</f>
        <v>2.1883864245288365</v>
      </c>
      <c r="CD244" s="121">
        <f>(BN206^2*Y244^2)/X244^2</f>
        <v>3.1512764513215243</v>
      </c>
      <c r="CE244" s="121">
        <f>(BO206^2*Y244^2)/X244^2</f>
        <v>4.2892373920765197</v>
      </c>
      <c r="CF244" s="121">
        <f>(BP206^2*Y244^2)/X244^2</f>
        <v>5.6022692467938207</v>
      </c>
      <c r="CG244" s="121">
        <f>X244^2/(BI206^2*Y244^2)</f>
        <v>11.423942188538547</v>
      </c>
      <c r="CH244" s="121">
        <f>X244^2/(BJ206^2*Y244^2)</f>
        <v>2.8559855471346367</v>
      </c>
      <c r="CI244" s="121">
        <f>X244^2/(BK206^2*Y244^2)</f>
        <v>1.2693269098376163</v>
      </c>
      <c r="CJ244" s="121">
        <f>X244^2/(BL206^2*Y244^2)</f>
        <v>0.71399638678365918</v>
      </c>
      <c r="CK244" s="121">
        <f>X244^2/(BM206^2*Y244^2)</f>
        <v>0.45695768754154187</v>
      </c>
      <c r="CL244" s="121">
        <f>X244^2/(BN206^2*Y244^2)</f>
        <v>0.31733172745940408</v>
      </c>
      <c r="CM244" s="121">
        <f>X244^2/(BO206^2*Y244^2)</f>
        <v>0.23314167731711319</v>
      </c>
      <c r="CN244" s="121">
        <f>X244^2/(BP206^2*Y244^2)</f>
        <v>0.17849909669591479</v>
      </c>
      <c r="CO244" s="95">
        <f t="shared" si="448"/>
        <v>1.4654855668103568</v>
      </c>
      <c r="CP244" s="95">
        <f t="shared" si="449"/>
        <v>1.8193552672414268</v>
      </c>
      <c r="CQ244" s="95">
        <f t="shared" si="450"/>
        <v>2.4091381012932107</v>
      </c>
      <c r="CR244" s="95">
        <f t="shared" si="451"/>
        <v>3.2348340689657076</v>
      </c>
      <c r="CS244" s="95">
        <f t="shared" si="452"/>
        <v>4.2964431702589181</v>
      </c>
      <c r="CT244" s="95">
        <f t="shared" si="453"/>
        <v>5.5939654051728418</v>
      </c>
      <c r="CU244" s="95">
        <f t="shared" si="454"/>
        <v>7.12740077370748</v>
      </c>
      <c r="CV244" s="95">
        <f t="shared" si="455"/>
        <v>8.896749275862831</v>
      </c>
      <c r="CW244" s="95">
        <f t="shared" si="456"/>
        <v>1.4654855668103568</v>
      </c>
      <c r="CX244" s="95">
        <f t="shared" si="457"/>
        <v>1.8193552672414268</v>
      </c>
      <c r="CY244" s="95">
        <f t="shared" si="458"/>
        <v>2.4091381012932107</v>
      </c>
      <c r="CZ244" s="95">
        <f t="shared" si="459"/>
        <v>3.2348340689657076</v>
      </c>
      <c r="DA244" s="95">
        <f t="shared" si="460"/>
        <v>4.2964431702589181</v>
      </c>
      <c r="DB244" s="95">
        <f t="shared" si="461"/>
        <v>5.5939654051728418</v>
      </c>
      <c r="DC244" s="95">
        <f t="shared" si="462"/>
        <v>7.12740077370748</v>
      </c>
      <c r="DD244" s="95">
        <f t="shared" si="463"/>
        <v>8.896749275862831</v>
      </c>
      <c r="DE244" s="13">
        <f t="shared" si="549"/>
        <v>13.5615936455197</v>
      </c>
      <c r="DF244" s="13">
        <f t="shared" si="550"/>
        <v>5.2562433750592508</v>
      </c>
      <c r="DG244" s="13">
        <f t="shared" si="551"/>
        <v>4.1072620226679977</v>
      </c>
      <c r="DH244" s="13">
        <f t="shared" si="552"/>
        <v>4.1646796984821144</v>
      </c>
      <c r="DI244" s="13">
        <f t="shared" si="464"/>
        <v>4.6954601120703785</v>
      </c>
      <c r="DJ244" s="13">
        <f t="shared" si="465"/>
        <v>5.5187241787809285</v>
      </c>
      <c r="DK244" s="13">
        <f t="shared" si="466"/>
        <v>6.572495069393633</v>
      </c>
      <c r="DL244" s="13">
        <f t="shared" si="467"/>
        <v>7.8308843434897355</v>
      </c>
      <c r="DM244" s="95">
        <f t="shared" si="468"/>
        <v>13.5615936455197</v>
      </c>
      <c r="DN244" s="95">
        <f t="shared" si="469"/>
        <v>5.2562433750592508</v>
      </c>
      <c r="DO244" s="95">
        <f t="shared" si="470"/>
        <v>4.1072620226679977</v>
      </c>
      <c r="DP244" s="95">
        <f t="shared" si="471"/>
        <v>4.1646796984821144</v>
      </c>
      <c r="DQ244" s="95">
        <f t="shared" si="472"/>
        <v>4.6954601120703785</v>
      </c>
      <c r="DR244" s="95">
        <f t="shared" si="473"/>
        <v>5.5187241787809285</v>
      </c>
      <c r="DS244" s="95">
        <f t="shared" si="474"/>
        <v>6.572495069393633</v>
      </c>
      <c r="DT244" s="95">
        <f t="shared" si="475"/>
        <v>7.8308843434897355</v>
      </c>
      <c r="DU244" s="95">
        <f t="shared" si="476"/>
        <v>4.6623031746698151</v>
      </c>
      <c r="DV244" s="95">
        <f t="shared" si="477"/>
        <v>1.7759531005269662</v>
      </c>
      <c r="DW244" s="95">
        <f t="shared" si="478"/>
        <v>1.3766487601117865</v>
      </c>
      <c r="DX244" s="95">
        <f t="shared" si="479"/>
        <v>1.3966030675697905</v>
      </c>
      <c r="DY244" s="95">
        <f t="shared" si="480"/>
        <v>1.5810646539237063</v>
      </c>
      <c r="DZ244" s="95">
        <f t="shared" si="481"/>
        <v>1.8671727917635572</v>
      </c>
      <c r="EA244" s="95">
        <f t="shared" si="482"/>
        <v>2.2333887356073001</v>
      </c>
      <c r="EB244" s="95">
        <f t="shared" si="483"/>
        <v>2.670715501644644</v>
      </c>
      <c r="EC244" s="95">
        <f t="shared" si="484"/>
        <v>4.6623031746698151</v>
      </c>
      <c r="ED244" s="95">
        <f t="shared" si="485"/>
        <v>1.7759531005269662</v>
      </c>
      <c r="EE244" s="95">
        <f t="shared" si="486"/>
        <v>1.3766487601117865</v>
      </c>
      <c r="EF244" s="95">
        <f t="shared" si="487"/>
        <v>1.3966030675697905</v>
      </c>
      <c r="EG244" s="95">
        <f t="shared" si="488"/>
        <v>1.5810646539237063</v>
      </c>
      <c r="EH244" s="95">
        <f t="shared" si="489"/>
        <v>1.8671727917635572</v>
      </c>
      <c r="EI244" s="95">
        <f t="shared" si="490"/>
        <v>2.2333887356073001</v>
      </c>
      <c r="EJ244" s="95">
        <f t="shared" si="491"/>
        <v>2.670715501644644</v>
      </c>
      <c r="EK244" s="95">
        <f t="shared" si="492"/>
        <v>4.6623031746698151</v>
      </c>
      <c r="EL244" s="95">
        <f t="shared" si="493"/>
        <v>1.7759531005269662</v>
      </c>
      <c r="EM244" s="95">
        <f t="shared" si="494"/>
        <v>1.3766487601117865</v>
      </c>
      <c r="EN244" s="95">
        <f t="shared" si="495"/>
        <v>1.3966030675697905</v>
      </c>
      <c r="EO244" s="95">
        <f t="shared" si="496"/>
        <v>1.5810646539237063</v>
      </c>
      <c r="EP244" s="95">
        <f t="shared" si="497"/>
        <v>1.8671727917635572</v>
      </c>
      <c r="EQ244" s="95">
        <f t="shared" si="498"/>
        <v>2.2333887356073001</v>
      </c>
      <c r="ER244" s="95">
        <f t="shared" si="499"/>
        <v>2.670715501644644</v>
      </c>
      <c r="ES244" s="95">
        <f t="shared" si="500"/>
        <v>1</v>
      </c>
      <c r="ET244" s="95">
        <f t="shared" si="501"/>
        <v>1</v>
      </c>
      <c r="EU244" s="95">
        <f t="shared" si="502"/>
        <v>1</v>
      </c>
      <c r="EV244" s="95">
        <f t="shared" si="503"/>
        <v>1</v>
      </c>
      <c r="EW244" s="95">
        <f t="shared" si="504"/>
        <v>1</v>
      </c>
      <c r="EX244" s="95">
        <f t="shared" si="505"/>
        <v>1</v>
      </c>
      <c r="EY244" s="95">
        <f t="shared" si="506"/>
        <v>1</v>
      </c>
      <c r="EZ244" s="95">
        <f t="shared" si="507"/>
        <v>1</v>
      </c>
      <c r="FA244" s="95">
        <f t="shared" si="508"/>
        <v>1</v>
      </c>
      <c r="FB244" s="95">
        <f t="shared" si="509"/>
        <v>1</v>
      </c>
      <c r="FC244" s="95">
        <f t="shared" si="510"/>
        <v>1</v>
      </c>
      <c r="FD244" s="95">
        <f t="shared" si="511"/>
        <v>1</v>
      </c>
      <c r="FE244" s="95">
        <f t="shared" si="512"/>
        <v>1</v>
      </c>
      <c r="FF244" s="95">
        <f t="shared" si="513"/>
        <v>1</v>
      </c>
      <c r="FG244" s="95">
        <f t="shared" si="514"/>
        <v>1</v>
      </c>
      <c r="FH244" s="95">
        <f t="shared" si="515"/>
        <v>1</v>
      </c>
      <c r="FI244" s="95">
        <f t="shared" si="516"/>
        <v>1</v>
      </c>
      <c r="FJ244" s="95">
        <f t="shared" si="517"/>
        <v>1</v>
      </c>
      <c r="FK244" s="95">
        <f t="shared" si="518"/>
        <v>1</v>
      </c>
      <c r="FL244" s="95">
        <f t="shared" si="519"/>
        <v>1</v>
      </c>
      <c r="FM244" s="95">
        <f t="shared" si="520"/>
        <v>1</v>
      </c>
      <c r="FN244" s="95">
        <f t="shared" si="521"/>
        <v>1</v>
      </c>
      <c r="FO244" s="95">
        <f t="shared" si="522"/>
        <v>1</v>
      </c>
      <c r="FP244" s="95">
        <f t="shared" si="523"/>
        <v>1</v>
      </c>
      <c r="FQ244" s="115">
        <f t="shared" si="524"/>
        <v>9.4396342365222008</v>
      </c>
      <c r="FR244" s="115">
        <f t="shared" si="525"/>
        <v>3.4014398789740783</v>
      </c>
      <c r="FS244" s="115">
        <f t="shared" si="526"/>
        <v>2.3823968144855283</v>
      </c>
      <c r="FT244" s="115">
        <f t="shared" si="527"/>
        <v>2.1119262620030375</v>
      </c>
      <c r="FU244" s="115">
        <f t="shared" si="528"/>
        <v>2.0511318959200904</v>
      </c>
      <c r="FV244" s="115">
        <f t="shared" si="529"/>
        <v>2.0624138070328675</v>
      </c>
      <c r="FW244" s="115">
        <f t="shared" si="530"/>
        <v>2.098417773661331</v>
      </c>
      <c r="FX244" s="115">
        <f t="shared" si="531"/>
        <v>2.1406826479376582</v>
      </c>
      <c r="FZ244" s="90">
        <f t="shared" si="553"/>
        <v>2.0511318959200904</v>
      </c>
      <c r="GC244" s="35"/>
      <c r="GI244" s="31"/>
      <c r="GJ244" s="31"/>
      <c r="GK244" s="31"/>
    </row>
    <row r="245" spans="24:193" x14ac:dyDescent="0.3">
      <c r="X245" s="118">
        <f t="shared" si="554"/>
        <v>36.165275350338177</v>
      </c>
      <c r="Y245" s="118">
        <v>10</v>
      </c>
      <c r="Z245" s="40">
        <v>1.7999999999999999E-2</v>
      </c>
      <c r="AA245" s="40">
        <v>10000000</v>
      </c>
      <c r="AB245" s="40">
        <v>10000000</v>
      </c>
      <c r="AC245" s="98">
        <v>3900000</v>
      </c>
      <c r="AD245" s="42">
        <v>0.33</v>
      </c>
      <c r="AE245" s="42">
        <v>0.33</v>
      </c>
      <c r="AF245" s="41">
        <v>1.7999999999999999E-2</v>
      </c>
      <c r="AG245" s="40">
        <v>10000000</v>
      </c>
      <c r="AH245" s="40">
        <v>10000000</v>
      </c>
      <c r="AI245" s="98">
        <v>3900000</v>
      </c>
      <c r="AJ245" s="42">
        <v>0.33</v>
      </c>
      <c r="AK245" s="42">
        <v>0.33</v>
      </c>
      <c r="AL245" s="42">
        <f>AL204</f>
        <v>0.40129999999999999</v>
      </c>
      <c r="AM245" s="40">
        <v>6000</v>
      </c>
      <c r="AN245" s="40">
        <f>AN204</f>
        <v>10000</v>
      </c>
      <c r="AO245" s="40">
        <f>AO204</f>
        <v>10000</v>
      </c>
      <c r="AP245" s="42">
        <v>0.03</v>
      </c>
      <c r="AQ245" s="42">
        <v>0.03</v>
      </c>
      <c r="AR245" s="4">
        <f t="shared" si="532"/>
        <v>0.41930000000000001</v>
      </c>
      <c r="AS245" s="11">
        <f t="shared" si="533"/>
        <v>3.6165275350338177</v>
      </c>
      <c r="AT245" s="15">
        <f t="shared" si="534"/>
        <v>17756.844461901022</v>
      </c>
      <c r="AU245" s="19">
        <f t="shared" si="535"/>
        <v>0.40002300769177906</v>
      </c>
      <c r="AV245" s="13">
        <f t="shared" si="536"/>
        <v>0.5</v>
      </c>
      <c r="AW245" s="11">
        <f t="shared" si="537"/>
        <v>1</v>
      </c>
      <c r="AX245" s="11">
        <f t="shared" si="538"/>
        <v>0.8911</v>
      </c>
      <c r="AY245" s="11">
        <f t="shared" si="539"/>
        <v>201997.53114128605</v>
      </c>
      <c r="AZ245" s="11">
        <f t="shared" si="540"/>
        <v>1</v>
      </c>
      <c r="BA245" s="11">
        <f t="shared" si="541"/>
        <v>0.34752899999999998</v>
      </c>
      <c r="BB245" s="11">
        <f t="shared" si="542"/>
        <v>1.025058</v>
      </c>
      <c r="BC245" s="11">
        <f t="shared" si="543"/>
        <v>0.99909999999999999</v>
      </c>
      <c r="BD245" s="11">
        <f t="shared" si="544"/>
        <v>0.8911</v>
      </c>
      <c r="BE245" s="11">
        <f t="shared" si="545"/>
        <v>201997.53114128605</v>
      </c>
      <c r="BF245" s="11">
        <f t="shared" si="546"/>
        <v>1</v>
      </c>
      <c r="BG245" s="11">
        <f t="shared" si="547"/>
        <v>0.34752899999999998</v>
      </c>
      <c r="BH245" s="11">
        <f t="shared" si="548"/>
        <v>1.025058</v>
      </c>
      <c r="BI245" s="121">
        <f>X245^2/(BI206^2*Y245^2)</f>
        <v>13.079271411657782</v>
      </c>
      <c r="BJ245" s="121">
        <f>X245^2/(BJ206^2*Y245^2)</f>
        <v>3.2698178529144455</v>
      </c>
      <c r="BK245" s="121">
        <f>X245^2/(BK206^2*Y245^2)</f>
        <v>1.4532523790730869</v>
      </c>
      <c r="BL245" s="121">
        <f>X245^2/(BL206^2*Y245^2)</f>
        <v>0.81745446322861137</v>
      </c>
      <c r="BM245" s="121">
        <f>X245^2/(BM206^2*Y245^2)</f>
        <v>0.52317085646631134</v>
      </c>
      <c r="BN245" s="121">
        <f>X245^2/(BN206^2*Y245^2)</f>
        <v>0.36331309476827173</v>
      </c>
      <c r="BO245" s="121">
        <f>X245^2/(BO206^2*Y245^2)</f>
        <v>0.26692390636036289</v>
      </c>
      <c r="BP245" s="121">
        <f>X245^2/(BP206^2*Y245^2)</f>
        <v>0.20436361580715284</v>
      </c>
      <c r="BQ245" s="121">
        <v>1</v>
      </c>
      <c r="BR245" s="121">
        <v>1</v>
      </c>
      <c r="BS245" s="121">
        <v>1</v>
      </c>
      <c r="BT245" s="121">
        <v>1</v>
      </c>
      <c r="BU245" s="121">
        <v>1</v>
      </c>
      <c r="BV245" s="121">
        <v>1</v>
      </c>
      <c r="BW245" s="121">
        <v>1</v>
      </c>
      <c r="BX245" s="121">
        <v>1</v>
      </c>
      <c r="BY245" s="121">
        <f>(BI206^2*Y245^2)/X245^2</f>
        <v>7.64568582244331E-2</v>
      </c>
      <c r="BZ245" s="121">
        <f>(BJ206^2*Y245^2)/X245^2</f>
        <v>0.3058274328977324</v>
      </c>
      <c r="CA245" s="121">
        <f>(BK206^2*Y245^2)/X245^2</f>
        <v>0.68811172401989784</v>
      </c>
      <c r="CB245" s="121">
        <f>(BL206^2*Y245^2)/X245^2</f>
        <v>1.2233097315909296</v>
      </c>
      <c r="CC245" s="121">
        <f>(BM206^2*Y245^2)/X245^2</f>
        <v>1.9114214556108273</v>
      </c>
      <c r="CD245" s="121">
        <f>(BN206^2*Y245^2)/X245^2</f>
        <v>2.7524468960795914</v>
      </c>
      <c r="CE245" s="121">
        <f>(BO206^2*Y245^2)/X245^2</f>
        <v>3.7463860529972215</v>
      </c>
      <c r="CF245" s="121">
        <f>(BP206^2*Y245^2)/X245^2</f>
        <v>4.8932389263637184</v>
      </c>
      <c r="CG245" s="121">
        <f>X245^2/(BI206^2*Y245^2)</f>
        <v>13.079271411657782</v>
      </c>
      <c r="CH245" s="121">
        <f>X245^2/(BJ206^2*Y245^2)</f>
        <v>3.2698178529144455</v>
      </c>
      <c r="CI245" s="121">
        <f>X245^2/(BK206^2*Y245^2)</f>
        <v>1.4532523790730869</v>
      </c>
      <c r="CJ245" s="121">
        <f>X245^2/(BL206^2*Y245^2)</f>
        <v>0.81745446322861137</v>
      </c>
      <c r="CK245" s="121">
        <f>X245^2/(BM206^2*Y245^2)</f>
        <v>0.52317085646631134</v>
      </c>
      <c r="CL245" s="121">
        <f>X245^2/(BN206^2*Y245^2)</f>
        <v>0.36331309476827173</v>
      </c>
      <c r="CM245" s="121">
        <f>X245^2/(BO206^2*Y245^2)</f>
        <v>0.26692390636036289</v>
      </c>
      <c r="CN245" s="121">
        <f>X245^2/(BP206^2*Y245^2)</f>
        <v>0.20436361580715284</v>
      </c>
      <c r="CO245" s="95">
        <f t="shared" si="448"/>
        <v>1.4505568337063122</v>
      </c>
      <c r="CP245" s="95">
        <f t="shared" si="449"/>
        <v>1.7596403348252483</v>
      </c>
      <c r="CQ245" s="95">
        <f t="shared" si="450"/>
        <v>2.2747795033568088</v>
      </c>
      <c r="CR245" s="95">
        <f t="shared" si="451"/>
        <v>2.9959743393009939</v>
      </c>
      <c r="CS245" s="95">
        <f t="shared" si="452"/>
        <v>3.9232248426578025</v>
      </c>
      <c r="CT245" s="95">
        <f t="shared" si="453"/>
        <v>5.0565310134272359</v>
      </c>
      <c r="CU245" s="95">
        <f t="shared" si="454"/>
        <v>6.3958928516092932</v>
      </c>
      <c r="CV245" s="95">
        <f t="shared" si="455"/>
        <v>7.9413103572039745</v>
      </c>
      <c r="CW245" s="95">
        <f t="shared" si="456"/>
        <v>1.4505568337063122</v>
      </c>
      <c r="CX245" s="95">
        <f t="shared" si="457"/>
        <v>1.7596403348252483</v>
      </c>
      <c r="CY245" s="95">
        <f t="shared" si="458"/>
        <v>2.2747795033568088</v>
      </c>
      <c r="CZ245" s="95">
        <f t="shared" si="459"/>
        <v>2.9959743393009939</v>
      </c>
      <c r="DA245" s="95">
        <f t="shared" si="460"/>
        <v>3.9232248426578025</v>
      </c>
      <c r="DB245" s="95">
        <f t="shared" si="461"/>
        <v>5.0565310134272359</v>
      </c>
      <c r="DC245" s="95">
        <f t="shared" si="462"/>
        <v>6.3958928516092932</v>
      </c>
      <c r="DD245" s="95">
        <f t="shared" si="463"/>
        <v>7.9413103572039745</v>
      </c>
      <c r="DE245" s="13">
        <f t="shared" si="549"/>
        <v>15.205844269882213</v>
      </c>
      <c r="DF245" s="13">
        <f t="shared" si="550"/>
        <v>5.6257612858121782</v>
      </c>
      <c r="DG245" s="13">
        <f t="shared" si="551"/>
        <v>4.1914801030929842</v>
      </c>
      <c r="DH245" s="13">
        <f t="shared" si="552"/>
        <v>4.0908801948195412</v>
      </c>
      <c r="DI245" s="13">
        <f t="shared" si="464"/>
        <v>4.4847083120771387</v>
      </c>
      <c r="DJ245" s="13">
        <f t="shared" si="465"/>
        <v>5.1658759908478631</v>
      </c>
      <c r="DK245" s="13">
        <f t="shared" si="466"/>
        <v>6.0634259593575841</v>
      </c>
      <c r="DL245" s="13">
        <f t="shared" si="467"/>
        <v>7.1477185421708711</v>
      </c>
      <c r="DM245" s="95">
        <f t="shared" si="468"/>
        <v>15.205844269882213</v>
      </c>
      <c r="DN245" s="95">
        <f t="shared" si="469"/>
        <v>5.6257612858121782</v>
      </c>
      <c r="DO245" s="95">
        <f t="shared" si="470"/>
        <v>4.1914801030929842</v>
      </c>
      <c r="DP245" s="95">
        <f t="shared" si="471"/>
        <v>4.0908801948195412</v>
      </c>
      <c r="DQ245" s="95">
        <f t="shared" si="472"/>
        <v>4.4847083120771387</v>
      </c>
      <c r="DR245" s="95">
        <f t="shared" si="473"/>
        <v>5.1658759908478631</v>
      </c>
      <c r="DS245" s="95">
        <f t="shared" si="474"/>
        <v>6.0634259593575841</v>
      </c>
      <c r="DT245" s="95">
        <f t="shared" si="475"/>
        <v>7.1477185421708711</v>
      </c>
      <c r="DU245" s="95">
        <f t="shared" si="476"/>
        <v>5.2337279499038951</v>
      </c>
      <c r="DV245" s="95">
        <f t="shared" si="477"/>
        <v>1.9043712905330203</v>
      </c>
      <c r="DW245" s="95">
        <f t="shared" si="478"/>
        <v>1.4059169853838016</v>
      </c>
      <c r="DX245" s="95">
        <f t="shared" si="479"/>
        <v>1.3709555998614402</v>
      </c>
      <c r="DY245" s="95">
        <f t="shared" si="480"/>
        <v>1.5078222916238557</v>
      </c>
      <c r="DZ245" s="95">
        <f t="shared" si="481"/>
        <v>1.7445478138593669</v>
      </c>
      <c r="EA245" s="95">
        <f t="shared" si="482"/>
        <v>2.0564724568655817</v>
      </c>
      <c r="EB245" s="95">
        <f t="shared" si="483"/>
        <v>2.4332955738781008</v>
      </c>
      <c r="EC245" s="95">
        <f t="shared" si="484"/>
        <v>5.2337279499038951</v>
      </c>
      <c r="ED245" s="95">
        <f t="shared" si="485"/>
        <v>1.9043712905330203</v>
      </c>
      <c r="EE245" s="95">
        <f t="shared" si="486"/>
        <v>1.4059169853838016</v>
      </c>
      <c r="EF245" s="95">
        <f t="shared" si="487"/>
        <v>1.3709555998614402</v>
      </c>
      <c r="EG245" s="95">
        <f t="shared" si="488"/>
        <v>1.5078222916238557</v>
      </c>
      <c r="EH245" s="95">
        <f t="shared" si="489"/>
        <v>1.7445478138593669</v>
      </c>
      <c r="EI245" s="95">
        <f t="shared" si="490"/>
        <v>2.0564724568655817</v>
      </c>
      <c r="EJ245" s="95">
        <f t="shared" si="491"/>
        <v>2.4332955738781008</v>
      </c>
      <c r="EK245" s="95">
        <f t="shared" si="492"/>
        <v>5.2337279499038951</v>
      </c>
      <c r="EL245" s="95">
        <f t="shared" si="493"/>
        <v>1.9043712905330203</v>
      </c>
      <c r="EM245" s="95">
        <f t="shared" si="494"/>
        <v>1.4059169853838016</v>
      </c>
      <c r="EN245" s="95">
        <f t="shared" si="495"/>
        <v>1.3709555998614402</v>
      </c>
      <c r="EO245" s="95">
        <f t="shared" si="496"/>
        <v>1.5078222916238557</v>
      </c>
      <c r="EP245" s="95">
        <f t="shared" si="497"/>
        <v>1.7445478138593669</v>
      </c>
      <c r="EQ245" s="95">
        <f t="shared" si="498"/>
        <v>2.0564724568655817</v>
      </c>
      <c r="ER245" s="95">
        <f t="shared" si="499"/>
        <v>2.4332955738781008</v>
      </c>
      <c r="ES245" s="95">
        <f t="shared" si="500"/>
        <v>1</v>
      </c>
      <c r="ET245" s="95">
        <f t="shared" si="501"/>
        <v>1</v>
      </c>
      <c r="EU245" s="95">
        <f t="shared" si="502"/>
        <v>1</v>
      </c>
      <c r="EV245" s="95">
        <f t="shared" si="503"/>
        <v>1</v>
      </c>
      <c r="EW245" s="95">
        <f t="shared" si="504"/>
        <v>1</v>
      </c>
      <c r="EX245" s="95">
        <f t="shared" si="505"/>
        <v>1</v>
      </c>
      <c r="EY245" s="95">
        <f t="shared" si="506"/>
        <v>1</v>
      </c>
      <c r="EZ245" s="95">
        <f t="shared" si="507"/>
        <v>1</v>
      </c>
      <c r="FA245" s="95">
        <f t="shared" si="508"/>
        <v>1</v>
      </c>
      <c r="FB245" s="95">
        <f t="shared" si="509"/>
        <v>1</v>
      </c>
      <c r="FC245" s="95">
        <f t="shared" si="510"/>
        <v>1</v>
      </c>
      <c r="FD245" s="95">
        <f t="shared" si="511"/>
        <v>1</v>
      </c>
      <c r="FE245" s="95">
        <f t="shared" si="512"/>
        <v>1</v>
      </c>
      <c r="FF245" s="95">
        <f t="shared" si="513"/>
        <v>1</v>
      </c>
      <c r="FG245" s="95">
        <f t="shared" si="514"/>
        <v>1</v>
      </c>
      <c r="FH245" s="95">
        <f t="shared" si="515"/>
        <v>1</v>
      </c>
      <c r="FI245" s="95">
        <f t="shared" si="516"/>
        <v>1</v>
      </c>
      <c r="FJ245" s="95">
        <f t="shared" si="517"/>
        <v>1</v>
      </c>
      <c r="FK245" s="95">
        <f t="shared" si="518"/>
        <v>1</v>
      </c>
      <c r="FL245" s="95">
        <f t="shared" si="519"/>
        <v>1</v>
      </c>
      <c r="FM245" s="95">
        <f t="shared" si="520"/>
        <v>1</v>
      </c>
      <c r="FN245" s="95">
        <f t="shared" si="521"/>
        <v>1</v>
      </c>
      <c r="FO245" s="95">
        <f t="shared" si="522"/>
        <v>1</v>
      </c>
      <c r="FP245" s="95">
        <f t="shared" si="523"/>
        <v>1</v>
      </c>
      <c r="FQ245" s="115">
        <f t="shared" si="524"/>
        <v>10.618288863524453</v>
      </c>
      <c r="FR245" s="115">
        <f t="shared" si="525"/>
        <v>3.6840227149990783</v>
      </c>
      <c r="FS245" s="115">
        <f t="shared" si="526"/>
        <v>2.4898035335384061</v>
      </c>
      <c r="FT245" s="115">
        <f t="shared" si="527"/>
        <v>2.1526340921940146</v>
      </c>
      <c r="FU245" s="115">
        <f t="shared" si="528"/>
        <v>2.0592755276885053</v>
      </c>
      <c r="FV245" s="115">
        <f t="shared" si="529"/>
        <v>2.0533759143322428</v>
      </c>
      <c r="FW245" s="115">
        <f t="shared" si="530"/>
        <v>2.0804147573780623</v>
      </c>
      <c r="FX245" s="115">
        <f t="shared" si="531"/>
        <v>2.1183904466552832</v>
      </c>
      <c r="FZ245" s="90">
        <f t="shared" si="553"/>
        <v>2.0533759143322428</v>
      </c>
      <c r="GC245" s="35"/>
      <c r="GI245" s="31"/>
      <c r="GJ245" s="31"/>
      <c r="GK245" s="31"/>
    </row>
    <row r="246" spans="24:193" x14ac:dyDescent="0.3">
      <c r="X246" s="118">
        <f t="shared" si="554"/>
        <v>38.696844624861853</v>
      </c>
      <c r="Y246" s="118">
        <v>10</v>
      </c>
      <c r="Z246" s="40">
        <v>1.7999999999999999E-2</v>
      </c>
      <c r="AA246" s="40">
        <v>10000000</v>
      </c>
      <c r="AB246" s="40">
        <v>10000000</v>
      </c>
      <c r="AC246" s="98">
        <v>3900000</v>
      </c>
      <c r="AD246" s="42">
        <v>0.33</v>
      </c>
      <c r="AE246" s="42">
        <v>0.33</v>
      </c>
      <c r="AF246" s="41">
        <v>1.7999999999999999E-2</v>
      </c>
      <c r="AG246" s="40">
        <v>10000000</v>
      </c>
      <c r="AH246" s="40">
        <v>10000000</v>
      </c>
      <c r="AI246" s="98">
        <v>3900000</v>
      </c>
      <c r="AJ246" s="42">
        <v>0.33</v>
      </c>
      <c r="AK246" s="42">
        <v>0.33</v>
      </c>
      <c r="AL246" s="42">
        <f>AL204</f>
        <v>0.40129999999999999</v>
      </c>
      <c r="AM246" s="40">
        <v>6000</v>
      </c>
      <c r="AN246" s="40">
        <f>AN204</f>
        <v>10000</v>
      </c>
      <c r="AO246" s="40">
        <f>AO204</f>
        <v>10000</v>
      </c>
      <c r="AP246" s="42">
        <v>0.03</v>
      </c>
      <c r="AQ246" s="42">
        <v>0.03</v>
      </c>
      <c r="AR246" s="4">
        <f t="shared" si="532"/>
        <v>0.41930000000000001</v>
      </c>
      <c r="AS246" s="11">
        <f t="shared" si="533"/>
        <v>3.8696844624861853</v>
      </c>
      <c r="AT246" s="15">
        <f t="shared" si="534"/>
        <v>17756.844461901022</v>
      </c>
      <c r="AU246" s="19">
        <f t="shared" si="535"/>
        <v>0.40002300769177906</v>
      </c>
      <c r="AV246" s="13">
        <f t="shared" si="536"/>
        <v>0.5</v>
      </c>
      <c r="AW246" s="11">
        <f t="shared" si="537"/>
        <v>1</v>
      </c>
      <c r="AX246" s="11">
        <f t="shared" si="538"/>
        <v>0.8911</v>
      </c>
      <c r="AY246" s="11">
        <f t="shared" si="539"/>
        <v>201997.53114128605</v>
      </c>
      <c r="AZ246" s="11">
        <f t="shared" si="540"/>
        <v>1</v>
      </c>
      <c r="BA246" s="11">
        <f t="shared" si="541"/>
        <v>0.34752899999999998</v>
      </c>
      <c r="BB246" s="11">
        <f t="shared" si="542"/>
        <v>1.025058</v>
      </c>
      <c r="BC246" s="11">
        <f t="shared" si="543"/>
        <v>0.99909999999999999</v>
      </c>
      <c r="BD246" s="11">
        <f t="shared" si="544"/>
        <v>0.8911</v>
      </c>
      <c r="BE246" s="11">
        <f t="shared" si="545"/>
        <v>201997.53114128605</v>
      </c>
      <c r="BF246" s="11">
        <f t="shared" si="546"/>
        <v>1</v>
      </c>
      <c r="BG246" s="11">
        <f t="shared" si="547"/>
        <v>0.34752899999999998</v>
      </c>
      <c r="BH246" s="11">
        <f t="shared" si="548"/>
        <v>1.025058</v>
      </c>
      <c r="BI246" s="121">
        <f>X246^2/(BI206^2*Y246^2)</f>
        <v>14.974457839206998</v>
      </c>
      <c r="BJ246" s="121">
        <f>X246^2/(BJ206^2*Y246^2)</f>
        <v>3.7436144598017496</v>
      </c>
      <c r="BK246" s="121">
        <f>X246^2/(BK206^2*Y246^2)</f>
        <v>1.6638286488007776</v>
      </c>
      <c r="BL246" s="121">
        <f>X246^2/(BL206^2*Y246^2)</f>
        <v>0.93590361495043739</v>
      </c>
      <c r="BM246" s="121">
        <f>X246^2/(BM206^2*Y246^2)</f>
        <v>0.59897831356827991</v>
      </c>
      <c r="BN246" s="121">
        <f>X246^2/(BN206^2*Y246^2)</f>
        <v>0.41595716220019441</v>
      </c>
      <c r="BO246" s="121">
        <f>X246^2/(BO206^2*Y246^2)</f>
        <v>0.30560118039197953</v>
      </c>
      <c r="BP246" s="121">
        <f>X246^2/(BP206^2*Y246^2)</f>
        <v>0.23397590373760935</v>
      </c>
      <c r="BQ246" s="121">
        <v>1</v>
      </c>
      <c r="BR246" s="121">
        <v>1</v>
      </c>
      <c r="BS246" s="121">
        <v>1</v>
      </c>
      <c r="BT246" s="121">
        <v>1</v>
      </c>
      <c r="BU246" s="121">
        <v>1</v>
      </c>
      <c r="BV246" s="121">
        <v>1</v>
      </c>
      <c r="BW246" s="121">
        <v>1</v>
      </c>
      <c r="BX246" s="121">
        <v>1</v>
      </c>
      <c r="BY246" s="121">
        <f>(BI206^2*Y246^2)/X246^2</f>
        <v>6.6780381015314069E-2</v>
      </c>
      <c r="BZ246" s="121">
        <f>(BJ206^2*Y246^2)/X246^2</f>
        <v>0.26712152406125628</v>
      </c>
      <c r="CA246" s="121">
        <f>(BK206^2*Y246^2)/X246^2</f>
        <v>0.60102342913782669</v>
      </c>
      <c r="CB246" s="121">
        <f>(BL206^2*Y246^2)/X246^2</f>
        <v>1.0684860962450251</v>
      </c>
      <c r="CC246" s="121">
        <f>(BM206^2*Y246^2)/X246^2</f>
        <v>1.6695095253828518</v>
      </c>
      <c r="CD246" s="121">
        <f>(BN206^2*Y246^2)/X246^2</f>
        <v>2.4040937165513068</v>
      </c>
      <c r="CE246" s="121">
        <f>(BO206^2*Y246^2)/X246^2</f>
        <v>3.2722386697503896</v>
      </c>
      <c r="CF246" s="121">
        <f>(BP206^2*Y246^2)/X246^2</f>
        <v>4.2739443849801004</v>
      </c>
      <c r="CG246" s="121">
        <f>X246^2/(BI206^2*Y246^2)</f>
        <v>14.974457839206998</v>
      </c>
      <c r="CH246" s="121">
        <f>X246^2/(BJ206^2*Y246^2)</f>
        <v>3.7436144598017496</v>
      </c>
      <c r="CI246" s="121">
        <f>X246^2/(BK206^2*Y246^2)</f>
        <v>1.6638286488007776</v>
      </c>
      <c r="CJ246" s="121">
        <f>X246^2/(BL206^2*Y246^2)</f>
        <v>0.93590361495043739</v>
      </c>
      <c r="CK246" s="121">
        <f>X246^2/(BM206^2*Y246^2)</f>
        <v>0.59897831356827991</v>
      </c>
      <c r="CL246" s="121">
        <f>X246^2/(BN206^2*Y246^2)</f>
        <v>0.41595716220019441</v>
      </c>
      <c r="CM246" s="121">
        <f>X246^2/(BO206^2*Y246^2)</f>
        <v>0.30560118039197953</v>
      </c>
      <c r="CN246" s="121">
        <f>X246^2/(BP206^2*Y246^2)</f>
        <v>0.23397590373760935</v>
      </c>
      <c r="CO246" s="95">
        <f t="shared" si="448"/>
        <v>1.4375175000491851</v>
      </c>
      <c r="CP246" s="95">
        <f t="shared" si="449"/>
        <v>1.7074830001967407</v>
      </c>
      <c r="CQ246" s="95">
        <f t="shared" si="450"/>
        <v>2.1574255004426663</v>
      </c>
      <c r="CR246" s="95">
        <f t="shared" si="451"/>
        <v>2.7873450007869627</v>
      </c>
      <c r="CS246" s="95">
        <f t="shared" si="452"/>
        <v>3.5972415012296288</v>
      </c>
      <c r="CT246" s="95">
        <f t="shared" si="453"/>
        <v>4.5871150017706661</v>
      </c>
      <c r="CU246" s="95">
        <f t="shared" si="454"/>
        <v>5.7569655024100728</v>
      </c>
      <c r="CV246" s="95">
        <f t="shared" si="455"/>
        <v>7.1067930031478497</v>
      </c>
      <c r="CW246" s="95">
        <f t="shared" si="456"/>
        <v>1.4375175000491851</v>
      </c>
      <c r="CX246" s="95">
        <f t="shared" si="457"/>
        <v>1.7074830001967407</v>
      </c>
      <c r="CY246" s="95">
        <f t="shared" si="458"/>
        <v>2.1574255004426663</v>
      </c>
      <c r="CZ246" s="95">
        <f t="shared" si="459"/>
        <v>2.7873450007869627</v>
      </c>
      <c r="DA246" s="95">
        <f t="shared" si="460"/>
        <v>3.5972415012296288</v>
      </c>
      <c r="DB246" s="95">
        <f t="shared" si="461"/>
        <v>4.5871150017706661</v>
      </c>
      <c r="DC246" s="95">
        <f t="shared" si="462"/>
        <v>5.7569655024100728</v>
      </c>
      <c r="DD246" s="95">
        <f t="shared" si="463"/>
        <v>7.1067930031478497</v>
      </c>
      <c r="DE246" s="13">
        <f t="shared" si="549"/>
        <v>17.091354220222311</v>
      </c>
      <c r="DF246" s="13">
        <f t="shared" si="550"/>
        <v>6.0608519838630057</v>
      </c>
      <c r="DG246" s="13">
        <f t="shared" si="551"/>
        <v>4.3149680779386044</v>
      </c>
      <c r="DH246" s="13">
        <f t="shared" si="552"/>
        <v>4.0545057111954623</v>
      </c>
      <c r="DI246" s="13">
        <f t="shared" si="464"/>
        <v>4.3186038389511321</v>
      </c>
      <c r="DJ246" s="13">
        <f t="shared" si="465"/>
        <v>4.8701668787515011</v>
      </c>
      <c r="DK246" s="13">
        <f t="shared" si="466"/>
        <v>5.627955850142369</v>
      </c>
      <c r="DL246" s="13">
        <f t="shared" si="467"/>
        <v>6.5580362887177097</v>
      </c>
      <c r="DM246" s="95">
        <f t="shared" si="468"/>
        <v>17.091354220222311</v>
      </c>
      <c r="DN246" s="95">
        <f t="shared" si="469"/>
        <v>6.0608519838630057</v>
      </c>
      <c r="DO246" s="95">
        <f t="shared" si="470"/>
        <v>4.3149680779386044</v>
      </c>
      <c r="DP246" s="95">
        <f t="shared" si="471"/>
        <v>4.0545057111954623</v>
      </c>
      <c r="DQ246" s="95">
        <f t="shared" si="472"/>
        <v>4.3186038389511321</v>
      </c>
      <c r="DR246" s="95">
        <f t="shared" si="473"/>
        <v>4.8701668787515011</v>
      </c>
      <c r="DS246" s="95">
        <f t="shared" si="474"/>
        <v>5.627955850142369</v>
      </c>
      <c r="DT246" s="95">
        <f t="shared" si="475"/>
        <v>6.5580362887177097</v>
      </c>
      <c r="DU246" s="95">
        <f t="shared" si="476"/>
        <v>5.8889973374356384</v>
      </c>
      <c r="DV246" s="95">
        <f t="shared" si="477"/>
        <v>2.0555779257359266</v>
      </c>
      <c r="DW246" s="95">
        <f t="shared" si="478"/>
        <v>1.4488326377939251</v>
      </c>
      <c r="DX246" s="95">
        <f t="shared" si="479"/>
        <v>1.3583144119420476</v>
      </c>
      <c r="DY246" s="95">
        <f t="shared" si="480"/>
        <v>1.4500961701828479</v>
      </c>
      <c r="DZ246" s="95">
        <f t="shared" si="481"/>
        <v>1.6417803218416303</v>
      </c>
      <c r="EA246" s="95">
        <f t="shared" si="482"/>
        <v>1.9051339652801271</v>
      </c>
      <c r="EB246" s="95">
        <f t="shared" si="483"/>
        <v>2.2283638900177767</v>
      </c>
      <c r="EC246" s="95">
        <f t="shared" si="484"/>
        <v>5.8889973374356384</v>
      </c>
      <c r="ED246" s="95">
        <f t="shared" si="485"/>
        <v>2.0555779257359266</v>
      </c>
      <c r="EE246" s="95">
        <f t="shared" si="486"/>
        <v>1.4488326377939251</v>
      </c>
      <c r="EF246" s="95">
        <f t="shared" si="487"/>
        <v>1.3583144119420476</v>
      </c>
      <c r="EG246" s="95">
        <f t="shared" si="488"/>
        <v>1.4500961701828479</v>
      </c>
      <c r="EH246" s="95">
        <f t="shared" si="489"/>
        <v>1.6417803218416303</v>
      </c>
      <c r="EI246" s="95">
        <f t="shared" si="490"/>
        <v>1.9051339652801271</v>
      </c>
      <c r="EJ246" s="95">
        <f t="shared" si="491"/>
        <v>2.2283638900177767</v>
      </c>
      <c r="EK246" s="95">
        <f t="shared" si="492"/>
        <v>5.8889973374356384</v>
      </c>
      <c r="EL246" s="95">
        <f t="shared" si="493"/>
        <v>2.0555779257359266</v>
      </c>
      <c r="EM246" s="95">
        <f t="shared" si="494"/>
        <v>1.4488326377939251</v>
      </c>
      <c r="EN246" s="95">
        <f t="shared" si="495"/>
        <v>1.3583144119420476</v>
      </c>
      <c r="EO246" s="95">
        <f t="shared" si="496"/>
        <v>1.4500961701828479</v>
      </c>
      <c r="EP246" s="95">
        <f t="shared" si="497"/>
        <v>1.6417803218416303</v>
      </c>
      <c r="EQ246" s="95">
        <f t="shared" si="498"/>
        <v>1.9051339652801271</v>
      </c>
      <c r="ER246" s="95">
        <f t="shared" si="499"/>
        <v>2.2283638900177767</v>
      </c>
      <c r="ES246" s="95">
        <f t="shared" si="500"/>
        <v>1</v>
      </c>
      <c r="ET246" s="95">
        <f t="shared" si="501"/>
        <v>1</v>
      </c>
      <c r="EU246" s="95">
        <f t="shared" si="502"/>
        <v>1</v>
      </c>
      <c r="EV246" s="95">
        <f t="shared" si="503"/>
        <v>1</v>
      </c>
      <c r="EW246" s="95">
        <f t="shared" si="504"/>
        <v>1</v>
      </c>
      <c r="EX246" s="95">
        <f t="shared" si="505"/>
        <v>1</v>
      </c>
      <c r="EY246" s="95">
        <f t="shared" si="506"/>
        <v>1</v>
      </c>
      <c r="EZ246" s="95">
        <f t="shared" si="507"/>
        <v>1</v>
      </c>
      <c r="FA246" s="95">
        <f t="shared" si="508"/>
        <v>1</v>
      </c>
      <c r="FB246" s="95">
        <f t="shared" si="509"/>
        <v>1</v>
      </c>
      <c r="FC246" s="95">
        <f t="shared" si="510"/>
        <v>1</v>
      </c>
      <c r="FD246" s="95">
        <f t="shared" si="511"/>
        <v>1</v>
      </c>
      <c r="FE246" s="95">
        <f t="shared" si="512"/>
        <v>1</v>
      </c>
      <c r="FF246" s="95">
        <f t="shared" si="513"/>
        <v>1</v>
      </c>
      <c r="FG246" s="95">
        <f t="shared" si="514"/>
        <v>1</v>
      </c>
      <c r="FH246" s="95">
        <f t="shared" si="515"/>
        <v>1</v>
      </c>
      <c r="FI246" s="95">
        <f t="shared" si="516"/>
        <v>1</v>
      </c>
      <c r="FJ246" s="95">
        <f t="shared" si="517"/>
        <v>1</v>
      </c>
      <c r="FK246" s="95">
        <f t="shared" si="518"/>
        <v>1</v>
      </c>
      <c r="FL246" s="95">
        <f t="shared" si="519"/>
        <v>1</v>
      </c>
      <c r="FM246" s="95">
        <f t="shared" si="520"/>
        <v>1</v>
      </c>
      <c r="FN246" s="95">
        <f t="shared" si="521"/>
        <v>1</v>
      </c>
      <c r="FO246" s="95">
        <f t="shared" si="522"/>
        <v>1</v>
      </c>
      <c r="FP246" s="95">
        <f t="shared" si="523"/>
        <v>1</v>
      </c>
      <c r="FQ246" s="115">
        <f t="shared" si="524"/>
        <v>11.968717581655426</v>
      </c>
      <c r="FR246" s="115">
        <f t="shared" si="525"/>
        <v>4.0108370663222406</v>
      </c>
      <c r="FS246" s="115">
        <f t="shared" si="526"/>
        <v>2.6183427126649406</v>
      </c>
      <c r="FT246" s="115">
        <f t="shared" si="527"/>
        <v>2.2061761743489923</v>
      </c>
      <c r="FU246" s="115">
        <f t="shared" si="528"/>
        <v>2.075842520907623</v>
      </c>
      <c r="FV246" s="115">
        <f t="shared" si="529"/>
        <v>2.0498244798324206</v>
      </c>
      <c r="FW246" s="115">
        <f t="shared" si="530"/>
        <v>2.0657726605235416</v>
      </c>
      <c r="FX246" s="115">
        <f t="shared" si="531"/>
        <v>2.0979064967099021</v>
      </c>
      <c r="FZ246" s="90">
        <f t="shared" si="553"/>
        <v>2.0498244798324206</v>
      </c>
      <c r="GC246" s="35"/>
      <c r="GI246" s="31"/>
      <c r="GJ246" s="31"/>
      <c r="GK246" s="31"/>
    </row>
    <row r="247" spans="24:193" x14ac:dyDescent="0.3">
      <c r="ET247" s="18"/>
      <c r="EU247" s="29"/>
      <c r="EW247" s="15"/>
      <c r="EX247" s="15"/>
      <c r="EY247" s="15"/>
      <c r="EZ247" s="15"/>
      <c r="FA247" s="15"/>
      <c r="FB247" s="15"/>
      <c r="FD247" s="30"/>
      <c r="FI247" s="19"/>
      <c r="FJ247" s="19"/>
      <c r="FK247" s="19"/>
      <c r="FL247" s="19"/>
      <c r="FM247" s="19"/>
      <c r="FN247" s="19"/>
      <c r="FO247" s="19"/>
      <c r="FP247" s="19"/>
      <c r="FQ247" s="19"/>
      <c r="FU247" s="18"/>
      <c r="FW247" s="123"/>
      <c r="FX247" s="123"/>
      <c r="FY247" s="123"/>
      <c r="FZ247" s="123"/>
      <c r="GC247" s="35"/>
      <c r="GI247" s="31"/>
      <c r="GJ247" s="31"/>
      <c r="GK247" s="31"/>
    </row>
    <row r="248" spans="24:193" x14ac:dyDescent="0.3">
      <c r="FD248" s="30"/>
      <c r="GC248" s="35"/>
      <c r="GI248" s="31"/>
      <c r="GJ248" s="31"/>
      <c r="GK248" s="31"/>
    </row>
    <row r="249" spans="24:193" x14ac:dyDescent="0.3">
      <c r="FD249" s="30"/>
      <c r="GC249" s="35"/>
      <c r="GI249" s="31"/>
      <c r="GJ249" s="31"/>
      <c r="GK249" s="31"/>
    </row>
    <row r="250" spans="24:193" ht="16.2" x14ac:dyDescent="0.35">
      <c r="X250" s="47"/>
      <c r="Y250" s="47"/>
      <c r="Z250" s="47"/>
      <c r="AA250" s="47"/>
      <c r="AB250" s="47"/>
      <c r="AC250" s="47"/>
      <c r="AD250" s="47"/>
      <c r="AE250" s="47"/>
      <c r="AF250" s="47"/>
      <c r="AG250" s="47"/>
      <c r="AH250" s="47"/>
      <c r="AI250" s="47"/>
      <c r="AJ250" s="47"/>
      <c r="AK250" s="47"/>
      <c r="AL250" s="47">
        <v>0.80259999999999998</v>
      </c>
      <c r="AM250" s="47"/>
      <c r="AN250" s="47">
        <v>10000</v>
      </c>
      <c r="AO250" s="47">
        <f>AN250</f>
        <v>10000</v>
      </c>
      <c r="AP250" s="47"/>
      <c r="AQ250" s="47"/>
      <c r="AR250" s="47"/>
      <c r="AS250" s="47"/>
      <c r="AT250" s="60"/>
      <c r="AU250" s="47"/>
      <c r="AV250" s="47"/>
      <c r="AW250" s="47"/>
      <c r="AX250" s="47"/>
      <c r="AY250" s="47"/>
      <c r="AZ250" s="47"/>
      <c r="BA250" s="47"/>
      <c r="BB250" s="47"/>
      <c r="BC250" s="47"/>
      <c r="BD250" s="47"/>
      <c r="BE250" s="47"/>
      <c r="BF250" s="47"/>
      <c r="BG250" s="47"/>
      <c r="BH250" s="47"/>
      <c r="BI250" s="47"/>
      <c r="BJ250" s="47"/>
      <c r="BK250" s="47"/>
      <c r="BL250" s="47"/>
      <c r="BM250" s="47"/>
      <c r="BN250" s="47"/>
      <c r="BO250" s="47"/>
      <c r="BP250" s="47"/>
      <c r="BQ250" s="47"/>
      <c r="BR250" s="47"/>
      <c r="BS250" s="47"/>
      <c r="BT250" s="47"/>
      <c r="BU250" s="47"/>
      <c r="BV250" s="47"/>
      <c r="BW250" s="47"/>
      <c r="BX250" s="47"/>
      <c r="BY250" s="47"/>
      <c r="BZ250" s="47"/>
      <c r="CA250" s="47"/>
      <c r="CB250" s="47"/>
      <c r="CC250" s="47"/>
      <c r="CD250" s="47"/>
      <c r="CE250" s="47"/>
      <c r="CF250" s="47"/>
      <c r="CG250" s="47"/>
      <c r="CH250" s="47"/>
      <c r="CI250" s="47"/>
      <c r="CJ250" s="47"/>
      <c r="CK250" s="47"/>
      <c r="CL250" s="47"/>
      <c r="CM250" s="47"/>
      <c r="CN250" s="47"/>
      <c r="CO250" s="95"/>
      <c r="CP250" s="95"/>
      <c r="CQ250" s="9" t="s">
        <v>83</v>
      </c>
      <c r="CR250" s="95"/>
      <c r="CS250" s="95"/>
      <c r="CT250" s="95"/>
      <c r="CU250" s="95"/>
      <c r="CV250" s="95"/>
      <c r="CW250" s="9"/>
      <c r="CX250" s="9"/>
      <c r="CY250" s="9" t="s">
        <v>84</v>
      </c>
      <c r="CZ250" s="9"/>
      <c r="DA250" s="9"/>
      <c r="DB250" s="9"/>
      <c r="DC250" s="9"/>
      <c r="DD250" s="9"/>
      <c r="DG250" s="17" t="s">
        <v>86</v>
      </c>
      <c r="DO250" s="17" t="s">
        <v>87</v>
      </c>
      <c r="DW250" s="17" t="s">
        <v>85</v>
      </c>
      <c r="EC250" s="4"/>
      <c r="EE250" s="17" t="s">
        <v>88</v>
      </c>
      <c r="EG250" s="4"/>
      <c r="EH250" s="4"/>
      <c r="EI250" s="4"/>
      <c r="EJ250" s="4"/>
      <c r="EK250" s="4"/>
      <c r="EM250" s="17" t="s">
        <v>89</v>
      </c>
      <c r="EN250" s="5"/>
      <c r="EO250" s="5"/>
      <c r="EP250" s="5"/>
      <c r="EQ250" s="5"/>
      <c r="ER250" s="5"/>
      <c r="ES250" s="5"/>
      <c r="ET250" s="5"/>
      <c r="EU250" s="17" t="s">
        <v>90</v>
      </c>
      <c r="FB250" s="18"/>
      <c r="FC250" s="17" t="s">
        <v>91</v>
      </c>
      <c r="FE250" s="15"/>
      <c r="FF250" s="15"/>
      <c r="FG250" s="15"/>
      <c r="FH250" s="15"/>
      <c r="FI250" s="15"/>
      <c r="FJ250" s="15"/>
      <c r="FK250" s="17" t="s">
        <v>92</v>
      </c>
      <c r="FL250" s="30"/>
      <c r="FS250" s="17" t="s">
        <v>93</v>
      </c>
      <c r="FU250" s="19"/>
      <c r="FW250" s="125"/>
      <c r="FX250" s="125"/>
      <c r="FY250" s="125"/>
      <c r="FZ250" s="125"/>
      <c r="GC250" s="35"/>
      <c r="GI250" s="31"/>
      <c r="GJ250" s="31"/>
      <c r="GK250" s="31"/>
    </row>
    <row r="251" spans="24:193" x14ac:dyDescent="0.3">
      <c r="X251" s="1"/>
      <c r="Y251" s="1"/>
      <c r="Z251" s="1"/>
      <c r="AA251" s="1"/>
      <c r="AB251" s="1"/>
      <c r="AC251" s="1"/>
      <c r="AD251" s="1"/>
      <c r="AE251" s="1"/>
      <c r="AF251" s="1"/>
      <c r="AG251" s="1"/>
      <c r="AH251" s="1"/>
      <c r="AI251" s="1"/>
      <c r="AJ251" s="1"/>
      <c r="AK251" s="1"/>
      <c r="AL251" s="1"/>
      <c r="AM251" s="1"/>
      <c r="AN251" s="1"/>
      <c r="AO251" s="1"/>
      <c r="AP251" s="1"/>
      <c r="AQ251" s="1"/>
      <c r="AR251" s="1"/>
      <c r="AS251" s="1"/>
      <c r="AT251" s="73"/>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9" t="s">
        <v>73</v>
      </c>
      <c r="CP251" s="9" t="s">
        <v>73</v>
      </c>
      <c r="CQ251" s="9" t="s">
        <v>73</v>
      </c>
      <c r="CR251" s="9" t="s">
        <v>73</v>
      </c>
      <c r="CS251" s="9" t="s">
        <v>73</v>
      </c>
      <c r="CT251" s="9"/>
      <c r="CU251" s="9"/>
      <c r="CV251" s="9"/>
      <c r="CW251" s="9" t="s">
        <v>73</v>
      </c>
      <c r="CX251" s="9" t="s">
        <v>73</v>
      </c>
      <c r="CY251" s="9" t="s">
        <v>73</v>
      </c>
      <c r="CZ251" s="9" t="s">
        <v>73</v>
      </c>
      <c r="DA251" s="9" t="s">
        <v>73</v>
      </c>
      <c r="DB251" s="9"/>
      <c r="DC251" s="9"/>
      <c r="DD251" s="9"/>
      <c r="DE251" s="9" t="s">
        <v>73</v>
      </c>
      <c r="DF251" s="9" t="s">
        <v>73</v>
      </c>
      <c r="DG251" s="9" t="s">
        <v>73</v>
      </c>
      <c r="DH251" s="9" t="s">
        <v>73</v>
      </c>
      <c r="DI251" s="9" t="s">
        <v>73</v>
      </c>
      <c r="DJ251" s="9"/>
      <c r="DK251" s="9"/>
      <c r="DL251" s="9"/>
      <c r="DM251" s="9" t="s">
        <v>73</v>
      </c>
      <c r="DN251" s="9" t="s">
        <v>73</v>
      </c>
      <c r="DO251" s="9" t="s">
        <v>73</v>
      </c>
      <c r="DP251" s="9" t="s">
        <v>73</v>
      </c>
      <c r="DQ251" s="9" t="s">
        <v>73</v>
      </c>
      <c r="DR251" s="9"/>
      <c r="DS251" s="9"/>
      <c r="DT251" s="9"/>
      <c r="DU251" s="9" t="s">
        <v>73</v>
      </c>
      <c r="DV251" s="9" t="s">
        <v>73</v>
      </c>
      <c r="DW251" s="9" t="s">
        <v>73</v>
      </c>
      <c r="DX251" s="9" t="s">
        <v>73</v>
      </c>
      <c r="DY251" s="9" t="s">
        <v>73</v>
      </c>
      <c r="DZ251" s="9"/>
      <c r="EA251" s="9"/>
      <c r="EB251" s="9"/>
      <c r="EC251" s="9" t="s">
        <v>73</v>
      </c>
      <c r="ED251" s="9" t="s">
        <v>73</v>
      </c>
      <c r="EE251" s="9" t="s">
        <v>73</v>
      </c>
      <c r="EF251" s="9" t="s">
        <v>73</v>
      </c>
      <c r="EG251" s="9" t="s">
        <v>73</v>
      </c>
      <c r="EH251" s="9"/>
      <c r="EI251" s="9"/>
      <c r="EJ251" s="9"/>
      <c r="EK251" s="9" t="s">
        <v>73</v>
      </c>
      <c r="EL251" s="9" t="s">
        <v>73</v>
      </c>
      <c r="EM251" s="9" t="s">
        <v>73</v>
      </c>
      <c r="EN251" s="9" t="s">
        <v>73</v>
      </c>
      <c r="EO251" s="9" t="s">
        <v>73</v>
      </c>
      <c r="EP251" s="9"/>
      <c r="EQ251" s="9"/>
      <c r="ER251" s="9"/>
      <c r="ES251" s="9" t="s">
        <v>73</v>
      </c>
      <c r="ET251" s="9" t="s">
        <v>73</v>
      </c>
      <c r="EU251" s="9" t="s">
        <v>73</v>
      </c>
      <c r="EV251" s="9" t="s">
        <v>73</v>
      </c>
      <c r="EW251" s="9" t="s">
        <v>73</v>
      </c>
      <c r="EX251" s="9"/>
      <c r="EY251" s="9"/>
      <c r="EZ251" s="9"/>
      <c r="FA251" s="9" t="s">
        <v>73</v>
      </c>
      <c r="FB251" s="9" t="s">
        <v>73</v>
      </c>
      <c r="FC251" s="9" t="s">
        <v>73</v>
      </c>
      <c r="FD251" s="9" t="s">
        <v>73</v>
      </c>
      <c r="FE251" s="9" t="s">
        <v>73</v>
      </c>
      <c r="FF251" s="9"/>
      <c r="FG251" s="9"/>
      <c r="FH251" s="9"/>
      <c r="FI251" s="9" t="s">
        <v>73</v>
      </c>
      <c r="FJ251" s="9" t="s">
        <v>73</v>
      </c>
      <c r="FK251" s="9" t="s">
        <v>73</v>
      </c>
      <c r="FL251" s="9" t="s">
        <v>73</v>
      </c>
      <c r="FM251" s="9" t="s">
        <v>73</v>
      </c>
      <c r="FN251" s="9"/>
      <c r="FO251" s="9"/>
      <c r="FP251" s="9"/>
      <c r="FQ251" s="9" t="s">
        <v>73</v>
      </c>
      <c r="FR251" s="9" t="s">
        <v>73</v>
      </c>
      <c r="FS251" s="9" t="s">
        <v>73</v>
      </c>
      <c r="FT251" s="9" t="s">
        <v>73</v>
      </c>
      <c r="FU251" s="9" t="s">
        <v>73</v>
      </c>
      <c r="FW251" s="126"/>
      <c r="FX251" s="126"/>
      <c r="FY251" s="126"/>
      <c r="FZ251" s="126"/>
      <c r="GC251" s="35"/>
      <c r="GI251" s="31"/>
      <c r="GJ251" s="31"/>
      <c r="GK251" s="31"/>
    </row>
    <row r="252" spans="24:193" ht="16.2" x14ac:dyDescent="0.35">
      <c r="X252" s="116" t="s">
        <v>72</v>
      </c>
      <c r="Y252" s="117" t="s">
        <v>60</v>
      </c>
      <c r="Z252" s="18" t="s">
        <v>13</v>
      </c>
      <c r="AA252" s="37" t="s">
        <v>62</v>
      </c>
      <c r="AB252" s="37" t="s">
        <v>63</v>
      </c>
      <c r="AC252" s="18" t="s">
        <v>79</v>
      </c>
      <c r="AD252" s="32" t="s">
        <v>16</v>
      </c>
      <c r="AE252" s="32" t="s">
        <v>17</v>
      </c>
      <c r="AF252" s="18" t="s">
        <v>14</v>
      </c>
      <c r="AG252" s="37" t="s">
        <v>64</v>
      </c>
      <c r="AH252" s="37" t="s">
        <v>65</v>
      </c>
      <c r="AI252" s="18" t="s">
        <v>80</v>
      </c>
      <c r="AJ252" s="32" t="s">
        <v>18</v>
      </c>
      <c r="AK252" s="32" t="s">
        <v>19</v>
      </c>
      <c r="AL252" s="18" t="s">
        <v>22</v>
      </c>
      <c r="AM252" s="18" t="s">
        <v>26</v>
      </c>
      <c r="AN252" s="18" t="s">
        <v>68</v>
      </c>
      <c r="AO252" s="18" t="s">
        <v>69</v>
      </c>
      <c r="AP252" s="32" t="s">
        <v>20</v>
      </c>
      <c r="AQ252" s="32" t="s">
        <v>21</v>
      </c>
      <c r="AR252" s="18" t="s">
        <v>15</v>
      </c>
      <c r="AS252" s="11" t="s">
        <v>94</v>
      </c>
      <c r="AT252" s="120" t="s">
        <v>10</v>
      </c>
      <c r="AU252" s="11" t="s">
        <v>59</v>
      </c>
      <c r="AV252" s="11" t="s">
        <v>71</v>
      </c>
      <c r="AW252" s="119" t="s">
        <v>70</v>
      </c>
      <c r="AX252" s="11" t="s">
        <v>23</v>
      </c>
      <c r="AY252" s="11" t="s">
        <v>66</v>
      </c>
      <c r="AZ252" s="9" t="s">
        <v>75</v>
      </c>
      <c r="BA252" s="24" t="s">
        <v>78</v>
      </c>
      <c r="BB252" s="11" t="s">
        <v>77</v>
      </c>
      <c r="BC252" s="11" t="s">
        <v>25</v>
      </c>
      <c r="BD252" s="11" t="s">
        <v>24</v>
      </c>
      <c r="BE252" s="11" t="s">
        <v>67</v>
      </c>
      <c r="BF252" s="9" t="s">
        <v>76</v>
      </c>
      <c r="BG252" s="24" t="s">
        <v>81</v>
      </c>
      <c r="BH252" s="11" t="s">
        <v>82</v>
      </c>
      <c r="BI252" s="114">
        <v>1</v>
      </c>
      <c r="BJ252" s="114">
        <v>2</v>
      </c>
      <c r="BK252" s="114">
        <v>3</v>
      </c>
      <c r="BL252" s="114">
        <v>4</v>
      </c>
      <c r="BM252" s="114">
        <v>5</v>
      </c>
      <c r="BN252" s="114">
        <v>6</v>
      </c>
      <c r="BO252" s="114">
        <v>7</v>
      </c>
      <c r="BP252" s="114">
        <v>8</v>
      </c>
      <c r="BQ252" s="114">
        <v>1</v>
      </c>
      <c r="BR252" s="114">
        <v>2</v>
      </c>
      <c r="BS252" s="114">
        <v>3</v>
      </c>
      <c r="BT252" s="114">
        <v>4</v>
      </c>
      <c r="BU252" s="114">
        <v>5</v>
      </c>
      <c r="BV252" s="114">
        <v>6</v>
      </c>
      <c r="BW252" s="114">
        <v>7</v>
      </c>
      <c r="BX252" s="114">
        <v>8</v>
      </c>
      <c r="BY252" s="114">
        <v>1</v>
      </c>
      <c r="BZ252" s="114">
        <v>2</v>
      </c>
      <c r="CA252" s="114">
        <v>3</v>
      </c>
      <c r="CB252" s="114">
        <v>4</v>
      </c>
      <c r="CC252" s="114">
        <v>5</v>
      </c>
      <c r="CD252" s="114">
        <v>6</v>
      </c>
      <c r="CE252" s="114">
        <v>7</v>
      </c>
      <c r="CF252" s="114">
        <v>8</v>
      </c>
      <c r="CG252" s="114">
        <v>1</v>
      </c>
      <c r="CH252" s="114">
        <v>2</v>
      </c>
      <c r="CI252" s="114">
        <v>3</v>
      </c>
      <c r="CJ252" s="114">
        <v>4</v>
      </c>
      <c r="CK252" s="114">
        <v>5</v>
      </c>
      <c r="CL252" s="114">
        <v>6</v>
      </c>
      <c r="CM252" s="114">
        <v>7</v>
      </c>
      <c r="CN252" s="114">
        <v>8</v>
      </c>
      <c r="CO252" s="9">
        <v>1</v>
      </c>
      <c r="CP252" s="9">
        <v>2</v>
      </c>
      <c r="CQ252" s="9">
        <v>3</v>
      </c>
      <c r="CR252" s="9">
        <v>4</v>
      </c>
      <c r="CS252" s="9">
        <v>5</v>
      </c>
      <c r="CT252" s="9">
        <v>6</v>
      </c>
      <c r="CU252" s="9">
        <v>7</v>
      </c>
      <c r="CV252" s="9">
        <v>8</v>
      </c>
      <c r="CW252" s="9">
        <v>1</v>
      </c>
      <c r="CX252" s="9">
        <v>2</v>
      </c>
      <c r="CY252" s="9">
        <v>3</v>
      </c>
      <c r="CZ252" s="9">
        <v>4</v>
      </c>
      <c r="DA252" s="9">
        <v>5</v>
      </c>
      <c r="DB252" s="9">
        <v>6</v>
      </c>
      <c r="DC252" s="9">
        <v>7</v>
      </c>
      <c r="DD252" s="9">
        <v>8</v>
      </c>
      <c r="DE252" s="9">
        <v>1</v>
      </c>
      <c r="DF252" s="9">
        <v>2</v>
      </c>
      <c r="DG252" s="9">
        <v>3</v>
      </c>
      <c r="DH252" s="9">
        <v>4</v>
      </c>
      <c r="DI252" s="9">
        <v>5</v>
      </c>
      <c r="DJ252" s="9">
        <v>6</v>
      </c>
      <c r="DK252" s="9">
        <v>7</v>
      </c>
      <c r="DL252" s="9">
        <v>8</v>
      </c>
      <c r="DM252" s="9">
        <v>1</v>
      </c>
      <c r="DN252" s="9">
        <v>2</v>
      </c>
      <c r="DO252" s="9">
        <v>3</v>
      </c>
      <c r="DP252" s="9">
        <v>4</v>
      </c>
      <c r="DQ252" s="9">
        <v>5</v>
      </c>
      <c r="DR252" s="9">
        <v>6</v>
      </c>
      <c r="DS252" s="9">
        <v>7</v>
      </c>
      <c r="DT252" s="9">
        <v>8</v>
      </c>
      <c r="DU252" s="9">
        <v>1</v>
      </c>
      <c r="DV252" s="9">
        <v>2</v>
      </c>
      <c r="DW252" s="9">
        <v>3</v>
      </c>
      <c r="DX252" s="9">
        <v>4</v>
      </c>
      <c r="DY252" s="9">
        <v>5</v>
      </c>
      <c r="DZ252" s="9">
        <v>6</v>
      </c>
      <c r="EA252" s="9">
        <v>7</v>
      </c>
      <c r="EB252" s="9">
        <v>8</v>
      </c>
      <c r="EC252" s="9">
        <v>1</v>
      </c>
      <c r="ED252" s="9">
        <v>2</v>
      </c>
      <c r="EE252" s="9">
        <v>3</v>
      </c>
      <c r="EF252" s="9">
        <v>4</v>
      </c>
      <c r="EG252" s="9">
        <v>5</v>
      </c>
      <c r="EH252" s="9">
        <v>6</v>
      </c>
      <c r="EI252" s="9">
        <v>7</v>
      </c>
      <c r="EJ252" s="9">
        <v>8</v>
      </c>
      <c r="EK252" s="9">
        <v>1</v>
      </c>
      <c r="EL252" s="9">
        <v>2</v>
      </c>
      <c r="EM252" s="9">
        <v>3</v>
      </c>
      <c r="EN252" s="9">
        <v>4</v>
      </c>
      <c r="EO252" s="9">
        <v>5</v>
      </c>
      <c r="EP252" s="9">
        <v>6</v>
      </c>
      <c r="EQ252" s="9">
        <v>7</v>
      </c>
      <c r="ER252" s="9">
        <v>8</v>
      </c>
      <c r="ES252" s="9">
        <v>1</v>
      </c>
      <c r="ET252" s="9">
        <v>2</v>
      </c>
      <c r="EU252" s="9">
        <v>3</v>
      </c>
      <c r="EV252" s="9">
        <v>4</v>
      </c>
      <c r="EW252" s="9">
        <v>5</v>
      </c>
      <c r="EX252" s="9">
        <v>6</v>
      </c>
      <c r="EY252" s="9">
        <v>7</v>
      </c>
      <c r="EZ252" s="9">
        <v>8</v>
      </c>
      <c r="FA252" s="9">
        <v>1</v>
      </c>
      <c r="FB252" s="9">
        <v>2</v>
      </c>
      <c r="FC252" s="9">
        <v>3</v>
      </c>
      <c r="FD252" s="9">
        <v>4</v>
      </c>
      <c r="FE252" s="9">
        <v>5</v>
      </c>
      <c r="FF252" s="9">
        <v>6</v>
      </c>
      <c r="FG252" s="9">
        <v>7</v>
      </c>
      <c r="FH252" s="9">
        <v>8</v>
      </c>
      <c r="FI252" s="9">
        <v>1</v>
      </c>
      <c r="FJ252" s="9">
        <v>2</v>
      </c>
      <c r="FK252" s="9">
        <v>3</v>
      </c>
      <c r="FL252" s="9">
        <v>4</v>
      </c>
      <c r="FM252" s="9">
        <v>5</v>
      </c>
      <c r="FN252" s="9">
        <v>6</v>
      </c>
      <c r="FO252" s="9">
        <v>7</v>
      </c>
      <c r="FP252" s="9">
        <v>8</v>
      </c>
      <c r="FQ252" s="9">
        <v>1</v>
      </c>
      <c r="FR252" s="9">
        <v>2</v>
      </c>
      <c r="FS252" s="9">
        <v>3</v>
      </c>
      <c r="FT252" s="9">
        <v>4</v>
      </c>
      <c r="FU252" s="9">
        <v>5</v>
      </c>
      <c r="FV252" s="9">
        <v>6</v>
      </c>
      <c r="FW252" s="9">
        <v>7</v>
      </c>
      <c r="FX252" s="9">
        <v>8</v>
      </c>
      <c r="GC252" s="35"/>
      <c r="GI252" s="31"/>
      <c r="GJ252" s="31"/>
      <c r="GK252" s="31"/>
    </row>
    <row r="253" spans="24:193" x14ac:dyDescent="0.3">
      <c r="X253" s="118">
        <v>0.5</v>
      </c>
      <c r="Y253" s="118">
        <v>10</v>
      </c>
      <c r="Z253" s="40">
        <v>1.7999999999999999E-2</v>
      </c>
      <c r="AA253" s="40">
        <v>10000000</v>
      </c>
      <c r="AB253" s="40">
        <v>10000000</v>
      </c>
      <c r="AC253" s="98">
        <v>3900000</v>
      </c>
      <c r="AD253" s="42">
        <v>0.33</v>
      </c>
      <c r="AE253" s="42">
        <v>0.33</v>
      </c>
      <c r="AF253" s="41">
        <v>1.7999999999999999E-2</v>
      </c>
      <c r="AG253" s="40">
        <v>10000000</v>
      </c>
      <c r="AH253" s="40">
        <v>10000000</v>
      </c>
      <c r="AI253" s="98">
        <v>3900000</v>
      </c>
      <c r="AJ253" s="42">
        <v>0.33</v>
      </c>
      <c r="AK253" s="42">
        <v>0.33</v>
      </c>
      <c r="AL253" s="42">
        <f>AL250</f>
        <v>0.80259999999999998</v>
      </c>
      <c r="AM253" s="40">
        <v>6000</v>
      </c>
      <c r="AN253" s="40">
        <f>AN250</f>
        <v>10000</v>
      </c>
      <c r="AO253" s="40">
        <f>AO250</f>
        <v>10000</v>
      </c>
      <c r="AP253" s="42">
        <v>0.03</v>
      </c>
      <c r="AQ253" s="42">
        <v>0.03</v>
      </c>
      <c r="AR253" s="4">
        <f>AL253+AF253/2+Z253/2</f>
        <v>0.8206</v>
      </c>
      <c r="AS253" s="11">
        <f>X253/Y253</f>
        <v>0.05</v>
      </c>
      <c r="AT253" s="15">
        <f>(AA253*Z253)*(AG253*AF253)*AR253^2/(AVERAGE(BD253,AX253)*(AA253*Z253+AG253*AF253))</f>
        <v>68010.989114577489</v>
      </c>
      <c r="AU253" s="19">
        <f>AY253*BE253/(AY253+BE253)*(PI()^2*AL253)/(Y253^2*AN253)</f>
        <v>0.80004601538355813</v>
      </c>
      <c r="AV253" s="13">
        <f>AY253/(AY253+BE253)</f>
        <v>0.5</v>
      </c>
      <c r="AW253" s="11">
        <f>AN253/AO253</f>
        <v>1</v>
      </c>
      <c r="AX253" s="11">
        <f>1-AD253*AE253</f>
        <v>0.8911</v>
      </c>
      <c r="AY253" s="11">
        <f>Z253/AX253*SQRT(AA253*AB253)</f>
        <v>201997.53114128605</v>
      </c>
      <c r="AZ253" s="11">
        <f>SQRT(AB253/AA253)</f>
        <v>1</v>
      </c>
      <c r="BA253" s="11">
        <f>AX253*AC253/SQRT(AA253*AB253)</f>
        <v>0.34752899999999998</v>
      </c>
      <c r="BB253" s="11">
        <f>AZ253*AD253+2*BA253</f>
        <v>1.025058</v>
      </c>
      <c r="BC253" s="11">
        <f>1-AP253*AQ253</f>
        <v>0.99909999999999999</v>
      </c>
      <c r="BD253" s="11">
        <f>1-AJ253*AK253</f>
        <v>0.8911</v>
      </c>
      <c r="BE253" s="11">
        <f>AF253/BD253*SQRT(AG253*AH253)</f>
        <v>201997.53114128605</v>
      </c>
      <c r="BF253" s="11">
        <f>SQRT(AH253/AG253)</f>
        <v>1</v>
      </c>
      <c r="BG253" s="11">
        <f>BD253*AI253/SQRT(AG253*AH253)</f>
        <v>0.34752899999999998</v>
      </c>
      <c r="BH253" s="11">
        <f>BF253*AK253+2*BG253</f>
        <v>1.025058</v>
      </c>
      <c r="BI253" s="121">
        <f>X253^2/(BI252^2*Y253^2)</f>
        <v>2.5000000000000001E-3</v>
      </c>
      <c r="BJ253" s="121">
        <f>X253^2/(BJ252^2*Y253^2)</f>
        <v>6.2500000000000001E-4</v>
      </c>
      <c r="BK253" s="121">
        <f>X253^2/(BK252^2*Y253^2)</f>
        <v>2.7777777777777778E-4</v>
      </c>
      <c r="BL253" s="121">
        <f>X253^2/(BL252^2*Y253^2)</f>
        <v>1.5625E-4</v>
      </c>
      <c r="BM253" s="121">
        <f>X253^2/(BM252^2*Y253^2)</f>
        <v>1E-4</v>
      </c>
      <c r="BN253" s="121">
        <f>X253^2/(BN252^2*Y253^2)</f>
        <v>6.9444444444444444E-5</v>
      </c>
      <c r="BO253" s="121">
        <f>X253^2/(BO252^2*Y253^2)</f>
        <v>5.1020408163265308E-5</v>
      </c>
      <c r="BP253" s="121">
        <f>X253^2/(BP252^2*Y253^2)</f>
        <v>3.9062500000000001E-5</v>
      </c>
      <c r="BQ253" s="121">
        <v>1</v>
      </c>
      <c r="BR253" s="121">
        <v>1</v>
      </c>
      <c r="BS253" s="121">
        <v>1</v>
      </c>
      <c r="BT253" s="121">
        <v>1</v>
      </c>
      <c r="BU253" s="121">
        <v>1</v>
      </c>
      <c r="BV253" s="121">
        <v>1</v>
      </c>
      <c r="BW253" s="121">
        <v>1</v>
      </c>
      <c r="BX253" s="121">
        <v>1</v>
      </c>
      <c r="BY253" s="121">
        <f>(BI252^2*Y253^2)/X253^2</f>
        <v>400</v>
      </c>
      <c r="BZ253" s="121">
        <f>(BJ252^2*Y253^2)/X253^2</f>
        <v>1600</v>
      </c>
      <c r="CA253" s="121">
        <f>(BK252^2*Y253^2)/X253^2</f>
        <v>3600</v>
      </c>
      <c r="CB253" s="121">
        <f>(BL252^2*Y253^2)/X253^2</f>
        <v>6400</v>
      </c>
      <c r="CC253" s="121">
        <f>(BM252^2*Y253^2)/X253^2</f>
        <v>10000</v>
      </c>
      <c r="CD253" s="121">
        <f>(BN252^2*Y253^2)/X253^2</f>
        <v>14400</v>
      </c>
      <c r="CE253" s="121">
        <f>(BO252^2*Y253^2)/X253^2</f>
        <v>19600</v>
      </c>
      <c r="CF253" s="121">
        <f>(BP252^2*Y253^2)/X253^2</f>
        <v>25600</v>
      </c>
      <c r="CG253" s="121">
        <f>X253^2/(BI252^2*Y253^2)</f>
        <v>2.5000000000000001E-3</v>
      </c>
      <c r="CH253" s="121">
        <f>X253^2/(BJ252^2*Y253^2)</f>
        <v>6.2500000000000001E-4</v>
      </c>
      <c r="CI253" s="121">
        <f>X253^2/(BK252^2*Y253^2)</f>
        <v>2.7777777777777778E-4</v>
      </c>
      <c r="CJ253" s="121">
        <f>X253^2/(BL252^2*Y253^2)</f>
        <v>1.5625E-4</v>
      </c>
      <c r="CK253" s="121">
        <f>X253^2/(BM252^2*Y253^2)</f>
        <v>1E-4</v>
      </c>
      <c r="CL253" s="121">
        <f>X253^2/(BN252^2*Y253^2)</f>
        <v>6.9444444444444444E-5</v>
      </c>
      <c r="CM253" s="121">
        <f>X253^2/(BO252^2*Y253^2)</f>
        <v>5.1020408163265308E-5</v>
      </c>
      <c r="CN253" s="121">
        <f>X253^2/(BP252^2*Y253^2)</f>
        <v>3.9062500000000001E-5</v>
      </c>
      <c r="CO253" s="95">
        <f t="shared" ref="CO253:CO292" si="555">AZ253*BI253*AW253/CG253+(1+AW253/CG253)*BA253*BQ253+BY253/AZ253</f>
        <v>540.35912899999994</v>
      </c>
      <c r="CP253" s="95">
        <f t="shared" ref="CP253:CP292" si="556">AZ253*BJ253*AW253/CH253+(1+AW253/CH253)*BA253*BR253+BZ253/AZ253</f>
        <v>2157.3939289999998</v>
      </c>
      <c r="CQ253" s="95">
        <f t="shared" ref="CQ253:CQ292" si="557">AZ253*BK253*AW253/CI253+(1+AW253/CI253)*BA253*BS253+CA253/AZ253</f>
        <v>4852.4519289999998</v>
      </c>
      <c r="CR253" s="95">
        <f t="shared" ref="CR253:CR292" si="558">AZ253*BL253*AW253/CJ253+(1+AW253/CJ253)*BA253*BT253+CB253/AZ253</f>
        <v>8625.5331289999995</v>
      </c>
      <c r="CS253" s="95">
        <f t="shared" ref="CS253:CS292" si="559">AZ253*BM253*AW253/CK253+(1+AW253/CK253)*BA253*BU253+CC253/AZ253</f>
        <v>13476.637529</v>
      </c>
      <c r="CT253" s="95">
        <f t="shared" ref="CT253:CT292" si="560">AZ253*BN253*AW253/CL253+(1+AW253/CL253)*BA253*BV253+CD253/AZ253</f>
        <v>19405.765128999999</v>
      </c>
      <c r="CU253" s="95">
        <f t="shared" ref="CU253:CU292" si="561">AZ253*BO253*AW253/CM253+(1+AW253/CM253)*BA253*BW253+CE253/AZ253</f>
        <v>26412.915928999999</v>
      </c>
      <c r="CV253" s="95">
        <f t="shared" ref="CV253:CV292" si="562">AZ253*BP253*AW253/CN253+(1+AW253/CN253)*BA253*BX253+CF253/AZ253</f>
        <v>34498.089929000002</v>
      </c>
      <c r="CW253" s="95">
        <f t="shared" ref="CW253:CW292" si="563">BF253*BI253*AW253/CG253+(1+AW253/CG253)*BG253*BQ253+BY253/BF253</f>
        <v>540.35912899999994</v>
      </c>
      <c r="CX253" s="95">
        <f t="shared" ref="CX253:CX292" si="564">BF253*BJ253*AW253/CH253+(1+AW253/CH253)*BG253*BR253+BZ253/BF253</f>
        <v>2157.3939289999998</v>
      </c>
      <c r="CY253" s="95">
        <f t="shared" ref="CY253:CY292" si="565">BF253*BK253*AW253/CI253+(1+AW253/CI253)*BG253*BS253+CA253/BF253</f>
        <v>4852.4519289999998</v>
      </c>
      <c r="CZ253" s="95">
        <f t="shared" ref="CZ253:CZ292" si="566">BF253*BL253*AW253/CJ253+(1+AW253/CJ253)*BG253*BT253+CB253/BF253</f>
        <v>8625.5331289999995</v>
      </c>
      <c r="DA253" s="95">
        <f t="shared" ref="DA253:DA292" si="567">BF253*BM253*AW253/CK253+(1+AW253/CK253)*BG253*BU253+CC253/BF253</f>
        <v>13476.637529</v>
      </c>
      <c r="DB253" s="95">
        <f t="shared" ref="DB253:DB292" si="568">BF253*BN253*AW253/CL253+(1+AW253/CL253)*BG253*BV253+CD253/BF253</f>
        <v>19405.765128999999</v>
      </c>
      <c r="DC253" s="95">
        <f t="shared" ref="DC253:DC292" si="569">BF253*BO253*AW253/CM253+(1+AW253/CM253)*BG253*BW253+CE253/BF253</f>
        <v>26412.915928999999</v>
      </c>
      <c r="DD253" s="95">
        <f t="shared" ref="DD253:DD292" si="570">BF253*BP253*AW253/CN253+(1+AW253/CN253)*BG253*BX253+CF253/BF253</f>
        <v>34498.089929000002</v>
      </c>
      <c r="DE253" s="13">
        <f>AZ253*BI253+2*BB253*BQ253+BY253/AZ253</f>
        <v>402.052616</v>
      </c>
      <c r="DF253" s="13">
        <f>AZ253*BJ253+2*BB253*BR253+BZ253/AZ253</f>
        <v>1602.050741</v>
      </c>
      <c r="DG253" s="13">
        <f>AZ253*BK253+2*BB253*BS253+CA253/AZ253</f>
        <v>3602.0503937777776</v>
      </c>
      <c r="DH253" s="13">
        <f>AZ253*BL253+2*BB253*BT253+CB253/AZ253</f>
        <v>6402.0502722499996</v>
      </c>
      <c r="DI253" s="13">
        <f t="shared" ref="DI253:DI292" si="571">AZ253*BM253+2*BB253*BU253+CC253/AZ253</f>
        <v>10002.050216</v>
      </c>
      <c r="DJ253" s="13">
        <f t="shared" ref="DJ253:DJ292" si="572">AZ253*BN253+2*BB253*BV253+CD253/AZ253</f>
        <v>14402.050185444445</v>
      </c>
      <c r="DK253" s="13">
        <f t="shared" ref="DK253:DK292" si="573">AZ253*BO253+2*BB253*BW253+CE253/AZ253</f>
        <v>19602.050167020407</v>
      </c>
      <c r="DL253" s="13">
        <f t="shared" ref="DL253:DL292" si="574">AZ253*BP253+2*BB253*BX253+CF253/AZ253</f>
        <v>25602.050155062501</v>
      </c>
      <c r="DM253" s="95">
        <f t="shared" ref="DM253:DM292" si="575">BF253*BI253+2*BH253*BQ253+BY253/BF253</f>
        <v>402.052616</v>
      </c>
      <c r="DN253" s="95">
        <f t="shared" ref="DN253:DN292" si="576">BF253*BJ253+2*BH253*BR253+BZ253/BF253</f>
        <v>1602.050741</v>
      </c>
      <c r="DO253" s="95">
        <f t="shared" ref="DO253:DO292" si="577">BF253*BK253+2*BH253*BS253+CA253/BF253</f>
        <v>3602.0503937777776</v>
      </c>
      <c r="DP253" s="95">
        <f t="shared" ref="DP253:DP292" si="578">BF253*BL253+2*BH253*BT253+CB253/BF253</f>
        <v>6402.0502722499996</v>
      </c>
      <c r="DQ253" s="95">
        <f t="shared" ref="DQ253:DQ292" si="579">BF253*BM253+2*BH253*BU253+CC253/BF253</f>
        <v>10002.050216</v>
      </c>
      <c r="DR253" s="95">
        <f t="shared" ref="DR253:DR292" si="580">BF253*BN253+2*BH253*BV253+CD253/BF253</f>
        <v>14402.050185444445</v>
      </c>
      <c r="DS253" s="95">
        <f t="shared" ref="DS253:DS292" si="581">BF253*BO253+2*BH253*BW253+CE253/BF253</f>
        <v>19602.050167020407</v>
      </c>
      <c r="DT253" s="95">
        <f t="shared" ref="DT253:DT292" si="582">BF253*BP253+2*BH253*BX253+CF253/BF253</f>
        <v>25602.050155062501</v>
      </c>
      <c r="DU253" s="95">
        <f t="shared" ref="DU253:DU292" si="583">((AZ253^2+BF253^2)/(2*AZ253*BF253))*BI253*BY253-BB253*BH253*BQ253^2+BQ253/2*(BA253*DM253+BG253*DE253)</f>
        <v>139.67419968249999</v>
      </c>
      <c r="DV253" s="95">
        <f t="shared" ref="DV253:DV292" si="584">((AZ253^2+BF253^2)/(2*AZ253*BF253))*BJ253*BZ253-BB253*BH253*BR253^2+BR253/2*(BA253*DN253+BG253*DF253)</f>
        <v>556.70834806562493</v>
      </c>
      <c r="DW253" s="95">
        <f t="shared" ref="DW253:DW292" si="585">((AZ253^2+BF253^2)/(2*AZ253*BF253))*BK253*CA253-BB253*BH253*BS253^2+BS253/2*(BA253*DO253+BG253*DG253)</f>
        <v>1251.7662273958331</v>
      </c>
      <c r="DX253" s="95">
        <f t="shared" ref="DX253:DX292" si="586">((AZ253^2+BF253^2)/(2*AZ253*BF253))*BL253*CB253-BB253*BH253*BT253^2+BT253/2*(BA253*DP253+BG253*DH253)</f>
        <v>2224.8473851614058</v>
      </c>
      <c r="DY253" s="95">
        <f t="shared" ref="DY253:DY292" si="587">((AZ253^2+BF253^2)/(2*AZ253*BF253))*BM253*CC253-BB253*BH253*BU253^2+BU253/2*(BA253*DQ253+BG253*DI253)</f>
        <v>3475.9517656128996</v>
      </c>
      <c r="DZ253" s="95">
        <f t="shared" ref="DZ253:DZ292" si="588">((AZ253^2+BF253^2)/(2*AZ253*BF253))*BN253*CD253-BB253*BH253*BV253^2+BV253/2*(BA253*DR253+BG253*DJ253)</f>
        <v>5005.0793549939581</v>
      </c>
      <c r="EA253" s="95">
        <f t="shared" ref="EA253:EA292" si="589">((AZ253^2+BF253^2)/(2*AZ253*BF253))*BO253*CE253-BB253*BH253*BW253^2+BW253/2*(BA253*DS253+BG253*DK253)</f>
        <v>6812.2301485910712</v>
      </c>
      <c r="EB253" s="95">
        <f t="shared" ref="EB253:EB292" si="590">((AZ253^2+BF253^2)/(2*AZ253*BF253))*BP253*CF253-BB253*BH253*BX253^2+BX253/2*(BA253*DT253+BG253*DL253)</f>
        <v>8897.4041444353516</v>
      </c>
      <c r="EC253" s="95">
        <f t="shared" ref="EC253:EC292" si="591">BI253*BY253-BB253^2*BQ253^2+BA253*BQ253*DE253</f>
        <v>139.67419968249999</v>
      </c>
      <c r="ED253" s="95">
        <f t="shared" ref="ED253:ED292" si="592">BJ253*BZ253-BB253^2*BR253^2+BA253*BR253*DF253</f>
        <v>556.70834806562493</v>
      </c>
      <c r="EE253" s="95">
        <f t="shared" ref="EE253:EE292" si="593">BK253*CA253-BB253^2*BS253^2+BA253*BS253*DG253</f>
        <v>1251.7662273958331</v>
      </c>
      <c r="EF253" s="95">
        <f t="shared" ref="EF253:EF292" si="594">BL253*CB253-BB253^2*BT253^2+BA253*BT253*DH253</f>
        <v>2224.8473851614058</v>
      </c>
      <c r="EG253" s="95">
        <f t="shared" ref="EG253:EG292" si="595">BM253*CC253-BB253^2*BU253^2+BA253*BU253*DI253</f>
        <v>3475.9517656128996</v>
      </c>
      <c r="EH253" s="95">
        <f t="shared" ref="EH253:EH292" si="596">BN253*CD253-BB253^2*BV253^2+BA253*BV253*DJ253</f>
        <v>5005.0793549939581</v>
      </c>
      <c r="EI253" s="95">
        <f t="shared" ref="EI253:EI292" si="597">BO253*CE253-BB253^2*BW253^2+BA253*BW253*DK253</f>
        <v>6812.2301485910712</v>
      </c>
      <c r="EJ253" s="95">
        <f t="shared" ref="EJ253:EJ292" si="598">BP253*CF253-BB253^2*BX253^2+BA253*BX253*DL253</f>
        <v>8897.4041444353516</v>
      </c>
      <c r="EK253" s="95">
        <f t="shared" ref="EK253:EK292" si="599">BI253*BY253-BH253^2*BQ253^2+BG253*BQ253*DM253</f>
        <v>139.67419968249999</v>
      </c>
      <c r="EL253" s="95">
        <f t="shared" ref="EL253:EL292" si="600">BJ253*BZ253-BH253^2*BR253^2+BG253*BR253*DN253</f>
        <v>556.70834806562493</v>
      </c>
      <c r="EM253" s="95">
        <f t="shared" ref="EM253:EM292" si="601">BK253*CA253-BH253^2*BS253^2+BG253*BS253*DO253</f>
        <v>1251.7662273958331</v>
      </c>
      <c r="EN253" s="95">
        <f t="shared" ref="EN253:EN292" si="602">BL253*CB253-BH253^2*BT253^2+BG253*BT253*DP253</f>
        <v>2224.8473851614058</v>
      </c>
      <c r="EO253" s="95">
        <f t="shared" ref="EO253:EO292" si="603">BM253*CC253-BH253^2*BU253^2+BG253*BU253*DQ253</f>
        <v>3475.9517656128996</v>
      </c>
      <c r="EP253" s="95">
        <f t="shared" ref="EP253:EP292" si="604">BN253*CD253-BH253^2*BV253^2+BG253*BV253*DR253</f>
        <v>5005.0793549939581</v>
      </c>
      <c r="EQ253" s="95">
        <f t="shared" ref="EQ253:EQ292" si="605">BO253*CE253-BH253^2*BW253^2+BG253*BW253*DS253</f>
        <v>6812.2301485910712</v>
      </c>
      <c r="ER253" s="95">
        <f t="shared" ref="ER253:ER292" si="606">BP253*CF253-BH253^2*BX253^2+BG253*BX253*DT253</f>
        <v>8897.4041444353516</v>
      </c>
      <c r="ES253" s="95">
        <f t="shared" ref="ES253:ES292" si="607">AV253+(1-AV253)*DE253/DM253*EK253/EC253</f>
        <v>1</v>
      </c>
      <c r="ET253" s="95">
        <f t="shared" ref="ET253:ET292" si="608">AV253+(1-AV253)*DF253/DN253*EL253/ED253</f>
        <v>1</v>
      </c>
      <c r="EU253" s="95">
        <f t="shared" ref="EU253:EU292" si="609">AV253+(1-AV253)*DG253/DO253*EM253/EE253</f>
        <v>1</v>
      </c>
      <c r="EV253" s="95">
        <f t="shared" ref="EV253:EV292" si="610">AV253+(1-AV253)*DH253/DP253*EN253/EF253</f>
        <v>1</v>
      </c>
      <c r="EW253" s="95">
        <f t="shared" ref="EW253:EW292" si="611">AV253+(1-AV253)*DI253/DQ253*EO253/EG253</f>
        <v>1</v>
      </c>
      <c r="EX253" s="95">
        <f t="shared" ref="EX253:EX292" si="612">AV253+(1-AV253)*DJ253/DR253*EP253/EH253</f>
        <v>1</v>
      </c>
      <c r="EY253" s="95">
        <f t="shared" ref="EY253:EY292" si="613">AV253+(1-AV253)*DK253/DS253*EQ253/EI253</f>
        <v>1</v>
      </c>
      <c r="EZ253" s="95">
        <f t="shared" ref="EZ253:EZ292" si="614">AV253+(1-AV253)*DL253/DT253*ER253/EJ253</f>
        <v>1</v>
      </c>
      <c r="FA253" s="95">
        <f t="shared" ref="FA253:FA292" si="615">AV253^2+2*AV253*(1-AV253)*(DU253/EC253)+(1-AV253)^2*(EK253/EC253)</f>
        <v>1</v>
      </c>
      <c r="FB253" s="95">
        <f t="shared" ref="FB253:FB292" si="616">AV253^2+2*AV253*(1-AV253)*(DV253/ED253)+(1-AV253)^2*(EL253/ED253)</f>
        <v>1</v>
      </c>
      <c r="FC253" s="95">
        <f t="shared" ref="FC253:FC292" si="617">AV253^2+2*AV253*(1-AV253)*(DW253/EE253)+(1-AV253)^2*(EM253/EE253)</f>
        <v>1</v>
      </c>
      <c r="FD253" s="95">
        <f t="shared" ref="FD253:FD292" si="618">AV253^2+2*AV253*(1-AV253)*(DX253/EF253)+(1-AV253)^2*(EN253/EF253)</f>
        <v>1</v>
      </c>
      <c r="FE253" s="95">
        <f t="shared" ref="FE253:FE292" si="619">AV253^2+2*AV253*(1-AV253)*(DY253/EG253)+(1-AV253)^2*(EO253/EG253)</f>
        <v>1</v>
      </c>
      <c r="FF253" s="95">
        <f t="shared" ref="FF253:FF292" si="620">AV253^2+2*AV253*(1-AV253)*(DZ253/EH253)+(1-AV253)^2*(EP253/EH253)</f>
        <v>1</v>
      </c>
      <c r="FG253" s="95">
        <f t="shared" ref="FG253:FG292" si="621">AV253^2+2*AV253*(1-AV253)*(EA253/EI253)+(1-AV253)^2*(EQ253/EI253)</f>
        <v>1</v>
      </c>
      <c r="FH253" s="95">
        <f t="shared" ref="FH253:FH292" si="622">AV253^2+2*AV253*(1-AV253)*(EB253/EJ253)+(1-AV253)^2*(ER253/EJ253)</f>
        <v>1</v>
      </c>
      <c r="FI253" s="95">
        <f t="shared" ref="FI253:FI292" si="623">AV253+(1-AV253)*CO253/CW253*EK253/EC253</f>
        <v>1</v>
      </c>
      <c r="FJ253" s="95">
        <f t="shared" ref="FJ253:FJ292" si="624">AV253+(1-AV253)*CP253/CX253*EL253/ED253</f>
        <v>1</v>
      </c>
      <c r="FK253" s="95">
        <f t="shared" ref="FK253:FK292" si="625">AV253+(1-AV253)*CQ253/CY253*EM253/EE253</f>
        <v>1</v>
      </c>
      <c r="FL253" s="95">
        <f t="shared" ref="FL253:FL292" si="626">AV253+(1-AV253)*CR253/CZ253*EN253/EF253</f>
        <v>1</v>
      </c>
      <c r="FM253" s="95">
        <f t="shared" ref="FM253:FM292" si="627">AV253+(1-AV253)*CS253/DA253*EO253/EG253</f>
        <v>1</v>
      </c>
      <c r="FN253" s="95">
        <f t="shared" ref="FN253:FN292" si="628">AV253+(1-AV253)*CT253/DB253*EP253/EH253</f>
        <v>1</v>
      </c>
      <c r="FO253" s="95">
        <f t="shared" ref="FO253:FO292" si="629">AV253+(1-AV253)*CU253/DC253*EQ253/EI253</f>
        <v>1</v>
      </c>
      <c r="FP253" s="95">
        <f t="shared" ref="FP253:FP292" si="630">AV253+(1-AV253)*CV253/DD253*ER253/EJ253</f>
        <v>1</v>
      </c>
      <c r="FQ253" s="115">
        <f t="shared" ref="FQ253:FQ292" si="631">(ES253*DM253+(1+AW253/CG253)*EK253*AU253)/(FA253+FI253*CW253*AU253+(AW253/CG253)*EK253*AU253^2)</f>
        <v>1.2491597280685329</v>
      </c>
      <c r="FR253" s="115">
        <f t="shared" ref="FR253:FR292" si="632">(ET253*DN253+(1+AW253/CH253)*EL253*AU253)/(FB253+FJ253*CX253*AU253+(AW253/CH253)*EL253*AU253^2)</f>
        <v>1.2497336511371318</v>
      </c>
      <c r="FS253" s="115">
        <f t="shared" ref="FS253:FS292" si="633">(EU253*DO253+(1+AW253/CI253)*EM253*AU253)/(FC253+FK253*CY253*AU253+(AW253/CI253)*EM253*AU253^2)</f>
        <v>1.2498414858984714</v>
      </c>
      <c r="FT253" s="115">
        <f t="shared" ref="FT253:FT292" si="634">(EV253*DP253+(1+AW253/CJ253)*EN253*AU253)/(FD253+FL253*CZ253*AU253+(AW253/CJ253)*EN253*AU253^2)</f>
        <v>1.2498793433232338</v>
      </c>
      <c r="FU253" s="115">
        <f t="shared" ref="FU253:FU292" si="635">(EW253*DQ253+(1+AW253/CK253)*EO253*AU253)/(FE253+FM253*DA253*AU253+(AW253/CK253)*EO253*AU253^2)</f>
        <v>1.2498968861601583</v>
      </c>
      <c r="FV253" s="115">
        <f t="shared" ref="FV253:FV292" si="636">(EX253*DR253+(1+AW253/CL253)*EP253*AU253)/(FF253+FN253*DB253*AU253+(AW253/CL253)*EP253*AU253^2)</f>
        <v>1.2499064209781137</v>
      </c>
      <c r="FW253" s="115">
        <f t="shared" ref="FW253:FW292" si="637">(EY253*DS253+(1+AW253/CM253)*EQ253*AU253)/(FG253+FO253*DC253*AU253+(AW253/CM253)*EQ253*AU253^2)</f>
        <v>1.2499121720019835</v>
      </c>
      <c r="FX253" s="115">
        <f t="shared" ref="FX253:FX292" si="638">(EZ253*DT253+(1+AW253/CN253)*ER253*AU253)/(FH253+FP253*DD253*AU253+(AW253/CN253)*ER253*AU253^2)</f>
        <v>1.2499159053742714</v>
      </c>
      <c r="FZ253" s="90">
        <f>MIN(FQ253:FX253)</f>
        <v>1.2491597280685329</v>
      </c>
      <c r="GC253" s="35"/>
      <c r="GI253" s="31"/>
      <c r="GJ253" s="31"/>
      <c r="GK253" s="31"/>
    </row>
    <row r="254" spans="24:193" x14ac:dyDescent="0.3">
      <c r="X254" s="118">
        <v>1</v>
      </c>
      <c r="Y254" s="118">
        <v>10</v>
      </c>
      <c r="Z254" s="40">
        <v>1.7999999999999999E-2</v>
      </c>
      <c r="AA254" s="40">
        <v>10000000</v>
      </c>
      <c r="AB254" s="40">
        <v>10000000</v>
      </c>
      <c r="AC254" s="98">
        <v>3900000</v>
      </c>
      <c r="AD254" s="42">
        <v>0.33</v>
      </c>
      <c r="AE254" s="42">
        <v>0.33</v>
      </c>
      <c r="AF254" s="41">
        <v>1.7999999999999999E-2</v>
      </c>
      <c r="AG254" s="40">
        <v>10000000</v>
      </c>
      <c r="AH254" s="40">
        <v>10000000</v>
      </c>
      <c r="AI254" s="98">
        <v>3900000</v>
      </c>
      <c r="AJ254" s="42">
        <v>0.33</v>
      </c>
      <c r="AK254" s="42">
        <v>0.33</v>
      </c>
      <c r="AL254" s="42">
        <f>AL250</f>
        <v>0.80259999999999998</v>
      </c>
      <c r="AM254" s="40">
        <v>6000</v>
      </c>
      <c r="AN254" s="40">
        <f>AN250</f>
        <v>10000</v>
      </c>
      <c r="AO254" s="40">
        <f>AO250</f>
        <v>10000</v>
      </c>
      <c r="AP254" s="42">
        <v>0.03</v>
      </c>
      <c r="AQ254" s="42">
        <v>0.03</v>
      </c>
      <c r="AR254" s="4">
        <f t="shared" ref="AR254:AR292" si="639">AL254+AF254/2+Z254/2</f>
        <v>0.8206</v>
      </c>
      <c r="AS254" s="11">
        <f t="shared" ref="AS254:AS292" si="640">X254/Y254</f>
        <v>0.1</v>
      </c>
      <c r="AT254" s="15">
        <f t="shared" ref="AT254:AT292" si="641">(AA254*Z254)*(AG254*AF254)*AR254^2/(AVERAGE(BD254,AX254)*(AA254*Z254+AG254*AF254))</f>
        <v>68010.989114577489</v>
      </c>
      <c r="AU254" s="19">
        <f t="shared" ref="AU254:AU292" si="642">AY254*BE254/(AY254+BE254)*(PI()^2*AL254)/(Y254^2*AN254)</f>
        <v>0.80004601538355813</v>
      </c>
      <c r="AV254" s="13">
        <f t="shared" ref="AV254:AV292" si="643">AY254/(AY254+BE254)</f>
        <v>0.5</v>
      </c>
      <c r="AW254" s="11">
        <f t="shared" ref="AW254:AW292" si="644">AN254/AO254</f>
        <v>1</v>
      </c>
      <c r="AX254" s="11">
        <f t="shared" ref="AX254:AX292" si="645">1-AD254*AE254</f>
        <v>0.8911</v>
      </c>
      <c r="AY254" s="11">
        <f t="shared" ref="AY254:AY292" si="646">Z254/AX254*SQRT(AA254*AB254)</f>
        <v>201997.53114128605</v>
      </c>
      <c r="AZ254" s="11">
        <f t="shared" ref="AZ254:AZ292" si="647">SQRT(AB254/AA254)</f>
        <v>1</v>
      </c>
      <c r="BA254" s="11">
        <f t="shared" ref="BA254:BA292" si="648">AX254*AC254/SQRT(AA254*AB254)</f>
        <v>0.34752899999999998</v>
      </c>
      <c r="BB254" s="11">
        <f t="shared" ref="BB254:BB292" si="649">AZ254*AD254+2*BA254</f>
        <v>1.025058</v>
      </c>
      <c r="BC254" s="11">
        <f t="shared" ref="BC254:BC292" si="650">1-AP254*AQ254</f>
        <v>0.99909999999999999</v>
      </c>
      <c r="BD254" s="11">
        <f t="shared" ref="BD254:BD292" si="651">1-AJ254*AK254</f>
        <v>0.8911</v>
      </c>
      <c r="BE254" s="11">
        <f t="shared" ref="BE254:BE292" si="652">AF254/BD254*SQRT(AG254*AH254)</f>
        <v>201997.53114128605</v>
      </c>
      <c r="BF254" s="11">
        <f t="shared" ref="BF254:BF292" si="653">SQRT(AH254/AG254)</f>
        <v>1</v>
      </c>
      <c r="BG254" s="11">
        <f t="shared" ref="BG254:BG292" si="654">BD254*AI254/SQRT(AG254*AH254)</f>
        <v>0.34752899999999998</v>
      </c>
      <c r="BH254" s="11">
        <f t="shared" ref="BH254:BH292" si="655">BF254*AK254+2*BG254</f>
        <v>1.025058</v>
      </c>
      <c r="BI254" s="121">
        <f>X254^2/(BI252^2*Y254^2)</f>
        <v>0.01</v>
      </c>
      <c r="BJ254" s="121">
        <f>X254^2/(BJ252^2*Y254^2)</f>
        <v>2.5000000000000001E-3</v>
      </c>
      <c r="BK254" s="121">
        <f>X254^2/(BK252^2*Y254^2)</f>
        <v>1.1111111111111111E-3</v>
      </c>
      <c r="BL254" s="121">
        <f>X254^2/(BL252^2*Y254^2)</f>
        <v>6.2500000000000001E-4</v>
      </c>
      <c r="BM254" s="121">
        <f>X254^2/(BM252^2*Y254^2)</f>
        <v>4.0000000000000002E-4</v>
      </c>
      <c r="BN254" s="121">
        <f>X254^2/(BN252^2*Y254^2)</f>
        <v>2.7777777777777778E-4</v>
      </c>
      <c r="BO254" s="121">
        <f>X254^2/(BO252^2*Y254^2)</f>
        <v>2.0408163265306123E-4</v>
      </c>
      <c r="BP254" s="121">
        <f>X254^2/(BP252^2*Y254^2)</f>
        <v>1.5625E-4</v>
      </c>
      <c r="BQ254" s="121">
        <v>1</v>
      </c>
      <c r="BR254" s="121">
        <v>1</v>
      </c>
      <c r="BS254" s="121">
        <v>1</v>
      </c>
      <c r="BT254" s="121">
        <v>1</v>
      </c>
      <c r="BU254" s="121">
        <v>1</v>
      </c>
      <c r="BV254" s="121">
        <v>1</v>
      </c>
      <c r="BW254" s="121">
        <v>1</v>
      </c>
      <c r="BX254" s="121">
        <v>1</v>
      </c>
      <c r="BY254" s="121">
        <f>(BI252^2*Y254^2)/X254^2</f>
        <v>100</v>
      </c>
      <c r="BZ254" s="121">
        <f>(BJ252^2*Y254^2)/X254^2</f>
        <v>400</v>
      </c>
      <c r="CA254" s="121">
        <f>(BK252^2*Y254^2)/X254^2</f>
        <v>900</v>
      </c>
      <c r="CB254" s="121">
        <f>(BL252^2*Y254^2)/X254^2</f>
        <v>1600</v>
      </c>
      <c r="CC254" s="121">
        <f>(BM252^2*Y254^2)/X254^2</f>
        <v>2500</v>
      </c>
      <c r="CD254" s="121">
        <f>(BN252^2*Y254^2)/X254^2</f>
        <v>3600</v>
      </c>
      <c r="CE254" s="121">
        <f>(BO252^2*Y254^2)/X254^2</f>
        <v>4900</v>
      </c>
      <c r="CF254" s="121">
        <f>(BP252^2*Y254^2)/X254^2</f>
        <v>6400</v>
      </c>
      <c r="CG254" s="121">
        <f>X254^2/(BI252^2*Y254^2)</f>
        <v>0.01</v>
      </c>
      <c r="CH254" s="121">
        <f>X254^2/(BJ252^2*Y254^2)</f>
        <v>2.5000000000000001E-3</v>
      </c>
      <c r="CI254" s="121">
        <f>X254^2/(BK252^2*Y254^2)</f>
        <v>1.1111111111111111E-3</v>
      </c>
      <c r="CJ254" s="121">
        <f>X254^2/(BL252^2*Y254^2)</f>
        <v>6.2500000000000001E-4</v>
      </c>
      <c r="CK254" s="121">
        <f>X254^2/(BM252^2*Y254^2)</f>
        <v>4.0000000000000002E-4</v>
      </c>
      <c r="CL254" s="121">
        <f>X254^2/(BN252^2*Y254^2)</f>
        <v>2.7777777777777778E-4</v>
      </c>
      <c r="CM254" s="121">
        <f>X254^2/(BO252^2*Y254^2)</f>
        <v>2.0408163265306123E-4</v>
      </c>
      <c r="CN254" s="121">
        <f>X254^2/(BP252^2*Y254^2)</f>
        <v>1.5625E-4</v>
      </c>
      <c r="CO254" s="95">
        <f t="shared" si="555"/>
        <v>136.10042899999999</v>
      </c>
      <c r="CP254" s="95">
        <f t="shared" si="556"/>
        <v>540.35912899999994</v>
      </c>
      <c r="CQ254" s="95">
        <f t="shared" si="557"/>
        <v>1214.1236289999999</v>
      </c>
      <c r="CR254" s="95">
        <f t="shared" si="558"/>
        <v>2157.3939289999998</v>
      </c>
      <c r="CS254" s="95">
        <f t="shared" si="559"/>
        <v>3370.1700289999999</v>
      </c>
      <c r="CT254" s="95">
        <f t="shared" si="560"/>
        <v>4852.4519289999998</v>
      </c>
      <c r="CU254" s="95">
        <f t="shared" si="561"/>
        <v>6604.2396289999997</v>
      </c>
      <c r="CV254" s="95">
        <f t="shared" si="562"/>
        <v>8625.5331289999995</v>
      </c>
      <c r="CW254" s="95">
        <f t="shared" si="563"/>
        <v>136.10042899999999</v>
      </c>
      <c r="CX254" s="95">
        <f t="shared" si="564"/>
        <v>540.35912899999994</v>
      </c>
      <c r="CY254" s="95">
        <f t="shared" si="565"/>
        <v>1214.1236289999999</v>
      </c>
      <c r="CZ254" s="95">
        <f t="shared" si="566"/>
        <v>2157.3939289999998</v>
      </c>
      <c r="DA254" s="95">
        <f t="shared" si="567"/>
        <v>3370.1700289999999</v>
      </c>
      <c r="DB254" s="95">
        <f t="shared" si="568"/>
        <v>4852.4519289999998</v>
      </c>
      <c r="DC254" s="95">
        <f t="shared" si="569"/>
        <v>6604.2396289999997</v>
      </c>
      <c r="DD254" s="95">
        <f t="shared" si="570"/>
        <v>8625.5331289999995</v>
      </c>
      <c r="DE254" s="13">
        <f t="shared" ref="DE254:DE292" si="656">AZ254*BI254+2*BB254*BQ254+BY254/AZ254</f>
        <v>102.06011599999999</v>
      </c>
      <c r="DF254" s="13">
        <f t="shared" ref="DF254:DF292" si="657">AZ254*BJ254+2*BB254*BR254+BZ254/AZ254</f>
        <v>402.052616</v>
      </c>
      <c r="DG254" s="13">
        <f t="shared" ref="DG254:DG292" si="658">AZ254*BK254+2*BB254*BS254+CA254/AZ254</f>
        <v>902.05122711111107</v>
      </c>
      <c r="DH254" s="13">
        <f t="shared" ref="DH254:DH292" si="659">AZ254*BL254+2*BB254*BT254+CB254/AZ254</f>
        <v>1602.050741</v>
      </c>
      <c r="DI254" s="13">
        <f t="shared" si="571"/>
        <v>2502.0505159999998</v>
      </c>
      <c r="DJ254" s="13">
        <f t="shared" si="572"/>
        <v>3602.0503937777776</v>
      </c>
      <c r="DK254" s="13">
        <f t="shared" si="573"/>
        <v>4902.0503200816329</v>
      </c>
      <c r="DL254" s="13">
        <f t="shared" si="574"/>
        <v>6402.0502722499996</v>
      </c>
      <c r="DM254" s="95">
        <f t="shared" si="575"/>
        <v>102.06011599999999</v>
      </c>
      <c r="DN254" s="95">
        <f t="shared" si="576"/>
        <v>402.052616</v>
      </c>
      <c r="DO254" s="95">
        <f t="shared" si="577"/>
        <v>902.05122711111107</v>
      </c>
      <c r="DP254" s="95">
        <f t="shared" si="578"/>
        <v>1602.050741</v>
      </c>
      <c r="DQ254" s="95">
        <f t="shared" si="579"/>
        <v>2502.0505159999998</v>
      </c>
      <c r="DR254" s="95">
        <f t="shared" si="580"/>
        <v>3602.0503937777776</v>
      </c>
      <c r="DS254" s="95">
        <f t="shared" si="581"/>
        <v>4902.0503200816329</v>
      </c>
      <c r="DT254" s="95">
        <f t="shared" si="582"/>
        <v>6402.0502722499996</v>
      </c>
      <c r="DU254" s="95">
        <f t="shared" si="583"/>
        <v>35.418106149999993</v>
      </c>
      <c r="DV254" s="95">
        <f t="shared" si="584"/>
        <v>139.67419968249999</v>
      </c>
      <c r="DW254" s="95">
        <f t="shared" si="585"/>
        <v>313.43821700333331</v>
      </c>
      <c r="DX254" s="95">
        <f t="shared" si="586"/>
        <v>556.70834806562493</v>
      </c>
      <c r="DY254" s="95">
        <f t="shared" si="587"/>
        <v>869.48436987159982</v>
      </c>
      <c r="DZ254" s="95">
        <f t="shared" si="588"/>
        <v>1251.7662273958331</v>
      </c>
      <c r="EA254" s="95">
        <f t="shared" si="589"/>
        <v>1703.5539017842857</v>
      </c>
      <c r="EB254" s="95">
        <f t="shared" si="590"/>
        <v>2224.8473851614058</v>
      </c>
      <c r="EC254" s="95">
        <f t="shared" si="591"/>
        <v>35.418106149999993</v>
      </c>
      <c r="ED254" s="95">
        <f t="shared" si="592"/>
        <v>139.67419968249999</v>
      </c>
      <c r="EE254" s="95">
        <f t="shared" si="593"/>
        <v>313.43821700333331</v>
      </c>
      <c r="EF254" s="95">
        <f t="shared" si="594"/>
        <v>556.70834806562493</v>
      </c>
      <c r="EG254" s="95">
        <f t="shared" si="595"/>
        <v>869.48436987159982</v>
      </c>
      <c r="EH254" s="95">
        <f t="shared" si="596"/>
        <v>1251.7662273958331</v>
      </c>
      <c r="EI254" s="95">
        <f t="shared" si="597"/>
        <v>1703.5539017842857</v>
      </c>
      <c r="EJ254" s="95">
        <f t="shared" si="598"/>
        <v>2224.8473851614058</v>
      </c>
      <c r="EK254" s="95">
        <f t="shared" si="599"/>
        <v>35.418106149999993</v>
      </c>
      <c r="EL254" s="95">
        <f t="shared" si="600"/>
        <v>139.67419968249999</v>
      </c>
      <c r="EM254" s="95">
        <f t="shared" si="601"/>
        <v>313.43821700333331</v>
      </c>
      <c r="EN254" s="95">
        <f t="shared" si="602"/>
        <v>556.70834806562493</v>
      </c>
      <c r="EO254" s="95">
        <f t="shared" si="603"/>
        <v>869.48436987159982</v>
      </c>
      <c r="EP254" s="95">
        <f t="shared" si="604"/>
        <v>1251.7662273958331</v>
      </c>
      <c r="EQ254" s="95">
        <f t="shared" si="605"/>
        <v>1703.5539017842857</v>
      </c>
      <c r="ER254" s="95">
        <f t="shared" si="606"/>
        <v>2224.8473851614058</v>
      </c>
      <c r="ES254" s="95">
        <f t="shared" si="607"/>
        <v>1</v>
      </c>
      <c r="ET254" s="95">
        <f t="shared" si="608"/>
        <v>1</v>
      </c>
      <c r="EU254" s="95">
        <f t="shared" si="609"/>
        <v>1</v>
      </c>
      <c r="EV254" s="95">
        <f t="shared" si="610"/>
        <v>1</v>
      </c>
      <c r="EW254" s="95">
        <f t="shared" si="611"/>
        <v>1</v>
      </c>
      <c r="EX254" s="95">
        <f t="shared" si="612"/>
        <v>1</v>
      </c>
      <c r="EY254" s="95">
        <f t="shared" si="613"/>
        <v>1</v>
      </c>
      <c r="EZ254" s="95">
        <f t="shared" si="614"/>
        <v>1</v>
      </c>
      <c r="FA254" s="95">
        <f t="shared" si="615"/>
        <v>1</v>
      </c>
      <c r="FB254" s="95">
        <f t="shared" si="616"/>
        <v>1</v>
      </c>
      <c r="FC254" s="95">
        <f t="shared" si="617"/>
        <v>1</v>
      </c>
      <c r="FD254" s="95">
        <f t="shared" si="618"/>
        <v>1</v>
      </c>
      <c r="FE254" s="95">
        <f t="shared" si="619"/>
        <v>1</v>
      </c>
      <c r="FF254" s="95">
        <f t="shared" si="620"/>
        <v>1</v>
      </c>
      <c r="FG254" s="95">
        <f t="shared" si="621"/>
        <v>1</v>
      </c>
      <c r="FH254" s="95">
        <f t="shared" si="622"/>
        <v>1</v>
      </c>
      <c r="FI254" s="95">
        <f t="shared" si="623"/>
        <v>1</v>
      </c>
      <c r="FJ254" s="95">
        <f t="shared" si="624"/>
        <v>1</v>
      </c>
      <c r="FK254" s="95">
        <f t="shared" si="625"/>
        <v>1</v>
      </c>
      <c r="FL254" s="95">
        <f t="shared" si="626"/>
        <v>1</v>
      </c>
      <c r="FM254" s="95">
        <f t="shared" si="627"/>
        <v>1</v>
      </c>
      <c r="FN254" s="95">
        <f t="shared" si="628"/>
        <v>1</v>
      </c>
      <c r="FO254" s="95">
        <f t="shared" si="629"/>
        <v>1</v>
      </c>
      <c r="FP254" s="95">
        <f t="shared" si="630"/>
        <v>1</v>
      </c>
      <c r="FQ254" s="115">
        <f t="shared" si="631"/>
        <v>1.2470024000408859</v>
      </c>
      <c r="FR254" s="115">
        <f t="shared" si="632"/>
        <v>1.2491597280685329</v>
      </c>
      <c r="FS254" s="115">
        <f t="shared" si="633"/>
        <v>1.2495835002707438</v>
      </c>
      <c r="FT254" s="115">
        <f t="shared" si="634"/>
        <v>1.2497336511371318</v>
      </c>
      <c r="FU254" s="115">
        <f t="shared" si="635"/>
        <v>1.2498034724538665</v>
      </c>
      <c r="FV254" s="115">
        <f t="shared" si="636"/>
        <v>1.2498414858984714</v>
      </c>
      <c r="FW254" s="115">
        <f t="shared" si="637"/>
        <v>1.2498644360315883</v>
      </c>
      <c r="FX254" s="115">
        <f t="shared" si="638"/>
        <v>1.2498793433232338</v>
      </c>
      <c r="FZ254" s="90">
        <f t="shared" ref="FZ254:FZ292" si="660">MIN(FQ254:FX254)</f>
        <v>1.2470024000408859</v>
      </c>
      <c r="GC254" s="35"/>
      <c r="GI254" s="31"/>
      <c r="GJ254" s="31"/>
      <c r="GK254" s="31"/>
    </row>
    <row r="255" spans="24:193" x14ac:dyDescent="0.3">
      <c r="X255" s="118">
        <v>1.5</v>
      </c>
      <c r="Y255" s="118">
        <v>10</v>
      </c>
      <c r="Z255" s="40">
        <v>1.7999999999999999E-2</v>
      </c>
      <c r="AA255" s="40">
        <v>10000000</v>
      </c>
      <c r="AB255" s="40">
        <v>10000000</v>
      </c>
      <c r="AC255" s="98">
        <v>3900000</v>
      </c>
      <c r="AD255" s="42">
        <v>0.33</v>
      </c>
      <c r="AE255" s="42">
        <v>0.33</v>
      </c>
      <c r="AF255" s="41">
        <v>1.7999999999999999E-2</v>
      </c>
      <c r="AG255" s="40">
        <v>10000000</v>
      </c>
      <c r="AH255" s="40">
        <v>10000000</v>
      </c>
      <c r="AI255" s="98">
        <v>3900000</v>
      </c>
      <c r="AJ255" s="42">
        <v>0.33</v>
      </c>
      <c r="AK255" s="42">
        <v>0.33</v>
      </c>
      <c r="AL255" s="42">
        <f>AL250</f>
        <v>0.80259999999999998</v>
      </c>
      <c r="AM255" s="40">
        <v>6000</v>
      </c>
      <c r="AN255" s="40">
        <f>AN250</f>
        <v>10000</v>
      </c>
      <c r="AO255" s="40">
        <f>AO250</f>
        <v>10000</v>
      </c>
      <c r="AP255" s="42">
        <v>0.03</v>
      </c>
      <c r="AQ255" s="42">
        <v>0.03</v>
      </c>
      <c r="AR255" s="4">
        <f t="shared" si="639"/>
        <v>0.8206</v>
      </c>
      <c r="AS255" s="11">
        <f t="shared" si="640"/>
        <v>0.15</v>
      </c>
      <c r="AT255" s="15">
        <f t="shared" si="641"/>
        <v>68010.989114577489</v>
      </c>
      <c r="AU255" s="19">
        <f t="shared" si="642"/>
        <v>0.80004601538355813</v>
      </c>
      <c r="AV255" s="13">
        <f t="shared" si="643"/>
        <v>0.5</v>
      </c>
      <c r="AW255" s="11">
        <f t="shared" si="644"/>
        <v>1</v>
      </c>
      <c r="AX255" s="11">
        <f t="shared" si="645"/>
        <v>0.8911</v>
      </c>
      <c r="AY255" s="11">
        <f t="shared" si="646"/>
        <v>201997.53114128605</v>
      </c>
      <c r="AZ255" s="11">
        <f t="shared" si="647"/>
        <v>1</v>
      </c>
      <c r="BA255" s="11">
        <f t="shared" si="648"/>
        <v>0.34752899999999998</v>
      </c>
      <c r="BB255" s="11">
        <f t="shared" si="649"/>
        <v>1.025058</v>
      </c>
      <c r="BC255" s="11">
        <f t="shared" si="650"/>
        <v>0.99909999999999999</v>
      </c>
      <c r="BD255" s="11">
        <f t="shared" si="651"/>
        <v>0.8911</v>
      </c>
      <c r="BE255" s="11">
        <f t="shared" si="652"/>
        <v>201997.53114128605</v>
      </c>
      <c r="BF255" s="11">
        <f t="shared" si="653"/>
        <v>1</v>
      </c>
      <c r="BG255" s="11">
        <f t="shared" si="654"/>
        <v>0.34752899999999998</v>
      </c>
      <c r="BH255" s="11">
        <f t="shared" si="655"/>
        <v>1.025058</v>
      </c>
      <c r="BI255" s="121">
        <f>X255^2/(BI252^2*Y255^2)</f>
        <v>2.2499999999999999E-2</v>
      </c>
      <c r="BJ255" s="121">
        <f>X255^2/(BJ252^2*Y255^2)</f>
        <v>5.6249999999999998E-3</v>
      </c>
      <c r="BK255" s="121">
        <f>X255^2/(BK252^2*Y255^2)</f>
        <v>2.5000000000000001E-3</v>
      </c>
      <c r="BL255" s="121">
        <f>X255^2/(BL252^2*Y255^2)</f>
        <v>1.4062499999999999E-3</v>
      </c>
      <c r="BM255" s="121">
        <f>X255^2/(BM252^2*Y255^2)</f>
        <v>8.9999999999999998E-4</v>
      </c>
      <c r="BN255" s="121">
        <f>X255^2/(BN252^2*Y255^2)</f>
        <v>6.2500000000000001E-4</v>
      </c>
      <c r="BO255" s="121">
        <f>X255^2/(BO252^2*Y255^2)</f>
        <v>4.5918367346938773E-4</v>
      </c>
      <c r="BP255" s="121">
        <f>X255^2/(BP252^2*Y255^2)</f>
        <v>3.5156249999999999E-4</v>
      </c>
      <c r="BQ255" s="121">
        <v>1</v>
      </c>
      <c r="BR255" s="121">
        <v>1</v>
      </c>
      <c r="BS255" s="121">
        <v>1</v>
      </c>
      <c r="BT255" s="121">
        <v>1</v>
      </c>
      <c r="BU255" s="121">
        <v>1</v>
      </c>
      <c r="BV255" s="121">
        <v>1</v>
      </c>
      <c r="BW255" s="121">
        <v>1</v>
      </c>
      <c r="BX255" s="121">
        <v>1</v>
      </c>
      <c r="BY255" s="121">
        <f>(BI252^2*Y255^2)/X255^2</f>
        <v>44.444444444444443</v>
      </c>
      <c r="BZ255" s="121">
        <f>(BJ252^2*Y255^2)/X255^2</f>
        <v>177.77777777777777</v>
      </c>
      <c r="CA255" s="121">
        <f>(BK252^2*Y255^2)/X255^2</f>
        <v>400</v>
      </c>
      <c r="CB255" s="121">
        <f>(BL252^2*Y255^2)/X255^2</f>
        <v>711.11111111111109</v>
      </c>
      <c r="CC255" s="121">
        <f>(BM252^2*Y255^2)/X255^2</f>
        <v>1111.1111111111111</v>
      </c>
      <c r="CD255" s="121">
        <f>(BN252^2*Y255^2)/X255^2</f>
        <v>1600</v>
      </c>
      <c r="CE255" s="121">
        <f>(BO252^2*Y255^2)/X255^2</f>
        <v>2177.7777777777778</v>
      </c>
      <c r="CF255" s="121">
        <f>(BP252^2*Y255^2)/X255^2</f>
        <v>2844.4444444444443</v>
      </c>
      <c r="CG255" s="121">
        <f>X255^2/(BI252^2*Y255^2)</f>
        <v>2.2499999999999999E-2</v>
      </c>
      <c r="CH255" s="121">
        <f>X255^2/(BJ252^2*Y255^2)</f>
        <v>5.6249999999999998E-3</v>
      </c>
      <c r="CI255" s="121">
        <f>X255^2/(BK252^2*Y255^2)</f>
        <v>2.5000000000000001E-3</v>
      </c>
      <c r="CJ255" s="121">
        <f>X255^2/(BL252^2*Y255^2)</f>
        <v>1.4062499999999999E-3</v>
      </c>
      <c r="CK255" s="121">
        <f>X255^2/(BM252^2*Y255^2)</f>
        <v>8.9999999999999998E-4</v>
      </c>
      <c r="CL255" s="121">
        <f>X255^2/(BN252^2*Y255^2)</f>
        <v>6.2500000000000001E-4</v>
      </c>
      <c r="CM255" s="121">
        <f>X255^2/(BO252^2*Y255^2)</f>
        <v>4.5918367346938773E-4</v>
      </c>
      <c r="CN255" s="121">
        <f>X255^2/(BP252^2*Y255^2)</f>
        <v>3.5156249999999999E-4</v>
      </c>
      <c r="CO255" s="95">
        <f t="shared" si="555"/>
        <v>61.237706777777774</v>
      </c>
      <c r="CP255" s="95">
        <f t="shared" si="556"/>
        <v>240.9082401111111</v>
      </c>
      <c r="CQ255" s="95">
        <f t="shared" si="557"/>
        <v>540.35912899999994</v>
      </c>
      <c r="CR255" s="95">
        <f t="shared" si="558"/>
        <v>959.59037344444437</v>
      </c>
      <c r="CS255" s="95">
        <f t="shared" si="559"/>
        <v>1498.6019734444444</v>
      </c>
      <c r="CT255" s="95">
        <f t="shared" si="560"/>
        <v>2157.3939289999998</v>
      </c>
      <c r="CU255" s="95">
        <f t="shared" si="561"/>
        <v>2935.9662401111109</v>
      </c>
      <c r="CV255" s="95">
        <f t="shared" si="562"/>
        <v>3834.3189067777776</v>
      </c>
      <c r="CW255" s="95">
        <f t="shared" si="563"/>
        <v>61.237706777777774</v>
      </c>
      <c r="CX255" s="95">
        <f t="shared" si="564"/>
        <v>240.9082401111111</v>
      </c>
      <c r="CY255" s="95">
        <f t="shared" si="565"/>
        <v>540.35912899999994</v>
      </c>
      <c r="CZ255" s="95">
        <f t="shared" si="566"/>
        <v>959.59037344444437</v>
      </c>
      <c r="DA255" s="95">
        <f t="shared" si="567"/>
        <v>1498.6019734444444</v>
      </c>
      <c r="DB255" s="95">
        <f t="shared" si="568"/>
        <v>2157.3939289999998</v>
      </c>
      <c r="DC255" s="95">
        <f t="shared" si="569"/>
        <v>2935.9662401111109</v>
      </c>
      <c r="DD255" s="95">
        <f t="shared" si="570"/>
        <v>3834.3189067777776</v>
      </c>
      <c r="DE255" s="13">
        <f t="shared" si="656"/>
        <v>46.517060444444439</v>
      </c>
      <c r="DF255" s="13">
        <f t="shared" si="657"/>
        <v>179.83351877777778</v>
      </c>
      <c r="DG255" s="13">
        <f t="shared" si="658"/>
        <v>402.052616</v>
      </c>
      <c r="DH255" s="13">
        <f t="shared" si="659"/>
        <v>713.16263336111103</v>
      </c>
      <c r="DI255" s="13">
        <f t="shared" si="571"/>
        <v>1113.162127111111</v>
      </c>
      <c r="DJ255" s="13">
        <f t="shared" si="572"/>
        <v>1602.050741</v>
      </c>
      <c r="DK255" s="13">
        <f t="shared" si="573"/>
        <v>2179.8283529614514</v>
      </c>
      <c r="DL255" s="13">
        <f t="shared" si="574"/>
        <v>2846.4949120069446</v>
      </c>
      <c r="DM255" s="95">
        <f t="shared" si="575"/>
        <v>46.517060444444439</v>
      </c>
      <c r="DN255" s="95">
        <f t="shared" si="576"/>
        <v>179.83351877777778</v>
      </c>
      <c r="DO255" s="95">
        <f t="shared" si="577"/>
        <v>402.052616</v>
      </c>
      <c r="DP255" s="95">
        <f t="shared" si="578"/>
        <v>713.16263336111103</v>
      </c>
      <c r="DQ255" s="95">
        <f t="shared" si="579"/>
        <v>1113.162127111111</v>
      </c>
      <c r="DR255" s="95">
        <f t="shared" si="580"/>
        <v>1602.050741</v>
      </c>
      <c r="DS255" s="95">
        <f t="shared" si="581"/>
        <v>2179.8283529614514</v>
      </c>
      <c r="DT255" s="95">
        <f t="shared" si="582"/>
        <v>2846.4949120069446</v>
      </c>
      <c r="DU255" s="95">
        <f t="shared" si="583"/>
        <v>16.115283595833329</v>
      </c>
      <c r="DV255" s="95">
        <f t="shared" si="584"/>
        <v>62.446619043958329</v>
      </c>
      <c r="DW255" s="95">
        <f t="shared" si="585"/>
        <v>139.67419968249999</v>
      </c>
      <c r="DX255" s="95">
        <f t="shared" si="586"/>
        <v>247.79395290598953</v>
      </c>
      <c r="DY255" s="95">
        <f t="shared" si="587"/>
        <v>386.80537696943327</v>
      </c>
      <c r="DZ255" s="95">
        <f t="shared" si="588"/>
        <v>556.70834806562493</v>
      </c>
      <c r="EA255" s="95">
        <f t="shared" si="589"/>
        <v>757.50282377297617</v>
      </c>
      <c r="EB255" s="95">
        <f t="shared" si="590"/>
        <v>989.18878637149737</v>
      </c>
      <c r="EC255" s="95">
        <f t="shared" si="591"/>
        <v>16.115283595833329</v>
      </c>
      <c r="ED255" s="95">
        <f t="shared" si="592"/>
        <v>62.446619043958329</v>
      </c>
      <c r="EE255" s="95">
        <f t="shared" si="593"/>
        <v>139.67419968249999</v>
      </c>
      <c r="EF255" s="95">
        <f t="shared" si="594"/>
        <v>247.79395290598953</v>
      </c>
      <c r="EG255" s="95">
        <f t="shared" si="595"/>
        <v>386.80537696943327</v>
      </c>
      <c r="EH255" s="95">
        <f t="shared" si="596"/>
        <v>556.70834806562493</v>
      </c>
      <c r="EI255" s="95">
        <f t="shared" si="597"/>
        <v>757.50282377297617</v>
      </c>
      <c r="EJ255" s="95">
        <f t="shared" si="598"/>
        <v>989.18878637149737</v>
      </c>
      <c r="EK255" s="95">
        <f t="shared" si="599"/>
        <v>16.115283595833329</v>
      </c>
      <c r="EL255" s="95">
        <f t="shared" si="600"/>
        <v>62.446619043958329</v>
      </c>
      <c r="EM255" s="95">
        <f t="shared" si="601"/>
        <v>139.67419968249999</v>
      </c>
      <c r="EN255" s="95">
        <f t="shared" si="602"/>
        <v>247.79395290598953</v>
      </c>
      <c r="EO255" s="95">
        <f t="shared" si="603"/>
        <v>386.80537696943327</v>
      </c>
      <c r="EP255" s="95">
        <f t="shared" si="604"/>
        <v>556.70834806562493</v>
      </c>
      <c r="EQ255" s="95">
        <f t="shared" si="605"/>
        <v>757.50282377297617</v>
      </c>
      <c r="ER255" s="95">
        <f t="shared" si="606"/>
        <v>989.18878637149737</v>
      </c>
      <c r="ES255" s="95">
        <f t="shared" si="607"/>
        <v>1</v>
      </c>
      <c r="ET255" s="95">
        <f t="shared" si="608"/>
        <v>1</v>
      </c>
      <c r="EU255" s="95">
        <f t="shared" si="609"/>
        <v>1</v>
      </c>
      <c r="EV255" s="95">
        <f t="shared" si="610"/>
        <v>1</v>
      </c>
      <c r="EW255" s="95">
        <f t="shared" si="611"/>
        <v>1</v>
      </c>
      <c r="EX255" s="95">
        <f t="shared" si="612"/>
        <v>1</v>
      </c>
      <c r="EY255" s="95">
        <f t="shared" si="613"/>
        <v>1</v>
      </c>
      <c r="EZ255" s="95">
        <f t="shared" si="614"/>
        <v>1</v>
      </c>
      <c r="FA255" s="95">
        <f t="shared" si="615"/>
        <v>1</v>
      </c>
      <c r="FB255" s="95">
        <f t="shared" si="616"/>
        <v>1</v>
      </c>
      <c r="FC255" s="95">
        <f t="shared" si="617"/>
        <v>1</v>
      </c>
      <c r="FD255" s="95">
        <f t="shared" si="618"/>
        <v>1</v>
      </c>
      <c r="FE255" s="95">
        <f t="shared" si="619"/>
        <v>1</v>
      </c>
      <c r="FF255" s="95">
        <f t="shared" si="620"/>
        <v>1</v>
      </c>
      <c r="FG255" s="95">
        <f t="shared" si="621"/>
        <v>1</v>
      </c>
      <c r="FH255" s="95">
        <f t="shared" si="622"/>
        <v>1</v>
      </c>
      <c r="FI255" s="95">
        <f t="shared" si="623"/>
        <v>1</v>
      </c>
      <c r="FJ255" s="95">
        <f t="shared" si="624"/>
        <v>1</v>
      </c>
      <c r="FK255" s="95">
        <f t="shared" si="625"/>
        <v>1</v>
      </c>
      <c r="FL255" s="95">
        <f t="shared" si="626"/>
        <v>1</v>
      </c>
      <c r="FM255" s="95">
        <f t="shared" si="627"/>
        <v>1</v>
      </c>
      <c r="FN255" s="95">
        <f t="shared" si="628"/>
        <v>1</v>
      </c>
      <c r="FO255" s="95">
        <f t="shared" si="629"/>
        <v>1</v>
      </c>
      <c r="FP255" s="95">
        <f t="shared" si="630"/>
        <v>1</v>
      </c>
      <c r="FQ255" s="115">
        <f t="shared" si="631"/>
        <v>1.2438750207913194</v>
      </c>
      <c r="FR255" s="115">
        <f t="shared" si="632"/>
        <v>1.2482342460876619</v>
      </c>
      <c r="FS255" s="115">
        <f t="shared" si="633"/>
        <v>1.2491597280685329</v>
      </c>
      <c r="FT255" s="115">
        <f t="shared" si="634"/>
        <v>1.2494928015158167</v>
      </c>
      <c r="FU255" s="115">
        <f t="shared" si="635"/>
        <v>1.2496485916138698</v>
      </c>
      <c r="FV255" s="115">
        <f t="shared" si="636"/>
        <v>1.2497336511371318</v>
      </c>
      <c r="FW255" s="115">
        <f t="shared" si="637"/>
        <v>1.2497850869199745</v>
      </c>
      <c r="FX255" s="115">
        <f t="shared" si="638"/>
        <v>1.2498185302095635</v>
      </c>
      <c r="FZ255" s="90">
        <f t="shared" si="660"/>
        <v>1.2438750207913194</v>
      </c>
      <c r="GC255" s="35"/>
      <c r="GI255" s="31"/>
      <c r="GJ255" s="31"/>
      <c r="GK255" s="31"/>
    </row>
    <row r="256" spans="24:193" x14ac:dyDescent="0.3">
      <c r="X256" s="118">
        <v>2</v>
      </c>
      <c r="Y256" s="118">
        <v>10</v>
      </c>
      <c r="Z256" s="40">
        <v>1.7999999999999999E-2</v>
      </c>
      <c r="AA256" s="40">
        <v>10000000</v>
      </c>
      <c r="AB256" s="40">
        <v>10000000</v>
      </c>
      <c r="AC256" s="98">
        <v>3900000</v>
      </c>
      <c r="AD256" s="42">
        <v>0.33</v>
      </c>
      <c r="AE256" s="42">
        <v>0.33</v>
      </c>
      <c r="AF256" s="41">
        <v>1.7999999999999999E-2</v>
      </c>
      <c r="AG256" s="40">
        <v>10000000</v>
      </c>
      <c r="AH256" s="40">
        <v>10000000</v>
      </c>
      <c r="AI256" s="98">
        <v>3900000</v>
      </c>
      <c r="AJ256" s="42">
        <v>0.33</v>
      </c>
      <c r="AK256" s="42">
        <v>0.33</v>
      </c>
      <c r="AL256" s="42">
        <f>AL250</f>
        <v>0.80259999999999998</v>
      </c>
      <c r="AM256" s="40">
        <v>6000</v>
      </c>
      <c r="AN256" s="40">
        <f>AN250</f>
        <v>10000</v>
      </c>
      <c r="AO256" s="40">
        <f>AO250</f>
        <v>10000</v>
      </c>
      <c r="AP256" s="42">
        <v>0.03</v>
      </c>
      <c r="AQ256" s="42">
        <v>0.03</v>
      </c>
      <c r="AR256" s="4">
        <f t="shared" si="639"/>
        <v>0.8206</v>
      </c>
      <c r="AS256" s="11">
        <f t="shared" si="640"/>
        <v>0.2</v>
      </c>
      <c r="AT256" s="15">
        <f t="shared" si="641"/>
        <v>68010.989114577489</v>
      </c>
      <c r="AU256" s="19">
        <f t="shared" si="642"/>
        <v>0.80004601538355813</v>
      </c>
      <c r="AV256" s="13">
        <f t="shared" si="643"/>
        <v>0.5</v>
      </c>
      <c r="AW256" s="11">
        <f t="shared" si="644"/>
        <v>1</v>
      </c>
      <c r="AX256" s="11">
        <f t="shared" si="645"/>
        <v>0.8911</v>
      </c>
      <c r="AY256" s="11">
        <f t="shared" si="646"/>
        <v>201997.53114128605</v>
      </c>
      <c r="AZ256" s="11">
        <f t="shared" si="647"/>
        <v>1</v>
      </c>
      <c r="BA256" s="11">
        <f t="shared" si="648"/>
        <v>0.34752899999999998</v>
      </c>
      <c r="BB256" s="11">
        <f t="shared" si="649"/>
        <v>1.025058</v>
      </c>
      <c r="BC256" s="11">
        <f t="shared" si="650"/>
        <v>0.99909999999999999</v>
      </c>
      <c r="BD256" s="11">
        <f t="shared" si="651"/>
        <v>0.8911</v>
      </c>
      <c r="BE256" s="11">
        <f t="shared" si="652"/>
        <v>201997.53114128605</v>
      </c>
      <c r="BF256" s="11">
        <f t="shared" si="653"/>
        <v>1</v>
      </c>
      <c r="BG256" s="11">
        <f t="shared" si="654"/>
        <v>0.34752899999999998</v>
      </c>
      <c r="BH256" s="11">
        <f t="shared" si="655"/>
        <v>1.025058</v>
      </c>
      <c r="BI256" s="121">
        <f>X256^2/(BI252^2*Y256^2)</f>
        <v>0.04</v>
      </c>
      <c r="BJ256" s="121">
        <f>X256^2/(BJ252^2*Y256^2)</f>
        <v>0.01</v>
      </c>
      <c r="BK256" s="121">
        <f>X256^2/(BK252^2*Y256^2)</f>
        <v>4.4444444444444444E-3</v>
      </c>
      <c r="BL256" s="121">
        <f>X256^2/(BL252^2*Y256^2)</f>
        <v>2.5000000000000001E-3</v>
      </c>
      <c r="BM256" s="121">
        <f>X256^2/(BM252^2*Y256^2)</f>
        <v>1.6000000000000001E-3</v>
      </c>
      <c r="BN256" s="121">
        <f>X256^2/(BN252^2*Y256^2)</f>
        <v>1.1111111111111111E-3</v>
      </c>
      <c r="BO256" s="121">
        <f>X256^2/(BO252^2*Y256^2)</f>
        <v>8.1632653061224493E-4</v>
      </c>
      <c r="BP256" s="121">
        <f>X256^2/(BP252^2*Y256^2)</f>
        <v>6.2500000000000001E-4</v>
      </c>
      <c r="BQ256" s="121">
        <v>1</v>
      </c>
      <c r="BR256" s="121">
        <v>1</v>
      </c>
      <c r="BS256" s="121">
        <v>1</v>
      </c>
      <c r="BT256" s="121">
        <v>1</v>
      </c>
      <c r="BU256" s="121">
        <v>1</v>
      </c>
      <c r="BV256" s="121">
        <v>1</v>
      </c>
      <c r="BW256" s="121">
        <v>1</v>
      </c>
      <c r="BX256" s="121">
        <v>1</v>
      </c>
      <c r="BY256" s="121">
        <f>(BI252^2*Y256^2)/X256^2</f>
        <v>25</v>
      </c>
      <c r="BZ256" s="121">
        <f>(BJ252^2*Y256^2)/X256^2</f>
        <v>100</v>
      </c>
      <c r="CA256" s="121">
        <f>(BK252^2*Y256^2)/X256^2</f>
        <v>225</v>
      </c>
      <c r="CB256" s="121">
        <f>(BL252^2*Y256^2)/X256^2</f>
        <v>400</v>
      </c>
      <c r="CC256" s="121">
        <f>(BM252^2*Y256^2)/X256^2</f>
        <v>625</v>
      </c>
      <c r="CD256" s="121">
        <f>(BN252^2*Y256^2)/X256^2</f>
        <v>900</v>
      </c>
      <c r="CE256" s="121">
        <f>(BO252^2*Y256^2)/X256^2</f>
        <v>1225</v>
      </c>
      <c r="CF256" s="121">
        <f>(BP252^2*Y256^2)/X256^2</f>
        <v>1600</v>
      </c>
      <c r="CG256" s="121">
        <f>X256^2/(BI252^2*Y256^2)</f>
        <v>0.04</v>
      </c>
      <c r="CH256" s="121">
        <f>X256^2/(BJ252^2*Y256^2)</f>
        <v>0.01</v>
      </c>
      <c r="CI256" s="121">
        <f>X256^2/(BK252^2*Y256^2)</f>
        <v>4.4444444444444444E-3</v>
      </c>
      <c r="CJ256" s="121">
        <f>X256^2/(BL252^2*Y256^2)</f>
        <v>2.5000000000000001E-3</v>
      </c>
      <c r="CK256" s="121">
        <f>X256^2/(BM252^2*Y256^2)</f>
        <v>1.6000000000000001E-3</v>
      </c>
      <c r="CL256" s="121">
        <f>X256^2/(BN252^2*Y256^2)</f>
        <v>1.1111111111111111E-3</v>
      </c>
      <c r="CM256" s="121">
        <f>X256^2/(BO252^2*Y256^2)</f>
        <v>8.1632653061224493E-4</v>
      </c>
      <c r="CN256" s="121">
        <f>X256^2/(BP252^2*Y256^2)</f>
        <v>6.2500000000000001E-4</v>
      </c>
      <c r="CO256" s="95">
        <f t="shared" si="555"/>
        <v>35.035753999999997</v>
      </c>
      <c r="CP256" s="95">
        <f t="shared" si="556"/>
        <v>136.10042899999999</v>
      </c>
      <c r="CQ256" s="95">
        <f t="shared" si="557"/>
        <v>304.54155400000002</v>
      </c>
      <c r="CR256" s="95">
        <f t="shared" si="558"/>
        <v>540.35912899999994</v>
      </c>
      <c r="CS256" s="95">
        <f t="shared" si="559"/>
        <v>843.55315399999995</v>
      </c>
      <c r="CT256" s="95">
        <f t="shared" si="560"/>
        <v>1214.1236289999999</v>
      </c>
      <c r="CU256" s="95">
        <f t="shared" si="561"/>
        <v>1652.0705539999999</v>
      </c>
      <c r="CV256" s="95">
        <f t="shared" si="562"/>
        <v>2157.3939289999998</v>
      </c>
      <c r="CW256" s="95">
        <f t="shared" si="563"/>
        <v>35.035753999999997</v>
      </c>
      <c r="CX256" s="95">
        <f t="shared" si="564"/>
        <v>136.10042899999999</v>
      </c>
      <c r="CY256" s="95">
        <f t="shared" si="565"/>
        <v>304.54155400000002</v>
      </c>
      <c r="CZ256" s="95">
        <f t="shared" si="566"/>
        <v>540.35912899999994</v>
      </c>
      <c r="DA256" s="95">
        <f t="shared" si="567"/>
        <v>843.55315399999995</v>
      </c>
      <c r="DB256" s="95">
        <f t="shared" si="568"/>
        <v>1214.1236289999999</v>
      </c>
      <c r="DC256" s="95">
        <f t="shared" si="569"/>
        <v>1652.0705539999999</v>
      </c>
      <c r="DD256" s="95">
        <f t="shared" si="570"/>
        <v>2157.3939289999998</v>
      </c>
      <c r="DE256" s="13">
        <f t="shared" si="656"/>
        <v>27.090116000000002</v>
      </c>
      <c r="DF256" s="13">
        <f t="shared" si="657"/>
        <v>102.06011599999999</v>
      </c>
      <c r="DG256" s="13">
        <f t="shared" si="658"/>
        <v>227.05456044444443</v>
      </c>
      <c r="DH256" s="13">
        <f t="shared" si="659"/>
        <v>402.052616</v>
      </c>
      <c r="DI256" s="13">
        <f t="shared" si="571"/>
        <v>627.05171600000006</v>
      </c>
      <c r="DJ256" s="13">
        <f t="shared" si="572"/>
        <v>902.05122711111107</v>
      </c>
      <c r="DK256" s="13">
        <f t="shared" si="573"/>
        <v>1227.0509323265305</v>
      </c>
      <c r="DL256" s="13">
        <f t="shared" si="574"/>
        <v>1602.050741</v>
      </c>
      <c r="DM256" s="95">
        <f t="shared" si="575"/>
        <v>27.090116000000002</v>
      </c>
      <c r="DN256" s="95">
        <f t="shared" si="576"/>
        <v>102.06011599999999</v>
      </c>
      <c r="DO256" s="95">
        <f t="shared" si="577"/>
        <v>227.05456044444443</v>
      </c>
      <c r="DP256" s="95">
        <f t="shared" si="578"/>
        <v>402.052616</v>
      </c>
      <c r="DQ256" s="95">
        <f t="shared" si="579"/>
        <v>627.05171600000006</v>
      </c>
      <c r="DR256" s="95">
        <f t="shared" si="580"/>
        <v>902.05122711111107</v>
      </c>
      <c r="DS256" s="95">
        <f t="shared" si="581"/>
        <v>1227.0509323265305</v>
      </c>
      <c r="DT256" s="95">
        <f t="shared" si="582"/>
        <v>1602.050741</v>
      </c>
      <c r="DU256" s="95">
        <f t="shared" si="583"/>
        <v>9.3638570200000011</v>
      </c>
      <c r="DV256" s="95">
        <f t="shared" si="584"/>
        <v>35.418106149999993</v>
      </c>
      <c r="DW256" s="95">
        <f t="shared" si="585"/>
        <v>78.857300433333336</v>
      </c>
      <c r="DX256" s="95">
        <f t="shared" si="586"/>
        <v>139.67419968249999</v>
      </c>
      <c r="DY256" s="95">
        <f t="shared" si="587"/>
        <v>217.8679119064</v>
      </c>
      <c r="DZ256" s="95">
        <f t="shared" si="588"/>
        <v>313.43821700333331</v>
      </c>
      <c r="EA256" s="95">
        <f t="shared" si="589"/>
        <v>426.38503955714282</v>
      </c>
      <c r="EB256" s="95">
        <f t="shared" si="590"/>
        <v>556.70834806562493</v>
      </c>
      <c r="EC256" s="95">
        <f t="shared" si="591"/>
        <v>9.3638570200000011</v>
      </c>
      <c r="ED256" s="95">
        <f t="shared" si="592"/>
        <v>35.418106149999993</v>
      </c>
      <c r="EE256" s="95">
        <f t="shared" si="593"/>
        <v>78.857300433333336</v>
      </c>
      <c r="EF256" s="95">
        <f t="shared" si="594"/>
        <v>139.67419968249999</v>
      </c>
      <c r="EG256" s="95">
        <f t="shared" si="595"/>
        <v>217.8679119064</v>
      </c>
      <c r="EH256" s="95">
        <f t="shared" si="596"/>
        <v>313.43821700333331</v>
      </c>
      <c r="EI256" s="95">
        <f t="shared" si="597"/>
        <v>426.38503955714282</v>
      </c>
      <c r="EJ256" s="95">
        <f t="shared" si="598"/>
        <v>556.70834806562493</v>
      </c>
      <c r="EK256" s="95">
        <f t="shared" si="599"/>
        <v>9.3638570200000011</v>
      </c>
      <c r="EL256" s="95">
        <f t="shared" si="600"/>
        <v>35.418106149999993</v>
      </c>
      <c r="EM256" s="95">
        <f t="shared" si="601"/>
        <v>78.857300433333336</v>
      </c>
      <c r="EN256" s="95">
        <f t="shared" si="602"/>
        <v>139.67419968249999</v>
      </c>
      <c r="EO256" s="95">
        <f t="shared" si="603"/>
        <v>217.8679119064</v>
      </c>
      <c r="EP256" s="95">
        <f t="shared" si="604"/>
        <v>313.43821700333331</v>
      </c>
      <c r="EQ256" s="95">
        <f t="shared" si="605"/>
        <v>426.38503955714282</v>
      </c>
      <c r="ER256" s="95">
        <f t="shared" si="606"/>
        <v>556.70834806562493</v>
      </c>
      <c r="ES256" s="95">
        <f t="shared" si="607"/>
        <v>1</v>
      </c>
      <c r="ET256" s="95">
        <f t="shared" si="608"/>
        <v>1</v>
      </c>
      <c r="EU256" s="95">
        <f t="shared" si="609"/>
        <v>1</v>
      </c>
      <c r="EV256" s="95">
        <f t="shared" si="610"/>
        <v>1</v>
      </c>
      <c r="EW256" s="95">
        <f t="shared" si="611"/>
        <v>1</v>
      </c>
      <c r="EX256" s="95">
        <f t="shared" si="612"/>
        <v>1</v>
      </c>
      <c r="EY256" s="95">
        <f t="shared" si="613"/>
        <v>1</v>
      </c>
      <c r="EZ256" s="95">
        <f t="shared" si="614"/>
        <v>1</v>
      </c>
      <c r="FA256" s="95">
        <f t="shared" si="615"/>
        <v>1</v>
      </c>
      <c r="FB256" s="95">
        <f t="shared" si="616"/>
        <v>1</v>
      </c>
      <c r="FC256" s="95">
        <f t="shared" si="617"/>
        <v>1</v>
      </c>
      <c r="FD256" s="95">
        <f t="shared" si="618"/>
        <v>1</v>
      </c>
      <c r="FE256" s="95">
        <f t="shared" si="619"/>
        <v>1</v>
      </c>
      <c r="FF256" s="95">
        <f t="shared" si="620"/>
        <v>1</v>
      </c>
      <c r="FG256" s="95">
        <f t="shared" si="621"/>
        <v>1</v>
      </c>
      <c r="FH256" s="95">
        <f t="shared" si="622"/>
        <v>1</v>
      </c>
      <c r="FI256" s="95">
        <f t="shared" si="623"/>
        <v>1</v>
      </c>
      <c r="FJ256" s="95">
        <f t="shared" si="624"/>
        <v>1</v>
      </c>
      <c r="FK256" s="95">
        <f t="shared" si="625"/>
        <v>1</v>
      </c>
      <c r="FL256" s="95">
        <f t="shared" si="626"/>
        <v>1</v>
      </c>
      <c r="FM256" s="95">
        <f t="shared" si="627"/>
        <v>1</v>
      </c>
      <c r="FN256" s="95">
        <f t="shared" si="628"/>
        <v>1</v>
      </c>
      <c r="FO256" s="95">
        <f t="shared" si="629"/>
        <v>1</v>
      </c>
      <c r="FP256" s="95">
        <f t="shared" si="630"/>
        <v>1</v>
      </c>
      <c r="FQ256" s="115">
        <f t="shared" si="631"/>
        <v>1.2404013114652377</v>
      </c>
      <c r="FR256" s="115">
        <f t="shared" si="632"/>
        <v>1.2470024000408859</v>
      </c>
      <c r="FS256" s="115">
        <f t="shared" si="633"/>
        <v>1.2485793501123974</v>
      </c>
      <c r="FT256" s="115">
        <f t="shared" si="634"/>
        <v>1.2491597280685329</v>
      </c>
      <c r="FU256" s="115">
        <f t="shared" si="635"/>
        <v>1.2494334507447613</v>
      </c>
      <c r="FV256" s="115">
        <f t="shared" si="636"/>
        <v>1.2495835002707438</v>
      </c>
      <c r="FW256" s="115">
        <f t="shared" si="637"/>
        <v>1.2496744401393254</v>
      </c>
      <c r="FX256" s="115">
        <f t="shared" si="638"/>
        <v>1.2497336511371318</v>
      </c>
      <c r="FZ256" s="90">
        <f t="shared" si="660"/>
        <v>1.2404013114652377</v>
      </c>
      <c r="GC256" s="35"/>
      <c r="GI256" s="31"/>
      <c r="GJ256" s="31"/>
      <c r="GK256" s="31"/>
    </row>
    <row r="257" spans="24:193" x14ac:dyDescent="0.3">
      <c r="X257" s="118">
        <v>2.5</v>
      </c>
      <c r="Y257" s="118">
        <v>10</v>
      </c>
      <c r="Z257" s="40">
        <v>1.7999999999999999E-2</v>
      </c>
      <c r="AA257" s="40">
        <v>10000000</v>
      </c>
      <c r="AB257" s="40">
        <v>10000000</v>
      </c>
      <c r="AC257" s="98">
        <v>3900000</v>
      </c>
      <c r="AD257" s="42">
        <v>0.33</v>
      </c>
      <c r="AE257" s="42">
        <v>0.33</v>
      </c>
      <c r="AF257" s="41">
        <v>1.7999999999999999E-2</v>
      </c>
      <c r="AG257" s="40">
        <v>10000000</v>
      </c>
      <c r="AH257" s="40">
        <v>10000000</v>
      </c>
      <c r="AI257" s="98">
        <v>3900000</v>
      </c>
      <c r="AJ257" s="42">
        <v>0.33</v>
      </c>
      <c r="AK257" s="42">
        <v>0.33</v>
      </c>
      <c r="AL257" s="42">
        <f>AL250</f>
        <v>0.80259999999999998</v>
      </c>
      <c r="AM257" s="40">
        <v>6000</v>
      </c>
      <c r="AN257" s="40">
        <f>AN250</f>
        <v>10000</v>
      </c>
      <c r="AO257" s="40">
        <f>AO250</f>
        <v>10000</v>
      </c>
      <c r="AP257" s="42">
        <v>0.03</v>
      </c>
      <c r="AQ257" s="42">
        <v>0.03</v>
      </c>
      <c r="AR257" s="4">
        <f t="shared" si="639"/>
        <v>0.8206</v>
      </c>
      <c r="AS257" s="11">
        <f t="shared" si="640"/>
        <v>0.25</v>
      </c>
      <c r="AT257" s="15">
        <f t="shared" si="641"/>
        <v>68010.989114577489</v>
      </c>
      <c r="AU257" s="19">
        <f t="shared" si="642"/>
        <v>0.80004601538355813</v>
      </c>
      <c r="AV257" s="13">
        <f t="shared" si="643"/>
        <v>0.5</v>
      </c>
      <c r="AW257" s="11">
        <f t="shared" si="644"/>
        <v>1</v>
      </c>
      <c r="AX257" s="11">
        <f t="shared" si="645"/>
        <v>0.8911</v>
      </c>
      <c r="AY257" s="11">
        <f t="shared" si="646"/>
        <v>201997.53114128605</v>
      </c>
      <c r="AZ257" s="11">
        <f t="shared" si="647"/>
        <v>1</v>
      </c>
      <c r="BA257" s="11">
        <f t="shared" si="648"/>
        <v>0.34752899999999998</v>
      </c>
      <c r="BB257" s="11">
        <f t="shared" si="649"/>
        <v>1.025058</v>
      </c>
      <c r="BC257" s="11">
        <f t="shared" si="650"/>
        <v>0.99909999999999999</v>
      </c>
      <c r="BD257" s="11">
        <f t="shared" si="651"/>
        <v>0.8911</v>
      </c>
      <c r="BE257" s="11">
        <f t="shared" si="652"/>
        <v>201997.53114128605</v>
      </c>
      <c r="BF257" s="11">
        <f t="shared" si="653"/>
        <v>1</v>
      </c>
      <c r="BG257" s="11">
        <f t="shared" si="654"/>
        <v>0.34752899999999998</v>
      </c>
      <c r="BH257" s="11">
        <f t="shared" si="655"/>
        <v>1.025058</v>
      </c>
      <c r="BI257" s="121">
        <f>X257^2/(BI252^2*Y257^2)</f>
        <v>6.25E-2</v>
      </c>
      <c r="BJ257" s="121">
        <f>X257^2/(BJ252^2*Y257^2)</f>
        <v>1.5625E-2</v>
      </c>
      <c r="BK257" s="121">
        <f>X257^2/(BK252^2*Y257^2)</f>
        <v>6.9444444444444441E-3</v>
      </c>
      <c r="BL257" s="121">
        <f>X257^2/(BL252^2*Y257^2)</f>
        <v>3.90625E-3</v>
      </c>
      <c r="BM257" s="121">
        <f>X257^2/(BM252^2*Y257^2)</f>
        <v>2.5000000000000001E-3</v>
      </c>
      <c r="BN257" s="121">
        <f>X257^2/(BN252^2*Y257^2)</f>
        <v>1.736111111111111E-3</v>
      </c>
      <c r="BO257" s="121">
        <f>X257^2/(BO252^2*Y257^2)</f>
        <v>1.2755102040816326E-3</v>
      </c>
      <c r="BP257" s="121">
        <f>X257^2/(BP252^2*Y257^2)</f>
        <v>9.765625E-4</v>
      </c>
      <c r="BQ257" s="121">
        <v>1</v>
      </c>
      <c r="BR257" s="121">
        <v>1</v>
      </c>
      <c r="BS257" s="121">
        <v>1</v>
      </c>
      <c r="BT257" s="121">
        <v>1</v>
      </c>
      <c r="BU257" s="121">
        <v>1</v>
      </c>
      <c r="BV257" s="121">
        <v>1</v>
      </c>
      <c r="BW257" s="121">
        <v>1</v>
      </c>
      <c r="BX257" s="121">
        <v>1</v>
      </c>
      <c r="BY257" s="121">
        <f>(BI252^2*Y257^2)/X257^2</f>
        <v>16</v>
      </c>
      <c r="BZ257" s="121">
        <f>(BJ252^2*Y257^2)/X257^2</f>
        <v>64</v>
      </c>
      <c r="CA257" s="121">
        <f>(BK252^2*Y257^2)/X257^2</f>
        <v>144</v>
      </c>
      <c r="CB257" s="121">
        <f>(BL252^2*Y257^2)/X257^2</f>
        <v>256</v>
      </c>
      <c r="CC257" s="121">
        <f>(BM252^2*Y257^2)/X257^2</f>
        <v>400</v>
      </c>
      <c r="CD257" s="121">
        <f>(BN252^2*Y257^2)/X257^2</f>
        <v>576</v>
      </c>
      <c r="CE257" s="121">
        <f>(BO252^2*Y257^2)/X257^2</f>
        <v>784</v>
      </c>
      <c r="CF257" s="121">
        <f>(BP252^2*Y257^2)/X257^2</f>
        <v>1024</v>
      </c>
      <c r="CG257" s="121">
        <f>X257^2/(BI252^2*Y257^2)</f>
        <v>6.25E-2</v>
      </c>
      <c r="CH257" s="121">
        <f>X257^2/(BJ252^2*Y257^2)</f>
        <v>1.5625E-2</v>
      </c>
      <c r="CI257" s="121">
        <f>X257^2/(BK252^2*Y257^2)</f>
        <v>6.9444444444444441E-3</v>
      </c>
      <c r="CJ257" s="121">
        <f>X257^2/(BL252^2*Y257^2)</f>
        <v>3.90625E-3</v>
      </c>
      <c r="CK257" s="121">
        <f>X257^2/(BM252^2*Y257^2)</f>
        <v>2.5000000000000001E-3</v>
      </c>
      <c r="CL257" s="121">
        <f>X257^2/(BN252^2*Y257^2)</f>
        <v>1.736111111111111E-3</v>
      </c>
      <c r="CM257" s="121">
        <f>X257^2/(BO252^2*Y257^2)</f>
        <v>1.2755102040816326E-3</v>
      </c>
      <c r="CN257" s="121">
        <f>X257^2/(BP252^2*Y257^2)</f>
        <v>9.765625E-4</v>
      </c>
      <c r="CO257" s="95">
        <f t="shared" si="555"/>
        <v>22.907992999999998</v>
      </c>
      <c r="CP257" s="95">
        <f t="shared" si="556"/>
        <v>87.589384999999993</v>
      </c>
      <c r="CQ257" s="95">
        <f t="shared" si="557"/>
        <v>195.391705</v>
      </c>
      <c r="CR257" s="95">
        <f t="shared" si="558"/>
        <v>346.314953</v>
      </c>
      <c r="CS257" s="95">
        <f t="shared" si="559"/>
        <v>540.35912899999994</v>
      </c>
      <c r="CT257" s="95">
        <f t="shared" si="560"/>
        <v>777.52423299999998</v>
      </c>
      <c r="CU257" s="95">
        <f t="shared" si="561"/>
        <v>1057.8102650000001</v>
      </c>
      <c r="CV257" s="95">
        <f t="shared" si="562"/>
        <v>1381.2172249999999</v>
      </c>
      <c r="CW257" s="95">
        <f t="shared" si="563"/>
        <v>22.907992999999998</v>
      </c>
      <c r="CX257" s="95">
        <f t="shared" si="564"/>
        <v>87.589384999999993</v>
      </c>
      <c r="CY257" s="95">
        <f t="shared" si="565"/>
        <v>195.391705</v>
      </c>
      <c r="CZ257" s="95">
        <f t="shared" si="566"/>
        <v>346.314953</v>
      </c>
      <c r="DA257" s="95">
        <f t="shared" si="567"/>
        <v>540.35912899999994</v>
      </c>
      <c r="DB257" s="95">
        <f t="shared" si="568"/>
        <v>777.52423299999998</v>
      </c>
      <c r="DC257" s="95">
        <f t="shared" si="569"/>
        <v>1057.8102650000001</v>
      </c>
      <c r="DD257" s="95">
        <f t="shared" si="570"/>
        <v>1381.2172249999999</v>
      </c>
      <c r="DE257" s="13">
        <f t="shared" si="656"/>
        <v>18.112615999999999</v>
      </c>
      <c r="DF257" s="13">
        <f t="shared" si="657"/>
        <v>66.065741000000003</v>
      </c>
      <c r="DG257" s="13">
        <f t="shared" si="658"/>
        <v>146.05706044444443</v>
      </c>
      <c r="DH257" s="13">
        <f t="shared" si="659"/>
        <v>258.05402225</v>
      </c>
      <c r="DI257" s="13">
        <f t="shared" si="571"/>
        <v>402.052616</v>
      </c>
      <c r="DJ257" s="13">
        <f t="shared" si="572"/>
        <v>578.05185211111109</v>
      </c>
      <c r="DK257" s="13">
        <f t="shared" si="573"/>
        <v>786.0513915102041</v>
      </c>
      <c r="DL257" s="13">
        <f t="shared" si="574"/>
        <v>1026.0510925624999</v>
      </c>
      <c r="DM257" s="95">
        <f t="shared" si="575"/>
        <v>18.112615999999999</v>
      </c>
      <c r="DN257" s="95">
        <f t="shared" si="576"/>
        <v>66.065741000000003</v>
      </c>
      <c r="DO257" s="95">
        <f t="shared" si="577"/>
        <v>146.05706044444443</v>
      </c>
      <c r="DP257" s="95">
        <f t="shared" si="578"/>
        <v>258.05402225</v>
      </c>
      <c r="DQ257" s="95">
        <f t="shared" si="579"/>
        <v>402.052616</v>
      </c>
      <c r="DR257" s="95">
        <f t="shared" si="580"/>
        <v>578.05185211111109</v>
      </c>
      <c r="DS257" s="95">
        <f t="shared" si="581"/>
        <v>786.0513915102041</v>
      </c>
      <c r="DT257" s="95">
        <f t="shared" si="582"/>
        <v>1026.0510925624999</v>
      </c>
      <c r="DU257" s="95">
        <f t="shared" si="583"/>
        <v>6.2439154224999989</v>
      </c>
      <c r="DV257" s="95">
        <f t="shared" si="584"/>
        <v>22.909017000624999</v>
      </c>
      <c r="DW257" s="95">
        <f t="shared" si="585"/>
        <v>50.708320255833321</v>
      </c>
      <c r="DX257" s="95">
        <f t="shared" si="586"/>
        <v>89.630512395156245</v>
      </c>
      <c r="DY257" s="95">
        <f t="shared" si="587"/>
        <v>139.67419968249999</v>
      </c>
      <c r="DZ257" s="95">
        <f t="shared" si="588"/>
        <v>200.8390382089583</v>
      </c>
      <c r="EA257" s="95">
        <f t="shared" si="589"/>
        <v>273.12491013678573</v>
      </c>
      <c r="EB257" s="95">
        <f t="shared" si="590"/>
        <v>356.53176624378904</v>
      </c>
      <c r="EC257" s="95">
        <f t="shared" si="591"/>
        <v>6.2439154224999989</v>
      </c>
      <c r="ED257" s="95">
        <f t="shared" si="592"/>
        <v>22.909017000624999</v>
      </c>
      <c r="EE257" s="95">
        <f t="shared" si="593"/>
        <v>50.708320255833321</v>
      </c>
      <c r="EF257" s="95">
        <f t="shared" si="594"/>
        <v>89.630512395156245</v>
      </c>
      <c r="EG257" s="95">
        <f t="shared" si="595"/>
        <v>139.67419968249999</v>
      </c>
      <c r="EH257" s="95">
        <f t="shared" si="596"/>
        <v>200.8390382089583</v>
      </c>
      <c r="EI257" s="95">
        <f t="shared" si="597"/>
        <v>273.12491013678573</v>
      </c>
      <c r="EJ257" s="95">
        <f t="shared" si="598"/>
        <v>356.53176624378904</v>
      </c>
      <c r="EK257" s="95">
        <f t="shared" si="599"/>
        <v>6.2439154224999989</v>
      </c>
      <c r="EL257" s="95">
        <f t="shared" si="600"/>
        <v>22.909017000624999</v>
      </c>
      <c r="EM257" s="95">
        <f t="shared" si="601"/>
        <v>50.708320255833321</v>
      </c>
      <c r="EN257" s="95">
        <f t="shared" si="602"/>
        <v>89.630512395156245</v>
      </c>
      <c r="EO257" s="95">
        <f t="shared" si="603"/>
        <v>139.67419968249999</v>
      </c>
      <c r="EP257" s="95">
        <f t="shared" si="604"/>
        <v>200.8390382089583</v>
      </c>
      <c r="EQ257" s="95">
        <f t="shared" si="605"/>
        <v>273.12491013678573</v>
      </c>
      <c r="ER257" s="95">
        <f t="shared" si="606"/>
        <v>356.53176624378904</v>
      </c>
      <c r="ES257" s="95">
        <f t="shared" si="607"/>
        <v>1</v>
      </c>
      <c r="ET257" s="95">
        <f t="shared" si="608"/>
        <v>1</v>
      </c>
      <c r="EU257" s="95">
        <f t="shared" si="609"/>
        <v>1</v>
      </c>
      <c r="EV257" s="95">
        <f t="shared" si="610"/>
        <v>1</v>
      </c>
      <c r="EW257" s="95">
        <f t="shared" si="611"/>
        <v>1</v>
      </c>
      <c r="EX257" s="95">
        <f t="shared" si="612"/>
        <v>1</v>
      </c>
      <c r="EY257" s="95">
        <f t="shared" si="613"/>
        <v>1</v>
      </c>
      <c r="EZ257" s="95">
        <f t="shared" si="614"/>
        <v>1</v>
      </c>
      <c r="FA257" s="95">
        <f t="shared" si="615"/>
        <v>1</v>
      </c>
      <c r="FB257" s="95">
        <f t="shared" si="616"/>
        <v>1</v>
      </c>
      <c r="FC257" s="95">
        <f t="shared" si="617"/>
        <v>1</v>
      </c>
      <c r="FD257" s="95">
        <f t="shared" si="618"/>
        <v>1</v>
      </c>
      <c r="FE257" s="95">
        <f t="shared" si="619"/>
        <v>1</v>
      </c>
      <c r="FF257" s="95">
        <f t="shared" si="620"/>
        <v>1</v>
      </c>
      <c r="FG257" s="95">
        <f t="shared" si="621"/>
        <v>1</v>
      </c>
      <c r="FH257" s="95">
        <f t="shared" si="622"/>
        <v>1</v>
      </c>
      <c r="FI257" s="95">
        <f t="shared" si="623"/>
        <v>1</v>
      </c>
      <c r="FJ257" s="95">
        <f t="shared" si="624"/>
        <v>1</v>
      </c>
      <c r="FK257" s="95">
        <f t="shared" si="625"/>
        <v>1</v>
      </c>
      <c r="FL257" s="95">
        <f t="shared" si="626"/>
        <v>1</v>
      </c>
      <c r="FM257" s="95">
        <f t="shared" si="627"/>
        <v>1</v>
      </c>
      <c r="FN257" s="95">
        <f t="shared" si="628"/>
        <v>1</v>
      </c>
      <c r="FO257" s="95">
        <f t="shared" si="629"/>
        <v>1</v>
      </c>
      <c r="FP257" s="95">
        <f t="shared" si="630"/>
        <v>1</v>
      </c>
      <c r="FQ257" s="115">
        <f t="shared" si="631"/>
        <v>1.2373202756619344</v>
      </c>
      <c r="FR257" s="115">
        <f t="shared" si="632"/>
        <v>1.245524794363412</v>
      </c>
      <c r="FS257" s="115">
        <f t="shared" si="633"/>
        <v>1.2478549741938414</v>
      </c>
      <c r="FT257" s="115">
        <f t="shared" si="634"/>
        <v>1.2487384934608621</v>
      </c>
      <c r="FU257" s="115">
        <f t="shared" si="635"/>
        <v>1.2491597280685329</v>
      </c>
      <c r="FV257" s="115">
        <f t="shared" si="636"/>
        <v>1.2493918463638967</v>
      </c>
      <c r="FW257" s="115">
        <f t="shared" si="637"/>
        <v>1.2495329357832368</v>
      </c>
      <c r="FX257" s="115">
        <f t="shared" si="638"/>
        <v>1.2496249645467512</v>
      </c>
      <c r="FZ257" s="90">
        <f t="shared" si="660"/>
        <v>1.2373202756619344</v>
      </c>
      <c r="GC257" s="35"/>
      <c r="GI257" s="31"/>
      <c r="GJ257" s="31"/>
      <c r="GK257" s="31"/>
    </row>
    <row r="258" spans="24:193" x14ac:dyDescent="0.3">
      <c r="X258" s="118">
        <v>3</v>
      </c>
      <c r="Y258" s="118">
        <v>10</v>
      </c>
      <c r="Z258" s="40">
        <v>1.7999999999999999E-2</v>
      </c>
      <c r="AA258" s="40">
        <v>10000000</v>
      </c>
      <c r="AB258" s="40">
        <v>10000000</v>
      </c>
      <c r="AC258" s="98">
        <v>3900000</v>
      </c>
      <c r="AD258" s="42">
        <v>0.33</v>
      </c>
      <c r="AE258" s="42">
        <v>0.33</v>
      </c>
      <c r="AF258" s="41">
        <v>1.7999999999999999E-2</v>
      </c>
      <c r="AG258" s="40">
        <v>10000000</v>
      </c>
      <c r="AH258" s="40">
        <v>10000000</v>
      </c>
      <c r="AI258" s="98">
        <v>3900000</v>
      </c>
      <c r="AJ258" s="42">
        <v>0.33</v>
      </c>
      <c r="AK258" s="42">
        <v>0.33</v>
      </c>
      <c r="AL258" s="42">
        <f>AL250</f>
        <v>0.80259999999999998</v>
      </c>
      <c r="AM258" s="40">
        <v>6000</v>
      </c>
      <c r="AN258" s="40">
        <f>AN250</f>
        <v>10000</v>
      </c>
      <c r="AO258" s="40">
        <f>AO250</f>
        <v>10000</v>
      </c>
      <c r="AP258" s="42">
        <v>0.03</v>
      </c>
      <c r="AQ258" s="42">
        <v>0.03</v>
      </c>
      <c r="AR258" s="4">
        <f t="shared" si="639"/>
        <v>0.8206</v>
      </c>
      <c r="AS258" s="11">
        <f t="shared" si="640"/>
        <v>0.3</v>
      </c>
      <c r="AT258" s="15">
        <f t="shared" si="641"/>
        <v>68010.989114577489</v>
      </c>
      <c r="AU258" s="19">
        <f t="shared" si="642"/>
        <v>0.80004601538355813</v>
      </c>
      <c r="AV258" s="13">
        <f t="shared" si="643"/>
        <v>0.5</v>
      </c>
      <c r="AW258" s="11">
        <f t="shared" si="644"/>
        <v>1</v>
      </c>
      <c r="AX258" s="11">
        <f t="shared" si="645"/>
        <v>0.8911</v>
      </c>
      <c r="AY258" s="11">
        <f t="shared" si="646"/>
        <v>201997.53114128605</v>
      </c>
      <c r="AZ258" s="11">
        <f t="shared" si="647"/>
        <v>1</v>
      </c>
      <c r="BA258" s="11">
        <f t="shared" si="648"/>
        <v>0.34752899999999998</v>
      </c>
      <c r="BB258" s="11">
        <f t="shared" si="649"/>
        <v>1.025058</v>
      </c>
      <c r="BC258" s="11">
        <f t="shared" si="650"/>
        <v>0.99909999999999999</v>
      </c>
      <c r="BD258" s="11">
        <f t="shared" si="651"/>
        <v>0.8911</v>
      </c>
      <c r="BE258" s="11">
        <f t="shared" si="652"/>
        <v>201997.53114128605</v>
      </c>
      <c r="BF258" s="11">
        <f t="shared" si="653"/>
        <v>1</v>
      </c>
      <c r="BG258" s="11">
        <f t="shared" si="654"/>
        <v>0.34752899999999998</v>
      </c>
      <c r="BH258" s="11">
        <f t="shared" si="655"/>
        <v>1.025058</v>
      </c>
      <c r="BI258" s="121">
        <f>X258^2/(BI252^2*Y258^2)</f>
        <v>0.09</v>
      </c>
      <c r="BJ258" s="121">
        <f>X258^2/(BJ252^2*Y258^2)</f>
        <v>2.2499999999999999E-2</v>
      </c>
      <c r="BK258" s="121">
        <f>X258^2/(BK252^2*Y258^2)</f>
        <v>0.01</v>
      </c>
      <c r="BL258" s="121">
        <f>X258^2/(BL252^2*Y258^2)</f>
        <v>5.6249999999999998E-3</v>
      </c>
      <c r="BM258" s="121">
        <f>X258^2/(BM252^2*Y258^2)</f>
        <v>3.5999999999999999E-3</v>
      </c>
      <c r="BN258" s="121">
        <f>X258^2/(BN252^2*Y258^2)</f>
        <v>2.5000000000000001E-3</v>
      </c>
      <c r="BO258" s="121">
        <f>X258^2/(BO252^2*Y258^2)</f>
        <v>1.8367346938775509E-3</v>
      </c>
      <c r="BP258" s="121">
        <f>X258^2/(BP252^2*Y258^2)</f>
        <v>1.4062499999999999E-3</v>
      </c>
      <c r="BQ258" s="121">
        <v>1</v>
      </c>
      <c r="BR258" s="121">
        <v>1</v>
      </c>
      <c r="BS258" s="121">
        <v>1</v>
      </c>
      <c r="BT258" s="121">
        <v>1</v>
      </c>
      <c r="BU258" s="121">
        <v>1</v>
      </c>
      <c r="BV258" s="121">
        <v>1</v>
      </c>
      <c r="BW258" s="121">
        <v>1</v>
      </c>
      <c r="BX258" s="121">
        <v>1</v>
      </c>
      <c r="BY258" s="121">
        <f>(BI252^2*Y258^2)/X258^2</f>
        <v>11.111111111111111</v>
      </c>
      <c r="BZ258" s="121">
        <f>(BJ252^2*Y258^2)/X258^2</f>
        <v>44.444444444444443</v>
      </c>
      <c r="CA258" s="121">
        <f>(BK252^2*Y258^2)/X258^2</f>
        <v>100</v>
      </c>
      <c r="CB258" s="121">
        <f>(BL252^2*Y258^2)/X258^2</f>
        <v>177.77777777777777</v>
      </c>
      <c r="CC258" s="121">
        <f>(BM252^2*Y258^2)/X258^2</f>
        <v>277.77777777777777</v>
      </c>
      <c r="CD258" s="121">
        <f>(BN252^2*Y258^2)/X258^2</f>
        <v>400</v>
      </c>
      <c r="CE258" s="121">
        <f>(BO252^2*Y258^2)/X258^2</f>
        <v>544.44444444444446</v>
      </c>
      <c r="CF258" s="121">
        <f>(BP252^2*Y258^2)/X258^2</f>
        <v>711.11111111111109</v>
      </c>
      <c r="CG258" s="121">
        <f>X258^2/(BI252^2*Y258^2)</f>
        <v>0.09</v>
      </c>
      <c r="CH258" s="121">
        <f>X258^2/(BJ252^2*Y258^2)</f>
        <v>2.2499999999999999E-2</v>
      </c>
      <c r="CI258" s="121">
        <f>X258^2/(BK252^2*Y258^2)</f>
        <v>0.01</v>
      </c>
      <c r="CJ258" s="121">
        <f>X258^2/(BL252^2*Y258^2)</f>
        <v>5.6249999999999998E-3</v>
      </c>
      <c r="CK258" s="121">
        <f>X258^2/(BM252^2*Y258^2)</f>
        <v>3.5999999999999999E-3</v>
      </c>
      <c r="CL258" s="121">
        <f>X258^2/(BN252^2*Y258^2)</f>
        <v>2.5000000000000001E-3</v>
      </c>
      <c r="CM258" s="121">
        <f>X258^2/(BO252^2*Y258^2)</f>
        <v>1.8367346938775509E-3</v>
      </c>
      <c r="CN258" s="121">
        <f>X258^2/(BP252^2*Y258^2)</f>
        <v>1.4062499999999999E-3</v>
      </c>
      <c r="CO258" s="95">
        <f t="shared" si="555"/>
        <v>16.320073444444443</v>
      </c>
      <c r="CP258" s="95">
        <f t="shared" si="556"/>
        <v>61.237706777777774</v>
      </c>
      <c r="CQ258" s="95">
        <f t="shared" si="557"/>
        <v>136.10042899999999</v>
      </c>
      <c r="CR258" s="95">
        <f t="shared" si="558"/>
        <v>240.9082401111111</v>
      </c>
      <c r="CS258" s="95">
        <f t="shared" si="559"/>
        <v>375.66114011111108</v>
      </c>
      <c r="CT258" s="95">
        <f t="shared" si="560"/>
        <v>540.35912899999994</v>
      </c>
      <c r="CU258" s="95">
        <f t="shared" si="561"/>
        <v>735.00220677777781</v>
      </c>
      <c r="CV258" s="95">
        <f t="shared" si="562"/>
        <v>959.59037344444437</v>
      </c>
      <c r="CW258" s="95">
        <f t="shared" si="563"/>
        <v>16.320073444444443</v>
      </c>
      <c r="CX258" s="95">
        <f t="shared" si="564"/>
        <v>61.237706777777774</v>
      </c>
      <c r="CY258" s="95">
        <f t="shared" si="565"/>
        <v>136.10042899999999</v>
      </c>
      <c r="CZ258" s="95">
        <f t="shared" si="566"/>
        <v>240.9082401111111</v>
      </c>
      <c r="DA258" s="95">
        <f t="shared" si="567"/>
        <v>375.66114011111108</v>
      </c>
      <c r="DB258" s="95">
        <f t="shared" si="568"/>
        <v>540.35912899999994</v>
      </c>
      <c r="DC258" s="95">
        <f t="shared" si="569"/>
        <v>735.00220677777781</v>
      </c>
      <c r="DD258" s="95">
        <f t="shared" si="570"/>
        <v>959.59037344444437</v>
      </c>
      <c r="DE258" s="13">
        <f t="shared" si="656"/>
        <v>13.25122711111111</v>
      </c>
      <c r="DF258" s="13">
        <f t="shared" si="657"/>
        <v>46.517060444444439</v>
      </c>
      <c r="DG258" s="13">
        <f t="shared" si="658"/>
        <v>102.06011599999999</v>
      </c>
      <c r="DH258" s="13">
        <f t="shared" si="659"/>
        <v>179.83351877777778</v>
      </c>
      <c r="DI258" s="13">
        <f t="shared" si="571"/>
        <v>279.83149377777778</v>
      </c>
      <c r="DJ258" s="13">
        <f t="shared" si="572"/>
        <v>402.052616</v>
      </c>
      <c r="DK258" s="13">
        <f t="shared" si="573"/>
        <v>546.49639717913828</v>
      </c>
      <c r="DL258" s="13">
        <f t="shared" si="574"/>
        <v>713.16263336111103</v>
      </c>
      <c r="DM258" s="95">
        <f t="shared" si="575"/>
        <v>13.25122711111111</v>
      </c>
      <c r="DN258" s="95">
        <f t="shared" si="576"/>
        <v>46.517060444444439</v>
      </c>
      <c r="DO258" s="95">
        <f t="shared" si="577"/>
        <v>102.06011599999999</v>
      </c>
      <c r="DP258" s="95">
        <f t="shared" si="578"/>
        <v>179.83351877777778</v>
      </c>
      <c r="DQ258" s="95">
        <f t="shared" si="579"/>
        <v>279.83149377777778</v>
      </c>
      <c r="DR258" s="95">
        <f t="shared" si="580"/>
        <v>402.052616</v>
      </c>
      <c r="DS258" s="95">
        <f t="shared" si="581"/>
        <v>546.49639717913828</v>
      </c>
      <c r="DT258" s="95">
        <f t="shared" si="582"/>
        <v>713.16263336111103</v>
      </c>
      <c r="DU258" s="95">
        <f t="shared" si="583"/>
        <v>4.554441803333332</v>
      </c>
      <c r="DV258" s="95">
        <f t="shared" si="584"/>
        <v>16.115283595833329</v>
      </c>
      <c r="DW258" s="95">
        <f t="shared" si="585"/>
        <v>35.418106149999993</v>
      </c>
      <c r="DX258" s="95">
        <f t="shared" si="586"/>
        <v>62.446619043958329</v>
      </c>
      <c r="DY258" s="95">
        <f t="shared" si="587"/>
        <v>97.198815297733333</v>
      </c>
      <c r="DZ258" s="95">
        <f t="shared" si="588"/>
        <v>139.67419968249999</v>
      </c>
      <c r="EA258" s="95">
        <f t="shared" si="589"/>
        <v>189.87260251190472</v>
      </c>
      <c r="EB258" s="95">
        <f t="shared" si="590"/>
        <v>247.79395290598953</v>
      </c>
      <c r="EC258" s="95">
        <f t="shared" si="591"/>
        <v>4.554441803333332</v>
      </c>
      <c r="ED258" s="95">
        <f t="shared" si="592"/>
        <v>16.115283595833329</v>
      </c>
      <c r="EE258" s="95">
        <f t="shared" si="593"/>
        <v>35.418106149999993</v>
      </c>
      <c r="EF258" s="95">
        <f t="shared" si="594"/>
        <v>62.446619043958329</v>
      </c>
      <c r="EG258" s="95">
        <f t="shared" si="595"/>
        <v>97.198815297733333</v>
      </c>
      <c r="EH258" s="95">
        <f t="shared" si="596"/>
        <v>139.67419968249999</v>
      </c>
      <c r="EI258" s="95">
        <f t="shared" si="597"/>
        <v>189.87260251190472</v>
      </c>
      <c r="EJ258" s="95">
        <f t="shared" si="598"/>
        <v>247.79395290598953</v>
      </c>
      <c r="EK258" s="95">
        <f t="shared" si="599"/>
        <v>4.554441803333332</v>
      </c>
      <c r="EL258" s="95">
        <f t="shared" si="600"/>
        <v>16.115283595833329</v>
      </c>
      <c r="EM258" s="95">
        <f t="shared" si="601"/>
        <v>35.418106149999993</v>
      </c>
      <c r="EN258" s="95">
        <f t="shared" si="602"/>
        <v>62.446619043958329</v>
      </c>
      <c r="EO258" s="95">
        <f t="shared" si="603"/>
        <v>97.198815297733333</v>
      </c>
      <c r="EP258" s="95">
        <f t="shared" si="604"/>
        <v>139.67419968249999</v>
      </c>
      <c r="EQ258" s="95">
        <f t="shared" si="605"/>
        <v>189.87260251190472</v>
      </c>
      <c r="ER258" s="95">
        <f t="shared" si="606"/>
        <v>247.79395290598953</v>
      </c>
      <c r="ES258" s="95">
        <f t="shared" si="607"/>
        <v>1</v>
      </c>
      <c r="ET258" s="95">
        <f t="shared" si="608"/>
        <v>1</v>
      </c>
      <c r="EU258" s="95">
        <f t="shared" si="609"/>
        <v>1</v>
      </c>
      <c r="EV258" s="95">
        <f t="shared" si="610"/>
        <v>1</v>
      </c>
      <c r="EW258" s="95">
        <f t="shared" si="611"/>
        <v>1</v>
      </c>
      <c r="EX258" s="95">
        <f t="shared" si="612"/>
        <v>1</v>
      </c>
      <c r="EY258" s="95">
        <f t="shared" si="613"/>
        <v>1</v>
      </c>
      <c r="EZ258" s="95">
        <f t="shared" si="614"/>
        <v>1</v>
      </c>
      <c r="FA258" s="95">
        <f t="shared" si="615"/>
        <v>1</v>
      </c>
      <c r="FB258" s="95">
        <f t="shared" si="616"/>
        <v>1</v>
      </c>
      <c r="FC258" s="95">
        <f t="shared" si="617"/>
        <v>1</v>
      </c>
      <c r="FD258" s="95">
        <f t="shared" si="618"/>
        <v>1</v>
      </c>
      <c r="FE258" s="95">
        <f t="shared" si="619"/>
        <v>1</v>
      </c>
      <c r="FF258" s="95">
        <f t="shared" si="620"/>
        <v>1</v>
      </c>
      <c r="FG258" s="95">
        <f t="shared" si="621"/>
        <v>1</v>
      </c>
      <c r="FH258" s="95">
        <f t="shared" si="622"/>
        <v>1</v>
      </c>
      <c r="FI258" s="95">
        <f t="shared" si="623"/>
        <v>1</v>
      </c>
      <c r="FJ258" s="95">
        <f t="shared" si="624"/>
        <v>1</v>
      </c>
      <c r="FK258" s="95">
        <f t="shared" si="625"/>
        <v>1</v>
      </c>
      <c r="FL258" s="95">
        <f t="shared" si="626"/>
        <v>1</v>
      </c>
      <c r="FM258" s="95">
        <f t="shared" si="627"/>
        <v>1</v>
      </c>
      <c r="FN258" s="95">
        <f t="shared" si="628"/>
        <v>1</v>
      </c>
      <c r="FO258" s="95">
        <f t="shared" si="629"/>
        <v>1</v>
      </c>
      <c r="FP258" s="95">
        <f t="shared" si="630"/>
        <v>1</v>
      </c>
      <c r="FQ258" s="115">
        <f t="shared" si="631"/>
        <v>1.2353953779445428</v>
      </c>
      <c r="FR258" s="115">
        <f t="shared" si="632"/>
        <v>1.2438750207913194</v>
      </c>
      <c r="FS258" s="115">
        <f t="shared" si="633"/>
        <v>1.2470024000408859</v>
      </c>
      <c r="FT258" s="115">
        <f t="shared" si="634"/>
        <v>1.2482342460876619</v>
      </c>
      <c r="FU258" s="115">
        <f t="shared" si="635"/>
        <v>1.2488295613801483</v>
      </c>
      <c r="FV258" s="115">
        <f t="shared" si="636"/>
        <v>1.2491597280685329</v>
      </c>
      <c r="FW258" s="115">
        <f t="shared" si="637"/>
        <v>1.249361137011586</v>
      </c>
      <c r="FX258" s="115">
        <f t="shared" si="638"/>
        <v>1.2494928015158167</v>
      </c>
      <c r="FZ258" s="90">
        <f t="shared" si="660"/>
        <v>1.2353953779445428</v>
      </c>
      <c r="GC258" s="35"/>
      <c r="GI258" s="31"/>
      <c r="GJ258" s="31"/>
      <c r="GK258" s="31"/>
    </row>
    <row r="259" spans="24:193" x14ac:dyDescent="0.3">
      <c r="X259" s="118">
        <v>3.5</v>
      </c>
      <c r="Y259" s="118">
        <v>10</v>
      </c>
      <c r="Z259" s="40">
        <v>1.7999999999999999E-2</v>
      </c>
      <c r="AA259" s="40">
        <v>10000000</v>
      </c>
      <c r="AB259" s="40">
        <v>10000000</v>
      </c>
      <c r="AC259" s="98">
        <v>3900000</v>
      </c>
      <c r="AD259" s="42">
        <v>0.33</v>
      </c>
      <c r="AE259" s="42">
        <v>0.33</v>
      </c>
      <c r="AF259" s="41">
        <v>1.7999999999999999E-2</v>
      </c>
      <c r="AG259" s="40">
        <v>10000000</v>
      </c>
      <c r="AH259" s="40">
        <v>10000000</v>
      </c>
      <c r="AI259" s="98">
        <v>3900000</v>
      </c>
      <c r="AJ259" s="42">
        <v>0.33</v>
      </c>
      <c r="AK259" s="42">
        <v>0.33</v>
      </c>
      <c r="AL259" s="42">
        <f>AL250</f>
        <v>0.80259999999999998</v>
      </c>
      <c r="AM259" s="40">
        <v>6000</v>
      </c>
      <c r="AN259" s="40">
        <f>AN250</f>
        <v>10000</v>
      </c>
      <c r="AO259" s="40">
        <f>AO250</f>
        <v>10000</v>
      </c>
      <c r="AP259" s="42">
        <v>0.03</v>
      </c>
      <c r="AQ259" s="42">
        <v>0.03</v>
      </c>
      <c r="AR259" s="4">
        <f t="shared" si="639"/>
        <v>0.8206</v>
      </c>
      <c r="AS259" s="11">
        <f t="shared" si="640"/>
        <v>0.35</v>
      </c>
      <c r="AT259" s="15">
        <f t="shared" si="641"/>
        <v>68010.989114577489</v>
      </c>
      <c r="AU259" s="19">
        <f t="shared" si="642"/>
        <v>0.80004601538355813</v>
      </c>
      <c r="AV259" s="13">
        <f t="shared" si="643"/>
        <v>0.5</v>
      </c>
      <c r="AW259" s="11">
        <f t="shared" si="644"/>
        <v>1</v>
      </c>
      <c r="AX259" s="11">
        <f t="shared" si="645"/>
        <v>0.8911</v>
      </c>
      <c r="AY259" s="11">
        <f t="shared" si="646"/>
        <v>201997.53114128605</v>
      </c>
      <c r="AZ259" s="11">
        <f t="shared" si="647"/>
        <v>1</v>
      </c>
      <c r="BA259" s="11">
        <f t="shared" si="648"/>
        <v>0.34752899999999998</v>
      </c>
      <c r="BB259" s="11">
        <f t="shared" si="649"/>
        <v>1.025058</v>
      </c>
      <c r="BC259" s="11">
        <f t="shared" si="650"/>
        <v>0.99909999999999999</v>
      </c>
      <c r="BD259" s="11">
        <f t="shared" si="651"/>
        <v>0.8911</v>
      </c>
      <c r="BE259" s="11">
        <f t="shared" si="652"/>
        <v>201997.53114128605</v>
      </c>
      <c r="BF259" s="11">
        <f t="shared" si="653"/>
        <v>1</v>
      </c>
      <c r="BG259" s="11">
        <f t="shared" si="654"/>
        <v>0.34752899999999998</v>
      </c>
      <c r="BH259" s="11">
        <f t="shared" si="655"/>
        <v>1.025058</v>
      </c>
      <c r="BI259" s="121">
        <f>X259^2/(BI252^2*Y259^2)</f>
        <v>0.1225</v>
      </c>
      <c r="BJ259" s="121">
        <f>X259^2/(BJ252^2*Y259^2)</f>
        <v>3.0624999999999999E-2</v>
      </c>
      <c r="BK259" s="121">
        <f>X259^2/(BK252^2*Y259^2)</f>
        <v>1.361111111111111E-2</v>
      </c>
      <c r="BL259" s="121">
        <f>X259^2/(BL252^2*Y259^2)</f>
        <v>7.6562499999999999E-3</v>
      </c>
      <c r="BM259" s="121">
        <f>X259^2/(BM252^2*Y259^2)</f>
        <v>4.8999999999999998E-3</v>
      </c>
      <c r="BN259" s="121">
        <f>X259^2/(BN252^2*Y259^2)</f>
        <v>3.4027777777777776E-3</v>
      </c>
      <c r="BO259" s="121">
        <f>X259^2/(BO252^2*Y259^2)</f>
        <v>2.5000000000000001E-3</v>
      </c>
      <c r="BP259" s="121">
        <f>X259^2/(BP252^2*Y259^2)</f>
        <v>1.9140625E-3</v>
      </c>
      <c r="BQ259" s="121">
        <v>1</v>
      </c>
      <c r="BR259" s="121">
        <v>1</v>
      </c>
      <c r="BS259" s="121">
        <v>1</v>
      </c>
      <c r="BT259" s="121">
        <v>1</v>
      </c>
      <c r="BU259" s="121">
        <v>1</v>
      </c>
      <c r="BV259" s="121">
        <v>1</v>
      </c>
      <c r="BW259" s="121">
        <v>1</v>
      </c>
      <c r="BX259" s="121">
        <v>1</v>
      </c>
      <c r="BY259" s="121">
        <f>(BI252^2*Y259^2)/X259^2</f>
        <v>8.1632653061224492</v>
      </c>
      <c r="BZ259" s="121">
        <f>(BJ252^2*Y259^2)/X259^2</f>
        <v>32.653061224489797</v>
      </c>
      <c r="CA259" s="121">
        <f>(BK252^2*Y259^2)/X259^2</f>
        <v>73.469387755102048</v>
      </c>
      <c r="CB259" s="121">
        <f>(BL252^2*Y259^2)/X259^2</f>
        <v>130.61224489795919</v>
      </c>
      <c r="CC259" s="121">
        <f>(BM252^2*Y259^2)/X259^2</f>
        <v>204.08163265306123</v>
      </c>
      <c r="CD259" s="121">
        <f>(BN252^2*Y259^2)/X259^2</f>
        <v>293.87755102040819</v>
      </c>
      <c r="CE259" s="121">
        <f>(BO252^2*Y259^2)/X259^2</f>
        <v>400</v>
      </c>
      <c r="CF259" s="121">
        <f>(BP252^2*Y259^2)/X259^2</f>
        <v>522.44897959183675</v>
      </c>
      <c r="CG259" s="121">
        <f>X259^2/(BI252^2*Y259^2)</f>
        <v>0.1225</v>
      </c>
      <c r="CH259" s="121">
        <f>X259^2/(BJ252^2*Y259^2)</f>
        <v>3.0624999999999999E-2</v>
      </c>
      <c r="CI259" s="121">
        <f>X259^2/(BK252^2*Y259^2)</f>
        <v>1.361111111111111E-2</v>
      </c>
      <c r="CJ259" s="121">
        <f>X259^2/(BL252^2*Y259^2)</f>
        <v>7.6562499999999999E-3</v>
      </c>
      <c r="CK259" s="121">
        <f>X259^2/(BM252^2*Y259^2)</f>
        <v>4.8999999999999998E-3</v>
      </c>
      <c r="CL259" s="121">
        <f>X259^2/(BN252^2*Y259^2)</f>
        <v>3.4027777777777776E-3</v>
      </c>
      <c r="CM259" s="121">
        <f>X259^2/(BO252^2*Y259^2)</f>
        <v>2.5000000000000001E-3</v>
      </c>
      <c r="CN259" s="121">
        <f>X259^2/(BP252^2*Y259^2)</f>
        <v>1.9140625E-3</v>
      </c>
      <c r="CO259" s="95">
        <f t="shared" si="555"/>
        <v>12.347765734693878</v>
      </c>
      <c r="CP259" s="95">
        <f t="shared" si="556"/>
        <v>45.348475938775508</v>
      </c>
      <c r="CQ259" s="95">
        <f t="shared" si="557"/>
        <v>100.34965961224491</v>
      </c>
      <c r="CR259" s="95">
        <f t="shared" si="558"/>
        <v>177.35131675510203</v>
      </c>
      <c r="CS259" s="95">
        <f t="shared" si="559"/>
        <v>276.35344736734692</v>
      </c>
      <c r="CT259" s="95">
        <f t="shared" si="560"/>
        <v>397.35605144897966</v>
      </c>
      <c r="CU259" s="95">
        <f t="shared" si="561"/>
        <v>540.35912899999994</v>
      </c>
      <c r="CV259" s="95">
        <f t="shared" si="562"/>
        <v>705.36268002040811</v>
      </c>
      <c r="CW259" s="95">
        <f t="shared" si="563"/>
        <v>12.347765734693878</v>
      </c>
      <c r="CX259" s="95">
        <f t="shared" si="564"/>
        <v>45.348475938775508</v>
      </c>
      <c r="CY259" s="95">
        <f t="shared" si="565"/>
        <v>100.34965961224491</v>
      </c>
      <c r="CZ259" s="95">
        <f t="shared" si="566"/>
        <v>177.35131675510203</v>
      </c>
      <c r="DA259" s="95">
        <f t="shared" si="567"/>
        <v>276.35344736734692</v>
      </c>
      <c r="DB259" s="95">
        <f t="shared" si="568"/>
        <v>397.35605144897966</v>
      </c>
      <c r="DC259" s="95">
        <f t="shared" si="569"/>
        <v>540.35912899999994</v>
      </c>
      <c r="DD259" s="95">
        <f t="shared" si="570"/>
        <v>705.36268002040811</v>
      </c>
      <c r="DE259" s="13">
        <f t="shared" si="656"/>
        <v>10.335881306122449</v>
      </c>
      <c r="DF259" s="13">
        <f t="shared" si="657"/>
        <v>34.7338022244898</v>
      </c>
      <c r="DG259" s="13">
        <f t="shared" si="658"/>
        <v>75.533114866213154</v>
      </c>
      <c r="DH259" s="13">
        <f t="shared" si="659"/>
        <v>132.67001714795919</v>
      </c>
      <c r="DI259" s="13">
        <f t="shared" si="571"/>
        <v>206.13664865306123</v>
      </c>
      <c r="DJ259" s="13">
        <f t="shared" si="572"/>
        <v>295.93106979818594</v>
      </c>
      <c r="DK259" s="13">
        <f t="shared" si="573"/>
        <v>402.052616</v>
      </c>
      <c r="DL259" s="13">
        <f t="shared" si="574"/>
        <v>524.50100965433671</v>
      </c>
      <c r="DM259" s="95">
        <f t="shared" si="575"/>
        <v>10.335881306122449</v>
      </c>
      <c r="DN259" s="95">
        <f t="shared" si="576"/>
        <v>34.7338022244898</v>
      </c>
      <c r="DO259" s="95">
        <f t="shared" si="577"/>
        <v>75.533114866213154</v>
      </c>
      <c r="DP259" s="95">
        <f t="shared" si="578"/>
        <v>132.67001714795919</v>
      </c>
      <c r="DQ259" s="95">
        <f t="shared" si="579"/>
        <v>206.13664865306123</v>
      </c>
      <c r="DR259" s="95">
        <f t="shared" si="580"/>
        <v>295.93106979818594</v>
      </c>
      <c r="DS259" s="95">
        <f t="shared" si="581"/>
        <v>402.052616</v>
      </c>
      <c r="DT259" s="95">
        <f t="shared" si="582"/>
        <v>524.50100965433671</v>
      </c>
      <c r="DU259" s="95">
        <f t="shared" si="583"/>
        <v>3.5412745910714278</v>
      </c>
      <c r="DV259" s="95">
        <f t="shared" si="584"/>
        <v>12.020259649910715</v>
      </c>
      <c r="DW259" s="95">
        <f t="shared" si="585"/>
        <v>26.199203972976189</v>
      </c>
      <c r="DX259" s="95">
        <f t="shared" si="586"/>
        <v>46.055934486049104</v>
      </c>
      <c r="DY259" s="95">
        <f t="shared" si="587"/>
        <v>71.587719466385721</v>
      </c>
      <c r="DZ259" s="95">
        <f t="shared" si="588"/>
        <v>102.79388485252976</v>
      </c>
      <c r="EA259" s="95">
        <f t="shared" si="589"/>
        <v>139.67419968249999</v>
      </c>
      <c r="EB259" s="95">
        <f t="shared" si="590"/>
        <v>182.22856748079795</v>
      </c>
      <c r="EC259" s="95">
        <f t="shared" si="591"/>
        <v>3.5412745910714278</v>
      </c>
      <c r="ED259" s="95">
        <f t="shared" si="592"/>
        <v>12.020259649910715</v>
      </c>
      <c r="EE259" s="95">
        <f t="shared" si="593"/>
        <v>26.199203972976189</v>
      </c>
      <c r="EF259" s="95">
        <f t="shared" si="594"/>
        <v>46.055934486049104</v>
      </c>
      <c r="EG259" s="95">
        <f t="shared" si="595"/>
        <v>71.587719466385721</v>
      </c>
      <c r="EH259" s="95">
        <f t="shared" si="596"/>
        <v>102.79388485252976</v>
      </c>
      <c r="EI259" s="95">
        <f t="shared" si="597"/>
        <v>139.67419968249999</v>
      </c>
      <c r="EJ259" s="95">
        <f t="shared" si="598"/>
        <v>182.22856748079795</v>
      </c>
      <c r="EK259" s="95">
        <f t="shared" si="599"/>
        <v>3.5412745910714278</v>
      </c>
      <c r="EL259" s="95">
        <f t="shared" si="600"/>
        <v>12.020259649910715</v>
      </c>
      <c r="EM259" s="95">
        <f t="shared" si="601"/>
        <v>26.199203972976189</v>
      </c>
      <c r="EN259" s="95">
        <f t="shared" si="602"/>
        <v>46.055934486049104</v>
      </c>
      <c r="EO259" s="95">
        <f t="shared" si="603"/>
        <v>71.587719466385721</v>
      </c>
      <c r="EP259" s="95">
        <f t="shared" si="604"/>
        <v>102.79388485252976</v>
      </c>
      <c r="EQ259" s="95">
        <f t="shared" si="605"/>
        <v>139.67419968249999</v>
      </c>
      <c r="ER259" s="95">
        <f t="shared" si="606"/>
        <v>182.22856748079795</v>
      </c>
      <c r="ES259" s="95">
        <f t="shared" si="607"/>
        <v>1</v>
      </c>
      <c r="ET259" s="95">
        <f t="shared" si="608"/>
        <v>1</v>
      </c>
      <c r="EU259" s="95">
        <f t="shared" si="609"/>
        <v>1</v>
      </c>
      <c r="EV259" s="95">
        <f t="shared" si="610"/>
        <v>1</v>
      </c>
      <c r="EW259" s="95">
        <f t="shared" si="611"/>
        <v>1</v>
      </c>
      <c r="EX259" s="95">
        <f t="shared" si="612"/>
        <v>1</v>
      </c>
      <c r="EY259" s="95">
        <f t="shared" si="613"/>
        <v>1</v>
      </c>
      <c r="EZ259" s="95">
        <f t="shared" si="614"/>
        <v>1</v>
      </c>
      <c r="FA259" s="95">
        <f t="shared" si="615"/>
        <v>1</v>
      </c>
      <c r="FB259" s="95">
        <f t="shared" si="616"/>
        <v>1</v>
      </c>
      <c r="FC259" s="95">
        <f t="shared" si="617"/>
        <v>1</v>
      </c>
      <c r="FD259" s="95">
        <f t="shared" si="618"/>
        <v>1</v>
      </c>
      <c r="FE259" s="95">
        <f t="shared" si="619"/>
        <v>1</v>
      </c>
      <c r="FF259" s="95">
        <f t="shared" si="620"/>
        <v>1</v>
      </c>
      <c r="FG259" s="95">
        <f t="shared" si="621"/>
        <v>1</v>
      </c>
      <c r="FH259" s="95">
        <f t="shared" si="622"/>
        <v>1</v>
      </c>
      <c r="FI259" s="95">
        <f t="shared" si="623"/>
        <v>1</v>
      </c>
      <c r="FJ259" s="95">
        <f t="shared" si="624"/>
        <v>1</v>
      </c>
      <c r="FK259" s="95">
        <f t="shared" si="625"/>
        <v>1</v>
      </c>
      <c r="FL259" s="95">
        <f t="shared" si="626"/>
        <v>1</v>
      </c>
      <c r="FM259" s="95">
        <f t="shared" si="627"/>
        <v>1</v>
      </c>
      <c r="FN259" s="95">
        <f t="shared" si="628"/>
        <v>1</v>
      </c>
      <c r="FO259" s="95">
        <f t="shared" si="629"/>
        <v>1</v>
      </c>
      <c r="FP259" s="95">
        <f t="shared" si="630"/>
        <v>1</v>
      </c>
      <c r="FQ259" s="115">
        <f t="shared" si="631"/>
        <v>1.2353400551641611</v>
      </c>
      <c r="FR259" s="115">
        <f t="shared" si="632"/>
        <v>1.2421368624654281</v>
      </c>
      <c r="FS259" s="115">
        <f t="shared" si="633"/>
        <v>1.2460403312409072</v>
      </c>
      <c r="FT259" s="115">
        <f t="shared" si="634"/>
        <v>1.2476531658442966</v>
      </c>
      <c r="FU259" s="115">
        <f t="shared" si="635"/>
        <v>1.2484455334578197</v>
      </c>
      <c r="FV259" s="115">
        <f t="shared" si="636"/>
        <v>1.2488884046684519</v>
      </c>
      <c r="FW259" s="115">
        <f t="shared" si="637"/>
        <v>1.2491597280685329</v>
      </c>
      <c r="FX259" s="115">
        <f t="shared" si="638"/>
        <v>1.2493375648638678</v>
      </c>
      <c r="FZ259" s="90">
        <f t="shared" si="660"/>
        <v>1.2353400551641611</v>
      </c>
      <c r="GC259" s="35"/>
      <c r="GI259" s="31"/>
      <c r="GJ259" s="31"/>
      <c r="GK259" s="31"/>
    </row>
    <row r="260" spans="24:193" x14ac:dyDescent="0.3">
      <c r="X260" s="118">
        <v>4</v>
      </c>
      <c r="Y260" s="118">
        <v>10</v>
      </c>
      <c r="Z260" s="40">
        <v>1.7999999999999999E-2</v>
      </c>
      <c r="AA260" s="40">
        <v>10000000</v>
      </c>
      <c r="AB260" s="40">
        <v>10000000</v>
      </c>
      <c r="AC260" s="98">
        <v>3900000</v>
      </c>
      <c r="AD260" s="42">
        <v>0.33</v>
      </c>
      <c r="AE260" s="42">
        <v>0.33</v>
      </c>
      <c r="AF260" s="41">
        <v>1.7999999999999999E-2</v>
      </c>
      <c r="AG260" s="40">
        <v>10000000</v>
      </c>
      <c r="AH260" s="40">
        <v>10000000</v>
      </c>
      <c r="AI260" s="98">
        <v>3900000</v>
      </c>
      <c r="AJ260" s="42">
        <v>0.33</v>
      </c>
      <c r="AK260" s="42">
        <v>0.33</v>
      </c>
      <c r="AL260" s="42">
        <f>AL250</f>
        <v>0.80259999999999998</v>
      </c>
      <c r="AM260" s="40">
        <v>6000</v>
      </c>
      <c r="AN260" s="40">
        <f>AN250</f>
        <v>10000</v>
      </c>
      <c r="AO260" s="40">
        <f>AO250</f>
        <v>10000</v>
      </c>
      <c r="AP260" s="42">
        <v>0.03</v>
      </c>
      <c r="AQ260" s="42">
        <v>0.03</v>
      </c>
      <c r="AR260" s="4">
        <f t="shared" si="639"/>
        <v>0.8206</v>
      </c>
      <c r="AS260" s="11">
        <f t="shared" si="640"/>
        <v>0.4</v>
      </c>
      <c r="AT260" s="15">
        <f t="shared" si="641"/>
        <v>68010.989114577489</v>
      </c>
      <c r="AU260" s="19">
        <f t="shared" si="642"/>
        <v>0.80004601538355813</v>
      </c>
      <c r="AV260" s="13">
        <f t="shared" si="643"/>
        <v>0.5</v>
      </c>
      <c r="AW260" s="11">
        <f t="shared" si="644"/>
        <v>1</v>
      </c>
      <c r="AX260" s="11">
        <f t="shared" si="645"/>
        <v>0.8911</v>
      </c>
      <c r="AY260" s="11">
        <f t="shared" si="646"/>
        <v>201997.53114128605</v>
      </c>
      <c r="AZ260" s="11">
        <f t="shared" si="647"/>
        <v>1</v>
      </c>
      <c r="BA260" s="11">
        <f t="shared" si="648"/>
        <v>0.34752899999999998</v>
      </c>
      <c r="BB260" s="11">
        <f t="shared" si="649"/>
        <v>1.025058</v>
      </c>
      <c r="BC260" s="11">
        <f t="shared" si="650"/>
        <v>0.99909999999999999</v>
      </c>
      <c r="BD260" s="11">
        <f t="shared" si="651"/>
        <v>0.8911</v>
      </c>
      <c r="BE260" s="11">
        <f t="shared" si="652"/>
        <v>201997.53114128605</v>
      </c>
      <c r="BF260" s="11">
        <f t="shared" si="653"/>
        <v>1</v>
      </c>
      <c r="BG260" s="11">
        <f t="shared" si="654"/>
        <v>0.34752899999999998</v>
      </c>
      <c r="BH260" s="11">
        <f t="shared" si="655"/>
        <v>1.025058</v>
      </c>
      <c r="BI260" s="121">
        <f>X260^2/(BI252^2*Y260^2)</f>
        <v>0.16</v>
      </c>
      <c r="BJ260" s="121">
        <f>X260^2/(BJ252^2*Y260^2)</f>
        <v>0.04</v>
      </c>
      <c r="BK260" s="121">
        <f>X260^2/(BK252^2*Y260^2)</f>
        <v>1.7777777777777778E-2</v>
      </c>
      <c r="BL260" s="121">
        <f>X260^2/(BL252^2*Y260^2)</f>
        <v>0.01</v>
      </c>
      <c r="BM260" s="121">
        <f>X260^2/(BM252^2*Y260^2)</f>
        <v>6.4000000000000003E-3</v>
      </c>
      <c r="BN260" s="121">
        <f>X260^2/(BN252^2*Y260^2)</f>
        <v>4.4444444444444444E-3</v>
      </c>
      <c r="BO260" s="121">
        <f>X260^2/(BO252^2*Y260^2)</f>
        <v>3.2653061224489797E-3</v>
      </c>
      <c r="BP260" s="121">
        <f>X260^2/(BP252^2*Y260^2)</f>
        <v>2.5000000000000001E-3</v>
      </c>
      <c r="BQ260" s="121">
        <v>1</v>
      </c>
      <c r="BR260" s="121">
        <v>1</v>
      </c>
      <c r="BS260" s="121">
        <v>1</v>
      </c>
      <c r="BT260" s="121">
        <v>1</v>
      </c>
      <c r="BU260" s="121">
        <v>1</v>
      </c>
      <c r="BV260" s="121">
        <v>1</v>
      </c>
      <c r="BW260" s="121">
        <v>1</v>
      </c>
      <c r="BX260" s="121">
        <v>1</v>
      </c>
      <c r="BY260" s="121">
        <f>(BI252^2*Y260^2)/X260^2</f>
        <v>6.25</v>
      </c>
      <c r="BZ260" s="121">
        <f>(BJ252^2*Y260^2)/X260^2</f>
        <v>25</v>
      </c>
      <c r="CA260" s="121">
        <f>(BK252^2*Y260^2)/X260^2</f>
        <v>56.25</v>
      </c>
      <c r="CB260" s="121">
        <f>(BL252^2*Y260^2)/X260^2</f>
        <v>100</v>
      </c>
      <c r="CC260" s="121">
        <f>(BM252^2*Y260^2)/X260^2</f>
        <v>156.25</v>
      </c>
      <c r="CD260" s="121">
        <f>(BN252^2*Y260^2)/X260^2</f>
        <v>225</v>
      </c>
      <c r="CE260" s="121">
        <f>(BO252^2*Y260^2)/X260^2</f>
        <v>306.25</v>
      </c>
      <c r="CF260" s="121">
        <f>(BP252^2*Y260^2)/X260^2</f>
        <v>400</v>
      </c>
      <c r="CG260" s="121">
        <f>X260^2/(BI252^2*Y260^2)</f>
        <v>0.16</v>
      </c>
      <c r="CH260" s="121">
        <f>X260^2/(BJ252^2*Y260^2)</f>
        <v>0.04</v>
      </c>
      <c r="CI260" s="121">
        <f>X260^2/(BK252^2*Y260^2)</f>
        <v>1.7777777777777778E-2</v>
      </c>
      <c r="CJ260" s="121">
        <f>X260^2/(BL252^2*Y260^2)</f>
        <v>0.01</v>
      </c>
      <c r="CK260" s="121">
        <f>X260^2/(BM252^2*Y260^2)</f>
        <v>6.4000000000000003E-3</v>
      </c>
      <c r="CL260" s="121">
        <f>X260^2/(BN252^2*Y260^2)</f>
        <v>4.4444444444444444E-3</v>
      </c>
      <c r="CM260" s="121">
        <f>X260^2/(BO252^2*Y260^2)</f>
        <v>3.2653061224489797E-3</v>
      </c>
      <c r="CN260" s="121">
        <f>X260^2/(BP252^2*Y260^2)</f>
        <v>2.5000000000000001E-3</v>
      </c>
      <c r="CO260" s="95">
        <f t="shared" si="555"/>
        <v>9.7695852500000004</v>
      </c>
      <c r="CP260" s="95">
        <f t="shared" si="556"/>
        <v>35.035753999999997</v>
      </c>
      <c r="CQ260" s="95">
        <f t="shared" si="557"/>
        <v>77.146035249999997</v>
      </c>
      <c r="CR260" s="95">
        <f t="shared" si="558"/>
        <v>136.10042899999999</v>
      </c>
      <c r="CS260" s="95">
        <f t="shared" si="559"/>
        <v>211.89893524999999</v>
      </c>
      <c r="CT260" s="95">
        <f t="shared" si="560"/>
        <v>304.54155400000002</v>
      </c>
      <c r="CU260" s="95">
        <f t="shared" si="561"/>
        <v>414.02828525000001</v>
      </c>
      <c r="CV260" s="95">
        <f t="shared" si="562"/>
        <v>540.35912899999994</v>
      </c>
      <c r="CW260" s="95">
        <f t="shared" si="563"/>
        <v>9.7695852500000004</v>
      </c>
      <c r="CX260" s="95">
        <f t="shared" si="564"/>
        <v>35.035753999999997</v>
      </c>
      <c r="CY260" s="95">
        <f t="shared" si="565"/>
        <v>77.146035249999997</v>
      </c>
      <c r="CZ260" s="95">
        <f t="shared" si="566"/>
        <v>136.10042899999999</v>
      </c>
      <c r="DA260" s="95">
        <f t="shared" si="567"/>
        <v>211.89893524999999</v>
      </c>
      <c r="DB260" s="95">
        <f t="shared" si="568"/>
        <v>304.54155400000002</v>
      </c>
      <c r="DC260" s="95">
        <f t="shared" si="569"/>
        <v>414.02828525000001</v>
      </c>
      <c r="DD260" s="95">
        <f t="shared" si="570"/>
        <v>540.35912899999994</v>
      </c>
      <c r="DE260" s="13">
        <f t="shared" si="656"/>
        <v>8.4601159999999993</v>
      </c>
      <c r="DF260" s="13">
        <f t="shared" si="657"/>
        <v>27.090116000000002</v>
      </c>
      <c r="DG260" s="13">
        <f t="shared" si="658"/>
        <v>58.317893777777776</v>
      </c>
      <c r="DH260" s="13">
        <f t="shared" si="659"/>
        <v>102.06011599999999</v>
      </c>
      <c r="DI260" s="13">
        <f t="shared" si="571"/>
        <v>158.30651599999999</v>
      </c>
      <c r="DJ260" s="13">
        <f t="shared" si="572"/>
        <v>227.05456044444443</v>
      </c>
      <c r="DK260" s="13">
        <f t="shared" si="573"/>
        <v>308.30338130612245</v>
      </c>
      <c r="DL260" s="13">
        <f t="shared" si="574"/>
        <v>402.052616</v>
      </c>
      <c r="DM260" s="95">
        <f t="shared" si="575"/>
        <v>8.4601159999999993</v>
      </c>
      <c r="DN260" s="95">
        <f t="shared" si="576"/>
        <v>27.090116000000002</v>
      </c>
      <c r="DO260" s="95">
        <f t="shared" si="577"/>
        <v>58.317893777777776</v>
      </c>
      <c r="DP260" s="95">
        <f t="shared" si="578"/>
        <v>102.06011599999999</v>
      </c>
      <c r="DQ260" s="95">
        <f t="shared" si="579"/>
        <v>158.30651599999999</v>
      </c>
      <c r="DR260" s="95">
        <f t="shared" si="580"/>
        <v>227.05456044444443</v>
      </c>
      <c r="DS260" s="95">
        <f t="shared" si="581"/>
        <v>308.30338130612245</v>
      </c>
      <c r="DT260" s="95">
        <f t="shared" si="582"/>
        <v>402.052616</v>
      </c>
      <c r="DU260" s="95">
        <f t="shared" si="583"/>
        <v>2.8893917499999997</v>
      </c>
      <c r="DV260" s="95">
        <f t="shared" si="584"/>
        <v>9.3638570200000011</v>
      </c>
      <c r="DW260" s="95">
        <f t="shared" si="585"/>
        <v>20.216415403333329</v>
      </c>
      <c r="DX260" s="95">
        <f t="shared" si="586"/>
        <v>35.418106149999993</v>
      </c>
      <c r="DY260" s="95">
        <f t="shared" si="587"/>
        <v>54.96536129559999</v>
      </c>
      <c r="DZ260" s="95">
        <f t="shared" si="588"/>
        <v>78.857300433333336</v>
      </c>
      <c r="EA260" s="95">
        <f t="shared" si="589"/>
        <v>107.09362189857143</v>
      </c>
      <c r="EB260" s="95">
        <f t="shared" si="590"/>
        <v>139.67419968249999</v>
      </c>
      <c r="EC260" s="95">
        <f t="shared" si="591"/>
        <v>2.8893917499999997</v>
      </c>
      <c r="ED260" s="95">
        <f t="shared" si="592"/>
        <v>9.3638570200000011</v>
      </c>
      <c r="EE260" s="95">
        <f t="shared" si="593"/>
        <v>20.216415403333329</v>
      </c>
      <c r="EF260" s="95">
        <f t="shared" si="594"/>
        <v>35.418106149999993</v>
      </c>
      <c r="EG260" s="95">
        <f t="shared" si="595"/>
        <v>54.96536129559999</v>
      </c>
      <c r="EH260" s="95">
        <f t="shared" si="596"/>
        <v>78.857300433333336</v>
      </c>
      <c r="EI260" s="95">
        <f t="shared" si="597"/>
        <v>107.09362189857143</v>
      </c>
      <c r="EJ260" s="95">
        <f t="shared" si="598"/>
        <v>139.67419968249999</v>
      </c>
      <c r="EK260" s="95">
        <f t="shared" si="599"/>
        <v>2.8893917499999997</v>
      </c>
      <c r="EL260" s="95">
        <f t="shared" si="600"/>
        <v>9.3638570200000011</v>
      </c>
      <c r="EM260" s="95">
        <f t="shared" si="601"/>
        <v>20.216415403333329</v>
      </c>
      <c r="EN260" s="95">
        <f t="shared" si="602"/>
        <v>35.418106149999993</v>
      </c>
      <c r="EO260" s="95">
        <f t="shared" si="603"/>
        <v>54.96536129559999</v>
      </c>
      <c r="EP260" s="95">
        <f t="shared" si="604"/>
        <v>78.857300433333336</v>
      </c>
      <c r="EQ260" s="95">
        <f t="shared" si="605"/>
        <v>107.09362189857143</v>
      </c>
      <c r="ER260" s="95">
        <f t="shared" si="606"/>
        <v>139.67419968249999</v>
      </c>
      <c r="ES260" s="95">
        <f t="shared" si="607"/>
        <v>1</v>
      </c>
      <c r="ET260" s="95">
        <f t="shared" si="608"/>
        <v>1</v>
      </c>
      <c r="EU260" s="95">
        <f t="shared" si="609"/>
        <v>1</v>
      </c>
      <c r="EV260" s="95">
        <f t="shared" si="610"/>
        <v>1</v>
      </c>
      <c r="EW260" s="95">
        <f t="shared" si="611"/>
        <v>1</v>
      </c>
      <c r="EX260" s="95">
        <f t="shared" si="612"/>
        <v>1</v>
      </c>
      <c r="EY260" s="95">
        <f t="shared" si="613"/>
        <v>1</v>
      </c>
      <c r="EZ260" s="95">
        <f t="shared" si="614"/>
        <v>1</v>
      </c>
      <c r="FA260" s="95">
        <f t="shared" si="615"/>
        <v>1</v>
      </c>
      <c r="FB260" s="95">
        <f t="shared" si="616"/>
        <v>1</v>
      </c>
      <c r="FC260" s="95">
        <f t="shared" si="617"/>
        <v>1</v>
      </c>
      <c r="FD260" s="95">
        <f t="shared" si="618"/>
        <v>1</v>
      </c>
      <c r="FE260" s="95">
        <f t="shared" si="619"/>
        <v>1</v>
      </c>
      <c r="FF260" s="95">
        <f t="shared" si="620"/>
        <v>1</v>
      </c>
      <c r="FG260" s="95">
        <f t="shared" si="621"/>
        <v>1</v>
      </c>
      <c r="FH260" s="95">
        <f t="shared" si="622"/>
        <v>1</v>
      </c>
      <c r="FI260" s="95">
        <f t="shared" si="623"/>
        <v>1</v>
      </c>
      <c r="FJ260" s="95">
        <f t="shared" si="624"/>
        <v>1</v>
      </c>
      <c r="FK260" s="95">
        <f t="shared" si="625"/>
        <v>1</v>
      </c>
      <c r="FL260" s="95">
        <f t="shared" si="626"/>
        <v>1</v>
      </c>
      <c r="FM260" s="95">
        <f t="shared" si="627"/>
        <v>1</v>
      </c>
      <c r="FN260" s="95">
        <f t="shared" si="628"/>
        <v>1</v>
      </c>
      <c r="FO260" s="95">
        <f t="shared" si="629"/>
        <v>1</v>
      </c>
      <c r="FP260" s="95">
        <f t="shared" si="630"/>
        <v>1</v>
      </c>
      <c r="FQ260" s="115">
        <f t="shared" si="631"/>
        <v>1.2377685554499924</v>
      </c>
      <c r="FR260" s="115">
        <f t="shared" si="632"/>
        <v>1.2404013114652377</v>
      </c>
      <c r="FS260" s="115">
        <f t="shared" si="633"/>
        <v>1.2449900436419203</v>
      </c>
      <c r="FT260" s="115">
        <f t="shared" si="634"/>
        <v>1.2470024000408859</v>
      </c>
      <c r="FU260" s="115">
        <f t="shared" si="635"/>
        <v>1.2480106546108061</v>
      </c>
      <c r="FV260" s="115">
        <f t="shared" si="636"/>
        <v>1.2485793501123974</v>
      </c>
      <c r="FW260" s="115">
        <f t="shared" si="637"/>
        <v>1.2489295118865247</v>
      </c>
      <c r="FX260" s="115">
        <f t="shared" si="638"/>
        <v>1.2491597280685329</v>
      </c>
      <c r="FZ260" s="90">
        <f t="shared" si="660"/>
        <v>1.2377685554499924</v>
      </c>
      <c r="GC260" s="35"/>
      <c r="GI260" s="31"/>
      <c r="GJ260" s="31"/>
      <c r="GK260" s="31"/>
    </row>
    <row r="261" spans="24:193" x14ac:dyDescent="0.3">
      <c r="X261" s="118">
        <v>4.5</v>
      </c>
      <c r="Y261" s="118">
        <v>10</v>
      </c>
      <c r="Z261" s="40">
        <v>1.7999999999999999E-2</v>
      </c>
      <c r="AA261" s="40">
        <v>10000000</v>
      </c>
      <c r="AB261" s="40">
        <v>10000000</v>
      </c>
      <c r="AC261" s="98">
        <v>3900000</v>
      </c>
      <c r="AD261" s="42">
        <v>0.33</v>
      </c>
      <c r="AE261" s="42">
        <v>0.33</v>
      </c>
      <c r="AF261" s="41">
        <v>1.7999999999999999E-2</v>
      </c>
      <c r="AG261" s="40">
        <v>10000000</v>
      </c>
      <c r="AH261" s="40">
        <v>10000000</v>
      </c>
      <c r="AI261" s="98">
        <v>3900000</v>
      </c>
      <c r="AJ261" s="42">
        <v>0.33</v>
      </c>
      <c r="AK261" s="42">
        <v>0.33</v>
      </c>
      <c r="AL261" s="42">
        <f>AL250</f>
        <v>0.80259999999999998</v>
      </c>
      <c r="AM261" s="40">
        <v>6000</v>
      </c>
      <c r="AN261" s="40">
        <f>AN250</f>
        <v>10000</v>
      </c>
      <c r="AO261" s="40">
        <f>AO250</f>
        <v>10000</v>
      </c>
      <c r="AP261" s="42">
        <v>0.03</v>
      </c>
      <c r="AQ261" s="42">
        <v>0.03</v>
      </c>
      <c r="AR261" s="4">
        <f t="shared" si="639"/>
        <v>0.8206</v>
      </c>
      <c r="AS261" s="11">
        <f t="shared" si="640"/>
        <v>0.45</v>
      </c>
      <c r="AT261" s="15">
        <f t="shared" si="641"/>
        <v>68010.989114577489</v>
      </c>
      <c r="AU261" s="19">
        <f t="shared" si="642"/>
        <v>0.80004601538355813</v>
      </c>
      <c r="AV261" s="13">
        <f t="shared" si="643"/>
        <v>0.5</v>
      </c>
      <c r="AW261" s="11">
        <f t="shared" si="644"/>
        <v>1</v>
      </c>
      <c r="AX261" s="11">
        <f t="shared" si="645"/>
        <v>0.8911</v>
      </c>
      <c r="AY261" s="11">
        <f t="shared" si="646"/>
        <v>201997.53114128605</v>
      </c>
      <c r="AZ261" s="11">
        <f t="shared" si="647"/>
        <v>1</v>
      </c>
      <c r="BA261" s="11">
        <f t="shared" si="648"/>
        <v>0.34752899999999998</v>
      </c>
      <c r="BB261" s="11">
        <f t="shared" si="649"/>
        <v>1.025058</v>
      </c>
      <c r="BC261" s="11">
        <f t="shared" si="650"/>
        <v>0.99909999999999999</v>
      </c>
      <c r="BD261" s="11">
        <f t="shared" si="651"/>
        <v>0.8911</v>
      </c>
      <c r="BE261" s="11">
        <f t="shared" si="652"/>
        <v>201997.53114128605</v>
      </c>
      <c r="BF261" s="11">
        <f t="shared" si="653"/>
        <v>1</v>
      </c>
      <c r="BG261" s="11">
        <f t="shared" si="654"/>
        <v>0.34752899999999998</v>
      </c>
      <c r="BH261" s="11">
        <f t="shared" si="655"/>
        <v>1.025058</v>
      </c>
      <c r="BI261" s="121">
        <f>X261^2/(BI252^2*Y261^2)</f>
        <v>0.20250000000000001</v>
      </c>
      <c r="BJ261" s="121">
        <f>X261^2/(BJ252^2*Y261^2)</f>
        <v>5.0625000000000003E-2</v>
      </c>
      <c r="BK261" s="121">
        <f>X261^2/(BK252^2*Y261^2)</f>
        <v>2.2499999999999999E-2</v>
      </c>
      <c r="BL261" s="121">
        <f>X261^2/(BL252^2*Y261^2)</f>
        <v>1.2656250000000001E-2</v>
      </c>
      <c r="BM261" s="121">
        <f>X261^2/(BM252^2*Y261^2)</f>
        <v>8.0999999999999996E-3</v>
      </c>
      <c r="BN261" s="121">
        <f>X261^2/(BN252^2*Y261^2)</f>
        <v>5.6249999999999998E-3</v>
      </c>
      <c r="BO261" s="121">
        <f>X261^2/(BO252^2*Y261^2)</f>
        <v>4.1326530612244899E-3</v>
      </c>
      <c r="BP261" s="121">
        <f>X261^2/(BP252^2*Y261^2)</f>
        <v>3.1640625000000002E-3</v>
      </c>
      <c r="BQ261" s="121">
        <v>1</v>
      </c>
      <c r="BR261" s="121">
        <v>1</v>
      </c>
      <c r="BS261" s="121">
        <v>1</v>
      </c>
      <c r="BT261" s="121">
        <v>1</v>
      </c>
      <c r="BU261" s="121">
        <v>1</v>
      </c>
      <c r="BV261" s="121">
        <v>1</v>
      </c>
      <c r="BW261" s="121">
        <v>1</v>
      </c>
      <c r="BX261" s="121">
        <v>1</v>
      </c>
      <c r="BY261" s="121">
        <f>(BI252^2*Y261^2)/X261^2</f>
        <v>4.9382716049382713</v>
      </c>
      <c r="BZ261" s="121">
        <f>(BJ252^2*Y261^2)/X261^2</f>
        <v>19.753086419753085</v>
      </c>
      <c r="CA261" s="121">
        <f>(BK252^2*Y261^2)/X261^2</f>
        <v>44.444444444444443</v>
      </c>
      <c r="CB261" s="121">
        <f>(BL252^2*Y261^2)/X261^2</f>
        <v>79.012345679012341</v>
      </c>
      <c r="CC261" s="121">
        <f>(BM252^2*Y261^2)/X261^2</f>
        <v>123.45679012345678</v>
      </c>
      <c r="CD261" s="121">
        <f>(BN252^2*Y261^2)/X261^2</f>
        <v>177.77777777777777</v>
      </c>
      <c r="CE261" s="121">
        <f>(BO252^2*Y261^2)/X261^2</f>
        <v>241.97530864197532</v>
      </c>
      <c r="CF261" s="121">
        <f>(BP252^2*Y261^2)/X261^2</f>
        <v>316.04938271604937</v>
      </c>
      <c r="CG261" s="121">
        <f>X261^2/(BI252^2*Y261^2)</f>
        <v>0.20250000000000001</v>
      </c>
      <c r="CH261" s="121">
        <f>X261^2/(BJ252^2*Y261^2)</f>
        <v>5.0625000000000003E-2</v>
      </c>
      <c r="CI261" s="121">
        <f>X261^2/(BK252^2*Y261^2)</f>
        <v>2.2499999999999999E-2</v>
      </c>
      <c r="CJ261" s="121">
        <f>X261^2/(BL252^2*Y261^2)</f>
        <v>1.2656250000000001E-2</v>
      </c>
      <c r="CK261" s="121">
        <f>X261^2/(BM252^2*Y261^2)</f>
        <v>8.0999999999999996E-3</v>
      </c>
      <c r="CL261" s="121">
        <f>X261^2/(BN252^2*Y261^2)</f>
        <v>5.6249999999999998E-3</v>
      </c>
      <c r="CM261" s="121">
        <f>X261^2/(BO252^2*Y261^2)</f>
        <v>4.1326530612244899E-3</v>
      </c>
      <c r="CN261" s="121">
        <f>X261^2/(BP252^2*Y261^2)</f>
        <v>3.1640625000000002E-3</v>
      </c>
      <c r="CO261" s="95">
        <f t="shared" si="555"/>
        <v>8.0019931975308634</v>
      </c>
      <c r="CP261" s="95">
        <f t="shared" si="556"/>
        <v>27.965385790123456</v>
      </c>
      <c r="CQ261" s="95">
        <f t="shared" si="557"/>
        <v>61.237706777777774</v>
      </c>
      <c r="CR261" s="95">
        <f t="shared" si="558"/>
        <v>107.81895616049383</v>
      </c>
      <c r="CS261" s="95">
        <f t="shared" si="559"/>
        <v>167.70913393827161</v>
      </c>
      <c r="CT261" s="95">
        <f t="shared" si="560"/>
        <v>240.9082401111111</v>
      </c>
      <c r="CU261" s="95">
        <f t="shared" si="561"/>
        <v>327.41627467901236</v>
      </c>
      <c r="CV261" s="95">
        <f t="shared" si="562"/>
        <v>427.23323764197528</v>
      </c>
      <c r="CW261" s="95">
        <f t="shared" si="563"/>
        <v>8.0019931975308634</v>
      </c>
      <c r="CX261" s="95">
        <f t="shared" si="564"/>
        <v>27.965385790123456</v>
      </c>
      <c r="CY261" s="95">
        <f t="shared" si="565"/>
        <v>61.237706777777774</v>
      </c>
      <c r="CZ261" s="95">
        <f t="shared" si="566"/>
        <v>107.81895616049383</v>
      </c>
      <c r="DA261" s="95">
        <f t="shared" si="567"/>
        <v>167.70913393827161</v>
      </c>
      <c r="DB261" s="95">
        <f t="shared" si="568"/>
        <v>240.9082401111111</v>
      </c>
      <c r="DC261" s="95">
        <f t="shared" si="569"/>
        <v>327.41627467901236</v>
      </c>
      <c r="DD261" s="95">
        <f t="shared" si="570"/>
        <v>427.23323764197528</v>
      </c>
      <c r="DE261" s="13">
        <f t="shared" si="656"/>
        <v>7.1908876049382719</v>
      </c>
      <c r="DF261" s="13">
        <f t="shared" si="657"/>
        <v>21.853827419753085</v>
      </c>
      <c r="DG261" s="13">
        <f t="shared" si="658"/>
        <v>46.517060444444439</v>
      </c>
      <c r="DH261" s="13">
        <f t="shared" si="659"/>
        <v>81.075117929012336</v>
      </c>
      <c r="DI261" s="13">
        <f t="shared" si="571"/>
        <v>125.51500612345679</v>
      </c>
      <c r="DJ261" s="13">
        <f t="shared" si="572"/>
        <v>179.83351877777778</v>
      </c>
      <c r="DK261" s="13">
        <f t="shared" si="573"/>
        <v>244.02955729503654</v>
      </c>
      <c r="DL261" s="13">
        <f t="shared" si="574"/>
        <v>318.10266277854936</v>
      </c>
      <c r="DM261" s="95">
        <f t="shared" si="575"/>
        <v>7.1908876049382719</v>
      </c>
      <c r="DN261" s="95">
        <f t="shared" si="576"/>
        <v>21.853827419753085</v>
      </c>
      <c r="DO261" s="95">
        <f t="shared" si="577"/>
        <v>46.517060444444439</v>
      </c>
      <c r="DP261" s="95">
        <f t="shared" si="578"/>
        <v>81.075117929012336</v>
      </c>
      <c r="DQ261" s="95">
        <f t="shared" si="579"/>
        <v>125.51500612345679</v>
      </c>
      <c r="DR261" s="95">
        <f t="shared" si="580"/>
        <v>179.83351877777778</v>
      </c>
      <c r="DS261" s="95">
        <f t="shared" si="581"/>
        <v>244.02955729503654</v>
      </c>
      <c r="DT261" s="95">
        <f t="shared" si="582"/>
        <v>318.10266277854936</v>
      </c>
      <c r="DU261" s="95">
        <f t="shared" si="583"/>
        <v>2.4482980750925929</v>
      </c>
      <c r="DV261" s="95">
        <f t="shared" si="584"/>
        <v>7.5440948859953689</v>
      </c>
      <c r="DW261" s="95">
        <f t="shared" si="585"/>
        <v>16.115283595833329</v>
      </c>
      <c r="DX261" s="95">
        <f t="shared" si="586"/>
        <v>28.125210755387727</v>
      </c>
      <c r="DY261" s="95">
        <f t="shared" si="587"/>
        <v>43.56936065971481</v>
      </c>
      <c r="DZ261" s="95">
        <f t="shared" si="588"/>
        <v>62.446619043958329</v>
      </c>
      <c r="EA261" s="95">
        <f t="shared" si="589"/>
        <v>84.75660411382276</v>
      </c>
      <c r="EB261" s="95">
        <f t="shared" si="590"/>
        <v>110.49915638940247</v>
      </c>
      <c r="EC261" s="95">
        <f t="shared" si="591"/>
        <v>2.4482980750925929</v>
      </c>
      <c r="ED261" s="95">
        <f t="shared" si="592"/>
        <v>7.5440948859953689</v>
      </c>
      <c r="EE261" s="95">
        <f t="shared" si="593"/>
        <v>16.115283595833329</v>
      </c>
      <c r="EF261" s="95">
        <f t="shared" si="594"/>
        <v>28.125210755387727</v>
      </c>
      <c r="EG261" s="95">
        <f t="shared" si="595"/>
        <v>43.56936065971481</v>
      </c>
      <c r="EH261" s="95">
        <f t="shared" si="596"/>
        <v>62.446619043958329</v>
      </c>
      <c r="EI261" s="95">
        <f t="shared" si="597"/>
        <v>84.75660411382276</v>
      </c>
      <c r="EJ261" s="95">
        <f t="shared" si="598"/>
        <v>110.49915638940247</v>
      </c>
      <c r="EK261" s="95">
        <f t="shared" si="599"/>
        <v>2.4482980750925929</v>
      </c>
      <c r="EL261" s="95">
        <f t="shared" si="600"/>
        <v>7.5440948859953689</v>
      </c>
      <c r="EM261" s="95">
        <f t="shared" si="601"/>
        <v>16.115283595833329</v>
      </c>
      <c r="EN261" s="95">
        <f t="shared" si="602"/>
        <v>28.125210755387727</v>
      </c>
      <c r="EO261" s="95">
        <f t="shared" si="603"/>
        <v>43.56936065971481</v>
      </c>
      <c r="EP261" s="95">
        <f t="shared" si="604"/>
        <v>62.446619043958329</v>
      </c>
      <c r="EQ261" s="95">
        <f t="shared" si="605"/>
        <v>84.75660411382276</v>
      </c>
      <c r="ER261" s="95">
        <f t="shared" si="606"/>
        <v>110.49915638940247</v>
      </c>
      <c r="ES261" s="95">
        <f t="shared" si="607"/>
        <v>1</v>
      </c>
      <c r="ET261" s="95">
        <f t="shared" si="608"/>
        <v>1</v>
      </c>
      <c r="EU261" s="95">
        <f t="shared" si="609"/>
        <v>1</v>
      </c>
      <c r="EV261" s="95">
        <f t="shared" si="610"/>
        <v>1</v>
      </c>
      <c r="EW261" s="95">
        <f t="shared" si="611"/>
        <v>1</v>
      </c>
      <c r="EX261" s="95">
        <f t="shared" si="612"/>
        <v>1</v>
      </c>
      <c r="EY261" s="95">
        <f t="shared" si="613"/>
        <v>1</v>
      </c>
      <c r="EZ261" s="95">
        <f t="shared" si="614"/>
        <v>1</v>
      </c>
      <c r="FA261" s="95">
        <f t="shared" si="615"/>
        <v>1</v>
      </c>
      <c r="FB261" s="95">
        <f t="shared" si="616"/>
        <v>1</v>
      </c>
      <c r="FC261" s="95">
        <f t="shared" si="617"/>
        <v>1</v>
      </c>
      <c r="FD261" s="95">
        <f t="shared" si="618"/>
        <v>1</v>
      </c>
      <c r="FE261" s="95">
        <f t="shared" si="619"/>
        <v>1</v>
      </c>
      <c r="FF261" s="95">
        <f t="shared" si="620"/>
        <v>1</v>
      </c>
      <c r="FG261" s="95">
        <f t="shared" si="621"/>
        <v>1</v>
      </c>
      <c r="FH261" s="95">
        <f t="shared" si="622"/>
        <v>1</v>
      </c>
      <c r="FI261" s="95">
        <f t="shared" si="623"/>
        <v>1</v>
      </c>
      <c r="FJ261" s="95">
        <f t="shared" si="624"/>
        <v>1</v>
      </c>
      <c r="FK261" s="95">
        <f t="shared" si="625"/>
        <v>1</v>
      </c>
      <c r="FL261" s="95">
        <f t="shared" si="626"/>
        <v>1</v>
      </c>
      <c r="FM261" s="95">
        <f t="shared" si="627"/>
        <v>1</v>
      </c>
      <c r="FN261" s="95">
        <f t="shared" si="628"/>
        <v>1</v>
      </c>
      <c r="FO261" s="95">
        <f t="shared" si="629"/>
        <v>1</v>
      </c>
      <c r="FP261" s="95">
        <f t="shared" si="630"/>
        <v>1</v>
      </c>
      <c r="FQ261" s="115">
        <f t="shared" si="631"/>
        <v>1.243172625694956</v>
      </c>
      <c r="FR261" s="115">
        <f t="shared" si="632"/>
        <v>1.238763581436426</v>
      </c>
      <c r="FS261" s="115">
        <f t="shared" si="633"/>
        <v>1.2438750207913194</v>
      </c>
      <c r="FT261" s="115">
        <f t="shared" si="634"/>
        <v>1.2462899906694447</v>
      </c>
      <c r="FU261" s="115">
        <f t="shared" si="635"/>
        <v>1.2475283425806771</v>
      </c>
      <c r="FV261" s="115">
        <f t="shared" si="636"/>
        <v>1.2482342460876619</v>
      </c>
      <c r="FW261" s="115">
        <f t="shared" si="637"/>
        <v>1.2486714072917207</v>
      </c>
      <c r="FX261" s="115">
        <f t="shared" si="638"/>
        <v>1.2489598339972283</v>
      </c>
      <c r="FZ261" s="90">
        <f t="shared" si="660"/>
        <v>1.238763581436426</v>
      </c>
      <c r="GC261" s="35"/>
      <c r="GI261" s="31"/>
      <c r="GJ261" s="31"/>
      <c r="GK261" s="31"/>
    </row>
    <row r="262" spans="24:193" x14ac:dyDescent="0.3">
      <c r="X262" s="118">
        <v>5</v>
      </c>
      <c r="Y262" s="118">
        <v>10</v>
      </c>
      <c r="Z262" s="40">
        <v>1.7999999999999999E-2</v>
      </c>
      <c r="AA262" s="40">
        <v>10000000</v>
      </c>
      <c r="AB262" s="40">
        <v>10000000</v>
      </c>
      <c r="AC262" s="98">
        <v>3900000</v>
      </c>
      <c r="AD262" s="42">
        <v>0.33</v>
      </c>
      <c r="AE262" s="42">
        <v>0.33</v>
      </c>
      <c r="AF262" s="41">
        <v>1.7999999999999999E-2</v>
      </c>
      <c r="AG262" s="40">
        <v>10000000</v>
      </c>
      <c r="AH262" s="40">
        <v>10000000</v>
      </c>
      <c r="AI262" s="98">
        <v>3900000</v>
      </c>
      <c r="AJ262" s="42">
        <v>0.33</v>
      </c>
      <c r="AK262" s="42">
        <v>0.33</v>
      </c>
      <c r="AL262" s="42">
        <f>AL250</f>
        <v>0.80259999999999998</v>
      </c>
      <c r="AM262" s="40">
        <v>6000</v>
      </c>
      <c r="AN262" s="40">
        <f>AN250</f>
        <v>10000</v>
      </c>
      <c r="AO262" s="40">
        <f>AO250</f>
        <v>10000</v>
      </c>
      <c r="AP262" s="42">
        <v>0.03</v>
      </c>
      <c r="AQ262" s="42">
        <v>0.03</v>
      </c>
      <c r="AR262" s="4">
        <f t="shared" si="639"/>
        <v>0.8206</v>
      </c>
      <c r="AS262" s="11">
        <f t="shared" si="640"/>
        <v>0.5</v>
      </c>
      <c r="AT262" s="15">
        <f t="shared" si="641"/>
        <v>68010.989114577489</v>
      </c>
      <c r="AU262" s="19">
        <f t="shared" si="642"/>
        <v>0.80004601538355813</v>
      </c>
      <c r="AV262" s="13">
        <f t="shared" si="643"/>
        <v>0.5</v>
      </c>
      <c r="AW262" s="11">
        <f t="shared" si="644"/>
        <v>1</v>
      </c>
      <c r="AX262" s="11">
        <f t="shared" si="645"/>
        <v>0.8911</v>
      </c>
      <c r="AY262" s="11">
        <f t="shared" si="646"/>
        <v>201997.53114128605</v>
      </c>
      <c r="AZ262" s="11">
        <f t="shared" si="647"/>
        <v>1</v>
      </c>
      <c r="BA262" s="11">
        <f t="shared" si="648"/>
        <v>0.34752899999999998</v>
      </c>
      <c r="BB262" s="11">
        <f t="shared" si="649"/>
        <v>1.025058</v>
      </c>
      <c r="BC262" s="11">
        <f t="shared" si="650"/>
        <v>0.99909999999999999</v>
      </c>
      <c r="BD262" s="11">
        <f t="shared" si="651"/>
        <v>0.8911</v>
      </c>
      <c r="BE262" s="11">
        <f t="shared" si="652"/>
        <v>201997.53114128605</v>
      </c>
      <c r="BF262" s="11">
        <f t="shared" si="653"/>
        <v>1</v>
      </c>
      <c r="BG262" s="11">
        <f t="shared" si="654"/>
        <v>0.34752899999999998</v>
      </c>
      <c r="BH262" s="11">
        <f t="shared" si="655"/>
        <v>1.025058</v>
      </c>
      <c r="BI262" s="121">
        <f>X262^2/(BI252^2*Y262^2)</f>
        <v>0.25</v>
      </c>
      <c r="BJ262" s="121">
        <f>X262^2/(BJ252^2*Y262^2)</f>
        <v>6.25E-2</v>
      </c>
      <c r="BK262" s="121">
        <f>X262^2/(BK252^2*Y262^2)</f>
        <v>2.7777777777777776E-2</v>
      </c>
      <c r="BL262" s="121">
        <f>X262^2/(BL252^2*Y262^2)</f>
        <v>1.5625E-2</v>
      </c>
      <c r="BM262" s="121">
        <f>X262^2/(BM252^2*Y262^2)</f>
        <v>0.01</v>
      </c>
      <c r="BN262" s="121">
        <f>X262^2/(BN252^2*Y262^2)</f>
        <v>6.9444444444444441E-3</v>
      </c>
      <c r="BO262" s="121">
        <f>X262^2/(BO252^2*Y262^2)</f>
        <v>5.1020408163265302E-3</v>
      </c>
      <c r="BP262" s="121">
        <f>X262^2/(BP252^2*Y262^2)</f>
        <v>3.90625E-3</v>
      </c>
      <c r="BQ262" s="121">
        <v>1</v>
      </c>
      <c r="BR262" s="121">
        <v>1</v>
      </c>
      <c r="BS262" s="121">
        <v>1</v>
      </c>
      <c r="BT262" s="121">
        <v>1</v>
      </c>
      <c r="BU262" s="121">
        <v>1</v>
      </c>
      <c r="BV262" s="121">
        <v>1</v>
      </c>
      <c r="BW262" s="121">
        <v>1</v>
      </c>
      <c r="BX262" s="121">
        <v>1</v>
      </c>
      <c r="BY262" s="121">
        <f>(BI252^2*Y262^2)/X262^2</f>
        <v>4</v>
      </c>
      <c r="BZ262" s="121">
        <f>(BJ252^2*Y262^2)/X262^2</f>
        <v>16</v>
      </c>
      <c r="CA262" s="121">
        <f>(BK252^2*Y262^2)/X262^2</f>
        <v>36</v>
      </c>
      <c r="CB262" s="121">
        <f>(BL252^2*Y262^2)/X262^2</f>
        <v>64</v>
      </c>
      <c r="CC262" s="121">
        <f>(BM252^2*Y262^2)/X262^2</f>
        <v>100</v>
      </c>
      <c r="CD262" s="121">
        <f>(BN252^2*Y262^2)/X262^2</f>
        <v>144</v>
      </c>
      <c r="CE262" s="121">
        <f>(BO252^2*Y262^2)/X262^2</f>
        <v>196</v>
      </c>
      <c r="CF262" s="121">
        <f>(BP252^2*Y262^2)/X262^2</f>
        <v>256</v>
      </c>
      <c r="CG262" s="121">
        <f>X262^2/(BI252^2*Y262^2)</f>
        <v>0.25</v>
      </c>
      <c r="CH262" s="121">
        <f>X262^2/(BJ252^2*Y262^2)</f>
        <v>6.25E-2</v>
      </c>
      <c r="CI262" s="121">
        <f>X262^2/(BK252^2*Y262^2)</f>
        <v>2.7777777777777776E-2</v>
      </c>
      <c r="CJ262" s="121">
        <f>X262^2/(BL252^2*Y262^2)</f>
        <v>1.5625E-2</v>
      </c>
      <c r="CK262" s="121">
        <f>X262^2/(BM252^2*Y262^2)</f>
        <v>0.01</v>
      </c>
      <c r="CL262" s="121">
        <f>X262^2/(BN252^2*Y262^2)</f>
        <v>6.9444444444444441E-3</v>
      </c>
      <c r="CM262" s="121">
        <f>X262^2/(BO252^2*Y262^2)</f>
        <v>5.1020408163265302E-3</v>
      </c>
      <c r="CN262" s="121">
        <f>X262^2/(BP252^2*Y262^2)</f>
        <v>3.90625E-3</v>
      </c>
      <c r="CO262" s="95">
        <f t="shared" si="555"/>
        <v>6.7376449999999997</v>
      </c>
      <c r="CP262" s="95">
        <f t="shared" si="556"/>
        <v>22.907992999999998</v>
      </c>
      <c r="CQ262" s="95">
        <f t="shared" si="557"/>
        <v>49.858573</v>
      </c>
      <c r="CR262" s="95">
        <f t="shared" si="558"/>
        <v>87.589384999999993</v>
      </c>
      <c r="CS262" s="95">
        <f t="shared" si="559"/>
        <v>136.10042899999999</v>
      </c>
      <c r="CT262" s="95">
        <f t="shared" si="560"/>
        <v>195.391705</v>
      </c>
      <c r="CU262" s="95">
        <f t="shared" si="561"/>
        <v>265.463213</v>
      </c>
      <c r="CV262" s="95">
        <f t="shared" si="562"/>
        <v>346.314953</v>
      </c>
      <c r="CW262" s="95">
        <f t="shared" si="563"/>
        <v>6.7376449999999997</v>
      </c>
      <c r="CX262" s="95">
        <f t="shared" si="564"/>
        <v>22.907992999999998</v>
      </c>
      <c r="CY262" s="95">
        <f t="shared" si="565"/>
        <v>49.858573</v>
      </c>
      <c r="CZ262" s="95">
        <f t="shared" si="566"/>
        <v>87.589384999999993</v>
      </c>
      <c r="DA262" s="95">
        <f t="shared" si="567"/>
        <v>136.10042899999999</v>
      </c>
      <c r="DB262" s="95">
        <f t="shared" si="568"/>
        <v>195.391705</v>
      </c>
      <c r="DC262" s="95">
        <f t="shared" si="569"/>
        <v>265.463213</v>
      </c>
      <c r="DD262" s="95">
        <f t="shared" si="570"/>
        <v>346.314953</v>
      </c>
      <c r="DE262" s="13">
        <f t="shared" si="656"/>
        <v>6.300116</v>
      </c>
      <c r="DF262" s="13">
        <f t="shared" si="657"/>
        <v>18.112615999999999</v>
      </c>
      <c r="DG262" s="13">
        <f t="shared" si="658"/>
        <v>38.077893777777774</v>
      </c>
      <c r="DH262" s="13">
        <f t="shared" si="659"/>
        <v>66.065741000000003</v>
      </c>
      <c r="DI262" s="13">
        <f t="shared" si="571"/>
        <v>102.06011599999999</v>
      </c>
      <c r="DJ262" s="13">
        <f t="shared" si="572"/>
        <v>146.05706044444443</v>
      </c>
      <c r="DK262" s="13">
        <f t="shared" si="573"/>
        <v>198.05521804081633</v>
      </c>
      <c r="DL262" s="13">
        <f t="shared" si="574"/>
        <v>258.05402225</v>
      </c>
      <c r="DM262" s="95">
        <f t="shared" si="575"/>
        <v>6.300116</v>
      </c>
      <c r="DN262" s="95">
        <f t="shared" si="576"/>
        <v>18.112615999999999</v>
      </c>
      <c r="DO262" s="95">
        <f t="shared" si="577"/>
        <v>38.077893777777774</v>
      </c>
      <c r="DP262" s="95">
        <f t="shared" si="578"/>
        <v>66.065741000000003</v>
      </c>
      <c r="DQ262" s="95">
        <f t="shared" si="579"/>
        <v>102.06011599999999</v>
      </c>
      <c r="DR262" s="95">
        <f t="shared" si="580"/>
        <v>146.05706044444443</v>
      </c>
      <c r="DS262" s="95">
        <f t="shared" si="581"/>
        <v>198.05521804081633</v>
      </c>
      <c r="DT262" s="95">
        <f t="shared" si="582"/>
        <v>258.05402225</v>
      </c>
      <c r="DU262" s="95">
        <f t="shared" si="583"/>
        <v>2.1387291099999999</v>
      </c>
      <c r="DV262" s="95">
        <f t="shared" si="584"/>
        <v>6.2439154224999989</v>
      </c>
      <c r="DW262" s="95">
        <f t="shared" si="585"/>
        <v>13.182428443333333</v>
      </c>
      <c r="DX262" s="95">
        <f t="shared" si="586"/>
        <v>22.909017000624999</v>
      </c>
      <c r="DY262" s="95">
        <f t="shared" si="587"/>
        <v>35.418106149999993</v>
      </c>
      <c r="DZ262" s="95">
        <f t="shared" si="588"/>
        <v>50.708320255833321</v>
      </c>
      <c r="EA262" s="95">
        <f t="shared" si="589"/>
        <v>68.77918796714286</v>
      </c>
      <c r="EB262" s="95">
        <f t="shared" si="590"/>
        <v>89.630512395156245</v>
      </c>
      <c r="EC262" s="95">
        <f t="shared" si="591"/>
        <v>2.1387291099999999</v>
      </c>
      <c r="ED262" s="95">
        <f t="shared" si="592"/>
        <v>6.2439154224999989</v>
      </c>
      <c r="EE262" s="95">
        <f t="shared" si="593"/>
        <v>13.182428443333333</v>
      </c>
      <c r="EF262" s="95">
        <f t="shared" si="594"/>
        <v>22.909017000624999</v>
      </c>
      <c r="EG262" s="95">
        <f t="shared" si="595"/>
        <v>35.418106149999993</v>
      </c>
      <c r="EH262" s="95">
        <f t="shared" si="596"/>
        <v>50.708320255833321</v>
      </c>
      <c r="EI262" s="95">
        <f t="shared" si="597"/>
        <v>68.77918796714286</v>
      </c>
      <c r="EJ262" s="95">
        <f t="shared" si="598"/>
        <v>89.630512395156245</v>
      </c>
      <c r="EK262" s="95">
        <f t="shared" si="599"/>
        <v>2.1387291099999999</v>
      </c>
      <c r="EL262" s="95">
        <f t="shared" si="600"/>
        <v>6.2439154224999989</v>
      </c>
      <c r="EM262" s="95">
        <f t="shared" si="601"/>
        <v>13.182428443333333</v>
      </c>
      <c r="EN262" s="95">
        <f t="shared" si="602"/>
        <v>22.909017000624999</v>
      </c>
      <c r="EO262" s="95">
        <f t="shared" si="603"/>
        <v>35.418106149999993</v>
      </c>
      <c r="EP262" s="95">
        <f t="shared" si="604"/>
        <v>50.708320255833321</v>
      </c>
      <c r="EQ262" s="95">
        <f t="shared" si="605"/>
        <v>68.77918796714286</v>
      </c>
      <c r="ER262" s="95">
        <f t="shared" si="606"/>
        <v>89.630512395156245</v>
      </c>
      <c r="ES262" s="95">
        <f t="shared" si="607"/>
        <v>1</v>
      </c>
      <c r="ET262" s="95">
        <f t="shared" si="608"/>
        <v>1</v>
      </c>
      <c r="EU262" s="95">
        <f t="shared" si="609"/>
        <v>1</v>
      </c>
      <c r="EV262" s="95">
        <f t="shared" si="610"/>
        <v>1</v>
      </c>
      <c r="EW262" s="95">
        <f t="shared" si="611"/>
        <v>1</v>
      </c>
      <c r="EX262" s="95">
        <f t="shared" si="612"/>
        <v>1</v>
      </c>
      <c r="EY262" s="95">
        <f t="shared" si="613"/>
        <v>1</v>
      </c>
      <c r="EZ262" s="95">
        <f t="shared" si="614"/>
        <v>1</v>
      </c>
      <c r="FA262" s="95">
        <f t="shared" si="615"/>
        <v>1</v>
      </c>
      <c r="FB262" s="95">
        <f t="shared" si="616"/>
        <v>1</v>
      </c>
      <c r="FC262" s="95">
        <f t="shared" si="617"/>
        <v>1</v>
      </c>
      <c r="FD262" s="95">
        <f t="shared" si="618"/>
        <v>1</v>
      </c>
      <c r="FE262" s="95">
        <f t="shared" si="619"/>
        <v>1</v>
      </c>
      <c r="FF262" s="95">
        <f t="shared" si="620"/>
        <v>1</v>
      </c>
      <c r="FG262" s="95">
        <f t="shared" si="621"/>
        <v>1</v>
      </c>
      <c r="FH262" s="95">
        <f t="shared" si="622"/>
        <v>1</v>
      </c>
      <c r="FI262" s="95">
        <f t="shared" si="623"/>
        <v>1</v>
      </c>
      <c r="FJ262" s="95">
        <f t="shared" si="624"/>
        <v>1</v>
      </c>
      <c r="FK262" s="95">
        <f t="shared" si="625"/>
        <v>1</v>
      </c>
      <c r="FL262" s="95">
        <f t="shared" si="626"/>
        <v>1</v>
      </c>
      <c r="FM262" s="95">
        <f t="shared" si="627"/>
        <v>1</v>
      </c>
      <c r="FN262" s="95">
        <f t="shared" si="628"/>
        <v>1</v>
      </c>
      <c r="FO262" s="95">
        <f t="shared" si="629"/>
        <v>1</v>
      </c>
      <c r="FP262" s="95">
        <f t="shared" si="630"/>
        <v>1</v>
      </c>
      <c r="FQ262" s="115">
        <f t="shared" si="631"/>
        <v>1.2519190198403127</v>
      </c>
      <c r="FR262" s="115">
        <f t="shared" si="632"/>
        <v>1.2373202756619344</v>
      </c>
      <c r="FS262" s="115">
        <f t="shared" si="633"/>
        <v>1.2427205674921336</v>
      </c>
      <c r="FT262" s="115">
        <f t="shared" si="634"/>
        <v>1.245524794363412</v>
      </c>
      <c r="FU262" s="115">
        <f t="shared" si="635"/>
        <v>1.2470024000408859</v>
      </c>
      <c r="FV262" s="115">
        <f t="shared" si="636"/>
        <v>1.2478549741938414</v>
      </c>
      <c r="FW262" s="115">
        <f t="shared" si="637"/>
        <v>1.2483864458287166</v>
      </c>
      <c r="FX262" s="115">
        <f t="shared" si="638"/>
        <v>1.2487384934608621</v>
      </c>
      <c r="FZ262" s="90">
        <f t="shared" si="660"/>
        <v>1.2373202756619344</v>
      </c>
      <c r="GC262" s="35"/>
      <c r="GI262" s="31"/>
      <c r="GJ262" s="31"/>
      <c r="GK262" s="31"/>
    </row>
    <row r="263" spans="24:193" x14ac:dyDescent="0.3">
      <c r="X263" s="118">
        <v>5.5</v>
      </c>
      <c r="Y263" s="118">
        <v>10</v>
      </c>
      <c r="Z263" s="40">
        <v>1.7999999999999999E-2</v>
      </c>
      <c r="AA263" s="40">
        <v>10000000</v>
      </c>
      <c r="AB263" s="40">
        <v>10000000</v>
      </c>
      <c r="AC263" s="98">
        <v>3900000</v>
      </c>
      <c r="AD263" s="42">
        <v>0.33</v>
      </c>
      <c r="AE263" s="42">
        <v>0.33</v>
      </c>
      <c r="AF263" s="41">
        <v>1.7999999999999999E-2</v>
      </c>
      <c r="AG263" s="40">
        <v>10000000</v>
      </c>
      <c r="AH263" s="40">
        <v>10000000</v>
      </c>
      <c r="AI263" s="98">
        <v>3900000</v>
      </c>
      <c r="AJ263" s="42">
        <v>0.33</v>
      </c>
      <c r="AK263" s="42">
        <v>0.33</v>
      </c>
      <c r="AL263" s="42">
        <f>AL250</f>
        <v>0.80259999999999998</v>
      </c>
      <c r="AM263" s="40">
        <v>6000</v>
      </c>
      <c r="AN263" s="40">
        <f>AN250</f>
        <v>10000</v>
      </c>
      <c r="AO263" s="40">
        <f>AO250</f>
        <v>10000</v>
      </c>
      <c r="AP263" s="42">
        <v>0.03</v>
      </c>
      <c r="AQ263" s="42">
        <v>0.03</v>
      </c>
      <c r="AR263" s="4">
        <f t="shared" si="639"/>
        <v>0.8206</v>
      </c>
      <c r="AS263" s="11">
        <f t="shared" si="640"/>
        <v>0.55000000000000004</v>
      </c>
      <c r="AT263" s="15">
        <f t="shared" si="641"/>
        <v>68010.989114577489</v>
      </c>
      <c r="AU263" s="19">
        <f t="shared" si="642"/>
        <v>0.80004601538355813</v>
      </c>
      <c r="AV263" s="13">
        <f t="shared" si="643"/>
        <v>0.5</v>
      </c>
      <c r="AW263" s="11">
        <f t="shared" si="644"/>
        <v>1</v>
      </c>
      <c r="AX263" s="11">
        <f t="shared" si="645"/>
        <v>0.8911</v>
      </c>
      <c r="AY263" s="11">
        <f t="shared" si="646"/>
        <v>201997.53114128605</v>
      </c>
      <c r="AZ263" s="11">
        <f t="shared" si="647"/>
        <v>1</v>
      </c>
      <c r="BA263" s="11">
        <f t="shared" si="648"/>
        <v>0.34752899999999998</v>
      </c>
      <c r="BB263" s="11">
        <f t="shared" si="649"/>
        <v>1.025058</v>
      </c>
      <c r="BC263" s="11">
        <f t="shared" si="650"/>
        <v>0.99909999999999999</v>
      </c>
      <c r="BD263" s="11">
        <f t="shared" si="651"/>
        <v>0.8911</v>
      </c>
      <c r="BE263" s="11">
        <f t="shared" si="652"/>
        <v>201997.53114128605</v>
      </c>
      <c r="BF263" s="11">
        <f t="shared" si="653"/>
        <v>1</v>
      </c>
      <c r="BG263" s="11">
        <f t="shared" si="654"/>
        <v>0.34752899999999998</v>
      </c>
      <c r="BH263" s="11">
        <f t="shared" si="655"/>
        <v>1.025058</v>
      </c>
      <c r="BI263" s="121">
        <f>X263^2/(BI252^2*Y263^2)</f>
        <v>0.30249999999999999</v>
      </c>
      <c r="BJ263" s="121">
        <f>X263^2/(BJ252^2*Y263^2)</f>
        <v>7.5624999999999998E-2</v>
      </c>
      <c r="BK263" s="121">
        <f>X263^2/(BK252^2*Y263^2)</f>
        <v>3.3611111111111112E-2</v>
      </c>
      <c r="BL263" s="121">
        <f>X263^2/(BL252^2*Y263^2)</f>
        <v>1.8906249999999999E-2</v>
      </c>
      <c r="BM263" s="121">
        <f>X263^2/(BM252^2*Y263^2)</f>
        <v>1.21E-2</v>
      </c>
      <c r="BN263" s="121">
        <f>X263^2/(BN252^2*Y263^2)</f>
        <v>8.4027777777777781E-3</v>
      </c>
      <c r="BO263" s="121">
        <f>X263^2/(BO252^2*Y263^2)</f>
        <v>6.1734693877551023E-3</v>
      </c>
      <c r="BP263" s="121">
        <f>X263^2/(BP252^2*Y263^2)</f>
        <v>4.7265624999999999E-3</v>
      </c>
      <c r="BQ263" s="121">
        <v>1</v>
      </c>
      <c r="BR263" s="121">
        <v>1</v>
      </c>
      <c r="BS263" s="121">
        <v>1</v>
      </c>
      <c r="BT263" s="121">
        <v>1</v>
      </c>
      <c r="BU263" s="121">
        <v>1</v>
      </c>
      <c r="BV263" s="121">
        <v>1</v>
      </c>
      <c r="BW263" s="121">
        <v>1</v>
      </c>
      <c r="BX263" s="121">
        <v>1</v>
      </c>
      <c r="BY263" s="121">
        <f>(BI252^2*Y263^2)/X263^2</f>
        <v>3.3057851239669422</v>
      </c>
      <c r="BZ263" s="121">
        <f>(BJ252^2*Y263^2)/X263^2</f>
        <v>13.223140495867769</v>
      </c>
      <c r="CA263" s="121">
        <f>(BK252^2*Y263^2)/X263^2</f>
        <v>29.75206611570248</v>
      </c>
      <c r="CB263" s="121">
        <f>(BL252^2*Y263^2)/X263^2</f>
        <v>52.892561983471076</v>
      </c>
      <c r="CC263" s="121">
        <f>(BM252^2*Y263^2)/X263^2</f>
        <v>82.644628099173559</v>
      </c>
      <c r="CD263" s="121">
        <f>(BN252^2*Y263^2)/X263^2</f>
        <v>119.00826446280992</v>
      </c>
      <c r="CE263" s="121">
        <f>(BO252^2*Y263^2)/X263^2</f>
        <v>161.98347107438016</v>
      </c>
      <c r="CF263" s="121">
        <f>(BP252^2*Y263^2)/X263^2</f>
        <v>211.5702479338843</v>
      </c>
      <c r="CG263" s="121">
        <f>X263^2/(BI252^2*Y263^2)</f>
        <v>0.30249999999999999</v>
      </c>
      <c r="CH263" s="121">
        <f>X263^2/(BJ252^2*Y263^2)</f>
        <v>7.5624999999999998E-2</v>
      </c>
      <c r="CI263" s="121">
        <f>X263^2/(BK252^2*Y263^2)</f>
        <v>3.3611111111111112E-2</v>
      </c>
      <c r="CJ263" s="121">
        <f>X263^2/(BL252^2*Y263^2)</f>
        <v>1.8906249999999999E-2</v>
      </c>
      <c r="CK263" s="121">
        <f>X263^2/(BM252^2*Y263^2)</f>
        <v>1.21E-2</v>
      </c>
      <c r="CL263" s="121">
        <f>X263^2/(BN252^2*Y263^2)</f>
        <v>8.4027777777777781E-3</v>
      </c>
      <c r="CM263" s="121">
        <f>X263^2/(BO252^2*Y263^2)</f>
        <v>6.1734693877551023E-3</v>
      </c>
      <c r="CN263" s="121">
        <f>X263^2/(BP252^2*Y263^2)</f>
        <v>4.7265624999999999E-3</v>
      </c>
      <c r="CO263" s="95">
        <f t="shared" si="555"/>
        <v>5.8021703223140495</v>
      </c>
      <c r="CP263" s="95">
        <f t="shared" si="556"/>
        <v>19.166094289256201</v>
      </c>
      <c r="CQ263" s="95">
        <f t="shared" si="557"/>
        <v>41.439300900826446</v>
      </c>
      <c r="CR263" s="95">
        <f t="shared" si="558"/>
        <v>72.62179015702479</v>
      </c>
      <c r="CS263" s="95">
        <f t="shared" si="559"/>
        <v>112.71356205785125</v>
      </c>
      <c r="CT263" s="95">
        <f t="shared" si="560"/>
        <v>161.71461660330579</v>
      </c>
      <c r="CU263" s="95">
        <f t="shared" si="561"/>
        <v>219.62495379338841</v>
      </c>
      <c r="CV263" s="95">
        <f t="shared" si="562"/>
        <v>286.44457362809919</v>
      </c>
      <c r="CW263" s="95">
        <f t="shared" si="563"/>
        <v>5.8021703223140495</v>
      </c>
      <c r="CX263" s="95">
        <f t="shared" si="564"/>
        <v>19.166094289256201</v>
      </c>
      <c r="CY263" s="95">
        <f t="shared" si="565"/>
        <v>41.439300900826446</v>
      </c>
      <c r="CZ263" s="95">
        <f t="shared" si="566"/>
        <v>72.62179015702479</v>
      </c>
      <c r="DA263" s="95">
        <f t="shared" si="567"/>
        <v>112.71356205785125</v>
      </c>
      <c r="DB263" s="95">
        <f t="shared" si="568"/>
        <v>161.71461660330579</v>
      </c>
      <c r="DC263" s="95">
        <f t="shared" si="569"/>
        <v>219.62495379338841</v>
      </c>
      <c r="DD263" s="95">
        <f t="shared" si="570"/>
        <v>286.44457362809919</v>
      </c>
      <c r="DE263" s="13">
        <f t="shared" si="656"/>
        <v>5.6584011239669429</v>
      </c>
      <c r="DF263" s="13">
        <f t="shared" si="657"/>
        <v>15.348881495867769</v>
      </c>
      <c r="DG263" s="13">
        <f t="shared" si="658"/>
        <v>31.835793226813593</v>
      </c>
      <c r="DH263" s="13">
        <f t="shared" si="659"/>
        <v>54.961584233471079</v>
      </c>
      <c r="DI263" s="13">
        <f t="shared" si="571"/>
        <v>84.706844099173566</v>
      </c>
      <c r="DJ263" s="13">
        <f t="shared" si="572"/>
        <v>121.0667832405877</v>
      </c>
      <c r="DK263" s="13">
        <f t="shared" si="573"/>
        <v>164.03976054376793</v>
      </c>
      <c r="DL263" s="13">
        <f t="shared" si="574"/>
        <v>213.6250904963843</v>
      </c>
      <c r="DM263" s="95">
        <f t="shared" si="575"/>
        <v>5.6584011239669429</v>
      </c>
      <c r="DN263" s="95">
        <f t="shared" si="576"/>
        <v>15.348881495867769</v>
      </c>
      <c r="DO263" s="95">
        <f t="shared" si="577"/>
        <v>31.835793226813593</v>
      </c>
      <c r="DP263" s="95">
        <f t="shared" si="578"/>
        <v>54.961584233471079</v>
      </c>
      <c r="DQ263" s="95">
        <f t="shared" si="579"/>
        <v>84.706844099173566</v>
      </c>
      <c r="DR263" s="95">
        <f t="shared" si="580"/>
        <v>121.0667832405877</v>
      </c>
      <c r="DS263" s="95">
        <f t="shared" si="581"/>
        <v>164.03976054376793</v>
      </c>
      <c r="DT263" s="95">
        <f t="shared" si="582"/>
        <v>213.6250904963843</v>
      </c>
      <c r="DU263" s="95">
        <f t="shared" si="583"/>
        <v>1.9157145808471077</v>
      </c>
      <c r="DV263" s="95">
        <f t="shared" si="584"/>
        <v>5.2834375340134292</v>
      </c>
      <c r="DW263" s="95">
        <f t="shared" si="585"/>
        <v>11.0131174809573</v>
      </c>
      <c r="DX263" s="95">
        <f t="shared" si="586"/>
        <v>19.050000503709967</v>
      </c>
      <c r="DY263" s="95">
        <f t="shared" si="587"/>
        <v>29.387340919577689</v>
      </c>
      <c r="DZ263" s="95">
        <f t="shared" si="588"/>
        <v>42.0234742094542</v>
      </c>
      <c r="EA263" s="95">
        <f t="shared" si="589"/>
        <v>56.957830038651117</v>
      </c>
      <c r="EB263" s="95">
        <f t="shared" si="590"/>
        <v>74.190170171753948</v>
      </c>
      <c r="EC263" s="95">
        <f t="shared" si="591"/>
        <v>1.9157145808471077</v>
      </c>
      <c r="ED263" s="95">
        <f t="shared" si="592"/>
        <v>5.2834375340134292</v>
      </c>
      <c r="EE263" s="95">
        <f t="shared" si="593"/>
        <v>11.0131174809573</v>
      </c>
      <c r="EF263" s="95">
        <f t="shared" si="594"/>
        <v>19.050000503709967</v>
      </c>
      <c r="EG263" s="95">
        <f t="shared" si="595"/>
        <v>29.387340919577689</v>
      </c>
      <c r="EH263" s="95">
        <f t="shared" si="596"/>
        <v>42.0234742094542</v>
      </c>
      <c r="EI263" s="95">
        <f t="shared" si="597"/>
        <v>56.957830038651117</v>
      </c>
      <c r="EJ263" s="95">
        <f t="shared" si="598"/>
        <v>74.190170171753948</v>
      </c>
      <c r="EK263" s="95">
        <f t="shared" si="599"/>
        <v>1.9157145808471077</v>
      </c>
      <c r="EL263" s="95">
        <f t="shared" si="600"/>
        <v>5.2834375340134292</v>
      </c>
      <c r="EM263" s="95">
        <f t="shared" si="601"/>
        <v>11.0131174809573</v>
      </c>
      <c r="EN263" s="95">
        <f t="shared" si="602"/>
        <v>19.050000503709967</v>
      </c>
      <c r="EO263" s="95">
        <f t="shared" si="603"/>
        <v>29.387340919577689</v>
      </c>
      <c r="EP263" s="95">
        <f t="shared" si="604"/>
        <v>42.0234742094542</v>
      </c>
      <c r="EQ263" s="95">
        <f t="shared" si="605"/>
        <v>56.957830038651117</v>
      </c>
      <c r="ER263" s="95">
        <f t="shared" si="606"/>
        <v>74.190170171753948</v>
      </c>
      <c r="ES263" s="95">
        <f t="shared" si="607"/>
        <v>1</v>
      </c>
      <c r="ET263" s="95">
        <f t="shared" si="608"/>
        <v>1</v>
      </c>
      <c r="EU263" s="95">
        <f t="shared" si="609"/>
        <v>1</v>
      </c>
      <c r="EV263" s="95">
        <f t="shared" si="610"/>
        <v>1</v>
      </c>
      <c r="EW263" s="95">
        <f t="shared" si="611"/>
        <v>1</v>
      </c>
      <c r="EX263" s="95">
        <f t="shared" si="612"/>
        <v>1</v>
      </c>
      <c r="EY263" s="95">
        <f t="shared" si="613"/>
        <v>1</v>
      </c>
      <c r="EZ263" s="95">
        <f t="shared" si="614"/>
        <v>1</v>
      </c>
      <c r="FA263" s="95">
        <f t="shared" si="615"/>
        <v>1</v>
      </c>
      <c r="FB263" s="95">
        <f t="shared" si="616"/>
        <v>1</v>
      </c>
      <c r="FC263" s="95">
        <f t="shared" si="617"/>
        <v>1</v>
      </c>
      <c r="FD263" s="95">
        <f t="shared" si="618"/>
        <v>1</v>
      </c>
      <c r="FE263" s="95">
        <f t="shared" si="619"/>
        <v>1</v>
      </c>
      <c r="FF263" s="95">
        <f t="shared" si="620"/>
        <v>1</v>
      </c>
      <c r="FG263" s="95">
        <f t="shared" si="621"/>
        <v>1</v>
      </c>
      <c r="FH263" s="95">
        <f t="shared" si="622"/>
        <v>1</v>
      </c>
      <c r="FI263" s="95">
        <f t="shared" si="623"/>
        <v>1</v>
      </c>
      <c r="FJ263" s="95">
        <f t="shared" si="624"/>
        <v>1</v>
      </c>
      <c r="FK263" s="95">
        <f t="shared" si="625"/>
        <v>1</v>
      </c>
      <c r="FL263" s="95">
        <f t="shared" si="626"/>
        <v>1</v>
      </c>
      <c r="FM263" s="95">
        <f t="shared" si="627"/>
        <v>1</v>
      </c>
      <c r="FN263" s="95">
        <f t="shared" si="628"/>
        <v>1</v>
      </c>
      <c r="FO263" s="95">
        <f t="shared" si="629"/>
        <v>1</v>
      </c>
      <c r="FP263" s="95">
        <f t="shared" si="630"/>
        <v>1</v>
      </c>
      <c r="FQ263" s="115">
        <f t="shared" si="631"/>
        <v>1.2642607103154637</v>
      </c>
      <c r="FR263" s="115">
        <f t="shared" si="632"/>
        <v>1.2361668382992963</v>
      </c>
      <c r="FS263" s="115">
        <f t="shared" si="633"/>
        <v>1.2415534125677141</v>
      </c>
      <c r="FT263" s="115">
        <f t="shared" si="634"/>
        <v>1.2447163964804322</v>
      </c>
      <c r="FU263" s="115">
        <f t="shared" si="635"/>
        <v>1.2464369899637862</v>
      </c>
      <c r="FV263" s="115">
        <f t="shared" si="636"/>
        <v>1.247443607283298</v>
      </c>
      <c r="FW263" s="115">
        <f t="shared" si="637"/>
        <v>1.2480757682246761</v>
      </c>
      <c r="FX263" s="115">
        <f t="shared" si="638"/>
        <v>1.2484963835966154</v>
      </c>
      <c r="FZ263" s="90">
        <f t="shared" si="660"/>
        <v>1.2361668382992963</v>
      </c>
      <c r="GC263" s="35"/>
      <c r="GI263" s="31"/>
      <c r="GJ263" s="31"/>
      <c r="GK263" s="31"/>
    </row>
    <row r="264" spans="24:193" x14ac:dyDescent="0.3">
      <c r="X264" s="118">
        <v>6</v>
      </c>
      <c r="Y264" s="118">
        <v>10</v>
      </c>
      <c r="Z264" s="40">
        <v>1.7999999999999999E-2</v>
      </c>
      <c r="AA264" s="40">
        <v>10000000</v>
      </c>
      <c r="AB264" s="40">
        <v>10000000</v>
      </c>
      <c r="AC264" s="98">
        <v>3900000</v>
      </c>
      <c r="AD264" s="42">
        <v>0.33</v>
      </c>
      <c r="AE264" s="42">
        <v>0.33</v>
      </c>
      <c r="AF264" s="41">
        <v>1.7999999999999999E-2</v>
      </c>
      <c r="AG264" s="40">
        <v>10000000</v>
      </c>
      <c r="AH264" s="40">
        <v>10000000</v>
      </c>
      <c r="AI264" s="98">
        <v>3900000</v>
      </c>
      <c r="AJ264" s="42">
        <v>0.33</v>
      </c>
      <c r="AK264" s="42">
        <v>0.33</v>
      </c>
      <c r="AL264" s="42">
        <f>AL250</f>
        <v>0.80259999999999998</v>
      </c>
      <c r="AM264" s="40">
        <v>6000</v>
      </c>
      <c r="AN264" s="40">
        <f>AN250</f>
        <v>10000</v>
      </c>
      <c r="AO264" s="40">
        <f>AO250</f>
        <v>10000</v>
      </c>
      <c r="AP264" s="42">
        <v>0.03</v>
      </c>
      <c r="AQ264" s="42">
        <v>0.03</v>
      </c>
      <c r="AR264" s="4">
        <f t="shared" si="639"/>
        <v>0.8206</v>
      </c>
      <c r="AS264" s="11">
        <f t="shared" si="640"/>
        <v>0.6</v>
      </c>
      <c r="AT264" s="15">
        <f t="shared" si="641"/>
        <v>68010.989114577489</v>
      </c>
      <c r="AU264" s="19">
        <f t="shared" si="642"/>
        <v>0.80004601538355813</v>
      </c>
      <c r="AV264" s="13">
        <f t="shared" si="643"/>
        <v>0.5</v>
      </c>
      <c r="AW264" s="11">
        <f t="shared" si="644"/>
        <v>1</v>
      </c>
      <c r="AX264" s="11">
        <f t="shared" si="645"/>
        <v>0.8911</v>
      </c>
      <c r="AY264" s="11">
        <f t="shared" si="646"/>
        <v>201997.53114128605</v>
      </c>
      <c r="AZ264" s="11">
        <f t="shared" si="647"/>
        <v>1</v>
      </c>
      <c r="BA264" s="11">
        <f t="shared" si="648"/>
        <v>0.34752899999999998</v>
      </c>
      <c r="BB264" s="11">
        <f t="shared" si="649"/>
        <v>1.025058</v>
      </c>
      <c r="BC264" s="11">
        <f t="shared" si="650"/>
        <v>0.99909999999999999</v>
      </c>
      <c r="BD264" s="11">
        <f t="shared" si="651"/>
        <v>0.8911</v>
      </c>
      <c r="BE264" s="11">
        <f t="shared" si="652"/>
        <v>201997.53114128605</v>
      </c>
      <c r="BF264" s="11">
        <f t="shared" si="653"/>
        <v>1</v>
      </c>
      <c r="BG264" s="11">
        <f t="shared" si="654"/>
        <v>0.34752899999999998</v>
      </c>
      <c r="BH264" s="11">
        <f t="shared" si="655"/>
        <v>1.025058</v>
      </c>
      <c r="BI264" s="121">
        <f>X264^2/(BI252^2*Y264^2)</f>
        <v>0.36</v>
      </c>
      <c r="BJ264" s="121">
        <f>X264^2/(BJ252^2*Y264^2)</f>
        <v>0.09</v>
      </c>
      <c r="BK264" s="121">
        <f>X264^2/(BK252^2*Y264^2)</f>
        <v>0.04</v>
      </c>
      <c r="BL264" s="121">
        <f>X264^2/(BL252^2*Y264^2)</f>
        <v>2.2499999999999999E-2</v>
      </c>
      <c r="BM264" s="121">
        <f>X264^2/(BM252^2*Y264^2)</f>
        <v>1.44E-2</v>
      </c>
      <c r="BN264" s="121">
        <f>X264^2/(BN252^2*Y264^2)</f>
        <v>0.01</v>
      </c>
      <c r="BO264" s="121">
        <f>X264^2/(BO252^2*Y264^2)</f>
        <v>7.3469387755102037E-3</v>
      </c>
      <c r="BP264" s="121">
        <f>X264^2/(BP252^2*Y264^2)</f>
        <v>5.6249999999999998E-3</v>
      </c>
      <c r="BQ264" s="121">
        <v>1</v>
      </c>
      <c r="BR264" s="121">
        <v>1</v>
      </c>
      <c r="BS264" s="121">
        <v>1</v>
      </c>
      <c r="BT264" s="121">
        <v>1</v>
      </c>
      <c r="BU264" s="121">
        <v>1</v>
      </c>
      <c r="BV264" s="121">
        <v>1</v>
      </c>
      <c r="BW264" s="121">
        <v>1</v>
      </c>
      <c r="BX264" s="121">
        <v>1</v>
      </c>
      <c r="BY264" s="121">
        <f>(BI252^2*Y264^2)/X264^2</f>
        <v>2.7777777777777777</v>
      </c>
      <c r="BZ264" s="121">
        <f>(BJ252^2*Y264^2)/X264^2</f>
        <v>11.111111111111111</v>
      </c>
      <c r="CA264" s="121">
        <f>(BK252^2*Y264^2)/X264^2</f>
        <v>25</v>
      </c>
      <c r="CB264" s="121">
        <f>(BL252^2*Y264^2)/X264^2</f>
        <v>44.444444444444443</v>
      </c>
      <c r="CC264" s="121">
        <f>(BM252^2*Y264^2)/X264^2</f>
        <v>69.444444444444443</v>
      </c>
      <c r="CD264" s="121">
        <f>(BN252^2*Y264^2)/X264^2</f>
        <v>100</v>
      </c>
      <c r="CE264" s="121">
        <f>(BO252^2*Y264^2)/X264^2</f>
        <v>136.11111111111111</v>
      </c>
      <c r="CF264" s="121">
        <f>(BP252^2*Y264^2)/X264^2</f>
        <v>177.77777777777777</v>
      </c>
      <c r="CG264" s="121">
        <f>X264^2/(BI252^2*Y264^2)</f>
        <v>0.36</v>
      </c>
      <c r="CH264" s="121">
        <f>X264^2/(BJ252^2*Y264^2)</f>
        <v>0.09</v>
      </c>
      <c r="CI264" s="121">
        <f>X264^2/(BK252^2*Y264^2)</f>
        <v>0.04</v>
      </c>
      <c r="CJ264" s="121">
        <f>X264^2/(BL252^2*Y264^2)</f>
        <v>2.2499999999999999E-2</v>
      </c>
      <c r="CK264" s="121">
        <f>X264^2/(BM252^2*Y264^2)</f>
        <v>1.44E-2</v>
      </c>
      <c r="CL264" s="121">
        <f>X264^2/(BN252^2*Y264^2)</f>
        <v>0.01</v>
      </c>
      <c r="CM264" s="121">
        <f>X264^2/(BO252^2*Y264^2)</f>
        <v>7.3469387755102037E-3</v>
      </c>
      <c r="CN264" s="121">
        <f>X264^2/(BP252^2*Y264^2)</f>
        <v>5.6249999999999998E-3</v>
      </c>
      <c r="CO264" s="95">
        <f t="shared" si="555"/>
        <v>5.090665111111111</v>
      </c>
      <c r="CP264" s="95">
        <f t="shared" si="556"/>
        <v>16.320073444444443</v>
      </c>
      <c r="CQ264" s="95">
        <f t="shared" si="557"/>
        <v>35.035753999999997</v>
      </c>
      <c r="CR264" s="95">
        <f t="shared" si="558"/>
        <v>61.237706777777774</v>
      </c>
      <c r="CS264" s="95">
        <f t="shared" si="559"/>
        <v>94.925931777777777</v>
      </c>
      <c r="CT264" s="95">
        <f t="shared" si="560"/>
        <v>136.10042899999999</v>
      </c>
      <c r="CU264" s="95">
        <f t="shared" si="561"/>
        <v>184.76119844444446</v>
      </c>
      <c r="CV264" s="95">
        <f t="shared" si="562"/>
        <v>240.9082401111111</v>
      </c>
      <c r="CW264" s="95">
        <f t="shared" si="563"/>
        <v>5.090665111111111</v>
      </c>
      <c r="CX264" s="95">
        <f t="shared" si="564"/>
        <v>16.320073444444443</v>
      </c>
      <c r="CY264" s="95">
        <f t="shared" si="565"/>
        <v>35.035753999999997</v>
      </c>
      <c r="CZ264" s="95">
        <f t="shared" si="566"/>
        <v>61.237706777777774</v>
      </c>
      <c r="DA264" s="95">
        <f t="shared" si="567"/>
        <v>94.925931777777777</v>
      </c>
      <c r="DB264" s="95">
        <f t="shared" si="568"/>
        <v>136.10042899999999</v>
      </c>
      <c r="DC264" s="95">
        <f t="shared" si="569"/>
        <v>184.76119844444446</v>
      </c>
      <c r="DD264" s="95">
        <f t="shared" si="570"/>
        <v>240.9082401111111</v>
      </c>
      <c r="DE264" s="13">
        <f t="shared" si="656"/>
        <v>5.1878937777777772</v>
      </c>
      <c r="DF264" s="13">
        <f t="shared" si="657"/>
        <v>13.25122711111111</v>
      </c>
      <c r="DG264" s="13">
        <f t="shared" si="658"/>
        <v>27.090116000000002</v>
      </c>
      <c r="DH264" s="13">
        <f t="shared" si="659"/>
        <v>46.517060444444439</v>
      </c>
      <c r="DI264" s="13">
        <f t="shared" si="571"/>
        <v>71.50896044444444</v>
      </c>
      <c r="DJ264" s="13">
        <f t="shared" si="572"/>
        <v>102.06011599999999</v>
      </c>
      <c r="DK264" s="13">
        <f t="shared" si="573"/>
        <v>138.16857404988662</v>
      </c>
      <c r="DL264" s="13">
        <f t="shared" si="574"/>
        <v>179.83351877777778</v>
      </c>
      <c r="DM264" s="95">
        <f t="shared" si="575"/>
        <v>5.1878937777777772</v>
      </c>
      <c r="DN264" s="95">
        <f t="shared" si="576"/>
        <v>13.25122711111111</v>
      </c>
      <c r="DO264" s="95">
        <f t="shared" si="577"/>
        <v>27.090116000000002</v>
      </c>
      <c r="DP264" s="95">
        <f t="shared" si="578"/>
        <v>46.517060444444439</v>
      </c>
      <c r="DQ264" s="95">
        <f t="shared" si="579"/>
        <v>71.50896044444444</v>
      </c>
      <c r="DR264" s="95">
        <f t="shared" si="580"/>
        <v>102.06011599999999</v>
      </c>
      <c r="DS264" s="95">
        <f t="shared" si="581"/>
        <v>138.16857404988662</v>
      </c>
      <c r="DT264" s="95">
        <f t="shared" si="582"/>
        <v>179.83351877777778</v>
      </c>
      <c r="DU264" s="95">
        <f t="shared" si="583"/>
        <v>1.752199633333333</v>
      </c>
      <c r="DV264" s="95">
        <f t="shared" si="584"/>
        <v>4.554441803333332</v>
      </c>
      <c r="DW264" s="95">
        <f t="shared" si="585"/>
        <v>9.3638570200000011</v>
      </c>
      <c r="DX264" s="95">
        <f t="shared" si="586"/>
        <v>16.115283595833329</v>
      </c>
      <c r="DY264" s="95">
        <f t="shared" si="587"/>
        <v>24.80069361093333</v>
      </c>
      <c r="DZ264" s="95">
        <f t="shared" si="588"/>
        <v>35.418106149999993</v>
      </c>
      <c r="EA264" s="95">
        <f t="shared" si="589"/>
        <v>47.966842467619038</v>
      </c>
      <c r="EB264" s="95">
        <f t="shared" si="590"/>
        <v>62.446619043958329</v>
      </c>
      <c r="EC264" s="95">
        <f t="shared" si="591"/>
        <v>1.752199633333333</v>
      </c>
      <c r="ED264" s="95">
        <f t="shared" si="592"/>
        <v>4.554441803333332</v>
      </c>
      <c r="EE264" s="95">
        <f t="shared" si="593"/>
        <v>9.3638570200000011</v>
      </c>
      <c r="EF264" s="95">
        <f t="shared" si="594"/>
        <v>16.115283595833329</v>
      </c>
      <c r="EG264" s="95">
        <f t="shared" si="595"/>
        <v>24.80069361093333</v>
      </c>
      <c r="EH264" s="95">
        <f t="shared" si="596"/>
        <v>35.418106149999993</v>
      </c>
      <c r="EI264" s="95">
        <f t="shared" si="597"/>
        <v>47.966842467619038</v>
      </c>
      <c r="EJ264" s="95">
        <f t="shared" si="598"/>
        <v>62.446619043958329</v>
      </c>
      <c r="EK264" s="95">
        <f t="shared" si="599"/>
        <v>1.752199633333333</v>
      </c>
      <c r="EL264" s="95">
        <f t="shared" si="600"/>
        <v>4.554441803333332</v>
      </c>
      <c r="EM264" s="95">
        <f t="shared" si="601"/>
        <v>9.3638570200000011</v>
      </c>
      <c r="EN264" s="95">
        <f t="shared" si="602"/>
        <v>16.115283595833329</v>
      </c>
      <c r="EO264" s="95">
        <f t="shared" si="603"/>
        <v>24.80069361093333</v>
      </c>
      <c r="EP264" s="95">
        <f t="shared" si="604"/>
        <v>35.418106149999993</v>
      </c>
      <c r="EQ264" s="95">
        <f t="shared" si="605"/>
        <v>47.966842467619038</v>
      </c>
      <c r="ER264" s="95">
        <f t="shared" si="606"/>
        <v>62.446619043958329</v>
      </c>
      <c r="ES264" s="95">
        <f t="shared" si="607"/>
        <v>1</v>
      </c>
      <c r="ET264" s="95">
        <f t="shared" si="608"/>
        <v>1</v>
      </c>
      <c r="EU264" s="95">
        <f t="shared" si="609"/>
        <v>1</v>
      </c>
      <c r="EV264" s="95">
        <f t="shared" si="610"/>
        <v>1</v>
      </c>
      <c r="EW264" s="95">
        <f t="shared" si="611"/>
        <v>1</v>
      </c>
      <c r="EX264" s="95">
        <f t="shared" si="612"/>
        <v>1</v>
      </c>
      <c r="EY264" s="95">
        <f t="shared" si="613"/>
        <v>1</v>
      </c>
      <c r="EZ264" s="95">
        <f t="shared" si="614"/>
        <v>1</v>
      </c>
      <c r="FA264" s="95">
        <f t="shared" si="615"/>
        <v>1</v>
      </c>
      <c r="FB264" s="95">
        <f t="shared" si="616"/>
        <v>1</v>
      </c>
      <c r="FC264" s="95">
        <f t="shared" si="617"/>
        <v>1</v>
      </c>
      <c r="FD264" s="95">
        <f t="shared" si="618"/>
        <v>1</v>
      </c>
      <c r="FE264" s="95">
        <f t="shared" si="619"/>
        <v>1</v>
      </c>
      <c r="FF264" s="95">
        <f t="shared" si="620"/>
        <v>1</v>
      </c>
      <c r="FG264" s="95">
        <f t="shared" si="621"/>
        <v>1</v>
      </c>
      <c r="FH264" s="95">
        <f t="shared" si="622"/>
        <v>1</v>
      </c>
      <c r="FI264" s="95">
        <f t="shared" si="623"/>
        <v>1</v>
      </c>
      <c r="FJ264" s="95">
        <f t="shared" si="624"/>
        <v>1</v>
      </c>
      <c r="FK264" s="95">
        <f t="shared" si="625"/>
        <v>1</v>
      </c>
      <c r="FL264" s="95">
        <f t="shared" si="626"/>
        <v>1</v>
      </c>
      <c r="FM264" s="95">
        <f t="shared" si="627"/>
        <v>1</v>
      </c>
      <c r="FN264" s="95">
        <f t="shared" si="628"/>
        <v>1</v>
      </c>
      <c r="FO264" s="95">
        <f t="shared" si="629"/>
        <v>1</v>
      </c>
      <c r="FP264" s="95">
        <f t="shared" si="630"/>
        <v>1</v>
      </c>
      <c r="FQ264" s="115">
        <f t="shared" si="631"/>
        <v>1.2803551258535222</v>
      </c>
      <c r="FR264" s="115">
        <f t="shared" si="632"/>
        <v>1.2353953779445428</v>
      </c>
      <c r="FS264" s="115">
        <f t="shared" si="633"/>
        <v>1.2404013114652377</v>
      </c>
      <c r="FT264" s="115">
        <f t="shared" si="634"/>
        <v>1.2438750207913194</v>
      </c>
      <c r="FU264" s="115">
        <f t="shared" si="635"/>
        <v>1.2458366091434463</v>
      </c>
      <c r="FV264" s="115">
        <f t="shared" si="636"/>
        <v>1.2470024000408859</v>
      </c>
      <c r="FW264" s="115">
        <f t="shared" si="637"/>
        <v>1.2477406205150343</v>
      </c>
      <c r="FX264" s="115">
        <f t="shared" si="638"/>
        <v>1.2482342460876619</v>
      </c>
      <c r="FZ264" s="90">
        <f t="shared" si="660"/>
        <v>1.2353953779445428</v>
      </c>
      <c r="GC264" s="35"/>
      <c r="GI264" s="31"/>
      <c r="GJ264" s="31"/>
      <c r="GK264" s="31"/>
    </row>
    <row r="265" spans="24:193" x14ac:dyDescent="0.3">
      <c r="X265" s="118">
        <v>6.5</v>
      </c>
      <c r="Y265" s="118">
        <v>10</v>
      </c>
      <c r="Z265" s="40">
        <v>1.7999999999999999E-2</v>
      </c>
      <c r="AA265" s="40">
        <v>10000000</v>
      </c>
      <c r="AB265" s="40">
        <v>10000000</v>
      </c>
      <c r="AC265" s="98">
        <v>3900000</v>
      </c>
      <c r="AD265" s="42">
        <v>0.33</v>
      </c>
      <c r="AE265" s="42">
        <v>0.33</v>
      </c>
      <c r="AF265" s="41">
        <v>1.7999999999999999E-2</v>
      </c>
      <c r="AG265" s="40">
        <v>10000000</v>
      </c>
      <c r="AH265" s="40">
        <v>10000000</v>
      </c>
      <c r="AI265" s="98">
        <v>3900000</v>
      </c>
      <c r="AJ265" s="42">
        <v>0.33</v>
      </c>
      <c r="AK265" s="42">
        <v>0.33</v>
      </c>
      <c r="AL265" s="42">
        <f>AL250</f>
        <v>0.80259999999999998</v>
      </c>
      <c r="AM265" s="40">
        <v>6000</v>
      </c>
      <c r="AN265" s="40">
        <f>AN250</f>
        <v>10000</v>
      </c>
      <c r="AO265" s="40">
        <f>AO250</f>
        <v>10000</v>
      </c>
      <c r="AP265" s="42">
        <v>0.03</v>
      </c>
      <c r="AQ265" s="42">
        <v>0.03</v>
      </c>
      <c r="AR265" s="4">
        <f t="shared" si="639"/>
        <v>0.8206</v>
      </c>
      <c r="AS265" s="11">
        <f t="shared" si="640"/>
        <v>0.65</v>
      </c>
      <c r="AT265" s="15">
        <f t="shared" si="641"/>
        <v>68010.989114577489</v>
      </c>
      <c r="AU265" s="19">
        <f t="shared" si="642"/>
        <v>0.80004601538355813</v>
      </c>
      <c r="AV265" s="13">
        <f t="shared" si="643"/>
        <v>0.5</v>
      </c>
      <c r="AW265" s="11">
        <f t="shared" si="644"/>
        <v>1</v>
      </c>
      <c r="AX265" s="11">
        <f t="shared" si="645"/>
        <v>0.8911</v>
      </c>
      <c r="AY265" s="11">
        <f t="shared" si="646"/>
        <v>201997.53114128605</v>
      </c>
      <c r="AZ265" s="11">
        <f t="shared" si="647"/>
        <v>1</v>
      </c>
      <c r="BA265" s="11">
        <f t="shared" si="648"/>
        <v>0.34752899999999998</v>
      </c>
      <c r="BB265" s="11">
        <f t="shared" si="649"/>
        <v>1.025058</v>
      </c>
      <c r="BC265" s="11">
        <f t="shared" si="650"/>
        <v>0.99909999999999999</v>
      </c>
      <c r="BD265" s="11">
        <f t="shared" si="651"/>
        <v>0.8911</v>
      </c>
      <c r="BE265" s="11">
        <f t="shared" si="652"/>
        <v>201997.53114128605</v>
      </c>
      <c r="BF265" s="11">
        <f t="shared" si="653"/>
        <v>1</v>
      </c>
      <c r="BG265" s="11">
        <f t="shared" si="654"/>
        <v>0.34752899999999998</v>
      </c>
      <c r="BH265" s="11">
        <f t="shared" si="655"/>
        <v>1.025058</v>
      </c>
      <c r="BI265" s="121">
        <f>X265^2/(BI252^2*Y265^2)</f>
        <v>0.42249999999999999</v>
      </c>
      <c r="BJ265" s="121">
        <f>X265^2/(BJ252^2*Y265^2)</f>
        <v>0.105625</v>
      </c>
      <c r="BK265" s="121">
        <f>X265^2/(BK252^2*Y265^2)</f>
        <v>4.6944444444444441E-2</v>
      </c>
      <c r="BL265" s="121">
        <f>X265^2/(BL252^2*Y265^2)</f>
        <v>2.6406249999999999E-2</v>
      </c>
      <c r="BM265" s="121">
        <f>X265^2/(BM252^2*Y265^2)</f>
        <v>1.6899999999999998E-2</v>
      </c>
      <c r="BN265" s="121">
        <f>X265^2/(BN252^2*Y265^2)</f>
        <v>1.173611111111111E-2</v>
      </c>
      <c r="BO265" s="121">
        <f>X265^2/(BO252^2*Y265^2)</f>
        <v>8.622448979591836E-3</v>
      </c>
      <c r="BP265" s="121">
        <f>X265^2/(BP252^2*Y265^2)</f>
        <v>6.6015624999999998E-3</v>
      </c>
      <c r="BQ265" s="121">
        <v>1</v>
      </c>
      <c r="BR265" s="121">
        <v>1</v>
      </c>
      <c r="BS265" s="121">
        <v>1</v>
      </c>
      <c r="BT265" s="121">
        <v>1</v>
      </c>
      <c r="BU265" s="121">
        <v>1</v>
      </c>
      <c r="BV265" s="121">
        <v>1</v>
      </c>
      <c r="BW265" s="121">
        <v>1</v>
      </c>
      <c r="BX265" s="121">
        <v>1</v>
      </c>
      <c r="BY265" s="121">
        <f>(BI252^2*Y265^2)/X265^2</f>
        <v>2.3668639053254439</v>
      </c>
      <c r="BZ265" s="121">
        <f>(BJ252^2*Y265^2)/X265^2</f>
        <v>9.4674556213017755</v>
      </c>
      <c r="CA265" s="121">
        <f>(BK252^2*Y265^2)/X265^2</f>
        <v>21.301775147928993</v>
      </c>
      <c r="CB265" s="121">
        <f>(BL252^2*Y265^2)/X265^2</f>
        <v>37.869822485207102</v>
      </c>
      <c r="CC265" s="121">
        <f>(BM252^2*Y265^2)/X265^2</f>
        <v>59.171597633136095</v>
      </c>
      <c r="CD265" s="121">
        <f>(BN252^2*Y265^2)/X265^2</f>
        <v>85.207100591715971</v>
      </c>
      <c r="CE265" s="121">
        <f>(BO252^2*Y265^2)/X265^2</f>
        <v>115.97633136094674</v>
      </c>
      <c r="CF265" s="121">
        <f>(BP252^2*Y265^2)/X265^2</f>
        <v>151.47928994082841</v>
      </c>
      <c r="CG265" s="121">
        <f>X265^2/(BI252^2*Y265^2)</f>
        <v>0.42249999999999999</v>
      </c>
      <c r="CH265" s="121">
        <f>X265^2/(BJ252^2*Y265^2)</f>
        <v>0.105625</v>
      </c>
      <c r="CI265" s="121">
        <f>X265^2/(BK252^2*Y265^2)</f>
        <v>4.6944444444444441E-2</v>
      </c>
      <c r="CJ265" s="121">
        <f>X265^2/(BL252^2*Y265^2)</f>
        <v>2.6406249999999999E-2</v>
      </c>
      <c r="CK265" s="121">
        <f>X265^2/(BM252^2*Y265^2)</f>
        <v>1.6899999999999998E-2</v>
      </c>
      <c r="CL265" s="121">
        <f>X265^2/(BN252^2*Y265^2)</f>
        <v>1.173611111111111E-2</v>
      </c>
      <c r="CM265" s="121">
        <f>X265^2/(BO252^2*Y265^2)</f>
        <v>8.622448979591836E-3</v>
      </c>
      <c r="CN265" s="121">
        <f>X265^2/(BP252^2*Y265^2)</f>
        <v>6.6015624999999998E-3</v>
      </c>
      <c r="CO265" s="95">
        <f t="shared" si="555"/>
        <v>4.5369467514792898</v>
      </c>
      <c r="CP265" s="95">
        <f t="shared" si="556"/>
        <v>14.10520000591716</v>
      </c>
      <c r="CQ265" s="95">
        <f t="shared" si="557"/>
        <v>30.052288763313609</v>
      </c>
      <c r="CR265" s="95">
        <f t="shared" si="558"/>
        <v>52.378213023668643</v>
      </c>
      <c r="CS265" s="95">
        <f t="shared" si="559"/>
        <v>81.082972786982253</v>
      </c>
      <c r="CT265" s="95">
        <f t="shared" si="560"/>
        <v>116.16656805325444</v>
      </c>
      <c r="CU265" s="95">
        <f t="shared" si="561"/>
        <v>157.62899882248522</v>
      </c>
      <c r="CV265" s="95">
        <f t="shared" si="562"/>
        <v>205.47026509467457</v>
      </c>
      <c r="CW265" s="95">
        <f t="shared" si="563"/>
        <v>4.5369467514792898</v>
      </c>
      <c r="CX265" s="95">
        <f t="shared" si="564"/>
        <v>14.10520000591716</v>
      </c>
      <c r="CY265" s="95">
        <f t="shared" si="565"/>
        <v>30.052288763313609</v>
      </c>
      <c r="CZ265" s="95">
        <f t="shared" si="566"/>
        <v>52.378213023668643</v>
      </c>
      <c r="DA265" s="95">
        <f t="shared" si="567"/>
        <v>81.082972786982253</v>
      </c>
      <c r="DB265" s="95">
        <f t="shared" si="568"/>
        <v>116.16656805325444</v>
      </c>
      <c r="DC265" s="95">
        <f t="shared" si="569"/>
        <v>157.62899882248522</v>
      </c>
      <c r="DD265" s="95">
        <f t="shared" si="570"/>
        <v>205.47026509467457</v>
      </c>
      <c r="DE265" s="13">
        <f t="shared" si="656"/>
        <v>4.8394799053254438</v>
      </c>
      <c r="DF265" s="13">
        <f t="shared" si="657"/>
        <v>11.623196621301776</v>
      </c>
      <c r="DG265" s="13">
        <f t="shared" si="658"/>
        <v>23.398835592373437</v>
      </c>
      <c r="DH265" s="13">
        <f t="shared" si="659"/>
        <v>39.946344735207106</v>
      </c>
      <c r="DI265" s="13">
        <f t="shared" si="571"/>
        <v>61.238613633136097</v>
      </c>
      <c r="DJ265" s="13">
        <f t="shared" si="572"/>
        <v>87.268952702827079</v>
      </c>
      <c r="DK265" s="13">
        <f t="shared" si="573"/>
        <v>118.03506980992634</v>
      </c>
      <c r="DL265" s="13">
        <f t="shared" si="574"/>
        <v>153.53600750332842</v>
      </c>
      <c r="DM265" s="95">
        <f t="shared" si="575"/>
        <v>4.8394799053254438</v>
      </c>
      <c r="DN265" s="95">
        <f t="shared" si="576"/>
        <v>11.623196621301776</v>
      </c>
      <c r="DO265" s="95">
        <f t="shared" si="577"/>
        <v>23.398835592373437</v>
      </c>
      <c r="DP265" s="95">
        <f t="shared" si="578"/>
        <v>39.946344735207106</v>
      </c>
      <c r="DQ265" s="95">
        <f t="shared" si="579"/>
        <v>61.238613633136097</v>
      </c>
      <c r="DR265" s="95">
        <f t="shared" si="580"/>
        <v>87.268952702827079</v>
      </c>
      <c r="DS265" s="95">
        <f t="shared" si="581"/>
        <v>118.03506980992634</v>
      </c>
      <c r="DT265" s="95">
        <f t="shared" si="582"/>
        <v>153.53600750332842</v>
      </c>
      <c r="DU265" s="95">
        <f t="shared" si="583"/>
        <v>1.6311157086538459</v>
      </c>
      <c r="DV265" s="95">
        <f t="shared" si="584"/>
        <v>3.9886539952403846</v>
      </c>
      <c r="DW265" s="95">
        <f t="shared" si="585"/>
        <v>8.0810300312179493</v>
      </c>
      <c r="DX265" s="95">
        <f t="shared" si="586"/>
        <v>13.831769336117789</v>
      </c>
      <c r="DY265" s="95">
        <f t="shared" si="587"/>
        <v>21.231450253946154</v>
      </c>
      <c r="DZ265" s="95">
        <f t="shared" si="588"/>
        <v>30.277747960496789</v>
      </c>
      <c r="EA265" s="95">
        <f t="shared" si="589"/>
        <v>40.969865872609887</v>
      </c>
      <c r="EB265" s="95">
        <f t="shared" si="590"/>
        <v>53.307471248260221</v>
      </c>
      <c r="EC265" s="95">
        <f t="shared" si="591"/>
        <v>1.6311157086538459</v>
      </c>
      <c r="ED265" s="95">
        <f t="shared" si="592"/>
        <v>3.9886539952403846</v>
      </c>
      <c r="EE265" s="95">
        <f t="shared" si="593"/>
        <v>8.0810300312179493</v>
      </c>
      <c r="EF265" s="95">
        <f t="shared" si="594"/>
        <v>13.831769336117789</v>
      </c>
      <c r="EG265" s="95">
        <f t="shared" si="595"/>
        <v>21.231450253946154</v>
      </c>
      <c r="EH265" s="95">
        <f t="shared" si="596"/>
        <v>30.277747960496789</v>
      </c>
      <c r="EI265" s="95">
        <f t="shared" si="597"/>
        <v>40.969865872609887</v>
      </c>
      <c r="EJ265" s="95">
        <f t="shared" si="598"/>
        <v>53.307471248260221</v>
      </c>
      <c r="EK265" s="95">
        <f t="shared" si="599"/>
        <v>1.6311157086538459</v>
      </c>
      <c r="EL265" s="95">
        <f t="shared" si="600"/>
        <v>3.9886539952403846</v>
      </c>
      <c r="EM265" s="95">
        <f t="shared" si="601"/>
        <v>8.0810300312179493</v>
      </c>
      <c r="EN265" s="95">
        <f t="shared" si="602"/>
        <v>13.831769336117789</v>
      </c>
      <c r="EO265" s="95">
        <f t="shared" si="603"/>
        <v>21.231450253946154</v>
      </c>
      <c r="EP265" s="95">
        <f t="shared" si="604"/>
        <v>30.277747960496789</v>
      </c>
      <c r="EQ265" s="95">
        <f t="shared" si="605"/>
        <v>40.969865872609887</v>
      </c>
      <c r="ER265" s="95">
        <f t="shared" si="606"/>
        <v>53.307471248260221</v>
      </c>
      <c r="ES265" s="95">
        <f t="shared" si="607"/>
        <v>1</v>
      </c>
      <c r="ET265" s="95">
        <f t="shared" si="608"/>
        <v>1</v>
      </c>
      <c r="EU265" s="95">
        <f t="shared" si="609"/>
        <v>1</v>
      </c>
      <c r="EV265" s="95">
        <f t="shared" si="610"/>
        <v>1</v>
      </c>
      <c r="EW265" s="95">
        <f t="shared" si="611"/>
        <v>1</v>
      </c>
      <c r="EX265" s="95">
        <f t="shared" si="612"/>
        <v>1</v>
      </c>
      <c r="EY265" s="95">
        <f t="shared" si="613"/>
        <v>1</v>
      </c>
      <c r="EZ265" s="95">
        <f t="shared" si="614"/>
        <v>1</v>
      </c>
      <c r="FA265" s="95">
        <f t="shared" si="615"/>
        <v>1</v>
      </c>
      <c r="FB265" s="95">
        <f t="shared" si="616"/>
        <v>1</v>
      </c>
      <c r="FC265" s="95">
        <f t="shared" si="617"/>
        <v>1</v>
      </c>
      <c r="FD265" s="95">
        <f t="shared" si="618"/>
        <v>1</v>
      </c>
      <c r="FE265" s="95">
        <f t="shared" si="619"/>
        <v>1</v>
      </c>
      <c r="FF265" s="95">
        <f t="shared" si="620"/>
        <v>1</v>
      </c>
      <c r="FG265" s="95">
        <f t="shared" si="621"/>
        <v>1</v>
      </c>
      <c r="FH265" s="95">
        <f t="shared" si="622"/>
        <v>1</v>
      </c>
      <c r="FI265" s="95">
        <f t="shared" si="623"/>
        <v>1</v>
      </c>
      <c r="FJ265" s="95">
        <f t="shared" si="624"/>
        <v>1</v>
      </c>
      <c r="FK265" s="95">
        <f t="shared" si="625"/>
        <v>1</v>
      </c>
      <c r="FL265" s="95">
        <f t="shared" si="626"/>
        <v>1</v>
      </c>
      <c r="FM265" s="95">
        <f t="shared" si="627"/>
        <v>1</v>
      </c>
      <c r="FN265" s="95">
        <f t="shared" si="628"/>
        <v>1</v>
      </c>
      <c r="FO265" s="95">
        <f t="shared" si="629"/>
        <v>1</v>
      </c>
      <c r="FP265" s="95">
        <f t="shared" si="630"/>
        <v>1</v>
      </c>
      <c r="FQ265" s="115">
        <f t="shared" si="631"/>
        <v>1.300284404072479</v>
      </c>
      <c r="FR265" s="115">
        <f t="shared" si="632"/>
        <v>1.235092913344342</v>
      </c>
      <c r="FS265" s="115">
        <f t="shared" si="633"/>
        <v>1.2392926584619339</v>
      </c>
      <c r="FT265" s="115">
        <f t="shared" si="634"/>
        <v>1.243011436271269</v>
      </c>
      <c r="FU265" s="115">
        <f t="shared" si="635"/>
        <v>1.2452060601766899</v>
      </c>
      <c r="FV265" s="115">
        <f t="shared" si="636"/>
        <v>1.2465337788806075</v>
      </c>
      <c r="FW265" s="115">
        <f t="shared" si="637"/>
        <v>1.2473823498547774</v>
      </c>
      <c r="FX265" s="115">
        <f t="shared" si="638"/>
        <v>1.247952885228383</v>
      </c>
      <c r="FZ265" s="90">
        <f t="shared" si="660"/>
        <v>1.235092913344342</v>
      </c>
      <c r="GC265" s="35"/>
      <c r="GI265" s="31"/>
      <c r="GJ265" s="31"/>
      <c r="GK265" s="31"/>
    </row>
    <row r="266" spans="24:193" x14ac:dyDescent="0.3">
      <c r="X266" s="118">
        <v>7</v>
      </c>
      <c r="Y266" s="118">
        <v>10</v>
      </c>
      <c r="Z266" s="40">
        <v>1.7999999999999999E-2</v>
      </c>
      <c r="AA266" s="40">
        <v>10000000</v>
      </c>
      <c r="AB266" s="40">
        <v>10000000</v>
      </c>
      <c r="AC266" s="98">
        <v>3900000</v>
      </c>
      <c r="AD266" s="42">
        <v>0.33</v>
      </c>
      <c r="AE266" s="42">
        <v>0.33</v>
      </c>
      <c r="AF266" s="41">
        <v>1.7999999999999999E-2</v>
      </c>
      <c r="AG266" s="40">
        <v>10000000</v>
      </c>
      <c r="AH266" s="40">
        <v>10000000</v>
      </c>
      <c r="AI266" s="98">
        <v>3900000</v>
      </c>
      <c r="AJ266" s="42">
        <v>0.33</v>
      </c>
      <c r="AK266" s="42">
        <v>0.33</v>
      </c>
      <c r="AL266" s="42">
        <f>AL250</f>
        <v>0.80259999999999998</v>
      </c>
      <c r="AM266" s="40">
        <v>6000</v>
      </c>
      <c r="AN266" s="40">
        <f>AN250</f>
        <v>10000</v>
      </c>
      <c r="AO266" s="40">
        <f>AO250</f>
        <v>10000</v>
      </c>
      <c r="AP266" s="42">
        <v>0.03</v>
      </c>
      <c r="AQ266" s="42">
        <v>0.03</v>
      </c>
      <c r="AR266" s="4">
        <f t="shared" si="639"/>
        <v>0.8206</v>
      </c>
      <c r="AS266" s="11">
        <f t="shared" si="640"/>
        <v>0.7</v>
      </c>
      <c r="AT266" s="15">
        <f t="shared" si="641"/>
        <v>68010.989114577489</v>
      </c>
      <c r="AU266" s="19">
        <f t="shared" si="642"/>
        <v>0.80004601538355813</v>
      </c>
      <c r="AV266" s="13">
        <f t="shared" si="643"/>
        <v>0.5</v>
      </c>
      <c r="AW266" s="11">
        <f t="shared" si="644"/>
        <v>1</v>
      </c>
      <c r="AX266" s="11">
        <f t="shared" si="645"/>
        <v>0.8911</v>
      </c>
      <c r="AY266" s="11">
        <f t="shared" si="646"/>
        <v>201997.53114128605</v>
      </c>
      <c r="AZ266" s="11">
        <f t="shared" si="647"/>
        <v>1</v>
      </c>
      <c r="BA266" s="11">
        <f t="shared" si="648"/>
        <v>0.34752899999999998</v>
      </c>
      <c r="BB266" s="11">
        <f t="shared" si="649"/>
        <v>1.025058</v>
      </c>
      <c r="BC266" s="11">
        <f t="shared" si="650"/>
        <v>0.99909999999999999</v>
      </c>
      <c r="BD266" s="11">
        <f t="shared" si="651"/>
        <v>0.8911</v>
      </c>
      <c r="BE266" s="11">
        <f t="shared" si="652"/>
        <v>201997.53114128605</v>
      </c>
      <c r="BF266" s="11">
        <f t="shared" si="653"/>
        <v>1</v>
      </c>
      <c r="BG266" s="11">
        <f t="shared" si="654"/>
        <v>0.34752899999999998</v>
      </c>
      <c r="BH266" s="11">
        <f t="shared" si="655"/>
        <v>1.025058</v>
      </c>
      <c r="BI266" s="121">
        <f>X266^2/(BI252^2*Y266^2)</f>
        <v>0.49</v>
      </c>
      <c r="BJ266" s="121">
        <f>X266^2/(BJ252^2*Y266^2)</f>
        <v>0.1225</v>
      </c>
      <c r="BK266" s="121">
        <f>X266^2/(BK252^2*Y266^2)</f>
        <v>5.4444444444444441E-2</v>
      </c>
      <c r="BL266" s="121">
        <f>X266^2/(BL252^2*Y266^2)</f>
        <v>3.0624999999999999E-2</v>
      </c>
      <c r="BM266" s="121">
        <f>X266^2/(BM252^2*Y266^2)</f>
        <v>1.9599999999999999E-2</v>
      </c>
      <c r="BN266" s="121">
        <f>X266^2/(BN252^2*Y266^2)</f>
        <v>1.361111111111111E-2</v>
      </c>
      <c r="BO266" s="121">
        <f>X266^2/(BO252^2*Y266^2)</f>
        <v>0.01</v>
      </c>
      <c r="BP266" s="121">
        <f>X266^2/(BP252^2*Y266^2)</f>
        <v>7.6562499999999999E-3</v>
      </c>
      <c r="BQ266" s="121">
        <v>1</v>
      </c>
      <c r="BR266" s="121">
        <v>1</v>
      </c>
      <c r="BS266" s="121">
        <v>1</v>
      </c>
      <c r="BT266" s="121">
        <v>1</v>
      </c>
      <c r="BU266" s="121">
        <v>1</v>
      </c>
      <c r="BV266" s="121">
        <v>1</v>
      </c>
      <c r="BW266" s="121">
        <v>1</v>
      </c>
      <c r="BX266" s="121">
        <v>1</v>
      </c>
      <c r="BY266" s="121">
        <f>(BI252^2*Y266^2)/X266^2</f>
        <v>2.0408163265306123</v>
      </c>
      <c r="BZ266" s="121">
        <f>(BJ252^2*Y266^2)/X266^2</f>
        <v>8.1632653061224492</v>
      </c>
      <c r="CA266" s="121">
        <f>(BK252^2*Y266^2)/X266^2</f>
        <v>18.367346938775512</v>
      </c>
      <c r="CB266" s="121">
        <f>(BL252^2*Y266^2)/X266^2</f>
        <v>32.653061224489797</v>
      </c>
      <c r="CC266" s="121">
        <f>(BM252^2*Y266^2)/X266^2</f>
        <v>51.020408163265309</v>
      </c>
      <c r="CD266" s="121">
        <f>(BN252^2*Y266^2)/X266^2</f>
        <v>73.469387755102048</v>
      </c>
      <c r="CE266" s="121">
        <f>(BO252^2*Y266^2)/X266^2</f>
        <v>100</v>
      </c>
      <c r="CF266" s="121">
        <f>(BP252^2*Y266^2)/X266^2</f>
        <v>130.61224489795919</v>
      </c>
      <c r="CG266" s="121">
        <f>X266^2/(BI252^2*Y266^2)</f>
        <v>0.49</v>
      </c>
      <c r="CH266" s="121">
        <f>X266^2/(BJ252^2*Y266^2)</f>
        <v>0.1225</v>
      </c>
      <c r="CI266" s="121">
        <f>X266^2/(BK252^2*Y266^2)</f>
        <v>5.4444444444444441E-2</v>
      </c>
      <c r="CJ266" s="121">
        <f>X266^2/(BL252^2*Y266^2)</f>
        <v>3.0624999999999999E-2</v>
      </c>
      <c r="CK266" s="121">
        <f>X266^2/(BM252^2*Y266^2)</f>
        <v>1.9599999999999999E-2</v>
      </c>
      <c r="CL266" s="121">
        <f>X266^2/(BN252^2*Y266^2)</f>
        <v>1.361111111111111E-2</v>
      </c>
      <c r="CM266" s="121">
        <f>X266^2/(BO252^2*Y266^2)</f>
        <v>0.01</v>
      </c>
      <c r="CN266" s="121">
        <f>X266^2/(BP252^2*Y266^2)</f>
        <v>7.6562499999999999E-3</v>
      </c>
      <c r="CO266" s="95">
        <f t="shared" si="555"/>
        <v>4.0975881836734693</v>
      </c>
      <c r="CP266" s="95">
        <f t="shared" si="556"/>
        <v>12.347765734693878</v>
      </c>
      <c r="CQ266" s="95">
        <f t="shared" si="557"/>
        <v>26.098061653061226</v>
      </c>
      <c r="CR266" s="95">
        <f t="shared" si="558"/>
        <v>45.348475938775508</v>
      </c>
      <c r="CS266" s="95">
        <f t="shared" si="559"/>
        <v>70.099008591836736</v>
      </c>
      <c r="CT266" s="95">
        <f t="shared" si="560"/>
        <v>100.34965961224491</v>
      </c>
      <c r="CU266" s="95">
        <f t="shared" si="561"/>
        <v>136.10042899999999</v>
      </c>
      <c r="CV266" s="95">
        <f t="shared" si="562"/>
        <v>177.35131675510203</v>
      </c>
      <c r="CW266" s="95">
        <f t="shared" si="563"/>
        <v>4.0975881836734693</v>
      </c>
      <c r="CX266" s="95">
        <f t="shared" si="564"/>
        <v>12.347765734693878</v>
      </c>
      <c r="CY266" s="95">
        <f t="shared" si="565"/>
        <v>26.098061653061226</v>
      </c>
      <c r="CZ266" s="95">
        <f t="shared" si="566"/>
        <v>45.348475938775508</v>
      </c>
      <c r="DA266" s="95">
        <f t="shared" si="567"/>
        <v>70.099008591836736</v>
      </c>
      <c r="DB266" s="95">
        <f t="shared" si="568"/>
        <v>100.34965961224491</v>
      </c>
      <c r="DC266" s="95">
        <f t="shared" si="569"/>
        <v>136.10042899999999</v>
      </c>
      <c r="DD266" s="95">
        <f t="shared" si="570"/>
        <v>177.35131675510203</v>
      </c>
      <c r="DE266" s="13">
        <f t="shared" si="656"/>
        <v>4.580932326530613</v>
      </c>
      <c r="DF266" s="13">
        <f t="shared" si="657"/>
        <v>10.335881306122449</v>
      </c>
      <c r="DG266" s="13">
        <f t="shared" si="658"/>
        <v>20.471907383219957</v>
      </c>
      <c r="DH266" s="13">
        <f t="shared" si="659"/>
        <v>34.7338022244898</v>
      </c>
      <c r="DI266" s="13">
        <f t="shared" si="571"/>
        <v>53.090124163265308</v>
      </c>
      <c r="DJ266" s="13">
        <f t="shared" si="572"/>
        <v>75.533114866213154</v>
      </c>
      <c r="DK266" s="13">
        <f t="shared" si="573"/>
        <v>102.06011599999999</v>
      </c>
      <c r="DL266" s="13">
        <f t="shared" si="574"/>
        <v>132.67001714795919</v>
      </c>
      <c r="DM266" s="95">
        <f t="shared" si="575"/>
        <v>4.580932326530613</v>
      </c>
      <c r="DN266" s="95">
        <f t="shared" si="576"/>
        <v>10.335881306122449</v>
      </c>
      <c r="DO266" s="95">
        <f t="shared" si="577"/>
        <v>20.471907383219957</v>
      </c>
      <c r="DP266" s="95">
        <f t="shared" si="578"/>
        <v>34.7338022244898</v>
      </c>
      <c r="DQ266" s="95">
        <f t="shared" si="579"/>
        <v>53.090124163265308</v>
      </c>
      <c r="DR266" s="95">
        <f t="shared" si="580"/>
        <v>75.533114866213154</v>
      </c>
      <c r="DS266" s="95">
        <f t="shared" si="581"/>
        <v>102.06011599999999</v>
      </c>
      <c r="DT266" s="95">
        <f t="shared" si="582"/>
        <v>132.67001714795919</v>
      </c>
      <c r="DU266" s="95">
        <f t="shared" si="583"/>
        <v>1.5412629271428573</v>
      </c>
      <c r="DV266" s="95">
        <f t="shared" si="584"/>
        <v>3.5412745910714278</v>
      </c>
      <c r="DW266" s="95">
        <f t="shared" si="585"/>
        <v>7.0638375976190479</v>
      </c>
      <c r="DX266" s="95">
        <f t="shared" si="586"/>
        <v>12.020259649910715</v>
      </c>
      <c r="DY266" s="95">
        <f t="shared" si="587"/>
        <v>18.399613856971428</v>
      </c>
      <c r="DZ266" s="95">
        <f t="shared" si="588"/>
        <v>26.199203972976189</v>
      </c>
      <c r="EA266" s="95">
        <f t="shared" si="589"/>
        <v>35.418106149999993</v>
      </c>
      <c r="EB266" s="95">
        <f t="shared" si="590"/>
        <v>46.055934486049104</v>
      </c>
      <c r="EC266" s="95">
        <f t="shared" si="591"/>
        <v>1.5412629271428573</v>
      </c>
      <c r="ED266" s="95">
        <f t="shared" si="592"/>
        <v>3.5412745910714278</v>
      </c>
      <c r="EE266" s="95">
        <f t="shared" si="593"/>
        <v>7.0638375976190479</v>
      </c>
      <c r="EF266" s="95">
        <f t="shared" si="594"/>
        <v>12.020259649910715</v>
      </c>
      <c r="EG266" s="95">
        <f t="shared" si="595"/>
        <v>18.399613856971428</v>
      </c>
      <c r="EH266" s="95">
        <f t="shared" si="596"/>
        <v>26.199203972976189</v>
      </c>
      <c r="EI266" s="95">
        <f t="shared" si="597"/>
        <v>35.418106149999993</v>
      </c>
      <c r="EJ266" s="95">
        <f t="shared" si="598"/>
        <v>46.055934486049104</v>
      </c>
      <c r="EK266" s="95">
        <f t="shared" si="599"/>
        <v>1.5412629271428573</v>
      </c>
      <c r="EL266" s="95">
        <f t="shared" si="600"/>
        <v>3.5412745910714278</v>
      </c>
      <c r="EM266" s="95">
        <f t="shared" si="601"/>
        <v>7.0638375976190479</v>
      </c>
      <c r="EN266" s="95">
        <f t="shared" si="602"/>
        <v>12.020259649910715</v>
      </c>
      <c r="EO266" s="95">
        <f t="shared" si="603"/>
        <v>18.399613856971428</v>
      </c>
      <c r="EP266" s="95">
        <f t="shared" si="604"/>
        <v>26.199203972976189</v>
      </c>
      <c r="EQ266" s="95">
        <f t="shared" si="605"/>
        <v>35.418106149999993</v>
      </c>
      <c r="ER266" s="95">
        <f t="shared" si="606"/>
        <v>46.055934486049104</v>
      </c>
      <c r="ES266" s="95">
        <f t="shared" si="607"/>
        <v>1</v>
      </c>
      <c r="ET266" s="95">
        <f t="shared" si="608"/>
        <v>1</v>
      </c>
      <c r="EU266" s="95">
        <f t="shared" si="609"/>
        <v>1</v>
      </c>
      <c r="EV266" s="95">
        <f t="shared" si="610"/>
        <v>1</v>
      </c>
      <c r="EW266" s="95">
        <f t="shared" si="611"/>
        <v>1</v>
      </c>
      <c r="EX266" s="95">
        <f t="shared" si="612"/>
        <v>1</v>
      </c>
      <c r="EY266" s="95">
        <f t="shared" si="613"/>
        <v>1</v>
      </c>
      <c r="EZ266" s="95">
        <f t="shared" si="614"/>
        <v>1</v>
      </c>
      <c r="FA266" s="95">
        <f t="shared" si="615"/>
        <v>1</v>
      </c>
      <c r="FB266" s="95">
        <f t="shared" si="616"/>
        <v>1</v>
      </c>
      <c r="FC266" s="95">
        <f t="shared" si="617"/>
        <v>1</v>
      </c>
      <c r="FD266" s="95">
        <f t="shared" si="618"/>
        <v>1</v>
      </c>
      <c r="FE266" s="95">
        <f t="shared" si="619"/>
        <v>1</v>
      </c>
      <c r="FF266" s="95">
        <f t="shared" si="620"/>
        <v>1</v>
      </c>
      <c r="FG266" s="95">
        <f t="shared" si="621"/>
        <v>1</v>
      </c>
      <c r="FH266" s="95">
        <f t="shared" si="622"/>
        <v>1</v>
      </c>
      <c r="FI266" s="95">
        <f t="shared" si="623"/>
        <v>1</v>
      </c>
      <c r="FJ266" s="95">
        <f t="shared" si="624"/>
        <v>1</v>
      </c>
      <c r="FK266" s="95">
        <f t="shared" si="625"/>
        <v>1</v>
      </c>
      <c r="FL266" s="95">
        <f t="shared" si="626"/>
        <v>1</v>
      </c>
      <c r="FM266" s="95">
        <f t="shared" si="627"/>
        <v>1</v>
      </c>
      <c r="FN266" s="95">
        <f t="shared" si="628"/>
        <v>1</v>
      </c>
      <c r="FO266" s="95">
        <f t="shared" si="629"/>
        <v>1</v>
      </c>
      <c r="FP266" s="95">
        <f t="shared" si="630"/>
        <v>1</v>
      </c>
      <c r="FQ266" s="115">
        <f t="shared" si="631"/>
        <v>1.3240745249188286</v>
      </c>
      <c r="FR266" s="115">
        <f t="shared" si="632"/>
        <v>1.2353400551641611</v>
      </c>
      <c r="FS266" s="115">
        <f t="shared" si="633"/>
        <v>1.2382561170499984</v>
      </c>
      <c r="FT266" s="115">
        <f t="shared" si="634"/>
        <v>1.2421368624654281</v>
      </c>
      <c r="FU266" s="115">
        <f t="shared" si="635"/>
        <v>1.2445504222134904</v>
      </c>
      <c r="FV266" s="115">
        <f t="shared" si="636"/>
        <v>1.2460403312409072</v>
      </c>
      <c r="FW266" s="115">
        <f t="shared" si="637"/>
        <v>1.2470024000408859</v>
      </c>
      <c r="FX266" s="115">
        <f t="shared" si="638"/>
        <v>1.2476531658442966</v>
      </c>
      <c r="FZ266" s="90">
        <f t="shared" si="660"/>
        <v>1.2353400551641611</v>
      </c>
      <c r="GC266" s="35"/>
      <c r="GI266" s="31"/>
      <c r="GJ266" s="31"/>
      <c r="GK266" s="31"/>
    </row>
    <row r="267" spans="24:193" x14ac:dyDescent="0.3">
      <c r="X267" s="118">
        <v>7.5</v>
      </c>
      <c r="Y267" s="118">
        <v>10</v>
      </c>
      <c r="Z267" s="40">
        <v>1.7999999999999999E-2</v>
      </c>
      <c r="AA267" s="40">
        <v>10000000</v>
      </c>
      <c r="AB267" s="40">
        <v>10000000</v>
      </c>
      <c r="AC267" s="98">
        <v>3900000</v>
      </c>
      <c r="AD267" s="42">
        <v>0.33</v>
      </c>
      <c r="AE267" s="42">
        <v>0.33</v>
      </c>
      <c r="AF267" s="41">
        <v>1.7999999999999999E-2</v>
      </c>
      <c r="AG267" s="40">
        <v>10000000</v>
      </c>
      <c r="AH267" s="40">
        <v>10000000</v>
      </c>
      <c r="AI267" s="98">
        <v>3900000</v>
      </c>
      <c r="AJ267" s="42">
        <v>0.33</v>
      </c>
      <c r="AK267" s="42">
        <v>0.33</v>
      </c>
      <c r="AL267" s="42">
        <f>AL250</f>
        <v>0.80259999999999998</v>
      </c>
      <c r="AM267" s="40">
        <v>6000</v>
      </c>
      <c r="AN267" s="40">
        <f>AN250</f>
        <v>10000</v>
      </c>
      <c r="AO267" s="40">
        <f>AO250</f>
        <v>10000</v>
      </c>
      <c r="AP267" s="42">
        <v>0.03</v>
      </c>
      <c r="AQ267" s="42">
        <v>0.03</v>
      </c>
      <c r="AR267" s="4">
        <f t="shared" si="639"/>
        <v>0.8206</v>
      </c>
      <c r="AS267" s="11">
        <f t="shared" si="640"/>
        <v>0.75</v>
      </c>
      <c r="AT267" s="15">
        <f t="shared" si="641"/>
        <v>68010.989114577489</v>
      </c>
      <c r="AU267" s="19">
        <f t="shared" si="642"/>
        <v>0.80004601538355813</v>
      </c>
      <c r="AV267" s="13">
        <f t="shared" si="643"/>
        <v>0.5</v>
      </c>
      <c r="AW267" s="11">
        <f t="shared" si="644"/>
        <v>1</v>
      </c>
      <c r="AX267" s="11">
        <f t="shared" si="645"/>
        <v>0.8911</v>
      </c>
      <c r="AY267" s="11">
        <f t="shared" si="646"/>
        <v>201997.53114128605</v>
      </c>
      <c r="AZ267" s="11">
        <f t="shared" si="647"/>
        <v>1</v>
      </c>
      <c r="BA267" s="11">
        <f t="shared" si="648"/>
        <v>0.34752899999999998</v>
      </c>
      <c r="BB267" s="11">
        <f t="shared" si="649"/>
        <v>1.025058</v>
      </c>
      <c r="BC267" s="11">
        <f t="shared" si="650"/>
        <v>0.99909999999999999</v>
      </c>
      <c r="BD267" s="11">
        <f t="shared" si="651"/>
        <v>0.8911</v>
      </c>
      <c r="BE267" s="11">
        <f t="shared" si="652"/>
        <v>201997.53114128605</v>
      </c>
      <c r="BF267" s="11">
        <f t="shared" si="653"/>
        <v>1</v>
      </c>
      <c r="BG267" s="11">
        <f t="shared" si="654"/>
        <v>0.34752899999999998</v>
      </c>
      <c r="BH267" s="11">
        <f t="shared" si="655"/>
        <v>1.025058</v>
      </c>
      <c r="BI267" s="121">
        <f>X267^2/(BI252^2*Y267^2)</f>
        <v>0.5625</v>
      </c>
      <c r="BJ267" s="121">
        <f>X267^2/(BJ252^2*Y267^2)</f>
        <v>0.140625</v>
      </c>
      <c r="BK267" s="121">
        <f>X267^2/(BK252^2*Y267^2)</f>
        <v>6.25E-2</v>
      </c>
      <c r="BL267" s="121">
        <f>X267^2/(BL252^2*Y267^2)</f>
        <v>3.515625E-2</v>
      </c>
      <c r="BM267" s="121">
        <f>X267^2/(BM252^2*Y267^2)</f>
        <v>2.2499999999999999E-2</v>
      </c>
      <c r="BN267" s="121">
        <f>X267^2/(BN252^2*Y267^2)</f>
        <v>1.5625E-2</v>
      </c>
      <c r="BO267" s="121">
        <f>X267^2/(BO252^2*Y267^2)</f>
        <v>1.1479591836734694E-2</v>
      </c>
      <c r="BP267" s="121">
        <f>X267^2/(BP252^2*Y267^2)</f>
        <v>8.7890625E-3</v>
      </c>
      <c r="BQ267" s="121">
        <v>1</v>
      </c>
      <c r="BR267" s="121">
        <v>1</v>
      </c>
      <c r="BS267" s="121">
        <v>1</v>
      </c>
      <c r="BT267" s="121">
        <v>1</v>
      </c>
      <c r="BU267" s="121">
        <v>1</v>
      </c>
      <c r="BV267" s="121">
        <v>1</v>
      </c>
      <c r="BW267" s="121">
        <v>1</v>
      </c>
      <c r="BX267" s="121">
        <v>1</v>
      </c>
      <c r="BY267" s="121">
        <f>(BI252^2*Y267^2)/X267^2</f>
        <v>1.7777777777777777</v>
      </c>
      <c r="BZ267" s="121">
        <f>(BJ252^2*Y267^2)/X267^2</f>
        <v>7.1111111111111107</v>
      </c>
      <c r="CA267" s="121">
        <f>(BK252^2*Y267^2)/X267^2</f>
        <v>16</v>
      </c>
      <c r="CB267" s="121">
        <f>(BL252^2*Y267^2)/X267^2</f>
        <v>28.444444444444443</v>
      </c>
      <c r="CC267" s="121">
        <f>(BM252^2*Y267^2)/X267^2</f>
        <v>44.444444444444443</v>
      </c>
      <c r="CD267" s="121">
        <f>(BN252^2*Y267^2)/X267^2</f>
        <v>64</v>
      </c>
      <c r="CE267" s="121">
        <f>(BO252^2*Y267^2)/X267^2</f>
        <v>87.111111111111114</v>
      </c>
      <c r="CF267" s="121">
        <f>(BP252^2*Y267^2)/X267^2</f>
        <v>113.77777777777777</v>
      </c>
      <c r="CG267" s="121">
        <f>X267^2/(BI252^2*Y267^2)</f>
        <v>0.5625</v>
      </c>
      <c r="CH267" s="121">
        <f>X267^2/(BJ252^2*Y267^2)</f>
        <v>0.140625</v>
      </c>
      <c r="CI267" s="121">
        <f>X267^2/(BK252^2*Y267^2)</f>
        <v>6.25E-2</v>
      </c>
      <c r="CJ267" s="121">
        <f>X267^2/(BL252^2*Y267^2)</f>
        <v>3.515625E-2</v>
      </c>
      <c r="CK267" s="121">
        <f>X267^2/(BM252^2*Y267^2)</f>
        <v>2.2499999999999999E-2</v>
      </c>
      <c r="CL267" s="121">
        <f>X267^2/(BN252^2*Y267^2)</f>
        <v>1.5625E-2</v>
      </c>
      <c r="CM267" s="121">
        <f>X267^2/(BO252^2*Y267^2)</f>
        <v>1.1479591836734694E-2</v>
      </c>
      <c r="CN267" s="121">
        <f>X267^2/(BP252^2*Y267^2)</f>
        <v>8.7890625E-3</v>
      </c>
      <c r="CO267" s="95">
        <f t="shared" si="555"/>
        <v>3.7431361111111108</v>
      </c>
      <c r="CP267" s="95">
        <f t="shared" si="556"/>
        <v>10.929957444444444</v>
      </c>
      <c r="CQ267" s="95">
        <f t="shared" si="557"/>
        <v>22.907992999999998</v>
      </c>
      <c r="CR267" s="95">
        <f t="shared" si="558"/>
        <v>39.677242777777778</v>
      </c>
      <c r="CS267" s="95">
        <f t="shared" si="559"/>
        <v>61.237706777777774</v>
      </c>
      <c r="CT267" s="95">
        <f t="shared" si="560"/>
        <v>87.589384999999993</v>
      </c>
      <c r="CU267" s="95">
        <f t="shared" si="561"/>
        <v>118.73227744444443</v>
      </c>
      <c r="CV267" s="95">
        <f t="shared" si="562"/>
        <v>154.66638411111109</v>
      </c>
      <c r="CW267" s="95">
        <f t="shared" si="563"/>
        <v>3.7431361111111108</v>
      </c>
      <c r="CX267" s="95">
        <f t="shared" si="564"/>
        <v>10.929957444444444</v>
      </c>
      <c r="CY267" s="95">
        <f t="shared" si="565"/>
        <v>22.907992999999998</v>
      </c>
      <c r="CZ267" s="95">
        <f t="shared" si="566"/>
        <v>39.677242777777778</v>
      </c>
      <c r="DA267" s="95">
        <f t="shared" si="567"/>
        <v>61.237706777777774</v>
      </c>
      <c r="DB267" s="95">
        <f t="shared" si="568"/>
        <v>87.589384999999993</v>
      </c>
      <c r="DC267" s="95">
        <f t="shared" si="569"/>
        <v>118.73227744444443</v>
      </c>
      <c r="DD267" s="95">
        <f t="shared" si="570"/>
        <v>154.66638411111109</v>
      </c>
      <c r="DE267" s="13">
        <f t="shared" si="656"/>
        <v>4.3903937777777777</v>
      </c>
      <c r="DF267" s="13">
        <f t="shared" si="657"/>
        <v>9.3018521111111099</v>
      </c>
      <c r="DG267" s="13">
        <f t="shared" si="658"/>
        <v>18.112615999999999</v>
      </c>
      <c r="DH267" s="13">
        <f t="shared" si="659"/>
        <v>30.529716694444442</v>
      </c>
      <c r="DI267" s="13">
        <f t="shared" si="571"/>
        <v>46.517060444444439</v>
      </c>
      <c r="DJ267" s="13">
        <f t="shared" si="572"/>
        <v>66.065741000000003</v>
      </c>
      <c r="DK267" s="13">
        <f t="shared" si="573"/>
        <v>89.172706702947849</v>
      </c>
      <c r="DL267" s="13">
        <f t="shared" si="574"/>
        <v>115.83668284027777</v>
      </c>
      <c r="DM267" s="95">
        <f t="shared" si="575"/>
        <v>4.3903937777777777</v>
      </c>
      <c r="DN267" s="95">
        <f t="shared" si="576"/>
        <v>9.3018521111111099</v>
      </c>
      <c r="DO267" s="95">
        <f t="shared" si="577"/>
        <v>18.112615999999999</v>
      </c>
      <c r="DP267" s="95">
        <f t="shared" si="578"/>
        <v>30.529716694444442</v>
      </c>
      <c r="DQ267" s="95">
        <f t="shared" si="579"/>
        <v>46.517060444444439</v>
      </c>
      <c r="DR267" s="95">
        <f t="shared" si="580"/>
        <v>66.065741000000003</v>
      </c>
      <c r="DS267" s="95">
        <f t="shared" si="581"/>
        <v>89.172706702947849</v>
      </c>
      <c r="DT267" s="95">
        <f t="shared" si="582"/>
        <v>115.83668284027777</v>
      </c>
      <c r="DU267" s="95">
        <f t="shared" si="583"/>
        <v>1.4750452558333331</v>
      </c>
      <c r="DV267" s="95">
        <f t="shared" si="584"/>
        <v>3.1819194589583324</v>
      </c>
      <c r="DW267" s="95">
        <f t="shared" si="585"/>
        <v>6.2439154224999989</v>
      </c>
      <c r="DX267" s="95">
        <f t="shared" si="586"/>
        <v>10.559218009739583</v>
      </c>
      <c r="DY267" s="95">
        <f t="shared" si="587"/>
        <v>16.115283595833329</v>
      </c>
      <c r="DZ267" s="95">
        <f t="shared" si="588"/>
        <v>22.909017000624999</v>
      </c>
      <c r="EA267" s="95">
        <f t="shared" si="589"/>
        <v>30.939357684404762</v>
      </c>
      <c r="EB267" s="95">
        <f t="shared" si="590"/>
        <v>40.205862647434891</v>
      </c>
      <c r="EC267" s="95">
        <f t="shared" si="591"/>
        <v>1.4750452558333331</v>
      </c>
      <c r="ED267" s="95">
        <f t="shared" si="592"/>
        <v>3.1819194589583324</v>
      </c>
      <c r="EE267" s="95">
        <f t="shared" si="593"/>
        <v>6.2439154224999989</v>
      </c>
      <c r="EF267" s="95">
        <f t="shared" si="594"/>
        <v>10.559218009739583</v>
      </c>
      <c r="EG267" s="95">
        <f t="shared" si="595"/>
        <v>16.115283595833329</v>
      </c>
      <c r="EH267" s="95">
        <f t="shared" si="596"/>
        <v>22.909017000624999</v>
      </c>
      <c r="EI267" s="95">
        <f t="shared" si="597"/>
        <v>30.939357684404762</v>
      </c>
      <c r="EJ267" s="95">
        <f t="shared" si="598"/>
        <v>40.205862647434891</v>
      </c>
      <c r="EK267" s="95">
        <f t="shared" si="599"/>
        <v>1.4750452558333331</v>
      </c>
      <c r="EL267" s="95">
        <f t="shared" si="600"/>
        <v>3.1819194589583324</v>
      </c>
      <c r="EM267" s="95">
        <f t="shared" si="601"/>
        <v>6.2439154224999989</v>
      </c>
      <c r="EN267" s="95">
        <f t="shared" si="602"/>
        <v>10.559218009739583</v>
      </c>
      <c r="EO267" s="95">
        <f t="shared" si="603"/>
        <v>16.115283595833329</v>
      </c>
      <c r="EP267" s="95">
        <f t="shared" si="604"/>
        <v>22.909017000624999</v>
      </c>
      <c r="EQ267" s="95">
        <f t="shared" si="605"/>
        <v>30.939357684404762</v>
      </c>
      <c r="ER267" s="95">
        <f t="shared" si="606"/>
        <v>40.205862647434891</v>
      </c>
      <c r="ES267" s="95">
        <f t="shared" si="607"/>
        <v>1</v>
      </c>
      <c r="ET267" s="95">
        <f t="shared" si="608"/>
        <v>1</v>
      </c>
      <c r="EU267" s="95">
        <f t="shared" si="609"/>
        <v>1</v>
      </c>
      <c r="EV267" s="95">
        <f t="shared" si="610"/>
        <v>1</v>
      </c>
      <c r="EW267" s="95">
        <f t="shared" si="611"/>
        <v>1</v>
      </c>
      <c r="EX267" s="95">
        <f t="shared" si="612"/>
        <v>1</v>
      </c>
      <c r="EY267" s="95">
        <f t="shared" si="613"/>
        <v>1</v>
      </c>
      <c r="EZ267" s="95">
        <f t="shared" si="614"/>
        <v>1</v>
      </c>
      <c r="FA267" s="95">
        <f t="shared" si="615"/>
        <v>1</v>
      </c>
      <c r="FB267" s="95">
        <f t="shared" si="616"/>
        <v>1</v>
      </c>
      <c r="FC267" s="95">
        <f t="shared" si="617"/>
        <v>1</v>
      </c>
      <c r="FD267" s="95">
        <f t="shared" si="618"/>
        <v>1</v>
      </c>
      <c r="FE267" s="95">
        <f t="shared" si="619"/>
        <v>1</v>
      </c>
      <c r="FF267" s="95">
        <f t="shared" si="620"/>
        <v>1</v>
      </c>
      <c r="FG267" s="95">
        <f t="shared" si="621"/>
        <v>1</v>
      </c>
      <c r="FH267" s="95">
        <f t="shared" si="622"/>
        <v>1</v>
      </c>
      <c r="FI267" s="95">
        <f t="shared" si="623"/>
        <v>1</v>
      </c>
      <c r="FJ267" s="95">
        <f t="shared" si="624"/>
        <v>1</v>
      </c>
      <c r="FK267" s="95">
        <f t="shared" si="625"/>
        <v>1</v>
      </c>
      <c r="FL267" s="95">
        <f t="shared" si="626"/>
        <v>1</v>
      </c>
      <c r="FM267" s="95">
        <f t="shared" si="627"/>
        <v>1</v>
      </c>
      <c r="FN267" s="95">
        <f t="shared" si="628"/>
        <v>1</v>
      </c>
      <c r="FO267" s="95">
        <f t="shared" si="629"/>
        <v>1</v>
      </c>
      <c r="FP267" s="95">
        <f t="shared" si="630"/>
        <v>1</v>
      </c>
      <c r="FQ267" s="115">
        <f t="shared" si="631"/>
        <v>1.3517117443756088</v>
      </c>
      <c r="FR267" s="115">
        <f t="shared" si="632"/>
        <v>1.2362101080739769</v>
      </c>
      <c r="FS267" s="115">
        <f t="shared" si="633"/>
        <v>1.2373202756619344</v>
      </c>
      <c r="FT267" s="115">
        <f t="shared" si="634"/>
        <v>1.2412628748428962</v>
      </c>
      <c r="FU267" s="115">
        <f t="shared" si="635"/>
        <v>1.2438750207913194</v>
      </c>
      <c r="FV267" s="115">
        <f t="shared" si="636"/>
        <v>1.245524794363412</v>
      </c>
      <c r="FW267" s="115">
        <f t="shared" si="637"/>
        <v>1.2466023067729073</v>
      </c>
      <c r="FX267" s="115">
        <f t="shared" si="638"/>
        <v>1.2473360110764942</v>
      </c>
      <c r="FZ267" s="90">
        <f t="shared" si="660"/>
        <v>1.2362101080739769</v>
      </c>
      <c r="GC267" s="35"/>
      <c r="GI267" s="31"/>
      <c r="GJ267" s="31"/>
      <c r="GK267" s="31"/>
    </row>
    <row r="268" spans="24:193" x14ac:dyDescent="0.3">
      <c r="X268" s="118">
        <v>8</v>
      </c>
      <c r="Y268" s="118">
        <v>10</v>
      </c>
      <c r="Z268" s="40">
        <v>1.7999999999999999E-2</v>
      </c>
      <c r="AA268" s="40">
        <v>10000000</v>
      </c>
      <c r="AB268" s="40">
        <v>10000000</v>
      </c>
      <c r="AC268" s="98">
        <v>3900000</v>
      </c>
      <c r="AD268" s="42">
        <v>0.33</v>
      </c>
      <c r="AE268" s="42">
        <v>0.33</v>
      </c>
      <c r="AF268" s="41">
        <v>1.7999999999999999E-2</v>
      </c>
      <c r="AG268" s="40">
        <v>10000000</v>
      </c>
      <c r="AH268" s="40">
        <v>10000000</v>
      </c>
      <c r="AI268" s="98">
        <v>3900000</v>
      </c>
      <c r="AJ268" s="42">
        <v>0.33</v>
      </c>
      <c r="AK268" s="42">
        <v>0.33</v>
      </c>
      <c r="AL268" s="42">
        <f>AL250</f>
        <v>0.80259999999999998</v>
      </c>
      <c r="AM268" s="40">
        <v>6000</v>
      </c>
      <c r="AN268" s="40">
        <f>AN250</f>
        <v>10000</v>
      </c>
      <c r="AO268" s="40">
        <f>AO250</f>
        <v>10000</v>
      </c>
      <c r="AP268" s="42">
        <v>0.03</v>
      </c>
      <c r="AQ268" s="42">
        <v>0.03</v>
      </c>
      <c r="AR268" s="4">
        <f t="shared" si="639"/>
        <v>0.8206</v>
      </c>
      <c r="AS268" s="11">
        <f t="shared" si="640"/>
        <v>0.8</v>
      </c>
      <c r="AT268" s="15">
        <f t="shared" si="641"/>
        <v>68010.989114577489</v>
      </c>
      <c r="AU268" s="19">
        <f t="shared" si="642"/>
        <v>0.80004601538355813</v>
      </c>
      <c r="AV268" s="13">
        <f t="shared" si="643"/>
        <v>0.5</v>
      </c>
      <c r="AW268" s="11">
        <f t="shared" si="644"/>
        <v>1</v>
      </c>
      <c r="AX268" s="11">
        <f t="shared" si="645"/>
        <v>0.8911</v>
      </c>
      <c r="AY268" s="11">
        <f t="shared" si="646"/>
        <v>201997.53114128605</v>
      </c>
      <c r="AZ268" s="11">
        <f t="shared" si="647"/>
        <v>1</v>
      </c>
      <c r="BA268" s="11">
        <f t="shared" si="648"/>
        <v>0.34752899999999998</v>
      </c>
      <c r="BB268" s="11">
        <f t="shared" si="649"/>
        <v>1.025058</v>
      </c>
      <c r="BC268" s="11">
        <f t="shared" si="650"/>
        <v>0.99909999999999999</v>
      </c>
      <c r="BD268" s="11">
        <f t="shared" si="651"/>
        <v>0.8911</v>
      </c>
      <c r="BE268" s="11">
        <f t="shared" si="652"/>
        <v>201997.53114128605</v>
      </c>
      <c r="BF268" s="11">
        <f t="shared" si="653"/>
        <v>1</v>
      </c>
      <c r="BG268" s="11">
        <f t="shared" si="654"/>
        <v>0.34752899999999998</v>
      </c>
      <c r="BH268" s="11">
        <f t="shared" si="655"/>
        <v>1.025058</v>
      </c>
      <c r="BI268" s="121">
        <f>X268^2/(BI252^2*Y268^2)</f>
        <v>0.64</v>
      </c>
      <c r="BJ268" s="121">
        <f>X268^2/(BJ252^2*Y268^2)</f>
        <v>0.16</v>
      </c>
      <c r="BK268" s="121">
        <f>X268^2/(BK252^2*Y268^2)</f>
        <v>7.1111111111111111E-2</v>
      </c>
      <c r="BL268" s="121">
        <f>X268^2/(BL252^2*Y268^2)</f>
        <v>0.04</v>
      </c>
      <c r="BM268" s="121">
        <f>X268^2/(BM252^2*Y268^2)</f>
        <v>2.5600000000000001E-2</v>
      </c>
      <c r="BN268" s="121">
        <f>X268^2/(BN252^2*Y268^2)</f>
        <v>1.7777777777777778E-2</v>
      </c>
      <c r="BO268" s="121">
        <f>X268^2/(BO252^2*Y268^2)</f>
        <v>1.3061224489795919E-2</v>
      </c>
      <c r="BP268" s="121">
        <f>X268^2/(BP252^2*Y268^2)</f>
        <v>0.01</v>
      </c>
      <c r="BQ268" s="121">
        <v>1</v>
      </c>
      <c r="BR268" s="121">
        <v>1</v>
      </c>
      <c r="BS268" s="121">
        <v>1</v>
      </c>
      <c r="BT268" s="121">
        <v>1</v>
      </c>
      <c r="BU268" s="121">
        <v>1</v>
      </c>
      <c r="BV268" s="121">
        <v>1</v>
      </c>
      <c r="BW268" s="121">
        <v>1</v>
      </c>
      <c r="BX268" s="121">
        <v>1</v>
      </c>
      <c r="BY268" s="121">
        <f>(BI252^2*Y268^2)/X268^2</f>
        <v>1.5625</v>
      </c>
      <c r="BZ268" s="121">
        <f>(BJ252^2*Y268^2)/X268^2</f>
        <v>6.25</v>
      </c>
      <c r="CA268" s="121">
        <f>(BK252^2*Y268^2)/X268^2</f>
        <v>14.0625</v>
      </c>
      <c r="CB268" s="121">
        <f>(BL252^2*Y268^2)/X268^2</f>
        <v>25</v>
      </c>
      <c r="CC268" s="121">
        <f>(BM252^2*Y268^2)/X268^2</f>
        <v>39.0625</v>
      </c>
      <c r="CD268" s="121">
        <f>(BN252^2*Y268^2)/X268^2</f>
        <v>56.25</v>
      </c>
      <c r="CE268" s="121">
        <f>(BO252^2*Y268^2)/X268^2</f>
        <v>76.5625</v>
      </c>
      <c r="CF268" s="121">
        <f>(BP252^2*Y268^2)/X268^2</f>
        <v>100</v>
      </c>
      <c r="CG268" s="121">
        <f>X268^2/(BI252^2*Y268^2)</f>
        <v>0.64</v>
      </c>
      <c r="CH268" s="121">
        <f>X268^2/(BJ252^2*Y268^2)</f>
        <v>0.16</v>
      </c>
      <c r="CI268" s="121">
        <f>X268^2/(BK252^2*Y268^2)</f>
        <v>7.1111111111111111E-2</v>
      </c>
      <c r="CJ268" s="121">
        <f>X268^2/(BL252^2*Y268^2)</f>
        <v>0.04</v>
      </c>
      <c r="CK268" s="121">
        <f>X268^2/(BM252^2*Y268^2)</f>
        <v>2.5600000000000001E-2</v>
      </c>
      <c r="CL268" s="121">
        <f>X268^2/(BN252^2*Y268^2)</f>
        <v>1.7777777777777778E-2</v>
      </c>
      <c r="CM268" s="121">
        <f>X268^2/(BO252^2*Y268^2)</f>
        <v>1.3061224489795919E-2</v>
      </c>
      <c r="CN268" s="121">
        <f>X268^2/(BP252^2*Y268^2)</f>
        <v>0.01</v>
      </c>
      <c r="CO268" s="95">
        <f t="shared" si="555"/>
        <v>3.4530430624999999</v>
      </c>
      <c r="CP268" s="95">
        <f t="shared" si="556"/>
        <v>9.7695852500000004</v>
      </c>
      <c r="CQ268" s="95">
        <f t="shared" si="557"/>
        <v>20.297155562499999</v>
      </c>
      <c r="CR268" s="95">
        <f t="shared" si="558"/>
        <v>35.035753999999997</v>
      </c>
      <c r="CS268" s="95">
        <f t="shared" si="559"/>
        <v>53.985380562499998</v>
      </c>
      <c r="CT268" s="95">
        <f t="shared" si="560"/>
        <v>77.146035249999997</v>
      </c>
      <c r="CU268" s="95">
        <f t="shared" si="561"/>
        <v>104.51771806249999</v>
      </c>
      <c r="CV268" s="95">
        <f t="shared" si="562"/>
        <v>136.10042899999999</v>
      </c>
      <c r="CW268" s="95">
        <f t="shared" si="563"/>
        <v>3.4530430624999999</v>
      </c>
      <c r="CX268" s="95">
        <f t="shared" si="564"/>
        <v>9.7695852500000004</v>
      </c>
      <c r="CY268" s="95">
        <f t="shared" si="565"/>
        <v>20.297155562499999</v>
      </c>
      <c r="CZ268" s="95">
        <f t="shared" si="566"/>
        <v>35.035753999999997</v>
      </c>
      <c r="DA268" s="95">
        <f t="shared" si="567"/>
        <v>53.985380562499998</v>
      </c>
      <c r="DB268" s="95">
        <f t="shared" si="568"/>
        <v>77.146035249999997</v>
      </c>
      <c r="DC268" s="95">
        <f t="shared" si="569"/>
        <v>104.51771806249999</v>
      </c>
      <c r="DD268" s="95">
        <f t="shared" si="570"/>
        <v>136.10042899999999</v>
      </c>
      <c r="DE268" s="13">
        <f t="shared" si="656"/>
        <v>4.2526159999999997</v>
      </c>
      <c r="DF268" s="13">
        <f t="shared" si="657"/>
        <v>8.4601159999999993</v>
      </c>
      <c r="DG268" s="13">
        <f t="shared" si="658"/>
        <v>16.183727111111111</v>
      </c>
      <c r="DH268" s="13">
        <f t="shared" si="659"/>
        <v>27.090116000000002</v>
      </c>
      <c r="DI268" s="13">
        <f t="shared" si="571"/>
        <v>41.138216</v>
      </c>
      <c r="DJ268" s="13">
        <f t="shared" si="572"/>
        <v>58.317893777777776</v>
      </c>
      <c r="DK268" s="13">
        <f t="shared" si="573"/>
        <v>78.625677224489792</v>
      </c>
      <c r="DL268" s="13">
        <f t="shared" si="574"/>
        <v>102.06011599999999</v>
      </c>
      <c r="DM268" s="95">
        <f t="shared" si="575"/>
        <v>4.2526159999999997</v>
      </c>
      <c r="DN268" s="95">
        <f t="shared" si="576"/>
        <v>8.4601159999999993</v>
      </c>
      <c r="DO268" s="95">
        <f t="shared" si="577"/>
        <v>16.183727111111111</v>
      </c>
      <c r="DP268" s="95">
        <f t="shared" si="578"/>
        <v>27.090116000000002</v>
      </c>
      <c r="DQ268" s="95">
        <f t="shared" si="579"/>
        <v>41.138216</v>
      </c>
      <c r="DR268" s="95">
        <f t="shared" si="580"/>
        <v>58.317893777777776</v>
      </c>
      <c r="DS268" s="95">
        <f t="shared" si="581"/>
        <v>78.625677224489792</v>
      </c>
      <c r="DT268" s="95">
        <f t="shared" si="582"/>
        <v>102.06011599999999</v>
      </c>
      <c r="DU268" s="95">
        <f t="shared" si="583"/>
        <v>1.4271634824999997</v>
      </c>
      <c r="DV268" s="95">
        <f t="shared" si="584"/>
        <v>2.8893917499999997</v>
      </c>
      <c r="DW268" s="95">
        <f t="shared" si="585"/>
        <v>5.5735705958333321</v>
      </c>
      <c r="DX268" s="95">
        <f t="shared" si="586"/>
        <v>9.3638570200000011</v>
      </c>
      <c r="DY268" s="95">
        <f t="shared" si="587"/>
        <v>14.2459791649</v>
      </c>
      <c r="DZ268" s="95">
        <f t="shared" si="588"/>
        <v>20.216415403333329</v>
      </c>
      <c r="EA268" s="95">
        <f t="shared" si="589"/>
        <v>27.273959076785708</v>
      </c>
      <c r="EB268" s="95">
        <f t="shared" si="590"/>
        <v>35.418106149999993</v>
      </c>
      <c r="EC268" s="95">
        <f t="shared" si="591"/>
        <v>1.4271634824999997</v>
      </c>
      <c r="ED268" s="95">
        <f t="shared" si="592"/>
        <v>2.8893917499999997</v>
      </c>
      <c r="EE268" s="95">
        <f t="shared" si="593"/>
        <v>5.5735705958333321</v>
      </c>
      <c r="EF268" s="95">
        <f t="shared" si="594"/>
        <v>9.3638570200000011</v>
      </c>
      <c r="EG268" s="95">
        <f t="shared" si="595"/>
        <v>14.2459791649</v>
      </c>
      <c r="EH268" s="95">
        <f t="shared" si="596"/>
        <v>20.216415403333329</v>
      </c>
      <c r="EI268" s="95">
        <f t="shared" si="597"/>
        <v>27.273959076785708</v>
      </c>
      <c r="EJ268" s="95">
        <f t="shared" si="598"/>
        <v>35.418106149999993</v>
      </c>
      <c r="EK268" s="95">
        <f t="shared" si="599"/>
        <v>1.4271634824999997</v>
      </c>
      <c r="EL268" s="95">
        <f t="shared" si="600"/>
        <v>2.8893917499999997</v>
      </c>
      <c r="EM268" s="95">
        <f t="shared" si="601"/>
        <v>5.5735705958333321</v>
      </c>
      <c r="EN268" s="95">
        <f t="shared" si="602"/>
        <v>9.3638570200000011</v>
      </c>
      <c r="EO268" s="95">
        <f t="shared" si="603"/>
        <v>14.2459791649</v>
      </c>
      <c r="EP268" s="95">
        <f t="shared" si="604"/>
        <v>20.216415403333329</v>
      </c>
      <c r="EQ268" s="95">
        <f t="shared" si="605"/>
        <v>27.273959076785708</v>
      </c>
      <c r="ER268" s="95">
        <f t="shared" si="606"/>
        <v>35.418106149999993</v>
      </c>
      <c r="ES268" s="95">
        <f t="shared" si="607"/>
        <v>1</v>
      </c>
      <c r="ET268" s="95">
        <f t="shared" si="608"/>
        <v>1</v>
      </c>
      <c r="EU268" s="95">
        <f t="shared" si="609"/>
        <v>1</v>
      </c>
      <c r="EV268" s="95">
        <f t="shared" si="610"/>
        <v>1</v>
      </c>
      <c r="EW268" s="95">
        <f t="shared" si="611"/>
        <v>1</v>
      </c>
      <c r="EX268" s="95">
        <f t="shared" si="612"/>
        <v>1</v>
      </c>
      <c r="EY268" s="95">
        <f t="shared" si="613"/>
        <v>1</v>
      </c>
      <c r="EZ268" s="95">
        <f t="shared" si="614"/>
        <v>1</v>
      </c>
      <c r="FA268" s="95">
        <f t="shared" si="615"/>
        <v>1</v>
      </c>
      <c r="FB268" s="95">
        <f t="shared" si="616"/>
        <v>1</v>
      </c>
      <c r="FC268" s="95">
        <f t="shared" si="617"/>
        <v>1</v>
      </c>
      <c r="FD268" s="95">
        <f t="shared" si="618"/>
        <v>1</v>
      </c>
      <c r="FE268" s="95">
        <f t="shared" si="619"/>
        <v>1</v>
      </c>
      <c r="FF268" s="95">
        <f t="shared" si="620"/>
        <v>1</v>
      </c>
      <c r="FG268" s="95">
        <f t="shared" si="621"/>
        <v>1</v>
      </c>
      <c r="FH268" s="95">
        <f t="shared" si="622"/>
        <v>1</v>
      </c>
      <c r="FI268" s="95">
        <f t="shared" si="623"/>
        <v>1</v>
      </c>
      <c r="FJ268" s="95">
        <f t="shared" si="624"/>
        <v>1</v>
      </c>
      <c r="FK268" s="95">
        <f t="shared" si="625"/>
        <v>1</v>
      </c>
      <c r="FL268" s="95">
        <f t="shared" si="626"/>
        <v>1</v>
      </c>
      <c r="FM268" s="95">
        <f t="shared" si="627"/>
        <v>1</v>
      </c>
      <c r="FN268" s="95">
        <f t="shared" si="628"/>
        <v>1</v>
      </c>
      <c r="FO268" s="95">
        <f t="shared" si="629"/>
        <v>1</v>
      </c>
      <c r="FP268" s="95">
        <f t="shared" si="630"/>
        <v>1</v>
      </c>
      <c r="FQ268" s="115">
        <f t="shared" si="631"/>
        <v>1.3831558148606045</v>
      </c>
      <c r="FR268" s="115">
        <f t="shared" si="632"/>
        <v>1.2377685554499924</v>
      </c>
      <c r="FS268" s="115">
        <f t="shared" si="633"/>
        <v>1.2365133343551284</v>
      </c>
      <c r="FT268" s="115">
        <f t="shared" si="634"/>
        <v>1.2404013114652377</v>
      </c>
      <c r="FU268" s="115">
        <f t="shared" si="635"/>
        <v>1.2431853970664091</v>
      </c>
      <c r="FV268" s="115">
        <f t="shared" si="636"/>
        <v>1.2449900436419203</v>
      </c>
      <c r="FW268" s="115">
        <f t="shared" si="637"/>
        <v>1.2461836926797065</v>
      </c>
      <c r="FX268" s="115">
        <f t="shared" si="638"/>
        <v>1.2470024000408859</v>
      </c>
      <c r="FZ268" s="90">
        <f t="shared" si="660"/>
        <v>1.2365133343551284</v>
      </c>
      <c r="GC268" s="35"/>
      <c r="GI268" s="31"/>
      <c r="GJ268" s="31"/>
      <c r="GK268" s="31"/>
    </row>
    <row r="269" spans="24:193" x14ac:dyDescent="0.3">
      <c r="X269" s="118">
        <v>8.5</v>
      </c>
      <c r="Y269" s="118">
        <v>10</v>
      </c>
      <c r="Z269" s="40">
        <v>1.7999999999999999E-2</v>
      </c>
      <c r="AA269" s="40">
        <v>10000000</v>
      </c>
      <c r="AB269" s="40">
        <v>10000000</v>
      </c>
      <c r="AC269" s="98">
        <v>3900000</v>
      </c>
      <c r="AD269" s="42">
        <v>0.33</v>
      </c>
      <c r="AE269" s="42">
        <v>0.33</v>
      </c>
      <c r="AF269" s="41">
        <v>1.7999999999999999E-2</v>
      </c>
      <c r="AG269" s="40">
        <v>10000000</v>
      </c>
      <c r="AH269" s="40">
        <v>10000000</v>
      </c>
      <c r="AI269" s="98">
        <v>3900000</v>
      </c>
      <c r="AJ269" s="42">
        <v>0.33</v>
      </c>
      <c r="AK269" s="42">
        <v>0.33</v>
      </c>
      <c r="AL269" s="42">
        <f>AL250</f>
        <v>0.80259999999999998</v>
      </c>
      <c r="AM269" s="40">
        <v>6000</v>
      </c>
      <c r="AN269" s="40">
        <f>AN250</f>
        <v>10000</v>
      </c>
      <c r="AO269" s="40">
        <f>AO250</f>
        <v>10000</v>
      </c>
      <c r="AP269" s="42">
        <v>0.03</v>
      </c>
      <c r="AQ269" s="42">
        <v>0.03</v>
      </c>
      <c r="AR269" s="4">
        <f t="shared" si="639"/>
        <v>0.8206</v>
      </c>
      <c r="AS269" s="11">
        <f t="shared" si="640"/>
        <v>0.85</v>
      </c>
      <c r="AT269" s="15">
        <f t="shared" si="641"/>
        <v>68010.989114577489</v>
      </c>
      <c r="AU269" s="19">
        <f t="shared" si="642"/>
        <v>0.80004601538355813</v>
      </c>
      <c r="AV269" s="13">
        <f t="shared" si="643"/>
        <v>0.5</v>
      </c>
      <c r="AW269" s="11">
        <f t="shared" si="644"/>
        <v>1</v>
      </c>
      <c r="AX269" s="11">
        <f t="shared" si="645"/>
        <v>0.8911</v>
      </c>
      <c r="AY269" s="11">
        <f t="shared" si="646"/>
        <v>201997.53114128605</v>
      </c>
      <c r="AZ269" s="11">
        <f t="shared" si="647"/>
        <v>1</v>
      </c>
      <c r="BA269" s="11">
        <f t="shared" si="648"/>
        <v>0.34752899999999998</v>
      </c>
      <c r="BB269" s="11">
        <f t="shared" si="649"/>
        <v>1.025058</v>
      </c>
      <c r="BC269" s="11">
        <f t="shared" si="650"/>
        <v>0.99909999999999999</v>
      </c>
      <c r="BD269" s="11">
        <f t="shared" si="651"/>
        <v>0.8911</v>
      </c>
      <c r="BE269" s="11">
        <f t="shared" si="652"/>
        <v>201997.53114128605</v>
      </c>
      <c r="BF269" s="11">
        <f t="shared" si="653"/>
        <v>1</v>
      </c>
      <c r="BG269" s="11">
        <f t="shared" si="654"/>
        <v>0.34752899999999998</v>
      </c>
      <c r="BH269" s="11">
        <f t="shared" si="655"/>
        <v>1.025058</v>
      </c>
      <c r="BI269" s="121">
        <f>X269^2/(BI252^2*Y269^2)</f>
        <v>0.72250000000000003</v>
      </c>
      <c r="BJ269" s="121">
        <f>X269^2/(BJ252^2*Y269^2)</f>
        <v>0.18062500000000001</v>
      </c>
      <c r="BK269" s="121">
        <f>X269^2/(BK252^2*Y269^2)</f>
        <v>8.0277777777777781E-2</v>
      </c>
      <c r="BL269" s="121">
        <f>X269^2/(BL252^2*Y269^2)</f>
        <v>4.5156250000000002E-2</v>
      </c>
      <c r="BM269" s="121">
        <f>X269^2/(BM252^2*Y269^2)</f>
        <v>2.8899999999999999E-2</v>
      </c>
      <c r="BN269" s="121">
        <f>X269^2/(BN252^2*Y269^2)</f>
        <v>2.0069444444444445E-2</v>
      </c>
      <c r="BO269" s="121">
        <f>X269^2/(BO252^2*Y269^2)</f>
        <v>1.4744897959183673E-2</v>
      </c>
      <c r="BP269" s="121">
        <f>X269^2/(BP252^2*Y269^2)</f>
        <v>1.12890625E-2</v>
      </c>
      <c r="BQ269" s="121">
        <v>1</v>
      </c>
      <c r="BR269" s="121">
        <v>1</v>
      </c>
      <c r="BS269" s="121">
        <v>1</v>
      </c>
      <c r="BT269" s="121">
        <v>1</v>
      </c>
      <c r="BU269" s="121">
        <v>1</v>
      </c>
      <c r="BV269" s="121">
        <v>1</v>
      </c>
      <c r="BW269" s="121">
        <v>1</v>
      </c>
      <c r="BX269" s="121">
        <v>1</v>
      </c>
      <c r="BY269" s="121">
        <f>(BI252^2*Y269^2)/X269^2</f>
        <v>1.3840830449826989</v>
      </c>
      <c r="BZ269" s="121">
        <f>(BJ252^2*Y269^2)/X269^2</f>
        <v>5.5363321799307954</v>
      </c>
      <c r="CA269" s="121">
        <f>(BK252^2*Y269^2)/X269^2</f>
        <v>12.456747404844291</v>
      </c>
      <c r="CB269" s="121">
        <f>(BL252^2*Y269^2)/X269^2</f>
        <v>22.145328719723182</v>
      </c>
      <c r="CC269" s="121">
        <f>(BM252^2*Y269^2)/X269^2</f>
        <v>34.602076124567475</v>
      </c>
      <c r="CD269" s="121">
        <f>(BN252^2*Y269^2)/X269^2</f>
        <v>49.826989619377166</v>
      </c>
      <c r="CE269" s="121">
        <f>(BO252^2*Y269^2)/X269^2</f>
        <v>67.820069204152247</v>
      </c>
      <c r="CF269" s="121">
        <f>(BP252^2*Y269^2)/X269^2</f>
        <v>88.581314878892726</v>
      </c>
      <c r="CG269" s="121">
        <f>X269^2/(BI252^2*Y269^2)</f>
        <v>0.72250000000000003</v>
      </c>
      <c r="CH269" s="121">
        <f>X269^2/(BJ252^2*Y269^2)</f>
        <v>0.18062500000000001</v>
      </c>
      <c r="CI269" s="121">
        <f>X269^2/(BK252^2*Y269^2)</f>
        <v>8.0277777777777781E-2</v>
      </c>
      <c r="CJ269" s="121">
        <f>X269^2/(BL252^2*Y269^2)</f>
        <v>4.5156250000000002E-2</v>
      </c>
      <c r="CK269" s="121">
        <f>X269^2/(BM252^2*Y269^2)</f>
        <v>2.8899999999999999E-2</v>
      </c>
      <c r="CL269" s="121">
        <f>X269^2/(BN252^2*Y269^2)</f>
        <v>2.0069444444444445E-2</v>
      </c>
      <c r="CM269" s="121">
        <f>X269^2/(BO252^2*Y269^2)</f>
        <v>1.4744897959183673E-2</v>
      </c>
      <c r="CN269" s="121">
        <f>X269^2/(BP252^2*Y269^2)</f>
        <v>1.12890625E-2</v>
      </c>
      <c r="CO269" s="95">
        <f t="shared" si="555"/>
        <v>3.2126210415224912</v>
      </c>
      <c r="CP269" s="95">
        <f t="shared" si="556"/>
        <v>8.8078971660899654</v>
      </c>
      <c r="CQ269" s="95">
        <f t="shared" si="557"/>
        <v>18.133357373702424</v>
      </c>
      <c r="CR269" s="95">
        <f t="shared" si="558"/>
        <v>31.189001664359857</v>
      </c>
      <c r="CS269" s="95">
        <f t="shared" si="559"/>
        <v>47.974830038062287</v>
      </c>
      <c r="CT269" s="95">
        <f t="shared" si="560"/>
        <v>68.490842494809698</v>
      </c>
      <c r="CU269" s="95">
        <f t="shared" si="561"/>
        <v>92.737039034602077</v>
      </c>
      <c r="CV269" s="95">
        <f t="shared" si="562"/>
        <v>120.71341965743943</v>
      </c>
      <c r="CW269" s="95">
        <f t="shared" si="563"/>
        <v>3.2126210415224912</v>
      </c>
      <c r="CX269" s="95">
        <f t="shared" si="564"/>
        <v>8.8078971660899654</v>
      </c>
      <c r="CY269" s="95">
        <f t="shared" si="565"/>
        <v>18.133357373702424</v>
      </c>
      <c r="CZ269" s="95">
        <f t="shared" si="566"/>
        <v>31.189001664359857</v>
      </c>
      <c r="DA269" s="95">
        <f t="shared" si="567"/>
        <v>47.974830038062287</v>
      </c>
      <c r="DB269" s="95">
        <f t="shared" si="568"/>
        <v>68.490842494809698</v>
      </c>
      <c r="DC269" s="95">
        <f t="shared" si="569"/>
        <v>92.737039034602077</v>
      </c>
      <c r="DD269" s="95">
        <f t="shared" si="570"/>
        <v>120.71341965743943</v>
      </c>
      <c r="DE269" s="13">
        <f t="shared" si="656"/>
        <v>4.156699044982699</v>
      </c>
      <c r="DF269" s="13">
        <f t="shared" si="657"/>
        <v>7.7670731799307955</v>
      </c>
      <c r="DG269" s="13">
        <f t="shared" si="658"/>
        <v>14.587141182622069</v>
      </c>
      <c r="DH269" s="13">
        <f t="shared" si="659"/>
        <v>24.240600969723182</v>
      </c>
      <c r="DI269" s="13">
        <f t="shared" si="571"/>
        <v>36.681092124567478</v>
      </c>
      <c r="DJ269" s="13">
        <f t="shared" si="572"/>
        <v>51.897175063821606</v>
      </c>
      <c r="DK269" s="13">
        <f t="shared" si="573"/>
        <v>69.884930102111426</v>
      </c>
      <c r="DL269" s="13">
        <f t="shared" si="574"/>
        <v>90.642719941392727</v>
      </c>
      <c r="DM269" s="95">
        <f t="shared" si="575"/>
        <v>4.156699044982699</v>
      </c>
      <c r="DN269" s="95">
        <f t="shared" si="576"/>
        <v>7.7670731799307955</v>
      </c>
      <c r="DO269" s="95">
        <f t="shared" si="577"/>
        <v>14.587141182622069</v>
      </c>
      <c r="DP269" s="95">
        <f t="shared" si="578"/>
        <v>24.240600969723182</v>
      </c>
      <c r="DQ269" s="95">
        <f t="shared" si="579"/>
        <v>36.681092124567478</v>
      </c>
      <c r="DR269" s="95">
        <f t="shared" si="580"/>
        <v>51.897175063821606</v>
      </c>
      <c r="DS269" s="95">
        <f t="shared" si="581"/>
        <v>69.884930102111426</v>
      </c>
      <c r="DT269" s="95">
        <f t="shared" si="582"/>
        <v>90.642719941392727</v>
      </c>
      <c r="DU269" s="95">
        <f t="shared" si="583"/>
        <v>1.3938295590397922</v>
      </c>
      <c r="DV269" s="95">
        <f t="shared" si="584"/>
        <v>2.6485392717841689</v>
      </c>
      <c r="DW269" s="95">
        <f t="shared" si="585"/>
        <v>5.0187106846914649</v>
      </c>
      <c r="DX269" s="95">
        <f t="shared" si="586"/>
        <v>8.3735679110429277</v>
      </c>
      <c r="DY269" s="95">
        <f t="shared" si="587"/>
        <v>12.696999361594811</v>
      </c>
      <c r="DZ269" s="95">
        <f t="shared" si="588"/>
        <v>17.985029449390858</v>
      </c>
      <c r="EA269" s="95">
        <f t="shared" si="589"/>
        <v>24.23629597009268</v>
      </c>
      <c r="EB269" s="95">
        <f t="shared" si="590"/>
        <v>31.45022991514827</v>
      </c>
      <c r="EC269" s="95">
        <f t="shared" si="591"/>
        <v>1.3938295590397922</v>
      </c>
      <c r="ED269" s="95">
        <f t="shared" si="592"/>
        <v>2.6485392717841689</v>
      </c>
      <c r="EE269" s="95">
        <f t="shared" si="593"/>
        <v>5.0187106846914649</v>
      </c>
      <c r="EF269" s="95">
        <f t="shared" si="594"/>
        <v>8.3735679110429277</v>
      </c>
      <c r="EG269" s="95">
        <f t="shared" si="595"/>
        <v>12.696999361594811</v>
      </c>
      <c r="EH269" s="95">
        <f t="shared" si="596"/>
        <v>17.985029449390858</v>
      </c>
      <c r="EI269" s="95">
        <f t="shared" si="597"/>
        <v>24.23629597009268</v>
      </c>
      <c r="EJ269" s="95">
        <f t="shared" si="598"/>
        <v>31.45022991514827</v>
      </c>
      <c r="EK269" s="95">
        <f t="shared" si="599"/>
        <v>1.3938295590397922</v>
      </c>
      <c r="EL269" s="95">
        <f t="shared" si="600"/>
        <v>2.6485392717841689</v>
      </c>
      <c r="EM269" s="95">
        <f t="shared" si="601"/>
        <v>5.0187106846914649</v>
      </c>
      <c r="EN269" s="95">
        <f t="shared" si="602"/>
        <v>8.3735679110429277</v>
      </c>
      <c r="EO269" s="95">
        <f t="shared" si="603"/>
        <v>12.696999361594811</v>
      </c>
      <c r="EP269" s="95">
        <f t="shared" si="604"/>
        <v>17.985029449390858</v>
      </c>
      <c r="EQ269" s="95">
        <f t="shared" si="605"/>
        <v>24.23629597009268</v>
      </c>
      <c r="ER269" s="95">
        <f t="shared" si="606"/>
        <v>31.45022991514827</v>
      </c>
      <c r="ES269" s="95">
        <f t="shared" si="607"/>
        <v>1</v>
      </c>
      <c r="ET269" s="95">
        <f t="shared" si="608"/>
        <v>1</v>
      </c>
      <c r="EU269" s="95">
        <f t="shared" si="609"/>
        <v>1</v>
      </c>
      <c r="EV269" s="95">
        <f t="shared" si="610"/>
        <v>1</v>
      </c>
      <c r="EW269" s="95">
        <f t="shared" si="611"/>
        <v>1</v>
      </c>
      <c r="EX269" s="95">
        <f t="shared" si="612"/>
        <v>1</v>
      </c>
      <c r="EY269" s="95">
        <f t="shared" si="613"/>
        <v>1</v>
      </c>
      <c r="EZ269" s="95">
        <f t="shared" si="614"/>
        <v>1</v>
      </c>
      <c r="FA269" s="95">
        <f t="shared" si="615"/>
        <v>1</v>
      </c>
      <c r="FB269" s="95">
        <f t="shared" si="616"/>
        <v>1</v>
      </c>
      <c r="FC269" s="95">
        <f t="shared" si="617"/>
        <v>1</v>
      </c>
      <c r="FD269" s="95">
        <f t="shared" si="618"/>
        <v>1</v>
      </c>
      <c r="FE269" s="95">
        <f t="shared" si="619"/>
        <v>1</v>
      </c>
      <c r="FF269" s="95">
        <f t="shared" si="620"/>
        <v>1</v>
      </c>
      <c r="FG269" s="95">
        <f t="shared" si="621"/>
        <v>1</v>
      </c>
      <c r="FH269" s="95">
        <f t="shared" si="622"/>
        <v>1</v>
      </c>
      <c r="FI269" s="95">
        <f t="shared" si="623"/>
        <v>1</v>
      </c>
      <c r="FJ269" s="95">
        <f t="shared" si="624"/>
        <v>1</v>
      </c>
      <c r="FK269" s="95">
        <f t="shared" si="625"/>
        <v>1</v>
      </c>
      <c r="FL269" s="95">
        <f t="shared" si="626"/>
        <v>1</v>
      </c>
      <c r="FM269" s="95">
        <f t="shared" si="627"/>
        <v>1</v>
      </c>
      <c r="FN269" s="95">
        <f t="shared" si="628"/>
        <v>1</v>
      </c>
      <c r="FO269" s="95">
        <f t="shared" si="629"/>
        <v>1</v>
      </c>
      <c r="FP269" s="95">
        <f t="shared" si="630"/>
        <v>1</v>
      </c>
      <c r="FQ269" s="115">
        <f t="shared" si="631"/>
        <v>1.4183501037955462</v>
      </c>
      <c r="FR269" s="115">
        <f t="shared" si="632"/>
        <v>1.240072874883593</v>
      </c>
      <c r="FS269" s="115">
        <f t="shared" si="633"/>
        <v>1.235862826495288</v>
      </c>
      <c r="FT269" s="115">
        <f t="shared" si="634"/>
        <v>1.2395641821824519</v>
      </c>
      <c r="FU269" s="115">
        <f t="shared" si="635"/>
        <v>1.2424872767484507</v>
      </c>
      <c r="FV269" s="115">
        <f t="shared" si="636"/>
        <v>1.2444390806294729</v>
      </c>
      <c r="FW269" s="115">
        <f t="shared" si="637"/>
        <v>1.245748262141317</v>
      </c>
      <c r="FX269" s="115">
        <f t="shared" si="638"/>
        <v>1.2466533653730045</v>
      </c>
      <c r="FZ269" s="90">
        <f t="shared" si="660"/>
        <v>1.235862826495288</v>
      </c>
      <c r="GC269" s="35"/>
      <c r="GI269" s="31"/>
      <c r="GJ269" s="31"/>
      <c r="GK269" s="31"/>
    </row>
    <row r="270" spans="24:193" x14ac:dyDescent="0.3">
      <c r="X270" s="118">
        <v>9</v>
      </c>
      <c r="Y270" s="118">
        <v>10</v>
      </c>
      <c r="Z270" s="40">
        <v>1.7999999999999999E-2</v>
      </c>
      <c r="AA270" s="40">
        <v>10000000</v>
      </c>
      <c r="AB270" s="40">
        <v>10000000</v>
      </c>
      <c r="AC270" s="98">
        <v>3900000</v>
      </c>
      <c r="AD270" s="42">
        <v>0.33</v>
      </c>
      <c r="AE270" s="42">
        <v>0.33</v>
      </c>
      <c r="AF270" s="41">
        <v>1.7999999999999999E-2</v>
      </c>
      <c r="AG270" s="40">
        <v>10000000</v>
      </c>
      <c r="AH270" s="40">
        <v>10000000</v>
      </c>
      <c r="AI270" s="98">
        <v>3900000</v>
      </c>
      <c r="AJ270" s="42">
        <v>0.33</v>
      </c>
      <c r="AK270" s="42">
        <v>0.33</v>
      </c>
      <c r="AL270" s="42">
        <f>AL250</f>
        <v>0.80259999999999998</v>
      </c>
      <c r="AM270" s="40">
        <v>6000</v>
      </c>
      <c r="AN270" s="40">
        <f>AN250</f>
        <v>10000</v>
      </c>
      <c r="AO270" s="40">
        <f>AO250</f>
        <v>10000</v>
      </c>
      <c r="AP270" s="42">
        <v>0.03</v>
      </c>
      <c r="AQ270" s="42">
        <v>0.03</v>
      </c>
      <c r="AR270" s="4">
        <f t="shared" si="639"/>
        <v>0.8206</v>
      </c>
      <c r="AS270" s="11">
        <f t="shared" si="640"/>
        <v>0.9</v>
      </c>
      <c r="AT270" s="15">
        <f t="shared" si="641"/>
        <v>68010.989114577489</v>
      </c>
      <c r="AU270" s="19">
        <f t="shared" si="642"/>
        <v>0.80004601538355813</v>
      </c>
      <c r="AV270" s="13">
        <f t="shared" si="643"/>
        <v>0.5</v>
      </c>
      <c r="AW270" s="11">
        <f t="shared" si="644"/>
        <v>1</v>
      </c>
      <c r="AX270" s="11">
        <f t="shared" si="645"/>
        <v>0.8911</v>
      </c>
      <c r="AY270" s="11">
        <f t="shared" si="646"/>
        <v>201997.53114128605</v>
      </c>
      <c r="AZ270" s="11">
        <f t="shared" si="647"/>
        <v>1</v>
      </c>
      <c r="BA270" s="11">
        <f t="shared" si="648"/>
        <v>0.34752899999999998</v>
      </c>
      <c r="BB270" s="11">
        <f t="shared" si="649"/>
        <v>1.025058</v>
      </c>
      <c r="BC270" s="11">
        <f t="shared" si="650"/>
        <v>0.99909999999999999</v>
      </c>
      <c r="BD270" s="11">
        <f t="shared" si="651"/>
        <v>0.8911</v>
      </c>
      <c r="BE270" s="11">
        <f t="shared" si="652"/>
        <v>201997.53114128605</v>
      </c>
      <c r="BF270" s="11">
        <f t="shared" si="653"/>
        <v>1</v>
      </c>
      <c r="BG270" s="11">
        <f t="shared" si="654"/>
        <v>0.34752899999999998</v>
      </c>
      <c r="BH270" s="11">
        <f t="shared" si="655"/>
        <v>1.025058</v>
      </c>
      <c r="BI270" s="121">
        <f>X270^2/(BI252^2*Y270^2)</f>
        <v>0.81</v>
      </c>
      <c r="BJ270" s="121">
        <f>X270^2/(BJ252^2*Y270^2)</f>
        <v>0.20250000000000001</v>
      </c>
      <c r="BK270" s="121">
        <f>X270^2/(BK252^2*Y270^2)</f>
        <v>0.09</v>
      </c>
      <c r="BL270" s="121">
        <f>X270^2/(BL252^2*Y270^2)</f>
        <v>5.0625000000000003E-2</v>
      </c>
      <c r="BM270" s="121">
        <f>X270^2/(BM252^2*Y270^2)</f>
        <v>3.2399999999999998E-2</v>
      </c>
      <c r="BN270" s="121">
        <f>X270^2/(BN252^2*Y270^2)</f>
        <v>2.2499999999999999E-2</v>
      </c>
      <c r="BO270" s="121">
        <f>X270^2/(BO252^2*Y270^2)</f>
        <v>1.653061224489796E-2</v>
      </c>
      <c r="BP270" s="121">
        <f>X270^2/(BP252^2*Y270^2)</f>
        <v>1.2656250000000001E-2</v>
      </c>
      <c r="BQ270" s="121">
        <v>1</v>
      </c>
      <c r="BR270" s="121">
        <v>1</v>
      </c>
      <c r="BS270" s="121">
        <v>1</v>
      </c>
      <c r="BT270" s="121">
        <v>1</v>
      </c>
      <c r="BU270" s="121">
        <v>1</v>
      </c>
      <c r="BV270" s="121">
        <v>1</v>
      </c>
      <c r="BW270" s="121">
        <v>1</v>
      </c>
      <c r="BX270" s="121">
        <v>1</v>
      </c>
      <c r="BY270" s="121">
        <f>(BI252^2*Y270^2)/X270^2</f>
        <v>1.2345679012345678</v>
      </c>
      <c r="BZ270" s="121">
        <f>(BJ252^2*Y270^2)/X270^2</f>
        <v>4.9382716049382713</v>
      </c>
      <c r="CA270" s="121">
        <f>(BK252^2*Y270^2)/X270^2</f>
        <v>11.111111111111111</v>
      </c>
      <c r="CB270" s="121">
        <f>(BL252^2*Y270^2)/X270^2</f>
        <v>19.753086419753085</v>
      </c>
      <c r="CC270" s="121">
        <f>(BM252^2*Y270^2)/X270^2</f>
        <v>30.864197530864196</v>
      </c>
      <c r="CD270" s="121">
        <f>(BN252^2*Y270^2)/X270^2</f>
        <v>44.444444444444443</v>
      </c>
      <c r="CE270" s="121">
        <f>(BO252^2*Y270^2)/X270^2</f>
        <v>60.493827160493829</v>
      </c>
      <c r="CF270" s="121">
        <f>(BP252^2*Y270^2)/X270^2</f>
        <v>79.012345679012341</v>
      </c>
      <c r="CG270" s="121">
        <f>X270^2/(BI252^2*Y270^2)</f>
        <v>0.81</v>
      </c>
      <c r="CH270" s="121">
        <f>X270^2/(BJ252^2*Y270^2)</f>
        <v>0.20250000000000001</v>
      </c>
      <c r="CI270" s="121">
        <f>X270^2/(BK252^2*Y270^2)</f>
        <v>0.09</v>
      </c>
      <c r="CJ270" s="121">
        <f>X270^2/(BL252^2*Y270^2)</f>
        <v>5.0625000000000003E-2</v>
      </c>
      <c r="CK270" s="121">
        <f>X270^2/(BM252^2*Y270^2)</f>
        <v>3.2399999999999998E-2</v>
      </c>
      <c r="CL270" s="121">
        <f>X270^2/(BN252^2*Y270^2)</f>
        <v>2.2499999999999999E-2</v>
      </c>
      <c r="CM270" s="121">
        <f>X270^2/(BO252^2*Y270^2)</f>
        <v>1.653061224489796E-2</v>
      </c>
      <c r="CN270" s="121">
        <f>X270^2/(BP252^2*Y270^2)</f>
        <v>1.2656250000000001E-2</v>
      </c>
      <c r="CO270" s="95">
        <f t="shared" si="555"/>
        <v>3.0111450493827157</v>
      </c>
      <c r="CP270" s="95">
        <f t="shared" si="556"/>
        <v>8.0019931975308634</v>
      </c>
      <c r="CQ270" s="95">
        <f t="shared" si="557"/>
        <v>16.320073444444443</v>
      </c>
      <c r="CR270" s="95">
        <f t="shared" si="558"/>
        <v>27.965385790123456</v>
      </c>
      <c r="CS270" s="95">
        <f t="shared" si="559"/>
        <v>42.937930234567901</v>
      </c>
      <c r="CT270" s="95">
        <f t="shared" si="560"/>
        <v>61.237706777777774</v>
      </c>
      <c r="CU270" s="95">
        <f t="shared" si="561"/>
        <v>82.864715419753082</v>
      </c>
      <c r="CV270" s="95">
        <f t="shared" si="562"/>
        <v>107.81895616049383</v>
      </c>
      <c r="CW270" s="95">
        <f t="shared" si="563"/>
        <v>3.0111450493827157</v>
      </c>
      <c r="CX270" s="95">
        <f t="shared" si="564"/>
        <v>8.0019931975308634</v>
      </c>
      <c r="CY270" s="95">
        <f t="shared" si="565"/>
        <v>16.320073444444443</v>
      </c>
      <c r="CZ270" s="95">
        <f t="shared" si="566"/>
        <v>27.965385790123456</v>
      </c>
      <c r="DA270" s="95">
        <f t="shared" si="567"/>
        <v>42.937930234567901</v>
      </c>
      <c r="DB270" s="95">
        <f t="shared" si="568"/>
        <v>61.237706777777774</v>
      </c>
      <c r="DC270" s="95">
        <f t="shared" si="569"/>
        <v>82.864715419753082</v>
      </c>
      <c r="DD270" s="95">
        <f t="shared" si="570"/>
        <v>107.81895616049383</v>
      </c>
      <c r="DE270" s="13">
        <f t="shared" si="656"/>
        <v>4.0946839012345677</v>
      </c>
      <c r="DF270" s="13">
        <f t="shared" si="657"/>
        <v>7.1908876049382719</v>
      </c>
      <c r="DG270" s="13">
        <f t="shared" si="658"/>
        <v>13.25122711111111</v>
      </c>
      <c r="DH270" s="13">
        <f t="shared" si="659"/>
        <v>21.853827419753085</v>
      </c>
      <c r="DI270" s="13">
        <f t="shared" si="571"/>
        <v>32.946713530864194</v>
      </c>
      <c r="DJ270" s="13">
        <f t="shared" si="572"/>
        <v>46.517060444444439</v>
      </c>
      <c r="DK270" s="13">
        <f t="shared" si="573"/>
        <v>62.560473772738725</v>
      </c>
      <c r="DL270" s="13">
        <f t="shared" si="574"/>
        <v>81.075117929012336</v>
      </c>
      <c r="DM270" s="95">
        <f t="shared" si="575"/>
        <v>4.0946839012345677</v>
      </c>
      <c r="DN270" s="95">
        <f t="shared" si="576"/>
        <v>7.1908876049382719</v>
      </c>
      <c r="DO270" s="95">
        <f t="shared" si="577"/>
        <v>13.25122711111111</v>
      </c>
      <c r="DP270" s="95">
        <f t="shared" si="578"/>
        <v>21.853827419753085</v>
      </c>
      <c r="DQ270" s="95">
        <f t="shared" si="579"/>
        <v>32.946713530864194</v>
      </c>
      <c r="DR270" s="95">
        <f t="shared" si="580"/>
        <v>46.517060444444439</v>
      </c>
      <c r="DS270" s="95">
        <f t="shared" si="581"/>
        <v>62.560473772738725</v>
      </c>
      <c r="DT270" s="95">
        <f t="shared" si="582"/>
        <v>81.075117929012336</v>
      </c>
      <c r="DU270" s="95">
        <f t="shared" si="583"/>
        <v>1.372277498148148</v>
      </c>
      <c r="DV270" s="95">
        <f t="shared" si="584"/>
        <v>2.4482980750925929</v>
      </c>
      <c r="DW270" s="95">
        <f t="shared" si="585"/>
        <v>4.554441803333332</v>
      </c>
      <c r="DX270" s="95">
        <f t="shared" si="586"/>
        <v>7.5440948859953689</v>
      </c>
      <c r="DY270" s="95">
        <f t="shared" si="587"/>
        <v>11.399194503303702</v>
      </c>
      <c r="DZ270" s="95">
        <f t="shared" si="588"/>
        <v>16.115283595833329</v>
      </c>
      <c r="EA270" s="95">
        <f t="shared" si="589"/>
        <v>21.690834986402113</v>
      </c>
      <c r="EB270" s="95">
        <f t="shared" si="590"/>
        <v>28.125210755387727</v>
      </c>
      <c r="EC270" s="95">
        <f t="shared" si="591"/>
        <v>1.372277498148148</v>
      </c>
      <c r="ED270" s="95">
        <f t="shared" si="592"/>
        <v>2.4482980750925929</v>
      </c>
      <c r="EE270" s="95">
        <f t="shared" si="593"/>
        <v>4.554441803333332</v>
      </c>
      <c r="EF270" s="95">
        <f t="shared" si="594"/>
        <v>7.5440948859953689</v>
      </c>
      <c r="EG270" s="95">
        <f t="shared" si="595"/>
        <v>11.399194503303702</v>
      </c>
      <c r="EH270" s="95">
        <f t="shared" si="596"/>
        <v>16.115283595833329</v>
      </c>
      <c r="EI270" s="95">
        <f t="shared" si="597"/>
        <v>21.690834986402113</v>
      </c>
      <c r="EJ270" s="95">
        <f t="shared" si="598"/>
        <v>28.125210755387727</v>
      </c>
      <c r="EK270" s="95">
        <f t="shared" si="599"/>
        <v>1.372277498148148</v>
      </c>
      <c r="EL270" s="95">
        <f t="shared" si="600"/>
        <v>2.4482980750925929</v>
      </c>
      <c r="EM270" s="95">
        <f t="shared" si="601"/>
        <v>4.554441803333332</v>
      </c>
      <c r="EN270" s="95">
        <f t="shared" si="602"/>
        <v>7.5440948859953689</v>
      </c>
      <c r="EO270" s="95">
        <f t="shared" si="603"/>
        <v>11.399194503303702</v>
      </c>
      <c r="EP270" s="95">
        <f t="shared" si="604"/>
        <v>16.115283595833329</v>
      </c>
      <c r="EQ270" s="95">
        <f t="shared" si="605"/>
        <v>21.690834986402113</v>
      </c>
      <c r="ER270" s="95">
        <f t="shared" si="606"/>
        <v>28.125210755387727</v>
      </c>
      <c r="ES270" s="95">
        <f t="shared" si="607"/>
        <v>1</v>
      </c>
      <c r="ET270" s="95">
        <f t="shared" si="608"/>
        <v>1</v>
      </c>
      <c r="EU270" s="95">
        <f t="shared" si="609"/>
        <v>1</v>
      </c>
      <c r="EV270" s="95">
        <f t="shared" si="610"/>
        <v>1</v>
      </c>
      <c r="EW270" s="95">
        <f t="shared" si="611"/>
        <v>1</v>
      </c>
      <c r="EX270" s="95">
        <f t="shared" si="612"/>
        <v>1</v>
      </c>
      <c r="EY270" s="95">
        <f t="shared" si="613"/>
        <v>1</v>
      </c>
      <c r="EZ270" s="95">
        <f t="shared" si="614"/>
        <v>1</v>
      </c>
      <c r="FA270" s="95">
        <f t="shared" si="615"/>
        <v>1</v>
      </c>
      <c r="FB270" s="95">
        <f t="shared" si="616"/>
        <v>1</v>
      </c>
      <c r="FC270" s="95">
        <f t="shared" si="617"/>
        <v>1</v>
      </c>
      <c r="FD270" s="95">
        <f t="shared" si="618"/>
        <v>1</v>
      </c>
      <c r="FE270" s="95">
        <f t="shared" si="619"/>
        <v>1</v>
      </c>
      <c r="FF270" s="95">
        <f t="shared" si="620"/>
        <v>1</v>
      </c>
      <c r="FG270" s="95">
        <f t="shared" si="621"/>
        <v>1</v>
      </c>
      <c r="FH270" s="95">
        <f t="shared" si="622"/>
        <v>1</v>
      </c>
      <c r="FI270" s="95">
        <f t="shared" si="623"/>
        <v>1</v>
      </c>
      <c r="FJ270" s="95">
        <f t="shared" si="624"/>
        <v>1</v>
      </c>
      <c r="FK270" s="95">
        <f t="shared" si="625"/>
        <v>1</v>
      </c>
      <c r="FL270" s="95">
        <f t="shared" si="626"/>
        <v>1</v>
      </c>
      <c r="FM270" s="95">
        <f t="shared" si="627"/>
        <v>1</v>
      </c>
      <c r="FN270" s="95">
        <f t="shared" si="628"/>
        <v>1</v>
      </c>
      <c r="FO270" s="95">
        <f t="shared" si="629"/>
        <v>1</v>
      </c>
      <c r="FP270" s="95">
        <f t="shared" si="630"/>
        <v>1</v>
      </c>
      <c r="FQ270" s="115">
        <f t="shared" si="631"/>
        <v>1.4572290232998091</v>
      </c>
      <c r="FR270" s="115">
        <f t="shared" si="632"/>
        <v>1.243172625694956</v>
      </c>
      <c r="FS270" s="115">
        <f t="shared" si="633"/>
        <v>1.2353953779445428</v>
      </c>
      <c r="FT270" s="115">
        <f t="shared" si="634"/>
        <v>1.238763581436426</v>
      </c>
      <c r="FU270" s="115">
        <f t="shared" si="635"/>
        <v>1.2417865390343532</v>
      </c>
      <c r="FV270" s="115">
        <f t="shared" si="636"/>
        <v>1.2438750207913194</v>
      </c>
      <c r="FW270" s="115">
        <f t="shared" si="637"/>
        <v>1.2452977959353819</v>
      </c>
      <c r="FX270" s="115">
        <f t="shared" si="638"/>
        <v>1.2462899906694447</v>
      </c>
      <c r="FZ270" s="90">
        <f t="shared" si="660"/>
        <v>1.2353953779445428</v>
      </c>
      <c r="GC270" s="35"/>
      <c r="GI270" s="31"/>
      <c r="GJ270" s="31"/>
      <c r="GK270" s="31"/>
    </row>
    <row r="271" spans="24:193" x14ac:dyDescent="0.3">
      <c r="X271" s="118">
        <v>9.5</v>
      </c>
      <c r="Y271" s="118">
        <v>10</v>
      </c>
      <c r="Z271" s="40">
        <v>1.7999999999999999E-2</v>
      </c>
      <c r="AA271" s="40">
        <v>10000000</v>
      </c>
      <c r="AB271" s="40">
        <v>10000000</v>
      </c>
      <c r="AC271" s="98">
        <v>3900000</v>
      </c>
      <c r="AD271" s="42">
        <v>0.33</v>
      </c>
      <c r="AE271" s="42">
        <v>0.33</v>
      </c>
      <c r="AF271" s="41">
        <v>1.7999999999999999E-2</v>
      </c>
      <c r="AG271" s="40">
        <v>10000000</v>
      </c>
      <c r="AH271" s="40">
        <v>10000000</v>
      </c>
      <c r="AI271" s="98">
        <v>3900000</v>
      </c>
      <c r="AJ271" s="42">
        <v>0.33</v>
      </c>
      <c r="AK271" s="42">
        <v>0.33</v>
      </c>
      <c r="AL271" s="42">
        <f>AL250</f>
        <v>0.80259999999999998</v>
      </c>
      <c r="AM271" s="40">
        <v>6000</v>
      </c>
      <c r="AN271" s="40">
        <f>AN250</f>
        <v>10000</v>
      </c>
      <c r="AO271" s="40">
        <f>AO250</f>
        <v>10000</v>
      </c>
      <c r="AP271" s="42">
        <v>0.03</v>
      </c>
      <c r="AQ271" s="42">
        <v>0.03</v>
      </c>
      <c r="AR271" s="4">
        <f t="shared" si="639"/>
        <v>0.8206</v>
      </c>
      <c r="AS271" s="11">
        <f t="shared" si="640"/>
        <v>0.95</v>
      </c>
      <c r="AT271" s="15">
        <f t="shared" si="641"/>
        <v>68010.989114577489</v>
      </c>
      <c r="AU271" s="19">
        <f t="shared" si="642"/>
        <v>0.80004601538355813</v>
      </c>
      <c r="AV271" s="13">
        <f t="shared" si="643"/>
        <v>0.5</v>
      </c>
      <c r="AW271" s="11">
        <f t="shared" si="644"/>
        <v>1</v>
      </c>
      <c r="AX271" s="11">
        <f t="shared" si="645"/>
        <v>0.8911</v>
      </c>
      <c r="AY271" s="11">
        <f t="shared" si="646"/>
        <v>201997.53114128605</v>
      </c>
      <c r="AZ271" s="11">
        <f t="shared" si="647"/>
        <v>1</v>
      </c>
      <c r="BA271" s="11">
        <f t="shared" si="648"/>
        <v>0.34752899999999998</v>
      </c>
      <c r="BB271" s="11">
        <f t="shared" si="649"/>
        <v>1.025058</v>
      </c>
      <c r="BC271" s="11">
        <f t="shared" si="650"/>
        <v>0.99909999999999999</v>
      </c>
      <c r="BD271" s="11">
        <f t="shared" si="651"/>
        <v>0.8911</v>
      </c>
      <c r="BE271" s="11">
        <f t="shared" si="652"/>
        <v>201997.53114128605</v>
      </c>
      <c r="BF271" s="11">
        <f t="shared" si="653"/>
        <v>1</v>
      </c>
      <c r="BG271" s="11">
        <f t="shared" si="654"/>
        <v>0.34752899999999998</v>
      </c>
      <c r="BH271" s="11">
        <f t="shared" si="655"/>
        <v>1.025058</v>
      </c>
      <c r="BI271" s="121">
        <f>X271^2/(BI252^2*Y271^2)</f>
        <v>0.90249999999999997</v>
      </c>
      <c r="BJ271" s="121">
        <f>X271^2/(BJ252^2*Y271^2)</f>
        <v>0.22562499999999999</v>
      </c>
      <c r="BK271" s="121">
        <f>X271^2/(BK252^2*Y271^2)</f>
        <v>0.10027777777777777</v>
      </c>
      <c r="BL271" s="121">
        <f>X271^2/(BL252^2*Y271^2)</f>
        <v>5.6406249999999998E-2</v>
      </c>
      <c r="BM271" s="121">
        <f>X271^2/(BM252^2*Y271^2)</f>
        <v>3.61E-2</v>
      </c>
      <c r="BN271" s="121">
        <f>X271^2/(BN252^2*Y271^2)</f>
        <v>2.5069444444444443E-2</v>
      </c>
      <c r="BO271" s="121">
        <f>X271^2/(BO252^2*Y271^2)</f>
        <v>1.8418367346938774E-2</v>
      </c>
      <c r="BP271" s="121">
        <f>X271^2/(BP252^2*Y271^2)</f>
        <v>1.41015625E-2</v>
      </c>
      <c r="BQ271" s="121">
        <v>1</v>
      </c>
      <c r="BR271" s="121">
        <v>1</v>
      </c>
      <c r="BS271" s="121">
        <v>1</v>
      </c>
      <c r="BT271" s="121">
        <v>1</v>
      </c>
      <c r="BU271" s="121">
        <v>1</v>
      </c>
      <c r="BV271" s="121">
        <v>1</v>
      </c>
      <c r="BW271" s="121">
        <v>1</v>
      </c>
      <c r="BX271" s="121">
        <v>1</v>
      </c>
      <c r="BY271" s="121">
        <f>(BI252^2*Y271^2)/X271^2</f>
        <v>1.10803324099723</v>
      </c>
      <c r="BZ271" s="121">
        <f>(BJ252^2*Y271^2)/X271^2</f>
        <v>4.43213296398892</v>
      </c>
      <c r="CA271" s="121">
        <f>(BK252^2*Y271^2)/X271^2</f>
        <v>9.97229916897507</v>
      </c>
      <c r="CB271" s="121">
        <f>(BL252^2*Y271^2)/X271^2</f>
        <v>17.72853185595568</v>
      </c>
      <c r="CC271" s="121">
        <f>(BM252^2*Y271^2)/X271^2</f>
        <v>27.700831024930746</v>
      </c>
      <c r="CD271" s="121">
        <f>(BN252^2*Y271^2)/X271^2</f>
        <v>39.88919667590028</v>
      </c>
      <c r="CE271" s="121">
        <f>(BO252^2*Y271^2)/X271^2</f>
        <v>54.293628808864263</v>
      </c>
      <c r="CF271" s="121">
        <f>(BP252^2*Y271^2)/X271^2</f>
        <v>70.91412742382272</v>
      </c>
      <c r="CG271" s="121">
        <f>X271^2/(BI252^2*Y271^2)</f>
        <v>0.90249999999999997</v>
      </c>
      <c r="CH271" s="121">
        <f>X271^2/(BJ252^2*Y271^2)</f>
        <v>0.22562499999999999</v>
      </c>
      <c r="CI271" s="121">
        <f>X271^2/(BK252^2*Y271^2)</f>
        <v>0.10027777777777777</v>
      </c>
      <c r="CJ271" s="121">
        <f>X271^2/(BL252^2*Y271^2)</f>
        <v>5.6406249999999998E-2</v>
      </c>
      <c r="CK271" s="121">
        <f>X271^2/(BM252^2*Y271^2)</f>
        <v>3.61E-2</v>
      </c>
      <c r="CL271" s="121">
        <f>X271^2/(BN252^2*Y271^2)</f>
        <v>2.5069444444444443E-2</v>
      </c>
      <c r="CM271" s="121">
        <f>X271^2/(BO252^2*Y271^2)</f>
        <v>1.8418367346938774E-2</v>
      </c>
      <c r="CN271" s="121">
        <f>X271^2/(BP252^2*Y271^2)</f>
        <v>1.41015625E-2</v>
      </c>
      <c r="CO271" s="95">
        <f t="shared" si="555"/>
        <v>2.8406359252077564</v>
      </c>
      <c r="CP271" s="95">
        <f t="shared" si="556"/>
        <v>7.3199567008310247</v>
      </c>
      <c r="CQ271" s="95">
        <f t="shared" si="557"/>
        <v>14.785491326869806</v>
      </c>
      <c r="CR271" s="95">
        <f t="shared" si="558"/>
        <v>25.237239803324101</v>
      </c>
      <c r="CS271" s="95">
        <f t="shared" si="559"/>
        <v>38.675202130193902</v>
      </c>
      <c r="CT271" s="95">
        <f t="shared" si="560"/>
        <v>55.099378307479228</v>
      </c>
      <c r="CU271" s="95">
        <f t="shared" si="561"/>
        <v>74.509768335180055</v>
      </c>
      <c r="CV271" s="95">
        <f t="shared" si="562"/>
        <v>96.906372213296407</v>
      </c>
      <c r="CW271" s="95">
        <f t="shared" si="563"/>
        <v>2.8406359252077564</v>
      </c>
      <c r="CX271" s="95">
        <f t="shared" si="564"/>
        <v>7.3199567008310247</v>
      </c>
      <c r="CY271" s="95">
        <f t="shared" si="565"/>
        <v>14.785491326869806</v>
      </c>
      <c r="CZ271" s="95">
        <f t="shared" si="566"/>
        <v>25.237239803324101</v>
      </c>
      <c r="DA271" s="95">
        <f t="shared" si="567"/>
        <v>38.675202130193902</v>
      </c>
      <c r="DB271" s="95">
        <f t="shared" si="568"/>
        <v>55.099378307479228</v>
      </c>
      <c r="DC271" s="95">
        <f t="shared" si="569"/>
        <v>74.509768335180055</v>
      </c>
      <c r="DD271" s="95">
        <f t="shared" si="570"/>
        <v>96.906372213296407</v>
      </c>
      <c r="DE271" s="13">
        <f t="shared" si="656"/>
        <v>4.0606492409972299</v>
      </c>
      <c r="DF271" s="13">
        <f t="shared" si="657"/>
        <v>6.70787396398892</v>
      </c>
      <c r="DG271" s="13">
        <f t="shared" si="658"/>
        <v>12.122692946752847</v>
      </c>
      <c r="DH271" s="13">
        <f t="shared" si="659"/>
        <v>19.835054105955681</v>
      </c>
      <c r="DI271" s="13">
        <f t="shared" si="571"/>
        <v>29.787047024930747</v>
      </c>
      <c r="DJ271" s="13">
        <f t="shared" si="572"/>
        <v>41.964382120344723</v>
      </c>
      <c r="DK271" s="13">
        <f t="shared" si="573"/>
        <v>56.362163176211205</v>
      </c>
      <c r="DL271" s="13">
        <f t="shared" si="574"/>
        <v>72.978344986322725</v>
      </c>
      <c r="DM271" s="95">
        <f t="shared" si="575"/>
        <v>4.0606492409972299</v>
      </c>
      <c r="DN271" s="95">
        <f t="shared" si="576"/>
        <v>6.70787396398892</v>
      </c>
      <c r="DO271" s="95">
        <f t="shared" si="577"/>
        <v>12.122692946752847</v>
      </c>
      <c r="DP271" s="95">
        <f t="shared" si="578"/>
        <v>19.835054105955681</v>
      </c>
      <c r="DQ271" s="95">
        <f t="shared" si="579"/>
        <v>29.787047024930747</v>
      </c>
      <c r="DR271" s="95">
        <f t="shared" si="580"/>
        <v>41.964382120344723</v>
      </c>
      <c r="DS271" s="95">
        <f t="shared" si="581"/>
        <v>56.362163176211205</v>
      </c>
      <c r="DT271" s="95">
        <f t="shared" si="582"/>
        <v>72.978344986322725</v>
      </c>
      <c r="DU271" s="95">
        <f t="shared" si="583"/>
        <v>1.3604494667105262</v>
      </c>
      <c r="DV271" s="95">
        <f t="shared" si="584"/>
        <v>2.2804368274671054</v>
      </c>
      <c r="DW271" s="95">
        <f t="shared" si="585"/>
        <v>4.1622434537280695</v>
      </c>
      <c r="DX271" s="95">
        <f t="shared" si="586"/>
        <v>6.8425126150246713</v>
      </c>
      <c r="DY271" s="95">
        <f t="shared" si="587"/>
        <v>10.301118762163158</v>
      </c>
      <c r="DZ271" s="95">
        <f t="shared" si="588"/>
        <v>14.533095850537281</v>
      </c>
      <c r="EA271" s="95">
        <f t="shared" si="589"/>
        <v>19.536742303101502</v>
      </c>
      <c r="EB271" s="95">
        <f t="shared" si="590"/>
        <v>25.311347351387749</v>
      </c>
      <c r="EC271" s="95">
        <f t="shared" si="591"/>
        <v>1.3604494667105262</v>
      </c>
      <c r="ED271" s="95">
        <f t="shared" si="592"/>
        <v>2.2804368274671054</v>
      </c>
      <c r="EE271" s="95">
        <f t="shared" si="593"/>
        <v>4.1622434537280695</v>
      </c>
      <c r="EF271" s="95">
        <f t="shared" si="594"/>
        <v>6.8425126150246713</v>
      </c>
      <c r="EG271" s="95">
        <f t="shared" si="595"/>
        <v>10.301118762163158</v>
      </c>
      <c r="EH271" s="95">
        <f t="shared" si="596"/>
        <v>14.533095850537281</v>
      </c>
      <c r="EI271" s="95">
        <f t="shared" si="597"/>
        <v>19.536742303101502</v>
      </c>
      <c r="EJ271" s="95">
        <f t="shared" si="598"/>
        <v>25.311347351387749</v>
      </c>
      <c r="EK271" s="95">
        <f t="shared" si="599"/>
        <v>1.3604494667105262</v>
      </c>
      <c r="EL271" s="95">
        <f t="shared" si="600"/>
        <v>2.2804368274671054</v>
      </c>
      <c r="EM271" s="95">
        <f t="shared" si="601"/>
        <v>4.1622434537280695</v>
      </c>
      <c r="EN271" s="95">
        <f t="shared" si="602"/>
        <v>6.8425126150246713</v>
      </c>
      <c r="EO271" s="95">
        <f t="shared" si="603"/>
        <v>10.301118762163158</v>
      </c>
      <c r="EP271" s="95">
        <f t="shared" si="604"/>
        <v>14.533095850537281</v>
      </c>
      <c r="EQ271" s="95">
        <f t="shared" si="605"/>
        <v>19.536742303101502</v>
      </c>
      <c r="ER271" s="95">
        <f t="shared" si="606"/>
        <v>25.311347351387749</v>
      </c>
      <c r="ES271" s="95">
        <f t="shared" si="607"/>
        <v>1</v>
      </c>
      <c r="ET271" s="95">
        <f t="shared" si="608"/>
        <v>1</v>
      </c>
      <c r="EU271" s="95">
        <f t="shared" si="609"/>
        <v>1</v>
      </c>
      <c r="EV271" s="95">
        <f t="shared" si="610"/>
        <v>1</v>
      </c>
      <c r="EW271" s="95">
        <f t="shared" si="611"/>
        <v>1</v>
      </c>
      <c r="EX271" s="95">
        <f t="shared" si="612"/>
        <v>1</v>
      </c>
      <c r="EY271" s="95">
        <f t="shared" si="613"/>
        <v>1</v>
      </c>
      <c r="EZ271" s="95">
        <f t="shared" si="614"/>
        <v>1</v>
      </c>
      <c r="FA271" s="95">
        <f t="shared" si="615"/>
        <v>1</v>
      </c>
      <c r="FB271" s="95">
        <f t="shared" si="616"/>
        <v>1</v>
      </c>
      <c r="FC271" s="95">
        <f t="shared" si="617"/>
        <v>1</v>
      </c>
      <c r="FD271" s="95">
        <f t="shared" si="618"/>
        <v>1</v>
      </c>
      <c r="FE271" s="95">
        <f t="shared" si="619"/>
        <v>1</v>
      </c>
      <c r="FF271" s="95">
        <f t="shared" si="620"/>
        <v>1</v>
      </c>
      <c r="FG271" s="95">
        <f t="shared" si="621"/>
        <v>1</v>
      </c>
      <c r="FH271" s="95">
        <f t="shared" si="622"/>
        <v>1</v>
      </c>
      <c r="FI271" s="95">
        <f t="shared" si="623"/>
        <v>1</v>
      </c>
      <c r="FJ271" s="95">
        <f t="shared" si="624"/>
        <v>1</v>
      </c>
      <c r="FK271" s="95">
        <f t="shared" si="625"/>
        <v>1</v>
      </c>
      <c r="FL271" s="95">
        <f t="shared" si="626"/>
        <v>1</v>
      </c>
      <c r="FM271" s="95">
        <f t="shared" si="627"/>
        <v>1</v>
      </c>
      <c r="FN271" s="95">
        <f t="shared" si="628"/>
        <v>1</v>
      </c>
      <c r="FO271" s="95">
        <f t="shared" si="629"/>
        <v>1</v>
      </c>
      <c r="FP271" s="95">
        <f t="shared" si="630"/>
        <v>1</v>
      </c>
      <c r="FQ271" s="115">
        <f t="shared" si="631"/>
        <v>1.4997232812402794</v>
      </c>
      <c r="FR271" s="115">
        <f t="shared" si="632"/>
        <v>1.2471097484774729</v>
      </c>
      <c r="FS271" s="115">
        <f t="shared" si="633"/>
        <v>1.2351365048380973</v>
      </c>
      <c r="FT271" s="115">
        <f t="shared" si="634"/>
        <v>1.2380116056047481</v>
      </c>
      <c r="FU271" s="115">
        <f t="shared" si="635"/>
        <v>1.2410891858218254</v>
      </c>
      <c r="FV271" s="115">
        <f t="shared" si="636"/>
        <v>1.2433010810906564</v>
      </c>
      <c r="FW271" s="115">
        <f t="shared" si="637"/>
        <v>1.2448341457380239</v>
      </c>
      <c r="FX271" s="115">
        <f t="shared" si="638"/>
        <v>1.245913407837336</v>
      </c>
      <c r="FZ271" s="90">
        <f t="shared" si="660"/>
        <v>1.2351365048380973</v>
      </c>
    </row>
    <row r="272" spans="24:193" x14ac:dyDescent="0.3">
      <c r="X272" s="118">
        <v>10</v>
      </c>
      <c r="Y272" s="118">
        <v>10</v>
      </c>
      <c r="Z272" s="40">
        <v>1.7999999999999999E-2</v>
      </c>
      <c r="AA272" s="40">
        <v>10000000</v>
      </c>
      <c r="AB272" s="40">
        <v>10000000</v>
      </c>
      <c r="AC272" s="98">
        <v>3900000</v>
      </c>
      <c r="AD272" s="42">
        <v>0.33</v>
      </c>
      <c r="AE272" s="42">
        <v>0.33</v>
      </c>
      <c r="AF272" s="41">
        <v>1.7999999999999999E-2</v>
      </c>
      <c r="AG272" s="40">
        <v>10000000</v>
      </c>
      <c r="AH272" s="40">
        <v>10000000</v>
      </c>
      <c r="AI272" s="98">
        <v>3900000</v>
      </c>
      <c r="AJ272" s="42">
        <v>0.33</v>
      </c>
      <c r="AK272" s="42">
        <v>0.33</v>
      </c>
      <c r="AL272" s="42">
        <f>AL250</f>
        <v>0.80259999999999998</v>
      </c>
      <c r="AM272" s="40">
        <v>6000</v>
      </c>
      <c r="AN272" s="40">
        <f>AN250</f>
        <v>10000</v>
      </c>
      <c r="AO272" s="40">
        <f>AO250</f>
        <v>10000</v>
      </c>
      <c r="AP272" s="42">
        <v>0.03</v>
      </c>
      <c r="AQ272" s="42">
        <v>0.03</v>
      </c>
      <c r="AR272" s="4">
        <f t="shared" si="639"/>
        <v>0.8206</v>
      </c>
      <c r="AS272" s="11">
        <f t="shared" si="640"/>
        <v>1</v>
      </c>
      <c r="AT272" s="15">
        <f t="shared" si="641"/>
        <v>68010.989114577489</v>
      </c>
      <c r="AU272" s="19">
        <f t="shared" si="642"/>
        <v>0.80004601538355813</v>
      </c>
      <c r="AV272" s="13">
        <f t="shared" si="643"/>
        <v>0.5</v>
      </c>
      <c r="AW272" s="11">
        <f t="shared" si="644"/>
        <v>1</v>
      </c>
      <c r="AX272" s="11">
        <f t="shared" si="645"/>
        <v>0.8911</v>
      </c>
      <c r="AY272" s="11">
        <f t="shared" si="646"/>
        <v>201997.53114128605</v>
      </c>
      <c r="AZ272" s="11">
        <f t="shared" si="647"/>
        <v>1</v>
      </c>
      <c r="BA272" s="11">
        <f t="shared" si="648"/>
        <v>0.34752899999999998</v>
      </c>
      <c r="BB272" s="11">
        <f t="shared" si="649"/>
        <v>1.025058</v>
      </c>
      <c r="BC272" s="11">
        <f t="shared" si="650"/>
        <v>0.99909999999999999</v>
      </c>
      <c r="BD272" s="11">
        <f t="shared" si="651"/>
        <v>0.8911</v>
      </c>
      <c r="BE272" s="11">
        <f t="shared" si="652"/>
        <v>201997.53114128605</v>
      </c>
      <c r="BF272" s="11">
        <f t="shared" si="653"/>
        <v>1</v>
      </c>
      <c r="BG272" s="11">
        <f t="shared" si="654"/>
        <v>0.34752899999999998</v>
      </c>
      <c r="BH272" s="11">
        <f t="shared" si="655"/>
        <v>1.025058</v>
      </c>
      <c r="BI272" s="121">
        <f>X272^2/(BI252^2*Y272^2)</f>
        <v>1</v>
      </c>
      <c r="BJ272" s="121">
        <f>X272^2/(BJ252^2*Y272^2)</f>
        <v>0.25</v>
      </c>
      <c r="BK272" s="121">
        <f>X272^2/(BK252^2*Y272^2)</f>
        <v>0.1111111111111111</v>
      </c>
      <c r="BL272" s="121">
        <f>X272^2/(BL252^2*Y272^2)</f>
        <v>6.25E-2</v>
      </c>
      <c r="BM272" s="121">
        <f>X272^2/(BM252^2*Y272^2)</f>
        <v>0.04</v>
      </c>
      <c r="BN272" s="121">
        <f>X272^2/(BN252^2*Y272^2)</f>
        <v>2.7777777777777776E-2</v>
      </c>
      <c r="BO272" s="121">
        <f>X272^2/(BO252^2*Y272^2)</f>
        <v>2.0408163265306121E-2</v>
      </c>
      <c r="BP272" s="121">
        <f>X272^2/(BP252^2*Y272^2)</f>
        <v>1.5625E-2</v>
      </c>
      <c r="BQ272" s="121">
        <v>1</v>
      </c>
      <c r="BR272" s="121">
        <v>1</v>
      </c>
      <c r="BS272" s="121">
        <v>1</v>
      </c>
      <c r="BT272" s="121">
        <v>1</v>
      </c>
      <c r="BU272" s="121">
        <v>1</v>
      </c>
      <c r="BV272" s="121">
        <v>1</v>
      </c>
      <c r="BW272" s="121">
        <v>1</v>
      </c>
      <c r="BX272" s="121">
        <v>1</v>
      </c>
      <c r="BY272" s="121">
        <f>(BI252^2*Y272^2)/X272^2</f>
        <v>1</v>
      </c>
      <c r="BZ272" s="121">
        <f>(BJ252^2*Y272^2)/X272^2</f>
        <v>4</v>
      </c>
      <c r="CA272" s="121">
        <f>(BK252^2*Y272^2)/X272^2</f>
        <v>9</v>
      </c>
      <c r="CB272" s="121">
        <f>(BL252^2*Y272^2)/X272^2</f>
        <v>16</v>
      </c>
      <c r="CC272" s="121">
        <f>(BM252^2*Y272^2)/X272^2</f>
        <v>25</v>
      </c>
      <c r="CD272" s="121">
        <f>(BN252^2*Y272^2)/X272^2</f>
        <v>36</v>
      </c>
      <c r="CE272" s="121">
        <f>(BO252^2*Y272^2)/X272^2</f>
        <v>49</v>
      </c>
      <c r="CF272" s="121">
        <f>(BP252^2*Y272^2)/X272^2</f>
        <v>64</v>
      </c>
      <c r="CG272" s="121">
        <f>X272^2/(BI252^2*Y272^2)</f>
        <v>1</v>
      </c>
      <c r="CH272" s="121">
        <f>X272^2/(BJ252^2*Y272^2)</f>
        <v>0.25</v>
      </c>
      <c r="CI272" s="121">
        <f>X272^2/(BK252^2*Y272^2)</f>
        <v>0.1111111111111111</v>
      </c>
      <c r="CJ272" s="121">
        <f>X272^2/(BL252^2*Y272^2)</f>
        <v>6.25E-2</v>
      </c>
      <c r="CK272" s="121">
        <f>X272^2/(BM252^2*Y272^2)</f>
        <v>0.04</v>
      </c>
      <c r="CL272" s="121">
        <f>X272^2/(BN252^2*Y272^2)</f>
        <v>2.7777777777777776E-2</v>
      </c>
      <c r="CM272" s="121">
        <f>X272^2/(BO252^2*Y272^2)</f>
        <v>2.0408163265306121E-2</v>
      </c>
      <c r="CN272" s="121">
        <f>X272^2/(BP252^2*Y272^2)</f>
        <v>1.5625E-2</v>
      </c>
      <c r="CO272" s="95">
        <f t="shared" si="555"/>
        <v>2.695058</v>
      </c>
      <c r="CP272" s="95">
        <f t="shared" si="556"/>
        <v>6.7376449999999997</v>
      </c>
      <c r="CQ272" s="95">
        <f t="shared" si="557"/>
        <v>13.475289999999999</v>
      </c>
      <c r="CR272" s="95">
        <f t="shared" si="558"/>
        <v>22.907992999999998</v>
      </c>
      <c r="CS272" s="95">
        <f t="shared" si="559"/>
        <v>35.035753999999997</v>
      </c>
      <c r="CT272" s="95">
        <f t="shared" si="560"/>
        <v>49.858573</v>
      </c>
      <c r="CU272" s="95">
        <f t="shared" si="561"/>
        <v>67.376450000000006</v>
      </c>
      <c r="CV272" s="95">
        <f t="shared" si="562"/>
        <v>87.589384999999993</v>
      </c>
      <c r="CW272" s="95">
        <f t="shared" si="563"/>
        <v>2.695058</v>
      </c>
      <c r="CX272" s="95">
        <f t="shared" si="564"/>
        <v>6.7376449999999997</v>
      </c>
      <c r="CY272" s="95">
        <f t="shared" si="565"/>
        <v>13.475289999999999</v>
      </c>
      <c r="CZ272" s="95">
        <f t="shared" si="566"/>
        <v>22.907992999999998</v>
      </c>
      <c r="DA272" s="95">
        <f t="shared" si="567"/>
        <v>35.035753999999997</v>
      </c>
      <c r="DB272" s="95">
        <f t="shared" si="568"/>
        <v>49.858573</v>
      </c>
      <c r="DC272" s="95">
        <f t="shared" si="569"/>
        <v>67.376450000000006</v>
      </c>
      <c r="DD272" s="95">
        <f t="shared" si="570"/>
        <v>87.589384999999993</v>
      </c>
      <c r="DE272" s="13">
        <f t="shared" si="656"/>
        <v>4.050116</v>
      </c>
      <c r="DF272" s="13">
        <f t="shared" si="657"/>
        <v>6.300116</v>
      </c>
      <c r="DG272" s="13">
        <f t="shared" si="658"/>
        <v>11.161227111111112</v>
      </c>
      <c r="DH272" s="13">
        <f t="shared" si="659"/>
        <v>18.112615999999999</v>
      </c>
      <c r="DI272" s="13">
        <f t="shared" si="571"/>
        <v>27.090116000000002</v>
      </c>
      <c r="DJ272" s="13">
        <f t="shared" si="572"/>
        <v>38.077893777777774</v>
      </c>
      <c r="DK272" s="13">
        <f t="shared" si="573"/>
        <v>51.070524163265304</v>
      </c>
      <c r="DL272" s="13">
        <f t="shared" si="574"/>
        <v>66.065741000000003</v>
      </c>
      <c r="DM272" s="95">
        <f t="shared" si="575"/>
        <v>4.050116</v>
      </c>
      <c r="DN272" s="95">
        <f t="shared" si="576"/>
        <v>6.300116</v>
      </c>
      <c r="DO272" s="95">
        <f t="shared" si="577"/>
        <v>11.161227111111112</v>
      </c>
      <c r="DP272" s="95">
        <f t="shared" si="578"/>
        <v>18.112615999999999</v>
      </c>
      <c r="DQ272" s="95">
        <f t="shared" si="579"/>
        <v>27.090116000000002</v>
      </c>
      <c r="DR272" s="95">
        <f t="shared" si="580"/>
        <v>38.077893777777774</v>
      </c>
      <c r="DS272" s="95">
        <f t="shared" si="581"/>
        <v>51.070524163265304</v>
      </c>
      <c r="DT272" s="95">
        <f t="shared" si="582"/>
        <v>66.065741000000003</v>
      </c>
      <c r="DU272" s="95">
        <f t="shared" si="583"/>
        <v>1.35678886</v>
      </c>
      <c r="DV272" s="95">
        <f t="shared" si="584"/>
        <v>2.1387291099999999</v>
      </c>
      <c r="DW272" s="95">
        <f t="shared" si="585"/>
        <v>3.8281061933333334</v>
      </c>
      <c r="DX272" s="95">
        <f t="shared" si="586"/>
        <v>6.2439154224999989</v>
      </c>
      <c r="DY272" s="95">
        <f t="shared" si="587"/>
        <v>9.3638570200000011</v>
      </c>
      <c r="DZ272" s="95">
        <f t="shared" si="588"/>
        <v>13.182428443333333</v>
      </c>
      <c r="EA272" s="95">
        <f t="shared" si="589"/>
        <v>17.697744288571425</v>
      </c>
      <c r="EB272" s="95">
        <f t="shared" si="590"/>
        <v>22.909017000624999</v>
      </c>
      <c r="EC272" s="95">
        <f t="shared" si="591"/>
        <v>1.35678886</v>
      </c>
      <c r="ED272" s="95">
        <f t="shared" si="592"/>
        <v>2.1387291099999999</v>
      </c>
      <c r="EE272" s="95">
        <f t="shared" si="593"/>
        <v>3.8281061933333334</v>
      </c>
      <c r="EF272" s="95">
        <f t="shared" si="594"/>
        <v>6.2439154224999989</v>
      </c>
      <c r="EG272" s="95">
        <f t="shared" si="595"/>
        <v>9.3638570200000011</v>
      </c>
      <c r="EH272" s="95">
        <f t="shared" si="596"/>
        <v>13.182428443333333</v>
      </c>
      <c r="EI272" s="95">
        <f t="shared" si="597"/>
        <v>17.697744288571425</v>
      </c>
      <c r="EJ272" s="95">
        <f t="shared" si="598"/>
        <v>22.909017000624999</v>
      </c>
      <c r="EK272" s="95">
        <f t="shared" si="599"/>
        <v>1.35678886</v>
      </c>
      <c r="EL272" s="95">
        <f t="shared" si="600"/>
        <v>2.1387291099999999</v>
      </c>
      <c r="EM272" s="95">
        <f t="shared" si="601"/>
        <v>3.8281061933333334</v>
      </c>
      <c r="EN272" s="95">
        <f t="shared" si="602"/>
        <v>6.2439154224999989</v>
      </c>
      <c r="EO272" s="95">
        <f t="shared" si="603"/>
        <v>9.3638570200000011</v>
      </c>
      <c r="EP272" s="95">
        <f t="shared" si="604"/>
        <v>13.182428443333333</v>
      </c>
      <c r="EQ272" s="95">
        <f t="shared" si="605"/>
        <v>17.697744288571425</v>
      </c>
      <c r="ER272" s="95">
        <f t="shared" si="606"/>
        <v>22.909017000624999</v>
      </c>
      <c r="ES272" s="95">
        <f t="shared" si="607"/>
        <v>1</v>
      </c>
      <c r="ET272" s="95">
        <f t="shared" si="608"/>
        <v>1</v>
      </c>
      <c r="EU272" s="95">
        <f t="shared" si="609"/>
        <v>1</v>
      </c>
      <c r="EV272" s="95">
        <f t="shared" si="610"/>
        <v>1</v>
      </c>
      <c r="EW272" s="95">
        <f t="shared" si="611"/>
        <v>1</v>
      </c>
      <c r="EX272" s="95">
        <f t="shared" si="612"/>
        <v>1</v>
      </c>
      <c r="EY272" s="95">
        <f t="shared" si="613"/>
        <v>1</v>
      </c>
      <c r="EZ272" s="95">
        <f t="shared" si="614"/>
        <v>1</v>
      </c>
      <c r="FA272" s="95">
        <f t="shared" si="615"/>
        <v>1</v>
      </c>
      <c r="FB272" s="95">
        <f t="shared" si="616"/>
        <v>1</v>
      </c>
      <c r="FC272" s="95">
        <f t="shared" si="617"/>
        <v>1</v>
      </c>
      <c r="FD272" s="95">
        <f t="shared" si="618"/>
        <v>1</v>
      </c>
      <c r="FE272" s="95">
        <f t="shared" si="619"/>
        <v>1</v>
      </c>
      <c r="FF272" s="95">
        <f t="shared" si="620"/>
        <v>1</v>
      </c>
      <c r="FG272" s="95">
        <f t="shared" si="621"/>
        <v>1</v>
      </c>
      <c r="FH272" s="95">
        <f t="shared" si="622"/>
        <v>1</v>
      </c>
      <c r="FI272" s="95">
        <f t="shared" si="623"/>
        <v>1</v>
      </c>
      <c r="FJ272" s="95">
        <f t="shared" si="624"/>
        <v>1</v>
      </c>
      <c r="FK272" s="95">
        <f t="shared" si="625"/>
        <v>1</v>
      </c>
      <c r="FL272" s="95">
        <f t="shared" si="626"/>
        <v>1</v>
      </c>
      <c r="FM272" s="95">
        <f t="shared" si="627"/>
        <v>1</v>
      </c>
      <c r="FN272" s="95">
        <f t="shared" si="628"/>
        <v>1</v>
      </c>
      <c r="FO272" s="95">
        <f t="shared" si="629"/>
        <v>1</v>
      </c>
      <c r="FP272" s="95">
        <f t="shared" si="630"/>
        <v>1</v>
      </c>
      <c r="FQ272" s="115">
        <f t="shared" si="631"/>
        <v>1.5457634490198648</v>
      </c>
      <c r="FR272" s="115">
        <f t="shared" si="632"/>
        <v>1.2519190198403127</v>
      </c>
      <c r="FS272" s="115">
        <f t="shared" si="633"/>
        <v>1.2351104497728205</v>
      </c>
      <c r="FT272" s="115">
        <f t="shared" si="634"/>
        <v>1.2373202756619344</v>
      </c>
      <c r="FU272" s="115">
        <f t="shared" si="635"/>
        <v>1.2404013114652377</v>
      </c>
      <c r="FV272" s="115">
        <f t="shared" si="636"/>
        <v>1.2427205674921336</v>
      </c>
      <c r="FW272" s="115">
        <f t="shared" si="637"/>
        <v>1.2443592285090606</v>
      </c>
      <c r="FX272" s="115">
        <f t="shared" si="638"/>
        <v>1.245524794363412</v>
      </c>
      <c r="FZ272" s="90">
        <f t="shared" si="660"/>
        <v>1.2351104497728205</v>
      </c>
    </row>
    <row r="273" spans="24:182" x14ac:dyDescent="0.3">
      <c r="X273" s="118">
        <f>X272*1.07</f>
        <v>10.700000000000001</v>
      </c>
      <c r="Y273" s="118">
        <v>10</v>
      </c>
      <c r="Z273" s="40">
        <v>1.7999999999999999E-2</v>
      </c>
      <c r="AA273" s="40">
        <v>10000000</v>
      </c>
      <c r="AB273" s="40">
        <v>10000000</v>
      </c>
      <c r="AC273" s="98">
        <v>3900000</v>
      </c>
      <c r="AD273" s="42">
        <v>0.33</v>
      </c>
      <c r="AE273" s="42">
        <v>0.33</v>
      </c>
      <c r="AF273" s="41">
        <v>1.7999999999999999E-2</v>
      </c>
      <c r="AG273" s="40">
        <v>10000000</v>
      </c>
      <c r="AH273" s="40">
        <v>10000000</v>
      </c>
      <c r="AI273" s="98">
        <v>3900000</v>
      </c>
      <c r="AJ273" s="42">
        <v>0.33</v>
      </c>
      <c r="AK273" s="42">
        <v>0.33</v>
      </c>
      <c r="AL273" s="42">
        <f>AL250</f>
        <v>0.80259999999999998</v>
      </c>
      <c r="AM273" s="40">
        <v>6000</v>
      </c>
      <c r="AN273" s="40">
        <f>AN250</f>
        <v>10000</v>
      </c>
      <c r="AO273" s="40">
        <f>AO250</f>
        <v>10000</v>
      </c>
      <c r="AP273" s="42">
        <v>0.03</v>
      </c>
      <c r="AQ273" s="42">
        <v>0.03</v>
      </c>
      <c r="AR273" s="4">
        <f t="shared" si="639"/>
        <v>0.8206</v>
      </c>
      <c r="AS273" s="11">
        <f t="shared" si="640"/>
        <v>1.07</v>
      </c>
      <c r="AT273" s="15">
        <f t="shared" si="641"/>
        <v>68010.989114577489</v>
      </c>
      <c r="AU273" s="19">
        <f t="shared" si="642"/>
        <v>0.80004601538355813</v>
      </c>
      <c r="AV273" s="13">
        <f t="shared" si="643"/>
        <v>0.5</v>
      </c>
      <c r="AW273" s="11">
        <f t="shared" si="644"/>
        <v>1</v>
      </c>
      <c r="AX273" s="11">
        <f t="shared" si="645"/>
        <v>0.8911</v>
      </c>
      <c r="AY273" s="11">
        <f t="shared" si="646"/>
        <v>201997.53114128605</v>
      </c>
      <c r="AZ273" s="11">
        <f t="shared" si="647"/>
        <v>1</v>
      </c>
      <c r="BA273" s="11">
        <f t="shared" si="648"/>
        <v>0.34752899999999998</v>
      </c>
      <c r="BB273" s="11">
        <f t="shared" si="649"/>
        <v>1.025058</v>
      </c>
      <c r="BC273" s="11">
        <f t="shared" si="650"/>
        <v>0.99909999999999999</v>
      </c>
      <c r="BD273" s="11">
        <f t="shared" si="651"/>
        <v>0.8911</v>
      </c>
      <c r="BE273" s="11">
        <f t="shared" si="652"/>
        <v>201997.53114128605</v>
      </c>
      <c r="BF273" s="11">
        <f t="shared" si="653"/>
        <v>1</v>
      </c>
      <c r="BG273" s="11">
        <f t="shared" si="654"/>
        <v>0.34752899999999998</v>
      </c>
      <c r="BH273" s="11">
        <f t="shared" si="655"/>
        <v>1.025058</v>
      </c>
      <c r="BI273" s="121">
        <f>X273^2/(BI252^2*Y273^2)</f>
        <v>1.1449000000000003</v>
      </c>
      <c r="BJ273" s="121">
        <f>X273^2/(BJ252^2*Y273^2)</f>
        <v>0.28622500000000006</v>
      </c>
      <c r="BK273" s="121">
        <f>X273^2/(BK252^2*Y273^2)</f>
        <v>0.12721111111111114</v>
      </c>
      <c r="BL273" s="121">
        <f>X273^2/(BL252^2*Y273^2)</f>
        <v>7.1556250000000016E-2</v>
      </c>
      <c r="BM273" s="121">
        <f>X273^2/(BM252^2*Y273^2)</f>
        <v>4.579600000000001E-2</v>
      </c>
      <c r="BN273" s="121">
        <f>X273^2/(BN252^2*Y273^2)</f>
        <v>3.1802777777777784E-2</v>
      </c>
      <c r="BO273" s="121">
        <f>X273^2/(BO252^2*Y273^2)</f>
        <v>2.3365306122448984E-2</v>
      </c>
      <c r="BP273" s="121">
        <f>X273^2/(BP252^2*Y273^2)</f>
        <v>1.7889062500000004E-2</v>
      </c>
      <c r="BQ273" s="121">
        <v>1</v>
      </c>
      <c r="BR273" s="121">
        <v>1</v>
      </c>
      <c r="BS273" s="121">
        <v>1</v>
      </c>
      <c r="BT273" s="121">
        <v>1</v>
      </c>
      <c r="BU273" s="121">
        <v>1</v>
      </c>
      <c r="BV273" s="121">
        <v>1</v>
      </c>
      <c r="BW273" s="121">
        <v>1</v>
      </c>
      <c r="BX273" s="121">
        <v>1</v>
      </c>
      <c r="BY273" s="121">
        <f>(BI252^2*Y273^2)/X273^2</f>
        <v>0.87343872827321145</v>
      </c>
      <c r="BZ273" s="121">
        <f>(BJ252^2*Y273^2)/X273^2</f>
        <v>3.4937549130928458</v>
      </c>
      <c r="CA273" s="121">
        <f>(BK252^2*Y273^2)/X273^2</f>
        <v>7.8609485544589033</v>
      </c>
      <c r="CB273" s="121">
        <f>(BL252^2*Y273^2)/X273^2</f>
        <v>13.975019652371383</v>
      </c>
      <c r="CC273" s="121">
        <f>(BM252^2*Y273^2)/X273^2</f>
        <v>21.835968206830287</v>
      </c>
      <c r="CD273" s="121">
        <f>(BN252^2*Y273^2)/X273^2</f>
        <v>31.443794217835613</v>
      </c>
      <c r="CE273" s="121">
        <f>(BO252^2*Y273^2)/X273^2</f>
        <v>42.79849768538736</v>
      </c>
      <c r="CF273" s="121">
        <f>(BP252^2*Y273^2)/X273^2</f>
        <v>55.900078609485533</v>
      </c>
      <c r="CG273" s="121">
        <f>X273^2/(BI252^2*Y273^2)</f>
        <v>1.1449000000000003</v>
      </c>
      <c r="CH273" s="121">
        <f>X273^2/(BJ252^2*Y273^2)</f>
        <v>0.28622500000000006</v>
      </c>
      <c r="CI273" s="121">
        <f>X273^2/(BK252^2*Y273^2)</f>
        <v>0.12721111111111114</v>
      </c>
      <c r="CJ273" s="121">
        <f>X273^2/(BL252^2*Y273^2)</f>
        <v>7.1556250000000016E-2</v>
      </c>
      <c r="CK273" s="121">
        <f>X273^2/(BM252^2*Y273^2)</f>
        <v>4.579600000000001E-2</v>
      </c>
      <c r="CL273" s="121">
        <f>X273^2/(BN252^2*Y273^2)</f>
        <v>3.1802777777777784E-2</v>
      </c>
      <c r="CM273" s="121">
        <f>X273^2/(BO252^2*Y273^2)</f>
        <v>2.3365306122448984E-2</v>
      </c>
      <c r="CN273" s="121">
        <f>X273^2/(BP252^2*Y273^2)</f>
        <v>1.7889062500000004E-2</v>
      </c>
      <c r="CO273" s="95">
        <f t="shared" si="555"/>
        <v>2.5245130160712721</v>
      </c>
      <c r="CP273" s="95">
        <f t="shared" si="556"/>
        <v>6.0554650642850891</v>
      </c>
      <c r="CQ273" s="95">
        <f t="shared" si="557"/>
        <v>11.940385144641452</v>
      </c>
      <c r="CR273" s="95">
        <f t="shared" si="558"/>
        <v>20.179273257140359</v>
      </c>
      <c r="CS273" s="95">
        <f t="shared" si="559"/>
        <v>30.772129401781811</v>
      </c>
      <c r="CT273" s="95">
        <f t="shared" si="560"/>
        <v>43.718953578565802</v>
      </c>
      <c r="CU273" s="95">
        <f t="shared" si="561"/>
        <v>59.01974578749234</v>
      </c>
      <c r="CV273" s="95">
        <f t="shared" si="562"/>
        <v>76.674506028561424</v>
      </c>
      <c r="CW273" s="95">
        <f t="shared" si="563"/>
        <v>2.5245130160712721</v>
      </c>
      <c r="CX273" s="95">
        <f t="shared" si="564"/>
        <v>6.0554650642850891</v>
      </c>
      <c r="CY273" s="95">
        <f t="shared" si="565"/>
        <v>11.940385144641452</v>
      </c>
      <c r="CZ273" s="95">
        <f t="shared" si="566"/>
        <v>20.179273257140359</v>
      </c>
      <c r="DA273" s="95">
        <f t="shared" si="567"/>
        <v>30.772129401781811</v>
      </c>
      <c r="DB273" s="95">
        <f t="shared" si="568"/>
        <v>43.718953578565802</v>
      </c>
      <c r="DC273" s="95">
        <f t="shared" si="569"/>
        <v>59.01974578749234</v>
      </c>
      <c r="DD273" s="95">
        <f t="shared" si="570"/>
        <v>76.674506028561424</v>
      </c>
      <c r="DE273" s="13">
        <f t="shared" si="656"/>
        <v>4.0684547282732115</v>
      </c>
      <c r="DF273" s="13">
        <f t="shared" si="657"/>
        <v>5.8300959130928458</v>
      </c>
      <c r="DG273" s="13">
        <f t="shared" si="658"/>
        <v>10.038275665570014</v>
      </c>
      <c r="DH273" s="13">
        <f t="shared" si="659"/>
        <v>16.096691902371383</v>
      </c>
      <c r="DI273" s="13">
        <f t="shared" si="571"/>
        <v>23.931880206830286</v>
      </c>
      <c r="DJ273" s="13">
        <f t="shared" si="572"/>
        <v>33.525712995613389</v>
      </c>
      <c r="DK273" s="13">
        <f t="shared" si="573"/>
        <v>44.871978991509806</v>
      </c>
      <c r="DL273" s="13">
        <f t="shared" si="574"/>
        <v>57.968083671985532</v>
      </c>
      <c r="DM273" s="95">
        <f t="shared" si="575"/>
        <v>4.0684547282732115</v>
      </c>
      <c r="DN273" s="95">
        <f t="shared" si="576"/>
        <v>5.8300959130928458</v>
      </c>
      <c r="DO273" s="95">
        <f t="shared" si="577"/>
        <v>10.038275665570014</v>
      </c>
      <c r="DP273" s="95">
        <f t="shared" si="578"/>
        <v>16.096691902371383</v>
      </c>
      <c r="DQ273" s="95">
        <f t="shared" si="579"/>
        <v>23.931880206830286</v>
      </c>
      <c r="DR273" s="95">
        <f t="shared" si="580"/>
        <v>33.525712995613389</v>
      </c>
      <c r="DS273" s="95">
        <f t="shared" si="581"/>
        <v>44.871978991509806</v>
      </c>
      <c r="DT273" s="95">
        <f t="shared" si="582"/>
        <v>57.968083671985532</v>
      </c>
      <c r="DU273" s="95">
        <f t="shared" si="583"/>
        <v>1.3631620998980607</v>
      </c>
      <c r="DV273" s="95">
        <f t="shared" si="584"/>
        <v>1.9753834992172437</v>
      </c>
      <c r="DW273" s="95">
        <f t="shared" si="585"/>
        <v>3.4378480004158813</v>
      </c>
      <c r="DX273" s="95">
        <f t="shared" si="586"/>
        <v>5.5433233367752237</v>
      </c>
      <c r="DY273" s="95">
        <f t="shared" si="587"/>
        <v>8.2662784930355233</v>
      </c>
      <c r="DZ273" s="95">
        <f t="shared" si="588"/>
        <v>11.600413608288525</v>
      </c>
      <c r="EA273" s="95">
        <f t="shared" si="589"/>
        <v>15.543570083576411</v>
      </c>
      <c r="EB273" s="95">
        <f t="shared" si="590"/>
        <v>20.094846247077456</v>
      </c>
      <c r="EC273" s="95">
        <f t="shared" si="591"/>
        <v>1.3631620998980607</v>
      </c>
      <c r="ED273" s="95">
        <f t="shared" si="592"/>
        <v>1.9753834992172437</v>
      </c>
      <c r="EE273" s="95">
        <f t="shared" si="593"/>
        <v>3.4378480004158813</v>
      </c>
      <c r="EF273" s="95">
        <f t="shared" si="594"/>
        <v>5.5433233367752237</v>
      </c>
      <c r="EG273" s="95">
        <f t="shared" si="595"/>
        <v>8.2662784930355233</v>
      </c>
      <c r="EH273" s="95">
        <f t="shared" si="596"/>
        <v>11.600413608288525</v>
      </c>
      <c r="EI273" s="95">
        <f t="shared" si="597"/>
        <v>15.543570083576411</v>
      </c>
      <c r="EJ273" s="95">
        <f t="shared" si="598"/>
        <v>20.094846247077456</v>
      </c>
      <c r="EK273" s="95">
        <f t="shared" si="599"/>
        <v>1.3631620998980607</v>
      </c>
      <c r="EL273" s="95">
        <f t="shared" si="600"/>
        <v>1.9753834992172437</v>
      </c>
      <c r="EM273" s="95">
        <f t="shared" si="601"/>
        <v>3.4378480004158813</v>
      </c>
      <c r="EN273" s="95">
        <f t="shared" si="602"/>
        <v>5.5433233367752237</v>
      </c>
      <c r="EO273" s="95">
        <f t="shared" si="603"/>
        <v>8.2662784930355233</v>
      </c>
      <c r="EP273" s="95">
        <f t="shared" si="604"/>
        <v>11.600413608288525</v>
      </c>
      <c r="EQ273" s="95">
        <f t="shared" si="605"/>
        <v>15.543570083576411</v>
      </c>
      <c r="ER273" s="95">
        <f t="shared" si="606"/>
        <v>20.094846247077456</v>
      </c>
      <c r="ES273" s="95">
        <f t="shared" si="607"/>
        <v>1</v>
      </c>
      <c r="ET273" s="95">
        <f t="shared" si="608"/>
        <v>1</v>
      </c>
      <c r="EU273" s="95">
        <f t="shared" si="609"/>
        <v>1</v>
      </c>
      <c r="EV273" s="95">
        <f t="shared" si="610"/>
        <v>1</v>
      </c>
      <c r="EW273" s="95">
        <f t="shared" si="611"/>
        <v>1</v>
      </c>
      <c r="EX273" s="95">
        <f t="shared" si="612"/>
        <v>1</v>
      </c>
      <c r="EY273" s="95">
        <f t="shared" si="613"/>
        <v>1</v>
      </c>
      <c r="EZ273" s="95">
        <f t="shared" si="614"/>
        <v>1</v>
      </c>
      <c r="FA273" s="95">
        <f t="shared" si="615"/>
        <v>1</v>
      </c>
      <c r="FB273" s="95">
        <f t="shared" si="616"/>
        <v>1</v>
      </c>
      <c r="FC273" s="95">
        <f t="shared" si="617"/>
        <v>1</v>
      </c>
      <c r="FD273" s="95">
        <f t="shared" si="618"/>
        <v>1</v>
      </c>
      <c r="FE273" s="95">
        <f t="shared" si="619"/>
        <v>1</v>
      </c>
      <c r="FF273" s="95">
        <f t="shared" si="620"/>
        <v>1</v>
      </c>
      <c r="FG273" s="95">
        <f t="shared" si="621"/>
        <v>1</v>
      </c>
      <c r="FH273" s="95">
        <f t="shared" si="622"/>
        <v>1</v>
      </c>
      <c r="FI273" s="95">
        <f t="shared" si="623"/>
        <v>1</v>
      </c>
      <c r="FJ273" s="95">
        <f t="shared" si="624"/>
        <v>1</v>
      </c>
      <c r="FK273" s="95">
        <f t="shared" si="625"/>
        <v>1</v>
      </c>
      <c r="FL273" s="95">
        <f t="shared" si="626"/>
        <v>1</v>
      </c>
      <c r="FM273" s="95">
        <f t="shared" si="627"/>
        <v>1</v>
      </c>
      <c r="FN273" s="95">
        <f t="shared" si="628"/>
        <v>1</v>
      </c>
      <c r="FO273" s="95">
        <f t="shared" si="629"/>
        <v>1</v>
      </c>
      <c r="FP273" s="95">
        <f t="shared" si="630"/>
        <v>1</v>
      </c>
      <c r="FQ273" s="115">
        <f t="shared" si="631"/>
        <v>1.6160494280635591</v>
      </c>
      <c r="FR273" s="115">
        <f t="shared" si="632"/>
        <v>1.2601696940711964</v>
      </c>
      <c r="FS273" s="115">
        <f t="shared" si="633"/>
        <v>1.2355083164579825</v>
      </c>
      <c r="FT273" s="115">
        <f t="shared" si="634"/>
        <v>1.236476868295123</v>
      </c>
      <c r="FU273" s="115">
        <f t="shared" si="635"/>
        <v>1.2394659426459134</v>
      </c>
      <c r="FV273" s="115">
        <f t="shared" si="636"/>
        <v>1.2419032570117385</v>
      </c>
      <c r="FW273" s="115">
        <f t="shared" si="637"/>
        <v>1.2436791894935026</v>
      </c>
      <c r="FX273" s="115">
        <f t="shared" si="638"/>
        <v>1.2449628550769949</v>
      </c>
      <c r="FZ273" s="90">
        <f t="shared" si="660"/>
        <v>1.2355083164579825</v>
      </c>
    </row>
    <row r="274" spans="24:182" x14ac:dyDescent="0.3">
      <c r="X274" s="118">
        <f t="shared" ref="X274:X292" si="661">X273*1.07</f>
        <v>11.449000000000002</v>
      </c>
      <c r="Y274" s="118">
        <v>10</v>
      </c>
      <c r="Z274" s="40">
        <v>1.7999999999999999E-2</v>
      </c>
      <c r="AA274" s="40">
        <v>10000000</v>
      </c>
      <c r="AB274" s="40">
        <v>10000000</v>
      </c>
      <c r="AC274" s="98">
        <v>3900000</v>
      </c>
      <c r="AD274" s="42">
        <v>0.33</v>
      </c>
      <c r="AE274" s="42">
        <v>0.33</v>
      </c>
      <c r="AF274" s="41">
        <v>1.7999999999999999E-2</v>
      </c>
      <c r="AG274" s="40">
        <v>10000000</v>
      </c>
      <c r="AH274" s="40">
        <v>10000000</v>
      </c>
      <c r="AI274" s="98">
        <v>3900000</v>
      </c>
      <c r="AJ274" s="42">
        <v>0.33</v>
      </c>
      <c r="AK274" s="42">
        <v>0.33</v>
      </c>
      <c r="AL274" s="42">
        <f>AL250</f>
        <v>0.80259999999999998</v>
      </c>
      <c r="AM274" s="40">
        <v>6000</v>
      </c>
      <c r="AN274" s="40">
        <f>AN250</f>
        <v>10000</v>
      </c>
      <c r="AO274" s="40">
        <f>AO250</f>
        <v>10000</v>
      </c>
      <c r="AP274" s="42">
        <v>0.03</v>
      </c>
      <c r="AQ274" s="42">
        <v>0.03</v>
      </c>
      <c r="AR274" s="4">
        <f t="shared" si="639"/>
        <v>0.8206</v>
      </c>
      <c r="AS274" s="11">
        <f t="shared" si="640"/>
        <v>1.1449000000000003</v>
      </c>
      <c r="AT274" s="15">
        <f t="shared" si="641"/>
        <v>68010.989114577489</v>
      </c>
      <c r="AU274" s="19">
        <f t="shared" si="642"/>
        <v>0.80004601538355813</v>
      </c>
      <c r="AV274" s="13">
        <f t="shared" si="643"/>
        <v>0.5</v>
      </c>
      <c r="AW274" s="11">
        <f t="shared" si="644"/>
        <v>1</v>
      </c>
      <c r="AX274" s="11">
        <f t="shared" si="645"/>
        <v>0.8911</v>
      </c>
      <c r="AY274" s="11">
        <f t="shared" si="646"/>
        <v>201997.53114128605</v>
      </c>
      <c r="AZ274" s="11">
        <f t="shared" si="647"/>
        <v>1</v>
      </c>
      <c r="BA274" s="11">
        <f t="shared" si="648"/>
        <v>0.34752899999999998</v>
      </c>
      <c r="BB274" s="11">
        <f t="shared" si="649"/>
        <v>1.025058</v>
      </c>
      <c r="BC274" s="11">
        <f t="shared" si="650"/>
        <v>0.99909999999999999</v>
      </c>
      <c r="BD274" s="11">
        <f t="shared" si="651"/>
        <v>0.8911</v>
      </c>
      <c r="BE274" s="11">
        <f t="shared" si="652"/>
        <v>201997.53114128605</v>
      </c>
      <c r="BF274" s="11">
        <f t="shared" si="653"/>
        <v>1</v>
      </c>
      <c r="BG274" s="11">
        <f t="shared" si="654"/>
        <v>0.34752899999999998</v>
      </c>
      <c r="BH274" s="11">
        <f t="shared" si="655"/>
        <v>1.025058</v>
      </c>
      <c r="BI274" s="121">
        <f>X274^2/(BI252^2*Y274^2)</f>
        <v>1.3107960100000002</v>
      </c>
      <c r="BJ274" s="121">
        <f>X274^2/(BJ252^2*Y274^2)</f>
        <v>0.32769900250000006</v>
      </c>
      <c r="BK274" s="121">
        <f>X274^2/(BK252^2*Y274^2)</f>
        <v>0.14564400111111114</v>
      </c>
      <c r="BL274" s="121">
        <f>X274^2/(BL252^2*Y274^2)</f>
        <v>8.1924750625000015E-2</v>
      </c>
      <c r="BM274" s="121">
        <f>X274^2/(BM252^2*Y274^2)</f>
        <v>5.2431840400000013E-2</v>
      </c>
      <c r="BN274" s="121">
        <f>X274^2/(BN252^2*Y274^2)</f>
        <v>3.6411000277777786E-2</v>
      </c>
      <c r="BO274" s="121">
        <f>X274^2/(BO252^2*Y274^2)</f>
        <v>2.6750938979591844E-2</v>
      </c>
      <c r="BP274" s="121">
        <f>X274^2/(BP252^2*Y274^2)</f>
        <v>2.0481187656250004E-2</v>
      </c>
      <c r="BQ274" s="121">
        <v>1</v>
      </c>
      <c r="BR274" s="121">
        <v>1</v>
      </c>
      <c r="BS274" s="121">
        <v>1</v>
      </c>
      <c r="BT274" s="121">
        <v>1</v>
      </c>
      <c r="BU274" s="121">
        <v>1</v>
      </c>
      <c r="BV274" s="121">
        <v>1</v>
      </c>
      <c r="BW274" s="121">
        <v>1</v>
      </c>
      <c r="BX274" s="121">
        <v>1</v>
      </c>
      <c r="BY274" s="121">
        <f>(BI252^2*Y274^2)/X274^2</f>
        <v>0.76289521204752508</v>
      </c>
      <c r="BZ274" s="121">
        <f>(BJ252^2*Y274^2)/X274^2</f>
        <v>3.0515808481901003</v>
      </c>
      <c r="CA274" s="121">
        <f>(BK252^2*Y274^2)/X274^2</f>
        <v>6.8660569084277254</v>
      </c>
      <c r="CB274" s="121">
        <f>(BL252^2*Y274^2)/X274^2</f>
        <v>12.206323392760401</v>
      </c>
      <c r="CC274" s="121">
        <f>(BM252^2*Y274^2)/X274^2</f>
        <v>19.072380301188126</v>
      </c>
      <c r="CD274" s="121">
        <f>(BN252^2*Y274^2)/X274^2</f>
        <v>27.464227633710902</v>
      </c>
      <c r="CE274" s="121">
        <f>(BO252^2*Y274^2)/X274^2</f>
        <v>37.381865390328727</v>
      </c>
      <c r="CF274" s="121">
        <f>(BP252^2*Y274^2)/X274^2</f>
        <v>48.825293571041605</v>
      </c>
      <c r="CG274" s="121">
        <f>X274^2/(BI252^2*Y274^2)</f>
        <v>1.3107960100000002</v>
      </c>
      <c r="CH274" s="121">
        <f>X274^2/(BJ252^2*Y274^2)</f>
        <v>0.32769900250000006</v>
      </c>
      <c r="CI274" s="121">
        <f>X274^2/(BK252^2*Y274^2)</f>
        <v>0.14564400111111114</v>
      </c>
      <c r="CJ274" s="121">
        <f>X274^2/(BL252^2*Y274^2)</f>
        <v>8.1924750625000015E-2</v>
      </c>
      <c r="CK274" s="121">
        <f>X274^2/(BM252^2*Y274^2)</f>
        <v>5.2431840400000013E-2</v>
      </c>
      <c r="CL274" s="121">
        <f>X274^2/(BN252^2*Y274^2)</f>
        <v>3.6411000277777786E-2</v>
      </c>
      <c r="CM274" s="121">
        <f>X274^2/(BO252^2*Y274^2)</f>
        <v>2.6750938979591844E-2</v>
      </c>
      <c r="CN274" s="121">
        <f>X274^2/(BP252^2*Y274^2)</f>
        <v>2.0481187656250004E-2</v>
      </c>
      <c r="CO274" s="95">
        <f t="shared" si="555"/>
        <v>2.3755524221951894</v>
      </c>
      <c r="CP274" s="95">
        <f t="shared" si="556"/>
        <v>5.4596226887807582</v>
      </c>
      <c r="CQ274" s="95">
        <f t="shared" si="557"/>
        <v>10.599739799756705</v>
      </c>
      <c r="CR274" s="95">
        <f t="shared" si="558"/>
        <v>17.795903755123032</v>
      </c>
      <c r="CS274" s="95">
        <f t="shared" si="559"/>
        <v>27.048114554879731</v>
      </c>
      <c r="CT274" s="95">
        <f t="shared" si="560"/>
        <v>38.356372199026815</v>
      </c>
      <c r="CU274" s="95">
        <f t="shared" si="561"/>
        <v>51.720676687564278</v>
      </c>
      <c r="CV274" s="95">
        <f t="shared" si="562"/>
        <v>67.141028020492115</v>
      </c>
      <c r="CW274" s="95">
        <f t="shared" si="563"/>
        <v>2.3755524221951894</v>
      </c>
      <c r="CX274" s="95">
        <f t="shared" si="564"/>
        <v>5.4596226887807582</v>
      </c>
      <c r="CY274" s="95">
        <f t="shared" si="565"/>
        <v>10.599739799756705</v>
      </c>
      <c r="CZ274" s="95">
        <f t="shared" si="566"/>
        <v>17.795903755123032</v>
      </c>
      <c r="DA274" s="95">
        <f t="shared" si="567"/>
        <v>27.048114554879731</v>
      </c>
      <c r="DB274" s="95">
        <f t="shared" si="568"/>
        <v>38.356372199026815</v>
      </c>
      <c r="DC274" s="95">
        <f t="shared" si="569"/>
        <v>51.720676687564278</v>
      </c>
      <c r="DD274" s="95">
        <f t="shared" si="570"/>
        <v>67.141028020492115</v>
      </c>
      <c r="DE274" s="13">
        <f t="shared" si="656"/>
        <v>4.1238072220475255</v>
      </c>
      <c r="DF274" s="13">
        <f t="shared" si="657"/>
        <v>5.429395850690101</v>
      </c>
      <c r="DG274" s="13">
        <f t="shared" si="658"/>
        <v>9.0618169095388375</v>
      </c>
      <c r="DH274" s="13">
        <f t="shared" si="659"/>
        <v>14.338364143385402</v>
      </c>
      <c r="DI274" s="13">
        <f t="shared" si="571"/>
        <v>21.174928141588126</v>
      </c>
      <c r="DJ274" s="13">
        <f t="shared" si="572"/>
        <v>29.550754633988682</v>
      </c>
      <c r="DK274" s="13">
        <f t="shared" si="573"/>
        <v>39.458732329308319</v>
      </c>
      <c r="DL274" s="13">
        <f t="shared" si="574"/>
        <v>50.895890758697853</v>
      </c>
      <c r="DM274" s="95">
        <f t="shared" si="575"/>
        <v>4.1238072220475255</v>
      </c>
      <c r="DN274" s="95">
        <f t="shared" si="576"/>
        <v>5.429395850690101</v>
      </c>
      <c r="DO274" s="95">
        <f t="shared" si="577"/>
        <v>9.0618169095388375</v>
      </c>
      <c r="DP274" s="95">
        <f t="shared" si="578"/>
        <v>14.338364143385402</v>
      </c>
      <c r="DQ274" s="95">
        <f t="shared" si="579"/>
        <v>21.174928141588126</v>
      </c>
      <c r="DR274" s="95">
        <f t="shared" si="580"/>
        <v>29.550754633988682</v>
      </c>
      <c r="DS274" s="95">
        <f t="shared" si="581"/>
        <v>39.458732329308319</v>
      </c>
      <c r="DT274" s="95">
        <f t="shared" si="582"/>
        <v>50.895890758697853</v>
      </c>
      <c r="DU274" s="95">
        <f t="shared" si="583"/>
        <v>1.3823986967069544</v>
      </c>
      <c r="DV274" s="95">
        <f t="shared" si="584"/>
        <v>1.8361286072304799</v>
      </c>
      <c r="DW274" s="95">
        <f t="shared" si="585"/>
        <v>3.098500265391122</v>
      </c>
      <c r="DX274" s="95">
        <f t="shared" si="586"/>
        <v>4.9322534490225847</v>
      </c>
      <c r="DY274" s="95">
        <f t="shared" si="587"/>
        <v>7.3081576987539787</v>
      </c>
      <c r="DZ274" s="95">
        <f t="shared" si="588"/>
        <v>10.219000303831452</v>
      </c>
      <c r="EA274" s="95">
        <f t="shared" si="589"/>
        <v>13.66230988430819</v>
      </c>
      <c r="EB274" s="95">
        <f t="shared" si="590"/>
        <v>17.637054116115504</v>
      </c>
      <c r="EC274" s="95">
        <f t="shared" si="591"/>
        <v>1.3823986967069544</v>
      </c>
      <c r="ED274" s="95">
        <f t="shared" si="592"/>
        <v>1.8361286072304799</v>
      </c>
      <c r="EE274" s="95">
        <f t="shared" si="593"/>
        <v>3.098500265391122</v>
      </c>
      <c r="EF274" s="95">
        <f t="shared" si="594"/>
        <v>4.9322534490225847</v>
      </c>
      <c r="EG274" s="95">
        <f t="shared" si="595"/>
        <v>7.3081576987539787</v>
      </c>
      <c r="EH274" s="95">
        <f t="shared" si="596"/>
        <v>10.219000303831452</v>
      </c>
      <c r="EI274" s="95">
        <f t="shared" si="597"/>
        <v>13.66230988430819</v>
      </c>
      <c r="EJ274" s="95">
        <f t="shared" si="598"/>
        <v>17.637054116115504</v>
      </c>
      <c r="EK274" s="95">
        <f t="shared" si="599"/>
        <v>1.3823986967069544</v>
      </c>
      <c r="EL274" s="95">
        <f t="shared" si="600"/>
        <v>1.8361286072304799</v>
      </c>
      <c r="EM274" s="95">
        <f t="shared" si="601"/>
        <v>3.098500265391122</v>
      </c>
      <c r="EN274" s="95">
        <f t="shared" si="602"/>
        <v>4.9322534490225847</v>
      </c>
      <c r="EO274" s="95">
        <f t="shared" si="603"/>
        <v>7.3081576987539787</v>
      </c>
      <c r="EP274" s="95">
        <f t="shared" si="604"/>
        <v>10.219000303831452</v>
      </c>
      <c r="EQ274" s="95">
        <f t="shared" si="605"/>
        <v>13.66230988430819</v>
      </c>
      <c r="ER274" s="95">
        <f t="shared" si="606"/>
        <v>17.637054116115504</v>
      </c>
      <c r="ES274" s="95">
        <f t="shared" si="607"/>
        <v>1</v>
      </c>
      <c r="ET274" s="95">
        <f t="shared" si="608"/>
        <v>1</v>
      </c>
      <c r="EU274" s="95">
        <f t="shared" si="609"/>
        <v>1</v>
      </c>
      <c r="EV274" s="95">
        <f t="shared" si="610"/>
        <v>1</v>
      </c>
      <c r="EW274" s="95">
        <f t="shared" si="611"/>
        <v>1</v>
      </c>
      <c r="EX274" s="95">
        <f t="shared" si="612"/>
        <v>1</v>
      </c>
      <c r="EY274" s="95">
        <f t="shared" si="613"/>
        <v>1</v>
      </c>
      <c r="EZ274" s="95">
        <f t="shared" si="614"/>
        <v>1</v>
      </c>
      <c r="FA274" s="95">
        <f t="shared" si="615"/>
        <v>1</v>
      </c>
      <c r="FB274" s="95">
        <f t="shared" si="616"/>
        <v>1</v>
      </c>
      <c r="FC274" s="95">
        <f t="shared" si="617"/>
        <v>1</v>
      </c>
      <c r="FD274" s="95">
        <f t="shared" si="618"/>
        <v>1</v>
      </c>
      <c r="FE274" s="95">
        <f t="shared" si="619"/>
        <v>1</v>
      </c>
      <c r="FF274" s="95">
        <f t="shared" si="620"/>
        <v>1</v>
      </c>
      <c r="FG274" s="95">
        <f t="shared" si="621"/>
        <v>1</v>
      </c>
      <c r="FH274" s="95">
        <f t="shared" si="622"/>
        <v>1</v>
      </c>
      <c r="FI274" s="95">
        <f t="shared" si="623"/>
        <v>1</v>
      </c>
      <c r="FJ274" s="95">
        <f t="shared" si="624"/>
        <v>1</v>
      </c>
      <c r="FK274" s="95">
        <f t="shared" si="625"/>
        <v>1</v>
      </c>
      <c r="FL274" s="95">
        <f t="shared" si="626"/>
        <v>1</v>
      </c>
      <c r="FM274" s="95">
        <f t="shared" si="627"/>
        <v>1</v>
      </c>
      <c r="FN274" s="95">
        <f t="shared" si="628"/>
        <v>1</v>
      </c>
      <c r="FO274" s="95">
        <f t="shared" si="629"/>
        <v>1</v>
      </c>
      <c r="FP274" s="95">
        <f t="shared" si="630"/>
        <v>1</v>
      </c>
      <c r="FQ274" s="115">
        <f t="shared" si="631"/>
        <v>1.6986120029796217</v>
      </c>
      <c r="FR274" s="115">
        <f t="shared" si="632"/>
        <v>1.2710164686124048</v>
      </c>
      <c r="FS274" s="115">
        <f t="shared" si="633"/>
        <v>1.2365540154543793</v>
      </c>
      <c r="FT274" s="115">
        <f t="shared" si="634"/>
        <v>1.2357678681707454</v>
      </c>
      <c r="FU274" s="115">
        <f t="shared" si="635"/>
        <v>1.2385183005637179</v>
      </c>
      <c r="FV274" s="115">
        <f t="shared" si="636"/>
        <v>1.2410325710528927</v>
      </c>
      <c r="FW274" s="115">
        <f t="shared" si="637"/>
        <v>1.2429377378352708</v>
      </c>
      <c r="FX274" s="115">
        <f t="shared" si="638"/>
        <v>1.2443420662819888</v>
      </c>
      <c r="FZ274" s="90">
        <f t="shared" si="660"/>
        <v>1.2357678681707454</v>
      </c>
    </row>
    <row r="275" spans="24:182" x14ac:dyDescent="0.3">
      <c r="X275" s="118">
        <f t="shared" si="661"/>
        <v>12.250430000000003</v>
      </c>
      <c r="Y275" s="118">
        <v>10</v>
      </c>
      <c r="Z275" s="40">
        <v>1.7999999999999999E-2</v>
      </c>
      <c r="AA275" s="40">
        <v>10000000</v>
      </c>
      <c r="AB275" s="40">
        <v>10000000</v>
      </c>
      <c r="AC275" s="98">
        <v>3900000</v>
      </c>
      <c r="AD275" s="42">
        <v>0.33</v>
      </c>
      <c r="AE275" s="42">
        <v>0.33</v>
      </c>
      <c r="AF275" s="41">
        <v>1.7999999999999999E-2</v>
      </c>
      <c r="AG275" s="40">
        <v>10000000</v>
      </c>
      <c r="AH275" s="40">
        <v>10000000</v>
      </c>
      <c r="AI275" s="98">
        <v>3900000</v>
      </c>
      <c r="AJ275" s="42">
        <v>0.33</v>
      </c>
      <c r="AK275" s="42">
        <v>0.33</v>
      </c>
      <c r="AL275" s="42">
        <f>AL250</f>
        <v>0.80259999999999998</v>
      </c>
      <c r="AM275" s="40">
        <v>6000</v>
      </c>
      <c r="AN275" s="40">
        <f>AN250</f>
        <v>10000</v>
      </c>
      <c r="AO275" s="40">
        <f>AO250</f>
        <v>10000</v>
      </c>
      <c r="AP275" s="42">
        <v>0.03</v>
      </c>
      <c r="AQ275" s="42">
        <v>0.03</v>
      </c>
      <c r="AR275" s="4">
        <f t="shared" si="639"/>
        <v>0.8206</v>
      </c>
      <c r="AS275" s="11">
        <f t="shared" si="640"/>
        <v>1.2250430000000003</v>
      </c>
      <c r="AT275" s="15">
        <f t="shared" si="641"/>
        <v>68010.989114577489</v>
      </c>
      <c r="AU275" s="19">
        <f t="shared" si="642"/>
        <v>0.80004601538355813</v>
      </c>
      <c r="AV275" s="13">
        <f t="shared" si="643"/>
        <v>0.5</v>
      </c>
      <c r="AW275" s="11">
        <f t="shared" si="644"/>
        <v>1</v>
      </c>
      <c r="AX275" s="11">
        <f t="shared" si="645"/>
        <v>0.8911</v>
      </c>
      <c r="AY275" s="11">
        <f t="shared" si="646"/>
        <v>201997.53114128605</v>
      </c>
      <c r="AZ275" s="11">
        <f t="shared" si="647"/>
        <v>1</v>
      </c>
      <c r="BA275" s="11">
        <f t="shared" si="648"/>
        <v>0.34752899999999998</v>
      </c>
      <c r="BB275" s="11">
        <f t="shared" si="649"/>
        <v>1.025058</v>
      </c>
      <c r="BC275" s="11">
        <f t="shared" si="650"/>
        <v>0.99909999999999999</v>
      </c>
      <c r="BD275" s="11">
        <f t="shared" si="651"/>
        <v>0.8911</v>
      </c>
      <c r="BE275" s="11">
        <f t="shared" si="652"/>
        <v>201997.53114128605</v>
      </c>
      <c r="BF275" s="11">
        <f t="shared" si="653"/>
        <v>1</v>
      </c>
      <c r="BG275" s="11">
        <f t="shared" si="654"/>
        <v>0.34752899999999998</v>
      </c>
      <c r="BH275" s="11">
        <f t="shared" si="655"/>
        <v>1.025058</v>
      </c>
      <c r="BI275" s="121">
        <f>X275^2/(BI252^2*Y275^2)</f>
        <v>1.5007303518490007</v>
      </c>
      <c r="BJ275" s="121">
        <f>X275^2/(BJ252^2*Y275^2)</f>
        <v>0.37518258796225018</v>
      </c>
      <c r="BK275" s="121">
        <f>X275^2/(BK252^2*Y275^2)</f>
        <v>0.16674781687211121</v>
      </c>
      <c r="BL275" s="121">
        <f>X275^2/(BL252^2*Y275^2)</f>
        <v>9.3795646990562545E-2</v>
      </c>
      <c r="BM275" s="121">
        <f>X275^2/(BM252^2*Y275^2)</f>
        <v>6.002921407396003E-2</v>
      </c>
      <c r="BN275" s="121">
        <f>X275^2/(BN252^2*Y275^2)</f>
        <v>4.1686954218027802E-2</v>
      </c>
      <c r="BO275" s="121">
        <f>X275^2/(BO252^2*Y275^2)</f>
        <v>3.062715003773471E-2</v>
      </c>
      <c r="BP275" s="121">
        <f>X275^2/(BP252^2*Y275^2)</f>
        <v>2.3448911747640636E-2</v>
      </c>
      <c r="BQ275" s="121">
        <v>1</v>
      </c>
      <c r="BR275" s="121">
        <v>1</v>
      </c>
      <c r="BS275" s="121">
        <v>1</v>
      </c>
      <c r="BT275" s="121">
        <v>1</v>
      </c>
      <c r="BU275" s="121">
        <v>1</v>
      </c>
      <c r="BV275" s="121">
        <v>1</v>
      </c>
      <c r="BW275" s="121">
        <v>1</v>
      </c>
      <c r="BX275" s="121">
        <v>1</v>
      </c>
      <c r="BY275" s="121">
        <f>(BI252^2*Y275^2)/X275^2</f>
        <v>0.6663422238165122</v>
      </c>
      <c r="BZ275" s="121">
        <f>(BJ252^2*Y275^2)/X275^2</f>
        <v>2.6653688952660488</v>
      </c>
      <c r="CA275" s="121">
        <f>(BK252^2*Y275^2)/X275^2</f>
        <v>5.9970800143486098</v>
      </c>
      <c r="CB275" s="121">
        <f>(BL252^2*Y275^2)/X275^2</f>
        <v>10.661475581064195</v>
      </c>
      <c r="CC275" s="121">
        <f>(BM252^2*Y275^2)/X275^2</f>
        <v>16.658555595412807</v>
      </c>
      <c r="CD275" s="121">
        <f>(BN252^2*Y275^2)/X275^2</f>
        <v>23.988320057394439</v>
      </c>
      <c r="CE275" s="121">
        <f>(BO252^2*Y275^2)/X275^2</f>
        <v>32.6507689670091</v>
      </c>
      <c r="CF275" s="121">
        <f>(BP252^2*Y275^2)/X275^2</f>
        <v>42.645902324256781</v>
      </c>
      <c r="CG275" s="121">
        <f>X275^2/(BI252^2*Y275^2)</f>
        <v>1.5007303518490007</v>
      </c>
      <c r="CH275" s="121">
        <f>X275^2/(BJ252^2*Y275^2)</f>
        <v>0.37518258796225018</v>
      </c>
      <c r="CI275" s="121">
        <f>X275^2/(BK252^2*Y275^2)</f>
        <v>0.16674781687211121</v>
      </c>
      <c r="CJ275" s="121">
        <f>X275^2/(BL252^2*Y275^2)</f>
        <v>9.3795646990562545E-2</v>
      </c>
      <c r="CK275" s="121">
        <f>X275^2/(BM252^2*Y275^2)</f>
        <v>6.002921407396003E-2</v>
      </c>
      <c r="CL275" s="121">
        <f>X275^2/(BN252^2*Y275^2)</f>
        <v>4.1686954218027802E-2</v>
      </c>
      <c r="CM275" s="121">
        <f>X275^2/(BO252^2*Y275^2)</f>
        <v>3.062715003773471E-2</v>
      </c>
      <c r="CN275" s="121">
        <f>X275^2/(BP252^2*Y275^2)</f>
        <v>2.3448911747640636E-2</v>
      </c>
      <c r="CO275" s="95">
        <f t="shared" si="555"/>
        <v>2.2454444705172407</v>
      </c>
      <c r="CP275" s="95">
        <f t="shared" si="556"/>
        <v>4.9391908820689636</v>
      </c>
      <c r="CQ275" s="95">
        <f t="shared" si="557"/>
        <v>9.428768234655168</v>
      </c>
      <c r="CR275" s="95">
        <f t="shared" si="558"/>
        <v>15.714176528275853</v>
      </c>
      <c r="CS275" s="95">
        <f t="shared" si="559"/>
        <v>23.795415762931022</v>
      </c>
      <c r="CT275" s="95">
        <f t="shared" si="560"/>
        <v>33.672485938620667</v>
      </c>
      <c r="CU275" s="95">
        <f t="shared" si="561"/>
        <v>45.345387055344801</v>
      </c>
      <c r="CV275" s="95">
        <f t="shared" si="562"/>
        <v>58.814119113103416</v>
      </c>
      <c r="CW275" s="95">
        <f t="shared" si="563"/>
        <v>2.2454444705172407</v>
      </c>
      <c r="CX275" s="95">
        <f t="shared" si="564"/>
        <v>4.9391908820689636</v>
      </c>
      <c r="CY275" s="95">
        <f t="shared" si="565"/>
        <v>9.428768234655168</v>
      </c>
      <c r="CZ275" s="95">
        <f t="shared" si="566"/>
        <v>15.714176528275853</v>
      </c>
      <c r="DA275" s="95">
        <f t="shared" si="567"/>
        <v>23.795415762931022</v>
      </c>
      <c r="DB275" s="95">
        <f t="shared" si="568"/>
        <v>33.672485938620667</v>
      </c>
      <c r="DC275" s="95">
        <f t="shared" si="569"/>
        <v>45.345387055344801</v>
      </c>
      <c r="DD275" s="95">
        <f t="shared" si="570"/>
        <v>58.814119113103416</v>
      </c>
      <c r="DE275" s="13">
        <f t="shared" si="656"/>
        <v>4.2171885756655128</v>
      </c>
      <c r="DF275" s="13">
        <f t="shared" si="657"/>
        <v>5.090667483228299</v>
      </c>
      <c r="DG275" s="13">
        <f t="shared" si="658"/>
        <v>8.2139438312207211</v>
      </c>
      <c r="DH275" s="13">
        <f t="shared" si="659"/>
        <v>12.805387228054759</v>
      </c>
      <c r="DI275" s="13">
        <f t="shared" si="571"/>
        <v>18.768700809486766</v>
      </c>
      <c r="DJ275" s="13">
        <f t="shared" si="572"/>
        <v>26.080123011612468</v>
      </c>
      <c r="DK275" s="13">
        <f t="shared" si="573"/>
        <v>34.731512117046833</v>
      </c>
      <c r="DL275" s="13">
        <f t="shared" si="574"/>
        <v>44.719467236004419</v>
      </c>
      <c r="DM275" s="95">
        <f t="shared" si="575"/>
        <v>4.2171885756655128</v>
      </c>
      <c r="DN275" s="95">
        <f t="shared" si="576"/>
        <v>5.090667483228299</v>
      </c>
      <c r="DO275" s="95">
        <f t="shared" si="577"/>
        <v>8.2139438312207211</v>
      </c>
      <c r="DP275" s="95">
        <f t="shared" si="578"/>
        <v>12.805387228054759</v>
      </c>
      <c r="DQ275" s="95">
        <f t="shared" si="579"/>
        <v>18.768700809486766</v>
      </c>
      <c r="DR275" s="95">
        <f t="shared" si="580"/>
        <v>26.080123011612468</v>
      </c>
      <c r="DS275" s="95">
        <f t="shared" si="581"/>
        <v>34.731512117046833</v>
      </c>
      <c r="DT275" s="95">
        <f t="shared" si="582"/>
        <v>44.719467236004419</v>
      </c>
      <c r="DU275" s="95">
        <f t="shared" si="583"/>
        <v>1.4148514251484599</v>
      </c>
      <c r="DV275" s="95">
        <f t="shared" si="584"/>
        <v>1.7184106764148475</v>
      </c>
      <c r="DW275" s="95">
        <f t="shared" si="585"/>
        <v>2.8038397823563059</v>
      </c>
      <c r="DX275" s="95">
        <f t="shared" si="586"/>
        <v>4.3994995146146421</v>
      </c>
      <c r="DY275" s="95">
        <f t="shared" si="587"/>
        <v>6.4719239202561258</v>
      </c>
      <c r="DZ275" s="95">
        <f t="shared" si="588"/>
        <v>9.0128551667386692</v>
      </c>
      <c r="EA275" s="95">
        <f t="shared" si="589"/>
        <v>12.019463771161169</v>
      </c>
      <c r="EB275" s="95">
        <f t="shared" si="590"/>
        <v>15.490567825697379</v>
      </c>
      <c r="EC275" s="95">
        <f t="shared" si="591"/>
        <v>1.4148514251484599</v>
      </c>
      <c r="ED275" s="95">
        <f t="shared" si="592"/>
        <v>1.7184106764148475</v>
      </c>
      <c r="EE275" s="95">
        <f t="shared" si="593"/>
        <v>2.8038397823563059</v>
      </c>
      <c r="EF275" s="95">
        <f t="shared" si="594"/>
        <v>4.3994995146146421</v>
      </c>
      <c r="EG275" s="95">
        <f t="shared" si="595"/>
        <v>6.4719239202561258</v>
      </c>
      <c r="EH275" s="95">
        <f t="shared" si="596"/>
        <v>9.0128551667386692</v>
      </c>
      <c r="EI275" s="95">
        <f t="shared" si="597"/>
        <v>12.019463771161169</v>
      </c>
      <c r="EJ275" s="95">
        <f t="shared" si="598"/>
        <v>15.490567825697379</v>
      </c>
      <c r="EK275" s="95">
        <f t="shared" si="599"/>
        <v>1.4148514251484599</v>
      </c>
      <c r="EL275" s="95">
        <f t="shared" si="600"/>
        <v>1.7184106764148475</v>
      </c>
      <c r="EM275" s="95">
        <f t="shared" si="601"/>
        <v>2.8038397823563059</v>
      </c>
      <c r="EN275" s="95">
        <f t="shared" si="602"/>
        <v>4.3994995146146421</v>
      </c>
      <c r="EO275" s="95">
        <f t="shared" si="603"/>
        <v>6.4719239202561258</v>
      </c>
      <c r="EP275" s="95">
        <f t="shared" si="604"/>
        <v>9.0128551667386692</v>
      </c>
      <c r="EQ275" s="95">
        <f t="shared" si="605"/>
        <v>12.019463771161169</v>
      </c>
      <c r="ER275" s="95">
        <f t="shared" si="606"/>
        <v>15.490567825697379</v>
      </c>
      <c r="ES275" s="95">
        <f t="shared" si="607"/>
        <v>1</v>
      </c>
      <c r="ET275" s="95">
        <f t="shared" si="608"/>
        <v>1</v>
      </c>
      <c r="EU275" s="95">
        <f t="shared" si="609"/>
        <v>1</v>
      </c>
      <c r="EV275" s="95">
        <f t="shared" si="610"/>
        <v>1</v>
      </c>
      <c r="EW275" s="95">
        <f t="shared" si="611"/>
        <v>1</v>
      </c>
      <c r="EX275" s="95">
        <f t="shared" si="612"/>
        <v>1</v>
      </c>
      <c r="EY275" s="95">
        <f t="shared" si="613"/>
        <v>1</v>
      </c>
      <c r="EZ275" s="95">
        <f t="shared" si="614"/>
        <v>1</v>
      </c>
      <c r="FA275" s="95">
        <f t="shared" si="615"/>
        <v>1</v>
      </c>
      <c r="FB275" s="95">
        <f t="shared" si="616"/>
        <v>1</v>
      </c>
      <c r="FC275" s="95">
        <f t="shared" si="617"/>
        <v>1</v>
      </c>
      <c r="FD275" s="95">
        <f t="shared" si="618"/>
        <v>1</v>
      </c>
      <c r="FE275" s="95">
        <f t="shared" si="619"/>
        <v>1</v>
      </c>
      <c r="FF275" s="95">
        <f t="shared" si="620"/>
        <v>1</v>
      </c>
      <c r="FG275" s="95">
        <f t="shared" si="621"/>
        <v>1</v>
      </c>
      <c r="FH275" s="95">
        <f t="shared" si="622"/>
        <v>1</v>
      </c>
      <c r="FI275" s="95">
        <f t="shared" si="623"/>
        <v>1</v>
      </c>
      <c r="FJ275" s="95">
        <f t="shared" si="624"/>
        <v>1</v>
      </c>
      <c r="FK275" s="95">
        <f t="shared" si="625"/>
        <v>1</v>
      </c>
      <c r="FL275" s="95">
        <f t="shared" si="626"/>
        <v>1</v>
      </c>
      <c r="FM275" s="95">
        <f t="shared" si="627"/>
        <v>1</v>
      </c>
      <c r="FN275" s="95">
        <f t="shared" si="628"/>
        <v>1</v>
      </c>
      <c r="FO275" s="95">
        <f t="shared" si="629"/>
        <v>1</v>
      </c>
      <c r="FP275" s="95">
        <f t="shared" si="630"/>
        <v>1</v>
      </c>
      <c r="FQ275" s="115">
        <f t="shared" si="631"/>
        <v>1.7951676141933965</v>
      </c>
      <c r="FR275" s="115">
        <f t="shared" si="632"/>
        <v>1.2849842450297533</v>
      </c>
      <c r="FS275" s="115">
        <f t="shared" si="633"/>
        <v>1.2384524257328859</v>
      </c>
      <c r="FT275" s="115">
        <f t="shared" si="634"/>
        <v>1.235272341462698</v>
      </c>
      <c r="FU275" s="115">
        <f t="shared" si="635"/>
        <v>1.2375882947740797</v>
      </c>
      <c r="FV275" s="115">
        <f t="shared" si="636"/>
        <v>1.2401184740869062</v>
      </c>
      <c r="FW275" s="115">
        <f t="shared" si="637"/>
        <v>1.2421364318586221</v>
      </c>
      <c r="FX275" s="115">
        <f t="shared" si="638"/>
        <v>1.2436604058453582</v>
      </c>
      <c r="FZ275" s="90">
        <f t="shared" si="660"/>
        <v>1.235272341462698</v>
      </c>
    </row>
    <row r="276" spans="24:182" x14ac:dyDescent="0.3">
      <c r="X276" s="118">
        <f t="shared" si="661"/>
        <v>13.107960100000005</v>
      </c>
      <c r="Y276" s="118">
        <v>10</v>
      </c>
      <c r="Z276" s="40">
        <v>1.7999999999999999E-2</v>
      </c>
      <c r="AA276" s="40">
        <v>10000000</v>
      </c>
      <c r="AB276" s="40">
        <v>10000000</v>
      </c>
      <c r="AC276" s="98">
        <v>3900000</v>
      </c>
      <c r="AD276" s="42">
        <v>0.33</v>
      </c>
      <c r="AE276" s="42">
        <v>0.33</v>
      </c>
      <c r="AF276" s="41">
        <v>1.7999999999999999E-2</v>
      </c>
      <c r="AG276" s="40">
        <v>10000000</v>
      </c>
      <c r="AH276" s="40">
        <v>10000000</v>
      </c>
      <c r="AI276" s="98">
        <v>3900000</v>
      </c>
      <c r="AJ276" s="42">
        <v>0.33</v>
      </c>
      <c r="AK276" s="42">
        <v>0.33</v>
      </c>
      <c r="AL276" s="42">
        <f>AL250</f>
        <v>0.80259999999999998</v>
      </c>
      <c r="AM276" s="40">
        <v>6000</v>
      </c>
      <c r="AN276" s="40">
        <f>AN250</f>
        <v>10000</v>
      </c>
      <c r="AO276" s="40">
        <f>AO250</f>
        <v>10000</v>
      </c>
      <c r="AP276" s="42">
        <v>0.03</v>
      </c>
      <c r="AQ276" s="42">
        <v>0.03</v>
      </c>
      <c r="AR276" s="4">
        <f t="shared" si="639"/>
        <v>0.8206</v>
      </c>
      <c r="AS276" s="11">
        <f t="shared" si="640"/>
        <v>1.3107960100000005</v>
      </c>
      <c r="AT276" s="15">
        <f t="shared" si="641"/>
        <v>68010.989114577489</v>
      </c>
      <c r="AU276" s="19">
        <f t="shared" si="642"/>
        <v>0.80004601538355813</v>
      </c>
      <c r="AV276" s="13">
        <f t="shared" si="643"/>
        <v>0.5</v>
      </c>
      <c r="AW276" s="11">
        <f t="shared" si="644"/>
        <v>1</v>
      </c>
      <c r="AX276" s="11">
        <f t="shared" si="645"/>
        <v>0.8911</v>
      </c>
      <c r="AY276" s="11">
        <f t="shared" si="646"/>
        <v>201997.53114128605</v>
      </c>
      <c r="AZ276" s="11">
        <f t="shared" si="647"/>
        <v>1</v>
      </c>
      <c r="BA276" s="11">
        <f t="shared" si="648"/>
        <v>0.34752899999999998</v>
      </c>
      <c r="BB276" s="11">
        <f t="shared" si="649"/>
        <v>1.025058</v>
      </c>
      <c r="BC276" s="11">
        <f t="shared" si="650"/>
        <v>0.99909999999999999</v>
      </c>
      <c r="BD276" s="11">
        <f t="shared" si="651"/>
        <v>0.8911</v>
      </c>
      <c r="BE276" s="11">
        <f t="shared" si="652"/>
        <v>201997.53114128605</v>
      </c>
      <c r="BF276" s="11">
        <f t="shared" si="653"/>
        <v>1</v>
      </c>
      <c r="BG276" s="11">
        <f t="shared" si="654"/>
        <v>0.34752899999999998</v>
      </c>
      <c r="BH276" s="11">
        <f t="shared" si="655"/>
        <v>1.025058</v>
      </c>
      <c r="BI276" s="121">
        <f>X276^2/(BI252^2*Y276^2)</f>
        <v>1.7181861798319216</v>
      </c>
      <c r="BJ276" s="121">
        <f>X276^2/(BJ252^2*Y276^2)</f>
        <v>0.42954654495798039</v>
      </c>
      <c r="BK276" s="121">
        <f>X276^2/(BK252^2*Y276^2)</f>
        <v>0.19090957553688018</v>
      </c>
      <c r="BL276" s="121">
        <f>X276^2/(BL252^2*Y276^2)</f>
        <v>0.1073866362394951</v>
      </c>
      <c r="BM276" s="121">
        <f>X276^2/(BM252^2*Y276^2)</f>
        <v>6.8727447193276864E-2</v>
      </c>
      <c r="BN276" s="121">
        <f>X276^2/(BN252^2*Y276^2)</f>
        <v>4.7727393884220044E-2</v>
      </c>
      <c r="BO276" s="121">
        <f>X276^2/(BO252^2*Y276^2)</f>
        <v>3.5065024078202479E-2</v>
      </c>
      <c r="BP276" s="121">
        <f>X276^2/(BP252^2*Y276^2)</f>
        <v>2.6846659059873774E-2</v>
      </c>
      <c r="BQ276" s="121">
        <v>1</v>
      </c>
      <c r="BR276" s="121">
        <v>1</v>
      </c>
      <c r="BS276" s="121">
        <v>1</v>
      </c>
      <c r="BT276" s="121">
        <v>1</v>
      </c>
      <c r="BU276" s="121">
        <v>1</v>
      </c>
      <c r="BV276" s="121">
        <v>1</v>
      </c>
      <c r="BW276" s="121">
        <v>1</v>
      </c>
      <c r="BX276" s="121">
        <v>1</v>
      </c>
      <c r="BY276" s="121">
        <f>(BI252^2*Y276^2)/X276^2</f>
        <v>0.58200910456503796</v>
      </c>
      <c r="BZ276" s="121">
        <f>(BJ252^2*Y276^2)/X276^2</f>
        <v>2.3280364182601518</v>
      </c>
      <c r="CA276" s="121">
        <f>(BK252^2*Y276^2)/X276^2</f>
        <v>5.2380819410853423</v>
      </c>
      <c r="CB276" s="121">
        <f>(BL252^2*Y276^2)/X276^2</f>
        <v>9.3121456730406074</v>
      </c>
      <c r="CC276" s="121">
        <f>(BM252^2*Y276^2)/X276^2</f>
        <v>14.55022761412595</v>
      </c>
      <c r="CD276" s="121">
        <f>(BN252^2*Y276^2)/X276^2</f>
        <v>20.952327764341369</v>
      </c>
      <c r="CE276" s="121">
        <f>(BO252^2*Y276^2)/X276^2</f>
        <v>28.518446123686861</v>
      </c>
      <c r="CF276" s="121">
        <f>(BP252^2*Y276^2)/X276^2</f>
        <v>37.248582692162429</v>
      </c>
      <c r="CG276" s="121">
        <f>X276^2/(BI252^2*Y276^2)</f>
        <v>1.7181861798319216</v>
      </c>
      <c r="CH276" s="121">
        <f>X276^2/(BJ252^2*Y276^2)</f>
        <v>0.42954654495798039</v>
      </c>
      <c r="CI276" s="121">
        <f>X276^2/(BK252^2*Y276^2)</f>
        <v>0.19090957553688018</v>
      </c>
      <c r="CJ276" s="121">
        <f>X276^2/(BL252^2*Y276^2)</f>
        <v>0.1073866362394951</v>
      </c>
      <c r="CK276" s="121">
        <f>X276^2/(BM252^2*Y276^2)</f>
        <v>6.8727447193276864E-2</v>
      </c>
      <c r="CL276" s="121">
        <f>X276^2/(BN252^2*Y276^2)</f>
        <v>4.7727393884220044E-2</v>
      </c>
      <c r="CM276" s="121">
        <f>X276^2/(BO252^2*Y276^2)</f>
        <v>3.5065024078202479E-2</v>
      </c>
      <c r="CN276" s="121">
        <f>X276^2/(BP252^2*Y276^2)</f>
        <v>2.6846659059873774E-2</v>
      </c>
      <c r="CO276" s="95">
        <f t="shared" si="555"/>
        <v>2.1318031466654208</v>
      </c>
      <c r="CP276" s="95">
        <f t="shared" si="556"/>
        <v>4.484625586661684</v>
      </c>
      <c r="CQ276" s="95">
        <f t="shared" si="557"/>
        <v>8.4059963199887893</v>
      </c>
      <c r="CR276" s="95">
        <f t="shared" si="558"/>
        <v>13.895915346646737</v>
      </c>
      <c r="CS276" s="95">
        <f t="shared" si="559"/>
        <v>20.954382666635524</v>
      </c>
      <c r="CT276" s="95">
        <f t="shared" si="560"/>
        <v>29.58139827995516</v>
      </c>
      <c r="CU276" s="95">
        <f t="shared" si="561"/>
        <v>39.77696218660563</v>
      </c>
      <c r="CV276" s="95">
        <f t="shared" si="562"/>
        <v>51.541074386586942</v>
      </c>
      <c r="CW276" s="95">
        <f t="shared" si="563"/>
        <v>2.1318031466654208</v>
      </c>
      <c r="CX276" s="95">
        <f t="shared" si="564"/>
        <v>4.484625586661684</v>
      </c>
      <c r="CY276" s="95">
        <f t="shared" si="565"/>
        <v>8.4059963199887893</v>
      </c>
      <c r="CZ276" s="95">
        <f t="shared" si="566"/>
        <v>13.895915346646737</v>
      </c>
      <c r="DA276" s="95">
        <f t="shared" si="567"/>
        <v>20.954382666635524</v>
      </c>
      <c r="DB276" s="95">
        <f t="shared" si="568"/>
        <v>29.58139827995516</v>
      </c>
      <c r="DC276" s="95">
        <f t="shared" si="569"/>
        <v>39.77696218660563</v>
      </c>
      <c r="DD276" s="95">
        <f t="shared" si="570"/>
        <v>51.541074386586942</v>
      </c>
      <c r="DE276" s="13">
        <f t="shared" si="656"/>
        <v>4.3503112843969598</v>
      </c>
      <c r="DF276" s="13">
        <f t="shared" si="657"/>
        <v>4.8076989632181322</v>
      </c>
      <c r="DG276" s="13">
        <f t="shared" si="658"/>
        <v>7.4791075166222232</v>
      </c>
      <c r="DH276" s="13">
        <f t="shared" si="659"/>
        <v>11.469648309280103</v>
      </c>
      <c r="DI276" s="13">
        <f t="shared" si="571"/>
        <v>16.669071061319226</v>
      </c>
      <c r="DJ276" s="13">
        <f t="shared" si="572"/>
        <v>23.050171158225588</v>
      </c>
      <c r="DK276" s="13">
        <f t="shared" si="573"/>
        <v>30.603627147765064</v>
      </c>
      <c r="DL276" s="13">
        <f t="shared" si="574"/>
        <v>39.325545351222303</v>
      </c>
      <c r="DM276" s="95">
        <f t="shared" si="575"/>
        <v>4.3503112843969598</v>
      </c>
      <c r="DN276" s="95">
        <f t="shared" si="576"/>
        <v>4.8076989632181322</v>
      </c>
      <c r="DO276" s="95">
        <f t="shared" si="577"/>
        <v>7.4791075166222232</v>
      </c>
      <c r="DP276" s="95">
        <f t="shared" si="578"/>
        <v>11.469648309280103</v>
      </c>
      <c r="DQ276" s="95">
        <f t="shared" si="579"/>
        <v>16.669071061319226</v>
      </c>
      <c r="DR276" s="95">
        <f t="shared" si="580"/>
        <v>23.050171158225588</v>
      </c>
      <c r="DS276" s="95">
        <f t="shared" si="581"/>
        <v>30.603627147765064</v>
      </c>
      <c r="DT276" s="95">
        <f t="shared" si="582"/>
        <v>39.325545351222303</v>
      </c>
      <c r="DU276" s="95">
        <f t="shared" si="583"/>
        <v>1.461115426991191</v>
      </c>
      <c r="DV276" s="95">
        <f t="shared" si="584"/>
        <v>1.6200709096242341</v>
      </c>
      <c r="DW276" s="95">
        <f t="shared" si="585"/>
        <v>2.5484628527802045</v>
      </c>
      <c r="DX276" s="95">
        <f t="shared" si="586"/>
        <v>3.935291503911805</v>
      </c>
      <c r="DY276" s="95">
        <f t="shared" si="587"/>
        <v>5.7422416935052087</v>
      </c>
      <c r="DZ276" s="95">
        <f t="shared" si="588"/>
        <v>7.9598590290829803</v>
      </c>
      <c r="EA276" s="95">
        <f t="shared" si="589"/>
        <v>10.584904035671645</v>
      </c>
      <c r="EB276" s="95">
        <f t="shared" si="590"/>
        <v>13.616023547000935</v>
      </c>
      <c r="EC276" s="95">
        <f t="shared" si="591"/>
        <v>1.461115426991191</v>
      </c>
      <c r="ED276" s="95">
        <f t="shared" si="592"/>
        <v>1.6200709096242341</v>
      </c>
      <c r="EE276" s="95">
        <f t="shared" si="593"/>
        <v>2.5484628527802045</v>
      </c>
      <c r="EF276" s="95">
        <f t="shared" si="594"/>
        <v>3.935291503911805</v>
      </c>
      <c r="EG276" s="95">
        <f t="shared" si="595"/>
        <v>5.7422416935052087</v>
      </c>
      <c r="EH276" s="95">
        <f t="shared" si="596"/>
        <v>7.9598590290829803</v>
      </c>
      <c r="EI276" s="95">
        <f t="shared" si="597"/>
        <v>10.584904035671645</v>
      </c>
      <c r="EJ276" s="95">
        <f t="shared" si="598"/>
        <v>13.616023547000935</v>
      </c>
      <c r="EK276" s="95">
        <f t="shared" si="599"/>
        <v>1.461115426991191</v>
      </c>
      <c r="EL276" s="95">
        <f t="shared" si="600"/>
        <v>1.6200709096242341</v>
      </c>
      <c r="EM276" s="95">
        <f t="shared" si="601"/>
        <v>2.5484628527802045</v>
      </c>
      <c r="EN276" s="95">
        <f t="shared" si="602"/>
        <v>3.935291503911805</v>
      </c>
      <c r="EO276" s="95">
        <f t="shared" si="603"/>
        <v>5.7422416935052087</v>
      </c>
      <c r="EP276" s="95">
        <f t="shared" si="604"/>
        <v>7.9598590290829803</v>
      </c>
      <c r="EQ276" s="95">
        <f t="shared" si="605"/>
        <v>10.584904035671645</v>
      </c>
      <c r="ER276" s="95">
        <f t="shared" si="606"/>
        <v>13.616023547000935</v>
      </c>
      <c r="ES276" s="95">
        <f t="shared" si="607"/>
        <v>1</v>
      </c>
      <c r="ET276" s="95">
        <f t="shared" si="608"/>
        <v>1</v>
      </c>
      <c r="EU276" s="95">
        <f t="shared" si="609"/>
        <v>1</v>
      </c>
      <c r="EV276" s="95">
        <f t="shared" si="610"/>
        <v>1</v>
      </c>
      <c r="EW276" s="95">
        <f t="shared" si="611"/>
        <v>1</v>
      </c>
      <c r="EX276" s="95">
        <f t="shared" si="612"/>
        <v>1</v>
      </c>
      <c r="EY276" s="95">
        <f t="shared" si="613"/>
        <v>1</v>
      </c>
      <c r="EZ276" s="95">
        <f t="shared" si="614"/>
        <v>1</v>
      </c>
      <c r="FA276" s="95">
        <f t="shared" si="615"/>
        <v>1</v>
      </c>
      <c r="FB276" s="95">
        <f t="shared" si="616"/>
        <v>1</v>
      </c>
      <c r="FC276" s="95">
        <f t="shared" si="617"/>
        <v>1</v>
      </c>
      <c r="FD276" s="95">
        <f t="shared" si="618"/>
        <v>1</v>
      </c>
      <c r="FE276" s="95">
        <f t="shared" si="619"/>
        <v>1</v>
      </c>
      <c r="FF276" s="95">
        <f t="shared" si="620"/>
        <v>1</v>
      </c>
      <c r="FG276" s="95">
        <f t="shared" si="621"/>
        <v>1</v>
      </c>
      <c r="FH276" s="95">
        <f t="shared" si="622"/>
        <v>1</v>
      </c>
      <c r="FI276" s="95">
        <f t="shared" si="623"/>
        <v>1</v>
      </c>
      <c r="FJ276" s="95">
        <f t="shared" si="624"/>
        <v>1</v>
      </c>
      <c r="FK276" s="95">
        <f t="shared" si="625"/>
        <v>1</v>
      </c>
      <c r="FL276" s="95">
        <f t="shared" si="626"/>
        <v>1</v>
      </c>
      <c r="FM276" s="95">
        <f t="shared" si="627"/>
        <v>1</v>
      </c>
      <c r="FN276" s="95">
        <f t="shared" si="628"/>
        <v>1</v>
      </c>
      <c r="FO276" s="95">
        <f t="shared" si="629"/>
        <v>1</v>
      </c>
      <c r="FP276" s="95">
        <f t="shared" si="630"/>
        <v>1</v>
      </c>
      <c r="FQ276" s="115">
        <f t="shared" si="631"/>
        <v>1.9076633592140284</v>
      </c>
      <c r="FR276" s="115">
        <f t="shared" si="632"/>
        <v>1.3026668419452594</v>
      </c>
      <c r="FS276" s="115">
        <f t="shared" si="633"/>
        <v>1.2414503509751948</v>
      </c>
      <c r="FT276" s="115">
        <f t="shared" si="634"/>
        <v>1.2350917624285394</v>
      </c>
      <c r="FU276" s="115">
        <f t="shared" si="635"/>
        <v>1.2367172730278149</v>
      </c>
      <c r="FV276" s="115">
        <f t="shared" si="636"/>
        <v>1.2391767707990433</v>
      </c>
      <c r="FW276" s="115">
        <f t="shared" si="637"/>
        <v>1.2412798151496824</v>
      </c>
      <c r="FX276" s="115">
        <f t="shared" si="638"/>
        <v>1.2429173431616674</v>
      </c>
      <c r="FZ276" s="90">
        <f t="shared" si="660"/>
        <v>1.2350917624285394</v>
      </c>
    </row>
    <row r="277" spans="24:182" x14ac:dyDescent="0.3">
      <c r="X277" s="118">
        <f t="shared" si="661"/>
        <v>14.025517307000007</v>
      </c>
      <c r="Y277" s="118">
        <v>10</v>
      </c>
      <c r="Z277" s="40">
        <v>1.7999999999999999E-2</v>
      </c>
      <c r="AA277" s="40">
        <v>10000000</v>
      </c>
      <c r="AB277" s="40">
        <v>10000000</v>
      </c>
      <c r="AC277" s="98">
        <v>3900000</v>
      </c>
      <c r="AD277" s="42">
        <v>0.33</v>
      </c>
      <c r="AE277" s="42">
        <v>0.33</v>
      </c>
      <c r="AF277" s="41">
        <v>1.7999999999999999E-2</v>
      </c>
      <c r="AG277" s="40">
        <v>10000000</v>
      </c>
      <c r="AH277" s="40">
        <v>10000000</v>
      </c>
      <c r="AI277" s="98">
        <v>3900000</v>
      </c>
      <c r="AJ277" s="42">
        <v>0.33</v>
      </c>
      <c r="AK277" s="42">
        <v>0.33</v>
      </c>
      <c r="AL277" s="42">
        <f>AL250</f>
        <v>0.80259999999999998</v>
      </c>
      <c r="AM277" s="40">
        <v>6000</v>
      </c>
      <c r="AN277" s="40">
        <f>AN250</f>
        <v>10000</v>
      </c>
      <c r="AO277" s="40">
        <f>AO250</f>
        <v>10000</v>
      </c>
      <c r="AP277" s="42">
        <v>0.03</v>
      </c>
      <c r="AQ277" s="42">
        <v>0.03</v>
      </c>
      <c r="AR277" s="4">
        <f t="shared" si="639"/>
        <v>0.8206</v>
      </c>
      <c r="AS277" s="11">
        <f t="shared" si="640"/>
        <v>1.4025517307000006</v>
      </c>
      <c r="AT277" s="15">
        <f t="shared" si="641"/>
        <v>68010.989114577489</v>
      </c>
      <c r="AU277" s="19">
        <f t="shared" si="642"/>
        <v>0.80004601538355813</v>
      </c>
      <c r="AV277" s="13">
        <f t="shared" si="643"/>
        <v>0.5</v>
      </c>
      <c r="AW277" s="11">
        <f t="shared" si="644"/>
        <v>1</v>
      </c>
      <c r="AX277" s="11">
        <f t="shared" si="645"/>
        <v>0.8911</v>
      </c>
      <c r="AY277" s="11">
        <f t="shared" si="646"/>
        <v>201997.53114128605</v>
      </c>
      <c r="AZ277" s="11">
        <f t="shared" si="647"/>
        <v>1</v>
      </c>
      <c r="BA277" s="11">
        <f t="shared" si="648"/>
        <v>0.34752899999999998</v>
      </c>
      <c r="BB277" s="11">
        <f t="shared" si="649"/>
        <v>1.025058</v>
      </c>
      <c r="BC277" s="11">
        <f t="shared" si="650"/>
        <v>0.99909999999999999</v>
      </c>
      <c r="BD277" s="11">
        <f t="shared" si="651"/>
        <v>0.8911</v>
      </c>
      <c r="BE277" s="11">
        <f t="shared" si="652"/>
        <v>201997.53114128605</v>
      </c>
      <c r="BF277" s="11">
        <f t="shared" si="653"/>
        <v>1</v>
      </c>
      <c r="BG277" s="11">
        <f t="shared" si="654"/>
        <v>0.34752899999999998</v>
      </c>
      <c r="BH277" s="11">
        <f t="shared" si="655"/>
        <v>1.025058</v>
      </c>
      <c r="BI277" s="121">
        <f>X277^2/(BI252^2*Y277^2)</f>
        <v>1.9671513572895671</v>
      </c>
      <c r="BJ277" s="121">
        <f>X277^2/(BJ252^2*Y277^2)</f>
        <v>0.49178783932239178</v>
      </c>
      <c r="BK277" s="121">
        <f>X277^2/(BK252^2*Y277^2)</f>
        <v>0.21857237303217411</v>
      </c>
      <c r="BL277" s="121">
        <f>X277^2/(BL252^2*Y277^2)</f>
        <v>0.12294695983059795</v>
      </c>
      <c r="BM277" s="121">
        <f>X277^2/(BM252^2*Y277^2)</f>
        <v>7.868605429158268E-2</v>
      </c>
      <c r="BN277" s="121">
        <f>X277^2/(BN252^2*Y277^2)</f>
        <v>5.4643093258043528E-2</v>
      </c>
      <c r="BO277" s="121">
        <f>X277^2/(BO252^2*Y277^2)</f>
        <v>4.0145946067134022E-2</v>
      </c>
      <c r="BP277" s="121">
        <f>X277^2/(BP252^2*Y277^2)</f>
        <v>3.0736739957649487E-2</v>
      </c>
      <c r="BQ277" s="121">
        <v>1</v>
      </c>
      <c r="BR277" s="121">
        <v>1</v>
      </c>
      <c r="BS277" s="121">
        <v>1</v>
      </c>
      <c r="BT277" s="121">
        <v>1</v>
      </c>
      <c r="BU277" s="121">
        <v>1</v>
      </c>
      <c r="BV277" s="121">
        <v>1</v>
      </c>
      <c r="BW277" s="121">
        <v>1</v>
      </c>
      <c r="BX277" s="121">
        <v>1</v>
      </c>
      <c r="BY277" s="121">
        <f>(BI252^2*Y277^2)/X277^2</f>
        <v>0.50834929213471736</v>
      </c>
      <c r="BZ277" s="121">
        <f>(BJ252^2*Y277^2)/X277^2</f>
        <v>2.0333971685388694</v>
      </c>
      <c r="CA277" s="121">
        <f>(BK252^2*Y277^2)/X277^2</f>
        <v>4.575143629212457</v>
      </c>
      <c r="CB277" s="121">
        <f>(BL252^2*Y277^2)/X277^2</f>
        <v>8.1335886741554777</v>
      </c>
      <c r="CC277" s="121">
        <f>(BM252^2*Y277^2)/X277^2</f>
        <v>12.708732303367935</v>
      </c>
      <c r="CD277" s="121">
        <f>(BN252^2*Y277^2)/X277^2</f>
        <v>18.300574516849828</v>
      </c>
      <c r="CE277" s="121">
        <f>(BO252^2*Y277^2)/X277^2</f>
        <v>24.909115314601152</v>
      </c>
      <c r="CF277" s="121">
        <f>(BP252^2*Y277^2)/X277^2</f>
        <v>32.534354696621911</v>
      </c>
      <c r="CG277" s="121">
        <f>X277^2/(BI252^2*Y277^2)</f>
        <v>1.9671513572895671</v>
      </c>
      <c r="CH277" s="121">
        <f>X277^2/(BJ252^2*Y277^2)</f>
        <v>0.49178783932239178</v>
      </c>
      <c r="CI277" s="121">
        <f>X277^2/(BK252^2*Y277^2)</f>
        <v>0.21857237303217411</v>
      </c>
      <c r="CJ277" s="121">
        <f>X277^2/(BL252^2*Y277^2)</f>
        <v>0.12294695983059795</v>
      </c>
      <c r="CK277" s="121">
        <f>X277^2/(BM252^2*Y277^2)</f>
        <v>7.868605429158268E-2</v>
      </c>
      <c r="CL277" s="121">
        <f>X277^2/(BN252^2*Y277^2)</f>
        <v>5.4643093258043528E-2</v>
      </c>
      <c r="CM277" s="121">
        <f>X277^2/(BO252^2*Y277^2)</f>
        <v>4.0145946067134022E-2</v>
      </c>
      <c r="CN277" s="121">
        <f>X277^2/(BP252^2*Y277^2)</f>
        <v>3.0736739957649487E-2</v>
      </c>
      <c r="CO277" s="95">
        <f t="shared" si="555"/>
        <v>2.0325444132810033</v>
      </c>
      <c r="CP277" s="95">
        <f t="shared" si="556"/>
        <v>4.087590653124014</v>
      </c>
      <c r="CQ277" s="95">
        <f t="shared" si="557"/>
        <v>7.5126677195290323</v>
      </c>
      <c r="CR277" s="95">
        <f t="shared" si="558"/>
        <v>12.307775612496057</v>
      </c>
      <c r="CS277" s="95">
        <f t="shared" si="559"/>
        <v>18.472914332025091</v>
      </c>
      <c r="CT277" s="95">
        <f t="shared" si="560"/>
        <v>26.008083878116132</v>
      </c>
      <c r="CU277" s="95">
        <f t="shared" si="561"/>
        <v>34.913284250769173</v>
      </c>
      <c r="CV277" s="95">
        <f t="shared" si="562"/>
        <v>45.188515449984223</v>
      </c>
      <c r="CW277" s="95">
        <f t="shared" si="563"/>
        <v>2.0325444132810033</v>
      </c>
      <c r="CX277" s="95">
        <f t="shared" si="564"/>
        <v>4.087590653124014</v>
      </c>
      <c r="CY277" s="95">
        <f t="shared" si="565"/>
        <v>7.5126677195290323</v>
      </c>
      <c r="CZ277" s="95">
        <f t="shared" si="566"/>
        <v>12.307775612496057</v>
      </c>
      <c r="DA277" s="95">
        <f t="shared" si="567"/>
        <v>18.472914332025091</v>
      </c>
      <c r="DB277" s="95">
        <f t="shared" si="568"/>
        <v>26.008083878116132</v>
      </c>
      <c r="DC277" s="95">
        <f t="shared" si="569"/>
        <v>34.913284250769173</v>
      </c>
      <c r="DD277" s="95">
        <f t="shared" si="570"/>
        <v>45.188515449984223</v>
      </c>
      <c r="DE277" s="13">
        <f t="shared" si="656"/>
        <v>4.5256166494242844</v>
      </c>
      <c r="DF277" s="13">
        <f t="shared" si="657"/>
        <v>4.5753010078612615</v>
      </c>
      <c r="DG277" s="13">
        <f t="shared" si="658"/>
        <v>6.8438320022446311</v>
      </c>
      <c r="DH277" s="13">
        <f t="shared" si="659"/>
        <v>10.306651633986075</v>
      </c>
      <c r="DI277" s="13">
        <f t="shared" si="571"/>
        <v>14.837534357659518</v>
      </c>
      <c r="DJ277" s="13">
        <f t="shared" si="572"/>
        <v>20.405333610107871</v>
      </c>
      <c r="DK277" s="13">
        <f t="shared" si="573"/>
        <v>26.999377260668286</v>
      </c>
      <c r="DL277" s="13">
        <f t="shared" si="574"/>
        <v>34.61520743657956</v>
      </c>
      <c r="DM277" s="95">
        <f t="shared" si="575"/>
        <v>4.5256166494242844</v>
      </c>
      <c r="DN277" s="95">
        <f t="shared" si="576"/>
        <v>4.5753010078612615</v>
      </c>
      <c r="DO277" s="95">
        <f t="shared" si="577"/>
        <v>6.8438320022446311</v>
      </c>
      <c r="DP277" s="95">
        <f t="shared" si="578"/>
        <v>10.306651633986075</v>
      </c>
      <c r="DQ277" s="95">
        <f t="shared" si="579"/>
        <v>14.837534357659518</v>
      </c>
      <c r="DR277" s="95">
        <f t="shared" si="580"/>
        <v>20.405333610107871</v>
      </c>
      <c r="DS277" s="95">
        <f t="shared" si="581"/>
        <v>26.999377260668286</v>
      </c>
      <c r="DT277" s="95">
        <f t="shared" si="582"/>
        <v>34.61520743657956</v>
      </c>
      <c r="DU277" s="95">
        <f t="shared" si="583"/>
        <v>1.5220391251937717</v>
      </c>
      <c r="DV277" s="95">
        <f t="shared" si="584"/>
        <v>1.5393058805970159</v>
      </c>
      <c r="DW277" s="95">
        <f t="shared" si="585"/>
        <v>2.3276861885440745</v>
      </c>
      <c r="DX277" s="95">
        <f t="shared" si="586"/>
        <v>3.5311164323435462</v>
      </c>
      <c r="DY277" s="95">
        <f t="shared" si="587"/>
        <v>5.1057295744190538</v>
      </c>
      <c r="DZ277" s="95">
        <f t="shared" si="588"/>
        <v>7.0407012808231775</v>
      </c>
      <c r="EA277" s="95">
        <f t="shared" si="589"/>
        <v>9.332322676658789</v>
      </c>
      <c r="EB277" s="95">
        <f t="shared" si="590"/>
        <v>11.979044521863058</v>
      </c>
      <c r="EC277" s="95">
        <f t="shared" si="591"/>
        <v>1.5220391251937717</v>
      </c>
      <c r="ED277" s="95">
        <f t="shared" si="592"/>
        <v>1.5393058805970159</v>
      </c>
      <c r="EE277" s="95">
        <f t="shared" si="593"/>
        <v>2.3276861885440745</v>
      </c>
      <c r="EF277" s="95">
        <f t="shared" si="594"/>
        <v>3.5311164323435462</v>
      </c>
      <c r="EG277" s="95">
        <f t="shared" si="595"/>
        <v>5.1057295744190538</v>
      </c>
      <c r="EH277" s="95">
        <f t="shared" si="596"/>
        <v>7.0407012808231775</v>
      </c>
      <c r="EI277" s="95">
        <f t="shared" si="597"/>
        <v>9.332322676658789</v>
      </c>
      <c r="EJ277" s="95">
        <f t="shared" si="598"/>
        <v>11.979044521863058</v>
      </c>
      <c r="EK277" s="95">
        <f t="shared" si="599"/>
        <v>1.5220391251937717</v>
      </c>
      <c r="EL277" s="95">
        <f t="shared" si="600"/>
        <v>1.5393058805970159</v>
      </c>
      <c r="EM277" s="95">
        <f t="shared" si="601"/>
        <v>2.3276861885440745</v>
      </c>
      <c r="EN277" s="95">
        <f t="shared" si="602"/>
        <v>3.5311164323435462</v>
      </c>
      <c r="EO277" s="95">
        <f t="shared" si="603"/>
        <v>5.1057295744190538</v>
      </c>
      <c r="EP277" s="95">
        <f t="shared" si="604"/>
        <v>7.0407012808231775</v>
      </c>
      <c r="EQ277" s="95">
        <f t="shared" si="605"/>
        <v>9.332322676658789</v>
      </c>
      <c r="ER277" s="95">
        <f t="shared" si="606"/>
        <v>11.979044521863058</v>
      </c>
      <c r="ES277" s="95">
        <f t="shared" si="607"/>
        <v>1</v>
      </c>
      <c r="ET277" s="95">
        <f t="shared" si="608"/>
        <v>1</v>
      </c>
      <c r="EU277" s="95">
        <f t="shared" si="609"/>
        <v>1</v>
      </c>
      <c r="EV277" s="95">
        <f t="shared" si="610"/>
        <v>1</v>
      </c>
      <c r="EW277" s="95">
        <f t="shared" si="611"/>
        <v>1</v>
      </c>
      <c r="EX277" s="95">
        <f t="shared" si="612"/>
        <v>1</v>
      </c>
      <c r="EY277" s="95">
        <f t="shared" si="613"/>
        <v>1</v>
      </c>
      <c r="EZ277" s="95">
        <f t="shared" si="614"/>
        <v>1</v>
      </c>
      <c r="FA277" s="95">
        <f t="shared" si="615"/>
        <v>1</v>
      </c>
      <c r="FB277" s="95">
        <f t="shared" si="616"/>
        <v>1</v>
      </c>
      <c r="FC277" s="95">
        <f t="shared" si="617"/>
        <v>1</v>
      </c>
      <c r="FD277" s="95">
        <f t="shared" si="618"/>
        <v>1</v>
      </c>
      <c r="FE277" s="95">
        <f t="shared" si="619"/>
        <v>1</v>
      </c>
      <c r="FF277" s="95">
        <f t="shared" si="620"/>
        <v>1</v>
      </c>
      <c r="FG277" s="95">
        <f t="shared" si="621"/>
        <v>1</v>
      </c>
      <c r="FH277" s="95">
        <f t="shared" si="622"/>
        <v>1</v>
      </c>
      <c r="FI277" s="95">
        <f t="shared" si="623"/>
        <v>1</v>
      </c>
      <c r="FJ277" s="95">
        <f t="shared" si="624"/>
        <v>1</v>
      </c>
      <c r="FK277" s="95">
        <f t="shared" si="625"/>
        <v>1</v>
      </c>
      <c r="FL277" s="95">
        <f t="shared" si="626"/>
        <v>1</v>
      </c>
      <c r="FM277" s="95">
        <f t="shared" si="627"/>
        <v>1</v>
      </c>
      <c r="FN277" s="95">
        <f t="shared" si="628"/>
        <v>1</v>
      </c>
      <c r="FO277" s="95">
        <f t="shared" si="629"/>
        <v>1</v>
      </c>
      <c r="FP277" s="95">
        <f t="shared" si="630"/>
        <v>1</v>
      </c>
      <c r="FQ277" s="115">
        <f t="shared" si="631"/>
        <v>2.0383140319596205</v>
      </c>
      <c r="FR277" s="115">
        <f t="shared" si="632"/>
        <v>1.3247320463224832</v>
      </c>
      <c r="FS277" s="115">
        <f t="shared" si="633"/>
        <v>1.2458413187559905</v>
      </c>
      <c r="FT277" s="115">
        <f t="shared" si="634"/>
        <v>1.2353542168572025</v>
      </c>
      <c r="FU277" s="115">
        <f t="shared" si="635"/>
        <v>1.2359608488742795</v>
      </c>
      <c r="FV277" s="115">
        <f t="shared" si="636"/>
        <v>1.2382308639656758</v>
      </c>
      <c r="FW277" s="115">
        <f t="shared" si="637"/>
        <v>1.2403764940624624</v>
      </c>
      <c r="FX277" s="115">
        <f t="shared" si="638"/>
        <v>1.2421145035262124</v>
      </c>
      <c r="FZ277" s="90">
        <f t="shared" si="660"/>
        <v>1.2353542168572025</v>
      </c>
    </row>
    <row r="278" spans="24:182" x14ac:dyDescent="0.3">
      <c r="X278" s="118">
        <f t="shared" si="661"/>
        <v>15.007303518490009</v>
      </c>
      <c r="Y278" s="118">
        <v>10</v>
      </c>
      <c r="Z278" s="40">
        <v>1.7999999999999999E-2</v>
      </c>
      <c r="AA278" s="40">
        <v>10000000</v>
      </c>
      <c r="AB278" s="40">
        <v>10000000</v>
      </c>
      <c r="AC278" s="98">
        <v>3900000</v>
      </c>
      <c r="AD278" s="42">
        <v>0.33</v>
      </c>
      <c r="AE278" s="42">
        <v>0.33</v>
      </c>
      <c r="AF278" s="41">
        <v>1.7999999999999999E-2</v>
      </c>
      <c r="AG278" s="40">
        <v>10000000</v>
      </c>
      <c r="AH278" s="40">
        <v>10000000</v>
      </c>
      <c r="AI278" s="98">
        <v>3900000</v>
      </c>
      <c r="AJ278" s="42">
        <v>0.33</v>
      </c>
      <c r="AK278" s="42">
        <v>0.33</v>
      </c>
      <c r="AL278" s="42">
        <f>AL250</f>
        <v>0.80259999999999998</v>
      </c>
      <c r="AM278" s="40">
        <v>6000</v>
      </c>
      <c r="AN278" s="40">
        <f>AN250</f>
        <v>10000</v>
      </c>
      <c r="AO278" s="40">
        <f>AO250</f>
        <v>10000</v>
      </c>
      <c r="AP278" s="42">
        <v>0.03</v>
      </c>
      <c r="AQ278" s="42">
        <v>0.03</v>
      </c>
      <c r="AR278" s="4">
        <f t="shared" si="639"/>
        <v>0.8206</v>
      </c>
      <c r="AS278" s="11">
        <f t="shared" si="640"/>
        <v>1.5007303518490009</v>
      </c>
      <c r="AT278" s="15">
        <f t="shared" si="641"/>
        <v>68010.989114577489</v>
      </c>
      <c r="AU278" s="19">
        <f t="shared" si="642"/>
        <v>0.80004601538355813</v>
      </c>
      <c r="AV278" s="13">
        <f t="shared" si="643"/>
        <v>0.5</v>
      </c>
      <c r="AW278" s="11">
        <f t="shared" si="644"/>
        <v>1</v>
      </c>
      <c r="AX278" s="11">
        <f t="shared" si="645"/>
        <v>0.8911</v>
      </c>
      <c r="AY278" s="11">
        <f t="shared" si="646"/>
        <v>201997.53114128605</v>
      </c>
      <c r="AZ278" s="11">
        <f t="shared" si="647"/>
        <v>1</v>
      </c>
      <c r="BA278" s="11">
        <f t="shared" si="648"/>
        <v>0.34752899999999998</v>
      </c>
      <c r="BB278" s="11">
        <f t="shared" si="649"/>
        <v>1.025058</v>
      </c>
      <c r="BC278" s="11">
        <f t="shared" si="650"/>
        <v>0.99909999999999999</v>
      </c>
      <c r="BD278" s="11">
        <f t="shared" si="651"/>
        <v>0.8911</v>
      </c>
      <c r="BE278" s="11">
        <f t="shared" si="652"/>
        <v>201997.53114128605</v>
      </c>
      <c r="BF278" s="11">
        <f t="shared" si="653"/>
        <v>1</v>
      </c>
      <c r="BG278" s="11">
        <f t="shared" si="654"/>
        <v>0.34752899999999998</v>
      </c>
      <c r="BH278" s="11">
        <f t="shared" si="655"/>
        <v>1.025058</v>
      </c>
      <c r="BI278" s="121">
        <f>X278^2/(BI252^2*Y278^2)</f>
        <v>2.2521915889608262</v>
      </c>
      <c r="BJ278" s="121">
        <f>X278^2/(BJ252^2*Y278^2)</f>
        <v>0.56304789724020654</v>
      </c>
      <c r="BK278" s="121">
        <f>X278^2/(BK252^2*Y278^2)</f>
        <v>0.25024350988453625</v>
      </c>
      <c r="BL278" s="121">
        <f>X278^2/(BL252^2*Y278^2)</f>
        <v>0.14076197431005164</v>
      </c>
      <c r="BM278" s="121">
        <f>X278^2/(BM252^2*Y278^2)</f>
        <v>9.0087663558433048E-2</v>
      </c>
      <c r="BN278" s="121">
        <f>X278^2/(BN252^2*Y278^2)</f>
        <v>6.2560877471134063E-2</v>
      </c>
      <c r="BO278" s="121">
        <f>X278^2/(BO252^2*Y278^2)</f>
        <v>4.5963093652261755E-2</v>
      </c>
      <c r="BP278" s="121">
        <f>X278^2/(BP252^2*Y278^2)</f>
        <v>3.5190493577512909E-2</v>
      </c>
      <c r="BQ278" s="121">
        <v>1</v>
      </c>
      <c r="BR278" s="121">
        <v>1</v>
      </c>
      <c r="BS278" s="121">
        <v>1</v>
      </c>
      <c r="BT278" s="121">
        <v>1</v>
      </c>
      <c r="BU278" s="121">
        <v>1</v>
      </c>
      <c r="BV278" s="121">
        <v>1</v>
      </c>
      <c r="BW278" s="121">
        <v>1</v>
      </c>
      <c r="BX278" s="121">
        <v>1</v>
      </c>
      <c r="BY278" s="121">
        <f>(BI252^2*Y278^2)/X278^2</f>
        <v>0.44401195924073478</v>
      </c>
      <c r="BZ278" s="121">
        <f>(BJ252^2*Y278^2)/X278^2</f>
        <v>1.7760478369629391</v>
      </c>
      <c r="CA278" s="121">
        <f>(BK252^2*Y278^2)/X278^2</f>
        <v>3.9961076331666132</v>
      </c>
      <c r="CB278" s="121">
        <f>(BL252^2*Y278^2)/X278^2</f>
        <v>7.1041913478517564</v>
      </c>
      <c r="CC278" s="121">
        <f>(BM252^2*Y278^2)/X278^2</f>
        <v>11.100298981018369</v>
      </c>
      <c r="CD278" s="121">
        <f>(BN252^2*Y278^2)/X278^2</f>
        <v>15.984430532666453</v>
      </c>
      <c r="CE278" s="121">
        <f>(BO252^2*Y278^2)/X278^2</f>
        <v>21.756586002796006</v>
      </c>
      <c r="CF278" s="121">
        <f>(BP252^2*Y278^2)/X278^2</f>
        <v>28.416765391407026</v>
      </c>
      <c r="CG278" s="121">
        <f>X278^2/(BI252^2*Y278^2)</f>
        <v>2.2521915889608262</v>
      </c>
      <c r="CH278" s="121">
        <f>X278^2/(BJ252^2*Y278^2)</f>
        <v>0.56304789724020654</v>
      </c>
      <c r="CI278" s="121">
        <f>X278^2/(BK252^2*Y278^2)</f>
        <v>0.25024350988453625</v>
      </c>
      <c r="CJ278" s="121">
        <f>X278^2/(BL252^2*Y278^2)</f>
        <v>0.14076197431005164</v>
      </c>
      <c r="CK278" s="121">
        <f>X278^2/(BM252^2*Y278^2)</f>
        <v>9.0087663558433048E-2</v>
      </c>
      <c r="CL278" s="121">
        <f>X278^2/(BN252^2*Y278^2)</f>
        <v>6.2560877471134063E-2</v>
      </c>
      <c r="CM278" s="121">
        <f>X278^2/(BO252^2*Y278^2)</f>
        <v>4.5963093652261755E-2</v>
      </c>
      <c r="CN278" s="121">
        <f>X278^2/(BP252^2*Y278^2)</f>
        <v>3.5190493577512909E-2</v>
      </c>
      <c r="CO278" s="95">
        <f t="shared" si="555"/>
        <v>1.9458479914237079</v>
      </c>
      <c r="CP278" s="95">
        <f t="shared" si="556"/>
        <v>3.7408049656948323</v>
      </c>
      <c r="CQ278" s="95">
        <f t="shared" si="557"/>
        <v>6.7323999228133733</v>
      </c>
      <c r="CR278" s="95">
        <f t="shared" si="558"/>
        <v>10.920632862779328</v>
      </c>
      <c r="CS278" s="95">
        <f t="shared" si="559"/>
        <v>16.305503785592702</v>
      </c>
      <c r="CT278" s="95">
        <f t="shared" si="560"/>
        <v>22.887012691253492</v>
      </c>
      <c r="CU278" s="95">
        <f t="shared" si="561"/>
        <v>30.665159579761699</v>
      </c>
      <c r="CV278" s="95">
        <f t="shared" si="562"/>
        <v>39.639944451117316</v>
      </c>
      <c r="CW278" s="95">
        <f t="shared" si="563"/>
        <v>1.9458479914237079</v>
      </c>
      <c r="CX278" s="95">
        <f t="shared" si="564"/>
        <v>3.7408049656948323</v>
      </c>
      <c r="CY278" s="95">
        <f t="shared" si="565"/>
        <v>6.7323999228133733</v>
      </c>
      <c r="CZ278" s="95">
        <f t="shared" si="566"/>
        <v>10.920632862779328</v>
      </c>
      <c r="DA278" s="95">
        <f t="shared" si="567"/>
        <v>16.305503785592702</v>
      </c>
      <c r="DB278" s="95">
        <f t="shared" si="568"/>
        <v>22.887012691253492</v>
      </c>
      <c r="DC278" s="95">
        <f t="shared" si="569"/>
        <v>30.665159579761699</v>
      </c>
      <c r="DD278" s="95">
        <f t="shared" si="570"/>
        <v>39.639944451117316</v>
      </c>
      <c r="DE278" s="13">
        <f t="shared" si="656"/>
        <v>4.7463195482015603</v>
      </c>
      <c r="DF278" s="13">
        <f t="shared" si="657"/>
        <v>4.3892117342031458</v>
      </c>
      <c r="DG278" s="13">
        <f t="shared" si="658"/>
        <v>6.2964671430511494</v>
      </c>
      <c r="DH278" s="13">
        <f t="shared" si="659"/>
        <v>9.2950693221618081</v>
      </c>
      <c r="DI278" s="13">
        <f t="shared" si="571"/>
        <v>13.240502644576802</v>
      </c>
      <c r="DJ278" s="13">
        <f t="shared" si="572"/>
        <v>18.097107410137586</v>
      </c>
      <c r="DK278" s="13">
        <f t="shared" si="573"/>
        <v>23.852665096448266</v>
      </c>
      <c r="DL278" s="13">
        <f t="shared" si="574"/>
        <v>30.502071884984538</v>
      </c>
      <c r="DM278" s="95">
        <f t="shared" si="575"/>
        <v>4.7463195482015603</v>
      </c>
      <c r="DN278" s="95">
        <f t="shared" si="576"/>
        <v>4.3892117342031458</v>
      </c>
      <c r="DO278" s="95">
        <f t="shared" si="577"/>
        <v>6.2964671430511494</v>
      </c>
      <c r="DP278" s="95">
        <f t="shared" si="578"/>
        <v>9.2950693221618081</v>
      </c>
      <c r="DQ278" s="95">
        <f t="shared" si="579"/>
        <v>13.240502644576802</v>
      </c>
      <c r="DR278" s="95">
        <f t="shared" si="580"/>
        <v>18.097107410137586</v>
      </c>
      <c r="DS278" s="95">
        <f t="shared" si="581"/>
        <v>23.852665096448266</v>
      </c>
      <c r="DT278" s="95">
        <f t="shared" si="582"/>
        <v>30.502071884984538</v>
      </c>
      <c r="DU278" s="95">
        <f t="shared" si="583"/>
        <v>1.5987397829029399</v>
      </c>
      <c r="DV278" s="95">
        <f t="shared" si="584"/>
        <v>1.4746344614118849</v>
      </c>
      <c r="DW278" s="95">
        <f t="shared" si="585"/>
        <v>2.1374610263934231</v>
      </c>
      <c r="DX278" s="95">
        <f t="shared" si="586"/>
        <v>3.1795622430975712</v>
      </c>
      <c r="DY278" s="95">
        <f t="shared" si="587"/>
        <v>4.5507147402031309</v>
      </c>
      <c r="DZ278" s="95">
        <f t="shared" si="588"/>
        <v>6.2385257377737044</v>
      </c>
      <c r="EA278" s="95">
        <f t="shared" si="589"/>
        <v>8.2387489449395694</v>
      </c>
      <c r="EB278" s="95">
        <f t="shared" si="590"/>
        <v>10.549610636752792</v>
      </c>
      <c r="EC278" s="95">
        <f t="shared" si="591"/>
        <v>1.5987397829029399</v>
      </c>
      <c r="ED278" s="95">
        <f t="shared" si="592"/>
        <v>1.4746344614118849</v>
      </c>
      <c r="EE278" s="95">
        <f t="shared" si="593"/>
        <v>2.1374610263934231</v>
      </c>
      <c r="EF278" s="95">
        <f t="shared" si="594"/>
        <v>3.1795622430975712</v>
      </c>
      <c r="EG278" s="95">
        <f t="shared" si="595"/>
        <v>4.5507147402031309</v>
      </c>
      <c r="EH278" s="95">
        <f t="shared" si="596"/>
        <v>6.2385257377737044</v>
      </c>
      <c r="EI278" s="95">
        <f t="shared" si="597"/>
        <v>8.2387489449395694</v>
      </c>
      <c r="EJ278" s="95">
        <f t="shared" si="598"/>
        <v>10.549610636752792</v>
      </c>
      <c r="EK278" s="95">
        <f t="shared" si="599"/>
        <v>1.5987397829029399</v>
      </c>
      <c r="EL278" s="95">
        <f t="shared" si="600"/>
        <v>1.4746344614118849</v>
      </c>
      <c r="EM278" s="95">
        <f t="shared" si="601"/>
        <v>2.1374610263934231</v>
      </c>
      <c r="EN278" s="95">
        <f t="shared" si="602"/>
        <v>3.1795622430975712</v>
      </c>
      <c r="EO278" s="95">
        <f t="shared" si="603"/>
        <v>4.5507147402031309</v>
      </c>
      <c r="EP278" s="95">
        <f t="shared" si="604"/>
        <v>6.2385257377737044</v>
      </c>
      <c r="EQ278" s="95">
        <f t="shared" si="605"/>
        <v>8.2387489449395694</v>
      </c>
      <c r="ER278" s="95">
        <f t="shared" si="606"/>
        <v>10.549610636752792</v>
      </c>
      <c r="ES278" s="95">
        <f t="shared" si="607"/>
        <v>1</v>
      </c>
      <c r="ET278" s="95">
        <f t="shared" si="608"/>
        <v>1</v>
      </c>
      <c r="EU278" s="95">
        <f t="shared" si="609"/>
        <v>1</v>
      </c>
      <c r="EV278" s="95">
        <f t="shared" si="610"/>
        <v>1</v>
      </c>
      <c r="EW278" s="95">
        <f t="shared" si="611"/>
        <v>1</v>
      </c>
      <c r="EX278" s="95">
        <f t="shared" si="612"/>
        <v>1</v>
      </c>
      <c r="EY278" s="95">
        <f t="shared" si="613"/>
        <v>1</v>
      </c>
      <c r="EZ278" s="95">
        <f t="shared" si="614"/>
        <v>1</v>
      </c>
      <c r="FA278" s="95">
        <f t="shared" si="615"/>
        <v>1</v>
      </c>
      <c r="FB278" s="95">
        <f t="shared" si="616"/>
        <v>1</v>
      </c>
      <c r="FC278" s="95">
        <f t="shared" si="617"/>
        <v>1</v>
      </c>
      <c r="FD278" s="95">
        <f t="shared" si="618"/>
        <v>1</v>
      </c>
      <c r="FE278" s="95">
        <f t="shared" si="619"/>
        <v>1</v>
      </c>
      <c r="FF278" s="95">
        <f t="shared" si="620"/>
        <v>1</v>
      </c>
      <c r="FG278" s="95">
        <f t="shared" si="621"/>
        <v>1</v>
      </c>
      <c r="FH278" s="95">
        <f t="shared" si="622"/>
        <v>1</v>
      </c>
      <c r="FI278" s="95">
        <f t="shared" si="623"/>
        <v>1</v>
      </c>
      <c r="FJ278" s="95">
        <f t="shared" si="624"/>
        <v>1</v>
      </c>
      <c r="FK278" s="95">
        <f t="shared" si="625"/>
        <v>1</v>
      </c>
      <c r="FL278" s="95">
        <f t="shared" si="626"/>
        <v>1</v>
      </c>
      <c r="FM278" s="95">
        <f t="shared" si="627"/>
        <v>1</v>
      </c>
      <c r="FN278" s="95">
        <f t="shared" si="628"/>
        <v>1</v>
      </c>
      <c r="FO278" s="95">
        <f t="shared" si="629"/>
        <v>1</v>
      </c>
      <c r="FP278" s="95">
        <f t="shared" si="630"/>
        <v>1</v>
      </c>
      <c r="FQ278" s="115">
        <f t="shared" si="631"/>
        <v>2.1896446017209001</v>
      </c>
      <c r="FR278" s="115">
        <f t="shared" si="632"/>
        <v>1.3519276576601142</v>
      </c>
      <c r="FS278" s="115">
        <f t="shared" si="633"/>
        <v>1.2519702383713101</v>
      </c>
      <c r="FT278" s="115">
        <f t="shared" si="634"/>
        <v>1.2362189199082132</v>
      </c>
      <c r="FU278" s="115">
        <f t="shared" si="635"/>
        <v>1.2353921667560424</v>
      </c>
      <c r="FV278" s="115">
        <f t="shared" si="636"/>
        <v>1.2373138808961535</v>
      </c>
      <c r="FW278" s="115">
        <f t="shared" si="637"/>
        <v>1.2394404858319847</v>
      </c>
      <c r="FX278" s="115">
        <f t="shared" si="638"/>
        <v>1.2412565228240522</v>
      </c>
      <c r="FZ278" s="90">
        <f t="shared" si="660"/>
        <v>1.2353921667560424</v>
      </c>
    </row>
    <row r="279" spans="24:182" x14ac:dyDescent="0.3">
      <c r="X279" s="118">
        <f t="shared" si="661"/>
        <v>16.057814764784311</v>
      </c>
      <c r="Y279" s="118">
        <v>10</v>
      </c>
      <c r="Z279" s="40">
        <v>1.7999999999999999E-2</v>
      </c>
      <c r="AA279" s="40">
        <v>10000000</v>
      </c>
      <c r="AB279" s="40">
        <v>10000000</v>
      </c>
      <c r="AC279" s="98">
        <v>3900000</v>
      </c>
      <c r="AD279" s="42">
        <v>0.33</v>
      </c>
      <c r="AE279" s="42">
        <v>0.33</v>
      </c>
      <c r="AF279" s="41">
        <v>1.7999999999999999E-2</v>
      </c>
      <c r="AG279" s="40">
        <v>10000000</v>
      </c>
      <c r="AH279" s="40">
        <v>10000000</v>
      </c>
      <c r="AI279" s="98">
        <v>3900000</v>
      </c>
      <c r="AJ279" s="42">
        <v>0.33</v>
      </c>
      <c r="AK279" s="42">
        <v>0.33</v>
      </c>
      <c r="AL279" s="42">
        <f>AL250</f>
        <v>0.80259999999999998</v>
      </c>
      <c r="AM279" s="40">
        <v>6000</v>
      </c>
      <c r="AN279" s="40">
        <f>AN250</f>
        <v>10000</v>
      </c>
      <c r="AO279" s="40">
        <f>AO250</f>
        <v>10000</v>
      </c>
      <c r="AP279" s="42">
        <v>0.03</v>
      </c>
      <c r="AQ279" s="42">
        <v>0.03</v>
      </c>
      <c r="AR279" s="4">
        <f t="shared" si="639"/>
        <v>0.8206</v>
      </c>
      <c r="AS279" s="11">
        <f t="shared" si="640"/>
        <v>1.6057814764784311</v>
      </c>
      <c r="AT279" s="15">
        <f t="shared" si="641"/>
        <v>68010.989114577489</v>
      </c>
      <c r="AU279" s="19">
        <f t="shared" si="642"/>
        <v>0.80004601538355813</v>
      </c>
      <c r="AV279" s="13">
        <f t="shared" si="643"/>
        <v>0.5</v>
      </c>
      <c r="AW279" s="11">
        <f t="shared" si="644"/>
        <v>1</v>
      </c>
      <c r="AX279" s="11">
        <f t="shared" si="645"/>
        <v>0.8911</v>
      </c>
      <c r="AY279" s="11">
        <f t="shared" si="646"/>
        <v>201997.53114128605</v>
      </c>
      <c r="AZ279" s="11">
        <f t="shared" si="647"/>
        <v>1</v>
      </c>
      <c r="BA279" s="11">
        <f t="shared" si="648"/>
        <v>0.34752899999999998</v>
      </c>
      <c r="BB279" s="11">
        <f t="shared" si="649"/>
        <v>1.025058</v>
      </c>
      <c r="BC279" s="11">
        <f t="shared" si="650"/>
        <v>0.99909999999999999</v>
      </c>
      <c r="BD279" s="11">
        <f t="shared" si="651"/>
        <v>0.8911</v>
      </c>
      <c r="BE279" s="11">
        <f t="shared" si="652"/>
        <v>201997.53114128605</v>
      </c>
      <c r="BF279" s="11">
        <f t="shared" si="653"/>
        <v>1</v>
      </c>
      <c r="BG279" s="11">
        <f t="shared" si="654"/>
        <v>0.34752899999999998</v>
      </c>
      <c r="BH279" s="11">
        <f t="shared" si="655"/>
        <v>1.025058</v>
      </c>
      <c r="BI279" s="121">
        <f>X279^2/(BI252^2*Y279^2)</f>
        <v>2.57853415020125</v>
      </c>
      <c r="BJ279" s="121">
        <f>X279^2/(BJ252^2*Y279^2)</f>
        <v>0.6446335375503125</v>
      </c>
      <c r="BK279" s="121">
        <f>X279^2/(BK252^2*Y279^2)</f>
        <v>0.28650379446680557</v>
      </c>
      <c r="BL279" s="121">
        <f>X279^2/(BL252^2*Y279^2)</f>
        <v>0.16115838438757812</v>
      </c>
      <c r="BM279" s="121">
        <f>X279^2/(BM252^2*Y279^2)</f>
        <v>0.10314136600805</v>
      </c>
      <c r="BN279" s="121">
        <f>X279^2/(BN252^2*Y279^2)</f>
        <v>7.1625948616701393E-2</v>
      </c>
      <c r="BO279" s="121">
        <f>X279^2/(BO252^2*Y279^2)</f>
        <v>5.2623145922474489E-2</v>
      </c>
      <c r="BP279" s="121">
        <f>X279^2/(BP252^2*Y279^2)</f>
        <v>4.0289596096894531E-2</v>
      </c>
      <c r="BQ279" s="121">
        <v>1</v>
      </c>
      <c r="BR279" s="121">
        <v>1</v>
      </c>
      <c r="BS279" s="121">
        <v>1</v>
      </c>
      <c r="BT279" s="121">
        <v>1</v>
      </c>
      <c r="BU279" s="121">
        <v>1</v>
      </c>
      <c r="BV279" s="121">
        <v>1</v>
      </c>
      <c r="BW279" s="121">
        <v>1</v>
      </c>
      <c r="BX279" s="121">
        <v>1</v>
      </c>
      <c r="BY279" s="121">
        <f>(BI252^2*Y279^2)/X279^2</f>
        <v>0.38781724101732445</v>
      </c>
      <c r="BZ279" s="121">
        <f>(BJ252^2*Y279^2)/X279^2</f>
        <v>1.5512689640692978</v>
      </c>
      <c r="CA279" s="121">
        <f>(BK252^2*Y279^2)/X279^2</f>
        <v>3.49035516915592</v>
      </c>
      <c r="CB279" s="121">
        <f>(BL252^2*Y279^2)/X279^2</f>
        <v>6.2050758562771913</v>
      </c>
      <c r="CC279" s="121">
        <f>(BM252^2*Y279^2)/X279^2</f>
        <v>9.6954310254331109</v>
      </c>
      <c r="CD279" s="121">
        <f>(BN252^2*Y279^2)/X279^2</f>
        <v>13.96142067662368</v>
      </c>
      <c r="CE279" s="121">
        <f>(BO252^2*Y279^2)/X279^2</f>
        <v>19.003044809848898</v>
      </c>
      <c r="CF279" s="121">
        <f>(BP252^2*Y279^2)/X279^2</f>
        <v>24.820303425108765</v>
      </c>
      <c r="CG279" s="121">
        <f>X279^2/(BI252^2*Y279^2)</f>
        <v>2.57853415020125</v>
      </c>
      <c r="CH279" s="121">
        <f>X279^2/(BJ252^2*Y279^2)</f>
        <v>0.6446335375503125</v>
      </c>
      <c r="CI279" s="121">
        <f>X279^2/(BK252^2*Y279^2)</f>
        <v>0.28650379446680557</v>
      </c>
      <c r="CJ279" s="121">
        <f>X279^2/(BL252^2*Y279^2)</f>
        <v>0.16115838438757812</v>
      </c>
      <c r="CK279" s="121">
        <f>X279^2/(BM252^2*Y279^2)</f>
        <v>0.10314136600805</v>
      </c>
      <c r="CL279" s="121">
        <f>X279^2/(BN252^2*Y279^2)</f>
        <v>7.1625948616701393E-2</v>
      </c>
      <c r="CM279" s="121">
        <f>X279^2/(BO252^2*Y279^2)</f>
        <v>5.2623145922474489E-2</v>
      </c>
      <c r="CN279" s="121">
        <f>X279^2/(BP252^2*Y279^2)</f>
        <v>4.0289596096894531E-2</v>
      </c>
      <c r="CO279" s="95">
        <f t="shared" si="555"/>
        <v>1.8701239789708342</v>
      </c>
      <c r="CP279" s="95">
        <f t="shared" si="556"/>
        <v>3.4379089158833365</v>
      </c>
      <c r="CQ279" s="95">
        <f t="shared" si="557"/>
        <v>6.050883810737508</v>
      </c>
      <c r="CR279" s="95">
        <f t="shared" si="558"/>
        <v>9.7090486635333466</v>
      </c>
      <c r="CS279" s="95">
        <f t="shared" si="559"/>
        <v>14.412403474270853</v>
      </c>
      <c r="CT279" s="95">
        <f t="shared" si="560"/>
        <v>20.160948242950031</v>
      </c>
      <c r="CU279" s="95">
        <f t="shared" si="561"/>
        <v>26.954682969570875</v>
      </c>
      <c r="CV279" s="95">
        <f t="shared" si="562"/>
        <v>34.793607654133389</v>
      </c>
      <c r="CW279" s="95">
        <f t="shared" si="563"/>
        <v>1.8701239789708342</v>
      </c>
      <c r="CX279" s="95">
        <f t="shared" si="564"/>
        <v>3.4379089158833365</v>
      </c>
      <c r="CY279" s="95">
        <f t="shared" si="565"/>
        <v>6.050883810737508</v>
      </c>
      <c r="CZ279" s="95">
        <f t="shared" si="566"/>
        <v>9.7090486635333466</v>
      </c>
      <c r="DA279" s="95">
        <f t="shared" si="567"/>
        <v>14.412403474270853</v>
      </c>
      <c r="DB279" s="95">
        <f t="shared" si="568"/>
        <v>20.160948242950031</v>
      </c>
      <c r="DC279" s="95">
        <f t="shared" si="569"/>
        <v>26.954682969570875</v>
      </c>
      <c r="DD279" s="95">
        <f t="shared" si="570"/>
        <v>34.793607654133389</v>
      </c>
      <c r="DE279" s="13">
        <f t="shared" si="656"/>
        <v>5.0164673912185744</v>
      </c>
      <c r="DF279" s="13">
        <f t="shared" si="657"/>
        <v>4.2460185016196101</v>
      </c>
      <c r="DG279" s="13">
        <f t="shared" si="658"/>
        <v>5.8269749636227255</v>
      </c>
      <c r="DH279" s="13">
        <f t="shared" si="659"/>
        <v>8.4163502406647694</v>
      </c>
      <c r="DI279" s="13">
        <f t="shared" si="571"/>
        <v>11.848688391441161</v>
      </c>
      <c r="DJ279" s="13">
        <f t="shared" si="572"/>
        <v>16.08316262524038</v>
      </c>
      <c r="DK279" s="13">
        <f t="shared" si="573"/>
        <v>21.105783955771372</v>
      </c>
      <c r="DL279" s="13">
        <f t="shared" si="574"/>
        <v>26.910709021205658</v>
      </c>
      <c r="DM279" s="95">
        <f t="shared" si="575"/>
        <v>5.0164673912185744</v>
      </c>
      <c r="DN279" s="95">
        <f t="shared" si="576"/>
        <v>4.2460185016196101</v>
      </c>
      <c r="DO279" s="95">
        <f t="shared" si="577"/>
        <v>5.8269749636227255</v>
      </c>
      <c r="DP279" s="95">
        <f t="shared" si="578"/>
        <v>8.4163502406647694</v>
      </c>
      <c r="DQ279" s="95">
        <f t="shared" si="579"/>
        <v>11.848688391441161</v>
      </c>
      <c r="DR279" s="95">
        <f t="shared" si="580"/>
        <v>16.08316262524038</v>
      </c>
      <c r="DS279" s="95">
        <f t="shared" si="581"/>
        <v>21.105783955771372</v>
      </c>
      <c r="DT279" s="95">
        <f t="shared" si="582"/>
        <v>26.910709021205658</v>
      </c>
      <c r="DU279" s="95">
        <f t="shared" si="583"/>
        <v>1.6926239926387998</v>
      </c>
      <c r="DV279" s="95">
        <f t="shared" si="584"/>
        <v>1.4248706604853614</v>
      </c>
      <c r="DW279" s="95">
        <f t="shared" si="585"/>
        <v>1.974298878768842</v>
      </c>
      <c r="DX279" s="95">
        <f t="shared" si="586"/>
        <v>2.8741818794239862</v>
      </c>
      <c r="DY279" s="95">
        <f t="shared" si="587"/>
        <v>4.0670189246251551</v>
      </c>
      <c r="DZ279" s="95">
        <f t="shared" si="588"/>
        <v>5.5386215206231633</v>
      </c>
      <c r="EA279" s="95">
        <f t="shared" si="589"/>
        <v>7.2841280890012685</v>
      </c>
      <c r="EB279" s="95">
        <f t="shared" si="590"/>
        <v>9.3015078920665815</v>
      </c>
      <c r="EC279" s="95">
        <f t="shared" si="591"/>
        <v>1.6926239926387998</v>
      </c>
      <c r="ED279" s="95">
        <f t="shared" si="592"/>
        <v>1.4248706604853614</v>
      </c>
      <c r="EE279" s="95">
        <f t="shared" si="593"/>
        <v>1.974298878768842</v>
      </c>
      <c r="EF279" s="95">
        <f t="shared" si="594"/>
        <v>2.8741818794239862</v>
      </c>
      <c r="EG279" s="95">
        <f t="shared" si="595"/>
        <v>4.0670189246251551</v>
      </c>
      <c r="EH279" s="95">
        <f t="shared" si="596"/>
        <v>5.5386215206231633</v>
      </c>
      <c r="EI279" s="95">
        <f t="shared" si="597"/>
        <v>7.2841280890012685</v>
      </c>
      <c r="EJ279" s="95">
        <f t="shared" si="598"/>
        <v>9.3015078920665815</v>
      </c>
      <c r="EK279" s="95">
        <f t="shared" si="599"/>
        <v>1.6926239926387998</v>
      </c>
      <c r="EL279" s="95">
        <f t="shared" si="600"/>
        <v>1.4248706604853614</v>
      </c>
      <c r="EM279" s="95">
        <f t="shared" si="601"/>
        <v>1.974298878768842</v>
      </c>
      <c r="EN279" s="95">
        <f t="shared" si="602"/>
        <v>2.8741818794239862</v>
      </c>
      <c r="EO279" s="95">
        <f t="shared" si="603"/>
        <v>4.0670189246251551</v>
      </c>
      <c r="EP279" s="95">
        <f t="shared" si="604"/>
        <v>5.5386215206231633</v>
      </c>
      <c r="EQ279" s="95">
        <f t="shared" si="605"/>
        <v>7.2841280890012685</v>
      </c>
      <c r="ER279" s="95">
        <f t="shared" si="606"/>
        <v>9.3015078920665815</v>
      </c>
      <c r="ES279" s="95">
        <f t="shared" si="607"/>
        <v>1</v>
      </c>
      <c r="ET279" s="95">
        <f t="shared" si="608"/>
        <v>1</v>
      </c>
      <c r="EU279" s="95">
        <f t="shared" si="609"/>
        <v>1</v>
      </c>
      <c r="EV279" s="95">
        <f t="shared" si="610"/>
        <v>1</v>
      </c>
      <c r="EW279" s="95">
        <f t="shared" si="611"/>
        <v>1</v>
      </c>
      <c r="EX279" s="95">
        <f t="shared" si="612"/>
        <v>1</v>
      </c>
      <c r="EY279" s="95">
        <f t="shared" si="613"/>
        <v>1</v>
      </c>
      <c r="EZ279" s="95">
        <f t="shared" si="614"/>
        <v>1</v>
      </c>
      <c r="FA279" s="95">
        <f t="shared" si="615"/>
        <v>1</v>
      </c>
      <c r="FB279" s="95">
        <f t="shared" si="616"/>
        <v>1</v>
      </c>
      <c r="FC279" s="95">
        <f t="shared" si="617"/>
        <v>1</v>
      </c>
      <c r="FD279" s="95">
        <f t="shared" si="618"/>
        <v>1</v>
      </c>
      <c r="FE279" s="95">
        <f t="shared" si="619"/>
        <v>1</v>
      </c>
      <c r="FF279" s="95">
        <f t="shared" si="620"/>
        <v>1</v>
      </c>
      <c r="FG279" s="95">
        <f t="shared" si="621"/>
        <v>1</v>
      </c>
      <c r="FH279" s="95">
        <f t="shared" si="622"/>
        <v>1</v>
      </c>
      <c r="FI279" s="95">
        <f t="shared" si="623"/>
        <v>1</v>
      </c>
      <c r="FJ279" s="95">
        <f t="shared" si="624"/>
        <v>1</v>
      </c>
      <c r="FK279" s="95">
        <f t="shared" si="625"/>
        <v>1</v>
      </c>
      <c r="FL279" s="95">
        <f t="shared" si="626"/>
        <v>1</v>
      </c>
      <c r="FM279" s="95">
        <f t="shared" si="627"/>
        <v>1</v>
      </c>
      <c r="FN279" s="95">
        <f t="shared" si="628"/>
        <v>1</v>
      </c>
      <c r="FO279" s="95">
        <f t="shared" si="629"/>
        <v>1</v>
      </c>
      <c r="FP279" s="95">
        <f t="shared" si="630"/>
        <v>1</v>
      </c>
      <c r="FQ279" s="115">
        <f t="shared" si="631"/>
        <v>2.3645387109717828</v>
      </c>
      <c r="FR279" s="115">
        <f t="shared" si="632"/>
        <v>1.3850890230736375</v>
      </c>
      <c r="FS279" s="115">
        <f t="shared" si="633"/>
        <v>1.2602378714739444</v>
      </c>
      <c r="FT279" s="115">
        <f t="shared" si="634"/>
        <v>1.23788095201313</v>
      </c>
      <c r="FU279" s="115">
        <f t="shared" si="635"/>
        <v>1.2351055981119197</v>
      </c>
      <c r="FV279" s="115">
        <f t="shared" si="636"/>
        <v>1.2364712043978239</v>
      </c>
      <c r="FW279" s="115">
        <f t="shared" si="637"/>
        <v>1.2384928811678613</v>
      </c>
      <c r="FX279" s="115">
        <f t="shared" si="638"/>
        <v>1.2403521316241775</v>
      </c>
      <c r="FZ279" s="90">
        <f t="shared" si="660"/>
        <v>1.2351055981119197</v>
      </c>
    </row>
    <row r="280" spans="24:182" x14ac:dyDescent="0.3">
      <c r="X280" s="118">
        <f t="shared" si="661"/>
        <v>17.181861798319215</v>
      </c>
      <c r="Y280" s="118">
        <v>10</v>
      </c>
      <c r="Z280" s="40">
        <v>1.7999999999999999E-2</v>
      </c>
      <c r="AA280" s="40">
        <v>10000000</v>
      </c>
      <c r="AB280" s="40">
        <v>10000000</v>
      </c>
      <c r="AC280" s="98">
        <v>3900000</v>
      </c>
      <c r="AD280" s="42">
        <v>0.33</v>
      </c>
      <c r="AE280" s="42">
        <v>0.33</v>
      </c>
      <c r="AF280" s="41">
        <v>1.7999999999999999E-2</v>
      </c>
      <c r="AG280" s="40">
        <v>10000000</v>
      </c>
      <c r="AH280" s="40">
        <v>10000000</v>
      </c>
      <c r="AI280" s="98">
        <v>3900000</v>
      </c>
      <c r="AJ280" s="42">
        <v>0.33</v>
      </c>
      <c r="AK280" s="42">
        <v>0.33</v>
      </c>
      <c r="AL280" s="42">
        <f>AL250</f>
        <v>0.80259999999999998</v>
      </c>
      <c r="AM280" s="40">
        <v>6000</v>
      </c>
      <c r="AN280" s="40">
        <f>AN250</f>
        <v>10000</v>
      </c>
      <c r="AO280" s="40">
        <f>AO250</f>
        <v>10000</v>
      </c>
      <c r="AP280" s="42">
        <v>0.03</v>
      </c>
      <c r="AQ280" s="42">
        <v>0.03</v>
      </c>
      <c r="AR280" s="4">
        <f t="shared" si="639"/>
        <v>0.8206</v>
      </c>
      <c r="AS280" s="11">
        <f t="shared" si="640"/>
        <v>1.7181861798319216</v>
      </c>
      <c r="AT280" s="15">
        <f t="shared" si="641"/>
        <v>68010.989114577489</v>
      </c>
      <c r="AU280" s="19">
        <f t="shared" si="642"/>
        <v>0.80004601538355813</v>
      </c>
      <c r="AV280" s="13">
        <f t="shared" si="643"/>
        <v>0.5</v>
      </c>
      <c r="AW280" s="11">
        <f t="shared" si="644"/>
        <v>1</v>
      </c>
      <c r="AX280" s="11">
        <f t="shared" si="645"/>
        <v>0.8911</v>
      </c>
      <c r="AY280" s="11">
        <f t="shared" si="646"/>
        <v>201997.53114128605</v>
      </c>
      <c r="AZ280" s="11">
        <f t="shared" si="647"/>
        <v>1</v>
      </c>
      <c r="BA280" s="11">
        <f t="shared" si="648"/>
        <v>0.34752899999999998</v>
      </c>
      <c r="BB280" s="11">
        <f t="shared" si="649"/>
        <v>1.025058</v>
      </c>
      <c r="BC280" s="11">
        <f t="shared" si="650"/>
        <v>0.99909999999999999</v>
      </c>
      <c r="BD280" s="11">
        <f t="shared" si="651"/>
        <v>0.8911</v>
      </c>
      <c r="BE280" s="11">
        <f t="shared" si="652"/>
        <v>201997.53114128605</v>
      </c>
      <c r="BF280" s="11">
        <f t="shared" si="653"/>
        <v>1</v>
      </c>
      <c r="BG280" s="11">
        <f t="shared" si="654"/>
        <v>0.34752899999999998</v>
      </c>
      <c r="BH280" s="11">
        <f t="shared" si="655"/>
        <v>1.025058</v>
      </c>
      <c r="BI280" s="121">
        <f>X280^2/(BI252^2*Y280^2)</f>
        <v>2.9521637485654124</v>
      </c>
      <c r="BJ280" s="121">
        <f>X280^2/(BJ252^2*Y280^2)</f>
        <v>0.7380409371413531</v>
      </c>
      <c r="BK280" s="121">
        <f>X280^2/(BK252^2*Y280^2)</f>
        <v>0.32801819428504581</v>
      </c>
      <c r="BL280" s="121">
        <f>X280^2/(BL252^2*Y280^2)</f>
        <v>0.18451023428533828</v>
      </c>
      <c r="BM280" s="121">
        <f>X280^2/(BM252^2*Y280^2)</f>
        <v>0.11808654994261648</v>
      </c>
      <c r="BN280" s="121">
        <f>X280^2/(BN252^2*Y280^2)</f>
        <v>8.2004548571261451E-2</v>
      </c>
      <c r="BO280" s="121">
        <f>X280^2/(BO252^2*Y280^2)</f>
        <v>6.0248239766641065E-2</v>
      </c>
      <c r="BP280" s="121">
        <f>X280^2/(BP252^2*Y280^2)</f>
        <v>4.6127558571334569E-2</v>
      </c>
      <c r="BQ280" s="121">
        <v>1</v>
      </c>
      <c r="BR280" s="121">
        <v>1</v>
      </c>
      <c r="BS280" s="121">
        <v>1</v>
      </c>
      <c r="BT280" s="121">
        <v>1</v>
      </c>
      <c r="BU280" s="121">
        <v>1</v>
      </c>
      <c r="BV280" s="121">
        <v>1</v>
      </c>
      <c r="BW280" s="121">
        <v>1</v>
      </c>
      <c r="BX280" s="121">
        <v>1</v>
      </c>
      <c r="BY280" s="121">
        <f>(BI252^2*Y280^2)/X280^2</f>
        <v>0.33873459779659731</v>
      </c>
      <c r="BZ280" s="121">
        <f>(BJ252^2*Y280^2)/X280^2</f>
        <v>1.3549383911863893</v>
      </c>
      <c r="CA280" s="121">
        <f>(BK252^2*Y280^2)/X280^2</f>
        <v>3.0486113801693762</v>
      </c>
      <c r="CB280" s="121">
        <f>(BL252^2*Y280^2)/X280^2</f>
        <v>5.419753564745557</v>
      </c>
      <c r="CC280" s="121">
        <f>(BM252^2*Y280^2)/X280^2</f>
        <v>8.4683649449149332</v>
      </c>
      <c r="CD280" s="121">
        <f>(BN252^2*Y280^2)/X280^2</f>
        <v>12.194445520677505</v>
      </c>
      <c r="CE280" s="121">
        <f>(BO252^2*Y280^2)/X280^2</f>
        <v>16.597995292033268</v>
      </c>
      <c r="CF280" s="121">
        <f>(BP252^2*Y280^2)/X280^2</f>
        <v>21.679014258982228</v>
      </c>
      <c r="CG280" s="121">
        <f>X280^2/(BI252^2*Y280^2)</f>
        <v>2.9521637485654124</v>
      </c>
      <c r="CH280" s="121">
        <f>X280^2/(BJ252^2*Y280^2)</f>
        <v>0.7380409371413531</v>
      </c>
      <c r="CI280" s="121">
        <f>X280^2/(BK252^2*Y280^2)</f>
        <v>0.32801819428504581</v>
      </c>
      <c r="CJ280" s="121">
        <f>X280^2/(BL252^2*Y280^2)</f>
        <v>0.18451023428533828</v>
      </c>
      <c r="CK280" s="121">
        <f>X280^2/(BM252^2*Y280^2)</f>
        <v>0.11808654994261648</v>
      </c>
      <c r="CL280" s="121">
        <f>X280^2/(BN252^2*Y280^2)</f>
        <v>8.2004548571261451E-2</v>
      </c>
      <c r="CM280" s="121">
        <f>X280^2/(BO252^2*Y280^2)</f>
        <v>6.0248239766641065E-2</v>
      </c>
      <c r="CN280" s="121">
        <f>X280^2/(BP252^2*Y280^2)</f>
        <v>4.6127558571334569E-2</v>
      </c>
      <c r="CO280" s="95">
        <f t="shared" si="555"/>
        <v>1.8039836938342511</v>
      </c>
      <c r="CP280" s="95">
        <f t="shared" si="556"/>
        <v>3.1733477753370041</v>
      </c>
      <c r="CQ280" s="95">
        <f t="shared" si="557"/>
        <v>5.4556212445082597</v>
      </c>
      <c r="CR280" s="95">
        <f t="shared" si="558"/>
        <v>8.6508041013480153</v>
      </c>
      <c r="CS280" s="95">
        <f t="shared" si="559"/>
        <v>12.758896345856275</v>
      </c>
      <c r="CT280" s="95">
        <f t="shared" si="560"/>
        <v>17.779897978033038</v>
      </c>
      <c r="CU280" s="95">
        <f t="shared" si="561"/>
        <v>23.713808997878296</v>
      </c>
      <c r="CV280" s="95">
        <f t="shared" si="562"/>
        <v>30.560629405392064</v>
      </c>
      <c r="CW280" s="95">
        <f t="shared" si="563"/>
        <v>1.8039836938342511</v>
      </c>
      <c r="CX280" s="95">
        <f t="shared" si="564"/>
        <v>3.1733477753370041</v>
      </c>
      <c r="CY280" s="95">
        <f t="shared" si="565"/>
        <v>5.4556212445082597</v>
      </c>
      <c r="CZ280" s="95">
        <f t="shared" si="566"/>
        <v>8.6508041013480153</v>
      </c>
      <c r="DA280" s="95">
        <f t="shared" si="567"/>
        <v>12.758896345856275</v>
      </c>
      <c r="DB280" s="95">
        <f t="shared" si="568"/>
        <v>17.779897978033038</v>
      </c>
      <c r="DC280" s="95">
        <f t="shared" si="569"/>
        <v>23.713808997878296</v>
      </c>
      <c r="DD280" s="95">
        <f t="shared" si="570"/>
        <v>30.560629405392064</v>
      </c>
      <c r="DE280" s="13">
        <f t="shared" si="656"/>
        <v>5.3410143463620097</v>
      </c>
      <c r="DF280" s="13">
        <f t="shared" si="657"/>
        <v>4.1430953283277425</v>
      </c>
      <c r="DG280" s="13">
        <f t="shared" si="658"/>
        <v>5.4267455744544222</v>
      </c>
      <c r="DH280" s="13">
        <f t="shared" si="659"/>
        <v>7.6543797990308953</v>
      </c>
      <c r="DI280" s="13">
        <f t="shared" si="571"/>
        <v>10.63656749485755</v>
      </c>
      <c r="DJ280" s="13">
        <f t="shared" si="572"/>
        <v>14.326566069248766</v>
      </c>
      <c r="DK280" s="13">
        <f t="shared" si="573"/>
        <v>18.708359531799907</v>
      </c>
      <c r="DL280" s="13">
        <f t="shared" si="574"/>
        <v>23.775257817553562</v>
      </c>
      <c r="DM280" s="95">
        <f t="shared" si="575"/>
        <v>5.3410143463620097</v>
      </c>
      <c r="DN280" s="95">
        <f t="shared" si="576"/>
        <v>4.1430953283277425</v>
      </c>
      <c r="DO280" s="95">
        <f t="shared" si="577"/>
        <v>5.4267455744544222</v>
      </c>
      <c r="DP280" s="95">
        <f t="shared" si="578"/>
        <v>7.6543797990308953</v>
      </c>
      <c r="DQ280" s="95">
        <f t="shared" si="579"/>
        <v>10.63656749485755</v>
      </c>
      <c r="DR280" s="95">
        <f t="shared" si="580"/>
        <v>14.326566069248766</v>
      </c>
      <c r="DS280" s="95">
        <f t="shared" si="581"/>
        <v>18.708359531799907</v>
      </c>
      <c r="DT280" s="95">
        <f t="shared" si="582"/>
        <v>23.775257817553562</v>
      </c>
      <c r="DU280" s="95">
        <f t="shared" si="583"/>
        <v>1.8054134714128427</v>
      </c>
      <c r="DV280" s="95">
        <f t="shared" si="584"/>
        <v>1.389101872994412</v>
      </c>
      <c r="DW280" s="95">
        <f t="shared" si="585"/>
        <v>1.8352075593805708</v>
      </c>
      <c r="DX280" s="95">
        <f t="shared" si="586"/>
        <v>2.609375053813408</v>
      </c>
      <c r="DY280" s="95">
        <f t="shared" si="587"/>
        <v>3.6457717615563494</v>
      </c>
      <c r="DZ280" s="95">
        <f t="shared" si="588"/>
        <v>4.9281532761159541</v>
      </c>
      <c r="EA280" s="95">
        <f t="shared" si="589"/>
        <v>6.4509535763628891</v>
      </c>
      <c r="EB280" s="95">
        <f t="shared" si="590"/>
        <v>8.2118476707125723</v>
      </c>
      <c r="EC280" s="95">
        <f t="shared" si="591"/>
        <v>1.8054134714128427</v>
      </c>
      <c r="ED280" s="95">
        <f t="shared" si="592"/>
        <v>1.389101872994412</v>
      </c>
      <c r="EE280" s="95">
        <f t="shared" si="593"/>
        <v>1.8352075593805708</v>
      </c>
      <c r="EF280" s="95">
        <f t="shared" si="594"/>
        <v>2.609375053813408</v>
      </c>
      <c r="EG280" s="95">
        <f t="shared" si="595"/>
        <v>3.6457717615563494</v>
      </c>
      <c r="EH280" s="95">
        <f t="shared" si="596"/>
        <v>4.9281532761159541</v>
      </c>
      <c r="EI280" s="95">
        <f t="shared" si="597"/>
        <v>6.4509535763628891</v>
      </c>
      <c r="EJ280" s="95">
        <f t="shared" si="598"/>
        <v>8.2118476707125723</v>
      </c>
      <c r="EK280" s="95">
        <f t="shared" si="599"/>
        <v>1.8054134714128427</v>
      </c>
      <c r="EL280" s="95">
        <f t="shared" si="600"/>
        <v>1.389101872994412</v>
      </c>
      <c r="EM280" s="95">
        <f t="shared" si="601"/>
        <v>1.8352075593805708</v>
      </c>
      <c r="EN280" s="95">
        <f t="shared" si="602"/>
        <v>2.609375053813408</v>
      </c>
      <c r="EO280" s="95">
        <f t="shared" si="603"/>
        <v>3.6457717615563494</v>
      </c>
      <c r="EP280" s="95">
        <f t="shared" si="604"/>
        <v>4.9281532761159541</v>
      </c>
      <c r="EQ280" s="95">
        <f t="shared" si="605"/>
        <v>6.4509535763628891</v>
      </c>
      <c r="ER280" s="95">
        <f t="shared" si="606"/>
        <v>8.2118476707125723</v>
      </c>
      <c r="ES280" s="95">
        <f t="shared" si="607"/>
        <v>1</v>
      </c>
      <c r="ET280" s="95">
        <f t="shared" si="608"/>
        <v>1</v>
      </c>
      <c r="EU280" s="95">
        <f t="shared" si="609"/>
        <v>1</v>
      </c>
      <c r="EV280" s="95">
        <f t="shared" si="610"/>
        <v>1</v>
      </c>
      <c r="EW280" s="95">
        <f t="shared" si="611"/>
        <v>1</v>
      </c>
      <c r="EX280" s="95">
        <f t="shared" si="612"/>
        <v>1</v>
      </c>
      <c r="EY280" s="95">
        <f t="shared" si="613"/>
        <v>1</v>
      </c>
      <c r="EZ280" s="95">
        <f t="shared" si="614"/>
        <v>1</v>
      </c>
      <c r="FA280" s="95">
        <f t="shared" si="615"/>
        <v>1</v>
      </c>
      <c r="FB280" s="95">
        <f t="shared" si="616"/>
        <v>1</v>
      </c>
      <c r="FC280" s="95">
        <f t="shared" si="617"/>
        <v>1</v>
      </c>
      <c r="FD280" s="95">
        <f t="shared" si="618"/>
        <v>1</v>
      </c>
      <c r="FE280" s="95">
        <f t="shared" si="619"/>
        <v>1</v>
      </c>
      <c r="FF280" s="95">
        <f t="shared" si="620"/>
        <v>1</v>
      </c>
      <c r="FG280" s="95">
        <f t="shared" si="621"/>
        <v>1</v>
      </c>
      <c r="FH280" s="95">
        <f t="shared" si="622"/>
        <v>1</v>
      </c>
      <c r="FI280" s="95">
        <f t="shared" si="623"/>
        <v>1</v>
      </c>
      <c r="FJ280" s="95">
        <f t="shared" si="624"/>
        <v>1</v>
      </c>
      <c r="FK280" s="95">
        <f t="shared" si="625"/>
        <v>1</v>
      </c>
      <c r="FL280" s="95">
        <f t="shared" si="626"/>
        <v>1</v>
      </c>
      <c r="FM280" s="95">
        <f t="shared" si="627"/>
        <v>1</v>
      </c>
      <c r="FN280" s="95">
        <f t="shared" si="628"/>
        <v>1</v>
      </c>
      <c r="FO280" s="95">
        <f t="shared" si="629"/>
        <v>1</v>
      </c>
      <c r="FP280" s="95">
        <f t="shared" si="630"/>
        <v>1</v>
      </c>
      <c r="FQ280" s="115">
        <f t="shared" si="631"/>
        <v>2.566293906103069</v>
      </c>
      <c r="FR280" s="115">
        <f t="shared" si="632"/>
        <v>1.425148585662821</v>
      </c>
      <c r="FS280" s="115">
        <f t="shared" si="633"/>
        <v>1.2711051461150964</v>
      </c>
      <c r="FT280" s="115">
        <f t="shared" si="634"/>
        <v>1.240576097392021</v>
      </c>
      <c r="FU280" s="115">
        <f t="shared" si="635"/>
        <v>1.2352208363648043</v>
      </c>
      <c r="FV280" s="115">
        <f t="shared" si="636"/>
        <v>1.2357634332775016</v>
      </c>
      <c r="FW280" s="115">
        <f t="shared" si="637"/>
        <v>1.2375638641520028</v>
      </c>
      <c r="FX280" s="115">
        <f t="shared" si="638"/>
        <v>1.2394155110278389</v>
      </c>
      <c r="FZ280" s="90">
        <f t="shared" si="660"/>
        <v>1.2352208363648043</v>
      </c>
    </row>
    <row r="281" spans="24:182" x14ac:dyDescent="0.3">
      <c r="X281" s="118">
        <f t="shared" si="661"/>
        <v>18.384592124201561</v>
      </c>
      <c r="Y281" s="118">
        <v>10</v>
      </c>
      <c r="Z281" s="40">
        <v>1.7999999999999999E-2</v>
      </c>
      <c r="AA281" s="40">
        <v>10000000</v>
      </c>
      <c r="AB281" s="40">
        <v>10000000</v>
      </c>
      <c r="AC281" s="98">
        <v>3900000</v>
      </c>
      <c r="AD281" s="42">
        <v>0.33</v>
      </c>
      <c r="AE281" s="42">
        <v>0.33</v>
      </c>
      <c r="AF281" s="41">
        <v>1.7999999999999999E-2</v>
      </c>
      <c r="AG281" s="40">
        <v>10000000</v>
      </c>
      <c r="AH281" s="40">
        <v>10000000</v>
      </c>
      <c r="AI281" s="98">
        <v>3900000</v>
      </c>
      <c r="AJ281" s="42">
        <v>0.33</v>
      </c>
      <c r="AK281" s="42">
        <v>0.33</v>
      </c>
      <c r="AL281" s="42">
        <f>AL250</f>
        <v>0.80259999999999998</v>
      </c>
      <c r="AM281" s="40">
        <v>6000</v>
      </c>
      <c r="AN281" s="40">
        <f>AN250</f>
        <v>10000</v>
      </c>
      <c r="AO281" s="40">
        <f>AO250</f>
        <v>10000</v>
      </c>
      <c r="AP281" s="42">
        <v>0.03</v>
      </c>
      <c r="AQ281" s="42">
        <v>0.03</v>
      </c>
      <c r="AR281" s="4">
        <f t="shared" si="639"/>
        <v>0.8206</v>
      </c>
      <c r="AS281" s="11">
        <f t="shared" si="640"/>
        <v>1.838459212420156</v>
      </c>
      <c r="AT281" s="15">
        <f t="shared" si="641"/>
        <v>68010.989114577489</v>
      </c>
      <c r="AU281" s="19">
        <f t="shared" si="642"/>
        <v>0.80004601538355813</v>
      </c>
      <c r="AV281" s="13">
        <f t="shared" si="643"/>
        <v>0.5</v>
      </c>
      <c r="AW281" s="11">
        <f t="shared" si="644"/>
        <v>1</v>
      </c>
      <c r="AX281" s="11">
        <f t="shared" si="645"/>
        <v>0.8911</v>
      </c>
      <c r="AY281" s="11">
        <f t="shared" si="646"/>
        <v>201997.53114128605</v>
      </c>
      <c r="AZ281" s="11">
        <f t="shared" si="647"/>
        <v>1</v>
      </c>
      <c r="BA281" s="11">
        <f t="shared" si="648"/>
        <v>0.34752899999999998</v>
      </c>
      <c r="BB281" s="11">
        <f t="shared" si="649"/>
        <v>1.025058</v>
      </c>
      <c r="BC281" s="11">
        <f t="shared" si="650"/>
        <v>0.99909999999999999</v>
      </c>
      <c r="BD281" s="11">
        <f t="shared" si="651"/>
        <v>0.8911</v>
      </c>
      <c r="BE281" s="11">
        <f t="shared" si="652"/>
        <v>201997.53114128605</v>
      </c>
      <c r="BF281" s="11">
        <f t="shared" si="653"/>
        <v>1</v>
      </c>
      <c r="BG281" s="11">
        <f t="shared" si="654"/>
        <v>0.34752899999999998</v>
      </c>
      <c r="BH281" s="11">
        <f t="shared" si="655"/>
        <v>1.025058</v>
      </c>
      <c r="BI281" s="121">
        <f>X281^2/(BI252^2*Y281^2)</f>
        <v>3.3799322757325405</v>
      </c>
      <c r="BJ281" s="121">
        <f>X281^2/(BJ252^2*Y281^2)</f>
        <v>0.84498306893313513</v>
      </c>
      <c r="BK281" s="121">
        <f>X281^2/(BK252^2*Y281^2)</f>
        <v>0.37554803063694892</v>
      </c>
      <c r="BL281" s="121">
        <f>X281^2/(BL252^2*Y281^2)</f>
        <v>0.21124576723328378</v>
      </c>
      <c r="BM281" s="121">
        <f>X281^2/(BM252^2*Y281^2)</f>
        <v>0.13519729102930161</v>
      </c>
      <c r="BN281" s="121">
        <f>X281^2/(BN252^2*Y281^2)</f>
        <v>9.3887007659237229E-2</v>
      </c>
      <c r="BO281" s="121">
        <f>X281^2/(BO252^2*Y281^2)</f>
        <v>6.8978209708827357E-2</v>
      </c>
      <c r="BP281" s="121">
        <f>X281^2/(BP252^2*Y281^2)</f>
        <v>5.2811441808320946E-2</v>
      </c>
      <c r="BQ281" s="121">
        <v>1</v>
      </c>
      <c r="BR281" s="121">
        <v>1</v>
      </c>
      <c r="BS281" s="121">
        <v>1</v>
      </c>
      <c r="BT281" s="121">
        <v>1</v>
      </c>
      <c r="BU281" s="121">
        <v>1</v>
      </c>
      <c r="BV281" s="121">
        <v>1</v>
      </c>
      <c r="BW281" s="121">
        <v>1</v>
      </c>
      <c r="BX281" s="121">
        <v>1</v>
      </c>
      <c r="BY281" s="121">
        <f>(BI252^2*Y281^2)/X281^2</f>
        <v>0.29586391632159781</v>
      </c>
      <c r="BZ281" s="121">
        <f>(BJ252^2*Y281^2)/X281^2</f>
        <v>1.1834556652863912</v>
      </c>
      <c r="CA281" s="121">
        <f>(BK252^2*Y281^2)/X281^2</f>
        <v>2.6627752468943804</v>
      </c>
      <c r="CB281" s="121">
        <f>(BL252^2*Y281^2)/X281^2</f>
        <v>4.7338226611455649</v>
      </c>
      <c r="CC281" s="121">
        <f>(BM252^2*Y281^2)/X281^2</f>
        <v>7.3965979080399453</v>
      </c>
      <c r="CD281" s="121">
        <f>(BN252^2*Y281^2)/X281^2</f>
        <v>10.651100987577522</v>
      </c>
      <c r="CE281" s="121">
        <f>(BO252^2*Y281^2)/X281^2</f>
        <v>14.497331899758292</v>
      </c>
      <c r="CF281" s="121">
        <f>(BP252^2*Y281^2)/X281^2</f>
        <v>18.93529064458226</v>
      </c>
      <c r="CG281" s="121">
        <f>X281^2/(BI252^2*Y281^2)</f>
        <v>3.3799322757325405</v>
      </c>
      <c r="CH281" s="121">
        <f>X281^2/(BJ252^2*Y281^2)</f>
        <v>0.84498306893313513</v>
      </c>
      <c r="CI281" s="121">
        <f>X281^2/(BK252^2*Y281^2)</f>
        <v>0.37554803063694892</v>
      </c>
      <c r="CJ281" s="121">
        <f>X281^2/(BL252^2*Y281^2)</f>
        <v>0.21124576723328378</v>
      </c>
      <c r="CK281" s="121">
        <f>X281^2/(BM252^2*Y281^2)</f>
        <v>0.13519729102930161</v>
      </c>
      <c r="CL281" s="121">
        <f>X281^2/(BN252^2*Y281^2)</f>
        <v>9.3887007659237229E-2</v>
      </c>
      <c r="CM281" s="121">
        <f>X281^2/(BO252^2*Y281^2)</f>
        <v>6.8978209708827357E-2</v>
      </c>
      <c r="CN281" s="121">
        <f>X281^2/(BP252^2*Y281^2)</f>
        <v>5.2811441808320946E-2</v>
      </c>
      <c r="CO281" s="95">
        <f t="shared" si="555"/>
        <v>1.7462142072969264</v>
      </c>
      <c r="CP281" s="95">
        <f t="shared" si="556"/>
        <v>2.9422698291877056</v>
      </c>
      <c r="CQ281" s="95">
        <f t="shared" si="557"/>
        <v>4.9356958656723373</v>
      </c>
      <c r="CR281" s="95">
        <f t="shared" si="558"/>
        <v>7.7264923167508215</v>
      </c>
      <c r="CS281" s="95">
        <f t="shared" si="559"/>
        <v>11.31465918242316</v>
      </c>
      <c r="CT281" s="95">
        <f t="shared" si="560"/>
        <v>15.70019646268935</v>
      </c>
      <c r="CU281" s="95">
        <f t="shared" si="561"/>
        <v>20.88310415754939</v>
      </c>
      <c r="CV281" s="95">
        <f t="shared" si="562"/>
        <v>26.863382267003288</v>
      </c>
      <c r="CW281" s="95">
        <f t="shared" si="563"/>
        <v>1.7462142072969264</v>
      </c>
      <c r="CX281" s="95">
        <f t="shared" si="564"/>
        <v>2.9422698291877056</v>
      </c>
      <c r="CY281" s="95">
        <f t="shared" si="565"/>
        <v>4.9356958656723373</v>
      </c>
      <c r="CZ281" s="95">
        <f t="shared" si="566"/>
        <v>7.7264923167508215</v>
      </c>
      <c r="DA281" s="95">
        <f t="shared" si="567"/>
        <v>11.31465918242316</v>
      </c>
      <c r="DB281" s="95">
        <f t="shared" si="568"/>
        <v>15.70019646268935</v>
      </c>
      <c r="DC281" s="95">
        <f t="shared" si="569"/>
        <v>20.88310415754939</v>
      </c>
      <c r="DD281" s="95">
        <f t="shared" si="570"/>
        <v>26.863382267003288</v>
      </c>
      <c r="DE281" s="13">
        <f t="shared" si="656"/>
        <v>5.725912192054138</v>
      </c>
      <c r="DF281" s="13">
        <f t="shared" si="657"/>
        <v>4.0785547342195265</v>
      </c>
      <c r="DG281" s="13">
        <f t="shared" si="658"/>
        <v>5.0884392775313287</v>
      </c>
      <c r="DH281" s="13">
        <f t="shared" si="659"/>
        <v>6.9951844283788489</v>
      </c>
      <c r="DI281" s="13">
        <f t="shared" si="571"/>
        <v>9.5819111990692463</v>
      </c>
      <c r="DJ281" s="13">
        <f t="shared" si="572"/>
        <v>12.795103995236758</v>
      </c>
      <c r="DK281" s="13">
        <f t="shared" si="573"/>
        <v>16.61642610946712</v>
      </c>
      <c r="DL281" s="13">
        <f t="shared" si="574"/>
        <v>21.038218086390579</v>
      </c>
      <c r="DM281" s="95">
        <f t="shared" si="575"/>
        <v>5.725912192054138</v>
      </c>
      <c r="DN281" s="95">
        <f t="shared" si="576"/>
        <v>4.0785547342195265</v>
      </c>
      <c r="DO281" s="95">
        <f t="shared" si="577"/>
        <v>5.0884392775313287</v>
      </c>
      <c r="DP281" s="95">
        <f t="shared" si="578"/>
        <v>6.9951844283788489</v>
      </c>
      <c r="DQ281" s="95">
        <f t="shared" si="579"/>
        <v>9.5819111990692463</v>
      </c>
      <c r="DR281" s="95">
        <f t="shared" si="580"/>
        <v>12.795103995236758</v>
      </c>
      <c r="DS281" s="95">
        <f t="shared" si="581"/>
        <v>16.61642610946712</v>
      </c>
      <c r="DT281" s="95">
        <f t="shared" si="582"/>
        <v>21.038218086390579</v>
      </c>
      <c r="DU281" s="95">
        <f t="shared" si="583"/>
        <v>1.9391766348283823</v>
      </c>
      <c r="DV281" s="95">
        <f t="shared" si="584"/>
        <v>1.3666721448645778</v>
      </c>
      <c r="DW281" s="95">
        <f t="shared" si="585"/>
        <v>1.717636310317185</v>
      </c>
      <c r="DX281" s="95">
        <f t="shared" si="586"/>
        <v>2.380285545846073</v>
      </c>
      <c r="DY281" s="95">
        <f t="shared" si="587"/>
        <v>3.2792481137373359</v>
      </c>
      <c r="DZ281" s="95">
        <f t="shared" si="588"/>
        <v>4.3959257929966347</v>
      </c>
      <c r="EA281" s="95">
        <f t="shared" si="589"/>
        <v>5.7239460460329985</v>
      </c>
      <c r="EB281" s="95">
        <f t="shared" si="590"/>
        <v>7.2606469899812307</v>
      </c>
      <c r="EC281" s="95">
        <f t="shared" si="591"/>
        <v>1.9391766348283823</v>
      </c>
      <c r="ED281" s="95">
        <f t="shared" si="592"/>
        <v>1.3666721448645778</v>
      </c>
      <c r="EE281" s="95">
        <f t="shared" si="593"/>
        <v>1.717636310317185</v>
      </c>
      <c r="EF281" s="95">
        <f t="shared" si="594"/>
        <v>2.380285545846073</v>
      </c>
      <c r="EG281" s="95">
        <f t="shared" si="595"/>
        <v>3.2792481137373359</v>
      </c>
      <c r="EH281" s="95">
        <f t="shared" si="596"/>
        <v>4.3959257929966347</v>
      </c>
      <c r="EI281" s="95">
        <f t="shared" si="597"/>
        <v>5.7239460460329985</v>
      </c>
      <c r="EJ281" s="95">
        <f t="shared" si="598"/>
        <v>7.2606469899812307</v>
      </c>
      <c r="EK281" s="95">
        <f t="shared" si="599"/>
        <v>1.9391766348283823</v>
      </c>
      <c r="EL281" s="95">
        <f t="shared" si="600"/>
        <v>1.3666721448645778</v>
      </c>
      <c r="EM281" s="95">
        <f t="shared" si="601"/>
        <v>1.717636310317185</v>
      </c>
      <c r="EN281" s="95">
        <f t="shared" si="602"/>
        <v>2.380285545846073</v>
      </c>
      <c r="EO281" s="95">
        <f t="shared" si="603"/>
        <v>3.2792481137373359</v>
      </c>
      <c r="EP281" s="95">
        <f t="shared" si="604"/>
        <v>4.3959257929966347</v>
      </c>
      <c r="EQ281" s="95">
        <f t="shared" si="605"/>
        <v>5.7239460460329985</v>
      </c>
      <c r="ER281" s="95">
        <f t="shared" si="606"/>
        <v>7.2606469899812307</v>
      </c>
      <c r="ES281" s="95">
        <f t="shared" si="607"/>
        <v>1</v>
      </c>
      <c r="ET281" s="95">
        <f t="shared" si="608"/>
        <v>1</v>
      </c>
      <c r="EU281" s="95">
        <f t="shared" si="609"/>
        <v>1</v>
      </c>
      <c r="EV281" s="95">
        <f t="shared" si="610"/>
        <v>1</v>
      </c>
      <c r="EW281" s="95">
        <f t="shared" si="611"/>
        <v>1</v>
      </c>
      <c r="EX281" s="95">
        <f t="shared" si="612"/>
        <v>1</v>
      </c>
      <c r="EY281" s="95">
        <f t="shared" si="613"/>
        <v>1</v>
      </c>
      <c r="EZ281" s="95">
        <f t="shared" si="614"/>
        <v>1</v>
      </c>
      <c r="FA281" s="95">
        <f t="shared" si="615"/>
        <v>1</v>
      </c>
      <c r="FB281" s="95">
        <f t="shared" si="616"/>
        <v>1</v>
      </c>
      <c r="FC281" s="95">
        <f t="shared" si="617"/>
        <v>1</v>
      </c>
      <c r="FD281" s="95">
        <f t="shared" si="618"/>
        <v>1</v>
      </c>
      <c r="FE281" s="95">
        <f t="shared" si="619"/>
        <v>1</v>
      </c>
      <c r="FF281" s="95">
        <f t="shared" si="620"/>
        <v>1</v>
      </c>
      <c r="FG281" s="95">
        <f t="shared" si="621"/>
        <v>1</v>
      </c>
      <c r="FH281" s="95">
        <f t="shared" si="622"/>
        <v>1</v>
      </c>
      <c r="FI281" s="95">
        <f t="shared" si="623"/>
        <v>1</v>
      </c>
      <c r="FJ281" s="95">
        <f t="shared" si="624"/>
        <v>1</v>
      </c>
      <c r="FK281" s="95">
        <f t="shared" si="625"/>
        <v>1</v>
      </c>
      <c r="FL281" s="95">
        <f t="shared" si="626"/>
        <v>1</v>
      </c>
      <c r="FM281" s="95">
        <f t="shared" si="627"/>
        <v>1</v>
      </c>
      <c r="FN281" s="95">
        <f t="shared" si="628"/>
        <v>1</v>
      </c>
      <c r="FO281" s="95">
        <f t="shared" si="629"/>
        <v>1</v>
      </c>
      <c r="FP281" s="95">
        <f t="shared" si="630"/>
        <v>1</v>
      </c>
      <c r="FQ281" s="115">
        <f t="shared" si="631"/>
        <v>2.7986844718319919</v>
      </c>
      <c r="FR281" s="115">
        <f t="shared" si="632"/>
        <v>1.4731479574916877</v>
      </c>
      <c r="FS281" s="115">
        <f t="shared" si="633"/>
        <v>1.2850974432068611</v>
      </c>
      <c r="FT281" s="115">
        <f t="shared" si="634"/>
        <v>1.2445856651482901</v>
      </c>
      <c r="FU281" s="115">
        <f t="shared" si="635"/>
        <v>1.2358873300006774</v>
      </c>
      <c r="FV281" s="115">
        <f t="shared" si="636"/>
        <v>1.235269780795295</v>
      </c>
      <c r="FW281" s="115">
        <f t="shared" si="637"/>
        <v>1.2366951275199802</v>
      </c>
      <c r="FX281" s="115">
        <f t="shared" si="638"/>
        <v>1.2384679641550822</v>
      </c>
      <c r="FZ281" s="90">
        <f t="shared" si="660"/>
        <v>1.235269780795295</v>
      </c>
    </row>
    <row r="282" spans="24:182" x14ac:dyDescent="0.3">
      <c r="X282" s="118">
        <f t="shared" si="661"/>
        <v>19.67151357289567</v>
      </c>
      <c r="Y282" s="118">
        <v>10</v>
      </c>
      <c r="Z282" s="40">
        <v>1.7999999999999999E-2</v>
      </c>
      <c r="AA282" s="40">
        <v>10000000</v>
      </c>
      <c r="AB282" s="40">
        <v>10000000</v>
      </c>
      <c r="AC282" s="98">
        <v>3900000</v>
      </c>
      <c r="AD282" s="42">
        <v>0.33</v>
      </c>
      <c r="AE282" s="42">
        <v>0.33</v>
      </c>
      <c r="AF282" s="41">
        <v>1.7999999999999999E-2</v>
      </c>
      <c r="AG282" s="40">
        <v>10000000</v>
      </c>
      <c r="AH282" s="40">
        <v>10000000</v>
      </c>
      <c r="AI282" s="98">
        <v>3900000</v>
      </c>
      <c r="AJ282" s="42">
        <v>0.33</v>
      </c>
      <c r="AK282" s="42">
        <v>0.33</v>
      </c>
      <c r="AL282" s="42">
        <f>AL250</f>
        <v>0.80259999999999998</v>
      </c>
      <c r="AM282" s="40">
        <v>6000</v>
      </c>
      <c r="AN282" s="40">
        <f>AN250</f>
        <v>10000</v>
      </c>
      <c r="AO282" s="40">
        <f>AO250</f>
        <v>10000</v>
      </c>
      <c r="AP282" s="42">
        <v>0.03</v>
      </c>
      <c r="AQ282" s="42">
        <v>0.03</v>
      </c>
      <c r="AR282" s="4">
        <f t="shared" si="639"/>
        <v>0.8206</v>
      </c>
      <c r="AS282" s="11">
        <f t="shared" si="640"/>
        <v>1.9671513572895669</v>
      </c>
      <c r="AT282" s="15">
        <f t="shared" si="641"/>
        <v>68010.989114577489</v>
      </c>
      <c r="AU282" s="19">
        <f t="shared" si="642"/>
        <v>0.80004601538355813</v>
      </c>
      <c r="AV282" s="13">
        <f t="shared" si="643"/>
        <v>0.5</v>
      </c>
      <c r="AW282" s="11">
        <f t="shared" si="644"/>
        <v>1</v>
      </c>
      <c r="AX282" s="11">
        <f t="shared" si="645"/>
        <v>0.8911</v>
      </c>
      <c r="AY282" s="11">
        <f t="shared" si="646"/>
        <v>201997.53114128605</v>
      </c>
      <c r="AZ282" s="11">
        <f t="shared" si="647"/>
        <v>1</v>
      </c>
      <c r="BA282" s="11">
        <f t="shared" si="648"/>
        <v>0.34752899999999998</v>
      </c>
      <c r="BB282" s="11">
        <f t="shared" si="649"/>
        <v>1.025058</v>
      </c>
      <c r="BC282" s="11">
        <f t="shared" si="650"/>
        <v>0.99909999999999999</v>
      </c>
      <c r="BD282" s="11">
        <f t="shared" si="651"/>
        <v>0.8911</v>
      </c>
      <c r="BE282" s="11">
        <f t="shared" si="652"/>
        <v>201997.53114128605</v>
      </c>
      <c r="BF282" s="11">
        <f t="shared" si="653"/>
        <v>1</v>
      </c>
      <c r="BG282" s="11">
        <f t="shared" si="654"/>
        <v>0.34752899999999998</v>
      </c>
      <c r="BH282" s="11">
        <f t="shared" si="655"/>
        <v>1.025058</v>
      </c>
      <c r="BI282" s="121">
        <f>X282^2/(BI252^2*Y282^2)</f>
        <v>3.8696844624861853</v>
      </c>
      <c r="BJ282" s="121">
        <f>X282^2/(BJ252^2*Y282^2)</f>
        <v>0.96742111562154631</v>
      </c>
      <c r="BK282" s="121">
        <f>X282^2/(BK252^2*Y282^2)</f>
        <v>0.42996494027624282</v>
      </c>
      <c r="BL282" s="121">
        <f>X282^2/(BL252^2*Y282^2)</f>
        <v>0.24185527890538658</v>
      </c>
      <c r="BM282" s="121">
        <f>X282^2/(BM252^2*Y282^2)</f>
        <v>0.1547873784994474</v>
      </c>
      <c r="BN282" s="121">
        <f>X282^2/(BN252^2*Y282^2)</f>
        <v>0.10749123506906071</v>
      </c>
      <c r="BO282" s="121">
        <f>X282^2/(BO252^2*Y282^2)</f>
        <v>7.8973152295636437E-2</v>
      </c>
      <c r="BP282" s="121">
        <f>X282^2/(BP252^2*Y282^2)</f>
        <v>6.0463819726346645E-2</v>
      </c>
      <c r="BQ282" s="121">
        <v>1</v>
      </c>
      <c r="BR282" s="121">
        <v>1</v>
      </c>
      <c r="BS282" s="121">
        <v>1</v>
      </c>
      <c r="BT282" s="121">
        <v>1</v>
      </c>
      <c r="BU282" s="121">
        <v>1</v>
      </c>
      <c r="BV282" s="121">
        <v>1</v>
      </c>
      <c r="BW282" s="121">
        <v>1</v>
      </c>
      <c r="BX282" s="121">
        <v>1</v>
      </c>
      <c r="BY282" s="121">
        <f>(BI252^2*Y282^2)/X282^2</f>
        <v>0.25841900281386831</v>
      </c>
      <c r="BZ282" s="121">
        <f>(BJ252^2*Y282^2)/X282^2</f>
        <v>1.0336760112554733</v>
      </c>
      <c r="CA282" s="121">
        <f>(BK252^2*Y282^2)/X282^2</f>
        <v>2.3257710253248147</v>
      </c>
      <c r="CB282" s="121">
        <f>(BL252^2*Y282^2)/X282^2</f>
        <v>4.134704045021893</v>
      </c>
      <c r="CC282" s="121">
        <f>(BM252^2*Y282^2)/X282^2</f>
        <v>6.4604750703467078</v>
      </c>
      <c r="CD282" s="121">
        <f>(BN252^2*Y282^2)/X282^2</f>
        <v>9.3030841012992589</v>
      </c>
      <c r="CE282" s="121">
        <f>(BO252^2*Y282^2)/X282^2</f>
        <v>12.662531137879547</v>
      </c>
      <c r="CF282" s="121">
        <f>(BP252^2*Y282^2)/X282^2</f>
        <v>16.538816180087572</v>
      </c>
      <c r="CG282" s="121">
        <f>X282^2/(BI252^2*Y282^2)</f>
        <v>3.8696844624861853</v>
      </c>
      <c r="CH282" s="121">
        <f>X282^2/(BJ252^2*Y282^2)</f>
        <v>0.96742111562154631</v>
      </c>
      <c r="CI282" s="121">
        <f>X282^2/(BK252^2*Y282^2)</f>
        <v>0.42996494027624282</v>
      </c>
      <c r="CJ282" s="121">
        <f>X282^2/(BL252^2*Y282^2)</f>
        <v>0.24185527890538658</v>
      </c>
      <c r="CK282" s="121">
        <f>X282^2/(BM252^2*Y282^2)</f>
        <v>0.1547873784994474</v>
      </c>
      <c r="CL282" s="121">
        <f>X282^2/(BN252^2*Y282^2)</f>
        <v>0.10749123506906071</v>
      </c>
      <c r="CM282" s="121">
        <f>X282^2/(BO252^2*Y282^2)</f>
        <v>7.8973152295636437E-2</v>
      </c>
      <c r="CN282" s="121">
        <f>X282^2/(BP252^2*Y282^2)</f>
        <v>6.0463819726346645E-2</v>
      </c>
      <c r="CO282" s="95">
        <f t="shared" si="555"/>
        <v>1.695756100442769</v>
      </c>
      <c r="CP282" s="95">
        <f t="shared" si="556"/>
        <v>2.7404374017710764</v>
      </c>
      <c r="CQ282" s="95">
        <f t="shared" si="557"/>
        <v>4.4815729039849224</v>
      </c>
      <c r="CR282" s="95">
        <f t="shared" si="558"/>
        <v>6.9191626070843064</v>
      </c>
      <c r="CS282" s="95">
        <f t="shared" si="559"/>
        <v>10.053206511069229</v>
      </c>
      <c r="CT282" s="95">
        <f t="shared" si="560"/>
        <v>13.883704615939688</v>
      </c>
      <c r="CU282" s="95">
        <f t="shared" si="561"/>
        <v>18.41065692169569</v>
      </c>
      <c r="CV282" s="95">
        <f t="shared" si="562"/>
        <v>23.634063428337225</v>
      </c>
      <c r="CW282" s="95">
        <f t="shared" si="563"/>
        <v>1.695756100442769</v>
      </c>
      <c r="CX282" s="95">
        <f t="shared" si="564"/>
        <v>2.7404374017710764</v>
      </c>
      <c r="CY282" s="95">
        <f t="shared" si="565"/>
        <v>4.4815729039849224</v>
      </c>
      <c r="CZ282" s="95">
        <f t="shared" si="566"/>
        <v>6.9191626070843064</v>
      </c>
      <c r="DA282" s="95">
        <f t="shared" si="567"/>
        <v>10.053206511069229</v>
      </c>
      <c r="DB282" s="95">
        <f t="shared" si="568"/>
        <v>13.883704615939688</v>
      </c>
      <c r="DC282" s="95">
        <f t="shared" si="569"/>
        <v>18.41065692169569</v>
      </c>
      <c r="DD282" s="95">
        <f t="shared" si="570"/>
        <v>23.634063428337225</v>
      </c>
      <c r="DE282" s="13">
        <f t="shared" si="656"/>
        <v>6.1782194653000531</v>
      </c>
      <c r="DF282" s="13">
        <f t="shared" si="657"/>
        <v>4.0512131268770197</v>
      </c>
      <c r="DG282" s="13">
        <f t="shared" si="658"/>
        <v>4.8058519656010574</v>
      </c>
      <c r="DH282" s="13">
        <f t="shared" si="659"/>
        <v>6.4266753239272791</v>
      </c>
      <c r="DI282" s="13">
        <f t="shared" si="571"/>
        <v>8.6653784488461554</v>
      </c>
      <c r="DJ282" s="13">
        <f t="shared" si="572"/>
        <v>11.46069133636832</v>
      </c>
      <c r="DK282" s="13">
        <f t="shared" si="573"/>
        <v>14.791620290175183</v>
      </c>
      <c r="DL282" s="13">
        <f t="shared" si="574"/>
        <v>18.649395999813919</v>
      </c>
      <c r="DM282" s="95">
        <f t="shared" si="575"/>
        <v>6.1782194653000531</v>
      </c>
      <c r="DN282" s="95">
        <f t="shared" si="576"/>
        <v>4.0512131268770197</v>
      </c>
      <c r="DO282" s="95">
        <f t="shared" si="577"/>
        <v>4.8058519656010574</v>
      </c>
      <c r="DP282" s="95">
        <f t="shared" si="578"/>
        <v>6.4266753239272791</v>
      </c>
      <c r="DQ282" s="95">
        <f t="shared" si="579"/>
        <v>8.6653784488461554</v>
      </c>
      <c r="DR282" s="95">
        <f t="shared" si="580"/>
        <v>11.46069133636832</v>
      </c>
      <c r="DS282" s="95">
        <f t="shared" si="581"/>
        <v>14.791620290175183</v>
      </c>
      <c r="DT282" s="95">
        <f t="shared" si="582"/>
        <v>18.649395999813919</v>
      </c>
      <c r="DU282" s="95">
        <f t="shared" si="583"/>
        <v>2.0963665291922622</v>
      </c>
      <c r="DV282" s="95">
        <f t="shared" si="584"/>
        <v>1.3571701434064436</v>
      </c>
      <c r="DW282" s="95">
        <f t="shared" si="585"/>
        <v>1.6194290243893696</v>
      </c>
      <c r="DX282" s="95">
        <f t="shared" si="586"/>
        <v>2.182712145285123</v>
      </c>
      <c r="DY282" s="95">
        <f t="shared" si="587"/>
        <v>2.9607264035850549</v>
      </c>
      <c r="DZ282" s="95">
        <f t="shared" si="588"/>
        <v>3.9321786960727456</v>
      </c>
      <c r="EA282" s="95">
        <f t="shared" si="589"/>
        <v>5.0897731044602903</v>
      </c>
      <c r="EB282" s="95">
        <f t="shared" si="590"/>
        <v>6.4304620390553309</v>
      </c>
      <c r="EC282" s="95">
        <f t="shared" si="591"/>
        <v>2.0963665291922622</v>
      </c>
      <c r="ED282" s="95">
        <f t="shared" si="592"/>
        <v>1.3571701434064436</v>
      </c>
      <c r="EE282" s="95">
        <f t="shared" si="593"/>
        <v>1.6194290243893696</v>
      </c>
      <c r="EF282" s="95">
        <f t="shared" si="594"/>
        <v>2.182712145285123</v>
      </c>
      <c r="EG282" s="95">
        <f t="shared" si="595"/>
        <v>2.9607264035850549</v>
      </c>
      <c r="EH282" s="95">
        <f t="shared" si="596"/>
        <v>3.9321786960727456</v>
      </c>
      <c r="EI282" s="95">
        <f t="shared" si="597"/>
        <v>5.0897731044602903</v>
      </c>
      <c r="EJ282" s="95">
        <f t="shared" si="598"/>
        <v>6.4304620390553309</v>
      </c>
      <c r="EK282" s="95">
        <f t="shared" si="599"/>
        <v>2.0963665291922622</v>
      </c>
      <c r="EL282" s="95">
        <f t="shared" si="600"/>
        <v>1.3571701434064436</v>
      </c>
      <c r="EM282" s="95">
        <f t="shared" si="601"/>
        <v>1.6194290243893696</v>
      </c>
      <c r="EN282" s="95">
        <f t="shared" si="602"/>
        <v>2.182712145285123</v>
      </c>
      <c r="EO282" s="95">
        <f t="shared" si="603"/>
        <v>2.9607264035850549</v>
      </c>
      <c r="EP282" s="95">
        <f t="shared" si="604"/>
        <v>3.9321786960727456</v>
      </c>
      <c r="EQ282" s="95">
        <f t="shared" si="605"/>
        <v>5.0897731044602903</v>
      </c>
      <c r="ER282" s="95">
        <f t="shared" si="606"/>
        <v>6.4304620390553309</v>
      </c>
      <c r="ES282" s="95">
        <f t="shared" si="607"/>
        <v>1</v>
      </c>
      <c r="ET282" s="95">
        <f t="shared" si="608"/>
        <v>1</v>
      </c>
      <c r="EU282" s="95">
        <f t="shared" si="609"/>
        <v>1</v>
      </c>
      <c r="EV282" s="95">
        <f t="shared" si="610"/>
        <v>1</v>
      </c>
      <c r="EW282" s="95">
        <f t="shared" si="611"/>
        <v>1</v>
      </c>
      <c r="EX282" s="95">
        <f t="shared" si="612"/>
        <v>1</v>
      </c>
      <c r="EY282" s="95">
        <f t="shared" si="613"/>
        <v>1</v>
      </c>
      <c r="EZ282" s="95">
        <f t="shared" si="614"/>
        <v>1</v>
      </c>
      <c r="FA282" s="95">
        <f t="shared" si="615"/>
        <v>1</v>
      </c>
      <c r="FB282" s="95">
        <f t="shared" si="616"/>
        <v>1</v>
      </c>
      <c r="FC282" s="95">
        <f t="shared" si="617"/>
        <v>1</v>
      </c>
      <c r="FD282" s="95">
        <f t="shared" si="618"/>
        <v>1</v>
      </c>
      <c r="FE282" s="95">
        <f t="shared" si="619"/>
        <v>1</v>
      </c>
      <c r="FF282" s="95">
        <f t="shared" si="620"/>
        <v>1</v>
      </c>
      <c r="FG282" s="95">
        <f t="shared" si="621"/>
        <v>1</v>
      </c>
      <c r="FH282" s="95">
        <f t="shared" si="622"/>
        <v>1</v>
      </c>
      <c r="FI282" s="95">
        <f t="shared" si="623"/>
        <v>1</v>
      </c>
      <c r="FJ282" s="95">
        <f t="shared" si="624"/>
        <v>1</v>
      </c>
      <c r="FK282" s="95">
        <f t="shared" si="625"/>
        <v>1</v>
      </c>
      <c r="FL282" s="95">
        <f t="shared" si="626"/>
        <v>1</v>
      </c>
      <c r="FM282" s="95">
        <f t="shared" si="627"/>
        <v>1</v>
      </c>
      <c r="FN282" s="95">
        <f t="shared" si="628"/>
        <v>1</v>
      </c>
      <c r="FO282" s="95">
        <f t="shared" si="629"/>
        <v>1</v>
      </c>
      <c r="FP282" s="95">
        <f t="shared" si="630"/>
        <v>1</v>
      </c>
      <c r="FQ282" s="115">
        <f t="shared" si="631"/>
        <v>3.0660329153603483</v>
      </c>
      <c r="FR282" s="115">
        <f t="shared" si="632"/>
        <v>1.5302529905515376</v>
      </c>
      <c r="FS282" s="115">
        <f t="shared" si="633"/>
        <v>1.3028090945990185</v>
      </c>
      <c r="FT282" s="115">
        <f t="shared" si="634"/>
        <v>1.2502411894579115</v>
      </c>
      <c r="FU282" s="115">
        <f t="shared" si="635"/>
        <v>1.2372889649003223</v>
      </c>
      <c r="FV282" s="115">
        <f t="shared" si="636"/>
        <v>1.2350918972325258</v>
      </c>
      <c r="FW282" s="115">
        <f t="shared" si="637"/>
        <v>1.2359427119341266</v>
      </c>
      <c r="FX282" s="115">
        <f t="shared" si="638"/>
        <v>1.2375399460201568</v>
      </c>
      <c r="FZ282" s="90">
        <f t="shared" si="660"/>
        <v>1.2350918972325258</v>
      </c>
    </row>
    <row r="283" spans="24:182" x14ac:dyDescent="0.3">
      <c r="X283" s="118">
        <f t="shared" si="661"/>
        <v>21.048519522998369</v>
      </c>
      <c r="Y283" s="118">
        <v>10</v>
      </c>
      <c r="Z283" s="40">
        <v>1.7999999999999999E-2</v>
      </c>
      <c r="AA283" s="40">
        <v>10000000</v>
      </c>
      <c r="AB283" s="40">
        <v>10000000</v>
      </c>
      <c r="AC283" s="98">
        <v>3900000</v>
      </c>
      <c r="AD283" s="42">
        <v>0.33</v>
      </c>
      <c r="AE283" s="42">
        <v>0.33</v>
      </c>
      <c r="AF283" s="41">
        <v>1.7999999999999999E-2</v>
      </c>
      <c r="AG283" s="40">
        <v>10000000</v>
      </c>
      <c r="AH283" s="40">
        <v>10000000</v>
      </c>
      <c r="AI283" s="98">
        <v>3900000</v>
      </c>
      <c r="AJ283" s="42">
        <v>0.33</v>
      </c>
      <c r="AK283" s="42">
        <v>0.33</v>
      </c>
      <c r="AL283" s="42">
        <f>AL250</f>
        <v>0.80259999999999998</v>
      </c>
      <c r="AM283" s="40">
        <v>6000</v>
      </c>
      <c r="AN283" s="40">
        <f>AN250</f>
        <v>10000</v>
      </c>
      <c r="AO283" s="40">
        <f>AO250</f>
        <v>10000</v>
      </c>
      <c r="AP283" s="42">
        <v>0.03</v>
      </c>
      <c r="AQ283" s="42">
        <v>0.03</v>
      </c>
      <c r="AR283" s="4">
        <f t="shared" si="639"/>
        <v>0.8206</v>
      </c>
      <c r="AS283" s="11">
        <f t="shared" si="640"/>
        <v>2.1048519522998368</v>
      </c>
      <c r="AT283" s="15">
        <f t="shared" si="641"/>
        <v>68010.989114577489</v>
      </c>
      <c r="AU283" s="19">
        <f t="shared" si="642"/>
        <v>0.80004601538355813</v>
      </c>
      <c r="AV283" s="13">
        <f t="shared" si="643"/>
        <v>0.5</v>
      </c>
      <c r="AW283" s="11">
        <f t="shared" si="644"/>
        <v>1</v>
      </c>
      <c r="AX283" s="11">
        <f t="shared" si="645"/>
        <v>0.8911</v>
      </c>
      <c r="AY283" s="11">
        <f t="shared" si="646"/>
        <v>201997.53114128605</v>
      </c>
      <c r="AZ283" s="11">
        <f t="shared" si="647"/>
        <v>1</v>
      </c>
      <c r="BA283" s="11">
        <f t="shared" si="648"/>
        <v>0.34752899999999998</v>
      </c>
      <c r="BB283" s="11">
        <f t="shared" si="649"/>
        <v>1.025058</v>
      </c>
      <c r="BC283" s="11">
        <f t="shared" si="650"/>
        <v>0.99909999999999999</v>
      </c>
      <c r="BD283" s="11">
        <f t="shared" si="651"/>
        <v>0.8911</v>
      </c>
      <c r="BE283" s="11">
        <f t="shared" si="652"/>
        <v>201997.53114128605</v>
      </c>
      <c r="BF283" s="11">
        <f t="shared" si="653"/>
        <v>1</v>
      </c>
      <c r="BG283" s="11">
        <f t="shared" si="654"/>
        <v>0.34752899999999998</v>
      </c>
      <c r="BH283" s="11">
        <f t="shared" si="655"/>
        <v>1.025058</v>
      </c>
      <c r="BI283" s="121">
        <f>X283^2/(BI252^2*Y283^2)</f>
        <v>4.4304017411004351</v>
      </c>
      <c r="BJ283" s="121">
        <f>X283^2/(BJ252^2*Y283^2)</f>
        <v>1.1076004352751088</v>
      </c>
      <c r="BK283" s="121">
        <f>X283^2/(BK252^2*Y283^2)</f>
        <v>0.49226686012227056</v>
      </c>
      <c r="BL283" s="121">
        <f>X283^2/(BL252^2*Y283^2)</f>
        <v>0.27690010881877719</v>
      </c>
      <c r="BM283" s="121">
        <f>X283^2/(BM252^2*Y283^2)</f>
        <v>0.1772160696440174</v>
      </c>
      <c r="BN283" s="121">
        <f>X283^2/(BN252^2*Y283^2)</f>
        <v>0.12306671503056764</v>
      </c>
      <c r="BO283" s="121">
        <f>X283^2/(BO252^2*Y283^2)</f>
        <v>9.0416362063274178E-2</v>
      </c>
      <c r="BP283" s="121">
        <f>X283^2/(BP252^2*Y283^2)</f>
        <v>6.9225027204694298E-2</v>
      </c>
      <c r="BQ283" s="121">
        <v>1</v>
      </c>
      <c r="BR283" s="121">
        <v>1</v>
      </c>
      <c r="BS283" s="121">
        <v>1</v>
      </c>
      <c r="BT283" s="121">
        <v>1</v>
      </c>
      <c r="BU283" s="121">
        <v>1</v>
      </c>
      <c r="BV283" s="121">
        <v>1</v>
      </c>
      <c r="BW283" s="121">
        <v>1</v>
      </c>
      <c r="BX283" s="121">
        <v>1</v>
      </c>
      <c r="BY283" s="121">
        <f>(BI252^2*Y283^2)/X283^2</f>
        <v>0.22571316517937656</v>
      </c>
      <c r="BZ283" s="121">
        <f>(BJ252^2*Y283^2)/X283^2</f>
        <v>0.90285266071750625</v>
      </c>
      <c r="CA283" s="121">
        <f>(BK252^2*Y283^2)/X283^2</f>
        <v>2.0314184866143892</v>
      </c>
      <c r="CB283" s="121">
        <f>(BL252^2*Y283^2)/X283^2</f>
        <v>3.611410642870025</v>
      </c>
      <c r="CC283" s="121">
        <f>(BM252^2*Y283^2)/X283^2</f>
        <v>5.6428291294844142</v>
      </c>
      <c r="CD283" s="121">
        <f>(BN252^2*Y283^2)/X283^2</f>
        <v>8.1256739464575567</v>
      </c>
      <c r="CE283" s="121">
        <f>(BO252^2*Y283^2)/X283^2</f>
        <v>11.059945093789452</v>
      </c>
      <c r="CF283" s="121">
        <f>(BP252^2*Y283^2)/X283^2</f>
        <v>14.4456425714801</v>
      </c>
      <c r="CG283" s="121">
        <f>X283^2/(BI252^2*Y283^2)</f>
        <v>4.4304017411004351</v>
      </c>
      <c r="CH283" s="121">
        <f>X283^2/(BJ252^2*Y283^2)</f>
        <v>1.1076004352751088</v>
      </c>
      <c r="CI283" s="121">
        <f>X283^2/(BK252^2*Y283^2)</f>
        <v>0.49226686012227056</v>
      </c>
      <c r="CJ283" s="121">
        <f>X283^2/(BL252^2*Y283^2)</f>
        <v>0.27690010881877719</v>
      </c>
      <c r="CK283" s="121">
        <f>X283^2/(BM252^2*Y283^2)</f>
        <v>0.1772160696440174</v>
      </c>
      <c r="CL283" s="121">
        <f>X283^2/(BN252^2*Y283^2)</f>
        <v>0.12306671503056764</v>
      </c>
      <c r="CM283" s="121">
        <f>X283^2/(BO252^2*Y283^2)</f>
        <v>9.0416362063274178E-2</v>
      </c>
      <c r="CN283" s="121">
        <f>X283^2/(BP252^2*Y283^2)</f>
        <v>6.9225027204694298E-2</v>
      </c>
      <c r="CO283" s="95">
        <f t="shared" si="555"/>
        <v>1.6516840357610003</v>
      </c>
      <c r="CP283" s="95">
        <f t="shared" si="556"/>
        <v>2.5641491430440002</v>
      </c>
      <c r="CQ283" s="95">
        <f t="shared" si="557"/>
        <v>4.0849243218490017</v>
      </c>
      <c r="CR283" s="95">
        <f t="shared" si="558"/>
        <v>6.2140095721760016</v>
      </c>
      <c r="CS283" s="95">
        <f t="shared" si="559"/>
        <v>8.9514048940250035</v>
      </c>
      <c r="CT283" s="95">
        <f t="shared" si="560"/>
        <v>12.297110287396006</v>
      </c>
      <c r="CU283" s="95">
        <f t="shared" si="561"/>
        <v>16.251125752289006</v>
      </c>
      <c r="CV283" s="95">
        <f t="shared" si="562"/>
        <v>20.813451288704009</v>
      </c>
      <c r="CW283" s="95">
        <f t="shared" si="563"/>
        <v>1.6516840357610003</v>
      </c>
      <c r="CX283" s="95">
        <f t="shared" si="564"/>
        <v>2.5641491430440002</v>
      </c>
      <c r="CY283" s="95">
        <f t="shared" si="565"/>
        <v>4.0849243218490017</v>
      </c>
      <c r="CZ283" s="95">
        <f t="shared" si="566"/>
        <v>6.2140095721760016</v>
      </c>
      <c r="DA283" s="95">
        <f t="shared" si="567"/>
        <v>8.9514048940250035</v>
      </c>
      <c r="DB283" s="95">
        <f t="shared" si="568"/>
        <v>12.297110287396006</v>
      </c>
      <c r="DC283" s="95">
        <f t="shared" si="569"/>
        <v>16.251125752289006</v>
      </c>
      <c r="DD283" s="95">
        <f t="shared" si="570"/>
        <v>20.813451288704009</v>
      </c>
      <c r="DE283" s="13">
        <f t="shared" si="656"/>
        <v>6.7062309062798118</v>
      </c>
      <c r="DF283" s="13">
        <f t="shared" si="657"/>
        <v>4.0605690959926157</v>
      </c>
      <c r="DG283" s="13">
        <f t="shared" si="658"/>
        <v>4.5738013467366603</v>
      </c>
      <c r="DH283" s="13">
        <f t="shared" si="659"/>
        <v>5.9384267516888016</v>
      </c>
      <c r="DI283" s="13">
        <f t="shared" si="571"/>
        <v>7.8701611991284315</v>
      </c>
      <c r="DJ283" s="13">
        <f t="shared" si="572"/>
        <v>10.298856661488124</v>
      </c>
      <c r="DK283" s="13">
        <f t="shared" si="573"/>
        <v>13.200477455852726</v>
      </c>
      <c r="DL283" s="13">
        <f t="shared" si="574"/>
        <v>16.564983598684794</v>
      </c>
      <c r="DM283" s="95">
        <f t="shared" si="575"/>
        <v>6.7062309062798118</v>
      </c>
      <c r="DN283" s="95">
        <f t="shared" si="576"/>
        <v>4.0605690959926157</v>
      </c>
      <c r="DO283" s="95">
        <f t="shared" si="577"/>
        <v>4.5738013467366603</v>
      </c>
      <c r="DP283" s="95">
        <f t="shared" si="578"/>
        <v>5.9384267516888016</v>
      </c>
      <c r="DQ283" s="95">
        <f t="shared" si="579"/>
        <v>7.8701611991284315</v>
      </c>
      <c r="DR283" s="95">
        <f t="shared" si="580"/>
        <v>10.298856661488124</v>
      </c>
      <c r="DS283" s="95">
        <f t="shared" si="581"/>
        <v>13.200477455852726</v>
      </c>
      <c r="DT283" s="95">
        <f t="shared" si="582"/>
        <v>16.564983598684794</v>
      </c>
      <c r="DU283" s="95">
        <f t="shared" si="583"/>
        <v>2.2798658172645165</v>
      </c>
      <c r="DV283" s="95">
        <f t="shared" si="584"/>
        <v>1.3604216139972176</v>
      </c>
      <c r="DW283" s="95">
        <f t="shared" si="585"/>
        <v>1.5387847048660446</v>
      </c>
      <c r="DX283" s="95">
        <f t="shared" si="586"/>
        <v>2.0130316072236578</v>
      </c>
      <c r="DY283" s="95">
        <f t="shared" si="587"/>
        <v>2.6843653480079048</v>
      </c>
      <c r="DZ283" s="95">
        <f t="shared" si="588"/>
        <v>3.5284074533463059</v>
      </c>
      <c r="EA283" s="95">
        <f t="shared" si="589"/>
        <v>4.536804826391041</v>
      </c>
      <c r="EB283" s="95">
        <f t="shared" si="590"/>
        <v>5.7060682817033275</v>
      </c>
      <c r="EC283" s="95">
        <f t="shared" si="591"/>
        <v>2.2798658172645165</v>
      </c>
      <c r="ED283" s="95">
        <f t="shared" si="592"/>
        <v>1.3604216139972176</v>
      </c>
      <c r="EE283" s="95">
        <f t="shared" si="593"/>
        <v>1.5387847048660446</v>
      </c>
      <c r="EF283" s="95">
        <f t="shared" si="594"/>
        <v>2.0130316072236578</v>
      </c>
      <c r="EG283" s="95">
        <f t="shared" si="595"/>
        <v>2.6843653480079048</v>
      </c>
      <c r="EH283" s="95">
        <f t="shared" si="596"/>
        <v>3.5284074533463059</v>
      </c>
      <c r="EI283" s="95">
        <f t="shared" si="597"/>
        <v>4.536804826391041</v>
      </c>
      <c r="EJ283" s="95">
        <f t="shared" si="598"/>
        <v>5.7060682817033275</v>
      </c>
      <c r="EK283" s="95">
        <f t="shared" si="599"/>
        <v>2.2798658172645165</v>
      </c>
      <c r="EL283" s="95">
        <f t="shared" si="600"/>
        <v>1.3604216139972176</v>
      </c>
      <c r="EM283" s="95">
        <f t="shared" si="601"/>
        <v>1.5387847048660446</v>
      </c>
      <c r="EN283" s="95">
        <f t="shared" si="602"/>
        <v>2.0130316072236578</v>
      </c>
      <c r="EO283" s="95">
        <f t="shared" si="603"/>
        <v>2.6843653480079048</v>
      </c>
      <c r="EP283" s="95">
        <f t="shared" si="604"/>
        <v>3.5284074533463059</v>
      </c>
      <c r="EQ283" s="95">
        <f t="shared" si="605"/>
        <v>4.536804826391041</v>
      </c>
      <c r="ER283" s="95">
        <f t="shared" si="606"/>
        <v>5.7060682817033275</v>
      </c>
      <c r="ES283" s="95">
        <f t="shared" si="607"/>
        <v>1</v>
      </c>
      <c r="ET283" s="95">
        <f t="shared" si="608"/>
        <v>1</v>
      </c>
      <c r="EU283" s="95">
        <f t="shared" si="609"/>
        <v>1</v>
      </c>
      <c r="EV283" s="95">
        <f t="shared" si="610"/>
        <v>1</v>
      </c>
      <c r="EW283" s="95">
        <f t="shared" si="611"/>
        <v>1</v>
      </c>
      <c r="EX283" s="95">
        <f t="shared" si="612"/>
        <v>1</v>
      </c>
      <c r="EY283" s="95">
        <f t="shared" si="613"/>
        <v>1</v>
      </c>
      <c r="EZ283" s="95">
        <f t="shared" si="614"/>
        <v>1</v>
      </c>
      <c r="FA283" s="95">
        <f t="shared" si="615"/>
        <v>1</v>
      </c>
      <c r="FB283" s="95">
        <f t="shared" si="616"/>
        <v>1</v>
      </c>
      <c r="FC283" s="95">
        <f t="shared" si="617"/>
        <v>1</v>
      </c>
      <c r="FD283" s="95">
        <f t="shared" si="618"/>
        <v>1</v>
      </c>
      <c r="FE283" s="95">
        <f t="shared" si="619"/>
        <v>1</v>
      </c>
      <c r="FF283" s="95">
        <f t="shared" si="620"/>
        <v>1</v>
      </c>
      <c r="FG283" s="95">
        <f t="shared" si="621"/>
        <v>1</v>
      </c>
      <c r="FH283" s="95">
        <f t="shared" si="622"/>
        <v>1</v>
      </c>
      <c r="FI283" s="95">
        <f t="shared" si="623"/>
        <v>1</v>
      </c>
      <c r="FJ283" s="95">
        <f t="shared" si="624"/>
        <v>1</v>
      </c>
      <c r="FK283" s="95">
        <f t="shared" si="625"/>
        <v>1</v>
      </c>
      <c r="FL283" s="95">
        <f t="shared" si="626"/>
        <v>1</v>
      </c>
      <c r="FM283" s="95">
        <f t="shared" si="627"/>
        <v>1</v>
      </c>
      <c r="FN283" s="95">
        <f t="shared" si="628"/>
        <v>1</v>
      </c>
      <c r="FO283" s="95">
        <f t="shared" si="629"/>
        <v>1</v>
      </c>
      <c r="FP283" s="95">
        <f t="shared" si="630"/>
        <v>1</v>
      </c>
      <c r="FQ283" s="115">
        <f t="shared" si="631"/>
        <v>3.3732913390681216</v>
      </c>
      <c r="FR283" s="115">
        <f t="shared" si="632"/>
        <v>1.5977722683094451</v>
      </c>
      <c r="FS283" s="115">
        <f t="shared" si="633"/>
        <v>1.3249084398537987</v>
      </c>
      <c r="FT283" s="115">
        <f t="shared" si="634"/>
        <v>1.2579289479287363</v>
      </c>
      <c r="FU283" s="115">
        <f t="shared" si="635"/>
        <v>1.239648884970457</v>
      </c>
      <c r="FV283" s="115">
        <f t="shared" si="636"/>
        <v>1.2353580758840303</v>
      </c>
      <c r="FW283" s="115">
        <f t="shared" si="637"/>
        <v>1.2353802828684346</v>
      </c>
      <c r="FX283" s="115">
        <f t="shared" si="638"/>
        <v>1.2366734896902887</v>
      </c>
      <c r="FZ283" s="90">
        <f t="shared" si="660"/>
        <v>1.2353580758840303</v>
      </c>
    </row>
    <row r="284" spans="24:182" x14ac:dyDescent="0.3">
      <c r="X284" s="118">
        <f t="shared" si="661"/>
        <v>22.521915889608255</v>
      </c>
      <c r="Y284" s="118">
        <v>10</v>
      </c>
      <c r="Z284" s="40">
        <v>1.7999999999999999E-2</v>
      </c>
      <c r="AA284" s="40">
        <v>10000000</v>
      </c>
      <c r="AB284" s="40">
        <v>10000000</v>
      </c>
      <c r="AC284" s="98">
        <v>3900000</v>
      </c>
      <c r="AD284" s="42">
        <v>0.33</v>
      </c>
      <c r="AE284" s="42">
        <v>0.33</v>
      </c>
      <c r="AF284" s="41">
        <v>1.7999999999999999E-2</v>
      </c>
      <c r="AG284" s="40">
        <v>10000000</v>
      </c>
      <c r="AH284" s="40">
        <v>10000000</v>
      </c>
      <c r="AI284" s="98">
        <v>3900000</v>
      </c>
      <c r="AJ284" s="42">
        <v>0.33</v>
      </c>
      <c r="AK284" s="42">
        <v>0.33</v>
      </c>
      <c r="AL284" s="42">
        <f>AL250</f>
        <v>0.80259999999999998</v>
      </c>
      <c r="AM284" s="40">
        <v>6000</v>
      </c>
      <c r="AN284" s="40">
        <f>AN250</f>
        <v>10000</v>
      </c>
      <c r="AO284" s="40">
        <f>AO250</f>
        <v>10000</v>
      </c>
      <c r="AP284" s="42">
        <v>0.03</v>
      </c>
      <c r="AQ284" s="42">
        <v>0.03</v>
      </c>
      <c r="AR284" s="4">
        <f t="shared" si="639"/>
        <v>0.8206</v>
      </c>
      <c r="AS284" s="11">
        <f t="shared" si="640"/>
        <v>2.2521915889608257</v>
      </c>
      <c r="AT284" s="15">
        <f t="shared" si="641"/>
        <v>68010.989114577489</v>
      </c>
      <c r="AU284" s="19">
        <f t="shared" si="642"/>
        <v>0.80004601538355813</v>
      </c>
      <c r="AV284" s="13">
        <f t="shared" si="643"/>
        <v>0.5</v>
      </c>
      <c r="AW284" s="11">
        <f t="shared" si="644"/>
        <v>1</v>
      </c>
      <c r="AX284" s="11">
        <f t="shared" si="645"/>
        <v>0.8911</v>
      </c>
      <c r="AY284" s="11">
        <f t="shared" si="646"/>
        <v>201997.53114128605</v>
      </c>
      <c r="AZ284" s="11">
        <f t="shared" si="647"/>
        <v>1</v>
      </c>
      <c r="BA284" s="11">
        <f t="shared" si="648"/>
        <v>0.34752899999999998</v>
      </c>
      <c r="BB284" s="11">
        <f t="shared" si="649"/>
        <v>1.025058</v>
      </c>
      <c r="BC284" s="11">
        <f t="shared" si="650"/>
        <v>0.99909999999999999</v>
      </c>
      <c r="BD284" s="11">
        <f t="shared" si="651"/>
        <v>0.8911</v>
      </c>
      <c r="BE284" s="11">
        <f t="shared" si="652"/>
        <v>201997.53114128605</v>
      </c>
      <c r="BF284" s="11">
        <f t="shared" si="653"/>
        <v>1</v>
      </c>
      <c r="BG284" s="11">
        <f t="shared" si="654"/>
        <v>0.34752899999999998</v>
      </c>
      <c r="BH284" s="11">
        <f t="shared" si="655"/>
        <v>1.025058</v>
      </c>
      <c r="BI284" s="121">
        <f>X284^2/(BI252^2*Y284^2)</f>
        <v>5.0723669533858882</v>
      </c>
      <c r="BJ284" s="121">
        <f>X284^2/(BJ252^2*Y284^2)</f>
        <v>1.268091738346472</v>
      </c>
      <c r="BK284" s="121">
        <f>X284^2/(BK252^2*Y284^2)</f>
        <v>0.56359632815398752</v>
      </c>
      <c r="BL284" s="121">
        <f>X284^2/(BL252^2*Y284^2)</f>
        <v>0.31702293458661801</v>
      </c>
      <c r="BM284" s="121">
        <f>X284^2/(BM252^2*Y284^2)</f>
        <v>0.20289467813543552</v>
      </c>
      <c r="BN284" s="121">
        <f>X284^2/(BN252^2*Y284^2)</f>
        <v>0.14089908203849688</v>
      </c>
      <c r="BO284" s="121">
        <f>X284^2/(BO252^2*Y284^2)</f>
        <v>0.1035176929262426</v>
      </c>
      <c r="BP284" s="121">
        <f>X284^2/(BP252^2*Y284^2)</f>
        <v>7.9255733646654503E-2</v>
      </c>
      <c r="BQ284" s="121">
        <v>1</v>
      </c>
      <c r="BR284" s="121">
        <v>1</v>
      </c>
      <c r="BS284" s="121">
        <v>1</v>
      </c>
      <c r="BT284" s="121">
        <v>1</v>
      </c>
      <c r="BU284" s="121">
        <v>1</v>
      </c>
      <c r="BV284" s="121">
        <v>1</v>
      </c>
      <c r="BW284" s="121">
        <v>1</v>
      </c>
      <c r="BX284" s="121">
        <v>1</v>
      </c>
      <c r="BY284" s="121">
        <f>(BI252^2*Y284^2)/X284^2</f>
        <v>0.19714661994879604</v>
      </c>
      <c r="BZ284" s="121">
        <f>(BJ252^2*Y284^2)/X284^2</f>
        <v>0.78858647979518415</v>
      </c>
      <c r="CA284" s="121">
        <f>(BK252^2*Y284^2)/X284^2</f>
        <v>1.7743195795391642</v>
      </c>
      <c r="CB284" s="121">
        <f>(BL252^2*Y284^2)/X284^2</f>
        <v>3.1543459191807366</v>
      </c>
      <c r="CC284" s="121">
        <f>(BM252^2*Y284^2)/X284^2</f>
        <v>4.9286654987199006</v>
      </c>
      <c r="CD284" s="121">
        <f>(BN252^2*Y284^2)/X284^2</f>
        <v>7.0972783181566568</v>
      </c>
      <c r="CE284" s="121">
        <f>(BO252^2*Y284^2)/X284^2</f>
        <v>9.6601843774910048</v>
      </c>
      <c r="CF284" s="121">
        <f>(BP252^2*Y284^2)/X284^2</f>
        <v>12.617383676722946</v>
      </c>
      <c r="CG284" s="121">
        <f>X284^2/(BI252^2*Y284^2)</f>
        <v>5.0723669533858882</v>
      </c>
      <c r="CH284" s="121">
        <f>X284^2/(BJ252^2*Y284^2)</f>
        <v>1.268091738346472</v>
      </c>
      <c r="CI284" s="121">
        <f>X284^2/(BK252^2*Y284^2)</f>
        <v>0.56359632815398752</v>
      </c>
      <c r="CJ284" s="121">
        <f>X284^2/(BL252^2*Y284^2)</f>
        <v>0.31702293458661801</v>
      </c>
      <c r="CK284" s="121">
        <f>X284^2/(BM252^2*Y284^2)</f>
        <v>0.20289467813543552</v>
      </c>
      <c r="CL284" s="121">
        <f>X284^2/(BN252^2*Y284^2)</f>
        <v>0.14089908203849688</v>
      </c>
      <c r="CM284" s="121">
        <f>X284^2/(BO252^2*Y284^2)</f>
        <v>0.1035176929262426</v>
      </c>
      <c r="CN284" s="121">
        <f>X284^2/(BP252^2*Y284^2)</f>
        <v>7.9255733646654503E-2</v>
      </c>
      <c r="CO284" s="95">
        <f t="shared" si="555"/>
        <v>1.6131897876329813</v>
      </c>
      <c r="CP284" s="95">
        <f t="shared" si="556"/>
        <v>2.4101721505319245</v>
      </c>
      <c r="CQ284" s="95">
        <f t="shared" si="557"/>
        <v>3.7384760886968307</v>
      </c>
      <c r="CR284" s="95">
        <f t="shared" si="558"/>
        <v>5.5981016021276986</v>
      </c>
      <c r="CS284" s="95">
        <f t="shared" si="559"/>
        <v>7.9890486908245286</v>
      </c>
      <c r="CT284" s="95">
        <f t="shared" si="560"/>
        <v>10.911317354787322</v>
      </c>
      <c r="CU284" s="95">
        <f t="shared" si="561"/>
        <v>14.364907594016076</v>
      </c>
      <c r="CV284" s="95">
        <f t="shared" si="562"/>
        <v>18.349819408510793</v>
      </c>
      <c r="CW284" s="95">
        <f t="shared" si="563"/>
        <v>1.6131897876329813</v>
      </c>
      <c r="CX284" s="95">
        <f t="shared" si="564"/>
        <v>2.4101721505319245</v>
      </c>
      <c r="CY284" s="95">
        <f t="shared" si="565"/>
        <v>3.7384760886968307</v>
      </c>
      <c r="CZ284" s="95">
        <f t="shared" si="566"/>
        <v>5.5981016021276986</v>
      </c>
      <c r="DA284" s="95">
        <f t="shared" si="567"/>
        <v>7.9890486908245286</v>
      </c>
      <c r="DB284" s="95">
        <f t="shared" si="568"/>
        <v>10.911317354787322</v>
      </c>
      <c r="DC284" s="95">
        <f t="shared" si="569"/>
        <v>14.364907594016076</v>
      </c>
      <c r="DD284" s="95">
        <f t="shared" si="570"/>
        <v>18.349819408510793</v>
      </c>
      <c r="DE284" s="13">
        <f t="shared" si="656"/>
        <v>7.3196295733346846</v>
      </c>
      <c r="DF284" s="13">
        <f t="shared" si="657"/>
        <v>4.1067942181416566</v>
      </c>
      <c r="DG284" s="13">
        <f t="shared" si="658"/>
        <v>4.3880319076931515</v>
      </c>
      <c r="DH284" s="13">
        <f t="shared" si="659"/>
        <v>5.5214848537673547</v>
      </c>
      <c r="DI284" s="13">
        <f t="shared" si="571"/>
        <v>7.1816761768553361</v>
      </c>
      <c r="DJ284" s="13">
        <f t="shared" si="572"/>
        <v>9.2882934001951547</v>
      </c>
      <c r="DK284" s="13">
        <f t="shared" si="573"/>
        <v>11.813818070417248</v>
      </c>
      <c r="DL284" s="13">
        <f t="shared" si="574"/>
        <v>14.746755410369602</v>
      </c>
      <c r="DM284" s="95">
        <f t="shared" si="575"/>
        <v>7.3196295733346846</v>
      </c>
      <c r="DN284" s="95">
        <f t="shared" si="576"/>
        <v>4.1067942181416566</v>
      </c>
      <c r="DO284" s="95">
        <f t="shared" si="577"/>
        <v>4.3880319076931515</v>
      </c>
      <c r="DP284" s="95">
        <f t="shared" si="578"/>
        <v>5.5214848537673547</v>
      </c>
      <c r="DQ284" s="95">
        <f t="shared" si="579"/>
        <v>7.1816761768553361</v>
      </c>
      <c r="DR284" s="95">
        <f t="shared" si="580"/>
        <v>9.2882934001951547</v>
      </c>
      <c r="DS284" s="95">
        <f t="shared" si="581"/>
        <v>11.813818070417248</v>
      </c>
      <c r="DT284" s="95">
        <f t="shared" si="582"/>
        <v>14.746755410369602</v>
      </c>
      <c r="DU284" s="95">
        <f t="shared" si="583"/>
        <v>2.4930396426274295</v>
      </c>
      <c r="DV284" s="95">
        <f t="shared" si="584"/>
        <v>1.3764861844725518</v>
      </c>
      <c r="DW284" s="95">
        <f t="shared" si="585"/>
        <v>1.4742244374846931</v>
      </c>
      <c r="DX284" s="95">
        <f t="shared" si="586"/>
        <v>1.8681322063809152</v>
      </c>
      <c r="DY284" s="95">
        <f t="shared" si="587"/>
        <v>2.4450968367023576</v>
      </c>
      <c r="DZ284" s="95">
        <f t="shared" si="588"/>
        <v>3.1772074137124218</v>
      </c>
      <c r="EA284" s="95">
        <f t="shared" si="589"/>
        <v>4.054900476830035</v>
      </c>
      <c r="EB284" s="95">
        <f t="shared" si="590"/>
        <v>5.0741812576463374</v>
      </c>
      <c r="EC284" s="95">
        <f t="shared" si="591"/>
        <v>2.4930396426274295</v>
      </c>
      <c r="ED284" s="95">
        <f t="shared" si="592"/>
        <v>1.3764861844725518</v>
      </c>
      <c r="EE284" s="95">
        <f t="shared" si="593"/>
        <v>1.4742244374846931</v>
      </c>
      <c r="EF284" s="95">
        <f t="shared" si="594"/>
        <v>1.8681322063809152</v>
      </c>
      <c r="EG284" s="95">
        <f t="shared" si="595"/>
        <v>2.4450968367023576</v>
      </c>
      <c r="EH284" s="95">
        <f t="shared" si="596"/>
        <v>3.1772074137124218</v>
      </c>
      <c r="EI284" s="95">
        <f t="shared" si="597"/>
        <v>4.054900476830035</v>
      </c>
      <c r="EJ284" s="95">
        <f t="shared" si="598"/>
        <v>5.0741812576463374</v>
      </c>
      <c r="EK284" s="95">
        <f t="shared" si="599"/>
        <v>2.4930396426274295</v>
      </c>
      <c r="EL284" s="95">
        <f t="shared" si="600"/>
        <v>1.3764861844725518</v>
      </c>
      <c r="EM284" s="95">
        <f t="shared" si="601"/>
        <v>1.4742244374846931</v>
      </c>
      <c r="EN284" s="95">
        <f t="shared" si="602"/>
        <v>1.8681322063809152</v>
      </c>
      <c r="EO284" s="95">
        <f t="shared" si="603"/>
        <v>2.4450968367023576</v>
      </c>
      <c r="EP284" s="95">
        <f t="shared" si="604"/>
        <v>3.1772074137124218</v>
      </c>
      <c r="EQ284" s="95">
        <f t="shared" si="605"/>
        <v>4.054900476830035</v>
      </c>
      <c r="ER284" s="95">
        <f t="shared" si="606"/>
        <v>5.0741812576463374</v>
      </c>
      <c r="ES284" s="95">
        <f t="shared" si="607"/>
        <v>1</v>
      </c>
      <c r="ET284" s="95">
        <f t="shared" si="608"/>
        <v>1</v>
      </c>
      <c r="EU284" s="95">
        <f t="shared" si="609"/>
        <v>1</v>
      </c>
      <c r="EV284" s="95">
        <f t="shared" si="610"/>
        <v>1</v>
      </c>
      <c r="EW284" s="95">
        <f t="shared" si="611"/>
        <v>1</v>
      </c>
      <c r="EX284" s="95">
        <f t="shared" si="612"/>
        <v>1</v>
      </c>
      <c r="EY284" s="95">
        <f t="shared" si="613"/>
        <v>1</v>
      </c>
      <c r="EZ284" s="95">
        <f t="shared" si="614"/>
        <v>1</v>
      </c>
      <c r="FA284" s="95">
        <f t="shared" si="615"/>
        <v>1</v>
      </c>
      <c r="FB284" s="95">
        <f t="shared" si="616"/>
        <v>1</v>
      </c>
      <c r="FC284" s="95">
        <f t="shared" si="617"/>
        <v>1</v>
      </c>
      <c r="FD284" s="95">
        <f t="shared" si="618"/>
        <v>1</v>
      </c>
      <c r="FE284" s="95">
        <f t="shared" si="619"/>
        <v>1</v>
      </c>
      <c r="FF284" s="95">
        <f t="shared" si="620"/>
        <v>1</v>
      </c>
      <c r="FG284" s="95">
        <f t="shared" si="621"/>
        <v>1</v>
      </c>
      <c r="FH284" s="95">
        <f t="shared" si="622"/>
        <v>1</v>
      </c>
      <c r="FI284" s="95">
        <f t="shared" si="623"/>
        <v>1</v>
      </c>
      <c r="FJ284" s="95">
        <f t="shared" si="624"/>
        <v>1</v>
      </c>
      <c r="FK284" s="95">
        <f t="shared" si="625"/>
        <v>1</v>
      </c>
      <c r="FL284" s="95">
        <f t="shared" si="626"/>
        <v>1</v>
      </c>
      <c r="FM284" s="95">
        <f t="shared" si="627"/>
        <v>1</v>
      </c>
      <c r="FN284" s="95">
        <f t="shared" si="628"/>
        <v>1</v>
      </c>
      <c r="FO284" s="95">
        <f t="shared" si="629"/>
        <v>1</v>
      </c>
      <c r="FP284" s="95">
        <f t="shared" si="630"/>
        <v>1</v>
      </c>
      <c r="FQ284" s="115">
        <f t="shared" si="631"/>
        <v>3.7261341513962623</v>
      </c>
      <c r="FR284" s="115">
        <f t="shared" si="632"/>
        <v>1.677179393039375</v>
      </c>
      <c r="FS284" s="115">
        <f t="shared" si="633"/>
        <v>1.352143879335616</v>
      </c>
      <c r="FT284" s="115">
        <f t="shared" si="634"/>
        <v>1.268094307108655</v>
      </c>
      <c r="FU284" s="115">
        <f t="shared" si="635"/>
        <v>1.2432343304753313</v>
      </c>
      <c r="FV284" s="115">
        <f t="shared" si="636"/>
        <v>1.2362277728394144</v>
      </c>
      <c r="FW284" s="115">
        <f t="shared" si="637"/>
        <v>1.2351028379924023</v>
      </c>
      <c r="FX284" s="115">
        <f t="shared" si="638"/>
        <v>1.2359250570137188</v>
      </c>
      <c r="FZ284" s="90">
        <f t="shared" si="660"/>
        <v>1.2351028379924023</v>
      </c>
    </row>
    <row r="285" spans="24:182" x14ac:dyDescent="0.3">
      <c r="X285" s="118">
        <f t="shared" si="661"/>
        <v>24.098450001880835</v>
      </c>
      <c r="Y285" s="118">
        <v>10</v>
      </c>
      <c r="Z285" s="40">
        <v>1.7999999999999999E-2</v>
      </c>
      <c r="AA285" s="40">
        <v>10000000</v>
      </c>
      <c r="AB285" s="40">
        <v>10000000</v>
      </c>
      <c r="AC285" s="98">
        <v>3900000</v>
      </c>
      <c r="AD285" s="42">
        <v>0.33</v>
      </c>
      <c r="AE285" s="42">
        <v>0.33</v>
      </c>
      <c r="AF285" s="41">
        <v>1.7999999999999999E-2</v>
      </c>
      <c r="AG285" s="40">
        <v>10000000</v>
      </c>
      <c r="AH285" s="40">
        <v>10000000</v>
      </c>
      <c r="AI285" s="98">
        <v>3900000</v>
      </c>
      <c r="AJ285" s="42">
        <v>0.33</v>
      </c>
      <c r="AK285" s="42">
        <v>0.33</v>
      </c>
      <c r="AL285" s="42">
        <f>AL250</f>
        <v>0.80259999999999998</v>
      </c>
      <c r="AM285" s="40">
        <v>6000</v>
      </c>
      <c r="AN285" s="40">
        <f>AN250</f>
        <v>10000</v>
      </c>
      <c r="AO285" s="40">
        <f>AO250</f>
        <v>10000</v>
      </c>
      <c r="AP285" s="42">
        <v>0.03</v>
      </c>
      <c r="AQ285" s="42">
        <v>0.03</v>
      </c>
      <c r="AR285" s="4">
        <f t="shared" si="639"/>
        <v>0.8206</v>
      </c>
      <c r="AS285" s="11">
        <f t="shared" si="640"/>
        <v>2.4098450001880836</v>
      </c>
      <c r="AT285" s="15">
        <f t="shared" si="641"/>
        <v>68010.989114577489</v>
      </c>
      <c r="AU285" s="19">
        <f t="shared" si="642"/>
        <v>0.80004601538355813</v>
      </c>
      <c r="AV285" s="13">
        <f t="shared" si="643"/>
        <v>0.5</v>
      </c>
      <c r="AW285" s="11">
        <f t="shared" si="644"/>
        <v>1</v>
      </c>
      <c r="AX285" s="11">
        <f t="shared" si="645"/>
        <v>0.8911</v>
      </c>
      <c r="AY285" s="11">
        <f t="shared" si="646"/>
        <v>201997.53114128605</v>
      </c>
      <c r="AZ285" s="11">
        <f t="shared" si="647"/>
        <v>1</v>
      </c>
      <c r="BA285" s="11">
        <f t="shared" si="648"/>
        <v>0.34752899999999998</v>
      </c>
      <c r="BB285" s="11">
        <f t="shared" si="649"/>
        <v>1.025058</v>
      </c>
      <c r="BC285" s="11">
        <f t="shared" si="650"/>
        <v>0.99909999999999999</v>
      </c>
      <c r="BD285" s="11">
        <f t="shared" si="651"/>
        <v>0.8911</v>
      </c>
      <c r="BE285" s="11">
        <f t="shared" si="652"/>
        <v>201997.53114128605</v>
      </c>
      <c r="BF285" s="11">
        <f t="shared" si="653"/>
        <v>1</v>
      </c>
      <c r="BG285" s="11">
        <f t="shared" si="654"/>
        <v>0.34752899999999998</v>
      </c>
      <c r="BH285" s="11">
        <f t="shared" si="655"/>
        <v>1.025058</v>
      </c>
      <c r="BI285" s="121">
        <f>X285^2/(BI252^2*Y285^2)</f>
        <v>5.8073529249315037</v>
      </c>
      <c r="BJ285" s="121">
        <f>X285^2/(BJ252^2*Y285^2)</f>
        <v>1.4518382312328759</v>
      </c>
      <c r="BK285" s="121">
        <f>X285^2/(BK252^2*Y285^2)</f>
        <v>0.6452614361035004</v>
      </c>
      <c r="BL285" s="121">
        <f>X285^2/(BL252^2*Y285^2)</f>
        <v>0.36295955780821898</v>
      </c>
      <c r="BM285" s="121">
        <f>X285^2/(BM252^2*Y285^2)</f>
        <v>0.23229411699726016</v>
      </c>
      <c r="BN285" s="121">
        <f>X285^2/(BN252^2*Y285^2)</f>
        <v>0.1613153590258751</v>
      </c>
      <c r="BO285" s="121">
        <f>X285^2/(BO252^2*Y285^2)</f>
        <v>0.11851740663125518</v>
      </c>
      <c r="BP285" s="121">
        <f>X285^2/(BP252^2*Y285^2)</f>
        <v>9.0739889452054745E-2</v>
      </c>
      <c r="BQ285" s="121">
        <v>1</v>
      </c>
      <c r="BR285" s="121">
        <v>1</v>
      </c>
      <c r="BS285" s="121">
        <v>1</v>
      </c>
      <c r="BT285" s="121">
        <v>1</v>
      </c>
      <c r="BU285" s="121">
        <v>1</v>
      </c>
      <c r="BV285" s="121">
        <v>1</v>
      </c>
      <c r="BW285" s="121">
        <v>1</v>
      </c>
      <c r="BX285" s="121">
        <v>1</v>
      </c>
      <c r="BY285" s="121">
        <f>(BI252^2*Y285^2)/X285^2</f>
        <v>0.17219549301143855</v>
      </c>
      <c r="BZ285" s="121">
        <f>(BJ252^2*Y285^2)/X285^2</f>
        <v>0.6887819720457542</v>
      </c>
      <c r="CA285" s="121">
        <f>(BK252^2*Y285^2)/X285^2</f>
        <v>1.5497594371029471</v>
      </c>
      <c r="CB285" s="121">
        <f>(BL252^2*Y285^2)/X285^2</f>
        <v>2.7551278881830168</v>
      </c>
      <c r="CC285" s="121">
        <f>(BM252^2*Y285^2)/X285^2</f>
        <v>4.3048873252859634</v>
      </c>
      <c r="CD285" s="121">
        <f>(BN252^2*Y285^2)/X285^2</f>
        <v>6.1990377484117882</v>
      </c>
      <c r="CE285" s="121">
        <f>(BO252^2*Y285^2)/X285^2</f>
        <v>8.4375791575604886</v>
      </c>
      <c r="CF285" s="121">
        <f>(BP252^2*Y285^2)/X285^2</f>
        <v>11.020511552732067</v>
      </c>
      <c r="CG285" s="121">
        <f>X285^2/(BI252^2*Y285^2)</f>
        <v>5.8073529249315037</v>
      </c>
      <c r="CH285" s="121">
        <f>X285^2/(BJ252^2*Y285^2)</f>
        <v>1.4518382312328759</v>
      </c>
      <c r="CI285" s="121">
        <f>X285^2/(BK252^2*Y285^2)</f>
        <v>0.6452614361035004</v>
      </c>
      <c r="CJ285" s="121">
        <f>X285^2/(BL252^2*Y285^2)</f>
        <v>0.36295955780821898</v>
      </c>
      <c r="CK285" s="121">
        <f>X285^2/(BM252^2*Y285^2)</f>
        <v>0.23229411699726016</v>
      </c>
      <c r="CL285" s="121">
        <f>X285^2/(BN252^2*Y285^2)</f>
        <v>0.1613153590258751</v>
      </c>
      <c r="CM285" s="121">
        <f>X285^2/(BO252^2*Y285^2)</f>
        <v>0.11851740663125518</v>
      </c>
      <c r="CN285" s="121">
        <f>X285^2/(BP252^2*Y285^2)</f>
        <v>9.0739889452054745E-2</v>
      </c>
      <c r="CO285" s="95">
        <f t="shared" si="555"/>
        <v>1.5795674205022108</v>
      </c>
      <c r="CP285" s="95">
        <f t="shared" si="556"/>
        <v>2.2756826820088429</v>
      </c>
      <c r="CQ285" s="95">
        <f t="shared" si="557"/>
        <v>3.4358747845198971</v>
      </c>
      <c r="CR285" s="95">
        <f t="shared" si="558"/>
        <v>5.0601437280353725</v>
      </c>
      <c r="CS285" s="95">
        <f t="shared" si="559"/>
        <v>7.148489512555269</v>
      </c>
      <c r="CT285" s="95">
        <f t="shared" si="560"/>
        <v>9.7009121380795875</v>
      </c>
      <c r="CU285" s="95">
        <f t="shared" si="561"/>
        <v>12.717411604608326</v>
      </c>
      <c r="CV285" s="95">
        <f t="shared" si="562"/>
        <v>16.197987912141489</v>
      </c>
      <c r="CW285" s="95">
        <f t="shared" si="563"/>
        <v>1.5795674205022108</v>
      </c>
      <c r="CX285" s="95">
        <f t="shared" si="564"/>
        <v>2.2756826820088429</v>
      </c>
      <c r="CY285" s="95">
        <f t="shared" si="565"/>
        <v>3.4358747845198971</v>
      </c>
      <c r="CZ285" s="95">
        <f t="shared" si="566"/>
        <v>5.0601437280353725</v>
      </c>
      <c r="DA285" s="95">
        <f t="shared" si="567"/>
        <v>7.148489512555269</v>
      </c>
      <c r="DB285" s="95">
        <f t="shared" si="568"/>
        <v>9.7009121380795875</v>
      </c>
      <c r="DC285" s="95">
        <f t="shared" si="569"/>
        <v>12.717411604608326</v>
      </c>
      <c r="DD285" s="95">
        <f t="shared" si="570"/>
        <v>16.197987912141489</v>
      </c>
      <c r="DE285" s="13">
        <f t="shared" si="656"/>
        <v>8.0296644179429428</v>
      </c>
      <c r="DF285" s="13">
        <f t="shared" si="657"/>
        <v>4.1907362032786306</v>
      </c>
      <c r="DG285" s="13">
        <f t="shared" si="658"/>
        <v>4.2451368732064481</v>
      </c>
      <c r="DH285" s="13">
        <f t="shared" si="659"/>
        <v>5.168203445991236</v>
      </c>
      <c r="DI285" s="13">
        <f t="shared" si="571"/>
        <v>6.5872974422832238</v>
      </c>
      <c r="DJ285" s="13">
        <f t="shared" si="572"/>
        <v>8.4104691074376632</v>
      </c>
      <c r="DK285" s="13">
        <f t="shared" si="573"/>
        <v>10.606212564191743</v>
      </c>
      <c r="DL285" s="13">
        <f t="shared" si="574"/>
        <v>13.161367442184122</v>
      </c>
      <c r="DM285" s="95">
        <f t="shared" si="575"/>
        <v>8.0296644179429428</v>
      </c>
      <c r="DN285" s="95">
        <f t="shared" si="576"/>
        <v>4.1907362032786306</v>
      </c>
      <c r="DO285" s="95">
        <f t="shared" si="577"/>
        <v>4.2451368732064481</v>
      </c>
      <c r="DP285" s="95">
        <f t="shared" si="578"/>
        <v>5.168203445991236</v>
      </c>
      <c r="DQ285" s="95">
        <f t="shared" si="579"/>
        <v>6.5872974422832238</v>
      </c>
      <c r="DR285" s="95">
        <f t="shared" si="580"/>
        <v>8.4104691074376632</v>
      </c>
      <c r="DS285" s="95">
        <f t="shared" si="581"/>
        <v>10.606212564191743</v>
      </c>
      <c r="DT285" s="95">
        <f t="shared" si="582"/>
        <v>13.161367442184122</v>
      </c>
      <c r="DU285" s="95">
        <f t="shared" si="583"/>
        <v>2.7397973421392932</v>
      </c>
      <c r="DV285" s="95">
        <f t="shared" si="584"/>
        <v>1.405658458625219</v>
      </c>
      <c r="DW285" s="95">
        <f t="shared" si="585"/>
        <v>1.4245642690445635</v>
      </c>
      <c r="DX285" s="95">
        <f t="shared" si="586"/>
        <v>1.7453566720178881</v>
      </c>
      <c r="DY285" s="95">
        <f t="shared" si="587"/>
        <v>2.2385329894552459</v>
      </c>
      <c r="DZ285" s="95">
        <f t="shared" si="588"/>
        <v>2.8721380150747038</v>
      </c>
      <c r="EA285" s="95">
        <f t="shared" si="589"/>
        <v>3.635222542856992</v>
      </c>
      <c r="EB285" s="95">
        <f t="shared" si="590"/>
        <v>4.5232129624508053</v>
      </c>
      <c r="EC285" s="95">
        <f t="shared" si="591"/>
        <v>2.7397973421392932</v>
      </c>
      <c r="ED285" s="95">
        <f t="shared" si="592"/>
        <v>1.405658458625219</v>
      </c>
      <c r="EE285" s="95">
        <f t="shared" si="593"/>
        <v>1.4245642690445635</v>
      </c>
      <c r="EF285" s="95">
        <f t="shared" si="594"/>
        <v>1.7453566720178881</v>
      </c>
      <c r="EG285" s="95">
        <f t="shared" si="595"/>
        <v>2.2385329894552459</v>
      </c>
      <c r="EH285" s="95">
        <f t="shared" si="596"/>
        <v>2.8721380150747038</v>
      </c>
      <c r="EI285" s="95">
        <f t="shared" si="597"/>
        <v>3.635222542856992</v>
      </c>
      <c r="EJ285" s="95">
        <f t="shared" si="598"/>
        <v>4.5232129624508053</v>
      </c>
      <c r="EK285" s="95">
        <f t="shared" si="599"/>
        <v>2.7397973421392932</v>
      </c>
      <c r="EL285" s="95">
        <f t="shared" si="600"/>
        <v>1.405658458625219</v>
      </c>
      <c r="EM285" s="95">
        <f t="shared" si="601"/>
        <v>1.4245642690445635</v>
      </c>
      <c r="EN285" s="95">
        <f t="shared" si="602"/>
        <v>1.7453566720178881</v>
      </c>
      <c r="EO285" s="95">
        <f t="shared" si="603"/>
        <v>2.2385329894552459</v>
      </c>
      <c r="EP285" s="95">
        <f t="shared" si="604"/>
        <v>2.8721380150747038</v>
      </c>
      <c r="EQ285" s="95">
        <f t="shared" si="605"/>
        <v>3.635222542856992</v>
      </c>
      <c r="ER285" s="95">
        <f t="shared" si="606"/>
        <v>4.5232129624508053</v>
      </c>
      <c r="ES285" s="95">
        <f t="shared" si="607"/>
        <v>1</v>
      </c>
      <c r="ET285" s="95">
        <f t="shared" si="608"/>
        <v>1</v>
      </c>
      <c r="EU285" s="95">
        <f t="shared" si="609"/>
        <v>1</v>
      </c>
      <c r="EV285" s="95">
        <f t="shared" si="610"/>
        <v>1</v>
      </c>
      <c r="EW285" s="95">
        <f t="shared" si="611"/>
        <v>1</v>
      </c>
      <c r="EX285" s="95">
        <f t="shared" si="612"/>
        <v>1</v>
      </c>
      <c r="EY285" s="95">
        <f t="shared" si="613"/>
        <v>1</v>
      </c>
      <c r="EZ285" s="95">
        <f t="shared" si="614"/>
        <v>1</v>
      </c>
      <c r="FA285" s="95">
        <f t="shared" si="615"/>
        <v>1</v>
      </c>
      <c r="FB285" s="95">
        <f t="shared" si="616"/>
        <v>1</v>
      </c>
      <c r="FC285" s="95">
        <f t="shared" si="617"/>
        <v>1</v>
      </c>
      <c r="FD285" s="95">
        <f t="shared" si="618"/>
        <v>1</v>
      </c>
      <c r="FE285" s="95">
        <f t="shared" si="619"/>
        <v>1</v>
      </c>
      <c r="FF285" s="95">
        <f t="shared" si="620"/>
        <v>1</v>
      </c>
      <c r="FG285" s="95">
        <f t="shared" si="621"/>
        <v>1</v>
      </c>
      <c r="FH285" s="95">
        <f t="shared" si="622"/>
        <v>1</v>
      </c>
      <c r="FI285" s="95">
        <f t="shared" si="623"/>
        <v>1</v>
      </c>
      <c r="FJ285" s="95">
        <f t="shared" si="624"/>
        <v>1</v>
      </c>
      <c r="FK285" s="95">
        <f t="shared" si="625"/>
        <v>1</v>
      </c>
      <c r="FL285" s="95">
        <f t="shared" si="626"/>
        <v>1</v>
      </c>
      <c r="FM285" s="95">
        <f t="shared" si="627"/>
        <v>1</v>
      </c>
      <c r="FN285" s="95">
        <f t="shared" si="628"/>
        <v>1</v>
      </c>
      <c r="FO285" s="95">
        <f t="shared" si="629"/>
        <v>1</v>
      </c>
      <c r="FP285" s="95">
        <f t="shared" si="630"/>
        <v>1</v>
      </c>
      <c r="FQ285" s="115">
        <f t="shared" si="631"/>
        <v>4.131063797160146</v>
      </c>
      <c r="FR285" s="115">
        <f t="shared" si="632"/>
        <v>1.7701394148624372</v>
      </c>
      <c r="FS285" s="115">
        <f t="shared" si="633"/>
        <v>1.3853514219052607</v>
      </c>
      <c r="FT285" s="115">
        <f t="shared" si="634"/>
        <v>1.2812459977674087</v>
      </c>
      <c r="FU285" s="115">
        <f t="shared" si="635"/>
        <v>1.2483613830978013</v>
      </c>
      <c r="FV285" s="115">
        <f t="shared" si="636"/>
        <v>1.2378963440509507</v>
      </c>
      <c r="FW285" s="115">
        <f t="shared" si="637"/>
        <v>1.2352308121857067</v>
      </c>
      <c r="FX285" s="115">
        <f t="shared" si="638"/>
        <v>1.2353688270628504</v>
      </c>
      <c r="FZ285" s="90">
        <f t="shared" si="660"/>
        <v>1.2352308121857067</v>
      </c>
    </row>
    <row r="286" spans="24:182" x14ac:dyDescent="0.3">
      <c r="X286" s="118">
        <f t="shared" si="661"/>
        <v>25.785341502012496</v>
      </c>
      <c r="Y286" s="118">
        <v>10</v>
      </c>
      <c r="Z286" s="40">
        <v>1.7999999999999999E-2</v>
      </c>
      <c r="AA286" s="40">
        <v>10000000</v>
      </c>
      <c r="AB286" s="40">
        <v>10000000</v>
      </c>
      <c r="AC286" s="98">
        <v>3900000</v>
      </c>
      <c r="AD286" s="42">
        <v>0.33</v>
      </c>
      <c r="AE286" s="42">
        <v>0.33</v>
      </c>
      <c r="AF286" s="41">
        <v>1.7999999999999999E-2</v>
      </c>
      <c r="AG286" s="40">
        <v>10000000</v>
      </c>
      <c r="AH286" s="40">
        <v>10000000</v>
      </c>
      <c r="AI286" s="98">
        <v>3900000</v>
      </c>
      <c r="AJ286" s="42">
        <v>0.33</v>
      </c>
      <c r="AK286" s="42">
        <v>0.33</v>
      </c>
      <c r="AL286" s="42">
        <f>AL250</f>
        <v>0.80259999999999998</v>
      </c>
      <c r="AM286" s="40">
        <v>6000</v>
      </c>
      <c r="AN286" s="40">
        <f>AN250</f>
        <v>10000</v>
      </c>
      <c r="AO286" s="40">
        <f>AO250</f>
        <v>10000</v>
      </c>
      <c r="AP286" s="42">
        <v>0.03</v>
      </c>
      <c r="AQ286" s="42">
        <v>0.03</v>
      </c>
      <c r="AR286" s="4">
        <f t="shared" si="639"/>
        <v>0.8206</v>
      </c>
      <c r="AS286" s="11">
        <f t="shared" si="640"/>
        <v>2.5785341502012495</v>
      </c>
      <c r="AT286" s="15">
        <f t="shared" si="641"/>
        <v>68010.989114577489</v>
      </c>
      <c r="AU286" s="19">
        <f t="shared" si="642"/>
        <v>0.80004601538355813</v>
      </c>
      <c r="AV286" s="13">
        <f t="shared" si="643"/>
        <v>0.5</v>
      </c>
      <c r="AW286" s="11">
        <f t="shared" si="644"/>
        <v>1</v>
      </c>
      <c r="AX286" s="11">
        <f t="shared" si="645"/>
        <v>0.8911</v>
      </c>
      <c r="AY286" s="11">
        <f t="shared" si="646"/>
        <v>201997.53114128605</v>
      </c>
      <c r="AZ286" s="11">
        <f t="shared" si="647"/>
        <v>1</v>
      </c>
      <c r="BA286" s="11">
        <f t="shared" si="648"/>
        <v>0.34752899999999998</v>
      </c>
      <c r="BB286" s="11">
        <f t="shared" si="649"/>
        <v>1.025058</v>
      </c>
      <c r="BC286" s="11">
        <f t="shared" si="650"/>
        <v>0.99909999999999999</v>
      </c>
      <c r="BD286" s="11">
        <f t="shared" si="651"/>
        <v>0.8911</v>
      </c>
      <c r="BE286" s="11">
        <f t="shared" si="652"/>
        <v>201997.53114128605</v>
      </c>
      <c r="BF286" s="11">
        <f t="shared" si="653"/>
        <v>1</v>
      </c>
      <c r="BG286" s="11">
        <f t="shared" si="654"/>
        <v>0.34752899999999998</v>
      </c>
      <c r="BH286" s="11">
        <f t="shared" si="655"/>
        <v>1.025058</v>
      </c>
      <c r="BI286" s="121">
        <f>X286^2/(BI252^2*Y286^2)</f>
        <v>6.6488383637540798</v>
      </c>
      <c r="BJ286" s="121">
        <f>X286^2/(BJ252^2*Y286^2)</f>
        <v>1.6622095909385199</v>
      </c>
      <c r="BK286" s="121">
        <f>X286^2/(BK252^2*Y286^2)</f>
        <v>0.73875981819489778</v>
      </c>
      <c r="BL286" s="121">
        <f>X286^2/(BL252^2*Y286^2)</f>
        <v>0.41555239773462999</v>
      </c>
      <c r="BM286" s="121">
        <f>X286^2/(BM252^2*Y286^2)</f>
        <v>0.26595353455016318</v>
      </c>
      <c r="BN286" s="121">
        <f>X286^2/(BN252^2*Y286^2)</f>
        <v>0.18468995454872444</v>
      </c>
      <c r="BO286" s="121">
        <f>X286^2/(BO252^2*Y286^2)</f>
        <v>0.13569057885212407</v>
      </c>
      <c r="BP286" s="121">
        <f>X286^2/(BP252^2*Y286^2)</f>
        <v>0.1038880994336575</v>
      </c>
      <c r="BQ286" s="121">
        <v>1</v>
      </c>
      <c r="BR286" s="121">
        <v>1</v>
      </c>
      <c r="BS286" s="121">
        <v>1</v>
      </c>
      <c r="BT286" s="121">
        <v>1</v>
      </c>
      <c r="BU286" s="121">
        <v>1</v>
      </c>
      <c r="BV286" s="121">
        <v>1</v>
      </c>
      <c r="BW286" s="121">
        <v>1</v>
      </c>
      <c r="BX286" s="121">
        <v>1</v>
      </c>
      <c r="BY286" s="121">
        <f>(BI252^2*Y286^2)/X286^2</f>
        <v>0.15040221243028956</v>
      </c>
      <c r="BZ286" s="121">
        <f>(BJ252^2*Y286^2)/X286^2</f>
        <v>0.60160884972115825</v>
      </c>
      <c r="CA286" s="121">
        <f>(BK252^2*Y286^2)/X286^2</f>
        <v>1.353619911872606</v>
      </c>
      <c r="CB286" s="121">
        <f>(BL252^2*Y286^2)/X286^2</f>
        <v>2.406435398884633</v>
      </c>
      <c r="CC286" s="121">
        <f>(BM252^2*Y286^2)/X286^2</f>
        <v>3.760055310757239</v>
      </c>
      <c r="CD286" s="121">
        <f>(BN252^2*Y286^2)/X286^2</f>
        <v>5.414479647490424</v>
      </c>
      <c r="CE286" s="121">
        <f>(BO252^2*Y286^2)/X286^2</f>
        <v>7.369708409084188</v>
      </c>
      <c r="CF286" s="121">
        <f>(BP252^2*Y286^2)/X286^2</f>
        <v>9.6257415955385319</v>
      </c>
      <c r="CG286" s="121">
        <f>X286^2/(BI252^2*Y286^2)</f>
        <v>6.6488383637540798</v>
      </c>
      <c r="CH286" s="121">
        <f>X286^2/(BJ252^2*Y286^2)</f>
        <v>1.6622095909385199</v>
      </c>
      <c r="CI286" s="121">
        <f>X286^2/(BK252^2*Y286^2)</f>
        <v>0.73875981819489778</v>
      </c>
      <c r="CJ286" s="121">
        <f>X286^2/(BL252^2*Y286^2)</f>
        <v>0.41555239773462999</v>
      </c>
      <c r="CK286" s="121">
        <f>X286^2/(BM252^2*Y286^2)</f>
        <v>0.26595353455016318</v>
      </c>
      <c r="CL286" s="121">
        <f>X286^2/(BN252^2*Y286^2)</f>
        <v>0.18468995454872444</v>
      </c>
      <c r="CM286" s="121">
        <f>X286^2/(BO252^2*Y286^2)</f>
        <v>0.13569057885212407</v>
      </c>
      <c r="CN286" s="121">
        <f>X286^2/(BP252^2*Y286^2)</f>
        <v>0.1038880994336575</v>
      </c>
      <c r="CO286" s="95">
        <f t="shared" si="555"/>
        <v>1.5502003429139757</v>
      </c>
      <c r="CP286" s="95">
        <f t="shared" si="556"/>
        <v>2.1582143716559026</v>
      </c>
      <c r="CQ286" s="95">
        <f t="shared" si="557"/>
        <v>3.1715710862257809</v>
      </c>
      <c r="CR286" s="95">
        <f t="shared" si="558"/>
        <v>4.590270486623611</v>
      </c>
      <c r="CS286" s="95">
        <f t="shared" si="559"/>
        <v>6.4143125728493917</v>
      </c>
      <c r="CT286" s="95">
        <f t="shared" si="560"/>
        <v>8.6436973449031242</v>
      </c>
      <c r="CU286" s="95">
        <f t="shared" si="561"/>
        <v>11.278424802784807</v>
      </c>
      <c r="CV286" s="95">
        <f t="shared" si="562"/>
        <v>14.318494946494443</v>
      </c>
      <c r="CW286" s="95">
        <f t="shared" si="563"/>
        <v>1.5502003429139757</v>
      </c>
      <c r="CX286" s="95">
        <f t="shared" si="564"/>
        <v>2.1582143716559026</v>
      </c>
      <c r="CY286" s="95">
        <f t="shared" si="565"/>
        <v>3.1715710862257809</v>
      </c>
      <c r="CZ286" s="95">
        <f t="shared" si="566"/>
        <v>4.590270486623611</v>
      </c>
      <c r="DA286" s="95">
        <f t="shared" si="567"/>
        <v>6.4143125728493917</v>
      </c>
      <c r="DB286" s="95">
        <f t="shared" si="568"/>
        <v>8.6436973449031242</v>
      </c>
      <c r="DC286" s="95">
        <f t="shared" si="569"/>
        <v>11.278424802784807</v>
      </c>
      <c r="DD286" s="95">
        <f t="shared" si="570"/>
        <v>14.318494946494443</v>
      </c>
      <c r="DE286" s="13">
        <f t="shared" si="656"/>
        <v>8.8493565761843698</v>
      </c>
      <c r="DF286" s="13">
        <f t="shared" si="657"/>
        <v>4.3139344406596782</v>
      </c>
      <c r="DG286" s="13">
        <f t="shared" si="658"/>
        <v>4.1424957300675036</v>
      </c>
      <c r="DH286" s="13">
        <f t="shared" si="659"/>
        <v>4.8721037966192631</v>
      </c>
      <c r="DI286" s="13">
        <f t="shared" si="571"/>
        <v>6.0761248453074028</v>
      </c>
      <c r="DJ286" s="13">
        <f t="shared" si="572"/>
        <v>7.6492856020391482</v>
      </c>
      <c r="DK286" s="13">
        <f t="shared" si="573"/>
        <v>9.5555149879363128</v>
      </c>
      <c r="DL286" s="13">
        <f t="shared" si="574"/>
        <v>11.779745694972188</v>
      </c>
      <c r="DM286" s="95">
        <f t="shared" si="575"/>
        <v>8.8493565761843698</v>
      </c>
      <c r="DN286" s="95">
        <f t="shared" si="576"/>
        <v>4.3139344406596782</v>
      </c>
      <c r="DO286" s="95">
        <f t="shared" si="577"/>
        <v>4.1424957300675036</v>
      </c>
      <c r="DP286" s="95">
        <f t="shared" si="578"/>
        <v>4.8721037966192631</v>
      </c>
      <c r="DQ286" s="95">
        <f t="shared" si="579"/>
        <v>6.0761248453074028</v>
      </c>
      <c r="DR286" s="95">
        <f t="shared" si="580"/>
        <v>7.6492856020391482</v>
      </c>
      <c r="DS286" s="95">
        <f t="shared" si="581"/>
        <v>9.5555149879363128</v>
      </c>
      <c r="DT286" s="95">
        <f t="shared" si="582"/>
        <v>11.779745694972188</v>
      </c>
      <c r="DU286" s="95">
        <f t="shared" si="583"/>
        <v>3.0246641382007775</v>
      </c>
      <c r="DV286" s="95">
        <f t="shared" si="584"/>
        <v>1.4484734188640171</v>
      </c>
      <c r="DW286" s="95">
        <f t="shared" si="585"/>
        <v>1.3888934952106293</v>
      </c>
      <c r="DX286" s="95">
        <f t="shared" si="586"/>
        <v>1.6424534569712956</v>
      </c>
      <c r="DY286" s="95">
        <f t="shared" si="587"/>
        <v>2.0608856880008362</v>
      </c>
      <c r="DZ286" s="95">
        <f t="shared" si="588"/>
        <v>2.6076046726270627</v>
      </c>
      <c r="EA286" s="95">
        <f t="shared" si="589"/>
        <v>3.2700746648785182</v>
      </c>
      <c r="EB286" s="95">
        <f t="shared" si="590"/>
        <v>4.0430593382639888</v>
      </c>
      <c r="EC286" s="95">
        <f t="shared" si="591"/>
        <v>3.0246641382007775</v>
      </c>
      <c r="ED286" s="95">
        <f t="shared" si="592"/>
        <v>1.4484734188640171</v>
      </c>
      <c r="EE286" s="95">
        <f t="shared" si="593"/>
        <v>1.3888934952106293</v>
      </c>
      <c r="EF286" s="95">
        <f t="shared" si="594"/>
        <v>1.6424534569712956</v>
      </c>
      <c r="EG286" s="95">
        <f t="shared" si="595"/>
        <v>2.0608856880008362</v>
      </c>
      <c r="EH286" s="95">
        <f t="shared" si="596"/>
        <v>2.6076046726270627</v>
      </c>
      <c r="EI286" s="95">
        <f t="shared" si="597"/>
        <v>3.2700746648785182</v>
      </c>
      <c r="EJ286" s="95">
        <f t="shared" si="598"/>
        <v>4.0430593382639888</v>
      </c>
      <c r="EK286" s="95">
        <f t="shared" si="599"/>
        <v>3.0246641382007775</v>
      </c>
      <c r="EL286" s="95">
        <f t="shared" si="600"/>
        <v>1.4484734188640171</v>
      </c>
      <c r="EM286" s="95">
        <f t="shared" si="601"/>
        <v>1.3888934952106293</v>
      </c>
      <c r="EN286" s="95">
        <f t="shared" si="602"/>
        <v>1.6424534569712956</v>
      </c>
      <c r="EO286" s="95">
        <f t="shared" si="603"/>
        <v>2.0608856880008362</v>
      </c>
      <c r="EP286" s="95">
        <f t="shared" si="604"/>
        <v>2.6076046726270627</v>
      </c>
      <c r="EQ286" s="95">
        <f t="shared" si="605"/>
        <v>3.2700746648785182</v>
      </c>
      <c r="ER286" s="95">
        <f t="shared" si="606"/>
        <v>4.0430593382639888</v>
      </c>
      <c r="ES286" s="95">
        <f t="shared" si="607"/>
        <v>1</v>
      </c>
      <c r="ET286" s="95">
        <f t="shared" si="608"/>
        <v>1</v>
      </c>
      <c r="EU286" s="95">
        <f t="shared" si="609"/>
        <v>1</v>
      </c>
      <c r="EV286" s="95">
        <f t="shared" si="610"/>
        <v>1</v>
      </c>
      <c r="EW286" s="95">
        <f t="shared" si="611"/>
        <v>1</v>
      </c>
      <c r="EX286" s="95">
        <f t="shared" si="612"/>
        <v>1</v>
      </c>
      <c r="EY286" s="95">
        <f t="shared" si="613"/>
        <v>1</v>
      </c>
      <c r="EZ286" s="95">
        <f t="shared" si="614"/>
        <v>1</v>
      </c>
      <c r="FA286" s="95">
        <f t="shared" si="615"/>
        <v>1</v>
      </c>
      <c r="FB286" s="95">
        <f t="shared" si="616"/>
        <v>1</v>
      </c>
      <c r="FC286" s="95">
        <f t="shared" si="617"/>
        <v>1</v>
      </c>
      <c r="FD286" s="95">
        <f t="shared" si="618"/>
        <v>1</v>
      </c>
      <c r="FE286" s="95">
        <f t="shared" si="619"/>
        <v>1</v>
      </c>
      <c r="FF286" s="95">
        <f t="shared" si="620"/>
        <v>1</v>
      </c>
      <c r="FG286" s="95">
        <f t="shared" si="621"/>
        <v>1</v>
      </c>
      <c r="FH286" s="95">
        <f t="shared" si="622"/>
        <v>1</v>
      </c>
      <c r="FI286" s="95">
        <f t="shared" si="623"/>
        <v>1</v>
      </c>
      <c r="FJ286" s="95">
        <f t="shared" si="624"/>
        <v>1</v>
      </c>
      <c r="FK286" s="95">
        <f t="shared" si="625"/>
        <v>1</v>
      </c>
      <c r="FL286" s="95">
        <f t="shared" si="626"/>
        <v>1</v>
      </c>
      <c r="FM286" s="95">
        <f t="shared" si="627"/>
        <v>1</v>
      </c>
      <c r="FN286" s="95">
        <f t="shared" si="628"/>
        <v>1</v>
      </c>
      <c r="FO286" s="95">
        <f t="shared" si="629"/>
        <v>1</v>
      </c>
      <c r="FP286" s="95">
        <f t="shared" si="630"/>
        <v>1</v>
      </c>
      <c r="FQ286" s="115">
        <f t="shared" si="631"/>
        <v>4.5955314449032381</v>
      </c>
      <c r="FR286" s="115">
        <f t="shared" si="632"/>
        <v>1.8785397480317199</v>
      </c>
      <c r="FS286" s="115">
        <f t="shared" si="633"/>
        <v>1.4254642496573213</v>
      </c>
      <c r="FT286" s="115">
        <f t="shared" si="634"/>
        <v>1.2979605310040541</v>
      </c>
      <c r="FU286" s="115">
        <f t="shared" si="635"/>
        <v>1.2553995412340364</v>
      </c>
      <c r="FV286" s="115">
        <f t="shared" si="636"/>
        <v>1.2405998841476662</v>
      </c>
      <c r="FW286" s="115">
        <f t="shared" si="637"/>
        <v>1.2359145186067819</v>
      </c>
      <c r="FX286" s="115">
        <f t="shared" si="638"/>
        <v>1.2351004145585343</v>
      </c>
      <c r="FZ286" s="90">
        <f t="shared" si="660"/>
        <v>1.2351004145585343</v>
      </c>
    </row>
    <row r="287" spans="24:182" x14ac:dyDescent="0.3">
      <c r="X287" s="118">
        <f t="shared" si="661"/>
        <v>27.590315407153373</v>
      </c>
      <c r="Y287" s="118">
        <v>10</v>
      </c>
      <c r="Z287" s="40">
        <v>1.7999999999999999E-2</v>
      </c>
      <c r="AA287" s="40">
        <v>10000000</v>
      </c>
      <c r="AB287" s="40">
        <v>10000000</v>
      </c>
      <c r="AC287" s="98">
        <v>3900000</v>
      </c>
      <c r="AD287" s="42">
        <v>0.33</v>
      </c>
      <c r="AE287" s="42">
        <v>0.33</v>
      </c>
      <c r="AF287" s="41">
        <v>1.7999999999999999E-2</v>
      </c>
      <c r="AG287" s="40">
        <v>10000000</v>
      </c>
      <c r="AH287" s="40">
        <v>10000000</v>
      </c>
      <c r="AI287" s="98">
        <v>3900000</v>
      </c>
      <c r="AJ287" s="42">
        <v>0.33</v>
      </c>
      <c r="AK287" s="42">
        <v>0.33</v>
      </c>
      <c r="AL287" s="42">
        <f>AL250</f>
        <v>0.80259999999999998</v>
      </c>
      <c r="AM287" s="40">
        <v>6000</v>
      </c>
      <c r="AN287" s="40">
        <f>AN250</f>
        <v>10000</v>
      </c>
      <c r="AO287" s="40">
        <f>AO250</f>
        <v>10000</v>
      </c>
      <c r="AP287" s="42">
        <v>0.03</v>
      </c>
      <c r="AQ287" s="42">
        <v>0.03</v>
      </c>
      <c r="AR287" s="4">
        <f t="shared" si="639"/>
        <v>0.8206</v>
      </c>
      <c r="AS287" s="11">
        <f t="shared" si="640"/>
        <v>2.7590315407153372</v>
      </c>
      <c r="AT287" s="15">
        <f t="shared" si="641"/>
        <v>68010.989114577489</v>
      </c>
      <c r="AU287" s="19">
        <f t="shared" si="642"/>
        <v>0.80004601538355813</v>
      </c>
      <c r="AV287" s="13">
        <f t="shared" si="643"/>
        <v>0.5</v>
      </c>
      <c r="AW287" s="11">
        <f t="shared" si="644"/>
        <v>1</v>
      </c>
      <c r="AX287" s="11">
        <f t="shared" si="645"/>
        <v>0.8911</v>
      </c>
      <c r="AY287" s="11">
        <f t="shared" si="646"/>
        <v>201997.53114128605</v>
      </c>
      <c r="AZ287" s="11">
        <f t="shared" si="647"/>
        <v>1</v>
      </c>
      <c r="BA287" s="11">
        <f t="shared" si="648"/>
        <v>0.34752899999999998</v>
      </c>
      <c r="BB287" s="11">
        <f t="shared" si="649"/>
        <v>1.025058</v>
      </c>
      <c r="BC287" s="11">
        <f t="shared" si="650"/>
        <v>0.99909999999999999</v>
      </c>
      <c r="BD287" s="11">
        <f t="shared" si="651"/>
        <v>0.8911</v>
      </c>
      <c r="BE287" s="11">
        <f t="shared" si="652"/>
        <v>201997.53114128605</v>
      </c>
      <c r="BF287" s="11">
        <f t="shared" si="653"/>
        <v>1</v>
      </c>
      <c r="BG287" s="11">
        <f t="shared" si="654"/>
        <v>0.34752899999999998</v>
      </c>
      <c r="BH287" s="11">
        <f t="shared" si="655"/>
        <v>1.025058</v>
      </c>
      <c r="BI287" s="121">
        <f>X287^2/(BI252^2*Y287^2)</f>
        <v>7.6122550426620474</v>
      </c>
      <c r="BJ287" s="121">
        <f>X287^2/(BJ252^2*Y287^2)</f>
        <v>1.9030637606655119</v>
      </c>
      <c r="BK287" s="121">
        <f>X287^2/(BK252^2*Y287^2)</f>
        <v>0.84580611585133869</v>
      </c>
      <c r="BL287" s="121">
        <f>X287^2/(BL252^2*Y287^2)</f>
        <v>0.47576594016637797</v>
      </c>
      <c r="BM287" s="121">
        <f>X287^2/(BM252^2*Y287^2)</f>
        <v>0.30449020170648189</v>
      </c>
      <c r="BN287" s="121">
        <f>X287^2/(BN252^2*Y287^2)</f>
        <v>0.21145152896283467</v>
      </c>
      <c r="BO287" s="121">
        <f>X287^2/(BO252^2*Y287^2)</f>
        <v>0.1553521437277969</v>
      </c>
      <c r="BP287" s="121">
        <f>X287^2/(BP252^2*Y287^2)</f>
        <v>0.11894148504159449</v>
      </c>
      <c r="BQ287" s="121">
        <v>1</v>
      </c>
      <c r="BR287" s="121">
        <v>1</v>
      </c>
      <c r="BS287" s="121">
        <v>1</v>
      </c>
      <c r="BT287" s="121">
        <v>1</v>
      </c>
      <c r="BU287" s="121">
        <v>1</v>
      </c>
      <c r="BV287" s="121">
        <v>1</v>
      </c>
      <c r="BW287" s="121">
        <v>1</v>
      </c>
      <c r="BX287" s="121">
        <v>1</v>
      </c>
      <c r="BY287" s="121">
        <f>(BI252^2*Y287^2)/X287^2</f>
        <v>0.13136711715458951</v>
      </c>
      <c r="BZ287" s="121">
        <f>(BJ252^2*Y287^2)/X287^2</f>
        <v>0.52546846861835805</v>
      </c>
      <c r="CA287" s="121">
        <f>(BK252^2*Y287^2)/X287^2</f>
        <v>1.1823040543913055</v>
      </c>
      <c r="CB287" s="121">
        <f>(BL252^2*Y287^2)/X287^2</f>
        <v>2.1018738744734322</v>
      </c>
      <c r="CC287" s="121">
        <f>(BM252^2*Y287^2)/X287^2</f>
        <v>3.2841779288647377</v>
      </c>
      <c r="CD287" s="121">
        <f>(BN252^2*Y287^2)/X287^2</f>
        <v>4.7292162175652219</v>
      </c>
      <c r="CE287" s="121">
        <f>(BO252^2*Y287^2)/X287^2</f>
        <v>6.4369887405748862</v>
      </c>
      <c r="CF287" s="121">
        <f>(BP252^2*Y287^2)/X287^2</f>
        <v>8.4074954978937289</v>
      </c>
      <c r="CG287" s="121">
        <f>X287^2/(BI252^2*Y287^2)</f>
        <v>7.6122550426620474</v>
      </c>
      <c r="CH287" s="121">
        <f>X287^2/(BJ252^2*Y287^2)</f>
        <v>1.9030637606655119</v>
      </c>
      <c r="CI287" s="121">
        <f>X287^2/(BK252^2*Y287^2)</f>
        <v>0.84580611585133869</v>
      </c>
      <c r="CJ287" s="121">
        <f>X287^2/(BL252^2*Y287^2)</f>
        <v>0.47576594016637797</v>
      </c>
      <c r="CK287" s="121">
        <f>X287^2/(BM252^2*Y287^2)</f>
        <v>0.30449020170648189</v>
      </c>
      <c r="CL287" s="121">
        <f>X287^2/(BN252^2*Y287^2)</f>
        <v>0.21145152896283467</v>
      </c>
      <c r="CM287" s="121">
        <f>X287^2/(BO252^2*Y287^2)</f>
        <v>0.1553521437277969</v>
      </c>
      <c r="CN287" s="121">
        <f>X287^2/(BP252^2*Y287^2)</f>
        <v>0.11894148504159449</v>
      </c>
      <c r="CO287" s="95">
        <f t="shared" si="555"/>
        <v>1.524550000012207</v>
      </c>
      <c r="CP287" s="95">
        <f t="shared" si="556"/>
        <v>2.0556130000488273</v>
      </c>
      <c r="CQ287" s="95">
        <f t="shared" si="557"/>
        <v>2.9407180001098614</v>
      </c>
      <c r="CR287" s="95">
        <f t="shared" si="558"/>
        <v>4.1798650001953099</v>
      </c>
      <c r="CS287" s="95">
        <f t="shared" si="559"/>
        <v>5.7730540003051711</v>
      </c>
      <c r="CT287" s="95">
        <f t="shared" si="560"/>
        <v>7.7202850004394463</v>
      </c>
      <c r="CU287" s="95">
        <f t="shared" si="561"/>
        <v>10.021558000598136</v>
      </c>
      <c r="CV287" s="95">
        <f t="shared" si="562"/>
        <v>12.676873000781239</v>
      </c>
      <c r="CW287" s="95">
        <f t="shared" si="563"/>
        <v>1.524550000012207</v>
      </c>
      <c r="CX287" s="95">
        <f t="shared" si="564"/>
        <v>2.0556130000488273</v>
      </c>
      <c r="CY287" s="95">
        <f t="shared" si="565"/>
        <v>2.9407180001098614</v>
      </c>
      <c r="CZ287" s="95">
        <f t="shared" si="566"/>
        <v>4.1798650001953099</v>
      </c>
      <c r="DA287" s="95">
        <f t="shared" si="567"/>
        <v>5.7730540003051711</v>
      </c>
      <c r="DB287" s="95">
        <f t="shared" si="568"/>
        <v>7.7202850004394463</v>
      </c>
      <c r="DC287" s="95">
        <f t="shared" si="569"/>
        <v>10.021558000598136</v>
      </c>
      <c r="DD287" s="95">
        <f t="shared" si="570"/>
        <v>12.676873000781239</v>
      </c>
      <c r="DE287" s="13">
        <f t="shared" si="656"/>
        <v>9.7937381598166375</v>
      </c>
      <c r="DF287" s="13">
        <f t="shared" si="657"/>
        <v>4.4786482292838699</v>
      </c>
      <c r="DG287" s="13">
        <f t="shared" si="658"/>
        <v>4.0782261702426439</v>
      </c>
      <c r="DH287" s="13">
        <f t="shared" si="659"/>
        <v>4.6277558146398103</v>
      </c>
      <c r="DI287" s="13">
        <f t="shared" si="571"/>
        <v>5.6387841305712199</v>
      </c>
      <c r="DJ287" s="13">
        <f t="shared" si="572"/>
        <v>6.9907837465280567</v>
      </c>
      <c r="DK287" s="13">
        <f t="shared" si="573"/>
        <v>8.6424568843026837</v>
      </c>
      <c r="DL287" s="13">
        <f t="shared" si="574"/>
        <v>10.576552982935324</v>
      </c>
      <c r="DM287" s="95">
        <f t="shared" si="575"/>
        <v>9.7937381598166375</v>
      </c>
      <c r="DN287" s="95">
        <f t="shared" si="576"/>
        <v>4.4786482292838699</v>
      </c>
      <c r="DO287" s="95">
        <f t="shared" si="577"/>
        <v>4.0782261702426439</v>
      </c>
      <c r="DP287" s="95">
        <f t="shared" si="578"/>
        <v>4.6277558146398103</v>
      </c>
      <c r="DQ287" s="95">
        <f t="shared" si="579"/>
        <v>5.6387841305712199</v>
      </c>
      <c r="DR287" s="95">
        <f t="shared" si="580"/>
        <v>6.9907837465280567</v>
      </c>
      <c r="DS287" s="95">
        <f t="shared" si="581"/>
        <v>8.6424568843026837</v>
      </c>
      <c r="DT287" s="95">
        <f t="shared" si="582"/>
        <v>10.576552982935324</v>
      </c>
      <c r="DU287" s="95">
        <f t="shared" si="583"/>
        <v>3.3528641255789156</v>
      </c>
      <c r="DV287" s="95">
        <f t="shared" si="584"/>
        <v>1.5057162371107939</v>
      </c>
      <c r="DW287" s="95">
        <f t="shared" si="585"/>
        <v>1.3665579593542556</v>
      </c>
      <c r="DX287" s="95">
        <f t="shared" si="586"/>
        <v>1.5575354471419585</v>
      </c>
      <c r="DY287" s="95">
        <f t="shared" si="587"/>
        <v>1.908897106749285</v>
      </c>
      <c r="DZ287" s="95">
        <f t="shared" si="588"/>
        <v>2.3787561812831486</v>
      </c>
      <c r="EA287" s="95">
        <f t="shared" si="589"/>
        <v>2.9527604951808275</v>
      </c>
      <c r="EB287" s="95">
        <f t="shared" si="590"/>
        <v>3.6249149782425301</v>
      </c>
      <c r="EC287" s="95">
        <f t="shared" si="591"/>
        <v>3.3528641255789156</v>
      </c>
      <c r="ED287" s="95">
        <f t="shared" si="592"/>
        <v>1.5057162371107939</v>
      </c>
      <c r="EE287" s="95">
        <f t="shared" si="593"/>
        <v>1.3665579593542556</v>
      </c>
      <c r="EF287" s="95">
        <f t="shared" si="594"/>
        <v>1.5575354471419585</v>
      </c>
      <c r="EG287" s="95">
        <f t="shared" si="595"/>
        <v>1.908897106749285</v>
      </c>
      <c r="EH287" s="95">
        <f t="shared" si="596"/>
        <v>2.3787561812831486</v>
      </c>
      <c r="EI287" s="95">
        <f t="shared" si="597"/>
        <v>2.9527604951808275</v>
      </c>
      <c r="EJ287" s="95">
        <f t="shared" si="598"/>
        <v>3.6249149782425301</v>
      </c>
      <c r="EK287" s="95">
        <f t="shared" si="599"/>
        <v>3.3528641255789156</v>
      </c>
      <c r="EL287" s="95">
        <f t="shared" si="600"/>
        <v>1.5057162371107939</v>
      </c>
      <c r="EM287" s="95">
        <f t="shared" si="601"/>
        <v>1.3665579593542556</v>
      </c>
      <c r="EN287" s="95">
        <f t="shared" si="602"/>
        <v>1.5575354471419585</v>
      </c>
      <c r="EO287" s="95">
        <f t="shared" si="603"/>
        <v>1.908897106749285</v>
      </c>
      <c r="EP287" s="95">
        <f t="shared" si="604"/>
        <v>2.3787561812831486</v>
      </c>
      <c r="EQ287" s="95">
        <f t="shared" si="605"/>
        <v>2.9527604951808275</v>
      </c>
      <c r="ER287" s="95">
        <f t="shared" si="606"/>
        <v>3.6249149782425301</v>
      </c>
      <c r="ES287" s="95">
        <f t="shared" si="607"/>
        <v>1</v>
      </c>
      <c r="ET287" s="95">
        <f t="shared" si="608"/>
        <v>1</v>
      </c>
      <c r="EU287" s="95">
        <f t="shared" si="609"/>
        <v>1</v>
      </c>
      <c r="EV287" s="95">
        <f t="shared" si="610"/>
        <v>1</v>
      </c>
      <c r="EW287" s="95">
        <f t="shared" si="611"/>
        <v>1</v>
      </c>
      <c r="EX287" s="95">
        <f t="shared" si="612"/>
        <v>1</v>
      </c>
      <c r="EY287" s="95">
        <f t="shared" si="613"/>
        <v>1</v>
      </c>
      <c r="EZ287" s="95">
        <f t="shared" si="614"/>
        <v>1</v>
      </c>
      <c r="FA287" s="95">
        <f t="shared" si="615"/>
        <v>1</v>
      </c>
      <c r="FB287" s="95">
        <f t="shared" si="616"/>
        <v>1</v>
      </c>
      <c r="FC287" s="95">
        <f t="shared" si="617"/>
        <v>1</v>
      </c>
      <c r="FD287" s="95">
        <f t="shared" si="618"/>
        <v>1</v>
      </c>
      <c r="FE287" s="95">
        <f t="shared" si="619"/>
        <v>1</v>
      </c>
      <c r="FF287" s="95">
        <f t="shared" si="620"/>
        <v>1</v>
      </c>
      <c r="FG287" s="95">
        <f t="shared" si="621"/>
        <v>1</v>
      </c>
      <c r="FH287" s="95">
        <f t="shared" si="622"/>
        <v>1</v>
      </c>
      <c r="FI287" s="95">
        <f t="shared" si="623"/>
        <v>1</v>
      </c>
      <c r="FJ287" s="95">
        <f t="shared" si="624"/>
        <v>1</v>
      </c>
      <c r="FK287" s="95">
        <f t="shared" si="625"/>
        <v>1</v>
      </c>
      <c r="FL287" s="95">
        <f t="shared" si="626"/>
        <v>1</v>
      </c>
      <c r="FM287" s="95">
        <f t="shared" si="627"/>
        <v>1</v>
      </c>
      <c r="FN287" s="95">
        <f t="shared" si="628"/>
        <v>1</v>
      </c>
      <c r="FO287" s="95">
        <f t="shared" si="629"/>
        <v>1</v>
      </c>
      <c r="FP287" s="95">
        <f t="shared" si="630"/>
        <v>1</v>
      </c>
      <c r="FQ287" s="115">
        <f t="shared" si="631"/>
        <v>5.1280748552780953</v>
      </c>
      <c r="FR287" s="115">
        <f t="shared" si="632"/>
        <v>2.0045259540355418</v>
      </c>
      <c r="FS287" s="115">
        <f t="shared" si="633"/>
        <v>1.4735248108361192</v>
      </c>
      <c r="FT287" s="115">
        <f t="shared" si="634"/>
        <v>1.3188870761380167</v>
      </c>
      <c r="FU287" s="115">
        <f t="shared" si="635"/>
        <v>1.2647761109125175</v>
      </c>
      <c r="FV287" s="115">
        <f t="shared" si="636"/>
        <v>1.2446200469952209</v>
      </c>
      <c r="FW287" s="115">
        <f t="shared" si="637"/>
        <v>1.237338836276785</v>
      </c>
      <c r="FX287" s="115">
        <f t="shared" si="638"/>
        <v>1.2352409846749517</v>
      </c>
      <c r="FZ287" s="90">
        <f t="shared" si="660"/>
        <v>1.2352409846749517</v>
      </c>
    </row>
    <row r="288" spans="24:182" x14ac:dyDescent="0.3">
      <c r="X288" s="118">
        <f t="shared" si="661"/>
        <v>29.521637485654111</v>
      </c>
      <c r="Y288" s="118">
        <v>10</v>
      </c>
      <c r="Z288" s="40">
        <v>1.7999999999999999E-2</v>
      </c>
      <c r="AA288" s="40">
        <v>10000000</v>
      </c>
      <c r="AB288" s="40">
        <v>10000000</v>
      </c>
      <c r="AC288" s="98">
        <v>3900000</v>
      </c>
      <c r="AD288" s="42">
        <v>0.33</v>
      </c>
      <c r="AE288" s="42">
        <v>0.33</v>
      </c>
      <c r="AF288" s="41">
        <v>1.7999999999999999E-2</v>
      </c>
      <c r="AG288" s="40">
        <v>10000000</v>
      </c>
      <c r="AH288" s="40">
        <v>10000000</v>
      </c>
      <c r="AI288" s="98">
        <v>3900000</v>
      </c>
      <c r="AJ288" s="42">
        <v>0.33</v>
      </c>
      <c r="AK288" s="42">
        <v>0.33</v>
      </c>
      <c r="AL288" s="42">
        <f>AL250</f>
        <v>0.80259999999999998</v>
      </c>
      <c r="AM288" s="40">
        <v>6000</v>
      </c>
      <c r="AN288" s="40">
        <f>AN250</f>
        <v>10000</v>
      </c>
      <c r="AO288" s="40">
        <f>AO250</f>
        <v>10000</v>
      </c>
      <c r="AP288" s="42">
        <v>0.03</v>
      </c>
      <c r="AQ288" s="42">
        <v>0.03</v>
      </c>
      <c r="AR288" s="4">
        <f t="shared" si="639"/>
        <v>0.8206</v>
      </c>
      <c r="AS288" s="11">
        <f t="shared" si="640"/>
        <v>2.9521637485654111</v>
      </c>
      <c r="AT288" s="15">
        <f t="shared" si="641"/>
        <v>68010.989114577489</v>
      </c>
      <c r="AU288" s="19">
        <f t="shared" si="642"/>
        <v>0.80004601538355813</v>
      </c>
      <c r="AV288" s="13">
        <f t="shared" si="643"/>
        <v>0.5</v>
      </c>
      <c r="AW288" s="11">
        <f t="shared" si="644"/>
        <v>1</v>
      </c>
      <c r="AX288" s="11">
        <f t="shared" si="645"/>
        <v>0.8911</v>
      </c>
      <c r="AY288" s="11">
        <f t="shared" si="646"/>
        <v>201997.53114128605</v>
      </c>
      <c r="AZ288" s="11">
        <f t="shared" si="647"/>
        <v>1</v>
      </c>
      <c r="BA288" s="11">
        <f t="shared" si="648"/>
        <v>0.34752899999999998</v>
      </c>
      <c r="BB288" s="11">
        <f t="shared" si="649"/>
        <v>1.025058</v>
      </c>
      <c r="BC288" s="11">
        <f t="shared" si="650"/>
        <v>0.99909999999999999</v>
      </c>
      <c r="BD288" s="11">
        <f t="shared" si="651"/>
        <v>0.8911</v>
      </c>
      <c r="BE288" s="11">
        <f t="shared" si="652"/>
        <v>201997.53114128605</v>
      </c>
      <c r="BF288" s="11">
        <f t="shared" si="653"/>
        <v>1</v>
      </c>
      <c r="BG288" s="11">
        <f t="shared" si="654"/>
        <v>0.34752899999999998</v>
      </c>
      <c r="BH288" s="11">
        <f t="shared" si="655"/>
        <v>1.025058</v>
      </c>
      <c r="BI288" s="121">
        <f>X288^2/(BI252^2*Y288^2)</f>
        <v>8.7152707983437807</v>
      </c>
      <c r="BJ288" s="121">
        <f>X288^2/(BJ252^2*Y288^2)</f>
        <v>2.1788176995859452</v>
      </c>
      <c r="BK288" s="121">
        <f>X288^2/(BK252^2*Y288^2)</f>
        <v>0.96836342203819781</v>
      </c>
      <c r="BL288" s="121">
        <f>X288^2/(BL252^2*Y288^2)</f>
        <v>0.54470442489648629</v>
      </c>
      <c r="BM288" s="121">
        <f>X288^2/(BM252^2*Y288^2)</f>
        <v>0.3486108319337512</v>
      </c>
      <c r="BN288" s="121">
        <f>X288^2/(BN252^2*Y288^2)</f>
        <v>0.24209085550954945</v>
      </c>
      <c r="BO288" s="121">
        <f>X288^2/(BO252^2*Y288^2)</f>
        <v>0.1778626693539547</v>
      </c>
      <c r="BP288" s="121">
        <f>X288^2/(BP252^2*Y288^2)</f>
        <v>0.13617610622412157</v>
      </c>
      <c r="BQ288" s="121">
        <v>1</v>
      </c>
      <c r="BR288" s="121">
        <v>1</v>
      </c>
      <c r="BS288" s="121">
        <v>1</v>
      </c>
      <c r="BT288" s="121">
        <v>1</v>
      </c>
      <c r="BU288" s="121">
        <v>1</v>
      </c>
      <c r="BV288" s="121">
        <v>1</v>
      </c>
      <c r="BW288" s="121">
        <v>1</v>
      </c>
      <c r="BX288" s="121">
        <v>1</v>
      </c>
      <c r="BY288" s="121">
        <f>(BI252^2*Y288^2)/X288^2</f>
        <v>0.11474112774442265</v>
      </c>
      <c r="BZ288" s="121">
        <f>(BJ252^2*Y288^2)/X288^2</f>
        <v>0.45896451097769059</v>
      </c>
      <c r="CA288" s="121">
        <f>(BK252^2*Y288^2)/X288^2</f>
        <v>1.0326701496998039</v>
      </c>
      <c r="CB288" s="121">
        <f>(BL252^2*Y288^2)/X288^2</f>
        <v>1.8358580439107623</v>
      </c>
      <c r="CC288" s="121">
        <f>(BM252^2*Y288^2)/X288^2</f>
        <v>2.8685281936105662</v>
      </c>
      <c r="CD288" s="121">
        <f>(BN252^2*Y288^2)/X288^2</f>
        <v>4.1306805987992155</v>
      </c>
      <c r="CE288" s="121">
        <f>(BO252^2*Y288^2)/X288^2</f>
        <v>5.6223152594767098</v>
      </c>
      <c r="CF288" s="121">
        <f>(BP252^2*Y288^2)/X288^2</f>
        <v>7.3434321756430494</v>
      </c>
      <c r="CG288" s="121">
        <f>X288^2/(BI252^2*Y288^2)</f>
        <v>8.7152707983437807</v>
      </c>
      <c r="CH288" s="121">
        <f>X288^2/(BJ252^2*Y288^2)</f>
        <v>2.1788176995859452</v>
      </c>
      <c r="CI288" s="121">
        <f>X288^2/(BK252^2*Y288^2)</f>
        <v>0.96836342203819781</v>
      </c>
      <c r="CJ288" s="121">
        <f>X288^2/(BL252^2*Y288^2)</f>
        <v>0.54470442489648629</v>
      </c>
      <c r="CK288" s="121">
        <f>X288^2/(BM252^2*Y288^2)</f>
        <v>0.3486108319337512</v>
      </c>
      <c r="CL288" s="121">
        <f>X288^2/(BN252^2*Y288^2)</f>
        <v>0.24209085550954945</v>
      </c>
      <c r="CM288" s="121">
        <f>X288^2/(BO252^2*Y288^2)</f>
        <v>0.1778626693539547</v>
      </c>
      <c r="CN288" s="121">
        <f>X288^2/(BP252^2*Y288^2)</f>
        <v>0.13617610622412157</v>
      </c>
      <c r="CO288" s="95">
        <f t="shared" si="555"/>
        <v>1.502145997128314</v>
      </c>
      <c r="CP288" s="95">
        <f t="shared" si="556"/>
        <v>1.9659969885132564</v>
      </c>
      <c r="CQ288" s="95">
        <f t="shared" si="557"/>
        <v>2.7390819741548267</v>
      </c>
      <c r="CR288" s="95">
        <f t="shared" si="558"/>
        <v>3.8214009540530256</v>
      </c>
      <c r="CS288" s="95">
        <f t="shared" si="559"/>
        <v>5.2129539282078525</v>
      </c>
      <c r="CT288" s="95">
        <f t="shared" si="560"/>
        <v>6.9137408966193075</v>
      </c>
      <c r="CU288" s="95">
        <f t="shared" si="561"/>
        <v>8.9237618592873922</v>
      </c>
      <c r="CV288" s="95">
        <f t="shared" si="562"/>
        <v>11.243016816212101</v>
      </c>
      <c r="CW288" s="95">
        <f t="shared" si="563"/>
        <v>1.502145997128314</v>
      </c>
      <c r="CX288" s="95">
        <f t="shared" si="564"/>
        <v>1.9659969885132564</v>
      </c>
      <c r="CY288" s="95">
        <f t="shared" si="565"/>
        <v>2.7390819741548267</v>
      </c>
      <c r="CZ288" s="95">
        <f t="shared" si="566"/>
        <v>3.8214009540530256</v>
      </c>
      <c r="DA288" s="95">
        <f t="shared" si="567"/>
        <v>5.2129539282078525</v>
      </c>
      <c r="DB288" s="95">
        <f t="shared" si="568"/>
        <v>6.9137408966193075</v>
      </c>
      <c r="DC288" s="95">
        <f t="shared" si="569"/>
        <v>8.9237618592873922</v>
      </c>
      <c r="DD288" s="95">
        <f t="shared" si="570"/>
        <v>11.243016816212101</v>
      </c>
      <c r="DE288" s="13">
        <f t="shared" si="656"/>
        <v>10.880127926088203</v>
      </c>
      <c r="DF288" s="13">
        <f t="shared" si="657"/>
        <v>4.6878982105636355</v>
      </c>
      <c r="DG288" s="13">
        <f t="shared" si="658"/>
        <v>4.0511495717380015</v>
      </c>
      <c r="DH288" s="13">
        <f t="shared" si="659"/>
        <v>4.4306784688072485</v>
      </c>
      <c r="DI288" s="13">
        <f t="shared" si="571"/>
        <v>5.2672550255443173</v>
      </c>
      <c r="DJ288" s="13">
        <f t="shared" si="572"/>
        <v>6.4228874543087651</v>
      </c>
      <c r="DK288" s="13">
        <f t="shared" si="573"/>
        <v>7.8502939288306646</v>
      </c>
      <c r="DL288" s="13">
        <f t="shared" si="574"/>
        <v>9.5297242818671712</v>
      </c>
      <c r="DM288" s="95">
        <f t="shared" si="575"/>
        <v>10.880127926088203</v>
      </c>
      <c r="DN288" s="95">
        <f t="shared" si="576"/>
        <v>4.6878982105636355</v>
      </c>
      <c r="DO288" s="95">
        <f t="shared" si="577"/>
        <v>4.0511495717380015</v>
      </c>
      <c r="DP288" s="95">
        <f t="shared" si="578"/>
        <v>4.4306784688072485</v>
      </c>
      <c r="DQ288" s="95">
        <f t="shared" si="579"/>
        <v>5.2672550255443173</v>
      </c>
      <c r="DR288" s="95">
        <f t="shared" si="580"/>
        <v>6.4228874543087651</v>
      </c>
      <c r="DS288" s="95">
        <f t="shared" si="581"/>
        <v>7.8502939288306646</v>
      </c>
      <c r="DT288" s="95">
        <f t="shared" si="582"/>
        <v>9.5297242818671712</v>
      </c>
      <c r="DU288" s="95">
        <f t="shared" si="583"/>
        <v>3.7304160746615072</v>
      </c>
      <c r="DV288" s="95">
        <f t="shared" si="584"/>
        <v>1.5784366738549696</v>
      </c>
      <c r="DW288" s="95">
        <f t="shared" si="585"/>
        <v>1.3571480561525358</v>
      </c>
      <c r="DX288" s="95">
        <f t="shared" si="586"/>
        <v>1.489045354222114</v>
      </c>
      <c r="DY288" s="95">
        <f t="shared" si="587"/>
        <v>1.7797799684083908</v>
      </c>
      <c r="DZ288" s="95">
        <f t="shared" si="588"/>
        <v>2.1813957507444703</v>
      </c>
      <c r="EA288" s="95">
        <f t="shared" si="589"/>
        <v>2.6774608954285917</v>
      </c>
      <c r="EB288" s="95">
        <f t="shared" si="590"/>
        <v>3.2611116465890158</v>
      </c>
      <c r="EC288" s="95">
        <f t="shared" si="591"/>
        <v>3.7304160746615072</v>
      </c>
      <c r="ED288" s="95">
        <f t="shared" si="592"/>
        <v>1.5784366738549696</v>
      </c>
      <c r="EE288" s="95">
        <f t="shared" si="593"/>
        <v>1.3571480561525358</v>
      </c>
      <c r="EF288" s="95">
        <f t="shared" si="594"/>
        <v>1.489045354222114</v>
      </c>
      <c r="EG288" s="95">
        <f t="shared" si="595"/>
        <v>1.7797799684083908</v>
      </c>
      <c r="EH288" s="95">
        <f t="shared" si="596"/>
        <v>2.1813957507444703</v>
      </c>
      <c r="EI288" s="95">
        <f t="shared" si="597"/>
        <v>2.6774608954285917</v>
      </c>
      <c r="EJ288" s="95">
        <f t="shared" si="598"/>
        <v>3.2611116465890158</v>
      </c>
      <c r="EK288" s="95">
        <f t="shared" si="599"/>
        <v>3.7304160746615072</v>
      </c>
      <c r="EL288" s="95">
        <f t="shared" si="600"/>
        <v>1.5784366738549696</v>
      </c>
      <c r="EM288" s="95">
        <f t="shared" si="601"/>
        <v>1.3571480561525358</v>
      </c>
      <c r="EN288" s="95">
        <f t="shared" si="602"/>
        <v>1.489045354222114</v>
      </c>
      <c r="EO288" s="95">
        <f t="shared" si="603"/>
        <v>1.7797799684083908</v>
      </c>
      <c r="EP288" s="95">
        <f t="shared" si="604"/>
        <v>2.1813957507444703</v>
      </c>
      <c r="EQ288" s="95">
        <f t="shared" si="605"/>
        <v>2.6774608954285917</v>
      </c>
      <c r="ER288" s="95">
        <f t="shared" si="606"/>
        <v>3.2611116465890158</v>
      </c>
      <c r="ES288" s="95">
        <f t="shared" si="607"/>
        <v>1</v>
      </c>
      <c r="ET288" s="95">
        <f t="shared" si="608"/>
        <v>1</v>
      </c>
      <c r="EU288" s="95">
        <f t="shared" si="609"/>
        <v>1</v>
      </c>
      <c r="EV288" s="95">
        <f t="shared" si="610"/>
        <v>1</v>
      </c>
      <c r="EW288" s="95">
        <f t="shared" si="611"/>
        <v>1</v>
      </c>
      <c r="EX288" s="95">
        <f t="shared" si="612"/>
        <v>1</v>
      </c>
      <c r="EY288" s="95">
        <f t="shared" si="613"/>
        <v>1</v>
      </c>
      <c r="EZ288" s="95">
        <f t="shared" si="614"/>
        <v>1</v>
      </c>
      <c r="FA288" s="95">
        <f t="shared" si="615"/>
        <v>1</v>
      </c>
      <c r="FB288" s="95">
        <f t="shared" si="616"/>
        <v>1</v>
      </c>
      <c r="FC288" s="95">
        <f t="shared" si="617"/>
        <v>1</v>
      </c>
      <c r="FD288" s="95">
        <f t="shared" si="618"/>
        <v>1</v>
      </c>
      <c r="FE288" s="95">
        <f t="shared" si="619"/>
        <v>1</v>
      </c>
      <c r="FF288" s="95">
        <f t="shared" si="620"/>
        <v>1</v>
      </c>
      <c r="FG288" s="95">
        <f t="shared" si="621"/>
        <v>1</v>
      </c>
      <c r="FH288" s="95">
        <f t="shared" si="622"/>
        <v>1</v>
      </c>
      <c r="FI288" s="95">
        <f t="shared" si="623"/>
        <v>1</v>
      </c>
      <c r="FJ288" s="95">
        <f t="shared" si="624"/>
        <v>1</v>
      </c>
      <c r="FK288" s="95">
        <f t="shared" si="625"/>
        <v>1</v>
      </c>
      <c r="FL288" s="95">
        <f t="shared" si="626"/>
        <v>1</v>
      </c>
      <c r="FM288" s="95">
        <f t="shared" si="627"/>
        <v>1</v>
      </c>
      <c r="FN288" s="95">
        <f t="shared" si="628"/>
        <v>1</v>
      </c>
      <c r="FO288" s="95">
        <f t="shared" si="629"/>
        <v>1</v>
      </c>
      <c r="FP288" s="95">
        <f t="shared" si="630"/>
        <v>1</v>
      </c>
      <c r="FQ288" s="115">
        <f t="shared" si="631"/>
        <v>5.7384759769840139</v>
      </c>
      <c r="FR288" s="115">
        <f t="shared" si="632"/>
        <v>2.150542840217363</v>
      </c>
      <c r="FS288" s="115">
        <f t="shared" si="633"/>
        <v>1.5306999139621864</v>
      </c>
      <c r="FT288" s="115">
        <f t="shared" si="634"/>
        <v>1.3447532175902908</v>
      </c>
      <c r="FU288" s="115">
        <f t="shared" si="635"/>
        <v>1.2769804849973105</v>
      </c>
      <c r="FV288" s="115">
        <f t="shared" si="636"/>
        <v>1.2502887447268116</v>
      </c>
      <c r="FW288" s="115">
        <f t="shared" si="637"/>
        <v>1.2397280327717182</v>
      </c>
      <c r="FX288" s="115">
        <f t="shared" si="638"/>
        <v>1.2359417018804149</v>
      </c>
      <c r="FZ288" s="90">
        <f t="shared" si="660"/>
        <v>1.2359417018804149</v>
      </c>
    </row>
    <row r="289" spans="24:182" x14ac:dyDescent="0.3">
      <c r="X289" s="118">
        <f t="shared" si="661"/>
        <v>31.588152109649901</v>
      </c>
      <c r="Y289" s="118">
        <v>10</v>
      </c>
      <c r="Z289" s="40">
        <v>1.7999999999999999E-2</v>
      </c>
      <c r="AA289" s="40">
        <v>10000000</v>
      </c>
      <c r="AB289" s="40">
        <v>10000000</v>
      </c>
      <c r="AC289" s="98">
        <v>3900000</v>
      </c>
      <c r="AD289" s="42">
        <v>0.33</v>
      </c>
      <c r="AE289" s="42">
        <v>0.33</v>
      </c>
      <c r="AF289" s="41">
        <v>1.7999999999999999E-2</v>
      </c>
      <c r="AG289" s="40">
        <v>10000000</v>
      </c>
      <c r="AH289" s="40">
        <v>10000000</v>
      </c>
      <c r="AI289" s="98">
        <v>3900000</v>
      </c>
      <c r="AJ289" s="42">
        <v>0.33</v>
      </c>
      <c r="AK289" s="42">
        <v>0.33</v>
      </c>
      <c r="AL289" s="42">
        <f>AL250</f>
        <v>0.80259999999999998</v>
      </c>
      <c r="AM289" s="40">
        <v>6000</v>
      </c>
      <c r="AN289" s="40">
        <f>AN250</f>
        <v>10000</v>
      </c>
      <c r="AO289" s="40">
        <f>AO250</f>
        <v>10000</v>
      </c>
      <c r="AP289" s="42">
        <v>0.03</v>
      </c>
      <c r="AQ289" s="42">
        <v>0.03</v>
      </c>
      <c r="AR289" s="4">
        <f t="shared" si="639"/>
        <v>0.8206</v>
      </c>
      <c r="AS289" s="11">
        <f t="shared" si="640"/>
        <v>3.1588152109649901</v>
      </c>
      <c r="AT289" s="15">
        <f t="shared" si="641"/>
        <v>68010.989114577489</v>
      </c>
      <c r="AU289" s="19">
        <f t="shared" si="642"/>
        <v>0.80004601538355813</v>
      </c>
      <c r="AV289" s="13">
        <f t="shared" si="643"/>
        <v>0.5</v>
      </c>
      <c r="AW289" s="11">
        <f t="shared" si="644"/>
        <v>1</v>
      </c>
      <c r="AX289" s="11">
        <f t="shared" si="645"/>
        <v>0.8911</v>
      </c>
      <c r="AY289" s="11">
        <f t="shared" si="646"/>
        <v>201997.53114128605</v>
      </c>
      <c r="AZ289" s="11">
        <f t="shared" si="647"/>
        <v>1</v>
      </c>
      <c r="BA289" s="11">
        <f t="shared" si="648"/>
        <v>0.34752899999999998</v>
      </c>
      <c r="BB289" s="11">
        <f t="shared" si="649"/>
        <v>1.025058</v>
      </c>
      <c r="BC289" s="11">
        <f t="shared" si="650"/>
        <v>0.99909999999999999</v>
      </c>
      <c r="BD289" s="11">
        <f t="shared" si="651"/>
        <v>0.8911</v>
      </c>
      <c r="BE289" s="11">
        <f t="shared" si="652"/>
        <v>201997.53114128605</v>
      </c>
      <c r="BF289" s="11">
        <f t="shared" si="653"/>
        <v>1</v>
      </c>
      <c r="BG289" s="11">
        <f t="shared" si="654"/>
        <v>0.34752899999999998</v>
      </c>
      <c r="BH289" s="11">
        <f t="shared" si="655"/>
        <v>1.025058</v>
      </c>
      <c r="BI289" s="121">
        <f>X289^2/(BI252^2*Y289^2)</f>
        <v>9.9781135370237948</v>
      </c>
      <c r="BJ289" s="121">
        <f>X289^2/(BJ252^2*Y289^2)</f>
        <v>2.4945283842559487</v>
      </c>
      <c r="BK289" s="121">
        <f>X289^2/(BK252^2*Y289^2)</f>
        <v>1.1086792818915328</v>
      </c>
      <c r="BL289" s="121">
        <f>X289^2/(BL252^2*Y289^2)</f>
        <v>0.62363209606398717</v>
      </c>
      <c r="BM289" s="121">
        <f>X289^2/(BM252^2*Y289^2)</f>
        <v>0.39912454148095178</v>
      </c>
      <c r="BN289" s="121">
        <f>X289^2/(BN252^2*Y289^2)</f>
        <v>0.27716982047288319</v>
      </c>
      <c r="BO289" s="121">
        <f>X289^2/(BO252^2*Y289^2)</f>
        <v>0.20363497014334275</v>
      </c>
      <c r="BP289" s="121">
        <f>X289^2/(BP252^2*Y289^2)</f>
        <v>0.15590802401599679</v>
      </c>
      <c r="BQ289" s="121">
        <v>1</v>
      </c>
      <c r="BR289" s="121">
        <v>1</v>
      </c>
      <c r="BS289" s="121">
        <v>1</v>
      </c>
      <c r="BT289" s="121">
        <v>1</v>
      </c>
      <c r="BU289" s="121">
        <v>1</v>
      </c>
      <c r="BV289" s="121">
        <v>1</v>
      </c>
      <c r="BW289" s="121">
        <v>1</v>
      </c>
      <c r="BX289" s="121">
        <v>1</v>
      </c>
      <c r="BY289" s="121">
        <f>(BI252^2*Y289^2)/X289^2</f>
        <v>0.10021934469772262</v>
      </c>
      <c r="BZ289" s="121">
        <f>(BJ252^2*Y289^2)/X289^2</f>
        <v>0.40087737879089047</v>
      </c>
      <c r="CA289" s="121">
        <f>(BK252^2*Y289^2)/X289^2</f>
        <v>0.90197410227950359</v>
      </c>
      <c r="CB289" s="121">
        <f>(BL252^2*Y289^2)/X289^2</f>
        <v>1.6035095151635619</v>
      </c>
      <c r="CC289" s="121">
        <f>(BM252^2*Y289^2)/X289^2</f>
        <v>2.5054836174430655</v>
      </c>
      <c r="CD289" s="121">
        <f>(BN252^2*Y289^2)/X289^2</f>
        <v>3.6078964091180143</v>
      </c>
      <c r="CE289" s="121">
        <f>(BO252^2*Y289^2)/X289^2</f>
        <v>4.9107478901884081</v>
      </c>
      <c r="CF289" s="121">
        <f>(BP252^2*Y289^2)/X289^2</f>
        <v>6.4140380606542475</v>
      </c>
      <c r="CG289" s="121">
        <f>X289^2/(BI252^2*Y289^2)</f>
        <v>9.9781135370237948</v>
      </c>
      <c r="CH289" s="121">
        <f>X289^2/(BJ252^2*Y289^2)</f>
        <v>2.4945283842559487</v>
      </c>
      <c r="CI289" s="121">
        <f>X289^2/(BK252^2*Y289^2)</f>
        <v>1.1086792818915328</v>
      </c>
      <c r="CJ289" s="121">
        <f>X289^2/(BL252^2*Y289^2)</f>
        <v>0.62363209606398717</v>
      </c>
      <c r="CK289" s="121">
        <f>X289^2/(BM252^2*Y289^2)</f>
        <v>0.39912454148095178</v>
      </c>
      <c r="CL289" s="121">
        <f>X289^2/(BN252^2*Y289^2)</f>
        <v>0.27716982047288319</v>
      </c>
      <c r="CM289" s="121">
        <f>X289^2/(BO252^2*Y289^2)</f>
        <v>0.20363497014334275</v>
      </c>
      <c r="CN289" s="121">
        <f>X289^2/(BP252^2*Y289^2)</f>
        <v>0.15590802401599679</v>
      </c>
      <c r="CO289" s="95">
        <f t="shared" si="555"/>
        <v>1.4825774733411774</v>
      </c>
      <c r="CP289" s="95">
        <f t="shared" si="556"/>
        <v>1.8877228933647099</v>
      </c>
      <c r="CQ289" s="95">
        <f t="shared" si="557"/>
        <v>2.5629652600705972</v>
      </c>
      <c r="CR289" s="95">
        <f t="shared" si="558"/>
        <v>3.5083045734588394</v>
      </c>
      <c r="CS289" s="95">
        <f t="shared" si="559"/>
        <v>4.7237408335294369</v>
      </c>
      <c r="CT289" s="95">
        <f t="shared" si="560"/>
        <v>6.2092740402823887</v>
      </c>
      <c r="CU289" s="95">
        <f t="shared" si="561"/>
        <v>7.964904193717695</v>
      </c>
      <c r="CV289" s="95">
        <f t="shared" si="562"/>
        <v>9.9906312938353583</v>
      </c>
      <c r="CW289" s="95">
        <f t="shared" si="563"/>
        <v>1.4825774733411774</v>
      </c>
      <c r="CX289" s="95">
        <f t="shared" si="564"/>
        <v>1.8877228933647099</v>
      </c>
      <c r="CY289" s="95">
        <f t="shared" si="565"/>
        <v>2.5629652600705972</v>
      </c>
      <c r="CZ289" s="95">
        <f t="shared" si="566"/>
        <v>3.5083045734588394</v>
      </c>
      <c r="DA289" s="95">
        <f t="shared" si="567"/>
        <v>4.7237408335294369</v>
      </c>
      <c r="DB289" s="95">
        <f t="shared" si="568"/>
        <v>6.2092740402823887</v>
      </c>
      <c r="DC289" s="95">
        <f t="shared" si="569"/>
        <v>7.964904193717695</v>
      </c>
      <c r="DD289" s="95">
        <f t="shared" si="570"/>
        <v>9.9906312938353583</v>
      </c>
      <c r="DE289" s="13">
        <f t="shared" si="656"/>
        <v>12.128448881721516</v>
      </c>
      <c r="DF289" s="13">
        <f t="shared" si="657"/>
        <v>4.9455217630468393</v>
      </c>
      <c r="DG289" s="13">
        <f t="shared" si="658"/>
        <v>4.0607693841710368</v>
      </c>
      <c r="DH289" s="13">
        <f t="shared" si="659"/>
        <v>4.2772576112275491</v>
      </c>
      <c r="DI289" s="13">
        <f t="shared" si="571"/>
        <v>4.9547241589240176</v>
      </c>
      <c r="DJ289" s="13">
        <f t="shared" si="572"/>
        <v>5.9351822295908976</v>
      </c>
      <c r="DK289" s="13">
        <f t="shared" si="573"/>
        <v>7.1644988603317508</v>
      </c>
      <c r="DL289" s="13">
        <f t="shared" si="574"/>
        <v>8.6200620846702449</v>
      </c>
      <c r="DM289" s="95">
        <f t="shared" si="575"/>
        <v>12.128448881721516</v>
      </c>
      <c r="DN289" s="95">
        <f t="shared" si="576"/>
        <v>4.9455217630468393</v>
      </c>
      <c r="DO289" s="95">
        <f t="shared" si="577"/>
        <v>4.0607693841710368</v>
      </c>
      <c r="DP289" s="95">
        <f t="shared" si="578"/>
        <v>4.2772576112275491</v>
      </c>
      <c r="DQ289" s="95">
        <f t="shared" si="579"/>
        <v>4.9547241589240176</v>
      </c>
      <c r="DR289" s="95">
        <f t="shared" si="580"/>
        <v>5.9351822295908976</v>
      </c>
      <c r="DS289" s="95">
        <f t="shared" si="581"/>
        <v>7.1644988603317508</v>
      </c>
      <c r="DT289" s="95">
        <f t="shared" si="582"/>
        <v>8.6200620846702449</v>
      </c>
      <c r="DU289" s="95">
        <f t="shared" si="583"/>
        <v>4.1642438080517961</v>
      </c>
      <c r="DV289" s="95">
        <f t="shared" si="584"/>
        <v>1.6679683294259049</v>
      </c>
      <c r="DW289" s="95">
        <f t="shared" si="585"/>
        <v>1.360491219947576</v>
      </c>
      <c r="DX289" s="95">
        <f t="shared" si="586"/>
        <v>1.4357271570082988</v>
      </c>
      <c r="DY289" s="95">
        <f t="shared" si="587"/>
        <v>1.6711664288627048</v>
      </c>
      <c r="DZ289" s="95">
        <f t="shared" si="588"/>
        <v>2.0119040417034952</v>
      </c>
      <c r="EA289" s="95">
        <f t="shared" si="589"/>
        <v>2.4391272210682327</v>
      </c>
      <c r="EB289" s="95">
        <f t="shared" si="590"/>
        <v>2.944977652859365</v>
      </c>
      <c r="EC289" s="95">
        <f t="shared" si="591"/>
        <v>4.1642438080517961</v>
      </c>
      <c r="ED289" s="95">
        <f t="shared" si="592"/>
        <v>1.6679683294259049</v>
      </c>
      <c r="EE289" s="95">
        <f t="shared" si="593"/>
        <v>1.360491219947576</v>
      </c>
      <c r="EF289" s="95">
        <f t="shared" si="594"/>
        <v>1.4357271570082988</v>
      </c>
      <c r="EG289" s="95">
        <f t="shared" si="595"/>
        <v>1.6711664288627048</v>
      </c>
      <c r="EH289" s="95">
        <f t="shared" si="596"/>
        <v>2.0119040417034952</v>
      </c>
      <c r="EI289" s="95">
        <f t="shared" si="597"/>
        <v>2.4391272210682327</v>
      </c>
      <c r="EJ289" s="95">
        <f t="shared" si="598"/>
        <v>2.944977652859365</v>
      </c>
      <c r="EK289" s="95">
        <f t="shared" si="599"/>
        <v>4.1642438080517961</v>
      </c>
      <c r="EL289" s="95">
        <f t="shared" si="600"/>
        <v>1.6679683294259049</v>
      </c>
      <c r="EM289" s="95">
        <f t="shared" si="601"/>
        <v>1.360491219947576</v>
      </c>
      <c r="EN289" s="95">
        <f t="shared" si="602"/>
        <v>1.4357271570082988</v>
      </c>
      <c r="EO289" s="95">
        <f t="shared" si="603"/>
        <v>1.6711664288627048</v>
      </c>
      <c r="EP289" s="95">
        <f t="shared" si="604"/>
        <v>2.0119040417034952</v>
      </c>
      <c r="EQ289" s="95">
        <f t="shared" si="605"/>
        <v>2.4391272210682327</v>
      </c>
      <c r="ER289" s="95">
        <f t="shared" si="606"/>
        <v>2.944977652859365</v>
      </c>
      <c r="ES289" s="95">
        <f t="shared" si="607"/>
        <v>1</v>
      </c>
      <c r="ET289" s="95">
        <f t="shared" si="608"/>
        <v>1</v>
      </c>
      <c r="EU289" s="95">
        <f t="shared" si="609"/>
        <v>1</v>
      </c>
      <c r="EV289" s="95">
        <f t="shared" si="610"/>
        <v>1</v>
      </c>
      <c r="EW289" s="95">
        <f t="shared" si="611"/>
        <v>1</v>
      </c>
      <c r="EX289" s="95">
        <f t="shared" si="612"/>
        <v>1</v>
      </c>
      <c r="EY289" s="95">
        <f t="shared" si="613"/>
        <v>1</v>
      </c>
      <c r="EZ289" s="95">
        <f t="shared" si="614"/>
        <v>1</v>
      </c>
      <c r="FA289" s="95">
        <f t="shared" si="615"/>
        <v>1</v>
      </c>
      <c r="FB289" s="95">
        <f t="shared" si="616"/>
        <v>1</v>
      </c>
      <c r="FC289" s="95">
        <f t="shared" si="617"/>
        <v>1</v>
      </c>
      <c r="FD289" s="95">
        <f t="shared" si="618"/>
        <v>1</v>
      </c>
      <c r="FE289" s="95">
        <f t="shared" si="619"/>
        <v>1</v>
      </c>
      <c r="FF289" s="95">
        <f t="shared" si="620"/>
        <v>1</v>
      </c>
      <c r="FG289" s="95">
        <f t="shared" si="621"/>
        <v>1</v>
      </c>
      <c r="FH289" s="95">
        <f t="shared" si="622"/>
        <v>1</v>
      </c>
      <c r="FI289" s="95">
        <f t="shared" si="623"/>
        <v>1</v>
      </c>
      <c r="FJ289" s="95">
        <f t="shared" si="624"/>
        <v>1</v>
      </c>
      <c r="FK289" s="95">
        <f t="shared" si="625"/>
        <v>1</v>
      </c>
      <c r="FL289" s="95">
        <f t="shared" si="626"/>
        <v>1</v>
      </c>
      <c r="FM289" s="95">
        <f t="shared" si="627"/>
        <v>1</v>
      </c>
      <c r="FN289" s="95">
        <f t="shared" si="628"/>
        <v>1</v>
      </c>
      <c r="FO289" s="95">
        <f t="shared" si="629"/>
        <v>1</v>
      </c>
      <c r="FP289" s="95">
        <f t="shared" si="630"/>
        <v>1</v>
      </c>
      <c r="FQ289" s="115">
        <f t="shared" si="631"/>
        <v>6.4379411824360027</v>
      </c>
      <c r="FR289" s="115">
        <f t="shared" si="632"/>
        <v>2.3193814239323287</v>
      </c>
      <c r="FS289" s="115">
        <f t="shared" si="633"/>
        <v>1.598299245399315</v>
      </c>
      <c r="FT289" s="115">
        <f t="shared" si="634"/>
        <v>1.3763720770618548</v>
      </c>
      <c r="FU289" s="115">
        <f t="shared" si="635"/>
        <v>1.2925684885880895</v>
      </c>
      <c r="FV289" s="115">
        <f t="shared" si="636"/>
        <v>1.2579926647271849</v>
      </c>
      <c r="FW289" s="115">
        <f t="shared" si="637"/>
        <v>1.243350601401247</v>
      </c>
      <c r="FX289" s="115">
        <f t="shared" si="638"/>
        <v>1.2373884225932241</v>
      </c>
      <c r="FZ289" s="90">
        <f t="shared" si="660"/>
        <v>1.2373884225932241</v>
      </c>
    </row>
    <row r="290" spans="24:182" x14ac:dyDescent="0.3">
      <c r="X290" s="118">
        <f t="shared" si="661"/>
        <v>33.799322757325399</v>
      </c>
      <c r="Y290" s="118">
        <v>10</v>
      </c>
      <c r="Z290" s="40">
        <v>1.7999999999999999E-2</v>
      </c>
      <c r="AA290" s="40">
        <v>10000000</v>
      </c>
      <c r="AB290" s="40">
        <v>10000000</v>
      </c>
      <c r="AC290" s="98">
        <v>3900000</v>
      </c>
      <c r="AD290" s="42">
        <v>0.33</v>
      </c>
      <c r="AE290" s="42">
        <v>0.33</v>
      </c>
      <c r="AF290" s="41">
        <v>1.7999999999999999E-2</v>
      </c>
      <c r="AG290" s="40">
        <v>10000000</v>
      </c>
      <c r="AH290" s="40">
        <v>10000000</v>
      </c>
      <c r="AI290" s="98">
        <v>3900000</v>
      </c>
      <c r="AJ290" s="42">
        <v>0.33</v>
      </c>
      <c r="AK290" s="42">
        <v>0.33</v>
      </c>
      <c r="AL290" s="42">
        <f>AL250</f>
        <v>0.80259999999999998</v>
      </c>
      <c r="AM290" s="40">
        <v>6000</v>
      </c>
      <c r="AN290" s="40">
        <f>AN250</f>
        <v>10000</v>
      </c>
      <c r="AO290" s="40">
        <f>AO250</f>
        <v>10000</v>
      </c>
      <c r="AP290" s="42">
        <v>0.03</v>
      </c>
      <c r="AQ290" s="42">
        <v>0.03</v>
      </c>
      <c r="AR290" s="4">
        <f t="shared" si="639"/>
        <v>0.8206</v>
      </c>
      <c r="AS290" s="11">
        <f t="shared" si="640"/>
        <v>3.3799322757325401</v>
      </c>
      <c r="AT290" s="15">
        <f t="shared" si="641"/>
        <v>68010.989114577489</v>
      </c>
      <c r="AU290" s="19">
        <f t="shared" si="642"/>
        <v>0.80004601538355813</v>
      </c>
      <c r="AV290" s="13">
        <f t="shared" si="643"/>
        <v>0.5</v>
      </c>
      <c r="AW290" s="11">
        <f t="shared" si="644"/>
        <v>1</v>
      </c>
      <c r="AX290" s="11">
        <f t="shared" si="645"/>
        <v>0.8911</v>
      </c>
      <c r="AY290" s="11">
        <f t="shared" si="646"/>
        <v>201997.53114128605</v>
      </c>
      <c r="AZ290" s="11">
        <f t="shared" si="647"/>
        <v>1</v>
      </c>
      <c r="BA290" s="11">
        <f t="shared" si="648"/>
        <v>0.34752899999999998</v>
      </c>
      <c r="BB290" s="11">
        <f t="shared" si="649"/>
        <v>1.025058</v>
      </c>
      <c r="BC290" s="11">
        <f t="shared" si="650"/>
        <v>0.99909999999999999</v>
      </c>
      <c r="BD290" s="11">
        <f t="shared" si="651"/>
        <v>0.8911</v>
      </c>
      <c r="BE290" s="11">
        <f t="shared" si="652"/>
        <v>201997.53114128605</v>
      </c>
      <c r="BF290" s="11">
        <f t="shared" si="653"/>
        <v>1</v>
      </c>
      <c r="BG290" s="11">
        <f t="shared" si="654"/>
        <v>0.34752899999999998</v>
      </c>
      <c r="BH290" s="11">
        <f t="shared" si="655"/>
        <v>1.025058</v>
      </c>
      <c r="BI290" s="121">
        <f>X290^2/(BI252^2*Y290^2)</f>
        <v>11.423942188538547</v>
      </c>
      <c r="BJ290" s="121">
        <f>X290^2/(BJ252^2*Y290^2)</f>
        <v>2.8559855471346367</v>
      </c>
      <c r="BK290" s="121">
        <f>X290^2/(BK252^2*Y290^2)</f>
        <v>1.2693269098376163</v>
      </c>
      <c r="BL290" s="121">
        <f>X290^2/(BL252^2*Y290^2)</f>
        <v>0.71399638678365918</v>
      </c>
      <c r="BM290" s="121">
        <f>X290^2/(BM252^2*Y290^2)</f>
        <v>0.45695768754154187</v>
      </c>
      <c r="BN290" s="121">
        <f>X290^2/(BN252^2*Y290^2)</f>
        <v>0.31733172745940408</v>
      </c>
      <c r="BO290" s="121">
        <f>X290^2/(BO252^2*Y290^2)</f>
        <v>0.23314167731711319</v>
      </c>
      <c r="BP290" s="121">
        <f>X290^2/(BP252^2*Y290^2)</f>
        <v>0.17849909669591479</v>
      </c>
      <c r="BQ290" s="121">
        <v>1</v>
      </c>
      <c r="BR290" s="121">
        <v>1</v>
      </c>
      <c r="BS290" s="121">
        <v>1</v>
      </c>
      <c r="BT290" s="121">
        <v>1</v>
      </c>
      <c r="BU290" s="121">
        <v>1</v>
      </c>
      <c r="BV290" s="121">
        <v>1</v>
      </c>
      <c r="BW290" s="121">
        <v>1</v>
      </c>
      <c r="BX290" s="121">
        <v>1</v>
      </c>
      <c r="BY290" s="121">
        <f>(BI252^2*Y290^2)/X290^2</f>
        <v>8.7535456981153448E-2</v>
      </c>
      <c r="BZ290" s="121">
        <f>(BJ252^2*Y290^2)/X290^2</f>
        <v>0.35014182792461379</v>
      </c>
      <c r="CA290" s="121">
        <f>(BK252^2*Y290^2)/X290^2</f>
        <v>0.78781911283038109</v>
      </c>
      <c r="CB290" s="121">
        <f>(BL252^2*Y290^2)/X290^2</f>
        <v>1.4005673116984552</v>
      </c>
      <c r="CC290" s="121">
        <f>(BM252^2*Y290^2)/X290^2</f>
        <v>2.1883864245288365</v>
      </c>
      <c r="CD290" s="121">
        <f>(BN252^2*Y290^2)/X290^2</f>
        <v>3.1512764513215243</v>
      </c>
      <c r="CE290" s="121">
        <f>(BO252^2*Y290^2)/X290^2</f>
        <v>4.2892373920765197</v>
      </c>
      <c r="CF290" s="121">
        <f>(BP252^2*Y290^2)/X290^2</f>
        <v>5.6022692467938207</v>
      </c>
      <c r="CG290" s="121">
        <f>X290^2/(BI252^2*Y290^2)</f>
        <v>11.423942188538547</v>
      </c>
      <c r="CH290" s="121">
        <f>X290^2/(BJ252^2*Y290^2)</f>
        <v>2.8559855471346367</v>
      </c>
      <c r="CI290" s="121">
        <f>X290^2/(BK252^2*Y290^2)</f>
        <v>1.2693269098376163</v>
      </c>
      <c r="CJ290" s="121">
        <f>X290^2/(BL252^2*Y290^2)</f>
        <v>0.71399638678365918</v>
      </c>
      <c r="CK290" s="121">
        <f>X290^2/(BM252^2*Y290^2)</f>
        <v>0.45695768754154187</v>
      </c>
      <c r="CL290" s="121">
        <f>X290^2/(BN252^2*Y290^2)</f>
        <v>0.31733172745940408</v>
      </c>
      <c r="CM290" s="121">
        <f>X290^2/(BO252^2*Y290^2)</f>
        <v>0.23314167731711319</v>
      </c>
      <c r="CN290" s="121">
        <f>X290^2/(BP252^2*Y290^2)</f>
        <v>0.17849909669591479</v>
      </c>
      <c r="CO290" s="95">
        <f t="shared" si="555"/>
        <v>1.4654855668103568</v>
      </c>
      <c r="CP290" s="95">
        <f t="shared" si="556"/>
        <v>1.8193552672414268</v>
      </c>
      <c r="CQ290" s="95">
        <f t="shared" si="557"/>
        <v>2.4091381012932107</v>
      </c>
      <c r="CR290" s="95">
        <f t="shared" si="558"/>
        <v>3.2348340689657076</v>
      </c>
      <c r="CS290" s="95">
        <f t="shared" si="559"/>
        <v>4.2964431702589181</v>
      </c>
      <c r="CT290" s="95">
        <f t="shared" si="560"/>
        <v>5.5939654051728418</v>
      </c>
      <c r="CU290" s="95">
        <f t="shared" si="561"/>
        <v>7.12740077370748</v>
      </c>
      <c r="CV290" s="95">
        <f t="shared" si="562"/>
        <v>8.896749275862831</v>
      </c>
      <c r="CW290" s="95">
        <f t="shared" si="563"/>
        <v>1.4654855668103568</v>
      </c>
      <c r="CX290" s="95">
        <f t="shared" si="564"/>
        <v>1.8193552672414268</v>
      </c>
      <c r="CY290" s="95">
        <f t="shared" si="565"/>
        <v>2.4091381012932107</v>
      </c>
      <c r="CZ290" s="95">
        <f t="shared" si="566"/>
        <v>3.2348340689657076</v>
      </c>
      <c r="DA290" s="95">
        <f t="shared" si="567"/>
        <v>4.2964431702589181</v>
      </c>
      <c r="DB290" s="95">
        <f t="shared" si="568"/>
        <v>5.5939654051728418</v>
      </c>
      <c r="DC290" s="95">
        <f t="shared" si="569"/>
        <v>7.12740077370748</v>
      </c>
      <c r="DD290" s="95">
        <f t="shared" si="570"/>
        <v>8.896749275862831</v>
      </c>
      <c r="DE290" s="13">
        <f t="shared" si="656"/>
        <v>13.5615936455197</v>
      </c>
      <c r="DF290" s="13">
        <f t="shared" si="657"/>
        <v>5.2562433750592508</v>
      </c>
      <c r="DG290" s="13">
        <f t="shared" si="658"/>
        <v>4.1072620226679977</v>
      </c>
      <c r="DH290" s="13">
        <f t="shared" si="659"/>
        <v>4.1646796984821144</v>
      </c>
      <c r="DI290" s="13">
        <f t="shared" si="571"/>
        <v>4.6954601120703785</v>
      </c>
      <c r="DJ290" s="13">
        <f t="shared" si="572"/>
        <v>5.5187241787809285</v>
      </c>
      <c r="DK290" s="13">
        <f t="shared" si="573"/>
        <v>6.572495069393633</v>
      </c>
      <c r="DL290" s="13">
        <f t="shared" si="574"/>
        <v>7.8308843434897355</v>
      </c>
      <c r="DM290" s="95">
        <f t="shared" si="575"/>
        <v>13.5615936455197</v>
      </c>
      <c r="DN290" s="95">
        <f t="shared" si="576"/>
        <v>5.2562433750592508</v>
      </c>
      <c r="DO290" s="95">
        <f t="shared" si="577"/>
        <v>4.1072620226679977</v>
      </c>
      <c r="DP290" s="95">
        <f t="shared" si="578"/>
        <v>4.1646796984821144</v>
      </c>
      <c r="DQ290" s="95">
        <f t="shared" si="579"/>
        <v>4.6954601120703785</v>
      </c>
      <c r="DR290" s="95">
        <f t="shared" si="580"/>
        <v>5.5187241787809285</v>
      </c>
      <c r="DS290" s="95">
        <f t="shared" si="581"/>
        <v>6.572495069393633</v>
      </c>
      <c r="DT290" s="95">
        <f t="shared" si="582"/>
        <v>7.8308843434897355</v>
      </c>
      <c r="DU290" s="95">
        <f t="shared" si="583"/>
        <v>4.6623031746698151</v>
      </c>
      <c r="DV290" s="95">
        <f t="shared" si="584"/>
        <v>1.7759531005269662</v>
      </c>
      <c r="DW290" s="95">
        <f t="shared" si="585"/>
        <v>1.3766487601117865</v>
      </c>
      <c r="DX290" s="95">
        <f t="shared" si="586"/>
        <v>1.3966030675697905</v>
      </c>
      <c r="DY290" s="95">
        <f t="shared" si="587"/>
        <v>1.5810646539237063</v>
      </c>
      <c r="DZ290" s="95">
        <f t="shared" si="588"/>
        <v>1.8671727917635572</v>
      </c>
      <c r="EA290" s="95">
        <f t="shared" si="589"/>
        <v>2.2333887356073001</v>
      </c>
      <c r="EB290" s="95">
        <f t="shared" si="590"/>
        <v>2.670715501644644</v>
      </c>
      <c r="EC290" s="95">
        <f t="shared" si="591"/>
        <v>4.6623031746698151</v>
      </c>
      <c r="ED290" s="95">
        <f t="shared" si="592"/>
        <v>1.7759531005269662</v>
      </c>
      <c r="EE290" s="95">
        <f t="shared" si="593"/>
        <v>1.3766487601117865</v>
      </c>
      <c r="EF290" s="95">
        <f t="shared" si="594"/>
        <v>1.3966030675697905</v>
      </c>
      <c r="EG290" s="95">
        <f t="shared" si="595"/>
        <v>1.5810646539237063</v>
      </c>
      <c r="EH290" s="95">
        <f t="shared" si="596"/>
        <v>1.8671727917635572</v>
      </c>
      <c r="EI290" s="95">
        <f t="shared" si="597"/>
        <v>2.2333887356073001</v>
      </c>
      <c r="EJ290" s="95">
        <f t="shared" si="598"/>
        <v>2.670715501644644</v>
      </c>
      <c r="EK290" s="95">
        <f t="shared" si="599"/>
        <v>4.6623031746698151</v>
      </c>
      <c r="EL290" s="95">
        <f t="shared" si="600"/>
        <v>1.7759531005269662</v>
      </c>
      <c r="EM290" s="95">
        <f t="shared" si="601"/>
        <v>1.3766487601117865</v>
      </c>
      <c r="EN290" s="95">
        <f t="shared" si="602"/>
        <v>1.3966030675697905</v>
      </c>
      <c r="EO290" s="95">
        <f t="shared" si="603"/>
        <v>1.5810646539237063</v>
      </c>
      <c r="EP290" s="95">
        <f t="shared" si="604"/>
        <v>1.8671727917635572</v>
      </c>
      <c r="EQ290" s="95">
        <f t="shared" si="605"/>
        <v>2.2333887356073001</v>
      </c>
      <c r="ER290" s="95">
        <f t="shared" si="606"/>
        <v>2.670715501644644</v>
      </c>
      <c r="ES290" s="95">
        <f t="shared" si="607"/>
        <v>1</v>
      </c>
      <c r="ET290" s="95">
        <f t="shared" si="608"/>
        <v>1</v>
      </c>
      <c r="EU290" s="95">
        <f t="shared" si="609"/>
        <v>1</v>
      </c>
      <c r="EV290" s="95">
        <f t="shared" si="610"/>
        <v>1</v>
      </c>
      <c r="EW290" s="95">
        <f t="shared" si="611"/>
        <v>1</v>
      </c>
      <c r="EX290" s="95">
        <f t="shared" si="612"/>
        <v>1</v>
      </c>
      <c r="EY290" s="95">
        <f t="shared" si="613"/>
        <v>1</v>
      </c>
      <c r="EZ290" s="95">
        <f t="shared" si="614"/>
        <v>1</v>
      </c>
      <c r="FA290" s="95">
        <f t="shared" si="615"/>
        <v>1</v>
      </c>
      <c r="FB290" s="95">
        <f t="shared" si="616"/>
        <v>1</v>
      </c>
      <c r="FC290" s="95">
        <f t="shared" si="617"/>
        <v>1</v>
      </c>
      <c r="FD290" s="95">
        <f t="shared" si="618"/>
        <v>1</v>
      </c>
      <c r="FE290" s="95">
        <f t="shared" si="619"/>
        <v>1</v>
      </c>
      <c r="FF290" s="95">
        <f t="shared" si="620"/>
        <v>1</v>
      </c>
      <c r="FG290" s="95">
        <f t="shared" si="621"/>
        <v>1</v>
      </c>
      <c r="FH290" s="95">
        <f t="shared" si="622"/>
        <v>1</v>
      </c>
      <c r="FI290" s="95">
        <f t="shared" si="623"/>
        <v>1</v>
      </c>
      <c r="FJ290" s="95">
        <f t="shared" si="624"/>
        <v>1</v>
      </c>
      <c r="FK290" s="95">
        <f t="shared" si="625"/>
        <v>1</v>
      </c>
      <c r="FL290" s="95">
        <f t="shared" si="626"/>
        <v>1</v>
      </c>
      <c r="FM290" s="95">
        <f t="shared" si="627"/>
        <v>1</v>
      </c>
      <c r="FN290" s="95">
        <f t="shared" si="628"/>
        <v>1</v>
      </c>
      <c r="FO290" s="95">
        <f t="shared" si="629"/>
        <v>1</v>
      </c>
      <c r="FP290" s="95">
        <f t="shared" si="630"/>
        <v>1</v>
      </c>
      <c r="FQ290" s="115">
        <f t="shared" si="631"/>
        <v>7.2393074717729826</v>
      </c>
      <c r="FR290" s="115">
        <f t="shared" si="632"/>
        <v>2.5142324411323189</v>
      </c>
      <c r="FS290" s="115">
        <f t="shared" si="633"/>
        <v>1.6777976852682015</v>
      </c>
      <c r="FT290" s="115">
        <f t="shared" si="634"/>
        <v>1.4146513208856866</v>
      </c>
      <c r="FU290" s="115">
        <f t="shared" si="635"/>
        <v>1.3121670795566236</v>
      </c>
      <c r="FV290" s="115">
        <f t="shared" si="636"/>
        <v>1.2681776141450769</v>
      </c>
      <c r="FW290" s="115">
        <f t="shared" si="637"/>
        <v>1.2485240024859818</v>
      </c>
      <c r="FX290" s="115">
        <f t="shared" si="638"/>
        <v>1.2398065198090304</v>
      </c>
      <c r="FZ290" s="90">
        <f t="shared" si="660"/>
        <v>1.2398065198090304</v>
      </c>
    </row>
    <row r="291" spans="24:182" x14ac:dyDescent="0.3">
      <c r="X291" s="118">
        <f t="shared" si="661"/>
        <v>36.165275350338177</v>
      </c>
      <c r="Y291" s="118">
        <v>10</v>
      </c>
      <c r="Z291" s="40">
        <v>1.7999999999999999E-2</v>
      </c>
      <c r="AA291" s="40">
        <v>10000000</v>
      </c>
      <c r="AB291" s="40">
        <v>10000000</v>
      </c>
      <c r="AC291" s="98">
        <v>3900000</v>
      </c>
      <c r="AD291" s="42">
        <v>0.33</v>
      </c>
      <c r="AE291" s="42">
        <v>0.33</v>
      </c>
      <c r="AF291" s="41">
        <v>1.7999999999999999E-2</v>
      </c>
      <c r="AG291" s="40">
        <v>10000000</v>
      </c>
      <c r="AH291" s="40">
        <v>10000000</v>
      </c>
      <c r="AI291" s="98">
        <v>3900000</v>
      </c>
      <c r="AJ291" s="42">
        <v>0.33</v>
      </c>
      <c r="AK291" s="42">
        <v>0.33</v>
      </c>
      <c r="AL291" s="42">
        <f>AL250</f>
        <v>0.80259999999999998</v>
      </c>
      <c r="AM291" s="40">
        <v>6000</v>
      </c>
      <c r="AN291" s="40">
        <f>AN250</f>
        <v>10000</v>
      </c>
      <c r="AO291" s="40">
        <f>AO250</f>
        <v>10000</v>
      </c>
      <c r="AP291" s="42">
        <v>0.03</v>
      </c>
      <c r="AQ291" s="42">
        <v>0.03</v>
      </c>
      <c r="AR291" s="4">
        <f t="shared" si="639"/>
        <v>0.8206</v>
      </c>
      <c r="AS291" s="11">
        <f t="shared" si="640"/>
        <v>3.6165275350338177</v>
      </c>
      <c r="AT291" s="15">
        <f t="shared" si="641"/>
        <v>68010.989114577489</v>
      </c>
      <c r="AU291" s="19">
        <f t="shared" si="642"/>
        <v>0.80004601538355813</v>
      </c>
      <c r="AV291" s="13">
        <f t="shared" si="643"/>
        <v>0.5</v>
      </c>
      <c r="AW291" s="11">
        <f t="shared" si="644"/>
        <v>1</v>
      </c>
      <c r="AX291" s="11">
        <f t="shared" si="645"/>
        <v>0.8911</v>
      </c>
      <c r="AY291" s="11">
        <f t="shared" si="646"/>
        <v>201997.53114128605</v>
      </c>
      <c r="AZ291" s="11">
        <f t="shared" si="647"/>
        <v>1</v>
      </c>
      <c r="BA291" s="11">
        <f t="shared" si="648"/>
        <v>0.34752899999999998</v>
      </c>
      <c r="BB291" s="11">
        <f t="shared" si="649"/>
        <v>1.025058</v>
      </c>
      <c r="BC291" s="11">
        <f t="shared" si="650"/>
        <v>0.99909999999999999</v>
      </c>
      <c r="BD291" s="11">
        <f t="shared" si="651"/>
        <v>0.8911</v>
      </c>
      <c r="BE291" s="11">
        <f t="shared" si="652"/>
        <v>201997.53114128605</v>
      </c>
      <c r="BF291" s="11">
        <f t="shared" si="653"/>
        <v>1</v>
      </c>
      <c r="BG291" s="11">
        <f t="shared" si="654"/>
        <v>0.34752899999999998</v>
      </c>
      <c r="BH291" s="11">
        <f t="shared" si="655"/>
        <v>1.025058</v>
      </c>
      <c r="BI291" s="121">
        <f>X291^2/(BI252^2*Y291^2)</f>
        <v>13.079271411657782</v>
      </c>
      <c r="BJ291" s="121">
        <f>X291^2/(BJ252^2*Y291^2)</f>
        <v>3.2698178529144455</v>
      </c>
      <c r="BK291" s="121">
        <f>X291^2/(BK252^2*Y291^2)</f>
        <v>1.4532523790730869</v>
      </c>
      <c r="BL291" s="121">
        <f>X291^2/(BL252^2*Y291^2)</f>
        <v>0.81745446322861137</v>
      </c>
      <c r="BM291" s="121">
        <f>X291^2/(BM252^2*Y291^2)</f>
        <v>0.52317085646631134</v>
      </c>
      <c r="BN291" s="121">
        <f>X291^2/(BN252^2*Y291^2)</f>
        <v>0.36331309476827173</v>
      </c>
      <c r="BO291" s="121">
        <f>X291^2/(BO252^2*Y291^2)</f>
        <v>0.26692390636036289</v>
      </c>
      <c r="BP291" s="121">
        <f>X291^2/(BP252^2*Y291^2)</f>
        <v>0.20436361580715284</v>
      </c>
      <c r="BQ291" s="121">
        <v>1</v>
      </c>
      <c r="BR291" s="121">
        <v>1</v>
      </c>
      <c r="BS291" s="121">
        <v>1</v>
      </c>
      <c r="BT291" s="121">
        <v>1</v>
      </c>
      <c r="BU291" s="121">
        <v>1</v>
      </c>
      <c r="BV291" s="121">
        <v>1</v>
      </c>
      <c r="BW291" s="121">
        <v>1</v>
      </c>
      <c r="BX291" s="121">
        <v>1</v>
      </c>
      <c r="BY291" s="121">
        <f>(BI252^2*Y291^2)/X291^2</f>
        <v>7.64568582244331E-2</v>
      </c>
      <c r="BZ291" s="121">
        <f>(BJ252^2*Y291^2)/X291^2</f>
        <v>0.3058274328977324</v>
      </c>
      <c r="CA291" s="121">
        <f>(BK252^2*Y291^2)/X291^2</f>
        <v>0.68811172401989784</v>
      </c>
      <c r="CB291" s="121">
        <f>(BL252^2*Y291^2)/X291^2</f>
        <v>1.2233097315909296</v>
      </c>
      <c r="CC291" s="121">
        <f>(BM252^2*Y291^2)/X291^2</f>
        <v>1.9114214556108273</v>
      </c>
      <c r="CD291" s="121">
        <f>(BN252^2*Y291^2)/X291^2</f>
        <v>2.7524468960795914</v>
      </c>
      <c r="CE291" s="121">
        <f>(BO252^2*Y291^2)/X291^2</f>
        <v>3.7463860529972215</v>
      </c>
      <c r="CF291" s="121">
        <f>(BP252^2*Y291^2)/X291^2</f>
        <v>4.8932389263637184</v>
      </c>
      <c r="CG291" s="121">
        <f>X291^2/(BI252^2*Y291^2)</f>
        <v>13.079271411657782</v>
      </c>
      <c r="CH291" s="121">
        <f>X291^2/(BJ252^2*Y291^2)</f>
        <v>3.2698178529144455</v>
      </c>
      <c r="CI291" s="121">
        <f>X291^2/(BK252^2*Y291^2)</f>
        <v>1.4532523790730869</v>
      </c>
      <c r="CJ291" s="121">
        <f>X291^2/(BL252^2*Y291^2)</f>
        <v>0.81745446322861137</v>
      </c>
      <c r="CK291" s="121">
        <f>X291^2/(BM252^2*Y291^2)</f>
        <v>0.52317085646631134</v>
      </c>
      <c r="CL291" s="121">
        <f>X291^2/(BN252^2*Y291^2)</f>
        <v>0.36331309476827173</v>
      </c>
      <c r="CM291" s="121">
        <f>X291^2/(BO252^2*Y291^2)</f>
        <v>0.26692390636036289</v>
      </c>
      <c r="CN291" s="121">
        <f>X291^2/(BP252^2*Y291^2)</f>
        <v>0.20436361580715284</v>
      </c>
      <c r="CO291" s="95">
        <f t="shared" si="555"/>
        <v>1.4505568337063122</v>
      </c>
      <c r="CP291" s="95">
        <f t="shared" si="556"/>
        <v>1.7596403348252483</v>
      </c>
      <c r="CQ291" s="95">
        <f t="shared" si="557"/>
        <v>2.2747795033568088</v>
      </c>
      <c r="CR291" s="95">
        <f t="shared" si="558"/>
        <v>2.9959743393009939</v>
      </c>
      <c r="CS291" s="95">
        <f t="shared" si="559"/>
        <v>3.9232248426578025</v>
      </c>
      <c r="CT291" s="95">
        <f t="shared" si="560"/>
        <v>5.0565310134272359</v>
      </c>
      <c r="CU291" s="95">
        <f t="shared" si="561"/>
        <v>6.3958928516092932</v>
      </c>
      <c r="CV291" s="95">
        <f t="shared" si="562"/>
        <v>7.9413103572039745</v>
      </c>
      <c r="CW291" s="95">
        <f t="shared" si="563"/>
        <v>1.4505568337063122</v>
      </c>
      <c r="CX291" s="95">
        <f t="shared" si="564"/>
        <v>1.7596403348252483</v>
      </c>
      <c r="CY291" s="95">
        <f t="shared" si="565"/>
        <v>2.2747795033568088</v>
      </c>
      <c r="CZ291" s="95">
        <f t="shared" si="566"/>
        <v>2.9959743393009939</v>
      </c>
      <c r="DA291" s="95">
        <f t="shared" si="567"/>
        <v>3.9232248426578025</v>
      </c>
      <c r="DB291" s="95">
        <f t="shared" si="568"/>
        <v>5.0565310134272359</v>
      </c>
      <c r="DC291" s="95">
        <f t="shared" si="569"/>
        <v>6.3958928516092932</v>
      </c>
      <c r="DD291" s="95">
        <f t="shared" si="570"/>
        <v>7.9413103572039745</v>
      </c>
      <c r="DE291" s="13">
        <f t="shared" si="656"/>
        <v>15.205844269882213</v>
      </c>
      <c r="DF291" s="13">
        <f t="shared" si="657"/>
        <v>5.6257612858121782</v>
      </c>
      <c r="DG291" s="13">
        <f t="shared" si="658"/>
        <v>4.1914801030929842</v>
      </c>
      <c r="DH291" s="13">
        <f t="shared" si="659"/>
        <v>4.0908801948195412</v>
      </c>
      <c r="DI291" s="13">
        <f t="shared" si="571"/>
        <v>4.4847083120771387</v>
      </c>
      <c r="DJ291" s="13">
        <f t="shared" si="572"/>
        <v>5.1658759908478631</v>
      </c>
      <c r="DK291" s="13">
        <f t="shared" si="573"/>
        <v>6.0634259593575841</v>
      </c>
      <c r="DL291" s="13">
        <f t="shared" si="574"/>
        <v>7.1477185421708711</v>
      </c>
      <c r="DM291" s="95">
        <f t="shared" si="575"/>
        <v>15.205844269882213</v>
      </c>
      <c r="DN291" s="95">
        <f t="shared" si="576"/>
        <v>5.6257612858121782</v>
      </c>
      <c r="DO291" s="95">
        <f t="shared" si="577"/>
        <v>4.1914801030929842</v>
      </c>
      <c r="DP291" s="95">
        <f t="shared" si="578"/>
        <v>4.0908801948195412</v>
      </c>
      <c r="DQ291" s="95">
        <f t="shared" si="579"/>
        <v>4.4847083120771387</v>
      </c>
      <c r="DR291" s="95">
        <f t="shared" si="580"/>
        <v>5.1658759908478631</v>
      </c>
      <c r="DS291" s="95">
        <f t="shared" si="581"/>
        <v>6.0634259593575841</v>
      </c>
      <c r="DT291" s="95">
        <f t="shared" si="582"/>
        <v>7.1477185421708711</v>
      </c>
      <c r="DU291" s="95">
        <f t="shared" si="583"/>
        <v>5.2337279499038951</v>
      </c>
      <c r="DV291" s="95">
        <f t="shared" si="584"/>
        <v>1.9043712905330203</v>
      </c>
      <c r="DW291" s="95">
        <f t="shared" si="585"/>
        <v>1.4059169853838016</v>
      </c>
      <c r="DX291" s="95">
        <f t="shared" si="586"/>
        <v>1.3709555998614402</v>
      </c>
      <c r="DY291" s="95">
        <f t="shared" si="587"/>
        <v>1.5078222916238557</v>
      </c>
      <c r="DZ291" s="95">
        <f t="shared" si="588"/>
        <v>1.7445478138593669</v>
      </c>
      <c r="EA291" s="95">
        <f t="shared" si="589"/>
        <v>2.0564724568655817</v>
      </c>
      <c r="EB291" s="95">
        <f t="shared" si="590"/>
        <v>2.4332955738781008</v>
      </c>
      <c r="EC291" s="95">
        <f t="shared" si="591"/>
        <v>5.2337279499038951</v>
      </c>
      <c r="ED291" s="95">
        <f t="shared" si="592"/>
        <v>1.9043712905330203</v>
      </c>
      <c r="EE291" s="95">
        <f t="shared" si="593"/>
        <v>1.4059169853838016</v>
      </c>
      <c r="EF291" s="95">
        <f t="shared" si="594"/>
        <v>1.3709555998614402</v>
      </c>
      <c r="EG291" s="95">
        <f t="shared" si="595"/>
        <v>1.5078222916238557</v>
      </c>
      <c r="EH291" s="95">
        <f t="shared" si="596"/>
        <v>1.7445478138593669</v>
      </c>
      <c r="EI291" s="95">
        <f t="shared" si="597"/>
        <v>2.0564724568655817</v>
      </c>
      <c r="EJ291" s="95">
        <f t="shared" si="598"/>
        <v>2.4332955738781008</v>
      </c>
      <c r="EK291" s="95">
        <f t="shared" si="599"/>
        <v>5.2337279499038951</v>
      </c>
      <c r="EL291" s="95">
        <f t="shared" si="600"/>
        <v>1.9043712905330203</v>
      </c>
      <c r="EM291" s="95">
        <f t="shared" si="601"/>
        <v>1.4059169853838016</v>
      </c>
      <c r="EN291" s="95">
        <f t="shared" si="602"/>
        <v>1.3709555998614402</v>
      </c>
      <c r="EO291" s="95">
        <f t="shared" si="603"/>
        <v>1.5078222916238557</v>
      </c>
      <c r="EP291" s="95">
        <f t="shared" si="604"/>
        <v>1.7445478138593669</v>
      </c>
      <c r="EQ291" s="95">
        <f t="shared" si="605"/>
        <v>2.0564724568655817</v>
      </c>
      <c r="ER291" s="95">
        <f t="shared" si="606"/>
        <v>2.4332955738781008</v>
      </c>
      <c r="ES291" s="95">
        <f t="shared" si="607"/>
        <v>1</v>
      </c>
      <c r="ET291" s="95">
        <f t="shared" si="608"/>
        <v>1</v>
      </c>
      <c r="EU291" s="95">
        <f t="shared" si="609"/>
        <v>1</v>
      </c>
      <c r="EV291" s="95">
        <f t="shared" si="610"/>
        <v>1</v>
      </c>
      <c r="EW291" s="95">
        <f t="shared" si="611"/>
        <v>1</v>
      </c>
      <c r="EX291" s="95">
        <f t="shared" si="612"/>
        <v>1</v>
      </c>
      <c r="EY291" s="95">
        <f t="shared" si="613"/>
        <v>1</v>
      </c>
      <c r="EZ291" s="95">
        <f t="shared" si="614"/>
        <v>1</v>
      </c>
      <c r="FA291" s="95">
        <f t="shared" si="615"/>
        <v>1</v>
      </c>
      <c r="FB291" s="95">
        <f t="shared" si="616"/>
        <v>1</v>
      </c>
      <c r="FC291" s="95">
        <f t="shared" si="617"/>
        <v>1</v>
      </c>
      <c r="FD291" s="95">
        <f t="shared" si="618"/>
        <v>1</v>
      </c>
      <c r="FE291" s="95">
        <f t="shared" si="619"/>
        <v>1</v>
      </c>
      <c r="FF291" s="95">
        <f t="shared" si="620"/>
        <v>1</v>
      </c>
      <c r="FG291" s="95">
        <f t="shared" si="621"/>
        <v>1</v>
      </c>
      <c r="FH291" s="95">
        <f t="shared" si="622"/>
        <v>1</v>
      </c>
      <c r="FI291" s="95">
        <f t="shared" si="623"/>
        <v>1</v>
      </c>
      <c r="FJ291" s="95">
        <f t="shared" si="624"/>
        <v>1</v>
      </c>
      <c r="FK291" s="95">
        <f t="shared" si="625"/>
        <v>1</v>
      </c>
      <c r="FL291" s="95">
        <f t="shared" si="626"/>
        <v>1</v>
      </c>
      <c r="FM291" s="95">
        <f t="shared" si="627"/>
        <v>1</v>
      </c>
      <c r="FN291" s="95">
        <f t="shared" si="628"/>
        <v>1</v>
      </c>
      <c r="FO291" s="95">
        <f t="shared" si="629"/>
        <v>1</v>
      </c>
      <c r="FP291" s="95">
        <f t="shared" si="630"/>
        <v>1</v>
      </c>
      <c r="FQ291" s="115">
        <f t="shared" si="631"/>
        <v>8.1572784495160793</v>
      </c>
      <c r="FR291" s="115">
        <f t="shared" si="632"/>
        <v>2.7387472299681659</v>
      </c>
      <c r="FS291" s="115">
        <f t="shared" si="633"/>
        <v>1.7708617675173919</v>
      </c>
      <c r="FT291" s="115">
        <f t="shared" si="634"/>
        <v>1.4606045695178167</v>
      </c>
      <c r="FU291" s="115">
        <f t="shared" si="635"/>
        <v>1.3364797950362504</v>
      </c>
      <c r="FV291" s="115">
        <f t="shared" si="636"/>
        <v>1.2813527952999826</v>
      </c>
      <c r="FW291" s="115">
        <f t="shared" si="637"/>
        <v>1.2556192335418199</v>
      </c>
      <c r="FX291" s="115">
        <f t="shared" si="638"/>
        <v>1.2434657190699447</v>
      </c>
      <c r="FZ291" s="90">
        <f t="shared" si="660"/>
        <v>1.2434657190699447</v>
      </c>
    </row>
    <row r="292" spans="24:182" x14ac:dyDescent="0.3">
      <c r="X292" s="118">
        <f t="shared" si="661"/>
        <v>38.696844624861853</v>
      </c>
      <c r="Y292" s="118">
        <v>10</v>
      </c>
      <c r="Z292" s="40">
        <v>1.7999999999999999E-2</v>
      </c>
      <c r="AA292" s="40">
        <v>10000000</v>
      </c>
      <c r="AB292" s="40">
        <v>10000000</v>
      </c>
      <c r="AC292" s="98">
        <v>3900000</v>
      </c>
      <c r="AD292" s="42">
        <v>0.33</v>
      </c>
      <c r="AE292" s="42">
        <v>0.33</v>
      </c>
      <c r="AF292" s="41">
        <v>1.7999999999999999E-2</v>
      </c>
      <c r="AG292" s="40">
        <v>10000000</v>
      </c>
      <c r="AH292" s="40">
        <v>10000000</v>
      </c>
      <c r="AI292" s="98">
        <v>3900000</v>
      </c>
      <c r="AJ292" s="42">
        <v>0.33</v>
      </c>
      <c r="AK292" s="42">
        <v>0.33</v>
      </c>
      <c r="AL292" s="42">
        <f>AL250</f>
        <v>0.80259999999999998</v>
      </c>
      <c r="AM292" s="40">
        <v>6000</v>
      </c>
      <c r="AN292" s="40">
        <f>AN250</f>
        <v>10000</v>
      </c>
      <c r="AO292" s="40">
        <f>AO250</f>
        <v>10000</v>
      </c>
      <c r="AP292" s="42">
        <v>0.03</v>
      </c>
      <c r="AQ292" s="42">
        <v>0.03</v>
      </c>
      <c r="AR292" s="4">
        <f t="shared" si="639"/>
        <v>0.8206</v>
      </c>
      <c r="AS292" s="11">
        <f t="shared" si="640"/>
        <v>3.8696844624861853</v>
      </c>
      <c r="AT292" s="15">
        <f t="shared" si="641"/>
        <v>68010.989114577489</v>
      </c>
      <c r="AU292" s="19">
        <f t="shared" si="642"/>
        <v>0.80004601538355813</v>
      </c>
      <c r="AV292" s="13">
        <f t="shared" si="643"/>
        <v>0.5</v>
      </c>
      <c r="AW292" s="11">
        <f t="shared" si="644"/>
        <v>1</v>
      </c>
      <c r="AX292" s="11">
        <f t="shared" si="645"/>
        <v>0.8911</v>
      </c>
      <c r="AY292" s="11">
        <f t="shared" si="646"/>
        <v>201997.53114128605</v>
      </c>
      <c r="AZ292" s="11">
        <f t="shared" si="647"/>
        <v>1</v>
      </c>
      <c r="BA292" s="11">
        <f t="shared" si="648"/>
        <v>0.34752899999999998</v>
      </c>
      <c r="BB292" s="11">
        <f t="shared" si="649"/>
        <v>1.025058</v>
      </c>
      <c r="BC292" s="11">
        <f t="shared" si="650"/>
        <v>0.99909999999999999</v>
      </c>
      <c r="BD292" s="11">
        <f t="shared" si="651"/>
        <v>0.8911</v>
      </c>
      <c r="BE292" s="11">
        <f t="shared" si="652"/>
        <v>201997.53114128605</v>
      </c>
      <c r="BF292" s="11">
        <f t="shared" si="653"/>
        <v>1</v>
      </c>
      <c r="BG292" s="11">
        <f t="shared" si="654"/>
        <v>0.34752899999999998</v>
      </c>
      <c r="BH292" s="11">
        <f t="shared" si="655"/>
        <v>1.025058</v>
      </c>
      <c r="BI292" s="121">
        <f>X292^2/(BI252^2*Y292^2)</f>
        <v>14.974457839206998</v>
      </c>
      <c r="BJ292" s="121">
        <f>X292^2/(BJ252^2*Y292^2)</f>
        <v>3.7436144598017496</v>
      </c>
      <c r="BK292" s="121">
        <f>X292^2/(BK252^2*Y292^2)</f>
        <v>1.6638286488007776</v>
      </c>
      <c r="BL292" s="121">
        <f>X292^2/(BL252^2*Y292^2)</f>
        <v>0.93590361495043739</v>
      </c>
      <c r="BM292" s="121">
        <f>X292^2/(BM252^2*Y292^2)</f>
        <v>0.59897831356827991</v>
      </c>
      <c r="BN292" s="121">
        <f>X292^2/(BN252^2*Y292^2)</f>
        <v>0.41595716220019441</v>
      </c>
      <c r="BO292" s="121">
        <f>X292^2/(BO252^2*Y292^2)</f>
        <v>0.30560118039197953</v>
      </c>
      <c r="BP292" s="121">
        <f>X292^2/(BP252^2*Y292^2)</f>
        <v>0.23397590373760935</v>
      </c>
      <c r="BQ292" s="121">
        <v>1</v>
      </c>
      <c r="BR292" s="121">
        <v>1</v>
      </c>
      <c r="BS292" s="121">
        <v>1</v>
      </c>
      <c r="BT292" s="121">
        <v>1</v>
      </c>
      <c r="BU292" s="121">
        <v>1</v>
      </c>
      <c r="BV292" s="121">
        <v>1</v>
      </c>
      <c r="BW292" s="121">
        <v>1</v>
      </c>
      <c r="BX292" s="121">
        <v>1</v>
      </c>
      <c r="BY292" s="121">
        <f>(BI252^2*Y292^2)/X292^2</f>
        <v>6.6780381015314069E-2</v>
      </c>
      <c r="BZ292" s="121">
        <f>(BJ252^2*Y292^2)/X292^2</f>
        <v>0.26712152406125628</v>
      </c>
      <c r="CA292" s="121">
        <f>(BK252^2*Y292^2)/X292^2</f>
        <v>0.60102342913782669</v>
      </c>
      <c r="CB292" s="121">
        <f>(BL252^2*Y292^2)/X292^2</f>
        <v>1.0684860962450251</v>
      </c>
      <c r="CC292" s="121">
        <f>(BM252^2*Y292^2)/X292^2</f>
        <v>1.6695095253828518</v>
      </c>
      <c r="CD292" s="121">
        <f>(BN252^2*Y292^2)/X292^2</f>
        <v>2.4040937165513068</v>
      </c>
      <c r="CE292" s="121">
        <f>(BO252^2*Y292^2)/X292^2</f>
        <v>3.2722386697503896</v>
      </c>
      <c r="CF292" s="121">
        <f>(BP252^2*Y292^2)/X292^2</f>
        <v>4.2739443849801004</v>
      </c>
      <c r="CG292" s="121">
        <f>X292^2/(BI252^2*Y292^2)</f>
        <v>14.974457839206998</v>
      </c>
      <c r="CH292" s="121">
        <f>X292^2/(BJ252^2*Y292^2)</f>
        <v>3.7436144598017496</v>
      </c>
      <c r="CI292" s="121">
        <f>X292^2/(BK252^2*Y292^2)</f>
        <v>1.6638286488007776</v>
      </c>
      <c r="CJ292" s="121">
        <f>X292^2/(BL252^2*Y292^2)</f>
        <v>0.93590361495043739</v>
      </c>
      <c r="CK292" s="121">
        <f>X292^2/(BM252^2*Y292^2)</f>
        <v>0.59897831356827991</v>
      </c>
      <c r="CL292" s="121">
        <f>X292^2/(BN252^2*Y292^2)</f>
        <v>0.41595716220019441</v>
      </c>
      <c r="CM292" s="121">
        <f>X292^2/(BO252^2*Y292^2)</f>
        <v>0.30560118039197953</v>
      </c>
      <c r="CN292" s="121">
        <f>X292^2/(BP252^2*Y292^2)</f>
        <v>0.23397590373760935</v>
      </c>
      <c r="CO292" s="95">
        <f t="shared" si="555"/>
        <v>1.4375175000491851</v>
      </c>
      <c r="CP292" s="95">
        <f t="shared" si="556"/>
        <v>1.7074830001967407</v>
      </c>
      <c r="CQ292" s="95">
        <f t="shared" si="557"/>
        <v>2.1574255004426663</v>
      </c>
      <c r="CR292" s="95">
        <f t="shared" si="558"/>
        <v>2.7873450007869627</v>
      </c>
      <c r="CS292" s="95">
        <f t="shared" si="559"/>
        <v>3.5972415012296288</v>
      </c>
      <c r="CT292" s="95">
        <f t="shared" si="560"/>
        <v>4.5871150017706661</v>
      </c>
      <c r="CU292" s="95">
        <f t="shared" si="561"/>
        <v>5.7569655024100728</v>
      </c>
      <c r="CV292" s="95">
        <f t="shared" si="562"/>
        <v>7.1067930031478497</v>
      </c>
      <c r="CW292" s="95">
        <f t="shared" si="563"/>
        <v>1.4375175000491851</v>
      </c>
      <c r="CX292" s="95">
        <f t="shared" si="564"/>
        <v>1.7074830001967407</v>
      </c>
      <c r="CY292" s="95">
        <f t="shared" si="565"/>
        <v>2.1574255004426663</v>
      </c>
      <c r="CZ292" s="95">
        <f t="shared" si="566"/>
        <v>2.7873450007869627</v>
      </c>
      <c r="DA292" s="95">
        <f t="shared" si="567"/>
        <v>3.5972415012296288</v>
      </c>
      <c r="DB292" s="95">
        <f t="shared" si="568"/>
        <v>4.5871150017706661</v>
      </c>
      <c r="DC292" s="95">
        <f t="shared" si="569"/>
        <v>5.7569655024100728</v>
      </c>
      <c r="DD292" s="95">
        <f t="shared" si="570"/>
        <v>7.1067930031478497</v>
      </c>
      <c r="DE292" s="13">
        <f t="shared" si="656"/>
        <v>17.091354220222311</v>
      </c>
      <c r="DF292" s="13">
        <f t="shared" si="657"/>
        <v>6.0608519838630057</v>
      </c>
      <c r="DG292" s="13">
        <f t="shared" si="658"/>
        <v>4.3149680779386044</v>
      </c>
      <c r="DH292" s="13">
        <f t="shared" si="659"/>
        <v>4.0545057111954623</v>
      </c>
      <c r="DI292" s="13">
        <f t="shared" si="571"/>
        <v>4.3186038389511321</v>
      </c>
      <c r="DJ292" s="13">
        <f t="shared" si="572"/>
        <v>4.8701668787515011</v>
      </c>
      <c r="DK292" s="13">
        <f t="shared" si="573"/>
        <v>5.627955850142369</v>
      </c>
      <c r="DL292" s="13">
        <f t="shared" si="574"/>
        <v>6.5580362887177097</v>
      </c>
      <c r="DM292" s="95">
        <f t="shared" si="575"/>
        <v>17.091354220222311</v>
      </c>
      <c r="DN292" s="95">
        <f t="shared" si="576"/>
        <v>6.0608519838630057</v>
      </c>
      <c r="DO292" s="95">
        <f t="shared" si="577"/>
        <v>4.3149680779386044</v>
      </c>
      <c r="DP292" s="95">
        <f t="shared" si="578"/>
        <v>4.0545057111954623</v>
      </c>
      <c r="DQ292" s="95">
        <f t="shared" si="579"/>
        <v>4.3186038389511321</v>
      </c>
      <c r="DR292" s="95">
        <f t="shared" si="580"/>
        <v>4.8701668787515011</v>
      </c>
      <c r="DS292" s="95">
        <f t="shared" si="581"/>
        <v>5.627955850142369</v>
      </c>
      <c r="DT292" s="95">
        <f t="shared" si="582"/>
        <v>6.5580362887177097</v>
      </c>
      <c r="DU292" s="95">
        <f t="shared" si="583"/>
        <v>5.8889973374356384</v>
      </c>
      <c r="DV292" s="95">
        <f t="shared" si="584"/>
        <v>2.0555779257359266</v>
      </c>
      <c r="DW292" s="95">
        <f t="shared" si="585"/>
        <v>1.4488326377939251</v>
      </c>
      <c r="DX292" s="95">
        <f t="shared" si="586"/>
        <v>1.3583144119420476</v>
      </c>
      <c r="DY292" s="95">
        <f t="shared" si="587"/>
        <v>1.4500961701828479</v>
      </c>
      <c r="DZ292" s="95">
        <f t="shared" si="588"/>
        <v>1.6417803218416303</v>
      </c>
      <c r="EA292" s="95">
        <f t="shared" si="589"/>
        <v>1.9051339652801271</v>
      </c>
      <c r="EB292" s="95">
        <f t="shared" si="590"/>
        <v>2.2283638900177767</v>
      </c>
      <c r="EC292" s="95">
        <f t="shared" si="591"/>
        <v>5.8889973374356384</v>
      </c>
      <c r="ED292" s="95">
        <f t="shared" si="592"/>
        <v>2.0555779257359266</v>
      </c>
      <c r="EE292" s="95">
        <f t="shared" si="593"/>
        <v>1.4488326377939251</v>
      </c>
      <c r="EF292" s="95">
        <f t="shared" si="594"/>
        <v>1.3583144119420476</v>
      </c>
      <c r="EG292" s="95">
        <f t="shared" si="595"/>
        <v>1.4500961701828479</v>
      </c>
      <c r="EH292" s="95">
        <f t="shared" si="596"/>
        <v>1.6417803218416303</v>
      </c>
      <c r="EI292" s="95">
        <f t="shared" si="597"/>
        <v>1.9051339652801271</v>
      </c>
      <c r="EJ292" s="95">
        <f t="shared" si="598"/>
        <v>2.2283638900177767</v>
      </c>
      <c r="EK292" s="95">
        <f t="shared" si="599"/>
        <v>5.8889973374356384</v>
      </c>
      <c r="EL292" s="95">
        <f t="shared" si="600"/>
        <v>2.0555779257359266</v>
      </c>
      <c r="EM292" s="95">
        <f t="shared" si="601"/>
        <v>1.4488326377939251</v>
      </c>
      <c r="EN292" s="95">
        <f t="shared" si="602"/>
        <v>1.3583144119420476</v>
      </c>
      <c r="EO292" s="95">
        <f t="shared" si="603"/>
        <v>1.4500961701828479</v>
      </c>
      <c r="EP292" s="95">
        <f t="shared" si="604"/>
        <v>1.6417803218416303</v>
      </c>
      <c r="EQ292" s="95">
        <f t="shared" si="605"/>
        <v>1.9051339652801271</v>
      </c>
      <c r="ER292" s="95">
        <f t="shared" si="606"/>
        <v>2.2283638900177767</v>
      </c>
      <c r="ES292" s="95">
        <f t="shared" si="607"/>
        <v>1</v>
      </c>
      <c r="ET292" s="95">
        <f t="shared" si="608"/>
        <v>1</v>
      </c>
      <c r="EU292" s="95">
        <f t="shared" si="609"/>
        <v>1</v>
      </c>
      <c r="EV292" s="95">
        <f t="shared" si="610"/>
        <v>1</v>
      </c>
      <c r="EW292" s="95">
        <f t="shared" si="611"/>
        <v>1</v>
      </c>
      <c r="EX292" s="95">
        <f t="shared" si="612"/>
        <v>1</v>
      </c>
      <c r="EY292" s="95">
        <f t="shared" si="613"/>
        <v>1</v>
      </c>
      <c r="EZ292" s="95">
        <f t="shared" si="614"/>
        <v>1</v>
      </c>
      <c r="FA292" s="95">
        <f t="shared" si="615"/>
        <v>1</v>
      </c>
      <c r="FB292" s="95">
        <f t="shared" si="616"/>
        <v>1</v>
      </c>
      <c r="FC292" s="95">
        <f t="shared" si="617"/>
        <v>1</v>
      </c>
      <c r="FD292" s="95">
        <f t="shared" si="618"/>
        <v>1</v>
      </c>
      <c r="FE292" s="95">
        <f t="shared" si="619"/>
        <v>1</v>
      </c>
      <c r="FF292" s="95">
        <f t="shared" si="620"/>
        <v>1</v>
      </c>
      <c r="FG292" s="95">
        <f t="shared" si="621"/>
        <v>1</v>
      </c>
      <c r="FH292" s="95">
        <f t="shared" si="622"/>
        <v>1</v>
      </c>
      <c r="FI292" s="95">
        <f t="shared" si="623"/>
        <v>1</v>
      </c>
      <c r="FJ292" s="95">
        <f t="shared" si="624"/>
        <v>1</v>
      </c>
      <c r="FK292" s="95">
        <f t="shared" si="625"/>
        <v>1</v>
      </c>
      <c r="FL292" s="95">
        <f t="shared" si="626"/>
        <v>1</v>
      </c>
      <c r="FM292" s="95">
        <f t="shared" si="627"/>
        <v>1</v>
      </c>
      <c r="FN292" s="95">
        <f t="shared" si="628"/>
        <v>1</v>
      </c>
      <c r="FO292" s="95">
        <f t="shared" si="629"/>
        <v>1</v>
      </c>
      <c r="FP292" s="95">
        <f t="shared" si="630"/>
        <v>1</v>
      </c>
      <c r="FQ292" s="115">
        <f t="shared" si="631"/>
        <v>9.2086944225607787</v>
      </c>
      <c r="FR292" s="115">
        <f t="shared" si="632"/>
        <v>2.9971069909477115</v>
      </c>
      <c r="FS292" s="115">
        <f t="shared" si="633"/>
        <v>1.8793806298054399</v>
      </c>
      <c r="FT292" s="115">
        <f t="shared" si="634"/>
        <v>1.5153656936154964</v>
      </c>
      <c r="FU292" s="115">
        <f t="shared" si="635"/>
        <v>1.3662934130408884</v>
      </c>
      <c r="FV292" s="115">
        <f t="shared" si="636"/>
        <v>1.2980952238385315</v>
      </c>
      <c r="FW292" s="115">
        <f t="shared" si="637"/>
        <v>1.2650652157995743</v>
      </c>
      <c r="FX292" s="115">
        <f t="shared" si="638"/>
        <v>1.2486848359764016</v>
      </c>
      <c r="FZ292" s="90">
        <f t="shared" si="660"/>
        <v>1.2486848359764016</v>
      </c>
    </row>
    <row r="295" spans="24:182" ht="16.2" x14ac:dyDescent="0.35">
      <c r="X295" s="47"/>
      <c r="Y295" s="47"/>
      <c r="Z295" s="47"/>
      <c r="AA295" s="47"/>
      <c r="AB295" s="47"/>
      <c r="AC295" s="47"/>
      <c r="AD295" s="47"/>
      <c r="AE295" s="47"/>
      <c r="AF295" s="47"/>
      <c r="AG295" s="47"/>
      <c r="AH295" s="47"/>
      <c r="AI295" s="47"/>
      <c r="AJ295" s="47"/>
      <c r="AK295" s="47"/>
      <c r="AL295" s="47">
        <v>1.0032000000000001</v>
      </c>
      <c r="AM295" s="47"/>
      <c r="AN295" s="47">
        <v>10000</v>
      </c>
      <c r="AO295" s="47">
        <f>AN295</f>
        <v>10000</v>
      </c>
      <c r="AP295" s="47"/>
      <c r="AQ295" s="47"/>
      <c r="AR295" s="47"/>
      <c r="AS295" s="47"/>
      <c r="AT295" s="60"/>
      <c r="AU295" s="47"/>
      <c r="AV295" s="47"/>
      <c r="AW295" s="47"/>
      <c r="AX295" s="47"/>
      <c r="AY295" s="47"/>
      <c r="AZ295" s="47"/>
      <c r="BA295" s="47"/>
      <c r="BB295" s="47"/>
      <c r="BC295" s="47"/>
      <c r="BD295" s="47"/>
      <c r="BE295" s="47"/>
      <c r="BF295" s="47"/>
      <c r="BG295" s="47"/>
      <c r="BH295" s="47"/>
      <c r="BI295" s="47"/>
      <c r="BJ295" s="47"/>
      <c r="BK295" s="47"/>
      <c r="BL295" s="47"/>
      <c r="BM295" s="47"/>
      <c r="BN295" s="47"/>
      <c r="BO295" s="47"/>
      <c r="BP295" s="47"/>
      <c r="BQ295" s="47"/>
      <c r="BR295" s="47"/>
      <c r="BS295" s="47"/>
      <c r="BT295" s="47"/>
      <c r="BU295" s="47"/>
      <c r="BV295" s="47"/>
      <c r="BW295" s="47"/>
      <c r="BX295" s="47"/>
      <c r="BY295" s="47"/>
      <c r="BZ295" s="47"/>
      <c r="CA295" s="47"/>
      <c r="CB295" s="47"/>
      <c r="CC295" s="47"/>
      <c r="CD295" s="47"/>
      <c r="CE295" s="47"/>
      <c r="CF295" s="47"/>
      <c r="CG295" s="47"/>
      <c r="CH295" s="47"/>
      <c r="CI295" s="47"/>
      <c r="CJ295" s="47"/>
      <c r="CK295" s="47"/>
      <c r="CL295" s="47"/>
      <c r="CM295" s="47"/>
      <c r="CN295" s="47"/>
      <c r="CO295" s="95"/>
      <c r="CP295" s="95"/>
      <c r="CQ295" s="9" t="s">
        <v>83</v>
      </c>
      <c r="CR295" s="95"/>
      <c r="CS295" s="95"/>
      <c r="CT295" s="95"/>
      <c r="CU295" s="95"/>
      <c r="CV295" s="95"/>
      <c r="CW295" s="9"/>
      <c r="CX295" s="9"/>
      <c r="CY295" s="9" t="s">
        <v>84</v>
      </c>
      <c r="CZ295" s="9"/>
      <c r="DA295" s="9"/>
      <c r="DB295" s="9"/>
      <c r="DC295" s="9"/>
      <c r="DD295" s="9"/>
      <c r="DG295" s="17" t="s">
        <v>86</v>
      </c>
      <c r="DO295" s="17" t="s">
        <v>87</v>
      </c>
      <c r="DW295" s="17" t="s">
        <v>85</v>
      </c>
      <c r="EC295" s="4"/>
      <c r="EE295" s="17" t="s">
        <v>88</v>
      </c>
      <c r="EG295" s="4"/>
      <c r="EH295" s="4"/>
      <c r="EI295" s="4"/>
      <c r="EJ295" s="4"/>
      <c r="EK295" s="4"/>
      <c r="EM295" s="17" t="s">
        <v>89</v>
      </c>
      <c r="EN295" s="5"/>
      <c r="EO295" s="5"/>
      <c r="EP295" s="5"/>
      <c r="EQ295" s="5"/>
      <c r="ER295" s="5"/>
      <c r="ES295" s="5"/>
      <c r="ET295" s="5"/>
      <c r="EU295" s="17" t="s">
        <v>90</v>
      </c>
      <c r="FB295" s="18"/>
      <c r="FC295" s="17" t="s">
        <v>91</v>
      </c>
      <c r="FE295" s="15"/>
      <c r="FF295" s="15"/>
      <c r="FG295" s="15"/>
      <c r="FH295" s="15"/>
      <c r="FI295" s="15"/>
      <c r="FJ295" s="15"/>
      <c r="FK295" s="17" t="s">
        <v>92</v>
      </c>
      <c r="FL295" s="30"/>
      <c r="FS295" s="17" t="s">
        <v>93</v>
      </c>
      <c r="FU295" s="19"/>
      <c r="FW295" s="125"/>
      <c r="FX295" s="125"/>
      <c r="FY295" s="125"/>
      <c r="FZ295" s="125"/>
    </row>
    <row r="296" spans="24:182" x14ac:dyDescent="0.3">
      <c r="X296" s="1"/>
      <c r="Y296" s="1"/>
      <c r="Z296" s="1"/>
      <c r="AA296" s="1"/>
      <c r="AB296" s="1"/>
      <c r="AC296" s="1"/>
      <c r="AD296" s="1"/>
      <c r="AE296" s="1"/>
      <c r="AF296" s="1"/>
      <c r="AG296" s="1"/>
      <c r="AH296" s="1"/>
      <c r="AI296" s="1"/>
      <c r="AJ296" s="1"/>
      <c r="AK296" s="1"/>
      <c r="AL296" s="1"/>
      <c r="AM296" s="1"/>
      <c r="AN296" s="1"/>
      <c r="AO296" s="1"/>
      <c r="AP296" s="1"/>
      <c r="AQ296" s="1"/>
      <c r="AR296" s="1"/>
      <c r="AS296" s="1"/>
      <c r="AT296" s="73"/>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9" t="s">
        <v>73</v>
      </c>
      <c r="CP296" s="9" t="s">
        <v>73</v>
      </c>
      <c r="CQ296" s="9" t="s">
        <v>73</v>
      </c>
      <c r="CR296" s="9" t="s">
        <v>73</v>
      </c>
      <c r="CS296" s="9" t="s">
        <v>73</v>
      </c>
      <c r="CT296" s="9"/>
      <c r="CU296" s="9"/>
      <c r="CV296" s="9"/>
      <c r="CW296" s="9" t="s">
        <v>73</v>
      </c>
      <c r="CX296" s="9" t="s">
        <v>73</v>
      </c>
      <c r="CY296" s="9" t="s">
        <v>73</v>
      </c>
      <c r="CZ296" s="9" t="s">
        <v>73</v>
      </c>
      <c r="DA296" s="9" t="s">
        <v>73</v>
      </c>
      <c r="DB296" s="9"/>
      <c r="DC296" s="9"/>
      <c r="DD296" s="9"/>
      <c r="DE296" s="9" t="s">
        <v>73</v>
      </c>
      <c r="DF296" s="9" t="s">
        <v>73</v>
      </c>
      <c r="DG296" s="9" t="s">
        <v>73</v>
      </c>
      <c r="DH296" s="9" t="s">
        <v>73</v>
      </c>
      <c r="DI296" s="9" t="s">
        <v>73</v>
      </c>
      <c r="DJ296" s="9"/>
      <c r="DK296" s="9"/>
      <c r="DL296" s="9"/>
      <c r="DM296" s="9" t="s">
        <v>73</v>
      </c>
      <c r="DN296" s="9" t="s">
        <v>73</v>
      </c>
      <c r="DO296" s="9" t="s">
        <v>73</v>
      </c>
      <c r="DP296" s="9" t="s">
        <v>73</v>
      </c>
      <c r="DQ296" s="9" t="s">
        <v>73</v>
      </c>
      <c r="DR296" s="9"/>
      <c r="DS296" s="9"/>
      <c r="DT296" s="9"/>
      <c r="DU296" s="9" t="s">
        <v>73</v>
      </c>
      <c r="DV296" s="9" t="s">
        <v>73</v>
      </c>
      <c r="DW296" s="9" t="s">
        <v>73</v>
      </c>
      <c r="DX296" s="9" t="s">
        <v>73</v>
      </c>
      <c r="DY296" s="9" t="s">
        <v>73</v>
      </c>
      <c r="DZ296" s="9"/>
      <c r="EA296" s="9"/>
      <c r="EB296" s="9"/>
      <c r="EC296" s="9" t="s">
        <v>73</v>
      </c>
      <c r="ED296" s="9" t="s">
        <v>73</v>
      </c>
      <c r="EE296" s="9" t="s">
        <v>73</v>
      </c>
      <c r="EF296" s="9" t="s">
        <v>73</v>
      </c>
      <c r="EG296" s="9" t="s">
        <v>73</v>
      </c>
      <c r="EH296" s="9"/>
      <c r="EI296" s="9"/>
      <c r="EJ296" s="9"/>
      <c r="EK296" s="9" t="s">
        <v>73</v>
      </c>
      <c r="EL296" s="9" t="s">
        <v>73</v>
      </c>
      <c r="EM296" s="9" t="s">
        <v>73</v>
      </c>
      <c r="EN296" s="9" t="s">
        <v>73</v>
      </c>
      <c r="EO296" s="9" t="s">
        <v>73</v>
      </c>
      <c r="EP296" s="9"/>
      <c r="EQ296" s="9"/>
      <c r="ER296" s="9"/>
      <c r="ES296" s="9" t="s">
        <v>73</v>
      </c>
      <c r="ET296" s="9" t="s">
        <v>73</v>
      </c>
      <c r="EU296" s="9" t="s">
        <v>73</v>
      </c>
      <c r="EV296" s="9" t="s">
        <v>73</v>
      </c>
      <c r="EW296" s="9" t="s">
        <v>73</v>
      </c>
      <c r="EX296" s="9"/>
      <c r="EY296" s="9"/>
      <c r="EZ296" s="9"/>
      <c r="FA296" s="9" t="s">
        <v>73</v>
      </c>
      <c r="FB296" s="9" t="s">
        <v>73</v>
      </c>
      <c r="FC296" s="9" t="s">
        <v>73</v>
      </c>
      <c r="FD296" s="9" t="s">
        <v>73</v>
      </c>
      <c r="FE296" s="9" t="s">
        <v>73</v>
      </c>
      <c r="FF296" s="9"/>
      <c r="FG296" s="9"/>
      <c r="FH296" s="9"/>
      <c r="FI296" s="9" t="s">
        <v>73</v>
      </c>
      <c r="FJ296" s="9" t="s">
        <v>73</v>
      </c>
      <c r="FK296" s="9" t="s">
        <v>73</v>
      </c>
      <c r="FL296" s="9" t="s">
        <v>73</v>
      </c>
      <c r="FM296" s="9" t="s">
        <v>73</v>
      </c>
      <c r="FN296" s="9"/>
      <c r="FO296" s="9"/>
      <c r="FP296" s="9"/>
      <c r="FQ296" s="9" t="s">
        <v>73</v>
      </c>
      <c r="FR296" s="9" t="s">
        <v>73</v>
      </c>
      <c r="FS296" s="9" t="s">
        <v>73</v>
      </c>
      <c r="FT296" s="9" t="s">
        <v>73</v>
      </c>
      <c r="FU296" s="9" t="s">
        <v>73</v>
      </c>
      <c r="FW296" s="126"/>
      <c r="FX296" s="126"/>
      <c r="FY296" s="126"/>
      <c r="FZ296" s="126"/>
    </row>
    <row r="297" spans="24:182" ht="16.2" x14ac:dyDescent="0.35">
      <c r="X297" s="116" t="s">
        <v>72</v>
      </c>
      <c r="Y297" s="117" t="s">
        <v>60</v>
      </c>
      <c r="Z297" s="18" t="s">
        <v>13</v>
      </c>
      <c r="AA297" s="37" t="s">
        <v>62</v>
      </c>
      <c r="AB297" s="37" t="s">
        <v>63</v>
      </c>
      <c r="AC297" s="18" t="s">
        <v>79</v>
      </c>
      <c r="AD297" s="32" t="s">
        <v>16</v>
      </c>
      <c r="AE297" s="32" t="s">
        <v>17</v>
      </c>
      <c r="AF297" s="18" t="s">
        <v>14</v>
      </c>
      <c r="AG297" s="37" t="s">
        <v>64</v>
      </c>
      <c r="AH297" s="37" t="s">
        <v>65</v>
      </c>
      <c r="AI297" s="18" t="s">
        <v>80</v>
      </c>
      <c r="AJ297" s="32" t="s">
        <v>18</v>
      </c>
      <c r="AK297" s="32" t="s">
        <v>19</v>
      </c>
      <c r="AL297" s="18" t="s">
        <v>22</v>
      </c>
      <c r="AM297" s="18" t="s">
        <v>26</v>
      </c>
      <c r="AN297" s="18" t="s">
        <v>68</v>
      </c>
      <c r="AO297" s="18" t="s">
        <v>69</v>
      </c>
      <c r="AP297" s="32" t="s">
        <v>20</v>
      </c>
      <c r="AQ297" s="32" t="s">
        <v>21</v>
      </c>
      <c r="AR297" s="18" t="s">
        <v>15</v>
      </c>
      <c r="AS297" s="11" t="s">
        <v>94</v>
      </c>
      <c r="AT297" s="120" t="s">
        <v>10</v>
      </c>
      <c r="AU297" s="11" t="s">
        <v>59</v>
      </c>
      <c r="AV297" s="11" t="s">
        <v>71</v>
      </c>
      <c r="AW297" s="119" t="s">
        <v>70</v>
      </c>
      <c r="AX297" s="11" t="s">
        <v>23</v>
      </c>
      <c r="AY297" s="11" t="s">
        <v>66</v>
      </c>
      <c r="AZ297" s="9" t="s">
        <v>75</v>
      </c>
      <c r="BA297" s="24" t="s">
        <v>78</v>
      </c>
      <c r="BB297" s="11" t="s">
        <v>77</v>
      </c>
      <c r="BC297" s="11" t="s">
        <v>25</v>
      </c>
      <c r="BD297" s="11" t="s">
        <v>24</v>
      </c>
      <c r="BE297" s="11" t="s">
        <v>67</v>
      </c>
      <c r="BF297" s="9" t="s">
        <v>76</v>
      </c>
      <c r="BG297" s="24" t="s">
        <v>81</v>
      </c>
      <c r="BH297" s="11" t="s">
        <v>82</v>
      </c>
      <c r="BI297" s="114">
        <v>1</v>
      </c>
      <c r="BJ297" s="114">
        <v>2</v>
      </c>
      <c r="BK297" s="114">
        <v>3</v>
      </c>
      <c r="BL297" s="114">
        <v>4</v>
      </c>
      <c r="BM297" s="114">
        <v>5</v>
      </c>
      <c r="BN297" s="114">
        <v>6</v>
      </c>
      <c r="BO297" s="114">
        <v>7</v>
      </c>
      <c r="BP297" s="114">
        <v>8</v>
      </c>
      <c r="BQ297" s="114">
        <v>1</v>
      </c>
      <c r="BR297" s="114">
        <v>2</v>
      </c>
      <c r="BS297" s="114">
        <v>3</v>
      </c>
      <c r="BT297" s="114">
        <v>4</v>
      </c>
      <c r="BU297" s="114">
        <v>5</v>
      </c>
      <c r="BV297" s="114">
        <v>6</v>
      </c>
      <c r="BW297" s="114">
        <v>7</v>
      </c>
      <c r="BX297" s="114">
        <v>8</v>
      </c>
      <c r="BY297" s="114">
        <v>1</v>
      </c>
      <c r="BZ297" s="114">
        <v>2</v>
      </c>
      <c r="CA297" s="114">
        <v>3</v>
      </c>
      <c r="CB297" s="114">
        <v>4</v>
      </c>
      <c r="CC297" s="114">
        <v>5</v>
      </c>
      <c r="CD297" s="114">
        <v>6</v>
      </c>
      <c r="CE297" s="114">
        <v>7</v>
      </c>
      <c r="CF297" s="114">
        <v>8</v>
      </c>
      <c r="CG297" s="114">
        <v>1</v>
      </c>
      <c r="CH297" s="114">
        <v>2</v>
      </c>
      <c r="CI297" s="114">
        <v>3</v>
      </c>
      <c r="CJ297" s="114">
        <v>4</v>
      </c>
      <c r="CK297" s="114">
        <v>5</v>
      </c>
      <c r="CL297" s="114">
        <v>6</v>
      </c>
      <c r="CM297" s="114">
        <v>7</v>
      </c>
      <c r="CN297" s="114">
        <v>8</v>
      </c>
      <c r="CO297" s="9">
        <v>1</v>
      </c>
      <c r="CP297" s="9">
        <v>2</v>
      </c>
      <c r="CQ297" s="9">
        <v>3</v>
      </c>
      <c r="CR297" s="9">
        <v>4</v>
      </c>
      <c r="CS297" s="9">
        <v>5</v>
      </c>
      <c r="CT297" s="9">
        <v>6</v>
      </c>
      <c r="CU297" s="9">
        <v>7</v>
      </c>
      <c r="CV297" s="9">
        <v>8</v>
      </c>
      <c r="CW297" s="9">
        <v>1</v>
      </c>
      <c r="CX297" s="9">
        <v>2</v>
      </c>
      <c r="CY297" s="9">
        <v>3</v>
      </c>
      <c r="CZ297" s="9">
        <v>4</v>
      </c>
      <c r="DA297" s="9">
        <v>5</v>
      </c>
      <c r="DB297" s="9">
        <v>6</v>
      </c>
      <c r="DC297" s="9">
        <v>7</v>
      </c>
      <c r="DD297" s="9">
        <v>8</v>
      </c>
      <c r="DE297" s="9">
        <v>1</v>
      </c>
      <c r="DF297" s="9">
        <v>2</v>
      </c>
      <c r="DG297" s="9">
        <v>3</v>
      </c>
      <c r="DH297" s="9">
        <v>4</v>
      </c>
      <c r="DI297" s="9">
        <v>5</v>
      </c>
      <c r="DJ297" s="9">
        <v>6</v>
      </c>
      <c r="DK297" s="9">
        <v>7</v>
      </c>
      <c r="DL297" s="9">
        <v>8</v>
      </c>
      <c r="DM297" s="9">
        <v>1</v>
      </c>
      <c r="DN297" s="9">
        <v>2</v>
      </c>
      <c r="DO297" s="9">
        <v>3</v>
      </c>
      <c r="DP297" s="9">
        <v>4</v>
      </c>
      <c r="DQ297" s="9">
        <v>5</v>
      </c>
      <c r="DR297" s="9">
        <v>6</v>
      </c>
      <c r="DS297" s="9">
        <v>7</v>
      </c>
      <c r="DT297" s="9">
        <v>8</v>
      </c>
      <c r="DU297" s="9">
        <v>1</v>
      </c>
      <c r="DV297" s="9">
        <v>2</v>
      </c>
      <c r="DW297" s="9">
        <v>3</v>
      </c>
      <c r="DX297" s="9">
        <v>4</v>
      </c>
      <c r="DY297" s="9">
        <v>5</v>
      </c>
      <c r="DZ297" s="9">
        <v>6</v>
      </c>
      <c r="EA297" s="9">
        <v>7</v>
      </c>
      <c r="EB297" s="9">
        <v>8</v>
      </c>
      <c r="EC297" s="9">
        <v>1</v>
      </c>
      <c r="ED297" s="9">
        <v>2</v>
      </c>
      <c r="EE297" s="9">
        <v>3</v>
      </c>
      <c r="EF297" s="9">
        <v>4</v>
      </c>
      <c r="EG297" s="9">
        <v>5</v>
      </c>
      <c r="EH297" s="9">
        <v>6</v>
      </c>
      <c r="EI297" s="9">
        <v>7</v>
      </c>
      <c r="EJ297" s="9">
        <v>8</v>
      </c>
      <c r="EK297" s="9">
        <v>1</v>
      </c>
      <c r="EL297" s="9">
        <v>2</v>
      </c>
      <c r="EM297" s="9">
        <v>3</v>
      </c>
      <c r="EN297" s="9">
        <v>4</v>
      </c>
      <c r="EO297" s="9">
        <v>5</v>
      </c>
      <c r="EP297" s="9">
        <v>6</v>
      </c>
      <c r="EQ297" s="9">
        <v>7</v>
      </c>
      <c r="ER297" s="9">
        <v>8</v>
      </c>
      <c r="ES297" s="9">
        <v>1</v>
      </c>
      <c r="ET297" s="9">
        <v>2</v>
      </c>
      <c r="EU297" s="9">
        <v>3</v>
      </c>
      <c r="EV297" s="9">
        <v>4</v>
      </c>
      <c r="EW297" s="9">
        <v>5</v>
      </c>
      <c r="EX297" s="9">
        <v>6</v>
      </c>
      <c r="EY297" s="9">
        <v>7</v>
      </c>
      <c r="EZ297" s="9">
        <v>8</v>
      </c>
      <c r="FA297" s="9">
        <v>1</v>
      </c>
      <c r="FB297" s="9">
        <v>2</v>
      </c>
      <c r="FC297" s="9">
        <v>3</v>
      </c>
      <c r="FD297" s="9">
        <v>4</v>
      </c>
      <c r="FE297" s="9">
        <v>5</v>
      </c>
      <c r="FF297" s="9">
        <v>6</v>
      </c>
      <c r="FG297" s="9">
        <v>7</v>
      </c>
      <c r="FH297" s="9">
        <v>8</v>
      </c>
      <c r="FI297" s="9">
        <v>1</v>
      </c>
      <c r="FJ297" s="9">
        <v>2</v>
      </c>
      <c r="FK297" s="9">
        <v>3</v>
      </c>
      <c r="FL297" s="9">
        <v>4</v>
      </c>
      <c r="FM297" s="9">
        <v>5</v>
      </c>
      <c r="FN297" s="9">
        <v>6</v>
      </c>
      <c r="FO297" s="9">
        <v>7</v>
      </c>
      <c r="FP297" s="9">
        <v>8</v>
      </c>
      <c r="FQ297" s="9">
        <v>1</v>
      </c>
      <c r="FR297" s="9">
        <v>2</v>
      </c>
      <c r="FS297" s="9">
        <v>3</v>
      </c>
      <c r="FT297" s="9">
        <v>4</v>
      </c>
      <c r="FU297" s="9">
        <v>5</v>
      </c>
      <c r="FV297" s="9">
        <v>6</v>
      </c>
      <c r="FW297" s="9">
        <v>7</v>
      </c>
      <c r="FX297" s="9">
        <v>8</v>
      </c>
    </row>
    <row r="298" spans="24:182" x14ac:dyDescent="0.3">
      <c r="X298" s="118">
        <v>0.5</v>
      </c>
      <c r="Y298" s="118">
        <v>10</v>
      </c>
      <c r="Z298" s="40">
        <v>1.7999999999999999E-2</v>
      </c>
      <c r="AA298" s="40">
        <v>10000000</v>
      </c>
      <c r="AB298" s="40">
        <v>10000000</v>
      </c>
      <c r="AC298" s="98">
        <v>3900000</v>
      </c>
      <c r="AD298" s="42">
        <v>0.33</v>
      </c>
      <c r="AE298" s="42">
        <v>0.33</v>
      </c>
      <c r="AF298" s="41">
        <v>1.7999999999999999E-2</v>
      </c>
      <c r="AG298" s="40">
        <v>10000000</v>
      </c>
      <c r="AH298" s="40">
        <v>10000000</v>
      </c>
      <c r="AI298" s="98">
        <v>3900000</v>
      </c>
      <c r="AJ298" s="42">
        <v>0.33</v>
      </c>
      <c r="AK298" s="42">
        <v>0.33</v>
      </c>
      <c r="AL298" s="42">
        <f>AL295</f>
        <v>1.0032000000000001</v>
      </c>
      <c r="AM298" s="40">
        <v>6000</v>
      </c>
      <c r="AN298" s="40">
        <f>AN295</f>
        <v>10000</v>
      </c>
      <c r="AO298" s="40">
        <f>AO295</f>
        <v>10000</v>
      </c>
      <c r="AP298" s="42">
        <v>0.03</v>
      </c>
      <c r="AQ298" s="42">
        <v>0.03</v>
      </c>
      <c r="AR298" s="4">
        <f>AL298+AF298/2+Z298/2</f>
        <v>1.0211999999999999</v>
      </c>
      <c r="AS298" s="11">
        <f>X298/Y298</f>
        <v>0.05</v>
      </c>
      <c r="AT298" s="15">
        <f>(AA298*Z298)*(AG298*AF298)*AR298^2/(AVERAGE(BD298,AX298)*(AA298*Z298+AG298*AF298))</f>
        <v>105326.50611603633</v>
      </c>
      <c r="AU298" s="19">
        <f>AY298*BE298/(AY298+BE298)*(PI()^2*AL298)/(Y298^2*AN298)</f>
        <v>1.0000076783363887</v>
      </c>
      <c r="AV298" s="13">
        <f>AY298/(AY298+BE298)</f>
        <v>0.5</v>
      </c>
      <c r="AW298" s="11">
        <f>AN298/AO298</f>
        <v>1</v>
      </c>
      <c r="AX298" s="11">
        <f>1-AD298*AE298</f>
        <v>0.8911</v>
      </c>
      <c r="AY298" s="11">
        <f>Z298/AX298*SQRT(AA298*AB298)</f>
        <v>201997.53114128605</v>
      </c>
      <c r="AZ298" s="11">
        <f>SQRT(AB298/AA298)</f>
        <v>1</v>
      </c>
      <c r="BA298" s="11">
        <f>AX298*AC298/SQRT(AA298*AB298)</f>
        <v>0.34752899999999998</v>
      </c>
      <c r="BB298" s="11">
        <f>AZ298*AD298+2*BA298</f>
        <v>1.025058</v>
      </c>
      <c r="BC298" s="11">
        <f>1-AP298*AQ298</f>
        <v>0.99909999999999999</v>
      </c>
      <c r="BD298" s="11">
        <f>1-AJ298*AK298</f>
        <v>0.8911</v>
      </c>
      <c r="BE298" s="11">
        <f>AF298/BD298*SQRT(AG298*AH298)</f>
        <v>201997.53114128605</v>
      </c>
      <c r="BF298" s="11">
        <f>SQRT(AH298/AG298)</f>
        <v>1</v>
      </c>
      <c r="BG298" s="11">
        <f>BD298*AI298/SQRT(AG298*AH298)</f>
        <v>0.34752899999999998</v>
      </c>
      <c r="BH298" s="11">
        <f>BF298*AK298+2*BG298</f>
        <v>1.025058</v>
      </c>
      <c r="BI298" s="121">
        <f>X298^2/(BI297^2*Y298^2)</f>
        <v>2.5000000000000001E-3</v>
      </c>
      <c r="BJ298" s="121">
        <f>X298^2/(BJ297^2*Y298^2)</f>
        <v>6.2500000000000001E-4</v>
      </c>
      <c r="BK298" s="121">
        <f>X298^2/(BK297^2*Y298^2)</f>
        <v>2.7777777777777778E-4</v>
      </c>
      <c r="BL298" s="121">
        <f>X298^2/(BL297^2*Y298^2)</f>
        <v>1.5625E-4</v>
      </c>
      <c r="BM298" s="121">
        <f>X298^2/(BM297^2*Y298^2)</f>
        <v>1E-4</v>
      </c>
      <c r="BN298" s="121">
        <f>X298^2/(BN297^2*Y298^2)</f>
        <v>6.9444444444444444E-5</v>
      </c>
      <c r="BO298" s="121">
        <f>X298^2/(BO297^2*Y298^2)</f>
        <v>5.1020408163265308E-5</v>
      </c>
      <c r="BP298" s="121">
        <f>X298^2/(BP297^2*Y298^2)</f>
        <v>3.9062500000000001E-5</v>
      </c>
      <c r="BQ298" s="121">
        <v>1</v>
      </c>
      <c r="BR298" s="121">
        <v>1</v>
      </c>
      <c r="BS298" s="121">
        <v>1</v>
      </c>
      <c r="BT298" s="121">
        <v>1</v>
      </c>
      <c r="BU298" s="121">
        <v>1</v>
      </c>
      <c r="BV298" s="121">
        <v>1</v>
      </c>
      <c r="BW298" s="121">
        <v>1</v>
      </c>
      <c r="BX298" s="121">
        <v>1</v>
      </c>
      <c r="BY298" s="121">
        <f>(BI297^2*Y298^2)/X298^2</f>
        <v>400</v>
      </c>
      <c r="BZ298" s="121">
        <f>(BJ297^2*Y298^2)/X298^2</f>
        <v>1600</v>
      </c>
      <c r="CA298" s="121">
        <f>(BK297^2*Y298^2)/X298^2</f>
        <v>3600</v>
      </c>
      <c r="CB298" s="121">
        <f>(BL297^2*Y298^2)/X298^2</f>
        <v>6400</v>
      </c>
      <c r="CC298" s="121">
        <f>(BM297^2*Y298^2)/X298^2</f>
        <v>10000</v>
      </c>
      <c r="CD298" s="121">
        <f>(BN297^2*Y298^2)/X298^2</f>
        <v>14400</v>
      </c>
      <c r="CE298" s="121">
        <f>(BO297^2*Y298^2)/X298^2</f>
        <v>19600</v>
      </c>
      <c r="CF298" s="121">
        <f>(BP297^2*Y298^2)/X298^2</f>
        <v>25600</v>
      </c>
      <c r="CG298" s="121">
        <f>X298^2/(BI297^2*Y298^2)</f>
        <v>2.5000000000000001E-3</v>
      </c>
      <c r="CH298" s="121">
        <f>X298^2/(BJ297^2*Y298^2)</f>
        <v>6.2500000000000001E-4</v>
      </c>
      <c r="CI298" s="121">
        <f>X298^2/(BK297^2*Y298^2)</f>
        <v>2.7777777777777778E-4</v>
      </c>
      <c r="CJ298" s="121">
        <f>X298^2/(BL297^2*Y298^2)</f>
        <v>1.5625E-4</v>
      </c>
      <c r="CK298" s="121">
        <f>X298^2/(BM297^2*Y298^2)</f>
        <v>1E-4</v>
      </c>
      <c r="CL298" s="121">
        <f>X298^2/(BN297^2*Y298^2)</f>
        <v>6.9444444444444444E-5</v>
      </c>
      <c r="CM298" s="121">
        <f>X298^2/(BO297^2*Y298^2)</f>
        <v>5.1020408163265308E-5</v>
      </c>
      <c r="CN298" s="121">
        <f>X298^2/(BP297^2*Y298^2)</f>
        <v>3.9062500000000001E-5</v>
      </c>
      <c r="CO298" s="95">
        <f t="shared" ref="CO298:CO337" si="662">AZ298*BI298*AW298/CG298+(1+AW298/CG298)*BA298*BQ298+BY298/AZ298</f>
        <v>540.35912899999994</v>
      </c>
      <c r="CP298" s="95">
        <f t="shared" ref="CP298:CP337" si="663">AZ298*BJ298*AW298/CH298+(1+AW298/CH298)*BA298*BR298+BZ298/AZ298</f>
        <v>2157.3939289999998</v>
      </c>
      <c r="CQ298" s="95">
        <f t="shared" ref="CQ298:CQ337" si="664">AZ298*BK298*AW298/CI298+(1+AW298/CI298)*BA298*BS298+CA298/AZ298</f>
        <v>4852.4519289999998</v>
      </c>
      <c r="CR298" s="95">
        <f t="shared" ref="CR298:CR337" si="665">AZ298*BL298*AW298/CJ298+(1+AW298/CJ298)*BA298*BT298+CB298/AZ298</f>
        <v>8625.5331289999995</v>
      </c>
      <c r="CS298" s="95">
        <f t="shared" ref="CS298:CS337" si="666">AZ298*BM298*AW298/CK298+(1+AW298/CK298)*BA298*BU298+CC298/AZ298</f>
        <v>13476.637529</v>
      </c>
      <c r="CT298" s="95">
        <f t="shared" ref="CT298:CT337" si="667">AZ298*BN298*AW298/CL298+(1+AW298/CL298)*BA298*BV298+CD298/AZ298</f>
        <v>19405.765128999999</v>
      </c>
      <c r="CU298" s="95">
        <f t="shared" ref="CU298:CU337" si="668">AZ298*BO298*AW298/CM298+(1+AW298/CM298)*BA298*BW298+CE298/AZ298</f>
        <v>26412.915928999999</v>
      </c>
      <c r="CV298" s="95">
        <f t="shared" ref="CV298:CV337" si="669">AZ298*BP298*AW298/CN298+(1+AW298/CN298)*BA298*BX298+CF298/AZ298</f>
        <v>34498.089929000002</v>
      </c>
      <c r="CW298" s="95">
        <f t="shared" ref="CW298:CW337" si="670">BF298*BI298*AW298/CG298+(1+AW298/CG298)*BG298*BQ298+BY298/BF298</f>
        <v>540.35912899999994</v>
      </c>
      <c r="CX298" s="95">
        <f t="shared" ref="CX298:CX337" si="671">BF298*BJ298*AW298/CH298+(1+AW298/CH298)*BG298*BR298+BZ298/BF298</f>
        <v>2157.3939289999998</v>
      </c>
      <c r="CY298" s="95">
        <f t="shared" ref="CY298:CY337" si="672">BF298*BK298*AW298/CI298+(1+AW298/CI298)*BG298*BS298+CA298/BF298</f>
        <v>4852.4519289999998</v>
      </c>
      <c r="CZ298" s="95">
        <f t="shared" ref="CZ298:CZ337" si="673">BF298*BL298*AW298/CJ298+(1+AW298/CJ298)*BG298*BT298+CB298/BF298</f>
        <v>8625.5331289999995</v>
      </c>
      <c r="DA298" s="95">
        <f t="shared" ref="DA298:DA337" si="674">BF298*BM298*AW298/CK298+(1+AW298/CK298)*BG298*BU298+CC298/BF298</f>
        <v>13476.637529</v>
      </c>
      <c r="DB298" s="95">
        <f t="shared" ref="DB298:DB337" si="675">BF298*BN298*AW298/CL298+(1+AW298/CL298)*BG298*BV298+CD298/BF298</f>
        <v>19405.765128999999</v>
      </c>
      <c r="DC298" s="95">
        <f t="shared" ref="DC298:DC337" si="676">BF298*BO298*AW298/CM298+(1+AW298/CM298)*BG298*BW298+CE298/BF298</f>
        <v>26412.915928999999</v>
      </c>
      <c r="DD298" s="95">
        <f t="shared" ref="DD298:DD337" si="677">BF298*BP298*AW298/CN298+(1+AW298/CN298)*BG298*BX298+CF298/BF298</f>
        <v>34498.089929000002</v>
      </c>
      <c r="DE298" s="13">
        <f>AZ298*BI298+2*BB298*BQ298+BY298/AZ298</f>
        <v>402.052616</v>
      </c>
      <c r="DF298" s="13">
        <f>AZ298*BJ298+2*BB298*BR298+BZ298/AZ298</f>
        <v>1602.050741</v>
      </c>
      <c r="DG298" s="13">
        <f>AZ298*BK298+2*BB298*BS298+CA298/AZ298</f>
        <v>3602.0503937777776</v>
      </c>
      <c r="DH298" s="13">
        <f>AZ298*BL298+2*BB298*BT298+CB298/AZ298</f>
        <v>6402.0502722499996</v>
      </c>
      <c r="DI298" s="13">
        <f t="shared" ref="DI298:DI337" si="678">AZ298*BM298+2*BB298*BU298+CC298/AZ298</f>
        <v>10002.050216</v>
      </c>
      <c r="DJ298" s="13">
        <f t="shared" ref="DJ298:DJ337" si="679">AZ298*BN298+2*BB298*BV298+CD298/AZ298</f>
        <v>14402.050185444445</v>
      </c>
      <c r="DK298" s="13">
        <f t="shared" ref="DK298:DK337" si="680">AZ298*BO298+2*BB298*BW298+CE298/AZ298</f>
        <v>19602.050167020407</v>
      </c>
      <c r="DL298" s="13">
        <f t="shared" ref="DL298:DL337" si="681">AZ298*BP298+2*BB298*BX298+CF298/AZ298</f>
        <v>25602.050155062501</v>
      </c>
      <c r="DM298" s="95">
        <f t="shared" ref="DM298:DM337" si="682">BF298*BI298+2*BH298*BQ298+BY298/BF298</f>
        <v>402.052616</v>
      </c>
      <c r="DN298" s="95">
        <f t="shared" ref="DN298:DN337" si="683">BF298*BJ298+2*BH298*BR298+BZ298/BF298</f>
        <v>1602.050741</v>
      </c>
      <c r="DO298" s="95">
        <f t="shared" ref="DO298:DO337" si="684">BF298*BK298+2*BH298*BS298+CA298/BF298</f>
        <v>3602.0503937777776</v>
      </c>
      <c r="DP298" s="95">
        <f t="shared" ref="DP298:DP337" si="685">BF298*BL298+2*BH298*BT298+CB298/BF298</f>
        <v>6402.0502722499996</v>
      </c>
      <c r="DQ298" s="95">
        <f t="shared" ref="DQ298:DQ337" si="686">BF298*BM298+2*BH298*BU298+CC298/BF298</f>
        <v>10002.050216</v>
      </c>
      <c r="DR298" s="95">
        <f t="shared" ref="DR298:DR337" si="687">BF298*BN298+2*BH298*BV298+CD298/BF298</f>
        <v>14402.050185444445</v>
      </c>
      <c r="DS298" s="95">
        <f t="shared" ref="DS298:DS337" si="688">BF298*BO298+2*BH298*BW298+CE298/BF298</f>
        <v>19602.050167020407</v>
      </c>
      <c r="DT298" s="95">
        <f t="shared" ref="DT298:DT337" si="689">BF298*BP298+2*BH298*BX298+CF298/BF298</f>
        <v>25602.050155062501</v>
      </c>
      <c r="DU298" s="95">
        <f t="shared" ref="DU298:DU337" si="690">((AZ298^2+BF298^2)/(2*AZ298*BF298))*BI298*BY298-BB298*BH298*BQ298^2+BQ298/2*(BA298*DM298+BG298*DE298)</f>
        <v>139.67419968249999</v>
      </c>
      <c r="DV298" s="95">
        <f t="shared" ref="DV298:DV337" si="691">((AZ298^2+BF298^2)/(2*AZ298*BF298))*BJ298*BZ298-BB298*BH298*BR298^2+BR298/2*(BA298*DN298+BG298*DF298)</f>
        <v>556.70834806562493</v>
      </c>
      <c r="DW298" s="95">
        <f t="shared" ref="DW298:DW337" si="692">((AZ298^2+BF298^2)/(2*AZ298*BF298))*BK298*CA298-BB298*BH298*BS298^2+BS298/2*(BA298*DO298+BG298*DG298)</f>
        <v>1251.7662273958331</v>
      </c>
      <c r="DX298" s="95">
        <f t="shared" ref="DX298:DX337" si="693">((AZ298^2+BF298^2)/(2*AZ298*BF298))*BL298*CB298-BB298*BH298*BT298^2+BT298/2*(BA298*DP298+BG298*DH298)</f>
        <v>2224.8473851614058</v>
      </c>
      <c r="DY298" s="95">
        <f t="shared" ref="DY298:DY337" si="694">((AZ298^2+BF298^2)/(2*AZ298*BF298))*BM298*CC298-BB298*BH298*BU298^2+BU298/2*(BA298*DQ298+BG298*DI298)</f>
        <v>3475.9517656128996</v>
      </c>
      <c r="DZ298" s="95">
        <f t="shared" ref="DZ298:DZ337" si="695">((AZ298^2+BF298^2)/(2*AZ298*BF298))*BN298*CD298-BB298*BH298*BV298^2+BV298/2*(BA298*DR298+BG298*DJ298)</f>
        <v>5005.0793549939581</v>
      </c>
      <c r="EA298" s="95">
        <f t="shared" ref="EA298:EA337" si="696">((AZ298^2+BF298^2)/(2*AZ298*BF298))*BO298*CE298-BB298*BH298*BW298^2+BW298/2*(BA298*DS298+BG298*DK298)</f>
        <v>6812.2301485910712</v>
      </c>
      <c r="EB298" s="95">
        <f t="shared" ref="EB298:EB337" si="697">((AZ298^2+BF298^2)/(2*AZ298*BF298))*BP298*CF298-BB298*BH298*BX298^2+BX298/2*(BA298*DT298+BG298*DL298)</f>
        <v>8897.4041444353516</v>
      </c>
      <c r="EC298" s="95">
        <f t="shared" ref="EC298:EC337" si="698">BI298*BY298-BB298^2*BQ298^2+BA298*BQ298*DE298</f>
        <v>139.67419968249999</v>
      </c>
      <c r="ED298" s="95">
        <f t="shared" ref="ED298:ED337" si="699">BJ298*BZ298-BB298^2*BR298^2+BA298*BR298*DF298</f>
        <v>556.70834806562493</v>
      </c>
      <c r="EE298" s="95">
        <f t="shared" ref="EE298:EE337" si="700">BK298*CA298-BB298^2*BS298^2+BA298*BS298*DG298</f>
        <v>1251.7662273958331</v>
      </c>
      <c r="EF298" s="95">
        <f t="shared" ref="EF298:EF337" si="701">BL298*CB298-BB298^2*BT298^2+BA298*BT298*DH298</f>
        <v>2224.8473851614058</v>
      </c>
      <c r="EG298" s="95">
        <f t="shared" ref="EG298:EG337" si="702">BM298*CC298-BB298^2*BU298^2+BA298*BU298*DI298</f>
        <v>3475.9517656128996</v>
      </c>
      <c r="EH298" s="95">
        <f t="shared" ref="EH298:EH337" si="703">BN298*CD298-BB298^2*BV298^2+BA298*BV298*DJ298</f>
        <v>5005.0793549939581</v>
      </c>
      <c r="EI298" s="95">
        <f t="shared" ref="EI298:EI337" si="704">BO298*CE298-BB298^2*BW298^2+BA298*BW298*DK298</f>
        <v>6812.2301485910712</v>
      </c>
      <c r="EJ298" s="95">
        <f t="shared" ref="EJ298:EJ337" si="705">BP298*CF298-BB298^2*BX298^2+BA298*BX298*DL298</f>
        <v>8897.4041444353516</v>
      </c>
      <c r="EK298" s="95">
        <f t="shared" ref="EK298:EK337" si="706">BI298*BY298-BH298^2*BQ298^2+BG298*BQ298*DM298</f>
        <v>139.67419968249999</v>
      </c>
      <c r="EL298" s="95">
        <f t="shared" ref="EL298:EL337" si="707">BJ298*BZ298-BH298^2*BR298^2+BG298*BR298*DN298</f>
        <v>556.70834806562493</v>
      </c>
      <c r="EM298" s="95">
        <f t="shared" ref="EM298:EM337" si="708">BK298*CA298-BH298^2*BS298^2+BG298*BS298*DO298</f>
        <v>1251.7662273958331</v>
      </c>
      <c r="EN298" s="95">
        <f t="shared" ref="EN298:EN337" si="709">BL298*CB298-BH298^2*BT298^2+BG298*BT298*DP298</f>
        <v>2224.8473851614058</v>
      </c>
      <c r="EO298" s="95">
        <f t="shared" ref="EO298:EO337" si="710">BM298*CC298-BH298^2*BU298^2+BG298*BU298*DQ298</f>
        <v>3475.9517656128996</v>
      </c>
      <c r="EP298" s="95">
        <f t="shared" ref="EP298:EP337" si="711">BN298*CD298-BH298^2*BV298^2+BG298*BV298*DR298</f>
        <v>5005.0793549939581</v>
      </c>
      <c r="EQ298" s="95">
        <f t="shared" ref="EQ298:EQ337" si="712">BO298*CE298-BH298^2*BW298^2+BG298*BW298*DS298</f>
        <v>6812.2301485910712</v>
      </c>
      <c r="ER298" s="95">
        <f t="shared" ref="ER298:ER337" si="713">BP298*CF298-BH298^2*BX298^2+BG298*BX298*DT298</f>
        <v>8897.4041444353516</v>
      </c>
      <c r="ES298" s="95">
        <f t="shared" ref="ES298:ES337" si="714">AV298+(1-AV298)*DE298/DM298*EK298/EC298</f>
        <v>1</v>
      </c>
      <c r="ET298" s="95">
        <f t="shared" ref="ET298:ET337" si="715">AV298+(1-AV298)*DF298/DN298*EL298/ED298</f>
        <v>1</v>
      </c>
      <c r="EU298" s="95">
        <f t="shared" ref="EU298:EU337" si="716">AV298+(1-AV298)*DG298/DO298*EM298/EE298</f>
        <v>1</v>
      </c>
      <c r="EV298" s="95">
        <f t="shared" ref="EV298:EV337" si="717">AV298+(1-AV298)*DH298/DP298*EN298/EF298</f>
        <v>1</v>
      </c>
      <c r="EW298" s="95">
        <f t="shared" ref="EW298:EW337" si="718">AV298+(1-AV298)*DI298/DQ298*EO298/EG298</f>
        <v>1</v>
      </c>
      <c r="EX298" s="95">
        <f t="shared" ref="EX298:EX337" si="719">AV298+(1-AV298)*DJ298/DR298*EP298/EH298</f>
        <v>1</v>
      </c>
      <c r="EY298" s="95">
        <f t="shared" ref="EY298:EY337" si="720">AV298+(1-AV298)*DK298/DS298*EQ298/EI298</f>
        <v>1</v>
      </c>
      <c r="EZ298" s="95">
        <f t="shared" ref="EZ298:EZ337" si="721">AV298+(1-AV298)*DL298/DT298*ER298/EJ298</f>
        <v>1</v>
      </c>
      <c r="FA298" s="95">
        <f t="shared" ref="FA298:FA337" si="722">AV298^2+2*AV298*(1-AV298)*(DU298/EC298)+(1-AV298)^2*(EK298/EC298)</f>
        <v>1</v>
      </c>
      <c r="FB298" s="95">
        <f t="shared" ref="FB298:FB337" si="723">AV298^2+2*AV298*(1-AV298)*(DV298/ED298)+(1-AV298)^2*(EL298/ED298)</f>
        <v>1</v>
      </c>
      <c r="FC298" s="95">
        <f t="shared" ref="FC298:FC337" si="724">AV298^2+2*AV298*(1-AV298)*(DW298/EE298)+(1-AV298)^2*(EM298/EE298)</f>
        <v>1</v>
      </c>
      <c r="FD298" s="95">
        <f t="shared" ref="FD298:FD337" si="725">AV298^2+2*AV298*(1-AV298)*(DX298/EF298)+(1-AV298)^2*(EN298/EF298)</f>
        <v>1</v>
      </c>
      <c r="FE298" s="95">
        <f t="shared" ref="FE298:FE337" si="726">AV298^2+2*AV298*(1-AV298)*(DY298/EG298)+(1-AV298)^2*(EO298/EG298)</f>
        <v>1</v>
      </c>
      <c r="FF298" s="95">
        <f t="shared" ref="FF298:FF337" si="727">AV298^2+2*AV298*(1-AV298)*(DZ298/EH298)+(1-AV298)^2*(EP298/EH298)</f>
        <v>1</v>
      </c>
      <c r="FG298" s="95">
        <f t="shared" ref="FG298:FG337" si="728">AV298^2+2*AV298*(1-AV298)*(EA298/EI298)+(1-AV298)^2*(EQ298/EI298)</f>
        <v>1</v>
      </c>
      <c r="FH298" s="95">
        <f t="shared" ref="FH298:FH337" si="729">AV298^2+2*AV298*(1-AV298)*(EB298/EJ298)+(1-AV298)^2*(ER298/EJ298)</f>
        <v>1</v>
      </c>
      <c r="FI298" s="95">
        <f t="shared" ref="FI298:FI337" si="730">AV298+(1-AV298)*CO298/CW298*EK298/EC298</f>
        <v>1</v>
      </c>
      <c r="FJ298" s="95">
        <f t="shared" ref="FJ298:FJ337" si="731">AV298+(1-AV298)*CP298/CX298*EL298/ED298</f>
        <v>1</v>
      </c>
      <c r="FK298" s="95">
        <f t="shared" ref="FK298:FK337" si="732">AV298+(1-AV298)*CQ298/CY298*EM298/EE298</f>
        <v>1</v>
      </c>
      <c r="FL298" s="95">
        <f t="shared" ref="FL298:FL337" si="733">AV298+(1-AV298)*CR298/CZ298*EN298/EF298</f>
        <v>1</v>
      </c>
      <c r="FM298" s="95">
        <f t="shared" ref="FM298:FM337" si="734">AV298+(1-AV298)*CS298/DA298*EO298/EG298</f>
        <v>1</v>
      </c>
      <c r="FN298" s="95">
        <f t="shared" ref="FN298:FN337" si="735">AV298+(1-AV298)*CT298/DB298*EP298/EH298</f>
        <v>1</v>
      </c>
      <c r="FO298" s="95">
        <f t="shared" ref="FO298:FO337" si="736">AV298+(1-AV298)*CU298/DC298*EQ298/EI298</f>
        <v>1</v>
      </c>
      <c r="FP298" s="95">
        <f t="shared" ref="FP298:FP337" si="737">AV298+(1-AV298)*CV298/DD298*ER298/EJ298</f>
        <v>1</v>
      </c>
      <c r="FQ298" s="115">
        <f t="shared" ref="FQ298:FQ337" si="738">(ES298*DM298+(1+AW298/CG298)*EK298*AU298)/(FA298+FI298*CW298*AU298+(AW298/CG298)*EK298*AU298^2)</f>
        <v>0.99999885876207351</v>
      </c>
      <c r="FR298" s="115">
        <f t="shared" ref="FR298:FR337" si="739">(ET298*DN298+(1+AW298/CH298)*EL298*AU298)/(FB298+FJ298*CX298*AU298+(AW298/CH298)*EL298*AU298^2)</f>
        <v>0.99999273547560219</v>
      </c>
      <c r="FS298" s="115">
        <f t="shared" ref="FS298:FS337" si="740">(EU298*DO298+(1+AW298/CI298)*EM298*AU298)/(FC298+FK298*CY298*AU298+(AW298/CI298)*EM298*AU298^2)</f>
        <v>0.99999240469485984</v>
      </c>
      <c r="FT298" s="115">
        <f t="shared" ref="FT298:FT337" si="741">(EV298*DP298+(1+AW298/CJ298)*EN298*AU298)/(FD298+FL298*CZ298*AU298+(AW298/CJ298)*EN298*AU298^2)</f>
        <v>0.99999234850686991</v>
      </c>
      <c r="FU298" s="115">
        <f t="shared" ref="FU298:FU337" si="742">(EW298*DQ298+(1+AW298/CK298)*EO298*AU298)/(FE298+FM298*DA298*AU298+(AW298/CK298)*EO298*AU298^2)</f>
        <v>0.99999233297106105</v>
      </c>
      <c r="FV298" s="115">
        <f t="shared" ref="FV298:FV337" si="743">(EX298*DR298+(1+AW298/CL298)*EP298*AU298)/(FF298+FN298*DB298*AU298+(AW298/CL298)*EP298*AU298^2)</f>
        <v>0.99999232731043508</v>
      </c>
      <c r="FW298" s="115">
        <f t="shared" ref="FW298:FW337" si="744">(EY298*DS298+(1+AW298/CM298)*EQ298*AU298)/(FG298+FO298*DC298*AU298+(AW298/CM298)*EQ298*AU298^2)</f>
        <v>0.99999232484279654</v>
      </c>
      <c r="FX298" s="115">
        <f t="shared" ref="FX298:FX337" si="745">(EZ298*DT298+(1+AW298/CN298)*ER298*AU298)/(FH298+FP298*DD298*AU298+(AW298/CN298)*ER298*AU298^2)</f>
        <v>0.99999232362192481</v>
      </c>
      <c r="FZ298" s="90">
        <f>MIN(FQ298:FX298)</f>
        <v>0.99999232362192481</v>
      </c>
    </row>
    <row r="299" spans="24:182" x14ac:dyDescent="0.3">
      <c r="X299" s="118">
        <v>1</v>
      </c>
      <c r="Y299" s="118">
        <v>10</v>
      </c>
      <c r="Z299" s="40">
        <v>1.7999999999999999E-2</v>
      </c>
      <c r="AA299" s="40">
        <v>10000000</v>
      </c>
      <c r="AB299" s="40">
        <v>10000000</v>
      </c>
      <c r="AC299" s="98">
        <v>3900000</v>
      </c>
      <c r="AD299" s="42">
        <v>0.33</v>
      </c>
      <c r="AE299" s="42">
        <v>0.33</v>
      </c>
      <c r="AF299" s="41">
        <v>1.7999999999999999E-2</v>
      </c>
      <c r="AG299" s="40">
        <v>10000000</v>
      </c>
      <c r="AH299" s="40">
        <v>10000000</v>
      </c>
      <c r="AI299" s="98">
        <v>3900000</v>
      </c>
      <c r="AJ299" s="42">
        <v>0.33</v>
      </c>
      <c r="AK299" s="42">
        <v>0.33</v>
      </c>
      <c r="AL299" s="42">
        <f>AL295</f>
        <v>1.0032000000000001</v>
      </c>
      <c r="AM299" s="40">
        <v>6000</v>
      </c>
      <c r="AN299" s="40">
        <f>AN295</f>
        <v>10000</v>
      </c>
      <c r="AO299" s="40">
        <f>AO295</f>
        <v>10000</v>
      </c>
      <c r="AP299" s="42">
        <v>0.03</v>
      </c>
      <c r="AQ299" s="42">
        <v>0.03</v>
      </c>
      <c r="AR299" s="4">
        <f t="shared" ref="AR299:AR337" si="746">AL299+AF299/2+Z299/2</f>
        <v>1.0211999999999999</v>
      </c>
      <c r="AS299" s="11">
        <f t="shared" ref="AS299:AS337" si="747">X299/Y299</f>
        <v>0.1</v>
      </c>
      <c r="AT299" s="15">
        <f t="shared" ref="AT299:AT337" si="748">(AA299*Z299)*(AG299*AF299)*AR299^2/(AVERAGE(BD299,AX299)*(AA299*Z299+AG299*AF299))</f>
        <v>105326.50611603633</v>
      </c>
      <c r="AU299" s="19">
        <f t="shared" ref="AU299:AU337" si="749">AY299*BE299/(AY299+BE299)*(PI()^2*AL299)/(Y299^2*AN299)</f>
        <v>1.0000076783363887</v>
      </c>
      <c r="AV299" s="13">
        <f t="shared" ref="AV299:AV337" si="750">AY299/(AY299+BE299)</f>
        <v>0.5</v>
      </c>
      <c r="AW299" s="11">
        <f t="shared" ref="AW299:AW337" si="751">AN299/AO299</f>
        <v>1</v>
      </c>
      <c r="AX299" s="11">
        <f t="shared" ref="AX299:AX337" si="752">1-AD299*AE299</f>
        <v>0.8911</v>
      </c>
      <c r="AY299" s="11">
        <f t="shared" ref="AY299:AY337" si="753">Z299/AX299*SQRT(AA299*AB299)</f>
        <v>201997.53114128605</v>
      </c>
      <c r="AZ299" s="11">
        <f t="shared" ref="AZ299:AZ337" si="754">SQRT(AB299/AA299)</f>
        <v>1</v>
      </c>
      <c r="BA299" s="11">
        <f t="shared" ref="BA299:BA337" si="755">AX299*AC299/SQRT(AA299*AB299)</f>
        <v>0.34752899999999998</v>
      </c>
      <c r="BB299" s="11">
        <f t="shared" ref="BB299:BB337" si="756">AZ299*AD299+2*BA299</f>
        <v>1.025058</v>
      </c>
      <c r="BC299" s="11">
        <f t="shared" ref="BC299:BC337" si="757">1-AP299*AQ299</f>
        <v>0.99909999999999999</v>
      </c>
      <c r="BD299" s="11">
        <f t="shared" ref="BD299:BD337" si="758">1-AJ299*AK299</f>
        <v>0.8911</v>
      </c>
      <c r="BE299" s="11">
        <f t="shared" ref="BE299:BE337" si="759">AF299/BD299*SQRT(AG299*AH299)</f>
        <v>201997.53114128605</v>
      </c>
      <c r="BF299" s="11">
        <f t="shared" ref="BF299:BF337" si="760">SQRT(AH299/AG299)</f>
        <v>1</v>
      </c>
      <c r="BG299" s="11">
        <f t="shared" ref="BG299:BG337" si="761">BD299*AI299/SQRT(AG299*AH299)</f>
        <v>0.34752899999999998</v>
      </c>
      <c r="BH299" s="11">
        <f t="shared" ref="BH299:BH337" si="762">BF299*AK299+2*BG299</f>
        <v>1.025058</v>
      </c>
      <c r="BI299" s="121">
        <f>X299^2/(BI297^2*Y299^2)</f>
        <v>0.01</v>
      </c>
      <c r="BJ299" s="121">
        <f>X299^2/(BJ297^2*Y299^2)</f>
        <v>2.5000000000000001E-3</v>
      </c>
      <c r="BK299" s="121">
        <f>X299^2/(BK297^2*Y299^2)</f>
        <v>1.1111111111111111E-3</v>
      </c>
      <c r="BL299" s="121">
        <f>X299^2/(BL297^2*Y299^2)</f>
        <v>6.2500000000000001E-4</v>
      </c>
      <c r="BM299" s="121">
        <f>X299^2/(BM297^2*Y299^2)</f>
        <v>4.0000000000000002E-4</v>
      </c>
      <c r="BN299" s="121">
        <f>X299^2/(BN297^2*Y299^2)</f>
        <v>2.7777777777777778E-4</v>
      </c>
      <c r="BO299" s="121">
        <f>X299^2/(BO297^2*Y299^2)</f>
        <v>2.0408163265306123E-4</v>
      </c>
      <c r="BP299" s="121">
        <f>X299^2/(BP297^2*Y299^2)</f>
        <v>1.5625E-4</v>
      </c>
      <c r="BQ299" s="121">
        <v>1</v>
      </c>
      <c r="BR299" s="121">
        <v>1</v>
      </c>
      <c r="BS299" s="121">
        <v>1</v>
      </c>
      <c r="BT299" s="121">
        <v>1</v>
      </c>
      <c r="BU299" s="121">
        <v>1</v>
      </c>
      <c r="BV299" s="121">
        <v>1</v>
      </c>
      <c r="BW299" s="121">
        <v>1</v>
      </c>
      <c r="BX299" s="121">
        <v>1</v>
      </c>
      <c r="BY299" s="121">
        <f>(BI297^2*Y299^2)/X299^2</f>
        <v>100</v>
      </c>
      <c r="BZ299" s="121">
        <f>(BJ297^2*Y299^2)/X299^2</f>
        <v>400</v>
      </c>
      <c r="CA299" s="121">
        <f>(BK297^2*Y299^2)/X299^2</f>
        <v>900</v>
      </c>
      <c r="CB299" s="121">
        <f>(BL297^2*Y299^2)/X299^2</f>
        <v>1600</v>
      </c>
      <c r="CC299" s="121">
        <f>(BM297^2*Y299^2)/X299^2</f>
        <v>2500</v>
      </c>
      <c r="CD299" s="121">
        <f>(BN297^2*Y299^2)/X299^2</f>
        <v>3600</v>
      </c>
      <c r="CE299" s="121">
        <f>(BO297^2*Y299^2)/X299^2</f>
        <v>4900</v>
      </c>
      <c r="CF299" s="121">
        <f>(BP297^2*Y299^2)/X299^2</f>
        <v>6400</v>
      </c>
      <c r="CG299" s="121">
        <f>X299^2/(BI297^2*Y299^2)</f>
        <v>0.01</v>
      </c>
      <c r="CH299" s="121">
        <f>X299^2/(BJ297^2*Y299^2)</f>
        <v>2.5000000000000001E-3</v>
      </c>
      <c r="CI299" s="121">
        <f>X299^2/(BK297^2*Y299^2)</f>
        <v>1.1111111111111111E-3</v>
      </c>
      <c r="CJ299" s="121">
        <f>X299^2/(BL297^2*Y299^2)</f>
        <v>6.2500000000000001E-4</v>
      </c>
      <c r="CK299" s="121">
        <f>X299^2/(BM297^2*Y299^2)</f>
        <v>4.0000000000000002E-4</v>
      </c>
      <c r="CL299" s="121">
        <f>X299^2/(BN297^2*Y299^2)</f>
        <v>2.7777777777777778E-4</v>
      </c>
      <c r="CM299" s="121">
        <f>X299^2/(BO297^2*Y299^2)</f>
        <v>2.0408163265306123E-4</v>
      </c>
      <c r="CN299" s="121">
        <f>X299^2/(BP297^2*Y299^2)</f>
        <v>1.5625E-4</v>
      </c>
      <c r="CO299" s="95">
        <f t="shared" si="662"/>
        <v>136.10042899999999</v>
      </c>
      <c r="CP299" s="95">
        <f t="shared" si="663"/>
        <v>540.35912899999994</v>
      </c>
      <c r="CQ299" s="95">
        <f t="shared" si="664"/>
        <v>1214.1236289999999</v>
      </c>
      <c r="CR299" s="95">
        <f t="shared" si="665"/>
        <v>2157.3939289999998</v>
      </c>
      <c r="CS299" s="95">
        <f t="shared" si="666"/>
        <v>3370.1700289999999</v>
      </c>
      <c r="CT299" s="95">
        <f t="shared" si="667"/>
        <v>4852.4519289999998</v>
      </c>
      <c r="CU299" s="95">
        <f t="shared" si="668"/>
        <v>6604.2396289999997</v>
      </c>
      <c r="CV299" s="95">
        <f t="shared" si="669"/>
        <v>8625.5331289999995</v>
      </c>
      <c r="CW299" s="95">
        <f t="shared" si="670"/>
        <v>136.10042899999999</v>
      </c>
      <c r="CX299" s="95">
        <f t="shared" si="671"/>
        <v>540.35912899999994</v>
      </c>
      <c r="CY299" s="95">
        <f t="shared" si="672"/>
        <v>1214.1236289999999</v>
      </c>
      <c r="CZ299" s="95">
        <f t="shared" si="673"/>
        <v>2157.3939289999998</v>
      </c>
      <c r="DA299" s="95">
        <f t="shared" si="674"/>
        <v>3370.1700289999999</v>
      </c>
      <c r="DB299" s="95">
        <f t="shared" si="675"/>
        <v>4852.4519289999998</v>
      </c>
      <c r="DC299" s="95">
        <f t="shared" si="676"/>
        <v>6604.2396289999997</v>
      </c>
      <c r="DD299" s="95">
        <f t="shared" si="677"/>
        <v>8625.5331289999995</v>
      </c>
      <c r="DE299" s="13">
        <f t="shared" ref="DE299:DE337" si="763">AZ299*BI299+2*BB299*BQ299+BY299/AZ299</f>
        <v>102.06011599999999</v>
      </c>
      <c r="DF299" s="13">
        <f t="shared" ref="DF299:DF337" si="764">AZ299*BJ299+2*BB299*BR299+BZ299/AZ299</f>
        <v>402.052616</v>
      </c>
      <c r="DG299" s="13">
        <f t="shared" ref="DG299:DG337" si="765">AZ299*BK299+2*BB299*BS299+CA299/AZ299</f>
        <v>902.05122711111107</v>
      </c>
      <c r="DH299" s="13">
        <f t="shared" ref="DH299:DH337" si="766">AZ299*BL299+2*BB299*BT299+CB299/AZ299</f>
        <v>1602.050741</v>
      </c>
      <c r="DI299" s="13">
        <f t="shared" si="678"/>
        <v>2502.0505159999998</v>
      </c>
      <c r="DJ299" s="13">
        <f t="shared" si="679"/>
        <v>3602.0503937777776</v>
      </c>
      <c r="DK299" s="13">
        <f t="shared" si="680"/>
        <v>4902.0503200816329</v>
      </c>
      <c r="DL299" s="13">
        <f t="shared" si="681"/>
        <v>6402.0502722499996</v>
      </c>
      <c r="DM299" s="95">
        <f t="shared" si="682"/>
        <v>102.06011599999999</v>
      </c>
      <c r="DN299" s="95">
        <f t="shared" si="683"/>
        <v>402.052616</v>
      </c>
      <c r="DO299" s="95">
        <f t="shared" si="684"/>
        <v>902.05122711111107</v>
      </c>
      <c r="DP299" s="95">
        <f t="shared" si="685"/>
        <v>1602.050741</v>
      </c>
      <c r="DQ299" s="95">
        <f t="shared" si="686"/>
        <v>2502.0505159999998</v>
      </c>
      <c r="DR299" s="95">
        <f t="shared" si="687"/>
        <v>3602.0503937777776</v>
      </c>
      <c r="DS299" s="95">
        <f t="shared" si="688"/>
        <v>4902.0503200816329</v>
      </c>
      <c r="DT299" s="95">
        <f t="shared" si="689"/>
        <v>6402.0502722499996</v>
      </c>
      <c r="DU299" s="95">
        <f t="shared" si="690"/>
        <v>35.418106149999993</v>
      </c>
      <c r="DV299" s="95">
        <f t="shared" si="691"/>
        <v>139.67419968249999</v>
      </c>
      <c r="DW299" s="95">
        <f t="shared" si="692"/>
        <v>313.43821700333331</v>
      </c>
      <c r="DX299" s="95">
        <f t="shared" si="693"/>
        <v>556.70834806562493</v>
      </c>
      <c r="DY299" s="95">
        <f t="shared" si="694"/>
        <v>869.48436987159982</v>
      </c>
      <c r="DZ299" s="95">
        <f t="shared" si="695"/>
        <v>1251.7662273958331</v>
      </c>
      <c r="EA299" s="95">
        <f t="shared" si="696"/>
        <v>1703.5539017842857</v>
      </c>
      <c r="EB299" s="95">
        <f t="shared" si="697"/>
        <v>2224.8473851614058</v>
      </c>
      <c r="EC299" s="95">
        <f t="shared" si="698"/>
        <v>35.418106149999993</v>
      </c>
      <c r="ED299" s="95">
        <f t="shared" si="699"/>
        <v>139.67419968249999</v>
      </c>
      <c r="EE299" s="95">
        <f t="shared" si="700"/>
        <v>313.43821700333331</v>
      </c>
      <c r="EF299" s="95">
        <f t="shared" si="701"/>
        <v>556.70834806562493</v>
      </c>
      <c r="EG299" s="95">
        <f t="shared" si="702"/>
        <v>869.48436987159982</v>
      </c>
      <c r="EH299" s="95">
        <f t="shared" si="703"/>
        <v>1251.7662273958331</v>
      </c>
      <c r="EI299" s="95">
        <f t="shared" si="704"/>
        <v>1703.5539017842857</v>
      </c>
      <c r="EJ299" s="95">
        <f t="shared" si="705"/>
        <v>2224.8473851614058</v>
      </c>
      <c r="EK299" s="95">
        <f t="shared" si="706"/>
        <v>35.418106149999993</v>
      </c>
      <c r="EL299" s="95">
        <f t="shared" si="707"/>
        <v>139.67419968249999</v>
      </c>
      <c r="EM299" s="95">
        <f t="shared" si="708"/>
        <v>313.43821700333331</v>
      </c>
      <c r="EN299" s="95">
        <f t="shared" si="709"/>
        <v>556.70834806562493</v>
      </c>
      <c r="EO299" s="95">
        <f t="shared" si="710"/>
        <v>869.48436987159982</v>
      </c>
      <c r="EP299" s="95">
        <f t="shared" si="711"/>
        <v>1251.7662273958331</v>
      </c>
      <c r="EQ299" s="95">
        <f t="shared" si="712"/>
        <v>1703.5539017842857</v>
      </c>
      <c r="ER299" s="95">
        <f t="shared" si="713"/>
        <v>2224.8473851614058</v>
      </c>
      <c r="ES299" s="95">
        <f t="shared" si="714"/>
        <v>1</v>
      </c>
      <c r="ET299" s="95">
        <f t="shared" si="715"/>
        <v>1</v>
      </c>
      <c r="EU299" s="95">
        <f t="shared" si="716"/>
        <v>1</v>
      </c>
      <c r="EV299" s="95">
        <f t="shared" si="717"/>
        <v>1</v>
      </c>
      <c r="EW299" s="95">
        <f t="shared" si="718"/>
        <v>1</v>
      </c>
      <c r="EX299" s="95">
        <f t="shared" si="719"/>
        <v>1</v>
      </c>
      <c r="EY299" s="95">
        <f t="shared" si="720"/>
        <v>1</v>
      </c>
      <c r="EZ299" s="95">
        <f t="shared" si="721"/>
        <v>1</v>
      </c>
      <c r="FA299" s="95">
        <f t="shared" si="722"/>
        <v>1</v>
      </c>
      <c r="FB299" s="95">
        <f t="shared" si="723"/>
        <v>1</v>
      </c>
      <c r="FC299" s="95">
        <f t="shared" si="724"/>
        <v>1</v>
      </c>
      <c r="FD299" s="95">
        <f t="shared" si="725"/>
        <v>1</v>
      </c>
      <c r="FE299" s="95">
        <f t="shared" si="726"/>
        <v>1</v>
      </c>
      <c r="FF299" s="95">
        <f t="shared" si="727"/>
        <v>1</v>
      </c>
      <c r="FG299" s="95">
        <f t="shared" si="728"/>
        <v>1</v>
      </c>
      <c r="FH299" s="95">
        <f t="shared" si="729"/>
        <v>1</v>
      </c>
      <c r="FI299" s="95">
        <f t="shared" si="730"/>
        <v>1</v>
      </c>
      <c r="FJ299" s="95">
        <f t="shared" si="731"/>
        <v>1</v>
      </c>
      <c r="FK299" s="95">
        <f t="shared" si="732"/>
        <v>1</v>
      </c>
      <c r="FL299" s="95">
        <f t="shared" si="733"/>
        <v>1</v>
      </c>
      <c r="FM299" s="95">
        <f t="shared" si="734"/>
        <v>1</v>
      </c>
      <c r="FN299" s="95">
        <f t="shared" si="735"/>
        <v>1</v>
      </c>
      <c r="FO299" s="95">
        <f t="shared" si="736"/>
        <v>1</v>
      </c>
      <c r="FP299" s="95">
        <f t="shared" si="737"/>
        <v>1</v>
      </c>
      <c r="FQ299" s="115">
        <f t="shared" si="738"/>
        <v>1.0000950877527832</v>
      </c>
      <c r="FR299" s="115">
        <f t="shared" si="739"/>
        <v>0.99999885876207351</v>
      </c>
      <c r="FS299" s="115">
        <f t="shared" si="740"/>
        <v>0.99999362144534287</v>
      </c>
      <c r="FT299" s="115">
        <f t="shared" si="741"/>
        <v>0.99999273547560219</v>
      </c>
      <c r="FU299" s="115">
        <f t="shared" si="742"/>
        <v>0.99999249237990917</v>
      </c>
      <c r="FV299" s="115">
        <f t="shared" si="743"/>
        <v>0.99999240469485984</v>
      </c>
      <c r="FW299" s="115">
        <f t="shared" si="744"/>
        <v>0.99999236693136972</v>
      </c>
      <c r="FX299" s="115">
        <f t="shared" si="745"/>
        <v>0.99999234850686991</v>
      </c>
      <c r="FZ299" s="90">
        <f t="shared" ref="FZ299:FZ337" si="767">MIN(FQ299:FX299)</f>
        <v>0.99999234850686991</v>
      </c>
    </row>
    <row r="300" spans="24:182" x14ac:dyDescent="0.3">
      <c r="X300" s="118">
        <v>1.5</v>
      </c>
      <c r="Y300" s="118">
        <v>10</v>
      </c>
      <c r="Z300" s="40">
        <v>1.7999999999999999E-2</v>
      </c>
      <c r="AA300" s="40">
        <v>10000000</v>
      </c>
      <c r="AB300" s="40">
        <v>10000000</v>
      </c>
      <c r="AC300" s="98">
        <v>3900000</v>
      </c>
      <c r="AD300" s="42">
        <v>0.33</v>
      </c>
      <c r="AE300" s="42">
        <v>0.33</v>
      </c>
      <c r="AF300" s="41">
        <v>1.7999999999999999E-2</v>
      </c>
      <c r="AG300" s="40">
        <v>10000000</v>
      </c>
      <c r="AH300" s="40">
        <v>10000000</v>
      </c>
      <c r="AI300" s="98">
        <v>3900000</v>
      </c>
      <c r="AJ300" s="42">
        <v>0.33</v>
      </c>
      <c r="AK300" s="42">
        <v>0.33</v>
      </c>
      <c r="AL300" s="42">
        <f>AL295</f>
        <v>1.0032000000000001</v>
      </c>
      <c r="AM300" s="40">
        <v>6000</v>
      </c>
      <c r="AN300" s="40">
        <f>AN295</f>
        <v>10000</v>
      </c>
      <c r="AO300" s="40">
        <f>AO295</f>
        <v>10000</v>
      </c>
      <c r="AP300" s="42">
        <v>0.03</v>
      </c>
      <c r="AQ300" s="42">
        <v>0.03</v>
      </c>
      <c r="AR300" s="4">
        <f t="shared" si="746"/>
        <v>1.0211999999999999</v>
      </c>
      <c r="AS300" s="11">
        <f t="shared" si="747"/>
        <v>0.15</v>
      </c>
      <c r="AT300" s="15">
        <f t="shared" si="748"/>
        <v>105326.50611603633</v>
      </c>
      <c r="AU300" s="19">
        <f t="shared" si="749"/>
        <v>1.0000076783363887</v>
      </c>
      <c r="AV300" s="13">
        <f t="shared" si="750"/>
        <v>0.5</v>
      </c>
      <c r="AW300" s="11">
        <f t="shared" si="751"/>
        <v>1</v>
      </c>
      <c r="AX300" s="11">
        <f t="shared" si="752"/>
        <v>0.8911</v>
      </c>
      <c r="AY300" s="11">
        <f t="shared" si="753"/>
        <v>201997.53114128605</v>
      </c>
      <c r="AZ300" s="11">
        <f t="shared" si="754"/>
        <v>1</v>
      </c>
      <c r="BA300" s="11">
        <f t="shared" si="755"/>
        <v>0.34752899999999998</v>
      </c>
      <c r="BB300" s="11">
        <f t="shared" si="756"/>
        <v>1.025058</v>
      </c>
      <c r="BC300" s="11">
        <f t="shared" si="757"/>
        <v>0.99909999999999999</v>
      </c>
      <c r="BD300" s="11">
        <f t="shared" si="758"/>
        <v>0.8911</v>
      </c>
      <c r="BE300" s="11">
        <f t="shared" si="759"/>
        <v>201997.53114128605</v>
      </c>
      <c r="BF300" s="11">
        <f t="shared" si="760"/>
        <v>1</v>
      </c>
      <c r="BG300" s="11">
        <f t="shared" si="761"/>
        <v>0.34752899999999998</v>
      </c>
      <c r="BH300" s="11">
        <f t="shared" si="762"/>
        <v>1.025058</v>
      </c>
      <c r="BI300" s="121">
        <f>X300^2/(BI297^2*Y300^2)</f>
        <v>2.2499999999999999E-2</v>
      </c>
      <c r="BJ300" s="121">
        <f>X300^2/(BJ297^2*Y300^2)</f>
        <v>5.6249999999999998E-3</v>
      </c>
      <c r="BK300" s="121">
        <f>X300^2/(BK297^2*Y300^2)</f>
        <v>2.5000000000000001E-3</v>
      </c>
      <c r="BL300" s="121">
        <f>X300^2/(BL297^2*Y300^2)</f>
        <v>1.4062499999999999E-3</v>
      </c>
      <c r="BM300" s="121">
        <f>X300^2/(BM297^2*Y300^2)</f>
        <v>8.9999999999999998E-4</v>
      </c>
      <c r="BN300" s="121">
        <f>X300^2/(BN297^2*Y300^2)</f>
        <v>6.2500000000000001E-4</v>
      </c>
      <c r="BO300" s="121">
        <f>X300^2/(BO297^2*Y300^2)</f>
        <v>4.5918367346938773E-4</v>
      </c>
      <c r="BP300" s="121">
        <f>X300^2/(BP297^2*Y300^2)</f>
        <v>3.5156249999999999E-4</v>
      </c>
      <c r="BQ300" s="121">
        <v>1</v>
      </c>
      <c r="BR300" s="121">
        <v>1</v>
      </c>
      <c r="BS300" s="121">
        <v>1</v>
      </c>
      <c r="BT300" s="121">
        <v>1</v>
      </c>
      <c r="BU300" s="121">
        <v>1</v>
      </c>
      <c r="BV300" s="121">
        <v>1</v>
      </c>
      <c r="BW300" s="121">
        <v>1</v>
      </c>
      <c r="BX300" s="121">
        <v>1</v>
      </c>
      <c r="BY300" s="121">
        <f>(BI297^2*Y300^2)/X300^2</f>
        <v>44.444444444444443</v>
      </c>
      <c r="BZ300" s="121">
        <f>(BJ297^2*Y300^2)/X300^2</f>
        <v>177.77777777777777</v>
      </c>
      <c r="CA300" s="121">
        <f>(BK297^2*Y300^2)/X300^2</f>
        <v>400</v>
      </c>
      <c r="CB300" s="121">
        <f>(BL297^2*Y300^2)/X300^2</f>
        <v>711.11111111111109</v>
      </c>
      <c r="CC300" s="121">
        <f>(BM297^2*Y300^2)/X300^2</f>
        <v>1111.1111111111111</v>
      </c>
      <c r="CD300" s="121">
        <f>(BN297^2*Y300^2)/X300^2</f>
        <v>1600</v>
      </c>
      <c r="CE300" s="121">
        <f>(BO297^2*Y300^2)/X300^2</f>
        <v>2177.7777777777778</v>
      </c>
      <c r="CF300" s="121">
        <f>(BP297^2*Y300^2)/X300^2</f>
        <v>2844.4444444444443</v>
      </c>
      <c r="CG300" s="121">
        <f>X300^2/(BI297^2*Y300^2)</f>
        <v>2.2499999999999999E-2</v>
      </c>
      <c r="CH300" s="121">
        <f>X300^2/(BJ297^2*Y300^2)</f>
        <v>5.6249999999999998E-3</v>
      </c>
      <c r="CI300" s="121">
        <f>X300^2/(BK297^2*Y300^2)</f>
        <v>2.5000000000000001E-3</v>
      </c>
      <c r="CJ300" s="121">
        <f>X300^2/(BL297^2*Y300^2)</f>
        <v>1.4062499999999999E-3</v>
      </c>
      <c r="CK300" s="121">
        <f>X300^2/(BM297^2*Y300^2)</f>
        <v>8.9999999999999998E-4</v>
      </c>
      <c r="CL300" s="121">
        <f>X300^2/(BN297^2*Y300^2)</f>
        <v>6.2500000000000001E-4</v>
      </c>
      <c r="CM300" s="121">
        <f>X300^2/(BO297^2*Y300^2)</f>
        <v>4.5918367346938773E-4</v>
      </c>
      <c r="CN300" s="121">
        <f>X300^2/(BP297^2*Y300^2)</f>
        <v>3.5156249999999999E-4</v>
      </c>
      <c r="CO300" s="95">
        <f t="shared" si="662"/>
        <v>61.237706777777774</v>
      </c>
      <c r="CP300" s="95">
        <f t="shared" si="663"/>
        <v>240.9082401111111</v>
      </c>
      <c r="CQ300" s="95">
        <f t="shared" si="664"/>
        <v>540.35912899999994</v>
      </c>
      <c r="CR300" s="95">
        <f t="shared" si="665"/>
        <v>959.59037344444437</v>
      </c>
      <c r="CS300" s="95">
        <f t="shared" si="666"/>
        <v>1498.6019734444444</v>
      </c>
      <c r="CT300" s="95">
        <f t="shared" si="667"/>
        <v>2157.3939289999998</v>
      </c>
      <c r="CU300" s="95">
        <f t="shared" si="668"/>
        <v>2935.9662401111109</v>
      </c>
      <c r="CV300" s="95">
        <f t="shared" si="669"/>
        <v>3834.3189067777776</v>
      </c>
      <c r="CW300" s="95">
        <f t="shared" si="670"/>
        <v>61.237706777777774</v>
      </c>
      <c r="CX300" s="95">
        <f t="shared" si="671"/>
        <v>240.9082401111111</v>
      </c>
      <c r="CY300" s="95">
        <f t="shared" si="672"/>
        <v>540.35912899999994</v>
      </c>
      <c r="CZ300" s="95">
        <f t="shared" si="673"/>
        <v>959.59037344444437</v>
      </c>
      <c r="DA300" s="95">
        <f t="shared" si="674"/>
        <v>1498.6019734444444</v>
      </c>
      <c r="DB300" s="95">
        <f t="shared" si="675"/>
        <v>2157.3939289999998</v>
      </c>
      <c r="DC300" s="95">
        <f t="shared" si="676"/>
        <v>2935.9662401111109</v>
      </c>
      <c r="DD300" s="95">
        <f t="shared" si="677"/>
        <v>3834.3189067777776</v>
      </c>
      <c r="DE300" s="13">
        <f t="shared" si="763"/>
        <v>46.517060444444439</v>
      </c>
      <c r="DF300" s="13">
        <f t="shared" si="764"/>
        <v>179.83351877777778</v>
      </c>
      <c r="DG300" s="13">
        <f t="shared" si="765"/>
        <v>402.052616</v>
      </c>
      <c r="DH300" s="13">
        <f t="shared" si="766"/>
        <v>713.16263336111103</v>
      </c>
      <c r="DI300" s="13">
        <f t="shared" si="678"/>
        <v>1113.162127111111</v>
      </c>
      <c r="DJ300" s="13">
        <f t="shared" si="679"/>
        <v>1602.050741</v>
      </c>
      <c r="DK300" s="13">
        <f t="shared" si="680"/>
        <v>2179.8283529614514</v>
      </c>
      <c r="DL300" s="13">
        <f t="shared" si="681"/>
        <v>2846.4949120069446</v>
      </c>
      <c r="DM300" s="95">
        <f t="shared" si="682"/>
        <v>46.517060444444439</v>
      </c>
      <c r="DN300" s="95">
        <f t="shared" si="683"/>
        <v>179.83351877777778</v>
      </c>
      <c r="DO300" s="95">
        <f t="shared" si="684"/>
        <v>402.052616</v>
      </c>
      <c r="DP300" s="95">
        <f t="shared" si="685"/>
        <v>713.16263336111103</v>
      </c>
      <c r="DQ300" s="95">
        <f t="shared" si="686"/>
        <v>1113.162127111111</v>
      </c>
      <c r="DR300" s="95">
        <f t="shared" si="687"/>
        <v>1602.050741</v>
      </c>
      <c r="DS300" s="95">
        <f t="shared" si="688"/>
        <v>2179.8283529614514</v>
      </c>
      <c r="DT300" s="95">
        <f t="shared" si="689"/>
        <v>2846.4949120069446</v>
      </c>
      <c r="DU300" s="95">
        <f t="shared" si="690"/>
        <v>16.115283595833329</v>
      </c>
      <c r="DV300" s="95">
        <f t="shared" si="691"/>
        <v>62.446619043958329</v>
      </c>
      <c r="DW300" s="95">
        <f t="shared" si="692"/>
        <v>139.67419968249999</v>
      </c>
      <c r="DX300" s="95">
        <f t="shared" si="693"/>
        <v>247.79395290598953</v>
      </c>
      <c r="DY300" s="95">
        <f t="shared" si="694"/>
        <v>386.80537696943327</v>
      </c>
      <c r="DZ300" s="95">
        <f t="shared" si="695"/>
        <v>556.70834806562493</v>
      </c>
      <c r="EA300" s="95">
        <f t="shared" si="696"/>
        <v>757.50282377297617</v>
      </c>
      <c r="EB300" s="95">
        <f t="shared" si="697"/>
        <v>989.18878637149737</v>
      </c>
      <c r="EC300" s="95">
        <f t="shared" si="698"/>
        <v>16.115283595833329</v>
      </c>
      <c r="ED300" s="95">
        <f t="shared" si="699"/>
        <v>62.446619043958329</v>
      </c>
      <c r="EE300" s="95">
        <f t="shared" si="700"/>
        <v>139.67419968249999</v>
      </c>
      <c r="EF300" s="95">
        <f t="shared" si="701"/>
        <v>247.79395290598953</v>
      </c>
      <c r="EG300" s="95">
        <f t="shared" si="702"/>
        <v>386.80537696943327</v>
      </c>
      <c r="EH300" s="95">
        <f t="shared" si="703"/>
        <v>556.70834806562493</v>
      </c>
      <c r="EI300" s="95">
        <f t="shared" si="704"/>
        <v>757.50282377297617</v>
      </c>
      <c r="EJ300" s="95">
        <f t="shared" si="705"/>
        <v>989.18878637149737</v>
      </c>
      <c r="EK300" s="95">
        <f t="shared" si="706"/>
        <v>16.115283595833329</v>
      </c>
      <c r="EL300" s="95">
        <f t="shared" si="707"/>
        <v>62.446619043958329</v>
      </c>
      <c r="EM300" s="95">
        <f t="shared" si="708"/>
        <v>139.67419968249999</v>
      </c>
      <c r="EN300" s="95">
        <f t="shared" si="709"/>
        <v>247.79395290598953</v>
      </c>
      <c r="EO300" s="95">
        <f t="shared" si="710"/>
        <v>386.80537696943327</v>
      </c>
      <c r="EP300" s="95">
        <f t="shared" si="711"/>
        <v>556.70834806562493</v>
      </c>
      <c r="EQ300" s="95">
        <f t="shared" si="712"/>
        <v>757.50282377297617</v>
      </c>
      <c r="ER300" s="95">
        <f t="shared" si="713"/>
        <v>989.18878637149737</v>
      </c>
      <c r="ES300" s="95">
        <f t="shared" si="714"/>
        <v>1</v>
      </c>
      <c r="ET300" s="95">
        <f t="shared" si="715"/>
        <v>1</v>
      </c>
      <c r="EU300" s="95">
        <f t="shared" si="716"/>
        <v>1</v>
      </c>
      <c r="EV300" s="95">
        <f t="shared" si="717"/>
        <v>1</v>
      </c>
      <c r="EW300" s="95">
        <f t="shared" si="718"/>
        <v>1</v>
      </c>
      <c r="EX300" s="95">
        <f t="shared" si="719"/>
        <v>1</v>
      </c>
      <c r="EY300" s="95">
        <f t="shared" si="720"/>
        <v>1</v>
      </c>
      <c r="EZ300" s="95">
        <f t="shared" si="721"/>
        <v>1</v>
      </c>
      <c r="FA300" s="95">
        <f t="shared" si="722"/>
        <v>1</v>
      </c>
      <c r="FB300" s="95">
        <f t="shared" si="723"/>
        <v>1</v>
      </c>
      <c r="FC300" s="95">
        <f t="shared" si="724"/>
        <v>1</v>
      </c>
      <c r="FD300" s="95">
        <f t="shared" si="725"/>
        <v>1</v>
      </c>
      <c r="FE300" s="95">
        <f t="shared" si="726"/>
        <v>1</v>
      </c>
      <c r="FF300" s="95">
        <f t="shared" si="727"/>
        <v>1</v>
      </c>
      <c r="FG300" s="95">
        <f t="shared" si="728"/>
        <v>1</v>
      </c>
      <c r="FH300" s="95">
        <f t="shared" si="729"/>
        <v>1</v>
      </c>
      <c r="FI300" s="95">
        <f t="shared" si="730"/>
        <v>1</v>
      </c>
      <c r="FJ300" s="95">
        <f t="shared" si="731"/>
        <v>1</v>
      </c>
      <c r="FK300" s="95">
        <f t="shared" si="732"/>
        <v>1</v>
      </c>
      <c r="FL300" s="95">
        <f t="shared" si="733"/>
        <v>1</v>
      </c>
      <c r="FM300" s="95">
        <f t="shared" si="734"/>
        <v>1</v>
      </c>
      <c r="FN300" s="95">
        <f t="shared" si="735"/>
        <v>1</v>
      </c>
      <c r="FO300" s="95">
        <f t="shared" si="736"/>
        <v>1</v>
      </c>
      <c r="FP300" s="95">
        <f t="shared" si="737"/>
        <v>1</v>
      </c>
      <c r="FQ300" s="115">
        <f t="shared" si="738"/>
        <v>1.0004994210053835</v>
      </c>
      <c r="FR300" s="115">
        <f t="shared" si="739"/>
        <v>1.0000251491790413</v>
      </c>
      <c r="FS300" s="115">
        <f t="shared" si="740"/>
        <v>0.99999885876207351</v>
      </c>
      <c r="FT300" s="115">
        <f t="shared" si="741"/>
        <v>0.99999439949132485</v>
      </c>
      <c r="FU300" s="115">
        <f t="shared" si="742"/>
        <v>0.99999317615546779</v>
      </c>
      <c r="FV300" s="115">
        <f t="shared" si="743"/>
        <v>0.99999273547560219</v>
      </c>
      <c r="FW300" s="115">
        <f t="shared" si="744"/>
        <v>0.99999254606770849</v>
      </c>
      <c r="FX300" s="115">
        <f t="shared" si="745"/>
        <v>0.99999245389122982</v>
      </c>
      <c r="FZ300" s="90">
        <f t="shared" si="767"/>
        <v>0.99999245389122982</v>
      </c>
    </row>
    <row r="301" spans="24:182" x14ac:dyDescent="0.3">
      <c r="X301" s="118">
        <v>2</v>
      </c>
      <c r="Y301" s="118">
        <v>10</v>
      </c>
      <c r="Z301" s="40">
        <v>1.7999999999999999E-2</v>
      </c>
      <c r="AA301" s="40">
        <v>10000000</v>
      </c>
      <c r="AB301" s="40">
        <v>10000000</v>
      </c>
      <c r="AC301" s="98">
        <v>3900000</v>
      </c>
      <c r="AD301" s="42">
        <v>0.33</v>
      </c>
      <c r="AE301" s="42">
        <v>0.33</v>
      </c>
      <c r="AF301" s="41">
        <v>1.7999999999999999E-2</v>
      </c>
      <c r="AG301" s="40">
        <v>10000000</v>
      </c>
      <c r="AH301" s="40">
        <v>10000000</v>
      </c>
      <c r="AI301" s="98">
        <v>3900000</v>
      </c>
      <c r="AJ301" s="42">
        <v>0.33</v>
      </c>
      <c r="AK301" s="42">
        <v>0.33</v>
      </c>
      <c r="AL301" s="42">
        <f>AL295</f>
        <v>1.0032000000000001</v>
      </c>
      <c r="AM301" s="40">
        <v>6000</v>
      </c>
      <c r="AN301" s="40">
        <f>AN295</f>
        <v>10000</v>
      </c>
      <c r="AO301" s="40">
        <f>AO295</f>
        <v>10000</v>
      </c>
      <c r="AP301" s="42">
        <v>0.03</v>
      </c>
      <c r="AQ301" s="42">
        <v>0.03</v>
      </c>
      <c r="AR301" s="4">
        <f t="shared" si="746"/>
        <v>1.0211999999999999</v>
      </c>
      <c r="AS301" s="11">
        <f t="shared" si="747"/>
        <v>0.2</v>
      </c>
      <c r="AT301" s="15">
        <f t="shared" si="748"/>
        <v>105326.50611603633</v>
      </c>
      <c r="AU301" s="19">
        <f t="shared" si="749"/>
        <v>1.0000076783363887</v>
      </c>
      <c r="AV301" s="13">
        <f t="shared" si="750"/>
        <v>0.5</v>
      </c>
      <c r="AW301" s="11">
        <f t="shared" si="751"/>
        <v>1</v>
      </c>
      <c r="AX301" s="11">
        <f t="shared" si="752"/>
        <v>0.8911</v>
      </c>
      <c r="AY301" s="11">
        <f t="shared" si="753"/>
        <v>201997.53114128605</v>
      </c>
      <c r="AZ301" s="11">
        <f t="shared" si="754"/>
        <v>1</v>
      </c>
      <c r="BA301" s="11">
        <f t="shared" si="755"/>
        <v>0.34752899999999998</v>
      </c>
      <c r="BB301" s="11">
        <f t="shared" si="756"/>
        <v>1.025058</v>
      </c>
      <c r="BC301" s="11">
        <f t="shared" si="757"/>
        <v>0.99909999999999999</v>
      </c>
      <c r="BD301" s="11">
        <f t="shared" si="758"/>
        <v>0.8911</v>
      </c>
      <c r="BE301" s="11">
        <f t="shared" si="759"/>
        <v>201997.53114128605</v>
      </c>
      <c r="BF301" s="11">
        <f t="shared" si="760"/>
        <v>1</v>
      </c>
      <c r="BG301" s="11">
        <f t="shared" si="761"/>
        <v>0.34752899999999998</v>
      </c>
      <c r="BH301" s="11">
        <f t="shared" si="762"/>
        <v>1.025058</v>
      </c>
      <c r="BI301" s="121">
        <f>X301^2/(BI297^2*Y301^2)</f>
        <v>0.04</v>
      </c>
      <c r="BJ301" s="121">
        <f>X301^2/(BJ297^2*Y301^2)</f>
        <v>0.01</v>
      </c>
      <c r="BK301" s="121">
        <f>X301^2/(BK297^2*Y301^2)</f>
        <v>4.4444444444444444E-3</v>
      </c>
      <c r="BL301" s="121">
        <f>X301^2/(BL297^2*Y301^2)</f>
        <v>2.5000000000000001E-3</v>
      </c>
      <c r="BM301" s="121">
        <f>X301^2/(BM297^2*Y301^2)</f>
        <v>1.6000000000000001E-3</v>
      </c>
      <c r="BN301" s="121">
        <f>X301^2/(BN297^2*Y301^2)</f>
        <v>1.1111111111111111E-3</v>
      </c>
      <c r="BO301" s="121">
        <f>X301^2/(BO297^2*Y301^2)</f>
        <v>8.1632653061224493E-4</v>
      </c>
      <c r="BP301" s="121">
        <f>X301^2/(BP297^2*Y301^2)</f>
        <v>6.2500000000000001E-4</v>
      </c>
      <c r="BQ301" s="121">
        <v>1</v>
      </c>
      <c r="BR301" s="121">
        <v>1</v>
      </c>
      <c r="BS301" s="121">
        <v>1</v>
      </c>
      <c r="BT301" s="121">
        <v>1</v>
      </c>
      <c r="BU301" s="121">
        <v>1</v>
      </c>
      <c r="BV301" s="121">
        <v>1</v>
      </c>
      <c r="BW301" s="121">
        <v>1</v>
      </c>
      <c r="BX301" s="121">
        <v>1</v>
      </c>
      <c r="BY301" s="121">
        <f>(BI297^2*Y301^2)/X301^2</f>
        <v>25</v>
      </c>
      <c r="BZ301" s="121">
        <f>(BJ297^2*Y301^2)/X301^2</f>
        <v>100</v>
      </c>
      <c r="CA301" s="121">
        <f>(BK297^2*Y301^2)/X301^2</f>
        <v>225</v>
      </c>
      <c r="CB301" s="121">
        <f>(BL297^2*Y301^2)/X301^2</f>
        <v>400</v>
      </c>
      <c r="CC301" s="121">
        <f>(BM297^2*Y301^2)/X301^2</f>
        <v>625</v>
      </c>
      <c r="CD301" s="121">
        <f>(BN297^2*Y301^2)/X301^2</f>
        <v>900</v>
      </c>
      <c r="CE301" s="121">
        <f>(BO297^2*Y301^2)/X301^2</f>
        <v>1225</v>
      </c>
      <c r="CF301" s="121">
        <f>(BP297^2*Y301^2)/X301^2</f>
        <v>1600</v>
      </c>
      <c r="CG301" s="121">
        <f>X301^2/(BI297^2*Y301^2)</f>
        <v>0.04</v>
      </c>
      <c r="CH301" s="121">
        <f>X301^2/(BJ297^2*Y301^2)</f>
        <v>0.01</v>
      </c>
      <c r="CI301" s="121">
        <f>X301^2/(BK297^2*Y301^2)</f>
        <v>4.4444444444444444E-3</v>
      </c>
      <c r="CJ301" s="121">
        <f>X301^2/(BL297^2*Y301^2)</f>
        <v>2.5000000000000001E-3</v>
      </c>
      <c r="CK301" s="121">
        <f>X301^2/(BM297^2*Y301^2)</f>
        <v>1.6000000000000001E-3</v>
      </c>
      <c r="CL301" s="121">
        <f>X301^2/(BN297^2*Y301^2)</f>
        <v>1.1111111111111111E-3</v>
      </c>
      <c r="CM301" s="121">
        <f>X301^2/(BO297^2*Y301^2)</f>
        <v>8.1632653061224493E-4</v>
      </c>
      <c r="CN301" s="121">
        <f>X301^2/(BP297^2*Y301^2)</f>
        <v>6.2500000000000001E-4</v>
      </c>
      <c r="CO301" s="95">
        <f t="shared" si="662"/>
        <v>35.035753999999997</v>
      </c>
      <c r="CP301" s="95">
        <f t="shared" si="663"/>
        <v>136.10042899999999</v>
      </c>
      <c r="CQ301" s="95">
        <f t="shared" si="664"/>
        <v>304.54155400000002</v>
      </c>
      <c r="CR301" s="95">
        <f t="shared" si="665"/>
        <v>540.35912899999994</v>
      </c>
      <c r="CS301" s="95">
        <f t="shared" si="666"/>
        <v>843.55315399999995</v>
      </c>
      <c r="CT301" s="95">
        <f t="shared" si="667"/>
        <v>1214.1236289999999</v>
      </c>
      <c r="CU301" s="95">
        <f t="shared" si="668"/>
        <v>1652.0705539999999</v>
      </c>
      <c r="CV301" s="95">
        <f t="shared" si="669"/>
        <v>2157.3939289999998</v>
      </c>
      <c r="CW301" s="95">
        <f t="shared" si="670"/>
        <v>35.035753999999997</v>
      </c>
      <c r="CX301" s="95">
        <f t="shared" si="671"/>
        <v>136.10042899999999</v>
      </c>
      <c r="CY301" s="95">
        <f t="shared" si="672"/>
        <v>304.54155400000002</v>
      </c>
      <c r="CZ301" s="95">
        <f t="shared" si="673"/>
        <v>540.35912899999994</v>
      </c>
      <c r="DA301" s="95">
        <f t="shared" si="674"/>
        <v>843.55315399999995</v>
      </c>
      <c r="DB301" s="95">
        <f t="shared" si="675"/>
        <v>1214.1236289999999</v>
      </c>
      <c r="DC301" s="95">
        <f t="shared" si="676"/>
        <v>1652.0705539999999</v>
      </c>
      <c r="DD301" s="95">
        <f t="shared" si="677"/>
        <v>2157.3939289999998</v>
      </c>
      <c r="DE301" s="13">
        <f t="shared" si="763"/>
        <v>27.090116000000002</v>
      </c>
      <c r="DF301" s="13">
        <f t="shared" si="764"/>
        <v>102.06011599999999</v>
      </c>
      <c r="DG301" s="13">
        <f t="shared" si="765"/>
        <v>227.05456044444443</v>
      </c>
      <c r="DH301" s="13">
        <f t="shared" si="766"/>
        <v>402.052616</v>
      </c>
      <c r="DI301" s="13">
        <f t="shared" si="678"/>
        <v>627.05171600000006</v>
      </c>
      <c r="DJ301" s="13">
        <f t="shared" si="679"/>
        <v>902.05122711111107</v>
      </c>
      <c r="DK301" s="13">
        <f t="shared" si="680"/>
        <v>1227.0509323265305</v>
      </c>
      <c r="DL301" s="13">
        <f t="shared" si="681"/>
        <v>1602.050741</v>
      </c>
      <c r="DM301" s="95">
        <f t="shared" si="682"/>
        <v>27.090116000000002</v>
      </c>
      <c r="DN301" s="95">
        <f t="shared" si="683"/>
        <v>102.06011599999999</v>
      </c>
      <c r="DO301" s="95">
        <f t="shared" si="684"/>
        <v>227.05456044444443</v>
      </c>
      <c r="DP301" s="95">
        <f t="shared" si="685"/>
        <v>402.052616</v>
      </c>
      <c r="DQ301" s="95">
        <f t="shared" si="686"/>
        <v>627.05171600000006</v>
      </c>
      <c r="DR301" s="95">
        <f t="shared" si="687"/>
        <v>902.05122711111107</v>
      </c>
      <c r="DS301" s="95">
        <f t="shared" si="688"/>
        <v>1227.0509323265305</v>
      </c>
      <c r="DT301" s="95">
        <f t="shared" si="689"/>
        <v>1602.050741</v>
      </c>
      <c r="DU301" s="95">
        <f t="shared" si="690"/>
        <v>9.3638570200000011</v>
      </c>
      <c r="DV301" s="95">
        <f t="shared" si="691"/>
        <v>35.418106149999993</v>
      </c>
      <c r="DW301" s="95">
        <f t="shared" si="692"/>
        <v>78.857300433333336</v>
      </c>
      <c r="DX301" s="95">
        <f t="shared" si="693"/>
        <v>139.67419968249999</v>
      </c>
      <c r="DY301" s="95">
        <f t="shared" si="694"/>
        <v>217.8679119064</v>
      </c>
      <c r="DZ301" s="95">
        <f t="shared" si="695"/>
        <v>313.43821700333331</v>
      </c>
      <c r="EA301" s="95">
        <f t="shared" si="696"/>
        <v>426.38503955714282</v>
      </c>
      <c r="EB301" s="95">
        <f t="shared" si="697"/>
        <v>556.70834806562493</v>
      </c>
      <c r="EC301" s="95">
        <f t="shared" si="698"/>
        <v>9.3638570200000011</v>
      </c>
      <c r="ED301" s="95">
        <f t="shared" si="699"/>
        <v>35.418106149999993</v>
      </c>
      <c r="EE301" s="95">
        <f t="shared" si="700"/>
        <v>78.857300433333336</v>
      </c>
      <c r="EF301" s="95">
        <f t="shared" si="701"/>
        <v>139.67419968249999</v>
      </c>
      <c r="EG301" s="95">
        <f t="shared" si="702"/>
        <v>217.8679119064</v>
      </c>
      <c r="EH301" s="95">
        <f t="shared" si="703"/>
        <v>313.43821700333331</v>
      </c>
      <c r="EI301" s="95">
        <f t="shared" si="704"/>
        <v>426.38503955714282</v>
      </c>
      <c r="EJ301" s="95">
        <f t="shared" si="705"/>
        <v>556.70834806562493</v>
      </c>
      <c r="EK301" s="95">
        <f t="shared" si="706"/>
        <v>9.3638570200000011</v>
      </c>
      <c r="EL301" s="95">
        <f t="shared" si="707"/>
        <v>35.418106149999993</v>
      </c>
      <c r="EM301" s="95">
        <f t="shared" si="708"/>
        <v>78.857300433333336</v>
      </c>
      <c r="EN301" s="95">
        <f t="shared" si="709"/>
        <v>139.67419968249999</v>
      </c>
      <c r="EO301" s="95">
        <f t="shared" si="710"/>
        <v>217.8679119064</v>
      </c>
      <c r="EP301" s="95">
        <f t="shared" si="711"/>
        <v>313.43821700333331</v>
      </c>
      <c r="EQ301" s="95">
        <f t="shared" si="712"/>
        <v>426.38503955714282</v>
      </c>
      <c r="ER301" s="95">
        <f t="shared" si="713"/>
        <v>556.70834806562493</v>
      </c>
      <c r="ES301" s="95">
        <f t="shared" si="714"/>
        <v>1</v>
      </c>
      <c r="ET301" s="95">
        <f t="shared" si="715"/>
        <v>1</v>
      </c>
      <c r="EU301" s="95">
        <f t="shared" si="716"/>
        <v>1</v>
      </c>
      <c r="EV301" s="95">
        <f t="shared" si="717"/>
        <v>1</v>
      </c>
      <c r="EW301" s="95">
        <f t="shared" si="718"/>
        <v>1</v>
      </c>
      <c r="EX301" s="95">
        <f t="shared" si="719"/>
        <v>1</v>
      </c>
      <c r="EY301" s="95">
        <f t="shared" si="720"/>
        <v>1</v>
      </c>
      <c r="EZ301" s="95">
        <f t="shared" si="721"/>
        <v>1</v>
      </c>
      <c r="FA301" s="95">
        <f t="shared" si="722"/>
        <v>1</v>
      </c>
      <c r="FB301" s="95">
        <f t="shared" si="723"/>
        <v>1</v>
      </c>
      <c r="FC301" s="95">
        <f t="shared" si="724"/>
        <v>1</v>
      </c>
      <c r="FD301" s="95">
        <f t="shared" si="725"/>
        <v>1</v>
      </c>
      <c r="FE301" s="95">
        <f t="shared" si="726"/>
        <v>1</v>
      </c>
      <c r="FF301" s="95">
        <f t="shared" si="727"/>
        <v>1</v>
      </c>
      <c r="FG301" s="95">
        <f t="shared" si="728"/>
        <v>1</v>
      </c>
      <c r="FH301" s="95">
        <f t="shared" si="729"/>
        <v>1</v>
      </c>
      <c r="FI301" s="95">
        <f t="shared" si="730"/>
        <v>1</v>
      </c>
      <c r="FJ301" s="95">
        <f t="shared" si="731"/>
        <v>1</v>
      </c>
      <c r="FK301" s="95">
        <f t="shared" si="732"/>
        <v>1</v>
      </c>
      <c r="FL301" s="95">
        <f t="shared" si="733"/>
        <v>1</v>
      </c>
      <c r="FM301" s="95">
        <f t="shared" si="734"/>
        <v>1</v>
      </c>
      <c r="FN301" s="95">
        <f t="shared" si="735"/>
        <v>1</v>
      </c>
      <c r="FO301" s="95">
        <f t="shared" si="736"/>
        <v>1</v>
      </c>
      <c r="FP301" s="95">
        <f t="shared" si="737"/>
        <v>1</v>
      </c>
      <c r="FQ301" s="115">
        <f t="shared" si="738"/>
        <v>1.001540795564654</v>
      </c>
      <c r="FR301" s="115">
        <f t="shared" si="739"/>
        <v>1.0000950877527832</v>
      </c>
      <c r="FS301" s="115">
        <f t="shared" si="740"/>
        <v>1.0000128727796931</v>
      </c>
      <c r="FT301" s="115">
        <f t="shared" si="741"/>
        <v>0.99999885876207351</v>
      </c>
      <c r="FU301" s="115">
        <f t="shared" si="742"/>
        <v>0.99999500870485225</v>
      </c>
      <c r="FV301" s="115">
        <f t="shared" si="743"/>
        <v>0.99999362144534287</v>
      </c>
      <c r="FW301" s="115">
        <f t="shared" si="744"/>
        <v>0.99999302537067469</v>
      </c>
      <c r="FX301" s="115">
        <f t="shared" si="745"/>
        <v>0.99999273547560219</v>
      </c>
      <c r="FZ301" s="90">
        <f t="shared" si="767"/>
        <v>0.99999273547560219</v>
      </c>
    </row>
    <row r="302" spans="24:182" x14ac:dyDescent="0.3">
      <c r="X302" s="118">
        <v>2.5</v>
      </c>
      <c r="Y302" s="118">
        <v>10</v>
      </c>
      <c r="Z302" s="40">
        <v>1.7999999999999999E-2</v>
      </c>
      <c r="AA302" s="40">
        <v>10000000</v>
      </c>
      <c r="AB302" s="40">
        <v>10000000</v>
      </c>
      <c r="AC302" s="98">
        <v>3900000</v>
      </c>
      <c r="AD302" s="42">
        <v>0.33</v>
      </c>
      <c r="AE302" s="42">
        <v>0.33</v>
      </c>
      <c r="AF302" s="41">
        <v>1.7999999999999999E-2</v>
      </c>
      <c r="AG302" s="40">
        <v>10000000</v>
      </c>
      <c r="AH302" s="40">
        <v>10000000</v>
      </c>
      <c r="AI302" s="98">
        <v>3900000</v>
      </c>
      <c r="AJ302" s="42">
        <v>0.33</v>
      </c>
      <c r="AK302" s="42">
        <v>0.33</v>
      </c>
      <c r="AL302" s="42">
        <f>AL295</f>
        <v>1.0032000000000001</v>
      </c>
      <c r="AM302" s="40">
        <v>6000</v>
      </c>
      <c r="AN302" s="40">
        <f>AN295</f>
        <v>10000</v>
      </c>
      <c r="AO302" s="40">
        <f>AO295</f>
        <v>10000</v>
      </c>
      <c r="AP302" s="42">
        <v>0.03</v>
      </c>
      <c r="AQ302" s="42">
        <v>0.03</v>
      </c>
      <c r="AR302" s="4">
        <f t="shared" si="746"/>
        <v>1.0211999999999999</v>
      </c>
      <c r="AS302" s="11">
        <f t="shared" si="747"/>
        <v>0.25</v>
      </c>
      <c r="AT302" s="15">
        <f t="shared" si="748"/>
        <v>105326.50611603633</v>
      </c>
      <c r="AU302" s="19">
        <f t="shared" si="749"/>
        <v>1.0000076783363887</v>
      </c>
      <c r="AV302" s="13">
        <f t="shared" si="750"/>
        <v>0.5</v>
      </c>
      <c r="AW302" s="11">
        <f t="shared" si="751"/>
        <v>1</v>
      </c>
      <c r="AX302" s="11">
        <f t="shared" si="752"/>
        <v>0.8911</v>
      </c>
      <c r="AY302" s="11">
        <f t="shared" si="753"/>
        <v>201997.53114128605</v>
      </c>
      <c r="AZ302" s="11">
        <f t="shared" si="754"/>
        <v>1</v>
      </c>
      <c r="BA302" s="11">
        <f t="shared" si="755"/>
        <v>0.34752899999999998</v>
      </c>
      <c r="BB302" s="11">
        <f t="shared" si="756"/>
        <v>1.025058</v>
      </c>
      <c r="BC302" s="11">
        <f t="shared" si="757"/>
        <v>0.99909999999999999</v>
      </c>
      <c r="BD302" s="11">
        <f t="shared" si="758"/>
        <v>0.8911</v>
      </c>
      <c r="BE302" s="11">
        <f t="shared" si="759"/>
        <v>201997.53114128605</v>
      </c>
      <c r="BF302" s="11">
        <f t="shared" si="760"/>
        <v>1</v>
      </c>
      <c r="BG302" s="11">
        <f t="shared" si="761"/>
        <v>0.34752899999999998</v>
      </c>
      <c r="BH302" s="11">
        <f t="shared" si="762"/>
        <v>1.025058</v>
      </c>
      <c r="BI302" s="121">
        <f>X302^2/(BI297^2*Y302^2)</f>
        <v>6.25E-2</v>
      </c>
      <c r="BJ302" s="121">
        <f>X302^2/(BJ297^2*Y302^2)</f>
        <v>1.5625E-2</v>
      </c>
      <c r="BK302" s="121">
        <f>X302^2/(BK297^2*Y302^2)</f>
        <v>6.9444444444444441E-3</v>
      </c>
      <c r="BL302" s="121">
        <f>X302^2/(BL297^2*Y302^2)</f>
        <v>3.90625E-3</v>
      </c>
      <c r="BM302" s="121">
        <f>X302^2/(BM297^2*Y302^2)</f>
        <v>2.5000000000000001E-3</v>
      </c>
      <c r="BN302" s="121">
        <f>X302^2/(BN297^2*Y302^2)</f>
        <v>1.736111111111111E-3</v>
      </c>
      <c r="BO302" s="121">
        <f>X302^2/(BO297^2*Y302^2)</f>
        <v>1.2755102040816326E-3</v>
      </c>
      <c r="BP302" s="121">
        <f>X302^2/(BP297^2*Y302^2)</f>
        <v>9.765625E-4</v>
      </c>
      <c r="BQ302" s="121">
        <v>1</v>
      </c>
      <c r="BR302" s="121">
        <v>1</v>
      </c>
      <c r="BS302" s="121">
        <v>1</v>
      </c>
      <c r="BT302" s="121">
        <v>1</v>
      </c>
      <c r="BU302" s="121">
        <v>1</v>
      </c>
      <c r="BV302" s="121">
        <v>1</v>
      </c>
      <c r="BW302" s="121">
        <v>1</v>
      </c>
      <c r="BX302" s="121">
        <v>1</v>
      </c>
      <c r="BY302" s="121">
        <f>(BI297^2*Y302^2)/X302^2</f>
        <v>16</v>
      </c>
      <c r="BZ302" s="121">
        <f>(BJ297^2*Y302^2)/X302^2</f>
        <v>64</v>
      </c>
      <c r="CA302" s="121">
        <f>(BK297^2*Y302^2)/X302^2</f>
        <v>144</v>
      </c>
      <c r="CB302" s="121">
        <f>(BL297^2*Y302^2)/X302^2</f>
        <v>256</v>
      </c>
      <c r="CC302" s="121">
        <f>(BM297^2*Y302^2)/X302^2</f>
        <v>400</v>
      </c>
      <c r="CD302" s="121">
        <f>(BN297^2*Y302^2)/X302^2</f>
        <v>576</v>
      </c>
      <c r="CE302" s="121">
        <f>(BO297^2*Y302^2)/X302^2</f>
        <v>784</v>
      </c>
      <c r="CF302" s="121">
        <f>(BP297^2*Y302^2)/X302^2</f>
        <v>1024</v>
      </c>
      <c r="CG302" s="121">
        <f>X302^2/(BI297^2*Y302^2)</f>
        <v>6.25E-2</v>
      </c>
      <c r="CH302" s="121">
        <f>X302^2/(BJ297^2*Y302^2)</f>
        <v>1.5625E-2</v>
      </c>
      <c r="CI302" s="121">
        <f>X302^2/(BK297^2*Y302^2)</f>
        <v>6.9444444444444441E-3</v>
      </c>
      <c r="CJ302" s="121">
        <f>X302^2/(BL297^2*Y302^2)</f>
        <v>3.90625E-3</v>
      </c>
      <c r="CK302" s="121">
        <f>X302^2/(BM297^2*Y302^2)</f>
        <v>2.5000000000000001E-3</v>
      </c>
      <c r="CL302" s="121">
        <f>X302^2/(BN297^2*Y302^2)</f>
        <v>1.736111111111111E-3</v>
      </c>
      <c r="CM302" s="121">
        <f>X302^2/(BO297^2*Y302^2)</f>
        <v>1.2755102040816326E-3</v>
      </c>
      <c r="CN302" s="121">
        <f>X302^2/(BP297^2*Y302^2)</f>
        <v>9.765625E-4</v>
      </c>
      <c r="CO302" s="95">
        <f t="shared" si="662"/>
        <v>22.907992999999998</v>
      </c>
      <c r="CP302" s="95">
        <f t="shared" si="663"/>
        <v>87.589384999999993</v>
      </c>
      <c r="CQ302" s="95">
        <f t="shared" si="664"/>
        <v>195.391705</v>
      </c>
      <c r="CR302" s="95">
        <f t="shared" si="665"/>
        <v>346.314953</v>
      </c>
      <c r="CS302" s="95">
        <f t="shared" si="666"/>
        <v>540.35912899999994</v>
      </c>
      <c r="CT302" s="95">
        <f t="shared" si="667"/>
        <v>777.52423299999998</v>
      </c>
      <c r="CU302" s="95">
        <f t="shared" si="668"/>
        <v>1057.8102650000001</v>
      </c>
      <c r="CV302" s="95">
        <f t="shared" si="669"/>
        <v>1381.2172249999999</v>
      </c>
      <c r="CW302" s="95">
        <f t="shared" si="670"/>
        <v>22.907992999999998</v>
      </c>
      <c r="CX302" s="95">
        <f t="shared" si="671"/>
        <v>87.589384999999993</v>
      </c>
      <c r="CY302" s="95">
        <f t="shared" si="672"/>
        <v>195.391705</v>
      </c>
      <c r="CZ302" s="95">
        <f t="shared" si="673"/>
        <v>346.314953</v>
      </c>
      <c r="DA302" s="95">
        <f t="shared" si="674"/>
        <v>540.35912899999994</v>
      </c>
      <c r="DB302" s="95">
        <f t="shared" si="675"/>
        <v>777.52423299999998</v>
      </c>
      <c r="DC302" s="95">
        <f t="shared" si="676"/>
        <v>1057.8102650000001</v>
      </c>
      <c r="DD302" s="95">
        <f t="shared" si="677"/>
        <v>1381.2172249999999</v>
      </c>
      <c r="DE302" s="13">
        <f t="shared" si="763"/>
        <v>18.112615999999999</v>
      </c>
      <c r="DF302" s="13">
        <f t="shared" si="764"/>
        <v>66.065741000000003</v>
      </c>
      <c r="DG302" s="13">
        <f t="shared" si="765"/>
        <v>146.05706044444443</v>
      </c>
      <c r="DH302" s="13">
        <f t="shared" si="766"/>
        <v>258.05402225</v>
      </c>
      <c r="DI302" s="13">
        <f t="shared" si="678"/>
        <v>402.052616</v>
      </c>
      <c r="DJ302" s="13">
        <f t="shared" si="679"/>
        <v>578.05185211111109</v>
      </c>
      <c r="DK302" s="13">
        <f t="shared" si="680"/>
        <v>786.0513915102041</v>
      </c>
      <c r="DL302" s="13">
        <f t="shared" si="681"/>
        <v>1026.0510925624999</v>
      </c>
      <c r="DM302" s="95">
        <f t="shared" si="682"/>
        <v>18.112615999999999</v>
      </c>
      <c r="DN302" s="95">
        <f t="shared" si="683"/>
        <v>66.065741000000003</v>
      </c>
      <c r="DO302" s="95">
        <f t="shared" si="684"/>
        <v>146.05706044444443</v>
      </c>
      <c r="DP302" s="95">
        <f t="shared" si="685"/>
        <v>258.05402225</v>
      </c>
      <c r="DQ302" s="95">
        <f t="shared" si="686"/>
        <v>402.052616</v>
      </c>
      <c r="DR302" s="95">
        <f t="shared" si="687"/>
        <v>578.05185211111109</v>
      </c>
      <c r="DS302" s="95">
        <f t="shared" si="688"/>
        <v>786.0513915102041</v>
      </c>
      <c r="DT302" s="95">
        <f t="shared" si="689"/>
        <v>1026.0510925624999</v>
      </c>
      <c r="DU302" s="95">
        <f t="shared" si="690"/>
        <v>6.2439154224999989</v>
      </c>
      <c r="DV302" s="95">
        <f t="shared" si="691"/>
        <v>22.909017000624999</v>
      </c>
      <c r="DW302" s="95">
        <f t="shared" si="692"/>
        <v>50.708320255833321</v>
      </c>
      <c r="DX302" s="95">
        <f t="shared" si="693"/>
        <v>89.630512395156245</v>
      </c>
      <c r="DY302" s="95">
        <f t="shared" si="694"/>
        <v>139.67419968249999</v>
      </c>
      <c r="DZ302" s="95">
        <f t="shared" si="695"/>
        <v>200.8390382089583</v>
      </c>
      <c r="EA302" s="95">
        <f t="shared" si="696"/>
        <v>273.12491013678573</v>
      </c>
      <c r="EB302" s="95">
        <f t="shared" si="697"/>
        <v>356.53176624378904</v>
      </c>
      <c r="EC302" s="95">
        <f t="shared" si="698"/>
        <v>6.2439154224999989</v>
      </c>
      <c r="ED302" s="95">
        <f t="shared" si="699"/>
        <v>22.909017000624999</v>
      </c>
      <c r="EE302" s="95">
        <f t="shared" si="700"/>
        <v>50.708320255833321</v>
      </c>
      <c r="EF302" s="95">
        <f t="shared" si="701"/>
        <v>89.630512395156245</v>
      </c>
      <c r="EG302" s="95">
        <f t="shared" si="702"/>
        <v>139.67419968249999</v>
      </c>
      <c r="EH302" s="95">
        <f t="shared" si="703"/>
        <v>200.8390382089583</v>
      </c>
      <c r="EI302" s="95">
        <f t="shared" si="704"/>
        <v>273.12491013678573</v>
      </c>
      <c r="EJ302" s="95">
        <f t="shared" si="705"/>
        <v>356.53176624378904</v>
      </c>
      <c r="EK302" s="95">
        <f t="shared" si="706"/>
        <v>6.2439154224999989</v>
      </c>
      <c r="EL302" s="95">
        <f t="shared" si="707"/>
        <v>22.909017000624999</v>
      </c>
      <c r="EM302" s="95">
        <f t="shared" si="708"/>
        <v>50.708320255833321</v>
      </c>
      <c r="EN302" s="95">
        <f t="shared" si="709"/>
        <v>89.630512395156245</v>
      </c>
      <c r="EO302" s="95">
        <f t="shared" si="710"/>
        <v>139.67419968249999</v>
      </c>
      <c r="EP302" s="95">
        <f t="shared" si="711"/>
        <v>200.8390382089583</v>
      </c>
      <c r="EQ302" s="95">
        <f t="shared" si="712"/>
        <v>273.12491013678573</v>
      </c>
      <c r="ER302" s="95">
        <f t="shared" si="713"/>
        <v>356.53176624378904</v>
      </c>
      <c r="ES302" s="95">
        <f t="shared" si="714"/>
        <v>1</v>
      </c>
      <c r="ET302" s="95">
        <f t="shared" si="715"/>
        <v>1</v>
      </c>
      <c r="EU302" s="95">
        <f t="shared" si="716"/>
        <v>1</v>
      </c>
      <c r="EV302" s="95">
        <f t="shared" si="717"/>
        <v>1</v>
      </c>
      <c r="EW302" s="95">
        <f t="shared" si="718"/>
        <v>1</v>
      </c>
      <c r="EX302" s="95">
        <f t="shared" si="719"/>
        <v>1</v>
      </c>
      <c r="EY302" s="95">
        <f t="shared" si="720"/>
        <v>1</v>
      </c>
      <c r="EZ302" s="95">
        <f t="shared" si="721"/>
        <v>1</v>
      </c>
      <c r="FA302" s="95">
        <f t="shared" si="722"/>
        <v>1</v>
      </c>
      <c r="FB302" s="95">
        <f t="shared" si="723"/>
        <v>1</v>
      </c>
      <c r="FC302" s="95">
        <f t="shared" si="724"/>
        <v>1</v>
      </c>
      <c r="FD302" s="95">
        <f t="shared" si="725"/>
        <v>1</v>
      </c>
      <c r="FE302" s="95">
        <f t="shared" si="726"/>
        <v>1</v>
      </c>
      <c r="FF302" s="95">
        <f t="shared" si="727"/>
        <v>1</v>
      </c>
      <c r="FG302" s="95">
        <f t="shared" si="728"/>
        <v>1</v>
      </c>
      <c r="FH302" s="95">
        <f t="shared" si="729"/>
        <v>1</v>
      </c>
      <c r="FI302" s="95">
        <f t="shared" si="730"/>
        <v>1</v>
      </c>
      <c r="FJ302" s="95">
        <f t="shared" si="731"/>
        <v>1</v>
      </c>
      <c r="FK302" s="95">
        <f t="shared" si="732"/>
        <v>1</v>
      </c>
      <c r="FL302" s="95">
        <f t="shared" si="733"/>
        <v>1</v>
      </c>
      <c r="FM302" s="95">
        <f t="shared" si="734"/>
        <v>1</v>
      </c>
      <c r="FN302" s="95">
        <f t="shared" si="735"/>
        <v>1</v>
      </c>
      <c r="FO302" s="95">
        <f t="shared" si="736"/>
        <v>1</v>
      </c>
      <c r="FP302" s="95">
        <f t="shared" si="737"/>
        <v>1</v>
      </c>
      <c r="FQ302" s="115">
        <f t="shared" si="738"/>
        <v>1.0036154986048738</v>
      </c>
      <c r="FR302" s="115">
        <f t="shared" si="739"/>
        <v>1.0002403016208434</v>
      </c>
      <c r="FS302" s="115">
        <f t="shared" si="740"/>
        <v>1.0000422080413838</v>
      </c>
      <c r="FT302" s="115">
        <f t="shared" si="741"/>
        <v>1.000008218182733</v>
      </c>
      <c r="FU302" s="115">
        <f t="shared" si="742"/>
        <v>0.99999885876207351</v>
      </c>
      <c r="FV302" s="115">
        <f t="shared" si="743"/>
        <v>0.9999954832866188</v>
      </c>
      <c r="FW302" s="115">
        <f t="shared" si="744"/>
        <v>0.99999403248044028</v>
      </c>
      <c r="FX302" s="115">
        <f t="shared" si="745"/>
        <v>0.99999332691442355</v>
      </c>
      <c r="FZ302" s="90">
        <f t="shared" si="767"/>
        <v>0.99999332691442355</v>
      </c>
    </row>
    <row r="303" spans="24:182" x14ac:dyDescent="0.3">
      <c r="X303" s="118">
        <v>3</v>
      </c>
      <c r="Y303" s="118">
        <v>10</v>
      </c>
      <c r="Z303" s="40">
        <v>1.7999999999999999E-2</v>
      </c>
      <c r="AA303" s="40">
        <v>10000000</v>
      </c>
      <c r="AB303" s="40">
        <v>10000000</v>
      </c>
      <c r="AC303" s="98">
        <v>3900000</v>
      </c>
      <c r="AD303" s="42">
        <v>0.33</v>
      </c>
      <c r="AE303" s="42">
        <v>0.33</v>
      </c>
      <c r="AF303" s="41">
        <v>1.7999999999999999E-2</v>
      </c>
      <c r="AG303" s="40">
        <v>10000000</v>
      </c>
      <c r="AH303" s="40">
        <v>10000000</v>
      </c>
      <c r="AI303" s="98">
        <v>3900000</v>
      </c>
      <c r="AJ303" s="42">
        <v>0.33</v>
      </c>
      <c r="AK303" s="42">
        <v>0.33</v>
      </c>
      <c r="AL303" s="42">
        <f>AL295</f>
        <v>1.0032000000000001</v>
      </c>
      <c r="AM303" s="40">
        <v>6000</v>
      </c>
      <c r="AN303" s="40">
        <f>AN295</f>
        <v>10000</v>
      </c>
      <c r="AO303" s="40">
        <f>AO295</f>
        <v>10000</v>
      </c>
      <c r="AP303" s="42">
        <v>0.03</v>
      </c>
      <c r="AQ303" s="42">
        <v>0.03</v>
      </c>
      <c r="AR303" s="4">
        <f t="shared" si="746"/>
        <v>1.0211999999999999</v>
      </c>
      <c r="AS303" s="11">
        <f t="shared" si="747"/>
        <v>0.3</v>
      </c>
      <c r="AT303" s="15">
        <f t="shared" si="748"/>
        <v>105326.50611603633</v>
      </c>
      <c r="AU303" s="19">
        <f t="shared" si="749"/>
        <v>1.0000076783363887</v>
      </c>
      <c r="AV303" s="13">
        <f t="shared" si="750"/>
        <v>0.5</v>
      </c>
      <c r="AW303" s="11">
        <f t="shared" si="751"/>
        <v>1</v>
      </c>
      <c r="AX303" s="11">
        <f t="shared" si="752"/>
        <v>0.8911</v>
      </c>
      <c r="AY303" s="11">
        <f t="shared" si="753"/>
        <v>201997.53114128605</v>
      </c>
      <c r="AZ303" s="11">
        <f t="shared" si="754"/>
        <v>1</v>
      </c>
      <c r="BA303" s="11">
        <f t="shared" si="755"/>
        <v>0.34752899999999998</v>
      </c>
      <c r="BB303" s="11">
        <f t="shared" si="756"/>
        <v>1.025058</v>
      </c>
      <c r="BC303" s="11">
        <f t="shared" si="757"/>
        <v>0.99909999999999999</v>
      </c>
      <c r="BD303" s="11">
        <f t="shared" si="758"/>
        <v>0.8911</v>
      </c>
      <c r="BE303" s="11">
        <f t="shared" si="759"/>
        <v>201997.53114128605</v>
      </c>
      <c r="BF303" s="11">
        <f t="shared" si="760"/>
        <v>1</v>
      </c>
      <c r="BG303" s="11">
        <f t="shared" si="761"/>
        <v>0.34752899999999998</v>
      </c>
      <c r="BH303" s="11">
        <f t="shared" si="762"/>
        <v>1.025058</v>
      </c>
      <c r="BI303" s="121">
        <f>X303^2/(BI297^2*Y303^2)</f>
        <v>0.09</v>
      </c>
      <c r="BJ303" s="121">
        <f>X303^2/(BJ297^2*Y303^2)</f>
        <v>2.2499999999999999E-2</v>
      </c>
      <c r="BK303" s="121">
        <f>X303^2/(BK297^2*Y303^2)</f>
        <v>0.01</v>
      </c>
      <c r="BL303" s="121">
        <f>X303^2/(BL297^2*Y303^2)</f>
        <v>5.6249999999999998E-3</v>
      </c>
      <c r="BM303" s="121">
        <f>X303^2/(BM297^2*Y303^2)</f>
        <v>3.5999999999999999E-3</v>
      </c>
      <c r="BN303" s="121">
        <f>X303^2/(BN297^2*Y303^2)</f>
        <v>2.5000000000000001E-3</v>
      </c>
      <c r="BO303" s="121">
        <f>X303^2/(BO297^2*Y303^2)</f>
        <v>1.8367346938775509E-3</v>
      </c>
      <c r="BP303" s="121">
        <f>X303^2/(BP297^2*Y303^2)</f>
        <v>1.4062499999999999E-3</v>
      </c>
      <c r="BQ303" s="121">
        <v>1</v>
      </c>
      <c r="BR303" s="121">
        <v>1</v>
      </c>
      <c r="BS303" s="121">
        <v>1</v>
      </c>
      <c r="BT303" s="121">
        <v>1</v>
      </c>
      <c r="BU303" s="121">
        <v>1</v>
      </c>
      <c r="BV303" s="121">
        <v>1</v>
      </c>
      <c r="BW303" s="121">
        <v>1</v>
      </c>
      <c r="BX303" s="121">
        <v>1</v>
      </c>
      <c r="BY303" s="121">
        <f>(BI297^2*Y303^2)/X303^2</f>
        <v>11.111111111111111</v>
      </c>
      <c r="BZ303" s="121">
        <f>(BJ297^2*Y303^2)/X303^2</f>
        <v>44.444444444444443</v>
      </c>
      <c r="CA303" s="121">
        <f>(BK297^2*Y303^2)/X303^2</f>
        <v>100</v>
      </c>
      <c r="CB303" s="121">
        <f>(BL297^2*Y303^2)/X303^2</f>
        <v>177.77777777777777</v>
      </c>
      <c r="CC303" s="121">
        <f>(BM297^2*Y303^2)/X303^2</f>
        <v>277.77777777777777</v>
      </c>
      <c r="CD303" s="121">
        <f>(BN297^2*Y303^2)/X303^2</f>
        <v>400</v>
      </c>
      <c r="CE303" s="121">
        <f>(BO297^2*Y303^2)/X303^2</f>
        <v>544.44444444444446</v>
      </c>
      <c r="CF303" s="121">
        <f>(BP297^2*Y303^2)/X303^2</f>
        <v>711.11111111111109</v>
      </c>
      <c r="CG303" s="121">
        <f>X303^2/(BI297^2*Y303^2)</f>
        <v>0.09</v>
      </c>
      <c r="CH303" s="121">
        <f>X303^2/(BJ297^2*Y303^2)</f>
        <v>2.2499999999999999E-2</v>
      </c>
      <c r="CI303" s="121">
        <f>X303^2/(BK297^2*Y303^2)</f>
        <v>0.01</v>
      </c>
      <c r="CJ303" s="121">
        <f>X303^2/(BL297^2*Y303^2)</f>
        <v>5.6249999999999998E-3</v>
      </c>
      <c r="CK303" s="121">
        <f>X303^2/(BM297^2*Y303^2)</f>
        <v>3.5999999999999999E-3</v>
      </c>
      <c r="CL303" s="121">
        <f>X303^2/(BN297^2*Y303^2)</f>
        <v>2.5000000000000001E-3</v>
      </c>
      <c r="CM303" s="121">
        <f>X303^2/(BO297^2*Y303^2)</f>
        <v>1.8367346938775509E-3</v>
      </c>
      <c r="CN303" s="121">
        <f>X303^2/(BP297^2*Y303^2)</f>
        <v>1.4062499999999999E-3</v>
      </c>
      <c r="CO303" s="95">
        <f t="shared" si="662"/>
        <v>16.320073444444443</v>
      </c>
      <c r="CP303" s="95">
        <f t="shared" si="663"/>
        <v>61.237706777777774</v>
      </c>
      <c r="CQ303" s="95">
        <f t="shared" si="664"/>
        <v>136.10042899999999</v>
      </c>
      <c r="CR303" s="95">
        <f t="shared" si="665"/>
        <v>240.9082401111111</v>
      </c>
      <c r="CS303" s="95">
        <f t="shared" si="666"/>
        <v>375.66114011111108</v>
      </c>
      <c r="CT303" s="95">
        <f t="shared" si="667"/>
        <v>540.35912899999994</v>
      </c>
      <c r="CU303" s="95">
        <f t="shared" si="668"/>
        <v>735.00220677777781</v>
      </c>
      <c r="CV303" s="95">
        <f t="shared" si="669"/>
        <v>959.59037344444437</v>
      </c>
      <c r="CW303" s="95">
        <f t="shared" si="670"/>
        <v>16.320073444444443</v>
      </c>
      <c r="CX303" s="95">
        <f t="shared" si="671"/>
        <v>61.237706777777774</v>
      </c>
      <c r="CY303" s="95">
        <f t="shared" si="672"/>
        <v>136.10042899999999</v>
      </c>
      <c r="CZ303" s="95">
        <f t="shared" si="673"/>
        <v>240.9082401111111</v>
      </c>
      <c r="DA303" s="95">
        <f t="shared" si="674"/>
        <v>375.66114011111108</v>
      </c>
      <c r="DB303" s="95">
        <f t="shared" si="675"/>
        <v>540.35912899999994</v>
      </c>
      <c r="DC303" s="95">
        <f t="shared" si="676"/>
        <v>735.00220677777781</v>
      </c>
      <c r="DD303" s="95">
        <f t="shared" si="677"/>
        <v>959.59037344444437</v>
      </c>
      <c r="DE303" s="13">
        <f t="shared" si="763"/>
        <v>13.25122711111111</v>
      </c>
      <c r="DF303" s="13">
        <f t="shared" si="764"/>
        <v>46.517060444444439</v>
      </c>
      <c r="DG303" s="13">
        <f t="shared" si="765"/>
        <v>102.06011599999999</v>
      </c>
      <c r="DH303" s="13">
        <f t="shared" si="766"/>
        <v>179.83351877777778</v>
      </c>
      <c r="DI303" s="13">
        <f t="shared" si="678"/>
        <v>279.83149377777778</v>
      </c>
      <c r="DJ303" s="13">
        <f t="shared" si="679"/>
        <v>402.052616</v>
      </c>
      <c r="DK303" s="13">
        <f t="shared" si="680"/>
        <v>546.49639717913828</v>
      </c>
      <c r="DL303" s="13">
        <f t="shared" si="681"/>
        <v>713.16263336111103</v>
      </c>
      <c r="DM303" s="95">
        <f t="shared" si="682"/>
        <v>13.25122711111111</v>
      </c>
      <c r="DN303" s="95">
        <f t="shared" si="683"/>
        <v>46.517060444444439</v>
      </c>
      <c r="DO303" s="95">
        <f t="shared" si="684"/>
        <v>102.06011599999999</v>
      </c>
      <c r="DP303" s="95">
        <f t="shared" si="685"/>
        <v>179.83351877777778</v>
      </c>
      <c r="DQ303" s="95">
        <f t="shared" si="686"/>
        <v>279.83149377777778</v>
      </c>
      <c r="DR303" s="95">
        <f t="shared" si="687"/>
        <v>402.052616</v>
      </c>
      <c r="DS303" s="95">
        <f t="shared" si="688"/>
        <v>546.49639717913828</v>
      </c>
      <c r="DT303" s="95">
        <f t="shared" si="689"/>
        <v>713.16263336111103</v>
      </c>
      <c r="DU303" s="95">
        <f t="shared" si="690"/>
        <v>4.554441803333332</v>
      </c>
      <c r="DV303" s="95">
        <f t="shared" si="691"/>
        <v>16.115283595833329</v>
      </c>
      <c r="DW303" s="95">
        <f t="shared" si="692"/>
        <v>35.418106149999993</v>
      </c>
      <c r="DX303" s="95">
        <f t="shared" si="693"/>
        <v>62.446619043958329</v>
      </c>
      <c r="DY303" s="95">
        <f t="shared" si="694"/>
        <v>97.198815297733333</v>
      </c>
      <c r="DZ303" s="95">
        <f t="shared" si="695"/>
        <v>139.67419968249999</v>
      </c>
      <c r="EA303" s="95">
        <f t="shared" si="696"/>
        <v>189.87260251190472</v>
      </c>
      <c r="EB303" s="95">
        <f t="shared" si="697"/>
        <v>247.79395290598953</v>
      </c>
      <c r="EC303" s="95">
        <f t="shared" si="698"/>
        <v>4.554441803333332</v>
      </c>
      <c r="ED303" s="95">
        <f t="shared" si="699"/>
        <v>16.115283595833329</v>
      </c>
      <c r="EE303" s="95">
        <f t="shared" si="700"/>
        <v>35.418106149999993</v>
      </c>
      <c r="EF303" s="95">
        <f t="shared" si="701"/>
        <v>62.446619043958329</v>
      </c>
      <c r="EG303" s="95">
        <f t="shared" si="702"/>
        <v>97.198815297733333</v>
      </c>
      <c r="EH303" s="95">
        <f t="shared" si="703"/>
        <v>139.67419968249999</v>
      </c>
      <c r="EI303" s="95">
        <f t="shared" si="704"/>
        <v>189.87260251190472</v>
      </c>
      <c r="EJ303" s="95">
        <f t="shared" si="705"/>
        <v>247.79395290598953</v>
      </c>
      <c r="EK303" s="95">
        <f t="shared" si="706"/>
        <v>4.554441803333332</v>
      </c>
      <c r="EL303" s="95">
        <f t="shared" si="707"/>
        <v>16.115283595833329</v>
      </c>
      <c r="EM303" s="95">
        <f t="shared" si="708"/>
        <v>35.418106149999993</v>
      </c>
      <c r="EN303" s="95">
        <f t="shared" si="709"/>
        <v>62.446619043958329</v>
      </c>
      <c r="EO303" s="95">
        <f t="shared" si="710"/>
        <v>97.198815297733333</v>
      </c>
      <c r="EP303" s="95">
        <f t="shared" si="711"/>
        <v>139.67419968249999</v>
      </c>
      <c r="EQ303" s="95">
        <f t="shared" si="712"/>
        <v>189.87260251190472</v>
      </c>
      <c r="ER303" s="95">
        <f t="shared" si="713"/>
        <v>247.79395290598953</v>
      </c>
      <c r="ES303" s="95">
        <f t="shared" si="714"/>
        <v>1</v>
      </c>
      <c r="ET303" s="95">
        <f t="shared" si="715"/>
        <v>1</v>
      </c>
      <c r="EU303" s="95">
        <f t="shared" si="716"/>
        <v>1</v>
      </c>
      <c r="EV303" s="95">
        <f t="shared" si="717"/>
        <v>1</v>
      </c>
      <c r="EW303" s="95">
        <f t="shared" si="718"/>
        <v>1</v>
      </c>
      <c r="EX303" s="95">
        <f t="shared" si="719"/>
        <v>1</v>
      </c>
      <c r="EY303" s="95">
        <f t="shared" si="720"/>
        <v>1</v>
      </c>
      <c r="EZ303" s="95">
        <f t="shared" si="721"/>
        <v>1</v>
      </c>
      <c r="FA303" s="95">
        <f t="shared" si="722"/>
        <v>1</v>
      </c>
      <c r="FB303" s="95">
        <f t="shared" si="723"/>
        <v>1</v>
      </c>
      <c r="FC303" s="95">
        <f t="shared" si="724"/>
        <v>1</v>
      </c>
      <c r="FD303" s="95">
        <f t="shared" si="725"/>
        <v>1</v>
      </c>
      <c r="FE303" s="95">
        <f t="shared" si="726"/>
        <v>1</v>
      </c>
      <c r="FF303" s="95">
        <f t="shared" si="727"/>
        <v>1</v>
      </c>
      <c r="FG303" s="95">
        <f t="shared" si="728"/>
        <v>1</v>
      </c>
      <c r="FH303" s="95">
        <f t="shared" si="729"/>
        <v>1</v>
      </c>
      <c r="FI303" s="95">
        <f t="shared" si="730"/>
        <v>1</v>
      </c>
      <c r="FJ303" s="95">
        <f t="shared" si="731"/>
        <v>1</v>
      </c>
      <c r="FK303" s="95">
        <f t="shared" si="732"/>
        <v>1</v>
      </c>
      <c r="FL303" s="95">
        <f t="shared" si="733"/>
        <v>1</v>
      </c>
      <c r="FM303" s="95">
        <f t="shared" si="734"/>
        <v>1</v>
      </c>
      <c r="FN303" s="95">
        <f t="shared" si="735"/>
        <v>1</v>
      </c>
      <c r="FO303" s="95">
        <f t="shared" si="736"/>
        <v>1</v>
      </c>
      <c r="FP303" s="95">
        <f t="shared" si="737"/>
        <v>1</v>
      </c>
      <c r="FQ303" s="115">
        <f t="shared" si="738"/>
        <v>1.0071418512456749</v>
      </c>
      <c r="FR303" s="115">
        <f t="shared" si="739"/>
        <v>1.0004994210053835</v>
      </c>
      <c r="FS303" s="115">
        <f t="shared" si="740"/>
        <v>1.0000950877527832</v>
      </c>
      <c r="FT303" s="115">
        <f t="shared" si="741"/>
        <v>1.0000251491790413</v>
      </c>
      <c r="FU303" s="115">
        <f t="shared" si="742"/>
        <v>1.0000058340267572</v>
      </c>
      <c r="FV303" s="115">
        <f t="shared" si="743"/>
        <v>0.99999885876207351</v>
      </c>
      <c r="FW303" s="115">
        <f t="shared" si="744"/>
        <v>0.99999585883736486</v>
      </c>
      <c r="FX303" s="115">
        <f t="shared" si="745"/>
        <v>0.99999439949132485</v>
      </c>
      <c r="FZ303" s="90">
        <f t="shared" si="767"/>
        <v>0.99999439949132485</v>
      </c>
    </row>
    <row r="304" spans="24:182" x14ac:dyDescent="0.3">
      <c r="X304" s="118">
        <v>3.5</v>
      </c>
      <c r="Y304" s="118">
        <v>10</v>
      </c>
      <c r="Z304" s="40">
        <v>1.7999999999999999E-2</v>
      </c>
      <c r="AA304" s="40">
        <v>10000000</v>
      </c>
      <c r="AB304" s="40">
        <v>10000000</v>
      </c>
      <c r="AC304" s="98">
        <v>3900000</v>
      </c>
      <c r="AD304" s="42">
        <v>0.33</v>
      </c>
      <c r="AE304" s="42">
        <v>0.33</v>
      </c>
      <c r="AF304" s="41">
        <v>1.7999999999999999E-2</v>
      </c>
      <c r="AG304" s="40">
        <v>10000000</v>
      </c>
      <c r="AH304" s="40">
        <v>10000000</v>
      </c>
      <c r="AI304" s="98">
        <v>3900000</v>
      </c>
      <c r="AJ304" s="42">
        <v>0.33</v>
      </c>
      <c r="AK304" s="42">
        <v>0.33</v>
      </c>
      <c r="AL304" s="42">
        <f>AL295</f>
        <v>1.0032000000000001</v>
      </c>
      <c r="AM304" s="40">
        <v>6000</v>
      </c>
      <c r="AN304" s="40">
        <f>AN295</f>
        <v>10000</v>
      </c>
      <c r="AO304" s="40">
        <f>AO295</f>
        <v>10000</v>
      </c>
      <c r="AP304" s="42">
        <v>0.03</v>
      </c>
      <c r="AQ304" s="42">
        <v>0.03</v>
      </c>
      <c r="AR304" s="4">
        <f t="shared" si="746"/>
        <v>1.0211999999999999</v>
      </c>
      <c r="AS304" s="11">
        <f t="shared" si="747"/>
        <v>0.35</v>
      </c>
      <c r="AT304" s="15">
        <f t="shared" si="748"/>
        <v>105326.50611603633</v>
      </c>
      <c r="AU304" s="19">
        <f t="shared" si="749"/>
        <v>1.0000076783363887</v>
      </c>
      <c r="AV304" s="13">
        <f t="shared" si="750"/>
        <v>0.5</v>
      </c>
      <c r="AW304" s="11">
        <f t="shared" si="751"/>
        <v>1</v>
      </c>
      <c r="AX304" s="11">
        <f t="shared" si="752"/>
        <v>0.8911</v>
      </c>
      <c r="AY304" s="11">
        <f t="shared" si="753"/>
        <v>201997.53114128605</v>
      </c>
      <c r="AZ304" s="11">
        <f t="shared" si="754"/>
        <v>1</v>
      </c>
      <c r="BA304" s="11">
        <f t="shared" si="755"/>
        <v>0.34752899999999998</v>
      </c>
      <c r="BB304" s="11">
        <f t="shared" si="756"/>
        <v>1.025058</v>
      </c>
      <c r="BC304" s="11">
        <f t="shared" si="757"/>
        <v>0.99909999999999999</v>
      </c>
      <c r="BD304" s="11">
        <f t="shared" si="758"/>
        <v>0.8911</v>
      </c>
      <c r="BE304" s="11">
        <f t="shared" si="759"/>
        <v>201997.53114128605</v>
      </c>
      <c r="BF304" s="11">
        <f t="shared" si="760"/>
        <v>1</v>
      </c>
      <c r="BG304" s="11">
        <f t="shared" si="761"/>
        <v>0.34752899999999998</v>
      </c>
      <c r="BH304" s="11">
        <f t="shared" si="762"/>
        <v>1.025058</v>
      </c>
      <c r="BI304" s="121">
        <f>X304^2/(BI297^2*Y304^2)</f>
        <v>0.1225</v>
      </c>
      <c r="BJ304" s="121">
        <f>X304^2/(BJ297^2*Y304^2)</f>
        <v>3.0624999999999999E-2</v>
      </c>
      <c r="BK304" s="121">
        <f>X304^2/(BK297^2*Y304^2)</f>
        <v>1.361111111111111E-2</v>
      </c>
      <c r="BL304" s="121">
        <f>X304^2/(BL297^2*Y304^2)</f>
        <v>7.6562499999999999E-3</v>
      </c>
      <c r="BM304" s="121">
        <f>X304^2/(BM297^2*Y304^2)</f>
        <v>4.8999999999999998E-3</v>
      </c>
      <c r="BN304" s="121">
        <f>X304^2/(BN297^2*Y304^2)</f>
        <v>3.4027777777777776E-3</v>
      </c>
      <c r="BO304" s="121">
        <f>X304^2/(BO297^2*Y304^2)</f>
        <v>2.5000000000000001E-3</v>
      </c>
      <c r="BP304" s="121">
        <f>X304^2/(BP297^2*Y304^2)</f>
        <v>1.9140625E-3</v>
      </c>
      <c r="BQ304" s="121">
        <v>1</v>
      </c>
      <c r="BR304" s="121">
        <v>1</v>
      </c>
      <c r="BS304" s="121">
        <v>1</v>
      </c>
      <c r="BT304" s="121">
        <v>1</v>
      </c>
      <c r="BU304" s="121">
        <v>1</v>
      </c>
      <c r="BV304" s="121">
        <v>1</v>
      </c>
      <c r="BW304" s="121">
        <v>1</v>
      </c>
      <c r="BX304" s="121">
        <v>1</v>
      </c>
      <c r="BY304" s="121">
        <f>(BI297^2*Y304^2)/X304^2</f>
        <v>8.1632653061224492</v>
      </c>
      <c r="BZ304" s="121">
        <f>(BJ297^2*Y304^2)/X304^2</f>
        <v>32.653061224489797</v>
      </c>
      <c r="CA304" s="121">
        <f>(BK297^2*Y304^2)/X304^2</f>
        <v>73.469387755102048</v>
      </c>
      <c r="CB304" s="121">
        <f>(BL297^2*Y304^2)/X304^2</f>
        <v>130.61224489795919</v>
      </c>
      <c r="CC304" s="121">
        <f>(BM297^2*Y304^2)/X304^2</f>
        <v>204.08163265306123</v>
      </c>
      <c r="CD304" s="121">
        <f>(BN297^2*Y304^2)/X304^2</f>
        <v>293.87755102040819</v>
      </c>
      <c r="CE304" s="121">
        <f>(BO297^2*Y304^2)/X304^2</f>
        <v>400</v>
      </c>
      <c r="CF304" s="121">
        <f>(BP297^2*Y304^2)/X304^2</f>
        <v>522.44897959183675</v>
      </c>
      <c r="CG304" s="121">
        <f>X304^2/(BI297^2*Y304^2)</f>
        <v>0.1225</v>
      </c>
      <c r="CH304" s="121">
        <f>X304^2/(BJ297^2*Y304^2)</f>
        <v>3.0624999999999999E-2</v>
      </c>
      <c r="CI304" s="121">
        <f>X304^2/(BK297^2*Y304^2)</f>
        <v>1.361111111111111E-2</v>
      </c>
      <c r="CJ304" s="121">
        <f>X304^2/(BL297^2*Y304^2)</f>
        <v>7.6562499999999999E-3</v>
      </c>
      <c r="CK304" s="121">
        <f>X304^2/(BM297^2*Y304^2)</f>
        <v>4.8999999999999998E-3</v>
      </c>
      <c r="CL304" s="121">
        <f>X304^2/(BN297^2*Y304^2)</f>
        <v>3.4027777777777776E-3</v>
      </c>
      <c r="CM304" s="121">
        <f>X304^2/(BO297^2*Y304^2)</f>
        <v>2.5000000000000001E-3</v>
      </c>
      <c r="CN304" s="121">
        <f>X304^2/(BP297^2*Y304^2)</f>
        <v>1.9140625E-3</v>
      </c>
      <c r="CO304" s="95">
        <f t="shared" si="662"/>
        <v>12.347765734693878</v>
      </c>
      <c r="CP304" s="95">
        <f t="shared" si="663"/>
        <v>45.348475938775508</v>
      </c>
      <c r="CQ304" s="95">
        <f t="shared" si="664"/>
        <v>100.34965961224491</v>
      </c>
      <c r="CR304" s="95">
        <f t="shared" si="665"/>
        <v>177.35131675510203</v>
      </c>
      <c r="CS304" s="95">
        <f t="shared" si="666"/>
        <v>276.35344736734692</v>
      </c>
      <c r="CT304" s="95">
        <f t="shared" si="667"/>
        <v>397.35605144897966</v>
      </c>
      <c r="CU304" s="95">
        <f t="shared" si="668"/>
        <v>540.35912899999994</v>
      </c>
      <c r="CV304" s="95">
        <f t="shared" si="669"/>
        <v>705.36268002040811</v>
      </c>
      <c r="CW304" s="95">
        <f t="shared" si="670"/>
        <v>12.347765734693878</v>
      </c>
      <c r="CX304" s="95">
        <f t="shared" si="671"/>
        <v>45.348475938775508</v>
      </c>
      <c r="CY304" s="95">
        <f t="shared" si="672"/>
        <v>100.34965961224491</v>
      </c>
      <c r="CZ304" s="95">
        <f t="shared" si="673"/>
        <v>177.35131675510203</v>
      </c>
      <c r="DA304" s="95">
        <f t="shared" si="674"/>
        <v>276.35344736734692</v>
      </c>
      <c r="DB304" s="95">
        <f t="shared" si="675"/>
        <v>397.35605144897966</v>
      </c>
      <c r="DC304" s="95">
        <f t="shared" si="676"/>
        <v>540.35912899999994</v>
      </c>
      <c r="DD304" s="95">
        <f t="shared" si="677"/>
        <v>705.36268002040811</v>
      </c>
      <c r="DE304" s="13">
        <f t="shared" si="763"/>
        <v>10.335881306122449</v>
      </c>
      <c r="DF304" s="13">
        <f t="shared" si="764"/>
        <v>34.7338022244898</v>
      </c>
      <c r="DG304" s="13">
        <f t="shared" si="765"/>
        <v>75.533114866213154</v>
      </c>
      <c r="DH304" s="13">
        <f t="shared" si="766"/>
        <v>132.67001714795919</v>
      </c>
      <c r="DI304" s="13">
        <f t="shared" si="678"/>
        <v>206.13664865306123</v>
      </c>
      <c r="DJ304" s="13">
        <f t="shared" si="679"/>
        <v>295.93106979818594</v>
      </c>
      <c r="DK304" s="13">
        <f t="shared" si="680"/>
        <v>402.052616</v>
      </c>
      <c r="DL304" s="13">
        <f t="shared" si="681"/>
        <v>524.50100965433671</v>
      </c>
      <c r="DM304" s="95">
        <f t="shared" si="682"/>
        <v>10.335881306122449</v>
      </c>
      <c r="DN304" s="95">
        <f t="shared" si="683"/>
        <v>34.7338022244898</v>
      </c>
      <c r="DO304" s="95">
        <f t="shared" si="684"/>
        <v>75.533114866213154</v>
      </c>
      <c r="DP304" s="95">
        <f t="shared" si="685"/>
        <v>132.67001714795919</v>
      </c>
      <c r="DQ304" s="95">
        <f t="shared" si="686"/>
        <v>206.13664865306123</v>
      </c>
      <c r="DR304" s="95">
        <f t="shared" si="687"/>
        <v>295.93106979818594</v>
      </c>
      <c r="DS304" s="95">
        <f t="shared" si="688"/>
        <v>402.052616</v>
      </c>
      <c r="DT304" s="95">
        <f t="shared" si="689"/>
        <v>524.50100965433671</v>
      </c>
      <c r="DU304" s="95">
        <f t="shared" si="690"/>
        <v>3.5412745910714278</v>
      </c>
      <c r="DV304" s="95">
        <f t="shared" si="691"/>
        <v>12.020259649910715</v>
      </c>
      <c r="DW304" s="95">
        <f t="shared" si="692"/>
        <v>26.199203972976189</v>
      </c>
      <c r="DX304" s="95">
        <f t="shared" si="693"/>
        <v>46.055934486049104</v>
      </c>
      <c r="DY304" s="95">
        <f t="shared" si="694"/>
        <v>71.587719466385721</v>
      </c>
      <c r="DZ304" s="95">
        <f t="shared" si="695"/>
        <v>102.79388485252976</v>
      </c>
      <c r="EA304" s="95">
        <f t="shared" si="696"/>
        <v>139.67419968249999</v>
      </c>
      <c r="EB304" s="95">
        <f t="shared" si="697"/>
        <v>182.22856748079795</v>
      </c>
      <c r="EC304" s="95">
        <f t="shared" si="698"/>
        <v>3.5412745910714278</v>
      </c>
      <c r="ED304" s="95">
        <f t="shared" si="699"/>
        <v>12.020259649910715</v>
      </c>
      <c r="EE304" s="95">
        <f t="shared" si="700"/>
        <v>26.199203972976189</v>
      </c>
      <c r="EF304" s="95">
        <f t="shared" si="701"/>
        <v>46.055934486049104</v>
      </c>
      <c r="EG304" s="95">
        <f t="shared" si="702"/>
        <v>71.587719466385721</v>
      </c>
      <c r="EH304" s="95">
        <f t="shared" si="703"/>
        <v>102.79388485252976</v>
      </c>
      <c r="EI304" s="95">
        <f t="shared" si="704"/>
        <v>139.67419968249999</v>
      </c>
      <c r="EJ304" s="95">
        <f t="shared" si="705"/>
        <v>182.22856748079795</v>
      </c>
      <c r="EK304" s="95">
        <f t="shared" si="706"/>
        <v>3.5412745910714278</v>
      </c>
      <c r="EL304" s="95">
        <f t="shared" si="707"/>
        <v>12.020259649910715</v>
      </c>
      <c r="EM304" s="95">
        <f t="shared" si="708"/>
        <v>26.199203972976189</v>
      </c>
      <c r="EN304" s="95">
        <f t="shared" si="709"/>
        <v>46.055934486049104</v>
      </c>
      <c r="EO304" s="95">
        <f t="shared" si="710"/>
        <v>71.587719466385721</v>
      </c>
      <c r="EP304" s="95">
        <f t="shared" si="711"/>
        <v>102.79388485252976</v>
      </c>
      <c r="EQ304" s="95">
        <f t="shared" si="712"/>
        <v>139.67419968249999</v>
      </c>
      <c r="ER304" s="95">
        <f t="shared" si="713"/>
        <v>182.22856748079795</v>
      </c>
      <c r="ES304" s="95">
        <f t="shared" si="714"/>
        <v>1</v>
      </c>
      <c r="ET304" s="95">
        <f t="shared" si="715"/>
        <v>1</v>
      </c>
      <c r="EU304" s="95">
        <f t="shared" si="716"/>
        <v>1</v>
      </c>
      <c r="EV304" s="95">
        <f t="shared" si="717"/>
        <v>1</v>
      </c>
      <c r="EW304" s="95">
        <f t="shared" si="718"/>
        <v>1</v>
      </c>
      <c r="EX304" s="95">
        <f t="shared" si="719"/>
        <v>1</v>
      </c>
      <c r="EY304" s="95">
        <f t="shared" si="720"/>
        <v>1</v>
      </c>
      <c r="EZ304" s="95">
        <f t="shared" si="721"/>
        <v>1</v>
      </c>
      <c r="FA304" s="95">
        <f t="shared" si="722"/>
        <v>1</v>
      </c>
      <c r="FB304" s="95">
        <f t="shared" si="723"/>
        <v>1</v>
      </c>
      <c r="FC304" s="95">
        <f t="shared" si="724"/>
        <v>1</v>
      </c>
      <c r="FD304" s="95">
        <f t="shared" si="725"/>
        <v>1</v>
      </c>
      <c r="FE304" s="95">
        <f t="shared" si="726"/>
        <v>1</v>
      </c>
      <c r="FF304" s="95">
        <f t="shared" si="727"/>
        <v>1</v>
      </c>
      <c r="FG304" s="95">
        <f t="shared" si="728"/>
        <v>1</v>
      </c>
      <c r="FH304" s="95">
        <f t="shared" si="729"/>
        <v>1</v>
      </c>
      <c r="FI304" s="95">
        <f t="shared" si="730"/>
        <v>1</v>
      </c>
      <c r="FJ304" s="95">
        <f t="shared" si="731"/>
        <v>1</v>
      </c>
      <c r="FK304" s="95">
        <f t="shared" si="732"/>
        <v>1</v>
      </c>
      <c r="FL304" s="95">
        <f t="shared" si="733"/>
        <v>1</v>
      </c>
      <c r="FM304" s="95">
        <f t="shared" si="734"/>
        <v>1</v>
      </c>
      <c r="FN304" s="95">
        <f t="shared" si="735"/>
        <v>1</v>
      </c>
      <c r="FO304" s="95">
        <f t="shared" si="736"/>
        <v>1</v>
      </c>
      <c r="FP304" s="95">
        <f t="shared" si="737"/>
        <v>1</v>
      </c>
      <c r="FQ304" s="115">
        <f t="shared" si="738"/>
        <v>1.0125211142367858</v>
      </c>
      <c r="FR304" s="115">
        <f t="shared" si="739"/>
        <v>1.0009167446913125</v>
      </c>
      <c r="FS304" s="115">
        <f t="shared" si="740"/>
        <v>1.000181278584422</v>
      </c>
      <c r="FT304" s="115">
        <f t="shared" si="741"/>
        <v>1.0000528644080295</v>
      </c>
      <c r="FU304" s="115">
        <f t="shared" si="742"/>
        <v>1.0000172743762394</v>
      </c>
      <c r="FV304" s="115">
        <f t="shared" si="743"/>
        <v>1.0000044004123447</v>
      </c>
      <c r="FW304" s="115">
        <f t="shared" si="744"/>
        <v>0.99999885876207351</v>
      </c>
      <c r="FX304" s="115">
        <f t="shared" si="745"/>
        <v>0.99999616170423489</v>
      </c>
      <c r="FZ304" s="90">
        <f t="shared" si="767"/>
        <v>0.99999616170423489</v>
      </c>
    </row>
    <row r="305" spans="24:182" x14ac:dyDescent="0.3">
      <c r="X305" s="118">
        <v>4</v>
      </c>
      <c r="Y305" s="118">
        <v>10</v>
      </c>
      <c r="Z305" s="40">
        <v>1.7999999999999999E-2</v>
      </c>
      <c r="AA305" s="40">
        <v>10000000</v>
      </c>
      <c r="AB305" s="40">
        <v>10000000</v>
      </c>
      <c r="AC305" s="98">
        <v>3900000</v>
      </c>
      <c r="AD305" s="42">
        <v>0.33</v>
      </c>
      <c r="AE305" s="42">
        <v>0.33</v>
      </c>
      <c r="AF305" s="41">
        <v>1.7999999999999999E-2</v>
      </c>
      <c r="AG305" s="40">
        <v>10000000</v>
      </c>
      <c r="AH305" s="40">
        <v>10000000</v>
      </c>
      <c r="AI305" s="98">
        <v>3900000</v>
      </c>
      <c r="AJ305" s="42">
        <v>0.33</v>
      </c>
      <c r="AK305" s="42">
        <v>0.33</v>
      </c>
      <c r="AL305" s="42">
        <f>AL295</f>
        <v>1.0032000000000001</v>
      </c>
      <c r="AM305" s="40">
        <v>6000</v>
      </c>
      <c r="AN305" s="40">
        <f>AN295</f>
        <v>10000</v>
      </c>
      <c r="AO305" s="40">
        <f>AO295</f>
        <v>10000</v>
      </c>
      <c r="AP305" s="42">
        <v>0.03</v>
      </c>
      <c r="AQ305" s="42">
        <v>0.03</v>
      </c>
      <c r="AR305" s="4">
        <f t="shared" si="746"/>
        <v>1.0211999999999999</v>
      </c>
      <c r="AS305" s="11">
        <f t="shared" si="747"/>
        <v>0.4</v>
      </c>
      <c r="AT305" s="15">
        <f t="shared" si="748"/>
        <v>105326.50611603633</v>
      </c>
      <c r="AU305" s="19">
        <f t="shared" si="749"/>
        <v>1.0000076783363887</v>
      </c>
      <c r="AV305" s="13">
        <f t="shared" si="750"/>
        <v>0.5</v>
      </c>
      <c r="AW305" s="11">
        <f t="shared" si="751"/>
        <v>1</v>
      </c>
      <c r="AX305" s="11">
        <f t="shared" si="752"/>
        <v>0.8911</v>
      </c>
      <c r="AY305" s="11">
        <f t="shared" si="753"/>
        <v>201997.53114128605</v>
      </c>
      <c r="AZ305" s="11">
        <f t="shared" si="754"/>
        <v>1</v>
      </c>
      <c r="BA305" s="11">
        <f t="shared" si="755"/>
        <v>0.34752899999999998</v>
      </c>
      <c r="BB305" s="11">
        <f t="shared" si="756"/>
        <v>1.025058</v>
      </c>
      <c r="BC305" s="11">
        <f t="shared" si="757"/>
        <v>0.99909999999999999</v>
      </c>
      <c r="BD305" s="11">
        <f t="shared" si="758"/>
        <v>0.8911</v>
      </c>
      <c r="BE305" s="11">
        <f t="shared" si="759"/>
        <v>201997.53114128605</v>
      </c>
      <c r="BF305" s="11">
        <f t="shared" si="760"/>
        <v>1</v>
      </c>
      <c r="BG305" s="11">
        <f t="shared" si="761"/>
        <v>0.34752899999999998</v>
      </c>
      <c r="BH305" s="11">
        <f t="shared" si="762"/>
        <v>1.025058</v>
      </c>
      <c r="BI305" s="121">
        <f>X305^2/(BI297^2*Y305^2)</f>
        <v>0.16</v>
      </c>
      <c r="BJ305" s="121">
        <f>X305^2/(BJ297^2*Y305^2)</f>
        <v>0.04</v>
      </c>
      <c r="BK305" s="121">
        <f>X305^2/(BK297^2*Y305^2)</f>
        <v>1.7777777777777778E-2</v>
      </c>
      <c r="BL305" s="121">
        <f>X305^2/(BL297^2*Y305^2)</f>
        <v>0.01</v>
      </c>
      <c r="BM305" s="121">
        <f>X305^2/(BM297^2*Y305^2)</f>
        <v>6.4000000000000003E-3</v>
      </c>
      <c r="BN305" s="121">
        <f>X305^2/(BN297^2*Y305^2)</f>
        <v>4.4444444444444444E-3</v>
      </c>
      <c r="BO305" s="121">
        <f>X305^2/(BO297^2*Y305^2)</f>
        <v>3.2653061224489797E-3</v>
      </c>
      <c r="BP305" s="121">
        <f>X305^2/(BP297^2*Y305^2)</f>
        <v>2.5000000000000001E-3</v>
      </c>
      <c r="BQ305" s="121">
        <v>1</v>
      </c>
      <c r="BR305" s="121">
        <v>1</v>
      </c>
      <c r="BS305" s="121">
        <v>1</v>
      </c>
      <c r="BT305" s="121">
        <v>1</v>
      </c>
      <c r="BU305" s="121">
        <v>1</v>
      </c>
      <c r="BV305" s="121">
        <v>1</v>
      </c>
      <c r="BW305" s="121">
        <v>1</v>
      </c>
      <c r="BX305" s="121">
        <v>1</v>
      </c>
      <c r="BY305" s="121">
        <f>(BI297^2*Y305^2)/X305^2</f>
        <v>6.25</v>
      </c>
      <c r="BZ305" s="121">
        <f>(BJ297^2*Y305^2)/X305^2</f>
        <v>25</v>
      </c>
      <c r="CA305" s="121">
        <f>(BK297^2*Y305^2)/X305^2</f>
        <v>56.25</v>
      </c>
      <c r="CB305" s="121">
        <f>(BL297^2*Y305^2)/X305^2</f>
        <v>100</v>
      </c>
      <c r="CC305" s="121">
        <f>(BM297^2*Y305^2)/X305^2</f>
        <v>156.25</v>
      </c>
      <c r="CD305" s="121">
        <f>(BN297^2*Y305^2)/X305^2</f>
        <v>225</v>
      </c>
      <c r="CE305" s="121">
        <f>(BO297^2*Y305^2)/X305^2</f>
        <v>306.25</v>
      </c>
      <c r="CF305" s="121">
        <f>(BP297^2*Y305^2)/X305^2</f>
        <v>400</v>
      </c>
      <c r="CG305" s="121">
        <f>X305^2/(BI297^2*Y305^2)</f>
        <v>0.16</v>
      </c>
      <c r="CH305" s="121">
        <f>X305^2/(BJ297^2*Y305^2)</f>
        <v>0.04</v>
      </c>
      <c r="CI305" s="121">
        <f>X305^2/(BK297^2*Y305^2)</f>
        <v>1.7777777777777778E-2</v>
      </c>
      <c r="CJ305" s="121">
        <f>X305^2/(BL297^2*Y305^2)</f>
        <v>0.01</v>
      </c>
      <c r="CK305" s="121">
        <f>X305^2/(BM297^2*Y305^2)</f>
        <v>6.4000000000000003E-3</v>
      </c>
      <c r="CL305" s="121">
        <f>X305^2/(BN297^2*Y305^2)</f>
        <v>4.4444444444444444E-3</v>
      </c>
      <c r="CM305" s="121">
        <f>X305^2/(BO297^2*Y305^2)</f>
        <v>3.2653061224489797E-3</v>
      </c>
      <c r="CN305" s="121">
        <f>X305^2/(BP297^2*Y305^2)</f>
        <v>2.5000000000000001E-3</v>
      </c>
      <c r="CO305" s="95">
        <f t="shared" si="662"/>
        <v>9.7695852500000004</v>
      </c>
      <c r="CP305" s="95">
        <f t="shared" si="663"/>
        <v>35.035753999999997</v>
      </c>
      <c r="CQ305" s="95">
        <f t="shared" si="664"/>
        <v>77.146035249999997</v>
      </c>
      <c r="CR305" s="95">
        <f t="shared" si="665"/>
        <v>136.10042899999999</v>
      </c>
      <c r="CS305" s="95">
        <f t="shared" si="666"/>
        <v>211.89893524999999</v>
      </c>
      <c r="CT305" s="95">
        <f t="shared" si="667"/>
        <v>304.54155400000002</v>
      </c>
      <c r="CU305" s="95">
        <f t="shared" si="668"/>
        <v>414.02828525000001</v>
      </c>
      <c r="CV305" s="95">
        <f t="shared" si="669"/>
        <v>540.35912899999994</v>
      </c>
      <c r="CW305" s="95">
        <f t="shared" si="670"/>
        <v>9.7695852500000004</v>
      </c>
      <c r="CX305" s="95">
        <f t="shared" si="671"/>
        <v>35.035753999999997</v>
      </c>
      <c r="CY305" s="95">
        <f t="shared" si="672"/>
        <v>77.146035249999997</v>
      </c>
      <c r="CZ305" s="95">
        <f t="shared" si="673"/>
        <v>136.10042899999999</v>
      </c>
      <c r="DA305" s="95">
        <f t="shared" si="674"/>
        <v>211.89893524999999</v>
      </c>
      <c r="DB305" s="95">
        <f t="shared" si="675"/>
        <v>304.54155400000002</v>
      </c>
      <c r="DC305" s="95">
        <f t="shared" si="676"/>
        <v>414.02828525000001</v>
      </c>
      <c r="DD305" s="95">
        <f t="shared" si="677"/>
        <v>540.35912899999994</v>
      </c>
      <c r="DE305" s="13">
        <f t="shared" si="763"/>
        <v>8.4601159999999993</v>
      </c>
      <c r="DF305" s="13">
        <f t="shared" si="764"/>
        <v>27.090116000000002</v>
      </c>
      <c r="DG305" s="13">
        <f t="shared" si="765"/>
        <v>58.317893777777776</v>
      </c>
      <c r="DH305" s="13">
        <f t="shared" si="766"/>
        <v>102.06011599999999</v>
      </c>
      <c r="DI305" s="13">
        <f t="shared" si="678"/>
        <v>158.30651599999999</v>
      </c>
      <c r="DJ305" s="13">
        <f t="shared" si="679"/>
        <v>227.05456044444443</v>
      </c>
      <c r="DK305" s="13">
        <f t="shared" si="680"/>
        <v>308.30338130612245</v>
      </c>
      <c r="DL305" s="13">
        <f t="shared" si="681"/>
        <v>402.052616</v>
      </c>
      <c r="DM305" s="95">
        <f t="shared" si="682"/>
        <v>8.4601159999999993</v>
      </c>
      <c r="DN305" s="95">
        <f t="shared" si="683"/>
        <v>27.090116000000002</v>
      </c>
      <c r="DO305" s="95">
        <f t="shared" si="684"/>
        <v>58.317893777777776</v>
      </c>
      <c r="DP305" s="95">
        <f t="shared" si="685"/>
        <v>102.06011599999999</v>
      </c>
      <c r="DQ305" s="95">
        <f t="shared" si="686"/>
        <v>158.30651599999999</v>
      </c>
      <c r="DR305" s="95">
        <f t="shared" si="687"/>
        <v>227.05456044444443</v>
      </c>
      <c r="DS305" s="95">
        <f t="shared" si="688"/>
        <v>308.30338130612245</v>
      </c>
      <c r="DT305" s="95">
        <f t="shared" si="689"/>
        <v>402.052616</v>
      </c>
      <c r="DU305" s="95">
        <f t="shared" si="690"/>
        <v>2.8893917499999997</v>
      </c>
      <c r="DV305" s="95">
        <f t="shared" si="691"/>
        <v>9.3638570200000011</v>
      </c>
      <c r="DW305" s="95">
        <f t="shared" si="692"/>
        <v>20.216415403333329</v>
      </c>
      <c r="DX305" s="95">
        <f t="shared" si="693"/>
        <v>35.418106149999993</v>
      </c>
      <c r="DY305" s="95">
        <f t="shared" si="694"/>
        <v>54.96536129559999</v>
      </c>
      <c r="DZ305" s="95">
        <f t="shared" si="695"/>
        <v>78.857300433333336</v>
      </c>
      <c r="EA305" s="95">
        <f t="shared" si="696"/>
        <v>107.09362189857143</v>
      </c>
      <c r="EB305" s="95">
        <f t="shared" si="697"/>
        <v>139.67419968249999</v>
      </c>
      <c r="EC305" s="95">
        <f t="shared" si="698"/>
        <v>2.8893917499999997</v>
      </c>
      <c r="ED305" s="95">
        <f t="shared" si="699"/>
        <v>9.3638570200000011</v>
      </c>
      <c r="EE305" s="95">
        <f t="shared" si="700"/>
        <v>20.216415403333329</v>
      </c>
      <c r="EF305" s="95">
        <f t="shared" si="701"/>
        <v>35.418106149999993</v>
      </c>
      <c r="EG305" s="95">
        <f t="shared" si="702"/>
        <v>54.96536129559999</v>
      </c>
      <c r="EH305" s="95">
        <f t="shared" si="703"/>
        <v>78.857300433333336</v>
      </c>
      <c r="EI305" s="95">
        <f t="shared" si="704"/>
        <v>107.09362189857143</v>
      </c>
      <c r="EJ305" s="95">
        <f t="shared" si="705"/>
        <v>139.67419968249999</v>
      </c>
      <c r="EK305" s="95">
        <f t="shared" si="706"/>
        <v>2.8893917499999997</v>
      </c>
      <c r="EL305" s="95">
        <f t="shared" si="707"/>
        <v>9.3638570200000011</v>
      </c>
      <c r="EM305" s="95">
        <f t="shared" si="708"/>
        <v>20.216415403333329</v>
      </c>
      <c r="EN305" s="95">
        <f t="shared" si="709"/>
        <v>35.418106149999993</v>
      </c>
      <c r="EO305" s="95">
        <f t="shared" si="710"/>
        <v>54.96536129559999</v>
      </c>
      <c r="EP305" s="95">
        <f t="shared" si="711"/>
        <v>78.857300433333336</v>
      </c>
      <c r="EQ305" s="95">
        <f t="shared" si="712"/>
        <v>107.09362189857143</v>
      </c>
      <c r="ER305" s="95">
        <f t="shared" si="713"/>
        <v>139.67419968249999</v>
      </c>
      <c r="ES305" s="95">
        <f t="shared" si="714"/>
        <v>1</v>
      </c>
      <c r="ET305" s="95">
        <f t="shared" si="715"/>
        <v>1</v>
      </c>
      <c r="EU305" s="95">
        <f t="shared" si="716"/>
        <v>1</v>
      </c>
      <c r="EV305" s="95">
        <f t="shared" si="717"/>
        <v>1</v>
      </c>
      <c r="EW305" s="95">
        <f t="shared" si="718"/>
        <v>1</v>
      </c>
      <c r="EX305" s="95">
        <f t="shared" si="719"/>
        <v>1</v>
      </c>
      <c r="EY305" s="95">
        <f t="shared" si="720"/>
        <v>1</v>
      </c>
      <c r="EZ305" s="95">
        <f t="shared" si="721"/>
        <v>1</v>
      </c>
      <c r="FA305" s="95">
        <f t="shared" si="722"/>
        <v>1</v>
      </c>
      <c r="FB305" s="95">
        <f t="shared" si="723"/>
        <v>1</v>
      </c>
      <c r="FC305" s="95">
        <f t="shared" si="724"/>
        <v>1</v>
      </c>
      <c r="FD305" s="95">
        <f t="shared" si="725"/>
        <v>1</v>
      </c>
      <c r="FE305" s="95">
        <f t="shared" si="726"/>
        <v>1</v>
      </c>
      <c r="FF305" s="95">
        <f t="shared" si="727"/>
        <v>1</v>
      </c>
      <c r="FG305" s="95">
        <f t="shared" si="728"/>
        <v>1</v>
      </c>
      <c r="FH305" s="95">
        <f t="shared" si="729"/>
        <v>1</v>
      </c>
      <c r="FI305" s="95">
        <f t="shared" si="730"/>
        <v>1</v>
      </c>
      <c r="FJ305" s="95">
        <f t="shared" si="731"/>
        <v>1</v>
      </c>
      <c r="FK305" s="95">
        <f t="shared" si="732"/>
        <v>1</v>
      </c>
      <c r="FL305" s="95">
        <f t="shared" si="733"/>
        <v>1</v>
      </c>
      <c r="FM305" s="95">
        <f t="shared" si="734"/>
        <v>1</v>
      </c>
      <c r="FN305" s="95">
        <f t="shared" si="735"/>
        <v>1</v>
      </c>
      <c r="FO305" s="95">
        <f t="shared" si="736"/>
        <v>1</v>
      </c>
      <c r="FP305" s="95">
        <f t="shared" si="737"/>
        <v>1</v>
      </c>
      <c r="FQ305" s="115">
        <f t="shared" si="738"/>
        <v>1.0201095538910065</v>
      </c>
      <c r="FR305" s="115">
        <f t="shared" si="739"/>
        <v>1.001540795564654</v>
      </c>
      <c r="FS305" s="115">
        <f t="shared" si="740"/>
        <v>1.0003119340536872</v>
      </c>
      <c r="FT305" s="115">
        <f t="shared" si="741"/>
        <v>1.0000950877527832</v>
      </c>
      <c r="FU305" s="115">
        <f t="shared" si="742"/>
        <v>1.0000347437273123</v>
      </c>
      <c r="FV305" s="115">
        <f t="shared" si="743"/>
        <v>1.0000128727796931</v>
      </c>
      <c r="FW305" s="115">
        <f t="shared" si="744"/>
        <v>1.0000034483420883</v>
      </c>
      <c r="FX305" s="115">
        <f t="shared" si="745"/>
        <v>0.99999885876207351</v>
      </c>
      <c r="FZ305" s="90">
        <f t="shared" si="767"/>
        <v>0.99999885876207351</v>
      </c>
    </row>
    <row r="306" spans="24:182" x14ac:dyDescent="0.3">
      <c r="X306" s="118">
        <v>4.5</v>
      </c>
      <c r="Y306" s="118">
        <v>10</v>
      </c>
      <c r="Z306" s="40">
        <v>1.7999999999999999E-2</v>
      </c>
      <c r="AA306" s="40">
        <v>10000000</v>
      </c>
      <c r="AB306" s="40">
        <v>10000000</v>
      </c>
      <c r="AC306" s="98">
        <v>3900000</v>
      </c>
      <c r="AD306" s="42">
        <v>0.33</v>
      </c>
      <c r="AE306" s="42">
        <v>0.33</v>
      </c>
      <c r="AF306" s="41">
        <v>1.7999999999999999E-2</v>
      </c>
      <c r="AG306" s="40">
        <v>10000000</v>
      </c>
      <c r="AH306" s="40">
        <v>10000000</v>
      </c>
      <c r="AI306" s="98">
        <v>3900000</v>
      </c>
      <c r="AJ306" s="42">
        <v>0.33</v>
      </c>
      <c r="AK306" s="42">
        <v>0.33</v>
      </c>
      <c r="AL306" s="42">
        <f>AL295</f>
        <v>1.0032000000000001</v>
      </c>
      <c r="AM306" s="40">
        <v>6000</v>
      </c>
      <c r="AN306" s="40">
        <f>AN295</f>
        <v>10000</v>
      </c>
      <c r="AO306" s="40">
        <f>AO295</f>
        <v>10000</v>
      </c>
      <c r="AP306" s="42">
        <v>0.03</v>
      </c>
      <c r="AQ306" s="42">
        <v>0.03</v>
      </c>
      <c r="AR306" s="4">
        <f t="shared" si="746"/>
        <v>1.0211999999999999</v>
      </c>
      <c r="AS306" s="11">
        <f t="shared" si="747"/>
        <v>0.45</v>
      </c>
      <c r="AT306" s="15">
        <f t="shared" si="748"/>
        <v>105326.50611603633</v>
      </c>
      <c r="AU306" s="19">
        <f t="shared" si="749"/>
        <v>1.0000076783363887</v>
      </c>
      <c r="AV306" s="13">
        <f t="shared" si="750"/>
        <v>0.5</v>
      </c>
      <c r="AW306" s="11">
        <f t="shared" si="751"/>
        <v>1</v>
      </c>
      <c r="AX306" s="11">
        <f t="shared" si="752"/>
        <v>0.8911</v>
      </c>
      <c r="AY306" s="11">
        <f t="shared" si="753"/>
        <v>201997.53114128605</v>
      </c>
      <c r="AZ306" s="11">
        <f t="shared" si="754"/>
        <v>1</v>
      </c>
      <c r="BA306" s="11">
        <f t="shared" si="755"/>
        <v>0.34752899999999998</v>
      </c>
      <c r="BB306" s="11">
        <f t="shared" si="756"/>
        <v>1.025058</v>
      </c>
      <c r="BC306" s="11">
        <f t="shared" si="757"/>
        <v>0.99909999999999999</v>
      </c>
      <c r="BD306" s="11">
        <f t="shared" si="758"/>
        <v>0.8911</v>
      </c>
      <c r="BE306" s="11">
        <f t="shared" si="759"/>
        <v>201997.53114128605</v>
      </c>
      <c r="BF306" s="11">
        <f t="shared" si="760"/>
        <v>1</v>
      </c>
      <c r="BG306" s="11">
        <f t="shared" si="761"/>
        <v>0.34752899999999998</v>
      </c>
      <c r="BH306" s="11">
        <f t="shared" si="762"/>
        <v>1.025058</v>
      </c>
      <c r="BI306" s="121">
        <f>X306^2/(BI297^2*Y306^2)</f>
        <v>0.20250000000000001</v>
      </c>
      <c r="BJ306" s="121">
        <f>X306^2/(BJ297^2*Y306^2)</f>
        <v>5.0625000000000003E-2</v>
      </c>
      <c r="BK306" s="121">
        <f>X306^2/(BK297^2*Y306^2)</f>
        <v>2.2499999999999999E-2</v>
      </c>
      <c r="BL306" s="121">
        <f>X306^2/(BL297^2*Y306^2)</f>
        <v>1.2656250000000001E-2</v>
      </c>
      <c r="BM306" s="121">
        <f>X306^2/(BM297^2*Y306^2)</f>
        <v>8.0999999999999996E-3</v>
      </c>
      <c r="BN306" s="121">
        <f>X306^2/(BN297^2*Y306^2)</f>
        <v>5.6249999999999998E-3</v>
      </c>
      <c r="BO306" s="121">
        <f>X306^2/(BO297^2*Y306^2)</f>
        <v>4.1326530612244899E-3</v>
      </c>
      <c r="BP306" s="121">
        <f>X306^2/(BP297^2*Y306^2)</f>
        <v>3.1640625000000002E-3</v>
      </c>
      <c r="BQ306" s="121">
        <v>1</v>
      </c>
      <c r="BR306" s="121">
        <v>1</v>
      </c>
      <c r="BS306" s="121">
        <v>1</v>
      </c>
      <c r="BT306" s="121">
        <v>1</v>
      </c>
      <c r="BU306" s="121">
        <v>1</v>
      </c>
      <c r="BV306" s="121">
        <v>1</v>
      </c>
      <c r="BW306" s="121">
        <v>1</v>
      </c>
      <c r="BX306" s="121">
        <v>1</v>
      </c>
      <c r="BY306" s="121">
        <f>(BI297^2*Y306^2)/X306^2</f>
        <v>4.9382716049382713</v>
      </c>
      <c r="BZ306" s="121">
        <f>(BJ297^2*Y306^2)/X306^2</f>
        <v>19.753086419753085</v>
      </c>
      <c r="CA306" s="121">
        <f>(BK297^2*Y306^2)/X306^2</f>
        <v>44.444444444444443</v>
      </c>
      <c r="CB306" s="121">
        <f>(BL297^2*Y306^2)/X306^2</f>
        <v>79.012345679012341</v>
      </c>
      <c r="CC306" s="121">
        <f>(BM297^2*Y306^2)/X306^2</f>
        <v>123.45679012345678</v>
      </c>
      <c r="CD306" s="121">
        <f>(BN297^2*Y306^2)/X306^2</f>
        <v>177.77777777777777</v>
      </c>
      <c r="CE306" s="121">
        <f>(BO297^2*Y306^2)/X306^2</f>
        <v>241.97530864197532</v>
      </c>
      <c r="CF306" s="121">
        <f>(BP297^2*Y306^2)/X306^2</f>
        <v>316.04938271604937</v>
      </c>
      <c r="CG306" s="121">
        <f>X306^2/(BI297^2*Y306^2)</f>
        <v>0.20250000000000001</v>
      </c>
      <c r="CH306" s="121">
        <f>X306^2/(BJ297^2*Y306^2)</f>
        <v>5.0625000000000003E-2</v>
      </c>
      <c r="CI306" s="121">
        <f>X306^2/(BK297^2*Y306^2)</f>
        <v>2.2499999999999999E-2</v>
      </c>
      <c r="CJ306" s="121">
        <f>X306^2/(BL297^2*Y306^2)</f>
        <v>1.2656250000000001E-2</v>
      </c>
      <c r="CK306" s="121">
        <f>X306^2/(BM297^2*Y306^2)</f>
        <v>8.0999999999999996E-3</v>
      </c>
      <c r="CL306" s="121">
        <f>X306^2/(BN297^2*Y306^2)</f>
        <v>5.6249999999999998E-3</v>
      </c>
      <c r="CM306" s="121">
        <f>X306^2/(BO297^2*Y306^2)</f>
        <v>4.1326530612244899E-3</v>
      </c>
      <c r="CN306" s="121">
        <f>X306^2/(BP297^2*Y306^2)</f>
        <v>3.1640625000000002E-3</v>
      </c>
      <c r="CO306" s="95">
        <f t="shared" si="662"/>
        <v>8.0019931975308634</v>
      </c>
      <c r="CP306" s="95">
        <f t="shared" si="663"/>
        <v>27.965385790123456</v>
      </c>
      <c r="CQ306" s="95">
        <f t="shared" si="664"/>
        <v>61.237706777777774</v>
      </c>
      <c r="CR306" s="95">
        <f t="shared" si="665"/>
        <v>107.81895616049383</v>
      </c>
      <c r="CS306" s="95">
        <f t="shared" si="666"/>
        <v>167.70913393827161</v>
      </c>
      <c r="CT306" s="95">
        <f t="shared" si="667"/>
        <v>240.9082401111111</v>
      </c>
      <c r="CU306" s="95">
        <f t="shared" si="668"/>
        <v>327.41627467901236</v>
      </c>
      <c r="CV306" s="95">
        <f t="shared" si="669"/>
        <v>427.23323764197528</v>
      </c>
      <c r="CW306" s="95">
        <f t="shared" si="670"/>
        <v>8.0019931975308634</v>
      </c>
      <c r="CX306" s="95">
        <f t="shared" si="671"/>
        <v>27.965385790123456</v>
      </c>
      <c r="CY306" s="95">
        <f t="shared" si="672"/>
        <v>61.237706777777774</v>
      </c>
      <c r="CZ306" s="95">
        <f t="shared" si="673"/>
        <v>107.81895616049383</v>
      </c>
      <c r="DA306" s="95">
        <f t="shared" si="674"/>
        <v>167.70913393827161</v>
      </c>
      <c r="DB306" s="95">
        <f t="shared" si="675"/>
        <v>240.9082401111111</v>
      </c>
      <c r="DC306" s="95">
        <f t="shared" si="676"/>
        <v>327.41627467901236</v>
      </c>
      <c r="DD306" s="95">
        <f t="shared" si="677"/>
        <v>427.23323764197528</v>
      </c>
      <c r="DE306" s="13">
        <f t="shared" si="763"/>
        <v>7.1908876049382719</v>
      </c>
      <c r="DF306" s="13">
        <f t="shared" si="764"/>
        <v>21.853827419753085</v>
      </c>
      <c r="DG306" s="13">
        <f t="shared" si="765"/>
        <v>46.517060444444439</v>
      </c>
      <c r="DH306" s="13">
        <f t="shared" si="766"/>
        <v>81.075117929012336</v>
      </c>
      <c r="DI306" s="13">
        <f t="shared" si="678"/>
        <v>125.51500612345679</v>
      </c>
      <c r="DJ306" s="13">
        <f t="shared" si="679"/>
        <v>179.83351877777778</v>
      </c>
      <c r="DK306" s="13">
        <f t="shared" si="680"/>
        <v>244.02955729503654</v>
      </c>
      <c r="DL306" s="13">
        <f t="shared" si="681"/>
        <v>318.10266277854936</v>
      </c>
      <c r="DM306" s="95">
        <f t="shared" si="682"/>
        <v>7.1908876049382719</v>
      </c>
      <c r="DN306" s="95">
        <f t="shared" si="683"/>
        <v>21.853827419753085</v>
      </c>
      <c r="DO306" s="95">
        <f t="shared" si="684"/>
        <v>46.517060444444439</v>
      </c>
      <c r="DP306" s="95">
        <f t="shared" si="685"/>
        <v>81.075117929012336</v>
      </c>
      <c r="DQ306" s="95">
        <f t="shared" si="686"/>
        <v>125.51500612345679</v>
      </c>
      <c r="DR306" s="95">
        <f t="shared" si="687"/>
        <v>179.83351877777778</v>
      </c>
      <c r="DS306" s="95">
        <f t="shared" si="688"/>
        <v>244.02955729503654</v>
      </c>
      <c r="DT306" s="95">
        <f t="shared" si="689"/>
        <v>318.10266277854936</v>
      </c>
      <c r="DU306" s="95">
        <f t="shared" si="690"/>
        <v>2.4482980750925929</v>
      </c>
      <c r="DV306" s="95">
        <f t="shared" si="691"/>
        <v>7.5440948859953689</v>
      </c>
      <c r="DW306" s="95">
        <f t="shared" si="692"/>
        <v>16.115283595833329</v>
      </c>
      <c r="DX306" s="95">
        <f t="shared" si="693"/>
        <v>28.125210755387727</v>
      </c>
      <c r="DY306" s="95">
        <f t="shared" si="694"/>
        <v>43.56936065971481</v>
      </c>
      <c r="DZ306" s="95">
        <f t="shared" si="695"/>
        <v>62.446619043958329</v>
      </c>
      <c r="EA306" s="95">
        <f t="shared" si="696"/>
        <v>84.75660411382276</v>
      </c>
      <c r="EB306" s="95">
        <f t="shared" si="697"/>
        <v>110.49915638940247</v>
      </c>
      <c r="EC306" s="95">
        <f t="shared" si="698"/>
        <v>2.4482980750925929</v>
      </c>
      <c r="ED306" s="95">
        <f t="shared" si="699"/>
        <v>7.5440948859953689</v>
      </c>
      <c r="EE306" s="95">
        <f t="shared" si="700"/>
        <v>16.115283595833329</v>
      </c>
      <c r="EF306" s="95">
        <f t="shared" si="701"/>
        <v>28.125210755387727</v>
      </c>
      <c r="EG306" s="95">
        <f t="shared" si="702"/>
        <v>43.56936065971481</v>
      </c>
      <c r="EH306" s="95">
        <f t="shared" si="703"/>
        <v>62.446619043958329</v>
      </c>
      <c r="EI306" s="95">
        <f t="shared" si="704"/>
        <v>84.75660411382276</v>
      </c>
      <c r="EJ306" s="95">
        <f t="shared" si="705"/>
        <v>110.49915638940247</v>
      </c>
      <c r="EK306" s="95">
        <f t="shared" si="706"/>
        <v>2.4482980750925929</v>
      </c>
      <c r="EL306" s="95">
        <f t="shared" si="707"/>
        <v>7.5440948859953689</v>
      </c>
      <c r="EM306" s="95">
        <f t="shared" si="708"/>
        <v>16.115283595833329</v>
      </c>
      <c r="EN306" s="95">
        <f t="shared" si="709"/>
        <v>28.125210755387727</v>
      </c>
      <c r="EO306" s="95">
        <f t="shared" si="710"/>
        <v>43.56936065971481</v>
      </c>
      <c r="EP306" s="95">
        <f t="shared" si="711"/>
        <v>62.446619043958329</v>
      </c>
      <c r="EQ306" s="95">
        <f t="shared" si="712"/>
        <v>84.75660411382276</v>
      </c>
      <c r="ER306" s="95">
        <f t="shared" si="713"/>
        <v>110.49915638940247</v>
      </c>
      <c r="ES306" s="95">
        <f t="shared" si="714"/>
        <v>1</v>
      </c>
      <c r="ET306" s="95">
        <f t="shared" si="715"/>
        <v>1</v>
      </c>
      <c r="EU306" s="95">
        <f t="shared" si="716"/>
        <v>1</v>
      </c>
      <c r="EV306" s="95">
        <f t="shared" si="717"/>
        <v>1</v>
      </c>
      <c r="EW306" s="95">
        <f t="shared" si="718"/>
        <v>1</v>
      </c>
      <c r="EX306" s="95">
        <f t="shared" si="719"/>
        <v>1</v>
      </c>
      <c r="EY306" s="95">
        <f t="shared" si="720"/>
        <v>1</v>
      </c>
      <c r="EZ306" s="95">
        <f t="shared" si="721"/>
        <v>1</v>
      </c>
      <c r="FA306" s="95">
        <f t="shared" si="722"/>
        <v>1</v>
      </c>
      <c r="FB306" s="95">
        <f t="shared" si="723"/>
        <v>1</v>
      </c>
      <c r="FC306" s="95">
        <f t="shared" si="724"/>
        <v>1</v>
      </c>
      <c r="FD306" s="95">
        <f t="shared" si="725"/>
        <v>1</v>
      </c>
      <c r="FE306" s="95">
        <f t="shared" si="726"/>
        <v>1</v>
      </c>
      <c r="FF306" s="95">
        <f t="shared" si="727"/>
        <v>1</v>
      </c>
      <c r="FG306" s="95">
        <f t="shared" si="728"/>
        <v>1</v>
      </c>
      <c r="FH306" s="95">
        <f t="shared" si="729"/>
        <v>1</v>
      </c>
      <c r="FI306" s="95">
        <f t="shared" si="730"/>
        <v>1</v>
      </c>
      <c r="FJ306" s="95">
        <f t="shared" si="731"/>
        <v>1</v>
      </c>
      <c r="FK306" s="95">
        <f t="shared" si="732"/>
        <v>1</v>
      </c>
      <c r="FL306" s="95">
        <f t="shared" si="733"/>
        <v>1</v>
      </c>
      <c r="FM306" s="95">
        <f t="shared" si="734"/>
        <v>1</v>
      </c>
      <c r="FN306" s="95">
        <f t="shared" si="735"/>
        <v>1</v>
      </c>
      <c r="FO306" s="95">
        <f t="shared" si="736"/>
        <v>1</v>
      </c>
      <c r="FP306" s="95">
        <f t="shared" si="737"/>
        <v>1</v>
      </c>
      <c r="FQ306" s="115">
        <f t="shared" si="738"/>
        <v>1.0302028659043403</v>
      </c>
      <c r="FR306" s="115">
        <f t="shared" si="739"/>
        <v>1.002422847577058</v>
      </c>
      <c r="FS306" s="115">
        <f t="shared" si="740"/>
        <v>1.0004994210053835</v>
      </c>
      <c r="FT306" s="115">
        <f t="shared" si="741"/>
        <v>1.0001560201216582</v>
      </c>
      <c r="FU306" s="115">
        <f t="shared" si="742"/>
        <v>1.0000600206380599</v>
      </c>
      <c r="FV306" s="115">
        <f t="shared" si="743"/>
        <v>1.0000251491790413</v>
      </c>
      <c r="FW306" s="115">
        <f t="shared" si="744"/>
        <v>1.0000101041314289</v>
      </c>
      <c r="FX306" s="115">
        <f t="shared" si="745"/>
        <v>1.0000027719952733</v>
      </c>
      <c r="FZ306" s="90">
        <f t="shared" si="767"/>
        <v>1.0000027719952733</v>
      </c>
    </row>
    <row r="307" spans="24:182" x14ac:dyDescent="0.3">
      <c r="X307" s="118">
        <v>5</v>
      </c>
      <c r="Y307" s="118">
        <v>10</v>
      </c>
      <c r="Z307" s="40">
        <v>1.7999999999999999E-2</v>
      </c>
      <c r="AA307" s="40">
        <v>10000000</v>
      </c>
      <c r="AB307" s="40">
        <v>10000000</v>
      </c>
      <c r="AC307" s="98">
        <v>3900000</v>
      </c>
      <c r="AD307" s="42">
        <v>0.33</v>
      </c>
      <c r="AE307" s="42">
        <v>0.33</v>
      </c>
      <c r="AF307" s="41">
        <v>1.7999999999999999E-2</v>
      </c>
      <c r="AG307" s="40">
        <v>10000000</v>
      </c>
      <c r="AH307" s="40">
        <v>10000000</v>
      </c>
      <c r="AI307" s="98">
        <v>3900000</v>
      </c>
      <c r="AJ307" s="42">
        <v>0.33</v>
      </c>
      <c r="AK307" s="42">
        <v>0.33</v>
      </c>
      <c r="AL307" s="42">
        <f>AL295</f>
        <v>1.0032000000000001</v>
      </c>
      <c r="AM307" s="40">
        <v>6000</v>
      </c>
      <c r="AN307" s="40">
        <f>AN295</f>
        <v>10000</v>
      </c>
      <c r="AO307" s="40">
        <f>AO295</f>
        <v>10000</v>
      </c>
      <c r="AP307" s="42">
        <v>0.03</v>
      </c>
      <c r="AQ307" s="42">
        <v>0.03</v>
      </c>
      <c r="AR307" s="4">
        <f t="shared" si="746"/>
        <v>1.0211999999999999</v>
      </c>
      <c r="AS307" s="11">
        <f t="shared" si="747"/>
        <v>0.5</v>
      </c>
      <c r="AT307" s="15">
        <f t="shared" si="748"/>
        <v>105326.50611603633</v>
      </c>
      <c r="AU307" s="19">
        <f t="shared" si="749"/>
        <v>1.0000076783363887</v>
      </c>
      <c r="AV307" s="13">
        <f t="shared" si="750"/>
        <v>0.5</v>
      </c>
      <c r="AW307" s="11">
        <f t="shared" si="751"/>
        <v>1</v>
      </c>
      <c r="AX307" s="11">
        <f t="shared" si="752"/>
        <v>0.8911</v>
      </c>
      <c r="AY307" s="11">
        <f t="shared" si="753"/>
        <v>201997.53114128605</v>
      </c>
      <c r="AZ307" s="11">
        <f t="shared" si="754"/>
        <v>1</v>
      </c>
      <c r="BA307" s="11">
        <f t="shared" si="755"/>
        <v>0.34752899999999998</v>
      </c>
      <c r="BB307" s="11">
        <f t="shared" si="756"/>
        <v>1.025058</v>
      </c>
      <c r="BC307" s="11">
        <f t="shared" si="757"/>
        <v>0.99909999999999999</v>
      </c>
      <c r="BD307" s="11">
        <f t="shared" si="758"/>
        <v>0.8911</v>
      </c>
      <c r="BE307" s="11">
        <f t="shared" si="759"/>
        <v>201997.53114128605</v>
      </c>
      <c r="BF307" s="11">
        <f t="shared" si="760"/>
        <v>1</v>
      </c>
      <c r="BG307" s="11">
        <f t="shared" si="761"/>
        <v>0.34752899999999998</v>
      </c>
      <c r="BH307" s="11">
        <f t="shared" si="762"/>
        <v>1.025058</v>
      </c>
      <c r="BI307" s="121">
        <f>X307^2/(BI297^2*Y307^2)</f>
        <v>0.25</v>
      </c>
      <c r="BJ307" s="121">
        <f>X307^2/(BJ297^2*Y307^2)</f>
        <v>6.25E-2</v>
      </c>
      <c r="BK307" s="121">
        <f>X307^2/(BK297^2*Y307^2)</f>
        <v>2.7777777777777776E-2</v>
      </c>
      <c r="BL307" s="121">
        <f>X307^2/(BL297^2*Y307^2)</f>
        <v>1.5625E-2</v>
      </c>
      <c r="BM307" s="121">
        <f>X307^2/(BM297^2*Y307^2)</f>
        <v>0.01</v>
      </c>
      <c r="BN307" s="121">
        <f>X307^2/(BN297^2*Y307^2)</f>
        <v>6.9444444444444441E-3</v>
      </c>
      <c r="BO307" s="121">
        <f>X307^2/(BO297^2*Y307^2)</f>
        <v>5.1020408163265302E-3</v>
      </c>
      <c r="BP307" s="121">
        <f>X307^2/(BP297^2*Y307^2)</f>
        <v>3.90625E-3</v>
      </c>
      <c r="BQ307" s="121">
        <v>1</v>
      </c>
      <c r="BR307" s="121">
        <v>1</v>
      </c>
      <c r="BS307" s="121">
        <v>1</v>
      </c>
      <c r="BT307" s="121">
        <v>1</v>
      </c>
      <c r="BU307" s="121">
        <v>1</v>
      </c>
      <c r="BV307" s="121">
        <v>1</v>
      </c>
      <c r="BW307" s="121">
        <v>1</v>
      </c>
      <c r="BX307" s="121">
        <v>1</v>
      </c>
      <c r="BY307" s="121">
        <f>(BI297^2*Y307^2)/X307^2</f>
        <v>4</v>
      </c>
      <c r="BZ307" s="121">
        <f>(BJ297^2*Y307^2)/X307^2</f>
        <v>16</v>
      </c>
      <c r="CA307" s="121">
        <f>(BK297^2*Y307^2)/X307^2</f>
        <v>36</v>
      </c>
      <c r="CB307" s="121">
        <f>(BL297^2*Y307^2)/X307^2</f>
        <v>64</v>
      </c>
      <c r="CC307" s="121">
        <f>(BM297^2*Y307^2)/X307^2</f>
        <v>100</v>
      </c>
      <c r="CD307" s="121">
        <f>(BN297^2*Y307^2)/X307^2</f>
        <v>144</v>
      </c>
      <c r="CE307" s="121">
        <f>(BO297^2*Y307^2)/X307^2</f>
        <v>196</v>
      </c>
      <c r="CF307" s="121">
        <f>(BP297^2*Y307^2)/X307^2</f>
        <v>256</v>
      </c>
      <c r="CG307" s="121">
        <f>X307^2/(BI297^2*Y307^2)</f>
        <v>0.25</v>
      </c>
      <c r="CH307" s="121">
        <f>X307^2/(BJ297^2*Y307^2)</f>
        <v>6.25E-2</v>
      </c>
      <c r="CI307" s="121">
        <f>X307^2/(BK297^2*Y307^2)</f>
        <v>2.7777777777777776E-2</v>
      </c>
      <c r="CJ307" s="121">
        <f>X307^2/(BL297^2*Y307^2)</f>
        <v>1.5625E-2</v>
      </c>
      <c r="CK307" s="121">
        <f>X307^2/(BM297^2*Y307^2)</f>
        <v>0.01</v>
      </c>
      <c r="CL307" s="121">
        <f>X307^2/(BN297^2*Y307^2)</f>
        <v>6.9444444444444441E-3</v>
      </c>
      <c r="CM307" s="121">
        <f>X307^2/(BO297^2*Y307^2)</f>
        <v>5.1020408163265302E-3</v>
      </c>
      <c r="CN307" s="121">
        <f>X307^2/(BP297^2*Y307^2)</f>
        <v>3.90625E-3</v>
      </c>
      <c r="CO307" s="95">
        <f t="shared" si="662"/>
        <v>6.7376449999999997</v>
      </c>
      <c r="CP307" s="95">
        <f t="shared" si="663"/>
        <v>22.907992999999998</v>
      </c>
      <c r="CQ307" s="95">
        <f t="shared" si="664"/>
        <v>49.858573</v>
      </c>
      <c r="CR307" s="95">
        <f t="shared" si="665"/>
        <v>87.589384999999993</v>
      </c>
      <c r="CS307" s="95">
        <f t="shared" si="666"/>
        <v>136.10042899999999</v>
      </c>
      <c r="CT307" s="95">
        <f t="shared" si="667"/>
        <v>195.391705</v>
      </c>
      <c r="CU307" s="95">
        <f t="shared" si="668"/>
        <v>265.463213</v>
      </c>
      <c r="CV307" s="95">
        <f t="shared" si="669"/>
        <v>346.314953</v>
      </c>
      <c r="CW307" s="95">
        <f t="shared" si="670"/>
        <v>6.7376449999999997</v>
      </c>
      <c r="CX307" s="95">
        <f t="shared" si="671"/>
        <v>22.907992999999998</v>
      </c>
      <c r="CY307" s="95">
        <f t="shared" si="672"/>
        <v>49.858573</v>
      </c>
      <c r="CZ307" s="95">
        <f t="shared" si="673"/>
        <v>87.589384999999993</v>
      </c>
      <c r="DA307" s="95">
        <f t="shared" si="674"/>
        <v>136.10042899999999</v>
      </c>
      <c r="DB307" s="95">
        <f t="shared" si="675"/>
        <v>195.391705</v>
      </c>
      <c r="DC307" s="95">
        <f t="shared" si="676"/>
        <v>265.463213</v>
      </c>
      <c r="DD307" s="95">
        <f t="shared" si="677"/>
        <v>346.314953</v>
      </c>
      <c r="DE307" s="13">
        <f t="shared" si="763"/>
        <v>6.300116</v>
      </c>
      <c r="DF307" s="13">
        <f t="shared" si="764"/>
        <v>18.112615999999999</v>
      </c>
      <c r="DG307" s="13">
        <f t="shared" si="765"/>
        <v>38.077893777777774</v>
      </c>
      <c r="DH307" s="13">
        <f t="shared" si="766"/>
        <v>66.065741000000003</v>
      </c>
      <c r="DI307" s="13">
        <f t="shared" si="678"/>
        <v>102.06011599999999</v>
      </c>
      <c r="DJ307" s="13">
        <f t="shared" si="679"/>
        <v>146.05706044444443</v>
      </c>
      <c r="DK307" s="13">
        <f t="shared" si="680"/>
        <v>198.05521804081633</v>
      </c>
      <c r="DL307" s="13">
        <f t="shared" si="681"/>
        <v>258.05402225</v>
      </c>
      <c r="DM307" s="95">
        <f t="shared" si="682"/>
        <v>6.300116</v>
      </c>
      <c r="DN307" s="95">
        <f t="shared" si="683"/>
        <v>18.112615999999999</v>
      </c>
      <c r="DO307" s="95">
        <f t="shared" si="684"/>
        <v>38.077893777777774</v>
      </c>
      <c r="DP307" s="95">
        <f t="shared" si="685"/>
        <v>66.065741000000003</v>
      </c>
      <c r="DQ307" s="95">
        <f t="shared" si="686"/>
        <v>102.06011599999999</v>
      </c>
      <c r="DR307" s="95">
        <f t="shared" si="687"/>
        <v>146.05706044444443</v>
      </c>
      <c r="DS307" s="95">
        <f t="shared" si="688"/>
        <v>198.05521804081633</v>
      </c>
      <c r="DT307" s="95">
        <f t="shared" si="689"/>
        <v>258.05402225</v>
      </c>
      <c r="DU307" s="95">
        <f t="shared" si="690"/>
        <v>2.1387291099999999</v>
      </c>
      <c r="DV307" s="95">
        <f t="shared" si="691"/>
        <v>6.2439154224999989</v>
      </c>
      <c r="DW307" s="95">
        <f t="shared" si="692"/>
        <v>13.182428443333333</v>
      </c>
      <c r="DX307" s="95">
        <f t="shared" si="693"/>
        <v>22.909017000624999</v>
      </c>
      <c r="DY307" s="95">
        <f t="shared" si="694"/>
        <v>35.418106149999993</v>
      </c>
      <c r="DZ307" s="95">
        <f t="shared" si="695"/>
        <v>50.708320255833321</v>
      </c>
      <c r="EA307" s="95">
        <f t="shared" si="696"/>
        <v>68.77918796714286</v>
      </c>
      <c r="EB307" s="95">
        <f t="shared" si="697"/>
        <v>89.630512395156245</v>
      </c>
      <c r="EC307" s="95">
        <f t="shared" si="698"/>
        <v>2.1387291099999999</v>
      </c>
      <c r="ED307" s="95">
        <f t="shared" si="699"/>
        <v>6.2439154224999989</v>
      </c>
      <c r="EE307" s="95">
        <f t="shared" si="700"/>
        <v>13.182428443333333</v>
      </c>
      <c r="EF307" s="95">
        <f t="shared" si="701"/>
        <v>22.909017000624999</v>
      </c>
      <c r="EG307" s="95">
        <f t="shared" si="702"/>
        <v>35.418106149999993</v>
      </c>
      <c r="EH307" s="95">
        <f t="shared" si="703"/>
        <v>50.708320255833321</v>
      </c>
      <c r="EI307" s="95">
        <f t="shared" si="704"/>
        <v>68.77918796714286</v>
      </c>
      <c r="EJ307" s="95">
        <f t="shared" si="705"/>
        <v>89.630512395156245</v>
      </c>
      <c r="EK307" s="95">
        <f t="shared" si="706"/>
        <v>2.1387291099999999</v>
      </c>
      <c r="EL307" s="95">
        <f t="shared" si="707"/>
        <v>6.2439154224999989</v>
      </c>
      <c r="EM307" s="95">
        <f t="shared" si="708"/>
        <v>13.182428443333333</v>
      </c>
      <c r="EN307" s="95">
        <f t="shared" si="709"/>
        <v>22.909017000624999</v>
      </c>
      <c r="EO307" s="95">
        <f t="shared" si="710"/>
        <v>35.418106149999993</v>
      </c>
      <c r="EP307" s="95">
        <f t="shared" si="711"/>
        <v>50.708320255833321</v>
      </c>
      <c r="EQ307" s="95">
        <f t="shared" si="712"/>
        <v>68.77918796714286</v>
      </c>
      <c r="ER307" s="95">
        <f t="shared" si="713"/>
        <v>89.630512395156245</v>
      </c>
      <c r="ES307" s="95">
        <f t="shared" si="714"/>
        <v>1</v>
      </c>
      <c r="ET307" s="95">
        <f t="shared" si="715"/>
        <v>1</v>
      </c>
      <c r="EU307" s="95">
        <f t="shared" si="716"/>
        <v>1</v>
      </c>
      <c r="EV307" s="95">
        <f t="shared" si="717"/>
        <v>1</v>
      </c>
      <c r="EW307" s="95">
        <f t="shared" si="718"/>
        <v>1</v>
      </c>
      <c r="EX307" s="95">
        <f t="shared" si="719"/>
        <v>1</v>
      </c>
      <c r="EY307" s="95">
        <f t="shared" si="720"/>
        <v>1</v>
      </c>
      <c r="EZ307" s="95">
        <f t="shared" si="721"/>
        <v>1</v>
      </c>
      <c r="FA307" s="95">
        <f t="shared" si="722"/>
        <v>1</v>
      </c>
      <c r="FB307" s="95">
        <f t="shared" si="723"/>
        <v>1</v>
      </c>
      <c r="FC307" s="95">
        <f t="shared" si="724"/>
        <v>1</v>
      </c>
      <c r="FD307" s="95">
        <f t="shared" si="725"/>
        <v>1</v>
      </c>
      <c r="FE307" s="95">
        <f t="shared" si="726"/>
        <v>1</v>
      </c>
      <c r="FF307" s="95">
        <f t="shared" si="727"/>
        <v>1</v>
      </c>
      <c r="FG307" s="95">
        <f t="shared" si="728"/>
        <v>1</v>
      </c>
      <c r="FH307" s="95">
        <f t="shared" si="729"/>
        <v>1</v>
      </c>
      <c r="FI307" s="95">
        <f t="shared" si="730"/>
        <v>1</v>
      </c>
      <c r="FJ307" s="95">
        <f t="shared" si="731"/>
        <v>1</v>
      </c>
      <c r="FK307" s="95">
        <f t="shared" si="732"/>
        <v>1</v>
      </c>
      <c r="FL307" s="95">
        <f t="shared" si="733"/>
        <v>1</v>
      </c>
      <c r="FM307" s="95">
        <f t="shared" si="734"/>
        <v>1</v>
      </c>
      <c r="FN307" s="95">
        <f t="shared" si="735"/>
        <v>1</v>
      </c>
      <c r="FO307" s="95">
        <f t="shared" si="736"/>
        <v>1</v>
      </c>
      <c r="FP307" s="95">
        <f t="shared" si="737"/>
        <v>1</v>
      </c>
      <c r="FQ307" s="115">
        <f t="shared" si="738"/>
        <v>1.0430313694428708</v>
      </c>
      <c r="FR307" s="115">
        <f t="shared" si="739"/>
        <v>1.0036154986048738</v>
      </c>
      <c r="FS307" s="115">
        <f t="shared" si="740"/>
        <v>1.0007571339972505</v>
      </c>
      <c r="FT307" s="115">
        <f t="shared" si="741"/>
        <v>1.0002403016208434</v>
      </c>
      <c r="FU307" s="115">
        <f t="shared" si="742"/>
        <v>1.0000950877527832</v>
      </c>
      <c r="FV307" s="115">
        <f t="shared" si="743"/>
        <v>1.0000422080413838</v>
      </c>
      <c r="FW307" s="115">
        <f t="shared" si="744"/>
        <v>1.0000193616706459</v>
      </c>
      <c r="FX307" s="115">
        <f t="shared" si="745"/>
        <v>1.000008218182733</v>
      </c>
      <c r="FZ307" s="90">
        <f t="shared" si="767"/>
        <v>1.000008218182733</v>
      </c>
    </row>
    <row r="308" spans="24:182" x14ac:dyDescent="0.3">
      <c r="X308" s="118">
        <v>5.5</v>
      </c>
      <c r="Y308" s="118">
        <v>10</v>
      </c>
      <c r="Z308" s="40">
        <v>1.7999999999999999E-2</v>
      </c>
      <c r="AA308" s="40">
        <v>10000000</v>
      </c>
      <c r="AB308" s="40">
        <v>10000000</v>
      </c>
      <c r="AC308" s="98">
        <v>3900000</v>
      </c>
      <c r="AD308" s="42">
        <v>0.33</v>
      </c>
      <c r="AE308" s="42">
        <v>0.33</v>
      </c>
      <c r="AF308" s="41">
        <v>1.7999999999999999E-2</v>
      </c>
      <c r="AG308" s="40">
        <v>10000000</v>
      </c>
      <c r="AH308" s="40">
        <v>10000000</v>
      </c>
      <c r="AI308" s="98">
        <v>3900000</v>
      </c>
      <c r="AJ308" s="42">
        <v>0.33</v>
      </c>
      <c r="AK308" s="42">
        <v>0.33</v>
      </c>
      <c r="AL308" s="42">
        <f>AL295</f>
        <v>1.0032000000000001</v>
      </c>
      <c r="AM308" s="40">
        <v>6000</v>
      </c>
      <c r="AN308" s="40">
        <f>AN295</f>
        <v>10000</v>
      </c>
      <c r="AO308" s="40">
        <f>AO295</f>
        <v>10000</v>
      </c>
      <c r="AP308" s="42">
        <v>0.03</v>
      </c>
      <c r="AQ308" s="42">
        <v>0.03</v>
      </c>
      <c r="AR308" s="4">
        <f t="shared" si="746"/>
        <v>1.0211999999999999</v>
      </c>
      <c r="AS308" s="11">
        <f t="shared" si="747"/>
        <v>0.55000000000000004</v>
      </c>
      <c r="AT308" s="15">
        <f t="shared" si="748"/>
        <v>105326.50611603633</v>
      </c>
      <c r="AU308" s="19">
        <f t="shared" si="749"/>
        <v>1.0000076783363887</v>
      </c>
      <c r="AV308" s="13">
        <f t="shared" si="750"/>
        <v>0.5</v>
      </c>
      <c r="AW308" s="11">
        <f t="shared" si="751"/>
        <v>1</v>
      </c>
      <c r="AX308" s="11">
        <f t="shared" si="752"/>
        <v>0.8911</v>
      </c>
      <c r="AY308" s="11">
        <f t="shared" si="753"/>
        <v>201997.53114128605</v>
      </c>
      <c r="AZ308" s="11">
        <f t="shared" si="754"/>
        <v>1</v>
      </c>
      <c r="BA308" s="11">
        <f t="shared" si="755"/>
        <v>0.34752899999999998</v>
      </c>
      <c r="BB308" s="11">
        <f t="shared" si="756"/>
        <v>1.025058</v>
      </c>
      <c r="BC308" s="11">
        <f t="shared" si="757"/>
        <v>0.99909999999999999</v>
      </c>
      <c r="BD308" s="11">
        <f t="shared" si="758"/>
        <v>0.8911</v>
      </c>
      <c r="BE308" s="11">
        <f t="shared" si="759"/>
        <v>201997.53114128605</v>
      </c>
      <c r="BF308" s="11">
        <f t="shared" si="760"/>
        <v>1</v>
      </c>
      <c r="BG308" s="11">
        <f t="shared" si="761"/>
        <v>0.34752899999999998</v>
      </c>
      <c r="BH308" s="11">
        <f t="shared" si="762"/>
        <v>1.025058</v>
      </c>
      <c r="BI308" s="121">
        <f>X308^2/(BI297^2*Y308^2)</f>
        <v>0.30249999999999999</v>
      </c>
      <c r="BJ308" s="121">
        <f>X308^2/(BJ297^2*Y308^2)</f>
        <v>7.5624999999999998E-2</v>
      </c>
      <c r="BK308" s="121">
        <f>X308^2/(BK297^2*Y308^2)</f>
        <v>3.3611111111111112E-2</v>
      </c>
      <c r="BL308" s="121">
        <f>X308^2/(BL297^2*Y308^2)</f>
        <v>1.8906249999999999E-2</v>
      </c>
      <c r="BM308" s="121">
        <f>X308^2/(BM297^2*Y308^2)</f>
        <v>1.21E-2</v>
      </c>
      <c r="BN308" s="121">
        <f>X308^2/(BN297^2*Y308^2)</f>
        <v>8.4027777777777781E-3</v>
      </c>
      <c r="BO308" s="121">
        <f>X308^2/(BO297^2*Y308^2)</f>
        <v>6.1734693877551023E-3</v>
      </c>
      <c r="BP308" s="121">
        <f>X308^2/(BP297^2*Y308^2)</f>
        <v>4.7265624999999999E-3</v>
      </c>
      <c r="BQ308" s="121">
        <v>1</v>
      </c>
      <c r="BR308" s="121">
        <v>1</v>
      </c>
      <c r="BS308" s="121">
        <v>1</v>
      </c>
      <c r="BT308" s="121">
        <v>1</v>
      </c>
      <c r="BU308" s="121">
        <v>1</v>
      </c>
      <c r="BV308" s="121">
        <v>1</v>
      </c>
      <c r="BW308" s="121">
        <v>1</v>
      </c>
      <c r="BX308" s="121">
        <v>1</v>
      </c>
      <c r="BY308" s="121">
        <f>(BI297^2*Y308^2)/X308^2</f>
        <v>3.3057851239669422</v>
      </c>
      <c r="BZ308" s="121">
        <f>(BJ297^2*Y308^2)/X308^2</f>
        <v>13.223140495867769</v>
      </c>
      <c r="CA308" s="121">
        <f>(BK297^2*Y308^2)/X308^2</f>
        <v>29.75206611570248</v>
      </c>
      <c r="CB308" s="121">
        <f>(BL297^2*Y308^2)/X308^2</f>
        <v>52.892561983471076</v>
      </c>
      <c r="CC308" s="121">
        <f>(BM297^2*Y308^2)/X308^2</f>
        <v>82.644628099173559</v>
      </c>
      <c r="CD308" s="121">
        <f>(BN297^2*Y308^2)/X308^2</f>
        <v>119.00826446280992</v>
      </c>
      <c r="CE308" s="121">
        <f>(BO297^2*Y308^2)/X308^2</f>
        <v>161.98347107438016</v>
      </c>
      <c r="CF308" s="121">
        <f>(BP297^2*Y308^2)/X308^2</f>
        <v>211.5702479338843</v>
      </c>
      <c r="CG308" s="121">
        <f>X308^2/(BI297^2*Y308^2)</f>
        <v>0.30249999999999999</v>
      </c>
      <c r="CH308" s="121">
        <f>X308^2/(BJ297^2*Y308^2)</f>
        <v>7.5624999999999998E-2</v>
      </c>
      <c r="CI308" s="121">
        <f>X308^2/(BK297^2*Y308^2)</f>
        <v>3.3611111111111112E-2</v>
      </c>
      <c r="CJ308" s="121">
        <f>X308^2/(BL297^2*Y308^2)</f>
        <v>1.8906249999999999E-2</v>
      </c>
      <c r="CK308" s="121">
        <f>X308^2/(BM297^2*Y308^2)</f>
        <v>1.21E-2</v>
      </c>
      <c r="CL308" s="121">
        <f>X308^2/(BN297^2*Y308^2)</f>
        <v>8.4027777777777781E-3</v>
      </c>
      <c r="CM308" s="121">
        <f>X308^2/(BO297^2*Y308^2)</f>
        <v>6.1734693877551023E-3</v>
      </c>
      <c r="CN308" s="121">
        <f>X308^2/(BP297^2*Y308^2)</f>
        <v>4.7265624999999999E-3</v>
      </c>
      <c r="CO308" s="95">
        <f t="shared" si="662"/>
        <v>5.8021703223140495</v>
      </c>
      <c r="CP308" s="95">
        <f t="shared" si="663"/>
        <v>19.166094289256201</v>
      </c>
      <c r="CQ308" s="95">
        <f t="shared" si="664"/>
        <v>41.439300900826446</v>
      </c>
      <c r="CR308" s="95">
        <f t="shared" si="665"/>
        <v>72.62179015702479</v>
      </c>
      <c r="CS308" s="95">
        <f t="shared" si="666"/>
        <v>112.71356205785125</v>
      </c>
      <c r="CT308" s="95">
        <f t="shared" si="667"/>
        <v>161.71461660330579</v>
      </c>
      <c r="CU308" s="95">
        <f t="shared" si="668"/>
        <v>219.62495379338841</v>
      </c>
      <c r="CV308" s="95">
        <f t="shared" si="669"/>
        <v>286.44457362809919</v>
      </c>
      <c r="CW308" s="95">
        <f t="shared" si="670"/>
        <v>5.8021703223140495</v>
      </c>
      <c r="CX308" s="95">
        <f t="shared" si="671"/>
        <v>19.166094289256201</v>
      </c>
      <c r="CY308" s="95">
        <f t="shared" si="672"/>
        <v>41.439300900826446</v>
      </c>
      <c r="CZ308" s="95">
        <f t="shared" si="673"/>
        <v>72.62179015702479</v>
      </c>
      <c r="DA308" s="95">
        <f t="shared" si="674"/>
        <v>112.71356205785125</v>
      </c>
      <c r="DB308" s="95">
        <f t="shared" si="675"/>
        <v>161.71461660330579</v>
      </c>
      <c r="DC308" s="95">
        <f t="shared" si="676"/>
        <v>219.62495379338841</v>
      </c>
      <c r="DD308" s="95">
        <f t="shared" si="677"/>
        <v>286.44457362809919</v>
      </c>
      <c r="DE308" s="13">
        <f t="shared" si="763"/>
        <v>5.6584011239669429</v>
      </c>
      <c r="DF308" s="13">
        <f t="shared" si="764"/>
        <v>15.348881495867769</v>
      </c>
      <c r="DG308" s="13">
        <f t="shared" si="765"/>
        <v>31.835793226813593</v>
      </c>
      <c r="DH308" s="13">
        <f t="shared" si="766"/>
        <v>54.961584233471079</v>
      </c>
      <c r="DI308" s="13">
        <f t="shared" si="678"/>
        <v>84.706844099173566</v>
      </c>
      <c r="DJ308" s="13">
        <f t="shared" si="679"/>
        <v>121.0667832405877</v>
      </c>
      <c r="DK308" s="13">
        <f t="shared" si="680"/>
        <v>164.03976054376793</v>
      </c>
      <c r="DL308" s="13">
        <f t="shared" si="681"/>
        <v>213.6250904963843</v>
      </c>
      <c r="DM308" s="95">
        <f t="shared" si="682"/>
        <v>5.6584011239669429</v>
      </c>
      <c r="DN308" s="95">
        <f t="shared" si="683"/>
        <v>15.348881495867769</v>
      </c>
      <c r="DO308" s="95">
        <f t="shared" si="684"/>
        <v>31.835793226813593</v>
      </c>
      <c r="DP308" s="95">
        <f t="shared" si="685"/>
        <v>54.961584233471079</v>
      </c>
      <c r="DQ308" s="95">
        <f t="shared" si="686"/>
        <v>84.706844099173566</v>
      </c>
      <c r="DR308" s="95">
        <f t="shared" si="687"/>
        <v>121.0667832405877</v>
      </c>
      <c r="DS308" s="95">
        <f t="shared" si="688"/>
        <v>164.03976054376793</v>
      </c>
      <c r="DT308" s="95">
        <f t="shared" si="689"/>
        <v>213.6250904963843</v>
      </c>
      <c r="DU308" s="95">
        <f t="shared" si="690"/>
        <v>1.9157145808471077</v>
      </c>
      <c r="DV308" s="95">
        <f t="shared" si="691"/>
        <v>5.2834375340134292</v>
      </c>
      <c r="DW308" s="95">
        <f t="shared" si="692"/>
        <v>11.0131174809573</v>
      </c>
      <c r="DX308" s="95">
        <f t="shared" si="693"/>
        <v>19.050000503709967</v>
      </c>
      <c r="DY308" s="95">
        <f t="shared" si="694"/>
        <v>29.387340919577689</v>
      </c>
      <c r="DZ308" s="95">
        <f t="shared" si="695"/>
        <v>42.0234742094542</v>
      </c>
      <c r="EA308" s="95">
        <f t="shared" si="696"/>
        <v>56.957830038651117</v>
      </c>
      <c r="EB308" s="95">
        <f t="shared" si="697"/>
        <v>74.190170171753948</v>
      </c>
      <c r="EC308" s="95">
        <f t="shared" si="698"/>
        <v>1.9157145808471077</v>
      </c>
      <c r="ED308" s="95">
        <f t="shared" si="699"/>
        <v>5.2834375340134292</v>
      </c>
      <c r="EE308" s="95">
        <f t="shared" si="700"/>
        <v>11.0131174809573</v>
      </c>
      <c r="EF308" s="95">
        <f t="shared" si="701"/>
        <v>19.050000503709967</v>
      </c>
      <c r="EG308" s="95">
        <f t="shared" si="702"/>
        <v>29.387340919577689</v>
      </c>
      <c r="EH308" s="95">
        <f t="shared" si="703"/>
        <v>42.0234742094542</v>
      </c>
      <c r="EI308" s="95">
        <f t="shared" si="704"/>
        <v>56.957830038651117</v>
      </c>
      <c r="EJ308" s="95">
        <f t="shared" si="705"/>
        <v>74.190170171753948</v>
      </c>
      <c r="EK308" s="95">
        <f t="shared" si="706"/>
        <v>1.9157145808471077</v>
      </c>
      <c r="EL308" s="95">
        <f t="shared" si="707"/>
        <v>5.2834375340134292</v>
      </c>
      <c r="EM308" s="95">
        <f t="shared" si="708"/>
        <v>11.0131174809573</v>
      </c>
      <c r="EN308" s="95">
        <f t="shared" si="709"/>
        <v>19.050000503709967</v>
      </c>
      <c r="EO308" s="95">
        <f t="shared" si="710"/>
        <v>29.387340919577689</v>
      </c>
      <c r="EP308" s="95">
        <f t="shared" si="711"/>
        <v>42.0234742094542</v>
      </c>
      <c r="EQ308" s="95">
        <f t="shared" si="712"/>
        <v>56.957830038651117</v>
      </c>
      <c r="ER308" s="95">
        <f t="shared" si="713"/>
        <v>74.190170171753948</v>
      </c>
      <c r="ES308" s="95">
        <f t="shared" si="714"/>
        <v>1</v>
      </c>
      <c r="ET308" s="95">
        <f t="shared" si="715"/>
        <v>1</v>
      </c>
      <c r="EU308" s="95">
        <f t="shared" si="716"/>
        <v>1</v>
      </c>
      <c r="EV308" s="95">
        <f t="shared" si="717"/>
        <v>1</v>
      </c>
      <c r="EW308" s="95">
        <f t="shared" si="718"/>
        <v>1</v>
      </c>
      <c r="EX308" s="95">
        <f t="shared" si="719"/>
        <v>1</v>
      </c>
      <c r="EY308" s="95">
        <f t="shared" si="720"/>
        <v>1</v>
      </c>
      <c r="EZ308" s="95">
        <f t="shared" si="721"/>
        <v>1</v>
      </c>
      <c r="FA308" s="95">
        <f t="shared" si="722"/>
        <v>1</v>
      </c>
      <c r="FB308" s="95">
        <f t="shared" si="723"/>
        <v>1</v>
      </c>
      <c r="FC308" s="95">
        <f t="shared" si="724"/>
        <v>1</v>
      </c>
      <c r="FD308" s="95">
        <f t="shared" si="725"/>
        <v>1</v>
      </c>
      <c r="FE308" s="95">
        <f t="shared" si="726"/>
        <v>1</v>
      </c>
      <c r="FF308" s="95">
        <f t="shared" si="727"/>
        <v>1</v>
      </c>
      <c r="FG308" s="95">
        <f t="shared" si="728"/>
        <v>1</v>
      </c>
      <c r="FH308" s="95">
        <f t="shared" si="729"/>
        <v>1</v>
      </c>
      <c r="FI308" s="95">
        <f t="shared" si="730"/>
        <v>1</v>
      </c>
      <c r="FJ308" s="95">
        <f t="shared" si="731"/>
        <v>1</v>
      </c>
      <c r="FK308" s="95">
        <f t="shared" si="732"/>
        <v>1</v>
      </c>
      <c r="FL308" s="95">
        <f t="shared" si="733"/>
        <v>1</v>
      </c>
      <c r="FM308" s="95">
        <f t="shared" si="734"/>
        <v>1</v>
      </c>
      <c r="FN308" s="95">
        <f t="shared" si="735"/>
        <v>1</v>
      </c>
      <c r="FO308" s="95">
        <f t="shared" si="736"/>
        <v>1</v>
      </c>
      <c r="FP308" s="95">
        <f t="shared" si="737"/>
        <v>1</v>
      </c>
      <c r="FQ308" s="115">
        <f t="shared" si="738"/>
        <v>1.0587630037002109</v>
      </c>
      <c r="FR308" s="115">
        <f t="shared" si="739"/>
        <v>1.0051713516116321</v>
      </c>
      <c r="FS308" s="115">
        <f t="shared" si="740"/>
        <v>1.001099302481417</v>
      </c>
      <c r="FT308" s="115">
        <f t="shared" si="741"/>
        <v>1.0003529707132335</v>
      </c>
      <c r="FU308" s="115">
        <f t="shared" si="742"/>
        <v>1.0001421202038565</v>
      </c>
      <c r="FV308" s="115">
        <f t="shared" si="743"/>
        <v>1.000065128857528</v>
      </c>
      <c r="FW308" s="115">
        <f t="shared" si="744"/>
        <v>1.0000318138356985</v>
      </c>
      <c r="FX308" s="115">
        <f t="shared" si="745"/>
        <v>1.000015548798153</v>
      </c>
      <c r="FZ308" s="90">
        <f t="shared" si="767"/>
        <v>1.000015548798153</v>
      </c>
    </row>
    <row r="309" spans="24:182" x14ac:dyDescent="0.3">
      <c r="X309" s="118">
        <v>6</v>
      </c>
      <c r="Y309" s="118">
        <v>10</v>
      </c>
      <c r="Z309" s="40">
        <v>1.7999999999999999E-2</v>
      </c>
      <c r="AA309" s="40">
        <v>10000000</v>
      </c>
      <c r="AB309" s="40">
        <v>10000000</v>
      </c>
      <c r="AC309" s="98">
        <v>3900000</v>
      </c>
      <c r="AD309" s="42">
        <v>0.33</v>
      </c>
      <c r="AE309" s="42">
        <v>0.33</v>
      </c>
      <c r="AF309" s="41">
        <v>1.7999999999999999E-2</v>
      </c>
      <c r="AG309" s="40">
        <v>10000000</v>
      </c>
      <c r="AH309" s="40">
        <v>10000000</v>
      </c>
      <c r="AI309" s="98">
        <v>3900000</v>
      </c>
      <c r="AJ309" s="42">
        <v>0.33</v>
      </c>
      <c r="AK309" s="42">
        <v>0.33</v>
      </c>
      <c r="AL309" s="42">
        <f>AL295</f>
        <v>1.0032000000000001</v>
      </c>
      <c r="AM309" s="40">
        <v>6000</v>
      </c>
      <c r="AN309" s="40">
        <f>AN295</f>
        <v>10000</v>
      </c>
      <c r="AO309" s="40">
        <f>AO295</f>
        <v>10000</v>
      </c>
      <c r="AP309" s="42">
        <v>0.03</v>
      </c>
      <c r="AQ309" s="42">
        <v>0.03</v>
      </c>
      <c r="AR309" s="4">
        <f t="shared" si="746"/>
        <v>1.0211999999999999</v>
      </c>
      <c r="AS309" s="11">
        <f t="shared" si="747"/>
        <v>0.6</v>
      </c>
      <c r="AT309" s="15">
        <f t="shared" si="748"/>
        <v>105326.50611603633</v>
      </c>
      <c r="AU309" s="19">
        <f t="shared" si="749"/>
        <v>1.0000076783363887</v>
      </c>
      <c r="AV309" s="13">
        <f t="shared" si="750"/>
        <v>0.5</v>
      </c>
      <c r="AW309" s="11">
        <f t="shared" si="751"/>
        <v>1</v>
      </c>
      <c r="AX309" s="11">
        <f t="shared" si="752"/>
        <v>0.8911</v>
      </c>
      <c r="AY309" s="11">
        <f t="shared" si="753"/>
        <v>201997.53114128605</v>
      </c>
      <c r="AZ309" s="11">
        <f t="shared" si="754"/>
        <v>1</v>
      </c>
      <c r="BA309" s="11">
        <f t="shared" si="755"/>
        <v>0.34752899999999998</v>
      </c>
      <c r="BB309" s="11">
        <f t="shared" si="756"/>
        <v>1.025058</v>
      </c>
      <c r="BC309" s="11">
        <f t="shared" si="757"/>
        <v>0.99909999999999999</v>
      </c>
      <c r="BD309" s="11">
        <f t="shared" si="758"/>
        <v>0.8911</v>
      </c>
      <c r="BE309" s="11">
        <f t="shared" si="759"/>
        <v>201997.53114128605</v>
      </c>
      <c r="BF309" s="11">
        <f t="shared" si="760"/>
        <v>1</v>
      </c>
      <c r="BG309" s="11">
        <f t="shared" si="761"/>
        <v>0.34752899999999998</v>
      </c>
      <c r="BH309" s="11">
        <f t="shared" si="762"/>
        <v>1.025058</v>
      </c>
      <c r="BI309" s="121">
        <f>X309^2/(BI297^2*Y309^2)</f>
        <v>0.36</v>
      </c>
      <c r="BJ309" s="121">
        <f>X309^2/(BJ297^2*Y309^2)</f>
        <v>0.09</v>
      </c>
      <c r="BK309" s="121">
        <f>X309^2/(BK297^2*Y309^2)</f>
        <v>0.04</v>
      </c>
      <c r="BL309" s="121">
        <f>X309^2/(BL297^2*Y309^2)</f>
        <v>2.2499999999999999E-2</v>
      </c>
      <c r="BM309" s="121">
        <f>X309^2/(BM297^2*Y309^2)</f>
        <v>1.44E-2</v>
      </c>
      <c r="BN309" s="121">
        <f>X309^2/(BN297^2*Y309^2)</f>
        <v>0.01</v>
      </c>
      <c r="BO309" s="121">
        <f>X309^2/(BO297^2*Y309^2)</f>
        <v>7.3469387755102037E-3</v>
      </c>
      <c r="BP309" s="121">
        <f>X309^2/(BP297^2*Y309^2)</f>
        <v>5.6249999999999998E-3</v>
      </c>
      <c r="BQ309" s="121">
        <v>1</v>
      </c>
      <c r="BR309" s="121">
        <v>1</v>
      </c>
      <c r="BS309" s="121">
        <v>1</v>
      </c>
      <c r="BT309" s="121">
        <v>1</v>
      </c>
      <c r="BU309" s="121">
        <v>1</v>
      </c>
      <c r="BV309" s="121">
        <v>1</v>
      </c>
      <c r="BW309" s="121">
        <v>1</v>
      </c>
      <c r="BX309" s="121">
        <v>1</v>
      </c>
      <c r="BY309" s="121">
        <f>(BI297^2*Y309^2)/X309^2</f>
        <v>2.7777777777777777</v>
      </c>
      <c r="BZ309" s="121">
        <f>(BJ297^2*Y309^2)/X309^2</f>
        <v>11.111111111111111</v>
      </c>
      <c r="CA309" s="121">
        <f>(BK297^2*Y309^2)/X309^2</f>
        <v>25</v>
      </c>
      <c r="CB309" s="121">
        <f>(BL297^2*Y309^2)/X309^2</f>
        <v>44.444444444444443</v>
      </c>
      <c r="CC309" s="121">
        <f>(BM297^2*Y309^2)/X309^2</f>
        <v>69.444444444444443</v>
      </c>
      <c r="CD309" s="121">
        <f>(BN297^2*Y309^2)/X309^2</f>
        <v>100</v>
      </c>
      <c r="CE309" s="121">
        <f>(BO297^2*Y309^2)/X309^2</f>
        <v>136.11111111111111</v>
      </c>
      <c r="CF309" s="121">
        <f>(BP297^2*Y309^2)/X309^2</f>
        <v>177.77777777777777</v>
      </c>
      <c r="CG309" s="121">
        <f>X309^2/(BI297^2*Y309^2)</f>
        <v>0.36</v>
      </c>
      <c r="CH309" s="121">
        <f>X309^2/(BJ297^2*Y309^2)</f>
        <v>0.09</v>
      </c>
      <c r="CI309" s="121">
        <f>X309^2/(BK297^2*Y309^2)</f>
        <v>0.04</v>
      </c>
      <c r="CJ309" s="121">
        <f>X309^2/(BL297^2*Y309^2)</f>
        <v>2.2499999999999999E-2</v>
      </c>
      <c r="CK309" s="121">
        <f>X309^2/(BM297^2*Y309^2)</f>
        <v>1.44E-2</v>
      </c>
      <c r="CL309" s="121">
        <f>X309^2/(BN297^2*Y309^2)</f>
        <v>0.01</v>
      </c>
      <c r="CM309" s="121">
        <f>X309^2/(BO297^2*Y309^2)</f>
        <v>7.3469387755102037E-3</v>
      </c>
      <c r="CN309" s="121">
        <f>X309^2/(BP297^2*Y309^2)</f>
        <v>5.6249999999999998E-3</v>
      </c>
      <c r="CO309" s="95">
        <f t="shared" si="662"/>
        <v>5.090665111111111</v>
      </c>
      <c r="CP309" s="95">
        <f t="shared" si="663"/>
        <v>16.320073444444443</v>
      </c>
      <c r="CQ309" s="95">
        <f t="shared" si="664"/>
        <v>35.035753999999997</v>
      </c>
      <c r="CR309" s="95">
        <f t="shared" si="665"/>
        <v>61.237706777777774</v>
      </c>
      <c r="CS309" s="95">
        <f t="shared" si="666"/>
        <v>94.925931777777777</v>
      </c>
      <c r="CT309" s="95">
        <f t="shared" si="667"/>
        <v>136.10042899999999</v>
      </c>
      <c r="CU309" s="95">
        <f t="shared" si="668"/>
        <v>184.76119844444446</v>
      </c>
      <c r="CV309" s="95">
        <f t="shared" si="669"/>
        <v>240.9082401111111</v>
      </c>
      <c r="CW309" s="95">
        <f t="shared" si="670"/>
        <v>5.090665111111111</v>
      </c>
      <c r="CX309" s="95">
        <f t="shared" si="671"/>
        <v>16.320073444444443</v>
      </c>
      <c r="CY309" s="95">
        <f t="shared" si="672"/>
        <v>35.035753999999997</v>
      </c>
      <c r="CZ309" s="95">
        <f t="shared" si="673"/>
        <v>61.237706777777774</v>
      </c>
      <c r="DA309" s="95">
        <f t="shared" si="674"/>
        <v>94.925931777777777</v>
      </c>
      <c r="DB309" s="95">
        <f t="shared" si="675"/>
        <v>136.10042899999999</v>
      </c>
      <c r="DC309" s="95">
        <f t="shared" si="676"/>
        <v>184.76119844444446</v>
      </c>
      <c r="DD309" s="95">
        <f t="shared" si="677"/>
        <v>240.9082401111111</v>
      </c>
      <c r="DE309" s="13">
        <f t="shared" si="763"/>
        <v>5.1878937777777772</v>
      </c>
      <c r="DF309" s="13">
        <f t="shared" si="764"/>
        <v>13.25122711111111</v>
      </c>
      <c r="DG309" s="13">
        <f t="shared" si="765"/>
        <v>27.090116000000002</v>
      </c>
      <c r="DH309" s="13">
        <f t="shared" si="766"/>
        <v>46.517060444444439</v>
      </c>
      <c r="DI309" s="13">
        <f t="shared" si="678"/>
        <v>71.50896044444444</v>
      </c>
      <c r="DJ309" s="13">
        <f t="shared" si="679"/>
        <v>102.06011599999999</v>
      </c>
      <c r="DK309" s="13">
        <f t="shared" si="680"/>
        <v>138.16857404988662</v>
      </c>
      <c r="DL309" s="13">
        <f t="shared" si="681"/>
        <v>179.83351877777778</v>
      </c>
      <c r="DM309" s="95">
        <f t="shared" si="682"/>
        <v>5.1878937777777772</v>
      </c>
      <c r="DN309" s="95">
        <f t="shared" si="683"/>
        <v>13.25122711111111</v>
      </c>
      <c r="DO309" s="95">
        <f t="shared" si="684"/>
        <v>27.090116000000002</v>
      </c>
      <c r="DP309" s="95">
        <f t="shared" si="685"/>
        <v>46.517060444444439</v>
      </c>
      <c r="DQ309" s="95">
        <f t="shared" si="686"/>
        <v>71.50896044444444</v>
      </c>
      <c r="DR309" s="95">
        <f t="shared" si="687"/>
        <v>102.06011599999999</v>
      </c>
      <c r="DS309" s="95">
        <f t="shared" si="688"/>
        <v>138.16857404988662</v>
      </c>
      <c r="DT309" s="95">
        <f t="shared" si="689"/>
        <v>179.83351877777778</v>
      </c>
      <c r="DU309" s="95">
        <f t="shared" si="690"/>
        <v>1.752199633333333</v>
      </c>
      <c r="DV309" s="95">
        <f t="shared" si="691"/>
        <v>4.554441803333332</v>
      </c>
      <c r="DW309" s="95">
        <f t="shared" si="692"/>
        <v>9.3638570200000011</v>
      </c>
      <c r="DX309" s="95">
        <f t="shared" si="693"/>
        <v>16.115283595833329</v>
      </c>
      <c r="DY309" s="95">
        <f t="shared" si="694"/>
        <v>24.80069361093333</v>
      </c>
      <c r="DZ309" s="95">
        <f t="shared" si="695"/>
        <v>35.418106149999993</v>
      </c>
      <c r="EA309" s="95">
        <f t="shared" si="696"/>
        <v>47.966842467619038</v>
      </c>
      <c r="EB309" s="95">
        <f t="shared" si="697"/>
        <v>62.446619043958329</v>
      </c>
      <c r="EC309" s="95">
        <f t="shared" si="698"/>
        <v>1.752199633333333</v>
      </c>
      <c r="ED309" s="95">
        <f t="shared" si="699"/>
        <v>4.554441803333332</v>
      </c>
      <c r="EE309" s="95">
        <f t="shared" si="700"/>
        <v>9.3638570200000011</v>
      </c>
      <c r="EF309" s="95">
        <f t="shared" si="701"/>
        <v>16.115283595833329</v>
      </c>
      <c r="EG309" s="95">
        <f t="shared" si="702"/>
        <v>24.80069361093333</v>
      </c>
      <c r="EH309" s="95">
        <f t="shared" si="703"/>
        <v>35.418106149999993</v>
      </c>
      <c r="EI309" s="95">
        <f t="shared" si="704"/>
        <v>47.966842467619038</v>
      </c>
      <c r="EJ309" s="95">
        <f t="shared" si="705"/>
        <v>62.446619043958329</v>
      </c>
      <c r="EK309" s="95">
        <f t="shared" si="706"/>
        <v>1.752199633333333</v>
      </c>
      <c r="EL309" s="95">
        <f t="shared" si="707"/>
        <v>4.554441803333332</v>
      </c>
      <c r="EM309" s="95">
        <f t="shared" si="708"/>
        <v>9.3638570200000011</v>
      </c>
      <c r="EN309" s="95">
        <f t="shared" si="709"/>
        <v>16.115283595833329</v>
      </c>
      <c r="EO309" s="95">
        <f t="shared" si="710"/>
        <v>24.80069361093333</v>
      </c>
      <c r="EP309" s="95">
        <f t="shared" si="711"/>
        <v>35.418106149999993</v>
      </c>
      <c r="EQ309" s="95">
        <f t="shared" si="712"/>
        <v>47.966842467619038</v>
      </c>
      <c r="ER309" s="95">
        <f t="shared" si="713"/>
        <v>62.446619043958329</v>
      </c>
      <c r="ES309" s="95">
        <f t="shared" si="714"/>
        <v>1</v>
      </c>
      <c r="ET309" s="95">
        <f t="shared" si="715"/>
        <v>1</v>
      </c>
      <c r="EU309" s="95">
        <f t="shared" si="716"/>
        <v>1</v>
      </c>
      <c r="EV309" s="95">
        <f t="shared" si="717"/>
        <v>1</v>
      </c>
      <c r="EW309" s="95">
        <f t="shared" si="718"/>
        <v>1</v>
      </c>
      <c r="EX309" s="95">
        <f t="shared" si="719"/>
        <v>1</v>
      </c>
      <c r="EY309" s="95">
        <f t="shared" si="720"/>
        <v>1</v>
      </c>
      <c r="EZ309" s="95">
        <f t="shared" si="721"/>
        <v>1</v>
      </c>
      <c r="FA309" s="95">
        <f t="shared" si="722"/>
        <v>1</v>
      </c>
      <c r="FB309" s="95">
        <f t="shared" si="723"/>
        <v>1</v>
      </c>
      <c r="FC309" s="95">
        <f t="shared" si="724"/>
        <v>1</v>
      </c>
      <c r="FD309" s="95">
        <f t="shared" si="725"/>
        <v>1</v>
      </c>
      <c r="FE309" s="95">
        <f t="shared" si="726"/>
        <v>1</v>
      </c>
      <c r="FF309" s="95">
        <f t="shared" si="727"/>
        <v>1</v>
      </c>
      <c r="FG309" s="95">
        <f t="shared" si="728"/>
        <v>1</v>
      </c>
      <c r="FH309" s="95">
        <f t="shared" si="729"/>
        <v>1</v>
      </c>
      <c r="FI309" s="95">
        <f t="shared" si="730"/>
        <v>1</v>
      </c>
      <c r="FJ309" s="95">
        <f t="shared" si="731"/>
        <v>1</v>
      </c>
      <c r="FK309" s="95">
        <f t="shared" si="732"/>
        <v>1</v>
      </c>
      <c r="FL309" s="95">
        <f t="shared" si="733"/>
        <v>1</v>
      </c>
      <c r="FM309" s="95">
        <f t="shared" si="734"/>
        <v>1</v>
      </c>
      <c r="FN309" s="95">
        <f t="shared" si="735"/>
        <v>1</v>
      </c>
      <c r="FO309" s="95">
        <f t="shared" si="736"/>
        <v>1</v>
      </c>
      <c r="FP309" s="95">
        <f t="shared" si="737"/>
        <v>1</v>
      </c>
      <c r="FQ309" s="115">
        <f t="shared" si="738"/>
        <v>1.0775109766632418</v>
      </c>
      <c r="FR309" s="115">
        <f t="shared" si="739"/>
        <v>1.0071418512456749</v>
      </c>
      <c r="FS309" s="115">
        <f t="shared" si="740"/>
        <v>1.001540795564654</v>
      </c>
      <c r="FT309" s="115">
        <f t="shared" si="741"/>
        <v>1.0004994210053835</v>
      </c>
      <c r="FU309" s="115">
        <f t="shared" si="742"/>
        <v>1.0002034730932388</v>
      </c>
      <c r="FV309" s="115">
        <f t="shared" si="743"/>
        <v>1.0000950877527832</v>
      </c>
      <c r="FW309" s="115">
        <f t="shared" si="744"/>
        <v>1.0000481090249815</v>
      </c>
      <c r="FX309" s="115">
        <f t="shared" si="745"/>
        <v>1.0000251491790413</v>
      </c>
      <c r="FZ309" s="90">
        <f t="shared" si="767"/>
        <v>1.0000251491790413</v>
      </c>
    </row>
    <row r="310" spans="24:182" x14ac:dyDescent="0.3">
      <c r="X310" s="118">
        <v>6.5</v>
      </c>
      <c r="Y310" s="118">
        <v>10</v>
      </c>
      <c r="Z310" s="40">
        <v>1.7999999999999999E-2</v>
      </c>
      <c r="AA310" s="40">
        <v>10000000</v>
      </c>
      <c r="AB310" s="40">
        <v>10000000</v>
      </c>
      <c r="AC310" s="98">
        <v>3900000</v>
      </c>
      <c r="AD310" s="42">
        <v>0.33</v>
      </c>
      <c r="AE310" s="42">
        <v>0.33</v>
      </c>
      <c r="AF310" s="41">
        <v>1.7999999999999999E-2</v>
      </c>
      <c r="AG310" s="40">
        <v>10000000</v>
      </c>
      <c r="AH310" s="40">
        <v>10000000</v>
      </c>
      <c r="AI310" s="98">
        <v>3900000</v>
      </c>
      <c r="AJ310" s="42">
        <v>0.33</v>
      </c>
      <c r="AK310" s="42">
        <v>0.33</v>
      </c>
      <c r="AL310" s="42">
        <f>AL295</f>
        <v>1.0032000000000001</v>
      </c>
      <c r="AM310" s="40">
        <v>6000</v>
      </c>
      <c r="AN310" s="40">
        <f>AN295</f>
        <v>10000</v>
      </c>
      <c r="AO310" s="40">
        <f>AO295</f>
        <v>10000</v>
      </c>
      <c r="AP310" s="42">
        <v>0.03</v>
      </c>
      <c r="AQ310" s="42">
        <v>0.03</v>
      </c>
      <c r="AR310" s="4">
        <f t="shared" si="746"/>
        <v>1.0211999999999999</v>
      </c>
      <c r="AS310" s="11">
        <f t="shared" si="747"/>
        <v>0.65</v>
      </c>
      <c r="AT310" s="15">
        <f t="shared" si="748"/>
        <v>105326.50611603633</v>
      </c>
      <c r="AU310" s="19">
        <f t="shared" si="749"/>
        <v>1.0000076783363887</v>
      </c>
      <c r="AV310" s="13">
        <f t="shared" si="750"/>
        <v>0.5</v>
      </c>
      <c r="AW310" s="11">
        <f t="shared" si="751"/>
        <v>1</v>
      </c>
      <c r="AX310" s="11">
        <f t="shared" si="752"/>
        <v>0.8911</v>
      </c>
      <c r="AY310" s="11">
        <f t="shared" si="753"/>
        <v>201997.53114128605</v>
      </c>
      <c r="AZ310" s="11">
        <f t="shared" si="754"/>
        <v>1</v>
      </c>
      <c r="BA310" s="11">
        <f t="shared" si="755"/>
        <v>0.34752899999999998</v>
      </c>
      <c r="BB310" s="11">
        <f t="shared" si="756"/>
        <v>1.025058</v>
      </c>
      <c r="BC310" s="11">
        <f t="shared" si="757"/>
        <v>0.99909999999999999</v>
      </c>
      <c r="BD310" s="11">
        <f t="shared" si="758"/>
        <v>0.8911</v>
      </c>
      <c r="BE310" s="11">
        <f t="shared" si="759"/>
        <v>201997.53114128605</v>
      </c>
      <c r="BF310" s="11">
        <f t="shared" si="760"/>
        <v>1</v>
      </c>
      <c r="BG310" s="11">
        <f t="shared" si="761"/>
        <v>0.34752899999999998</v>
      </c>
      <c r="BH310" s="11">
        <f t="shared" si="762"/>
        <v>1.025058</v>
      </c>
      <c r="BI310" s="121">
        <f>X310^2/(BI297^2*Y310^2)</f>
        <v>0.42249999999999999</v>
      </c>
      <c r="BJ310" s="121">
        <f>X310^2/(BJ297^2*Y310^2)</f>
        <v>0.105625</v>
      </c>
      <c r="BK310" s="121">
        <f>X310^2/(BK297^2*Y310^2)</f>
        <v>4.6944444444444441E-2</v>
      </c>
      <c r="BL310" s="121">
        <f>X310^2/(BL297^2*Y310^2)</f>
        <v>2.6406249999999999E-2</v>
      </c>
      <c r="BM310" s="121">
        <f>X310^2/(BM297^2*Y310^2)</f>
        <v>1.6899999999999998E-2</v>
      </c>
      <c r="BN310" s="121">
        <f>X310^2/(BN297^2*Y310^2)</f>
        <v>1.173611111111111E-2</v>
      </c>
      <c r="BO310" s="121">
        <f>X310^2/(BO297^2*Y310^2)</f>
        <v>8.622448979591836E-3</v>
      </c>
      <c r="BP310" s="121">
        <f>X310^2/(BP297^2*Y310^2)</f>
        <v>6.6015624999999998E-3</v>
      </c>
      <c r="BQ310" s="121">
        <v>1</v>
      </c>
      <c r="BR310" s="121">
        <v>1</v>
      </c>
      <c r="BS310" s="121">
        <v>1</v>
      </c>
      <c r="BT310" s="121">
        <v>1</v>
      </c>
      <c r="BU310" s="121">
        <v>1</v>
      </c>
      <c r="BV310" s="121">
        <v>1</v>
      </c>
      <c r="BW310" s="121">
        <v>1</v>
      </c>
      <c r="BX310" s="121">
        <v>1</v>
      </c>
      <c r="BY310" s="121">
        <f>(BI297^2*Y310^2)/X310^2</f>
        <v>2.3668639053254439</v>
      </c>
      <c r="BZ310" s="121">
        <f>(BJ297^2*Y310^2)/X310^2</f>
        <v>9.4674556213017755</v>
      </c>
      <c r="CA310" s="121">
        <f>(BK297^2*Y310^2)/X310^2</f>
        <v>21.301775147928993</v>
      </c>
      <c r="CB310" s="121">
        <f>(BL297^2*Y310^2)/X310^2</f>
        <v>37.869822485207102</v>
      </c>
      <c r="CC310" s="121">
        <f>(BM297^2*Y310^2)/X310^2</f>
        <v>59.171597633136095</v>
      </c>
      <c r="CD310" s="121">
        <f>(BN297^2*Y310^2)/X310^2</f>
        <v>85.207100591715971</v>
      </c>
      <c r="CE310" s="121">
        <f>(BO297^2*Y310^2)/X310^2</f>
        <v>115.97633136094674</v>
      </c>
      <c r="CF310" s="121">
        <f>(BP297^2*Y310^2)/X310^2</f>
        <v>151.47928994082841</v>
      </c>
      <c r="CG310" s="121">
        <f>X310^2/(BI297^2*Y310^2)</f>
        <v>0.42249999999999999</v>
      </c>
      <c r="CH310" s="121">
        <f>X310^2/(BJ297^2*Y310^2)</f>
        <v>0.105625</v>
      </c>
      <c r="CI310" s="121">
        <f>X310^2/(BK297^2*Y310^2)</f>
        <v>4.6944444444444441E-2</v>
      </c>
      <c r="CJ310" s="121">
        <f>X310^2/(BL297^2*Y310^2)</f>
        <v>2.6406249999999999E-2</v>
      </c>
      <c r="CK310" s="121">
        <f>X310^2/(BM297^2*Y310^2)</f>
        <v>1.6899999999999998E-2</v>
      </c>
      <c r="CL310" s="121">
        <f>X310^2/(BN297^2*Y310^2)</f>
        <v>1.173611111111111E-2</v>
      </c>
      <c r="CM310" s="121">
        <f>X310^2/(BO297^2*Y310^2)</f>
        <v>8.622448979591836E-3</v>
      </c>
      <c r="CN310" s="121">
        <f>X310^2/(BP297^2*Y310^2)</f>
        <v>6.6015624999999998E-3</v>
      </c>
      <c r="CO310" s="95">
        <f t="shared" si="662"/>
        <v>4.5369467514792898</v>
      </c>
      <c r="CP310" s="95">
        <f t="shared" si="663"/>
        <v>14.10520000591716</v>
      </c>
      <c r="CQ310" s="95">
        <f t="shared" si="664"/>
        <v>30.052288763313609</v>
      </c>
      <c r="CR310" s="95">
        <f t="shared" si="665"/>
        <v>52.378213023668643</v>
      </c>
      <c r="CS310" s="95">
        <f t="shared" si="666"/>
        <v>81.082972786982253</v>
      </c>
      <c r="CT310" s="95">
        <f t="shared" si="667"/>
        <v>116.16656805325444</v>
      </c>
      <c r="CU310" s="95">
        <f t="shared" si="668"/>
        <v>157.62899882248522</v>
      </c>
      <c r="CV310" s="95">
        <f t="shared" si="669"/>
        <v>205.47026509467457</v>
      </c>
      <c r="CW310" s="95">
        <f t="shared" si="670"/>
        <v>4.5369467514792898</v>
      </c>
      <c r="CX310" s="95">
        <f t="shared" si="671"/>
        <v>14.10520000591716</v>
      </c>
      <c r="CY310" s="95">
        <f t="shared" si="672"/>
        <v>30.052288763313609</v>
      </c>
      <c r="CZ310" s="95">
        <f t="shared" si="673"/>
        <v>52.378213023668643</v>
      </c>
      <c r="DA310" s="95">
        <f t="shared" si="674"/>
        <v>81.082972786982253</v>
      </c>
      <c r="DB310" s="95">
        <f t="shared" si="675"/>
        <v>116.16656805325444</v>
      </c>
      <c r="DC310" s="95">
        <f t="shared" si="676"/>
        <v>157.62899882248522</v>
      </c>
      <c r="DD310" s="95">
        <f t="shared" si="677"/>
        <v>205.47026509467457</v>
      </c>
      <c r="DE310" s="13">
        <f t="shared" si="763"/>
        <v>4.8394799053254438</v>
      </c>
      <c r="DF310" s="13">
        <f t="shared" si="764"/>
        <v>11.623196621301776</v>
      </c>
      <c r="DG310" s="13">
        <f t="shared" si="765"/>
        <v>23.398835592373437</v>
      </c>
      <c r="DH310" s="13">
        <f t="shared" si="766"/>
        <v>39.946344735207106</v>
      </c>
      <c r="DI310" s="13">
        <f t="shared" si="678"/>
        <v>61.238613633136097</v>
      </c>
      <c r="DJ310" s="13">
        <f t="shared" si="679"/>
        <v>87.268952702827079</v>
      </c>
      <c r="DK310" s="13">
        <f t="shared" si="680"/>
        <v>118.03506980992634</v>
      </c>
      <c r="DL310" s="13">
        <f t="shared" si="681"/>
        <v>153.53600750332842</v>
      </c>
      <c r="DM310" s="95">
        <f t="shared" si="682"/>
        <v>4.8394799053254438</v>
      </c>
      <c r="DN310" s="95">
        <f t="shared" si="683"/>
        <v>11.623196621301776</v>
      </c>
      <c r="DO310" s="95">
        <f t="shared" si="684"/>
        <v>23.398835592373437</v>
      </c>
      <c r="DP310" s="95">
        <f t="shared" si="685"/>
        <v>39.946344735207106</v>
      </c>
      <c r="DQ310" s="95">
        <f t="shared" si="686"/>
        <v>61.238613633136097</v>
      </c>
      <c r="DR310" s="95">
        <f t="shared" si="687"/>
        <v>87.268952702827079</v>
      </c>
      <c r="DS310" s="95">
        <f t="shared" si="688"/>
        <v>118.03506980992634</v>
      </c>
      <c r="DT310" s="95">
        <f t="shared" si="689"/>
        <v>153.53600750332842</v>
      </c>
      <c r="DU310" s="95">
        <f t="shared" si="690"/>
        <v>1.6311157086538459</v>
      </c>
      <c r="DV310" s="95">
        <f t="shared" si="691"/>
        <v>3.9886539952403846</v>
      </c>
      <c r="DW310" s="95">
        <f t="shared" si="692"/>
        <v>8.0810300312179493</v>
      </c>
      <c r="DX310" s="95">
        <f t="shared" si="693"/>
        <v>13.831769336117789</v>
      </c>
      <c r="DY310" s="95">
        <f t="shared" si="694"/>
        <v>21.231450253946154</v>
      </c>
      <c r="DZ310" s="95">
        <f t="shared" si="695"/>
        <v>30.277747960496789</v>
      </c>
      <c r="EA310" s="95">
        <f t="shared" si="696"/>
        <v>40.969865872609887</v>
      </c>
      <c r="EB310" s="95">
        <f t="shared" si="697"/>
        <v>53.307471248260221</v>
      </c>
      <c r="EC310" s="95">
        <f t="shared" si="698"/>
        <v>1.6311157086538459</v>
      </c>
      <c r="ED310" s="95">
        <f t="shared" si="699"/>
        <v>3.9886539952403846</v>
      </c>
      <c r="EE310" s="95">
        <f t="shared" si="700"/>
        <v>8.0810300312179493</v>
      </c>
      <c r="EF310" s="95">
        <f t="shared" si="701"/>
        <v>13.831769336117789</v>
      </c>
      <c r="EG310" s="95">
        <f t="shared" si="702"/>
        <v>21.231450253946154</v>
      </c>
      <c r="EH310" s="95">
        <f t="shared" si="703"/>
        <v>30.277747960496789</v>
      </c>
      <c r="EI310" s="95">
        <f t="shared" si="704"/>
        <v>40.969865872609887</v>
      </c>
      <c r="EJ310" s="95">
        <f t="shared" si="705"/>
        <v>53.307471248260221</v>
      </c>
      <c r="EK310" s="95">
        <f t="shared" si="706"/>
        <v>1.6311157086538459</v>
      </c>
      <c r="EL310" s="95">
        <f t="shared" si="707"/>
        <v>3.9886539952403846</v>
      </c>
      <c r="EM310" s="95">
        <f t="shared" si="708"/>
        <v>8.0810300312179493</v>
      </c>
      <c r="EN310" s="95">
        <f t="shared" si="709"/>
        <v>13.831769336117789</v>
      </c>
      <c r="EO310" s="95">
        <f t="shared" si="710"/>
        <v>21.231450253946154</v>
      </c>
      <c r="EP310" s="95">
        <f t="shared" si="711"/>
        <v>30.277747960496789</v>
      </c>
      <c r="EQ310" s="95">
        <f t="shared" si="712"/>
        <v>40.969865872609887</v>
      </c>
      <c r="ER310" s="95">
        <f t="shared" si="713"/>
        <v>53.307471248260221</v>
      </c>
      <c r="ES310" s="95">
        <f t="shared" si="714"/>
        <v>1</v>
      </c>
      <c r="ET310" s="95">
        <f t="shared" si="715"/>
        <v>1</v>
      </c>
      <c r="EU310" s="95">
        <f t="shared" si="716"/>
        <v>1</v>
      </c>
      <c r="EV310" s="95">
        <f t="shared" si="717"/>
        <v>1</v>
      </c>
      <c r="EW310" s="95">
        <f t="shared" si="718"/>
        <v>1</v>
      </c>
      <c r="EX310" s="95">
        <f t="shared" si="719"/>
        <v>1</v>
      </c>
      <c r="EY310" s="95">
        <f t="shared" si="720"/>
        <v>1</v>
      </c>
      <c r="EZ310" s="95">
        <f t="shared" si="721"/>
        <v>1</v>
      </c>
      <c r="FA310" s="95">
        <f t="shared" si="722"/>
        <v>1</v>
      </c>
      <c r="FB310" s="95">
        <f t="shared" si="723"/>
        <v>1</v>
      </c>
      <c r="FC310" s="95">
        <f t="shared" si="724"/>
        <v>1</v>
      </c>
      <c r="FD310" s="95">
        <f t="shared" si="725"/>
        <v>1</v>
      </c>
      <c r="FE310" s="95">
        <f t="shared" si="726"/>
        <v>1</v>
      </c>
      <c r="FF310" s="95">
        <f t="shared" si="727"/>
        <v>1</v>
      </c>
      <c r="FG310" s="95">
        <f t="shared" si="728"/>
        <v>1</v>
      </c>
      <c r="FH310" s="95">
        <f t="shared" si="729"/>
        <v>1</v>
      </c>
      <c r="FI310" s="95">
        <f t="shared" si="730"/>
        <v>1</v>
      </c>
      <c r="FJ310" s="95">
        <f t="shared" si="731"/>
        <v>1</v>
      </c>
      <c r="FK310" s="95">
        <f t="shared" si="732"/>
        <v>1</v>
      </c>
      <c r="FL310" s="95">
        <f t="shared" si="733"/>
        <v>1</v>
      </c>
      <c r="FM310" s="95">
        <f t="shared" si="734"/>
        <v>1</v>
      </c>
      <c r="FN310" s="95">
        <f t="shared" si="735"/>
        <v>1</v>
      </c>
      <c r="FO310" s="95">
        <f t="shared" si="736"/>
        <v>1</v>
      </c>
      <c r="FP310" s="95">
        <f t="shared" si="737"/>
        <v>1</v>
      </c>
      <c r="FQ310" s="115">
        <f t="shared" si="738"/>
        <v>1.0993434468236771</v>
      </c>
      <c r="FR310" s="115">
        <f t="shared" si="739"/>
        <v>1.0095763065133911</v>
      </c>
      <c r="FS310" s="115">
        <f t="shared" si="740"/>
        <v>1.0020969288494972</v>
      </c>
      <c r="FT310" s="115">
        <f t="shared" si="741"/>
        <v>1.0006853563176836</v>
      </c>
      <c r="FU310" s="115">
        <f t="shared" si="742"/>
        <v>1.0002816681832911</v>
      </c>
      <c r="FV310" s="115">
        <f t="shared" si="743"/>
        <v>1.0001333527255181</v>
      </c>
      <c r="FW310" s="115">
        <f t="shared" si="744"/>
        <v>1.0000689491946102</v>
      </c>
      <c r="FX310" s="115">
        <f t="shared" si="745"/>
        <v>1.0000374376219803</v>
      </c>
      <c r="FZ310" s="90">
        <f t="shared" si="767"/>
        <v>1.0000374376219803</v>
      </c>
    </row>
    <row r="311" spans="24:182" x14ac:dyDescent="0.3">
      <c r="X311" s="118">
        <v>7</v>
      </c>
      <c r="Y311" s="118">
        <v>10</v>
      </c>
      <c r="Z311" s="40">
        <v>1.7999999999999999E-2</v>
      </c>
      <c r="AA311" s="40">
        <v>10000000</v>
      </c>
      <c r="AB311" s="40">
        <v>10000000</v>
      </c>
      <c r="AC311" s="98">
        <v>3900000</v>
      </c>
      <c r="AD311" s="42">
        <v>0.33</v>
      </c>
      <c r="AE311" s="42">
        <v>0.33</v>
      </c>
      <c r="AF311" s="41">
        <v>1.7999999999999999E-2</v>
      </c>
      <c r="AG311" s="40">
        <v>10000000</v>
      </c>
      <c r="AH311" s="40">
        <v>10000000</v>
      </c>
      <c r="AI311" s="98">
        <v>3900000</v>
      </c>
      <c r="AJ311" s="42">
        <v>0.33</v>
      </c>
      <c r="AK311" s="42">
        <v>0.33</v>
      </c>
      <c r="AL311" s="42">
        <f>AL295</f>
        <v>1.0032000000000001</v>
      </c>
      <c r="AM311" s="40">
        <v>6000</v>
      </c>
      <c r="AN311" s="40">
        <f>AN295</f>
        <v>10000</v>
      </c>
      <c r="AO311" s="40">
        <f>AO295</f>
        <v>10000</v>
      </c>
      <c r="AP311" s="42">
        <v>0.03</v>
      </c>
      <c r="AQ311" s="42">
        <v>0.03</v>
      </c>
      <c r="AR311" s="4">
        <f t="shared" si="746"/>
        <v>1.0211999999999999</v>
      </c>
      <c r="AS311" s="11">
        <f t="shared" si="747"/>
        <v>0.7</v>
      </c>
      <c r="AT311" s="15">
        <f t="shared" si="748"/>
        <v>105326.50611603633</v>
      </c>
      <c r="AU311" s="19">
        <f t="shared" si="749"/>
        <v>1.0000076783363887</v>
      </c>
      <c r="AV311" s="13">
        <f t="shared" si="750"/>
        <v>0.5</v>
      </c>
      <c r="AW311" s="11">
        <f t="shared" si="751"/>
        <v>1</v>
      </c>
      <c r="AX311" s="11">
        <f t="shared" si="752"/>
        <v>0.8911</v>
      </c>
      <c r="AY311" s="11">
        <f t="shared" si="753"/>
        <v>201997.53114128605</v>
      </c>
      <c r="AZ311" s="11">
        <f t="shared" si="754"/>
        <v>1</v>
      </c>
      <c r="BA311" s="11">
        <f t="shared" si="755"/>
        <v>0.34752899999999998</v>
      </c>
      <c r="BB311" s="11">
        <f t="shared" si="756"/>
        <v>1.025058</v>
      </c>
      <c r="BC311" s="11">
        <f t="shared" si="757"/>
        <v>0.99909999999999999</v>
      </c>
      <c r="BD311" s="11">
        <f t="shared" si="758"/>
        <v>0.8911</v>
      </c>
      <c r="BE311" s="11">
        <f t="shared" si="759"/>
        <v>201997.53114128605</v>
      </c>
      <c r="BF311" s="11">
        <f t="shared" si="760"/>
        <v>1</v>
      </c>
      <c r="BG311" s="11">
        <f t="shared" si="761"/>
        <v>0.34752899999999998</v>
      </c>
      <c r="BH311" s="11">
        <f t="shared" si="762"/>
        <v>1.025058</v>
      </c>
      <c r="BI311" s="121">
        <f>X311^2/(BI297^2*Y311^2)</f>
        <v>0.49</v>
      </c>
      <c r="BJ311" s="121">
        <f>X311^2/(BJ297^2*Y311^2)</f>
        <v>0.1225</v>
      </c>
      <c r="BK311" s="121">
        <f>X311^2/(BK297^2*Y311^2)</f>
        <v>5.4444444444444441E-2</v>
      </c>
      <c r="BL311" s="121">
        <f>X311^2/(BL297^2*Y311^2)</f>
        <v>3.0624999999999999E-2</v>
      </c>
      <c r="BM311" s="121">
        <f>X311^2/(BM297^2*Y311^2)</f>
        <v>1.9599999999999999E-2</v>
      </c>
      <c r="BN311" s="121">
        <f>X311^2/(BN297^2*Y311^2)</f>
        <v>1.361111111111111E-2</v>
      </c>
      <c r="BO311" s="121">
        <f>X311^2/(BO297^2*Y311^2)</f>
        <v>0.01</v>
      </c>
      <c r="BP311" s="121">
        <f>X311^2/(BP297^2*Y311^2)</f>
        <v>7.6562499999999999E-3</v>
      </c>
      <c r="BQ311" s="121">
        <v>1</v>
      </c>
      <c r="BR311" s="121">
        <v>1</v>
      </c>
      <c r="BS311" s="121">
        <v>1</v>
      </c>
      <c r="BT311" s="121">
        <v>1</v>
      </c>
      <c r="BU311" s="121">
        <v>1</v>
      </c>
      <c r="BV311" s="121">
        <v>1</v>
      </c>
      <c r="BW311" s="121">
        <v>1</v>
      </c>
      <c r="BX311" s="121">
        <v>1</v>
      </c>
      <c r="BY311" s="121">
        <f>(BI297^2*Y311^2)/X311^2</f>
        <v>2.0408163265306123</v>
      </c>
      <c r="BZ311" s="121">
        <f>(BJ297^2*Y311^2)/X311^2</f>
        <v>8.1632653061224492</v>
      </c>
      <c r="CA311" s="121">
        <f>(BK297^2*Y311^2)/X311^2</f>
        <v>18.367346938775512</v>
      </c>
      <c r="CB311" s="121">
        <f>(BL297^2*Y311^2)/X311^2</f>
        <v>32.653061224489797</v>
      </c>
      <c r="CC311" s="121">
        <f>(BM297^2*Y311^2)/X311^2</f>
        <v>51.020408163265309</v>
      </c>
      <c r="CD311" s="121">
        <f>(BN297^2*Y311^2)/X311^2</f>
        <v>73.469387755102048</v>
      </c>
      <c r="CE311" s="121">
        <f>(BO297^2*Y311^2)/X311^2</f>
        <v>100</v>
      </c>
      <c r="CF311" s="121">
        <f>(BP297^2*Y311^2)/X311^2</f>
        <v>130.61224489795919</v>
      </c>
      <c r="CG311" s="121">
        <f>X311^2/(BI297^2*Y311^2)</f>
        <v>0.49</v>
      </c>
      <c r="CH311" s="121">
        <f>X311^2/(BJ297^2*Y311^2)</f>
        <v>0.1225</v>
      </c>
      <c r="CI311" s="121">
        <f>X311^2/(BK297^2*Y311^2)</f>
        <v>5.4444444444444441E-2</v>
      </c>
      <c r="CJ311" s="121">
        <f>X311^2/(BL297^2*Y311^2)</f>
        <v>3.0624999999999999E-2</v>
      </c>
      <c r="CK311" s="121">
        <f>X311^2/(BM297^2*Y311^2)</f>
        <v>1.9599999999999999E-2</v>
      </c>
      <c r="CL311" s="121">
        <f>X311^2/(BN297^2*Y311^2)</f>
        <v>1.361111111111111E-2</v>
      </c>
      <c r="CM311" s="121">
        <f>X311^2/(BO297^2*Y311^2)</f>
        <v>0.01</v>
      </c>
      <c r="CN311" s="121">
        <f>X311^2/(BP297^2*Y311^2)</f>
        <v>7.6562499999999999E-3</v>
      </c>
      <c r="CO311" s="95">
        <f t="shared" si="662"/>
        <v>4.0975881836734693</v>
      </c>
      <c r="CP311" s="95">
        <f t="shared" si="663"/>
        <v>12.347765734693878</v>
      </c>
      <c r="CQ311" s="95">
        <f t="shared" si="664"/>
        <v>26.098061653061226</v>
      </c>
      <c r="CR311" s="95">
        <f t="shared" si="665"/>
        <v>45.348475938775508</v>
      </c>
      <c r="CS311" s="95">
        <f t="shared" si="666"/>
        <v>70.099008591836736</v>
      </c>
      <c r="CT311" s="95">
        <f t="shared" si="667"/>
        <v>100.34965961224491</v>
      </c>
      <c r="CU311" s="95">
        <f t="shared" si="668"/>
        <v>136.10042899999999</v>
      </c>
      <c r="CV311" s="95">
        <f t="shared" si="669"/>
        <v>177.35131675510203</v>
      </c>
      <c r="CW311" s="95">
        <f t="shared" si="670"/>
        <v>4.0975881836734693</v>
      </c>
      <c r="CX311" s="95">
        <f t="shared" si="671"/>
        <v>12.347765734693878</v>
      </c>
      <c r="CY311" s="95">
        <f t="shared" si="672"/>
        <v>26.098061653061226</v>
      </c>
      <c r="CZ311" s="95">
        <f t="shared" si="673"/>
        <v>45.348475938775508</v>
      </c>
      <c r="DA311" s="95">
        <f t="shared" si="674"/>
        <v>70.099008591836736</v>
      </c>
      <c r="DB311" s="95">
        <f t="shared" si="675"/>
        <v>100.34965961224491</v>
      </c>
      <c r="DC311" s="95">
        <f t="shared" si="676"/>
        <v>136.10042899999999</v>
      </c>
      <c r="DD311" s="95">
        <f t="shared" si="677"/>
        <v>177.35131675510203</v>
      </c>
      <c r="DE311" s="13">
        <f t="shared" si="763"/>
        <v>4.580932326530613</v>
      </c>
      <c r="DF311" s="13">
        <f t="shared" si="764"/>
        <v>10.335881306122449</v>
      </c>
      <c r="DG311" s="13">
        <f t="shared" si="765"/>
        <v>20.471907383219957</v>
      </c>
      <c r="DH311" s="13">
        <f t="shared" si="766"/>
        <v>34.7338022244898</v>
      </c>
      <c r="DI311" s="13">
        <f t="shared" si="678"/>
        <v>53.090124163265308</v>
      </c>
      <c r="DJ311" s="13">
        <f t="shared" si="679"/>
        <v>75.533114866213154</v>
      </c>
      <c r="DK311" s="13">
        <f t="shared" si="680"/>
        <v>102.06011599999999</v>
      </c>
      <c r="DL311" s="13">
        <f t="shared" si="681"/>
        <v>132.67001714795919</v>
      </c>
      <c r="DM311" s="95">
        <f t="shared" si="682"/>
        <v>4.580932326530613</v>
      </c>
      <c r="DN311" s="95">
        <f t="shared" si="683"/>
        <v>10.335881306122449</v>
      </c>
      <c r="DO311" s="95">
        <f t="shared" si="684"/>
        <v>20.471907383219957</v>
      </c>
      <c r="DP311" s="95">
        <f t="shared" si="685"/>
        <v>34.7338022244898</v>
      </c>
      <c r="DQ311" s="95">
        <f t="shared" si="686"/>
        <v>53.090124163265308</v>
      </c>
      <c r="DR311" s="95">
        <f t="shared" si="687"/>
        <v>75.533114866213154</v>
      </c>
      <c r="DS311" s="95">
        <f t="shared" si="688"/>
        <v>102.06011599999999</v>
      </c>
      <c r="DT311" s="95">
        <f t="shared" si="689"/>
        <v>132.67001714795919</v>
      </c>
      <c r="DU311" s="95">
        <f t="shared" si="690"/>
        <v>1.5412629271428573</v>
      </c>
      <c r="DV311" s="95">
        <f t="shared" si="691"/>
        <v>3.5412745910714278</v>
      </c>
      <c r="DW311" s="95">
        <f t="shared" si="692"/>
        <v>7.0638375976190479</v>
      </c>
      <c r="DX311" s="95">
        <f t="shared" si="693"/>
        <v>12.020259649910715</v>
      </c>
      <c r="DY311" s="95">
        <f t="shared" si="694"/>
        <v>18.399613856971428</v>
      </c>
      <c r="DZ311" s="95">
        <f t="shared" si="695"/>
        <v>26.199203972976189</v>
      </c>
      <c r="EA311" s="95">
        <f t="shared" si="696"/>
        <v>35.418106149999993</v>
      </c>
      <c r="EB311" s="95">
        <f t="shared" si="697"/>
        <v>46.055934486049104</v>
      </c>
      <c r="EC311" s="95">
        <f t="shared" si="698"/>
        <v>1.5412629271428573</v>
      </c>
      <c r="ED311" s="95">
        <f t="shared" si="699"/>
        <v>3.5412745910714278</v>
      </c>
      <c r="EE311" s="95">
        <f t="shared" si="700"/>
        <v>7.0638375976190479</v>
      </c>
      <c r="EF311" s="95">
        <f t="shared" si="701"/>
        <v>12.020259649910715</v>
      </c>
      <c r="EG311" s="95">
        <f t="shared" si="702"/>
        <v>18.399613856971428</v>
      </c>
      <c r="EH311" s="95">
        <f t="shared" si="703"/>
        <v>26.199203972976189</v>
      </c>
      <c r="EI311" s="95">
        <f t="shared" si="704"/>
        <v>35.418106149999993</v>
      </c>
      <c r="EJ311" s="95">
        <f t="shared" si="705"/>
        <v>46.055934486049104</v>
      </c>
      <c r="EK311" s="95">
        <f t="shared" si="706"/>
        <v>1.5412629271428573</v>
      </c>
      <c r="EL311" s="95">
        <f t="shared" si="707"/>
        <v>3.5412745910714278</v>
      </c>
      <c r="EM311" s="95">
        <f t="shared" si="708"/>
        <v>7.0638375976190479</v>
      </c>
      <c r="EN311" s="95">
        <f t="shared" si="709"/>
        <v>12.020259649910715</v>
      </c>
      <c r="EO311" s="95">
        <f t="shared" si="710"/>
        <v>18.399613856971428</v>
      </c>
      <c r="EP311" s="95">
        <f t="shared" si="711"/>
        <v>26.199203972976189</v>
      </c>
      <c r="EQ311" s="95">
        <f t="shared" si="712"/>
        <v>35.418106149999993</v>
      </c>
      <c r="ER311" s="95">
        <f t="shared" si="713"/>
        <v>46.055934486049104</v>
      </c>
      <c r="ES311" s="95">
        <f t="shared" si="714"/>
        <v>1</v>
      </c>
      <c r="ET311" s="95">
        <f t="shared" si="715"/>
        <v>1</v>
      </c>
      <c r="EU311" s="95">
        <f t="shared" si="716"/>
        <v>1</v>
      </c>
      <c r="EV311" s="95">
        <f t="shared" si="717"/>
        <v>1</v>
      </c>
      <c r="EW311" s="95">
        <f t="shared" si="718"/>
        <v>1</v>
      </c>
      <c r="EX311" s="95">
        <f t="shared" si="719"/>
        <v>1</v>
      </c>
      <c r="EY311" s="95">
        <f t="shared" si="720"/>
        <v>1</v>
      </c>
      <c r="EZ311" s="95">
        <f t="shared" si="721"/>
        <v>1</v>
      </c>
      <c r="FA311" s="95">
        <f t="shared" si="722"/>
        <v>1</v>
      </c>
      <c r="FB311" s="95">
        <f t="shared" si="723"/>
        <v>1</v>
      </c>
      <c r="FC311" s="95">
        <f t="shared" si="724"/>
        <v>1</v>
      </c>
      <c r="FD311" s="95">
        <f t="shared" si="725"/>
        <v>1</v>
      </c>
      <c r="FE311" s="95">
        <f t="shared" si="726"/>
        <v>1</v>
      </c>
      <c r="FF311" s="95">
        <f t="shared" si="727"/>
        <v>1</v>
      </c>
      <c r="FG311" s="95">
        <f t="shared" si="728"/>
        <v>1</v>
      </c>
      <c r="FH311" s="95">
        <f t="shared" si="729"/>
        <v>1</v>
      </c>
      <c r="FI311" s="95">
        <f t="shared" si="730"/>
        <v>1</v>
      </c>
      <c r="FJ311" s="95">
        <f t="shared" si="731"/>
        <v>1</v>
      </c>
      <c r="FK311" s="95">
        <f t="shared" si="732"/>
        <v>1</v>
      </c>
      <c r="FL311" s="95">
        <f t="shared" si="733"/>
        <v>1</v>
      </c>
      <c r="FM311" s="95">
        <f t="shared" si="734"/>
        <v>1</v>
      </c>
      <c r="FN311" s="95">
        <f t="shared" si="735"/>
        <v>1</v>
      </c>
      <c r="FO311" s="95">
        <f t="shared" si="736"/>
        <v>1</v>
      </c>
      <c r="FP311" s="95">
        <f t="shared" si="737"/>
        <v>1</v>
      </c>
      <c r="FQ311" s="115">
        <f t="shared" si="738"/>
        <v>1.1242934065652586</v>
      </c>
      <c r="FR311" s="115">
        <f t="shared" si="739"/>
        <v>1.0125211142367858</v>
      </c>
      <c r="FS311" s="115">
        <f t="shared" si="740"/>
        <v>1.002783277433144</v>
      </c>
      <c r="FT311" s="115">
        <f t="shared" si="741"/>
        <v>1.0009167446913125</v>
      </c>
      <c r="FU311" s="115">
        <f t="shared" si="742"/>
        <v>1.0003793799313649</v>
      </c>
      <c r="FV311" s="115">
        <f t="shared" si="743"/>
        <v>1.000181278584422</v>
      </c>
      <c r="FW311" s="115">
        <f t="shared" si="744"/>
        <v>1.0000950877527832</v>
      </c>
      <c r="FX311" s="115">
        <f t="shared" si="745"/>
        <v>1.0000528644080295</v>
      </c>
      <c r="FZ311" s="90">
        <f t="shared" si="767"/>
        <v>1.0000528644080295</v>
      </c>
    </row>
    <row r="312" spans="24:182" x14ac:dyDescent="0.3">
      <c r="X312" s="118">
        <v>7.5</v>
      </c>
      <c r="Y312" s="118">
        <v>10</v>
      </c>
      <c r="Z312" s="40">
        <v>1.7999999999999999E-2</v>
      </c>
      <c r="AA312" s="40">
        <v>10000000</v>
      </c>
      <c r="AB312" s="40">
        <v>10000000</v>
      </c>
      <c r="AC312" s="98">
        <v>3900000</v>
      </c>
      <c r="AD312" s="42">
        <v>0.33</v>
      </c>
      <c r="AE312" s="42">
        <v>0.33</v>
      </c>
      <c r="AF312" s="41">
        <v>1.7999999999999999E-2</v>
      </c>
      <c r="AG312" s="40">
        <v>10000000</v>
      </c>
      <c r="AH312" s="40">
        <v>10000000</v>
      </c>
      <c r="AI312" s="98">
        <v>3900000</v>
      </c>
      <c r="AJ312" s="42">
        <v>0.33</v>
      </c>
      <c r="AK312" s="42">
        <v>0.33</v>
      </c>
      <c r="AL312" s="42">
        <f>AL295</f>
        <v>1.0032000000000001</v>
      </c>
      <c r="AM312" s="40">
        <v>6000</v>
      </c>
      <c r="AN312" s="40">
        <f>AN295</f>
        <v>10000</v>
      </c>
      <c r="AO312" s="40">
        <f>AO295</f>
        <v>10000</v>
      </c>
      <c r="AP312" s="42">
        <v>0.03</v>
      </c>
      <c r="AQ312" s="42">
        <v>0.03</v>
      </c>
      <c r="AR312" s="4">
        <f t="shared" si="746"/>
        <v>1.0211999999999999</v>
      </c>
      <c r="AS312" s="11">
        <f t="shared" si="747"/>
        <v>0.75</v>
      </c>
      <c r="AT312" s="15">
        <f t="shared" si="748"/>
        <v>105326.50611603633</v>
      </c>
      <c r="AU312" s="19">
        <f t="shared" si="749"/>
        <v>1.0000076783363887</v>
      </c>
      <c r="AV312" s="13">
        <f t="shared" si="750"/>
        <v>0.5</v>
      </c>
      <c r="AW312" s="11">
        <f t="shared" si="751"/>
        <v>1</v>
      </c>
      <c r="AX312" s="11">
        <f t="shared" si="752"/>
        <v>0.8911</v>
      </c>
      <c r="AY312" s="11">
        <f t="shared" si="753"/>
        <v>201997.53114128605</v>
      </c>
      <c r="AZ312" s="11">
        <f t="shared" si="754"/>
        <v>1</v>
      </c>
      <c r="BA312" s="11">
        <f t="shared" si="755"/>
        <v>0.34752899999999998</v>
      </c>
      <c r="BB312" s="11">
        <f t="shared" si="756"/>
        <v>1.025058</v>
      </c>
      <c r="BC312" s="11">
        <f t="shared" si="757"/>
        <v>0.99909999999999999</v>
      </c>
      <c r="BD312" s="11">
        <f t="shared" si="758"/>
        <v>0.8911</v>
      </c>
      <c r="BE312" s="11">
        <f t="shared" si="759"/>
        <v>201997.53114128605</v>
      </c>
      <c r="BF312" s="11">
        <f t="shared" si="760"/>
        <v>1</v>
      </c>
      <c r="BG312" s="11">
        <f t="shared" si="761"/>
        <v>0.34752899999999998</v>
      </c>
      <c r="BH312" s="11">
        <f t="shared" si="762"/>
        <v>1.025058</v>
      </c>
      <c r="BI312" s="121">
        <f>X312^2/(BI297^2*Y312^2)</f>
        <v>0.5625</v>
      </c>
      <c r="BJ312" s="121">
        <f>X312^2/(BJ297^2*Y312^2)</f>
        <v>0.140625</v>
      </c>
      <c r="BK312" s="121">
        <f>X312^2/(BK297^2*Y312^2)</f>
        <v>6.25E-2</v>
      </c>
      <c r="BL312" s="121">
        <f>X312^2/(BL297^2*Y312^2)</f>
        <v>3.515625E-2</v>
      </c>
      <c r="BM312" s="121">
        <f>X312^2/(BM297^2*Y312^2)</f>
        <v>2.2499999999999999E-2</v>
      </c>
      <c r="BN312" s="121">
        <f>X312^2/(BN297^2*Y312^2)</f>
        <v>1.5625E-2</v>
      </c>
      <c r="BO312" s="121">
        <f>X312^2/(BO297^2*Y312^2)</f>
        <v>1.1479591836734694E-2</v>
      </c>
      <c r="BP312" s="121">
        <f>X312^2/(BP297^2*Y312^2)</f>
        <v>8.7890625E-3</v>
      </c>
      <c r="BQ312" s="121">
        <v>1</v>
      </c>
      <c r="BR312" s="121">
        <v>1</v>
      </c>
      <c r="BS312" s="121">
        <v>1</v>
      </c>
      <c r="BT312" s="121">
        <v>1</v>
      </c>
      <c r="BU312" s="121">
        <v>1</v>
      </c>
      <c r="BV312" s="121">
        <v>1</v>
      </c>
      <c r="BW312" s="121">
        <v>1</v>
      </c>
      <c r="BX312" s="121">
        <v>1</v>
      </c>
      <c r="BY312" s="121">
        <f>(BI297^2*Y312^2)/X312^2</f>
        <v>1.7777777777777777</v>
      </c>
      <c r="BZ312" s="121">
        <f>(BJ297^2*Y312^2)/X312^2</f>
        <v>7.1111111111111107</v>
      </c>
      <c r="CA312" s="121">
        <f>(BK297^2*Y312^2)/X312^2</f>
        <v>16</v>
      </c>
      <c r="CB312" s="121">
        <f>(BL297^2*Y312^2)/X312^2</f>
        <v>28.444444444444443</v>
      </c>
      <c r="CC312" s="121">
        <f>(BM297^2*Y312^2)/X312^2</f>
        <v>44.444444444444443</v>
      </c>
      <c r="CD312" s="121">
        <f>(BN297^2*Y312^2)/X312^2</f>
        <v>64</v>
      </c>
      <c r="CE312" s="121">
        <f>(BO297^2*Y312^2)/X312^2</f>
        <v>87.111111111111114</v>
      </c>
      <c r="CF312" s="121">
        <f>(BP297^2*Y312^2)/X312^2</f>
        <v>113.77777777777777</v>
      </c>
      <c r="CG312" s="121">
        <f>X312^2/(BI297^2*Y312^2)</f>
        <v>0.5625</v>
      </c>
      <c r="CH312" s="121">
        <f>X312^2/(BJ297^2*Y312^2)</f>
        <v>0.140625</v>
      </c>
      <c r="CI312" s="121">
        <f>X312^2/(BK297^2*Y312^2)</f>
        <v>6.25E-2</v>
      </c>
      <c r="CJ312" s="121">
        <f>X312^2/(BL297^2*Y312^2)</f>
        <v>3.515625E-2</v>
      </c>
      <c r="CK312" s="121">
        <f>X312^2/(BM297^2*Y312^2)</f>
        <v>2.2499999999999999E-2</v>
      </c>
      <c r="CL312" s="121">
        <f>X312^2/(BN297^2*Y312^2)</f>
        <v>1.5625E-2</v>
      </c>
      <c r="CM312" s="121">
        <f>X312^2/(BO297^2*Y312^2)</f>
        <v>1.1479591836734694E-2</v>
      </c>
      <c r="CN312" s="121">
        <f>X312^2/(BP297^2*Y312^2)</f>
        <v>8.7890625E-3</v>
      </c>
      <c r="CO312" s="95">
        <f t="shared" si="662"/>
        <v>3.7431361111111108</v>
      </c>
      <c r="CP312" s="95">
        <f t="shared" si="663"/>
        <v>10.929957444444444</v>
      </c>
      <c r="CQ312" s="95">
        <f t="shared" si="664"/>
        <v>22.907992999999998</v>
      </c>
      <c r="CR312" s="95">
        <f t="shared" si="665"/>
        <v>39.677242777777778</v>
      </c>
      <c r="CS312" s="95">
        <f t="shared" si="666"/>
        <v>61.237706777777774</v>
      </c>
      <c r="CT312" s="95">
        <f t="shared" si="667"/>
        <v>87.589384999999993</v>
      </c>
      <c r="CU312" s="95">
        <f t="shared" si="668"/>
        <v>118.73227744444443</v>
      </c>
      <c r="CV312" s="95">
        <f t="shared" si="669"/>
        <v>154.66638411111109</v>
      </c>
      <c r="CW312" s="95">
        <f t="shared" si="670"/>
        <v>3.7431361111111108</v>
      </c>
      <c r="CX312" s="95">
        <f t="shared" si="671"/>
        <v>10.929957444444444</v>
      </c>
      <c r="CY312" s="95">
        <f t="shared" si="672"/>
        <v>22.907992999999998</v>
      </c>
      <c r="CZ312" s="95">
        <f t="shared" si="673"/>
        <v>39.677242777777778</v>
      </c>
      <c r="DA312" s="95">
        <f t="shared" si="674"/>
        <v>61.237706777777774</v>
      </c>
      <c r="DB312" s="95">
        <f t="shared" si="675"/>
        <v>87.589384999999993</v>
      </c>
      <c r="DC312" s="95">
        <f t="shared" si="676"/>
        <v>118.73227744444443</v>
      </c>
      <c r="DD312" s="95">
        <f t="shared" si="677"/>
        <v>154.66638411111109</v>
      </c>
      <c r="DE312" s="13">
        <f t="shared" si="763"/>
        <v>4.3903937777777777</v>
      </c>
      <c r="DF312" s="13">
        <f t="shared" si="764"/>
        <v>9.3018521111111099</v>
      </c>
      <c r="DG312" s="13">
        <f t="shared" si="765"/>
        <v>18.112615999999999</v>
      </c>
      <c r="DH312" s="13">
        <f t="shared" si="766"/>
        <v>30.529716694444442</v>
      </c>
      <c r="DI312" s="13">
        <f t="shared" si="678"/>
        <v>46.517060444444439</v>
      </c>
      <c r="DJ312" s="13">
        <f t="shared" si="679"/>
        <v>66.065741000000003</v>
      </c>
      <c r="DK312" s="13">
        <f t="shared" si="680"/>
        <v>89.172706702947849</v>
      </c>
      <c r="DL312" s="13">
        <f t="shared" si="681"/>
        <v>115.83668284027777</v>
      </c>
      <c r="DM312" s="95">
        <f t="shared" si="682"/>
        <v>4.3903937777777777</v>
      </c>
      <c r="DN312" s="95">
        <f t="shared" si="683"/>
        <v>9.3018521111111099</v>
      </c>
      <c r="DO312" s="95">
        <f t="shared" si="684"/>
        <v>18.112615999999999</v>
      </c>
      <c r="DP312" s="95">
        <f t="shared" si="685"/>
        <v>30.529716694444442</v>
      </c>
      <c r="DQ312" s="95">
        <f t="shared" si="686"/>
        <v>46.517060444444439</v>
      </c>
      <c r="DR312" s="95">
        <f t="shared" si="687"/>
        <v>66.065741000000003</v>
      </c>
      <c r="DS312" s="95">
        <f t="shared" si="688"/>
        <v>89.172706702947849</v>
      </c>
      <c r="DT312" s="95">
        <f t="shared" si="689"/>
        <v>115.83668284027777</v>
      </c>
      <c r="DU312" s="95">
        <f t="shared" si="690"/>
        <v>1.4750452558333331</v>
      </c>
      <c r="DV312" s="95">
        <f t="shared" si="691"/>
        <v>3.1819194589583324</v>
      </c>
      <c r="DW312" s="95">
        <f t="shared" si="692"/>
        <v>6.2439154224999989</v>
      </c>
      <c r="DX312" s="95">
        <f t="shared" si="693"/>
        <v>10.559218009739583</v>
      </c>
      <c r="DY312" s="95">
        <f t="shared" si="694"/>
        <v>16.115283595833329</v>
      </c>
      <c r="DZ312" s="95">
        <f t="shared" si="695"/>
        <v>22.909017000624999</v>
      </c>
      <c r="EA312" s="95">
        <f t="shared" si="696"/>
        <v>30.939357684404762</v>
      </c>
      <c r="EB312" s="95">
        <f t="shared" si="697"/>
        <v>40.205862647434891</v>
      </c>
      <c r="EC312" s="95">
        <f t="shared" si="698"/>
        <v>1.4750452558333331</v>
      </c>
      <c r="ED312" s="95">
        <f t="shared" si="699"/>
        <v>3.1819194589583324</v>
      </c>
      <c r="EE312" s="95">
        <f t="shared" si="700"/>
        <v>6.2439154224999989</v>
      </c>
      <c r="EF312" s="95">
        <f t="shared" si="701"/>
        <v>10.559218009739583</v>
      </c>
      <c r="EG312" s="95">
        <f t="shared" si="702"/>
        <v>16.115283595833329</v>
      </c>
      <c r="EH312" s="95">
        <f t="shared" si="703"/>
        <v>22.909017000624999</v>
      </c>
      <c r="EI312" s="95">
        <f t="shared" si="704"/>
        <v>30.939357684404762</v>
      </c>
      <c r="EJ312" s="95">
        <f t="shared" si="705"/>
        <v>40.205862647434891</v>
      </c>
      <c r="EK312" s="95">
        <f t="shared" si="706"/>
        <v>1.4750452558333331</v>
      </c>
      <c r="EL312" s="95">
        <f t="shared" si="707"/>
        <v>3.1819194589583324</v>
      </c>
      <c r="EM312" s="95">
        <f t="shared" si="708"/>
        <v>6.2439154224999989</v>
      </c>
      <c r="EN312" s="95">
        <f t="shared" si="709"/>
        <v>10.559218009739583</v>
      </c>
      <c r="EO312" s="95">
        <f t="shared" si="710"/>
        <v>16.115283595833329</v>
      </c>
      <c r="EP312" s="95">
        <f t="shared" si="711"/>
        <v>22.909017000624999</v>
      </c>
      <c r="EQ312" s="95">
        <f t="shared" si="712"/>
        <v>30.939357684404762</v>
      </c>
      <c r="ER312" s="95">
        <f t="shared" si="713"/>
        <v>40.205862647434891</v>
      </c>
      <c r="ES312" s="95">
        <f t="shared" si="714"/>
        <v>1</v>
      </c>
      <c r="ET312" s="95">
        <f t="shared" si="715"/>
        <v>1</v>
      </c>
      <c r="EU312" s="95">
        <f t="shared" si="716"/>
        <v>1</v>
      </c>
      <c r="EV312" s="95">
        <f t="shared" si="717"/>
        <v>1</v>
      </c>
      <c r="EW312" s="95">
        <f t="shared" si="718"/>
        <v>1</v>
      </c>
      <c r="EX312" s="95">
        <f t="shared" si="719"/>
        <v>1</v>
      </c>
      <c r="EY312" s="95">
        <f t="shared" si="720"/>
        <v>1</v>
      </c>
      <c r="EZ312" s="95">
        <f t="shared" si="721"/>
        <v>1</v>
      </c>
      <c r="FA312" s="95">
        <f t="shared" si="722"/>
        <v>1</v>
      </c>
      <c r="FB312" s="95">
        <f t="shared" si="723"/>
        <v>1</v>
      </c>
      <c r="FC312" s="95">
        <f t="shared" si="724"/>
        <v>1</v>
      </c>
      <c r="FD312" s="95">
        <f t="shared" si="725"/>
        <v>1</v>
      </c>
      <c r="FE312" s="95">
        <f t="shared" si="726"/>
        <v>1</v>
      </c>
      <c r="FF312" s="95">
        <f t="shared" si="727"/>
        <v>1</v>
      </c>
      <c r="FG312" s="95">
        <f t="shared" si="728"/>
        <v>1</v>
      </c>
      <c r="FH312" s="95">
        <f t="shared" si="729"/>
        <v>1</v>
      </c>
      <c r="FI312" s="95">
        <f t="shared" si="730"/>
        <v>1</v>
      </c>
      <c r="FJ312" s="95">
        <f t="shared" si="731"/>
        <v>1</v>
      </c>
      <c r="FK312" s="95">
        <f t="shared" si="732"/>
        <v>1</v>
      </c>
      <c r="FL312" s="95">
        <f t="shared" si="733"/>
        <v>1</v>
      </c>
      <c r="FM312" s="95">
        <f t="shared" si="734"/>
        <v>1</v>
      </c>
      <c r="FN312" s="95">
        <f t="shared" si="735"/>
        <v>1</v>
      </c>
      <c r="FO312" s="95">
        <f t="shared" si="736"/>
        <v>1</v>
      </c>
      <c r="FP312" s="95">
        <f t="shared" si="737"/>
        <v>1</v>
      </c>
      <c r="FQ312" s="115">
        <f t="shared" si="738"/>
        <v>1.152367685006036</v>
      </c>
      <c r="FR312" s="115">
        <f t="shared" si="739"/>
        <v>1.0160191839832118</v>
      </c>
      <c r="FS312" s="115">
        <f t="shared" si="740"/>
        <v>1.0036154986048738</v>
      </c>
      <c r="FT312" s="115">
        <f t="shared" si="741"/>
        <v>1.0011997719698196</v>
      </c>
      <c r="FU312" s="115">
        <f t="shared" si="742"/>
        <v>1.0004994210053835</v>
      </c>
      <c r="FV312" s="115">
        <f t="shared" si="743"/>
        <v>1.0002403016208434</v>
      </c>
      <c r="FW312" s="115">
        <f t="shared" si="744"/>
        <v>1.0001273273246778</v>
      </c>
      <c r="FX312" s="115">
        <f t="shared" si="745"/>
        <v>1.0000719107624041</v>
      </c>
      <c r="FZ312" s="90">
        <f t="shared" si="767"/>
        <v>1.0000719107624041</v>
      </c>
    </row>
    <row r="313" spans="24:182" x14ac:dyDescent="0.3">
      <c r="X313" s="118">
        <v>8</v>
      </c>
      <c r="Y313" s="118">
        <v>10</v>
      </c>
      <c r="Z313" s="40">
        <v>1.7999999999999999E-2</v>
      </c>
      <c r="AA313" s="40">
        <v>10000000</v>
      </c>
      <c r="AB313" s="40">
        <v>10000000</v>
      </c>
      <c r="AC313" s="98">
        <v>3900000</v>
      </c>
      <c r="AD313" s="42">
        <v>0.33</v>
      </c>
      <c r="AE313" s="42">
        <v>0.33</v>
      </c>
      <c r="AF313" s="41">
        <v>1.7999999999999999E-2</v>
      </c>
      <c r="AG313" s="40">
        <v>10000000</v>
      </c>
      <c r="AH313" s="40">
        <v>10000000</v>
      </c>
      <c r="AI313" s="98">
        <v>3900000</v>
      </c>
      <c r="AJ313" s="42">
        <v>0.33</v>
      </c>
      <c r="AK313" s="42">
        <v>0.33</v>
      </c>
      <c r="AL313" s="42">
        <f>AL295</f>
        <v>1.0032000000000001</v>
      </c>
      <c r="AM313" s="40">
        <v>6000</v>
      </c>
      <c r="AN313" s="40">
        <f>AN295</f>
        <v>10000</v>
      </c>
      <c r="AO313" s="40">
        <f>AO295</f>
        <v>10000</v>
      </c>
      <c r="AP313" s="42">
        <v>0.03</v>
      </c>
      <c r="AQ313" s="42">
        <v>0.03</v>
      </c>
      <c r="AR313" s="4">
        <f t="shared" si="746"/>
        <v>1.0211999999999999</v>
      </c>
      <c r="AS313" s="11">
        <f t="shared" si="747"/>
        <v>0.8</v>
      </c>
      <c r="AT313" s="15">
        <f t="shared" si="748"/>
        <v>105326.50611603633</v>
      </c>
      <c r="AU313" s="19">
        <f t="shared" si="749"/>
        <v>1.0000076783363887</v>
      </c>
      <c r="AV313" s="13">
        <f t="shared" si="750"/>
        <v>0.5</v>
      </c>
      <c r="AW313" s="11">
        <f t="shared" si="751"/>
        <v>1</v>
      </c>
      <c r="AX313" s="11">
        <f t="shared" si="752"/>
        <v>0.8911</v>
      </c>
      <c r="AY313" s="11">
        <f t="shared" si="753"/>
        <v>201997.53114128605</v>
      </c>
      <c r="AZ313" s="11">
        <f t="shared" si="754"/>
        <v>1</v>
      </c>
      <c r="BA313" s="11">
        <f t="shared" si="755"/>
        <v>0.34752899999999998</v>
      </c>
      <c r="BB313" s="11">
        <f t="shared" si="756"/>
        <v>1.025058</v>
      </c>
      <c r="BC313" s="11">
        <f t="shared" si="757"/>
        <v>0.99909999999999999</v>
      </c>
      <c r="BD313" s="11">
        <f t="shared" si="758"/>
        <v>0.8911</v>
      </c>
      <c r="BE313" s="11">
        <f t="shared" si="759"/>
        <v>201997.53114128605</v>
      </c>
      <c r="BF313" s="11">
        <f t="shared" si="760"/>
        <v>1</v>
      </c>
      <c r="BG313" s="11">
        <f t="shared" si="761"/>
        <v>0.34752899999999998</v>
      </c>
      <c r="BH313" s="11">
        <f t="shared" si="762"/>
        <v>1.025058</v>
      </c>
      <c r="BI313" s="121">
        <f>X313^2/(BI297^2*Y313^2)</f>
        <v>0.64</v>
      </c>
      <c r="BJ313" s="121">
        <f>X313^2/(BJ297^2*Y313^2)</f>
        <v>0.16</v>
      </c>
      <c r="BK313" s="121">
        <f>X313^2/(BK297^2*Y313^2)</f>
        <v>7.1111111111111111E-2</v>
      </c>
      <c r="BL313" s="121">
        <f>X313^2/(BL297^2*Y313^2)</f>
        <v>0.04</v>
      </c>
      <c r="BM313" s="121">
        <f>X313^2/(BM297^2*Y313^2)</f>
        <v>2.5600000000000001E-2</v>
      </c>
      <c r="BN313" s="121">
        <f>X313^2/(BN297^2*Y313^2)</f>
        <v>1.7777777777777778E-2</v>
      </c>
      <c r="BO313" s="121">
        <f>X313^2/(BO297^2*Y313^2)</f>
        <v>1.3061224489795919E-2</v>
      </c>
      <c r="BP313" s="121">
        <f>X313^2/(BP297^2*Y313^2)</f>
        <v>0.01</v>
      </c>
      <c r="BQ313" s="121">
        <v>1</v>
      </c>
      <c r="BR313" s="121">
        <v>1</v>
      </c>
      <c r="BS313" s="121">
        <v>1</v>
      </c>
      <c r="BT313" s="121">
        <v>1</v>
      </c>
      <c r="BU313" s="121">
        <v>1</v>
      </c>
      <c r="BV313" s="121">
        <v>1</v>
      </c>
      <c r="BW313" s="121">
        <v>1</v>
      </c>
      <c r="BX313" s="121">
        <v>1</v>
      </c>
      <c r="BY313" s="121">
        <f>(BI297^2*Y313^2)/X313^2</f>
        <v>1.5625</v>
      </c>
      <c r="BZ313" s="121">
        <f>(BJ297^2*Y313^2)/X313^2</f>
        <v>6.25</v>
      </c>
      <c r="CA313" s="121">
        <f>(BK297^2*Y313^2)/X313^2</f>
        <v>14.0625</v>
      </c>
      <c r="CB313" s="121">
        <f>(BL297^2*Y313^2)/X313^2</f>
        <v>25</v>
      </c>
      <c r="CC313" s="121">
        <f>(BM297^2*Y313^2)/X313^2</f>
        <v>39.0625</v>
      </c>
      <c r="CD313" s="121">
        <f>(BN297^2*Y313^2)/X313^2</f>
        <v>56.25</v>
      </c>
      <c r="CE313" s="121">
        <f>(BO297^2*Y313^2)/X313^2</f>
        <v>76.5625</v>
      </c>
      <c r="CF313" s="121">
        <f>(BP297^2*Y313^2)/X313^2</f>
        <v>100</v>
      </c>
      <c r="CG313" s="121">
        <f>X313^2/(BI297^2*Y313^2)</f>
        <v>0.64</v>
      </c>
      <c r="CH313" s="121">
        <f>X313^2/(BJ297^2*Y313^2)</f>
        <v>0.16</v>
      </c>
      <c r="CI313" s="121">
        <f>X313^2/(BK297^2*Y313^2)</f>
        <v>7.1111111111111111E-2</v>
      </c>
      <c r="CJ313" s="121">
        <f>X313^2/(BL297^2*Y313^2)</f>
        <v>0.04</v>
      </c>
      <c r="CK313" s="121">
        <f>X313^2/(BM297^2*Y313^2)</f>
        <v>2.5600000000000001E-2</v>
      </c>
      <c r="CL313" s="121">
        <f>X313^2/(BN297^2*Y313^2)</f>
        <v>1.7777777777777778E-2</v>
      </c>
      <c r="CM313" s="121">
        <f>X313^2/(BO297^2*Y313^2)</f>
        <v>1.3061224489795919E-2</v>
      </c>
      <c r="CN313" s="121">
        <f>X313^2/(BP297^2*Y313^2)</f>
        <v>0.01</v>
      </c>
      <c r="CO313" s="95">
        <f t="shared" si="662"/>
        <v>3.4530430624999999</v>
      </c>
      <c r="CP313" s="95">
        <f t="shared" si="663"/>
        <v>9.7695852500000004</v>
      </c>
      <c r="CQ313" s="95">
        <f t="shared" si="664"/>
        <v>20.297155562499999</v>
      </c>
      <c r="CR313" s="95">
        <f t="shared" si="665"/>
        <v>35.035753999999997</v>
      </c>
      <c r="CS313" s="95">
        <f t="shared" si="666"/>
        <v>53.985380562499998</v>
      </c>
      <c r="CT313" s="95">
        <f t="shared" si="667"/>
        <v>77.146035249999997</v>
      </c>
      <c r="CU313" s="95">
        <f t="shared" si="668"/>
        <v>104.51771806249999</v>
      </c>
      <c r="CV313" s="95">
        <f t="shared" si="669"/>
        <v>136.10042899999999</v>
      </c>
      <c r="CW313" s="95">
        <f t="shared" si="670"/>
        <v>3.4530430624999999</v>
      </c>
      <c r="CX313" s="95">
        <f t="shared" si="671"/>
        <v>9.7695852500000004</v>
      </c>
      <c r="CY313" s="95">
        <f t="shared" si="672"/>
        <v>20.297155562499999</v>
      </c>
      <c r="CZ313" s="95">
        <f t="shared" si="673"/>
        <v>35.035753999999997</v>
      </c>
      <c r="DA313" s="95">
        <f t="shared" si="674"/>
        <v>53.985380562499998</v>
      </c>
      <c r="DB313" s="95">
        <f t="shared" si="675"/>
        <v>77.146035249999997</v>
      </c>
      <c r="DC313" s="95">
        <f t="shared" si="676"/>
        <v>104.51771806249999</v>
      </c>
      <c r="DD313" s="95">
        <f t="shared" si="677"/>
        <v>136.10042899999999</v>
      </c>
      <c r="DE313" s="13">
        <f t="shared" si="763"/>
        <v>4.2526159999999997</v>
      </c>
      <c r="DF313" s="13">
        <f t="shared" si="764"/>
        <v>8.4601159999999993</v>
      </c>
      <c r="DG313" s="13">
        <f t="shared" si="765"/>
        <v>16.183727111111111</v>
      </c>
      <c r="DH313" s="13">
        <f t="shared" si="766"/>
        <v>27.090116000000002</v>
      </c>
      <c r="DI313" s="13">
        <f t="shared" si="678"/>
        <v>41.138216</v>
      </c>
      <c r="DJ313" s="13">
        <f t="shared" si="679"/>
        <v>58.317893777777776</v>
      </c>
      <c r="DK313" s="13">
        <f t="shared" si="680"/>
        <v>78.625677224489792</v>
      </c>
      <c r="DL313" s="13">
        <f t="shared" si="681"/>
        <v>102.06011599999999</v>
      </c>
      <c r="DM313" s="95">
        <f t="shared" si="682"/>
        <v>4.2526159999999997</v>
      </c>
      <c r="DN313" s="95">
        <f t="shared" si="683"/>
        <v>8.4601159999999993</v>
      </c>
      <c r="DO313" s="95">
        <f t="shared" si="684"/>
        <v>16.183727111111111</v>
      </c>
      <c r="DP313" s="95">
        <f t="shared" si="685"/>
        <v>27.090116000000002</v>
      </c>
      <c r="DQ313" s="95">
        <f t="shared" si="686"/>
        <v>41.138216</v>
      </c>
      <c r="DR313" s="95">
        <f t="shared" si="687"/>
        <v>58.317893777777776</v>
      </c>
      <c r="DS313" s="95">
        <f t="shared" si="688"/>
        <v>78.625677224489792</v>
      </c>
      <c r="DT313" s="95">
        <f t="shared" si="689"/>
        <v>102.06011599999999</v>
      </c>
      <c r="DU313" s="95">
        <f t="shared" si="690"/>
        <v>1.4271634824999997</v>
      </c>
      <c r="DV313" s="95">
        <f t="shared" si="691"/>
        <v>2.8893917499999997</v>
      </c>
      <c r="DW313" s="95">
        <f t="shared" si="692"/>
        <v>5.5735705958333321</v>
      </c>
      <c r="DX313" s="95">
        <f t="shared" si="693"/>
        <v>9.3638570200000011</v>
      </c>
      <c r="DY313" s="95">
        <f t="shared" si="694"/>
        <v>14.2459791649</v>
      </c>
      <c r="DZ313" s="95">
        <f t="shared" si="695"/>
        <v>20.216415403333329</v>
      </c>
      <c r="EA313" s="95">
        <f t="shared" si="696"/>
        <v>27.273959076785708</v>
      </c>
      <c r="EB313" s="95">
        <f t="shared" si="697"/>
        <v>35.418106149999993</v>
      </c>
      <c r="EC313" s="95">
        <f t="shared" si="698"/>
        <v>1.4271634824999997</v>
      </c>
      <c r="ED313" s="95">
        <f t="shared" si="699"/>
        <v>2.8893917499999997</v>
      </c>
      <c r="EE313" s="95">
        <f t="shared" si="700"/>
        <v>5.5735705958333321</v>
      </c>
      <c r="EF313" s="95">
        <f t="shared" si="701"/>
        <v>9.3638570200000011</v>
      </c>
      <c r="EG313" s="95">
        <f t="shared" si="702"/>
        <v>14.2459791649</v>
      </c>
      <c r="EH313" s="95">
        <f t="shared" si="703"/>
        <v>20.216415403333329</v>
      </c>
      <c r="EI313" s="95">
        <f t="shared" si="704"/>
        <v>27.273959076785708</v>
      </c>
      <c r="EJ313" s="95">
        <f t="shared" si="705"/>
        <v>35.418106149999993</v>
      </c>
      <c r="EK313" s="95">
        <f t="shared" si="706"/>
        <v>1.4271634824999997</v>
      </c>
      <c r="EL313" s="95">
        <f t="shared" si="707"/>
        <v>2.8893917499999997</v>
      </c>
      <c r="EM313" s="95">
        <f t="shared" si="708"/>
        <v>5.5735705958333321</v>
      </c>
      <c r="EN313" s="95">
        <f t="shared" si="709"/>
        <v>9.3638570200000011</v>
      </c>
      <c r="EO313" s="95">
        <f t="shared" si="710"/>
        <v>14.2459791649</v>
      </c>
      <c r="EP313" s="95">
        <f t="shared" si="711"/>
        <v>20.216415403333329</v>
      </c>
      <c r="EQ313" s="95">
        <f t="shared" si="712"/>
        <v>27.273959076785708</v>
      </c>
      <c r="ER313" s="95">
        <f t="shared" si="713"/>
        <v>35.418106149999993</v>
      </c>
      <c r="ES313" s="95">
        <f t="shared" si="714"/>
        <v>1</v>
      </c>
      <c r="ET313" s="95">
        <f t="shared" si="715"/>
        <v>1</v>
      </c>
      <c r="EU313" s="95">
        <f t="shared" si="716"/>
        <v>1</v>
      </c>
      <c r="EV313" s="95">
        <f t="shared" si="717"/>
        <v>1</v>
      </c>
      <c r="EW313" s="95">
        <f t="shared" si="718"/>
        <v>1</v>
      </c>
      <c r="EX313" s="95">
        <f t="shared" si="719"/>
        <v>1</v>
      </c>
      <c r="EY313" s="95">
        <f t="shared" si="720"/>
        <v>1</v>
      </c>
      <c r="EZ313" s="95">
        <f t="shared" si="721"/>
        <v>1</v>
      </c>
      <c r="FA313" s="95">
        <f t="shared" si="722"/>
        <v>1</v>
      </c>
      <c r="FB313" s="95">
        <f t="shared" si="723"/>
        <v>1</v>
      </c>
      <c r="FC313" s="95">
        <f t="shared" si="724"/>
        <v>1</v>
      </c>
      <c r="FD313" s="95">
        <f t="shared" si="725"/>
        <v>1</v>
      </c>
      <c r="FE313" s="95">
        <f t="shared" si="726"/>
        <v>1</v>
      </c>
      <c r="FF313" s="95">
        <f t="shared" si="727"/>
        <v>1</v>
      </c>
      <c r="FG313" s="95">
        <f t="shared" si="728"/>
        <v>1</v>
      </c>
      <c r="FH313" s="95">
        <f t="shared" si="729"/>
        <v>1</v>
      </c>
      <c r="FI313" s="95">
        <f t="shared" si="730"/>
        <v>1</v>
      </c>
      <c r="FJ313" s="95">
        <f t="shared" si="731"/>
        <v>1</v>
      </c>
      <c r="FK313" s="95">
        <f t="shared" si="732"/>
        <v>1</v>
      </c>
      <c r="FL313" s="95">
        <f t="shared" si="733"/>
        <v>1</v>
      </c>
      <c r="FM313" s="95">
        <f t="shared" si="734"/>
        <v>1</v>
      </c>
      <c r="FN313" s="95">
        <f t="shared" si="735"/>
        <v>1</v>
      </c>
      <c r="FO313" s="95">
        <f t="shared" si="736"/>
        <v>1</v>
      </c>
      <c r="FP313" s="95">
        <f t="shared" si="737"/>
        <v>1</v>
      </c>
      <c r="FQ313" s="115">
        <f t="shared" si="738"/>
        <v>1.1835545651387385</v>
      </c>
      <c r="FR313" s="115">
        <f t="shared" si="739"/>
        <v>1.0201095538910065</v>
      </c>
      <c r="FS313" s="115">
        <f t="shared" si="740"/>
        <v>1.0046091671717992</v>
      </c>
      <c r="FT313" s="115">
        <f t="shared" si="741"/>
        <v>1.001540795564654</v>
      </c>
      <c r="FU313" s="115">
        <f t="shared" si="742"/>
        <v>1.0006447274183534</v>
      </c>
      <c r="FV313" s="115">
        <f t="shared" si="743"/>
        <v>1.0003119340536872</v>
      </c>
      <c r="FW313" s="115">
        <f t="shared" si="744"/>
        <v>1.000166517399848</v>
      </c>
      <c r="FX313" s="115">
        <f t="shared" si="745"/>
        <v>1.0000950877527832</v>
      </c>
      <c r="FZ313" s="90">
        <f t="shared" si="767"/>
        <v>1.0000950877527832</v>
      </c>
    </row>
    <row r="314" spans="24:182" x14ac:dyDescent="0.3">
      <c r="X314" s="118">
        <v>8.5</v>
      </c>
      <c r="Y314" s="118">
        <v>10</v>
      </c>
      <c r="Z314" s="40">
        <v>1.7999999999999999E-2</v>
      </c>
      <c r="AA314" s="40">
        <v>10000000</v>
      </c>
      <c r="AB314" s="40">
        <v>10000000</v>
      </c>
      <c r="AC314" s="98">
        <v>3900000</v>
      </c>
      <c r="AD314" s="42">
        <v>0.33</v>
      </c>
      <c r="AE314" s="42">
        <v>0.33</v>
      </c>
      <c r="AF314" s="41">
        <v>1.7999999999999999E-2</v>
      </c>
      <c r="AG314" s="40">
        <v>10000000</v>
      </c>
      <c r="AH314" s="40">
        <v>10000000</v>
      </c>
      <c r="AI314" s="98">
        <v>3900000</v>
      </c>
      <c r="AJ314" s="42">
        <v>0.33</v>
      </c>
      <c r="AK314" s="42">
        <v>0.33</v>
      </c>
      <c r="AL314" s="42">
        <f>AL295</f>
        <v>1.0032000000000001</v>
      </c>
      <c r="AM314" s="40">
        <v>6000</v>
      </c>
      <c r="AN314" s="40">
        <f>AN295</f>
        <v>10000</v>
      </c>
      <c r="AO314" s="40">
        <f>AO295</f>
        <v>10000</v>
      </c>
      <c r="AP314" s="42">
        <v>0.03</v>
      </c>
      <c r="AQ314" s="42">
        <v>0.03</v>
      </c>
      <c r="AR314" s="4">
        <f t="shared" si="746"/>
        <v>1.0211999999999999</v>
      </c>
      <c r="AS314" s="11">
        <f t="shared" si="747"/>
        <v>0.85</v>
      </c>
      <c r="AT314" s="15">
        <f t="shared" si="748"/>
        <v>105326.50611603633</v>
      </c>
      <c r="AU314" s="19">
        <f t="shared" si="749"/>
        <v>1.0000076783363887</v>
      </c>
      <c r="AV314" s="13">
        <f t="shared" si="750"/>
        <v>0.5</v>
      </c>
      <c r="AW314" s="11">
        <f t="shared" si="751"/>
        <v>1</v>
      </c>
      <c r="AX314" s="11">
        <f t="shared" si="752"/>
        <v>0.8911</v>
      </c>
      <c r="AY314" s="11">
        <f t="shared" si="753"/>
        <v>201997.53114128605</v>
      </c>
      <c r="AZ314" s="11">
        <f t="shared" si="754"/>
        <v>1</v>
      </c>
      <c r="BA314" s="11">
        <f t="shared" si="755"/>
        <v>0.34752899999999998</v>
      </c>
      <c r="BB314" s="11">
        <f t="shared" si="756"/>
        <v>1.025058</v>
      </c>
      <c r="BC314" s="11">
        <f t="shared" si="757"/>
        <v>0.99909999999999999</v>
      </c>
      <c r="BD314" s="11">
        <f t="shared" si="758"/>
        <v>0.8911</v>
      </c>
      <c r="BE314" s="11">
        <f t="shared" si="759"/>
        <v>201997.53114128605</v>
      </c>
      <c r="BF314" s="11">
        <f t="shared" si="760"/>
        <v>1</v>
      </c>
      <c r="BG314" s="11">
        <f t="shared" si="761"/>
        <v>0.34752899999999998</v>
      </c>
      <c r="BH314" s="11">
        <f t="shared" si="762"/>
        <v>1.025058</v>
      </c>
      <c r="BI314" s="121">
        <f>X314^2/(BI297^2*Y314^2)</f>
        <v>0.72250000000000003</v>
      </c>
      <c r="BJ314" s="121">
        <f>X314^2/(BJ297^2*Y314^2)</f>
        <v>0.18062500000000001</v>
      </c>
      <c r="BK314" s="121">
        <f>X314^2/(BK297^2*Y314^2)</f>
        <v>8.0277777777777781E-2</v>
      </c>
      <c r="BL314" s="121">
        <f>X314^2/(BL297^2*Y314^2)</f>
        <v>4.5156250000000002E-2</v>
      </c>
      <c r="BM314" s="121">
        <f>X314^2/(BM297^2*Y314^2)</f>
        <v>2.8899999999999999E-2</v>
      </c>
      <c r="BN314" s="121">
        <f>X314^2/(BN297^2*Y314^2)</f>
        <v>2.0069444444444445E-2</v>
      </c>
      <c r="BO314" s="121">
        <f>X314^2/(BO297^2*Y314^2)</f>
        <v>1.4744897959183673E-2</v>
      </c>
      <c r="BP314" s="121">
        <f>X314^2/(BP297^2*Y314^2)</f>
        <v>1.12890625E-2</v>
      </c>
      <c r="BQ314" s="121">
        <v>1</v>
      </c>
      <c r="BR314" s="121">
        <v>1</v>
      </c>
      <c r="BS314" s="121">
        <v>1</v>
      </c>
      <c r="BT314" s="121">
        <v>1</v>
      </c>
      <c r="BU314" s="121">
        <v>1</v>
      </c>
      <c r="BV314" s="121">
        <v>1</v>
      </c>
      <c r="BW314" s="121">
        <v>1</v>
      </c>
      <c r="BX314" s="121">
        <v>1</v>
      </c>
      <c r="BY314" s="121">
        <f>(BI297^2*Y314^2)/X314^2</f>
        <v>1.3840830449826989</v>
      </c>
      <c r="BZ314" s="121">
        <f>(BJ297^2*Y314^2)/X314^2</f>
        <v>5.5363321799307954</v>
      </c>
      <c r="CA314" s="121">
        <f>(BK297^2*Y314^2)/X314^2</f>
        <v>12.456747404844291</v>
      </c>
      <c r="CB314" s="121">
        <f>(BL297^2*Y314^2)/X314^2</f>
        <v>22.145328719723182</v>
      </c>
      <c r="CC314" s="121">
        <f>(BM297^2*Y314^2)/X314^2</f>
        <v>34.602076124567475</v>
      </c>
      <c r="CD314" s="121">
        <f>(BN297^2*Y314^2)/X314^2</f>
        <v>49.826989619377166</v>
      </c>
      <c r="CE314" s="121">
        <f>(BO297^2*Y314^2)/X314^2</f>
        <v>67.820069204152247</v>
      </c>
      <c r="CF314" s="121">
        <f>(BP297^2*Y314^2)/X314^2</f>
        <v>88.581314878892726</v>
      </c>
      <c r="CG314" s="121">
        <f>X314^2/(BI297^2*Y314^2)</f>
        <v>0.72250000000000003</v>
      </c>
      <c r="CH314" s="121">
        <f>X314^2/(BJ297^2*Y314^2)</f>
        <v>0.18062500000000001</v>
      </c>
      <c r="CI314" s="121">
        <f>X314^2/(BK297^2*Y314^2)</f>
        <v>8.0277777777777781E-2</v>
      </c>
      <c r="CJ314" s="121">
        <f>X314^2/(BL297^2*Y314^2)</f>
        <v>4.5156250000000002E-2</v>
      </c>
      <c r="CK314" s="121">
        <f>X314^2/(BM297^2*Y314^2)</f>
        <v>2.8899999999999999E-2</v>
      </c>
      <c r="CL314" s="121">
        <f>X314^2/(BN297^2*Y314^2)</f>
        <v>2.0069444444444445E-2</v>
      </c>
      <c r="CM314" s="121">
        <f>X314^2/(BO297^2*Y314^2)</f>
        <v>1.4744897959183673E-2</v>
      </c>
      <c r="CN314" s="121">
        <f>X314^2/(BP297^2*Y314^2)</f>
        <v>1.12890625E-2</v>
      </c>
      <c r="CO314" s="95">
        <f t="shared" si="662"/>
        <v>3.2126210415224912</v>
      </c>
      <c r="CP314" s="95">
        <f t="shared" si="663"/>
        <v>8.8078971660899654</v>
      </c>
      <c r="CQ314" s="95">
        <f t="shared" si="664"/>
        <v>18.133357373702424</v>
      </c>
      <c r="CR314" s="95">
        <f t="shared" si="665"/>
        <v>31.189001664359857</v>
      </c>
      <c r="CS314" s="95">
        <f t="shared" si="666"/>
        <v>47.974830038062287</v>
      </c>
      <c r="CT314" s="95">
        <f t="shared" si="667"/>
        <v>68.490842494809698</v>
      </c>
      <c r="CU314" s="95">
        <f t="shared" si="668"/>
        <v>92.737039034602077</v>
      </c>
      <c r="CV314" s="95">
        <f t="shared" si="669"/>
        <v>120.71341965743943</v>
      </c>
      <c r="CW314" s="95">
        <f t="shared" si="670"/>
        <v>3.2126210415224912</v>
      </c>
      <c r="CX314" s="95">
        <f t="shared" si="671"/>
        <v>8.8078971660899654</v>
      </c>
      <c r="CY314" s="95">
        <f t="shared" si="672"/>
        <v>18.133357373702424</v>
      </c>
      <c r="CZ314" s="95">
        <f t="shared" si="673"/>
        <v>31.189001664359857</v>
      </c>
      <c r="DA314" s="95">
        <f t="shared" si="674"/>
        <v>47.974830038062287</v>
      </c>
      <c r="DB314" s="95">
        <f t="shared" si="675"/>
        <v>68.490842494809698</v>
      </c>
      <c r="DC314" s="95">
        <f t="shared" si="676"/>
        <v>92.737039034602077</v>
      </c>
      <c r="DD314" s="95">
        <f t="shared" si="677"/>
        <v>120.71341965743943</v>
      </c>
      <c r="DE314" s="13">
        <f t="shared" si="763"/>
        <v>4.156699044982699</v>
      </c>
      <c r="DF314" s="13">
        <f t="shared" si="764"/>
        <v>7.7670731799307955</v>
      </c>
      <c r="DG314" s="13">
        <f t="shared" si="765"/>
        <v>14.587141182622069</v>
      </c>
      <c r="DH314" s="13">
        <f t="shared" si="766"/>
        <v>24.240600969723182</v>
      </c>
      <c r="DI314" s="13">
        <f t="shared" si="678"/>
        <v>36.681092124567478</v>
      </c>
      <c r="DJ314" s="13">
        <f t="shared" si="679"/>
        <v>51.897175063821606</v>
      </c>
      <c r="DK314" s="13">
        <f t="shared" si="680"/>
        <v>69.884930102111426</v>
      </c>
      <c r="DL314" s="13">
        <f t="shared" si="681"/>
        <v>90.642719941392727</v>
      </c>
      <c r="DM314" s="95">
        <f t="shared" si="682"/>
        <v>4.156699044982699</v>
      </c>
      <c r="DN314" s="95">
        <f t="shared" si="683"/>
        <v>7.7670731799307955</v>
      </c>
      <c r="DO314" s="95">
        <f t="shared" si="684"/>
        <v>14.587141182622069</v>
      </c>
      <c r="DP314" s="95">
        <f t="shared" si="685"/>
        <v>24.240600969723182</v>
      </c>
      <c r="DQ314" s="95">
        <f t="shared" si="686"/>
        <v>36.681092124567478</v>
      </c>
      <c r="DR314" s="95">
        <f t="shared" si="687"/>
        <v>51.897175063821606</v>
      </c>
      <c r="DS314" s="95">
        <f t="shared" si="688"/>
        <v>69.884930102111426</v>
      </c>
      <c r="DT314" s="95">
        <f t="shared" si="689"/>
        <v>90.642719941392727</v>
      </c>
      <c r="DU314" s="95">
        <f t="shared" si="690"/>
        <v>1.3938295590397922</v>
      </c>
      <c r="DV314" s="95">
        <f t="shared" si="691"/>
        <v>2.6485392717841689</v>
      </c>
      <c r="DW314" s="95">
        <f t="shared" si="692"/>
        <v>5.0187106846914649</v>
      </c>
      <c r="DX314" s="95">
        <f t="shared" si="693"/>
        <v>8.3735679110429277</v>
      </c>
      <c r="DY314" s="95">
        <f t="shared" si="694"/>
        <v>12.696999361594811</v>
      </c>
      <c r="DZ314" s="95">
        <f t="shared" si="695"/>
        <v>17.985029449390858</v>
      </c>
      <c r="EA314" s="95">
        <f t="shared" si="696"/>
        <v>24.23629597009268</v>
      </c>
      <c r="EB314" s="95">
        <f t="shared" si="697"/>
        <v>31.45022991514827</v>
      </c>
      <c r="EC314" s="95">
        <f t="shared" si="698"/>
        <v>1.3938295590397922</v>
      </c>
      <c r="ED314" s="95">
        <f t="shared" si="699"/>
        <v>2.6485392717841689</v>
      </c>
      <c r="EE314" s="95">
        <f t="shared" si="700"/>
        <v>5.0187106846914649</v>
      </c>
      <c r="EF314" s="95">
        <f t="shared" si="701"/>
        <v>8.3735679110429277</v>
      </c>
      <c r="EG314" s="95">
        <f t="shared" si="702"/>
        <v>12.696999361594811</v>
      </c>
      <c r="EH314" s="95">
        <f t="shared" si="703"/>
        <v>17.985029449390858</v>
      </c>
      <c r="EI314" s="95">
        <f t="shared" si="704"/>
        <v>24.23629597009268</v>
      </c>
      <c r="EJ314" s="95">
        <f t="shared" si="705"/>
        <v>31.45022991514827</v>
      </c>
      <c r="EK314" s="95">
        <f t="shared" si="706"/>
        <v>1.3938295590397922</v>
      </c>
      <c r="EL314" s="95">
        <f t="shared" si="707"/>
        <v>2.6485392717841689</v>
      </c>
      <c r="EM314" s="95">
        <f t="shared" si="708"/>
        <v>5.0187106846914649</v>
      </c>
      <c r="EN314" s="95">
        <f t="shared" si="709"/>
        <v>8.3735679110429277</v>
      </c>
      <c r="EO314" s="95">
        <f t="shared" si="710"/>
        <v>12.696999361594811</v>
      </c>
      <c r="EP314" s="95">
        <f t="shared" si="711"/>
        <v>17.985029449390858</v>
      </c>
      <c r="EQ314" s="95">
        <f t="shared" si="712"/>
        <v>24.23629597009268</v>
      </c>
      <c r="ER314" s="95">
        <f t="shared" si="713"/>
        <v>31.45022991514827</v>
      </c>
      <c r="ES314" s="95">
        <f t="shared" si="714"/>
        <v>1</v>
      </c>
      <c r="ET314" s="95">
        <f t="shared" si="715"/>
        <v>1</v>
      </c>
      <c r="EU314" s="95">
        <f t="shared" si="716"/>
        <v>1</v>
      </c>
      <c r="EV314" s="95">
        <f t="shared" si="717"/>
        <v>1</v>
      </c>
      <c r="EW314" s="95">
        <f t="shared" si="718"/>
        <v>1</v>
      </c>
      <c r="EX314" s="95">
        <f t="shared" si="719"/>
        <v>1</v>
      </c>
      <c r="EY314" s="95">
        <f t="shared" si="720"/>
        <v>1</v>
      </c>
      <c r="EZ314" s="95">
        <f t="shared" si="721"/>
        <v>1</v>
      </c>
      <c r="FA314" s="95">
        <f t="shared" si="722"/>
        <v>1</v>
      </c>
      <c r="FB314" s="95">
        <f t="shared" si="723"/>
        <v>1</v>
      </c>
      <c r="FC314" s="95">
        <f t="shared" si="724"/>
        <v>1</v>
      </c>
      <c r="FD314" s="95">
        <f t="shared" si="725"/>
        <v>1</v>
      </c>
      <c r="FE314" s="95">
        <f t="shared" si="726"/>
        <v>1</v>
      </c>
      <c r="FF314" s="95">
        <f t="shared" si="727"/>
        <v>1</v>
      </c>
      <c r="FG314" s="95">
        <f t="shared" si="728"/>
        <v>1</v>
      </c>
      <c r="FH314" s="95">
        <f t="shared" si="729"/>
        <v>1</v>
      </c>
      <c r="FI314" s="95">
        <f t="shared" si="730"/>
        <v>1</v>
      </c>
      <c r="FJ314" s="95">
        <f t="shared" si="731"/>
        <v>1</v>
      </c>
      <c r="FK314" s="95">
        <f t="shared" si="732"/>
        <v>1</v>
      </c>
      <c r="FL314" s="95">
        <f t="shared" si="733"/>
        <v>1</v>
      </c>
      <c r="FM314" s="95">
        <f t="shared" si="734"/>
        <v>1</v>
      </c>
      <c r="FN314" s="95">
        <f t="shared" si="735"/>
        <v>1</v>
      </c>
      <c r="FO314" s="95">
        <f t="shared" si="736"/>
        <v>1</v>
      </c>
      <c r="FP314" s="95">
        <f t="shared" si="737"/>
        <v>1</v>
      </c>
      <c r="FQ314" s="115">
        <f t="shared" si="738"/>
        <v>1.2178298922768471</v>
      </c>
      <c r="FR314" s="115">
        <f t="shared" si="739"/>
        <v>1.0248271786626835</v>
      </c>
      <c r="FS314" s="115">
        <f t="shared" si="740"/>
        <v>1.0057796256928595</v>
      </c>
      <c r="FT314" s="115">
        <f t="shared" si="741"/>
        <v>1.0019462989742325</v>
      </c>
      <c r="FU314" s="115">
        <f t="shared" si="742"/>
        <v>1.0008183434184805</v>
      </c>
      <c r="FV314" s="115">
        <f t="shared" si="743"/>
        <v>1.0003977582850878</v>
      </c>
      <c r="FW314" s="115">
        <f t="shared" si="744"/>
        <v>1.0002135518745274</v>
      </c>
      <c r="FX314" s="115">
        <f t="shared" si="745"/>
        <v>1.0001229351308321</v>
      </c>
      <c r="FZ314" s="90">
        <f t="shared" si="767"/>
        <v>1.0001229351308321</v>
      </c>
    </row>
    <row r="315" spans="24:182" x14ac:dyDescent="0.3">
      <c r="X315" s="118">
        <v>9</v>
      </c>
      <c r="Y315" s="118">
        <v>10</v>
      </c>
      <c r="Z315" s="40">
        <v>1.7999999999999999E-2</v>
      </c>
      <c r="AA315" s="40">
        <v>10000000</v>
      </c>
      <c r="AB315" s="40">
        <v>10000000</v>
      </c>
      <c r="AC315" s="98">
        <v>3900000</v>
      </c>
      <c r="AD315" s="42">
        <v>0.33</v>
      </c>
      <c r="AE315" s="42">
        <v>0.33</v>
      </c>
      <c r="AF315" s="41">
        <v>1.7999999999999999E-2</v>
      </c>
      <c r="AG315" s="40">
        <v>10000000</v>
      </c>
      <c r="AH315" s="40">
        <v>10000000</v>
      </c>
      <c r="AI315" s="98">
        <v>3900000</v>
      </c>
      <c r="AJ315" s="42">
        <v>0.33</v>
      </c>
      <c r="AK315" s="42">
        <v>0.33</v>
      </c>
      <c r="AL315" s="42">
        <f>AL295</f>
        <v>1.0032000000000001</v>
      </c>
      <c r="AM315" s="40">
        <v>6000</v>
      </c>
      <c r="AN315" s="40">
        <f>AN295</f>
        <v>10000</v>
      </c>
      <c r="AO315" s="40">
        <f>AO295</f>
        <v>10000</v>
      </c>
      <c r="AP315" s="42">
        <v>0.03</v>
      </c>
      <c r="AQ315" s="42">
        <v>0.03</v>
      </c>
      <c r="AR315" s="4">
        <f t="shared" si="746"/>
        <v>1.0211999999999999</v>
      </c>
      <c r="AS315" s="11">
        <f t="shared" si="747"/>
        <v>0.9</v>
      </c>
      <c r="AT315" s="15">
        <f t="shared" si="748"/>
        <v>105326.50611603633</v>
      </c>
      <c r="AU315" s="19">
        <f t="shared" si="749"/>
        <v>1.0000076783363887</v>
      </c>
      <c r="AV315" s="13">
        <f t="shared" si="750"/>
        <v>0.5</v>
      </c>
      <c r="AW315" s="11">
        <f t="shared" si="751"/>
        <v>1</v>
      </c>
      <c r="AX315" s="11">
        <f t="shared" si="752"/>
        <v>0.8911</v>
      </c>
      <c r="AY315" s="11">
        <f t="shared" si="753"/>
        <v>201997.53114128605</v>
      </c>
      <c r="AZ315" s="11">
        <f t="shared" si="754"/>
        <v>1</v>
      </c>
      <c r="BA315" s="11">
        <f t="shared" si="755"/>
        <v>0.34752899999999998</v>
      </c>
      <c r="BB315" s="11">
        <f t="shared" si="756"/>
        <v>1.025058</v>
      </c>
      <c r="BC315" s="11">
        <f t="shared" si="757"/>
        <v>0.99909999999999999</v>
      </c>
      <c r="BD315" s="11">
        <f t="shared" si="758"/>
        <v>0.8911</v>
      </c>
      <c r="BE315" s="11">
        <f t="shared" si="759"/>
        <v>201997.53114128605</v>
      </c>
      <c r="BF315" s="11">
        <f t="shared" si="760"/>
        <v>1</v>
      </c>
      <c r="BG315" s="11">
        <f t="shared" si="761"/>
        <v>0.34752899999999998</v>
      </c>
      <c r="BH315" s="11">
        <f t="shared" si="762"/>
        <v>1.025058</v>
      </c>
      <c r="BI315" s="121">
        <f>X315^2/(BI297^2*Y315^2)</f>
        <v>0.81</v>
      </c>
      <c r="BJ315" s="121">
        <f>X315^2/(BJ297^2*Y315^2)</f>
        <v>0.20250000000000001</v>
      </c>
      <c r="BK315" s="121">
        <f>X315^2/(BK297^2*Y315^2)</f>
        <v>0.09</v>
      </c>
      <c r="BL315" s="121">
        <f>X315^2/(BL297^2*Y315^2)</f>
        <v>5.0625000000000003E-2</v>
      </c>
      <c r="BM315" s="121">
        <f>X315^2/(BM297^2*Y315^2)</f>
        <v>3.2399999999999998E-2</v>
      </c>
      <c r="BN315" s="121">
        <f>X315^2/(BN297^2*Y315^2)</f>
        <v>2.2499999999999999E-2</v>
      </c>
      <c r="BO315" s="121">
        <f>X315^2/(BO297^2*Y315^2)</f>
        <v>1.653061224489796E-2</v>
      </c>
      <c r="BP315" s="121">
        <f>X315^2/(BP297^2*Y315^2)</f>
        <v>1.2656250000000001E-2</v>
      </c>
      <c r="BQ315" s="121">
        <v>1</v>
      </c>
      <c r="BR315" s="121">
        <v>1</v>
      </c>
      <c r="BS315" s="121">
        <v>1</v>
      </c>
      <c r="BT315" s="121">
        <v>1</v>
      </c>
      <c r="BU315" s="121">
        <v>1</v>
      </c>
      <c r="BV315" s="121">
        <v>1</v>
      </c>
      <c r="BW315" s="121">
        <v>1</v>
      </c>
      <c r="BX315" s="121">
        <v>1</v>
      </c>
      <c r="BY315" s="121">
        <f>(BI297^2*Y315^2)/X315^2</f>
        <v>1.2345679012345678</v>
      </c>
      <c r="BZ315" s="121">
        <f>(BJ297^2*Y315^2)/X315^2</f>
        <v>4.9382716049382713</v>
      </c>
      <c r="CA315" s="121">
        <f>(BK297^2*Y315^2)/X315^2</f>
        <v>11.111111111111111</v>
      </c>
      <c r="CB315" s="121">
        <f>(BL297^2*Y315^2)/X315^2</f>
        <v>19.753086419753085</v>
      </c>
      <c r="CC315" s="121">
        <f>(BM297^2*Y315^2)/X315^2</f>
        <v>30.864197530864196</v>
      </c>
      <c r="CD315" s="121">
        <f>(BN297^2*Y315^2)/X315^2</f>
        <v>44.444444444444443</v>
      </c>
      <c r="CE315" s="121">
        <f>(BO297^2*Y315^2)/X315^2</f>
        <v>60.493827160493829</v>
      </c>
      <c r="CF315" s="121">
        <f>(BP297^2*Y315^2)/X315^2</f>
        <v>79.012345679012341</v>
      </c>
      <c r="CG315" s="121">
        <f>X315^2/(BI297^2*Y315^2)</f>
        <v>0.81</v>
      </c>
      <c r="CH315" s="121">
        <f>X315^2/(BJ297^2*Y315^2)</f>
        <v>0.20250000000000001</v>
      </c>
      <c r="CI315" s="121">
        <f>X315^2/(BK297^2*Y315^2)</f>
        <v>0.09</v>
      </c>
      <c r="CJ315" s="121">
        <f>X315^2/(BL297^2*Y315^2)</f>
        <v>5.0625000000000003E-2</v>
      </c>
      <c r="CK315" s="121">
        <f>X315^2/(BM297^2*Y315^2)</f>
        <v>3.2399999999999998E-2</v>
      </c>
      <c r="CL315" s="121">
        <f>X315^2/(BN297^2*Y315^2)</f>
        <v>2.2499999999999999E-2</v>
      </c>
      <c r="CM315" s="121">
        <f>X315^2/(BO297^2*Y315^2)</f>
        <v>1.653061224489796E-2</v>
      </c>
      <c r="CN315" s="121">
        <f>X315^2/(BP297^2*Y315^2)</f>
        <v>1.2656250000000001E-2</v>
      </c>
      <c r="CO315" s="95">
        <f t="shared" si="662"/>
        <v>3.0111450493827157</v>
      </c>
      <c r="CP315" s="95">
        <f t="shared" si="663"/>
        <v>8.0019931975308634</v>
      </c>
      <c r="CQ315" s="95">
        <f t="shared" si="664"/>
        <v>16.320073444444443</v>
      </c>
      <c r="CR315" s="95">
        <f t="shared" si="665"/>
        <v>27.965385790123456</v>
      </c>
      <c r="CS315" s="95">
        <f t="shared" si="666"/>
        <v>42.937930234567901</v>
      </c>
      <c r="CT315" s="95">
        <f t="shared" si="667"/>
        <v>61.237706777777774</v>
      </c>
      <c r="CU315" s="95">
        <f t="shared" si="668"/>
        <v>82.864715419753082</v>
      </c>
      <c r="CV315" s="95">
        <f t="shared" si="669"/>
        <v>107.81895616049383</v>
      </c>
      <c r="CW315" s="95">
        <f t="shared" si="670"/>
        <v>3.0111450493827157</v>
      </c>
      <c r="CX315" s="95">
        <f t="shared" si="671"/>
        <v>8.0019931975308634</v>
      </c>
      <c r="CY315" s="95">
        <f t="shared" si="672"/>
        <v>16.320073444444443</v>
      </c>
      <c r="CZ315" s="95">
        <f t="shared" si="673"/>
        <v>27.965385790123456</v>
      </c>
      <c r="DA315" s="95">
        <f t="shared" si="674"/>
        <v>42.937930234567901</v>
      </c>
      <c r="DB315" s="95">
        <f t="shared" si="675"/>
        <v>61.237706777777774</v>
      </c>
      <c r="DC315" s="95">
        <f t="shared" si="676"/>
        <v>82.864715419753082</v>
      </c>
      <c r="DD315" s="95">
        <f t="shared" si="677"/>
        <v>107.81895616049383</v>
      </c>
      <c r="DE315" s="13">
        <f t="shared" si="763"/>
        <v>4.0946839012345677</v>
      </c>
      <c r="DF315" s="13">
        <f t="shared" si="764"/>
        <v>7.1908876049382719</v>
      </c>
      <c r="DG315" s="13">
        <f t="shared" si="765"/>
        <v>13.25122711111111</v>
      </c>
      <c r="DH315" s="13">
        <f t="shared" si="766"/>
        <v>21.853827419753085</v>
      </c>
      <c r="DI315" s="13">
        <f t="shared" si="678"/>
        <v>32.946713530864194</v>
      </c>
      <c r="DJ315" s="13">
        <f t="shared" si="679"/>
        <v>46.517060444444439</v>
      </c>
      <c r="DK315" s="13">
        <f t="shared" si="680"/>
        <v>62.560473772738725</v>
      </c>
      <c r="DL315" s="13">
        <f t="shared" si="681"/>
        <v>81.075117929012336</v>
      </c>
      <c r="DM315" s="95">
        <f t="shared" si="682"/>
        <v>4.0946839012345677</v>
      </c>
      <c r="DN315" s="95">
        <f t="shared" si="683"/>
        <v>7.1908876049382719</v>
      </c>
      <c r="DO315" s="95">
        <f t="shared" si="684"/>
        <v>13.25122711111111</v>
      </c>
      <c r="DP315" s="95">
        <f t="shared" si="685"/>
        <v>21.853827419753085</v>
      </c>
      <c r="DQ315" s="95">
        <f t="shared" si="686"/>
        <v>32.946713530864194</v>
      </c>
      <c r="DR315" s="95">
        <f t="shared" si="687"/>
        <v>46.517060444444439</v>
      </c>
      <c r="DS315" s="95">
        <f t="shared" si="688"/>
        <v>62.560473772738725</v>
      </c>
      <c r="DT315" s="95">
        <f t="shared" si="689"/>
        <v>81.075117929012336</v>
      </c>
      <c r="DU315" s="95">
        <f t="shared" si="690"/>
        <v>1.372277498148148</v>
      </c>
      <c r="DV315" s="95">
        <f t="shared" si="691"/>
        <v>2.4482980750925929</v>
      </c>
      <c r="DW315" s="95">
        <f t="shared" si="692"/>
        <v>4.554441803333332</v>
      </c>
      <c r="DX315" s="95">
        <f t="shared" si="693"/>
        <v>7.5440948859953689</v>
      </c>
      <c r="DY315" s="95">
        <f t="shared" si="694"/>
        <v>11.399194503303702</v>
      </c>
      <c r="DZ315" s="95">
        <f t="shared" si="695"/>
        <v>16.115283595833329</v>
      </c>
      <c r="EA315" s="95">
        <f t="shared" si="696"/>
        <v>21.690834986402113</v>
      </c>
      <c r="EB315" s="95">
        <f t="shared" si="697"/>
        <v>28.125210755387727</v>
      </c>
      <c r="EC315" s="95">
        <f t="shared" si="698"/>
        <v>1.372277498148148</v>
      </c>
      <c r="ED315" s="95">
        <f t="shared" si="699"/>
        <v>2.4482980750925929</v>
      </c>
      <c r="EE315" s="95">
        <f t="shared" si="700"/>
        <v>4.554441803333332</v>
      </c>
      <c r="EF315" s="95">
        <f t="shared" si="701"/>
        <v>7.5440948859953689</v>
      </c>
      <c r="EG315" s="95">
        <f t="shared" si="702"/>
        <v>11.399194503303702</v>
      </c>
      <c r="EH315" s="95">
        <f t="shared" si="703"/>
        <v>16.115283595833329</v>
      </c>
      <c r="EI315" s="95">
        <f t="shared" si="704"/>
        <v>21.690834986402113</v>
      </c>
      <c r="EJ315" s="95">
        <f t="shared" si="705"/>
        <v>28.125210755387727</v>
      </c>
      <c r="EK315" s="95">
        <f t="shared" si="706"/>
        <v>1.372277498148148</v>
      </c>
      <c r="EL315" s="95">
        <f t="shared" si="707"/>
        <v>2.4482980750925929</v>
      </c>
      <c r="EM315" s="95">
        <f t="shared" si="708"/>
        <v>4.554441803333332</v>
      </c>
      <c r="EN315" s="95">
        <f t="shared" si="709"/>
        <v>7.5440948859953689</v>
      </c>
      <c r="EO315" s="95">
        <f t="shared" si="710"/>
        <v>11.399194503303702</v>
      </c>
      <c r="EP315" s="95">
        <f t="shared" si="711"/>
        <v>16.115283595833329</v>
      </c>
      <c r="EQ315" s="95">
        <f t="shared" si="712"/>
        <v>21.690834986402113</v>
      </c>
      <c r="ER315" s="95">
        <f t="shared" si="713"/>
        <v>28.125210755387727</v>
      </c>
      <c r="ES315" s="95">
        <f t="shared" si="714"/>
        <v>1</v>
      </c>
      <c r="ET315" s="95">
        <f t="shared" si="715"/>
        <v>1</v>
      </c>
      <c r="EU315" s="95">
        <f t="shared" si="716"/>
        <v>1</v>
      </c>
      <c r="EV315" s="95">
        <f t="shared" si="717"/>
        <v>1</v>
      </c>
      <c r="EW315" s="95">
        <f t="shared" si="718"/>
        <v>1</v>
      </c>
      <c r="EX315" s="95">
        <f t="shared" si="719"/>
        <v>1</v>
      </c>
      <c r="EY315" s="95">
        <f t="shared" si="720"/>
        <v>1</v>
      </c>
      <c r="EZ315" s="95">
        <f t="shared" si="721"/>
        <v>1</v>
      </c>
      <c r="FA315" s="95">
        <f t="shared" si="722"/>
        <v>1</v>
      </c>
      <c r="FB315" s="95">
        <f t="shared" si="723"/>
        <v>1</v>
      </c>
      <c r="FC315" s="95">
        <f t="shared" si="724"/>
        <v>1</v>
      </c>
      <c r="FD315" s="95">
        <f t="shared" si="725"/>
        <v>1</v>
      </c>
      <c r="FE315" s="95">
        <f t="shared" si="726"/>
        <v>1</v>
      </c>
      <c r="FF315" s="95">
        <f t="shared" si="727"/>
        <v>1</v>
      </c>
      <c r="FG315" s="95">
        <f t="shared" si="728"/>
        <v>1</v>
      </c>
      <c r="FH315" s="95">
        <f t="shared" si="729"/>
        <v>1</v>
      </c>
      <c r="FI315" s="95">
        <f t="shared" si="730"/>
        <v>1</v>
      </c>
      <c r="FJ315" s="95">
        <f t="shared" si="731"/>
        <v>1</v>
      </c>
      <c r="FK315" s="95">
        <f t="shared" si="732"/>
        <v>1</v>
      </c>
      <c r="FL315" s="95">
        <f t="shared" si="733"/>
        <v>1</v>
      </c>
      <c r="FM315" s="95">
        <f t="shared" si="734"/>
        <v>1</v>
      </c>
      <c r="FN315" s="95">
        <f t="shared" si="735"/>
        <v>1</v>
      </c>
      <c r="FO315" s="95">
        <f t="shared" si="736"/>
        <v>1</v>
      </c>
      <c r="FP315" s="95">
        <f t="shared" si="737"/>
        <v>1</v>
      </c>
      <c r="FQ315" s="115">
        <f t="shared" si="738"/>
        <v>1.2551617694542785</v>
      </c>
      <c r="FR315" s="115">
        <f t="shared" si="739"/>
        <v>1.0302028659043403</v>
      </c>
      <c r="FS315" s="115">
        <f t="shared" si="740"/>
        <v>1.0071418512456749</v>
      </c>
      <c r="FT315" s="115">
        <f t="shared" si="741"/>
        <v>1.002422847577058</v>
      </c>
      <c r="FU315" s="115">
        <f t="shared" si="742"/>
        <v>1.0010234062684558</v>
      </c>
      <c r="FV315" s="115">
        <f t="shared" si="743"/>
        <v>1.0004994210053835</v>
      </c>
      <c r="FW315" s="115">
        <f t="shared" si="744"/>
        <v>1.000269366501582</v>
      </c>
      <c r="FX315" s="115">
        <f t="shared" si="745"/>
        <v>1.0001560201216582</v>
      </c>
      <c r="FZ315" s="90">
        <f t="shared" si="767"/>
        <v>1.0001560201216582</v>
      </c>
    </row>
    <row r="316" spans="24:182" x14ac:dyDescent="0.3">
      <c r="X316" s="118">
        <v>9.5</v>
      </c>
      <c r="Y316" s="118">
        <v>10</v>
      </c>
      <c r="Z316" s="40">
        <v>1.7999999999999999E-2</v>
      </c>
      <c r="AA316" s="40">
        <v>10000000</v>
      </c>
      <c r="AB316" s="40">
        <v>10000000</v>
      </c>
      <c r="AC316" s="98">
        <v>3900000</v>
      </c>
      <c r="AD316" s="42">
        <v>0.33</v>
      </c>
      <c r="AE316" s="42">
        <v>0.33</v>
      </c>
      <c r="AF316" s="41">
        <v>1.7999999999999999E-2</v>
      </c>
      <c r="AG316" s="40">
        <v>10000000</v>
      </c>
      <c r="AH316" s="40">
        <v>10000000</v>
      </c>
      <c r="AI316" s="98">
        <v>3900000</v>
      </c>
      <c r="AJ316" s="42">
        <v>0.33</v>
      </c>
      <c r="AK316" s="42">
        <v>0.33</v>
      </c>
      <c r="AL316" s="42">
        <f>AL295</f>
        <v>1.0032000000000001</v>
      </c>
      <c r="AM316" s="40">
        <v>6000</v>
      </c>
      <c r="AN316" s="40">
        <f>AN295</f>
        <v>10000</v>
      </c>
      <c r="AO316" s="40">
        <f>AO295</f>
        <v>10000</v>
      </c>
      <c r="AP316" s="42">
        <v>0.03</v>
      </c>
      <c r="AQ316" s="42">
        <v>0.03</v>
      </c>
      <c r="AR316" s="4">
        <f t="shared" si="746"/>
        <v>1.0211999999999999</v>
      </c>
      <c r="AS316" s="11">
        <f t="shared" si="747"/>
        <v>0.95</v>
      </c>
      <c r="AT316" s="15">
        <f t="shared" si="748"/>
        <v>105326.50611603633</v>
      </c>
      <c r="AU316" s="19">
        <f t="shared" si="749"/>
        <v>1.0000076783363887</v>
      </c>
      <c r="AV316" s="13">
        <f t="shared" si="750"/>
        <v>0.5</v>
      </c>
      <c r="AW316" s="11">
        <f t="shared" si="751"/>
        <v>1</v>
      </c>
      <c r="AX316" s="11">
        <f t="shared" si="752"/>
        <v>0.8911</v>
      </c>
      <c r="AY316" s="11">
        <f t="shared" si="753"/>
        <v>201997.53114128605</v>
      </c>
      <c r="AZ316" s="11">
        <f t="shared" si="754"/>
        <v>1</v>
      </c>
      <c r="BA316" s="11">
        <f t="shared" si="755"/>
        <v>0.34752899999999998</v>
      </c>
      <c r="BB316" s="11">
        <f t="shared" si="756"/>
        <v>1.025058</v>
      </c>
      <c r="BC316" s="11">
        <f t="shared" si="757"/>
        <v>0.99909999999999999</v>
      </c>
      <c r="BD316" s="11">
        <f t="shared" si="758"/>
        <v>0.8911</v>
      </c>
      <c r="BE316" s="11">
        <f t="shared" si="759"/>
        <v>201997.53114128605</v>
      </c>
      <c r="BF316" s="11">
        <f t="shared" si="760"/>
        <v>1</v>
      </c>
      <c r="BG316" s="11">
        <f t="shared" si="761"/>
        <v>0.34752899999999998</v>
      </c>
      <c r="BH316" s="11">
        <f t="shared" si="762"/>
        <v>1.025058</v>
      </c>
      <c r="BI316" s="121">
        <f>X316^2/(BI297^2*Y316^2)</f>
        <v>0.90249999999999997</v>
      </c>
      <c r="BJ316" s="121">
        <f>X316^2/(BJ297^2*Y316^2)</f>
        <v>0.22562499999999999</v>
      </c>
      <c r="BK316" s="121">
        <f>X316^2/(BK297^2*Y316^2)</f>
        <v>0.10027777777777777</v>
      </c>
      <c r="BL316" s="121">
        <f>X316^2/(BL297^2*Y316^2)</f>
        <v>5.6406249999999998E-2</v>
      </c>
      <c r="BM316" s="121">
        <f>X316^2/(BM297^2*Y316^2)</f>
        <v>3.61E-2</v>
      </c>
      <c r="BN316" s="121">
        <f>X316^2/(BN297^2*Y316^2)</f>
        <v>2.5069444444444443E-2</v>
      </c>
      <c r="BO316" s="121">
        <f>X316^2/(BO297^2*Y316^2)</f>
        <v>1.8418367346938774E-2</v>
      </c>
      <c r="BP316" s="121">
        <f>X316^2/(BP297^2*Y316^2)</f>
        <v>1.41015625E-2</v>
      </c>
      <c r="BQ316" s="121">
        <v>1</v>
      </c>
      <c r="BR316" s="121">
        <v>1</v>
      </c>
      <c r="BS316" s="121">
        <v>1</v>
      </c>
      <c r="BT316" s="121">
        <v>1</v>
      </c>
      <c r="BU316" s="121">
        <v>1</v>
      </c>
      <c r="BV316" s="121">
        <v>1</v>
      </c>
      <c r="BW316" s="121">
        <v>1</v>
      </c>
      <c r="BX316" s="121">
        <v>1</v>
      </c>
      <c r="BY316" s="121">
        <f>(BI297^2*Y316^2)/X316^2</f>
        <v>1.10803324099723</v>
      </c>
      <c r="BZ316" s="121">
        <f>(BJ297^2*Y316^2)/X316^2</f>
        <v>4.43213296398892</v>
      </c>
      <c r="CA316" s="121">
        <f>(BK297^2*Y316^2)/X316^2</f>
        <v>9.97229916897507</v>
      </c>
      <c r="CB316" s="121">
        <f>(BL297^2*Y316^2)/X316^2</f>
        <v>17.72853185595568</v>
      </c>
      <c r="CC316" s="121">
        <f>(BM297^2*Y316^2)/X316^2</f>
        <v>27.700831024930746</v>
      </c>
      <c r="CD316" s="121">
        <f>(BN297^2*Y316^2)/X316^2</f>
        <v>39.88919667590028</v>
      </c>
      <c r="CE316" s="121">
        <f>(BO297^2*Y316^2)/X316^2</f>
        <v>54.293628808864263</v>
      </c>
      <c r="CF316" s="121">
        <f>(BP297^2*Y316^2)/X316^2</f>
        <v>70.91412742382272</v>
      </c>
      <c r="CG316" s="121">
        <f>X316^2/(BI297^2*Y316^2)</f>
        <v>0.90249999999999997</v>
      </c>
      <c r="CH316" s="121">
        <f>X316^2/(BJ297^2*Y316^2)</f>
        <v>0.22562499999999999</v>
      </c>
      <c r="CI316" s="121">
        <f>X316^2/(BK297^2*Y316^2)</f>
        <v>0.10027777777777777</v>
      </c>
      <c r="CJ316" s="121">
        <f>X316^2/(BL297^2*Y316^2)</f>
        <v>5.6406249999999998E-2</v>
      </c>
      <c r="CK316" s="121">
        <f>X316^2/(BM297^2*Y316^2)</f>
        <v>3.61E-2</v>
      </c>
      <c r="CL316" s="121">
        <f>X316^2/(BN297^2*Y316^2)</f>
        <v>2.5069444444444443E-2</v>
      </c>
      <c r="CM316" s="121">
        <f>X316^2/(BO297^2*Y316^2)</f>
        <v>1.8418367346938774E-2</v>
      </c>
      <c r="CN316" s="121">
        <f>X316^2/(BP297^2*Y316^2)</f>
        <v>1.41015625E-2</v>
      </c>
      <c r="CO316" s="95">
        <f t="shared" si="662"/>
        <v>2.8406359252077564</v>
      </c>
      <c r="CP316" s="95">
        <f t="shared" si="663"/>
        <v>7.3199567008310247</v>
      </c>
      <c r="CQ316" s="95">
        <f t="shared" si="664"/>
        <v>14.785491326869806</v>
      </c>
      <c r="CR316" s="95">
        <f t="shared" si="665"/>
        <v>25.237239803324101</v>
      </c>
      <c r="CS316" s="95">
        <f t="shared" si="666"/>
        <v>38.675202130193902</v>
      </c>
      <c r="CT316" s="95">
        <f t="shared" si="667"/>
        <v>55.099378307479228</v>
      </c>
      <c r="CU316" s="95">
        <f t="shared" si="668"/>
        <v>74.509768335180055</v>
      </c>
      <c r="CV316" s="95">
        <f t="shared" si="669"/>
        <v>96.906372213296407</v>
      </c>
      <c r="CW316" s="95">
        <f t="shared" si="670"/>
        <v>2.8406359252077564</v>
      </c>
      <c r="CX316" s="95">
        <f t="shared" si="671"/>
        <v>7.3199567008310247</v>
      </c>
      <c r="CY316" s="95">
        <f t="shared" si="672"/>
        <v>14.785491326869806</v>
      </c>
      <c r="CZ316" s="95">
        <f t="shared" si="673"/>
        <v>25.237239803324101</v>
      </c>
      <c r="DA316" s="95">
        <f t="shared" si="674"/>
        <v>38.675202130193902</v>
      </c>
      <c r="DB316" s="95">
        <f t="shared" si="675"/>
        <v>55.099378307479228</v>
      </c>
      <c r="DC316" s="95">
        <f t="shared" si="676"/>
        <v>74.509768335180055</v>
      </c>
      <c r="DD316" s="95">
        <f t="shared" si="677"/>
        <v>96.906372213296407</v>
      </c>
      <c r="DE316" s="13">
        <f t="shared" si="763"/>
        <v>4.0606492409972299</v>
      </c>
      <c r="DF316" s="13">
        <f t="shared" si="764"/>
        <v>6.70787396398892</v>
      </c>
      <c r="DG316" s="13">
        <f t="shared" si="765"/>
        <v>12.122692946752847</v>
      </c>
      <c r="DH316" s="13">
        <f t="shared" si="766"/>
        <v>19.835054105955681</v>
      </c>
      <c r="DI316" s="13">
        <f t="shared" si="678"/>
        <v>29.787047024930747</v>
      </c>
      <c r="DJ316" s="13">
        <f t="shared" si="679"/>
        <v>41.964382120344723</v>
      </c>
      <c r="DK316" s="13">
        <f t="shared" si="680"/>
        <v>56.362163176211205</v>
      </c>
      <c r="DL316" s="13">
        <f t="shared" si="681"/>
        <v>72.978344986322725</v>
      </c>
      <c r="DM316" s="95">
        <f t="shared" si="682"/>
        <v>4.0606492409972299</v>
      </c>
      <c r="DN316" s="95">
        <f t="shared" si="683"/>
        <v>6.70787396398892</v>
      </c>
      <c r="DO316" s="95">
        <f t="shared" si="684"/>
        <v>12.122692946752847</v>
      </c>
      <c r="DP316" s="95">
        <f t="shared" si="685"/>
        <v>19.835054105955681</v>
      </c>
      <c r="DQ316" s="95">
        <f t="shared" si="686"/>
        <v>29.787047024930747</v>
      </c>
      <c r="DR316" s="95">
        <f t="shared" si="687"/>
        <v>41.964382120344723</v>
      </c>
      <c r="DS316" s="95">
        <f t="shared" si="688"/>
        <v>56.362163176211205</v>
      </c>
      <c r="DT316" s="95">
        <f t="shared" si="689"/>
        <v>72.978344986322725</v>
      </c>
      <c r="DU316" s="95">
        <f t="shared" si="690"/>
        <v>1.3604494667105262</v>
      </c>
      <c r="DV316" s="95">
        <f t="shared" si="691"/>
        <v>2.2804368274671054</v>
      </c>
      <c r="DW316" s="95">
        <f t="shared" si="692"/>
        <v>4.1622434537280695</v>
      </c>
      <c r="DX316" s="95">
        <f t="shared" si="693"/>
        <v>6.8425126150246713</v>
      </c>
      <c r="DY316" s="95">
        <f t="shared" si="694"/>
        <v>10.301118762163158</v>
      </c>
      <c r="DZ316" s="95">
        <f t="shared" si="695"/>
        <v>14.533095850537281</v>
      </c>
      <c r="EA316" s="95">
        <f t="shared" si="696"/>
        <v>19.536742303101502</v>
      </c>
      <c r="EB316" s="95">
        <f t="shared" si="697"/>
        <v>25.311347351387749</v>
      </c>
      <c r="EC316" s="95">
        <f t="shared" si="698"/>
        <v>1.3604494667105262</v>
      </c>
      <c r="ED316" s="95">
        <f t="shared" si="699"/>
        <v>2.2804368274671054</v>
      </c>
      <c r="EE316" s="95">
        <f t="shared" si="700"/>
        <v>4.1622434537280695</v>
      </c>
      <c r="EF316" s="95">
        <f t="shared" si="701"/>
        <v>6.8425126150246713</v>
      </c>
      <c r="EG316" s="95">
        <f t="shared" si="702"/>
        <v>10.301118762163158</v>
      </c>
      <c r="EH316" s="95">
        <f t="shared" si="703"/>
        <v>14.533095850537281</v>
      </c>
      <c r="EI316" s="95">
        <f t="shared" si="704"/>
        <v>19.536742303101502</v>
      </c>
      <c r="EJ316" s="95">
        <f t="shared" si="705"/>
        <v>25.311347351387749</v>
      </c>
      <c r="EK316" s="95">
        <f t="shared" si="706"/>
        <v>1.3604494667105262</v>
      </c>
      <c r="EL316" s="95">
        <f t="shared" si="707"/>
        <v>2.2804368274671054</v>
      </c>
      <c r="EM316" s="95">
        <f t="shared" si="708"/>
        <v>4.1622434537280695</v>
      </c>
      <c r="EN316" s="95">
        <f t="shared" si="709"/>
        <v>6.8425126150246713</v>
      </c>
      <c r="EO316" s="95">
        <f t="shared" si="710"/>
        <v>10.301118762163158</v>
      </c>
      <c r="EP316" s="95">
        <f t="shared" si="711"/>
        <v>14.533095850537281</v>
      </c>
      <c r="EQ316" s="95">
        <f t="shared" si="712"/>
        <v>19.536742303101502</v>
      </c>
      <c r="ER316" s="95">
        <f t="shared" si="713"/>
        <v>25.311347351387749</v>
      </c>
      <c r="ES316" s="95">
        <f t="shared" si="714"/>
        <v>1</v>
      </c>
      <c r="ET316" s="95">
        <f t="shared" si="715"/>
        <v>1</v>
      </c>
      <c r="EU316" s="95">
        <f t="shared" si="716"/>
        <v>1</v>
      </c>
      <c r="EV316" s="95">
        <f t="shared" si="717"/>
        <v>1</v>
      </c>
      <c r="EW316" s="95">
        <f t="shared" si="718"/>
        <v>1</v>
      </c>
      <c r="EX316" s="95">
        <f t="shared" si="719"/>
        <v>1</v>
      </c>
      <c r="EY316" s="95">
        <f t="shared" si="720"/>
        <v>1</v>
      </c>
      <c r="EZ316" s="95">
        <f t="shared" si="721"/>
        <v>1</v>
      </c>
      <c r="FA316" s="95">
        <f t="shared" si="722"/>
        <v>1</v>
      </c>
      <c r="FB316" s="95">
        <f t="shared" si="723"/>
        <v>1</v>
      </c>
      <c r="FC316" s="95">
        <f t="shared" si="724"/>
        <v>1</v>
      </c>
      <c r="FD316" s="95">
        <f t="shared" si="725"/>
        <v>1</v>
      </c>
      <c r="FE316" s="95">
        <f t="shared" si="726"/>
        <v>1</v>
      </c>
      <c r="FF316" s="95">
        <f t="shared" si="727"/>
        <v>1</v>
      </c>
      <c r="FG316" s="95">
        <f t="shared" si="728"/>
        <v>1</v>
      </c>
      <c r="FH316" s="95">
        <f t="shared" si="729"/>
        <v>1</v>
      </c>
      <c r="FI316" s="95">
        <f t="shared" si="730"/>
        <v>1</v>
      </c>
      <c r="FJ316" s="95">
        <f t="shared" si="731"/>
        <v>1</v>
      </c>
      <c r="FK316" s="95">
        <f t="shared" si="732"/>
        <v>1</v>
      </c>
      <c r="FL316" s="95">
        <f t="shared" si="733"/>
        <v>1</v>
      </c>
      <c r="FM316" s="95">
        <f t="shared" si="734"/>
        <v>1</v>
      </c>
      <c r="FN316" s="95">
        <f t="shared" si="735"/>
        <v>1</v>
      </c>
      <c r="FO316" s="95">
        <f t="shared" si="736"/>
        <v>1</v>
      </c>
      <c r="FP316" s="95">
        <f t="shared" si="737"/>
        <v>1</v>
      </c>
      <c r="FQ316" s="115">
        <f t="shared" si="738"/>
        <v>1.2955140378392416</v>
      </c>
      <c r="FR316" s="115">
        <f t="shared" si="739"/>
        <v>1.0362633346130854</v>
      </c>
      <c r="FS316" s="115">
        <f t="shared" si="740"/>
        <v>1.0087103397193735</v>
      </c>
      <c r="FT316" s="115">
        <f t="shared" si="741"/>
        <v>1.0029770461629626</v>
      </c>
      <c r="FU316" s="115">
        <f t="shared" si="742"/>
        <v>1.0012631310426561</v>
      </c>
      <c r="FV316" s="115">
        <f t="shared" si="743"/>
        <v>1.000618627185855</v>
      </c>
      <c r="FW316" s="115">
        <f t="shared" si="744"/>
        <v>1.0003349362610494</v>
      </c>
      <c r="FX316" s="115">
        <f t="shared" si="745"/>
        <v>1.000194936166102</v>
      </c>
      <c r="FZ316" s="90">
        <f t="shared" si="767"/>
        <v>1.000194936166102</v>
      </c>
    </row>
    <row r="317" spans="24:182" x14ac:dyDescent="0.3">
      <c r="X317" s="118">
        <v>10</v>
      </c>
      <c r="Y317" s="118">
        <v>10</v>
      </c>
      <c r="Z317" s="40">
        <v>1.7999999999999999E-2</v>
      </c>
      <c r="AA317" s="40">
        <v>10000000</v>
      </c>
      <c r="AB317" s="40">
        <v>10000000</v>
      </c>
      <c r="AC317" s="98">
        <v>3900000</v>
      </c>
      <c r="AD317" s="42">
        <v>0.33</v>
      </c>
      <c r="AE317" s="42">
        <v>0.33</v>
      </c>
      <c r="AF317" s="41">
        <v>1.7999999999999999E-2</v>
      </c>
      <c r="AG317" s="40">
        <v>10000000</v>
      </c>
      <c r="AH317" s="40">
        <v>10000000</v>
      </c>
      <c r="AI317" s="98">
        <v>3900000</v>
      </c>
      <c r="AJ317" s="42">
        <v>0.33</v>
      </c>
      <c r="AK317" s="42">
        <v>0.33</v>
      </c>
      <c r="AL317" s="42">
        <f>AL295</f>
        <v>1.0032000000000001</v>
      </c>
      <c r="AM317" s="40">
        <v>6000</v>
      </c>
      <c r="AN317" s="40">
        <f>AN295</f>
        <v>10000</v>
      </c>
      <c r="AO317" s="40">
        <f>AO295</f>
        <v>10000</v>
      </c>
      <c r="AP317" s="42">
        <v>0.03</v>
      </c>
      <c r="AQ317" s="42">
        <v>0.03</v>
      </c>
      <c r="AR317" s="4">
        <f t="shared" si="746"/>
        <v>1.0211999999999999</v>
      </c>
      <c r="AS317" s="11">
        <f t="shared" si="747"/>
        <v>1</v>
      </c>
      <c r="AT317" s="15">
        <f t="shared" si="748"/>
        <v>105326.50611603633</v>
      </c>
      <c r="AU317" s="19">
        <f t="shared" si="749"/>
        <v>1.0000076783363887</v>
      </c>
      <c r="AV317" s="13">
        <f t="shared" si="750"/>
        <v>0.5</v>
      </c>
      <c r="AW317" s="11">
        <f t="shared" si="751"/>
        <v>1</v>
      </c>
      <c r="AX317" s="11">
        <f t="shared" si="752"/>
        <v>0.8911</v>
      </c>
      <c r="AY317" s="11">
        <f t="shared" si="753"/>
        <v>201997.53114128605</v>
      </c>
      <c r="AZ317" s="11">
        <f t="shared" si="754"/>
        <v>1</v>
      </c>
      <c r="BA317" s="11">
        <f t="shared" si="755"/>
        <v>0.34752899999999998</v>
      </c>
      <c r="BB317" s="11">
        <f t="shared" si="756"/>
        <v>1.025058</v>
      </c>
      <c r="BC317" s="11">
        <f t="shared" si="757"/>
        <v>0.99909999999999999</v>
      </c>
      <c r="BD317" s="11">
        <f t="shared" si="758"/>
        <v>0.8911</v>
      </c>
      <c r="BE317" s="11">
        <f t="shared" si="759"/>
        <v>201997.53114128605</v>
      </c>
      <c r="BF317" s="11">
        <f t="shared" si="760"/>
        <v>1</v>
      </c>
      <c r="BG317" s="11">
        <f t="shared" si="761"/>
        <v>0.34752899999999998</v>
      </c>
      <c r="BH317" s="11">
        <f t="shared" si="762"/>
        <v>1.025058</v>
      </c>
      <c r="BI317" s="121">
        <f>X317^2/(BI297^2*Y317^2)</f>
        <v>1</v>
      </c>
      <c r="BJ317" s="121">
        <f>X317^2/(BJ297^2*Y317^2)</f>
        <v>0.25</v>
      </c>
      <c r="BK317" s="121">
        <f>X317^2/(BK297^2*Y317^2)</f>
        <v>0.1111111111111111</v>
      </c>
      <c r="BL317" s="121">
        <f>X317^2/(BL297^2*Y317^2)</f>
        <v>6.25E-2</v>
      </c>
      <c r="BM317" s="121">
        <f>X317^2/(BM297^2*Y317^2)</f>
        <v>0.04</v>
      </c>
      <c r="BN317" s="121">
        <f>X317^2/(BN297^2*Y317^2)</f>
        <v>2.7777777777777776E-2</v>
      </c>
      <c r="BO317" s="121">
        <f>X317^2/(BO297^2*Y317^2)</f>
        <v>2.0408163265306121E-2</v>
      </c>
      <c r="BP317" s="121">
        <f>X317^2/(BP297^2*Y317^2)</f>
        <v>1.5625E-2</v>
      </c>
      <c r="BQ317" s="121">
        <v>1</v>
      </c>
      <c r="BR317" s="121">
        <v>1</v>
      </c>
      <c r="BS317" s="121">
        <v>1</v>
      </c>
      <c r="BT317" s="121">
        <v>1</v>
      </c>
      <c r="BU317" s="121">
        <v>1</v>
      </c>
      <c r="BV317" s="121">
        <v>1</v>
      </c>
      <c r="BW317" s="121">
        <v>1</v>
      </c>
      <c r="BX317" s="121">
        <v>1</v>
      </c>
      <c r="BY317" s="121">
        <f>(BI297^2*Y317^2)/X317^2</f>
        <v>1</v>
      </c>
      <c r="BZ317" s="121">
        <f>(BJ297^2*Y317^2)/X317^2</f>
        <v>4</v>
      </c>
      <c r="CA317" s="121">
        <f>(BK297^2*Y317^2)/X317^2</f>
        <v>9</v>
      </c>
      <c r="CB317" s="121">
        <f>(BL297^2*Y317^2)/X317^2</f>
        <v>16</v>
      </c>
      <c r="CC317" s="121">
        <f>(BM297^2*Y317^2)/X317^2</f>
        <v>25</v>
      </c>
      <c r="CD317" s="121">
        <f>(BN297^2*Y317^2)/X317^2</f>
        <v>36</v>
      </c>
      <c r="CE317" s="121">
        <f>(BO297^2*Y317^2)/X317^2</f>
        <v>49</v>
      </c>
      <c r="CF317" s="121">
        <f>(BP297^2*Y317^2)/X317^2</f>
        <v>64</v>
      </c>
      <c r="CG317" s="121">
        <f>X317^2/(BI297^2*Y317^2)</f>
        <v>1</v>
      </c>
      <c r="CH317" s="121">
        <f>X317^2/(BJ297^2*Y317^2)</f>
        <v>0.25</v>
      </c>
      <c r="CI317" s="121">
        <f>X317^2/(BK297^2*Y317^2)</f>
        <v>0.1111111111111111</v>
      </c>
      <c r="CJ317" s="121">
        <f>X317^2/(BL297^2*Y317^2)</f>
        <v>6.25E-2</v>
      </c>
      <c r="CK317" s="121">
        <f>X317^2/(BM297^2*Y317^2)</f>
        <v>0.04</v>
      </c>
      <c r="CL317" s="121">
        <f>X317^2/(BN297^2*Y317^2)</f>
        <v>2.7777777777777776E-2</v>
      </c>
      <c r="CM317" s="121">
        <f>X317^2/(BO297^2*Y317^2)</f>
        <v>2.0408163265306121E-2</v>
      </c>
      <c r="CN317" s="121">
        <f>X317^2/(BP297^2*Y317^2)</f>
        <v>1.5625E-2</v>
      </c>
      <c r="CO317" s="95">
        <f t="shared" si="662"/>
        <v>2.695058</v>
      </c>
      <c r="CP317" s="95">
        <f t="shared" si="663"/>
        <v>6.7376449999999997</v>
      </c>
      <c r="CQ317" s="95">
        <f t="shared" si="664"/>
        <v>13.475289999999999</v>
      </c>
      <c r="CR317" s="95">
        <f t="shared" si="665"/>
        <v>22.907992999999998</v>
      </c>
      <c r="CS317" s="95">
        <f t="shared" si="666"/>
        <v>35.035753999999997</v>
      </c>
      <c r="CT317" s="95">
        <f t="shared" si="667"/>
        <v>49.858573</v>
      </c>
      <c r="CU317" s="95">
        <f t="shared" si="668"/>
        <v>67.376450000000006</v>
      </c>
      <c r="CV317" s="95">
        <f t="shared" si="669"/>
        <v>87.589384999999993</v>
      </c>
      <c r="CW317" s="95">
        <f t="shared" si="670"/>
        <v>2.695058</v>
      </c>
      <c r="CX317" s="95">
        <f t="shared" si="671"/>
        <v>6.7376449999999997</v>
      </c>
      <c r="CY317" s="95">
        <f t="shared" si="672"/>
        <v>13.475289999999999</v>
      </c>
      <c r="CZ317" s="95">
        <f t="shared" si="673"/>
        <v>22.907992999999998</v>
      </c>
      <c r="DA317" s="95">
        <f t="shared" si="674"/>
        <v>35.035753999999997</v>
      </c>
      <c r="DB317" s="95">
        <f t="shared" si="675"/>
        <v>49.858573</v>
      </c>
      <c r="DC317" s="95">
        <f t="shared" si="676"/>
        <v>67.376450000000006</v>
      </c>
      <c r="DD317" s="95">
        <f t="shared" si="677"/>
        <v>87.589384999999993</v>
      </c>
      <c r="DE317" s="13">
        <f t="shared" si="763"/>
        <v>4.050116</v>
      </c>
      <c r="DF317" s="13">
        <f t="shared" si="764"/>
        <v>6.300116</v>
      </c>
      <c r="DG317" s="13">
        <f t="shared" si="765"/>
        <v>11.161227111111112</v>
      </c>
      <c r="DH317" s="13">
        <f t="shared" si="766"/>
        <v>18.112615999999999</v>
      </c>
      <c r="DI317" s="13">
        <f t="shared" si="678"/>
        <v>27.090116000000002</v>
      </c>
      <c r="DJ317" s="13">
        <f t="shared" si="679"/>
        <v>38.077893777777774</v>
      </c>
      <c r="DK317" s="13">
        <f t="shared" si="680"/>
        <v>51.070524163265304</v>
      </c>
      <c r="DL317" s="13">
        <f t="shared" si="681"/>
        <v>66.065741000000003</v>
      </c>
      <c r="DM317" s="95">
        <f t="shared" si="682"/>
        <v>4.050116</v>
      </c>
      <c r="DN317" s="95">
        <f t="shared" si="683"/>
        <v>6.300116</v>
      </c>
      <c r="DO317" s="95">
        <f t="shared" si="684"/>
        <v>11.161227111111112</v>
      </c>
      <c r="DP317" s="95">
        <f t="shared" si="685"/>
        <v>18.112615999999999</v>
      </c>
      <c r="DQ317" s="95">
        <f t="shared" si="686"/>
        <v>27.090116000000002</v>
      </c>
      <c r="DR317" s="95">
        <f t="shared" si="687"/>
        <v>38.077893777777774</v>
      </c>
      <c r="DS317" s="95">
        <f t="shared" si="688"/>
        <v>51.070524163265304</v>
      </c>
      <c r="DT317" s="95">
        <f t="shared" si="689"/>
        <v>66.065741000000003</v>
      </c>
      <c r="DU317" s="95">
        <f t="shared" si="690"/>
        <v>1.35678886</v>
      </c>
      <c r="DV317" s="95">
        <f t="shared" si="691"/>
        <v>2.1387291099999999</v>
      </c>
      <c r="DW317" s="95">
        <f t="shared" si="692"/>
        <v>3.8281061933333334</v>
      </c>
      <c r="DX317" s="95">
        <f t="shared" si="693"/>
        <v>6.2439154224999989</v>
      </c>
      <c r="DY317" s="95">
        <f t="shared" si="694"/>
        <v>9.3638570200000011</v>
      </c>
      <c r="DZ317" s="95">
        <f t="shared" si="695"/>
        <v>13.182428443333333</v>
      </c>
      <c r="EA317" s="95">
        <f t="shared" si="696"/>
        <v>17.697744288571425</v>
      </c>
      <c r="EB317" s="95">
        <f t="shared" si="697"/>
        <v>22.909017000624999</v>
      </c>
      <c r="EC317" s="95">
        <f t="shared" si="698"/>
        <v>1.35678886</v>
      </c>
      <c r="ED317" s="95">
        <f t="shared" si="699"/>
        <v>2.1387291099999999</v>
      </c>
      <c r="EE317" s="95">
        <f t="shared" si="700"/>
        <v>3.8281061933333334</v>
      </c>
      <c r="EF317" s="95">
        <f t="shared" si="701"/>
        <v>6.2439154224999989</v>
      </c>
      <c r="EG317" s="95">
        <f t="shared" si="702"/>
        <v>9.3638570200000011</v>
      </c>
      <c r="EH317" s="95">
        <f t="shared" si="703"/>
        <v>13.182428443333333</v>
      </c>
      <c r="EI317" s="95">
        <f t="shared" si="704"/>
        <v>17.697744288571425</v>
      </c>
      <c r="EJ317" s="95">
        <f t="shared" si="705"/>
        <v>22.909017000624999</v>
      </c>
      <c r="EK317" s="95">
        <f t="shared" si="706"/>
        <v>1.35678886</v>
      </c>
      <c r="EL317" s="95">
        <f t="shared" si="707"/>
        <v>2.1387291099999999</v>
      </c>
      <c r="EM317" s="95">
        <f t="shared" si="708"/>
        <v>3.8281061933333334</v>
      </c>
      <c r="EN317" s="95">
        <f t="shared" si="709"/>
        <v>6.2439154224999989</v>
      </c>
      <c r="EO317" s="95">
        <f t="shared" si="710"/>
        <v>9.3638570200000011</v>
      </c>
      <c r="EP317" s="95">
        <f t="shared" si="711"/>
        <v>13.182428443333333</v>
      </c>
      <c r="EQ317" s="95">
        <f t="shared" si="712"/>
        <v>17.697744288571425</v>
      </c>
      <c r="ER317" s="95">
        <f t="shared" si="713"/>
        <v>22.909017000624999</v>
      </c>
      <c r="ES317" s="95">
        <f t="shared" si="714"/>
        <v>1</v>
      </c>
      <c r="ET317" s="95">
        <f t="shared" si="715"/>
        <v>1</v>
      </c>
      <c r="EU317" s="95">
        <f t="shared" si="716"/>
        <v>1</v>
      </c>
      <c r="EV317" s="95">
        <f t="shared" si="717"/>
        <v>1</v>
      </c>
      <c r="EW317" s="95">
        <f t="shared" si="718"/>
        <v>1</v>
      </c>
      <c r="EX317" s="95">
        <f t="shared" si="719"/>
        <v>1</v>
      </c>
      <c r="EY317" s="95">
        <f t="shared" si="720"/>
        <v>1</v>
      </c>
      <c r="EZ317" s="95">
        <f t="shared" si="721"/>
        <v>1</v>
      </c>
      <c r="FA317" s="95">
        <f t="shared" si="722"/>
        <v>1</v>
      </c>
      <c r="FB317" s="95">
        <f t="shared" si="723"/>
        <v>1</v>
      </c>
      <c r="FC317" s="95">
        <f t="shared" si="724"/>
        <v>1</v>
      </c>
      <c r="FD317" s="95">
        <f t="shared" si="725"/>
        <v>1</v>
      </c>
      <c r="FE317" s="95">
        <f t="shared" si="726"/>
        <v>1</v>
      </c>
      <c r="FF317" s="95">
        <f t="shared" si="727"/>
        <v>1</v>
      </c>
      <c r="FG317" s="95">
        <f t="shared" si="728"/>
        <v>1</v>
      </c>
      <c r="FH317" s="95">
        <f t="shared" si="729"/>
        <v>1</v>
      </c>
      <c r="FI317" s="95">
        <f t="shared" si="730"/>
        <v>1</v>
      </c>
      <c r="FJ317" s="95">
        <f t="shared" si="731"/>
        <v>1</v>
      </c>
      <c r="FK317" s="95">
        <f t="shared" si="732"/>
        <v>1</v>
      </c>
      <c r="FL317" s="95">
        <f t="shared" si="733"/>
        <v>1</v>
      </c>
      <c r="FM317" s="95">
        <f t="shared" si="734"/>
        <v>1</v>
      </c>
      <c r="FN317" s="95">
        <f t="shared" si="735"/>
        <v>1</v>
      </c>
      <c r="FO317" s="95">
        <f t="shared" si="736"/>
        <v>1</v>
      </c>
      <c r="FP317" s="95">
        <f t="shared" si="737"/>
        <v>1</v>
      </c>
      <c r="FQ317" s="115">
        <f t="shared" si="738"/>
        <v>1.3388487698873919</v>
      </c>
      <c r="FR317" s="115">
        <f t="shared" si="739"/>
        <v>1.0430313694428708</v>
      </c>
      <c r="FS317" s="115">
        <f t="shared" si="740"/>
        <v>1.0104990080425487</v>
      </c>
      <c r="FT317" s="115">
        <f t="shared" si="741"/>
        <v>1.0036154986048738</v>
      </c>
      <c r="FU317" s="115">
        <f t="shared" si="742"/>
        <v>1.001540795564654</v>
      </c>
      <c r="FV317" s="115">
        <f t="shared" si="743"/>
        <v>1.0007571339972505</v>
      </c>
      <c r="FW317" s="115">
        <f t="shared" si="744"/>
        <v>1.0004112726643655</v>
      </c>
      <c r="FX317" s="115">
        <f t="shared" si="745"/>
        <v>1.0002403016208434</v>
      </c>
      <c r="FZ317" s="90">
        <f t="shared" si="767"/>
        <v>1.0002403016208434</v>
      </c>
    </row>
    <row r="318" spans="24:182" x14ac:dyDescent="0.3">
      <c r="X318" s="118">
        <f>X317*1.07</f>
        <v>10.700000000000001</v>
      </c>
      <c r="Y318" s="118">
        <v>10</v>
      </c>
      <c r="Z318" s="40">
        <v>1.7999999999999999E-2</v>
      </c>
      <c r="AA318" s="40">
        <v>10000000</v>
      </c>
      <c r="AB318" s="40">
        <v>10000000</v>
      </c>
      <c r="AC318" s="98">
        <v>3900000</v>
      </c>
      <c r="AD318" s="42">
        <v>0.33</v>
      </c>
      <c r="AE318" s="42">
        <v>0.33</v>
      </c>
      <c r="AF318" s="41">
        <v>1.7999999999999999E-2</v>
      </c>
      <c r="AG318" s="40">
        <v>10000000</v>
      </c>
      <c r="AH318" s="40">
        <v>10000000</v>
      </c>
      <c r="AI318" s="98">
        <v>3900000</v>
      </c>
      <c r="AJ318" s="42">
        <v>0.33</v>
      </c>
      <c r="AK318" s="42">
        <v>0.33</v>
      </c>
      <c r="AL318" s="42">
        <f>AL295</f>
        <v>1.0032000000000001</v>
      </c>
      <c r="AM318" s="40">
        <v>6000</v>
      </c>
      <c r="AN318" s="40">
        <f>AN295</f>
        <v>10000</v>
      </c>
      <c r="AO318" s="40">
        <f>AO295</f>
        <v>10000</v>
      </c>
      <c r="AP318" s="42">
        <v>0.03</v>
      </c>
      <c r="AQ318" s="42">
        <v>0.03</v>
      </c>
      <c r="AR318" s="4">
        <f t="shared" si="746"/>
        <v>1.0211999999999999</v>
      </c>
      <c r="AS318" s="11">
        <f t="shared" si="747"/>
        <v>1.07</v>
      </c>
      <c r="AT318" s="15">
        <f t="shared" si="748"/>
        <v>105326.50611603633</v>
      </c>
      <c r="AU318" s="19">
        <f t="shared" si="749"/>
        <v>1.0000076783363887</v>
      </c>
      <c r="AV318" s="13">
        <f t="shared" si="750"/>
        <v>0.5</v>
      </c>
      <c r="AW318" s="11">
        <f t="shared" si="751"/>
        <v>1</v>
      </c>
      <c r="AX318" s="11">
        <f t="shared" si="752"/>
        <v>0.8911</v>
      </c>
      <c r="AY318" s="11">
        <f t="shared" si="753"/>
        <v>201997.53114128605</v>
      </c>
      <c r="AZ318" s="11">
        <f t="shared" si="754"/>
        <v>1</v>
      </c>
      <c r="BA318" s="11">
        <f t="shared" si="755"/>
        <v>0.34752899999999998</v>
      </c>
      <c r="BB318" s="11">
        <f t="shared" si="756"/>
        <v>1.025058</v>
      </c>
      <c r="BC318" s="11">
        <f t="shared" si="757"/>
        <v>0.99909999999999999</v>
      </c>
      <c r="BD318" s="11">
        <f t="shared" si="758"/>
        <v>0.8911</v>
      </c>
      <c r="BE318" s="11">
        <f t="shared" si="759"/>
        <v>201997.53114128605</v>
      </c>
      <c r="BF318" s="11">
        <f t="shared" si="760"/>
        <v>1</v>
      </c>
      <c r="BG318" s="11">
        <f t="shared" si="761"/>
        <v>0.34752899999999998</v>
      </c>
      <c r="BH318" s="11">
        <f t="shared" si="762"/>
        <v>1.025058</v>
      </c>
      <c r="BI318" s="121">
        <f>X318^2/(BI297^2*Y318^2)</f>
        <v>1.1449000000000003</v>
      </c>
      <c r="BJ318" s="121">
        <f>X318^2/(BJ297^2*Y318^2)</f>
        <v>0.28622500000000006</v>
      </c>
      <c r="BK318" s="121">
        <f>X318^2/(BK297^2*Y318^2)</f>
        <v>0.12721111111111114</v>
      </c>
      <c r="BL318" s="121">
        <f>X318^2/(BL297^2*Y318^2)</f>
        <v>7.1556250000000016E-2</v>
      </c>
      <c r="BM318" s="121">
        <f>X318^2/(BM297^2*Y318^2)</f>
        <v>4.579600000000001E-2</v>
      </c>
      <c r="BN318" s="121">
        <f>X318^2/(BN297^2*Y318^2)</f>
        <v>3.1802777777777784E-2</v>
      </c>
      <c r="BO318" s="121">
        <f>X318^2/(BO297^2*Y318^2)</f>
        <v>2.3365306122448984E-2</v>
      </c>
      <c r="BP318" s="121">
        <f>X318^2/(BP297^2*Y318^2)</f>
        <v>1.7889062500000004E-2</v>
      </c>
      <c r="BQ318" s="121">
        <v>1</v>
      </c>
      <c r="BR318" s="121">
        <v>1</v>
      </c>
      <c r="BS318" s="121">
        <v>1</v>
      </c>
      <c r="BT318" s="121">
        <v>1</v>
      </c>
      <c r="BU318" s="121">
        <v>1</v>
      </c>
      <c r="BV318" s="121">
        <v>1</v>
      </c>
      <c r="BW318" s="121">
        <v>1</v>
      </c>
      <c r="BX318" s="121">
        <v>1</v>
      </c>
      <c r="BY318" s="121">
        <f>(BI297^2*Y318^2)/X318^2</f>
        <v>0.87343872827321145</v>
      </c>
      <c r="BZ318" s="121">
        <f>(BJ297^2*Y318^2)/X318^2</f>
        <v>3.4937549130928458</v>
      </c>
      <c r="CA318" s="121">
        <f>(BK297^2*Y318^2)/X318^2</f>
        <v>7.8609485544589033</v>
      </c>
      <c r="CB318" s="121">
        <f>(BL297^2*Y318^2)/X318^2</f>
        <v>13.975019652371383</v>
      </c>
      <c r="CC318" s="121">
        <f>(BM297^2*Y318^2)/X318^2</f>
        <v>21.835968206830287</v>
      </c>
      <c r="CD318" s="121">
        <f>(BN297^2*Y318^2)/X318^2</f>
        <v>31.443794217835613</v>
      </c>
      <c r="CE318" s="121">
        <f>(BO297^2*Y318^2)/X318^2</f>
        <v>42.79849768538736</v>
      </c>
      <c r="CF318" s="121">
        <f>(BP297^2*Y318^2)/X318^2</f>
        <v>55.900078609485533</v>
      </c>
      <c r="CG318" s="121">
        <f>X318^2/(BI297^2*Y318^2)</f>
        <v>1.1449000000000003</v>
      </c>
      <c r="CH318" s="121">
        <f>X318^2/(BJ297^2*Y318^2)</f>
        <v>0.28622500000000006</v>
      </c>
      <c r="CI318" s="121">
        <f>X318^2/(BK297^2*Y318^2)</f>
        <v>0.12721111111111114</v>
      </c>
      <c r="CJ318" s="121">
        <f>X318^2/(BL297^2*Y318^2)</f>
        <v>7.1556250000000016E-2</v>
      </c>
      <c r="CK318" s="121">
        <f>X318^2/(BM297^2*Y318^2)</f>
        <v>4.579600000000001E-2</v>
      </c>
      <c r="CL318" s="121">
        <f>X318^2/(BN297^2*Y318^2)</f>
        <v>3.1802777777777784E-2</v>
      </c>
      <c r="CM318" s="121">
        <f>X318^2/(BO297^2*Y318^2)</f>
        <v>2.3365306122448984E-2</v>
      </c>
      <c r="CN318" s="121">
        <f>X318^2/(BP297^2*Y318^2)</f>
        <v>1.7889062500000004E-2</v>
      </c>
      <c r="CO318" s="95">
        <f t="shared" si="662"/>
        <v>2.5245130160712721</v>
      </c>
      <c r="CP318" s="95">
        <f t="shared" si="663"/>
        <v>6.0554650642850891</v>
      </c>
      <c r="CQ318" s="95">
        <f t="shared" si="664"/>
        <v>11.940385144641452</v>
      </c>
      <c r="CR318" s="95">
        <f t="shared" si="665"/>
        <v>20.179273257140359</v>
      </c>
      <c r="CS318" s="95">
        <f t="shared" si="666"/>
        <v>30.772129401781811</v>
      </c>
      <c r="CT318" s="95">
        <f t="shared" si="667"/>
        <v>43.718953578565802</v>
      </c>
      <c r="CU318" s="95">
        <f t="shared" si="668"/>
        <v>59.01974578749234</v>
      </c>
      <c r="CV318" s="95">
        <f t="shared" si="669"/>
        <v>76.674506028561424</v>
      </c>
      <c r="CW318" s="95">
        <f t="shared" si="670"/>
        <v>2.5245130160712721</v>
      </c>
      <c r="CX318" s="95">
        <f t="shared" si="671"/>
        <v>6.0554650642850891</v>
      </c>
      <c r="CY318" s="95">
        <f t="shared" si="672"/>
        <v>11.940385144641452</v>
      </c>
      <c r="CZ318" s="95">
        <f t="shared" si="673"/>
        <v>20.179273257140359</v>
      </c>
      <c r="DA318" s="95">
        <f t="shared" si="674"/>
        <v>30.772129401781811</v>
      </c>
      <c r="DB318" s="95">
        <f t="shared" si="675"/>
        <v>43.718953578565802</v>
      </c>
      <c r="DC318" s="95">
        <f t="shared" si="676"/>
        <v>59.01974578749234</v>
      </c>
      <c r="DD318" s="95">
        <f t="shared" si="677"/>
        <v>76.674506028561424</v>
      </c>
      <c r="DE318" s="13">
        <f t="shared" si="763"/>
        <v>4.0684547282732115</v>
      </c>
      <c r="DF318" s="13">
        <f t="shared" si="764"/>
        <v>5.8300959130928458</v>
      </c>
      <c r="DG318" s="13">
        <f t="shared" si="765"/>
        <v>10.038275665570014</v>
      </c>
      <c r="DH318" s="13">
        <f t="shared" si="766"/>
        <v>16.096691902371383</v>
      </c>
      <c r="DI318" s="13">
        <f t="shared" si="678"/>
        <v>23.931880206830286</v>
      </c>
      <c r="DJ318" s="13">
        <f t="shared" si="679"/>
        <v>33.525712995613389</v>
      </c>
      <c r="DK318" s="13">
        <f t="shared" si="680"/>
        <v>44.871978991509806</v>
      </c>
      <c r="DL318" s="13">
        <f t="shared" si="681"/>
        <v>57.968083671985532</v>
      </c>
      <c r="DM318" s="95">
        <f t="shared" si="682"/>
        <v>4.0684547282732115</v>
      </c>
      <c r="DN318" s="95">
        <f t="shared" si="683"/>
        <v>5.8300959130928458</v>
      </c>
      <c r="DO318" s="95">
        <f t="shared" si="684"/>
        <v>10.038275665570014</v>
      </c>
      <c r="DP318" s="95">
        <f t="shared" si="685"/>
        <v>16.096691902371383</v>
      </c>
      <c r="DQ318" s="95">
        <f t="shared" si="686"/>
        <v>23.931880206830286</v>
      </c>
      <c r="DR318" s="95">
        <f t="shared" si="687"/>
        <v>33.525712995613389</v>
      </c>
      <c r="DS318" s="95">
        <f t="shared" si="688"/>
        <v>44.871978991509806</v>
      </c>
      <c r="DT318" s="95">
        <f t="shared" si="689"/>
        <v>57.968083671985532</v>
      </c>
      <c r="DU318" s="95">
        <f t="shared" si="690"/>
        <v>1.3631620998980607</v>
      </c>
      <c r="DV318" s="95">
        <f t="shared" si="691"/>
        <v>1.9753834992172437</v>
      </c>
      <c r="DW318" s="95">
        <f t="shared" si="692"/>
        <v>3.4378480004158813</v>
      </c>
      <c r="DX318" s="95">
        <f t="shared" si="693"/>
        <v>5.5433233367752237</v>
      </c>
      <c r="DY318" s="95">
        <f t="shared" si="694"/>
        <v>8.2662784930355233</v>
      </c>
      <c r="DZ318" s="95">
        <f t="shared" si="695"/>
        <v>11.600413608288525</v>
      </c>
      <c r="EA318" s="95">
        <f t="shared" si="696"/>
        <v>15.543570083576411</v>
      </c>
      <c r="EB318" s="95">
        <f t="shared" si="697"/>
        <v>20.094846247077456</v>
      </c>
      <c r="EC318" s="95">
        <f t="shared" si="698"/>
        <v>1.3631620998980607</v>
      </c>
      <c r="ED318" s="95">
        <f t="shared" si="699"/>
        <v>1.9753834992172437</v>
      </c>
      <c r="EE318" s="95">
        <f t="shared" si="700"/>
        <v>3.4378480004158813</v>
      </c>
      <c r="EF318" s="95">
        <f t="shared" si="701"/>
        <v>5.5433233367752237</v>
      </c>
      <c r="EG318" s="95">
        <f t="shared" si="702"/>
        <v>8.2662784930355233</v>
      </c>
      <c r="EH318" s="95">
        <f t="shared" si="703"/>
        <v>11.600413608288525</v>
      </c>
      <c r="EI318" s="95">
        <f t="shared" si="704"/>
        <v>15.543570083576411</v>
      </c>
      <c r="EJ318" s="95">
        <f t="shared" si="705"/>
        <v>20.094846247077456</v>
      </c>
      <c r="EK318" s="95">
        <f t="shared" si="706"/>
        <v>1.3631620998980607</v>
      </c>
      <c r="EL318" s="95">
        <f t="shared" si="707"/>
        <v>1.9753834992172437</v>
      </c>
      <c r="EM318" s="95">
        <f t="shared" si="708"/>
        <v>3.4378480004158813</v>
      </c>
      <c r="EN318" s="95">
        <f t="shared" si="709"/>
        <v>5.5433233367752237</v>
      </c>
      <c r="EO318" s="95">
        <f t="shared" si="710"/>
        <v>8.2662784930355233</v>
      </c>
      <c r="EP318" s="95">
        <f t="shared" si="711"/>
        <v>11.600413608288525</v>
      </c>
      <c r="EQ318" s="95">
        <f t="shared" si="712"/>
        <v>15.543570083576411</v>
      </c>
      <c r="ER318" s="95">
        <f t="shared" si="713"/>
        <v>20.094846247077456</v>
      </c>
      <c r="ES318" s="95">
        <f t="shared" si="714"/>
        <v>1</v>
      </c>
      <c r="ET318" s="95">
        <f t="shared" si="715"/>
        <v>1</v>
      </c>
      <c r="EU318" s="95">
        <f t="shared" si="716"/>
        <v>1</v>
      </c>
      <c r="EV318" s="95">
        <f t="shared" si="717"/>
        <v>1</v>
      </c>
      <c r="EW318" s="95">
        <f t="shared" si="718"/>
        <v>1</v>
      </c>
      <c r="EX318" s="95">
        <f t="shared" si="719"/>
        <v>1</v>
      </c>
      <c r="EY318" s="95">
        <f t="shared" si="720"/>
        <v>1</v>
      </c>
      <c r="EZ318" s="95">
        <f t="shared" si="721"/>
        <v>1</v>
      </c>
      <c r="FA318" s="95">
        <f t="shared" si="722"/>
        <v>1</v>
      </c>
      <c r="FB318" s="95">
        <f t="shared" si="723"/>
        <v>1</v>
      </c>
      <c r="FC318" s="95">
        <f t="shared" si="724"/>
        <v>1</v>
      </c>
      <c r="FD318" s="95">
        <f t="shared" si="725"/>
        <v>1</v>
      </c>
      <c r="FE318" s="95">
        <f t="shared" si="726"/>
        <v>1</v>
      </c>
      <c r="FF318" s="95">
        <f t="shared" si="727"/>
        <v>1</v>
      </c>
      <c r="FG318" s="95">
        <f t="shared" si="728"/>
        <v>1</v>
      </c>
      <c r="FH318" s="95">
        <f t="shared" si="729"/>
        <v>1</v>
      </c>
      <c r="FI318" s="95">
        <f t="shared" si="730"/>
        <v>1</v>
      </c>
      <c r="FJ318" s="95">
        <f t="shared" si="731"/>
        <v>1</v>
      </c>
      <c r="FK318" s="95">
        <f t="shared" si="732"/>
        <v>1</v>
      </c>
      <c r="FL318" s="95">
        <f t="shared" si="733"/>
        <v>1</v>
      </c>
      <c r="FM318" s="95">
        <f t="shared" si="734"/>
        <v>1</v>
      </c>
      <c r="FN318" s="95">
        <f t="shared" si="735"/>
        <v>1</v>
      </c>
      <c r="FO318" s="95">
        <f t="shared" si="736"/>
        <v>1</v>
      </c>
      <c r="FP318" s="95">
        <f t="shared" si="737"/>
        <v>1</v>
      </c>
      <c r="FQ318" s="115">
        <f t="shared" si="738"/>
        <v>1.4044558233741549</v>
      </c>
      <c r="FR318" s="115">
        <f t="shared" si="739"/>
        <v>1.0537309880030044</v>
      </c>
      <c r="FS318" s="115">
        <f t="shared" si="740"/>
        <v>1.0133981528799987</v>
      </c>
      <c r="FT318" s="115">
        <f t="shared" si="741"/>
        <v>1.0046633651516246</v>
      </c>
      <c r="FU318" s="115">
        <f t="shared" si="742"/>
        <v>1.0019996036291188</v>
      </c>
      <c r="FV318" s="115">
        <f t="shared" si="743"/>
        <v>1.0009869097325472</v>
      </c>
      <c r="FW318" s="115">
        <f t="shared" si="744"/>
        <v>1.0005382277955222</v>
      </c>
      <c r="FX318" s="115">
        <f t="shared" si="745"/>
        <v>1.0003158747725431</v>
      </c>
      <c r="FZ318" s="90">
        <f t="shared" si="767"/>
        <v>1.0003158747725431</v>
      </c>
    </row>
    <row r="319" spans="24:182" x14ac:dyDescent="0.3">
      <c r="X319" s="118">
        <f t="shared" ref="X319:X337" si="768">X318*1.07</f>
        <v>11.449000000000002</v>
      </c>
      <c r="Y319" s="118">
        <v>10</v>
      </c>
      <c r="Z319" s="40">
        <v>1.7999999999999999E-2</v>
      </c>
      <c r="AA319" s="40">
        <v>10000000</v>
      </c>
      <c r="AB319" s="40">
        <v>10000000</v>
      </c>
      <c r="AC319" s="98">
        <v>3900000</v>
      </c>
      <c r="AD319" s="42">
        <v>0.33</v>
      </c>
      <c r="AE319" s="42">
        <v>0.33</v>
      </c>
      <c r="AF319" s="41">
        <v>1.7999999999999999E-2</v>
      </c>
      <c r="AG319" s="40">
        <v>10000000</v>
      </c>
      <c r="AH319" s="40">
        <v>10000000</v>
      </c>
      <c r="AI319" s="98">
        <v>3900000</v>
      </c>
      <c r="AJ319" s="42">
        <v>0.33</v>
      </c>
      <c r="AK319" s="42">
        <v>0.33</v>
      </c>
      <c r="AL319" s="42">
        <f>AL295</f>
        <v>1.0032000000000001</v>
      </c>
      <c r="AM319" s="40">
        <v>6000</v>
      </c>
      <c r="AN319" s="40">
        <f>AN295</f>
        <v>10000</v>
      </c>
      <c r="AO319" s="40">
        <f>AO295</f>
        <v>10000</v>
      </c>
      <c r="AP319" s="42">
        <v>0.03</v>
      </c>
      <c r="AQ319" s="42">
        <v>0.03</v>
      </c>
      <c r="AR319" s="4">
        <f t="shared" si="746"/>
        <v>1.0211999999999999</v>
      </c>
      <c r="AS319" s="11">
        <f t="shared" si="747"/>
        <v>1.1449000000000003</v>
      </c>
      <c r="AT319" s="15">
        <f t="shared" si="748"/>
        <v>105326.50611603633</v>
      </c>
      <c r="AU319" s="19">
        <f t="shared" si="749"/>
        <v>1.0000076783363887</v>
      </c>
      <c r="AV319" s="13">
        <f t="shared" si="750"/>
        <v>0.5</v>
      </c>
      <c r="AW319" s="11">
        <f t="shared" si="751"/>
        <v>1</v>
      </c>
      <c r="AX319" s="11">
        <f t="shared" si="752"/>
        <v>0.8911</v>
      </c>
      <c r="AY319" s="11">
        <f t="shared" si="753"/>
        <v>201997.53114128605</v>
      </c>
      <c r="AZ319" s="11">
        <f t="shared" si="754"/>
        <v>1</v>
      </c>
      <c r="BA319" s="11">
        <f t="shared" si="755"/>
        <v>0.34752899999999998</v>
      </c>
      <c r="BB319" s="11">
        <f t="shared" si="756"/>
        <v>1.025058</v>
      </c>
      <c r="BC319" s="11">
        <f t="shared" si="757"/>
        <v>0.99909999999999999</v>
      </c>
      <c r="BD319" s="11">
        <f t="shared" si="758"/>
        <v>0.8911</v>
      </c>
      <c r="BE319" s="11">
        <f t="shared" si="759"/>
        <v>201997.53114128605</v>
      </c>
      <c r="BF319" s="11">
        <f t="shared" si="760"/>
        <v>1</v>
      </c>
      <c r="BG319" s="11">
        <f t="shared" si="761"/>
        <v>0.34752899999999998</v>
      </c>
      <c r="BH319" s="11">
        <f t="shared" si="762"/>
        <v>1.025058</v>
      </c>
      <c r="BI319" s="121">
        <f>X319^2/(BI297^2*Y319^2)</f>
        <v>1.3107960100000002</v>
      </c>
      <c r="BJ319" s="121">
        <f>X319^2/(BJ297^2*Y319^2)</f>
        <v>0.32769900250000006</v>
      </c>
      <c r="BK319" s="121">
        <f>X319^2/(BK297^2*Y319^2)</f>
        <v>0.14564400111111114</v>
      </c>
      <c r="BL319" s="121">
        <f>X319^2/(BL297^2*Y319^2)</f>
        <v>8.1924750625000015E-2</v>
      </c>
      <c r="BM319" s="121">
        <f>X319^2/(BM297^2*Y319^2)</f>
        <v>5.2431840400000013E-2</v>
      </c>
      <c r="BN319" s="121">
        <f>X319^2/(BN297^2*Y319^2)</f>
        <v>3.6411000277777786E-2</v>
      </c>
      <c r="BO319" s="121">
        <f>X319^2/(BO297^2*Y319^2)</f>
        <v>2.6750938979591844E-2</v>
      </c>
      <c r="BP319" s="121">
        <f>X319^2/(BP297^2*Y319^2)</f>
        <v>2.0481187656250004E-2</v>
      </c>
      <c r="BQ319" s="121">
        <v>1</v>
      </c>
      <c r="BR319" s="121">
        <v>1</v>
      </c>
      <c r="BS319" s="121">
        <v>1</v>
      </c>
      <c r="BT319" s="121">
        <v>1</v>
      </c>
      <c r="BU319" s="121">
        <v>1</v>
      </c>
      <c r="BV319" s="121">
        <v>1</v>
      </c>
      <c r="BW319" s="121">
        <v>1</v>
      </c>
      <c r="BX319" s="121">
        <v>1</v>
      </c>
      <c r="BY319" s="121">
        <f>(BI297^2*Y319^2)/X319^2</f>
        <v>0.76289521204752508</v>
      </c>
      <c r="BZ319" s="121">
        <f>(BJ297^2*Y319^2)/X319^2</f>
        <v>3.0515808481901003</v>
      </c>
      <c r="CA319" s="121">
        <f>(BK297^2*Y319^2)/X319^2</f>
        <v>6.8660569084277254</v>
      </c>
      <c r="CB319" s="121">
        <f>(BL297^2*Y319^2)/X319^2</f>
        <v>12.206323392760401</v>
      </c>
      <c r="CC319" s="121">
        <f>(BM297^2*Y319^2)/X319^2</f>
        <v>19.072380301188126</v>
      </c>
      <c r="CD319" s="121">
        <f>(BN297^2*Y319^2)/X319^2</f>
        <v>27.464227633710902</v>
      </c>
      <c r="CE319" s="121">
        <f>(BO297^2*Y319^2)/X319^2</f>
        <v>37.381865390328727</v>
      </c>
      <c r="CF319" s="121">
        <f>(BP297^2*Y319^2)/X319^2</f>
        <v>48.825293571041605</v>
      </c>
      <c r="CG319" s="121">
        <f>X319^2/(BI297^2*Y319^2)</f>
        <v>1.3107960100000002</v>
      </c>
      <c r="CH319" s="121">
        <f>X319^2/(BJ297^2*Y319^2)</f>
        <v>0.32769900250000006</v>
      </c>
      <c r="CI319" s="121">
        <f>X319^2/(BK297^2*Y319^2)</f>
        <v>0.14564400111111114</v>
      </c>
      <c r="CJ319" s="121">
        <f>X319^2/(BL297^2*Y319^2)</f>
        <v>8.1924750625000015E-2</v>
      </c>
      <c r="CK319" s="121">
        <f>X319^2/(BM297^2*Y319^2)</f>
        <v>5.2431840400000013E-2</v>
      </c>
      <c r="CL319" s="121">
        <f>X319^2/(BN297^2*Y319^2)</f>
        <v>3.6411000277777786E-2</v>
      </c>
      <c r="CM319" s="121">
        <f>X319^2/(BO297^2*Y319^2)</f>
        <v>2.6750938979591844E-2</v>
      </c>
      <c r="CN319" s="121">
        <f>X319^2/(BP297^2*Y319^2)</f>
        <v>2.0481187656250004E-2</v>
      </c>
      <c r="CO319" s="95">
        <f t="shared" si="662"/>
        <v>2.3755524221951894</v>
      </c>
      <c r="CP319" s="95">
        <f t="shared" si="663"/>
        <v>5.4596226887807582</v>
      </c>
      <c r="CQ319" s="95">
        <f t="shared" si="664"/>
        <v>10.599739799756705</v>
      </c>
      <c r="CR319" s="95">
        <f t="shared" si="665"/>
        <v>17.795903755123032</v>
      </c>
      <c r="CS319" s="95">
        <f t="shared" si="666"/>
        <v>27.048114554879731</v>
      </c>
      <c r="CT319" s="95">
        <f t="shared" si="667"/>
        <v>38.356372199026815</v>
      </c>
      <c r="CU319" s="95">
        <f t="shared" si="668"/>
        <v>51.720676687564278</v>
      </c>
      <c r="CV319" s="95">
        <f t="shared" si="669"/>
        <v>67.141028020492115</v>
      </c>
      <c r="CW319" s="95">
        <f t="shared" si="670"/>
        <v>2.3755524221951894</v>
      </c>
      <c r="CX319" s="95">
        <f t="shared" si="671"/>
        <v>5.4596226887807582</v>
      </c>
      <c r="CY319" s="95">
        <f t="shared" si="672"/>
        <v>10.599739799756705</v>
      </c>
      <c r="CZ319" s="95">
        <f t="shared" si="673"/>
        <v>17.795903755123032</v>
      </c>
      <c r="DA319" s="95">
        <f t="shared" si="674"/>
        <v>27.048114554879731</v>
      </c>
      <c r="DB319" s="95">
        <f t="shared" si="675"/>
        <v>38.356372199026815</v>
      </c>
      <c r="DC319" s="95">
        <f t="shared" si="676"/>
        <v>51.720676687564278</v>
      </c>
      <c r="DD319" s="95">
        <f t="shared" si="677"/>
        <v>67.141028020492115</v>
      </c>
      <c r="DE319" s="13">
        <f t="shared" si="763"/>
        <v>4.1238072220475255</v>
      </c>
      <c r="DF319" s="13">
        <f t="shared" si="764"/>
        <v>5.429395850690101</v>
      </c>
      <c r="DG319" s="13">
        <f t="shared" si="765"/>
        <v>9.0618169095388375</v>
      </c>
      <c r="DH319" s="13">
        <f t="shared" si="766"/>
        <v>14.338364143385402</v>
      </c>
      <c r="DI319" s="13">
        <f t="shared" si="678"/>
        <v>21.174928141588126</v>
      </c>
      <c r="DJ319" s="13">
        <f t="shared" si="679"/>
        <v>29.550754633988682</v>
      </c>
      <c r="DK319" s="13">
        <f t="shared" si="680"/>
        <v>39.458732329308319</v>
      </c>
      <c r="DL319" s="13">
        <f t="shared" si="681"/>
        <v>50.895890758697853</v>
      </c>
      <c r="DM319" s="95">
        <f t="shared" si="682"/>
        <v>4.1238072220475255</v>
      </c>
      <c r="DN319" s="95">
        <f t="shared" si="683"/>
        <v>5.429395850690101</v>
      </c>
      <c r="DO319" s="95">
        <f t="shared" si="684"/>
        <v>9.0618169095388375</v>
      </c>
      <c r="DP319" s="95">
        <f t="shared" si="685"/>
        <v>14.338364143385402</v>
      </c>
      <c r="DQ319" s="95">
        <f t="shared" si="686"/>
        <v>21.174928141588126</v>
      </c>
      <c r="DR319" s="95">
        <f t="shared" si="687"/>
        <v>29.550754633988682</v>
      </c>
      <c r="DS319" s="95">
        <f t="shared" si="688"/>
        <v>39.458732329308319</v>
      </c>
      <c r="DT319" s="95">
        <f t="shared" si="689"/>
        <v>50.895890758697853</v>
      </c>
      <c r="DU319" s="95">
        <f t="shared" si="690"/>
        <v>1.3823986967069544</v>
      </c>
      <c r="DV319" s="95">
        <f t="shared" si="691"/>
        <v>1.8361286072304799</v>
      </c>
      <c r="DW319" s="95">
        <f t="shared" si="692"/>
        <v>3.098500265391122</v>
      </c>
      <c r="DX319" s="95">
        <f t="shared" si="693"/>
        <v>4.9322534490225847</v>
      </c>
      <c r="DY319" s="95">
        <f t="shared" si="694"/>
        <v>7.3081576987539787</v>
      </c>
      <c r="DZ319" s="95">
        <f t="shared" si="695"/>
        <v>10.219000303831452</v>
      </c>
      <c r="EA319" s="95">
        <f t="shared" si="696"/>
        <v>13.66230988430819</v>
      </c>
      <c r="EB319" s="95">
        <f t="shared" si="697"/>
        <v>17.637054116115504</v>
      </c>
      <c r="EC319" s="95">
        <f t="shared" si="698"/>
        <v>1.3823986967069544</v>
      </c>
      <c r="ED319" s="95">
        <f t="shared" si="699"/>
        <v>1.8361286072304799</v>
      </c>
      <c r="EE319" s="95">
        <f t="shared" si="700"/>
        <v>3.098500265391122</v>
      </c>
      <c r="EF319" s="95">
        <f t="shared" si="701"/>
        <v>4.9322534490225847</v>
      </c>
      <c r="EG319" s="95">
        <f t="shared" si="702"/>
        <v>7.3081576987539787</v>
      </c>
      <c r="EH319" s="95">
        <f t="shared" si="703"/>
        <v>10.219000303831452</v>
      </c>
      <c r="EI319" s="95">
        <f t="shared" si="704"/>
        <v>13.66230988430819</v>
      </c>
      <c r="EJ319" s="95">
        <f t="shared" si="705"/>
        <v>17.637054116115504</v>
      </c>
      <c r="EK319" s="95">
        <f t="shared" si="706"/>
        <v>1.3823986967069544</v>
      </c>
      <c r="EL319" s="95">
        <f t="shared" si="707"/>
        <v>1.8361286072304799</v>
      </c>
      <c r="EM319" s="95">
        <f t="shared" si="708"/>
        <v>3.098500265391122</v>
      </c>
      <c r="EN319" s="95">
        <f t="shared" si="709"/>
        <v>4.9322534490225847</v>
      </c>
      <c r="EO319" s="95">
        <f t="shared" si="710"/>
        <v>7.3081576987539787</v>
      </c>
      <c r="EP319" s="95">
        <f t="shared" si="711"/>
        <v>10.219000303831452</v>
      </c>
      <c r="EQ319" s="95">
        <f t="shared" si="712"/>
        <v>13.66230988430819</v>
      </c>
      <c r="ER319" s="95">
        <f t="shared" si="713"/>
        <v>17.637054116115504</v>
      </c>
      <c r="ES319" s="95">
        <f t="shared" si="714"/>
        <v>1</v>
      </c>
      <c r="ET319" s="95">
        <f t="shared" si="715"/>
        <v>1</v>
      </c>
      <c r="EU319" s="95">
        <f t="shared" si="716"/>
        <v>1</v>
      </c>
      <c r="EV319" s="95">
        <f t="shared" si="717"/>
        <v>1</v>
      </c>
      <c r="EW319" s="95">
        <f t="shared" si="718"/>
        <v>1</v>
      </c>
      <c r="EX319" s="95">
        <f t="shared" si="719"/>
        <v>1</v>
      </c>
      <c r="EY319" s="95">
        <f t="shared" si="720"/>
        <v>1</v>
      </c>
      <c r="EZ319" s="95">
        <f t="shared" si="721"/>
        <v>1</v>
      </c>
      <c r="FA319" s="95">
        <f t="shared" si="722"/>
        <v>1</v>
      </c>
      <c r="FB319" s="95">
        <f t="shared" si="723"/>
        <v>1</v>
      </c>
      <c r="FC319" s="95">
        <f t="shared" si="724"/>
        <v>1</v>
      </c>
      <c r="FD319" s="95">
        <f t="shared" si="725"/>
        <v>1</v>
      </c>
      <c r="FE319" s="95">
        <f t="shared" si="726"/>
        <v>1</v>
      </c>
      <c r="FF319" s="95">
        <f t="shared" si="727"/>
        <v>1</v>
      </c>
      <c r="FG319" s="95">
        <f t="shared" si="728"/>
        <v>1</v>
      </c>
      <c r="FH319" s="95">
        <f t="shared" si="729"/>
        <v>1</v>
      </c>
      <c r="FI319" s="95">
        <f t="shared" si="730"/>
        <v>1</v>
      </c>
      <c r="FJ319" s="95">
        <f t="shared" si="731"/>
        <v>1</v>
      </c>
      <c r="FK319" s="95">
        <f t="shared" si="732"/>
        <v>1</v>
      </c>
      <c r="FL319" s="95">
        <f t="shared" si="733"/>
        <v>1</v>
      </c>
      <c r="FM319" s="95">
        <f t="shared" si="734"/>
        <v>1</v>
      </c>
      <c r="FN319" s="95">
        <f t="shared" si="735"/>
        <v>1</v>
      </c>
      <c r="FO319" s="95">
        <f t="shared" si="736"/>
        <v>1</v>
      </c>
      <c r="FP319" s="95">
        <f t="shared" si="737"/>
        <v>1</v>
      </c>
      <c r="FQ319" s="115">
        <f t="shared" si="738"/>
        <v>1.4809335703114597</v>
      </c>
      <c r="FR319" s="115">
        <f t="shared" si="739"/>
        <v>1.0668027225238768</v>
      </c>
      <c r="FS319" s="115">
        <f t="shared" si="740"/>
        <v>1.0170452557061898</v>
      </c>
      <c r="FT319" s="115">
        <f t="shared" si="741"/>
        <v>1.0060018090372147</v>
      </c>
      <c r="FU319" s="115">
        <f t="shared" si="742"/>
        <v>1.0025905632522636</v>
      </c>
      <c r="FV319" s="115">
        <f t="shared" si="743"/>
        <v>1.0012843395966462</v>
      </c>
      <c r="FW319" s="115">
        <f t="shared" si="744"/>
        <v>1.0007030804578685</v>
      </c>
      <c r="FX319" s="115">
        <f t="shared" si="745"/>
        <v>1.0004142140599162</v>
      </c>
      <c r="FZ319" s="90">
        <f t="shared" si="767"/>
        <v>1.0004142140599162</v>
      </c>
    </row>
    <row r="320" spans="24:182" x14ac:dyDescent="0.3">
      <c r="X320" s="118">
        <f t="shared" si="768"/>
        <v>12.250430000000003</v>
      </c>
      <c r="Y320" s="118">
        <v>10</v>
      </c>
      <c r="Z320" s="40">
        <v>1.7999999999999999E-2</v>
      </c>
      <c r="AA320" s="40">
        <v>10000000</v>
      </c>
      <c r="AB320" s="40">
        <v>10000000</v>
      </c>
      <c r="AC320" s="98">
        <v>3900000</v>
      </c>
      <c r="AD320" s="42">
        <v>0.33</v>
      </c>
      <c r="AE320" s="42">
        <v>0.33</v>
      </c>
      <c r="AF320" s="41">
        <v>1.7999999999999999E-2</v>
      </c>
      <c r="AG320" s="40">
        <v>10000000</v>
      </c>
      <c r="AH320" s="40">
        <v>10000000</v>
      </c>
      <c r="AI320" s="98">
        <v>3900000</v>
      </c>
      <c r="AJ320" s="42">
        <v>0.33</v>
      </c>
      <c r="AK320" s="42">
        <v>0.33</v>
      </c>
      <c r="AL320" s="42">
        <f>AL295</f>
        <v>1.0032000000000001</v>
      </c>
      <c r="AM320" s="40">
        <v>6000</v>
      </c>
      <c r="AN320" s="40">
        <f>AN295</f>
        <v>10000</v>
      </c>
      <c r="AO320" s="40">
        <f>AO295</f>
        <v>10000</v>
      </c>
      <c r="AP320" s="42">
        <v>0.03</v>
      </c>
      <c r="AQ320" s="42">
        <v>0.03</v>
      </c>
      <c r="AR320" s="4">
        <f t="shared" si="746"/>
        <v>1.0211999999999999</v>
      </c>
      <c r="AS320" s="11">
        <f t="shared" si="747"/>
        <v>1.2250430000000003</v>
      </c>
      <c r="AT320" s="15">
        <f t="shared" si="748"/>
        <v>105326.50611603633</v>
      </c>
      <c r="AU320" s="19">
        <f t="shared" si="749"/>
        <v>1.0000076783363887</v>
      </c>
      <c r="AV320" s="13">
        <f t="shared" si="750"/>
        <v>0.5</v>
      </c>
      <c r="AW320" s="11">
        <f t="shared" si="751"/>
        <v>1</v>
      </c>
      <c r="AX320" s="11">
        <f t="shared" si="752"/>
        <v>0.8911</v>
      </c>
      <c r="AY320" s="11">
        <f t="shared" si="753"/>
        <v>201997.53114128605</v>
      </c>
      <c r="AZ320" s="11">
        <f t="shared" si="754"/>
        <v>1</v>
      </c>
      <c r="BA320" s="11">
        <f t="shared" si="755"/>
        <v>0.34752899999999998</v>
      </c>
      <c r="BB320" s="11">
        <f t="shared" si="756"/>
        <v>1.025058</v>
      </c>
      <c r="BC320" s="11">
        <f t="shared" si="757"/>
        <v>0.99909999999999999</v>
      </c>
      <c r="BD320" s="11">
        <f t="shared" si="758"/>
        <v>0.8911</v>
      </c>
      <c r="BE320" s="11">
        <f t="shared" si="759"/>
        <v>201997.53114128605</v>
      </c>
      <c r="BF320" s="11">
        <f t="shared" si="760"/>
        <v>1</v>
      </c>
      <c r="BG320" s="11">
        <f t="shared" si="761"/>
        <v>0.34752899999999998</v>
      </c>
      <c r="BH320" s="11">
        <f t="shared" si="762"/>
        <v>1.025058</v>
      </c>
      <c r="BI320" s="121">
        <f>X320^2/(BI297^2*Y320^2)</f>
        <v>1.5007303518490007</v>
      </c>
      <c r="BJ320" s="121">
        <f>X320^2/(BJ297^2*Y320^2)</f>
        <v>0.37518258796225018</v>
      </c>
      <c r="BK320" s="121">
        <f>X320^2/(BK297^2*Y320^2)</f>
        <v>0.16674781687211121</v>
      </c>
      <c r="BL320" s="121">
        <f>X320^2/(BL297^2*Y320^2)</f>
        <v>9.3795646990562545E-2</v>
      </c>
      <c r="BM320" s="121">
        <f>X320^2/(BM297^2*Y320^2)</f>
        <v>6.002921407396003E-2</v>
      </c>
      <c r="BN320" s="121">
        <f>X320^2/(BN297^2*Y320^2)</f>
        <v>4.1686954218027802E-2</v>
      </c>
      <c r="BO320" s="121">
        <f>X320^2/(BO297^2*Y320^2)</f>
        <v>3.062715003773471E-2</v>
      </c>
      <c r="BP320" s="121">
        <f>X320^2/(BP297^2*Y320^2)</f>
        <v>2.3448911747640636E-2</v>
      </c>
      <c r="BQ320" s="121">
        <v>1</v>
      </c>
      <c r="BR320" s="121">
        <v>1</v>
      </c>
      <c r="BS320" s="121">
        <v>1</v>
      </c>
      <c r="BT320" s="121">
        <v>1</v>
      </c>
      <c r="BU320" s="121">
        <v>1</v>
      </c>
      <c r="BV320" s="121">
        <v>1</v>
      </c>
      <c r="BW320" s="121">
        <v>1</v>
      </c>
      <c r="BX320" s="121">
        <v>1</v>
      </c>
      <c r="BY320" s="121">
        <f>(BI297^2*Y320^2)/X320^2</f>
        <v>0.6663422238165122</v>
      </c>
      <c r="BZ320" s="121">
        <f>(BJ297^2*Y320^2)/X320^2</f>
        <v>2.6653688952660488</v>
      </c>
      <c r="CA320" s="121">
        <f>(BK297^2*Y320^2)/X320^2</f>
        <v>5.9970800143486098</v>
      </c>
      <c r="CB320" s="121">
        <f>(BL297^2*Y320^2)/X320^2</f>
        <v>10.661475581064195</v>
      </c>
      <c r="CC320" s="121">
        <f>(BM297^2*Y320^2)/X320^2</f>
        <v>16.658555595412807</v>
      </c>
      <c r="CD320" s="121">
        <f>(BN297^2*Y320^2)/X320^2</f>
        <v>23.988320057394439</v>
      </c>
      <c r="CE320" s="121">
        <f>(BO297^2*Y320^2)/X320^2</f>
        <v>32.6507689670091</v>
      </c>
      <c r="CF320" s="121">
        <f>(BP297^2*Y320^2)/X320^2</f>
        <v>42.645902324256781</v>
      </c>
      <c r="CG320" s="121">
        <f>X320^2/(BI297^2*Y320^2)</f>
        <v>1.5007303518490007</v>
      </c>
      <c r="CH320" s="121">
        <f>X320^2/(BJ297^2*Y320^2)</f>
        <v>0.37518258796225018</v>
      </c>
      <c r="CI320" s="121">
        <f>X320^2/(BK297^2*Y320^2)</f>
        <v>0.16674781687211121</v>
      </c>
      <c r="CJ320" s="121">
        <f>X320^2/(BL297^2*Y320^2)</f>
        <v>9.3795646990562545E-2</v>
      </c>
      <c r="CK320" s="121">
        <f>X320^2/(BM297^2*Y320^2)</f>
        <v>6.002921407396003E-2</v>
      </c>
      <c r="CL320" s="121">
        <f>X320^2/(BN297^2*Y320^2)</f>
        <v>4.1686954218027802E-2</v>
      </c>
      <c r="CM320" s="121">
        <f>X320^2/(BO297^2*Y320^2)</f>
        <v>3.062715003773471E-2</v>
      </c>
      <c r="CN320" s="121">
        <f>X320^2/(BP297^2*Y320^2)</f>
        <v>2.3448911747640636E-2</v>
      </c>
      <c r="CO320" s="95">
        <f t="shared" si="662"/>
        <v>2.2454444705172407</v>
      </c>
      <c r="CP320" s="95">
        <f t="shared" si="663"/>
        <v>4.9391908820689636</v>
      </c>
      <c r="CQ320" s="95">
        <f t="shared" si="664"/>
        <v>9.428768234655168</v>
      </c>
      <c r="CR320" s="95">
        <f t="shared" si="665"/>
        <v>15.714176528275853</v>
      </c>
      <c r="CS320" s="95">
        <f t="shared" si="666"/>
        <v>23.795415762931022</v>
      </c>
      <c r="CT320" s="95">
        <f t="shared" si="667"/>
        <v>33.672485938620667</v>
      </c>
      <c r="CU320" s="95">
        <f t="shared" si="668"/>
        <v>45.345387055344801</v>
      </c>
      <c r="CV320" s="95">
        <f t="shared" si="669"/>
        <v>58.814119113103416</v>
      </c>
      <c r="CW320" s="95">
        <f t="shared" si="670"/>
        <v>2.2454444705172407</v>
      </c>
      <c r="CX320" s="95">
        <f t="shared" si="671"/>
        <v>4.9391908820689636</v>
      </c>
      <c r="CY320" s="95">
        <f t="shared" si="672"/>
        <v>9.428768234655168</v>
      </c>
      <c r="CZ320" s="95">
        <f t="shared" si="673"/>
        <v>15.714176528275853</v>
      </c>
      <c r="DA320" s="95">
        <f t="shared" si="674"/>
        <v>23.795415762931022</v>
      </c>
      <c r="DB320" s="95">
        <f t="shared" si="675"/>
        <v>33.672485938620667</v>
      </c>
      <c r="DC320" s="95">
        <f t="shared" si="676"/>
        <v>45.345387055344801</v>
      </c>
      <c r="DD320" s="95">
        <f t="shared" si="677"/>
        <v>58.814119113103416</v>
      </c>
      <c r="DE320" s="13">
        <f t="shared" si="763"/>
        <v>4.2171885756655128</v>
      </c>
      <c r="DF320" s="13">
        <f t="shared" si="764"/>
        <v>5.090667483228299</v>
      </c>
      <c r="DG320" s="13">
        <f t="shared" si="765"/>
        <v>8.2139438312207211</v>
      </c>
      <c r="DH320" s="13">
        <f t="shared" si="766"/>
        <v>12.805387228054759</v>
      </c>
      <c r="DI320" s="13">
        <f t="shared" si="678"/>
        <v>18.768700809486766</v>
      </c>
      <c r="DJ320" s="13">
        <f t="shared" si="679"/>
        <v>26.080123011612468</v>
      </c>
      <c r="DK320" s="13">
        <f t="shared" si="680"/>
        <v>34.731512117046833</v>
      </c>
      <c r="DL320" s="13">
        <f t="shared" si="681"/>
        <v>44.719467236004419</v>
      </c>
      <c r="DM320" s="95">
        <f t="shared" si="682"/>
        <v>4.2171885756655128</v>
      </c>
      <c r="DN320" s="95">
        <f t="shared" si="683"/>
        <v>5.090667483228299</v>
      </c>
      <c r="DO320" s="95">
        <f t="shared" si="684"/>
        <v>8.2139438312207211</v>
      </c>
      <c r="DP320" s="95">
        <f t="shared" si="685"/>
        <v>12.805387228054759</v>
      </c>
      <c r="DQ320" s="95">
        <f t="shared" si="686"/>
        <v>18.768700809486766</v>
      </c>
      <c r="DR320" s="95">
        <f t="shared" si="687"/>
        <v>26.080123011612468</v>
      </c>
      <c r="DS320" s="95">
        <f t="shared" si="688"/>
        <v>34.731512117046833</v>
      </c>
      <c r="DT320" s="95">
        <f t="shared" si="689"/>
        <v>44.719467236004419</v>
      </c>
      <c r="DU320" s="95">
        <f t="shared" si="690"/>
        <v>1.4148514251484599</v>
      </c>
      <c r="DV320" s="95">
        <f t="shared" si="691"/>
        <v>1.7184106764148475</v>
      </c>
      <c r="DW320" s="95">
        <f t="shared" si="692"/>
        <v>2.8038397823563059</v>
      </c>
      <c r="DX320" s="95">
        <f t="shared" si="693"/>
        <v>4.3994995146146421</v>
      </c>
      <c r="DY320" s="95">
        <f t="shared" si="694"/>
        <v>6.4719239202561258</v>
      </c>
      <c r="DZ320" s="95">
        <f t="shared" si="695"/>
        <v>9.0128551667386692</v>
      </c>
      <c r="EA320" s="95">
        <f t="shared" si="696"/>
        <v>12.019463771161169</v>
      </c>
      <c r="EB320" s="95">
        <f t="shared" si="697"/>
        <v>15.490567825697379</v>
      </c>
      <c r="EC320" s="95">
        <f t="shared" si="698"/>
        <v>1.4148514251484599</v>
      </c>
      <c r="ED320" s="95">
        <f t="shared" si="699"/>
        <v>1.7184106764148475</v>
      </c>
      <c r="EE320" s="95">
        <f t="shared" si="700"/>
        <v>2.8038397823563059</v>
      </c>
      <c r="EF320" s="95">
        <f t="shared" si="701"/>
        <v>4.3994995146146421</v>
      </c>
      <c r="EG320" s="95">
        <f t="shared" si="702"/>
        <v>6.4719239202561258</v>
      </c>
      <c r="EH320" s="95">
        <f t="shared" si="703"/>
        <v>9.0128551667386692</v>
      </c>
      <c r="EI320" s="95">
        <f t="shared" si="704"/>
        <v>12.019463771161169</v>
      </c>
      <c r="EJ320" s="95">
        <f t="shared" si="705"/>
        <v>15.490567825697379</v>
      </c>
      <c r="EK320" s="95">
        <f t="shared" si="706"/>
        <v>1.4148514251484599</v>
      </c>
      <c r="EL320" s="95">
        <f t="shared" si="707"/>
        <v>1.7184106764148475</v>
      </c>
      <c r="EM320" s="95">
        <f t="shared" si="708"/>
        <v>2.8038397823563059</v>
      </c>
      <c r="EN320" s="95">
        <f t="shared" si="709"/>
        <v>4.3994995146146421</v>
      </c>
      <c r="EO320" s="95">
        <f t="shared" si="710"/>
        <v>6.4719239202561258</v>
      </c>
      <c r="EP320" s="95">
        <f t="shared" si="711"/>
        <v>9.0128551667386692</v>
      </c>
      <c r="EQ320" s="95">
        <f t="shared" si="712"/>
        <v>12.019463771161169</v>
      </c>
      <c r="ER320" s="95">
        <f t="shared" si="713"/>
        <v>15.490567825697379</v>
      </c>
      <c r="ES320" s="95">
        <f t="shared" si="714"/>
        <v>1</v>
      </c>
      <c r="ET320" s="95">
        <f t="shared" si="715"/>
        <v>1</v>
      </c>
      <c r="EU320" s="95">
        <f t="shared" si="716"/>
        <v>1</v>
      </c>
      <c r="EV320" s="95">
        <f t="shared" si="717"/>
        <v>1</v>
      </c>
      <c r="EW320" s="95">
        <f t="shared" si="718"/>
        <v>1</v>
      </c>
      <c r="EX320" s="95">
        <f t="shared" si="719"/>
        <v>1</v>
      </c>
      <c r="EY320" s="95">
        <f t="shared" si="720"/>
        <v>1</v>
      </c>
      <c r="EZ320" s="95">
        <f t="shared" si="721"/>
        <v>1</v>
      </c>
      <c r="FA320" s="95">
        <f t="shared" si="722"/>
        <v>1</v>
      </c>
      <c r="FB320" s="95">
        <f t="shared" si="723"/>
        <v>1</v>
      </c>
      <c r="FC320" s="95">
        <f t="shared" si="724"/>
        <v>1</v>
      </c>
      <c r="FD320" s="95">
        <f t="shared" si="725"/>
        <v>1</v>
      </c>
      <c r="FE320" s="95">
        <f t="shared" si="726"/>
        <v>1</v>
      </c>
      <c r="FF320" s="95">
        <f t="shared" si="727"/>
        <v>1</v>
      </c>
      <c r="FG320" s="95">
        <f t="shared" si="728"/>
        <v>1</v>
      </c>
      <c r="FH320" s="95">
        <f t="shared" si="729"/>
        <v>1</v>
      </c>
      <c r="FI320" s="95">
        <f t="shared" si="730"/>
        <v>1</v>
      </c>
      <c r="FJ320" s="95">
        <f t="shared" si="731"/>
        <v>1</v>
      </c>
      <c r="FK320" s="95">
        <f t="shared" si="732"/>
        <v>1</v>
      </c>
      <c r="FL320" s="95">
        <f t="shared" si="733"/>
        <v>1</v>
      </c>
      <c r="FM320" s="95">
        <f t="shared" si="734"/>
        <v>1</v>
      </c>
      <c r="FN320" s="95">
        <f t="shared" si="735"/>
        <v>1</v>
      </c>
      <c r="FO320" s="95">
        <f t="shared" si="736"/>
        <v>1</v>
      </c>
      <c r="FP320" s="95">
        <f t="shared" si="737"/>
        <v>1</v>
      </c>
      <c r="FQ320" s="115">
        <f t="shared" si="738"/>
        <v>1.5698277553071747</v>
      </c>
      <c r="FR320" s="115">
        <f t="shared" si="739"/>
        <v>1.082687160479467</v>
      </c>
      <c r="FS320" s="115">
        <f t="shared" si="740"/>
        <v>1.0216134367925336</v>
      </c>
      <c r="FT320" s="115">
        <f t="shared" si="741"/>
        <v>1.0077060961680988</v>
      </c>
      <c r="FU320" s="115">
        <f t="shared" si="742"/>
        <v>1.0033500308417669</v>
      </c>
      <c r="FV320" s="115">
        <f t="shared" si="743"/>
        <v>1.0016687019174844</v>
      </c>
      <c r="FW320" s="115">
        <f t="shared" si="744"/>
        <v>1.0009168705823914</v>
      </c>
      <c r="FX320" s="115">
        <f t="shared" si="745"/>
        <v>1.0005420495141255</v>
      </c>
      <c r="FZ320" s="90">
        <f t="shared" si="767"/>
        <v>1.0005420495141255</v>
      </c>
    </row>
    <row r="321" spans="24:182" x14ac:dyDescent="0.3">
      <c r="X321" s="118">
        <f t="shared" si="768"/>
        <v>13.107960100000005</v>
      </c>
      <c r="Y321" s="118">
        <v>10</v>
      </c>
      <c r="Z321" s="40">
        <v>1.7999999999999999E-2</v>
      </c>
      <c r="AA321" s="40">
        <v>10000000</v>
      </c>
      <c r="AB321" s="40">
        <v>10000000</v>
      </c>
      <c r="AC321" s="98">
        <v>3900000</v>
      </c>
      <c r="AD321" s="42">
        <v>0.33</v>
      </c>
      <c r="AE321" s="42">
        <v>0.33</v>
      </c>
      <c r="AF321" s="41">
        <v>1.7999999999999999E-2</v>
      </c>
      <c r="AG321" s="40">
        <v>10000000</v>
      </c>
      <c r="AH321" s="40">
        <v>10000000</v>
      </c>
      <c r="AI321" s="98">
        <v>3900000</v>
      </c>
      <c r="AJ321" s="42">
        <v>0.33</v>
      </c>
      <c r="AK321" s="42">
        <v>0.33</v>
      </c>
      <c r="AL321" s="42">
        <f>AL295</f>
        <v>1.0032000000000001</v>
      </c>
      <c r="AM321" s="40">
        <v>6000</v>
      </c>
      <c r="AN321" s="40">
        <f>AN295</f>
        <v>10000</v>
      </c>
      <c r="AO321" s="40">
        <f>AO295</f>
        <v>10000</v>
      </c>
      <c r="AP321" s="42">
        <v>0.03</v>
      </c>
      <c r="AQ321" s="42">
        <v>0.03</v>
      </c>
      <c r="AR321" s="4">
        <f t="shared" si="746"/>
        <v>1.0211999999999999</v>
      </c>
      <c r="AS321" s="11">
        <f t="shared" si="747"/>
        <v>1.3107960100000005</v>
      </c>
      <c r="AT321" s="15">
        <f t="shared" si="748"/>
        <v>105326.50611603633</v>
      </c>
      <c r="AU321" s="19">
        <f t="shared" si="749"/>
        <v>1.0000076783363887</v>
      </c>
      <c r="AV321" s="13">
        <f t="shared" si="750"/>
        <v>0.5</v>
      </c>
      <c r="AW321" s="11">
        <f t="shared" si="751"/>
        <v>1</v>
      </c>
      <c r="AX321" s="11">
        <f t="shared" si="752"/>
        <v>0.8911</v>
      </c>
      <c r="AY321" s="11">
        <f t="shared" si="753"/>
        <v>201997.53114128605</v>
      </c>
      <c r="AZ321" s="11">
        <f t="shared" si="754"/>
        <v>1</v>
      </c>
      <c r="BA321" s="11">
        <f t="shared" si="755"/>
        <v>0.34752899999999998</v>
      </c>
      <c r="BB321" s="11">
        <f t="shared" si="756"/>
        <v>1.025058</v>
      </c>
      <c r="BC321" s="11">
        <f t="shared" si="757"/>
        <v>0.99909999999999999</v>
      </c>
      <c r="BD321" s="11">
        <f t="shared" si="758"/>
        <v>0.8911</v>
      </c>
      <c r="BE321" s="11">
        <f t="shared" si="759"/>
        <v>201997.53114128605</v>
      </c>
      <c r="BF321" s="11">
        <f t="shared" si="760"/>
        <v>1</v>
      </c>
      <c r="BG321" s="11">
        <f t="shared" si="761"/>
        <v>0.34752899999999998</v>
      </c>
      <c r="BH321" s="11">
        <f t="shared" si="762"/>
        <v>1.025058</v>
      </c>
      <c r="BI321" s="121">
        <f>X321^2/(BI297^2*Y321^2)</f>
        <v>1.7181861798319216</v>
      </c>
      <c r="BJ321" s="121">
        <f>X321^2/(BJ297^2*Y321^2)</f>
        <v>0.42954654495798039</v>
      </c>
      <c r="BK321" s="121">
        <f>X321^2/(BK297^2*Y321^2)</f>
        <v>0.19090957553688018</v>
      </c>
      <c r="BL321" s="121">
        <f>X321^2/(BL297^2*Y321^2)</f>
        <v>0.1073866362394951</v>
      </c>
      <c r="BM321" s="121">
        <f>X321^2/(BM297^2*Y321^2)</f>
        <v>6.8727447193276864E-2</v>
      </c>
      <c r="BN321" s="121">
        <f>X321^2/(BN297^2*Y321^2)</f>
        <v>4.7727393884220044E-2</v>
      </c>
      <c r="BO321" s="121">
        <f>X321^2/(BO297^2*Y321^2)</f>
        <v>3.5065024078202479E-2</v>
      </c>
      <c r="BP321" s="121">
        <f>X321^2/(BP297^2*Y321^2)</f>
        <v>2.6846659059873774E-2</v>
      </c>
      <c r="BQ321" s="121">
        <v>1</v>
      </c>
      <c r="BR321" s="121">
        <v>1</v>
      </c>
      <c r="BS321" s="121">
        <v>1</v>
      </c>
      <c r="BT321" s="121">
        <v>1</v>
      </c>
      <c r="BU321" s="121">
        <v>1</v>
      </c>
      <c r="BV321" s="121">
        <v>1</v>
      </c>
      <c r="BW321" s="121">
        <v>1</v>
      </c>
      <c r="BX321" s="121">
        <v>1</v>
      </c>
      <c r="BY321" s="121">
        <f>(BI297^2*Y321^2)/X321^2</f>
        <v>0.58200910456503796</v>
      </c>
      <c r="BZ321" s="121">
        <f>(BJ297^2*Y321^2)/X321^2</f>
        <v>2.3280364182601518</v>
      </c>
      <c r="CA321" s="121">
        <f>(BK297^2*Y321^2)/X321^2</f>
        <v>5.2380819410853423</v>
      </c>
      <c r="CB321" s="121">
        <f>(BL297^2*Y321^2)/X321^2</f>
        <v>9.3121456730406074</v>
      </c>
      <c r="CC321" s="121">
        <f>(BM297^2*Y321^2)/X321^2</f>
        <v>14.55022761412595</v>
      </c>
      <c r="CD321" s="121">
        <f>(BN297^2*Y321^2)/X321^2</f>
        <v>20.952327764341369</v>
      </c>
      <c r="CE321" s="121">
        <f>(BO297^2*Y321^2)/X321^2</f>
        <v>28.518446123686861</v>
      </c>
      <c r="CF321" s="121">
        <f>(BP297^2*Y321^2)/X321^2</f>
        <v>37.248582692162429</v>
      </c>
      <c r="CG321" s="121">
        <f>X321^2/(BI297^2*Y321^2)</f>
        <v>1.7181861798319216</v>
      </c>
      <c r="CH321" s="121">
        <f>X321^2/(BJ297^2*Y321^2)</f>
        <v>0.42954654495798039</v>
      </c>
      <c r="CI321" s="121">
        <f>X321^2/(BK297^2*Y321^2)</f>
        <v>0.19090957553688018</v>
      </c>
      <c r="CJ321" s="121">
        <f>X321^2/(BL297^2*Y321^2)</f>
        <v>0.1073866362394951</v>
      </c>
      <c r="CK321" s="121">
        <f>X321^2/(BM297^2*Y321^2)</f>
        <v>6.8727447193276864E-2</v>
      </c>
      <c r="CL321" s="121">
        <f>X321^2/(BN297^2*Y321^2)</f>
        <v>4.7727393884220044E-2</v>
      </c>
      <c r="CM321" s="121">
        <f>X321^2/(BO297^2*Y321^2)</f>
        <v>3.5065024078202479E-2</v>
      </c>
      <c r="CN321" s="121">
        <f>X321^2/(BP297^2*Y321^2)</f>
        <v>2.6846659059873774E-2</v>
      </c>
      <c r="CO321" s="95">
        <f t="shared" si="662"/>
        <v>2.1318031466654208</v>
      </c>
      <c r="CP321" s="95">
        <f t="shared" si="663"/>
        <v>4.484625586661684</v>
      </c>
      <c r="CQ321" s="95">
        <f t="shared" si="664"/>
        <v>8.4059963199887893</v>
      </c>
      <c r="CR321" s="95">
        <f t="shared" si="665"/>
        <v>13.895915346646737</v>
      </c>
      <c r="CS321" s="95">
        <f t="shared" si="666"/>
        <v>20.954382666635524</v>
      </c>
      <c r="CT321" s="95">
        <f t="shared" si="667"/>
        <v>29.58139827995516</v>
      </c>
      <c r="CU321" s="95">
        <f t="shared" si="668"/>
        <v>39.77696218660563</v>
      </c>
      <c r="CV321" s="95">
        <f t="shared" si="669"/>
        <v>51.541074386586942</v>
      </c>
      <c r="CW321" s="95">
        <f t="shared" si="670"/>
        <v>2.1318031466654208</v>
      </c>
      <c r="CX321" s="95">
        <f t="shared" si="671"/>
        <v>4.484625586661684</v>
      </c>
      <c r="CY321" s="95">
        <f t="shared" si="672"/>
        <v>8.4059963199887893</v>
      </c>
      <c r="CZ321" s="95">
        <f t="shared" si="673"/>
        <v>13.895915346646737</v>
      </c>
      <c r="DA321" s="95">
        <f t="shared" si="674"/>
        <v>20.954382666635524</v>
      </c>
      <c r="DB321" s="95">
        <f t="shared" si="675"/>
        <v>29.58139827995516</v>
      </c>
      <c r="DC321" s="95">
        <f t="shared" si="676"/>
        <v>39.77696218660563</v>
      </c>
      <c r="DD321" s="95">
        <f t="shared" si="677"/>
        <v>51.541074386586942</v>
      </c>
      <c r="DE321" s="13">
        <f t="shared" si="763"/>
        <v>4.3503112843969598</v>
      </c>
      <c r="DF321" s="13">
        <f t="shared" si="764"/>
        <v>4.8076989632181322</v>
      </c>
      <c r="DG321" s="13">
        <f t="shared" si="765"/>
        <v>7.4791075166222232</v>
      </c>
      <c r="DH321" s="13">
        <f t="shared" si="766"/>
        <v>11.469648309280103</v>
      </c>
      <c r="DI321" s="13">
        <f t="shared" si="678"/>
        <v>16.669071061319226</v>
      </c>
      <c r="DJ321" s="13">
        <f t="shared" si="679"/>
        <v>23.050171158225588</v>
      </c>
      <c r="DK321" s="13">
        <f t="shared" si="680"/>
        <v>30.603627147765064</v>
      </c>
      <c r="DL321" s="13">
        <f t="shared" si="681"/>
        <v>39.325545351222303</v>
      </c>
      <c r="DM321" s="95">
        <f t="shared" si="682"/>
        <v>4.3503112843969598</v>
      </c>
      <c r="DN321" s="95">
        <f t="shared" si="683"/>
        <v>4.8076989632181322</v>
      </c>
      <c r="DO321" s="95">
        <f t="shared" si="684"/>
        <v>7.4791075166222232</v>
      </c>
      <c r="DP321" s="95">
        <f t="shared" si="685"/>
        <v>11.469648309280103</v>
      </c>
      <c r="DQ321" s="95">
        <f t="shared" si="686"/>
        <v>16.669071061319226</v>
      </c>
      <c r="DR321" s="95">
        <f t="shared" si="687"/>
        <v>23.050171158225588</v>
      </c>
      <c r="DS321" s="95">
        <f t="shared" si="688"/>
        <v>30.603627147765064</v>
      </c>
      <c r="DT321" s="95">
        <f t="shared" si="689"/>
        <v>39.325545351222303</v>
      </c>
      <c r="DU321" s="95">
        <f t="shared" si="690"/>
        <v>1.461115426991191</v>
      </c>
      <c r="DV321" s="95">
        <f t="shared" si="691"/>
        <v>1.6200709096242341</v>
      </c>
      <c r="DW321" s="95">
        <f t="shared" si="692"/>
        <v>2.5484628527802045</v>
      </c>
      <c r="DX321" s="95">
        <f t="shared" si="693"/>
        <v>3.935291503911805</v>
      </c>
      <c r="DY321" s="95">
        <f t="shared" si="694"/>
        <v>5.7422416935052087</v>
      </c>
      <c r="DZ321" s="95">
        <f t="shared" si="695"/>
        <v>7.9598590290829803</v>
      </c>
      <c r="EA321" s="95">
        <f t="shared" si="696"/>
        <v>10.584904035671645</v>
      </c>
      <c r="EB321" s="95">
        <f t="shared" si="697"/>
        <v>13.616023547000935</v>
      </c>
      <c r="EC321" s="95">
        <f t="shared" si="698"/>
        <v>1.461115426991191</v>
      </c>
      <c r="ED321" s="95">
        <f t="shared" si="699"/>
        <v>1.6200709096242341</v>
      </c>
      <c r="EE321" s="95">
        <f t="shared" si="700"/>
        <v>2.5484628527802045</v>
      </c>
      <c r="EF321" s="95">
        <f t="shared" si="701"/>
        <v>3.935291503911805</v>
      </c>
      <c r="EG321" s="95">
        <f t="shared" si="702"/>
        <v>5.7422416935052087</v>
      </c>
      <c r="EH321" s="95">
        <f t="shared" si="703"/>
        <v>7.9598590290829803</v>
      </c>
      <c r="EI321" s="95">
        <f t="shared" si="704"/>
        <v>10.584904035671645</v>
      </c>
      <c r="EJ321" s="95">
        <f t="shared" si="705"/>
        <v>13.616023547000935</v>
      </c>
      <c r="EK321" s="95">
        <f t="shared" si="706"/>
        <v>1.461115426991191</v>
      </c>
      <c r="EL321" s="95">
        <f t="shared" si="707"/>
        <v>1.6200709096242341</v>
      </c>
      <c r="EM321" s="95">
        <f t="shared" si="708"/>
        <v>2.5484628527802045</v>
      </c>
      <c r="EN321" s="95">
        <f t="shared" si="709"/>
        <v>3.935291503911805</v>
      </c>
      <c r="EO321" s="95">
        <f t="shared" si="710"/>
        <v>5.7422416935052087</v>
      </c>
      <c r="EP321" s="95">
        <f t="shared" si="711"/>
        <v>7.9598590290829803</v>
      </c>
      <c r="EQ321" s="95">
        <f t="shared" si="712"/>
        <v>10.584904035671645</v>
      </c>
      <c r="ER321" s="95">
        <f t="shared" si="713"/>
        <v>13.616023547000935</v>
      </c>
      <c r="ES321" s="95">
        <f t="shared" si="714"/>
        <v>1</v>
      </c>
      <c r="ET321" s="95">
        <f t="shared" si="715"/>
        <v>1</v>
      </c>
      <c r="EU321" s="95">
        <f t="shared" si="716"/>
        <v>1</v>
      </c>
      <c r="EV321" s="95">
        <f t="shared" si="717"/>
        <v>1</v>
      </c>
      <c r="EW321" s="95">
        <f t="shared" si="718"/>
        <v>1</v>
      </c>
      <c r="EX321" s="95">
        <f t="shared" si="719"/>
        <v>1</v>
      </c>
      <c r="EY321" s="95">
        <f t="shared" si="720"/>
        <v>1</v>
      </c>
      <c r="EZ321" s="95">
        <f t="shared" si="721"/>
        <v>1</v>
      </c>
      <c r="FA321" s="95">
        <f t="shared" si="722"/>
        <v>1</v>
      </c>
      <c r="FB321" s="95">
        <f t="shared" si="723"/>
        <v>1</v>
      </c>
      <c r="FC321" s="95">
        <f t="shared" si="724"/>
        <v>1</v>
      </c>
      <c r="FD321" s="95">
        <f t="shared" si="725"/>
        <v>1</v>
      </c>
      <c r="FE321" s="95">
        <f t="shared" si="726"/>
        <v>1</v>
      </c>
      <c r="FF321" s="95">
        <f t="shared" si="727"/>
        <v>1</v>
      </c>
      <c r="FG321" s="95">
        <f t="shared" si="728"/>
        <v>1</v>
      </c>
      <c r="FH321" s="95">
        <f t="shared" si="729"/>
        <v>1</v>
      </c>
      <c r="FI321" s="95">
        <f t="shared" si="730"/>
        <v>1</v>
      </c>
      <c r="FJ321" s="95">
        <f t="shared" si="731"/>
        <v>1</v>
      </c>
      <c r="FK321" s="95">
        <f t="shared" si="732"/>
        <v>1</v>
      </c>
      <c r="FL321" s="95">
        <f t="shared" si="733"/>
        <v>1</v>
      </c>
      <c r="FM321" s="95">
        <f t="shared" si="734"/>
        <v>1</v>
      </c>
      <c r="FN321" s="95">
        <f t="shared" si="735"/>
        <v>1</v>
      </c>
      <c r="FO321" s="95">
        <f t="shared" si="736"/>
        <v>1</v>
      </c>
      <c r="FP321" s="95">
        <f t="shared" si="737"/>
        <v>1</v>
      </c>
      <c r="FQ321" s="115">
        <f t="shared" si="738"/>
        <v>1.6728948205563352</v>
      </c>
      <c r="FR321" s="115">
        <f t="shared" si="739"/>
        <v>1.101886620554142</v>
      </c>
      <c r="FS321" s="115">
        <f t="shared" si="740"/>
        <v>1.0273090639493834</v>
      </c>
      <c r="FT321" s="115">
        <f t="shared" si="741"/>
        <v>1.0098688594762304</v>
      </c>
      <c r="FU321" s="115">
        <f t="shared" si="742"/>
        <v>1.0043236261754989</v>
      </c>
      <c r="FV321" s="115">
        <f t="shared" si="743"/>
        <v>1.0021644785778674</v>
      </c>
      <c r="FW321" s="115">
        <f t="shared" si="744"/>
        <v>1.0011937273884473</v>
      </c>
      <c r="FX321" s="115">
        <f t="shared" si="745"/>
        <v>1.0007080400181734</v>
      </c>
      <c r="FZ321" s="90">
        <f t="shared" si="767"/>
        <v>1.0007080400181734</v>
      </c>
    </row>
    <row r="322" spans="24:182" x14ac:dyDescent="0.3">
      <c r="X322" s="118">
        <f t="shared" si="768"/>
        <v>14.025517307000007</v>
      </c>
      <c r="Y322" s="118">
        <v>10</v>
      </c>
      <c r="Z322" s="40">
        <v>1.7999999999999999E-2</v>
      </c>
      <c r="AA322" s="40">
        <v>10000000</v>
      </c>
      <c r="AB322" s="40">
        <v>10000000</v>
      </c>
      <c r="AC322" s="98">
        <v>3900000</v>
      </c>
      <c r="AD322" s="42">
        <v>0.33</v>
      </c>
      <c r="AE322" s="42">
        <v>0.33</v>
      </c>
      <c r="AF322" s="41">
        <v>1.7999999999999999E-2</v>
      </c>
      <c r="AG322" s="40">
        <v>10000000</v>
      </c>
      <c r="AH322" s="40">
        <v>10000000</v>
      </c>
      <c r="AI322" s="98">
        <v>3900000</v>
      </c>
      <c r="AJ322" s="42">
        <v>0.33</v>
      </c>
      <c r="AK322" s="42">
        <v>0.33</v>
      </c>
      <c r="AL322" s="42">
        <f>AL295</f>
        <v>1.0032000000000001</v>
      </c>
      <c r="AM322" s="40">
        <v>6000</v>
      </c>
      <c r="AN322" s="40">
        <f>AN295</f>
        <v>10000</v>
      </c>
      <c r="AO322" s="40">
        <f>AO295</f>
        <v>10000</v>
      </c>
      <c r="AP322" s="42">
        <v>0.03</v>
      </c>
      <c r="AQ322" s="42">
        <v>0.03</v>
      </c>
      <c r="AR322" s="4">
        <f t="shared" si="746"/>
        <v>1.0211999999999999</v>
      </c>
      <c r="AS322" s="11">
        <f t="shared" si="747"/>
        <v>1.4025517307000006</v>
      </c>
      <c r="AT322" s="15">
        <f t="shared" si="748"/>
        <v>105326.50611603633</v>
      </c>
      <c r="AU322" s="19">
        <f t="shared" si="749"/>
        <v>1.0000076783363887</v>
      </c>
      <c r="AV322" s="13">
        <f t="shared" si="750"/>
        <v>0.5</v>
      </c>
      <c r="AW322" s="11">
        <f t="shared" si="751"/>
        <v>1</v>
      </c>
      <c r="AX322" s="11">
        <f t="shared" si="752"/>
        <v>0.8911</v>
      </c>
      <c r="AY322" s="11">
        <f t="shared" si="753"/>
        <v>201997.53114128605</v>
      </c>
      <c r="AZ322" s="11">
        <f t="shared" si="754"/>
        <v>1</v>
      </c>
      <c r="BA322" s="11">
        <f t="shared" si="755"/>
        <v>0.34752899999999998</v>
      </c>
      <c r="BB322" s="11">
        <f t="shared" si="756"/>
        <v>1.025058</v>
      </c>
      <c r="BC322" s="11">
        <f t="shared" si="757"/>
        <v>0.99909999999999999</v>
      </c>
      <c r="BD322" s="11">
        <f t="shared" si="758"/>
        <v>0.8911</v>
      </c>
      <c r="BE322" s="11">
        <f t="shared" si="759"/>
        <v>201997.53114128605</v>
      </c>
      <c r="BF322" s="11">
        <f t="shared" si="760"/>
        <v>1</v>
      </c>
      <c r="BG322" s="11">
        <f t="shared" si="761"/>
        <v>0.34752899999999998</v>
      </c>
      <c r="BH322" s="11">
        <f t="shared" si="762"/>
        <v>1.025058</v>
      </c>
      <c r="BI322" s="121">
        <f>X322^2/(BI297^2*Y322^2)</f>
        <v>1.9671513572895671</v>
      </c>
      <c r="BJ322" s="121">
        <f>X322^2/(BJ297^2*Y322^2)</f>
        <v>0.49178783932239178</v>
      </c>
      <c r="BK322" s="121">
        <f>X322^2/(BK297^2*Y322^2)</f>
        <v>0.21857237303217411</v>
      </c>
      <c r="BL322" s="121">
        <f>X322^2/(BL297^2*Y322^2)</f>
        <v>0.12294695983059795</v>
      </c>
      <c r="BM322" s="121">
        <f>X322^2/(BM297^2*Y322^2)</f>
        <v>7.868605429158268E-2</v>
      </c>
      <c r="BN322" s="121">
        <f>X322^2/(BN297^2*Y322^2)</f>
        <v>5.4643093258043528E-2</v>
      </c>
      <c r="BO322" s="121">
        <f>X322^2/(BO297^2*Y322^2)</f>
        <v>4.0145946067134022E-2</v>
      </c>
      <c r="BP322" s="121">
        <f>X322^2/(BP297^2*Y322^2)</f>
        <v>3.0736739957649487E-2</v>
      </c>
      <c r="BQ322" s="121">
        <v>1</v>
      </c>
      <c r="BR322" s="121">
        <v>1</v>
      </c>
      <c r="BS322" s="121">
        <v>1</v>
      </c>
      <c r="BT322" s="121">
        <v>1</v>
      </c>
      <c r="BU322" s="121">
        <v>1</v>
      </c>
      <c r="BV322" s="121">
        <v>1</v>
      </c>
      <c r="BW322" s="121">
        <v>1</v>
      </c>
      <c r="BX322" s="121">
        <v>1</v>
      </c>
      <c r="BY322" s="121">
        <f>(BI297^2*Y322^2)/X322^2</f>
        <v>0.50834929213471736</v>
      </c>
      <c r="BZ322" s="121">
        <f>(BJ297^2*Y322^2)/X322^2</f>
        <v>2.0333971685388694</v>
      </c>
      <c r="CA322" s="121">
        <f>(BK297^2*Y322^2)/X322^2</f>
        <v>4.575143629212457</v>
      </c>
      <c r="CB322" s="121">
        <f>(BL297^2*Y322^2)/X322^2</f>
        <v>8.1335886741554777</v>
      </c>
      <c r="CC322" s="121">
        <f>(BM297^2*Y322^2)/X322^2</f>
        <v>12.708732303367935</v>
      </c>
      <c r="CD322" s="121">
        <f>(BN297^2*Y322^2)/X322^2</f>
        <v>18.300574516849828</v>
      </c>
      <c r="CE322" s="121">
        <f>(BO297^2*Y322^2)/X322^2</f>
        <v>24.909115314601152</v>
      </c>
      <c r="CF322" s="121">
        <f>(BP297^2*Y322^2)/X322^2</f>
        <v>32.534354696621911</v>
      </c>
      <c r="CG322" s="121">
        <f>X322^2/(BI297^2*Y322^2)</f>
        <v>1.9671513572895671</v>
      </c>
      <c r="CH322" s="121">
        <f>X322^2/(BJ297^2*Y322^2)</f>
        <v>0.49178783932239178</v>
      </c>
      <c r="CI322" s="121">
        <f>X322^2/(BK297^2*Y322^2)</f>
        <v>0.21857237303217411</v>
      </c>
      <c r="CJ322" s="121">
        <f>X322^2/(BL297^2*Y322^2)</f>
        <v>0.12294695983059795</v>
      </c>
      <c r="CK322" s="121">
        <f>X322^2/(BM297^2*Y322^2)</f>
        <v>7.868605429158268E-2</v>
      </c>
      <c r="CL322" s="121">
        <f>X322^2/(BN297^2*Y322^2)</f>
        <v>5.4643093258043528E-2</v>
      </c>
      <c r="CM322" s="121">
        <f>X322^2/(BO297^2*Y322^2)</f>
        <v>4.0145946067134022E-2</v>
      </c>
      <c r="CN322" s="121">
        <f>X322^2/(BP297^2*Y322^2)</f>
        <v>3.0736739957649487E-2</v>
      </c>
      <c r="CO322" s="95">
        <f t="shared" si="662"/>
        <v>2.0325444132810033</v>
      </c>
      <c r="CP322" s="95">
        <f t="shared" si="663"/>
        <v>4.087590653124014</v>
      </c>
      <c r="CQ322" s="95">
        <f t="shared" si="664"/>
        <v>7.5126677195290323</v>
      </c>
      <c r="CR322" s="95">
        <f t="shared" si="665"/>
        <v>12.307775612496057</v>
      </c>
      <c r="CS322" s="95">
        <f t="shared" si="666"/>
        <v>18.472914332025091</v>
      </c>
      <c r="CT322" s="95">
        <f t="shared" si="667"/>
        <v>26.008083878116132</v>
      </c>
      <c r="CU322" s="95">
        <f t="shared" si="668"/>
        <v>34.913284250769173</v>
      </c>
      <c r="CV322" s="95">
        <f t="shared" si="669"/>
        <v>45.188515449984223</v>
      </c>
      <c r="CW322" s="95">
        <f t="shared" si="670"/>
        <v>2.0325444132810033</v>
      </c>
      <c r="CX322" s="95">
        <f t="shared" si="671"/>
        <v>4.087590653124014</v>
      </c>
      <c r="CY322" s="95">
        <f t="shared" si="672"/>
        <v>7.5126677195290323</v>
      </c>
      <c r="CZ322" s="95">
        <f t="shared" si="673"/>
        <v>12.307775612496057</v>
      </c>
      <c r="DA322" s="95">
        <f t="shared" si="674"/>
        <v>18.472914332025091</v>
      </c>
      <c r="DB322" s="95">
        <f t="shared" si="675"/>
        <v>26.008083878116132</v>
      </c>
      <c r="DC322" s="95">
        <f t="shared" si="676"/>
        <v>34.913284250769173</v>
      </c>
      <c r="DD322" s="95">
        <f t="shared" si="677"/>
        <v>45.188515449984223</v>
      </c>
      <c r="DE322" s="13">
        <f t="shared" si="763"/>
        <v>4.5256166494242844</v>
      </c>
      <c r="DF322" s="13">
        <f t="shared" si="764"/>
        <v>4.5753010078612615</v>
      </c>
      <c r="DG322" s="13">
        <f t="shared" si="765"/>
        <v>6.8438320022446311</v>
      </c>
      <c r="DH322" s="13">
        <f t="shared" si="766"/>
        <v>10.306651633986075</v>
      </c>
      <c r="DI322" s="13">
        <f t="shared" si="678"/>
        <v>14.837534357659518</v>
      </c>
      <c r="DJ322" s="13">
        <f t="shared" si="679"/>
        <v>20.405333610107871</v>
      </c>
      <c r="DK322" s="13">
        <f t="shared" si="680"/>
        <v>26.999377260668286</v>
      </c>
      <c r="DL322" s="13">
        <f t="shared" si="681"/>
        <v>34.61520743657956</v>
      </c>
      <c r="DM322" s="95">
        <f t="shared" si="682"/>
        <v>4.5256166494242844</v>
      </c>
      <c r="DN322" s="95">
        <f t="shared" si="683"/>
        <v>4.5753010078612615</v>
      </c>
      <c r="DO322" s="95">
        <f t="shared" si="684"/>
        <v>6.8438320022446311</v>
      </c>
      <c r="DP322" s="95">
        <f t="shared" si="685"/>
        <v>10.306651633986075</v>
      </c>
      <c r="DQ322" s="95">
        <f t="shared" si="686"/>
        <v>14.837534357659518</v>
      </c>
      <c r="DR322" s="95">
        <f t="shared" si="687"/>
        <v>20.405333610107871</v>
      </c>
      <c r="DS322" s="95">
        <f t="shared" si="688"/>
        <v>26.999377260668286</v>
      </c>
      <c r="DT322" s="95">
        <f t="shared" si="689"/>
        <v>34.61520743657956</v>
      </c>
      <c r="DU322" s="95">
        <f t="shared" si="690"/>
        <v>1.5220391251937717</v>
      </c>
      <c r="DV322" s="95">
        <f t="shared" si="691"/>
        <v>1.5393058805970159</v>
      </c>
      <c r="DW322" s="95">
        <f t="shared" si="692"/>
        <v>2.3276861885440745</v>
      </c>
      <c r="DX322" s="95">
        <f t="shared" si="693"/>
        <v>3.5311164323435462</v>
      </c>
      <c r="DY322" s="95">
        <f t="shared" si="694"/>
        <v>5.1057295744190538</v>
      </c>
      <c r="DZ322" s="95">
        <f t="shared" si="695"/>
        <v>7.0407012808231775</v>
      </c>
      <c r="EA322" s="95">
        <f t="shared" si="696"/>
        <v>9.332322676658789</v>
      </c>
      <c r="EB322" s="95">
        <f t="shared" si="697"/>
        <v>11.979044521863058</v>
      </c>
      <c r="EC322" s="95">
        <f t="shared" si="698"/>
        <v>1.5220391251937717</v>
      </c>
      <c r="ED322" s="95">
        <f t="shared" si="699"/>
        <v>1.5393058805970159</v>
      </c>
      <c r="EE322" s="95">
        <f t="shared" si="700"/>
        <v>2.3276861885440745</v>
      </c>
      <c r="EF322" s="95">
        <f t="shared" si="701"/>
        <v>3.5311164323435462</v>
      </c>
      <c r="EG322" s="95">
        <f t="shared" si="702"/>
        <v>5.1057295744190538</v>
      </c>
      <c r="EH322" s="95">
        <f t="shared" si="703"/>
        <v>7.0407012808231775</v>
      </c>
      <c r="EI322" s="95">
        <f t="shared" si="704"/>
        <v>9.332322676658789</v>
      </c>
      <c r="EJ322" s="95">
        <f t="shared" si="705"/>
        <v>11.979044521863058</v>
      </c>
      <c r="EK322" s="95">
        <f t="shared" si="706"/>
        <v>1.5220391251937717</v>
      </c>
      <c r="EL322" s="95">
        <f t="shared" si="707"/>
        <v>1.5393058805970159</v>
      </c>
      <c r="EM322" s="95">
        <f t="shared" si="708"/>
        <v>2.3276861885440745</v>
      </c>
      <c r="EN322" s="95">
        <f t="shared" si="709"/>
        <v>3.5311164323435462</v>
      </c>
      <c r="EO322" s="95">
        <f t="shared" si="710"/>
        <v>5.1057295744190538</v>
      </c>
      <c r="EP322" s="95">
        <f t="shared" si="711"/>
        <v>7.0407012808231775</v>
      </c>
      <c r="EQ322" s="95">
        <f t="shared" si="712"/>
        <v>9.332322676658789</v>
      </c>
      <c r="ER322" s="95">
        <f t="shared" si="713"/>
        <v>11.979044521863058</v>
      </c>
      <c r="ES322" s="95">
        <f t="shared" si="714"/>
        <v>1</v>
      </c>
      <c r="ET322" s="95">
        <f t="shared" si="715"/>
        <v>1</v>
      </c>
      <c r="EU322" s="95">
        <f t="shared" si="716"/>
        <v>1</v>
      </c>
      <c r="EV322" s="95">
        <f t="shared" si="717"/>
        <v>1</v>
      </c>
      <c r="EW322" s="95">
        <f t="shared" si="718"/>
        <v>1</v>
      </c>
      <c r="EX322" s="95">
        <f t="shared" si="719"/>
        <v>1</v>
      </c>
      <c r="EY322" s="95">
        <f t="shared" si="720"/>
        <v>1</v>
      </c>
      <c r="EZ322" s="95">
        <f t="shared" si="721"/>
        <v>1</v>
      </c>
      <c r="FA322" s="95">
        <f t="shared" si="722"/>
        <v>1</v>
      </c>
      <c r="FB322" s="95">
        <f t="shared" si="723"/>
        <v>1</v>
      </c>
      <c r="FC322" s="95">
        <f t="shared" si="724"/>
        <v>1</v>
      </c>
      <c r="FD322" s="95">
        <f t="shared" si="725"/>
        <v>1</v>
      </c>
      <c r="FE322" s="95">
        <f t="shared" si="726"/>
        <v>1</v>
      </c>
      <c r="FF322" s="95">
        <f t="shared" si="727"/>
        <v>1</v>
      </c>
      <c r="FG322" s="95">
        <f t="shared" si="728"/>
        <v>1</v>
      </c>
      <c r="FH322" s="95">
        <f t="shared" si="729"/>
        <v>1</v>
      </c>
      <c r="FI322" s="95">
        <f t="shared" si="730"/>
        <v>1</v>
      </c>
      <c r="FJ322" s="95">
        <f t="shared" si="731"/>
        <v>1</v>
      </c>
      <c r="FK322" s="95">
        <f t="shared" si="732"/>
        <v>1</v>
      </c>
      <c r="FL322" s="95">
        <f t="shared" si="733"/>
        <v>1</v>
      </c>
      <c r="FM322" s="95">
        <f t="shared" si="734"/>
        <v>1</v>
      </c>
      <c r="FN322" s="95">
        <f t="shared" si="735"/>
        <v>1</v>
      </c>
      <c r="FO322" s="95">
        <f t="shared" si="736"/>
        <v>1</v>
      </c>
      <c r="FP322" s="95">
        <f t="shared" si="737"/>
        <v>1</v>
      </c>
      <c r="FQ322" s="115">
        <f t="shared" si="738"/>
        <v>1.7921346097207447</v>
      </c>
      <c r="FR322" s="115">
        <f t="shared" si="739"/>
        <v>1.1249709583344663</v>
      </c>
      <c r="FS322" s="115">
        <f t="shared" si="740"/>
        <v>1.0343761384296728</v>
      </c>
      <c r="FT322" s="115">
        <f t="shared" si="741"/>
        <v>1.0126033225141768</v>
      </c>
      <c r="FU322" s="115">
        <f t="shared" si="742"/>
        <v>1.0055682897017744</v>
      </c>
      <c r="FV322" s="115">
        <f t="shared" si="743"/>
        <v>1.002802633328004</v>
      </c>
      <c r="FW322" s="115">
        <f t="shared" si="744"/>
        <v>1.0015516766015127</v>
      </c>
      <c r="FX322" s="115">
        <f t="shared" si="745"/>
        <v>1.000923298055407</v>
      </c>
      <c r="FZ322" s="90">
        <f t="shared" si="767"/>
        <v>1.000923298055407</v>
      </c>
    </row>
    <row r="323" spans="24:182" x14ac:dyDescent="0.3">
      <c r="X323" s="118">
        <f t="shared" si="768"/>
        <v>15.007303518490009</v>
      </c>
      <c r="Y323" s="118">
        <v>10</v>
      </c>
      <c r="Z323" s="40">
        <v>1.7999999999999999E-2</v>
      </c>
      <c r="AA323" s="40">
        <v>10000000</v>
      </c>
      <c r="AB323" s="40">
        <v>10000000</v>
      </c>
      <c r="AC323" s="98">
        <v>3900000</v>
      </c>
      <c r="AD323" s="42">
        <v>0.33</v>
      </c>
      <c r="AE323" s="42">
        <v>0.33</v>
      </c>
      <c r="AF323" s="41">
        <v>1.7999999999999999E-2</v>
      </c>
      <c r="AG323" s="40">
        <v>10000000</v>
      </c>
      <c r="AH323" s="40">
        <v>10000000</v>
      </c>
      <c r="AI323" s="98">
        <v>3900000</v>
      </c>
      <c r="AJ323" s="42">
        <v>0.33</v>
      </c>
      <c r="AK323" s="42">
        <v>0.33</v>
      </c>
      <c r="AL323" s="42">
        <f>AL295</f>
        <v>1.0032000000000001</v>
      </c>
      <c r="AM323" s="40">
        <v>6000</v>
      </c>
      <c r="AN323" s="40">
        <f>AN295</f>
        <v>10000</v>
      </c>
      <c r="AO323" s="40">
        <f>AO295</f>
        <v>10000</v>
      </c>
      <c r="AP323" s="42">
        <v>0.03</v>
      </c>
      <c r="AQ323" s="42">
        <v>0.03</v>
      </c>
      <c r="AR323" s="4">
        <f t="shared" si="746"/>
        <v>1.0211999999999999</v>
      </c>
      <c r="AS323" s="11">
        <f t="shared" si="747"/>
        <v>1.5007303518490009</v>
      </c>
      <c r="AT323" s="15">
        <f t="shared" si="748"/>
        <v>105326.50611603633</v>
      </c>
      <c r="AU323" s="19">
        <f t="shared" si="749"/>
        <v>1.0000076783363887</v>
      </c>
      <c r="AV323" s="13">
        <f t="shared" si="750"/>
        <v>0.5</v>
      </c>
      <c r="AW323" s="11">
        <f t="shared" si="751"/>
        <v>1</v>
      </c>
      <c r="AX323" s="11">
        <f t="shared" si="752"/>
        <v>0.8911</v>
      </c>
      <c r="AY323" s="11">
        <f t="shared" si="753"/>
        <v>201997.53114128605</v>
      </c>
      <c r="AZ323" s="11">
        <f t="shared" si="754"/>
        <v>1</v>
      </c>
      <c r="BA323" s="11">
        <f t="shared" si="755"/>
        <v>0.34752899999999998</v>
      </c>
      <c r="BB323" s="11">
        <f t="shared" si="756"/>
        <v>1.025058</v>
      </c>
      <c r="BC323" s="11">
        <f t="shared" si="757"/>
        <v>0.99909999999999999</v>
      </c>
      <c r="BD323" s="11">
        <f t="shared" si="758"/>
        <v>0.8911</v>
      </c>
      <c r="BE323" s="11">
        <f t="shared" si="759"/>
        <v>201997.53114128605</v>
      </c>
      <c r="BF323" s="11">
        <f t="shared" si="760"/>
        <v>1</v>
      </c>
      <c r="BG323" s="11">
        <f t="shared" si="761"/>
        <v>0.34752899999999998</v>
      </c>
      <c r="BH323" s="11">
        <f t="shared" si="762"/>
        <v>1.025058</v>
      </c>
      <c r="BI323" s="121">
        <f>X323^2/(BI297^2*Y323^2)</f>
        <v>2.2521915889608262</v>
      </c>
      <c r="BJ323" s="121">
        <f>X323^2/(BJ297^2*Y323^2)</f>
        <v>0.56304789724020654</v>
      </c>
      <c r="BK323" s="121">
        <f>X323^2/(BK297^2*Y323^2)</f>
        <v>0.25024350988453625</v>
      </c>
      <c r="BL323" s="121">
        <f>X323^2/(BL297^2*Y323^2)</f>
        <v>0.14076197431005164</v>
      </c>
      <c r="BM323" s="121">
        <f>X323^2/(BM297^2*Y323^2)</f>
        <v>9.0087663558433048E-2</v>
      </c>
      <c r="BN323" s="121">
        <f>X323^2/(BN297^2*Y323^2)</f>
        <v>6.2560877471134063E-2</v>
      </c>
      <c r="BO323" s="121">
        <f>X323^2/(BO297^2*Y323^2)</f>
        <v>4.5963093652261755E-2</v>
      </c>
      <c r="BP323" s="121">
        <f>X323^2/(BP297^2*Y323^2)</f>
        <v>3.5190493577512909E-2</v>
      </c>
      <c r="BQ323" s="121">
        <v>1</v>
      </c>
      <c r="BR323" s="121">
        <v>1</v>
      </c>
      <c r="BS323" s="121">
        <v>1</v>
      </c>
      <c r="BT323" s="121">
        <v>1</v>
      </c>
      <c r="BU323" s="121">
        <v>1</v>
      </c>
      <c r="BV323" s="121">
        <v>1</v>
      </c>
      <c r="BW323" s="121">
        <v>1</v>
      </c>
      <c r="BX323" s="121">
        <v>1</v>
      </c>
      <c r="BY323" s="121">
        <f>(BI297^2*Y323^2)/X323^2</f>
        <v>0.44401195924073478</v>
      </c>
      <c r="BZ323" s="121">
        <f>(BJ297^2*Y323^2)/X323^2</f>
        <v>1.7760478369629391</v>
      </c>
      <c r="CA323" s="121">
        <f>(BK297^2*Y323^2)/X323^2</f>
        <v>3.9961076331666132</v>
      </c>
      <c r="CB323" s="121">
        <f>(BL297^2*Y323^2)/X323^2</f>
        <v>7.1041913478517564</v>
      </c>
      <c r="CC323" s="121">
        <f>(BM297^2*Y323^2)/X323^2</f>
        <v>11.100298981018369</v>
      </c>
      <c r="CD323" s="121">
        <f>(BN297^2*Y323^2)/X323^2</f>
        <v>15.984430532666453</v>
      </c>
      <c r="CE323" s="121">
        <f>(BO297^2*Y323^2)/X323^2</f>
        <v>21.756586002796006</v>
      </c>
      <c r="CF323" s="121">
        <f>(BP297^2*Y323^2)/X323^2</f>
        <v>28.416765391407026</v>
      </c>
      <c r="CG323" s="121">
        <f>X323^2/(BI297^2*Y323^2)</f>
        <v>2.2521915889608262</v>
      </c>
      <c r="CH323" s="121">
        <f>X323^2/(BJ297^2*Y323^2)</f>
        <v>0.56304789724020654</v>
      </c>
      <c r="CI323" s="121">
        <f>X323^2/(BK297^2*Y323^2)</f>
        <v>0.25024350988453625</v>
      </c>
      <c r="CJ323" s="121">
        <f>X323^2/(BL297^2*Y323^2)</f>
        <v>0.14076197431005164</v>
      </c>
      <c r="CK323" s="121">
        <f>X323^2/(BM297^2*Y323^2)</f>
        <v>9.0087663558433048E-2</v>
      </c>
      <c r="CL323" s="121">
        <f>X323^2/(BN297^2*Y323^2)</f>
        <v>6.2560877471134063E-2</v>
      </c>
      <c r="CM323" s="121">
        <f>X323^2/(BO297^2*Y323^2)</f>
        <v>4.5963093652261755E-2</v>
      </c>
      <c r="CN323" s="121">
        <f>X323^2/(BP297^2*Y323^2)</f>
        <v>3.5190493577512909E-2</v>
      </c>
      <c r="CO323" s="95">
        <f t="shared" si="662"/>
        <v>1.9458479914237079</v>
      </c>
      <c r="CP323" s="95">
        <f t="shared" si="663"/>
        <v>3.7408049656948323</v>
      </c>
      <c r="CQ323" s="95">
        <f t="shared" si="664"/>
        <v>6.7323999228133733</v>
      </c>
      <c r="CR323" s="95">
        <f t="shared" si="665"/>
        <v>10.920632862779328</v>
      </c>
      <c r="CS323" s="95">
        <f t="shared" si="666"/>
        <v>16.305503785592702</v>
      </c>
      <c r="CT323" s="95">
        <f t="shared" si="667"/>
        <v>22.887012691253492</v>
      </c>
      <c r="CU323" s="95">
        <f t="shared" si="668"/>
        <v>30.665159579761699</v>
      </c>
      <c r="CV323" s="95">
        <f t="shared" si="669"/>
        <v>39.639944451117316</v>
      </c>
      <c r="CW323" s="95">
        <f t="shared" si="670"/>
        <v>1.9458479914237079</v>
      </c>
      <c r="CX323" s="95">
        <f t="shared" si="671"/>
        <v>3.7408049656948323</v>
      </c>
      <c r="CY323" s="95">
        <f t="shared" si="672"/>
        <v>6.7323999228133733</v>
      </c>
      <c r="CZ323" s="95">
        <f t="shared" si="673"/>
        <v>10.920632862779328</v>
      </c>
      <c r="DA323" s="95">
        <f t="shared" si="674"/>
        <v>16.305503785592702</v>
      </c>
      <c r="DB323" s="95">
        <f t="shared" si="675"/>
        <v>22.887012691253492</v>
      </c>
      <c r="DC323" s="95">
        <f t="shared" si="676"/>
        <v>30.665159579761699</v>
      </c>
      <c r="DD323" s="95">
        <f t="shared" si="677"/>
        <v>39.639944451117316</v>
      </c>
      <c r="DE323" s="13">
        <f t="shared" si="763"/>
        <v>4.7463195482015603</v>
      </c>
      <c r="DF323" s="13">
        <f t="shared" si="764"/>
        <v>4.3892117342031458</v>
      </c>
      <c r="DG323" s="13">
        <f t="shared" si="765"/>
        <v>6.2964671430511494</v>
      </c>
      <c r="DH323" s="13">
        <f t="shared" si="766"/>
        <v>9.2950693221618081</v>
      </c>
      <c r="DI323" s="13">
        <f t="shared" si="678"/>
        <v>13.240502644576802</v>
      </c>
      <c r="DJ323" s="13">
        <f t="shared" si="679"/>
        <v>18.097107410137586</v>
      </c>
      <c r="DK323" s="13">
        <f t="shared" si="680"/>
        <v>23.852665096448266</v>
      </c>
      <c r="DL323" s="13">
        <f t="shared" si="681"/>
        <v>30.502071884984538</v>
      </c>
      <c r="DM323" s="95">
        <f t="shared" si="682"/>
        <v>4.7463195482015603</v>
      </c>
      <c r="DN323" s="95">
        <f t="shared" si="683"/>
        <v>4.3892117342031458</v>
      </c>
      <c r="DO323" s="95">
        <f t="shared" si="684"/>
        <v>6.2964671430511494</v>
      </c>
      <c r="DP323" s="95">
        <f t="shared" si="685"/>
        <v>9.2950693221618081</v>
      </c>
      <c r="DQ323" s="95">
        <f t="shared" si="686"/>
        <v>13.240502644576802</v>
      </c>
      <c r="DR323" s="95">
        <f t="shared" si="687"/>
        <v>18.097107410137586</v>
      </c>
      <c r="DS323" s="95">
        <f t="shared" si="688"/>
        <v>23.852665096448266</v>
      </c>
      <c r="DT323" s="95">
        <f t="shared" si="689"/>
        <v>30.502071884984538</v>
      </c>
      <c r="DU323" s="95">
        <f t="shared" si="690"/>
        <v>1.5987397829029399</v>
      </c>
      <c r="DV323" s="95">
        <f t="shared" si="691"/>
        <v>1.4746344614118849</v>
      </c>
      <c r="DW323" s="95">
        <f t="shared" si="692"/>
        <v>2.1374610263934231</v>
      </c>
      <c r="DX323" s="95">
        <f t="shared" si="693"/>
        <v>3.1795622430975712</v>
      </c>
      <c r="DY323" s="95">
        <f t="shared" si="694"/>
        <v>4.5507147402031309</v>
      </c>
      <c r="DZ323" s="95">
        <f t="shared" si="695"/>
        <v>6.2385257377737044</v>
      </c>
      <c r="EA323" s="95">
        <f t="shared" si="696"/>
        <v>8.2387489449395694</v>
      </c>
      <c r="EB323" s="95">
        <f t="shared" si="697"/>
        <v>10.549610636752792</v>
      </c>
      <c r="EC323" s="95">
        <f t="shared" si="698"/>
        <v>1.5987397829029399</v>
      </c>
      <c r="ED323" s="95">
        <f t="shared" si="699"/>
        <v>1.4746344614118849</v>
      </c>
      <c r="EE323" s="95">
        <f t="shared" si="700"/>
        <v>2.1374610263934231</v>
      </c>
      <c r="EF323" s="95">
        <f t="shared" si="701"/>
        <v>3.1795622430975712</v>
      </c>
      <c r="EG323" s="95">
        <f t="shared" si="702"/>
        <v>4.5507147402031309</v>
      </c>
      <c r="EH323" s="95">
        <f t="shared" si="703"/>
        <v>6.2385257377737044</v>
      </c>
      <c r="EI323" s="95">
        <f t="shared" si="704"/>
        <v>8.2387489449395694</v>
      </c>
      <c r="EJ323" s="95">
        <f t="shared" si="705"/>
        <v>10.549610636752792</v>
      </c>
      <c r="EK323" s="95">
        <f t="shared" si="706"/>
        <v>1.5987397829029399</v>
      </c>
      <c r="EL323" s="95">
        <f t="shared" si="707"/>
        <v>1.4746344614118849</v>
      </c>
      <c r="EM323" s="95">
        <f t="shared" si="708"/>
        <v>2.1374610263934231</v>
      </c>
      <c r="EN323" s="95">
        <f t="shared" si="709"/>
        <v>3.1795622430975712</v>
      </c>
      <c r="EO323" s="95">
        <f t="shared" si="710"/>
        <v>4.5507147402031309</v>
      </c>
      <c r="EP323" s="95">
        <f t="shared" si="711"/>
        <v>6.2385257377737044</v>
      </c>
      <c r="EQ323" s="95">
        <f t="shared" si="712"/>
        <v>8.2387489449395694</v>
      </c>
      <c r="ER323" s="95">
        <f t="shared" si="713"/>
        <v>10.549610636752792</v>
      </c>
      <c r="ES323" s="95">
        <f t="shared" si="714"/>
        <v>1</v>
      </c>
      <c r="ET323" s="95">
        <f t="shared" si="715"/>
        <v>1</v>
      </c>
      <c r="EU323" s="95">
        <f t="shared" si="716"/>
        <v>1</v>
      </c>
      <c r="EV323" s="95">
        <f t="shared" si="717"/>
        <v>1</v>
      </c>
      <c r="EW323" s="95">
        <f t="shared" si="718"/>
        <v>1</v>
      </c>
      <c r="EX323" s="95">
        <f t="shared" si="719"/>
        <v>1</v>
      </c>
      <c r="EY323" s="95">
        <f t="shared" si="720"/>
        <v>1</v>
      </c>
      <c r="EZ323" s="95">
        <f t="shared" si="721"/>
        <v>1</v>
      </c>
      <c r="FA323" s="95">
        <f t="shared" si="722"/>
        <v>1</v>
      </c>
      <c r="FB323" s="95">
        <f t="shared" si="723"/>
        <v>1</v>
      </c>
      <c r="FC323" s="95">
        <f t="shared" si="724"/>
        <v>1</v>
      </c>
      <c r="FD323" s="95">
        <f t="shared" si="725"/>
        <v>1</v>
      </c>
      <c r="FE323" s="95">
        <f t="shared" si="726"/>
        <v>1</v>
      </c>
      <c r="FF323" s="95">
        <f t="shared" si="727"/>
        <v>1</v>
      </c>
      <c r="FG323" s="95">
        <f t="shared" si="728"/>
        <v>1</v>
      </c>
      <c r="FH323" s="95">
        <f t="shared" si="729"/>
        <v>1</v>
      </c>
      <c r="FI323" s="95">
        <f t="shared" si="730"/>
        <v>1</v>
      </c>
      <c r="FJ323" s="95">
        <f t="shared" si="731"/>
        <v>1</v>
      </c>
      <c r="FK323" s="95">
        <f t="shared" si="732"/>
        <v>1</v>
      </c>
      <c r="FL323" s="95">
        <f t="shared" si="733"/>
        <v>1</v>
      </c>
      <c r="FM323" s="95">
        <f t="shared" si="734"/>
        <v>1</v>
      </c>
      <c r="FN323" s="95">
        <f t="shared" si="735"/>
        <v>1</v>
      </c>
      <c r="FO323" s="95">
        <f t="shared" si="736"/>
        <v>1</v>
      </c>
      <c r="FP323" s="95">
        <f t="shared" si="737"/>
        <v>1</v>
      </c>
      <c r="FQ323" s="115">
        <f t="shared" si="738"/>
        <v>1.9298279815247326</v>
      </c>
      <c r="FR323" s="115">
        <f t="shared" si="739"/>
        <v>1.1525841986697667</v>
      </c>
      <c r="FS323" s="115">
        <f t="shared" si="740"/>
        <v>1.043100821152529</v>
      </c>
      <c r="FT323" s="115">
        <f t="shared" si="741"/>
        <v>1.0160468658802237</v>
      </c>
      <c r="FU323" s="115">
        <f t="shared" si="742"/>
        <v>1.007154681107981</v>
      </c>
      <c r="FV323" s="115">
        <f t="shared" si="743"/>
        <v>1.0036221517704023</v>
      </c>
      <c r="FW323" s="115">
        <f t="shared" si="744"/>
        <v>1.0020136336266652</v>
      </c>
      <c r="FX323" s="115">
        <f t="shared" si="745"/>
        <v>1.0012020445740437</v>
      </c>
      <c r="FZ323" s="90">
        <f t="shared" si="767"/>
        <v>1.0012020445740437</v>
      </c>
    </row>
    <row r="324" spans="24:182" x14ac:dyDescent="0.3">
      <c r="X324" s="118">
        <f t="shared" si="768"/>
        <v>16.057814764784311</v>
      </c>
      <c r="Y324" s="118">
        <v>10</v>
      </c>
      <c r="Z324" s="40">
        <v>1.7999999999999999E-2</v>
      </c>
      <c r="AA324" s="40">
        <v>10000000</v>
      </c>
      <c r="AB324" s="40">
        <v>10000000</v>
      </c>
      <c r="AC324" s="98">
        <v>3900000</v>
      </c>
      <c r="AD324" s="42">
        <v>0.33</v>
      </c>
      <c r="AE324" s="42">
        <v>0.33</v>
      </c>
      <c r="AF324" s="41">
        <v>1.7999999999999999E-2</v>
      </c>
      <c r="AG324" s="40">
        <v>10000000</v>
      </c>
      <c r="AH324" s="40">
        <v>10000000</v>
      </c>
      <c r="AI324" s="98">
        <v>3900000</v>
      </c>
      <c r="AJ324" s="42">
        <v>0.33</v>
      </c>
      <c r="AK324" s="42">
        <v>0.33</v>
      </c>
      <c r="AL324" s="42">
        <f>AL295</f>
        <v>1.0032000000000001</v>
      </c>
      <c r="AM324" s="40">
        <v>6000</v>
      </c>
      <c r="AN324" s="40">
        <f>AN295</f>
        <v>10000</v>
      </c>
      <c r="AO324" s="40">
        <f>AO295</f>
        <v>10000</v>
      </c>
      <c r="AP324" s="42">
        <v>0.03</v>
      </c>
      <c r="AQ324" s="42">
        <v>0.03</v>
      </c>
      <c r="AR324" s="4">
        <f t="shared" si="746"/>
        <v>1.0211999999999999</v>
      </c>
      <c r="AS324" s="11">
        <f t="shared" si="747"/>
        <v>1.6057814764784311</v>
      </c>
      <c r="AT324" s="15">
        <f t="shared" si="748"/>
        <v>105326.50611603633</v>
      </c>
      <c r="AU324" s="19">
        <f t="shared" si="749"/>
        <v>1.0000076783363887</v>
      </c>
      <c r="AV324" s="13">
        <f t="shared" si="750"/>
        <v>0.5</v>
      </c>
      <c r="AW324" s="11">
        <f t="shared" si="751"/>
        <v>1</v>
      </c>
      <c r="AX324" s="11">
        <f t="shared" si="752"/>
        <v>0.8911</v>
      </c>
      <c r="AY324" s="11">
        <f t="shared" si="753"/>
        <v>201997.53114128605</v>
      </c>
      <c r="AZ324" s="11">
        <f t="shared" si="754"/>
        <v>1</v>
      </c>
      <c r="BA324" s="11">
        <f t="shared" si="755"/>
        <v>0.34752899999999998</v>
      </c>
      <c r="BB324" s="11">
        <f t="shared" si="756"/>
        <v>1.025058</v>
      </c>
      <c r="BC324" s="11">
        <f t="shared" si="757"/>
        <v>0.99909999999999999</v>
      </c>
      <c r="BD324" s="11">
        <f t="shared" si="758"/>
        <v>0.8911</v>
      </c>
      <c r="BE324" s="11">
        <f t="shared" si="759"/>
        <v>201997.53114128605</v>
      </c>
      <c r="BF324" s="11">
        <f t="shared" si="760"/>
        <v>1</v>
      </c>
      <c r="BG324" s="11">
        <f t="shared" si="761"/>
        <v>0.34752899999999998</v>
      </c>
      <c r="BH324" s="11">
        <f t="shared" si="762"/>
        <v>1.025058</v>
      </c>
      <c r="BI324" s="121">
        <f>X324^2/(BI297^2*Y324^2)</f>
        <v>2.57853415020125</v>
      </c>
      <c r="BJ324" s="121">
        <f>X324^2/(BJ297^2*Y324^2)</f>
        <v>0.6446335375503125</v>
      </c>
      <c r="BK324" s="121">
        <f>X324^2/(BK297^2*Y324^2)</f>
        <v>0.28650379446680557</v>
      </c>
      <c r="BL324" s="121">
        <f>X324^2/(BL297^2*Y324^2)</f>
        <v>0.16115838438757812</v>
      </c>
      <c r="BM324" s="121">
        <f>X324^2/(BM297^2*Y324^2)</f>
        <v>0.10314136600805</v>
      </c>
      <c r="BN324" s="121">
        <f>X324^2/(BN297^2*Y324^2)</f>
        <v>7.1625948616701393E-2</v>
      </c>
      <c r="BO324" s="121">
        <f>X324^2/(BO297^2*Y324^2)</f>
        <v>5.2623145922474489E-2</v>
      </c>
      <c r="BP324" s="121">
        <f>X324^2/(BP297^2*Y324^2)</f>
        <v>4.0289596096894531E-2</v>
      </c>
      <c r="BQ324" s="121">
        <v>1</v>
      </c>
      <c r="BR324" s="121">
        <v>1</v>
      </c>
      <c r="BS324" s="121">
        <v>1</v>
      </c>
      <c r="BT324" s="121">
        <v>1</v>
      </c>
      <c r="BU324" s="121">
        <v>1</v>
      </c>
      <c r="BV324" s="121">
        <v>1</v>
      </c>
      <c r="BW324" s="121">
        <v>1</v>
      </c>
      <c r="BX324" s="121">
        <v>1</v>
      </c>
      <c r="BY324" s="121">
        <f>(BI297^2*Y324^2)/X324^2</f>
        <v>0.38781724101732445</v>
      </c>
      <c r="BZ324" s="121">
        <f>(BJ297^2*Y324^2)/X324^2</f>
        <v>1.5512689640692978</v>
      </c>
      <c r="CA324" s="121">
        <f>(BK297^2*Y324^2)/X324^2</f>
        <v>3.49035516915592</v>
      </c>
      <c r="CB324" s="121">
        <f>(BL297^2*Y324^2)/X324^2</f>
        <v>6.2050758562771913</v>
      </c>
      <c r="CC324" s="121">
        <f>(BM297^2*Y324^2)/X324^2</f>
        <v>9.6954310254331109</v>
      </c>
      <c r="CD324" s="121">
        <f>(BN297^2*Y324^2)/X324^2</f>
        <v>13.96142067662368</v>
      </c>
      <c r="CE324" s="121">
        <f>(BO297^2*Y324^2)/X324^2</f>
        <v>19.003044809848898</v>
      </c>
      <c r="CF324" s="121">
        <f>(BP297^2*Y324^2)/X324^2</f>
        <v>24.820303425108765</v>
      </c>
      <c r="CG324" s="121">
        <f>X324^2/(BI297^2*Y324^2)</f>
        <v>2.57853415020125</v>
      </c>
      <c r="CH324" s="121">
        <f>X324^2/(BJ297^2*Y324^2)</f>
        <v>0.6446335375503125</v>
      </c>
      <c r="CI324" s="121">
        <f>X324^2/(BK297^2*Y324^2)</f>
        <v>0.28650379446680557</v>
      </c>
      <c r="CJ324" s="121">
        <f>X324^2/(BL297^2*Y324^2)</f>
        <v>0.16115838438757812</v>
      </c>
      <c r="CK324" s="121">
        <f>X324^2/(BM297^2*Y324^2)</f>
        <v>0.10314136600805</v>
      </c>
      <c r="CL324" s="121">
        <f>X324^2/(BN297^2*Y324^2)</f>
        <v>7.1625948616701393E-2</v>
      </c>
      <c r="CM324" s="121">
        <f>X324^2/(BO297^2*Y324^2)</f>
        <v>5.2623145922474489E-2</v>
      </c>
      <c r="CN324" s="121">
        <f>X324^2/(BP297^2*Y324^2)</f>
        <v>4.0289596096894531E-2</v>
      </c>
      <c r="CO324" s="95">
        <f t="shared" si="662"/>
        <v>1.8701239789708342</v>
      </c>
      <c r="CP324" s="95">
        <f t="shared" si="663"/>
        <v>3.4379089158833365</v>
      </c>
      <c r="CQ324" s="95">
        <f t="shared" si="664"/>
        <v>6.050883810737508</v>
      </c>
      <c r="CR324" s="95">
        <f t="shared" si="665"/>
        <v>9.7090486635333466</v>
      </c>
      <c r="CS324" s="95">
        <f t="shared" si="666"/>
        <v>14.412403474270853</v>
      </c>
      <c r="CT324" s="95">
        <f t="shared" si="667"/>
        <v>20.160948242950031</v>
      </c>
      <c r="CU324" s="95">
        <f t="shared" si="668"/>
        <v>26.954682969570875</v>
      </c>
      <c r="CV324" s="95">
        <f t="shared" si="669"/>
        <v>34.793607654133389</v>
      </c>
      <c r="CW324" s="95">
        <f t="shared" si="670"/>
        <v>1.8701239789708342</v>
      </c>
      <c r="CX324" s="95">
        <f t="shared" si="671"/>
        <v>3.4379089158833365</v>
      </c>
      <c r="CY324" s="95">
        <f t="shared" si="672"/>
        <v>6.050883810737508</v>
      </c>
      <c r="CZ324" s="95">
        <f t="shared" si="673"/>
        <v>9.7090486635333466</v>
      </c>
      <c r="DA324" s="95">
        <f t="shared" si="674"/>
        <v>14.412403474270853</v>
      </c>
      <c r="DB324" s="95">
        <f t="shared" si="675"/>
        <v>20.160948242950031</v>
      </c>
      <c r="DC324" s="95">
        <f t="shared" si="676"/>
        <v>26.954682969570875</v>
      </c>
      <c r="DD324" s="95">
        <f t="shared" si="677"/>
        <v>34.793607654133389</v>
      </c>
      <c r="DE324" s="13">
        <f t="shared" si="763"/>
        <v>5.0164673912185744</v>
      </c>
      <c r="DF324" s="13">
        <f t="shared" si="764"/>
        <v>4.2460185016196101</v>
      </c>
      <c r="DG324" s="13">
        <f t="shared" si="765"/>
        <v>5.8269749636227255</v>
      </c>
      <c r="DH324" s="13">
        <f t="shared" si="766"/>
        <v>8.4163502406647694</v>
      </c>
      <c r="DI324" s="13">
        <f t="shared" si="678"/>
        <v>11.848688391441161</v>
      </c>
      <c r="DJ324" s="13">
        <f t="shared" si="679"/>
        <v>16.08316262524038</v>
      </c>
      <c r="DK324" s="13">
        <f t="shared" si="680"/>
        <v>21.105783955771372</v>
      </c>
      <c r="DL324" s="13">
        <f t="shared" si="681"/>
        <v>26.910709021205658</v>
      </c>
      <c r="DM324" s="95">
        <f t="shared" si="682"/>
        <v>5.0164673912185744</v>
      </c>
      <c r="DN324" s="95">
        <f t="shared" si="683"/>
        <v>4.2460185016196101</v>
      </c>
      <c r="DO324" s="95">
        <f t="shared" si="684"/>
        <v>5.8269749636227255</v>
      </c>
      <c r="DP324" s="95">
        <f t="shared" si="685"/>
        <v>8.4163502406647694</v>
      </c>
      <c r="DQ324" s="95">
        <f t="shared" si="686"/>
        <v>11.848688391441161</v>
      </c>
      <c r="DR324" s="95">
        <f t="shared" si="687"/>
        <v>16.08316262524038</v>
      </c>
      <c r="DS324" s="95">
        <f t="shared" si="688"/>
        <v>21.105783955771372</v>
      </c>
      <c r="DT324" s="95">
        <f t="shared" si="689"/>
        <v>26.910709021205658</v>
      </c>
      <c r="DU324" s="95">
        <f t="shared" si="690"/>
        <v>1.6926239926387998</v>
      </c>
      <c r="DV324" s="95">
        <f t="shared" si="691"/>
        <v>1.4248706604853614</v>
      </c>
      <c r="DW324" s="95">
        <f t="shared" si="692"/>
        <v>1.974298878768842</v>
      </c>
      <c r="DX324" s="95">
        <f t="shared" si="693"/>
        <v>2.8741818794239862</v>
      </c>
      <c r="DY324" s="95">
        <f t="shared" si="694"/>
        <v>4.0670189246251551</v>
      </c>
      <c r="DZ324" s="95">
        <f t="shared" si="695"/>
        <v>5.5386215206231633</v>
      </c>
      <c r="EA324" s="95">
        <f t="shared" si="696"/>
        <v>7.2841280890012685</v>
      </c>
      <c r="EB324" s="95">
        <f t="shared" si="697"/>
        <v>9.3015078920665815</v>
      </c>
      <c r="EC324" s="95">
        <f t="shared" si="698"/>
        <v>1.6926239926387998</v>
      </c>
      <c r="ED324" s="95">
        <f t="shared" si="699"/>
        <v>1.4248706604853614</v>
      </c>
      <c r="EE324" s="95">
        <f t="shared" si="700"/>
        <v>1.974298878768842</v>
      </c>
      <c r="EF324" s="95">
        <f t="shared" si="701"/>
        <v>2.8741818794239862</v>
      </c>
      <c r="EG324" s="95">
        <f t="shared" si="702"/>
        <v>4.0670189246251551</v>
      </c>
      <c r="EH324" s="95">
        <f t="shared" si="703"/>
        <v>5.5386215206231633</v>
      </c>
      <c r="EI324" s="95">
        <f t="shared" si="704"/>
        <v>7.2841280890012685</v>
      </c>
      <c r="EJ324" s="95">
        <f t="shared" si="705"/>
        <v>9.3015078920665815</v>
      </c>
      <c r="EK324" s="95">
        <f t="shared" si="706"/>
        <v>1.6926239926387998</v>
      </c>
      <c r="EL324" s="95">
        <f t="shared" si="707"/>
        <v>1.4248706604853614</v>
      </c>
      <c r="EM324" s="95">
        <f t="shared" si="708"/>
        <v>1.974298878768842</v>
      </c>
      <c r="EN324" s="95">
        <f t="shared" si="709"/>
        <v>2.8741818794239862</v>
      </c>
      <c r="EO324" s="95">
        <f t="shared" si="710"/>
        <v>4.0670189246251551</v>
      </c>
      <c r="EP324" s="95">
        <f t="shared" si="711"/>
        <v>5.5386215206231633</v>
      </c>
      <c r="EQ324" s="95">
        <f t="shared" si="712"/>
        <v>7.2841280890012685</v>
      </c>
      <c r="ER324" s="95">
        <f t="shared" si="713"/>
        <v>9.3015078920665815</v>
      </c>
      <c r="ES324" s="95">
        <f t="shared" si="714"/>
        <v>1</v>
      </c>
      <c r="ET324" s="95">
        <f t="shared" si="715"/>
        <v>1</v>
      </c>
      <c r="EU324" s="95">
        <f t="shared" si="716"/>
        <v>1</v>
      </c>
      <c r="EV324" s="95">
        <f t="shared" si="717"/>
        <v>1</v>
      </c>
      <c r="EW324" s="95">
        <f t="shared" si="718"/>
        <v>1</v>
      </c>
      <c r="EX324" s="95">
        <f t="shared" si="719"/>
        <v>1</v>
      </c>
      <c r="EY324" s="95">
        <f t="shared" si="720"/>
        <v>1</v>
      </c>
      <c r="EZ324" s="95">
        <f t="shared" si="721"/>
        <v>1</v>
      </c>
      <c r="FA324" s="95">
        <f t="shared" si="722"/>
        <v>1</v>
      </c>
      <c r="FB324" s="95">
        <f t="shared" si="723"/>
        <v>1</v>
      </c>
      <c r="FC324" s="95">
        <f t="shared" si="724"/>
        <v>1</v>
      </c>
      <c r="FD324" s="95">
        <f t="shared" si="725"/>
        <v>1</v>
      </c>
      <c r="FE324" s="95">
        <f t="shared" si="726"/>
        <v>1</v>
      </c>
      <c r="FF324" s="95">
        <f t="shared" si="727"/>
        <v>1</v>
      </c>
      <c r="FG324" s="95">
        <f t="shared" si="728"/>
        <v>1</v>
      </c>
      <c r="FH324" s="95">
        <f t="shared" si="729"/>
        <v>1</v>
      </c>
      <c r="FI324" s="95">
        <f t="shared" si="730"/>
        <v>1</v>
      </c>
      <c r="FJ324" s="95">
        <f t="shared" si="731"/>
        <v>1</v>
      </c>
      <c r="FK324" s="95">
        <f t="shared" si="732"/>
        <v>1</v>
      </c>
      <c r="FL324" s="95">
        <f t="shared" si="733"/>
        <v>1</v>
      </c>
      <c r="FM324" s="95">
        <f t="shared" si="734"/>
        <v>1</v>
      </c>
      <c r="FN324" s="95">
        <f t="shared" si="735"/>
        <v>1</v>
      </c>
      <c r="FO324" s="95">
        <f t="shared" si="736"/>
        <v>1</v>
      </c>
      <c r="FP324" s="95">
        <f t="shared" si="737"/>
        <v>1</v>
      </c>
      <c r="FQ324" s="115">
        <f t="shared" si="738"/>
        <v>2.0885798890188991</v>
      </c>
      <c r="FR324" s="115">
        <f t="shared" si="739"/>
        <v>1.1854523457895385</v>
      </c>
      <c r="FS324" s="115">
        <f t="shared" si="740"/>
        <v>1.0538160697664614</v>
      </c>
      <c r="FT324" s="115">
        <f t="shared" si="741"/>
        <v>1.0203649030826829</v>
      </c>
      <c r="FU324" s="115">
        <f t="shared" si="742"/>
        <v>1.0091699354530583</v>
      </c>
      <c r="FV324" s="115">
        <f t="shared" si="743"/>
        <v>1.0046718761087277</v>
      </c>
      <c r="FW324" s="115">
        <f t="shared" si="744"/>
        <v>1.0026086150814382</v>
      </c>
      <c r="FX324" s="115">
        <f t="shared" si="745"/>
        <v>1.0015624207169551</v>
      </c>
      <c r="FZ324" s="90">
        <f t="shared" si="767"/>
        <v>1.0015624207169551</v>
      </c>
    </row>
    <row r="325" spans="24:182" x14ac:dyDescent="0.3">
      <c r="X325" s="118">
        <f t="shared" si="768"/>
        <v>17.181861798319215</v>
      </c>
      <c r="Y325" s="118">
        <v>10</v>
      </c>
      <c r="Z325" s="40">
        <v>1.7999999999999999E-2</v>
      </c>
      <c r="AA325" s="40">
        <v>10000000</v>
      </c>
      <c r="AB325" s="40">
        <v>10000000</v>
      </c>
      <c r="AC325" s="98">
        <v>3900000</v>
      </c>
      <c r="AD325" s="42">
        <v>0.33</v>
      </c>
      <c r="AE325" s="42">
        <v>0.33</v>
      </c>
      <c r="AF325" s="41">
        <v>1.7999999999999999E-2</v>
      </c>
      <c r="AG325" s="40">
        <v>10000000</v>
      </c>
      <c r="AH325" s="40">
        <v>10000000</v>
      </c>
      <c r="AI325" s="98">
        <v>3900000</v>
      </c>
      <c r="AJ325" s="42">
        <v>0.33</v>
      </c>
      <c r="AK325" s="42">
        <v>0.33</v>
      </c>
      <c r="AL325" s="42">
        <f>AL295</f>
        <v>1.0032000000000001</v>
      </c>
      <c r="AM325" s="40">
        <v>6000</v>
      </c>
      <c r="AN325" s="40">
        <f>AN295</f>
        <v>10000</v>
      </c>
      <c r="AO325" s="40">
        <f>AO295</f>
        <v>10000</v>
      </c>
      <c r="AP325" s="42">
        <v>0.03</v>
      </c>
      <c r="AQ325" s="42">
        <v>0.03</v>
      </c>
      <c r="AR325" s="4">
        <f t="shared" si="746"/>
        <v>1.0211999999999999</v>
      </c>
      <c r="AS325" s="11">
        <f t="shared" si="747"/>
        <v>1.7181861798319216</v>
      </c>
      <c r="AT325" s="15">
        <f t="shared" si="748"/>
        <v>105326.50611603633</v>
      </c>
      <c r="AU325" s="19">
        <f t="shared" si="749"/>
        <v>1.0000076783363887</v>
      </c>
      <c r="AV325" s="13">
        <f t="shared" si="750"/>
        <v>0.5</v>
      </c>
      <c r="AW325" s="11">
        <f t="shared" si="751"/>
        <v>1</v>
      </c>
      <c r="AX325" s="11">
        <f t="shared" si="752"/>
        <v>0.8911</v>
      </c>
      <c r="AY325" s="11">
        <f t="shared" si="753"/>
        <v>201997.53114128605</v>
      </c>
      <c r="AZ325" s="11">
        <f t="shared" si="754"/>
        <v>1</v>
      </c>
      <c r="BA325" s="11">
        <f t="shared" si="755"/>
        <v>0.34752899999999998</v>
      </c>
      <c r="BB325" s="11">
        <f t="shared" si="756"/>
        <v>1.025058</v>
      </c>
      <c r="BC325" s="11">
        <f t="shared" si="757"/>
        <v>0.99909999999999999</v>
      </c>
      <c r="BD325" s="11">
        <f t="shared" si="758"/>
        <v>0.8911</v>
      </c>
      <c r="BE325" s="11">
        <f t="shared" si="759"/>
        <v>201997.53114128605</v>
      </c>
      <c r="BF325" s="11">
        <f t="shared" si="760"/>
        <v>1</v>
      </c>
      <c r="BG325" s="11">
        <f t="shared" si="761"/>
        <v>0.34752899999999998</v>
      </c>
      <c r="BH325" s="11">
        <f t="shared" si="762"/>
        <v>1.025058</v>
      </c>
      <c r="BI325" s="121">
        <f>X325^2/(BI297^2*Y325^2)</f>
        <v>2.9521637485654124</v>
      </c>
      <c r="BJ325" s="121">
        <f>X325^2/(BJ297^2*Y325^2)</f>
        <v>0.7380409371413531</v>
      </c>
      <c r="BK325" s="121">
        <f>X325^2/(BK297^2*Y325^2)</f>
        <v>0.32801819428504581</v>
      </c>
      <c r="BL325" s="121">
        <f>X325^2/(BL297^2*Y325^2)</f>
        <v>0.18451023428533828</v>
      </c>
      <c r="BM325" s="121">
        <f>X325^2/(BM297^2*Y325^2)</f>
        <v>0.11808654994261648</v>
      </c>
      <c r="BN325" s="121">
        <f>X325^2/(BN297^2*Y325^2)</f>
        <v>8.2004548571261451E-2</v>
      </c>
      <c r="BO325" s="121">
        <f>X325^2/(BO297^2*Y325^2)</f>
        <v>6.0248239766641065E-2</v>
      </c>
      <c r="BP325" s="121">
        <f>X325^2/(BP297^2*Y325^2)</f>
        <v>4.6127558571334569E-2</v>
      </c>
      <c r="BQ325" s="121">
        <v>1</v>
      </c>
      <c r="BR325" s="121">
        <v>1</v>
      </c>
      <c r="BS325" s="121">
        <v>1</v>
      </c>
      <c r="BT325" s="121">
        <v>1</v>
      </c>
      <c r="BU325" s="121">
        <v>1</v>
      </c>
      <c r="BV325" s="121">
        <v>1</v>
      </c>
      <c r="BW325" s="121">
        <v>1</v>
      </c>
      <c r="BX325" s="121">
        <v>1</v>
      </c>
      <c r="BY325" s="121">
        <f>(BI297^2*Y325^2)/X325^2</f>
        <v>0.33873459779659731</v>
      </c>
      <c r="BZ325" s="121">
        <f>(BJ297^2*Y325^2)/X325^2</f>
        <v>1.3549383911863893</v>
      </c>
      <c r="CA325" s="121">
        <f>(BK297^2*Y325^2)/X325^2</f>
        <v>3.0486113801693762</v>
      </c>
      <c r="CB325" s="121">
        <f>(BL297^2*Y325^2)/X325^2</f>
        <v>5.419753564745557</v>
      </c>
      <c r="CC325" s="121">
        <f>(BM297^2*Y325^2)/X325^2</f>
        <v>8.4683649449149332</v>
      </c>
      <c r="CD325" s="121">
        <f>(BN297^2*Y325^2)/X325^2</f>
        <v>12.194445520677505</v>
      </c>
      <c r="CE325" s="121">
        <f>(BO297^2*Y325^2)/X325^2</f>
        <v>16.597995292033268</v>
      </c>
      <c r="CF325" s="121">
        <f>(BP297^2*Y325^2)/X325^2</f>
        <v>21.679014258982228</v>
      </c>
      <c r="CG325" s="121">
        <f>X325^2/(BI297^2*Y325^2)</f>
        <v>2.9521637485654124</v>
      </c>
      <c r="CH325" s="121">
        <f>X325^2/(BJ297^2*Y325^2)</f>
        <v>0.7380409371413531</v>
      </c>
      <c r="CI325" s="121">
        <f>X325^2/(BK297^2*Y325^2)</f>
        <v>0.32801819428504581</v>
      </c>
      <c r="CJ325" s="121">
        <f>X325^2/(BL297^2*Y325^2)</f>
        <v>0.18451023428533828</v>
      </c>
      <c r="CK325" s="121">
        <f>X325^2/(BM297^2*Y325^2)</f>
        <v>0.11808654994261648</v>
      </c>
      <c r="CL325" s="121">
        <f>X325^2/(BN297^2*Y325^2)</f>
        <v>8.2004548571261451E-2</v>
      </c>
      <c r="CM325" s="121">
        <f>X325^2/(BO297^2*Y325^2)</f>
        <v>6.0248239766641065E-2</v>
      </c>
      <c r="CN325" s="121">
        <f>X325^2/(BP297^2*Y325^2)</f>
        <v>4.6127558571334569E-2</v>
      </c>
      <c r="CO325" s="95">
        <f t="shared" si="662"/>
        <v>1.8039836938342511</v>
      </c>
      <c r="CP325" s="95">
        <f t="shared" si="663"/>
        <v>3.1733477753370041</v>
      </c>
      <c r="CQ325" s="95">
        <f t="shared" si="664"/>
        <v>5.4556212445082597</v>
      </c>
      <c r="CR325" s="95">
        <f t="shared" si="665"/>
        <v>8.6508041013480153</v>
      </c>
      <c r="CS325" s="95">
        <f t="shared" si="666"/>
        <v>12.758896345856275</v>
      </c>
      <c r="CT325" s="95">
        <f t="shared" si="667"/>
        <v>17.779897978033038</v>
      </c>
      <c r="CU325" s="95">
        <f t="shared" si="668"/>
        <v>23.713808997878296</v>
      </c>
      <c r="CV325" s="95">
        <f t="shared" si="669"/>
        <v>30.560629405392064</v>
      </c>
      <c r="CW325" s="95">
        <f t="shared" si="670"/>
        <v>1.8039836938342511</v>
      </c>
      <c r="CX325" s="95">
        <f t="shared" si="671"/>
        <v>3.1733477753370041</v>
      </c>
      <c r="CY325" s="95">
        <f t="shared" si="672"/>
        <v>5.4556212445082597</v>
      </c>
      <c r="CZ325" s="95">
        <f t="shared" si="673"/>
        <v>8.6508041013480153</v>
      </c>
      <c r="DA325" s="95">
        <f t="shared" si="674"/>
        <v>12.758896345856275</v>
      </c>
      <c r="DB325" s="95">
        <f t="shared" si="675"/>
        <v>17.779897978033038</v>
      </c>
      <c r="DC325" s="95">
        <f t="shared" si="676"/>
        <v>23.713808997878296</v>
      </c>
      <c r="DD325" s="95">
        <f t="shared" si="677"/>
        <v>30.560629405392064</v>
      </c>
      <c r="DE325" s="13">
        <f t="shared" si="763"/>
        <v>5.3410143463620097</v>
      </c>
      <c r="DF325" s="13">
        <f t="shared" si="764"/>
        <v>4.1430953283277425</v>
      </c>
      <c r="DG325" s="13">
        <f t="shared" si="765"/>
        <v>5.4267455744544222</v>
      </c>
      <c r="DH325" s="13">
        <f t="shared" si="766"/>
        <v>7.6543797990308953</v>
      </c>
      <c r="DI325" s="13">
        <f t="shared" si="678"/>
        <v>10.63656749485755</v>
      </c>
      <c r="DJ325" s="13">
        <f t="shared" si="679"/>
        <v>14.326566069248766</v>
      </c>
      <c r="DK325" s="13">
        <f t="shared" si="680"/>
        <v>18.708359531799907</v>
      </c>
      <c r="DL325" s="13">
        <f t="shared" si="681"/>
        <v>23.775257817553562</v>
      </c>
      <c r="DM325" s="95">
        <f t="shared" si="682"/>
        <v>5.3410143463620097</v>
      </c>
      <c r="DN325" s="95">
        <f t="shared" si="683"/>
        <v>4.1430953283277425</v>
      </c>
      <c r="DO325" s="95">
        <f t="shared" si="684"/>
        <v>5.4267455744544222</v>
      </c>
      <c r="DP325" s="95">
        <f t="shared" si="685"/>
        <v>7.6543797990308953</v>
      </c>
      <c r="DQ325" s="95">
        <f t="shared" si="686"/>
        <v>10.63656749485755</v>
      </c>
      <c r="DR325" s="95">
        <f t="shared" si="687"/>
        <v>14.326566069248766</v>
      </c>
      <c r="DS325" s="95">
        <f t="shared" si="688"/>
        <v>18.708359531799907</v>
      </c>
      <c r="DT325" s="95">
        <f t="shared" si="689"/>
        <v>23.775257817553562</v>
      </c>
      <c r="DU325" s="95">
        <f t="shared" si="690"/>
        <v>1.8054134714128427</v>
      </c>
      <c r="DV325" s="95">
        <f t="shared" si="691"/>
        <v>1.389101872994412</v>
      </c>
      <c r="DW325" s="95">
        <f t="shared" si="692"/>
        <v>1.8352075593805708</v>
      </c>
      <c r="DX325" s="95">
        <f t="shared" si="693"/>
        <v>2.609375053813408</v>
      </c>
      <c r="DY325" s="95">
        <f t="shared" si="694"/>
        <v>3.6457717615563494</v>
      </c>
      <c r="DZ325" s="95">
        <f t="shared" si="695"/>
        <v>4.9281532761159541</v>
      </c>
      <c r="EA325" s="95">
        <f t="shared" si="696"/>
        <v>6.4509535763628891</v>
      </c>
      <c r="EB325" s="95">
        <f t="shared" si="697"/>
        <v>8.2118476707125723</v>
      </c>
      <c r="EC325" s="95">
        <f t="shared" si="698"/>
        <v>1.8054134714128427</v>
      </c>
      <c r="ED325" s="95">
        <f t="shared" si="699"/>
        <v>1.389101872994412</v>
      </c>
      <c r="EE325" s="95">
        <f t="shared" si="700"/>
        <v>1.8352075593805708</v>
      </c>
      <c r="EF325" s="95">
        <f t="shared" si="701"/>
        <v>2.609375053813408</v>
      </c>
      <c r="EG325" s="95">
        <f t="shared" si="702"/>
        <v>3.6457717615563494</v>
      </c>
      <c r="EH325" s="95">
        <f t="shared" si="703"/>
        <v>4.9281532761159541</v>
      </c>
      <c r="EI325" s="95">
        <f t="shared" si="704"/>
        <v>6.4509535763628891</v>
      </c>
      <c r="EJ325" s="95">
        <f t="shared" si="705"/>
        <v>8.2118476707125723</v>
      </c>
      <c r="EK325" s="95">
        <f t="shared" si="706"/>
        <v>1.8054134714128427</v>
      </c>
      <c r="EL325" s="95">
        <f t="shared" si="707"/>
        <v>1.389101872994412</v>
      </c>
      <c r="EM325" s="95">
        <f t="shared" si="708"/>
        <v>1.8352075593805708</v>
      </c>
      <c r="EN325" s="95">
        <f t="shared" si="709"/>
        <v>2.609375053813408</v>
      </c>
      <c r="EO325" s="95">
        <f t="shared" si="710"/>
        <v>3.6457717615563494</v>
      </c>
      <c r="EP325" s="95">
        <f t="shared" si="711"/>
        <v>4.9281532761159541</v>
      </c>
      <c r="EQ325" s="95">
        <f t="shared" si="712"/>
        <v>6.4509535763628891</v>
      </c>
      <c r="ER325" s="95">
        <f t="shared" si="713"/>
        <v>8.2118476707125723</v>
      </c>
      <c r="ES325" s="95">
        <f t="shared" si="714"/>
        <v>1</v>
      </c>
      <c r="ET325" s="95">
        <f t="shared" si="715"/>
        <v>1</v>
      </c>
      <c r="EU325" s="95">
        <f t="shared" si="716"/>
        <v>1</v>
      </c>
      <c r="EV325" s="95">
        <f t="shared" si="717"/>
        <v>1</v>
      </c>
      <c r="EW325" s="95">
        <f t="shared" si="718"/>
        <v>1</v>
      </c>
      <c r="EX325" s="95">
        <f t="shared" si="719"/>
        <v>1</v>
      </c>
      <c r="EY325" s="95">
        <f t="shared" si="720"/>
        <v>1</v>
      </c>
      <c r="EZ325" s="95">
        <f t="shared" si="721"/>
        <v>1</v>
      </c>
      <c r="FA325" s="95">
        <f t="shared" si="722"/>
        <v>1</v>
      </c>
      <c r="FB325" s="95">
        <f t="shared" si="723"/>
        <v>1</v>
      </c>
      <c r="FC325" s="95">
        <f t="shared" si="724"/>
        <v>1</v>
      </c>
      <c r="FD325" s="95">
        <f t="shared" si="725"/>
        <v>1</v>
      </c>
      <c r="FE325" s="95">
        <f t="shared" si="726"/>
        <v>1</v>
      </c>
      <c r="FF325" s="95">
        <f t="shared" si="727"/>
        <v>1</v>
      </c>
      <c r="FG325" s="95">
        <f t="shared" si="728"/>
        <v>1</v>
      </c>
      <c r="FH325" s="95">
        <f t="shared" si="729"/>
        <v>1</v>
      </c>
      <c r="FI325" s="95">
        <f t="shared" si="730"/>
        <v>1</v>
      </c>
      <c r="FJ325" s="95">
        <f t="shared" si="731"/>
        <v>1</v>
      </c>
      <c r="FK325" s="95">
        <f t="shared" si="732"/>
        <v>1</v>
      </c>
      <c r="FL325" s="95">
        <f t="shared" si="733"/>
        <v>1</v>
      </c>
      <c r="FM325" s="95">
        <f t="shared" si="734"/>
        <v>1</v>
      </c>
      <c r="FN325" s="95">
        <f t="shared" si="735"/>
        <v>1</v>
      </c>
      <c r="FO325" s="95">
        <f t="shared" si="736"/>
        <v>1</v>
      </c>
      <c r="FP325" s="95">
        <f t="shared" si="737"/>
        <v>1</v>
      </c>
      <c r="FQ325" s="115">
        <f t="shared" si="738"/>
        <v>2.2713685888933512</v>
      </c>
      <c r="FR325" s="115">
        <f t="shared" si="739"/>
        <v>1.2243927653499593</v>
      </c>
      <c r="FS325" s="115">
        <f t="shared" si="740"/>
        <v>1.0669063964916077</v>
      </c>
      <c r="FT325" s="115">
        <f t="shared" si="741"/>
        <v>1.0257550180100334</v>
      </c>
      <c r="FU325" s="115">
        <f t="shared" si="742"/>
        <v>1.0117207805860098</v>
      </c>
      <c r="FV325" s="115">
        <f t="shared" si="743"/>
        <v>1.0060126642863534</v>
      </c>
      <c r="FW325" s="115">
        <f t="shared" si="744"/>
        <v>1.0033732025385018</v>
      </c>
      <c r="FX325" s="115">
        <f t="shared" si="745"/>
        <v>1.0020274863332688</v>
      </c>
      <c r="FZ325" s="90">
        <f t="shared" si="767"/>
        <v>1.0020274863332688</v>
      </c>
    </row>
    <row r="326" spans="24:182" x14ac:dyDescent="0.3">
      <c r="X326" s="118">
        <f t="shared" si="768"/>
        <v>18.384592124201561</v>
      </c>
      <c r="Y326" s="118">
        <v>10</v>
      </c>
      <c r="Z326" s="40">
        <v>1.7999999999999999E-2</v>
      </c>
      <c r="AA326" s="40">
        <v>10000000</v>
      </c>
      <c r="AB326" s="40">
        <v>10000000</v>
      </c>
      <c r="AC326" s="98">
        <v>3900000</v>
      </c>
      <c r="AD326" s="42">
        <v>0.33</v>
      </c>
      <c r="AE326" s="42">
        <v>0.33</v>
      </c>
      <c r="AF326" s="41">
        <v>1.7999999999999999E-2</v>
      </c>
      <c r="AG326" s="40">
        <v>10000000</v>
      </c>
      <c r="AH326" s="40">
        <v>10000000</v>
      </c>
      <c r="AI326" s="98">
        <v>3900000</v>
      </c>
      <c r="AJ326" s="42">
        <v>0.33</v>
      </c>
      <c r="AK326" s="42">
        <v>0.33</v>
      </c>
      <c r="AL326" s="42">
        <f>AL295</f>
        <v>1.0032000000000001</v>
      </c>
      <c r="AM326" s="40">
        <v>6000</v>
      </c>
      <c r="AN326" s="40">
        <f>AN295</f>
        <v>10000</v>
      </c>
      <c r="AO326" s="40">
        <f>AO295</f>
        <v>10000</v>
      </c>
      <c r="AP326" s="42">
        <v>0.03</v>
      </c>
      <c r="AQ326" s="42">
        <v>0.03</v>
      </c>
      <c r="AR326" s="4">
        <f t="shared" si="746"/>
        <v>1.0211999999999999</v>
      </c>
      <c r="AS326" s="11">
        <f t="shared" si="747"/>
        <v>1.838459212420156</v>
      </c>
      <c r="AT326" s="15">
        <f t="shared" si="748"/>
        <v>105326.50611603633</v>
      </c>
      <c r="AU326" s="19">
        <f t="shared" si="749"/>
        <v>1.0000076783363887</v>
      </c>
      <c r="AV326" s="13">
        <f t="shared" si="750"/>
        <v>0.5</v>
      </c>
      <c r="AW326" s="11">
        <f t="shared" si="751"/>
        <v>1</v>
      </c>
      <c r="AX326" s="11">
        <f t="shared" si="752"/>
        <v>0.8911</v>
      </c>
      <c r="AY326" s="11">
        <f t="shared" si="753"/>
        <v>201997.53114128605</v>
      </c>
      <c r="AZ326" s="11">
        <f t="shared" si="754"/>
        <v>1</v>
      </c>
      <c r="BA326" s="11">
        <f t="shared" si="755"/>
        <v>0.34752899999999998</v>
      </c>
      <c r="BB326" s="11">
        <f t="shared" si="756"/>
        <v>1.025058</v>
      </c>
      <c r="BC326" s="11">
        <f t="shared" si="757"/>
        <v>0.99909999999999999</v>
      </c>
      <c r="BD326" s="11">
        <f t="shared" si="758"/>
        <v>0.8911</v>
      </c>
      <c r="BE326" s="11">
        <f t="shared" si="759"/>
        <v>201997.53114128605</v>
      </c>
      <c r="BF326" s="11">
        <f t="shared" si="760"/>
        <v>1</v>
      </c>
      <c r="BG326" s="11">
        <f t="shared" si="761"/>
        <v>0.34752899999999998</v>
      </c>
      <c r="BH326" s="11">
        <f t="shared" si="762"/>
        <v>1.025058</v>
      </c>
      <c r="BI326" s="121">
        <f>X326^2/(BI297^2*Y326^2)</f>
        <v>3.3799322757325405</v>
      </c>
      <c r="BJ326" s="121">
        <f>X326^2/(BJ297^2*Y326^2)</f>
        <v>0.84498306893313513</v>
      </c>
      <c r="BK326" s="121">
        <f>X326^2/(BK297^2*Y326^2)</f>
        <v>0.37554803063694892</v>
      </c>
      <c r="BL326" s="121">
        <f>X326^2/(BL297^2*Y326^2)</f>
        <v>0.21124576723328378</v>
      </c>
      <c r="BM326" s="121">
        <f>X326^2/(BM297^2*Y326^2)</f>
        <v>0.13519729102930161</v>
      </c>
      <c r="BN326" s="121">
        <f>X326^2/(BN297^2*Y326^2)</f>
        <v>9.3887007659237229E-2</v>
      </c>
      <c r="BO326" s="121">
        <f>X326^2/(BO297^2*Y326^2)</f>
        <v>6.8978209708827357E-2</v>
      </c>
      <c r="BP326" s="121">
        <f>X326^2/(BP297^2*Y326^2)</f>
        <v>5.2811441808320946E-2</v>
      </c>
      <c r="BQ326" s="121">
        <v>1</v>
      </c>
      <c r="BR326" s="121">
        <v>1</v>
      </c>
      <c r="BS326" s="121">
        <v>1</v>
      </c>
      <c r="BT326" s="121">
        <v>1</v>
      </c>
      <c r="BU326" s="121">
        <v>1</v>
      </c>
      <c r="BV326" s="121">
        <v>1</v>
      </c>
      <c r="BW326" s="121">
        <v>1</v>
      </c>
      <c r="BX326" s="121">
        <v>1</v>
      </c>
      <c r="BY326" s="121">
        <f>(BI297^2*Y326^2)/X326^2</f>
        <v>0.29586391632159781</v>
      </c>
      <c r="BZ326" s="121">
        <f>(BJ297^2*Y326^2)/X326^2</f>
        <v>1.1834556652863912</v>
      </c>
      <c r="CA326" s="121">
        <f>(BK297^2*Y326^2)/X326^2</f>
        <v>2.6627752468943804</v>
      </c>
      <c r="CB326" s="121">
        <f>(BL297^2*Y326^2)/X326^2</f>
        <v>4.7338226611455649</v>
      </c>
      <c r="CC326" s="121">
        <f>(BM297^2*Y326^2)/X326^2</f>
        <v>7.3965979080399453</v>
      </c>
      <c r="CD326" s="121">
        <f>(BN297^2*Y326^2)/X326^2</f>
        <v>10.651100987577522</v>
      </c>
      <c r="CE326" s="121">
        <f>(BO297^2*Y326^2)/X326^2</f>
        <v>14.497331899758292</v>
      </c>
      <c r="CF326" s="121">
        <f>(BP297^2*Y326^2)/X326^2</f>
        <v>18.93529064458226</v>
      </c>
      <c r="CG326" s="121">
        <f>X326^2/(BI297^2*Y326^2)</f>
        <v>3.3799322757325405</v>
      </c>
      <c r="CH326" s="121">
        <f>X326^2/(BJ297^2*Y326^2)</f>
        <v>0.84498306893313513</v>
      </c>
      <c r="CI326" s="121">
        <f>X326^2/(BK297^2*Y326^2)</f>
        <v>0.37554803063694892</v>
      </c>
      <c r="CJ326" s="121">
        <f>X326^2/(BL297^2*Y326^2)</f>
        <v>0.21124576723328378</v>
      </c>
      <c r="CK326" s="121">
        <f>X326^2/(BM297^2*Y326^2)</f>
        <v>0.13519729102930161</v>
      </c>
      <c r="CL326" s="121">
        <f>X326^2/(BN297^2*Y326^2)</f>
        <v>9.3887007659237229E-2</v>
      </c>
      <c r="CM326" s="121">
        <f>X326^2/(BO297^2*Y326^2)</f>
        <v>6.8978209708827357E-2</v>
      </c>
      <c r="CN326" s="121">
        <f>X326^2/(BP297^2*Y326^2)</f>
        <v>5.2811441808320946E-2</v>
      </c>
      <c r="CO326" s="95">
        <f t="shared" si="662"/>
        <v>1.7462142072969264</v>
      </c>
      <c r="CP326" s="95">
        <f t="shared" si="663"/>
        <v>2.9422698291877056</v>
      </c>
      <c r="CQ326" s="95">
        <f t="shared" si="664"/>
        <v>4.9356958656723373</v>
      </c>
      <c r="CR326" s="95">
        <f t="shared" si="665"/>
        <v>7.7264923167508215</v>
      </c>
      <c r="CS326" s="95">
        <f t="shared" si="666"/>
        <v>11.31465918242316</v>
      </c>
      <c r="CT326" s="95">
        <f t="shared" si="667"/>
        <v>15.70019646268935</v>
      </c>
      <c r="CU326" s="95">
        <f t="shared" si="668"/>
        <v>20.88310415754939</v>
      </c>
      <c r="CV326" s="95">
        <f t="shared" si="669"/>
        <v>26.863382267003288</v>
      </c>
      <c r="CW326" s="95">
        <f t="shared" si="670"/>
        <v>1.7462142072969264</v>
      </c>
      <c r="CX326" s="95">
        <f t="shared" si="671"/>
        <v>2.9422698291877056</v>
      </c>
      <c r="CY326" s="95">
        <f t="shared" si="672"/>
        <v>4.9356958656723373</v>
      </c>
      <c r="CZ326" s="95">
        <f t="shared" si="673"/>
        <v>7.7264923167508215</v>
      </c>
      <c r="DA326" s="95">
        <f t="shared" si="674"/>
        <v>11.31465918242316</v>
      </c>
      <c r="DB326" s="95">
        <f t="shared" si="675"/>
        <v>15.70019646268935</v>
      </c>
      <c r="DC326" s="95">
        <f t="shared" si="676"/>
        <v>20.88310415754939</v>
      </c>
      <c r="DD326" s="95">
        <f t="shared" si="677"/>
        <v>26.863382267003288</v>
      </c>
      <c r="DE326" s="13">
        <f t="shared" si="763"/>
        <v>5.725912192054138</v>
      </c>
      <c r="DF326" s="13">
        <f t="shared" si="764"/>
        <v>4.0785547342195265</v>
      </c>
      <c r="DG326" s="13">
        <f t="shared" si="765"/>
        <v>5.0884392775313287</v>
      </c>
      <c r="DH326" s="13">
        <f t="shared" si="766"/>
        <v>6.9951844283788489</v>
      </c>
      <c r="DI326" s="13">
        <f t="shared" si="678"/>
        <v>9.5819111990692463</v>
      </c>
      <c r="DJ326" s="13">
        <f t="shared" si="679"/>
        <v>12.795103995236758</v>
      </c>
      <c r="DK326" s="13">
        <f t="shared" si="680"/>
        <v>16.61642610946712</v>
      </c>
      <c r="DL326" s="13">
        <f t="shared" si="681"/>
        <v>21.038218086390579</v>
      </c>
      <c r="DM326" s="95">
        <f t="shared" si="682"/>
        <v>5.725912192054138</v>
      </c>
      <c r="DN326" s="95">
        <f t="shared" si="683"/>
        <v>4.0785547342195265</v>
      </c>
      <c r="DO326" s="95">
        <f t="shared" si="684"/>
        <v>5.0884392775313287</v>
      </c>
      <c r="DP326" s="95">
        <f t="shared" si="685"/>
        <v>6.9951844283788489</v>
      </c>
      <c r="DQ326" s="95">
        <f t="shared" si="686"/>
        <v>9.5819111990692463</v>
      </c>
      <c r="DR326" s="95">
        <f t="shared" si="687"/>
        <v>12.795103995236758</v>
      </c>
      <c r="DS326" s="95">
        <f t="shared" si="688"/>
        <v>16.61642610946712</v>
      </c>
      <c r="DT326" s="95">
        <f t="shared" si="689"/>
        <v>21.038218086390579</v>
      </c>
      <c r="DU326" s="95">
        <f t="shared" si="690"/>
        <v>1.9391766348283823</v>
      </c>
      <c r="DV326" s="95">
        <f t="shared" si="691"/>
        <v>1.3666721448645778</v>
      </c>
      <c r="DW326" s="95">
        <f t="shared" si="692"/>
        <v>1.717636310317185</v>
      </c>
      <c r="DX326" s="95">
        <f t="shared" si="693"/>
        <v>2.380285545846073</v>
      </c>
      <c r="DY326" s="95">
        <f t="shared" si="694"/>
        <v>3.2792481137373359</v>
      </c>
      <c r="DZ326" s="95">
        <f t="shared" si="695"/>
        <v>4.3959257929966347</v>
      </c>
      <c r="EA326" s="95">
        <f t="shared" si="696"/>
        <v>5.7239460460329985</v>
      </c>
      <c r="EB326" s="95">
        <f t="shared" si="697"/>
        <v>7.2606469899812307</v>
      </c>
      <c r="EC326" s="95">
        <f t="shared" si="698"/>
        <v>1.9391766348283823</v>
      </c>
      <c r="ED326" s="95">
        <f t="shared" si="699"/>
        <v>1.3666721448645778</v>
      </c>
      <c r="EE326" s="95">
        <f t="shared" si="700"/>
        <v>1.717636310317185</v>
      </c>
      <c r="EF326" s="95">
        <f t="shared" si="701"/>
        <v>2.380285545846073</v>
      </c>
      <c r="EG326" s="95">
        <f t="shared" si="702"/>
        <v>3.2792481137373359</v>
      </c>
      <c r="EH326" s="95">
        <f t="shared" si="703"/>
        <v>4.3959257929966347</v>
      </c>
      <c r="EI326" s="95">
        <f t="shared" si="704"/>
        <v>5.7239460460329985</v>
      </c>
      <c r="EJ326" s="95">
        <f t="shared" si="705"/>
        <v>7.2606469899812307</v>
      </c>
      <c r="EK326" s="95">
        <f t="shared" si="706"/>
        <v>1.9391766348283823</v>
      </c>
      <c r="EL326" s="95">
        <f t="shared" si="707"/>
        <v>1.3666721448645778</v>
      </c>
      <c r="EM326" s="95">
        <f t="shared" si="708"/>
        <v>1.717636310317185</v>
      </c>
      <c r="EN326" s="95">
        <f t="shared" si="709"/>
        <v>2.380285545846073</v>
      </c>
      <c r="EO326" s="95">
        <f t="shared" si="710"/>
        <v>3.2792481137373359</v>
      </c>
      <c r="EP326" s="95">
        <f t="shared" si="711"/>
        <v>4.3959257929966347</v>
      </c>
      <c r="EQ326" s="95">
        <f t="shared" si="712"/>
        <v>5.7239460460329985</v>
      </c>
      <c r="ER326" s="95">
        <f t="shared" si="713"/>
        <v>7.2606469899812307</v>
      </c>
      <c r="ES326" s="95">
        <f t="shared" si="714"/>
        <v>1</v>
      </c>
      <c r="ET326" s="95">
        <f t="shared" si="715"/>
        <v>1</v>
      </c>
      <c r="EU326" s="95">
        <f t="shared" si="716"/>
        <v>1</v>
      </c>
      <c r="EV326" s="95">
        <f t="shared" si="717"/>
        <v>1</v>
      </c>
      <c r="EW326" s="95">
        <f t="shared" si="718"/>
        <v>1</v>
      </c>
      <c r="EX326" s="95">
        <f t="shared" si="719"/>
        <v>1</v>
      </c>
      <c r="EY326" s="95">
        <f t="shared" si="720"/>
        <v>1</v>
      </c>
      <c r="EZ326" s="95">
        <f t="shared" si="721"/>
        <v>1</v>
      </c>
      <c r="FA326" s="95">
        <f t="shared" si="722"/>
        <v>1</v>
      </c>
      <c r="FB326" s="95">
        <f t="shared" si="723"/>
        <v>1</v>
      </c>
      <c r="FC326" s="95">
        <f t="shared" si="724"/>
        <v>1</v>
      </c>
      <c r="FD326" s="95">
        <f t="shared" si="725"/>
        <v>1</v>
      </c>
      <c r="FE326" s="95">
        <f t="shared" si="726"/>
        <v>1</v>
      </c>
      <c r="FF326" s="95">
        <f t="shared" si="727"/>
        <v>1</v>
      </c>
      <c r="FG326" s="95">
        <f t="shared" si="728"/>
        <v>1</v>
      </c>
      <c r="FH326" s="95">
        <f t="shared" si="729"/>
        <v>1</v>
      </c>
      <c r="FI326" s="95">
        <f t="shared" si="730"/>
        <v>1</v>
      </c>
      <c r="FJ326" s="95">
        <f t="shared" si="731"/>
        <v>1</v>
      </c>
      <c r="FK326" s="95">
        <f t="shared" si="732"/>
        <v>1</v>
      </c>
      <c r="FL326" s="95">
        <f t="shared" si="733"/>
        <v>1</v>
      </c>
      <c r="FM326" s="95">
        <f t="shared" si="734"/>
        <v>1</v>
      </c>
      <c r="FN326" s="95">
        <f t="shared" si="735"/>
        <v>1</v>
      </c>
      <c r="FO326" s="95">
        <f t="shared" si="736"/>
        <v>1</v>
      </c>
      <c r="FP326" s="95">
        <f t="shared" si="737"/>
        <v>1</v>
      </c>
      <c r="FQ326" s="115">
        <f t="shared" si="738"/>
        <v>2.4816017749460846</v>
      </c>
      <c r="FR326" s="115">
        <f t="shared" si="739"/>
        <v>1.2703255531410282</v>
      </c>
      <c r="FS326" s="115">
        <f t="shared" si="740"/>
        <v>1.082812813626846</v>
      </c>
      <c r="FT326" s="115">
        <f t="shared" si="741"/>
        <v>1.0324513079168054</v>
      </c>
      <c r="FU326" s="115">
        <f t="shared" si="742"/>
        <v>1.0149370041306225</v>
      </c>
      <c r="FV326" s="115">
        <f t="shared" si="743"/>
        <v>1.0077198964959915</v>
      </c>
      <c r="FW326" s="115">
        <f t="shared" si="744"/>
        <v>1.0043532920463472</v>
      </c>
      <c r="FX326" s="115">
        <f t="shared" si="745"/>
        <v>1.0026264377304517</v>
      </c>
      <c r="FZ326" s="90">
        <f t="shared" si="767"/>
        <v>1.0026264377304517</v>
      </c>
    </row>
    <row r="327" spans="24:182" x14ac:dyDescent="0.3">
      <c r="X327" s="118">
        <f t="shared" si="768"/>
        <v>19.67151357289567</v>
      </c>
      <c r="Y327" s="118">
        <v>10</v>
      </c>
      <c r="Z327" s="40">
        <v>1.7999999999999999E-2</v>
      </c>
      <c r="AA327" s="40">
        <v>10000000</v>
      </c>
      <c r="AB327" s="40">
        <v>10000000</v>
      </c>
      <c r="AC327" s="98">
        <v>3900000</v>
      </c>
      <c r="AD327" s="42">
        <v>0.33</v>
      </c>
      <c r="AE327" s="42">
        <v>0.33</v>
      </c>
      <c r="AF327" s="41">
        <v>1.7999999999999999E-2</v>
      </c>
      <c r="AG327" s="40">
        <v>10000000</v>
      </c>
      <c r="AH327" s="40">
        <v>10000000</v>
      </c>
      <c r="AI327" s="98">
        <v>3900000</v>
      </c>
      <c r="AJ327" s="42">
        <v>0.33</v>
      </c>
      <c r="AK327" s="42">
        <v>0.33</v>
      </c>
      <c r="AL327" s="42">
        <f>AL295</f>
        <v>1.0032000000000001</v>
      </c>
      <c r="AM327" s="40">
        <v>6000</v>
      </c>
      <c r="AN327" s="40">
        <f>AN295</f>
        <v>10000</v>
      </c>
      <c r="AO327" s="40">
        <f>AO295</f>
        <v>10000</v>
      </c>
      <c r="AP327" s="42">
        <v>0.03</v>
      </c>
      <c r="AQ327" s="42">
        <v>0.03</v>
      </c>
      <c r="AR327" s="4">
        <f t="shared" si="746"/>
        <v>1.0211999999999999</v>
      </c>
      <c r="AS327" s="11">
        <f t="shared" si="747"/>
        <v>1.9671513572895669</v>
      </c>
      <c r="AT327" s="15">
        <f t="shared" si="748"/>
        <v>105326.50611603633</v>
      </c>
      <c r="AU327" s="19">
        <f t="shared" si="749"/>
        <v>1.0000076783363887</v>
      </c>
      <c r="AV327" s="13">
        <f t="shared" si="750"/>
        <v>0.5</v>
      </c>
      <c r="AW327" s="11">
        <f t="shared" si="751"/>
        <v>1</v>
      </c>
      <c r="AX327" s="11">
        <f t="shared" si="752"/>
        <v>0.8911</v>
      </c>
      <c r="AY327" s="11">
        <f t="shared" si="753"/>
        <v>201997.53114128605</v>
      </c>
      <c r="AZ327" s="11">
        <f t="shared" si="754"/>
        <v>1</v>
      </c>
      <c r="BA327" s="11">
        <f t="shared" si="755"/>
        <v>0.34752899999999998</v>
      </c>
      <c r="BB327" s="11">
        <f t="shared" si="756"/>
        <v>1.025058</v>
      </c>
      <c r="BC327" s="11">
        <f t="shared" si="757"/>
        <v>0.99909999999999999</v>
      </c>
      <c r="BD327" s="11">
        <f t="shared" si="758"/>
        <v>0.8911</v>
      </c>
      <c r="BE327" s="11">
        <f t="shared" si="759"/>
        <v>201997.53114128605</v>
      </c>
      <c r="BF327" s="11">
        <f t="shared" si="760"/>
        <v>1</v>
      </c>
      <c r="BG327" s="11">
        <f t="shared" si="761"/>
        <v>0.34752899999999998</v>
      </c>
      <c r="BH327" s="11">
        <f t="shared" si="762"/>
        <v>1.025058</v>
      </c>
      <c r="BI327" s="121">
        <f>X327^2/(BI297^2*Y327^2)</f>
        <v>3.8696844624861853</v>
      </c>
      <c r="BJ327" s="121">
        <f>X327^2/(BJ297^2*Y327^2)</f>
        <v>0.96742111562154631</v>
      </c>
      <c r="BK327" s="121">
        <f>X327^2/(BK297^2*Y327^2)</f>
        <v>0.42996494027624282</v>
      </c>
      <c r="BL327" s="121">
        <f>X327^2/(BL297^2*Y327^2)</f>
        <v>0.24185527890538658</v>
      </c>
      <c r="BM327" s="121">
        <f>X327^2/(BM297^2*Y327^2)</f>
        <v>0.1547873784994474</v>
      </c>
      <c r="BN327" s="121">
        <f>X327^2/(BN297^2*Y327^2)</f>
        <v>0.10749123506906071</v>
      </c>
      <c r="BO327" s="121">
        <f>X327^2/(BO297^2*Y327^2)</f>
        <v>7.8973152295636437E-2</v>
      </c>
      <c r="BP327" s="121">
        <f>X327^2/(BP297^2*Y327^2)</f>
        <v>6.0463819726346645E-2</v>
      </c>
      <c r="BQ327" s="121">
        <v>1</v>
      </c>
      <c r="BR327" s="121">
        <v>1</v>
      </c>
      <c r="BS327" s="121">
        <v>1</v>
      </c>
      <c r="BT327" s="121">
        <v>1</v>
      </c>
      <c r="BU327" s="121">
        <v>1</v>
      </c>
      <c r="BV327" s="121">
        <v>1</v>
      </c>
      <c r="BW327" s="121">
        <v>1</v>
      </c>
      <c r="BX327" s="121">
        <v>1</v>
      </c>
      <c r="BY327" s="121">
        <f>(BI297^2*Y327^2)/X327^2</f>
        <v>0.25841900281386831</v>
      </c>
      <c r="BZ327" s="121">
        <f>(BJ297^2*Y327^2)/X327^2</f>
        <v>1.0336760112554733</v>
      </c>
      <c r="CA327" s="121">
        <f>(BK297^2*Y327^2)/X327^2</f>
        <v>2.3257710253248147</v>
      </c>
      <c r="CB327" s="121">
        <f>(BL297^2*Y327^2)/X327^2</f>
        <v>4.134704045021893</v>
      </c>
      <c r="CC327" s="121">
        <f>(BM297^2*Y327^2)/X327^2</f>
        <v>6.4604750703467078</v>
      </c>
      <c r="CD327" s="121">
        <f>(BN297^2*Y327^2)/X327^2</f>
        <v>9.3030841012992589</v>
      </c>
      <c r="CE327" s="121">
        <f>(BO297^2*Y327^2)/X327^2</f>
        <v>12.662531137879547</v>
      </c>
      <c r="CF327" s="121">
        <f>(BP297^2*Y327^2)/X327^2</f>
        <v>16.538816180087572</v>
      </c>
      <c r="CG327" s="121">
        <f>X327^2/(BI297^2*Y327^2)</f>
        <v>3.8696844624861853</v>
      </c>
      <c r="CH327" s="121">
        <f>X327^2/(BJ297^2*Y327^2)</f>
        <v>0.96742111562154631</v>
      </c>
      <c r="CI327" s="121">
        <f>X327^2/(BK297^2*Y327^2)</f>
        <v>0.42996494027624282</v>
      </c>
      <c r="CJ327" s="121">
        <f>X327^2/(BL297^2*Y327^2)</f>
        <v>0.24185527890538658</v>
      </c>
      <c r="CK327" s="121">
        <f>X327^2/(BM297^2*Y327^2)</f>
        <v>0.1547873784994474</v>
      </c>
      <c r="CL327" s="121">
        <f>X327^2/(BN297^2*Y327^2)</f>
        <v>0.10749123506906071</v>
      </c>
      <c r="CM327" s="121">
        <f>X327^2/(BO297^2*Y327^2)</f>
        <v>7.8973152295636437E-2</v>
      </c>
      <c r="CN327" s="121">
        <f>X327^2/(BP297^2*Y327^2)</f>
        <v>6.0463819726346645E-2</v>
      </c>
      <c r="CO327" s="95">
        <f t="shared" si="662"/>
        <v>1.695756100442769</v>
      </c>
      <c r="CP327" s="95">
        <f t="shared" si="663"/>
        <v>2.7404374017710764</v>
      </c>
      <c r="CQ327" s="95">
        <f t="shared" si="664"/>
        <v>4.4815729039849224</v>
      </c>
      <c r="CR327" s="95">
        <f t="shared" si="665"/>
        <v>6.9191626070843064</v>
      </c>
      <c r="CS327" s="95">
        <f t="shared" si="666"/>
        <v>10.053206511069229</v>
      </c>
      <c r="CT327" s="95">
        <f t="shared" si="667"/>
        <v>13.883704615939688</v>
      </c>
      <c r="CU327" s="95">
        <f t="shared" si="668"/>
        <v>18.41065692169569</v>
      </c>
      <c r="CV327" s="95">
        <f t="shared" si="669"/>
        <v>23.634063428337225</v>
      </c>
      <c r="CW327" s="95">
        <f t="shared" si="670"/>
        <v>1.695756100442769</v>
      </c>
      <c r="CX327" s="95">
        <f t="shared" si="671"/>
        <v>2.7404374017710764</v>
      </c>
      <c r="CY327" s="95">
        <f t="shared" si="672"/>
        <v>4.4815729039849224</v>
      </c>
      <c r="CZ327" s="95">
        <f t="shared" si="673"/>
        <v>6.9191626070843064</v>
      </c>
      <c r="DA327" s="95">
        <f t="shared" si="674"/>
        <v>10.053206511069229</v>
      </c>
      <c r="DB327" s="95">
        <f t="shared" si="675"/>
        <v>13.883704615939688</v>
      </c>
      <c r="DC327" s="95">
        <f t="shared" si="676"/>
        <v>18.41065692169569</v>
      </c>
      <c r="DD327" s="95">
        <f t="shared" si="677"/>
        <v>23.634063428337225</v>
      </c>
      <c r="DE327" s="13">
        <f t="shared" si="763"/>
        <v>6.1782194653000531</v>
      </c>
      <c r="DF327" s="13">
        <f t="shared" si="764"/>
        <v>4.0512131268770197</v>
      </c>
      <c r="DG327" s="13">
        <f t="shared" si="765"/>
        <v>4.8058519656010574</v>
      </c>
      <c r="DH327" s="13">
        <f t="shared" si="766"/>
        <v>6.4266753239272791</v>
      </c>
      <c r="DI327" s="13">
        <f t="shared" si="678"/>
        <v>8.6653784488461554</v>
      </c>
      <c r="DJ327" s="13">
        <f t="shared" si="679"/>
        <v>11.46069133636832</v>
      </c>
      <c r="DK327" s="13">
        <f t="shared" si="680"/>
        <v>14.791620290175183</v>
      </c>
      <c r="DL327" s="13">
        <f t="shared" si="681"/>
        <v>18.649395999813919</v>
      </c>
      <c r="DM327" s="95">
        <f t="shared" si="682"/>
        <v>6.1782194653000531</v>
      </c>
      <c r="DN327" s="95">
        <f t="shared" si="683"/>
        <v>4.0512131268770197</v>
      </c>
      <c r="DO327" s="95">
        <f t="shared" si="684"/>
        <v>4.8058519656010574</v>
      </c>
      <c r="DP327" s="95">
        <f t="shared" si="685"/>
        <v>6.4266753239272791</v>
      </c>
      <c r="DQ327" s="95">
        <f t="shared" si="686"/>
        <v>8.6653784488461554</v>
      </c>
      <c r="DR327" s="95">
        <f t="shared" si="687"/>
        <v>11.46069133636832</v>
      </c>
      <c r="DS327" s="95">
        <f t="shared" si="688"/>
        <v>14.791620290175183</v>
      </c>
      <c r="DT327" s="95">
        <f t="shared" si="689"/>
        <v>18.649395999813919</v>
      </c>
      <c r="DU327" s="95">
        <f t="shared" si="690"/>
        <v>2.0963665291922622</v>
      </c>
      <c r="DV327" s="95">
        <f t="shared" si="691"/>
        <v>1.3571701434064436</v>
      </c>
      <c r="DW327" s="95">
        <f t="shared" si="692"/>
        <v>1.6194290243893696</v>
      </c>
      <c r="DX327" s="95">
        <f t="shared" si="693"/>
        <v>2.182712145285123</v>
      </c>
      <c r="DY327" s="95">
        <f t="shared" si="694"/>
        <v>2.9607264035850549</v>
      </c>
      <c r="DZ327" s="95">
        <f t="shared" si="695"/>
        <v>3.9321786960727456</v>
      </c>
      <c r="EA327" s="95">
        <f t="shared" si="696"/>
        <v>5.0897731044602903</v>
      </c>
      <c r="EB327" s="95">
        <f t="shared" si="697"/>
        <v>6.4304620390553309</v>
      </c>
      <c r="EC327" s="95">
        <f t="shared" si="698"/>
        <v>2.0963665291922622</v>
      </c>
      <c r="ED327" s="95">
        <f t="shared" si="699"/>
        <v>1.3571701434064436</v>
      </c>
      <c r="EE327" s="95">
        <f t="shared" si="700"/>
        <v>1.6194290243893696</v>
      </c>
      <c r="EF327" s="95">
        <f t="shared" si="701"/>
        <v>2.182712145285123</v>
      </c>
      <c r="EG327" s="95">
        <f t="shared" si="702"/>
        <v>2.9607264035850549</v>
      </c>
      <c r="EH327" s="95">
        <f t="shared" si="703"/>
        <v>3.9321786960727456</v>
      </c>
      <c r="EI327" s="95">
        <f t="shared" si="704"/>
        <v>5.0897731044602903</v>
      </c>
      <c r="EJ327" s="95">
        <f t="shared" si="705"/>
        <v>6.4304620390553309</v>
      </c>
      <c r="EK327" s="95">
        <f t="shared" si="706"/>
        <v>2.0963665291922622</v>
      </c>
      <c r="EL327" s="95">
        <f t="shared" si="707"/>
        <v>1.3571701434064436</v>
      </c>
      <c r="EM327" s="95">
        <f t="shared" si="708"/>
        <v>1.6194290243893696</v>
      </c>
      <c r="EN327" s="95">
        <f t="shared" si="709"/>
        <v>2.182712145285123</v>
      </c>
      <c r="EO327" s="95">
        <f t="shared" si="710"/>
        <v>2.9607264035850549</v>
      </c>
      <c r="EP327" s="95">
        <f t="shared" si="711"/>
        <v>3.9321786960727456</v>
      </c>
      <c r="EQ327" s="95">
        <f t="shared" si="712"/>
        <v>5.0897731044602903</v>
      </c>
      <c r="ER327" s="95">
        <f t="shared" si="713"/>
        <v>6.4304620390553309</v>
      </c>
      <c r="ES327" s="95">
        <f t="shared" si="714"/>
        <v>1</v>
      </c>
      <c r="ET327" s="95">
        <f t="shared" si="715"/>
        <v>1</v>
      </c>
      <c r="EU327" s="95">
        <f t="shared" si="716"/>
        <v>1</v>
      </c>
      <c r="EV327" s="95">
        <f t="shared" si="717"/>
        <v>1</v>
      </c>
      <c r="EW327" s="95">
        <f t="shared" si="718"/>
        <v>1</v>
      </c>
      <c r="EX327" s="95">
        <f t="shared" si="719"/>
        <v>1</v>
      </c>
      <c r="EY327" s="95">
        <f t="shared" si="720"/>
        <v>1</v>
      </c>
      <c r="EZ327" s="95">
        <f t="shared" si="721"/>
        <v>1</v>
      </c>
      <c r="FA327" s="95">
        <f t="shared" si="722"/>
        <v>1</v>
      </c>
      <c r="FB327" s="95">
        <f t="shared" si="723"/>
        <v>1</v>
      </c>
      <c r="FC327" s="95">
        <f t="shared" si="724"/>
        <v>1</v>
      </c>
      <c r="FD327" s="95">
        <f t="shared" si="725"/>
        <v>1</v>
      </c>
      <c r="FE327" s="95">
        <f t="shared" si="726"/>
        <v>1</v>
      </c>
      <c r="FF327" s="95">
        <f t="shared" si="727"/>
        <v>1</v>
      </c>
      <c r="FG327" s="95">
        <f t="shared" si="728"/>
        <v>1</v>
      </c>
      <c r="FH327" s="95">
        <f t="shared" si="729"/>
        <v>1</v>
      </c>
      <c r="FI327" s="95">
        <f t="shared" si="730"/>
        <v>1</v>
      </c>
      <c r="FJ327" s="95">
        <f t="shared" si="731"/>
        <v>1</v>
      </c>
      <c r="FK327" s="95">
        <f t="shared" si="732"/>
        <v>1</v>
      </c>
      <c r="FL327" s="95">
        <f t="shared" si="733"/>
        <v>1</v>
      </c>
      <c r="FM327" s="95">
        <f t="shared" si="734"/>
        <v>1</v>
      </c>
      <c r="FN327" s="95">
        <f t="shared" si="735"/>
        <v>1</v>
      </c>
      <c r="FO327" s="95">
        <f t="shared" si="736"/>
        <v>1</v>
      </c>
      <c r="FP327" s="95">
        <f t="shared" si="737"/>
        <v>1</v>
      </c>
      <c r="FQ327" s="115">
        <f t="shared" si="738"/>
        <v>2.7231805787883605</v>
      </c>
      <c r="FR327" s="115">
        <f t="shared" si="739"/>
        <v>1.3242873051558151</v>
      </c>
      <c r="FS327" s="115">
        <f t="shared" si="740"/>
        <v>1.1020381042266294</v>
      </c>
      <c r="FT327" s="115">
        <f t="shared" si="741"/>
        <v>1.040728878212559</v>
      </c>
      <c r="FU327" s="115">
        <f t="shared" si="742"/>
        <v>1.0189752415440101</v>
      </c>
      <c r="FV327" s="115">
        <f t="shared" si="743"/>
        <v>1.0098863418746167</v>
      </c>
      <c r="FW327" s="115">
        <f t="shared" si="744"/>
        <v>1.0056061603151543</v>
      </c>
      <c r="FX327" s="115">
        <f t="shared" si="745"/>
        <v>1.0033960785349882</v>
      </c>
      <c r="FZ327" s="90">
        <f t="shared" si="767"/>
        <v>1.0033960785349882</v>
      </c>
    </row>
    <row r="328" spans="24:182" x14ac:dyDescent="0.3">
      <c r="X328" s="118">
        <f t="shared" si="768"/>
        <v>21.048519522998369</v>
      </c>
      <c r="Y328" s="118">
        <v>10</v>
      </c>
      <c r="Z328" s="40">
        <v>1.7999999999999999E-2</v>
      </c>
      <c r="AA328" s="40">
        <v>10000000</v>
      </c>
      <c r="AB328" s="40">
        <v>10000000</v>
      </c>
      <c r="AC328" s="98">
        <v>3900000</v>
      </c>
      <c r="AD328" s="42">
        <v>0.33</v>
      </c>
      <c r="AE328" s="42">
        <v>0.33</v>
      </c>
      <c r="AF328" s="41">
        <v>1.7999999999999999E-2</v>
      </c>
      <c r="AG328" s="40">
        <v>10000000</v>
      </c>
      <c r="AH328" s="40">
        <v>10000000</v>
      </c>
      <c r="AI328" s="98">
        <v>3900000</v>
      </c>
      <c r="AJ328" s="42">
        <v>0.33</v>
      </c>
      <c r="AK328" s="42">
        <v>0.33</v>
      </c>
      <c r="AL328" s="42">
        <f>AL295</f>
        <v>1.0032000000000001</v>
      </c>
      <c r="AM328" s="40">
        <v>6000</v>
      </c>
      <c r="AN328" s="40">
        <f>AN295</f>
        <v>10000</v>
      </c>
      <c r="AO328" s="40">
        <f>AO295</f>
        <v>10000</v>
      </c>
      <c r="AP328" s="42">
        <v>0.03</v>
      </c>
      <c r="AQ328" s="42">
        <v>0.03</v>
      </c>
      <c r="AR328" s="4">
        <f t="shared" si="746"/>
        <v>1.0211999999999999</v>
      </c>
      <c r="AS328" s="11">
        <f t="shared" si="747"/>
        <v>2.1048519522998368</v>
      </c>
      <c r="AT328" s="15">
        <f t="shared" si="748"/>
        <v>105326.50611603633</v>
      </c>
      <c r="AU328" s="19">
        <f t="shared" si="749"/>
        <v>1.0000076783363887</v>
      </c>
      <c r="AV328" s="13">
        <f t="shared" si="750"/>
        <v>0.5</v>
      </c>
      <c r="AW328" s="11">
        <f t="shared" si="751"/>
        <v>1</v>
      </c>
      <c r="AX328" s="11">
        <f t="shared" si="752"/>
        <v>0.8911</v>
      </c>
      <c r="AY328" s="11">
        <f t="shared" si="753"/>
        <v>201997.53114128605</v>
      </c>
      <c r="AZ328" s="11">
        <f t="shared" si="754"/>
        <v>1</v>
      </c>
      <c r="BA328" s="11">
        <f t="shared" si="755"/>
        <v>0.34752899999999998</v>
      </c>
      <c r="BB328" s="11">
        <f t="shared" si="756"/>
        <v>1.025058</v>
      </c>
      <c r="BC328" s="11">
        <f t="shared" si="757"/>
        <v>0.99909999999999999</v>
      </c>
      <c r="BD328" s="11">
        <f t="shared" si="758"/>
        <v>0.8911</v>
      </c>
      <c r="BE328" s="11">
        <f t="shared" si="759"/>
        <v>201997.53114128605</v>
      </c>
      <c r="BF328" s="11">
        <f t="shared" si="760"/>
        <v>1</v>
      </c>
      <c r="BG328" s="11">
        <f t="shared" si="761"/>
        <v>0.34752899999999998</v>
      </c>
      <c r="BH328" s="11">
        <f t="shared" si="762"/>
        <v>1.025058</v>
      </c>
      <c r="BI328" s="121">
        <f>X328^2/(BI297^2*Y328^2)</f>
        <v>4.4304017411004351</v>
      </c>
      <c r="BJ328" s="121">
        <f>X328^2/(BJ297^2*Y328^2)</f>
        <v>1.1076004352751088</v>
      </c>
      <c r="BK328" s="121">
        <f>X328^2/(BK297^2*Y328^2)</f>
        <v>0.49226686012227056</v>
      </c>
      <c r="BL328" s="121">
        <f>X328^2/(BL297^2*Y328^2)</f>
        <v>0.27690010881877719</v>
      </c>
      <c r="BM328" s="121">
        <f>X328^2/(BM297^2*Y328^2)</f>
        <v>0.1772160696440174</v>
      </c>
      <c r="BN328" s="121">
        <f>X328^2/(BN297^2*Y328^2)</f>
        <v>0.12306671503056764</v>
      </c>
      <c r="BO328" s="121">
        <f>X328^2/(BO297^2*Y328^2)</f>
        <v>9.0416362063274178E-2</v>
      </c>
      <c r="BP328" s="121">
        <f>X328^2/(BP297^2*Y328^2)</f>
        <v>6.9225027204694298E-2</v>
      </c>
      <c r="BQ328" s="121">
        <v>1</v>
      </c>
      <c r="BR328" s="121">
        <v>1</v>
      </c>
      <c r="BS328" s="121">
        <v>1</v>
      </c>
      <c r="BT328" s="121">
        <v>1</v>
      </c>
      <c r="BU328" s="121">
        <v>1</v>
      </c>
      <c r="BV328" s="121">
        <v>1</v>
      </c>
      <c r="BW328" s="121">
        <v>1</v>
      </c>
      <c r="BX328" s="121">
        <v>1</v>
      </c>
      <c r="BY328" s="121">
        <f>(BI297^2*Y328^2)/X328^2</f>
        <v>0.22571316517937656</v>
      </c>
      <c r="BZ328" s="121">
        <f>(BJ297^2*Y328^2)/X328^2</f>
        <v>0.90285266071750625</v>
      </c>
      <c r="CA328" s="121">
        <f>(BK297^2*Y328^2)/X328^2</f>
        <v>2.0314184866143892</v>
      </c>
      <c r="CB328" s="121">
        <f>(BL297^2*Y328^2)/X328^2</f>
        <v>3.611410642870025</v>
      </c>
      <c r="CC328" s="121">
        <f>(BM297^2*Y328^2)/X328^2</f>
        <v>5.6428291294844142</v>
      </c>
      <c r="CD328" s="121">
        <f>(BN297^2*Y328^2)/X328^2</f>
        <v>8.1256739464575567</v>
      </c>
      <c r="CE328" s="121">
        <f>(BO297^2*Y328^2)/X328^2</f>
        <v>11.059945093789452</v>
      </c>
      <c r="CF328" s="121">
        <f>(BP297^2*Y328^2)/X328^2</f>
        <v>14.4456425714801</v>
      </c>
      <c r="CG328" s="121">
        <f>X328^2/(BI297^2*Y328^2)</f>
        <v>4.4304017411004351</v>
      </c>
      <c r="CH328" s="121">
        <f>X328^2/(BJ297^2*Y328^2)</f>
        <v>1.1076004352751088</v>
      </c>
      <c r="CI328" s="121">
        <f>X328^2/(BK297^2*Y328^2)</f>
        <v>0.49226686012227056</v>
      </c>
      <c r="CJ328" s="121">
        <f>X328^2/(BL297^2*Y328^2)</f>
        <v>0.27690010881877719</v>
      </c>
      <c r="CK328" s="121">
        <f>X328^2/(BM297^2*Y328^2)</f>
        <v>0.1772160696440174</v>
      </c>
      <c r="CL328" s="121">
        <f>X328^2/(BN297^2*Y328^2)</f>
        <v>0.12306671503056764</v>
      </c>
      <c r="CM328" s="121">
        <f>X328^2/(BO297^2*Y328^2)</f>
        <v>9.0416362063274178E-2</v>
      </c>
      <c r="CN328" s="121">
        <f>X328^2/(BP297^2*Y328^2)</f>
        <v>6.9225027204694298E-2</v>
      </c>
      <c r="CO328" s="95">
        <f t="shared" si="662"/>
        <v>1.6516840357610003</v>
      </c>
      <c r="CP328" s="95">
        <f t="shared" si="663"/>
        <v>2.5641491430440002</v>
      </c>
      <c r="CQ328" s="95">
        <f t="shared" si="664"/>
        <v>4.0849243218490017</v>
      </c>
      <c r="CR328" s="95">
        <f t="shared" si="665"/>
        <v>6.2140095721760016</v>
      </c>
      <c r="CS328" s="95">
        <f t="shared" si="666"/>
        <v>8.9514048940250035</v>
      </c>
      <c r="CT328" s="95">
        <f t="shared" si="667"/>
        <v>12.297110287396006</v>
      </c>
      <c r="CU328" s="95">
        <f t="shared" si="668"/>
        <v>16.251125752289006</v>
      </c>
      <c r="CV328" s="95">
        <f t="shared" si="669"/>
        <v>20.813451288704009</v>
      </c>
      <c r="CW328" s="95">
        <f t="shared" si="670"/>
        <v>1.6516840357610003</v>
      </c>
      <c r="CX328" s="95">
        <f t="shared" si="671"/>
        <v>2.5641491430440002</v>
      </c>
      <c r="CY328" s="95">
        <f t="shared" si="672"/>
        <v>4.0849243218490017</v>
      </c>
      <c r="CZ328" s="95">
        <f t="shared" si="673"/>
        <v>6.2140095721760016</v>
      </c>
      <c r="DA328" s="95">
        <f t="shared" si="674"/>
        <v>8.9514048940250035</v>
      </c>
      <c r="DB328" s="95">
        <f t="shared" si="675"/>
        <v>12.297110287396006</v>
      </c>
      <c r="DC328" s="95">
        <f t="shared" si="676"/>
        <v>16.251125752289006</v>
      </c>
      <c r="DD328" s="95">
        <f t="shared" si="677"/>
        <v>20.813451288704009</v>
      </c>
      <c r="DE328" s="13">
        <f t="shared" si="763"/>
        <v>6.7062309062798118</v>
      </c>
      <c r="DF328" s="13">
        <f t="shared" si="764"/>
        <v>4.0605690959926157</v>
      </c>
      <c r="DG328" s="13">
        <f t="shared" si="765"/>
        <v>4.5738013467366603</v>
      </c>
      <c r="DH328" s="13">
        <f t="shared" si="766"/>
        <v>5.9384267516888016</v>
      </c>
      <c r="DI328" s="13">
        <f t="shared" si="678"/>
        <v>7.8701611991284315</v>
      </c>
      <c r="DJ328" s="13">
        <f t="shared" si="679"/>
        <v>10.298856661488124</v>
      </c>
      <c r="DK328" s="13">
        <f t="shared" si="680"/>
        <v>13.200477455852726</v>
      </c>
      <c r="DL328" s="13">
        <f t="shared" si="681"/>
        <v>16.564983598684794</v>
      </c>
      <c r="DM328" s="95">
        <f t="shared" si="682"/>
        <v>6.7062309062798118</v>
      </c>
      <c r="DN328" s="95">
        <f t="shared" si="683"/>
        <v>4.0605690959926157</v>
      </c>
      <c r="DO328" s="95">
        <f t="shared" si="684"/>
        <v>4.5738013467366603</v>
      </c>
      <c r="DP328" s="95">
        <f t="shared" si="685"/>
        <v>5.9384267516888016</v>
      </c>
      <c r="DQ328" s="95">
        <f t="shared" si="686"/>
        <v>7.8701611991284315</v>
      </c>
      <c r="DR328" s="95">
        <f t="shared" si="687"/>
        <v>10.298856661488124</v>
      </c>
      <c r="DS328" s="95">
        <f t="shared" si="688"/>
        <v>13.200477455852726</v>
      </c>
      <c r="DT328" s="95">
        <f t="shared" si="689"/>
        <v>16.564983598684794</v>
      </c>
      <c r="DU328" s="95">
        <f t="shared" si="690"/>
        <v>2.2798658172645165</v>
      </c>
      <c r="DV328" s="95">
        <f t="shared" si="691"/>
        <v>1.3604216139972176</v>
      </c>
      <c r="DW328" s="95">
        <f t="shared" si="692"/>
        <v>1.5387847048660446</v>
      </c>
      <c r="DX328" s="95">
        <f t="shared" si="693"/>
        <v>2.0130316072236578</v>
      </c>
      <c r="DY328" s="95">
        <f t="shared" si="694"/>
        <v>2.6843653480079048</v>
      </c>
      <c r="DZ328" s="95">
        <f t="shared" si="695"/>
        <v>3.5284074533463059</v>
      </c>
      <c r="EA328" s="95">
        <f t="shared" si="696"/>
        <v>4.536804826391041</v>
      </c>
      <c r="EB328" s="95">
        <f t="shared" si="697"/>
        <v>5.7060682817033275</v>
      </c>
      <c r="EC328" s="95">
        <f t="shared" si="698"/>
        <v>2.2798658172645165</v>
      </c>
      <c r="ED328" s="95">
        <f t="shared" si="699"/>
        <v>1.3604216139972176</v>
      </c>
      <c r="EE328" s="95">
        <f t="shared" si="700"/>
        <v>1.5387847048660446</v>
      </c>
      <c r="EF328" s="95">
        <f t="shared" si="701"/>
        <v>2.0130316072236578</v>
      </c>
      <c r="EG328" s="95">
        <f t="shared" si="702"/>
        <v>2.6843653480079048</v>
      </c>
      <c r="EH328" s="95">
        <f t="shared" si="703"/>
        <v>3.5284074533463059</v>
      </c>
      <c r="EI328" s="95">
        <f t="shared" si="704"/>
        <v>4.536804826391041</v>
      </c>
      <c r="EJ328" s="95">
        <f t="shared" si="705"/>
        <v>5.7060682817033275</v>
      </c>
      <c r="EK328" s="95">
        <f t="shared" si="706"/>
        <v>2.2798658172645165</v>
      </c>
      <c r="EL328" s="95">
        <f t="shared" si="707"/>
        <v>1.3604216139972176</v>
      </c>
      <c r="EM328" s="95">
        <f t="shared" si="708"/>
        <v>1.5387847048660446</v>
      </c>
      <c r="EN328" s="95">
        <f t="shared" si="709"/>
        <v>2.0130316072236578</v>
      </c>
      <c r="EO328" s="95">
        <f t="shared" si="710"/>
        <v>2.6843653480079048</v>
      </c>
      <c r="EP328" s="95">
        <f t="shared" si="711"/>
        <v>3.5284074533463059</v>
      </c>
      <c r="EQ328" s="95">
        <f t="shared" si="712"/>
        <v>4.536804826391041</v>
      </c>
      <c r="ER328" s="95">
        <f t="shared" si="713"/>
        <v>5.7060682817033275</v>
      </c>
      <c r="ES328" s="95">
        <f t="shared" si="714"/>
        <v>1</v>
      </c>
      <c r="ET328" s="95">
        <f t="shared" si="715"/>
        <v>1</v>
      </c>
      <c r="EU328" s="95">
        <f t="shared" si="716"/>
        <v>1</v>
      </c>
      <c r="EV328" s="95">
        <f t="shared" si="717"/>
        <v>1</v>
      </c>
      <c r="EW328" s="95">
        <f t="shared" si="718"/>
        <v>1</v>
      </c>
      <c r="EX328" s="95">
        <f t="shared" si="719"/>
        <v>1</v>
      </c>
      <c r="EY328" s="95">
        <f t="shared" si="720"/>
        <v>1</v>
      </c>
      <c r="EZ328" s="95">
        <f t="shared" si="721"/>
        <v>1</v>
      </c>
      <c r="FA328" s="95">
        <f t="shared" si="722"/>
        <v>1</v>
      </c>
      <c r="FB328" s="95">
        <f t="shared" si="723"/>
        <v>1</v>
      </c>
      <c r="FC328" s="95">
        <f t="shared" si="724"/>
        <v>1</v>
      </c>
      <c r="FD328" s="95">
        <f t="shared" si="725"/>
        <v>1</v>
      </c>
      <c r="FE328" s="95">
        <f t="shared" si="726"/>
        <v>1</v>
      </c>
      <c r="FF328" s="95">
        <f t="shared" si="727"/>
        <v>1</v>
      </c>
      <c r="FG328" s="95">
        <f t="shared" si="728"/>
        <v>1</v>
      </c>
      <c r="FH328" s="95">
        <f t="shared" si="729"/>
        <v>1</v>
      </c>
      <c r="FI328" s="95">
        <f t="shared" si="730"/>
        <v>1</v>
      </c>
      <c r="FJ328" s="95">
        <f t="shared" si="731"/>
        <v>1</v>
      </c>
      <c r="FK328" s="95">
        <f t="shared" si="732"/>
        <v>1</v>
      </c>
      <c r="FL328" s="95">
        <f t="shared" si="733"/>
        <v>1</v>
      </c>
      <c r="FM328" s="95">
        <f t="shared" si="734"/>
        <v>1</v>
      </c>
      <c r="FN328" s="95">
        <f t="shared" si="735"/>
        <v>1</v>
      </c>
      <c r="FO328" s="95">
        <f t="shared" si="736"/>
        <v>1</v>
      </c>
      <c r="FP328" s="95">
        <f t="shared" si="737"/>
        <v>1</v>
      </c>
      <c r="FQ328" s="115">
        <f t="shared" si="738"/>
        <v>3.000572548146375</v>
      </c>
      <c r="FR328" s="115">
        <f t="shared" si="739"/>
        <v>1.3874476897574937</v>
      </c>
      <c r="FS328" s="115">
        <f t="shared" si="740"/>
        <v>1.1251526326253374</v>
      </c>
      <c r="FT328" s="115">
        <f t="shared" si="741"/>
        <v>1.0509084525274015</v>
      </c>
      <c r="FU328" s="115">
        <f t="shared" si="742"/>
        <v>1.0240230412663729</v>
      </c>
      <c r="FV328" s="115">
        <f t="shared" si="743"/>
        <v>1.0126253846449129</v>
      </c>
      <c r="FW328" s="115">
        <f t="shared" si="744"/>
        <v>1.0072028727445683</v>
      </c>
      <c r="FX328" s="115">
        <f t="shared" si="745"/>
        <v>1.0043825771928359</v>
      </c>
      <c r="FZ328" s="90">
        <f t="shared" si="767"/>
        <v>1.0043825771928359</v>
      </c>
    </row>
    <row r="329" spans="24:182" x14ac:dyDescent="0.3">
      <c r="X329" s="118">
        <f t="shared" si="768"/>
        <v>22.521915889608255</v>
      </c>
      <c r="Y329" s="118">
        <v>10</v>
      </c>
      <c r="Z329" s="40">
        <v>1.7999999999999999E-2</v>
      </c>
      <c r="AA329" s="40">
        <v>10000000</v>
      </c>
      <c r="AB329" s="40">
        <v>10000000</v>
      </c>
      <c r="AC329" s="98">
        <v>3900000</v>
      </c>
      <c r="AD329" s="42">
        <v>0.33</v>
      </c>
      <c r="AE329" s="42">
        <v>0.33</v>
      </c>
      <c r="AF329" s="41">
        <v>1.7999999999999999E-2</v>
      </c>
      <c r="AG329" s="40">
        <v>10000000</v>
      </c>
      <c r="AH329" s="40">
        <v>10000000</v>
      </c>
      <c r="AI329" s="98">
        <v>3900000</v>
      </c>
      <c r="AJ329" s="42">
        <v>0.33</v>
      </c>
      <c r="AK329" s="42">
        <v>0.33</v>
      </c>
      <c r="AL329" s="42">
        <f>AL295</f>
        <v>1.0032000000000001</v>
      </c>
      <c r="AM329" s="40">
        <v>6000</v>
      </c>
      <c r="AN329" s="40">
        <f>AN295</f>
        <v>10000</v>
      </c>
      <c r="AO329" s="40">
        <f>AO295</f>
        <v>10000</v>
      </c>
      <c r="AP329" s="42">
        <v>0.03</v>
      </c>
      <c r="AQ329" s="42">
        <v>0.03</v>
      </c>
      <c r="AR329" s="4">
        <f t="shared" si="746"/>
        <v>1.0211999999999999</v>
      </c>
      <c r="AS329" s="11">
        <f t="shared" si="747"/>
        <v>2.2521915889608257</v>
      </c>
      <c r="AT329" s="15">
        <f t="shared" si="748"/>
        <v>105326.50611603633</v>
      </c>
      <c r="AU329" s="19">
        <f t="shared" si="749"/>
        <v>1.0000076783363887</v>
      </c>
      <c r="AV329" s="13">
        <f t="shared" si="750"/>
        <v>0.5</v>
      </c>
      <c r="AW329" s="11">
        <f t="shared" si="751"/>
        <v>1</v>
      </c>
      <c r="AX329" s="11">
        <f t="shared" si="752"/>
        <v>0.8911</v>
      </c>
      <c r="AY329" s="11">
        <f t="shared" si="753"/>
        <v>201997.53114128605</v>
      </c>
      <c r="AZ329" s="11">
        <f t="shared" si="754"/>
        <v>1</v>
      </c>
      <c r="BA329" s="11">
        <f t="shared" si="755"/>
        <v>0.34752899999999998</v>
      </c>
      <c r="BB329" s="11">
        <f t="shared" si="756"/>
        <v>1.025058</v>
      </c>
      <c r="BC329" s="11">
        <f t="shared" si="757"/>
        <v>0.99909999999999999</v>
      </c>
      <c r="BD329" s="11">
        <f t="shared" si="758"/>
        <v>0.8911</v>
      </c>
      <c r="BE329" s="11">
        <f t="shared" si="759"/>
        <v>201997.53114128605</v>
      </c>
      <c r="BF329" s="11">
        <f t="shared" si="760"/>
        <v>1</v>
      </c>
      <c r="BG329" s="11">
        <f t="shared" si="761"/>
        <v>0.34752899999999998</v>
      </c>
      <c r="BH329" s="11">
        <f t="shared" si="762"/>
        <v>1.025058</v>
      </c>
      <c r="BI329" s="121">
        <f>X329^2/(BI297^2*Y329^2)</f>
        <v>5.0723669533858882</v>
      </c>
      <c r="BJ329" s="121">
        <f>X329^2/(BJ297^2*Y329^2)</f>
        <v>1.268091738346472</v>
      </c>
      <c r="BK329" s="121">
        <f>X329^2/(BK297^2*Y329^2)</f>
        <v>0.56359632815398752</v>
      </c>
      <c r="BL329" s="121">
        <f>X329^2/(BL297^2*Y329^2)</f>
        <v>0.31702293458661801</v>
      </c>
      <c r="BM329" s="121">
        <f>X329^2/(BM297^2*Y329^2)</f>
        <v>0.20289467813543552</v>
      </c>
      <c r="BN329" s="121">
        <f>X329^2/(BN297^2*Y329^2)</f>
        <v>0.14089908203849688</v>
      </c>
      <c r="BO329" s="121">
        <f>X329^2/(BO297^2*Y329^2)</f>
        <v>0.1035176929262426</v>
      </c>
      <c r="BP329" s="121">
        <f>X329^2/(BP297^2*Y329^2)</f>
        <v>7.9255733646654503E-2</v>
      </c>
      <c r="BQ329" s="121">
        <v>1</v>
      </c>
      <c r="BR329" s="121">
        <v>1</v>
      </c>
      <c r="BS329" s="121">
        <v>1</v>
      </c>
      <c r="BT329" s="121">
        <v>1</v>
      </c>
      <c r="BU329" s="121">
        <v>1</v>
      </c>
      <c r="BV329" s="121">
        <v>1</v>
      </c>
      <c r="BW329" s="121">
        <v>1</v>
      </c>
      <c r="BX329" s="121">
        <v>1</v>
      </c>
      <c r="BY329" s="121">
        <f>(BI297^2*Y329^2)/X329^2</f>
        <v>0.19714661994879604</v>
      </c>
      <c r="BZ329" s="121">
        <f>(BJ297^2*Y329^2)/X329^2</f>
        <v>0.78858647979518415</v>
      </c>
      <c r="CA329" s="121">
        <f>(BK297^2*Y329^2)/X329^2</f>
        <v>1.7743195795391642</v>
      </c>
      <c r="CB329" s="121">
        <f>(BL297^2*Y329^2)/X329^2</f>
        <v>3.1543459191807366</v>
      </c>
      <c r="CC329" s="121">
        <f>(BM297^2*Y329^2)/X329^2</f>
        <v>4.9286654987199006</v>
      </c>
      <c r="CD329" s="121">
        <f>(BN297^2*Y329^2)/X329^2</f>
        <v>7.0972783181566568</v>
      </c>
      <c r="CE329" s="121">
        <f>(BO297^2*Y329^2)/X329^2</f>
        <v>9.6601843774910048</v>
      </c>
      <c r="CF329" s="121">
        <f>(BP297^2*Y329^2)/X329^2</f>
        <v>12.617383676722946</v>
      </c>
      <c r="CG329" s="121">
        <f>X329^2/(BI297^2*Y329^2)</f>
        <v>5.0723669533858882</v>
      </c>
      <c r="CH329" s="121">
        <f>X329^2/(BJ297^2*Y329^2)</f>
        <v>1.268091738346472</v>
      </c>
      <c r="CI329" s="121">
        <f>X329^2/(BK297^2*Y329^2)</f>
        <v>0.56359632815398752</v>
      </c>
      <c r="CJ329" s="121">
        <f>X329^2/(BL297^2*Y329^2)</f>
        <v>0.31702293458661801</v>
      </c>
      <c r="CK329" s="121">
        <f>X329^2/(BM297^2*Y329^2)</f>
        <v>0.20289467813543552</v>
      </c>
      <c r="CL329" s="121">
        <f>X329^2/(BN297^2*Y329^2)</f>
        <v>0.14089908203849688</v>
      </c>
      <c r="CM329" s="121">
        <f>X329^2/(BO297^2*Y329^2)</f>
        <v>0.1035176929262426</v>
      </c>
      <c r="CN329" s="121">
        <f>X329^2/(BP297^2*Y329^2)</f>
        <v>7.9255733646654503E-2</v>
      </c>
      <c r="CO329" s="95">
        <f t="shared" si="662"/>
        <v>1.6131897876329813</v>
      </c>
      <c r="CP329" s="95">
        <f t="shared" si="663"/>
        <v>2.4101721505319245</v>
      </c>
      <c r="CQ329" s="95">
        <f t="shared" si="664"/>
        <v>3.7384760886968307</v>
      </c>
      <c r="CR329" s="95">
        <f t="shared" si="665"/>
        <v>5.5981016021276986</v>
      </c>
      <c r="CS329" s="95">
        <f t="shared" si="666"/>
        <v>7.9890486908245286</v>
      </c>
      <c r="CT329" s="95">
        <f t="shared" si="667"/>
        <v>10.911317354787322</v>
      </c>
      <c r="CU329" s="95">
        <f t="shared" si="668"/>
        <v>14.364907594016076</v>
      </c>
      <c r="CV329" s="95">
        <f t="shared" si="669"/>
        <v>18.349819408510793</v>
      </c>
      <c r="CW329" s="95">
        <f t="shared" si="670"/>
        <v>1.6131897876329813</v>
      </c>
      <c r="CX329" s="95">
        <f t="shared" si="671"/>
        <v>2.4101721505319245</v>
      </c>
      <c r="CY329" s="95">
        <f t="shared" si="672"/>
        <v>3.7384760886968307</v>
      </c>
      <c r="CZ329" s="95">
        <f t="shared" si="673"/>
        <v>5.5981016021276986</v>
      </c>
      <c r="DA329" s="95">
        <f t="shared" si="674"/>
        <v>7.9890486908245286</v>
      </c>
      <c r="DB329" s="95">
        <f t="shared" si="675"/>
        <v>10.911317354787322</v>
      </c>
      <c r="DC329" s="95">
        <f t="shared" si="676"/>
        <v>14.364907594016076</v>
      </c>
      <c r="DD329" s="95">
        <f t="shared" si="677"/>
        <v>18.349819408510793</v>
      </c>
      <c r="DE329" s="13">
        <f t="shared" si="763"/>
        <v>7.3196295733346846</v>
      </c>
      <c r="DF329" s="13">
        <f t="shared" si="764"/>
        <v>4.1067942181416566</v>
      </c>
      <c r="DG329" s="13">
        <f t="shared" si="765"/>
        <v>4.3880319076931515</v>
      </c>
      <c r="DH329" s="13">
        <f t="shared" si="766"/>
        <v>5.5214848537673547</v>
      </c>
      <c r="DI329" s="13">
        <f t="shared" si="678"/>
        <v>7.1816761768553361</v>
      </c>
      <c r="DJ329" s="13">
        <f t="shared" si="679"/>
        <v>9.2882934001951547</v>
      </c>
      <c r="DK329" s="13">
        <f t="shared" si="680"/>
        <v>11.813818070417248</v>
      </c>
      <c r="DL329" s="13">
        <f t="shared" si="681"/>
        <v>14.746755410369602</v>
      </c>
      <c r="DM329" s="95">
        <f t="shared" si="682"/>
        <v>7.3196295733346846</v>
      </c>
      <c r="DN329" s="95">
        <f t="shared" si="683"/>
        <v>4.1067942181416566</v>
      </c>
      <c r="DO329" s="95">
        <f t="shared" si="684"/>
        <v>4.3880319076931515</v>
      </c>
      <c r="DP329" s="95">
        <f t="shared" si="685"/>
        <v>5.5214848537673547</v>
      </c>
      <c r="DQ329" s="95">
        <f t="shared" si="686"/>
        <v>7.1816761768553361</v>
      </c>
      <c r="DR329" s="95">
        <f t="shared" si="687"/>
        <v>9.2882934001951547</v>
      </c>
      <c r="DS329" s="95">
        <f t="shared" si="688"/>
        <v>11.813818070417248</v>
      </c>
      <c r="DT329" s="95">
        <f t="shared" si="689"/>
        <v>14.746755410369602</v>
      </c>
      <c r="DU329" s="95">
        <f t="shared" si="690"/>
        <v>2.4930396426274295</v>
      </c>
      <c r="DV329" s="95">
        <f t="shared" si="691"/>
        <v>1.3764861844725518</v>
      </c>
      <c r="DW329" s="95">
        <f t="shared" si="692"/>
        <v>1.4742244374846931</v>
      </c>
      <c r="DX329" s="95">
        <f t="shared" si="693"/>
        <v>1.8681322063809152</v>
      </c>
      <c r="DY329" s="95">
        <f t="shared" si="694"/>
        <v>2.4450968367023576</v>
      </c>
      <c r="DZ329" s="95">
        <f t="shared" si="695"/>
        <v>3.1772074137124218</v>
      </c>
      <c r="EA329" s="95">
        <f t="shared" si="696"/>
        <v>4.054900476830035</v>
      </c>
      <c r="EB329" s="95">
        <f t="shared" si="697"/>
        <v>5.0741812576463374</v>
      </c>
      <c r="EC329" s="95">
        <f t="shared" si="698"/>
        <v>2.4930396426274295</v>
      </c>
      <c r="ED329" s="95">
        <f t="shared" si="699"/>
        <v>1.3764861844725518</v>
      </c>
      <c r="EE329" s="95">
        <f t="shared" si="700"/>
        <v>1.4742244374846931</v>
      </c>
      <c r="EF329" s="95">
        <f t="shared" si="701"/>
        <v>1.8681322063809152</v>
      </c>
      <c r="EG329" s="95">
        <f t="shared" si="702"/>
        <v>2.4450968367023576</v>
      </c>
      <c r="EH329" s="95">
        <f t="shared" si="703"/>
        <v>3.1772074137124218</v>
      </c>
      <c r="EI329" s="95">
        <f t="shared" si="704"/>
        <v>4.054900476830035</v>
      </c>
      <c r="EJ329" s="95">
        <f t="shared" si="705"/>
        <v>5.0741812576463374</v>
      </c>
      <c r="EK329" s="95">
        <f t="shared" si="706"/>
        <v>2.4930396426274295</v>
      </c>
      <c r="EL329" s="95">
        <f t="shared" si="707"/>
        <v>1.3764861844725518</v>
      </c>
      <c r="EM329" s="95">
        <f t="shared" si="708"/>
        <v>1.4742244374846931</v>
      </c>
      <c r="EN329" s="95">
        <f t="shared" si="709"/>
        <v>1.8681322063809152</v>
      </c>
      <c r="EO329" s="95">
        <f t="shared" si="710"/>
        <v>2.4450968367023576</v>
      </c>
      <c r="EP329" s="95">
        <f t="shared" si="711"/>
        <v>3.1772074137124218</v>
      </c>
      <c r="EQ329" s="95">
        <f t="shared" si="712"/>
        <v>4.054900476830035</v>
      </c>
      <c r="ER329" s="95">
        <f t="shared" si="713"/>
        <v>5.0741812576463374</v>
      </c>
      <c r="ES329" s="95">
        <f t="shared" si="714"/>
        <v>1</v>
      </c>
      <c r="ET329" s="95">
        <f t="shared" si="715"/>
        <v>1</v>
      </c>
      <c r="EU329" s="95">
        <f t="shared" si="716"/>
        <v>1</v>
      </c>
      <c r="EV329" s="95">
        <f t="shared" si="717"/>
        <v>1</v>
      </c>
      <c r="EW329" s="95">
        <f t="shared" si="718"/>
        <v>1</v>
      </c>
      <c r="EX329" s="95">
        <f t="shared" si="719"/>
        <v>1</v>
      </c>
      <c r="EY329" s="95">
        <f t="shared" si="720"/>
        <v>1</v>
      </c>
      <c r="EZ329" s="95">
        <f t="shared" si="721"/>
        <v>1</v>
      </c>
      <c r="FA329" s="95">
        <f t="shared" si="722"/>
        <v>1</v>
      </c>
      <c r="FB329" s="95">
        <f t="shared" si="723"/>
        <v>1</v>
      </c>
      <c r="FC329" s="95">
        <f t="shared" si="724"/>
        <v>1</v>
      </c>
      <c r="FD329" s="95">
        <f t="shared" si="725"/>
        <v>1</v>
      </c>
      <c r="FE329" s="95">
        <f t="shared" si="726"/>
        <v>1</v>
      </c>
      <c r="FF329" s="95">
        <f t="shared" si="727"/>
        <v>1</v>
      </c>
      <c r="FG329" s="95">
        <f t="shared" si="728"/>
        <v>1</v>
      </c>
      <c r="FH329" s="95">
        <f t="shared" si="729"/>
        <v>1</v>
      </c>
      <c r="FI329" s="95">
        <f t="shared" si="730"/>
        <v>1</v>
      </c>
      <c r="FJ329" s="95">
        <f t="shared" si="731"/>
        <v>1</v>
      </c>
      <c r="FK329" s="95">
        <f t="shared" si="732"/>
        <v>1</v>
      </c>
      <c r="FL329" s="95">
        <f t="shared" si="733"/>
        <v>1</v>
      </c>
      <c r="FM329" s="95">
        <f t="shared" si="734"/>
        <v>1</v>
      </c>
      <c r="FN329" s="95">
        <f t="shared" si="735"/>
        <v>1</v>
      </c>
      <c r="FO329" s="95">
        <f t="shared" si="736"/>
        <v>1</v>
      </c>
      <c r="FP329" s="95">
        <f t="shared" si="737"/>
        <v>1</v>
      </c>
      <c r="FQ329" s="115">
        <f t="shared" si="738"/>
        <v>3.3188948991338667</v>
      </c>
      <c r="FR329" s="115">
        <f t="shared" si="739"/>
        <v>1.4611292045605846</v>
      </c>
      <c r="FS329" s="115">
        <f t="shared" si="740"/>
        <v>1.1528009839529678</v>
      </c>
      <c r="FT329" s="115">
        <f t="shared" si="741"/>
        <v>1.0633610963360716</v>
      </c>
      <c r="FU329" s="115">
        <f t="shared" si="742"/>
        <v>1.0303031524251807</v>
      </c>
      <c r="FV329" s="115">
        <f t="shared" si="743"/>
        <v>1.016074592905458</v>
      </c>
      <c r="FW329" s="115">
        <f t="shared" si="744"/>
        <v>1.0092310492951098</v>
      </c>
      <c r="FX329" s="115">
        <f t="shared" si="745"/>
        <v>1.005643541887554</v>
      </c>
      <c r="FZ329" s="90">
        <f t="shared" si="767"/>
        <v>1.005643541887554</v>
      </c>
    </row>
    <row r="330" spans="24:182" x14ac:dyDescent="0.3">
      <c r="X330" s="118">
        <f t="shared" si="768"/>
        <v>24.098450001880835</v>
      </c>
      <c r="Y330" s="118">
        <v>10</v>
      </c>
      <c r="Z330" s="40">
        <v>1.7999999999999999E-2</v>
      </c>
      <c r="AA330" s="40">
        <v>10000000</v>
      </c>
      <c r="AB330" s="40">
        <v>10000000</v>
      </c>
      <c r="AC330" s="98">
        <v>3900000</v>
      </c>
      <c r="AD330" s="42">
        <v>0.33</v>
      </c>
      <c r="AE330" s="42">
        <v>0.33</v>
      </c>
      <c r="AF330" s="41">
        <v>1.7999999999999999E-2</v>
      </c>
      <c r="AG330" s="40">
        <v>10000000</v>
      </c>
      <c r="AH330" s="40">
        <v>10000000</v>
      </c>
      <c r="AI330" s="98">
        <v>3900000</v>
      </c>
      <c r="AJ330" s="42">
        <v>0.33</v>
      </c>
      <c r="AK330" s="42">
        <v>0.33</v>
      </c>
      <c r="AL330" s="42">
        <f>AL295</f>
        <v>1.0032000000000001</v>
      </c>
      <c r="AM330" s="40">
        <v>6000</v>
      </c>
      <c r="AN330" s="40">
        <f>AN295</f>
        <v>10000</v>
      </c>
      <c r="AO330" s="40">
        <f>AO295</f>
        <v>10000</v>
      </c>
      <c r="AP330" s="42">
        <v>0.03</v>
      </c>
      <c r="AQ330" s="42">
        <v>0.03</v>
      </c>
      <c r="AR330" s="4">
        <f t="shared" si="746"/>
        <v>1.0211999999999999</v>
      </c>
      <c r="AS330" s="11">
        <f t="shared" si="747"/>
        <v>2.4098450001880836</v>
      </c>
      <c r="AT330" s="15">
        <f t="shared" si="748"/>
        <v>105326.50611603633</v>
      </c>
      <c r="AU330" s="19">
        <f t="shared" si="749"/>
        <v>1.0000076783363887</v>
      </c>
      <c r="AV330" s="13">
        <f t="shared" si="750"/>
        <v>0.5</v>
      </c>
      <c r="AW330" s="11">
        <f t="shared" si="751"/>
        <v>1</v>
      </c>
      <c r="AX330" s="11">
        <f t="shared" si="752"/>
        <v>0.8911</v>
      </c>
      <c r="AY330" s="11">
        <f t="shared" si="753"/>
        <v>201997.53114128605</v>
      </c>
      <c r="AZ330" s="11">
        <f t="shared" si="754"/>
        <v>1</v>
      </c>
      <c r="BA330" s="11">
        <f t="shared" si="755"/>
        <v>0.34752899999999998</v>
      </c>
      <c r="BB330" s="11">
        <f t="shared" si="756"/>
        <v>1.025058</v>
      </c>
      <c r="BC330" s="11">
        <f t="shared" si="757"/>
        <v>0.99909999999999999</v>
      </c>
      <c r="BD330" s="11">
        <f t="shared" si="758"/>
        <v>0.8911</v>
      </c>
      <c r="BE330" s="11">
        <f t="shared" si="759"/>
        <v>201997.53114128605</v>
      </c>
      <c r="BF330" s="11">
        <f t="shared" si="760"/>
        <v>1</v>
      </c>
      <c r="BG330" s="11">
        <f t="shared" si="761"/>
        <v>0.34752899999999998</v>
      </c>
      <c r="BH330" s="11">
        <f t="shared" si="762"/>
        <v>1.025058</v>
      </c>
      <c r="BI330" s="121">
        <f>X330^2/(BI297^2*Y330^2)</f>
        <v>5.8073529249315037</v>
      </c>
      <c r="BJ330" s="121">
        <f>X330^2/(BJ297^2*Y330^2)</f>
        <v>1.4518382312328759</v>
      </c>
      <c r="BK330" s="121">
        <f>X330^2/(BK297^2*Y330^2)</f>
        <v>0.6452614361035004</v>
      </c>
      <c r="BL330" s="121">
        <f>X330^2/(BL297^2*Y330^2)</f>
        <v>0.36295955780821898</v>
      </c>
      <c r="BM330" s="121">
        <f>X330^2/(BM297^2*Y330^2)</f>
        <v>0.23229411699726016</v>
      </c>
      <c r="BN330" s="121">
        <f>X330^2/(BN297^2*Y330^2)</f>
        <v>0.1613153590258751</v>
      </c>
      <c r="BO330" s="121">
        <f>X330^2/(BO297^2*Y330^2)</f>
        <v>0.11851740663125518</v>
      </c>
      <c r="BP330" s="121">
        <f>X330^2/(BP297^2*Y330^2)</f>
        <v>9.0739889452054745E-2</v>
      </c>
      <c r="BQ330" s="121">
        <v>1</v>
      </c>
      <c r="BR330" s="121">
        <v>1</v>
      </c>
      <c r="BS330" s="121">
        <v>1</v>
      </c>
      <c r="BT330" s="121">
        <v>1</v>
      </c>
      <c r="BU330" s="121">
        <v>1</v>
      </c>
      <c r="BV330" s="121">
        <v>1</v>
      </c>
      <c r="BW330" s="121">
        <v>1</v>
      </c>
      <c r="BX330" s="121">
        <v>1</v>
      </c>
      <c r="BY330" s="121">
        <f>(BI297^2*Y330^2)/X330^2</f>
        <v>0.17219549301143855</v>
      </c>
      <c r="BZ330" s="121">
        <f>(BJ297^2*Y330^2)/X330^2</f>
        <v>0.6887819720457542</v>
      </c>
      <c r="CA330" s="121">
        <f>(BK297^2*Y330^2)/X330^2</f>
        <v>1.5497594371029471</v>
      </c>
      <c r="CB330" s="121">
        <f>(BL297^2*Y330^2)/X330^2</f>
        <v>2.7551278881830168</v>
      </c>
      <c r="CC330" s="121">
        <f>(BM297^2*Y330^2)/X330^2</f>
        <v>4.3048873252859634</v>
      </c>
      <c r="CD330" s="121">
        <f>(BN297^2*Y330^2)/X330^2</f>
        <v>6.1990377484117882</v>
      </c>
      <c r="CE330" s="121">
        <f>(BO297^2*Y330^2)/X330^2</f>
        <v>8.4375791575604886</v>
      </c>
      <c r="CF330" s="121">
        <f>(BP297^2*Y330^2)/X330^2</f>
        <v>11.020511552732067</v>
      </c>
      <c r="CG330" s="121">
        <f>X330^2/(BI297^2*Y330^2)</f>
        <v>5.8073529249315037</v>
      </c>
      <c r="CH330" s="121">
        <f>X330^2/(BJ297^2*Y330^2)</f>
        <v>1.4518382312328759</v>
      </c>
      <c r="CI330" s="121">
        <f>X330^2/(BK297^2*Y330^2)</f>
        <v>0.6452614361035004</v>
      </c>
      <c r="CJ330" s="121">
        <f>X330^2/(BL297^2*Y330^2)</f>
        <v>0.36295955780821898</v>
      </c>
      <c r="CK330" s="121">
        <f>X330^2/(BM297^2*Y330^2)</f>
        <v>0.23229411699726016</v>
      </c>
      <c r="CL330" s="121">
        <f>X330^2/(BN297^2*Y330^2)</f>
        <v>0.1613153590258751</v>
      </c>
      <c r="CM330" s="121">
        <f>X330^2/(BO297^2*Y330^2)</f>
        <v>0.11851740663125518</v>
      </c>
      <c r="CN330" s="121">
        <f>X330^2/(BP297^2*Y330^2)</f>
        <v>9.0739889452054745E-2</v>
      </c>
      <c r="CO330" s="95">
        <f t="shared" si="662"/>
        <v>1.5795674205022108</v>
      </c>
      <c r="CP330" s="95">
        <f t="shared" si="663"/>
        <v>2.2756826820088429</v>
      </c>
      <c r="CQ330" s="95">
        <f t="shared" si="664"/>
        <v>3.4358747845198971</v>
      </c>
      <c r="CR330" s="95">
        <f t="shared" si="665"/>
        <v>5.0601437280353725</v>
      </c>
      <c r="CS330" s="95">
        <f t="shared" si="666"/>
        <v>7.148489512555269</v>
      </c>
      <c r="CT330" s="95">
        <f t="shared" si="667"/>
        <v>9.7009121380795875</v>
      </c>
      <c r="CU330" s="95">
        <f t="shared" si="668"/>
        <v>12.717411604608326</v>
      </c>
      <c r="CV330" s="95">
        <f t="shared" si="669"/>
        <v>16.197987912141489</v>
      </c>
      <c r="CW330" s="95">
        <f t="shared" si="670"/>
        <v>1.5795674205022108</v>
      </c>
      <c r="CX330" s="95">
        <f t="shared" si="671"/>
        <v>2.2756826820088429</v>
      </c>
      <c r="CY330" s="95">
        <f t="shared" si="672"/>
        <v>3.4358747845198971</v>
      </c>
      <c r="CZ330" s="95">
        <f t="shared" si="673"/>
        <v>5.0601437280353725</v>
      </c>
      <c r="DA330" s="95">
        <f t="shared" si="674"/>
        <v>7.148489512555269</v>
      </c>
      <c r="DB330" s="95">
        <f t="shared" si="675"/>
        <v>9.7009121380795875</v>
      </c>
      <c r="DC330" s="95">
        <f t="shared" si="676"/>
        <v>12.717411604608326</v>
      </c>
      <c r="DD330" s="95">
        <f t="shared" si="677"/>
        <v>16.197987912141489</v>
      </c>
      <c r="DE330" s="13">
        <f t="shared" si="763"/>
        <v>8.0296644179429428</v>
      </c>
      <c r="DF330" s="13">
        <f t="shared" si="764"/>
        <v>4.1907362032786306</v>
      </c>
      <c r="DG330" s="13">
        <f t="shared" si="765"/>
        <v>4.2451368732064481</v>
      </c>
      <c r="DH330" s="13">
        <f t="shared" si="766"/>
        <v>5.168203445991236</v>
      </c>
      <c r="DI330" s="13">
        <f t="shared" si="678"/>
        <v>6.5872974422832238</v>
      </c>
      <c r="DJ330" s="13">
        <f t="shared" si="679"/>
        <v>8.4104691074376632</v>
      </c>
      <c r="DK330" s="13">
        <f t="shared" si="680"/>
        <v>10.606212564191743</v>
      </c>
      <c r="DL330" s="13">
        <f t="shared" si="681"/>
        <v>13.161367442184122</v>
      </c>
      <c r="DM330" s="95">
        <f t="shared" si="682"/>
        <v>8.0296644179429428</v>
      </c>
      <c r="DN330" s="95">
        <f t="shared" si="683"/>
        <v>4.1907362032786306</v>
      </c>
      <c r="DO330" s="95">
        <f t="shared" si="684"/>
        <v>4.2451368732064481</v>
      </c>
      <c r="DP330" s="95">
        <f t="shared" si="685"/>
        <v>5.168203445991236</v>
      </c>
      <c r="DQ330" s="95">
        <f t="shared" si="686"/>
        <v>6.5872974422832238</v>
      </c>
      <c r="DR330" s="95">
        <f t="shared" si="687"/>
        <v>8.4104691074376632</v>
      </c>
      <c r="DS330" s="95">
        <f t="shared" si="688"/>
        <v>10.606212564191743</v>
      </c>
      <c r="DT330" s="95">
        <f t="shared" si="689"/>
        <v>13.161367442184122</v>
      </c>
      <c r="DU330" s="95">
        <f t="shared" si="690"/>
        <v>2.7397973421392932</v>
      </c>
      <c r="DV330" s="95">
        <f t="shared" si="691"/>
        <v>1.405658458625219</v>
      </c>
      <c r="DW330" s="95">
        <f t="shared" si="692"/>
        <v>1.4245642690445635</v>
      </c>
      <c r="DX330" s="95">
        <f t="shared" si="693"/>
        <v>1.7453566720178881</v>
      </c>
      <c r="DY330" s="95">
        <f t="shared" si="694"/>
        <v>2.2385329894552459</v>
      </c>
      <c r="DZ330" s="95">
        <f t="shared" si="695"/>
        <v>2.8721380150747038</v>
      </c>
      <c r="EA330" s="95">
        <f t="shared" si="696"/>
        <v>3.635222542856992</v>
      </c>
      <c r="EB330" s="95">
        <f t="shared" si="697"/>
        <v>4.5232129624508053</v>
      </c>
      <c r="EC330" s="95">
        <f t="shared" si="698"/>
        <v>2.7397973421392932</v>
      </c>
      <c r="ED330" s="95">
        <f t="shared" si="699"/>
        <v>1.405658458625219</v>
      </c>
      <c r="EE330" s="95">
        <f t="shared" si="700"/>
        <v>1.4245642690445635</v>
      </c>
      <c r="EF330" s="95">
        <f t="shared" si="701"/>
        <v>1.7453566720178881</v>
      </c>
      <c r="EG330" s="95">
        <f t="shared" si="702"/>
        <v>2.2385329894552459</v>
      </c>
      <c r="EH330" s="95">
        <f t="shared" si="703"/>
        <v>2.8721380150747038</v>
      </c>
      <c r="EI330" s="95">
        <f t="shared" si="704"/>
        <v>3.635222542856992</v>
      </c>
      <c r="EJ330" s="95">
        <f t="shared" si="705"/>
        <v>4.5232129624508053</v>
      </c>
      <c r="EK330" s="95">
        <f t="shared" si="706"/>
        <v>2.7397973421392932</v>
      </c>
      <c r="EL330" s="95">
        <f t="shared" si="707"/>
        <v>1.405658458625219</v>
      </c>
      <c r="EM330" s="95">
        <f t="shared" si="708"/>
        <v>1.4245642690445635</v>
      </c>
      <c r="EN330" s="95">
        <f t="shared" si="709"/>
        <v>1.7453566720178881</v>
      </c>
      <c r="EO330" s="95">
        <f t="shared" si="710"/>
        <v>2.2385329894552459</v>
      </c>
      <c r="EP330" s="95">
        <f t="shared" si="711"/>
        <v>2.8721380150747038</v>
      </c>
      <c r="EQ330" s="95">
        <f t="shared" si="712"/>
        <v>3.635222542856992</v>
      </c>
      <c r="ER330" s="95">
        <f t="shared" si="713"/>
        <v>4.5232129624508053</v>
      </c>
      <c r="ES330" s="95">
        <f t="shared" si="714"/>
        <v>1</v>
      </c>
      <c r="ET330" s="95">
        <f t="shared" si="715"/>
        <v>1</v>
      </c>
      <c r="EU330" s="95">
        <f t="shared" si="716"/>
        <v>1</v>
      </c>
      <c r="EV330" s="95">
        <f t="shared" si="717"/>
        <v>1</v>
      </c>
      <c r="EW330" s="95">
        <f t="shared" si="718"/>
        <v>1</v>
      </c>
      <c r="EX330" s="95">
        <f t="shared" si="719"/>
        <v>1</v>
      </c>
      <c r="EY330" s="95">
        <f t="shared" si="720"/>
        <v>1</v>
      </c>
      <c r="EZ330" s="95">
        <f t="shared" si="721"/>
        <v>1</v>
      </c>
      <c r="FA330" s="95">
        <f t="shared" si="722"/>
        <v>1</v>
      </c>
      <c r="FB330" s="95">
        <f t="shared" si="723"/>
        <v>1</v>
      </c>
      <c r="FC330" s="95">
        <f t="shared" si="724"/>
        <v>1</v>
      </c>
      <c r="FD330" s="95">
        <f t="shared" si="725"/>
        <v>1</v>
      </c>
      <c r="FE330" s="95">
        <f t="shared" si="726"/>
        <v>1</v>
      </c>
      <c r="FF330" s="95">
        <f t="shared" si="727"/>
        <v>1</v>
      </c>
      <c r="FG330" s="95">
        <f t="shared" si="728"/>
        <v>1</v>
      </c>
      <c r="FH330" s="95">
        <f t="shared" si="729"/>
        <v>1</v>
      </c>
      <c r="FI330" s="95">
        <f t="shared" si="730"/>
        <v>1</v>
      </c>
      <c r="FJ330" s="95">
        <f t="shared" si="731"/>
        <v>1</v>
      </c>
      <c r="FK330" s="95">
        <f t="shared" si="732"/>
        <v>1</v>
      </c>
      <c r="FL330" s="95">
        <f t="shared" si="733"/>
        <v>1</v>
      </c>
      <c r="FM330" s="95">
        <f t="shared" si="734"/>
        <v>1</v>
      </c>
      <c r="FN330" s="95">
        <f t="shared" si="735"/>
        <v>1</v>
      </c>
      <c r="FO330" s="95">
        <f t="shared" si="736"/>
        <v>1</v>
      </c>
      <c r="FP330" s="95">
        <f t="shared" si="737"/>
        <v>1</v>
      </c>
      <c r="FQ330" s="115">
        <f t="shared" si="738"/>
        <v>3.6840095454731356</v>
      </c>
      <c r="FR330" s="115">
        <f t="shared" si="739"/>
        <v>1.5468304890353517</v>
      </c>
      <c r="FS330" s="115">
        <f t="shared" si="740"/>
        <v>1.185709784116044</v>
      </c>
      <c r="FT330" s="115">
        <f t="shared" si="741"/>
        <v>1.0785131051773948</v>
      </c>
      <c r="FU330" s="115">
        <f t="shared" si="742"/>
        <v>1.0380779792964141</v>
      </c>
      <c r="FV330" s="115">
        <f t="shared" si="743"/>
        <v>1.0203995965626695</v>
      </c>
      <c r="FW330" s="115">
        <f t="shared" si="744"/>
        <v>1.0117979915426867</v>
      </c>
      <c r="FX330" s="115">
        <f t="shared" si="745"/>
        <v>1.0072504378563607</v>
      </c>
      <c r="FZ330" s="90">
        <f t="shared" si="767"/>
        <v>1.0072504378563607</v>
      </c>
    </row>
    <row r="331" spans="24:182" x14ac:dyDescent="0.3">
      <c r="X331" s="118">
        <f t="shared" si="768"/>
        <v>25.785341502012496</v>
      </c>
      <c r="Y331" s="118">
        <v>10</v>
      </c>
      <c r="Z331" s="40">
        <v>1.7999999999999999E-2</v>
      </c>
      <c r="AA331" s="40">
        <v>10000000</v>
      </c>
      <c r="AB331" s="40">
        <v>10000000</v>
      </c>
      <c r="AC331" s="98">
        <v>3900000</v>
      </c>
      <c r="AD331" s="42">
        <v>0.33</v>
      </c>
      <c r="AE331" s="42">
        <v>0.33</v>
      </c>
      <c r="AF331" s="41">
        <v>1.7999999999999999E-2</v>
      </c>
      <c r="AG331" s="40">
        <v>10000000</v>
      </c>
      <c r="AH331" s="40">
        <v>10000000</v>
      </c>
      <c r="AI331" s="98">
        <v>3900000</v>
      </c>
      <c r="AJ331" s="42">
        <v>0.33</v>
      </c>
      <c r="AK331" s="42">
        <v>0.33</v>
      </c>
      <c r="AL331" s="42">
        <f>AL295</f>
        <v>1.0032000000000001</v>
      </c>
      <c r="AM331" s="40">
        <v>6000</v>
      </c>
      <c r="AN331" s="40">
        <f>AN295</f>
        <v>10000</v>
      </c>
      <c r="AO331" s="40">
        <f>AO295</f>
        <v>10000</v>
      </c>
      <c r="AP331" s="42">
        <v>0.03</v>
      </c>
      <c r="AQ331" s="42">
        <v>0.03</v>
      </c>
      <c r="AR331" s="4">
        <f t="shared" si="746"/>
        <v>1.0211999999999999</v>
      </c>
      <c r="AS331" s="11">
        <f t="shared" si="747"/>
        <v>2.5785341502012495</v>
      </c>
      <c r="AT331" s="15">
        <f t="shared" si="748"/>
        <v>105326.50611603633</v>
      </c>
      <c r="AU331" s="19">
        <f t="shared" si="749"/>
        <v>1.0000076783363887</v>
      </c>
      <c r="AV331" s="13">
        <f t="shared" si="750"/>
        <v>0.5</v>
      </c>
      <c r="AW331" s="11">
        <f t="shared" si="751"/>
        <v>1</v>
      </c>
      <c r="AX331" s="11">
        <f t="shared" si="752"/>
        <v>0.8911</v>
      </c>
      <c r="AY331" s="11">
        <f t="shared" si="753"/>
        <v>201997.53114128605</v>
      </c>
      <c r="AZ331" s="11">
        <f t="shared" si="754"/>
        <v>1</v>
      </c>
      <c r="BA331" s="11">
        <f t="shared" si="755"/>
        <v>0.34752899999999998</v>
      </c>
      <c r="BB331" s="11">
        <f t="shared" si="756"/>
        <v>1.025058</v>
      </c>
      <c r="BC331" s="11">
        <f t="shared" si="757"/>
        <v>0.99909999999999999</v>
      </c>
      <c r="BD331" s="11">
        <f t="shared" si="758"/>
        <v>0.8911</v>
      </c>
      <c r="BE331" s="11">
        <f t="shared" si="759"/>
        <v>201997.53114128605</v>
      </c>
      <c r="BF331" s="11">
        <f t="shared" si="760"/>
        <v>1</v>
      </c>
      <c r="BG331" s="11">
        <f t="shared" si="761"/>
        <v>0.34752899999999998</v>
      </c>
      <c r="BH331" s="11">
        <f t="shared" si="762"/>
        <v>1.025058</v>
      </c>
      <c r="BI331" s="121">
        <f>X331^2/(BI297^2*Y331^2)</f>
        <v>6.6488383637540798</v>
      </c>
      <c r="BJ331" s="121">
        <f>X331^2/(BJ297^2*Y331^2)</f>
        <v>1.6622095909385199</v>
      </c>
      <c r="BK331" s="121">
        <f>X331^2/(BK297^2*Y331^2)</f>
        <v>0.73875981819489778</v>
      </c>
      <c r="BL331" s="121">
        <f>X331^2/(BL297^2*Y331^2)</f>
        <v>0.41555239773462999</v>
      </c>
      <c r="BM331" s="121">
        <f>X331^2/(BM297^2*Y331^2)</f>
        <v>0.26595353455016318</v>
      </c>
      <c r="BN331" s="121">
        <f>X331^2/(BN297^2*Y331^2)</f>
        <v>0.18468995454872444</v>
      </c>
      <c r="BO331" s="121">
        <f>X331^2/(BO297^2*Y331^2)</f>
        <v>0.13569057885212407</v>
      </c>
      <c r="BP331" s="121">
        <f>X331^2/(BP297^2*Y331^2)</f>
        <v>0.1038880994336575</v>
      </c>
      <c r="BQ331" s="121">
        <v>1</v>
      </c>
      <c r="BR331" s="121">
        <v>1</v>
      </c>
      <c r="BS331" s="121">
        <v>1</v>
      </c>
      <c r="BT331" s="121">
        <v>1</v>
      </c>
      <c r="BU331" s="121">
        <v>1</v>
      </c>
      <c r="BV331" s="121">
        <v>1</v>
      </c>
      <c r="BW331" s="121">
        <v>1</v>
      </c>
      <c r="BX331" s="121">
        <v>1</v>
      </c>
      <c r="BY331" s="121">
        <f>(BI297^2*Y331^2)/X331^2</f>
        <v>0.15040221243028956</v>
      </c>
      <c r="BZ331" s="121">
        <f>(BJ297^2*Y331^2)/X331^2</f>
        <v>0.60160884972115825</v>
      </c>
      <c r="CA331" s="121">
        <f>(BK297^2*Y331^2)/X331^2</f>
        <v>1.353619911872606</v>
      </c>
      <c r="CB331" s="121">
        <f>(BL297^2*Y331^2)/X331^2</f>
        <v>2.406435398884633</v>
      </c>
      <c r="CC331" s="121">
        <f>(BM297^2*Y331^2)/X331^2</f>
        <v>3.760055310757239</v>
      </c>
      <c r="CD331" s="121">
        <f>(BN297^2*Y331^2)/X331^2</f>
        <v>5.414479647490424</v>
      </c>
      <c r="CE331" s="121">
        <f>(BO297^2*Y331^2)/X331^2</f>
        <v>7.369708409084188</v>
      </c>
      <c r="CF331" s="121">
        <f>(BP297^2*Y331^2)/X331^2</f>
        <v>9.6257415955385319</v>
      </c>
      <c r="CG331" s="121">
        <f>X331^2/(BI297^2*Y331^2)</f>
        <v>6.6488383637540798</v>
      </c>
      <c r="CH331" s="121">
        <f>X331^2/(BJ297^2*Y331^2)</f>
        <v>1.6622095909385199</v>
      </c>
      <c r="CI331" s="121">
        <f>X331^2/(BK297^2*Y331^2)</f>
        <v>0.73875981819489778</v>
      </c>
      <c r="CJ331" s="121">
        <f>X331^2/(BL297^2*Y331^2)</f>
        <v>0.41555239773462999</v>
      </c>
      <c r="CK331" s="121">
        <f>X331^2/(BM297^2*Y331^2)</f>
        <v>0.26595353455016318</v>
      </c>
      <c r="CL331" s="121">
        <f>X331^2/(BN297^2*Y331^2)</f>
        <v>0.18468995454872444</v>
      </c>
      <c r="CM331" s="121">
        <f>X331^2/(BO297^2*Y331^2)</f>
        <v>0.13569057885212407</v>
      </c>
      <c r="CN331" s="121">
        <f>X331^2/(BP297^2*Y331^2)</f>
        <v>0.1038880994336575</v>
      </c>
      <c r="CO331" s="95">
        <f t="shared" si="662"/>
        <v>1.5502003429139757</v>
      </c>
      <c r="CP331" s="95">
        <f t="shared" si="663"/>
        <v>2.1582143716559026</v>
      </c>
      <c r="CQ331" s="95">
        <f t="shared" si="664"/>
        <v>3.1715710862257809</v>
      </c>
      <c r="CR331" s="95">
        <f t="shared" si="665"/>
        <v>4.590270486623611</v>
      </c>
      <c r="CS331" s="95">
        <f t="shared" si="666"/>
        <v>6.4143125728493917</v>
      </c>
      <c r="CT331" s="95">
        <f t="shared" si="667"/>
        <v>8.6436973449031242</v>
      </c>
      <c r="CU331" s="95">
        <f t="shared" si="668"/>
        <v>11.278424802784807</v>
      </c>
      <c r="CV331" s="95">
        <f t="shared" si="669"/>
        <v>14.318494946494443</v>
      </c>
      <c r="CW331" s="95">
        <f t="shared" si="670"/>
        <v>1.5502003429139757</v>
      </c>
      <c r="CX331" s="95">
        <f t="shared" si="671"/>
        <v>2.1582143716559026</v>
      </c>
      <c r="CY331" s="95">
        <f t="shared" si="672"/>
        <v>3.1715710862257809</v>
      </c>
      <c r="CZ331" s="95">
        <f t="shared" si="673"/>
        <v>4.590270486623611</v>
      </c>
      <c r="DA331" s="95">
        <f t="shared" si="674"/>
        <v>6.4143125728493917</v>
      </c>
      <c r="DB331" s="95">
        <f t="shared" si="675"/>
        <v>8.6436973449031242</v>
      </c>
      <c r="DC331" s="95">
        <f t="shared" si="676"/>
        <v>11.278424802784807</v>
      </c>
      <c r="DD331" s="95">
        <f t="shared" si="677"/>
        <v>14.318494946494443</v>
      </c>
      <c r="DE331" s="13">
        <f t="shared" si="763"/>
        <v>8.8493565761843698</v>
      </c>
      <c r="DF331" s="13">
        <f t="shared" si="764"/>
        <v>4.3139344406596782</v>
      </c>
      <c r="DG331" s="13">
        <f t="shared" si="765"/>
        <v>4.1424957300675036</v>
      </c>
      <c r="DH331" s="13">
        <f t="shared" si="766"/>
        <v>4.8721037966192631</v>
      </c>
      <c r="DI331" s="13">
        <f t="shared" si="678"/>
        <v>6.0761248453074028</v>
      </c>
      <c r="DJ331" s="13">
        <f t="shared" si="679"/>
        <v>7.6492856020391482</v>
      </c>
      <c r="DK331" s="13">
        <f t="shared" si="680"/>
        <v>9.5555149879363128</v>
      </c>
      <c r="DL331" s="13">
        <f t="shared" si="681"/>
        <v>11.779745694972188</v>
      </c>
      <c r="DM331" s="95">
        <f t="shared" si="682"/>
        <v>8.8493565761843698</v>
      </c>
      <c r="DN331" s="95">
        <f t="shared" si="683"/>
        <v>4.3139344406596782</v>
      </c>
      <c r="DO331" s="95">
        <f t="shared" si="684"/>
        <v>4.1424957300675036</v>
      </c>
      <c r="DP331" s="95">
        <f t="shared" si="685"/>
        <v>4.8721037966192631</v>
      </c>
      <c r="DQ331" s="95">
        <f t="shared" si="686"/>
        <v>6.0761248453074028</v>
      </c>
      <c r="DR331" s="95">
        <f t="shared" si="687"/>
        <v>7.6492856020391482</v>
      </c>
      <c r="DS331" s="95">
        <f t="shared" si="688"/>
        <v>9.5555149879363128</v>
      </c>
      <c r="DT331" s="95">
        <f t="shared" si="689"/>
        <v>11.779745694972188</v>
      </c>
      <c r="DU331" s="95">
        <f t="shared" si="690"/>
        <v>3.0246641382007775</v>
      </c>
      <c r="DV331" s="95">
        <f t="shared" si="691"/>
        <v>1.4484734188640171</v>
      </c>
      <c r="DW331" s="95">
        <f t="shared" si="692"/>
        <v>1.3888934952106293</v>
      </c>
      <c r="DX331" s="95">
        <f t="shared" si="693"/>
        <v>1.6424534569712956</v>
      </c>
      <c r="DY331" s="95">
        <f t="shared" si="694"/>
        <v>2.0608856880008362</v>
      </c>
      <c r="DZ331" s="95">
        <f t="shared" si="695"/>
        <v>2.6076046726270627</v>
      </c>
      <c r="EA331" s="95">
        <f t="shared" si="696"/>
        <v>3.2700746648785182</v>
      </c>
      <c r="EB331" s="95">
        <f t="shared" si="697"/>
        <v>4.0430593382639888</v>
      </c>
      <c r="EC331" s="95">
        <f t="shared" si="698"/>
        <v>3.0246641382007775</v>
      </c>
      <c r="ED331" s="95">
        <f t="shared" si="699"/>
        <v>1.4484734188640171</v>
      </c>
      <c r="EE331" s="95">
        <f t="shared" si="700"/>
        <v>1.3888934952106293</v>
      </c>
      <c r="EF331" s="95">
        <f t="shared" si="701"/>
        <v>1.6424534569712956</v>
      </c>
      <c r="EG331" s="95">
        <f t="shared" si="702"/>
        <v>2.0608856880008362</v>
      </c>
      <c r="EH331" s="95">
        <f t="shared" si="703"/>
        <v>2.6076046726270627</v>
      </c>
      <c r="EI331" s="95">
        <f t="shared" si="704"/>
        <v>3.2700746648785182</v>
      </c>
      <c r="EJ331" s="95">
        <f t="shared" si="705"/>
        <v>4.0430593382639888</v>
      </c>
      <c r="EK331" s="95">
        <f t="shared" si="706"/>
        <v>3.0246641382007775</v>
      </c>
      <c r="EL331" s="95">
        <f t="shared" si="707"/>
        <v>1.4484734188640171</v>
      </c>
      <c r="EM331" s="95">
        <f t="shared" si="708"/>
        <v>1.3888934952106293</v>
      </c>
      <c r="EN331" s="95">
        <f t="shared" si="709"/>
        <v>1.6424534569712956</v>
      </c>
      <c r="EO331" s="95">
        <f t="shared" si="710"/>
        <v>2.0608856880008362</v>
      </c>
      <c r="EP331" s="95">
        <f t="shared" si="711"/>
        <v>2.6076046726270627</v>
      </c>
      <c r="EQ331" s="95">
        <f t="shared" si="712"/>
        <v>3.2700746648785182</v>
      </c>
      <c r="ER331" s="95">
        <f t="shared" si="713"/>
        <v>4.0430593382639888</v>
      </c>
      <c r="ES331" s="95">
        <f t="shared" si="714"/>
        <v>1</v>
      </c>
      <c r="ET331" s="95">
        <f t="shared" si="715"/>
        <v>1</v>
      </c>
      <c r="EU331" s="95">
        <f t="shared" si="716"/>
        <v>1</v>
      </c>
      <c r="EV331" s="95">
        <f t="shared" si="717"/>
        <v>1</v>
      </c>
      <c r="EW331" s="95">
        <f t="shared" si="718"/>
        <v>1</v>
      </c>
      <c r="EX331" s="95">
        <f t="shared" si="719"/>
        <v>1</v>
      </c>
      <c r="EY331" s="95">
        <f t="shared" si="720"/>
        <v>1</v>
      </c>
      <c r="EZ331" s="95">
        <f t="shared" si="721"/>
        <v>1</v>
      </c>
      <c r="FA331" s="95">
        <f t="shared" si="722"/>
        <v>1</v>
      </c>
      <c r="FB331" s="95">
        <f t="shared" si="723"/>
        <v>1</v>
      </c>
      <c r="FC331" s="95">
        <f t="shared" si="724"/>
        <v>1</v>
      </c>
      <c r="FD331" s="95">
        <f t="shared" si="725"/>
        <v>1</v>
      </c>
      <c r="FE331" s="95">
        <f t="shared" si="726"/>
        <v>1</v>
      </c>
      <c r="FF331" s="95">
        <f t="shared" si="727"/>
        <v>1</v>
      </c>
      <c r="FG331" s="95">
        <f t="shared" si="728"/>
        <v>1</v>
      </c>
      <c r="FH331" s="95">
        <f t="shared" si="729"/>
        <v>1</v>
      </c>
      <c r="FI331" s="95">
        <f t="shared" si="730"/>
        <v>1</v>
      </c>
      <c r="FJ331" s="95">
        <f t="shared" si="731"/>
        <v>1</v>
      </c>
      <c r="FK331" s="95">
        <f t="shared" si="732"/>
        <v>1</v>
      </c>
      <c r="FL331" s="95">
        <f t="shared" si="733"/>
        <v>1</v>
      </c>
      <c r="FM331" s="95">
        <f t="shared" si="734"/>
        <v>1</v>
      </c>
      <c r="FN331" s="95">
        <f t="shared" si="735"/>
        <v>1</v>
      </c>
      <c r="FO331" s="95">
        <f t="shared" si="736"/>
        <v>1</v>
      </c>
      <c r="FP331" s="95">
        <f t="shared" si="737"/>
        <v>1</v>
      </c>
      <c r="FQ331" s="115">
        <f t="shared" si="738"/>
        <v>4.1026316379630909</v>
      </c>
      <c r="FR331" s="115">
        <f t="shared" si="739"/>
        <v>1.6462535681193229</v>
      </c>
      <c r="FS331" s="115">
        <f t="shared" si="740"/>
        <v>1.2246970946451496</v>
      </c>
      <c r="FT331" s="115">
        <f t="shared" si="741"/>
        <v>1.0968511762339548</v>
      </c>
      <c r="FU331" s="115">
        <f t="shared" si="742"/>
        <v>1.0476541591188195</v>
      </c>
      <c r="FV331" s="115">
        <f t="shared" si="743"/>
        <v>1.0257982264844774</v>
      </c>
      <c r="FW331" s="115">
        <f t="shared" si="744"/>
        <v>1.0150341587531131</v>
      </c>
      <c r="FX331" s="115">
        <f t="shared" si="745"/>
        <v>1.0092913628152782</v>
      </c>
      <c r="FZ331" s="90">
        <f t="shared" si="767"/>
        <v>1.0092913628152782</v>
      </c>
    </row>
    <row r="332" spans="24:182" x14ac:dyDescent="0.3">
      <c r="X332" s="118">
        <f t="shared" si="768"/>
        <v>27.590315407153373</v>
      </c>
      <c r="Y332" s="118">
        <v>10</v>
      </c>
      <c r="Z332" s="40">
        <v>1.7999999999999999E-2</v>
      </c>
      <c r="AA332" s="40">
        <v>10000000</v>
      </c>
      <c r="AB332" s="40">
        <v>10000000</v>
      </c>
      <c r="AC332" s="98">
        <v>3900000</v>
      </c>
      <c r="AD332" s="42">
        <v>0.33</v>
      </c>
      <c r="AE332" s="42">
        <v>0.33</v>
      </c>
      <c r="AF332" s="41">
        <v>1.7999999999999999E-2</v>
      </c>
      <c r="AG332" s="40">
        <v>10000000</v>
      </c>
      <c r="AH332" s="40">
        <v>10000000</v>
      </c>
      <c r="AI332" s="98">
        <v>3900000</v>
      </c>
      <c r="AJ332" s="42">
        <v>0.33</v>
      </c>
      <c r="AK332" s="42">
        <v>0.33</v>
      </c>
      <c r="AL332" s="42">
        <f>AL295</f>
        <v>1.0032000000000001</v>
      </c>
      <c r="AM332" s="40">
        <v>6000</v>
      </c>
      <c r="AN332" s="40">
        <f>AN295</f>
        <v>10000</v>
      </c>
      <c r="AO332" s="40">
        <f>AO295</f>
        <v>10000</v>
      </c>
      <c r="AP332" s="42">
        <v>0.03</v>
      </c>
      <c r="AQ332" s="42">
        <v>0.03</v>
      </c>
      <c r="AR332" s="4">
        <f t="shared" si="746"/>
        <v>1.0211999999999999</v>
      </c>
      <c r="AS332" s="11">
        <f t="shared" si="747"/>
        <v>2.7590315407153372</v>
      </c>
      <c r="AT332" s="15">
        <f t="shared" si="748"/>
        <v>105326.50611603633</v>
      </c>
      <c r="AU332" s="19">
        <f t="shared" si="749"/>
        <v>1.0000076783363887</v>
      </c>
      <c r="AV332" s="13">
        <f t="shared" si="750"/>
        <v>0.5</v>
      </c>
      <c r="AW332" s="11">
        <f t="shared" si="751"/>
        <v>1</v>
      </c>
      <c r="AX332" s="11">
        <f t="shared" si="752"/>
        <v>0.8911</v>
      </c>
      <c r="AY332" s="11">
        <f t="shared" si="753"/>
        <v>201997.53114128605</v>
      </c>
      <c r="AZ332" s="11">
        <f t="shared" si="754"/>
        <v>1</v>
      </c>
      <c r="BA332" s="11">
        <f t="shared" si="755"/>
        <v>0.34752899999999998</v>
      </c>
      <c r="BB332" s="11">
        <f t="shared" si="756"/>
        <v>1.025058</v>
      </c>
      <c r="BC332" s="11">
        <f t="shared" si="757"/>
        <v>0.99909999999999999</v>
      </c>
      <c r="BD332" s="11">
        <f t="shared" si="758"/>
        <v>0.8911</v>
      </c>
      <c r="BE332" s="11">
        <f t="shared" si="759"/>
        <v>201997.53114128605</v>
      </c>
      <c r="BF332" s="11">
        <f t="shared" si="760"/>
        <v>1</v>
      </c>
      <c r="BG332" s="11">
        <f t="shared" si="761"/>
        <v>0.34752899999999998</v>
      </c>
      <c r="BH332" s="11">
        <f t="shared" si="762"/>
        <v>1.025058</v>
      </c>
      <c r="BI332" s="121">
        <f>X332^2/(BI297^2*Y332^2)</f>
        <v>7.6122550426620474</v>
      </c>
      <c r="BJ332" s="121">
        <f>X332^2/(BJ297^2*Y332^2)</f>
        <v>1.9030637606655119</v>
      </c>
      <c r="BK332" s="121">
        <f>X332^2/(BK297^2*Y332^2)</f>
        <v>0.84580611585133869</v>
      </c>
      <c r="BL332" s="121">
        <f>X332^2/(BL297^2*Y332^2)</f>
        <v>0.47576594016637797</v>
      </c>
      <c r="BM332" s="121">
        <f>X332^2/(BM297^2*Y332^2)</f>
        <v>0.30449020170648189</v>
      </c>
      <c r="BN332" s="121">
        <f>X332^2/(BN297^2*Y332^2)</f>
        <v>0.21145152896283467</v>
      </c>
      <c r="BO332" s="121">
        <f>X332^2/(BO297^2*Y332^2)</f>
        <v>0.1553521437277969</v>
      </c>
      <c r="BP332" s="121">
        <f>X332^2/(BP297^2*Y332^2)</f>
        <v>0.11894148504159449</v>
      </c>
      <c r="BQ332" s="121">
        <v>1</v>
      </c>
      <c r="BR332" s="121">
        <v>1</v>
      </c>
      <c r="BS332" s="121">
        <v>1</v>
      </c>
      <c r="BT332" s="121">
        <v>1</v>
      </c>
      <c r="BU332" s="121">
        <v>1</v>
      </c>
      <c r="BV332" s="121">
        <v>1</v>
      </c>
      <c r="BW332" s="121">
        <v>1</v>
      </c>
      <c r="BX332" s="121">
        <v>1</v>
      </c>
      <c r="BY332" s="121">
        <f>(BI297^2*Y332^2)/X332^2</f>
        <v>0.13136711715458951</v>
      </c>
      <c r="BZ332" s="121">
        <f>(BJ297^2*Y332^2)/X332^2</f>
        <v>0.52546846861835805</v>
      </c>
      <c r="CA332" s="121">
        <f>(BK297^2*Y332^2)/X332^2</f>
        <v>1.1823040543913055</v>
      </c>
      <c r="CB332" s="121">
        <f>(BL297^2*Y332^2)/X332^2</f>
        <v>2.1018738744734322</v>
      </c>
      <c r="CC332" s="121">
        <f>(BM297^2*Y332^2)/X332^2</f>
        <v>3.2841779288647377</v>
      </c>
      <c r="CD332" s="121">
        <f>(BN297^2*Y332^2)/X332^2</f>
        <v>4.7292162175652219</v>
      </c>
      <c r="CE332" s="121">
        <f>(BO297^2*Y332^2)/X332^2</f>
        <v>6.4369887405748862</v>
      </c>
      <c r="CF332" s="121">
        <f>(BP297^2*Y332^2)/X332^2</f>
        <v>8.4074954978937289</v>
      </c>
      <c r="CG332" s="121">
        <f>X332^2/(BI297^2*Y332^2)</f>
        <v>7.6122550426620474</v>
      </c>
      <c r="CH332" s="121">
        <f>X332^2/(BJ297^2*Y332^2)</f>
        <v>1.9030637606655119</v>
      </c>
      <c r="CI332" s="121">
        <f>X332^2/(BK297^2*Y332^2)</f>
        <v>0.84580611585133869</v>
      </c>
      <c r="CJ332" s="121">
        <f>X332^2/(BL297^2*Y332^2)</f>
        <v>0.47576594016637797</v>
      </c>
      <c r="CK332" s="121">
        <f>X332^2/(BM297^2*Y332^2)</f>
        <v>0.30449020170648189</v>
      </c>
      <c r="CL332" s="121">
        <f>X332^2/(BN297^2*Y332^2)</f>
        <v>0.21145152896283467</v>
      </c>
      <c r="CM332" s="121">
        <f>X332^2/(BO297^2*Y332^2)</f>
        <v>0.1553521437277969</v>
      </c>
      <c r="CN332" s="121">
        <f>X332^2/(BP297^2*Y332^2)</f>
        <v>0.11894148504159449</v>
      </c>
      <c r="CO332" s="95">
        <f t="shared" si="662"/>
        <v>1.524550000012207</v>
      </c>
      <c r="CP332" s="95">
        <f t="shared" si="663"/>
        <v>2.0556130000488273</v>
      </c>
      <c r="CQ332" s="95">
        <f t="shared" si="664"/>
        <v>2.9407180001098614</v>
      </c>
      <c r="CR332" s="95">
        <f t="shared" si="665"/>
        <v>4.1798650001953099</v>
      </c>
      <c r="CS332" s="95">
        <f t="shared" si="666"/>
        <v>5.7730540003051711</v>
      </c>
      <c r="CT332" s="95">
        <f t="shared" si="667"/>
        <v>7.7202850004394463</v>
      </c>
      <c r="CU332" s="95">
        <f t="shared" si="668"/>
        <v>10.021558000598136</v>
      </c>
      <c r="CV332" s="95">
        <f t="shared" si="669"/>
        <v>12.676873000781239</v>
      </c>
      <c r="CW332" s="95">
        <f t="shared" si="670"/>
        <v>1.524550000012207</v>
      </c>
      <c r="CX332" s="95">
        <f t="shared" si="671"/>
        <v>2.0556130000488273</v>
      </c>
      <c r="CY332" s="95">
        <f t="shared" si="672"/>
        <v>2.9407180001098614</v>
      </c>
      <c r="CZ332" s="95">
        <f t="shared" si="673"/>
        <v>4.1798650001953099</v>
      </c>
      <c r="DA332" s="95">
        <f t="shared" si="674"/>
        <v>5.7730540003051711</v>
      </c>
      <c r="DB332" s="95">
        <f t="shared" si="675"/>
        <v>7.7202850004394463</v>
      </c>
      <c r="DC332" s="95">
        <f t="shared" si="676"/>
        <v>10.021558000598136</v>
      </c>
      <c r="DD332" s="95">
        <f t="shared" si="677"/>
        <v>12.676873000781239</v>
      </c>
      <c r="DE332" s="13">
        <f t="shared" si="763"/>
        <v>9.7937381598166375</v>
      </c>
      <c r="DF332" s="13">
        <f t="shared" si="764"/>
        <v>4.4786482292838699</v>
      </c>
      <c r="DG332" s="13">
        <f t="shared" si="765"/>
        <v>4.0782261702426439</v>
      </c>
      <c r="DH332" s="13">
        <f t="shared" si="766"/>
        <v>4.6277558146398103</v>
      </c>
      <c r="DI332" s="13">
        <f t="shared" si="678"/>
        <v>5.6387841305712199</v>
      </c>
      <c r="DJ332" s="13">
        <f t="shared" si="679"/>
        <v>6.9907837465280567</v>
      </c>
      <c r="DK332" s="13">
        <f t="shared" si="680"/>
        <v>8.6424568843026837</v>
      </c>
      <c r="DL332" s="13">
        <f t="shared" si="681"/>
        <v>10.576552982935324</v>
      </c>
      <c r="DM332" s="95">
        <f t="shared" si="682"/>
        <v>9.7937381598166375</v>
      </c>
      <c r="DN332" s="95">
        <f t="shared" si="683"/>
        <v>4.4786482292838699</v>
      </c>
      <c r="DO332" s="95">
        <f t="shared" si="684"/>
        <v>4.0782261702426439</v>
      </c>
      <c r="DP332" s="95">
        <f t="shared" si="685"/>
        <v>4.6277558146398103</v>
      </c>
      <c r="DQ332" s="95">
        <f t="shared" si="686"/>
        <v>5.6387841305712199</v>
      </c>
      <c r="DR332" s="95">
        <f t="shared" si="687"/>
        <v>6.9907837465280567</v>
      </c>
      <c r="DS332" s="95">
        <f t="shared" si="688"/>
        <v>8.6424568843026837</v>
      </c>
      <c r="DT332" s="95">
        <f t="shared" si="689"/>
        <v>10.576552982935324</v>
      </c>
      <c r="DU332" s="95">
        <f t="shared" si="690"/>
        <v>3.3528641255789156</v>
      </c>
      <c r="DV332" s="95">
        <f t="shared" si="691"/>
        <v>1.5057162371107939</v>
      </c>
      <c r="DW332" s="95">
        <f t="shared" si="692"/>
        <v>1.3665579593542556</v>
      </c>
      <c r="DX332" s="95">
        <f t="shared" si="693"/>
        <v>1.5575354471419585</v>
      </c>
      <c r="DY332" s="95">
        <f t="shared" si="694"/>
        <v>1.908897106749285</v>
      </c>
      <c r="DZ332" s="95">
        <f t="shared" si="695"/>
        <v>2.3787561812831486</v>
      </c>
      <c r="EA332" s="95">
        <f t="shared" si="696"/>
        <v>2.9527604951808275</v>
      </c>
      <c r="EB332" s="95">
        <f t="shared" si="697"/>
        <v>3.6249149782425301</v>
      </c>
      <c r="EC332" s="95">
        <f t="shared" si="698"/>
        <v>3.3528641255789156</v>
      </c>
      <c r="ED332" s="95">
        <f t="shared" si="699"/>
        <v>1.5057162371107939</v>
      </c>
      <c r="EE332" s="95">
        <f t="shared" si="700"/>
        <v>1.3665579593542556</v>
      </c>
      <c r="EF332" s="95">
        <f t="shared" si="701"/>
        <v>1.5575354471419585</v>
      </c>
      <c r="EG332" s="95">
        <f t="shared" si="702"/>
        <v>1.908897106749285</v>
      </c>
      <c r="EH332" s="95">
        <f t="shared" si="703"/>
        <v>2.3787561812831486</v>
      </c>
      <c r="EI332" s="95">
        <f t="shared" si="704"/>
        <v>2.9527604951808275</v>
      </c>
      <c r="EJ332" s="95">
        <f t="shared" si="705"/>
        <v>3.6249149782425301</v>
      </c>
      <c r="EK332" s="95">
        <f t="shared" si="706"/>
        <v>3.3528641255789156</v>
      </c>
      <c r="EL332" s="95">
        <f t="shared" si="707"/>
        <v>1.5057162371107939</v>
      </c>
      <c r="EM332" s="95">
        <f t="shared" si="708"/>
        <v>1.3665579593542556</v>
      </c>
      <c r="EN332" s="95">
        <f t="shared" si="709"/>
        <v>1.5575354471419585</v>
      </c>
      <c r="EO332" s="95">
        <f t="shared" si="710"/>
        <v>1.908897106749285</v>
      </c>
      <c r="EP332" s="95">
        <f t="shared" si="711"/>
        <v>2.3787561812831486</v>
      </c>
      <c r="EQ332" s="95">
        <f t="shared" si="712"/>
        <v>2.9527604951808275</v>
      </c>
      <c r="ER332" s="95">
        <f t="shared" si="713"/>
        <v>3.6249149782425301</v>
      </c>
      <c r="ES332" s="95">
        <f t="shared" si="714"/>
        <v>1</v>
      </c>
      <c r="ET332" s="95">
        <f t="shared" si="715"/>
        <v>1</v>
      </c>
      <c r="EU332" s="95">
        <f t="shared" si="716"/>
        <v>1</v>
      </c>
      <c r="EV332" s="95">
        <f t="shared" si="717"/>
        <v>1</v>
      </c>
      <c r="EW332" s="95">
        <f t="shared" si="718"/>
        <v>1</v>
      </c>
      <c r="EX332" s="95">
        <f t="shared" si="719"/>
        <v>1</v>
      </c>
      <c r="EY332" s="95">
        <f t="shared" si="720"/>
        <v>1</v>
      </c>
      <c r="EZ332" s="95">
        <f t="shared" si="721"/>
        <v>1</v>
      </c>
      <c r="FA332" s="95">
        <f t="shared" si="722"/>
        <v>1</v>
      </c>
      <c r="FB332" s="95">
        <f t="shared" si="723"/>
        <v>1</v>
      </c>
      <c r="FC332" s="95">
        <f t="shared" si="724"/>
        <v>1</v>
      </c>
      <c r="FD332" s="95">
        <f t="shared" si="725"/>
        <v>1</v>
      </c>
      <c r="FE332" s="95">
        <f t="shared" si="726"/>
        <v>1</v>
      </c>
      <c r="FF332" s="95">
        <f t="shared" si="727"/>
        <v>1</v>
      </c>
      <c r="FG332" s="95">
        <f t="shared" si="728"/>
        <v>1</v>
      </c>
      <c r="FH332" s="95">
        <f t="shared" si="729"/>
        <v>1</v>
      </c>
      <c r="FI332" s="95">
        <f t="shared" si="730"/>
        <v>1</v>
      </c>
      <c r="FJ332" s="95">
        <f t="shared" si="731"/>
        <v>1</v>
      </c>
      <c r="FK332" s="95">
        <f t="shared" si="732"/>
        <v>1</v>
      </c>
      <c r="FL332" s="95">
        <f t="shared" si="733"/>
        <v>1</v>
      </c>
      <c r="FM332" s="95">
        <f t="shared" si="734"/>
        <v>1</v>
      </c>
      <c r="FN332" s="95">
        <f t="shared" si="735"/>
        <v>1</v>
      </c>
      <c r="FO332" s="95">
        <f t="shared" si="736"/>
        <v>1</v>
      </c>
      <c r="FP332" s="95">
        <f t="shared" si="737"/>
        <v>1</v>
      </c>
      <c r="FQ332" s="115">
        <f t="shared" si="738"/>
        <v>4.5824536057560348</v>
      </c>
      <c r="FR332" s="115">
        <f t="shared" si="739"/>
        <v>1.7613354288547598</v>
      </c>
      <c r="FS332" s="115">
        <f t="shared" si="740"/>
        <v>1.270683797208527</v>
      </c>
      <c r="FT332" s="115">
        <f t="shared" si="741"/>
        <v>1.1189280583754169</v>
      </c>
      <c r="FU332" s="115">
        <f t="shared" si="742"/>
        <v>1.0593872492462297</v>
      </c>
      <c r="FV332" s="115">
        <f t="shared" si="743"/>
        <v>1.0325048587593519</v>
      </c>
      <c r="FW332" s="115">
        <f t="shared" si="744"/>
        <v>1.0190969640363268</v>
      </c>
      <c r="FX332" s="115">
        <f t="shared" si="745"/>
        <v>1.0118741834554275</v>
      </c>
      <c r="FZ332" s="90">
        <f t="shared" si="767"/>
        <v>1.0118741834554275</v>
      </c>
    </row>
    <row r="333" spans="24:182" x14ac:dyDescent="0.3">
      <c r="X333" s="118">
        <f t="shared" si="768"/>
        <v>29.521637485654111</v>
      </c>
      <c r="Y333" s="118">
        <v>10</v>
      </c>
      <c r="Z333" s="40">
        <v>1.7999999999999999E-2</v>
      </c>
      <c r="AA333" s="40">
        <v>10000000</v>
      </c>
      <c r="AB333" s="40">
        <v>10000000</v>
      </c>
      <c r="AC333" s="98">
        <v>3900000</v>
      </c>
      <c r="AD333" s="42">
        <v>0.33</v>
      </c>
      <c r="AE333" s="42">
        <v>0.33</v>
      </c>
      <c r="AF333" s="41">
        <v>1.7999999999999999E-2</v>
      </c>
      <c r="AG333" s="40">
        <v>10000000</v>
      </c>
      <c r="AH333" s="40">
        <v>10000000</v>
      </c>
      <c r="AI333" s="98">
        <v>3900000</v>
      </c>
      <c r="AJ333" s="42">
        <v>0.33</v>
      </c>
      <c r="AK333" s="42">
        <v>0.33</v>
      </c>
      <c r="AL333" s="42">
        <f>AL295</f>
        <v>1.0032000000000001</v>
      </c>
      <c r="AM333" s="40">
        <v>6000</v>
      </c>
      <c r="AN333" s="40">
        <f>AN295</f>
        <v>10000</v>
      </c>
      <c r="AO333" s="40">
        <f>AO295</f>
        <v>10000</v>
      </c>
      <c r="AP333" s="42">
        <v>0.03</v>
      </c>
      <c r="AQ333" s="42">
        <v>0.03</v>
      </c>
      <c r="AR333" s="4">
        <f t="shared" si="746"/>
        <v>1.0211999999999999</v>
      </c>
      <c r="AS333" s="11">
        <f t="shared" si="747"/>
        <v>2.9521637485654111</v>
      </c>
      <c r="AT333" s="15">
        <f t="shared" si="748"/>
        <v>105326.50611603633</v>
      </c>
      <c r="AU333" s="19">
        <f t="shared" si="749"/>
        <v>1.0000076783363887</v>
      </c>
      <c r="AV333" s="13">
        <f t="shared" si="750"/>
        <v>0.5</v>
      </c>
      <c r="AW333" s="11">
        <f t="shared" si="751"/>
        <v>1</v>
      </c>
      <c r="AX333" s="11">
        <f t="shared" si="752"/>
        <v>0.8911</v>
      </c>
      <c r="AY333" s="11">
        <f t="shared" si="753"/>
        <v>201997.53114128605</v>
      </c>
      <c r="AZ333" s="11">
        <f t="shared" si="754"/>
        <v>1</v>
      </c>
      <c r="BA333" s="11">
        <f t="shared" si="755"/>
        <v>0.34752899999999998</v>
      </c>
      <c r="BB333" s="11">
        <f t="shared" si="756"/>
        <v>1.025058</v>
      </c>
      <c r="BC333" s="11">
        <f t="shared" si="757"/>
        <v>0.99909999999999999</v>
      </c>
      <c r="BD333" s="11">
        <f t="shared" si="758"/>
        <v>0.8911</v>
      </c>
      <c r="BE333" s="11">
        <f t="shared" si="759"/>
        <v>201997.53114128605</v>
      </c>
      <c r="BF333" s="11">
        <f t="shared" si="760"/>
        <v>1</v>
      </c>
      <c r="BG333" s="11">
        <f t="shared" si="761"/>
        <v>0.34752899999999998</v>
      </c>
      <c r="BH333" s="11">
        <f t="shared" si="762"/>
        <v>1.025058</v>
      </c>
      <c r="BI333" s="121">
        <f>X333^2/(BI297^2*Y333^2)</f>
        <v>8.7152707983437807</v>
      </c>
      <c r="BJ333" s="121">
        <f>X333^2/(BJ297^2*Y333^2)</f>
        <v>2.1788176995859452</v>
      </c>
      <c r="BK333" s="121">
        <f>X333^2/(BK297^2*Y333^2)</f>
        <v>0.96836342203819781</v>
      </c>
      <c r="BL333" s="121">
        <f>X333^2/(BL297^2*Y333^2)</f>
        <v>0.54470442489648629</v>
      </c>
      <c r="BM333" s="121">
        <f>X333^2/(BM297^2*Y333^2)</f>
        <v>0.3486108319337512</v>
      </c>
      <c r="BN333" s="121">
        <f>X333^2/(BN297^2*Y333^2)</f>
        <v>0.24209085550954945</v>
      </c>
      <c r="BO333" s="121">
        <f>X333^2/(BO297^2*Y333^2)</f>
        <v>0.1778626693539547</v>
      </c>
      <c r="BP333" s="121">
        <f>X333^2/(BP297^2*Y333^2)</f>
        <v>0.13617610622412157</v>
      </c>
      <c r="BQ333" s="121">
        <v>1</v>
      </c>
      <c r="BR333" s="121">
        <v>1</v>
      </c>
      <c r="BS333" s="121">
        <v>1</v>
      </c>
      <c r="BT333" s="121">
        <v>1</v>
      </c>
      <c r="BU333" s="121">
        <v>1</v>
      </c>
      <c r="BV333" s="121">
        <v>1</v>
      </c>
      <c r="BW333" s="121">
        <v>1</v>
      </c>
      <c r="BX333" s="121">
        <v>1</v>
      </c>
      <c r="BY333" s="121">
        <f>(BI297^2*Y333^2)/X333^2</f>
        <v>0.11474112774442265</v>
      </c>
      <c r="BZ333" s="121">
        <f>(BJ297^2*Y333^2)/X333^2</f>
        <v>0.45896451097769059</v>
      </c>
      <c r="CA333" s="121">
        <f>(BK297^2*Y333^2)/X333^2</f>
        <v>1.0326701496998039</v>
      </c>
      <c r="CB333" s="121">
        <f>(BL297^2*Y333^2)/X333^2</f>
        <v>1.8358580439107623</v>
      </c>
      <c r="CC333" s="121">
        <f>(BM297^2*Y333^2)/X333^2</f>
        <v>2.8685281936105662</v>
      </c>
      <c r="CD333" s="121">
        <f>(BN297^2*Y333^2)/X333^2</f>
        <v>4.1306805987992155</v>
      </c>
      <c r="CE333" s="121">
        <f>(BO297^2*Y333^2)/X333^2</f>
        <v>5.6223152594767098</v>
      </c>
      <c r="CF333" s="121">
        <f>(BP297^2*Y333^2)/X333^2</f>
        <v>7.3434321756430494</v>
      </c>
      <c r="CG333" s="121">
        <f>X333^2/(BI297^2*Y333^2)</f>
        <v>8.7152707983437807</v>
      </c>
      <c r="CH333" s="121">
        <f>X333^2/(BJ297^2*Y333^2)</f>
        <v>2.1788176995859452</v>
      </c>
      <c r="CI333" s="121">
        <f>X333^2/(BK297^2*Y333^2)</f>
        <v>0.96836342203819781</v>
      </c>
      <c r="CJ333" s="121">
        <f>X333^2/(BL297^2*Y333^2)</f>
        <v>0.54470442489648629</v>
      </c>
      <c r="CK333" s="121">
        <f>X333^2/(BM297^2*Y333^2)</f>
        <v>0.3486108319337512</v>
      </c>
      <c r="CL333" s="121">
        <f>X333^2/(BN297^2*Y333^2)</f>
        <v>0.24209085550954945</v>
      </c>
      <c r="CM333" s="121">
        <f>X333^2/(BO297^2*Y333^2)</f>
        <v>0.1778626693539547</v>
      </c>
      <c r="CN333" s="121">
        <f>X333^2/(BP297^2*Y333^2)</f>
        <v>0.13617610622412157</v>
      </c>
      <c r="CO333" s="95">
        <f t="shared" si="662"/>
        <v>1.502145997128314</v>
      </c>
      <c r="CP333" s="95">
        <f t="shared" si="663"/>
        <v>1.9659969885132564</v>
      </c>
      <c r="CQ333" s="95">
        <f t="shared" si="664"/>
        <v>2.7390819741548267</v>
      </c>
      <c r="CR333" s="95">
        <f t="shared" si="665"/>
        <v>3.8214009540530256</v>
      </c>
      <c r="CS333" s="95">
        <f t="shared" si="666"/>
        <v>5.2129539282078525</v>
      </c>
      <c r="CT333" s="95">
        <f t="shared" si="667"/>
        <v>6.9137408966193075</v>
      </c>
      <c r="CU333" s="95">
        <f t="shared" si="668"/>
        <v>8.9237618592873922</v>
      </c>
      <c r="CV333" s="95">
        <f t="shared" si="669"/>
        <v>11.243016816212101</v>
      </c>
      <c r="CW333" s="95">
        <f t="shared" si="670"/>
        <v>1.502145997128314</v>
      </c>
      <c r="CX333" s="95">
        <f t="shared" si="671"/>
        <v>1.9659969885132564</v>
      </c>
      <c r="CY333" s="95">
        <f t="shared" si="672"/>
        <v>2.7390819741548267</v>
      </c>
      <c r="CZ333" s="95">
        <f t="shared" si="673"/>
        <v>3.8214009540530256</v>
      </c>
      <c r="DA333" s="95">
        <f t="shared" si="674"/>
        <v>5.2129539282078525</v>
      </c>
      <c r="DB333" s="95">
        <f t="shared" si="675"/>
        <v>6.9137408966193075</v>
      </c>
      <c r="DC333" s="95">
        <f t="shared" si="676"/>
        <v>8.9237618592873922</v>
      </c>
      <c r="DD333" s="95">
        <f t="shared" si="677"/>
        <v>11.243016816212101</v>
      </c>
      <c r="DE333" s="13">
        <f t="shared" si="763"/>
        <v>10.880127926088203</v>
      </c>
      <c r="DF333" s="13">
        <f t="shared" si="764"/>
        <v>4.6878982105636355</v>
      </c>
      <c r="DG333" s="13">
        <f t="shared" si="765"/>
        <v>4.0511495717380015</v>
      </c>
      <c r="DH333" s="13">
        <f t="shared" si="766"/>
        <v>4.4306784688072485</v>
      </c>
      <c r="DI333" s="13">
        <f t="shared" si="678"/>
        <v>5.2672550255443173</v>
      </c>
      <c r="DJ333" s="13">
        <f t="shared" si="679"/>
        <v>6.4228874543087651</v>
      </c>
      <c r="DK333" s="13">
        <f t="shared" si="680"/>
        <v>7.8502939288306646</v>
      </c>
      <c r="DL333" s="13">
        <f t="shared" si="681"/>
        <v>9.5297242818671712</v>
      </c>
      <c r="DM333" s="95">
        <f t="shared" si="682"/>
        <v>10.880127926088203</v>
      </c>
      <c r="DN333" s="95">
        <f t="shared" si="683"/>
        <v>4.6878982105636355</v>
      </c>
      <c r="DO333" s="95">
        <f t="shared" si="684"/>
        <v>4.0511495717380015</v>
      </c>
      <c r="DP333" s="95">
        <f t="shared" si="685"/>
        <v>4.4306784688072485</v>
      </c>
      <c r="DQ333" s="95">
        <f t="shared" si="686"/>
        <v>5.2672550255443173</v>
      </c>
      <c r="DR333" s="95">
        <f t="shared" si="687"/>
        <v>6.4228874543087651</v>
      </c>
      <c r="DS333" s="95">
        <f t="shared" si="688"/>
        <v>7.8502939288306646</v>
      </c>
      <c r="DT333" s="95">
        <f t="shared" si="689"/>
        <v>9.5297242818671712</v>
      </c>
      <c r="DU333" s="95">
        <f t="shared" si="690"/>
        <v>3.7304160746615072</v>
      </c>
      <c r="DV333" s="95">
        <f t="shared" si="691"/>
        <v>1.5784366738549696</v>
      </c>
      <c r="DW333" s="95">
        <f t="shared" si="692"/>
        <v>1.3571480561525358</v>
      </c>
      <c r="DX333" s="95">
        <f t="shared" si="693"/>
        <v>1.489045354222114</v>
      </c>
      <c r="DY333" s="95">
        <f t="shared" si="694"/>
        <v>1.7797799684083908</v>
      </c>
      <c r="DZ333" s="95">
        <f t="shared" si="695"/>
        <v>2.1813957507444703</v>
      </c>
      <c r="EA333" s="95">
        <f t="shared" si="696"/>
        <v>2.6774608954285917</v>
      </c>
      <c r="EB333" s="95">
        <f t="shared" si="697"/>
        <v>3.2611116465890158</v>
      </c>
      <c r="EC333" s="95">
        <f t="shared" si="698"/>
        <v>3.7304160746615072</v>
      </c>
      <c r="ED333" s="95">
        <f t="shared" si="699"/>
        <v>1.5784366738549696</v>
      </c>
      <c r="EE333" s="95">
        <f t="shared" si="700"/>
        <v>1.3571480561525358</v>
      </c>
      <c r="EF333" s="95">
        <f t="shared" si="701"/>
        <v>1.489045354222114</v>
      </c>
      <c r="EG333" s="95">
        <f t="shared" si="702"/>
        <v>1.7797799684083908</v>
      </c>
      <c r="EH333" s="95">
        <f t="shared" si="703"/>
        <v>2.1813957507444703</v>
      </c>
      <c r="EI333" s="95">
        <f t="shared" si="704"/>
        <v>2.6774608954285917</v>
      </c>
      <c r="EJ333" s="95">
        <f t="shared" si="705"/>
        <v>3.2611116465890158</v>
      </c>
      <c r="EK333" s="95">
        <f t="shared" si="706"/>
        <v>3.7304160746615072</v>
      </c>
      <c r="EL333" s="95">
        <f t="shared" si="707"/>
        <v>1.5784366738549696</v>
      </c>
      <c r="EM333" s="95">
        <f t="shared" si="708"/>
        <v>1.3571480561525358</v>
      </c>
      <c r="EN333" s="95">
        <f t="shared" si="709"/>
        <v>1.489045354222114</v>
      </c>
      <c r="EO333" s="95">
        <f t="shared" si="710"/>
        <v>1.7797799684083908</v>
      </c>
      <c r="EP333" s="95">
        <f t="shared" si="711"/>
        <v>2.1813957507444703</v>
      </c>
      <c r="EQ333" s="95">
        <f t="shared" si="712"/>
        <v>2.6774608954285917</v>
      </c>
      <c r="ER333" s="95">
        <f t="shared" si="713"/>
        <v>3.2611116465890158</v>
      </c>
      <c r="ES333" s="95">
        <f t="shared" si="714"/>
        <v>1</v>
      </c>
      <c r="ET333" s="95">
        <f t="shared" si="715"/>
        <v>1</v>
      </c>
      <c r="EU333" s="95">
        <f t="shared" si="716"/>
        <v>1</v>
      </c>
      <c r="EV333" s="95">
        <f t="shared" si="717"/>
        <v>1</v>
      </c>
      <c r="EW333" s="95">
        <f t="shared" si="718"/>
        <v>1</v>
      </c>
      <c r="EX333" s="95">
        <f t="shared" si="719"/>
        <v>1</v>
      </c>
      <c r="EY333" s="95">
        <f t="shared" si="720"/>
        <v>1</v>
      </c>
      <c r="EZ333" s="95">
        <f t="shared" si="721"/>
        <v>1</v>
      </c>
      <c r="FA333" s="95">
        <f t="shared" si="722"/>
        <v>1</v>
      </c>
      <c r="FB333" s="95">
        <f t="shared" si="723"/>
        <v>1</v>
      </c>
      <c r="FC333" s="95">
        <f t="shared" si="724"/>
        <v>1</v>
      </c>
      <c r="FD333" s="95">
        <f t="shared" si="725"/>
        <v>1</v>
      </c>
      <c r="FE333" s="95">
        <f t="shared" si="726"/>
        <v>1</v>
      </c>
      <c r="FF333" s="95">
        <f t="shared" si="727"/>
        <v>1</v>
      </c>
      <c r="FG333" s="95">
        <f t="shared" si="728"/>
        <v>1</v>
      </c>
      <c r="FH333" s="95">
        <f t="shared" si="729"/>
        <v>1</v>
      </c>
      <c r="FI333" s="95">
        <f t="shared" si="730"/>
        <v>1</v>
      </c>
      <c r="FJ333" s="95">
        <f t="shared" si="731"/>
        <v>1</v>
      </c>
      <c r="FK333" s="95">
        <f t="shared" si="732"/>
        <v>1</v>
      </c>
      <c r="FL333" s="95">
        <f t="shared" si="733"/>
        <v>1</v>
      </c>
      <c r="FM333" s="95">
        <f t="shared" si="734"/>
        <v>1</v>
      </c>
      <c r="FN333" s="95">
        <f t="shared" si="735"/>
        <v>1</v>
      </c>
      <c r="FO333" s="95">
        <f t="shared" si="736"/>
        <v>1</v>
      </c>
      <c r="FP333" s="95">
        <f t="shared" si="737"/>
        <v>1</v>
      </c>
      <c r="FQ333" s="115">
        <f t="shared" si="738"/>
        <v>5.1322869823543185</v>
      </c>
      <c r="FR333" s="115">
        <f t="shared" si="739"/>
        <v>1.8942843845204278</v>
      </c>
      <c r="FS333" s="115">
        <f t="shared" si="740"/>
        <v>1.3247073824321431</v>
      </c>
      <c r="FT333" s="115">
        <f t="shared" si="741"/>
        <v>1.1453689518386549</v>
      </c>
      <c r="FU333" s="115">
        <f t="shared" si="742"/>
        <v>1.0736865571806629</v>
      </c>
      <c r="FV333" s="115">
        <f t="shared" si="743"/>
        <v>1.0407949104143359</v>
      </c>
      <c r="FW333" s="115">
        <f t="shared" si="744"/>
        <v>1.0241748462305527</v>
      </c>
      <c r="FX333" s="115">
        <f t="shared" si="745"/>
        <v>1.0151300204117011</v>
      </c>
      <c r="FZ333" s="90">
        <f t="shared" si="767"/>
        <v>1.0151300204117011</v>
      </c>
    </row>
    <row r="334" spans="24:182" x14ac:dyDescent="0.3">
      <c r="X334" s="118">
        <f t="shared" si="768"/>
        <v>31.588152109649901</v>
      </c>
      <c r="Y334" s="118">
        <v>10</v>
      </c>
      <c r="Z334" s="40">
        <v>1.7999999999999999E-2</v>
      </c>
      <c r="AA334" s="40">
        <v>10000000</v>
      </c>
      <c r="AB334" s="40">
        <v>10000000</v>
      </c>
      <c r="AC334" s="98">
        <v>3900000</v>
      </c>
      <c r="AD334" s="42">
        <v>0.33</v>
      </c>
      <c r="AE334" s="42">
        <v>0.33</v>
      </c>
      <c r="AF334" s="41">
        <v>1.7999999999999999E-2</v>
      </c>
      <c r="AG334" s="40">
        <v>10000000</v>
      </c>
      <c r="AH334" s="40">
        <v>10000000</v>
      </c>
      <c r="AI334" s="98">
        <v>3900000</v>
      </c>
      <c r="AJ334" s="42">
        <v>0.33</v>
      </c>
      <c r="AK334" s="42">
        <v>0.33</v>
      </c>
      <c r="AL334" s="42">
        <f>AL295</f>
        <v>1.0032000000000001</v>
      </c>
      <c r="AM334" s="40">
        <v>6000</v>
      </c>
      <c r="AN334" s="40">
        <f>AN295</f>
        <v>10000</v>
      </c>
      <c r="AO334" s="40">
        <f>AO295</f>
        <v>10000</v>
      </c>
      <c r="AP334" s="42">
        <v>0.03</v>
      </c>
      <c r="AQ334" s="42">
        <v>0.03</v>
      </c>
      <c r="AR334" s="4">
        <f t="shared" si="746"/>
        <v>1.0211999999999999</v>
      </c>
      <c r="AS334" s="11">
        <f t="shared" si="747"/>
        <v>3.1588152109649901</v>
      </c>
      <c r="AT334" s="15">
        <f t="shared" si="748"/>
        <v>105326.50611603633</v>
      </c>
      <c r="AU334" s="19">
        <f t="shared" si="749"/>
        <v>1.0000076783363887</v>
      </c>
      <c r="AV334" s="13">
        <f t="shared" si="750"/>
        <v>0.5</v>
      </c>
      <c r="AW334" s="11">
        <f t="shared" si="751"/>
        <v>1</v>
      </c>
      <c r="AX334" s="11">
        <f t="shared" si="752"/>
        <v>0.8911</v>
      </c>
      <c r="AY334" s="11">
        <f t="shared" si="753"/>
        <v>201997.53114128605</v>
      </c>
      <c r="AZ334" s="11">
        <f t="shared" si="754"/>
        <v>1</v>
      </c>
      <c r="BA334" s="11">
        <f t="shared" si="755"/>
        <v>0.34752899999999998</v>
      </c>
      <c r="BB334" s="11">
        <f t="shared" si="756"/>
        <v>1.025058</v>
      </c>
      <c r="BC334" s="11">
        <f t="shared" si="757"/>
        <v>0.99909999999999999</v>
      </c>
      <c r="BD334" s="11">
        <f t="shared" si="758"/>
        <v>0.8911</v>
      </c>
      <c r="BE334" s="11">
        <f t="shared" si="759"/>
        <v>201997.53114128605</v>
      </c>
      <c r="BF334" s="11">
        <f t="shared" si="760"/>
        <v>1</v>
      </c>
      <c r="BG334" s="11">
        <f t="shared" si="761"/>
        <v>0.34752899999999998</v>
      </c>
      <c r="BH334" s="11">
        <f t="shared" si="762"/>
        <v>1.025058</v>
      </c>
      <c r="BI334" s="121">
        <f>X334^2/(BI297^2*Y334^2)</f>
        <v>9.9781135370237948</v>
      </c>
      <c r="BJ334" s="121">
        <f>X334^2/(BJ297^2*Y334^2)</f>
        <v>2.4945283842559487</v>
      </c>
      <c r="BK334" s="121">
        <f>X334^2/(BK297^2*Y334^2)</f>
        <v>1.1086792818915328</v>
      </c>
      <c r="BL334" s="121">
        <f>X334^2/(BL297^2*Y334^2)</f>
        <v>0.62363209606398717</v>
      </c>
      <c r="BM334" s="121">
        <f>X334^2/(BM297^2*Y334^2)</f>
        <v>0.39912454148095178</v>
      </c>
      <c r="BN334" s="121">
        <f>X334^2/(BN297^2*Y334^2)</f>
        <v>0.27716982047288319</v>
      </c>
      <c r="BO334" s="121">
        <f>X334^2/(BO297^2*Y334^2)</f>
        <v>0.20363497014334275</v>
      </c>
      <c r="BP334" s="121">
        <f>X334^2/(BP297^2*Y334^2)</f>
        <v>0.15590802401599679</v>
      </c>
      <c r="BQ334" s="121">
        <v>1</v>
      </c>
      <c r="BR334" s="121">
        <v>1</v>
      </c>
      <c r="BS334" s="121">
        <v>1</v>
      </c>
      <c r="BT334" s="121">
        <v>1</v>
      </c>
      <c r="BU334" s="121">
        <v>1</v>
      </c>
      <c r="BV334" s="121">
        <v>1</v>
      </c>
      <c r="BW334" s="121">
        <v>1</v>
      </c>
      <c r="BX334" s="121">
        <v>1</v>
      </c>
      <c r="BY334" s="121">
        <f>(BI297^2*Y334^2)/X334^2</f>
        <v>0.10021934469772262</v>
      </c>
      <c r="BZ334" s="121">
        <f>(BJ297^2*Y334^2)/X334^2</f>
        <v>0.40087737879089047</v>
      </c>
      <c r="CA334" s="121">
        <f>(BK297^2*Y334^2)/X334^2</f>
        <v>0.90197410227950359</v>
      </c>
      <c r="CB334" s="121">
        <f>(BL297^2*Y334^2)/X334^2</f>
        <v>1.6035095151635619</v>
      </c>
      <c r="CC334" s="121">
        <f>(BM297^2*Y334^2)/X334^2</f>
        <v>2.5054836174430655</v>
      </c>
      <c r="CD334" s="121">
        <f>(BN297^2*Y334^2)/X334^2</f>
        <v>3.6078964091180143</v>
      </c>
      <c r="CE334" s="121">
        <f>(BO297^2*Y334^2)/X334^2</f>
        <v>4.9107478901884081</v>
      </c>
      <c r="CF334" s="121">
        <f>(BP297^2*Y334^2)/X334^2</f>
        <v>6.4140380606542475</v>
      </c>
      <c r="CG334" s="121">
        <f>X334^2/(BI297^2*Y334^2)</f>
        <v>9.9781135370237948</v>
      </c>
      <c r="CH334" s="121">
        <f>X334^2/(BJ297^2*Y334^2)</f>
        <v>2.4945283842559487</v>
      </c>
      <c r="CI334" s="121">
        <f>X334^2/(BK297^2*Y334^2)</f>
        <v>1.1086792818915328</v>
      </c>
      <c r="CJ334" s="121">
        <f>X334^2/(BL297^2*Y334^2)</f>
        <v>0.62363209606398717</v>
      </c>
      <c r="CK334" s="121">
        <f>X334^2/(BM297^2*Y334^2)</f>
        <v>0.39912454148095178</v>
      </c>
      <c r="CL334" s="121">
        <f>X334^2/(BN297^2*Y334^2)</f>
        <v>0.27716982047288319</v>
      </c>
      <c r="CM334" s="121">
        <f>X334^2/(BO297^2*Y334^2)</f>
        <v>0.20363497014334275</v>
      </c>
      <c r="CN334" s="121">
        <f>X334^2/(BP297^2*Y334^2)</f>
        <v>0.15590802401599679</v>
      </c>
      <c r="CO334" s="95">
        <f t="shared" si="662"/>
        <v>1.4825774733411774</v>
      </c>
      <c r="CP334" s="95">
        <f t="shared" si="663"/>
        <v>1.8877228933647099</v>
      </c>
      <c r="CQ334" s="95">
        <f t="shared" si="664"/>
        <v>2.5629652600705972</v>
      </c>
      <c r="CR334" s="95">
        <f t="shared" si="665"/>
        <v>3.5083045734588394</v>
      </c>
      <c r="CS334" s="95">
        <f t="shared" si="666"/>
        <v>4.7237408335294369</v>
      </c>
      <c r="CT334" s="95">
        <f t="shared" si="667"/>
        <v>6.2092740402823887</v>
      </c>
      <c r="CU334" s="95">
        <f t="shared" si="668"/>
        <v>7.964904193717695</v>
      </c>
      <c r="CV334" s="95">
        <f t="shared" si="669"/>
        <v>9.9906312938353583</v>
      </c>
      <c r="CW334" s="95">
        <f t="shared" si="670"/>
        <v>1.4825774733411774</v>
      </c>
      <c r="CX334" s="95">
        <f t="shared" si="671"/>
        <v>1.8877228933647099</v>
      </c>
      <c r="CY334" s="95">
        <f t="shared" si="672"/>
        <v>2.5629652600705972</v>
      </c>
      <c r="CZ334" s="95">
        <f t="shared" si="673"/>
        <v>3.5083045734588394</v>
      </c>
      <c r="DA334" s="95">
        <f t="shared" si="674"/>
        <v>4.7237408335294369</v>
      </c>
      <c r="DB334" s="95">
        <f t="shared" si="675"/>
        <v>6.2092740402823887</v>
      </c>
      <c r="DC334" s="95">
        <f t="shared" si="676"/>
        <v>7.964904193717695</v>
      </c>
      <c r="DD334" s="95">
        <f t="shared" si="677"/>
        <v>9.9906312938353583</v>
      </c>
      <c r="DE334" s="13">
        <f t="shared" si="763"/>
        <v>12.128448881721516</v>
      </c>
      <c r="DF334" s="13">
        <f t="shared" si="764"/>
        <v>4.9455217630468393</v>
      </c>
      <c r="DG334" s="13">
        <f t="shared" si="765"/>
        <v>4.0607693841710368</v>
      </c>
      <c r="DH334" s="13">
        <f t="shared" si="766"/>
        <v>4.2772576112275491</v>
      </c>
      <c r="DI334" s="13">
        <f t="shared" si="678"/>
        <v>4.9547241589240176</v>
      </c>
      <c r="DJ334" s="13">
        <f t="shared" si="679"/>
        <v>5.9351822295908976</v>
      </c>
      <c r="DK334" s="13">
        <f t="shared" si="680"/>
        <v>7.1644988603317508</v>
      </c>
      <c r="DL334" s="13">
        <f t="shared" si="681"/>
        <v>8.6200620846702449</v>
      </c>
      <c r="DM334" s="95">
        <f t="shared" si="682"/>
        <v>12.128448881721516</v>
      </c>
      <c r="DN334" s="95">
        <f t="shared" si="683"/>
        <v>4.9455217630468393</v>
      </c>
      <c r="DO334" s="95">
        <f t="shared" si="684"/>
        <v>4.0607693841710368</v>
      </c>
      <c r="DP334" s="95">
        <f t="shared" si="685"/>
        <v>4.2772576112275491</v>
      </c>
      <c r="DQ334" s="95">
        <f t="shared" si="686"/>
        <v>4.9547241589240176</v>
      </c>
      <c r="DR334" s="95">
        <f t="shared" si="687"/>
        <v>5.9351822295908976</v>
      </c>
      <c r="DS334" s="95">
        <f t="shared" si="688"/>
        <v>7.1644988603317508</v>
      </c>
      <c r="DT334" s="95">
        <f t="shared" si="689"/>
        <v>8.6200620846702449</v>
      </c>
      <c r="DU334" s="95">
        <f t="shared" si="690"/>
        <v>4.1642438080517961</v>
      </c>
      <c r="DV334" s="95">
        <f t="shared" si="691"/>
        <v>1.6679683294259049</v>
      </c>
      <c r="DW334" s="95">
        <f t="shared" si="692"/>
        <v>1.360491219947576</v>
      </c>
      <c r="DX334" s="95">
        <f t="shared" si="693"/>
        <v>1.4357271570082988</v>
      </c>
      <c r="DY334" s="95">
        <f t="shared" si="694"/>
        <v>1.6711664288627048</v>
      </c>
      <c r="DZ334" s="95">
        <f t="shared" si="695"/>
        <v>2.0119040417034952</v>
      </c>
      <c r="EA334" s="95">
        <f t="shared" si="696"/>
        <v>2.4391272210682327</v>
      </c>
      <c r="EB334" s="95">
        <f t="shared" si="697"/>
        <v>2.944977652859365</v>
      </c>
      <c r="EC334" s="95">
        <f t="shared" si="698"/>
        <v>4.1642438080517961</v>
      </c>
      <c r="ED334" s="95">
        <f t="shared" si="699"/>
        <v>1.6679683294259049</v>
      </c>
      <c r="EE334" s="95">
        <f t="shared" si="700"/>
        <v>1.360491219947576</v>
      </c>
      <c r="EF334" s="95">
        <f t="shared" si="701"/>
        <v>1.4357271570082988</v>
      </c>
      <c r="EG334" s="95">
        <f t="shared" si="702"/>
        <v>1.6711664288627048</v>
      </c>
      <c r="EH334" s="95">
        <f t="shared" si="703"/>
        <v>2.0119040417034952</v>
      </c>
      <c r="EI334" s="95">
        <f t="shared" si="704"/>
        <v>2.4391272210682327</v>
      </c>
      <c r="EJ334" s="95">
        <f t="shared" si="705"/>
        <v>2.944977652859365</v>
      </c>
      <c r="EK334" s="95">
        <f t="shared" si="706"/>
        <v>4.1642438080517961</v>
      </c>
      <c r="EL334" s="95">
        <f t="shared" si="707"/>
        <v>1.6679683294259049</v>
      </c>
      <c r="EM334" s="95">
        <f t="shared" si="708"/>
        <v>1.360491219947576</v>
      </c>
      <c r="EN334" s="95">
        <f t="shared" si="709"/>
        <v>1.4357271570082988</v>
      </c>
      <c r="EO334" s="95">
        <f t="shared" si="710"/>
        <v>1.6711664288627048</v>
      </c>
      <c r="EP334" s="95">
        <f t="shared" si="711"/>
        <v>2.0119040417034952</v>
      </c>
      <c r="EQ334" s="95">
        <f t="shared" si="712"/>
        <v>2.4391272210682327</v>
      </c>
      <c r="ER334" s="95">
        <f t="shared" si="713"/>
        <v>2.944977652859365</v>
      </c>
      <c r="ES334" s="95">
        <f t="shared" si="714"/>
        <v>1</v>
      </c>
      <c r="ET334" s="95">
        <f t="shared" si="715"/>
        <v>1</v>
      </c>
      <c r="EU334" s="95">
        <f t="shared" si="716"/>
        <v>1</v>
      </c>
      <c r="EV334" s="95">
        <f t="shared" si="717"/>
        <v>1</v>
      </c>
      <c r="EW334" s="95">
        <f t="shared" si="718"/>
        <v>1</v>
      </c>
      <c r="EX334" s="95">
        <f t="shared" si="719"/>
        <v>1</v>
      </c>
      <c r="EY334" s="95">
        <f t="shared" si="720"/>
        <v>1</v>
      </c>
      <c r="EZ334" s="95">
        <f t="shared" si="721"/>
        <v>1</v>
      </c>
      <c r="FA334" s="95">
        <f t="shared" si="722"/>
        <v>1</v>
      </c>
      <c r="FB334" s="95">
        <f t="shared" si="723"/>
        <v>1</v>
      </c>
      <c r="FC334" s="95">
        <f t="shared" si="724"/>
        <v>1</v>
      </c>
      <c r="FD334" s="95">
        <f t="shared" si="725"/>
        <v>1</v>
      </c>
      <c r="FE334" s="95">
        <f t="shared" si="726"/>
        <v>1</v>
      </c>
      <c r="FF334" s="95">
        <f t="shared" si="727"/>
        <v>1</v>
      </c>
      <c r="FG334" s="95">
        <f t="shared" si="728"/>
        <v>1</v>
      </c>
      <c r="FH334" s="95">
        <f t="shared" si="729"/>
        <v>1</v>
      </c>
      <c r="FI334" s="95">
        <f t="shared" si="730"/>
        <v>1</v>
      </c>
      <c r="FJ334" s="95">
        <f t="shared" si="731"/>
        <v>1</v>
      </c>
      <c r="FK334" s="95">
        <f t="shared" si="732"/>
        <v>1</v>
      </c>
      <c r="FL334" s="95">
        <f t="shared" si="733"/>
        <v>1</v>
      </c>
      <c r="FM334" s="95">
        <f t="shared" si="734"/>
        <v>1</v>
      </c>
      <c r="FN334" s="95">
        <f t="shared" si="735"/>
        <v>1</v>
      </c>
      <c r="FO334" s="95">
        <f t="shared" si="736"/>
        <v>1</v>
      </c>
      <c r="FP334" s="95">
        <f t="shared" si="737"/>
        <v>1</v>
      </c>
      <c r="FQ334" s="115">
        <f t="shared" si="738"/>
        <v>5.7622246296256465</v>
      </c>
      <c r="FR334" s="115">
        <f t="shared" si="739"/>
        <v>2.0476217592004069</v>
      </c>
      <c r="FS334" s="115">
        <f t="shared" si="740"/>
        <v>1.3879385436335545</v>
      </c>
      <c r="FT334" s="115">
        <f t="shared" si="741"/>
        <v>1.1768789949148744</v>
      </c>
      <c r="FU334" s="115">
        <f t="shared" si="742"/>
        <v>1.0910202108136762</v>
      </c>
      <c r="FV334" s="115">
        <f t="shared" si="743"/>
        <v>1.050989450250889</v>
      </c>
      <c r="FW334" s="115">
        <f t="shared" si="744"/>
        <v>1.0304915628036668</v>
      </c>
      <c r="FX334" s="115">
        <f t="shared" si="745"/>
        <v>1.0192170523251125</v>
      </c>
      <c r="FZ334" s="90">
        <f t="shared" si="767"/>
        <v>1.0192170523251125</v>
      </c>
    </row>
    <row r="335" spans="24:182" x14ac:dyDescent="0.3">
      <c r="X335" s="118">
        <f t="shared" si="768"/>
        <v>33.799322757325399</v>
      </c>
      <c r="Y335" s="118">
        <v>10</v>
      </c>
      <c r="Z335" s="40">
        <v>1.7999999999999999E-2</v>
      </c>
      <c r="AA335" s="40">
        <v>10000000</v>
      </c>
      <c r="AB335" s="40">
        <v>10000000</v>
      </c>
      <c r="AC335" s="98">
        <v>3900000</v>
      </c>
      <c r="AD335" s="42">
        <v>0.33</v>
      </c>
      <c r="AE335" s="42">
        <v>0.33</v>
      </c>
      <c r="AF335" s="41">
        <v>1.7999999999999999E-2</v>
      </c>
      <c r="AG335" s="40">
        <v>10000000</v>
      </c>
      <c r="AH335" s="40">
        <v>10000000</v>
      </c>
      <c r="AI335" s="98">
        <v>3900000</v>
      </c>
      <c r="AJ335" s="42">
        <v>0.33</v>
      </c>
      <c r="AK335" s="42">
        <v>0.33</v>
      </c>
      <c r="AL335" s="42">
        <f>AL295</f>
        <v>1.0032000000000001</v>
      </c>
      <c r="AM335" s="40">
        <v>6000</v>
      </c>
      <c r="AN335" s="40">
        <f>AN295</f>
        <v>10000</v>
      </c>
      <c r="AO335" s="40">
        <f>AO295</f>
        <v>10000</v>
      </c>
      <c r="AP335" s="42">
        <v>0.03</v>
      </c>
      <c r="AQ335" s="42">
        <v>0.03</v>
      </c>
      <c r="AR335" s="4">
        <f t="shared" si="746"/>
        <v>1.0211999999999999</v>
      </c>
      <c r="AS335" s="11">
        <f t="shared" si="747"/>
        <v>3.3799322757325401</v>
      </c>
      <c r="AT335" s="15">
        <f t="shared" si="748"/>
        <v>105326.50611603633</v>
      </c>
      <c r="AU335" s="19">
        <f t="shared" si="749"/>
        <v>1.0000076783363887</v>
      </c>
      <c r="AV335" s="13">
        <f t="shared" si="750"/>
        <v>0.5</v>
      </c>
      <c r="AW335" s="11">
        <f t="shared" si="751"/>
        <v>1</v>
      </c>
      <c r="AX335" s="11">
        <f t="shared" si="752"/>
        <v>0.8911</v>
      </c>
      <c r="AY335" s="11">
        <f t="shared" si="753"/>
        <v>201997.53114128605</v>
      </c>
      <c r="AZ335" s="11">
        <f t="shared" si="754"/>
        <v>1</v>
      </c>
      <c r="BA335" s="11">
        <f t="shared" si="755"/>
        <v>0.34752899999999998</v>
      </c>
      <c r="BB335" s="11">
        <f t="shared" si="756"/>
        <v>1.025058</v>
      </c>
      <c r="BC335" s="11">
        <f t="shared" si="757"/>
        <v>0.99909999999999999</v>
      </c>
      <c r="BD335" s="11">
        <f t="shared" si="758"/>
        <v>0.8911</v>
      </c>
      <c r="BE335" s="11">
        <f t="shared" si="759"/>
        <v>201997.53114128605</v>
      </c>
      <c r="BF335" s="11">
        <f t="shared" si="760"/>
        <v>1</v>
      </c>
      <c r="BG335" s="11">
        <f t="shared" si="761"/>
        <v>0.34752899999999998</v>
      </c>
      <c r="BH335" s="11">
        <f t="shared" si="762"/>
        <v>1.025058</v>
      </c>
      <c r="BI335" s="121">
        <f>X335^2/(BI297^2*Y335^2)</f>
        <v>11.423942188538547</v>
      </c>
      <c r="BJ335" s="121">
        <f>X335^2/(BJ297^2*Y335^2)</f>
        <v>2.8559855471346367</v>
      </c>
      <c r="BK335" s="121">
        <f>X335^2/(BK297^2*Y335^2)</f>
        <v>1.2693269098376163</v>
      </c>
      <c r="BL335" s="121">
        <f>X335^2/(BL297^2*Y335^2)</f>
        <v>0.71399638678365918</v>
      </c>
      <c r="BM335" s="121">
        <f>X335^2/(BM297^2*Y335^2)</f>
        <v>0.45695768754154187</v>
      </c>
      <c r="BN335" s="121">
        <f>X335^2/(BN297^2*Y335^2)</f>
        <v>0.31733172745940408</v>
      </c>
      <c r="BO335" s="121">
        <f>X335^2/(BO297^2*Y335^2)</f>
        <v>0.23314167731711319</v>
      </c>
      <c r="BP335" s="121">
        <f>X335^2/(BP297^2*Y335^2)</f>
        <v>0.17849909669591479</v>
      </c>
      <c r="BQ335" s="121">
        <v>1</v>
      </c>
      <c r="BR335" s="121">
        <v>1</v>
      </c>
      <c r="BS335" s="121">
        <v>1</v>
      </c>
      <c r="BT335" s="121">
        <v>1</v>
      </c>
      <c r="BU335" s="121">
        <v>1</v>
      </c>
      <c r="BV335" s="121">
        <v>1</v>
      </c>
      <c r="BW335" s="121">
        <v>1</v>
      </c>
      <c r="BX335" s="121">
        <v>1</v>
      </c>
      <c r="BY335" s="121">
        <f>(BI297^2*Y335^2)/X335^2</f>
        <v>8.7535456981153448E-2</v>
      </c>
      <c r="BZ335" s="121">
        <f>(BJ297^2*Y335^2)/X335^2</f>
        <v>0.35014182792461379</v>
      </c>
      <c r="CA335" s="121">
        <f>(BK297^2*Y335^2)/X335^2</f>
        <v>0.78781911283038109</v>
      </c>
      <c r="CB335" s="121">
        <f>(BL297^2*Y335^2)/X335^2</f>
        <v>1.4005673116984552</v>
      </c>
      <c r="CC335" s="121">
        <f>(BM297^2*Y335^2)/X335^2</f>
        <v>2.1883864245288365</v>
      </c>
      <c r="CD335" s="121">
        <f>(BN297^2*Y335^2)/X335^2</f>
        <v>3.1512764513215243</v>
      </c>
      <c r="CE335" s="121">
        <f>(BO297^2*Y335^2)/X335^2</f>
        <v>4.2892373920765197</v>
      </c>
      <c r="CF335" s="121">
        <f>(BP297^2*Y335^2)/X335^2</f>
        <v>5.6022692467938207</v>
      </c>
      <c r="CG335" s="121">
        <f>X335^2/(BI297^2*Y335^2)</f>
        <v>11.423942188538547</v>
      </c>
      <c r="CH335" s="121">
        <f>X335^2/(BJ297^2*Y335^2)</f>
        <v>2.8559855471346367</v>
      </c>
      <c r="CI335" s="121">
        <f>X335^2/(BK297^2*Y335^2)</f>
        <v>1.2693269098376163</v>
      </c>
      <c r="CJ335" s="121">
        <f>X335^2/(BL297^2*Y335^2)</f>
        <v>0.71399638678365918</v>
      </c>
      <c r="CK335" s="121">
        <f>X335^2/(BM297^2*Y335^2)</f>
        <v>0.45695768754154187</v>
      </c>
      <c r="CL335" s="121">
        <f>X335^2/(BN297^2*Y335^2)</f>
        <v>0.31733172745940408</v>
      </c>
      <c r="CM335" s="121">
        <f>X335^2/(BO297^2*Y335^2)</f>
        <v>0.23314167731711319</v>
      </c>
      <c r="CN335" s="121">
        <f>X335^2/(BP297^2*Y335^2)</f>
        <v>0.17849909669591479</v>
      </c>
      <c r="CO335" s="95">
        <f t="shared" si="662"/>
        <v>1.4654855668103568</v>
      </c>
      <c r="CP335" s="95">
        <f t="shared" si="663"/>
        <v>1.8193552672414268</v>
      </c>
      <c r="CQ335" s="95">
        <f t="shared" si="664"/>
        <v>2.4091381012932107</v>
      </c>
      <c r="CR335" s="95">
        <f t="shared" si="665"/>
        <v>3.2348340689657076</v>
      </c>
      <c r="CS335" s="95">
        <f t="shared" si="666"/>
        <v>4.2964431702589181</v>
      </c>
      <c r="CT335" s="95">
        <f t="shared" si="667"/>
        <v>5.5939654051728418</v>
      </c>
      <c r="CU335" s="95">
        <f t="shared" si="668"/>
        <v>7.12740077370748</v>
      </c>
      <c r="CV335" s="95">
        <f t="shared" si="669"/>
        <v>8.896749275862831</v>
      </c>
      <c r="CW335" s="95">
        <f t="shared" si="670"/>
        <v>1.4654855668103568</v>
      </c>
      <c r="CX335" s="95">
        <f t="shared" si="671"/>
        <v>1.8193552672414268</v>
      </c>
      <c r="CY335" s="95">
        <f t="shared" si="672"/>
        <v>2.4091381012932107</v>
      </c>
      <c r="CZ335" s="95">
        <f t="shared" si="673"/>
        <v>3.2348340689657076</v>
      </c>
      <c r="DA335" s="95">
        <f t="shared" si="674"/>
        <v>4.2964431702589181</v>
      </c>
      <c r="DB335" s="95">
        <f t="shared" si="675"/>
        <v>5.5939654051728418</v>
      </c>
      <c r="DC335" s="95">
        <f t="shared" si="676"/>
        <v>7.12740077370748</v>
      </c>
      <c r="DD335" s="95">
        <f t="shared" si="677"/>
        <v>8.896749275862831</v>
      </c>
      <c r="DE335" s="13">
        <f t="shared" si="763"/>
        <v>13.5615936455197</v>
      </c>
      <c r="DF335" s="13">
        <f t="shared" si="764"/>
        <v>5.2562433750592508</v>
      </c>
      <c r="DG335" s="13">
        <f t="shared" si="765"/>
        <v>4.1072620226679977</v>
      </c>
      <c r="DH335" s="13">
        <f t="shared" si="766"/>
        <v>4.1646796984821144</v>
      </c>
      <c r="DI335" s="13">
        <f t="shared" si="678"/>
        <v>4.6954601120703785</v>
      </c>
      <c r="DJ335" s="13">
        <f t="shared" si="679"/>
        <v>5.5187241787809285</v>
      </c>
      <c r="DK335" s="13">
        <f t="shared" si="680"/>
        <v>6.572495069393633</v>
      </c>
      <c r="DL335" s="13">
        <f t="shared" si="681"/>
        <v>7.8308843434897355</v>
      </c>
      <c r="DM335" s="95">
        <f t="shared" si="682"/>
        <v>13.5615936455197</v>
      </c>
      <c r="DN335" s="95">
        <f t="shared" si="683"/>
        <v>5.2562433750592508</v>
      </c>
      <c r="DO335" s="95">
        <f t="shared" si="684"/>
        <v>4.1072620226679977</v>
      </c>
      <c r="DP335" s="95">
        <f t="shared" si="685"/>
        <v>4.1646796984821144</v>
      </c>
      <c r="DQ335" s="95">
        <f t="shared" si="686"/>
        <v>4.6954601120703785</v>
      </c>
      <c r="DR335" s="95">
        <f t="shared" si="687"/>
        <v>5.5187241787809285</v>
      </c>
      <c r="DS335" s="95">
        <f t="shared" si="688"/>
        <v>6.572495069393633</v>
      </c>
      <c r="DT335" s="95">
        <f t="shared" si="689"/>
        <v>7.8308843434897355</v>
      </c>
      <c r="DU335" s="95">
        <f t="shared" si="690"/>
        <v>4.6623031746698151</v>
      </c>
      <c r="DV335" s="95">
        <f t="shared" si="691"/>
        <v>1.7759531005269662</v>
      </c>
      <c r="DW335" s="95">
        <f t="shared" si="692"/>
        <v>1.3766487601117865</v>
      </c>
      <c r="DX335" s="95">
        <f t="shared" si="693"/>
        <v>1.3966030675697905</v>
      </c>
      <c r="DY335" s="95">
        <f t="shared" si="694"/>
        <v>1.5810646539237063</v>
      </c>
      <c r="DZ335" s="95">
        <f t="shared" si="695"/>
        <v>1.8671727917635572</v>
      </c>
      <c r="EA335" s="95">
        <f t="shared" si="696"/>
        <v>2.2333887356073001</v>
      </c>
      <c r="EB335" s="95">
        <f t="shared" si="697"/>
        <v>2.670715501644644</v>
      </c>
      <c r="EC335" s="95">
        <f t="shared" si="698"/>
        <v>4.6623031746698151</v>
      </c>
      <c r="ED335" s="95">
        <f t="shared" si="699"/>
        <v>1.7759531005269662</v>
      </c>
      <c r="EE335" s="95">
        <f t="shared" si="700"/>
        <v>1.3766487601117865</v>
      </c>
      <c r="EF335" s="95">
        <f t="shared" si="701"/>
        <v>1.3966030675697905</v>
      </c>
      <c r="EG335" s="95">
        <f t="shared" si="702"/>
        <v>1.5810646539237063</v>
      </c>
      <c r="EH335" s="95">
        <f t="shared" si="703"/>
        <v>1.8671727917635572</v>
      </c>
      <c r="EI335" s="95">
        <f t="shared" si="704"/>
        <v>2.2333887356073001</v>
      </c>
      <c r="EJ335" s="95">
        <f t="shared" si="705"/>
        <v>2.670715501644644</v>
      </c>
      <c r="EK335" s="95">
        <f t="shared" si="706"/>
        <v>4.6623031746698151</v>
      </c>
      <c r="EL335" s="95">
        <f t="shared" si="707"/>
        <v>1.7759531005269662</v>
      </c>
      <c r="EM335" s="95">
        <f t="shared" si="708"/>
        <v>1.3766487601117865</v>
      </c>
      <c r="EN335" s="95">
        <f t="shared" si="709"/>
        <v>1.3966030675697905</v>
      </c>
      <c r="EO335" s="95">
        <f t="shared" si="710"/>
        <v>1.5810646539237063</v>
      </c>
      <c r="EP335" s="95">
        <f t="shared" si="711"/>
        <v>1.8671727917635572</v>
      </c>
      <c r="EQ335" s="95">
        <f t="shared" si="712"/>
        <v>2.2333887356073001</v>
      </c>
      <c r="ER335" s="95">
        <f t="shared" si="713"/>
        <v>2.670715501644644</v>
      </c>
      <c r="ES335" s="95">
        <f t="shared" si="714"/>
        <v>1</v>
      </c>
      <c r="ET335" s="95">
        <f t="shared" si="715"/>
        <v>1</v>
      </c>
      <c r="EU335" s="95">
        <f t="shared" si="716"/>
        <v>1</v>
      </c>
      <c r="EV335" s="95">
        <f t="shared" si="717"/>
        <v>1</v>
      </c>
      <c r="EW335" s="95">
        <f t="shared" si="718"/>
        <v>1</v>
      </c>
      <c r="EX335" s="95">
        <f t="shared" si="719"/>
        <v>1</v>
      </c>
      <c r="EY335" s="95">
        <f t="shared" si="720"/>
        <v>1</v>
      </c>
      <c r="EZ335" s="95">
        <f t="shared" si="721"/>
        <v>1</v>
      </c>
      <c r="FA335" s="95">
        <f t="shared" si="722"/>
        <v>1</v>
      </c>
      <c r="FB335" s="95">
        <f t="shared" si="723"/>
        <v>1</v>
      </c>
      <c r="FC335" s="95">
        <f t="shared" si="724"/>
        <v>1</v>
      </c>
      <c r="FD335" s="95">
        <f t="shared" si="725"/>
        <v>1</v>
      </c>
      <c r="FE335" s="95">
        <f t="shared" si="726"/>
        <v>1</v>
      </c>
      <c r="FF335" s="95">
        <f t="shared" si="727"/>
        <v>1</v>
      </c>
      <c r="FG335" s="95">
        <f t="shared" si="728"/>
        <v>1</v>
      </c>
      <c r="FH335" s="95">
        <f t="shared" si="729"/>
        <v>1</v>
      </c>
      <c r="FI335" s="95">
        <f t="shared" si="730"/>
        <v>1</v>
      </c>
      <c r="FJ335" s="95">
        <f t="shared" si="731"/>
        <v>1</v>
      </c>
      <c r="FK335" s="95">
        <f t="shared" si="732"/>
        <v>1</v>
      </c>
      <c r="FL335" s="95">
        <f t="shared" si="733"/>
        <v>1</v>
      </c>
      <c r="FM335" s="95">
        <f t="shared" si="734"/>
        <v>1</v>
      </c>
      <c r="FN335" s="95">
        <f t="shared" si="735"/>
        <v>1</v>
      </c>
      <c r="FO335" s="95">
        <f t="shared" si="736"/>
        <v>1</v>
      </c>
      <c r="FP335" s="95">
        <f t="shared" si="737"/>
        <v>1</v>
      </c>
      <c r="FQ335" s="115">
        <f t="shared" si="738"/>
        <v>6.4838263492790311</v>
      </c>
      <c r="FR335" s="115">
        <f t="shared" si="739"/>
        <v>2.2242295285686859</v>
      </c>
      <c r="FS335" s="115">
        <f t="shared" si="740"/>
        <v>1.4617009579667439</v>
      </c>
      <c r="FT335" s="115">
        <f t="shared" si="741"/>
        <v>1.2142522233139827</v>
      </c>
      <c r="FU335" s="115">
        <f t="shared" si="742"/>
        <v>1.1119206408177753</v>
      </c>
      <c r="FV335" s="115">
        <f t="shared" si="743"/>
        <v>1.0634599233975</v>
      </c>
      <c r="FW335" s="115">
        <f t="shared" si="744"/>
        <v>1.0383106481108877</v>
      </c>
      <c r="FX335" s="115">
        <f t="shared" si="745"/>
        <v>1.0243245942925072</v>
      </c>
      <c r="FZ335" s="90">
        <f t="shared" si="767"/>
        <v>1.0243245942925072</v>
      </c>
    </row>
    <row r="336" spans="24:182" x14ac:dyDescent="0.3">
      <c r="X336" s="118">
        <f t="shared" si="768"/>
        <v>36.165275350338177</v>
      </c>
      <c r="Y336" s="118">
        <v>10</v>
      </c>
      <c r="Z336" s="40">
        <v>1.7999999999999999E-2</v>
      </c>
      <c r="AA336" s="40">
        <v>10000000</v>
      </c>
      <c r="AB336" s="40">
        <v>10000000</v>
      </c>
      <c r="AC336" s="98">
        <v>3900000</v>
      </c>
      <c r="AD336" s="42">
        <v>0.33</v>
      </c>
      <c r="AE336" s="42">
        <v>0.33</v>
      </c>
      <c r="AF336" s="41">
        <v>1.7999999999999999E-2</v>
      </c>
      <c r="AG336" s="40">
        <v>10000000</v>
      </c>
      <c r="AH336" s="40">
        <v>10000000</v>
      </c>
      <c r="AI336" s="98">
        <v>3900000</v>
      </c>
      <c r="AJ336" s="42">
        <v>0.33</v>
      </c>
      <c r="AK336" s="42">
        <v>0.33</v>
      </c>
      <c r="AL336" s="42">
        <f>AL295</f>
        <v>1.0032000000000001</v>
      </c>
      <c r="AM336" s="40">
        <v>6000</v>
      </c>
      <c r="AN336" s="40">
        <f>AN295</f>
        <v>10000</v>
      </c>
      <c r="AO336" s="40">
        <f>AO295</f>
        <v>10000</v>
      </c>
      <c r="AP336" s="42">
        <v>0.03</v>
      </c>
      <c r="AQ336" s="42">
        <v>0.03</v>
      </c>
      <c r="AR336" s="4">
        <f t="shared" si="746"/>
        <v>1.0211999999999999</v>
      </c>
      <c r="AS336" s="11">
        <f t="shared" si="747"/>
        <v>3.6165275350338177</v>
      </c>
      <c r="AT336" s="15">
        <f t="shared" si="748"/>
        <v>105326.50611603633</v>
      </c>
      <c r="AU336" s="19">
        <f t="shared" si="749"/>
        <v>1.0000076783363887</v>
      </c>
      <c r="AV336" s="13">
        <f t="shared" si="750"/>
        <v>0.5</v>
      </c>
      <c r="AW336" s="11">
        <f t="shared" si="751"/>
        <v>1</v>
      </c>
      <c r="AX336" s="11">
        <f t="shared" si="752"/>
        <v>0.8911</v>
      </c>
      <c r="AY336" s="11">
        <f t="shared" si="753"/>
        <v>201997.53114128605</v>
      </c>
      <c r="AZ336" s="11">
        <f t="shared" si="754"/>
        <v>1</v>
      </c>
      <c r="BA336" s="11">
        <f t="shared" si="755"/>
        <v>0.34752899999999998</v>
      </c>
      <c r="BB336" s="11">
        <f t="shared" si="756"/>
        <v>1.025058</v>
      </c>
      <c r="BC336" s="11">
        <f t="shared" si="757"/>
        <v>0.99909999999999999</v>
      </c>
      <c r="BD336" s="11">
        <f t="shared" si="758"/>
        <v>0.8911</v>
      </c>
      <c r="BE336" s="11">
        <f t="shared" si="759"/>
        <v>201997.53114128605</v>
      </c>
      <c r="BF336" s="11">
        <f t="shared" si="760"/>
        <v>1</v>
      </c>
      <c r="BG336" s="11">
        <f t="shared" si="761"/>
        <v>0.34752899999999998</v>
      </c>
      <c r="BH336" s="11">
        <f t="shared" si="762"/>
        <v>1.025058</v>
      </c>
      <c r="BI336" s="121">
        <f>X336^2/(BI297^2*Y336^2)</f>
        <v>13.079271411657782</v>
      </c>
      <c r="BJ336" s="121">
        <f>X336^2/(BJ297^2*Y336^2)</f>
        <v>3.2698178529144455</v>
      </c>
      <c r="BK336" s="121">
        <f>X336^2/(BK297^2*Y336^2)</f>
        <v>1.4532523790730869</v>
      </c>
      <c r="BL336" s="121">
        <f>X336^2/(BL297^2*Y336^2)</f>
        <v>0.81745446322861137</v>
      </c>
      <c r="BM336" s="121">
        <f>X336^2/(BM297^2*Y336^2)</f>
        <v>0.52317085646631134</v>
      </c>
      <c r="BN336" s="121">
        <f>X336^2/(BN297^2*Y336^2)</f>
        <v>0.36331309476827173</v>
      </c>
      <c r="BO336" s="121">
        <f>X336^2/(BO297^2*Y336^2)</f>
        <v>0.26692390636036289</v>
      </c>
      <c r="BP336" s="121">
        <f>X336^2/(BP297^2*Y336^2)</f>
        <v>0.20436361580715284</v>
      </c>
      <c r="BQ336" s="121">
        <v>1</v>
      </c>
      <c r="BR336" s="121">
        <v>1</v>
      </c>
      <c r="BS336" s="121">
        <v>1</v>
      </c>
      <c r="BT336" s="121">
        <v>1</v>
      </c>
      <c r="BU336" s="121">
        <v>1</v>
      </c>
      <c r="BV336" s="121">
        <v>1</v>
      </c>
      <c r="BW336" s="121">
        <v>1</v>
      </c>
      <c r="BX336" s="121">
        <v>1</v>
      </c>
      <c r="BY336" s="121">
        <f>(BI297^2*Y336^2)/X336^2</f>
        <v>7.64568582244331E-2</v>
      </c>
      <c r="BZ336" s="121">
        <f>(BJ297^2*Y336^2)/X336^2</f>
        <v>0.3058274328977324</v>
      </c>
      <c r="CA336" s="121">
        <f>(BK297^2*Y336^2)/X336^2</f>
        <v>0.68811172401989784</v>
      </c>
      <c r="CB336" s="121">
        <f>(BL297^2*Y336^2)/X336^2</f>
        <v>1.2233097315909296</v>
      </c>
      <c r="CC336" s="121">
        <f>(BM297^2*Y336^2)/X336^2</f>
        <v>1.9114214556108273</v>
      </c>
      <c r="CD336" s="121">
        <f>(BN297^2*Y336^2)/X336^2</f>
        <v>2.7524468960795914</v>
      </c>
      <c r="CE336" s="121">
        <f>(BO297^2*Y336^2)/X336^2</f>
        <v>3.7463860529972215</v>
      </c>
      <c r="CF336" s="121">
        <f>(BP297^2*Y336^2)/X336^2</f>
        <v>4.8932389263637184</v>
      </c>
      <c r="CG336" s="121">
        <f>X336^2/(BI297^2*Y336^2)</f>
        <v>13.079271411657782</v>
      </c>
      <c r="CH336" s="121">
        <f>X336^2/(BJ297^2*Y336^2)</f>
        <v>3.2698178529144455</v>
      </c>
      <c r="CI336" s="121">
        <f>X336^2/(BK297^2*Y336^2)</f>
        <v>1.4532523790730869</v>
      </c>
      <c r="CJ336" s="121">
        <f>X336^2/(BL297^2*Y336^2)</f>
        <v>0.81745446322861137</v>
      </c>
      <c r="CK336" s="121">
        <f>X336^2/(BM297^2*Y336^2)</f>
        <v>0.52317085646631134</v>
      </c>
      <c r="CL336" s="121">
        <f>X336^2/(BN297^2*Y336^2)</f>
        <v>0.36331309476827173</v>
      </c>
      <c r="CM336" s="121">
        <f>X336^2/(BO297^2*Y336^2)</f>
        <v>0.26692390636036289</v>
      </c>
      <c r="CN336" s="121">
        <f>X336^2/(BP297^2*Y336^2)</f>
        <v>0.20436361580715284</v>
      </c>
      <c r="CO336" s="95">
        <f t="shared" si="662"/>
        <v>1.4505568337063122</v>
      </c>
      <c r="CP336" s="95">
        <f t="shared" si="663"/>
        <v>1.7596403348252483</v>
      </c>
      <c r="CQ336" s="95">
        <f t="shared" si="664"/>
        <v>2.2747795033568088</v>
      </c>
      <c r="CR336" s="95">
        <f t="shared" si="665"/>
        <v>2.9959743393009939</v>
      </c>
      <c r="CS336" s="95">
        <f t="shared" si="666"/>
        <v>3.9232248426578025</v>
      </c>
      <c r="CT336" s="95">
        <f t="shared" si="667"/>
        <v>5.0565310134272359</v>
      </c>
      <c r="CU336" s="95">
        <f t="shared" si="668"/>
        <v>6.3958928516092932</v>
      </c>
      <c r="CV336" s="95">
        <f t="shared" si="669"/>
        <v>7.9413103572039745</v>
      </c>
      <c r="CW336" s="95">
        <f t="shared" si="670"/>
        <v>1.4505568337063122</v>
      </c>
      <c r="CX336" s="95">
        <f t="shared" si="671"/>
        <v>1.7596403348252483</v>
      </c>
      <c r="CY336" s="95">
        <f t="shared" si="672"/>
        <v>2.2747795033568088</v>
      </c>
      <c r="CZ336" s="95">
        <f t="shared" si="673"/>
        <v>2.9959743393009939</v>
      </c>
      <c r="DA336" s="95">
        <f t="shared" si="674"/>
        <v>3.9232248426578025</v>
      </c>
      <c r="DB336" s="95">
        <f t="shared" si="675"/>
        <v>5.0565310134272359</v>
      </c>
      <c r="DC336" s="95">
        <f t="shared" si="676"/>
        <v>6.3958928516092932</v>
      </c>
      <c r="DD336" s="95">
        <f t="shared" si="677"/>
        <v>7.9413103572039745</v>
      </c>
      <c r="DE336" s="13">
        <f t="shared" si="763"/>
        <v>15.205844269882213</v>
      </c>
      <c r="DF336" s="13">
        <f t="shared" si="764"/>
        <v>5.6257612858121782</v>
      </c>
      <c r="DG336" s="13">
        <f t="shared" si="765"/>
        <v>4.1914801030929842</v>
      </c>
      <c r="DH336" s="13">
        <f t="shared" si="766"/>
        <v>4.0908801948195412</v>
      </c>
      <c r="DI336" s="13">
        <f t="shared" si="678"/>
        <v>4.4847083120771387</v>
      </c>
      <c r="DJ336" s="13">
        <f t="shared" si="679"/>
        <v>5.1658759908478631</v>
      </c>
      <c r="DK336" s="13">
        <f t="shared" si="680"/>
        <v>6.0634259593575841</v>
      </c>
      <c r="DL336" s="13">
        <f t="shared" si="681"/>
        <v>7.1477185421708711</v>
      </c>
      <c r="DM336" s="95">
        <f t="shared" si="682"/>
        <v>15.205844269882213</v>
      </c>
      <c r="DN336" s="95">
        <f t="shared" si="683"/>
        <v>5.6257612858121782</v>
      </c>
      <c r="DO336" s="95">
        <f t="shared" si="684"/>
        <v>4.1914801030929842</v>
      </c>
      <c r="DP336" s="95">
        <f t="shared" si="685"/>
        <v>4.0908801948195412</v>
      </c>
      <c r="DQ336" s="95">
        <f t="shared" si="686"/>
        <v>4.4847083120771387</v>
      </c>
      <c r="DR336" s="95">
        <f t="shared" si="687"/>
        <v>5.1658759908478631</v>
      </c>
      <c r="DS336" s="95">
        <f t="shared" si="688"/>
        <v>6.0634259593575841</v>
      </c>
      <c r="DT336" s="95">
        <f t="shared" si="689"/>
        <v>7.1477185421708711</v>
      </c>
      <c r="DU336" s="95">
        <f t="shared" si="690"/>
        <v>5.2337279499038951</v>
      </c>
      <c r="DV336" s="95">
        <f t="shared" si="691"/>
        <v>1.9043712905330203</v>
      </c>
      <c r="DW336" s="95">
        <f t="shared" si="692"/>
        <v>1.4059169853838016</v>
      </c>
      <c r="DX336" s="95">
        <f t="shared" si="693"/>
        <v>1.3709555998614402</v>
      </c>
      <c r="DY336" s="95">
        <f t="shared" si="694"/>
        <v>1.5078222916238557</v>
      </c>
      <c r="DZ336" s="95">
        <f t="shared" si="695"/>
        <v>1.7445478138593669</v>
      </c>
      <c r="EA336" s="95">
        <f t="shared" si="696"/>
        <v>2.0564724568655817</v>
      </c>
      <c r="EB336" s="95">
        <f t="shared" si="697"/>
        <v>2.4332955738781008</v>
      </c>
      <c r="EC336" s="95">
        <f t="shared" si="698"/>
        <v>5.2337279499038951</v>
      </c>
      <c r="ED336" s="95">
        <f t="shared" si="699"/>
        <v>1.9043712905330203</v>
      </c>
      <c r="EE336" s="95">
        <f t="shared" si="700"/>
        <v>1.4059169853838016</v>
      </c>
      <c r="EF336" s="95">
        <f t="shared" si="701"/>
        <v>1.3709555998614402</v>
      </c>
      <c r="EG336" s="95">
        <f t="shared" si="702"/>
        <v>1.5078222916238557</v>
      </c>
      <c r="EH336" s="95">
        <f t="shared" si="703"/>
        <v>1.7445478138593669</v>
      </c>
      <c r="EI336" s="95">
        <f t="shared" si="704"/>
        <v>2.0564724568655817</v>
      </c>
      <c r="EJ336" s="95">
        <f t="shared" si="705"/>
        <v>2.4332955738781008</v>
      </c>
      <c r="EK336" s="95">
        <f t="shared" si="706"/>
        <v>5.2337279499038951</v>
      </c>
      <c r="EL336" s="95">
        <f t="shared" si="707"/>
        <v>1.9043712905330203</v>
      </c>
      <c r="EM336" s="95">
        <f t="shared" si="708"/>
        <v>1.4059169853838016</v>
      </c>
      <c r="EN336" s="95">
        <f t="shared" si="709"/>
        <v>1.3709555998614402</v>
      </c>
      <c r="EO336" s="95">
        <f t="shared" si="710"/>
        <v>1.5078222916238557</v>
      </c>
      <c r="EP336" s="95">
        <f t="shared" si="711"/>
        <v>1.7445478138593669</v>
      </c>
      <c r="EQ336" s="95">
        <f t="shared" si="712"/>
        <v>2.0564724568655817</v>
      </c>
      <c r="ER336" s="95">
        <f t="shared" si="713"/>
        <v>2.4332955738781008</v>
      </c>
      <c r="ES336" s="95">
        <f t="shared" si="714"/>
        <v>1</v>
      </c>
      <c r="ET336" s="95">
        <f t="shared" si="715"/>
        <v>1</v>
      </c>
      <c r="EU336" s="95">
        <f t="shared" si="716"/>
        <v>1</v>
      </c>
      <c r="EV336" s="95">
        <f t="shared" si="717"/>
        <v>1</v>
      </c>
      <c r="EW336" s="95">
        <f t="shared" si="718"/>
        <v>1</v>
      </c>
      <c r="EX336" s="95">
        <f t="shared" si="719"/>
        <v>1</v>
      </c>
      <c r="EY336" s="95">
        <f t="shared" si="720"/>
        <v>1</v>
      </c>
      <c r="EZ336" s="95">
        <f t="shared" si="721"/>
        <v>1</v>
      </c>
      <c r="FA336" s="95">
        <f t="shared" si="722"/>
        <v>1</v>
      </c>
      <c r="FB336" s="95">
        <f t="shared" si="723"/>
        <v>1</v>
      </c>
      <c r="FC336" s="95">
        <f t="shared" si="724"/>
        <v>1</v>
      </c>
      <c r="FD336" s="95">
        <f t="shared" si="725"/>
        <v>1</v>
      </c>
      <c r="FE336" s="95">
        <f t="shared" si="726"/>
        <v>1</v>
      </c>
      <c r="FF336" s="95">
        <f t="shared" si="727"/>
        <v>1</v>
      </c>
      <c r="FG336" s="95">
        <f t="shared" si="728"/>
        <v>1</v>
      </c>
      <c r="FH336" s="95">
        <f t="shared" si="729"/>
        <v>1</v>
      </c>
      <c r="FI336" s="95">
        <f t="shared" si="730"/>
        <v>1</v>
      </c>
      <c r="FJ336" s="95">
        <f t="shared" si="731"/>
        <v>1</v>
      </c>
      <c r="FK336" s="95">
        <f t="shared" si="732"/>
        <v>1</v>
      </c>
      <c r="FL336" s="95">
        <f t="shared" si="733"/>
        <v>1</v>
      </c>
      <c r="FM336" s="95">
        <f t="shared" si="734"/>
        <v>1</v>
      </c>
      <c r="FN336" s="95">
        <f t="shared" si="735"/>
        <v>1</v>
      </c>
      <c r="FO336" s="95">
        <f t="shared" si="736"/>
        <v>1</v>
      </c>
      <c r="FP336" s="95">
        <f t="shared" si="737"/>
        <v>1</v>
      </c>
      <c r="FQ336" s="115">
        <f t="shared" si="738"/>
        <v>7.3103313006538206</v>
      </c>
      <c r="FR336" s="115">
        <f t="shared" si="739"/>
        <v>2.427404677399887</v>
      </c>
      <c r="FS336" s="115">
        <f t="shared" si="740"/>
        <v>1.5474946259511051</v>
      </c>
      <c r="FT336" s="115">
        <f t="shared" si="741"/>
        <v>1.258382413969791</v>
      </c>
      <c r="FU336" s="115">
        <f t="shared" si="742"/>
        <v>1.1369907242936268</v>
      </c>
      <c r="FV336" s="115">
        <f t="shared" si="743"/>
        <v>1.0786330410553842</v>
      </c>
      <c r="FW336" s="115">
        <f t="shared" si="744"/>
        <v>1.047939994162127</v>
      </c>
      <c r="FX336" s="115">
        <f t="shared" si="745"/>
        <v>1.0306773958249491</v>
      </c>
      <c r="FZ336" s="90">
        <f t="shared" si="767"/>
        <v>1.0306773958249491</v>
      </c>
    </row>
    <row r="337" spans="24:182" x14ac:dyDescent="0.3">
      <c r="X337" s="118">
        <f t="shared" si="768"/>
        <v>38.696844624861853</v>
      </c>
      <c r="Y337" s="118">
        <v>10</v>
      </c>
      <c r="Z337" s="40">
        <v>1.7999999999999999E-2</v>
      </c>
      <c r="AA337" s="40">
        <v>10000000</v>
      </c>
      <c r="AB337" s="40">
        <v>10000000</v>
      </c>
      <c r="AC337" s="98">
        <v>3900000</v>
      </c>
      <c r="AD337" s="42">
        <v>0.33</v>
      </c>
      <c r="AE337" s="42">
        <v>0.33</v>
      </c>
      <c r="AF337" s="41">
        <v>1.7999999999999999E-2</v>
      </c>
      <c r="AG337" s="40">
        <v>10000000</v>
      </c>
      <c r="AH337" s="40">
        <v>10000000</v>
      </c>
      <c r="AI337" s="98">
        <v>3900000</v>
      </c>
      <c r="AJ337" s="42">
        <v>0.33</v>
      </c>
      <c r="AK337" s="42">
        <v>0.33</v>
      </c>
      <c r="AL337" s="42">
        <f>AL295</f>
        <v>1.0032000000000001</v>
      </c>
      <c r="AM337" s="40">
        <v>6000</v>
      </c>
      <c r="AN337" s="40">
        <f>AN295</f>
        <v>10000</v>
      </c>
      <c r="AO337" s="40">
        <f>AO295</f>
        <v>10000</v>
      </c>
      <c r="AP337" s="42">
        <v>0.03</v>
      </c>
      <c r="AQ337" s="42">
        <v>0.03</v>
      </c>
      <c r="AR337" s="4">
        <f t="shared" si="746"/>
        <v>1.0211999999999999</v>
      </c>
      <c r="AS337" s="11">
        <f t="shared" si="747"/>
        <v>3.8696844624861853</v>
      </c>
      <c r="AT337" s="15">
        <f t="shared" si="748"/>
        <v>105326.50611603633</v>
      </c>
      <c r="AU337" s="19">
        <f t="shared" si="749"/>
        <v>1.0000076783363887</v>
      </c>
      <c r="AV337" s="13">
        <f t="shared" si="750"/>
        <v>0.5</v>
      </c>
      <c r="AW337" s="11">
        <f t="shared" si="751"/>
        <v>1</v>
      </c>
      <c r="AX337" s="11">
        <f t="shared" si="752"/>
        <v>0.8911</v>
      </c>
      <c r="AY337" s="11">
        <f t="shared" si="753"/>
        <v>201997.53114128605</v>
      </c>
      <c r="AZ337" s="11">
        <f t="shared" si="754"/>
        <v>1</v>
      </c>
      <c r="BA337" s="11">
        <f t="shared" si="755"/>
        <v>0.34752899999999998</v>
      </c>
      <c r="BB337" s="11">
        <f t="shared" si="756"/>
        <v>1.025058</v>
      </c>
      <c r="BC337" s="11">
        <f t="shared" si="757"/>
        <v>0.99909999999999999</v>
      </c>
      <c r="BD337" s="11">
        <f t="shared" si="758"/>
        <v>0.8911</v>
      </c>
      <c r="BE337" s="11">
        <f t="shared" si="759"/>
        <v>201997.53114128605</v>
      </c>
      <c r="BF337" s="11">
        <f t="shared" si="760"/>
        <v>1</v>
      </c>
      <c r="BG337" s="11">
        <f t="shared" si="761"/>
        <v>0.34752899999999998</v>
      </c>
      <c r="BH337" s="11">
        <f t="shared" si="762"/>
        <v>1.025058</v>
      </c>
      <c r="BI337" s="121">
        <f>X337^2/(BI297^2*Y337^2)</f>
        <v>14.974457839206998</v>
      </c>
      <c r="BJ337" s="121">
        <f>X337^2/(BJ297^2*Y337^2)</f>
        <v>3.7436144598017496</v>
      </c>
      <c r="BK337" s="121">
        <f>X337^2/(BK297^2*Y337^2)</f>
        <v>1.6638286488007776</v>
      </c>
      <c r="BL337" s="121">
        <f>X337^2/(BL297^2*Y337^2)</f>
        <v>0.93590361495043739</v>
      </c>
      <c r="BM337" s="121">
        <f>X337^2/(BM297^2*Y337^2)</f>
        <v>0.59897831356827991</v>
      </c>
      <c r="BN337" s="121">
        <f>X337^2/(BN297^2*Y337^2)</f>
        <v>0.41595716220019441</v>
      </c>
      <c r="BO337" s="121">
        <f>X337^2/(BO297^2*Y337^2)</f>
        <v>0.30560118039197953</v>
      </c>
      <c r="BP337" s="121">
        <f>X337^2/(BP297^2*Y337^2)</f>
        <v>0.23397590373760935</v>
      </c>
      <c r="BQ337" s="121">
        <v>1</v>
      </c>
      <c r="BR337" s="121">
        <v>1</v>
      </c>
      <c r="BS337" s="121">
        <v>1</v>
      </c>
      <c r="BT337" s="121">
        <v>1</v>
      </c>
      <c r="BU337" s="121">
        <v>1</v>
      </c>
      <c r="BV337" s="121">
        <v>1</v>
      </c>
      <c r="BW337" s="121">
        <v>1</v>
      </c>
      <c r="BX337" s="121">
        <v>1</v>
      </c>
      <c r="BY337" s="121">
        <f>(BI297^2*Y337^2)/X337^2</f>
        <v>6.6780381015314069E-2</v>
      </c>
      <c r="BZ337" s="121">
        <f>(BJ297^2*Y337^2)/X337^2</f>
        <v>0.26712152406125628</v>
      </c>
      <c r="CA337" s="121">
        <f>(BK297^2*Y337^2)/X337^2</f>
        <v>0.60102342913782669</v>
      </c>
      <c r="CB337" s="121">
        <f>(BL297^2*Y337^2)/X337^2</f>
        <v>1.0684860962450251</v>
      </c>
      <c r="CC337" s="121">
        <f>(BM297^2*Y337^2)/X337^2</f>
        <v>1.6695095253828518</v>
      </c>
      <c r="CD337" s="121">
        <f>(BN297^2*Y337^2)/X337^2</f>
        <v>2.4040937165513068</v>
      </c>
      <c r="CE337" s="121">
        <f>(BO297^2*Y337^2)/X337^2</f>
        <v>3.2722386697503896</v>
      </c>
      <c r="CF337" s="121">
        <f>(BP297^2*Y337^2)/X337^2</f>
        <v>4.2739443849801004</v>
      </c>
      <c r="CG337" s="121">
        <f>X337^2/(BI297^2*Y337^2)</f>
        <v>14.974457839206998</v>
      </c>
      <c r="CH337" s="121">
        <f>X337^2/(BJ297^2*Y337^2)</f>
        <v>3.7436144598017496</v>
      </c>
      <c r="CI337" s="121">
        <f>X337^2/(BK297^2*Y337^2)</f>
        <v>1.6638286488007776</v>
      </c>
      <c r="CJ337" s="121">
        <f>X337^2/(BL297^2*Y337^2)</f>
        <v>0.93590361495043739</v>
      </c>
      <c r="CK337" s="121">
        <f>X337^2/(BM297^2*Y337^2)</f>
        <v>0.59897831356827991</v>
      </c>
      <c r="CL337" s="121">
        <f>X337^2/(BN297^2*Y337^2)</f>
        <v>0.41595716220019441</v>
      </c>
      <c r="CM337" s="121">
        <f>X337^2/(BO297^2*Y337^2)</f>
        <v>0.30560118039197953</v>
      </c>
      <c r="CN337" s="121">
        <f>X337^2/(BP297^2*Y337^2)</f>
        <v>0.23397590373760935</v>
      </c>
      <c r="CO337" s="95">
        <f t="shared" si="662"/>
        <v>1.4375175000491851</v>
      </c>
      <c r="CP337" s="95">
        <f t="shared" si="663"/>
        <v>1.7074830001967407</v>
      </c>
      <c r="CQ337" s="95">
        <f t="shared" si="664"/>
        <v>2.1574255004426663</v>
      </c>
      <c r="CR337" s="95">
        <f t="shared" si="665"/>
        <v>2.7873450007869627</v>
      </c>
      <c r="CS337" s="95">
        <f t="shared" si="666"/>
        <v>3.5972415012296288</v>
      </c>
      <c r="CT337" s="95">
        <f t="shared" si="667"/>
        <v>4.5871150017706661</v>
      </c>
      <c r="CU337" s="95">
        <f t="shared" si="668"/>
        <v>5.7569655024100728</v>
      </c>
      <c r="CV337" s="95">
        <f t="shared" si="669"/>
        <v>7.1067930031478497</v>
      </c>
      <c r="CW337" s="95">
        <f t="shared" si="670"/>
        <v>1.4375175000491851</v>
      </c>
      <c r="CX337" s="95">
        <f t="shared" si="671"/>
        <v>1.7074830001967407</v>
      </c>
      <c r="CY337" s="95">
        <f t="shared" si="672"/>
        <v>2.1574255004426663</v>
      </c>
      <c r="CZ337" s="95">
        <f t="shared" si="673"/>
        <v>2.7873450007869627</v>
      </c>
      <c r="DA337" s="95">
        <f t="shared" si="674"/>
        <v>3.5972415012296288</v>
      </c>
      <c r="DB337" s="95">
        <f t="shared" si="675"/>
        <v>4.5871150017706661</v>
      </c>
      <c r="DC337" s="95">
        <f t="shared" si="676"/>
        <v>5.7569655024100728</v>
      </c>
      <c r="DD337" s="95">
        <f t="shared" si="677"/>
        <v>7.1067930031478497</v>
      </c>
      <c r="DE337" s="13">
        <f t="shared" si="763"/>
        <v>17.091354220222311</v>
      </c>
      <c r="DF337" s="13">
        <f t="shared" si="764"/>
        <v>6.0608519838630057</v>
      </c>
      <c r="DG337" s="13">
        <f t="shared" si="765"/>
        <v>4.3149680779386044</v>
      </c>
      <c r="DH337" s="13">
        <f t="shared" si="766"/>
        <v>4.0545057111954623</v>
      </c>
      <c r="DI337" s="13">
        <f t="shared" si="678"/>
        <v>4.3186038389511321</v>
      </c>
      <c r="DJ337" s="13">
        <f t="shared" si="679"/>
        <v>4.8701668787515011</v>
      </c>
      <c r="DK337" s="13">
        <f t="shared" si="680"/>
        <v>5.627955850142369</v>
      </c>
      <c r="DL337" s="13">
        <f t="shared" si="681"/>
        <v>6.5580362887177097</v>
      </c>
      <c r="DM337" s="95">
        <f t="shared" si="682"/>
        <v>17.091354220222311</v>
      </c>
      <c r="DN337" s="95">
        <f t="shared" si="683"/>
        <v>6.0608519838630057</v>
      </c>
      <c r="DO337" s="95">
        <f t="shared" si="684"/>
        <v>4.3149680779386044</v>
      </c>
      <c r="DP337" s="95">
        <f t="shared" si="685"/>
        <v>4.0545057111954623</v>
      </c>
      <c r="DQ337" s="95">
        <f t="shared" si="686"/>
        <v>4.3186038389511321</v>
      </c>
      <c r="DR337" s="95">
        <f t="shared" si="687"/>
        <v>4.8701668787515011</v>
      </c>
      <c r="DS337" s="95">
        <f t="shared" si="688"/>
        <v>5.627955850142369</v>
      </c>
      <c r="DT337" s="95">
        <f t="shared" si="689"/>
        <v>6.5580362887177097</v>
      </c>
      <c r="DU337" s="95">
        <f t="shared" si="690"/>
        <v>5.8889973374356384</v>
      </c>
      <c r="DV337" s="95">
        <f t="shared" si="691"/>
        <v>2.0555779257359266</v>
      </c>
      <c r="DW337" s="95">
        <f t="shared" si="692"/>
        <v>1.4488326377939251</v>
      </c>
      <c r="DX337" s="95">
        <f t="shared" si="693"/>
        <v>1.3583144119420476</v>
      </c>
      <c r="DY337" s="95">
        <f t="shared" si="694"/>
        <v>1.4500961701828479</v>
      </c>
      <c r="DZ337" s="95">
        <f t="shared" si="695"/>
        <v>1.6417803218416303</v>
      </c>
      <c r="EA337" s="95">
        <f t="shared" si="696"/>
        <v>1.9051339652801271</v>
      </c>
      <c r="EB337" s="95">
        <f t="shared" si="697"/>
        <v>2.2283638900177767</v>
      </c>
      <c r="EC337" s="95">
        <f t="shared" si="698"/>
        <v>5.8889973374356384</v>
      </c>
      <c r="ED337" s="95">
        <f t="shared" si="699"/>
        <v>2.0555779257359266</v>
      </c>
      <c r="EE337" s="95">
        <f t="shared" si="700"/>
        <v>1.4488326377939251</v>
      </c>
      <c r="EF337" s="95">
        <f t="shared" si="701"/>
        <v>1.3583144119420476</v>
      </c>
      <c r="EG337" s="95">
        <f t="shared" si="702"/>
        <v>1.4500961701828479</v>
      </c>
      <c r="EH337" s="95">
        <f t="shared" si="703"/>
        <v>1.6417803218416303</v>
      </c>
      <c r="EI337" s="95">
        <f t="shared" si="704"/>
        <v>1.9051339652801271</v>
      </c>
      <c r="EJ337" s="95">
        <f t="shared" si="705"/>
        <v>2.2283638900177767</v>
      </c>
      <c r="EK337" s="95">
        <f t="shared" si="706"/>
        <v>5.8889973374356384</v>
      </c>
      <c r="EL337" s="95">
        <f t="shared" si="707"/>
        <v>2.0555779257359266</v>
      </c>
      <c r="EM337" s="95">
        <f t="shared" si="708"/>
        <v>1.4488326377939251</v>
      </c>
      <c r="EN337" s="95">
        <f t="shared" si="709"/>
        <v>1.3583144119420476</v>
      </c>
      <c r="EO337" s="95">
        <f t="shared" si="710"/>
        <v>1.4500961701828479</v>
      </c>
      <c r="EP337" s="95">
        <f t="shared" si="711"/>
        <v>1.6417803218416303</v>
      </c>
      <c r="EQ337" s="95">
        <f t="shared" si="712"/>
        <v>1.9051339652801271</v>
      </c>
      <c r="ER337" s="95">
        <f t="shared" si="713"/>
        <v>2.2283638900177767</v>
      </c>
      <c r="ES337" s="95">
        <f t="shared" si="714"/>
        <v>1</v>
      </c>
      <c r="ET337" s="95">
        <f t="shared" si="715"/>
        <v>1</v>
      </c>
      <c r="EU337" s="95">
        <f t="shared" si="716"/>
        <v>1</v>
      </c>
      <c r="EV337" s="95">
        <f t="shared" si="717"/>
        <v>1</v>
      </c>
      <c r="EW337" s="95">
        <f t="shared" si="718"/>
        <v>1</v>
      </c>
      <c r="EX337" s="95">
        <f t="shared" si="719"/>
        <v>1</v>
      </c>
      <c r="EY337" s="95">
        <f t="shared" si="720"/>
        <v>1</v>
      </c>
      <c r="EZ337" s="95">
        <f t="shared" si="721"/>
        <v>1</v>
      </c>
      <c r="FA337" s="95">
        <f t="shared" si="722"/>
        <v>1</v>
      </c>
      <c r="FB337" s="95">
        <f t="shared" si="723"/>
        <v>1</v>
      </c>
      <c r="FC337" s="95">
        <f t="shared" si="724"/>
        <v>1</v>
      </c>
      <c r="FD337" s="95">
        <f t="shared" si="725"/>
        <v>1</v>
      </c>
      <c r="FE337" s="95">
        <f t="shared" si="726"/>
        <v>1</v>
      </c>
      <c r="FF337" s="95">
        <f t="shared" si="727"/>
        <v>1</v>
      </c>
      <c r="FG337" s="95">
        <f t="shared" si="728"/>
        <v>1</v>
      </c>
      <c r="FH337" s="95">
        <f t="shared" si="729"/>
        <v>1</v>
      </c>
      <c r="FI337" s="95">
        <f t="shared" si="730"/>
        <v>1</v>
      </c>
      <c r="FJ337" s="95">
        <f t="shared" si="731"/>
        <v>1</v>
      </c>
      <c r="FK337" s="95">
        <f t="shared" si="732"/>
        <v>1</v>
      </c>
      <c r="FL337" s="95">
        <f t="shared" si="733"/>
        <v>1</v>
      </c>
      <c r="FM337" s="95">
        <f t="shared" si="734"/>
        <v>1</v>
      </c>
      <c r="FN337" s="95">
        <f t="shared" si="735"/>
        <v>1</v>
      </c>
      <c r="FO337" s="95">
        <f t="shared" si="736"/>
        <v>1</v>
      </c>
      <c r="FP337" s="95">
        <f t="shared" si="737"/>
        <v>1</v>
      </c>
      <c r="FQ337" s="115">
        <f t="shared" si="738"/>
        <v>8.2569011347472365</v>
      </c>
      <c r="FR337" s="115">
        <f t="shared" si="739"/>
        <v>2.660921178717484</v>
      </c>
      <c r="FS337" s="115">
        <f t="shared" si="740"/>
        <v>1.6470231447747894</v>
      </c>
      <c r="FT337" s="115">
        <f t="shared" si="741"/>
        <v>1.3102762296061738</v>
      </c>
      <c r="FU337" s="115">
        <f t="shared" si="742"/>
        <v>1.1669109088752994</v>
      </c>
      <c r="FV337" s="115">
        <f t="shared" si="743"/>
        <v>1.096995954730037</v>
      </c>
      <c r="FW337" s="115">
        <f t="shared" si="744"/>
        <v>1.0597365409272925</v>
      </c>
      <c r="FX337" s="115">
        <f t="shared" si="745"/>
        <v>1.0385401027975154</v>
      </c>
      <c r="FZ337" s="90">
        <f t="shared" si="767"/>
        <v>1.0385401027975154</v>
      </c>
    </row>
  </sheetData>
  <mergeCells count="2">
    <mergeCell ref="B13:C13"/>
    <mergeCell ref="B14:C14"/>
  </mergeCells>
  <hyperlinks>
    <hyperlink ref="F58" r:id="rId1"/>
    <hyperlink ref="F111" r:id="rId2"/>
    <hyperlink ref="B13" r:id="rId3"/>
    <hyperlink ref="B14" r:id="rId4"/>
  </hyperlinks>
  <pageMargins left="0.76" right="0.38" top="0.54" bottom="0.65" header="0.23" footer="0.28999999999999998"/>
  <pageSetup orientation="portrait" r:id="rId5"/>
  <headerFooter alignWithMargins="0">
    <oddHeader>&amp;C&amp;"Arial,Bold"&amp;14CONFIDENTIAL</oddHeader>
  </headerFooter>
  <rowBreaks count="1" manualBreakCount="1">
    <brk id="111" max="10" man="1"/>
  </rowBreaks>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LF337"/>
  <sheetViews>
    <sheetView view="pageBreakPreview" topLeftCell="A34" zoomScale="70" zoomScaleNormal="100" zoomScaleSheetLayoutView="70" workbookViewId="0">
      <selection activeCell="U25" sqref="U25"/>
    </sheetView>
  </sheetViews>
  <sheetFormatPr defaultColWidth="9.109375" defaultRowHeight="15.6" x14ac:dyDescent="0.3"/>
  <cols>
    <col min="1" max="11" width="8.5546875" style="3" customWidth="1"/>
    <col min="12" max="12" width="6.44140625" style="4" customWidth="1"/>
    <col min="13" max="18" width="4" style="6" customWidth="1"/>
    <col min="19" max="19" width="4" style="7" customWidth="1"/>
    <col min="20" max="20" width="4.44140625" style="6" customWidth="1"/>
    <col min="21" max="21" width="9.109375" style="5"/>
    <col min="22" max="45" width="10" style="5" customWidth="1"/>
    <col min="46" max="46" width="10" style="9" customWidth="1"/>
    <col min="47" max="60" width="10" style="5" customWidth="1"/>
    <col min="61" max="78" width="9.109375" style="5"/>
    <col min="79" max="79" width="8.77734375" style="5" customWidth="1"/>
    <col min="80" max="94" width="9.109375" style="5"/>
    <col min="95" max="95" width="9" style="5" customWidth="1"/>
    <col min="96" max="102" width="11" style="5" customWidth="1"/>
    <col min="103" max="110" width="9.109375" style="5"/>
    <col min="111" max="111" width="10.88671875" style="5" customWidth="1"/>
    <col min="112" max="126" width="9.109375" style="5"/>
    <col min="127" max="127" width="10.33203125" style="5" customWidth="1"/>
    <col min="128" max="143" width="9.109375" style="5"/>
    <col min="144" max="177" width="9.109375" style="4"/>
    <col min="179" max="182" width="9.109375" style="90"/>
    <col min="183" max="190" width="9.109375" style="4"/>
    <col min="191" max="191" width="14" style="4" customWidth="1"/>
    <col min="192" max="192" width="9.109375" style="4"/>
    <col min="193" max="193" width="10.6640625" style="4" customWidth="1"/>
    <col min="194" max="228" width="9.109375" style="4"/>
    <col min="229" max="233" width="9.5546875" style="4" customWidth="1"/>
    <col min="234" max="235" width="9.109375" style="4"/>
    <col min="236" max="236" width="3.5546875" style="4" customWidth="1"/>
    <col min="237" max="237" width="4" style="4" customWidth="1"/>
    <col min="238" max="243" width="9.109375" style="4"/>
    <col min="244" max="244" width="3.5546875" style="4" customWidth="1"/>
    <col min="245" max="250" width="9.109375" style="4"/>
    <col min="251" max="251" width="4" style="4" customWidth="1"/>
    <col min="252" max="287" width="9.109375" style="4"/>
    <col min="288" max="288" width="9.5546875" style="4" customWidth="1"/>
    <col min="289" max="317" width="9.109375" style="4"/>
    <col min="318" max="16384" width="9.109375" style="5"/>
  </cols>
  <sheetData>
    <row r="1" spans="1:266" s="47" customFormat="1" ht="13.8" x14ac:dyDescent="0.3">
      <c r="A1" s="43"/>
      <c r="B1" s="44" t="s">
        <v>2</v>
      </c>
      <c r="C1" s="45" t="s">
        <v>11</v>
      </c>
      <c r="D1" s="43"/>
      <c r="E1" s="43"/>
      <c r="F1" s="44" t="s">
        <v>27</v>
      </c>
      <c r="G1" s="46">
        <v>4</v>
      </c>
      <c r="H1" s="43"/>
      <c r="I1" s="43"/>
      <c r="J1" s="43"/>
      <c r="K1" s="43"/>
      <c r="M1" s="48" t="s">
        <v>28</v>
      </c>
      <c r="N1" s="48" t="s">
        <v>29</v>
      </c>
      <c r="O1" s="48" t="s">
        <v>30</v>
      </c>
      <c r="P1" s="48" t="s">
        <v>30</v>
      </c>
      <c r="Q1" s="48" t="s">
        <v>30</v>
      </c>
      <c r="R1" s="48" t="s">
        <v>31</v>
      </c>
      <c r="S1" s="67" t="s">
        <v>32</v>
      </c>
      <c r="T1" s="68" t="s">
        <v>33</v>
      </c>
      <c r="AT1" s="60"/>
      <c r="FW1" s="125"/>
      <c r="FX1" s="125"/>
      <c r="FY1" s="125"/>
      <c r="FZ1" s="125"/>
    </row>
    <row r="2" spans="1:266" s="47" customFormat="1" ht="13.8" x14ac:dyDescent="0.3">
      <c r="A2" s="43"/>
      <c r="B2" s="44" t="s">
        <v>4</v>
      </c>
      <c r="C2" s="45" t="s">
        <v>9</v>
      </c>
      <c r="D2" s="43"/>
      <c r="E2" s="43"/>
      <c r="F2" s="44" t="s">
        <v>7</v>
      </c>
      <c r="G2" s="45" t="s">
        <v>116</v>
      </c>
      <c r="H2" s="43"/>
      <c r="I2" s="43"/>
      <c r="J2" s="43"/>
      <c r="K2" s="43"/>
      <c r="M2" s="51" t="s">
        <v>34</v>
      </c>
      <c r="N2" s="51" t="s">
        <v>34</v>
      </c>
      <c r="O2" s="51" t="s">
        <v>29</v>
      </c>
      <c r="P2" s="51" t="s">
        <v>29</v>
      </c>
      <c r="Q2" s="51" t="s">
        <v>29</v>
      </c>
      <c r="R2" s="51" t="s">
        <v>34</v>
      </c>
      <c r="S2" s="69" t="s">
        <v>34</v>
      </c>
      <c r="T2" s="70"/>
      <c r="AT2" s="60"/>
      <c r="FW2" s="125"/>
      <c r="FX2" s="125"/>
      <c r="FY2" s="125"/>
      <c r="FZ2" s="125"/>
    </row>
    <row r="3" spans="1:266" s="47" customFormat="1" ht="13.8" x14ac:dyDescent="0.3">
      <c r="A3" s="43"/>
      <c r="B3" s="44" t="s">
        <v>1</v>
      </c>
      <c r="C3" s="52" t="s">
        <v>35</v>
      </c>
      <c r="D3" s="43"/>
      <c r="E3" s="43"/>
      <c r="F3" s="44" t="s">
        <v>0</v>
      </c>
      <c r="G3" s="45" t="s">
        <v>12</v>
      </c>
      <c r="H3" s="43"/>
      <c r="I3" s="43"/>
      <c r="J3" s="43"/>
      <c r="K3" s="43"/>
      <c r="M3" s="51"/>
      <c r="N3" s="51"/>
      <c r="O3" s="51"/>
      <c r="P3" s="51"/>
      <c r="Q3" s="51"/>
      <c r="R3" s="51"/>
      <c r="S3" s="69"/>
      <c r="T3" s="70"/>
      <c r="AT3" s="60"/>
      <c r="FW3" s="125"/>
      <c r="FX3" s="125"/>
      <c r="FY3" s="125"/>
      <c r="FZ3" s="125"/>
    </row>
    <row r="4" spans="1:266" s="47" customFormat="1" ht="13.8" x14ac:dyDescent="0.3">
      <c r="A4" s="43"/>
      <c r="B4" s="44" t="s">
        <v>36</v>
      </c>
      <c r="C4" s="46"/>
      <c r="D4" s="43"/>
      <c r="E4" s="43"/>
      <c r="F4" s="44" t="s">
        <v>37</v>
      </c>
      <c r="G4" s="45" t="s">
        <v>112</v>
      </c>
      <c r="H4" s="43"/>
      <c r="I4" s="43"/>
      <c r="J4" s="43"/>
      <c r="K4" s="43"/>
      <c r="M4" s="51"/>
      <c r="N4" s="51"/>
      <c r="O4" s="51"/>
      <c r="P4" s="51"/>
      <c r="Q4" s="53"/>
      <c r="R4" s="54"/>
      <c r="S4" s="71"/>
      <c r="T4" s="70"/>
      <c r="AT4" s="60"/>
      <c r="FW4" s="125"/>
      <c r="FX4" s="125"/>
      <c r="FY4" s="125"/>
      <c r="FZ4" s="125"/>
    </row>
    <row r="5" spans="1:266" s="47" customFormat="1" ht="13.8" x14ac:dyDescent="0.3">
      <c r="A5" s="43"/>
      <c r="B5" s="44" t="s">
        <v>39</v>
      </c>
      <c r="C5" s="46" t="s">
        <v>44</v>
      </c>
      <c r="D5" s="43"/>
      <c r="E5" s="44"/>
      <c r="F5" s="43"/>
      <c r="G5" s="43"/>
      <c r="H5" s="43"/>
      <c r="I5" s="43"/>
      <c r="J5" s="43"/>
      <c r="K5" s="43"/>
      <c r="M5" s="51"/>
      <c r="N5" s="51"/>
      <c r="O5" s="51"/>
      <c r="P5" s="51"/>
      <c r="Q5" s="53"/>
      <c r="R5" s="54"/>
      <c r="S5" s="71"/>
      <c r="T5" s="70"/>
      <c r="AT5" s="60"/>
      <c r="FW5" s="125"/>
      <c r="FX5" s="125"/>
      <c r="FY5" s="125"/>
      <c r="FZ5" s="125"/>
    </row>
    <row r="6" spans="1:266" s="47" customFormat="1" ht="13.8" x14ac:dyDescent="0.3">
      <c r="A6" s="43"/>
      <c r="B6" s="43" t="s">
        <v>8</v>
      </c>
      <c r="C6" s="55"/>
      <c r="D6" s="43"/>
      <c r="E6" s="43"/>
      <c r="F6" s="43"/>
      <c r="G6" s="43"/>
      <c r="H6" s="43"/>
      <c r="I6" s="43"/>
      <c r="J6" s="43"/>
      <c r="K6" s="43"/>
      <c r="M6" s="51"/>
      <c r="N6" s="51"/>
      <c r="O6" s="51"/>
      <c r="P6" s="51"/>
      <c r="Q6" s="53"/>
      <c r="R6" s="54"/>
      <c r="S6" s="71"/>
      <c r="T6" s="70"/>
      <c r="AT6" s="60"/>
      <c r="FW6" s="125"/>
      <c r="FX6" s="125"/>
      <c r="FY6" s="125"/>
      <c r="FZ6" s="125"/>
    </row>
    <row r="7" spans="1:266" s="47" customFormat="1" ht="13.8" x14ac:dyDescent="0.3">
      <c r="A7" s="43"/>
      <c r="B7" s="43"/>
      <c r="C7" s="43"/>
      <c r="D7" s="43"/>
      <c r="E7" s="43"/>
      <c r="F7" s="43"/>
      <c r="G7" s="43"/>
      <c r="H7" s="43"/>
      <c r="I7" s="43"/>
      <c r="J7" s="43"/>
      <c r="K7" s="43"/>
      <c r="M7" s="51"/>
      <c r="N7" s="51"/>
      <c r="O7" s="51"/>
      <c r="P7" s="51"/>
      <c r="Q7" s="53"/>
      <c r="R7" s="54"/>
      <c r="S7" s="71"/>
      <c r="T7" s="70"/>
      <c r="AT7" s="60"/>
      <c r="FW7" s="125"/>
      <c r="FX7" s="125"/>
      <c r="FY7" s="125"/>
      <c r="FZ7" s="125"/>
    </row>
    <row r="8" spans="1:266" s="47" customFormat="1" ht="13.8" x14ac:dyDescent="0.3">
      <c r="A8" s="56"/>
      <c r="E8" s="49" t="s">
        <v>2</v>
      </c>
      <c r="F8" s="50" t="str">
        <f>$C$1</f>
        <v>R. Abbott</v>
      </c>
      <c r="H8" s="57"/>
      <c r="I8" s="49" t="s">
        <v>3</v>
      </c>
      <c r="J8" s="58" t="str">
        <f>$G$2</f>
        <v>AA-SM-102-092</v>
      </c>
      <c r="K8" s="59"/>
      <c r="L8" s="60"/>
      <c r="M8" s="51"/>
      <c r="N8" s="51"/>
      <c r="O8" s="51"/>
      <c r="P8" s="51"/>
      <c r="Q8" s="51"/>
      <c r="R8" s="51"/>
      <c r="S8" s="51"/>
      <c r="T8" s="51"/>
      <c r="AT8" s="60"/>
      <c r="FW8" s="125"/>
      <c r="FX8" s="125"/>
      <c r="FY8" s="125"/>
      <c r="FZ8" s="125"/>
    </row>
    <row r="9" spans="1:266" s="47" customFormat="1" ht="13.8" x14ac:dyDescent="0.3">
      <c r="E9" s="49" t="s">
        <v>4</v>
      </c>
      <c r="F9" s="57" t="str">
        <f>$C$2</f>
        <v xml:space="preserve"> </v>
      </c>
      <c r="H9" s="57"/>
      <c r="I9" s="49" t="s">
        <v>5</v>
      </c>
      <c r="J9" s="59" t="str">
        <f>$G$3</f>
        <v>IR</v>
      </c>
      <c r="K9" s="59"/>
      <c r="L9" s="60"/>
      <c r="M9" s="51">
        <v>2</v>
      </c>
      <c r="N9" s="51"/>
      <c r="O9" s="51"/>
      <c r="P9" s="51"/>
      <c r="Q9" s="51"/>
      <c r="R9" s="51"/>
      <c r="S9" s="51"/>
      <c r="T9" s="51"/>
      <c r="AT9" s="60"/>
      <c r="FW9" s="125"/>
      <c r="FX9" s="125"/>
      <c r="FY9" s="125"/>
      <c r="FZ9" s="125"/>
    </row>
    <row r="10" spans="1:266" s="47" customFormat="1" ht="13.8" x14ac:dyDescent="0.3">
      <c r="E10" s="49" t="s">
        <v>1</v>
      </c>
      <c r="F10" s="57" t="str">
        <f>$C$3</f>
        <v>20/10/2013</v>
      </c>
      <c r="H10" s="57"/>
      <c r="I10" s="49" t="s">
        <v>6</v>
      </c>
      <c r="J10" s="50" t="str">
        <f>L10&amp;" of "&amp;$G$1</f>
        <v>2 of 4</v>
      </c>
      <c r="K10" s="57"/>
      <c r="L10" s="60">
        <f>SUM($M$1:M9)</f>
        <v>2</v>
      </c>
      <c r="M10" s="51"/>
      <c r="N10" s="51"/>
      <c r="O10" s="51"/>
      <c r="P10" s="51"/>
      <c r="Q10" s="51"/>
      <c r="R10" s="51"/>
      <c r="S10" s="51"/>
      <c r="T10" s="51"/>
      <c r="AT10" s="60"/>
      <c r="FW10" s="125"/>
      <c r="FX10" s="125"/>
      <c r="FY10" s="125"/>
      <c r="FZ10" s="125"/>
    </row>
    <row r="11" spans="1:266" s="47" customFormat="1" ht="15" x14ac:dyDescent="0.35">
      <c r="A11" s="88"/>
      <c r="B11" s="88"/>
      <c r="C11" s="88"/>
      <c r="D11" s="88"/>
      <c r="E11" s="49" t="s">
        <v>40</v>
      </c>
      <c r="F11" s="57" t="str">
        <f>$C$5</f>
        <v>STANDARD SPREADSHEET METHOD</v>
      </c>
      <c r="I11" s="61"/>
      <c r="J11" s="50"/>
      <c r="M11" s="51"/>
      <c r="N11" s="51"/>
      <c r="O11" s="51"/>
      <c r="P11" s="51"/>
      <c r="Q11" s="51"/>
      <c r="R11" s="51"/>
      <c r="S11" s="51"/>
      <c r="T11" s="51"/>
      <c r="AL11" s="47">
        <v>1E-4</v>
      </c>
      <c r="AN11" s="47">
        <v>10000</v>
      </c>
      <c r="AO11" s="47">
        <f>AN11</f>
        <v>10000</v>
      </c>
      <c r="AT11" s="60"/>
      <c r="CO11" s="95"/>
      <c r="CP11" s="95"/>
      <c r="CQ11" s="9" t="s">
        <v>83</v>
      </c>
      <c r="CR11" s="95"/>
      <c r="CS11" s="95"/>
      <c r="CT11" s="95"/>
      <c r="CU11" s="95"/>
      <c r="CV11" s="95"/>
      <c r="CW11" s="9"/>
      <c r="CX11" s="9"/>
      <c r="CY11" s="9" t="s">
        <v>84</v>
      </c>
      <c r="CZ11" s="9"/>
      <c r="DA11" s="9"/>
      <c r="DB11" s="9"/>
      <c r="DC11" s="9"/>
      <c r="DD11" s="9"/>
      <c r="DE11" s="5"/>
      <c r="DF11" s="5"/>
      <c r="DG11" s="17" t="s">
        <v>86</v>
      </c>
      <c r="DH11" s="5"/>
      <c r="DI11" s="5"/>
      <c r="DJ11" s="5"/>
      <c r="DK11" s="5"/>
      <c r="DL11" s="5"/>
      <c r="DM11" s="5"/>
      <c r="DN11" s="5"/>
      <c r="DO11" s="17" t="s">
        <v>87</v>
      </c>
      <c r="DP11" s="5"/>
      <c r="DQ11" s="5"/>
      <c r="DR11" s="5"/>
      <c r="DS11" s="5"/>
      <c r="DT11" s="5"/>
      <c r="DU11" s="5"/>
      <c r="DV11" s="5"/>
      <c r="DW11" s="17" t="s">
        <v>85</v>
      </c>
      <c r="DX11" s="5"/>
      <c r="DY11" s="5"/>
      <c r="DZ11" s="5"/>
      <c r="EA11" s="5"/>
      <c r="EB11" s="5"/>
      <c r="EC11" s="4"/>
      <c r="ED11" s="5"/>
      <c r="EE11" s="17" t="s">
        <v>88</v>
      </c>
      <c r="EF11" s="5"/>
      <c r="EG11" s="4"/>
      <c r="EH11" s="4"/>
      <c r="EI11" s="4"/>
      <c r="EJ11" s="4"/>
      <c r="EK11" s="4"/>
      <c r="EL11" s="5"/>
      <c r="EM11" s="17" t="s">
        <v>89</v>
      </c>
      <c r="EN11" s="5"/>
      <c r="EO11" s="5"/>
      <c r="EP11" s="5"/>
      <c r="EQ11" s="5"/>
      <c r="ER11" s="5"/>
      <c r="ES11" s="5"/>
      <c r="ET11" s="5"/>
      <c r="EU11" s="17" t="s">
        <v>90</v>
      </c>
      <c r="EV11" s="4"/>
      <c r="EW11" s="4"/>
      <c r="EX11" s="4"/>
      <c r="EY11" s="4"/>
      <c r="EZ11" s="4"/>
      <c r="FA11" s="4"/>
      <c r="FB11" s="18"/>
      <c r="FC11" s="17" t="s">
        <v>91</v>
      </c>
      <c r="FD11" s="4"/>
      <c r="FE11" s="15"/>
      <c r="FF11" s="15"/>
      <c r="FG11" s="15"/>
      <c r="FH11" s="15"/>
      <c r="FI11" s="15"/>
      <c r="FJ11" s="15"/>
      <c r="FK11" s="17" t="s">
        <v>92</v>
      </c>
      <c r="FL11" s="30"/>
      <c r="FM11" s="4"/>
      <c r="FN11" s="4"/>
      <c r="FO11" s="4"/>
      <c r="FP11" s="4"/>
      <c r="FQ11" s="4"/>
      <c r="FR11" s="4"/>
      <c r="FS11" s="17" t="s">
        <v>93</v>
      </c>
      <c r="FT11" s="4"/>
      <c r="FU11" s="19"/>
      <c r="FW11" s="125"/>
      <c r="FX11" s="125"/>
      <c r="FY11" s="125"/>
      <c r="FZ11" s="125"/>
    </row>
    <row r="12" spans="1:266" s="1" customFormat="1" x14ac:dyDescent="0.3">
      <c r="A12" s="16"/>
      <c r="B12" s="63" t="str">
        <f>$G$4</f>
        <v>CORED LAMINATE PANEL BUCKLING - LOADED SIDES SIMPLY SUPPORTED, EDGES CLAMPED</v>
      </c>
      <c r="C12" s="16"/>
      <c r="D12" s="16"/>
      <c r="E12" s="16"/>
      <c r="F12" s="16"/>
      <c r="G12" s="16"/>
      <c r="H12" s="16"/>
      <c r="I12" s="16"/>
      <c r="J12" s="16"/>
      <c r="K12" s="16"/>
      <c r="L12" s="72"/>
      <c r="M12" s="2"/>
      <c r="N12" s="89"/>
      <c r="O12" s="2"/>
      <c r="P12" s="2"/>
      <c r="Q12" s="2"/>
      <c r="R12" s="2"/>
      <c r="S12" s="2"/>
      <c r="T12" s="2"/>
      <c r="U12" s="72"/>
      <c r="AT12" s="73"/>
      <c r="CO12" s="9" t="s">
        <v>73</v>
      </c>
      <c r="CP12" s="9" t="s">
        <v>73</v>
      </c>
      <c r="CQ12" s="9" t="s">
        <v>73</v>
      </c>
      <c r="CR12" s="9" t="s">
        <v>73</v>
      </c>
      <c r="CS12" s="9" t="s">
        <v>73</v>
      </c>
      <c r="CT12" s="9" t="s">
        <v>73</v>
      </c>
      <c r="CU12" s="9" t="s">
        <v>73</v>
      </c>
      <c r="CV12" s="9" t="s">
        <v>73</v>
      </c>
      <c r="CW12" s="9" t="s">
        <v>73</v>
      </c>
      <c r="CX12" s="9" t="s">
        <v>73</v>
      </c>
      <c r="CY12" s="9" t="s">
        <v>73</v>
      </c>
      <c r="CZ12" s="9" t="s">
        <v>73</v>
      </c>
      <c r="DA12" s="9" t="s">
        <v>73</v>
      </c>
      <c r="DB12" s="9" t="s">
        <v>73</v>
      </c>
      <c r="DC12" s="9" t="s">
        <v>73</v>
      </c>
      <c r="DD12" s="9" t="s">
        <v>73</v>
      </c>
      <c r="DE12" s="9" t="s">
        <v>73</v>
      </c>
      <c r="DF12" s="9" t="s">
        <v>73</v>
      </c>
      <c r="DG12" s="9" t="s">
        <v>73</v>
      </c>
      <c r="DH12" s="9" t="s">
        <v>73</v>
      </c>
      <c r="DI12" s="9" t="s">
        <v>73</v>
      </c>
      <c r="DJ12" s="9" t="s">
        <v>73</v>
      </c>
      <c r="DK12" s="9" t="s">
        <v>73</v>
      </c>
      <c r="DL12" s="9" t="s">
        <v>73</v>
      </c>
      <c r="DM12" s="9" t="s">
        <v>73</v>
      </c>
      <c r="DN12" s="9" t="s">
        <v>73</v>
      </c>
      <c r="DO12" s="9" t="s">
        <v>73</v>
      </c>
      <c r="DP12" s="9" t="s">
        <v>73</v>
      </c>
      <c r="DQ12" s="9" t="s">
        <v>73</v>
      </c>
      <c r="DR12" s="9" t="s">
        <v>73</v>
      </c>
      <c r="DS12" s="9" t="s">
        <v>73</v>
      </c>
      <c r="DT12" s="9" t="s">
        <v>73</v>
      </c>
      <c r="DU12" s="9" t="s">
        <v>73</v>
      </c>
      <c r="DV12" s="9" t="s">
        <v>73</v>
      </c>
      <c r="DW12" s="9" t="s">
        <v>73</v>
      </c>
      <c r="DX12" s="9" t="s">
        <v>73</v>
      </c>
      <c r="DY12" s="9" t="s">
        <v>73</v>
      </c>
      <c r="DZ12" s="9" t="s">
        <v>73</v>
      </c>
      <c r="EA12" s="9" t="s">
        <v>73</v>
      </c>
      <c r="EB12" s="9" t="s">
        <v>73</v>
      </c>
      <c r="EC12" s="9" t="s">
        <v>73</v>
      </c>
      <c r="ED12" s="9" t="s">
        <v>73</v>
      </c>
      <c r="EE12" s="9" t="s">
        <v>73</v>
      </c>
      <c r="EF12" s="9" t="s">
        <v>73</v>
      </c>
      <c r="EG12" s="9" t="s">
        <v>73</v>
      </c>
      <c r="EH12" s="9" t="s">
        <v>73</v>
      </c>
      <c r="EI12" s="9" t="s">
        <v>73</v>
      </c>
      <c r="EJ12" s="9" t="s">
        <v>73</v>
      </c>
      <c r="EK12" s="9" t="s">
        <v>73</v>
      </c>
      <c r="EL12" s="9" t="s">
        <v>73</v>
      </c>
      <c r="EM12" s="9" t="s">
        <v>73</v>
      </c>
      <c r="EN12" s="9" t="s">
        <v>73</v>
      </c>
      <c r="EO12" s="9" t="s">
        <v>73</v>
      </c>
      <c r="EP12" s="9" t="s">
        <v>73</v>
      </c>
      <c r="EQ12" s="9" t="s">
        <v>73</v>
      </c>
      <c r="ER12" s="9" t="s">
        <v>73</v>
      </c>
      <c r="ES12" s="9" t="s">
        <v>73</v>
      </c>
      <c r="ET12" s="9" t="s">
        <v>73</v>
      </c>
      <c r="EU12" s="9" t="s">
        <v>73</v>
      </c>
      <c r="EV12" s="9" t="s">
        <v>73</v>
      </c>
      <c r="EW12" s="9" t="s">
        <v>73</v>
      </c>
      <c r="EX12" s="9" t="s">
        <v>73</v>
      </c>
      <c r="EY12" s="9" t="s">
        <v>73</v>
      </c>
      <c r="EZ12" s="9" t="s">
        <v>73</v>
      </c>
      <c r="FA12" s="9" t="s">
        <v>73</v>
      </c>
      <c r="FB12" s="9" t="s">
        <v>73</v>
      </c>
      <c r="FC12" s="9" t="s">
        <v>73</v>
      </c>
      <c r="FD12" s="9" t="s">
        <v>73</v>
      </c>
      <c r="FE12" s="9" t="s">
        <v>73</v>
      </c>
      <c r="FF12" s="9" t="s">
        <v>73</v>
      </c>
      <c r="FG12" s="9" t="s">
        <v>73</v>
      </c>
      <c r="FH12" s="9" t="s">
        <v>73</v>
      </c>
      <c r="FI12" s="9" t="s">
        <v>73</v>
      </c>
      <c r="FJ12" s="9" t="s">
        <v>73</v>
      </c>
      <c r="FK12" s="9" t="s">
        <v>73</v>
      </c>
      <c r="FL12" s="9" t="s">
        <v>73</v>
      </c>
      <c r="FM12" s="9" t="s">
        <v>73</v>
      </c>
      <c r="FN12" s="9" t="s">
        <v>73</v>
      </c>
      <c r="FO12" s="9" t="s">
        <v>73</v>
      </c>
      <c r="FP12" s="9" t="s">
        <v>73</v>
      </c>
      <c r="FQ12" s="9" t="s">
        <v>73</v>
      </c>
      <c r="FR12" s="9" t="s">
        <v>73</v>
      </c>
      <c r="FS12" s="9" t="s">
        <v>73</v>
      </c>
      <c r="FT12" s="9" t="s">
        <v>73</v>
      </c>
      <c r="FU12" s="9" t="s">
        <v>73</v>
      </c>
      <c r="FV12" s="9" t="s">
        <v>73</v>
      </c>
      <c r="FW12" s="9" t="s">
        <v>73</v>
      </c>
      <c r="FX12" s="9" t="s">
        <v>73</v>
      </c>
      <c r="FY12" s="126"/>
      <c r="FZ12" s="126"/>
    </row>
    <row r="13" spans="1:266" ht="15" x14ac:dyDescent="0.35">
      <c r="A13" s="5"/>
      <c r="B13" s="136" t="s">
        <v>61</v>
      </c>
      <c r="C13" s="136"/>
      <c r="D13" s="5"/>
      <c r="E13" s="5"/>
      <c r="F13" s="5"/>
      <c r="G13" s="5"/>
      <c r="H13" s="5"/>
      <c r="I13" s="5"/>
      <c r="J13" s="5"/>
      <c r="K13" s="5"/>
      <c r="X13" s="116" t="s">
        <v>72</v>
      </c>
      <c r="Y13" s="117" t="s">
        <v>60</v>
      </c>
      <c r="Z13" s="18" t="s">
        <v>13</v>
      </c>
      <c r="AA13" s="37" t="s">
        <v>62</v>
      </c>
      <c r="AB13" s="37" t="s">
        <v>63</v>
      </c>
      <c r="AC13" s="18" t="s">
        <v>79</v>
      </c>
      <c r="AD13" s="32" t="s">
        <v>16</v>
      </c>
      <c r="AE13" s="32" t="s">
        <v>17</v>
      </c>
      <c r="AF13" s="18" t="s">
        <v>14</v>
      </c>
      <c r="AG13" s="37" t="s">
        <v>64</v>
      </c>
      <c r="AH13" s="37" t="s">
        <v>65</v>
      </c>
      <c r="AI13" s="18" t="s">
        <v>80</v>
      </c>
      <c r="AJ13" s="32" t="s">
        <v>18</v>
      </c>
      <c r="AK13" s="32" t="s">
        <v>19</v>
      </c>
      <c r="AL13" s="18" t="s">
        <v>22</v>
      </c>
      <c r="AM13" s="18" t="s">
        <v>26</v>
      </c>
      <c r="AN13" s="18" t="s">
        <v>68</v>
      </c>
      <c r="AO13" s="18" t="s">
        <v>69</v>
      </c>
      <c r="AP13" s="32" t="s">
        <v>20</v>
      </c>
      <c r="AQ13" s="32" t="s">
        <v>21</v>
      </c>
      <c r="AR13" s="18" t="s">
        <v>15</v>
      </c>
      <c r="AS13" s="11" t="s">
        <v>94</v>
      </c>
      <c r="AT13" s="120" t="s">
        <v>10</v>
      </c>
      <c r="AU13" s="11" t="s">
        <v>59</v>
      </c>
      <c r="AV13" s="11" t="s">
        <v>71</v>
      </c>
      <c r="AW13" s="119" t="s">
        <v>70</v>
      </c>
      <c r="AX13" s="11" t="s">
        <v>23</v>
      </c>
      <c r="AY13" s="11" t="s">
        <v>66</v>
      </c>
      <c r="AZ13" s="9" t="s">
        <v>75</v>
      </c>
      <c r="BA13" s="24" t="s">
        <v>78</v>
      </c>
      <c r="BB13" s="11" t="s">
        <v>77</v>
      </c>
      <c r="BC13" s="11" t="s">
        <v>25</v>
      </c>
      <c r="BD13" s="11" t="s">
        <v>24</v>
      </c>
      <c r="BE13" s="11" t="s">
        <v>67</v>
      </c>
      <c r="BF13" s="9" t="s">
        <v>76</v>
      </c>
      <c r="BG13" s="24" t="s">
        <v>81</v>
      </c>
      <c r="BH13" s="11" t="s">
        <v>82</v>
      </c>
      <c r="BI13" s="114">
        <v>1</v>
      </c>
      <c r="BJ13" s="114">
        <v>2</v>
      </c>
      <c r="BK13" s="114">
        <v>3</v>
      </c>
      <c r="BL13" s="114">
        <v>4</v>
      </c>
      <c r="BM13" s="114">
        <v>5</v>
      </c>
      <c r="BN13" s="114">
        <v>6</v>
      </c>
      <c r="BO13" s="114">
        <v>7</v>
      </c>
      <c r="BP13" s="114">
        <v>8</v>
      </c>
      <c r="BQ13" s="114">
        <v>1</v>
      </c>
      <c r="BR13" s="114">
        <v>2</v>
      </c>
      <c r="BS13" s="114">
        <v>3</v>
      </c>
      <c r="BT13" s="114">
        <v>4</v>
      </c>
      <c r="BU13" s="114">
        <v>5</v>
      </c>
      <c r="BV13" s="114">
        <v>6</v>
      </c>
      <c r="BW13" s="114">
        <v>7</v>
      </c>
      <c r="BX13" s="114">
        <v>8</v>
      </c>
      <c r="BY13" s="114">
        <v>1</v>
      </c>
      <c r="BZ13" s="114">
        <v>2</v>
      </c>
      <c r="CA13" s="114">
        <v>3</v>
      </c>
      <c r="CB13" s="114">
        <v>4</v>
      </c>
      <c r="CC13" s="114">
        <v>5</v>
      </c>
      <c r="CD13" s="114">
        <v>6</v>
      </c>
      <c r="CE13" s="114">
        <v>7</v>
      </c>
      <c r="CF13" s="114">
        <v>8</v>
      </c>
      <c r="CG13" s="114">
        <v>1</v>
      </c>
      <c r="CH13" s="114">
        <v>2</v>
      </c>
      <c r="CI13" s="114">
        <v>3</v>
      </c>
      <c r="CJ13" s="114">
        <v>4</v>
      </c>
      <c r="CK13" s="114">
        <v>5</v>
      </c>
      <c r="CL13" s="114">
        <v>6</v>
      </c>
      <c r="CM13" s="114">
        <v>7</v>
      </c>
      <c r="CN13" s="114">
        <v>8</v>
      </c>
      <c r="CO13" s="9">
        <v>1</v>
      </c>
      <c r="CP13" s="9">
        <v>2</v>
      </c>
      <c r="CQ13" s="9">
        <v>3</v>
      </c>
      <c r="CR13" s="9">
        <v>4</v>
      </c>
      <c r="CS13" s="9">
        <v>5</v>
      </c>
      <c r="CT13" s="9">
        <v>6</v>
      </c>
      <c r="CU13" s="9">
        <v>7</v>
      </c>
      <c r="CV13" s="9">
        <v>8</v>
      </c>
      <c r="CW13" s="9">
        <v>1</v>
      </c>
      <c r="CX13" s="9">
        <v>2</v>
      </c>
      <c r="CY13" s="9">
        <v>3</v>
      </c>
      <c r="CZ13" s="9">
        <v>4</v>
      </c>
      <c r="DA13" s="9">
        <v>5</v>
      </c>
      <c r="DB13" s="9">
        <v>6</v>
      </c>
      <c r="DC13" s="9">
        <v>7</v>
      </c>
      <c r="DD13" s="9">
        <v>8</v>
      </c>
      <c r="DE13" s="9">
        <v>1</v>
      </c>
      <c r="DF13" s="9">
        <v>2</v>
      </c>
      <c r="DG13" s="9">
        <v>3</v>
      </c>
      <c r="DH13" s="9">
        <v>4</v>
      </c>
      <c r="DI13" s="9">
        <v>5</v>
      </c>
      <c r="DJ13" s="9">
        <v>6</v>
      </c>
      <c r="DK13" s="9">
        <v>7</v>
      </c>
      <c r="DL13" s="9">
        <v>8</v>
      </c>
      <c r="DM13" s="9">
        <v>1</v>
      </c>
      <c r="DN13" s="9">
        <v>2</v>
      </c>
      <c r="DO13" s="9">
        <v>3</v>
      </c>
      <c r="DP13" s="9">
        <v>4</v>
      </c>
      <c r="DQ13" s="9">
        <v>5</v>
      </c>
      <c r="DR13" s="9">
        <v>6</v>
      </c>
      <c r="DS13" s="9">
        <v>7</v>
      </c>
      <c r="DT13" s="9">
        <v>8</v>
      </c>
      <c r="DU13" s="9">
        <v>1</v>
      </c>
      <c r="DV13" s="9">
        <v>2</v>
      </c>
      <c r="DW13" s="9">
        <v>3</v>
      </c>
      <c r="DX13" s="9">
        <v>4</v>
      </c>
      <c r="DY13" s="9">
        <v>5</v>
      </c>
      <c r="DZ13" s="9">
        <v>6</v>
      </c>
      <c r="EA13" s="9">
        <v>7</v>
      </c>
      <c r="EB13" s="9">
        <v>8</v>
      </c>
      <c r="EC13" s="9">
        <v>1</v>
      </c>
      <c r="ED13" s="9">
        <v>2</v>
      </c>
      <c r="EE13" s="9">
        <v>3</v>
      </c>
      <c r="EF13" s="9">
        <v>4</v>
      </c>
      <c r="EG13" s="9">
        <v>5</v>
      </c>
      <c r="EH13" s="9">
        <v>6</v>
      </c>
      <c r="EI13" s="9">
        <v>7</v>
      </c>
      <c r="EJ13" s="9">
        <v>8</v>
      </c>
      <c r="EK13" s="9">
        <v>1</v>
      </c>
      <c r="EL13" s="9">
        <v>2</v>
      </c>
      <c r="EM13" s="9">
        <v>3</v>
      </c>
      <c r="EN13" s="9">
        <v>4</v>
      </c>
      <c r="EO13" s="9">
        <v>5</v>
      </c>
      <c r="EP13" s="9">
        <v>6</v>
      </c>
      <c r="EQ13" s="9">
        <v>7</v>
      </c>
      <c r="ER13" s="9">
        <v>8</v>
      </c>
      <c r="ES13" s="9">
        <v>1</v>
      </c>
      <c r="ET13" s="9">
        <v>2</v>
      </c>
      <c r="EU13" s="9">
        <v>3</v>
      </c>
      <c r="EV13" s="9">
        <v>4</v>
      </c>
      <c r="EW13" s="9">
        <v>5</v>
      </c>
      <c r="EX13" s="9">
        <v>6</v>
      </c>
      <c r="EY13" s="9">
        <v>7</v>
      </c>
      <c r="EZ13" s="9">
        <v>8</v>
      </c>
      <c r="FA13" s="9">
        <v>1</v>
      </c>
      <c r="FB13" s="9">
        <v>2</v>
      </c>
      <c r="FC13" s="9">
        <v>3</v>
      </c>
      <c r="FD13" s="9">
        <v>4</v>
      </c>
      <c r="FE13" s="9">
        <v>5</v>
      </c>
      <c r="FF13" s="9">
        <v>6</v>
      </c>
      <c r="FG13" s="9">
        <v>7</v>
      </c>
      <c r="FH13" s="9">
        <v>8</v>
      </c>
      <c r="FI13" s="9">
        <v>1</v>
      </c>
      <c r="FJ13" s="9">
        <v>2</v>
      </c>
      <c r="FK13" s="9">
        <v>3</v>
      </c>
      <c r="FL13" s="9">
        <v>4</v>
      </c>
      <c r="FM13" s="9">
        <v>5</v>
      </c>
      <c r="FN13" s="9">
        <v>6</v>
      </c>
      <c r="FO13" s="9">
        <v>7</v>
      </c>
      <c r="FP13" s="9">
        <v>8</v>
      </c>
      <c r="FQ13" s="9">
        <v>1</v>
      </c>
      <c r="FR13" s="9">
        <v>2</v>
      </c>
      <c r="FS13" s="9">
        <v>3</v>
      </c>
      <c r="FT13" s="9">
        <v>4</v>
      </c>
      <c r="FU13" s="9">
        <v>5</v>
      </c>
      <c r="FV13" s="9">
        <v>6</v>
      </c>
      <c r="FW13" s="9">
        <v>7</v>
      </c>
      <c r="FX13" s="9">
        <v>8</v>
      </c>
      <c r="HU13" s="21"/>
      <c r="HV13" s="21"/>
      <c r="HW13" s="21"/>
      <c r="HX13" s="21"/>
      <c r="HY13" s="21"/>
      <c r="HZ13" s="21"/>
      <c r="IA13" s="21"/>
      <c r="IC13" s="28"/>
      <c r="ID13" s="11"/>
      <c r="IE13" s="13"/>
      <c r="IF13" s="11"/>
      <c r="IG13" s="13"/>
      <c r="IH13" s="13"/>
      <c r="II13" s="13"/>
      <c r="IJ13" s="28"/>
      <c r="IK13" s="11"/>
      <c r="IL13" s="13"/>
      <c r="IM13" s="22"/>
      <c r="IN13" s="23"/>
      <c r="IO13" s="11"/>
      <c r="IP13" s="23"/>
      <c r="IQ13" s="28"/>
      <c r="IR13" s="20"/>
      <c r="IS13" s="13"/>
      <c r="IT13" s="23"/>
      <c r="IU13" s="23"/>
      <c r="IV13" s="23"/>
      <c r="IW13" s="23"/>
      <c r="IX13" s="28"/>
      <c r="IY13" s="13"/>
      <c r="IZ13" s="25"/>
      <c r="JA13" s="25"/>
      <c r="JB13" s="25"/>
      <c r="JC13" s="25"/>
      <c r="JD13" s="25"/>
      <c r="JE13" s="25"/>
      <c r="JF13" s="25"/>
    </row>
    <row r="14" spans="1:266" ht="13.8" x14ac:dyDescent="0.3">
      <c r="A14" s="5"/>
      <c r="B14" s="136" t="s">
        <v>119</v>
      </c>
      <c r="C14" s="136"/>
      <c r="D14" s="5"/>
      <c r="E14" s="5"/>
      <c r="F14" s="5"/>
      <c r="G14" s="5"/>
      <c r="H14" s="5"/>
      <c r="I14" s="5"/>
      <c r="J14" s="5"/>
      <c r="K14" s="5"/>
      <c r="W14" s="17" t="s">
        <v>74</v>
      </c>
      <c r="X14" s="118">
        <v>0.5</v>
      </c>
      <c r="Y14" s="118">
        <v>10</v>
      </c>
      <c r="Z14" s="40">
        <v>1.7999999999999999E-2</v>
      </c>
      <c r="AA14" s="40">
        <v>10000000</v>
      </c>
      <c r="AB14" s="40">
        <v>10000000</v>
      </c>
      <c r="AC14" s="98">
        <v>3900000</v>
      </c>
      <c r="AD14" s="42">
        <v>0.33</v>
      </c>
      <c r="AE14" s="42">
        <v>0.33</v>
      </c>
      <c r="AF14" s="41">
        <v>1.7999999999999999E-2</v>
      </c>
      <c r="AG14" s="40">
        <v>10000000</v>
      </c>
      <c r="AH14" s="40">
        <v>10000000</v>
      </c>
      <c r="AI14" s="98">
        <v>3900000</v>
      </c>
      <c r="AJ14" s="42">
        <v>0.33</v>
      </c>
      <c r="AK14" s="42">
        <v>0.33</v>
      </c>
      <c r="AL14" s="42">
        <f>AL11</f>
        <v>1E-4</v>
      </c>
      <c r="AM14" s="40">
        <v>6000</v>
      </c>
      <c r="AN14" s="40">
        <f>AN11</f>
        <v>10000</v>
      </c>
      <c r="AO14" s="40">
        <f>AO11</f>
        <v>10000</v>
      </c>
      <c r="AP14" s="42">
        <v>0.03</v>
      </c>
      <c r="AQ14" s="42">
        <v>0.03</v>
      </c>
      <c r="AR14" s="4">
        <f>AL14+AF14/2+Z14/2</f>
        <v>1.8099999999999998E-2</v>
      </c>
      <c r="AS14" s="11">
        <f>X14/Y14</f>
        <v>0.05</v>
      </c>
      <c r="AT14" s="15">
        <f>(AA14*Z14)*(AG14*AF14)*AR14^2/(AVERAGE(BD14,AX14)*(AA14*Z14+AG14*AF14))</f>
        <v>33.088205588598356</v>
      </c>
      <c r="AU14" s="19">
        <f>AY14*BE14/(AY14+BE14)*(PI()^2*AL14)/(Y14^2*AN14)</f>
        <v>9.9681786118061078E-5</v>
      </c>
      <c r="AV14" s="13">
        <f>AY14/(AY14+BE14)</f>
        <v>0.5</v>
      </c>
      <c r="AW14" s="11">
        <f>AN14/AO14</f>
        <v>1</v>
      </c>
      <c r="AX14" s="11">
        <f>1-AD14*AE14</f>
        <v>0.8911</v>
      </c>
      <c r="AY14" s="11">
        <f>Z14/AX14*SQRT(AA14*AB14)</f>
        <v>201997.53114128605</v>
      </c>
      <c r="AZ14" s="11">
        <f>SQRT(AB14/AA14)</f>
        <v>1</v>
      </c>
      <c r="BA14" s="11">
        <f>AX14*AC14/SQRT(AA14*AB14)</f>
        <v>0.34752899999999998</v>
      </c>
      <c r="BB14" s="11">
        <f>AZ14*AD14+2*BA14</f>
        <v>1.025058</v>
      </c>
      <c r="BC14" s="11">
        <f>1-AP14*AQ14</f>
        <v>0.99909999999999999</v>
      </c>
      <c r="BD14" s="11">
        <f>1-AJ14*AK14</f>
        <v>0.8911</v>
      </c>
      <c r="BE14" s="11">
        <f>AF14/BD14*SQRT(AG14*AH14)</f>
        <v>201997.53114128605</v>
      </c>
      <c r="BF14" s="11">
        <f>SQRT(AH14/AG14)</f>
        <v>1</v>
      </c>
      <c r="BG14" s="11">
        <f>BD14*AI14/SQRT(AG14*AH14)</f>
        <v>0.34752899999999998</v>
      </c>
      <c r="BH14" s="11">
        <f>BF14*AK14+2*BG14</f>
        <v>1.025058</v>
      </c>
      <c r="BI14" s="121">
        <f>16*$X14^2/(3*BI$13^2*$Y14^2)</f>
        <v>1.3333333333333334E-2</v>
      </c>
      <c r="BJ14" s="121">
        <f t="shared" ref="BJ14:BP29" si="0">16*$X14^2/(3*BJ$13^2*$Y14^2)</f>
        <v>3.3333333333333335E-3</v>
      </c>
      <c r="BK14" s="121">
        <f t="shared" si="0"/>
        <v>1.4814814814814814E-3</v>
      </c>
      <c r="BL14" s="121">
        <f t="shared" si="0"/>
        <v>8.3333333333333339E-4</v>
      </c>
      <c r="BM14" s="121">
        <f t="shared" si="0"/>
        <v>5.3333333333333336E-4</v>
      </c>
      <c r="BN14" s="121">
        <f t="shared" si="0"/>
        <v>3.7037037037037035E-4</v>
      </c>
      <c r="BO14" s="121">
        <f t="shared" si="0"/>
        <v>2.7210884353741496E-4</v>
      </c>
      <c r="BP14" s="121">
        <f t="shared" si="0"/>
        <v>2.0833333333333335E-4</v>
      </c>
      <c r="BQ14" s="121">
        <f>4/3</f>
        <v>1.3333333333333333</v>
      </c>
      <c r="BR14" s="121">
        <f t="shared" ref="BR14:BX29" si="1">4/3</f>
        <v>1.3333333333333333</v>
      </c>
      <c r="BS14" s="121">
        <f t="shared" si="1"/>
        <v>1.3333333333333333</v>
      </c>
      <c r="BT14" s="121">
        <f t="shared" si="1"/>
        <v>1.3333333333333333</v>
      </c>
      <c r="BU14" s="121">
        <f t="shared" si="1"/>
        <v>1.3333333333333333</v>
      </c>
      <c r="BV14" s="121">
        <f t="shared" si="1"/>
        <v>1.3333333333333333</v>
      </c>
      <c r="BW14" s="121">
        <f t="shared" si="1"/>
        <v>1.3333333333333333</v>
      </c>
      <c r="BX14" s="121">
        <f t="shared" si="1"/>
        <v>1.3333333333333333</v>
      </c>
      <c r="BY14" s="121">
        <f>(BI$13^2*$Y14^2)/$X14^2</f>
        <v>400</v>
      </c>
      <c r="BZ14" s="121">
        <f t="shared" ref="BZ14:CF14" si="2">(BJ$13^2*$Y14^2)/$X14^2</f>
        <v>1600</v>
      </c>
      <c r="CA14" s="121">
        <f t="shared" si="2"/>
        <v>3600</v>
      </c>
      <c r="CB14" s="121">
        <f t="shared" si="2"/>
        <v>6400</v>
      </c>
      <c r="CC14" s="121">
        <f t="shared" si="2"/>
        <v>10000</v>
      </c>
      <c r="CD14" s="121">
        <f t="shared" si="2"/>
        <v>14400</v>
      </c>
      <c r="CE14" s="121">
        <f t="shared" si="2"/>
        <v>19600</v>
      </c>
      <c r="CF14" s="121">
        <f t="shared" si="2"/>
        <v>25600</v>
      </c>
      <c r="CG14" s="121">
        <f>BI14/4</f>
        <v>3.3333333333333335E-3</v>
      </c>
      <c r="CH14" s="121">
        <f t="shared" ref="CH14:CN14" si="3">BJ14/4</f>
        <v>8.3333333333333339E-4</v>
      </c>
      <c r="CI14" s="121">
        <f t="shared" si="3"/>
        <v>3.7037037037037035E-4</v>
      </c>
      <c r="CJ14" s="121">
        <f t="shared" si="3"/>
        <v>2.0833333333333335E-4</v>
      </c>
      <c r="CK14" s="121">
        <f t="shared" si="3"/>
        <v>1.3333333333333334E-4</v>
      </c>
      <c r="CL14" s="121">
        <f t="shared" si="3"/>
        <v>9.2592592592592588E-5</v>
      </c>
      <c r="CM14" s="121">
        <f t="shared" si="3"/>
        <v>6.802721088435374E-5</v>
      </c>
      <c r="CN14" s="121">
        <f t="shared" si="3"/>
        <v>5.2083333333333337E-5</v>
      </c>
      <c r="CO14" s="95">
        <f t="shared" ref="CO14:CO53" si="4">AZ14*BI14*AW14/CG14+(1+AW14/CG14)*BA14*BQ14+BY14/AZ14</f>
        <v>543.47497199999998</v>
      </c>
      <c r="CP14" s="95">
        <f t="shared" ref="CP14:CP53" si="5">AZ14*BJ14*AW14/CH14+(1+AW14/CH14)*BA14*BR14+BZ14/AZ14</f>
        <v>2160.5097719999999</v>
      </c>
      <c r="CQ14" s="95">
        <f t="shared" ref="CQ14:CQ53" si="6">AZ14*BK14*AW14/CI14+(1+AW14/CI14)*BA14*BS14+CA14/AZ14</f>
        <v>4855.5677720000003</v>
      </c>
      <c r="CR14" s="95">
        <f t="shared" ref="CR14:CR53" si="7">AZ14*BL14*AW14/CJ14+(1+AW14/CJ14)*BA14*BT14+CB14/AZ14</f>
        <v>8628.648971999999</v>
      </c>
      <c r="CS14" s="95">
        <f t="shared" ref="CS14:CS53" si="8">AZ14*BM14*AW14/CK14+(1+AW14/CK14)*BA14*BU14+CC14/AZ14</f>
        <v>13479.753371999999</v>
      </c>
      <c r="CT14" s="95">
        <f t="shared" ref="CT14:CT53" si="9">AZ14*BN14*AW14/CL14+(1+AW14/CL14)*BA14*BV14+CD14/AZ14</f>
        <v>19408.880971999999</v>
      </c>
      <c r="CU14" s="95">
        <f t="shared" ref="CU14:CU53" si="10">AZ14*BO14*AW14/CM14+(1+AW14/CM14)*BA14*BW14+CE14/AZ14</f>
        <v>26416.031771999998</v>
      </c>
      <c r="CV14" s="95">
        <f t="shared" ref="CV14:CV53" si="11">AZ14*BP14*AW14/CN14+(1+AW14/CN14)*BA14*BX14+CF14/AZ14</f>
        <v>34501.205772000001</v>
      </c>
      <c r="CW14" s="95">
        <f t="shared" ref="CW14:CW53" si="12">BF14*BI14*AW14/CG14+(1+AW14/CG14)*BG14*BQ14+BY14/BF14</f>
        <v>543.47497199999998</v>
      </c>
      <c r="CX14" s="95">
        <f t="shared" ref="CX14:CX53" si="13">BF14*BJ14*AW14/CH14+(1+AW14/CH14)*BG14*BR14+BZ14/BF14</f>
        <v>2160.5097719999999</v>
      </c>
      <c r="CY14" s="95">
        <f t="shared" ref="CY14:CY53" si="14">BF14*BK14*AW14/CI14+(1+AW14/CI14)*BG14*BS14+CA14/BF14</f>
        <v>4855.5677720000003</v>
      </c>
      <c r="CZ14" s="95">
        <f t="shared" ref="CZ14:CZ53" si="15">BF14*BL14*AW14/CJ14+(1+AW14/CJ14)*BG14*BT14+CB14/BF14</f>
        <v>8628.648971999999</v>
      </c>
      <c r="DA14" s="95">
        <f t="shared" ref="DA14:DA53" si="16">BF14*BM14*AW14/CK14+(1+AW14/CK14)*BG14*BU14+CC14/BF14</f>
        <v>13479.753371999999</v>
      </c>
      <c r="DB14" s="95">
        <f t="shared" ref="DB14:DB53" si="17">BF14*BN14*AW14/CL14+(1+AW14/CL14)*BG14*BV14+CD14/BF14</f>
        <v>19408.880971999999</v>
      </c>
      <c r="DC14" s="95">
        <f t="shared" ref="DC14:DC53" si="18">BF14*BO14*AW14/CM14+(1+AW14/CM14)*BG14*BW14+CE14/BF14</f>
        <v>26416.031771999998</v>
      </c>
      <c r="DD14" s="95">
        <f t="shared" ref="DD14:DD53" si="19">BF14*BP14*AW14/CN14+(1+AW14/CN14)*BG14*BX14+CF14/BF14</f>
        <v>34501.205772000001</v>
      </c>
      <c r="DE14" s="13">
        <f>AZ14*BI14+2*BB14*BQ14+BY14/AZ14</f>
        <v>402.74682133333334</v>
      </c>
      <c r="DF14" s="13">
        <f>AZ14*BJ14+2*BB14*BR14+BZ14/AZ14</f>
        <v>1602.7368213333334</v>
      </c>
      <c r="DG14" s="13">
        <f>AZ14*BK14+2*BB14*BS14+CA14/AZ14</f>
        <v>3602.7349694814816</v>
      </c>
      <c r="DH14" s="13">
        <f>AZ14*BL14+2*BB14*BT14+CB14/AZ14</f>
        <v>6402.7343213333334</v>
      </c>
      <c r="DI14" s="13">
        <f t="shared" ref="DI14:DI53" si="20">AZ14*BM14+2*BB14*BU14+CC14/AZ14</f>
        <v>10002.734021333334</v>
      </c>
      <c r="DJ14" s="13">
        <f t="shared" ref="DJ14:DJ53" si="21">AZ14*BN14+2*BB14*BV14+CD14/AZ14</f>
        <v>14402.733858370369</v>
      </c>
      <c r="DK14" s="13">
        <f t="shared" ref="DK14:DK53" si="22">AZ14*BO14+2*BB14*BW14+CE14/AZ14</f>
        <v>19602.733760108844</v>
      </c>
      <c r="DL14" s="13">
        <f t="shared" ref="DL14:DL53" si="23">AZ14*BP14+2*BB14*BX14+CF14/AZ14</f>
        <v>25602.733696333333</v>
      </c>
      <c r="DM14" s="95">
        <f t="shared" ref="DM14:DM53" si="24">BF14*BI14+2*BH14*BQ14+BY14/BF14</f>
        <v>402.74682133333334</v>
      </c>
      <c r="DN14" s="95">
        <f t="shared" ref="DN14:DN53" si="25">BF14*BJ14+2*BH14*BR14+BZ14/BF14</f>
        <v>1602.7368213333334</v>
      </c>
      <c r="DO14" s="95">
        <f t="shared" ref="DO14:DO53" si="26">BF14*BK14+2*BH14*BS14+CA14/BF14</f>
        <v>3602.7349694814816</v>
      </c>
      <c r="DP14" s="95">
        <f t="shared" ref="DP14:DP53" si="27">BF14*BL14+2*BH14*BT14+CB14/BF14</f>
        <v>6402.7343213333334</v>
      </c>
      <c r="DQ14" s="95">
        <f t="shared" ref="DQ14:DQ53" si="28">BF14*BM14+2*BH14*BU14+CC14/BF14</f>
        <v>10002.734021333334</v>
      </c>
      <c r="DR14" s="95">
        <f t="shared" ref="DR14:DR53" si="29">BF14*BN14+2*BH14*BV14+CD14/BF14</f>
        <v>14402.733858370369</v>
      </c>
      <c r="DS14" s="95">
        <f t="shared" ref="DS14:DS53" si="30">BF14*BO14+2*BH14*BW14+CE14/BF14</f>
        <v>19602.733760108844</v>
      </c>
      <c r="DT14" s="95">
        <f t="shared" ref="DT14:DT53" si="31">BF14*BP14+2*BH14*BX14+CF14/BF14</f>
        <v>25602.733696333333</v>
      </c>
      <c r="DU14" s="95">
        <f t="shared" ref="DU14:DU53" si="32">((AZ14^2+BF14^2)/(2*AZ14*BF14))*BI14*BY14-BB14*BH14*BQ14^2+BQ14/2*(BA14*DM14+BG14*DE14)</f>
        <v>190.08694426666668</v>
      </c>
      <c r="DV14" s="95">
        <f t="shared" ref="DV14:DV53" si="33">((AZ14^2+BF14^2)/(2*AZ14*BF14))*BJ14*BZ14-BB14*BH14*BR14^2+BR14/2*(BA14*DN14+BG14*DF14)</f>
        <v>746.12871054666675</v>
      </c>
      <c r="DW14" s="95">
        <f t="shared" ref="DW14:DW53" si="34">((AZ14^2+BF14^2)/(2*AZ14*BF14))*BK14*CA14-BB14*BH14*BS14^2+BS14/2*(BA14*DO14+BG14*DG14)</f>
        <v>1672.8718524503704</v>
      </c>
      <c r="DX14" s="95">
        <f t="shared" ref="DX14:DX53" si="35">((AZ14^2+BF14^2)/(2*AZ14*BF14))*BL14*CB14-BB14*BH14*BT14^2+BT14/2*(BA14*DP14+BG14*DH14)</f>
        <v>2970.3131521166665</v>
      </c>
      <c r="DY14" s="95">
        <f t="shared" ref="DY14:DY53" si="36">((AZ14^2+BF14^2)/(2*AZ14*BF14))*BM14*CC14-BB14*BH14*BU14^2+BU14/2*(BA14*DQ14+BG14*DI14)</f>
        <v>4638.4522131050662</v>
      </c>
      <c r="DZ14" s="95">
        <f t="shared" ref="DZ14:DZ53" si="37">((AZ14^2+BF14^2)/(2*AZ14*BF14))*BN14*CD14-BB14*BH14*BV14^2+BV14/2*(BA14*DR14+BG14*DJ14)</f>
        <v>6677.2889375925906</v>
      </c>
      <c r="EA14" s="95">
        <f t="shared" ref="EA14:EA53" si="38">((AZ14^2+BF14^2)/(2*AZ14*BF14))*BO14*CE14-BB14*BH14*BW14^2+BW14/2*(BA14*DS14+BG14*DK14)</f>
        <v>9086.8232920609516</v>
      </c>
      <c r="EB14" s="95">
        <f t="shared" ref="EB14:EB53" si="39">((AZ14^2+BF14^2)/(2*AZ14*BF14))*BP14*CF14-BB14*BH14*BX14^2+BX14/2*(BA14*DT14+BG14*DL14)</f>
        <v>11867.055262509166</v>
      </c>
      <c r="EC14" s="95">
        <f t="shared" ref="EC14:EC53" si="40">BI14*BY14-BB14^2*BQ14^2+BA14*BQ14*DE14</f>
        <v>190.08694426666665</v>
      </c>
      <c r="ED14" s="95">
        <f t="shared" ref="ED14:ED53" si="41">BJ14*BZ14-BB14^2*BR14^2+BA14*BR14*DF14</f>
        <v>746.12871054666664</v>
      </c>
      <c r="EE14" s="95">
        <f t="shared" ref="EE14:EE53" si="42">BK14*CA14-BB14^2*BS14^2+BA14*BS14*DG14</f>
        <v>1672.8718524503702</v>
      </c>
      <c r="EF14" s="95">
        <f t="shared" ref="EF14:EF53" si="43">BL14*CB14-BB14^2*BT14^2+BA14*BT14*DH14</f>
        <v>2970.3131521166665</v>
      </c>
      <c r="EG14" s="95">
        <f t="shared" ref="EG14:EG53" si="44">BM14*CC14-BB14^2*BU14^2+BA14*BU14*DI14</f>
        <v>4638.4522131050662</v>
      </c>
      <c r="EH14" s="95">
        <f t="shared" ref="EH14:EH53" si="45">BN14*CD14-BB14^2*BV14^2+BA14*BV14*DJ14</f>
        <v>6677.2889375925915</v>
      </c>
      <c r="EI14" s="95">
        <f t="shared" ref="EI14:EI53" si="46">BO14*CE14-BB14^2*BW14^2+BA14*BW14*DK14</f>
        <v>9086.8232920609498</v>
      </c>
      <c r="EJ14" s="95">
        <f t="shared" ref="EJ14:EJ53" si="47">BP14*CF14-BB14^2*BX14^2+BA14*BX14*DL14</f>
        <v>11867.055262509164</v>
      </c>
      <c r="EK14" s="95">
        <f t="shared" ref="EK14:EK53" si="48">BI14*BY14-BH14^2*BQ14^2+BG14*BQ14*DM14</f>
        <v>190.08694426666665</v>
      </c>
      <c r="EL14" s="95">
        <f t="shared" ref="EL14:EL53" si="49">BJ14*BZ14-BH14^2*BR14^2+BG14*BR14*DN14</f>
        <v>746.12871054666664</v>
      </c>
      <c r="EM14" s="95">
        <f t="shared" ref="EM14:EM53" si="50">BK14*CA14-BH14^2*BS14^2+BG14*BS14*DO14</f>
        <v>1672.8718524503702</v>
      </c>
      <c r="EN14" s="95">
        <f t="shared" ref="EN14:EN53" si="51">BL14*CB14-BH14^2*BT14^2+BG14*BT14*DP14</f>
        <v>2970.3131521166665</v>
      </c>
      <c r="EO14" s="95">
        <f t="shared" ref="EO14:EO53" si="52">BM14*CC14-BH14^2*BU14^2+BG14*BU14*DQ14</f>
        <v>4638.4522131050662</v>
      </c>
      <c r="EP14" s="95">
        <f t="shared" ref="EP14:EP53" si="53">BN14*CD14-BH14^2*BV14^2+BG14*BV14*DR14</f>
        <v>6677.2889375925915</v>
      </c>
      <c r="EQ14" s="95">
        <f t="shared" ref="EQ14:EQ53" si="54">BO14*CE14-BH14^2*BW14^2+BG14*BW14*DS14</f>
        <v>9086.8232920609498</v>
      </c>
      <c r="ER14" s="95">
        <f t="shared" ref="ER14:ER53" si="55">BP14*CF14-BH14^2*BX14^2+BG14*BX14*DT14</f>
        <v>11867.055262509164</v>
      </c>
      <c r="ES14" s="95">
        <f t="shared" ref="ES14:ES53" si="56">AV14+(1-AV14)*DE14/DM14*EK14/EC14</f>
        <v>1</v>
      </c>
      <c r="ET14" s="95">
        <f t="shared" ref="ET14:ET53" si="57">AV14+(1-AV14)*DF14/DN14*EL14/ED14</f>
        <v>1</v>
      </c>
      <c r="EU14" s="95">
        <f t="shared" ref="EU14:EU53" si="58">AV14+(1-AV14)*DG14/DO14*EM14/EE14</f>
        <v>1</v>
      </c>
      <c r="EV14" s="95">
        <f t="shared" ref="EV14:EV53" si="59">AV14+(1-AV14)*DH14/DP14*EN14/EF14</f>
        <v>1</v>
      </c>
      <c r="EW14" s="95">
        <f t="shared" ref="EW14:EW53" si="60">AV14+(1-AV14)*DI14/DQ14*EO14/EG14</f>
        <v>1</v>
      </c>
      <c r="EX14" s="95">
        <f t="shared" ref="EX14:EX53" si="61">AV14+(1-AV14)*DJ14/DR14*EP14/EH14</f>
        <v>1</v>
      </c>
      <c r="EY14" s="95">
        <f t="shared" ref="EY14:EY53" si="62">AV14+(1-AV14)*DK14/DS14*EQ14/EI14</f>
        <v>1</v>
      </c>
      <c r="EZ14" s="95">
        <f t="shared" ref="EZ14:EZ53" si="63">AV14+(1-AV14)*DL14/DT14*ER14/EJ14</f>
        <v>1</v>
      </c>
      <c r="FA14" s="95">
        <f t="shared" ref="FA14:FA53" si="64">AV14^2+2*AV14*(1-AV14)*(DU14/EC14)+(1-AV14)^2*(EK14/EC14)</f>
        <v>1</v>
      </c>
      <c r="FB14" s="95">
        <f t="shared" ref="FB14:FB53" si="65">AV14^2+2*AV14*(1-AV14)*(DV14/ED14)+(1-AV14)^2*(EL14/ED14)</f>
        <v>1</v>
      </c>
      <c r="FC14" s="95">
        <f t="shared" ref="FC14:FC53" si="66">AV14^2+2*AV14*(1-AV14)*(DW14/EE14)+(1-AV14)^2*(EM14/EE14)</f>
        <v>1</v>
      </c>
      <c r="FD14" s="95">
        <f t="shared" ref="FD14:FD53" si="67">AV14^2+2*AV14*(1-AV14)*(DX14/EF14)+(1-AV14)^2*(EN14/EF14)</f>
        <v>1</v>
      </c>
      <c r="FE14" s="95">
        <f t="shared" ref="FE14:FE53" si="68">AV14^2+2*AV14*(1-AV14)*(DY14/EG14)+(1-AV14)^2*(EO14/EG14)</f>
        <v>1</v>
      </c>
      <c r="FF14" s="95">
        <f t="shared" ref="FF14:FF53" si="69">AV14^2+2*AV14*(1-AV14)*(DZ14/EH14)+(1-AV14)^2*(EP14/EH14)</f>
        <v>1</v>
      </c>
      <c r="FG14" s="95">
        <f t="shared" ref="FG14:FG53" si="70">AV14^2+2*AV14*(1-AV14)*(EA14/EI14)+(1-AV14)^2*(EQ14/EI14)</f>
        <v>1</v>
      </c>
      <c r="FH14" s="95">
        <f t="shared" ref="FH14:FH53" si="71">AV14^2+2*AV14*(1-AV14)*(EB14/EJ14)+(1-AV14)^2*(ER14/EJ14)</f>
        <v>1</v>
      </c>
      <c r="FI14" s="95">
        <f t="shared" ref="FI14:FI53" si="72">AV14+(1-AV14)*CO14/CW14*EK14/EC14</f>
        <v>1</v>
      </c>
      <c r="FJ14" s="95">
        <f t="shared" ref="FJ14:FJ53" si="73">AV14+(1-AV14)*CP14/CX14*EL14/ED14</f>
        <v>1</v>
      </c>
      <c r="FK14" s="95">
        <f t="shared" ref="FK14:FK53" si="74">AV14+(1-AV14)*CQ14/CY14*EM14/EE14</f>
        <v>1</v>
      </c>
      <c r="FL14" s="95">
        <f t="shared" ref="FL14:FL53" si="75">AV14+(1-AV14)*CR14/CZ14*EN14/EF14</f>
        <v>1</v>
      </c>
      <c r="FM14" s="95">
        <f t="shared" ref="FM14:FM53" si="76">AV14+(1-AV14)*CS14/DA14*EO14/EG14</f>
        <v>1</v>
      </c>
      <c r="FN14" s="95">
        <f t="shared" ref="FN14:FN53" si="77">AV14+(1-AV14)*CT14/DB14*EP14/EH14</f>
        <v>1</v>
      </c>
      <c r="FO14" s="95">
        <f t="shared" ref="FO14:FO53" si="78">AV14+(1-AV14)*CU14/DC14*EQ14/EI14</f>
        <v>1</v>
      </c>
      <c r="FP14" s="95">
        <f t="shared" ref="FP14:FP53" si="79">AV14+(1-AV14)*CV14/DD14*ER14/EJ14</f>
        <v>1</v>
      </c>
      <c r="FQ14" s="115">
        <f t="shared" ref="FQ14:FQ53" si="80">(ES14*DM14+(1+AW14/CG14)*EK14*AU14)/(FA14+FI14*CW14*AU14+(AW14/CG14)*EK14*AU14^2)</f>
        <v>387.25161584512642</v>
      </c>
      <c r="FR14" s="115">
        <f t="shared" ref="FR14:FR53" si="81">(ET14*DN14+(1+AW14/CH14)*EL14*AU14)/(FB14+FJ14*CX14*AU14+(AW14/CH14)*EL14*AU14^2)</f>
        <v>1382.1096454872165</v>
      </c>
      <c r="FS14" s="115">
        <f t="shared" ref="FS14:FS53" si="82">(EU14*DO14+(1+AW14/CI14)*EM14*AU14)/(FC14+FK14*CY14*AU14+(AW14/CI14)*EM14*AU14^2)</f>
        <v>2651.0304734255383</v>
      </c>
      <c r="FT14" s="115">
        <f t="shared" ref="FT14:FT53" si="83">(EV14*DP14+(1+AW14/CJ14)*EN14*AU14)/(FD14+FL14*CZ14*AU14+(AW14/CJ14)*EN14*AU14^2)</f>
        <v>3908.6271318464069</v>
      </c>
      <c r="FU14" s="115">
        <f t="shared" ref="FU14:FU53" si="84">(EW14*DQ14+(1+AW14/CK14)*EO14*AU14)/(FE14+FM14*DA14*AU14+(AW14/CK14)*EO14*AU14^2)</f>
        <v>5008.9868595473645</v>
      </c>
      <c r="FV14" s="115">
        <f t="shared" ref="FV14:FV53" si="85">(EX14*DR14+(1+AW14/CL14)*EP14*AU14)/(FF14+FN14*DB14*AU14+(AW14/CL14)*EP14*AU14^2)</f>
        <v>5913.526830837448</v>
      </c>
      <c r="FW14" s="115">
        <f t="shared" ref="FW14:FW53" si="86">(EY14*DS14+(1+AW14/CM14)*EQ14*AU14)/(FG14+FO14*DC14*AU14+(AW14/CM14)*EQ14*AU14^2)</f>
        <v>6636.2152418174592</v>
      </c>
      <c r="FX14" s="115">
        <f t="shared" ref="FX14:FX53" si="87">(EZ14*DT14+(1+AW14/CN14)*ER14*AU14)/(FH14+FP14*DD14*AU14+(AW14/CN14)*ER14*AU14^2)</f>
        <v>7207.990318302217</v>
      </c>
      <c r="FZ14" s="90">
        <f>MIN(FQ14:FX14)</f>
        <v>387.25161584512642</v>
      </c>
      <c r="GB14" s="20">
        <v>386.59743989300921</v>
      </c>
      <c r="GC14" s="20">
        <v>19.082980978771936</v>
      </c>
      <c r="GD14" s="20">
        <v>9.7639452866186609</v>
      </c>
      <c r="GE14" s="20">
        <v>4.9517145251222558</v>
      </c>
      <c r="GF14" s="20">
        <v>2.4905812964707623</v>
      </c>
      <c r="GG14" s="20">
        <v>1.2491597280685329</v>
      </c>
      <c r="GH14" s="20">
        <v>0.99999233297106105</v>
      </c>
      <c r="HU14" s="21"/>
      <c r="HV14" s="21"/>
      <c r="HW14" s="21"/>
      <c r="HX14" s="21"/>
      <c r="HY14" s="21"/>
      <c r="HZ14" s="21"/>
      <c r="IA14" s="21"/>
      <c r="IC14" s="28"/>
      <c r="ID14" s="13"/>
      <c r="IE14" s="13"/>
      <c r="IF14" s="13"/>
      <c r="IG14" s="13"/>
      <c r="IH14" s="13"/>
      <c r="II14" s="13"/>
      <c r="IJ14" s="28"/>
      <c r="IK14" s="20"/>
      <c r="IL14" s="13"/>
      <c r="IM14" s="11"/>
      <c r="IN14" s="23"/>
      <c r="IO14" s="13"/>
      <c r="IP14" s="23"/>
      <c r="IQ14" s="28"/>
      <c r="IR14" s="20"/>
      <c r="IS14" s="13"/>
      <c r="IT14" s="20"/>
      <c r="IU14" s="23"/>
      <c r="IV14" s="20"/>
      <c r="IW14" s="23"/>
      <c r="IY14" s="13"/>
      <c r="IZ14" s="25"/>
      <c r="JA14" s="25"/>
      <c r="JB14" s="25"/>
      <c r="JC14" s="25"/>
      <c r="JD14" s="25"/>
      <c r="JE14" s="25"/>
      <c r="JF14" s="25"/>
    </row>
    <row r="15" spans="1:266" ht="13.8" x14ac:dyDescent="0.3">
      <c r="A15" s="4"/>
      <c r="B15" s="4"/>
      <c r="C15" s="4"/>
      <c r="D15" s="4"/>
      <c r="E15" s="4"/>
      <c r="F15" s="4"/>
      <c r="G15" s="4"/>
      <c r="H15" s="4"/>
      <c r="I15" s="4"/>
      <c r="J15" s="4"/>
      <c r="K15" s="4"/>
      <c r="X15" s="118">
        <v>1</v>
      </c>
      <c r="Y15" s="118">
        <v>10</v>
      </c>
      <c r="Z15" s="40">
        <v>1.7999999999999999E-2</v>
      </c>
      <c r="AA15" s="40">
        <v>10000000</v>
      </c>
      <c r="AB15" s="40">
        <v>10000000</v>
      </c>
      <c r="AC15" s="98">
        <v>3900000</v>
      </c>
      <c r="AD15" s="42">
        <v>0.33</v>
      </c>
      <c r="AE15" s="42">
        <v>0.33</v>
      </c>
      <c r="AF15" s="41">
        <v>1.7999999999999999E-2</v>
      </c>
      <c r="AG15" s="40">
        <v>10000000</v>
      </c>
      <c r="AH15" s="40">
        <v>10000000</v>
      </c>
      <c r="AI15" s="98">
        <v>3900000</v>
      </c>
      <c r="AJ15" s="42">
        <v>0.33</v>
      </c>
      <c r="AK15" s="42">
        <v>0.33</v>
      </c>
      <c r="AL15" s="42">
        <f>AL11</f>
        <v>1E-4</v>
      </c>
      <c r="AM15" s="40">
        <v>6000</v>
      </c>
      <c r="AN15" s="40">
        <f>AN11</f>
        <v>10000</v>
      </c>
      <c r="AO15" s="40">
        <f>AO11</f>
        <v>10000</v>
      </c>
      <c r="AP15" s="42">
        <v>0.03</v>
      </c>
      <c r="AQ15" s="42">
        <v>0.03</v>
      </c>
      <c r="AR15" s="4">
        <f t="shared" ref="AR15:AR53" si="88">AL15+AF15/2+Z15/2</f>
        <v>1.8099999999999998E-2</v>
      </c>
      <c r="AS15" s="11">
        <f t="shared" ref="AS15:AS53" si="89">X15/Y15</f>
        <v>0.1</v>
      </c>
      <c r="AT15" s="15">
        <f t="shared" ref="AT15:AT53" si="90">(AA15*Z15)*(AG15*AF15)*AR15^2/(AVERAGE(BD15,AX15)*(AA15*Z15+AG15*AF15))</f>
        <v>33.088205588598356</v>
      </c>
      <c r="AU15" s="19">
        <f t="shared" ref="AU15:AU53" si="91">AY15*BE15/(AY15+BE15)*(PI()^2*AL15)/(Y15^2*AN15)</f>
        <v>9.9681786118061078E-5</v>
      </c>
      <c r="AV15" s="13">
        <f t="shared" ref="AV15:AV53" si="92">AY15/(AY15+BE15)</f>
        <v>0.5</v>
      </c>
      <c r="AW15" s="11">
        <f t="shared" ref="AW15:AW53" si="93">AN15/AO15</f>
        <v>1</v>
      </c>
      <c r="AX15" s="11">
        <f t="shared" ref="AX15:AX53" si="94">1-AD15*AE15</f>
        <v>0.8911</v>
      </c>
      <c r="AY15" s="11">
        <f t="shared" ref="AY15:AY53" si="95">Z15/AX15*SQRT(AA15*AB15)</f>
        <v>201997.53114128605</v>
      </c>
      <c r="AZ15" s="11">
        <f t="shared" ref="AZ15:AZ53" si="96">SQRT(AB15/AA15)</f>
        <v>1</v>
      </c>
      <c r="BA15" s="11">
        <f t="shared" ref="BA15:BA53" si="97">AX15*AC15/SQRT(AA15*AB15)</f>
        <v>0.34752899999999998</v>
      </c>
      <c r="BB15" s="11">
        <f t="shared" ref="BB15:BB53" si="98">AZ15*AD15+2*BA15</f>
        <v>1.025058</v>
      </c>
      <c r="BC15" s="11">
        <f t="shared" ref="BC15:BC53" si="99">1-AP15*AQ15</f>
        <v>0.99909999999999999</v>
      </c>
      <c r="BD15" s="11">
        <f t="shared" ref="BD15:BD53" si="100">1-AJ15*AK15</f>
        <v>0.8911</v>
      </c>
      <c r="BE15" s="11">
        <f t="shared" ref="BE15:BE53" si="101">AF15/BD15*SQRT(AG15*AH15)</f>
        <v>201997.53114128605</v>
      </c>
      <c r="BF15" s="11">
        <f t="shared" ref="BF15:BF53" si="102">SQRT(AH15/AG15)</f>
        <v>1</v>
      </c>
      <c r="BG15" s="11">
        <f t="shared" ref="BG15:BG53" si="103">BD15*AI15/SQRT(AG15*AH15)</f>
        <v>0.34752899999999998</v>
      </c>
      <c r="BH15" s="11">
        <f t="shared" ref="BH15:BH53" si="104">BF15*AK15+2*BG15</f>
        <v>1.025058</v>
      </c>
      <c r="BI15" s="121">
        <f t="shared" ref="BI15:BP53" si="105">16*$X15^2/(3*BI$13^2*$Y15^2)</f>
        <v>5.3333333333333337E-2</v>
      </c>
      <c r="BJ15" s="121">
        <f t="shared" si="0"/>
        <v>1.3333333333333334E-2</v>
      </c>
      <c r="BK15" s="121">
        <f t="shared" si="0"/>
        <v>5.9259259259259256E-3</v>
      </c>
      <c r="BL15" s="121">
        <f t="shared" si="0"/>
        <v>3.3333333333333335E-3</v>
      </c>
      <c r="BM15" s="121">
        <f t="shared" si="0"/>
        <v>2.1333333333333334E-3</v>
      </c>
      <c r="BN15" s="121">
        <f t="shared" si="0"/>
        <v>1.4814814814814814E-3</v>
      </c>
      <c r="BO15" s="121">
        <f t="shared" si="0"/>
        <v>1.0884353741496598E-3</v>
      </c>
      <c r="BP15" s="121">
        <f t="shared" si="0"/>
        <v>8.3333333333333339E-4</v>
      </c>
      <c r="BQ15" s="121">
        <f t="shared" ref="BQ15:BX53" si="106">4/3</f>
        <v>1.3333333333333333</v>
      </c>
      <c r="BR15" s="121">
        <f t="shared" si="1"/>
        <v>1.3333333333333333</v>
      </c>
      <c r="BS15" s="121">
        <f t="shared" si="1"/>
        <v>1.3333333333333333</v>
      </c>
      <c r="BT15" s="121">
        <f t="shared" si="1"/>
        <v>1.3333333333333333</v>
      </c>
      <c r="BU15" s="121">
        <f t="shared" si="1"/>
        <v>1.3333333333333333</v>
      </c>
      <c r="BV15" s="121">
        <f t="shared" si="1"/>
        <v>1.3333333333333333</v>
      </c>
      <c r="BW15" s="121">
        <f t="shared" si="1"/>
        <v>1.3333333333333333</v>
      </c>
      <c r="BX15" s="121">
        <f t="shared" si="1"/>
        <v>1.3333333333333333</v>
      </c>
      <c r="BY15" s="121">
        <f t="shared" ref="BY15:BY53" si="107">(BI$13^2*$Y15^2)/$X15^2</f>
        <v>100</v>
      </c>
      <c r="BZ15" s="121">
        <f t="shared" ref="BZ15:BZ53" si="108">(BJ$13^2*$Y15^2)/$X15^2</f>
        <v>400</v>
      </c>
      <c r="CA15" s="121">
        <f t="shared" ref="CA15:CA53" si="109">(BK$13^2*$Y15^2)/$X15^2</f>
        <v>900</v>
      </c>
      <c r="CB15" s="121">
        <f t="shared" ref="CB15:CB53" si="110">(BL$13^2*$Y15^2)/$X15^2</f>
        <v>1600</v>
      </c>
      <c r="CC15" s="121">
        <f t="shared" ref="CC15:CC53" si="111">(BM$13^2*$Y15^2)/$X15^2</f>
        <v>2500</v>
      </c>
      <c r="CD15" s="121">
        <f t="shared" ref="CD15:CD53" si="112">(BN$13^2*$Y15^2)/$X15^2</f>
        <v>3600</v>
      </c>
      <c r="CE15" s="121">
        <f t="shared" ref="CE15:CE53" si="113">(BO$13^2*$Y15^2)/$X15^2</f>
        <v>4900</v>
      </c>
      <c r="CF15" s="121">
        <f t="shared" ref="CF15:CF53" si="114">(BP$13^2*$Y15^2)/$X15^2</f>
        <v>6400</v>
      </c>
      <c r="CG15" s="121">
        <f t="shared" ref="CG15:CG53" si="115">BI15/4</f>
        <v>1.3333333333333334E-2</v>
      </c>
      <c r="CH15" s="121">
        <f t="shared" ref="CH15:CH53" si="116">BJ15/4</f>
        <v>3.3333333333333335E-3</v>
      </c>
      <c r="CI15" s="121">
        <f t="shared" ref="CI15:CI53" si="117">BK15/4</f>
        <v>1.4814814814814814E-3</v>
      </c>
      <c r="CJ15" s="121">
        <f t="shared" ref="CJ15:CJ53" si="118">BL15/4</f>
        <v>8.3333333333333339E-4</v>
      </c>
      <c r="CK15" s="121">
        <f t="shared" ref="CK15:CK53" si="119">BM15/4</f>
        <v>5.3333333333333336E-4</v>
      </c>
      <c r="CL15" s="121">
        <f t="shared" ref="CL15:CL53" si="120">BN15/4</f>
        <v>3.7037037037037035E-4</v>
      </c>
      <c r="CM15" s="121">
        <f t="shared" ref="CM15:CM53" si="121">BO15/4</f>
        <v>2.7210884353741496E-4</v>
      </c>
      <c r="CN15" s="121">
        <f t="shared" ref="CN15:CN53" si="122">BP15/4</f>
        <v>2.0833333333333335E-4</v>
      </c>
      <c r="CO15" s="95">
        <f t="shared" si="4"/>
        <v>139.216272</v>
      </c>
      <c r="CP15" s="95">
        <f t="shared" si="5"/>
        <v>543.47497199999998</v>
      </c>
      <c r="CQ15" s="95">
        <f t="shared" si="6"/>
        <v>1217.239472</v>
      </c>
      <c r="CR15" s="95">
        <f t="shared" si="7"/>
        <v>2160.5097719999999</v>
      </c>
      <c r="CS15" s="95">
        <f t="shared" si="8"/>
        <v>3373.2858719999999</v>
      </c>
      <c r="CT15" s="95">
        <f t="shared" si="9"/>
        <v>4855.5677720000003</v>
      </c>
      <c r="CU15" s="95">
        <f t="shared" si="10"/>
        <v>6607.3554719999993</v>
      </c>
      <c r="CV15" s="95">
        <f t="shared" si="11"/>
        <v>8628.648971999999</v>
      </c>
      <c r="CW15" s="95">
        <f t="shared" si="12"/>
        <v>139.216272</v>
      </c>
      <c r="CX15" s="95">
        <f t="shared" si="13"/>
        <v>543.47497199999998</v>
      </c>
      <c r="CY15" s="95">
        <f t="shared" si="14"/>
        <v>1217.239472</v>
      </c>
      <c r="CZ15" s="95">
        <f t="shared" si="15"/>
        <v>2160.5097719999999</v>
      </c>
      <c r="DA15" s="95">
        <f t="shared" si="16"/>
        <v>3373.2858719999999</v>
      </c>
      <c r="DB15" s="95">
        <f t="shared" si="17"/>
        <v>4855.5677720000003</v>
      </c>
      <c r="DC15" s="95">
        <f t="shared" si="18"/>
        <v>6607.3554719999993</v>
      </c>
      <c r="DD15" s="95">
        <f t="shared" si="19"/>
        <v>8628.648971999999</v>
      </c>
      <c r="DE15" s="13">
        <f t="shared" ref="DE15:DE53" si="123">AZ15*BI15+2*BB15*BQ15+BY15/AZ15</f>
        <v>102.78682133333334</v>
      </c>
      <c r="DF15" s="13">
        <f t="shared" ref="DF15:DF53" si="124">AZ15*BJ15+2*BB15*BR15+BZ15/AZ15</f>
        <v>402.74682133333334</v>
      </c>
      <c r="DG15" s="13">
        <f t="shared" ref="DG15:DG53" si="125">AZ15*BK15+2*BB15*BS15+CA15/AZ15</f>
        <v>902.73941392592587</v>
      </c>
      <c r="DH15" s="13">
        <f t="shared" ref="DH15:DH53" si="126">AZ15*BL15+2*BB15*BT15+CB15/AZ15</f>
        <v>1602.7368213333334</v>
      </c>
      <c r="DI15" s="13">
        <f t="shared" si="20"/>
        <v>2502.7356213333333</v>
      </c>
      <c r="DJ15" s="13">
        <f t="shared" si="21"/>
        <v>3602.7349694814816</v>
      </c>
      <c r="DK15" s="13">
        <f t="shared" si="22"/>
        <v>4902.734576435374</v>
      </c>
      <c r="DL15" s="13">
        <f t="shared" si="23"/>
        <v>6402.7343213333334</v>
      </c>
      <c r="DM15" s="95">
        <f t="shared" si="24"/>
        <v>102.78682133333334</v>
      </c>
      <c r="DN15" s="95">
        <f t="shared" si="25"/>
        <v>402.74682133333334</v>
      </c>
      <c r="DO15" s="95">
        <f t="shared" si="26"/>
        <v>902.73941392592587</v>
      </c>
      <c r="DP15" s="95">
        <f t="shared" si="27"/>
        <v>1602.7368213333334</v>
      </c>
      <c r="DQ15" s="95">
        <f t="shared" si="28"/>
        <v>2502.7356213333333</v>
      </c>
      <c r="DR15" s="95">
        <f t="shared" si="29"/>
        <v>3602.7349694814816</v>
      </c>
      <c r="DS15" s="95">
        <f t="shared" si="30"/>
        <v>4902.734576435374</v>
      </c>
      <c r="DT15" s="95">
        <f t="shared" si="31"/>
        <v>6402.7343213333334</v>
      </c>
      <c r="DU15" s="95">
        <f t="shared" si="32"/>
        <v>51.093879146666666</v>
      </c>
      <c r="DV15" s="95">
        <f t="shared" si="33"/>
        <v>190.08694426666668</v>
      </c>
      <c r="DW15" s="95">
        <f t="shared" si="34"/>
        <v>421.76951188148138</v>
      </c>
      <c r="DX15" s="95">
        <f t="shared" si="35"/>
        <v>746.12871054666675</v>
      </c>
      <c r="DY15" s="95">
        <f t="shared" si="36"/>
        <v>1163.1629545002666</v>
      </c>
      <c r="DZ15" s="95">
        <f t="shared" si="37"/>
        <v>1672.8718524503704</v>
      </c>
      <c r="EA15" s="95">
        <f t="shared" si="38"/>
        <v>2275.2552703238093</v>
      </c>
      <c r="EB15" s="95">
        <f t="shared" si="39"/>
        <v>2970.3131521166665</v>
      </c>
      <c r="EC15" s="95">
        <f t="shared" si="40"/>
        <v>51.093879146666666</v>
      </c>
      <c r="ED15" s="95">
        <f t="shared" si="41"/>
        <v>190.08694426666665</v>
      </c>
      <c r="EE15" s="95">
        <f t="shared" si="42"/>
        <v>421.76951188148138</v>
      </c>
      <c r="EF15" s="95">
        <f t="shared" si="43"/>
        <v>746.12871054666664</v>
      </c>
      <c r="EG15" s="95">
        <f t="shared" si="44"/>
        <v>1163.1629545002666</v>
      </c>
      <c r="EH15" s="95">
        <f t="shared" si="45"/>
        <v>1672.8718524503702</v>
      </c>
      <c r="EI15" s="95">
        <f t="shared" si="46"/>
        <v>2275.2552703238093</v>
      </c>
      <c r="EJ15" s="95">
        <f t="shared" si="47"/>
        <v>2970.3131521166665</v>
      </c>
      <c r="EK15" s="95">
        <f t="shared" si="48"/>
        <v>51.093879146666666</v>
      </c>
      <c r="EL15" s="95">
        <f t="shared" si="49"/>
        <v>190.08694426666665</v>
      </c>
      <c r="EM15" s="95">
        <f t="shared" si="50"/>
        <v>421.76951188148138</v>
      </c>
      <c r="EN15" s="95">
        <f t="shared" si="51"/>
        <v>746.12871054666664</v>
      </c>
      <c r="EO15" s="95">
        <f t="shared" si="52"/>
        <v>1163.1629545002666</v>
      </c>
      <c r="EP15" s="95">
        <f t="shared" si="53"/>
        <v>1672.8718524503702</v>
      </c>
      <c r="EQ15" s="95">
        <f t="shared" si="54"/>
        <v>2275.2552703238093</v>
      </c>
      <c r="ER15" s="95">
        <f t="shared" si="55"/>
        <v>2970.3131521166665</v>
      </c>
      <c r="ES15" s="95">
        <f t="shared" si="56"/>
        <v>1</v>
      </c>
      <c r="ET15" s="95">
        <f t="shared" si="57"/>
        <v>1</v>
      </c>
      <c r="EU15" s="95">
        <f t="shared" si="58"/>
        <v>1</v>
      </c>
      <c r="EV15" s="95">
        <f t="shared" si="59"/>
        <v>1</v>
      </c>
      <c r="EW15" s="95">
        <f t="shared" si="60"/>
        <v>1</v>
      </c>
      <c r="EX15" s="95">
        <f t="shared" si="61"/>
        <v>1</v>
      </c>
      <c r="EY15" s="95">
        <f t="shared" si="62"/>
        <v>1</v>
      </c>
      <c r="EZ15" s="95">
        <f t="shared" si="63"/>
        <v>1</v>
      </c>
      <c r="FA15" s="95">
        <f t="shared" si="64"/>
        <v>1</v>
      </c>
      <c r="FB15" s="95">
        <f t="shared" si="65"/>
        <v>1</v>
      </c>
      <c r="FC15" s="95">
        <f t="shared" si="66"/>
        <v>1</v>
      </c>
      <c r="FD15" s="95">
        <f t="shared" si="67"/>
        <v>1</v>
      </c>
      <c r="FE15" s="95">
        <f t="shared" si="68"/>
        <v>1</v>
      </c>
      <c r="FF15" s="95">
        <f t="shared" si="69"/>
        <v>1</v>
      </c>
      <c r="FG15" s="95">
        <f t="shared" si="70"/>
        <v>1</v>
      </c>
      <c r="FH15" s="95">
        <f t="shared" si="71"/>
        <v>1</v>
      </c>
      <c r="FI15" s="95">
        <f t="shared" si="72"/>
        <v>1</v>
      </c>
      <c r="FJ15" s="95">
        <f t="shared" si="73"/>
        <v>1</v>
      </c>
      <c r="FK15" s="95">
        <f t="shared" si="74"/>
        <v>1</v>
      </c>
      <c r="FL15" s="95">
        <f t="shared" si="75"/>
        <v>1</v>
      </c>
      <c r="FM15" s="95">
        <f t="shared" si="76"/>
        <v>1</v>
      </c>
      <c r="FN15" s="95">
        <f t="shared" si="77"/>
        <v>1</v>
      </c>
      <c r="FO15" s="95">
        <f t="shared" si="78"/>
        <v>1</v>
      </c>
      <c r="FP15" s="95">
        <f t="shared" si="79"/>
        <v>1</v>
      </c>
      <c r="FQ15" s="115">
        <f t="shared" si="80"/>
        <v>101.75789694548904</v>
      </c>
      <c r="FR15" s="115">
        <f t="shared" si="81"/>
        <v>387.25161584512642</v>
      </c>
      <c r="FS15" s="115">
        <f t="shared" si="82"/>
        <v>828.31250288911031</v>
      </c>
      <c r="FT15" s="115">
        <f t="shared" si="83"/>
        <v>1382.1096454872165</v>
      </c>
      <c r="FU15" s="115">
        <f t="shared" si="84"/>
        <v>2003.2393858831476</v>
      </c>
      <c r="FV15" s="115">
        <f t="shared" si="85"/>
        <v>2651.0304734255383</v>
      </c>
      <c r="FW15" s="115">
        <f t="shared" si="86"/>
        <v>3293.5636910067929</v>
      </c>
      <c r="FX15" s="115">
        <f t="shared" si="87"/>
        <v>3908.6271318464069</v>
      </c>
      <c r="FZ15" s="90">
        <f t="shared" ref="FZ15:FZ53" si="127">MIN(FQ15:FX15)</f>
        <v>101.75789694548904</v>
      </c>
      <c r="GB15" s="20">
        <v>101.04233015881381</v>
      </c>
      <c r="GC15" s="20">
        <v>16.851169660728157</v>
      </c>
      <c r="GD15" s="20">
        <v>9.1754408729875117</v>
      </c>
      <c r="GE15" s="20">
        <v>4.8127795690586002</v>
      </c>
      <c r="GF15" s="20">
        <v>2.463899641912549</v>
      </c>
      <c r="GG15" s="20">
        <v>1.2470024000408859</v>
      </c>
      <c r="GH15" s="20">
        <v>0.99999249237990917</v>
      </c>
      <c r="GI15" s="31"/>
      <c r="GJ15" s="31"/>
      <c r="GK15" s="31"/>
      <c r="HU15" s="21"/>
      <c r="HV15" s="21"/>
      <c r="HW15" s="21"/>
      <c r="HX15" s="21"/>
      <c r="HY15" s="21"/>
      <c r="HZ15" s="21"/>
      <c r="IA15" s="21"/>
      <c r="IC15" s="28"/>
      <c r="ID15" s="13"/>
      <c r="IE15" s="13"/>
      <c r="IF15" s="13"/>
      <c r="IG15" s="13"/>
      <c r="IH15" s="13"/>
      <c r="II15" s="13"/>
      <c r="IJ15" s="28"/>
      <c r="IK15" s="20"/>
      <c r="IL15" s="13"/>
      <c r="IM15" s="11"/>
      <c r="IN15" s="23"/>
      <c r="IO15" s="13"/>
      <c r="IP15" s="23"/>
      <c r="IQ15" s="28"/>
      <c r="IR15" s="20"/>
      <c r="IS15" s="13"/>
      <c r="IT15" s="20"/>
      <c r="IU15" s="23"/>
      <c r="IV15" s="20"/>
      <c r="IW15" s="23"/>
      <c r="IY15" s="13"/>
      <c r="IZ15" s="25"/>
      <c r="JA15" s="25"/>
      <c r="JB15" s="25"/>
      <c r="JC15" s="25"/>
      <c r="JD15" s="25"/>
      <c r="JE15" s="25"/>
      <c r="JF15" s="25"/>
    </row>
    <row r="16" spans="1:266" ht="13.8" x14ac:dyDescent="0.3">
      <c r="A16" s="4"/>
      <c r="B16" s="4"/>
      <c r="C16"/>
      <c r="D16" s="4"/>
      <c r="E16" s="4"/>
      <c r="F16" s="4"/>
      <c r="G16" s="4"/>
      <c r="H16" s="4"/>
      <c r="I16" s="4"/>
      <c r="J16" s="4"/>
      <c r="K16" s="4"/>
      <c r="X16" s="118">
        <v>1.5</v>
      </c>
      <c r="Y16" s="118">
        <v>10</v>
      </c>
      <c r="Z16" s="40">
        <v>1.7999999999999999E-2</v>
      </c>
      <c r="AA16" s="40">
        <v>10000000</v>
      </c>
      <c r="AB16" s="40">
        <v>10000000</v>
      </c>
      <c r="AC16" s="98">
        <v>3900000</v>
      </c>
      <c r="AD16" s="42">
        <v>0.33</v>
      </c>
      <c r="AE16" s="42">
        <v>0.33</v>
      </c>
      <c r="AF16" s="41">
        <v>1.7999999999999999E-2</v>
      </c>
      <c r="AG16" s="40">
        <v>10000000</v>
      </c>
      <c r="AH16" s="40">
        <v>10000000</v>
      </c>
      <c r="AI16" s="98">
        <v>3900000</v>
      </c>
      <c r="AJ16" s="42">
        <v>0.33</v>
      </c>
      <c r="AK16" s="42">
        <v>0.33</v>
      </c>
      <c r="AL16" s="42">
        <f>AL11</f>
        <v>1E-4</v>
      </c>
      <c r="AM16" s="40">
        <v>6000</v>
      </c>
      <c r="AN16" s="40">
        <f>AN11</f>
        <v>10000</v>
      </c>
      <c r="AO16" s="40">
        <f>AO11</f>
        <v>10000</v>
      </c>
      <c r="AP16" s="42">
        <v>0.03</v>
      </c>
      <c r="AQ16" s="42">
        <v>0.03</v>
      </c>
      <c r="AR16" s="4">
        <f t="shared" si="88"/>
        <v>1.8099999999999998E-2</v>
      </c>
      <c r="AS16" s="11">
        <f t="shared" si="89"/>
        <v>0.15</v>
      </c>
      <c r="AT16" s="15">
        <f t="shared" si="90"/>
        <v>33.088205588598356</v>
      </c>
      <c r="AU16" s="19">
        <f t="shared" si="91"/>
        <v>9.9681786118061078E-5</v>
      </c>
      <c r="AV16" s="13">
        <f t="shared" si="92"/>
        <v>0.5</v>
      </c>
      <c r="AW16" s="11">
        <f t="shared" si="93"/>
        <v>1</v>
      </c>
      <c r="AX16" s="11">
        <f t="shared" si="94"/>
        <v>0.8911</v>
      </c>
      <c r="AY16" s="11">
        <f t="shared" si="95"/>
        <v>201997.53114128605</v>
      </c>
      <c r="AZ16" s="11">
        <f t="shared" si="96"/>
        <v>1</v>
      </c>
      <c r="BA16" s="11">
        <f t="shared" si="97"/>
        <v>0.34752899999999998</v>
      </c>
      <c r="BB16" s="11">
        <f t="shared" si="98"/>
        <v>1.025058</v>
      </c>
      <c r="BC16" s="11">
        <f t="shared" si="99"/>
        <v>0.99909999999999999</v>
      </c>
      <c r="BD16" s="11">
        <f t="shared" si="100"/>
        <v>0.8911</v>
      </c>
      <c r="BE16" s="11">
        <f t="shared" si="101"/>
        <v>201997.53114128605</v>
      </c>
      <c r="BF16" s="11">
        <f t="shared" si="102"/>
        <v>1</v>
      </c>
      <c r="BG16" s="11">
        <f t="shared" si="103"/>
        <v>0.34752899999999998</v>
      </c>
      <c r="BH16" s="11">
        <f t="shared" si="104"/>
        <v>1.025058</v>
      </c>
      <c r="BI16" s="121">
        <f t="shared" si="105"/>
        <v>0.12</v>
      </c>
      <c r="BJ16" s="121">
        <f t="shared" si="0"/>
        <v>0.03</v>
      </c>
      <c r="BK16" s="121">
        <f t="shared" si="0"/>
        <v>1.3333333333333334E-2</v>
      </c>
      <c r="BL16" s="121">
        <f t="shared" si="0"/>
        <v>7.4999999999999997E-3</v>
      </c>
      <c r="BM16" s="121">
        <f t="shared" si="0"/>
        <v>4.7999999999999996E-3</v>
      </c>
      <c r="BN16" s="121">
        <f t="shared" si="0"/>
        <v>3.3333333333333335E-3</v>
      </c>
      <c r="BO16" s="121">
        <f t="shared" si="0"/>
        <v>2.4489795918367346E-3</v>
      </c>
      <c r="BP16" s="121">
        <f t="shared" si="0"/>
        <v>1.8749999999999999E-3</v>
      </c>
      <c r="BQ16" s="121">
        <f t="shared" si="106"/>
        <v>1.3333333333333333</v>
      </c>
      <c r="BR16" s="121">
        <f t="shared" si="1"/>
        <v>1.3333333333333333</v>
      </c>
      <c r="BS16" s="121">
        <f t="shared" si="1"/>
        <v>1.3333333333333333</v>
      </c>
      <c r="BT16" s="121">
        <f t="shared" si="1"/>
        <v>1.3333333333333333</v>
      </c>
      <c r="BU16" s="121">
        <f t="shared" si="1"/>
        <v>1.3333333333333333</v>
      </c>
      <c r="BV16" s="121">
        <f t="shared" si="1"/>
        <v>1.3333333333333333</v>
      </c>
      <c r="BW16" s="121">
        <f t="shared" si="1"/>
        <v>1.3333333333333333</v>
      </c>
      <c r="BX16" s="121">
        <f t="shared" si="1"/>
        <v>1.3333333333333333</v>
      </c>
      <c r="BY16" s="121">
        <f t="shared" si="107"/>
        <v>44.444444444444443</v>
      </c>
      <c r="BZ16" s="121">
        <f t="shared" si="108"/>
        <v>177.77777777777777</v>
      </c>
      <c r="CA16" s="121">
        <f t="shared" si="109"/>
        <v>400</v>
      </c>
      <c r="CB16" s="121">
        <f t="shared" si="110"/>
        <v>711.11111111111109</v>
      </c>
      <c r="CC16" s="121">
        <f t="shared" si="111"/>
        <v>1111.1111111111111</v>
      </c>
      <c r="CD16" s="121">
        <f t="shared" si="112"/>
        <v>1600</v>
      </c>
      <c r="CE16" s="121">
        <f t="shared" si="113"/>
        <v>2177.7777777777778</v>
      </c>
      <c r="CF16" s="121">
        <f t="shared" si="114"/>
        <v>2844.4444444444443</v>
      </c>
      <c r="CG16" s="121">
        <f t="shared" si="115"/>
        <v>0.03</v>
      </c>
      <c r="CH16" s="121">
        <f t="shared" si="116"/>
        <v>7.4999999999999997E-3</v>
      </c>
      <c r="CI16" s="121">
        <f t="shared" si="117"/>
        <v>3.3333333333333335E-3</v>
      </c>
      <c r="CJ16" s="121">
        <f t="shared" si="118"/>
        <v>1.8749999999999999E-3</v>
      </c>
      <c r="CK16" s="121">
        <f t="shared" si="119"/>
        <v>1.1999999999999999E-3</v>
      </c>
      <c r="CL16" s="121">
        <f t="shared" si="120"/>
        <v>8.3333333333333339E-4</v>
      </c>
      <c r="CM16" s="121">
        <f t="shared" si="121"/>
        <v>6.1224489795918364E-4</v>
      </c>
      <c r="CN16" s="121">
        <f t="shared" si="122"/>
        <v>4.6874999999999998E-4</v>
      </c>
      <c r="CO16" s="95">
        <f t="shared" si="4"/>
        <v>64.353549777777772</v>
      </c>
      <c r="CP16" s="95">
        <f t="shared" si="5"/>
        <v>244.02408311111111</v>
      </c>
      <c r="CQ16" s="95">
        <f t="shared" si="6"/>
        <v>543.47497199999998</v>
      </c>
      <c r="CR16" s="95">
        <f t="shared" si="7"/>
        <v>962.70621644444441</v>
      </c>
      <c r="CS16" s="95">
        <f t="shared" si="8"/>
        <v>1501.7178164444445</v>
      </c>
      <c r="CT16" s="95">
        <f t="shared" si="9"/>
        <v>2160.5097719999999</v>
      </c>
      <c r="CU16" s="95">
        <f t="shared" si="10"/>
        <v>2939.0820831111114</v>
      </c>
      <c r="CV16" s="95">
        <f t="shared" si="11"/>
        <v>3837.4347497777776</v>
      </c>
      <c r="CW16" s="95">
        <f t="shared" si="12"/>
        <v>64.353549777777772</v>
      </c>
      <c r="CX16" s="95">
        <f t="shared" si="13"/>
        <v>244.02408311111111</v>
      </c>
      <c r="CY16" s="95">
        <f t="shared" si="14"/>
        <v>543.47497199999998</v>
      </c>
      <c r="CZ16" s="95">
        <f t="shared" si="15"/>
        <v>962.70621644444441</v>
      </c>
      <c r="DA16" s="95">
        <f t="shared" si="16"/>
        <v>1501.7178164444445</v>
      </c>
      <c r="DB16" s="95">
        <f t="shared" si="17"/>
        <v>2160.5097719999999</v>
      </c>
      <c r="DC16" s="95">
        <f t="shared" si="18"/>
        <v>2939.0820831111114</v>
      </c>
      <c r="DD16" s="95">
        <f t="shared" si="19"/>
        <v>3837.4347497777776</v>
      </c>
      <c r="DE16" s="13">
        <f t="shared" si="123"/>
        <v>47.297932444444442</v>
      </c>
      <c r="DF16" s="13">
        <f t="shared" si="124"/>
        <v>180.54126577777777</v>
      </c>
      <c r="DG16" s="13">
        <f t="shared" si="125"/>
        <v>402.74682133333334</v>
      </c>
      <c r="DH16" s="13">
        <f t="shared" si="126"/>
        <v>713.8520991111111</v>
      </c>
      <c r="DI16" s="13">
        <f t="shared" si="20"/>
        <v>1113.8493991111111</v>
      </c>
      <c r="DJ16" s="13">
        <f t="shared" si="21"/>
        <v>1602.7368213333334</v>
      </c>
      <c r="DK16" s="13">
        <f t="shared" si="22"/>
        <v>2180.5137147573696</v>
      </c>
      <c r="DL16" s="13">
        <f t="shared" si="23"/>
        <v>2847.1798074444441</v>
      </c>
      <c r="DM16" s="95">
        <f t="shared" si="24"/>
        <v>47.297932444444442</v>
      </c>
      <c r="DN16" s="95">
        <f t="shared" si="25"/>
        <v>180.54126577777777</v>
      </c>
      <c r="DO16" s="95">
        <f t="shared" si="26"/>
        <v>402.74682133333334</v>
      </c>
      <c r="DP16" s="95">
        <f t="shared" si="27"/>
        <v>713.8520991111111</v>
      </c>
      <c r="DQ16" s="95">
        <f t="shared" si="28"/>
        <v>1113.8493991111111</v>
      </c>
      <c r="DR16" s="95">
        <f t="shared" si="29"/>
        <v>1602.7368213333334</v>
      </c>
      <c r="DS16" s="95">
        <f t="shared" si="30"/>
        <v>2180.5137147573696</v>
      </c>
      <c r="DT16" s="95">
        <f t="shared" si="31"/>
        <v>2847.1798074444441</v>
      </c>
      <c r="DU16" s="95">
        <f t="shared" si="32"/>
        <v>25.38188172444444</v>
      </c>
      <c r="DV16" s="95">
        <f t="shared" si="33"/>
        <v>87.123111577777749</v>
      </c>
      <c r="DW16" s="95">
        <f t="shared" si="34"/>
        <v>190.08694426666668</v>
      </c>
      <c r="DX16" s="95">
        <f t="shared" si="35"/>
        <v>334.24441904111103</v>
      </c>
      <c r="DY16" s="95">
        <f t="shared" si="36"/>
        <v>519.59196793671106</v>
      </c>
      <c r="DZ16" s="95">
        <f t="shared" si="37"/>
        <v>746.12871054666675</v>
      </c>
      <c r="EA16" s="95">
        <f t="shared" si="38"/>
        <v>1013.8543452063492</v>
      </c>
      <c r="EB16" s="95">
        <f t="shared" si="39"/>
        <v>1322.7687459069441</v>
      </c>
      <c r="EC16" s="95">
        <f t="shared" si="40"/>
        <v>25.38188172444444</v>
      </c>
      <c r="ED16" s="95">
        <f t="shared" si="41"/>
        <v>87.123111577777763</v>
      </c>
      <c r="EE16" s="95">
        <f t="shared" si="42"/>
        <v>190.08694426666665</v>
      </c>
      <c r="EF16" s="95">
        <f t="shared" si="43"/>
        <v>334.24441904111103</v>
      </c>
      <c r="EG16" s="95">
        <f t="shared" si="44"/>
        <v>519.59196793671106</v>
      </c>
      <c r="EH16" s="95">
        <f t="shared" si="45"/>
        <v>746.12871054666664</v>
      </c>
      <c r="EI16" s="95">
        <f t="shared" si="46"/>
        <v>1013.8543452063491</v>
      </c>
      <c r="EJ16" s="95">
        <f t="shared" si="47"/>
        <v>1322.7687459069441</v>
      </c>
      <c r="EK16" s="95">
        <f t="shared" si="48"/>
        <v>25.38188172444444</v>
      </c>
      <c r="EL16" s="95">
        <f t="shared" si="49"/>
        <v>87.123111577777763</v>
      </c>
      <c r="EM16" s="95">
        <f t="shared" si="50"/>
        <v>190.08694426666665</v>
      </c>
      <c r="EN16" s="95">
        <f t="shared" si="51"/>
        <v>334.24441904111103</v>
      </c>
      <c r="EO16" s="95">
        <f t="shared" si="52"/>
        <v>519.59196793671106</v>
      </c>
      <c r="EP16" s="95">
        <f t="shared" si="53"/>
        <v>746.12871054666664</v>
      </c>
      <c r="EQ16" s="95">
        <f t="shared" si="54"/>
        <v>1013.8543452063491</v>
      </c>
      <c r="ER16" s="95">
        <f t="shared" si="55"/>
        <v>1322.7687459069441</v>
      </c>
      <c r="ES16" s="95">
        <f t="shared" si="56"/>
        <v>1</v>
      </c>
      <c r="ET16" s="95">
        <f t="shared" si="57"/>
        <v>1</v>
      </c>
      <c r="EU16" s="95">
        <f t="shared" si="58"/>
        <v>1</v>
      </c>
      <c r="EV16" s="95">
        <f t="shared" si="59"/>
        <v>1</v>
      </c>
      <c r="EW16" s="95">
        <f t="shared" si="60"/>
        <v>1</v>
      </c>
      <c r="EX16" s="95">
        <f t="shared" si="61"/>
        <v>1</v>
      </c>
      <c r="EY16" s="95">
        <f t="shared" si="62"/>
        <v>1</v>
      </c>
      <c r="EZ16" s="95">
        <f t="shared" si="63"/>
        <v>1</v>
      </c>
      <c r="FA16" s="95">
        <f t="shared" si="64"/>
        <v>1</v>
      </c>
      <c r="FB16" s="95">
        <f t="shared" si="65"/>
        <v>1</v>
      </c>
      <c r="FC16" s="95">
        <f t="shared" si="66"/>
        <v>1</v>
      </c>
      <c r="FD16" s="95">
        <f t="shared" si="67"/>
        <v>1</v>
      </c>
      <c r="FE16" s="95">
        <f t="shared" si="68"/>
        <v>1</v>
      </c>
      <c r="FF16" s="95">
        <f t="shared" si="69"/>
        <v>1</v>
      </c>
      <c r="FG16" s="95">
        <f t="shared" si="70"/>
        <v>1</v>
      </c>
      <c r="FH16" s="95">
        <f t="shared" si="71"/>
        <v>1</v>
      </c>
      <c r="FI16" s="95">
        <f t="shared" si="72"/>
        <v>1</v>
      </c>
      <c r="FJ16" s="95">
        <f t="shared" si="73"/>
        <v>1</v>
      </c>
      <c r="FK16" s="95">
        <f t="shared" si="74"/>
        <v>1</v>
      </c>
      <c r="FL16" s="95">
        <f t="shared" si="75"/>
        <v>1</v>
      </c>
      <c r="FM16" s="95">
        <f t="shared" si="76"/>
        <v>1</v>
      </c>
      <c r="FN16" s="95">
        <f t="shared" si="77"/>
        <v>1</v>
      </c>
      <c r="FO16" s="95">
        <f t="shared" si="78"/>
        <v>1</v>
      </c>
      <c r="FP16" s="95">
        <f t="shared" si="79"/>
        <v>1</v>
      </c>
      <c r="FQ16" s="115">
        <f t="shared" si="80"/>
        <v>47.082376142287785</v>
      </c>
      <c r="FR16" s="115">
        <f t="shared" si="81"/>
        <v>177.37287003688382</v>
      </c>
      <c r="FS16" s="115">
        <f t="shared" si="82"/>
        <v>387.25161584512642</v>
      </c>
      <c r="FT16" s="115">
        <f t="shared" si="83"/>
        <v>666.513020328827</v>
      </c>
      <c r="FU16" s="115">
        <f t="shared" si="84"/>
        <v>1002.6572050991007</v>
      </c>
      <c r="FV16" s="115">
        <f t="shared" si="85"/>
        <v>1382.1096454872165</v>
      </c>
      <c r="FW16" s="115">
        <f t="shared" si="86"/>
        <v>1791.3815812407336</v>
      </c>
      <c r="FX16" s="115">
        <f t="shared" si="87"/>
        <v>2217.9841219764139</v>
      </c>
      <c r="FZ16" s="90">
        <f t="shared" si="127"/>
        <v>47.082376142287785</v>
      </c>
      <c r="GB16" s="20">
        <v>46.30706139815603</v>
      </c>
      <c r="GC16" s="20">
        <v>14.197093448514975</v>
      </c>
      <c r="GD16" s="20">
        <v>8.3700430546333635</v>
      </c>
      <c r="GE16" s="20">
        <v>4.6070296191499533</v>
      </c>
      <c r="GF16" s="20">
        <v>2.4229578446225357</v>
      </c>
      <c r="GG16" s="20">
        <v>1.2438750207913194</v>
      </c>
      <c r="GH16" s="20">
        <v>0.99999317615546779</v>
      </c>
      <c r="GI16" s="31"/>
      <c r="GJ16" s="31"/>
      <c r="GK16" s="31"/>
      <c r="HU16" s="21"/>
      <c r="HV16" s="21"/>
      <c r="HW16" s="21"/>
      <c r="HX16" s="21"/>
      <c r="HY16" s="21"/>
      <c r="HZ16" s="21"/>
      <c r="IA16" s="21"/>
      <c r="IC16" s="28"/>
      <c r="ID16" s="11"/>
      <c r="IE16" s="13"/>
      <c r="IF16" s="11"/>
      <c r="IG16" s="13"/>
      <c r="IH16" s="13"/>
      <c r="II16" s="13"/>
      <c r="IJ16" s="28"/>
      <c r="IK16" s="11"/>
      <c r="IL16" s="13"/>
      <c r="IM16" s="11"/>
      <c r="IN16" s="23"/>
      <c r="IO16" s="11"/>
      <c r="IP16" s="23"/>
      <c r="IQ16" s="28"/>
      <c r="IR16" s="20"/>
      <c r="IS16" s="13"/>
      <c r="IT16" s="23"/>
      <c r="IU16" s="23"/>
      <c r="IV16" s="23"/>
      <c r="IW16" s="23"/>
      <c r="IY16" s="13"/>
      <c r="IZ16" s="25"/>
      <c r="JA16" s="25"/>
      <c r="JB16" s="25"/>
      <c r="JC16" s="25"/>
      <c r="JD16" s="25"/>
      <c r="JE16" s="25"/>
      <c r="JF16" s="25"/>
    </row>
    <row r="17" spans="1:266" ht="13.8" x14ac:dyDescent="0.3">
      <c r="A17" s="4"/>
      <c r="B17" s="4"/>
      <c r="C17" s="4"/>
      <c r="D17" s="4"/>
      <c r="E17" s="4"/>
      <c r="F17" s="4"/>
      <c r="G17" s="4"/>
      <c r="H17" s="4"/>
      <c r="I17" s="4"/>
      <c r="J17" s="4"/>
      <c r="K17" s="4"/>
      <c r="X17" s="118">
        <v>2</v>
      </c>
      <c r="Y17" s="118">
        <v>10</v>
      </c>
      <c r="Z17" s="40">
        <v>1.7999999999999999E-2</v>
      </c>
      <c r="AA17" s="40">
        <v>10000000</v>
      </c>
      <c r="AB17" s="40">
        <v>10000000</v>
      </c>
      <c r="AC17" s="98">
        <v>3900000</v>
      </c>
      <c r="AD17" s="42">
        <v>0.33</v>
      </c>
      <c r="AE17" s="42">
        <v>0.33</v>
      </c>
      <c r="AF17" s="41">
        <v>1.7999999999999999E-2</v>
      </c>
      <c r="AG17" s="40">
        <v>10000000</v>
      </c>
      <c r="AH17" s="40">
        <v>10000000</v>
      </c>
      <c r="AI17" s="98">
        <v>3900000</v>
      </c>
      <c r="AJ17" s="42">
        <v>0.33</v>
      </c>
      <c r="AK17" s="42">
        <v>0.33</v>
      </c>
      <c r="AL17" s="42">
        <f>AL11</f>
        <v>1E-4</v>
      </c>
      <c r="AM17" s="40">
        <v>6000</v>
      </c>
      <c r="AN17" s="40">
        <f>AN11</f>
        <v>10000</v>
      </c>
      <c r="AO17" s="40">
        <f>AO11</f>
        <v>10000</v>
      </c>
      <c r="AP17" s="42">
        <v>0.03</v>
      </c>
      <c r="AQ17" s="42">
        <v>0.03</v>
      </c>
      <c r="AR17" s="4">
        <f t="shared" si="88"/>
        <v>1.8099999999999998E-2</v>
      </c>
      <c r="AS17" s="11">
        <f t="shared" si="89"/>
        <v>0.2</v>
      </c>
      <c r="AT17" s="15">
        <f t="shared" si="90"/>
        <v>33.088205588598356</v>
      </c>
      <c r="AU17" s="19">
        <f t="shared" si="91"/>
        <v>9.9681786118061078E-5</v>
      </c>
      <c r="AV17" s="13">
        <f t="shared" si="92"/>
        <v>0.5</v>
      </c>
      <c r="AW17" s="11">
        <f t="shared" si="93"/>
        <v>1</v>
      </c>
      <c r="AX17" s="11">
        <f t="shared" si="94"/>
        <v>0.8911</v>
      </c>
      <c r="AY17" s="11">
        <f t="shared" si="95"/>
        <v>201997.53114128605</v>
      </c>
      <c r="AZ17" s="11">
        <f t="shared" si="96"/>
        <v>1</v>
      </c>
      <c r="BA17" s="11">
        <f t="shared" si="97"/>
        <v>0.34752899999999998</v>
      </c>
      <c r="BB17" s="11">
        <f t="shared" si="98"/>
        <v>1.025058</v>
      </c>
      <c r="BC17" s="11">
        <f t="shared" si="99"/>
        <v>0.99909999999999999</v>
      </c>
      <c r="BD17" s="11">
        <f t="shared" si="100"/>
        <v>0.8911</v>
      </c>
      <c r="BE17" s="11">
        <f t="shared" si="101"/>
        <v>201997.53114128605</v>
      </c>
      <c r="BF17" s="11">
        <f t="shared" si="102"/>
        <v>1</v>
      </c>
      <c r="BG17" s="11">
        <f t="shared" si="103"/>
        <v>0.34752899999999998</v>
      </c>
      <c r="BH17" s="11">
        <f t="shared" si="104"/>
        <v>1.025058</v>
      </c>
      <c r="BI17" s="121">
        <f t="shared" si="105"/>
        <v>0.21333333333333335</v>
      </c>
      <c r="BJ17" s="121">
        <f t="shared" si="0"/>
        <v>5.3333333333333337E-2</v>
      </c>
      <c r="BK17" s="121">
        <f t="shared" si="0"/>
        <v>2.3703703703703703E-2</v>
      </c>
      <c r="BL17" s="121">
        <f t="shared" si="0"/>
        <v>1.3333333333333334E-2</v>
      </c>
      <c r="BM17" s="121">
        <f t="shared" si="0"/>
        <v>8.5333333333333337E-3</v>
      </c>
      <c r="BN17" s="121">
        <f t="shared" si="0"/>
        <v>5.9259259259259256E-3</v>
      </c>
      <c r="BO17" s="121">
        <f t="shared" si="0"/>
        <v>4.3537414965986393E-3</v>
      </c>
      <c r="BP17" s="121">
        <f t="shared" si="0"/>
        <v>3.3333333333333335E-3</v>
      </c>
      <c r="BQ17" s="121">
        <f t="shared" si="106"/>
        <v>1.3333333333333333</v>
      </c>
      <c r="BR17" s="121">
        <f t="shared" si="1"/>
        <v>1.3333333333333333</v>
      </c>
      <c r="BS17" s="121">
        <f t="shared" si="1"/>
        <v>1.3333333333333333</v>
      </c>
      <c r="BT17" s="121">
        <f t="shared" si="1"/>
        <v>1.3333333333333333</v>
      </c>
      <c r="BU17" s="121">
        <f t="shared" si="1"/>
        <v>1.3333333333333333</v>
      </c>
      <c r="BV17" s="121">
        <f t="shared" si="1"/>
        <v>1.3333333333333333</v>
      </c>
      <c r="BW17" s="121">
        <f t="shared" si="1"/>
        <v>1.3333333333333333</v>
      </c>
      <c r="BX17" s="121">
        <f t="shared" si="1"/>
        <v>1.3333333333333333</v>
      </c>
      <c r="BY17" s="121">
        <f t="shared" si="107"/>
        <v>25</v>
      </c>
      <c r="BZ17" s="121">
        <f t="shared" si="108"/>
        <v>100</v>
      </c>
      <c r="CA17" s="121">
        <f t="shared" si="109"/>
        <v>225</v>
      </c>
      <c r="CB17" s="121">
        <f t="shared" si="110"/>
        <v>400</v>
      </c>
      <c r="CC17" s="121">
        <f t="shared" si="111"/>
        <v>625</v>
      </c>
      <c r="CD17" s="121">
        <f t="shared" si="112"/>
        <v>900</v>
      </c>
      <c r="CE17" s="121">
        <f t="shared" si="113"/>
        <v>1225</v>
      </c>
      <c r="CF17" s="121">
        <f t="shared" si="114"/>
        <v>1600</v>
      </c>
      <c r="CG17" s="121">
        <f t="shared" si="115"/>
        <v>5.3333333333333337E-2</v>
      </c>
      <c r="CH17" s="121">
        <f t="shared" si="116"/>
        <v>1.3333333333333334E-2</v>
      </c>
      <c r="CI17" s="121">
        <f t="shared" si="117"/>
        <v>5.9259259259259256E-3</v>
      </c>
      <c r="CJ17" s="121">
        <f t="shared" si="118"/>
        <v>3.3333333333333335E-3</v>
      </c>
      <c r="CK17" s="121">
        <f t="shared" si="119"/>
        <v>2.1333333333333334E-3</v>
      </c>
      <c r="CL17" s="121">
        <f t="shared" si="120"/>
        <v>1.4814814814814814E-3</v>
      </c>
      <c r="CM17" s="121">
        <f t="shared" si="121"/>
        <v>1.0884353741496598E-3</v>
      </c>
      <c r="CN17" s="121">
        <f t="shared" si="122"/>
        <v>8.3333333333333339E-4</v>
      </c>
      <c r="CO17" s="95">
        <f t="shared" si="4"/>
        <v>38.151596999999995</v>
      </c>
      <c r="CP17" s="95">
        <f t="shared" si="5"/>
        <v>139.216272</v>
      </c>
      <c r="CQ17" s="95">
        <f t="shared" si="6"/>
        <v>307.657397</v>
      </c>
      <c r="CR17" s="95">
        <f t="shared" si="7"/>
        <v>543.47497199999998</v>
      </c>
      <c r="CS17" s="95">
        <f t="shared" si="8"/>
        <v>846.66899699999999</v>
      </c>
      <c r="CT17" s="95">
        <f t="shared" si="9"/>
        <v>1217.239472</v>
      </c>
      <c r="CU17" s="95">
        <f t="shared" si="10"/>
        <v>1655.1863969999999</v>
      </c>
      <c r="CV17" s="95">
        <f t="shared" si="11"/>
        <v>2160.5097719999999</v>
      </c>
      <c r="CW17" s="95">
        <f t="shared" si="12"/>
        <v>38.151596999999995</v>
      </c>
      <c r="CX17" s="95">
        <f t="shared" si="13"/>
        <v>139.216272</v>
      </c>
      <c r="CY17" s="95">
        <f t="shared" si="14"/>
        <v>307.657397</v>
      </c>
      <c r="CZ17" s="95">
        <f t="shared" si="15"/>
        <v>543.47497199999998</v>
      </c>
      <c r="DA17" s="95">
        <f t="shared" si="16"/>
        <v>846.66899699999999</v>
      </c>
      <c r="DB17" s="95">
        <f t="shared" si="17"/>
        <v>1217.239472</v>
      </c>
      <c r="DC17" s="95">
        <f t="shared" si="18"/>
        <v>1655.1863969999999</v>
      </c>
      <c r="DD17" s="95">
        <f t="shared" si="19"/>
        <v>2160.5097719999999</v>
      </c>
      <c r="DE17" s="13">
        <f t="shared" si="123"/>
        <v>27.946821333333332</v>
      </c>
      <c r="DF17" s="13">
        <f t="shared" si="124"/>
        <v>102.78682133333334</v>
      </c>
      <c r="DG17" s="13">
        <f t="shared" si="125"/>
        <v>227.75719170370371</v>
      </c>
      <c r="DH17" s="13">
        <f t="shared" si="126"/>
        <v>402.74682133333334</v>
      </c>
      <c r="DI17" s="13">
        <f t="shared" si="20"/>
        <v>627.74202133333335</v>
      </c>
      <c r="DJ17" s="13">
        <f t="shared" si="21"/>
        <v>902.73941392592587</v>
      </c>
      <c r="DK17" s="13">
        <f t="shared" si="22"/>
        <v>1227.7378417414966</v>
      </c>
      <c r="DL17" s="13">
        <f t="shared" si="23"/>
        <v>1602.7368213333334</v>
      </c>
      <c r="DM17" s="95">
        <f t="shared" si="24"/>
        <v>27.946821333333332</v>
      </c>
      <c r="DN17" s="95">
        <f t="shared" si="25"/>
        <v>102.78682133333334</v>
      </c>
      <c r="DO17" s="95">
        <f t="shared" si="26"/>
        <v>227.75719170370371</v>
      </c>
      <c r="DP17" s="95">
        <f t="shared" si="27"/>
        <v>402.74682133333334</v>
      </c>
      <c r="DQ17" s="95">
        <f t="shared" si="28"/>
        <v>627.74202133333335</v>
      </c>
      <c r="DR17" s="95">
        <f t="shared" si="29"/>
        <v>902.73941392592587</v>
      </c>
      <c r="DS17" s="95">
        <f t="shared" si="30"/>
        <v>1227.7378417414966</v>
      </c>
      <c r="DT17" s="95">
        <f t="shared" si="31"/>
        <v>1602.7368213333334</v>
      </c>
      <c r="DU17" s="95">
        <f t="shared" si="32"/>
        <v>16.415118666666665</v>
      </c>
      <c r="DV17" s="95">
        <f t="shared" si="33"/>
        <v>51.093879146666666</v>
      </c>
      <c r="DW17" s="95">
        <f t="shared" si="34"/>
        <v>109.00164960592591</v>
      </c>
      <c r="DX17" s="95">
        <f t="shared" si="35"/>
        <v>190.08694426666668</v>
      </c>
      <c r="DY17" s="95">
        <f t="shared" si="36"/>
        <v>294.34342008106665</v>
      </c>
      <c r="DZ17" s="95">
        <f t="shared" si="37"/>
        <v>421.76951188148138</v>
      </c>
      <c r="EA17" s="95">
        <f t="shared" si="38"/>
        <v>572.36468337523809</v>
      </c>
      <c r="EB17" s="95">
        <f t="shared" si="39"/>
        <v>746.12871054666675</v>
      </c>
      <c r="EC17" s="95">
        <f t="shared" si="40"/>
        <v>16.415118666666665</v>
      </c>
      <c r="ED17" s="95">
        <f t="shared" si="41"/>
        <v>51.093879146666666</v>
      </c>
      <c r="EE17" s="95">
        <f t="shared" si="42"/>
        <v>109.00164960592591</v>
      </c>
      <c r="EF17" s="95">
        <f t="shared" si="43"/>
        <v>190.08694426666665</v>
      </c>
      <c r="EG17" s="95">
        <f t="shared" si="44"/>
        <v>294.3434200810666</v>
      </c>
      <c r="EH17" s="95">
        <f t="shared" si="45"/>
        <v>421.76951188148138</v>
      </c>
      <c r="EI17" s="95">
        <f t="shared" si="46"/>
        <v>572.36468337523809</v>
      </c>
      <c r="EJ17" s="95">
        <f t="shared" si="47"/>
        <v>746.12871054666664</v>
      </c>
      <c r="EK17" s="95">
        <f t="shared" si="48"/>
        <v>16.415118666666665</v>
      </c>
      <c r="EL17" s="95">
        <f t="shared" si="49"/>
        <v>51.093879146666666</v>
      </c>
      <c r="EM17" s="95">
        <f t="shared" si="50"/>
        <v>109.00164960592591</v>
      </c>
      <c r="EN17" s="95">
        <f t="shared" si="51"/>
        <v>190.08694426666665</v>
      </c>
      <c r="EO17" s="95">
        <f t="shared" si="52"/>
        <v>294.3434200810666</v>
      </c>
      <c r="EP17" s="95">
        <f t="shared" si="53"/>
        <v>421.76951188148138</v>
      </c>
      <c r="EQ17" s="95">
        <f t="shared" si="54"/>
        <v>572.36468337523809</v>
      </c>
      <c r="ER17" s="95">
        <f t="shared" si="55"/>
        <v>746.12871054666664</v>
      </c>
      <c r="ES17" s="95">
        <f t="shared" si="56"/>
        <v>1</v>
      </c>
      <c r="ET17" s="95">
        <f t="shared" si="57"/>
        <v>1</v>
      </c>
      <c r="EU17" s="95">
        <f t="shared" si="58"/>
        <v>1</v>
      </c>
      <c r="EV17" s="95">
        <f t="shared" si="59"/>
        <v>1</v>
      </c>
      <c r="EW17" s="95">
        <f t="shared" si="60"/>
        <v>1</v>
      </c>
      <c r="EX17" s="95">
        <f t="shared" si="61"/>
        <v>1</v>
      </c>
      <c r="EY17" s="95">
        <f t="shared" si="62"/>
        <v>1</v>
      </c>
      <c r="EZ17" s="95">
        <f t="shared" si="63"/>
        <v>1</v>
      </c>
      <c r="FA17" s="95">
        <f t="shared" si="64"/>
        <v>1</v>
      </c>
      <c r="FB17" s="95">
        <f t="shared" si="65"/>
        <v>1</v>
      </c>
      <c r="FC17" s="95">
        <f t="shared" si="66"/>
        <v>1</v>
      </c>
      <c r="FD17" s="95">
        <f t="shared" si="67"/>
        <v>1</v>
      </c>
      <c r="FE17" s="95">
        <f t="shared" si="68"/>
        <v>1</v>
      </c>
      <c r="FF17" s="95">
        <f t="shared" si="69"/>
        <v>1</v>
      </c>
      <c r="FG17" s="95">
        <f t="shared" si="70"/>
        <v>1</v>
      </c>
      <c r="FH17" s="95">
        <f t="shared" si="71"/>
        <v>1</v>
      </c>
      <c r="FI17" s="95">
        <f t="shared" si="72"/>
        <v>1</v>
      </c>
      <c r="FJ17" s="95">
        <f t="shared" si="73"/>
        <v>1</v>
      </c>
      <c r="FK17" s="95">
        <f t="shared" si="74"/>
        <v>1</v>
      </c>
      <c r="FL17" s="95">
        <f t="shared" si="75"/>
        <v>1</v>
      </c>
      <c r="FM17" s="95">
        <f t="shared" si="76"/>
        <v>1</v>
      </c>
      <c r="FN17" s="95">
        <f t="shared" si="77"/>
        <v>1</v>
      </c>
      <c r="FO17" s="95">
        <f t="shared" si="78"/>
        <v>1</v>
      </c>
      <c r="FP17" s="95">
        <f t="shared" si="79"/>
        <v>1</v>
      </c>
      <c r="FQ17" s="115">
        <f t="shared" si="80"/>
        <v>27.873051032750585</v>
      </c>
      <c r="FR17" s="115">
        <f t="shared" si="81"/>
        <v>101.75789694548904</v>
      </c>
      <c r="FS17" s="115">
        <f t="shared" si="82"/>
        <v>222.73024285060077</v>
      </c>
      <c r="FT17" s="115">
        <f t="shared" si="83"/>
        <v>387.25161584512642</v>
      </c>
      <c r="FU17" s="115">
        <f t="shared" si="84"/>
        <v>590.84863567880393</v>
      </c>
      <c r="FV17" s="115">
        <f t="shared" si="85"/>
        <v>828.31250288911031</v>
      </c>
      <c r="FW17" s="115">
        <f t="shared" si="86"/>
        <v>1093.9966098903271</v>
      </c>
      <c r="FX17" s="115">
        <f t="shared" si="87"/>
        <v>1382.1096454872165</v>
      </c>
      <c r="FZ17" s="90">
        <f t="shared" si="127"/>
        <v>27.873051032750585</v>
      </c>
      <c r="GB17" s="20">
        <v>27.019956491902512</v>
      </c>
      <c r="GC17" s="20">
        <v>11.76053877989807</v>
      </c>
      <c r="GD17" s="20">
        <v>7.5051442767184531</v>
      </c>
      <c r="GE17" s="20">
        <v>4.3632679354470341</v>
      </c>
      <c r="GF17" s="20">
        <v>2.3721810165223318</v>
      </c>
      <c r="GG17" s="20">
        <v>1.2404013114652377</v>
      </c>
      <c r="GH17" s="20">
        <v>0.99999500870485225</v>
      </c>
      <c r="GI17" s="31"/>
      <c r="GJ17" s="31"/>
      <c r="GK17" s="31"/>
      <c r="HU17" s="21"/>
      <c r="HV17" s="21"/>
      <c r="HW17" s="21"/>
      <c r="HX17" s="21"/>
      <c r="HY17" s="21"/>
      <c r="HZ17" s="21"/>
      <c r="IA17" s="21"/>
      <c r="IC17" s="28"/>
      <c r="ID17" s="11"/>
      <c r="IE17" s="13"/>
      <c r="IF17" s="11"/>
      <c r="IG17" s="13"/>
      <c r="IH17" s="13"/>
      <c r="II17" s="13"/>
      <c r="IJ17" s="28"/>
      <c r="IK17" s="11"/>
      <c r="IL17" s="13"/>
      <c r="IM17" s="22"/>
      <c r="IN17" s="23"/>
      <c r="IO17" s="11"/>
      <c r="IP17" s="23"/>
      <c r="IQ17" s="28"/>
      <c r="IR17" s="20"/>
      <c r="IS17" s="13"/>
      <c r="IT17" s="23"/>
      <c r="IU17" s="23"/>
      <c r="IV17" s="23"/>
      <c r="IW17" s="23"/>
      <c r="IX17" s="28"/>
      <c r="IY17" s="13"/>
      <c r="IZ17" s="25"/>
      <c r="JA17" s="25"/>
      <c r="JB17" s="25"/>
      <c r="JC17" s="25"/>
      <c r="JD17" s="25"/>
      <c r="JE17" s="25"/>
      <c r="JF17" s="25"/>
    </row>
    <row r="18" spans="1:266" ht="13.8" x14ac:dyDescent="0.3">
      <c r="A18" s="4"/>
      <c r="B18" s="4"/>
      <c r="C18" s="4"/>
      <c r="D18" s="4"/>
      <c r="E18" s="4"/>
      <c r="F18" s="4"/>
      <c r="G18" s="4"/>
      <c r="H18" s="4"/>
      <c r="I18" s="4"/>
      <c r="J18" s="4"/>
      <c r="K18" s="4"/>
      <c r="X18" s="118">
        <v>2.5</v>
      </c>
      <c r="Y18" s="118">
        <v>10</v>
      </c>
      <c r="Z18" s="40">
        <v>1.7999999999999999E-2</v>
      </c>
      <c r="AA18" s="40">
        <v>10000000</v>
      </c>
      <c r="AB18" s="40">
        <v>10000000</v>
      </c>
      <c r="AC18" s="98">
        <v>3900000</v>
      </c>
      <c r="AD18" s="42">
        <v>0.33</v>
      </c>
      <c r="AE18" s="42">
        <v>0.33</v>
      </c>
      <c r="AF18" s="41">
        <v>1.7999999999999999E-2</v>
      </c>
      <c r="AG18" s="40">
        <v>10000000</v>
      </c>
      <c r="AH18" s="40">
        <v>10000000</v>
      </c>
      <c r="AI18" s="98">
        <v>3900000</v>
      </c>
      <c r="AJ18" s="42">
        <v>0.33</v>
      </c>
      <c r="AK18" s="42">
        <v>0.33</v>
      </c>
      <c r="AL18" s="42">
        <f>AL11</f>
        <v>1E-4</v>
      </c>
      <c r="AM18" s="40">
        <v>6000</v>
      </c>
      <c r="AN18" s="40">
        <f>AN11</f>
        <v>10000</v>
      </c>
      <c r="AO18" s="40">
        <f>AO11</f>
        <v>10000</v>
      </c>
      <c r="AP18" s="42">
        <v>0.03</v>
      </c>
      <c r="AQ18" s="42">
        <v>0.03</v>
      </c>
      <c r="AR18" s="4">
        <f t="shared" si="88"/>
        <v>1.8099999999999998E-2</v>
      </c>
      <c r="AS18" s="11">
        <f t="shared" si="89"/>
        <v>0.25</v>
      </c>
      <c r="AT18" s="15">
        <f t="shared" si="90"/>
        <v>33.088205588598356</v>
      </c>
      <c r="AU18" s="19">
        <f t="shared" si="91"/>
        <v>9.9681786118061078E-5</v>
      </c>
      <c r="AV18" s="13">
        <f t="shared" si="92"/>
        <v>0.5</v>
      </c>
      <c r="AW18" s="11">
        <f t="shared" si="93"/>
        <v>1</v>
      </c>
      <c r="AX18" s="11">
        <f t="shared" si="94"/>
        <v>0.8911</v>
      </c>
      <c r="AY18" s="11">
        <f t="shared" si="95"/>
        <v>201997.53114128605</v>
      </c>
      <c r="AZ18" s="11">
        <f t="shared" si="96"/>
        <v>1</v>
      </c>
      <c r="BA18" s="11">
        <f t="shared" si="97"/>
        <v>0.34752899999999998</v>
      </c>
      <c r="BB18" s="11">
        <f t="shared" si="98"/>
        <v>1.025058</v>
      </c>
      <c r="BC18" s="11">
        <f t="shared" si="99"/>
        <v>0.99909999999999999</v>
      </c>
      <c r="BD18" s="11">
        <f t="shared" si="100"/>
        <v>0.8911</v>
      </c>
      <c r="BE18" s="11">
        <f t="shared" si="101"/>
        <v>201997.53114128605</v>
      </c>
      <c r="BF18" s="11">
        <f t="shared" si="102"/>
        <v>1</v>
      </c>
      <c r="BG18" s="11">
        <f t="shared" si="103"/>
        <v>0.34752899999999998</v>
      </c>
      <c r="BH18" s="11">
        <f t="shared" si="104"/>
        <v>1.025058</v>
      </c>
      <c r="BI18" s="121">
        <f t="shared" si="105"/>
        <v>0.33333333333333331</v>
      </c>
      <c r="BJ18" s="121">
        <f t="shared" si="0"/>
        <v>8.3333333333333329E-2</v>
      </c>
      <c r="BK18" s="121">
        <f t="shared" si="0"/>
        <v>3.7037037037037035E-2</v>
      </c>
      <c r="BL18" s="121">
        <f t="shared" si="0"/>
        <v>2.0833333333333332E-2</v>
      </c>
      <c r="BM18" s="121">
        <f t="shared" si="0"/>
        <v>1.3333333333333334E-2</v>
      </c>
      <c r="BN18" s="121">
        <f t="shared" si="0"/>
        <v>9.2592592592592587E-3</v>
      </c>
      <c r="BO18" s="121">
        <f t="shared" si="0"/>
        <v>6.8027210884353739E-3</v>
      </c>
      <c r="BP18" s="121">
        <f t="shared" si="0"/>
        <v>5.208333333333333E-3</v>
      </c>
      <c r="BQ18" s="121">
        <f t="shared" si="106"/>
        <v>1.3333333333333333</v>
      </c>
      <c r="BR18" s="121">
        <f t="shared" si="1"/>
        <v>1.3333333333333333</v>
      </c>
      <c r="BS18" s="121">
        <f t="shared" si="1"/>
        <v>1.3333333333333333</v>
      </c>
      <c r="BT18" s="121">
        <f t="shared" si="1"/>
        <v>1.3333333333333333</v>
      </c>
      <c r="BU18" s="121">
        <f t="shared" si="1"/>
        <v>1.3333333333333333</v>
      </c>
      <c r="BV18" s="121">
        <f t="shared" si="1"/>
        <v>1.3333333333333333</v>
      </c>
      <c r="BW18" s="121">
        <f t="shared" si="1"/>
        <v>1.3333333333333333</v>
      </c>
      <c r="BX18" s="121">
        <f t="shared" si="1"/>
        <v>1.3333333333333333</v>
      </c>
      <c r="BY18" s="121">
        <f t="shared" si="107"/>
        <v>16</v>
      </c>
      <c r="BZ18" s="121">
        <f t="shared" si="108"/>
        <v>64</v>
      </c>
      <c r="CA18" s="121">
        <f t="shared" si="109"/>
        <v>144</v>
      </c>
      <c r="CB18" s="121">
        <f t="shared" si="110"/>
        <v>256</v>
      </c>
      <c r="CC18" s="121">
        <f t="shared" si="111"/>
        <v>400</v>
      </c>
      <c r="CD18" s="121">
        <f t="shared" si="112"/>
        <v>576</v>
      </c>
      <c r="CE18" s="121">
        <f t="shared" si="113"/>
        <v>784</v>
      </c>
      <c r="CF18" s="121">
        <f t="shared" si="114"/>
        <v>1024</v>
      </c>
      <c r="CG18" s="121">
        <f t="shared" si="115"/>
        <v>8.3333333333333329E-2</v>
      </c>
      <c r="CH18" s="121">
        <f t="shared" si="116"/>
        <v>2.0833333333333332E-2</v>
      </c>
      <c r="CI18" s="121">
        <f t="shared" si="117"/>
        <v>9.2592592592592587E-3</v>
      </c>
      <c r="CJ18" s="121">
        <f t="shared" si="118"/>
        <v>5.208333333333333E-3</v>
      </c>
      <c r="CK18" s="121">
        <f t="shared" si="119"/>
        <v>3.3333333333333335E-3</v>
      </c>
      <c r="CL18" s="121">
        <f t="shared" si="120"/>
        <v>2.3148148148148147E-3</v>
      </c>
      <c r="CM18" s="121">
        <f t="shared" si="121"/>
        <v>1.7006802721088435E-3</v>
      </c>
      <c r="CN18" s="121">
        <f t="shared" si="122"/>
        <v>1.3020833333333333E-3</v>
      </c>
      <c r="CO18" s="95">
        <f t="shared" si="4"/>
        <v>26.023835999999999</v>
      </c>
      <c r="CP18" s="95">
        <f t="shared" si="5"/>
        <v>90.705228000000005</v>
      </c>
      <c r="CQ18" s="95">
        <f t="shared" si="6"/>
        <v>198.50754799999999</v>
      </c>
      <c r="CR18" s="95">
        <f t="shared" si="7"/>
        <v>349.43079599999999</v>
      </c>
      <c r="CS18" s="95">
        <f t="shared" si="8"/>
        <v>543.47497199999998</v>
      </c>
      <c r="CT18" s="95">
        <f t="shared" si="9"/>
        <v>780.64007599999991</v>
      </c>
      <c r="CU18" s="95">
        <f t="shared" si="10"/>
        <v>1060.9261080000001</v>
      </c>
      <c r="CV18" s="95">
        <f t="shared" si="11"/>
        <v>1384.3330679999999</v>
      </c>
      <c r="CW18" s="95">
        <f t="shared" si="12"/>
        <v>26.023835999999999</v>
      </c>
      <c r="CX18" s="95">
        <f t="shared" si="13"/>
        <v>90.705228000000005</v>
      </c>
      <c r="CY18" s="95">
        <f t="shared" si="14"/>
        <v>198.50754799999999</v>
      </c>
      <c r="CZ18" s="95">
        <f t="shared" si="15"/>
        <v>349.43079599999999</v>
      </c>
      <c r="DA18" s="95">
        <f t="shared" si="16"/>
        <v>543.47497199999998</v>
      </c>
      <c r="DB18" s="95">
        <f t="shared" si="17"/>
        <v>780.64007599999991</v>
      </c>
      <c r="DC18" s="95">
        <f t="shared" si="18"/>
        <v>1060.9261080000001</v>
      </c>
      <c r="DD18" s="95">
        <f t="shared" si="19"/>
        <v>1384.3330679999999</v>
      </c>
      <c r="DE18" s="13">
        <f t="shared" si="123"/>
        <v>19.066821333333333</v>
      </c>
      <c r="DF18" s="13">
        <f t="shared" si="124"/>
        <v>66.816821333333337</v>
      </c>
      <c r="DG18" s="13">
        <f t="shared" si="125"/>
        <v>146.77052503703703</v>
      </c>
      <c r="DH18" s="13">
        <f t="shared" si="126"/>
        <v>258.75432133333334</v>
      </c>
      <c r="DI18" s="13">
        <f t="shared" si="20"/>
        <v>402.74682133333334</v>
      </c>
      <c r="DJ18" s="13">
        <f t="shared" si="21"/>
        <v>578.7427472592592</v>
      </c>
      <c r="DK18" s="13">
        <f t="shared" si="22"/>
        <v>786.7402907210884</v>
      </c>
      <c r="DL18" s="13">
        <f t="shared" si="23"/>
        <v>1026.7386963333333</v>
      </c>
      <c r="DM18" s="95">
        <f t="shared" si="24"/>
        <v>19.066821333333333</v>
      </c>
      <c r="DN18" s="95">
        <f t="shared" si="25"/>
        <v>66.816821333333337</v>
      </c>
      <c r="DO18" s="95">
        <f t="shared" si="26"/>
        <v>146.77052503703703</v>
      </c>
      <c r="DP18" s="95">
        <f t="shared" si="27"/>
        <v>258.75432133333334</v>
      </c>
      <c r="DQ18" s="95">
        <f t="shared" si="28"/>
        <v>402.74682133333334</v>
      </c>
      <c r="DR18" s="95">
        <f t="shared" si="29"/>
        <v>578.7427472592592</v>
      </c>
      <c r="DS18" s="95">
        <f t="shared" si="30"/>
        <v>786.7402907210884</v>
      </c>
      <c r="DT18" s="95">
        <f t="shared" si="31"/>
        <v>1026.7386963333333</v>
      </c>
      <c r="DU18" s="95">
        <f t="shared" si="32"/>
        <v>12.300375306666666</v>
      </c>
      <c r="DV18" s="95">
        <f t="shared" si="33"/>
        <v>34.426388306666666</v>
      </c>
      <c r="DW18" s="95">
        <f t="shared" si="34"/>
        <v>71.474695899259245</v>
      </c>
      <c r="DX18" s="95">
        <f t="shared" si="35"/>
        <v>123.36485155666665</v>
      </c>
      <c r="DY18" s="95">
        <f t="shared" si="36"/>
        <v>190.08694426666668</v>
      </c>
      <c r="DZ18" s="95">
        <f t="shared" si="37"/>
        <v>271.63852845481472</v>
      </c>
      <c r="EA18" s="95">
        <f t="shared" si="38"/>
        <v>368.01876616380946</v>
      </c>
      <c r="EB18" s="95">
        <f t="shared" si="39"/>
        <v>479.22730736916657</v>
      </c>
      <c r="EC18" s="95">
        <f t="shared" si="40"/>
        <v>12.300375306666666</v>
      </c>
      <c r="ED18" s="95">
        <f t="shared" si="41"/>
        <v>34.426388306666666</v>
      </c>
      <c r="EE18" s="95">
        <f t="shared" si="42"/>
        <v>71.474695899259245</v>
      </c>
      <c r="EF18" s="95">
        <f t="shared" si="43"/>
        <v>123.36485155666665</v>
      </c>
      <c r="EG18" s="95">
        <f t="shared" si="44"/>
        <v>190.08694426666665</v>
      </c>
      <c r="EH18" s="95">
        <f t="shared" si="45"/>
        <v>271.63852845481472</v>
      </c>
      <c r="EI18" s="95">
        <f t="shared" si="46"/>
        <v>368.01876616380946</v>
      </c>
      <c r="EJ18" s="95">
        <f t="shared" si="47"/>
        <v>479.22730736916662</v>
      </c>
      <c r="EK18" s="95">
        <f t="shared" si="48"/>
        <v>12.300375306666666</v>
      </c>
      <c r="EL18" s="95">
        <f t="shared" si="49"/>
        <v>34.426388306666666</v>
      </c>
      <c r="EM18" s="95">
        <f t="shared" si="50"/>
        <v>71.474695899259245</v>
      </c>
      <c r="EN18" s="95">
        <f t="shared" si="51"/>
        <v>123.36485155666665</v>
      </c>
      <c r="EO18" s="95">
        <f t="shared" si="52"/>
        <v>190.08694426666665</v>
      </c>
      <c r="EP18" s="95">
        <f t="shared" si="53"/>
        <v>271.63852845481472</v>
      </c>
      <c r="EQ18" s="95">
        <f t="shared" si="54"/>
        <v>368.01876616380946</v>
      </c>
      <c r="ER18" s="95">
        <f t="shared" si="55"/>
        <v>479.22730736916662</v>
      </c>
      <c r="ES18" s="95">
        <f t="shared" si="56"/>
        <v>1</v>
      </c>
      <c r="ET18" s="95">
        <f t="shared" si="57"/>
        <v>1</v>
      </c>
      <c r="EU18" s="95">
        <f t="shared" si="58"/>
        <v>1</v>
      </c>
      <c r="EV18" s="95">
        <f t="shared" si="59"/>
        <v>1</v>
      </c>
      <c r="EW18" s="95">
        <f t="shared" si="60"/>
        <v>1</v>
      </c>
      <c r="EX18" s="95">
        <f t="shared" si="61"/>
        <v>1</v>
      </c>
      <c r="EY18" s="95">
        <f t="shared" si="62"/>
        <v>1</v>
      </c>
      <c r="EZ18" s="95">
        <f t="shared" si="63"/>
        <v>1</v>
      </c>
      <c r="FA18" s="95">
        <f t="shared" si="64"/>
        <v>1</v>
      </c>
      <c r="FB18" s="95">
        <f t="shared" si="65"/>
        <v>1</v>
      </c>
      <c r="FC18" s="95">
        <f t="shared" si="66"/>
        <v>1</v>
      </c>
      <c r="FD18" s="95">
        <f t="shared" si="67"/>
        <v>1</v>
      </c>
      <c r="FE18" s="95">
        <f t="shared" si="68"/>
        <v>1</v>
      </c>
      <c r="FF18" s="95">
        <f t="shared" si="69"/>
        <v>1</v>
      </c>
      <c r="FG18" s="95">
        <f t="shared" si="70"/>
        <v>1</v>
      </c>
      <c r="FH18" s="95">
        <f t="shared" si="71"/>
        <v>1</v>
      </c>
      <c r="FI18" s="95">
        <f t="shared" si="72"/>
        <v>1</v>
      </c>
      <c r="FJ18" s="95">
        <f t="shared" si="73"/>
        <v>1</v>
      </c>
      <c r="FK18" s="95">
        <f t="shared" si="74"/>
        <v>1</v>
      </c>
      <c r="FL18" s="95">
        <f t="shared" si="75"/>
        <v>1</v>
      </c>
      <c r="FM18" s="95">
        <f t="shared" si="76"/>
        <v>1</v>
      </c>
      <c r="FN18" s="95">
        <f t="shared" si="77"/>
        <v>1</v>
      </c>
      <c r="FO18" s="95">
        <f t="shared" si="78"/>
        <v>1</v>
      </c>
      <c r="FP18" s="95">
        <f t="shared" si="79"/>
        <v>1</v>
      </c>
      <c r="FQ18" s="115">
        <f t="shared" si="80"/>
        <v>19.033358539601654</v>
      </c>
      <c r="FR18" s="115">
        <f t="shared" si="81"/>
        <v>66.383665371065334</v>
      </c>
      <c r="FS18" s="115">
        <f t="shared" si="82"/>
        <v>144.67328807778534</v>
      </c>
      <c r="FT18" s="115">
        <f t="shared" si="83"/>
        <v>252.28089157202865</v>
      </c>
      <c r="FU18" s="115">
        <f t="shared" si="84"/>
        <v>387.25161584512642</v>
      </c>
      <c r="FV18" s="115">
        <f t="shared" si="85"/>
        <v>547.24497336283775</v>
      </c>
      <c r="FW18" s="115">
        <f t="shared" si="86"/>
        <v>729.61803228881354</v>
      </c>
      <c r="FX18" s="115">
        <f t="shared" si="87"/>
        <v>931.52378155776762</v>
      </c>
      <c r="FZ18" s="90">
        <f t="shared" si="127"/>
        <v>19.033358539601654</v>
      </c>
      <c r="GB18" s="20">
        <v>18.081888761772795</v>
      </c>
      <c r="GC18" s="20">
        <v>9.7744230599500188</v>
      </c>
      <c r="GD18" s="20">
        <v>6.6890089471762728</v>
      </c>
      <c r="GE18" s="20">
        <v>4.1082662770818654</v>
      </c>
      <c r="GF18" s="20">
        <v>2.3163944190610453</v>
      </c>
      <c r="GG18" s="20">
        <v>1.2373202756619344</v>
      </c>
      <c r="GH18" s="20">
        <v>0.99999885876207351</v>
      </c>
      <c r="GI18" s="31"/>
      <c r="GJ18" s="31"/>
      <c r="GK18" s="31"/>
      <c r="HU18" s="21"/>
      <c r="HV18" s="21"/>
      <c r="HW18" s="21"/>
      <c r="HX18" s="21"/>
      <c r="HY18" s="21"/>
      <c r="HZ18" s="21"/>
      <c r="IA18" s="21"/>
      <c r="IC18" s="28"/>
      <c r="ID18" s="13"/>
      <c r="IE18" s="13"/>
      <c r="IF18" s="13"/>
      <c r="IG18" s="13"/>
      <c r="IH18" s="13"/>
      <c r="II18" s="13"/>
      <c r="IJ18" s="28"/>
      <c r="IK18" s="20"/>
      <c r="IL18" s="13"/>
      <c r="IM18" s="11"/>
      <c r="IN18" s="23"/>
      <c r="IO18" s="13"/>
      <c r="IP18" s="23"/>
      <c r="IQ18" s="28"/>
      <c r="IR18" s="20"/>
      <c r="IS18" s="13"/>
      <c r="IT18" s="20"/>
      <c r="IU18" s="23"/>
      <c r="IV18" s="20"/>
      <c r="IW18" s="23"/>
      <c r="IY18" s="13"/>
      <c r="IZ18" s="25"/>
      <c r="JA18" s="25"/>
      <c r="JB18" s="25"/>
      <c r="JC18" s="25"/>
      <c r="JD18" s="25"/>
      <c r="JE18" s="25"/>
      <c r="JF18" s="25"/>
    </row>
    <row r="19" spans="1:266" ht="13.8" x14ac:dyDescent="0.3">
      <c r="A19" s="4"/>
      <c r="B19" s="4"/>
      <c r="C19" s="4"/>
      <c r="D19" s="4"/>
      <c r="E19" s="4"/>
      <c r="F19" s="4"/>
      <c r="G19" s="4"/>
      <c r="H19" s="4"/>
      <c r="I19" s="4"/>
      <c r="J19" s="4"/>
      <c r="K19" s="4"/>
      <c r="X19" s="118">
        <v>3</v>
      </c>
      <c r="Y19" s="118">
        <v>10</v>
      </c>
      <c r="Z19" s="40">
        <v>1.7999999999999999E-2</v>
      </c>
      <c r="AA19" s="40">
        <v>10000000</v>
      </c>
      <c r="AB19" s="40">
        <v>10000000</v>
      </c>
      <c r="AC19" s="98">
        <v>3900000</v>
      </c>
      <c r="AD19" s="42">
        <v>0.33</v>
      </c>
      <c r="AE19" s="42">
        <v>0.33</v>
      </c>
      <c r="AF19" s="41">
        <v>1.7999999999999999E-2</v>
      </c>
      <c r="AG19" s="40">
        <v>10000000</v>
      </c>
      <c r="AH19" s="40">
        <v>10000000</v>
      </c>
      <c r="AI19" s="98">
        <v>3900000</v>
      </c>
      <c r="AJ19" s="42">
        <v>0.33</v>
      </c>
      <c r="AK19" s="42">
        <v>0.33</v>
      </c>
      <c r="AL19" s="42">
        <f>AL11</f>
        <v>1E-4</v>
      </c>
      <c r="AM19" s="40">
        <v>6000</v>
      </c>
      <c r="AN19" s="40">
        <f>AN11</f>
        <v>10000</v>
      </c>
      <c r="AO19" s="40">
        <f>AO11</f>
        <v>10000</v>
      </c>
      <c r="AP19" s="42">
        <v>0.03</v>
      </c>
      <c r="AQ19" s="42">
        <v>0.03</v>
      </c>
      <c r="AR19" s="4">
        <f t="shared" si="88"/>
        <v>1.8099999999999998E-2</v>
      </c>
      <c r="AS19" s="11">
        <f t="shared" si="89"/>
        <v>0.3</v>
      </c>
      <c r="AT19" s="15">
        <f t="shared" si="90"/>
        <v>33.088205588598356</v>
      </c>
      <c r="AU19" s="19">
        <f t="shared" si="91"/>
        <v>9.9681786118061078E-5</v>
      </c>
      <c r="AV19" s="13">
        <f t="shared" si="92"/>
        <v>0.5</v>
      </c>
      <c r="AW19" s="11">
        <f t="shared" si="93"/>
        <v>1</v>
      </c>
      <c r="AX19" s="11">
        <f t="shared" si="94"/>
        <v>0.8911</v>
      </c>
      <c r="AY19" s="11">
        <f t="shared" si="95"/>
        <v>201997.53114128605</v>
      </c>
      <c r="AZ19" s="11">
        <f t="shared" si="96"/>
        <v>1</v>
      </c>
      <c r="BA19" s="11">
        <f t="shared" si="97"/>
        <v>0.34752899999999998</v>
      </c>
      <c r="BB19" s="11">
        <f t="shared" si="98"/>
        <v>1.025058</v>
      </c>
      <c r="BC19" s="11">
        <f t="shared" si="99"/>
        <v>0.99909999999999999</v>
      </c>
      <c r="BD19" s="11">
        <f t="shared" si="100"/>
        <v>0.8911</v>
      </c>
      <c r="BE19" s="11">
        <f t="shared" si="101"/>
        <v>201997.53114128605</v>
      </c>
      <c r="BF19" s="11">
        <f t="shared" si="102"/>
        <v>1</v>
      </c>
      <c r="BG19" s="11">
        <f t="shared" si="103"/>
        <v>0.34752899999999998</v>
      </c>
      <c r="BH19" s="11">
        <f t="shared" si="104"/>
        <v>1.025058</v>
      </c>
      <c r="BI19" s="121">
        <f t="shared" si="105"/>
        <v>0.48</v>
      </c>
      <c r="BJ19" s="121">
        <f t="shared" si="0"/>
        <v>0.12</v>
      </c>
      <c r="BK19" s="121">
        <f t="shared" si="0"/>
        <v>5.3333333333333337E-2</v>
      </c>
      <c r="BL19" s="121">
        <f t="shared" si="0"/>
        <v>0.03</v>
      </c>
      <c r="BM19" s="121">
        <f t="shared" si="0"/>
        <v>1.9199999999999998E-2</v>
      </c>
      <c r="BN19" s="121">
        <f t="shared" si="0"/>
        <v>1.3333333333333334E-2</v>
      </c>
      <c r="BO19" s="121">
        <f t="shared" si="0"/>
        <v>9.7959183673469383E-3</v>
      </c>
      <c r="BP19" s="121">
        <f t="shared" si="0"/>
        <v>7.4999999999999997E-3</v>
      </c>
      <c r="BQ19" s="121">
        <f t="shared" si="106"/>
        <v>1.3333333333333333</v>
      </c>
      <c r="BR19" s="121">
        <f t="shared" si="1"/>
        <v>1.3333333333333333</v>
      </c>
      <c r="BS19" s="121">
        <f t="shared" si="1"/>
        <v>1.3333333333333333</v>
      </c>
      <c r="BT19" s="121">
        <f t="shared" si="1"/>
        <v>1.3333333333333333</v>
      </c>
      <c r="BU19" s="121">
        <f t="shared" si="1"/>
        <v>1.3333333333333333</v>
      </c>
      <c r="BV19" s="121">
        <f t="shared" si="1"/>
        <v>1.3333333333333333</v>
      </c>
      <c r="BW19" s="121">
        <f t="shared" si="1"/>
        <v>1.3333333333333333</v>
      </c>
      <c r="BX19" s="121">
        <f t="shared" si="1"/>
        <v>1.3333333333333333</v>
      </c>
      <c r="BY19" s="121">
        <f t="shared" si="107"/>
        <v>11.111111111111111</v>
      </c>
      <c r="BZ19" s="121">
        <f t="shared" si="108"/>
        <v>44.444444444444443</v>
      </c>
      <c r="CA19" s="121">
        <f t="shared" si="109"/>
        <v>100</v>
      </c>
      <c r="CB19" s="121">
        <f t="shared" si="110"/>
        <v>177.77777777777777</v>
      </c>
      <c r="CC19" s="121">
        <f t="shared" si="111"/>
        <v>277.77777777777777</v>
      </c>
      <c r="CD19" s="121">
        <f t="shared" si="112"/>
        <v>400</v>
      </c>
      <c r="CE19" s="121">
        <f t="shared" si="113"/>
        <v>544.44444444444446</v>
      </c>
      <c r="CF19" s="121">
        <f t="shared" si="114"/>
        <v>711.11111111111109</v>
      </c>
      <c r="CG19" s="121">
        <f t="shared" si="115"/>
        <v>0.12</v>
      </c>
      <c r="CH19" s="121">
        <f t="shared" si="116"/>
        <v>0.03</v>
      </c>
      <c r="CI19" s="121">
        <f t="shared" si="117"/>
        <v>1.3333333333333334E-2</v>
      </c>
      <c r="CJ19" s="121">
        <f t="shared" si="118"/>
        <v>7.4999999999999997E-3</v>
      </c>
      <c r="CK19" s="121">
        <f t="shared" si="119"/>
        <v>4.7999999999999996E-3</v>
      </c>
      <c r="CL19" s="121">
        <f t="shared" si="120"/>
        <v>3.3333333333333335E-3</v>
      </c>
      <c r="CM19" s="121">
        <f t="shared" si="121"/>
        <v>2.4489795918367346E-3</v>
      </c>
      <c r="CN19" s="121">
        <f t="shared" si="122"/>
        <v>1.8749999999999999E-3</v>
      </c>
      <c r="CO19" s="95">
        <f t="shared" si="4"/>
        <v>19.435916444444445</v>
      </c>
      <c r="CP19" s="95">
        <f t="shared" si="5"/>
        <v>64.353549777777772</v>
      </c>
      <c r="CQ19" s="95">
        <f t="shared" si="6"/>
        <v>139.216272</v>
      </c>
      <c r="CR19" s="95">
        <f t="shared" si="7"/>
        <v>244.02408311111111</v>
      </c>
      <c r="CS19" s="95">
        <f t="shared" si="8"/>
        <v>378.77698311111112</v>
      </c>
      <c r="CT19" s="95">
        <f t="shared" si="9"/>
        <v>543.47497199999998</v>
      </c>
      <c r="CU19" s="95">
        <f t="shared" si="10"/>
        <v>738.11804977777774</v>
      </c>
      <c r="CV19" s="95">
        <f t="shared" si="11"/>
        <v>962.70621644444441</v>
      </c>
      <c r="CW19" s="95">
        <f t="shared" si="12"/>
        <v>19.435916444444445</v>
      </c>
      <c r="CX19" s="95">
        <f t="shared" si="13"/>
        <v>64.353549777777772</v>
      </c>
      <c r="CY19" s="95">
        <f t="shared" si="14"/>
        <v>139.216272</v>
      </c>
      <c r="CZ19" s="95">
        <f t="shared" si="15"/>
        <v>244.02408311111111</v>
      </c>
      <c r="DA19" s="95">
        <f t="shared" si="16"/>
        <v>378.77698311111112</v>
      </c>
      <c r="DB19" s="95">
        <f t="shared" si="17"/>
        <v>543.47497199999998</v>
      </c>
      <c r="DC19" s="95">
        <f t="shared" si="18"/>
        <v>738.11804977777774</v>
      </c>
      <c r="DD19" s="95">
        <f t="shared" si="19"/>
        <v>962.70621644444441</v>
      </c>
      <c r="DE19" s="13">
        <f t="shared" si="123"/>
        <v>14.324599111111111</v>
      </c>
      <c r="DF19" s="13">
        <f t="shared" si="124"/>
        <v>47.297932444444442</v>
      </c>
      <c r="DG19" s="13">
        <f t="shared" si="125"/>
        <v>102.78682133333334</v>
      </c>
      <c r="DH19" s="13">
        <f t="shared" si="126"/>
        <v>180.54126577777777</v>
      </c>
      <c r="DI19" s="13">
        <f t="shared" si="20"/>
        <v>280.53046577777775</v>
      </c>
      <c r="DJ19" s="13">
        <f t="shared" si="21"/>
        <v>402.74682133333334</v>
      </c>
      <c r="DK19" s="13">
        <f t="shared" si="22"/>
        <v>547.18772836281175</v>
      </c>
      <c r="DL19" s="13">
        <f t="shared" si="23"/>
        <v>713.8520991111111</v>
      </c>
      <c r="DM19" s="95">
        <f t="shared" si="24"/>
        <v>14.324599111111111</v>
      </c>
      <c r="DN19" s="95">
        <f t="shared" si="25"/>
        <v>47.297932444444442</v>
      </c>
      <c r="DO19" s="95">
        <f t="shared" si="26"/>
        <v>102.78682133333334</v>
      </c>
      <c r="DP19" s="95">
        <f t="shared" si="27"/>
        <v>180.54126577777777</v>
      </c>
      <c r="DQ19" s="95">
        <f t="shared" si="28"/>
        <v>280.53046577777775</v>
      </c>
      <c r="DR19" s="95">
        <f t="shared" si="29"/>
        <v>402.74682133333334</v>
      </c>
      <c r="DS19" s="95">
        <f t="shared" si="30"/>
        <v>547.18772836281175</v>
      </c>
      <c r="DT19" s="95">
        <f t="shared" si="31"/>
        <v>713.8520991111111</v>
      </c>
      <c r="DU19" s="95">
        <f t="shared" si="32"/>
        <v>10.10296231111111</v>
      </c>
      <c r="DV19" s="95">
        <f t="shared" si="33"/>
        <v>25.38188172444444</v>
      </c>
      <c r="DW19" s="95">
        <f t="shared" si="34"/>
        <v>51.093879146666666</v>
      </c>
      <c r="DX19" s="95">
        <f t="shared" si="35"/>
        <v>87.123111577777749</v>
      </c>
      <c r="DY19" s="95">
        <f t="shared" si="36"/>
        <v>133.45530716017774</v>
      </c>
      <c r="DZ19" s="95">
        <f t="shared" si="37"/>
        <v>190.08694426666668</v>
      </c>
      <c r="EA19" s="95">
        <f t="shared" si="38"/>
        <v>257.01681623873009</v>
      </c>
      <c r="EB19" s="95">
        <f t="shared" si="39"/>
        <v>334.24441904111103</v>
      </c>
      <c r="EC19" s="95">
        <f t="shared" si="40"/>
        <v>10.10296231111111</v>
      </c>
      <c r="ED19" s="95">
        <f t="shared" si="41"/>
        <v>25.38188172444444</v>
      </c>
      <c r="EE19" s="95">
        <f t="shared" si="42"/>
        <v>51.093879146666666</v>
      </c>
      <c r="EF19" s="95">
        <f t="shared" si="43"/>
        <v>87.123111577777763</v>
      </c>
      <c r="EG19" s="95">
        <f t="shared" si="44"/>
        <v>133.45530716017777</v>
      </c>
      <c r="EH19" s="95">
        <f t="shared" si="45"/>
        <v>190.08694426666665</v>
      </c>
      <c r="EI19" s="95">
        <f t="shared" si="46"/>
        <v>257.01681623873009</v>
      </c>
      <c r="EJ19" s="95">
        <f t="shared" si="47"/>
        <v>334.24441904111103</v>
      </c>
      <c r="EK19" s="95">
        <f t="shared" si="48"/>
        <v>10.10296231111111</v>
      </c>
      <c r="EL19" s="95">
        <f t="shared" si="49"/>
        <v>25.38188172444444</v>
      </c>
      <c r="EM19" s="95">
        <f t="shared" si="50"/>
        <v>51.093879146666666</v>
      </c>
      <c r="EN19" s="95">
        <f t="shared" si="51"/>
        <v>87.123111577777763</v>
      </c>
      <c r="EO19" s="95">
        <f t="shared" si="52"/>
        <v>133.45530716017777</v>
      </c>
      <c r="EP19" s="95">
        <f t="shared" si="53"/>
        <v>190.08694426666665</v>
      </c>
      <c r="EQ19" s="95">
        <f t="shared" si="54"/>
        <v>257.01681623873009</v>
      </c>
      <c r="ER19" s="95">
        <f t="shared" si="55"/>
        <v>334.24441904111103</v>
      </c>
      <c r="ES19" s="95">
        <f t="shared" si="56"/>
        <v>1</v>
      </c>
      <c r="ET19" s="95">
        <f t="shared" si="57"/>
        <v>1</v>
      </c>
      <c r="EU19" s="95">
        <f t="shared" si="58"/>
        <v>1</v>
      </c>
      <c r="EV19" s="95">
        <f t="shared" si="59"/>
        <v>1</v>
      </c>
      <c r="EW19" s="95">
        <f t="shared" si="60"/>
        <v>1</v>
      </c>
      <c r="EX19" s="95">
        <f t="shared" si="61"/>
        <v>1</v>
      </c>
      <c r="EY19" s="95">
        <f t="shared" si="62"/>
        <v>1</v>
      </c>
      <c r="EZ19" s="95">
        <f t="shared" si="63"/>
        <v>1</v>
      </c>
      <c r="FA19" s="95">
        <f t="shared" si="64"/>
        <v>1</v>
      </c>
      <c r="FB19" s="95">
        <f t="shared" si="65"/>
        <v>1</v>
      </c>
      <c r="FC19" s="95">
        <f t="shared" si="66"/>
        <v>1</v>
      </c>
      <c r="FD19" s="95">
        <f t="shared" si="67"/>
        <v>1</v>
      </c>
      <c r="FE19" s="95">
        <f t="shared" si="68"/>
        <v>0.99999999999999989</v>
      </c>
      <c r="FF19" s="95">
        <f t="shared" si="69"/>
        <v>1</v>
      </c>
      <c r="FG19" s="95">
        <f t="shared" si="70"/>
        <v>1</v>
      </c>
      <c r="FH19" s="95">
        <f t="shared" si="71"/>
        <v>1</v>
      </c>
      <c r="FI19" s="95">
        <f t="shared" si="72"/>
        <v>1</v>
      </c>
      <c r="FJ19" s="95">
        <f t="shared" si="73"/>
        <v>1</v>
      </c>
      <c r="FK19" s="95">
        <f t="shared" si="74"/>
        <v>1</v>
      </c>
      <c r="FL19" s="95">
        <f t="shared" si="75"/>
        <v>1</v>
      </c>
      <c r="FM19" s="95">
        <f t="shared" si="76"/>
        <v>1</v>
      </c>
      <c r="FN19" s="95">
        <f t="shared" si="77"/>
        <v>1</v>
      </c>
      <c r="FO19" s="95">
        <f t="shared" si="78"/>
        <v>1</v>
      </c>
      <c r="FP19" s="95">
        <f t="shared" si="79"/>
        <v>1</v>
      </c>
      <c r="FQ19" s="115">
        <f t="shared" si="80"/>
        <v>14.306269503968997</v>
      </c>
      <c r="FR19" s="115">
        <f t="shared" si="81"/>
        <v>47.082376142287785</v>
      </c>
      <c r="FS19" s="115">
        <f t="shared" si="82"/>
        <v>101.75789694548904</v>
      </c>
      <c r="FT19" s="115">
        <f t="shared" si="83"/>
        <v>177.37287003688382</v>
      </c>
      <c r="FU19" s="115">
        <f t="shared" si="84"/>
        <v>272.9346009442711</v>
      </c>
      <c r="FV19" s="115">
        <f t="shared" si="85"/>
        <v>387.25161584512642</v>
      </c>
      <c r="FW19" s="115">
        <f t="shared" si="86"/>
        <v>518.95082841855992</v>
      </c>
      <c r="FX19" s="115">
        <f t="shared" si="87"/>
        <v>666.513020328827</v>
      </c>
      <c r="FZ19" s="90">
        <f t="shared" si="127"/>
        <v>14.306269503968997</v>
      </c>
      <c r="GB19" s="20">
        <v>13.235187649122604</v>
      </c>
      <c r="GC19" s="20">
        <v>8.2389661666051772</v>
      </c>
      <c r="GD19" s="20">
        <v>5.9745979559864724</v>
      </c>
      <c r="GE19" s="20">
        <v>3.8622106877864133</v>
      </c>
      <c r="GF19" s="20">
        <v>2.2600768783734018</v>
      </c>
      <c r="GG19" s="20">
        <v>1.2353953779445428</v>
      </c>
      <c r="GH19" s="20">
        <v>1.0000058340267572</v>
      </c>
      <c r="GI19" s="31"/>
      <c r="GJ19" s="31"/>
      <c r="GK19" s="31"/>
      <c r="HU19" s="21"/>
      <c r="HV19" s="21"/>
      <c r="HW19" s="21"/>
      <c r="HX19" s="21"/>
      <c r="HY19" s="21"/>
      <c r="HZ19" s="21"/>
      <c r="IA19" s="21"/>
      <c r="IC19" s="28"/>
      <c r="ID19" s="13"/>
      <c r="IE19" s="13"/>
      <c r="IF19" s="13"/>
      <c r="IG19" s="13"/>
      <c r="IH19" s="13"/>
      <c r="II19" s="13"/>
      <c r="IJ19" s="28"/>
      <c r="IK19" s="20"/>
      <c r="IL19" s="13"/>
      <c r="IM19" s="11"/>
      <c r="IN19" s="23"/>
      <c r="IO19" s="13"/>
      <c r="IP19" s="23"/>
      <c r="IQ19" s="28"/>
      <c r="IR19" s="20"/>
      <c r="IS19" s="13"/>
      <c r="IT19" s="20"/>
      <c r="IU19" s="23"/>
      <c r="IV19" s="20"/>
      <c r="IW19" s="23"/>
      <c r="IY19" s="13"/>
      <c r="IZ19" s="25"/>
      <c r="JA19" s="25"/>
      <c r="JB19" s="25"/>
      <c r="JC19" s="25"/>
      <c r="JD19" s="25"/>
      <c r="JE19" s="25"/>
      <c r="JF19" s="25"/>
    </row>
    <row r="20" spans="1:266" ht="13.8" x14ac:dyDescent="0.3">
      <c r="A20" s="4"/>
      <c r="B20" s="4"/>
      <c r="C20" s="4"/>
      <c r="D20" s="4"/>
      <c r="E20" s="4"/>
      <c r="F20" s="4"/>
      <c r="G20" s="4"/>
      <c r="H20" s="4"/>
      <c r="I20" s="4"/>
      <c r="J20" s="4"/>
      <c r="K20" s="4"/>
      <c r="X20" s="118">
        <v>3.5</v>
      </c>
      <c r="Y20" s="118">
        <v>10</v>
      </c>
      <c r="Z20" s="40">
        <v>1.7999999999999999E-2</v>
      </c>
      <c r="AA20" s="40">
        <v>10000000</v>
      </c>
      <c r="AB20" s="40">
        <v>10000000</v>
      </c>
      <c r="AC20" s="98">
        <v>3900000</v>
      </c>
      <c r="AD20" s="42">
        <v>0.33</v>
      </c>
      <c r="AE20" s="42">
        <v>0.33</v>
      </c>
      <c r="AF20" s="41">
        <v>1.7999999999999999E-2</v>
      </c>
      <c r="AG20" s="40">
        <v>10000000</v>
      </c>
      <c r="AH20" s="40">
        <v>10000000</v>
      </c>
      <c r="AI20" s="98">
        <v>3900000</v>
      </c>
      <c r="AJ20" s="42">
        <v>0.33</v>
      </c>
      <c r="AK20" s="42">
        <v>0.33</v>
      </c>
      <c r="AL20" s="42">
        <f>AL11</f>
        <v>1E-4</v>
      </c>
      <c r="AM20" s="40">
        <v>6000</v>
      </c>
      <c r="AN20" s="40">
        <f>AN11</f>
        <v>10000</v>
      </c>
      <c r="AO20" s="40">
        <f>AO11</f>
        <v>10000</v>
      </c>
      <c r="AP20" s="42">
        <v>0.03</v>
      </c>
      <c r="AQ20" s="42">
        <v>0.03</v>
      </c>
      <c r="AR20" s="4">
        <f t="shared" si="88"/>
        <v>1.8099999999999998E-2</v>
      </c>
      <c r="AS20" s="11">
        <f t="shared" si="89"/>
        <v>0.35</v>
      </c>
      <c r="AT20" s="15">
        <f t="shared" si="90"/>
        <v>33.088205588598356</v>
      </c>
      <c r="AU20" s="19">
        <f t="shared" si="91"/>
        <v>9.9681786118061078E-5</v>
      </c>
      <c r="AV20" s="13">
        <f t="shared" si="92"/>
        <v>0.5</v>
      </c>
      <c r="AW20" s="11">
        <f t="shared" si="93"/>
        <v>1</v>
      </c>
      <c r="AX20" s="11">
        <f t="shared" si="94"/>
        <v>0.8911</v>
      </c>
      <c r="AY20" s="11">
        <f t="shared" si="95"/>
        <v>201997.53114128605</v>
      </c>
      <c r="AZ20" s="11">
        <f t="shared" si="96"/>
        <v>1</v>
      </c>
      <c r="BA20" s="11">
        <f t="shared" si="97"/>
        <v>0.34752899999999998</v>
      </c>
      <c r="BB20" s="11">
        <f t="shared" si="98"/>
        <v>1.025058</v>
      </c>
      <c r="BC20" s="11">
        <f t="shared" si="99"/>
        <v>0.99909999999999999</v>
      </c>
      <c r="BD20" s="11">
        <f t="shared" si="100"/>
        <v>0.8911</v>
      </c>
      <c r="BE20" s="11">
        <f t="shared" si="101"/>
        <v>201997.53114128605</v>
      </c>
      <c r="BF20" s="11">
        <f t="shared" si="102"/>
        <v>1</v>
      </c>
      <c r="BG20" s="11">
        <f t="shared" si="103"/>
        <v>0.34752899999999998</v>
      </c>
      <c r="BH20" s="11">
        <f t="shared" si="104"/>
        <v>1.025058</v>
      </c>
      <c r="BI20" s="121">
        <f t="shared" si="105"/>
        <v>0.65333333333333332</v>
      </c>
      <c r="BJ20" s="121">
        <f t="shared" si="0"/>
        <v>0.16333333333333333</v>
      </c>
      <c r="BK20" s="121">
        <f t="shared" si="0"/>
        <v>7.2592592592592597E-2</v>
      </c>
      <c r="BL20" s="121">
        <f t="shared" si="0"/>
        <v>4.0833333333333333E-2</v>
      </c>
      <c r="BM20" s="121">
        <f t="shared" si="0"/>
        <v>2.6133333333333335E-2</v>
      </c>
      <c r="BN20" s="121">
        <f t="shared" si="0"/>
        <v>1.8148148148148149E-2</v>
      </c>
      <c r="BO20" s="121">
        <f t="shared" si="0"/>
        <v>1.3333333333333334E-2</v>
      </c>
      <c r="BP20" s="121">
        <f t="shared" si="0"/>
        <v>1.0208333333333333E-2</v>
      </c>
      <c r="BQ20" s="121">
        <f t="shared" si="106"/>
        <v>1.3333333333333333</v>
      </c>
      <c r="BR20" s="121">
        <f t="shared" si="1"/>
        <v>1.3333333333333333</v>
      </c>
      <c r="BS20" s="121">
        <f t="shared" si="1"/>
        <v>1.3333333333333333</v>
      </c>
      <c r="BT20" s="121">
        <f t="shared" si="1"/>
        <v>1.3333333333333333</v>
      </c>
      <c r="BU20" s="121">
        <f t="shared" si="1"/>
        <v>1.3333333333333333</v>
      </c>
      <c r="BV20" s="121">
        <f t="shared" si="1"/>
        <v>1.3333333333333333</v>
      </c>
      <c r="BW20" s="121">
        <f t="shared" si="1"/>
        <v>1.3333333333333333</v>
      </c>
      <c r="BX20" s="121">
        <f t="shared" si="1"/>
        <v>1.3333333333333333</v>
      </c>
      <c r="BY20" s="121">
        <f t="shared" si="107"/>
        <v>8.1632653061224492</v>
      </c>
      <c r="BZ20" s="121">
        <f t="shared" si="108"/>
        <v>32.653061224489797</v>
      </c>
      <c r="CA20" s="121">
        <f t="shared" si="109"/>
        <v>73.469387755102048</v>
      </c>
      <c r="CB20" s="121">
        <f t="shared" si="110"/>
        <v>130.61224489795919</v>
      </c>
      <c r="CC20" s="121">
        <f t="shared" si="111"/>
        <v>204.08163265306123</v>
      </c>
      <c r="CD20" s="121">
        <f t="shared" si="112"/>
        <v>293.87755102040819</v>
      </c>
      <c r="CE20" s="121">
        <f t="shared" si="113"/>
        <v>400</v>
      </c>
      <c r="CF20" s="121">
        <f t="shared" si="114"/>
        <v>522.44897959183675</v>
      </c>
      <c r="CG20" s="121">
        <f t="shared" si="115"/>
        <v>0.16333333333333333</v>
      </c>
      <c r="CH20" s="121">
        <f t="shared" si="116"/>
        <v>4.0833333333333333E-2</v>
      </c>
      <c r="CI20" s="121">
        <f t="shared" si="117"/>
        <v>1.8148148148148149E-2</v>
      </c>
      <c r="CJ20" s="121">
        <f t="shared" si="118"/>
        <v>1.0208333333333333E-2</v>
      </c>
      <c r="CK20" s="121">
        <f t="shared" si="119"/>
        <v>6.5333333333333337E-3</v>
      </c>
      <c r="CL20" s="121">
        <f t="shared" si="120"/>
        <v>4.5370370370370373E-3</v>
      </c>
      <c r="CM20" s="121">
        <f t="shared" si="121"/>
        <v>3.3333333333333335E-3</v>
      </c>
      <c r="CN20" s="121">
        <f t="shared" si="122"/>
        <v>2.5520833333333333E-3</v>
      </c>
      <c r="CO20" s="95">
        <f t="shared" si="4"/>
        <v>15.463608734693878</v>
      </c>
      <c r="CP20" s="95">
        <f t="shared" si="5"/>
        <v>48.464318938775506</v>
      </c>
      <c r="CQ20" s="95">
        <f t="shared" si="6"/>
        <v>103.4655026122449</v>
      </c>
      <c r="CR20" s="95">
        <f t="shared" si="7"/>
        <v>180.46715975510205</v>
      </c>
      <c r="CS20" s="95">
        <f t="shared" si="8"/>
        <v>279.46929036734696</v>
      </c>
      <c r="CT20" s="95">
        <f t="shared" si="9"/>
        <v>400.47189444897958</v>
      </c>
      <c r="CU20" s="95">
        <f t="shared" si="10"/>
        <v>543.47497199999998</v>
      </c>
      <c r="CV20" s="95">
        <f t="shared" si="11"/>
        <v>708.47852302040815</v>
      </c>
      <c r="CW20" s="95">
        <f t="shared" si="12"/>
        <v>15.463608734693878</v>
      </c>
      <c r="CX20" s="95">
        <f t="shared" si="13"/>
        <v>48.464318938775506</v>
      </c>
      <c r="CY20" s="95">
        <f t="shared" si="14"/>
        <v>103.4655026122449</v>
      </c>
      <c r="CZ20" s="95">
        <f t="shared" si="15"/>
        <v>180.46715975510205</v>
      </c>
      <c r="DA20" s="95">
        <f t="shared" si="16"/>
        <v>279.46929036734696</v>
      </c>
      <c r="DB20" s="95">
        <f t="shared" si="17"/>
        <v>400.47189444897958</v>
      </c>
      <c r="DC20" s="95">
        <f t="shared" si="18"/>
        <v>543.47497199999998</v>
      </c>
      <c r="DD20" s="95">
        <f t="shared" si="19"/>
        <v>708.47852302040815</v>
      </c>
      <c r="DE20" s="13">
        <f t="shared" si="123"/>
        <v>11.550086639455783</v>
      </c>
      <c r="DF20" s="13">
        <f t="shared" si="124"/>
        <v>35.549882557823132</v>
      </c>
      <c r="DG20" s="13">
        <f t="shared" si="125"/>
        <v>76.275468347694641</v>
      </c>
      <c r="DH20" s="13">
        <f t="shared" si="126"/>
        <v>133.38656623129253</v>
      </c>
      <c r="DI20" s="13">
        <f t="shared" si="20"/>
        <v>206.84125398639458</v>
      </c>
      <c r="DJ20" s="13">
        <f t="shared" si="21"/>
        <v>296.62918716855631</v>
      </c>
      <c r="DK20" s="13">
        <f t="shared" si="22"/>
        <v>402.74682133333334</v>
      </c>
      <c r="DL20" s="13">
        <f t="shared" si="23"/>
        <v>525.19267592517008</v>
      </c>
      <c r="DM20" s="95">
        <f t="shared" si="24"/>
        <v>11.550086639455783</v>
      </c>
      <c r="DN20" s="95">
        <f t="shared" si="25"/>
        <v>35.549882557823132</v>
      </c>
      <c r="DO20" s="95">
        <f t="shared" si="26"/>
        <v>76.275468347694641</v>
      </c>
      <c r="DP20" s="95">
        <f t="shared" si="27"/>
        <v>133.38656623129253</v>
      </c>
      <c r="DQ20" s="95">
        <f t="shared" si="28"/>
        <v>206.84125398639458</v>
      </c>
      <c r="DR20" s="95">
        <f t="shared" si="29"/>
        <v>296.62918716855631</v>
      </c>
      <c r="DS20" s="95">
        <f t="shared" si="30"/>
        <v>402.74682133333334</v>
      </c>
      <c r="DT20" s="95">
        <f t="shared" si="31"/>
        <v>525.19267592517008</v>
      </c>
      <c r="DU20" s="95">
        <f t="shared" si="32"/>
        <v>8.8173309180952373</v>
      </c>
      <c r="DV20" s="95">
        <f t="shared" si="33"/>
        <v>19.938164352380952</v>
      </c>
      <c r="DW20" s="95">
        <f t="shared" si="34"/>
        <v>38.80926049100529</v>
      </c>
      <c r="DX20" s="95">
        <f t="shared" si="35"/>
        <v>65.272944139523815</v>
      </c>
      <c r="DY20" s="95">
        <f t="shared" si="36"/>
        <v>99.309789713980962</v>
      </c>
      <c r="DZ20" s="95">
        <f t="shared" si="37"/>
        <v>140.91500388846561</v>
      </c>
      <c r="EA20" s="95">
        <f t="shared" si="38"/>
        <v>190.08694426666668</v>
      </c>
      <c r="EB20" s="95">
        <f t="shared" si="39"/>
        <v>246.82492480059523</v>
      </c>
      <c r="EC20" s="95">
        <f t="shared" si="40"/>
        <v>8.8173309180952373</v>
      </c>
      <c r="ED20" s="95">
        <f t="shared" si="41"/>
        <v>19.938164352380952</v>
      </c>
      <c r="EE20" s="95">
        <f t="shared" si="42"/>
        <v>38.80926049100529</v>
      </c>
      <c r="EF20" s="95">
        <f t="shared" si="43"/>
        <v>65.272944139523801</v>
      </c>
      <c r="EG20" s="95">
        <f t="shared" si="44"/>
        <v>99.309789713980962</v>
      </c>
      <c r="EH20" s="95">
        <f t="shared" si="45"/>
        <v>140.91500388846561</v>
      </c>
      <c r="EI20" s="95">
        <f t="shared" si="46"/>
        <v>190.08694426666665</v>
      </c>
      <c r="EJ20" s="95">
        <f t="shared" si="47"/>
        <v>246.82492480059523</v>
      </c>
      <c r="EK20" s="95">
        <f t="shared" si="48"/>
        <v>8.8173309180952373</v>
      </c>
      <c r="EL20" s="95">
        <f t="shared" si="49"/>
        <v>19.938164352380952</v>
      </c>
      <c r="EM20" s="95">
        <f t="shared" si="50"/>
        <v>38.80926049100529</v>
      </c>
      <c r="EN20" s="95">
        <f t="shared" si="51"/>
        <v>65.272944139523801</v>
      </c>
      <c r="EO20" s="95">
        <f t="shared" si="52"/>
        <v>99.309789713980962</v>
      </c>
      <c r="EP20" s="95">
        <f t="shared" si="53"/>
        <v>140.91500388846561</v>
      </c>
      <c r="EQ20" s="95">
        <f t="shared" si="54"/>
        <v>190.08694426666665</v>
      </c>
      <c r="ER20" s="95">
        <f t="shared" si="55"/>
        <v>246.82492480059523</v>
      </c>
      <c r="ES20" s="95">
        <f t="shared" si="56"/>
        <v>1</v>
      </c>
      <c r="ET20" s="95">
        <f t="shared" si="57"/>
        <v>1</v>
      </c>
      <c r="EU20" s="95">
        <f t="shared" si="58"/>
        <v>1</v>
      </c>
      <c r="EV20" s="95">
        <f t="shared" si="59"/>
        <v>1</v>
      </c>
      <c r="EW20" s="95">
        <f t="shared" si="60"/>
        <v>1</v>
      </c>
      <c r="EX20" s="95">
        <f t="shared" si="61"/>
        <v>1</v>
      </c>
      <c r="EY20" s="95">
        <f t="shared" si="62"/>
        <v>1</v>
      </c>
      <c r="EZ20" s="95">
        <f t="shared" si="63"/>
        <v>1</v>
      </c>
      <c r="FA20" s="95">
        <f t="shared" si="64"/>
        <v>1</v>
      </c>
      <c r="FB20" s="95">
        <f t="shared" si="65"/>
        <v>1</v>
      </c>
      <c r="FC20" s="95">
        <f t="shared" si="66"/>
        <v>1</v>
      </c>
      <c r="FD20" s="95">
        <f t="shared" si="67"/>
        <v>1</v>
      </c>
      <c r="FE20" s="95">
        <f t="shared" si="68"/>
        <v>1</v>
      </c>
      <c r="FF20" s="95">
        <f t="shared" si="69"/>
        <v>1</v>
      </c>
      <c r="FG20" s="95">
        <f t="shared" si="70"/>
        <v>1</v>
      </c>
      <c r="FH20" s="95">
        <f t="shared" si="71"/>
        <v>1</v>
      </c>
      <c r="FI20" s="95">
        <f t="shared" si="72"/>
        <v>1</v>
      </c>
      <c r="FJ20" s="95">
        <f t="shared" si="73"/>
        <v>1</v>
      </c>
      <c r="FK20" s="95">
        <f t="shared" si="74"/>
        <v>1</v>
      </c>
      <c r="FL20" s="95">
        <f t="shared" si="75"/>
        <v>1</v>
      </c>
      <c r="FM20" s="95">
        <f t="shared" si="76"/>
        <v>1</v>
      </c>
      <c r="FN20" s="95">
        <f t="shared" si="77"/>
        <v>1</v>
      </c>
      <c r="FO20" s="95">
        <f t="shared" si="78"/>
        <v>1</v>
      </c>
      <c r="FP20" s="95">
        <f t="shared" si="79"/>
        <v>1</v>
      </c>
      <c r="FQ20" s="115">
        <f t="shared" si="80"/>
        <v>11.538554573754478</v>
      </c>
      <c r="FR20" s="115">
        <f t="shared" si="81"/>
        <v>35.429212040970029</v>
      </c>
      <c r="FS20" s="115">
        <f t="shared" si="82"/>
        <v>75.710049487733258</v>
      </c>
      <c r="FT20" s="115">
        <f t="shared" si="83"/>
        <v>131.65372505604668</v>
      </c>
      <c r="FU20" s="115">
        <f t="shared" si="84"/>
        <v>202.68923392045716</v>
      </c>
      <c r="FV20" s="115">
        <f t="shared" si="85"/>
        <v>288.14752732353037</v>
      </c>
      <c r="FW20" s="115">
        <f t="shared" si="86"/>
        <v>387.25161584512642</v>
      </c>
      <c r="FX20" s="115">
        <f t="shared" si="87"/>
        <v>499.1286782809396</v>
      </c>
      <c r="FZ20" s="90">
        <f t="shared" si="127"/>
        <v>11.538554573754478</v>
      </c>
      <c r="GB20" s="20">
        <v>10.326402752440638</v>
      </c>
      <c r="GC20" s="20">
        <v>7.075585827436548</v>
      </c>
      <c r="GD20" s="20">
        <v>5.3763372883006557</v>
      </c>
      <c r="GE20" s="20">
        <v>3.6377665403817474</v>
      </c>
      <c r="GF20" s="20">
        <v>2.2069008915220016</v>
      </c>
      <c r="GG20" s="20">
        <v>1.2353400551641611</v>
      </c>
      <c r="GH20" s="20">
        <v>1.0000172743762394</v>
      </c>
      <c r="GI20" s="31"/>
      <c r="GJ20" s="31"/>
      <c r="GK20" s="31"/>
      <c r="HU20" s="21"/>
      <c r="HV20" s="21"/>
      <c r="HW20" s="21"/>
      <c r="HX20" s="21"/>
      <c r="HY20" s="21"/>
      <c r="HZ20" s="21"/>
      <c r="IA20" s="21"/>
      <c r="IC20" s="28"/>
      <c r="ID20" s="11"/>
      <c r="IE20" s="13"/>
      <c r="IF20" s="11"/>
      <c r="IG20" s="13"/>
      <c r="IH20" s="13"/>
      <c r="II20" s="13"/>
      <c r="IJ20" s="28"/>
      <c r="IK20" s="11"/>
      <c r="IL20" s="13"/>
      <c r="IM20" s="11"/>
      <c r="IN20" s="23"/>
      <c r="IO20" s="11"/>
      <c r="IP20" s="23"/>
      <c r="IQ20" s="28"/>
      <c r="IR20" s="20"/>
      <c r="IS20" s="13"/>
      <c r="IT20" s="23"/>
      <c r="IU20" s="23"/>
      <c r="IV20" s="23"/>
      <c r="IW20" s="23"/>
      <c r="IY20" s="13"/>
      <c r="IZ20" s="25"/>
      <c r="JA20" s="25"/>
      <c r="JB20" s="25"/>
      <c r="JC20" s="25"/>
      <c r="JD20" s="25"/>
      <c r="JE20" s="25"/>
      <c r="JF20" s="25"/>
    </row>
    <row r="21" spans="1:266" s="4" customFormat="1" ht="13.8" x14ac:dyDescent="0.3">
      <c r="M21" s="6"/>
      <c r="N21" s="6"/>
      <c r="O21" s="6"/>
      <c r="P21" s="6"/>
      <c r="Q21" s="6"/>
      <c r="R21" s="6"/>
      <c r="S21" s="7"/>
      <c r="T21" s="6"/>
      <c r="U21" s="5"/>
      <c r="V21" s="5"/>
      <c r="X21" s="118">
        <v>4</v>
      </c>
      <c r="Y21" s="118">
        <v>10</v>
      </c>
      <c r="Z21" s="40">
        <v>1.7999999999999999E-2</v>
      </c>
      <c r="AA21" s="40">
        <v>10000000</v>
      </c>
      <c r="AB21" s="40">
        <v>10000000</v>
      </c>
      <c r="AC21" s="98">
        <v>3900000</v>
      </c>
      <c r="AD21" s="42">
        <v>0.33</v>
      </c>
      <c r="AE21" s="42">
        <v>0.33</v>
      </c>
      <c r="AF21" s="41">
        <v>1.7999999999999999E-2</v>
      </c>
      <c r="AG21" s="40">
        <v>10000000</v>
      </c>
      <c r="AH21" s="40">
        <v>10000000</v>
      </c>
      <c r="AI21" s="98">
        <v>3900000</v>
      </c>
      <c r="AJ21" s="42">
        <v>0.33</v>
      </c>
      <c r="AK21" s="42">
        <v>0.33</v>
      </c>
      <c r="AL21" s="42">
        <f>AL11</f>
        <v>1E-4</v>
      </c>
      <c r="AM21" s="40">
        <v>6000</v>
      </c>
      <c r="AN21" s="40">
        <f>AN11</f>
        <v>10000</v>
      </c>
      <c r="AO21" s="40">
        <f>AO11</f>
        <v>10000</v>
      </c>
      <c r="AP21" s="42">
        <v>0.03</v>
      </c>
      <c r="AQ21" s="42">
        <v>0.03</v>
      </c>
      <c r="AR21" s="4">
        <f t="shared" si="88"/>
        <v>1.8099999999999998E-2</v>
      </c>
      <c r="AS21" s="11">
        <f t="shared" si="89"/>
        <v>0.4</v>
      </c>
      <c r="AT21" s="15">
        <f t="shared" si="90"/>
        <v>33.088205588598356</v>
      </c>
      <c r="AU21" s="19">
        <f t="shared" si="91"/>
        <v>9.9681786118061078E-5</v>
      </c>
      <c r="AV21" s="13">
        <f t="shared" si="92"/>
        <v>0.5</v>
      </c>
      <c r="AW21" s="11">
        <f t="shared" si="93"/>
        <v>1</v>
      </c>
      <c r="AX21" s="11">
        <f t="shared" si="94"/>
        <v>0.8911</v>
      </c>
      <c r="AY21" s="11">
        <f t="shared" si="95"/>
        <v>201997.53114128605</v>
      </c>
      <c r="AZ21" s="11">
        <f t="shared" si="96"/>
        <v>1</v>
      </c>
      <c r="BA21" s="11">
        <f t="shared" si="97"/>
        <v>0.34752899999999998</v>
      </c>
      <c r="BB21" s="11">
        <f t="shared" si="98"/>
        <v>1.025058</v>
      </c>
      <c r="BC21" s="11">
        <f t="shared" si="99"/>
        <v>0.99909999999999999</v>
      </c>
      <c r="BD21" s="11">
        <f t="shared" si="100"/>
        <v>0.8911</v>
      </c>
      <c r="BE21" s="11">
        <f t="shared" si="101"/>
        <v>201997.53114128605</v>
      </c>
      <c r="BF21" s="11">
        <f t="shared" si="102"/>
        <v>1</v>
      </c>
      <c r="BG21" s="11">
        <f t="shared" si="103"/>
        <v>0.34752899999999998</v>
      </c>
      <c r="BH21" s="11">
        <f t="shared" si="104"/>
        <v>1.025058</v>
      </c>
      <c r="BI21" s="121">
        <f t="shared" si="105"/>
        <v>0.85333333333333339</v>
      </c>
      <c r="BJ21" s="121">
        <f t="shared" si="0"/>
        <v>0.21333333333333335</v>
      </c>
      <c r="BK21" s="121">
        <f t="shared" si="0"/>
        <v>9.481481481481481E-2</v>
      </c>
      <c r="BL21" s="121">
        <f t="shared" si="0"/>
        <v>5.3333333333333337E-2</v>
      </c>
      <c r="BM21" s="121">
        <f t="shared" si="0"/>
        <v>3.4133333333333335E-2</v>
      </c>
      <c r="BN21" s="121">
        <f t="shared" si="0"/>
        <v>2.3703703703703703E-2</v>
      </c>
      <c r="BO21" s="121">
        <f t="shared" si="0"/>
        <v>1.7414965986394557E-2</v>
      </c>
      <c r="BP21" s="121">
        <f t="shared" si="0"/>
        <v>1.3333333333333334E-2</v>
      </c>
      <c r="BQ21" s="121">
        <f t="shared" si="106"/>
        <v>1.3333333333333333</v>
      </c>
      <c r="BR21" s="121">
        <f t="shared" si="1"/>
        <v>1.3333333333333333</v>
      </c>
      <c r="BS21" s="121">
        <f t="shared" si="1"/>
        <v>1.3333333333333333</v>
      </c>
      <c r="BT21" s="121">
        <f t="shared" si="1"/>
        <v>1.3333333333333333</v>
      </c>
      <c r="BU21" s="121">
        <f t="shared" si="1"/>
        <v>1.3333333333333333</v>
      </c>
      <c r="BV21" s="121">
        <f t="shared" si="1"/>
        <v>1.3333333333333333</v>
      </c>
      <c r="BW21" s="121">
        <f t="shared" si="1"/>
        <v>1.3333333333333333</v>
      </c>
      <c r="BX21" s="121">
        <f t="shared" si="1"/>
        <v>1.3333333333333333</v>
      </c>
      <c r="BY21" s="121">
        <f t="shared" si="107"/>
        <v>6.25</v>
      </c>
      <c r="BZ21" s="121">
        <f t="shared" si="108"/>
        <v>25</v>
      </c>
      <c r="CA21" s="121">
        <f t="shared" si="109"/>
        <v>56.25</v>
      </c>
      <c r="CB21" s="121">
        <f t="shared" si="110"/>
        <v>100</v>
      </c>
      <c r="CC21" s="121">
        <f t="shared" si="111"/>
        <v>156.25</v>
      </c>
      <c r="CD21" s="121">
        <f t="shared" si="112"/>
        <v>225</v>
      </c>
      <c r="CE21" s="121">
        <f t="shared" si="113"/>
        <v>306.25</v>
      </c>
      <c r="CF21" s="121">
        <f t="shared" si="114"/>
        <v>400</v>
      </c>
      <c r="CG21" s="121">
        <f t="shared" si="115"/>
        <v>0.21333333333333335</v>
      </c>
      <c r="CH21" s="121">
        <f t="shared" si="116"/>
        <v>5.3333333333333337E-2</v>
      </c>
      <c r="CI21" s="121">
        <f t="shared" si="117"/>
        <v>2.3703703703703703E-2</v>
      </c>
      <c r="CJ21" s="121">
        <f t="shared" si="118"/>
        <v>1.3333333333333334E-2</v>
      </c>
      <c r="CK21" s="121">
        <f t="shared" si="119"/>
        <v>8.5333333333333337E-3</v>
      </c>
      <c r="CL21" s="121">
        <f t="shared" si="120"/>
        <v>5.9259259259259256E-3</v>
      </c>
      <c r="CM21" s="121">
        <f t="shared" si="121"/>
        <v>4.3537414965986393E-3</v>
      </c>
      <c r="CN21" s="121">
        <f t="shared" si="122"/>
        <v>3.3333333333333335E-3</v>
      </c>
      <c r="CO21" s="95">
        <f t="shared" si="4"/>
        <v>12.88542825</v>
      </c>
      <c r="CP21" s="95">
        <f t="shared" si="5"/>
        <v>38.151596999999995</v>
      </c>
      <c r="CQ21" s="95">
        <f t="shared" si="6"/>
        <v>80.261878249999995</v>
      </c>
      <c r="CR21" s="95">
        <f t="shared" si="7"/>
        <v>139.216272</v>
      </c>
      <c r="CS21" s="95">
        <f t="shared" si="8"/>
        <v>215.01477825000001</v>
      </c>
      <c r="CT21" s="95">
        <f t="shared" si="9"/>
        <v>307.657397</v>
      </c>
      <c r="CU21" s="95">
        <f t="shared" si="10"/>
        <v>417.14412824999999</v>
      </c>
      <c r="CV21" s="95">
        <f t="shared" si="11"/>
        <v>543.47497199999998</v>
      </c>
      <c r="CW21" s="95">
        <f t="shared" si="12"/>
        <v>12.88542825</v>
      </c>
      <c r="CX21" s="95">
        <f t="shared" si="13"/>
        <v>38.151596999999995</v>
      </c>
      <c r="CY21" s="95">
        <f t="shared" si="14"/>
        <v>80.261878249999995</v>
      </c>
      <c r="CZ21" s="95">
        <f t="shared" si="15"/>
        <v>139.216272</v>
      </c>
      <c r="DA21" s="95">
        <f t="shared" si="16"/>
        <v>215.01477825000001</v>
      </c>
      <c r="DB21" s="95">
        <f t="shared" si="17"/>
        <v>307.657397</v>
      </c>
      <c r="DC21" s="95">
        <f t="shared" si="18"/>
        <v>417.14412824999999</v>
      </c>
      <c r="DD21" s="95">
        <f t="shared" si="19"/>
        <v>543.47497199999998</v>
      </c>
      <c r="DE21" s="13">
        <f t="shared" si="123"/>
        <v>9.836821333333333</v>
      </c>
      <c r="DF21" s="13">
        <f t="shared" si="124"/>
        <v>27.946821333333332</v>
      </c>
      <c r="DG21" s="13">
        <f t="shared" si="125"/>
        <v>59.078302814814812</v>
      </c>
      <c r="DH21" s="13">
        <f t="shared" si="126"/>
        <v>102.78682133333334</v>
      </c>
      <c r="DI21" s="13">
        <f t="shared" si="20"/>
        <v>159.01762133333332</v>
      </c>
      <c r="DJ21" s="13">
        <f t="shared" si="21"/>
        <v>227.75719170370371</v>
      </c>
      <c r="DK21" s="13">
        <f t="shared" si="22"/>
        <v>309.00090296598637</v>
      </c>
      <c r="DL21" s="13">
        <f t="shared" si="23"/>
        <v>402.74682133333334</v>
      </c>
      <c r="DM21" s="95">
        <f t="shared" si="24"/>
        <v>9.836821333333333</v>
      </c>
      <c r="DN21" s="95">
        <f t="shared" si="25"/>
        <v>27.946821333333332</v>
      </c>
      <c r="DO21" s="95">
        <f t="shared" si="26"/>
        <v>59.078302814814812</v>
      </c>
      <c r="DP21" s="95">
        <f t="shared" si="27"/>
        <v>102.78682133333334</v>
      </c>
      <c r="DQ21" s="95">
        <f t="shared" si="28"/>
        <v>159.01762133333332</v>
      </c>
      <c r="DR21" s="95">
        <f t="shared" si="29"/>
        <v>227.75719170370371</v>
      </c>
      <c r="DS21" s="95">
        <f t="shared" si="30"/>
        <v>309.00090296598637</v>
      </c>
      <c r="DT21" s="95">
        <f t="shared" si="31"/>
        <v>402.74682133333334</v>
      </c>
      <c r="DU21" s="95">
        <f t="shared" si="32"/>
        <v>8.0234517466666659</v>
      </c>
      <c r="DV21" s="95">
        <f t="shared" si="33"/>
        <v>16.415118666666665</v>
      </c>
      <c r="DW21" s="95">
        <f t="shared" si="34"/>
        <v>30.8405755037037</v>
      </c>
      <c r="DX21" s="95">
        <f t="shared" si="35"/>
        <v>51.093879146666666</v>
      </c>
      <c r="DY21" s="95">
        <f t="shared" si="36"/>
        <v>77.149657404266662</v>
      </c>
      <c r="DZ21" s="95">
        <f t="shared" si="37"/>
        <v>109.00164960592591</v>
      </c>
      <c r="EA21" s="95">
        <f t="shared" si="38"/>
        <v>146.64771058095235</v>
      </c>
      <c r="EB21" s="95">
        <f t="shared" si="39"/>
        <v>190.08694426666668</v>
      </c>
      <c r="EC21" s="95">
        <f t="shared" si="40"/>
        <v>8.0234517466666659</v>
      </c>
      <c r="ED21" s="95">
        <f t="shared" si="41"/>
        <v>16.415118666666665</v>
      </c>
      <c r="EE21" s="95">
        <f t="shared" si="42"/>
        <v>30.8405755037037</v>
      </c>
      <c r="EF21" s="95">
        <f t="shared" si="43"/>
        <v>51.093879146666666</v>
      </c>
      <c r="EG21" s="95">
        <f t="shared" si="44"/>
        <v>77.149657404266662</v>
      </c>
      <c r="EH21" s="95">
        <f t="shared" si="45"/>
        <v>109.00164960592591</v>
      </c>
      <c r="EI21" s="95">
        <f t="shared" si="46"/>
        <v>146.64771058095235</v>
      </c>
      <c r="EJ21" s="95">
        <f t="shared" si="47"/>
        <v>190.08694426666665</v>
      </c>
      <c r="EK21" s="95">
        <f t="shared" si="48"/>
        <v>8.0234517466666659</v>
      </c>
      <c r="EL21" s="95">
        <f t="shared" si="49"/>
        <v>16.415118666666665</v>
      </c>
      <c r="EM21" s="95">
        <f t="shared" si="50"/>
        <v>30.8405755037037</v>
      </c>
      <c r="EN21" s="95">
        <f t="shared" si="51"/>
        <v>51.093879146666666</v>
      </c>
      <c r="EO21" s="95">
        <f t="shared" si="52"/>
        <v>77.149657404266662</v>
      </c>
      <c r="EP21" s="95">
        <f t="shared" si="53"/>
        <v>109.00164960592591</v>
      </c>
      <c r="EQ21" s="95">
        <f t="shared" si="54"/>
        <v>146.64771058095235</v>
      </c>
      <c r="ER21" s="95">
        <f t="shared" si="55"/>
        <v>190.08694426666665</v>
      </c>
      <c r="ES21" s="95">
        <f t="shared" si="56"/>
        <v>1</v>
      </c>
      <c r="ET21" s="95">
        <f t="shared" si="57"/>
        <v>1</v>
      </c>
      <c r="EU21" s="95">
        <f t="shared" si="58"/>
        <v>1</v>
      </c>
      <c r="EV21" s="95">
        <f t="shared" si="59"/>
        <v>1</v>
      </c>
      <c r="EW21" s="95">
        <f t="shared" si="60"/>
        <v>1</v>
      </c>
      <c r="EX21" s="95">
        <f t="shared" si="61"/>
        <v>1</v>
      </c>
      <c r="EY21" s="95">
        <f t="shared" si="62"/>
        <v>1</v>
      </c>
      <c r="EZ21" s="95">
        <f t="shared" si="63"/>
        <v>1</v>
      </c>
      <c r="FA21" s="95">
        <f t="shared" si="64"/>
        <v>1</v>
      </c>
      <c r="FB21" s="95">
        <f t="shared" si="65"/>
        <v>1</v>
      </c>
      <c r="FC21" s="95">
        <f t="shared" si="66"/>
        <v>1</v>
      </c>
      <c r="FD21" s="95">
        <f t="shared" si="67"/>
        <v>1</v>
      </c>
      <c r="FE21" s="95">
        <f t="shared" si="68"/>
        <v>1</v>
      </c>
      <c r="FF21" s="95">
        <f t="shared" si="69"/>
        <v>1</v>
      </c>
      <c r="FG21" s="95">
        <f t="shared" si="70"/>
        <v>1</v>
      </c>
      <c r="FH21" s="95">
        <f t="shared" si="71"/>
        <v>1</v>
      </c>
      <c r="FI21" s="95">
        <f t="shared" si="72"/>
        <v>1</v>
      </c>
      <c r="FJ21" s="95">
        <f t="shared" si="73"/>
        <v>1</v>
      </c>
      <c r="FK21" s="95">
        <f t="shared" si="74"/>
        <v>1</v>
      </c>
      <c r="FL21" s="95">
        <f t="shared" si="75"/>
        <v>1</v>
      </c>
      <c r="FM21" s="95">
        <f t="shared" si="76"/>
        <v>1</v>
      </c>
      <c r="FN21" s="95">
        <f t="shared" si="77"/>
        <v>1</v>
      </c>
      <c r="FO21" s="95">
        <f t="shared" si="78"/>
        <v>1</v>
      </c>
      <c r="FP21" s="95">
        <f t="shared" si="79"/>
        <v>1</v>
      </c>
      <c r="FQ21" s="115">
        <f t="shared" si="80"/>
        <v>9.8287420232400677</v>
      </c>
      <c r="FR21" s="115">
        <f t="shared" si="81"/>
        <v>27.873051032750585</v>
      </c>
      <c r="FS21" s="115">
        <f t="shared" si="82"/>
        <v>58.740351466663611</v>
      </c>
      <c r="FT21" s="115">
        <f t="shared" si="83"/>
        <v>101.75789694548904</v>
      </c>
      <c r="FU21" s="115">
        <f t="shared" si="84"/>
        <v>156.55697343665557</v>
      </c>
      <c r="FV21" s="115">
        <f t="shared" si="85"/>
        <v>222.73024285060077</v>
      </c>
      <c r="FW21" s="115">
        <f t="shared" si="86"/>
        <v>299.80632643451975</v>
      </c>
      <c r="FX21" s="115">
        <f t="shared" si="87"/>
        <v>387.25161584512642</v>
      </c>
      <c r="FY21" s="90"/>
      <c r="FZ21" s="90">
        <f t="shared" si="127"/>
        <v>9.8287420232400677</v>
      </c>
      <c r="GB21" s="20">
        <v>8.4539697301218428</v>
      </c>
      <c r="GC21" s="20">
        <v>6.1980400416076273</v>
      </c>
      <c r="GD21" s="20">
        <v>4.8883834623028823</v>
      </c>
      <c r="GE21" s="20">
        <v>3.4413114374227107</v>
      </c>
      <c r="GF21" s="20">
        <v>2.159566890399482</v>
      </c>
      <c r="GG21" s="20">
        <v>1.2377685554499924</v>
      </c>
      <c r="GH21" s="20">
        <v>1.0000347437273123</v>
      </c>
      <c r="GI21" s="31"/>
      <c r="GJ21" s="31"/>
      <c r="GK21" s="31"/>
      <c r="HU21" s="21"/>
      <c r="HV21" s="21"/>
      <c r="HW21" s="21"/>
      <c r="HX21" s="21"/>
      <c r="HY21" s="21"/>
      <c r="HZ21" s="21"/>
      <c r="IA21" s="21"/>
      <c r="IC21" s="28"/>
      <c r="ID21" s="11"/>
      <c r="IE21" s="13"/>
      <c r="IF21" s="11"/>
      <c r="IG21" s="13"/>
      <c r="IH21" s="13"/>
      <c r="II21" s="13"/>
      <c r="IJ21" s="28"/>
      <c r="IK21" s="11"/>
      <c r="IL21" s="13"/>
      <c r="IM21" s="22"/>
      <c r="IN21" s="23"/>
      <c r="IO21" s="11"/>
      <c r="IP21" s="23"/>
      <c r="IQ21" s="28"/>
      <c r="IR21" s="20"/>
      <c r="IS21" s="13"/>
      <c r="IT21" s="23"/>
      <c r="IU21" s="23"/>
      <c r="IV21" s="23"/>
      <c r="IW21" s="23"/>
      <c r="IX21" s="28"/>
      <c r="IY21" s="13"/>
      <c r="IZ21" s="25"/>
      <c r="JA21" s="25"/>
      <c r="JB21" s="25"/>
      <c r="JC21" s="25"/>
      <c r="JD21" s="25"/>
      <c r="JE21" s="25"/>
      <c r="JF21" s="25"/>
    </row>
    <row r="22" spans="1:266" s="4" customFormat="1" ht="13.8" x14ac:dyDescent="0.3">
      <c r="M22" s="6"/>
      <c r="N22" s="6"/>
      <c r="O22" s="6"/>
      <c r="P22" s="6"/>
      <c r="Q22" s="6"/>
      <c r="R22" s="6"/>
      <c r="S22" s="7"/>
      <c r="T22" s="6"/>
      <c r="U22" s="5"/>
      <c r="V22" s="5"/>
      <c r="X22" s="118">
        <v>4.5</v>
      </c>
      <c r="Y22" s="118">
        <v>10</v>
      </c>
      <c r="Z22" s="40">
        <v>1.7999999999999999E-2</v>
      </c>
      <c r="AA22" s="40">
        <v>10000000</v>
      </c>
      <c r="AB22" s="40">
        <v>10000000</v>
      </c>
      <c r="AC22" s="98">
        <v>3900000</v>
      </c>
      <c r="AD22" s="42">
        <v>0.33</v>
      </c>
      <c r="AE22" s="42">
        <v>0.33</v>
      </c>
      <c r="AF22" s="41">
        <v>1.7999999999999999E-2</v>
      </c>
      <c r="AG22" s="40">
        <v>10000000</v>
      </c>
      <c r="AH22" s="40">
        <v>10000000</v>
      </c>
      <c r="AI22" s="98">
        <v>3900000</v>
      </c>
      <c r="AJ22" s="42">
        <v>0.33</v>
      </c>
      <c r="AK22" s="42">
        <v>0.33</v>
      </c>
      <c r="AL22" s="42">
        <f>AL11</f>
        <v>1E-4</v>
      </c>
      <c r="AM22" s="40">
        <v>6000</v>
      </c>
      <c r="AN22" s="40">
        <f>AN11</f>
        <v>10000</v>
      </c>
      <c r="AO22" s="40">
        <f>AO11</f>
        <v>10000</v>
      </c>
      <c r="AP22" s="42">
        <v>0.03</v>
      </c>
      <c r="AQ22" s="42">
        <v>0.03</v>
      </c>
      <c r="AR22" s="4">
        <f t="shared" si="88"/>
        <v>1.8099999999999998E-2</v>
      </c>
      <c r="AS22" s="11">
        <f t="shared" si="89"/>
        <v>0.45</v>
      </c>
      <c r="AT22" s="15">
        <f t="shared" si="90"/>
        <v>33.088205588598356</v>
      </c>
      <c r="AU22" s="19">
        <f t="shared" si="91"/>
        <v>9.9681786118061078E-5</v>
      </c>
      <c r="AV22" s="13">
        <f t="shared" si="92"/>
        <v>0.5</v>
      </c>
      <c r="AW22" s="11">
        <f t="shared" si="93"/>
        <v>1</v>
      </c>
      <c r="AX22" s="11">
        <f t="shared" si="94"/>
        <v>0.8911</v>
      </c>
      <c r="AY22" s="11">
        <f t="shared" si="95"/>
        <v>201997.53114128605</v>
      </c>
      <c r="AZ22" s="11">
        <f t="shared" si="96"/>
        <v>1</v>
      </c>
      <c r="BA22" s="11">
        <f t="shared" si="97"/>
        <v>0.34752899999999998</v>
      </c>
      <c r="BB22" s="11">
        <f t="shared" si="98"/>
        <v>1.025058</v>
      </c>
      <c r="BC22" s="11">
        <f t="shared" si="99"/>
        <v>0.99909999999999999</v>
      </c>
      <c r="BD22" s="11">
        <f t="shared" si="100"/>
        <v>0.8911</v>
      </c>
      <c r="BE22" s="11">
        <f t="shared" si="101"/>
        <v>201997.53114128605</v>
      </c>
      <c r="BF22" s="11">
        <f t="shared" si="102"/>
        <v>1</v>
      </c>
      <c r="BG22" s="11">
        <f t="shared" si="103"/>
        <v>0.34752899999999998</v>
      </c>
      <c r="BH22" s="11">
        <f t="shared" si="104"/>
        <v>1.025058</v>
      </c>
      <c r="BI22" s="121">
        <f t="shared" si="105"/>
        <v>1.08</v>
      </c>
      <c r="BJ22" s="121">
        <f t="shared" si="0"/>
        <v>0.27</v>
      </c>
      <c r="BK22" s="121">
        <f t="shared" si="0"/>
        <v>0.12</v>
      </c>
      <c r="BL22" s="121">
        <f t="shared" si="0"/>
        <v>6.7500000000000004E-2</v>
      </c>
      <c r="BM22" s="121">
        <f t="shared" si="0"/>
        <v>4.3200000000000002E-2</v>
      </c>
      <c r="BN22" s="121">
        <f t="shared" si="0"/>
        <v>0.03</v>
      </c>
      <c r="BO22" s="121">
        <f t="shared" si="0"/>
        <v>2.2040816326530613E-2</v>
      </c>
      <c r="BP22" s="121">
        <f t="shared" si="0"/>
        <v>1.6875000000000001E-2</v>
      </c>
      <c r="BQ22" s="121">
        <f t="shared" si="106"/>
        <v>1.3333333333333333</v>
      </c>
      <c r="BR22" s="121">
        <f t="shared" si="1"/>
        <v>1.3333333333333333</v>
      </c>
      <c r="BS22" s="121">
        <f t="shared" si="1"/>
        <v>1.3333333333333333</v>
      </c>
      <c r="BT22" s="121">
        <f t="shared" si="1"/>
        <v>1.3333333333333333</v>
      </c>
      <c r="BU22" s="121">
        <f t="shared" si="1"/>
        <v>1.3333333333333333</v>
      </c>
      <c r="BV22" s="121">
        <f t="shared" si="1"/>
        <v>1.3333333333333333</v>
      </c>
      <c r="BW22" s="121">
        <f t="shared" si="1"/>
        <v>1.3333333333333333</v>
      </c>
      <c r="BX22" s="121">
        <f t="shared" si="1"/>
        <v>1.3333333333333333</v>
      </c>
      <c r="BY22" s="121">
        <f t="shared" si="107"/>
        <v>4.9382716049382713</v>
      </c>
      <c r="BZ22" s="121">
        <f t="shared" si="108"/>
        <v>19.753086419753085</v>
      </c>
      <c r="CA22" s="121">
        <f t="shared" si="109"/>
        <v>44.444444444444443</v>
      </c>
      <c r="CB22" s="121">
        <f t="shared" si="110"/>
        <v>79.012345679012341</v>
      </c>
      <c r="CC22" s="121">
        <f t="shared" si="111"/>
        <v>123.45679012345678</v>
      </c>
      <c r="CD22" s="121">
        <f t="shared" si="112"/>
        <v>177.77777777777777</v>
      </c>
      <c r="CE22" s="121">
        <f t="shared" si="113"/>
        <v>241.97530864197532</v>
      </c>
      <c r="CF22" s="121">
        <f t="shared" si="114"/>
        <v>316.04938271604937</v>
      </c>
      <c r="CG22" s="121">
        <f t="shared" si="115"/>
        <v>0.27</v>
      </c>
      <c r="CH22" s="121">
        <f t="shared" si="116"/>
        <v>6.7500000000000004E-2</v>
      </c>
      <c r="CI22" s="121">
        <f t="shared" si="117"/>
        <v>0.03</v>
      </c>
      <c r="CJ22" s="121">
        <f t="shared" si="118"/>
        <v>1.6875000000000001E-2</v>
      </c>
      <c r="CK22" s="121">
        <f t="shared" si="119"/>
        <v>1.0800000000000001E-2</v>
      </c>
      <c r="CL22" s="121">
        <f t="shared" si="120"/>
        <v>7.4999999999999997E-3</v>
      </c>
      <c r="CM22" s="121">
        <f t="shared" si="121"/>
        <v>5.5102040816326532E-3</v>
      </c>
      <c r="CN22" s="121">
        <f t="shared" si="122"/>
        <v>4.2187500000000003E-3</v>
      </c>
      <c r="CO22" s="95">
        <f t="shared" si="4"/>
        <v>11.117836197530863</v>
      </c>
      <c r="CP22" s="95">
        <f t="shared" si="5"/>
        <v>31.081228790123454</v>
      </c>
      <c r="CQ22" s="95">
        <f t="shared" si="6"/>
        <v>64.353549777777772</v>
      </c>
      <c r="CR22" s="95">
        <f t="shared" si="7"/>
        <v>110.93479916049381</v>
      </c>
      <c r="CS22" s="95">
        <f t="shared" si="8"/>
        <v>170.82497693827159</v>
      </c>
      <c r="CT22" s="95">
        <f t="shared" si="9"/>
        <v>244.02408311111111</v>
      </c>
      <c r="CU22" s="95">
        <f t="shared" si="10"/>
        <v>330.53211767901234</v>
      </c>
      <c r="CV22" s="95">
        <f t="shared" si="11"/>
        <v>430.34908064197526</v>
      </c>
      <c r="CW22" s="95">
        <f t="shared" si="12"/>
        <v>11.117836197530863</v>
      </c>
      <c r="CX22" s="95">
        <f t="shared" si="13"/>
        <v>31.081228790123454</v>
      </c>
      <c r="CY22" s="95">
        <f t="shared" si="14"/>
        <v>64.353549777777772</v>
      </c>
      <c r="CZ22" s="95">
        <f t="shared" si="15"/>
        <v>110.93479916049381</v>
      </c>
      <c r="DA22" s="95">
        <f t="shared" si="16"/>
        <v>170.82497693827159</v>
      </c>
      <c r="DB22" s="95">
        <f t="shared" si="17"/>
        <v>244.02408311111111</v>
      </c>
      <c r="DC22" s="95">
        <f t="shared" si="18"/>
        <v>330.53211767901234</v>
      </c>
      <c r="DD22" s="95">
        <f t="shared" si="19"/>
        <v>430.34908064197526</v>
      </c>
      <c r="DE22" s="13">
        <f t="shared" si="123"/>
        <v>8.7517596049382718</v>
      </c>
      <c r="DF22" s="13">
        <f t="shared" si="124"/>
        <v>22.756574419753086</v>
      </c>
      <c r="DG22" s="13">
        <f t="shared" si="125"/>
        <v>47.297932444444442</v>
      </c>
      <c r="DH22" s="13">
        <f t="shared" si="126"/>
        <v>81.813333679012345</v>
      </c>
      <c r="DI22" s="13">
        <f t="shared" si="20"/>
        <v>126.23347812345679</v>
      </c>
      <c r="DJ22" s="13">
        <f t="shared" si="21"/>
        <v>180.54126577777777</v>
      </c>
      <c r="DK22" s="13">
        <f t="shared" si="22"/>
        <v>244.73083745830183</v>
      </c>
      <c r="DL22" s="13">
        <f t="shared" si="23"/>
        <v>318.79974571604936</v>
      </c>
      <c r="DM22" s="95">
        <f t="shared" si="24"/>
        <v>8.7517596049382718</v>
      </c>
      <c r="DN22" s="95">
        <f t="shared" si="25"/>
        <v>22.756574419753086</v>
      </c>
      <c r="DO22" s="95">
        <f t="shared" si="26"/>
        <v>47.297932444444442</v>
      </c>
      <c r="DP22" s="95">
        <f t="shared" si="27"/>
        <v>81.813333679012345</v>
      </c>
      <c r="DQ22" s="95">
        <f t="shared" si="28"/>
        <v>126.23347812345679</v>
      </c>
      <c r="DR22" s="95">
        <f t="shared" si="29"/>
        <v>180.54126577777777</v>
      </c>
      <c r="DS22" s="95">
        <f t="shared" si="30"/>
        <v>244.73083745830183</v>
      </c>
      <c r="DT22" s="95">
        <f t="shared" si="31"/>
        <v>318.79974571604936</v>
      </c>
      <c r="DU22" s="95">
        <f t="shared" si="32"/>
        <v>7.520664523456789</v>
      </c>
      <c r="DV22" s="95">
        <f t="shared" si="33"/>
        <v>14.010103573827159</v>
      </c>
      <c r="DW22" s="95">
        <f t="shared" si="34"/>
        <v>25.38188172444444</v>
      </c>
      <c r="DX22" s="95">
        <f t="shared" si="35"/>
        <v>41.375352225308639</v>
      </c>
      <c r="DY22" s="95">
        <f t="shared" si="36"/>
        <v>61.958403396819755</v>
      </c>
      <c r="DZ22" s="95">
        <f t="shared" si="37"/>
        <v>87.123111577777749</v>
      </c>
      <c r="EA22" s="95">
        <f t="shared" si="38"/>
        <v>116.86676178652556</v>
      </c>
      <c r="EB22" s="95">
        <f t="shared" si="39"/>
        <v>151.18821994373454</v>
      </c>
      <c r="EC22" s="95">
        <f t="shared" si="40"/>
        <v>7.520664523456789</v>
      </c>
      <c r="ED22" s="95">
        <f t="shared" si="41"/>
        <v>14.010103573827159</v>
      </c>
      <c r="EE22" s="95">
        <f t="shared" si="42"/>
        <v>25.38188172444444</v>
      </c>
      <c r="EF22" s="95">
        <f t="shared" si="43"/>
        <v>41.375352225308639</v>
      </c>
      <c r="EG22" s="95">
        <f t="shared" si="44"/>
        <v>61.958403396819747</v>
      </c>
      <c r="EH22" s="95">
        <f t="shared" si="45"/>
        <v>87.123111577777763</v>
      </c>
      <c r="EI22" s="95">
        <f t="shared" si="46"/>
        <v>116.86676178652556</v>
      </c>
      <c r="EJ22" s="95">
        <f t="shared" si="47"/>
        <v>151.18821994373454</v>
      </c>
      <c r="EK22" s="95">
        <f t="shared" si="48"/>
        <v>7.520664523456789</v>
      </c>
      <c r="EL22" s="95">
        <f t="shared" si="49"/>
        <v>14.010103573827159</v>
      </c>
      <c r="EM22" s="95">
        <f t="shared" si="50"/>
        <v>25.38188172444444</v>
      </c>
      <c r="EN22" s="95">
        <f t="shared" si="51"/>
        <v>41.375352225308639</v>
      </c>
      <c r="EO22" s="95">
        <f t="shared" si="52"/>
        <v>61.958403396819747</v>
      </c>
      <c r="EP22" s="95">
        <f t="shared" si="53"/>
        <v>87.123111577777763</v>
      </c>
      <c r="EQ22" s="95">
        <f t="shared" si="54"/>
        <v>116.86676178652556</v>
      </c>
      <c r="ER22" s="95">
        <f t="shared" si="55"/>
        <v>151.18821994373454</v>
      </c>
      <c r="ES22" s="95">
        <f t="shared" si="56"/>
        <v>1</v>
      </c>
      <c r="ET22" s="95">
        <f t="shared" si="57"/>
        <v>1</v>
      </c>
      <c r="EU22" s="95">
        <f t="shared" si="58"/>
        <v>1</v>
      </c>
      <c r="EV22" s="95">
        <f t="shared" si="59"/>
        <v>1</v>
      </c>
      <c r="EW22" s="95">
        <f t="shared" si="60"/>
        <v>1</v>
      </c>
      <c r="EX22" s="95">
        <f t="shared" si="61"/>
        <v>1</v>
      </c>
      <c r="EY22" s="95">
        <f t="shared" si="62"/>
        <v>1</v>
      </c>
      <c r="EZ22" s="95">
        <f t="shared" si="63"/>
        <v>1</v>
      </c>
      <c r="FA22" s="95">
        <f t="shared" si="64"/>
        <v>1</v>
      </c>
      <c r="FB22" s="95">
        <f t="shared" si="65"/>
        <v>1</v>
      </c>
      <c r="FC22" s="95">
        <f t="shared" si="66"/>
        <v>1</v>
      </c>
      <c r="FD22" s="95">
        <f t="shared" si="67"/>
        <v>1</v>
      </c>
      <c r="FE22" s="95">
        <f t="shared" si="68"/>
        <v>1</v>
      </c>
      <c r="FF22" s="95">
        <f t="shared" si="69"/>
        <v>1</v>
      </c>
      <c r="FG22" s="95">
        <f t="shared" si="70"/>
        <v>1</v>
      </c>
      <c r="FH22" s="95">
        <f t="shared" si="71"/>
        <v>1</v>
      </c>
      <c r="FI22" s="95">
        <f t="shared" si="72"/>
        <v>1</v>
      </c>
      <c r="FJ22" s="95">
        <f t="shared" si="73"/>
        <v>1</v>
      </c>
      <c r="FK22" s="95">
        <f t="shared" si="74"/>
        <v>1</v>
      </c>
      <c r="FL22" s="95">
        <f t="shared" si="75"/>
        <v>1</v>
      </c>
      <c r="FM22" s="95">
        <f t="shared" si="76"/>
        <v>1</v>
      </c>
      <c r="FN22" s="95">
        <f t="shared" si="77"/>
        <v>1</v>
      </c>
      <c r="FO22" s="95">
        <f t="shared" si="78"/>
        <v>1</v>
      </c>
      <c r="FP22" s="95">
        <f t="shared" si="79"/>
        <v>1</v>
      </c>
      <c r="FQ22" s="115">
        <f t="shared" si="80"/>
        <v>8.7455911609314843</v>
      </c>
      <c r="FR22" s="115">
        <f t="shared" si="81"/>
        <v>22.708258338495217</v>
      </c>
      <c r="FS22" s="115">
        <f t="shared" si="82"/>
        <v>47.082376142287785</v>
      </c>
      <c r="FT22" s="115">
        <f t="shared" si="83"/>
        <v>81.162379631257764</v>
      </c>
      <c r="FU22" s="115">
        <f t="shared" si="84"/>
        <v>124.68131941670046</v>
      </c>
      <c r="FV22" s="115">
        <f t="shared" si="85"/>
        <v>177.37287003688382</v>
      </c>
      <c r="FW22" s="115">
        <f t="shared" si="86"/>
        <v>238.93389767836027</v>
      </c>
      <c r="FX22" s="115">
        <f t="shared" si="87"/>
        <v>309.02073203410271</v>
      </c>
      <c r="FY22" s="90"/>
      <c r="FZ22" s="90">
        <f t="shared" si="127"/>
        <v>8.7455911609314843</v>
      </c>
      <c r="GB22" s="20">
        <v>7.1866035653538916</v>
      </c>
      <c r="GC22" s="20">
        <v>5.5346514489683001</v>
      </c>
      <c r="GD22" s="20">
        <v>4.4968584972625791</v>
      </c>
      <c r="GE22" s="20">
        <v>3.2748479092912062</v>
      </c>
      <c r="GF22" s="20">
        <v>2.1198505369452048</v>
      </c>
      <c r="GG22" s="20">
        <v>1.238763581436426</v>
      </c>
      <c r="GH22" s="20">
        <v>1.0000600206380599</v>
      </c>
      <c r="GI22" s="31"/>
      <c r="GJ22" s="31"/>
      <c r="GK22" s="31"/>
      <c r="HU22" s="21"/>
      <c r="HV22" s="21"/>
      <c r="HW22" s="21"/>
      <c r="HX22" s="21"/>
      <c r="HY22" s="21"/>
      <c r="HZ22" s="21"/>
      <c r="IA22" s="21"/>
      <c r="IC22" s="28"/>
      <c r="ID22" s="13"/>
      <c r="IE22" s="13"/>
      <c r="IF22" s="13"/>
      <c r="IG22" s="13"/>
      <c r="IH22" s="13"/>
      <c r="II22" s="13"/>
      <c r="IJ22" s="28"/>
      <c r="IK22" s="20"/>
      <c r="IL22" s="13"/>
      <c r="IM22" s="11"/>
      <c r="IN22" s="23"/>
      <c r="IO22" s="13"/>
      <c r="IP22" s="23"/>
      <c r="IQ22" s="28"/>
      <c r="IR22" s="20"/>
      <c r="IS22" s="13"/>
      <c r="IT22" s="20"/>
      <c r="IU22" s="23"/>
      <c r="IV22" s="20"/>
      <c r="IW22" s="23"/>
      <c r="IY22" s="13"/>
      <c r="IZ22" s="25"/>
      <c r="JA22" s="25"/>
      <c r="JB22" s="25"/>
      <c r="JC22" s="25"/>
      <c r="JD22" s="25"/>
      <c r="JE22" s="25"/>
      <c r="JF22" s="25"/>
    </row>
    <row r="23" spans="1:266" s="4" customFormat="1" ht="13.8" x14ac:dyDescent="0.3">
      <c r="M23" s="6"/>
      <c r="N23" s="6"/>
      <c r="O23" s="6"/>
      <c r="P23" s="6"/>
      <c r="Q23" s="6"/>
      <c r="R23" s="6"/>
      <c r="S23" s="7"/>
      <c r="T23" s="6"/>
      <c r="U23" s="5"/>
      <c r="V23" s="5"/>
      <c r="X23" s="118">
        <v>5</v>
      </c>
      <c r="Y23" s="118">
        <v>10</v>
      </c>
      <c r="Z23" s="40">
        <v>1.7999999999999999E-2</v>
      </c>
      <c r="AA23" s="40">
        <v>10000000</v>
      </c>
      <c r="AB23" s="40">
        <v>10000000</v>
      </c>
      <c r="AC23" s="98">
        <v>3900000</v>
      </c>
      <c r="AD23" s="42">
        <v>0.33</v>
      </c>
      <c r="AE23" s="42">
        <v>0.33</v>
      </c>
      <c r="AF23" s="41">
        <v>1.7999999999999999E-2</v>
      </c>
      <c r="AG23" s="40">
        <v>10000000</v>
      </c>
      <c r="AH23" s="40">
        <v>10000000</v>
      </c>
      <c r="AI23" s="98">
        <v>3900000</v>
      </c>
      <c r="AJ23" s="42">
        <v>0.33</v>
      </c>
      <c r="AK23" s="42">
        <v>0.33</v>
      </c>
      <c r="AL23" s="42">
        <f>AL11</f>
        <v>1E-4</v>
      </c>
      <c r="AM23" s="40">
        <v>6000</v>
      </c>
      <c r="AN23" s="40">
        <f>AN11</f>
        <v>10000</v>
      </c>
      <c r="AO23" s="40">
        <f>AO11</f>
        <v>10000</v>
      </c>
      <c r="AP23" s="42">
        <v>0.03</v>
      </c>
      <c r="AQ23" s="42">
        <v>0.03</v>
      </c>
      <c r="AR23" s="4">
        <f t="shared" si="88"/>
        <v>1.8099999999999998E-2</v>
      </c>
      <c r="AS23" s="11">
        <f t="shared" si="89"/>
        <v>0.5</v>
      </c>
      <c r="AT23" s="15">
        <f t="shared" si="90"/>
        <v>33.088205588598356</v>
      </c>
      <c r="AU23" s="19">
        <f t="shared" si="91"/>
        <v>9.9681786118061078E-5</v>
      </c>
      <c r="AV23" s="13">
        <f t="shared" si="92"/>
        <v>0.5</v>
      </c>
      <c r="AW23" s="11">
        <f t="shared" si="93"/>
        <v>1</v>
      </c>
      <c r="AX23" s="11">
        <f t="shared" si="94"/>
        <v>0.8911</v>
      </c>
      <c r="AY23" s="11">
        <f t="shared" si="95"/>
        <v>201997.53114128605</v>
      </c>
      <c r="AZ23" s="11">
        <f t="shared" si="96"/>
        <v>1</v>
      </c>
      <c r="BA23" s="11">
        <f t="shared" si="97"/>
        <v>0.34752899999999998</v>
      </c>
      <c r="BB23" s="11">
        <f t="shared" si="98"/>
        <v>1.025058</v>
      </c>
      <c r="BC23" s="11">
        <f t="shared" si="99"/>
        <v>0.99909999999999999</v>
      </c>
      <c r="BD23" s="11">
        <f t="shared" si="100"/>
        <v>0.8911</v>
      </c>
      <c r="BE23" s="11">
        <f t="shared" si="101"/>
        <v>201997.53114128605</v>
      </c>
      <c r="BF23" s="11">
        <f t="shared" si="102"/>
        <v>1</v>
      </c>
      <c r="BG23" s="11">
        <f t="shared" si="103"/>
        <v>0.34752899999999998</v>
      </c>
      <c r="BH23" s="11">
        <f t="shared" si="104"/>
        <v>1.025058</v>
      </c>
      <c r="BI23" s="121">
        <f t="shared" si="105"/>
        <v>1.3333333333333333</v>
      </c>
      <c r="BJ23" s="121">
        <f t="shared" si="0"/>
        <v>0.33333333333333331</v>
      </c>
      <c r="BK23" s="121">
        <f t="shared" si="0"/>
        <v>0.14814814814814814</v>
      </c>
      <c r="BL23" s="121">
        <f t="shared" si="0"/>
        <v>8.3333333333333329E-2</v>
      </c>
      <c r="BM23" s="121">
        <f t="shared" si="0"/>
        <v>5.3333333333333337E-2</v>
      </c>
      <c r="BN23" s="121">
        <f t="shared" si="0"/>
        <v>3.7037037037037035E-2</v>
      </c>
      <c r="BO23" s="121">
        <f t="shared" si="0"/>
        <v>2.7210884353741496E-2</v>
      </c>
      <c r="BP23" s="121">
        <f t="shared" si="0"/>
        <v>2.0833333333333332E-2</v>
      </c>
      <c r="BQ23" s="121">
        <f t="shared" si="106"/>
        <v>1.3333333333333333</v>
      </c>
      <c r="BR23" s="121">
        <f t="shared" si="1"/>
        <v>1.3333333333333333</v>
      </c>
      <c r="BS23" s="121">
        <f t="shared" si="1"/>
        <v>1.3333333333333333</v>
      </c>
      <c r="BT23" s="121">
        <f t="shared" si="1"/>
        <v>1.3333333333333333</v>
      </c>
      <c r="BU23" s="121">
        <f t="shared" si="1"/>
        <v>1.3333333333333333</v>
      </c>
      <c r="BV23" s="121">
        <f t="shared" si="1"/>
        <v>1.3333333333333333</v>
      </c>
      <c r="BW23" s="121">
        <f t="shared" si="1"/>
        <v>1.3333333333333333</v>
      </c>
      <c r="BX23" s="121">
        <f t="shared" si="1"/>
        <v>1.3333333333333333</v>
      </c>
      <c r="BY23" s="121">
        <f t="shared" si="107"/>
        <v>4</v>
      </c>
      <c r="BZ23" s="121">
        <f t="shared" si="108"/>
        <v>16</v>
      </c>
      <c r="CA23" s="121">
        <f t="shared" si="109"/>
        <v>36</v>
      </c>
      <c r="CB23" s="121">
        <f t="shared" si="110"/>
        <v>64</v>
      </c>
      <c r="CC23" s="121">
        <f t="shared" si="111"/>
        <v>100</v>
      </c>
      <c r="CD23" s="121">
        <f t="shared" si="112"/>
        <v>144</v>
      </c>
      <c r="CE23" s="121">
        <f t="shared" si="113"/>
        <v>196</v>
      </c>
      <c r="CF23" s="121">
        <f t="shared" si="114"/>
        <v>256</v>
      </c>
      <c r="CG23" s="121">
        <f t="shared" si="115"/>
        <v>0.33333333333333331</v>
      </c>
      <c r="CH23" s="121">
        <f t="shared" si="116"/>
        <v>8.3333333333333329E-2</v>
      </c>
      <c r="CI23" s="121">
        <f t="shared" si="117"/>
        <v>3.7037037037037035E-2</v>
      </c>
      <c r="CJ23" s="121">
        <f t="shared" si="118"/>
        <v>2.0833333333333332E-2</v>
      </c>
      <c r="CK23" s="121">
        <f t="shared" si="119"/>
        <v>1.3333333333333334E-2</v>
      </c>
      <c r="CL23" s="121">
        <f t="shared" si="120"/>
        <v>9.2592592592592587E-3</v>
      </c>
      <c r="CM23" s="121">
        <f t="shared" si="121"/>
        <v>6.8027210884353739E-3</v>
      </c>
      <c r="CN23" s="121">
        <f t="shared" si="122"/>
        <v>5.208333333333333E-3</v>
      </c>
      <c r="CO23" s="95">
        <f t="shared" si="4"/>
        <v>9.8534879999999987</v>
      </c>
      <c r="CP23" s="95">
        <f t="shared" si="5"/>
        <v>26.023835999999999</v>
      </c>
      <c r="CQ23" s="95">
        <f t="shared" si="6"/>
        <v>52.974415999999998</v>
      </c>
      <c r="CR23" s="95">
        <f t="shared" si="7"/>
        <v>90.705228000000005</v>
      </c>
      <c r="CS23" s="95">
        <f t="shared" si="8"/>
        <v>139.216272</v>
      </c>
      <c r="CT23" s="95">
        <f t="shared" si="9"/>
        <v>198.50754799999999</v>
      </c>
      <c r="CU23" s="95">
        <f t="shared" si="10"/>
        <v>268.57905599999998</v>
      </c>
      <c r="CV23" s="95">
        <f t="shared" si="11"/>
        <v>349.43079599999999</v>
      </c>
      <c r="CW23" s="95">
        <f t="shared" si="12"/>
        <v>9.8534879999999987</v>
      </c>
      <c r="CX23" s="95">
        <f t="shared" si="13"/>
        <v>26.023835999999999</v>
      </c>
      <c r="CY23" s="95">
        <f t="shared" si="14"/>
        <v>52.974415999999998</v>
      </c>
      <c r="CZ23" s="95">
        <f t="shared" si="15"/>
        <v>90.705228000000005</v>
      </c>
      <c r="DA23" s="95">
        <f t="shared" si="16"/>
        <v>139.216272</v>
      </c>
      <c r="DB23" s="95">
        <f t="shared" si="17"/>
        <v>198.50754799999999</v>
      </c>
      <c r="DC23" s="95">
        <f t="shared" si="18"/>
        <v>268.57905599999998</v>
      </c>
      <c r="DD23" s="95">
        <f t="shared" si="19"/>
        <v>349.43079599999999</v>
      </c>
      <c r="DE23" s="13">
        <f t="shared" si="123"/>
        <v>8.0668213333333334</v>
      </c>
      <c r="DF23" s="13">
        <f t="shared" si="124"/>
        <v>19.066821333333333</v>
      </c>
      <c r="DG23" s="13">
        <f t="shared" si="125"/>
        <v>38.881636148148147</v>
      </c>
      <c r="DH23" s="13">
        <f t="shared" si="126"/>
        <v>66.816821333333337</v>
      </c>
      <c r="DI23" s="13">
        <f t="shared" si="20"/>
        <v>102.78682133333334</v>
      </c>
      <c r="DJ23" s="13">
        <f t="shared" si="21"/>
        <v>146.77052503703703</v>
      </c>
      <c r="DK23" s="13">
        <f t="shared" si="22"/>
        <v>198.76069888435373</v>
      </c>
      <c r="DL23" s="13">
        <f t="shared" si="23"/>
        <v>258.75432133333334</v>
      </c>
      <c r="DM23" s="95">
        <f t="shared" si="24"/>
        <v>8.0668213333333334</v>
      </c>
      <c r="DN23" s="95">
        <f t="shared" si="25"/>
        <v>19.066821333333333</v>
      </c>
      <c r="DO23" s="95">
        <f t="shared" si="26"/>
        <v>38.881636148148147</v>
      </c>
      <c r="DP23" s="95">
        <f t="shared" si="27"/>
        <v>66.816821333333337</v>
      </c>
      <c r="DQ23" s="95">
        <f t="shared" si="28"/>
        <v>102.78682133333334</v>
      </c>
      <c r="DR23" s="95">
        <f t="shared" si="29"/>
        <v>146.77052503703703</v>
      </c>
      <c r="DS23" s="95">
        <f t="shared" si="30"/>
        <v>198.76069888435373</v>
      </c>
      <c r="DT23" s="95">
        <f t="shared" si="31"/>
        <v>258.75432133333334</v>
      </c>
      <c r="DU23" s="95">
        <f t="shared" si="32"/>
        <v>7.2032833066666662</v>
      </c>
      <c r="DV23" s="95">
        <f t="shared" si="33"/>
        <v>12.300375306666666</v>
      </c>
      <c r="DW23" s="95">
        <f t="shared" si="34"/>
        <v>21.482005677037034</v>
      </c>
      <c r="DX23" s="95">
        <f t="shared" si="35"/>
        <v>34.426388306666666</v>
      </c>
      <c r="DY23" s="95">
        <f t="shared" si="36"/>
        <v>51.093879146666666</v>
      </c>
      <c r="DZ23" s="95">
        <f t="shared" si="37"/>
        <v>71.474695899259245</v>
      </c>
      <c r="EA23" s="95">
        <f t="shared" si="38"/>
        <v>95.565486735238068</v>
      </c>
      <c r="EB23" s="95">
        <f t="shared" si="39"/>
        <v>123.36485155666665</v>
      </c>
      <c r="EC23" s="95">
        <f t="shared" si="40"/>
        <v>7.2032833066666662</v>
      </c>
      <c r="ED23" s="95">
        <f t="shared" si="41"/>
        <v>12.300375306666666</v>
      </c>
      <c r="EE23" s="95">
        <f t="shared" si="42"/>
        <v>21.482005677037034</v>
      </c>
      <c r="EF23" s="95">
        <f t="shared" si="43"/>
        <v>34.426388306666666</v>
      </c>
      <c r="EG23" s="95">
        <f t="shared" si="44"/>
        <v>51.093879146666666</v>
      </c>
      <c r="EH23" s="95">
        <f t="shared" si="45"/>
        <v>71.474695899259245</v>
      </c>
      <c r="EI23" s="95">
        <f t="shared" si="46"/>
        <v>95.565486735238068</v>
      </c>
      <c r="EJ23" s="95">
        <f t="shared" si="47"/>
        <v>123.36485155666665</v>
      </c>
      <c r="EK23" s="95">
        <f t="shared" si="48"/>
        <v>7.2032833066666662</v>
      </c>
      <c r="EL23" s="95">
        <f t="shared" si="49"/>
        <v>12.300375306666666</v>
      </c>
      <c r="EM23" s="95">
        <f t="shared" si="50"/>
        <v>21.482005677037034</v>
      </c>
      <c r="EN23" s="95">
        <f t="shared" si="51"/>
        <v>34.426388306666666</v>
      </c>
      <c r="EO23" s="95">
        <f t="shared" si="52"/>
        <v>51.093879146666666</v>
      </c>
      <c r="EP23" s="95">
        <f t="shared" si="53"/>
        <v>71.474695899259245</v>
      </c>
      <c r="EQ23" s="95">
        <f t="shared" si="54"/>
        <v>95.565486735238068</v>
      </c>
      <c r="ER23" s="95">
        <f t="shared" si="55"/>
        <v>123.36485155666665</v>
      </c>
      <c r="ES23" s="95">
        <f t="shared" si="56"/>
        <v>1</v>
      </c>
      <c r="ET23" s="95">
        <f t="shared" si="57"/>
        <v>1</v>
      </c>
      <c r="EU23" s="95">
        <f t="shared" si="58"/>
        <v>1</v>
      </c>
      <c r="EV23" s="95">
        <f t="shared" si="59"/>
        <v>1</v>
      </c>
      <c r="EW23" s="95">
        <f t="shared" si="60"/>
        <v>1</v>
      </c>
      <c r="EX23" s="95">
        <f t="shared" si="61"/>
        <v>1</v>
      </c>
      <c r="EY23" s="95">
        <f t="shared" si="62"/>
        <v>1</v>
      </c>
      <c r="EZ23" s="95">
        <f t="shared" si="63"/>
        <v>1</v>
      </c>
      <c r="FA23" s="95">
        <f t="shared" si="64"/>
        <v>1</v>
      </c>
      <c r="FB23" s="95">
        <f t="shared" si="65"/>
        <v>1</v>
      </c>
      <c r="FC23" s="95">
        <f t="shared" si="66"/>
        <v>1</v>
      </c>
      <c r="FD23" s="95">
        <f t="shared" si="67"/>
        <v>1</v>
      </c>
      <c r="FE23" s="95">
        <f t="shared" si="68"/>
        <v>1</v>
      </c>
      <c r="FF23" s="95">
        <f t="shared" si="69"/>
        <v>1</v>
      </c>
      <c r="FG23" s="95">
        <f t="shared" si="70"/>
        <v>1</v>
      </c>
      <c r="FH23" s="95">
        <f t="shared" si="71"/>
        <v>1</v>
      </c>
      <c r="FI23" s="95">
        <f t="shared" si="72"/>
        <v>1</v>
      </c>
      <c r="FJ23" s="95">
        <f t="shared" si="73"/>
        <v>1</v>
      </c>
      <c r="FK23" s="95">
        <f t="shared" si="74"/>
        <v>1</v>
      </c>
      <c r="FL23" s="95">
        <f t="shared" si="75"/>
        <v>1</v>
      </c>
      <c r="FM23" s="95">
        <f t="shared" si="76"/>
        <v>1</v>
      </c>
      <c r="FN23" s="95">
        <f t="shared" si="77"/>
        <v>1</v>
      </c>
      <c r="FO23" s="95">
        <f t="shared" si="78"/>
        <v>1</v>
      </c>
      <c r="FP23" s="95">
        <f t="shared" si="79"/>
        <v>1</v>
      </c>
      <c r="FQ23" s="115">
        <f t="shared" si="80"/>
        <v>8.0617733659624378</v>
      </c>
      <c r="FR23" s="115">
        <f t="shared" si="81"/>
        <v>19.033358539601654</v>
      </c>
      <c r="FS23" s="115">
        <f t="shared" si="82"/>
        <v>38.736818070812269</v>
      </c>
      <c r="FT23" s="115">
        <f t="shared" si="83"/>
        <v>66.383665371065334</v>
      </c>
      <c r="FU23" s="115">
        <f t="shared" si="84"/>
        <v>101.75789694548904</v>
      </c>
      <c r="FV23" s="115">
        <f t="shared" si="85"/>
        <v>144.67328807778534</v>
      </c>
      <c r="FW23" s="115">
        <f t="shared" si="86"/>
        <v>194.92474699468849</v>
      </c>
      <c r="FX23" s="115">
        <f t="shared" si="87"/>
        <v>252.28089157202865</v>
      </c>
      <c r="FY23" s="90"/>
      <c r="FZ23" s="90">
        <f t="shared" si="127"/>
        <v>8.0617733659624378</v>
      </c>
      <c r="GB23" s="20">
        <v>6.2969522642609457</v>
      </c>
      <c r="GC23" s="20">
        <v>5.0311742930455239</v>
      </c>
      <c r="GD23" s="20">
        <v>4.1863104005040412</v>
      </c>
      <c r="GE23" s="20">
        <v>3.1377390479753706</v>
      </c>
      <c r="GF23" s="20">
        <v>2.0887622588412107</v>
      </c>
      <c r="GG23" s="20">
        <v>1.2373202756619344</v>
      </c>
      <c r="GH23" s="20">
        <v>1.0000950877527832</v>
      </c>
      <c r="GI23" s="31"/>
      <c r="GJ23" s="31"/>
      <c r="GK23" s="31"/>
      <c r="HU23" s="21"/>
      <c r="HV23" s="21"/>
      <c r="HW23" s="21"/>
      <c r="HX23" s="21"/>
      <c r="HY23" s="21"/>
      <c r="HZ23" s="21"/>
      <c r="IA23" s="21"/>
      <c r="IC23" s="28"/>
      <c r="ID23" s="13"/>
      <c r="IE23" s="13"/>
      <c r="IF23" s="13"/>
      <c r="IG23" s="13"/>
      <c r="IH23" s="13"/>
      <c r="II23" s="13"/>
      <c r="IJ23" s="28"/>
      <c r="IK23" s="20"/>
      <c r="IL23" s="13"/>
      <c r="IM23" s="11"/>
      <c r="IN23" s="23"/>
      <c r="IO23" s="13"/>
      <c r="IP23" s="23"/>
      <c r="IQ23" s="28"/>
      <c r="IR23" s="20"/>
      <c r="IS23" s="13"/>
      <c r="IT23" s="20"/>
      <c r="IU23" s="23"/>
      <c r="IV23" s="20"/>
      <c r="IW23" s="23"/>
      <c r="IY23" s="13"/>
      <c r="IZ23" s="25"/>
      <c r="JA23" s="25"/>
      <c r="JB23" s="25"/>
      <c r="JC23" s="25"/>
      <c r="JD23" s="25"/>
      <c r="JE23" s="25"/>
      <c r="JF23" s="25"/>
    </row>
    <row r="24" spans="1:266" s="4" customFormat="1" ht="13.8" x14ac:dyDescent="0.3">
      <c r="M24" s="6"/>
      <c r="N24" s="6"/>
      <c r="O24" s="6"/>
      <c r="P24" s="6"/>
      <c r="Q24" s="6"/>
      <c r="R24" s="6"/>
      <c r="S24" s="7"/>
      <c r="T24" s="6"/>
      <c r="U24" s="5"/>
      <c r="V24" s="5"/>
      <c r="X24" s="118">
        <v>5.5</v>
      </c>
      <c r="Y24" s="118">
        <v>10</v>
      </c>
      <c r="Z24" s="40">
        <v>1.7999999999999999E-2</v>
      </c>
      <c r="AA24" s="40">
        <v>10000000</v>
      </c>
      <c r="AB24" s="40">
        <v>10000000</v>
      </c>
      <c r="AC24" s="98">
        <v>3900000</v>
      </c>
      <c r="AD24" s="42">
        <v>0.33</v>
      </c>
      <c r="AE24" s="42">
        <v>0.33</v>
      </c>
      <c r="AF24" s="41">
        <v>1.7999999999999999E-2</v>
      </c>
      <c r="AG24" s="40">
        <v>10000000</v>
      </c>
      <c r="AH24" s="40">
        <v>10000000</v>
      </c>
      <c r="AI24" s="98">
        <v>3900000</v>
      </c>
      <c r="AJ24" s="42">
        <v>0.33</v>
      </c>
      <c r="AK24" s="42">
        <v>0.33</v>
      </c>
      <c r="AL24" s="42">
        <f>AL11</f>
        <v>1E-4</v>
      </c>
      <c r="AM24" s="40">
        <v>6000</v>
      </c>
      <c r="AN24" s="40">
        <f>AN11</f>
        <v>10000</v>
      </c>
      <c r="AO24" s="40">
        <f>AO11</f>
        <v>10000</v>
      </c>
      <c r="AP24" s="42">
        <v>0.03</v>
      </c>
      <c r="AQ24" s="42">
        <v>0.03</v>
      </c>
      <c r="AR24" s="4">
        <f t="shared" si="88"/>
        <v>1.8099999999999998E-2</v>
      </c>
      <c r="AS24" s="11">
        <f t="shared" si="89"/>
        <v>0.55000000000000004</v>
      </c>
      <c r="AT24" s="15">
        <f t="shared" si="90"/>
        <v>33.088205588598356</v>
      </c>
      <c r="AU24" s="19">
        <f t="shared" si="91"/>
        <v>9.9681786118061078E-5</v>
      </c>
      <c r="AV24" s="13">
        <f t="shared" si="92"/>
        <v>0.5</v>
      </c>
      <c r="AW24" s="11">
        <f t="shared" si="93"/>
        <v>1</v>
      </c>
      <c r="AX24" s="11">
        <f t="shared" si="94"/>
        <v>0.8911</v>
      </c>
      <c r="AY24" s="11">
        <f t="shared" si="95"/>
        <v>201997.53114128605</v>
      </c>
      <c r="AZ24" s="11">
        <f t="shared" si="96"/>
        <v>1</v>
      </c>
      <c r="BA24" s="11">
        <f t="shared" si="97"/>
        <v>0.34752899999999998</v>
      </c>
      <c r="BB24" s="11">
        <f t="shared" si="98"/>
        <v>1.025058</v>
      </c>
      <c r="BC24" s="11">
        <f t="shared" si="99"/>
        <v>0.99909999999999999</v>
      </c>
      <c r="BD24" s="11">
        <f t="shared" si="100"/>
        <v>0.8911</v>
      </c>
      <c r="BE24" s="11">
        <f t="shared" si="101"/>
        <v>201997.53114128605</v>
      </c>
      <c r="BF24" s="11">
        <f t="shared" si="102"/>
        <v>1</v>
      </c>
      <c r="BG24" s="11">
        <f t="shared" si="103"/>
        <v>0.34752899999999998</v>
      </c>
      <c r="BH24" s="11">
        <f t="shared" si="104"/>
        <v>1.025058</v>
      </c>
      <c r="BI24" s="121">
        <f t="shared" si="105"/>
        <v>1.6133333333333333</v>
      </c>
      <c r="BJ24" s="121">
        <f t="shared" si="0"/>
        <v>0.40333333333333332</v>
      </c>
      <c r="BK24" s="121">
        <f t="shared" si="0"/>
        <v>0.17925925925925926</v>
      </c>
      <c r="BL24" s="121">
        <f t="shared" si="0"/>
        <v>0.10083333333333333</v>
      </c>
      <c r="BM24" s="121">
        <f t="shared" si="0"/>
        <v>6.4533333333333331E-2</v>
      </c>
      <c r="BN24" s="121">
        <f t="shared" si="0"/>
        <v>4.4814814814814814E-2</v>
      </c>
      <c r="BO24" s="121">
        <f t="shared" si="0"/>
        <v>3.2925170068027212E-2</v>
      </c>
      <c r="BP24" s="121">
        <f t="shared" si="0"/>
        <v>2.5208333333333333E-2</v>
      </c>
      <c r="BQ24" s="121">
        <f t="shared" si="106"/>
        <v>1.3333333333333333</v>
      </c>
      <c r="BR24" s="121">
        <f t="shared" si="1"/>
        <v>1.3333333333333333</v>
      </c>
      <c r="BS24" s="121">
        <f t="shared" si="1"/>
        <v>1.3333333333333333</v>
      </c>
      <c r="BT24" s="121">
        <f t="shared" si="1"/>
        <v>1.3333333333333333</v>
      </c>
      <c r="BU24" s="121">
        <f t="shared" si="1"/>
        <v>1.3333333333333333</v>
      </c>
      <c r="BV24" s="121">
        <f t="shared" si="1"/>
        <v>1.3333333333333333</v>
      </c>
      <c r="BW24" s="121">
        <f t="shared" si="1"/>
        <v>1.3333333333333333</v>
      </c>
      <c r="BX24" s="121">
        <f t="shared" si="1"/>
        <v>1.3333333333333333</v>
      </c>
      <c r="BY24" s="121">
        <f t="shared" si="107"/>
        <v>3.3057851239669422</v>
      </c>
      <c r="BZ24" s="121">
        <f t="shared" si="108"/>
        <v>13.223140495867769</v>
      </c>
      <c r="CA24" s="121">
        <f t="shared" si="109"/>
        <v>29.75206611570248</v>
      </c>
      <c r="CB24" s="121">
        <f t="shared" si="110"/>
        <v>52.892561983471076</v>
      </c>
      <c r="CC24" s="121">
        <f t="shared" si="111"/>
        <v>82.644628099173559</v>
      </c>
      <c r="CD24" s="121">
        <f t="shared" si="112"/>
        <v>119.00826446280992</v>
      </c>
      <c r="CE24" s="121">
        <f t="shared" si="113"/>
        <v>161.98347107438016</v>
      </c>
      <c r="CF24" s="121">
        <f t="shared" si="114"/>
        <v>211.5702479338843</v>
      </c>
      <c r="CG24" s="121">
        <f t="shared" si="115"/>
        <v>0.40333333333333332</v>
      </c>
      <c r="CH24" s="121">
        <f t="shared" si="116"/>
        <v>0.10083333333333333</v>
      </c>
      <c r="CI24" s="121">
        <f t="shared" si="117"/>
        <v>4.4814814814814814E-2</v>
      </c>
      <c r="CJ24" s="121">
        <f t="shared" si="118"/>
        <v>2.5208333333333333E-2</v>
      </c>
      <c r="CK24" s="121">
        <f t="shared" si="119"/>
        <v>1.6133333333333333E-2</v>
      </c>
      <c r="CL24" s="121">
        <f t="shared" si="120"/>
        <v>1.1203703703703704E-2</v>
      </c>
      <c r="CM24" s="121">
        <f t="shared" si="121"/>
        <v>8.2312925170068031E-3</v>
      </c>
      <c r="CN24" s="121">
        <f t="shared" si="122"/>
        <v>6.3020833333333331E-3</v>
      </c>
      <c r="CO24" s="95">
        <f t="shared" si="4"/>
        <v>8.9180133223140494</v>
      </c>
      <c r="CP24" s="95">
        <f t="shared" si="5"/>
        <v>22.281937289256199</v>
      </c>
      <c r="CQ24" s="95">
        <f t="shared" si="6"/>
        <v>44.555143900826451</v>
      </c>
      <c r="CR24" s="95">
        <f t="shared" si="7"/>
        <v>75.737633157024788</v>
      </c>
      <c r="CS24" s="95">
        <f t="shared" si="8"/>
        <v>115.82940505785125</v>
      </c>
      <c r="CT24" s="95">
        <f t="shared" si="9"/>
        <v>164.83045960330577</v>
      </c>
      <c r="CU24" s="95">
        <f t="shared" si="10"/>
        <v>222.74079679338843</v>
      </c>
      <c r="CV24" s="95">
        <f t="shared" si="11"/>
        <v>289.56041662809918</v>
      </c>
      <c r="CW24" s="95">
        <f t="shared" si="12"/>
        <v>8.9180133223140494</v>
      </c>
      <c r="CX24" s="95">
        <f t="shared" si="13"/>
        <v>22.281937289256199</v>
      </c>
      <c r="CY24" s="95">
        <f t="shared" si="14"/>
        <v>44.555143900826451</v>
      </c>
      <c r="CZ24" s="95">
        <f t="shared" si="15"/>
        <v>75.737633157024788</v>
      </c>
      <c r="DA24" s="95">
        <f t="shared" si="16"/>
        <v>115.82940505785125</v>
      </c>
      <c r="DB24" s="95">
        <f t="shared" si="17"/>
        <v>164.83045960330577</v>
      </c>
      <c r="DC24" s="95">
        <f t="shared" si="18"/>
        <v>222.74079679338843</v>
      </c>
      <c r="DD24" s="95">
        <f t="shared" si="19"/>
        <v>289.56041662809918</v>
      </c>
      <c r="DE24" s="13">
        <f t="shared" si="123"/>
        <v>7.6526064573002746</v>
      </c>
      <c r="DF24" s="13">
        <f t="shared" si="124"/>
        <v>16.359961829201101</v>
      </c>
      <c r="DG24" s="13">
        <f t="shared" si="125"/>
        <v>32.664813374961739</v>
      </c>
      <c r="DH24" s="13">
        <f t="shared" si="126"/>
        <v>55.726883316804411</v>
      </c>
      <c r="DI24" s="13">
        <f t="shared" si="20"/>
        <v>85.442649432506897</v>
      </c>
      <c r="DJ24" s="13">
        <f t="shared" si="21"/>
        <v>121.78656727762473</v>
      </c>
      <c r="DK24" s="13">
        <f t="shared" si="22"/>
        <v>164.7498842444482</v>
      </c>
      <c r="DL24" s="13">
        <f t="shared" si="23"/>
        <v>214.32894426721765</v>
      </c>
      <c r="DM24" s="95">
        <f t="shared" si="24"/>
        <v>7.6526064573002746</v>
      </c>
      <c r="DN24" s="95">
        <f t="shared" si="25"/>
        <v>16.359961829201101</v>
      </c>
      <c r="DO24" s="95">
        <f t="shared" si="26"/>
        <v>32.664813374961739</v>
      </c>
      <c r="DP24" s="95">
        <f t="shared" si="27"/>
        <v>55.726883316804411</v>
      </c>
      <c r="DQ24" s="95">
        <f t="shared" si="28"/>
        <v>85.442649432506897</v>
      </c>
      <c r="DR24" s="95">
        <f t="shared" si="29"/>
        <v>121.78656727762473</v>
      </c>
      <c r="DS24" s="95">
        <f t="shared" si="30"/>
        <v>164.7498842444482</v>
      </c>
      <c r="DT24" s="95">
        <f t="shared" si="31"/>
        <v>214.32894426721765</v>
      </c>
      <c r="DU24" s="95">
        <f t="shared" si="32"/>
        <v>7.0113477311294758</v>
      </c>
      <c r="DV24" s="95">
        <f t="shared" si="33"/>
        <v>11.046092404517903</v>
      </c>
      <c r="DW24" s="95">
        <f t="shared" si="34"/>
        <v>18.601304074980103</v>
      </c>
      <c r="DX24" s="95">
        <f t="shared" si="35"/>
        <v>29.287621548071623</v>
      </c>
      <c r="DY24" s="95">
        <f t="shared" si="36"/>
        <v>43.057075524636915</v>
      </c>
      <c r="DZ24" s="95">
        <f t="shared" si="37"/>
        <v>59.897829424364851</v>
      </c>
      <c r="EA24" s="95">
        <f t="shared" si="38"/>
        <v>79.805827533915789</v>
      </c>
      <c r="EB24" s="95">
        <f t="shared" si="39"/>
        <v>102.7793757347865</v>
      </c>
      <c r="EC24" s="95">
        <f t="shared" si="40"/>
        <v>7.0113477311294758</v>
      </c>
      <c r="ED24" s="95">
        <f t="shared" si="41"/>
        <v>11.046092404517903</v>
      </c>
      <c r="EE24" s="95">
        <f t="shared" si="42"/>
        <v>18.601304074980103</v>
      </c>
      <c r="EF24" s="95">
        <f t="shared" si="43"/>
        <v>29.287621548071623</v>
      </c>
      <c r="EG24" s="95">
        <f t="shared" si="44"/>
        <v>43.057075524636915</v>
      </c>
      <c r="EH24" s="95">
        <f t="shared" si="45"/>
        <v>59.897829424364851</v>
      </c>
      <c r="EI24" s="95">
        <f t="shared" si="46"/>
        <v>79.805827533915789</v>
      </c>
      <c r="EJ24" s="95">
        <f t="shared" si="47"/>
        <v>102.7793757347865</v>
      </c>
      <c r="EK24" s="95">
        <f t="shared" si="48"/>
        <v>7.0113477311294758</v>
      </c>
      <c r="EL24" s="95">
        <f t="shared" si="49"/>
        <v>11.046092404517903</v>
      </c>
      <c r="EM24" s="95">
        <f t="shared" si="50"/>
        <v>18.601304074980103</v>
      </c>
      <c r="EN24" s="95">
        <f t="shared" si="51"/>
        <v>29.287621548071623</v>
      </c>
      <c r="EO24" s="95">
        <f t="shared" si="52"/>
        <v>43.057075524636915</v>
      </c>
      <c r="EP24" s="95">
        <f t="shared" si="53"/>
        <v>59.897829424364851</v>
      </c>
      <c r="EQ24" s="95">
        <f t="shared" si="54"/>
        <v>79.805827533915789</v>
      </c>
      <c r="ER24" s="95">
        <f t="shared" si="55"/>
        <v>102.7793757347865</v>
      </c>
      <c r="ES24" s="95">
        <f t="shared" si="56"/>
        <v>1</v>
      </c>
      <c r="ET24" s="95">
        <f t="shared" si="57"/>
        <v>1</v>
      </c>
      <c r="EU24" s="95">
        <f t="shared" si="58"/>
        <v>1</v>
      </c>
      <c r="EV24" s="95">
        <f t="shared" si="59"/>
        <v>1</v>
      </c>
      <c r="EW24" s="95">
        <f t="shared" si="60"/>
        <v>1</v>
      </c>
      <c r="EX24" s="95">
        <f t="shared" si="61"/>
        <v>1</v>
      </c>
      <c r="EY24" s="95">
        <f t="shared" si="62"/>
        <v>1</v>
      </c>
      <c r="EZ24" s="95">
        <f t="shared" si="63"/>
        <v>1</v>
      </c>
      <c r="FA24" s="95">
        <f t="shared" si="64"/>
        <v>1</v>
      </c>
      <c r="FB24" s="95">
        <f t="shared" si="65"/>
        <v>1</v>
      </c>
      <c r="FC24" s="95">
        <f t="shared" si="66"/>
        <v>1</v>
      </c>
      <c r="FD24" s="95">
        <f t="shared" si="67"/>
        <v>1</v>
      </c>
      <c r="FE24" s="95">
        <f t="shared" si="68"/>
        <v>1</v>
      </c>
      <c r="FF24" s="95">
        <f t="shared" si="69"/>
        <v>1</v>
      </c>
      <c r="FG24" s="95">
        <f t="shared" si="70"/>
        <v>1</v>
      </c>
      <c r="FH24" s="95">
        <f t="shared" si="71"/>
        <v>1</v>
      </c>
      <c r="FI24" s="95">
        <f t="shared" si="72"/>
        <v>1</v>
      </c>
      <c r="FJ24" s="95">
        <f t="shared" si="73"/>
        <v>1</v>
      </c>
      <c r="FK24" s="95">
        <f t="shared" si="74"/>
        <v>1</v>
      </c>
      <c r="FL24" s="95">
        <f t="shared" si="75"/>
        <v>1</v>
      </c>
      <c r="FM24" s="95">
        <f t="shared" si="76"/>
        <v>1</v>
      </c>
      <c r="FN24" s="95">
        <f t="shared" si="77"/>
        <v>1</v>
      </c>
      <c r="FO24" s="95">
        <f t="shared" si="78"/>
        <v>1</v>
      </c>
      <c r="FP24" s="95">
        <f t="shared" si="79"/>
        <v>1</v>
      </c>
      <c r="FQ24" s="115">
        <f t="shared" si="80"/>
        <v>7.6482378546192624</v>
      </c>
      <c r="FR24" s="115">
        <f t="shared" si="81"/>
        <v>16.335681847421792</v>
      </c>
      <c r="FS24" s="115">
        <f t="shared" si="82"/>
        <v>32.563283750453245</v>
      </c>
      <c r="FT24" s="115">
        <f t="shared" si="83"/>
        <v>55.426523933097968</v>
      </c>
      <c r="FU24" s="115">
        <f t="shared" si="84"/>
        <v>84.732400643988456</v>
      </c>
      <c r="FV24" s="115">
        <f t="shared" si="85"/>
        <v>120.34178207138392</v>
      </c>
      <c r="FW24" s="115">
        <f t="shared" si="86"/>
        <v>162.10933276475001</v>
      </c>
      <c r="FX24" s="115">
        <f t="shared" si="87"/>
        <v>209.87311245145267</v>
      </c>
      <c r="FY24" s="90"/>
      <c r="FZ24" s="90">
        <f t="shared" si="127"/>
        <v>7.6482378546192624</v>
      </c>
      <c r="GB24" s="20">
        <v>5.6559517719609316</v>
      </c>
      <c r="GC24" s="20">
        <v>4.6479606446628932</v>
      </c>
      <c r="GD24" s="20">
        <v>3.94252954436319</v>
      </c>
      <c r="GE24" s="20">
        <v>3.0279765513477117</v>
      </c>
      <c r="GF24" s="20">
        <v>2.0667396569979757</v>
      </c>
      <c r="GG24" s="20">
        <v>1.2361668382992963</v>
      </c>
      <c r="GH24" s="20">
        <v>1.0001421202038565</v>
      </c>
      <c r="GI24" s="31"/>
      <c r="GJ24" s="31"/>
      <c r="GK24" s="31"/>
      <c r="HU24" s="21"/>
      <c r="HV24" s="21"/>
      <c r="HW24" s="21"/>
      <c r="HX24" s="21"/>
      <c r="HY24" s="21"/>
      <c r="HZ24" s="21"/>
      <c r="IA24" s="21"/>
      <c r="IC24" s="28"/>
      <c r="ID24" s="11"/>
      <c r="IE24" s="13"/>
      <c r="IF24" s="11"/>
      <c r="IG24" s="13"/>
      <c r="IH24" s="13"/>
      <c r="II24" s="13"/>
      <c r="IJ24" s="28"/>
      <c r="IK24" s="11"/>
      <c r="IL24" s="13"/>
      <c r="IM24" s="11"/>
      <c r="IN24" s="23"/>
      <c r="IO24" s="11"/>
      <c r="IP24" s="23"/>
      <c r="IQ24" s="28"/>
      <c r="IR24" s="20"/>
      <c r="IS24" s="13"/>
      <c r="IT24" s="23"/>
      <c r="IU24" s="23"/>
      <c r="IV24" s="23"/>
      <c r="IW24" s="23"/>
      <c r="IY24" s="13"/>
      <c r="IZ24" s="25"/>
      <c r="JA24" s="25"/>
      <c r="JB24" s="25"/>
      <c r="JC24" s="25"/>
      <c r="JD24" s="25"/>
      <c r="JE24" s="25"/>
      <c r="JF24" s="25"/>
    </row>
    <row r="25" spans="1:266" s="4" customFormat="1" ht="13.8" x14ac:dyDescent="0.3">
      <c r="M25" s="6"/>
      <c r="N25" s="6"/>
      <c r="O25" s="6"/>
      <c r="P25" s="6"/>
      <c r="Q25" s="6"/>
      <c r="R25" s="6"/>
      <c r="S25" s="7"/>
      <c r="T25" s="6"/>
      <c r="U25" s="5"/>
      <c r="V25" s="5"/>
      <c r="X25" s="118">
        <v>6</v>
      </c>
      <c r="Y25" s="118">
        <v>10</v>
      </c>
      <c r="Z25" s="40">
        <v>1.7999999999999999E-2</v>
      </c>
      <c r="AA25" s="40">
        <v>10000000</v>
      </c>
      <c r="AB25" s="40">
        <v>10000000</v>
      </c>
      <c r="AC25" s="98">
        <v>3900000</v>
      </c>
      <c r="AD25" s="42">
        <v>0.33</v>
      </c>
      <c r="AE25" s="42">
        <v>0.33</v>
      </c>
      <c r="AF25" s="41">
        <v>1.7999999999999999E-2</v>
      </c>
      <c r="AG25" s="40">
        <v>10000000</v>
      </c>
      <c r="AH25" s="40">
        <v>10000000</v>
      </c>
      <c r="AI25" s="98">
        <v>3900000</v>
      </c>
      <c r="AJ25" s="42">
        <v>0.33</v>
      </c>
      <c r="AK25" s="42">
        <v>0.33</v>
      </c>
      <c r="AL25" s="42">
        <f>AL11</f>
        <v>1E-4</v>
      </c>
      <c r="AM25" s="40">
        <v>6000</v>
      </c>
      <c r="AN25" s="40">
        <f>AN11</f>
        <v>10000</v>
      </c>
      <c r="AO25" s="40">
        <f>AO11</f>
        <v>10000</v>
      </c>
      <c r="AP25" s="42">
        <v>0.03</v>
      </c>
      <c r="AQ25" s="42">
        <v>0.03</v>
      </c>
      <c r="AR25" s="4">
        <f t="shared" si="88"/>
        <v>1.8099999999999998E-2</v>
      </c>
      <c r="AS25" s="11">
        <f t="shared" si="89"/>
        <v>0.6</v>
      </c>
      <c r="AT25" s="15">
        <f t="shared" si="90"/>
        <v>33.088205588598356</v>
      </c>
      <c r="AU25" s="19">
        <f t="shared" si="91"/>
        <v>9.9681786118061078E-5</v>
      </c>
      <c r="AV25" s="13">
        <f t="shared" si="92"/>
        <v>0.5</v>
      </c>
      <c r="AW25" s="11">
        <f t="shared" si="93"/>
        <v>1</v>
      </c>
      <c r="AX25" s="11">
        <f t="shared" si="94"/>
        <v>0.8911</v>
      </c>
      <c r="AY25" s="11">
        <f t="shared" si="95"/>
        <v>201997.53114128605</v>
      </c>
      <c r="AZ25" s="11">
        <f t="shared" si="96"/>
        <v>1</v>
      </c>
      <c r="BA25" s="11">
        <f t="shared" si="97"/>
        <v>0.34752899999999998</v>
      </c>
      <c r="BB25" s="11">
        <f t="shared" si="98"/>
        <v>1.025058</v>
      </c>
      <c r="BC25" s="11">
        <f t="shared" si="99"/>
        <v>0.99909999999999999</v>
      </c>
      <c r="BD25" s="11">
        <f t="shared" si="100"/>
        <v>0.8911</v>
      </c>
      <c r="BE25" s="11">
        <f t="shared" si="101"/>
        <v>201997.53114128605</v>
      </c>
      <c r="BF25" s="11">
        <f t="shared" si="102"/>
        <v>1</v>
      </c>
      <c r="BG25" s="11">
        <f t="shared" si="103"/>
        <v>0.34752899999999998</v>
      </c>
      <c r="BH25" s="11">
        <f t="shared" si="104"/>
        <v>1.025058</v>
      </c>
      <c r="BI25" s="121">
        <f t="shared" si="105"/>
        <v>1.92</v>
      </c>
      <c r="BJ25" s="121">
        <f t="shared" si="0"/>
        <v>0.48</v>
      </c>
      <c r="BK25" s="121">
        <f t="shared" si="0"/>
        <v>0.21333333333333335</v>
      </c>
      <c r="BL25" s="121">
        <f t="shared" si="0"/>
        <v>0.12</v>
      </c>
      <c r="BM25" s="121">
        <f t="shared" si="0"/>
        <v>7.6799999999999993E-2</v>
      </c>
      <c r="BN25" s="121">
        <f t="shared" si="0"/>
        <v>5.3333333333333337E-2</v>
      </c>
      <c r="BO25" s="121">
        <f t="shared" si="0"/>
        <v>3.9183673469387753E-2</v>
      </c>
      <c r="BP25" s="121">
        <f t="shared" si="0"/>
        <v>0.03</v>
      </c>
      <c r="BQ25" s="121">
        <f t="shared" si="106"/>
        <v>1.3333333333333333</v>
      </c>
      <c r="BR25" s="121">
        <f t="shared" si="1"/>
        <v>1.3333333333333333</v>
      </c>
      <c r="BS25" s="121">
        <f t="shared" si="1"/>
        <v>1.3333333333333333</v>
      </c>
      <c r="BT25" s="121">
        <f t="shared" si="1"/>
        <v>1.3333333333333333</v>
      </c>
      <c r="BU25" s="121">
        <f t="shared" si="1"/>
        <v>1.3333333333333333</v>
      </c>
      <c r="BV25" s="121">
        <f t="shared" si="1"/>
        <v>1.3333333333333333</v>
      </c>
      <c r="BW25" s="121">
        <f t="shared" si="1"/>
        <v>1.3333333333333333</v>
      </c>
      <c r="BX25" s="121">
        <f t="shared" si="1"/>
        <v>1.3333333333333333</v>
      </c>
      <c r="BY25" s="121">
        <f t="shared" si="107"/>
        <v>2.7777777777777777</v>
      </c>
      <c r="BZ25" s="121">
        <f t="shared" si="108"/>
        <v>11.111111111111111</v>
      </c>
      <c r="CA25" s="121">
        <f t="shared" si="109"/>
        <v>25</v>
      </c>
      <c r="CB25" s="121">
        <f t="shared" si="110"/>
        <v>44.444444444444443</v>
      </c>
      <c r="CC25" s="121">
        <f t="shared" si="111"/>
        <v>69.444444444444443</v>
      </c>
      <c r="CD25" s="121">
        <f t="shared" si="112"/>
        <v>100</v>
      </c>
      <c r="CE25" s="121">
        <f t="shared" si="113"/>
        <v>136.11111111111111</v>
      </c>
      <c r="CF25" s="121">
        <f t="shared" si="114"/>
        <v>177.77777777777777</v>
      </c>
      <c r="CG25" s="121">
        <f t="shared" si="115"/>
        <v>0.48</v>
      </c>
      <c r="CH25" s="121">
        <f t="shared" si="116"/>
        <v>0.12</v>
      </c>
      <c r="CI25" s="121">
        <f t="shared" si="117"/>
        <v>5.3333333333333337E-2</v>
      </c>
      <c r="CJ25" s="121">
        <f t="shared" si="118"/>
        <v>0.03</v>
      </c>
      <c r="CK25" s="121">
        <f t="shared" si="119"/>
        <v>1.9199999999999998E-2</v>
      </c>
      <c r="CL25" s="121">
        <f t="shared" si="120"/>
        <v>1.3333333333333334E-2</v>
      </c>
      <c r="CM25" s="121">
        <f t="shared" si="121"/>
        <v>9.7959183673469383E-3</v>
      </c>
      <c r="CN25" s="121">
        <f t="shared" si="122"/>
        <v>7.4999999999999997E-3</v>
      </c>
      <c r="CO25" s="95">
        <f t="shared" si="4"/>
        <v>8.2065081111111109</v>
      </c>
      <c r="CP25" s="95">
        <f t="shared" si="5"/>
        <v>19.435916444444445</v>
      </c>
      <c r="CQ25" s="95">
        <f t="shared" si="6"/>
        <v>38.151596999999995</v>
      </c>
      <c r="CR25" s="95">
        <f t="shared" si="7"/>
        <v>64.353549777777772</v>
      </c>
      <c r="CS25" s="95">
        <f t="shared" si="8"/>
        <v>98.041774777777775</v>
      </c>
      <c r="CT25" s="95">
        <f t="shared" si="9"/>
        <v>139.216272</v>
      </c>
      <c r="CU25" s="95">
        <f t="shared" si="10"/>
        <v>187.87704144444444</v>
      </c>
      <c r="CV25" s="95">
        <f t="shared" si="11"/>
        <v>244.02408311111111</v>
      </c>
      <c r="CW25" s="95">
        <f t="shared" si="12"/>
        <v>8.2065081111111109</v>
      </c>
      <c r="CX25" s="95">
        <f t="shared" si="13"/>
        <v>19.435916444444445</v>
      </c>
      <c r="CY25" s="95">
        <f t="shared" si="14"/>
        <v>38.151596999999995</v>
      </c>
      <c r="CZ25" s="95">
        <f t="shared" si="15"/>
        <v>64.353549777777772</v>
      </c>
      <c r="DA25" s="95">
        <f t="shared" si="16"/>
        <v>98.041774777777775</v>
      </c>
      <c r="DB25" s="95">
        <f t="shared" si="17"/>
        <v>139.216272</v>
      </c>
      <c r="DC25" s="95">
        <f t="shared" si="18"/>
        <v>187.87704144444444</v>
      </c>
      <c r="DD25" s="95">
        <f t="shared" si="19"/>
        <v>244.02408311111111</v>
      </c>
      <c r="DE25" s="13">
        <f t="shared" si="123"/>
        <v>7.4312657777777771</v>
      </c>
      <c r="DF25" s="13">
        <f t="shared" si="124"/>
        <v>14.324599111111111</v>
      </c>
      <c r="DG25" s="13">
        <f t="shared" si="125"/>
        <v>27.946821333333332</v>
      </c>
      <c r="DH25" s="13">
        <f t="shared" si="126"/>
        <v>47.297932444444442</v>
      </c>
      <c r="DI25" s="13">
        <f t="shared" si="20"/>
        <v>72.254732444444443</v>
      </c>
      <c r="DJ25" s="13">
        <f t="shared" si="21"/>
        <v>102.78682133333334</v>
      </c>
      <c r="DK25" s="13">
        <f t="shared" si="22"/>
        <v>138.88378278458049</v>
      </c>
      <c r="DL25" s="13">
        <f t="shared" si="23"/>
        <v>180.54126577777777</v>
      </c>
      <c r="DM25" s="95">
        <f t="shared" si="24"/>
        <v>7.4312657777777771</v>
      </c>
      <c r="DN25" s="95">
        <f t="shared" si="25"/>
        <v>14.324599111111111</v>
      </c>
      <c r="DO25" s="95">
        <f t="shared" si="26"/>
        <v>27.946821333333332</v>
      </c>
      <c r="DP25" s="95">
        <f t="shared" si="27"/>
        <v>47.297932444444442</v>
      </c>
      <c r="DQ25" s="95">
        <f t="shared" si="28"/>
        <v>72.254732444444443</v>
      </c>
      <c r="DR25" s="95">
        <f t="shared" si="29"/>
        <v>102.78682133333334</v>
      </c>
      <c r="DS25" s="95">
        <f t="shared" si="30"/>
        <v>138.88378278458049</v>
      </c>
      <c r="DT25" s="95">
        <f t="shared" si="31"/>
        <v>180.54126577777777</v>
      </c>
      <c r="DU25" s="95">
        <f t="shared" si="32"/>
        <v>6.9087846577777769</v>
      </c>
      <c r="DV25" s="95">
        <f t="shared" si="33"/>
        <v>10.10296231111111</v>
      </c>
      <c r="DW25" s="95">
        <f t="shared" si="34"/>
        <v>16.415118666666665</v>
      </c>
      <c r="DX25" s="95">
        <f t="shared" si="35"/>
        <v>25.38188172444444</v>
      </c>
      <c r="DY25" s="95">
        <f t="shared" si="36"/>
        <v>36.946164054044438</v>
      </c>
      <c r="DZ25" s="95">
        <f t="shared" si="37"/>
        <v>51.093879146666666</v>
      </c>
      <c r="EA25" s="95">
        <f t="shared" si="38"/>
        <v>67.82020036825395</v>
      </c>
      <c r="EB25" s="95">
        <f t="shared" si="39"/>
        <v>87.123111577777749</v>
      </c>
      <c r="EC25" s="95">
        <f t="shared" si="40"/>
        <v>6.9087846577777761</v>
      </c>
      <c r="ED25" s="95">
        <f t="shared" si="41"/>
        <v>10.10296231111111</v>
      </c>
      <c r="EE25" s="95">
        <f t="shared" si="42"/>
        <v>16.415118666666665</v>
      </c>
      <c r="EF25" s="95">
        <f t="shared" si="43"/>
        <v>25.38188172444444</v>
      </c>
      <c r="EG25" s="95">
        <f t="shared" si="44"/>
        <v>36.946164054044438</v>
      </c>
      <c r="EH25" s="95">
        <f t="shared" si="45"/>
        <v>51.093879146666666</v>
      </c>
      <c r="EI25" s="95">
        <f t="shared" si="46"/>
        <v>67.82020036825395</v>
      </c>
      <c r="EJ25" s="95">
        <f t="shared" si="47"/>
        <v>87.123111577777763</v>
      </c>
      <c r="EK25" s="95">
        <f t="shared" si="48"/>
        <v>6.9087846577777761</v>
      </c>
      <c r="EL25" s="95">
        <f t="shared" si="49"/>
        <v>10.10296231111111</v>
      </c>
      <c r="EM25" s="95">
        <f t="shared" si="50"/>
        <v>16.415118666666665</v>
      </c>
      <c r="EN25" s="95">
        <f t="shared" si="51"/>
        <v>25.38188172444444</v>
      </c>
      <c r="EO25" s="95">
        <f t="shared" si="52"/>
        <v>36.946164054044438</v>
      </c>
      <c r="EP25" s="95">
        <f t="shared" si="53"/>
        <v>51.093879146666666</v>
      </c>
      <c r="EQ25" s="95">
        <f t="shared" si="54"/>
        <v>67.82020036825395</v>
      </c>
      <c r="ER25" s="95">
        <f t="shared" si="55"/>
        <v>87.123111577777763</v>
      </c>
      <c r="ES25" s="95">
        <f t="shared" si="56"/>
        <v>1</v>
      </c>
      <c r="ET25" s="95">
        <f t="shared" si="57"/>
        <v>1</v>
      </c>
      <c r="EU25" s="95">
        <f t="shared" si="58"/>
        <v>1</v>
      </c>
      <c r="EV25" s="95">
        <f t="shared" si="59"/>
        <v>1</v>
      </c>
      <c r="EW25" s="95">
        <f t="shared" si="60"/>
        <v>1</v>
      </c>
      <c r="EX25" s="95">
        <f t="shared" si="61"/>
        <v>1</v>
      </c>
      <c r="EY25" s="95">
        <f t="shared" si="62"/>
        <v>1</v>
      </c>
      <c r="EZ25" s="95">
        <f t="shared" si="63"/>
        <v>1</v>
      </c>
      <c r="FA25" s="95">
        <f t="shared" si="64"/>
        <v>1</v>
      </c>
      <c r="FB25" s="95">
        <f t="shared" si="65"/>
        <v>1</v>
      </c>
      <c r="FC25" s="95">
        <f t="shared" si="66"/>
        <v>1</v>
      </c>
      <c r="FD25" s="95">
        <f t="shared" si="67"/>
        <v>1</v>
      </c>
      <c r="FE25" s="95">
        <f t="shared" si="68"/>
        <v>1</v>
      </c>
      <c r="FF25" s="95">
        <f t="shared" si="69"/>
        <v>1</v>
      </c>
      <c r="FG25" s="95">
        <f t="shared" si="70"/>
        <v>1</v>
      </c>
      <c r="FH25" s="95">
        <f t="shared" si="71"/>
        <v>1</v>
      </c>
      <c r="FI25" s="95">
        <f t="shared" si="72"/>
        <v>1</v>
      </c>
      <c r="FJ25" s="95">
        <f t="shared" si="73"/>
        <v>1</v>
      </c>
      <c r="FK25" s="95">
        <f t="shared" si="74"/>
        <v>1</v>
      </c>
      <c r="FL25" s="95">
        <f t="shared" si="75"/>
        <v>1</v>
      </c>
      <c r="FM25" s="95">
        <f t="shared" si="76"/>
        <v>1</v>
      </c>
      <c r="FN25" s="95">
        <f t="shared" si="77"/>
        <v>1</v>
      </c>
      <c r="FO25" s="95">
        <f t="shared" si="78"/>
        <v>1</v>
      </c>
      <c r="FP25" s="95">
        <f t="shared" si="79"/>
        <v>1</v>
      </c>
      <c r="FQ25" s="115">
        <f t="shared" si="80"/>
        <v>7.4273123115132442</v>
      </c>
      <c r="FR25" s="115">
        <f t="shared" si="81"/>
        <v>14.306269503968997</v>
      </c>
      <c r="FS25" s="115">
        <f t="shared" si="82"/>
        <v>27.873051032750585</v>
      </c>
      <c r="FT25" s="115">
        <f t="shared" si="83"/>
        <v>47.082376142287785</v>
      </c>
      <c r="FU25" s="115">
        <f t="shared" si="84"/>
        <v>71.747670562731798</v>
      </c>
      <c r="FV25" s="115">
        <f t="shared" si="85"/>
        <v>101.75789694548904</v>
      </c>
      <c r="FW25" s="115">
        <f t="shared" si="86"/>
        <v>137.005419885001</v>
      </c>
      <c r="FX25" s="115">
        <f t="shared" si="87"/>
        <v>177.37287003688382</v>
      </c>
      <c r="FY25" s="90"/>
      <c r="FZ25" s="90">
        <f t="shared" si="127"/>
        <v>7.4273123115132442</v>
      </c>
      <c r="GB25" s="20">
        <v>5.1859217843338099</v>
      </c>
      <c r="GC25" s="20">
        <v>4.3563175575861992</v>
      </c>
      <c r="GD25" s="20">
        <v>3.7534706343998079</v>
      </c>
      <c r="GE25" s="20">
        <v>2.9429925014697549</v>
      </c>
      <c r="GF25" s="20">
        <v>2.0538259051071583</v>
      </c>
      <c r="GG25" s="20">
        <v>1.2353953779445428</v>
      </c>
      <c r="GH25" s="20">
        <v>1.0002034730932388</v>
      </c>
      <c r="GI25" s="31"/>
      <c r="GJ25" s="31"/>
      <c r="GK25" s="31"/>
      <c r="HU25" s="21"/>
      <c r="HV25" s="21"/>
      <c r="HW25" s="21"/>
      <c r="HX25" s="21"/>
      <c r="HY25" s="21"/>
      <c r="HZ25" s="21"/>
      <c r="IA25" s="21"/>
      <c r="IC25" s="28"/>
      <c r="ID25" s="11"/>
      <c r="IE25" s="13"/>
      <c r="IF25" s="11"/>
      <c r="IG25" s="13"/>
      <c r="IH25" s="13"/>
      <c r="II25" s="13"/>
      <c r="IJ25" s="28"/>
      <c r="IK25" s="11"/>
      <c r="IL25" s="13"/>
      <c r="IM25" s="22"/>
      <c r="IN25" s="23"/>
      <c r="IO25" s="11"/>
      <c r="IP25" s="23"/>
      <c r="IQ25" s="28"/>
      <c r="IR25" s="20"/>
      <c r="IS25" s="13"/>
      <c r="IT25" s="23"/>
      <c r="IU25" s="23"/>
      <c r="IV25" s="23"/>
      <c r="IW25" s="23"/>
      <c r="IX25" s="28"/>
      <c r="IY25" s="13"/>
      <c r="IZ25" s="25"/>
      <c r="JA25" s="25"/>
      <c r="JB25" s="25"/>
      <c r="JC25" s="25"/>
      <c r="JD25" s="25"/>
      <c r="JE25" s="25"/>
      <c r="JF25" s="25"/>
    </row>
    <row r="26" spans="1:266" s="4" customFormat="1" ht="13.8" x14ac:dyDescent="0.3">
      <c r="M26" s="6"/>
      <c r="N26" s="6"/>
      <c r="O26" s="6"/>
      <c r="P26" s="6"/>
      <c r="Q26" s="6"/>
      <c r="R26" s="6"/>
      <c r="S26" s="7"/>
      <c r="T26" s="6"/>
      <c r="U26" s="5"/>
      <c r="V26" s="5"/>
      <c r="X26" s="118">
        <v>6.5</v>
      </c>
      <c r="Y26" s="118">
        <v>10</v>
      </c>
      <c r="Z26" s="40">
        <v>1.7999999999999999E-2</v>
      </c>
      <c r="AA26" s="40">
        <v>10000000</v>
      </c>
      <c r="AB26" s="40">
        <v>10000000</v>
      </c>
      <c r="AC26" s="98">
        <v>3900000</v>
      </c>
      <c r="AD26" s="42">
        <v>0.33</v>
      </c>
      <c r="AE26" s="42">
        <v>0.33</v>
      </c>
      <c r="AF26" s="41">
        <v>1.7999999999999999E-2</v>
      </c>
      <c r="AG26" s="40">
        <v>10000000</v>
      </c>
      <c r="AH26" s="40">
        <v>10000000</v>
      </c>
      <c r="AI26" s="98">
        <v>3900000</v>
      </c>
      <c r="AJ26" s="42">
        <v>0.33</v>
      </c>
      <c r="AK26" s="42">
        <v>0.33</v>
      </c>
      <c r="AL26" s="42">
        <f>AL11</f>
        <v>1E-4</v>
      </c>
      <c r="AM26" s="40">
        <v>6000</v>
      </c>
      <c r="AN26" s="40">
        <f>AN11</f>
        <v>10000</v>
      </c>
      <c r="AO26" s="40">
        <f>AO11</f>
        <v>10000</v>
      </c>
      <c r="AP26" s="42">
        <v>0.03</v>
      </c>
      <c r="AQ26" s="42">
        <v>0.03</v>
      </c>
      <c r="AR26" s="4">
        <f t="shared" si="88"/>
        <v>1.8099999999999998E-2</v>
      </c>
      <c r="AS26" s="11">
        <f t="shared" si="89"/>
        <v>0.65</v>
      </c>
      <c r="AT26" s="15">
        <f t="shared" si="90"/>
        <v>33.088205588598356</v>
      </c>
      <c r="AU26" s="19">
        <f t="shared" si="91"/>
        <v>9.9681786118061078E-5</v>
      </c>
      <c r="AV26" s="13">
        <f t="shared" si="92"/>
        <v>0.5</v>
      </c>
      <c r="AW26" s="11">
        <f t="shared" si="93"/>
        <v>1</v>
      </c>
      <c r="AX26" s="11">
        <f t="shared" si="94"/>
        <v>0.8911</v>
      </c>
      <c r="AY26" s="11">
        <f t="shared" si="95"/>
        <v>201997.53114128605</v>
      </c>
      <c r="AZ26" s="11">
        <f t="shared" si="96"/>
        <v>1</v>
      </c>
      <c r="BA26" s="11">
        <f t="shared" si="97"/>
        <v>0.34752899999999998</v>
      </c>
      <c r="BB26" s="11">
        <f t="shared" si="98"/>
        <v>1.025058</v>
      </c>
      <c r="BC26" s="11">
        <f t="shared" si="99"/>
        <v>0.99909999999999999</v>
      </c>
      <c r="BD26" s="11">
        <f t="shared" si="100"/>
        <v>0.8911</v>
      </c>
      <c r="BE26" s="11">
        <f t="shared" si="101"/>
        <v>201997.53114128605</v>
      </c>
      <c r="BF26" s="11">
        <f t="shared" si="102"/>
        <v>1</v>
      </c>
      <c r="BG26" s="11">
        <f t="shared" si="103"/>
        <v>0.34752899999999998</v>
      </c>
      <c r="BH26" s="11">
        <f t="shared" si="104"/>
        <v>1.025058</v>
      </c>
      <c r="BI26" s="121">
        <f t="shared" si="105"/>
        <v>2.2533333333333334</v>
      </c>
      <c r="BJ26" s="121">
        <f t="shared" si="0"/>
        <v>0.56333333333333335</v>
      </c>
      <c r="BK26" s="121">
        <f t="shared" si="0"/>
        <v>0.25037037037037035</v>
      </c>
      <c r="BL26" s="121">
        <f t="shared" si="0"/>
        <v>0.14083333333333334</v>
      </c>
      <c r="BM26" s="121">
        <f t="shared" si="0"/>
        <v>9.0133333333333329E-2</v>
      </c>
      <c r="BN26" s="121">
        <f t="shared" si="0"/>
        <v>6.2592592592592589E-2</v>
      </c>
      <c r="BO26" s="121">
        <f t="shared" si="0"/>
        <v>4.5986394557823128E-2</v>
      </c>
      <c r="BP26" s="121">
        <f t="shared" si="0"/>
        <v>3.5208333333333335E-2</v>
      </c>
      <c r="BQ26" s="121">
        <f t="shared" si="106"/>
        <v>1.3333333333333333</v>
      </c>
      <c r="BR26" s="121">
        <f t="shared" si="1"/>
        <v>1.3333333333333333</v>
      </c>
      <c r="BS26" s="121">
        <f t="shared" si="1"/>
        <v>1.3333333333333333</v>
      </c>
      <c r="BT26" s="121">
        <f t="shared" si="1"/>
        <v>1.3333333333333333</v>
      </c>
      <c r="BU26" s="121">
        <f t="shared" si="1"/>
        <v>1.3333333333333333</v>
      </c>
      <c r="BV26" s="121">
        <f t="shared" si="1"/>
        <v>1.3333333333333333</v>
      </c>
      <c r="BW26" s="121">
        <f t="shared" si="1"/>
        <v>1.3333333333333333</v>
      </c>
      <c r="BX26" s="121">
        <f t="shared" si="1"/>
        <v>1.3333333333333333</v>
      </c>
      <c r="BY26" s="121">
        <f t="shared" si="107"/>
        <v>2.3668639053254439</v>
      </c>
      <c r="BZ26" s="121">
        <f t="shared" si="108"/>
        <v>9.4674556213017755</v>
      </c>
      <c r="CA26" s="121">
        <f t="shared" si="109"/>
        <v>21.301775147928993</v>
      </c>
      <c r="CB26" s="121">
        <f t="shared" si="110"/>
        <v>37.869822485207102</v>
      </c>
      <c r="CC26" s="121">
        <f t="shared" si="111"/>
        <v>59.171597633136095</v>
      </c>
      <c r="CD26" s="121">
        <f t="shared" si="112"/>
        <v>85.207100591715971</v>
      </c>
      <c r="CE26" s="121">
        <f t="shared" si="113"/>
        <v>115.97633136094674</v>
      </c>
      <c r="CF26" s="121">
        <f t="shared" si="114"/>
        <v>151.47928994082841</v>
      </c>
      <c r="CG26" s="121">
        <f t="shared" si="115"/>
        <v>0.56333333333333335</v>
      </c>
      <c r="CH26" s="121">
        <f t="shared" si="116"/>
        <v>0.14083333333333334</v>
      </c>
      <c r="CI26" s="121">
        <f t="shared" si="117"/>
        <v>6.2592592592592589E-2</v>
      </c>
      <c r="CJ26" s="121">
        <f t="shared" si="118"/>
        <v>3.5208333333333335E-2</v>
      </c>
      <c r="CK26" s="121">
        <f t="shared" si="119"/>
        <v>2.2533333333333332E-2</v>
      </c>
      <c r="CL26" s="121">
        <f t="shared" si="120"/>
        <v>1.5648148148148147E-2</v>
      </c>
      <c r="CM26" s="121">
        <f t="shared" si="121"/>
        <v>1.1496598639455782E-2</v>
      </c>
      <c r="CN26" s="121">
        <f t="shared" si="122"/>
        <v>8.8020833333333336E-3</v>
      </c>
      <c r="CO26" s="95">
        <f t="shared" si="4"/>
        <v>7.6527897514792897</v>
      </c>
      <c r="CP26" s="95">
        <f t="shared" si="5"/>
        <v>17.22104300591716</v>
      </c>
      <c r="CQ26" s="95">
        <f t="shared" si="6"/>
        <v>33.16813176331361</v>
      </c>
      <c r="CR26" s="95">
        <f t="shared" si="7"/>
        <v>55.494056023668634</v>
      </c>
      <c r="CS26" s="95">
        <f t="shared" si="8"/>
        <v>84.198815786982252</v>
      </c>
      <c r="CT26" s="95">
        <f t="shared" si="9"/>
        <v>119.28241105325444</v>
      </c>
      <c r="CU26" s="95">
        <f t="shared" si="10"/>
        <v>160.7448418224852</v>
      </c>
      <c r="CV26" s="95">
        <f t="shared" si="11"/>
        <v>208.58610809467456</v>
      </c>
      <c r="CW26" s="95">
        <f t="shared" si="12"/>
        <v>7.6527897514792897</v>
      </c>
      <c r="CX26" s="95">
        <f t="shared" si="13"/>
        <v>17.22104300591716</v>
      </c>
      <c r="CY26" s="95">
        <f t="shared" si="14"/>
        <v>33.16813176331361</v>
      </c>
      <c r="CZ26" s="95">
        <f t="shared" si="15"/>
        <v>55.494056023668634</v>
      </c>
      <c r="DA26" s="95">
        <f t="shared" si="16"/>
        <v>84.198815786982252</v>
      </c>
      <c r="DB26" s="95">
        <f t="shared" si="17"/>
        <v>119.28241105325444</v>
      </c>
      <c r="DC26" s="95">
        <f t="shared" si="18"/>
        <v>160.7448418224852</v>
      </c>
      <c r="DD26" s="95">
        <f t="shared" si="19"/>
        <v>208.58610809467456</v>
      </c>
      <c r="DE26" s="13">
        <f t="shared" si="123"/>
        <v>7.3536852386587768</v>
      </c>
      <c r="DF26" s="13">
        <f t="shared" si="124"/>
        <v>12.764276954635109</v>
      </c>
      <c r="DG26" s="13">
        <f t="shared" si="125"/>
        <v>24.285633518299363</v>
      </c>
      <c r="DH26" s="13">
        <f t="shared" si="126"/>
        <v>40.744143818540437</v>
      </c>
      <c r="DI26" s="13">
        <f t="shared" si="20"/>
        <v>61.99521896646943</v>
      </c>
      <c r="DJ26" s="13">
        <f t="shared" si="21"/>
        <v>88.003181184308559</v>
      </c>
      <c r="DK26" s="13">
        <f t="shared" si="22"/>
        <v>118.75580575550457</v>
      </c>
      <c r="DL26" s="13">
        <f t="shared" si="23"/>
        <v>154.24798627416175</v>
      </c>
      <c r="DM26" s="95">
        <f t="shared" si="24"/>
        <v>7.3536852386587768</v>
      </c>
      <c r="DN26" s="95">
        <f t="shared" si="25"/>
        <v>12.764276954635109</v>
      </c>
      <c r="DO26" s="95">
        <f t="shared" si="26"/>
        <v>24.285633518299363</v>
      </c>
      <c r="DP26" s="95">
        <f t="shared" si="27"/>
        <v>40.744143818540437</v>
      </c>
      <c r="DQ26" s="95">
        <f t="shared" si="28"/>
        <v>61.99521896646943</v>
      </c>
      <c r="DR26" s="95">
        <f t="shared" si="29"/>
        <v>88.003181184308559</v>
      </c>
      <c r="DS26" s="95">
        <f t="shared" si="30"/>
        <v>118.75580575550457</v>
      </c>
      <c r="DT26" s="95">
        <f t="shared" si="31"/>
        <v>154.24798627416175</v>
      </c>
      <c r="DU26" s="95">
        <f t="shared" si="32"/>
        <v>6.8728360082051276</v>
      </c>
      <c r="DV26" s="95">
        <f t="shared" si="33"/>
        <v>9.3799527128205131</v>
      </c>
      <c r="DW26" s="95">
        <f t="shared" si="34"/>
        <v>14.718626746438744</v>
      </c>
      <c r="DX26" s="95">
        <f t="shared" si="35"/>
        <v>22.345039581282052</v>
      </c>
      <c r="DY26" s="95">
        <f t="shared" si="36"/>
        <v>32.192192774728206</v>
      </c>
      <c r="DZ26" s="95">
        <f t="shared" si="37"/>
        <v>44.243554243532756</v>
      </c>
      <c r="EA26" s="95">
        <f t="shared" si="38"/>
        <v>58.493459396336988</v>
      </c>
      <c r="EB26" s="95">
        <f t="shared" si="39"/>
        <v>74.939542067628196</v>
      </c>
      <c r="EC26" s="95">
        <f t="shared" si="40"/>
        <v>6.8728360082051285</v>
      </c>
      <c r="ED26" s="95">
        <f t="shared" si="41"/>
        <v>9.3799527128205131</v>
      </c>
      <c r="EE26" s="95">
        <f t="shared" si="42"/>
        <v>14.718626746438744</v>
      </c>
      <c r="EF26" s="95">
        <f t="shared" si="43"/>
        <v>22.345039581282052</v>
      </c>
      <c r="EG26" s="95">
        <f t="shared" si="44"/>
        <v>32.192192774728198</v>
      </c>
      <c r="EH26" s="95">
        <f t="shared" si="45"/>
        <v>44.243554243532756</v>
      </c>
      <c r="EI26" s="95">
        <f t="shared" si="46"/>
        <v>58.493459396336988</v>
      </c>
      <c r="EJ26" s="95">
        <f t="shared" si="47"/>
        <v>74.939542067628196</v>
      </c>
      <c r="EK26" s="95">
        <f t="shared" si="48"/>
        <v>6.8728360082051285</v>
      </c>
      <c r="EL26" s="95">
        <f t="shared" si="49"/>
        <v>9.3799527128205131</v>
      </c>
      <c r="EM26" s="95">
        <f t="shared" si="50"/>
        <v>14.718626746438744</v>
      </c>
      <c r="EN26" s="95">
        <f t="shared" si="51"/>
        <v>22.345039581282052</v>
      </c>
      <c r="EO26" s="95">
        <f t="shared" si="52"/>
        <v>32.192192774728198</v>
      </c>
      <c r="EP26" s="95">
        <f t="shared" si="53"/>
        <v>44.243554243532756</v>
      </c>
      <c r="EQ26" s="95">
        <f t="shared" si="54"/>
        <v>58.493459396336988</v>
      </c>
      <c r="ER26" s="95">
        <f t="shared" si="55"/>
        <v>74.939542067628196</v>
      </c>
      <c r="ES26" s="95">
        <f t="shared" si="56"/>
        <v>1</v>
      </c>
      <c r="ET26" s="95">
        <f t="shared" si="57"/>
        <v>1</v>
      </c>
      <c r="EU26" s="95">
        <f t="shared" si="58"/>
        <v>1</v>
      </c>
      <c r="EV26" s="95">
        <f t="shared" si="59"/>
        <v>1</v>
      </c>
      <c r="EW26" s="95">
        <f t="shared" si="60"/>
        <v>1</v>
      </c>
      <c r="EX26" s="95">
        <f t="shared" si="61"/>
        <v>1</v>
      </c>
      <c r="EY26" s="95">
        <f t="shared" si="62"/>
        <v>1</v>
      </c>
      <c r="EZ26" s="95">
        <f t="shared" si="63"/>
        <v>1</v>
      </c>
      <c r="FA26" s="95">
        <f t="shared" si="64"/>
        <v>1</v>
      </c>
      <c r="FB26" s="95">
        <f t="shared" si="65"/>
        <v>1</v>
      </c>
      <c r="FC26" s="95">
        <f t="shared" si="66"/>
        <v>1</v>
      </c>
      <c r="FD26" s="95">
        <f t="shared" si="67"/>
        <v>1</v>
      </c>
      <c r="FE26" s="95">
        <f t="shared" si="68"/>
        <v>1</v>
      </c>
      <c r="FF26" s="95">
        <f t="shared" si="69"/>
        <v>1</v>
      </c>
      <c r="FG26" s="95">
        <f t="shared" si="70"/>
        <v>1</v>
      </c>
      <c r="FH26" s="95">
        <f t="shared" si="71"/>
        <v>1</v>
      </c>
      <c r="FI26" s="95">
        <f t="shared" si="72"/>
        <v>1</v>
      </c>
      <c r="FJ26" s="95">
        <f t="shared" si="73"/>
        <v>1</v>
      </c>
      <c r="FK26" s="95">
        <f t="shared" si="74"/>
        <v>1</v>
      </c>
      <c r="FL26" s="95">
        <f t="shared" si="75"/>
        <v>1</v>
      </c>
      <c r="FM26" s="95">
        <f t="shared" si="76"/>
        <v>1</v>
      </c>
      <c r="FN26" s="95">
        <f t="shared" si="77"/>
        <v>1</v>
      </c>
      <c r="FO26" s="95">
        <f t="shared" si="78"/>
        <v>1</v>
      </c>
      <c r="FP26" s="95">
        <f t="shared" si="79"/>
        <v>1</v>
      </c>
      <c r="FQ26" s="115">
        <f t="shared" si="80"/>
        <v>7.3499787066338698</v>
      </c>
      <c r="FR26" s="115">
        <f t="shared" si="81"/>
        <v>12.749955770312749</v>
      </c>
      <c r="FS26" s="115">
        <f t="shared" si="82"/>
        <v>24.23037234229739</v>
      </c>
      <c r="FT26" s="115">
        <f t="shared" si="83"/>
        <v>40.584873286273883</v>
      </c>
      <c r="FU26" s="115">
        <f t="shared" si="84"/>
        <v>61.622758056502065</v>
      </c>
      <c r="FV26" s="115">
        <f t="shared" si="85"/>
        <v>87.249558389195769</v>
      </c>
      <c r="FW26" s="115">
        <f t="shared" si="86"/>
        <v>117.38202118284455</v>
      </c>
      <c r="FX26" s="115">
        <f t="shared" si="87"/>
        <v>151.93226670874094</v>
      </c>
      <c r="FY26" s="90"/>
      <c r="FZ26" s="90">
        <f t="shared" si="127"/>
        <v>7.3499787066338698</v>
      </c>
      <c r="GB26" s="20">
        <v>4.8378392292373205</v>
      </c>
      <c r="GC26" s="20">
        <v>4.1354412614915379</v>
      </c>
      <c r="GD26" s="20">
        <v>3.6093192363802435</v>
      </c>
      <c r="GE26" s="20">
        <v>2.8801280203296638</v>
      </c>
      <c r="GF26" s="20">
        <v>2.0498140859003975</v>
      </c>
      <c r="GG26" s="20">
        <v>1.235092913344342</v>
      </c>
      <c r="GH26" s="20">
        <v>1.0002816681832911</v>
      </c>
      <c r="GI26" s="31"/>
      <c r="GJ26" s="31"/>
      <c r="GK26" s="31"/>
      <c r="HU26" s="21"/>
      <c r="HV26" s="21"/>
      <c r="HW26" s="21"/>
      <c r="HX26" s="21"/>
      <c r="HY26" s="21"/>
      <c r="HZ26" s="21"/>
      <c r="IA26" s="21"/>
      <c r="IC26" s="28"/>
      <c r="ID26" s="13"/>
      <c r="IE26" s="13"/>
      <c r="IF26" s="13"/>
      <c r="IG26" s="13"/>
      <c r="IH26" s="13"/>
      <c r="II26" s="13"/>
      <c r="IJ26" s="28"/>
      <c r="IK26" s="20"/>
      <c r="IL26" s="13"/>
      <c r="IM26" s="11"/>
      <c r="IN26" s="23"/>
      <c r="IO26" s="13"/>
      <c r="IP26" s="23"/>
      <c r="IQ26" s="28"/>
      <c r="IR26" s="20"/>
      <c r="IS26" s="13"/>
      <c r="IT26" s="20"/>
      <c r="IU26" s="23"/>
      <c r="IV26" s="20"/>
      <c r="IW26" s="23"/>
      <c r="IY26" s="13"/>
      <c r="IZ26" s="25"/>
      <c r="JA26" s="25"/>
      <c r="JB26" s="25"/>
      <c r="JC26" s="25"/>
      <c r="JD26" s="25"/>
      <c r="JE26" s="25"/>
      <c r="JF26" s="25"/>
    </row>
    <row r="27" spans="1:266" s="4" customFormat="1" ht="13.8" x14ac:dyDescent="0.3">
      <c r="M27" s="6"/>
      <c r="N27" s="6"/>
      <c r="O27" s="6"/>
      <c r="P27" s="6"/>
      <c r="Q27" s="6"/>
      <c r="R27" s="6"/>
      <c r="S27" s="7"/>
      <c r="T27" s="6"/>
      <c r="U27" s="5"/>
      <c r="V27" s="5"/>
      <c r="X27" s="118">
        <v>7</v>
      </c>
      <c r="Y27" s="118">
        <v>10</v>
      </c>
      <c r="Z27" s="40">
        <v>1.7999999999999999E-2</v>
      </c>
      <c r="AA27" s="40">
        <v>10000000</v>
      </c>
      <c r="AB27" s="40">
        <v>10000000</v>
      </c>
      <c r="AC27" s="98">
        <v>3900000</v>
      </c>
      <c r="AD27" s="42">
        <v>0.33</v>
      </c>
      <c r="AE27" s="42">
        <v>0.33</v>
      </c>
      <c r="AF27" s="41">
        <v>1.7999999999999999E-2</v>
      </c>
      <c r="AG27" s="40">
        <v>10000000</v>
      </c>
      <c r="AH27" s="40">
        <v>10000000</v>
      </c>
      <c r="AI27" s="98">
        <v>3900000</v>
      </c>
      <c r="AJ27" s="42">
        <v>0.33</v>
      </c>
      <c r="AK27" s="42">
        <v>0.33</v>
      </c>
      <c r="AL27" s="42">
        <f>AL11</f>
        <v>1E-4</v>
      </c>
      <c r="AM27" s="40">
        <v>6000</v>
      </c>
      <c r="AN27" s="40">
        <f>AN11</f>
        <v>10000</v>
      </c>
      <c r="AO27" s="40">
        <f>AO11</f>
        <v>10000</v>
      </c>
      <c r="AP27" s="42">
        <v>0.03</v>
      </c>
      <c r="AQ27" s="42">
        <v>0.03</v>
      </c>
      <c r="AR27" s="4">
        <f t="shared" si="88"/>
        <v>1.8099999999999998E-2</v>
      </c>
      <c r="AS27" s="11">
        <f t="shared" si="89"/>
        <v>0.7</v>
      </c>
      <c r="AT27" s="15">
        <f t="shared" si="90"/>
        <v>33.088205588598356</v>
      </c>
      <c r="AU27" s="19">
        <f t="shared" si="91"/>
        <v>9.9681786118061078E-5</v>
      </c>
      <c r="AV27" s="13">
        <f t="shared" si="92"/>
        <v>0.5</v>
      </c>
      <c r="AW27" s="11">
        <f t="shared" si="93"/>
        <v>1</v>
      </c>
      <c r="AX27" s="11">
        <f t="shared" si="94"/>
        <v>0.8911</v>
      </c>
      <c r="AY27" s="11">
        <f t="shared" si="95"/>
        <v>201997.53114128605</v>
      </c>
      <c r="AZ27" s="11">
        <f t="shared" si="96"/>
        <v>1</v>
      </c>
      <c r="BA27" s="11">
        <f t="shared" si="97"/>
        <v>0.34752899999999998</v>
      </c>
      <c r="BB27" s="11">
        <f t="shared" si="98"/>
        <v>1.025058</v>
      </c>
      <c r="BC27" s="11">
        <f t="shared" si="99"/>
        <v>0.99909999999999999</v>
      </c>
      <c r="BD27" s="11">
        <f t="shared" si="100"/>
        <v>0.8911</v>
      </c>
      <c r="BE27" s="11">
        <f t="shared" si="101"/>
        <v>201997.53114128605</v>
      </c>
      <c r="BF27" s="11">
        <f t="shared" si="102"/>
        <v>1</v>
      </c>
      <c r="BG27" s="11">
        <f t="shared" si="103"/>
        <v>0.34752899999999998</v>
      </c>
      <c r="BH27" s="11">
        <f t="shared" si="104"/>
        <v>1.025058</v>
      </c>
      <c r="BI27" s="121">
        <f t="shared" si="105"/>
        <v>2.6133333333333333</v>
      </c>
      <c r="BJ27" s="121">
        <f t="shared" si="0"/>
        <v>0.65333333333333332</v>
      </c>
      <c r="BK27" s="121">
        <f t="shared" si="0"/>
        <v>0.29037037037037039</v>
      </c>
      <c r="BL27" s="121">
        <f t="shared" si="0"/>
        <v>0.16333333333333333</v>
      </c>
      <c r="BM27" s="121">
        <f t="shared" si="0"/>
        <v>0.10453333333333334</v>
      </c>
      <c r="BN27" s="121">
        <f t="shared" si="0"/>
        <v>7.2592592592592597E-2</v>
      </c>
      <c r="BO27" s="121">
        <f t="shared" si="0"/>
        <v>5.3333333333333337E-2</v>
      </c>
      <c r="BP27" s="121">
        <f t="shared" si="0"/>
        <v>4.0833333333333333E-2</v>
      </c>
      <c r="BQ27" s="121">
        <f t="shared" si="106"/>
        <v>1.3333333333333333</v>
      </c>
      <c r="BR27" s="121">
        <f t="shared" si="1"/>
        <v>1.3333333333333333</v>
      </c>
      <c r="BS27" s="121">
        <f t="shared" si="1"/>
        <v>1.3333333333333333</v>
      </c>
      <c r="BT27" s="121">
        <f t="shared" si="1"/>
        <v>1.3333333333333333</v>
      </c>
      <c r="BU27" s="121">
        <f t="shared" si="1"/>
        <v>1.3333333333333333</v>
      </c>
      <c r="BV27" s="121">
        <f t="shared" si="1"/>
        <v>1.3333333333333333</v>
      </c>
      <c r="BW27" s="121">
        <f t="shared" si="1"/>
        <v>1.3333333333333333</v>
      </c>
      <c r="BX27" s="121">
        <f t="shared" si="1"/>
        <v>1.3333333333333333</v>
      </c>
      <c r="BY27" s="121">
        <f t="shared" si="107"/>
        <v>2.0408163265306123</v>
      </c>
      <c r="BZ27" s="121">
        <f t="shared" si="108"/>
        <v>8.1632653061224492</v>
      </c>
      <c r="CA27" s="121">
        <f t="shared" si="109"/>
        <v>18.367346938775512</v>
      </c>
      <c r="CB27" s="121">
        <f t="shared" si="110"/>
        <v>32.653061224489797</v>
      </c>
      <c r="CC27" s="121">
        <f t="shared" si="111"/>
        <v>51.020408163265309</v>
      </c>
      <c r="CD27" s="121">
        <f t="shared" si="112"/>
        <v>73.469387755102048</v>
      </c>
      <c r="CE27" s="121">
        <f t="shared" si="113"/>
        <v>100</v>
      </c>
      <c r="CF27" s="121">
        <f t="shared" si="114"/>
        <v>130.61224489795919</v>
      </c>
      <c r="CG27" s="121">
        <f t="shared" si="115"/>
        <v>0.65333333333333332</v>
      </c>
      <c r="CH27" s="121">
        <f t="shared" si="116"/>
        <v>0.16333333333333333</v>
      </c>
      <c r="CI27" s="121">
        <f t="shared" si="117"/>
        <v>7.2592592592592597E-2</v>
      </c>
      <c r="CJ27" s="121">
        <f t="shared" si="118"/>
        <v>4.0833333333333333E-2</v>
      </c>
      <c r="CK27" s="121">
        <f t="shared" si="119"/>
        <v>2.6133333333333335E-2</v>
      </c>
      <c r="CL27" s="121">
        <f t="shared" si="120"/>
        <v>1.8148148148148149E-2</v>
      </c>
      <c r="CM27" s="121">
        <f t="shared" si="121"/>
        <v>1.3333333333333334E-2</v>
      </c>
      <c r="CN27" s="121">
        <f t="shared" si="122"/>
        <v>1.0208333333333333E-2</v>
      </c>
      <c r="CO27" s="95">
        <f t="shared" si="4"/>
        <v>7.2134311836734692</v>
      </c>
      <c r="CP27" s="95">
        <f t="shared" si="5"/>
        <v>15.463608734693878</v>
      </c>
      <c r="CQ27" s="95">
        <f t="shared" si="6"/>
        <v>29.213904653061224</v>
      </c>
      <c r="CR27" s="95">
        <f t="shared" si="7"/>
        <v>48.464318938775506</v>
      </c>
      <c r="CS27" s="95">
        <f t="shared" si="8"/>
        <v>73.214851591836734</v>
      </c>
      <c r="CT27" s="95">
        <f t="shared" si="9"/>
        <v>103.4655026122449</v>
      </c>
      <c r="CU27" s="95">
        <f t="shared" si="10"/>
        <v>139.216272</v>
      </c>
      <c r="CV27" s="95">
        <f t="shared" si="11"/>
        <v>180.46715975510205</v>
      </c>
      <c r="CW27" s="95">
        <f t="shared" si="12"/>
        <v>7.2134311836734692</v>
      </c>
      <c r="CX27" s="95">
        <f t="shared" si="13"/>
        <v>15.463608734693878</v>
      </c>
      <c r="CY27" s="95">
        <f t="shared" si="14"/>
        <v>29.213904653061224</v>
      </c>
      <c r="CZ27" s="95">
        <f t="shared" si="15"/>
        <v>48.464318938775506</v>
      </c>
      <c r="DA27" s="95">
        <f t="shared" si="16"/>
        <v>73.214851591836734</v>
      </c>
      <c r="DB27" s="95">
        <f t="shared" si="17"/>
        <v>103.4655026122449</v>
      </c>
      <c r="DC27" s="95">
        <f t="shared" si="18"/>
        <v>139.216272</v>
      </c>
      <c r="DD27" s="95">
        <f t="shared" si="19"/>
        <v>180.46715975510205</v>
      </c>
      <c r="DE27" s="13">
        <f t="shared" si="123"/>
        <v>7.3876376598639446</v>
      </c>
      <c r="DF27" s="13">
        <f t="shared" si="124"/>
        <v>11.550086639455783</v>
      </c>
      <c r="DG27" s="13">
        <f t="shared" si="125"/>
        <v>21.391205309145882</v>
      </c>
      <c r="DH27" s="13">
        <f t="shared" si="126"/>
        <v>35.549882557823132</v>
      </c>
      <c r="DI27" s="13">
        <f t="shared" si="20"/>
        <v>53.858429496598639</v>
      </c>
      <c r="DJ27" s="13">
        <f t="shared" si="21"/>
        <v>76.275468347694641</v>
      </c>
      <c r="DK27" s="13">
        <f t="shared" si="22"/>
        <v>102.78682133333334</v>
      </c>
      <c r="DL27" s="13">
        <f t="shared" si="23"/>
        <v>133.38656623129253</v>
      </c>
      <c r="DM27" s="95">
        <f t="shared" si="24"/>
        <v>7.3876376598639446</v>
      </c>
      <c r="DN27" s="95">
        <f t="shared" si="25"/>
        <v>11.550086639455783</v>
      </c>
      <c r="DO27" s="95">
        <f t="shared" si="26"/>
        <v>21.391205309145882</v>
      </c>
      <c r="DP27" s="95">
        <f t="shared" si="27"/>
        <v>35.549882557823132</v>
      </c>
      <c r="DQ27" s="95">
        <f t="shared" si="28"/>
        <v>53.858429496598639</v>
      </c>
      <c r="DR27" s="95">
        <f t="shared" si="29"/>
        <v>76.275468347694641</v>
      </c>
      <c r="DS27" s="95">
        <f t="shared" si="30"/>
        <v>102.78682133333334</v>
      </c>
      <c r="DT27" s="95">
        <f t="shared" si="31"/>
        <v>133.38656623129253</v>
      </c>
      <c r="DU27" s="95">
        <f t="shared" si="32"/>
        <v>6.8885686095238086</v>
      </c>
      <c r="DV27" s="95">
        <f t="shared" si="33"/>
        <v>8.8173309180952373</v>
      </c>
      <c r="DW27" s="95">
        <f t="shared" si="34"/>
        <v>13.377429758306878</v>
      </c>
      <c r="DX27" s="95">
        <f t="shared" si="35"/>
        <v>19.938164352380952</v>
      </c>
      <c r="DY27" s="95">
        <f t="shared" si="36"/>
        <v>28.421832364495238</v>
      </c>
      <c r="DZ27" s="95">
        <f t="shared" si="37"/>
        <v>38.80926049100529</v>
      </c>
      <c r="EA27" s="95">
        <f t="shared" si="38"/>
        <v>51.093879146666666</v>
      </c>
      <c r="EB27" s="95">
        <f t="shared" si="39"/>
        <v>65.272944139523815</v>
      </c>
      <c r="EC27" s="95">
        <f t="shared" si="40"/>
        <v>6.8885686095238086</v>
      </c>
      <c r="ED27" s="95">
        <f t="shared" si="41"/>
        <v>8.8173309180952373</v>
      </c>
      <c r="EE27" s="95">
        <f t="shared" si="42"/>
        <v>13.377429758306878</v>
      </c>
      <c r="EF27" s="95">
        <f t="shared" si="43"/>
        <v>19.938164352380952</v>
      </c>
      <c r="EG27" s="95">
        <f t="shared" si="44"/>
        <v>28.421832364495234</v>
      </c>
      <c r="EH27" s="95">
        <f t="shared" si="45"/>
        <v>38.80926049100529</v>
      </c>
      <c r="EI27" s="95">
        <f t="shared" si="46"/>
        <v>51.093879146666666</v>
      </c>
      <c r="EJ27" s="95">
        <f t="shared" si="47"/>
        <v>65.272944139523801</v>
      </c>
      <c r="EK27" s="95">
        <f t="shared" si="48"/>
        <v>6.8885686095238086</v>
      </c>
      <c r="EL27" s="95">
        <f t="shared" si="49"/>
        <v>8.8173309180952373</v>
      </c>
      <c r="EM27" s="95">
        <f t="shared" si="50"/>
        <v>13.377429758306878</v>
      </c>
      <c r="EN27" s="95">
        <f t="shared" si="51"/>
        <v>19.938164352380952</v>
      </c>
      <c r="EO27" s="95">
        <f t="shared" si="52"/>
        <v>28.421832364495234</v>
      </c>
      <c r="EP27" s="95">
        <f t="shared" si="53"/>
        <v>38.80926049100529</v>
      </c>
      <c r="EQ27" s="95">
        <f t="shared" si="54"/>
        <v>51.093879146666666</v>
      </c>
      <c r="ER27" s="95">
        <f t="shared" si="55"/>
        <v>65.272944139523801</v>
      </c>
      <c r="ES27" s="95">
        <f t="shared" si="56"/>
        <v>1</v>
      </c>
      <c r="ET27" s="95">
        <f t="shared" si="57"/>
        <v>1</v>
      </c>
      <c r="EU27" s="95">
        <f t="shared" si="58"/>
        <v>1</v>
      </c>
      <c r="EV27" s="95">
        <f t="shared" si="59"/>
        <v>1</v>
      </c>
      <c r="EW27" s="95">
        <f t="shared" si="60"/>
        <v>1</v>
      </c>
      <c r="EX27" s="95">
        <f t="shared" si="61"/>
        <v>1</v>
      </c>
      <c r="EY27" s="95">
        <f t="shared" si="62"/>
        <v>1</v>
      </c>
      <c r="EZ27" s="95">
        <f t="shared" si="63"/>
        <v>1</v>
      </c>
      <c r="FA27" s="95">
        <f t="shared" si="64"/>
        <v>1</v>
      </c>
      <c r="FB27" s="95">
        <f t="shared" si="65"/>
        <v>1</v>
      </c>
      <c r="FC27" s="95">
        <f t="shared" si="66"/>
        <v>1</v>
      </c>
      <c r="FD27" s="95">
        <f t="shared" si="67"/>
        <v>1</v>
      </c>
      <c r="FE27" s="95">
        <f t="shared" si="68"/>
        <v>1</v>
      </c>
      <c r="FF27" s="95">
        <f t="shared" si="69"/>
        <v>1</v>
      </c>
      <c r="FG27" s="95">
        <f t="shared" si="70"/>
        <v>1</v>
      </c>
      <c r="FH27" s="95">
        <f t="shared" si="71"/>
        <v>1</v>
      </c>
      <c r="FI27" s="95">
        <f t="shared" si="72"/>
        <v>1</v>
      </c>
      <c r="FJ27" s="95">
        <f t="shared" si="73"/>
        <v>1</v>
      </c>
      <c r="FK27" s="95">
        <f t="shared" si="74"/>
        <v>1</v>
      </c>
      <c r="FL27" s="95">
        <f t="shared" si="75"/>
        <v>1</v>
      </c>
      <c r="FM27" s="95">
        <f t="shared" si="76"/>
        <v>1</v>
      </c>
      <c r="FN27" s="95">
        <f t="shared" si="77"/>
        <v>1</v>
      </c>
      <c r="FO27" s="95">
        <f t="shared" si="78"/>
        <v>1</v>
      </c>
      <c r="FP27" s="95">
        <f t="shared" si="79"/>
        <v>1</v>
      </c>
      <c r="FQ27" s="115">
        <f t="shared" si="80"/>
        <v>7.3840650736234741</v>
      </c>
      <c r="FR27" s="115">
        <f t="shared" si="81"/>
        <v>11.538554573754478</v>
      </c>
      <c r="FS27" s="115">
        <f t="shared" si="82"/>
        <v>21.348699730345018</v>
      </c>
      <c r="FT27" s="115">
        <f t="shared" si="83"/>
        <v>35.429212040970029</v>
      </c>
      <c r="FU27" s="115">
        <f t="shared" si="84"/>
        <v>53.578071774370493</v>
      </c>
      <c r="FV27" s="115">
        <f t="shared" si="85"/>
        <v>75.710049487733258</v>
      </c>
      <c r="FW27" s="115">
        <f t="shared" si="86"/>
        <v>101.75789694548904</v>
      </c>
      <c r="FX27" s="115">
        <f t="shared" si="87"/>
        <v>131.65372505604668</v>
      </c>
      <c r="FY27" s="90"/>
      <c r="FZ27" s="90">
        <f t="shared" si="127"/>
        <v>7.3840650736234741</v>
      </c>
      <c r="GB27" s="20">
        <v>4.5795288307433788</v>
      </c>
      <c r="GC27" s="20">
        <v>3.9701327510972209</v>
      </c>
      <c r="GD27" s="20">
        <v>3.5022323061474108</v>
      </c>
      <c r="GE27" s="20">
        <v>2.8368761987996427</v>
      </c>
      <c r="GF27" s="20">
        <v>2.0543540291744762</v>
      </c>
      <c r="GG27" s="20">
        <v>1.2353400551641611</v>
      </c>
      <c r="GH27" s="20">
        <v>1.0003793799313649</v>
      </c>
      <c r="GI27" s="31"/>
      <c r="GJ27" s="31"/>
      <c r="GK27" s="31"/>
      <c r="HU27" s="21"/>
      <c r="HV27" s="21"/>
      <c r="HW27" s="21"/>
      <c r="HX27" s="21"/>
      <c r="HY27" s="21"/>
      <c r="HZ27" s="21"/>
      <c r="IA27" s="21"/>
      <c r="IC27" s="28"/>
      <c r="ID27" s="13"/>
      <c r="IE27" s="13"/>
      <c r="IF27" s="13"/>
      <c r="IG27" s="13"/>
      <c r="IH27" s="13"/>
      <c r="II27" s="13"/>
      <c r="IJ27" s="28"/>
      <c r="IK27" s="20"/>
      <c r="IL27" s="13"/>
      <c r="IM27" s="11"/>
      <c r="IN27" s="23"/>
      <c r="IO27" s="13"/>
      <c r="IP27" s="23"/>
      <c r="IQ27" s="28"/>
      <c r="IR27" s="20"/>
      <c r="IS27" s="13"/>
      <c r="IT27" s="20"/>
      <c r="IU27" s="23"/>
      <c r="IV27" s="20"/>
      <c r="IW27" s="23"/>
      <c r="IY27" s="13"/>
      <c r="IZ27" s="25"/>
      <c r="JA27" s="25"/>
      <c r="JB27" s="25"/>
      <c r="JC27" s="25"/>
      <c r="JD27" s="25"/>
      <c r="JE27" s="25"/>
      <c r="JF27" s="25"/>
    </row>
    <row r="28" spans="1:266" s="4" customFormat="1" ht="13.8" x14ac:dyDescent="0.3">
      <c r="B28" s="10" t="s">
        <v>109</v>
      </c>
      <c r="M28" s="6"/>
      <c r="N28" s="6"/>
      <c r="O28" s="6"/>
      <c r="P28" s="6"/>
      <c r="Q28" s="6"/>
      <c r="R28" s="6"/>
      <c r="S28" s="7"/>
      <c r="T28" s="6"/>
      <c r="U28" s="5"/>
      <c r="V28" s="5"/>
      <c r="X28" s="118">
        <v>7.5</v>
      </c>
      <c r="Y28" s="118">
        <v>10</v>
      </c>
      <c r="Z28" s="40">
        <v>1.7999999999999999E-2</v>
      </c>
      <c r="AA28" s="40">
        <v>10000000</v>
      </c>
      <c r="AB28" s="40">
        <v>10000000</v>
      </c>
      <c r="AC28" s="98">
        <v>3900000</v>
      </c>
      <c r="AD28" s="42">
        <v>0.33</v>
      </c>
      <c r="AE28" s="42">
        <v>0.33</v>
      </c>
      <c r="AF28" s="41">
        <v>1.7999999999999999E-2</v>
      </c>
      <c r="AG28" s="40">
        <v>10000000</v>
      </c>
      <c r="AH28" s="40">
        <v>10000000</v>
      </c>
      <c r="AI28" s="98">
        <v>3900000</v>
      </c>
      <c r="AJ28" s="42">
        <v>0.33</v>
      </c>
      <c r="AK28" s="42">
        <v>0.33</v>
      </c>
      <c r="AL28" s="42">
        <f>AL11</f>
        <v>1E-4</v>
      </c>
      <c r="AM28" s="40">
        <v>6000</v>
      </c>
      <c r="AN28" s="40">
        <f>AN11</f>
        <v>10000</v>
      </c>
      <c r="AO28" s="40">
        <f>AO11</f>
        <v>10000</v>
      </c>
      <c r="AP28" s="42">
        <v>0.03</v>
      </c>
      <c r="AQ28" s="42">
        <v>0.03</v>
      </c>
      <c r="AR28" s="4">
        <f t="shared" si="88"/>
        <v>1.8099999999999998E-2</v>
      </c>
      <c r="AS28" s="11">
        <f t="shared" si="89"/>
        <v>0.75</v>
      </c>
      <c r="AT28" s="15">
        <f t="shared" si="90"/>
        <v>33.088205588598356</v>
      </c>
      <c r="AU28" s="19">
        <f t="shared" si="91"/>
        <v>9.9681786118061078E-5</v>
      </c>
      <c r="AV28" s="13">
        <f t="shared" si="92"/>
        <v>0.5</v>
      </c>
      <c r="AW28" s="11">
        <f t="shared" si="93"/>
        <v>1</v>
      </c>
      <c r="AX28" s="11">
        <f t="shared" si="94"/>
        <v>0.8911</v>
      </c>
      <c r="AY28" s="11">
        <f t="shared" si="95"/>
        <v>201997.53114128605</v>
      </c>
      <c r="AZ28" s="11">
        <f t="shared" si="96"/>
        <v>1</v>
      </c>
      <c r="BA28" s="11">
        <f t="shared" si="97"/>
        <v>0.34752899999999998</v>
      </c>
      <c r="BB28" s="11">
        <f t="shared" si="98"/>
        <v>1.025058</v>
      </c>
      <c r="BC28" s="11">
        <f t="shared" si="99"/>
        <v>0.99909999999999999</v>
      </c>
      <c r="BD28" s="11">
        <f t="shared" si="100"/>
        <v>0.8911</v>
      </c>
      <c r="BE28" s="11">
        <f t="shared" si="101"/>
        <v>201997.53114128605</v>
      </c>
      <c r="BF28" s="11">
        <f t="shared" si="102"/>
        <v>1</v>
      </c>
      <c r="BG28" s="11">
        <f t="shared" si="103"/>
        <v>0.34752899999999998</v>
      </c>
      <c r="BH28" s="11">
        <f t="shared" si="104"/>
        <v>1.025058</v>
      </c>
      <c r="BI28" s="121">
        <f t="shared" si="105"/>
        <v>3</v>
      </c>
      <c r="BJ28" s="121">
        <f t="shared" si="0"/>
        <v>0.75</v>
      </c>
      <c r="BK28" s="121">
        <f t="shared" si="0"/>
        <v>0.33333333333333331</v>
      </c>
      <c r="BL28" s="121">
        <f t="shared" si="0"/>
        <v>0.1875</v>
      </c>
      <c r="BM28" s="121">
        <f t="shared" si="0"/>
        <v>0.12</v>
      </c>
      <c r="BN28" s="121">
        <f t="shared" si="0"/>
        <v>8.3333333333333329E-2</v>
      </c>
      <c r="BO28" s="121">
        <f t="shared" si="0"/>
        <v>6.1224489795918366E-2</v>
      </c>
      <c r="BP28" s="121">
        <f t="shared" si="0"/>
        <v>4.6875E-2</v>
      </c>
      <c r="BQ28" s="121">
        <f t="shared" si="106"/>
        <v>1.3333333333333333</v>
      </c>
      <c r="BR28" s="121">
        <f t="shared" si="1"/>
        <v>1.3333333333333333</v>
      </c>
      <c r="BS28" s="121">
        <f t="shared" si="1"/>
        <v>1.3333333333333333</v>
      </c>
      <c r="BT28" s="121">
        <f t="shared" si="1"/>
        <v>1.3333333333333333</v>
      </c>
      <c r="BU28" s="121">
        <f t="shared" si="1"/>
        <v>1.3333333333333333</v>
      </c>
      <c r="BV28" s="121">
        <f t="shared" si="1"/>
        <v>1.3333333333333333</v>
      </c>
      <c r="BW28" s="121">
        <f t="shared" si="1"/>
        <v>1.3333333333333333</v>
      </c>
      <c r="BX28" s="121">
        <f t="shared" si="1"/>
        <v>1.3333333333333333</v>
      </c>
      <c r="BY28" s="121">
        <f t="shared" si="107"/>
        <v>1.7777777777777777</v>
      </c>
      <c r="BZ28" s="121">
        <f t="shared" si="108"/>
        <v>7.1111111111111107</v>
      </c>
      <c r="CA28" s="121">
        <f t="shared" si="109"/>
        <v>16</v>
      </c>
      <c r="CB28" s="121">
        <f t="shared" si="110"/>
        <v>28.444444444444443</v>
      </c>
      <c r="CC28" s="121">
        <f t="shared" si="111"/>
        <v>44.444444444444443</v>
      </c>
      <c r="CD28" s="121">
        <f t="shared" si="112"/>
        <v>64</v>
      </c>
      <c r="CE28" s="121">
        <f t="shared" si="113"/>
        <v>87.111111111111114</v>
      </c>
      <c r="CF28" s="121">
        <f t="shared" si="114"/>
        <v>113.77777777777777</v>
      </c>
      <c r="CG28" s="121">
        <f t="shared" si="115"/>
        <v>0.75</v>
      </c>
      <c r="CH28" s="121">
        <f t="shared" si="116"/>
        <v>0.1875</v>
      </c>
      <c r="CI28" s="121">
        <f t="shared" si="117"/>
        <v>8.3333333333333329E-2</v>
      </c>
      <c r="CJ28" s="121">
        <f t="shared" si="118"/>
        <v>4.6875E-2</v>
      </c>
      <c r="CK28" s="121">
        <f t="shared" si="119"/>
        <v>0.03</v>
      </c>
      <c r="CL28" s="121">
        <f t="shared" si="120"/>
        <v>2.0833333333333332E-2</v>
      </c>
      <c r="CM28" s="121">
        <f t="shared" si="121"/>
        <v>1.5306122448979591E-2</v>
      </c>
      <c r="CN28" s="121">
        <f t="shared" si="122"/>
        <v>1.171875E-2</v>
      </c>
      <c r="CO28" s="95">
        <f t="shared" si="4"/>
        <v>6.8589791111111102</v>
      </c>
      <c r="CP28" s="95">
        <f t="shared" si="5"/>
        <v>14.045800444444444</v>
      </c>
      <c r="CQ28" s="95">
        <f t="shared" si="6"/>
        <v>26.023835999999999</v>
      </c>
      <c r="CR28" s="95">
        <f t="shared" si="7"/>
        <v>42.793085777777776</v>
      </c>
      <c r="CS28" s="95">
        <f t="shared" si="8"/>
        <v>64.353549777777772</v>
      </c>
      <c r="CT28" s="95">
        <f t="shared" si="9"/>
        <v>90.705228000000005</v>
      </c>
      <c r="CU28" s="95">
        <f t="shared" si="10"/>
        <v>121.84812044444445</v>
      </c>
      <c r="CV28" s="95">
        <f t="shared" si="11"/>
        <v>157.7822271111111</v>
      </c>
      <c r="CW28" s="95">
        <f t="shared" si="12"/>
        <v>6.8589791111111102</v>
      </c>
      <c r="CX28" s="95">
        <f t="shared" si="13"/>
        <v>14.045800444444444</v>
      </c>
      <c r="CY28" s="95">
        <f t="shared" si="14"/>
        <v>26.023835999999999</v>
      </c>
      <c r="CZ28" s="95">
        <f t="shared" si="15"/>
        <v>42.793085777777776</v>
      </c>
      <c r="DA28" s="95">
        <f t="shared" si="16"/>
        <v>64.353549777777772</v>
      </c>
      <c r="DB28" s="95">
        <f t="shared" si="17"/>
        <v>90.705228000000005</v>
      </c>
      <c r="DC28" s="95">
        <f t="shared" si="18"/>
        <v>121.84812044444445</v>
      </c>
      <c r="DD28" s="95">
        <f t="shared" si="19"/>
        <v>157.7822271111111</v>
      </c>
      <c r="DE28" s="13">
        <f t="shared" si="123"/>
        <v>7.5112657777777772</v>
      </c>
      <c r="DF28" s="13">
        <f t="shared" si="124"/>
        <v>10.59459911111111</v>
      </c>
      <c r="DG28" s="13">
        <f t="shared" si="125"/>
        <v>19.066821333333333</v>
      </c>
      <c r="DH28" s="13">
        <f t="shared" si="126"/>
        <v>31.365432444444444</v>
      </c>
      <c r="DI28" s="13">
        <f t="shared" si="20"/>
        <v>47.297932444444442</v>
      </c>
      <c r="DJ28" s="13">
        <f t="shared" si="21"/>
        <v>66.816821333333337</v>
      </c>
      <c r="DK28" s="13">
        <f t="shared" si="22"/>
        <v>89.905823600907027</v>
      </c>
      <c r="DL28" s="13">
        <f t="shared" si="23"/>
        <v>116.55814077777777</v>
      </c>
      <c r="DM28" s="95">
        <f t="shared" si="24"/>
        <v>7.5112657777777772</v>
      </c>
      <c r="DN28" s="95">
        <f t="shared" si="25"/>
        <v>10.59459911111111</v>
      </c>
      <c r="DO28" s="95">
        <f t="shared" si="26"/>
        <v>19.066821333333333</v>
      </c>
      <c r="DP28" s="95">
        <f t="shared" si="27"/>
        <v>31.365432444444444</v>
      </c>
      <c r="DQ28" s="95">
        <f t="shared" si="28"/>
        <v>47.297932444444442</v>
      </c>
      <c r="DR28" s="95">
        <f t="shared" si="29"/>
        <v>66.816821333333337</v>
      </c>
      <c r="DS28" s="95">
        <f t="shared" si="30"/>
        <v>89.905823600907027</v>
      </c>
      <c r="DT28" s="95">
        <f t="shared" si="31"/>
        <v>116.55814077777777</v>
      </c>
      <c r="DU28" s="95">
        <f t="shared" si="32"/>
        <v>6.9458544177777766</v>
      </c>
      <c r="DV28" s="95">
        <f t="shared" si="33"/>
        <v>8.3745847511111098</v>
      </c>
      <c r="DW28" s="95">
        <f t="shared" si="34"/>
        <v>12.300375306666666</v>
      </c>
      <c r="DX28" s="95">
        <f t="shared" si="35"/>
        <v>17.999207334444442</v>
      </c>
      <c r="DY28" s="95">
        <f t="shared" si="36"/>
        <v>25.38188172444444</v>
      </c>
      <c r="DZ28" s="95">
        <f t="shared" si="37"/>
        <v>34.426388306666666</v>
      </c>
      <c r="EA28" s="95">
        <f t="shared" si="38"/>
        <v>45.125185465396818</v>
      </c>
      <c r="EB28" s="95">
        <f t="shared" si="39"/>
        <v>57.475122980277767</v>
      </c>
      <c r="EC28" s="95">
        <f t="shared" si="40"/>
        <v>6.9458544177777766</v>
      </c>
      <c r="ED28" s="95">
        <f t="shared" si="41"/>
        <v>8.3745847511111098</v>
      </c>
      <c r="EE28" s="95">
        <f t="shared" si="42"/>
        <v>12.300375306666666</v>
      </c>
      <c r="EF28" s="95">
        <f t="shared" si="43"/>
        <v>17.999207334444442</v>
      </c>
      <c r="EG28" s="95">
        <f t="shared" si="44"/>
        <v>25.38188172444444</v>
      </c>
      <c r="EH28" s="95">
        <f t="shared" si="45"/>
        <v>34.426388306666666</v>
      </c>
      <c r="EI28" s="95">
        <f t="shared" si="46"/>
        <v>45.125185465396818</v>
      </c>
      <c r="EJ28" s="95">
        <f t="shared" si="47"/>
        <v>57.475122980277767</v>
      </c>
      <c r="EK28" s="95">
        <f t="shared" si="48"/>
        <v>6.9458544177777766</v>
      </c>
      <c r="EL28" s="95">
        <f t="shared" si="49"/>
        <v>8.3745847511111098</v>
      </c>
      <c r="EM28" s="95">
        <f t="shared" si="50"/>
        <v>12.300375306666666</v>
      </c>
      <c r="EN28" s="95">
        <f t="shared" si="51"/>
        <v>17.999207334444442</v>
      </c>
      <c r="EO28" s="95">
        <f t="shared" si="52"/>
        <v>25.38188172444444</v>
      </c>
      <c r="EP28" s="95">
        <f t="shared" si="53"/>
        <v>34.426388306666666</v>
      </c>
      <c r="EQ28" s="95">
        <f t="shared" si="54"/>
        <v>45.125185465396818</v>
      </c>
      <c r="ER28" s="95">
        <f t="shared" si="55"/>
        <v>57.475122980277767</v>
      </c>
      <c r="ES28" s="95">
        <f t="shared" si="56"/>
        <v>1</v>
      </c>
      <c r="ET28" s="95">
        <f t="shared" si="57"/>
        <v>1</v>
      </c>
      <c r="EU28" s="95">
        <f t="shared" si="58"/>
        <v>1</v>
      </c>
      <c r="EV28" s="95">
        <f t="shared" si="59"/>
        <v>1</v>
      </c>
      <c r="EW28" s="95">
        <f t="shared" si="60"/>
        <v>1</v>
      </c>
      <c r="EX28" s="95">
        <f t="shared" si="61"/>
        <v>1</v>
      </c>
      <c r="EY28" s="95">
        <f t="shared" si="62"/>
        <v>1</v>
      </c>
      <c r="EZ28" s="95">
        <f t="shared" si="63"/>
        <v>1</v>
      </c>
      <c r="FA28" s="95">
        <f t="shared" si="64"/>
        <v>1</v>
      </c>
      <c r="FB28" s="95">
        <f t="shared" si="65"/>
        <v>1</v>
      </c>
      <c r="FC28" s="95">
        <f t="shared" si="66"/>
        <v>1</v>
      </c>
      <c r="FD28" s="95">
        <f t="shared" si="67"/>
        <v>1</v>
      </c>
      <c r="FE28" s="95">
        <f t="shared" si="68"/>
        <v>1</v>
      </c>
      <c r="FF28" s="95">
        <f t="shared" si="69"/>
        <v>1</v>
      </c>
      <c r="FG28" s="95">
        <f t="shared" si="70"/>
        <v>1</v>
      </c>
      <c r="FH28" s="95">
        <f t="shared" si="71"/>
        <v>1</v>
      </c>
      <c r="FI28" s="95">
        <f t="shared" si="72"/>
        <v>1</v>
      </c>
      <c r="FJ28" s="95">
        <f t="shared" si="73"/>
        <v>1</v>
      </c>
      <c r="FK28" s="95">
        <f t="shared" si="74"/>
        <v>1</v>
      </c>
      <c r="FL28" s="95">
        <f t="shared" si="75"/>
        <v>1</v>
      </c>
      <c r="FM28" s="95">
        <f t="shared" si="76"/>
        <v>1</v>
      </c>
      <c r="FN28" s="95">
        <f t="shared" si="77"/>
        <v>1</v>
      </c>
      <c r="FO28" s="95">
        <f t="shared" si="78"/>
        <v>1</v>
      </c>
      <c r="FP28" s="95">
        <f t="shared" si="79"/>
        <v>1</v>
      </c>
      <c r="FQ28" s="115">
        <f t="shared" si="80"/>
        <v>7.5077474672393123</v>
      </c>
      <c r="FR28" s="115">
        <f t="shared" si="81"/>
        <v>10.585061184259716</v>
      </c>
      <c r="FS28" s="115">
        <f t="shared" si="82"/>
        <v>19.033358539601654</v>
      </c>
      <c r="FT28" s="115">
        <f t="shared" si="83"/>
        <v>31.27198680201753</v>
      </c>
      <c r="FU28" s="115">
        <f t="shared" si="84"/>
        <v>47.082376142287785</v>
      </c>
      <c r="FV28" s="115">
        <f t="shared" si="85"/>
        <v>66.383665371065334</v>
      </c>
      <c r="FW28" s="115">
        <f t="shared" si="86"/>
        <v>89.119146228373324</v>
      </c>
      <c r="FX28" s="115">
        <f t="shared" si="87"/>
        <v>115.23473432384291</v>
      </c>
      <c r="FY28" s="90"/>
      <c r="FZ28" s="90">
        <f t="shared" si="127"/>
        <v>7.5077474672393123</v>
      </c>
      <c r="GB28" s="20">
        <v>4.389164398408675</v>
      </c>
      <c r="GC28" s="20">
        <v>3.8491724041444013</v>
      </c>
      <c r="GD28" s="20">
        <v>3.4259953518460784</v>
      </c>
      <c r="GE28" s="20">
        <v>2.8109891313658184</v>
      </c>
      <c r="GF28" s="20">
        <v>2.0670262471265475</v>
      </c>
      <c r="GG28" s="20">
        <v>1.2362101080739769</v>
      </c>
      <c r="GH28" s="20">
        <v>1.0004994210053835</v>
      </c>
      <c r="GI28" s="31"/>
      <c r="GJ28" s="31"/>
      <c r="GK28" s="31"/>
      <c r="HU28" s="21"/>
      <c r="HV28" s="21"/>
      <c r="HW28" s="21"/>
      <c r="HX28" s="21"/>
      <c r="HY28" s="21"/>
      <c r="HZ28" s="21"/>
      <c r="IA28" s="21"/>
      <c r="IC28" s="28"/>
      <c r="ID28" s="11"/>
      <c r="IE28" s="13"/>
      <c r="IF28" s="11"/>
      <c r="IG28" s="13"/>
      <c r="IH28" s="13"/>
      <c r="II28" s="13"/>
      <c r="IJ28" s="28"/>
      <c r="IK28" s="11"/>
      <c r="IL28" s="13"/>
      <c r="IM28" s="11"/>
      <c r="IN28" s="23"/>
      <c r="IO28" s="11"/>
      <c r="IP28" s="23"/>
      <c r="IQ28" s="28"/>
      <c r="IR28" s="20"/>
      <c r="IS28" s="13"/>
      <c r="IT28" s="23"/>
      <c r="IU28" s="23"/>
      <c r="IV28" s="23"/>
      <c r="IW28" s="23"/>
      <c r="IY28" s="13"/>
      <c r="IZ28" s="25"/>
      <c r="JA28" s="25"/>
      <c r="JB28" s="25"/>
      <c r="JC28" s="25"/>
      <c r="JD28" s="25"/>
      <c r="JE28" s="25"/>
      <c r="JF28" s="25"/>
    </row>
    <row r="29" spans="1:266" s="4" customFormat="1" ht="13.8" x14ac:dyDescent="0.3">
      <c r="B29" s="4" t="s">
        <v>95</v>
      </c>
      <c r="M29" s="6"/>
      <c r="N29" s="6"/>
      <c r="O29" s="6"/>
      <c r="P29" s="6"/>
      <c r="Q29" s="6"/>
      <c r="R29" s="6"/>
      <c r="S29" s="7"/>
      <c r="T29" s="6"/>
      <c r="U29" s="5"/>
      <c r="V29" s="5"/>
      <c r="X29" s="118">
        <v>8</v>
      </c>
      <c r="Y29" s="118">
        <v>10</v>
      </c>
      <c r="Z29" s="40">
        <v>1.7999999999999999E-2</v>
      </c>
      <c r="AA29" s="40">
        <v>10000000</v>
      </c>
      <c r="AB29" s="40">
        <v>10000000</v>
      </c>
      <c r="AC29" s="98">
        <v>3900000</v>
      </c>
      <c r="AD29" s="42">
        <v>0.33</v>
      </c>
      <c r="AE29" s="42">
        <v>0.33</v>
      </c>
      <c r="AF29" s="41">
        <v>1.7999999999999999E-2</v>
      </c>
      <c r="AG29" s="40">
        <v>10000000</v>
      </c>
      <c r="AH29" s="40">
        <v>10000000</v>
      </c>
      <c r="AI29" s="98">
        <v>3900000</v>
      </c>
      <c r="AJ29" s="42">
        <v>0.33</v>
      </c>
      <c r="AK29" s="42">
        <v>0.33</v>
      </c>
      <c r="AL29" s="42">
        <f>AL11</f>
        <v>1E-4</v>
      </c>
      <c r="AM29" s="40">
        <v>6000</v>
      </c>
      <c r="AN29" s="40">
        <f>AN11</f>
        <v>10000</v>
      </c>
      <c r="AO29" s="40">
        <f>AO11</f>
        <v>10000</v>
      </c>
      <c r="AP29" s="42">
        <v>0.03</v>
      </c>
      <c r="AQ29" s="42">
        <v>0.03</v>
      </c>
      <c r="AR29" s="4">
        <f t="shared" si="88"/>
        <v>1.8099999999999998E-2</v>
      </c>
      <c r="AS29" s="11">
        <f t="shared" si="89"/>
        <v>0.8</v>
      </c>
      <c r="AT29" s="15">
        <f t="shared" si="90"/>
        <v>33.088205588598356</v>
      </c>
      <c r="AU29" s="19">
        <f t="shared" si="91"/>
        <v>9.9681786118061078E-5</v>
      </c>
      <c r="AV29" s="13">
        <f t="shared" si="92"/>
        <v>0.5</v>
      </c>
      <c r="AW29" s="11">
        <f t="shared" si="93"/>
        <v>1</v>
      </c>
      <c r="AX29" s="11">
        <f t="shared" si="94"/>
        <v>0.8911</v>
      </c>
      <c r="AY29" s="11">
        <f t="shared" si="95"/>
        <v>201997.53114128605</v>
      </c>
      <c r="AZ29" s="11">
        <f t="shared" si="96"/>
        <v>1</v>
      </c>
      <c r="BA29" s="11">
        <f t="shared" si="97"/>
        <v>0.34752899999999998</v>
      </c>
      <c r="BB29" s="11">
        <f t="shared" si="98"/>
        <v>1.025058</v>
      </c>
      <c r="BC29" s="11">
        <f t="shared" si="99"/>
        <v>0.99909999999999999</v>
      </c>
      <c r="BD29" s="11">
        <f t="shared" si="100"/>
        <v>0.8911</v>
      </c>
      <c r="BE29" s="11">
        <f t="shared" si="101"/>
        <v>201997.53114128605</v>
      </c>
      <c r="BF29" s="11">
        <f t="shared" si="102"/>
        <v>1</v>
      </c>
      <c r="BG29" s="11">
        <f t="shared" si="103"/>
        <v>0.34752899999999998</v>
      </c>
      <c r="BH29" s="11">
        <f t="shared" si="104"/>
        <v>1.025058</v>
      </c>
      <c r="BI29" s="121">
        <f t="shared" si="105"/>
        <v>3.4133333333333336</v>
      </c>
      <c r="BJ29" s="121">
        <f t="shared" si="0"/>
        <v>0.85333333333333339</v>
      </c>
      <c r="BK29" s="121">
        <f t="shared" si="0"/>
        <v>0.37925925925925924</v>
      </c>
      <c r="BL29" s="121">
        <f t="shared" si="0"/>
        <v>0.21333333333333335</v>
      </c>
      <c r="BM29" s="121">
        <f t="shared" si="0"/>
        <v>0.13653333333333334</v>
      </c>
      <c r="BN29" s="121">
        <f t="shared" si="0"/>
        <v>9.481481481481481E-2</v>
      </c>
      <c r="BO29" s="121">
        <f t="shared" si="0"/>
        <v>6.9659863945578229E-2</v>
      </c>
      <c r="BP29" s="121">
        <f t="shared" si="0"/>
        <v>5.3333333333333337E-2</v>
      </c>
      <c r="BQ29" s="121">
        <f t="shared" si="106"/>
        <v>1.3333333333333333</v>
      </c>
      <c r="BR29" s="121">
        <f t="shared" si="1"/>
        <v>1.3333333333333333</v>
      </c>
      <c r="BS29" s="121">
        <f t="shared" si="1"/>
        <v>1.3333333333333333</v>
      </c>
      <c r="BT29" s="121">
        <f t="shared" si="1"/>
        <v>1.3333333333333333</v>
      </c>
      <c r="BU29" s="121">
        <f t="shared" si="1"/>
        <v>1.3333333333333333</v>
      </c>
      <c r="BV29" s="121">
        <f t="shared" si="1"/>
        <v>1.3333333333333333</v>
      </c>
      <c r="BW29" s="121">
        <f t="shared" si="1"/>
        <v>1.3333333333333333</v>
      </c>
      <c r="BX29" s="121">
        <f t="shared" si="1"/>
        <v>1.3333333333333333</v>
      </c>
      <c r="BY29" s="121">
        <f t="shared" si="107"/>
        <v>1.5625</v>
      </c>
      <c r="BZ29" s="121">
        <f t="shared" si="108"/>
        <v>6.25</v>
      </c>
      <c r="CA29" s="121">
        <f t="shared" si="109"/>
        <v>14.0625</v>
      </c>
      <c r="CB29" s="121">
        <f t="shared" si="110"/>
        <v>25</v>
      </c>
      <c r="CC29" s="121">
        <f t="shared" si="111"/>
        <v>39.0625</v>
      </c>
      <c r="CD29" s="121">
        <f t="shared" si="112"/>
        <v>56.25</v>
      </c>
      <c r="CE29" s="121">
        <f t="shared" si="113"/>
        <v>76.5625</v>
      </c>
      <c r="CF29" s="121">
        <f t="shared" si="114"/>
        <v>100</v>
      </c>
      <c r="CG29" s="121">
        <f t="shared" si="115"/>
        <v>0.85333333333333339</v>
      </c>
      <c r="CH29" s="121">
        <f t="shared" si="116"/>
        <v>0.21333333333333335</v>
      </c>
      <c r="CI29" s="121">
        <f t="shared" si="117"/>
        <v>9.481481481481481E-2</v>
      </c>
      <c r="CJ29" s="121">
        <f t="shared" si="118"/>
        <v>5.3333333333333337E-2</v>
      </c>
      <c r="CK29" s="121">
        <f t="shared" si="119"/>
        <v>3.4133333333333335E-2</v>
      </c>
      <c r="CL29" s="121">
        <f t="shared" si="120"/>
        <v>2.3703703703703703E-2</v>
      </c>
      <c r="CM29" s="121">
        <f t="shared" si="121"/>
        <v>1.7414965986394557E-2</v>
      </c>
      <c r="CN29" s="121">
        <f t="shared" si="122"/>
        <v>1.3333333333333334E-2</v>
      </c>
      <c r="CO29" s="95">
        <f t="shared" si="4"/>
        <v>6.5688860624999998</v>
      </c>
      <c r="CP29" s="95">
        <f t="shared" si="5"/>
        <v>12.88542825</v>
      </c>
      <c r="CQ29" s="95">
        <f t="shared" si="6"/>
        <v>23.4129985625</v>
      </c>
      <c r="CR29" s="95">
        <f t="shared" si="7"/>
        <v>38.151596999999995</v>
      </c>
      <c r="CS29" s="95">
        <f t="shared" si="8"/>
        <v>57.101223562499996</v>
      </c>
      <c r="CT29" s="95">
        <f t="shared" si="9"/>
        <v>80.261878249999995</v>
      </c>
      <c r="CU29" s="95">
        <f t="shared" si="10"/>
        <v>107.63356106249999</v>
      </c>
      <c r="CV29" s="95">
        <f t="shared" si="11"/>
        <v>139.216272</v>
      </c>
      <c r="CW29" s="95">
        <f t="shared" si="12"/>
        <v>6.5688860624999998</v>
      </c>
      <c r="CX29" s="95">
        <f t="shared" si="13"/>
        <v>12.88542825</v>
      </c>
      <c r="CY29" s="95">
        <f t="shared" si="14"/>
        <v>23.4129985625</v>
      </c>
      <c r="CZ29" s="95">
        <f t="shared" si="15"/>
        <v>38.151596999999995</v>
      </c>
      <c r="DA29" s="95">
        <f t="shared" si="16"/>
        <v>57.101223562499996</v>
      </c>
      <c r="DB29" s="95">
        <f t="shared" si="17"/>
        <v>80.261878249999995</v>
      </c>
      <c r="DC29" s="95">
        <f t="shared" si="18"/>
        <v>107.63356106249999</v>
      </c>
      <c r="DD29" s="95">
        <f t="shared" si="19"/>
        <v>139.216272</v>
      </c>
      <c r="DE29" s="13">
        <f t="shared" si="123"/>
        <v>7.7093213333333335</v>
      </c>
      <c r="DF29" s="13">
        <f t="shared" si="124"/>
        <v>9.836821333333333</v>
      </c>
      <c r="DG29" s="13">
        <f t="shared" si="125"/>
        <v>17.175247259259258</v>
      </c>
      <c r="DH29" s="13">
        <f t="shared" si="126"/>
        <v>27.946821333333332</v>
      </c>
      <c r="DI29" s="13">
        <f t="shared" si="20"/>
        <v>41.932521333333334</v>
      </c>
      <c r="DJ29" s="13">
        <f t="shared" si="21"/>
        <v>59.078302814814812</v>
      </c>
      <c r="DK29" s="13">
        <f t="shared" si="22"/>
        <v>79.365647863945583</v>
      </c>
      <c r="DL29" s="13">
        <f t="shared" si="23"/>
        <v>102.78682133333334</v>
      </c>
      <c r="DM29" s="95">
        <f t="shared" si="24"/>
        <v>7.7093213333333335</v>
      </c>
      <c r="DN29" s="95">
        <f t="shared" si="25"/>
        <v>9.836821333333333</v>
      </c>
      <c r="DO29" s="95">
        <f t="shared" si="26"/>
        <v>17.175247259259258</v>
      </c>
      <c r="DP29" s="95">
        <f t="shared" si="27"/>
        <v>27.946821333333332</v>
      </c>
      <c r="DQ29" s="95">
        <f t="shared" si="28"/>
        <v>41.932521333333334</v>
      </c>
      <c r="DR29" s="95">
        <f t="shared" si="29"/>
        <v>59.078302814814812</v>
      </c>
      <c r="DS29" s="95">
        <f t="shared" si="30"/>
        <v>79.365647863945583</v>
      </c>
      <c r="DT29" s="95">
        <f t="shared" si="31"/>
        <v>102.78682133333334</v>
      </c>
      <c r="DU29" s="95">
        <f t="shared" si="32"/>
        <v>7.0376278166666664</v>
      </c>
      <c r="DV29" s="95">
        <f t="shared" si="33"/>
        <v>8.0234517466666659</v>
      </c>
      <c r="DW29" s="95">
        <f t="shared" si="34"/>
        <v>11.423872844814813</v>
      </c>
      <c r="DX29" s="95">
        <f t="shared" si="35"/>
        <v>16.415118666666665</v>
      </c>
      <c r="DY29" s="95">
        <f t="shared" si="36"/>
        <v>22.895700447066666</v>
      </c>
      <c r="DZ29" s="95">
        <f t="shared" si="37"/>
        <v>30.8405755037037</v>
      </c>
      <c r="EA29" s="95">
        <f t="shared" si="38"/>
        <v>40.241163153809524</v>
      </c>
      <c r="EB29" s="95">
        <f t="shared" si="39"/>
        <v>51.093879146666666</v>
      </c>
      <c r="EC29" s="95">
        <f t="shared" si="40"/>
        <v>7.0376278166666673</v>
      </c>
      <c r="ED29" s="95">
        <f t="shared" si="41"/>
        <v>8.0234517466666659</v>
      </c>
      <c r="EE29" s="95">
        <f t="shared" si="42"/>
        <v>11.423872844814813</v>
      </c>
      <c r="EF29" s="95">
        <f t="shared" si="43"/>
        <v>16.415118666666665</v>
      </c>
      <c r="EG29" s="95">
        <f t="shared" si="44"/>
        <v>22.895700447066666</v>
      </c>
      <c r="EH29" s="95">
        <f t="shared" si="45"/>
        <v>30.8405755037037</v>
      </c>
      <c r="EI29" s="95">
        <f t="shared" si="46"/>
        <v>40.241163153809524</v>
      </c>
      <c r="EJ29" s="95">
        <f t="shared" si="47"/>
        <v>51.093879146666666</v>
      </c>
      <c r="EK29" s="95">
        <f t="shared" si="48"/>
        <v>7.0376278166666673</v>
      </c>
      <c r="EL29" s="95">
        <f t="shared" si="49"/>
        <v>8.0234517466666659</v>
      </c>
      <c r="EM29" s="95">
        <f t="shared" si="50"/>
        <v>11.423872844814813</v>
      </c>
      <c r="EN29" s="95">
        <f t="shared" si="51"/>
        <v>16.415118666666665</v>
      </c>
      <c r="EO29" s="95">
        <f t="shared" si="52"/>
        <v>22.895700447066666</v>
      </c>
      <c r="EP29" s="95">
        <f t="shared" si="53"/>
        <v>30.8405755037037</v>
      </c>
      <c r="EQ29" s="95">
        <f t="shared" si="54"/>
        <v>40.241163153809524</v>
      </c>
      <c r="ER29" s="95">
        <f t="shared" si="55"/>
        <v>51.093879146666666</v>
      </c>
      <c r="ES29" s="95">
        <f t="shared" si="56"/>
        <v>1</v>
      </c>
      <c r="ET29" s="95">
        <f t="shared" si="57"/>
        <v>1</v>
      </c>
      <c r="EU29" s="95">
        <f t="shared" si="58"/>
        <v>1</v>
      </c>
      <c r="EV29" s="95">
        <f t="shared" si="59"/>
        <v>1</v>
      </c>
      <c r="EW29" s="95">
        <f t="shared" si="60"/>
        <v>1</v>
      </c>
      <c r="EX29" s="95">
        <f t="shared" si="61"/>
        <v>1</v>
      </c>
      <c r="EY29" s="95">
        <f t="shared" si="62"/>
        <v>1</v>
      </c>
      <c r="EZ29" s="95">
        <f t="shared" si="63"/>
        <v>1</v>
      </c>
      <c r="FA29" s="95">
        <f t="shared" si="64"/>
        <v>1</v>
      </c>
      <c r="FB29" s="95">
        <f t="shared" si="65"/>
        <v>1</v>
      </c>
      <c r="FC29" s="95">
        <f t="shared" si="66"/>
        <v>1</v>
      </c>
      <c r="FD29" s="95">
        <f t="shared" si="67"/>
        <v>1</v>
      </c>
      <c r="FE29" s="95">
        <f t="shared" si="68"/>
        <v>1</v>
      </c>
      <c r="FF29" s="95">
        <f t="shared" si="69"/>
        <v>1</v>
      </c>
      <c r="FG29" s="95">
        <f t="shared" si="70"/>
        <v>1</v>
      </c>
      <c r="FH29" s="95">
        <f t="shared" si="71"/>
        <v>1</v>
      </c>
      <c r="FI29" s="95">
        <f t="shared" si="72"/>
        <v>1</v>
      </c>
      <c r="FJ29" s="95">
        <f t="shared" si="73"/>
        <v>1</v>
      </c>
      <c r="FK29" s="95">
        <f t="shared" si="74"/>
        <v>1</v>
      </c>
      <c r="FL29" s="95">
        <f t="shared" si="75"/>
        <v>1</v>
      </c>
      <c r="FM29" s="95">
        <f t="shared" si="76"/>
        <v>1</v>
      </c>
      <c r="FN29" s="95">
        <f t="shared" si="77"/>
        <v>1</v>
      </c>
      <c r="FO29" s="95">
        <f t="shared" si="78"/>
        <v>1</v>
      </c>
      <c r="FP29" s="95">
        <f t="shared" si="79"/>
        <v>1</v>
      </c>
      <c r="FQ29" s="115">
        <f t="shared" si="80"/>
        <v>7.7057985790228267</v>
      </c>
      <c r="FR29" s="115">
        <f t="shared" si="81"/>
        <v>9.8287420232400677</v>
      </c>
      <c r="FS29" s="115">
        <f t="shared" si="82"/>
        <v>17.148354078872401</v>
      </c>
      <c r="FT29" s="115">
        <f t="shared" si="83"/>
        <v>27.873051032750585</v>
      </c>
      <c r="FU29" s="115">
        <f t="shared" si="84"/>
        <v>41.763672240940579</v>
      </c>
      <c r="FV29" s="115">
        <f t="shared" si="85"/>
        <v>58.740351466663611</v>
      </c>
      <c r="FW29" s="115">
        <f t="shared" si="86"/>
        <v>78.753236180436346</v>
      </c>
      <c r="FX29" s="115">
        <f t="shared" si="87"/>
        <v>101.75789694548904</v>
      </c>
      <c r="FY29" s="90"/>
      <c r="FZ29" s="90">
        <f t="shared" si="127"/>
        <v>7.7057985790228267</v>
      </c>
      <c r="GB29" s="20">
        <v>4.2515170571419025</v>
      </c>
      <c r="GC29" s="20">
        <v>3.7641824952556782</v>
      </c>
      <c r="GD29" s="20">
        <v>3.375695424801858</v>
      </c>
      <c r="GE29" s="20">
        <v>2.8005089564838905</v>
      </c>
      <c r="GF29" s="20">
        <v>2.0873901744901695</v>
      </c>
      <c r="GG29" s="20">
        <v>1.2365133343551284</v>
      </c>
      <c r="GH29" s="20">
        <v>1.0006447274183534</v>
      </c>
      <c r="GI29" s="31"/>
      <c r="GJ29" s="31"/>
      <c r="GK29" s="31"/>
      <c r="HU29" s="21"/>
      <c r="HV29" s="21"/>
      <c r="HW29" s="21"/>
      <c r="HX29" s="21"/>
      <c r="HY29" s="21"/>
      <c r="HZ29" s="21"/>
      <c r="IA29" s="21"/>
      <c r="IC29" s="28"/>
      <c r="ID29" s="11"/>
      <c r="IE29" s="13"/>
      <c r="IF29" s="11"/>
      <c r="IG29" s="13"/>
      <c r="IH29" s="13"/>
      <c r="II29" s="13"/>
      <c r="IJ29" s="28"/>
      <c r="IK29" s="11"/>
      <c r="IL29" s="13"/>
      <c r="IM29" s="11"/>
      <c r="IN29" s="23"/>
      <c r="IO29" s="11"/>
      <c r="IP29" s="23"/>
      <c r="IQ29" s="28"/>
      <c r="IR29" s="20"/>
      <c r="IS29" s="13"/>
      <c r="IT29" s="23"/>
      <c r="IU29" s="23"/>
      <c r="IV29" s="23"/>
      <c r="IW29" s="23"/>
      <c r="IY29" s="13"/>
      <c r="IZ29" s="25"/>
      <c r="JA29" s="25"/>
      <c r="JB29" s="25"/>
      <c r="JC29" s="25"/>
      <c r="JD29" s="25"/>
      <c r="JE29" s="25"/>
      <c r="JF29" s="25"/>
    </row>
    <row r="30" spans="1:266" s="4" customFormat="1" ht="13.8" x14ac:dyDescent="0.3">
      <c r="B30" s="18" t="s">
        <v>96</v>
      </c>
      <c r="C30" s="124">
        <v>1</v>
      </c>
      <c r="E30" s="5"/>
      <c r="M30" s="6"/>
      <c r="N30" s="6"/>
      <c r="O30" s="6"/>
      <c r="P30" s="6"/>
      <c r="Q30" s="6"/>
      <c r="R30" s="6"/>
      <c r="S30" s="7"/>
      <c r="T30" s="6"/>
      <c r="U30" s="5"/>
      <c r="V30" s="5"/>
      <c r="X30" s="118">
        <v>8.5</v>
      </c>
      <c r="Y30" s="118">
        <v>10</v>
      </c>
      <c r="Z30" s="40">
        <v>1.7999999999999999E-2</v>
      </c>
      <c r="AA30" s="40">
        <v>10000000</v>
      </c>
      <c r="AB30" s="40">
        <v>10000000</v>
      </c>
      <c r="AC30" s="98">
        <v>3900000</v>
      </c>
      <c r="AD30" s="42">
        <v>0.33</v>
      </c>
      <c r="AE30" s="42">
        <v>0.33</v>
      </c>
      <c r="AF30" s="41">
        <v>1.7999999999999999E-2</v>
      </c>
      <c r="AG30" s="40">
        <v>10000000</v>
      </c>
      <c r="AH30" s="40">
        <v>10000000</v>
      </c>
      <c r="AI30" s="98">
        <v>3900000</v>
      </c>
      <c r="AJ30" s="42">
        <v>0.33</v>
      </c>
      <c r="AK30" s="42">
        <v>0.33</v>
      </c>
      <c r="AL30" s="42">
        <f>AL11</f>
        <v>1E-4</v>
      </c>
      <c r="AM30" s="40">
        <v>6000</v>
      </c>
      <c r="AN30" s="40">
        <f>AN11</f>
        <v>10000</v>
      </c>
      <c r="AO30" s="40">
        <f>AO11</f>
        <v>10000</v>
      </c>
      <c r="AP30" s="42">
        <v>0.03</v>
      </c>
      <c r="AQ30" s="42">
        <v>0.03</v>
      </c>
      <c r="AR30" s="4">
        <f t="shared" si="88"/>
        <v>1.8099999999999998E-2</v>
      </c>
      <c r="AS30" s="11">
        <f t="shared" si="89"/>
        <v>0.85</v>
      </c>
      <c r="AT30" s="15">
        <f t="shared" si="90"/>
        <v>33.088205588598356</v>
      </c>
      <c r="AU30" s="19">
        <f t="shared" si="91"/>
        <v>9.9681786118061078E-5</v>
      </c>
      <c r="AV30" s="13">
        <f t="shared" si="92"/>
        <v>0.5</v>
      </c>
      <c r="AW30" s="11">
        <f t="shared" si="93"/>
        <v>1</v>
      </c>
      <c r="AX30" s="11">
        <f t="shared" si="94"/>
        <v>0.8911</v>
      </c>
      <c r="AY30" s="11">
        <f t="shared" si="95"/>
        <v>201997.53114128605</v>
      </c>
      <c r="AZ30" s="11">
        <f t="shared" si="96"/>
        <v>1</v>
      </c>
      <c r="BA30" s="11">
        <f t="shared" si="97"/>
        <v>0.34752899999999998</v>
      </c>
      <c r="BB30" s="11">
        <f t="shared" si="98"/>
        <v>1.025058</v>
      </c>
      <c r="BC30" s="11">
        <f t="shared" si="99"/>
        <v>0.99909999999999999</v>
      </c>
      <c r="BD30" s="11">
        <f t="shared" si="100"/>
        <v>0.8911</v>
      </c>
      <c r="BE30" s="11">
        <f t="shared" si="101"/>
        <v>201997.53114128605</v>
      </c>
      <c r="BF30" s="11">
        <f t="shared" si="102"/>
        <v>1</v>
      </c>
      <c r="BG30" s="11">
        <f t="shared" si="103"/>
        <v>0.34752899999999998</v>
      </c>
      <c r="BH30" s="11">
        <f t="shared" si="104"/>
        <v>1.025058</v>
      </c>
      <c r="BI30" s="121">
        <f t="shared" si="105"/>
        <v>3.8533333333333335</v>
      </c>
      <c r="BJ30" s="121">
        <f t="shared" si="105"/>
        <v>0.96333333333333337</v>
      </c>
      <c r="BK30" s="121">
        <f t="shared" si="105"/>
        <v>0.42814814814814817</v>
      </c>
      <c r="BL30" s="121">
        <f t="shared" si="105"/>
        <v>0.24083333333333334</v>
      </c>
      <c r="BM30" s="121">
        <f t="shared" si="105"/>
        <v>0.15413333333333334</v>
      </c>
      <c r="BN30" s="121">
        <f t="shared" si="105"/>
        <v>0.10703703703703704</v>
      </c>
      <c r="BO30" s="121">
        <f t="shared" si="105"/>
        <v>7.863945578231292E-2</v>
      </c>
      <c r="BP30" s="121">
        <f t="shared" si="105"/>
        <v>6.0208333333333336E-2</v>
      </c>
      <c r="BQ30" s="121">
        <f t="shared" si="106"/>
        <v>1.3333333333333333</v>
      </c>
      <c r="BR30" s="121">
        <f t="shared" si="106"/>
        <v>1.3333333333333333</v>
      </c>
      <c r="BS30" s="121">
        <f t="shared" si="106"/>
        <v>1.3333333333333333</v>
      </c>
      <c r="BT30" s="121">
        <f t="shared" si="106"/>
        <v>1.3333333333333333</v>
      </c>
      <c r="BU30" s="121">
        <f t="shared" si="106"/>
        <v>1.3333333333333333</v>
      </c>
      <c r="BV30" s="121">
        <f t="shared" si="106"/>
        <v>1.3333333333333333</v>
      </c>
      <c r="BW30" s="121">
        <f t="shared" si="106"/>
        <v>1.3333333333333333</v>
      </c>
      <c r="BX30" s="121">
        <f t="shared" si="106"/>
        <v>1.3333333333333333</v>
      </c>
      <c r="BY30" s="121">
        <f t="shared" si="107"/>
        <v>1.3840830449826989</v>
      </c>
      <c r="BZ30" s="121">
        <f t="shared" si="108"/>
        <v>5.5363321799307954</v>
      </c>
      <c r="CA30" s="121">
        <f t="shared" si="109"/>
        <v>12.456747404844291</v>
      </c>
      <c r="CB30" s="121">
        <f t="shared" si="110"/>
        <v>22.145328719723182</v>
      </c>
      <c r="CC30" s="121">
        <f t="shared" si="111"/>
        <v>34.602076124567475</v>
      </c>
      <c r="CD30" s="121">
        <f t="shared" si="112"/>
        <v>49.826989619377166</v>
      </c>
      <c r="CE30" s="121">
        <f t="shared" si="113"/>
        <v>67.820069204152247</v>
      </c>
      <c r="CF30" s="121">
        <f t="shared" si="114"/>
        <v>88.581314878892726</v>
      </c>
      <c r="CG30" s="121">
        <f t="shared" si="115"/>
        <v>0.96333333333333337</v>
      </c>
      <c r="CH30" s="121">
        <f t="shared" si="116"/>
        <v>0.24083333333333334</v>
      </c>
      <c r="CI30" s="121">
        <f t="shared" si="117"/>
        <v>0.10703703703703704</v>
      </c>
      <c r="CJ30" s="121">
        <f t="shared" si="118"/>
        <v>6.0208333333333336E-2</v>
      </c>
      <c r="CK30" s="121">
        <f t="shared" si="119"/>
        <v>3.8533333333333336E-2</v>
      </c>
      <c r="CL30" s="121">
        <f t="shared" si="120"/>
        <v>2.675925925925926E-2</v>
      </c>
      <c r="CM30" s="121">
        <f t="shared" si="121"/>
        <v>1.965986394557823E-2</v>
      </c>
      <c r="CN30" s="121">
        <f t="shared" si="122"/>
        <v>1.5052083333333334E-2</v>
      </c>
      <c r="CO30" s="95">
        <f t="shared" si="4"/>
        <v>6.3284640415224906</v>
      </c>
      <c r="CP30" s="95">
        <f t="shared" si="5"/>
        <v>11.923740166089964</v>
      </c>
      <c r="CQ30" s="95">
        <f t="shared" si="6"/>
        <v>21.249200373702422</v>
      </c>
      <c r="CR30" s="95">
        <f t="shared" si="7"/>
        <v>34.304844664359862</v>
      </c>
      <c r="CS30" s="95">
        <f t="shared" si="8"/>
        <v>51.090673038062278</v>
      </c>
      <c r="CT30" s="95">
        <f t="shared" si="9"/>
        <v>71.606685494809682</v>
      </c>
      <c r="CU30" s="95">
        <f t="shared" si="10"/>
        <v>95.852882034602075</v>
      </c>
      <c r="CV30" s="95">
        <f t="shared" si="11"/>
        <v>123.82926265743943</v>
      </c>
      <c r="CW30" s="95">
        <f t="shared" si="12"/>
        <v>6.3284640415224906</v>
      </c>
      <c r="CX30" s="95">
        <f t="shared" si="13"/>
        <v>11.923740166089964</v>
      </c>
      <c r="CY30" s="95">
        <f t="shared" si="14"/>
        <v>21.249200373702422</v>
      </c>
      <c r="CZ30" s="95">
        <f t="shared" si="15"/>
        <v>34.304844664359862</v>
      </c>
      <c r="DA30" s="95">
        <f t="shared" si="16"/>
        <v>51.090673038062278</v>
      </c>
      <c r="DB30" s="95">
        <f t="shared" si="17"/>
        <v>71.606685494809682</v>
      </c>
      <c r="DC30" s="95">
        <f t="shared" si="18"/>
        <v>95.852882034602075</v>
      </c>
      <c r="DD30" s="95">
        <f t="shared" si="19"/>
        <v>123.82926265743943</v>
      </c>
      <c r="DE30" s="13">
        <f t="shared" si="123"/>
        <v>7.9709043783160318</v>
      </c>
      <c r="DF30" s="13">
        <f t="shared" si="124"/>
        <v>9.2331535132641278</v>
      </c>
      <c r="DG30" s="13">
        <f t="shared" si="125"/>
        <v>15.618383552992439</v>
      </c>
      <c r="DH30" s="13">
        <f t="shared" si="126"/>
        <v>25.119650053056514</v>
      </c>
      <c r="DI30" s="13">
        <f t="shared" si="20"/>
        <v>37.48969745790081</v>
      </c>
      <c r="DJ30" s="13">
        <f t="shared" si="21"/>
        <v>52.667514656414205</v>
      </c>
      <c r="DK30" s="13">
        <f t="shared" si="22"/>
        <v>70.632196659934564</v>
      </c>
      <c r="DL30" s="13">
        <f t="shared" si="23"/>
        <v>91.375011212226056</v>
      </c>
      <c r="DM30" s="95">
        <f t="shared" si="24"/>
        <v>7.9709043783160318</v>
      </c>
      <c r="DN30" s="95">
        <f t="shared" si="25"/>
        <v>9.2331535132641278</v>
      </c>
      <c r="DO30" s="95">
        <f t="shared" si="26"/>
        <v>15.618383552992439</v>
      </c>
      <c r="DP30" s="95">
        <f t="shared" si="27"/>
        <v>25.119650053056514</v>
      </c>
      <c r="DQ30" s="95">
        <f t="shared" si="28"/>
        <v>37.48969745790081</v>
      </c>
      <c r="DR30" s="95">
        <f t="shared" si="29"/>
        <v>52.667514656414205</v>
      </c>
      <c r="DS30" s="95">
        <f t="shared" si="30"/>
        <v>70.632196659934564</v>
      </c>
      <c r="DT30" s="95">
        <f t="shared" si="31"/>
        <v>91.375011212226056</v>
      </c>
      <c r="DU30" s="95">
        <f t="shared" si="32"/>
        <v>7.1588380753863889</v>
      </c>
      <c r="DV30" s="95">
        <f t="shared" si="33"/>
        <v>7.7437289815455577</v>
      </c>
      <c r="DW30" s="95">
        <f t="shared" si="34"/>
        <v>10.702465795514545</v>
      </c>
      <c r="DX30" s="95">
        <f t="shared" si="35"/>
        <v>15.105086656182234</v>
      </c>
      <c r="DY30" s="95">
        <f t="shared" si="36"/>
        <v>20.837020262259745</v>
      </c>
      <c r="DZ30" s="95">
        <f t="shared" si="37"/>
        <v>27.869995773169293</v>
      </c>
      <c r="EA30" s="95">
        <f t="shared" si="38"/>
        <v>36.194326402504529</v>
      </c>
      <c r="EB30" s="95">
        <f t="shared" si="39"/>
        <v>45.805965867228942</v>
      </c>
      <c r="EC30" s="95">
        <f t="shared" si="40"/>
        <v>7.1588380753863881</v>
      </c>
      <c r="ED30" s="95">
        <f t="shared" si="41"/>
        <v>7.7437289815455577</v>
      </c>
      <c r="EE30" s="95">
        <f t="shared" si="42"/>
        <v>10.702465795514545</v>
      </c>
      <c r="EF30" s="95">
        <f t="shared" si="43"/>
        <v>15.105086656182234</v>
      </c>
      <c r="EG30" s="95">
        <f t="shared" si="44"/>
        <v>20.837020262259745</v>
      </c>
      <c r="EH30" s="95">
        <f t="shared" si="45"/>
        <v>27.869995773169293</v>
      </c>
      <c r="EI30" s="95">
        <f t="shared" si="46"/>
        <v>36.194326402504529</v>
      </c>
      <c r="EJ30" s="95">
        <f t="shared" si="47"/>
        <v>45.805965867228942</v>
      </c>
      <c r="EK30" s="95">
        <f t="shared" si="48"/>
        <v>7.1588380753863881</v>
      </c>
      <c r="EL30" s="95">
        <f t="shared" si="49"/>
        <v>7.7437289815455577</v>
      </c>
      <c r="EM30" s="95">
        <f t="shared" si="50"/>
        <v>10.702465795514545</v>
      </c>
      <c r="EN30" s="95">
        <f t="shared" si="51"/>
        <v>15.105086656182234</v>
      </c>
      <c r="EO30" s="95">
        <f t="shared" si="52"/>
        <v>20.837020262259745</v>
      </c>
      <c r="EP30" s="95">
        <f t="shared" si="53"/>
        <v>27.869995773169293</v>
      </c>
      <c r="EQ30" s="95">
        <f t="shared" si="54"/>
        <v>36.194326402504529</v>
      </c>
      <c r="ER30" s="95">
        <f t="shared" si="55"/>
        <v>45.805965867228942</v>
      </c>
      <c r="ES30" s="95">
        <f t="shared" si="56"/>
        <v>1</v>
      </c>
      <c r="ET30" s="95">
        <f t="shared" si="57"/>
        <v>1</v>
      </c>
      <c r="EU30" s="95">
        <f t="shared" si="58"/>
        <v>1</v>
      </c>
      <c r="EV30" s="95">
        <f t="shared" si="59"/>
        <v>1</v>
      </c>
      <c r="EW30" s="95">
        <f t="shared" si="60"/>
        <v>1</v>
      </c>
      <c r="EX30" s="95">
        <f t="shared" si="61"/>
        <v>1</v>
      </c>
      <c r="EY30" s="95">
        <f t="shared" si="62"/>
        <v>1</v>
      </c>
      <c r="EZ30" s="95">
        <f t="shared" si="63"/>
        <v>1</v>
      </c>
      <c r="FA30" s="95">
        <f t="shared" si="64"/>
        <v>1</v>
      </c>
      <c r="FB30" s="95">
        <f t="shared" si="65"/>
        <v>1</v>
      </c>
      <c r="FC30" s="95">
        <f t="shared" si="66"/>
        <v>1</v>
      </c>
      <c r="FD30" s="95">
        <f t="shared" si="67"/>
        <v>1</v>
      </c>
      <c r="FE30" s="95">
        <f t="shared" si="68"/>
        <v>1</v>
      </c>
      <c r="FF30" s="95">
        <f t="shared" si="69"/>
        <v>1</v>
      </c>
      <c r="FG30" s="95">
        <f t="shared" si="70"/>
        <v>1</v>
      </c>
      <c r="FH30" s="95">
        <f t="shared" si="71"/>
        <v>1</v>
      </c>
      <c r="FI30" s="95">
        <f t="shared" si="72"/>
        <v>1</v>
      </c>
      <c r="FJ30" s="95">
        <f t="shared" si="73"/>
        <v>1</v>
      </c>
      <c r="FK30" s="95">
        <f t="shared" si="74"/>
        <v>1</v>
      </c>
      <c r="FL30" s="95">
        <f t="shared" si="75"/>
        <v>1</v>
      </c>
      <c r="FM30" s="95">
        <f t="shared" si="76"/>
        <v>1</v>
      </c>
      <c r="FN30" s="95">
        <f t="shared" si="77"/>
        <v>1</v>
      </c>
      <c r="FO30" s="95">
        <f t="shared" si="78"/>
        <v>1</v>
      </c>
      <c r="FP30" s="95">
        <f t="shared" si="79"/>
        <v>1</v>
      </c>
      <c r="FQ30" s="115">
        <f t="shared" si="80"/>
        <v>7.9673321101746621</v>
      </c>
      <c r="FR30" s="115">
        <f t="shared" si="81"/>
        <v>9.22616160311504</v>
      </c>
      <c r="FS30" s="115">
        <f t="shared" si="82"/>
        <v>15.596366352185742</v>
      </c>
      <c r="FT30" s="115">
        <f t="shared" si="83"/>
        <v>25.060405716354698</v>
      </c>
      <c r="FU30" s="115">
        <f t="shared" si="84"/>
        <v>37.355233958228638</v>
      </c>
      <c r="FV30" s="115">
        <f t="shared" si="85"/>
        <v>52.399548128634308</v>
      </c>
      <c r="FW30" s="115">
        <f t="shared" si="86"/>
        <v>70.147790965622576</v>
      </c>
      <c r="FX30" s="115">
        <f t="shared" si="87"/>
        <v>90.562328753929592</v>
      </c>
      <c r="FY30" s="90"/>
      <c r="FZ30" s="90">
        <f t="shared" si="127"/>
        <v>7.9673321101746621</v>
      </c>
      <c r="GB30" s="20">
        <v>4.1556993880812358</v>
      </c>
      <c r="GC30" s="20">
        <v>3.7088333333041246</v>
      </c>
      <c r="GD30" s="20">
        <v>3.3474429701708805</v>
      </c>
      <c r="GE30" s="20">
        <v>2.8037596923797992</v>
      </c>
      <c r="GF30" s="20">
        <v>2.1150137718793744</v>
      </c>
      <c r="GG30" s="20">
        <v>1.235862826495288</v>
      </c>
      <c r="GH30" s="20">
        <v>1.0008183434184805</v>
      </c>
      <c r="GI30" s="31"/>
      <c r="GJ30" s="31"/>
      <c r="GK30" s="31"/>
      <c r="HU30" s="21"/>
      <c r="HV30" s="21"/>
      <c r="HW30" s="21"/>
      <c r="HX30" s="21"/>
      <c r="HY30" s="21"/>
      <c r="HZ30" s="21"/>
      <c r="IA30" s="21"/>
      <c r="IC30" s="28"/>
      <c r="ID30" s="11"/>
      <c r="IE30" s="13"/>
      <c r="IF30" s="11"/>
      <c r="IG30" s="13"/>
      <c r="IH30" s="13"/>
      <c r="II30" s="13"/>
      <c r="IJ30" s="28"/>
      <c r="IK30" s="11"/>
      <c r="IL30" s="13"/>
      <c r="IM30" s="22"/>
      <c r="IN30" s="23"/>
      <c r="IO30" s="11"/>
      <c r="IP30" s="23"/>
      <c r="IQ30" s="28"/>
      <c r="IR30" s="20"/>
      <c r="IS30" s="13"/>
      <c r="IT30" s="23"/>
      <c r="IU30" s="23"/>
      <c r="IV30" s="23"/>
      <c r="IW30" s="23"/>
      <c r="IX30" s="28"/>
      <c r="IY30" s="13"/>
      <c r="IZ30" s="25"/>
      <c r="JA30" s="25"/>
      <c r="JB30" s="25"/>
      <c r="JC30" s="25"/>
      <c r="JD30" s="25"/>
      <c r="JE30" s="25"/>
      <c r="JF30" s="25"/>
    </row>
    <row r="31" spans="1:266" s="4" customFormat="1" ht="13.8" x14ac:dyDescent="0.3">
      <c r="B31" s="18" t="s">
        <v>97</v>
      </c>
      <c r="C31" s="124">
        <v>1</v>
      </c>
      <c r="E31" s="5"/>
      <c r="M31" s="6"/>
      <c r="N31" s="6"/>
      <c r="O31" s="6"/>
      <c r="P31" s="6"/>
      <c r="Q31" s="6"/>
      <c r="R31" s="6"/>
      <c r="S31" s="7"/>
      <c r="T31" s="6"/>
      <c r="U31" s="5"/>
      <c r="V31" s="9"/>
      <c r="X31" s="118">
        <v>9</v>
      </c>
      <c r="Y31" s="118">
        <v>10</v>
      </c>
      <c r="Z31" s="40">
        <v>1.7999999999999999E-2</v>
      </c>
      <c r="AA31" s="40">
        <v>10000000</v>
      </c>
      <c r="AB31" s="40">
        <v>10000000</v>
      </c>
      <c r="AC31" s="98">
        <v>3900000</v>
      </c>
      <c r="AD31" s="42">
        <v>0.33</v>
      </c>
      <c r="AE31" s="42">
        <v>0.33</v>
      </c>
      <c r="AF31" s="41">
        <v>1.7999999999999999E-2</v>
      </c>
      <c r="AG31" s="40">
        <v>10000000</v>
      </c>
      <c r="AH31" s="40">
        <v>10000000</v>
      </c>
      <c r="AI31" s="98">
        <v>3900000</v>
      </c>
      <c r="AJ31" s="42">
        <v>0.33</v>
      </c>
      <c r="AK31" s="42">
        <v>0.33</v>
      </c>
      <c r="AL31" s="42">
        <f>AL11</f>
        <v>1E-4</v>
      </c>
      <c r="AM31" s="40">
        <v>6000</v>
      </c>
      <c r="AN31" s="40">
        <f>AN11</f>
        <v>10000</v>
      </c>
      <c r="AO31" s="40">
        <f>AO11</f>
        <v>10000</v>
      </c>
      <c r="AP31" s="42">
        <v>0.03</v>
      </c>
      <c r="AQ31" s="42">
        <v>0.03</v>
      </c>
      <c r="AR31" s="4">
        <f t="shared" si="88"/>
        <v>1.8099999999999998E-2</v>
      </c>
      <c r="AS31" s="11">
        <f t="shared" si="89"/>
        <v>0.9</v>
      </c>
      <c r="AT31" s="15">
        <f t="shared" si="90"/>
        <v>33.088205588598356</v>
      </c>
      <c r="AU31" s="19">
        <f t="shared" si="91"/>
        <v>9.9681786118061078E-5</v>
      </c>
      <c r="AV31" s="13">
        <f t="shared" si="92"/>
        <v>0.5</v>
      </c>
      <c r="AW31" s="11">
        <f t="shared" si="93"/>
        <v>1</v>
      </c>
      <c r="AX31" s="11">
        <f t="shared" si="94"/>
        <v>0.8911</v>
      </c>
      <c r="AY31" s="11">
        <f t="shared" si="95"/>
        <v>201997.53114128605</v>
      </c>
      <c r="AZ31" s="11">
        <f t="shared" si="96"/>
        <v>1</v>
      </c>
      <c r="BA31" s="11">
        <f t="shared" si="97"/>
        <v>0.34752899999999998</v>
      </c>
      <c r="BB31" s="11">
        <f t="shared" si="98"/>
        <v>1.025058</v>
      </c>
      <c r="BC31" s="11">
        <f t="shared" si="99"/>
        <v>0.99909999999999999</v>
      </c>
      <c r="BD31" s="11">
        <f t="shared" si="100"/>
        <v>0.8911</v>
      </c>
      <c r="BE31" s="11">
        <f t="shared" si="101"/>
        <v>201997.53114128605</v>
      </c>
      <c r="BF31" s="11">
        <f t="shared" si="102"/>
        <v>1</v>
      </c>
      <c r="BG31" s="11">
        <f t="shared" si="103"/>
        <v>0.34752899999999998</v>
      </c>
      <c r="BH31" s="11">
        <f t="shared" si="104"/>
        <v>1.025058</v>
      </c>
      <c r="BI31" s="121">
        <f t="shared" si="105"/>
        <v>4.32</v>
      </c>
      <c r="BJ31" s="121">
        <f t="shared" si="105"/>
        <v>1.08</v>
      </c>
      <c r="BK31" s="121">
        <f t="shared" si="105"/>
        <v>0.48</v>
      </c>
      <c r="BL31" s="121">
        <f t="shared" si="105"/>
        <v>0.27</v>
      </c>
      <c r="BM31" s="121">
        <f t="shared" si="105"/>
        <v>0.17280000000000001</v>
      </c>
      <c r="BN31" s="121">
        <f t="shared" si="105"/>
        <v>0.12</v>
      </c>
      <c r="BO31" s="121">
        <f t="shared" si="105"/>
        <v>8.8163265306122451E-2</v>
      </c>
      <c r="BP31" s="121">
        <f t="shared" si="105"/>
        <v>6.7500000000000004E-2</v>
      </c>
      <c r="BQ31" s="121">
        <f t="shared" si="106"/>
        <v>1.3333333333333333</v>
      </c>
      <c r="BR31" s="121">
        <f t="shared" si="106"/>
        <v>1.3333333333333333</v>
      </c>
      <c r="BS31" s="121">
        <f t="shared" si="106"/>
        <v>1.3333333333333333</v>
      </c>
      <c r="BT31" s="121">
        <f t="shared" si="106"/>
        <v>1.3333333333333333</v>
      </c>
      <c r="BU31" s="121">
        <f t="shared" si="106"/>
        <v>1.3333333333333333</v>
      </c>
      <c r="BV31" s="121">
        <f t="shared" si="106"/>
        <v>1.3333333333333333</v>
      </c>
      <c r="BW31" s="121">
        <f t="shared" si="106"/>
        <v>1.3333333333333333</v>
      </c>
      <c r="BX31" s="121">
        <f t="shared" si="106"/>
        <v>1.3333333333333333</v>
      </c>
      <c r="BY31" s="121">
        <f t="shared" si="107"/>
        <v>1.2345679012345678</v>
      </c>
      <c r="BZ31" s="121">
        <f t="shared" si="108"/>
        <v>4.9382716049382713</v>
      </c>
      <c r="CA31" s="121">
        <f t="shared" si="109"/>
        <v>11.111111111111111</v>
      </c>
      <c r="CB31" s="121">
        <f t="shared" si="110"/>
        <v>19.753086419753085</v>
      </c>
      <c r="CC31" s="121">
        <f t="shared" si="111"/>
        <v>30.864197530864196</v>
      </c>
      <c r="CD31" s="121">
        <f t="shared" si="112"/>
        <v>44.444444444444443</v>
      </c>
      <c r="CE31" s="121">
        <f t="shared" si="113"/>
        <v>60.493827160493829</v>
      </c>
      <c r="CF31" s="121">
        <f t="shared" si="114"/>
        <v>79.012345679012341</v>
      </c>
      <c r="CG31" s="121">
        <f t="shared" si="115"/>
        <v>1.08</v>
      </c>
      <c r="CH31" s="121">
        <f t="shared" si="116"/>
        <v>0.27</v>
      </c>
      <c r="CI31" s="121">
        <f t="shared" si="117"/>
        <v>0.12</v>
      </c>
      <c r="CJ31" s="121">
        <f t="shared" si="118"/>
        <v>6.7500000000000004E-2</v>
      </c>
      <c r="CK31" s="121">
        <f t="shared" si="119"/>
        <v>4.3200000000000002E-2</v>
      </c>
      <c r="CL31" s="121">
        <f t="shared" si="120"/>
        <v>0.03</v>
      </c>
      <c r="CM31" s="121">
        <f t="shared" si="121"/>
        <v>2.2040816326530613E-2</v>
      </c>
      <c r="CN31" s="121">
        <f t="shared" si="122"/>
        <v>1.6875000000000001E-2</v>
      </c>
      <c r="CO31" s="95">
        <f t="shared" si="4"/>
        <v>6.1269880493827165</v>
      </c>
      <c r="CP31" s="95">
        <f t="shared" si="5"/>
        <v>11.117836197530863</v>
      </c>
      <c r="CQ31" s="95">
        <f t="shared" si="6"/>
        <v>19.435916444444445</v>
      </c>
      <c r="CR31" s="95">
        <f t="shared" si="7"/>
        <v>31.081228790123454</v>
      </c>
      <c r="CS31" s="95">
        <f t="shared" si="8"/>
        <v>46.053773234567899</v>
      </c>
      <c r="CT31" s="95">
        <f t="shared" si="9"/>
        <v>64.353549777777772</v>
      </c>
      <c r="CU31" s="95">
        <f t="shared" si="10"/>
        <v>85.980558419753095</v>
      </c>
      <c r="CV31" s="95">
        <f t="shared" si="11"/>
        <v>110.93479916049381</v>
      </c>
      <c r="CW31" s="95">
        <f t="shared" si="12"/>
        <v>6.1269880493827165</v>
      </c>
      <c r="CX31" s="95">
        <f t="shared" si="13"/>
        <v>11.117836197530863</v>
      </c>
      <c r="CY31" s="95">
        <f t="shared" si="14"/>
        <v>19.435916444444445</v>
      </c>
      <c r="CZ31" s="95">
        <f t="shared" si="15"/>
        <v>31.081228790123454</v>
      </c>
      <c r="DA31" s="95">
        <f t="shared" si="16"/>
        <v>46.053773234567899</v>
      </c>
      <c r="DB31" s="95">
        <f t="shared" si="17"/>
        <v>64.353549777777772</v>
      </c>
      <c r="DC31" s="95">
        <f t="shared" si="18"/>
        <v>85.980558419753095</v>
      </c>
      <c r="DD31" s="95">
        <f t="shared" si="19"/>
        <v>110.93479916049381</v>
      </c>
      <c r="DE31" s="13">
        <f t="shared" si="123"/>
        <v>8.2880559012345678</v>
      </c>
      <c r="DF31" s="13">
        <f t="shared" si="124"/>
        <v>8.7517596049382718</v>
      </c>
      <c r="DG31" s="13">
        <f t="shared" si="125"/>
        <v>14.324599111111111</v>
      </c>
      <c r="DH31" s="13">
        <f t="shared" si="126"/>
        <v>22.756574419753086</v>
      </c>
      <c r="DI31" s="13">
        <f t="shared" si="20"/>
        <v>33.770485530864192</v>
      </c>
      <c r="DJ31" s="13">
        <f t="shared" si="21"/>
        <v>47.297932444444442</v>
      </c>
      <c r="DK31" s="13">
        <f t="shared" si="22"/>
        <v>63.315478425799952</v>
      </c>
      <c r="DL31" s="13">
        <f t="shared" si="23"/>
        <v>81.813333679012345</v>
      </c>
      <c r="DM31" s="95">
        <f t="shared" si="24"/>
        <v>8.2880559012345678</v>
      </c>
      <c r="DN31" s="95">
        <f t="shared" si="25"/>
        <v>8.7517596049382718</v>
      </c>
      <c r="DO31" s="95">
        <f t="shared" si="26"/>
        <v>14.324599111111111</v>
      </c>
      <c r="DP31" s="95">
        <f t="shared" si="27"/>
        <v>22.756574419753086</v>
      </c>
      <c r="DQ31" s="95">
        <f t="shared" si="28"/>
        <v>33.770485530864192</v>
      </c>
      <c r="DR31" s="95">
        <f t="shared" si="29"/>
        <v>47.297932444444442</v>
      </c>
      <c r="DS31" s="95">
        <f t="shared" si="30"/>
        <v>63.315478425799952</v>
      </c>
      <c r="DT31" s="95">
        <f t="shared" si="31"/>
        <v>81.813333679012345</v>
      </c>
      <c r="DU31" s="95">
        <f t="shared" si="32"/>
        <v>7.3057972108641964</v>
      </c>
      <c r="DV31" s="95">
        <f t="shared" si="33"/>
        <v>7.520664523456789</v>
      </c>
      <c r="DW31" s="95">
        <f t="shared" si="34"/>
        <v>10.10296231111111</v>
      </c>
      <c r="DX31" s="95">
        <f t="shared" si="35"/>
        <v>14.010103573827159</v>
      </c>
      <c r="DY31" s="95">
        <f t="shared" si="36"/>
        <v>19.113641593204932</v>
      </c>
      <c r="DZ31" s="95">
        <f t="shared" si="37"/>
        <v>25.38188172444444</v>
      </c>
      <c r="EA31" s="95">
        <f t="shared" si="38"/>
        <v>32.803964040917108</v>
      </c>
      <c r="EB31" s="95">
        <f t="shared" si="39"/>
        <v>41.375352225308639</v>
      </c>
      <c r="EC31" s="95">
        <f t="shared" si="40"/>
        <v>7.3057972108641964</v>
      </c>
      <c r="ED31" s="95">
        <f t="shared" si="41"/>
        <v>7.520664523456789</v>
      </c>
      <c r="EE31" s="95">
        <f t="shared" si="42"/>
        <v>10.10296231111111</v>
      </c>
      <c r="EF31" s="95">
        <f t="shared" si="43"/>
        <v>14.010103573827159</v>
      </c>
      <c r="EG31" s="95">
        <f t="shared" si="44"/>
        <v>19.113641593204935</v>
      </c>
      <c r="EH31" s="95">
        <f t="shared" si="45"/>
        <v>25.38188172444444</v>
      </c>
      <c r="EI31" s="95">
        <f t="shared" si="46"/>
        <v>32.803964040917108</v>
      </c>
      <c r="EJ31" s="95">
        <f t="shared" si="47"/>
        <v>41.375352225308639</v>
      </c>
      <c r="EK31" s="95">
        <f t="shared" si="48"/>
        <v>7.3057972108641964</v>
      </c>
      <c r="EL31" s="95">
        <f t="shared" si="49"/>
        <v>7.520664523456789</v>
      </c>
      <c r="EM31" s="95">
        <f t="shared" si="50"/>
        <v>10.10296231111111</v>
      </c>
      <c r="EN31" s="95">
        <f t="shared" si="51"/>
        <v>14.010103573827159</v>
      </c>
      <c r="EO31" s="95">
        <f t="shared" si="52"/>
        <v>19.113641593204935</v>
      </c>
      <c r="EP31" s="95">
        <f t="shared" si="53"/>
        <v>25.38188172444444</v>
      </c>
      <c r="EQ31" s="95">
        <f t="shared" si="54"/>
        <v>32.803964040917108</v>
      </c>
      <c r="ER31" s="95">
        <f t="shared" si="55"/>
        <v>41.375352225308639</v>
      </c>
      <c r="ES31" s="95">
        <f t="shared" si="56"/>
        <v>1</v>
      </c>
      <c r="ET31" s="95">
        <f t="shared" si="57"/>
        <v>1</v>
      </c>
      <c r="EU31" s="95">
        <f t="shared" si="58"/>
        <v>1</v>
      </c>
      <c r="EV31" s="95">
        <f t="shared" si="59"/>
        <v>1</v>
      </c>
      <c r="EW31" s="95">
        <f t="shared" si="60"/>
        <v>1</v>
      </c>
      <c r="EX31" s="95">
        <f t="shared" si="61"/>
        <v>1</v>
      </c>
      <c r="EY31" s="95">
        <f t="shared" si="62"/>
        <v>1</v>
      </c>
      <c r="EZ31" s="95">
        <f t="shared" si="63"/>
        <v>1</v>
      </c>
      <c r="FA31" s="95">
        <f t="shared" si="64"/>
        <v>1</v>
      </c>
      <c r="FB31" s="95">
        <f t="shared" si="65"/>
        <v>1</v>
      </c>
      <c r="FC31" s="95">
        <f t="shared" si="66"/>
        <v>1</v>
      </c>
      <c r="FD31" s="95">
        <f t="shared" si="67"/>
        <v>1</v>
      </c>
      <c r="FE31" s="95">
        <f t="shared" si="68"/>
        <v>0.99999999999999989</v>
      </c>
      <c r="FF31" s="95">
        <f t="shared" si="69"/>
        <v>1</v>
      </c>
      <c r="FG31" s="95">
        <f t="shared" si="70"/>
        <v>1</v>
      </c>
      <c r="FH31" s="95">
        <f t="shared" si="71"/>
        <v>1</v>
      </c>
      <c r="FI31" s="95">
        <f t="shared" si="72"/>
        <v>1</v>
      </c>
      <c r="FJ31" s="95">
        <f t="shared" si="73"/>
        <v>1</v>
      </c>
      <c r="FK31" s="95">
        <f t="shared" si="74"/>
        <v>1</v>
      </c>
      <c r="FL31" s="95">
        <f t="shared" si="75"/>
        <v>1</v>
      </c>
      <c r="FM31" s="95">
        <f t="shared" si="76"/>
        <v>1</v>
      </c>
      <c r="FN31" s="95">
        <f t="shared" si="77"/>
        <v>1</v>
      </c>
      <c r="FO31" s="95">
        <f t="shared" si="78"/>
        <v>1</v>
      </c>
      <c r="FP31" s="95">
        <f t="shared" si="79"/>
        <v>1</v>
      </c>
      <c r="FQ31" s="115">
        <f t="shared" si="80"/>
        <v>8.2843982205492921</v>
      </c>
      <c r="FR31" s="115">
        <f t="shared" si="81"/>
        <v>8.7455911609314843</v>
      </c>
      <c r="FS31" s="115">
        <f t="shared" si="82"/>
        <v>14.306269503968997</v>
      </c>
      <c r="FT31" s="115">
        <f t="shared" si="83"/>
        <v>22.708258338495217</v>
      </c>
      <c r="FU31" s="115">
        <f t="shared" si="84"/>
        <v>33.661814527372677</v>
      </c>
      <c r="FV31" s="115">
        <f t="shared" si="85"/>
        <v>47.082376142287785</v>
      </c>
      <c r="FW31" s="115">
        <f t="shared" si="86"/>
        <v>62.92685009043938</v>
      </c>
      <c r="FX31" s="115">
        <f t="shared" si="87"/>
        <v>81.162379631257764</v>
      </c>
      <c r="FY31" s="90"/>
      <c r="FZ31" s="90">
        <f t="shared" si="127"/>
        <v>8.2843982205492921</v>
      </c>
      <c r="GB31" s="20">
        <v>4.0937607331153743</v>
      </c>
      <c r="GC31" s="20">
        <v>3.6782868652276877</v>
      </c>
      <c r="GD31" s="20">
        <v>3.3381474336856405</v>
      </c>
      <c r="GE31" s="20">
        <v>2.8193211558023989</v>
      </c>
      <c r="GF31" s="20">
        <v>2.1198505369452048</v>
      </c>
      <c r="GG31" s="20">
        <v>1.2353953779445428</v>
      </c>
      <c r="GH31" s="20">
        <v>1.0010234062684558</v>
      </c>
      <c r="GI31" s="31"/>
      <c r="GJ31" s="31"/>
      <c r="GK31" s="31"/>
      <c r="HU31" s="21"/>
      <c r="HV31" s="21"/>
      <c r="HW31" s="21"/>
      <c r="HX31" s="21"/>
      <c r="HY31" s="21"/>
      <c r="HZ31" s="21"/>
      <c r="IA31" s="21"/>
      <c r="IC31" s="28"/>
      <c r="ID31" s="11"/>
      <c r="IE31" s="13"/>
      <c r="IF31" s="11"/>
      <c r="IG31" s="13"/>
      <c r="IH31" s="13"/>
      <c r="II31" s="13"/>
      <c r="IJ31" s="28"/>
      <c r="IK31" s="11"/>
      <c r="IL31" s="13"/>
      <c r="IM31" s="22"/>
      <c r="IN31" s="23"/>
      <c r="IO31" s="11"/>
      <c r="IP31" s="23"/>
      <c r="IQ31" s="28"/>
      <c r="IR31" s="20"/>
      <c r="IS31" s="13"/>
      <c r="IT31" s="23"/>
      <c r="IU31" s="23"/>
      <c r="IV31" s="23"/>
      <c r="IW31" s="23"/>
      <c r="IX31" s="28"/>
      <c r="IY31" s="13"/>
      <c r="IZ31" s="25"/>
      <c r="JA31" s="25"/>
      <c r="JB31" s="25"/>
      <c r="JC31" s="25"/>
      <c r="JD31" s="25"/>
      <c r="JE31" s="25"/>
      <c r="JF31" s="25"/>
    </row>
    <row r="32" spans="1:266" s="4" customFormat="1" ht="13.8" x14ac:dyDescent="0.3">
      <c r="B32" s="18" t="s">
        <v>98</v>
      </c>
      <c r="C32" s="12">
        <v>0.375</v>
      </c>
      <c r="E32" s="5"/>
      <c r="M32" s="6"/>
      <c r="N32" s="6"/>
      <c r="O32" s="6"/>
      <c r="P32" s="6"/>
      <c r="Q32" s="6"/>
      <c r="R32" s="6"/>
      <c r="S32" s="7"/>
      <c r="T32" s="6"/>
      <c r="U32" s="5"/>
      <c r="V32" s="95"/>
      <c r="X32" s="118">
        <v>9.5</v>
      </c>
      <c r="Y32" s="118">
        <v>10</v>
      </c>
      <c r="Z32" s="40">
        <v>1.7999999999999999E-2</v>
      </c>
      <c r="AA32" s="40">
        <v>10000000</v>
      </c>
      <c r="AB32" s="40">
        <v>10000000</v>
      </c>
      <c r="AC32" s="98">
        <v>3900000</v>
      </c>
      <c r="AD32" s="42">
        <v>0.33</v>
      </c>
      <c r="AE32" s="42">
        <v>0.33</v>
      </c>
      <c r="AF32" s="41">
        <v>1.7999999999999999E-2</v>
      </c>
      <c r="AG32" s="40">
        <v>10000000</v>
      </c>
      <c r="AH32" s="40">
        <v>10000000</v>
      </c>
      <c r="AI32" s="98">
        <v>3900000</v>
      </c>
      <c r="AJ32" s="42">
        <v>0.33</v>
      </c>
      <c r="AK32" s="42">
        <v>0.33</v>
      </c>
      <c r="AL32" s="42">
        <f>AL11</f>
        <v>1E-4</v>
      </c>
      <c r="AM32" s="40">
        <v>6000</v>
      </c>
      <c r="AN32" s="40">
        <f>AN11</f>
        <v>10000</v>
      </c>
      <c r="AO32" s="40">
        <f>AO11</f>
        <v>10000</v>
      </c>
      <c r="AP32" s="42">
        <v>0.03</v>
      </c>
      <c r="AQ32" s="42">
        <v>0.03</v>
      </c>
      <c r="AR32" s="4">
        <f t="shared" si="88"/>
        <v>1.8099999999999998E-2</v>
      </c>
      <c r="AS32" s="11">
        <f t="shared" si="89"/>
        <v>0.95</v>
      </c>
      <c r="AT32" s="15">
        <f t="shared" si="90"/>
        <v>33.088205588598356</v>
      </c>
      <c r="AU32" s="19">
        <f t="shared" si="91"/>
        <v>9.9681786118061078E-5</v>
      </c>
      <c r="AV32" s="13">
        <f t="shared" si="92"/>
        <v>0.5</v>
      </c>
      <c r="AW32" s="11">
        <f t="shared" si="93"/>
        <v>1</v>
      </c>
      <c r="AX32" s="11">
        <f t="shared" si="94"/>
        <v>0.8911</v>
      </c>
      <c r="AY32" s="11">
        <f t="shared" si="95"/>
        <v>201997.53114128605</v>
      </c>
      <c r="AZ32" s="11">
        <f t="shared" si="96"/>
        <v>1</v>
      </c>
      <c r="BA32" s="11">
        <f t="shared" si="97"/>
        <v>0.34752899999999998</v>
      </c>
      <c r="BB32" s="11">
        <f t="shared" si="98"/>
        <v>1.025058</v>
      </c>
      <c r="BC32" s="11">
        <f t="shared" si="99"/>
        <v>0.99909999999999999</v>
      </c>
      <c r="BD32" s="11">
        <f t="shared" si="100"/>
        <v>0.8911</v>
      </c>
      <c r="BE32" s="11">
        <f t="shared" si="101"/>
        <v>201997.53114128605</v>
      </c>
      <c r="BF32" s="11">
        <f t="shared" si="102"/>
        <v>1</v>
      </c>
      <c r="BG32" s="11">
        <f t="shared" si="103"/>
        <v>0.34752899999999998</v>
      </c>
      <c r="BH32" s="11">
        <f t="shared" si="104"/>
        <v>1.025058</v>
      </c>
      <c r="BI32" s="121">
        <f t="shared" si="105"/>
        <v>4.8133333333333335</v>
      </c>
      <c r="BJ32" s="121">
        <f t="shared" si="105"/>
        <v>1.2033333333333334</v>
      </c>
      <c r="BK32" s="121">
        <f t="shared" si="105"/>
        <v>0.53481481481481485</v>
      </c>
      <c r="BL32" s="121">
        <f t="shared" si="105"/>
        <v>0.30083333333333334</v>
      </c>
      <c r="BM32" s="121">
        <f t="shared" si="105"/>
        <v>0.19253333333333333</v>
      </c>
      <c r="BN32" s="121">
        <f t="shared" si="105"/>
        <v>0.13370370370370371</v>
      </c>
      <c r="BO32" s="121">
        <f t="shared" si="105"/>
        <v>9.8231292517006796E-2</v>
      </c>
      <c r="BP32" s="121">
        <f t="shared" si="105"/>
        <v>7.5208333333333335E-2</v>
      </c>
      <c r="BQ32" s="121">
        <f t="shared" si="106"/>
        <v>1.3333333333333333</v>
      </c>
      <c r="BR32" s="121">
        <f t="shared" si="106"/>
        <v>1.3333333333333333</v>
      </c>
      <c r="BS32" s="121">
        <f t="shared" si="106"/>
        <v>1.3333333333333333</v>
      </c>
      <c r="BT32" s="121">
        <f t="shared" si="106"/>
        <v>1.3333333333333333</v>
      </c>
      <c r="BU32" s="121">
        <f t="shared" si="106"/>
        <v>1.3333333333333333</v>
      </c>
      <c r="BV32" s="121">
        <f t="shared" si="106"/>
        <v>1.3333333333333333</v>
      </c>
      <c r="BW32" s="121">
        <f t="shared" si="106"/>
        <v>1.3333333333333333</v>
      </c>
      <c r="BX32" s="121">
        <f t="shared" si="106"/>
        <v>1.3333333333333333</v>
      </c>
      <c r="BY32" s="121">
        <f t="shared" si="107"/>
        <v>1.10803324099723</v>
      </c>
      <c r="BZ32" s="121">
        <f t="shared" si="108"/>
        <v>4.43213296398892</v>
      </c>
      <c r="CA32" s="121">
        <f t="shared" si="109"/>
        <v>9.97229916897507</v>
      </c>
      <c r="CB32" s="121">
        <f t="shared" si="110"/>
        <v>17.72853185595568</v>
      </c>
      <c r="CC32" s="121">
        <f t="shared" si="111"/>
        <v>27.700831024930746</v>
      </c>
      <c r="CD32" s="121">
        <f t="shared" si="112"/>
        <v>39.88919667590028</v>
      </c>
      <c r="CE32" s="121">
        <f t="shared" si="113"/>
        <v>54.293628808864263</v>
      </c>
      <c r="CF32" s="121">
        <f t="shared" si="114"/>
        <v>70.91412742382272</v>
      </c>
      <c r="CG32" s="121">
        <f t="shared" si="115"/>
        <v>1.2033333333333334</v>
      </c>
      <c r="CH32" s="121">
        <f t="shared" si="116"/>
        <v>0.30083333333333334</v>
      </c>
      <c r="CI32" s="121">
        <f t="shared" si="117"/>
        <v>0.13370370370370371</v>
      </c>
      <c r="CJ32" s="121">
        <f t="shared" si="118"/>
        <v>7.5208333333333335E-2</v>
      </c>
      <c r="CK32" s="121">
        <f t="shared" si="119"/>
        <v>4.8133333333333334E-2</v>
      </c>
      <c r="CL32" s="121">
        <f t="shared" si="120"/>
        <v>3.3425925925925928E-2</v>
      </c>
      <c r="CM32" s="121">
        <f t="shared" si="121"/>
        <v>2.4557823129251699E-2</v>
      </c>
      <c r="CN32" s="121">
        <f t="shared" si="122"/>
        <v>1.8802083333333334E-2</v>
      </c>
      <c r="CO32" s="95">
        <f t="shared" si="4"/>
        <v>5.9564789252077563</v>
      </c>
      <c r="CP32" s="95">
        <f t="shared" si="5"/>
        <v>10.435799700831025</v>
      </c>
      <c r="CQ32" s="95">
        <f t="shared" si="6"/>
        <v>17.901334326869808</v>
      </c>
      <c r="CR32" s="95">
        <f t="shared" si="7"/>
        <v>28.353082803324099</v>
      </c>
      <c r="CS32" s="95">
        <f t="shared" si="8"/>
        <v>41.791045130193908</v>
      </c>
      <c r="CT32" s="95">
        <f t="shared" si="9"/>
        <v>58.215221307479226</v>
      </c>
      <c r="CU32" s="95">
        <f t="shared" si="10"/>
        <v>77.625611335180054</v>
      </c>
      <c r="CV32" s="95">
        <f t="shared" si="11"/>
        <v>100.02221521329639</v>
      </c>
      <c r="CW32" s="95">
        <f t="shared" si="12"/>
        <v>5.9564789252077563</v>
      </c>
      <c r="CX32" s="95">
        <f t="shared" si="13"/>
        <v>10.435799700831025</v>
      </c>
      <c r="CY32" s="95">
        <f t="shared" si="14"/>
        <v>17.901334326869808</v>
      </c>
      <c r="CZ32" s="95">
        <f t="shared" si="15"/>
        <v>28.353082803324099</v>
      </c>
      <c r="DA32" s="95">
        <f t="shared" si="16"/>
        <v>41.791045130193908</v>
      </c>
      <c r="DB32" s="95">
        <f t="shared" si="17"/>
        <v>58.215221307479226</v>
      </c>
      <c r="DC32" s="95">
        <f t="shared" si="18"/>
        <v>77.625611335180054</v>
      </c>
      <c r="DD32" s="95">
        <f t="shared" si="19"/>
        <v>100.02221521329639</v>
      </c>
      <c r="DE32" s="13">
        <f t="shared" si="123"/>
        <v>8.6548545743305638</v>
      </c>
      <c r="DF32" s="13">
        <f t="shared" si="124"/>
        <v>8.3689542973222544</v>
      </c>
      <c r="DG32" s="13">
        <f t="shared" si="125"/>
        <v>13.240601983789885</v>
      </c>
      <c r="DH32" s="13">
        <f t="shared" si="126"/>
        <v>20.762853189289014</v>
      </c>
      <c r="DI32" s="13">
        <f t="shared" si="20"/>
        <v>30.626852358264081</v>
      </c>
      <c r="DJ32" s="13">
        <f t="shared" si="21"/>
        <v>42.756388379603983</v>
      </c>
      <c r="DK32" s="13">
        <f t="shared" si="22"/>
        <v>57.12534810138127</v>
      </c>
      <c r="DL32" s="13">
        <f t="shared" si="23"/>
        <v>73.72282375715605</v>
      </c>
      <c r="DM32" s="95">
        <f t="shared" si="24"/>
        <v>8.6548545743305638</v>
      </c>
      <c r="DN32" s="95">
        <f t="shared" si="25"/>
        <v>8.3689542973222544</v>
      </c>
      <c r="DO32" s="95">
        <f t="shared" si="26"/>
        <v>13.240601983789885</v>
      </c>
      <c r="DP32" s="95">
        <f t="shared" si="27"/>
        <v>20.762853189289014</v>
      </c>
      <c r="DQ32" s="95">
        <f t="shared" si="28"/>
        <v>30.626852358264081</v>
      </c>
      <c r="DR32" s="95">
        <f t="shared" si="29"/>
        <v>42.756388379603983</v>
      </c>
      <c r="DS32" s="95">
        <f t="shared" si="30"/>
        <v>57.12534810138127</v>
      </c>
      <c r="DT32" s="95">
        <f t="shared" si="31"/>
        <v>73.72282375715605</v>
      </c>
      <c r="DU32" s="95">
        <f t="shared" si="32"/>
        <v>7.4757614456140349</v>
      </c>
      <c r="DV32" s="95">
        <f t="shared" si="33"/>
        <v>7.3432832624561408</v>
      </c>
      <c r="DW32" s="95">
        <f t="shared" si="34"/>
        <v>9.6006683942300199</v>
      </c>
      <c r="DX32" s="95">
        <f t="shared" si="35"/>
        <v>13.086268979824561</v>
      </c>
      <c r="DY32" s="95">
        <f t="shared" si="36"/>
        <v>17.656970002750874</v>
      </c>
      <c r="DZ32" s="95">
        <f t="shared" si="37"/>
        <v>23.277457368031186</v>
      </c>
      <c r="EA32" s="95">
        <f t="shared" si="38"/>
        <v>29.93563097223057</v>
      </c>
      <c r="EB32" s="95">
        <f t="shared" si="39"/>
        <v>37.626436461798242</v>
      </c>
      <c r="EC32" s="95">
        <f t="shared" si="40"/>
        <v>7.4757614456140349</v>
      </c>
      <c r="ED32" s="95">
        <f t="shared" si="41"/>
        <v>7.3432832624561408</v>
      </c>
      <c r="EE32" s="95">
        <f t="shared" si="42"/>
        <v>9.6006683942300199</v>
      </c>
      <c r="EF32" s="95">
        <f t="shared" si="43"/>
        <v>13.086268979824561</v>
      </c>
      <c r="EG32" s="95">
        <f t="shared" si="44"/>
        <v>17.656970002750874</v>
      </c>
      <c r="EH32" s="95">
        <f t="shared" si="45"/>
        <v>23.27745736803119</v>
      </c>
      <c r="EI32" s="95">
        <f t="shared" si="46"/>
        <v>29.935630972230573</v>
      </c>
      <c r="EJ32" s="95">
        <f t="shared" si="47"/>
        <v>37.626436461798242</v>
      </c>
      <c r="EK32" s="95">
        <f t="shared" si="48"/>
        <v>7.4757614456140349</v>
      </c>
      <c r="EL32" s="95">
        <f t="shared" si="49"/>
        <v>7.3432832624561408</v>
      </c>
      <c r="EM32" s="95">
        <f t="shared" si="50"/>
        <v>9.6006683942300199</v>
      </c>
      <c r="EN32" s="95">
        <f t="shared" si="51"/>
        <v>13.086268979824561</v>
      </c>
      <c r="EO32" s="95">
        <f t="shared" si="52"/>
        <v>17.656970002750874</v>
      </c>
      <c r="EP32" s="95">
        <f t="shared" si="53"/>
        <v>23.27745736803119</v>
      </c>
      <c r="EQ32" s="95">
        <f t="shared" si="54"/>
        <v>29.935630972230573</v>
      </c>
      <c r="ER32" s="95">
        <f t="shared" si="55"/>
        <v>37.626436461798242</v>
      </c>
      <c r="ES32" s="95">
        <f t="shared" si="56"/>
        <v>1</v>
      </c>
      <c r="ET32" s="95">
        <f t="shared" si="57"/>
        <v>1</v>
      </c>
      <c r="EU32" s="95">
        <f t="shared" si="58"/>
        <v>1</v>
      </c>
      <c r="EV32" s="95">
        <f t="shared" si="59"/>
        <v>1</v>
      </c>
      <c r="EW32" s="95">
        <f t="shared" si="60"/>
        <v>1</v>
      </c>
      <c r="EX32" s="95">
        <f t="shared" si="61"/>
        <v>1</v>
      </c>
      <c r="EY32" s="95">
        <f t="shared" si="62"/>
        <v>1</v>
      </c>
      <c r="EZ32" s="95">
        <f t="shared" si="63"/>
        <v>1</v>
      </c>
      <c r="FA32" s="95">
        <f t="shared" si="64"/>
        <v>1</v>
      </c>
      <c r="FB32" s="95">
        <f t="shared" si="65"/>
        <v>1</v>
      </c>
      <c r="FC32" s="95">
        <f t="shared" si="66"/>
        <v>1</v>
      </c>
      <c r="FD32" s="95">
        <f t="shared" si="67"/>
        <v>1</v>
      </c>
      <c r="FE32" s="95">
        <f t="shared" si="68"/>
        <v>1</v>
      </c>
      <c r="FF32" s="95">
        <f t="shared" si="69"/>
        <v>1</v>
      </c>
      <c r="FG32" s="95">
        <f t="shared" si="70"/>
        <v>1</v>
      </c>
      <c r="FH32" s="95">
        <f t="shared" si="71"/>
        <v>1</v>
      </c>
      <c r="FI32" s="95">
        <f t="shared" si="72"/>
        <v>1</v>
      </c>
      <c r="FJ32" s="95">
        <f t="shared" si="73"/>
        <v>1</v>
      </c>
      <c r="FK32" s="95">
        <f t="shared" si="74"/>
        <v>1</v>
      </c>
      <c r="FL32" s="95">
        <f t="shared" si="75"/>
        <v>1</v>
      </c>
      <c r="FM32" s="95">
        <f t="shared" si="76"/>
        <v>1</v>
      </c>
      <c r="FN32" s="95">
        <f t="shared" si="77"/>
        <v>1</v>
      </c>
      <c r="FO32" s="95">
        <f t="shared" si="78"/>
        <v>1</v>
      </c>
      <c r="FP32" s="95">
        <f t="shared" si="79"/>
        <v>1</v>
      </c>
      <c r="FQ32" s="115">
        <f t="shared" si="80"/>
        <v>8.6510819138899997</v>
      </c>
      <c r="FR32" s="115">
        <f t="shared" si="81"/>
        <v>8.3634173519816066</v>
      </c>
      <c r="FS32" s="115">
        <f t="shared" si="82"/>
        <v>13.225107893742933</v>
      </c>
      <c r="FT32" s="115">
        <f t="shared" si="83"/>
        <v>20.72289764495552</v>
      </c>
      <c r="FU32" s="115">
        <f t="shared" si="84"/>
        <v>30.537853076568027</v>
      </c>
      <c r="FV32" s="115">
        <f t="shared" si="85"/>
        <v>42.580735513879944</v>
      </c>
      <c r="FW32" s="115">
        <f t="shared" si="86"/>
        <v>56.809570215463978</v>
      </c>
      <c r="FX32" s="115">
        <f t="shared" si="87"/>
        <v>73.194819489552842</v>
      </c>
      <c r="FY32" s="90"/>
      <c r="FZ32" s="90">
        <f t="shared" si="127"/>
        <v>8.3634173519816066</v>
      </c>
      <c r="GB32" s="20">
        <v>4.0597854873715074</v>
      </c>
      <c r="GC32" s="20">
        <v>3.668803639555926</v>
      </c>
      <c r="GD32" s="20">
        <v>3.3453409842860911</v>
      </c>
      <c r="GE32" s="20">
        <v>2.8459966354536879</v>
      </c>
      <c r="GF32" s="20">
        <v>2.1031893439948113</v>
      </c>
      <c r="GG32" s="20">
        <v>1.2351365048380973</v>
      </c>
      <c r="GH32" s="20">
        <v>1.0012631310426561</v>
      </c>
      <c r="GI32" s="31"/>
      <c r="GJ32" s="31"/>
      <c r="GK32" s="31"/>
      <c r="HU32" s="21"/>
      <c r="HV32" s="21"/>
      <c r="HW32" s="21"/>
      <c r="HX32" s="21"/>
      <c r="HY32" s="21"/>
      <c r="HZ32" s="21"/>
      <c r="IA32" s="21"/>
      <c r="IC32" s="28"/>
      <c r="ID32" s="13"/>
      <c r="IE32" s="13"/>
      <c r="IF32" s="13"/>
      <c r="IG32" s="13"/>
      <c r="IH32" s="13"/>
      <c r="II32" s="13"/>
      <c r="IJ32" s="28"/>
      <c r="IK32" s="20"/>
      <c r="IL32" s="13"/>
      <c r="IM32" s="11"/>
      <c r="IN32" s="23"/>
      <c r="IO32" s="13"/>
      <c r="IP32" s="23"/>
      <c r="IQ32" s="28"/>
      <c r="IR32" s="20"/>
      <c r="IS32" s="13"/>
      <c r="IT32" s="20"/>
      <c r="IU32" s="23"/>
      <c r="IV32" s="20"/>
      <c r="IW32" s="23"/>
      <c r="IY32" s="13"/>
      <c r="IZ32" s="25"/>
      <c r="JA32" s="25"/>
      <c r="JB32" s="25"/>
      <c r="JC32" s="25"/>
      <c r="JD32" s="25"/>
      <c r="JE32" s="25"/>
      <c r="JF32" s="25"/>
    </row>
    <row r="33" spans="1:266" s="4" customFormat="1" ht="13.8" x14ac:dyDescent="0.3">
      <c r="M33" s="6"/>
      <c r="N33" s="6"/>
      <c r="O33" s="6"/>
      <c r="P33" s="6"/>
      <c r="Q33" s="6"/>
      <c r="R33" s="6"/>
      <c r="S33" s="7"/>
      <c r="T33" s="6"/>
      <c r="U33" s="5"/>
      <c r="V33" s="95"/>
      <c r="X33" s="118">
        <v>10</v>
      </c>
      <c r="Y33" s="118">
        <v>10</v>
      </c>
      <c r="Z33" s="40">
        <v>1.7999999999999999E-2</v>
      </c>
      <c r="AA33" s="40">
        <v>10000000</v>
      </c>
      <c r="AB33" s="40">
        <v>10000000</v>
      </c>
      <c r="AC33" s="98">
        <v>3900000</v>
      </c>
      <c r="AD33" s="42">
        <v>0.33</v>
      </c>
      <c r="AE33" s="42">
        <v>0.33</v>
      </c>
      <c r="AF33" s="41">
        <v>1.7999999999999999E-2</v>
      </c>
      <c r="AG33" s="40">
        <v>10000000</v>
      </c>
      <c r="AH33" s="40">
        <v>10000000</v>
      </c>
      <c r="AI33" s="98">
        <v>3900000</v>
      </c>
      <c r="AJ33" s="42">
        <v>0.33</v>
      </c>
      <c r="AK33" s="42">
        <v>0.33</v>
      </c>
      <c r="AL33" s="42">
        <f>AL11</f>
        <v>1E-4</v>
      </c>
      <c r="AM33" s="40">
        <v>6000</v>
      </c>
      <c r="AN33" s="40">
        <f>AN11</f>
        <v>10000</v>
      </c>
      <c r="AO33" s="40">
        <f>AO11</f>
        <v>10000</v>
      </c>
      <c r="AP33" s="42">
        <v>0.03</v>
      </c>
      <c r="AQ33" s="42">
        <v>0.03</v>
      </c>
      <c r="AR33" s="4">
        <f t="shared" si="88"/>
        <v>1.8099999999999998E-2</v>
      </c>
      <c r="AS33" s="11">
        <f t="shared" si="89"/>
        <v>1</v>
      </c>
      <c r="AT33" s="15">
        <f t="shared" si="90"/>
        <v>33.088205588598356</v>
      </c>
      <c r="AU33" s="19">
        <f t="shared" si="91"/>
        <v>9.9681786118061078E-5</v>
      </c>
      <c r="AV33" s="13">
        <f t="shared" si="92"/>
        <v>0.5</v>
      </c>
      <c r="AW33" s="11">
        <f t="shared" si="93"/>
        <v>1</v>
      </c>
      <c r="AX33" s="11">
        <f t="shared" si="94"/>
        <v>0.8911</v>
      </c>
      <c r="AY33" s="11">
        <f t="shared" si="95"/>
        <v>201997.53114128605</v>
      </c>
      <c r="AZ33" s="11">
        <f t="shared" si="96"/>
        <v>1</v>
      </c>
      <c r="BA33" s="11">
        <f t="shared" si="97"/>
        <v>0.34752899999999998</v>
      </c>
      <c r="BB33" s="11">
        <f t="shared" si="98"/>
        <v>1.025058</v>
      </c>
      <c r="BC33" s="11">
        <f t="shared" si="99"/>
        <v>0.99909999999999999</v>
      </c>
      <c r="BD33" s="11">
        <f t="shared" si="100"/>
        <v>0.8911</v>
      </c>
      <c r="BE33" s="11">
        <f t="shared" si="101"/>
        <v>201997.53114128605</v>
      </c>
      <c r="BF33" s="11">
        <f t="shared" si="102"/>
        <v>1</v>
      </c>
      <c r="BG33" s="11">
        <f t="shared" si="103"/>
        <v>0.34752899999999998</v>
      </c>
      <c r="BH33" s="11">
        <f t="shared" si="104"/>
        <v>1.025058</v>
      </c>
      <c r="BI33" s="121">
        <f t="shared" si="105"/>
        <v>5.333333333333333</v>
      </c>
      <c r="BJ33" s="121">
        <f t="shared" si="105"/>
        <v>1.3333333333333333</v>
      </c>
      <c r="BK33" s="121">
        <f t="shared" si="105"/>
        <v>0.59259259259259256</v>
      </c>
      <c r="BL33" s="121">
        <f t="shared" si="105"/>
        <v>0.33333333333333331</v>
      </c>
      <c r="BM33" s="121">
        <f t="shared" si="105"/>
        <v>0.21333333333333335</v>
      </c>
      <c r="BN33" s="121">
        <f t="shared" si="105"/>
        <v>0.14814814814814814</v>
      </c>
      <c r="BO33" s="121">
        <f t="shared" si="105"/>
        <v>0.10884353741496598</v>
      </c>
      <c r="BP33" s="121">
        <f t="shared" si="105"/>
        <v>8.3333333333333329E-2</v>
      </c>
      <c r="BQ33" s="121">
        <f t="shared" si="106"/>
        <v>1.3333333333333333</v>
      </c>
      <c r="BR33" s="121">
        <f t="shared" si="106"/>
        <v>1.3333333333333333</v>
      </c>
      <c r="BS33" s="121">
        <f t="shared" si="106"/>
        <v>1.3333333333333333</v>
      </c>
      <c r="BT33" s="121">
        <f t="shared" si="106"/>
        <v>1.3333333333333333</v>
      </c>
      <c r="BU33" s="121">
        <f t="shared" si="106"/>
        <v>1.3333333333333333</v>
      </c>
      <c r="BV33" s="121">
        <f t="shared" si="106"/>
        <v>1.3333333333333333</v>
      </c>
      <c r="BW33" s="121">
        <f t="shared" si="106"/>
        <v>1.3333333333333333</v>
      </c>
      <c r="BX33" s="121">
        <f t="shared" si="106"/>
        <v>1.3333333333333333</v>
      </c>
      <c r="BY33" s="121">
        <f t="shared" si="107"/>
        <v>1</v>
      </c>
      <c r="BZ33" s="121">
        <f t="shared" si="108"/>
        <v>4</v>
      </c>
      <c r="CA33" s="121">
        <f t="shared" si="109"/>
        <v>9</v>
      </c>
      <c r="CB33" s="121">
        <f t="shared" si="110"/>
        <v>16</v>
      </c>
      <c r="CC33" s="121">
        <f t="shared" si="111"/>
        <v>25</v>
      </c>
      <c r="CD33" s="121">
        <f t="shared" si="112"/>
        <v>36</v>
      </c>
      <c r="CE33" s="121">
        <f t="shared" si="113"/>
        <v>49</v>
      </c>
      <c r="CF33" s="121">
        <f t="shared" si="114"/>
        <v>64</v>
      </c>
      <c r="CG33" s="121">
        <f t="shared" si="115"/>
        <v>1.3333333333333333</v>
      </c>
      <c r="CH33" s="121">
        <f t="shared" si="116"/>
        <v>0.33333333333333331</v>
      </c>
      <c r="CI33" s="121">
        <f t="shared" si="117"/>
        <v>0.14814814814814814</v>
      </c>
      <c r="CJ33" s="121">
        <f t="shared" si="118"/>
        <v>8.3333333333333329E-2</v>
      </c>
      <c r="CK33" s="121">
        <f t="shared" si="119"/>
        <v>5.3333333333333337E-2</v>
      </c>
      <c r="CL33" s="121">
        <f t="shared" si="120"/>
        <v>3.7037037037037035E-2</v>
      </c>
      <c r="CM33" s="121">
        <f t="shared" si="121"/>
        <v>2.7210884353741496E-2</v>
      </c>
      <c r="CN33" s="121">
        <f t="shared" si="122"/>
        <v>2.0833333333333332E-2</v>
      </c>
      <c r="CO33" s="95">
        <f t="shared" si="4"/>
        <v>5.8109010000000003</v>
      </c>
      <c r="CP33" s="95">
        <f t="shared" si="5"/>
        <v>9.8534879999999987</v>
      </c>
      <c r="CQ33" s="95">
        <f t="shared" si="6"/>
        <v>16.591132999999999</v>
      </c>
      <c r="CR33" s="95">
        <f t="shared" si="7"/>
        <v>26.023835999999999</v>
      </c>
      <c r="CS33" s="95">
        <f t="shared" si="8"/>
        <v>38.151596999999995</v>
      </c>
      <c r="CT33" s="95">
        <f t="shared" si="9"/>
        <v>52.974415999999998</v>
      </c>
      <c r="CU33" s="95">
        <f t="shared" si="10"/>
        <v>70.492292999999989</v>
      </c>
      <c r="CV33" s="95">
        <f t="shared" si="11"/>
        <v>90.705228000000005</v>
      </c>
      <c r="CW33" s="95">
        <f t="shared" si="12"/>
        <v>5.8109010000000003</v>
      </c>
      <c r="CX33" s="95">
        <f t="shared" si="13"/>
        <v>9.8534879999999987</v>
      </c>
      <c r="CY33" s="95">
        <f t="shared" si="14"/>
        <v>16.591132999999999</v>
      </c>
      <c r="CZ33" s="95">
        <f t="shared" si="15"/>
        <v>26.023835999999999</v>
      </c>
      <c r="DA33" s="95">
        <f t="shared" si="16"/>
        <v>38.151596999999995</v>
      </c>
      <c r="DB33" s="95">
        <f t="shared" si="17"/>
        <v>52.974415999999998</v>
      </c>
      <c r="DC33" s="95">
        <f t="shared" si="18"/>
        <v>70.492292999999989</v>
      </c>
      <c r="DD33" s="95">
        <f t="shared" si="19"/>
        <v>90.705228000000005</v>
      </c>
      <c r="DE33" s="13">
        <f t="shared" si="123"/>
        <v>9.0668213333333334</v>
      </c>
      <c r="DF33" s="13">
        <f t="shared" si="124"/>
        <v>8.0668213333333334</v>
      </c>
      <c r="DG33" s="13">
        <f t="shared" si="125"/>
        <v>12.326080592592593</v>
      </c>
      <c r="DH33" s="13">
        <f t="shared" si="126"/>
        <v>19.066821333333333</v>
      </c>
      <c r="DI33" s="13">
        <f t="shared" si="20"/>
        <v>27.946821333333332</v>
      </c>
      <c r="DJ33" s="13">
        <f t="shared" si="21"/>
        <v>38.881636148148147</v>
      </c>
      <c r="DK33" s="13">
        <f t="shared" si="22"/>
        <v>51.842331537414964</v>
      </c>
      <c r="DL33" s="13">
        <f t="shared" si="23"/>
        <v>66.816821333333337</v>
      </c>
      <c r="DM33" s="95">
        <f t="shared" si="24"/>
        <v>9.0668213333333334</v>
      </c>
      <c r="DN33" s="95">
        <f t="shared" si="25"/>
        <v>8.0668213333333334</v>
      </c>
      <c r="DO33" s="95">
        <f t="shared" si="26"/>
        <v>12.326080592592593</v>
      </c>
      <c r="DP33" s="95">
        <f t="shared" si="27"/>
        <v>19.066821333333333</v>
      </c>
      <c r="DQ33" s="95">
        <f t="shared" si="28"/>
        <v>27.946821333333332</v>
      </c>
      <c r="DR33" s="95">
        <f t="shared" si="29"/>
        <v>38.881636148148147</v>
      </c>
      <c r="DS33" s="95">
        <f t="shared" si="30"/>
        <v>51.842331537414964</v>
      </c>
      <c r="DT33" s="95">
        <f t="shared" si="31"/>
        <v>66.816821333333337</v>
      </c>
      <c r="DU33" s="95">
        <f t="shared" si="32"/>
        <v>7.6666553066666658</v>
      </c>
      <c r="DV33" s="95">
        <f t="shared" si="33"/>
        <v>7.2032833066666662</v>
      </c>
      <c r="DW33" s="95">
        <f t="shared" si="34"/>
        <v>9.1769047881481463</v>
      </c>
      <c r="DX33" s="95">
        <f t="shared" si="35"/>
        <v>12.300375306666666</v>
      </c>
      <c r="DY33" s="95">
        <f t="shared" si="36"/>
        <v>16.415118666666665</v>
      </c>
      <c r="DZ33" s="95">
        <f t="shared" si="37"/>
        <v>21.482005677037034</v>
      </c>
      <c r="EA33" s="95">
        <f t="shared" si="38"/>
        <v>27.487629020952379</v>
      </c>
      <c r="EB33" s="95">
        <f t="shared" si="39"/>
        <v>34.426388306666666</v>
      </c>
      <c r="EC33" s="95">
        <f t="shared" si="40"/>
        <v>7.6666553066666658</v>
      </c>
      <c r="ED33" s="95">
        <f t="shared" si="41"/>
        <v>7.2032833066666662</v>
      </c>
      <c r="EE33" s="95">
        <f t="shared" si="42"/>
        <v>9.1769047881481463</v>
      </c>
      <c r="EF33" s="95">
        <f t="shared" si="43"/>
        <v>12.300375306666666</v>
      </c>
      <c r="EG33" s="95">
        <f t="shared" si="44"/>
        <v>16.415118666666665</v>
      </c>
      <c r="EH33" s="95">
        <f t="shared" si="45"/>
        <v>21.482005677037034</v>
      </c>
      <c r="EI33" s="95">
        <f t="shared" si="46"/>
        <v>27.487629020952379</v>
      </c>
      <c r="EJ33" s="95">
        <f t="shared" si="47"/>
        <v>34.426388306666666</v>
      </c>
      <c r="EK33" s="95">
        <f t="shared" si="48"/>
        <v>7.6666553066666658</v>
      </c>
      <c r="EL33" s="95">
        <f t="shared" si="49"/>
        <v>7.2032833066666662</v>
      </c>
      <c r="EM33" s="95">
        <f t="shared" si="50"/>
        <v>9.1769047881481463</v>
      </c>
      <c r="EN33" s="95">
        <f t="shared" si="51"/>
        <v>12.300375306666666</v>
      </c>
      <c r="EO33" s="95">
        <f t="shared" si="52"/>
        <v>16.415118666666665</v>
      </c>
      <c r="EP33" s="95">
        <f t="shared" si="53"/>
        <v>21.482005677037034</v>
      </c>
      <c r="EQ33" s="95">
        <f t="shared" si="54"/>
        <v>27.487629020952379</v>
      </c>
      <c r="ER33" s="95">
        <f t="shared" si="55"/>
        <v>34.426388306666666</v>
      </c>
      <c r="ES33" s="95">
        <f t="shared" si="56"/>
        <v>1</v>
      </c>
      <c r="ET33" s="95">
        <f t="shared" si="57"/>
        <v>1</v>
      </c>
      <c r="EU33" s="95">
        <f t="shared" si="58"/>
        <v>1</v>
      </c>
      <c r="EV33" s="95">
        <f t="shared" si="59"/>
        <v>1</v>
      </c>
      <c r="EW33" s="95">
        <f t="shared" si="60"/>
        <v>1</v>
      </c>
      <c r="EX33" s="95">
        <f t="shared" si="61"/>
        <v>1</v>
      </c>
      <c r="EY33" s="95">
        <f t="shared" si="62"/>
        <v>1</v>
      </c>
      <c r="EZ33" s="95">
        <f t="shared" si="63"/>
        <v>1</v>
      </c>
      <c r="FA33" s="95">
        <f t="shared" si="64"/>
        <v>1</v>
      </c>
      <c r="FB33" s="95">
        <f t="shared" si="65"/>
        <v>1</v>
      </c>
      <c r="FC33" s="95">
        <f t="shared" si="66"/>
        <v>1</v>
      </c>
      <c r="FD33" s="95">
        <f t="shared" si="67"/>
        <v>1</v>
      </c>
      <c r="FE33" s="95">
        <f t="shared" si="68"/>
        <v>1</v>
      </c>
      <c r="FF33" s="95">
        <f t="shared" si="69"/>
        <v>1</v>
      </c>
      <c r="FG33" s="95">
        <f t="shared" si="70"/>
        <v>1</v>
      </c>
      <c r="FH33" s="95">
        <f t="shared" si="71"/>
        <v>1</v>
      </c>
      <c r="FI33" s="95">
        <f t="shared" si="72"/>
        <v>1</v>
      </c>
      <c r="FJ33" s="95">
        <f t="shared" si="73"/>
        <v>1</v>
      </c>
      <c r="FK33" s="95">
        <f t="shared" si="74"/>
        <v>1</v>
      </c>
      <c r="FL33" s="95">
        <f t="shared" si="75"/>
        <v>1</v>
      </c>
      <c r="FM33" s="95">
        <f t="shared" si="76"/>
        <v>1</v>
      </c>
      <c r="FN33" s="95">
        <f t="shared" si="77"/>
        <v>1</v>
      </c>
      <c r="FO33" s="95">
        <f t="shared" si="78"/>
        <v>1</v>
      </c>
      <c r="FP33" s="95">
        <f t="shared" si="79"/>
        <v>1</v>
      </c>
      <c r="FQ33" s="115">
        <f t="shared" si="80"/>
        <v>9.062908602686468</v>
      </c>
      <c r="FR33" s="115">
        <f t="shared" si="81"/>
        <v>8.0617733659624378</v>
      </c>
      <c r="FS33" s="115">
        <f t="shared" si="82"/>
        <v>12.312799160450894</v>
      </c>
      <c r="FT33" s="115">
        <f t="shared" si="83"/>
        <v>19.033358539601654</v>
      </c>
      <c r="FU33" s="115">
        <f t="shared" si="84"/>
        <v>27.873051032750585</v>
      </c>
      <c r="FV33" s="115">
        <f t="shared" si="85"/>
        <v>38.736818070812269</v>
      </c>
      <c r="FW33" s="115">
        <f t="shared" si="86"/>
        <v>51.582787565069161</v>
      </c>
      <c r="FX33" s="115">
        <f t="shared" si="87"/>
        <v>66.383665371065334</v>
      </c>
      <c r="FY33" s="90"/>
      <c r="FZ33" s="90">
        <f t="shared" si="127"/>
        <v>8.0617733659624378</v>
      </c>
      <c r="GB33" s="20">
        <v>4.0492986029213425</v>
      </c>
      <c r="GC33" s="20">
        <v>3.6774624664836444</v>
      </c>
      <c r="GD33" s="20">
        <v>3.3670418455901903</v>
      </c>
      <c r="GE33" s="20">
        <v>2.8827803300080381</v>
      </c>
      <c r="GF33" s="20">
        <v>2.0887622588412107</v>
      </c>
      <c r="GG33" s="20">
        <v>1.2351104497728205</v>
      </c>
      <c r="GH33" s="20">
        <v>1.001540795564654</v>
      </c>
      <c r="GI33" s="31"/>
      <c r="GJ33" s="31"/>
      <c r="GK33" s="31"/>
      <c r="HU33" s="21"/>
      <c r="HV33" s="21"/>
      <c r="HW33" s="21"/>
      <c r="HX33" s="21"/>
      <c r="HY33" s="21"/>
      <c r="HZ33" s="21"/>
      <c r="IA33" s="21"/>
      <c r="IC33" s="28"/>
      <c r="ID33" s="13"/>
      <c r="IE33" s="13"/>
      <c r="IF33" s="13"/>
      <c r="IG33" s="13"/>
      <c r="IH33" s="13"/>
      <c r="II33" s="13"/>
      <c r="IJ33" s="28"/>
      <c r="IK33" s="20"/>
      <c r="IL33" s="13"/>
      <c r="IM33" s="11"/>
      <c r="IN33" s="23"/>
      <c r="IO33" s="13"/>
      <c r="IP33" s="23"/>
      <c r="IQ33" s="28"/>
      <c r="IR33" s="20"/>
      <c r="IS33" s="13"/>
      <c r="IT33" s="20"/>
      <c r="IU33" s="23"/>
      <c r="IV33" s="20"/>
      <c r="IW33" s="23"/>
      <c r="IY33" s="13"/>
      <c r="IZ33" s="25"/>
      <c r="JA33" s="25"/>
      <c r="JB33" s="25"/>
      <c r="JC33" s="25"/>
      <c r="JD33" s="25"/>
      <c r="JE33" s="25"/>
      <c r="JF33" s="25"/>
    </row>
    <row r="34" spans="1:266" s="4" customFormat="1" ht="13.8" x14ac:dyDescent="0.3">
      <c r="M34" s="6"/>
      <c r="N34" s="6"/>
      <c r="O34" s="6"/>
      <c r="P34" s="6"/>
      <c r="Q34" s="6"/>
      <c r="R34" s="6"/>
      <c r="S34" s="7"/>
      <c r="T34" s="6"/>
      <c r="U34" s="5"/>
      <c r="X34" s="118">
        <f>X33*1.07</f>
        <v>10.700000000000001</v>
      </c>
      <c r="Y34" s="118">
        <v>10</v>
      </c>
      <c r="Z34" s="40">
        <v>1.7999999999999999E-2</v>
      </c>
      <c r="AA34" s="40">
        <v>10000000</v>
      </c>
      <c r="AB34" s="40">
        <v>10000000</v>
      </c>
      <c r="AC34" s="98">
        <v>3900000</v>
      </c>
      <c r="AD34" s="42">
        <v>0.33</v>
      </c>
      <c r="AE34" s="42">
        <v>0.33</v>
      </c>
      <c r="AF34" s="41">
        <v>1.7999999999999999E-2</v>
      </c>
      <c r="AG34" s="40">
        <v>10000000</v>
      </c>
      <c r="AH34" s="40">
        <v>10000000</v>
      </c>
      <c r="AI34" s="98">
        <v>3900000</v>
      </c>
      <c r="AJ34" s="42">
        <v>0.33</v>
      </c>
      <c r="AK34" s="42">
        <v>0.33</v>
      </c>
      <c r="AL34" s="42">
        <f>AL11</f>
        <v>1E-4</v>
      </c>
      <c r="AM34" s="40">
        <v>6000</v>
      </c>
      <c r="AN34" s="40">
        <f>AN11</f>
        <v>10000</v>
      </c>
      <c r="AO34" s="40">
        <f>AO11</f>
        <v>10000</v>
      </c>
      <c r="AP34" s="42">
        <v>0.03</v>
      </c>
      <c r="AQ34" s="42">
        <v>0.03</v>
      </c>
      <c r="AR34" s="4">
        <f t="shared" si="88"/>
        <v>1.8099999999999998E-2</v>
      </c>
      <c r="AS34" s="11">
        <f t="shared" si="89"/>
        <v>1.07</v>
      </c>
      <c r="AT34" s="15">
        <f t="shared" si="90"/>
        <v>33.088205588598356</v>
      </c>
      <c r="AU34" s="19">
        <f t="shared" si="91"/>
        <v>9.9681786118061078E-5</v>
      </c>
      <c r="AV34" s="13">
        <f t="shared" si="92"/>
        <v>0.5</v>
      </c>
      <c r="AW34" s="11">
        <f t="shared" si="93"/>
        <v>1</v>
      </c>
      <c r="AX34" s="11">
        <f t="shared" si="94"/>
        <v>0.8911</v>
      </c>
      <c r="AY34" s="11">
        <f t="shared" si="95"/>
        <v>201997.53114128605</v>
      </c>
      <c r="AZ34" s="11">
        <f t="shared" si="96"/>
        <v>1</v>
      </c>
      <c r="BA34" s="11">
        <f t="shared" si="97"/>
        <v>0.34752899999999998</v>
      </c>
      <c r="BB34" s="11">
        <f t="shared" si="98"/>
        <v>1.025058</v>
      </c>
      <c r="BC34" s="11">
        <f t="shared" si="99"/>
        <v>0.99909999999999999</v>
      </c>
      <c r="BD34" s="11">
        <f t="shared" si="100"/>
        <v>0.8911</v>
      </c>
      <c r="BE34" s="11">
        <f t="shared" si="101"/>
        <v>201997.53114128605</v>
      </c>
      <c r="BF34" s="11">
        <f t="shared" si="102"/>
        <v>1</v>
      </c>
      <c r="BG34" s="11">
        <f t="shared" si="103"/>
        <v>0.34752899999999998</v>
      </c>
      <c r="BH34" s="11">
        <f t="shared" si="104"/>
        <v>1.025058</v>
      </c>
      <c r="BI34" s="121">
        <f t="shared" si="105"/>
        <v>6.106133333333335</v>
      </c>
      <c r="BJ34" s="121">
        <f t="shared" si="105"/>
        <v>1.5265333333333337</v>
      </c>
      <c r="BK34" s="121">
        <f t="shared" si="105"/>
        <v>0.67845925925925943</v>
      </c>
      <c r="BL34" s="121">
        <f t="shared" si="105"/>
        <v>0.38163333333333344</v>
      </c>
      <c r="BM34" s="121">
        <f t="shared" si="105"/>
        <v>0.24424533333333337</v>
      </c>
      <c r="BN34" s="121">
        <f t="shared" si="105"/>
        <v>0.16961481481481486</v>
      </c>
      <c r="BO34" s="121">
        <f t="shared" si="105"/>
        <v>0.12461496598639459</v>
      </c>
      <c r="BP34" s="121">
        <f t="shared" si="105"/>
        <v>9.5408333333333359E-2</v>
      </c>
      <c r="BQ34" s="121">
        <f t="shared" si="106"/>
        <v>1.3333333333333333</v>
      </c>
      <c r="BR34" s="121">
        <f t="shared" si="106"/>
        <v>1.3333333333333333</v>
      </c>
      <c r="BS34" s="121">
        <f t="shared" si="106"/>
        <v>1.3333333333333333</v>
      </c>
      <c r="BT34" s="121">
        <f t="shared" si="106"/>
        <v>1.3333333333333333</v>
      </c>
      <c r="BU34" s="121">
        <f t="shared" si="106"/>
        <v>1.3333333333333333</v>
      </c>
      <c r="BV34" s="121">
        <f t="shared" si="106"/>
        <v>1.3333333333333333</v>
      </c>
      <c r="BW34" s="121">
        <f t="shared" si="106"/>
        <v>1.3333333333333333</v>
      </c>
      <c r="BX34" s="121">
        <f t="shared" si="106"/>
        <v>1.3333333333333333</v>
      </c>
      <c r="BY34" s="121">
        <f t="shared" si="107"/>
        <v>0.87343872827321145</v>
      </c>
      <c r="BZ34" s="121">
        <f t="shared" si="108"/>
        <v>3.4937549130928458</v>
      </c>
      <c r="CA34" s="121">
        <f t="shared" si="109"/>
        <v>7.8609485544589033</v>
      </c>
      <c r="CB34" s="121">
        <f t="shared" si="110"/>
        <v>13.975019652371383</v>
      </c>
      <c r="CC34" s="121">
        <f t="shared" si="111"/>
        <v>21.835968206830287</v>
      </c>
      <c r="CD34" s="121">
        <f t="shared" si="112"/>
        <v>31.443794217835613</v>
      </c>
      <c r="CE34" s="121">
        <f t="shared" si="113"/>
        <v>42.79849768538736</v>
      </c>
      <c r="CF34" s="121">
        <f t="shared" si="114"/>
        <v>55.900078609485533</v>
      </c>
      <c r="CG34" s="121">
        <f t="shared" si="115"/>
        <v>1.5265333333333337</v>
      </c>
      <c r="CH34" s="121">
        <f t="shared" si="116"/>
        <v>0.38163333333333344</v>
      </c>
      <c r="CI34" s="121">
        <f t="shared" si="117"/>
        <v>0.16961481481481486</v>
      </c>
      <c r="CJ34" s="121">
        <f t="shared" si="118"/>
        <v>9.5408333333333359E-2</v>
      </c>
      <c r="CK34" s="121">
        <f t="shared" si="119"/>
        <v>6.1061333333333342E-2</v>
      </c>
      <c r="CL34" s="121">
        <f t="shared" si="120"/>
        <v>4.2403703703703714E-2</v>
      </c>
      <c r="CM34" s="121">
        <f t="shared" si="121"/>
        <v>3.1153741496598646E-2</v>
      </c>
      <c r="CN34" s="121">
        <f t="shared" si="122"/>
        <v>2.385208333333334E-2</v>
      </c>
      <c r="CO34" s="95">
        <f t="shared" si="4"/>
        <v>5.640356016071272</v>
      </c>
      <c r="CP34" s="95">
        <f t="shared" si="5"/>
        <v>9.171308064285089</v>
      </c>
      <c r="CQ34" s="95">
        <f t="shared" si="6"/>
        <v>15.056228144641452</v>
      </c>
      <c r="CR34" s="95">
        <f t="shared" si="7"/>
        <v>23.295116257140357</v>
      </c>
      <c r="CS34" s="95">
        <f t="shared" si="8"/>
        <v>33.887972401781809</v>
      </c>
      <c r="CT34" s="95">
        <f t="shared" si="9"/>
        <v>46.8347965785658</v>
      </c>
      <c r="CU34" s="95">
        <f t="shared" si="10"/>
        <v>62.135588787492338</v>
      </c>
      <c r="CV34" s="95">
        <f t="shared" si="11"/>
        <v>79.790349028561423</v>
      </c>
      <c r="CW34" s="95">
        <f t="shared" si="12"/>
        <v>5.640356016071272</v>
      </c>
      <c r="CX34" s="95">
        <f t="shared" si="13"/>
        <v>9.171308064285089</v>
      </c>
      <c r="CY34" s="95">
        <f t="shared" si="14"/>
        <v>15.056228144641452</v>
      </c>
      <c r="CZ34" s="95">
        <f t="shared" si="15"/>
        <v>23.295116257140357</v>
      </c>
      <c r="DA34" s="95">
        <f t="shared" si="16"/>
        <v>33.887972401781809</v>
      </c>
      <c r="DB34" s="95">
        <f t="shared" si="17"/>
        <v>46.8347965785658</v>
      </c>
      <c r="DC34" s="95">
        <f t="shared" si="18"/>
        <v>62.135588787492338</v>
      </c>
      <c r="DD34" s="95">
        <f t="shared" si="19"/>
        <v>79.790349028561423</v>
      </c>
      <c r="DE34" s="13">
        <f t="shared" si="123"/>
        <v>9.7130600616065461</v>
      </c>
      <c r="DF34" s="13">
        <f t="shared" si="124"/>
        <v>7.7537762464261792</v>
      </c>
      <c r="DG34" s="13">
        <f t="shared" si="125"/>
        <v>11.272895813718163</v>
      </c>
      <c r="DH34" s="13">
        <f t="shared" si="126"/>
        <v>17.090140985704718</v>
      </c>
      <c r="DI34" s="13">
        <f t="shared" si="20"/>
        <v>24.813701540163621</v>
      </c>
      <c r="DJ34" s="13">
        <f t="shared" si="21"/>
        <v>34.346897032650425</v>
      </c>
      <c r="DK34" s="13">
        <f t="shared" si="22"/>
        <v>45.656600651373758</v>
      </c>
      <c r="DL34" s="13">
        <f t="shared" si="23"/>
        <v>58.728974942818866</v>
      </c>
      <c r="DM34" s="95">
        <f t="shared" si="24"/>
        <v>9.7130600616065461</v>
      </c>
      <c r="DN34" s="95">
        <f t="shared" si="25"/>
        <v>7.7537762464261792</v>
      </c>
      <c r="DO34" s="95">
        <f t="shared" si="26"/>
        <v>11.272895813718163</v>
      </c>
      <c r="DP34" s="95">
        <f t="shared" si="27"/>
        <v>17.090140985704718</v>
      </c>
      <c r="DQ34" s="95">
        <f t="shared" si="28"/>
        <v>24.813701540163621</v>
      </c>
      <c r="DR34" s="95">
        <f t="shared" si="29"/>
        <v>34.346897032650425</v>
      </c>
      <c r="DS34" s="95">
        <f t="shared" si="30"/>
        <v>45.656600651373758</v>
      </c>
      <c r="DT34" s="95">
        <f t="shared" si="31"/>
        <v>58.728974942818866</v>
      </c>
      <c r="DU34" s="95">
        <f t="shared" si="32"/>
        <v>7.9661042386640819</v>
      </c>
      <c r="DV34" s="95">
        <f t="shared" si="33"/>
        <v>7.0582269786563252</v>
      </c>
      <c r="DW34" s="95">
        <f t="shared" si="34"/>
        <v>8.6888884507915449</v>
      </c>
      <c r="DX34" s="95">
        <f t="shared" si="35"/>
        <v>11.384436980625299</v>
      </c>
      <c r="DY34" s="95">
        <f t="shared" si="36"/>
        <v>14.963318681866028</v>
      </c>
      <c r="DZ34" s="95">
        <f t="shared" si="37"/>
        <v>19.380734543610622</v>
      </c>
      <c r="EA34" s="95">
        <f t="shared" si="38"/>
        <v>24.621334528825692</v>
      </c>
      <c r="EB34" s="95">
        <f t="shared" si="39"/>
        <v>30.678706749001194</v>
      </c>
      <c r="EC34" s="95">
        <f t="shared" si="40"/>
        <v>7.9661042386640819</v>
      </c>
      <c r="ED34" s="95">
        <f t="shared" si="41"/>
        <v>7.0582269786563252</v>
      </c>
      <c r="EE34" s="95">
        <f t="shared" si="42"/>
        <v>8.6888884507915449</v>
      </c>
      <c r="EF34" s="95">
        <f t="shared" si="43"/>
        <v>11.384436980625299</v>
      </c>
      <c r="EG34" s="95">
        <f t="shared" si="44"/>
        <v>14.963318681866028</v>
      </c>
      <c r="EH34" s="95">
        <f t="shared" si="45"/>
        <v>19.380734543610625</v>
      </c>
      <c r="EI34" s="95">
        <f t="shared" si="46"/>
        <v>24.621334528825692</v>
      </c>
      <c r="EJ34" s="95">
        <f t="shared" si="47"/>
        <v>30.678706749001194</v>
      </c>
      <c r="EK34" s="95">
        <f t="shared" si="48"/>
        <v>7.9661042386640819</v>
      </c>
      <c r="EL34" s="95">
        <f t="shared" si="49"/>
        <v>7.0582269786563252</v>
      </c>
      <c r="EM34" s="95">
        <f t="shared" si="50"/>
        <v>8.6888884507915449</v>
      </c>
      <c r="EN34" s="95">
        <f t="shared" si="51"/>
        <v>11.384436980625299</v>
      </c>
      <c r="EO34" s="95">
        <f t="shared" si="52"/>
        <v>14.963318681866028</v>
      </c>
      <c r="EP34" s="95">
        <f t="shared" si="53"/>
        <v>19.380734543610625</v>
      </c>
      <c r="EQ34" s="95">
        <f t="shared" si="54"/>
        <v>24.621334528825692</v>
      </c>
      <c r="ER34" s="95">
        <f t="shared" si="55"/>
        <v>30.678706749001194</v>
      </c>
      <c r="ES34" s="95">
        <f t="shared" si="56"/>
        <v>1</v>
      </c>
      <c r="ET34" s="95">
        <f t="shared" si="57"/>
        <v>1</v>
      </c>
      <c r="EU34" s="95">
        <f t="shared" si="58"/>
        <v>1</v>
      </c>
      <c r="EV34" s="95">
        <f t="shared" si="59"/>
        <v>1</v>
      </c>
      <c r="EW34" s="95">
        <f t="shared" si="60"/>
        <v>1</v>
      </c>
      <c r="EX34" s="95">
        <f t="shared" si="61"/>
        <v>1</v>
      </c>
      <c r="EY34" s="95">
        <f t="shared" si="62"/>
        <v>1</v>
      </c>
      <c r="EZ34" s="95">
        <f t="shared" si="63"/>
        <v>1</v>
      </c>
      <c r="FA34" s="95">
        <f t="shared" si="64"/>
        <v>1</v>
      </c>
      <c r="FB34" s="95">
        <f t="shared" si="65"/>
        <v>1</v>
      </c>
      <c r="FC34" s="95">
        <f t="shared" si="66"/>
        <v>1</v>
      </c>
      <c r="FD34" s="95">
        <f t="shared" si="67"/>
        <v>1</v>
      </c>
      <c r="FE34" s="95">
        <f t="shared" si="68"/>
        <v>1</v>
      </c>
      <c r="FF34" s="95">
        <f t="shared" si="69"/>
        <v>0.99999999999999989</v>
      </c>
      <c r="FG34" s="95">
        <f t="shared" si="70"/>
        <v>1</v>
      </c>
      <c r="FH34" s="95">
        <f t="shared" si="71"/>
        <v>1</v>
      </c>
      <c r="FI34" s="95">
        <f t="shared" si="72"/>
        <v>1</v>
      </c>
      <c r="FJ34" s="95">
        <f t="shared" si="73"/>
        <v>1</v>
      </c>
      <c r="FK34" s="95">
        <f t="shared" si="74"/>
        <v>1</v>
      </c>
      <c r="FL34" s="95">
        <f t="shared" si="75"/>
        <v>1</v>
      </c>
      <c r="FM34" s="95">
        <f t="shared" si="76"/>
        <v>1</v>
      </c>
      <c r="FN34" s="95">
        <f t="shared" si="77"/>
        <v>1</v>
      </c>
      <c r="FO34" s="95">
        <f t="shared" si="78"/>
        <v>1</v>
      </c>
      <c r="FP34" s="95">
        <f t="shared" si="79"/>
        <v>1</v>
      </c>
      <c r="FQ34" s="115">
        <f t="shared" si="80"/>
        <v>9.7089150680862062</v>
      </c>
      <c r="FR34" s="115">
        <f t="shared" si="81"/>
        <v>7.7492375435294294</v>
      </c>
      <c r="FS34" s="115">
        <f t="shared" si="82"/>
        <v>11.261960314597523</v>
      </c>
      <c r="FT34" s="115">
        <f t="shared" si="83"/>
        <v>17.063526739885752</v>
      </c>
      <c r="FU34" s="115">
        <f t="shared" si="84"/>
        <v>24.755934358991173</v>
      </c>
      <c r="FV34" s="115">
        <f t="shared" si="85"/>
        <v>34.234407371728402</v>
      </c>
      <c r="FW34" s="115">
        <f t="shared" si="86"/>
        <v>45.455933858259208</v>
      </c>
      <c r="FX34" s="115">
        <f t="shared" si="87"/>
        <v>58.395044686442418</v>
      </c>
      <c r="FY34" s="90"/>
      <c r="FZ34" s="90">
        <f t="shared" si="127"/>
        <v>7.7492375435294294</v>
      </c>
      <c r="GB34" s="20">
        <v>4.0676856227463709</v>
      </c>
      <c r="GC34" s="20">
        <v>3.7157667148487992</v>
      </c>
      <c r="GD34" s="20">
        <v>3.4188054210963825</v>
      </c>
      <c r="GE34" s="20">
        <v>2.9496768199310757</v>
      </c>
      <c r="GF34" s="20">
        <v>2.0723860062611168</v>
      </c>
      <c r="GG34" s="20">
        <v>1.2355083164579825</v>
      </c>
      <c r="GH34" s="20">
        <v>1.0019996036291188</v>
      </c>
      <c r="GI34" s="31"/>
      <c r="GJ34" s="31"/>
      <c r="GK34" s="31"/>
      <c r="HU34" s="21"/>
      <c r="HV34" s="21"/>
      <c r="HW34" s="21"/>
      <c r="HX34" s="21"/>
      <c r="HY34" s="21"/>
      <c r="HZ34" s="21"/>
      <c r="IA34" s="21"/>
      <c r="IC34" s="28"/>
      <c r="ID34" s="11"/>
      <c r="IE34" s="13"/>
      <c r="IF34" s="11"/>
      <c r="IG34" s="13"/>
      <c r="IH34" s="13"/>
      <c r="II34" s="13"/>
      <c r="IJ34" s="28"/>
      <c r="IK34" s="11"/>
      <c r="IL34" s="13"/>
      <c r="IM34" s="11"/>
      <c r="IN34" s="23"/>
      <c r="IO34" s="11"/>
      <c r="IP34" s="23"/>
      <c r="IQ34" s="28"/>
      <c r="IR34" s="20"/>
      <c r="IS34" s="13"/>
      <c r="IT34" s="23"/>
      <c r="IU34" s="23"/>
      <c r="IV34" s="23"/>
      <c r="IW34" s="23"/>
      <c r="IY34" s="13"/>
      <c r="IZ34" s="25"/>
      <c r="JA34" s="25"/>
      <c r="JB34" s="25"/>
      <c r="JC34" s="25"/>
      <c r="JD34" s="25"/>
      <c r="JE34" s="25"/>
      <c r="JF34" s="25"/>
    </row>
    <row r="35" spans="1:266" s="4" customFormat="1" ht="13.8" x14ac:dyDescent="0.3">
      <c r="M35" s="6"/>
      <c r="N35" s="6"/>
      <c r="O35" s="6"/>
      <c r="P35" s="6"/>
      <c r="Q35" s="6"/>
      <c r="R35" s="6"/>
      <c r="S35" s="7"/>
      <c r="T35" s="6"/>
      <c r="V35" s="5"/>
      <c r="X35" s="118">
        <f t="shared" ref="X35:X53" si="128">X34*1.07</f>
        <v>11.449000000000002</v>
      </c>
      <c r="Y35" s="118">
        <v>10</v>
      </c>
      <c r="Z35" s="40">
        <v>1.7999999999999999E-2</v>
      </c>
      <c r="AA35" s="40">
        <v>10000000</v>
      </c>
      <c r="AB35" s="40">
        <v>10000000</v>
      </c>
      <c r="AC35" s="98">
        <v>3900000</v>
      </c>
      <c r="AD35" s="42">
        <v>0.33</v>
      </c>
      <c r="AE35" s="42">
        <v>0.33</v>
      </c>
      <c r="AF35" s="41">
        <v>1.7999999999999999E-2</v>
      </c>
      <c r="AG35" s="40">
        <v>10000000</v>
      </c>
      <c r="AH35" s="40">
        <v>10000000</v>
      </c>
      <c r="AI35" s="98">
        <v>3900000</v>
      </c>
      <c r="AJ35" s="42">
        <v>0.33</v>
      </c>
      <c r="AK35" s="42">
        <v>0.33</v>
      </c>
      <c r="AL35" s="42">
        <f>AL11</f>
        <v>1E-4</v>
      </c>
      <c r="AM35" s="40">
        <v>6000</v>
      </c>
      <c r="AN35" s="40">
        <f>AN11</f>
        <v>10000</v>
      </c>
      <c r="AO35" s="40">
        <f>AO11</f>
        <v>10000</v>
      </c>
      <c r="AP35" s="42">
        <v>0.03</v>
      </c>
      <c r="AQ35" s="42">
        <v>0.03</v>
      </c>
      <c r="AR35" s="4">
        <f t="shared" si="88"/>
        <v>1.8099999999999998E-2</v>
      </c>
      <c r="AS35" s="11">
        <f t="shared" si="89"/>
        <v>1.1449000000000003</v>
      </c>
      <c r="AT35" s="15">
        <f t="shared" si="90"/>
        <v>33.088205588598356</v>
      </c>
      <c r="AU35" s="19">
        <f t="shared" si="91"/>
        <v>9.9681786118061078E-5</v>
      </c>
      <c r="AV35" s="13">
        <f t="shared" si="92"/>
        <v>0.5</v>
      </c>
      <c r="AW35" s="11">
        <f t="shared" si="93"/>
        <v>1</v>
      </c>
      <c r="AX35" s="11">
        <f t="shared" si="94"/>
        <v>0.8911</v>
      </c>
      <c r="AY35" s="11">
        <f t="shared" si="95"/>
        <v>201997.53114128605</v>
      </c>
      <c r="AZ35" s="11">
        <f t="shared" si="96"/>
        <v>1</v>
      </c>
      <c r="BA35" s="11">
        <f t="shared" si="97"/>
        <v>0.34752899999999998</v>
      </c>
      <c r="BB35" s="11">
        <f t="shared" si="98"/>
        <v>1.025058</v>
      </c>
      <c r="BC35" s="11">
        <f t="shared" si="99"/>
        <v>0.99909999999999999</v>
      </c>
      <c r="BD35" s="11">
        <f t="shared" si="100"/>
        <v>0.8911</v>
      </c>
      <c r="BE35" s="11">
        <f t="shared" si="101"/>
        <v>201997.53114128605</v>
      </c>
      <c r="BF35" s="11">
        <f t="shared" si="102"/>
        <v>1</v>
      </c>
      <c r="BG35" s="11">
        <f t="shared" si="103"/>
        <v>0.34752899999999998</v>
      </c>
      <c r="BH35" s="11">
        <f t="shared" si="104"/>
        <v>1.025058</v>
      </c>
      <c r="BI35" s="121">
        <f t="shared" si="105"/>
        <v>6.9909120533333349</v>
      </c>
      <c r="BJ35" s="121">
        <f t="shared" si="105"/>
        <v>1.7477280133333337</v>
      </c>
      <c r="BK35" s="121">
        <f t="shared" si="105"/>
        <v>0.7767680059259261</v>
      </c>
      <c r="BL35" s="121">
        <f t="shared" si="105"/>
        <v>0.43693200333333343</v>
      </c>
      <c r="BM35" s="121">
        <f t="shared" si="105"/>
        <v>0.27963648213333336</v>
      </c>
      <c r="BN35" s="121">
        <f t="shared" si="105"/>
        <v>0.19419200148148152</v>
      </c>
      <c r="BO35" s="121">
        <f t="shared" si="105"/>
        <v>0.14267167455782315</v>
      </c>
      <c r="BP35" s="121">
        <f t="shared" si="105"/>
        <v>0.10923300083333336</v>
      </c>
      <c r="BQ35" s="121">
        <f t="shared" si="106"/>
        <v>1.3333333333333333</v>
      </c>
      <c r="BR35" s="121">
        <f t="shared" si="106"/>
        <v>1.3333333333333333</v>
      </c>
      <c r="BS35" s="121">
        <f t="shared" si="106"/>
        <v>1.3333333333333333</v>
      </c>
      <c r="BT35" s="121">
        <f t="shared" si="106"/>
        <v>1.3333333333333333</v>
      </c>
      <c r="BU35" s="121">
        <f t="shared" si="106"/>
        <v>1.3333333333333333</v>
      </c>
      <c r="BV35" s="121">
        <f t="shared" si="106"/>
        <v>1.3333333333333333</v>
      </c>
      <c r="BW35" s="121">
        <f t="shared" si="106"/>
        <v>1.3333333333333333</v>
      </c>
      <c r="BX35" s="121">
        <f t="shared" si="106"/>
        <v>1.3333333333333333</v>
      </c>
      <c r="BY35" s="121">
        <f t="shared" si="107"/>
        <v>0.76289521204752508</v>
      </c>
      <c r="BZ35" s="121">
        <f t="shared" si="108"/>
        <v>3.0515808481901003</v>
      </c>
      <c r="CA35" s="121">
        <f t="shared" si="109"/>
        <v>6.8660569084277254</v>
      </c>
      <c r="CB35" s="121">
        <f t="shared" si="110"/>
        <v>12.206323392760401</v>
      </c>
      <c r="CC35" s="121">
        <f t="shared" si="111"/>
        <v>19.072380301188126</v>
      </c>
      <c r="CD35" s="121">
        <f t="shared" si="112"/>
        <v>27.464227633710902</v>
      </c>
      <c r="CE35" s="121">
        <f t="shared" si="113"/>
        <v>37.381865390328727</v>
      </c>
      <c r="CF35" s="121">
        <f t="shared" si="114"/>
        <v>48.825293571041605</v>
      </c>
      <c r="CG35" s="121">
        <f t="shared" si="115"/>
        <v>1.7477280133333337</v>
      </c>
      <c r="CH35" s="121">
        <f t="shared" si="116"/>
        <v>0.43693200333333343</v>
      </c>
      <c r="CI35" s="121">
        <f t="shared" si="117"/>
        <v>0.19419200148148152</v>
      </c>
      <c r="CJ35" s="121">
        <f t="shared" si="118"/>
        <v>0.10923300083333336</v>
      </c>
      <c r="CK35" s="121">
        <f t="shared" si="119"/>
        <v>6.9909120533333341E-2</v>
      </c>
      <c r="CL35" s="121">
        <f t="shared" si="120"/>
        <v>4.8548000370370381E-2</v>
      </c>
      <c r="CM35" s="121">
        <f t="shared" si="121"/>
        <v>3.5667918639455787E-2</v>
      </c>
      <c r="CN35" s="121">
        <f t="shared" si="122"/>
        <v>2.7308250208333339E-2</v>
      </c>
      <c r="CO35" s="95">
        <f t="shared" si="4"/>
        <v>5.4913954221951888</v>
      </c>
      <c r="CP35" s="95">
        <f t="shared" si="5"/>
        <v>8.5754656887807581</v>
      </c>
      <c r="CQ35" s="95">
        <f t="shared" si="6"/>
        <v>13.715582799756703</v>
      </c>
      <c r="CR35" s="95">
        <f t="shared" si="7"/>
        <v>20.91174675512303</v>
      </c>
      <c r="CS35" s="95">
        <f t="shared" si="8"/>
        <v>30.163957554879733</v>
      </c>
      <c r="CT35" s="95">
        <f t="shared" si="9"/>
        <v>41.47221519902682</v>
      </c>
      <c r="CU35" s="95">
        <f t="shared" si="10"/>
        <v>54.836519687564277</v>
      </c>
      <c r="CV35" s="95">
        <f t="shared" si="11"/>
        <v>70.256871020492127</v>
      </c>
      <c r="CW35" s="95">
        <f t="shared" si="12"/>
        <v>5.4913954221951888</v>
      </c>
      <c r="CX35" s="95">
        <f t="shared" si="13"/>
        <v>8.5754656887807581</v>
      </c>
      <c r="CY35" s="95">
        <f t="shared" si="14"/>
        <v>13.715582799756703</v>
      </c>
      <c r="CZ35" s="95">
        <f t="shared" si="15"/>
        <v>20.91174675512303</v>
      </c>
      <c r="DA35" s="95">
        <f t="shared" si="16"/>
        <v>30.163957554879733</v>
      </c>
      <c r="DB35" s="95">
        <f t="shared" si="17"/>
        <v>41.47221519902682</v>
      </c>
      <c r="DC35" s="95">
        <f t="shared" si="18"/>
        <v>54.836519687564277</v>
      </c>
      <c r="DD35" s="95">
        <f t="shared" si="19"/>
        <v>70.256871020492127</v>
      </c>
      <c r="DE35" s="13">
        <f t="shared" si="123"/>
        <v>10.48729526538086</v>
      </c>
      <c r="DF35" s="13">
        <f t="shared" si="124"/>
        <v>7.5327968615234333</v>
      </c>
      <c r="DG35" s="13">
        <f t="shared" si="125"/>
        <v>10.376312914353651</v>
      </c>
      <c r="DH35" s="13">
        <f t="shared" si="126"/>
        <v>15.376743396093735</v>
      </c>
      <c r="DI35" s="13">
        <f t="shared" si="20"/>
        <v>22.085504783321458</v>
      </c>
      <c r="DJ35" s="13">
        <f t="shared" si="21"/>
        <v>30.391907635192382</v>
      </c>
      <c r="DK35" s="13">
        <f t="shared" si="22"/>
        <v>40.258025064886553</v>
      </c>
      <c r="DL35" s="13">
        <f t="shared" si="23"/>
        <v>51.668014571874942</v>
      </c>
      <c r="DM35" s="95">
        <f t="shared" si="24"/>
        <v>10.48729526538086</v>
      </c>
      <c r="DN35" s="95">
        <f t="shared" si="25"/>
        <v>7.5327968615234333</v>
      </c>
      <c r="DO35" s="95">
        <f t="shared" si="26"/>
        <v>10.376312914353651</v>
      </c>
      <c r="DP35" s="95">
        <f t="shared" si="27"/>
        <v>15.376743396093735</v>
      </c>
      <c r="DQ35" s="95">
        <f t="shared" si="28"/>
        <v>22.085504783321458</v>
      </c>
      <c r="DR35" s="95">
        <f t="shared" si="29"/>
        <v>30.391907635192382</v>
      </c>
      <c r="DS35" s="95">
        <f t="shared" si="30"/>
        <v>40.258025064886553</v>
      </c>
      <c r="DT35" s="95">
        <f t="shared" si="31"/>
        <v>51.668014571874942</v>
      </c>
      <c r="DU35" s="95">
        <f t="shared" si="32"/>
        <v>8.324863153507394</v>
      </c>
      <c r="DV35" s="95">
        <f t="shared" si="33"/>
        <v>6.9558313191151697</v>
      </c>
      <c r="DW35" s="95">
        <f t="shared" si="34"/>
        <v>8.2734370395472112</v>
      </c>
      <c r="DX35" s="95">
        <f t="shared" si="35"/>
        <v>10.590496512732079</v>
      </c>
      <c r="DY35" s="95">
        <f t="shared" si="36"/>
        <v>13.699148694254561</v>
      </c>
      <c r="DZ35" s="95">
        <f t="shared" si="37"/>
        <v>17.548103196531695</v>
      </c>
      <c r="EA35" s="95">
        <f t="shared" si="38"/>
        <v>22.119785762163943</v>
      </c>
      <c r="EB35" s="95">
        <f t="shared" si="39"/>
        <v>27.40685541999617</v>
      </c>
      <c r="EC35" s="95">
        <f t="shared" si="40"/>
        <v>8.324863153507394</v>
      </c>
      <c r="ED35" s="95">
        <f t="shared" si="41"/>
        <v>6.9558313191151697</v>
      </c>
      <c r="EE35" s="95">
        <f t="shared" si="42"/>
        <v>8.2734370395472112</v>
      </c>
      <c r="EF35" s="95">
        <f t="shared" si="43"/>
        <v>10.590496512732079</v>
      </c>
      <c r="EG35" s="95">
        <f t="shared" si="44"/>
        <v>13.699148694254561</v>
      </c>
      <c r="EH35" s="95">
        <f t="shared" si="45"/>
        <v>17.548103196531695</v>
      </c>
      <c r="EI35" s="95">
        <f t="shared" si="46"/>
        <v>22.119785762163943</v>
      </c>
      <c r="EJ35" s="95">
        <f t="shared" si="47"/>
        <v>27.406855419996166</v>
      </c>
      <c r="EK35" s="95">
        <f t="shared" si="48"/>
        <v>8.324863153507394</v>
      </c>
      <c r="EL35" s="95">
        <f t="shared" si="49"/>
        <v>6.9558313191151697</v>
      </c>
      <c r="EM35" s="95">
        <f t="shared" si="50"/>
        <v>8.2734370395472112</v>
      </c>
      <c r="EN35" s="95">
        <f t="shared" si="51"/>
        <v>10.590496512732079</v>
      </c>
      <c r="EO35" s="95">
        <f t="shared" si="52"/>
        <v>13.699148694254561</v>
      </c>
      <c r="EP35" s="95">
        <f t="shared" si="53"/>
        <v>17.548103196531695</v>
      </c>
      <c r="EQ35" s="95">
        <f t="shared" si="54"/>
        <v>22.119785762163943</v>
      </c>
      <c r="ER35" s="95">
        <f t="shared" si="55"/>
        <v>27.406855419996166</v>
      </c>
      <c r="ES35" s="95">
        <f t="shared" si="56"/>
        <v>1</v>
      </c>
      <c r="ET35" s="95">
        <f t="shared" si="57"/>
        <v>1</v>
      </c>
      <c r="EU35" s="95">
        <f t="shared" si="58"/>
        <v>1</v>
      </c>
      <c r="EV35" s="95">
        <f t="shared" si="59"/>
        <v>1</v>
      </c>
      <c r="EW35" s="95">
        <f t="shared" si="60"/>
        <v>1</v>
      </c>
      <c r="EX35" s="95">
        <f t="shared" si="61"/>
        <v>1</v>
      </c>
      <c r="EY35" s="95">
        <f t="shared" si="62"/>
        <v>1</v>
      </c>
      <c r="EZ35" s="95">
        <f t="shared" si="63"/>
        <v>1</v>
      </c>
      <c r="FA35" s="95">
        <f t="shared" si="64"/>
        <v>1</v>
      </c>
      <c r="FB35" s="95">
        <f t="shared" si="65"/>
        <v>1</v>
      </c>
      <c r="FC35" s="95">
        <f t="shared" si="66"/>
        <v>1</v>
      </c>
      <c r="FD35" s="95">
        <f t="shared" si="67"/>
        <v>1</v>
      </c>
      <c r="FE35" s="95">
        <f t="shared" si="68"/>
        <v>1</v>
      </c>
      <c r="FF35" s="95">
        <f t="shared" si="69"/>
        <v>1</v>
      </c>
      <c r="FG35" s="95">
        <f t="shared" si="70"/>
        <v>1</v>
      </c>
      <c r="FH35" s="95">
        <f t="shared" si="71"/>
        <v>1</v>
      </c>
      <c r="FI35" s="95">
        <f t="shared" si="72"/>
        <v>1</v>
      </c>
      <c r="FJ35" s="95">
        <f t="shared" si="73"/>
        <v>1</v>
      </c>
      <c r="FK35" s="95">
        <f t="shared" si="74"/>
        <v>1</v>
      </c>
      <c r="FL35" s="95">
        <f t="shared" si="75"/>
        <v>1</v>
      </c>
      <c r="FM35" s="95">
        <f t="shared" si="76"/>
        <v>1</v>
      </c>
      <c r="FN35" s="95">
        <f t="shared" si="77"/>
        <v>1</v>
      </c>
      <c r="FO35" s="95">
        <f t="shared" si="78"/>
        <v>1</v>
      </c>
      <c r="FP35" s="95">
        <f t="shared" si="79"/>
        <v>1</v>
      </c>
      <c r="FQ35" s="115">
        <f t="shared" si="80"/>
        <v>10.482861180156455</v>
      </c>
      <c r="FR35" s="115">
        <f t="shared" si="81"/>
        <v>7.5286403302536158</v>
      </c>
      <c r="FS35" s="115">
        <f t="shared" si="82"/>
        <v>10.367206141044177</v>
      </c>
      <c r="FT35" s="115">
        <f t="shared" si="83"/>
        <v>15.355440031761187</v>
      </c>
      <c r="FU35" s="115">
        <f t="shared" si="84"/>
        <v>22.040090639242859</v>
      </c>
      <c r="FV35" s="115">
        <f t="shared" si="85"/>
        <v>30.304300162370048</v>
      </c>
      <c r="FW35" s="115">
        <f t="shared" si="86"/>
        <v>40.102592574972689</v>
      </c>
      <c r="FX35" s="115">
        <f t="shared" si="87"/>
        <v>51.410232729976016</v>
      </c>
      <c r="FY35" s="90"/>
      <c r="FZ35" s="90">
        <f t="shared" si="127"/>
        <v>7.5286403302536158</v>
      </c>
      <c r="GB35" s="20">
        <v>4.1230737647340918</v>
      </c>
      <c r="GC35" s="20">
        <v>3.7857363262933137</v>
      </c>
      <c r="GD35" s="20">
        <v>3.4983678615219249</v>
      </c>
      <c r="GE35" s="20">
        <v>2.9869139817456554</v>
      </c>
      <c r="GF35" s="20">
        <v>2.0598225782399004</v>
      </c>
      <c r="GG35" s="20">
        <v>1.2357678681707454</v>
      </c>
      <c r="GH35" s="20">
        <v>1.0025905632522636</v>
      </c>
      <c r="GI35" s="31"/>
      <c r="GJ35" s="31"/>
      <c r="GK35" s="31"/>
      <c r="HU35" s="26"/>
      <c r="HV35" s="26"/>
      <c r="HW35" s="26"/>
      <c r="HX35" s="26"/>
      <c r="HY35" s="26"/>
      <c r="HZ35" s="21"/>
      <c r="IA35" s="21"/>
      <c r="IC35" s="28"/>
      <c r="ID35" s="13"/>
      <c r="IE35" s="13"/>
      <c r="IF35" s="13"/>
      <c r="IG35" s="13"/>
      <c r="IH35" s="13"/>
      <c r="II35" s="13"/>
      <c r="IJ35" s="28"/>
      <c r="IK35" s="20"/>
      <c r="IL35" s="13"/>
      <c r="IM35" s="11"/>
      <c r="IN35" s="23"/>
      <c r="IO35" s="13"/>
      <c r="IP35" s="23"/>
      <c r="IQ35" s="28"/>
      <c r="IR35" s="20"/>
      <c r="IS35" s="13"/>
      <c r="IT35" s="20"/>
      <c r="IU35" s="23"/>
      <c r="IV35" s="20"/>
      <c r="IW35" s="23"/>
      <c r="IY35" s="13"/>
      <c r="IZ35" s="25"/>
      <c r="JA35" s="25"/>
      <c r="JB35" s="25"/>
      <c r="JC35" s="25"/>
      <c r="JD35" s="25"/>
      <c r="JE35" s="25"/>
      <c r="JF35" s="25"/>
    </row>
    <row r="36" spans="1:266" s="4" customFormat="1" ht="13.8" x14ac:dyDescent="0.3">
      <c r="M36" s="6"/>
      <c r="N36" s="6"/>
      <c r="O36" s="6"/>
      <c r="P36" s="6"/>
      <c r="Q36" s="6"/>
      <c r="R36" s="6"/>
      <c r="S36" s="7"/>
      <c r="T36" s="6"/>
      <c r="V36" s="9"/>
      <c r="X36" s="118">
        <f t="shared" si="128"/>
        <v>12.250430000000003</v>
      </c>
      <c r="Y36" s="118">
        <v>10</v>
      </c>
      <c r="Z36" s="40">
        <v>1.7999999999999999E-2</v>
      </c>
      <c r="AA36" s="40">
        <v>10000000</v>
      </c>
      <c r="AB36" s="40">
        <v>10000000</v>
      </c>
      <c r="AC36" s="98">
        <v>3900000</v>
      </c>
      <c r="AD36" s="42">
        <v>0.33</v>
      </c>
      <c r="AE36" s="42">
        <v>0.33</v>
      </c>
      <c r="AF36" s="41">
        <v>1.7999999999999999E-2</v>
      </c>
      <c r="AG36" s="40">
        <v>10000000</v>
      </c>
      <c r="AH36" s="40">
        <v>10000000</v>
      </c>
      <c r="AI36" s="98">
        <v>3900000</v>
      </c>
      <c r="AJ36" s="42">
        <v>0.33</v>
      </c>
      <c r="AK36" s="42">
        <v>0.33</v>
      </c>
      <c r="AL36" s="42">
        <f>AL11</f>
        <v>1E-4</v>
      </c>
      <c r="AM36" s="40">
        <v>6000</v>
      </c>
      <c r="AN36" s="40">
        <f>AN11</f>
        <v>10000</v>
      </c>
      <c r="AO36" s="40">
        <f>AO11</f>
        <v>10000</v>
      </c>
      <c r="AP36" s="42">
        <v>0.03</v>
      </c>
      <c r="AQ36" s="42">
        <v>0.03</v>
      </c>
      <c r="AR36" s="4">
        <f t="shared" si="88"/>
        <v>1.8099999999999998E-2</v>
      </c>
      <c r="AS36" s="11">
        <f t="shared" si="89"/>
        <v>1.2250430000000003</v>
      </c>
      <c r="AT36" s="15">
        <f t="shared" si="90"/>
        <v>33.088205588598356</v>
      </c>
      <c r="AU36" s="19">
        <f t="shared" si="91"/>
        <v>9.9681786118061078E-5</v>
      </c>
      <c r="AV36" s="13">
        <f t="shared" si="92"/>
        <v>0.5</v>
      </c>
      <c r="AW36" s="11">
        <f t="shared" si="93"/>
        <v>1</v>
      </c>
      <c r="AX36" s="11">
        <f t="shared" si="94"/>
        <v>0.8911</v>
      </c>
      <c r="AY36" s="11">
        <f t="shared" si="95"/>
        <v>201997.53114128605</v>
      </c>
      <c r="AZ36" s="11">
        <f t="shared" si="96"/>
        <v>1</v>
      </c>
      <c r="BA36" s="11">
        <f t="shared" si="97"/>
        <v>0.34752899999999998</v>
      </c>
      <c r="BB36" s="11">
        <f t="shared" si="98"/>
        <v>1.025058</v>
      </c>
      <c r="BC36" s="11">
        <f t="shared" si="99"/>
        <v>0.99909999999999999</v>
      </c>
      <c r="BD36" s="11">
        <f t="shared" si="100"/>
        <v>0.8911</v>
      </c>
      <c r="BE36" s="11">
        <f t="shared" si="101"/>
        <v>201997.53114128605</v>
      </c>
      <c r="BF36" s="11">
        <f t="shared" si="102"/>
        <v>1</v>
      </c>
      <c r="BG36" s="11">
        <f t="shared" si="103"/>
        <v>0.34752899999999998</v>
      </c>
      <c r="BH36" s="11">
        <f t="shared" si="104"/>
        <v>1.025058</v>
      </c>
      <c r="BI36" s="121">
        <f t="shared" si="105"/>
        <v>8.0038952098613372</v>
      </c>
      <c r="BJ36" s="121">
        <f t="shared" si="105"/>
        <v>2.0009738024653343</v>
      </c>
      <c r="BK36" s="121">
        <f t="shared" si="105"/>
        <v>0.88932168998459304</v>
      </c>
      <c r="BL36" s="121">
        <f t="shared" si="105"/>
        <v>0.50024345061633357</v>
      </c>
      <c r="BM36" s="121">
        <f t="shared" si="105"/>
        <v>0.32015580839445351</v>
      </c>
      <c r="BN36" s="121">
        <f t="shared" si="105"/>
        <v>0.22233042249614826</v>
      </c>
      <c r="BO36" s="121">
        <f t="shared" si="105"/>
        <v>0.16334480020125178</v>
      </c>
      <c r="BP36" s="121">
        <f t="shared" si="105"/>
        <v>0.12506086265408339</v>
      </c>
      <c r="BQ36" s="121">
        <f t="shared" si="106"/>
        <v>1.3333333333333333</v>
      </c>
      <c r="BR36" s="121">
        <f t="shared" si="106"/>
        <v>1.3333333333333333</v>
      </c>
      <c r="BS36" s="121">
        <f t="shared" si="106"/>
        <v>1.3333333333333333</v>
      </c>
      <c r="BT36" s="121">
        <f t="shared" si="106"/>
        <v>1.3333333333333333</v>
      </c>
      <c r="BU36" s="121">
        <f t="shared" si="106"/>
        <v>1.3333333333333333</v>
      </c>
      <c r="BV36" s="121">
        <f t="shared" si="106"/>
        <v>1.3333333333333333</v>
      </c>
      <c r="BW36" s="121">
        <f t="shared" si="106"/>
        <v>1.3333333333333333</v>
      </c>
      <c r="BX36" s="121">
        <f t="shared" si="106"/>
        <v>1.3333333333333333</v>
      </c>
      <c r="BY36" s="121">
        <f t="shared" si="107"/>
        <v>0.6663422238165122</v>
      </c>
      <c r="BZ36" s="121">
        <f t="shared" si="108"/>
        <v>2.6653688952660488</v>
      </c>
      <c r="CA36" s="121">
        <f t="shared" si="109"/>
        <v>5.9970800143486098</v>
      </c>
      <c r="CB36" s="121">
        <f t="shared" si="110"/>
        <v>10.661475581064195</v>
      </c>
      <c r="CC36" s="121">
        <f t="shared" si="111"/>
        <v>16.658555595412807</v>
      </c>
      <c r="CD36" s="121">
        <f t="shared" si="112"/>
        <v>23.988320057394439</v>
      </c>
      <c r="CE36" s="121">
        <f t="shared" si="113"/>
        <v>32.6507689670091</v>
      </c>
      <c r="CF36" s="121">
        <f t="shared" si="114"/>
        <v>42.645902324256781</v>
      </c>
      <c r="CG36" s="121">
        <f t="shared" si="115"/>
        <v>2.0009738024653343</v>
      </c>
      <c r="CH36" s="121">
        <f t="shared" si="116"/>
        <v>0.50024345061633357</v>
      </c>
      <c r="CI36" s="121">
        <f t="shared" si="117"/>
        <v>0.22233042249614826</v>
      </c>
      <c r="CJ36" s="121">
        <f t="shared" si="118"/>
        <v>0.12506086265408339</v>
      </c>
      <c r="CK36" s="121">
        <f t="shared" si="119"/>
        <v>8.0038952098613378E-2</v>
      </c>
      <c r="CL36" s="121">
        <f t="shared" si="120"/>
        <v>5.5582605624037065E-2</v>
      </c>
      <c r="CM36" s="121">
        <f t="shared" si="121"/>
        <v>4.0836200050312944E-2</v>
      </c>
      <c r="CN36" s="121">
        <f t="shared" si="122"/>
        <v>3.1265215663520848E-2</v>
      </c>
      <c r="CO36" s="95">
        <f t="shared" si="4"/>
        <v>5.3612874705172411</v>
      </c>
      <c r="CP36" s="95">
        <f t="shared" si="5"/>
        <v>8.0550338820689635</v>
      </c>
      <c r="CQ36" s="95">
        <f t="shared" si="6"/>
        <v>12.544611234655168</v>
      </c>
      <c r="CR36" s="95">
        <f t="shared" si="7"/>
        <v>18.830019528275855</v>
      </c>
      <c r="CS36" s="95">
        <f t="shared" si="8"/>
        <v>26.911258762931023</v>
      </c>
      <c r="CT36" s="95">
        <f t="shared" si="9"/>
        <v>36.788328938620673</v>
      </c>
      <c r="CU36" s="95">
        <f t="shared" si="10"/>
        <v>48.461230055344799</v>
      </c>
      <c r="CV36" s="95">
        <f t="shared" si="11"/>
        <v>61.929962113103414</v>
      </c>
      <c r="CW36" s="95">
        <f t="shared" si="12"/>
        <v>5.3612874705172411</v>
      </c>
      <c r="CX36" s="95">
        <f t="shared" si="13"/>
        <v>8.0550338820689635</v>
      </c>
      <c r="CY36" s="95">
        <f t="shared" si="14"/>
        <v>12.544611234655168</v>
      </c>
      <c r="CZ36" s="95">
        <f t="shared" si="15"/>
        <v>18.830019528275855</v>
      </c>
      <c r="DA36" s="95">
        <f t="shared" si="16"/>
        <v>26.911258762931023</v>
      </c>
      <c r="DB36" s="95">
        <f t="shared" si="17"/>
        <v>36.788328938620673</v>
      </c>
      <c r="DC36" s="95">
        <f t="shared" si="18"/>
        <v>48.461230055344799</v>
      </c>
      <c r="DD36" s="95">
        <f t="shared" si="19"/>
        <v>61.929962113103414</v>
      </c>
      <c r="DE36" s="13">
        <f t="shared" si="123"/>
        <v>11.403725433677849</v>
      </c>
      <c r="DF36" s="13">
        <f t="shared" si="124"/>
        <v>7.3998306977313835</v>
      </c>
      <c r="DG36" s="13">
        <f t="shared" si="125"/>
        <v>9.6198897043332039</v>
      </c>
      <c r="DH36" s="13">
        <f t="shared" si="126"/>
        <v>13.895207031680528</v>
      </c>
      <c r="DI36" s="13">
        <f t="shared" si="20"/>
        <v>19.712199403807261</v>
      </c>
      <c r="DJ36" s="13">
        <f t="shared" si="21"/>
        <v>26.944138479890587</v>
      </c>
      <c r="DK36" s="13">
        <f t="shared" si="22"/>
        <v>35.547601767210352</v>
      </c>
      <c r="DL36" s="13">
        <f t="shared" si="23"/>
        <v>45.504451186910863</v>
      </c>
      <c r="DM36" s="95">
        <f t="shared" si="24"/>
        <v>11.403725433677849</v>
      </c>
      <c r="DN36" s="95">
        <f t="shared" si="25"/>
        <v>7.3998306977313835</v>
      </c>
      <c r="DO36" s="95">
        <f t="shared" si="26"/>
        <v>9.6198897043332039</v>
      </c>
      <c r="DP36" s="95">
        <f t="shared" si="27"/>
        <v>13.895207031680528</v>
      </c>
      <c r="DQ36" s="95">
        <f t="shared" si="28"/>
        <v>19.712199403807261</v>
      </c>
      <c r="DR36" s="95">
        <f t="shared" si="29"/>
        <v>26.944138479890587</v>
      </c>
      <c r="DS36" s="95">
        <f t="shared" si="30"/>
        <v>35.547601767210352</v>
      </c>
      <c r="DT36" s="95">
        <f t="shared" si="31"/>
        <v>45.504451186910863</v>
      </c>
      <c r="DU36" s="95">
        <f t="shared" si="32"/>
        <v>8.7495112334515035</v>
      </c>
      <c r="DV36" s="95">
        <f t="shared" si="33"/>
        <v>6.8942185218665193</v>
      </c>
      <c r="DW36" s="95">
        <f t="shared" si="34"/>
        <v>7.9229317038736173</v>
      </c>
      <c r="DX36" s="95">
        <f t="shared" si="35"/>
        <v>9.9039940444812018</v>
      </c>
      <c r="DY36" s="95">
        <f t="shared" si="36"/>
        <v>12.599425433938311</v>
      </c>
      <c r="DZ36" s="95">
        <f t="shared" si="37"/>
        <v>15.950503507501193</v>
      </c>
      <c r="EA36" s="95">
        <f t="shared" si="38"/>
        <v>19.937107497873129</v>
      </c>
      <c r="EB36" s="95">
        <f t="shared" si="39"/>
        <v>24.550832727178591</v>
      </c>
      <c r="EC36" s="95">
        <f t="shared" si="40"/>
        <v>8.7495112334515035</v>
      </c>
      <c r="ED36" s="95">
        <f t="shared" si="41"/>
        <v>6.8942185218665184</v>
      </c>
      <c r="EE36" s="95">
        <f t="shared" si="42"/>
        <v>7.9229317038736173</v>
      </c>
      <c r="EF36" s="95">
        <f t="shared" si="43"/>
        <v>9.9039940444812018</v>
      </c>
      <c r="EG36" s="95">
        <f t="shared" si="44"/>
        <v>12.599425433938311</v>
      </c>
      <c r="EH36" s="95">
        <f t="shared" si="45"/>
        <v>15.950503507501193</v>
      </c>
      <c r="EI36" s="95">
        <f t="shared" si="46"/>
        <v>19.937107497873129</v>
      </c>
      <c r="EJ36" s="95">
        <f t="shared" si="47"/>
        <v>24.550832727178591</v>
      </c>
      <c r="EK36" s="95">
        <f t="shared" si="48"/>
        <v>8.7495112334515035</v>
      </c>
      <c r="EL36" s="95">
        <f t="shared" si="49"/>
        <v>6.8942185218665184</v>
      </c>
      <c r="EM36" s="95">
        <f t="shared" si="50"/>
        <v>7.9229317038736173</v>
      </c>
      <c r="EN36" s="95">
        <f t="shared" si="51"/>
        <v>9.9039940444812018</v>
      </c>
      <c r="EO36" s="95">
        <f t="shared" si="52"/>
        <v>12.599425433938311</v>
      </c>
      <c r="EP36" s="95">
        <f t="shared" si="53"/>
        <v>15.950503507501193</v>
      </c>
      <c r="EQ36" s="95">
        <f t="shared" si="54"/>
        <v>19.937107497873129</v>
      </c>
      <c r="ER36" s="95">
        <f t="shared" si="55"/>
        <v>24.550832727178591</v>
      </c>
      <c r="ES36" s="95">
        <f t="shared" si="56"/>
        <v>1</v>
      </c>
      <c r="ET36" s="95">
        <f t="shared" si="57"/>
        <v>1</v>
      </c>
      <c r="EU36" s="95">
        <f t="shared" si="58"/>
        <v>1</v>
      </c>
      <c r="EV36" s="95">
        <f t="shared" si="59"/>
        <v>1</v>
      </c>
      <c r="EW36" s="95">
        <f t="shared" si="60"/>
        <v>1</v>
      </c>
      <c r="EX36" s="95">
        <f t="shared" si="61"/>
        <v>1</v>
      </c>
      <c r="EY36" s="95">
        <f t="shared" si="62"/>
        <v>1</v>
      </c>
      <c r="EZ36" s="95">
        <f t="shared" si="63"/>
        <v>1</v>
      </c>
      <c r="FA36" s="95">
        <f t="shared" si="64"/>
        <v>1</v>
      </c>
      <c r="FB36" s="95">
        <f t="shared" si="65"/>
        <v>1</v>
      </c>
      <c r="FC36" s="95">
        <f t="shared" si="66"/>
        <v>1</v>
      </c>
      <c r="FD36" s="95">
        <f t="shared" si="67"/>
        <v>1</v>
      </c>
      <c r="FE36" s="95">
        <f t="shared" si="68"/>
        <v>1</v>
      </c>
      <c r="FF36" s="95">
        <f t="shared" si="69"/>
        <v>1</v>
      </c>
      <c r="FG36" s="95">
        <f t="shared" si="70"/>
        <v>1</v>
      </c>
      <c r="FH36" s="95">
        <f t="shared" si="71"/>
        <v>1</v>
      </c>
      <c r="FI36" s="95">
        <f t="shared" si="72"/>
        <v>1</v>
      </c>
      <c r="FJ36" s="95">
        <f t="shared" si="73"/>
        <v>1</v>
      </c>
      <c r="FK36" s="95">
        <f t="shared" si="74"/>
        <v>1</v>
      </c>
      <c r="FL36" s="95">
        <f t="shared" si="75"/>
        <v>1</v>
      </c>
      <c r="FM36" s="95">
        <f t="shared" si="76"/>
        <v>1</v>
      </c>
      <c r="FN36" s="95">
        <f t="shared" si="77"/>
        <v>1</v>
      </c>
      <c r="FO36" s="95">
        <f t="shared" si="78"/>
        <v>1</v>
      </c>
      <c r="FP36" s="95">
        <f t="shared" si="79"/>
        <v>1</v>
      </c>
      <c r="FQ36" s="115">
        <f t="shared" si="80"/>
        <v>11.398941123529481</v>
      </c>
      <c r="FR36" s="115">
        <f t="shared" si="81"/>
        <v>7.3959521929967185</v>
      </c>
      <c r="FS36" s="115">
        <f t="shared" si="82"/>
        <v>9.6122085457747577</v>
      </c>
      <c r="FT36" s="115">
        <f t="shared" si="83"/>
        <v>13.878028300101647</v>
      </c>
      <c r="FU36" s="115">
        <f t="shared" si="84"/>
        <v>19.676333095134822</v>
      </c>
      <c r="FV36" s="115">
        <f t="shared" si="85"/>
        <v>26.875700845334784</v>
      </c>
      <c r="FW36" s="115">
        <f t="shared" si="86"/>
        <v>35.426947030962936</v>
      </c>
      <c r="FX36" s="115">
        <f t="shared" si="87"/>
        <v>45.305137798142752</v>
      </c>
      <c r="FY36" s="90"/>
      <c r="FZ36" s="90">
        <f t="shared" si="127"/>
        <v>7.3959521929967185</v>
      </c>
      <c r="GB36" s="20">
        <v>4.2164797742922788</v>
      </c>
      <c r="GC36" s="20">
        <v>3.8890051146679743</v>
      </c>
      <c r="GD36" s="20">
        <v>3.6076936348498556</v>
      </c>
      <c r="GE36" s="20">
        <v>2.9252751211863632</v>
      </c>
      <c r="GF36" s="20">
        <v>2.0519976349391253</v>
      </c>
      <c r="GG36" s="20">
        <v>1.235272341462698</v>
      </c>
      <c r="GH36" s="20">
        <v>1.0033500308417669</v>
      </c>
      <c r="GI36" s="31"/>
      <c r="GJ36" s="31"/>
      <c r="GK36" s="31"/>
      <c r="IC36" s="28"/>
      <c r="ID36" s="13"/>
      <c r="IE36" s="13"/>
      <c r="IF36" s="13"/>
      <c r="IG36" s="13"/>
      <c r="IH36" s="13"/>
      <c r="II36" s="13"/>
      <c r="IJ36" s="28"/>
      <c r="IK36" s="20"/>
      <c r="IL36" s="13"/>
      <c r="IM36" s="11"/>
      <c r="IN36" s="23"/>
      <c r="IO36" s="13"/>
      <c r="IP36" s="23"/>
      <c r="IQ36" s="28"/>
      <c r="IR36" s="20"/>
      <c r="IS36" s="13"/>
      <c r="IT36" s="20"/>
      <c r="IU36" s="23"/>
      <c r="IV36" s="20"/>
      <c r="IW36" s="23"/>
      <c r="IY36" s="13"/>
      <c r="IZ36" s="25"/>
      <c r="JA36" s="25"/>
      <c r="JB36" s="25"/>
      <c r="JC36" s="25"/>
      <c r="JD36" s="25"/>
      <c r="JE36" s="25"/>
      <c r="JF36" s="25"/>
    </row>
    <row r="37" spans="1:266" s="4" customFormat="1" ht="13.8" x14ac:dyDescent="0.3">
      <c r="B37" s="99"/>
      <c r="M37" s="6"/>
      <c r="N37" s="6"/>
      <c r="O37" s="6"/>
      <c r="P37" s="6"/>
      <c r="Q37" s="6"/>
      <c r="R37" s="6"/>
      <c r="S37" s="7"/>
      <c r="T37" s="6"/>
      <c r="V37" s="95"/>
      <c r="X37" s="118">
        <f t="shared" si="128"/>
        <v>13.107960100000005</v>
      </c>
      <c r="Y37" s="118">
        <v>10</v>
      </c>
      <c r="Z37" s="40">
        <v>1.7999999999999999E-2</v>
      </c>
      <c r="AA37" s="40">
        <v>10000000</v>
      </c>
      <c r="AB37" s="40">
        <v>10000000</v>
      </c>
      <c r="AC37" s="98">
        <v>3900000</v>
      </c>
      <c r="AD37" s="42">
        <v>0.33</v>
      </c>
      <c r="AE37" s="42">
        <v>0.33</v>
      </c>
      <c r="AF37" s="41">
        <v>1.7999999999999999E-2</v>
      </c>
      <c r="AG37" s="40">
        <v>10000000</v>
      </c>
      <c r="AH37" s="40">
        <v>10000000</v>
      </c>
      <c r="AI37" s="98">
        <v>3900000</v>
      </c>
      <c r="AJ37" s="42">
        <v>0.33</v>
      </c>
      <c r="AK37" s="42">
        <v>0.33</v>
      </c>
      <c r="AL37" s="42">
        <f>AL11</f>
        <v>1E-4</v>
      </c>
      <c r="AM37" s="40">
        <v>6000</v>
      </c>
      <c r="AN37" s="40">
        <f>AN11</f>
        <v>10000</v>
      </c>
      <c r="AO37" s="40">
        <f>AO11</f>
        <v>10000</v>
      </c>
      <c r="AP37" s="42">
        <v>0.03</v>
      </c>
      <c r="AQ37" s="42">
        <v>0.03</v>
      </c>
      <c r="AR37" s="4">
        <f t="shared" si="88"/>
        <v>1.8099999999999998E-2</v>
      </c>
      <c r="AS37" s="11">
        <f t="shared" si="89"/>
        <v>1.3107960100000005</v>
      </c>
      <c r="AT37" s="15">
        <f t="shared" si="90"/>
        <v>33.088205588598356</v>
      </c>
      <c r="AU37" s="19">
        <f t="shared" si="91"/>
        <v>9.9681786118061078E-5</v>
      </c>
      <c r="AV37" s="13">
        <f t="shared" si="92"/>
        <v>0.5</v>
      </c>
      <c r="AW37" s="11">
        <f t="shared" si="93"/>
        <v>1</v>
      </c>
      <c r="AX37" s="11">
        <f t="shared" si="94"/>
        <v>0.8911</v>
      </c>
      <c r="AY37" s="11">
        <f t="shared" si="95"/>
        <v>201997.53114128605</v>
      </c>
      <c r="AZ37" s="11">
        <f t="shared" si="96"/>
        <v>1</v>
      </c>
      <c r="BA37" s="11">
        <f t="shared" si="97"/>
        <v>0.34752899999999998</v>
      </c>
      <c r="BB37" s="11">
        <f t="shared" si="98"/>
        <v>1.025058</v>
      </c>
      <c r="BC37" s="11">
        <f t="shared" si="99"/>
        <v>0.99909999999999999</v>
      </c>
      <c r="BD37" s="11">
        <f t="shared" si="100"/>
        <v>0.8911</v>
      </c>
      <c r="BE37" s="11">
        <f t="shared" si="101"/>
        <v>201997.53114128605</v>
      </c>
      <c r="BF37" s="11">
        <f t="shared" si="102"/>
        <v>1</v>
      </c>
      <c r="BG37" s="11">
        <f t="shared" si="103"/>
        <v>0.34752899999999998</v>
      </c>
      <c r="BH37" s="11">
        <f t="shared" si="104"/>
        <v>1.025058</v>
      </c>
      <c r="BI37" s="121">
        <f t="shared" si="105"/>
        <v>9.163659625770249</v>
      </c>
      <c r="BJ37" s="121">
        <f t="shared" si="105"/>
        <v>2.2909149064425622</v>
      </c>
      <c r="BK37" s="121">
        <f t="shared" si="105"/>
        <v>1.0181844028633609</v>
      </c>
      <c r="BL37" s="121">
        <f t="shared" si="105"/>
        <v>0.57272872661064056</v>
      </c>
      <c r="BM37" s="121">
        <f t="shared" si="105"/>
        <v>0.36654638503080994</v>
      </c>
      <c r="BN37" s="121">
        <f t="shared" si="105"/>
        <v>0.25454610071584022</v>
      </c>
      <c r="BO37" s="121">
        <f t="shared" si="105"/>
        <v>0.18701346175041322</v>
      </c>
      <c r="BP37" s="121">
        <f t="shared" si="105"/>
        <v>0.14318218165266014</v>
      </c>
      <c r="BQ37" s="121">
        <f t="shared" si="106"/>
        <v>1.3333333333333333</v>
      </c>
      <c r="BR37" s="121">
        <f t="shared" si="106"/>
        <v>1.3333333333333333</v>
      </c>
      <c r="BS37" s="121">
        <f t="shared" si="106"/>
        <v>1.3333333333333333</v>
      </c>
      <c r="BT37" s="121">
        <f t="shared" si="106"/>
        <v>1.3333333333333333</v>
      </c>
      <c r="BU37" s="121">
        <f t="shared" si="106"/>
        <v>1.3333333333333333</v>
      </c>
      <c r="BV37" s="121">
        <f t="shared" si="106"/>
        <v>1.3333333333333333</v>
      </c>
      <c r="BW37" s="121">
        <f t="shared" si="106"/>
        <v>1.3333333333333333</v>
      </c>
      <c r="BX37" s="121">
        <f t="shared" si="106"/>
        <v>1.3333333333333333</v>
      </c>
      <c r="BY37" s="121">
        <f t="shared" si="107"/>
        <v>0.58200910456503796</v>
      </c>
      <c r="BZ37" s="121">
        <f t="shared" si="108"/>
        <v>2.3280364182601518</v>
      </c>
      <c r="CA37" s="121">
        <f t="shared" si="109"/>
        <v>5.2380819410853423</v>
      </c>
      <c r="CB37" s="121">
        <f t="shared" si="110"/>
        <v>9.3121456730406074</v>
      </c>
      <c r="CC37" s="121">
        <f t="shared" si="111"/>
        <v>14.55022761412595</v>
      </c>
      <c r="CD37" s="121">
        <f t="shared" si="112"/>
        <v>20.952327764341369</v>
      </c>
      <c r="CE37" s="121">
        <f t="shared" si="113"/>
        <v>28.518446123686861</v>
      </c>
      <c r="CF37" s="121">
        <f t="shared" si="114"/>
        <v>37.248582692162429</v>
      </c>
      <c r="CG37" s="121">
        <f t="shared" si="115"/>
        <v>2.2909149064425622</v>
      </c>
      <c r="CH37" s="121">
        <f t="shared" si="116"/>
        <v>0.57272872661064056</v>
      </c>
      <c r="CI37" s="121">
        <f t="shared" si="117"/>
        <v>0.25454610071584022</v>
      </c>
      <c r="CJ37" s="121">
        <f t="shared" si="118"/>
        <v>0.14318218165266014</v>
      </c>
      <c r="CK37" s="121">
        <f t="shared" si="119"/>
        <v>9.1636596257702485E-2</v>
      </c>
      <c r="CL37" s="121">
        <f t="shared" si="120"/>
        <v>6.3636525178960054E-2</v>
      </c>
      <c r="CM37" s="121">
        <f t="shared" si="121"/>
        <v>4.6753365437603306E-2</v>
      </c>
      <c r="CN37" s="121">
        <f t="shared" si="122"/>
        <v>3.5795545413165035E-2</v>
      </c>
      <c r="CO37" s="95">
        <f t="shared" si="4"/>
        <v>5.2476461466654207</v>
      </c>
      <c r="CP37" s="95">
        <f t="shared" si="5"/>
        <v>7.6004685866616839</v>
      </c>
      <c r="CQ37" s="95">
        <f t="shared" si="6"/>
        <v>11.521839319988789</v>
      </c>
      <c r="CR37" s="95">
        <f t="shared" si="7"/>
        <v>17.011758346646737</v>
      </c>
      <c r="CS37" s="95">
        <f t="shared" si="8"/>
        <v>24.070225666635526</v>
      </c>
      <c r="CT37" s="95">
        <f t="shared" si="9"/>
        <v>32.697241279955165</v>
      </c>
      <c r="CU37" s="95">
        <f t="shared" si="10"/>
        <v>42.892805186605628</v>
      </c>
      <c r="CV37" s="95">
        <f t="shared" si="11"/>
        <v>54.65691738658694</v>
      </c>
      <c r="CW37" s="95">
        <f t="shared" si="12"/>
        <v>5.2476461466654207</v>
      </c>
      <c r="CX37" s="95">
        <f t="shared" si="13"/>
        <v>7.6004685866616839</v>
      </c>
      <c r="CY37" s="95">
        <f t="shared" si="14"/>
        <v>11.521839319988789</v>
      </c>
      <c r="CZ37" s="95">
        <f t="shared" si="15"/>
        <v>17.011758346646737</v>
      </c>
      <c r="DA37" s="95">
        <f t="shared" si="16"/>
        <v>24.070225666635526</v>
      </c>
      <c r="DB37" s="95">
        <f t="shared" si="17"/>
        <v>32.697241279955165</v>
      </c>
      <c r="DC37" s="95">
        <f t="shared" si="18"/>
        <v>42.892805186605628</v>
      </c>
      <c r="DD37" s="95">
        <f t="shared" si="19"/>
        <v>54.65691738658694</v>
      </c>
      <c r="DE37" s="13">
        <f t="shared" si="123"/>
        <v>12.479156730335287</v>
      </c>
      <c r="DF37" s="13">
        <f t="shared" si="124"/>
        <v>7.352439324702714</v>
      </c>
      <c r="DG37" s="13">
        <f t="shared" si="125"/>
        <v>8.9897543439487038</v>
      </c>
      <c r="DH37" s="13">
        <f t="shared" si="126"/>
        <v>12.618362399651248</v>
      </c>
      <c r="DI37" s="13">
        <f t="shared" si="20"/>
        <v>17.650261999156761</v>
      </c>
      <c r="DJ37" s="13">
        <f t="shared" si="21"/>
        <v>23.940361865057209</v>
      </c>
      <c r="DK37" s="13">
        <f t="shared" si="22"/>
        <v>31.438947585437273</v>
      </c>
      <c r="DL37" s="13">
        <f t="shared" si="23"/>
        <v>40.125252873815086</v>
      </c>
      <c r="DM37" s="95">
        <f t="shared" si="24"/>
        <v>12.479156730335287</v>
      </c>
      <c r="DN37" s="95">
        <f t="shared" si="25"/>
        <v>7.352439324702714</v>
      </c>
      <c r="DO37" s="95">
        <f t="shared" si="26"/>
        <v>8.9897543439487038</v>
      </c>
      <c r="DP37" s="95">
        <f t="shared" si="27"/>
        <v>12.618362399651248</v>
      </c>
      <c r="DQ37" s="95">
        <f t="shared" si="28"/>
        <v>17.650261999156761</v>
      </c>
      <c r="DR37" s="95">
        <f t="shared" si="29"/>
        <v>23.940361865057209</v>
      </c>
      <c r="DS37" s="95">
        <f t="shared" si="30"/>
        <v>31.438947585437273</v>
      </c>
      <c r="DT37" s="95">
        <f t="shared" si="31"/>
        <v>40.125252873815086</v>
      </c>
      <c r="DU37" s="95">
        <f t="shared" si="32"/>
        <v>9.2478359842462545</v>
      </c>
      <c r="DV37" s="95">
        <f t="shared" si="33"/>
        <v>6.8722586865634785</v>
      </c>
      <c r="DW37" s="95">
        <f t="shared" si="34"/>
        <v>7.6309446216615315</v>
      </c>
      <c r="DX37" s="95">
        <f t="shared" si="35"/>
        <v>9.312339993648532</v>
      </c>
      <c r="DY37" s="95">
        <f t="shared" si="36"/>
        <v>11.643981374870599</v>
      </c>
      <c r="DZ37" s="95">
        <f t="shared" si="37"/>
        <v>14.558637529932621</v>
      </c>
      <c r="EA37" s="95">
        <f t="shared" si="38"/>
        <v>18.03327219235657</v>
      </c>
      <c r="EB37" s="95">
        <f t="shared" si="39"/>
        <v>22.058262846442776</v>
      </c>
      <c r="EC37" s="95">
        <f t="shared" si="40"/>
        <v>9.2478359842462545</v>
      </c>
      <c r="ED37" s="95">
        <f t="shared" si="41"/>
        <v>6.8722586865634785</v>
      </c>
      <c r="EE37" s="95">
        <f t="shared" si="42"/>
        <v>7.6309446216615315</v>
      </c>
      <c r="EF37" s="95">
        <f t="shared" si="43"/>
        <v>9.3123399936485303</v>
      </c>
      <c r="EG37" s="95">
        <f t="shared" si="44"/>
        <v>11.643981374870599</v>
      </c>
      <c r="EH37" s="95">
        <f t="shared" si="45"/>
        <v>14.558637529932621</v>
      </c>
      <c r="EI37" s="95">
        <f t="shared" si="46"/>
        <v>18.03327219235657</v>
      </c>
      <c r="EJ37" s="95">
        <f t="shared" si="47"/>
        <v>22.058262846442776</v>
      </c>
      <c r="EK37" s="95">
        <f t="shared" si="48"/>
        <v>9.2478359842462545</v>
      </c>
      <c r="EL37" s="95">
        <f t="shared" si="49"/>
        <v>6.8722586865634785</v>
      </c>
      <c r="EM37" s="95">
        <f t="shared" si="50"/>
        <v>7.6309446216615315</v>
      </c>
      <c r="EN37" s="95">
        <f t="shared" si="51"/>
        <v>9.3123399936485303</v>
      </c>
      <c r="EO37" s="95">
        <f t="shared" si="52"/>
        <v>11.643981374870599</v>
      </c>
      <c r="EP37" s="95">
        <f t="shared" si="53"/>
        <v>14.558637529932621</v>
      </c>
      <c r="EQ37" s="95">
        <f t="shared" si="54"/>
        <v>18.03327219235657</v>
      </c>
      <c r="ER37" s="95">
        <f t="shared" si="55"/>
        <v>22.058262846442776</v>
      </c>
      <c r="ES37" s="95">
        <f t="shared" si="56"/>
        <v>1</v>
      </c>
      <c r="ET37" s="95">
        <f t="shared" si="57"/>
        <v>1</v>
      </c>
      <c r="EU37" s="95">
        <f t="shared" si="58"/>
        <v>1</v>
      </c>
      <c r="EV37" s="95">
        <f t="shared" si="59"/>
        <v>1</v>
      </c>
      <c r="EW37" s="95">
        <f t="shared" si="60"/>
        <v>1</v>
      </c>
      <c r="EX37" s="95">
        <f t="shared" si="61"/>
        <v>1</v>
      </c>
      <c r="EY37" s="95">
        <f t="shared" si="62"/>
        <v>1</v>
      </c>
      <c r="EZ37" s="95">
        <f t="shared" si="63"/>
        <v>1</v>
      </c>
      <c r="FA37" s="95">
        <f t="shared" si="64"/>
        <v>1</v>
      </c>
      <c r="FB37" s="95">
        <f t="shared" si="65"/>
        <v>1</v>
      </c>
      <c r="FC37" s="95">
        <f t="shared" si="66"/>
        <v>1</v>
      </c>
      <c r="FD37" s="95">
        <f t="shared" si="67"/>
        <v>1</v>
      </c>
      <c r="FE37" s="95">
        <f t="shared" si="68"/>
        <v>1</v>
      </c>
      <c r="FF37" s="95">
        <f t="shared" si="69"/>
        <v>1</v>
      </c>
      <c r="FG37" s="95">
        <f t="shared" si="70"/>
        <v>1</v>
      </c>
      <c r="FH37" s="95">
        <f t="shared" si="71"/>
        <v>1</v>
      </c>
      <c r="FI37" s="95">
        <f t="shared" si="72"/>
        <v>1</v>
      </c>
      <c r="FJ37" s="95">
        <f t="shared" si="73"/>
        <v>1</v>
      </c>
      <c r="FK37" s="95">
        <f t="shared" si="74"/>
        <v>1</v>
      </c>
      <c r="FL37" s="95">
        <f t="shared" si="75"/>
        <v>1</v>
      </c>
      <c r="FM37" s="95">
        <f t="shared" si="76"/>
        <v>1</v>
      </c>
      <c r="FN37" s="95">
        <f t="shared" si="77"/>
        <v>1</v>
      </c>
      <c r="FO37" s="95">
        <f t="shared" si="78"/>
        <v>1</v>
      </c>
      <c r="FP37" s="95">
        <f t="shared" si="79"/>
        <v>1</v>
      </c>
      <c r="FQ37" s="115">
        <f t="shared" si="80"/>
        <v>12.473955400142623</v>
      </c>
      <c r="FR37" s="115">
        <f t="shared" si="81"/>
        <v>7.3487519620402812</v>
      </c>
      <c r="FS37" s="115">
        <f t="shared" si="82"/>
        <v>8.9831833146407796</v>
      </c>
      <c r="FT37" s="115">
        <f t="shared" si="83"/>
        <v>12.604391614507891</v>
      </c>
      <c r="FU37" s="115">
        <f t="shared" si="84"/>
        <v>17.621785639835373</v>
      </c>
      <c r="FV37" s="115">
        <f t="shared" si="85"/>
        <v>23.88670938074009</v>
      </c>
      <c r="FW37" s="115">
        <f t="shared" si="86"/>
        <v>31.345053474450914</v>
      </c>
      <c r="FX37" s="115">
        <f t="shared" si="87"/>
        <v>39.970860562603967</v>
      </c>
      <c r="FY37" s="90"/>
      <c r="FZ37" s="90">
        <f t="shared" si="127"/>
        <v>7.3487519620402812</v>
      </c>
      <c r="GB37" s="20">
        <v>4.3496173597334113</v>
      </c>
      <c r="GC37" s="20">
        <v>4.0277395872946613</v>
      </c>
      <c r="GD37" s="20">
        <v>3.5960963669754809</v>
      </c>
      <c r="GE37" s="20">
        <v>2.8745565130639354</v>
      </c>
      <c r="GF37" s="20">
        <v>2.0498995173294281</v>
      </c>
      <c r="GG37" s="20">
        <v>1.2350917624285394</v>
      </c>
      <c r="GH37" s="20">
        <v>1.0043236261754989</v>
      </c>
      <c r="GI37" s="31"/>
      <c r="GJ37" s="31"/>
      <c r="GK37" s="31"/>
      <c r="IC37" s="28"/>
      <c r="ID37" s="11"/>
      <c r="IE37" s="13"/>
      <c r="IF37" s="11"/>
      <c r="IG37" s="13"/>
      <c r="IH37" s="13"/>
      <c r="II37" s="13"/>
      <c r="IJ37" s="28"/>
      <c r="IK37" s="11"/>
      <c r="IL37" s="13"/>
      <c r="IM37" s="11"/>
      <c r="IN37" s="23"/>
      <c r="IO37" s="11"/>
      <c r="IP37" s="23"/>
      <c r="IQ37" s="28"/>
      <c r="IR37" s="20"/>
      <c r="IS37" s="13"/>
      <c r="IT37" s="23"/>
      <c r="IU37" s="23"/>
      <c r="IV37" s="23"/>
      <c r="IW37" s="23"/>
      <c r="IY37" s="13"/>
      <c r="IZ37" s="25"/>
      <c r="JA37" s="25"/>
      <c r="JB37" s="25"/>
      <c r="JC37" s="25"/>
      <c r="JD37" s="25"/>
      <c r="JE37" s="25"/>
      <c r="JF37" s="25"/>
    </row>
    <row r="38" spans="1:266" s="4" customFormat="1" ht="13.8" x14ac:dyDescent="0.3">
      <c r="M38" s="6"/>
      <c r="N38" s="6"/>
      <c r="O38" s="6"/>
      <c r="P38" s="6"/>
      <c r="Q38" s="6"/>
      <c r="R38" s="6"/>
      <c r="S38" s="7"/>
      <c r="T38" s="6"/>
      <c r="V38" s="95"/>
      <c r="W38" s="5"/>
      <c r="X38" s="118">
        <f t="shared" si="128"/>
        <v>14.025517307000007</v>
      </c>
      <c r="Y38" s="118">
        <v>10</v>
      </c>
      <c r="Z38" s="40">
        <v>1.7999999999999999E-2</v>
      </c>
      <c r="AA38" s="40">
        <v>10000000</v>
      </c>
      <c r="AB38" s="40">
        <v>10000000</v>
      </c>
      <c r="AC38" s="98">
        <v>3900000</v>
      </c>
      <c r="AD38" s="42">
        <v>0.33</v>
      </c>
      <c r="AE38" s="42">
        <v>0.33</v>
      </c>
      <c r="AF38" s="41">
        <v>1.7999999999999999E-2</v>
      </c>
      <c r="AG38" s="40">
        <v>10000000</v>
      </c>
      <c r="AH38" s="40">
        <v>10000000</v>
      </c>
      <c r="AI38" s="98">
        <v>3900000</v>
      </c>
      <c r="AJ38" s="42">
        <v>0.33</v>
      </c>
      <c r="AK38" s="42">
        <v>0.33</v>
      </c>
      <c r="AL38" s="42">
        <f>AL11</f>
        <v>1E-4</v>
      </c>
      <c r="AM38" s="40">
        <v>6000</v>
      </c>
      <c r="AN38" s="40">
        <f>AN11</f>
        <v>10000</v>
      </c>
      <c r="AO38" s="40">
        <f>AO11</f>
        <v>10000</v>
      </c>
      <c r="AP38" s="42">
        <v>0.03</v>
      </c>
      <c r="AQ38" s="42">
        <v>0.03</v>
      </c>
      <c r="AR38" s="4">
        <f t="shared" si="88"/>
        <v>1.8099999999999998E-2</v>
      </c>
      <c r="AS38" s="11">
        <f t="shared" si="89"/>
        <v>1.4025517307000006</v>
      </c>
      <c r="AT38" s="15">
        <f t="shared" si="90"/>
        <v>33.088205588598356</v>
      </c>
      <c r="AU38" s="19">
        <f t="shared" si="91"/>
        <v>9.9681786118061078E-5</v>
      </c>
      <c r="AV38" s="13">
        <f t="shared" si="92"/>
        <v>0.5</v>
      </c>
      <c r="AW38" s="11">
        <f t="shared" si="93"/>
        <v>1</v>
      </c>
      <c r="AX38" s="11">
        <f t="shared" si="94"/>
        <v>0.8911</v>
      </c>
      <c r="AY38" s="11">
        <f t="shared" si="95"/>
        <v>201997.53114128605</v>
      </c>
      <c r="AZ38" s="11">
        <f t="shared" si="96"/>
        <v>1</v>
      </c>
      <c r="BA38" s="11">
        <f t="shared" si="97"/>
        <v>0.34752899999999998</v>
      </c>
      <c r="BB38" s="11">
        <f t="shared" si="98"/>
        <v>1.025058</v>
      </c>
      <c r="BC38" s="11">
        <f t="shared" si="99"/>
        <v>0.99909999999999999</v>
      </c>
      <c r="BD38" s="11">
        <f t="shared" si="100"/>
        <v>0.8911</v>
      </c>
      <c r="BE38" s="11">
        <f t="shared" si="101"/>
        <v>201997.53114128605</v>
      </c>
      <c r="BF38" s="11">
        <f t="shared" si="102"/>
        <v>1</v>
      </c>
      <c r="BG38" s="11">
        <f t="shared" si="103"/>
        <v>0.34752899999999998</v>
      </c>
      <c r="BH38" s="11">
        <f t="shared" si="104"/>
        <v>1.025058</v>
      </c>
      <c r="BI38" s="121">
        <f t="shared" si="105"/>
        <v>10.491473905544359</v>
      </c>
      <c r="BJ38" s="121">
        <f t="shared" si="105"/>
        <v>2.6228684763860897</v>
      </c>
      <c r="BK38" s="121">
        <f t="shared" si="105"/>
        <v>1.1657193228382621</v>
      </c>
      <c r="BL38" s="121">
        <f t="shared" si="105"/>
        <v>0.65571711909652242</v>
      </c>
      <c r="BM38" s="121">
        <f t="shared" si="105"/>
        <v>0.41965895622177429</v>
      </c>
      <c r="BN38" s="121">
        <f t="shared" si="105"/>
        <v>0.29142983070956552</v>
      </c>
      <c r="BO38" s="121">
        <f t="shared" si="105"/>
        <v>0.21411171235804813</v>
      </c>
      <c r="BP38" s="121">
        <f t="shared" si="105"/>
        <v>0.1639292797741306</v>
      </c>
      <c r="BQ38" s="121">
        <f t="shared" si="106"/>
        <v>1.3333333333333333</v>
      </c>
      <c r="BR38" s="121">
        <f t="shared" si="106"/>
        <v>1.3333333333333333</v>
      </c>
      <c r="BS38" s="121">
        <f t="shared" si="106"/>
        <v>1.3333333333333333</v>
      </c>
      <c r="BT38" s="121">
        <f t="shared" si="106"/>
        <v>1.3333333333333333</v>
      </c>
      <c r="BU38" s="121">
        <f t="shared" si="106"/>
        <v>1.3333333333333333</v>
      </c>
      <c r="BV38" s="121">
        <f t="shared" si="106"/>
        <v>1.3333333333333333</v>
      </c>
      <c r="BW38" s="121">
        <f t="shared" si="106"/>
        <v>1.3333333333333333</v>
      </c>
      <c r="BX38" s="121">
        <f t="shared" si="106"/>
        <v>1.3333333333333333</v>
      </c>
      <c r="BY38" s="121">
        <f t="shared" si="107"/>
        <v>0.50834929213471736</v>
      </c>
      <c r="BZ38" s="121">
        <f t="shared" si="108"/>
        <v>2.0333971685388694</v>
      </c>
      <c r="CA38" s="121">
        <f t="shared" si="109"/>
        <v>4.575143629212457</v>
      </c>
      <c r="CB38" s="121">
        <f t="shared" si="110"/>
        <v>8.1335886741554777</v>
      </c>
      <c r="CC38" s="121">
        <f t="shared" si="111"/>
        <v>12.708732303367935</v>
      </c>
      <c r="CD38" s="121">
        <f t="shared" si="112"/>
        <v>18.300574516849828</v>
      </c>
      <c r="CE38" s="121">
        <f t="shared" si="113"/>
        <v>24.909115314601152</v>
      </c>
      <c r="CF38" s="121">
        <f t="shared" si="114"/>
        <v>32.534354696621911</v>
      </c>
      <c r="CG38" s="121">
        <f t="shared" si="115"/>
        <v>2.6228684763860897</v>
      </c>
      <c r="CH38" s="121">
        <f t="shared" si="116"/>
        <v>0.65571711909652242</v>
      </c>
      <c r="CI38" s="121">
        <f t="shared" si="117"/>
        <v>0.29142983070956552</v>
      </c>
      <c r="CJ38" s="121">
        <f t="shared" si="118"/>
        <v>0.1639292797741306</v>
      </c>
      <c r="CK38" s="121">
        <f t="shared" si="119"/>
        <v>0.10491473905544357</v>
      </c>
      <c r="CL38" s="121">
        <f t="shared" si="120"/>
        <v>7.285745767739138E-2</v>
      </c>
      <c r="CM38" s="121">
        <f t="shared" si="121"/>
        <v>5.3527928089512032E-2</v>
      </c>
      <c r="CN38" s="121">
        <f t="shared" si="122"/>
        <v>4.0982319943532651E-2</v>
      </c>
      <c r="CO38" s="95">
        <f t="shared" si="4"/>
        <v>5.1483874132810037</v>
      </c>
      <c r="CP38" s="95">
        <f t="shared" si="5"/>
        <v>7.203433653124014</v>
      </c>
      <c r="CQ38" s="95">
        <f t="shared" si="6"/>
        <v>10.628510719529032</v>
      </c>
      <c r="CR38" s="95">
        <f t="shared" si="7"/>
        <v>15.423618612496057</v>
      </c>
      <c r="CS38" s="95">
        <f t="shared" si="8"/>
        <v>21.588757332025089</v>
      </c>
      <c r="CT38" s="95">
        <f t="shared" si="9"/>
        <v>29.12392687811613</v>
      </c>
      <c r="CU38" s="95">
        <f t="shared" si="10"/>
        <v>38.029127250769179</v>
      </c>
      <c r="CV38" s="95">
        <f t="shared" si="11"/>
        <v>48.304358449984221</v>
      </c>
      <c r="CW38" s="95">
        <f t="shared" si="12"/>
        <v>5.1483874132810037</v>
      </c>
      <c r="CX38" s="95">
        <f t="shared" si="13"/>
        <v>7.203433653124014</v>
      </c>
      <c r="CY38" s="95">
        <f t="shared" si="14"/>
        <v>10.628510719529032</v>
      </c>
      <c r="CZ38" s="95">
        <f t="shared" si="15"/>
        <v>15.423618612496057</v>
      </c>
      <c r="DA38" s="95">
        <f t="shared" si="16"/>
        <v>21.588757332025089</v>
      </c>
      <c r="DB38" s="95">
        <f t="shared" si="17"/>
        <v>29.12392687811613</v>
      </c>
      <c r="DC38" s="95">
        <f t="shared" si="18"/>
        <v>38.029127250769179</v>
      </c>
      <c r="DD38" s="95">
        <f t="shared" si="19"/>
        <v>48.304358449984221</v>
      </c>
      <c r="DE38" s="13">
        <f t="shared" si="123"/>
        <v>13.733311197679075</v>
      </c>
      <c r="DF38" s="13">
        <f t="shared" si="124"/>
        <v>7.3897536449249586</v>
      </c>
      <c r="DG38" s="13">
        <f t="shared" si="125"/>
        <v>8.4743509520507185</v>
      </c>
      <c r="DH38" s="13">
        <f t="shared" si="126"/>
        <v>11.522793793251999</v>
      </c>
      <c r="DI38" s="13">
        <f t="shared" si="20"/>
        <v>15.86187925958971</v>
      </c>
      <c r="DJ38" s="13">
        <f t="shared" si="21"/>
        <v>21.325492347559393</v>
      </c>
      <c r="DK38" s="13">
        <f t="shared" si="22"/>
        <v>27.856715026959201</v>
      </c>
      <c r="DL38" s="13">
        <f t="shared" si="23"/>
        <v>35.431771976396043</v>
      </c>
      <c r="DM38" s="95">
        <f t="shared" si="24"/>
        <v>13.733311197679075</v>
      </c>
      <c r="DN38" s="95">
        <f t="shared" si="25"/>
        <v>7.3897536449249586</v>
      </c>
      <c r="DO38" s="95">
        <f t="shared" si="26"/>
        <v>8.4743509520507185</v>
      </c>
      <c r="DP38" s="95">
        <f t="shared" si="27"/>
        <v>11.522793793251999</v>
      </c>
      <c r="DQ38" s="95">
        <f t="shared" si="28"/>
        <v>15.86187925958971</v>
      </c>
      <c r="DR38" s="95">
        <f t="shared" si="29"/>
        <v>21.325492347559393</v>
      </c>
      <c r="DS38" s="95">
        <f t="shared" si="30"/>
        <v>27.856715026959201</v>
      </c>
      <c r="DT38" s="95">
        <f t="shared" si="31"/>
        <v>35.431771976396043</v>
      </c>
      <c r="DU38" s="95">
        <f t="shared" si="32"/>
        <v>9.8289760480882791</v>
      </c>
      <c r="DV38" s="95">
        <f t="shared" si="33"/>
        <v>6.8895490977535001</v>
      </c>
      <c r="DW38" s="95">
        <f t="shared" si="34"/>
        <v>7.3921211211509785</v>
      </c>
      <c r="DX38" s="95">
        <f t="shared" si="35"/>
        <v>8.8046841773640985</v>
      </c>
      <c r="DY38" s="95">
        <f t="shared" si="36"/>
        <v>10.815294888071936</v>
      </c>
      <c r="DZ38" s="95">
        <f t="shared" si="37"/>
        <v>13.346980211870623</v>
      </c>
      <c r="EA38" s="95">
        <f t="shared" si="38"/>
        <v>16.373365927269468</v>
      </c>
      <c r="EB38" s="95">
        <f t="shared" si="39"/>
        <v>19.883435216043917</v>
      </c>
      <c r="EC38" s="95">
        <f t="shared" si="40"/>
        <v>9.8289760480882808</v>
      </c>
      <c r="ED38" s="95">
        <f t="shared" si="41"/>
        <v>6.8895490977535001</v>
      </c>
      <c r="EE38" s="95">
        <f t="shared" si="42"/>
        <v>7.3921211211509785</v>
      </c>
      <c r="EF38" s="95">
        <f t="shared" si="43"/>
        <v>8.8046841773640985</v>
      </c>
      <c r="EG38" s="95">
        <f t="shared" si="44"/>
        <v>10.815294888071936</v>
      </c>
      <c r="EH38" s="95">
        <f t="shared" si="45"/>
        <v>13.346980211870624</v>
      </c>
      <c r="EI38" s="95">
        <f t="shared" si="46"/>
        <v>16.373365927269472</v>
      </c>
      <c r="EJ38" s="95">
        <f t="shared" si="47"/>
        <v>19.883435216043917</v>
      </c>
      <c r="EK38" s="95">
        <f t="shared" si="48"/>
        <v>9.8289760480882808</v>
      </c>
      <c r="EL38" s="95">
        <f t="shared" si="49"/>
        <v>6.8895490977535001</v>
      </c>
      <c r="EM38" s="95">
        <f t="shared" si="50"/>
        <v>7.3921211211509785</v>
      </c>
      <c r="EN38" s="95">
        <f t="shared" si="51"/>
        <v>8.8046841773640985</v>
      </c>
      <c r="EO38" s="95">
        <f t="shared" si="52"/>
        <v>10.815294888071936</v>
      </c>
      <c r="EP38" s="95">
        <f t="shared" si="53"/>
        <v>13.346980211870624</v>
      </c>
      <c r="EQ38" s="95">
        <f t="shared" si="54"/>
        <v>16.373365927269472</v>
      </c>
      <c r="ER38" s="95">
        <f t="shared" si="55"/>
        <v>19.883435216043917</v>
      </c>
      <c r="ES38" s="95">
        <f t="shared" si="56"/>
        <v>1</v>
      </c>
      <c r="ET38" s="95">
        <f t="shared" si="57"/>
        <v>1</v>
      </c>
      <c r="EU38" s="95">
        <f t="shared" si="58"/>
        <v>1</v>
      </c>
      <c r="EV38" s="95">
        <f t="shared" si="59"/>
        <v>1</v>
      </c>
      <c r="EW38" s="95">
        <f t="shared" si="60"/>
        <v>1</v>
      </c>
      <c r="EX38" s="95">
        <f t="shared" si="61"/>
        <v>1</v>
      </c>
      <c r="EY38" s="95">
        <f t="shared" si="62"/>
        <v>1</v>
      </c>
      <c r="EZ38" s="95">
        <f t="shared" si="63"/>
        <v>1</v>
      </c>
      <c r="FA38" s="95">
        <f t="shared" si="64"/>
        <v>0.99999999999999989</v>
      </c>
      <c r="FB38" s="95">
        <f t="shared" si="65"/>
        <v>1</v>
      </c>
      <c r="FC38" s="95">
        <f t="shared" si="66"/>
        <v>1</v>
      </c>
      <c r="FD38" s="95">
        <f t="shared" si="67"/>
        <v>1</v>
      </c>
      <c r="FE38" s="95">
        <f t="shared" si="68"/>
        <v>1</v>
      </c>
      <c r="FF38" s="95">
        <f t="shared" si="69"/>
        <v>1</v>
      </c>
      <c r="FG38" s="95">
        <f t="shared" si="70"/>
        <v>0.99999999999999989</v>
      </c>
      <c r="FH38" s="95">
        <f t="shared" si="71"/>
        <v>1</v>
      </c>
      <c r="FI38" s="95">
        <f t="shared" si="72"/>
        <v>1</v>
      </c>
      <c r="FJ38" s="95">
        <f t="shared" si="73"/>
        <v>1</v>
      </c>
      <c r="FK38" s="95">
        <f t="shared" si="74"/>
        <v>1</v>
      </c>
      <c r="FL38" s="95">
        <f t="shared" si="75"/>
        <v>1</v>
      </c>
      <c r="FM38" s="95">
        <f t="shared" si="76"/>
        <v>1</v>
      </c>
      <c r="FN38" s="95">
        <f t="shared" si="77"/>
        <v>1</v>
      </c>
      <c r="FO38" s="95">
        <f t="shared" si="78"/>
        <v>1</v>
      </c>
      <c r="FP38" s="95">
        <f t="shared" si="79"/>
        <v>1</v>
      </c>
      <c r="FQ38" s="115">
        <f t="shared" si="80"/>
        <v>13.727618985120499</v>
      </c>
      <c r="FR38" s="115">
        <f t="shared" si="81"/>
        <v>7.3861833248376492</v>
      </c>
      <c r="FS38" s="115">
        <f t="shared" si="82"/>
        <v>8.4686418442218692</v>
      </c>
      <c r="FT38" s="115">
        <f t="shared" si="83"/>
        <v>11.511321126032016</v>
      </c>
      <c r="FU38" s="115">
        <f t="shared" si="84"/>
        <v>15.839131067881906</v>
      </c>
      <c r="FV38" s="115">
        <f t="shared" si="85"/>
        <v>21.283257110691675</v>
      </c>
      <c r="FW38" s="115">
        <f t="shared" si="86"/>
        <v>27.78343207682148</v>
      </c>
      <c r="FX38" s="115">
        <f t="shared" si="87"/>
        <v>35.311917307534813</v>
      </c>
      <c r="FY38" s="90"/>
      <c r="FZ38" s="90">
        <f t="shared" si="127"/>
        <v>7.3861833248376492</v>
      </c>
      <c r="GB38" s="20">
        <v>4.5249286755558051</v>
      </c>
      <c r="GC38" s="20">
        <v>3.9665355558534481</v>
      </c>
      <c r="GD38" s="20">
        <v>3.4999267356861083</v>
      </c>
      <c r="GE38" s="20">
        <v>2.836008667267889</v>
      </c>
      <c r="GF38" s="20">
        <v>2.0545781408244936</v>
      </c>
      <c r="GG38" s="20">
        <v>1.2353542168572025</v>
      </c>
      <c r="GH38" s="20">
        <v>1.0055682897017744</v>
      </c>
      <c r="GI38" s="31"/>
      <c r="GJ38" s="31"/>
      <c r="GK38" s="31"/>
      <c r="IC38" s="28"/>
      <c r="ID38" s="11"/>
      <c r="IE38" s="13"/>
      <c r="IF38" s="11"/>
      <c r="IG38" s="13"/>
      <c r="IH38" s="13"/>
      <c r="II38" s="13"/>
      <c r="IJ38" s="28"/>
      <c r="IK38" s="11"/>
      <c r="IL38" s="13"/>
      <c r="IM38" s="22"/>
      <c r="IN38" s="23"/>
      <c r="IO38" s="11"/>
      <c r="IP38" s="23"/>
      <c r="IQ38" s="28"/>
      <c r="IR38" s="20"/>
      <c r="IS38" s="13"/>
      <c r="IT38" s="23"/>
      <c r="IU38" s="23"/>
      <c r="IV38" s="23"/>
      <c r="IW38" s="23"/>
      <c r="IX38" s="28"/>
      <c r="IY38" s="13"/>
      <c r="IZ38" s="25"/>
      <c r="JA38" s="25"/>
      <c r="JB38" s="25"/>
      <c r="JC38" s="25"/>
      <c r="JD38" s="25"/>
      <c r="JE38" s="25"/>
      <c r="JF38" s="25"/>
    </row>
    <row r="39" spans="1:266" x14ac:dyDescent="0.3">
      <c r="A39" s="4"/>
      <c r="D39" s="4"/>
      <c r="E39" s="5"/>
      <c r="F39" s="4"/>
      <c r="G39" s="4"/>
      <c r="H39" s="4"/>
      <c r="I39" s="4"/>
      <c r="J39" s="4"/>
      <c r="K39" s="4"/>
      <c r="U39" s="4"/>
      <c r="V39" s="95"/>
      <c r="X39" s="118">
        <f t="shared" si="128"/>
        <v>15.007303518490009</v>
      </c>
      <c r="Y39" s="118">
        <v>10</v>
      </c>
      <c r="Z39" s="40">
        <v>1.7999999999999999E-2</v>
      </c>
      <c r="AA39" s="40">
        <v>10000000</v>
      </c>
      <c r="AB39" s="40">
        <v>10000000</v>
      </c>
      <c r="AC39" s="98">
        <v>3900000</v>
      </c>
      <c r="AD39" s="42">
        <v>0.33</v>
      </c>
      <c r="AE39" s="42">
        <v>0.33</v>
      </c>
      <c r="AF39" s="41">
        <v>1.7999999999999999E-2</v>
      </c>
      <c r="AG39" s="40">
        <v>10000000</v>
      </c>
      <c r="AH39" s="40">
        <v>10000000</v>
      </c>
      <c r="AI39" s="98">
        <v>3900000</v>
      </c>
      <c r="AJ39" s="42">
        <v>0.33</v>
      </c>
      <c r="AK39" s="42">
        <v>0.33</v>
      </c>
      <c r="AL39" s="42">
        <f>AL11</f>
        <v>1E-4</v>
      </c>
      <c r="AM39" s="40">
        <v>6000</v>
      </c>
      <c r="AN39" s="40">
        <f>AN11</f>
        <v>10000</v>
      </c>
      <c r="AO39" s="40">
        <f>AO11</f>
        <v>10000</v>
      </c>
      <c r="AP39" s="42">
        <v>0.03</v>
      </c>
      <c r="AQ39" s="42">
        <v>0.03</v>
      </c>
      <c r="AR39" s="4">
        <f t="shared" si="88"/>
        <v>1.8099999999999998E-2</v>
      </c>
      <c r="AS39" s="11">
        <f t="shared" si="89"/>
        <v>1.5007303518490009</v>
      </c>
      <c r="AT39" s="15">
        <f t="shared" si="90"/>
        <v>33.088205588598356</v>
      </c>
      <c r="AU39" s="19">
        <f t="shared" si="91"/>
        <v>9.9681786118061078E-5</v>
      </c>
      <c r="AV39" s="13">
        <f t="shared" si="92"/>
        <v>0.5</v>
      </c>
      <c r="AW39" s="11">
        <f t="shared" si="93"/>
        <v>1</v>
      </c>
      <c r="AX39" s="11">
        <f t="shared" si="94"/>
        <v>0.8911</v>
      </c>
      <c r="AY39" s="11">
        <f t="shared" si="95"/>
        <v>201997.53114128605</v>
      </c>
      <c r="AZ39" s="11">
        <f t="shared" si="96"/>
        <v>1</v>
      </c>
      <c r="BA39" s="11">
        <f t="shared" si="97"/>
        <v>0.34752899999999998</v>
      </c>
      <c r="BB39" s="11">
        <f t="shared" si="98"/>
        <v>1.025058</v>
      </c>
      <c r="BC39" s="11">
        <f t="shared" si="99"/>
        <v>0.99909999999999999</v>
      </c>
      <c r="BD39" s="11">
        <f t="shared" si="100"/>
        <v>0.8911</v>
      </c>
      <c r="BE39" s="11">
        <f t="shared" si="101"/>
        <v>201997.53114128605</v>
      </c>
      <c r="BF39" s="11">
        <f t="shared" si="102"/>
        <v>1</v>
      </c>
      <c r="BG39" s="11">
        <f t="shared" si="103"/>
        <v>0.34752899999999998</v>
      </c>
      <c r="BH39" s="11">
        <f t="shared" si="104"/>
        <v>1.025058</v>
      </c>
      <c r="BI39" s="121">
        <f t="shared" si="105"/>
        <v>12.011688474457738</v>
      </c>
      <c r="BJ39" s="121">
        <f t="shared" si="105"/>
        <v>3.0029221186144346</v>
      </c>
      <c r="BK39" s="121">
        <f t="shared" si="105"/>
        <v>1.3346320527175266</v>
      </c>
      <c r="BL39" s="121">
        <f t="shared" si="105"/>
        <v>0.75073052965360865</v>
      </c>
      <c r="BM39" s="121">
        <f t="shared" si="105"/>
        <v>0.48046753897830957</v>
      </c>
      <c r="BN39" s="121">
        <f t="shared" si="105"/>
        <v>0.33365801317938165</v>
      </c>
      <c r="BO39" s="121">
        <f t="shared" si="105"/>
        <v>0.24513649947872937</v>
      </c>
      <c r="BP39" s="121">
        <f t="shared" si="105"/>
        <v>0.18768263241340216</v>
      </c>
      <c r="BQ39" s="121">
        <f t="shared" si="106"/>
        <v>1.3333333333333333</v>
      </c>
      <c r="BR39" s="121">
        <f t="shared" si="106"/>
        <v>1.3333333333333333</v>
      </c>
      <c r="BS39" s="121">
        <f t="shared" si="106"/>
        <v>1.3333333333333333</v>
      </c>
      <c r="BT39" s="121">
        <f t="shared" si="106"/>
        <v>1.3333333333333333</v>
      </c>
      <c r="BU39" s="121">
        <f t="shared" si="106"/>
        <v>1.3333333333333333</v>
      </c>
      <c r="BV39" s="121">
        <f t="shared" si="106"/>
        <v>1.3333333333333333</v>
      </c>
      <c r="BW39" s="121">
        <f t="shared" si="106"/>
        <v>1.3333333333333333</v>
      </c>
      <c r="BX39" s="121">
        <f t="shared" si="106"/>
        <v>1.3333333333333333</v>
      </c>
      <c r="BY39" s="121">
        <f t="shared" si="107"/>
        <v>0.44401195924073478</v>
      </c>
      <c r="BZ39" s="121">
        <f t="shared" si="108"/>
        <v>1.7760478369629391</v>
      </c>
      <c r="CA39" s="121">
        <f t="shared" si="109"/>
        <v>3.9961076331666132</v>
      </c>
      <c r="CB39" s="121">
        <f t="shared" si="110"/>
        <v>7.1041913478517564</v>
      </c>
      <c r="CC39" s="121">
        <f t="shared" si="111"/>
        <v>11.100298981018369</v>
      </c>
      <c r="CD39" s="121">
        <f t="shared" si="112"/>
        <v>15.984430532666453</v>
      </c>
      <c r="CE39" s="121">
        <f t="shared" si="113"/>
        <v>21.756586002796006</v>
      </c>
      <c r="CF39" s="121">
        <f t="shared" si="114"/>
        <v>28.416765391407026</v>
      </c>
      <c r="CG39" s="121">
        <f t="shared" si="115"/>
        <v>3.0029221186144346</v>
      </c>
      <c r="CH39" s="121">
        <f t="shared" si="116"/>
        <v>0.75073052965360865</v>
      </c>
      <c r="CI39" s="121">
        <f t="shared" si="117"/>
        <v>0.33365801317938165</v>
      </c>
      <c r="CJ39" s="121">
        <f t="shared" si="118"/>
        <v>0.18768263241340216</v>
      </c>
      <c r="CK39" s="121">
        <f t="shared" si="119"/>
        <v>0.12011688474457739</v>
      </c>
      <c r="CL39" s="121">
        <f t="shared" si="120"/>
        <v>8.3414503294845413E-2</v>
      </c>
      <c r="CM39" s="121">
        <f t="shared" si="121"/>
        <v>6.1284124869682342E-2</v>
      </c>
      <c r="CN39" s="121">
        <f t="shared" si="122"/>
        <v>4.692065810335054E-2</v>
      </c>
      <c r="CO39" s="95">
        <f t="shared" si="4"/>
        <v>5.061690991423708</v>
      </c>
      <c r="CP39" s="95">
        <f t="shared" si="5"/>
        <v>6.8566479656948323</v>
      </c>
      <c r="CQ39" s="95">
        <f t="shared" si="6"/>
        <v>9.8482429228133732</v>
      </c>
      <c r="CR39" s="95">
        <f t="shared" si="7"/>
        <v>14.03647586277933</v>
      </c>
      <c r="CS39" s="95">
        <f t="shared" si="8"/>
        <v>19.421346785592704</v>
      </c>
      <c r="CT39" s="95">
        <f t="shared" si="9"/>
        <v>26.002855691253494</v>
      </c>
      <c r="CU39" s="95">
        <f t="shared" si="10"/>
        <v>33.781002579761697</v>
      </c>
      <c r="CV39" s="95">
        <f t="shared" si="11"/>
        <v>42.755787451117314</v>
      </c>
      <c r="CW39" s="95">
        <f t="shared" si="12"/>
        <v>5.061690991423708</v>
      </c>
      <c r="CX39" s="95">
        <f t="shared" si="13"/>
        <v>6.8566479656948323</v>
      </c>
      <c r="CY39" s="95">
        <f t="shared" si="14"/>
        <v>9.8482429228133732</v>
      </c>
      <c r="CZ39" s="95">
        <f t="shared" si="15"/>
        <v>14.03647586277933</v>
      </c>
      <c r="DA39" s="95">
        <f t="shared" si="16"/>
        <v>19.421346785592704</v>
      </c>
      <c r="DB39" s="95">
        <f t="shared" si="17"/>
        <v>26.002855691253494</v>
      </c>
      <c r="DC39" s="95">
        <f t="shared" si="18"/>
        <v>33.781002579761697</v>
      </c>
      <c r="DD39" s="95">
        <f t="shared" si="19"/>
        <v>42.755787451117314</v>
      </c>
      <c r="DE39" s="13">
        <f t="shared" si="123"/>
        <v>15.189188433698472</v>
      </c>
      <c r="DF39" s="13">
        <f t="shared" si="124"/>
        <v>7.5124579555773741</v>
      </c>
      <c r="DG39" s="13">
        <f t="shared" si="125"/>
        <v>8.0642276858841395</v>
      </c>
      <c r="DH39" s="13">
        <f t="shared" si="126"/>
        <v>10.588409877505365</v>
      </c>
      <c r="DI39" s="13">
        <f t="shared" si="20"/>
        <v>14.314254519996679</v>
      </c>
      <c r="DJ39" s="13">
        <f t="shared" si="21"/>
        <v>19.051576545845833</v>
      </c>
      <c r="DK39" s="13">
        <f t="shared" si="22"/>
        <v>24.735210502274736</v>
      </c>
      <c r="DL39" s="13">
        <f t="shared" si="23"/>
        <v>31.337936023820429</v>
      </c>
      <c r="DM39" s="95">
        <f t="shared" si="24"/>
        <v>15.189188433698472</v>
      </c>
      <c r="DN39" s="95">
        <f t="shared" si="25"/>
        <v>7.5124579555773741</v>
      </c>
      <c r="DO39" s="95">
        <f t="shared" si="26"/>
        <v>8.0642276858841395</v>
      </c>
      <c r="DP39" s="95">
        <f t="shared" si="27"/>
        <v>10.588409877505365</v>
      </c>
      <c r="DQ39" s="95">
        <f t="shared" si="28"/>
        <v>14.314254519996679</v>
      </c>
      <c r="DR39" s="95">
        <f t="shared" si="29"/>
        <v>19.051576545845833</v>
      </c>
      <c r="DS39" s="95">
        <f t="shared" si="30"/>
        <v>24.735210502274736</v>
      </c>
      <c r="DT39" s="95">
        <f t="shared" si="31"/>
        <v>31.337936023820429</v>
      </c>
      <c r="DU39" s="95">
        <f t="shared" si="32"/>
        <v>10.503588794697059</v>
      </c>
      <c r="DV39" s="95">
        <f t="shared" si="33"/>
        <v>6.9464068395891321</v>
      </c>
      <c r="DW39" s="95">
        <f t="shared" si="34"/>
        <v>7.2020814830608391</v>
      </c>
      <c r="DX39" s="95">
        <f t="shared" si="35"/>
        <v>8.3717168335567482</v>
      </c>
      <c r="DY39" s="95">
        <f t="shared" si="36"/>
        <v>10.098168917237231</v>
      </c>
      <c r="DZ39" s="95">
        <f t="shared" si="37"/>
        <v>12.293311298999008</v>
      </c>
      <c r="EA39" s="95">
        <f t="shared" si="38"/>
        <v>14.926948132657381</v>
      </c>
      <c r="EB39" s="95">
        <f t="shared" si="39"/>
        <v>17.986466263027051</v>
      </c>
      <c r="EC39" s="95">
        <f t="shared" si="40"/>
        <v>10.503588794697061</v>
      </c>
      <c r="ED39" s="95">
        <f t="shared" si="41"/>
        <v>6.9464068395891312</v>
      </c>
      <c r="EE39" s="95">
        <f t="shared" si="42"/>
        <v>7.2020814830608391</v>
      </c>
      <c r="EF39" s="95">
        <f t="shared" si="43"/>
        <v>8.3717168335567482</v>
      </c>
      <c r="EG39" s="95">
        <f t="shared" si="44"/>
        <v>10.098168917237233</v>
      </c>
      <c r="EH39" s="95">
        <f t="shared" si="45"/>
        <v>12.293311298999008</v>
      </c>
      <c r="EI39" s="95">
        <f t="shared" si="46"/>
        <v>14.926948132657381</v>
      </c>
      <c r="EJ39" s="95">
        <f t="shared" si="47"/>
        <v>17.986466263027051</v>
      </c>
      <c r="EK39" s="95">
        <f t="shared" si="48"/>
        <v>10.503588794697061</v>
      </c>
      <c r="EL39" s="95">
        <f t="shared" si="49"/>
        <v>6.9464068395891312</v>
      </c>
      <c r="EM39" s="95">
        <f t="shared" si="50"/>
        <v>7.2020814830608391</v>
      </c>
      <c r="EN39" s="95">
        <f t="shared" si="51"/>
        <v>8.3717168335567482</v>
      </c>
      <c r="EO39" s="95">
        <f t="shared" si="52"/>
        <v>10.098168917237233</v>
      </c>
      <c r="EP39" s="95">
        <f t="shared" si="53"/>
        <v>12.293311298999008</v>
      </c>
      <c r="EQ39" s="95">
        <f t="shared" si="54"/>
        <v>14.926948132657381</v>
      </c>
      <c r="ER39" s="95">
        <f t="shared" si="55"/>
        <v>17.986466263027051</v>
      </c>
      <c r="ES39" s="95">
        <f t="shared" si="56"/>
        <v>1</v>
      </c>
      <c r="ET39" s="95">
        <f t="shared" si="57"/>
        <v>1</v>
      </c>
      <c r="EU39" s="95">
        <f t="shared" si="58"/>
        <v>1</v>
      </c>
      <c r="EV39" s="95">
        <f t="shared" si="59"/>
        <v>1</v>
      </c>
      <c r="EW39" s="95">
        <f t="shared" si="60"/>
        <v>1</v>
      </c>
      <c r="EX39" s="95">
        <f t="shared" si="61"/>
        <v>1</v>
      </c>
      <c r="EY39" s="95">
        <f t="shared" si="62"/>
        <v>1</v>
      </c>
      <c r="EZ39" s="95">
        <f t="shared" si="63"/>
        <v>1</v>
      </c>
      <c r="FA39" s="95">
        <f t="shared" si="64"/>
        <v>0.99999999999999989</v>
      </c>
      <c r="FB39" s="95">
        <f t="shared" si="65"/>
        <v>1</v>
      </c>
      <c r="FC39" s="95">
        <f t="shared" si="66"/>
        <v>1</v>
      </c>
      <c r="FD39" s="95">
        <f t="shared" si="67"/>
        <v>1</v>
      </c>
      <c r="FE39" s="95">
        <f t="shared" si="68"/>
        <v>0.99999999999999989</v>
      </c>
      <c r="FF39" s="95">
        <f t="shared" si="69"/>
        <v>1</v>
      </c>
      <c r="FG39" s="95">
        <f t="shared" si="70"/>
        <v>1</v>
      </c>
      <c r="FH39" s="95">
        <f t="shared" si="71"/>
        <v>1</v>
      </c>
      <c r="FI39" s="95">
        <f t="shared" si="72"/>
        <v>1</v>
      </c>
      <c r="FJ39" s="95">
        <f t="shared" si="73"/>
        <v>1</v>
      </c>
      <c r="FK39" s="95">
        <f t="shared" si="74"/>
        <v>1</v>
      </c>
      <c r="FL39" s="95">
        <f t="shared" si="75"/>
        <v>1</v>
      </c>
      <c r="FM39" s="95">
        <f t="shared" si="76"/>
        <v>1</v>
      </c>
      <c r="FN39" s="95">
        <f t="shared" si="77"/>
        <v>1</v>
      </c>
      <c r="FO39" s="95">
        <f t="shared" si="78"/>
        <v>1</v>
      </c>
      <c r="FP39" s="95">
        <f t="shared" si="79"/>
        <v>1</v>
      </c>
      <c r="FQ39" s="115">
        <f t="shared" si="80"/>
        <v>15.182922917104683</v>
      </c>
      <c r="FR39" s="115">
        <f t="shared" si="81"/>
        <v>7.5089398052905878</v>
      </c>
      <c r="FS39" s="115">
        <f t="shared" si="82"/>
        <v>8.0591839031043762</v>
      </c>
      <c r="FT39" s="115">
        <f t="shared" si="83"/>
        <v>10.57888429935411</v>
      </c>
      <c r="FU39" s="115">
        <f t="shared" si="84"/>
        <v>14.295953066120838</v>
      </c>
      <c r="FV39" s="115">
        <f t="shared" si="85"/>
        <v>19.018169529791109</v>
      </c>
      <c r="FW39" s="115">
        <f t="shared" si="86"/>
        <v>24.67781930003806</v>
      </c>
      <c r="FX39" s="115">
        <f t="shared" si="87"/>
        <v>31.244657845051552</v>
      </c>
      <c r="FZ39" s="90">
        <f t="shared" si="127"/>
        <v>7.5089398052905878</v>
      </c>
      <c r="GB39" s="20">
        <v>4.3879834472573425</v>
      </c>
      <c r="GC39" s="20">
        <v>3.8484300693629647</v>
      </c>
      <c r="GD39" s="20">
        <v>3.4255392552504067</v>
      </c>
      <c r="GE39" s="20">
        <v>2.8108589437973928</v>
      </c>
      <c r="GF39" s="20">
        <v>2.067147628739721</v>
      </c>
      <c r="GG39" s="20">
        <v>1.2353921667560424</v>
      </c>
      <c r="GH39" s="20">
        <v>1.007154681107981</v>
      </c>
      <c r="GI39" s="31"/>
      <c r="GJ39" s="31"/>
      <c r="GK39" s="31"/>
      <c r="IC39" s="28"/>
      <c r="ID39" s="13"/>
      <c r="IE39" s="13"/>
      <c r="IF39" s="13"/>
      <c r="IG39" s="13"/>
      <c r="IH39" s="13"/>
      <c r="II39" s="13"/>
      <c r="IJ39" s="28"/>
      <c r="IK39" s="20"/>
      <c r="IL39" s="13"/>
      <c r="IM39" s="11"/>
      <c r="IN39" s="23"/>
      <c r="IO39" s="13"/>
      <c r="IP39" s="23"/>
      <c r="IQ39" s="28"/>
      <c r="IR39" s="20"/>
      <c r="IS39" s="13"/>
      <c r="IT39" s="20"/>
      <c r="IU39" s="23"/>
      <c r="IV39" s="20"/>
      <c r="IW39" s="23"/>
      <c r="IY39" s="13"/>
      <c r="IZ39" s="25"/>
      <c r="JA39" s="25"/>
      <c r="JB39" s="25"/>
      <c r="JC39" s="25"/>
      <c r="JD39" s="25"/>
      <c r="JE39" s="25"/>
      <c r="JF39" s="25"/>
    </row>
    <row r="40" spans="1:266" x14ac:dyDescent="0.3">
      <c r="A40" s="4"/>
      <c r="D40" s="4"/>
      <c r="E40" s="5"/>
      <c r="F40" s="4"/>
      <c r="G40" s="4"/>
      <c r="H40" s="4"/>
      <c r="I40" s="4"/>
      <c r="J40" s="4"/>
      <c r="K40" s="4"/>
      <c r="U40" s="4"/>
      <c r="V40" s="95"/>
      <c r="X40" s="118">
        <f t="shared" si="128"/>
        <v>16.057814764784311</v>
      </c>
      <c r="Y40" s="118">
        <v>10</v>
      </c>
      <c r="Z40" s="40">
        <v>1.7999999999999999E-2</v>
      </c>
      <c r="AA40" s="40">
        <v>10000000</v>
      </c>
      <c r="AB40" s="40">
        <v>10000000</v>
      </c>
      <c r="AC40" s="98">
        <v>3900000</v>
      </c>
      <c r="AD40" s="42">
        <v>0.33</v>
      </c>
      <c r="AE40" s="42">
        <v>0.33</v>
      </c>
      <c r="AF40" s="41">
        <v>1.7999999999999999E-2</v>
      </c>
      <c r="AG40" s="40">
        <v>10000000</v>
      </c>
      <c r="AH40" s="40">
        <v>10000000</v>
      </c>
      <c r="AI40" s="98">
        <v>3900000</v>
      </c>
      <c r="AJ40" s="42">
        <v>0.33</v>
      </c>
      <c r="AK40" s="42">
        <v>0.33</v>
      </c>
      <c r="AL40" s="42">
        <f>AL11</f>
        <v>1E-4</v>
      </c>
      <c r="AM40" s="40">
        <v>6000</v>
      </c>
      <c r="AN40" s="40">
        <f>AN11</f>
        <v>10000</v>
      </c>
      <c r="AO40" s="40">
        <f>AO11</f>
        <v>10000</v>
      </c>
      <c r="AP40" s="42">
        <v>0.03</v>
      </c>
      <c r="AQ40" s="42">
        <v>0.03</v>
      </c>
      <c r="AR40" s="4">
        <f t="shared" si="88"/>
        <v>1.8099999999999998E-2</v>
      </c>
      <c r="AS40" s="11">
        <f t="shared" si="89"/>
        <v>1.6057814764784311</v>
      </c>
      <c r="AT40" s="15">
        <f t="shared" si="90"/>
        <v>33.088205588598356</v>
      </c>
      <c r="AU40" s="19">
        <f t="shared" si="91"/>
        <v>9.9681786118061078E-5</v>
      </c>
      <c r="AV40" s="13">
        <f t="shared" si="92"/>
        <v>0.5</v>
      </c>
      <c r="AW40" s="11">
        <f t="shared" si="93"/>
        <v>1</v>
      </c>
      <c r="AX40" s="11">
        <f t="shared" si="94"/>
        <v>0.8911</v>
      </c>
      <c r="AY40" s="11">
        <f t="shared" si="95"/>
        <v>201997.53114128605</v>
      </c>
      <c r="AZ40" s="11">
        <f t="shared" si="96"/>
        <v>1</v>
      </c>
      <c r="BA40" s="11">
        <f t="shared" si="97"/>
        <v>0.34752899999999998</v>
      </c>
      <c r="BB40" s="11">
        <f t="shared" si="98"/>
        <v>1.025058</v>
      </c>
      <c r="BC40" s="11">
        <f t="shared" si="99"/>
        <v>0.99909999999999999</v>
      </c>
      <c r="BD40" s="11">
        <f t="shared" si="100"/>
        <v>0.8911</v>
      </c>
      <c r="BE40" s="11">
        <f t="shared" si="101"/>
        <v>201997.53114128605</v>
      </c>
      <c r="BF40" s="11">
        <f t="shared" si="102"/>
        <v>1</v>
      </c>
      <c r="BG40" s="11">
        <f t="shared" si="103"/>
        <v>0.34752899999999998</v>
      </c>
      <c r="BH40" s="11">
        <f t="shared" si="104"/>
        <v>1.025058</v>
      </c>
      <c r="BI40" s="121">
        <f t="shared" si="105"/>
        <v>13.752182134406667</v>
      </c>
      <c r="BJ40" s="121">
        <f t="shared" si="105"/>
        <v>3.4380455336016666</v>
      </c>
      <c r="BK40" s="121">
        <f t="shared" si="105"/>
        <v>1.5280202371562963</v>
      </c>
      <c r="BL40" s="121">
        <f t="shared" si="105"/>
        <v>0.85951138340041666</v>
      </c>
      <c r="BM40" s="121">
        <f t="shared" si="105"/>
        <v>0.55008728537626661</v>
      </c>
      <c r="BN40" s="121">
        <f t="shared" si="105"/>
        <v>0.38200505928907408</v>
      </c>
      <c r="BO40" s="121">
        <f t="shared" si="105"/>
        <v>0.28065677825319729</v>
      </c>
      <c r="BP40" s="121">
        <f t="shared" si="105"/>
        <v>0.21487784585010417</v>
      </c>
      <c r="BQ40" s="121">
        <f t="shared" si="106"/>
        <v>1.3333333333333333</v>
      </c>
      <c r="BR40" s="121">
        <f t="shared" si="106"/>
        <v>1.3333333333333333</v>
      </c>
      <c r="BS40" s="121">
        <f t="shared" si="106"/>
        <v>1.3333333333333333</v>
      </c>
      <c r="BT40" s="121">
        <f t="shared" si="106"/>
        <v>1.3333333333333333</v>
      </c>
      <c r="BU40" s="121">
        <f t="shared" si="106"/>
        <v>1.3333333333333333</v>
      </c>
      <c r="BV40" s="121">
        <f t="shared" si="106"/>
        <v>1.3333333333333333</v>
      </c>
      <c r="BW40" s="121">
        <f t="shared" si="106"/>
        <v>1.3333333333333333</v>
      </c>
      <c r="BX40" s="121">
        <f t="shared" si="106"/>
        <v>1.3333333333333333</v>
      </c>
      <c r="BY40" s="121">
        <f t="shared" si="107"/>
        <v>0.38781724101732445</v>
      </c>
      <c r="BZ40" s="121">
        <f t="shared" si="108"/>
        <v>1.5512689640692978</v>
      </c>
      <c r="CA40" s="121">
        <f t="shared" si="109"/>
        <v>3.49035516915592</v>
      </c>
      <c r="CB40" s="121">
        <f t="shared" si="110"/>
        <v>6.2050758562771913</v>
      </c>
      <c r="CC40" s="121">
        <f t="shared" si="111"/>
        <v>9.6954310254331109</v>
      </c>
      <c r="CD40" s="121">
        <f t="shared" si="112"/>
        <v>13.96142067662368</v>
      </c>
      <c r="CE40" s="121">
        <f t="shared" si="113"/>
        <v>19.003044809848898</v>
      </c>
      <c r="CF40" s="121">
        <f t="shared" si="114"/>
        <v>24.820303425108765</v>
      </c>
      <c r="CG40" s="121">
        <f t="shared" si="115"/>
        <v>3.4380455336016666</v>
      </c>
      <c r="CH40" s="121">
        <f t="shared" si="116"/>
        <v>0.85951138340041666</v>
      </c>
      <c r="CI40" s="121">
        <f t="shared" si="117"/>
        <v>0.38200505928907408</v>
      </c>
      <c r="CJ40" s="121">
        <f t="shared" si="118"/>
        <v>0.21487784585010417</v>
      </c>
      <c r="CK40" s="121">
        <f t="shared" si="119"/>
        <v>0.13752182134406665</v>
      </c>
      <c r="CL40" s="121">
        <f t="shared" si="120"/>
        <v>9.550126482226852E-2</v>
      </c>
      <c r="CM40" s="121">
        <f t="shared" si="121"/>
        <v>7.0164194563299323E-2</v>
      </c>
      <c r="CN40" s="121">
        <f t="shared" si="122"/>
        <v>5.3719461462526041E-2</v>
      </c>
      <c r="CO40" s="95">
        <f t="shared" si="4"/>
        <v>4.9859669789708336</v>
      </c>
      <c r="CP40" s="95">
        <f t="shared" si="5"/>
        <v>6.5537519158833364</v>
      </c>
      <c r="CQ40" s="95">
        <f t="shared" si="6"/>
        <v>9.1667268107375079</v>
      </c>
      <c r="CR40" s="95">
        <f t="shared" si="7"/>
        <v>12.824891663533347</v>
      </c>
      <c r="CS40" s="95">
        <f t="shared" si="8"/>
        <v>17.528246474270855</v>
      </c>
      <c r="CT40" s="95">
        <f t="shared" si="9"/>
        <v>23.276791242950033</v>
      </c>
      <c r="CU40" s="95">
        <f t="shared" si="10"/>
        <v>30.070525969570873</v>
      </c>
      <c r="CV40" s="95">
        <f t="shared" si="11"/>
        <v>37.909450654133387</v>
      </c>
      <c r="CW40" s="95">
        <f t="shared" si="12"/>
        <v>4.9859669789708336</v>
      </c>
      <c r="CX40" s="95">
        <f t="shared" si="13"/>
        <v>6.5537519158833364</v>
      </c>
      <c r="CY40" s="95">
        <f t="shared" si="14"/>
        <v>9.1667268107375079</v>
      </c>
      <c r="CZ40" s="95">
        <f t="shared" si="15"/>
        <v>12.824891663533347</v>
      </c>
      <c r="DA40" s="95">
        <f t="shared" si="16"/>
        <v>17.528246474270855</v>
      </c>
      <c r="DB40" s="95">
        <f t="shared" si="17"/>
        <v>23.276791242950033</v>
      </c>
      <c r="DC40" s="95">
        <f t="shared" si="18"/>
        <v>30.070525969570873</v>
      </c>
      <c r="DD40" s="95">
        <f t="shared" si="19"/>
        <v>37.909450654133387</v>
      </c>
      <c r="DE40" s="13">
        <f t="shared" si="123"/>
        <v>16.873487375423991</v>
      </c>
      <c r="DF40" s="13">
        <f t="shared" si="124"/>
        <v>7.7228024976709637</v>
      </c>
      <c r="DG40" s="13">
        <f t="shared" si="125"/>
        <v>7.751863406312216</v>
      </c>
      <c r="DH40" s="13">
        <f t="shared" si="126"/>
        <v>9.7980752396776083</v>
      </c>
      <c r="DI40" s="13">
        <f t="shared" si="20"/>
        <v>12.979006310809378</v>
      </c>
      <c r="DJ40" s="13">
        <f t="shared" si="21"/>
        <v>17.076913735912754</v>
      </c>
      <c r="DK40" s="13">
        <f t="shared" si="22"/>
        <v>22.017189588102095</v>
      </c>
      <c r="DL40" s="13">
        <f t="shared" si="23"/>
        <v>27.76866927095887</v>
      </c>
      <c r="DM40" s="95">
        <f t="shared" si="24"/>
        <v>16.873487375423991</v>
      </c>
      <c r="DN40" s="95">
        <f t="shared" si="25"/>
        <v>7.7228024976709637</v>
      </c>
      <c r="DO40" s="95">
        <f t="shared" si="26"/>
        <v>7.751863406312216</v>
      </c>
      <c r="DP40" s="95">
        <f t="shared" si="27"/>
        <v>9.7980752396776083</v>
      </c>
      <c r="DQ40" s="95">
        <f t="shared" si="28"/>
        <v>12.979006310809378</v>
      </c>
      <c r="DR40" s="95">
        <f t="shared" si="29"/>
        <v>17.076913735912754</v>
      </c>
      <c r="DS40" s="95">
        <f t="shared" si="30"/>
        <v>22.017189588102095</v>
      </c>
      <c r="DT40" s="95">
        <f t="shared" si="31"/>
        <v>27.76866927095887</v>
      </c>
      <c r="DU40" s="95">
        <f t="shared" si="32"/>
        <v>11.284045763922299</v>
      </c>
      <c r="DV40" s="95">
        <f t="shared" si="33"/>
        <v>7.0438746107481229</v>
      </c>
      <c r="DW40" s="95">
        <f t="shared" si="34"/>
        <v>7.0573406221070378</v>
      </c>
      <c r="DX40" s="95">
        <f t="shared" si="35"/>
        <v>8.0054978917572264</v>
      </c>
      <c r="DY40" s="95">
        <f t="shared" si="36"/>
        <v>9.479452284049696</v>
      </c>
      <c r="DZ40" s="95">
        <f t="shared" si="37"/>
        <v>11.378307843434698</v>
      </c>
      <c r="EA40" s="95">
        <f t="shared" si="38"/>
        <v>13.667493345615377</v>
      </c>
      <c r="EB40" s="95">
        <f t="shared" si="39"/>
        <v>16.332567989220085</v>
      </c>
      <c r="EC40" s="95">
        <f t="shared" si="40"/>
        <v>11.284045763922299</v>
      </c>
      <c r="ED40" s="95">
        <f t="shared" si="41"/>
        <v>7.0438746107481229</v>
      </c>
      <c r="EE40" s="95">
        <f t="shared" si="42"/>
        <v>7.0573406221070378</v>
      </c>
      <c r="EF40" s="95">
        <f t="shared" si="43"/>
        <v>8.0054978917572264</v>
      </c>
      <c r="EG40" s="95">
        <f t="shared" si="44"/>
        <v>9.479452284049696</v>
      </c>
      <c r="EH40" s="95">
        <f t="shared" si="45"/>
        <v>11.378307843434698</v>
      </c>
      <c r="EI40" s="95">
        <f t="shared" si="46"/>
        <v>13.667493345615377</v>
      </c>
      <c r="EJ40" s="95">
        <f t="shared" si="47"/>
        <v>16.332567989220088</v>
      </c>
      <c r="EK40" s="95">
        <f t="shared" si="48"/>
        <v>11.284045763922299</v>
      </c>
      <c r="EL40" s="95">
        <f t="shared" si="49"/>
        <v>7.0438746107481229</v>
      </c>
      <c r="EM40" s="95">
        <f t="shared" si="50"/>
        <v>7.0573406221070378</v>
      </c>
      <c r="EN40" s="95">
        <f t="shared" si="51"/>
        <v>8.0054978917572264</v>
      </c>
      <c r="EO40" s="95">
        <f t="shared" si="52"/>
        <v>9.479452284049696</v>
      </c>
      <c r="EP40" s="95">
        <f t="shared" si="53"/>
        <v>11.378307843434698</v>
      </c>
      <c r="EQ40" s="95">
        <f t="shared" si="54"/>
        <v>13.667493345615377</v>
      </c>
      <c r="ER40" s="95">
        <f t="shared" si="55"/>
        <v>16.332567989220088</v>
      </c>
      <c r="ES40" s="95">
        <f t="shared" si="56"/>
        <v>1</v>
      </c>
      <c r="ET40" s="95">
        <f t="shared" si="57"/>
        <v>1</v>
      </c>
      <c r="EU40" s="95">
        <f t="shared" si="58"/>
        <v>1</v>
      </c>
      <c r="EV40" s="95">
        <f t="shared" si="59"/>
        <v>1</v>
      </c>
      <c r="EW40" s="95">
        <f t="shared" si="60"/>
        <v>1</v>
      </c>
      <c r="EX40" s="95">
        <f t="shared" si="61"/>
        <v>1</v>
      </c>
      <c r="EY40" s="95">
        <f t="shared" si="62"/>
        <v>1</v>
      </c>
      <c r="EZ40" s="95">
        <f t="shared" si="63"/>
        <v>1</v>
      </c>
      <c r="FA40" s="95">
        <f t="shared" si="64"/>
        <v>1</v>
      </c>
      <c r="FB40" s="95">
        <f t="shared" si="65"/>
        <v>1</v>
      </c>
      <c r="FC40" s="95">
        <f t="shared" si="66"/>
        <v>1</v>
      </c>
      <c r="FD40" s="95">
        <f t="shared" si="67"/>
        <v>1</v>
      </c>
      <c r="FE40" s="95">
        <f t="shared" si="68"/>
        <v>1</v>
      </c>
      <c r="FF40" s="95">
        <f t="shared" si="69"/>
        <v>1</v>
      </c>
      <c r="FG40" s="95">
        <f t="shared" si="70"/>
        <v>1</v>
      </c>
      <c r="FH40" s="95">
        <f t="shared" si="71"/>
        <v>0.99999999999999989</v>
      </c>
      <c r="FI40" s="95">
        <f t="shared" si="72"/>
        <v>1</v>
      </c>
      <c r="FJ40" s="95">
        <f t="shared" si="73"/>
        <v>1</v>
      </c>
      <c r="FK40" s="95">
        <f t="shared" si="74"/>
        <v>1</v>
      </c>
      <c r="FL40" s="95">
        <f t="shared" si="75"/>
        <v>1</v>
      </c>
      <c r="FM40" s="95">
        <f t="shared" si="76"/>
        <v>1</v>
      </c>
      <c r="FN40" s="95">
        <f t="shared" si="77"/>
        <v>1</v>
      </c>
      <c r="FO40" s="95">
        <f t="shared" si="78"/>
        <v>1</v>
      </c>
      <c r="FP40" s="95">
        <f t="shared" si="79"/>
        <v>1</v>
      </c>
      <c r="FQ40" s="115">
        <f t="shared" si="80"/>
        <v>16.86655595728628</v>
      </c>
      <c r="FR40" s="115">
        <f t="shared" si="81"/>
        <v>7.7192780032725974</v>
      </c>
      <c r="FS40" s="115">
        <f t="shared" si="82"/>
        <v>7.7473278754976436</v>
      </c>
      <c r="FT40" s="115">
        <f t="shared" si="83"/>
        <v>9.7900676646492428</v>
      </c>
      <c r="FU40" s="115">
        <f t="shared" si="84"/>
        <v>12.964161886716388</v>
      </c>
      <c r="FV40" s="115">
        <f t="shared" si="85"/>
        <v>17.050342713531002</v>
      </c>
      <c r="FW40" s="115">
        <f t="shared" si="86"/>
        <v>21.972065863347492</v>
      </c>
      <c r="FX40" s="115">
        <f t="shared" si="87"/>
        <v>27.695860975949508</v>
      </c>
      <c r="FZ40" s="90">
        <f t="shared" si="127"/>
        <v>7.7192780032725974</v>
      </c>
      <c r="GB40" s="20">
        <v>4.2449260514331977</v>
      </c>
      <c r="GC40" s="20">
        <v>3.7602277328248097</v>
      </c>
      <c r="GD40" s="20">
        <v>3.3734945543110166</v>
      </c>
      <c r="GE40" s="20">
        <v>2.8003376925736707</v>
      </c>
      <c r="GF40" s="20">
        <v>2.0722809276222556</v>
      </c>
      <c r="GG40" s="20">
        <v>1.2351055981119197</v>
      </c>
      <c r="GH40" s="20">
        <v>1.0091699354530583</v>
      </c>
      <c r="GI40" s="31"/>
      <c r="GJ40" s="31"/>
      <c r="GK40" s="31"/>
      <c r="IC40" s="28"/>
      <c r="ID40" s="13"/>
      <c r="IE40" s="13"/>
      <c r="IF40" s="13"/>
      <c r="IG40" s="13"/>
      <c r="IH40" s="13"/>
      <c r="II40" s="13"/>
      <c r="IJ40" s="28"/>
      <c r="IK40" s="20"/>
      <c r="IL40" s="13"/>
      <c r="IM40" s="11"/>
      <c r="IN40" s="23"/>
      <c r="IO40" s="13"/>
      <c r="IP40" s="23"/>
      <c r="IQ40" s="28"/>
      <c r="IR40" s="20"/>
      <c r="IS40" s="13"/>
      <c r="IT40" s="20"/>
      <c r="IU40" s="23"/>
      <c r="IV40" s="20"/>
      <c r="IW40" s="23"/>
      <c r="IY40" s="13"/>
      <c r="IZ40" s="25"/>
      <c r="JA40" s="25"/>
      <c r="JB40" s="25"/>
      <c r="JC40" s="25"/>
      <c r="JD40" s="25"/>
      <c r="JE40" s="25"/>
      <c r="JF40" s="25"/>
    </row>
    <row r="41" spans="1:266" x14ac:dyDescent="0.3">
      <c r="D41" s="4"/>
      <c r="E41" s="4"/>
      <c r="F41" s="4"/>
      <c r="G41" s="5"/>
      <c r="H41" s="4"/>
      <c r="I41" s="4"/>
      <c r="J41" s="4"/>
      <c r="K41" s="5"/>
      <c r="U41" s="4"/>
      <c r="V41" s="4"/>
      <c r="X41" s="118">
        <f t="shared" si="128"/>
        <v>17.181861798319215</v>
      </c>
      <c r="Y41" s="118">
        <v>10</v>
      </c>
      <c r="Z41" s="40">
        <v>1.7999999999999999E-2</v>
      </c>
      <c r="AA41" s="40">
        <v>10000000</v>
      </c>
      <c r="AB41" s="40">
        <v>10000000</v>
      </c>
      <c r="AC41" s="98">
        <v>3900000</v>
      </c>
      <c r="AD41" s="42">
        <v>0.33</v>
      </c>
      <c r="AE41" s="42">
        <v>0.33</v>
      </c>
      <c r="AF41" s="41">
        <v>1.7999999999999999E-2</v>
      </c>
      <c r="AG41" s="40">
        <v>10000000</v>
      </c>
      <c r="AH41" s="40">
        <v>10000000</v>
      </c>
      <c r="AI41" s="98">
        <v>3900000</v>
      </c>
      <c r="AJ41" s="42">
        <v>0.33</v>
      </c>
      <c r="AK41" s="42">
        <v>0.33</v>
      </c>
      <c r="AL41" s="42">
        <f>AL11</f>
        <v>1E-4</v>
      </c>
      <c r="AM41" s="40">
        <v>6000</v>
      </c>
      <c r="AN41" s="40">
        <f>AN11</f>
        <v>10000</v>
      </c>
      <c r="AO41" s="40">
        <f>AO11</f>
        <v>10000</v>
      </c>
      <c r="AP41" s="42">
        <v>0.03</v>
      </c>
      <c r="AQ41" s="42">
        <v>0.03</v>
      </c>
      <c r="AR41" s="4">
        <f t="shared" si="88"/>
        <v>1.8099999999999998E-2</v>
      </c>
      <c r="AS41" s="11">
        <f t="shared" si="89"/>
        <v>1.7181861798319216</v>
      </c>
      <c r="AT41" s="15">
        <f t="shared" si="90"/>
        <v>33.088205588598356</v>
      </c>
      <c r="AU41" s="19">
        <f t="shared" si="91"/>
        <v>9.9681786118061078E-5</v>
      </c>
      <c r="AV41" s="13">
        <f t="shared" si="92"/>
        <v>0.5</v>
      </c>
      <c r="AW41" s="11">
        <f t="shared" si="93"/>
        <v>1</v>
      </c>
      <c r="AX41" s="11">
        <f t="shared" si="94"/>
        <v>0.8911</v>
      </c>
      <c r="AY41" s="11">
        <f t="shared" si="95"/>
        <v>201997.53114128605</v>
      </c>
      <c r="AZ41" s="11">
        <f t="shared" si="96"/>
        <v>1</v>
      </c>
      <c r="BA41" s="11">
        <f t="shared" si="97"/>
        <v>0.34752899999999998</v>
      </c>
      <c r="BB41" s="11">
        <f t="shared" si="98"/>
        <v>1.025058</v>
      </c>
      <c r="BC41" s="11">
        <f t="shared" si="99"/>
        <v>0.99909999999999999</v>
      </c>
      <c r="BD41" s="11">
        <f t="shared" si="100"/>
        <v>0.8911</v>
      </c>
      <c r="BE41" s="11">
        <f t="shared" si="101"/>
        <v>201997.53114128605</v>
      </c>
      <c r="BF41" s="11">
        <f t="shared" si="102"/>
        <v>1</v>
      </c>
      <c r="BG41" s="11">
        <f t="shared" si="103"/>
        <v>0.34752899999999998</v>
      </c>
      <c r="BH41" s="11">
        <f t="shared" si="104"/>
        <v>1.025058</v>
      </c>
      <c r="BI41" s="121">
        <f t="shared" si="105"/>
        <v>15.744873325682198</v>
      </c>
      <c r="BJ41" s="121">
        <f t="shared" si="105"/>
        <v>3.9362183314205494</v>
      </c>
      <c r="BK41" s="121">
        <f t="shared" si="105"/>
        <v>1.7494303695202442</v>
      </c>
      <c r="BL41" s="121">
        <f t="shared" si="105"/>
        <v>0.98405458285513736</v>
      </c>
      <c r="BM41" s="121">
        <f t="shared" si="105"/>
        <v>0.62979493302728795</v>
      </c>
      <c r="BN41" s="121">
        <f t="shared" si="105"/>
        <v>0.43735759238006106</v>
      </c>
      <c r="BO41" s="121">
        <f t="shared" si="105"/>
        <v>0.3213239454220857</v>
      </c>
      <c r="BP41" s="121">
        <f t="shared" si="105"/>
        <v>0.24601364571378434</v>
      </c>
      <c r="BQ41" s="121">
        <f t="shared" si="106"/>
        <v>1.3333333333333333</v>
      </c>
      <c r="BR41" s="121">
        <f t="shared" si="106"/>
        <v>1.3333333333333333</v>
      </c>
      <c r="BS41" s="121">
        <f t="shared" si="106"/>
        <v>1.3333333333333333</v>
      </c>
      <c r="BT41" s="121">
        <f t="shared" si="106"/>
        <v>1.3333333333333333</v>
      </c>
      <c r="BU41" s="121">
        <f t="shared" si="106"/>
        <v>1.3333333333333333</v>
      </c>
      <c r="BV41" s="121">
        <f t="shared" si="106"/>
        <v>1.3333333333333333</v>
      </c>
      <c r="BW41" s="121">
        <f t="shared" si="106"/>
        <v>1.3333333333333333</v>
      </c>
      <c r="BX41" s="121">
        <f t="shared" si="106"/>
        <v>1.3333333333333333</v>
      </c>
      <c r="BY41" s="121">
        <f t="shared" si="107"/>
        <v>0.33873459779659731</v>
      </c>
      <c r="BZ41" s="121">
        <f t="shared" si="108"/>
        <v>1.3549383911863893</v>
      </c>
      <c r="CA41" s="121">
        <f t="shared" si="109"/>
        <v>3.0486113801693762</v>
      </c>
      <c r="CB41" s="121">
        <f t="shared" si="110"/>
        <v>5.419753564745557</v>
      </c>
      <c r="CC41" s="121">
        <f t="shared" si="111"/>
        <v>8.4683649449149332</v>
      </c>
      <c r="CD41" s="121">
        <f t="shared" si="112"/>
        <v>12.194445520677505</v>
      </c>
      <c r="CE41" s="121">
        <f t="shared" si="113"/>
        <v>16.597995292033268</v>
      </c>
      <c r="CF41" s="121">
        <f t="shared" si="114"/>
        <v>21.679014258982228</v>
      </c>
      <c r="CG41" s="121">
        <f t="shared" si="115"/>
        <v>3.9362183314205494</v>
      </c>
      <c r="CH41" s="121">
        <f t="shared" si="116"/>
        <v>0.98405458285513736</v>
      </c>
      <c r="CI41" s="121">
        <f t="shared" si="117"/>
        <v>0.43735759238006106</v>
      </c>
      <c r="CJ41" s="121">
        <f t="shared" si="118"/>
        <v>0.24601364571378434</v>
      </c>
      <c r="CK41" s="121">
        <f t="shared" si="119"/>
        <v>0.15744873325682199</v>
      </c>
      <c r="CL41" s="121">
        <f t="shared" si="120"/>
        <v>0.10933939809501526</v>
      </c>
      <c r="CM41" s="121">
        <f t="shared" si="121"/>
        <v>8.0330986355521425E-2</v>
      </c>
      <c r="CN41" s="121">
        <f t="shared" si="122"/>
        <v>6.1503411428446085E-2</v>
      </c>
      <c r="CO41" s="95">
        <f t="shared" si="4"/>
        <v>4.919826693834251</v>
      </c>
      <c r="CP41" s="95">
        <f t="shared" si="5"/>
        <v>6.2891907753370031</v>
      </c>
      <c r="CQ41" s="95">
        <f t="shared" si="6"/>
        <v>8.5714642445082596</v>
      </c>
      <c r="CR41" s="95">
        <f t="shared" si="7"/>
        <v>11.766647101348015</v>
      </c>
      <c r="CS41" s="95">
        <f t="shared" si="8"/>
        <v>15.874739345856273</v>
      </c>
      <c r="CT41" s="95">
        <f t="shared" si="9"/>
        <v>20.895740978033036</v>
      </c>
      <c r="CU41" s="95">
        <f t="shared" si="10"/>
        <v>26.829651997878297</v>
      </c>
      <c r="CV41" s="95">
        <f t="shared" si="11"/>
        <v>33.676472405392062</v>
      </c>
      <c r="CW41" s="95">
        <f t="shared" si="12"/>
        <v>4.919826693834251</v>
      </c>
      <c r="CX41" s="95">
        <f t="shared" si="13"/>
        <v>6.2891907753370031</v>
      </c>
      <c r="CY41" s="95">
        <f t="shared" si="14"/>
        <v>8.5714642445082596</v>
      </c>
      <c r="CZ41" s="95">
        <f t="shared" si="15"/>
        <v>11.766647101348015</v>
      </c>
      <c r="DA41" s="95">
        <f t="shared" si="16"/>
        <v>15.874739345856273</v>
      </c>
      <c r="DB41" s="95">
        <f t="shared" si="17"/>
        <v>20.895740978033036</v>
      </c>
      <c r="DC41" s="95">
        <f t="shared" si="18"/>
        <v>26.829651997878297</v>
      </c>
      <c r="DD41" s="95">
        <f t="shared" si="19"/>
        <v>33.676472405392062</v>
      </c>
      <c r="DE41" s="13">
        <f t="shared" si="123"/>
        <v>18.817095923478796</v>
      </c>
      <c r="DF41" s="13">
        <f t="shared" si="124"/>
        <v>8.0246447226069382</v>
      </c>
      <c r="DG41" s="13">
        <f t="shared" si="125"/>
        <v>7.5315297496896205</v>
      </c>
      <c r="DH41" s="13">
        <f t="shared" si="126"/>
        <v>9.1372961476006935</v>
      </c>
      <c r="DI41" s="13">
        <f t="shared" si="20"/>
        <v>11.831647877942221</v>
      </c>
      <c r="DJ41" s="13">
        <f t="shared" si="21"/>
        <v>15.365291113057566</v>
      </c>
      <c r="DK41" s="13">
        <f t="shared" si="22"/>
        <v>19.652807237455352</v>
      </c>
      <c r="DL41" s="13">
        <f t="shared" si="23"/>
        <v>24.658515904696014</v>
      </c>
      <c r="DM41" s="95">
        <f t="shared" si="24"/>
        <v>18.817095923478796</v>
      </c>
      <c r="DN41" s="95">
        <f t="shared" si="25"/>
        <v>8.0246447226069382</v>
      </c>
      <c r="DO41" s="95">
        <f t="shared" si="26"/>
        <v>7.5315297496896205</v>
      </c>
      <c r="DP41" s="95">
        <f t="shared" si="27"/>
        <v>9.1372961476006935</v>
      </c>
      <c r="DQ41" s="95">
        <f t="shared" si="28"/>
        <v>11.831647877942221</v>
      </c>
      <c r="DR41" s="95">
        <f t="shared" si="29"/>
        <v>15.365291113057566</v>
      </c>
      <c r="DS41" s="95">
        <f t="shared" si="30"/>
        <v>19.652807237455352</v>
      </c>
      <c r="DT41" s="95">
        <f t="shared" si="31"/>
        <v>24.658515904696014</v>
      </c>
      <c r="DU41" s="95">
        <f t="shared" si="32"/>
        <v>12.184659544051549</v>
      </c>
      <c r="DV41" s="95">
        <f t="shared" si="33"/>
        <v>7.1837398462011546</v>
      </c>
      <c r="DW41" s="95">
        <f t="shared" si="34"/>
        <v>6.9552441749705114</v>
      </c>
      <c r="DX41" s="95">
        <f t="shared" si="35"/>
        <v>7.6993113623033613</v>
      </c>
      <c r="DY41" s="95">
        <f t="shared" si="36"/>
        <v>8.9477985122951758</v>
      </c>
      <c r="DZ41" s="95">
        <f t="shared" si="37"/>
        <v>10.585189845437043</v>
      </c>
      <c r="EA41" s="95">
        <f t="shared" si="38"/>
        <v>12.571904767031494</v>
      </c>
      <c r="EB41" s="95">
        <f t="shared" si="39"/>
        <v>14.891410003588135</v>
      </c>
      <c r="EC41" s="95">
        <f t="shared" si="40"/>
        <v>12.184659544051549</v>
      </c>
      <c r="ED41" s="95">
        <f t="shared" si="41"/>
        <v>7.1837398462011546</v>
      </c>
      <c r="EE41" s="95">
        <f t="shared" si="42"/>
        <v>6.9552441749705114</v>
      </c>
      <c r="EF41" s="95">
        <f t="shared" si="43"/>
        <v>7.6993113623033613</v>
      </c>
      <c r="EG41" s="95">
        <f t="shared" si="44"/>
        <v>8.9477985122951758</v>
      </c>
      <c r="EH41" s="95">
        <f t="shared" si="45"/>
        <v>10.585189845437043</v>
      </c>
      <c r="EI41" s="95">
        <f t="shared" si="46"/>
        <v>12.571904767031494</v>
      </c>
      <c r="EJ41" s="95">
        <f t="shared" si="47"/>
        <v>14.891410003588131</v>
      </c>
      <c r="EK41" s="95">
        <f t="shared" si="48"/>
        <v>12.184659544051549</v>
      </c>
      <c r="EL41" s="95">
        <f t="shared" si="49"/>
        <v>7.1837398462011546</v>
      </c>
      <c r="EM41" s="95">
        <f t="shared" si="50"/>
        <v>6.9552441749705114</v>
      </c>
      <c r="EN41" s="95">
        <f t="shared" si="51"/>
        <v>7.6993113623033613</v>
      </c>
      <c r="EO41" s="95">
        <f t="shared" si="52"/>
        <v>8.9477985122951758</v>
      </c>
      <c r="EP41" s="95">
        <f t="shared" si="53"/>
        <v>10.585189845437043</v>
      </c>
      <c r="EQ41" s="95">
        <f t="shared" si="54"/>
        <v>12.571904767031494</v>
      </c>
      <c r="ER41" s="95">
        <f t="shared" si="55"/>
        <v>14.891410003588131</v>
      </c>
      <c r="ES41" s="95">
        <f t="shared" si="56"/>
        <v>1</v>
      </c>
      <c r="ET41" s="95">
        <f t="shared" si="57"/>
        <v>1</v>
      </c>
      <c r="EU41" s="95">
        <f t="shared" si="58"/>
        <v>1</v>
      </c>
      <c r="EV41" s="95">
        <f t="shared" si="59"/>
        <v>1</v>
      </c>
      <c r="EW41" s="95">
        <f t="shared" si="60"/>
        <v>1</v>
      </c>
      <c r="EX41" s="95">
        <f t="shared" si="61"/>
        <v>1</v>
      </c>
      <c r="EY41" s="95">
        <f t="shared" si="62"/>
        <v>1</v>
      </c>
      <c r="EZ41" s="95">
        <f t="shared" si="63"/>
        <v>1</v>
      </c>
      <c r="FA41" s="95">
        <f t="shared" si="64"/>
        <v>1</v>
      </c>
      <c r="FB41" s="95">
        <f t="shared" si="65"/>
        <v>1</v>
      </c>
      <c r="FC41" s="95">
        <f t="shared" si="66"/>
        <v>1</v>
      </c>
      <c r="FD41" s="95">
        <f t="shared" si="67"/>
        <v>1</v>
      </c>
      <c r="FE41" s="95">
        <f t="shared" si="68"/>
        <v>1</v>
      </c>
      <c r="FF41" s="95">
        <f t="shared" si="69"/>
        <v>1</v>
      </c>
      <c r="FG41" s="95">
        <f t="shared" si="70"/>
        <v>1</v>
      </c>
      <c r="FH41" s="95">
        <f t="shared" si="71"/>
        <v>1</v>
      </c>
      <c r="FI41" s="95">
        <f t="shared" si="72"/>
        <v>1</v>
      </c>
      <c r="FJ41" s="95">
        <f t="shared" si="73"/>
        <v>1</v>
      </c>
      <c r="FK41" s="95">
        <f t="shared" si="74"/>
        <v>1</v>
      </c>
      <c r="FL41" s="95">
        <f t="shared" si="75"/>
        <v>1</v>
      </c>
      <c r="FM41" s="95">
        <f t="shared" si="76"/>
        <v>1</v>
      </c>
      <c r="FN41" s="95">
        <f t="shared" si="77"/>
        <v>1</v>
      </c>
      <c r="FO41" s="95">
        <f t="shared" si="78"/>
        <v>1</v>
      </c>
      <c r="FP41" s="95">
        <f t="shared" si="79"/>
        <v>1</v>
      </c>
      <c r="FQ41" s="115">
        <f t="shared" si="80"/>
        <v>18.809394052234218</v>
      </c>
      <c r="FR41" s="115">
        <f t="shared" si="81"/>
        <v>8.0210593755043007</v>
      </c>
      <c r="FS41" s="115">
        <f t="shared" si="82"/>
        <v>7.5273755669209619</v>
      </c>
      <c r="FT41" s="115">
        <f t="shared" si="83"/>
        <v>9.1304711423620883</v>
      </c>
      <c r="FU41" s="115">
        <f t="shared" si="84"/>
        <v>11.819494611126954</v>
      </c>
      <c r="FV41" s="115">
        <f t="shared" si="85"/>
        <v>15.344021293903015</v>
      </c>
      <c r="FW41" s="115">
        <f t="shared" si="86"/>
        <v>19.617165562013565</v>
      </c>
      <c r="FX41" s="115">
        <f t="shared" si="87"/>
        <v>24.601490898857953</v>
      </c>
      <c r="FZ41" s="90">
        <f t="shared" si="127"/>
        <v>7.5273755669209619</v>
      </c>
      <c r="GB41" s="20">
        <v>4.1421110816574096</v>
      </c>
      <c r="GC41" s="20">
        <v>3.7015552684595616</v>
      </c>
      <c r="GD41" s="20">
        <v>3.3444219160030091</v>
      </c>
      <c r="GE41" s="20">
        <v>2.8057117397680322</v>
      </c>
      <c r="GF41" s="20">
        <v>2.059748208642787</v>
      </c>
      <c r="GG41" s="20">
        <v>1.2352208363648043</v>
      </c>
      <c r="GH41" s="20">
        <v>1.0117207805860098</v>
      </c>
      <c r="GI41" s="31"/>
      <c r="GJ41" s="31"/>
      <c r="GK41" s="31"/>
      <c r="IC41" s="28"/>
      <c r="ID41" s="11"/>
      <c r="IE41" s="13"/>
      <c r="IF41" s="11"/>
      <c r="IG41" s="13"/>
      <c r="IH41" s="13"/>
      <c r="II41" s="13"/>
      <c r="IJ41" s="28"/>
      <c r="IK41" s="11"/>
      <c r="IL41" s="13"/>
      <c r="IM41" s="11"/>
      <c r="IN41" s="23"/>
      <c r="IO41" s="11"/>
      <c r="IP41" s="23"/>
      <c r="IQ41" s="28"/>
      <c r="IR41" s="20"/>
      <c r="IS41" s="13"/>
      <c r="IT41" s="23"/>
      <c r="IU41" s="23"/>
      <c r="IV41" s="23"/>
      <c r="IW41" s="23"/>
      <c r="IY41" s="13"/>
      <c r="IZ41" s="25"/>
      <c r="JA41" s="25"/>
      <c r="JB41" s="25"/>
      <c r="JC41" s="25"/>
      <c r="JD41" s="25"/>
      <c r="JE41" s="25"/>
      <c r="JF41" s="25"/>
    </row>
    <row r="42" spans="1:266" x14ac:dyDescent="0.3">
      <c r="D42" s="4"/>
      <c r="E42" s="4"/>
      <c r="F42" s="4"/>
      <c r="G42" s="4"/>
      <c r="H42" s="4"/>
      <c r="I42" s="4"/>
      <c r="J42" s="4"/>
      <c r="K42" s="5"/>
      <c r="U42" s="4"/>
      <c r="V42" s="4"/>
      <c r="X42" s="118">
        <f t="shared" si="128"/>
        <v>18.384592124201561</v>
      </c>
      <c r="Y42" s="118">
        <v>10</v>
      </c>
      <c r="Z42" s="40">
        <v>1.7999999999999999E-2</v>
      </c>
      <c r="AA42" s="40">
        <v>10000000</v>
      </c>
      <c r="AB42" s="40">
        <v>10000000</v>
      </c>
      <c r="AC42" s="98">
        <v>3900000</v>
      </c>
      <c r="AD42" s="42">
        <v>0.33</v>
      </c>
      <c r="AE42" s="42">
        <v>0.33</v>
      </c>
      <c r="AF42" s="41">
        <v>1.7999999999999999E-2</v>
      </c>
      <c r="AG42" s="40">
        <v>10000000</v>
      </c>
      <c r="AH42" s="40">
        <v>10000000</v>
      </c>
      <c r="AI42" s="98">
        <v>3900000</v>
      </c>
      <c r="AJ42" s="42">
        <v>0.33</v>
      </c>
      <c r="AK42" s="42">
        <v>0.33</v>
      </c>
      <c r="AL42" s="42">
        <f>AL11</f>
        <v>1E-4</v>
      </c>
      <c r="AM42" s="40">
        <v>6000</v>
      </c>
      <c r="AN42" s="40">
        <f>AN11</f>
        <v>10000</v>
      </c>
      <c r="AO42" s="40">
        <f>AO11</f>
        <v>10000</v>
      </c>
      <c r="AP42" s="42">
        <v>0.03</v>
      </c>
      <c r="AQ42" s="42">
        <v>0.03</v>
      </c>
      <c r="AR42" s="4">
        <f t="shared" si="88"/>
        <v>1.8099999999999998E-2</v>
      </c>
      <c r="AS42" s="11">
        <f t="shared" si="89"/>
        <v>1.838459212420156</v>
      </c>
      <c r="AT42" s="15">
        <f t="shared" si="90"/>
        <v>33.088205588598356</v>
      </c>
      <c r="AU42" s="19">
        <f t="shared" si="91"/>
        <v>9.9681786118061078E-5</v>
      </c>
      <c r="AV42" s="13">
        <f t="shared" si="92"/>
        <v>0.5</v>
      </c>
      <c r="AW42" s="11">
        <f t="shared" si="93"/>
        <v>1</v>
      </c>
      <c r="AX42" s="11">
        <f t="shared" si="94"/>
        <v>0.8911</v>
      </c>
      <c r="AY42" s="11">
        <f t="shared" si="95"/>
        <v>201997.53114128605</v>
      </c>
      <c r="AZ42" s="11">
        <f t="shared" si="96"/>
        <v>1</v>
      </c>
      <c r="BA42" s="11">
        <f t="shared" si="97"/>
        <v>0.34752899999999998</v>
      </c>
      <c r="BB42" s="11">
        <f t="shared" si="98"/>
        <v>1.025058</v>
      </c>
      <c r="BC42" s="11">
        <f t="shared" si="99"/>
        <v>0.99909999999999999</v>
      </c>
      <c r="BD42" s="11">
        <f t="shared" si="100"/>
        <v>0.8911</v>
      </c>
      <c r="BE42" s="11">
        <f t="shared" si="101"/>
        <v>201997.53114128605</v>
      </c>
      <c r="BF42" s="11">
        <f t="shared" si="102"/>
        <v>1</v>
      </c>
      <c r="BG42" s="11">
        <f t="shared" si="103"/>
        <v>0.34752899999999998</v>
      </c>
      <c r="BH42" s="11">
        <f t="shared" si="104"/>
        <v>1.025058</v>
      </c>
      <c r="BI42" s="121">
        <f t="shared" si="105"/>
        <v>18.026305470573551</v>
      </c>
      <c r="BJ42" s="121">
        <f t="shared" si="105"/>
        <v>4.5065763676433876</v>
      </c>
      <c r="BK42" s="121">
        <f t="shared" si="105"/>
        <v>2.0029228300637278</v>
      </c>
      <c r="BL42" s="121">
        <f t="shared" si="105"/>
        <v>1.1266440919108469</v>
      </c>
      <c r="BM42" s="121">
        <f t="shared" si="105"/>
        <v>0.72105221882294201</v>
      </c>
      <c r="BN42" s="121">
        <f t="shared" si="105"/>
        <v>0.50073070751593196</v>
      </c>
      <c r="BO42" s="121">
        <f t="shared" si="105"/>
        <v>0.36788378511374592</v>
      </c>
      <c r="BP42" s="121">
        <f t="shared" si="105"/>
        <v>0.28166102297771173</v>
      </c>
      <c r="BQ42" s="121">
        <f t="shared" si="106"/>
        <v>1.3333333333333333</v>
      </c>
      <c r="BR42" s="121">
        <f t="shared" si="106"/>
        <v>1.3333333333333333</v>
      </c>
      <c r="BS42" s="121">
        <f t="shared" si="106"/>
        <v>1.3333333333333333</v>
      </c>
      <c r="BT42" s="121">
        <f t="shared" si="106"/>
        <v>1.3333333333333333</v>
      </c>
      <c r="BU42" s="121">
        <f t="shared" si="106"/>
        <v>1.3333333333333333</v>
      </c>
      <c r="BV42" s="121">
        <f t="shared" si="106"/>
        <v>1.3333333333333333</v>
      </c>
      <c r="BW42" s="121">
        <f t="shared" si="106"/>
        <v>1.3333333333333333</v>
      </c>
      <c r="BX42" s="121">
        <f t="shared" si="106"/>
        <v>1.3333333333333333</v>
      </c>
      <c r="BY42" s="121">
        <f t="shared" si="107"/>
        <v>0.29586391632159781</v>
      </c>
      <c r="BZ42" s="121">
        <f t="shared" si="108"/>
        <v>1.1834556652863912</v>
      </c>
      <c r="CA42" s="121">
        <f t="shared" si="109"/>
        <v>2.6627752468943804</v>
      </c>
      <c r="CB42" s="121">
        <f t="shared" si="110"/>
        <v>4.7338226611455649</v>
      </c>
      <c r="CC42" s="121">
        <f t="shared" si="111"/>
        <v>7.3965979080399453</v>
      </c>
      <c r="CD42" s="121">
        <f t="shared" si="112"/>
        <v>10.651100987577522</v>
      </c>
      <c r="CE42" s="121">
        <f t="shared" si="113"/>
        <v>14.497331899758292</v>
      </c>
      <c r="CF42" s="121">
        <f t="shared" si="114"/>
        <v>18.93529064458226</v>
      </c>
      <c r="CG42" s="121">
        <f t="shared" si="115"/>
        <v>4.5065763676433876</v>
      </c>
      <c r="CH42" s="121">
        <f t="shared" si="116"/>
        <v>1.1266440919108469</v>
      </c>
      <c r="CI42" s="121">
        <f t="shared" si="117"/>
        <v>0.50073070751593196</v>
      </c>
      <c r="CJ42" s="121">
        <f t="shared" si="118"/>
        <v>0.28166102297771173</v>
      </c>
      <c r="CK42" s="121">
        <f t="shared" si="119"/>
        <v>0.1802630547057355</v>
      </c>
      <c r="CL42" s="121">
        <f t="shared" si="120"/>
        <v>0.12518267687898299</v>
      </c>
      <c r="CM42" s="121">
        <f t="shared" si="121"/>
        <v>9.197094627843648E-2</v>
      </c>
      <c r="CN42" s="121">
        <f t="shared" si="122"/>
        <v>7.0415255744427932E-2</v>
      </c>
      <c r="CO42" s="95">
        <f t="shared" si="4"/>
        <v>4.8620572072969264</v>
      </c>
      <c r="CP42" s="95">
        <f t="shared" si="5"/>
        <v>6.0581128291877047</v>
      </c>
      <c r="CQ42" s="95">
        <f t="shared" si="6"/>
        <v>8.0515388656723381</v>
      </c>
      <c r="CR42" s="95">
        <f t="shared" si="7"/>
        <v>10.842335316750821</v>
      </c>
      <c r="CS42" s="95">
        <f t="shared" si="8"/>
        <v>14.430502182423158</v>
      </c>
      <c r="CT42" s="95">
        <f t="shared" si="9"/>
        <v>18.81603946268935</v>
      </c>
      <c r="CU42" s="95">
        <f t="shared" si="10"/>
        <v>23.998947157549388</v>
      </c>
      <c r="CV42" s="95">
        <f t="shared" si="11"/>
        <v>29.979225267003287</v>
      </c>
      <c r="CW42" s="95">
        <f t="shared" si="12"/>
        <v>4.8620572072969264</v>
      </c>
      <c r="CX42" s="95">
        <f t="shared" si="13"/>
        <v>6.0581128291877047</v>
      </c>
      <c r="CY42" s="95">
        <f t="shared" si="14"/>
        <v>8.0515388656723381</v>
      </c>
      <c r="CZ42" s="95">
        <f t="shared" si="15"/>
        <v>10.842335316750821</v>
      </c>
      <c r="DA42" s="95">
        <f t="shared" si="16"/>
        <v>14.430502182423158</v>
      </c>
      <c r="DB42" s="95">
        <f t="shared" si="17"/>
        <v>18.81603946268935</v>
      </c>
      <c r="DC42" s="95">
        <f t="shared" si="18"/>
        <v>23.998947157549388</v>
      </c>
      <c r="DD42" s="95">
        <f t="shared" si="19"/>
        <v>29.979225267003287</v>
      </c>
      <c r="DE42" s="13">
        <f t="shared" si="123"/>
        <v>21.055657386895149</v>
      </c>
      <c r="DF42" s="13">
        <f t="shared" si="124"/>
        <v>8.4235200329297797</v>
      </c>
      <c r="DG42" s="13">
        <f t="shared" si="125"/>
        <v>7.3991860769581077</v>
      </c>
      <c r="DH42" s="13">
        <f t="shared" si="126"/>
        <v>8.593954753056412</v>
      </c>
      <c r="DI42" s="13">
        <f t="shared" si="20"/>
        <v>10.851138126862887</v>
      </c>
      <c r="DJ42" s="13">
        <f t="shared" si="21"/>
        <v>13.885319695093454</v>
      </c>
      <c r="DK42" s="13">
        <f t="shared" si="22"/>
        <v>17.598703684872039</v>
      </c>
      <c r="DL42" s="13">
        <f t="shared" si="23"/>
        <v>21.950439667559973</v>
      </c>
      <c r="DM42" s="95">
        <f t="shared" si="24"/>
        <v>21.055657386895149</v>
      </c>
      <c r="DN42" s="95">
        <f t="shared" si="25"/>
        <v>8.4235200329297797</v>
      </c>
      <c r="DO42" s="95">
        <f t="shared" si="26"/>
        <v>7.3991860769581077</v>
      </c>
      <c r="DP42" s="95">
        <f t="shared" si="27"/>
        <v>8.593954753056412</v>
      </c>
      <c r="DQ42" s="95">
        <f t="shared" si="28"/>
        <v>10.851138126862887</v>
      </c>
      <c r="DR42" s="95">
        <f t="shared" si="29"/>
        <v>13.885319695093454</v>
      </c>
      <c r="DS42" s="95">
        <f t="shared" si="30"/>
        <v>17.598703684872039</v>
      </c>
      <c r="DT42" s="95">
        <f t="shared" si="31"/>
        <v>21.950439667559973</v>
      </c>
      <c r="DU42" s="95">
        <f t="shared" si="32"/>
        <v>13.22194624647771</v>
      </c>
      <c r="DV42" s="95">
        <f t="shared" si="33"/>
        <v>7.3685674964960715</v>
      </c>
      <c r="DW42" s="95">
        <f t="shared" si="34"/>
        <v>6.8939198226495657</v>
      </c>
      <c r="DX42" s="95">
        <f t="shared" si="35"/>
        <v>7.4475421736305893</v>
      </c>
      <c r="DY42" s="95">
        <f t="shared" si="36"/>
        <v>8.4934577479180433</v>
      </c>
      <c r="DZ42" s="95">
        <f t="shared" si="37"/>
        <v>9.8994125295521762</v>
      </c>
      <c r="EA42" s="95">
        <f t="shared" si="38"/>
        <v>11.620090695663858</v>
      </c>
      <c r="EB42" s="95">
        <f t="shared" si="39"/>
        <v>13.636563301433933</v>
      </c>
      <c r="EC42" s="95">
        <f t="shared" si="40"/>
        <v>13.221946246477712</v>
      </c>
      <c r="ED42" s="95">
        <f t="shared" si="41"/>
        <v>7.3685674964960715</v>
      </c>
      <c r="EE42" s="95">
        <f t="shared" si="42"/>
        <v>6.8939198226495657</v>
      </c>
      <c r="EF42" s="95">
        <f t="shared" si="43"/>
        <v>7.4475421736305893</v>
      </c>
      <c r="EG42" s="95">
        <f t="shared" si="44"/>
        <v>8.4934577479180433</v>
      </c>
      <c r="EH42" s="95">
        <f t="shared" si="45"/>
        <v>9.8994125295521762</v>
      </c>
      <c r="EI42" s="95">
        <f t="shared" si="46"/>
        <v>11.620090695663858</v>
      </c>
      <c r="EJ42" s="95">
        <f t="shared" si="47"/>
        <v>13.636563301433933</v>
      </c>
      <c r="EK42" s="95">
        <f t="shared" si="48"/>
        <v>13.221946246477712</v>
      </c>
      <c r="EL42" s="95">
        <f t="shared" si="49"/>
        <v>7.3685674964960715</v>
      </c>
      <c r="EM42" s="95">
        <f t="shared" si="50"/>
        <v>6.8939198226495657</v>
      </c>
      <c r="EN42" s="95">
        <f t="shared" si="51"/>
        <v>7.4475421736305893</v>
      </c>
      <c r="EO42" s="95">
        <f t="shared" si="52"/>
        <v>8.4934577479180433</v>
      </c>
      <c r="EP42" s="95">
        <f t="shared" si="53"/>
        <v>9.8994125295521762</v>
      </c>
      <c r="EQ42" s="95">
        <f t="shared" si="54"/>
        <v>11.620090695663858</v>
      </c>
      <c r="ER42" s="95">
        <f t="shared" si="55"/>
        <v>13.636563301433933</v>
      </c>
      <c r="ES42" s="95">
        <f t="shared" si="56"/>
        <v>1</v>
      </c>
      <c r="ET42" s="95">
        <f t="shared" si="57"/>
        <v>1</v>
      </c>
      <c r="EU42" s="95">
        <f t="shared" si="58"/>
        <v>1</v>
      </c>
      <c r="EV42" s="95">
        <f t="shared" si="59"/>
        <v>1</v>
      </c>
      <c r="EW42" s="95">
        <f t="shared" si="60"/>
        <v>1</v>
      </c>
      <c r="EX42" s="95">
        <f t="shared" si="61"/>
        <v>1</v>
      </c>
      <c r="EY42" s="95">
        <f t="shared" si="62"/>
        <v>1</v>
      </c>
      <c r="EZ42" s="95">
        <f t="shared" si="63"/>
        <v>1</v>
      </c>
      <c r="FA42" s="95">
        <f t="shared" si="64"/>
        <v>1</v>
      </c>
      <c r="FB42" s="95">
        <f t="shared" si="65"/>
        <v>1</v>
      </c>
      <c r="FC42" s="95">
        <f t="shared" si="66"/>
        <v>1</v>
      </c>
      <c r="FD42" s="95">
        <f t="shared" si="67"/>
        <v>1</v>
      </c>
      <c r="FE42" s="95">
        <f t="shared" si="68"/>
        <v>1</v>
      </c>
      <c r="FF42" s="95">
        <f t="shared" si="69"/>
        <v>1</v>
      </c>
      <c r="FG42" s="95">
        <f t="shared" si="70"/>
        <v>1</v>
      </c>
      <c r="FH42" s="95">
        <f t="shared" si="71"/>
        <v>1</v>
      </c>
      <c r="FI42" s="95">
        <f t="shared" si="72"/>
        <v>1</v>
      </c>
      <c r="FJ42" s="95">
        <f t="shared" si="73"/>
        <v>1</v>
      </c>
      <c r="FK42" s="95">
        <f t="shared" si="74"/>
        <v>1</v>
      </c>
      <c r="FL42" s="95">
        <f t="shared" si="75"/>
        <v>1</v>
      </c>
      <c r="FM42" s="95">
        <f t="shared" si="76"/>
        <v>1</v>
      </c>
      <c r="FN42" s="95">
        <f t="shared" si="77"/>
        <v>1</v>
      </c>
      <c r="FO42" s="95">
        <f t="shared" si="78"/>
        <v>1</v>
      </c>
      <c r="FP42" s="95">
        <f t="shared" si="79"/>
        <v>1</v>
      </c>
      <c r="FQ42" s="115">
        <f t="shared" si="80"/>
        <v>21.047066578478187</v>
      </c>
      <c r="FR42" s="115">
        <f t="shared" si="81"/>
        <v>8.4198213532317769</v>
      </c>
      <c r="FS42" s="115">
        <f t="shared" si="82"/>
        <v>7.3953092399829314</v>
      </c>
      <c r="FT42" s="115">
        <f t="shared" si="83"/>
        <v>8.5880487975704458</v>
      </c>
      <c r="FU42" s="115">
        <f t="shared" si="84"/>
        <v>10.841081959370561</v>
      </c>
      <c r="FV42" s="115">
        <f t="shared" si="85"/>
        <v>13.868167036089934</v>
      </c>
      <c r="FW42" s="115">
        <f t="shared" si="86"/>
        <v>17.570401324832677</v>
      </c>
      <c r="FX42" s="115">
        <f t="shared" si="87"/>
        <v>21.905598815559362</v>
      </c>
      <c r="FZ42" s="90">
        <f t="shared" si="127"/>
        <v>7.3953092399829314</v>
      </c>
      <c r="GB42" s="20">
        <v>4.0776561872329165</v>
      </c>
      <c r="GC42" s="20">
        <v>3.6723222304414098</v>
      </c>
      <c r="GD42" s="20">
        <v>3.3390804161460155</v>
      </c>
      <c r="GE42" s="20">
        <v>2.8283239115946035</v>
      </c>
      <c r="GF42" s="20">
        <v>2.0519608645178962</v>
      </c>
      <c r="GG42" s="20">
        <v>1.2358873300006774</v>
      </c>
      <c r="GH42" s="20">
        <v>1.0149370041306225</v>
      </c>
      <c r="GI42" s="31"/>
      <c r="GJ42" s="31"/>
      <c r="GK42" s="31"/>
      <c r="IC42" s="28"/>
      <c r="ID42" s="11"/>
      <c r="IE42" s="13"/>
      <c r="IF42" s="11"/>
      <c r="IG42" s="13"/>
      <c r="IH42" s="13"/>
      <c r="II42" s="13"/>
      <c r="IJ42" s="28"/>
      <c r="IK42" s="11"/>
      <c r="IL42" s="13"/>
      <c r="IM42" s="22"/>
      <c r="IN42" s="23"/>
      <c r="IO42" s="11"/>
      <c r="IP42" s="23"/>
      <c r="IQ42" s="28"/>
      <c r="IR42" s="20"/>
      <c r="IS42" s="13"/>
      <c r="IT42" s="23"/>
      <c r="IU42" s="23"/>
      <c r="IV42" s="23"/>
      <c r="IW42" s="23"/>
      <c r="IX42" s="28"/>
      <c r="IY42" s="13"/>
      <c r="IZ42" s="25"/>
      <c r="JA42" s="25"/>
      <c r="JB42" s="25"/>
      <c r="JC42" s="25"/>
      <c r="JD42" s="25"/>
      <c r="JE42" s="25"/>
      <c r="JF42" s="25"/>
    </row>
    <row r="43" spans="1:266" x14ac:dyDescent="0.3">
      <c r="D43" s="4"/>
      <c r="E43" s="4"/>
      <c r="F43" s="4"/>
      <c r="G43" s="4"/>
      <c r="H43" s="4"/>
      <c r="I43" s="4"/>
      <c r="J43" s="4"/>
      <c r="K43" s="5"/>
      <c r="U43" s="4"/>
      <c r="V43" s="4"/>
      <c r="X43" s="118">
        <f t="shared" si="128"/>
        <v>19.67151357289567</v>
      </c>
      <c r="Y43" s="118">
        <v>10</v>
      </c>
      <c r="Z43" s="40">
        <v>1.7999999999999999E-2</v>
      </c>
      <c r="AA43" s="40">
        <v>10000000</v>
      </c>
      <c r="AB43" s="40">
        <v>10000000</v>
      </c>
      <c r="AC43" s="98">
        <v>3900000</v>
      </c>
      <c r="AD43" s="42">
        <v>0.33</v>
      </c>
      <c r="AE43" s="42">
        <v>0.33</v>
      </c>
      <c r="AF43" s="41">
        <v>1.7999999999999999E-2</v>
      </c>
      <c r="AG43" s="40">
        <v>10000000</v>
      </c>
      <c r="AH43" s="40">
        <v>10000000</v>
      </c>
      <c r="AI43" s="98">
        <v>3900000</v>
      </c>
      <c r="AJ43" s="42">
        <v>0.33</v>
      </c>
      <c r="AK43" s="42">
        <v>0.33</v>
      </c>
      <c r="AL43" s="42">
        <f>AL11</f>
        <v>1E-4</v>
      </c>
      <c r="AM43" s="40">
        <v>6000</v>
      </c>
      <c r="AN43" s="40">
        <f>AN11</f>
        <v>10000</v>
      </c>
      <c r="AO43" s="40">
        <f>AO11</f>
        <v>10000</v>
      </c>
      <c r="AP43" s="42">
        <v>0.03</v>
      </c>
      <c r="AQ43" s="42">
        <v>0.03</v>
      </c>
      <c r="AR43" s="4">
        <f t="shared" si="88"/>
        <v>1.8099999999999998E-2</v>
      </c>
      <c r="AS43" s="11">
        <f t="shared" si="89"/>
        <v>1.9671513572895669</v>
      </c>
      <c r="AT43" s="15">
        <f t="shared" si="90"/>
        <v>33.088205588598356</v>
      </c>
      <c r="AU43" s="19">
        <f t="shared" si="91"/>
        <v>9.9681786118061078E-5</v>
      </c>
      <c r="AV43" s="13">
        <f t="shared" si="92"/>
        <v>0.5</v>
      </c>
      <c r="AW43" s="11">
        <f t="shared" si="93"/>
        <v>1</v>
      </c>
      <c r="AX43" s="11">
        <f t="shared" si="94"/>
        <v>0.8911</v>
      </c>
      <c r="AY43" s="11">
        <f t="shared" si="95"/>
        <v>201997.53114128605</v>
      </c>
      <c r="AZ43" s="11">
        <f t="shared" si="96"/>
        <v>1</v>
      </c>
      <c r="BA43" s="11">
        <f t="shared" si="97"/>
        <v>0.34752899999999998</v>
      </c>
      <c r="BB43" s="11">
        <f t="shared" si="98"/>
        <v>1.025058</v>
      </c>
      <c r="BC43" s="11">
        <f t="shared" si="99"/>
        <v>0.99909999999999999</v>
      </c>
      <c r="BD43" s="11">
        <f t="shared" si="100"/>
        <v>0.8911</v>
      </c>
      <c r="BE43" s="11">
        <f t="shared" si="101"/>
        <v>201997.53114128605</v>
      </c>
      <c r="BF43" s="11">
        <f t="shared" si="102"/>
        <v>1</v>
      </c>
      <c r="BG43" s="11">
        <f t="shared" si="103"/>
        <v>0.34752899999999998</v>
      </c>
      <c r="BH43" s="11">
        <f t="shared" si="104"/>
        <v>1.025058</v>
      </c>
      <c r="BI43" s="121">
        <f t="shared" si="105"/>
        <v>20.638317133259655</v>
      </c>
      <c r="BJ43" s="121">
        <f t="shared" si="105"/>
        <v>5.1595792833149137</v>
      </c>
      <c r="BK43" s="121">
        <f t="shared" si="105"/>
        <v>2.2931463481399619</v>
      </c>
      <c r="BL43" s="121">
        <f t="shared" si="105"/>
        <v>1.2898948208287284</v>
      </c>
      <c r="BM43" s="121">
        <f t="shared" si="105"/>
        <v>0.82553268533038615</v>
      </c>
      <c r="BN43" s="121">
        <f t="shared" si="105"/>
        <v>0.57328658703499047</v>
      </c>
      <c r="BO43" s="121">
        <f t="shared" si="105"/>
        <v>0.42119014557672768</v>
      </c>
      <c r="BP43" s="121">
        <f t="shared" si="105"/>
        <v>0.3224737052071821</v>
      </c>
      <c r="BQ43" s="121">
        <f t="shared" si="106"/>
        <v>1.3333333333333333</v>
      </c>
      <c r="BR43" s="121">
        <f t="shared" si="106"/>
        <v>1.3333333333333333</v>
      </c>
      <c r="BS43" s="121">
        <f t="shared" si="106"/>
        <v>1.3333333333333333</v>
      </c>
      <c r="BT43" s="121">
        <f t="shared" si="106"/>
        <v>1.3333333333333333</v>
      </c>
      <c r="BU43" s="121">
        <f t="shared" si="106"/>
        <v>1.3333333333333333</v>
      </c>
      <c r="BV43" s="121">
        <f t="shared" si="106"/>
        <v>1.3333333333333333</v>
      </c>
      <c r="BW43" s="121">
        <f t="shared" si="106"/>
        <v>1.3333333333333333</v>
      </c>
      <c r="BX43" s="121">
        <f t="shared" si="106"/>
        <v>1.3333333333333333</v>
      </c>
      <c r="BY43" s="121">
        <f t="shared" si="107"/>
        <v>0.25841900281386831</v>
      </c>
      <c r="BZ43" s="121">
        <f t="shared" si="108"/>
        <v>1.0336760112554733</v>
      </c>
      <c r="CA43" s="121">
        <f t="shared" si="109"/>
        <v>2.3257710253248147</v>
      </c>
      <c r="CB43" s="121">
        <f t="shared" si="110"/>
        <v>4.134704045021893</v>
      </c>
      <c r="CC43" s="121">
        <f t="shared" si="111"/>
        <v>6.4604750703467078</v>
      </c>
      <c r="CD43" s="121">
        <f t="shared" si="112"/>
        <v>9.3030841012992589</v>
      </c>
      <c r="CE43" s="121">
        <f t="shared" si="113"/>
        <v>12.662531137879547</v>
      </c>
      <c r="CF43" s="121">
        <f t="shared" si="114"/>
        <v>16.538816180087572</v>
      </c>
      <c r="CG43" s="121">
        <f t="shared" si="115"/>
        <v>5.1595792833149137</v>
      </c>
      <c r="CH43" s="121">
        <f t="shared" si="116"/>
        <v>1.2898948208287284</v>
      </c>
      <c r="CI43" s="121">
        <f t="shared" si="117"/>
        <v>0.57328658703499047</v>
      </c>
      <c r="CJ43" s="121">
        <f t="shared" si="118"/>
        <v>0.3224737052071821</v>
      </c>
      <c r="CK43" s="121">
        <f t="shared" si="119"/>
        <v>0.20638317133259654</v>
      </c>
      <c r="CL43" s="121">
        <f t="shared" si="120"/>
        <v>0.14332164675874762</v>
      </c>
      <c r="CM43" s="121">
        <f t="shared" si="121"/>
        <v>0.10529753639418192</v>
      </c>
      <c r="CN43" s="121">
        <f t="shared" si="122"/>
        <v>8.0618426301795526E-2</v>
      </c>
      <c r="CO43" s="95">
        <f t="shared" si="4"/>
        <v>4.811599100442769</v>
      </c>
      <c r="CP43" s="95">
        <f t="shared" si="5"/>
        <v>5.8562804017710768</v>
      </c>
      <c r="CQ43" s="95">
        <f t="shared" si="6"/>
        <v>7.5974159039849223</v>
      </c>
      <c r="CR43" s="95">
        <f t="shared" si="7"/>
        <v>10.035005607084306</v>
      </c>
      <c r="CS43" s="95">
        <f t="shared" si="8"/>
        <v>13.169049511069229</v>
      </c>
      <c r="CT43" s="95">
        <f t="shared" si="9"/>
        <v>16.99954761593969</v>
      </c>
      <c r="CU43" s="95">
        <f t="shared" si="10"/>
        <v>21.526499921695688</v>
      </c>
      <c r="CV43" s="95">
        <f t="shared" si="11"/>
        <v>26.749906428337226</v>
      </c>
      <c r="CW43" s="95">
        <f t="shared" si="12"/>
        <v>4.811599100442769</v>
      </c>
      <c r="CX43" s="95">
        <f t="shared" si="13"/>
        <v>5.8562804017710768</v>
      </c>
      <c r="CY43" s="95">
        <f t="shared" si="14"/>
        <v>7.5974159039849223</v>
      </c>
      <c r="CZ43" s="95">
        <f t="shared" si="15"/>
        <v>10.035005607084306</v>
      </c>
      <c r="DA43" s="95">
        <f t="shared" si="16"/>
        <v>13.169049511069229</v>
      </c>
      <c r="DB43" s="95">
        <f t="shared" si="17"/>
        <v>16.99954761593969</v>
      </c>
      <c r="DC43" s="95">
        <f t="shared" si="18"/>
        <v>21.526499921695688</v>
      </c>
      <c r="DD43" s="95">
        <f t="shared" si="19"/>
        <v>26.749906428337226</v>
      </c>
      <c r="DE43" s="13">
        <f t="shared" si="123"/>
        <v>23.630224136073526</v>
      </c>
      <c r="DF43" s="13">
        <f t="shared" si="124"/>
        <v>8.926743294570386</v>
      </c>
      <c r="DG43" s="13">
        <f t="shared" si="125"/>
        <v>7.3524053734647765</v>
      </c>
      <c r="DH43" s="13">
        <f t="shared" si="126"/>
        <v>8.1580868658506205</v>
      </c>
      <c r="DI43" s="13">
        <f t="shared" si="20"/>
        <v>10.019495755677093</v>
      </c>
      <c r="DJ43" s="13">
        <f t="shared" si="21"/>
        <v>12.609858688334249</v>
      </c>
      <c r="DK43" s="13">
        <f t="shared" si="22"/>
        <v>15.817209283456275</v>
      </c>
      <c r="DL43" s="13">
        <f t="shared" si="23"/>
        <v>19.594777885294754</v>
      </c>
      <c r="DM43" s="95">
        <f t="shared" si="24"/>
        <v>23.630224136073526</v>
      </c>
      <c r="DN43" s="95">
        <f t="shared" si="25"/>
        <v>8.926743294570386</v>
      </c>
      <c r="DO43" s="95">
        <f t="shared" si="26"/>
        <v>7.3524053734647765</v>
      </c>
      <c r="DP43" s="95">
        <f t="shared" si="27"/>
        <v>8.1580868658506205</v>
      </c>
      <c r="DQ43" s="95">
        <f t="shared" si="28"/>
        <v>10.019495755677093</v>
      </c>
      <c r="DR43" s="95">
        <f t="shared" si="29"/>
        <v>12.609858688334249</v>
      </c>
      <c r="DS43" s="95">
        <f t="shared" si="30"/>
        <v>15.817209283456275</v>
      </c>
      <c r="DT43" s="95">
        <f t="shared" si="31"/>
        <v>19.594777885294754</v>
      </c>
      <c r="DU43" s="95">
        <f t="shared" si="32"/>
        <v>14.414928390177995</v>
      </c>
      <c r="DV43" s="95">
        <f t="shared" si="33"/>
        <v>7.6017470656890014</v>
      </c>
      <c r="DW43" s="95">
        <f t="shared" si="34"/>
        <v>6.8722429545104537</v>
      </c>
      <c r="DX43" s="95">
        <f t="shared" si="35"/>
        <v>7.2455731990002663</v>
      </c>
      <c r="DY43" s="95">
        <f t="shared" si="36"/>
        <v>8.1080979590969378</v>
      </c>
      <c r="DZ43" s="95">
        <f t="shared" si="37"/>
        <v>9.3083996119281505</v>
      </c>
      <c r="EA43" s="95">
        <f t="shared" si="38"/>
        <v>10.794596071891034</v>
      </c>
      <c r="EB43" s="95">
        <f t="shared" si="39"/>
        <v>12.545015590062132</v>
      </c>
      <c r="EC43" s="95">
        <f t="shared" si="40"/>
        <v>14.414928390177995</v>
      </c>
      <c r="ED43" s="95">
        <f t="shared" si="41"/>
        <v>7.6017470656890014</v>
      </c>
      <c r="EE43" s="95">
        <f t="shared" si="42"/>
        <v>6.8722429545104537</v>
      </c>
      <c r="EF43" s="95">
        <f t="shared" si="43"/>
        <v>7.2455731990002663</v>
      </c>
      <c r="EG43" s="95">
        <f t="shared" si="44"/>
        <v>8.1080979590969378</v>
      </c>
      <c r="EH43" s="95">
        <f t="shared" si="45"/>
        <v>9.3083996119281505</v>
      </c>
      <c r="EI43" s="95">
        <f t="shared" si="46"/>
        <v>10.794596071891034</v>
      </c>
      <c r="EJ43" s="95">
        <f t="shared" si="47"/>
        <v>12.545015590062132</v>
      </c>
      <c r="EK43" s="95">
        <f t="shared" si="48"/>
        <v>14.414928390177995</v>
      </c>
      <c r="EL43" s="95">
        <f t="shared" si="49"/>
        <v>7.6017470656890014</v>
      </c>
      <c r="EM43" s="95">
        <f t="shared" si="50"/>
        <v>6.8722429545104537</v>
      </c>
      <c r="EN43" s="95">
        <f t="shared" si="51"/>
        <v>7.2455731990002663</v>
      </c>
      <c r="EO43" s="95">
        <f t="shared" si="52"/>
        <v>8.1080979590969378</v>
      </c>
      <c r="EP43" s="95">
        <f t="shared" si="53"/>
        <v>9.3083996119281505</v>
      </c>
      <c r="EQ43" s="95">
        <f t="shared" si="54"/>
        <v>10.794596071891034</v>
      </c>
      <c r="ER43" s="95">
        <f t="shared" si="55"/>
        <v>12.545015590062132</v>
      </c>
      <c r="ES43" s="95">
        <f t="shared" si="56"/>
        <v>1</v>
      </c>
      <c r="ET43" s="95">
        <f t="shared" si="57"/>
        <v>1</v>
      </c>
      <c r="EU43" s="95">
        <f t="shared" si="58"/>
        <v>1</v>
      </c>
      <c r="EV43" s="95">
        <f t="shared" si="59"/>
        <v>1</v>
      </c>
      <c r="EW43" s="95">
        <f t="shared" si="60"/>
        <v>1</v>
      </c>
      <c r="EX43" s="95">
        <f t="shared" si="61"/>
        <v>1</v>
      </c>
      <c r="EY43" s="95">
        <f t="shared" si="62"/>
        <v>1</v>
      </c>
      <c r="EZ43" s="95">
        <f t="shared" si="63"/>
        <v>1</v>
      </c>
      <c r="FA43" s="95">
        <f t="shared" si="64"/>
        <v>1</v>
      </c>
      <c r="FB43" s="95">
        <f t="shared" si="65"/>
        <v>1</v>
      </c>
      <c r="FC43" s="95">
        <f t="shared" si="66"/>
        <v>1</v>
      </c>
      <c r="FD43" s="95">
        <f t="shared" si="67"/>
        <v>1</v>
      </c>
      <c r="FE43" s="95">
        <f t="shared" si="68"/>
        <v>1</v>
      </c>
      <c r="FF43" s="95">
        <f t="shared" si="69"/>
        <v>1</v>
      </c>
      <c r="FG43" s="95">
        <f t="shared" si="70"/>
        <v>1</v>
      </c>
      <c r="FH43" s="95">
        <f t="shared" si="71"/>
        <v>1</v>
      </c>
      <c r="FI43" s="95">
        <f t="shared" si="72"/>
        <v>1</v>
      </c>
      <c r="FJ43" s="95">
        <f t="shared" si="73"/>
        <v>1</v>
      </c>
      <c r="FK43" s="95">
        <f t="shared" si="74"/>
        <v>1</v>
      </c>
      <c r="FL43" s="95">
        <f t="shared" si="75"/>
        <v>1</v>
      </c>
      <c r="FM43" s="95">
        <f t="shared" si="76"/>
        <v>1</v>
      </c>
      <c r="FN43" s="95">
        <f t="shared" si="77"/>
        <v>1</v>
      </c>
      <c r="FO43" s="95">
        <f t="shared" si="78"/>
        <v>1</v>
      </c>
      <c r="FP43" s="95">
        <f t="shared" si="79"/>
        <v>1</v>
      </c>
      <c r="FQ43" s="115">
        <f t="shared" si="80"/>
        <v>23.620609754450456</v>
      </c>
      <c r="FR43" s="115">
        <f t="shared" si="81"/>
        <v>8.9228791232359477</v>
      </c>
      <c r="FS43" s="115">
        <f t="shared" si="82"/>
        <v>7.3487191045312388</v>
      </c>
      <c r="FT43" s="115">
        <f t="shared" si="83"/>
        <v>8.1528916231531934</v>
      </c>
      <c r="FU43" s="115">
        <f t="shared" si="84"/>
        <v>10.011074556650289</v>
      </c>
      <c r="FV43" s="115">
        <f t="shared" si="85"/>
        <v>12.59590819542357</v>
      </c>
      <c r="FW43" s="115">
        <f t="shared" si="86"/>
        <v>15.794596071875919</v>
      </c>
      <c r="FX43" s="115">
        <f t="shared" si="87"/>
        <v>19.559355014136436</v>
      </c>
      <c r="FZ43" s="90">
        <f t="shared" si="127"/>
        <v>7.3487191045312388</v>
      </c>
      <c r="GB43" s="20">
        <v>4.05038174692125</v>
      </c>
      <c r="GC43" s="20">
        <v>3.6727696688862888</v>
      </c>
      <c r="GD43" s="20">
        <v>3.3584185584293147</v>
      </c>
      <c r="GE43" s="20">
        <v>2.8696374345148379</v>
      </c>
      <c r="GF43" s="20">
        <v>2.0499076792991233</v>
      </c>
      <c r="GG43" s="20">
        <v>1.2372889649003223</v>
      </c>
      <c r="GH43" s="20">
        <v>1.0189752415440101</v>
      </c>
      <c r="GI43" s="31"/>
      <c r="GJ43" s="31"/>
      <c r="GK43" s="31"/>
      <c r="IC43" s="28"/>
      <c r="ID43" s="13"/>
      <c r="IE43" s="13"/>
      <c r="IF43" s="13"/>
      <c r="IG43" s="13"/>
      <c r="IH43" s="13"/>
      <c r="II43" s="13"/>
      <c r="IJ43" s="28"/>
      <c r="IK43" s="20"/>
      <c r="IL43" s="13"/>
      <c r="IM43" s="11"/>
      <c r="IN43" s="23"/>
      <c r="IO43" s="13"/>
      <c r="IP43" s="23"/>
      <c r="IQ43" s="28"/>
      <c r="IR43" s="20"/>
      <c r="IS43" s="13"/>
      <c r="IT43" s="20"/>
      <c r="IU43" s="23"/>
      <c r="IV43" s="20"/>
      <c r="IW43" s="23"/>
      <c r="IY43" s="13"/>
      <c r="IZ43" s="25"/>
      <c r="JA43" s="25"/>
      <c r="JB43" s="25"/>
      <c r="JC43" s="25"/>
      <c r="JD43" s="25"/>
      <c r="JE43" s="25"/>
      <c r="JF43" s="25"/>
    </row>
    <row r="44" spans="1:266" x14ac:dyDescent="0.3">
      <c r="I44" s="4"/>
      <c r="J44" s="4"/>
      <c r="K44" s="5"/>
      <c r="U44" s="4"/>
      <c r="V44" s="4"/>
      <c r="X44" s="118">
        <f t="shared" si="128"/>
        <v>21.048519522998369</v>
      </c>
      <c r="Y44" s="118">
        <v>10</v>
      </c>
      <c r="Z44" s="40">
        <v>1.7999999999999999E-2</v>
      </c>
      <c r="AA44" s="40">
        <v>10000000</v>
      </c>
      <c r="AB44" s="40">
        <v>10000000</v>
      </c>
      <c r="AC44" s="98">
        <v>3900000</v>
      </c>
      <c r="AD44" s="42">
        <v>0.33</v>
      </c>
      <c r="AE44" s="42">
        <v>0.33</v>
      </c>
      <c r="AF44" s="41">
        <v>1.7999999999999999E-2</v>
      </c>
      <c r="AG44" s="40">
        <v>10000000</v>
      </c>
      <c r="AH44" s="40">
        <v>10000000</v>
      </c>
      <c r="AI44" s="98">
        <v>3900000</v>
      </c>
      <c r="AJ44" s="42">
        <v>0.33</v>
      </c>
      <c r="AK44" s="42">
        <v>0.33</v>
      </c>
      <c r="AL44" s="42">
        <f>AL11</f>
        <v>1E-4</v>
      </c>
      <c r="AM44" s="40">
        <v>6000</v>
      </c>
      <c r="AN44" s="40">
        <f>AN11</f>
        <v>10000</v>
      </c>
      <c r="AO44" s="40">
        <f>AO11</f>
        <v>10000</v>
      </c>
      <c r="AP44" s="42">
        <v>0.03</v>
      </c>
      <c r="AQ44" s="42">
        <v>0.03</v>
      </c>
      <c r="AR44" s="4">
        <f t="shared" si="88"/>
        <v>1.8099999999999998E-2</v>
      </c>
      <c r="AS44" s="11">
        <f t="shared" si="89"/>
        <v>2.1048519522998368</v>
      </c>
      <c r="AT44" s="15">
        <f t="shared" si="90"/>
        <v>33.088205588598356</v>
      </c>
      <c r="AU44" s="19">
        <f t="shared" si="91"/>
        <v>9.9681786118061078E-5</v>
      </c>
      <c r="AV44" s="13">
        <f t="shared" si="92"/>
        <v>0.5</v>
      </c>
      <c r="AW44" s="11">
        <f t="shared" si="93"/>
        <v>1</v>
      </c>
      <c r="AX44" s="11">
        <f t="shared" si="94"/>
        <v>0.8911</v>
      </c>
      <c r="AY44" s="11">
        <f t="shared" si="95"/>
        <v>201997.53114128605</v>
      </c>
      <c r="AZ44" s="11">
        <f t="shared" si="96"/>
        <v>1</v>
      </c>
      <c r="BA44" s="11">
        <f t="shared" si="97"/>
        <v>0.34752899999999998</v>
      </c>
      <c r="BB44" s="11">
        <f t="shared" si="98"/>
        <v>1.025058</v>
      </c>
      <c r="BC44" s="11">
        <f t="shared" si="99"/>
        <v>0.99909999999999999</v>
      </c>
      <c r="BD44" s="11">
        <f t="shared" si="100"/>
        <v>0.8911</v>
      </c>
      <c r="BE44" s="11">
        <f t="shared" si="101"/>
        <v>201997.53114128605</v>
      </c>
      <c r="BF44" s="11">
        <f t="shared" si="102"/>
        <v>1</v>
      </c>
      <c r="BG44" s="11">
        <f t="shared" si="103"/>
        <v>0.34752899999999998</v>
      </c>
      <c r="BH44" s="11">
        <f t="shared" si="104"/>
        <v>1.025058</v>
      </c>
      <c r="BI44" s="121">
        <f t="shared" si="105"/>
        <v>23.628809285868986</v>
      </c>
      <c r="BJ44" s="121">
        <f t="shared" si="105"/>
        <v>5.9072023214672464</v>
      </c>
      <c r="BK44" s="121">
        <f t="shared" si="105"/>
        <v>2.625423253985443</v>
      </c>
      <c r="BL44" s="121">
        <f t="shared" si="105"/>
        <v>1.4768005803668116</v>
      </c>
      <c r="BM44" s="121">
        <f t="shared" si="105"/>
        <v>0.9451523714347595</v>
      </c>
      <c r="BN44" s="121">
        <f t="shared" si="105"/>
        <v>0.65635581349636074</v>
      </c>
      <c r="BO44" s="121">
        <f t="shared" si="105"/>
        <v>0.48222059767079561</v>
      </c>
      <c r="BP44" s="121">
        <f t="shared" si="105"/>
        <v>0.3692001450917029</v>
      </c>
      <c r="BQ44" s="121">
        <f t="shared" si="106"/>
        <v>1.3333333333333333</v>
      </c>
      <c r="BR44" s="121">
        <f t="shared" si="106"/>
        <v>1.3333333333333333</v>
      </c>
      <c r="BS44" s="121">
        <f t="shared" si="106"/>
        <v>1.3333333333333333</v>
      </c>
      <c r="BT44" s="121">
        <f t="shared" si="106"/>
        <v>1.3333333333333333</v>
      </c>
      <c r="BU44" s="121">
        <f t="shared" si="106"/>
        <v>1.3333333333333333</v>
      </c>
      <c r="BV44" s="121">
        <f t="shared" si="106"/>
        <v>1.3333333333333333</v>
      </c>
      <c r="BW44" s="121">
        <f t="shared" si="106"/>
        <v>1.3333333333333333</v>
      </c>
      <c r="BX44" s="121">
        <f t="shared" si="106"/>
        <v>1.3333333333333333</v>
      </c>
      <c r="BY44" s="121">
        <f t="shared" si="107"/>
        <v>0.22571316517937656</v>
      </c>
      <c r="BZ44" s="121">
        <f t="shared" si="108"/>
        <v>0.90285266071750625</v>
      </c>
      <c r="CA44" s="121">
        <f t="shared" si="109"/>
        <v>2.0314184866143892</v>
      </c>
      <c r="CB44" s="121">
        <f t="shared" si="110"/>
        <v>3.611410642870025</v>
      </c>
      <c r="CC44" s="121">
        <f t="shared" si="111"/>
        <v>5.6428291294844142</v>
      </c>
      <c r="CD44" s="121">
        <f t="shared" si="112"/>
        <v>8.1256739464575567</v>
      </c>
      <c r="CE44" s="121">
        <f t="shared" si="113"/>
        <v>11.059945093789452</v>
      </c>
      <c r="CF44" s="121">
        <f t="shared" si="114"/>
        <v>14.4456425714801</v>
      </c>
      <c r="CG44" s="121">
        <f t="shared" si="115"/>
        <v>5.9072023214672464</v>
      </c>
      <c r="CH44" s="121">
        <f t="shared" si="116"/>
        <v>1.4768005803668116</v>
      </c>
      <c r="CI44" s="121">
        <f t="shared" si="117"/>
        <v>0.65635581349636074</v>
      </c>
      <c r="CJ44" s="121">
        <f t="shared" si="118"/>
        <v>0.3692001450917029</v>
      </c>
      <c r="CK44" s="121">
        <f t="shared" si="119"/>
        <v>0.23628809285868987</v>
      </c>
      <c r="CL44" s="121">
        <f t="shared" si="120"/>
        <v>0.16408895337409019</v>
      </c>
      <c r="CM44" s="121">
        <f t="shared" si="121"/>
        <v>0.1205551494176989</v>
      </c>
      <c r="CN44" s="121">
        <f t="shared" si="122"/>
        <v>9.2300036272925726E-2</v>
      </c>
      <c r="CO44" s="95">
        <f t="shared" si="4"/>
        <v>4.7675270357610007</v>
      </c>
      <c r="CP44" s="95">
        <f t="shared" si="5"/>
        <v>5.6799921430440001</v>
      </c>
      <c r="CQ44" s="95">
        <f t="shared" si="6"/>
        <v>7.2007673218490007</v>
      </c>
      <c r="CR44" s="95">
        <f t="shared" si="7"/>
        <v>9.3298525721760015</v>
      </c>
      <c r="CS44" s="95">
        <f t="shared" si="8"/>
        <v>12.067247894025002</v>
      </c>
      <c r="CT44" s="95">
        <f t="shared" si="9"/>
        <v>15.412953287396004</v>
      </c>
      <c r="CU44" s="95">
        <f t="shared" si="10"/>
        <v>19.366968752289004</v>
      </c>
      <c r="CV44" s="95">
        <f t="shared" si="11"/>
        <v>23.929294288704007</v>
      </c>
      <c r="CW44" s="95">
        <f t="shared" si="12"/>
        <v>4.7675270357610007</v>
      </c>
      <c r="CX44" s="95">
        <f t="shared" si="13"/>
        <v>5.6799921430440001</v>
      </c>
      <c r="CY44" s="95">
        <f t="shared" si="14"/>
        <v>7.2007673218490007</v>
      </c>
      <c r="CZ44" s="95">
        <f t="shared" si="15"/>
        <v>9.3298525721760015</v>
      </c>
      <c r="DA44" s="95">
        <f t="shared" si="16"/>
        <v>12.067247894025002</v>
      </c>
      <c r="DB44" s="95">
        <f t="shared" si="17"/>
        <v>15.412953287396004</v>
      </c>
      <c r="DC44" s="95">
        <f t="shared" si="18"/>
        <v>19.366968752289004</v>
      </c>
      <c r="DD44" s="95">
        <f t="shared" si="19"/>
        <v>23.929294288704007</v>
      </c>
      <c r="DE44" s="13">
        <f t="shared" si="123"/>
        <v>26.588010451048362</v>
      </c>
      <c r="DF44" s="13">
        <f t="shared" si="124"/>
        <v>9.5435429821847535</v>
      </c>
      <c r="DG44" s="13">
        <f t="shared" si="125"/>
        <v>7.3903297405998325</v>
      </c>
      <c r="DH44" s="13">
        <f t="shared" si="126"/>
        <v>7.8216992232368368</v>
      </c>
      <c r="DI44" s="13">
        <f t="shared" si="20"/>
        <v>9.3214695009191733</v>
      </c>
      <c r="DJ44" s="13">
        <f t="shared" si="21"/>
        <v>11.515517759953918</v>
      </c>
      <c r="DK44" s="13">
        <f t="shared" si="22"/>
        <v>14.275653691460247</v>
      </c>
      <c r="DL44" s="13">
        <f t="shared" si="23"/>
        <v>17.548330716571805</v>
      </c>
      <c r="DM44" s="95">
        <f t="shared" si="24"/>
        <v>26.588010451048362</v>
      </c>
      <c r="DN44" s="95">
        <f t="shared" si="25"/>
        <v>9.5435429821847535</v>
      </c>
      <c r="DO44" s="95">
        <f t="shared" si="26"/>
        <v>7.3903297405998325</v>
      </c>
      <c r="DP44" s="95">
        <f t="shared" si="27"/>
        <v>7.8216992232368368</v>
      </c>
      <c r="DQ44" s="95">
        <f t="shared" si="28"/>
        <v>9.3214695009191733</v>
      </c>
      <c r="DR44" s="95">
        <f t="shared" si="29"/>
        <v>11.515517759953918</v>
      </c>
      <c r="DS44" s="95">
        <f t="shared" si="30"/>
        <v>14.275653691460247</v>
      </c>
      <c r="DT44" s="95">
        <f t="shared" si="31"/>
        <v>17.548330716571805</v>
      </c>
      <c r="DU44" s="95">
        <f t="shared" si="32"/>
        <v>15.785483750520513</v>
      </c>
      <c r="DV44" s="95">
        <f t="shared" si="33"/>
        <v>7.8875547705382454</v>
      </c>
      <c r="DW44" s="95">
        <f t="shared" si="34"/>
        <v>6.8898160443585592</v>
      </c>
      <c r="DX44" s="95">
        <f t="shared" si="35"/>
        <v>7.0897005842670318</v>
      </c>
      <c r="DY44" s="95">
        <f t="shared" si="36"/>
        <v>7.7846521373772521</v>
      </c>
      <c r="DZ44" s="95">
        <f t="shared" si="37"/>
        <v>8.8013126672626996</v>
      </c>
      <c r="EA44" s="95">
        <f t="shared" si="38"/>
        <v>10.080282374116649</v>
      </c>
      <c r="EB44" s="95">
        <f t="shared" si="39"/>
        <v>11.596749272596643</v>
      </c>
      <c r="EC44" s="95">
        <f t="shared" si="40"/>
        <v>15.785483750520513</v>
      </c>
      <c r="ED44" s="95">
        <f t="shared" si="41"/>
        <v>7.8875547705382463</v>
      </c>
      <c r="EE44" s="95">
        <f t="shared" si="42"/>
        <v>6.8898160443585592</v>
      </c>
      <c r="EF44" s="95">
        <f t="shared" si="43"/>
        <v>7.0897005842670318</v>
      </c>
      <c r="EG44" s="95">
        <f t="shared" si="44"/>
        <v>7.7846521373772521</v>
      </c>
      <c r="EH44" s="95">
        <f t="shared" si="45"/>
        <v>8.8013126672626996</v>
      </c>
      <c r="EI44" s="95">
        <f t="shared" si="46"/>
        <v>10.080282374116649</v>
      </c>
      <c r="EJ44" s="95">
        <f t="shared" si="47"/>
        <v>11.596749272596643</v>
      </c>
      <c r="EK44" s="95">
        <f t="shared" si="48"/>
        <v>15.785483750520513</v>
      </c>
      <c r="EL44" s="95">
        <f t="shared" si="49"/>
        <v>7.8875547705382463</v>
      </c>
      <c r="EM44" s="95">
        <f t="shared" si="50"/>
        <v>6.8898160443585592</v>
      </c>
      <c r="EN44" s="95">
        <f t="shared" si="51"/>
        <v>7.0897005842670318</v>
      </c>
      <c r="EO44" s="95">
        <f t="shared" si="52"/>
        <v>7.7846521373772521</v>
      </c>
      <c r="EP44" s="95">
        <f t="shared" si="53"/>
        <v>8.8013126672626996</v>
      </c>
      <c r="EQ44" s="95">
        <f t="shared" si="54"/>
        <v>10.080282374116649</v>
      </c>
      <c r="ER44" s="95">
        <f t="shared" si="55"/>
        <v>11.596749272596643</v>
      </c>
      <c r="ES44" s="95">
        <f t="shared" si="56"/>
        <v>1</v>
      </c>
      <c r="ET44" s="95">
        <f t="shared" si="57"/>
        <v>1</v>
      </c>
      <c r="EU44" s="95">
        <f t="shared" si="58"/>
        <v>1</v>
      </c>
      <c r="EV44" s="95">
        <f t="shared" si="59"/>
        <v>1</v>
      </c>
      <c r="EW44" s="95">
        <f t="shared" si="60"/>
        <v>1</v>
      </c>
      <c r="EX44" s="95">
        <f t="shared" si="61"/>
        <v>1</v>
      </c>
      <c r="EY44" s="95">
        <f t="shared" si="62"/>
        <v>1</v>
      </c>
      <c r="EZ44" s="95">
        <f t="shared" si="63"/>
        <v>1</v>
      </c>
      <c r="FA44" s="95">
        <f t="shared" si="64"/>
        <v>1</v>
      </c>
      <c r="FB44" s="95">
        <f t="shared" si="65"/>
        <v>1</v>
      </c>
      <c r="FC44" s="95">
        <f t="shared" si="66"/>
        <v>1</v>
      </c>
      <c r="FD44" s="95">
        <f t="shared" si="67"/>
        <v>1</v>
      </c>
      <c r="FE44" s="95">
        <f t="shared" si="68"/>
        <v>1</v>
      </c>
      <c r="FF44" s="95">
        <f t="shared" si="69"/>
        <v>1</v>
      </c>
      <c r="FG44" s="95">
        <f t="shared" si="70"/>
        <v>1</v>
      </c>
      <c r="FH44" s="95">
        <f t="shared" si="71"/>
        <v>1</v>
      </c>
      <c r="FI44" s="95">
        <f t="shared" si="72"/>
        <v>1</v>
      </c>
      <c r="FJ44" s="95">
        <f t="shared" si="73"/>
        <v>1</v>
      </c>
      <c r="FK44" s="95">
        <f t="shared" si="74"/>
        <v>1</v>
      </c>
      <c r="FL44" s="95">
        <f t="shared" si="75"/>
        <v>1</v>
      </c>
      <c r="FM44" s="95">
        <f t="shared" si="76"/>
        <v>1</v>
      </c>
      <c r="FN44" s="95">
        <f t="shared" si="77"/>
        <v>1</v>
      </c>
      <c r="FO44" s="95">
        <f t="shared" si="78"/>
        <v>1</v>
      </c>
      <c r="FP44" s="95">
        <f t="shared" si="79"/>
        <v>1</v>
      </c>
      <c r="FQ44" s="115">
        <f t="shared" si="80"/>
        <v>26.577219203597593</v>
      </c>
      <c r="FR44" s="115">
        <f t="shared" si="81"/>
        <v>9.539459955742716</v>
      </c>
      <c r="FS44" s="115">
        <f t="shared" si="82"/>
        <v>7.3867600183528115</v>
      </c>
      <c r="FT44" s="115">
        <f t="shared" si="83"/>
        <v>7.8170486383996671</v>
      </c>
      <c r="FU44" s="115">
        <f t="shared" si="84"/>
        <v>9.3143224585527733</v>
      </c>
      <c r="FV44" s="115">
        <f t="shared" si="85"/>
        <v>11.504060903507046</v>
      </c>
      <c r="FW44" s="115">
        <f t="shared" si="86"/>
        <v>14.257457105190701</v>
      </c>
      <c r="FX44" s="115">
        <f t="shared" si="87"/>
        <v>17.520197847415222</v>
      </c>
      <c r="FZ44" s="90">
        <f t="shared" si="127"/>
        <v>7.3867600183528115</v>
      </c>
      <c r="GB44" s="20">
        <v>4.0597894129010115</v>
      </c>
      <c r="GC44" s="20">
        <v>3.7035161924886384</v>
      </c>
      <c r="GD44" s="20">
        <v>3.4036326687229028</v>
      </c>
      <c r="GE44" s="20">
        <v>2.8357784057803723</v>
      </c>
      <c r="GF44" s="20">
        <v>2.0546390158848653</v>
      </c>
      <c r="GG44" s="20">
        <v>1.239648884970457</v>
      </c>
      <c r="GH44" s="20">
        <v>1.0240230412663729</v>
      </c>
      <c r="GI44" s="31"/>
      <c r="GJ44" s="31"/>
      <c r="GK44" s="31"/>
      <c r="IC44" s="28"/>
      <c r="ID44" s="13"/>
      <c r="IE44" s="13"/>
      <c r="IF44" s="13"/>
      <c r="IG44" s="13"/>
      <c r="IH44" s="13"/>
      <c r="II44" s="13"/>
      <c r="IJ44" s="28"/>
      <c r="IK44" s="20"/>
      <c r="IL44" s="13"/>
      <c r="IM44" s="11"/>
      <c r="IN44" s="23"/>
      <c r="IO44" s="13"/>
      <c r="IP44" s="23"/>
      <c r="IQ44" s="28"/>
      <c r="IR44" s="20"/>
      <c r="IS44" s="13"/>
      <c r="IT44" s="20"/>
      <c r="IU44" s="23"/>
      <c r="IV44" s="20"/>
      <c r="IW44" s="23"/>
      <c r="IY44" s="13"/>
      <c r="IZ44" s="25"/>
      <c r="JA44" s="25"/>
      <c r="JB44" s="25"/>
      <c r="JC44" s="25"/>
      <c r="JD44" s="25"/>
      <c r="JE44" s="25"/>
      <c r="JF44" s="25"/>
    </row>
    <row r="45" spans="1:266" x14ac:dyDescent="0.3">
      <c r="G45" s="8"/>
      <c r="K45" s="5"/>
      <c r="U45" s="4"/>
      <c r="V45" s="4"/>
      <c r="X45" s="118">
        <f t="shared" si="128"/>
        <v>22.521915889608255</v>
      </c>
      <c r="Y45" s="118">
        <v>10</v>
      </c>
      <c r="Z45" s="40">
        <v>1.7999999999999999E-2</v>
      </c>
      <c r="AA45" s="40">
        <v>10000000</v>
      </c>
      <c r="AB45" s="40">
        <v>10000000</v>
      </c>
      <c r="AC45" s="98">
        <v>3900000</v>
      </c>
      <c r="AD45" s="42">
        <v>0.33</v>
      </c>
      <c r="AE45" s="42">
        <v>0.33</v>
      </c>
      <c r="AF45" s="41">
        <v>1.7999999999999999E-2</v>
      </c>
      <c r="AG45" s="40">
        <v>10000000</v>
      </c>
      <c r="AH45" s="40">
        <v>10000000</v>
      </c>
      <c r="AI45" s="98">
        <v>3900000</v>
      </c>
      <c r="AJ45" s="42">
        <v>0.33</v>
      </c>
      <c r="AK45" s="42">
        <v>0.33</v>
      </c>
      <c r="AL45" s="42">
        <f>AL11</f>
        <v>1E-4</v>
      </c>
      <c r="AM45" s="40">
        <v>6000</v>
      </c>
      <c r="AN45" s="40">
        <f>AN11</f>
        <v>10000</v>
      </c>
      <c r="AO45" s="40">
        <f>AO11</f>
        <v>10000</v>
      </c>
      <c r="AP45" s="42">
        <v>0.03</v>
      </c>
      <c r="AQ45" s="42">
        <v>0.03</v>
      </c>
      <c r="AR45" s="4">
        <f t="shared" si="88"/>
        <v>1.8099999999999998E-2</v>
      </c>
      <c r="AS45" s="11">
        <f t="shared" si="89"/>
        <v>2.2521915889608257</v>
      </c>
      <c r="AT45" s="15">
        <f t="shared" si="90"/>
        <v>33.088205588598356</v>
      </c>
      <c r="AU45" s="19">
        <f t="shared" si="91"/>
        <v>9.9681786118061078E-5</v>
      </c>
      <c r="AV45" s="13">
        <f t="shared" si="92"/>
        <v>0.5</v>
      </c>
      <c r="AW45" s="11">
        <f t="shared" si="93"/>
        <v>1</v>
      </c>
      <c r="AX45" s="11">
        <f t="shared" si="94"/>
        <v>0.8911</v>
      </c>
      <c r="AY45" s="11">
        <f t="shared" si="95"/>
        <v>201997.53114128605</v>
      </c>
      <c r="AZ45" s="11">
        <f t="shared" si="96"/>
        <v>1</v>
      </c>
      <c r="BA45" s="11">
        <f t="shared" si="97"/>
        <v>0.34752899999999998</v>
      </c>
      <c r="BB45" s="11">
        <f t="shared" si="98"/>
        <v>1.025058</v>
      </c>
      <c r="BC45" s="11">
        <f t="shared" si="99"/>
        <v>0.99909999999999999</v>
      </c>
      <c r="BD45" s="11">
        <f t="shared" si="100"/>
        <v>0.8911</v>
      </c>
      <c r="BE45" s="11">
        <f t="shared" si="101"/>
        <v>201997.53114128605</v>
      </c>
      <c r="BF45" s="11">
        <f t="shared" si="102"/>
        <v>1</v>
      </c>
      <c r="BG45" s="11">
        <f t="shared" si="103"/>
        <v>0.34752899999999998</v>
      </c>
      <c r="BH45" s="11">
        <f t="shared" si="104"/>
        <v>1.025058</v>
      </c>
      <c r="BI45" s="121">
        <f t="shared" si="105"/>
        <v>27.052623751391401</v>
      </c>
      <c r="BJ45" s="121">
        <f t="shared" si="105"/>
        <v>6.7631559378478503</v>
      </c>
      <c r="BK45" s="121">
        <f t="shared" si="105"/>
        <v>3.0058470834879336</v>
      </c>
      <c r="BL45" s="121">
        <f t="shared" si="105"/>
        <v>1.6907889844619626</v>
      </c>
      <c r="BM45" s="121">
        <f t="shared" si="105"/>
        <v>1.0821049500556561</v>
      </c>
      <c r="BN45" s="121">
        <f t="shared" si="105"/>
        <v>0.7514617708719834</v>
      </c>
      <c r="BO45" s="121">
        <f t="shared" si="105"/>
        <v>0.55209436227329389</v>
      </c>
      <c r="BP45" s="121">
        <f t="shared" si="105"/>
        <v>0.42269724611549064</v>
      </c>
      <c r="BQ45" s="121">
        <f t="shared" si="106"/>
        <v>1.3333333333333333</v>
      </c>
      <c r="BR45" s="121">
        <f t="shared" si="106"/>
        <v>1.3333333333333333</v>
      </c>
      <c r="BS45" s="121">
        <f t="shared" si="106"/>
        <v>1.3333333333333333</v>
      </c>
      <c r="BT45" s="121">
        <f t="shared" si="106"/>
        <v>1.3333333333333333</v>
      </c>
      <c r="BU45" s="121">
        <f t="shared" si="106"/>
        <v>1.3333333333333333</v>
      </c>
      <c r="BV45" s="121">
        <f t="shared" si="106"/>
        <v>1.3333333333333333</v>
      </c>
      <c r="BW45" s="121">
        <f t="shared" si="106"/>
        <v>1.3333333333333333</v>
      </c>
      <c r="BX45" s="121">
        <f t="shared" si="106"/>
        <v>1.3333333333333333</v>
      </c>
      <c r="BY45" s="121">
        <f t="shared" si="107"/>
        <v>0.19714661994879604</v>
      </c>
      <c r="BZ45" s="121">
        <f t="shared" si="108"/>
        <v>0.78858647979518415</v>
      </c>
      <c r="CA45" s="121">
        <f t="shared" si="109"/>
        <v>1.7743195795391642</v>
      </c>
      <c r="CB45" s="121">
        <f t="shared" si="110"/>
        <v>3.1543459191807366</v>
      </c>
      <c r="CC45" s="121">
        <f t="shared" si="111"/>
        <v>4.9286654987199006</v>
      </c>
      <c r="CD45" s="121">
        <f t="shared" si="112"/>
        <v>7.0972783181566568</v>
      </c>
      <c r="CE45" s="121">
        <f t="shared" si="113"/>
        <v>9.6601843774910048</v>
      </c>
      <c r="CF45" s="121">
        <f t="shared" si="114"/>
        <v>12.617383676722946</v>
      </c>
      <c r="CG45" s="121">
        <f t="shared" si="115"/>
        <v>6.7631559378478503</v>
      </c>
      <c r="CH45" s="121">
        <f t="shared" si="116"/>
        <v>1.6907889844619626</v>
      </c>
      <c r="CI45" s="121">
        <f t="shared" si="117"/>
        <v>0.7514617708719834</v>
      </c>
      <c r="CJ45" s="121">
        <f t="shared" si="118"/>
        <v>0.42269724611549064</v>
      </c>
      <c r="CK45" s="121">
        <f t="shared" si="119"/>
        <v>0.27052623751391403</v>
      </c>
      <c r="CL45" s="121">
        <f t="shared" si="120"/>
        <v>0.18786544271799585</v>
      </c>
      <c r="CM45" s="121">
        <f t="shared" si="121"/>
        <v>0.13802359056832347</v>
      </c>
      <c r="CN45" s="121">
        <f t="shared" si="122"/>
        <v>0.10567431152887266</v>
      </c>
      <c r="CO45" s="95">
        <f t="shared" si="4"/>
        <v>4.7290327876329812</v>
      </c>
      <c r="CP45" s="95">
        <f t="shared" si="5"/>
        <v>5.5260151505319248</v>
      </c>
      <c r="CQ45" s="95">
        <f t="shared" si="6"/>
        <v>6.8543190886968306</v>
      </c>
      <c r="CR45" s="95">
        <f t="shared" si="7"/>
        <v>8.7139446021276985</v>
      </c>
      <c r="CS45" s="95">
        <f t="shared" si="8"/>
        <v>11.104891690824529</v>
      </c>
      <c r="CT45" s="95">
        <f t="shared" si="9"/>
        <v>14.02716035478732</v>
      </c>
      <c r="CU45" s="95">
        <f t="shared" si="10"/>
        <v>17.480750594016076</v>
      </c>
      <c r="CV45" s="95">
        <f t="shared" si="11"/>
        <v>21.465662408510795</v>
      </c>
      <c r="CW45" s="95">
        <f t="shared" si="12"/>
        <v>4.7290327876329812</v>
      </c>
      <c r="CX45" s="95">
        <f t="shared" si="13"/>
        <v>5.5260151505319248</v>
      </c>
      <c r="CY45" s="95">
        <f t="shared" si="14"/>
        <v>6.8543190886968306</v>
      </c>
      <c r="CZ45" s="95">
        <f t="shared" si="15"/>
        <v>8.7139446021276985</v>
      </c>
      <c r="DA45" s="95">
        <f t="shared" si="16"/>
        <v>11.104891690824529</v>
      </c>
      <c r="DB45" s="95">
        <f t="shared" si="17"/>
        <v>14.02716035478732</v>
      </c>
      <c r="DC45" s="95">
        <f t="shared" si="18"/>
        <v>17.480750594016076</v>
      </c>
      <c r="DD45" s="95">
        <f t="shared" si="19"/>
        <v>21.465662408510795</v>
      </c>
      <c r="DE45" s="13">
        <f t="shared" si="123"/>
        <v>29.983258371340199</v>
      </c>
      <c r="DF45" s="13">
        <f t="shared" si="124"/>
        <v>10.285230417643033</v>
      </c>
      <c r="DG45" s="13">
        <f t="shared" si="125"/>
        <v>7.5136546630270979</v>
      </c>
      <c r="DH45" s="13">
        <f t="shared" si="126"/>
        <v>7.5786229036426995</v>
      </c>
      <c r="DI45" s="13">
        <f t="shared" si="20"/>
        <v>8.7442584487755575</v>
      </c>
      <c r="DJ45" s="13">
        <f t="shared" si="21"/>
        <v>10.582228089028639</v>
      </c>
      <c r="DK45" s="13">
        <f t="shared" si="22"/>
        <v>12.945766739764299</v>
      </c>
      <c r="DL45" s="13">
        <f t="shared" si="23"/>
        <v>15.773568922838436</v>
      </c>
      <c r="DM45" s="95">
        <f t="shared" si="24"/>
        <v>29.983258371340199</v>
      </c>
      <c r="DN45" s="95">
        <f t="shared" si="25"/>
        <v>10.285230417643033</v>
      </c>
      <c r="DO45" s="95">
        <f t="shared" si="26"/>
        <v>7.5136546630270979</v>
      </c>
      <c r="DP45" s="95">
        <f t="shared" si="27"/>
        <v>7.5786229036426995</v>
      </c>
      <c r="DQ45" s="95">
        <f t="shared" si="28"/>
        <v>8.7442584487755575</v>
      </c>
      <c r="DR45" s="95">
        <f t="shared" si="29"/>
        <v>10.582228089028639</v>
      </c>
      <c r="DS45" s="95">
        <f t="shared" si="30"/>
        <v>12.945766739764299</v>
      </c>
      <c r="DT45" s="95">
        <f t="shared" si="31"/>
        <v>15.773568922838436</v>
      </c>
      <c r="DU45" s="95">
        <f t="shared" si="32"/>
        <v>17.358746569841983</v>
      </c>
      <c r="DV45" s="95">
        <f t="shared" si="33"/>
        <v>8.23123196088142</v>
      </c>
      <c r="DW45" s="95">
        <f t="shared" si="34"/>
        <v>6.9469613603135247</v>
      </c>
      <c r="DX45" s="95">
        <f t="shared" si="35"/>
        <v>6.9770658239040584</v>
      </c>
      <c r="DY45" s="95">
        <f t="shared" si="36"/>
        <v>7.51718869772336</v>
      </c>
      <c r="DZ45" s="95">
        <f t="shared" si="37"/>
        <v>8.3688523658667116</v>
      </c>
      <c r="EA45" s="95">
        <f t="shared" si="38"/>
        <v>9.464049997535394</v>
      </c>
      <c r="EB45" s="95">
        <f t="shared" si="39"/>
        <v>10.774374350710824</v>
      </c>
      <c r="EC45" s="95">
        <f t="shared" si="40"/>
        <v>17.358746569841983</v>
      </c>
      <c r="ED45" s="95">
        <f t="shared" si="41"/>
        <v>8.23123196088142</v>
      </c>
      <c r="EE45" s="95">
        <f t="shared" si="42"/>
        <v>6.9469613603135247</v>
      </c>
      <c r="EF45" s="95">
        <f t="shared" si="43"/>
        <v>6.9770658239040584</v>
      </c>
      <c r="EG45" s="95">
        <f t="shared" si="44"/>
        <v>7.51718869772336</v>
      </c>
      <c r="EH45" s="95">
        <f t="shared" si="45"/>
        <v>8.3688523658667116</v>
      </c>
      <c r="EI45" s="95">
        <f t="shared" si="46"/>
        <v>9.464049997535394</v>
      </c>
      <c r="EJ45" s="95">
        <f t="shared" si="47"/>
        <v>10.774374350710826</v>
      </c>
      <c r="EK45" s="95">
        <f t="shared" si="48"/>
        <v>17.358746569841983</v>
      </c>
      <c r="EL45" s="95">
        <f t="shared" si="49"/>
        <v>8.23123196088142</v>
      </c>
      <c r="EM45" s="95">
        <f t="shared" si="50"/>
        <v>6.9469613603135247</v>
      </c>
      <c r="EN45" s="95">
        <f t="shared" si="51"/>
        <v>6.9770658239040584</v>
      </c>
      <c r="EO45" s="95">
        <f t="shared" si="52"/>
        <v>7.51718869772336</v>
      </c>
      <c r="EP45" s="95">
        <f t="shared" si="53"/>
        <v>8.3688523658667116</v>
      </c>
      <c r="EQ45" s="95">
        <f t="shared" si="54"/>
        <v>9.464049997535394</v>
      </c>
      <c r="ER45" s="95">
        <f t="shared" si="55"/>
        <v>10.774374350710826</v>
      </c>
      <c r="ES45" s="95">
        <f t="shared" si="56"/>
        <v>1</v>
      </c>
      <c r="ET45" s="95">
        <f t="shared" si="57"/>
        <v>1</v>
      </c>
      <c r="EU45" s="95">
        <f t="shared" si="58"/>
        <v>1</v>
      </c>
      <c r="EV45" s="95">
        <f t="shared" si="59"/>
        <v>1</v>
      </c>
      <c r="EW45" s="95">
        <f t="shared" si="60"/>
        <v>1</v>
      </c>
      <c r="EX45" s="95">
        <f t="shared" si="61"/>
        <v>1</v>
      </c>
      <c r="EY45" s="95">
        <f t="shared" si="62"/>
        <v>1</v>
      </c>
      <c r="EZ45" s="95">
        <f t="shared" si="63"/>
        <v>1</v>
      </c>
      <c r="FA45" s="95">
        <f t="shared" si="64"/>
        <v>1</v>
      </c>
      <c r="FB45" s="95">
        <f t="shared" si="65"/>
        <v>1</v>
      </c>
      <c r="FC45" s="95">
        <f t="shared" si="66"/>
        <v>1</v>
      </c>
      <c r="FD45" s="95">
        <f t="shared" si="67"/>
        <v>1</v>
      </c>
      <c r="FE45" s="95">
        <f t="shared" si="68"/>
        <v>1</v>
      </c>
      <c r="FF45" s="95">
        <f t="shared" si="69"/>
        <v>1</v>
      </c>
      <c r="FG45" s="95">
        <f t="shared" si="70"/>
        <v>1</v>
      </c>
      <c r="FH45" s="95">
        <f t="shared" si="71"/>
        <v>1</v>
      </c>
      <c r="FI45" s="95">
        <f t="shared" si="72"/>
        <v>1</v>
      </c>
      <c r="FJ45" s="95">
        <f t="shared" si="73"/>
        <v>1</v>
      </c>
      <c r="FK45" s="95">
        <f t="shared" si="74"/>
        <v>1</v>
      </c>
      <c r="FL45" s="95">
        <f t="shared" si="75"/>
        <v>1</v>
      </c>
      <c r="FM45" s="95">
        <f t="shared" si="76"/>
        <v>1</v>
      </c>
      <c r="FN45" s="95">
        <f t="shared" si="77"/>
        <v>1</v>
      </c>
      <c r="FO45" s="95">
        <f t="shared" si="78"/>
        <v>1</v>
      </c>
      <c r="FP45" s="95">
        <f t="shared" si="79"/>
        <v>1</v>
      </c>
      <c r="FQ45" s="115">
        <f t="shared" si="80"/>
        <v>29.971115470526779</v>
      </c>
      <c r="FR45" s="115">
        <f t="shared" si="81"/>
        <v>10.280872555638142</v>
      </c>
      <c r="FS45" s="115">
        <f t="shared" si="82"/>
        <v>7.5101366699731784</v>
      </c>
      <c r="FT45" s="115">
        <f t="shared" si="83"/>
        <v>7.5743832286220689</v>
      </c>
      <c r="FU45" s="115">
        <f t="shared" si="84"/>
        <v>8.7381025586152621</v>
      </c>
      <c r="FV45" s="115">
        <f t="shared" si="85"/>
        <v>10.57271483748741</v>
      </c>
      <c r="FW45" s="115">
        <f t="shared" si="86"/>
        <v>12.931003903441358</v>
      </c>
      <c r="FX45" s="115">
        <f t="shared" si="87"/>
        <v>15.751087199267628</v>
      </c>
      <c r="FZ45" s="90">
        <f t="shared" si="127"/>
        <v>7.5101366699731784</v>
      </c>
      <c r="GB45" s="20">
        <v>4.1060531065349579</v>
      </c>
      <c r="GC45" s="20">
        <v>3.7656034104769263</v>
      </c>
      <c r="GD45" s="20">
        <v>3.4250843148984962</v>
      </c>
      <c r="GE45" s="20">
        <v>2.8107295132961196</v>
      </c>
      <c r="GF45" s="20">
        <v>2.0624963128203544</v>
      </c>
      <c r="GG45" s="20">
        <v>1.2432343304753313</v>
      </c>
      <c r="GH45" s="20">
        <v>1.0303031524251807</v>
      </c>
      <c r="GI45" s="31"/>
      <c r="GJ45" s="31"/>
      <c r="GK45" s="31"/>
      <c r="IC45" s="28"/>
      <c r="ID45" s="11"/>
      <c r="IE45" s="13"/>
      <c r="IF45" s="11"/>
      <c r="IG45" s="13"/>
      <c r="IH45" s="13"/>
      <c r="II45" s="13"/>
      <c r="IJ45" s="28"/>
      <c r="IK45" s="11"/>
      <c r="IL45" s="13"/>
      <c r="IM45" s="11"/>
      <c r="IN45" s="23"/>
      <c r="IO45" s="11"/>
      <c r="IP45" s="23"/>
      <c r="IQ45" s="28"/>
      <c r="IR45" s="20"/>
      <c r="IS45" s="13"/>
      <c r="IT45" s="23"/>
      <c r="IU45" s="23"/>
      <c r="IV45" s="23"/>
      <c r="IW45" s="23"/>
      <c r="IY45" s="13"/>
      <c r="IZ45" s="25"/>
      <c r="JA45" s="25"/>
      <c r="JB45" s="25"/>
      <c r="JC45" s="25"/>
      <c r="JD45" s="25"/>
      <c r="JE45" s="25"/>
      <c r="JF45" s="25"/>
    </row>
    <row r="46" spans="1:266" x14ac:dyDescent="0.3">
      <c r="I46" s="4"/>
      <c r="J46" s="5"/>
      <c r="K46" s="5"/>
      <c r="U46" s="4"/>
      <c r="V46" s="16"/>
      <c r="X46" s="118">
        <f t="shared" si="128"/>
        <v>24.098450001880835</v>
      </c>
      <c r="Y46" s="118">
        <v>10</v>
      </c>
      <c r="Z46" s="40">
        <v>1.7999999999999999E-2</v>
      </c>
      <c r="AA46" s="40">
        <v>10000000</v>
      </c>
      <c r="AB46" s="40">
        <v>10000000</v>
      </c>
      <c r="AC46" s="98">
        <v>3900000</v>
      </c>
      <c r="AD46" s="42">
        <v>0.33</v>
      </c>
      <c r="AE46" s="42">
        <v>0.33</v>
      </c>
      <c r="AF46" s="41">
        <v>1.7999999999999999E-2</v>
      </c>
      <c r="AG46" s="40">
        <v>10000000</v>
      </c>
      <c r="AH46" s="40">
        <v>10000000</v>
      </c>
      <c r="AI46" s="98">
        <v>3900000</v>
      </c>
      <c r="AJ46" s="42">
        <v>0.33</v>
      </c>
      <c r="AK46" s="42">
        <v>0.33</v>
      </c>
      <c r="AL46" s="42">
        <f>AL11</f>
        <v>1E-4</v>
      </c>
      <c r="AM46" s="40">
        <v>6000</v>
      </c>
      <c r="AN46" s="40">
        <f>AN11</f>
        <v>10000</v>
      </c>
      <c r="AO46" s="40">
        <f>AO11</f>
        <v>10000</v>
      </c>
      <c r="AP46" s="42">
        <v>0.03</v>
      </c>
      <c r="AQ46" s="42">
        <v>0.03</v>
      </c>
      <c r="AR46" s="4">
        <f t="shared" si="88"/>
        <v>1.8099999999999998E-2</v>
      </c>
      <c r="AS46" s="11">
        <f t="shared" si="89"/>
        <v>2.4098450001880836</v>
      </c>
      <c r="AT46" s="15">
        <f t="shared" si="90"/>
        <v>33.088205588598356</v>
      </c>
      <c r="AU46" s="19">
        <f t="shared" si="91"/>
        <v>9.9681786118061078E-5</v>
      </c>
      <c r="AV46" s="13">
        <f t="shared" si="92"/>
        <v>0.5</v>
      </c>
      <c r="AW46" s="11">
        <f t="shared" si="93"/>
        <v>1</v>
      </c>
      <c r="AX46" s="11">
        <f t="shared" si="94"/>
        <v>0.8911</v>
      </c>
      <c r="AY46" s="11">
        <f t="shared" si="95"/>
        <v>201997.53114128605</v>
      </c>
      <c r="AZ46" s="11">
        <f t="shared" si="96"/>
        <v>1</v>
      </c>
      <c r="BA46" s="11">
        <f t="shared" si="97"/>
        <v>0.34752899999999998</v>
      </c>
      <c r="BB46" s="11">
        <f t="shared" si="98"/>
        <v>1.025058</v>
      </c>
      <c r="BC46" s="11">
        <f t="shared" si="99"/>
        <v>0.99909999999999999</v>
      </c>
      <c r="BD46" s="11">
        <f t="shared" si="100"/>
        <v>0.8911</v>
      </c>
      <c r="BE46" s="11">
        <f t="shared" si="101"/>
        <v>201997.53114128605</v>
      </c>
      <c r="BF46" s="11">
        <f t="shared" si="102"/>
        <v>1</v>
      </c>
      <c r="BG46" s="11">
        <f t="shared" si="103"/>
        <v>0.34752899999999998</v>
      </c>
      <c r="BH46" s="11">
        <f t="shared" si="104"/>
        <v>1.025058</v>
      </c>
      <c r="BI46" s="121">
        <f t="shared" si="105"/>
        <v>30.972548932968021</v>
      </c>
      <c r="BJ46" s="121">
        <f t="shared" si="105"/>
        <v>7.7431372332420052</v>
      </c>
      <c r="BK46" s="121">
        <f t="shared" si="105"/>
        <v>3.4413943258853354</v>
      </c>
      <c r="BL46" s="121">
        <f t="shared" si="105"/>
        <v>1.9357843083105013</v>
      </c>
      <c r="BM46" s="121">
        <f t="shared" si="105"/>
        <v>1.2389019573187208</v>
      </c>
      <c r="BN46" s="121">
        <f t="shared" si="105"/>
        <v>0.86034858147133386</v>
      </c>
      <c r="BO46" s="121">
        <f t="shared" si="105"/>
        <v>0.63209283536669425</v>
      </c>
      <c r="BP46" s="121">
        <f t="shared" si="105"/>
        <v>0.48394607707762533</v>
      </c>
      <c r="BQ46" s="121">
        <f t="shared" si="106"/>
        <v>1.3333333333333333</v>
      </c>
      <c r="BR46" s="121">
        <f t="shared" si="106"/>
        <v>1.3333333333333333</v>
      </c>
      <c r="BS46" s="121">
        <f t="shared" si="106"/>
        <v>1.3333333333333333</v>
      </c>
      <c r="BT46" s="121">
        <f t="shared" si="106"/>
        <v>1.3333333333333333</v>
      </c>
      <c r="BU46" s="121">
        <f t="shared" si="106"/>
        <v>1.3333333333333333</v>
      </c>
      <c r="BV46" s="121">
        <f t="shared" si="106"/>
        <v>1.3333333333333333</v>
      </c>
      <c r="BW46" s="121">
        <f t="shared" si="106"/>
        <v>1.3333333333333333</v>
      </c>
      <c r="BX46" s="121">
        <f t="shared" si="106"/>
        <v>1.3333333333333333</v>
      </c>
      <c r="BY46" s="121">
        <f t="shared" si="107"/>
        <v>0.17219549301143855</v>
      </c>
      <c r="BZ46" s="121">
        <f t="shared" si="108"/>
        <v>0.6887819720457542</v>
      </c>
      <c r="CA46" s="121">
        <f t="shared" si="109"/>
        <v>1.5497594371029471</v>
      </c>
      <c r="CB46" s="121">
        <f t="shared" si="110"/>
        <v>2.7551278881830168</v>
      </c>
      <c r="CC46" s="121">
        <f t="shared" si="111"/>
        <v>4.3048873252859634</v>
      </c>
      <c r="CD46" s="121">
        <f t="shared" si="112"/>
        <v>6.1990377484117882</v>
      </c>
      <c r="CE46" s="121">
        <f t="shared" si="113"/>
        <v>8.4375791575604886</v>
      </c>
      <c r="CF46" s="121">
        <f t="shared" si="114"/>
        <v>11.020511552732067</v>
      </c>
      <c r="CG46" s="121">
        <f t="shared" si="115"/>
        <v>7.7431372332420052</v>
      </c>
      <c r="CH46" s="121">
        <f t="shared" si="116"/>
        <v>1.9357843083105013</v>
      </c>
      <c r="CI46" s="121">
        <f t="shared" si="117"/>
        <v>0.86034858147133386</v>
      </c>
      <c r="CJ46" s="121">
        <f t="shared" si="118"/>
        <v>0.48394607707762533</v>
      </c>
      <c r="CK46" s="121">
        <f t="shared" si="119"/>
        <v>0.30972548932968019</v>
      </c>
      <c r="CL46" s="121">
        <f t="shared" si="120"/>
        <v>0.21508714536783347</v>
      </c>
      <c r="CM46" s="121">
        <f t="shared" si="121"/>
        <v>0.15802320884167356</v>
      </c>
      <c r="CN46" s="121">
        <f t="shared" si="122"/>
        <v>0.12098651926940633</v>
      </c>
      <c r="CO46" s="95">
        <f t="shared" si="4"/>
        <v>4.6954104205022107</v>
      </c>
      <c r="CP46" s="95">
        <f t="shared" si="5"/>
        <v>5.3915256820088437</v>
      </c>
      <c r="CQ46" s="95">
        <f t="shared" si="6"/>
        <v>6.5517177845198979</v>
      </c>
      <c r="CR46" s="95">
        <f t="shared" si="7"/>
        <v>8.1759867280353724</v>
      </c>
      <c r="CS46" s="95">
        <f t="shared" si="8"/>
        <v>10.264332512555267</v>
      </c>
      <c r="CT46" s="95">
        <f t="shared" si="9"/>
        <v>12.816755138079589</v>
      </c>
      <c r="CU46" s="95">
        <f t="shared" si="10"/>
        <v>15.833254604608328</v>
      </c>
      <c r="CV46" s="95">
        <f t="shared" si="11"/>
        <v>19.313830912141491</v>
      </c>
      <c r="CW46" s="95">
        <f t="shared" si="12"/>
        <v>4.6954104205022107</v>
      </c>
      <c r="CX46" s="95">
        <f t="shared" si="13"/>
        <v>5.3915256820088437</v>
      </c>
      <c r="CY46" s="95">
        <f t="shared" si="14"/>
        <v>6.5517177845198979</v>
      </c>
      <c r="CZ46" s="95">
        <f t="shared" si="15"/>
        <v>8.1759867280353724</v>
      </c>
      <c r="DA46" s="95">
        <f t="shared" si="16"/>
        <v>10.264332512555267</v>
      </c>
      <c r="DB46" s="95">
        <f t="shared" si="17"/>
        <v>12.816755138079589</v>
      </c>
      <c r="DC46" s="95">
        <f t="shared" si="18"/>
        <v>15.833254604608328</v>
      </c>
      <c r="DD46" s="95">
        <f t="shared" si="19"/>
        <v>19.313830912141491</v>
      </c>
      <c r="DE46" s="13">
        <f t="shared" si="123"/>
        <v>33.878232425979455</v>
      </c>
      <c r="DF46" s="13">
        <f t="shared" si="124"/>
        <v>11.16540720528776</v>
      </c>
      <c r="DG46" s="13">
        <f t="shared" si="125"/>
        <v>7.7246417629882824</v>
      </c>
      <c r="DH46" s="13">
        <f t="shared" si="126"/>
        <v>7.4244001964935178</v>
      </c>
      <c r="DI46" s="13">
        <f t="shared" si="20"/>
        <v>8.2772772826046843</v>
      </c>
      <c r="DJ46" s="13">
        <f t="shared" si="21"/>
        <v>9.7928743298831229</v>
      </c>
      <c r="DK46" s="13">
        <f t="shared" si="22"/>
        <v>11.803159992927183</v>
      </c>
      <c r="DL46" s="13">
        <f t="shared" si="23"/>
        <v>14.237945629809692</v>
      </c>
      <c r="DM46" s="95">
        <f t="shared" si="24"/>
        <v>33.878232425979455</v>
      </c>
      <c r="DN46" s="95">
        <f t="shared" si="25"/>
        <v>11.16540720528776</v>
      </c>
      <c r="DO46" s="95">
        <f t="shared" si="26"/>
        <v>7.7246417629882824</v>
      </c>
      <c r="DP46" s="95">
        <f t="shared" si="27"/>
        <v>7.4244001964935178</v>
      </c>
      <c r="DQ46" s="95">
        <f t="shared" si="28"/>
        <v>8.2772772826046843</v>
      </c>
      <c r="DR46" s="95">
        <f t="shared" si="29"/>
        <v>9.7928743298831229</v>
      </c>
      <c r="DS46" s="95">
        <f t="shared" si="30"/>
        <v>11.803159992927183</v>
      </c>
      <c r="DT46" s="95">
        <f t="shared" si="31"/>
        <v>14.237945629809692</v>
      </c>
      <c r="DU46" s="95">
        <f t="shared" si="32"/>
        <v>19.163568487488284</v>
      </c>
      <c r="DV46" s="95">
        <f t="shared" si="33"/>
        <v>8.6390812393259324</v>
      </c>
      <c r="DW46" s="95">
        <f t="shared" si="34"/>
        <v>7.0447268747967389</v>
      </c>
      <c r="DX46" s="95">
        <f t="shared" si="35"/>
        <v>6.9056033396469267</v>
      </c>
      <c r="DY46" s="95">
        <f t="shared" si="36"/>
        <v>7.3008027007924303</v>
      </c>
      <c r="DZ46" s="95">
        <f t="shared" si="37"/>
        <v>8.0030879357839346</v>
      </c>
      <c r="EA46" s="95">
        <f t="shared" si="38"/>
        <v>8.9345980240399854</v>
      </c>
      <c r="EB46" s="95">
        <f t="shared" si="39"/>
        <v>10.062809514173509</v>
      </c>
      <c r="EC46" s="95">
        <f t="shared" si="40"/>
        <v>19.163568487488284</v>
      </c>
      <c r="ED46" s="95">
        <f t="shared" si="41"/>
        <v>8.6390812393259324</v>
      </c>
      <c r="EE46" s="95">
        <f t="shared" si="42"/>
        <v>7.0447268747967389</v>
      </c>
      <c r="EF46" s="95">
        <f t="shared" si="43"/>
        <v>6.9056033396469267</v>
      </c>
      <c r="EG46" s="95">
        <f t="shared" si="44"/>
        <v>7.3008027007924303</v>
      </c>
      <c r="EH46" s="95">
        <f t="shared" si="45"/>
        <v>8.0030879357839346</v>
      </c>
      <c r="EI46" s="95">
        <f t="shared" si="46"/>
        <v>8.9345980240399872</v>
      </c>
      <c r="EJ46" s="95">
        <f t="shared" si="47"/>
        <v>10.062809514173509</v>
      </c>
      <c r="EK46" s="95">
        <f t="shared" si="48"/>
        <v>19.163568487488284</v>
      </c>
      <c r="EL46" s="95">
        <f t="shared" si="49"/>
        <v>8.6390812393259324</v>
      </c>
      <c r="EM46" s="95">
        <f t="shared" si="50"/>
        <v>7.0447268747967389</v>
      </c>
      <c r="EN46" s="95">
        <f t="shared" si="51"/>
        <v>6.9056033396469267</v>
      </c>
      <c r="EO46" s="95">
        <f t="shared" si="52"/>
        <v>7.3008027007924303</v>
      </c>
      <c r="EP46" s="95">
        <f t="shared" si="53"/>
        <v>8.0030879357839346</v>
      </c>
      <c r="EQ46" s="95">
        <f t="shared" si="54"/>
        <v>8.9345980240399872</v>
      </c>
      <c r="ER46" s="95">
        <f t="shared" si="55"/>
        <v>10.062809514173509</v>
      </c>
      <c r="ES46" s="95">
        <f t="shared" si="56"/>
        <v>1</v>
      </c>
      <c r="ET46" s="95">
        <f t="shared" si="57"/>
        <v>1</v>
      </c>
      <c r="EU46" s="95">
        <f t="shared" si="58"/>
        <v>1</v>
      </c>
      <c r="EV46" s="95">
        <f t="shared" si="59"/>
        <v>1</v>
      </c>
      <c r="EW46" s="95">
        <f t="shared" si="60"/>
        <v>1</v>
      </c>
      <c r="EX46" s="95">
        <f t="shared" si="61"/>
        <v>1</v>
      </c>
      <c r="EY46" s="95">
        <f t="shared" si="62"/>
        <v>1</v>
      </c>
      <c r="EZ46" s="95">
        <f t="shared" si="63"/>
        <v>1</v>
      </c>
      <c r="FA46" s="95">
        <f t="shared" si="64"/>
        <v>1</v>
      </c>
      <c r="FB46" s="95">
        <f t="shared" si="65"/>
        <v>1</v>
      </c>
      <c r="FC46" s="95">
        <f t="shared" si="66"/>
        <v>1</v>
      </c>
      <c r="FD46" s="95">
        <f t="shared" si="67"/>
        <v>1</v>
      </c>
      <c r="FE46" s="95">
        <f t="shared" si="68"/>
        <v>1</v>
      </c>
      <c r="FF46" s="95">
        <f t="shared" si="69"/>
        <v>1</v>
      </c>
      <c r="FG46" s="95">
        <f t="shared" si="70"/>
        <v>0.99999999999999989</v>
      </c>
      <c r="FH46" s="95">
        <f t="shared" si="71"/>
        <v>1</v>
      </c>
      <c r="FI46" s="95">
        <f t="shared" si="72"/>
        <v>1</v>
      </c>
      <c r="FJ46" s="95">
        <f t="shared" si="73"/>
        <v>1</v>
      </c>
      <c r="FK46" s="95">
        <f t="shared" si="74"/>
        <v>1</v>
      </c>
      <c r="FL46" s="95">
        <f t="shared" si="75"/>
        <v>1</v>
      </c>
      <c r="FM46" s="95">
        <f t="shared" si="76"/>
        <v>1</v>
      </c>
      <c r="FN46" s="95">
        <f t="shared" si="77"/>
        <v>1</v>
      </c>
      <c r="FO46" s="95">
        <f t="shared" si="78"/>
        <v>1</v>
      </c>
      <c r="FP46" s="95">
        <f t="shared" si="79"/>
        <v>1</v>
      </c>
      <c r="FQ46" s="115">
        <f t="shared" si="80"/>
        <v>33.864538363273326</v>
      </c>
      <c r="FR46" s="115">
        <f t="shared" si="81"/>
        <v>11.160714552596446</v>
      </c>
      <c r="FS46" s="115">
        <f t="shared" si="82"/>
        <v>7.7211170219119474</v>
      </c>
      <c r="FT46" s="115">
        <f t="shared" si="83"/>
        <v>7.4204622488826386</v>
      </c>
      <c r="FU46" s="115">
        <f t="shared" si="84"/>
        <v>8.2718892621907418</v>
      </c>
      <c r="FV46" s="115">
        <f t="shared" si="85"/>
        <v>9.7848763632106159</v>
      </c>
      <c r="FW46" s="115">
        <f t="shared" si="86"/>
        <v>11.791070277839387</v>
      </c>
      <c r="FX46" s="115">
        <f t="shared" si="87"/>
        <v>14.219851202078935</v>
      </c>
      <c r="FZ46" s="90">
        <f t="shared" si="127"/>
        <v>7.4204622488826386</v>
      </c>
      <c r="GB46" s="20">
        <v>4.1900223107427612</v>
      </c>
      <c r="GC46" s="20">
        <v>3.7597004275897219</v>
      </c>
      <c r="GD46" s="20">
        <v>3.3732025238173544</v>
      </c>
      <c r="GE46" s="20">
        <v>2.8003180331123141</v>
      </c>
      <c r="GF46" s="20">
        <v>2.0534225487754649</v>
      </c>
      <c r="GG46" s="20">
        <v>1.2483613830978013</v>
      </c>
      <c r="GH46" s="20">
        <v>1.0380779792964141</v>
      </c>
      <c r="GI46" s="31"/>
      <c r="GJ46" s="31"/>
      <c r="GK46" s="31"/>
      <c r="IC46" s="28"/>
      <c r="ID46" s="11"/>
      <c r="IE46" s="13"/>
      <c r="IF46" s="11"/>
      <c r="IG46" s="13"/>
      <c r="IH46" s="13"/>
      <c r="II46" s="13"/>
      <c r="IJ46" s="28"/>
      <c r="IK46" s="11"/>
      <c r="IL46" s="13"/>
      <c r="IM46" s="22"/>
      <c r="IN46" s="23"/>
      <c r="IO46" s="11"/>
      <c r="IP46" s="23"/>
      <c r="IQ46" s="28"/>
      <c r="IR46" s="20"/>
      <c r="IS46" s="13"/>
      <c r="IT46" s="23"/>
      <c r="IU46" s="23"/>
      <c r="IV46" s="23"/>
      <c r="IW46" s="23"/>
      <c r="IX46" s="28"/>
      <c r="IY46" s="13"/>
      <c r="IZ46" s="25"/>
      <c r="JA46" s="25"/>
      <c r="JB46" s="25"/>
      <c r="JC46" s="25"/>
      <c r="JD46" s="25"/>
      <c r="JE46" s="25"/>
      <c r="JF46" s="25"/>
    </row>
    <row r="47" spans="1:266" x14ac:dyDescent="0.3">
      <c r="I47" s="4"/>
      <c r="J47" s="4"/>
      <c r="K47" s="5"/>
      <c r="U47" s="4"/>
      <c r="V47" s="33"/>
      <c r="X47" s="118">
        <f t="shared" si="128"/>
        <v>25.785341502012496</v>
      </c>
      <c r="Y47" s="118">
        <v>10</v>
      </c>
      <c r="Z47" s="40">
        <v>1.7999999999999999E-2</v>
      </c>
      <c r="AA47" s="40">
        <v>10000000</v>
      </c>
      <c r="AB47" s="40">
        <v>10000000</v>
      </c>
      <c r="AC47" s="98">
        <v>3900000</v>
      </c>
      <c r="AD47" s="42">
        <v>0.33</v>
      </c>
      <c r="AE47" s="42">
        <v>0.33</v>
      </c>
      <c r="AF47" s="41">
        <v>1.7999999999999999E-2</v>
      </c>
      <c r="AG47" s="40">
        <v>10000000</v>
      </c>
      <c r="AH47" s="40">
        <v>10000000</v>
      </c>
      <c r="AI47" s="98">
        <v>3900000</v>
      </c>
      <c r="AJ47" s="42">
        <v>0.33</v>
      </c>
      <c r="AK47" s="42">
        <v>0.33</v>
      </c>
      <c r="AL47" s="42">
        <f>AL11</f>
        <v>1E-4</v>
      </c>
      <c r="AM47" s="40">
        <v>6000</v>
      </c>
      <c r="AN47" s="40">
        <f>AN11</f>
        <v>10000</v>
      </c>
      <c r="AO47" s="40">
        <f>AO11</f>
        <v>10000</v>
      </c>
      <c r="AP47" s="42">
        <v>0.03</v>
      </c>
      <c r="AQ47" s="42">
        <v>0.03</v>
      </c>
      <c r="AR47" s="4">
        <f t="shared" si="88"/>
        <v>1.8099999999999998E-2</v>
      </c>
      <c r="AS47" s="11">
        <f t="shared" si="89"/>
        <v>2.5785341502012495</v>
      </c>
      <c r="AT47" s="15">
        <f t="shared" si="90"/>
        <v>33.088205588598356</v>
      </c>
      <c r="AU47" s="19">
        <f t="shared" si="91"/>
        <v>9.9681786118061078E-5</v>
      </c>
      <c r="AV47" s="13">
        <f t="shared" si="92"/>
        <v>0.5</v>
      </c>
      <c r="AW47" s="11">
        <f t="shared" si="93"/>
        <v>1</v>
      </c>
      <c r="AX47" s="11">
        <f t="shared" si="94"/>
        <v>0.8911</v>
      </c>
      <c r="AY47" s="11">
        <f t="shared" si="95"/>
        <v>201997.53114128605</v>
      </c>
      <c r="AZ47" s="11">
        <f t="shared" si="96"/>
        <v>1</v>
      </c>
      <c r="BA47" s="11">
        <f t="shared" si="97"/>
        <v>0.34752899999999998</v>
      </c>
      <c r="BB47" s="11">
        <f t="shared" si="98"/>
        <v>1.025058</v>
      </c>
      <c r="BC47" s="11">
        <f t="shared" si="99"/>
        <v>0.99909999999999999</v>
      </c>
      <c r="BD47" s="11">
        <f t="shared" si="100"/>
        <v>0.8911</v>
      </c>
      <c r="BE47" s="11">
        <f t="shared" si="101"/>
        <v>201997.53114128605</v>
      </c>
      <c r="BF47" s="11">
        <f t="shared" si="102"/>
        <v>1</v>
      </c>
      <c r="BG47" s="11">
        <f t="shared" si="103"/>
        <v>0.34752899999999998</v>
      </c>
      <c r="BH47" s="11">
        <f t="shared" si="104"/>
        <v>1.025058</v>
      </c>
      <c r="BI47" s="121">
        <f t="shared" si="105"/>
        <v>35.460471273355097</v>
      </c>
      <c r="BJ47" s="121">
        <f t="shared" si="105"/>
        <v>8.8651178183387742</v>
      </c>
      <c r="BK47" s="121">
        <f t="shared" si="105"/>
        <v>3.9400523637061213</v>
      </c>
      <c r="BL47" s="121">
        <f t="shared" si="105"/>
        <v>2.2162794545846936</v>
      </c>
      <c r="BM47" s="121">
        <f t="shared" si="105"/>
        <v>1.4184188509342037</v>
      </c>
      <c r="BN47" s="121">
        <f t="shared" si="105"/>
        <v>0.98501309092653033</v>
      </c>
      <c r="BO47" s="121">
        <f t="shared" si="105"/>
        <v>0.72368308721132846</v>
      </c>
      <c r="BP47" s="121">
        <f t="shared" si="105"/>
        <v>0.55406986364617339</v>
      </c>
      <c r="BQ47" s="121">
        <f t="shared" si="106"/>
        <v>1.3333333333333333</v>
      </c>
      <c r="BR47" s="121">
        <f t="shared" si="106"/>
        <v>1.3333333333333333</v>
      </c>
      <c r="BS47" s="121">
        <f t="shared" si="106"/>
        <v>1.3333333333333333</v>
      </c>
      <c r="BT47" s="121">
        <f t="shared" si="106"/>
        <v>1.3333333333333333</v>
      </c>
      <c r="BU47" s="121">
        <f t="shared" si="106"/>
        <v>1.3333333333333333</v>
      </c>
      <c r="BV47" s="121">
        <f t="shared" si="106"/>
        <v>1.3333333333333333</v>
      </c>
      <c r="BW47" s="121">
        <f t="shared" si="106"/>
        <v>1.3333333333333333</v>
      </c>
      <c r="BX47" s="121">
        <f t="shared" si="106"/>
        <v>1.3333333333333333</v>
      </c>
      <c r="BY47" s="121">
        <f t="shared" si="107"/>
        <v>0.15040221243028956</v>
      </c>
      <c r="BZ47" s="121">
        <f t="shared" si="108"/>
        <v>0.60160884972115825</v>
      </c>
      <c r="CA47" s="121">
        <f t="shared" si="109"/>
        <v>1.353619911872606</v>
      </c>
      <c r="CB47" s="121">
        <f t="shared" si="110"/>
        <v>2.406435398884633</v>
      </c>
      <c r="CC47" s="121">
        <f t="shared" si="111"/>
        <v>3.760055310757239</v>
      </c>
      <c r="CD47" s="121">
        <f t="shared" si="112"/>
        <v>5.414479647490424</v>
      </c>
      <c r="CE47" s="121">
        <f t="shared" si="113"/>
        <v>7.369708409084188</v>
      </c>
      <c r="CF47" s="121">
        <f t="shared" si="114"/>
        <v>9.6257415955385319</v>
      </c>
      <c r="CG47" s="121">
        <f t="shared" si="115"/>
        <v>8.8651178183387742</v>
      </c>
      <c r="CH47" s="121">
        <f t="shared" si="116"/>
        <v>2.2162794545846936</v>
      </c>
      <c r="CI47" s="121">
        <f t="shared" si="117"/>
        <v>0.98501309092653033</v>
      </c>
      <c r="CJ47" s="121">
        <f t="shared" si="118"/>
        <v>0.55406986364617339</v>
      </c>
      <c r="CK47" s="121">
        <f t="shared" si="119"/>
        <v>0.35460471273355093</v>
      </c>
      <c r="CL47" s="121">
        <f t="shared" si="120"/>
        <v>0.24625327273163258</v>
      </c>
      <c r="CM47" s="121">
        <f t="shared" si="121"/>
        <v>0.18092077180283211</v>
      </c>
      <c r="CN47" s="121">
        <f t="shared" si="122"/>
        <v>0.13851746591154335</v>
      </c>
      <c r="CO47" s="95">
        <f t="shared" si="4"/>
        <v>4.6660433429139765</v>
      </c>
      <c r="CP47" s="95">
        <f t="shared" si="5"/>
        <v>5.2740573716559025</v>
      </c>
      <c r="CQ47" s="95">
        <f t="shared" si="6"/>
        <v>6.2874140862257804</v>
      </c>
      <c r="CR47" s="95">
        <f t="shared" si="7"/>
        <v>7.7061134866236101</v>
      </c>
      <c r="CS47" s="95">
        <f t="shared" si="8"/>
        <v>9.5301555728493916</v>
      </c>
      <c r="CT47" s="95">
        <f t="shared" si="9"/>
        <v>11.759540344903122</v>
      </c>
      <c r="CU47" s="95">
        <f t="shared" si="10"/>
        <v>14.394267802784807</v>
      </c>
      <c r="CV47" s="95">
        <f t="shared" si="11"/>
        <v>17.434337946494441</v>
      </c>
      <c r="CW47" s="95">
        <f t="shared" si="12"/>
        <v>4.6660433429139765</v>
      </c>
      <c r="CX47" s="95">
        <f t="shared" si="13"/>
        <v>5.2740573716559025</v>
      </c>
      <c r="CY47" s="95">
        <f t="shared" si="14"/>
        <v>6.2874140862257804</v>
      </c>
      <c r="CZ47" s="95">
        <f t="shared" si="15"/>
        <v>7.7061134866236101</v>
      </c>
      <c r="DA47" s="95">
        <f t="shared" si="16"/>
        <v>9.5301555728493916</v>
      </c>
      <c r="DB47" s="95">
        <f t="shared" si="17"/>
        <v>11.759540344903122</v>
      </c>
      <c r="DC47" s="95">
        <f t="shared" si="18"/>
        <v>14.394267802784807</v>
      </c>
      <c r="DD47" s="95">
        <f t="shared" si="19"/>
        <v>17.434337946494441</v>
      </c>
      <c r="DE47" s="13">
        <f t="shared" si="123"/>
        <v>38.344361485785385</v>
      </c>
      <c r="DF47" s="13">
        <f t="shared" si="124"/>
        <v>12.200214668059932</v>
      </c>
      <c r="DG47" s="13">
        <f t="shared" si="125"/>
        <v>8.0271602755787264</v>
      </c>
      <c r="DH47" s="13">
        <f t="shared" si="126"/>
        <v>7.356202853469326</v>
      </c>
      <c r="DI47" s="13">
        <f t="shared" si="20"/>
        <v>7.9119621616914424</v>
      </c>
      <c r="DJ47" s="13">
        <f t="shared" si="21"/>
        <v>9.1329807384169541</v>
      </c>
      <c r="DK47" s="13">
        <f t="shared" si="22"/>
        <v>10.826879496295517</v>
      </c>
      <c r="DL47" s="13">
        <f t="shared" si="23"/>
        <v>12.913299459184705</v>
      </c>
      <c r="DM47" s="95">
        <f t="shared" si="24"/>
        <v>38.344361485785385</v>
      </c>
      <c r="DN47" s="95">
        <f t="shared" si="25"/>
        <v>12.200214668059932</v>
      </c>
      <c r="DO47" s="95">
        <f t="shared" si="26"/>
        <v>8.0271602755787264</v>
      </c>
      <c r="DP47" s="95">
        <f t="shared" si="27"/>
        <v>7.356202853469326</v>
      </c>
      <c r="DQ47" s="95">
        <f t="shared" si="28"/>
        <v>7.9119621616914424</v>
      </c>
      <c r="DR47" s="95">
        <f t="shared" si="29"/>
        <v>9.1329807384169541</v>
      </c>
      <c r="DS47" s="95">
        <f t="shared" si="30"/>
        <v>10.826879496295517</v>
      </c>
      <c r="DT47" s="95">
        <f t="shared" si="31"/>
        <v>12.913299459184705</v>
      </c>
      <c r="DU47" s="95">
        <f t="shared" si="32"/>
        <v>21.233047642188676</v>
      </c>
      <c r="DV47" s="95">
        <f t="shared" si="33"/>
        <v>9.118582042965599</v>
      </c>
      <c r="DW47" s="95">
        <f t="shared" si="34"/>
        <v>7.1849054830127983</v>
      </c>
      <c r="DX47" s="95">
        <f t="shared" si="35"/>
        <v>6.8740026004151211</v>
      </c>
      <c r="DY47" s="95">
        <f t="shared" si="36"/>
        <v>7.1315259025846194</v>
      </c>
      <c r="DZ47" s="95">
        <f t="shared" si="37"/>
        <v>7.697311722519073</v>
      </c>
      <c r="EA47" s="95">
        <f t="shared" si="38"/>
        <v>8.4822169777547778</v>
      </c>
      <c r="EB47" s="95">
        <f t="shared" si="39"/>
        <v>9.4490055687986683</v>
      </c>
      <c r="EC47" s="95">
        <f t="shared" si="40"/>
        <v>21.233047642188676</v>
      </c>
      <c r="ED47" s="95">
        <f t="shared" si="41"/>
        <v>9.118582042965599</v>
      </c>
      <c r="EE47" s="95">
        <f t="shared" si="42"/>
        <v>7.1849054830127983</v>
      </c>
      <c r="EF47" s="95">
        <f t="shared" si="43"/>
        <v>6.874002600415122</v>
      </c>
      <c r="EG47" s="95">
        <f t="shared" si="44"/>
        <v>7.1315259025846194</v>
      </c>
      <c r="EH47" s="95">
        <f t="shared" si="45"/>
        <v>7.697311722519073</v>
      </c>
      <c r="EI47" s="95">
        <f t="shared" si="46"/>
        <v>8.4822169777547778</v>
      </c>
      <c r="EJ47" s="95">
        <f t="shared" si="47"/>
        <v>9.4490055687986683</v>
      </c>
      <c r="EK47" s="95">
        <f t="shared" si="48"/>
        <v>21.233047642188676</v>
      </c>
      <c r="EL47" s="95">
        <f t="shared" si="49"/>
        <v>9.118582042965599</v>
      </c>
      <c r="EM47" s="95">
        <f t="shared" si="50"/>
        <v>7.1849054830127983</v>
      </c>
      <c r="EN47" s="95">
        <f t="shared" si="51"/>
        <v>6.874002600415122</v>
      </c>
      <c r="EO47" s="95">
        <f t="shared" si="52"/>
        <v>7.1315259025846194</v>
      </c>
      <c r="EP47" s="95">
        <f t="shared" si="53"/>
        <v>7.697311722519073</v>
      </c>
      <c r="EQ47" s="95">
        <f t="shared" si="54"/>
        <v>8.4822169777547778</v>
      </c>
      <c r="ER47" s="95">
        <f t="shared" si="55"/>
        <v>9.4490055687986683</v>
      </c>
      <c r="ES47" s="95">
        <f t="shared" si="56"/>
        <v>1</v>
      </c>
      <c r="ET47" s="95">
        <f t="shared" si="57"/>
        <v>1</v>
      </c>
      <c r="EU47" s="95">
        <f t="shared" si="58"/>
        <v>1</v>
      </c>
      <c r="EV47" s="95">
        <f t="shared" si="59"/>
        <v>1</v>
      </c>
      <c r="EW47" s="95">
        <f t="shared" si="60"/>
        <v>1</v>
      </c>
      <c r="EX47" s="95">
        <f t="shared" si="61"/>
        <v>1</v>
      </c>
      <c r="EY47" s="95">
        <f t="shared" si="62"/>
        <v>1</v>
      </c>
      <c r="EZ47" s="95">
        <f t="shared" si="63"/>
        <v>1</v>
      </c>
      <c r="FA47" s="95">
        <f t="shared" si="64"/>
        <v>1</v>
      </c>
      <c r="FB47" s="95">
        <f t="shared" si="65"/>
        <v>1</v>
      </c>
      <c r="FC47" s="95">
        <f t="shared" si="66"/>
        <v>1</v>
      </c>
      <c r="FD47" s="95">
        <f t="shared" si="67"/>
        <v>1</v>
      </c>
      <c r="FE47" s="95">
        <f t="shared" si="68"/>
        <v>1</v>
      </c>
      <c r="FF47" s="95">
        <f t="shared" si="69"/>
        <v>1</v>
      </c>
      <c r="FG47" s="95">
        <f t="shared" si="70"/>
        <v>1</v>
      </c>
      <c r="FH47" s="95">
        <f t="shared" si="71"/>
        <v>1</v>
      </c>
      <c r="FI47" s="95">
        <f t="shared" si="72"/>
        <v>1</v>
      </c>
      <c r="FJ47" s="95">
        <f t="shared" si="73"/>
        <v>1</v>
      </c>
      <c r="FK47" s="95">
        <f t="shared" si="74"/>
        <v>1</v>
      </c>
      <c r="FL47" s="95">
        <f t="shared" si="75"/>
        <v>1</v>
      </c>
      <c r="FM47" s="95">
        <f t="shared" si="76"/>
        <v>1</v>
      </c>
      <c r="FN47" s="95">
        <f t="shared" si="77"/>
        <v>1</v>
      </c>
      <c r="FO47" s="95">
        <f t="shared" si="78"/>
        <v>1</v>
      </c>
      <c r="FP47" s="95">
        <f t="shared" si="79"/>
        <v>1</v>
      </c>
      <c r="FQ47" s="115">
        <f t="shared" si="80"/>
        <v>38.328888357136023</v>
      </c>
      <c r="FR47" s="115">
        <f t="shared" si="81"/>
        <v>12.195121942797407</v>
      </c>
      <c r="FS47" s="115">
        <f t="shared" si="82"/>
        <v>8.0235742991617336</v>
      </c>
      <c r="FT47" s="115">
        <f t="shared" si="83"/>
        <v>7.3524759785573028</v>
      </c>
      <c r="FU47" s="115">
        <f t="shared" si="84"/>
        <v>7.9071645137270643</v>
      </c>
      <c r="FV47" s="115">
        <f t="shared" si="85"/>
        <v>9.1261632114861424</v>
      </c>
      <c r="FW47" s="115">
        <f t="shared" si="86"/>
        <v>10.816872870360816</v>
      </c>
      <c r="FX47" s="115">
        <f t="shared" si="87"/>
        <v>12.898616105765388</v>
      </c>
      <c r="FZ47" s="90">
        <f t="shared" si="127"/>
        <v>7.3524759785573028</v>
      </c>
      <c r="GB47" s="20">
        <v>4.141512174965432</v>
      </c>
      <c r="GC47" s="20">
        <v>3.7012397244064785</v>
      </c>
      <c r="GD47" s="20">
        <v>3.3442977207240987</v>
      </c>
      <c r="GE47" s="20">
        <v>2.8058111905538543</v>
      </c>
      <c r="GF47" s="20">
        <v>2.0498280175522123</v>
      </c>
      <c r="GG47" s="20">
        <v>1.2553995412340364</v>
      </c>
      <c r="GH47" s="20">
        <v>1.0476541591188195</v>
      </c>
      <c r="GI47" s="31"/>
      <c r="GJ47" s="31"/>
      <c r="GK47" s="31"/>
      <c r="IC47" s="28"/>
      <c r="ID47" s="13"/>
      <c r="IE47" s="13"/>
      <c r="IF47" s="13"/>
      <c r="IG47" s="13"/>
      <c r="IH47" s="13"/>
      <c r="II47" s="13"/>
      <c r="IJ47" s="28"/>
      <c r="IK47" s="20"/>
      <c r="IL47" s="13"/>
      <c r="IM47" s="11"/>
      <c r="IN47" s="23"/>
      <c r="IO47" s="13"/>
      <c r="IP47" s="23"/>
      <c r="IQ47" s="28"/>
      <c r="IR47" s="20"/>
      <c r="IS47" s="13"/>
      <c r="IT47" s="20"/>
      <c r="IU47" s="23"/>
      <c r="IV47" s="20"/>
      <c r="IW47" s="23"/>
      <c r="IY47" s="13"/>
      <c r="IZ47" s="25"/>
      <c r="JA47" s="25"/>
      <c r="JB47" s="25"/>
      <c r="JC47" s="25"/>
      <c r="JD47" s="25"/>
      <c r="JE47" s="25"/>
      <c r="JF47" s="25"/>
    </row>
    <row r="48" spans="1:266" x14ac:dyDescent="0.3">
      <c r="A48" s="5"/>
      <c r="G48" s="4"/>
      <c r="H48" s="4"/>
      <c r="J48" s="5"/>
      <c r="K48" s="5"/>
      <c r="U48" s="4"/>
      <c r="V48" s="4"/>
      <c r="X48" s="118">
        <f t="shared" si="128"/>
        <v>27.590315407153373</v>
      </c>
      <c r="Y48" s="118">
        <v>10</v>
      </c>
      <c r="Z48" s="40">
        <v>1.7999999999999999E-2</v>
      </c>
      <c r="AA48" s="40">
        <v>10000000</v>
      </c>
      <c r="AB48" s="40">
        <v>10000000</v>
      </c>
      <c r="AC48" s="98">
        <v>3900000</v>
      </c>
      <c r="AD48" s="42">
        <v>0.33</v>
      </c>
      <c r="AE48" s="42">
        <v>0.33</v>
      </c>
      <c r="AF48" s="41">
        <v>1.7999999999999999E-2</v>
      </c>
      <c r="AG48" s="40">
        <v>10000000</v>
      </c>
      <c r="AH48" s="40">
        <v>10000000</v>
      </c>
      <c r="AI48" s="98">
        <v>3900000</v>
      </c>
      <c r="AJ48" s="42">
        <v>0.33</v>
      </c>
      <c r="AK48" s="42">
        <v>0.33</v>
      </c>
      <c r="AL48" s="42">
        <f>AL11</f>
        <v>1E-4</v>
      </c>
      <c r="AM48" s="40">
        <v>6000</v>
      </c>
      <c r="AN48" s="40">
        <f>AN11</f>
        <v>10000</v>
      </c>
      <c r="AO48" s="40">
        <f>AO11</f>
        <v>10000</v>
      </c>
      <c r="AP48" s="42">
        <v>0.03</v>
      </c>
      <c r="AQ48" s="42">
        <v>0.03</v>
      </c>
      <c r="AR48" s="4">
        <f t="shared" si="88"/>
        <v>1.8099999999999998E-2</v>
      </c>
      <c r="AS48" s="11">
        <f t="shared" si="89"/>
        <v>2.7590315407153372</v>
      </c>
      <c r="AT48" s="15">
        <f t="shared" si="90"/>
        <v>33.088205588598356</v>
      </c>
      <c r="AU48" s="19">
        <f t="shared" si="91"/>
        <v>9.9681786118061078E-5</v>
      </c>
      <c r="AV48" s="13">
        <f t="shared" si="92"/>
        <v>0.5</v>
      </c>
      <c r="AW48" s="11">
        <f t="shared" si="93"/>
        <v>1</v>
      </c>
      <c r="AX48" s="11">
        <f t="shared" si="94"/>
        <v>0.8911</v>
      </c>
      <c r="AY48" s="11">
        <f t="shared" si="95"/>
        <v>201997.53114128605</v>
      </c>
      <c r="AZ48" s="11">
        <f t="shared" si="96"/>
        <v>1</v>
      </c>
      <c r="BA48" s="11">
        <f t="shared" si="97"/>
        <v>0.34752899999999998</v>
      </c>
      <c r="BB48" s="11">
        <f t="shared" si="98"/>
        <v>1.025058</v>
      </c>
      <c r="BC48" s="11">
        <f t="shared" si="99"/>
        <v>0.99909999999999999</v>
      </c>
      <c r="BD48" s="11">
        <f t="shared" si="100"/>
        <v>0.8911</v>
      </c>
      <c r="BE48" s="11">
        <f t="shared" si="101"/>
        <v>201997.53114128605</v>
      </c>
      <c r="BF48" s="11">
        <f t="shared" si="102"/>
        <v>1</v>
      </c>
      <c r="BG48" s="11">
        <f t="shared" si="103"/>
        <v>0.34752899999999998</v>
      </c>
      <c r="BH48" s="11">
        <f t="shared" si="104"/>
        <v>1.025058</v>
      </c>
      <c r="BI48" s="121">
        <f t="shared" si="105"/>
        <v>40.598693560864255</v>
      </c>
      <c r="BJ48" s="121">
        <f t="shared" si="105"/>
        <v>10.149673390216064</v>
      </c>
      <c r="BK48" s="121">
        <f t="shared" si="105"/>
        <v>4.5109659512071394</v>
      </c>
      <c r="BL48" s="121">
        <f t="shared" si="105"/>
        <v>2.537418347554016</v>
      </c>
      <c r="BM48" s="121">
        <f t="shared" si="105"/>
        <v>1.6239477424345703</v>
      </c>
      <c r="BN48" s="121">
        <f t="shared" si="105"/>
        <v>1.1277414878017848</v>
      </c>
      <c r="BO48" s="121">
        <f t="shared" si="105"/>
        <v>0.82854476654825016</v>
      </c>
      <c r="BP48" s="121">
        <f t="shared" si="105"/>
        <v>0.63435458688850399</v>
      </c>
      <c r="BQ48" s="121">
        <f t="shared" si="106"/>
        <v>1.3333333333333333</v>
      </c>
      <c r="BR48" s="121">
        <f t="shared" si="106"/>
        <v>1.3333333333333333</v>
      </c>
      <c r="BS48" s="121">
        <f t="shared" si="106"/>
        <v>1.3333333333333333</v>
      </c>
      <c r="BT48" s="121">
        <f t="shared" si="106"/>
        <v>1.3333333333333333</v>
      </c>
      <c r="BU48" s="121">
        <f t="shared" si="106"/>
        <v>1.3333333333333333</v>
      </c>
      <c r="BV48" s="121">
        <f t="shared" si="106"/>
        <v>1.3333333333333333</v>
      </c>
      <c r="BW48" s="121">
        <f t="shared" si="106"/>
        <v>1.3333333333333333</v>
      </c>
      <c r="BX48" s="121">
        <f t="shared" si="106"/>
        <v>1.3333333333333333</v>
      </c>
      <c r="BY48" s="121">
        <f t="shared" si="107"/>
        <v>0.13136711715458951</v>
      </c>
      <c r="BZ48" s="121">
        <f t="shared" si="108"/>
        <v>0.52546846861835805</v>
      </c>
      <c r="CA48" s="121">
        <f t="shared" si="109"/>
        <v>1.1823040543913055</v>
      </c>
      <c r="CB48" s="121">
        <f t="shared" si="110"/>
        <v>2.1018738744734322</v>
      </c>
      <c r="CC48" s="121">
        <f t="shared" si="111"/>
        <v>3.2841779288647377</v>
      </c>
      <c r="CD48" s="121">
        <f t="shared" si="112"/>
        <v>4.7292162175652219</v>
      </c>
      <c r="CE48" s="121">
        <f t="shared" si="113"/>
        <v>6.4369887405748862</v>
      </c>
      <c r="CF48" s="121">
        <f t="shared" si="114"/>
        <v>8.4074954978937289</v>
      </c>
      <c r="CG48" s="121">
        <f t="shared" si="115"/>
        <v>10.149673390216064</v>
      </c>
      <c r="CH48" s="121">
        <f t="shared" si="116"/>
        <v>2.537418347554016</v>
      </c>
      <c r="CI48" s="121">
        <f t="shared" si="117"/>
        <v>1.1277414878017848</v>
      </c>
      <c r="CJ48" s="121">
        <f t="shared" si="118"/>
        <v>0.63435458688850399</v>
      </c>
      <c r="CK48" s="121">
        <f t="shared" si="119"/>
        <v>0.40598693560864257</v>
      </c>
      <c r="CL48" s="121">
        <f t="shared" si="120"/>
        <v>0.28193537195044621</v>
      </c>
      <c r="CM48" s="121">
        <f t="shared" si="121"/>
        <v>0.20713619163706254</v>
      </c>
      <c r="CN48" s="121">
        <f t="shared" si="122"/>
        <v>0.158588646722126</v>
      </c>
      <c r="CO48" s="95">
        <f t="shared" si="4"/>
        <v>4.6403930000122067</v>
      </c>
      <c r="CP48" s="95">
        <f t="shared" si="5"/>
        <v>5.1714560000488277</v>
      </c>
      <c r="CQ48" s="95">
        <f t="shared" si="6"/>
        <v>6.0565610001098609</v>
      </c>
      <c r="CR48" s="95">
        <f t="shared" si="7"/>
        <v>7.2957080001953099</v>
      </c>
      <c r="CS48" s="95">
        <f t="shared" si="8"/>
        <v>8.888897000305171</v>
      </c>
      <c r="CT48" s="95">
        <f t="shared" si="9"/>
        <v>10.836128000439446</v>
      </c>
      <c r="CU48" s="95">
        <f t="shared" si="10"/>
        <v>13.137401000598135</v>
      </c>
      <c r="CV48" s="95">
        <f t="shared" si="11"/>
        <v>15.792716000781237</v>
      </c>
      <c r="CW48" s="95">
        <f t="shared" si="12"/>
        <v>4.6403930000122067</v>
      </c>
      <c r="CX48" s="95">
        <f t="shared" si="13"/>
        <v>5.1714560000488277</v>
      </c>
      <c r="CY48" s="95">
        <f t="shared" si="14"/>
        <v>6.0565610001098609</v>
      </c>
      <c r="CZ48" s="95">
        <f t="shared" si="15"/>
        <v>7.2957080001953099</v>
      </c>
      <c r="DA48" s="95">
        <f t="shared" si="16"/>
        <v>8.888897000305171</v>
      </c>
      <c r="DB48" s="95">
        <f t="shared" si="17"/>
        <v>10.836128000439446</v>
      </c>
      <c r="DC48" s="95">
        <f t="shared" si="18"/>
        <v>13.137401000598135</v>
      </c>
      <c r="DD48" s="95">
        <f t="shared" si="19"/>
        <v>15.792716000781237</v>
      </c>
      <c r="DE48" s="13">
        <f t="shared" si="123"/>
        <v>43.463548678018846</v>
      </c>
      <c r="DF48" s="13">
        <f t="shared" si="124"/>
        <v>13.408629858834422</v>
      </c>
      <c r="DG48" s="13">
        <f t="shared" si="125"/>
        <v>8.4267580055984457</v>
      </c>
      <c r="DH48" s="13">
        <f t="shared" si="126"/>
        <v>7.3727802220274476</v>
      </c>
      <c r="DI48" s="13">
        <f t="shared" si="20"/>
        <v>7.6416136712993081</v>
      </c>
      <c r="DJ48" s="13">
        <f t="shared" si="21"/>
        <v>8.5904457053670065</v>
      </c>
      <c r="DK48" s="13">
        <f t="shared" si="22"/>
        <v>9.9990215071231354</v>
      </c>
      <c r="DL48" s="13">
        <f t="shared" si="23"/>
        <v>11.775338084782232</v>
      </c>
      <c r="DM48" s="95">
        <f t="shared" si="24"/>
        <v>43.463548678018846</v>
      </c>
      <c r="DN48" s="95">
        <f t="shared" si="25"/>
        <v>13.408629858834422</v>
      </c>
      <c r="DO48" s="95">
        <f t="shared" si="26"/>
        <v>8.4267580055984457</v>
      </c>
      <c r="DP48" s="95">
        <f t="shared" si="27"/>
        <v>7.3727802220274476</v>
      </c>
      <c r="DQ48" s="95">
        <f t="shared" si="28"/>
        <v>7.6416136712993081</v>
      </c>
      <c r="DR48" s="95">
        <f t="shared" si="29"/>
        <v>8.5904457053670065</v>
      </c>
      <c r="DS48" s="95">
        <f t="shared" si="30"/>
        <v>9.9990215071231354</v>
      </c>
      <c r="DT48" s="95">
        <f t="shared" si="31"/>
        <v>11.775338084782232</v>
      </c>
      <c r="DU48" s="95">
        <f t="shared" si="32"/>
        <v>23.605135649828281</v>
      </c>
      <c r="DV48" s="95">
        <f t="shared" si="33"/>
        <v>9.6785278067451568</v>
      </c>
      <c r="DW48" s="95">
        <f t="shared" si="34"/>
        <v>7.3700678823674952</v>
      </c>
      <c r="DX48" s="95">
        <f t="shared" si="35"/>
        <v>6.8816840888386359</v>
      </c>
      <c r="DY48" s="95">
        <f t="shared" si="36"/>
        <v>7.0062539818946359</v>
      </c>
      <c r="DZ48" s="95">
        <f t="shared" si="37"/>
        <v>7.4459161791846533</v>
      </c>
      <c r="EA48" s="95">
        <f t="shared" si="38"/>
        <v>8.0986107655959945</v>
      </c>
      <c r="EB48" s="95">
        <f t="shared" si="39"/>
        <v>8.9217061308190448</v>
      </c>
      <c r="EC48" s="95">
        <f t="shared" si="40"/>
        <v>23.605135649828281</v>
      </c>
      <c r="ED48" s="95">
        <f t="shared" si="41"/>
        <v>9.6785278067451568</v>
      </c>
      <c r="EE48" s="95">
        <f t="shared" si="42"/>
        <v>7.3700678823674952</v>
      </c>
      <c r="EF48" s="95">
        <f t="shared" si="43"/>
        <v>6.8816840888386359</v>
      </c>
      <c r="EG48" s="95">
        <f t="shared" si="44"/>
        <v>7.0062539818946359</v>
      </c>
      <c r="EH48" s="95">
        <f t="shared" si="45"/>
        <v>7.4459161791846533</v>
      </c>
      <c r="EI48" s="95">
        <f t="shared" si="46"/>
        <v>8.0986107655959945</v>
      </c>
      <c r="EJ48" s="95">
        <f t="shared" si="47"/>
        <v>8.9217061308190466</v>
      </c>
      <c r="EK48" s="95">
        <f t="shared" si="48"/>
        <v>23.605135649828281</v>
      </c>
      <c r="EL48" s="95">
        <f t="shared" si="49"/>
        <v>9.6785278067451568</v>
      </c>
      <c r="EM48" s="95">
        <f t="shared" si="50"/>
        <v>7.3700678823674952</v>
      </c>
      <c r="EN48" s="95">
        <f t="shared" si="51"/>
        <v>6.8816840888386359</v>
      </c>
      <c r="EO48" s="95">
        <f t="shared" si="52"/>
        <v>7.0062539818946359</v>
      </c>
      <c r="EP48" s="95">
        <f t="shared" si="53"/>
        <v>7.4459161791846533</v>
      </c>
      <c r="EQ48" s="95">
        <f t="shared" si="54"/>
        <v>8.0986107655959945</v>
      </c>
      <c r="ER48" s="95">
        <f t="shared" si="55"/>
        <v>8.9217061308190466</v>
      </c>
      <c r="ES48" s="95">
        <f t="shared" si="56"/>
        <v>1</v>
      </c>
      <c r="ET48" s="95">
        <f t="shared" si="57"/>
        <v>1</v>
      </c>
      <c r="EU48" s="95">
        <f t="shared" si="58"/>
        <v>1</v>
      </c>
      <c r="EV48" s="95">
        <f t="shared" si="59"/>
        <v>1</v>
      </c>
      <c r="EW48" s="95">
        <f t="shared" si="60"/>
        <v>1</v>
      </c>
      <c r="EX48" s="95">
        <f t="shared" si="61"/>
        <v>1</v>
      </c>
      <c r="EY48" s="95">
        <f t="shared" si="62"/>
        <v>1</v>
      </c>
      <c r="EZ48" s="95">
        <f t="shared" si="63"/>
        <v>1</v>
      </c>
      <c r="FA48" s="95">
        <f t="shared" si="64"/>
        <v>1</v>
      </c>
      <c r="FB48" s="95">
        <f t="shared" si="65"/>
        <v>1</v>
      </c>
      <c r="FC48" s="95">
        <f t="shared" si="66"/>
        <v>1</v>
      </c>
      <c r="FD48" s="95">
        <f t="shared" si="67"/>
        <v>1</v>
      </c>
      <c r="FE48" s="95">
        <f t="shared" si="68"/>
        <v>1</v>
      </c>
      <c r="FF48" s="95">
        <f t="shared" si="69"/>
        <v>1</v>
      </c>
      <c r="FG48" s="95">
        <f t="shared" si="70"/>
        <v>1</v>
      </c>
      <c r="FH48" s="95">
        <f t="shared" si="71"/>
        <v>0.99999999999999989</v>
      </c>
      <c r="FI48" s="95">
        <f t="shared" si="72"/>
        <v>1</v>
      </c>
      <c r="FJ48" s="95">
        <f t="shared" si="73"/>
        <v>1</v>
      </c>
      <c r="FK48" s="95">
        <f t="shared" si="74"/>
        <v>1</v>
      </c>
      <c r="FL48" s="95">
        <f t="shared" si="75"/>
        <v>1</v>
      </c>
      <c r="FM48" s="95">
        <f t="shared" si="76"/>
        <v>1</v>
      </c>
      <c r="FN48" s="95">
        <f t="shared" si="77"/>
        <v>1</v>
      </c>
      <c r="FO48" s="95">
        <f t="shared" si="78"/>
        <v>1</v>
      </c>
      <c r="FP48" s="95">
        <f t="shared" si="79"/>
        <v>1</v>
      </c>
      <c r="FQ48" s="115">
        <f t="shared" si="80"/>
        <v>43.446035992336405</v>
      </c>
      <c r="FR48" s="115">
        <f t="shared" si="81"/>
        <v>13.403065062454898</v>
      </c>
      <c r="FS48" s="115">
        <f t="shared" si="82"/>
        <v>8.4230583220917605</v>
      </c>
      <c r="FT48" s="115">
        <f t="shared" si="83"/>
        <v>7.3691875507641385</v>
      </c>
      <c r="FU48" s="115">
        <f t="shared" si="84"/>
        <v>7.6372639172299719</v>
      </c>
      <c r="FV48" s="115">
        <f t="shared" si="85"/>
        <v>8.5845455496961343</v>
      </c>
      <c r="FW48" s="115">
        <f t="shared" si="86"/>
        <v>9.9906389311473731</v>
      </c>
      <c r="FX48" s="115">
        <f t="shared" si="87"/>
        <v>11.763310283551132</v>
      </c>
      <c r="FZ48" s="90">
        <f t="shared" si="127"/>
        <v>7.3691875507641385</v>
      </c>
      <c r="GB48" s="20">
        <v>4.0773281685275009</v>
      </c>
      <c r="GC48" s="20">
        <v>3.6722189416163307</v>
      </c>
      <c r="GD48" s="20">
        <v>3.3391301331011358</v>
      </c>
      <c r="GE48" s="20">
        <v>2.828552514263118</v>
      </c>
      <c r="GF48" s="20">
        <v>2.0527474795751077</v>
      </c>
      <c r="GG48" s="20">
        <v>1.2647761109125175</v>
      </c>
      <c r="GH48" s="20">
        <v>1.0593872492462297</v>
      </c>
      <c r="GI48" s="31"/>
      <c r="GJ48" s="31"/>
      <c r="GK48" s="31"/>
      <c r="IC48" s="28"/>
      <c r="ID48" s="13"/>
      <c r="IE48" s="13"/>
      <c r="IF48" s="13"/>
      <c r="IG48" s="13"/>
      <c r="IH48" s="13"/>
      <c r="II48" s="13"/>
      <c r="IJ48" s="28"/>
      <c r="IK48" s="20"/>
      <c r="IL48" s="13"/>
      <c r="IM48" s="11"/>
      <c r="IN48" s="23"/>
      <c r="IO48" s="13"/>
      <c r="IP48" s="23"/>
      <c r="IQ48" s="28"/>
      <c r="IR48" s="20"/>
      <c r="IS48" s="13"/>
      <c r="IT48" s="20"/>
      <c r="IU48" s="23"/>
      <c r="IV48" s="20"/>
      <c r="IW48" s="23"/>
      <c r="IY48" s="13"/>
      <c r="IZ48" s="25"/>
      <c r="JA48" s="25"/>
      <c r="JB48" s="25"/>
      <c r="JC48" s="25"/>
      <c r="JD48" s="25"/>
      <c r="JE48" s="25"/>
      <c r="JF48" s="25"/>
    </row>
    <row r="49" spans="1:318" x14ac:dyDescent="0.3">
      <c r="A49" s="5"/>
      <c r="I49" s="5"/>
      <c r="J49" s="5"/>
      <c r="K49" s="5"/>
      <c r="U49" s="4"/>
      <c r="X49" s="118">
        <f t="shared" si="128"/>
        <v>29.521637485654111</v>
      </c>
      <c r="Y49" s="118">
        <v>10</v>
      </c>
      <c r="Z49" s="40">
        <v>1.7999999999999999E-2</v>
      </c>
      <c r="AA49" s="40">
        <v>10000000</v>
      </c>
      <c r="AB49" s="40">
        <v>10000000</v>
      </c>
      <c r="AC49" s="98">
        <v>3900000</v>
      </c>
      <c r="AD49" s="42">
        <v>0.33</v>
      </c>
      <c r="AE49" s="42">
        <v>0.33</v>
      </c>
      <c r="AF49" s="41">
        <v>1.7999999999999999E-2</v>
      </c>
      <c r="AG49" s="40">
        <v>10000000</v>
      </c>
      <c r="AH49" s="40">
        <v>10000000</v>
      </c>
      <c r="AI49" s="98">
        <v>3900000</v>
      </c>
      <c r="AJ49" s="42">
        <v>0.33</v>
      </c>
      <c r="AK49" s="42">
        <v>0.33</v>
      </c>
      <c r="AL49" s="42">
        <f>AL11</f>
        <v>1E-4</v>
      </c>
      <c r="AM49" s="40">
        <v>6000</v>
      </c>
      <c r="AN49" s="40">
        <f>AN11</f>
        <v>10000</v>
      </c>
      <c r="AO49" s="40">
        <f>AO11</f>
        <v>10000</v>
      </c>
      <c r="AP49" s="42">
        <v>0.03</v>
      </c>
      <c r="AQ49" s="42">
        <v>0.03</v>
      </c>
      <c r="AR49" s="4">
        <f t="shared" si="88"/>
        <v>1.8099999999999998E-2</v>
      </c>
      <c r="AS49" s="11">
        <f t="shared" si="89"/>
        <v>2.9521637485654111</v>
      </c>
      <c r="AT49" s="15">
        <f t="shared" si="90"/>
        <v>33.088205588598356</v>
      </c>
      <c r="AU49" s="19">
        <f t="shared" si="91"/>
        <v>9.9681786118061078E-5</v>
      </c>
      <c r="AV49" s="13">
        <f t="shared" si="92"/>
        <v>0.5</v>
      </c>
      <c r="AW49" s="11">
        <f t="shared" si="93"/>
        <v>1</v>
      </c>
      <c r="AX49" s="11">
        <f t="shared" si="94"/>
        <v>0.8911</v>
      </c>
      <c r="AY49" s="11">
        <f t="shared" si="95"/>
        <v>201997.53114128605</v>
      </c>
      <c r="AZ49" s="11">
        <f t="shared" si="96"/>
        <v>1</v>
      </c>
      <c r="BA49" s="11">
        <f t="shared" si="97"/>
        <v>0.34752899999999998</v>
      </c>
      <c r="BB49" s="11">
        <f t="shared" si="98"/>
        <v>1.025058</v>
      </c>
      <c r="BC49" s="11">
        <f t="shared" si="99"/>
        <v>0.99909999999999999</v>
      </c>
      <c r="BD49" s="11">
        <f t="shared" si="100"/>
        <v>0.8911</v>
      </c>
      <c r="BE49" s="11">
        <f t="shared" si="101"/>
        <v>201997.53114128605</v>
      </c>
      <c r="BF49" s="11">
        <f t="shared" si="102"/>
        <v>1</v>
      </c>
      <c r="BG49" s="11">
        <f t="shared" si="103"/>
        <v>0.34752899999999998</v>
      </c>
      <c r="BH49" s="11">
        <f t="shared" si="104"/>
        <v>1.025058</v>
      </c>
      <c r="BI49" s="121">
        <f t="shared" si="105"/>
        <v>46.481444257833495</v>
      </c>
      <c r="BJ49" s="121">
        <f t="shared" si="105"/>
        <v>11.620361064458374</v>
      </c>
      <c r="BK49" s="121">
        <f t="shared" si="105"/>
        <v>5.164604917537055</v>
      </c>
      <c r="BL49" s="121">
        <f t="shared" si="105"/>
        <v>2.9050902661145934</v>
      </c>
      <c r="BM49" s="121">
        <f t="shared" si="105"/>
        <v>1.8592577703133397</v>
      </c>
      <c r="BN49" s="121">
        <f t="shared" si="105"/>
        <v>1.2911512293842637</v>
      </c>
      <c r="BO49" s="121">
        <f t="shared" si="105"/>
        <v>0.9486009032210917</v>
      </c>
      <c r="BP49" s="121">
        <f t="shared" si="105"/>
        <v>0.72627256652864836</v>
      </c>
      <c r="BQ49" s="121">
        <f t="shared" si="106"/>
        <v>1.3333333333333333</v>
      </c>
      <c r="BR49" s="121">
        <f t="shared" si="106"/>
        <v>1.3333333333333333</v>
      </c>
      <c r="BS49" s="121">
        <f t="shared" si="106"/>
        <v>1.3333333333333333</v>
      </c>
      <c r="BT49" s="121">
        <f t="shared" si="106"/>
        <v>1.3333333333333333</v>
      </c>
      <c r="BU49" s="121">
        <f t="shared" si="106"/>
        <v>1.3333333333333333</v>
      </c>
      <c r="BV49" s="121">
        <f t="shared" si="106"/>
        <v>1.3333333333333333</v>
      </c>
      <c r="BW49" s="121">
        <f t="shared" si="106"/>
        <v>1.3333333333333333</v>
      </c>
      <c r="BX49" s="121">
        <f t="shared" si="106"/>
        <v>1.3333333333333333</v>
      </c>
      <c r="BY49" s="121">
        <f t="shared" si="107"/>
        <v>0.11474112774442265</v>
      </c>
      <c r="BZ49" s="121">
        <f t="shared" si="108"/>
        <v>0.45896451097769059</v>
      </c>
      <c r="CA49" s="121">
        <f t="shared" si="109"/>
        <v>1.0326701496998039</v>
      </c>
      <c r="CB49" s="121">
        <f t="shared" si="110"/>
        <v>1.8358580439107623</v>
      </c>
      <c r="CC49" s="121">
        <f t="shared" si="111"/>
        <v>2.8685281936105662</v>
      </c>
      <c r="CD49" s="121">
        <f t="shared" si="112"/>
        <v>4.1306805987992155</v>
      </c>
      <c r="CE49" s="121">
        <f t="shared" si="113"/>
        <v>5.6223152594767098</v>
      </c>
      <c r="CF49" s="121">
        <f t="shared" si="114"/>
        <v>7.3434321756430494</v>
      </c>
      <c r="CG49" s="121">
        <f t="shared" si="115"/>
        <v>11.620361064458374</v>
      </c>
      <c r="CH49" s="121">
        <f t="shared" si="116"/>
        <v>2.9050902661145934</v>
      </c>
      <c r="CI49" s="121">
        <f t="shared" si="117"/>
        <v>1.2911512293842637</v>
      </c>
      <c r="CJ49" s="121">
        <f t="shared" si="118"/>
        <v>0.72627256652864836</v>
      </c>
      <c r="CK49" s="121">
        <f t="shared" si="119"/>
        <v>0.46481444257833493</v>
      </c>
      <c r="CL49" s="121">
        <f t="shared" si="120"/>
        <v>0.32278780734606594</v>
      </c>
      <c r="CM49" s="121">
        <f t="shared" si="121"/>
        <v>0.23715022580527292</v>
      </c>
      <c r="CN49" s="121">
        <f t="shared" si="122"/>
        <v>0.18156814163216209</v>
      </c>
      <c r="CO49" s="95">
        <f t="shared" si="4"/>
        <v>4.6179889971283137</v>
      </c>
      <c r="CP49" s="95">
        <f t="shared" si="5"/>
        <v>5.0818399885132557</v>
      </c>
      <c r="CQ49" s="95">
        <f t="shared" si="6"/>
        <v>5.8549249741548275</v>
      </c>
      <c r="CR49" s="95">
        <f t="shared" si="7"/>
        <v>6.9372439540530255</v>
      </c>
      <c r="CS49" s="95">
        <f t="shared" si="8"/>
        <v>8.3287969282078524</v>
      </c>
      <c r="CT49" s="95">
        <f t="shared" si="9"/>
        <v>10.029583896619307</v>
      </c>
      <c r="CU49" s="95">
        <f t="shared" si="10"/>
        <v>12.03960485928739</v>
      </c>
      <c r="CV49" s="95">
        <f t="shared" si="11"/>
        <v>14.358859816212103</v>
      </c>
      <c r="CW49" s="95">
        <f t="shared" si="12"/>
        <v>4.6179889971283137</v>
      </c>
      <c r="CX49" s="95">
        <f t="shared" si="13"/>
        <v>5.0818399885132557</v>
      </c>
      <c r="CY49" s="95">
        <f t="shared" si="14"/>
        <v>5.8549249741548275</v>
      </c>
      <c r="CZ49" s="95">
        <f t="shared" si="15"/>
        <v>6.9372439540530255</v>
      </c>
      <c r="DA49" s="95">
        <f t="shared" si="16"/>
        <v>8.3287969282078524</v>
      </c>
      <c r="DB49" s="95">
        <f t="shared" si="17"/>
        <v>10.029583896619307</v>
      </c>
      <c r="DC49" s="95">
        <f t="shared" si="18"/>
        <v>12.03960485928739</v>
      </c>
      <c r="DD49" s="95">
        <f t="shared" si="19"/>
        <v>14.358859816212103</v>
      </c>
      <c r="DE49" s="13">
        <f t="shared" si="123"/>
        <v>49.329673385577919</v>
      </c>
      <c r="DF49" s="13">
        <f t="shared" si="124"/>
        <v>14.812813575436063</v>
      </c>
      <c r="DG49" s="13">
        <f t="shared" si="125"/>
        <v>8.9307630672368585</v>
      </c>
      <c r="DH49" s="13">
        <f t="shared" si="126"/>
        <v>7.4744363100253555</v>
      </c>
      <c r="DI49" s="13">
        <f t="shared" si="20"/>
        <v>7.4612739639239054</v>
      </c>
      <c r="DJ49" s="13">
        <f t="shared" si="21"/>
        <v>8.1553198281834796</v>
      </c>
      <c r="DK49" s="13">
        <f t="shared" si="22"/>
        <v>9.3044041626978018</v>
      </c>
      <c r="DL49" s="13">
        <f t="shared" si="23"/>
        <v>10.803192742171698</v>
      </c>
      <c r="DM49" s="95">
        <f t="shared" si="24"/>
        <v>49.329673385577919</v>
      </c>
      <c r="DN49" s="95">
        <f t="shared" si="25"/>
        <v>14.812813575436063</v>
      </c>
      <c r="DO49" s="95">
        <f t="shared" si="26"/>
        <v>8.9307630672368585</v>
      </c>
      <c r="DP49" s="95">
        <f t="shared" si="27"/>
        <v>7.4744363100253555</v>
      </c>
      <c r="DQ49" s="95">
        <f t="shared" si="28"/>
        <v>7.4612739639239054</v>
      </c>
      <c r="DR49" s="95">
        <f t="shared" si="29"/>
        <v>8.1553198281834796</v>
      </c>
      <c r="DS49" s="95">
        <f t="shared" si="30"/>
        <v>9.3044041626978018</v>
      </c>
      <c r="DT49" s="95">
        <f t="shared" si="31"/>
        <v>10.803192742171698</v>
      </c>
      <c r="DU49" s="95">
        <f t="shared" si="32"/>
        <v>26.323333587819342</v>
      </c>
      <c r="DV49" s="95">
        <f t="shared" si="33"/>
        <v>10.329187223874293</v>
      </c>
      <c r="DW49" s="95">
        <f t="shared" si="34"/>
        <v>7.6036097157890108</v>
      </c>
      <c r="DX49" s="95">
        <f t="shared" si="35"/>
        <v>6.9287886736464017</v>
      </c>
      <c r="DY49" s="95">
        <f t="shared" si="36"/>
        <v>6.9226896110086802</v>
      </c>
      <c r="DZ49" s="95">
        <f t="shared" si="37"/>
        <v>7.2442910312223683</v>
      </c>
      <c r="EA49" s="95">
        <f t="shared" si="38"/>
        <v>7.7767445374749391</v>
      </c>
      <c r="EB49" s="95">
        <f t="shared" si="39"/>
        <v>8.4712411991229164</v>
      </c>
      <c r="EC49" s="95">
        <f t="shared" si="40"/>
        <v>26.323333587819342</v>
      </c>
      <c r="ED49" s="95">
        <f t="shared" si="41"/>
        <v>10.329187223874293</v>
      </c>
      <c r="EE49" s="95">
        <f t="shared" si="42"/>
        <v>7.6036097157890108</v>
      </c>
      <c r="EF49" s="95">
        <f t="shared" si="43"/>
        <v>6.9287886736464017</v>
      </c>
      <c r="EG49" s="95">
        <f t="shared" si="44"/>
        <v>6.9226896110086802</v>
      </c>
      <c r="EH49" s="95">
        <f t="shared" si="45"/>
        <v>7.2442910312223692</v>
      </c>
      <c r="EI49" s="95">
        <f t="shared" si="46"/>
        <v>7.7767445374749391</v>
      </c>
      <c r="EJ49" s="95">
        <f t="shared" si="47"/>
        <v>8.4712411991229182</v>
      </c>
      <c r="EK49" s="95">
        <f t="shared" si="48"/>
        <v>26.323333587819342</v>
      </c>
      <c r="EL49" s="95">
        <f t="shared" si="49"/>
        <v>10.329187223874293</v>
      </c>
      <c r="EM49" s="95">
        <f t="shared" si="50"/>
        <v>7.6036097157890108</v>
      </c>
      <c r="EN49" s="95">
        <f t="shared" si="51"/>
        <v>6.9287886736464017</v>
      </c>
      <c r="EO49" s="95">
        <f t="shared" si="52"/>
        <v>6.9226896110086802</v>
      </c>
      <c r="EP49" s="95">
        <f t="shared" si="53"/>
        <v>7.2442910312223692</v>
      </c>
      <c r="EQ49" s="95">
        <f t="shared" si="54"/>
        <v>7.7767445374749391</v>
      </c>
      <c r="ER49" s="95">
        <f t="shared" si="55"/>
        <v>8.4712411991229182</v>
      </c>
      <c r="ES49" s="95">
        <f t="shared" si="56"/>
        <v>1</v>
      </c>
      <c r="ET49" s="95">
        <f t="shared" si="57"/>
        <v>1</v>
      </c>
      <c r="EU49" s="95">
        <f t="shared" si="58"/>
        <v>1</v>
      </c>
      <c r="EV49" s="95">
        <f t="shared" si="59"/>
        <v>1</v>
      </c>
      <c r="EW49" s="95">
        <f t="shared" si="60"/>
        <v>1</v>
      </c>
      <c r="EX49" s="95">
        <f t="shared" si="61"/>
        <v>1</v>
      </c>
      <c r="EY49" s="95">
        <f t="shared" si="62"/>
        <v>1</v>
      </c>
      <c r="EZ49" s="95">
        <f t="shared" si="63"/>
        <v>1</v>
      </c>
      <c r="FA49" s="95">
        <f t="shared" si="64"/>
        <v>1</v>
      </c>
      <c r="FB49" s="95">
        <f t="shared" si="65"/>
        <v>1</v>
      </c>
      <c r="FC49" s="95">
        <f t="shared" si="66"/>
        <v>1</v>
      </c>
      <c r="FD49" s="95">
        <f t="shared" si="67"/>
        <v>1</v>
      </c>
      <c r="FE49" s="95">
        <f t="shared" si="68"/>
        <v>1</v>
      </c>
      <c r="FF49" s="95">
        <f t="shared" si="69"/>
        <v>1</v>
      </c>
      <c r="FG49" s="95">
        <f t="shared" si="70"/>
        <v>1</v>
      </c>
      <c r="FH49" s="95">
        <f t="shared" si="71"/>
        <v>0.99999999999999989</v>
      </c>
      <c r="FI49" s="95">
        <f t="shared" si="72"/>
        <v>1</v>
      </c>
      <c r="FJ49" s="95">
        <f t="shared" si="73"/>
        <v>1</v>
      </c>
      <c r="FK49" s="95">
        <f t="shared" si="74"/>
        <v>1</v>
      </c>
      <c r="FL49" s="95">
        <f t="shared" si="75"/>
        <v>1</v>
      </c>
      <c r="FM49" s="95">
        <f t="shared" si="76"/>
        <v>1</v>
      </c>
      <c r="FN49" s="95">
        <f t="shared" si="77"/>
        <v>1</v>
      </c>
      <c r="FO49" s="95">
        <f t="shared" si="78"/>
        <v>1</v>
      </c>
      <c r="FP49" s="95">
        <f t="shared" si="79"/>
        <v>1</v>
      </c>
      <c r="FQ49" s="115">
        <f t="shared" si="80"/>
        <v>49.309823278466226</v>
      </c>
      <c r="FR49" s="115">
        <f t="shared" si="81"/>
        <v>14.806696525343337</v>
      </c>
      <c r="FS49" s="115">
        <f t="shared" si="82"/>
        <v>8.9268975142078411</v>
      </c>
      <c r="FT49" s="115">
        <f t="shared" si="83"/>
        <v>7.470910999474758</v>
      </c>
      <c r="FU49" s="115">
        <f t="shared" si="84"/>
        <v>7.4572562987965325</v>
      </c>
      <c r="FV49" s="115">
        <f t="shared" si="85"/>
        <v>8.1501290530996755</v>
      </c>
      <c r="FW49" s="115">
        <f t="shared" si="86"/>
        <v>9.2972871993009001</v>
      </c>
      <c r="FX49" s="115">
        <f t="shared" si="87"/>
        <v>10.793234381615965</v>
      </c>
      <c r="FZ49" s="90">
        <f t="shared" si="127"/>
        <v>7.4572562987965325</v>
      </c>
      <c r="GB49" s="20">
        <v>4.0503186157755682</v>
      </c>
      <c r="GC49" s="20">
        <v>3.6728816831632698</v>
      </c>
      <c r="GD49" s="20">
        <v>3.3586498402308251</v>
      </c>
      <c r="GE49" s="20">
        <v>2.8157102363809474</v>
      </c>
      <c r="GF49" s="20">
        <v>2.0555992844856643</v>
      </c>
      <c r="GG49" s="20">
        <v>1.2769804849973105</v>
      </c>
      <c r="GH49" s="20">
        <v>1.0736865571806629</v>
      </c>
      <c r="GI49" s="31"/>
      <c r="GJ49" s="31"/>
      <c r="GK49" s="31"/>
      <c r="IC49" s="28"/>
      <c r="ID49" s="11"/>
      <c r="IE49" s="13"/>
      <c r="IF49" s="11"/>
      <c r="IG49" s="13"/>
      <c r="IH49" s="13"/>
      <c r="II49" s="13"/>
      <c r="IJ49" s="28"/>
      <c r="IK49" s="11"/>
      <c r="IL49" s="13"/>
      <c r="IM49" s="11"/>
      <c r="IN49" s="23"/>
      <c r="IO49" s="11"/>
      <c r="IP49" s="23"/>
      <c r="IQ49" s="28"/>
      <c r="IR49" s="20"/>
      <c r="IS49" s="13"/>
      <c r="IT49" s="23"/>
      <c r="IU49" s="23"/>
      <c r="IV49" s="23"/>
      <c r="IW49" s="23"/>
      <c r="IY49" s="13"/>
      <c r="IZ49" s="25"/>
      <c r="JA49" s="25"/>
      <c r="JB49" s="25"/>
      <c r="JC49" s="25"/>
      <c r="JD49" s="25"/>
      <c r="JE49" s="25"/>
      <c r="JF49" s="25"/>
    </row>
    <row r="50" spans="1:318" x14ac:dyDescent="0.3">
      <c r="A50" s="5"/>
      <c r="H50" s="4"/>
      <c r="I50" s="5"/>
      <c r="J50" s="5"/>
      <c r="K50" s="5"/>
      <c r="U50" s="4"/>
      <c r="X50" s="118">
        <f t="shared" si="128"/>
        <v>31.588152109649901</v>
      </c>
      <c r="Y50" s="118">
        <v>10</v>
      </c>
      <c r="Z50" s="40">
        <v>1.7999999999999999E-2</v>
      </c>
      <c r="AA50" s="40">
        <v>10000000</v>
      </c>
      <c r="AB50" s="40">
        <v>10000000</v>
      </c>
      <c r="AC50" s="98">
        <v>3900000</v>
      </c>
      <c r="AD50" s="42">
        <v>0.33</v>
      </c>
      <c r="AE50" s="42">
        <v>0.33</v>
      </c>
      <c r="AF50" s="41">
        <v>1.7999999999999999E-2</v>
      </c>
      <c r="AG50" s="40">
        <v>10000000</v>
      </c>
      <c r="AH50" s="40">
        <v>10000000</v>
      </c>
      <c r="AI50" s="98">
        <v>3900000</v>
      </c>
      <c r="AJ50" s="42">
        <v>0.33</v>
      </c>
      <c r="AK50" s="42">
        <v>0.33</v>
      </c>
      <c r="AL50" s="42">
        <f>AL11</f>
        <v>1E-4</v>
      </c>
      <c r="AM50" s="40">
        <v>6000</v>
      </c>
      <c r="AN50" s="40">
        <f>AN11</f>
        <v>10000</v>
      </c>
      <c r="AO50" s="40">
        <f>AO11</f>
        <v>10000</v>
      </c>
      <c r="AP50" s="42">
        <v>0.03</v>
      </c>
      <c r="AQ50" s="42">
        <v>0.03</v>
      </c>
      <c r="AR50" s="4">
        <f t="shared" si="88"/>
        <v>1.8099999999999998E-2</v>
      </c>
      <c r="AS50" s="11">
        <f t="shared" si="89"/>
        <v>3.1588152109649901</v>
      </c>
      <c r="AT50" s="15">
        <f t="shared" si="90"/>
        <v>33.088205588598356</v>
      </c>
      <c r="AU50" s="19">
        <f t="shared" si="91"/>
        <v>9.9681786118061078E-5</v>
      </c>
      <c r="AV50" s="13">
        <f t="shared" si="92"/>
        <v>0.5</v>
      </c>
      <c r="AW50" s="11">
        <f t="shared" si="93"/>
        <v>1</v>
      </c>
      <c r="AX50" s="11">
        <f t="shared" si="94"/>
        <v>0.8911</v>
      </c>
      <c r="AY50" s="11">
        <f t="shared" si="95"/>
        <v>201997.53114128605</v>
      </c>
      <c r="AZ50" s="11">
        <f t="shared" si="96"/>
        <v>1</v>
      </c>
      <c r="BA50" s="11">
        <f t="shared" si="97"/>
        <v>0.34752899999999998</v>
      </c>
      <c r="BB50" s="11">
        <f t="shared" si="98"/>
        <v>1.025058</v>
      </c>
      <c r="BC50" s="11">
        <f t="shared" si="99"/>
        <v>0.99909999999999999</v>
      </c>
      <c r="BD50" s="11">
        <f t="shared" si="100"/>
        <v>0.8911</v>
      </c>
      <c r="BE50" s="11">
        <f t="shared" si="101"/>
        <v>201997.53114128605</v>
      </c>
      <c r="BF50" s="11">
        <f t="shared" si="102"/>
        <v>1</v>
      </c>
      <c r="BG50" s="11">
        <f t="shared" si="103"/>
        <v>0.34752899999999998</v>
      </c>
      <c r="BH50" s="11">
        <f t="shared" si="104"/>
        <v>1.025058</v>
      </c>
      <c r="BI50" s="121">
        <f t="shared" si="105"/>
        <v>53.216605530793572</v>
      </c>
      <c r="BJ50" s="121">
        <f t="shared" si="105"/>
        <v>13.304151382698393</v>
      </c>
      <c r="BK50" s="121">
        <f t="shared" si="105"/>
        <v>5.912956170088175</v>
      </c>
      <c r="BL50" s="121">
        <f t="shared" si="105"/>
        <v>3.3260378456745983</v>
      </c>
      <c r="BM50" s="121">
        <f t="shared" si="105"/>
        <v>2.1286642212317428</v>
      </c>
      <c r="BN50" s="121">
        <f t="shared" si="105"/>
        <v>1.4782390425220437</v>
      </c>
      <c r="BO50" s="121">
        <f t="shared" si="105"/>
        <v>1.0860531740978281</v>
      </c>
      <c r="BP50" s="121">
        <f t="shared" si="105"/>
        <v>0.83150946141864956</v>
      </c>
      <c r="BQ50" s="121">
        <f t="shared" si="106"/>
        <v>1.3333333333333333</v>
      </c>
      <c r="BR50" s="121">
        <f t="shared" si="106"/>
        <v>1.3333333333333333</v>
      </c>
      <c r="BS50" s="121">
        <f t="shared" si="106"/>
        <v>1.3333333333333333</v>
      </c>
      <c r="BT50" s="121">
        <f t="shared" si="106"/>
        <v>1.3333333333333333</v>
      </c>
      <c r="BU50" s="121">
        <f t="shared" si="106"/>
        <v>1.3333333333333333</v>
      </c>
      <c r="BV50" s="121">
        <f t="shared" si="106"/>
        <v>1.3333333333333333</v>
      </c>
      <c r="BW50" s="121">
        <f t="shared" si="106"/>
        <v>1.3333333333333333</v>
      </c>
      <c r="BX50" s="121">
        <f t="shared" si="106"/>
        <v>1.3333333333333333</v>
      </c>
      <c r="BY50" s="121">
        <f t="shared" si="107"/>
        <v>0.10021934469772262</v>
      </c>
      <c r="BZ50" s="121">
        <f t="shared" si="108"/>
        <v>0.40087737879089047</v>
      </c>
      <c r="CA50" s="121">
        <f t="shared" si="109"/>
        <v>0.90197410227950359</v>
      </c>
      <c r="CB50" s="121">
        <f t="shared" si="110"/>
        <v>1.6035095151635619</v>
      </c>
      <c r="CC50" s="121">
        <f t="shared" si="111"/>
        <v>2.5054836174430655</v>
      </c>
      <c r="CD50" s="121">
        <f t="shared" si="112"/>
        <v>3.6078964091180143</v>
      </c>
      <c r="CE50" s="121">
        <f t="shared" si="113"/>
        <v>4.9107478901884081</v>
      </c>
      <c r="CF50" s="121">
        <f t="shared" si="114"/>
        <v>6.4140380606542475</v>
      </c>
      <c r="CG50" s="121">
        <f t="shared" si="115"/>
        <v>13.304151382698393</v>
      </c>
      <c r="CH50" s="121">
        <f t="shared" si="116"/>
        <v>3.3260378456745983</v>
      </c>
      <c r="CI50" s="121">
        <f t="shared" si="117"/>
        <v>1.4782390425220437</v>
      </c>
      <c r="CJ50" s="121">
        <f t="shared" si="118"/>
        <v>0.83150946141864956</v>
      </c>
      <c r="CK50" s="121">
        <f t="shared" si="119"/>
        <v>0.5321660553079357</v>
      </c>
      <c r="CL50" s="121">
        <f t="shared" si="120"/>
        <v>0.36955976063051094</v>
      </c>
      <c r="CM50" s="121">
        <f t="shared" si="121"/>
        <v>0.27151329352445702</v>
      </c>
      <c r="CN50" s="121">
        <f t="shared" si="122"/>
        <v>0.20787736535466239</v>
      </c>
      <c r="CO50" s="95">
        <f t="shared" si="4"/>
        <v>4.5984204733411778</v>
      </c>
      <c r="CP50" s="95">
        <f t="shared" si="5"/>
        <v>5.0035658933647102</v>
      </c>
      <c r="CQ50" s="95">
        <f t="shared" si="6"/>
        <v>5.6788082600705962</v>
      </c>
      <c r="CR50" s="95">
        <f t="shared" si="7"/>
        <v>6.6241475734588402</v>
      </c>
      <c r="CS50" s="95">
        <f t="shared" si="8"/>
        <v>7.8395838335294368</v>
      </c>
      <c r="CT50" s="95">
        <f t="shared" si="9"/>
        <v>9.3251170402823895</v>
      </c>
      <c r="CU50" s="95">
        <f t="shared" si="10"/>
        <v>11.080747193717695</v>
      </c>
      <c r="CV50" s="95">
        <f t="shared" si="11"/>
        <v>13.106474293835358</v>
      </c>
      <c r="CW50" s="95">
        <f t="shared" si="12"/>
        <v>4.5984204733411778</v>
      </c>
      <c r="CX50" s="95">
        <f t="shared" si="13"/>
        <v>5.0035658933647102</v>
      </c>
      <c r="CY50" s="95">
        <f t="shared" si="14"/>
        <v>5.6788082600705962</v>
      </c>
      <c r="CZ50" s="95">
        <f t="shared" si="15"/>
        <v>6.6241475734588402</v>
      </c>
      <c r="DA50" s="95">
        <f t="shared" si="16"/>
        <v>7.8395838335294368</v>
      </c>
      <c r="DB50" s="95">
        <f t="shared" si="17"/>
        <v>9.3251170402823895</v>
      </c>
      <c r="DC50" s="95">
        <f t="shared" si="18"/>
        <v>11.080747193717695</v>
      </c>
      <c r="DD50" s="95">
        <f t="shared" si="19"/>
        <v>13.106474293835358</v>
      </c>
      <c r="DE50" s="13">
        <f t="shared" si="123"/>
        <v>56.050312875491294</v>
      </c>
      <c r="DF50" s="13">
        <f t="shared" si="124"/>
        <v>16.438516761489286</v>
      </c>
      <c r="DG50" s="13">
        <f t="shared" si="125"/>
        <v>9.5484182723676785</v>
      </c>
      <c r="DH50" s="13">
        <f t="shared" si="126"/>
        <v>7.6630353608381601</v>
      </c>
      <c r="DI50" s="13">
        <f t="shared" si="20"/>
        <v>7.3676358386748078</v>
      </c>
      <c r="DJ50" s="13">
        <f t="shared" si="21"/>
        <v>7.8196234516400578</v>
      </c>
      <c r="DK50" s="13">
        <f t="shared" si="22"/>
        <v>8.7302890642862359</v>
      </c>
      <c r="DL50" s="13">
        <f t="shared" si="23"/>
        <v>9.9790355220728966</v>
      </c>
      <c r="DM50" s="95">
        <f t="shared" si="24"/>
        <v>56.050312875491294</v>
      </c>
      <c r="DN50" s="95">
        <f t="shared" si="25"/>
        <v>16.438516761489286</v>
      </c>
      <c r="DO50" s="95">
        <f t="shared" si="26"/>
        <v>9.5484182723676785</v>
      </c>
      <c r="DP50" s="95">
        <f t="shared" si="27"/>
        <v>7.6630353608381601</v>
      </c>
      <c r="DQ50" s="95">
        <f t="shared" si="28"/>
        <v>7.3676358386748078</v>
      </c>
      <c r="DR50" s="95">
        <f t="shared" si="29"/>
        <v>7.8196234516400578</v>
      </c>
      <c r="DS50" s="95">
        <f t="shared" si="30"/>
        <v>8.7302890642862359</v>
      </c>
      <c r="DT50" s="95">
        <f t="shared" si="31"/>
        <v>9.9790355220728966</v>
      </c>
      <c r="DU50" s="95">
        <f t="shared" si="32"/>
        <v>29.43748974953948</v>
      </c>
      <c r="DV50" s="95">
        <f t="shared" si="33"/>
        <v>11.082492560602144</v>
      </c>
      <c r="DW50" s="95">
        <f t="shared" si="34"/>
        <v>7.889813843500888</v>
      </c>
      <c r="DX50" s="95">
        <f t="shared" si="35"/>
        <v>7.0161801930196326</v>
      </c>
      <c r="DY50" s="95">
        <f t="shared" si="36"/>
        <v>6.8793003256357554</v>
      </c>
      <c r="DZ50" s="95">
        <f t="shared" si="37"/>
        <v>7.0887387298306894</v>
      </c>
      <c r="EA50" s="95">
        <f t="shared" si="38"/>
        <v>7.5107156760937741</v>
      </c>
      <c r="EB50" s="95">
        <f t="shared" si="39"/>
        <v>8.089349819731293</v>
      </c>
      <c r="EC50" s="95">
        <f t="shared" si="40"/>
        <v>29.437489749539484</v>
      </c>
      <c r="ED50" s="95">
        <f t="shared" si="41"/>
        <v>11.082492560602144</v>
      </c>
      <c r="EE50" s="95">
        <f t="shared" si="42"/>
        <v>7.889813843500888</v>
      </c>
      <c r="EF50" s="95">
        <f t="shared" si="43"/>
        <v>7.0161801930196326</v>
      </c>
      <c r="EG50" s="95">
        <f t="shared" si="44"/>
        <v>6.8793003256357554</v>
      </c>
      <c r="EH50" s="95">
        <f t="shared" si="45"/>
        <v>7.0887387298306894</v>
      </c>
      <c r="EI50" s="95">
        <f t="shared" si="46"/>
        <v>7.5107156760937741</v>
      </c>
      <c r="EJ50" s="95">
        <f t="shared" si="47"/>
        <v>8.0893498197312947</v>
      </c>
      <c r="EK50" s="95">
        <f t="shared" si="48"/>
        <v>29.437489749539484</v>
      </c>
      <c r="EL50" s="95">
        <f t="shared" si="49"/>
        <v>11.082492560602144</v>
      </c>
      <c r="EM50" s="95">
        <f t="shared" si="50"/>
        <v>7.889813843500888</v>
      </c>
      <c r="EN50" s="95">
        <f t="shared" si="51"/>
        <v>7.0161801930196326</v>
      </c>
      <c r="EO50" s="95">
        <f t="shared" si="52"/>
        <v>6.8793003256357554</v>
      </c>
      <c r="EP50" s="95">
        <f t="shared" si="53"/>
        <v>7.0887387298306894</v>
      </c>
      <c r="EQ50" s="95">
        <f t="shared" si="54"/>
        <v>7.5107156760937741</v>
      </c>
      <c r="ER50" s="95">
        <f t="shared" si="55"/>
        <v>8.0893498197312947</v>
      </c>
      <c r="ES50" s="95">
        <f t="shared" si="56"/>
        <v>1</v>
      </c>
      <c r="ET50" s="95">
        <f t="shared" si="57"/>
        <v>1</v>
      </c>
      <c r="EU50" s="95">
        <f t="shared" si="58"/>
        <v>1</v>
      </c>
      <c r="EV50" s="95">
        <f t="shared" si="59"/>
        <v>1</v>
      </c>
      <c r="EW50" s="95">
        <f t="shared" si="60"/>
        <v>1</v>
      </c>
      <c r="EX50" s="95">
        <f t="shared" si="61"/>
        <v>1</v>
      </c>
      <c r="EY50" s="95">
        <f t="shared" si="62"/>
        <v>1</v>
      </c>
      <c r="EZ50" s="95">
        <f t="shared" si="63"/>
        <v>1</v>
      </c>
      <c r="FA50" s="95">
        <f t="shared" si="64"/>
        <v>1</v>
      </c>
      <c r="FB50" s="95">
        <f t="shared" si="65"/>
        <v>1</v>
      </c>
      <c r="FC50" s="95">
        <f t="shared" si="66"/>
        <v>1</v>
      </c>
      <c r="FD50" s="95">
        <f t="shared" si="67"/>
        <v>1</v>
      </c>
      <c r="FE50" s="95">
        <f t="shared" si="68"/>
        <v>1</v>
      </c>
      <c r="FF50" s="95">
        <f t="shared" si="69"/>
        <v>1</v>
      </c>
      <c r="FG50" s="95">
        <f t="shared" si="70"/>
        <v>1</v>
      </c>
      <c r="FH50" s="95">
        <f t="shared" si="71"/>
        <v>0.99999999999999989</v>
      </c>
      <c r="FI50" s="95">
        <f t="shared" si="72"/>
        <v>1</v>
      </c>
      <c r="FJ50" s="95">
        <f t="shared" si="73"/>
        <v>1</v>
      </c>
      <c r="FK50" s="95">
        <f t="shared" si="74"/>
        <v>1</v>
      </c>
      <c r="FL50" s="95">
        <f t="shared" si="75"/>
        <v>1</v>
      </c>
      <c r="FM50" s="95">
        <f t="shared" si="76"/>
        <v>1</v>
      </c>
      <c r="FN50" s="95">
        <f t="shared" si="77"/>
        <v>1</v>
      </c>
      <c r="FO50" s="95">
        <f t="shared" si="78"/>
        <v>1</v>
      </c>
      <c r="FP50" s="95">
        <f t="shared" si="79"/>
        <v>1</v>
      </c>
      <c r="FQ50" s="115">
        <f t="shared" si="80"/>
        <v>56.027784639781146</v>
      </c>
      <c r="FR50" s="115">
        <f t="shared" si="81"/>
        <v>16.431757508418034</v>
      </c>
      <c r="FS50" s="115">
        <f t="shared" si="82"/>
        <v>9.5443334724637463</v>
      </c>
      <c r="FT50" s="115">
        <f t="shared" si="83"/>
        <v>7.6595175753309688</v>
      </c>
      <c r="FU50" s="115">
        <f t="shared" si="84"/>
        <v>7.3638546330409715</v>
      </c>
      <c r="FV50" s="115">
        <f t="shared" si="85"/>
        <v>7.814976267230846</v>
      </c>
      <c r="FW50" s="115">
        <f t="shared" si="86"/>
        <v>8.724156532121123</v>
      </c>
      <c r="FX50" s="115">
        <f t="shared" si="87"/>
        <v>9.9706905738092892</v>
      </c>
      <c r="FZ50" s="90">
        <f t="shared" si="127"/>
        <v>7.3638546330409715</v>
      </c>
      <c r="GB50" s="20">
        <v>4.0599900230288082</v>
      </c>
      <c r="GC50" s="20">
        <v>3.7038494383646521</v>
      </c>
      <c r="GD50" s="20">
        <v>3.3841360397817635</v>
      </c>
      <c r="GE50" s="20">
        <v>2.8014933302034515</v>
      </c>
      <c r="GF50" s="20">
        <v>2.0502660418976681</v>
      </c>
      <c r="GG50" s="20">
        <v>1.2925684885880895</v>
      </c>
      <c r="GH50" s="20">
        <v>1.0910202108136762</v>
      </c>
      <c r="GI50" s="31"/>
      <c r="GJ50" s="31"/>
      <c r="GK50" s="31"/>
      <c r="IC50" s="28"/>
      <c r="ID50" s="11"/>
      <c r="IE50" s="13"/>
      <c r="IF50" s="11"/>
      <c r="IG50" s="13"/>
      <c r="IH50" s="13"/>
      <c r="II50" s="13"/>
      <c r="IJ50" s="28"/>
      <c r="IK50" s="11"/>
      <c r="IL50" s="13"/>
      <c r="IM50" s="22"/>
      <c r="IN50" s="23"/>
      <c r="IO50" s="11"/>
      <c r="IP50" s="23"/>
      <c r="IQ50" s="28"/>
      <c r="IR50" s="20"/>
      <c r="IS50" s="13"/>
      <c r="IT50" s="23"/>
      <c r="IU50" s="23"/>
      <c r="IV50" s="23"/>
      <c r="IW50" s="23"/>
      <c r="IX50" s="28"/>
      <c r="IY50" s="13"/>
      <c r="IZ50" s="25"/>
      <c r="JA50" s="25"/>
      <c r="JB50" s="25"/>
      <c r="JC50" s="25"/>
      <c r="JD50" s="25"/>
      <c r="JE50" s="25"/>
      <c r="JF50" s="25"/>
    </row>
    <row r="51" spans="1:318" x14ac:dyDescent="0.3">
      <c r="A51" s="5"/>
      <c r="H51" s="4"/>
      <c r="I51" s="5"/>
      <c r="J51" s="5"/>
      <c r="K51" s="5"/>
      <c r="U51" s="4"/>
      <c r="V51" s="34"/>
      <c r="X51" s="118">
        <f t="shared" si="128"/>
        <v>33.799322757325399</v>
      </c>
      <c r="Y51" s="118">
        <v>10</v>
      </c>
      <c r="Z51" s="40">
        <v>1.7999999999999999E-2</v>
      </c>
      <c r="AA51" s="40">
        <v>10000000</v>
      </c>
      <c r="AB51" s="40">
        <v>10000000</v>
      </c>
      <c r="AC51" s="98">
        <v>3900000</v>
      </c>
      <c r="AD51" s="42">
        <v>0.33</v>
      </c>
      <c r="AE51" s="42">
        <v>0.33</v>
      </c>
      <c r="AF51" s="41">
        <v>1.7999999999999999E-2</v>
      </c>
      <c r="AG51" s="40">
        <v>10000000</v>
      </c>
      <c r="AH51" s="40">
        <v>10000000</v>
      </c>
      <c r="AI51" s="98">
        <v>3900000</v>
      </c>
      <c r="AJ51" s="42">
        <v>0.33</v>
      </c>
      <c r="AK51" s="42">
        <v>0.33</v>
      </c>
      <c r="AL51" s="42">
        <f>AL11</f>
        <v>1E-4</v>
      </c>
      <c r="AM51" s="40">
        <v>6000</v>
      </c>
      <c r="AN51" s="40">
        <f>AN11</f>
        <v>10000</v>
      </c>
      <c r="AO51" s="40">
        <f>AO11</f>
        <v>10000</v>
      </c>
      <c r="AP51" s="42">
        <v>0.03</v>
      </c>
      <c r="AQ51" s="42">
        <v>0.03</v>
      </c>
      <c r="AR51" s="4">
        <f t="shared" si="88"/>
        <v>1.8099999999999998E-2</v>
      </c>
      <c r="AS51" s="11">
        <f t="shared" si="89"/>
        <v>3.3799322757325401</v>
      </c>
      <c r="AT51" s="15">
        <f t="shared" si="90"/>
        <v>33.088205588598356</v>
      </c>
      <c r="AU51" s="19">
        <f t="shared" si="91"/>
        <v>9.9681786118061078E-5</v>
      </c>
      <c r="AV51" s="13">
        <f t="shared" si="92"/>
        <v>0.5</v>
      </c>
      <c r="AW51" s="11">
        <f t="shared" si="93"/>
        <v>1</v>
      </c>
      <c r="AX51" s="11">
        <f t="shared" si="94"/>
        <v>0.8911</v>
      </c>
      <c r="AY51" s="11">
        <f t="shared" si="95"/>
        <v>201997.53114128605</v>
      </c>
      <c r="AZ51" s="11">
        <f t="shared" si="96"/>
        <v>1</v>
      </c>
      <c r="BA51" s="11">
        <f t="shared" si="97"/>
        <v>0.34752899999999998</v>
      </c>
      <c r="BB51" s="11">
        <f t="shared" si="98"/>
        <v>1.025058</v>
      </c>
      <c r="BC51" s="11">
        <f t="shared" si="99"/>
        <v>0.99909999999999999</v>
      </c>
      <c r="BD51" s="11">
        <f t="shared" si="100"/>
        <v>0.8911</v>
      </c>
      <c r="BE51" s="11">
        <f t="shared" si="101"/>
        <v>201997.53114128605</v>
      </c>
      <c r="BF51" s="11">
        <f t="shared" si="102"/>
        <v>1</v>
      </c>
      <c r="BG51" s="11">
        <f t="shared" si="103"/>
        <v>0.34752899999999998</v>
      </c>
      <c r="BH51" s="11">
        <f t="shared" si="104"/>
        <v>1.025058</v>
      </c>
      <c r="BI51" s="121">
        <f t="shared" si="105"/>
        <v>60.927691672205583</v>
      </c>
      <c r="BJ51" s="121">
        <f t="shared" si="105"/>
        <v>15.231922918051396</v>
      </c>
      <c r="BK51" s="121">
        <f t="shared" si="105"/>
        <v>6.7697435191339537</v>
      </c>
      <c r="BL51" s="121">
        <f t="shared" si="105"/>
        <v>3.8079807295128489</v>
      </c>
      <c r="BM51" s="121">
        <f t="shared" si="105"/>
        <v>2.4371076668882234</v>
      </c>
      <c r="BN51" s="121">
        <f t="shared" si="105"/>
        <v>1.6924358797834884</v>
      </c>
      <c r="BO51" s="121">
        <f t="shared" si="105"/>
        <v>1.2434222790246037</v>
      </c>
      <c r="BP51" s="121">
        <f t="shared" si="105"/>
        <v>0.95199518237821223</v>
      </c>
      <c r="BQ51" s="121">
        <f t="shared" si="106"/>
        <v>1.3333333333333333</v>
      </c>
      <c r="BR51" s="121">
        <f t="shared" si="106"/>
        <v>1.3333333333333333</v>
      </c>
      <c r="BS51" s="121">
        <f t="shared" si="106"/>
        <v>1.3333333333333333</v>
      </c>
      <c r="BT51" s="121">
        <f t="shared" si="106"/>
        <v>1.3333333333333333</v>
      </c>
      <c r="BU51" s="121">
        <f t="shared" si="106"/>
        <v>1.3333333333333333</v>
      </c>
      <c r="BV51" s="121">
        <f t="shared" si="106"/>
        <v>1.3333333333333333</v>
      </c>
      <c r="BW51" s="121">
        <f t="shared" si="106"/>
        <v>1.3333333333333333</v>
      </c>
      <c r="BX51" s="121">
        <f t="shared" si="106"/>
        <v>1.3333333333333333</v>
      </c>
      <c r="BY51" s="121">
        <f t="shared" si="107"/>
        <v>8.7535456981153448E-2</v>
      </c>
      <c r="BZ51" s="121">
        <f t="shared" si="108"/>
        <v>0.35014182792461379</v>
      </c>
      <c r="CA51" s="121">
        <f t="shared" si="109"/>
        <v>0.78781911283038109</v>
      </c>
      <c r="CB51" s="121">
        <f t="shared" si="110"/>
        <v>1.4005673116984552</v>
      </c>
      <c r="CC51" s="121">
        <f t="shared" si="111"/>
        <v>2.1883864245288365</v>
      </c>
      <c r="CD51" s="121">
        <f t="shared" si="112"/>
        <v>3.1512764513215243</v>
      </c>
      <c r="CE51" s="121">
        <f t="shared" si="113"/>
        <v>4.2892373920765197</v>
      </c>
      <c r="CF51" s="121">
        <f t="shared" si="114"/>
        <v>5.6022692467938207</v>
      </c>
      <c r="CG51" s="121">
        <f t="shared" si="115"/>
        <v>15.231922918051396</v>
      </c>
      <c r="CH51" s="121">
        <f t="shared" si="116"/>
        <v>3.8079807295128489</v>
      </c>
      <c r="CI51" s="121">
        <f t="shared" si="117"/>
        <v>1.6924358797834884</v>
      </c>
      <c r="CJ51" s="121">
        <f t="shared" si="118"/>
        <v>0.95199518237821223</v>
      </c>
      <c r="CK51" s="121">
        <f t="shared" si="119"/>
        <v>0.60927691672205586</v>
      </c>
      <c r="CL51" s="121">
        <f t="shared" si="120"/>
        <v>0.4231089699458721</v>
      </c>
      <c r="CM51" s="121">
        <f t="shared" si="121"/>
        <v>0.31085556975615092</v>
      </c>
      <c r="CN51" s="121">
        <f t="shared" si="122"/>
        <v>0.23799879559455306</v>
      </c>
      <c r="CO51" s="95">
        <f t="shared" si="4"/>
        <v>4.5813285668103569</v>
      </c>
      <c r="CP51" s="95">
        <f t="shared" si="5"/>
        <v>4.935198267241427</v>
      </c>
      <c r="CQ51" s="95">
        <f t="shared" si="6"/>
        <v>5.5249811012932106</v>
      </c>
      <c r="CR51" s="95">
        <f t="shared" si="7"/>
        <v>6.3506770689657079</v>
      </c>
      <c r="CS51" s="95">
        <f t="shared" si="8"/>
        <v>7.412286170258918</v>
      </c>
      <c r="CT51" s="95">
        <f t="shared" si="9"/>
        <v>8.7098084051728435</v>
      </c>
      <c r="CU51" s="95">
        <f t="shared" si="10"/>
        <v>10.24324377370748</v>
      </c>
      <c r="CV51" s="95">
        <f t="shared" si="11"/>
        <v>12.012592275862829</v>
      </c>
      <c r="CW51" s="95">
        <f t="shared" si="12"/>
        <v>4.5813285668103569</v>
      </c>
      <c r="CX51" s="95">
        <f t="shared" si="13"/>
        <v>4.935198267241427</v>
      </c>
      <c r="CY51" s="95">
        <f t="shared" si="14"/>
        <v>5.5249811012932106</v>
      </c>
      <c r="CZ51" s="95">
        <f t="shared" si="15"/>
        <v>6.3506770689657079</v>
      </c>
      <c r="DA51" s="95">
        <f t="shared" si="16"/>
        <v>7.412286170258918</v>
      </c>
      <c r="DB51" s="95">
        <f t="shared" si="17"/>
        <v>8.7098084051728435</v>
      </c>
      <c r="DC51" s="95">
        <f t="shared" si="18"/>
        <v>10.24324377370748</v>
      </c>
      <c r="DD51" s="95">
        <f t="shared" si="19"/>
        <v>12.012592275862829</v>
      </c>
      <c r="DE51" s="13">
        <f t="shared" si="123"/>
        <v>63.748715129186735</v>
      </c>
      <c r="DF51" s="13">
        <f t="shared" si="124"/>
        <v>18.31555274597601</v>
      </c>
      <c r="DG51" s="13">
        <f t="shared" si="125"/>
        <v>10.291050631964334</v>
      </c>
      <c r="DH51" s="13">
        <f t="shared" si="126"/>
        <v>7.9420360412113036</v>
      </c>
      <c r="DI51" s="13">
        <f t="shared" si="20"/>
        <v>7.3589820914170598</v>
      </c>
      <c r="DJ51" s="13">
        <f t="shared" si="21"/>
        <v>7.5772003311050122</v>
      </c>
      <c r="DK51" s="13">
        <f t="shared" si="22"/>
        <v>8.2661476711011233</v>
      </c>
      <c r="DL51" s="13">
        <f t="shared" si="23"/>
        <v>9.2877524291720324</v>
      </c>
      <c r="DM51" s="95">
        <f t="shared" si="24"/>
        <v>63.748715129186735</v>
      </c>
      <c r="DN51" s="95">
        <f t="shared" si="25"/>
        <v>18.31555274597601</v>
      </c>
      <c r="DO51" s="95">
        <f t="shared" si="26"/>
        <v>10.291050631964334</v>
      </c>
      <c r="DP51" s="95">
        <f t="shared" si="27"/>
        <v>7.9420360412113036</v>
      </c>
      <c r="DQ51" s="95">
        <f t="shared" si="28"/>
        <v>7.3589820914170598</v>
      </c>
      <c r="DR51" s="95">
        <f t="shared" si="29"/>
        <v>7.5772003311050122</v>
      </c>
      <c r="DS51" s="95">
        <f t="shared" si="30"/>
        <v>8.2661476711011233</v>
      </c>
      <c r="DT51" s="95">
        <f t="shared" si="31"/>
        <v>9.2877524291720324</v>
      </c>
      <c r="DU51" s="95">
        <f t="shared" si="32"/>
        <v>33.004713798638846</v>
      </c>
      <c r="DV51" s="95">
        <f t="shared" si="33"/>
        <v>11.952258478805728</v>
      </c>
      <c r="DW51" s="95">
        <f t="shared" si="34"/>
        <v>8.2339288852319079</v>
      </c>
      <c r="DX51" s="95">
        <f t="shared" si="35"/>
        <v>7.1454612962854966</v>
      </c>
      <c r="DY51" s="95">
        <f t="shared" si="36"/>
        <v>6.8752904214614388</v>
      </c>
      <c r="DZ51" s="95">
        <f t="shared" si="37"/>
        <v>6.9764066436221244</v>
      </c>
      <c r="EA51" s="95">
        <f t="shared" si="38"/>
        <v>7.2956455504508027</v>
      </c>
      <c r="EB51" s="95">
        <f t="shared" si="39"/>
        <v>7.7690285904076353</v>
      </c>
      <c r="EC51" s="95">
        <f t="shared" si="40"/>
        <v>33.004713798638846</v>
      </c>
      <c r="ED51" s="95">
        <f t="shared" si="41"/>
        <v>11.952258478805728</v>
      </c>
      <c r="EE51" s="95">
        <f t="shared" si="42"/>
        <v>8.2339288852319097</v>
      </c>
      <c r="EF51" s="95">
        <f t="shared" si="43"/>
        <v>7.1454612962854966</v>
      </c>
      <c r="EG51" s="95">
        <f t="shared" si="44"/>
        <v>6.8752904214614396</v>
      </c>
      <c r="EH51" s="95">
        <f t="shared" si="45"/>
        <v>6.9764066436221235</v>
      </c>
      <c r="EI51" s="95">
        <f t="shared" si="46"/>
        <v>7.2956455504508035</v>
      </c>
      <c r="EJ51" s="95">
        <f t="shared" si="47"/>
        <v>7.7690285904076353</v>
      </c>
      <c r="EK51" s="95">
        <f t="shared" si="48"/>
        <v>33.004713798638846</v>
      </c>
      <c r="EL51" s="95">
        <f t="shared" si="49"/>
        <v>11.952258478805728</v>
      </c>
      <c r="EM51" s="95">
        <f t="shared" si="50"/>
        <v>8.2339288852319097</v>
      </c>
      <c r="EN51" s="95">
        <f t="shared" si="51"/>
        <v>7.1454612962854966</v>
      </c>
      <c r="EO51" s="95">
        <f t="shared" si="52"/>
        <v>6.8752904214614396</v>
      </c>
      <c r="EP51" s="95">
        <f t="shared" si="53"/>
        <v>6.9764066436221235</v>
      </c>
      <c r="EQ51" s="95">
        <f t="shared" si="54"/>
        <v>7.2956455504508035</v>
      </c>
      <c r="ER51" s="95">
        <f t="shared" si="55"/>
        <v>7.7690285904076353</v>
      </c>
      <c r="ES51" s="95">
        <f t="shared" si="56"/>
        <v>1</v>
      </c>
      <c r="ET51" s="95">
        <f t="shared" si="57"/>
        <v>1</v>
      </c>
      <c r="EU51" s="95">
        <f t="shared" si="58"/>
        <v>1</v>
      </c>
      <c r="EV51" s="95">
        <f t="shared" si="59"/>
        <v>1</v>
      </c>
      <c r="EW51" s="95">
        <f t="shared" si="60"/>
        <v>1</v>
      </c>
      <c r="EX51" s="95">
        <f t="shared" si="61"/>
        <v>1</v>
      </c>
      <c r="EY51" s="95">
        <f t="shared" si="62"/>
        <v>1</v>
      </c>
      <c r="EZ51" s="95">
        <f t="shared" si="63"/>
        <v>1</v>
      </c>
      <c r="FA51" s="95">
        <f t="shared" si="64"/>
        <v>1</v>
      </c>
      <c r="FB51" s="95">
        <f t="shared" si="65"/>
        <v>1</v>
      </c>
      <c r="FC51" s="95">
        <f t="shared" si="66"/>
        <v>0.99999999999999989</v>
      </c>
      <c r="FD51" s="95">
        <f t="shared" si="67"/>
        <v>1</v>
      </c>
      <c r="FE51" s="95">
        <f t="shared" si="68"/>
        <v>1</v>
      </c>
      <c r="FF51" s="95">
        <f t="shared" si="69"/>
        <v>1</v>
      </c>
      <c r="FG51" s="95">
        <f t="shared" si="70"/>
        <v>1</v>
      </c>
      <c r="FH51" s="95">
        <f t="shared" si="71"/>
        <v>1</v>
      </c>
      <c r="FI51" s="95">
        <f t="shared" si="72"/>
        <v>1</v>
      </c>
      <c r="FJ51" s="95">
        <f t="shared" si="73"/>
        <v>1</v>
      </c>
      <c r="FK51" s="95">
        <f t="shared" si="74"/>
        <v>1</v>
      </c>
      <c r="FL51" s="95">
        <f t="shared" si="75"/>
        <v>1</v>
      </c>
      <c r="FM51" s="95">
        <f t="shared" si="76"/>
        <v>1</v>
      </c>
      <c r="FN51" s="95">
        <f t="shared" si="77"/>
        <v>1</v>
      </c>
      <c r="FO51" s="95">
        <f t="shared" si="78"/>
        <v>1</v>
      </c>
      <c r="FP51" s="95">
        <f t="shared" si="79"/>
        <v>1</v>
      </c>
      <c r="FQ51" s="115">
        <f t="shared" si="80"/>
        <v>63.723118961449977</v>
      </c>
      <c r="FR51" s="115">
        <f t="shared" si="81"/>
        <v>18.308049838857805</v>
      </c>
      <c r="FS51" s="115">
        <f t="shared" si="82"/>
        <v>10.286690580948214</v>
      </c>
      <c r="FT51" s="115">
        <f t="shared" si="83"/>
        <v>7.9384704869176019</v>
      </c>
      <c r="FU51" s="115">
        <f t="shared" si="84"/>
        <v>7.3553567995738911</v>
      </c>
      <c r="FV51" s="115">
        <f t="shared" si="85"/>
        <v>7.5729631913905582</v>
      </c>
      <c r="FW51" s="115">
        <f t="shared" si="86"/>
        <v>8.2607776863607523</v>
      </c>
      <c r="FX51" s="115">
        <f t="shared" si="87"/>
        <v>9.2806647681461936</v>
      </c>
      <c r="FZ51" s="90">
        <f t="shared" si="127"/>
        <v>7.3553567995738911</v>
      </c>
      <c r="GB51" s="20">
        <v>4.1065211456130823</v>
      </c>
      <c r="GC51" s="20">
        <v>3.7131971461598172</v>
      </c>
      <c r="GD51" s="20">
        <v>3.349376399944147</v>
      </c>
      <c r="GE51" s="20">
        <v>2.8028562247060007</v>
      </c>
      <c r="GF51" s="20">
        <v>2.0511318959200904</v>
      </c>
      <c r="GG51" s="20">
        <v>1.3121670795566236</v>
      </c>
      <c r="GH51" s="20">
        <v>1.1119206408177753</v>
      </c>
      <c r="GI51" s="31"/>
      <c r="GJ51" s="31"/>
      <c r="GK51" s="31"/>
      <c r="IC51" s="28"/>
      <c r="ID51" s="11"/>
      <c r="IE51" s="13"/>
      <c r="IF51" s="11"/>
      <c r="IG51" s="13"/>
      <c r="IH51" s="13"/>
      <c r="II51" s="13"/>
      <c r="IJ51" s="28"/>
      <c r="IK51" s="11"/>
      <c r="IL51" s="13"/>
      <c r="IM51" s="22"/>
      <c r="IN51" s="23"/>
      <c r="IO51" s="11"/>
      <c r="IP51" s="23"/>
      <c r="IQ51" s="28"/>
      <c r="IR51" s="20"/>
      <c r="IS51" s="13"/>
      <c r="IT51" s="23"/>
      <c r="IU51" s="23"/>
      <c r="IV51" s="23"/>
      <c r="IW51" s="23"/>
      <c r="IX51" s="28"/>
      <c r="IY51" s="13"/>
      <c r="IZ51" s="25"/>
      <c r="JA51" s="25"/>
      <c r="JB51" s="25"/>
      <c r="JC51" s="25"/>
      <c r="JD51" s="25"/>
      <c r="JE51" s="25"/>
      <c r="JF51" s="25"/>
    </row>
    <row r="52" spans="1:318" x14ac:dyDescent="0.3">
      <c r="A52" s="5"/>
      <c r="G52" s="5"/>
      <c r="H52" s="5"/>
      <c r="I52" s="5"/>
      <c r="J52" s="5"/>
      <c r="K52" s="5"/>
      <c r="U52" s="4"/>
      <c r="V52" s="34"/>
      <c r="X52" s="118">
        <f t="shared" si="128"/>
        <v>36.165275350338177</v>
      </c>
      <c r="Y52" s="118">
        <v>10</v>
      </c>
      <c r="Z52" s="40">
        <v>1.7999999999999999E-2</v>
      </c>
      <c r="AA52" s="40">
        <v>10000000</v>
      </c>
      <c r="AB52" s="40">
        <v>10000000</v>
      </c>
      <c r="AC52" s="98">
        <v>3900000</v>
      </c>
      <c r="AD52" s="42">
        <v>0.33</v>
      </c>
      <c r="AE52" s="42">
        <v>0.33</v>
      </c>
      <c r="AF52" s="41">
        <v>1.7999999999999999E-2</v>
      </c>
      <c r="AG52" s="40">
        <v>10000000</v>
      </c>
      <c r="AH52" s="40">
        <v>10000000</v>
      </c>
      <c r="AI52" s="98">
        <v>3900000</v>
      </c>
      <c r="AJ52" s="42">
        <v>0.33</v>
      </c>
      <c r="AK52" s="42">
        <v>0.33</v>
      </c>
      <c r="AL52" s="42">
        <f>AL11</f>
        <v>1E-4</v>
      </c>
      <c r="AM52" s="40">
        <v>6000</v>
      </c>
      <c r="AN52" s="40">
        <f>AN11</f>
        <v>10000</v>
      </c>
      <c r="AO52" s="40">
        <f>AO11</f>
        <v>10000</v>
      </c>
      <c r="AP52" s="42">
        <v>0.03</v>
      </c>
      <c r="AQ52" s="42">
        <v>0.03</v>
      </c>
      <c r="AR52" s="4">
        <f t="shared" si="88"/>
        <v>1.8099999999999998E-2</v>
      </c>
      <c r="AS52" s="11">
        <f t="shared" si="89"/>
        <v>3.6165275350338177</v>
      </c>
      <c r="AT52" s="15">
        <f t="shared" si="90"/>
        <v>33.088205588598356</v>
      </c>
      <c r="AU52" s="19">
        <f t="shared" si="91"/>
        <v>9.9681786118061078E-5</v>
      </c>
      <c r="AV52" s="13">
        <f t="shared" si="92"/>
        <v>0.5</v>
      </c>
      <c r="AW52" s="11">
        <f t="shared" si="93"/>
        <v>1</v>
      </c>
      <c r="AX52" s="11">
        <f t="shared" si="94"/>
        <v>0.8911</v>
      </c>
      <c r="AY52" s="11">
        <f t="shared" si="95"/>
        <v>201997.53114128605</v>
      </c>
      <c r="AZ52" s="11">
        <f t="shared" si="96"/>
        <v>1</v>
      </c>
      <c r="BA52" s="11">
        <f t="shared" si="97"/>
        <v>0.34752899999999998</v>
      </c>
      <c r="BB52" s="11">
        <f t="shared" si="98"/>
        <v>1.025058</v>
      </c>
      <c r="BC52" s="11">
        <f t="shared" si="99"/>
        <v>0.99909999999999999</v>
      </c>
      <c r="BD52" s="11">
        <f t="shared" si="100"/>
        <v>0.8911</v>
      </c>
      <c r="BE52" s="11">
        <f t="shared" si="101"/>
        <v>201997.53114128605</v>
      </c>
      <c r="BF52" s="11">
        <f t="shared" si="102"/>
        <v>1</v>
      </c>
      <c r="BG52" s="11">
        <f t="shared" si="103"/>
        <v>0.34752899999999998</v>
      </c>
      <c r="BH52" s="11">
        <f t="shared" si="104"/>
        <v>1.025058</v>
      </c>
      <c r="BI52" s="121">
        <f t="shared" si="105"/>
        <v>69.756114195508175</v>
      </c>
      <c r="BJ52" s="121">
        <f t="shared" si="105"/>
        <v>17.439028548877044</v>
      </c>
      <c r="BK52" s="121">
        <f t="shared" si="105"/>
        <v>7.7506793550564641</v>
      </c>
      <c r="BL52" s="121">
        <f t="shared" si="105"/>
        <v>4.3597571372192609</v>
      </c>
      <c r="BM52" s="121">
        <f t="shared" si="105"/>
        <v>2.7902445678203271</v>
      </c>
      <c r="BN52" s="121">
        <f t="shared" si="105"/>
        <v>1.937669838764116</v>
      </c>
      <c r="BO52" s="121">
        <f t="shared" si="105"/>
        <v>1.4235941672552688</v>
      </c>
      <c r="BP52" s="121">
        <f t="shared" si="105"/>
        <v>1.0899392843048152</v>
      </c>
      <c r="BQ52" s="121">
        <f t="shared" si="106"/>
        <v>1.3333333333333333</v>
      </c>
      <c r="BR52" s="121">
        <f t="shared" si="106"/>
        <v>1.3333333333333333</v>
      </c>
      <c r="BS52" s="121">
        <f t="shared" si="106"/>
        <v>1.3333333333333333</v>
      </c>
      <c r="BT52" s="121">
        <f t="shared" si="106"/>
        <v>1.3333333333333333</v>
      </c>
      <c r="BU52" s="121">
        <f t="shared" si="106"/>
        <v>1.3333333333333333</v>
      </c>
      <c r="BV52" s="121">
        <f t="shared" si="106"/>
        <v>1.3333333333333333</v>
      </c>
      <c r="BW52" s="121">
        <f t="shared" si="106"/>
        <v>1.3333333333333333</v>
      </c>
      <c r="BX52" s="121">
        <f t="shared" si="106"/>
        <v>1.3333333333333333</v>
      </c>
      <c r="BY52" s="121">
        <f t="shared" si="107"/>
        <v>7.64568582244331E-2</v>
      </c>
      <c r="BZ52" s="121">
        <f t="shared" si="108"/>
        <v>0.3058274328977324</v>
      </c>
      <c r="CA52" s="121">
        <f t="shared" si="109"/>
        <v>0.68811172401989784</v>
      </c>
      <c r="CB52" s="121">
        <f t="shared" si="110"/>
        <v>1.2233097315909296</v>
      </c>
      <c r="CC52" s="121">
        <f t="shared" si="111"/>
        <v>1.9114214556108273</v>
      </c>
      <c r="CD52" s="121">
        <f t="shared" si="112"/>
        <v>2.7524468960795914</v>
      </c>
      <c r="CE52" s="121">
        <f t="shared" si="113"/>
        <v>3.7463860529972215</v>
      </c>
      <c r="CF52" s="121">
        <f t="shared" si="114"/>
        <v>4.8932389263637184</v>
      </c>
      <c r="CG52" s="121">
        <f t="shared" si="115"/>
        <v>17.439028548877044</v>
      </c>
      <c r="CH52" s="121">
        <f t="shared" si="116"/>
        <v>4.3597571372192609</v>
      </c>
      <c r="CI52" s="121">
        <f t="shared" si="117"/>
        <v>1.937669838764116</v>
      </c>
      <c r="CJ52" s="121">
        <f t="shared" si="118"/>
        <v>1.0899392843048152</v>
      </c>
      <c r="CK52" s="121">
        <f t="shared" si="119"/>
        <v>0.69756114195508179</v>
      </c>
      <c r="CL52" s="121">
        <f t="shared" si="120"/>
        <v>0.48441745969102901</v>
      </c>
      <c r="CM52" s="121">
        <f t="shared" si="121"/>
        <v>0.35589854181381719</v>
      </c>
      <c r="CN52" s="121">
        <f t="shared" si="122"/>
        <v>0.27248482107620381</v>
      </c>
      <c r="CO52" s="95">
        <f t="shared" si="4"/>
        <v>4.5663998337063125</v>
      </c>
      <c r="CP52" s="95">
        <f t="shared" si="5"/>
        <v>4.8754833348252484</v>
      </c>
      <c r="CQ52" s="95">
        <f t="shared" si="6"/>
        <v>5.3906225033568083</v>
      </c>
      <c r="CR52" s="95">
        <f t="shared" si="7"/>
        <v>6.1118173393009938</v>
      </c>
      <c r="CS52" s="95">
        <f t="shared" si="8"/>
        <v>7.0390678426578024</v>
      </c>
      <c r="CT52" s="95">
        <f t="shared" si="9"/>
        <v>8.1723740134272358</v>
      </c>
      <c r="CU52" s="95">
        <f t="shared" si="10"/>
        <v>9.5117358516092931</v>
      </c>
      <c r="CV52" s="95">
        <f t="shared" si="11"/>
        <v>11.057153357203974</v>
      </c>
      <c r="CW52" s="95">
        <f t="shared" si="12"/>
        <v>4.5663998337063125</v>
      </c>
      <c r="CX52" s="95">
        <f t="shared" si="13"/>
        <v>4.8754833348252484</v>
      </c>
      <c r="CY52" s="95">
        <f t="shared" si="14"/>
        <v>5.3906225033568083</v>
      </c>
      <c r="CZ52" s="95">
        <f t="shared" si="15"/>
        <v>6.1118173393009938</v>
      </c>
      <c r="DA52" s="95">
        <f t="shared" si="16"/>
        <v>7.0390678426578024</v>
      </c>
      <c r="DB52" s="95">
        <f t="shared" si="17"/>
        <v>8.1723740134272358</v>
      </c>
      <c r="DC52" s="95">
        <f t="shared" si="18"/>
        <v>9.5117358516092931</v>
      </c>
      <c r="DD52" s="95">
        <f t="shared" si="19"/>
        <v>11.057153357203974</v>
      </c>
      <c r="DE52" s="13">
        <f t="shared" si="123"/>
        <v>72.566059053732602</v>
      </c>
      <c r="DF52" s="13">
        <f t="shared" si="124"/>
        <v>20.478343981774778</v>
      </c>
      <c r="DG52" s="13">
        <f t="shared" si="125"/>
        <v>11.172279079076361</v>
      </c>
      <c r="DH52" s="13">
        <f t="shared" si="126"/>
        <v>8.31655486881019</v>
      </c>
      <c r="DI52" s="13">
        <f t="shared" si="20"/>
        <v>7.4351540234311537</v>
      </c>
      <c r="DJ52" s="13">
        <f t="shared" si="21"/>
        <v>7.4236047348437069</v>
      </c>
      <c r="DK52" s="13">
        <f t="shared" si="22"/>
        <v>7.9034682202524902</v>
      </c>
      <c r="DL52" s="13">
        <f t="shared" si="23"/>
        <v>8.7166662106685333</v>
      </c>
      <c r="DM52" s="95">
        <f t="shared" si="24"/>
        <v>72.566059053732602</v>
      </c>
      <c r="DN52" s="95">
        <f t="shared" si="25"/>
        <v>20.478343981774778</v>
      </c>
      <c r="DO52" s="95">
        <f t="shared" si="26"/>
        <v>11.172279079076361</v>
      </c>
      <c r="DP52" s="95">
        <f t="shared" si="27"/>
        <v>8.31655486881019</v>
      </c>
      <c r="DQ52" s="95">
        <f t="shared" si="28"/>
        <v>7.4351540234311537</v>
      </c>
      <c r="DR52" s="95">
        <f t="shared" si="29"/>
        <v>7.4236047348437069</v>
      </c>
      <c r="DS52" s="95">
        <f t="shared" si="30"/>
        <v>7.9034682202524902</v>
      </c>
      <c r="DT52" s="95">
        <f t="shared" si="31"/>
        <v>8.7166662106685333</v>
      </c>
      <c r="DU52" s="95">
        <f t="shared" si="32"/>
        <v>37.090424087643513</v>
      </c>
      <c r="DV52" s="95">
        <f t="shared" si="33"/>
        <v>12.954435379320275</v>
      </c>
      <c r="DW52" s="95">
        <f t="shared" si="34"/>
        <v>8.6422654732271038</v>
      </c>
      <c r="DX52" s="95">
        <f t="shared" si="35"/>
        <v>7.3190028344676481</v>
      </c>
      <c r="DY52" s="95">
        <f t="shared" si="36"/>
        <v>6.9105863619426735</v>
      </c>
      <c r="DZ52" s="95">
        <f t="shared" si="37"/>
        <v>6.9052347449913309</v>
      </c>
      <c r="EA52" s="95">
        <f t="shared" si="38"/>
        <v>7.1275900479521699</v>
      </c>
      <c r="EB52" s="95">
        <f t="shared" si="39"/>
        <v>7.5044032271672325</v>
      </c>
      <c r="EC52" s="95">
        <f t="shared" si="40"/>
        <v>37.090424087643513</v>
      </c>
      <c r="ED52" s="95">
        <f t="shared" si="41"/>
        <v>12.954435379320275</v>
      </c>
      <c r="EE52" s="95">
        <f t="shared" si="42"/>
        <v>8.6422654732271038</v>
      </c>
      <c r="EF52" s="95">
        <f t="shared" si="43"/>
        <v>7.3190028344676481</v>
      </c>
      <c r="EG52" s="95">
        <f t="shared" si="44"/>
        <v>6.9105863619426735</v>
      </c>
      <c r="EH52" s="95">
        <f t="shared" si="45"/>
        <v>6.9052347449913309</v>
      </c>
      <c r="EI52" s="95">
        <f t="shared" si="46"/>
        <v>7.1275900479521699</v>
      </c>
      <c r="EJ52" s="95">
        <f t="shared" si="47"/>
        <v>7.5044032271672325</v>
      </c>
      <c r="EK52" s="95">
        <f t="shared" si="48"/>
        <v>37.090424087643513</v>
      </c>
      <c r="EL52" s="95">
        <f t="shared" si="49"/>
        <v>12.954435379320275</v>
      </c>
      <c r="EM52" s="95">
        <f t="shared" si="50"/>
        <v>8.6422654732271038</v>
      </c>
      <c r="EN52" s="95">
        <f t="shared" si="51"/>
        <v>7.3190028344676481</v>
      </c>
      <c r="EO52" s="95">
        <f t="shared" si="52"/>
        <v>6.9105863619426735</v>
      </c>
      <c r="EP52" s="95">
        <f t="shared" si="53"/>
        <v>6.9052347449913309</v>
      </c>
      <c r="EQ52" s="95">
        <f t="shared" si="54"/>
        <v>7.1275900479521699</v>
      </c>
      <c r="ER52" s="95">
        <f t="shared" si="55"/>
        <v>7.5044032271672325</v>
      </c>
      <c r="ES52" s="95">
        <f t="shared" si="56"/>
        <v>1</v>
      </c>
      <c r="ET52" s="95">
        <f t="shared" si="57"/>
        <v>1</v>
      </c>
      <c r="EU52" s="95">
        <f t="shared" si="58"/>
        <v>1</v>
      </c>
      <c r="EV52" s="95">
        <f t="shared" si="59"/>
        <v>1</v>
      </c>
      <c r="EW52" s="95">
        <f t="shared" si="60"/>
        <v>1</v>
      </c>
      <c r="EX52" s="95">
        <f t="shared" si="61"/>
        <v>1</v>
      </c>
      <c r="EY52" s="95">
        <f t="shared" si="62"/>
        <v>1</v>
      </c>
      <c r="EZ52" s="95">
        <f t="shared" si="63"/>
        <v>1</v>
      </c>
      <c r="FA52" s="95">
        <f t="shared" si="64"/>
        <v>1</v>
      </c>
      <c r="FB52" s="95">
        <f t="shared" si="65"/>
        <v>1</v>
      </c>
      <c r="FC52" s="95">
        <f t="shared" si="66"/>
        <v>1</v>
      </c>
      <c r="FD52" s="95">
        <f t="shared" si="67"/>
        <v>1</v>
      </c>
      <c r="FE52" s="95">
        <f t="shared" si="68"/>
        <v>1</v>
      </c>
      <c r="FF52" s="95">
        <f t="shared" si="69"/>
        <v>1</v>
      </c>
      <c r="FG52" s="95">
        <f t="shared" si="70"/>
        <v>1</v>
      </c>
      <c r="FH52" s="95">
        <f t="shared" si="71"/>
        <v>1</v>
      </c>
      <c r="FI52" s="95">
        <f t="shared" si="72"/>
        <v>1</v>
      </c>
      <c r="FJ52" s="95">
        <f t="shared" si="73"/>
        <v>1</v>
      </c>
      <c r="FK52" s="95">
        <f t="shared" si="74"/>
        <v>1</v>
      </c>
      <c r="FL52" s="95">
        <f t="shared" si="75"/>
        <v>1</v>
      </c>
      <c r="FM52" s="95">
        <f t="shared" si="76"/>
        <v>1</v>
      </c>
      <c r="FN52" s="95">
        <f t="shared" si="77"/>
        <v>1</v>
      </c>
      <c r="FO52" s="95">
        <f t="shared" si="78"/>
        <v>1</v>
      </c>
      <c r="FP52" s="95">
        <f t="shared" si="79"/>
        <v>1</v>
      </c>
      <c r="FQ52" s="115">
        <f t="shared" si="80"/>
        <v>72.536948901701535</v>
      </c>
      <c r="FR52" s="115">
        <f t="shared" si="81"/>
        <v>20.469982541964548</v>
      </c>
      <c r="FS52" s="115">
        <f t="shared" si="82"/>
        <v>11.167583788349589</v>
      </c>
      <c r="FT52" s="115">
        <f t="shared" si="83"/>
        <v>8.3128887358436163</v>
      </c>
      <c r="FU52" s="115">
        <f t="shared" si="84"/>
        <v>7.4316151591821065</v>
      </c>
      <c r="FV52" s="115">
        <f t="shared" si="85"/>
        <v>7.4196686105108594</v>
      </c>
      <c r="FW52" s="115">
        <f t="shared" si="86"/>
        <v>7.8986843568112484</v>
      </c>
      <c r="FX52" s="115">
        <f t="shared" si="87"/>
        <v>8.7105564309363981</v>
      </c>
      <c r="FZ52" s="90">
        <f t="shared" si="127"/>
        <v>7.4196686105108594</v>
      </c>
      <c r="GB52" s="20">
        <v>4.0899625195539988</v>
      </c>
      <c r="GC52" s="20">
        <v>3.6767494894327304</v>
      </c>
      <c r="GD52" s="20">
        <v>3.3381468546405193</v>
      </c>
      <c r="GE52" s="20">
        <v>2.8211192096320761</v>
      </c>
      <c r="GF52" s="20">
        <v>2.0592755276885053</v>
      </c>
      <c r="GG52" s="20">
        <v>1.3364797950362504</v>
      </c>
      <c r="GH52" s="20">
        <v>1.1369907242936268</v>
      </c>
      <c r="GI52" s="31"/>
      <c r="GJ52" s="31"/>
      <c r="GK52" s="31"/>
      <c r="GL52" s="27"/>
      <c r="GM52" s="27"/>
      <c r="GN52" s="27"/>
      <c r="GO52" s="27"/>
      <c r="GP52" s="27"/>
      <c r="GQ52" s="27"/>
      <c r="GR52" s="27"/>
      <c r="GS52" s="27"/>
      <c r="GT52" s="27"/>
      <c r="GU52" s="27"/>
      <c r="GV52" s="27"/>
      <c r="GW52" s="27"/>
      <c r="GX52" s="27"/>
      <c r="GY52" s="27"/>
      <c r="GZ52" s="27"/>
      <c r="HA52" s="27"/>
      <c r="HB52" s="27"/>
      <c r="HC52" s="27"/>
      <c r="HD52" s="27"/>
      <c r="HE52" s="27"/>
      <c r="HF52" s="27"/>
      <c r="HG52" s="27"/>
      <c r="HH52" s="27"/>
      <c r="HI52" s="27"/>
      <c r="HJ52" s="27"/>
      <c r="HK52" s="27"/>
      <c r="HL52" s="27"/>
      <c r="HM52" s="27"/>
      <c r="HN52" s="27"/>
      <c r="HO52" s="27"/>
      <c r="HP52" s="27"/>
      <c r="HQ52" s="27"/>
      <c r="HR52" s="27"/>
      <c r="HS52" s="27"/>
      <c r="HT52" s="27"/>
      <c r="HU52" s="27"/>
      <c r="HV52" s="27"/>
      <c r="HW52" s="27"/>
      <c r="HX52" s="27"/>
      <c r="HY52" s="27"/>
      <c r="HZ52" s="27"/>
      <c r="IA52" s="27"/>
      <c r="IB52" s="27"/>
      <c r="IC52" s="28"/>
      <c r="ID52" s="13"/>
      <c r="IE52" s="13"/>
      <c r="IF52" s="13"/>
      <c r="IG52" s="13"/>
      <c r="IH52" s="13"/>
      <c r="II52" s="13"/>
      <c r="IJ52" s="28"/>
      <c r="IK52" s="20"/>
      <c r="IL52" s="13"/>
      <c r="IM52" s="11"/>
      <c r="IN52" s="23"/>
      <c r="IO52" s="13"/>
      <c r="IP52" s="23"/>
      <c r="IQ52" s="28"/>
      <c r="IR52" s="20"/>
      <c r="IS52" s="13"/>
      <c r="IT52" s="20"/>
      <c r="IU52" s="23"/>
      <c r="IV52" s="20"/>
      <c r="IW52" s="23"/>
      <c r="IY52" s="13"/>
      <c r="IZ52" s="25"/>
      <c r="JA52" s="25"/>
      <c r="JB52" s="25"/>
      <c r="JC52" s="25"/>
      <c r="JD52" s="25"/>
      <c r="JE52" s="25"/>
      <c r="JF52" s="25"/>
      <c r="JG52" s="27"/>
      <c r="JH52" s="27"/>
      <c r="JI52" s="27"/>
      <c r="JJ52" s="27"/>
      <c r="JK52" s="27"/>
      <c r="JL52" s="27"/>
      <c r="JM52" s="27"/>
      <c r="JN52" s="27"/>
      <c r="JO52" s="27"/>
      <c r="JP52" s="27"/>
      <c r="JQ52" s="27"/>
      <c r="JR52" s="27"/>
      <c r="JS52" s="27"/>
      <c r="JT52" s="27"/>
      <c r="JU52" s="27"/>
      <c r="JV52" s="27"/>
      <c r="JW52" s="27"/>
      <c r="JX52" s="27"/>
      <c r="JY52" s="27"/>
      <c r="KT52" s="27"/>
      <c r="KU52" s="27"/>
      <c r="KV52" s="27"/>
      <c r="KW52" s="27"/>
      <c r="KX52" s="27"/>
      <c r="KY52" s="27"/>
      <c r="LB52" s="27"/>
      <c r="LC52" s="27"/>
      <c r="LD52" s="27"/>
      <c r="LE52" s="27"/>
      <c r="LF52" s="122"/>
    </row>
    <row r="53" spans="1:318" x14ac:dyDescent="0.3">
      <c r="U53" s="4"/>
      <c r="V53" s="34"/>
      <c r="X53" s="118">
        <f t="shared" si="128"/>
        <v>38.696844624861853</v>
      </c>
      <c r="Y53" s="118">
        <v>10</v>
      </c>
      <c r="Z53" s="40">
        <v>1.7999999999999999E-2</v>
      </c>
      <c r="AA53" s="40">
        <v>10000000</v>
      </c>
      <c r="AB53" s="40">
        <v>10000000</v>
      </c>
      <c r="AC53" s="98">
        <v>3900000</v>
      </c>
      <c r="AD53" s="42">
        <v>0.33</v>
      </c>
      <c r="AE53" s="42">
        <v>0.33</v>
      </c>
      <c r="AF53" s="41">
        <v>1.7999999999999999E-2</v>
      </c>
      <c r="AG53" s="40">
        <v>10000000</v>
      </c>
      <c r="AH53" s="40">
        <v>10000000</v>
      </c>
      <c r="AI53" s="98">
        <v>3900000</v>
      </c>
      <c r="AJ53" s="42">
        <v>0.33</v>
      </c>
      <c r="AK53" s="42">
        <v>0.33</v>
      </c>
      <c r="AL53" s="42">
        <f>AL11</f>
        <v>1E-4</v>
      </c>
      <c r="AM53" s="40">
        <v>6000</v>
      </c>
      <c r="AN53" s="40">
        <f>AN11</f>
        <v>10000</v>
      </c>
      <c r="AO53" s="40">
        <f>AO11</f>
        <v>10000</v>
      </c>
      <c r="AP53" s="42">
        <v>0.03</v>
      </c>
      <c r="AQ53" s="42">
        <v>0.03</v>
      </c>
      <c r="AR53" s="4">
        <f t="shared" si="88"/>
        <v>1.8099999999999998E-2</v>
      </c>
      <c r="AS53" s="11">
        <f t="shared" si="89"/>
        <v>3.8696844624861853</v>
      </c>
      <c r="AT53" s="15">
        <f t="shared" si="90"/>
        <v>33.088205588598356</v>
      </c>
      <c r="AU53" s="19">
        <f t="shared" si="91"/>
        <v>9.9681786118061078E-5</v>
      </c>
      <c r="AV53" s="13">
        <f t="shared" si="92"/>
        <v>0.5</v>
      </c>
      <c r="AW53" s="11">
        <f t="shared" si="93"/>
        <v>1</v>
      </c>
      <c r="AX53" s="11">
        <f t="shared" si="94"/>
        <v>0.8911</v>
      </c>
      <c r="AY53" s="11">
        <f t="shared" si="95"/>
        <v>201997.53114128605</v>
      </c>
      <c r="AZ53" s="11">
        <f t="shared" si="96"/>
        <v>1</v>
      </c>
      <c r="BA53" s="11">
        <f t="shared" si="97"/>
        <v>0.34752899999999998</v>
      </c>
      <c r="BB53" s="11">
        <f t="shared" si="98"/>
        <v>1.025058</v>
      </c>
      <c r="BC53" s="11">
        <f t="shared" si="99"/>
        <v>0.99909999999999999</v>
      </c>
      <c r="BD53" s="11">
        <f t="shared" si="100"/>
        <v>0.8911</v>
      </c>
      <c r="BE53" s="11">
        <f t="shared" si="101"/>
        <v>201997.53114128605</v>
      </c>
      <c r="BF53" s="11">
        <f t="shared" si="102"/>
        <v>1</v>
      </c>
      <c r="BG53" s="11">
        <f t="shared" si="103"/>
        <v>0.34752899999999998</v>
      </c>
      <c r="BH53" s="11">
        <f t="shared" si="104"/>
        <v>1.025058</v>
      </c>
      <c r="BI53" s="121">
        <f t="shared" si="105"/>
        <v>79.863775142437319</v>
      </c>
      <c r="BJ53" s="121">
        <f t="shared" si="105"/>
        <v>19.96594378560933</v>
      </c>
      <c r="BK53" s="121">
        <f t="shared" si="105"/>
        <v>8.8737527936041474</v>
      </c>
      <c r="BL53" s="121">
        <f t="shared" si="105"/>
        <v>4.9914859464023325</v>
      </c>
      <c r="BM53" s="121">
        <f t="shared" si="105"/>
        <v>3.1945510056974928</v>
      </c>
      <c r="BN53" s="121">
        <f t="shared" si="105"/>
        <v>2.2184381984010368</v>
      </c>
      <c r="BO53" s="121">
        <f t="shared" si="105"/>
        <v>1.6298729620905577</v>
      </c>
      <c r="BP53" s="121">
        <f t="shared" si="105"/>
        <v>1.2478714866005831</v>
      </c>
      <c r="BQ53" s="121">
        <f t="shared" si="106"/>
        <v>1.3333333333333333</v>
      </c>
      <c r="BR53" s="121">
        <f t="shared" si="106"/>
        <v>1.3333333333333333</v>
      </c>
      <c r="BS53" s="121">
        <f t="shared" si="106"/>
        <v>1.3333333333333333</v>
      </c>
      <c r="BT53" s="121">
        <f t="shared" si="106"/>
        <v>1.3333333333333333</v>
      </c>
      <c r="BU53" s="121">
        <f t="shared" si="106"/>
        <v>1.3333333333333333</v>
      </c>
      <c r="BV53" s="121">
        <f t="shared" si="106"/>
        <v>1.3333333333333333</v>
      </c>
      <c r="BW53" s="121">
        <f t="shared" si="106"/>
        <v>1.3333333333333333</v>
      </c>
      <c r="BX53" s="121">
        <f t="shared" si="106"/>
        <v>1.3333333333333333</v>
      </c>
      <c r="BY53" s="121">
        <f t="shared" si="107"/>
        <v>6.6780381015314069E-2</v>
      </c>
      <c r="BZ53" s="121">
        <f t="shared" si="108"/>
        <v>0.26712152406125628</v>
      </c>
      <c r="CA53" s="121">
        <f t="shared" si="109"/>
        <v>0.60102342913782669</v>
      </c>
      <c r="CB53" s="121">
        <f t="shared" si="110"/>
        <v>1.0684860962450251</v>
      </c>
      <c r="CC53" s="121">
        <f t="shared" si="111"/>
        <v>1.6695095253828518</v>
      </c>
      <c r="CD53" s="121">
        <f t="shared" si="112"/>
        <v>2.4040937165513068</v>
      </c>
      <c r="CE53" s="121">
        <f t="shared" si="113"/>
        <v>3.2722386697503896</v>
      </c>
      <c r="CF53" s="121">
        <f t="shared" si="114"/>
        <v>4.2739443849801004</v>
      </c>
      <c r="CG53" s="121">
        <f t="shared" si="115"/>
        <v>19.96594378560933</v>
      </c>
      <c r="CH53" s="121">
        <f t="shared" si="116"/>
        <v>4.9914859464023325</v>
      </c>
      <c r="CI53" s="121">
        <f t="shared" si="117"/>
        <v>2.2184381984010368</v>
      </c>
      <c r="CJ53" s="121">
        <f t="shared" si="118"/>
        <v>1.2478714866005831</v>
      </c>
      <c r="CK53" s="121">
        <f t="shared" si="119"/>
        <v>0.79863775142437321</v>
      </c>
      <c r="CL53" s="121">
        <f t="shared" si="120"/>
        <v>0.55460954960025921</v>
      </c>
      <c r="CM53" s="121">
        <f t="shared" si="121"/>
        <v>0.40746824052263941</v>
      </c>
      <c r="CN53" s="121">
        <f t="shared" si="122"/>
        <v>0.31196787165014578</v>
      </c>
      <c r="CO53" s="95">
        <f t="shared" si="4"/>
        <v>4.5533605000491848</v>
      </c>
      <c r="CP53" s="95">
        <f t="shared" si="5"/>
        <v>4.8233260001967402</v>
      </c>
      <c r="CQ53" s="95">
        <f t="shared" si="6"/>
        <v>5.2732685004426667</v>
      </c>
      <c r="CR53" s="95">
        <f t="shared" si="7"/>
        <v>5.9031880007869626</v>
      </c>
      <c r="CS53" s="95">
        <f t="shared" si="8"/>
        <v>6.7130845012296287</v>
      </c>
      <c r="CT53" s="95">
        <f t="shared" si="9"/>
        <v>7.702958001770666</v>
      </c>
      <c r="CU53" s="95">
        <f t="shared" si="10"/>
        <v>8.8728085024100718</v>
      </c>
      <c r="CV53" s="95">
        <f t="shared" si="11"/>
        <v>10.22263600314785</v>
      </c>
      <c r="CW53" s="95">
        <f t="shared" si="12"/>
        <v>4.5533605000491848</v>
      </c>
      <c r="CX53" s="95">
        <f t="shared" si="13"/>
        <v>4.8233260001967402</v>
      </c>
      <c r="CY53" s="95">
        <f t="shared" si="14"/>
        <v>5.2732685004426667</v>
      </c>
      <c r="CZ53" s="95">
        <f t="shared" si="15"/>
        <v>5.9031880007869626</v>
      </c>
      <c r="DA53" s="95">
        <f t="shared" si="16"/>
        <v>6.7130845012296287</v>
      </c>
      <c r="DB53" s="95">
        <f t="shared" si="17"/>
        <v>7.702958001770666</v>
      </c>
      <c r="DC53" s="95">
        <f t="shared" si="18"/>
        <v>8.8728085024100718</v>
      </c>
      <c r="DD53" s="95">
        <f t="shared" si="19"/>
        <v>10.22263600314785</v>
      </c>
      <c r="DE53" s="13">
        <f t="shared" si="123"/>
        <v>82.664043523452634</v>
      </c>
      <c r="DF53" s="13">
        <f t="shared" si="124"/>
        <v>22.966553309670587</v>
      </c>
      <c r="DG53" s="13">
        <f t="shared" si="125"/>
        <v>12.208264222741974</v>
      </c>
      <c r="DH53" s="13">
        <f t="shared" si="126"/>
        <v>8.7934600426473573</v>
      </c>
      <c r="DI53" s="13">
        <f t="shared" si="20"/>
        <v>7.5975485310803439</v>
      </c>
      <c r="DJ53" s="13">
        <f t="shared" si="21"/>
        <v>7.3560199149523431</v>
      </c>
      <c r="DK53" s="13">
        <f t="shared" si="22"/>
        <v>7.6355996318409467</v>
      </c>
      <c r="DL53" s="13">
        <f t="shared" si="23"/>
        <v>8.2553038715806828</v>
      </c>
      <c r="DM53" s="95">
        <f t="shared" si="24"/>
        <v>82.664043523452634</v>
      </c>
      <c r="DN53" s="95">
        <f t="shared" si="25"/>
        <v>22.966553309670587</v>
      </c>
      <c r="DO53" s="95">
        <f t="shared" si="26"/>
        <v>12.208264222741974</v>
      </c>
      <c r="DP53" s="95">
        <f t="shared" si="27"/>
        <v>8.7934600426473573</v>
      </c>
      <c r="DQ53" s="95">
        <f t="shared" si="28"/>
        <v>7.5975485310803439</v>
      </c>
      <c r="DR53" s="95">
        <f t="shared" si="29"/>
        <v>7.3560199149523431</v>
      </c>
      <c r="DS53" s="95">
        <f t="shared" si="30"/>
        <v>7.6355996318409467</v>
      </c>
      <c r="DT53" s="95">
        <f t="shared" si="31"/>
        <v>8.2553038715806828</v>
      </c>
      <c r="DU53" s="95">
        <f t="shared" si="32"/>
        <v>41.769547347346624</v>
      </c>
      <c r="DV53" s="95">
        <f t="shared" si="33"/>
        <v>14.107401912006011</v>
      </c>
      <c r="DW53" s="95">
        <f t="shared" si="34"/>
        <v>9.1223119812177274</v>
      </c>
      <c r="DX53" s="95">
        <f t="shared" si="35"/>
        <v>7.539987338678924</v>
      </c>
      <c r="DY53" s="95">
        <f t="shared" si="36"/>
        <v>6.9858354297410941</v>
      </c>
      <c r="DZ53" s="95">
        <f t="shared" si="37"/>
        <v>6.8739178318286305</v>
      </c>
      <c r="EA53" s="95">
        <f t="shared" si="38"/>
        <v>7.0034672444027368</v>
      </c>
      <c r="EB53" s="95">
        <f t="shared" si="39"/>
        <v>7.2906208373794161</v>
      </c>
      <c r="EC53" s="95">
        <f t="shared" si="40"/>
        <v>41.769547347346624</v>
      </c>
      <c r="ED53" s="95">
        <f t="shared" si="41"/>
        <v>14.107401912006011</v>
      </c>
      <c r="EE53" s="95">
        <f t="shared" si="42"/>
        <v>9.1223119812177274</v>
      </c>
      <c r="EF53" s="95">
        <f t="shared" si="43"/>
        <v>7.539987338678924</v>
      </c>
      <c r="EG53" s="95">
        <f t="shared" si="44"/>
        <v>6.9858354297410941</v>
      </c>
      <c r="EH53" s="95">
        <f t="shared" si="45"/>
        <v>6.8739178318286305</v>
      </c>
      <c r="EI53" s="95">
        <f t="shared" si="46"/>
        <v>7.0034672444027368</v>
      </c>
      <c r="EJ53" s="95">
        <f t="shared" si="47"/>
        <v>7.2906208373794161</v>
      </c>
      <c r="EK53" s="95">
        <f t="shared" si="48"/>
        <v>41.769547347346624</v>
      </c>
      <c r="EL53" s="95">
        <f t="shared" si="49"/>
        <v>14.107401912006011</v>
      </c>
      <c r="EM53" s="95">
        <f t="shared" si="50"/>
        <v>9.1223119812177274</v>
      </c>
      <c r="EN53" s="95">
        <f t="shared" si="51"/>
        <v>7.539987338678924</v>
      </c>
      <c r="EO53" s="95">
        <f t="shared" si="52"/>
        <v>6.9858354297410941</v>
      </c>
      <c r="EP53" s="95">
        <f t="shared" si="53"/>
        <v>6.8739178318286305</v>
      </c>
      <c r="EQ53" s="95">
        <f t="shared" si="54"/>
        <v>7.0034672444027368</v>
      </c>
      <c r="ER53" s="95">
        <f t="shared" si="55"/>
        <v>7.2906208373794161</v>
      </c>
      <c r="ES53" s="95">
        <f t="shared" si="56"/>
        <v>1</v>
      </c>
      <c r="ET53" s="95">
        <f t="shared" si="57"/>
        <v>1</v>
      </c>
      <c r="EU53" s="95">
        <f t="shared" si="58"/>
        <v>1</v>
      </c>
      <c r="EV53" s="95">
        <f t="shared" si="59"/>
        <v>1</v>
      </c>
      <c r="EW53" s="95">
        <f t="shared" si="60"/>
        <v>1</v>
      </c>
      <c r="EX53" s="95">
        <f t="shared" si="61"/>
        <v>1</v>
      </c>
      <c r="EY53" s="95">
        <f t="shared" si="62"/>
        <v>1</v>
      </c>
      <c r="EZ53" s="95">
        <f t="shared" si="63"/>
        <v>1</v>
      </c>
      <c r="FA53" s="95">
        <f t="shared" si="64"/>
        <v>1</v>
      </c>
      <c r="FB53" s="95">
        <f t="shared" si="65"/>
        <v>1</v>
      </c>
      <c r="FC53" s="95">
        <f t="shared" si="66"/>
        <v>1</v>
      </c>
      <c r="FD53" s="95">
        <f t="shared" si="67"/>
        <v>1</v>
      </c>
      <c r="FE53" s="95">
        <f t="shared" si="68"/>
        <v>1</v>
      </c>
      <c r="FF53" s="95">
        <f t="shared" si="69"/>
        <v>1</v>
      </c>
      <c r="FG53" s="95">
        <f t="shared" si="70"/>
        <v>1</v>
      </c>
      <c r="FH53" s="95">
        <f t="shared" si="71"/>
        <v>1</v>
      </c>
      <c r="FI53" s="95">
        <f t="shared" si="72"/>
        <v>1</v>
      </c>
      <c r="FJ53" s="95">
        <f t="shared" si="73"/>
        <v>1</v>
      </c>
      <c r="FK53" s="95">
        <f t="shared" si="74"/>
        <v>1</v>
      </c>
      <c r="FL53" s="95">
        <f t="shared" si="75"/>
        <v>1</v>
      </c>
      <c r="FM53" s="95">
        <f t="shared" si="76"/>
        <v>1</v>
      </c>
      <c r="FN53" s="95">
        <f t="shared" si="77"/>
        <v>1</v>
      </c>
      <c r="FO53" s="95">
        <f t="shared" si="78"/>
        <v>1</v>
      </c>
      <c r="FP53" s="95">
        <f t="shared" si="79"/>
        <v>1</v>
      </c>
      <c r="FQ53" s="115">
        <f t="shared" si="80"/>
        <v>82.630908902875063</v>
      </c>
      <c r="FR53" s="115">
        <f t="shared" si="81"/>
        <v>22.957202874407376</v>
      </c>
      <c r="FS53" s="115">
        <f t="shared" si="82"/>
        <v>12.20316836712934</v>
      </c>
      <c r="FT53" s="115">
        <f t="shared" si="83"/>
        <v>8.7896412401318109</v>
      </c>
      <c r="FU53" s="115">
        <f t="shared" si="84"/>
        <v>7.594034449876693</v>
      </c>
      <c r="FV53" s="115">
        <f t="shared" si="85"/>
        <v>7.3522942660639607</v>
      </c>
      <c r="FW53" s="115">
        <f t="shared" si="86"/>
        <v>7.6312602289210671</v>
      </c>
      <c r="FX53" s="115">
        <f t="shared" si="87"/>
        <v>8.2499514513460994</v>
      </c>
      <c r="FZ53" s="90">
        <f t="shared" si="127"/>
        <v>7.3522942660639607</v>
      </c>
      <c r="GB53" s="20">
        <v>4.0536594248620084</v>
      </c>
      <c r="GC53" s="20">
        <v>3.6698901517780551</v>
      </c>
      <c r="GD53" s="20">
        <v>3.3513441059811582</v>
      </c>
      <c r="GE53" s="20">
        <v>2.8041589154734639</v>
      </c>
      <c r="GF53" s="20">
        <v>2.075842520907623</v>
      </c>
      <c r="GG53" s="20">
        <v>1.3662934130408884</v>
      </c>
      <c r="GH53" s="20">
        <v>1.1669109088752994</v>
      </c>
      <c r="GI53" s="31"/>
      <c r="GJ53" s="31"/>
      <c r="GK53" s="31"/>
      <c r="IC53" s="28"/>
      <c r="ID53" s="11"/>
      <c r="IE53" s="13"/>
      <c r="IF53" s="11"/>
      <c r="IG53" s="13"/>
      <c r="IH53" s="13"/>
      <c r="II53" s="13"/>
      <c r="IJ53" s="28"/>
      <c r="IK53" s="11"/>
      <c r="IL53" s="13"/>
      <c r="IM53" s="11"/>
      <c r="IN53" s="23"/>
      <c r="IO53" s="11"/>
      <c r="IP53" s="23"/>
      <c r="IQ53" s="28"/>
      <c r="IR53" s="20"/>
      <c r="IS53" s="13"/>
      <c r="IT53" s="23"/>
      <c r="IU53" s="23"/>
      <c r="IV53" s="23"/>
      <c r="IW53" s="23"/>
      <c r="IY53" s="13"/>
      <c r="IZ53" s="25"/>
      <c r="JA53" s="25"/>
      <c r="JB53" s="25"/>
      <c r="JC53" s="25"/>
      <c r="JD53" s="25"/>
      <c r="JE53" s="25"/>
      <c r="JF53" s="25"/>
    </row>
    <row r="54" spans="1:318" x14ac:dyDescent="0.3">
      <c r="L54" s="5"/>
      <c r="M54" s="5"/>
      <c r="N54" s="5"/>
      <c r="O54" s="5"/>
      <c r="P54" s="5"/>
      <c r="Q54" s="5"/>
      <c r="R54" s="5"/>
      <c r="S54" s="5"/>
      <c r="T54" s="5"/>
      <c r="V54" s="4"/>
      <c r="ET54" s="18"/>
      <c r="EU54" s="29"/>
      <c r="EW54" s="15"/>
      <c r="EX54" s="15"/>
      <c r="EY54" s="15"/>
      <c r="EZ54" s="15"/>
      <c r="FA54" s="15"/>
      <c r="FB54" s="15"/>
      <c r="FD54" s="30"/>
      <c r="FI54" s="19"/>
      <c r="FJ54" s="19"/>
      <c r="FK54" s="19"/>
      <c r="FL54" s="19"/>
      <c r="FM54" s="19"/>
      <c r="FN54" s="19"/>
      <c r="FO54" s="19"/>
      <c r="FP54" s="19"/>
      <c r="FQ54" s="19"/>
      <c r="FU54" s="18"/>
      <c r="FW54" s="123"/>
      <c r="FX54" s="123"/>
      <c r="FY54" s="123"/>
      <c r="FZ54" s="123"/>
      <c r="GB54" s="18"/>
      <c r="GC54" s="29"/>
      <c r="GE54" s="15"/>
      <c r="GF54" s="15"/>
      <c r="GG54" s="15"/>
      <c r="GI54" s="31"/>
      <c r="GJ54" s="31"/>
      <c r="GK54" s="31"/>
      <c r="IC54" s="28"/>
      <c r="ID54" s="11"/>
      <c r="IE54" s="13"/>
      <c r="IF54" s="11"/>
      <c r="IG54" s="13"/>
      <c r="IH54" s="13"/>
      <c r="II54" s="13"/>
      <c r="IJ54" s="28"/>
      <c r="IK54" s="11"/>
      <c r="IL54" s="13"/>
      <c r="IM54" s="11"/>
      <c r="IN54" s="23"/>
      <c r="IO54" s="11"/>
      <c r="IP54" s="23"/>
      <c r="IQ54" s="28"/>
      <c r="IR54" s="20"/>
      <c r="IS54" s="13"/>
      <c r="IT54" s="23"/>
      <c r="IU54" s="23"/>
      <c r="IV54" s="23"/>
      <c r="IW54" s="23"/>
      <c r="IY54" s="13"/>
      <c r="IZ54" s="25"/>
      <c r="JA54" s="25"/>
      <c r="JB54" s="25"/>
      <c r="JC54" s="25"/>
      <c r="JD54" s="25"/>
      <c r="JE54" s="25"/>
      <c r="JF54" s="25"/>
      <c r="KX54" s="11"/>
    </row>
    <row r="55" spans="1:318" ht="13.8" x14ac:dyDescent="0.3">
      <c r="A55" s="5"/>
      <c r="B55" s="5"/>
      <c r="C55" s="5"/>
      <c r="D55" s="5"/>
      <c r="E55" s="5"/>
      <c r="F55" s="5"/>
      <c r="G55" s="5"/>
      <c r="H55" s="5"/>
      <c r="I55" s="5"/>
      <c r="J55" s="5"/>
      <c r="K55" s="5"/>
      <c r="L55" s="5"/>
      <c r="M55" s="5"/>
      <c r="N55" s="5"/>
      <c r="O55" s="5"/>
      <c r="P55" s="5"/>
      <c r="Q55" s="5"/>
      <c r="R55" s="5"/>
      <c r="S55" s="5"/>
      <c r="T55" s="5"/>
      <c r="V55" s="16"/>
      <c r="ET55" s="18"/>
      <c r="EU55" s="29"/>
      <c r="EW55" s="15"/>
      <c r="EX55" s="15"/>
      <c r="EY55" s="15"/>
      <c r="EZ55" s="15"/>
      <c r="FA55" s="15"/>
      <c r="FB55" s="15"/>
      <c r="FD55" s="30"/>
      <c r="FI55" s="19"/>
      <c r="FJ55" s="19"/>
      <c r="FK55" s="19"/>
      <c r="FL55" s="19"/>
      <c r="FM55" s="19"/>
      <c r="FN55" s="19"/>
      <c r="FO55" s="19"/>
      <c r="FP55" s="19"/>
      <c r="FQ55" s="19"/>
      <c r="FU55" s="18"/>
      <c r="FW55" s="123"/>
      <c r="FX55" s="123"/>
      <c r="FY55" s="123"/>
      <c r="FZ55" s="123"/>
      <c r="GB55" s="18"/>
      <c r="GC55" s="29"/>
      <c r="GE55" s="15"/>
      <c r="GF55" s="15"/>
      <c r="GG55" s="15"/>
      <c r="GI55" s="31"/>
      <c r="GJ55" s="31"/>
      <c r="GK55" s="31"/>
      <c r="IC55" s="28"/>
      <c r="ID55" s="11"/>
      <c r="IE55" s="13"/>
      <c r="IF55" s="11"/>
      <c r="IG55" s="13"/>
      <c r="IH55" s="13"/>
      <c r="II55" s="13"/>
      <c r="IJ55" s="28"/>
      <c r="IK55" s="11"/>
      <c r="IL55" s="13"/>
      <c r="IM55" s="11"/>
      <c r="IN55" s="23"/>
      <c r="IO55" s="11"/>
      <c r="IP55" s="23"/>
      <c r="IQ55" s="28"/>
      <c r="IR55" s="20"/>
      <c r="IS55" s="13"/>
      <c r="IT55" s="23"/>
      <c r="IU55" s="23"/>
      <c r="IV55" s="23"/>
      <c r="IW55" s="23"/>
      <c r="IY55" s="13"/>
      <c r="IZ55" s="25"/>
      <c r="JA55" s="25"/>
      <c r="JB55" s="25"/>
      <c r="JC55" s="25"/>
      <c r="JD55" s="25"/>
      <c r="JE55" s="25"/>
      <c r="JF55" s="25"/>
      <c r="KX55" s="11"/>
    </row>
    <row r="56" spans="1:318" ht="13.8" x14ac:dyDescent="0.3">
      <c r="A56" s="16"/>
      <c r="B56" s="73"/>
      <c r="C56" s="74"/>
      <c r="D56" s="16"/>
      <c r="E56" s="16"/>
      <c r="F56" s="16"/>
      <c r="G56" s="74"/>
      <c r="H56" s="16"/>
      <c r="I56" s="16"/>
      <c r="J56" s="16"/>
      <c r="K56" s="16"/>
      <c r="L56" s="5"/>
      <c r="M56" s="5"/>
      <c r="N56" s="5"/>
      <c r="O56" s="5"/>
      <c r="P56" s="5"/>
      <c r="Q56" s="5"/>
      <c r="R56" s="5"/>
      <c r="S56" s="5"/>
      <c r="T56" s="5"/>
      <c r="ET56" s="18"/>
      <c r="EU56" s="29"/>
      <c r="EW56" s="15"/>
      <c r="EX56" s="15"/>
      <c r="EY56" s="15"/>
      <c r="EZ56" s="15"/>
      <c r="FA56" s="15"/>
      <c r="FB56" s="15"/>
      <c r="FD56" s="30"/>
      <c r="FI56" s="19"/>
      <c r="FJ56" s="19"/>
      <c r="FK56" s="19"/>
      <c r="FL56" s="19"/>
      <c r="FM56" s="19"/>
      <c r="FN56" s="19"/>
      <c r="FO56" s="19"/>
      <c r="FP56" s="19"/>
      <c r="FQ56" s="19"/>
      <c r="FU56" s="18"/>
      <c r="FW56" s="123"/>
      <c r="FX56" s="123"/>
      <c r="FY56" s="123"/>
      <c r="FZ56" s="123"/>
      <c r="GB56" s="18"/>
      <c r="GC56" s="29"/>
      <c r="GE56" s="15"/>
      <c r="GF56" s="15"/>
      <c r="GG56" s="15"/>
      <c r="GI56" s="31"/>
      <c r="GJ56" s="31"/>
      <c r="GK56" s="31"/>
      <c r="IC56" s="28"/>
      <c r="ID56" s="11"/>
      <c r="IE56" s="13"/>
      <c r="IF56" s="11"/>
      <c r="IG56" s="13"/>
      <c r="IH56" s="13"/>
      <c r="II56" s="13"/>
      <c r="IJ56" s="28"/>
      <c r="IK56" s="11"/>
      <c r="IL56" s="13"/>
      <c r="IM56" s="22"/>
      <c r="IN56" s="23"/>
      <c r="IO56" s="11"/>
      <c r="IP56" s="23"/>
      <c r="IQ56" s="28"/>
      <c r="IR56" s="20"/>
      <c r="IS56" s="13"/>
      <c r="IT56" s="23"/>
      <c r="IU56" s="23"/>
      <c r="IV56" s="23"/>
      <c r="IW56" s="23"/>
      <c r="IX56" s="28"/>
      <c r="IY56" s="13"/>
      <c r="IZ56" s="25"/>
      <c r="JA56" s="25"/>
      <c r="JB56" s="25"/>
      <c r="JC56" s="25"/>
      <c r="JD56" s="25"/>
      <c r="JE56" s="25"/>
      <c r="JF56" s="25"/>
      <c r="KX56" s="11"/>
    </row>
    <row r="57" spans="1:318" ht="13.8" x14ac:dyDescent="0.3">
      <c r="A57" s="16"/>
      <c r="B57" s="75"/>
      <c r="C57" s="74"/>
      <c r="D57" s="76"/>
      <c r="E57" s="76"/>
      <c r="F57" s="77" t="s">
        <v>45</v>
      </c>
      <c r="G57" s="74"/>
      <c r="H57" s="76"/>
      <c r="I57" s="76"/>
      <c r="J57" s="76"/>
      <c r="K57" s="16"/>
      <c r="L57" s="5"/>
      <c r="M57" s="5"/>
      <c r="N57" s="5"/>
      <c r="O57" s="5"/>
      <c r="P57" s="5"/>
      <c r="Q57" s="5"/>
      <c r="R57" s="5"/>
      <c r="S57" s="5"/>
      <c r="T57" s="5"/>
      <c r="ET57" s="18"/>
      <c r="EU57" s="29"/>
      <c r="EW57" s="15"/>
      <c r="EX57" s="15"/>
      <c r="EY57" s="15"/>
      <c r="EZ57" s="15"/>
      <c r="FA57" s="15"/>
      <c r="FB57" s="15"/>
      <c r="FD57" s="30"/>
      <c r="FI57" s="19"/>
      <c r="FJ57" s="19"/>
      <c r="FK57" s="19"/>
      <c r="FL57" s="19"/>
      <c r="FM57" s="19"/>
      <c r="FN57" s="19"/>
      <c r="FO57" s="19"/>
      <c r="FP57" s="19"/>
      <c r="FQ57" s="19"/>
      <c r="FU57" s="18"/>
      <c r="FW57" s="123"/>
      <c r="FX57" s="123"/>
      <c r="FY57" s="123"/>
      <c r="FZ57" s="123"/>
      <c r="GB57" s="18"/>
      <c r="GC57" s="29"/>
      <c r="GE57" s="15"/>
      <c r="GF57" s="15"/>
      <c r="GG57" s="15"/>
      <c r="GI57" s="31"/>
      <c r="GJ57" s="31"/>
      <c r="GK57" s="31"/>
      <c r="IC57" s="28"/>
      <c r="ID57" s="13"/>
      <c r="IE57" s="13"/>
      <c r="IF57" s="13"/>
      <c r="IG57" s="13"/>
      <c r="IH57" s="13"/>
      <c r="II57" s="13"/>
      <c r="IJ57" s="28"/>
      <c r="IK57" s="20"/>
      <c r="IL57" s="13"/>
      <c r="IM57" s="11"/>
      <c r="IN57" s="23"/>
      <c r="IO57" s="13"/>
      <c r="IP57" s="23"/>
      <c r="IQ57" s="28"/>
      <c r="IR57" s="20"/>
      <c r="IS57" s="13"/>
      <c r="IT57" s="20"/>
      <c r="IU57" s="23"/>
      <c r="IV57" s="20"/>
      <c r="IW57" s="23"/>
      <c r="IY57" s="13"/>
      <c r="IZ57" s="25"/>
      <c r="JA57" s="25"/>
      <c r="JB57" s="25"/>
      <c r="JC57" s="25"/>
      <c r="JD57" s="25"/>
      <c r="JE57" s="25"/>
      <c r="JF57" s="25"/>
      <c r="KX57" s="11"/>
    </row>
    <row r="58" spans="1:318" ht="13.8" x14ac:dyDescent="0.3">
      <c r="A58" s="16"/>
      <c r="B58" s="76"/>
      <c r="C58" s="76"/>
      <c r="D58" s="76"/>
      <c r="E58" s="76"/>
      <c r="F58" s="78" t="s">
        <v>46</v>
      </c>
      <c r="G58" s="76"/>
      <c r="H58" s="76"/>
      <c r="I58" s="76"/>
      <c r="J58" s="76"/>
      <c r="K58" s="16"/>
      <c r="L58" s="5"/>
      <c r="M58" s="5"/>
      <c r="N58" s="5"/>
      <c r="O58" s="5"/>
      <c r="P58" s="5"/>
      <c r="Q58" s="5"/>
      <c r="R58" s="5"/>
      <c r="S58" s="5"/>
      <c r="T58" s="5"/>
      <c r="ET58" s="18"/>
      <c r="EU58" s="29"/>
      <c r="EW58" s="15"/>
      <c r="EX58" s="15"/>
      <c r="EY58" s="15"/>
      <c r="EZ58" s="15"/>
      <c r="FA58" s="15"/>
      <c r="FB58" s="15"/>
      <c r="FD58" s="30"/>
      <c r="FI58" s="19"/>
      <c r="FJ58" s="19"/>
      <c r="FK58" s="19"/>
      <c r="FL58" s="19"/>
      <c r="FM58" s="19"/>
      <c r="FN58" s="19"/>
      <c r="FO58" s="19"/>
      <c r="FP58" s="19"/>
      <c r="FQ58" s="19"/>
      <c r="FU58" s="18"/>
      <c r="FW58" s="123"/>
      <c r="FX58" s="123"/>
      <c r="FY58" s="123"/>
      <c r="FZ58" s="123"/>
      <c r="GB58" s="18"/>
      <c r="GC58" s="29"/>
      <c r="GE58" s="15"/>
      <c r="GF58" s="15"/>
      <c r="GG58" s="15"/>
      <c r="GI58" s="31"/>
      <c r="GJ58" s="31"/>
      <c r="GK58" s="31"/>
      <c r="IC58" s="28"/>
      <c r="ID58" s="13"/>
      <c r="IE58" s="13"/>
      <c r="IF58" s="13"/>
      <c r="IG58" s="13"/>
      <c r="IH58" s="13"/>
      <c r="II58" s="13"/>
      <c r="IJ58" s="28"/>
      <c r="IK58" s="20"/>
      <c r="IL58" s="13"/>
      <c r="IM58" s="11"/>
      <c r="IN58" s="23"/>
      <c r="IO58" s="13"/>
      <c r="IP58" s="23"/>
      <c r="IQ58" s="28"/>
      <c r="IR58" s="20"/>
      <c r="IS58" s="13"/>
      <c r="IT58" s="20"/>
      <c r="IU58" s="23"/>
      <c r="IV58" s="20"/>
      <c r="IW58" s="23"/>
      <c r="IY58" s="13"/>
      <c r="IZ58" s="25"/>
      <c r="JA58" s="25"/>
      <c r="JB58" s="25"/>
      <c r="JC58" s="25"/>
      <c r="JD58" s="25"/>
      <c r="JE58" s="25"/>
      <c r="JF58" s="25"/>
      <c r="KX58" s="11"/>
    </row>
    <row r="59" spans="1:318" s="47" customFormat="1" ht="13.8" x14ac:dyDescent="0.3">
      <c r="A59" s="56"/>
      <c r="E59" s="49" t="s">
        <v>2</v>
      </c>
      <c r="F59" s="50" t="str">
        <f>$C$1</f>
        <v>R. Abbott</v>
      </c>
      <c r="H59" s="57"/>
      <c r="I59" s="49" t="s">
        <v>3</v>
      </c>
      <c r="J59" s="58" t="str">
        <f>$G$2</f>
        <v>AA-SM-102-092</v>
      </c>
      <c r="K59" s="59"/>
      <c r="L59" s="60"/>
      <c r="M59" s="51"/>
      <c r="N59" s="51"/>
      <c r="O59" s="51"/>
      <c r="P59" s="51"/>
      <c r="Q59" s="51"/>
      <c r="R59" s="51"/>
      <c r="S59" s="51"/>
      <c r="T59" s="51"/>
      <c r="AT59" s="60"/>
      <c r="FW59" s="125"/>
      <c r="FX59" s="125"/>
      <c r="FY59" s="125"/>
      <c r="FZ59" s="125"/>
    </row>
    <row r="60" spans="1:318" s="47" customFormat="1" ht="15" x14ac:dyDescent="0.35">
      <c r="E60" s="49" t="s">
        <v>4</v>
      </c>
      <c r="F60" s="57" t="str">
        <f>$C$2</f>
        <v xml:space="preserve"> </v>
      </c>
      <c r="H60" s="57"/>
      <c r="I60" s="49" t="s">
        <v>5</v>
      </c>
      <c r="J60" s="59" t="str">
        <f>$G$3</f>
        <v>IR</v>
      </c>
      <c r="K60" s="59"/>
      <c r="L60" s="60"/>
      <c r="M60" s="51">
        <v>1</v>
      </c>
      <c r="N60" s="51"/>
      <c r="O60" s="51"/>
      <c r="P60" s="51"/>
      <c r="Q60" s="51"/>
      <c r="R60" s="51"/>
      <c r="S60" s="51"/>
      <c r="T60" s="51"/>
      <c r="AL60" s="47">
        <v>5.0200000000000002E-2</v>
      </c>
      <c r="AN60" s="47">
        <v>10000</v>
      </c>
      <c r="AO60" s="47">
        <f>AN60</f>
        <v>10000</v>
      </c>
      <c r="AT60" s="60"/>
      <c r="CO60" s="95"/>
      <c r="CP60" s="95"/>
      <c r="CQ60" s="9" t="s">
        <v>83</v>
      </c>
      <c r="CR60" s="95"/>
      <c r="CS60" s="95"/>
      <c r="CT60" s="95"/>
      <c r="CU60" s="95"/>
      <c r="CV60" s="95"/>
      <c r="CW60" s="9"/>
      <c r="CX60" s="9"/>
      <c r="CY60" s="9" t="s">
        <v>84</v>
      </c>
      <c r="CZ60" s="9"/>
      <c r="DA60" s="9"/>
      <c r="DB60" s="9"/>
      <c r="DC60" s="9"/>
      <c r="DD60" s="9"/>
      <c r="DE60" s="5"/>
      <c r="DF60" s="5"/>
      <c r="DG60" s="17" t="s">
        <v>86</v>
      </c>
      <c r="DH60" s="5"/>
      <c r="DI60" s="5"/>
      <c r="DJ60" s="5"/>
      <c r="DK60" s="5"/>
      <c r="DL60" s="5"/>
      <c r="DM60" s="5"/>
      <c r="DN60" s="5"/>
      <c r="DO60" s="17" t="s">
        <v>87</v>
      </c>
      <c r="DP60" s="5"/>
      <c r="DQ60" s="5"/>
      <c r="DR60" s="5"/>
      <c r="DS60" s="5"/>
      <c r="DT60" s="5"/>
      <c r="DU60" s="5"/>
      <c r="DV60" s="5"/>
      <c r="DW60" s="17" t="s">
        <v>85</v>
      </c>
      <c r="DX60" s="5"/>
      <c r="DY60" s="5"/>
      <c r="DZ60" s="5"/>
      <c r="EA60" s="5"/>
      <c r="EB60" s="5"/>
      <c r="EC60" s="4"/>
      <c r="ED60" s="5"/>
      <c r="EE60" s="17" t="s">
        <v>88</v>
      </c>
      <c r="EF60" s="5"/>
      <c r="EG60" s="4"/>
      <c r="EH60" s="4"/>
      <c r="EI60" s="4"/>
      <c r="EJ60" s="4"/>
      <c r="EK60" s="4"/>
      <c r="EL60" s="5"/>
      <c r="EM60" s="17" t="s">
        <v>89</v>
      </c>
      <c r="EN60" s="5"/>
      <c r="EO60" s="5"/>
      <c r="EP60" s="5"/>
      <c r="EQ60" s="5"/>
      <c r="ER60" s="5"/>
      <c r="ES60" s="5"/>
      <c r="ET60" s="5"/>
      <c r="EU60" s="17" t="s">
        <v>90</v>
      </c>
      <c r="EV60" s="4"/>
      <c r="EW60" s="4"/>
      <c r="EX60" s="4"/>
      <c r="EY60" s="4"/>
      <c r="EZ60" s="4"/>
      <c r="FA60" s="4"/>
      <c r="FB60" s="18"/>
      <c r="FC60" s="17" t="s">
        <v>91</v>
      </c>
      <c r="FD60" s="4"/>
      <c r="FE60" s="15"/>
      <c r="FF60" s="15"/>
      <c r="FG60" s="15"/>
      <c r="FH60" s="15"/>
      <c r="FI60" s="15"/>
      <c r="FJ60" s="15"/>
      <c r="FK60" s="17" t="s">
        <v>92</v>
      </c>
      <c r="FL60" s="30"/>
      <c r="FM60" s="4"/>
      <c r="FN60" s="4"/>
      <c r="FO60" s="4"/>
      <c r="FP60" s="4"/>
      <c r="FQ60" s="4"/>
      <c r="FR60" s="4"/>
      <c r="FS60" s="17" t="s">
        <v>93</v>
      </c>
      <c r="FT60" s="4"/>
      <c r="FU60" s="19"/>
      <c r="FW60" s="125"/>
      <c r="FX60" s="125"/>
      <c r="FY60" s="125"/>
      <c r="FZ60" s="125"/>
    </row>
    <row r="61" spans="1:318" s="47" customFormat="1" ht="13.8" x14ac:dyDescent="0.3">
      <c r="E61" s="49" t="s">
        <v>1</v>
      </c>
      <c r="F61" s="57" t="str">
        <f>$C$3</f>
        <v>20/10/2013</v>
      </c>
      <c r="H61" s="57"/>
      <c r="I61" s="49" t="s">
        <v>6</v>
      </c>
      <c r="J61" s="50" t="str">
        <f>L61&amp;" of "&amp;$G$1</f>
        <v>3 of 4</v>
      </c>
      <c r="K61" s="57"/>
      <c r="L61" s="60">
        <f>SUM($M$1:M60)</f>
        <v>3</v>
      </c>
      <c r="M61" s="51"/>
      <c r="N61" s="51"/>
      <c r="O61" s="51"/>
      <c r="P61" s="51"/>
      <c r="Q61" s="51"/>
      <c r="R61" s="51"/>
      <c r="S61" s="51"/>
      <c r="T61" s="51"/>
      <c r="X61" s="1"/>
      <c r="Y61" s="1"/>
      <c r="Z61" s="1"/>
      <c r="AA61" s="1"/>
      <c r="AB61" s="1"/>
      <c r="AC61" s="1"/>
      <c r="AD61" s="1"/>
      <c r="AE61" s="1"/>
      <c r="AF61" s="1"/>
      <c r="AG61" s="1"/>
      <c r="AH61" s="1"/>
      <c r="AI61" s="1"/>
      <c r="AJ61" s="1"/>
      <c r="AK61" s="1"/>
      <c r="AL61" s="1"/>
      <c r="AM61" s="1"/>
      <c r="AN61" s="1"/>
      <c r="AO61" s="1"/>
      <c r="AP61" s="1"/>
      <c r="AQ61" s="1"/>
      <c r="AR61" s="1"/>
      <c r="AS61" s="1"/>
      <c r="AT61" s="73"/>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9" t="s">
        <v>73</v>
      </c>
      <c r="CP61" s="9" t="s">
        <v>73</v>
      </c>
      <c r="CQ61" s="9" t="s">
        <v>73</v>
      </c>
      <c r="CR61" s="9" t="s">
        <v>73</v>
      </c>
      <c r="CS61" s="9" t="s">
        <v>73</v>
      </c>
      <c r="CT61" s="9"/>
      <c r="CU61" s="9"/>
      <c r="CV61" s="9"/>
      <c r="CW61" s="9" t="s">
        <v>73</v>
      </c>
      <c r="CX61" s="9" t="s">
        <v>73</v>
      </c>
      <c r="CY61" s="9" t="s">
        <v>73</v>
      </c>
      <c r="CZ61" s="9" t="s">
        <v>73</v>
      </c>
      <c r="DA61" s="9" t="s">
        <v>73</v>
      </c>
      <c r="DB61" s="9"/>
      <c r="DC61" s="9"/>
      <c r="DD61" s="9"/>
      <c r="DE61" s="9" t="s">
        <v>73</v>
      </c>
      <c r="DF61" s="9" t="s">
        <v>73</v>
      </c>
      <c r="DG61" s="9" t="s">
        <v>73</v>
      </c>
      <c r="DH61" s="9" t="s">
        <v>73</v>
      </c>
      <c r="DI61" s="9" t="s">
        <v>73</v>
      </c>
      <c r="DJ61" s="9"/>
      <c r="DK61" s="9"/>
      <c r="DL61" s="9"/>
      <c r="DM61" s="9" t="s">
        <v>73</v>
      </c>
      <c r="DN61" s="9" t="s">
        <v>73</v>
      </c>
      <c r="DO61" s="9" t="s">
        <v>73</v>
      </c>
      <c r="DP61" s="9" t="s">
        <v>73</v>
      </c>
      <c r="DQ61" s="9" t="s">
        <v>73</v>
      </c>
      <c r="DR61" s="9"/>
      <c r="DS61" s="9"/>
      <c r="DT61" s="9"/>
      <c r="DU61" s="9" t="s">
        <v>73</v>
      </c>
      <c r="DV61" s="9" t="s">
        <v>73</v>
      </c>
      <c r="DW61" s="9" t="s">
        <v>73</v>
      </c>
      <c r="DX61" s="9" t="s">
        <v>73</v>
      </c>
      <c r="DY61" s="9" t="s">
        <v>73</v>
      </c>
      <c r="DZ61" s="9"/>
      <c r="EA61" s="9"/>
      <c r="EB61" s="9"/>
      <c r="EC61" s="9" t="s">
        <v>73</v>
      </c>
      <c r="ED61" s="9" t="s">
        <v>73</v>
      </c>
      <c r="EE61" s="9" t="s">
        <v>73</v>
      </c>
      <c r="EF61" s="9" t="s">
        <v>73</v>
      </c>
      <c r="EG61" s="9" t="s">
        <v>73</v>
      </c>
      <c r="EH61" s="9"/>
      <c r="EI61" s="9"/>
      <c r="EJ61" s="9"/>
      <c r="EK61" s="9" t="s">
        <v>73</v>
      </c>
      <c r="EL61" s="9" t="s">
        <v>73</v>
      </c>
      <c r="EM61" s="9" t="s">
        <v>73</v>
      </c>
      <c r="EN61" s="9" t="s">
        <v>73</v>
      </c>
      <c r="EO61" s="9" t="s">
        <v>73</v>
      </c>
      <c r="EP61" s="9"/>
      <c r="EQ61" s="9"/>
      <c r="ER61" s="9"/>
      <c r="ES61" s="9" t="s">
        <v>73</v>
      </c>
      <c r="ET61" s="9" t="s">
        <v>73</v>
      </c>
      <c r="EU61" s="9" t="s">
        <v>73</v>
      </c>
      <c r="EV61" s="9" t="s">
        <v>73</v>
      </c>
      <c r="EW61" s="9" t="s">
        <v>73</v>
      </c>
      <c r="EX61" s="9"/>
      <c r="EY61" s="9"/>
      <c r="EZ61" s="9"/>
      <c r="FA61" s="9" t="s">
        <v>73</v>
      </c>
      <c r="FB61" s="9" t="s">
        <v>73</v>
      </c>
      <c r="FC61" s="9" t="s">
        <v>73</v>
      </c>
      <c r="FD61" s="9" t="s">
        <v>73</v>
      </c>
      <c r="FE61" s="9" t="s">
        <v>73</v>
      </c>
      <c r="FF61" s="9"/>
      <c r="FG61" s="9"/>
      <c r="FH61" s="9"/>
      <c r="FI61" s="9" t="s">
        <v>73</v>
      </c>
      <c r="FJ61" s="9" t="s">
        <v>73</v>
      </c>
      <c r="FK61" s="9" t="s">
        <v>73</v>
      </c>
      <c r="FL61" s="9" t="s">
        <v>73</v>
      </c>
      <c r="FM61" s="9" t="s">
        <v>73</v>
      </c>
      <c r="FN61" s="9"/>
      <c r="FO61" s="9"/>
      <c r="FP61" s="9"/>
      <c r="FQ61" s="9" t="s">
        <v>73</v>
      </c>
      <c r="FR61" s="9" t="s">
        <v>73</v>
      </c>
      <c r="FS61" s="9" t="s">
        <v>73</v>
      </c>
      <c r="FT61" s="9" t="s">
        <v>73</v>
      </c>
      <c r="FU61" s="9" t="s">
        <v>73</v>
      </c>
      <c r="FW61" s="126"/>
      <c r="FX61" s="126"/>
      <c r="FY61" s="126"/>
      <c r="FZ61" s="126"/>
    </row>
    <row r="62" spans="1:318" s="47" customFormat="1" ht="15" x14ac:dyDescent="0.35">
      <c r="A62" s="88"/>
      <c r="B62" s="88"/>
      <c r="C62" s="88"/>
      <c r="D62" s="88"/>
      <c r="E62" s="49" t="s">
        <v>40</v>
      </c>
      <c r="F62" s="57" t="str">
        <f>$C$5</f>
        <v>STANDARD SPREADSHEET METHOD</v>
      </c>
      <c r="I62" s="61"/>
      <c r="J62" s="50"/>
      <c r="M62" s="51"/>
      <c r="N62" s="51"/>
      <c r="O62" s="51"/>
      <c r="P62" s="51"/>
      <c r="Q62" s="51"/>
      <c r="R62" s="51"/>
      <c r="S62" s="51"/>
      <c r="T62" s="51"/>
      <c r="X62" s="116" t="s">
        <v>72</v>
      </c>
      <c r="Y62" s="117" t="s">
        <v>60</v>
      </c>
      <c r="Z62" s="18" t="s">
        <v>13</v>
      </c>
      <c r="AA62" s="37" t="s">
        <v>62</v>
      </c>
      <c r="AB62" s="37" t="s">
        <v>63</v>
      </c>
      <c r="AC62" s="18" t="s">
        <v>79</v>
      </c>
      <c r="AD62" s="32" t="s">
        <v>16</v>
      </c>
      <c r="AE62" s="32" t="s">
        <v>17</v>
      </c>
      <c r="AF62" s="18" t="s">
        <v>14</v>
      </c>
      <c r="AG62" s="37" t="s">
        <v>64</v>
      </c>
      <c r="AH62" s="37" t="s">
        <v>65</v>
      </c>
      <c r="AI62" s="18" t="s">
        <v>80</v>
      </c>
      <c r="AJ62" s="32" t="s">
        <v>18</v>
      </c>
      <c r="AK62" s="32" t="s">
        <v>19</v>
      </c>
      <c r="AL62" s="18" t="s">
        <v>22</v>
      </c>
      <c r="AM62" s="18" t="s">
        <v>26</v>
      </c>
      <c r="AN62" s="18" t="s">
        <v>68</v>
      </c>
      <c r="AO62" s="18" t="s">
        <v>69</v>
      </c>
      <c r="AP62" s="32" t="s">
        <v>20</v>
      </c>
      <c r="AQ62" s="32" t="s">
        <v>21</v>
      </c>
      <c r="AR62" s="18" t="s">
        <v>15</v>
      </c>
      <c r="AS62" s="11" t="s">
        <v>94</v>
      </c>
      <c r="AT62" s="120" t="s">
        <v>10</v>
      </c>
      <c r="AU62" s="11" t="s">
        <v>59</v>
      </c>
      <c r="AV62" s="11" t="s">
        <v>71</v>
      </c>
      <c r="AW62" s="119" t="s">
        <v>70</v>
      </c>
      <c r="AX62" s="11" t="s">
        <v>23</v>
      </c>
      <c r="AY62" s="11" t="s">
        <v>66</v>
      </c>
      <c r="AZ62" s="9" t="s">
        <v>75</v>
      </c>
      <c r="BA62" s="24" t="s">
        <v>78</v>
      </c>
      <c r="BB62" s="11" t="s">
        <v>77</v>
      </c>
      <c r="BC62" s="11" t="s">
        <v>25</v>
      </c>
      <c r="BD62" s="11" t="s">
        <v>24</v>
      </c>
      <c r="BE62" s="11" t="s">
        <v>67</v>
      </c>
      <c r="BF62" s="9" t="s">
        <v>76</v>
      </c>
      <c r="BG62" s="24" t="s">
        <v>81</v>
      </c>
      <c r="BH62" s="11" t="s">
        <v>82</v>
      </c>
      <c r="BI62" s="114">
        <v>1</v>
      </c>
      <c r="BJ62" s="114">
        <v>2</v>
      </c>
      <c r="BK62" s="114">
        <v>3</v>
      </c>
      <c r="BL62" s="114">
        <v>4</v>
      </c>
      <c r="BM62" s="114">
        <v>5</v>
      </c>
      <c r="BN62" s="114">
        <v>6</v>
      </c>
      <c r="BO62" s="114">
        <v>7</v>
      </c>
      <c r="BP62" s="114">
        <v>8</v>
      </c>
      <c r="BQ62" s="114">
        <v>1</v>
      </c>
      <c r="BR62" s="114">
        <v>2</v>
      </c>
      <c r="BS62" s="114">
        <v>3</v>
      </c>
      <c r="BT62" s="114">
        <v>4</v>
      </c>
      <c r="BU62" s="114">
        <v>5</v>
      </c>
      <c r="BV62" s="114">
        <v>6</v>
      </c>
      <c r="BW62" s="114">
        <v>7</v>
      </c>
      <c r="BX62" s="114">
        <v>8</v>
      </c>
      <c r="BY62" s="114">
        <v>1</v>
      </c>
      <c r="BZ62" s="114">
        <v>2</v>
      </c>
      <c r="CA62" s="114">
        <v>3</v>
      </c>
      <c r="CB62" s="114">
        <v>4</v>
      </c>
      <c r="CC62" s="114">
        <v>5</v>
      </c>
      <c r="CD62" s="114">
        <v>6</v>
      </c>
      <c r="CE62" s="114">
        <v>7</v>
      </c>
      <c r="CF62" s="114">
        <v>8</v>
      </c>
      <c r="CG62" s="114">
        <v>1</v>
      </c>
      <c r="CH62" s="114">
        <v>2</v>
      </c>
      <c r="CI62" s="114">
        <v>3</v>
      </c>
      <c r="CJ62" s="114">
        <v>4</v>
      </c>
      <c r="CK62" s="114">
        <v>5</v>
      </c>
      <c r="CL62" s="114">
        <v>6</v>
      </c>
      <c r="CM62" s="114">
        <v>7</v>
      </c>
      <c r="CN62" s="114">
        <v>8</v>
      </c>
      <c r="CO62" s="9">
        <v>1</v>
      </c>
      <c r="CP62" s="9">
        <v>2</v>
      </c>
      <c r="CQ62" s="9">
        <v>3</v>
      </c>
      <c r="CR62" s="9">
        <v>4</v>
      </c>
      <c r="CS62" s="9">
        <v>5</v>
      </c>
      <c r="CT62" s="9">
        <v>6</v>
      </c>
      <c r="CU62" s="9">
        <v>7</v>
      </c>
      <c r="CV62" s="9">
        <v>8</v>
      </c>
      <c r="CW62" s="9">
        <v>1</v>
      </c>
      <c r="CX62" s="9">
        <v>2</v>
      </c>
      <c r="CY62" s="9">
        <v>3</v>
      </c>
      <c r="CZ62" s="9">
        <v>4</v>
      </c>
      <c r="DA62" s="9">
        <v>5</v>
      </c>
      <c r="DB62" s="9">
        <v>6</v>
      </c>
      <c r="DC62" s="9">
        <v>7</v>
      </c>
      <c r="DD62" s="9">
        <v>8</v>
      </c>
      <c r="DE62" s="9">
        <v>1</v>
      </c>
      <c r="DF62" s="9">
        <v>2</v>
      </c>
      <c r="DG62" s="9">
        <v>3</v>
      </c>
      <c r="DH62" s="9">
        <v>4</v>
      </c>
      <c r="DI62" s="9">
        <v>5</v>
      </c>
      <c r="DJ62" s="9">
        <v>6</v>
      </c>
      <c r="DK62" s="9">
        <v>7</v>
      </c>
      <c r="DL62" s="9">
        <v>8</v>
      </c>
      <c r="DM62" s="9">
        <v>1</v>
      </c>
      <c r="DN62" s="9">
        <v>2</v>
      </c>
      <c r="DO62" s="9">
        <v>3</v>
      </c>
      <c r="DP62" s="9">
        <v>4</v>
      </c>
      <c r="DQ62" s="9">
        <v>5</v>
      </c>
      <c r="DR62" s="9">
        <v>6</v>
      </c>
      <c r="DS62" s="9">
        <v>7</v>
      </c>
      <c r="DT62" s="9">
        <v>8</v>
      </c>
      <c r="DU62" s="9">
        <v>1</v>
      </c>
      <c r="DV62" s="9">
        <v>2</v>
      </c>
      <c r="DW62" s="9">
        <v>3</v>
      </c>
      <c r="DX62" s="9">
        <v>4</v>
      </c>
      <c r="DY62" s="9">
        <v>5</v>
      </c>
      <c r="DZ62" s="9">
        <v>6</v>
      </c>
      <c r="EA62" s="9">
        <v>7</v>
      </c>
      <c r="EB62" s="9">
        <v>8</v>
      </c>
      <c r="EC62" s="9">
        <v>1</v>
      </c>
      <c r="ED62" s="9">
        <v>2</v>
      </c>
      <c r="EE62" s="9">
        <v>3</v>
      </c>
      <c r="EF62" s="9">
        <v>4</v>
      </c>
      <c r="EG62" s="9">
        <v>5</v>
      </c>
      <c r="EH62" s="9">
        <v>6</v>
      </c>
      <c r="EI62" s="9">
        <v>7</v>
      </c>
      <c r="EJ62" s="9">
        <v>8</v>
      </c>
      <c r="EK62" s="9">
        <v>1</v>
      </c>
      <c r="EL62" s="9">
        <v>2</v>
      </c>
      <c r="EM62" s="9">
        <v>3</v>
      </c>
      <c r="EN62" s="9">
        <v>4</v>
      </c>
      <c r="EO62" s="9">
        <v>5</v>
      </c>
      <c r="EP62" s="9">
        <v>6</v>
      </c>
      <c r="EQ62" s="9">
        <v>7</v>
      </c>
      <c r="ER62" s="9">
        <v>8</v>
      </c>
      <c r="ES62" s="9">
        <v>1</v>
      </c>
      <c r="ET62" s="9">
        <v>2</v>
      </c>
      <c r="EU62" s="9">
        <v>3</v>
      </c>
      <c r="EV62" s="9">
        <v>4</v>
      </c>
      <c r="EW62" s="9">
        <v>5</v>
      </c>
      <c r="EX62" s="9">
        <v>6</v>
      </c>
      <c r="EY62" s="9">
        <v>7</v>
      </c>
      <c r="EZ62" s="9">
        <v>8</v>
      </c>
      <c r="FA62" s="9">
        <v>1</v>
      </c>
      <c r="FB62" s="9">
        <v>2</v>
      </c>
      <c r="FC62" s="9">
        <v>3</v>
      </c>
      <c r="FD62" s="9">
        <v>4</v>
      </c>
      <c r="FE62" s="9">
        <v>5</v>
      </c>
      <c r="FF62" s="9">
        <v>6</v>
      </c>
      <c r="FG62" s="9">
        <v>7</v>
      </c>
      <c r="FH62" s="9">
        <v>8</v>
      </c>
      <c r="FI62" s="9">
        <v>1</v>
      </c>
      <c r="FJ62" s="9">
        <v>2</v>
      </c>
      <c r="FK62" s="9">
        <v>3</v>
      </c>
      <c r="FL62" s="9">
        <v>4</v>
      </c>
      <c r="FM62" s="9">
        <v>5</v>
      </c>
      <c r="FN62" s="9">
        <v>6</v>
      </c>
      <c r="FO62" s="9">
        <v>7</v>
      </c>
      <c r="FP62" s="9">
        <v>8</v>
      </c>
      <c r="FQ62" s="9">
        <v>1</v>
      </c>
      <c r="FR62" s="9">
        <v>2</v>
      </c>
      <c r="FS62" s="9">
        <v>3</v>
      </c>
      <c r="FT62" s="9">
        <v>4</v>
      </c>
      <c r="FU62" s="9">
        <v>5</v>
      </c>
      <c r="FV62" s="9">
        <v>6</v>
      </c>
      <c r="FW62" s="9">
        <v>7</v>
      </c>
      <c r="FX62" s="9">
        <v>8</v>
      </c>
      <c r="FY62" s="90"/>
      <c r="FZ62" s="90"/>
    </row>
    <row r="63" spans="1:318" s="1" customFormat="1" x14ac:dyDescent="0.3">
      <c r="A63" s="16"/>
      <c r="B63" s="63" t="str">
        <f>$G$4</f>
        <v>CORED LAMINATE PANEL BUCKLING - LOADED SIDES SIMPLY SUPPORTED, EDGES CLAMPED</v>
      </c>
      <c r="C63" s="16"/>
      <c r="D63" s="16"/>
      <c r="E63" s="16"/>
      <c r="F63" s="16"/>
      <c r="G63" s="16"/>
      <c r="H63" s="16"/>
      <c r="I63" s="16"/>
      <c r="J63" s="16"/>
      <c r="K63" s="16"/>
      <c r="L63" s="72"/>
      <c r="M63" s="2"/>
      <c r="N63" s="89"/>
      <c r="O63" s="2"/>
      <c r="P63" s="2"/>
      <c r="Q63" s="2"/>
      <c r="R63" s="2"/>
      <c r="S63" s="2"/>
      <c r="T63" s="2"/>
      <c r="U63" s="72"/>
      <c r="X63" s="118">
        <v>0.5</v>
      </c>
      <c r="Y63" s="118">
        <v>10</v>
      </c>
      <c r="Z63" s="40">
        <v>1.7999999999999999E-2</v>
      </c>
      <c r="AA63" s="40">
        <v>10000000</v>
      </c>
      <c r="AB63" s="40">
        <v>10000000</v>
      </c>
      <c r="AC63" s="98">
        <v>3900000</v>
      </c>
      <c r="AD63" s="42">
        <v>0.33</v>
      </c>
      <c r="AE63" s="42">
        <v>0.33</v>
      </c>
      <c r="AF63" s="41">
        <v>1.7999999999999999E-2</v>
      </c>
      <c r="AG63" s="40">
        <v>10000000</v>
      </c>
      <c r="AH63" s="40">
        <v>10000000</v>
      </c>
      <c r="AI63" s="98">
        <v>3900000</v>
      </c>
      <c r="AJ63" s="42">
        <v>0.33</v>
      </c>
      <c r="AK63" s="42">
        <v>0.33</v>
      </c>
      <c r="AL63" s="42">
        <f>AL60</f>
        <v>5.0200000000000002E-2</v>
      </c>
      <c r="AM63" s="40">
        <v>6000</v>
      </c>
      <c r="AN63" s="40">
        <f>AN60</f>
        <v>10000</v>
      </c>
      <c r="AO63" s="40">
        <f>AO60</f>
        <v>10000</v>
      </c>
      <c r="AP63" s="42">
        <v>0.03</v>
      </c>
      <c r="AQ63" s="42">
        <v>0.03</v>
      </c>
      <c r="AR63" s="4">
        <f>AL63+AF63/2+Z63/2</f>
        <v>6.8199999999999997E-2</v>
      </c>
      <c r="AS63" s="11">
        <f>X63/Y63</f>
        <v>0.05</v>
      </c>
      <c r="AT63" s="15">
        <f>(AA63*Z63)*(AG63*AF63)*AR63^2/(AVERAGE(BD63,AX63)*(AA63*Z63+AG63*AF63))</f>
        <v>469.76949837279756</v>
      </c>
      <c r="AU63" s="19">
        <f>AY63*BE63/(AY63+BE63)*(PI()^2*AL63)/(Y63^2*AN63)</f>
        <v>5.0040256631266655E-2</v>
      </c>
      <c r="AV63" s="13">
        <f>AY63/(AY63+BE63)</f>
        <v>0.5</v>
      </c>
      <c r="AW63" s="11">
        <f>AN63/AO63</f>
        <v>1</v>
      </c>
      <c r="AX63" s="11">
        <f>1-AD63*AE63</f>
        <v>0.8911</v>
      </c>
      <c r="AY63" s="11">
        <f>Z63/AX63*SQRT(AA63*AB63)</f>
        <v>201997.53114128605</v>
      </c>
      <c r="AZ63" s="11">
        <f>SQRT(AB63/AA63)</f>
        <v>1</v>
      </c>
      <c r="BA63" s="11">
        <f>AX63*AC63/SQRT(AA63*AB63)</f>
        <v>0.34752899999999998</v>
      </c>
      <c r="BB63" s="11">
        <f>AZ63*AD63+2*BA63</f>
        <v>1.025058</v>
      </c>
      <c r="BC63" s="11">
        <f>1-AP63*AQ63</f>
        <v>0.99909999999999999</v>
      </c>
      <c r="BD63" s="11">
        <f>1-AJ63*AK63</f>
        <v>0.8911</v>
      </c>
      <c r="BE63" s="11">
        <f>AF63/BD63*SQRT(AG63*AH63)</f>
        <v>201997.53114128605</v>
      </c>
      <c r="BF63" s="11">
        <f>SQRT(AH63/AG63)</f>
        <v>1</v>
      </c>
      <c r="BG63" s="11">
        <f>BD63*AI63/SQRT(AG63*AH63)</f>
        <v>0.34752899999999998</v>
      </c>
      <c r="BH63" s="11">
        <f>BF63*AK63+2*BG63</f>
        <v>1.025058</v>
      </c>
      <c r="BI63" s="121">
        <f>16*X63^2/(3*BI62^2*Y63^2)</f>
        <v>1.3333333333333334E-2</v>
      </c>
      <c r="BJ63" s="121">
        <f>16*X63^2/(3*BJ62^2*Y63^2)</f>
        <v>3.3333333333333335E-3</v>
      </c>
      <c r="BK63" s="121">
        <f>16*X63^2/(3*BK62^2*Y63^2)</f>
        <v>1.4814814814814814E-3</v>
      </c>
      <c r="BL63" s="121">
        <f>16*X63^2/(3*BL62^2*Y63^2)</f>
        <v>8.3333333333333339E-4</v>
      </c>
      <c r="BM63" s="121">
        <f>16*X63^2/(3*BM62^2*Y63^2)</f>
        <v>5.3333333333333336E-4</v>
      </c>
      <c r="BN63" s="121">
        <f>16*X63^2/(3*BN62^2*Y63^2)</f>
        <v>3.7037037037037035E-4</v>
      </c>
      <c r="BO63" s="121">
        <f>16*X63^2/(3*BO62^2*Y63^2)</f>
        <v>2.7210884353741496E-4</v>
      </c>
      <c r="BP63" s="121">
        <f>16*X63^2/(3*BP62^2*Y63^2)</f>
        <v>2.0833333333333335E-4</v>
      </c>
      <c r="BQ63" s="121">
        <f>4/3</f>
        <v>1.3333333333333333</v>
      </c>
      <c r="BR63" s="121">
        <f t="shared" ref="BR63:BX78" si="129">4/3</f>
        <v>1.3333333333333333</v>
      </c>
      <c r="BS63" s="121">
        <f t="shared" si="129"/>
        <v>1.3333333333333333</v>
      </c>
      <c r="BT63" s="121">
        <f t="shared" si="129"/>
        <v>1.3333333333333333</v>
      </c>
      <c r="BU63" s="121">
        <f t="shared" si="129"/>
        <v>1.3333333333333333</v>
      </c>
      <c r="BV63" s="121">
        <f t="shared" si="129"/>
        <v>1.3333333333333333</v>
      </c>
      <c r="BW63" s="121">
        <f t="shared" si="129"/>
        <v>1.3333333333333333</v>
      </c>
      <c r="BX63" s="121">
        <f t="shared" si="129"/>
        <v>1.3333333333333333</v>
      </c>
      <c r="BY63" s="121">
        <f>(BI62^2*Y63^2)/X63^2</f>
        <v>400</v>
      </c>
      <c r="BZ63" s="121">
        <f>(BJ62^2*Y63^2)/X63^2</f>
        <v>1600</v>
      </c>
      <c r="CA63" s="121">
        <f>(BK62^2*Y63^2)/X63^2</f>
        <v>3600</v>
      </c>
      <c r="CB63" s="121">
        <f>(BL62^2*Y63^2)/X63^2</f>
        <v>6400</v>
      </c>
      <c r="CC63" s="121">
        <f>(BM62^2*Y63^2)/X63^2</f>
        <v>10000</v>
      </c>
      <c r="CD63" s="121">
        <f>(BN62^2*Y63^2)/X63^2</f>
        <v>14400</v>
      </c>
      <c r="CE63" s="121">
        <f>(BO62^2*Y63^2)/X63^2</f>
        <v>19600</v>
      </c>
      <c r="CF63" s="121">
        <f>(BP62^2*Y63^2)/X63^2</f>
        <v>25600</v>
      </c>
      <c r="CG63" s="121">
        <f>BI63/4</f>
        <v>3.3333333333333335E-3</v>
      </c>
      <c r="CH63" s="121">
        <f t="shared" ref="CH63:CH102" si="130">BJ63/4</f>
        <v>8.3333333333333339E-4</v>
      </c>
      <c r="CI63" s="121">
        <f t="shared" ref="CI63:CI102" si="131">BK63/4</f>
        <v>3.7037037037037035E-4</v>
      </c>
      <c r="CJ63" s="121">
        <f t="shared" ref="CJ63:CJ102" si="132">BL63/4</f>
        <v>2.0833333333333335E-4</v>
      </c>
      <c r="CK63" s="121">
        <f t="shared" ref="CK63:CK102" si="133">BM63/4</f>
        <v>1.3333333333333334E-4</v>
      </c>
      <c r="CL63" s="121">
        <f t="shared" ref="CL63:CL102" si="134">BN63/4</f>
        <v>9.2592592592592588E-5</v>
      </c>
      <c r="CM63" s="121">
        <f t="shared" ref="CM63:CM102" si="135">BO63/4</f>
        <v>6.802721088435374E-5</v>
      </c>
      <c r="CN63" s="121">
        <f t="shared" ref="CN63:CN102" si="136">BP63/4</f>
        <v>5.2083333333333337E-5</v>
      </c>
      <c r="CO63" s="95">
        <f t="shared" ref="CO63:CO102" si="137">AZ63*BI63*AW63/CG63+(1+AW63/CG63)*BA63*BQ63+BY63/AZ63</f>
        <v>543.47497199999998</v>
      </c>
      <c r="CP63" s="95">
        <f t="shared" ref="CP63:CP102" si="138">AZ63*BJ63*AW63/CH63+(1+AW63/CH63)*BA63*BR63+BZ63/AZ63</f>
        <v>2160.5097719999999</v>
      </c>
      <c r="CQ63" s="95">
        <f t="shared" ref="CQ63:CQ102" si="139">AZ63*BK63*AW63/CI63+(1+AW63/CI63)*BA63*BS63+CA63/AZ63</f>
        <v>4855.5677720000003</v>
      </c>
      <c r="CR63" s="95">
        <f t="shared" ref="CR63:CR102" si="140">AZ63*BL63*AW63/CJ63+(1+AW63/CJ63)*BA63*BT63+CB63/AZ63</f>
        <v>8628.648971999999</v>
      </c>
      <c r="CS63" s="95">
        <f t="shared" ref="CS63:CS102" si="141">AZ63*BM63*AW63/CK63+(1+AW63/CK63)*BA63*BU63+CC63/AZ63</f>
        <v>13479.753371999999</v>
      </c>
      <c r="CT63" s="95">
        <f t="shared" ref="CT63:CT102" si="142">AZ63*BN63*AW63/CL63+(1+AW63/CL63)*BA63*BV63+CD63/AZ63</f>
        <v>19408.880971999999</v>
      </c>
      <c r="CU63" s="95">
        <f t="shared" ref="CU63:CU102" si="143">AZ63*BO63*AW63/CM63+(1+AW63/CM63)*BA63*BW63+CE63/AZ63</f>
        <v>26416.031771999998</v>
      </c>
      <c r="CV63" s="95">
        <f t="shared" ref="CV63:CV102" si="144">AZ63*BP63*AW63/CN63+(1+AW63/CN63)*BA63*BX63+CF63/AZ63</f>
        <v>34501.205772000001</v>
      </c>
      <c r="CW63" s="95">
        <f t="shared" ref="CW63:CW102" si="145">BF63*BI63*AW63/CG63+(1+AW63/CG63)*BG63*BQ63+BY63/BF63</f>
        <v>543.47497199999998</v>
      </c>
      <c r="CX63" s="95">
        <f t="shared" ref="CX63:CX102" si="146">BF63*BJ63*AW63/CH63+(1+AW63/CH63)*BG63*BR63+BZ63/BF63</f>
        <v>2160.5097719999999</v>
      </c>
      <c r="CY63" s="95">
        <f t="shared" ref="CY63:CY102" si="147">BF63*BK63*AW63/CI63+(1+AW63/CI63)*BG63*BS63+CA63/BF63</f>
        <v>4855.5677720000003</v>
      </c>
      <c r="CZ63" s="95">
        <f t="shared" ref="CZ63:CZ102" si="148">BF63*BL63*AW63/CJ63+(1+AW63/CJ63)*BG63*BT63+CB63/BF63</f>
        <v>8628.648971999999</v>
      </c>
      <c r="DA63" s="95">
        <f t="shared" ref="DA63:DA102" si="149">BF63*BM63*AW63/CK63+(1+AW63/CK63)*BG63*BU63+CC63/BF63</f>
        <v>13479.753371999999</v>
      </c>
      <c r="DB63" s="95">
        <f t="shared" ref="DB63:DB102" si="150">BF63*BN63*AW63/CL63+(1+AW63/CL63)*BG63*BV63+CD63/BF63</f>
        <v>19408.880971999999</v>
      </c>
      <c r="DC63" s="95">
        <f t="shared" ref="DC63:DC102" si="151">BF63*BO63*AW63/CM63+(1+AW63/CM63)*BG63*BW63+CE63/BF63</f>
        <v>26416.031771999998</v>
      </c>
      <c r="DD63" s="95">
        <f t="shared" ref="DD63:DD102" si="152">BF63*BP63*AW63/CN63+(1+AW63/CN63)*BG63*BX63+CF63/BF63</f>
        <v>34501.205772000001</v>
      </c>
      <c r="DE63" s="13">
        <f>AZ63*BI63+2*BB63*BQ63+BY63/AZ63</f>
        <v>402.74682133333334</v>
      </c>
      <c r="DF63" s="13">
        <f>AZ63*BJ63+2*BB63*BR63+BZ63/AZ63</f>
        <v>1602.7368213333334</v>
      </c>
      <c r="DG63" s="13">
        <f>AZ63*BK63+2*BB63*BS63+CA63/AZ63</f>
        <v>3602.7349694814816</v>
      </c>
      <c r="DH63" s="13">
        <f>AZ63*BL63+2*BB63*BT63+CB63/AZ63</f>
        <v>6402.7343213333334</v>
      </c>
      <c r="DI63" s="13">
        <f t="shared" ref="DI63:DI102" si="153">AZ63*BM63+2*BB63*BU63+CC63/AZ63</f>
        <v>10002.734021333334</v>
      </c>
      <c r="DJ63" s="13">
        <f t="shared" ref="DJ63:DJ102" si="154">AZ63*BN63+2*BB63*BV63+CD63/AZ63</f>
        <v>14402.733858370369</v>
      </c>
      <c r="DK63" s="13">
        <f t="shared" ref="DK63:DK102" si="155">AZ63*BO63+2*BB63*BW63+CE63/AZ63</f>
        <v>19602.733760108844</v>
      </c>
      <c r="DL63" s="13">
        <f t="shared" ref="DL63:DL102" si="156">AZ63*BP63+2*BB63*BX63+CF63/AZ63</f>
        <v>25602.733696333333</v>
      </c>
      <c r="DM63" s="95">
        <f t="shared" ref="DM63:DM102" si="157">BF63*BI63+2*BH63*BQ63+BY63/BF63</f>
        <v>402.74682133333334</v>
      </c>
      <c r="DN63" s="95">
        <f t="shared" ref="DN63:DN102" si="158">BF63*BJ63+2*BH63*BR63+BZ63/BF63</f>
        <v>1602.7368213333334</v>
      </c>
      <c r="DO63" s="95">
        <f t="shared" ref="DO63:DO102" si="159">BF63*BK63+2*BH63*BS63+CA63/BF63</f>
        <v>3602.7349694814816</v>
      </c>
      <c r="DP63" s="95">
        <f t="shared" ref="DP63:DP102" si="160">BF63*BL63+2*BH63*BT63+CB63/BF63</f>
        <v>6402.7343213333334</v>
      </c>
      <c r="DQ63" s="95">
        <f t="shared" ref="DQ63:DQ102" si="161">BF63*BM63+2*BH63*BU63+CC63/BF63</f>
        <v>10002.734021333334</v>
      </c>
      <c r="DR63" s="95">
        <f t="shared" ref="DR63:DR102" si="162">BF63*BN63+2*BH63*BV63+CD63/BF63</f>
        <v>14402.733858370369</v>
      </c>
      <c r="DS63" s="95">
        <f t="shared" ref="DS63:DS102" si="163">BF63*BO63+2*BH63*BW63+CE63/BF63</f>
        <v>19602.733760108844</v>
      </c>
      <c r="DT63" s="95">
        <f t="shared" ref="DT63:DT102" si="164">BF63*BP63+2*BH63*BX63+CF63/BF63</f>
        <v>25602.733696333333</v>
      </c>
      <c r="DU63" s="95">
        <f t="shared" ref="DU63:DU102" si="165">((AZ63^2+BF63^2)/(2*AZ63*BF63))*BI63*BY63-BB63*BH63*BQ63^2+BQ63/2*(BA63*DM63+BG63*DE63)</f>
        <v>190.08694426666668</v>
      </c>
      <c r="DV63" s="95">
        <f t="shared" ref="DV63:DV102" si="166">((AZ63^2+BF63^2)/(2*AZ63*BF63))*BJ63*BZ63-BB63*BH63*BR63^2+BR63/2*(BA63*DN63+BG63*DF63)</f>
        <v>746.12871054666675</v>
      </c>
      <c r="DW63" s="95">
        <f t="shared" ref="DW63:DW102" si="167">((AZ63^2+BF63^2)/(2*AZ63*BF63))*BK63*CA63-BB63*BH63*BS63^2+BS63/2*(BA63*DO63+BG63*DG63)</f>
        <v>1672.8718524503704</v>
      </c>
      <c r="DX63" s="95">
        <f t="shared" ref="DX63:DX102" si="168">((AZ63^2+BF63^2)/(2*AZ63*BF63))*BL63*CB63-BB63*BH63*BT63^2+BT63/2*(BA63*DP63+BG63*DH63)</f>
        <v>2970.3131521166665</v>
      </c>
      <c r="DY63" s="95">
        <f t="shared" ref="DY63:DY102" si="169">((AZ63^2+BF63^2)/(2*AZ63*BF63))*BM63*CC63-BB63*BH63*BU63^2+BU63/2*(BA63*DQ63+BG63*DI63)</f>
        <v>4638.4522131050662</v>
      </c>
      <c r="DZ63" s="95">
        <f t="shared" ref="DZ63:DZ102" si="170">((AZ63^2+BF63^2)/(2*AZ63*BF63))*BN63*CD63-BB63*BH63*BV63^2+BV63/2*(BA63*DR63+BG63*DJ63)</f>
        <v>6677.2889375925906</v>
      </c>
      <c r="EA63" s="95">
        <f t="shared" ref="EA63:EA102" si="171">((AZ63^2+BF63^2)/(2*AZ63*BF63))*BO63*CE63-BB63*BH63*BW63^2+BW63/2*(BA63*DS63+BG63*DK63)</f>
        <v>9086.8232920609516</v>
      </c>
      <c r="EB63" s="95">
        <f t="shared" ref="EB63:EB102" si="172">((AZ63^2+BF63^2)/(2*AZ63*BF63))*BP63*CF63-BB63*BH63*BX63^2+BX63/2*(BA63*DT63+BG63*DL63)</f>
        <v>11867.055262509166</v>
      </c>
      <c r="EC63" s="95">
        <f t="shared" ref="EC63:EC102" si="173">BI63*BY63-BB63^2*BQ63^2+BA63*BQ63*DE63</f>
        <v>190.08694426666665</v>
      </c>
      <c r="ED63" s="95">
        <f t="shared" ref="ED63:ED102" si="174">BJ63*BZ63-BB63^2*BR63^2+BA63*BR63*DF63</f>
        <v>746.12871054666664</v>
      </c>
      <c r="EE63" s="95">
        <f t="shared" ref="EE63:EE102" si="175">BK63*CA63-BB63^2*BS63^2+BA63*BS63*DG63</f>
        <v>1672.8718524503702</v>
      </c>
      <c r="EF63" s="95">
        <f t="shared" ref="EF63:EF102" si="176">BL63*CB63-BB63^2*BT63^2+BA63*BT63*DH63</f>
        <v>2970.3131521166665</v>
      </c>
      <c r="EG63" s="95">
        <f t="shared" ref="EG63:EG102" si="177">BM63*CC63-BB63^2*BU63^2+BA63*BU63*DI63</f>
        <v>4638.4522131050662</v>
      </c>
      <c r="EH63" s="95">
        <f t="shared" ref="EH63:EH102" si="178">BN63*CD63-BB63^2*BV63^2+BA63*BV63*DJ63</f>
        <v>6677.2889375925915</v>
      </c>
      <c r="EI63" s="95">
        <f t="shared" ref="EI63:EI102" si="179">BO63*CE63-BB63^2*BW63^2+BA63*BW63*DK63</f>
        <v>9086.8232920609498</v>
      </c>
      <c r="EJ63" s="95">
        <f t="shared" ref="EJ63:EJ102" si="180">BP63*CF63-BB63^2*BX63^2+BA63*BX63*DL63</f>
        <v>11867.055262509164</v>
      </c>
      <c r="EK63" s="95">
        <f t="shared" ref="EK63:EK102" si="181">BI63*BY63-BH63^2*BQ63^2+BG63*BQ63*DM63</f>
        <v>190.08694426666665</v>
      </c>
      <c r="EL63" s="95">
        <f t="shared" ref="EL63:EL102" si="182">BJ63*BZ63-BH63^2*BR63^2+BG63*BR63*DN63</f>
        <v>746.12871054666664</v>
      </c>
      <c r="EM63" s="95">
        <f t="shared" ref="EM63:EM102" si="183">BK63*CA63-BH63^2*BS63^2+BG63*BS63*DO63</f>
        <v>1672.8718524503702</v>
      </c>
      <c r="EN63" s="95">
        <f t="shared" ref="EN63:EN102" si="184">BL63*CB63-BH63^2*BT63^2+BG63*BT63*DP63</f>
        <v>2970.3131521166665</v>
      </c>
      <c r="EO63" s="95">
        <f t="shared" ref="EO63:EO102" si="185">BM63*CC63-BH63^2*BU63^2+BG63*BU63*DQ63</f>
        <v>4638.4522131050662</v>
      </c>
      <c r="EP63" s="95">
        <f t="shared" ref="EP63:EP102" si="186">BN63*CD63-BH63^2*BV63^2+BG63*BV63*DR63</f>
        <v>6677.2889375925915</v>
      </c>
      <c r="EQ63" s="95">
        <f t="shared" ref="EQ63:EQ102" si="187">BO63*CE63-BH63^2*BW63^2+BG63*BW63*DS63</f>
        <v>9086.8232920609498</v>
      </c>
      <c r="ER63" s="95">
        <f t="shared" ref="ER63:ER102" si="188">BP63*CF63-BH63^2*BX63^2+BG63*BX63*DT63</f>
        <v>11867.055262509164</v>
      </c>
      <c r="ES63" s="95">
        <f t="shared" ref="ES63:ES102" si="189">AV63+(1-AV63)*DE63/DM63*EK63/EC63</f>
        <v>1</v>
      </c>
      <c r="ET63" s="95">
        <f t="shared" ref="ET63:ET102" si="190">AV63+(1-AV63)*DF63/DN63*EL63/ED63</f>
        <v>1</v>
      </c>
      <c r="EU63" s="95">
        <f t="shared" ref="EU63:EU102" si="191">AV63+(1-AV63)*DG63/DO63*EM63/EE63</f>
        <v>1</v>
      </c>
      <c r="EV63" s="95">
        <f t="shared" ref="EV63:EV102" si="192">AV63+(1-AV63)*DH63/DP63*EN63/EF63</f>
        <v>1</v>
      </c>
      <c r="EW63" s="95">
        <f t="shared" ref="EW63:EW102" si="193">AV63+(1-AV63)*DI63/DQ63*EO63/EG63</f>
        <v>1</v>
      </c>
      <c r="EX63" s="95">
        <f t="shared" ref="EX63:EX102" si="194">AV63+(1-AV63)*DJ63/DR63*EP63/EH63</f>
        <v>1</v>
      </c>
      <c r="EY63" s="95">
        <f t="shared" ref="EY63:EY102" si="195">AV63+(1-AV63)*DK63/DS63*EQ63/EI63</f>
        <v>1</v>
      </c>
      <c r="EZ63" s="95">
        <f t="shared" ref="EZ63:EZ102" si="196">AV63+(1-AV63)*DL63/DT63*ER63/EJ63</f>
        <v>1</v>
      </c>
      <c r="FA63" s="95">
        <f t="shared" ref="FA63:FA102" si="197">AV63^2+2*AV63*(1-AV63)*(DU63/EC63)+(1-AV63)^2*(EK63/EC63)</f>
        <v>1</v>
      </c>
      <c r="FB63" s="95">
        <f t="shared" ref="FB63:FB102" si="198">AV63^2+2*AV63*(1-AV63)*(DV63/ED63)+(1-AV63)^2*(EL63/ED63)</f>
        <v>1</v>
      </c>
      <c r="FC63" s="95">
        <f t="shared" ref="FC63:FC102" si="199">AV63^2+2*AV63*(1-AV63)*(DW63/EE63)+(1-AV63)^2*(EM63/EE63)</f>
        <v>1</v>
      </c>
      <c r="FD63" s="95">
        <f t="shared" ref="FD63:FD102" si="200">AV63^2+2*AV63*(1-AV63)*(DX63/EF63)+(1-AV63)^2*(EN63/EF63)</f>
        <v>1</v>
      </c>
      <c r="FE63" s="95">
        <f t="shared" ref="FE63:FE102" si="201">AV63^2+2*AV63*(1-AV63)*(DY63/EG63)+(1-AV63)^2*(EO63/EG63)</f>
        <v>1</v>
      </c>
      <c r="FF63" s="95">
        <f t="shared" ref="FF63:FF102" si="202">AV63^2+2*AV63*(1-AV63)*(DZ63/EH63)+(1-AV63)^2*(EP63/EH63)</f>
        <v>1</v>
      </c>
      <c r="FG63" s="95">
        <f t="shared" ref="FG63:FG102" si="203">AV63^2+2*AV63*(1-AV63)*(EA63/EI63)+(1-AV63)^2*(EQ63/EI63)</f>
        <v>1</v>
      </c>
      <c r="FH63" s="95">
        <f t="shared" ref="FH63:FH102" si="204">AV63^2+2*AV63*(1-AV63)*(EB63/EJ63)+(1-AV63)^2*(ER63/EJ63)</f>
        <v>1</v>
      </c>
      <c r="FI63" s="95">
        <f t="shared" ref="FI63:FI102" si="205">AV63+(1-AV63)*CO63/CW63*EK63/EC63</f>
        <v>1</v>
      </c>
      <c r="FJ63" s="95">
        <f t="shared" ref="FJ63:FJ102" si="206">AV63+(1-AV63)*CP63/CX63*EL63/ED63</f>
        <v>1</v>
      </c>
      <c r="FK63" s="95">
        <f t="shared" ref="FK63:FK102" si="207">AV63+(1-AV63)*CQ63/CY63*EM63/EE63</f>
        <v>1</v>
      </c>
      <c r="FL63" s="95">
        <f t="shared" ref="FL63:FL102" si="208">AV63+(1-AV63)*CR63/CZ63*EN63/EF63</f>
        <v>1</v>
      </c>
      <c r="FM63" s="95">
        <f t="shared" ref="FM63:FM102" si="209">AV63+(1-AV63)*CS63/DA63*EO63/EG63</f>
        <v>1</v>
      </c>
      <c r="FN63" s="95">
        <f t="shared" ref="FN63:FN102" si="210">AV63+(1-AV63)*CT63/DB63*EP63/EH63</f>
        <v>1</v>
      </c>
      <c r="FO63" s="95">
        <f t="shared" ref="FO63:FO102" si="211">AV63+(1-AV63)*CU63/DC63*EQ63/EI63</f>
        <v>1</v>
      </c>
      <c r="FP63" s="95">
        <f t="shared" ref="FP63:FP102" si="212">AV63+(1-AV63)*CV63/DD63*ER63/EJ63</f>
        <v>1</v>
      </c>
      <c r="FQ63" s="115">
        <f t="shared" ref="FQ63:FQ102" si="213">(ES63*DM63+(1+AW63/CG63)*EK63*AU63)/(FA63+FI63*CW63*AU63+(AW63/CG63)*EK63*AU63^2)</f>
        <v>19.099650267010954</v>
      </c>
      <c r="FR63" s="115">
        <f t="shared" ref="FR63:FR102" si="214">(ET63*DN63+(1+AW63/CH63)*EL63*AU63)/(FB63+FJ63*CX63*AU63+(AW63/CH63)*EL63*AU63^2)</f>
        <v>19.754052206517883</v>
      </c>
      <c r="FS63" s="115">
        <f t="shared" ref="FS63:FS102" si="215">(EU63*DO63+(1+AW63/CI63)*EM63*AU63)/(FC63+FK63*CY63*AU63+(AW63/CI63)*EM63*AU63^2)</f>
        <v>19.88099350058506</v>
      </c>
      <c r="FT63" s="115">
        <f t="shared" ref="FT63:FT102" si="216">(EV63*DP63+(1+AW63/CJ63)*EN63*AU63)/(FD63+FL63*CZ63*AU63+(AW63/CJ63)*EN63*AU63^2)</f>
        <v>19.925868960024182</v>
      </c>
      <c r="FU63" s="115">
        <f t="shared" ref="FU63:FU102" si="217">(EW63*DQ63+(1+AW63/CK63)*EO63*AU63)/(FE63+FM63*DA63*AU63+(AW63/CK63)*EO63*AU63^2)</f>
        <v>19.946719050843999</v>
      </c>
      <c r="FV63" s="115">
        <f t="shared" ref="FV63:FV102" si="218">(EX63*DR63+(1+AW63/CL63)*EP63*AU63)/(FF63+FN63*DB63*AU63+(AW63/CL63)*EP63*AU63^2)</f>
        <v>19.958066116182668</v>
      </c>
      <c r="FW63" s="115">
        <f t="shared" ref="FW63:FW102" si="219">(EY63*DS63+(1+AW63/CM63)*EQ63*AU63)/(FG63+FO63*DC63*AU63+(AW63/CM63)*EQ63*AU63^2)</f>
        <v>19.9649152300121</v>
      </c>
      <c r="FX63" s="115">
        <f t="shared" ref="FX63:FX102" si="220">(EZ63*DT63+(1+AW63/CN63)*ER63*AU63)/(FH63+FP63*DD63*AU63+(AW63/CN63)*ER63*AU63^2)</f>
        <v>19.969363467260557</v>
      </c>
      <c r="FY63" s="90"/>
      <c r="FZ63" s="90">
        <f>MIN(FQ63:FX63)</f>
        <v>19.099650267010954</v>
      </c>
    </row>
    <row r="64" spans="1:318" ht="13.8" x14ac:dyDescent="0.3">
      <c r="A64" s="5"/>
      <c r="B64" s="8"/>
      <c r="C64" s="5"/>
      <c r="D64" s="5"/>
      <c r="E64" s="5"/>
      <c r="F64" s="5"/>
      <c r="G64" s="5"/>
      <c r="H64" s="5"/>
      <c r="I64" s="5"/>
      <c r="J64" s="5"/>
      <c r="K64" s="5"/>
      <c r="X64" s="118">
        <v>1</v>
      </c>
      <c r="Y64" s="118">
        <v>10</v>
      </c>
      <c r="Z64" s="40">
        <v>1.7999999999999999E-2</v>
      </c>
      <c r="AA64" s="40">
        <v>10000000</v>
      </c>
      <c r="AB64" s="40">
        <v>10000000</v>
      </c>
      <c r="AC64" s="98">
        <v>3900000</v>
      </c>
      <c r="AD64" s="42">
        <v>0.33</v>
      </c>
      <c r="AE64" s="42">
        <v>0.33</v>
      </c>
      <c r="AF64" s="41">
        <v>1.7999999999999999E-2</v>
      </c>
      <c r="AG64" s="40">
        <v>10000000</v>
      </c>
      <c r="AH64" s="40">
        <v>10000000</v>
      </c>
      <c r="AI64" s="98">
        <v>3900000</v>
      </c>
      <c r="AJ64" s="42">
        <v>0.33</v>
      </c>
      <c r="AK64" s="42">
        <v>0.33</v>
      </c>
      <c r="AL64" s="42">
        <f>AL60</f>
        <v>5.0200000000000002E-2</v>
      </c>
      <c r="AM64" s="40">
        <v>6000</v>
      </c>
      <c r="AN64" s="40">
        <f>AN60</f>
        <v>10000</v>
      </c>
      <c r="AO64" s="40">
        <f>AO60</f>
        <v>10000</v>
      </c>
      <c r="AP64" s="42">
        <v>0.03</v>
      </c>
      <c r="AQ64" s="42">
        <v>0.03</v>
      </c>
      <c r="AR64" s="4">
        <f t="shared" ref="AR64:AR102" si="221">AL64+AF64/2+Z64/2</f>
        <v>6.8199999999999997E-2</v>
      </c>
      <c r="AS64" s="11">
        <f t="shared" ref="AS64:AS102" si="222">X64/Y64</f>
        <v>0.1</v>
      </c>
      <c r="AT64" s="15">
        <f t="shared" ref="AT64:AT102" si="223">(AA64*Z64)*(AG64*AF64)*AR64^2/(AVERAGE(BD64,AX64)*(AA64*Z64+AG64*AF64))</f>
        <v>469.76949837279756</v>
      </c>
      <c r="AU64" s="19">
        <f t="shared" ref="AU64:AU102" si="224">AY64*BE64/(AY64+BE64)*(PI()^2*AL64)/(Y64^2*AN64)</f>
        <v>5.0040256631266655E-2</v>
      </c>
      <c r="AV64" s="13">
        <f t="shared" ref="AV64:AV102" si="225">AY64/(AY64+BE64)</f>
        <v>0.5</v>
      </c>
      <c r="AW64" s="11">
        <f t="shared" ref="AW64:AW102" si="226">AN64/AO64</f>
        <v>1</v>
      </c>
      <c r="AX64" s="11">
        <f t="shared" ref="AX64:AX102" si="227">1-AD64*AE64</f>
        <v>0.8911</v>
      </c>
      <c r="AY64" s="11">
        <f t="shared" ref="AY64:AY102" si="228">Z64/AX64*SQRT(AA64*AB64)</f>
        <v>201997.53114128605</v>
      </c>
      <c r="AZ64" s="11">
        <f t="shared" ref="AZ64:AZ102" si="229">SQRT(AB64/AA64)</f>
        <v>1</v>
      </c>
      <c r="BA64" s="11">
        <f t="shared" ref="BA64:BA102" si="230">AX64*AC64/SQRT(AA64*AB64)</f>
        <v>0.34752899999999998</v>
      </c>
      <c r="BB64" s="11">
        <f t="shared" ref="BB64:BB102" si="231">AZ64*AD64+2*BA64</f>
        <v>1.025058</v>
      </c>
      <c r="BC64" s="11">
        <f t="shared" ref="BC64:BC102" si="232">1-AP64*AQ64</f>
        <v>0.99909999999999999</v>
      </c>
      <c r="BD64" s="11">
        <f t="shared" ref="BD64:BD102" si="233">1-AJ64*AK64</f>
        <v>0.8911</v>
      </c>
      <c r="BE64" s="11">
        <f t="shared" ref="BE64:BE102" si="234">AF64/BD64*SQRT(AG64*AH64)</f>
        <v>201997.53114128605</v>
      </c>
      <c r="BF64" s="11">
        <f t="shared" ref="BF64:BF102" si="235">SQRT(AH64/AG64)</f>
        <v>1</v>
      </c>
      <c r="BG64" s="11">
        <f t="shared" ref="BG64:BG102" si="236">BD64*AI64/SQRT(AG64*AH64)</f>
        <v>0.34752899999999998</v>
      </c>
      <c r="BH64" s="11">
        <f t="shared" ref="BH64:BH102" si="237">BF64*AK64+2*BG64</f>
        <v>1.025058</v>
      </c>
      <c r="BI64" s="121">
        <f>16*X64^2/(3*BI62^2*Y64^2)</f>
        <v>5.3333333333333337E-2</v>
      </c>
      <c r="BJ64" s="121">
        <f>16*X64^2/(3*BJ62^2*Y64^2)</f>
        <v>1.3333333333333334E-2</v>
      </c>
      <c r="BK64" s="121">
        <f>16*X64^2/(3*BK62^2*Y64^2)</f>
        <v>5.9259259259259256E-3</v>
      </c>
      <c r="BL64" s="121">
        <f>16*X64^2/(3*BL62^2*Y64^2)</f>
        <v>3.3333333333333335E-3</v>
      </c>
      <c r="BM64" s="121">
        <f>16*X64^2/(3*BM62^2*Y64^2)</f>
        <v>2.1333333333333334E-3</v>
      </c>
      <c r="BN64" s="121">
        <f>16*X64^2/(3*BN62^2*Y64^2)</f>
        <v>1.4814814814814814E-3</v>
      </c>
      <c r="BO64" s="121">
        <f>16*X64^2/(3*BO62^2*Y64^2)</f>
        <v>1.0884353741496598E-3</v>
      </c>
      <c r="BP64" s="121">
        <f>16*X64^2/(3*BP62^2*Y64^2)</f>
        <v>8.3333333333333339E-4</v>
      </c>
      <c r="BQ64" s="121">
        <f t="shared" ref="BQ64:BX102" si="238">4/3</f>
        <v>1.3333333333333333</v>
      </c>
      <c r="BR64" s="121">
        <f t="shared" si="129"/>
        <v>1.3333333333333333</v>
      </c>
      <c r="BS64" s="121">
        <f t="shared" si="129"/>
        <v>1.3333333333333333</v>
      </c>
      <c r="BT64" s="121">
        <f t="shared" si="129"/>
        <v>1.3333333333333333</v>
      </c>
      <c r="BU64" s="121">
        <f t="shared" si="129"/>
        <v>1.3333333333333333</v>
      </c>
      <c r="BV64" s="121">
        <f t="shared" si="129"/>
        <v>1.3333333333333333</v>
      </c>
      <c r="BW64" s="121">
        <f t="shared" si="129"/>
        <v>1.3333333333333333</v>
      </c>
      <c r="BX64" s="121">
        <f t="shared" si="129"/>
        <v>1.3333333333333333</v>
      </c>
      <c r="BY64" s="121">
        <f>(BI62^2*Y64^2)/X64^2</f>
        <v>100</v>
      </c>
      <c r="BZ64" s="121">
        <f>(BJ62^2*Y64^2)/X64^2</f>
        <v>400</v>
      </c>
      <c r="CA64" s="121">
        <f>(BK62^2*Y64^2)/X64^2</f>
        <v>900</v>
      </c>
      <c r="CB64" s="121">
        <f>(BL62^2*Y64^2)/X64^2</f>
        <v>1600</v>
      </c>
      <c r="CC64" s="121">
        <f>(BM62^2*Y64^2)/X64^2</f>
        <v>2500</v>
      </c>
      <c r="CD64" s="121">
        <f>(BN62^2*Y64^2)/X64^2</f>
        <v>3600</v>
      </c>
      <c r="CE64" s="121">
        <f>(BO62^2*Y64^2)/X64^2</f>
        <v>4900</v>
      </c>
      <c r="CF64" s="121">
        <f>(BP62^2*Y64^2)/X64^2</f>
        <v>6400</v>
      </c>
      <c r="CG64" s="121">
        <f t="shared" ref="CG64:CG102" si="239">BI64/4</f>
        <v>1.3333333333333334E-2</v>
      </c>
      <c r="CH64" s="121">
        <f t="shared" si="130"/>
        <v>3.3333333333333335E-3</v>
      </c>
      <c r="CI64" s="121">
        <f t="shared" si="131"/>
        <v>1.4814814814814814E-3</v>
      </c>
      <c r="CJ64" s="121">
        <f t="shared" si="132"/>
        <v>8.3333333333333339E-4</v>
      </c>
      <c r="CK64" s="121">
        <f t="shared" si="133"/>
        <v>5.3333333333333336E-4</v>
      </c>
      <c r="CL64" s="121">
        <f t="shared" si="134"/>
        <v>3.7037037037037035E-4</v>
      </c>
      <c r="CM64" s="121">
        <f t="shared" si="135"/>
        <v>2.7210884353741496E-4</v>
      </c>
      <c r="CN64" s="121">
        <f t="shared" si="136"/>
        <v>2.0833333333333335E-4</v>
      </c>
      <c r="CO64" s="95">
        <f t="shared" si="137"/>
        <v>139.216272</v>
      </c>
      <c r="CP64" s="95">
        <f t="shared" si="138"/>
        <v>543.47497199999998</v>
      </c>
      <c r="CQ64" s="95">
        <f t="shared" si="139"/>
        <v>1217.239472</v>
      </c>
      <c r="CR64" s="95">
        <f t="shared" si="140"/>
        <v>2160.5097719999999</v>
      </c>
      <c r="CS64" s="95">
        <f t="shared" si="141"/>
        <v>3373.2858719999999</v>
      </c>
      <c r="CT64" s="95">
        <f t="shared" si="142"/>
        <v>4855.5677720000003</v>
      </c>
      <c r="CU64" s="95">
        <f t="shared" si="143"/>
        <v>6607.3554719999993</v>
      </c>
      <c r="CV64" s="95">
        <f t="shared" si="144"/>
        <v>8628.648971999999</v>
      </c>
      <c r="CW64" s="95">
        <f t="shared" si="145"/>
        <v>139.216272</v>
      </c>
      <c r="CX64" s="95">
        <f t="shared" si="146"/>
        <v>543.47497199999998</v>
      </c>
      <c r="CY64" s="95">
        <f t="shared" si="147"/>
        <v>1217.239472</v>
      </c>
      <c r="CZ64" s="95">
        <f t="shared" si="148"/>
        <v>2160.5097719999999</v>
      </c>
      <c r="DA64" s="95">
        <f t="shared" si="149"/>
        <v>3373.2858719999999</v>
      </c>
      <c r="DB64" s="95">
        <f t="shared" si="150"/>
        <v>4855.5677720000003</v>
      </c>
      <c r="DC64" s="95">
        <f t="shared" si="151"/>
        <v>6607.3554719999993</v>
      </c>
      <c r="DD64" s="95">
        <f t="shared" si="152"/>
        <v>8628.648971999999</v>
      </c>
      <c r="DE64" s="13">
        <f t="shared" ref="DE64:DE102" si="240">AZ64*BI64+2*BB64*BQ64+BY64/AZ64</f>
        <v>102.78682133333334</v>
      </c>
      <c r="DF64" s="13">
        <f t="shared" ref="DF64:DF102" si="241">AZ64*BJ64+2*BB64*BR64+BZ64/AZ64</f>
        <v>402.74682133333334</v>
      </c>
      <c r="DG64" s="13">
        <f t="shared" ref="DG64:DG102" si="242">AZ64*BK64+2*BB64*BS64+CA64/AZ64</f>
        <v>902.73941392592587</v>
      </c>
      <c r="DH64" s="13">
        <f t="shared" ref="DH64:DH102" si="243">AZ64*BL64+2*BB64*BT64+CB64/AZ64</f>
        <v>1602.7368213333334</v>
      </c>
      <c r="DI64" s="13">
        <f t="shared" si="153"/>
        <v>2502.7356213333333</v>
      </c>
      <c r="DJ64" s="13">
        <f t="shared" si="154"/>
        <v>3602.7349694814816</v>
      </c>
      <c r="DK64" s="13">
        <f t="shared" si="155"/>
        <v>4902.734576435374</v>
      </c>
      <c r="DL64" s="13">
        <f t="shared" si="156"/>
        <v>6402.7343213333334</v>
      </c>
      <c r="DM64" s="95">
        <f t="shared" si="157"/>
        <v>102.78682133333334</v>
      </c>
      <c r="DN64" s="95">
        <f t="shared" si="158"/>
        <v>402.74682133333334</v>
      </c>
      <c r="DO64" s="95">
        <f t="shared" si="159"/>
        <v>902.73941392592587</v>
      </c>
      <c r="DP64" s="95">
        <f t="shared" si="160"/>
        <v>1602.7368213333334</v>
      </c>
      <c r="DQ64" s="95">
        <f t="shared" si="161"/>
        <v>2502.7356213333333</v>
      </c>
      <c r="DR64" s="95">
        <f t="shared" si="162"/>
        <v>3602.7349694814816</v>
      </c>
      <c r="DS64" s="95">
        <f t="shared" si="163"/>
        <v>4902.734576435374</v>
      </c>
      <c r="DT64" s="95">
        <f t="shared" si="164"/>
        <v>6402.7343213333334</v>
      </c>
      <c r="DU64" s="95">
        <f t="shared" si="165"/>
        <v>51.093879146666666</v>
      </c>
      <c r="DV64" s="95">
        <f t="shared" si="166"/>
        <v>190.08694426666668</v>
      </c>
      <c r="DW64" s="95">
        <f t="shared" si="167"/>
        <v>421.76951188148138</v>
      </c>
      <c r="DX64" s="95">
        <f t="shared" si="168"/>
        <v>746.12871054666675</v>
      </c>
      <c r="DY64" s="95">
        <f t="shared" si="169"/>
        <v>1163.1629545002666</v>
      </c>
      <c r="DZ64" s="95">
        <f t="shared" si="170"/>
        <v>1672.8718524503704</v>
      </c>
      <c r="EA64" s="95">
        <f t="shared" si="171"/>
        <v>2275.2552703238093</v>
      </c>
      <c r="EB64" s="95">
        <f t="shared" si="172"/>
        <v>2970.3131521166665</v>
      </c>
      <c r="EC64" s="95">
        <f t="shared" si="173"/>
        <v>51.093879146666666</v>
      </c>
      <c r="ED64" s="95">
        <f t="shared" si="174"/>
        <v>190.08694426666665</v>
      </c>
      <c r="EE64" s="95">
        <f t="shared" si="175"/>
        <v>421.76951188148138</v>
      </c>
      <c r="EF64" s="95">
        <f t="shared" si="176"/>
        <v>746.12871054666664</v>
      </c>
      <c r="EG64" s="95">
        <f t="shared" si="177"/>
        <v>1163.1629545002666</v>
      </c>
      <c r="EH64" s="95">
        <f t="shared" si="178"/>
        <v>1672.8718524503702</v>
      </c>
      <c r="EI64" s="95">
        <f t="shared" si="179"/>
        <v>2275.2552703238093</v>
      </c>
      <c r="EJ64" s="95">
        <f t="shared" si="180"/>
        <v>2970.3131521166665</v>
      </c>
      <c r="EK64" s="95">
        <f t="shared" si="181"/>
        <v>51.093879146666666</v>
      </c>
      <c r="EL64" s="95">
        <f t="shared" si="182"/>
        <v>190.08694426666665</v>
      </c>
      <c r="EM64" s="95">
        <f t="shared" si="183"/>
        <v>421.76951188148138</v>
      </c>
      <c r="EN64" s="95">
        <f t="shared" si="184"/>
        <v>746.12871054666664</v>
      </c>
      <c r="EO64" s="95">
        <f t="shared" si="185"/>
        <v>1163.1629545002666</v>
      </c>
      <c r="EP64" s="95">
        <f t="shared" si="186"/>
        <v>1672.8718524503702</v>
      </c>
      <c r="EQ64" s="95">
        <f t="shared" si="187"/>
        <v>2275.2552703238093</v>
      </c>
      <c r="ER64" s="95">
        <f t="shared" si="188"/>
        <v>2970.3131521166665</v>
      </c>
      <c r="ES64" s="95">
        <f t="shared" si="189"/>
        <v>1</v>
      </c>
      <c r="ET64" s="95">
        <f t="shared" si="190"/>
        <v>1</v>
      </c>
      <c r="EU64" s="95">
        <f t="shared" si="191"/>
        <v>1</v>
      </c>
      <c r="EV64" s="95">
        <f t="shared" si="192"/>
        <v>1</v>
      </c>
      <c r="EW64" s="95">
        <f t="shared" si="193"/>
        <v>1</v>
      </c>
      <c r="EX64" s="95">
        <f t="shared" si="194"/>
        <v>1</v>
      </c>
      <c r="EY64" s="95">
        <f t="shared" si="195"/>
        <v>1</v>
      </c>
      <c r="EZ64" s="95">
        <f t="shared" si="196"/>
        <v>1</v>
      </c>
      <c r="FA64" s="95">
        <f t="shared" si="197"/>
        <v>1</v>
      </c>
      <c r="FB64" s="95">
        <f t="shared" si="198"/>
        <v>1</v>
      </c>
      <c r="FC64" s="95">
        <f t="shared" si="199"/>
        <v>1</v>
      </c>
      <c r="FD64" s="95">
        <f t="shared" si="200"/>
        <v>1</v>
      </c>
      <c r="FE64" s="95">
        <f t="shared" si="201"/>
        <v>1</v>
      </c>
      <c r="FF64" s="95">
        <f t="shared" si="202"/>
        <v>1</v>
      </c>
      <c r="FG64" s="95">
        <f t="shared" si="203"/>
        <v>1</v>
      </c>
      <c r="FH64" s="95">
        <f t="shared" si="204"/>
        <v>1</v>
      </c>
      <c r="FI64" s="95">
        <f t="shared" si="205"/>
        <v>1</v>
      </c>
      <c r="FJ64" s="95">
        <f t="shared" si="206"/>
        <v>1</v>
      </c>
      <c r="FK64" s="95">
        <f t="shared" si="207"/>
        <v>1</v>
      </c>
      <c r="FL64" s="95">
        <f t="shared" si="208"/>
        <v>1</v>
      </c>
      <c r="FM64" s="95">
        <f t="shared" si="209"/>
        <v>1</v>
      </c>
      <c r="FN64" s="95">
        <f t="shared" si="210"/>
        <v>1</v>
      </c>
      <c r="FO64" s="95">
        <f t="shared" si="211"/>
        <v>1</v>
      </c>
      <c r="FP64" s="95">
        <f t="shared" si="212"/>
        <v>1</v>
      </c>
      <c r="FQ64" s="115">
        <f t="shared" si="213"/>
        <v>16.917246244665527</v>
      </c>
      <c r="FR64" s="115">
        <f t="shared" si="214"/>
        <v>19.099650267010954</v>
      </c>
      <c r="FS64" s="115">
        <f t="shared" si="215"/>
        <v>19.579443195936197</v>
      </c>
      <c r="FT64" s="115">
        <f t="shared" si="216"/>
        <v>19.754052206517883</v>
      </c>
      <c r="FU64" s="115">
        <f t="shared" si="217"/>
        <v>19.836095963194506</v>
      </c>
      <c r="FV64" s="115">
        <f t="shared" si="218"/>
        <v>19.88099350058506</v>
      </c>
      <c r="FW64" s="115">
        <f t="shared" si="219"/>
        <v>19.908178763244383</v>
      </c>
      <c r="FX64" s="115">
        <f t="shared" si="220"/>
        <v>19.925868960024182</v>
      </c>
      <c r="FZ64" s="90">
        <f t="shared" ref="FZ64:FZ102" si="244">MIN(FQ64:FX64)</f>
        <v>16.917246244665527</v>
      </c>
      <c r="GB64" s="18"/>
      <c r="GC64" s="29"/>
      <c r="GE64" s="15"/>
      <c r="GF64" s="15"/>
      <c r="GG64" s="15"/>
      <c r="GI64" s="31"/>
      <c r="GJ64" s="31"/>
      <c r="GK64" s="31"/>
      <c r="HU64" s="21"/>
      <c r="HV64" s="21"/>
      <c r="HW64" s="21"/>
      <c r="HX64" s="21"/>
      <c r="HY64" s="21"/>
      <c r="HZ64" s="21"/>
      <c r="IA64" s="21"/>
      <c r="IC64" s="28"/>
      <c r="ID64" s="11"/>
      <c r="IE64" s="13"/>
      <c r="IF64" s="11"/>
      <c r="IG64" s="13"/>
      <c r="IH64" s="13"/>
      <c r="II64" s="13"/>
      <c r="IJ64" s="28"/>
      <c r="IK64" s="11"/>
      <c r="IL64" s="13"/>
      <c r="IM64" s="22"/>
      <c r="IN64" s="23"/>
      <c r="IO64" s="11"/>
      <c r="IP64" s="23"/>
      <c r="IQ64" s="28"/>
      <c r="IR64" s="20"/>
      <c r="IS64" s="13"/>
      <c r="IT64" s="23"/>
      <c r="IU64" s="23"/>
      <c r="IV64" s="23"/>
      <c r="IW64" s="23"/>
      <c r="IX64" s="28"/>
      <c r="IY64" s="13"/>
      <c r="IZ64" s="25"/>
      <c r="JA64" s="25"/>
      <c r="JB64" s="25"/>
      <c r="JC64" s="25"/>
      <c r="JD64" s="25"/>
      <c r="JE64" s="25"/>
      <c r="JF64" s="25"/>
    </row>
    <row r="65" spans="1:266" x14ac:dyDescent="0.3">
      <c r="A65" s="5"/>
      <c r="B65" s="8" t="s">
        <v>110</v>
      </c>
      <c r="C65" s="5"/>
      <c r="D65" s="5"/>
      <c r="E65" s="5"/>
      <c r="X65" s="118">
        <v>1.5</v>
      </c>
      <c r="Y65" s="118">
        <v>10</v>
      </c>
      <c r="Z65" s="40">
        <v>1.7999999999999999E-2</v>
      </c>
      <c r="AA65" s="40">
        <v>10000000</v>
      </c>
      <c r="AB65" s="40">
        <v>10000000</v>
      </c>
      <c r="AC65" s="98">
        <v>3900000</v>
      </c>
      <c r="AD65" s="42">
        <v>0.33</v>
      </c>
      <c r="AE65" s="42">
        <v>0.33</v>
      </c>
      <c r="AF65" s="41">
        <v>1.7999999999999999E-2</v>
      </c>
      <c r="AG65" s="40">
        <v>10000000</v>
      </c>
      <c r="AH65" s="40">
        <v>10000000</v>
      </c>
      <c r="AI65" s="98">
        <v>3900000</v>
      </c>
      <c r="AJ65" s="42">
        <v>0.33</v>
      </c>
      <c r="AK65" s="42">
        <v>0.33</v>
      </c>
      <c r="AL65" s="42">
        <f>AL60</f>
        <v>5.0200000000000002E-2</v>
      </c>
      <c r="AM65" s="40">
        <v>6000</v>
      </c>
      <c r="AN65" s="40">
        <f>AN60</f>
        <v>10000</v>
      </c>
      <c r="AO65" s="40">
        <f>AO60</f>
        <v>10000</v>
      </c>
      <c r="AP65" s="42">
        <v>0.03</v>
      </c>
      <c r="AQ65" s="42">
        <v>0.03</v>
      </c>
      <c r="AR65" s="4">
        <f t="shared" si="221"/>
        <v>6.8199999999999997E-2</v>
      </c>
      <c r="AS65" s="11">
        <f t="shared" si="222"/>
        <v>0.15</v>
      </c>
      <c r="AT65" s="15">
        <f t="shared" si="223"/>
        <v>469.76949837279756</v>
      </c>
      <c r="AU65" s="19">
        <f t="shared" si="224"/>
        <v>5.0040256631266655E-2</v>
      </c>
      <c r="AV65" s="13">
        <f t="shared" si="225"/>
        <v>0.5</v>
      </c>
      <c r="AW65" s="11">
        <f t="shared" si="226"/>
        <v>1</v>
      </c>
      <c r="AX65" s="11">
        <f t="shared" si="227"/>
        <v>0.8911</v>
      </c>
      <c r="AY65" s="11">
        <f t="shared" si="228"/>
        <v>201997.53114128605</v>
      </c>
      <c r="AZ65" s="11">
        <f t="shared" si="229"/>
        <v>1</v>
      </c>
      <c r="BA65" s="11">
        <f t="shared" si="230"/>
        <v>0.34752899999999998</v>
      </c>
      <c r="BB65" s="11">
        <f t="shared" si="231"/>
        <v>1.025058</v>
      </c>
      <c r="BC65" s="11">
        <f t="shared" si="232"/>
        <v>0.99909999999999999</v>
      </c>
      <c r="BD65" s="11">
        <f t="shared" si="233"/>
        <v>0.8911</v>
      </c>
      <c r="BE65" s="11">
        <f t="shared" si="234"/>
        <v>201997.53114128605</v>
      </c>
      <c r="BF65" s="11">
        <f t="shared" si="235"/>
        <v>1</v>
      </c>
      <c r="BG65" s="11">
        <f t="shared" si="236"/>
        <v>0.34752899999999998</v>
      </c>
      <c r="BH65" s="11">
        <f t="shared" si="237"/>
        <v>1.025058</v>
      </c>
      <c r="BI65" s="121">
        <f>16*X65^2/(3*BI62^2*Y65^2)</f>
        <v>0.12</v>
      </c>
      <c r="BJ65" s="121">
        <f>16*X65^2/(3*BJ62^2*Y65^2)</f>
        <v>0.03</v>
      </c>
      <c r="BK65" s="121">
        <f>16*X65^2/(3*BK62^2*Y65^2)</f>
        <v>1.3333333333333334E-2</v>
      </c>
      <c r="BL65" s="121">
        <f>16*X65^2/(3*BL62^2*Y65^2)</f>
        <v>7.4999999999999997E-3</v>
      </c>
      <c r="BM65" s="121">
        <f>16*X65^2/(3*BM62^2*Y65^2)</f>
        <v>4.7999999999999996E-3</v>
      </c>
      <c r="BN65" s="121">
        <f>16*X65^2/(3*BN62^2*Y65^2)</f>
        <v>3.3333333333333335E-3</v>
      </c>
      <c r="BO65" s="121">
        <f>16*X65^2/(3*BO62^2*Y65^2)</f>
        <v>2.4489795918367346E-3</v>
      </c>
      <c r="BP65" s="121">
        <f>16*X65^2/(3*BP62^2*Y65^2)</f>
        <v>1.8749999999999999E-3</v>
      </c>
      <c r="BQ65" s="121">
        <f t="shared" si="238"/>
        <v>1.3333333333333333</v>
      </c>
      <c r="BR65" s="121">
        <f t="shared" si="129"/>
        <v>1.3333333333333333</v>
      </c>
      <c r="BS65" s="121">
        <f t="shared" si="129"/>
        <v>1.3333333333333333</v>
      </c>
      <c r="BT65" s="121">
        <f t="shared" si="129"/>
        <v>1.3333333333333333</v>
      </c>
      <c r="BU65" s="121">
        <f t="shared" si="129"/>
        <v>1.3333333333333333</v>
      </c>
      <c r="BV65" s="121">
        <f t="shared" si="129"/>
        <v>1.3333333333333333</v>
      </c>
      <c r="BW65" s="121">
        <f t="shared" si="129"/>
        <v>1.3333333333333333</v>
      </c>
      <c r="BX65" s="121">
        <f t="shared" si="129"/>
        <v>1.3333333333333333</v>
      </c>
      <c r="BY65" s="121">
        <f>(BI62^2*Y65^2)/X65^2</f>
        <v>44.444444444444443</v>
      </c>
      <c r="BZ65" s="121">
        <f>(BJ62^2*Y65^2)/X65^2</f>
        <v>177.77777777777777</v>
      </c>
      <c r="CA65" s="121">
        <f>(BK62^2*Y65^2)/X65^2</f>
        <v>400</v>
      </c>
      <c r="CB65" s="121">
        <f>(BL62^2*Y65^2)/X65^2</f>
        <v>711.11111111111109</v>
      </c>
      <c r="CC65" s="121">
        <f>(BM62^2*Y65^2)/X65^2</f>
        <v>1111.1111111111111</v>
      </c>
      <c r="CD65" s="121">
        <f>(BN62^2*Y65^2)/X65^2</f>
        <v>1600</v>
      </c>
      <c r="CE65" s="121">
        <f>(BO62^2*Y65^2)/X65^2</f>
        <v>2177.7777777777778</v>
      </c>
      <c r="CF65" s="121">
        <f>(BP62^2*Y65^2)/X65^2</f>
        <v>2844.4444444444443</v>
      </c>
      <c r="CG65" s="121">
        <f t="shared" si="239"/>
        <v>0.03</v>
      </c>
      <c r="CH65" s="121">
        <f t="shared" si="130"/>
        <v>7.4999999999999997E-3</v>
      </c>
      <c r="CI65" s="121">
        <f t="shared" si="131"/>
        <v>3.3333333333333335E-3</v>
      </c>
      <c r="CJ65" s="121">
        <f t="shared" si="132"/>
        <v>1.8749999999999999E-3</v>
      </c>
      <c r="CK65" s="121">
        <f t="shared" si="133"/>
        <v>1.1999999999999999E-3</v>
      </c>
      <c r="CL65" s="121">
        <f t="shared" si="134"/>
        <v>8.3333333333333339E-4</v>
      </c>
      <c r="CM65" s="121">
        <f t="shared" si="135"/>
        <v>6.1224489795918364E-4</v>
      </c>
      <c r="CN65" s="121">
        <f t="shared" si="136"/>
        <v>4.6874999999999998E-4</v>
      </c>
      <c r="CO65" s="95">
        <f t="shared" si="137"/>
        <v>64.353549777777772</v>
      </c>
      <c r="CP65" s="95">
        <f t="shared" si="138"/>
        <v>244.02408311111111</v>
      </c>
      <c r="CQ65" s="95">
        <f t="shared" si="139"/>
        <v>543.47497199999998</v>
      </c>
      <c r="CR65" s="95">
        <f t="shared" si="140"/>
        <v>962.70621644444441</v>
      </c>
      <c r="CS65" s="95">
        <f t="shared" si="141"/>
        <v>1501.7178164444445</v>
      </c>
      <c r="CT65" s="95">
        <f t="shared" si="142"/>
        <v>2160.5097719999999</v>
      </c>
      <c r="CU65" s="95">
        <f t="shared" si="143"/>
        <v>2939.0820831111114</v>
      </c>
      <c r="CV65" s="95">
        <f t="shared" si="144"/>
        <v>3837.4347497777776</v>
      </c>
      <c r="CW65" s="95">
        <f t="shared" si="145"/>
        <v>64.353549777777772</v>
      </c>
      <c r="CX65" s="95">
        <f t="shared" si="146"/>
        <v>244.02408311111111</v>
      </c>
      <c r="CY65" s="95">
        <f t="shared" si="147"/>
        <v>543.47497199999998</v>
      </c>
      <c r="CZ65" s="95">
        <f t="shared" si="148"/>
        <v>962.70621644444441</v>
      </c>
      <c r="DA65" s="95">
        <f t="shared" si="149"/>
        <v>1501.7178164444445</v>
      </c>
      <c r="DB65" s="95">
        <f t="shared" si="150"/>
        <v>2160.5097719999999</v>
      </c>
      <c r="DC65" s="95">
        <f t="shared" si="151"/>
        <v>2939.0820831111114</v>
      </c>
      <c r="DD65" s="95">
        <f t="shared" si="152"/>
        <v>3837.4347497777776</v>
      </c>
      <c r="DE65" s="13">
        <f t="shared" si="240"/>
        <v>47.297932444444442</v>
      </c>
      <c r="DF65" s="13">
        <f t="shared" si="241"/>
        <v>180.54126577777777</v>
      </c>
      <c r="DG65" s="13">
        <f t="shared" si="242"/>
        <v>402.74682133333334</v>
      </c>
      <c r="DH65" s="13">
        <f t="shared" si="243"/>
        <v>713.8520991111111</v>
      </c>
      <c r="DI65" s="13">
        <f t="shared" si="153"/>
        <v>1113.8493991111111</v>
      </c>
      <c r="DJ65" s="13">
        <f t="shared" si="154"/>
        <v>1602.7368213333334</v>
      </c>
      <c r="DK65" s="13">
        <f t="shared" si="155"/>
        <v>2180.5137147573696</v>
      </c>
      <c r="DL65" s="13">
        <f t="shared" si="156"/>
        <v>2847.1798074444441</v>
      </c>
      <c r="DM65" s="95">
        <f t="shared" si="157"/>
        <v>47.297932444444442</v>
      </c>
      <c r="DN65" s="95">
        <f t="shared" si="158"/>
        <v>180.54126577777777</v>
      </c>
      <c r="DO65" s="95">
        <f t="shared" si="159"/>
        <v>402.74682133333334</v>
      </c>
      <c r="DP65" s="95">
        <f t="shared" si="160"/>
        <v>713.8520991111111</v>
      </c>
      <c r="DQ65" s="95">
        <f t="shared" si="161"/>
        <v>1113.8493991111111</v>
      </c>
      <c r="DR65" s="95">
        <f t="shared" si="162"/>
        <v>1602.7368213333334</v>
      </c>
      <c r="DS65" s="95">
        <f t="shared" si="163"/>
        <v>2180.5137147573696</v>
      </c>
      <c r="DT65" s="95">
        <f t="shared" si="164"/>
        <v>2847.1798074444441</v>
      </c>
      <c r="DU65" s="95">
        <f t="shared" si="165"/>
        <v>25.38188172444444</v>
      </c>
      <c r="DV65" s="95">
        <f t="shared" si="166"/>
        <v>87.123111577777749</v>
      </c>
      <c r="DW65" s="95">
        <f t="shared" si="167"/>
        <v>190.08694426666668</v>
      </c>
      <c r="DX65" s="95">
        <f t="shared" si="168"/>
        <v>334.24441904111103</v>
      </c>
      <c r="DY65" s="95">
        <f t="shared" si="169"/>
        <v>519.59196793671106</v>
      </c>
      <c r="DZ65" s="95">
        <f t="shared" si="170"/>
        <v>746.12871054666675</v>
      </c>
      <c r="EA65" s="95">
        <f t="shared" si="171"/>
        <v>1013.8543452063492</v>
      </c>
      <c r="EB65" s="95">
        <f t="shared" si="172"/>
        <v>1322.7687459069441</v>
      </c>
      <c r="EC65" s="95">
        <f t="shared" si="173"/>
        <v>25.38188172444444</v>
      </c>
      <c r="ED65" s="95">
        <f t="shared" si="174"/>
        <v>87.123111577777763</v>
      </c>
      <c r="EE65" s="95">
        <f t="shared" si="175"/>
        <v>190.08694426666665</v>
      </c>
      <c r="EF65" s="95">
        <f t="shared" si="176"/>
        <v>334.24441904111103</v>
      </c>
      <c r="EG65" s="95">
        <f t="shared" si="177"/>
        <v>519.59196793671106</v>
      </c>
      <c r="EH65" s="95">
        <f t="shared" si="178"/>
        <v>746.12871054666664</v>
      </c>
      <c r="EI65" s="95">
        <f t="shared" si="179"/>
        <v>1013.8543452063491</v>
      </c>
      <c r="EJ65" s="95">
        <f t="shared" si="180"/>
        <v>1322.7687459069441</v>
      </c>
      <c r="EK65" s="95">
        <f t="shared" si="181"/>
        <v>25.38188172444444</v>
      </c>
      <c r="EL65" s="95">
        <f t="shared" si="182"/>
        <v>87.123111577777763</v>
      </c>
      <c r="EM65" s="95">
        <f t="shared" si="183"/>
        <v>190.08694426666665</v>
      </c>
      <c r="EN65" s="95">
        <f t="shared" si="184"/>
        <v>334.24441904111103</v>
      </c>
      <c r="EO65" s="95">
        <f t="shared" si="185"/>
        <v>519.59196793671106</v>
      </c>
      <c r="EP65" s="95">
        <f t="shared" si="186"/>
        <v>746.12871054666664</v>
      </c>
      <c r="EQ65" s="95">
        <f t="shared" si="187"/>
        <v>1013.8543452063491</v>
      </c>
      <c r="ER65" s="95">
        <f t="shared" si="188"/>
        <v>1322.7687459069441</v>
      </c>
      <c r="ES65" s="95">
        <f t="shared" si="189"/>
        <v>1</v>
      </c>
      <c r="ET65" s="95">
        <f t="shared" si="190"/>
        <v>1</v>
      </c>
      <c r="EU65" s="95">
        <f t="shared" si="191"/>
        <v>1</v>
      </c>
      <c r="EV65" s="95">
        <f t="shared" si="192"/>
        <v>1</v>
      </c>
      <c r="EW65" s="95">
        <f t="shared" si="193"/>
        <v>1</v>
      </c>
      <c r="EX65" s="95">
        <f t="shared" si="194"/>
        <v>1</v>
      </c>
      <c r="EY65" s="95">
        <f t="shared" si="195"/>
        <v>1</v>
      </c>
      <c r="EZ65" s="95">
        <f t="shared" si="196"/>
        <v>1</v>
      </c>
      <c r="FA65" s="95">
        <f t="shared" si="197"/>
        <v>1</v>
      </c>
      <c r="FB65" s="95">
        <f t="shared" si="198"/>
        <v>1</v>
      </c>
      <c r="FC65" s="95">
        <f t="shared" si="199"/>
        <v>1</v>
      </c>
      <c r="FD65" s="95">
        <f t="shared" si="200"/>
        <v>1</v>
      </c>
      <c r="FE65" s="95">
        <f t="shared" si="201"/>
        <v>1</v>
      </c>
      <c r="FF65" s="95">
        <f t="shared" si="202"/>
        <v>1</v>
      </c>
      <c r="FG65" s="95">
        <f t="shared" si="203"/>
        <v>1</v>
      </c>
      <c r="FH65" s="95">
        <f t="shared" si="204"/>
        <v>1</v>
      </c>
      <c r="FI65" s="95">
        <f t="shared" si="205"/>
        <v>1</v>
      </c>
      <c r="FJ65" s="95">
        <f t="shared" si="206"/>
        <v>1</v>
      </c>
      <c r="FK65" s="95">
        <f t="shared" si="207"/>
        <v>1</v>
      </c>
      <c r="FL65" s="95">
        <f t="shared" si="208"/>
        <v>1</v>
      </c>
      <c r="FM65" s="95">
        <f t="shared" si="209"/>
        <v>1</v>
      </c>
      <c r="FN65" s="95">
        <f t="shared" si="210"/>
        <v>1</v>
      </c>
      <c r="FO65" s="95">
        <f t="shared" si="211"/>
        <v>1</v>
      </c>
      <c r="FP65" s="95">
        <f t="shared" si="212"/>
        <v>1</v>
      </c>
      <c r="FQ65" s="115">
        <f t="shared" si="213"/>
        <v>14.341007931541293</v>
      </c>
      <c r="FR65" s="115">
        <f t="shared" si="214"/>
        <v>18.113715973034346</v>
      </c>
      <c r="FS65" s="115">
        <f t="shared" si="215"/>
        <v>19.099650267010954</v>
      </c>
      <c r="FT65" s="115">
        <f t="shared" si="216"/>
        <v>19.475158943644008</v>
      </c>
      <c r="FU65" s="115">
        <f t="shared" si="217"/>
        <v>19.654833633273999</v>
      </c>
      <c r="FV65" s="115">
        <f t="shared" si="218"/>
        <v>19.754052206517883</v>
      </c>
      <c r="FW65" s="115">
        <f t="shared" si="219"/>
        <v>19.814439144152953</v>
      </c>
      <c r="FX65" s="115">
        <f t="shared" si="220"/>
        <v>19.853861164961081</v>
      </c>
      <c r="FZ65" s="90">
        <f t="shared" si="244"/>
        <v>14.341007931541293</v>
      </c>
      <c r="GB65" s="18"/>
      <c r="GC65" s="29"/>
      <c r="GE65" s="15"/>
      <c r="GF65" s="15"/>
      <c r="GG65" s="15"/>
      <c r="GI65" s="31"/>
      <c r="GJ65" s="31"/>
      <c r="GK65" s="31"/>
      <c r="HU65" s="21"/>
      <c r="HV65" s="21"/>
      <c r="HW65" s="21"/>
      <c r="HX65" s="21"/>
      <c r="HY65" s="21"/>
      <c r="HZ65" s="21"/>
      <c r="IA65" s="21"/>
      <c r="IC65" s="28"/>
      <c r="ID65" s="13"/>
      <c r="IE65" s="13"/>
      <c r="IF65" s="13"/>
      <c r="IG65" s="13"/>
      <c r="IH65" s="13"/>
      <c r="II65" s="13"/>
      <c r="IJ65" s="28"/>
      <c r="IK65" s="20"/>
      <c r="IL65" s="13"/>
      <c r="IM65" s="11"/>
      <c r="IN65" s="23"/>
      <c r="IO65" s="13"/>
      <c r="IP65" s="23"/>
      <c r="IQ65" s="28"/>
      <c r="IR65" s="20"/>
      <c r="IS65" s="13"/>
      <c r="IT65" s="20"/>
      <c r="IU65" s="23"/>
      <c r="IV65" s="20"/>
      <c r="IW65" s="23"/>
      <c r="IY65" s="13"/>
      <c r="IZ65" s="25"/>
      <c r="JA65" s="25"/>
      <c r="JB65" s="25"/>
      <c r="JC65" s="25"/>
      <c r="JD65" s="25"/>
      <c r="JE65" s="25"/>
      <c r="JF65" s="25"/>
    </row>
    <row r="66" spans="1:266" ht="13.8" x14ac:dyDescent="0.3">
      <c r="A66" s="4"/>
      <c r="B66" s="18" t="s">
        <v>96</v>
      </c>
      <c r="C66" s="124">
        <v>1</v>
      </c>
      <c r="D66" s="18" t="s">
        <v>97</v>
      </c>
      <c r="E66" s="124">
        <v>1</v>
      </c>
      <c r="F66" s="18" t="s">
        <v>98</v>
      </c>
      <c r="G66" s="12">
        <v>0.375</v>
      </c>
      <c r="H66" s="4"/>
      <c r="I66" s="4"/>
      <c r="J66" s="4"/>
      <c r="K66" s="4"/>
      <c r="X66" s="118">
        <v>2</v>
      </c>
      <c r="Y66" s="118">
        <v>10</v>
      </c>
      <c r="Z66" s="40">
        <v>1.7999999999999999E-2</v>
      </c>
      <c r="AA66" s="40">
        <v>10000000</v>
      </c>
      <c r="AB66" s="40">
        <v>10000000</v>
      </c>
      <c r="AC66" s="98">
        <v>3900000</v>
      </c>
      <c r="AD66" s="42">
        <v>0.33</v>
      </c>
      <c r="AE66" s="42">
        <v>0.33</v>
      </c>
      <c r="AF66" s="41">
        <v>1.7999999999999999E-2</v>
      </c>
      <c r="AG66" s="40">
        <v>10000000</v>
      </c>
      <c r="AH66" s="40">
        <v>10000000</v>
      </c>
      <c r="AI66" s="98">
        <v>3900000</v>
      </c>
      <c r="AJ66" s="42">
        <v>0.33</v>
      </c>
      <c r="AK66" s="42">
        <v>0.33</v>
      </c>
      <c r="AL66" s="42">
        <f>AL60</f>
        <v>5.0200000000000002E-2</v>
      </c>
      <c r="AM66" s="40">
        <v>6000</v>
      </c>
      <c r="AN66" s="40">
        <f>AN60</f>
        <v>10000</v>
      </c>
      <c r="AO66" s="40">
        <f>AO60</f>
        <v>10000</v>
      </c>
      <c r="AP66" s="42">
        <v>0.03</v>
      </c>
      <c r="AQ66" s="42">
        <v>0.03</v>
      </c>
      <c r="AR66" s="4">
        <f t="shared" si="221"/>
        <v>6.8199999999999997E-2</v>
      </c>
      <c r="AS66" s="11">
        <f t="shared" si="222"/>
        <v>0.2</v>
      </c>
      <c r="AT66" s="15">
        <f t="shared" si="223"/>
        <v>469.76949837279756</v>
      </c>
      <c r="AU66" s="19">
        <f t="shared" si="224"/>
        <v>5.0040256631266655E-2</v>
      </c>
      <c r="AV66" s="13">
        <f t="shared" si="225"/>
        <v>0.5</v>
      </c>
      <c r="AW66" s="11">
        <f t="shared" si="226"/>
        <v>1</v>
      </c>
      <c r="AX66" s="11">
        <f t="shared" si="227"/>
        <v>0.8911</v>
      </c>
      <c r="AY66" s="11">
        <f t="shared" si="228"/>
        <v>201997.53114128605</v>
      </c>
      <c r="AZ66" s="11">
        <f t="shared" si="229"/>
        <v>1</v>
      </c>
      <c r="BA66" s="11">
        <f t="shared" si="230"/>
        <v>0.34752899999999998</v>
      </c>
      <c r="BB66" s="11">
        <f t="shared" si="231"/>
        <v>1.025058</v>
      </c>
      <c r="BC66" s="11">
        <f t="shared" si="232"/>
        <v>0.99909999999999999</v>
      </c>
      <c r="BD66" s="11">
        <f t="shared" si="233"/>
        <v>0.8911</v>
      </c>
      <c r="BE66" s="11">
        <f t="shared" si="234"/>
        <v>201997.53114128605</v>
      </c>
      <c r="BF66" s="11">
        <f t="shared" si="235"/>
        <v>1</v>
      </c>
      <c r="BG66" s="11">
        <f t="shared" si="236"/>
        <v>0.34752899999999998</v>
      </c>
      <c r="BH66" s="11">
        <f t="shared" si="237"/>
        <v>1.025058</v>
      </c>
      <c r="BI66" s="121">
        <f>16*X66^2/(3*BI62^2*Y66^2)</f>
        <v>0.21333333333333335</v>
      </c>
      <c r="BJ66" s="121">
        <f>16*X66^2/(3*BJ62^2*Y66^2)</f>
        <v>5.3333333333333337E-2</v>
      </c>
      <c r="BK66" s="121">
        <f>16*X66^2/(3*BK62^2*Y66^2)</f>
        <v>2.3703703703703703E-2</v>
      </c>
      <c r="BL66" s="121">
        <f>16*X66^2/(3*BL62^2*Y66^2)</f>
        <v>1.3333333333333334E-2</v>
      </c>
      <c r="BM66" s="121">
        <f>16*X66^2/(3*BM62^2*Y66^2)</f>
        <v>8.5333333333333337E-3</v>
      </c>
      <c r="BN66" s="121">
        <f>16*X66^2/(3*BN62^2*Y66^2)</f>
        <v>5.9259259259259256E-3</v>
      </c>
      <c r="BO66" s="121">
        <f>16*X66^2/(3*BO62^2*Y66^2)</f>
        <v>4.3537414965986393E-3</v>
      </c>
      <c r="BP66" s="121">
        <f>16*X66^2/(3*BP62^2*Y66^2)</f>
        <v>3.3333333333333335E-3</v>
      </c>
      <c r="BQ66" s="121">
        <f t="shared" si="238"/>
        <v>1.3333333333333333</v>
      </c>
      <c r="BR66" s="121">
        <f t="shared" si="129"/>
        <v>1.3333333333333333</v>
      </c>
      <c r="BS66" s="121">
        <f t="shared" si="129"/>
        <v>1.3333333333333333</v>
      </c>
      <c r="BT66" s="121">
        <f t="shared" si="129"/>
        <v>1.3333333333333333</v>
      </c>
      <c r="BU66" s="121">
        <f t="shared" si="129"/>
        <v>1.3333333333333333</v>
      </c>
      <c r="BV66" s="121">
        <f t="shared" si="129"/>
        <v>1.3333333333333333</v>
      </c>
      <c r="BW66" s="121">
        <f t="shared" si="129"/>
        <v>1.3333333333333333</v>
      </c>
      <c r="BX66" s="121">
        <f t="shared" si="129"/>
        <v>1.3333333333333333</v>
      </c>
      <c r="BY66" s="121">
        <f>(BI62^2*Y66^2)/X66^2</f>
        <v>25</v>
      </c>
      <c r="BZ66" s="121">
        <f>(BJ62^2*Y66^2)/X66^2</f>
        <v>100</v>
      </c>
      <c r="CA66" s="121">
        <f>(BK62^2*Y66^2)/X66^2</f>
        <v>225</v>
      </c>
      <c r="CB66" s="121">
        <f>(BL62^2*Y66^2)/X66^2</f>
        <v>400</v>
      </c>
      <c r="CC66" s="121">
        <f>(BM62^2*Y66^2)/X66^2</f>
        <v>625</v>
      </c>
      <c r="CD66" s="121">
        <f>(BN62^2*Y66^2)/X66^2</f>
        <v>900</v>
      </c>
      <c r="CE66" s="121">
        <f>(BO62^2*Y66^2)/X66^2</f>
        <v>1225</v>
      </c>
      <c r="CF66" s="121">
        <f>(BP62^2*Y66^2)/X66^2</f>
        <v>1600</v>
      </c>
      <c r="CG66" s="121">
        <f t="shared" si="239"/>
        <v>5.3333333333333337E-2</v>
      </c>
      <c r="CH66" s="121">
        <f t="shared" si="130"/>
        <v>1.3333333333333334E-2</v>
      </c>
      <c r="CI66" s="121">
        <f t="shared" si="131"/>
        <v>5.9259259259259256E-3</v>
      </c>
      <c r="CJ66" s="121">
        <f t="shared" si="132"/>
        <v>3.3333333333333335E-3</v>
      </c>
      <c r="CK66" s="121">
        <f t="shared" si="133"/>
        <v>2.1333333333333334E-3</v>
      </c>
      <c r="CL66" s="121">
        <f t="shared" si="134"/>
        <v>1.4814814814814814E-3</v>
      </c>
      <c r="CM66" s="121">
        <f t="shared" si="135"/>
        <v>1.0884353741496598E-3</v>
      </c>
      <c r="CN66" s="121">
        <f t="shared" si="136"/>
        <v>8.3333333333333339E-4</v>
      </c>
      <c r="CO66" s="95">
        <f t="shared" si="137"/>
        <v>38.151596999999995</v>
      </c>
      <c r="CP66" s="95">
        <f t="shared" si="138"/>
        <v>139.216272</v>
      </c>
      <c r="CQ66" s="95">
        <f t="shared" si="139"/>
        <v>307.657397</v>
      </c>
      <c r="CR66" s="95">
        <f t="shared" si="140"/>
        <v>543.47497199999998</v>
      </c>
      <c r="CS66" s="95">
        <f t="shared" si="141"/>
        <v>846.66899699999999</v>
      </c>
      <c r="CT66" s="95">
        <f t="shared" si="142"/>
        <v>1217.239472</v>
      </c>
      <c r="CU66" s="95">
        <f t="shared" si="143"/>
        <v>1655.1863969999999</v>
      </c>
      <c r="CV66" s="95">
        <f t="shared" si="144"/>
        <v>2160.5097719999999</v>
      </c>
      <c r="CW66" s="95">
        <f t="shared" si="145"/>
        <v>38.151596999999995</v>
      </c>
      <c r="CX66" s="95">
        <f t="shared" si="146"/>
        <v>139.216272</v>
      </c>
      <c r="CY66" s="95">
        <f t="shared" si="147"/>
        <v>307.657397</v>
      </c>
      <c r="CZ66" s="95">
        <f t="shared" si="148"/>
        <v>543.47497199999998</v>
      </c>
      <c r="DA66" s="95">
        <f t="shared" si="149"/>
        <v>846.66899699999999</v>
      </c>
      <c r="DB66" s="95">
        <f t="shared" si="150"/>
        <v>1217.239472</v>
      </c>
      <c r="DC66" s="95">
        <f t="shared" si="151"/>
        <v>1655.1863969999999</v>
      </c>
      <c r="DD66" s="95">
        <f t="shared" si="152"/>
        <v>2160.5097719999999</v>
      </c>
      <c r="DE66" s="13">
        <f t="shared" si="240"/>
        <v>27.946821333333332</v>
      </c>
      <c r="DF66" s="13">
        <f t="shared" si="241"/>
        <v>102.78682133333334</v>
      </c>
      <c r="DG66" s="13">
        <f t="shared" si="242"/>
        <v>227.75719170370371</v>
      </c>
      <c r="DH66" s="13">
        <f t="shared" si="243"/>
        <v>402.74682133333334</v>
      </c>
      <c r="DI66" s="13">
        <f t="shared" si="153"/>
        <v>627.74202133333335</v>
      </c>
      <c r="DJ66" s="13">
        <f t="shared" si="154"/>
        <v>902.73941392592587</v>
      </c>
      <c r="DK66" s="13">
        <f t="shared" si="155"/>
        <v>1227.7378417414966</v>
      </c>
      <c r="DL66" s="13">
        <f t="shared" si="156"/>
        <v>1602.7368213333334</v>
      </c>
      <c r="DM66" s="95">
        <f t="shared" si="157"/>
        <v>27.946821333333332</v>
      </c>
      <c r="DN66" s="95">
        <f t="shared" si="158"/>
        <v>102.78682133333334</v>
      </c>
      <c r="DO66" s="95">
        <f t="shared" si="159"/>
        <v>227.75719170370371</v>
      </c>
      <c r="DP66" s="95">
        <f t="shared" si="160"/>
        <v>402.74682133333334</v>
      </c>
      <c r="DQ66" s="95">
        <f t="shared" si="161"/>
        <v>627.74202133333335</v>
      </c>
      <c r="DR66" s="95">
        <f t="shared" si="162"/>
        <v>902.73941392592587</v>
      </c>
      <c r="DS66" s="95">
        <f t="shared" si="163"/>
        <v>1227.7378417414966</v>
      </c>
      <c r="DT66" s="95">
        <f t="shared" si="164"/>
        <v>1602.7368213333334</v>
      </c>
      <c r="DU66" s="95">
        <f t="shared" si="165"/>
        <v>16.415118666666665</v>
      </c>
      <c r="DV66" s="95">
        <f t="shared" si="166"/>
        <v>51.093879146666666</v>
      </c>
      <c r="DW66" s="95">
        <f t="shared" si="167"/>
        <v>109.00164960592591</v>
      </c>
      <c r="DX66" s="95">
        <f t="shared" si="168"/>
        <v>190.08694426666668</v>
      </c>
      <c r="DY66" s="95">
        <f t="shared" si="169"/>
        <v>294.34342008106665</v>
      </c>
      <c r="DZ66" s="95">
        <f t="shared" si="170"/>
        <v>421.76951188148138</v>
      </c>
      <c r="EA66" s="95">
        <f t="shared" si="171"/>
        <v>572.36468337523809</v>
      </c>
      <c r="EB66" s="95">
        <f t="shared" si="172"/>
        <v>746.12871054666675</v>
      </c>
      <c r="EC66" s="95">
        <f t="shared" si="173"/>
        <v>16.415118666666665</v>
      </c>
      <c r="ED66" s="95">
        <f t="shared" si="174"/>
        <v>51.093879146666666</v>
      </c>
      <c r="EE66" s="95">
        <f t="shared" si="175"/>
        <v>109.00164960592591</v>
      </c>
      <c r="EF66" s="95">
        <f t="shared" si="176"/>
        <v>190.08694426666665</v>
      </c>
      <c r="EG66" s="95">
        <f t="shared" si="177"/>
        <v>294.3434200810666</v>
      </c>
      <c r="EH66" s="95">
        <f t="shared" si="178"/>
        <v>421.76951188148138</v>
      </c>
      <c r="EI66" s="95">
        <f t="shared" si="179"/>
        <v>572.36468337523809</v>
      </c>
      <c r="EJ66" s="95">
        <f t="shared" si="180"/>
        <v>746.12871054666664</v>
      </c>
      <c r="EK66" s="95">
        <f t="shared" si="181"/>
        <v>16.415118666666665</v>
      </c>
      <c r="EL66" s="95">
        <f t="shared" si="182"/>
        <v>51.093879146666666</v>
      </c>
      <c r="EM66" s="95">
        <f t="shared" si="183"/>
        <v>109.00164960592591</v>
      </c>
      <c r="EN66" s="95">
        <f t="shared" si="184"/>
        <v>190.08694426666665</v>
      </c>
      <c r="EO66" s="95">
        <f t="shared" si="185"/>
        <v>294.3434200810666</v>
      </c>
      <c r="EP66" s="95">
        <f t="shared" si="186"/>
        <v>421.76951188148138</v>
      </c>
      <c r="EQ66" s="95">
        <f t="shared" si="187"/>
        <v>572.36468337523809</v>
      </c>
      <c r="ER66" s="95">
        <f t="shared" si="188"/>
        <v>746.12871054666664</v>
      </c>
      <c r="ES66" s="95">
        <f t="shared" si="189"/>
        <v>1</v>
      </c>
      <c r="ET66" s="95">
        <f t="shared" si="190"/>
        <v>1</v>
      </c>
      <c r="EU66" s="95">
        <f t="shared" si="191"/>
        <v>1</v>
      </c>
      <c r="EV66" s="95">
        <f t="shared" si="192"/>
        <v>1</v>
      </c>
      <c r="EW66" s="95">
        <f t="shared" si="193"/>
        <v>1</v>
      </c>
      <c r="EX66" s="95">
        <f t="shared" si="194"/>
        <v>1</v>
      </c>
      <c r="EY66" s="95">
        <f t="shared" si="195"/>
        <v>1</v>
      </c>
      <c r="EZ66" s="95">
        <f t="shared" si="196"/>
        <v>1</v>
      </c>
      <c r="FA66" s="95">
        <f t="shared" si="197"/>
        <v>1</v>
      </c>
      <c r="FB66" s="95">
        <f t="shared" si="198"/>
        <v>1</v>
      </c>
      <c r="FC66" s="95">
        <f t="shared" si="199"/>
        <v>1</v>
      </c>
      <c r="FD66" s="95">
        <f t="shared" si="200"/>
        <v>1</v>
      </c>
      <c r="FE66" s="95">
        <f t="shared" si="201"/>
        <v>1</v>
      </c>
      <c r="FF66" s="95">
        <f t="shared" si="202"/>
        <v>1</v>
      </c>
      <c r="FG66" s="95">
        <f t="shared" si="203"/>
        <v>1</v>
      </c>
      <c r="FH66" s="95">
        <f t="shared" si="204"/>
        <v>1</v>
      </c>
      <c r="FI66" s="95">
        <f t="shared" si="205"/>
        <v>1</v>
      </c>
      <c r="FJ66" s="95">
        <f t="shared" si="206"/>
        <v>1</v>
      </c>
      <c r="FK66" s="95">
        <f t="shared" si="207"/>
        <v>1</v>
      </c>
      <c r="FL66" s="95">
        <f t="shared" si="208"/>
        <v>1</v>
      </c>
      <c r="FM66" s="95">
        <f t="shared" si="209"/>
        <v>1</v>
      </c>
      <c r="FN66" s="95">
        <f t="shared" si="210"/>
        <v>1</v>
      </c>
      <c r="FO66" s="95">
        <f t="shared" si="211"/>
        <v>1</v>
      </c>
      <c r="FP66" s="95">
        <f t="shared" si="212"/>
        <v>1</v>
      </c>
      <c r="FQ66" s="115">
        <f t="shared" si="213"/>
        <v>12.003270566484558</v>
      </c>
      <c r="FR66" s="115">
        <f t="shared" si="214"/>
        <v>16.917246244665527</v>
      </c>
      <c r="FS66" s="115">
        <f t="shared" si="215"/>
        <v>18.471932938633248</v>
      </c>
      <c r="FT66" s="115">
        <f t="shared" si="216"/>
        <v>19.099650267010954</v>
      </c>
      <c r="FU66" s="115">
        <f t="shared" si="217"/>
        <v>19.407395206398043</v>
      </c>
      <c r="FV66" s="115">
        <f t="shared" si="218"/>
        <v>19.579443195936197</v>
      </c>
      <c r="FW66" s="115">
        <f t="shared" si="219"/>
        <v>19.684900575789861</v>
      </c>
      <c r="FX66" s="115">
        <f t="shared" si="220"/>
        <v>19.754052206517883</v>
      </c>
      <c r="FZ66" s="90">
        <f t="shared" si="244"/>
        <v>12.003270566484558</v>
      </c>
      <c r="GB66" s="18"/>
      <c r="GC66" s="29"/>
      <c r="GE66" s="15"/>
      <c r="GF66" s="15"/>
      <c r="GG66" s="15"/>
      <c r="GI66" s="31"/>
      <c r="GJ66" s="31"/>
      <c r="GK66" s="31"/>
      <c r="HU66" s="21"/>
      <c r="HV66" s="21"/>
      <c r="HW66" s="21"/>
      <c r="HX66" s="21"/>
      <c r="HY66" s="21"/>
      <c r="HZ66" s="21"/>
      <c r="IA66" s="21"/>
      <c r="IC66" s="28"/>
      <c r="ID66" s="13"/>
      <c r="IE66" s="13"/>
      <c r="IF66" s="13"/>
      <c r="IG66" s="13"/>
      <c r="IH66" s="13"/>
      <c r="II66" s="13"/>
      <c r="IJ66" s="28"/>
      <c r="IK66" s="20"/>
      <c r="IL66" s="13"/>
      <c r="IM66" s="11"/>
      <c r="IN66" s="23"/>
      <c r="IO66" s="13"/>
      <c r="IP66" s="23"/>
      <c r="IQ66" s="28"/>
      <c r="IR66" s="20"/>
      <c r="IS66" s="13"/>
      <c r="IT66" s="20"/>
      <c r="IU66" s="23"/>
      <c r="IV66" s="20"/>
      <c r="IW66" s="23"/>
      <c r="IY66" s="13"/>
      <c r="IZ66" s="25"/>
      <c r="JA66" s="25"/>
      <c r="JB66" s="25"/>
      <c r="JC66" s="25"/>
      <c r="JD66" s="25"/>
      <c r="JE66" s="25"/>
      <c r="JF66" s="25"/>
    </row>
    <row r="67" spans="1:266" ht="15" x14ac:dyDescent="0.35">
      <c r="A67" s="5"/>
      <c r="B67" s="114"/>
      <c r="C67" s="114"/>
      <c r="D67" s="114"/>
      <c r="E67" s="114"/>
      <c r="F67" s="114" t="s">
        <v>107</v>
      </c>
      <c r="G67" s="114"/>
      <c r="H67" s="114"/>
      <c r="I67" s="114"/>
      <c r="J67" s="5"/>
      <c r="K67" s="5"/>
      <c r="V67" s="94"/>
      <c r="W67" s="94"/>
      <c r="X67" s="118">
        <v>2.5</v>
      </c>
      <c r="Y67" s="118">
        <v>10</v>
      </c>
      <c r="Z67" s="40">
        <v>1.7999999999999999E-2</v>
      </c>
      <c r="AA67" s="40">
        <v>10000000</v>
      </c>
      <c r="AB67" s="40">
        <v>10000000</v>
      </c>
      <c r="AC67" s="98">
        <v>3900000</v>
      </c>
      <c r="AD67" s="42">
        <v>0.33</v>
      </c>
      <c r="AE67" s="42">
        <v>0.33</v>
      </c>
      <c r="AF67" s="41">
        <v>1.7999999999999999E-2</v>
      </c>
      <c r="AG67" s="40">
        <v>10000000</v>
      </c>
      <c r="AH67" s="40">
        <v>10000000</v>
      </c>
      <c r="AI67" s="98">
        <v>3900000</v>
      </c>
      <c r="AJ67" s="42">
        <v>0.33</v>
      </c>
      <c r="AK67" s="42">
        <v>0.33</v>
      </c>
      <c r="AL67" s="42">
        <f>AL60</f>
        <v>5.0200000000000002E-2</v>
      </c>
      <c r="AM67" s="40">
        <v>6000</v>
      </c>
      <c r="AN67" s="40">
        <f>AN60</f>
        <v>10000</v>
      </c>
      <c r="AO67" s="40">
        <f>AO60</f>
        <v>10000</v>
      </c>
      <c r="AP67" s="42">
        <v>0.03</v>
      </c>
      <c r="AQ67" s="42">
        <v>0.03</v>
      </c>
      <c r="AR67" s="4">
        <f t="shared" si="221"/>
        <v>6.8199999999999997E-2</v>
      </c>
      <c r="AS67" s="11">
        <f t="shared" si="222"/>
        <v>0.25</v>
      </c>
      <c r="AT67" s="15">
        <f t="shared" si="223"/>
        <v>469.76949837279756</v>
      </c>
      <c r="AU67" s="19">
        <f t="shared" si="224"/>
        <v>5.0040256631266655E-2</v>
      </c>
      <c r="AV67" s="13">
        <f t="shared" si="225"/>
        <v>0.5</v>
      </c>
      <c r="AW67" s="11">
        <f t="shared" si="226"/>
        <v>1</v>
      </c>
      <c r="AX67" s="11">
        <f t="shared" si="227"/>
        <v>0.8911</v>
      </c>
      <c r="AY67" s="11">
        <f t="shared" si="228"/>
        <v>201997.53114128605</v>
      </c>
      <c r="AZ67" s="11">
        <f t="shared" si="229"/>
        <v>1</v>
      </c>
      <c r="BA67" s="11">
        <f t="shared" si="230"/>
        <v>0.34752899999999998</v>
      </c>
      <c r="BB67" s="11">
        <f t="shared" si="231"/>
        <v>1.025058</v>
      </c>
      <c r="BC67" s="11">
        <f t="shared" si="232"/>
        <v>0.99909999999999999</v>
      </c>
      <c r="BD67" s="11">
        <f t="shared" si="233"/>
        <v>0.8911</v>
      </c>
      <c r="BE67" s="11">
        <f t="shared" si="234"/>
        <v>201997.53114128605</v>
      </c>
      <c r="BF67" s="11">
        <f t="shared" si="235"/>
        <v>1</v>
      </c>
      <c r="BG67" s="11">
        <f t="shared" si="236"/>
        <v>0.34752899999999998</v>
      </c>
      <c r="BH67" s="11">
        <f t="shared" si="237"/>
        <v>1.025058</v>
      </c>
      <c r="BI67" s="121">
        <f>16*X67^2/(3*BI62^2*Y67^2)</f>
        <v>0.33333333333333331</v>
      </c>
      <c r="BJ67" s="121">
        <f>16*X67^2/(3*BJ62^2*Y67^2)</f>
        <v>8.3333333333333329E-2</v>
      </c>
      <c r="BK67" s="121">
        <f>16*X67^2/(3*BK62^2*Y67^2)</f>
        <v>3.7037037037037035E-2</v>
      </c>
      <c r="BL67" s="121">
        <f>16*X67^2/(3*BL62^2*Y67^2)</f>
        <v>2.0833333333333332E-2</v>
      </c>
      <c r="BM67" s="121">
        <f>16*X67^2/(3*BM62^2*Y67^2)</f>
        <v>1.3333333333333334E-2</v>
      </c>
      <c r="BN67" s="121">
        <f>16*X67^2/(3*BN62^2*Y67^2)</f>
        <v>9.2592592592592587E-3</v>
      </c>
      <c r="BO67" s="121">
        <f>16*X67^2/(3*BO62^2*Y67^2)</f>
        <v>6.8027210884353739E-3</v>
      </c>
      <c r="BP67" s="121">
        <f>16*X67^2/(3*BP62^2*Y67^2)</f>
        <v>5.208333333333333E-3</v>
      </c>
      <c r="BQ67" s="121">
        <f t="shared" si="238"/>
        <v>1.3333333333333333</v>
      </c>
      <c r="BR67" s="121">
        <f t="shared" si="129"/>
        <v>1.3333333333333333</v>
      </c>
      <c r="BS67" s="121">
        <f t="shared" si="129"/>
        <v>1.3333333333333333</v>
      </c>
      <c r="BT67" s="121">
        <f t="shared" si="129"/>
        <v>1.3333333333333333</v>
      </c>
      <c r="BU67" s="121">
        <f t="shared" si="129"/>
        <v>1.3333333333333333</v>
      </c>
      <c r="BV67" s="121">
        <f t="shared" si="129"/>
        <v>1.3333333333333333</v>
      </c>
      <c r="BW67" s="121">
        <f t="shared" si="129"/>
        <v>1.3333333333333333</v>
      </c>
      <c r="BX67" s="121">
        <f t="shared" si="129"/>
        <v>1.3333333333333333</v>
      </c>
      <c r="BY67" s="121">
        <f>(BI62^2*Y67^2)/X67^2</f>
        <v>16</v>
      </c>
      <c r="BZ67" s="121">
        <f>(BJ62^2*Y67^2)/X67^2</f>
        <v>64</v>
      </c>
      <c r="CA67" s="121">
        <f>(BK62^2*Y67^2)/X67^2</f>
        <v>144</v>
      </c>
      <c r="CB67" s="121">
        <f>(BL62^2*Y67^2)/X67^2</f>
        <v>256</v>
      </c>
      <c r="CC67" s="121">
        <f>(BM62^2*Y67^2)/X67^2</f>
        <v>400</v>
      </c>
      <c r="CD67" s="121">
        <f>(BN62^2*Y67^2)/X67^2</f>
        <v>576</v>
      </c>
      <c r="CE67" s="121">
        <f>(BO62^2*Y67^2)/X67^2</f>
        <v>784</v>
      </c>
      <c r="CF67" s="121">
        <f>(BP62^2*Y67^2)/X67^2</f>
        <v>1024</v>
      </c>
      <c r="CG67" s="121">
        <f t="shared" si="239"/>
        <v>8.3333333333333329E-2</v>
      </c>
      <c r="CH67" s="121">
        <f t="shared" si="130"/>
        <v>2.0833333333333332E-2</v>
      </c>
      <c r="CI67" s="121">
        <f t="shared" si="131"/>
        <v>9.2592592592592587E-3</v>
      </c>
      <c r="CJ67" s="121">
        <f t="shared" si="132"/>
        <v>5.208333333333333E-3</v>
      </c>
      <c r="CK67" s="121">
        <f t="shared" si="133"/>
        <v>3.3333333333333335E-3</v>
      </c>
      <c r="CL67" s="121">
        <f t="shared" si="134"/>
        <v>2.3148148148148147E-3</v>
      </c>
      <c r="CM67" s="121">
        <f t="shared" si="135"/>
        <v>1.7006802721088435E-3</v>
      </c>
      <c r="CN67" s="121">
        <f t="shared" si="136"/>
        <v>1.3020833333333333E-3</v>
      </c>
      <c r="CO67" s="95">
        <f t="shared" si="137"/>
        <v>26.023835999999999</v>
      </c>
      <c r="CP67" s="95">
        <f t="shared" si="138"/>
        <v>90.705228000000005</v>
      </c>
      <c r="CQ67" s="95">
        <f t="shared" si="139"/>
        <v>198.50754799999999</v>
      </c>
      <c r="CR67" s="95">
        <f t="shared" si="140"/>
        <v>349.43079599999999</v>
      </c>
      <c r="CS67" s="95">
        <f t="shared" si="141"/>
        <v>543.47497199999998</v>
      </c>
      <c r="CT67" s="95">
        <f t="shared" si="142"/>
        <v>780.64007599999991</v>
      </c>
      <c r="CU67" s="95">
        <f t="shared" si="143"/>
        <v>1060.9261080000001</v>
      </c>
      <c r="CV67" s="95">
        <f t="shared" si="144"/>
        <v>1384.3330679999999</v>
      </c>
      <c r="CW67" s="95">
        <f t="shared" si="145"/>
        <v>26.023835999999999</v>
      </c>
      <c r="CX67" s="95">
        <f t="shared" si="146"/>
        <v>90.705228000000005</v>
      </c>
      <c r="CY67" s="95">
        <f t="shared" si="147"/>
        <v>198.50754799999999</v>
      </c>
      <c r="CZ67" s="95">
        <f t="shared" si="148"/>
        <v>349.43079599999999</v>
      </c>
      <c r="DA67" s="95">
        <f t="shared" si="149"/>
        <v>543.47497199999998</v>
      </c>
      <c r="DB67" s="95">
        <f t="shared" si="150"/>
        <v>780.64007599999991</v>
      </c>
      <c r="DC67" s="95">
        <f t="shared" si="151"/>
        <v>1060.9261080000001</v>
      </c>
      <c r="DD67" s="95">
        <f t="shared" si="152"/>
        <v>1384.3330679999999</v>
      </c>
      <c r="DE67" s="13">
        <f t="shared" si="240"/>
        <v>19.066821333333333</v>
      </c>
      <c r="DF67" s="13">
        <f t="shared" si="241"/>
        <v>66.816821333333337</v>
      </c>
      <c r="DG67" s="13">
        <f t="shared" si="242"/>
        <v>146.77052503703703</v>
      </c>
      <c r="DH67" s="13">
        <f t="shared" si="243"/>
        <v>258.75432133333334</v>
      </c>
      <c r="DI67" s="13">
        <f t="shared" si="153"/>
        <v>402.74682133333334</v>
      </c>
      <c r="DJ67" s="13">
        <f t="shared" si="154"/>
        <v>578.7427472592592</v>
      </c>
      <c r="DK67" s="13">
        <f t="shared" si="155"/>
        <v>786.7402907210884</v>
      </c>
      <c r="DL67" s="13">
        <f t="shared" si="156"/>
        <v>1026.7386963333333</v>
      </c>
      <c r="DM67" s="95">
        <f t="shared" si="157"/>
        <v>19.066821333333333</v>
      </c>
      <c r="DN67" s="95">
        <f t="shared" si="158"/>
        <v>66.816821333333337</v>
      </c>
      <c r="DO67" s="95">
        <f t="shared" si="159"/>
        <v>146.77052503703703</v>
      </c>
      <c r="DP67" s="95">
        <f t="shared" si="160"/>
        <v>258.75432133333334</v>
      </c>
      <c r="DQ67" s="95">
        <f t="shared" si="161"/>
        <v>402.74682133333334</v>
      </c>
      <c r="DR67" s="95">
        <f t="shared" si="162"/>
        <v>578.7427472592592</v>
      </c>
      <c r="DS67" s="95">
        <f t="shared" si="163"/>
        <v>786.7402907210884</v>
      </c>
      <c r="DT67" s="95">
        <f t="shared" si="164"/>
        <v>1026.7386963333333</v>
      </c>
      <c r="DU67" s="95">
        <f t="shared" si="165"/>
        <v>12.300375306666666</v>
      </c>
      <c r="DV67" s="95">
        <f t="shared" si="166"/>
        <v>34.426388306666666</v>
      </c>
      <c r="DW67" s="95">
        <f t="shared" si="167"/>
        <v>71.474695899259245</v>
      </c>
      <c r="DX67" s="95">
        <f t="shared" si="168"/>
        <v>123.36485155666665</v>
      </c>
      <c r="DY67" s="95">
        <f t="shared" si="169"/>
        <v>190.08694426666668</v>
      </c>
      <c r="DZ67" s="95">
        <f t="shared" si="170"/>
        <v>271.63852845481472</v>
      </c>
      <c r="EA67" s="95">
        <f t="shared" si="171"/>
        <v>368.01876616380946</v>
      </c>
      <c r="EB67" s="95">
        <f t="shared" si="172"/>
        <v>479.22730736916657</v>
      </c>
      <c r="EC67" s="95">
        <f t="shared" si="173"/>
        <v>12.300375306666666</v>
      </c>
      <c r="ED67" s="95">
        <f t="shared" si="174"/>
        <v>34.426388306666666</v>
      </c>
      <c r="EE67" s="95">
        <f t="shared" si="175"/>
        <v>71.474695899259245</v>
      </c>
      <c r="EF67" s="95">
        <f t="shared" si="176"/>
        <v>123.36485155666665</v>
      </c>
      <c r="EG67" s="95">
        <f t="shared" si="177"/>
        <v>190.08694426666665</v>
      </c>
      <c r="EH67" s="95">
        <f t="shared" si="178"/>
        <v>271.63852845481472</v>
      </c>
      <c r="EI67" s="95">
        <f t="shared" si="179"/>
        <v>368.01876616380946</v>
      </c>
      <c r="EJ67" s="95">
        <f t="shared" si="180"/>
        <v>479.22730736916662</v>
      </c>
      <c r="EK67" s="95">
        <f t="shared" si="181"/>
        <v>12.300375306666666</v>
      </c>
      <c r="EL67" s="95">
        <f t="shared" si="182"/>
        <v>34.426388306666666</v>
      </c>
      <c r="EM67" s="95">
        <f t="shared" si="183"/>
        <v>71.474695899259245</v>
      </c>
      <c r="EN67" s="95">
        <f t="shared" si="184"/>
        <v>123.36485155666665</v>
      </c>
      <c r="EO67" s="95">
        <f t="shared" si="185"/>
        <v>190.08694426666665</v>
      </c>
      <c r="EP67" s="95">
        <f t="shared" si="186"/>
        <v>271.63852845481472</v>
      </c>
      <c r="EQ67" s="95">
        <f t="shared" si="187"/>
        <v>368.01876616380946</v>
      </c>
      <c r="ER67" s="95">
        <f t="shared" si="188"/>
        <v>479.22730736916662</v>
      </c>
      <c r="ES67" s="95">
        <f t="shared" si="189"/>
        <v>1</v>
      </c>
      <c r="ET67" s="95">
        <f t="shared" si="190"/>
        <v>1</v>
      </c>
      <c r="EU67" s="95">
        <f t="shared" si="191"/>
        <v>1</v>
      </c>
      <c r="EV67" s="95">
        <f t="shared" si="192"/>
        <v>1</v>
      </c>
      <c r="EW67" s="95">
        <f t="shared" si="193"/>
        <v>1</v>
      </c>
      <c r="EX67" s="95">
        <f t="shared" si="194"/>
        <v>1</v>
      </c>
      <c r="EY67" s="95">
        <f t="shared" si="195"/>
        <v>1</v>
      </c>
      <c r="EZ67" s="95">
        <f t="shared" si="196"/>
        <v>1</v>
      </c>
      <c r="FA67" s="95">
        <f t="shared" si="197"/>
        <v>1</v>
      </c>
      <c r="FB67" s="95">
        <f t="shared" si="198"/>
        <v>1</v>
      </c>
      <c r="FC67" s="95">
        <f t="shared" si="199"/>
        <v>1</v>
      </c>
      <c r="FD67" s="95">
        <f t="shared" si="200"/>
        <v>1</v>
      </c>
      <c r="FE67" s="95">
        <f t="shared" si="201"/>
        <v>1</v>
      </c>
      <c r="FF67" s="95">
        <f t="shared" si="202"/>
        <v>1</v>
      </c>
      <c r="FG67" s="95">
        <f t="shared" si="203"/>
        <v>1</v>
      </c>
      <c r="FH67" s="95">
        <f t="shared" si="204"/>
        <v>1</v>
      </c>
      <c r="FI67" s="95">
        <f t="shared" si="205"/>
        <v>1</v>
      </c>
      <c r="FJ67" s="95">
        <f t="shared" si="206"/>
        <v>1</v>
      </c>
      <c r="FK67" s="95">
        <f t="shared" si="207"/>
        <v>1</v>
      </c>
      <c r="FL67" s="95">
        <f t="shared" si="208"/>
        <v>1</v>
      </c>
      <c r="FM67" s="95">
        <f t="shared" si="209"/>
        <v>1</v>
      </c>
      <c r="FN67" s="95">
        <f t="shared" si="210"/>
        <v>1</v>
      </c>
      <c r="FO67" s="95">
        <f t="shared" si="211"/>
        <v>1</v>
      </c>
      <c r="FP67" s="95">
        <f t="shared" si="212"/>
        <v>1</v>
      </c>
      <c r="FQ67" s="115">
        <f t="shared" si="213"/>
        <v>10.131014760473827</v>
      </c>
      <c r="FR67" s="115">
        <f t="shared" si="214"/>
        <v>15.628142150629914</v>
      </c>
      <c r="FS67" s="115">
        <f t="shared" si="215"/>
        <v>17.732145198753287</v>
      </c>
      <c r="FT67" s="115">
        <f t="shared" si="216"/>
        <v>18.640820592369312</v>
      </c>
      <c r="FU67" s="115">
        <f t="shared" si="217"/>
        <v>19.099650267010954</v>
      </c>
      <c r="FV67" s="115">
        <f t="shared" si="218"/>
        <v>19.360116162265008</v>
      </c>
      <c r="FW67" s="115">
        <f t="shared" si="219"/>
        <v>19.521195543723849</v>
      </c>
      <c r="FX67" s="115">
        <f t="shared" si="220"/>
        <v>19.627414739179173</v>
      </c>
      <c r="FZ67" s="90">
        <f t="shared" si="244"/>
        <v>10.131014760473827</v>
      </c>
      <c r="GB67" s="18"/>
      <c r="GC67" s="29"/>
      <c r="GE67" s="15"/>
      <c r="GF67" s="15"/>
      <c r="GG67" s="15"/>
      <c r="GI67" s="31"/>
      <c r="GJ67" s="31"/>
      <c r="GK67" s="31"/>
      <c r="HU67" s="21"/>
      <c r="HV67" s="21"/>
      <c r="HW67" s="21"/>
      <c r="HX67" s="21"/>
      <c r="HY67" s="21"/>
      <c r="HZ67" s="21"/>
      <c r="IA67" s="21"/>
      <c r="IC67" s="28"/>
      <c r="ID67" s="11"/>
      <c r="IE67" s="13"/>
      <c r="IF67" s="11"/>
      <c r="IG67" s="13"/>
      <c r="IH67" s="13"/>
      <c r="II67" s="13"/>
      <c r="IJ67" s="28"/>
      <c r="IK67" s="11"/>
      <c r="IL67" s="13"/>
      <c r="IM67" s="11"/>
      <c r="IN67" s="23"/>
      <c r="IO67" s="11"/>
      <c r="IP67" s="23"/>
      <c r="IQ67" s="28"/>
      <c r="IR67" s="20"/>
      <c r="IS67" s="13"/>
      <c r="IT67" s="23"/>
      <c r="IU67" s="23"/>
      <c r="IV67" s="23"/>
      <c r="IW67" s="23"/>
      <c r="IY67" s="13"/>
      <c r="IZ67" s="25"/>
      <c r="JA67" s="25"/>
      <c r="JB67" s="25"/>
      <c r="JC67" s="25"/>
      <c r="JD67" s="25"/>
      <c r="JE67" s="25"/>
      <c r="JF67" s="25"/>
    </row>
    <row r="68" spans="1:266" ht="13.8" x14ac:dyDescent="0.3">
      <c r="A68" s="5"/>
      <c r="B68" s="114" t="s">
        <v>99</v>
      </c>
      <c r="C68" s="114" t="s">
        <v>100</v>
      </c>
      <c r="D68" s="114" t="s">
        <v>101</v>
      </c>
      <c r="E68" s="114" t="s">
        <v>102</v>
      </c>
      <c r="F68" s="114" t="s">
        <v>103</v>
      </c>
      <c r="G68" s="114" t="s">
        <v>104</v>
      </c>
      <c r="H68" s="114" t="s">
        <v>105</v>
      </c>
      <c r="I68" s="114" t="s">
        <v>106</v>
      </c>
      <c r="J68" s="5"/>
      <c r="K68" s="5"/>
      <c r="V68" s="94"/>
      <c r="W68" s="94"/>
      <c r="X68" s="118">
        <v>3</v>
      </c>
      <c r="Y68" s="118">
        <v>10</v>
      </c>
      <c r="Z68" s="40">
        <v>1.7999999999999999E-2</v>
      </c>
      <c r="AA68" s="40">
        <v>10000000</v>
      </c>
      <c r="AB68" s="40">
        <v>10000000</v>
      </c>
      <c r="AC68" s="98">
        <v>3900000</v>
      </c>
      <c r="AD68" s="42">
        <v>0.33</v>
      </c>
      <c r="AE68" s="42">
        <v>0.33</v>
      </c>
      <c r="AF68" s="41">
        <v>1.7999999999999999E-2</v>
      </c>
      <c r="AG68" s="40">
        <v>10000000</v>
      </c>
      <c r="AH68" s="40">
        <v>10000000</v>
      </c>
      <c r="AI68" s="98">
        <v>3900000</v>
      </c>
      <c r="AJ68" s="42">
        <v>0.33</v>
      </c>
      <c r="AK68" s="42">
        <v>0.33</v>
      </c>
      <c r="AL68" s="42">
        <f>AL60</f>
        <v>5.0200000000000002E-2</v>
      </c>
      <c r="AM68" s="40">
        <v>6000</v>
      </c>
      <c r="AN68" s="40">
        <f>AN60</f>
        <v>10000</v>
      </c>
      <c r="AO68" s="40">
        <f>AO60</f>
        <v>10000</v>
      </c>
      <c r="AP68" s="42">
        <v>0.03</v>
      </c>
      <c r="AQ68" s="42">
        <v>0.03</v>
      </c>
      <c r="AR68" s="4">
        <f t="shared" si="221"/>
        <v>6.8199999999999997E-2</v>
      </c>
      <c r="AS68" s="11">
        <f t="shared" si="222"/>
        <v>0.3</v>
      </c>
      <c r="AT68" s="15">
        <f t="shared" si="223"/>
        <v>469.76949837279756</v>
      </c>
      <c r="AU68" s="19">
        <f t="shared" si="224"/>
        <v>5.0040256631266655E-2</v>
      </c>
      <c r="AV68" s="13">
        <f t="shared" si="225"/>
        <v>0.5</v>
      </c>
      <c r="AW68" s="11">
        <f t="shared" si="226"/>
        <v>1</v>
      </c>
      <c r="AX68" s="11">
        <f t="shared" si="227"/>
        <v>0.8911</v>
      </c>
      <c r="AY68" s="11">
        <f t="shared" si="228"/>
        <v>201997.53114128605</v>
      </c>
      <c r="AZ68" s="11">
        <f t="shared" si="229"/>
        <v>1</v>
      </c>
      <c r="BA68" s="11">
        <f t="shared" si="230"/>
        <v>0.34752899999999998</v>
      </c>
      <c r="BB68" s="11">
        <f t="shared" si="231"/>
        <v>1.025058</v>
      </c>
      <c r="BC68" s="11">
        <f t="shared" si="232"/>
        <v>0.99909999999999999</v>
      </c>
      <c r="BD68" s="11">
        <f t="shared" si="233"/>
        <v>0.8911</v>
      </c>
      <c r="BE68" s="11">
        <f t="shared" si="234"/>
        <v>201997.53114128605</v>
      </c>
      <c r="BF68" s="11">
        <f t="shared" si="235"/>
        <v>1</v>
      </c>
      <c r="BG68" s="11">
        <f t="shared" si="236"/>
        <v>0.34752899999999998</v>
      </c>
      <c r="BH68" s="11">
        <f t="shared" si="237"/>
        <v>1.025058</v>
      </c>
      <c r="BI68" s="121">
        <f>16*X68^2/(3*BI62^2*Y68^2)</f>
        <v>0.48</v>
      </c>
      <c r="BJ68" s="121">
        <f>16*X68^2/(3*BJ62^2*Y68^2)</f>
        <v>0.12</v>
      </c>
      <c r="BK68" s="121">
        <f>16*X68^2/(3*BK62^2*Y68^2)</f>
        <v>5.3333333333333337E-2</v>
      </c>
      <c r="BL68" s="121">
        <f>16*X68^2/(3*BL62^2*Y68^2)</f>
        <v>0.03</v>
      </c>
      <c r="BM68" s="121">
        <f>16*X68^2/(3*BM62^2*Y68^2)</f>
        <v>1.9199999999999998E-2</v>
      </c>
      <c r="BN68" s="121">
        <f>16*X68^2/(3*BN62^2*Y68^2)</f>
        <v>1.3333333333333334E-2</v>
      </c>
      <c r="BO68" s="121">
        <f>16*X68^2/(3*BO62^2*Y68^2)</f>
        <v>9.7959183673469383E-3</v>
      </c>
      <c r="BP68" s="121">
        <f>16*X68^2/(3*BP62^2*Y68^2)</f>
        <v>7.4999999999999997E-3</v>
      </c>
      <c r="BQ68" s="121">
        <f t="shared" si="238"/>
        <v>1.3333333333333333</v>
      </c>
      <c r="BR68" s="121">
        <f t="shared" si="129"/>
        <v>1.3333333333333333</v>
      </c>
      <c r="BS68" s="121">
        <f t="shared" si="129"/>
        <v>1.3333333333333333</v>
      </c>
      <c r="BT68" s="121">
        <f t="shared" si="129"/>
        <v>1.3333333333333333</v>
      </c>
      <c r="BU68" s="121">
        <f t="shared" si="129"/>
        <v>1.3333333333333333</v>
      </c>
      <c r="BV68" s="121">
        <f t="shared" si="129"/>
        <v>1.3333333333333333</v>
      </c>
      <c r="BW68" s="121">
        <f t="shared" si="129"/>
        <v>1.3333333333333333</v>
      </c>
      <c r="BX68" s="121">
        <f t="shared" si="129"/>
        <v>1.3333333333333333</v>
      </c>
      <c r="BY68" s="121">
        <f>(BI62^2*Y68^2)/X68^2</f>
        <v>11.111111111111111</v>
      </c>
      <c r="BZ68" s="121">
        <f>(BJ62^2*Y68^2)/X68^2</f>
        <v>44.444444444444443</v>
      </c>
      <c r="CA68" s="121">
        <f>(BK62^2*Y68^2)/X68^2</f>
        <v>100</v>
      </c>
      <c r="CB68" s="121">
        <f>(BL62^2*Y68^2)/X68^2</f>
        <v>177.77777777777777</v>
      </c>
      <c r="CC68" s="121">
        <f>(BM62^2*Y68^2)/X68^2</f>
        <v>277.77777777777777</v>
      </c>
      <c r="CD68" s="121">
        <f>(BN62^2*Y68^2)/X68^2</f>
        <v>400</v>
      </c>
      <c r="CE68" s="121">
        <f>(BO62^2*Y68^2)/X68^2</f>
        <v>544.44444444444446</v>
      </c>
      <c r="CF68" s="121">
        <f>(BP62^2*Y68^2)/X68^2</f>
        <v>711.11111111111109</v>
      </c>
      <c r="CG68" s="121">
        <f t="shared" si="239"/>
        <v>0.12</v>
      </c>
      <c r="CH68" s="121">
        <f t="shared" si="130"/>
        <v>0.03</v>
      </c>
      <c r="CI68" s="121">
        <f t="shared" si="131"/>
        <v>1.3333333333333334E-2</v>
      </c>
      <c r="CJ68" s="121">
        <f t="shared" si="132"/>
        <v>7.4999999999999997E-3</v>
      </c>
      <c r="CK68" s="121">
        <f t="shared" si="133"/>
        <v>4.7999999999999996E-3</v>
      </c>
      <c r="CL68" s="121">
        <f t="shared" si="134"/>
        <v>3.3333333333333335E-3</v>
      </c>
      <c r="CM68" s="121">
        <f t="shared" si="135"/>
        <v>2.4489795918367346E-3</v>
      </c>
      <c r="CN68" s="121">
        <f t="shared" si="136"/>
        <v>1.8749999999999999E-3</v>
      </c>
      <c r="CO68" s="95">
        <f t="shared" si="137"/>
        <v>19.435916444444445</v>
      </c>
      <c r="CP68" s="95">
        <f t="shared" si="138"/>
        <v>64.353549777777772</v>
      </c>
      <c r="CQ68" s="95">
        <f t="shared" si="139"/>
        <v>139.216272</v>
      </c>
      <c r="CR68" s="95">
        <f t="shared" si="140"/>
        <v>244.02408311111111</v>
      </c>
      <c r="CS68" s="95">
        <f t="shared" si="141"/>
        <v>378.77698311111112</v>
      </c>
      <c r="CT68" s="95">
        <f t="shared" si="142"/>
        <v>543.47497199999998</v>
      </c>
      <c r="CU68" s="95">
        <f t="shared" si="143"/>
        <v>738.11804977777774</v>
      </c>
      <c r="CV68" s="95">
        <f t="shared" si="144"/>
        <v>962.70621644444441</v>
      </c>
      <c r="CW68" s="95">
        <f t="shared" si="145"/>
        <v>19.435916444444445</v>
      </c>
      <c r="CX68" s="95">
        <f t="shared" si="146"/>
        <v>64.353549777777772</v>
      </c>
      <c r="CY68" s="95">
        <f t="shared" si="147"/>
        <v>139.216272</v>
      </c>
      <c r="CZ68" s="95">
        <f t="shared" si="148"/>
        <v>244.02408311111111</v>
      </c>
      <c r="DA68" s="95">
        <f t="shared" si="149"/>
        <v>378.77698311111112</v>
      </c>
      <c r="DB68" s="95">
        <f t="shared" si="150"/>
        <v>543.47497199999998</v>
      </c>
      <c r="DC68" s="95">
        <f t="shared" si="151"/>
        <v>738.11804977777774</v>
      </c>
      <c r="DD68" s="95">
        <f t="shared" si="152"/>
        <v>962.70621644444441</v>
      </c>
      <c r="DE68" s="13">
        <f t="shared" si="240"/>
        <v>14.324599111111111</v>
      </c>
      <c r="DF68" s="13">
        <f t="shared" si="241"/>
        <v>47.297932444444442</v>
      </c>
      <c r="DG68" s="13">
        <f t="shared" si="242"/>
        <v>102.78682133333334</v>
      </c>
      <c r="DH68" s="13">
        <f t="shared" si="243"/>
        <v>180.54126577777777</v>
      </c>
      <c r="DI68" s="13">
        <f t="shared" si="153"/>
        <v>280.53046577777775</v>
      </c>
      <c r="DJ68" s="13">
        <f t="shared" si="154"/>
        <v>402.74682133333334</v>
      </c>
      <c r="DK68" s="13">
        <f t="shared" si="155"/>
        <v>547.18772836281175</v>
      </c>
      <c r="DL68" s="13">
        <f t="shared" si="156"/>
        <v>713.8520991111111</v>
      </c>
      <c r="DM68" s="95">
        <f t="shared" si="157"/>
        <v>14.324599111111111</v>
      </c>
      <c r="DN68" s="95">
        <f t="shared" si="158"/>
        <v>47.297932444444442</v>
      </c>
      <c r="DO68" s="95">
        <f t="shared" si="159"/>
        <v>102.78682133333334</v>
      </c>
      <c r="DP68" s="95">
        <f t="shared" si="160"/>
        <v>180.54126577777777</v>
      </c>
      <c r="DQ68" s="95">
        <f t="shared" si="161"/>
        <v>280.53046577777775</v>
      </c>
      <c r="DR68" s="95">
        <f t="shared" si="162"/>
        <v>402.74682133333334</v>
      </c>
      <c r="DS68" s="95">
        <f t="shared" si="163"/>
        <v>547.18772836281175</v>
      </c>
      <c r="DT68" s="95">
        <f t="shared" si="164"/>
        <v>713.8520991111111</v>
      </c>
      <c r="DU68" s="95">
        <f t="shared" si="165"/>
        <v>10.10296231111111</v>
      </c>
      <c r="DV68" s="95">
        <f t="shared" si="166"/>
        <v>25.38188172444444</v>
      </c>
      <c r="DW68" s="95">
        <f t="shared" si="167"/>
        <v>51.093879146666666</v>
      </c>
      <c r="DX68" s="95">
        <f t="shared" si="168"/>
        <v>87.123111577777749</v>
      </c>
      <c r="DY68" s="95">
        <f t="shared" si="169"/>
        <v>133.45530716017774</v>
      </c>
      <c r="DZ68" s="95">
        <f t="shared" si="170"/>
        <v>190.08694426666668</v>
      </c>
      <c r="EA68" s="95">
        <f t="shared" si="171"/>
        <v>257.01681623873009</v>
      </c>
      <c r="EB68" s="95">
        <f t="shared" si="172"/>
        <v>334.24441904111103</v>
      </c>
      <c r="EC68" s="95">
        <f t="shared" si="173"/>
        <v>10.10296231111111</v>
      </c>
      <c r="ED68" s="95">
        <f t="shared" si="174"/>
        <v>25.38188172444444</v>
      </c>
      <c r="EE68" s="95">
        <f t="shared" si="175"/>
        <v>51.093879146666666</v>
      </c>
      <c r="EF68" s="95">
        <f t="shared" si="176"/>
        <v>87.123111577777763</v>
      </c>
      <c r="EG68" s="95">
        <f t="shared" si="177"/>
        <v>133.45530716017777</v>
      </c>
      <c r="EH68" s="95">
        <f t="shared" si="178"/>
        <v>190.08694426666665</v>
      </c>
      <c r="EI68" s="95">
        <f t="shared" si="179"/>
        <v>257.01681623873009</v>
      </c>
      <c r="EJ68" s="95">
        <f t="shared" si="180"/>
        <v>334.24441904111103</v>
      </c>
      <c r="EK68" s="95">
        <f t="shared" si="181"/>
        <v>10.10296231111111</v>
      </c>
      <c r="EL68" s="95">
        <f t="shared" si="182"/>
        <v>25.38188172444444</v>
      </c>
      <c r="EM68" s="95">
        <f t="shared" si="183"/>
        <v>51.093879146666666</v>
      </c>
      <c r="EN68" s="95">
        <f t="shared" si="184"/>
        <v>87.123111577777763</v>
      </c>
      <c r="EO68" s="95">
        <f t="shared" si="185"/>
        <v>133.45530716017777</v>
      </c>
      <c r="EP68" s="95">
        <f t="shared" si="186"/>
        <v>190.08694426666665</v>
      </c>
      <c r="EQ68" s="95">
        <f t="shared" si="187"/>
        <v>257.01681623873009</v>
      </c>
      <c r="ER68" s="95">
        <f t="shared" si="188"/>
        <v>334.24441904111103</v>
      </c>
      <c r="ES68" s="95">
        <f t="shared" si="189"/>
        <v>1</v>
      </c>
      <c r="ET68" s="95">
        <f t="shared" si="190"/>
        <v>1</v>
      </c>
      <c r="EU68" s="95">
        <f t="shared" si="191"/>
        <v>1</v>
      </c>
      <c r="EV68" s="95">
        <f t="shared" si="192"/>
        <v>1</v>
      </c>
      <c r="EW68" s="95">
        <f t="shared" si="193"/>
        <v>1</v>
      </c>
      <c r="EX68" s="95">
        <f t="shared" si="194"/>
        <v>1</v>
      </c>
      <c r="EY68" s="95">
        <f t="shared" si="195"/>
        <v>1</v>
      </c>
      <c r="EZ68" s="95">
        <f t="shared" si="196"/>
        <v>1</v>
      </c>
      <c r="FA68" s="95">
        <f t="shared" si="197"/>
        <v>1</v>
      </c>
      <c r="FB68" s="95">
        <f t="shared" si="198"/>
        <v>1</v>
      </c>
      <c r="FC68" s="95">
        <f t="shared" si="199"/>
        <v>1</v>
      </c>
      <c r="FD68" s="95">
        <f t="shared" si="200"/>
        <v>1</v>
      </c>
      <c r="FE68" s="95">
        <f t="shared" si="201"/>
        <v>0.99999999999999989</v>
      </c>
      <c r="FF68" s="95">
        <f t="shared" si="202"/>
        <v>1</v>
      </c>
      <c r="FG68" s="95">
        <f t="shared" si="203"/>
        <v>1</v>
      </c>
      <c r="FH68" s="95">
        <f t="shared" si="204"/>
        <v>1</v>
      </c>
      <c r="FI68" s="95">
        <f t="shared" si="205"/>
        <v>1</v>
      </c>
      <c r="FJ68" s="95">
        <f t="shared" si="206"/>
        <v>1</v>
      </c>
      <c r="FK68" s="95">
        <f t="shared" si="207"/>
        <v>1</v>
      </c>
      <c r="FL68" s="95">
        <f t="shared" si="208"/>
        <v>1</v>
      </c>
      <c r="FM68" s="95">
        <f t="shared" si="209"/>
        <v>1</v>
      </c>
      <c r="FN68" s="95">
        <f t="shared" si="210"/>
        <v>1</v>
      </c>
      <c r="FO68" s="95">
        <f t="shared" si="211"/>
        <v>1</v>
      </c>
      <c r="FP68" s="95">
        <f t="shared" si="212"/>
        <v>1</v>
      </c>
      <c r="FQ68" s="115">
        <f t="shared" si="213"/>
        <v>8.721786393995492</v>
      </c>
      <c r="FR68" s="115">
        <f t="shared" si="214"/>
        <v>14.341007931541293</v>
      </c>
      <c r="FS68" s="115">
        <f t="shared" si="215"/>
        <v>16.917246244665527</v>
      </c>
      <c r="FT68" s="115">
        <f t="shared" si="216"/>
        <v>18.113715973034346</v>
      </c>
      <c r="FU68" s="115">
        <f t="shared" si="217"/>
        <v>18.738546262670937</v>
      </c>
      <c r="FV68" s="115">
        <f t="shared" si="218"/>
        <v>19.099650267010954</v>
      </c>
      <c r="FW68" s="115">
        <f t="shared" si="219"/>
        <v>19.325335158579023</v>
      </c>
      <c r="FX68" s="115">
        <f t="shared" si="220"/>
        <v>19.475158943644008</v>
      </c>
      <c r="FZ68" s="90">
        <f t="shared" si="244"/>
        <v>8.721786393995492</v>
      </c>
      <c r="GB68" s="18"/>
      <c r="GC68" s="29"/>
      <c r="GE68" s="15"/>
      <c r="GF68" s="15"/>
      <c r="GG68" s="15"/>
      <c r="GI68" s="31"/>
      <c r="GJ68" s="31"/>
      <c r="GK68" s="31"/>
      <c r="HU68" s="21"/>
      <c r="HV68" s="21"/>
      <c r="HW68" s="21"/>
      <c r="HX68" s="21"/>
      <c r="HY68" s="21"/>
      <c r="HZ68" s="21"/>
      <c r="IA68" s="21"/>
      <c r="IC68" s="28"/>
      <c r="ID68" s="11"/>
      <c r="IE68" s="13"/>
      <c r="IF68" s="11"/>
      <c r="IG68" s="13"/>
      <c r="IH68" s="13"/>
      <c r="II68" s="13"/>
      <c r="IJ68" s="28"/>
      <c r="IK68" s="11"/>
      <c r="IL68" s="13"/>
      <c r="IM68" s="22"/>
      <c r="IN68" s="23"/>
      <c r="IO68" s="11"/>
      <c r="IP68" s="23"/>
      <c r="IQ68" s="28"/>
      <c r="IR68" s="20"/>
      <c r="IS68" s="13"/>
      <c r="IT68" s="23"/>
      <c r="IU68" s="23"/>
      <c r="IV68" s="23"/>
      <c r="IW68" s="23"/>
      <c r="IX68" s="28"/>
      <c r="IY68" s="13"/>
      <c r="IZ68" s="25"/>
      <c r="JA68" s="25"/>
      <c r="JB68" s="25"/>
      <c r="JC68" s="25"/>
      <c r="JD68" s="25"/>
      <c r="JE68" s="25"/>
      <c r="JF68" s="25"/>
    </row>
    <row r="69" spans="1:266" ht="13.8" x14ac:dyDescent="0.3">
      <c r="A69" s="5"/>
      <c r="B69" s="95">
        <v>0.05</v>
      </c>
      <c r="C69" s="20">
        <v>387.25161584512642</v>
      </c>
      <c r="D69" s="20">
        <v>19.099650267010954</v>
      </c>
      <c r="E69" s="20">
        <v>9.7722726732012291</v>
      </c>
      <c r="F69" s="20">
        <v>4.9558849361537156</v>
      </c>
      <c r="G69" s="20">
        <v>2.4926653338224312</v>
      </c>
      <c r="H69" s="20">
        <v>1.2499321805184309</v>
      </c>
      <c r="I69" s="20">
        <v>1.0000053443800079</v>
      </c>
      <c r="J69" s="5"/>
      <c r="K69" s="5"/>
      <c r="V69" s="94"/>
      <c r="W69" s="94"/>
      <c r="X69" s="118">
        <v>3.5</v>
      </c>
      <c r="Y69" s="118">
        <v>10</v>
      </c>
      <c r="Z69" s="40">
        <v>1.7999999999999999E-2</v>
      </c>
      <c r="AA69" s="40">
        <v>10000000</v>
      </c>
      <c r="AB69" s="40">
        <v>10000000</v>
      </c>
      <c r="AC69" s="98">
        <v>3900000</v>
      </c>
      <c r="AD69" s="42">
        <v>0.33</v>
      </c>
      <c r="AE69" s="42">
        <v>0.33</v>
      </c>
      <c r="AF69" s="41">
        <v>1.7999999999999999E-2</v>
      </c>
      <c r="AG69" s="40">
        <v>10000000</v>
      </c>
      <c r="AH69" s="40">
        <v>10000000</v>
      </c>
      <c r="AI69" s="98">
        <v>3900000</v>
      </c>
      <c r="AJ69" s="42">
        <v>0.33</v>
      </c>
      <c r="AK69" s="42">
        <v>0.33</v>
      </c>
      <c r="AL69" s="42">
        <f>AL60</f>
        <v>5.0200000000000002E-2</v>
      </c>
      <c r="AM69" s="40">
        <v>6000</v>
      </c>
      <c r="AN69" s="40">
        <f>AN60</f>
        <v>10000</v>
      </c>
      <c r="AO69" s="40">
        <f>AO60</f>
        <v>10000</v>
      </c>
      <c r="AP69" s="42">
        <v>0.03</v>
      </c>
      <c r="AQ69" s="42">
        <v>0.03</v>
      </c>
      <c r="AR69" s="4">
        <f t="shared" si="221"/>
        <v>6.8199999999999997E-2</v>
      </c>
      <c r="AS69" s="11">
        <f t="shared" si="222"/>
        <v>0.35</v>
      </c>
      <c r="AT69" s="15">
        <f t="shared" si="223"/>
        <v>469.76949837279756</v>
      </c>
      <c r="AU69" s="19">
        <f t="shared" si="224"/>
        <v>5.0040256631266655E-2</v>
      </c>
      <c r="AV69" s="13">
        <f t="shared" si="225"/>
        <v>0.5</v>
      </c>
      <c r="AW69" s="11">
        <f t="shared" si="226"/>
        <v>1</v>
      </c>
      <c r="AX69" s="11">
        <f t="shared" si="227"/>
        <v>0.8911</v>
      </c>
      <c r="AY69" s="11">
        <f t="shared" si="228"/>
        <v>201997.53114128605</v>
      </c>
      <c r="AZ69" s="11">
        <f t="shared" si="229"/>
        <v>1</v>
      </c>
      <c r="BA69" s="11">
        <f t="shared" si="230"/>
        <v>0.34752899999999998</v>
      </c>
      <c r="BB69" s="11">
        <f t="shared" si="231"/>
        <v>1.025058</v>
      </c>
      <c r="BC69" s="11">
        <f t="shared" si="232"/>
        <v>0.99909999999999999</v>
      </c>
      <c r="BD69" s="11">
        <f t="shared" si="233"/>
        <v>0.8911</v>
      </c>
      <c r="BE69" s="11">
        <f t="shared" si="234"/>
        <v>201997.53114128605</v>
      </c>
      <c r="BF69" s="11">
        <f t="shared" si="235"/>
        <v>1</v>
      </c>
      <c r="BG69" s="11">
        <f t="shared" si="236"/>
        <v>0.34752899999999998</v>
      </c>
      <c r="BH69" s="11">
        <f t="shared" si="237"/>
        <v>1.025058</v>
      </c>
      <c r="BI69" s="121">
        <f>16*X69^2/(3*BI62^2*Y69^2)</f>
        <v>0.65333333333333332</v>
      </c>
      <c r="BJ69" s="121">
        <f>16*X69^2/(3*BJ62^2*Y69^2)</f>
        <v>0.16333333333333333</v>
      </c>
      <c r="BK69" s="121">
        <f>16*X69^2/(3*BK62^2*Y69^2)</f>
        <v>7.2592592592592597E-2</v>
      </c>
      <c r="BL69" s="121">
        <f>16*X69^2/(3*BL62^2*Y69^2)</f>
        <v>4.0833333333333333E-2</v>
      </c>
      <c r="BM69" s="121">
        <f>16*X69^2/(3*BM62^2*Y69^2)</f>
        <v>2.6133333333333335E-2</v>
      </c>
      <c r="BN69" s="121">
        <f>16*X69^2/(3*BN62^2*Y69^2)</f>
        <v>1.8148148148148149E-2</v>
      </c>
      <c r="BO69" s="121">
        <f>16*X69^2/(3*BO62^2*Y69^2)</f>
        <v>1.3333333333333334E-2</v>
      </c>
      <c r="BP69" s="121">
        <f>16*X69^2/(3*BP62^2*Y69^2)</f>
        <v>1.0208333333333333E-2</v>
      </c>
      <c r="BQ69" s="121">
        <f t="shared" si="238"/>
        <v>1.3333333333333333</v>
      </c>
      <c r="BR69" s="121">
        <f t="shared" si="129"/>
        <v>1.3333333333333333</v>
      </c>
      <c r="BS69" s="121">
        <f t="shared" si="129"/>
        <v>1.3333333333333333</v>
      </c>
      <c r="BT69" s="121">
        <f t="shared" si="129"/>
        <v>1.3333333333333333</v>
      </c>
      <c r="BU69" s="121">
        <f t="shared" si="129"/>
        <v>1.3333333333333333</v>
      </c>
      <c r="BV69" s="121">
        <f t="shared" si="129"/>
        <v>1.3333333333333333</v>
      </c>
      <c r="BW69" s="121">
        <f t="shared" si="129"/>
        <v>1.3333333333333333</v>
      </c>
      <c r="BX69" s="121">
        <f t="shared" si="129"/>
        <v>1.3333333333333333</v>
      </c>
      <c r="BY69" s="121">
        <f>(BI62^2*Y69^2)/X69^2</f>
        <v>8.1632653061224492</v>
      </c>
      <c r="BZ69" s="121">
        <f>(BJ62^2*Y69^2)/X69^2</f>
        <v>32.653061224489797</v>
      </c>
      <c r="CA69" s="121">
        <f>(BK62^2*Y69^2)/X69^2</f>
        <v>73.469387755102048</v>
      </c>
      <c r="CB69" s="121">
        <f>(BL62^2*Y69^2)/X69^2</f>
        <v>130.61224489795919</v>
      </c>
      <c r="CC69" s="121">
        <f>(BM62^2*Y69^2)/X69^2</f>
        <v>204.08163265306123</v>
      </c>
      <c r="CD69" s="121">
        <f>(BN62^2*Y69^2)/X69^2</f>
        <v>293.87755102040819</v>
      </c>
      <c r="CE69" s="121">
        <f>(BO62^2*Y69^2)/X69^2</f>
        <v>400</v>
      </c>
      <c r="CF69" s="121">
        <f>(BP62^2*Y69^2)/X69^2</f>
        <v>522.44897959183675</v>
      </c>
      <c r="CG69" s="121">
        <f t="shared" si="239"/>
        <v>0.16333333333333333</v>
      </c>
      <c r="CH69" s="121">
        <f t="shared" si="130"/>
        <v>4.0833333333333333E-2</v>
      </c>
      <c r="CI69" s="121">
        <f t="shared" si="131"/>
        <v>1.8148148148148149E-2</v>
      </c>
      <c r="CJ69" s="121">
        <f t="shared" si="132"/>
        <v>1.0208333333333333E-2</v>
      </c>
      <c r="CK69" s="121">
        <f t="shared" si="133"/>
        <v>6.5333333333333337E-3</v>
      </c>
      <c r="CL69" s="121">
        <f t="shared" si="134"/>
        <v>4.5370370370370373E-3</v>
      </c>
      <c r="CM69" s="121">
        <f t="shared" si="135"/>
        <v>3.3333333333333335E-3</v>
      </c>
      <c r="CN69" s="121">
        <f t="shared" si="136"/>
        <v>2.5520833333333333E-3</v>
      </c>
      <c r="CO69" s="95">
        <f t="shared" si="137"/>
        <v>15.463608734693878</v>
      </c>
      <c r="CP69" s="95">
        <f t="shared" si="138"/>
        <v>48.464318938775506</v>
      </c>
      <c r="CQ69" s="95">
        <f t="shared" si="139"/>
        <v>103.4655026122449</v>
      </c>
      <c r="CR69" s="95">
        <f t="shared" si="140"/>
        <v>180.46715975510205</v>
      </c>
      <c r="CS69" s="95">
        <f t="shared" si="141"/>
        <v>279.46929036734696</v>
      </c>
      <c r="CT69" s="95">
        <f t="shared" si="142"/>
        <v>400.47189444897958</v>
      </c>
      <c r="CU69" s="95">
        <f t="shared" si="143"/>
        <v>543.47497199999998</v>
      </c>
      <c r="CV69" s="95">
        <f t="shared" si="144"/>
        <v>708.47852302040815</v>
      </c>
      <c r="CW69" s="95">
        <f t="shared" si="145"/>
        <v>15.463608734693878</v>
      </c>
      <c r="CX69" s="95">
        <f t="shared" si="146"/>
        <v>48.464318938775506</v>
      </c>
      <c r="CY69" s="95">
        <f t="shared" si="147"/>
        <v>103.4655026122449</v>
      </c>
      <c r="CZ69" s="95">
        <f t="shared" si="148"/>
        <v>180.46715975510205</v>
      </c>
      <c r="DA69" s="95">
        <f t="shared" si="149"/>
        <v>279.46929036734696</v>
      </c>
      <c r="DB69" s="95">
        <f t="shared" si="150"/>
        <v>400.47189444897958</v>
      </c>
      <c r="DC69" s="95">
        <f t="shared" si="151"/>
        <v>543.47497199999998</v>
      </c>
      <c r="DD69" s="95">
        <f t="shared" si="152"/>
        <v>708.47852302040815</v>
      </c>
      <c r="DE69" s="13">
        <f t="shared" si="240"/>
        <v>11.550086639455783</v>
      </c>
      <c r="DF69" s="13">
        <f t="shared" si="241"/>
        <v>35.549882557823132</v>
      </c>
      <c r="DG69" s="13">
        <f t="shared" si="242"/>
        <v>76.275468347694641</v>
      </c>
      <c r="DH69" s="13">
        <f t="shared" si="243"/>
        <v>133.38656623129253</v>
      </c>
      <c r="DI69" s="13">
        <f t="shared" si="153"/>
        <v>206.84125398639458</v>
      </c>
      <c r="DJ69" s="13">
        <f t="shared" si="154"/>
        <v>296.62918716855631</v>
      </c>
      <c r="DK69" s="13">
        <f t="shared" si="155"/>
        <v>402.74682133333334</v>
      </c>
      <c r="DL69" s="13">
        <f t="shared" si="156"/>
        <v>525.19267592517008</v>
      </c>
      <c r="DM69" s="95">
        <f t="shared" si="157"/>
        <v>11.550086639455783</v>
      </c>
      <c r="DN69" s="95">
        <f t="shared" si="158"/>
        <v>35.549882557823132</v>
      </c>
      <c r="DO69" s="95">
        <f t="shared" si="159"/>
        <v>76.275468347694641</v>
      </c>
      <c r="DP69" s="95">
        <f t="shared" si="160"/>
        <v>133.38656623129253</v>
      </c>
      <c r="DQ69" s="95">
        <f t="shared" si="161"/>
        <v>206.84125398639458</v>
      </c>
      <c r="DR69" s="95">
        <f t="shared" si="162"/>
        <v>296.62918716855631</v>
      </c>
      <c r="DS69" s="95">
        <f t="shared" si="163"/>
        <v>402.74682133333334</v>
      </c>
      <c r="DT69" s="95">
        <f t="shared" si="164"/>
        <v>525.19267592517008</v>
      </c>
      <c r="DU69" s="95">
        <f t="shared" si="165"/>
        <v>8.8173309180952373</v>
      </c>
      <c r="DV69" s="95">
        <f t="shared" si="166"/>
        <v>19.938164352380952</v>
      </c>
      <c r="DW69" s="95">
        <f t="shared" si="167"/>
        <v>38.80926049100529</v>
      </c>
      <c r="DX69" s="95">
        <f t="shared" si="168"/>
        <v>65.272944139523815</v>
      </c>
      <c r="DY69" s="95">
        <f t="shared" si="169"/>
        <v>99.309789713980962</v>
      </c>
      <c r="DZ69" s="95">
        <f t="shared" si="170"/>
        <v>140.91500388846561</v>
      </c>
      <c r="EA69" s="95">
        <f t="shared" si="171"/>
        <v>190.08694426666668</v>
      </c>
      <c r="EB69" s="95">
        <f t="shared" si="172"/>
        <v>246.82492480059523</v>
      </c>
      <c r="EC69" s="95">
        <f t="shared" si="173"/>
        <v>8.8173309180952373</v>
      </c>
      <c r="ED69" s="95">
        <f t="shared" si="174"/>
        <v>19.938164352380952</v>
      </c>
      <c r="EE69" s="95">
        <f t="shared" si="175"/>
        <v>38.80926049100529</v>
      </c>
      <c r="EF69" s="95">
        <f t="shared" si="176"/>
        <v>65.272944139523801</v>
      </c>
      <c r="EG69" s="95">
        <f t="shared" si="177"/>
        <v>99.309789713980962</v>
      </c>
      <c r="EH69" s="95">
        <f t="shared" si="178"/>
        <v>140.91500388846561</v>
      </c>
      <c r="EI69" s="95">
        <f t="shared" si="179"/>
        <v>190.08694426666665</v>
      </c>
      <c r="EJ69" s="95">
        <f t="shared" si="180"/>
        <v>246.82492480059523</v>
      </c>
      <c r="EK69" s="95">
        <f t="shared" si="181"/>
        <v>8.8173309180952373</v>
      </c>
      <c r="EL69" s="95">
        <f t="shared" si="182"/>
        <v>19.938164352380952</v>
      </c>
      <c r="EM69" s="95">
        <f t="shared" si="183"/>
        <v>38.80926049100529</v>
      </c>
      <c r="EN69" s="95">
        <f t="shared" si="184"/>
        <v>65.272944139523801</v>
      </c>
      <c r="EO69" s="95">
        <f t="shared" si="185"/>
        <v>99.309789713980962</v>
      </c>
      <c r="EP69" s="95">
        <f t="shared" si="186"/>
        <v>140.91500388846561</v>
      </c>
      <c r="EQ69" s="95">
        <f t="shared" si="187"/>
        <v>190.08694426666665</v>
      </c>
      <c r="ER69" s="95">
        <f t="shared" si="188"/>
        <v>246.82492480059523</v>
      </c>
      <c r="ES69" s="95">
        <f t="shared" si="189"/>
        <v>1</v>
      </c>
      <c r="ET69" s="95">
        <f t="shared" si="190"/>
        <v>1</v>
      </c>
      <c r="EU69" s="95">
        <f t="shared" si="191"/>
        <v>1</v>
      </c>
      <c r="EV69" s="95">
        <f t="shared" si="192"/>
        <v>1</v>
      </c>
      <c r="EW69" s="95">
        <f t="shared" si="193"/>
        <v>1</v>
      </c>
      <c r="EX69" s="95">
        <f t="shared" si="194"/>
        <v>1</v>
      </c>
      <c r="EY69" s="95">
        <f t="shared" si="195"/>
        <v>1</v>
      </c>
      <c r="EZ69" s="95">
        <f t="shared" si="196"/>
        <v>1</v>
      </c>
      <c r="FA69" s="95">
        <f t="shared" si="197"/>
        <v>1</v>
      </c>
      <c r="FB69" s="95">
        <f t="shared" si="198"/>
        <v>1</v>
      </c>
      <c r="FC69" s="95">
        <f t="shared" si="199"/>
        <v>1</v>
      </c>
      <c r="FD69" s="95">
        <f t="shared" si="200"/>
        <v>1</v>
      </c>
      <c r="FE69" s="95">
        <f t="shared" si="201"/>
        <v>1</v>
      </c>
      <c r="FF69" s="95">
        <f t="shared" si="202"/>
        <v>1</v>
      </c>
      <c r="FG69" s="95">
        <f t="shared" si="203"/>
        <v>1</v>
      </c>
      <c r="FH69" s="95">
        <f t="shared" si="204"/>
        <v>1</v>
      </c>
      <c r="FI69" s="95">
        <f t="shared" si="205"/>
        <v>1</v>
      </c>
      <c r="FJ69" s="95">
        <f t="shared" si="206"/>
        <v>1</v>
      </c>
      <c r="FK69" s="95">
        <f t="shared" si="207"/>
        <v>1</v>
      </c>
      <c r="FL69" s="95">
        <f t="shared" si="208"/>
        <v>1</v>
      </c>
      <c r="FM69" s="95">
        <f t="shared" si="209"/>
        <v>1</v>
      </c>
      <c r="FN69" s="95">
        <f t="shared" si="210"/>
        <v>1</v>
      </c>
      <c r="FO69" s="95">
        <f t="shared" si="211"/>
        <v>1</v>
      </c>
      <c r="FP69" s="95">
        <f t="shared" si="212"/>
        <v>1</v>
      </c>
      <c r="FQ69" s="115">
        <f t="shared" si="213"/>
        <v>7.6966066146487</v>
      </c>
      <c r="FR69" s="115">
        <f t="shared" si="214"/>
        <v>13.120366367267938</v>
      </c>
      <c r="FS69" s="115">
        <f t="shared" si="215"/>
        <v>16.061691073506012</v>
      </c>
      <c r="FT69" s="115">
        <f t="shared" si="216"/>
        <v>17.534050588742101</v>
      </c>
      <c r="FU69" s="115">
        <f t="shared" si="217"/>
        <v>18.331748068267792</v>
      </c>
      <c r="FV69" s="115">
        <f t="shared" si="218"/>
        <v>18.802116781328358</v>
      </c>
      <c r="FW69" s="115">
        <f t="shared" si="219"/>
        <v>19.099650267010954</v>
      </c>
      <c r="FX69" s="115">
        <f t="shared" si="220"/>
        <v>19.298704724551843</v>
      </c>
      <c r="FZ69" s="90">
        <f t="shared" si="244"/>
        <v>7.6966066146487</v>
      </c>
      <c r="GB69" s="18"/>
      <c r="GC69" s="29"/>
      <c r="GE69" s="15"/>
      <c r="GF69" s="15"/>
      <c r="GG69" s="15"/>
      <c r="GI69" s="31"/>
      <c r="GJ69" s="31"/>
      <c r="GK69" s="31"/>
      <c r="HU69" s="21"/>
      <c r="HV69" s="21"/>
      <c r="HW69" s="21"/>
      <c r="HX69" s="21"/>
      <c r="HY69" s="21"/>
      <c r="HZ69" s="21"/>
      <c r="IA69" s="21"/>
      <c r="IC69" s="28"/>
      <c r="ID69" s="13"/>
      <c r="IE69" s="13"/>
      <c r="IF69" s="13"/>
      <c r="IG69" s="13"/>
      <c r="IH69" s="13"/>
      <c r="II69" s="13"/>
      <c r="IJ69" s="28"/>
      <c r="IK69" s="20"/>
      <c r="IL69" s="13"/>
      <c r="IM69" s="11"/>
      <c r="IN69" s="23"/>
      <c r="IO69" s="13"/>
      <c r="IP69" s="23"/>
      <c r="IQ69" s="28"/>
      <c r="IR69" s="20"/>
      <c r="IS69" s="13"/>
      <c r="IT69" s="20"/>
      <c r="IU69" s="23"/>
      <c r="IV69" s="20"/>
      <c r="IW69" s="23"/>
      <c r="IY69" s="13"/>
      <c r="IZ69" s="25"/>
      <c r="JA69" s="25"/>
      <c r="JB69" s="25"/>
      <c r="JC69" s="25"/>
      <c r="JD69" s="25"/>
      <c r="JE69" s="25"/>
      <c r="JF69" s="25"/>
    </row>
    <row r="70" spans="1:266" ht="13.8" x14ac:dyDescent="0.3">
      <c r="A70" s="5"/>
      <c r="B70" s="95">
        <v>0.1</v>
      </c>
      <c r="C70" s="20">
        <v>101.75789694548904</v>
      </c>
      <c r="D70" s="20">
        <v>16.917246244665527</v>
      </c>
      <c r="E70" s="20">
        <v>9.2088156754143782</v>
      </c>
      <c r="F70" s="20">
        <v>4.8295126270209092</v>
      </c>
      <c r="G70" s="20">
        <v>2.4722536663714259</v>
      </c>
      <c r="H70" s="20">
        <v>1.2499444443746643</v>
      </c>
      <c r="I70" s="20">
        <v>1.0000444318434258</v>
      </c>
      <c r="J70" s="5"/>
      <c r="K70" s="5"/>
      <c r="V70" s="94"/>
      <c r="W70" s="94"/>
      <c r="X70" s="118">
        <v>4</v>
      </c>
      <c r="Y70" s="118">
        <v>10</v>
      </c>
      <c r="Z70" s="40">
        <v>1.7999999999999999E-2</v>
      </c>
      <c r="AA70" s="40">
        <v>10000000</v>
      </c>
      <c r="AB70" s="40">
        <v>10000000</v>
      </c>
      <c r="AC70" s="98">
        <v>3900000</v>
      </c>
      <c r="AD70" s="42">
        <v>0.33</v>
      </c>
      <c r="AE70" s="42">
        <v>0.33</v>
      </c>
      <c r="AF70" s="41">
        <v>1.7999999999999999E-2</v>
      </c>
      <c r="AG70" s="40">
        <v>10000000</v>
      </c>
      <c r="AH70" s="40">
        <v>10000000</v>
      </c>
      <c r="AI70" s="98">
        <v>3900000</v>
      </c>
      <c r="AJ70" s="42">
        <v>0.33</v>
      </c>
      <c r="AK70" s="42">
        <v>0.33</v>
      </c>
      <c r="AL70" s="42">
        <f>AL60</f>
        <v>5.0200000000000002E-2</v>
      </c>
      <c r="AM70" s="40">
        <v>6000</v>
      </c>
      <c r="AN70" s="40">
        <f>AN60</f>
        <v>10000</v>
      </c>
      <c r="AO70" s="40">
        <f>AO60</f>
        <v>10000</v>
      </c>
      <c r="AP70" s="42">
        <v>0.03</v>
      </c>
      <c r="AQ70" s="42">
        <v>0.03</v>
      </c>
      <c r="AR70" s="4">
        <f t="shared" si="221"/>
        <v>6.8199999999999997E-2</v>
      </c>
      <c r="AS70" s="11">
        <f t="shared" si="222"/>
        <v>0.4</v>
      </c>
      <c r="AT70" s="15">
        <f t="shared" si="223"/>
        <v>469.76949837279756</v>
      </c>
      <c r="AU70" s="19">
        <f t="shared" si="224"/>
        <v>5.0040256631266655E-2</v>
      </c>
      <c r="AV70" s="13">
        <f t="shared" si="225"/>
        <v>0.5</v>
      </c>
      <c r="AW70" s="11">
        <f t="shared" si="226"/>
        <v>1</v>
      </c>
      <c r="AX70" s="11">
        <f t="shared" si="227"/>
        <v>0.8911</v>
      </c>
      <c r="AY70" s="11">
        <f t="shared" si="228"/>
        <v>201997.53114128605</v>
      </c>
      <c r="AZ70" s="11">
        <f t="shared" si="229"/>
        <v>1</v>
      </c>
      <c r="BA70" s="11">
        <f t="shared" si="230"/>
        <v>0.34752899999999998</v>
      </c>
      <c r="BB70" s="11">
        <f t="shared" si="231"/>
        <v>1.025058</v>
      </c>
      <c r="BC70" s="11">
        <f t="shared" si="232"/>
        <v>0.99909999999999999</v>
      </c>
      <c r="BD70" s="11">
        <f t="shared" si="233"/>
        <v>0.8911</v>
      </c>
      <c r="BE70" s="11">
        <f t="shared" si="234"/>
        <v>201997.53114128605</v>
      </c>
      <c r="BF70" s="11">
        <f t="shared" si="235"/>
        <v>1</v>
      </c>
      <c r="BG70" s="11">
        <f t="shared" si="236"/>
        <v>0.34752899999999998</v>
      </c>
      <c r="BH70" s="11">
        <f t="shared" si="237"/>
        <v>1.025058</v>
      </c>
      <c r="BI70" s="121">
        <f>16*X70^2/(3*BI62^2*Y70^2)</f>
        <v>0.85333333333333339</v>
      </c>
      <c r="BJ70" s="121">
        <f>16*X70^2/(3*BJ62^2*Y70^2)</f>
        <v>0.21333333333333335</v>
      </c>
      <c r="BK70" s="121">
        <f>16*X70^2/(3*BK62^2*Y70^2)</f>
        <v>9.481481481481481E-2</v>
      </c>
      <c r="BL70" s="121">
        <f>16*X70^2/(3*BL62^2*Y70^2)</f>
        <v>5.3333333333333337E-2</v>
      </c>
      <c r="BM70" s="121">
        <f>16*X70^2/(3*BM62^2*Y70^2)</f>
        <v>3.4133333333333335E-2</v>
      </c>
      <c r="BN70" s="121">
        <f>16*X70^2/(3*BN62^2*Y70^2)</f>
        <v>2.3703703703703703E-2</v>
      </c>
      <c r="BO70" s="121">
        <f>16*X70^2/(3*BO62^2*Y70^2)</f>
        <v>1.7414965986394557E-2</v>
      </c>
      <c r="BP70" s="121">
        <f>16*X70^2/(3*BP62^2*Y70^2)</f>
        <v>1.3333333333333334E-2</v>
      </c>
      <c r="BQ70" s="121">
        <f t="shared" si="238"/>
        <v>1.3333333333333333</v>
      </c>
      <c r="BR70" s="121">
        <f t="shared" si="129"/>
        <v>1.3333333333333333</v>
      </c>
      <c r="BS70" s="121">
        <f t="shared" si="129"/>
        <v>1.3333333333333333</v>
      </c>
      <c r="BT70" s="121">
        <f t="shared" si="129"/>
        <v>1.3333333333333333</v>
      </c>
      <c r="BU70" s="121">
        <f t="shared" si="129"/>
        <v>1.3333333333333333</v>
      </c>
      <c r="BV70" s="121">
        <f t="shared" si="129"/>
        <v>1.3333333333333333</v>
      </c>
      <c r="BW70" s="121">
        <f t="shared" si="129"/>
        <v>1.3333333333333333</v>
      </c>
      <c r="BX70" s="121">
        <f t="shared" si="129"/>
        <v>1.3333333333333333</v>
      </c>
      <c r="BY70" s="121">
        <f>(BI62^2*Y70^2)/X70^2</f>
        <v>6.25</v>
      </c>
      <c r="BZ70" s="121">
        <f>(BJ62^2*Y70^2)/X70^2</f>
        <v>25</v>
      </c>
      <c r="CA70" s="121">
        <f>(BK62^2*Y70^2)/X70^2</f>
        <v>56.25</v>
      </c>
      <c r="CB70" s="121">
        <f>(BL62^2*Y70^2)/X70^2</f>
        <v>100</v>
      </c>
      <c r="CC70" s="121">
        <f>(BM62^2*Y70^2)/X70^2</f>
        <v>156.25</v>
      </c>
      <c r="CD70" s="121">
        <f>(BN62^2*Y70^2)/X70^2</f>
        <v>225</v>
      </c>
      <c r="CE70" s="121">
        <f>(BO62^2*Y70^2)/X70^2</f>
        <v>306.25</v>
      </c>
      <c r="CF70" s="121">
        <f>(BP62^2*Y70^2)/X70^2</f>
        <v>400</v>
      </c>
      <c r="CG70" s="121">
        <f t="shared" si="239"/>
        <v>0.21333333333333335</v>
      </c>
      <c r="CH70" s="121">
        <f t="shared" si="130"/>
        <v>5.3333333333333337E-2</v>
      </c>
      <c r="CI70" s="121">
        <f t="shared" si="131"/>
        <v>2.3703703703703703E-2</v>
      </c>
      <c r="CJ70" s="121">
        <f t="shared" si="132"/>
        <v>1.3333333333333334E-2</v>
      </c>
      <c r="CK70" s="121">
        <f t="shared" si="133"/>
        <v>8.5333333333333337E-3</v>
      </c>
      <c r="CL70" s="121">
        <f t="shared" si="134"/>
        <v>5.9259259259259256E-3</v>
      </c>
      <c r="CM70" s="121">
        <f t="shared" si="135"/>
        <v>4.3537414965986393E-3</v>
      </c>
      <c r="CN70" s="121">
        <f t="shared" si="136"/>
        <v>3.3333333333333335E-3</v>
      </c>
      <c r="CO70" s="95">
        <f t="shared" si="137"/>
        <v>12.88542825</v>
      </c>
      <c r="CP70" s="95">
        <f t="shared" si="138"/>
        <v>38.151596999999995</v>
      </c>
      <c r="CQ70" s="95">
        <f t="shared" si="139"/>
        <v>80.261878249999995</v>
      </c>
      <c r="CR70" s="95">
        <f t="shared" si="140"/>
        <v>139.216272</v>
      </c>
      <c r="CS70" s="95">
        <f t="shared" si="141"/>
        <v>215.01477825000001</v>
      </c>
      <c r="CT70" s="95">
        <f t="shared" si="142"/>
        <v>307.657397</v>
      </c>
      <c r="CU70" s="95">
        <f t="shared" si="143"/>
        <v>417.14412824999999</v>
      </c>
      <c r="CV70" s="95">
        <f t="shared" si="144"/>
        <v>543.47497199999998</v>
      </c>
      <c r="CW70" s="95">
        <f t="shared" si="145"/>
        <v>12.88542825</v>
      </c>
      <c r="CX70" s="95">
        <f t="shared" si="146"/>
        <v>38.151596999999995</v>
      </c>
      <c r="CY70" s="95">
        <f t="shared" si="147"/>
        <v>80.261878249999995</v>
      </c>
      <c r="CZ70" s="95">
        <f t="shared" si="148"/>
        <v>139.216272</v>
      </c>
      <c r="DA70" s="95">
        <f t="shared" si="149"/>
        <v>215.01477825000001</v>
      </c>
      <c r="DB70" s="95">
        <f t="shared" si="150"/>
        <v>307.657397</v>
      </c>
      <c r="DC70" s="95">
        <f t="shared" si="151"/>
        <v>417.14412824999999</v>
      </c>
      <c r="DD70" s="95">
        <f t="shared" si="152"/>
        <v>543.47497199999998</v>
      </c>
      <c r="DE70" s="13">
        <f t="shared" si="240"/>
        <v>9.836821333333333</v>
      </c>
      <c r="DF70" s="13">
        <f t="shared" si="241"/>
        <v>27.946821333333332</v>
      </c>
      <c r="DG70" s="13">
        <f t="shared" si="242"/>
        <v>59.078302814814812</v>
      </c>
      <c r="DH70" s="13">
        <f t="shared" si="243"/>
        <v>102.78682133333334</v>
      </c>
      <c r="DI70" s="13">
        <f t="shared" si="153"/>
        <v>159.01762133333332</v>
      </c>
      <c r="DJ70" s="13">
        <f t="shared" si="154"/>
        <v>227.75719170370371</v>
      </c>
      <c r="DK70" s="13">
        <f t="shared" si="155"/>
        <v>309.00090296598637</v>
      </c>
      <c r="DL70" s="13">
        <f t="shared" si="156"/>
        <v>402.74682133333334</v>
      </c>
      <c r="DM70" s="95">
        <f t="shared" si="157"/>
        <v>9.836821333333333</v>
      </c>
      <c r="DN70" s="95">
        <f t="shared" si="158"/>
        <v>27.946821333333332</v>
      </c>
      <c r="DO70" s="95">
        <f t="shared" si="159"/>
        <v>59.078302814814812</v>
      </c>
      <c r="DP70" s="95">
        <f t="shared" si="160"/>
        <v>102.78682133333334</v>
      </c>
      <c r="DQ70" s="95">
        <f t="shared" si="161"/>
        <v>159.01762133333332</v>
      </c>
      <c r="DR70" s="95">
        <f t="shared" si="162"/>
        <v>227.75719170370371</v>
      </c>
      <c r="DS70" s="95">
        <f t="shared" si="163"/>
        <v>309.00090296598637</v>
      </c>
      <c r="DT70" s="95">
        <f t="shared" si="164"/>
        <v>402.74682133333334</v>
      </c>
      <c r="DU70" s="95">
        <f t="shared" si="165"/>
        <v>8.0234517466666659</v>
      </c>
      <c r="DV70" s="95">
        <f t="shared" si="166"/>
        <v>16.415118666666665</v>
      </c>
      <c r="DW70" s="95">
        <f t="shared" si="167"/>
        <v>30.8405755037037</v>
      </c>
      <c r="DX70" s="95">
        <f t="shared" si="168"/>
        <v>51.093879146666666</v>
      </c>
      <c r="DY70" s="95">
        <f t="shared" si="169"/>
        <v>77.149657404266662</v>
      </c>
      <c r="DZ70" s="95">
        <f t="shared" si="170"/>
        <v>109.00164960592591</v>
      </c>
      <c r="EA70" s="95">
        <f t="shared" si="171"/>
        <v>146.64771058095235</v>
      </c>
      <c r="EB70" s="95">
        <f t="shared" si="172"/>
        <v>190.08694426666668</v>
      </c>
      <c r="EC70" s="95">
        <f t="shared" si="173"/>
        <v>8.0234517466666659</v>
      </c>
      <c r="ED70" s="95">
        <f t="shared" si="174"/>
        <v>16.415118666666665</v>
      </c>
      <c r="EE70" s="95">
        <f t="shared" si="175"/>
        <v>30.8405755037037</v>
      </c>
      <c r="EF70" s="95">
        <f t="shared" si="176"/>
        <v>51.093879146666666</v>
      </c>
      <c r="EG70" s="95">
        <f t="shared" si="177"/>
        <v>77.149657404266662</v>
      </c>
      <c r="EH70" s="95">
        <f t="shared" si="178"/>
        <v>109.00164960592591</v>
      </c>
      <c r="EI70" s="95">
        <f t="shared" si="179"/>
        <v>146.64771058095235</v>
      </c>
      <c r="EJ70" s="95">
        <f t="shared" si="180"/>
        <v>190.08694426666665</v>
      </c>
      <c r="EK70" s="95">
        <f t="shared" si="181"/>
        <v>8.0234517466666659</v>
      </c>
      <c r="EL70" s="95">
        <f t="shared" si="182"/>
        <v>16.415118666666665</v>
      </c>
      <c r="EM70" s="95">
        <f t="shared" si="183"/>
        <v>30.8405755037037</v>
      </c>
      <c r="EN70" s="95">
        <f t="shared" si="184"/>
        <v>51.093879146666666</v>
      </c>
      <c r="EO70" s="95">
        <f t="shared" si="185"/>
        <v>77.149657404266662</v>
      </c>
      <c r="EP70" s="95">
        <f t="shared" si="186"/>
        <v>109.00164960592591</v>
      </c>
      <c r="EQ70" s="95">
        <f t="shared" si="187"/>
        <v>146.64771058095235</v>
      </c>
      <c r="ER70" s="95">
        <f t="shared" si="188"/>
        <v>190.08694426666665</v>
      </c>
      <c r="ES70" s="95">
        <f t="shared" si="189"/>
        <v>1</v>
      </c>
      <c r="ET70" s="95">
        <f t="shared" si="190"/>
        <v>1</v>
      </c>
      <c r="EU70" s="95">
        <f t="shared" si="191"/>
        <v>1</v>
      </c>
      <c r="EV70" s="95">
        <f t="shared" si="192"/>
        <v>1</v>
      </c>
      <c r="EW70" s="95">
        <f t="shared" si="193"/>
        <v>1</v>
      </c>
      <c r="EX70" s="95">
        <f t="shared" si="194"/>
        <v>1</v>
      </c>
      <c r="EY70" s="95">
        <f t="shared" si="195"/>
        <v>1</v>
      </c>
      <c r="EZ70" s="95">
        <f t="shared" si="196"/>
        <v>1</v>
      </c>
      <c r="FA70" s="95">
        <f t="shared" si="197"/>
        <v>1</v>
      </c>
      <c r="FB70" s="95">
        <f t="shared" si="198"/>
        <v>1</v>
      </c>
      <c r="FC70" s="95">
        <f t="shared" si="199"/>
        <v>1</v>
      </c>
      <c r="FD70" s="95">
        <f t="shared" si="200"/>
        <v>1</v>
      </c>
      <c r="FE70" s="95">
        <f t="shared" si="201"/>
        <v>1</v>
      </c>
      <c r="FF70" s="95">
        <f t="shared" si="202"/>
        <v>1</v>
      </c>
      <c r="FG70" s="95">
        <f t="shared" si="203"/>
        <v>1</v>
      </c>
      <c r="FH70" s="95">
        <f t="shared" si="204"/>
        <v>1</v>
      </c>
      <c r="FI70" s="95">
        <f t="shared" si="205"/>
        <v>1</v>
      </c>
      <c r="FJ70" s="95">
        <f t="shared" si="206"/>
        <v>1</v>
      </c>
      <c r="FK70" s="95">
        <f t="shared" si="207"/>
        <v>1</v>
      </c>
      <c r="FL70" s="95">
        <f t="shared" si="208"/>
        <v>1</v>
      </c>
      <c r="FM70" s="95">
        <f t="shared" si="209"/>
        <v>1</v>
      </c>
      <c r="FN70" s="95">
        <f t="shared" si="210"/>
        <v>1</v>
      </c>
      <c r="FO70" s="95">
        <f t="shared" si="211"/>
        <v>1</v>
      </c>
      <c r="FP70" s="95">
        <f t="shared" si="212"/>
        <v>1</v>
      </c>
      <c r="FQ70" s="115">
        <f t="shared" si="213"/>
        <v>6.9698455810877116</v>
      </c>
      <c r="FR70" s="115">
        <f t="shared" si="214"/>
        <v>12.003270566484558</v>
      </c>
      <c r="FS70" s="115">
        <f t="shared" si="215"/>
        <v>15.195069833936111</v>
      </c>
      <c r="FT70" s="115">
        <f t="shared" si="216"/>
        <v>16.917246244665527</v>
      </c>
      <c r="FU70" s="115">
        <f t="shared" si="217"/>
        <v>17.887277733336646</v>
      </c>
      <c r="FV70" s="115">
        <f t="shared" si="218"/>
        <v>18.471932938633248</v>
      </c>
      <c r="FW70" s="115">
        <f t="shared" si="219"/>
        <v>18.846726424786137</v>
      </c>
      <c r="FX70" s="115">
        <f t="shared" si="220"/>
        <v>19.099650267010954</v>
      </c>
      <c r="FZ70" s="90">
        <f t="shared" si="244"/>
        <v>6.9698455810877116</v>
      </c>
      <c r="GB70" s="18"/>
      <c r="GC70" s="29"/>
      <c r="GE70" s="15"/>
      <c r="GF70" s="15"/>
      <c r="GG70" s="15"/>
      <c r="GI70" s="31"/>
      <c r="GJ70" s="31"/>
      <c r="GK70" s="31"/>
      <c r="HU70" s="21"/>
      <c r="HV70" s="21"/>
      <c r="HW70" s="21"/>
      <c r="HX70" s="21"/>
      <c r="HY70" s="21"/>
      <c r="HZ70" s="21"/>
      <c r="IA70" s="21"/>
      <c r="IC70" s="28"/>
      <c r="ID70" s="13"/>
      <c r="IE70" s="13"/>
      <c r="IF70" s="13"/>
      <c r="IG70" s="13"/>
      <c r="IH70" s="13"/>
      <c r="II70" s="13"/>
      <c r="IJ70" s="28"/>
      <c r="IK70" s="20"/>
      <c r="IL70" s="13"/>
      <c r="IM70" s="11"/>
      <c r="IN70" s="23"/>
      <c r="IO70" s="13"/>
      <c r="IP70" s="23"/>
      <c r="IQ70" s="28"/>
      <c r="IR70" s="20"/>
      <c r="IS70" s="13"/>
      <c r="IT70" s="20"/>
      <c r="IU70" s="23"/>
      <c r="IV70" s="20"/>
      <c r="IW70" s="23"/>
      <c r="IY70" s="13"/>
      <c r="IZ70" s="25"/>
      <c r="JA70" s="25"/>
      <c r="JB70" s="25"/>
      <c r="JC70" s="25"/>
      <c r="JD70" s="25"/>
      <c r="JE70" s="25"/>
      <c r="JF70" s="25"/>
    </row>
    <row r="71" spans="1:266" ht="13.8" x14ac:dyDescent="0.3">
      <c r="A71" s="5"/>
      <c r="B71" s="95">
        <v>0.15</v>
      </c>
      <c r="C71" s="20">
        <v>47.082376142287785</v>
      </c>
      <c r="D71" s="20">
        <v>14.341007931541293</v>
      </c>
      <c r="E71" s="20">
        <v>8.4451375726376732</v>
      </c>
      <c r="F71" s="20">
        <v>4.6449426049001801</v>
      </c>
      <c r="G71" s="20">
        <v>2.4418643314221318</v>
      </c>
      <c r="H71" s="20">
        <v>1.2499650094401249</v>
      </c>
      <c r="I71" s="20">
        <v>1.0001096425952769</v>
      </c>
      <c r="J71" s="5"/>
      <c r="K71" s="5"/>
      <c r="X71" s="118">
        <v>4.5</v>
      </c>
      <c r="Y71" s="118">
        <v>10</v>
      </c>
      <c r="Z71" s="40">
        <v>1.7999999999999999E-2</v>
      </c>
      <c r="AA71" s="40">
        <v>10000000</v>
      </c>
      <c r="AB71" s="40">
        <v>10000000</v>
      </c>
      <c r="AC71" s="98">
        <v>3900000</v>
      </c>
      <c r="AD71" s="42">
        <v>0.33</v>
      </c>
      <c r="AE71" s="42">
        <v>0.33</v>
      </c>
      <c r="AF71" s="41">
        <v>1.7999999999999999E-2</v>
      </c>
      <c r="AG71" s="40">
        <v>10000000</v>
      </c>
      <c r="AH71" s="40">
        <v>10000000</v>
      </c>
      <c r="AI71" s="98">
        <v>3900000</v>
      </c>
      <c r="AJ71" s="42">
        <v>0.33</v>
      </c>
      <c r="AK71" s="42">
        <v>0.33</v>
      </c>
      <c r="AL71" s="42">
        <f>AL60</f>
        <v>5.0200000000000002E-2</v>
      </c>
      <c r="AM71" s="40">
        <v>6000</v>
      </c>
      <c r="AN71" s="40">
        <f>AN60</f>
        <v>10000</v>
      </c>
      <c r="AO71" s="40">
        <f>AO60</f>
        <v>10000</v>
      </c>
      <c r="AP71" s="42">
        <v>0.03</v>
      </c>
      <c r="AQ71" s="42">
        <v>0.03</v>
      </c>
      <c r="AR71" s="4">
        <f t="shared" si="221"/>
        <v>6.8199999999999997E-2</v>
      </c>
      <c r="AS71" s="11">
        <f t="shared" si="222"/>
        <v>0.45</v>
      </c>
      <c r="AT71" s="15">
        <f t="shared" si="223"/>
        <v>469.76949837279756</v>
      </c>
      <c r="AU71" s="19">
        <f t="shared" si="224"/>
        <v>5.0040256631266655E-2</v>
      </c>
      <c r="AV71" s="13">
        <f t="shared" si="225"/>
        <v>0.5</v>
      </c>
      <c r="AW71" s="11">
        <f t="shared" si="226"/>
        <v>1</v>
      </c>
      <c r="AX71" s="11">
        <f t="shared" si="227"/>
        <v>0.8911</v>
      </c>
      <c r="AY71" s="11">
        <f t="shared" si="228"/>
        <v>201997.53114128605</v>
      </c>
      <c r="AZ71" s="11">
        <f t="shared" si="229"/>
        <v>1</v>
      </c>
      <c r="BA71" s="11">
        <f t="shared" si="230"/>
        <v>0.34752899999999998</v>
      </c>
      <c r="BB71" s="11">
        <f t="shared" si="231"/>
        <v>1.025058</v>
      </c>
      <c r="BC71" s="11">
        <f t="shared" si="232"/>
        <v>0.99909999999999999</v>
      </c>
      <c r="BD71" s="11">
        <f t="shared" si="233"/>
        <v>0.8911</v>
      </c>
      <c r="BE71" s="11">
        <f t="shared" si="234"/>
        <v>201997.53114128605</v>
      </c>
      <c r="BF71" s="11">
        <f t="shared" si="235"/>
        <v>1</v>
      </c>
      <c r="BG71" s="11">
        <f t="shared" si="236"/>
        <v>0.34752899999999998</v>
      </c>
      <c r="BH71" s="11">
        <f t="shared" si="237"/>
        <v>1.025058</v>
      </c>
      <c r="BI71" s="121">
        <f>16*X71^2/(3*BI62^2*Y71^2)</f>
        <v>1.08</v>
      </c>
      <c r="BJ71" s="121">
        <f>16*X71^2/(3*BJ62^2*Y71^2)</f>
        <v>0.27</v>
      </c>
      <c r="BK71" s="121">
        <f>16*X71^2/(3*BK62^2*Y71^2)</f>
        <v>0.12</v>
      </c>
      <c r="BL71" s="121">
        <f>16*X71^2/(3*BL62^2*Y71^2)</f>
        <v>6.7500000000000004E-2</v>
      </c>
      <c r="BM71" s="121">
        <f>16*X71^2/(3*BM62^2*Y71^2)</f>
        <v>4.3200000000000002E-2</v>
      </c>
      <c r="BN71" s="121">
        <f>16*X71^2/(3*BN62^2*Y71^2)</f>
        <v>0.03</v>
      </c>
      <c r="BO71" s="121">
        <f>16*X71^2/(3*BO62^2*Y71^2)</f>
        <v>2.2040816326530613E-2</v>
      </c>
      <c r="BP71" s="121">
        <f>16*X71^2/(3*BP62^2*Y71^2)</f>
        <v>1.6875000000000001E-2</v>
      </c>
      <c r="BQ71" s="121">
        <f t="shared" si="238"/>
        <v>1.3333333333333333</v>
      </c>
      <c r="BR71" s="121">
        <f t="shared" si="129"/>
        <v>1.3333333333333333</v>
      </c>
      <c r="BS71" s="121">
        <f t="shared" si="129"/>
        <v>1.3333333333333333</v>
      </c>
      <c r="BT71" s="121">
        <f t="shared" si="129"/>
        <v>1.3333333333333333</v>
      </c>
      <c r="BU71" s="121">
        <f t="shared" si="129"/>
        <v>1.3333333333333333</v>
      </c>
      <c r="BV71" s="121">
        <f t="shared" si="129"/>
        <v>1.3333333333333333</v>
      </c>
      <c r="BW71" s="121">
        <f t="shared" si="129"/>
        <v>1.3333333333333333</v>
      </c>
      <c r="BX71" s="121">
        <f t="shared" si="129"/>
        <v>1.3333333333333333</v>
      </c>
      <c r="BY71" s="121">
        <f>(BI62^2*Y71^2)/X71^2</f>
        <v>4.9382716049382713</v>
      </c>
      <c r="BZ71" s="121">
        <f>(BJ62^2*Y71^2)/X71^2</f>
        <v>19.753086419753085</v>
      </c>
      <c r="CA71" s="121">
        <f>(BK62^2*Y71^2)/X71^2</f>
        <v>44.444444444444443</v>
      </c>
      <c r="CB71" s="121">
        <f>(BL62^2*Y71^2)/X71^2</f>
        <v>79.012345679012341</v>
      </c>
      <c r="CC71" s="121">
        <f>(BM62^2*Y71^2)/X71^2</f>
        <v>123.45679012345678</v>
      </c>
      <c r="CD71" s="121">
        <f>(BN62^2*Y71^2)/X71^2</f>
        <v>177.77777777777777</v>
      </c>
      <c r="CE71" s="121">
        <f>(BO62^2*Y71^2)/X71^2</f>
        <v>241.97530864197532</v>
      </c>
      <c r="CF71" s="121">
        <f>(BP62^2*Y71^2)/X71^2</f>
        <v>316.04938271604937</v>
      </c>
      <c r="CG71" s="121">
        <f t="shared" si="239"/>
        <v>0.27</v>
      </c>
      <c r="CH71" s="121">
        <f t="shared" si="130"/>
        <v>6.7500000000000004E-2</v>
      </c>
      <c r="CI71" s="121">
        <f t="shared" si="131"/>
        <v>0.03</v>
      </c>
      <c r="CJ71" s="121">
        <f t="shared" si="132"/>
        <v>1.6875000000000001E-2</v>
      </c>
      <c r="CK71" s="121">
        <f t="shared" si="133"/>
        <v>1.0800000000000001E-2</v>
      </c>
      <c r="CL71" s="121">
        <f t="shared" si="134"/>
        <v>7.4999999999999997E-3</v>
      </c>
      <c r="CM71" s="121">
        <f t="shared" si="135"/>
        <v>5.5102040816326532E-3</v>
      </c>
      <c r="CN71" s="121">
        <f t="shared" si="136"/>
        <v>4.2187500000000003E-3</v>
      </c>
      <c r="CO71" s="95">
        <f t="shared" si="137"/>
        <v>11.117836197530863</v>
      </c>
      <c r="CP71" s="95">
        <f t="shared" si="138"/>
        <v>31.081228790123454</v>
      </c>
      <c r="CQ71" s="95">
        <f t="shared" si="139"/>
        <v>64.353549777777772</v>
      </c>
      <c r="CR71" s="95">
        <f t="shared" si="140"/>
        <v>110.93479916049381</v>
      </c>
      <c r="CS71" s="95">
        <f t="shared" si="141"/>
        <v>170.82497693827159</v>
      </c>
      <c r="CT71" s="95">
        <f t="shared" si="142"/>
        <v>244.02408311111111</v>
      </c>
      <c r="CU71" s="95">
        <f t="shared" si="143"/>
        <v>330.53211767901234</v>
      </c>
      <c r="CV71" s="95">
        <f t="shared" si="144"/>
        <v>430.34908064197526</v>
      </c>
      <c r="CW71" s="95">
        <f t="shared" si="145"/>
        <v>11.117836197530863</v>
      </c>
      <c r="CX71" s="95">
        <f t="shared" si="146"/>
        <v>31.081228790123454</v>
      </c>
      <c r="CY71" s="95">
        <f t="shared" si="147"/>
        <v>64.353549777777772</v>
      </c>
      <c r="CZ71" s="95">
        <f t="shared" si="148"/>
        <v>110.93479916049381</v>
      </c>
      <c r="DA71" s="95">
        <f t="shared" si="149"/>
        <v>170.82497693827159</v>
      </c>
      <c r="DB71" s="95">
        <f t="shared" si="150"/>
        <v>244.02408311111111</v>
      </c>
      <c r="DC71" s="95">
        <f t="shared" si="151"/>
        <v>330.53211767901234</v>
      </c>
      <c r="DD71" s="95">
        <f t="shared" si="152"/>
        <v>430.34908064197526</v>
      </c>
      <c r="DE71" s="13">
        <f t="shared" si="240"/>
        <v>8.7517596049382718</v>
      </c>
      <c r="DF71" s="13">
        <f t="shared" si="241"/>
        <v>22.756574419753086</v>
      </c>
      <c r="DG71" s="13">
        <f t="shared" si="242"/>
        <v>47.297932444444442</v>
      </c>
      <c r="DH71" s="13">
        <f t="shared" si="243"/>
        <v>81.813333679012345</v>
      </c>
      <c r="DI71" s="13">
        <f t="shared" si="153"/>
        <v>126.23347812345679</v>
      </c>
      <c r="DJ71" s="13">
        <f t="shared" si="154"/>
        <v>180.54126577777777</v>
      </c>
      <c r="DK71" s="13">
        <f t="shared" si="155"/>
        <v>244.73083745830183</v>
      </c>
      <c r="DL71" s="13">
        <f t="shared" si="156"/>
        <v>318.79974571604936</v>
      </c>
      <c r="DM71" s="95">
        <f t="shared" si="157"/>
        <v>8.7517596049382718</v>
      </c>
      <c r="DN71" s="95">
        <f t="shared" si="158"/>
        <v>22.756574419753086</v>
      </c>
      <c r="DO71" s="95">
        <f t="shared" si="159"/>
        <v>47.297932444444442</v>
      </c>
      <c r="DP71" s="95">
        <f t="shared" si="160"/>
        <v>81.813333679012345</v>
      </c>
      <c r="DQ71" s="95">
        <f t="shared" si="161"/>
        <v>126.23347812345679</v>
      </c>
      <c r="DR71" s="95">
        <f t="shared" si="162"/>
        <v>180.54126577777777</v>
      </c>
      <c r="DS71" s="95">
        <f t="shared" si="163"/>
        <v>244.73083745830183</v>
      </c>
      <c r="DT71" s="95">
        <f t="shared" si="164"/>
        <v>318.79974571604936</v>
      </c>
      <c r="DU71" s="95">
        <f t="shared" si="165"/>
        <v>7.520664523456789</v>
      </c>
      <c r="DV71" s="95">
        <f t="shared" si="166"/>
        <v>14.010103573827159</v>
      </c>
      <c r="DW71" s="95">
        <f t="shared" si="167"/>
        <v>25.38188172444444</v>
      </c>
      <c r="DX71" s="95">
        <f t="shared" si="168"/>
        <v>41.375352225308639</v>
      </c>
      <c r="DY71" s="95">
        <f t="shared" si="169"/>
        <v>61.958403396819755</v>
      </c>
      <c r="DZ71" s="95">
        <f t="shared" si="170"/>
        <v>87.123111577777749</v>
      </c>
      <c r="EA71" s="95">
        <f t="shared" si="171"/>
        <v>116.86676178652556</v>
      </c>
      <c r="EB71" s="95">
        <f t="shared" si="172"/>
        <v>151.18821994373454</v>
      </c>
      <c r="EC71" s="95">
        <f t="shared" si="173"/>
        <v>7.520664523456789</v>
      </c>
      <c r="ED71" s="95">
        <f t="shared" si="174"/>
        <v>14.010103573827159</v>
      </c>
      <c r="EE71" s="95">
        <f t="shared" si="175"/>
        <v>25.38188172444444</v>
      </c>
      <c r="EF71" s="95">
        <f t="shared" si="176"/>
        <v>41.375352225308639</v>
      </c>
      <c r="EG71" s="95">
        <f t="shared" si="177"/>
        <v>61.958403396819747</v>
      </c>
      <c r="EH71" s="95">
        <f t="shared" si="178"/>
        <v>87.123111577777763</v>
      </c>
      <c r="EI71" s="95">
        <f t="shared" si="179"/>
        <v>116.86676178652556</v>
      </c>
      <c r="EJ71" s="95">
        <f t="shared" si="180"/>
        <v>151.18821994373454</v>
      </c>
      <c r="EK71" s="95">
        <f t="shared" si="181"/>
        <v>7.520664523456789</v>
      </c>
      <c r="EL71" s="95">
        <f t="shared" si="182"/>
        <v>14.010103573827159</v>
      </c>
      <c r="EM71" s="95">
        <f t="shared" si="183"/>
        <v>25.38188172444444</v>
      </c>
      <c r="EN71" s="95">
        <f t="shared" si="184"/>
        <v>41.375352225308639</v>
      </c>
      <c r="EO71" s="95">
        <f t="shared" si="185"/>
        <v>61.958403396819747</v>
      </c>
      <c r="EP71" s="95">
        <f t="shared" si="186"/>
        <v>87.123111577777763</v>
      </c>
      <c r="EQ71" s="95">
        <f t="shared" si="187"/>
        <v>116.86676178652556</v>
      </c>
      <c r="ER71" s="95">
        <f t="shared" si="188"/>
        <v>151.18821994373454</v>
      </c>
      <c r="ES71" s="95">
        <f t="shared" si="189"/>
        <v>1</v>
      </c>
      <c r="ET71" s="95">
        <f t="shared" si="190"/>
        <v>1</v>
      </c>
      <c r="EU71" s="95">
        <f t="shared" si="191"/>
        <v>1</v>
      </c>
      <c r="EV71" s="95">
        <f t="shared" si="192"/>
        <v>1</v>
      </c>
      <c r="EW71" s="95">
        <f t="shared" si="193"/>
        <v>1</v>
      </c>
      <c r="EX71" s="95">
        <f t="shared" si="194"/>
        <v>1</v>
      </c>
      <c r="EY71" s="95">
        <f t="shared" si="195"/>
        <v>1</v>
      </c>
      <c r="EZ71" s="95">
        <f t="shared" si="196"/>
        <v>1</v>
      </c>
      <c r="FA71" s="95">
        <f t="shared" si="197"/>
        <v>1</v>
      </c>
      <c r="FB71" s="95">
        <f t="shared" si="198"/>
        <v>1</v>
      </c>
      <c r="FC71" s="95">
        <f t="shared" si="199"/>
        <v>1</v>
      </c>
      <c r="FD71" s="95">
        <f t="shared" si="200"/>
        <v>1</v>
      </c>
      <c r="FE71" s="95">
        <f t="shared" si="201"/>
        <v>1</v>
      </c>
      <c r="FF71" s="95">
        <f t="shared" si="202"/>
        <v>1</v>
      </c>
      <c r="FG71" s="95">
        <f t="shared" si="203"/>
        <v>1</v>
      </c>
      <c r="FH71" s="95">
        <f t="shared" si="204"/>
        <v>1</v>
      </c>
      <c r="FI71" s="95">
        <f t="shared" si="205"/>
        <v>1</v>
      </c>
      <c r="FJ71" s="95">
        <f t="shared" si="206"/>
        <v>1</v>
      </c>
      <c r="FK71" s="95">
        <f t="shared" si="207"/>
        <v>1</v>
      </c>
      <c r="FL71" s="95">
        <f t="shared" si="208"/>
        <v>1</v>
      </c>
      <c r="FM71" s="95">
        <f t="shared" si="209"/>
        <v>1</v>
      </c>
      <c r="FN71" s="95">
        <f t="shared" si="210"/>
        <v>1</v>
      </c>
      <c r="FO71" s="95">
        <f t="shared" si="211"/>
        <v>1</v>
      </c>
      <c r="FP71" s="95">
        <f t="shared" si="212"/>
        <v>1</v>
      </c>
      <c r="FQ71" s="115">
        <f t="shared" si="213"/>
        <v>6.4707056784644283</v>
      </c>
      <c r="FR71" s="115">
        <f t="shared" si="214"/>
        <v>11.005983513777299</v>
      </c>
      <c r="FS71" s="115">
        <f t="shared" si="215"/>
        <v>14.341007931541293</v>
      </c>
      <c r="FT71" s="115">
        <f t="shared" si="216"/>
        <v>16.277675603356581</v>
      </c>
      <c r="FU71" s="115">
        <f t="shared" si="217"/>
        <v>17.413181796375255</v>
      </c>
      <c r="FV71" s="115">
        <f t="shared" si="218"/>
        <v>18.113715973034346</v>
      </c>
      <c r="FW71" s="115">
        <f t="shared" si="219"/>
        <v>18.569335921732332</v>
      </c>
      <c r="FX71" s="115">
        <f t="shared" si="220"/>
        <v>18.879738195773324</v>
      </c>
      <c r="FZ71" s="90">
        <f t="shared" si="244"/>
        <v>6.4707056784644283</v>
      </c>
      <c r="GB71" s="18"/>
      <c r="GC71" s="29"/>
      <c r="GE71" s="15"/>
      <c r="GF71" s="15"/>
      <c r="GG71" s="15"/>
      <c r="GI71" s="31"/>
      <c r="GJ71" s="31"/>
      <c r="GK71" s="31"/>
      <c r="HU71" s="21"/>
      <c r="HV71" s="21"/>
      <c r="HW71" s="21"/>
      <c r="HX71" s="21"/>
      <c r="HY71" s="21"/>
      <c r="HZ71" s="21"/>
      <c r="IA71" s="21"/>
      <c r="IC71" s="28"/>
      <c r="ID71" s="11"/>
      <c r="IE71" s="13"/>
      <c r="IF71" s="11"/>
      <c r="IG71" s="13"/>
      <c r="IH71" s="13"/>
      <c r="II71" s="13"/>
      <c r="IJ71" s="28"/>
      <c r="IK71" s="11"/>
      <c r="IL71" s="13"/>
      <c r="IM71" s="11"/>
      <c r="IN71" s="23"/>
      <c r="IO71" s="11"/>
      <c r="IP71" s="23"/>
      <c r="IQ71" s="28"/>
      <c r="IR71" s="20"/>
      <c r="IS71" s="13"/>
      <c r="IT71" s="23"/>
      <c r="IU71" s="23"/>
      <c r="IV71" s="23"/>
      <c r="IW71" s="23"/>
      <c r="IY71" s="13"/>
      <c r="IZ71" s="25"/>
      <c r="JA71" s="25"/>
      <c r="JB71" s="25"/>
      <c r="JC71" s="25"/>
      <c r="JD71" s="25"/>
      <c r="JE71" s="25"/>
      <c r="JF71" s="25"/>
    </row>
    <row r="72" spans="1:266" s="4" customFormat="1" ht="13.8" x14ac:dyDescent="0.3">
      <c r="B72" s="95">
        <v>0.2</v>
      </c>
      <c r="C72" s="20">
        <v>27.873051032750585</v>
      </c>
      <c r="D72" s="20">
        <v>12.003270566484558</v>
      </c>
      <c r="E72" s="20">
        <v>7.6381390787233112</v>
      </c>
      <c r="F72" s="20">
        <v>4.4314306180117047</v>
      </c>
      <c r="G72" s="20">
        <v>2.4061610651550218</v>
      </c>
      <c r="H72" s="20">
        <v>1.2499940636120608</v>
      </c>
      <c r="I72" s="20">
        <v>1.0002010741355376</v>
      </c>
      <c r="M72" s="6"/>
      <c r="N72" s="6"/>
      <c r="O72" s="6"/>
      <c r="P72" s="6"/>
      <c r="Q72" s="6"/>
      <c r="R72" s="6"/>
      <c r="S72" s="7"/>
      <c r="T72" s="6"/>
      <c r="U72" s="5"/>
      <c r="V72" s="23"/>
      <c r="W72" s="23"/>
      <c r="X72" s="118">
        <v>5</v>
      </c>
      <c r="Y72" s="118">
        <v>10</v>
      </c>
      <c r="Z72" s="40">
        <v>1.7999999999999999E-2</v>
      </c>
      <c r="AA72" s="40">
        <v>10000000</v>
      </c>
      <c r="AB72" s="40">
        <v>10000000</v>
      </c>
      <c r="AC72" s="98">
        <v>3900000</v>
      </c>
      <c r="AD72" s="42">
        <v>0.33</v>
      </c>
      <c r="AE72" s="42">
        <v>0.33</v>
      </c>
      <c r="AF72" s="41">
        <v>1.7999999999999999E-2</v>
      </c>
      <c r="AG72" s="40">
        <v>10000000</v>
      </c>
      <c r="AH72" s="40">
        <v>10000000</v>
      </c>
      <c r="AI72" s="98">
        <v>3900000</v>
      </c>
      <c r="AJ72" s="42">
        <v>0.33</v>
      </c>
      <c r="AK72" s="42">
        <v>0.33</v>
      </c>
      <c r="AL72" s="42">
        <f>AL60</f>
        <v>5.0200000000000002E-2</v>
      </c>
      <c r="AM72" s="40">
        <v>6000</v>
      </c>
      <c r="AN72" s="40">
        <f>AN60</f>
        <v>10000</v>
      </c>
      <c r="AO72" s="40">
        <f>AO60</f>
        <v>10000</v>
      </c>
      <c r="AP72" s="42">
        <v>0.03</v>
      </c>
      <c r="AQ72" s="42">
        <v>0.03</v>
      </c>
      <c r="AR72" s="4">
        <f t="shared" si="221"/>
        <v>6.8199999999999997E-2</v>
      </c>
      <c r="AS72" s="11">
        <f t="shared" si="222"/>
        <v>0.5</v>
      </c>
      <c r="AT72" s="15">
        <f t="shared" si="223"/>
        <v>469.76949837279756</v>
      </c>
      <c r="AU72" s="19">
        <f t="shared" si="224"/>
        <v>5.0040256631266655E-2</v>
      </c>
      <c r="AV72" s="13">
        <f t="shared" si="225"/>
        <v>0.5</v>
      </c>
      <c r="AW72" s="11">
        <f t="shared" si="226"/>
        <v>1</v>
      </c>
      <c r="AX72" s="11">
        <f t="shared" si="227"/>
        <v>0.8911</v>
      </c>
      <c r="AY72" s="11">
        <f t="shared" si="228"/>
        <v>201997.53114128605</v>
      </c>
      <c r="AZ72" s="11">
        <f t="shared" si="229"/>
        <v>1</v>
      </c>
      <c r="BA72" s="11">
        <f t="shared" si="230"/>
        <v>0.34752899999999998</v>
      </c>
      <c r="BB72" s="11">
        <f t="shared" si="231"/>
        <v>1.025058</v>
      </c>
      <c r="BC72" s="11">
        <f t="shared" si="232"/>
        <v>0.99909999999999999</v>
      </c>
      <c r="BD72" s="11">
        <f t="shared" si="233"/>
        <v>0.8911</v>
      </c>
      <c r="BE72" s="11">
        <f t="shared" si="234"/>
        <v>201997.53114128605</v>
      </c>
      <c r="BF72" s="11">
        <f t="shared" si="235"/>
        <v>1</v>
      </c>
      <c r="BG72" s="11">
        <f t="shared" si="236"/>
        <v>0.34752899999999998</v>
      </c>
      <c r="BH72" s="11">
        <f t="shared" si="237"/>
        <v>1.025058</v>
      </c>
      <c r="BI72" s="121">
        <f>16*X72^2/(3*BI62^2*Y72^2)</f>
        <v>1.3333333333333333</v>
      </c>
      <c r="BJ72" s="121">
        <f>16*X72^2/(3*BJ62^2*Y72^2)</f>
        <v>0.33333333333333331</v>
      </c>
      <c r="BK72" s="121">
        <f>16*X72^2/(3*BK62^2*Y72^2)</f>
        <v>0.14814814814814814</v>
      </c>
      <c r="BL72" s="121">
        <f>16*X72^2/(3*BL62^2*Y72^2)</f>
        <v>8.3333333333333329E-2</v>
      </c>
      <c r="BM72" s="121">
        <f>16*X72^2/(3*BM62^2*Y72^2)</f>
        <v>5.3333333333333337E-2</v>
      </c>
      <c r="BN72" s="121">
        <f>16*X72^2/(3*BN62^2*Y72^2)</f>
        <v>3.7037037037037035E-2</v>
      </c>
      <c r="BO72" s="121">
        <f>16*X72^2/(3*BO62^2*Y72^2)</f>
        <v>2.7210884353741496E-2</v>
      </c>
      <c r="BP72" s="121">
        <f>16*X72^2/(3*BP62^2*Y72^2)</f>
        <v>2.0833333333333332E-2</v>
      </c>
      <c r="BQ72" s="121">
        <f t="shared" si="238"/>
        <v>1.3333333333333333</v>
      </c>
      <c r="BR72" s="121">
        <f t="shared" si="129"/>
        <v>1.3333333333333333</v>
      </c>
      <c r="BS72" s="121">
        <f t="shared" si="129"/>
        <v>1.3333333333333333</v>
      </c>
      <c r="BT72" s="121">
        <f t="shared" si="129"/>
        <v>1.3333333333333333</v>
      </c>
      <c r="BU72" s="121">
        <f t="shared" si="129"/>
        <v>1.3333333333333333</v>
      </c>
      <c r="BV72" s="121">
        <f t="shared" si="129"/>
        <v>1.3333333333333333</v>
      </c>
      <c r="BW72" s="121">
        <f t="shared" si="129"/>
        <v>1.3333333333333333</v>
      </c>
      <c r="BX72" s="121">
        <f t="shared" si="129"/>
        <v>1.3333333333333333</v>
      </c>
      <c r="BY72" s="121">
        <f>(BI62^2*Y72^2)/X72^2</f>
        <v>4</v>
      </c>
      <c r="BZ72" s="121">
        <f>(BJ62^2*Y72^2)/X72^2</f>
        <v>16</v>
      </c>
      <c r="CA72" s="121">
        <f>(BK62^2*Y72^2)/X72^2</f>
        <v>36</v>
      </c>
      <c r="CB72" s="121">
        <f>(BL62^2*Y72^2)/X72^2</f>
        <v>64</v>
      </c>
      <c r="CC72" s="121">
        <f>(BM62^2*Y72^2)/X72^2</f>
        <v>100</v>
      </c>
      <c r="CD72" s="121">
        <f>(BN62^2*Y72^2)/X72^2</f>
        <v>144</v>
      </c>
      <c r="CE72" s="121">
        <f>(BO62^2*Y72^2)/X72^2</f>
        <v>196</v>
      </c>
      <c r="CF72" s="121">
        <f>(BP62^2*Y72^2)/X72^2</f>
        <v>256</v>
      </c>
      <c r="CG72" s="121">
        <f t="shared" si="239"/>
        <v>0.33333333333333331</v>
      </c>
      <c r="CH72" s="121">
        <f t="shared" si="130"/>
        <v>8.3333333333333329E-2</v>
      </c>
      <c r="CI72" s="121">
        <f t="shared" si="131"/>
        <v>3.7037037037037035E-2</v>
      </c>
      <c r="CJ72" s="121">
        <f t="shared" si="132"/>
        <v>2.0833333333333332E-2</v>
      </c>
      <c r="CK72" s="121">
        <f t="shared" si="133"/>
        <v>1.3333333333333334E-2</v>
      </c>
      <c r="CL72" s="121">
        <f t="shared" si="134"/>
        <v>9.2592592592592587E-3</v>
      </c>
      <c r="CM72" s="121">
        <f t="shared" si="135"/>
        <v>6.8027210884353739E-3</v>
      </c>
      <c r="CN72" s="121">
        <f t="shared" si="136"/>
        <v>5.208333333333333E-3</v>
      </c>
      <c r="CO72" s="95">
        <f t="shared" si="137"/>
        <v>9.8534879999999987</v>
      </c>
      <c r="CP72" s="95">
        <f t="shared" si="138"/>
        <v>26.023835999999999</v>
      </c>
      <c r="CQ72" s="95">
        <f t="shared" si="139"/>
        <v>52.974415999999998</v>
      </c>
      <c r="CR72" s="95">
        <f t="shared" si="140"/>
        <v>90.705228000000005</v>
      </c>
      <c r="CS72" s="95">
        <f t="shared" si="141"/>
        <v>139.216272</v>
      </c>
      <c r="CT72" s="95">
        <f t="shared" si="142"/>
        <v>198.50754799999999</v>
      </c>
      <c r="CU72" s="95">
        <f t="shared" si="143"/>
        <v>268.57905599999998</v>
      </c>
      <c r="CV72" s="95">
        <f t="shared" si="144"/>
        <v>349.43079599999999</v>
      </c>
      <c r="CW72" s="95">
        <f t="shared" si="145"/>
        <v>9.8534879999999987</v>
      </c>
      <c r="CX72" s="95">
        <f t="shared" si="146"/>
        <v>26.023835999999999</v>
      </c>
      <c r="CY72" s="95">
        <f t="shared" si="147"/>
        <v>52.974415999999998</v>
      </c>
      <c r="CZ72" s="95">
        <f t="shared" si="148"/>
        <v>90.705228000000005</v>
      </c>
      <c r="DA72" s="95">
        <f t="shared" si="149"/>
        <v>139.216272</v>
      </c>
      <c r="DB72" s="95">
        <f t="shared" si="150"/>
        <v>198.50754799999999</v>
      </c>
      <c r="DC72" s="95">
        <f t="shared" si="151"/>
        <v>268.57905599999998</v>
      </c>
      <c r="DD72" s="95">
        <f t="shared" si="152"/>
        <v>349.43079599999999</v>
      </c>
      <c r="DE72" s="13">
        <f t="shared" si="240"/>
        <v>8.0668213333333334</v>
      </c>
      <c r="DF72" s="13">
        <f t="shared" si="241"/>
        <v>19.066821333333333</v>
      </c>
      <c r="DG72" s="13">
        <f t="shared" si="242"/>
        <v>38.881636148148147</v>
      </c>
      <c r="DH72" s="13">
        <f t="shared" si="243"/>
        <v>66.816821333333337</v>
      </c>
      <c r="DI72" s="13">
        <f t="shared" si="153"/>
        <v>102.78682133333334</v>
      </c>
      <c r="DJ72" s="13">
        <f t="shared" si="154"/>
        <v>146.77052503703703</v>
      </c>
      <c r="DK72" s="13">
        <f t="shared" si="155"/>
        <v>198.76069888435373</v>
      </c>
      <c r="DL72" s="13">
        <f t="shared" si="156"/>
        <v>258.75432133333334</v>
      </c>
      <c r="DM72" s="95">
        <f t="shared" si="157"/>
        <v>8.0668213333333334</v>
      </c>
      <c r="DN72" s="95">
        <f t="shared" si="158"/>
        <v>19.066821333333333</v>
      </c>
      <c r="DO72" s="95">
        <f t="shared" si="159"/>
        <v>38.881636148148147</v>
      </c>
      <c r="DP72" s="95">
        <f t="shared" si="160"/>
        <v>66.816821333333337</v>
      </c>
      <c r="DQ72" s="95">
        <f t="shared" si="161"/>
        <v>102.78682133333334</v>
      </c>
      <c r="DR72" s="95">
        <f t="shared" si="162"/>
        <v>146.77052503703703</v>
      </c>
      <c r="DS72" s="95">
        <f t="shared" si="163"/>
        <v>198.76069888435373</v>
      </c>
      <c r="DT72" s="95">
        <f t="shared" si="164"/>
        <v>258.75432133333334</v>
      </c>
      <c r="DU72" s="95">
        <f t="shared" si="165"/>
        <v>7.2032833066666662</v>
      </c>
      <c r="DV72" s="95">
        <f t="shared" si="166"/>
        <v>12.300375306666666</v>
      </c>
      <c r="DW72" s="95">
        <f t="shared" si="167"/>
        <v>21.482005677037034</v>
      </c>
      <c r="DX72" s="95">
        <f t="shared" si="168"/>
        <v>34.426388306666666</v>
      </c>
      <c r="DY72" s="95">
        <f t="shared" si="169"/>
        <v>51.093879146666666</v>
      </c>
      <c r="DZ72" s="95">
        <f t="shared" si="170"/>
        <v>71.474695899259245</v>
      </c>
      <c r="EA72" s="95">
        <f t="shared" si="171"/>
        <v>95.565486735238068</v>
      </c>
      <c r="EB72" s="95">
        <f t="shared" si="172"/>
        <v>123.36485155666665</v>
      </c>
      <c r="EC72" s="95">
        <f t="shared" si="173"/>
        <v>7.2032833066666662</v>
      </c>
      <c r="ED72" s="95">
        <f t="shared" si="174"/>
        <v>12.300375306666666</v>
      </c>
      <c r="EE72" s="95">
        <f t="shared" si="175"/>
        <v>21.482005677037034</v>
      </c>
      <c r="EF72" s="95">
        <f t="shared" si="176"/>
        <v>34.426388306666666</v>
      </c>
      <c r="EG72" s="95">
        <f t="shared" si="177"/>
        <v>51.093879146666666</v>
      </c>
      <c r="EH72" s="95">
        <f t="shared" si="178"/>
        <v>71.474695899259245</v>
      </c>
      <c r="EI72" s="95">
        <f t="shared" si="179"/>
        <v>95.565486735238068</v>
      </c>
      <c r="EJ72" s="95">
        <f t="shared" si="180"/>
        <v>123.36485155666665</v>
      </c>
      <c r="EK72" s="95">
        <f t="shared" si="181"/>
        <v>7.2032833066666662</v>
      </c>
      <c r="EL72" s="95">
        <f t="shared" si="182"/>
        <v>12.300375306666666</v>
      </c>
      <c r="EM72" s="95">
        <f t="shared" si="183"/>
        <v>21.482005677037034</v>
      </c>
      <c r="EN72" s="95">
        <f t="shared" si="184"/>
        <v>34.426388306666666</v>
      </c>
      <c r="EO72" s="95">
        <f t="shared" si="185"/>
        <v>51.093879146666666</v>
      </c>
      <c r="EP72" s="95">
        <f t="shared" si="186"/>
        <v>71.474695899259245</v>
      </c>
      <c r="EQ72" s="95">
        <f t="shared" si="187"/>
        <v>95.565486735238068</v>
      </c>
      <c r="ER72" s="95">
        <f t="shared" si="188"/>
        <v>123.36485155666665</v>
      </c>
      <c r="ES72" s="95">
        <f t="shared" si="189"/>
        <v>1</v>
      </c>
      <c r="ET72" s="95">
        <f t="shared" si="190"/>
        <v>1</v>
      </c>
      <c r="EU72" s="95">
        <f t="shared" si="191"/>
        <v>1</v>
      </c>
      <c r="EV72" s="95">
        <f t="shared" si="192"/>
        <v>1</v>
      </c>
      <c r="EW72" s="95">
        <f t="shared" si="193"/>
        <v>1</v>
      </c>
      <c r="EX72" s="95">
        <f t="shared" si="194"/>
        <v>1</v>
      </c>
      <c r="EY72" s="95">
        <f t="shared" si="195"/>
        <v>1</v>
      </c>
      <c r="EZ72" s="95">
        <f t="shared" si="196"/>
        <v>1</v>
      </c>
      <c r="FA72" s="95">
        <f t="shared" si="197"/>
        <v>1</v>
      </c>
      <c r="FB72" s="95">
        <f t="shared" si="198"/>
        <v>1</v>
      </c>
      <c r="FC72" s="95">
        <f t="shared" si="199"/>
        <v>1</v>
      </c>
      <c r="FD72" s="95">
        <f t="shared" si="200"/>
        <v>1</v>
      </c>
      <c r="FE72" s="95">
        <f t="shared" si="201"/>
        <v>1</v>
      </c>
      <c r="FF72" s="95">
        <f t="shared" si="202"/>
        <v>1</v>
      </c>
      <c r="FG72" s="95">
        <f t="shared" si="203"/>
        <v>1</v>
      </c>
      <c r="FH72" s="95">
        <f t="shared" si="204"/>
        <v>1</v>
      </c>
      <c r="FI72" s="95">
        <f t="shared" si="205"/>
        <v>1</v>
      </c>
      <c r="FJ72" s="95">
        <f t="shared" si="206"/>
        <v>1</v>
      </c>
      <c r="FK72" s="95">
        <f t="shared" si="207"/>
        <v>1</v>
      </c>
      <c r="FL72" s="95">
        <f t="shared" si="208"/>
        <v>1</v>
      </c>
      <c r="FM72" s="95">
        <f t="shared" si="209"/>
        <v>1</v>
      </c>
      <c r="FN72" s="95">
        <f t="shared" si="210"/>
        <v>1</v>
      </c>
      <c r="FO72" s="95">
        <f t="shared" si="211"/>
        <v>1</v>
      </c>
      <c r="FP72" s="95">
        <f t="shared" si="212"/>
        <v>1</v>
      </c>
      <c r="FQ72" s="115">
        <f t="shared" si="213"/>
        <v>6.1457756598205906</v>
      </c>
      <c r="FR72" s="115">
        <f t="shared" si="214"/>
        <v>10.131014760473827</v>
      </c>
      <c r="FS72" s="115">
        <f t="shared" si="215"/>
        <v>13.517072678820252</v>
      </c>
      <c r="FT72" s="115">
        <f t="shared" si="216"/>
        <v>15.628142150629914</v>
      </c>
      <c r="FU72" s="115">
        <f t="shared" si="217"/>
        <v>16.917246244665527</v>
      </c>
      <c r="FV72" s="115">
        <f t="shared" si="218"/>
        <v>17.732145198753287</v>
      </c>
      <c r="FW72" s="115">
        <f t="shared" si="219"/>
        <v>18.270369910699728</v>
      </c>
      <c r="FX72" s="115">
        <f t="shared" si="220"/>
        <v>18.640820592369312</v>
      </c>
      <c r="FY72" s="90"/>
      <c r="FZ72" s="90">
        <f t="shared" si="244"/>
        <v>6.1457756598205906</v>
      </c>
      <c r="GB72" s="18"/>
      <c r="GC72" s="29"/>
      <c r="GE72" s="15"/>
      <c r="GF72" s="15"/>
      <c r="GG72" s="15"/>
      <c r="GI72" s="31"/>
      <c r="GJ72" s="31"/>
      <c r="GK72" s="31"/>
      <c r="HU72" s="21"/>
      <c r="HV72" s="21"/>
      <c r="HW72" s="21"/>
      <c r="HX72" s="21"/>
      <c r="HY72" s="21"/>
      <c r="HZ72" s="21"/>
      <c r="IA72" s="21"/>
      <c r="IC72" s="28"/>
      <c r="ID72" s="11"/>
      <c r="IE72" s="13"/>
      <c r="IF72" s="11"/>
      <c r="IG72" s="13"/>
      <c r="IH72" s="13"/>
      <c r="II72" s="13"/>
      <c r="IJ72" s="28"/>
      <c r="IK72" s="11"/>
      <c r="IL72" s="13"/>
      <c r="IM72" s="22"/>
      <c r="IN72" s="23"/>
      <c r="IO72" s="11"/>
      <c r="IP72" s="23"/>
      <c r="IQ72" s="28"/>
      <c r="IR72" s="20"/>
      <c r="IS72" s="13"/>
      <c r="IT72" s="23"/>
      <c r="IU72" s="23"/>
      <c r="IV72" s="23"/>
      <c r="IW72" s="23"/>
      <c r="IX72" s="28"/>
      <c r="IY72" s="13"/>
      <c r="IZ72" s="25"/>
      <c r="JA72" s="25"/>
      <c r="JB72" s="25"/>
      <c r="JC72" s="25"/>
      <c r="JD72" s="25"/>
      <c r="JE72" s="25"/>
      <c r="JF72" s="25"/>
    </row>
    <row r="73" spans="1:266" s="4" customFormat="1" ht="13.8" x14ac:dyDescent="0.3">
      <c r="B73" s="13">
        <v>0.25</v>
      </c>
      <c r="C73" s="20">
        <v>19.033358539601654</v>
      </c>
      <c r="D73" s="20">
        <v>10.131014760473827</v>
      </c>
      <c r="E73" s="20">
        <v>6.8952581398974226</v>
      </c>
      <c r="F73" s="20">
        <v>4.2163381049514239</v>
      </c>
      <c r="G73" s="20">
        <v>2.3703531170322578</v>
      </c>
      <c r="H73" s="20">
        <v>1.2500318698190775</v>
      </c>
      <c r="I73" s="20">
        <v>1.0003188630209638</v>
      </c>
      <c r="M73" s="6"/>
      <c r="N73" s="6"/>
      <c r="O73" s="6"/>
      <c r="P73" s="6"/>
      <c r="Q73" s="6"/>
      <c r="R73" s="6"/>
      <c r="S73" s="7"/>
      <c r="T73" s="6"/>
      <c r="U73" s="5"/>
      <c r="V73" s="94"/>
      <c r="W73" s="94"/>
      <c r="X73" s="118">
        <v>5.5</v>
      </c>
      <c r="Y73" s="118">
        <v>10</v>
      </c>
      <c r="Z73" s="40">
        <v>1.7999999999999999E-2</v>
      </c>
      <c r="AA73" s="40">
        <v>10000000</v>
      </c>
      <c r="AB73" s="40">
        <v>10000000</v>
      </c>
      <c r="AC73" s="98">
        <v>3900000</v>
      </c>
      <c r="AD73" s="42">
        <v>0.33</v>
      </c>
      <c r="AE73" s="42">
        <v>0.33</v>
      </c>
      <c r="AF73" s="41">
        <v>1.7999999999999999E-2</v>
      </c>
      <c r="AG73" s="40">
        <v>10000000</v>
      </c>
      <c r="AH73" s="40">
        <v>10000000</v>
      </c>
      <c r="AI73" s="98">
        <v>3900000</v>
      </c>
      <c r="AJ73" s="42">
        <v>0.33</v>
      </c>
      <c r="AK73" s="42">
        <v>0.33</v>
      </c>
      <c r="AL73" s="42">
        <f>AL60</f>
        <v>5.0200000000000002E-2</v>
      </c>
      <c r="AM73" s="40">
        <v>6000</v>
      </c>
      <c r="AN73" s="40">
        <f>AN60</f>
        <v>10000</v>
      </c>
      <c r="AO73" s="40">
        <f>AO60</f>
        <v>10000</v>
      </c>
      <c r="AP73" s="42">
        <v>0.03</v>
      </c>
      <c r="AQ73" s="42">
        <v>0.03</v>
      </c>
      <c r="AR73" s="4">
        <f t="shared" si="221"/>
        <v>6.8199999999999997E-2</v>
      </c>
      <c r="AS73" s="11">
        <f t="shared" si="222"/>
        <v>0.55000000000000004</v>
      </c>
      <c r="AT73" s="15">
        <f t="shared" si="223"/>
        <v>469.76949837279756</v>
      </c>
      <c r="AU73" s="19">
        <f t="shared" si="224"/>
        <v>5.0040256631266655E-2</v>
      </c>
      <c r="AV73" s="13">
        <f t="shared" si="225"/>
        <v>0.5</v>
      </c>
      <c r="AW73" s="11">
        <f t="shared" si="226"/>
        <v>1</v>
      </c>
      <c r="AX73" s="11">
        <f t="shared" si="227"/>
        <v>0.8911</v>
      </c>
      <c r="AY73" s="11">
        <f t="shared" si="228"/>
        <v>201997.53114128605</v>
      </c>
      <c r="AZ73" s="11">
        <f t="shared" si="229"/>
        <v>1</v>
      </c>
      <c r="BA73" s="11">
        <f t="shared" si="230"/>
        <v>0.34752899999999998</v>
      </c>
      <c r="BB73" s="11">
        <f t="shared" si="231"/>
        <v>1.025058</v>
      </c>
      <c r="BC73" s="11">
        <f t="shared" si="232"/>
        <v>0.99909999999999999</v>
      </c>
      <c r="BD73" s="11">
        <f t="shared" si="233"/>
        <v>0.8911</v>
      </c>
      <c r="BE73" s="11">
        <f t="shared" si="234"/>
        <v>201997.53114128605</v>
      </c>
      <c r="BF73" s="11">
        <f t="shared" si="235"/>
        <v>1</v>
      </c>
      <c r="BG73" s="11">
        <f t="shared" si="236"/>
        <v>0.34752899999999998</v>
      </c>
      <c r="BH73" s="11">
        <f t="shared" si="237"/>
        <v>1.025058</v>
      </c>
      <c r="BI73" s="121">
        <f>16*X73^2/(3*BI62^2*Y73^2)</f>
        <v>1.6133333333333333</v>
      </c>
      <c r="BJ73" s="121">
        <f>16*X73^2/(3*BJ62^2*Y73^2)</f>
        <v>0.40333333333333332</v>
      </c>
      <c r="BK73" s="121">
        <f>16*X73^2/(3*BK62^2*Y73^2)</f>
        <v>0.17925925925925926</v>
      </c>
      <c r="BL73" s="121">
        <f>16*X73^2/(3*BL62^2*Y73^2)</f>
        <v>0.10083333333333333</v>
      </c>
      <c r="BM73" s="121">
        <f>16*X73^2/(3*BM62^2*Y73^2)</f>
        <v>6.4533333333333331E-2</v>
      </c>
      <c r="BN73" s="121">
        <f>16*X73^2/(3*BN62^2*Y73^2)</f>
        <v>4.4814814814814814E-2</v>
      </c>
      <c r="BO73" s="121">
        <f>16*X73^2/(3*BO62^2*Y73^2)</f>
        <v>3.2925170068027212E-2</v>
      </c>
      <c r="BP73" s="121">
        <f>16*X73^2/(3*BP62^2*Y73^2)</f>
        <v>2.5208333333333333E-2</v>
      </c>
      <c r="BQ73" s="121">
        <f t="shared" si="238"/>
        <v>1.3333333333333333</v>
      </c>
      <c r="BR73" s="121">
        <f t="shared" si="129"/>
        <v>1.3333333333333333</v>
      </c>
      <c r="BS73" s="121">
        <f t="shared" si="129"/>
        <v>1.3333333333333333</v>
      </c>
      <c r="BT73" s="121">
        <f t="shared" si="129"/>
        <v>1.3333333333333333</v>
      </c>
      <c r="BU73" s="121">
        <f t="shared" si="129"/>
        <v>1.3333333333333333</v>
      </c>
      <c r="BV73" s="121">
        <f t="shared" si="129"/>
        <v>1.3333333333333333</v>
      </c>
      <c r="BW73" s="121">
        <f t="shared" si="129"/>
        <v>1.3333333333333333</v>
      </c>
      <c r="BX73" s="121">
        <f t="shared" si="129"/>
        <v>1.3333333333333333</v>
      </c>
      <c r="BY73" s="121">
        <f>(BI62^2*Y73^2)/X73^2</f>
        <v>3.3057851239669422</v>
      </c>
      <c r="BZ73" s="121">
        <f>(BJ62^2*Y73^2)/X73^2</f>
        <v>13.223140495867769</v>
      </c>
      <c r="CA73" s="121">
        <f>(BK62^2*Y73^2)/X73^2</f>
        <v>29.75206611570248</v>
      </c>
      <c r="CB73" s="121">
        <f>(BL62^2*Y73^2)/X73^2</f>
        <v>52.892561983471076</v>
      </c>
      <c r="CC73" s="121">
        <f>(BM62^2*Y73^2)/X73^2</f>
        <v>82.644628099173559</v>
      </c>
      <c r="CD73" s="121">
        <f>(BN62^2*Y73^2)/X73^2</f>
        <v>119.00826446280992</v>
      </c>
      <c r="CE73" s="121">
        <f>(BO62^2*Y73^2)/X73^2</f>
        <v>161.98347107438016</v>
      </c>
      <c r="CF73" s="121">
        <f>(BP62^2*Y73^2)/X73^2</f>
        <v>211.5702479338843</v>
      </c>
      <c r="CG73" s="121">
        <f t="shared" si="239"/>
        <v>0.40333333333333332</v>
      </c>
      <c r="CH73" s="121">
        <f t="shared" si="130"/>
        <v>0.10083333333333333</v>
      </c>
      <c r="CI73" s="121">
        <f t="shared" si="131"/>
        <v>4.4814814814814814E-2</v>
      </c>
      <c r="CJ73" s="121">
        <f t="shared" si="132"/>
        <v>2.5208333333333333E-2</v>
      </c>
      <c r="CK73" s="121">
        <f t="shared" si="133"/>
        <v>1.6133333333333333E-2</v>
      </c>
      <c r="CL73" s="121">
        <f t="shared" si="134"/>
        <v>1.1203703703703704E-2</v>
      </c>
      <c r="CM73" s="121">
        <f t="shared" si="135"/>
        <v>8.2312925170068031E-3</v>
      </c>
      <c r="CN73" s="121">
        <f t="shared" si="136"/>
        <v>6.3020833333333331E-3</v>
      </c>
      <c r="CO73" s="95">
        <f t="shared" si="137"/>
        <v>8.9180133223140494</v>
      </c>
      <c r="CP73" s="95">
        <f t="shared" si="138"/>
        <v>22.281937289256199</v>
      </c>
      <c r="CQ73" s="95">
        <f t="shared" si="139"/>
        <v>44.555143900826451</v>
      </c>
      <c r="CR73" s="95">
        <f t="shared" si="140"/>
        <v>75.737633157024788</v>
      </c>
      <c r="CS73" s="95">
        <f t="shared" si="141"/>
        <v>115.82940505785125</v>
      </c>
      <c r="CT73" s="95">
        <f t="shared" si="142"/>
        <v>164.83045960330577</v>
      </c>
      <c r="CU73" s="95">
        <f t="shared" si="143"/>
        <v>222.74079679338843</v>
      </c>
      <c r="CV73" s="95">
        <f t="shared" si="144"/>
        <v>289.56041662809918</v>
      </c>
      <c r="CW73" s="95">
        <f t="shared" si="145"/>
        <v>8.9180133223140494</v>
      </c>
      <c r="CX73" s="95">
        <f t="shared" si="146"/>
        <v>22.281937289256199</v>
      </c>
      <c r="CY73" s="95">
        <f t="shared" si="147"/>
        <v>44.555143900826451</v>
      </c>
      <c r="CZ73" s="95">
        <f t="shared" si="148"/>
        <v>75.737633157024788</v>
      </c>
      <c r="DA73" s="95">
        <f t="shared" si="149"/>
        <v>115.82940505785125</v>
      </c>
      <c r="DB73" s="95">
        <f t="shared" si="150"/>
        <v>164.83045960330577</v>
      </c>
      <c r="DC73" s="95">
        <f t="shared" si="151"/>
        <v>222.74079679338843</v>
      </c>
      <c r="DD73" s="95">
        <f t="shared" si="152"/>
        <v>289.56041662809918</v>
      </c>
      <c r="DE73" s="13">
        <f t="shared" si="240"/>
        <v>7.6526064573002746</v>
      </c>
      <c r="DF73" s="13">
        <f t="shared" si="241"/>
        <v>16.359961829201101</v>
      </c>
      <c r="DG73" s="13">
        <f t="shared" si="242"/>
        <v>32.664813374961739</v>
      </c>
      <c r="DH73" s="13">
        <f t="shared" si="243"/>
        <v>55.726883316804411</v>
      </c>
      <c r="DI73" s="13">
        <f t="shared" si="153"/>
        <v>85.442649432506897</v>
      </c>
      <c r="DJ73" s="13">
        <f t="shared" si="154"/>
        <v>121.78656727762473</v>
      </c>
      <c r="DK73" s="13">
        <f t="shared" si="155"/>
        <v>164.7498842444482</v>
      </c>
      <c r="DL73" s="13">
        <f t="shared" si="156"/>
        <v>214.32894426721765</v>
      </c>
      <c r="DM73" s="95">
        <f t="shared" si="157"/>
        <v>7.6526064573002746</v>
      </c>
      <c r="DN73" s="95">
        <f t="shared" si="158"/>
        <v>16.359961829201101</v>
      </c>
      <c r="DO73" s="95">
        <f t="shared" si="159"/>
        <v>32.664813374961739</v>
      </c>
      <c r="DP73" s="95">
        <f t="shared" si="160"/>
        <v>55.726883316804411</v>
      </c>
      <c r="DQ73" s="95">
        <f t="shared" si="161"/>
        <v>85.442649432506897</v>
      </c>
      <c r="DR73" s="95">
        <f t="shared" si="162"/>
        <v>121.78656727762473</v>
      </c>
      <c r="DS73" s="95">
        <f t="shared" si="163"/>
        <v>164.7498842444482</v>
      </c>
      <c r="DT73" s="95">
        <f t="shared" si="164"/>
        <v>214.32894426721765</v>
      </c>
      <c r="DU73" s="95">
        <f t="shared" si="165"/>
        <v>7.0113477311294758</v>
      </c>
      <c r="DV73" s="95">
        <f t="shared" si="166"/>
        <v>11.046092404517903</v>
      </c>
      <c r="DW73" s="95">
        <f t="shared" si="167"/>
        <v>18.601304074980103</v>
      </c>
      <c r="DX73" s="95">
        <f t="shared" si="168"/>
        <v>29.287621548071623</v>
      </c>
      <c r="DY73" s="95">
        <f t="shared" si="169"/>
        <v>43.057075524636915</v>
      </c>
      <c r="DZ73" s="95">
        <f t="shared" si="170"/>
        <v>59.897829424364851</v>
      </c>
      <c r="EA73" s="95">
        <f t="shared" si="171"/>
        <v>79.805827533915789</v>
      </c>
      <c r="EB73" s="95">
        <f t="shared" si="172"/>
        <v>102.7793757347865</v>
      </c>
      <c r="EC73" s="95">
        <f t="shared" si="173"/>
        <v>7.0113477311294758</v>
      </c>
      <c r="ED73" s="95">
        <f t="shared" si="174"/>
        <v>11.046092404517903</v>
      </c>
      <c r="EE73" s="95">
        <f t="shared" si="175"/>
        <v>18.601304074980103</v>
      </c>
      <c r="EF73" s="95">
        <f t="shared" si="176"/>
        <v>29.287621548071623</v>
      </c>
      <c r="EG73" s="95">
        <f t="shared" si="177"/>
        <v>43.057075524636915</v>
      </c>
      <c r="EH73" s="95">
        <f t="shared" si="178"/>
        <v>59.897829424364851</v>
      </c>
      <c r="EI73" s="95">
        <f t="shared" si="179"/>
        <v>79.805827533915789</v>
      </c>
      <c r="EJ73" s="95">
        <f t="shared" si="180"/>
        <v>102.7793757347865</v>
      </c>
      <c r="EK73" s="95">
        <f t="shared" si="181"/>
        <v>7.0113477311294758</v>
      </c>
      <c r="EL73" s="95">
        <f t="shared" si="182"/>
        <v>11.046092404517903</v>
      </c>
      <c r="EM73" s="95">
        <f t="shared" si="183"/>
        <v>18.601304074980103</v>
      </c>
      <c r="EN73" s="95">
        <f t="shared" si="184"/>
        <v>29.287621548071623</v>
      </c>
      <c r="EO73" s="95">
        <f t="shared" si="185"/>
        <v>43.057075524636915</v>
      </c>
      <c r="EP73" s="95">
        <f t="shared" si="186"/>
        <v>59.897829424364851</v>
      </c>
      <c r="EQ73" s="95">
        <f t="shared" si="187"/>
        <v>79.805827533915789</v>
      </c>
      <c r="ER73" s="95">
        <f t="shared" si="188"/>
        <v>102.7793757347865</v>
      </c>
      <c r="ES73" s="95">
        <f t="shared" si="189"/>
        <v>1</v>
      </c>
      <c r="ET73" s="95">
        <f t="shared" si="190"/>
        <v>1</v>
      </c>
      <c r="EU73" s="95">
        <f t="shared" si="191"/>
        <v>1</v>
      </c>
      <c r="EV73" s="95">
        <f t="shared" si="192"/>
        <v>1</v>
      </c>
      <c r="EW73" s="95">
        <f t="shared" si="193"/>
        <v>1</v>
      </c>
      <c r="EX73" s="95">
        <f t="shared" si="194"/>
        <v>1</v>
      </c>
      <c r="EY73" s="95">
        <f t="shared" si="195"/>
        <v>1</v>
      </c>
      <c r="EZ73" s="95">
        <f t="shared" si="196"/>
        <v>1</v>
      </c>
      <c r="FA73" s="95">
        <f t="shared" si="197"/>
        <v>1</v>
      </c>
      <c r="FB73" s="95">
        <f t="shared" si="198"/>
        <v>1</v>
      </c>
      <c r="FC73" s="95">
        <f t="shared" si="199"/>
        <v>1</v>
      </c>
      <c r="FD73" s="95">
        <f t="shared" si="200"/>
        <v>1</v>
      </c>
      <c r="FE73" s="95">
        <f t="shared" si="201"/>
        <v>1</v>
      </c>
      <c r="FF73" s="95">
        <f t="shared" si="202"/>
        <v>1</v>
      </c>
      <c r="FG73" s="95">
        <f t="shared" si="203"/>
        <v>1</v>
      </c>
      <c r="FH73" s="95">
        <f t="shared" si="204"/>
        <v>1</v>
      </c>
      <c r="FI73" s="95">
        <f t="shared" si="205"/>
        <v>1</v>
      </c>
      <c r="FJ73" s="95">
        <f t="shared" si="206"/>
        <v>1</v>
      </c>
      <c r="FK73" s="95">
        <f t="shared" si="207"/>
        <v>1</v>
      </c>
      <c r="FL73" s="95">
        <f t="shared" si="208"/>
        <v>1</v>
      </c>
      <c r="FM73" s="95">
        <f t="shared" si="209"/>
        <v>1</v>
      </c>
      <c r="FN73" s="95">
        <f t="shared" si="210"/>
        <v>1</v>
      </c>
      <c r="FO73" s="95">
        <f t="shared" si="211"/>
        <v>1</v>
      </c>
      <c r="FP73" s="95">
        <f t="shared" si="212"/>
        <v>1</v>
      </c>
      <c r="FQ73" s="115">
        <f t="shared" si="213"/>
        <v>5.9561015081841555</v>
      </c>
      <c r="FR73" s="115">
        <f t="shared" si="214"/>
        <v>9.372818208631907</v>
      </c>
      <c r="FS73" s="115">
        <f t="shared" si="215"/>
        <v>12.735336264954103</v>
      </c>
      <c r="FT73" s="115">
        <f t="shared" si="216"/>
        <v>14.979589763615849</v>
      </c>
      <c r="FU73" s="115">
        <f t="shared" si="217"/>
        <v>16.406770893278011</v>
      </c>
      <c r="FV73" s="115">
        <f t="shared" si="218"/>
        <v>17.331838322100612</v>
      </c>
      <c r="FW73" s="115">
        <f t="shared" si="219"/>
        <v>17.952773359970362</v>
      </c>
      <c r="FX73" s="115">
        <f t="shared" si="220"/>
        <v>18.384824067855153</v>
      </c>
      <c r="FY73" s="90"/>
      <c r="FZ73" s="90">
        <f t="shared" si="244"/>
        <v>5.9561015081841555</v>
      </c>
      <c r="GB73" s="18"/>
      <c r="GC73" s="29"/>
      <c r="GE73" s="15"/>
      <c r="GF73" s="15"/>
      <c r="GG73" s="15"/>
      <c r="GI73" s="31"/>
      <c r="GJ73" s="31"/>
      <c r="GK73" s="31"/>
      <c r="HU73" s="21"/>
      <c r="HV73" s="21"/>
      <c r="HW73" s="21"/>
      <c r="HX73" s="21"/>
      <c r="HY73" s="21"/>
      <c r="HZ73" s="21"/>
      <c r="IA73" s="21"/>
      <c r="IC73" s="28"/>
      <c r="ID73" s="13"/>
      <c r="IE73" s="13"/>
      <c r="IF73" s="13"/>
      <c r="IG73" s="13"/>
      <c r="IH73" s="13"/>
      <c r="II73" s="13"/>
      <c r="IJ73" s="28"/>
      <c r="IK73" s="20"/>
      <c r="IL73" s="13"/>
      <c r="IM73" s="11"/>
      <c r="IN73" s="23"/>
      <c r="IO73" s="13"/>
      <c r="IP73" s="23"/>
      <c r="IQ73" s="28"/>
      <c r="IR73" s="20"/>
      <c r="IS73" s="13"/>
      <c r="IT73" s="20"/>
      <c r="IU73" s="23"/>
      <c r="IV73" s="20"/>
      <c r="IW73" s="23"/>
      <c r="IY73" s="13"/>
      <c r="IZ73" s="25"/>
      <c r="JA73" s="25"/>
      <c r="JB73" s="25"/>
      <c r="JC73" s="25"/>
      <c r="JD73" s="25"/>
      <c r="JE73" s="25"/>
      <c r="JF73" s="25"/>
    </row>
    <row r="74" spans="1:266" s="4" customFormat="1" ht="13.8" x14ac:dyDescent="0.3">
      <c r="B74" s="13">
        <v>0.3</v>
      </c>
      <c r="C74" s="20">
        <v>14.306269503968997</v>
      </c>
      <c r="D74" s="20">
        <v>8.721786393995492</v>
      </c>
      <c r="E74" s="20">
        <v>6.2686561344938623</v>
      </c>
      <c r="F74" s="20">
        <v>4.020434486800422</v>
      </c>
      <c r="G74" s="20">
        <v>2.3393959501059669</v>
      </c>
      <c r="H74" s="20">
        <v>1.2500787658780386</v>
      </c>
      <c r="I74" s="20">
        <v>1.0004631849111456</v>
      </c>
      <c r="M74" s="6"/>
      <c r="N74" s="6"/>
      <c r="O74" s="6"/>
      <c r="P74" s="6"/>
      <c r="Q74" s="6"/>
      <c r="R74" s="6"/>
      <c r="S74" s="7"/>
      <c r="T74" s="6"/>
      <c r="U74" s="5"/>
      <c r="V74" s="5"/>
      <c r="X74" s="118">
        <v>6</v>
      </c>
      <c r="Y74" s="118">
        <v>10</v>
      </c>
      <c r="Z74" s="40">
        <v>1.7999999999999999E-2</v>
      </c>
      <c r="AA74" s="40">
        <v>10000000</v>
      </c>
      <c r="AB74" s="40">
        <v>10000000</v>
      </c>
      <c r="AC74" s="98">
        <v>3900000</v>
      </c>
      <c r="AD74" s="42">
        <v>0.33</v>
      </c>
      <c r="AE74" s="42">
        <v>0.33</v>
      </c>
      <c r="AF74" s="41">
        <v>1.7999999999999999E-2</v>
      </c>
      <c r="AG74" s="40">
        <v>10000000</v>
      </c>
      <c r="AH74" s="40">
        <v>10000000</v>
      </c>
      <c r="AI74" s="98">
        <v>3900000</v>
      </c>
      <c r="AJ74" s="42">
        <v>0.33</v>
      </c>
      <c r="AK74" s="42">
        <v>0.33</v>
      </c>
      <c r="AL74" s="42">
        <f>AL60</f>
        <v>5.0200000000000002E-2</v>
      </c>
      <c r="AM74" s="40">
        <v>6000</v>
      </c>
      <c r="AN74" s="40">
        <f>AN60</f>
        <v>10000</v>
      </c>
      <c r="AO74" s="40">
        <f>AO60</f>
        <v>10000</v>
      </c>
      <c r="AP74" s="42">
        <v>0.03</v>
      </c>
      <c r="AQ74" s="42">
        <v>0.03</v>
      </c>
      <c r="AR74" s="4">
        <f t="shared" si="221"/>
        <v>6.8199999999999997E-2</v>
      </c>
      <c r="AS74" s="11">
        <f t="shared" si="222"/>
        <v>0.6</v>
      </c>
      <c r="AT74" s="15">
        <f t="shared" si="223"/>
        <v>469.76949837279756</v>
      </c>
      <c r="AU74" s="19">
        <f t="shared" si="224"/>
        <v>5.0040256631266655E-2</v>
      </c>
      <c r="AV74" s="13">
        <f t="shared" si="225"/>
        <v>0.5</v>
      </c>
      <c r="AW74" s="11">
        <f t="shared" si="226"/>
        <v>1</v>
      </c>
      <c r="AX74" s="11">
        <f t="shared" si="227"/>
        <v>0.8911</v>
      </c>
      <c r="AY74" s="11">
        <f t="shared" si="228"/>
        <v>201997.53114128605</v>
      </c>
      <c r="AZ74" s="11">
        <f t="shared" si="229"/>
        <v>1</v>
      </c>
      <c r="BA74" s="11">
        <f t="shared" si="230"/>
        <v>0.34752899999999998</v>
      </c>
      <c r="BB74" s="11">
        <f t="shared" si="231"/>
        <v>1.025058</v>
      </c>
      <c r="BC74" s="11">
        <f t="shared" si="232"/>
        <v>0.99909999999999999</v>
      </c>
      <c r="BD74" s="11">
        <f t="shared" si="233"/>
        <v>0.8911</v>
      </c>
      <c r="BE74" s="11">
        <f t="shared" si="234"/>
        <v>201997.53114128605</v>
      </c>
      <c r="BF74" s="11">
        <f t="shared" si="235"/>
        <v>1</v>
      </c>
      <c r="BG74" s="11">
        <f t="shared" si="236"/>
        <v>0.34752899999999998</v>
      </c>
      <c r="BH74" s="11">
        <f t="shared" si="237"/>
        <v>1.025058</v>
      </c>
      <c r="BI74" s="121">
        <f>16*X74^2/(3*BI62^2*Y74^2)</f>
        <v>1.92</v>
      </c>
      <c r="BJ74" s="121">
        <f>16*X74^2/(3*BJ62^2*Y74^2)</f>
        <v>0.48</v>
      </c>
      <c r="BK74" s="121">
        <f>16*X74^2/(3*BK62^2*Y74^2)</f>
        <v>0.21333333333333335</v>
      </c>
      <c r="BL74" s="121">
        <f>16*X74^2/(3*BL62^2*Y74^2)</f>
        <v>0.12</v>
      </c>
      <c r="BM74" s="121">
        <f>16*X74^2/(3*BM62^2*Y74^2)</f>
        <v>7.6799999999999993E-2</v>
      </c>
      <c r="BN74" s="121">
        <f>16*X74^2/(3*BN62^2*Y74^2)</f>
        <v>5.3333333333333337E-2</v>
      </c>
      <c r="BO74" s="121">
        <f>16*X74^2/(3*BO62^2*Y74^2)</f>
        <v>3.9183673469387753E-2</v>
      </c>
      <c r="BP74" s="121">
        <f>16*X74^2/(3*BP62^2*Y74^2)</f>
        <v>0.03</v>
      </c>
      <c r="BQ74" s="121">
        <f t="shared" si="238"/>
        <v>1.3333333333333333</v>
      </c>
      <c r="BR74" s="121">
        <f t="shared" si="129"/>
        <v>1.3333333333333333</v>
      </c>
      <c r="BS74" s="121">
        <f t="shared" si="129"/>
        <v>1.3333333333333333</v>
      </c>
      <c r="BT74" s="121">
        <f t="shared" si="129"/>
        <v>1.3333333333333333</v>
      </c>
      <c r="BU74" s="121">
        <f t="shared" si="129"/>
        <v>1.3333333333333333</v>
      </c>
      <c r="BV74" s="121">
        <f t="shared" si="129"/>
        <v>1.3333333333333333</v>
      </c>
      <c r="BW74" s="121">
        <f t="shared" si="129"/>
        <v>1.3333333333333333</v>
      </c>
      <c r="BX74" s="121">
        <f t="shared" si="129"/>
        <v>1.3333333333333333</v>
      </c>
      <c r="BY74" s="121">
        <f>(BI62^2*Y74^2)/X74^2</f>
        <v>2.7777777777777777</v>
      </c>
      <c r="BZ74" s="121">
        <f>(BJ62^2*Y74^2)/X74^2</f>
        <v>11.111111111111111</v>
      </c>
      <c r="CA74" s="121">
        <f>(BK62^2*Y74^2)/X74^2</f>
        <v>25</v>
      </c>
      <c r="CB74" s="121">
        <f>(BL62^2*Y74^2)/X74^2</f>
        <v>44.444444444444443</v>
      </c>
      <c r="CC74" s="121">
        <f>(BM62^2*Y74^2)/X74^2</f>
        <v>69.444444444444443</v>
      </c>
      <c r="CD74" s="121">
        <f>(BN62^2*Y74^2)/X74^2</f>
        <v>100</v>
      </c>
      <c r="CE74" s="121">
        <f>(BO62^2*Y74^2)/X74^2</f>
        <v>136.11111111111111</v>
      </c>
      <c r="CF74" s="121">
        <f>(BP62^2*Y74^2)/X74^2</f>
        <v>177.77777777777777</v>
      </c>
      <c r="CG74" s="121">
        <f t="shared" si="239"/>
        <v>0.48</v>
      </c>
      <c r="CH74" s="121">
        <f t="shared" si="130"/>
        <v>0.12</v>
      </c>
      <c r="CI74" s="121">
        <f t="shared" si="131"/>
        <v>5.3333333333333337E-2</v>
      </c>
      <c r="CJ74" s="121">
        <f t="shared" si="132"/>
        <v>0.03</v>
      </c>
      <c r="CK74" s="121">
        <f t="shared" si="133"/>
        <v>1.9199999999999998E-2</v>
      </c>
      <c r="CL74" s="121">
        <f t="shared" si="134"/>
        <v>1.3333333333333334E-2</v>
      </c>
      <c r="CM74" s="121">
        <f t="shared" si="135"/>
        <v>9.7959183673469383E-3</v>
      </c>
      <c r="CN74" s="121">
        <f t="shared" si="136"/>
        <v>7.4999999999999997E-3</v>
      </c>
      <c r="CO74" s="95">
        <f t="shared" si="137"/>
        <v>8.2065081111111109</v>
      </c>
      <c r="CP74" s="95">
        <f t="shared" si="138"/>
        <v>19.435916444444445</v>
      </c>
      <c r="CQ74" s="95">
        <f t="shared" si="139"/>
        <v>38.151596999999995</v>
      </c>
      <c r="CR74" s="95">
        <f t="shared" si="140"/>
        <v>64.353549777777772</v>
      </c>
      <c r="CS74" s="95">
        <f t="shared" si="141"/>
        <v>98.041774777777775</v>
      </c>
      <c r="CT74" s="95">
        <f t="shared" si="142"/>
        <v>139.216272</v>
      </c>
      <c r="CU74" s="95">
        <f t="shared" si="143"/>
        <v>187.87704144444444</v>
      </c>
      <c r="CV74" s="95">
        <f t="shared" si="144"/>
        <v>244.02408311111111</v>
      </c>
      <c r="CW74" s="95">
        <f t="shared" si="145"/>
        <v>8.2065081111111109</v>
      </c>
      <c r="CX74" s="95">
        <f t="shared" si="146"/>
        <v>19.435916444444445</v>
      </c>
      <c r="CY74" s="95">
        <f t="shared" si="147"/>
        <v>38.151596999999995</v>
      </c>
      <c r="CZ74" s="95">
        <f t="shared" si="148"/>
        <v>64.353549777777772</v>
      </c>
      <c r="DA74" s="95">
        <f t="shared" si="149"/>
        <v>98.041774777777775</v>
      </c>
      <c r="DB74" s="95">
        <f t="shared" si="150"/>
        <v>139.216272</v>
      </c>
      <c r="DC74" s="95">
        <f t="shared" si="151"/>
        <v>187.87704144444444</v>
      </c>
      <c r="DD74" s="95">
        <f t="shared" si="152"/>
        <v>244.02408311111111</v>
      </c>
      <c r="DE74" s="13">
        <f t="shared" si="240"/>
        <v>7.4312657777777771</v>
      </c>
      <c r="DF74" s="13">
        <f t="shared" si="241"/>
        <v>14.324599111111111</v>
      </c>
      <c r="DG74" s="13">
        <f t="shared" si="242"/>
        <v>27.946821333333332</v>
      </c>
      <c r="DH74" s="13">
        <f t="shared" si="243"/>
        <v>47.297932444444442</v>
      </c>
      <c r="DI74" s="13">
        <f t="shared" si="153"/>
        <v>72.254732444444443</v>
      </c>
      <c r="DJ74" s="13">
        <f t="shared" si="154"/>
        <v>102.78682133333334</v>
      </c>
      <c r="DK74" s="13">
        <f t="shared" si="155"/>
        <v>138.88378278458049</v>
      </c>
      <c r="DL74" s="13">
        <f t="shared" si="156"/>
        <v>180.54126577777777</v>
      </c>
      <c r="DM74" s="95">
        <f t="shared" si="157"/>
        <v>7.4312657777777771</v>
      </c>
      <c r="DN74" s="95">
        <f t="shared" si="158"/>
        <v>14.324599111111111</v>
      </c>
      <c r="DO74" s="95">
        <f t="shared" si="159"/>
        <v>27.946821333333332</v>
      </c>
      <c r="DP74" s="95">
        <f t="shared" si="160"/>
        <v>47.297932444444442</v>
      </c>
      <c r="DQ74" s="95">
        <f t="shared" si="161"/>
        <v>72.254732444444443</v>
      </c>
      <c r="DR74" s="95">
        <f t="shared" si="162"/>
        <v>102.78682133333334</v>
      </c>
      <c r="DS74" s="95">
        <f t="shared" si="163"/>
        <v>138.88378278458049</v>
      </c>
      <c r="DT74" s="95">
        <f t="shared" si="164"/>
        <v>180.54126577777777</v>
      </c>
      <c r="DU74" s="95">
        <f t="shared" si="165"/>
        <v>6.9087846577777769</v>
      </c>
      <c r="DV74" s="95">
        <f t="shared" si="166"/>
        <v>10.10296231111111</v>
      </c>
      <c r="DW74" s="95">
        <f t="shared" si="167"/>
        <v>16.415118666666665</v>
      </c>
      <c r="DX74" s="95">
        <f t="shared" si="168"/>
        <v>25.38188172444444</v>
      </c>
      <c r="DY74" s="95">
        <f t="shared" si="169"/>
        <v>36.946164054044438</v>
      </c>
      <c r="DZ74" s="95">
        <f t="shared" si="170"/>
        <v>51.093879146666666</v>
      </c>
      <c r="EA74" s="95">
        <f t="shared" si="171"/>
        <v>67.82020036825395</v>
      </c>
      <c r="EB74" s="95">
        <f t="shared" si="172"/>
        <v>87.123111577777749</v>
      </c>
      <c r="EC74" s="95">
        <f t="shared" si="173"/>
        <v>6.9087846577777761</v>
      </c>
      <c r="ED74" s="95">
        <f t="shared" si="174"/>
        <v>10.10296231111111</v>
      </c>
      <c r="EE74" s="95">
        <f t="shared" si="175"/>
        <v>16.415118666666665</v>
      </c>
      <c r="EF74" s="95">
        <f t="shared" si="176"/>
        <v>25.38188172444444</v>
      </c>
      <c r="EG74" s="95">
        <f t="shared" si="177"/>
        <v>36.946164054044438</v>
      </c>
      <c r="EH74" s="95">
        <f t="shared" si="178"/>
        <v>51.093879146666666</v>
      </c>
      <c r="EI74" s="95">
        <f t="shared" si="179"/>
        <v>67.82020036825395</v>
      </c>
      <c r="EJ74" s="95">
        <f t="shared" si="180"/>
        <v>87.123111577777763</v>
      </c>
      <c r="EK74" s="95">
        <f t="shared" si="181"/>
        <v>6.9087846577777761</v>
      </c>
      <c r="EL74" s="95">
        <f t="shared" si="182"/>
        <v>10.10296231111111</v>
      </c>
      <c r="EM74" s="95">
        <f t="shared" si="183"/>
        <v>16.415118666666665</v>
      </c>
      <c r="EN74" s="95">
        <f t="shared" si="184"/>
        <v>25.38188172444444</v>
      </c>
      <c r="EO74" s="95">
        <f t="shared" si="185"/>
        <v>36.946164054044438</v>
      </c>
      <c r="EP74" s="95">
        <f t="shared" si="186"/>
        <v>51.093879146666666</v>
      </c>
      <c r="EQ74" s="95">
        <f t="shared" si="187"/>
        <v>67.82020036825395</v>
      </c>
      <c r="ER74" s="95">
        <f t="shared" si="188"/>
        <v>87.123111577777763</v>
      </c>
      <c r="ES74" s="95">
        <f t="shared" si="189"/>
        <v>1</v>
      </c>
      <c r="ET74" s="95">
        <f t="shared" si="190"/>
        <v>1</v>
      </c>
      <c r="EU74" s="95">
        <f t="shared" si="191"/>
        <v>1</v>
      </c>
      <c r="EV74" s="95">
        <f t="shared" si="192"/>
        <v>1</v>
      </c>
      <c r="EW74" s="95">
        <f t="shared" si="193"/>
        <v>1</v>
      </c>
      <c r="EX74" s="95">
        <f t="shared" si="194"/>
        <v>1</v>
      </c>
      <c r="EY74" s="95">
        <f t="shared" si="195"/>
        <v>1</v>
      </c>
      <c r="EZ74" s="95">
        <f t="shared" si="196"/>
        <v>1</v>
      </c>
      <c r="FA74" s="95">
        <f t="shared" si="197"/>
        <v>1</v>
      </c>
      <c r="FB74" s="95">
        <f t="shared" si="198"/>
        <v>1</v>
      </c>
      <c r="FC74" s="95">
        <f t="shared" si="199"/>
        <v>1</v>
      </c>
      <c r="FD74" s="95">
        <f t="shared" si="200"/>
        <v>1</v>
      </c>
      <c r="FE74" s="95">
        <f t="shared" si="201"/>
        <v>1</v>
      </c>
      <c r="FF74" s="95">
        <f t="shared" si="202"/>
        <v>1</v>
      </c>
      <c r="FG74" s="95">
        <f t="shared" si="203"/>
        <v>1</v>
      </c>
      <c r="FH74" s="95">
        <f t="shared" si="204"/>
        <v>1</v>
      </c>
      <c r="FI74" s="95">
        <f t="shared" si="205"/>
        <v>1</v>
      </c>
      <c r="FJ74" s="95">
        <f t="shared" si="206"/>
        <v>1</v>
      </c>
      <c r="FK74" s="95">
        <f t="shared" si="207"/>
        <v>1</v>
      </c>
      <c r="FL74" s="95">
        <f t="shared" si="208"/>
        <v>1</v>
      </c>
      <c r="FM74" s="95">
        <f t="shared" si="209"/>
        <v>1</v>
      </c>
      <c r="FN74" s="95">
        <f t="shared" si="210"/>
        <v>1</v>
      </c>
      <c r="FO74" s="95">
        <f t="shared" si="211"/>
        <v>1</v>
      </c>
      <c r="FP74" s="95">
        <f t="shared" si="212"/>
        <v>1</v>
      </c>
      <c r="FQ74" s="115">
        <f t="shared" si="213"/>
        <v>5.8735365323474671</v>
      </c>
      <c r="FR74" s="115">
        <f t="shared" si="214"/>
        <v>8.721786393995492</v>
      </c>
      <c r="FS74" s="115">
        <f t="shared" si="215"/>
        <v>12.003270566484558</v>
      </c>
      <c r="FT74" s="115">
        <f t="shared" si="216"/>
        <v>14.341007931541293</v>
      </c>
      <c r="FU74" s="115">
        <f t="shared" si="217"/>
        <v>15.888407095970011</v>
      </c>
      <c r="FV74" s="115">
        <f t="shared" si="218"/>
        <v>16.917246244665527</v>
      </c>
      <c r="FW74" s="115">
        <f t="shared" si="219"/>
        <v>17.619485074390951</v>
      </c>
      <c r="FX74" s="115">
        <f t="shared" si="220"/>
        <v>18.113715973034346</v>
      </c>
      <c r="FY74" s="90"/>
      <c r="FZ74" s="90">
        <f t="shared" si="244"/>
        <v>5.8735365323474671</v>
      </c>
      <c r="GB74" s="18"/>
      <c r="GC74" s="29"/>
      <c r="GE74" s="15"/>
      <c r="GF74" s="15"/>
      <c r="GG74" s="15"/>
      <c r="GI74" s="31"/>
      <c r="GJ74" s="31"/>
      <c r="GK74" s="31"/>
      <c r="HU74" s="21"/>
      <c r="HV74" s="21"/>
      <c r="HW74" s="21"/>
      <c r="HX74" s="21"/>
      <c r="HY74" s="21"/>
      <c r="HZ74" s="21"/>
      <c r="IA74" s="21"/>
      <c r="IC74" s="28"/>
      <c r="ID74" s="13"/>
      <c r="IE74" s="13"/>
      <c r="IF74" s="13"/>
      <c r="IG74" s="13"/>
      <c r="IH74" s="13"/>
      <c r="II74" s="13"/>
      <c r="IJ74" s="28"/>
      <c r="IK74" s="20"/>
      <c r="IL74" s="13"/>
      <c r="IM74" s="11"/>
      <c r="IN74" s="23"/>
      <c r="IO74" s="13"/>
      <c r="IP74" s="23"/>
      <c r="IQ74" s="28"/>
      <c r="IR74" s="20"/>
      <c r="IS74" s="13"/>
      <c r="IT74" s="20"/>
      <c r="IU74" s="23"/>
      <c r="IV74" s="20"/>
      <c r="IW74" s="23"/>
      <c r="IY74" s="13"/>
      <c r="IZ74" s="25"/>
      <c r="JA74" s="25"/>
      <c r="JB74" s="25"/>
      <c r="JC74" s="25"/>
      <c r="JD74" s="25"/>
      <c r="JE74" s="25"/>
      <c r="JF74" s="25"/>
    </row>
    <row r="75" spans="1:266" s="4" customFormat="1" ht="13.8" x14ac:dyDescent="0.3">
      <c r="B75" s="13">
        <v>0.35</v>
      </c>
      <c r="C75" s="20">
        <v>11.538554573754478</v>
      </c>
      <c r="D75" s="20">
        <v>7.6966066146487</v>
      </c>
      <c r="E75" s="20">
        <v>5.7722093740426903</v>
      </c>
      <c r="F75" s="20">
        <v>3.8568607328709179</v>
      </c>
      <c r="G75" s="20">
        <v>2.3174617115711889</v>
      </c>
      <c r="H75" s="20">
        <v>1.2501351642887921</v>
      </c>
      <c r="I75" s="20">
        <v>1.0006342546129452</v>
      </c>
      <c r="M75" s="6"/>
      <c r="N75" s="6"/>
      <c r="O75" s="6"/>
      <c r="P75" s="6"/>
      <c r="Q75" s="6"/>
      <c r="R75" s="6"/>
      <c r="S75" s="7"/>
      <c r="T75" s="6"/>
      <c r="U75" s="5"/>
      <c r="V75" s="5"/>
      <c r="W75" s="5"/>
      <c r="X75" s="118">
        <v>6.5</v>
      </c>
      <c r="Y75" s="118">
        <v>10</v>
      </c>
      <c r="Z75" s="40">
        <v>1.7999999999999999E-2</v>
      </c>
      <c r="AA75" s="40">
        <v>10000000</v>
      </c>
      <c r="AB75" s="40">
        <v>10000000</v>
      </c>
      <c r="AC75" s="98">
        <v>3900000</v>
      </c>
      <c r="AD75" s="42">
        <v>0.33</v>
      </c>
      <c r="AE75" s="42">
        <v>0.33</v>
      </c>
      <c r="AF75" s="41">
        <v>1.7999999999999999E-2</v>
      </c>
      <c r="AG75" s="40">
        <v>10000000</v>
      </c>
      <c r="AH75" s="40">
        <v>10000000</v>
      </c>
      <c r="AI75" s="98">
        <v>3900000</v>
      </c>
      <c r="AJ75" s="42">
        <v>0.33</v>
      </c>
      <c r="AK75" s="42">
        <v>0.33</v>
      </c>
      <c r="AL75" s="42">
        <f>AL60</f>
        <v>5.0200000000000002E-2</v>
      </c>
      <c r="AM75" s="40">
        <v>6000</v>
      </c>
      <c r="AN75" s="40">
        <f>AN60</f>
        <v>10000</v>
      </c>
      <c r="AO75" s="40">
        <f>AO60</f>
        <v>10000</v>
      </c>
      <c r="AP75" s="42">
        <v>0.03</v>
      </c>
      <c r="AQ75" s="42">
        <v>0.03</v>
      </c>
      <c r="AR75" s="4">
        <f t="shared" si="221"/>
        <v>6.8199999999999997E-2</v>
      </c>
      <c r="AS75" s="11">
        <f t="shared" si="222"/>
        <v>0.65</v>
      </c>
      <c r="AT75" s="15">
        <f t="shared" si="223"/>
        <v>469.76949837279756</v>
      </c>
      <c r="AU75" s="19">
        <f t="shared" si="224"/>
        <v>5.0040256631266655E-2</v>
      </c>
      <c r="AV75" s="13">
        <f t="shared" si="225"/>
        <v>0.5</v>
      </c>
      <c r="AW75" s="11">
        <f t="shared" si="226"/>
        <v>1</v>
      </c>
      <c r="AX75" s="11">
        <f t="shared" si="227"/>
        <v>0.8911</v>
      </c>
      <c r="AY75" s="11">
        <f t="shared" si="228"/>
        <v>201997.53114128605</v>
      </c>
      <c r="AZ75" s="11">
        <f t="shared" si="229"/>
        <v>1</v>
      </c>
      <c r="BA75" s="11">
        <f t="shared" si="230"/>
        <v>0.34752899999999998</v>
      </c>
      <c r="BB75" s="11">
        <f t="shared" si="231"/>
        <v>1.025058</v>
      </c>
      <c r="BC75" s="11">
        <f t="shared" si="232"/>
        <v>0.99909999999999999</v>
      </c>
      <c r="BD75" s="11">
        <f t="shared" si="233"/>
        <v>0.8911</v>
      </c>
      <c r="BE75" s="11">
        <f t="shared" si="234"/>
        <v>201997.53114128605</v>
      </c>
      <c r="BF75" s="11">
        <f t="shared" si="235"/>
        <v>1</v>
      </c>
      <c r="BG75" s="11">
        <f t="shared" si="236"/>
        <v>0.34752899999999998</v>
      </c>
      <c r="BH75" s="11">
        <f t="shared" si="237"/>
        <v>1.025058</v>
      </c>
      <c r="BI75" s="121">
        <f>16*X75^2/(3*BI62^2*Y75^2)</f>
        <v>2.2533333333333334</v>
      </c>
      <c r="BJ75" s="121">
        <f>16*X75^2/(3*BJ62^2*Y75^2)</f>
        <v>0.56333333333333335</v>
      </c>
      <c r="BK75" s="121">
        <f>16*X75^2/(3*BK62^2*Y75^2)</f>
        <v>0.25037037037037035</v>
      </c>
      <c r="BL75" s="121">
        <f>16*X75^2/(3*BL62^2*Y75^2)</f>
        <v>0.14083333333333334</v>
      </c>
      <c r="BM75" s="121">
        <f>16*X75^2/(3*BM62^2*Y75^2)</f>
        <v>9.0133333333333329E-2</v>
      </c>
      <c r="BN75" s="121">
        <f>16*X75^2/(3*BN62^2*Y75^2)</f>
        <v>6.2592592592592589E-2</v>
      </c>
      <c r="BO75" s="121">
        <f>16*X75^2/(3*BO62^2*Y75^2)</f>
        <v>4.5986394557823128E-2</v>
      </c>
      <c r="BP75" s="121">
        <f>16*X75^2/(3*BP62^2*Y75^2)</f>
        <v>3.5208333333333335E-2</v>
      </c>
      <c r="BQ75" s="121">
        <f t="shared" si="238"/>
        <v>1.3333333333333333</v>
      </c>
      <c r="BR75" s="121">
        <f t="shared" si="129"/>
        <v>1.3333333333333333</v>
      </c>
      <c r="BS75" s="121">
        <f t="shared" si="129"/>
        <v>1.3333333333333333</v>
      </c>
      <c r="BT75" s="121">
        <f t="shared" si="129"/>
        <v>1.3333333333333333</v>
      </c>
      <c r="BU75" s="121">
        <f t="shared" si="129"/>
        <v>1.3333333333333333</v>
      </c>
      <c r="BV75" s="121">
        <f t="shared" si="129"/>
        <v>1.3333333333333333</v>
      </c>
      <c r="BW75" s="121">
        <f t="shared" si="129"/>
        <v>1.3333333333333333</v>
      </c>
      <c r="BX75" s="121">
        <f t="shared" si="129"/>
        <v>1.3333333333333333</v>
      </c>
      <c r="BY75" s="121">
        <f>(BI62^2*Y75^2)/X75^2</f>
        <v>2.3668639053254439</v>
      </c>
      <c r="BZ75" s="121">
        <f>(BJ62^2*Y75^2)/X75^2</f>
        <v>9.4674556213017755</v>
      </c>
      <c r="CA75" s="121">
        <f>(BK62^2*Y75^2)/X75^2</f>
        <v>21.301775147928993</v>
      </c>
      <c r="CB75" s="121">
        <f>(BL62^2*Y75^2)/X75^2</f>
        <v>37.869822485207102</v>
      </c>
      <c r="CC75" s="121">
        <f>(BM62^2*Y75^2)/X75^2</f>
        <v>59.171597633136095</v>
      </c>
      <c r="CD75" s="121">
        <f>(BN62^2*Y75^2)/X75^2</f>
        <v>85.207100591715971</v>
      </c>
      <c r="CE75" s="121">
        <f>(BO62^2*Y75^2)/X75^2</f>
        <v>115.97633136094674</v>
      </c>
      <c r="CF75" s="121">
        <f>(BP62^2*Y75^2)/X75^2</f>
        <v>151.47928994082841</v>
      </c>
      <c r="CG75" s="121">
        <f t="shared" si="239"/>
        <v>0.56333333333333335</v>
      </c>
      <c r="CH75" s="121">
        <f t="shared" si="130"/>
        <v>0.14083333333333334</v>
      </c>
      <c r="CI75" s="121">
        <f t="shared" si="131"/>
        <v>6.2592592592592589E-2</v>
      </c>
      <c r="CJ75" s="121">
        <f t="shared" si="132"/>
        <v>3.5208333333333335E-2</v>
      </c>
      <c r="CK75" s="121">
        <f t="shared" si="133"/>
        <v>2.2533333333333332E-2</v>
      </c>
      <c r="CL75" s="121">
        <f t="shared" si="134"/>
        <v>1.5648148148148147E-2</v>
      </c>
      <c r="CM75" s="121">
        <f t="shared" si="135"/>
        <v>1.1496598639455782E-2</v>
      </c>
      <c r="CN75" s="121">
        <f t="shared" si="136"/>
        <v>8.8020833333333336E-3</v>
      </c>
      <c r="CO75" s="95">
        <f t="shared" si="137"/>
        <v>7.6527897514792897</v>
      </c>
      <c r="CP75" s="95">
        <f t="shared" si="138"/>
        <v>17.22104300591716</v>
      </c>
      <c r="CQ75" s="95">
        <f t="shared" si="139"/>
        <v>33.16813176331361</v>
      </c>
      <c r="CR75" s="95">
        <f t="shared" si="140"/>
        <v>55.494056023668634</v>
      </c>
      <c r="CS75" s="95">
        <f t="shared" si="141"/>
        <v>84.198815786982252</v>
      </c>
      <c r="CT75" s="95">
        <f t="shared" si="142"/>
        <v>119.28241105325444</v>
      </c>
      <c r="CU75" s="95">
        <f t="shared" si="143"/>
        <v>160.7448418224852</v>
      </c>
      <c r="CV75" s="95">
        <f t="shared" si="144"/>
        <v>208.58610809467456</v>
      </c>
      <c r="CW75" s="95">
        <f t="shared" si="145"/>
        <v>7.6527897514792897</v>
      </c>
      <c r="CX75" s="95">
        <f t="shared" si="146"/>
        <v>17.22104300591716</v>
      </c>
      <c r="CY75" s="95">
        <f t="shared" si="147"/>
        <v>33.16813176331361</v>
      </c>
      <c r="CZ75" s="95">
        <f t="shared" si="148"/>
        <v>55.494056023668634</v>
      </c>
      <c r="DA75" s="95">
        <f t="shared" si="149"/>
        <v>84.198815786982252</v>
      </c>
      <c r="DB75" s="95">
        <f t="shared" si="150"/>
        <v>119.28241105325444</v>
      </c>
      <c r="DC75" s="95">
        <f t="shared" si="151"/>
        <v>160.7448418224852</v>
      </c>
      <c r="DD75" s="95">
        <f t="shared" si="152"/>
        <v>208.58610809467456</v>
      </c>
      <c r="DE75" s="13">
        <f t="shared" si="240"/>
        <v>7.3536852386587768</v>
      </c>
      <c r="DF75" s="13">
        <f t="shared" si="241"/>
        <v>12.764276954635109</v>
      </c>
      <c r="DG75" s="13">
        <f t="shared" si="242"/>
        <v>24.285633518299363</v>
      </c>
      <c r="DH75" s="13">
        <f t="shared" si="243"/>
        <v>40.744143818540437</v>
      </c>
      <c r="DI75" s="13">
        <f t="shared" si="153"/>
        <v>61.99521896646943</v>
      </c>
      <c r="DJ75" s="13">
        <f t="shared" si="154"/>
        <v>88.003181184308559</v>
      </c>
      <c r="DK75" s="13">
        <f t="shared" si="155"/>
        <v>118.75580575550457</v>
      </c>
      <c r="DL75" s="13">
        <f t="shared" si="156"/>
        <v>154.24798627416175</v>
      </c>
      <c r="DM75" s="95">
        <f t="shared" si="157"/>
        <v>7.3536852386587768</v>
      </c>
      <c r="DN75" s="95">
        <f t="shared" si="158"/>
        <v>12.764276954635109</v>
      </c>
      <c r="DO75" s="95">
        <f t="shared" si="159"/>
        <v>24.285633518299363</v>
      </c>
      <c r="DP75" s="95">
        <f t="shared" si="160"/>
        <v>40.744143818540437</v>
      </c>
      <c r="DQ75" s="95">
        <f t="shared" si="161"/>
        <v>61.99521896646943</v>
      </c>
      <c r="DR75" s="95">
        <f t="shared" si="162"/>
        <v>88.003181184308559</v>
      </c>
      <c r="DS75" s="95">
        <f t="shared" si="163"/>
        <v>118.75580575550457</v>
      </c>
      <c r="DT75" s="95">
        <f t="shared" si="164"/>
        <v>154.24798627416175</v>
      </c>
      <c r="DU75" s="95">
        <f t="shared" si="165"/>
        <v>6.8728360082051276</v>
      </c>
      <c r="DV75" s="95">
        <f t="shared" si="166"/>
        <v>9.3799527128205131</v>
      </c>
      <c r="DW75" s="95">
        <f t="shared" si="167"/>
        <v>14.718626746438744</v>
      </c>
      <c r="DX75" s="95">
        <f t="shared" si="168"/>
        <v>22.345039581282052</v>
      </c>
      <c r="DY75" s="95">
        <f t="shared" si="169"/>
        <v>32.192192774728206</v>
      </c>
      <c r="DZ75" s="95">
        <f t="shared" si="170"/>
        <v>44.243554243532756</v>
      </c>
      <c r="EA75" s="95">
        <f t="shared" si="171"/>
        <v>58.493459396336988</v>
      </c>
      <c r="EB75" s="95">
        <f t="shared" si="172"/>
        <v>74.939542067628196</v>
      </c>
      <c r="EC75" s="95">
        <f t="shared" si="173"/>
        <v>6.8728360082051285</v>
      </c>
      <c r="ED75" s="95">
        <f t="shared" si="174"/>
        <v>9.3799527128205131</v>
      </c>
      <c r="EE75" s="95">
        <f t="shared" si="175"/>
        <v>14.718626746438744</v>
      </c>
      <c r="EF75" s="95">
        <f t="shared" si="176"/>
        <v>22.345039581282052</v>
      </c>
      <c r="EG75" s="95">
        <f t="shared" si="177"/>
        <v>32.192192774728198</v>
      </c>
      <c r="EH75" s="95">
        <f t="shared" si="178"/>
        <v>44.243554243532756</v>
      </c>
      <c r="EI75" s="95">
        <f t="shared" si="179"/>
        <v>58.493459396336988</v>
      </c>
      <c r="EJ75" s="95">
        <f t="shared" si="180"/>
        <v>74.939542067628196</v>
      </c>
      <c r="EK75" s="95">
        <f t="shared" si="181"/>
        <v>6.8728360082051285</v>
      </c>
      <c r="EL75" s="95">
        <f t="shared" si="182"/>
        <v>9.3799527128205131</v>
      </c>
      <c r="EM75" s="95">
        <f t="shared" si="183"/>
        <v>14.718626746438744</v>
      </c>
      <c r="EN75" s="95">
        <f t="shared" si="184"/>
        <v>22.345039581282052</v>
      </c>
      <c r="EO75" s="95">
        <f t="shared" si="185"/>
        <v>32.192192774728198</v>
      </c>
      <c r="EP75" s="95">
        <f t="shared" si="186"/>
        <v>44.243554243532756</v>
      </c>
      <c r="EQ75" s="95">
        <f t="shared" si="187"/>
        <v>58.493459396336988</v>
      </c>
      <c r="ER75" s="95">
        <f t="shared" si="188"/>
        <v>74.939542067628196</v>
      </c>
      <c r="ES75" s="95">
        <f t="shared" si="189"/>
        <v>1</v>
      </c>
      <c r="ET75" s="95">
        <f t="shared" si="190"/>
        <v>1</v>
      </c>
      <c r="EU75" s="95">
        <f t="shared" si="191"/>
        <v>1</v>
      </c>
      <c r="EV75" s="95">
        <f t="shared" si="192"/>
        <v>1</v>
      </c>
      <c r="EW75" s="95">
        <f t="shared" si="193"/>
        <v>1</v>
      </c>
      <c r="EX75" s="95">
        <f t="shared" si="194"/>
        <v>1</v>
      </c>
      <c r="EY75" s="95">
        <f t="shared" si="195"/>
        <v>1</v>
      </c>
      <c r="EZ75" s="95">
        <f t="shared" si="196"/>
        <v>1</v>
      </c>
      <c r="FA75" s="95">
        <f t="shared" si="197"/>
        <v>1</v>
      </c>
      <c r="FB75" s="95">
        <f t="shared" si="198"/>
        <v>1</v>
      </c>
      <c r="FC75" s="95">
        <f t="shared" si="199"/>
        <v>1</v>
      </c>
      <c r="FD75" s="95">
        <f t="shared" si="200"/>
        <v>1</v>
      </c>
      <c r="FE75" s="95">
        <f t="shared" si="201"/>
        <v>1</v>
      </c>
      <c r="FF75" s="95">
        <f t="shared" si="202"/>
        <v>1</v>
      </c>
      <c r="FG75" s="95">
        <f t="shared" si="203"/>
        <v>1</v>
      </c>
      <c r="FH75" s="95">
        <f t="shared" si="204"/>
        <v>1</v>
      </c>
      <c r="FI75" s="95">
        <f t="shared" si="205"/>
        <v>1</v>
      </c>
      <c r="FJ75" s="95">
        <f t="shared" si="206"/>
        <v>1</v>
      </c>
      <c r="FK75" s="95">
        <f t="shared" si="207"/>
        <v>1</v>
      </c>
      <c r="FL75" s="95">
        <f t="shared" si="208"/>
        <v>1</v>
      </c>
      <c r="FM75" s="95">
        <f t="shared" si="209"/>
        <v>1</v>
      </c>
      <c r="FN75" s="95">
        <f t="shared" si="210"/>
        <v>1</v>
      </c>
      <c r="FO75" s="95">
        <f t="shared" si="211"/>
        <v>1</v>
      </c>
      <c r="FP75" s="95">
        <f t="shared" si="212"/>
        <v>1</v>
      </c>
      <c r="FQ75" s="115">
        <f t="shared" si="213"/>
        <v>5.8776971244412941</v>
      </c>
      <c r="FR75" s="115">
        <f t="shared" si="214"/>
        <v>8.1667819102245502</v>
      </c>
      <c r="FS75" s="115">
        <f t="shared" si="215"/>
        <v>11.32473243856148</v>
      </c>
      <c r="FT75" s="115">
        <f t="shared" si="216"/>
        <v>13.719485780201316</v>
      </c>
      <c r="FU75" s="115">
        <f t="shared" si="217"/>
        <v>15.368056278484749</v>
      </c>
      <c r="FV75" s="115">
        <f t="shared" si="218"/>
        <v>16.492568670417409</v>
      </c>
      <c r="FW75" s="115">
        <f t="shared" si="219"/>
        <v>17.273384474674614</v>
      </c>
      <c r="FX75" s="115">
        <f t="shared" si="220"/>
        <v>17.829472668426455</v>
      </c>
      <c r="FY75" s="90"/>
      <c r="FZ75" s="90">
        <f t="shared" si="244"/>
        <v>5.8776971244412941</v>
      </c>
      <c r="GB75" s="18"/>
      <c r="GC75" s="29"/>
      <c r="GE75" s="15"/>
      <c r="GF75" s="15"/>
      <c r="GG75" s="15"/>
      <c r="GI75" s="31"/>
      <c r="GJ75" s="31"/>
      <c r="GK75" s="31"/>
      <c r="HU75" s="21"/>
      <c r="HV75" s="21"/>
      <c r="HW75" s="21"/>
      <c r="HX75" s="21"/>
      <c r="HY75" s="21"/>
      <c r="HZ75" s="21"/>
      <c r="IA75" s="21"/>
      <c r="IC75" s="28"/>
      <c r="ID75" s="11"/>
      <c r="IE75" s="13"/>
      <c r="IF75" s="11"/>
      <c r="IG75" s="13"/>
      <c r="IH75" s="13"/>
      <c r="II75" s="13"/>
      <c r="IJ75" s="28"/>
      <c r="IK75" s="11"/>
      <c r="IL75" s="13"/>
      <c r="IM75" s="11"/>
      <c r="IN75" s="23"/>
      <c r="IO75" s="11"/>
      <c r="IP75" s="23"/>
      <c r="IQ75" s="28"/>
      <c r="IR75" s="20"/>
      <c r="IS75" s="13"/>
      <c r="IT75" s="23"/>
      <c r="IU75" s="23"/>
      <c r="IV75" s="23"/>
      <c r="IW75" s="23"/>
      <c r="IY75" s="13"/>
      <c r="IZ75" s="25"/>
      <c r="JA75" s="25"/>
      <c r="JB75" s="25"/>
      <c r="JC75" s="25"/>
      <c r="JD75" s="25"/>
      <c r="JE75" s="25"/>
      <c r="JF75" s="25"/>
    </row>
    <row r="76" spans="1:266" s="4" customFormat="1" ht="13.8" x14ac:dyDescent="0.3">
      <c r="B76" s="13">
        <v>0.4</v>
      </c>
      <c r="C76" s="20">
        <v>9.8287420232400677</v>
      </c>
      <c r="D76" s="20">
        <v>6.9698455810877116</v>
      </c>
      <c r="E76" s="20">
        <v>5.3997941963231035</v>
      </c>
      <c r="F76" s="20">
        <v>3.7323247770618848</v>
      </c>
      <c r="G76" s="20">
        <v>2.3077140854974316</v>
      </c>
      <c r="H76" s="20">
        <v>1.2502015519523348</v>
      </c>
      <c r="I76" s="20">
        <v>1.0008323261132173</v>
      </c>
      <c r="M76" s="6"/>
      <c r="N76" s="6"/>
      <c r="O76" s="6"/>
      <c r="P76" s="6"/>
      <c r="Q76" s="6"/>
      <c r="R76" s="6"/>
      <c r="S76" s="7"/>
      <c r="T76" s="6"/>
      <c r="U76" s="5"/>
      <c r="V76" s="5"/>
      <c r="W76" s="5"/>
      <c r="X76" s="118">
        <v>7</v>
      </c>
      <c r="Y76" s="118">
        <v>10</v>
      </c>
      <c r="Z76" s="40">
        <v>1.7999999999999999E-2</v>
      </c>
      <c r="AA76" s="40">
        <v>10000000</v>
      </c>
      <c r="AB76" s="40">
        <v>10000000</v>
      </c>
      <c r="AC76" s="98">
        <v>3900000</v>
      </c>
      <c r="AD76" s="42">
        <v>0.33</v>
      </c>
      <c r="AE76" s="42">
        <v>0.33</v>
      </c>
      <c r="AF76" s="41">
        <v>1.7999999999999999E-2</v>
      </c>
      <c r="AG76" s="40">
        <v>10000000</v>
      </c>
      <c r="AH76" s="40">
        <v>10000000</v>
      </c>
      <c r="AI76" s="98">
        <v>3900000</v>
      </c>
      <c r="AJ76" s="42">
        <v>0.33</v>
      </c>
      <c r="AK76" s="42">
        <v>0.33</v>
      </c>
      <c r="AL76" s="42">
        <f>AL60</f>
        <v>5.0200000000000002E-2</v>
      </c>
      <c r="AM76" s="40">
        <v>6000</v>
      </c>
      <c r="AN76" s="40">
        <f>AN60</f>
        <v>10000</v>
      </c>
      <c r="AO76" s="40">
        <f>AO60</f>
        <v>10000</v>
      </c>
      <c r="AP76" s="42">
        <v>0.03</v>
      </c>
      <c r="AQ76" s="42">
        <v>0.03</v>
      </c>
      <c r="AR76" s="4">
        <f t="shared" si="221"/>
        <v>6.8199999999999997E-2</v>
      </c>
      <c r="AS76" s="11">
        <f t="shared" si="222"/>
        <v>0.7</v>
      </c>
      <c r="AT76" s="15">
        <f t="shared" si="223"/>
        <v>469.76949837279756</v>
      </c>
      <c r="AU76" s="19">
        <f t="shared" si="224"/>
        <v>5.0040256631266655E-2</v>
      </c>
      <c r="AV76" s="13">
        <f t="shared" si="225"/>
        <v>0.5</v>
      </c>
      <c r="AW76" s="11">
        <f t="shared" si="226"/>
        <v>1</v>
      </c>
      <c r="AX76" s="11">
        <f t="shared" si="227"/>
        <v>0.8911</v>
      </c>
      <c r="AY76" s="11">
        <f t="shared" si="228"/>
        <v>201997.53114128605</v>
      </c>
      <c r="AZ76" s="11">
        <f t="shared" si="229"/>
        <v>1</v>
      </c>
      <c r="BA76" s="11">
        <f t="shared" si="230"/>
        <v>0.34752899999999998</v>
      </c>
      <c r="BB76" s="11">
        <f t="shared" si="231"/>
        <v>1.025058</v>
      </c>
      <c r="BC76" s="11">
        <f t="shared" si="232"/>
        <v>0.99909999999999999</v>
      </c>
      <c r="BD76" s="11">
        <f t="shared" si="233"/>
        <v>0.8911</v>
      </c>
      <c r="BE76" s="11">
        <f t="shared" si="234"/>
        <v>201997.53114128605</v>
      </c>
      <c r="BF76" s="11">
        <f t="shared" si="235"/>
        <v>1</v>
      </c>
      <c r="BG76" s="11">
        <f t="shared" si="236"/>
        <v>0.34752899999999998</v>
      </c>
      <c r="BH76" s="11">
        <f t="shared" si="237"/>
        <v>1.025058</v>
      </c>
      <c r="BI76" s="121">
        <f>16*X76^2/(3*BI62^2*Y76^2)</f>
        <v>2.6133333333333333</v>
      </c>
      <c r="BJ76" s="121">
        <f>16*X76^2/(3*BJ62^2*Y76^2)</f>
        <v>0.65333333333333332</v>
      </c>
      <c r="BK76" s="121">
        <f>16*X76^2/(3*BK62^2*Y76^2)</f>
        <v>0.29037037037037039</v>
      </c>
      <c r="BL76" s="121">
        <f>16*X76^2/(3*BL62^2*Y76^2)</f>
        <v>0.16333333333333333</v>
      </c>
      <c r="BM76" s="121">
        <f>16*X76^2/(3*BM62^2*Y76^2)</f>
        <v>0.10453333333333334</v>
      </c>
      <c r="BN76" s="121">
        <f>16*X76^2/(3*BN62^2*Y76^2)</f>
        <v>7.2592592592592597E-2</v>
      </c>
      <c r="BO76" s="121">
        <f>16*X76^2/(3*BO62^2*Y76^2)</f>
        <v>5.3333333333333337E-2</v>
      </c>
      <c r="BP76" s="121">
        <f>16*X76^2/(3*BP62^2*Y76^2)</f>
        <v>4.0833333333333333E-2</v>
      </c>
      <c r="BQ76" s="121">
        <f t="shared" si="238"/>
        <v>1.3333333333333333</v>
      </c>
      <c r="BR76" s="121">
        <f t="shared" si="129"/>
        <v>1.3333333333333333</v>
      </c>
      <c r="BS76" s="121">
        <f t="shared" si="129"/>
        <v>1.3333333333333333</v>
      </c>
      <c r="BT76" s="121">
        <f t="shared" si="129"/>
        <v>1.3333333333333333</v>
      </c>
      <c r="BU76" s="121">
        <f t="shared" si="129"/>
        <v>1.3333333333333333</v>
      </c>
      <c r="BV76" s="121">
        <f t="shared" si="129"/>
        <v>1.3333333333333333</v>
      </c>
      <c r="BW76" s="121">
        <f t="shared" si="129"/>
        <v>1.3333333333333333</v>
      </c>
      <c r="BX76" s="121">
        <f t="shared" si="129"/>
        <v>1.3333333333333333</v>
      </c>
      <c r="BY76" s="121">
        <f>(BI62^2*Y76^2)/X76^2</f>
        <v>2.0408163265306123</v>
      </c>
      <c r="BZ76" s="121">
        <f>(BJ62^2*Y76^2)/X76^2</f>
        <v>8.1632653061224492</v>
      </c>
      <c r="CA76" s="121">
        <f>(BK62^2*Y76^2)/X76^2</f>
        <v>18.367346938775512</v>
      </c>
      <c r="CB76" s="121">
        <f>(BL62^2*Y76^2)/X76^2</f>
        <v>32.653061224489797</v>
      </c>
      <c r="CC76" s="121">
        <f>(BM62^2*Y76^2)/X76^2</f>
        <v>51.020408163265309</v>
      </c>
      <c r="CD76" s="121">
        <f>(BN62^2*Y76^2)/X76^2</f>
        <v>73.469387755102048</v>
      </c>
      <c r="CE76" s="121">
        <f>(BO62^2*Y76^2)/X76^2</f>
        <v>100</v>
      </c>
      <c r="CF76" s="121">
        <f>(BP62^2*Y76^2)/X76^2</f>
        <v>130.61224489795919</v>
      </c>
      <c r="CG76" s="121">
        <f t="shared" si="239"/>
        <v>0.65333333333333332</v>
      </c>
      <c r="CH76" s="121">
        <f t="shared" si="130"/>
        <v>0.16333333333333333</v>
      </c>
      <c r="CI76" s="121">
        <f t="shared" si="131"/>
        <v>7.2592592592592597E-2</v>
      </c>
      <c r="CJ76" s="121">
        <f t="shared" si="132"/>
        <v>4.0833333333333333E-2</v>
      </c>
      <c r="CK76" s="121">
        <f t="shared" si="133"/>
        <v>2.6133333333333335E-2</v>
      </c>
      <c r="CL76" s="121">
        <f t="shared" si="134"/>
        <v>1.8148148148148149E-2</v>
      </c>
      <c r="CM76" s="121">
        <f t="shared" si="135"/>
        <v>1.3333333333333334E-2</v>
      </c>
      <c r="CN76" s="121">
        <f t="shared" si="136"/>
        <v>1.0208333333333333E-2</v>
      </c>
      <c r="CO76" s="95">
        <f t="shared" si="137"/>
        <v>7.2134311836734692</v>
      </c>
      <c r="CP76" s="95">
        <f t="shared" si="138"/>
        <v>15.463608734693878</v>
      </c>
      <c r="CQ76" s="95">
        <f t="shared" si="139"/>
        <v>29.213904653061224</v>
      </c>
      <c r="CR76" s="95">
        <f t="shared" si="140"/>
        <v>48.464318938775506</v>
      </c>
      <c r="CS76" s="95">
        <f t="shared" si="141"/>
        <v>73.214851591836734</v>
      </c>
      <c r="CT76" s="95">
        <f t="shared" si="142"/>
        <v>103.4655026122449</v>
      </c>
      <c r="CU76" s="95">
        <f t="shared" si="143"/>
        <v>139.216272</v>
      </c>
      <c r="CV76" s="95">
        <f t="shared" si="144"/>
        <v>180.46715975510205</v>
      </c>
      <c r="CW76" s="95">
        <f t="shared" si="145"/>
        <v>7.2134311836734692</v>
      </c>
      <c r="CX76" s="95">
        <f t="shared" si="146"/>
        <v>15.463608734693878</v>
      </c>
      <c r="CY76" s="95">
        <f t="shared" si="147"/>
        <v>29.213904653061224</v>
      </c>
      <c r="CZ76" s="95">
        <f t="shared" si="148"/>
        <v>48.464318938775506</v>
      </c>
      <c r="DA76" s="95">
        <f t="shared" si="149"/>
        <v>73.214851591836734</v>
      </c>
      <c r="DB76" s="95">
        <f t="shared" si="150"/>
        <v>103.4655026122449</v>
      </c>
      <c r="DC76" s="95">
        <f t="shared" si="151"/>
        <v>139.216272</v>
      </c>
      <c r="DD76" s="95">
        <f t="shared" si="152"/>
        <v>180.46715975510205</v>
      </c>
      <c r="DE76" s="13">
        <f t="shared" si="240"/>
        <v>7.3876376598639446</v>
      </c>
      <c r="DF76" s="13">
        <f t="shared" si="241"/>
        <v>11.550086639455783</v>
      </c>
      <c r="DG76" s="13">
        <f t="shared" si="242"/>
        <v>21.391205309145882</v>
      </c>
      <c r="DH76" s="13">
        <f t="shared" si="243"/>
        <v>35.549882557823132</v>
      </c>
      <c r="DI76" s="13">
        <f t="shared" si="153"/>
        <v>53.858429496598639</v>
      </c>
      <c r="DJ76" s="13">
        <f t="shared" si="154"/>
        <v>76.275468347694641</v>
      </c>
      <c r="DK76" s="13">
        <f t="shared" si="155"/>
        <v>102.78682133333334</v>
      </c>
      <c r="DL76" s="13">
        <f t="shared" si="156"/>
        <v>133.38656623129253</v>
      </c>
      <c r="DM76" s="95">
        <f t="shared" si="157"/>
        <v>7.3876376598639446</v>
      </c>
      <c r="DN76" s="95">
        <f t="shared" si="158"/>
        <v>11.550086639455783</v>
      </c>
      <c r="DO76" s="95">
        <f t="shared" si="159"/>
        <v>21.391205309145882</v>
      </c>
      <c r="DP76" s="95">
        <f t="shared" si="160"/>
        <v>35.549882557823132</v>
      </c>
      <c r="DQ76" s="95">
        <f t="shared" si="161"/>
        <v>53.858429496598639</v>
      </c>
      <c r="DR76" s="95">
        <f t="shared" si="162"/>
        <v>76.275468347694641</v>
      </c>
      <c r="DS76" s="95">
        <f t="shared" si="163"/>
        <v>102.78682133333334</v>
      </c>
      <c r="DT76" s="95">
        <f t="shared" si="164"/>
        <v>133.38656623129253</v>
      </c>
      <c r="DU76" s="95">
        <f t="shared" si="165"/>
        <v>6.8885686095238086</v>
      </c>
      <c r="DV76" s="95">
        <f t="shared" si="166"/>
        <v>8.8173309180952373</v>
      </c>
      <c r="DW76" s="95">
        <f t="shared" si="167"/>
        <v>13.377429758306878</v>
      </c>
      <c r="DX76" s="95">
        <f t="shared" si="168"/>
        <v>19.938164352380952</v>
      </c>
      <c r="DY76" s="95">
        <f t="shared" si="169"/>
        <v>28.421832364495238</v>
      </c>
      <c r="DZ76" s="95">
        <f t="shared" si="170"/>
        <v>38.80926049100529</v>
      </c>
      <c r="EA76" s="95">
        <f t="shared" si="171"/>
        <v>51.093879146666666</v>
      </c>
      <c r="EB76" s="95">
        <f t="shared" si="172"/>
        <v>65.272944139523815</v>
      </c>
      <c r="EC76" s="95">
        <f t="shared" si="173"/>
        <v>6.8885686095238086</v>
      </c>
      <c r="ED76" s="95">
        <f t="shared" si="174"/>
        <v>8.8173309180952373</v>
      </c>
      <c r="EE76" s="95">
        <f t="shared" si="175"/>
        <v>13.377429758306878</v>
      </c>
      <c r="EF76" s="95">
        <f t="shared" si="176"/>
        <v>19.938164352380952</v>
      </c>
      <c r="EG76" s="95">
        <f t="shared" si="177"/>
        <v>28.421832364495234</v>
      </c>
      <c r="EH76" s="95">
        <f t="shared" si="178"/>
        <v>38.80926049100529</v>
      </c>
      <c r="EI76" s="95">
        <f t="shared" si="179"/>
        <v>51.093879146666666</v>
      </c>
      <c r="EJ76" s="95">
        <f t="shared" si="180"/>
        <v>65.272944139523801</v>
      </c>
      <c r="EK76" s="95">
        <f t="shared" si="181"/>
        <v>6.8885686095238086</v>
      </c>
      <c r="EL76" s="95">
        <f t="shared" si="182"/>
        <v>8.8173309180952373</v>
      </c>
      <c r="EM76" s="95">
        <f t="shared" si="183"/>
        <v>13.377429758306878</v>
      </c>
      <c r="EN76" s="95">
        <f t="shared" si="184"/>
        <v>19.938164352380952</v>
      </c>
      <c r="EO76" s="95">
        <f t="shared" si="185"/>
        <v>28.421832364495234</v>
      </c>
      <c r="EP76" s="95">
        <f t="shared" si="186"/>
        <v>38.80926049100529</v>
      </c>
      <c r="EQ76" s="95">
        <f t="shared" si="187"/>
        <v>51.093879146666666</v>
      </c>
      <c r="ER76" s="95">
        <f t="shared" si="188"/>
        <v>65.272944139523801</v>
      </c>
      <c r="ES76" s="95">
        <f t="shared" si="189"/>
        <v>1</v>
      </c>
      <c r="ET76" s="95">
        <f t="shared" si="190"/>
        <v>1</v>
      </c>
      <c r="EU76" s="95">
        <f t="shared" si="191"/>
        <v>1</v>
      </c>
      <c r="EV76" s="95">
        <f t="shared" si="192"/>
        <v>1</v>
      </c>
      <c r="EW76" s="95">
        <f t="shared" si="193"/>
        <v>1</v>
      </c>
      <c r="EX76" s="95">
        <f t="shared" si="194"/>
        <v>1</v>
      </c>
      <c r="EY76" s="95">
        <f t="shared" si="195"/>
        <v>1</v>
      </c>
      <c r="EZ76" s="95">
        <f t="shared" si="196"/>
        <v>1</v>
      </c>
      <c r="FA76" s="95">
        <f t="shared" si="197"/>
        <v>1</v>
      </c>
      <c r="FB76" s="95">
        <f t="shared" si="198"/>
        <v>1</v>
      </c>
      <c r="FC76" s="95">
        <f t="shared" si="199"/>
        <v>1</v>
      </c>
      <c r="FD76" s="95">
        <f t="shared" si="200"/>
        <v>1</v>
      </c>
      <c r="FE76" s="95">
        <f t="shared" si="201"/>
        <v>1</v>
      </c>
      <c r="FF76" s="95">
        <f t="shared" si="202"/>
        <v>1</v>
      </c>
      <c r="FG76" s="95">
        <f t="shared" si="203"/>
        <v>1</v>
      </c>
      <c r="FH76" s="95">
        <f t="shared" si="204"/>
        <v>1</v>
      </c>
      <c r="FI76" s="95">
        <f t="shared" si="205"/>
        <v>1</v>
      </c>
      <c r="FJ76" s="95">
        <f t="shared" si="206"/>
        <v>1</v>
      </c>
      <c r="FK76" s="95">
        <f t="shared" si="207"/>
        <v>1</v>
      </c>
      <c r="FL76" s="95">
        <f t="shared" si="208"/>
        <v>1</v>
      </c>
      <c r="FM76" s="95">
        <f t="shared" si="209"/>
        <v>1</v>
      </c>
      <c r="FN76" s="95">
        <f t="shared" si="210"/>
        <v>1</v>
      </c>
      <c r="FO76" s="95">
        <f t="shared" si="211"/>
        <v>1</v>
      </c>
      <c r="FP76" s="95">
        <f t="shared" si="212"/>
        <v>1</v>
      </c>
      <c r="FQ76" s="115">
        <f t="shared" si="213"/>
        <v>5.9537048988567687</v>
      </c>
      <c r="FR76" s="115">
        <f t="shared" si="214"/>
        <v>7.6966066146487</v>
      </c>
      <c r="FS76" s="115">
        <f t="shared" si="215"/>
        <v>10.700889902985651</v>
      </c>
      <c r="FT76" s="115">
        <f t="shared" si="216"/>
        <v>13.120366367267938</v>
      </c>
      <c r="FU76" s="115">
        <f t="shared" si="217"/>
        <v>14.850822279870165</v>
      </c>
      <c r="FV76" s="115">
        <f t="shared" si="218"/>
        <v>16.061691073506012</v>
      </c>
      <c r="FW76" s="115">
        <f t="shared" si="219"/>
        <v>16.917246244665527</v>
      </c>
      <c r="FX76" s="115">
        <f t="shared" si="220"/>
        <v>17.534050588742101</v>
      </c>
      <c r="FY76" s="90"/>
      <c r="FZ76" s="90">
        <f t="shared" si="244"/>
        <v>5.9537048988567687</v>
      </c>
      <c r="GB76" s="18"/>
      <c r="GC76" s="29"/>
      <c r="GE76" s="15"/>
      <c r="GF76" s="15"/>
      <c r="GG76" s="15"/>
      <c r="GI76" s="31"/>
      <c r="GJ76" s="31"/>
      <c r="GK76" s="31"/>
      <c r="HU76" s="21"/>
      <c r="HV76" s="21"/>
      <c r="HW76" s="21"/>
      <c r="HX76" s="21"/>
      <c r="HY76" s="21"/>
      <c r="HZ76" s="21"/>
      <c r="IA76" s="21"/>
      <c r="IC76" s="28"/>
      <c r="ID76" s="11"/>
      <c r="IE76" s="13"/>
      <c r="IF76" s="11"/>
      <c r="IG76" s="13"/>
      <c r="IH76" s="13"/>
      <c r="II76" s="13"/>
      <c r="IJ76" s="28"/>
      <c r="IK76" s="11"/>
      <c r="IL76" s="13"/>
      <c r="IM76" s="22"/>
      <c r="IN76" s="23"/>
      <c r="IO76" s="11"/>
      <c r="IP76" s="23"/>
      <c r="IQ76" s="28"/>
      <c r="IR76" s="20"/>
      <c r="IS76" s="13"/>
      <c r="IT76" s="23"/>
      <c r="IU76" s="23"/>
      <c r="IV76" s="23"/>
      <c r="IW76" s="23"/>
      <c r="IX76" s="28"/>
      <c r="IY76" s="13"/>
      <c r="IZ76" s="25"/>
      <c r="JA76" s="25"/>
      <c r="JB76" s="25"/>
      <c r="JC76" s="25"/>
      <c r="JD76" s="25"/>
      <c r="JE76" s="25"/>
      <c r="JF76" s="25"/>
    </row>
    <row r="77" spans="1:266" s="4" customFormat="1" ht="13.8" x14ac:dyDescent="0.3">
      <c r="B77" s="13">
        <v>0.45</v>
      </c>
      <c r="C77" s="20">
        <v>8.7455911609314843</v>
      </c>
      <c r="D77" s="20">
        <v>6.4707056784644283</v>
      </c>
      <c r="E77" s="20">
        <v>5.1374472847575845</v>
      </c>
      <c r="F77" s="20">
        <v>3.6490231364891383</v>
      </c>
      <c r="G77" s="20">
        <v>2.31231756550181</v>
      </c>
      <c r="H77" s="20">
        <v>1.2502784897964305</v>
      </c>
      <c r="I77" s="20">
        <v>1.0010576925884376</v>
      </c>
      <c r="M77" s="6"/>
      <c r="N77" s="6"/>
      <c r="O77" s="6"/>
      <c r="P77" s="6"/>
      <c r="Q77" s="6"/>
      <c r="R77" s="6"/>
      <c r="S77" s="7"/>
      <c r="T77" s="6"/>
      <c r="U77" s="5"/>
      <c r="V77" s="5"/>
      <c r="W77" s="5"/>
      <c r="X77" s="118">
        <v>7.5</v>
      </c>
      <c r="Y77" s="118">
        <v>10</v>
      </c>
      <c r="Z77" s="40">
        <v>1.7999999999999999E-2</v>
      </c>
      <c r="AA77" s="40">
        <v>10000000</v>
      </c>
      <c r="AB77" s="40">
        <v>10000000</v>
      </c>
      <c r="AC77" s="98">
        <v>3900000</v>
      </c>
      <c r="AD77" s="42">
        <v>0.33</v>
      </c>
      <c r="AE77" s="42">
        <v>0.33</v>
      </c>
      <c r="AF77" s="41">
        <v>1.7999999999999999E-2</v>
      </c>
      <c r="AG77" s="40">
        <v>10000000</v>
      </c>
      <c r="AH77" s="40">
        <v>10000000</v>
      </c>
      <c r="AI77" s="98">
        <v>3900000</v>
      </c>
      <c r="AJ77" s="42">
        <v>0.33</v>
      </c>
      <c r="AK77" s="42">
        <v>0.33</v>
      </c>
      <c r="AL77" s="42">
        <f>AL60</f>
        <v>5.0200000000000002E-2</v>
      </c>
      <c r="AM77" s="40">
        <v>6000</v>
      </c>
      <c r="AN77" s="40">
        <f>AN60</f>
        <v>10000</v>
      </c>
      <c r="AO77" s="40">
        <f>AO60</f>
        <v>10000</v>
      </c>
      <c r="AP77" s="42">
        <v>0.03</v>
      </c>
      <c r="AQ77" s="42">
        <v>0.03</v>
      </c>
      <c r="AR77" s="4">
        <f t="shared" si="221"/>
        <v>6.8199999999999997E-2</v>
      </c>
      <c r="AS77" s="11">
        <f t="shared" si="222"/>
        <v>0.75</v>
      </c>
      <c r="AT77" s="15">
        <f t="shared" si="223"/>
        <v>469.76949837279756</v>
      </c>
      <c r="AU77" s="19">
        <f t="shared" si="224"/>
        <v>5.0040256631266655E-2</v>
      </c>
      <c r="AV77" s="13">
        <f t="shared" si="225"/>
        <v>0.5</v>
      </c>
      <c r="AW77" s="11">
        <f t="shared" si="226"/>
        <v>1</v>
      </c>
      <c r="AX77" s="11">
        <f t="shared" si="227"/>
        <v>0.8911</v>
      </c>
      <c r="AY77" s="11">
        <f t="shared" si="228"/>
        <v>201997.53114128605</v>
      </c>
      <c r="AZ77" s="11">
        <f t="shared" si="229"/>
        <v>1</v>
      </c>
      <c r="BA77" s="11">
        <f t="shared" si="230"/>
        <v>0.34752899999999998</v>
      </c>
      <c r="BB77" s="11">
        <f t="shared" si="231"/>
        <v>1.025058</v>
      </c>
      <c r="BC77" s="11">
        <f t="shared" si="232"/>
        <v>0.99909999999999999</v>
      </c>
      <c r="BD77" s="11">
        <f t="shared" si="233"/>
        <v>0.8911</v>
      </c>
      <c r="BE77" s="11">
        <f t="shared" si="234"/>
        <v>201997.53114128605</v>
      </c>
      <c r="BF77" s="11">
        <f t="shared" si="235"/>
        <v>1</v>
      </c>
      <c r="BG77" s="11">
        <f t="shared" si="236"/>
        <v>0.34752899999999998</v>
      </c>
      <c r="BH77" s="11">
        <f t="shared" si="237"/>
        <v>1.025058</v>
      </c>
      <c r="BI77" s="121">
        <f>16*X77^2/(3*BI62^2*Y77^2)</f>
        <v>3</v>
      </c>
      <c r="BJ77" s="121">
        <f>16*X77^2/(3*BJ62^2*Y77^2)</f>
        <v>0.75</v>
      </c>
      <c r="BK77" s="121">
        <f>16*X77^2/(3*BK62^2*Y77^2)</f>
        <v>0.33333333333333331</v>
      </c>
      <c r="BL77" s="121">
        <f>16*X77^2/(3*BL62^2*Y77^2)</f>
        <v>0.1875</v>
      </c>
      <c r="BM77" s="121">
        <f>16*X77^2/(3*BM62^2*Y77^2)</f>
        <v>0.12</v>
      </c>
      <c r="BN77" s="121">
        <f>16*X77^2/(3*BN62^2*Y77^2)</f>
        <v>8.3333333333333329E-2</v>
      </c>
      <c r="BO77" s="121">
        <f>16*X77^2/(3*BO62^2*Y77^2)</f>
        <v>6.1224489795918366E-2</v>
      </c>
      <c r="BP77" s="121">
        <f>16*X77^2/(3*BP62^2*Y77^2)</f>
        <v>4.6875E-2</v>
      </c>
      <c r="BQ77" s="121">
        <f t="shared" si="238"/>
        <v>1.3333333333333333</v>
      </c>
      <c r="BR77" s="121">
        <f t="shared" si="129"/>
        <v>1.3333333333333333</v>
      </c>
      <c r="BS77" s="121">
        <f t="shared" si="129"/>
        <v>1.3333333333333333</v>
      </c>
      <c r="BT77" s="121">
        <f t="shared" si="129"/>
        <v>1.3333333333333333</v>
      </c>
      <c r="BU77" s="121">
        <f t="shared" si="129"/>
        <v>1.3333333333333333</v>
      </c>
      <c r="BV77" s="121">
        <f t="shared" si="129"/>
        <v>1.3333333333333333</v>
      </c>
      <c r="BW77" s="121">
        <f t="shared" si="129"/>
        <v>1.3333333333333333</v>
      </c>
      <c r="BX77" s="121">
        <f t="shared" si="129"/>
        <v>1.3333333333333333</v>
      </c>
      <c r="BY77" s="121">
        <f>(BI62^2*Y77^2)/X77^2</f>
        <v>1.7777777777777777</v>
      </c>
      <c r="BZ77" s="121">
        <f>(BJ62^2*Y77^2)/X77^2</f>
        <v>7.1111111111111107</v>
      </c>
      <c r="CA77" s="121">
        <f>(BK62^2*Y77^2)/X77^2</f>
        <v>16</v>
      </c>
      <c r="CB77" s="121">
        <f>(BL62^2*Y77^2)/X77^2</f>
        <v>28.444444444444443</v>
      </c>
      <c r="CC77" s="121">
        <f>(BM62^2*Y77^2)/X77^2</f>
        <v>44.444444444444443</v>
      </c>
      <c r="CD77" s="121">
        <f>(BN62^2*Y77^2)/X77^2</f>
        <v>64</v>
      </c>
      <c r="CE77" s="121">
        <f>(BO62^2*Y77^2)/X77^2</f>
        <v>87.111111111111114</v>
      </c>
      <c r="CF77" s="121">
        <f>(BP62^2*Y77^2)/X77^2</f>
        <v>113.77777777777777</v>
      </c>
      <c r="CG77" s="121">
        <f t="shared" si="239"/>
        <v>0.75</v>
      </c>
      <c r="CH77" s="121">
        <f t="shared" si="130"/>
        <v>0.1875</v>
      </c>
      <c r="CI77" s="121">
        <f t="shared" si="131"/>
        <v>8.3333333333333329E-2</v>
      </c>
      <c r="CJ77" s="121">
        <f t="shared" si="132"/>
        <v>4.6875E-2</v>
      </c>
      <c r="CK77" s="121">
        <f t="shared" si="133"/>
        <v>0.03</v>
      </c>
      <c r="CL77" s="121">
        <f t="shared" si="134"/>
        <v>2.0833333333333332E-2</v>
      </c>
      <c r="CM77" s="121">
        <f t="shared" si="135"/>
        <v>1.5306122448979591E-2</v>
      </c>
      <c r="CN77" s="121">
        <f t="shared" si="136"/>
        <v>1.171875E-2</v>
      </c>
      <c r="CO77" s="95">
        <f t="shared" si="137"/>
        <v>6.8589791111111102</v>
      </c>
      <c r="CP77" s="95">
        <f t="shared" si="138"/>
        <v>14.045800444444444</v>
      </c>
      <c r="CQ77" s="95">
        <f t="shared" si="139"/>
        <v>26.023835999999999</v>
      </c>
      <c r="CR77" s="95">
        <f t="shared" si="140"/>
        <v>42.793085777777776</v>
      </c>
      <c r="CS77" s="95">
        <f t="shared" si="141"/>
        <v>64.353549777777772</v>
      </c>
      <c r="CT77" s="95">
        <f t="shared" si="142"/>
        <v>90.705228000000005</v>
      </c>
      <c r="CU77" s="95">
        <f t="shared" si="143"/>
        <v>121.84812044444445</v>
      </c>
      <c r="CV77" s="95">
        <f t="shared" si="144"/>
        <v>157.7822271111111</v>
      </c>
      <c r="CW77" s="95">
        <f t="shared" si="145"/>
        <v>6.8589791111111102</v>
      </c>
      <c r="CX77" s="95">
        <f t="shared" si="146"/>
        <v>14.045800444444444</v>
      </c>
      <c r="CY77" s="95">
        <f t="shared" si="147"/>
        <v>26.023835999999999</v>
      </c>
      <c r="CZ77" s="95">
        <f t="shared" si="148"/>
        <v>42.793085777777776</v>
      </c>
      <c r="DA77" s="95">
        <f t="shared" si="149"/>
        <v>64.353549777777772</v>
      </c>
      <c r="DB77" s="95">
        <f t="shared" si="150"/>
        <v>90.705228000000005</v>
      </c>
      <c r="DC77" s="95">
        <f t="shared" si="151"/>
        <v>121.84812044444445</v>
      </c>
      <c r="DD77" s="95">
        <f t="shared" si="152"/>
        <v>157.7822271111111</v>
      </c>
      <c r="DE77" s="13">
        <f t="shared" si="240"/>
        <v>7.5112657777777772</v>
      </c>
      <c r="DF77" s="13">
        <f t="shared" si="241"/>
        <v>10.59459911111111</v>
      </c>
      <c r="DG77" s="13">
        <f t="shared" si="242"/>
        <v>19.066821333333333</v>
      </c>
      <c r="DH77" s="13">
        <f t="shared" si="243"/>
        <v>31.365432444444444</v>
      </c>
      <c r="DI77" s="13">
        <f t="shared" si="153"/>
        <v>47.297932444444442</v>
      </c>
      <c r="DJ77" s="13">
        <f t="shared" si="154"/>
        <v>66.816821333333337</v>
      </c>
      <c r="DK77" s="13">
        <f t="shared" si="155"/>
        <v>89.905823600907027</v>
      </c>
      <c r="DL77" s="13">
        <f t="shared" si="156"/>
        <v>116.55814077777777</v>
      </c>
      <c r="DM77" s="95">
        <f t="shared" si="157"/>
        <v>7.5112657777777772</v>
      </c>
      <c r="DN77" s="95">
        <f t="shared" si="158"/>
        <v>10.59459911111111</v>
      </c>
      <c r="DO77" s="95">
        <f t="shared" si="159"/>
        <v>19.066821333333333</v>
      </c>
      <c r="DP77" s="95">
        <f t="shared" si="160"/>
        <v>31.365432444444444</v>
      </c>
      <c r="DQ77" s="95">
        <f t="shared" si="161"/>
        <v>47.297932444444442</v>
      </c>
      <c r="DR77" s="95">
        <f t="shared" si="162"/>
        <v>66.816821333333337</v>
      </c>
      <c r="DS77" s="95">
        <f t="shared" si="163"/>
        <v>89.905823600907027</v>
      </c>
      <c r="DT77" s="95">
        <f t="shared" si="164"/>
        <v>116.55814077777777</v>
      </c>
      <c r="DU77" s="95">
        <f t="shared" si="165"/>
        <v>6.9458544177777766</v>
      </c>
      <c r="DV77" s="95">
        <f t="shared" si="166"/>
        <v>8.3745847511111098</v>
      </c>
      <c r="DW77" s="95">
        <f t="shared" si="167"/>
        <v>12.300375306666666</v>
      </c>
      <c r="DX77" s="95">
        <f t="shared" si="168"/>
        <v>17.999207334444442</v>
      </c>
      <c r="DY77" s="95">
        <f t="shared" si="169"/>
        <v>25.38188172444444</v>
      </c>
      <c r="DZ77" s="95">
        <f t="shared" si="170"/>
        <v>34.426388306666666</v>
      </c>
      <c r="EA77" s="95">
        <f t="shared" si="171"/>
        <v>45.125185465396818</v>
      </c>
      <c r="EB77" s="95">
        <f t="shared" si="172"/>
        <v>57.475122980277767</v>
      </c>
      <c r="EC77" s="95">
        <f t="shared" si="173"/>
        <v>6.9458544177777766</v>
      </c>
      <c r="ED77" s="95">
        <f t="shared" si="174"/>
        <v>8.3745847511111098</v>
      </c>
      <c r="EE77" s="95">
        <f t="shared" si="175"/>
        <v>12.300375306666666</v>
      </c>
      <c r="EF77" s="95">
        <f t="shared" si="176"/>
        <v>17.999207334444442</v>
      </c>
      <c r="EG77" s="95">
        <f t="shared" si="177"/>
        <v>25.38188172444444</v>
      </c>
      <c r="EH77" s="95">
        <f t="shared" si="178"/>
        <v>34.426388306666666</v>
      </c>
      <c r="EI77" s="95">
        <f t="shared" si="179"/>
        <v>45.125185465396818</v>
      </c>
      <c r="EJ77" s="95">
        <f t="shared" si="180"/>
        <v>57.475122980277767</v>
      </c>
      <c r="EK77" s="95">
        <f t="shared" si="181"/>
        <v>6.9458544177777766</v>
      </c>
      <c r="EL77" s="95">
        <f t="shared" si="182"/>
        <v>8.3745847511111098</v>
      </c>
      <c r="EM77" s="95">
        <f t="shared" si="183"/>
        <v>12.300375306666666</v>
      </c>
      <c r="EN77" s="95">
        <f t="shared" si="184"/>
        <v>17.999207334444442</v>
      </c>
      <c r="EO77" s="95">
        <f t="shared" si="185"/>
        <v>25.38188172444444</v>
      </c>
      <c r="EP77" s="95">
        <f t="shared" si="186"/>
        <v>34.426388306666666</v>
      </c>
      <c r="EQ77" s="95">
        <f t="shared" si="187"/>
        <v>45.125185465396818</v>
      </c>
      <c r="ER77" s="95">
        <f t="shared" si="188"/>
        <v>57.475122980277767</v>
      </c>
      <c r="ES77" s="95">
        <f t="shared" si="189"/>
        <v>1</v>
      </c>
      <c r="ET77" s="95">
        <f t="shared" si="190"/>
        <v>1</v>
      </c>
      <c r="EU77" s="95">
        <f t="shared" si="191"/>
        <v>1</v>
      </c>
      <c r="EV77" s="95">
        <f t="shared" si="192"/>
        <v>1</v>
      </c>
      <c r="EW77" s="95">
        <f t="shared" si="193"/>
        <v>1</v>
      </c>
      <c r="EX77" s="95">
        <f t="shared" si="194"/>
        <v>1</v>
      </c>
      <c r="EY77" s="95">
        <f t="shared" si="195"/>
        <v>1</v>
      </c>
      <c r="EZ77" s="95">
        <f t="shared" si="196"/>
        <v>1</v>
      </c>
      <c r="FA77" s="95">
        <f t="shared" si="197"/>
        <v>1</v>
      </c>
      <c r="FB77" s="95">
        <f t="shared" si="198"/>
        <v>1</v>
      </c>
      <c r="FC77" s="95">
        <f t="shared" si="199"/>
        <v>1</v>
      </c>
      <c r="FD77" s="95">
        <f t="shared" si="200"/>
        <v>1</v>
      </c>
      <c r="FE77" s="95">
        <f t="shared" si="201"/>
        <v>1</v>
      </c>
      <c r="FF77" s="95">
        <f t="shared" si="202"/>
        <v>1</v>
      </c>
      <c r="FG77" s="95">
        <f t="shared" si="203"/>
        <v>1</v>
      </c>
      <c r="FH77" s="95">
        <f t="shared" si="204"/>
        <v>1</v>
      </c>
      <c r="FI77" s="95">
        <f t="shared" si="205"/>
        <v>1</v>
      </c>
      <c r="FJ77" s="95">
        <f t="shared" si="206"/>
        <v>1</v>
      </c>
      <c r="FK77" s="95">
        <f t="shared" si="207"/>
        <v>1</v>
      </c>
      <c r="FL77" s="95">
        <f t="shared" si="208"/>
        <v>1</v>
      </c>
      <c r="FM77" s="95">
        <f t="shared" si="209"/>
        <v>1</v>
      </c>
      <c r="FN77" s="95">
        <f t="shared" si="210"/>
        <v>1</v>
      </c>
      <c r="FO77" s="95">
        <f t="shared" si="211"/>
        <v>1</v>
      </c>
      <c r="FP77" s="95">
        <f t="shared" si="212"/>
        <v>1</v>
      </c>
      <c r="FQ77" s="115">
        <f t="shared" si="213"/>
        <v>6.0905848936158309</v>
      </c>
      <c r="FR77" s="115">
        <f t="shared" si="214"/>
        <v>7.3007725399187313</v>
      </c>
      <c r="FS77" s="115">
        <f t="shared" si="215"/>
        <v>10.131014760473827</v>
      </c>
      <c r="FT77" s="115">
        <f t="shared" si="216"/>
        <v>12.547458274284292</v>
      </c>
      <c r="FU77" s="115">
        <f t="shared" si="217"/>
        <v>14.341007931541293</v>
      </c>
      <c r="FV77" s="115">
        <f t="shared" si="218"/>
        <v>15.628142150629914</v>
      </c>
      <c r="FW77" s="115">
        <f t="shared" si="219"/>
        <v>16.553703402493209</v>
      </c>
      <c r="FX77" s="115">
        <f t="shared" si="220"/>
        <v>17.229360636883253</v>
      </c>
      <c r="FY77" s="90"/>
      <c r="FZ77" s="90">
        <f t="shared" si="244"/>
        <v>6.0905848936158309</v>
      </c>
      <c r="GB77" s="18"/>
      <c r="GC77" s="29"/>
      <c r="GE77" s="15"/>
      <c r="GF77" s="15"/>
      <c r="GG77" s="15"/>
      <c r="GI77" s="31"/>
      <c r="GJ77" s="31"/>
      <c r="GK77" s="31"/>
      <c r="HU77" s="21"/>
      <c r="HV77" s="21"/>
      <c r="HW77" s="21"/>
      <c r="HX77" s="21"/>
      <c r="HY77" s="21"/>
      <c r="HZ77" s="21"/>
      <c r="IA77" s="21"/>
      <c r="IC77" s="28"/>
      <c r="ID77" s="13"/>
      <c r="IE77" s="13"/>
      <c r="IF77" s="13"/>
      <c r="IG77" s="13"/>
      <c r="IH77" s="13"/>
      <c r="II77" s="13"/>
      <c r="IJ77" s="28"/>
      <c r="IK77" s="20"/>
      <c r="IL77" s="13"/>
      <c r="IM77" s="11"/>
      <c r="IN77" s="23"/>
      <c r="IO77" s="13"/>
      <c r="IP77" s="23"/>
      <c r="IQ77" s="28"/>
      <c r="IR77" s="20"/>
      <c r="IS77" s="13"/>
      <c r="IT77" s="20"/>
      <c r="IU77" s="23"/>
      <c r="IV77" s="20"/>
      <c r="IW77" s="23"/>
      <c r="IY77" s="13"/>
      <c r="IZ77" s="25"/>
      <c r="JA77" s="25"/>
      <c r="JB77" s="25"/>
      <c r="JC77" s="25"/>
      <c r="JD77" s="25"/>
      <c r="JE77" s="25"/>
      <c r="JF77" s="25"/>
    </row>
    <row r="78" spans="1:266" s="4" customFormat="1" ht="13.8" x14ac:dyDescent="0.3">
      <c r="B78" s="13">
        <v>0.5</v>
      </c>
      <c r="C78" s="20">
        <v>8.0617733659624378</v>
      </c>
      <c r="D78" s="20">
        <v>6.1457756598205906</v>
      </c>
      <c r="E78" s="20">
        <v>4.9697436342558863</v>
      </c>
      <c r="F78" s="20">
        <v>3.6064068719852735</v>
      </c>
      <c r="G78" s="20">
        <v>2.3325810364460842</v>
      </c>
      <c r="H78" s="20">
        <v>1.2503666122919375</v>
      </c>
      <c r="I78" s="20">
        <v>1.0013106863791221</v>
      </c>
      <c r="M78" s="6"/>
      <c r="N78" s="6"/>
      <c r="O78" s="6"/>
      <c r="P78" s="6"/>
      <c r="Q78" s="6"/>
      <c r="R78" s="6"/>
      <c r="S78" s="7"/>
      <c r="T78" s="6"/>
      <c r="U78" s="5"/>
      <c r="V78" s="5"/>
      <c r="W78" s="5"/>
      <c r="X78" s="118">
        <v>8</v>
      </c>
      <c r="Y78" s="118">
        <v>10</v>
      </c>
      <c r="Z78" s="40">
        <v>1.7999999999999999E-2</v>
      </c>
      <c r="AA78" s="40">
        <v>10000000</v>
      </c>
      <c r="AB78" s="40">
        <v>10000000</v>
      </c>
      <c r="AC78" s="98">
        <v>3900000</v>
      </c>
      <c r="AD78" s="42">
        <v>0.33</v>
      </c>
      <c r="AE78" s="42">
        <v>0.33</v>
      </c>
      <c r="AF78" s="41">
        <v>1.7999999999999999E-2</v>
      </c>
      <c r="AG78" s="40">
        <v>10000000</v>
      </c>
      <c r="AH78" s="40">
        <v>10000000</v>
      </c>
      <c r="AI78" s="98">
        <v>3900000</v>
      </c>
      <c r="AJ78" s="42">
        <v>0.33</v>
      </c>
      <c r="AK78" s="42">
        <v>0.33</v>
      </c>
      <c r="AL78" s="42">
        <f>AL60</f>
        <v>5.0200000000000002E-2</v>
      </c>
      <c r="AM78" s="40">
        <v>6000</v>
      </c>
      <c r="AN78" s="40">
        <f>AN60</f>
        <v>10000</v>
      </c>
      <c r="AO78" s="40">
        <f>AO60</f>
        <v>10000</v>
      </c>
      <c r="AP78" s="42">
        <v>0.03</v>
      </c>
      <c r="AQ78" s="42">
        <v>0.03</v>
      </c>
      <c r="AR78" s="4">
        <f t="shared" si="221"/>
        <v>6.8199999999999997E-2</v>
      </c>
      <c r="AS78" s="11">
        <f t="shared" si="222"/>
        <v>0.8</v>
      </c>
      <c r="AT78" s="15">
        <f t="shared" si="223"/>
        <v>469.76949837279756</v>
      </c>
      <c r="AU78" s="19">
        <f t="shared" si="224"/>
        <v>5.0040256631266655E-2</v>
      </c>
      <c r="AV78" s="13">
        <f t="shared" si="225"/>
        <v>0.5</v>
      </c>
      <c r="AW78" s="11">
        <f t="shared" si="226"/>
        <v>1</v>
      </c>
      <c r="AX78" s="11">
        <f t="shared" si="227"/>
        <v>0.8911</v>
      </c>
      <c r="AY78" s="11">
        <f t="shared" si="228"/>
        <v>201997.53114128605</v>
      </c>
      <c r="AZ78" s="11">
        <f t="shared" si="229"/>
        <v>1</v>
      </c>
      <c r="BA78" s="11">
        <f t="shared" si="230"/>
        <v>0.34752899999999998</v>
      </c>
      <c r="BB78" s="11">
        <f t="shared" si="231"/>
        <v>1.025058</v>
      </c>
      <c r="BC78" s="11">
        <f t="shared" si="232"/>
        <v>0.99909999999999999</v>
      </c>
      <c r="BD78" s="11">
        <f t="shared" si="233"/>
        <v>0.8911</v>
      </c>
      <c r="BE78" s="11">
        <f t="shared" si="234"/>
        <v>201997.53114128605</v>
      </c>
      <c r="BF78" s="11">
        <f t="shared" si="235"/>
        <v>1</v>
      </c>
      <c r="BG78" s="11">
        <f t="shared" si="236"/>
        <v>0.34752899999999998</v>
      </c>
      <c r="BH78" s="11">
        <f t="shared" si="237"/>
        <v>1.025058</v>
      </c>
      <c r="BI78" s="121">
        <f>16*X78^2/(3*BI62^2*Y78^2)</f>
        <v>3.4133333333333336</v>
      </c>
      <c r="BJ78" s="121">
        <f>16*X78^2/(3*BJ62^2*Y78^2)</f>
        <v>0.85333333333333339</v>
      </c>
      <c r="BK78" s="121">
        <f>16*X78^2/(3*BK62^2*Y78^2)</f>
        <v>0.37925925925925924</v>
      </c>
      <c r="BL78" s="121">
        <f>16*X78^2/(3*BL62^2*Y78^2)</f>
        <v>0.21333333333333335</v>
      </c>
      <c r="BM78" s="121">
        <f>16*X78^2/(3*BM62^2*Y78^2)</f>
        <v>0.13653333333333334</v>
      </c>
      <c r="BN78" s="121">
        <f>16*X78^2/(3*BN62^2*Y78^2)</f>
        <v>9.481481481481481E-2</v>
      </c>
      <c r="BO78" s="121">
        <f>16*X78^2/(3*BO62^2*Y78^2)</f>
        <v>6.9659863945578229E-2</v>
      </c>
      <c r="BP78" s="121">
        <f>16*X78^2/(3*BP62^2*Y78^2)</f>
        <v>5.3333333333333337E-2</v>
      </c>
      <c r="BQ78" s="121">
        <f t="shared" si="238"/>
        <v>1.3333333333333333</v>
      </c>
      <c r="BR78" s="121">
        <f t="shared" si="129"/>
        <v>1.3333333333333333</v>
      </c>
      <c r="BS78" s="121">
        <f t="shared" si="129"/>
        <v>1.3333333333333333</v>
      </c>
      <c r="BT78" s="121">
        <f t="shared" si="129"/>
        <v>1.3333333333333333</v>
      </c>
      <c r="BU78" s="121">
        <f t="shared" si="129"/>
        <v>1.3333333333333333</v>
      </c>
      <c r="BV78" s="121">
        <f t="shared" si="129"/>
        <v>1.3333333333333333</v>
      </c>
      <c r="BW78" s="121">
        <f t="shared" si="129"/>
        <v>1.3333333333333333</v>
      </c>
      <c r="BX78" s="121">
        <f t="shared" si="129"/>
        <v>1.3333333333333333</v>
      </c>
      <c r="BY78" s="121">
        <f>(BI62^2*Y78^2)/X78^2</f>
        <v>1.5625</v>
      </c>
      <c r="BZ78" s="121">
        <f>(BJ62^2*Y78^2)/X78^2</f>
        <v>6.25</v>
      </c>
      <c r="CA78" s="121">
        <f>(BK62^2*Y78^2)/X78^2</f>
        <v>14.0625</v>
      </c>
      <c r="CB78" s="121">
        <f>(BL62^2*Y78^2)/X78^2</f>
        <v>25</v>
      </c>
      <c r="CC78" s="121">
        <f>(BM62^2*Y78^2)/X78^2</f>
        <v>39.0625</v>
      </c>
      <c r="CD78" s="121">
        <f>(BN62^2*Y78^2)/X78^2</f>
        <v>56.25</v>
      </c>
      <c r="CE78" s="121">
        <f>(BO62^2*Y78^2)/X78^2</f>
        <v>76.5625</v>
      </c>
      <c r="CF78" s="121">
        <f>(BP62^2*Y78^2)/X78^2</f>
        <v>100</v>
      </c>
      <c r="CG78" s="121">
        <f t="shared" si="239"/>
        <v>0.85333333333333339</v>
      </c>
      <c r="CH78" s="121">
        <f t="shared" si="130"/>
        <v>0.21333333333333335</v>
      </c>
      <c r="CI78" s="121">
        <f t="shared" si="131"/>
        <v>9.481481481481481E-2</v>
      </c>
      <c r="CJ78" s="121">
        <f t="shared" si="132"/>
        <v>5.3333333333333337E-2</v>
      </c>
      <c r="CK78" s="121">
        <f t="shared" si="133"/>
        <v>3.4133333333333335E-2</v>
      </c>
      <c r="CL78" s="121">
        <f t="shared" si="134"/>
        <v>2.3703703703703703E-2</v>
      </c>
      <c r="CM78" s="121">
        <f t="shared" si="135"/>
        <v>1.7414965986394557E-2</v>
      </c>
      <c r="CN78" s="121">
        <f t="shared" si="136"/>
        <v>1.3333333333333334E-2</v>
      </c>
      <c r="CO78" s="95">
        <f t="shared" si="137"/>
        <v>6.5688860624999998</v>
      </c>
      <c r="CP78" s="95">
        <f t="shared" si="138"/>
        <v>12.88542825</v>
      </c>
      <c r="CQ78" s="95">
        <f t="shared" si="139"/>
        <v>23.4129985625</v>
      </c>
      <c r="CR78" s="95">
        <f t="shared" si="140"/>
        <v>38.151596999999995</v>
      </c>
      <c r="CS78" s="95">
        <f t="shared" si="141"/>
        <v>57.101223562499996</v>
      </c>
      <c r="CT78" s="95">
        <f t="shared" si="142"/>
        <v>80.261878249999995</v>
      </c>
      <c r="CU78" s="95">
        <f t="shared" si="143"/>
        <v>107.63356106249999</v>
      </c>
      <c r="CV78" s="95">
        <f t="shared" si="144"/>
        <v>139.216272</v>
      </c>
      <c r="CW78" s="95">
        <f t="shared" si="145"/>
        <v>6.5688860624999998</v>
      </c>
      <c r="CX78" s="95">
        <f t="shared" si="146"/>
        <v>12.88542825</v>
      </c>
      <c r="CY78" s="95">
        <f t="shared" si="147"/>
        <v>23.4129985625</v>
      </c>
      <c r="CZ78" s="95">
        <f t="shared" si="148"/>
        <v>38.151596999999995</v>
      </c>
      <c r="DA78" s="95">
        <f t="shared" si="149"/>
        <v>57.101223562499996</v>
      </c>
      <c r="DB78" s="95">
        <f t="shared" si="150"/>
        <v>80.261878249999995</v>
      </c>
      <c r="DC78" s="95">
        <f t="shared" si="151"/>
        <v>107.63356106249999</v>
      </c>
      <c r="DD78" s="95">
        <f t="shared" si="152"/>
        <v>139.216272</v>
      </c>
      <c r="DE78" s="13">
        <f t="shared" si="240"/>
        <v>7.7093213333333335</v>
      </c>
      <c r="DF78" s="13">
        <f t="shared" si="241"/>
        <v>9.836821333333333</v>
      </c>
      <c r="DG78" s="13">
        <f t="shared" si="242"/>
        <v>17.175247259259258</v>
      </c>
      <c r="DH78" s="13">
        <f t="shared" si="243"/>
        <v>27.946821333333332</v>
      </c>
      <c r="DI78" s="13">
        <f t="shared" si="153"/>
        <v>41.932521333333334</v>
      </c>
      <c r="DJ78" s="13">
        <f t="shared" si="154"/>
        <v>59.078302814814812</v>
      </c>
      <c r="DK78" s="13">
        <f t="shared" si="155"/>
        <v>79.365647863945583</v>
      </c>
      <c r="DL78" s="13">
        <f t="shared" si="156"/>
        <v>102.78682133333334</v>
      </c>
      <c r="DM78" s="95">
        <f t="shared" si="157"/>
        <v>7.7093213333333335</v>
      </c>
      <c r="DN78" s="95">
        <f t="shared" si="158"/>
        <v>9.836821333333333</v>
      </c>
      <c r="DO78" s="95">
        <f t="shared" si="159"/>
        <v>17.175247259259258</v>
      </c>
      <c r="DP78" s="95">
        <f t="shared" si="160"/>
        <v>27.946821333333332</v>
      </c>
      <c r="DQ78" s="95">
        <f t="shared" si="161"/>
        <v>41.932521333333334</v>
      </c>
      <c r="DR78" s="95">
        <f t="shared" si="162"/>
        <v>59.078302814814812</v>
      </c>
      <c r="DS78" s="95">
        <f t="shared" si="163"/>
        <v>79.365647863945583</v>
      </c>
      <c r="DT78" s="95">
        <f t="shared" si="164"/>
        <v>102.78682133333334</v>
      </c>
      <c r="DU78" s="95">
        <f t="shared" si="165"/>
        <v>7.0376278166666664</v>
      </c>
      <c r="DV78" s="95">
        <f t="shared" si="166"/>
        <v>8.0234517466666659</v>
      </c>
      <c r="DW78" s="95">
        <f t="shared" si="167"/>
        <v>11.423872844814813</v>
      </c>
      <c r="DX78" s="95">
        <f t="shared" si="168"/>
        <v>16.415118666666665</v>
      </c>
      <c r="DY78" s="95">
        <f t="shared" si="169"/>
        <v>22.895700447066666</v>
      </c>
      <c r="DZ78" s="95">
        <f t="shared" si="170"/>
        <v>30.8405755037037</v>
      </c>
      <c r="EA78" s="95">
        <f t="shared" si="171"/>
        <v>40.241163153809524</v>
      </c>
      <c r="EB78" s="95">
        <f t="shared" si="172"/>
        <v>51.093879146666666</v>
      </c>
      <c r="EC78" s="95">
        <f t="shared" si="173"/>
        <v>7.0376278166666673</v>
      </c>
      <c r="ED78" s="95">
        <f t="shared" si="174"/>
        <v>8.0234517466666659</v>
      </c>
      <c r="EE78" s="95">
        <f t="shared" si="175"/>
        <v>11.423872844814813</v>
      </c>
      <c r="EF78" s="95">
        <f t="shared" si="176"/>
        <v>16.415118666666665</v>
      </c>
      <c r="EG78" s="95">
        <f t="shared" si="177"/>
        <v>22.895700447066666</v>
      </c>
      <c r="EH78" s="95">
        <f t="shared" si="178"/>
        <v>30.8405755037037</v>
      </c>
      <c r="EI78" s="95">
        <f t="shared" si="179"/>
        <v>40.241163153809524</v>
      </c>
      <c r="EJ78" s="95">
        <f t="shared" si="180"/>
        <v>51.093879146666666</v>
      </c>
      <c r="EK78" s="95">
        <f t="shared" si="181"/>
        <v>7.0376278166666673</v>
      </c>
      <c r="EL78" s="95">
        <f t="shared" si="182"/>
        <v>8.0234517466666659</v>
      </c>
      <c r="EM78" s="95">
        <f t="shared" si="183"/>
        <v>11.423872844814813</v>
      </c>
      <c r="EN78" s="95">
        <f t="shared" si="184"/>
        <v>16.415118666666665</v>
      </c>
      <c r="EO78" s="95">
        <f t="shared" si="185"/>
        <v>22.895700447066666</v>
      </c>
      <c r="EP78" s="95">
        <f t="shared" si="186"/>
        <v>30.8405755037037</v>
      </c>
      <c r="EQ78" s="95">
        <f t="shared" si="187"/>
        <v>40.241163153809524</v>
      </c>
      <c r="ER78" s="95">
        <f t="shared" si="188"/>
        <v>51.093879146666666</v>
      </c>
      <c r="ES78" s="95">
        <f t="shared" si="189"/>
        <v>1</v>
      </c>
      <c r="ET78" s="95">
        <f t="shared" si="190"/>
        <v>1</v>
      </c>
      <c r="EU78" s="95">
        <f t="shared" si="191"/>
        <v>1</v>
      </c>
      <c r="EV78" s="95">
        <f t="shared" si="192"/>
        <v>1</v>
      </c>
      <c r="EW78" s="95">
        <f t="shared" si="193"/>
        <v>1</v>
      </c>
      <c r="EX78" s="95">
        <f t="shared" si="194"/>
        <v>1</v>
      </c>
      <c r="EY78" s="95">
        <f t="shared" si="195"/>
        <v>1</v>
      </c>
      <c r="EZ78" s="95">
        <f t="shared" si="196"/>
        <v>1</v>
      </c>
      <c r="FA78" s="95">
        <f t="shared" si="197"/>
        <v>1</v>
      </c>
      <c r="FB78" s="95">
        <f t="shared" si="198"/>
        <v>1</v>
      </c>
      <c r="FC78" s="95">
        <f t="shared" si="199"/>
        <v>1</v>
      </c>
      <c r="FD78" s="95">
        <f t="shared" si="200"/>
        <v>1</v>
      </c>
      <c r="FE78" s="95">
        <f t="shared" si="201"/>
        <v>1</v>
      </c>
      <c r="FF78" s="95">
        <f t="shared" si="202"/>
        <v>1</v>
      </c>
      <c r="FG78" s="95">
        <f t="shared" si="203"/>
        <v>1</v>
      </c>
      <c r="FH78" s="95">
        <f t="shared" si="204"/>
        <v>1</v>
      </c>
      <c r="FI78" s="95">
        <f t="shared" si="205"/>
        <v>1</v>
      </c>
      <c r="FJ78" s="95">
        <f t="shared" si="206"/>
        <v>1</v>
      </c>
      <c r="FK78" s="95">
        <f t="shared" si="207"/>
        <v>1</v>
      </c>
      <c r="FL78" s="95">
        <f t="shared" si="208"/>
        <v>1</v>
      </c>
      <c r="FM78" s="95">
        <f t="shared" si="209"/>
        <v>1</v>
      </c>
      <c r="FN78" s="95">
        <f t="shared" si="210"/>
        <v>1</v>
      </c>
      <c r="FO78" s="95">
        <f t="shared" si="211"/>
        <v>1</v>
      </c>
      <c r="FP78" s="95">
        <f t="shared" si="212"/>
        <v>1</v>
      </c>
      <c r="FQ78" s="115">
        <f t="shared" si="213"/>
        <v>6.2801468786885755</v>
      </c>
      <c r="FR78" s="115">
        <f t="shared" si="214"/>
        <v>6.9698455810877116</v>
      </c>
      <c r="FS78" s="115">
        <f t="shared" si="215"/>
        <v>9.6131183308002157</v>
      </c>
      <c r="FT78" s="115">
        <f t="shared" si="216"/>
        <v>12.003270566484558</v>
      </c>
      <c r="FU78" s="115">
        <f t="shared" si="217"/>
        <v>13.842145423543428</v>
      </c>
      <c r="FV78" s="115">
        <f t="shared" si="218"/>
        <v>15.195069833936111</v>
      </c>
      <c r="FW78" s="115">
        <f t="shared" si="219"/>
        <v>16.185218860940957</v>
      </c>
      <c r="FX78" s="115">
        <f t="shared" si="220"/>
        <v>16.917246244665527</v>
      </c>
      <c r="FY78" s="90"/>
      <c r="FZ78" s="90">
        <f t="shared" si="244"/>
        <v>6.2801468786885755</v>
      </c>
      <c r="GB78" s="18"/>
      <c r="GC78" s="29"/>
      <c r="GE78" s="15"/>
      <c r="GF78" s="15"/>
      <c r="GG78" s="15"/>
      <c r="GI78" s="31"/>
      <c r="GJ78" s="31"/>
      <c r="GK78" s="31"/>
      <c r="HU78" s="21"/>
      <c r="HV78" s="21"/>
      <c r="HW78" s="21"/>
      <c r="HX78" s="21"/>
      <c r="HY78" s="21"/>
      <c r="HZ78" s="21"/>
      <c r="IA78" s="21"/>
      <c r="IC78" s="28"/>
      <c r="ID78" s="13"/>
      <c r="IE78" s="13"/>
      <c r="IF78" s="13"/>
      <c r="IG78" s="13"/>
      <c r="IH78" s="13"/>
      <c r="II78" s="13"/>
      <c r="IJ78" s="28"/>
      <c r="IK78" s="20"/>
      <c r="IL78" s="13"/>
      <c r="IM78" s="11"/>
      <c r="IN78" s="23"/>
      <c r="IO78" s="13"/>
      <c r="IP78" s="23"/>
      <c r="IQ78" s="28"/>
      <c r="IR78" s="20"/>
      <c r="IS78" s="13"/>
      <c r="IT78" s="20"/>
      <c r="IU78" s="23"/>
      <c r="IV78" s="20"/>
      <c r="IW78" s="23"/>
      <c r="IY78" s="13"/>
      <c r="IZ78" s="25"/>
      <c r="JA78" s="25"/>
      <c r="JB78" s="25"/>
      <c r="JC78" s="25"/>
      <c r="JD78" s="25"/>
      <c r="JE78" s="25"/>
      <c r="JF78" s="25"/>
    </row>
    <row r="79" spans="1:266" s="4" customFormat="1" ht="13.8" x14ac:dyDescent="0.3">
      <c r="B79" s="13">
        <v>0.55000000000000004</v>
      </c>
      <c r="C79" s="20">
        <v>7.6482378546192624</v>
      </c>
      <c r="D79" s="20">
        <v>5.9561015081841555</v>
      </c>
      <c r="E79" s="20">
        <v>4.8825533699351444</v>
      </c>
      <c r="F79" s="20">
        <v>3.6024833550682964</v>
      </c>
      <c r="G79" s="20">
        <v>2.3539850466007102</v>
      </c>
      <c r="H79" s="20">
        <v>1.2504666268431155</v>
      </c>
      <c r="I79" s="20">
        <v>1.0015916789166825</v>
      </c>
      <c r="M79" s="6"/>
      <c r="N79" s="6"/>
      <c r="O79" s="6"/>
      <c r="P79" s="6"/>
      <c r="Q79" s="6"/>
      <c r="R79" s="6"/>
      <c r="S79" s="7"/>
      <c r="T79" s="6"/>
      <c r="U79" s="5"/>
      <c r="V79" s="5"/>
      <c r="W79" s="5"/>
      <c r="X79" s="118">
        <v>8.5</v>
      </c>
      <c r="Y79" s="118">
        <v>10</v>
      </c>
      <c r="Z79" s="40">
        <v>1.7999999999999999E-2</v>
      </c>
      <c r="AA79" s="40">
        <v>10000000</v>
      </c>
      <c r="AB79" s="40">
        <v>10000000</v>
      </c>
      <c r="AC79" s="98">
        <v>3900000</v>
      </c>
      <c r="AD79" s="42">
        <v>0.33</v>
      </c>
      <c r="AE79" s="42">
        <v>0.33</v>
      </c>
      <c r="AF79" s="41">
        <v>1.7999999999999999E-2</v>
      </c>
      <c r="AG79" s="40">
        <v>10000000</v>
      </c>
      <c r="AH79" s="40">
        <v>10000000</v>
      </c>
      <c r="AI79" s="98">
        <v>3900000</v>
      </c>
      <c r="AJ79" s="42">
        <v>0.33</v>
      </c>
      <c r="AK79" s="42">
        <v>0.33</v>
      </c>
      <c r="AL79" s="42">
        <f>AL60</f>
        <v>5.0200000000000002E-2</v>
      </c>
      <c r="AM79" s="40">
        <v>6000</v>
      </c>
      <c r="AN79" s="40">
        <f>AN60</f>
        <v>10000</v>
      </c>
      <c r="AO79" s="40">
        <f>AO60</f>
        <v>10000</v>
      </c>
      <c r="AP79" s="42">
        <v>0.03</v>
      </c>
      <c r="AQ79" s="42">
        <v>0.03</v>
      </c>
      <c r="AR79" s="4">
        <f t="shared" si="221"/>
        <v>6.8199999999999997E-2</v>
      </c>
      <c r="AS79" s="11">
        <f t="shared" si="222"/>
        <v>0.85</v>
      </c>
      <c r="AT79" s="15">
        <f t="shared" si="223"/>
        <v>469.76949837279756</v>
      </c>
      <c r="AU79" s="19">
        <f t="shared" si="224"/>
        <v>5.0040256631266655E-2</v>
      </c>
      <c r="AV79" s="13">
        <f t="shared" si="225"/>
        <v>0.5</v>
      </c>
      <c r="AW79" s="11">
        <f t="shared" si="226"/>
        <v>1</v>
      </c>
      <c r="AX79" s="11">
        <f t="shared" si="227"/>
        <v>0.8911</v>
      </c>
      <c r="AY79" s="11">
        <f t="shared" si="228"/>
        <v>201997.53114128605</v>
      </c>
      <c r="AZ79" s="11">
        <f t="shared" si="229"/>
        <v>1</v>
      </c>
      <c r="BA79" s="11">
        <f t="shared" si="230"/>
        <v>0.34752899999999998</v>
      </c>
      <c r="BB79" s="11">
        <f t="shared" si="231"/>
        <v>1.025058</v>
      </c>
      <c r="BC79" s="11">
        <f t="shared" si="232"/>
        <v>0.99909999999999999</v>
      </c>
      <c r="BD79" s="11">
        <f t="shared" si="233"/>
        <v>0.8911</v>
      </c>
      <c r="BE79" s="11">
        <f t="shared" si="234"/>
        <v>201997.53114128605</v>
      </c>
      <c r="BF79" s="11">
        <f t="shared" si="235"/>
        <v>1</v>
      </c>
      <c r="BG79" s="11">
        <f t="shared" si="236"/>
        <v>0.34752899999999998</v>
      </c>
      <c r="BH79" s="11">
        <f t="shared" si="237"/>
        <v>1.025058</v>
      </c>
      <c r="BI79" s="121">
        <f>16*X79^2/(3*BI62^2*Y79^2)</f>
        <v>3.8533333333333335</v>
      </c>
      <c r="BJ79" s="121">
        <f>16*X79^2/(3*BJ62^2*Y79^2)</f>
        <v>0.96333333333333337</v>
      </c>
      <c r="BK79" s="121">
        <f>16*X79^2/(3*BK62^2*Y79^2)</f>
        <v>0.42814814814814817</v>
      </c>
      <c r="BL79" s="121">
        <f>16*X79^2/(3*BL62^2*Y79^2)</f>
        <v>0.24083333333333334</v>
      </c>
      <c r="BM79" s="121">
        <f>16*X79^2/(3*BM62^2*Y79^2)</f>
        <v>0.15413333333333334</v>
      </c>
      <c r="BN79" s="121">
        <f>16*X79^2/(3*BN62^2*Y79^2)</f>
        <v>0.10703703703703704</v>
      </c>
      <c r="BO79" s="121">
        <f>16*X79^2/(3*BO62^2*Y79^2)</f>
        <v>7.863945578231292E-2</v>
      </c>
      <c r="BP79" s="121">
        <f>16*X79^2/(3*BP62^2*Y79^2)</f>
        <v>6.0208333333333336E-2</v>
      </c>
      <c r="BQ79" s="121">
        <f t="shared" si="238"/>
        <v>1.3333333333333333</v>
      </c>
      <c r="BR79" s="121">
        <f t="shared" si="238"/>
        <v>1.3333333333333333</v>
      </c>
      <c r="BS79" s="121">
        <f t="shared" si="238"/>
        <v>1.3333333333333333</v>
      </c>
      <c r="BT79" s="121">
        <f t="shared" si="238"/>
        <v>1.3333333333333333</v>
      </c>
      <c r="BU79" s="121">
        <f t="shared" si="238"/>
        <v>1.3333333333333333</v>
      </c>
      <c r="BV79" s="121">
        <f t="shared" si="238"/>
        <v>1.3333333333333333</v>
      </c>
      <c r="BW79" s="121">
        <f t="shared" si="238"/>
        <v>1.3333333333333333</v>
      </c>
      <c r="BX79" s="121">
        <f t="shared" si="238"/>
        <v>1.3333333333333333</v>
      </c>
      <c r="BY79" s="121">
        <f>(BI62^2*Y79^2)/X79^2</f>
        <v>1.3840830449826989</v>
      </c>
      <c r="BZ79" s="121">
        <f>(BJ62^2*Y79^2)/X79^2</f>
        <v>5.5363321799307954</v>
      </c>
      <c r="CA79" s="121">
        <f>(BK62^2*Y79^2)/X79^2</f>
        <v>12.456747404844291</v>
      </c>
      <c r="CB79" s="121">
        <f>(BL62^2*Y79^2)/X79^2</f>
        <v>22.145328719723182</v>
      </c>
      <c r="CC79" s="121">
        <f>(BM62^2*Y79^2)/X79^2</f>
        <v>34.602076124567475</v>
      </c>
      <c r="CD79" s="121">
        <f>(BN62^2*Y79^2)/X79^2</f>
        <v>49.826989619377166</v>
      </c>
      <c r="CE79" s="121">
        <f>(BO62^2*Y79^2)/X79^2</f>
        <v>67.820069204152247</v>
      </c>
      <c r="CF79" s="121">
        <f>(BP62^2*Y79^2)/X79^2</f>
        <v>88.581314878892726</v>
      </c>
      <c r="CG79" s="121">
        <f t="shared" si="239"/>
        <v>0.96333333333333337</v>
      </c>
      <c r="CH79" s="121">
        <f t="shared" si="130"/>
        <v>0.24083333333333334</v>
      </c>
      <c r="CI79" s="121">
        <f t="shared" si="131"/>
        <v>0.10703703703703704</v>
      </c>
      <c r="CJ79" s="121">
        <f t="shared" si="132"/>
        <v>6.0208333333333336E-2</v>
      </c>
      <c r="CK79" s="121">
        <f t="shared" si="133"/>
        <v>3.8533333333333336E-2</v>
      </c>
      <c r="CL79" s="121">
        <f t="shared" si="134"/>
        <v>2.675925925925926E-2</v>
      </c>
      <c r="CM79" s="121">
        <f t="shared" si="135"/>
        <v>1.965986394557823E-2</v>
      </c>
      <c r="CN79" s="121">
        <f t="shared" si="136"/>
        <v>1.5052083333333334E-2</v>
      </c>
      <c r="CO79" s="95">
        <f t="shared" si="137"/>
        <v>6.3284640415224906</v>
      </c>
      <c r="CP79" s="95">
        <f t="shared" si="138"/>
        <v>11.923740166089964</v>
      </c>
      <c r="CQ79" s="95">
        <f t="shared" si="139"/>
        <v>21.249200373702422</v>
      </c>
      <c r="CR79" s="95">
        <f t="shared" si="140"/>
        <v>34.304844664359862</v>
      </c>
      <c r="CS79" s="95">
        <f t="shared" si="141"/>
        <v>51.090673038062278</v>
      </c>
      <c r="CT79" s="95">
        <f t="shared" si="142"/>
        <v>71.606685494809682</v>
      </c>
      <c r="CU79" s="95">
        <f t="shared" si="143"/>
        <v>95.852882034602075</v>
      </c>
      <c r="CV79" s="95">
        <f t="shared" si="144"/>
        <v>123.82926265743943</v>
      </c>
      <c r="CW79" s="95">
        <f t="shared" si="145"/>
        <v>6.3284640415224906</v>
      </c>
      <c r="CX79" s="95">
        <f t="shared" si="146"/>
        <v>11.923740166089964</v>
      </c>
      <c r="CY79" s="95">
        <f t="shared" si="147"/>
        <v>21.249200373702422</v>
      </c>
      <c r="CZ79" s="95">
        <f t="shared" si="148"/>
        <v>34.304844664359862</v>
      </c>
      <c r="DA79" s="95">
        <f t="shared" si="149"/>
        <v>51.090673038062278</v>
      </c>
      <c r="DB79" s="95">
        <f t="shared" si="150"/>
        <v>71.606685494809682</v>
      </c>
      <c r="DC79" s="95">
        <f t="shared" si="151"/>
        <v>95.852882034602075</v>
      </c>
      <c r="DD79" s="95">
        <f t="shared" si="152"/>
        <v>123.82926265743943</v>
      </c>
      <c r="DE79" s="13">
        <f t="shared" si="240"/>
        <v>7.9709043783160318</v>
      </c>
      <c r="DF79" s="13">
        <f t="shared" si="241"/>
        <v>9.2331535132641278</v>
      </c>
      <c r="DG79" s="13">
        <f t="shared" si="242"/>
        <v>15.618383552992439</v>
      </c>
      <c r="DH79" s="13">
        <f t="shared" si="243"/>
        <v>25.119650053056514</v>
      </c>
      <c r="DI79" s="13">
        <f t="shared" si="153"/>
        <v>37.48969745790081</v>
      </c>
      <c r="DJ79" s="13">
        <f t="shared" si="154"/>
        <v>52.667514656414205</v>
      </c>
      <c r="DK79" s="13">
        <f t="shared" si="155"/>
        <v>70.632196659934564</v>
      </c>
      <c r="DL79" s="13">
        <f t="shared" si="156"/>
        <v>91.375011212226056</v>
      </c>
      <c r="DM79" s="95">
        <f t="shared" si="157"/>
        <v>7.9709043783160318</v>
      </c>
      <c r="DN79" s="95">
        <f t="shared" si="158"/>
        <v>9.2331535132641278</v>
      </c>
      <c r="DO79" s="95">
        <f t="shared" si="159"/>
        <v>15.618383552992439</v>
      </c>
      <c r="DP79" s="95">
        <f t="shared" si="160"/>
        <v>25.119650053056514</v>
      </c>
      <c r="DQ79" s="95">
        <f t="shared" si="161"/>
        <v>37.48969745790081</v>
      </c>
      <c r="DR79" s="95">
        <f t="shared" si="162"/>
        <v>52.667514656414205</v>
      </c>
      <c r="DS79" s="95">
        <f t="shared" si="163"/>
        <v>70.632196659934564</v>
      </c>
      <c r="DT79" s="95">
        <f t="shared" si="164"/>
        <v>91.375011212226056</v>
      </c>
      <c r="DU79" s="95">
        <f t="shared" si="165"/>
        <v>7.1588380753863889</v>
      </c>
      <c r="DV79" s="95">
        <f t="shared" si="166"/>
        <v>7.7437289815455577</v>
      </c>
      <c r="DW79" s="95">
        <f t="shared" si="167"/>
        <v>10.702465795514545</v>
      </c>
      <c r="DX79" s="95">
        <f t="shared" si="168"/>
        <v>15.105086656182234</v>
      </c>
      <c r="DY79" s="95">
        <f t="shared" si="169"/>
        <v>20.837020262259745</v>
      </c>
      <c r="DZ79" s="95">
        <f t="shared" si="170"/>
        <v>27.869995773169293</v>
      </c>
      <c r="EA79" s="95">
        <f t="shared" si="171"/>
        <v>36.194326402504529</v>
      </c>
      <c r="EB79" s="95">
        <f t="shared" si="172"/>
        <v>45.805965867228942</v>
      </c>
      <c r="EC79" s="95">
        <f t="shared" si="173"/>
        <v>7.1588380753863881</v>
      </c>
      <c r="ED79" s="95">
        <f t="shared" si="174"/>
        <v>7.7437289815455577</v>
      </c>
      <c r="EE79" s="95">
        <f t="shared" si="175"/>
        <v>10.702465795514545</v>
      </c>
      <c r="EF79" s="95">
        <f t="shared" si="176"/>
        <v>15.105086656182234</v>
      </c>
      <c r="EG79" s="95">
        <f t="shared" si="177"/>
        <v>20.837020262259745</v>
      </c>
      <c r="EH79" s="95">
        <f t="shared" si="178"/>
        <v>27.869995773169293</v>
      </c>
      <c r="EI79" s="95">
        <f t="shared" si="179"/>
        <v>36.194326402504529</v>
      </c>
      <c r="EJ79" s="95">
        <f t="shared" si="180"/>
        <v>45.805965867228942</v>
      </c>
      <c r="EK79" s="95">
        <f t="shared" si="181"/>
        <v>7.1588380753863881</v>
      </c>
      <c r="EL79" s="95">
        <f t="shared" si="182"/>
        <v>7.7437289815455577</v>
      </c>
      <c r="EM79" s="95">
        <f t="shared" si="183"/>
        <v>10.702465795514545</v>
      </c>
      <c r="EN79" s="95">
        <f t="shared" si="184"/>
        <v>15.105086656182234</v>
      </c>
      <c r="EO79" s="95">
        <f t="shared" si="185"/>
        <v>20.837020262259745</v>
      </c>
      <c r="EP79" s="95">
        <f t="shared" si="186"/>
        <v>27.869995773169293</v>
      </c>
      <c r="EQ79" s="95">
        <f t="shared" si="187"/>
        <v>36.194326402504529</v>
      </c>
      <c r="ER79" s="95">
        <f t="shared" si="188"/>
        <v>45.805965867228942</v>
      </c>
      <c r="ES79" s="95">
        <f t="shared" si="189"/>
        <v>1</v>
      </c>
      <c r="ET79" s="95">
        <f t="shared" si="190"/>
        <v>1</v>
      </c>
      <c r="EU79" s="95">
        <f t="shared" si="191"/>
        <v>1</v>
      </c>
      <c r="EV79" s="95">
        <f t="shared" si="192"/>
        <v>1</v>
      </c>
      <c r="EW79" s="95">
        <f t="shared" si="193"/>
        <v>1</v>
      </c>
      <c r="EX79" s="95">
        <f t="shared" si="194"/>
        <v>1</v>
      </c>
      <c r="EY79" s="95">
        <f t="shared" si="195"/>
        <v>1</v>
      </c>
      <c r="EZ79" s="95">
        <f t="shared" si="196"/>
        <v>1</v>
      </c>
      <c r="FA79" s="95">
        <f t="shared" si="197"/>
        <v>1</v>
      </c>
      <c r="FB79" s="95">
        <f t="shared" si="198"/>
        <v>1</v>
      </c>
      <c r="FC79" s="95">
        <f t="shared" si="199"/>
        <v>1</v>
      </c>
      <c r="FD79" s="95">
        <f t="shared" si="200"/>
        <v>1</v>
      </c>
      <c r="FE79" s="95">
        <f t="shared" si="201"/>
        <v>1</v>
      </c>
      <c r="FF79" s="95">
        <f t="shared" si="202"/>
        <v>1</v>
      </c>
      <c r="FG79" s="95">
        <f t="shared" si="203"/>
        <v>1</v>
      </c>
      <c r="FH79" s="95">
        <f t="shared" si="204"/>
        <v>1</v>
      </c>
      <c r="FI79" s="95">
        <f t="shared" si="205"/>
        <v>1</v>
      </c>
      <c r="FJ79" s="95">
        <f t="shared" si="206"/>
        <v>1</v>
      </c>
      <c r="FK79" s="95">
        <f t="shared" si="207"/>
        <v>1</v>
      </c>
      <c r="FL79" s="95">
        <f t="shared" si="208"/>
        <v>1</v>
      </c>
      <c r="FM79" s="95">
        <f t="shared" si="209"/>
        <v>1</v>
      </c>
      <c r="FN79" s="95">
        <f t="shared" si="210"/>
        <v>1</v>
      </c>
      <c r="FO79" s="95">
        <f t="shared" si="211"/>
        <v>1</v>
      </c>
      <c r="FP79" s="95">
        <f t="shared" si="212"/>
        <v>1</v>
      </c>
      <c r="FQ79" s="115">
        <f t="shared" si="213"/>
        <v>6.5162057941001326</v>
      </c>
      <c r="FR79" s="115">
        <f t="shared" si="214"/>
        <v>6.6955439472304557</v>
      </c>
      <c r="FS79" s="115">
        <f t="shared" si="215"/>
        <v>9.1444367484876867</v>
      </c>
      <c r="FT79" s="115">
        <f t="shared" si="216"/>
        <v>11.489246927427997</v>
      </c>
      <c r="FU79" s="115">
        <f t="shared" si="217"/>
        <v>13.357050377915014</v>
      </c>
      <c r="FV79" s="115">
        <f t="shared" si="218"/>
        <v>14.765233279506985</v>
      </c>
      <c r="FW79" s="115">
        <f t="shared" si="219"/>
        <v>15.814065138928511</v>
      </c>
      <c r="FX79" s="115">
        <f t="shared" si="220"/>
        <v>16.599465253163366</v>
      </c>
      <c r="FY79" s="90"/>
      <c r="FZ79" s="90">
        <f t="shared" si="244"/>
        <v>6.5162057941001326</v>
      </c>
      <c r="GB79" s="18"/>
      <c r="GC79" s="29"/>
      <c r="GE79" s="15"/>
      <c r="GF79" s="15"/>
      <c r="GG79" s="15"/>
      <c r="GI79" s="31"/>
      <c r="GJ79" s="31"/>
      <c r="GK79" s="31"/>
      <c r="HU79" s="21"/>
      <c r="HV79" s="21"/>
      <c r="HW79" s="21"/>
      <c r="HX79" s="21"/>
      <c r="HY79" s="21"/>
      <c r="HZ79" s="21"/>
      <c r="IA79" s="21"/>
      <c r="IC79" s="28"/>
      <c r="ID79" s="11"/>
      <c r="IE79" s="13"/>
      <c r="IF79" s="11"/>
      <c r="IG79" s="13"/>
      <c r="IH79" s="13"/>
      <c r="II79" s="13"/>
      <c r="IJ79" s="28"/>
      <c r="IK79" s="11"/>
      <c r="IL79" s="13"/>
      <c r="IM79" s="11"/>
      <c r="IN79" s="23"/>
      <c r="IO79" s="11"/>
      <c r="IP79" s="23"/>
      <c r="IQ79" s="28"/>
      <c r="IR79" s="20"/>
      <c r="IS79" s="13"/>
      <c r="IT79" s="23"/>
      <c r="IU79" s="23"/>
      <c r="IV79" s="23"/>
      <c r="IW79" s="23"/>
      <c r="IY79" s="13"/>
      <c r="IZ79" s="25"/>
      <c r="JA79" s="25"/>
      <c r="JB79" s="25"/>
      <c r="JC79" s="25"/>
      <c r="JD79" s="25"/>
      <c r="JE79" s="25"/>
      <c r="JF79" s="25"/>
    </row>
    <row r="80" spans="1:266" s="4" customFormat="1" ht="13.8" x14ac:dyDescent="0.3">
      <c r="B80" s="13">
        <v>0.6</v>
      </c>
      <c r="C80" s="20">
        <v>7.4273123115132442</v>
      </c>
      <c r="D80" s="20">
        <v>5.8735365323474671</v>
      </c>
      <c r="E80" s="20">
        <v>4.8639283582312425</v>
      </c>
      <c r="F80" s="20">
        <v>3.6346563850492921</v>
      </c>
      <c r="G80" s="20">
        <v>2.3393959501059669</v>
      </c>
      <c r="H80" s="20">
        <v>1.2505793130360199</v>
      </c>
      <c r="I80" s="20">
        <v>1.0019010805906186</v>
      </c>
      <c r="M80" s="6"/>
      <c r="N80" s="6"/>
      <c r="O80" s="6"/>
      <c r="P80" s="6"/>
      <c r="Q80" s="6"/>
      <c r="R80" s="6"/>
      <c r="S80" s="7"/>
      <c r="T80" s="6"/>
      <c r="U80" s="5"/>
      <c r="V80" s="5"/>
      <c r="W80" s="5"/>
      <c r="X80" s="118">
        <v>9</v>
      </c>
      <c r="Y80" s="118">
        <v>10</v>
      </c>
      <c r="Z80" s="40">
        <v>1.7999999999999999E-2</v>
      </c>
      <c r="AA80" s="40">
        <v>10000000</v>
      </c>
      <c r="AB80" s="40">
        <v>10000000</v>
      </c>
      <c r="AC80" s="98">
        <v>3900000</v>
      </c>
      <c r="AD80" s="42">
        <v>0.33</v>
      </c>
      <c r="AE80" s="42">
        <v>0.33</v>
      </c>
      <c r="AF80" s="41">
        <v>1.7999999999999999E-2</v>
      </c>
      <c r="AG80" s="40">
        <v>10000000</v>
      </c>
      <c r="AH80" s="40">
        <v>10000000</v>
      </c>
      <c r="AI80" s="98">
        <v>3900000</v>
      </c>
      <c r="AJ80" s="42">
        <v>0.33</v>
      </c>
      <c r="AK80" s="42">
        <v>0.33</v>
      </c>
      <c r="AL80" s="42">
        <f>AL60</f>
        <v>5.0200000000000002E-2</v>
      </c>
      <c r="AM80" s="40">
        <v>6000</v>
      </c>
      <c r="AN80" s="40">
        <f>AN60</f>
        <v>10000</v>
      </c>
      <c r="AO80" s="40">
        <f>AO60</f>
        <v>10000</v>
      </c>
      <c r="AP80" s="42">
        <v>0.03</v>
      </c>
      <c r="AQ80" s="42">
        <v>0.03</v>
      </c>
      <c r="AR80" s="4">
        <f t="shared" si="221"/>
        <v>6.8199999999999997E-2</v>
      </c>
      <c r="AS80" s="11">
        <f t="shared" si="222"/>
        <v>0.9</v>
      </c>
      <c r="AT80" s="15">
        <f t="shared" si="223"/>
        <v>469.76949837279756</v>
      </c>
      <c r="AU80" s="19">
        <f t="shared" si="224"/>
        <v>5.0040256631266655E-2</v>
      </c>
      <c r="AV80" s="13">
        <f t="shared" si="225"/>
        <v>0.5</v>
      </c>
      <c r="AW80" s="11">
        <f t="shared" si="226"/>
        <v>1</v>
      </c>
      <c r="AX80" s="11">
        <f t="shared" si="227"/>
        <v>0.8911</v>
      </c>
      <c r="AY80" s="11">
        <f t="shared" si="228"/>
        <v>201997.53114128605</v>
      </c>
      <c r="AZ80" s="11">
        <f t="shared" si="229"/>
        <v>1</v>
      </c>
      <c r="BA80" s="11">
        <f t="shared" si="230"/>
        <v>0.34752899999999998</v>
      </c>
      <c r="BB80" s="11">
        <f t="shared" si="231"/>
        <v>1.025058</v>
      </c>
      <c r="BC80" s="11">
        <f t="shared" si="232"/>
        <v>0.99909999999999999</v>
      </c>
      <c r="BD80" s="11">
        <f t="shared" si="233"/>
        <v>0.8911</v>
      </c>
      <c r="BE80" s="11">
        <f t="shared" si="234"/>
        <v>201997.53114128605</v>
      </c>
      <c r="BF80" s="11">
        <f t="shared" si="235"/>
        <v>1</v>
      </c>
      <c r="BG80" s="11">
        <f t="shared" si="236"/>
        <v>0.34752899999999998</v>
      </c>
      <c r="BH80" s="11">
        <f t="shared" si="237"/>
        <v>1.025058</v>
      </c>
      <c r="BI80" s="121">
        <f>16*X80^2/(3*BI62^2*Y80^2)</f>
        <v>4.32</v>
      </c>
      <c r="BJ80" s="121">
        <f>16*X80^2/(3*BJ62^2*Y80^2)</f>
        <v>1.08</v>
      </c>
      <c r="BK80" s="121">
        <f>16*X80^2/(3*BK62^2*Y80^2)</f>
        <v>0.48</v>
      </c>
      <c r="BL80" s="121">
        <f>16*X80^2/(3*BL62^2*Y80^2)</f>
        <v>0.27</v>
      </c>
      <c r="BM80" s="121">
        <f>16*X80^2/(3*BM62^2*Y80^2)</f>
        <v>0.17280000000000001</v>
      </c>
      <c r="BN80" s="121">
        <f>16*X80^2/(3*BN62^2*Y80^2)</f>
        <v>0.12</v>
      </c>
      <c r="BO80" s="121">
        <f>16*X80^2/(3*BO62^2*Y80^2)</f>
        <v>8.8163265306122451E-2</v>
      </c>
      <c r="BP80" s="121">
        <f>16*X80^2/(3*BP62^2*Y80^2)</f>
        <v>6.7500000000000004E-2</v>
      </c>
      <c r="BQ80" s="121">
        <f t="shared" si="238"/>
        <v>1.3333333333333333</v>
      </c>
      <c r="BR80" s="121">
        <f t="shared" si="238"/>
        <v>1.3333333333333333</v>
      </c>
      <c r="BS80" s="121">
        <f t="shared" si="238"/>
        <v>1.3333333333333333</v>
      </c>
      <c r="BT80" s="121">
        <f t="shared" si="238"/>
        <v>1.3333333333333333</v>
      </c>
      <c r="BU80" s="121">
        <f t="shared" si="238"/>
        <v>1.3333333333333333</v>
      </c>
      <c r="BV80" s="121">
        <f t="shared" si="238"/>
        <v>1.3333333333333333</v>
      </c>
      <c r="BW80" s="121">
        <f t="shared" si="238"/>
        <v>1.3333333333333333</v>
      </c>
      <c r="BX80" s="121">
        <f t="shared" si="238"/>
        <v>1.3333333333333333</v>
      </c>
      <c r="BY80" s="121">
        <f>(BI62^2*Y80^2)/X80^2</f>
        <v>1.2345679012345678</v>
      </c>
      <c r="BZ80" s="121">
        <f>(BJ62^2*Y80^2)/X80^2</f>
        <v>4.9382716049382713</v>
      </c>
      <c r="CA80" s="121">
        <f>(BK62^2*Y80^2)/X80^2</f>
        <v>11.111111111111111</v>
      </c>
      <c r="CB80" s="121">
        <f>(BL62^2*Y80^2)/X80^2</f>
        <v>19.753086419753085</v>
      </c>
      <c r="CC80" s="121">
        <f>(BM62^2*Y80^2)/X80^2</f>
        <v>30.864197530864196</v>
      </c>
      <c r="CD80" s="121">
        <f>(BN62^2*Y80^2)/X80^2</f>
        <v>44.444444444444443</v>
      </c>
      <c r="CE80" s="121">
        <f>(BO62^2*Y80^2)/X80^2</f>
        <v>60.493827160493829</v>
      </c>
      <c r="CF80" s="121">
        <f>(BP62^2*Y80^2)/X80^2</f>
        <v>79.012345679012341</v>
      </c>
      <c r="CG80" s="121">
        <f t="shared" si="239"/>
        <v>1.08</v>
      </c>
      <c r="CH80" s="121">
        <f t="shared" si="130"/>
        <v>0.27</v>
      </c>
      <c r="CI80" s="121">
        <f t="shared" si="131"/>
        <v>0.12</v>
      </c>
      <c r="CJ80" s="121">
        <f t="shared" si="132"/>
        <v>6.7500000000000004E-2</v>
      </c>
      <c r="CK80" s="121">
        <f t="shared" si="133"/>
        <v>4.3200000000000002E-2</v>
      </c>
      <c r="CL80" s="121">
        <f t="shared" si="134"/>
        <v>0.03</v>
      </c>
      <c r="CM80" s="121">
        <f t="shared" si="135"/>
        <v>2.2040816326530613E-2</v>
      </c>
      <c r="CN80" s="121">
        <f t="shared" si="136"/>
        <v>1.6875000000000001E-2</v>
      </c>
      <c r="CO80" s="95">
        <f t="shared" si="137"/>
        <v>6.1269880493827165</v>
      </c>
      <c r="CP80" s="95">
        <f t="shared" si="138"/>
        <v>11.117836197530863</v>
      </c>
      <c r="CQ80" s="95">
        <f t="shared" si="139"/>
        <v>19.435916444444445</v>
      </c>
      <c r="CR80" s="95">
        <f t="shared" si="140"/>
        <v>31.081228790123454</v>
      </c>
      <c r="CS80" s="95">
        <f t="shared" si="141"/>
        <v>46.053773234567899</v>
      </c>
      <c r="CT80" s="95">
        <f t="shared" si="142"/>
        <v>64.353549777777772</v>
      </c>
      <c r="CU80" s="95">
        <f t="shared" si="143"/>
        <v>85.980558419753095</v>
      </c>
      <c r="CV80" s="95">
        <f t="shared" si="144"/>
        <v>110.93479916049381</v>
      </c>
      <c r="CW80" s="95">
        <f t="shared" si="145"/>
        <v>6.1269880493827165</v>
      </c>
      <c r="CX80" s="95">
        <f t="shared" si="146"/>
        <v>11.117836197530863</v>
      </c>
      <c r="CY80" s="95">
        <f t="shared" si="147"/>
        <v>19.435916444444445</v>
      </c>
      <c r="CZ80" s="95">
        <f t="shared" si="148"/>
        <v>31.081228790123454</v>
      </c>
      <c r="DA80" s="95">
        <f t="shared" si="149"/>
        <v>46.053773234567899</v>
      </c>
      <c r="DB80" s="95">
        <f t="shared" si="150"/>
        <v>64.353549777777772</v>
      </c>
      <c r="DC80" s="95">
        <f t="shared" si="151"/>
        <v>85.980558419753095</v>
      </c>
      <c r="DD80" s="95">
        <f t="shared" si="152"/>
        <v>110.93479916049381</v>
      </c>
      <c r="DE80" s="13">
        <f t="shared" si="240"/>
        <v>8.2880559012345678</v>
      </c>
      <c r="DF80" s="13">
        <f t="shared" si="241"/>
        <v>8.7517596049382718</v>
      </c>
      <c r="DG80" s="13">
        <f t="shared" si="242"/>
        <v>14.324599111111111</v>
      </c>
      <c r="DH80" s="13">
        <f t="shared" si="243"/>
        <v>22.756574419753086</v>
      </c>
      <c r="DI80" s="13">
        <f t="shared" si="153"/>
        <v>33.770485530864192</v>
      </c>
      <c r="DJ80" s="13">
        <f t="shared" si="154"/>
        <v>47.297932444444442</v>
      </c>
      <c r="DK80" s="13">
        <f t="shared" si="155"/>
        <v>63.315478425799952</v>
      </c>
      <c r="DL80" s="13">
        <f t="shared" si="156"/>
        <v>81.813333679012345</v>
      </c>
      <c r="DM80" s="95">
        <f t="shared" si="157"/>
        <v>8.2880559012345678</v>
      </c>
      <c r="DN80" s="95">
        <f t="shared" si="158"/>
        <v>8.7517596049382718</v>
      </c>
      <c r="DO80" s="95">
        <f t="shared" si="159"/>
        <v>14.324599111111111</v>
      </c>
      <c r="DP80" s="95">
        <f t="shared" si="160"/>
        <v>22.756574419753086</v>
      </c>
      <c r="DQ80" s="95">
        <f t="shared" si="161"/>
        <v>33.770485530864192</v>
      </c>
      <c r="DR80" s="95">
        <f t="shared" si="162"/>
        <v>47.297932444444442</v>
      </c>
      <c r="DS80" s="95">
        <f t="shared" si="163"/>
        <v>63.315478425799952</v>
      </c>
      <c r="DT80" s="95">
        <f t="shared" si="164"/>
        <v>81.813333679012345</v>
      </c>
      <c r="DU80" s="95">
        <f t="shared" si="165"/>
        <v>7.3057972108641964</v>
      </c>
      <c r="DV80" s="95">
        <f t="shared" si="166"/>
        <v>7.520664523456789</v>
      </c>
      <c r="DW80" s="95">
        <f t="shared" si="167"/>
        <v>10.10296231111111</v>
      </c>
      <c r="DX80" s="95">
        <f t="shared" si="168"/>
        <v>14.010103573827159</v>
      </c>
      <c r="DY80" s="95">
        <f t="shared" si="169"/>
        <v>19.113641593204932</v>
      </c>
      <c r="DZ80" s="95">
        <f t="shared" si="170"/>
        <v>25.38188172444444</v>
      </c>
      <c r="EA80" s="95">
        <f t="shared" si="171"/>
        <v>32.803964040917108</v>
      </c>
      <c r="EB80" s="95">
        <f t="shared" si="172"/>
        <v>41.375352225308639</v>
      </c>
      <c r="EC80" s="95">
        <f t="shared" si="173"/>
        <v>7.3057972108641964</v>
      </c>
      <c r="ED80" s="95">
        <f t="shared" si="174"/>
        <v>7.520664523456789</v>
      </c>
      <c r="EE80" s="95">
        <f t="shared" si="175"/>
        <v>10.10296231111111</v>
      </c>
      <c r="EF80" s="95">
        <f t="shared" si="176"/>
        <v>14.010103573827159</v>
      </c>
      <c r="EG80" s="95">
        <f t="shared" si="177"/>
        <v>19.113641593204935</v>
      </c>
      <c r="EH80" s="95">
        <f t="shared" si="178"/>
        <v>25.38188172444444</v>
      </c>
      <c r="EI80" s="95">
        <f t="shared" si="179"/>
        <v>32.803964040917108</v>
      </c>
      <c r="EJ80" s="95">
        <f t="shared" si="180"/>
        <v>41.375352225308639</v>
      </c>
      <c r="EK80" s="95">
        <f t="shared" si="181"/>
        <v>7.3057972108641964</v>
      </c>
      <c r="EL80" s="95">
        <f t="shared" si="182"/>
        <v>7.520664523456789</v>
      </c>
      <c r="EM80" s="95">
        <f t="shared" si="183"/>
        <v>10.10296231111111</v>
      </c>
      <c r="EN80" s="95">
        <f t="shared" si="184"/>
        <v>14.010103573827159</v>
      </c>
      <c r="EO80" s="95">
        <f t="shared" si="185"/>
        <v>19.113641593204935</v>
      </c>
      <c r="EP80" s="95">
        <f t="shared" si="186"/>
        <v>25.38188172444444</v>
      </c>
      <c r="EQ80" s="95">
        <f t="shared" si="187"/>
        <v>32.803964040917108</v>
      </c>
      <c r="ER80" s="95">
        <f t="shared" si="188"/>
        <v>41.375352225308639</v>
      </c>
      <c r="ES80" s="95">
        <f t="shared" si="189"/>
        <v>1</v>
      </c>
      <c r="ET80" s="95">
        <f t="shared" si="190"/>
        <v>1</v>
      </c>
      <c r="EU80" s="95">
        <f t="shared" si="191"/>
        <v>1</v>
      </c>
      <c r="EV80" s="95">
        <f t="shared" si="192"/>
        <v>1</v>
      </c>
      <c r="EW80" s="95">
        <f t="shared" si="193"/>
        <v>1</v>
      </c>
      <c r="EX80" s="95">
        <f t="shared" si="194"/>
        <v>1</v>
      </c>
      <c r="EY80" s="95">
        <f t="shared" si="195"/>
        <v>1</v>
      </c>
      <c r="EZ80" s="95">
        <f t="shared" si="196"/>
        <v>1</v>
      </c>
      <c r="FA80" s="95">
        <f t="shared" si="197"/>
        <v>1</v>
      </c>
      <c r="FB80" s="95">
        <f t="shared" si="198"/>
        <v>1</v>
      </c>
      <c r="FC80" s="95">
        <f t="shared" si="199"/>
        <v>1</v>
      </c>
      <c r="FD80" s="95">
        <f t="shared" si="200"/>
        <v>1</v>
      </c>
      <c r="FE80" s="95">
        <f t="shared" si="201"/>
        <v>0.99999999999999989</v>
      </c>
      <c r="FF80" s="95">
        <f t="shared" si="202"/>
        <v>1</v>
      </c>
      <c r="FG80" s="95">
        <f t="shared" si="203"/>
        <v>1</v>
      </c>
      <c r="FH80" s="95">
        <f t="shared" si="204"/>
        <v>1</v>
      </c>
      <c r="FI80" s="95">
        <f t="shared" si="205"/>
        <v>1</v>
      </c>
      <c r="FJ80" s="95">
        <f t="shared" si="206"/>
        <v>1</v>
      </c>
      <c r="FK80" s="95">
        <f t="shared" si="207"/>
        <v>1</v>
      </c>
      <c r="FL80" s="95">
        <f t="shared" si="208"/>
        <v>1</v>
      </c>
      <c r="FM80" s="95">
        <f t="shared" si="209"/>
        <v>1</v>
      </c>
      <c r="FN80" s="95">
        <f t="shared" si="210"/>
        <v>1</v>
      </c>
      <c r="FO80" s="95">
        <f t="shared" si="211"/>
        <v>1</v>
      </c>
      <c r="FP80" s="95">
        <f t="shared" si="212"/>
        <v>1</v>
      </c>
      <c r="FQ80" s="115">
        <f t="shared" si="213"/>
        <v>6.794036016285804</v>
      </c>
      <c r="FR80" s="115">
        <f t="shared" si="214"/>
        <v>6.4707056784644283</v>
      </c>
      <c r="FS80" s="115">
        <f t="shared" si="215"/>
        <v>8.721786393995492</v>
      </c>
      <c r="FT80" s="115">
        <f t="shared" si="216"/>
        <v>11.005983513777299</v>
      </c>
      <c r="FU80" s="115">
        <f t="shared" si="217"/>
        <v>12.887890719206899</v>
      </c>
      <c r="FV80" s="115">
        <f t="shared" si="218"/>
        <v>14.341007931541293</v>
      </c>
      <c r="FW80" s="115">
        <f t="shared" si="219"/>
        <v>15.442311580707942</v>
      </c>
      <c r="FX80" s="115">
        <f t="shared" si="220"/>
        <v>16.277675603356581</v>
      </c>
      <c r="FY80" s="90"/>
      <c r="FZ80" s="90">
        <f t="shared" si="244"/>
        <v>6.4707056784644283</v>
      </c>
      <c r="GB80" s="18"/>
      <c r="GC80" s="29"/>
      <c r="GE80" s="15"/>
      <c r="GF80" s="15"/>
      <c r="GG80" s="15"/>
      <c r="GI80" s="31"/>
      <c r="GJ80" s="31"/>
      <c r="GK80" s="31"/>
      <c r="HU80" s="21"/>
      <c r="HV80" s="21"/>
      <c r="HW80" s="21"/>
      <c r="HX80" s="21"/>
      <c r="HY80" s="21"/>
      <c r="HZ80" s="21"/>
      <c r="IA80" s="21"/>
      <c r="IC80" s="28"/>
      <c r="ID80" s="11"/>
      <c r="IE80" s="13"/>
      <c r="IF80" s="11"/>
      <c r="IG80" s="13"/>
      <c r="IH80" s="13"/>
      <c r="II80" s="13"/>
      <c r="IJ80" s="28"/>
      <c r="IK80" s="11"/>
      <c r="IL80" s="13"/>
      <c r="IM80" s="22"/>
      <c r="IN80" s="23"/>
      <c r="IO80" s="11"/>
      <c r="IP80" s="23"/>
      <c r="IQ80" s="28"/>
      <c r="IR80" s="20"/>
      <c r="IS80" s="13"/>
      <c r="IT80" s="23"/>
      <c r="IU80" s="23"/>
      <c r="IV80" s="23"/>
      <c r="IW80" s="23"/>
      <c r="IX80" s="28"/>
      <c r="IY80" s="13"/>
      <c r="IZ80" s="25"/>
      <c r="JA80" s="25"/>
      <c r="JB80" s="25"/>
      <c r="JC80" s="25"/>
      <c r="JD80" s="25"/>
      <c r="JE80" s="25"/>
      <c r="JF80" s="25"/>
    </row>
    <row r="81" spans="1:266" s="4" customFormat="1" ht="13.8" x14ac:dyDescent="0.3">
      <c r="B81" s="13">
        <v>0.65</v>
      </c>
      <c r="C81" s="20">
        <v>7.3499787066338698</v>
      </c>
      <c r="D81" s="20">
        <v>5.8776971244412941</v>
      </c>
      <c r="E81" s="20">
        <v>4.9041504376308147</v>
      </c>
      <c r="F81" s="20">
        <v>3.7002154138446288</v>
      </c>
      <c r="G81" s="20">
        <v>2.327078808031064</v>
      </c>
      <c r="H81" s="20">
        <v>1.2507055217306213</v>
      </c>
      <c r="I81" s="20">
        <v>1.0022393405446832</v>
      </c>
      <c r="M81" s="6"/>
      <c r="N81" s="6"/>
      <c r="O81" s="6"/>
      <c r="P81" s="6"/>
      <c r="Q81" s="6"/>
      <c r="R81" s="6"/>
      <c r="S81" s="7"/>
      <c r="T81" s="6"/>
      <c r="U81" s="5"/>
      <c r="X81" s="118">
        <v>9.5</v>
      </c>
      <c r="Y81" s="118">
        <v>10</v>
      </c>
      <c r="Z81" s="40">
        <v>1.7999999999999999E-2</v>
      </c>
      <c r="AA81" s="40">
        <v>10000000</v>
      </c>
      <c r="AB81" s="40">
        <v>10000000</v>
      </c>
      <c r="AC81" s="98">
        <v>3900000</v>
      </c>
      <c r="AD81" s="42">
        <v>0.33</v>
      </c>
      <c r="AE81" s="42">
        <v>0.33</v>
      </c>
      <c r="AF81" s="41">
        <v>1.7999999999999999E-2</v>
      </c>
      <c r="AG81" s="40">
        <v>10000000</v>
      </c>
      <c r="AH81" s="40">
        <v>10000000</v>
      </c>
      <c r="AI81" s="98">
        <v>3900000</v>
      </c>
      <c r="AJ81" s="42">
        <v>0.33</v>
      </c>
      <c r="AK81" s="42">
        <v>0.33</v>
      </c>
      <c r="AL81" s="42">
        <f>AL60</f>
        <v>5.0200000000000002E-2</v>
      </c>
      <c r="AM81" s="40">
        <v>6000</v>
      </c>
      <c r="AN81" s="40">
        <f>AN60</f>
        <v>10000</v>
      </c>
      <c r="AO81" s="40">
        <f>AO60</f>
        <v>10000</v>
      </c>
      <c r="AP81" s="42">
        <v>0.03</v>
      </c>
      <c r="AQ81" s="42">
        <v>0.03</v>
      </c>
      <c r="AR81" s="4">
        <f t="shared" si="221"/>
        <v>6.8199999999999997E-2</v>
      </c>
      <c r="AS81" s="11">
        <f t="shared" si="222"/>
        <v>0.95</v>
      </c>
      <c r="AT81" s="15">
        <f t="shared" si="223"/>
        <v>469.76949837279756</v>
      </c>
      <c r="AU81" s="19">
        <f t="shared" si="224"/>
        <v>5.0040256631266655E-2</v>
      </c>
      <c r="AV81" s="13">
        <f t="shared" si="225"/>
        <v>0.5</v>
      </c>
      <c r="AW81" s="11">
        <f t="shared" si="226"/>
        <v>1</v>
      </c>
      <c r="AX81" s="11">
        <f t="shared" si="227"/>
        <v>0.8911</v>
      </c>
      <c r="AY81" s="11">
        <f t="shared" si="228"/>
        <v>201997.53114128605</v>
      </c>
      <c r="AZ81" s="11">
        <f t="shared" si="229"/>
        <v>1</v>
      </c>
      <c r="BA81" s="11">
        <f t="shared" si="230"/>
        <v>0.34752899999999998</v>
      </c>
      <c r="BB81" s="11">
        <f t="shared" si="231"/>
        <v>1.025058</v>
      </c>
      <c r="BC81" s="11">
        <f t="shared" si="232"/>
        <v>0.99909999999999999</v>
      </c>
      <c r="BD81" s="11">
        <f t="shared" si="233"/>
        <v>0.8911</v>
      </c>
      <c r="BE81" s="11">
        <f t="shared" si="234"/>
        <v>201997.53114128605</v>
      </c>
      <c r="BF81" s="11">
        <f t="shared" si="235"/>
        <v>1</v>
      </c>
      <c r="BG81" s="11">
        <f t="shared" si="236"/>
        <v>0.34752899999999998</v>
      </c>
      <c r="BH81" s="11">
        <f t="shared" si="237"/>
        <v>1.025058</v>
      </c>
      <c r="BI81" s="121">
        <f>16*X81^2/(3*BI62^2*Y81^2)</f>
        <v>4.8133333333333335</v>
      </c>
      <c r="BJ81" s="121">
        <f>16*X81^2/(3*BJ62^2*Y81^2)</f>
        <v>1.2033333333333334</v>
      </c>
      <c r="BK81" s="121">
        <f>16*X81^2/(3*BK62^2*Y81^2)</f>
        <v>0.53481481481481485</v>
      </c>
      <c r="BL81" s="121">
        <f>16*X81^2/(3*BL62^2*Y81^2)</f>
        <v>0.30083333333333334</v>
      </c>
      <c r="BM81" s="121">
        <f>16*X81^2/(3*BM62^2*Y81^2)</f>
        <v>0.19253333333333333</v>
      </c>
      <c r="BN81" s="121">
        <f>16*X81^2/(3*BN62^2*Y81^2)</f>
        <v>0.13370370370370371</v>
      </c>
      <c r="BO81" s="121">
        <f>16*X81^2/(3*BO62^2*Y81^2)</f>
        <v>9.8231292517006796E-2</v>
      </c>
      <c r="BP81" s="121">
        <f>16*X81^2/(3*BP62^2*Y81^2)</f>
        <v>7.5208333333333335E-2</v>
      </c>
      <c r="BQ81" s="121">
        <f t="shared" si="238"/>
        <v>1.3333333333333333</v>
      </c>
      <c r="BR81" s="121">
        <f t="shared" si="238"/>
        <v>1.3333333333333333</v>
      </c>
      <c r="BS81" s="121">
        <f t="shared" si="238"/>
        <v>1.3333333333333333</v>
      </c>
      <c r="BT81" s="121">
        <f t="shared" si="238"/>
        <v>1.3333333333333333</v>
      </c>
      <c r="BU81" s="121">
        <f t="shared" si="238"/>
        <v>1.3333333333333333</v>
      </c>
      <c r="BV81" s="121">
        <f t="shared" si="238"/>
        <v>1.3333333333333333</v>
      </c>
      <c r="BW81" s="121">
        <f t="shared" si="238"/>
        <v>1.3333333333333333</v>
      </c>
      <c r="BX81" s="121">
        <f t="shared" si="238"/>
        <v>1.3333333333333333</v>
      </c>
      <c r="BY81" s="121">
        <f>(BI62^2*Y81^2)/X81^2</f>
        <v>1.10803324099723</v>
      </c>
      <c r="BZ81" s="121">
        <f>(BJ62^2*Y81^2)/X81^2</f>
        <v>4.43213296398892</v>
      </c>
      <c r="CA81" s="121">
        <f>(BK62^2*Y81^2)/X81^2</f>
        <v>9.97229916897507</v>
      </c>
      <c r="CB81" s="121">
        <f>(BL62^2*Y81^2)/X81^2</f>
        <v>17.72853185595568</v>
      </c>
      <c r="CC81" s="121">
        <f>(BM62^2*Y81^2)/X81^2</f>
        <v>27.700831024930746</v>
      </c>
      <c r="CD81" s="121">
        <f>(BN62^2*Y81^2)/X81^2</f>
        <v>39.88919667590028</v>
      </c>
      <c r="CE81" s="121">
        <f>(BO62^2*Y81^2)/X81^2</f>
        <v>54.293628808864263</v>
      </c>
      <c r="CF81" s="121">
        <f>(BP62^2*Y81^2)/X81^2</f>
        <v>70.91412742382272</v>
      </c>
      <c r="CG81" s="121">
        <f t="shared" si="239"/>
        <v>1.2033333333333334</v>
      </c>
      <c r="CH81" s="121">
        <f t="shared" si="130"/>
        <v>0.30083333333333334</v>
      </c>
      <c r="CI81" s="121">
        <f t="shared" si="131"/>
        <v>0.13370370370370371</v>
      </c>
      <c r="CJ81" s="121">
        <f t="shared" si="132"/>
        <v>7.5208333333333335E-2</v>
      </c>
      <c r="CK81" s="121">
        <f t="shared" si="133"/>
        <v>4.8133333333333334E-2</v>
      </c>
      <c r="CL81" s="121">
        <f t="shared" si="134"/>
        <v>3.3425925925925928E-2</v>
      </c>
      <c r="CM81" s="121">
        <f t="shared" si="135"/>
        <v>2.4557823129251699E-2</v>
      </c>
      <c r="CN81" s="121">
        <f t="shared" si="136"/>
        <v>1.8802083333333334E-2</v>
      </c>
      <c r="CO81" s="95">
        <f t="shared" si="137"/>
        <v>5.9564789252077563</v>
      </c>
      <c r="CP81" s="95">
        <f t="shared" si="138"/>
        <v>10.435799700831025</v>
      </c>
      <c r="CQ81" s="95">
        <f t="shared" si="139"/>
        <v>17.901334326869808</v>
      </c>
      <c r="CR81" s="95">
        <f t="shared" si="140"/>
        <v>28.353082803324099</v>
      </c>
      <c r="CS81" s="95">
        <f t="shared" si="141"/>
        <v>41.791045130193908</v>
      </c>
      <c r="CT81" s="95">
        <f t="shared" si="142"/>
        <v>58.215221307479226</v>
      </c>
      <c r="CU81" s="95">
        <f t="shared" si="143"/>
        <v>77.625611335180054</v>
      </c>
      <c r="CV81" s="95">
        <f t="shared" si="144"/>
        <v>100.02221521329639</v>
      </c>
      <c r="CW81" s="95">
        <f t="shared" si="145"/>
        <v>5.9564789252077563</v>
      </c>
      <c r="CX81" s="95">
        <f t="shared" si="146"/>
        <v>10.435799700831025</v>
      </c>
      <c r="CY81" s="95">
        <f t="shared" si="147"/>
        <v>17.901334326869808</v>
      </c>
      <c r="CZ81" s="95">
        <f t="shared" si="148"/>
        <v>28.353082803324099</v>
      </c>
      <c r="DA81" s="95">
        <f t="shared" si="149"/>
        <v>41.791045130193908</v>
      </c>
      <c r="DB81" s="95">
        <f t="shared" si="150"/>
        <v>58.215221307479226</v>
      </c>
      <c r="DC81" s="95">
        <f t="shared" si="151"/>
        <v>77.625611335180054</v>
      </c>
      <c r="DD81" s="95">
        <f t="shared" si="152"/>
        <v>100.02221521329639</v>
      </c>
      <c r="DE81" s="13">
        <f t="shared" si="240"/>
        <v>8.6548545743305638</v>
      </c>
      <c r="DF81" s="13">
        <f t="shared" si="241"/>
        <v>8.3689542973222544</v>
      </c>
      <c r="DG81" s="13">
        <f t="shared" si="242"/>
        <v>13.240601983789885</v>
      </c>
      <c r="DH81" s="13">
        <f t="shared" si="243"/>
        <v>20.762853189289014</v>
      </c>
      <c r="DI81" s="13">
        <f t="shared" si="153"/>
        <v>30.626852358264081</v>
      </c>
      <c r="DJ81" s="13">
        <f t="shared" si="154"/>
        <v>42.756388379603983</v>
      </c>
      <c r="DK81" s="13">
        <f t="shared" si="155"/>
        <v>57.12534810138127</v>
      </c>
      <c r="DL81" s="13">
        <f t="shared" si="156"/>
        <v>73.72282375715605</v>
      </c>
      <c r="DM81" s="95">
        <f t="shared" si="157"/>
        <v>8.6548545743305638</v>
      </c>
      <c r="DN81" s="95">
        <f t="shared" si="158"/>
        <v>8.3689542973222544</v>
      </c>
      <c r="DO81" s="95">
        <f t="shared" si="159"/>
        <v>13.240601983789885</v>
      </c>
      <c r="DP81" s="95">
        <f t="shared" si="160"/>
        <v>20.762853189289014</v>
      </c>
      <c r="DQ81" s="95">
        <f t="shared" si="161"/>
        <v>30.626852358264081</v>
      </c>
      <c r="DR81" s="95">
        <f t="shared" si="162"/>
        <v>42.756388379603983</v>
      </c>
      <c r="DS81" s="95">
        <f t="shared" si="163"/>
        <v>57.12534810138127</v>
      </c>
      <c r="DT81" s="95">
        <f t="shared" si="164"/>
        <v>73.72282375715605</v>
      </c>
      <c r="DU81" s="95">
        <f t="shared" si="165"/>
        <v>7.4757614456140349</v>
      </c>
      <c r="DV81" s="95">
        <f t="shared" si="166"/>
        <v>7.3432832624561408</v>
      </c>
      <c r="DW81" s="95">
        <f t="shared" si="167"/>
        <v>9.6006683942300199</v>
      </c>
      <c r="DX81" s="95">
        <f t="shared" si="168"/>
        <v>13.086268979824561</v>
      </c>
      <c r="DY81" s="95">
        <f t="shared" si="169"/>
        <v>17.656970002750874</v>
      </c>
      <c r="DZ81" s="95">
        <f t="shared" si="170"/>
        <v>23.277457368031186</v>
      </c>
      <c r="EA81" s="95">
        <f t="shared" si="171"/>
        <v>29.93563097223057</v>
      </c>
      <c r="EB81" s="95">
        <f t="shared" si="172"/>
        <v>37.626436461798242</v>
      </c>
      <c r="EC81" s="95">
        <f t="shared" si="173"/>
        <v>7.4757614456140349</v>
      </c>
      <c r="ED81" s="95">
        <f t="shared" si="174"/>
        <v>7.3432832624561408</v>
      </c>
      <c r="EE81" s="95">
        <f t="shared" si="175"/>
        <v>9.6006683942300199</v>
      </c>
      <c r="EF81" s="95">
        <f t="shared" si="176"/>
        <v>13.086268979824561</v>
      </c>
      <c r="EG81" s="95">
        <f t="shared" si="177"/>
        <v>17.656970002750874</v>
      </c>
      <c r="EH81" s="95">
        <f t="shared" si="178"/>
        <v>23.27745736803119</v>
      </c>
      <c r="EI81" s="95">
        <f t="shared" si="179"/>
        <v>29.935630972230573</v>
      </c>
      <c r="EJ81" s="95">
        <f t="shared" si="180"/>
        <v>37.626436461798242</v>
      </c>
      <c r="EK81" s="95">
        <f t="shared" si="181"/>
        <v>7.4757614456140349</v>
      </c>
      <c r="EL81" s="95">
        <f t="shared" si="182"/>
        <v>7.3432832624561408</v>
      </c>
      <c r="EM81" s="95">
        <f t="shared" si="183"/>
        <v>9.6006683942300199</v>
      </c>
      <c r="EN81" s="95">
        <f t="shared" si="184"/>
        <v>13.086268979824561</v>
      </c>
      <c r="EO81" s="95">
        <f t="shared" si="185"/>
        <v>17.656970002750874</v>
      </c>
      <c r="EP81" s="95">
        <f t="shared" si="186"/>
        <v>23.27745736803119</v>
      </c>
      <c r="EQ81" s="95">
        <f t="shared" si="187"/>
        <v>29.935630972230573</v>
      </c>
      <c r="ER81" s="95">
        <f t="shared" si="188"/>
        <v>37.626436461798242</v>
      </c>
      <c r="ES81" s="95">
        <f t="shared" si="189"/>
        <v>1</v>
      </c>
      <c r="ET81" s="95">
        <f t="shared" si="190"/>
        <v>1</v>
      </c>
      <c r="EU81" s="95">
        <f t="shared" si="191"/>
        <v>1</v>
      </c>
      <c r="EV81" s="95">
        <f t="shared" si="192"/>
        <v>1</v>
      </c>
      <c r="EW81" s="95">
        <f t="shared" si="193"/>
        <v>1</v>
      </c>
      <c r="EX81" s="95">
        <f t="shared" si="194"/>
        <v>1</v>
      </c>
      <c r="EY81" s="95">
        <f t="shared" si="195"/>
        <v>1</v>
      </c>
      <c r="EZ81" s="95">
        <f t="shared" si="196"/>
        <v>1</v>
      </c>
      <c r="FA81" s="95">
        <f t="shared" si="197"/>
        <v>1</v>
      </c>
      <c r="FB81" s="95">
        <f t="shared" si="198"/>
        <v>1</v>
      </c>
      <c r="FC81" s="95">
        <f t="shared" si="199"/>
        <v>1</v>
      </c>
      <c r="FD81" s="95">
        <f t="shared" si="200"/>
        <v>1</v>
      </c>
      <c r="FE81" s="95">
        <f t="shared" si="201"/>
        <v>1</v>
      </c>
      <c r="FF81" s="95">
        <f t="shared" si="202"/>
        <v>1</v>
      </c>
      <c r="FG81" s="95">
        <f t="shared" si="203"/>
        <v>1</v>
      </c>
      <c r="FH81" s="95">
        <f t="shared" si="204"/>
        <v>1</v>
      </c>
      <c r="FI81" s="95">
        <f t="shared" si="205"/>
        <v>1</v>
      </c>
      <c r="FJ81" s="95">
        <f t="shared" si="206"/>
        <v>1</v>
      </c>
      <c r="FK81" s="95">
        <f t="shared" si="207"/>
        <v>1</v>
      </c>
      <c r="FL81" s="95">
        <f t="shared" si="208"/>
        <v>1</v>
      </c>
      <c r="FM81" s="95">
        <f t="shared" si="209"/>
        <v>1</v>
      </c>
      <c r="FN81" s="95">
        <f t="shared" si="210"/>
        <v>1</v>
      </c>
      <c r="FO81" s="95">
        <f t="shared" si="211"/>
        <v>1</v>
      </c>
      <c r="FP81" s="95">
        <f t="shared" si="212"/>
        <v>1</v>
      </c>
      <c r="FQ81" s="115">
        <f t="shared" si="213"/>
        <v>7.1099862118511084</v>
      </c>
      <c r="FR81" s="115">
        <f t="shared" si="214"/>
        <v>6.2891934672551519</v>
      </c>
      <c r="FS81" s="115">
        <f t="shared" si="215"/>
        <v>8.3418144380010997</v>
      </c>
      <c r="FT81" s="115">
        <f t="shared" si="216"/>
        <v>10.553422050806994</v>
      </c>
      <c r="FU81" s="115">
        <f t="shared" si="217"/>
        <v>12.436263006361729</v>
      </c>
      <c r="FV81" s="115">
        <f t="shared" si="218"/>
        <v>13.924400727405262</v>
      </c>
      <c r="FW81" s="115">
        <f t="shared" si="219"/>
        <v>15.07181823219927</v>
      </c>
      <c r="FX81" s="115">
        <f t="shared" si="220"/>
        <v>15.953424692985747</v>
      </c>
      <c r="FY81" s="90"/>
      <c r="FZ81" s="90">
        <f t="shared" si="244"/>
        <v>6.2891934672551519</v>
      </c>
      <c r="GB81" s="18"/>
      <c r="GC81" s="29"/>
      <c r="GE81" s="15"/>
      <c r="GF81" s="15"/>
      <c r="GG81" s="15"/>
      <c r="GI81" s="31"/>
      <c r="GJ81" s="31"/>
      <c r="GK81" s="31"/>
      <c r="HU81" s="21"/>
      <c r="HV81" s="21"/>
      <c r="HW81" s="21"/>
      <c r="HX81" s="21"/>
      <c r="HY81" s="21"/>
      <c r="HZ81" s="21"/>
      <c r="IA81" s="21"/>
      <c r="IC81" s="28"/>
      <c r="ID81" s="13"/>
      <c r="IE81" s="13"/>
      <c r="IF81" s="13"/>
      <c r="IG81" s="13"/>
      <c r="IH81" s="13"/>
      <c r="II81" s="13"/>
      <c r="IJ81" s="28"/>
      <c r="IK81" s="20"/>
      <c r="IL81" s="13"/>
      <c r="IM81" s="11"/>
      <c r="IN81" s="23"/>
      <c r="IO81" s="13"/>
      <c r="IP81" s="23"/>
      <c r="IQ81" s="28"/>
      <c r="IR81" s="20"/>
      <c r="IS81" s="13"/>
      <c r="IT81" s="20"/>
      <c r="IU81" s="23"/>
      <c r="IV81" s="20"/>
      <c r="IW81" s="23"/>
      <c r="IY81" s="13"/>
      <c r="IZ81" s="25"/>
      <c r="JA81" s="25"/>
      <c r="JB81" s="25"/>
      <c r="JC81" s="25"/>
      <c r="JD81" s="25"/>
      <c r="JE81" s="25"/>
      <c r="JF81" s="25"/>
    </row>
    <row r="82" spans="1:266" s="4" customFormat="1" ht="13.8" x14ac:dyDescent="0.3">
      <c r="B82" s="13">
        <v>0.7</v>
      </c>
      <c r="C82" s="20">
        <v>7.3840650736234741</v>
      </c>
      <c r="D82" s="20">
        <v>5.9537048988567687</v>
      </c>
      <c r="E82" s="20">
        <v>4.995463808825094</v>
      </c>
      <c r="F82" s="20">
        <v>3.7965920023144295</v>
      </c>
      <c r="G82" s="20">
        <v>2.3174617115711889</v>
      </c>
      <c r="H82" s="20">
        <v>1.2508461739844046</v>
      </c>
      <c r="I82" s="20">
        <v>1.0026069463917722</v>
      </c>
      <c r="M82" s="6"/>
      <c r="N82" s="6"/>
      <c r="O82" s="6"/>
      <c r="P82" s="6"/>
      <c r="Q82" s="6"/>
      <c r="R82" s="6"/>
      <c r="S82" s="7"/>
      <c r="T82" s="6"/>
      <c r="U82" s="5"/>
      <c r="V82" s="5"/>
      <c r="W82" s="5"/>
      <c r="X82" s="118">
        <v>10</v>
      </c>
      <c r="Y82" s="118">
        <v>10</v>
      </c>
      <c r="Z82" s="40">
        <v>1.7999999999999999E-2</v>
      </c>
      <c r="AA82" s="40">
        <v>10000000</v>
      </c>
      <c r="AB82" s="40">
        <v>10000000</v>
      </c>
      <c r="AC82" s="98">
        <v>3900000</v>
      </c>
      <c r="AD82" s="42">
        <v>0.33</v>
      </c>
      <c r="AE82" s="42">
        <v>0.33</v>
      </c>
      <c r="AF82" s="41">
        <v>1.7999999999999999E-2</v>
      </c>
      <c r="AG82" s="40">
        <v>10000000</v>
      </c>
      <c r="AH82" s="40">
        <v>10000000</v>
      </c>
      <c r="AI82" s="98">
        <v>3900000</v>
      </c>
      <c r="AJ82" s="42">
        <v>0.33</v>
      </c>
      <c r="AK82" s="42">
        <v>0.33</v>
      </c>
      <c r="AL82" s="42">
        <f>AL60</f>
        <v>5.0200000000000002E-2</v>
      </c>
      <c r="AM82" s="40">
        <v>6000</v>
      </c>
      <c r="AN82" s="40">
        <f>AN60</f>
        <v>10000</v>
      </c>
      <c r="AO82" s="40">
        <f>AO60</f>
        <v>10000</v>
      </c>
      <c r="AP82" s="42">
        <v>0.03</v>
      </c>
      <c r="AQ82" s="42">
        <v>0.03</v>
      </c>
      <c r="AR82" s="4">
        <f t="shared" si="221"/>
        <v>6.8199999999999997E-2</v>
      </c>
      <c r="AS82" s="11">
        <f t="shared" si="222"/>
        <v>1</v>
      </c>
      <c r="AT82" s="15">
        <f t="shared" si="223"/>
        <v>469.76949837279756</v>
      </c>
      <c r="AU82" s="19">
        <f t="shared" si="224"/>
        <v>5.0040256631266655E-2</v>
      </c>
      <c r="AV82" s="13">
        <f t="shared" si="225"/>
        <v>0.5</v>
      </c>
      <c r="AW82" s="11">
        <f t="shared" si="226"/>
        <v>1</v>
      </c>
      <c r="AX82" s="11">
        <f t="shared" si="227"/>
        <v>0.8911</v>
      </c>
      <c r="AY82" s="11">
        <f t="shared" si="228"/>
        <v>201997.53114128605</v>
      </c>
      <c r="AZ82" s="11">
        <f t="shared" si="229"/>
        <v>1</v>
      </c>
      <c r="BA82" s="11">
        <f t="shared" si="230"/>
        <v>0.34752899999999998</v>
      </c>
      <c r="BB82" s="11">
        <f t="shared" si="231"/>
        <v>1.025058</v>
      </c>
      <c r="BC82" s="11">
        <f t="shared" si="232"/>
        <v>0.99909999999999999</v>
      </c>
      <c r="BD82" s="11">
        <f t="shared" si="233"/>
        <v>0.8911</v>
      </c>
      <c r="BE82" s="11">
        <f t="shared" si="234"/>
        <v>201997.53114128605</v>
      </c>
      <c r="BF82" s="11">
        <f t="shared" si="235"/>
        <v>1</v>
      </c>
      <c r="BG82" s="11">
        <f t="shared" si="236"/>
        <v>0.34752899999999998</v>
      </c>
      <c r="BH82" s="11">
        <f t="shared" si="237"/>
        <v>1.025058</v>
      </c>
      <c r="BI82" s="121">
        <f>16*X82^2/(3*BI62^2*Y82^2)</f>
        <v>5.333333333333333</v>
      </c>
      <c r="BJ82" s="121">
        <f>16*X82^2/(3*BJ62^2*Y82^2)</f>
        <v>1.3333333333333333</v>
      </c>
      <c r="BK82" s="121">
        <f>16*X82^2/(3*BK62^2*Y82^2)</f>
        <v>0.59259259259259256</v>
      </c>
      <c r="BL82" s="121">
        <f>16*X82^2/(3*BL62^2*Y82^2)</f>
        <v>0.33333333333333331</v>
      </c>
      <c r="BM82" s="121">
        <f>16*X82^2/(3*BM62^2*Y82^2)</f>
        <v>0.21333333333333335</v>
      </c>
      <c r="BN82" s="121">
        <f>16*X82^2/(3*BN62^2*Y82^2)</f>
        <v>0.14814814814814814</v>
      </c>
      <c r="BO82" s="121">
        <f>16*X82^2/(3*BO62^2*Y82^2)</f>
        <v>0.10884353741496598</v>
      </c>
      <c r="BP82" s="121">
        <f>16*X82^2/(3*BP62^2*Y82^2)</f>
        <v>8.3333333333333329E-2</v>
      </c>
      <c r="BQ82" s="121">
        <f t="shared" si="238"/>
        <v>1.3333333333333333</v>
      </c>
      <c r="BR82" s="121">
        <f t="shared" si="238"/>
        <v>1.3333333333333333</v>
      </c>
      <c r="BS82" s="121">
        <f t="shared" si="238"/>
        <v>1.3333333333333333</v>
      </c>
      <c r="BT82" s="121">
        <f t="shared" si="238"/>
        <v>1.3333333333333333</v>
      </c>
      <c r="BU82" s="121">
        <f t="shared" si="238"/>
        <v>1.3333333333333333</v>
      </c>
      <c r="BV82" s="121">
        <f t="shared" si="238"/>
        <v>1.3333333333333333</v>
      </c>
      <c r="BW82" s="121">
        <f t="shared" si="238"/>
        <v>1.3333333333333333</v>
      </c>
      <c r="BX82" s="121">
        <f t="shared" si="238"/>
        <v>1.3333333333333333</v>
      </c>
      <c r="BY82" s="121">
        <f>(BI62^2*Y82^2)/X82^2</f>
        <v>1</v>
      </c>
      <c r="BZ82" s="121">
        <f>(BJ62^2*Y82^2)/X82^2</f>
        <v>4</v>
      </c>
      <c r="CA82" s="121">
        <f>(BK62^2*Y82^2)/X82^2</f>
        <v>9</v>
      </c>
      <c r="CB82" s="121">
        <f>(BL62^2*Y82^2)/X82^2</f>
        <v>16</v>
      </c>
      <c r="CC82" s="121">
        <f>(BM62^2*Y82^2)/X82^2</f>
        <v>25</v>
      </c>
      <c r="CD82" s="121">
        <f>(BN62^2*Y82^2)/X82^2</f>
        <v>36</v>
      </c>
      <c r="CE82" s="121">
        <f>(BO62^2*Y82^2)/X82^2</f>
        <v>49</v>
      </c>
      <c r="CF82" s="121">
        <f>(BP62^2*Y82^2)/X82^2</f>
        <v>64</v>
      </c>
      <c r="CG82" s="121">
        <f t="shared" si="239"/>
        <v>1.3333333333333333</v>
      </c>
      <c r="CH82" s="121">
        <f t="shared" si="130"/>
        <v>0.33333333333333331</v>
      </c>
      <c r="CI82" s="121">
        <f t="shared" si="131"/>
        <v>0.14814814814814814</v>
      </c>
      <c r="CJ82" s="121">
        <f t="shared" si="132"/>
        <v>8.3333333333333329E-2</v>
      </c>
      <c r="CK82" s="121">
        <f t="shared" si="133"/>
        <v>5.3333333333333337E-2</v>
      </c>
      <c r="CL82" s="121">
        <f t="shared" si="134"/>
        <v>3.7037037037037035E-2</v>
      </c>
      <c r="CM82" s="121">
        <f t="shared" si="135"/>
        <v>2.7210884353741496E-2</v>
      </c>
      <c r="CN82" s="121">
        <f t="shared" si="136"/>
        <v>2.0833333333333332E-2</v>
      </c>
      <c r="CO82" s="95">
        <f t="shared" si="137"/>
        <v>5.8109010000000003</v>
      </c>
      <c r="CP82" s="95">
        <f t="shared" si="138"/>
        <v>9.8534879999999987</v>
      </c>
      <c r="CQ82" s="95">
        <f t="shared" si="139"/>
        <v>16.591132999999999</v>
      </c>
      <c r="CR82" s="95">
        <f t="shared" si="140"/>
        <v>26.023835999999999</v>
      </c>
      <c r="CS82" s="95">
        <f t="shared" si="141"/>
        <v>38.151596999999995</v>
      </c>
      <c r="CT82" s="95">
        <f t="shared" si="142"/>
        <v>52.974415999999998</v>
      </c>
      <c r="CU82" s="95">
        <f t="shared" si="143"/>
        <v>70.492292999999989</v>
      </c>
      <c r="CV82" s="95">
        <f t="shared" si="144"/>
        <v>90.705228000000005</v>
      </c>
      <c r="CW82" s="95">
        <f t="shared" si="145"/>
        <v>5.8109010000000003</v>
      </c>
      <c r="CX82" s="95">
        <f t="shared" si="146"/>
        <v>9.8534879999999987</v>
      </c>
      <c r="CY82" s="95">
        <f t="shared" si="147"/>
        <v>16.591132999999999</v>
      </c>
      <c r="CZ82" s="95">
        <f t="shared" si="148"/>
        <v>26.023835999999999</v>
      </c>
      <c r="DA82" s="95">
        <f t="shared" si="149"/>
        <v>38.151596999999995</v>
      </c>
      <c r="DB82" s="95">
        <f t="shared" si="150"/>
        <v>52.974415999999998</v>
      </c>
      <c r="DC82" s="95">
        <f t="shared" si="151"/>
        <v>70.492292999999989</v>
      </c>
      <c r="DD82" s="95">
        <f t="shared" si="152"/>
        <v>90.705228000000005</v>
      </c>
      <c r="DE82" s="13">
        <f t="shared" si="240"/>
        <v>9.0668213333333334</v>
      </c>
      <c r="DF82" s="13">
        <f t="shared" si="241"/>
        <v>8.0668213333333334</v>
      </c>
      <c r="DG82" s="13">
        <f t="shared" si="242"/>
        <v>12.326080592592593</v>
      </c>
      <c r="DH82" s="13">
        <f t="shared" si="243"/>
        <v>19.066821333333333</v>
      </c>
      <c r="DI82" s="13">
        <f t="shared" si="153"/>
        <v>27.946821333333332</v>
      </c>
      <c r="DJ82" s="13">
        <f t="shared" si="154"/>
        <v>38.881636148148147</v>
      </c>
      <c r="DK82" s="13">
        <f t="shared" si="155"/>
        <v>51.842331537414964</v>
      </c>
      <c r="DL82" s="13">
        <f t="shared" si="156"/>
        <v>66.816821333333337</v>
      </c>
      <c r="DM82" s="95">
        <f t="shared" si="157"/>
        <v>9.0668213333333334</v>
      </c>
      <c r="DN82" s="95">
        <f t="shared" si="158"/>
        <v>8.0668213333333334</v>
      </c>
      <c r="DO82" s="95">
        <f t="shared" si="159"/>
        <v>12.326080592592593</v>
      </c>
      <c r="DP82" s="95">
        <f t="shared" si="160"/>
        <v>19.066821333333333</v>
      </c>
      <c r="DQ82" s="95">
        <f t="shared" si="161"/>
        <v>27.946821333333332</v>
      </c>
      <c r="DR82" s="95">
        <f t="shared" si="162"/>
        <v>38.881636148148147</v>
      </c>
      <c r="DS82" s="95">
        <f t="shared" si="163"/>
        <v>51.842331537414964</v>
      </c>
      <c r="DT82" s="95">
        <f t="shared" si="164"/>
        <v>66.816821333333337</v>
      </c>
      <c r="DU82" s="95">
        <f t="shared" si="165"/>
        <v>7.6666553066666658</v>
      </c>
      <c r="DV82" s="95">
        <f t="shared" si="166"/>
        <v>7.2032833066666662</v>
      </c>
      <c r="DW82" s="95">
        <f t="shared" si="167"/>
        <v>9.1769047881481463</v>
      </c>
      <c r="DX82" s="95">
        <f t="shared" si="168"/>
        <v>12.300375306666666</v>
      </c>
      <c r="DY82" s="95">
        <f t="shared" si="169"/>
        <v>16.415118666666665</v>
      </c>
      <c r="DZ82" s="95">
        <f t="shared" si="170"/>
        <v>21.482005677037034</v>
      </c>
      <c r="EA82" s="95">
        <f t="shared" si="171"/>
        <v>27.487629020952379</v>
      </c>
      <c r="EB82" s="95">
        <f t="shared" si="172"/>
        <v>34.426388306666666</v>
      </c>
      <c r="EC82" s="95">
        <f t="shared" si="173"/>
        <v>7.6666553066666658</v>
      </c>
      <c r="ED82" s="95">
        <f t="shared" si="174"/>
        <v>7.2032833066666662</v>
      </c>
      <c r="EE82" s="95">
        <f t="shared" si="175"/>
        <v>9.1769047881481463</v>
      </c>
      <c r="EF82" s="95">
        <f t="shared" si="176"/>
        <v>12.300375306666666</v>
      </c>
      <c r="EG82" s="95">
        <f t="shared" si="177"/>
        <v>16.415118666666665</v>
      </c>
      <c r="EH82" s="95">
        <f t="shared" si="178"/>
        <v>21.482005677037034</v>
      </c>
      <c r="EI82" s="95">
        <f t="shared" si="179"/>
        <v>27.487629020952379</v>
      </c>
      <c r="EJ82" s="95">
        <f t="shared" si="180"/>
        <v>34.426388306666666</v>
      </c>
      <c r="EK82" s="95">
        <f t="shared" si="181"/>
        <v>7.6666553066666658</v>
      </c>
      <c r="EL82" s="95">
        <f t="shared" si="182"/>
        <v>7.2032833066666662</v>
      </c>
      <c r="EM82" s="95">
        <f t="shared" si="183"/>
        <v>9.1769047881481463</v>
      </c>
      <c r="EN82" s="95">
        <f t="shared" si="184"/>
        <v>12.300375306666666</v>
      </c>
      <c r="EO82" s="95">
        <f t="shared" si="185"/>
        <v>16.415118666666665</v>
      </c>
      <c r="EP82" s="95">
        <f t="shared" si="186"/>
        <v>21.482005677037034</v>
      </c>
      <c r="EQ82" s="95">
        <f t="shared" si="187"/>
        <v>27.487629020952379</v>
      </c>
      <c r="ER82" s="95">
        <f t="shared" si="188"/>
        <v>34.426388306666666</v>
      </c>
      <c r="ES82" s="95">
        <f t="shared" si="189"/>
        <v>1</v>
      </c>
      <c r="ET82" s="95">
        <f t="shared" si="190"/>
        <v>1</v>
      </c>
      <c r="EU82" s="95">
        <f t="shared" si="191"/>
        <v>1</v>
      </c>
      <c r="EV82" s="95">
        <f t="shared" si="192"/>
        <v>1</v>
      </c>
      <c r="EW82" s="95">
        <f t="shared" si="193"/>
        <v>1</v>
      </c>
      <c r="EX82" s="95">
        <f t="shared" si="194"/>
        <v>1</v>
      </c>
      <c r="EY82" s="95">
        <f t="shared" si="195"/>
        <v>1</v>
      </c>
      <c r="EZ82" s="95">
        <f t="shared" si="196"/>
        <v>1</v>
      </c>
      <c r="FA82" s="95">
        <f t="shared" si="197"/>
        <v>1</v>
      </c>
      <c r="FB82" s="95">
        <f t="shared" si="198"/>
        <v>1</v>
      </c>
      <c r="FC82" s="95">
        <f t="shared" si="199"/>
        <v>1</v>
      </c>
      <c r="FD82" s="95">
        <f t="shared" si="200"/>
        <v>1</v>
      </c>
      <c r="FE82" s="95">
        <f t="shared" si="201"/>
        <v>1</v>
      </c>
      <c r="FF82" s="95">
        <f t="shared" si="202"/>
        <v>1</v>
      </c>
      <c r="FG82" s="95">
        <f t="shared" si="203"/>
        <v>1</v>
      </c>
      <c r="FH82" s="95">
        <f t="shared" si="204"/>
        <v>1</v>
      </c>
      <c r="FI82" s="95">
        <f t="shared" si="205"/>
        <v>1</v>
      </c>
      <c r="FJ82" s="95">
        <f t="shared" si="206"/>
        <v>1</v>
      </c>
      <c r="FK82" s="95">
        <f t="shared" si="207"/>
        <v>1</v>
      </c>
      <c r="FL82" s="95">
        <f t="shared" si="208"/>
        <v>1</v>
      </c>
      <c r="FM82" s="95">
        <f t="shared" si="209"/>
        <v>1</v>
      </c>
      <c r="FN82" s="95">
        <f t="shared" si="210"/>
        <v>1</v>
      </c>
      <c r="FO82" s="95">
        <f t="shared" si="211"/>
        <v>1</v>
      </c>
      <c r="FP82" s="95">
        <f t="shared" si="212"/>
        <v>1</v>
      </c>
      <c r="FQ82" s="115">
        <f t="shared" si="213"/>
        <v>7.461204832526338</v>
      </c>
      <c r="FR82" s="115">
        <f t="shared" si="214"/>
        <v>6.1457756598205906</v>
      </c>
      <c r="FS82" s="115">
        <f t="shared" si="215"/>
        <v>8.0011685624052689</v>
      </c>
      <c r="FT82" s="115">
        <f t="shared" si="216"/>
        <v>10.131014760473827</v>
      </c>
      <c r="FU82" s="115">
        <f t="shared" si="217"/>
        <v>12.003270566484558</v>
      </c>
      <c r="FV82" s="115">
        <f t="shared" si="218"/>
        <v>13.517072678820252</v>
      </c>
      <c r="FW82" s="115">
        <f t="shared" si="219"/>
        <v>14.704235406692504</v>
      </c>
      <c r="FX82" s="115">
        <f t="shared" si="220"/>
        <v>15.628142150629914</v>
      </c>
      <c r="FY82" s="90"/>
      <c r="FZ82" s="90">
        <f t="shared" si="244"/>
        <v>6.1457756598205906</v>
      </c>
      <c r="GB82" s="18"/>
      <c r="GC82" s="29"/>
      <c r="GE82" s="15"/>
      <c r="GF82" s="15"/>
      <c r="GG82" s="15"/>
      <c r="GI82" s="31"/>
      <c r="GJ82" s="31"/>
      <c r="GK82" s="31"/>
      <c r="HU82" s="21"/>
      <c r="HV82" s="21"/>
      <c r="HW82" s="21"/>
      <c r="HX82" s="21"/>
      <c r="HY82" s="21"/>
      <c r="HZ82" s="21"/>
      <c r="IA82" s="21"/>
      <c r="IC82" s="28"/>
      <c r="ID82" s="13"/>
      <c r="IE82" s="13"/>
      <c r="IF82" s="13"/>
      <c r="IG82" s="13"/>
      <c r="IH82" s="13"/>
      <c r="II82" s="13"/>
      <c r="IJ82" s="28"/>
      <c r="IK82" s="20"/>
      <c r="IL82" s="13"/>
      <c r="IM82" s="11"/>
      <c r="IN82" s="23"/>
      <c r="IO82" s="13"/>
      <c r="IP82" s="23"/>
      <c r="IQ82" s="28"/>
      <c r="IR82" s="20"/>
      <c r="IS82" s="13"/>
      <c r="IT82" s="20"/>
      <c r="IU82" s="23"/>
      <c r="IV82" s="20"/>
      <c r="IW82" s="23"/>
      <c r="IY82" s="13"/>
      <c r="IZ82" s="25"/>
      <c r="JA82" s="25"/>
      <c r="JB82" s="25"/>
      <c r="JC82" s="25"/>
      <c r="JD82" s="25"/>
      <c r="JE82" s="25"/>
      <c r="JF82" s="25"/>
    </row>
    <row r="83" spans="1:266" s="4" customFormat="1" ht="13.8" x14ac:dyDescent="0.3">
      <c r="B83" s="13">
        <v>0.75</v>
      </c>
      <c r="C83" s="20">
        <v>7.5077474672393123</v>
      </c>
      <c r="D83" s="20">
        <v>6.0905848936158309</v>
      </c>
      <c r="E83" s="20">
        <v>5.1317295005559407</v>
      </c>
      <c r="F83" s="20">
        <v>3.7894926928728165</v>
      </c>
      <c r="G83" s="20">
        <v>2.3109071363469669</v>
      </c>
      <c r="H83" s="20">
        <v>1.2510022597978572</v>
      </c>
      <c r="I83" s="20">
        <v>1.0030044238387719</v>
      </c>
      <c r="M83" s="6"/>
      <c r="N83" s="6"/>
      <c r="O83" s="6"/>
      <c r="P83" s="6"/>
      <c r="Q83" s="6"/>
      <c r="R83" s="6"/>
      <c r="S83" s="7"/>
      <c r="T83" s="6"/>
      <c r="U83" s="5"/>
      <c r="V83" s="5"/>
      <c r="W83" s="5"/>
      <c r="X83" s="118">
        <f>X82*1.07</f>
        <v>10.700000000000001</v>
      </c>
      <c r="Y83" s="118">
        <v>10</v>
      </c>
      <c r="Z83" s="40">
        <v>1.7999999999999999E-2</v>
      </c>
      <c r="AA83" s="40">
        <v>10000000</v>
      </c>
      <c r="AB83" s="40">
        <v>10000000</v>
      </c>
      <c r="AC83" s="98">
        <v>3900000</v>
      </c>
      <c r="AD83" s="42">
        <v>0.33</v>
      </c>
      <c r="AE83" s="42">
        <v>0.33</v>
      </c>
      <c r="AF83" s="41">
        <v>1.7999999999999999E-2</v>
      </c>
      <c r="AG83" s="40">
        <v>10000000</v>
      </c>
      <c r="AH83" s="40">
        <v>10000000</v>
      </c>
      <c r="AI83" s="98">
        <v>3900000</v>
      </c>
      <c r="AJ83" s="42">
        <v>0.33</v>
      </c>
      <c r="AK83" s="42">
        <v>0.33</v>
      </c>
      <c r="AL83" s="42">
        <f>AL60</f>
        <v>5.0200000000000002E-2</v>
      </c>
      <c r="AM83" s="40">
        <v>6000</v>
      </c>
      <c r="AN83" s="40">
        <f>AN60</f>
        <v>10000</v>
      </c>
      <c r="AO83" s="40">
        <f>AO60</f>
        <v>10000</v>
      </c>
      <c r="AP83" s="42">
        <v>0.03</v>
      </c>
      <c r="AQ83" s="42">
        <v>0.03</v>
      </c>
      <c r="AR83" s="4">
        <f t="shared" si="221"/>
        <v>6.8199999999999997E-2</v>
      </c>
      <c r="AS83" s="11">
        <f t="shared" si="222"/>
        <v>1.07</v>
      </c>
      <c r="AT83" s="15">
        <f t="shared" si="223"/>
        <v>469.76949837279756</v>
      </c>
      <c r="AU83" s="19">
        <f t="shared" si="224"/>
        <v>5.0040256631266655E-2</v>
      </c>
      <c r="AV83" s="13">
        <f t="shared" si="225"/>
        <v>0.5</v>
      </c>
      <c r="AW83" s="11">
        <f t="shared" si="226"/>
        <v>1</v>
      </c>
      <c r="AX83" s="11">
        <f t="shared" si="227"/>
        <v>0.8911</v>
      </c>
      <c r="AY83" s="11">
        <f t="shared" si="228"/>
        <v>201997.53114128605</v>
      </c>
      <c r="AZ83" s="11">
        <f t="shared" si="229"/>
        <v>1</v>
      </c>
      <c r="BA83" s="11">
        <f t="shared" si="230"/>
        <v>0.34752899999999998</v>
      </c>
      <c r="BB83" s="11">
        <f t="shared" si="231"/>
        <v>1.025058</v>
      </c>
      <c r="BC83" s="11">
        <f t="shared" si="232"/>
        <v>0.99909999999999999</v>
      </c>
      <c r="BD83" s="11">
        <f t="shared" si="233"/>
        <v>0.8911</v>
      </c>
      <c r="BE83" s="11">
        <f t="shared" si="234"/>
        <v>201997.53114128605</v>
      </c>
      <c r="BF83" s="11">
        <f t="shared" si="235"/>
        <v>1</v>
      </c>
      <c r="BG83" s="11">
        <f t="shared" si="236"/>
        <v>0.34752899999999998</v>
      </c>
      <c r="BH83" s="11">
        <f t="shared" si="237"/>
        <v>1.025058</v>
      </c>
      <c r="BI83" s="121">
        <f>16*X83^2/(3*BI62^2*Y83^2)</f>
        <v>6.106133333333335</v>
      </c>
      <c r="BJ83" s="121">
        <f>16*X83^2/(3*BJ62^2*Y83^2)</f>
        <v>1.5265333333333337</v>
      </c>
      <c r="BK83" s="121">
        <f>16*X83^2/(3*BK62^2*Y83^2)</f>
        <v>0.67845925925925943</v>
      </c>
      <c r="BL83" s="121">
        <f>16*X83^2/(3*BL62^2*Y83^2)</f>
        <v>0.38163333333333344</v>
      </c>
      <c r="BM83" s="121">
        <f>16*X83^2/(3*BM62^2*Y83^2)</f>
        <v>0.24424533333333337</v>
      </c>
      <c r="BN83" s="121">
        <f>16*X83^2/(3*BN62^2*Y83^2)</f>
        <v>0.16961481481481486</v>
      </c>
      <c r="BO83" s="121">
        <f>16*X83^2/(3*BO62^2*Y83^2)</f>
        <v>0.12461496598639459</v>
      </c>
      <c r="BP83" s="121">
        <f>16*X83^2/(3*BP62^2*Y83^2)</f>
        <v>9.5408333333333359E-2</v>
      </c>
      <c r="BQ83" s="121">
        <f t="shared" si="238"/>
        <v>1.3333333333333333</v>
      </c>
      <c r="BR83" s="121">
        <f t="shared" si="238"/>
        <v>1.3333333333333333</v>
      </c>
      <c r="BS83" s="121">
        <f t="shared" si="238"/>
        <v>1.3333333333333333</v>
      </c>
      <c r="BT83" s="121">
        <f t="shared" si="238"/>
        <v>1.3333333333333333</v>
      </c>
      <c r="BU83" s="121">
        <f t="shared" si="238"/>
        <v>1.3333333333333333</v>
      </c>
      <c r="BV83" s="121">
        <f t="shared" si="238"/>
        <v>1.3333333333333333</v>
      </c>
      <c r="BW83" s="121">
        <f t="shared" si="238"/>
        <v>1.3333333333333333</v>
      </c>
      <c r="BX83" s="121">
        <f t="shared" si="238"/>
        <v>1.3333333333333333</v>
      </c>
      <c r="BY83" s="121">
        <f>(BI62^2*Y83^2)/X83^2</f>
        <v>0.87343872827321145</v>
      </c>
      <c r="BZ83" s="121">
        <f>(BJ62^2*Y83^2)/X83^2</f>
        <v>3.4937549130928458</v>
      </c>
      <c r="CA83" s="121">
        <f>(BK62^2*Y83^2)/X83^2</f>
        <v>7.8609485544589033</v>
      </c>
      <c r="CB83" s="121">
        <f>(BL62^2*Y83^2)/X83^2</f>
        <v>13.975019652371383</v>
      </c>
      <c r="CC83" s="121">
        <f>(BM62^2*Y83^2)/X83^2</f>
        <v>21.835968206830287</v>
      </c>
      <c r="CD83" s="121">
        <f>(BN62^2*Y83^2)/X83^2</f>
        <v>31.443794217835613</v>
      </c>
      <c r="CE83" s="121">
        <f>(BO62^2*Y83^2)/X83^2</f>
        <v>42.79849768538736</v>
      </c>
      <c r="CF83" s="121">
        <f>(BP62^2*Y83^2)/X83^2</f>
        <v>55.900078609485533</v>
      </c>
      <c r="CG83" s="121">
        <f t="shared" si="239"/>
        <v>1.5265333333333337</v>
      </c>
      <c r="CH83" s="121">
        <f t="shared" si="130"/>
        <v>0.38163333333333344</v>
      </c>
      <c r="CI83" s="121">
        <f t="shared" si="131"/>
        <v>0.16961481481481486</v>
      </c>
      <c r="CJ83" s="121">
        <f t="shared" si="132"/>
        <v>9.5408333333333359E-2</v>
      </c>
      <c r="CK83" s="121">
        <f t="shared" si="133"/>
        <v>6.1061333333333342E-2</v>
      </c>
      <c r="CL83" s="121">
        <f t="shared" si="134"/>
        <v>4.2403703703703714E-2</v>
      </c>
      <c r="CM83" s="121">
        <f t="shared" si="135"/>
        <v>3.1153741496598646E-2</v>
      </c>
      <c r="CN83" s="121">
        <f t="shared" si="136"/>
        <v>2.385208333333334E-2</v>
      </c>
      <c r="CO83" s="95">
        <f t="shared" si="137"/>
        <v>5.640356016071272</v>
      </c>
      <c r="CP83" s="95">
        <f t="shared" si="138"/>
        <v>9.171308064285089</v>
      </c>
      <c r="CQ83" s="95">
        <f t="shared" si="139"/>
        <v>15.056228144641452</v>
      </c>
      <c r="CR83" s="95">
        <f t="shared" si="140"/>
        <v>23.295116257140357</v>
      </c>
      <c r="CS83" s="95">
        <f t="shared" si="141"/>
        <v>33.887972401781809</v>
      </c>
      <c r="CT83" s="95">
        <f t="shared" si="142"/>
        <v>46.8347965785658</v>
      </c>
      <c r="CU83" s="95">
        <f t="shared" si="143"/>
        <v>62.135588787492338</v>
      </c>
      <c r="CV83" s="95">
        <f t="shared" si="144"/>
        <v>79.790349028561423</v>
      </c>
      <c r="CW83" s="95">
        <f t="shared" si="145"/>
        <v>5.640356016071272</v>
      </c>
      <c r="CX83" s="95">
        <f t="shared" si="146"/>
        <v>9.171308064285089</v>
      </c>
      <c r="CY83" s="95">
        <f t="shared" si="147"/>
        <v>15.056228144641452</v>
      </c>
      <c r="CZ83" s="95">
        <f t="shared" si="148"/>
        <v>23.295116257140357</v>
      </c>
      <c r="DA83" s="95">
        <f t="shared" si="149"/>
        <v>33.887972401781809</v>
      </c>
      <c r="DB83" s="95">
        <f t="shared" si="150"/>
        <v>46.8347965785658</v>
      </c>
      <c r="DC83" s="95">
        <f t="shared" si="151"/>
        <v>62.135588787492338</v>
      </c>
      <c r="DD83" s="95">
        <f t="shared" si="152"/>
        <v>79.790349028561423</v>
      </c>
      <c r="DE83" s="13">
        <f t="shared" si="240"/>
        <v>9.7130600616065461</v>
      </c>
      <c r="DF83" s="13">
        <f t="shared" si="241"/>
        <v>7.7537762464261792</v>
      </c>
      <c r="DG83" s="13">
        <f t="shared" si="242"/>
        <v>11.272895813718163</v>
      </c>
      <c r="DH83" s="13">
        <f t="shared" si="243"/>
        <v>17.090140985704718</v>
      </c>
      <c r="DI83" s="13">
        <f t="shared" si="153"/>
        <v>24.813701540163621</v>
      </c>
      <c r="DJ83" s="13">
        <f t="shared" si="154"/>
        <v>34.346897032650425</v>
      </c>
      <c r="DK83" s="13">
        <f t="shared" si="155"/>
        <v>45.656600651373758</v>
      </c>
      <c r="DL83" s="13">
        <f t="shared" si="156"/>
        <v>58.728974942818866</v>
      </c>
      <c r="DM83" s="95">
        <f t="shared" si="157"/>
        <v>9.7130600616065461</v>
      </c>
      <c r="DN83" s="95">
        <f t="shared" si="158"/>
        <v>7.7537762464261792</v>
      </c>
      <c r="DO83" s="95">
        <f t="shared" si="159"/>
        <v>11.272895813718163</v>
      </c>
      <c r="DP83" s="95">
        <f t="shared" si="160"/>
        <v>17.090140985704718</v>
      </c>
      <c r="DQ83" s="95">
        <f t="shared" si="161"/>
        <v>24.813701540163621</v>
      </c>
      <c r="DR83" s="95">
        <f t="shared" si="162"/>
        <v>34.346897032650425</v>
      </c>
      <c r="DS83" s="95">
        <f t="shared" si="163"/>
        <v>45.656600651373758</v>
      </c>
      <c r="DT83" s="95">
        <f t="shared" si="164"/>
        <v>58.728974942818866</v>
      </c>
      <c r="DU83" s="95">
        <f t="shared" si="165"/>
        <v>7.9661042386640819</v>
      </c>
      <c r="DV83" s="95">
        <f t="shared" si="166"/>
        <v>7.0582269786563252</v>
      </c>
      <c r="DW83" s="95">
        <f t="shared" si="167"/>
        <v>8.6888884507915449</v>
      </c>
      <c r="DX83" s="95">
        <f t="shared" si="168"/>
        <v>11.384436980625299</v>
      </c>
      <c r="DY83" s="95">
        <f t="shared" si="169"/>
        <v>14.963318681866028</v>
      </c>
      <c r="DZ83" s="95">
        <f t="shared" si="170"/>
        <v>19.380734543610622</v>
      </c>
      <c r="EA83" s="95">
        <f t="shared" si="171"/>
        <v>24.621334528825692</v>
      </c>
      <c r="EB83" s="95">
        <f t="shared" si="172"/>
        <v>30.678706749001194</v>
      </c>
      <c r="EC83" s="95">
        <f t="shared" si="173"/>
        <v>7.9661042386640819</v>
      </c>
      <c r="ED83" s="95">
        <f t="shared" si="174"/>
        <v>7.0582269786563252</v>
      </c>
      <c r="EE83" s="95">
        <f t="shared" si="175"/>
        <v>8.6888884507915449</v>
      </c>
      <c r="EF83" s="95">
        <f t="shared" si="176"/>
        <v>11.384436980625299</v>
      </c>
      <c r="EG83" s="95">
        <f t="shared" si="177"/>
        <v>14.963318681866028</v>
      </c>
      <c r="EH83" s="95">
        <f t="shared" si="178"/>
        <v>19.380734543610625</v>
      </c>
      <c r="EI83" s="95">
        <f t="shared" si="179"/>
        <v>24.621334528825692</v>
      </c>
      <c r="EJ83" s="95">
        <f t="shared" si="180"/>
        <v>30.678706749001194</v>
      </c>
      <c r="EK83" s="95">
        <f t="shared" si="181"/>
        <v>7.9661042386640819</v>
      </c>
      <c r="EL83" s="95">
        <f t="shared" si="182"/>
        <v>7.0582269786563252</v>
      </c>
      <c r="EM83" s="95">
        <f t="shared" si="183"/>
        <v>8.6888884507915449</v>
      </c>
      <c r="EN83" s="95">
        <f t="shared" si="184"/>
        <v>11.384436980625299</v>
      </c>
      <c r="EO83" s="95">
        <f t="shared" si="185"/>
        <v>14.963318681866028</v>
      </c>
      <c r="EP83" s="95">
        <f t="shared" si="186"/>
        <v>19.380734543610625</v>
      </c>
      <c r="EQ83" s="95">
        <f t="shared" si="187"/>
        <v>24.621334528825692</v>
      </c>
      <c r="ER83" s="95">
        <f t="shared" si="188"/>
        <v>30.678706749001194</v>
      </c>
      <c r="ES83" s="95">
        <f t="shared" si="189"/>
        <v>1</v>
      </c>
      <c r="ET83" s="95">
        <f t="shared" si="190"/>
        <v>1</v>
      </c>
      <c r="EU83" s="95">
        <f t="shared" si="191"/>
        <v>1</v>
      </c>
      <c r="EV83" s="95">
        <f t="shared" si="192"/>
        <v>1</v>
      </c>
      <c r="EW83" s="95">
        <f t="shared" si="193"/>
        <v>1</v>
      </c>
      <c r="EX83" s="95">
        <f t="shared" si="194"/>
        <v>1</v>
      </c>
      <c r="EY83" s="95">
        <f t="shared" si="195"/>
        <v>1</v>
      </c>
      <c r="EZ83" s="95">
        <f t="shared" si="196"/>
        <v>1</v>
      </c>
      <c r="FA83" s="95">
        <f t="shared" si="197"/>
        <v>1</v>
      </c>
      <c r="FB83" s="95">
        <f t="shared" si="198"/>
        <v>1</v>
      </c>
      <c r="FC83" s="95">
        <f t="shared" si="199"/>
        <v>1</v>
      </c>
      <c r="FD83" s="95">
        <f t="shared" si="200"/>
        <v>1</v>
      </c>
      <c r="FE83" s="95">
        <f t="shared" si="201"/>
        <v>1</v>
      </c>
      <c r="FF83" s="95">
        <f t="shared" si="202"/>
        <v>0.99999999999999989</v>
      </c>
      <c r="FG83" s="95">
        <f t="shared" si="203"/>
        <v>1</v>
      </c>
      <c r="FH83" s="95">
        <f t="shared" si="204"/>
        <v>1</v>
      </c>
      <c r="FI83" s="95">
        <f t="shared" si="205"/>
        <v>1</v>
      </c>
      <c r="FJ83" s="95">
        <f t="shared" si="206"/>
        <v>1</v>
      </c>
      <c r="FK83" s="95">
        <f t="shared" si="207"/>
        <v>1</v>
      </c>
      <c r="FL83" s="95">
        <f t="shared" si="208"/>
        <v>1</v>
      </c>
      <c r="FM83" s="95">
        <f t="shared" si="209"/>
        <v>1</v>
      </c>
      <c r="FN83" s="95">
        <f t="shared" si="210"/>
        <v>1</v>
      </c>
      <c r="FO83" s="95">
        <f t="shared" si="211"/>
        <v>1</v>
      </c>
      <c r="FP83" s="95">
        <f t="shared" si="212"/>
        <v>1</v>
      </c>
      <c r="FQ83" s="115">
        <f t="shared" si="213"/>
        <v>8.0079686197555464</v>
      </c>
      <c r="FR83" s="115">
        <f t="shared" si="214"/>
        <v>6.0006505511708319</v>
      </c>
      <c r="FS83" s="115">
        <f t="shared" si="215"/>
        <v>7.5841917343446417</v>
      </c>
      <c r="FT83" s="115">
        <f t="shared" si="216"/>
        <v>9.5885406548559224</v>
      </c>
      <c r="FU83" s="115">
        <f t="shared" si="217"/>
        <v>11.429626965629291</v>
      </c>
      <c r="FV83" s="115">
        <f t="shared" si="218"/>
        <v>12.964903094047484</v>
      </c>
      <c r="FW83" s="115">
        <f t="shared" si="219"/>
        <v>14.197222236942766</v>
      </c>
      <c r="FX83" s="115">
        <f t="shared" si="220"/>
        <v>15.173479874054321</v>
      </c>
      <c r="FY83" s="90"/>
      <c r="FZ83" s="90">
        <f t="shared" si="244"/>
        <v>6.0006505511708319</v>
      </c>
      <c r="GB83" s="18"/>
      <c r="GC83" s="29"/>
      <c r="GE83" s="15"/>
      <c r="GF83" s="15"/>
      <c r="GG83" s="15"/>
      <c r="GI83" s="31"/>
      <c r="GJ83" s="31"/>
      <c r="GK83" s="31"/>
      <c r="HU83" s="21"/>
      <c r="HV83" s="21"/>
      <c r="HW83" s="21"/>
      <c r="HX83" s="21"/>
      <c r="HY83" s="21"/>
      <c r="HZ83" s="21"/>
      <c r="IA83" s="21"/>
      <c r="IC83" s="28"/>
      <c r="ID83" s="11"/>
      <c r="IE83" s="13"/>
      <c r="IF83" s="11"/>
      <c r="IG83" s="13"/>
      <c r="IH83" s="13"/>
      <c r="II83" s="13"/>
      <c r="IJ83" s="28"/>
      <c r="IK83" s="11"/>
      <c r="IL83" s="13"/>
      <c r="IM83" s="11"/>
      <c r="IN83" s="23"/>
      <c r="IO83" s="11"/>
      <c r="IP83" s="23"/>
      <c r="IQ83" s="28"/>
      <c r="IR83" s="20"/>
      <c r="IS83" s="13"/>
      <c r="IT83" s="23"/>
      <c r="IU83" s="23"/>
      <c r="IV83" s="23"/>
      <c r="IW83" s="23"/>
      <c r="IY83" s="13"/>
      <c r="IZ83" s="25"/>
      <c r="JA83" s="25"/>
      <c r="JB83" s="25"/>
      <c r="JC83" s="25"/>
      <c r="JD83" s="25"/>
      <c r="JE83" s="25"/>
      <c r="JF83" s="25"/>
    </row>
    <row r="84" spans="1:266" s="4" customFormat="1" ht="13.8" x14ac:dyDescent="0.3">
      <c r="B84" s="13">
        <v>0.8</v>
      </c>
      <c r="C84" s="20">
        <v>7.7057985790228267</v>
      </c>
      <c r="D84" s="20">
        <v>6.2801468786885755</v>
      </c>
      <c r="E84" s="20">
        <v>5.3080983217410544</v>
      </c>
      <c r="F84" s="20">
        <v>3.7323247770618848</v>
      </c>
      <c r="G84" s="20">
        <v>2.3077140854974316</v>
      </c>
      <c r="H84" s="20">
        <v>1.2511748366751823</v>
      </c>
      <c r="I84" s="20">
        <v>1.0034323362142943</v>
      </c>
      <c r="M84" s="6"/>
      <c r="N84" s="6"/>
      <c r="O84" s="6"/>
      <c r="P84" s="6"/>
      <c r="Q84" s="6"/>
      <c r="R84" s="6"/>
      <c r="S84" s="7"/>
      <c r="T84" s="6"/>
      <c r="V84" s="5"/>
      <c r="W84" s="5"/>
      <c r="X84" s="118">
        <f t="shared" ref="X84:X102" si="245">X83*1.07</f>
        <v>11.449000000000002</v>
      </c>
      <c r="Y84" s="118">
        <v>10</v>
      </c>
      <c r="Z84" s="40">
        <v>1.7999999999999999E-2</v>
      </c>
      <c r="AA84" s="40">
        <v>10000000</v>
      </c>
      <c r="AB84" s="40">
        <v>10000000</v>
      </c>
      <c r="AC84" s="98">
        <v>3900000</v>
      </c>
      <c r="AD84" s="42">
        <v>0.33</v>
      </c>
      <c r="AE84" s="42">
        <v>0.33</v>
      </c>
      <c r="AF84" s="41">
        <v>1.7999999999999999E-2</v>
      </c>
      <c r="AG84" s="40">
        <v>10000000</v>
      </c>
      <c r="AH84" s="40">
        <v>10000000</v>
      </c>
      <c r="AI84" s="98">
        <v>3900000</v>
      </c>
      <c r="AJ84" s="42">
        <v>0.33</v>
      </c>
      <c r="AK84" s="42">
        <v>0.33</v>
      </c>
      <c r="AL84" s="42">
        <f>AL60</f>
        <v>5.0200000000000002E-2</v>
      </c>
      <c r="AM84" s="40">
        <v>6000</v>
      </c>
      <c r="AN84" s="40">
        <f>AN60</f>
        <v>10000</v>
      </c>
      <c r="AO84" s="40">
        <f>AO60</f>
        <v>10000</v>
      </c>
      <c r="AP84" s="42">
        <v>0.03</v>
      </c>
      <c r="AQ84" s="42">
        <v>0.03</v>
      </c>
      <c r="AR84" s="4">
        <f t="shared" si="221"/>
        <v>6.8199999999999997E-2</v>
      </c>
      <c r="AS84" s="11">
        <f t="shared" si="222"/>
        <v>1.1449000000000003</v>
      </c>
      <c r="AT84" s="15">
        <f t="shared" si="223"/>
        <v>469.76949837279756</v>
      </c>
      <c r="AU84" s="19">
        <f t="shared" si="224"/>
        <v>5.0040256631266655E-2</v>
      </c>
      <c r="AV84" s="13">
        <f t="shared" si="225"/>
        <v>0.5</v>
      </c>
      <c r="AW84" s="11">
        <f t="shared" si="226"/>
        <v>1</v>
      </c>
      <c r="AX84" s="11">
        <f t="shared" si="227"/>
        <v>0.8911</v>
      </c>
      <c r="AY84" s="11">
        <f t="shared" si="228"/>
        <v>201997.53114128605</v>
      </c>
      <c r="AZ84" s="11">
        <f t="shared" si="229"/>
        <v>1</v>
      </c>
      <c r="BA84" s="11">
        <f t="shared" si="230"/>
        <v>0.34752899999999998</v>
      </c>
      <c r="BB84" s="11">
        <f t="shared" si="231"/>
        <v>1.025058</v>
      </c>
      <c r="BC84" s="11">
        <f t="shared" si="232"/>
        <v>0.99909999999999999</v>
      </c>
      <c r="BD84" s="11">
        <f t="shared" si="233"/>
        <v>0.8911</v>
      </c>
      <c r="BE84" s="11">
        <f t="shared" si="234"/>
        <v>201997.53114128605</v>
      </c>
      <c r="BF84" s="11">
        <f t="shared" si="235"/>
        <v>1</v>
      </c>
      <c r="BG84" s="11">
        <f t="shared" si="236"/>
        <v>0.34752899999999998</v>
      </c>
      <c r="BH84" s="11">
        <f t="shared" si="237"/>
        <v>1.025058</v>
      </c>
      <c r="BI84" s="121">
        <f>16*X84^2/(3*BI62^2*Y84^2)</f>
        <v>6.9909120533333349</v>
      </c>
      <c r="BJ84" s="121">
        <f>16*X84^2/(3*BJ62^2*Y84^2)</f>
        <v>1.7477280133333337</v>
      </c>
      <c r="BK84" s="121">
        <f>16*X84^2/(3*BK62^2*Y84^2)</f>
        <v>0.7767680059259261</v>
      </c>
      <c r="BL84" s="121">
        <f>16*X84^2/(3*BL62^2*Y84^2)</f>
        <v>0.43693200333333343</v>
      </c>
      <c r="BM84" s="121">
        <f>16*X84^2/(3*BM62^2*Y84^2)</f>
        <v>0.27963648213333336</v>
      </c>
      <c r="BN84" s="121">
        <f>16*X84^2/(3*BN62^2*Y84^2)</f>
        <v>0.19419200148148152</v>
      </c>
      <c r="BO84" s="121">
        <f>16*X84^2/(3*BO62^2*Y84^2)</f>
        <v>0.14267167455782315</v>
      </c>
      <c r="BP84" s="121">
        <f>16*X84^2/(3*BP62^2*Y84^2)</f>
        <v>0.10923300083333336</v>
      </c>
      <c r="BQ84" s="121">
        <f t="shared" si="238"/>
        <v>1.3333333333333333</v>
      </c>
      <c r="BR84" s="121">
        <f t="shared" si="238"/>
        <v>1.3333333333333333</v>
      </c>
      <c r="BS84" s="121">
        <f t="shared" si="238"/>
        <v>1.3333333333333333</v>
      </c>
      <c r="BT84" s="121">
        <f t="shared" si="238"/>
        <v>1.3333333333333333</v>
      </c>
      <c r="BU84" s="121">
        <f t="shared" si="238"/>
        <v>1.3333333333333333</v>
      </c>
      <c r="BV84" s="121">
        <f t="shared" si="238"/>
        <v>1.3333333333333333</v>
      </c>
      <c r="BW84" s="121">
        <f t="shared" si="238"/>
        <v>1.3333333333333333</v>
      </c>
      <c r="BX84" s="121">
        <f t="shared" si="238"/>
        <v>1.3333333333333333</v>
      </c>
      <c r="BY84" s="121">
        <f>(BI62^2*Y84^2)/X84^2</f>
        <v>0.76289521204752508</v>
      </c>
      <c r="BZ84" s="121">
        <f>(BJ62^2*Y84^2)/X84^2</f>
        <v>3.0515808481901003</v>
      </c>
      <c r="CA84" s="121">
        <f>(BK62^2*Y84^2)/X84^2</f>
        <v>6.8660569084277254</v>
      </c>
      <c r="CB84" s="121">
        <f>(BL62^2*Y84^2)/X84^2</f>
        <v>12.206323392760401</v>
      </c>
      <c r="CC84" s="121">
        <f>(BM62^2*Y84^2)/X84^2</f>
        <v>19.072380301188126</v>
      </c>
      <c r="CD84" s="121">
        <f>(BN62^2*Y84^2)/X84^2</f>
        <v>27.464227633710902</v>
      </c>
      <c r="CE84" s="121">
        <f>(BO62^2*Y84^2)/X84^2</f>
        <v>37.381865390328727</v>
      </c>
      <c r="CF84" s="121">
        <f>(BP62^2*Y84^2)/X84^2</f>
        <v>48.825293571041605</v>
      </c>
      <c r="CG84" s="121">
        <f t="shared" si="239"/>
        <v>1.7477280133333337</v>
      </c>
      <c r="CH84" s="121">
        <f t="shared" si="130"/>
        <v>0.43693200333333343</v>
      </c>
      <c r="CI84" s="121">
        <f t="shared" si="131"/>
        <v>0.19419200148148152</v>
      </c>
      <c r="CJ84" s="121">
        <f t="shared" si="132"/>
        <v>0.10923300083333336</v>
      </c>
      <c r="CK84" s="121">
        <f t="shared" si="133"/>
        <v>6.9909120533333341E-2</v>
      </c>
      <c r="CL84" s="121">
        <f t="shared" si="134"/>
        <v>4.8548000370370381E-2</v>
      </c>
      <c r="CM84" s="121">
        <f t="shared" si="135"/>
        <v>3.5667918639455787E-2</v>
      </c>
      <c r="CN84" s="121">
        <f t="shared" si="136"/>
        <v>2.7308250208333339E-2</v>
      </c>
      <c r="CO84" s="95">
        <f t="shared" si="137"/>
        <v>5.4913954221951888</v>
      </c>
      <c r="CP84" s="95">
        <f t="shared" si="138"/>
        <v>8.5754656887807581</v>
      </c>
      <c r="CQ84" s="95">
        <f t="shared" si="139"/>
        <v>13.715582799756703</v>
      </c>
      <c r="CR84" s="95">
        <f t="shared" si="140"/>
        <v>20.91174675512303</v>
      </c>
      <c r="CS84" s="95">
        <f t="shared" si="141"/>
        <v>30.163957554879733</v>
      </c>
      <c r="CT84" s="95">
        <f t="shared" si="142"/>
        <v>41.47221519902682</v>
      </c>
      <c r="CU84" s="95">
        <f t="shared" si="143"/>
        <v>54.836519687564277</v>
      </c>
      <c r="CV84" s="95">
        <f t="shared" si="144"/>
        <v>70.256871020492127</v>
      </c>
      <c r="CW84" s="95">
        <f t="shared" si="145"/>
        <v>5.4913954221951888</v>
      </c>
      <c r="CX84" s="95">
        <f t="shared" si="146"/>
        <v>8.5754656887807581</v>
      </c>
      <c r="CY84" s="95">
        <f t="shared" si="147"/>
        <v>13.715582799756703</v>
      </c>
      <c r="CZ84" s="95">
        <f t="shared" si="148"/>
        <v>20.91174675512303</v>
      </c>
      <c r="DA84" s="95">
        <f t="shared" si="149"/>
        <v>30.163957554879733</v>
      </c>
      <c r="DB84" s="95">
        <f t="shared" si="150"/>
        <v>41.47221519902682</v>
      </c>
      <c r="DC84" s="95">
        <f t="shared" si="151"/>
        <v>54.836519687564277</v>
      </c>
      <c r="DD84" s="95">
        <f t="shared" si="152"/>
        <v>70.256871020492127</v>
      </c>
      <c r="DE84" s="13">
        <f t="shared" si="240"/>
        <v>10.48729526538086</v>
      </c>
      <c r="DF84" s="13">
        <f t="shared" si="241"/>
        <v>7.5327968615234333</v>
      </c>
      <c r="DG84" s="13">
        <f t="shared" si="242"/>
        <v>10.376312914353651</v>
      </c>
      <c r="DH84" s="13">
        <f t="shared" si="243"/>
        <v>15.376743396093735</v>
      </c>
      <c r="DI84" s="13">
        <f t="shared" si="153"/>
        <v>22.085504783321458</v>
      </c>
      <c r="DJ84" s="13">
        <f t="shared" si="154"/>
        <v>30.391907635192382</v>
      </c>
      <c r="DK84" s="13">
        <f t="shared" si="155"/>
        <v>40.258025064886553</v>
      </c>
      <c r="DL84" s="13">
        <f t="shared" si="156"/>
        <v>51.668014571874942</v>
      </c>
      <c r="DM84" s="95">
        <f t="shared" si="157"/>
        <v>10.48729526538086</v>
      </c>
      <c r="DN84" s="95">
        <f t="shared" si="158"/>
        <v>7.5327968615234333</v>
      </c>
      <c r="DO84" s="95">
        <f t="shared" si="159"/>
        <v>10.376312914353651</v>
      </c>
      <c r="DP84" s="95">
        <f t="shared" si="160"/>
        <v>15.376743396093735</v>
      </c>
      <c r="DQ84" s="95">
        <f t="shared" si="161"/>
        <v>22.085504783321458</v>
      </c>
      <c r="DR84" s="95">
        <f t="shared" si="162"/>
        <v>30.391907635192382</v>
      </c>
      <c r="DS84" s="95">
        <f t="shared" si="163"/>
        <v>40.258025064886553</v>
      </c>
      <c r="DT84" s="95">
        <f t="shared" si="164"/>
        <v>51.668014571874942</v>
      </c>
      <c r="DU84" s="95">
        <f t="shared" si="165"/>
        <v>8.324863153507394</v>
      </c>
      <c r="DV84" s="95">
        <f t="shared" si="166"/>
        <v>6.9558313191151697</v>
      </c>
      <c r="DW84" s="95">
        <f t="shared" si="167"/>
        <v>8.2734370395472112</v>
      </c>
      <c r="DX84" s="95">
        <f t="shared" si="168"/>
        <v>10.590496512732079</v>
      </c>
      <c r="DY84" s="95">
        <f t="shared" si="169"/>
        <v>13.699148694254561</v>
      </c>
      <c r="DZ84" s="95">
        <f t="shared" si="170"/>
        <v>17.548103196531695</v>
      </c>
      <c r="EA84" s="95">
        <f t="shared" si="171"/>
        <v>22.119785762163943</v>
      </c>
      <c r="EB84" s="95">
        <f t="shared" si="172"/>
        <v>27.40685541999617</v>
      </c>
      <c r="EC84" s="95">
        <f t="shared" si="173"/>
        <v>8.324863153507394</v>
      </c>
      <c r="ED84" s="95">
        <f t="shared" si="174"/>
        <v>6.9558313191151697</v>
      </c>
      <c r="EE84" s="95">
        <f t="shared" si="175"/>
        <v>8.2734370395472112</v>
      </c>
      <c r="EF84" s="95">
        <f t="shared" si="176"/>
        <v>10.590496512732079</v>
      </c>
      <c r="EG84" s="95">
        <f t="shared" si="177"/>
        <v>13.699148694254561</v>
      </c>
      <c r="EH84" s="95">
        <f t="shared" si="178"/>
        <v>17.548103196531695</v>
      </c>
      <c r="EI84" s="95">
        <f t="shared" si="179"/>
        <v>22.119785762163943</v>
      </c>
      <c r="EJ84" s="95">
        <f t="shared" si="180"/>
        <v>27.406855419996166</v>
      </c>
      <c r="EK84" s="95">
        <f t="shared" si="181"/>
        <v>8.324863153507394</v>
      </c>
      <c r="EL84" s="95">
        <f t="shared" si="182"/>
        <v>6.9558313191151697</v>
      </c>
      <c r="EM84" s="95">
        <f t="shared" si="183"/>
        <v>8.2734370395472112</v>
      </c>
      <c r="EN84" s="95">
        <f t="shared" si="184"/>
        <v>10.590496512732079</v>
      </c>
      <c r="EO84" s="95">
        <f t="shared" si="185"/>
        <v>13.699148694254561</v>
      </c>
      <c r="EP84" s="95">
        <f t="shared" si="186"/>
        <v>17.548103196531695</v>
      </c>
      <c r="EQ84" s="95">
        <f t="shared" si="187"/>
        <v>22.119785762163943</v>
      </c>
      <c r="ER84" s="95">
        <f t="shared" si="188"/>
        <v>27.406855419996166</v>
      </c>
      <c r="ES84" s="95">
        <f t="shared" si="189"/>
        <v>1</v>
      </c>
      <c r="ET84" s="95">
        <f t="shared" si="190"/>
        <v>1</v>
      </c>
      <c r="EU84" s="95">
        <f t="shared" si="191"/>
        <v>1</v>
      </c>
      <c r="EV84" s="95">
        <f t="shared" si="192"/>
        <v>1</v>
      </c>
      <c r="EW84" s="95">
        <f t="shared" si="193"/>
        <v>1</v>
      </c>
      <c r="EX84" s="95">
        <f t="shared" si="194"/>
        <v>1</v>
      </c>
      <c r="EY84" s="95">
        <f t="shared" si="195"/>
        <v>1</v>
      </c>
      <c r="EZ84" s="95">
        <f t="shared" si="196"/>
        <v>1</v>
      </c>
      <c r="FA84" s="95">
        <f t="shared" si="197"/>
        <v>1</v>
      </c>
      <c r="FB84" s="95">
        <f t="shared" si="198"/>
        <v>1</v>
      </c>
      <c r="FC84" s="95">
        <f t="shared" si="199"/>
        <v>1</v>
      </c>
      <c r="FD84" s="95">
        <f t="shared" si="200"/>
        <v>1</v>
      </c>
      <c r="FE84" s="95">
        <f t="shared" si="201"/>
        <v>1</v>
      </c>
      <c r="FF84" s="95">
        <f t="shared" si="202"/>
        <v>1</v>
      </c>
      <c r="FG84" s="95">
        <f t="shared" si="203"/>
        <v>1</v>
      </c>
      <c r="FH84" s="95">
        <f t="shared" si="204"/>
        <v>1</v>
      </c>
      <c r="FI84" s="95">
        <f t="shared" si="205"/>
        <v>1</v>
      </c>
      <c r="FJ84" s="95">
        <f t="shared" si="206"/>
        <v>1</v>
      </c>
      <c r="FK84" s="95">
        <f t="shared" si="207"/>
        <v>1</v>
      </c>
      <c r="FL84" s="95">
        <f t="shared" si="208"/>
        <v>1</v>
      </c>
      <c r="FM84" s="95">
        <f t="shared" si="209"/>
        <v>1</v>
      </c>
      <c r="FN84" s="95">
        <f t="shared" si="210"/>
        <v>1</v>
      </c>
      <c r="FO84" s="95">
        <f t="shared" si="211"/>
        <v>1</v>
      </c>
      <c r="FP84" s="95">
        <f t="shared" si="212"/>
        <v>1</v>
      </c>
      <c r="FQ84" s="115">
        <f t="shared" si="213"/>
        <v>8.6594160653190499</v>
      </c>
      <c r="FR84" s="115">
        <f t="shared" si="214"/>
        <v>5.9071489650794593</v>
      </c>
      <c r="FS84" s="115">
        <f t="shared" si="215"/>
        <v>7.207001435461672</v>
      </c>
      <c r="FT84" s="115">
        <f t="shared" si="216"/>
        <v>9.0678995217926097</v>
      </c>
      <c r="FU84" s="115">
        <f t="shared" si="217"/>
        <v>10.85857414719745</v>
      </c>
      <c r="FV84" s="115">
        <f t="shared" si="218"/>
        <v>12.400191378713856</v>
      </c>
      <c r="FW84" s="115">
        <f t="shared" si="219"/>
        <v>13.667887255677149</v>
      </c>
      <c r="FX84" s="115">
        <f t="shared" si="220"/>
        <v>14.691166967628583</v>
      </c>
      <c r="FY84" s="90"/>
      <c r="FZ84" s="90">
        <f t="shared" si="244"/>
        <v>5.9071489650794593</v>
      </c>
      <c r="GB84" s="18"/>
      <c r="GC84" s="29"/>
      <c r="GE84" s="15"/>
      <c r="GF84" s="15"/>
      <c r="GG84" s="15"/>
      <c r="GI84" s="31"/>
      <c r="GJ84" s="31"/>
      <c r="GK84" s="31"/>
      <c r="HU84" s="21"/>
      <c r="HV84" s="21"/>
      <c r="HW84" s="21"/>
      <c r="HX84" s="21"/>
      <c r="HY84" s="21"/>
      <c r="HZ84" s="21"/>
      <c r="IA84" s="21"/>
      <c r="IC84" s="28"/>
      <c r="ID84" s="11"/>
      <c r="IE84" s="13"/>
      <c r="IF84" s="11"/>
      <c r="IG84" s="13"/>
      <c r="IH84" s="13"/>
      <c r="II84" s="13"/>
      <c r="IJ84" s="28"/>
      <c r="IK84" s="11"/>
      <c r="IL84" s="13"/>
      <c r="IM84" s="22"/>
      <c r="IN84" s="23"/>
      <c r="IO84" s="11"/>
      <c r="IP84" s="23"/>
      <c r="IQ84" s="28"/>
      <c r="IR84" s="20"/>
      <c r="IS84" s="13"/>
      <c r="IT84" s="23"/>
      <c r="IU84" s="23"/>
      <c r="IV84" s="23"/>
      <c r="IW84" s="23"/>
      <c r="IX84" s="28"/>
      <c r="IY84" s="13"/>
      <c r="IZ84" s="25"/>
      <c r="JA84" s="25"/>
      <c r="JB84" s="25"/>
      <c r="JC84" s="25"/>
      <c r="JD84" s="25"/>
      <c r="JE84" s="25"/>
      <c r="JF84" s="25"/>
    </row>
    <row r="85" spans="1:266" s="4" customFormat="1" ht="13.8" x14ac:dyDescent="0.3">
      <c r="B85" s="13">
        <v>0.85</v>
      </c>
      <c r="C85" s="20">
        <v>7.9673321101746621</v>
      </c>
      <c r="D85" s="20">
        <v>6.5162057941001326</v>
      </c>
      <c r="E85" s="20">
        <v>5.2558368922390626</v>
      </c>
      <c r="F85" s="20">
        <v>3.6855073417333406</v>
      </c>
      <c r="G85" s="20">
        <v>2.3081222672024815</v>
      </c>
      <c r="H85" s="20">
        <v>1.2513650279967428</v>
      </c>
      <c r="I85" s="20">
        <v>1.0038912838941239</v>
      </c>
      <c r="M85" s="6"/>
      <c r="N85" s="6"/>
      <c r="O85" s="6"/>
      <c r="P85" s="6"/>
      <c r="Q85" s="6"/>
      <c r="R85" s="6"/>
      <c r="S85" s="7"/>
      <c r="T85" s="6"/>
      <c r="V85" s="5"/>
      <c r="W85" s="5"/>
      <c r="X85" s="118">
        <f t="shared" si="245"/>
        <v>12.250430000000003</v>
      </c>
      <c r="Y85" s="118">
        <v>10</v>
      </c>
      <c r="Z85" s="40">
        <v>1.7999999999999999E-2</v>
      </c>
      <c r="AA85" s="40">
        <v>10000000</v>
      </c>
      <c r="AB85" s="40">
        <v>10000000</v>
      </c>
      <c r="AC85" s="98">
        <v>3900000</v>
      </c>
      <c r="AD85" s="42">
        <v>0.33</v>
      </c>
      <c r="AE85" s="42">
        <v>0.33</v>
      </c>
      <c r="AF85" s="41">
        <v>1.7999999999999999E-2</v>
      </c>
      <c r="AG85" s="40">
        <v>10000000</v>
      </c>
      <c r="AH85" s="40">
        <v>10000000</v>
      </c>
      <c r="AI85" s="98">
        <v>3900000</v>
      </c>
      <c r="AJ85" s="42">
        <v>0.33</v>
      </c>
      <c r="AK85" s="42">
        <v>0.33</v>
      </c>
      <c r="AL85" s="42">
        <f>AL60</f>
        <v>5.0200000000000002E-2</v>
      </c>
      <c r="AM85" s="40">
        <v>6000</v>
      </c>
      <c r="AN85" s="40">
        <f>AN60</f>
        <v>10000</v>
      </c>
      <c r="AO85" s="40">
        <f>AO60</f>
        <v>10000</v>
      </c>
      <c r="AP85" s="42">
        <v>0.03</v>
      </c>
      <c r="AQ85" s="42">
        <v>0.03</v>
      </c>
      <c r="AR85" s="4">
        <f t="shared" si="221"/>
        <v>6.8199999999999997E-2</v>
      </c>
      <c r="AS85" s="11">
        <f t="shared" si="222"/>
        <v>1.2250430000000003</v>
      </c>
      <c r="AT85" s="15">
        <f t="shared" si="223"/>
        <v>469.76949837279756</v>
      </c>
      <c r="AU85" s="19">
        <f t="shared" si="224"/>
        <v>5.0040256631266655E-2</v>
      </c>
      <c r="AV85" s="13">
        <f t="shared" si="225"/>
        <v>0.5</v>
      </c>
      <c r="AW85" s="11">
        <f t="shared" si="226"/>
        <v>1</v>
      </c>
      <c r="AX85" s="11">
        <f t="shared" si="227"/>
        <v>0.8911</v>
      </c>
      <c r="AY85" s="11">
        <f t="shared" si="228"/>
        <v>201997.53114128605</v>
      </c>
      <c r="AZ85" s="11">
        <f t="shared" si="229"/>
        <v>1</v>
      </c>
      <c r="BA85" s="11">
        <f t="shared" si="230"/>
        <v>0.34752899999999998</v>
      </c>
      <c r="BB85" s="11">
        <f t="shared" si="231"/>
        <v>1.025058</v>
      </c>
      <c r="BC85" s="11">
        <f t="shared" si="232"/>
        <v>0.99909999999999999</v>
      </c>
      <c r="BD85" s="11">
        <f t="shared" si="233"/>
        <v>0.8911</v>
      </c>
      <c r="BE85" s="11">
        <f t="shared" si="234"/>
        <v>201997.53114128605</v>
      </c>
      <c r="BF85" s="11">
        <f t="shared" si="235"/>
        <v>1</v>
      </c>
      <c r="BG85" s="11">
        <f t="shared" si="236"/>
        <v>0.34752899999999998</v>
      </c>
      <c r="BH85" s="11">
        <f t="shared" si="237"/>
        <v>1.025058</v>
      </c>
      <c r="BI85" s="121">
        <f>16*X85^2/(3*BI62^2*Y85^2)</f>
        <v>8.0038952098613372</v>
      </c>
      <c r="BJ85" s="121">
        <f>16*X85^2/(3*BJ62^2*Y85^2)</f>
        <v>2.0009738024653343</v>
      </c>
      <c r="BK85" s="121">
        <f>16*X85^2/(3*BK62^2*Y85^2)</f>
        <v>0.88932168998459304</v>
      </c>
      <c r="BL85" s="121">
        <f>16*X85^2/(3*BL62^2*Y85^2)</f>
        <v>0.50024345061633357</v>
      </c>
      <c r="BM85" s="121">
        <f>16*X85^2/(3*BM62^2*Y85^2)</f>
        <v>0.32015580839445351</v>
      </c>
      <c r="BN85" s="121">
        <f>16*X85^2/(3*BN62^2*Y85^2)</f>
        <v>0.22233042249614826</v>
      </c>
      <c r="BO85" s="121">
        <f>16*X85^2/(3*BO62^2*Y85^2)</f>
        <v>0.16334480020125178</v>
      </c>
      <c r="BP85" s="121">
        <f>16*X85^2/(3*BP62^2*Y85^2)</f>
        <v>0.12506086265408339</v>
      </c>
      <c r="BQ85" s="121">
        <f t="shared" si="238"/>
        <v>1.3333333333333333</v>
      </c>
      <c r="BR85" s="121">
        <f t="shared" si="238"/>
        <v>1.3333333333333333</v>
      </c>
      <c r="BS85" s="121">
        <f t="shared" si="238"/>
        <v>1.3333333333333333</v>
      </c>
      <c r="BT85" s="121">
        <f t="shared" si="238"/>
        <v>1.3333333333333333</v>
      </c>
      <c r="BU85" s="121">
        <f t="shared" si="238"/>
        <v>1.3333333333333333</v>
      </c>
      <c r="BV85" s="121">
        <f t="shared" si="238"/>
        <v>1.3333333333333333</v>
      </c>
      <c r="BW85" s="121">
        <f t="shared" si="238"/>
        <v>1.3333333333333333</v>
      </c>
      <c r="BX85" s="121">
        <f t="shared" si="238"/>
        <v>1.3333333333333333</v>
      </c>
      <c r="BY85" s="121">
        <f>(BI62^2*Y85^2)/X85^2</f>
        <v>0.6663422238165122</v>
      </c>
      <c r="BZ85" s="121">
        <f>(BJ62^2*Y85^2)/X85^2</f>
        <v>2.6653688952660488</v>
      </c>
      <c r="CA85" s="121">
        <f>(BK62^2*Y85^2)/X85^2</f>
        <v>5.9970800143486098</v>
      </c>
      <c r="CB85" s="121">
        <f>(BL62^2*Y85^2)/X85^2</f>
        <v>10.661475581064195</v>
      </c>
      <c r="CC85" s="121">
        <f>(BM62^2*Y85^2)/X85^2</f>
        <v>16.658555595412807</v>
      </c>
      <c r="CD85" s="121">
        <f>(BN62^2*Y85^2)/X85^2</f>
        <v>23.988320057394439</v>
      </c>
      <c r="CE85" s="121">
        <f>(BO62^2*Y85^2)/X85^2</f>
        <v>32.6507689670091</v>
      </c>
      <c r="CF85" s="121">
        <f>(BP62^2*Y85^2)/X85^2</f>
        <v>42.645902324256781</v>
      </c>
      <c r="CG85" s="121">
        <f t="shared" si="239"/>
        <v>2.0009738024653343</v>
      </c>
      <c r="CH85" s="121">
        <f t="shared" si="130"/>
        <v>0.50024345061633357</v>
      </c>
      <c r="CI85" s="121">
        <f t="shared" si="131"/>
        <v>0.22233042249614826</v>
      </c>
      <c r="CJ85" s="121">
        <f t="shared" si="132"/>
        <v>0.12506086265408339</v>
      </c>
      <c r="CK85" s="121">
        <f t="shared" si="133"/>
        <v>8.0038952098613378E-2</v>
      </c>
      <c r="CL85" s="121">
        <f t="shared" si="134"/>
        <v>5.5582605624037065E-2</v>
      </c>
      <c r="CM85" s="121">
        <f t="shared" si="135"/>
        <v>4.0836200050312944E-2</v>
      </c>
      <c r="CN85" s="121">
        <f t="shared" si="136"/>
        <v>3.1265215663520848E-2</v>
      </c>
      <c r="CO85" s="95">
        <f t="shared" si="137"/>
        <v>5.3612874705172411</v>
      </c>
      <c r="CP85" s="95">
        <f t="shared" si="138"/>
        <v>8.0550338820689635</v>
      </c>
      <c r="CQ85" s="95">
        <f t="shared" si="139"/>
        <v>12.544611234655168</v>
      </c>
      <c r="CR85" s="95">
        <f t="shared" si="140"/>
        <v>18.830019528275855</v>
      </c>
      <c r="CS85" s="95">
        <f t="shared" si="141"/>
        <v>26.911258762931023</v>
      </c>
      <c r="CT85" s="95">
        <f t="shared" si="142"/>
        <v>36.788328938620673</v>
      </c>
      <c r="CU85" s="95">
        <f t="shared" si="143"/>
        <v>48.461230055344799</v>
      </c>
      <c r="CV85" s="95">
        <f t="shared" si="144"/>
        <v>61.929962113103414</v>
      </c>
      <c r="CW85" s="95">
        <f t="shared" si="145"/>
        <v>5.3612874705172411</v>
      </c>
      <c r="CX85" s="95">
        <f t="shared" si="146"/>
        <v>8.0550338820689635</v>
      </c>
      <c r="CY85" s="95">
        <f t="shared" si="147"/>
        <v>12.544611234655168</v>
      </c>
      <c r="CZ85" s="95">
        <f t="shared" si="148"/>
        <v>18.830019528275855</v>
      </c>
      <c r="DA85" s="95">
        <f t="shared" si="149"/>
        <v>26.911258762931023</v>
      </c>
      <c r="DB85" s="95">
        <f t="shared" si="150"/>
        <v>36.788328938620673</v>
      </c>
      <c r="DC85" s="95">
        <f t="shared" si="151"/>
        <v>48.461230055344799</v>
      </c>
      <c r="DD85" s="95">
        <f t="shared" si="152"/>
        <v>61.929962113103414</v>
      </c>
      <c r="DE85" s="13">
        <f t="shared" si="240"/>
        <v>11.403725433677849</v>
      </c>
      <c r="DF85" s="13">
        <f t="shared" si="241"/>
        <v>7.3998306977313835</v>
      </c>
      <c r="DG85" s="13">
        <f t="shared" si="242"/>
        <v>9.6198897043332039</v>
      </c>
      <c r="DH85" s="13">
        <f t="shared" si="243"/>
        <v>13.895207031680528</v>
      </c>
      <c r="DI85" s="13">
        <f t="shared" si="153"/>
        <v>19.712199403807261</v>
      </c>
      <c r="DJ85" s="13">
        <f t="shared" si="154"/>
        <v>26.944138479890587</v>
      </c>
      <c r="DK85" s="13">
        <f t="shared" si="155"/>
        <v>35.547601767210352</v>
      </c>
      <c r="DL85" s="13">
        <f t="shared" si="156"/>
        <v>45.504451186910863</v>
      </c>
      <c r="DM85" s="95">
        <f t="shared" si="157"/>
        <v>11.403725433677849</v>
      </c>
      <c r="DN85" s="95">
        <f t="shared" si="158"/>
        <v>7.3998306977313835</v>
      </c>
      <c r="DO85" s="95">
        <f t="shared" si="159"/>
        <v>9.6198897043332039</v>
      </c>
      <c r="DP85" s="95">
        <f t="shared" si="160"/>
        <v>13.895207031680528</v>
      </c>
      <c r="DQ85" s="95">
        <f t="shared" si="161"/>
        <v>19.712199403807261</v>
      </c>
      <c r="DR85" s="95">
        <f t="shared" si="162"/>
        <v>26.944138479890587</v>
      </c>
      <c r="DS85" s="95">
        <f t="shared" si="163"/>
        <v>35.547601767210352</v>
      </c>
      <c r="DT85" s="95">
        <f t="shared" si="164"/>
        <v>45.504451186910863</v>
      </c>
      <c r="DU85" s="95">
        <f t="shared" si="165"/>
        <v>8.7495112334515035</v>
      </c>
      <c r="DV85" s="95">
        <f t="shared" si="166"/>
        <v>6.8942185218665193</v>
      </c>
      <c r="DW85" s="95">
        <f t="shared" si="167"/>
        <v>7.9229317038736173</v>
      </c>
      <c r="DX85" s="95">
        <f t="shared" si="168"/>
        <v>9.9039940444812018</v>
      </c>
      <c r="DY85" s="95">
        <f t="shared" si="169"/>
        <v>12.599425433938311</v>
      </c>
      <c r="DZ85" s="95">
        <f t="shared" si="170"/>
        <v>15.950503507501193</v>
      </c>
      <c r="EA85" s="95">
        <f t="shared" si="171"/>
        <v>19.937107497873129</v>
      </c>
      <c r="EB85" s="95">
        <f t="shared" si="172"/>
        <v>24.550832727178591</v>
      </c>
      <c r="EC85" s="95">
        <f t="shared" si="173"/>
        <v>8.7495112334515035</v>
      </c>
      <c r="ED85" s="95">
        <f t="shared" si="174"/>
        <v>6.8942185218665184</v>
      </c>
      <c r="EE85" s="95">
        <f t="shared" si="175"/>
        <v>7.9229317038736173</v>
      </c>
      <c r="EF85" s="95">
        <f t="shared" si="176"/>
        <v>9.9039940444812018</v>
      </c>
      <c r="EG85" s="95">
        <f t="shared" si="177"/>
        <v>12.599425433938311</v>
      </c>
      <c r="EH85" s="95">
        <f t="shared" si="178"/>
        <v>15.950503507501193</v>
      </c>
      <c r="EI85" s="95">
        <f t="shared" si="179"/>
        <v>19.937107497873129</v>
      </c>
      <c r="EJ85" s="95">
        <f t="shared" si="180"/>
        <v>24.550832727178591</v>
      </c>
      <c r="EK85" s="95">
        <f t="shared" si="181"/>
        <v>8.7495112334515035</v>
      </c>
      <c r="EL85" s="95">
        <f t="shared" si="182"/>
        <v>6.8942185218665184</v>
      </c>
      <c r="EM85" s="95">
        <f t="shared" si="183"/>
        <v>7.9229317038736173</v>
      </c>
      <c r="EN85" s="95">
        <f t="shared" si="184"/>
        <v>9.9039940444812018</v>
      </c>
      <c r="EO85" s="95">
        <f t="shared" si="185"/>
        <v>12.599425433938311</v>
      </c>
      <c r="EP85" s="95">
        <f t="shared" si="186"/>
        <v>15.950503507501193</v>
      </c>
      <c r="EQ85" s="95">
        <f t="shared" si="187"/>
        <v>19.937107497873129</v>
      </c>
      <c r="ER85" s="95">
        <f t="shared" si="188"/>
        <v>24.550832727178591</v>
      </c>
      <c r="ES85" s="95">
        <f t="shared" si="189"/>
        <v>1</v>
      </c>
      <c r="ET85" s="95">
        <f t="shared" si="190"/>
        <v>1</v>
      </c>
      <c r="EU85" s="95">
        <f t="shared" si="191"/>
        <v>1</v>
      </c>
      <c r="EV85" s="95">
        <f t="shared" si="192"/>
        <v>1</v>
      </c>
      <c r="EW85" s="95">
        <f t="shared" si="193"/>
        <v>1</v>
      </c>
      <c r="EX85" s="95">
        <f t="shared" si="194"/>
        <v>1</v>
      </c>
      <c r="EY85" s="95">
        <f t="shared" si="195"/>
        <v>1</v>
      </c>
      <c r="EZ85" s="95">
        <f t="shared" si="196"/>
        <v>1</v>
      </c>
      <c r="FA85" s="95">
        <f t="shared" si="197"/>
        <v>1</v>
      </c>
      <c r="FB85" s="95">
        <f t="shared" si="198"/>
        <v>1</v>
      </c>
      <c r="FC85" s="95">
        <f t="shared" si="199"/>
        <v>1</v>
      </c>
      <c r="FD85" s="95">
        <f t="shared" si="200"/>
        <v>1</v>
      </c>
      <c r="FE85" s="95">
        <f t="shared" si="201"/>
        <v>1</v>
      </c>
      <c r="FF85" s="95">
        <f t="shared" si="202"/>
        <v>1</v>
      </c>
      <c r="FG85" s="95">
        <f t="shared" si="203"/>
        <v>1</v>
      </c>
      <c r="FH85" s="95">
        <f t="shared" si="204"/>
        <v>1</v>
      </c>
      <c r="FI85" s="95">
        <f t="shared" si="205"/>
        <v>1</v>
      </c>
      <c r="FJ85" s="95">
        <f t="shared" si="206"/>
        <v>1</v>
      </c>
      <c r="FK85" s="95">
        <f t="shared" si="207"/>
        <v>1</v>
      </c>
      <c r="FL85" s="95">
        <f t="shared" si="208"/>
        <v>1</v>
      </c>
      <c r="FM85" s="95">
        <f t="shared" si="209"/>
        <v>1</v>
      </c>
      <c r="FN85" s="95">
        <f t="shared" si="210"/>
        <v>1</v>
      </c>
      <c r="FO85" s="95">
        <f t="shared" si="211"/>
        <v>1</v>
      </c>
      <c r="FP85" s="95">
        <f t="shared" si="212"/>
        <v>1</v>
      </c>
      <c r="FQ85" s="115">
        <f t="shared" si="213"/>
        <v>9.4278327192634883</v>
      </c>
      <c r="FR85" s="115">
        <f t="shared" si="214"/>
        <v>5.8671005283180584</v>
      </c>
      <c r="FS85" s="115">
        <f t="shared" si="215"/>
        <v>6.8723337814599512</v>
      </c>
      <c r="FT85" s="115">
        <f t="shared" si="216"/>
        <v>8.5742286666809289</v>
      </c>
      <c r="FU85" s="115">
        <f t="shared" si="217"/>
        <v>10.296121773620554</v>
      </c>
      <c r="FV85" s="115">
        <f t="shared" si="218"/>
        <v>11.828235245872907</v>
      </c>
      <c r="FW85" s="115">
        <f t="shared" si="219"/>
        <v>13.120078131732461</v>
      </c>
      <c r="FX85" s="115">
        <f t="shared" si="220"/>
        <v>14.183521550974664</v>
      </c>
      <c r="FY85" s="90"/>
      <c r="FZ85" s="90">
        <f t="shared" si="244"/>
        <v>5.8671005283180584</v>
      </c>
      <c r="GB85" s="18"/>
      <c r="GC85" s="29"/>
      <c r="GE85" s="15"/>
      <c r="GF85" s="15"/>
      <c r="GG85" s="15"/>
      <c r="GI85" s="31"/>
      <c r="GJ85" s="31"/>
      <c r="GK85" s="31"/>
      <c r="HU85" s="26"/>
      <c r="HV85" s="26"/>
      <c r="HW85" s="26"/>
      <c r="HX85" s="26"/>
      <c r="HY85" s="26"/>
      <c r="HZ85" s="21"/>
      <c r="IA85" s="21"/>
      <c r="IC85" s="28"/>
      <c r="ID85" s="13"/>
      <c r="IE85" s="13"/>
      <c r="IF85" s="13"/>
      <c r="IG85" s="13"/>
      <c r="IH85" s="13"/>
      <c r="II85" s="13"/>
      <c r="IJ85" s="28"/>
      <c r="IK85" s="20"/>
      <c r="IL85" s="13"/>
      <c r="IM85" s="11"/>
      <c r="IN85" s="23"/>
      <c r="IO85" s="13"/>
      <c r="IP85" s="23"/>
      <c r="IQ85" s="28"/>
      <c r="IR85" s="20"/>
      <c r="IS85" s="13"/>
      <c r="IT85" s="20"/>
      <c r="IU85" s="23"/>
      <c r="IV85" s="20"/>
      <c r="IW85" s="23"/>
      <c r="IY85" s="13"/>
      <c r="IZ85" s="25"/>
      <c r="JA85" s="25"/>
      <c r="JB85" s="25"/>
      <c r="JC85" s="25"/>
      <c r="JD85" s="25"/>
      <c r="JE85" s="25"/>
      <c r="JF85" s="25"/>
    </row>
    <row r="86" spans="1:266" s="4" customFormat="1" ht="13.8" x14ac:dyDescent="0.3">
      <c r="B86" s="13">
        <v>0.9</v>
      </c>
      <c r="C86" s="20">
        <v>8.2843982205492921</v>
      </c>
      <c r="D86" s="20">
        <v>6.4707056784644283</v>
      </c>
      <c r="E86" s="20">
        <v>5.1374472847575845</v>
      </c>
      <c r="F86" s="20">
        <v>3.6490231364891383</v>
      </c>
      <c r="G86" s="20">
        <v>2.31231756550181</v>
      </c>
      <c r="H86" s="20">
        <v>1.2515740212029483</v>
      </c>
      <c r="I86" s="20">
        <v>1.004381903621139</v>
      </c>
      <c r="M86" s="6"/>
      <c r="N86" s="6"/>
      <c r="O86" s="6"/>
      <c r="P86" s="6"/>
      <c r="Q86" s="6"/>
      <c r="R86" s="6"/>
      <c r="S86" s="7"/>
      <c r="T86" s="6"/>
      <c r="V86" s="5"/>
      <c r="W86" s="5"/>
      <c r="X86" s="118">
        <f t="shared" si="245"/>
        <v>13.107960100000005</v>
      </c>
      <c r="Y86" s="118">
        <v>10</v>
      </c>
      <c r="Z86" s="40">
        <v>1.7999999999999999E-2</v>
      </c>
      <c r="AA86" s="40">
        <v>10000000</v>
      </c>
      <c r="AB86" s="40">
        <v>10000000</v>
      </c>
      <c r="AC86" s="98">
        <v>3900000</v>
      </c>
      <c r="AD86" s="42">
        <v>0.33</v>
      </c>
      <c r="AE86" s="42">
        <v>0.33</v>
      </c>
      <c r="AF86" s="41">
        <v>1.7999999999999999E-2</v>
      </c>
      <c r="AG86" s="40">
        <v>10000000</v>
      </c>
      <c r="AH86" s="40">
        <v>10000000</v>
      </c>
      <c r="AI86" s="98">
        <v>3900000</v>
      </c>
      <c r="AJ86" s="42">
        <v>0.33</v>
      </c>
      <c r="AK86" s="42">
        <v>0.33</v>
      </c>
      <c r="AL86" s="42">
        <f>AL60</f>
        <v>5.0200000000000002E-2</v>
      </c>
      <c r="AM86" s="40">
        <v>6000</v>
      </c>
      <c r="AN86" s="40">
        <f>AN60</f>
        <v>10000</v>
      </c>
      <c r="AO86" s="40">
        <f>AO60</f>
        <v>10000</v>
      </c>
      <c r="AP86" s="42">
        <v>0.03</v>
      </c>
      <c r="AQ86" s="42">
        <v>0.03</v>
      </c>
      <c r="AR86" s="4">
        <f t="shared" si="221"/>
        <v>6.8199999999999997E-2</v>
      </c>
      <c r="AS86" s="11">
        <f t="shared" si="222"/>
        <v>1.3107960100000005</v>
      </c>
      <c r="AT86" s="15">
        <f t="shared" si="223"/>
        <v>469.76949837279756</v>
      </c>
      <c r="AU86" s="19">
        <f t="shared" si="224"/>
        <v>5.0040256631266655E-2</v>
      </c>
      <c r="AV86" s="13">
        <f t="shared" si="225"/>
        <v>0.5</v>
      </c>
      <c r="AW86" s="11">
        <f t="shared" si="226"/>
        <v>1</v>
      </c>
      <c r="AX86" s="11">
        <f t="shared" si="227"/>
        <v>0.8911</v>
      </c>
      <c r="AY86" s="11">
        <f t="shared" si="228"/>
        <v>201997.53114128605</v>
      </c>
      <c r="AZ86" s="11">
        <f t="shared" si="229"/>
        <v>1</v>
      </c>
      <c r="BA86" s="11">
        <f t="shared" si="230"/>
        <v>0.34752899999999998</v>
      </c>
      <c r="BB86" s="11">
        <f t="shared" si="231"/>
        <v>1.025058</v>
      </c>
      <c r="BC86" s="11">
        <f t="shared" si="232"/>
        <v>0.99909999999999999</v>
      </c>
      <c r="BD86" s="11">
        <f t="shared" si="233"/>
        <v>0.8911</v>
      </c>
      <c r="BE86" s="11">
        <f t="shared" si="234"/>
        <v>201997.53114128605</v>
      </c>
      <c r="BF86" s="11">
        <f t="shared" si="235"/>
        <v>1</v>
      </c>
      <c r="BG86" s="11">
        <f t="shared" si="236"/>
        <v>0.34752899999999998</v>
      </c>
      <c r="BH86" s="11">
        <f t="shared" si="237"/>
        <v>1.025058</v>
      </c>
      <c r="BI86" s="121">
        <f>16*X86^2/(3*BI62^2*Y86^2)</f>
        <v>9.163659625770249</v>
      </c>
      <c r="BJ86" s="121">
        <f>16*X86^2/(3*BJ62^2*Y86^2)</f>
        <v>2.2909149064425622</v>
      </c>
      <c r="BK86" s="121">
        <f>16*X86^2/(3*BK62^2*Y86^2)</f>
        <v>1.0181844028633609</v>
      </c>
      <c r="BL86" s="121">
        <f>16*X86^2/(3*BL62^2*Y86^2)</f>
        <v>0.57272872661064056</v>
      </c>
      <c r="BM86" s="121">
        <f>16*X86^2/(3*BM62^2*Y86^2)</f>
        <v>0.36654638503080994</v>
      </c>
      <c r="BN86" s="121">
        <f>16*X86^2/(3*BN62^2*Y86^2)</f>
        <v>0.25454610071584022</v>
      </c>
      <c r="BO86" s="121">
        <f>16*X86^2/(3*BO62^2*Y86^2)</f>
        <v>0.18701346175041322</v>
      </c>
      <c r="BP86" s="121">
        <f>16*X86^2/(3*BP62^2*Y86^2)</f>
        <v>0.14318218165266014</v>
      </c>
      <c r="BQ86" s="121">
        <f t="shared" si="238"/>
        <v>1.3333333333333333</v>
      </c>
      <c r="BR86" s="121">
        <f t="shared" si="238"/>
        <v>1.3333333333333333</v>
      </c>
      <c r="BS86" s="121">
        <f t="shared" si="238"/>
        <v>1.3333333333333333</v>
      </c>
      <c r="BT86" s="121">
        <f t="shared" si="238"/>
        <v>1.3333333333333333</v>
      </c>
      <c r="BU86" s="121">
        <f t="shared" si="238"/>
        <v>1.3333333333333333</v>
      </c>
      <c r="BV86" s="121">
        <f t="shared" si="238"/>
        <v>1.3333333333333333</v>
      </c>
      <c r="BW86" s="121">
        <f t="shared" si="238"/>
        <v>1.3333333333333333</v>
      </c>
      <c r="BX86" s="121">
        <f t="shared" si="238"/>
        <v>1.3333333333333333</v>
      </c>
      <c r="BY86" s="121">
        <f>(BI62^2*Y86^2)/X86^2</f>
        <v>0.58200910456503796</v>
      </c>
      <c r="BZ86" s="121">
        <f>(BJ62^2*Y86^2)/X86^2</f>
        <v>2.3280364182601518</v>
      </c>
      <c r="CA86" s="121">
        <f>(BK62^2*Y86^2)/X86^2</f>
        <v>5.2380819410853423</v>
      </c>
      <c r="CB86" s="121">
        <f>(BL62^2*Y86^2)/X86^2</f>
        <v>9.3121456730406074</v>
      </c>
      <c r="CC86" s="121">
        <f>(BM62^2*Y86^2)/X86^2</f>
        <v>14.55022761412595</v>
      </c>
      <c r="CD86" s="121">
        <f>(BN62^2*Y86^2)/X86^2</f>
        <v>20.952327764341369</v>
      </c>
      <c r="CE86" s="121">
        <f>(BO62^2*Y86^2)/X86^2</f>
        <v>28.518446123686861</v>
      </c>
      <c r="CF86" s="121">
        <f>(BP62^2*Y86^2)/X86^2</f>
        <v>37.248582692162429</v>
      </c>
      <c r="CG86" s="121">
        <f t="shared" si="239"/>
        <v>2.2909149064425622</v>
      </c>
      <c r="CH86" s="121">
        <f t="shared" si="130"/>
        <v>0.57272872661064056</v>
      </c>
      <c r="CI86" s="121">
        <f t="shared" si="131"/>
        <v>0.25454610071584022</v>
      </c>
      <c r="CJ86" s="121">
        <f t="shared" si="132"/>
        <v>0.14318218165266014</v>
      </c>
      <c r="CK86" s="121">
        <f t="shared" si="133"/>
        <v>9.1636596257702485E-2</v>
      </c>
      <c r="CL86" s="121">
        <f t="shared" si="134"/>
        <v>6.3636525178960054E-2</v>
      </c>
      <c r="CM86" s="121">
        <f t="shared" si="135"/>
        <v>4.6753365437603306E-2</v>
      </c>
      <c r="CN86" s="121">
        <f t="shared" si="136"/>
        <v>3.5795545413165035E-2</v>
      </c>
      <c r="CO86" s="95">
        <f t="shared" si="137"/>
        <v>5.2476461466654207</v>
      </c>
      <c r="CP86" s="95">
        <f t="shared" si="138"/>
        <v>7.6004685866616839</v>
      </c>
      <c r="CQ86" s="95">
        <f t="shared" si="139"/>
        <v>11.521839319988789</v>
      </c>
      <c r="CR86" s="95">
        <f t="shared" si="140"/>
        <v>17.011758346646737</v>
      </c>
      <c r="CS86" s="95">
        <f t="shared" si="141"/>
        <v>24.070225666635526</v>
      </c>
      <c r="CT86" s="95">
        <f t="shared" si="142"/>
        <v>32.697241279955165</v>
      </c>
      <c r="CU86" s="95">
        <f t="shared" si="143"/>
        <v>42.892805186605628</v>
      </c>
      <c r="CV86" s="95">
        <f t="shared" si="144"/>
        <v>54.65691738658694</v>
      </c>
      <c r="CW86" s="95">
        <f t="shared" si="145"/>
        <v>5.2476461466654207</v>
      </c>
      <c r="CX86" s="95">
        <f t="shared" si="146"/>
        <v>7.6004685866616839</v>
      </c>
      <c r="CY86" s="95">
        <f t="shared" si="147"/>
        <v>11.521839319988789</v>
      </c>
      <c r="CZ86" s="95">
        <f t="shared" si="148"/>
        <v>17.011758346646737</v>
      </c>
      <c r="DA86" s="95">
        <f t="shared" si="149"/>
        <v>24.070225666635526</v>
      </c>
      <c r="DB86" s="95">
        <f t="shared" si="150"/>
        <v>32.697241279955165</v>
      </c>
      <c r="DC86" s="95">
        <f t="shared" si="151"/>
        <v>42.892805186605628</v>
      </c>
      <c r="DD86" s="95">
        <f t="shared" si="152"/>
        <v>54.65691738658694</v>
      </c>
      <c r="DE86" s="13">
        <f t="shared" si="240"/>
        <v>12.479156730335287</v>
      </c>
      <c r="DF86" s="13">
        <f t="shared" si="241"/>
        <v>7.352439324702714</v>
      </c>
      <c r="DG86" s="13">
        <f t="shared" si="242"/>
        <v>8.9897543439487038</v>
      </c>
      <c r="DH86" s="13">
        <f t="shared" si="243"/>
        <v>12.618362399651248</v>
      </c>
      <c r="DI86" s="13">
        <f t="shared" si="153"/>
        <v>17.650261999156761</v>
      </c>
      <c r="DJ86" s="13">
        <f t="shared" si="154"/>
        <v>23.940361865057209</v>
      </c>
      <c r="DK86" s="13">
        <f t="shared" si="155"/>
        <v>31.438947585437273</v>
      </c>
      <c r="DL86" s="13">
        <f t="shared" si="156"/>
        <v>40.125252873815086</v>
      </c>
      <c r="DM86" s="95">
        <f t="shared" si="157"/>
        <v>12.479156730335287</v>
      </c>
      <c r="DN86" s="95">
        <f t="shared" si="158"/>
        <v>7.352439324702714</v>
      </c>
      <c r="DO86" s="95">
        <f t="shared" si="159"/>
        <v>8.9897543439487038</v>
      </c>
      <c r="DP86" s="95">
        <f t="shared" si="160"/>
        <v>12.618362399651248</v>
      </c>
      <c r="DQ86" s="95">
        <f t="shared" si="161"/>
        <v>17.650261999156761</v>
      </c>
      <c r="DR86" s="95">
        <f t="shared" si="162"/>
        <v>23.940361865057209</v>
      </c>
      <c r="DS86" s="95">
        <f t="shared" si="163"/>
        <v>31.438947585437273</v>
      </c>
      <c r="DT86" s="95">
        <f t="shared" si="164"/>
        <v>40.125252873815086</v>
      </c>
      <c r="DU86" s="95">
        <f t="shared" si="165"/>
        <v>9.2478359842462545</v>
      </c>
      <c r="DV86" s="95">
        <f t="shared" si="166"/>
        <v>6.8722586865634785</v>
      </c>
      <c r="DW86" s="95">
        <f t="shared" si="167"/>
        <v>7.6309446216615315</v>
      </c>
      <c r="DX86" s="95">
        <f t="shared" si="168"/>
        <v>9.312339993648532</v>
      </c>
      <c r="DY86" s="95">
        <f t="shared" si="169"/>
        <v>11.643981374870599</v>
      </c>
      <c r="DZ86" s="95">
        <f t="shared" si="170"/>
        <v>14.558637529932621</v>
      </c>
      <c r="EA86" s="95">
        <f t="shared" si="171"/>
        <v>18.03327219235657</v>
      </c>
      <c r="EB86" s="95">
        <f t="shared" si="172"/>
        <v>22.058262846442776</v>
      </c>
      <c r="EC86" s="95">
        <f t="shared" si="173"/>
        <v>9.2478359842462545</v>
      </c>
      <c r="ED86" s="95">
        <f t="shared" si="174"/>
        <v>6.8722586865634785</v>
      </c>
      <c r="EE86" s="95">
        <f t="shared" si="175"/>
        <v>7.6309446216615315</v>
      </c>
      <c r="EF86" s="95">
        <f t="shared" si="176"/>
        <v>9.3123399936485303</v>
      </c>
      <c r="EG86" s="95">
        <f t="shared" si="177"/>
        <v>11.643981374870599</v>
      </c>
      <c r="EH86" s="95">
        <f t="shared" si="178"/>
        <v>14.558637529932621</v>
      </c>
      <c r="EI86" s="95">
        <f t="shared" si="179"/>
        <v>18.03327219235657</v>
      </c>
      <c r="EJ86" s="95">
        <f t="shared" si="180"/>
        <v>22.058262846442776</v>
      </c>
      <c r="EK86" s="95">
        <f t="shared" si="181"/>
        <v>9.2478359842462545</v>
      </c>
      <c r="EL86" s="95">
        <f t="shared" si="182"/>
        <v>6.8722586865634785</v>
      </c>
      <c r="EM86" s="95">
        <f t="shared" si="183"/>
        <v>7.6309446216615315</v>
      </c>
      <c r="EN86" s="95">
        <f t="shared" si="184"/>
        <v>9.3123399936485303</v>
      </c>
      <c r="EO86" s="95">
        <f t="shared" si="185"/>
        <v>11.643981374870599</v>
      </c>
      <c r="EP86" s="95">
        <f t="shared" si="186"/>
        <v>14.558637529932621</v>
      </c>
      <c r="EQ86" s="95">
        <f t="shared" si="187"/>
        <v>18.03327219235657</v>
      </c>
      <c r="ER86" s="95">
        <f t="shared" si="188"/>
        <v>22.058262846442776</v>
      </c>
      <c r="ES86" s="95">
        <f t="shared" si="189"/>
        <v>1</v>
      </c>
      <c r="ET86" s="95">
        <f t="shared" si="190"/>
        <v>1</v>
      </c>
      <c r="EU86" s="95">
        <f t="shared" si="191"/>
        <v>1</v>
      </c>
      <c r="EV86" s="95">
        <f t="shared" si="192"/>
        <v>1</v>
      </c>
      <c r="EW86" s="95">
        <f t="shared" si="193"/>
        <v>1</v>
      </c>
      <c r="EX86" s="95">
        <f t="shared" si="194"/>
        <v>1</v>
      </c>
      <c r="EY86" s="95">
        <f t="shared" si="195"/>
        <v>1</v>
      </c>
      <c r="EZ86" s="95">
        <f t="shared" si="196"/>
        <v>1</v>
      </c>
      <c r="FA86" s="95">
        <f t="shared" si="197"/>
        <v>1</v>
      </c>
      <c r="FB86" s="95">
        <f t="shared" si="198"/>
        <v>1</v>
      </c>
      <c r="FC86" s="95">
        <f t="shared" si="199"/>
        <v>1</v>
      </c>
      <c r="FD86" s="95">
        <f t="shared" si="200"/>
        <v>1</v>
      </c>
      <c r="FE86" s="95">
        <f t="shared" si="201"/>
        <v>1</v>
      </c>
      <c r="FF86" s="95">
        <f t="shared" si="202"/>
        <v>1</v>
      </c>
      <c r="FG86" s="95">
        <f t="shared" si="203"/>
        <v>1</v>
      </c>
      <c r="FH86" s="95">
        <f t="shared" si="204"/>
        <v>1</v>
      </c>
      <c r="FI86" s="95">
        <f t="shared" si="205"/>
        <v>1</v>
      </c>
      <c r="FJ86" s="95">
        <f t="shared" si="206"/>
        <v>1</v>
      </c>
      <c r="FK86" s="95">
        <f t="shared" si="207"/>
        <v>1</v>
      </c>
      <c r="FL86" s="95">
        <f t="shared" si="208"/>
        <v>1</v>
      </c>
      <c r="FM86" s="95">
        <f t="shared" si="209"/>
        <v>1</v>
      </c>
      <c r="FN86" s="95">
        <f t="shared" si="210"/>
        <v>1</v>
      </c>
      <c r="FO86" s="95">
        <f t="shared" si="211"/>
        <v>1</v>
      </c>
      <c r="FP86" s="95">
        <f t="shared" si="212"/>
        <v>1</v>
      </c>
      <c r="FQ86" s="115">
        <f t="shared" si="213"/>
        <v>10.327573813046026</v>
      </c>
      <c r="FR86" s="115">
        <f t="shared" si="214"/>
        <v>5.8826666606616955</v>
      </c>
      <c r="FS86" s="115">
        <f t="shared" si="215"/>
        <v>6.5824625782204933</v>
      </c>
      <c r="FT86" s="115">
        <f t="shared" si="216"/>
        <v>8.1121312821006377</v>
      </c>
      <c r="FU86" s="115">
        <f t="shared" si="217"/>
        <v>9.7482016035973107</v>
      </c>
      <c r="FV86" s="115">
        <f t="shared" si="218"/>
        <v>11.254748139265555</v>
      </c>
      <c r="FW86" s="115">
        <f t="shared" si="219"/>
        <v>12.558347258687061</v>
      </c>
      <c r="FX86" s="115">
        <f t="shared" si="220"/>
        <v>13.653646220808254</v>
      </c>
      <c r="FY86" s="90"/>
      <c r="FZ86" s="90">
        <f t="shared" si="244"/>
        <v>5.8826666606616955</v>
      </c>
      <c r="GB86" s="18"/>
      <c r="GC86" s="29"/>
      <c r="GE86" s="15"/>
      <c r="GF86" s="15"/>
      <c r="GG86" s="15"/>
      <c r="GI86" s="31"/>
      <c r="GJ86" s="31"/>
      <c r="GK86" s="31"/>
      <c r="IC86" s="28"/>
      <c r="ID86" s="13"/>
      <c r="IE86" s="13"/>
      <c r="IF86" s="13"/>
      <c r="IG86" s="13"/>
      <c r="IH86" s="13"/>
      <c r="II86" s="13"/>
      <c r="IJ86" s="28"/>
      <c r="IK86" s="20"/>
      <c r="IL86" s="13"/>
      <c r="IM86" s="11"/>
      <c r="IN86" s="23"/>
      <c r="IO86" s="13"/>
      <c r="IP86" s="23"/>
      <c r="IQ86" s="28"/>
      <c r="IR86" s="20"/>
      <c r="IS86" s="13"/>
      <c r="IT86" s="20"/>
      <c r="IU86" s="23"/>
      <c r="IV86" s="20"/>
      <c r="IW86" s="23"/>
      <c r="IY86" s="13"/>
      <c r="IZ86" s="25"/>
      <c r="JA86" s="25"/>
      <c r="JB86" s="25"/>
      <c r="JC86" s="25"/>
      <c r="JD86" s="25"/>
      <c r="JE86" s="25"/>
      <c r="JF86" s="25"/>
    </row>
    <row r="87" spans="1:266" s="4" customFormat="1" ht="13.8" x14ac:dyDescent="0.3">
      <c r="B87" s="13">
        <v>0.95</v>
      </c>
      <c r="C87" s="20">
        <v>8.3634173519816066</v>
      </c>
      <c r="D87" s="20">
        <v>6.2891934672551519</v>
      </c>
      <c r="E87" s="20">
        <v>5.0426948410221026</v>
      </c>
      <c r="F87" s="20">
        <v>3.6227319042374031</v>
      </c>
      <c r="G87" s="20">
        <v>2.3204381911711232</v>
      </c>
      <c r="H87" s="20">
        <v>1.2518030657924439</v>
      </c>
      <c r="I87" s="20">
        <v>1.0049048677184578</v>
      </c>
      <c r="M87" s="6"/>
      <c r="N87" s="6"/>
      <c r="O87" s="6"/>
      <c r="P87" s="6"/>
      <c r="Q87" s="6"/>
      <c r="R87" s="6"/>
      <c r="S87" s="7"/>
      <c r="T87" s="6"/>
      <c r="V87" s="5"/>
      <c r="W87" s="5"/>
      <c r="X87" s="118">
        <f t="shared" si="245"/>
        <v>14.025517307000007</v>
      </c>
      <c r="Y87" s="118">
        <v>10</v>
      </c>
      <c r="Z87" s="40">
        <v>1.7999999999999999E-2</v>
      </c>
      <c r="AA87" s="40">
        <v>10000000</v>
      </c>
      <c r="AB87" s="40">
        <v>10000000</v>
      </c>
      <c r="AC87" s="98">
        <v>3900000</v>
      </c>
      <c r="AD87" s="42">
        <v>0.33</v>
      </c>
      <c r="AE87" s="42">
        <v>0.33</v>
      </c>
      <c r="AF87" s="41">
        <v>1.7999999999999999E-2</v>
      </c>
      <c r="AG87" s="40">
        <v>10000000</v>
      </c>
      <c r="AH87" s="40">
        <v>10000000</v>
      </c>
      <c r="AI87" s="98">
        <v>3900000</v>
      </c>
      <c r="AJ87" s="42">
        <v>0.33</v>
      </c>
      <c r="AK87" s="42">
        <v>0.33</v>
      </c>
      <c r="AL87" s="42">
        <f>AL60</f>
        <v>5.0200000000000002E-2</v>
      </c>
      <c r="AM87" s="40">
        <v>6000</v>
      </c>
      <c r="AN87" s="40">
        <f>AN60</f>
        <v>10000</v>
      </c>
      <c r="AO87" s="40">
        <f>AO60</f>
        <v>10000</v>
      </c>
      <c r="AP87" s="42">
        <v>0.03</v>
      </c>
      <c r="AQ87" s="42">
        <v>0.03</v>
      </c>
      <c r="AR87" s="4">
        <f t="shared" si="221"/>
        <v>6.8199999999999997E-2</v>
      </c>
      <c r="AS87" s="11">
        <f t="shared" si="222"/>
        <v>1.4025517307000006</v>
      </c>
      <c r="AT87" s="15">
        <f t="shared" si="223"/>
        <v>469.76949837279756</v>
      </c>
      <c r="AU87" s="19">
        <f t="shared" si="224"/>
        <v>5.0040256631266655E-2</v>
      </c>
      <c r="AV87" s="13">
        <f t="shared" si="225"/>
        <v>0.5</v>
      </c>
      <c r="AW87" s="11">
        <f t="shared" si="226"/>
        <v>1</v>
      </c>
      <c r="AX87" s="11">
        <f t="shared" si="227"/>
        <v>0.8911</v>
      </c>
      <c r="AY87" s="11">
        <f t="shared" si="228"/>
        <v>201997.53114128605</v>
      </c>
      <c r="AZ87" s="11">
        <f t="shared" si="229"/>
        <v>1</v>
      </c>
      <c r="BA87" s="11">
        <f t="shared" si="230"/>
        <v>0.34752899999999998</v>
      </c>
      <c r="BB87" s="11">
        <f t="shared" si="231"/>
        <v>1.025058</v>
      </c>
      <c r="BC87" s="11">
        <f t="shared" si="232"/>
        <v>0.99909999999999999</v>
      </c>
      <c r="BD87" s="11">
        <f t="shared" si="233"/>
        <v>0.8911</v>
      </c>
      <c r="BE87" s="11">
        <f t="shared" si="234"/>
        <v>201997.53114128605</v>
      </c>
      <c r="BF87" s="11">
        <f t="shared" si="235"/>
        <v>1</v>
      </c>
      <c r="BG87" s="11">
        <f t="shared" si="236"/>
        <v>0.34752899999999998</v>
      </c>
      <c r="BH87" s="11">
        <f t="shared" si="237"/>
        <v>1.025058</v>
      </c>
      <c r="BI87" s="121">
        <f>16*X87^2/(3*BI62^2*Y87^2)</f>
        <v>10.491473905544359</v>
      </c>
      <c r="BJ87" s="121">
        <f>16*X87^2/(3*BJ62^2*Y87^2)</f>
        <v>2.6228684763860897</v>
      </c>
      <c r="BK87" s="121">
        <f>16*X87^2/(3*BK62^2*Y87^2)</f>
        <v>1.1657193228382621</v>
      </c>
      <c r="BL87" s="121">
        <f>16*X87^2/(3*BL62^2*Y87^2)</f>
        <v>0.65571711909652242</v>
      </c>
      <c r="BM87" s="121">
        <f>16*X87^2/(3*BM62^2*Y87^2)</f>
        <v>0.41965895622177429</v>
      </c>
      <c r="BN87" s="121">
        <f>16*X87^2/(3*BN62^2*Y87^2)</f>
        <v>0.29142983070956552</v>
      </c>
      <c r="BO87" s="121">
        <f>16*X87^2/(3*BO62^2*Y87^2)</f>
        <v>0.21411171235804813</v>
      </c>
      <c r="BP87" s="121">
        <f>16*X87^2/(3*BP62^2*Y87^2)</f>
        <v>0.1639292797741306</v>
      </c>
      <c r="BQ87" s="121">
        <f t="shared" si="238"/>
        <v>1.3333333333333333</v>
      </c>
      <c r="BR87" s="121">
        <f t="shared" si="238"/>
        <v>1.3333333333333333</v>
      </c>
      <c r="BS87" s="121">
        <f t="shared" si="238"/>
        <v>1.3333333333333333</v>
      </c>
      <c r="BT87" s="121">
        <f t="shared" si="238"/>
        <v>1.3333333333333333</v>
      </c>
      <c r="BU87" s="121">
        <f t="shared" si="238"/>
        <v>1.3333333333333333</v>
      </c>
      <c r="BV87" s="121">
        <f t="shared" si="238"/>
        <v>1.3333333333333333</v>
      </c>
      <c r="BW87" s="121">
        <f t="shared" si="238"/>
        <v>1.3333333333333333</v>
      </c>
      <c r="BX87" s="121">
        <f t="shared" si="238"/>
        <v>1.3333333333333333</v>
      </c>
      <c r="BY87" s="121">
        <f>(BI62^2*Y87^2)/X87^2</f>
        <v>0.50834929213471736</v>
      </c>
      <c r="BZ87" s="121">
        <f>(BJ62^2*Y87^2)/X87^2</f>
        <v>2.0333971685388694</v>
      </c>
      <c r="CA87" s="121">
        <f>(BK62^2*Y87^2)/X87^2</f>
        <v>4.575143629212457</v>
      </c>
      <c r="CB87" s="121">
        <f>(BL62^2*Y87^2)/X87^2</f>
        <v>8.1335886741554777</v>
      </c>
      <c r="CC87" s="121">
        <f>(BM62^2*Y87^2)/X87^2</f>
        <v>12.708732303367935</v>
      </c>
      <c r="CD87" s="121">
        <f>(BN62^2*Y87^2)/X87^2</f>
        <v>18.300574516849828</v>
      </c>
      <c r="CE87" s="121">
        <f>(BO62^2*Y87^2)/X87^2</f>
        <v>24.909115314601152</v>
      </c>
      <c r="CF87" s="121">
        <f>(BP62^2*Y87^2)/X87^2</f>
        <v>32.534354696621911</v>
      </c>
      <c r="CG87" s="121">
        <f t="shared" si="239"/>
        <v>2.6228684763860897</v>
      </c>
      <c r="CH87" s="121">
        <f t="shared" si="130"/>
        <v>0.65571711909652242</v>
      </c>
      <c r="CI87" s="121">
        <f t="shared" si="131"/>
        <v>0.29142983070956552</v>
      </c>
      <c r="CJ87" s="121">
        <f t="shared" si="132"/>
        <v>0.1639292797741306</v>
      </c>
      <c r="CK87" s="121">
        <f t="shared" si="133"/>
        <v>0.10491473905544357</v>
      </c>
      <c r="CL87" s="121">
        <f t="shared" si="134"/>
        <v>7.285745767739138E-2</v>
      </c>
      <c r="CM87" s="121">
        <f t="shared" si="135"/>
        <v>5.3527928089512032E-2</v>
      </c>
      <c r="CN87" s="121">
        <f t="shared" si="136"/>
        <v>4.0982319943532651E-2</v>
      </c>
      <c r="CO87" s="95">
        <f t="shared" si="137"/>
        <v>5.1483874132810037</v>
      </c>
      <c r="CP87" s="95">
        <f t="shared" si="138"/>
        <v>7.203433653124014</v>
      </c>
      <c r="CQ87" s="95">
        <f t="shared" si="139"/>
        <v>10.628510719529032</v>
      </c>
      <c r="CR87" s="95">
        <f t="shared" si="140"/>
        <v>15.423618612496057</v>
      </c>
      <c r="CS87" s="95">
        <f t="shared" si="141"/>
        <v>21.588757332025089</v>
      </c>
      <c r="CT87" s="95">
        <f t="shared" si="142"/>
        <v>29.12392687811613</v>
      </c>
      <c r="CU87" s="95">
        <f t="shared" si="143"/>
        <v>38.029127250769179</v>
      </c>
      <c r="CV87" s="95">
        <f t="shared" si="144"/>
        <v>48.304358449984221</v>
      </c>
      <c r="CW87" s="95">
        <f t="shared" si="145"/>
        <v>5.1483874132810037</v>
      </c>
      <c r="CX87" s="95">
        <f t="shared" si="146"/>
        <v>7.203433653124014</v>
      </c>
      <c r="CY87" s="95">
        <f t="shared" si="147"/>
        <v>10.628510719529032</v>
      </c>
      <c r="CZ87" s="95">
        <f t="shared" si="148"/>
        <v>15.423618612496057</v>
      </c>
      <c r="DA87" s="95">
        <f t="shared" si="149"/>
        <v>21.588757332025089</v>
      </c>
      <c r="DB87" s="95">
        <f t="shared" si="150"/>
        <v>29.12392687811613</v>
      </c>
      <c r="DC87" s="95">
        <f t="shared" si="151"/>
        <v>38.029127250769179</v>
      </c>
      <c r="DD87" s="95">
        <f t="shared" si="152"/>
        <v>48.304358449984221</v>
      </c>
      <c r="DE87" s="13">
        <f t="shared" si="240"/>
        <v>13.733311197679075</v>
      </c>
      <c r="DF87" s="13">
        <f t="shared" si="241"/>
        <v>7.3897536449249586</v>
      </c>
      <c r="DG87" s="13">
        <f t="shared" si="242"/>
        <v>8.4743509520507185</v>
      </c>
      <c r="DH87" s="13">
        <f t="shared" si="243"/>
        <v>11.522793793251999</v>
      </c>
      <c r="DI87" s="13">
        <f t="shared" si="153"/>
        <v>15.86187925958971</v>
      </c>
      <c r="DJ87" s="13">
        <f t="shared" si="154"/>
        <v>21.325492347559393</v>
      </c>
      <c r="DK87" s="13">
        <f t="shared" si="155"/>
        <v>27.856715026959201</v>
      </c>
      <c r="DL87" s="13">
        <f t="shared" si="156"/>
        <v>35.431771976396043</v>
      </c>
      <c r="DM87" s="95">
        <f t="shared" si="157"/>
        <v>13.733311197679075</v>
      </c>
      <c r="DN87" s="95">
        <f t="shared" si="158"/>
        <v>7.3897536449249586</v>
      </c>
      <c r="DO87" s="95">
        <f t="shared" si="159"/>
        <v>8.4743509520507185</v>
      </c>
      <c r="DP87" s="95">
        <f t="shared" si="160"/>
        <v>11.522793793251999</v>
      </c>
      <c r="DQ87" s="95">
        <f t="shared" si="161"/>
        <v>15.86187925958971</v>
      </c>
      <c r="DR87" s="95">
        <f t="shared" si="162"/>
        <v>21.325492347559393</v>
      </c>
      <c r="DS87" s="95">
        <f t="shared" si="163"/>
        <v>27.856715026959201</v>
      </c>
      <c r="DT87" s="95">
        <f t="shared" si="164"/>
        <v>35.431771976396043</v>
      </c>
      <c r="DU87" s="95">
        <f t="shared" si="165"/>
        <v>9.8289760480882791</v>
      </c>
      <c r="DV87" s="95">
        <f t="shared" si="166"/>
        <v>6.8895490977535001</v>
      </c>
      <c r="DW87" s="95">
        <f t="shared" si="167"/>
        <v>7.3921211211509785</v>
      </c>
      <c r="DX87" s="95">
        <f t="shared" si="168"/>
        <v>8.8046841773640985</v>
      </c>
      <c r="DY87" s="95">
        <f t="shared" si="169"/>
        <v>10.815294888071936</v>
      </c>
      <c r="DZ87" s="95">
        <f t="shared" si="170"/>
        <v>13.346980211870623</v>
      </c>
      <c r="EA87" s="95">
        <f t="shared" si="171"/>
        <v>16.373365927269468</v>
      </c>
      <c r="EB87" s="95">
        <f t="shared" si="172"/>
        <v>19.883435216043917</v>
      </c>
      <c r="EC87" s="95">
        <f t="shared" si="173"/>
        <v>9.8289760480882808</v>
      </c>
      <c r="ED87" s="95">
        <f t="shared" si="174"/>
        <v>6.8895490977535001</v>
      </c>
      <c r="EE87" s="95">
        <f t="shared" si="175"/>
        <v>7.3921211211509785</v>
      </c>
      <c r="EF87" s="95">
        <f t="shared" si="176"/>
        <v>8.8046841773640985</v>
      </c>
      <c r="EG87" s="95">
        <f t="shared" si="177"/>
        <v>10.815294888071936</v>
      </c>
      <c r="EH87" s="95">
        <f t="shared" si="178"/>
        <v>13.346980211870624</v>
      </c>
      <c r="EI87" s="95">
        <f t="shared" si="179"/>
        <v>16.373365927269472</v>
      </c>
      <c r="EJ87" s="95">
        <f t="shared" si="180"/>
        <v>19.883435216043917</v>
      </c>
      <c r="EK87" s="95">
        <f t="shared" si="181"/>
        <v>9.8289760480882808</v>
      </c>
      <c r="EL87" s="95">
        <f t="shared" si="182"/>
        <v>6.8895490977535001</v>
      </c>
      <c r="EM87" s="95">
        <f t="shared" si="183"/>
        <v>7.3921211211509785</v>
      </c>
      <c r="EN87" s="95">
        <f t="shared" si="184"/>
        <v>8.8046841773640985</v>
      </c>
      <c r="EO87" s="95">
        <f t="shared" si="185"/>
        <v>10.815294888071936</v>
      </c>
      <c r="EP87" s="95">
        <f t="shared" si="186"/>
        <v>13.346980211870624</v>
      </c>
      <c r="EQ87" s="95">
        <f t="shared" si="187"/>
        <v>16.373365927269472</v>
      </c>
      <c r="ER87" s="95">
        <f t="shared" si="188"/>
        <v>19.883435216043917</v>
      </c>
      <c r="ES87" s="95">
        <f t="shared" si="189"/>
        <v>1</v>
      </c>
      <c r="ET87" s="95">
        <f t="shared" si="190"/>
        <v>1</v>
      </c>
      <c r="EU87" s="95">
        <f t="shared" si="191"/>
        <v>1</v>
      </c>
      <c r="EV87" s="95">
        <f t="shared" si="192"/>
        <v>1</v>
      </c>
      <c r="EW87" s="95">
        <f t="shared" si="193"/>
        <v>1</v>
      </c>
      <c r="EX87" s="95">
        <f t="shared" si="194"/>
        <v>1</v>
      </c>
      <c r="EY87" s="95">
        <f t="shared" si="195"/>
        <v>1</v>
      </c>
      <c r="EZ87" s="95">
        <f t="shared" si="196"/>
        <v>1</v>
      </c>
      <c r="FA87" s="95">
        <f t="shared" si="197"/>
        <v>0.99999999999999989</v>
      </c>
      <c r="FB87" s="95">
        <f t="shared" si="198"/>
        <v>1</v>
      </c>
      <c r="FC87" s="95">
        <f t="shared" si="199"/>
        <v>1</v>
      </c>
      <c r="FD87" s="95">
        <f t="shared" si="200"/>
        <v>1</v>
      </c>
      <c r="FE87" s="95">
        <f t="shared" si="201"/>
        <v>1</v>
      </c>
      <c r="FF87" s="95">
        <f t="shared" si="202"/>
        <v>1</v>
      </c>
      <c r="FG87" s="95">
        <f t="shared" si="203"/>
        <v>0.99999999999999989</v>
      </c>
      <c r="FH87" s="95">
        <f t="shared" si="204"/>
        <v>1</v>
      </c>
      <c r="FI87" s="95">
        <f t="shared" si="205"/>
        <v>1</v>
      </c>
      <c r="FJ87" s="95">
        <f t="shared" si="206"/>
        <v>1</v>
      </c>
      <c r="FK87" s="95">
        <f t="shared" si="207"/>
        <v>1</v>
      </c>
      <c r="FL87" s="95">
        <f t="shared" si="208"/>
        <v>1</v>
      </c>
      <c r="FM87" s="95">
        <f t="shared" si="209"/>
        <v>1</v>
      </c>
      <c r="FN87" s="95">
        <f t="shared" si="210"/>
        <v>1</v>
      </c>
      <c r="FO87" s="95">
        <f t="shared" si="211"/>
        <v>1</v>
      </c>
      <c r="FP87" s="95">
        <f t="shared" si="212"/>
        <v>1</v>
      </c>
      <c r="FQ87" s="115">
        <f t="shared" si="213"/>
        <v>11.375343812224793</v>
      </c>
      <c r="FR87" s="115">
        <f t="shared" si="214"/>
        <v>5.9564807468341137</v>
      </c>
      <c r="FS87" s="115">
        <f t="shared" si="215"/>
        <v>6.3393058844682821</v>
      </c>
      <c r="FT87" s="115">
        <f t="shared" si="216"/>
        <v>7.6856241721649106</v>
      </c>
      <c r="FU87" s="115">
        <f t="shared" si="217"/>
        <v>9.2204930619715526</v>
      </c>
      <c r="FV87" s="115">
        <f t="shared" si="218"/>
        <v>10.68568352329177</v>
      </c>
      <c r="FW87" s="115">
        <f t="shared" si="219"/>
        <v>11.987848554201221</v>
      </c>
      <c r="FX87" s="115">
        <f t="shared" si="220"/>
        <v>13.105408220701548</v>
      </c>
      <c r="FY87" s="90"/>
      <c r="FZ87" s="90">
        <f t="shared" si="244"/>
        <v>5.9564807468341137</v>
      </c>
      <c r="GB87" s="18"/>
      <c r="GC87" s="29"/>
      <c r="GE87" s="15"/>
      <c r="GF87" s="15"/>
      <c r="GG87" s="15"/>
      <c r="GI87" s="31"/>
      <c r="GJ87" s="31"/>
      <c r="GK87" s="31"/>
      <c r="IC87" s="28"/>
      <c r="ID87" s="11"/>
      <c r="IE87" s="13"/>
      <c r="IF87" s="11"/>
      <c r="IG87" s="13"/>
      <c r="IH87" s="13"/>
      <c r="II87" s="13"/>
      <c r="IJ87" s="28"/>
      <c r="IK87" s="11"/>
      <c r="IL87" s="13"/>
      <c r="IM87" s="11"/>
      <c r="IN87" s="23"/>
      <c r="IO87" s="11"/>
      <c r="IP87" s="23"/>
      <c r="IQ87" s="28"/>
      <c r="IR87" s="20"/>
      <c r="IS87" s="13"/>
      <c r="IT87" s="23"/>
      <c r="IU87" s="23"/>
      <c r="IV87" s="23"/>
      <c r="IW87" s="23"/>
      <c r="IY87" s="13"/>
      <c r="IZ87" s="25"/>
      <c r="JA87" s="25"/>
      <c r="JB87" s="25"/>
      <c r="JC87" s="25"/>
      <c r="JD87" s="25"/>
      <c r="JE87" s="25"/>
      <c r="JF87" s="25"/>
    </row>
    <row r="88" spans="1:266" s="4" customFormat="1" ht="13.8" x14ac:dyDescent="0.3">
      <c r="B88" s="13">
        <v>1</v>
      </c>
      <c r="C88" s="20">
        <v>8.0617733659624378</v>
      </c>
      <c r="D88" s="20">
        <v>6.1457756598205906</v>
      </c>
      <c r="E88" s="20">
        <v>4.9697436342558863</v>
      </c>
      <c r="F88" s="20">
        <v>3.6064068719852735</v>
      </c>
      <c r="G88" s="20">
        <v>2.3235538640897744</v>
      </c>
      <c r="H88" s="20">
        <v>1.2520534711404192</v>
      </c>
      <c r="I88" s="20">
        <v>1.0054608831964225</v>
      </c>
      <c r="M88" s="6"/>
      <c r="N88" s="6"/>
      <c r="O88" s="6"/>
      <c r="P88" s="6"/>
      <c r="Q88" s="6"/>
      <c r="R88" s="6"/>
      <c r="S88" s="7"/>
      <c r="T88" s="6"/>
      <c r="X88" s="118">
        <f t="shared" si="245"/>
        <v>15.007303518490009</v>
      </c>
      <c r="Y88" s="118">
        <v>10</v>
      </c>
      <c r="Z88" s="40">
        <v>1.7999999999999999E-2</v>
      </c>
      <c r="AA88" s="40">
        <v>10000000</v>
      </c>
      <c r="AB88" s="40">
        <v>10000000</v>
      </c>
      <c r="AC88" s="98">
        <v>3900000</v>
      </c>
      <c r="AD88" s="42">
        <v>0.33</v>
      </c>
      <c r="AE88" s="42">
        <v>0.33</v>
      </c>
      <c r="AF88" s="41">
        <v>1.7999999999999999E-2</v>
      </c>
      <c r="AG88" s="40">
        <v>10000000</v>
      </c>
      <c r="AH88" s="40">
        <v>10000000</v>
      </c>
      <c r="AI88" s="98">
        <v>3900000</v>
      </c>
      <c r="AJ88" s="42">
        <v>0.33</v>
      </c>
      <c r="AK88" s="42">
        <v>0.33</v>
      </c>
      <c r="AL88" s="42">
        <f>AL60</f>
        <v>5.0200000000000002E-2</v>
      </c>
      <c r="AM88" s="40">
        <v>6000</v>
      </c>
      <c r="AN88" s="40">
        <f>AN60</f>
        <v>10000</v>
      </c>
      <c r="AO88" s="40">
        <f>AO60</f>
        <v>10000</v>
      </c>
      <c r="AP88" s="42">
        <v>0.03</v>
      </c>
      <c r="AQ88" s="42">
        <v>0.03</v>
      </c>
      <c r="AR88" s="4">
        <f t="shared" si="221"/>
        <v>6.8199999999999997E-2</v>
      </c>
      <c r="AS88" s="11">
        <f t="shared" si="222"/>
        <v>1.5007303518490009</v>
      </c>
      <c r="AT88" s="15">
        <f t="shared" si="223"/>
        <v>469.76949837279756</v>
      </c>
      <c r="AU88" s="19">
        <f t="shared" si="224"/>
        <v>5.0040256631266655E-2</v>
      </c>
      <c r="AV88" s="13">
        <f t="shared" si="225"/>
        <v>0.5</v>
      </c>
      <c r="AW88" s="11">
        <f t="shared" si="226"/>
        <v>1</v>
      </c>
      <c r="AX88" s="11">
        <f t="shared" si="227"/>
        <v>0.8911</v>
      </c>
      <c r="AY88" s="11">
        <f t="shared" si="228"/>
        <v>201997.53114128605</v>
      </c>
      <c r="AZ88" s="11">
        <f t="shared" si="229"/>
        <v>1</v>
      </c>
      <c r="BA88" s="11">
        <f t="shared" si="230"/>
        <v>0.34752899999999998</v>
      </c>
      <c r="BB88" s="11">
        <f t="shared" si="231"/>
        <v>1.025058</v>
      </c>
      <c r="BC88" s="11">
        <f t="shared" si="232"/>
        <v>0.99909999999999999</v>
      </c>
      <c r="BD88" s="11">
        <f t="shared" si="233"/>
        <v>0.8911</v>
      </c>
      <c r="BE88" s="11">
        <f t="shared" si="234"/>
        <v>201997.53114128605</v>
      </c>
      <c r="BF88" s="11">
        <f t="shared" si="235"/>
        <v>1</v>
      </c>
      <c r="BG88" s="11">
        <f t="shared" si="236"/>
        <v>0.34752899999999998</v>
      </c>
      <c r="BH88" s="11">
        <f t="shared" si="237"/>
        <v>1.025058</v>
      </c>
      <c r="BI88" s="121">
        <f>16*X88^2/(3*BI62^2*Y88^2)</f>
        <v>12.011688474457738</v>
      </c>
      <c r="BJ88" s="121">
        <f>16*X88^2/(3*BJ62^2*Y88^2)</f>
        <v>3.0029221186144346</v>
      </c>
      <c r="BK88" s="121">
        <f>16*X88^2/(3*BK62^2*Y88^2)</f>
        <v>1.3346320527175266</v>
      </c>
      <c r="BL88" s="121">
        <f>16*X88^2/(3*BL62^2*Y88^2)</f>
        <v>0.75073052965360865</v>
      </c>
      <c r="BM88" s="121">
        <f>16*X88^2/(3*BM62^2*Y88^2)</f>
        <v>0.48046753897830957</v>
      </c>
      <c r="BN88" s="121">
        <f>16*X88^2/(3*BN62^2*Y88^2)</f>
        <v>0.33365801317938165</v>
      </c>
      <c r="BO88" s="121">
        <f>16*X88^2/(3*BO62^2*Y88^2)</f>
        <v>0.24513649947872937</v>
      </c>
      <c r="BP88" s="121">
        <f>16*X88^2/(3*BP62^2*Y88^2)</f>
        <v>0.18768263241340216</v>
      </c>
      <c r="BQ88" s="121">
        <f t="shared" si="238"/>
        <v>1.3333333333333333</v>
      </c>
      <c r="BR88" s="121">
        <f t="shared" si="238"/>
        <v>1.3333333333333333</v>
      </c>
      <c r="BS88" s="121">
        <f t="shared" si="238"/>
        <v>1.3333333333333333</v>
      </c>
      <c r="BT88" s="121">
        <f t="shared" si="238"/>
        <v>1.3333333333333333</v>
      </c>
      <c r="BU88" s="121">
        <f t="shared" si="238"/>
        <v>1.3333333333333333</v>
      </c>
      <c r="BV88" s="121">
        <f t="shared" si="238"/>
        <v>1.3333333333333333</v>
      </c>
      <c r="BW88" s="121">
        <f t="shared" si="238"/>
        <v>1.3333333333333333</v>
      </c>
      <c r="BX88" s="121">
        <f t="shared" si="238"/>
        <v>1.3333333333333333</v>
      </c>
      <c r="BY88" s="121">
        <f>(BI62^2*Y88^2)/X88^2</f>
        <v>0.44401195924073478</v>
      </c>
      <c r="BZ88" s="121">
        <f>(BJ62^2*Y88^2)/X88^2</f>
        <v>1.7760478369629391</v>
      </c>
      <c r="CA88" s="121">
        <f>(BK62^2*Y88^2)/X88^2</f>
        <v>3.9961076331666132</v>
      </c>
      <c r="CB88" s="121">
        <f>(BL62^2*Y88^2)/X88^2</f>
        <v>7.1041913478517564</v>
      </c>
      <c r="CC88" s="121">
        <f>(BM62^2*Y88^2)/X88^2</f>
        <v>11.100298981018369</v>
      </c>
      <c r="CD88" s="121">
        <f>(BN62^2*Y88^2)/X88^2</f>
        <v>15.984430532666453</v>
      </c>
      <c r="CE88" s="121">
        <f>(BO62^2*Y88^2)/X88^2</f>
        <v>21.756586002796006</v>
      </c>
      <c r="CF88" s="121">
        <f>(BP62^2*Y88^2)/X88^2</f>
        <v>28.416765391407026</v>
      </c>
      <c r="CG88" s="121">
        <f t="shared" si="239"/>
        <v>3.0029221186144346</v>
      </c>
      <c r="CH88" s="121">
        <f t="shared" si="130"/>
        <v>0.75073052965360865</v>
      </c>
      <c r="CI88" s="121">
        <f t="shared" si="131"/>
        <v>0.33365801317938165</v>
      </c>
      <c r="CJ88" s="121">
        <f t="shared" si="132"/>
        <v>0.18768263241340216</v>
      </c>
      <c r="CK88" s="121">
        <f t="shared" si="133"/>
        <v>0.12011688474457739</v>
      </c>
      <c r="CL88" s="121">
        <f t="shared" si="134"/>
        <v>8.3414503294845413E-2</v>
      </c>
      <c r="CM88" s="121">
        <f t="shared" si="135"/>
        <v>6.1284124869682342E-2</v>
      </c>
      <c r="CN88" s="121">
        <f t="shared" si="136"/>
        <v>4.692065810335054E-2</v>
      </c>
      <c r="CO88" s="95">
        <f t="shared" si="137"/>
        <v>5.061690991423708</v>
      </c>
      <c r="CP88" s="95">
        <f t="shared" si="138"/>
        <v>6.8566479656948323</v>
      </c>
      <c r="CQ88" s="95">
        <f t="shared" si="139"/>
        <v>9.8482429228133732</v>
      </c>
      <c r="CR88" s="95">
        <f t="shared" si="140"/>
        <v>14.03647586277933</v>
      </c>
      <c r="CS88" s="95">
        <f t="shared" si="141"/>
        <v>19.421346785592704</v>
      </c>
      <c r="CT88" s="95">
        <f t="shared" si="142"/>
        <v>26.002855691253494</v>
      </c>
      <c r="CU88" s="95">
        <f t="shared" si="143"/>
        <v>33.781002579761697</v>
      </c>
      <c r="CV88" s="95">
        <f t="shared" si="144"/>
        <v>42.755787451117314</v>
      </c>
      <c r="CW88" s="95">
        <f t="shared" si="145"/>
        <v>5.061690991423708</v>
      </c>
      <c r="CX88" s="95">
        <f t="shared" si="146"/>
        <v>6.8566479656948323</v>
      </c>
      <c r="CY88" s="95">
        <f t="shared" si="147"/>
        <v>9.8482429228133732</v>
      </c>
      <c r="CZ88" s="95">
        <f t="shared" si="148"/>
        <v>14.03647586277933</v>
      </c>
      <c r="DA88" s="95">
        <f t="shared" si="149"/>
        <v>19.421346785592704</v>
      </c>
      <c r="DB88" s="95">
        <f t="shared" si="150"/>
        <v>26.002855691253494</v>
      </c>
      <c r="DC88" s="95">
        <f t="shared" si="151"/>
        <v>33.781002579761697</v>
      </c>
      <c r="DD88" s="95">
        <f t="shared" si="152"/>
        <v>42.755787451117314</v>
      </c>
      <c r="DE88" s="13">
        <f t="shared" si="240"/>
        <v>15.189188433698472</v>
      </c>
      <c r="DF88" s="13">
        <f t="shared" si="241"/>
        <v>7.5124579555773741</v>
      </c>
      <c r="DG88" s="13">
        <f t="shared" si="242"/>
        <v>8.0642276858841395</v>
      </c>
      <c r="DH88" s="13">
        <f t="shared" si="243"/>
        <v>10.588409877505365</v>
      </c>
      <c r="DI88" s="13">
        <f t="shared" si="153"/>
        <v>14.314254519996679</v>
      </c>
      <c r="DJ88" s="13">
        <f t="shared" si="154"/>
        <v>19.051576545845833</v>
      </c>
      <c r="DK88" s="13">
        <f t="shared" si="155"/>
        <v>24.735210502274736</v>
      </c>
      <c r="DL88" s="13">
        <f t="shared" si="156"/>
        <v>31.337936023820429</v>
      </c>
      <c r="DM88" s="95">
        <f t="shared" si="157"/>
        <v>15.189188433698472</v>
      </c>
      <c r="DN88" s="95">
        <f t="shared" si="158"/>
        <v>7.5124579555773741</v>
      </c>
      <c r="DO88" s="95">
        <f t="shared" si="159"/>
        <v>8.0642276858841395</v>
      </c>
      <c r="DP88" s="95">
        <f t="shared" si="160"/>
        <v>10.588409877505365</v>
      </c>
      <c r="DQ88" s="95">
        <f t="shared" si="161"/>
        <v>14.314254519996679</v>
      </c>
      <c r="DR88" s="95">
        <f t="shared" si="162"/>
        <v>19.051576545845833</v>
      </c>
      <c r="DS88" s="95">
        <f t="shared" si="163"/>
        <v>24.735210502274736</v>
      </c>
      <c r="DT88" s="95">
        <f t="shared" si="164"/>
        <v>31.337936023820429</v>
      </c>
      <c r="DU88" s="95">
        <f t="shared" si="165"/>
        <v>10.503588794697059</v>
      </c>
      <c r="DV88" s="95">
        <f t="shared" si="166"/>
        <v>6.9464068395891321</v>
      </c>
      <c r="DW88" s="95">
        <f t="shared" si="167"/>
        <v>7.2020814830608391</v>
      </c>
      <c r="DX88" s="95">
        <f t="shared" si="168"/>
        <v>8.3717168335567482</v>
      </c>
      <c r="DY88" s="95">
        <f t="shared" si="169"/>
        <v>10.098168917237231</v>
      </c>
      <c r="DZ88" s="95">
        <f t="shared" si="170"/>
        <v>12.293311298999008</v>
      </c>
      <c r="EA88" s="95">
        <f t="shared" si="171"/>
        <v>14.926948132657381</v>
      </c>
      <c r="EB88" s="95">
        <f t="shared" si="172"/>
        <v>17.986466263027051</v>
      </c>
      <c r="EC88" s="95">
        <f t="shared" si="173"/>
        <v>10.503588794697061</v>
      </c>
      <c r="ED88" s="95">
        <f t="shared" si="174"/>
        <v>6.9464068395891312</v>
      </c>
      <c r="EE88" s="95">
        <f t="shared" si="175"/>
        <v>7.2020814830608391</v>
      </c>
      <c r="EF88" s="95">
        <f t="shared" si="176"/>
        <v>8.3717168335567482</v>
      </c>
      <c r="EG88" s="95">
        <f t="shared" si="177"/>
        <v>10.098168917237233</v>
      </c>
      <c r="EH88" s="95">
        <f t="shared" si="178"/>
        <v>12.293311298999008</v>
      </c>
      <c r="EI88" s="95">
        <f t="shared" si="179"/>
        <v>14.926948132657381</v>
      </c>
      <c r="EJ88" s="95">
        <f t="shared" si="180"/>
        <v>17.986466263027051</v>
      </c>
      <c r="EK88" s="95">
        <f t="shared" si="181"/>
        <v>10.503588794697061</v>
      </c>
      <c r="EL88" s="95">
        <f t="shared" si="182"/>
        <v>6.9464068395891312</v>
      </c>
      <c r="EM88" s="95">
        <f t="shared" si="183"/>
        <v>7.2020814830608391</v>
      </c>
      <c r="EN88" s="95">
        <f t="shared" si="184"/>
        <v>8.3717168335567482</v>
      </c>
      <c r="EO88" s="95">
        <f t="shared" si="185"/>
        <v>10.098168917237233</v>
      </c>
      <c r="EP88" s="95">
        <f t="shared" si="186"/>
        <v>12.293311298999008</v>
      </c>
      <c r="EQ88" s="95">
        <f t="shared" si="187"/>
        <v>14.926948132657381</v>
      </c>
      <c r="ER88" s="95">
        <f t="shared" si="188"/>
        <v>17.986466263027051</v>
      </c>
      <c r="ES88" s="95">
        <f t="shared" si="189"/>
        <v>1</v>
      </c>
      <c r="ET88" s="95">
        <f t="shared" si="190"/>
        <v>1</v>
      </c>
      <c r="EU88" s="95">
        <f t="shared" si="191"/>
        <v>1</v>
      </c>
      <c r="EV88" s="95">
        <f t="shared" si="192"/>
        <v>1</v>
      </c>
      <c r="EW88" s="95">
        <f t="shared" si="193"/>
        <v>1</v>
      </c>
      <c r="EX88" s="95">
        <f t="shared" si="194"/>
        <v>1</v>
      </c>
      <c r="EY88" s="95">
        <f t="shared" si="195"/>
        <v>1</v>
      </c>
      <c r="EZ88" s="95">
        <f t="shared" si="196"/>
        <v>1</v>
      </c>
      <c r="FA88" s="95">
        <f t="shared" si="197"/>
        <v>0.99999999999999989</v>
      </c>
      <c r="FB88" s="95">
        <f t="shared" si="198"/>
        <v>1</v>
      </c>
      <c r="FC88" s="95">
        <f t="shared" si="199"/>
        <v>1</v>
      </c>
      <c r="FD88" s="95">
        <f t="shared" si="200"/>
        <v>1</v>
      </c>
      <c r="FE88" s="95">
        <f t="shared" si="201"/>
        <v>0.99999999999999989</v>
      </c>
      <c r="FF88" s="95">
        <f t="shared" si="202"/>
        <v>1</v>
      </c>
      <c r="FG88" s="95">
        <f t="shared" si="203"/>
        <v>1</v>
      </c>
      <c r="FH88" s="95">
        <f t="shared" si="204"/>
        <v>1</v>
      </c>
      <c r="FI88" s="95">
        <f t="shared" si="205"/>
        <v>1</v>
      </c>
      <c r="FJ88" s="95">
        <f t="shared" si="206"/>
        <v>1</v>
      </c>
      <c r="FK88" s="95">
        <f t="shared" si="207"/>
        <v>1</v>
      </c>
      <c r="FL88" s="95">
        <f t="shared" si="208"/>
        <v>1</v>
      </c>
      <c r="FM88" s="95">
        <f t="shared" si="209"/>
        <v>1</v>
      </c>
      <c r="FN88" s="95">
        <f t="shared" si="210"/>
        <v>1</v>
      </c>
      <c r="FO88" s="95">
        <f t="shared" si="211"/>
        <v>1</v>
      </c>
      <c r="FP88" s="95">
        <f t="shared" si="212"/>
        <v>1</v>
      </c>
      <c r="FQ88" s="115">
        <f t="shared" si="213"/>
        <v>12.590515683733802</v>
      </c>
      <c r="FR88" s="115">
        <f t="shared" si="214"/>
        <v>6.0917869737660082</v>
      </c>
      <c r="FS88" s="115">
        <f t="shared" si="215"/>
        <v>6.1445511114905296</v>
      </c>
      <c r="FT88" s="115">
        <f t="shared" si="216"/>
        <v>7.2981310973996925</v>
      </c>
      <c r="FU88" s="115">
        <f t="shared" si="217"/>
        <v>8.7182757893048546</v>
      </c>
      <c r="FV88" s="115">
        <f t="shared" si="218"/>
        <v>10.127046862001762</v>
      </c>
      <c r="FW88" s="115">
        <f t="shared" si="219"/>
        <v>11.414196512462423</v>
      </c>
      <c r="FX88" s="115">
        <f t="shared" si="220"/>
        <v>12.543377327718478</v>
      </c>
      <c r="FY88" s="90"/>
      <c r="FZ88" s="90">
        <f t="shared" si="244"/>
        <v>6.0917869737660082</v>
      </c>
      <c r="GB88" s="18"/>
      <c r="GC88" s="29"/>
      <c r="GE88" s="15"/>
      <c r="GF88" s="15"/>
      <c r="GG88" s="15"/>
      <c r="GI88" s="31"/>
      <c r="GJ88" s="31"/>
      <c r="GK88" s="31"/>
      <c r="IC88" s="28"/>
      <c r="ID88" s="11"/>
      <c r="IE88" s="13"/>
      <c r="IF88" s="11"/>
      <c r="IG88" s="13"/>
      <c r="IH88" s="13"/>
      <c r="II88" s="13"/>
      <c r="IJ88" s="28"/>
      <c r="IK88" s="11"/>
      <c r="IL88" s="13"/>
      <c r="IM88" s="22"/>
      <c r="IN88" s="23"/>
      <c r="IO88" s="11"/>
      <c r="IP88" s="23"/>
      <c r="IQ88" s="28"/>
      <c r="IR88" s="20"/>
      <c r="IS88" s="13"/>
      <c r="IT88" s="23"/>
      <c r="IU88" s="23"/>
      <c r="IV88" s="23"/>
      <c r="IW88" s="23"/>
      <c r="IX88" s="28"/>
      <c r="IY88" s="13"/>
      <c r="IZ88" s="25"/>
      <c r="JA88" s="25"/>
      <c r="JB88" s="25"/>
      <c r="JC88" s="25"/>
      <c r="JD88" s="25"/>
      <c r="JE88" s="25"/>
      <c r="JF88" s="25"/>
    </row>
    <row r="89" spans="1:266" ht="13.8" x14ac:dyDescent="0.3">
      <c r="A89" s="5"/>
      <c r="B89" s="13">
        <v>1.07</v>
      </c>
      <c r="C89" s="20">
        <v>7.7492375435294294</v>
      </c>
      <c r="D89" s="20">
        <v>6.0006505511708319</v>
      </c>
      <c r="E89" s="20">
        <v>4.9010120744321624</v>
      </c>
      <c r="F89" s="20">
        <v>3.5997467194995498</v>
      </c>
      <c r="G89" s="20">
        <v>2.3154009265236923</v>
      </c>
      <c r="H89" s="20">
        <v>1.2524425378108011</v>
      </c>
      <c r="I89" s="20">
        <v>1.0062962477119071</v>
      </c>
      <c r="J89" s="5"/>
      <c r="K89" s="5"/>
      <c r="U89" s="4"/>
      <c r="X89" s="118">
        <f t="shared" si="245"/>
        <v>16.057814764784311</v>
      </c>
      <c r="Y89" s="118">
        <v>10</v>
      </c>
      <c r="Z89" s="40">
        <v>1.7999999999999999E-2</v>
      </c>
      <c r="AA89" s="40">
        <v>10000000</v>
      </c>
      <c r="AB89" s="40">
        <v>10000000</v>
      </c>
      <c r="AC89" s="98">
        <v>3900000</v>
      </c>
      <c r="AD89" s="42">
        <v>0.33</v>
      </c>
      <c r="AE89" s="42">
        <v>0.33</v>
      </c>
      <c r="AF89" s="41">
        <v>1.7999999999999999E-2</v>
      </c>
      <c r="AG89" s="40">
        <v>10000000</v>
      </c>
      <c r="AH89" s="40">
        <v>10000000</v>
      </c>
      <c r="AI89" s="98">
        <v>3900000</v>
      </c>
      <c r="AJ89" s="42">
        <v>0.33</v>
      </c>
      <c r="AK89" s="42">
        <v>0.33</v>
      </c>
      <c r="AL89" s="42">
        <f>AL60</f>
        <v>5.0200000000000002E-2</v>
      </c>
      <c r="AM89" s="40">
        <v>6000</v>
      </c>
      <c r="AN89" s="40">
        <f>AN60</f>
        <v>10000</v>
      </c>
      <c r="AO89" s="40">
        <f>AO60</f>
        <v>10000</v>
      </c>
      <c r="AP89" s="42">
        <v>0.03</v>
      </c>
      <c r="AQ89" s="42">
        <v>0.03</v>
      </c>
      <c r="AR89" s="4">
        <f t="shared" si="221"/>
        <v>6.8199999999999997E-2</v>
      </c>
      <c r="AS89" s="11">
        <f t="shared" si="222"/>
        <v>1.6057814764784311</v>
      </c>
      <c r="AT89" s="15">
        <f t="shared" si="223"/>
        <v>469.76949837279756</v>
      </c>
      <c r="AU89" s="19">
        <f t="shared" si="224"/>
        <v>5.0040256631266655E-2</v>
      </c>
      <c r="AV89" s="13">
        <f t="shared" si="225"/>
        <v>0.5</v>
      </c>
      <c r="AW89" s="11">
        <f t="shared" si="226"/>
        <v>1</v>
      </c>
      <c r="AX89" s="11">
        <f t="shared" si="227"/>
        <v>0.8911</v>
      </c>
      <c r="AY89" s="11">
        <f t="shared" si="228"/>
        <v>201997.53114128605</v>
      </c>
      <c r="AZ89" s="11">
        <f t="shared" si="229"/>
        <v>1</v>
      </c>
      <c r="BA89" s="11">
        <f t="shared" si="230"/>
        <v>0.34752899999999998</v>
      </c>
      <c r="BB89" s="11">
        <f t="shared" si="231"/>
        <v>1.025058</v>
      </c>
      <c r="BC89" s="11">
        <f t="shared" si="232"/>
        <v>0.99909999999999999</v>
      </c>
      <c r="BD89" s="11">
        <f t="shared" si="233"/>
        <v>0.8911</v>
      </c>
      <c r="BE89" s="11">
        <f t="shared" si="234"/>
        <v>201997.53114128605</v>
      </c>
      <c r="BF89" s="11">
        <f t="shared" si="235"/>
        <v>1</v>
      </c>
      <c r="BG89" s="11">
        <f t="shared" si="236"/>
        <v>0.34752899999999998</v>
      </c>
      <c r="BH89" s="11">
        <f t="shared" si="237"/>
        <v>1.025058</v>
      </c>
      <c r="BI89" s="121">
        <f>16*X89^2/(3*BI62^2*Y89^2)</f>
        <v>13.752182134406667</v>
      </c>
      <c r="BJ89" s="121">
        <f>16*X89^2/(3*BJ62^2*Y89^2)</f>
        <v>3.4380455336016666</v>
      </c>
      <c r="BK89" s="121">
        <f>16*X89^2/(3*BK62^2*Y89^2)</f>
        <v>1.5280202371562963</v>
      </c>
      <c r="BL89" s="121">
        <f>16*X89^2/(3*BL62^2*Y89^2)</f>
        <v>0.85951138340041666</v>
      </c>
      <c r="BM89" s="121">
        <f>16*X89^2/(3*BM62^2*Y89^2)</f>
        <v>0.55008728537626661</v>
      </c>
      <c r="BN89" s="121">
        <f>16*X89^2/(3*BN62^2*Y89^2)</f>
        <v>0.38200505928907408</v>
      </c>
      <c r="BO89" s="121">
        <f>16*X89^2/(3*BO62^2*Y89^2)</f>
        <v>0.28065677825319729</v>
      </c>
      <c r="BP89" s="121">
        <f>16*X89^2/(3*BP62^2*Y89^2)</f>
        <v>0.21487784585010417</v>
      </c>
      <c r="BQ89" s="121">
        <f t="shared" si="238"/>
        <v>1.3333333333333333</v>
      </c>
      <c r="BR89" s="121">
        <f t="shared" si="238"/>
        <v>1.3333333333333333</v>
      </c>
      <c r="BS89" s="121">
        <f t="shared" si="238"/>
        <v>1.3333333333333333</v>
      </c>
      <c r="BT89" s="121">
        <f t="shared" si="238"/>
        <v>1.3333333333333333</v>
      </c>
      <c r="BU89" s="121">
        <f t="shared" si="238"/>
        <v>1.3333333333333333</v>
      </c>
      <c r="BV89" s="121">
        <f t="shared" si="238"/>
        <v>1.3333333333333333</v>
      </c>
      <c r="BW89" s="121">
        <f t="shared" si="238"/>
        <v>1.3333333333333333</v>
      </c>
      <c r="BX89" s="121">
        <f t="shared" si="238"/>
        <v>1.3333333333333333</v>
      </c>
      <c r="BY89" s="121">
        <f>(BI62^2*Y89^2)/X89^2</f>
        <v>0.38781724101732445</v>
      </c>
      <c r="BZ89" s="121">
        <f>(BJ62^2*Y89^2)/X89^2</f>
        <v>1.5512689640692978</v>
      </c>
      <c r="CA89" s="121">
        <f>(BK62^2*Y89^2)/X89^2</f>
        <v>3.49035516915592</v>
      </c>
      <c r="CB89" s="121">
        <f>(BL62^2*Y89^2)/X89^2</f>
        <v>6.2050758562771913</v>
      </c>
      <c r="CC89" s="121">
        <f>(BM62^2*Y89^2)/X89^2</f>
        <v>9.6954310254331109</v>
      </c>
      <c r="CD89" s="121">
        <f>(BN62^2*Y89^2)/X89^2</f>
        <v>13.96142067662368</v>
      </c>
      <c r="CE89" s="121">
        <f>(BO62^2*Y89^2)/X89^2</f>
        <v>19.003044809848898</v>
      </c>
      <c r="CF89" s="121">
        <f>(BP62^2*Y89^2)/X89^2</f>
        <v>24.820303425108765</v>
      </c>
      <c r="CG89" s="121">
        <f t="shared" si="239"/>
        <v>3.4380455336016666</v>
      </c>
      <c r="CH89" s="121">
        <f t="shared" si="130"/>
        <v>0.85951138340041666</v>
      </c>
      <c r="CI89" s="121">
        <f t="shared" si="131"/>
        <v>0.38200505928907408</v>
      </c>
      <c r="CJ89" s="121">
        <f t="shared" si="132"/>
        <v>0.21487784585010417</v>
      </c>
      <c r="CK89" s="121">
        <f t="shared" si="133"/>
        <v>0.13752182134406665</v>
      </c>
      <c r="CL89" s="121">
        <f t="shared" si="134"/>
        <v>9.550126482226852E-2</v>
      </c>
      <c r="CM89" s="121">
        <f t="shared" si="135"/>
        <v>7.0164194563299323E-2</v>
      </c>
      <c r="CN89" s="121">
        <f t="shared" si="136"/>
        <v>5.3719461462526041E-2</v>
      </c>
      <c r="CO89" s="95">
        <f t="shared" si="137"/>
        <v>4.9859669789708336</v>
      </c>
      <c r="CP89" s="95">
        <f t="shared" si="138"/>
        <v>6.5537519158833364</v>
      </c>
      <c r="CQ89" s="95">
        <f t="shared" si="139"/>
        <v>9.1667268107375079</v>
      </c>
      <c r="CR89" s="95">
        <f t="shared" si="140"/>
        <v>12.824891663533347</v>
      </c>
      <c r="CS89" s="95">
        <f t="shared" si="141"/>
        <v>17.528246474270855</v>
      </c>
      <c r="CT89" s="95">
        <f t="shared" si="142"/>
        <v>23.276791242950033</v>
      </c>
      <c r="CU89" s="95">
        <f t="shared" si="143"/>
        <v>30.070525969570873</v>
      </c>
      <c r="CV89" s="95">
        <f t="shared" si="144"/>
        <v>37.909450654133387</v>
      </c>
      <c r="CW89" s="95">
        <f t="shared" si="145"/>
        <v>4.9859669789708336</v>
      </c>
      <c r="CX89" s="95">
        <f t="shared" si="146"/>
        <v>6.5537519158833364</v>
      </c>
      <c r="CY89" s="95">
        <f t="shared" si="147"/>
        <v>9.1667268107375079</v>
      </c>
      <c r="CZ89" s="95">
        <f t="shared" si="148"/>
        <v>12.824891663533347</v>
      </c>
      <c r="DA89" s="95">
        <f t="shared" si="149"/>
        <v>17.528246474270855</v>
      </c>
      <c r="DB89" s="95">
        <f t="shared" si="150"/>
        <v>23.276791242950033</v>
      </c>
      <c r="DC89" s="95">
        <f t="shared" si="151"/>
        <v>30.070525969570873</v>
      </c>
      <c r="DD89" s="95">
        <f t="shared" si="152"/>
        <v>37.909450654133387</v>
      </c>
      <c r="DE89" s="13">
        <f t="shared" si="240"/>
        <v>16.873487375423991</v>
      </c>
      <c r="DF89" s="13">
        <f t="shared" si="241"/>
        <v>7.7228024976709637</v>
      </c>
      <c r="DG89" s="13">
        <f t="shared" si="242"/>
        <v>7.751863406312216</v>
      </c>
      <c r="DH89" s="13">
        <f t="shared" si="243"/>
        <v>9.7980752396776083</v>
      </c>
      <c r="DI89" s="13">
        <f t="shared" si="153"/>
        <v>12.979006310809378</v>
      </c>
      <c r="DJ89" s="13">
        <f t="shared" si="154"/>
        <v>17.076913735912754</v>
      </c>
      <c r="DK89" s="13">
        <f t="shared" si="155"/>
        <v>22.017189588102095</v>
      </c>
      <c r="DL89" s="13">
        <f t="shared" si="156"/>
        <v>27.76866927095887</v>
      </c>
      <c r="DM89" s="95">
        <f t="shared" si="157"/>
        <v>16.873487375423991</v>
      </c>
      <c r="DN89" s="95">
        <f t="shared" si="158"/>
        <v>7.7228024976709637</v>
      </c>
      <c r="DO89" s="95">
        <f t="shared" si="159"/>
        <v>7.751863406312216</v>
      </c>
      <c r="DP89" s="95">
        <f t="shared" si="160"/>
        <v>9.7980752396776083</v>
      </c>
      <c r="DQ89" s="95">
        <f t="shared" si="161"/>
        <v>12.979006310809378</v>
      </c>
      <c r="DR89" s="95">
        <f t="shared" si="162"/>
        <v>17.076913735912754</v>
      </c>
      <c r="DS89" s="95">
        <f t="shared" si="163"/>
        <v>22.017189588102095</v>
      </c>
      <c r="DT89" s="95">
        <f t="shared" si="164"/>
        <v>27.76866927095887</v>
      </c>
      <c r="DU89" s="95">
        <f t="shared" si="165"/>
        <v>11.284045763922299</v>
      </c>
      <c r="DV89" s="95">
        <f t="shared" si="166"/>
        <v>7.0438746107481229</v>
      </c>
      <c r="DW89" s="95">
        <f t="shared" si="167"/>
        <v>7.0573406221070378</v>
      </c>
      <c r="DX89" s="95">
        <f t="shared" si="168"/>
        <v>8.0054978917572264</v>
      </c>
      <c r="DY89" s="95">
        <f t="shared" si="169"/>
        <v>9.479452284049696</v>
      </c>
      <c r="DZ89" s="95">
        <f t="shared" si="170"/>
        <v>11.378307843434698</v>
      </c>
      <c r="EA89" s="95">
        <f t="shared" si="171"/>
        <v>13.667493345615377</v>
      </c>
      <c r="EB89" s="95">
        <f t="shared" si="172"/>
        <v>16.332567989220085</v>
      </c>
      <c r="EC89" s="95">
        <f t="shared" si="173"/>
        <v>11.284045763922299</v>
      </c>
      <c r="ED89" s="95">
        <f t="shared" si="174"/>
        <v>7.0438746107481229</v>
      </c>
      <c r="EE89" s="95">
        <f t="shared" si="175"/>
        <v>7.0573406221070378</v>
      </c>
      <c r="EF89" s="95">
        <f t="shared" si="176"/>
        <v>8.0054978917572264</v>
      </c>
      <c r="EG89" s="95">
        <f t="shared" si="177"/>
        <v>9.479452284049696</v>
      </c>
      <c r="EH89" s="95">
        <f t="shared" si="178"/>
        <v>11.378307843434698</v>
      </c>
      <c r="EI89" s="95">
        <f t="shared" si="179"/>
        <v>13.667493345615377</v>
      </c>
      <c r="EJ89" s="95">
        <f t="shared" si="180"/>
        <v>16.332567989220088</v>
      </c>
      <c r="EK89" s="95">
        <f t="shared" si="181"/>
        <v>11.284045763922299</v>
      </c>
      <c r="EL89" s="95">
        <f t="shared" si="182"/>
        <v>7.0438746107481229</v>
      </c>
      <c r="EM89" s="95">
        <f t="shared" si="183"/>
        <v>7.0573406221070378</v>
      </c>
      <c r="EN89" s="95">
        <f t="shared" si="184"/>
        <v>8.0054978917572264</v>
      </c>
      <c r="EO89" s="95">
        <f t="shared" si="185"/>
        <v>9.479452284049696</v>
      </c>
      <c r="EP89" s="95">
        <f t="shared" si="186"/>
        <v>11.378307843434698</v>
      </c>
      <c r="EQ89" s="95">
        <f t="shared" si="187"/>
        <v>13.667493345615377</v>
      </c>
      <c r="ER89" s="95">
        <f t="shared" si="188"/>
        <v>16.332567989220088</v>
      </c>
      <c r="ES89" s="95">
        <f t="shared" si="189"/>
        <v>1</v>
      </c>
      <c r="ET89" s="95">
        <f t="shared" si="190"/>
        <v>1</v>
      </c>
      <c r="EU89" s="95">
        <f t="shared" si="191"/>
        <v>1</v>
      </c>
      <c r="EV89" s="95">
        <f t="shared" si="192"/>
        <v>1</v>
      </c>
      <c r="EW89" s="95">
        <f t="shared" si="193"/>
        <v>1</v>
      </c>
      <c r="EX89" s="95">
        <f t="shared" si="194"/>
        <v>1</v>
      </c>
      <c r="EY89" s="95">
        <f t="shared" si="195"/>
        <v>1</v>
      </c>
      <c r="EZ89" s="95">
        <f t="shared" si="196"/>
        <v>1</v>
      </c>
      <c r="FA89" s="95">
        <f t="shared" si="197"/>
        <v>1</v>
      </c>
      <c r="FB89" s="95">
        <f t="shared" si="198"/>
        <v>1</v>
      </c>
      <c r="FC89" s="95">
        <f t="shared" si="199"/>
        <v>1</v>
      </c>
      <c r="FD89" s="95">
        <f t="shared" si="200"/>
        <v>1</v>
      </c>
      <c r="FE89" s="95">
        <f t="shared" si="201"/>
        <v>1</v>
      </c>
      <c r="FF89" s="95">
        <f t="shared" si="202"/>
        <v>1</v>
      </c>
      <c r="FG89" s="95">
        <f t="shared" si="203"/>
        <v>1</v>
      </c>
      <c r="FH89" s="95">
        <f t="shared" si="204"/>
        <v>0.99999999999999989</v>
      </c>
      <c r="FI89" s="95">
        <f t="shared" si="205"/>
        <v>1</v>
      </c>
      <c r="FJ89" s="95">
        <f t="shared" si="206"/>
        <v>1</v>
      </c>
      <c r="FK89" s="95">
        <f t="shared" si="207"/>
        <v>1</v>
      </c>
      <c r="FL89" s="95">
        <f t="shared" si="208"/>
        <v>1</v>
      </c>
      <c r="FM89" s="95">
        <f t="shared" si="209"/>
        <v>1</v>
      </c>
      <c r="FN89" s="95">
        <f t="shared" si="210"/>
        <v>1</v>
      </c>
      <c r="FO89" s="95">
        <f t="shared" si="211"/>
        <v>1</v>
      </c>
      <c r="FP89" s="95">
        <f t="shared" si="212"/>
        <v>1</v>
      </c>
      <c r="FQ89" s="115">
        <f t="shared" si="213"/>
        <v>13.995496377511948</v>
      </c>
      <c r="FR89" s="115">
        <f t="shared" si="214"/>
        <v>6.2925794963992576</v>
      </c>
      <c r="FS89" s="115">
        <f t="shared" si="215"/>
        <v>5.9997914189985257</v>
      </c>
      <c r="FT89" s="115">
        <f t="shared" si="216"/>
        <v>6.9525185010619417</v>
      </c>
      <c r="FU89" s="115">
        <f t="shared" si="217"/>
        <v>8.2463197413813099</v>
      </c>
      <c r="FV89" s="115">
        <f t="shared" si="218"/>
        <v>9.5847103804054594</v>
      </c>
      <c r="FW89" s="115">
        <f t="shared" si="219"/>
        <v>10.843296413862101</v>
      </c>
      <c r="FX89" s="115">
        <f t="shared" si="220"/>
        <v>11.972721577722071</v>
      </c>
      <c r="FZ89" s="90">
        <f t="shared" si="244"/>
        <v>5.9997914189985257</v>
      </c>
      <c r="GB89" s="18"/>
      <c r="GC89" s="29"/>
      <c r="GE89" s="15"/>
      <c r="GF89" s="15"/>
      <c r="GG89" s="15"/>
      <c r="GI89" s="31"/>
      <c r="GJ89" s="31"/>
      <c r="GK89" s="31"/>
      <c r="IC89" s="28"/>
      <c r="ID89" s="13"/>
      <c r="IE89" s="13"/>
      <c r="IF89" s="13"/>
      <c r="IG89" s="13"/>
      <c r="IH89" s="13"/>
      <c r="II89" s="13"/>
      <c r="IJ89" s="28"/>
      <c r="IK89" s="20"/>
      <c r="IL89" s="13"/>
      <c r="IM89" s="11"/>
      <c r="IN89" s="23"/>
      <c r="IO89" s="13"/>
      <c r="IP89" s="23"/>
      <c r="IQ89" s="28"/>
      <c r="IR89" s="20"/>
      <c r="IS89" s="13"/>
      <c r="IT89" s="20"/>
      <c r="IU89" s="23"/>
      <c r="IV89" s="20"/>
      <c r="IW89" s="23"/>
      <c r="IY89" s="13"/>
      <c r="IZ89" s="25"/>
      <c r="JA89" s="25"/>
      <c r="JB89" s="25"/>
      <c r="JC89" s="25"/>
      <c r="JD89" s="25"/>
      <c r="JE89" s="25"/>
      <c r="JF89" s="25"/>
    </row>
    <row r="90" spans="1:266" ht="13.8" x14ac:dyDescent="0.3">
      <c r="A90" s="5"/>
      <c r="B90" s="95">
        <v>1.1449000000000003</v>
      </c>
      <c r="C90" s="20">
        <v>7.5286403302536158</v>
      </c>
      <c r="D90" s="20">
        <v>5.9071489650794593</v>
      </c>
      <c r="E90" s="20">
        <v>4.8663392586121486</v>
      </c>
      <c r="F90" s="20">
        <v>3.6126270000016922</v>
      </c>
      <c r="G90" s="20">
        <v>2.3097214093000176</v>
      </c>
      <c r="H90" s="20">
        <v>1.2529126393690577</v>
      </c>
      <c r="I90" s="20">
        <v>1.0072658690805687</v>
      </c>
      <c r="J90" s="5"/>
      <c r="K90" s="5"/>
      <c r="U90" s="4"/>
      <c r="X90" s="118">
        <f t="shared" si="245"/>
        <v>17.181861798319215</v>
      </c>
      <c r="Y90" s="118">
        <v>10</v>
      </c>
      <c r="Z90" s="40">
        <v>1.7999999999999999E-2</v>
      </c>
      <c r="AA90" s="40">
        <v>10000000</v>
      </c>
      <c r="AB90" s="40">
        <v>10000000</v>
      </c>
      <c r="AC90" s="98">
        <v>3900000</v>
      </c>
      <c r="AD90" s="42">
        <v>0.33</v>
      </c>
      <c r="AE90" s="42">
        <v>0.33</v>
      </c>
      <c r="AF90" s="41">
        <v>1.7999999999999999E-2</v>
      </c>
      <c r="AG90" s="40">
        <v>10000000</v>
      </c>
      <c r="AH90" s="40">
        <v>10000000</v>
      </c>
      <c r="AI90" s="98">
        <v>3900000</v>
      </c>
      <c r="AJ90" s="42">
        <v>0.33</v>
      </c>
      <c r="AK90" s="42">
        <v>0.33</v>
      </c>
      <c r="AL90" s="42">
        <f>AL60</f>
        <v>5.0200000000000002E-2</v>
      </c>
      <c r="AM90" s="40">
        <v>6000</v>
      </c>
      <c r="AN90" s="40">
        <f>AN60</f>
        <v>10000</v>
      </c>
      <c r="AO90" s="40">
        <f>AO60</f>
        <v>10000</v>
      </c>
      <c r="AP90" s="42">
        <v>0.03</v>
      </c>
      <c r="AQ90" s="42">
        <v>0.03</v>
      </c>
      <c r="AR90" s="4">
        <f t="shared" si="221"/>
        <v>6.8199999999999997E-2</v>
      </c>
      <c r="AS90" s="11">
        <f t="shared" si="222"/>
        <v>1.7181861798319216</v>
      </c>
      <c r="AT90" s="15">
        <f t="shared" si="223"/>
        <v>469.76949837279756</v>
      </c>
      <c r="AU90" s="19">
        <f t="shared" si="224"/>
        <v>5.0040256631266655E-2</v>
      </c>
      <c r="AV90" s="13">
        <f t="shared" si="225"/>
        <v>0.5</v>
      </c>
      <c r="AW90" s="11">
        <f t="shared" si="226"/>
        <v>1</v>
      </c>
      <c r="AX90" s="11">
        <f t="shared" si="227"/>
        <v>0.8911</v>
      </c>
      <c r="AY90" s="11">
        <f t="shared" si="228"/>
        <v>201997.53114128605</v>
      </c>
      <c r="AZ90" s="11">
        <f t="shared" si="229"/>
        <v>1</v>
      </c>
      <c r="BA90" s="11">
        <f t="shared" si="230"/>
        <v>0.34752899999999998</v>
      </c>
      <c r="BB90" s="11">
        <f t="shared" si="231"/>
        <v>1.025058</v>
      </c>
      <c r="BC90" s="11">
        <f t="shared" si="232"/>
        <v>0.99909999999999999</v>
      </c>
      <c r="BD90" s="11">
        <f t="shared" si="233"/>
        <v>0.8911</v>
      </c>
      <c r="BE90" s="11">
        <f t="shared" si="234"/>
        <v>201997.53114128605</v>
      </c>
      <c r="BF90" s="11">
        <f t="shared" si="235"/>
        <v>1</v>
      </c>
      <c r="BG90" s="11">
        <f t="shared" si="236"/>
        <v>0.34752899999999998</v>
      </c>
      <c r="BH90" s="11">
        <f t="shared" si="237"/>
        <v>1.025058</v>
      </c>
      <c r="BI90" s="121">
        <f>16*X90^2/(3*BI62^2*Y90^2)</f>
        <v>15.744873325682198</v>
      </c>
      <c r="BJ90" s="121">
        <f>16*X90^2/(3*BJ62^2*Y90^2)</f>
        <v>3.9362183314205494</v>
      </c>
      <c r="BK90" s="121">
        <f>16*X90^2/(3*BK62^2*Y90^2)</f>
        <v>1.7494303695202442</v>
      </c>
      <c r="BL90" s="121">
        <f>16*X90^2/(3*BL62^2*Y90^2)</f>
        <v>0.98405458285513736</v>
      </c>
      <c r="BM90" s="121">
        <f>16*X90^2/(3*BM62^2*Y90^2)</f>
        <v>0.62979493302728795</v>
      </c>
      <c r="BN90" s="121">
        <f>16*X90^2/(3*BN62^2*Y90^2)</f>
        <v>0.43735759238006106</v>
      </c>
      <c r="BO90" s="121">
        <f>16*X90^2/(3*BO62^2*Y90^2)</f>
        <v>0.3213239454220857</v>
      </c>
      <c r="BP90" s="121">
        <f>16*X90^2/(3*BP62^2*Y90^2)</f>
        <v>0.24601364571378434</v>
      </c>
      <c r="BQ90" s="121">
        <f t="shared" si="238"/>
        <v>1.3333333333333333</v>
      </c>
      <c r="BR90" s="121">
        <f t="shared" si="238"/>
        <v>1.3333333333333333</v>
      </c>
      <c r="BS90" s="121">
        <f t="shared" si="238"/>
        <v>1.3333333333333333</v>
      </c>
      <c r="BT90" s="121">
        <f t="shared" si="238"/>
        <v>1.3333333333333333</v>
      </c>
      <c r="BU90" s="121">
        <f t="shared" si="238"/>
        <v>1.3333333333333333</v>
      </c>
      <c r="BV90" s="121">
        <f t="shared" si="238"/>
        <v>1.3333333333333333</v>
      </c>
      <c r="BW90" s="121">
        <f t="shared" si="238"/>
        <v>1.3333333333333333</v>
      </c>
      <c r="BX90" s="121">
        <f t="shared" si="238"/>
        <v>1.3333333333333333</v>
      </c>
      <c r="BY90" s="121">
        <f>(BI62^2*Y90^2)/X90^2</f>
        <v>0.33873459779659731</v>
      </c>
      <c r="BZ90" s="121">
        <f>(BJ62^2*Y90^2)/X90^2</f>
        <v>1.3549383911863893</v>
      </c>
      <c r="CA90" s="121">
        <f>(BK62^2*Y90^2)/X90^2</f>
        <v>3.0486113801693762</v>
      </c>
      <c r="CB90" s="121">
        <f>(BL62^2*Y90^2)/X90^2</f>
        <v>5.419753564745557</v>
      </c>
      <c r="CC90" s="121">
        <f>(BM62^2*Y90^2)/X90^2</f>
        <v>8.4683649449149332</v>
      </c>
      <c r="CD90" s="121">
        <f>(BN62^2*Y90^2)/X90^2</f>
        <v>12.194445520677505</v>
      </c>
      <c r="CE90" s="121">
        <f>(BO62^2*Y90^2)/X90^2</f>
        <v>16.597995292033268</v>
      </c>
      <c r="CF90" s="121">
        <f>(BP62^2*Y90^2)/X90^2</f>
        <v>21.679014258982228</v>
      </c>
      <c r="CG90" s="121">
        <f t="shared" si="239"/>
        <v>3.9362183314205494</v>
      </c>
      <c r="CH90" s="121">
        <f t="shared" si="130"/>
        <v>0.98405458285513736</v>
      </c>
      <c r="CI90" s="121">
        <f t="shared" si="131"/>
        <v>0.43735759238006106</v>
      </c>
      <c r="CJ90" s="121">
        <f t="shared" si="132"/>
        <v>0.24601364571378434</v>
      </c>
      <c r="CK90" s="121">
        <f t="shared" si="133"/>
        <v>0.15744873325682199</v>
      </c>
      <c r="CL90" s="121">
        <f t="shared" si="134"/>
        <v>0.10933939809501526</v>
      </c>
      <c r="CM90" s="121">
        <f t="shared" si="135"/>
        <v>8.0330986355521425E-2</v>
      </c>
      <c r="CN90" s="121">
        <f t="shared" si="136"/>
        <v>6.1503411428446085E-2</v>
      </c>
      <c r="CO90" s="95">
        <f t="shared" si="137"/>
        <v>4.919826693834251</v>
      </c>
      <c r="CP90" s="95">
        <f t="shared" si="138"/>
        <v>6.2891907753370031</v>
      </c>
      <c r="CQ90" s="95">
        <f t="shared" si="139"/>
        <v>8.5714642445082596</v>
      </c>
      <c r="CR90" s="95">
        <f t="shared" si="140"/>
        <v>11.766647101348015</v>
      </c>
      <c r="CS90" s="95">
        <f t="shared" si="141"/>
        <v>15.874739345856273</v>
      </c>
      <c r="CT90" s="95">
        <f t="shared" si="142"/>
        <v>20.895740978033036</v>
      </c>
      <c r="CU90" s="95">
        <f t="shared" si="143"/>
        <v>26.829651997878297</v>
      </c>
      <c r="CV90" s="95">
        <f t="shared" si="144"/>
        <v>33.676472405392062</v>
      </c>
      <c r="CW90" s="95">
        <f t="shared" si="145"/>
        <v>4.919826693834251</v>
      </c>
      <c r="CX90" s="95">
        <f t="shared" si="146"/>
        <v>6.2891907753370031</v>
      </c>
      <c r="CY90" s="95">
        <f t="shared" si="147"/>
        <v>8.5714642445082596</v>
      </c>
      <c r="CZ90" s="95">
        <f t="shared" si="148"/>
        <v>11.766647101348015</v>
      </c>
      <c r="DA90" s="95">
        <f t="shared" si="149"/>
        <v>15.874739345856273</v>
      </c>
      <c r="DB90" s="95">
        <f t="shared" si="150"/>
        <v>20.895740978033036</v>
      </c>
      <c r="DC90" s="95">
        <f t="shared" si="151"/>
        <v>26.829651997878297</v>
      </c>
      <c r="DD90" s="95">
        <f t="shared" si="152"/>
        <v>33.676472405392062</v>
      </c>
      <c r="DE90" s="13">
        <f t="shared" si="240"/>
        <v>18.817095923478796</v>
      </c>
      <c r="DF90" s="13">
        <f t="shared" si="241"/>
        <v>8.0246447226069382</v>
      </c>
      <c r="DG90" s="13">
        <f t="shared" si="242"/>
        <v>7.5315297496896205</v>
      </c>
      <c r="DH90" s="13">
        <f t="shared" si="243"/>
        <v>9.1372961476006935</v>
      </c>
      <c r="DI90" s="13">
        <f t="shared" si="153"/>
        <v>11.831647877942221</v>
      </c>
      <c r="DJ90" s="13">
        <f t="shared" si="154"/>
        <v>15.365291113057566</v>
      </c>
      <c r="DK90" s="13">
        <f t="shared" si="155"/>
        <v>19.652807237455352</v>
      </c>
      <c r="DL90" s="13">
        <f t="shared" si="156"/>
        <v>24.658515904696014</v>
      </c>
      <c r="DM90" s="95">
        <f t="shared" si="157"/>
        <v>18.817095923478796</v>
      </c>
      <c r="DN90" s="95">
        <f t="shared" si="158"/>
        <v>8.0246447226069382</v>
      </c>
      <c r="DO90" s="95">
        <f t="shared" si="159"/>
        <v>7.5315297496896205</v>
      </c>
      <c r="DP90" s="95">
        <f t="shared" si="160"/>
        <v>9.1372961476006935</v>
      </c>
      <c r="DQ90" s="95">
        <f t="shared" si="161"/>
        <v>11.831647877942221</v>
      </c>
      <c r="DR90" s="95">
        <f t="shared" si="162"/>
        <v>15.365291113057566</v>
      </c>
      <c r="DS90" s="95">
        <f t="shared" si="163"/>
        <v>19.652807237455352</v>
      </c>
      <c r="DT90" s="95">
        <f t="shared" si="164"/>
        <v>24.658515904696014</v>
      </c>
      <c r="DU90" s="95">
        <f t="shared" si="165"/>
        <v>12.184659544051549</v>
      </c>
      <c r="DV90" s="95">
        <f t="shared" si="166"/>
        <v>7.1837398462011546</v>
      </c>
      <c r="DW90" s="95">
        <f t="shared" si="167"/>
        <v>6.9552441749705114</v>
      </c>
      <c r="DX90" s="95">
        <f t="shared" si="168"/>
        <v>7.6993113623033613</v>
      </c>
      <c r="DY90" s="95">
        <f t="shared" si="169"/>
        <v>8.9477985122951758</v>
      </c>
      <c r="DZ90" s="95">
        <f t="shared" si="170"/>
        <v>10.585189845437043</v>
      </c>
      <c r="EA90" s="95">
        <f t="shared" si="171"/>
        <v>12.571904767031494</v>
      </c>
      <c r="EB90" s="95">
        <f t="shared" si="172"/>
        <v>14.891410003588135</v>
      </c>
      <c r="EC90" s="95">
        <f t="shared" si="173"/>
        <v>12.184659544051549</v>
      </c>
      <c r="ED90" s="95">
        <f t="shared" si="174"/>
        <v>7.1837398462011546</v>
      </c>
      <c r="EE90" s="95">
        <f t="shared" si="175"/>
        <v>6.9552441749705114</v>
      </c>
      <c r="EF90" s="95">
        <f t="shared" si="176"/>
        <v>7.6993113623033613</v>
      </c>
      <c r="EG90" s="95">
        <f t="shared" si="177"/>
        <v>8.9477985122951758</v>
      </c>
      <c r="EH90" s="95">
        <f t="shared" si="178"/>
        <v>10.585189845437043</v>
      </c>
      <c r="EI90" s="95">
        <f t="shared" si="179"/>
        <v>12.571904767031494</v>
      </c>
      <c r="EJ90" s="95">
        <f t="shared" si="180"/>
        <v>14.891410003588131</v>
      </c>
      <c r="EK90" s="95">
        <f t="shared" si="181"/>
        <v>12.184659544051549</v>
      </c>
      <c r="EL90" s="95">
        <f t="shared" si="182"/>
        <v>7.1837398462011546</v>
      </c>
      <c r="EM90" s="95">
        <f t="shared" si="183"/>
        <v>6.9552441749705114</v>
      </c>
      <c r="EN90" s="95">
        <f t="shared" si="184"/>
        <v>7.6993113623033613</v>
      </c>
      <c r="EO90" s="95">
        <f t="shared" si="185"/>
        <v>8.9477985122951758</v>
      </c>
      <c r="EP90" s="95">
        <f t="shared" si="186"/>
        <v>10.585189845437043</v>
      </c>
      <c r="EQ90" s="95">
        <f t="shared" si="187"/>
        <v>12.571904767031494</v>
      </c>
      <c r="ER90" s="95">
        <f t="shared" si="188"/>
        <v>14.891410003588131</v>
      </c>
      <c r="ES90" s="95">
        <f t="shared" si="189"/>
        <v>1</v>
      </c>
      <c r="ET90" s="95">
        <f t="shared" si="190"/>
        <v>1</v>
      </c>
      <c r="EU90" s="95">
        <f t="shared" si="191"/>
        <v>1</v>
      </c>
      <c r="EV90" s="95">
        <f t="shared" si="192"/>
        <v>1</v>
      </c>
      <c r="EW90" s="95">
        <f t="shared" si="193"/>
        <v>1</v>
      </c>
      <c r="EX90" s="95">
        <f t="shared" si="194"/>
        <v>1</v>
      </c>
      <c r="EY90" s="95">
        <f t="shared" si="195"/>
        <v>1</v>
      </c>
      <c r="EZ90" s="95">
        <f t="shared" si="196"/>
        <v>1</v>
      </c>
      <c r="FA90" s="95">
        <f t="shared" si="197"/>
        <v>1</v>
      </c>
      <c r="FB90" s="95">
        <f t="shared" si="198"/>
        <v>1</v>
      </c>
      <c r="FC90" s="95">
        <f t="shared" si="199"/>
        <v>1</v>
      </c>
      <c r="FD90" s="95">
        <f t="shared" si="200"/>
        <v>1</v>
      </c>
      <c r="FE90" s="95">
        <f t="shared" si="201"/>
        <v>1</v>
      </c>
      <c r="FF90" s="95">
        <f t="shared" si="202"/>
        <v>1</v>
      </c>
      <c r="FG90" s="95">
        <f t="shared" si="203"/>
        <v>1</v>
      </c>
      <c r="FH90" s="95">
        <f t="shared" si="204"/>
        <v>1</v>
      </c>
      <c r="FI90" s="95">
        <f t="shared" si="205"/>
        <v>1</v>
      </c>
      <c r="FJ90" s="95">
        <f t="shared" si="206"/>
        <v>1</v>
      </c>
      <c r="FK90" s="95">
        <f t="shared" si="207"/>
        <v>1</v>
      </c>
      <c r="FL90" s="95">
        <f t="shared" si="208"/>
        <v>1</v>
      </c>
      <c r="FM90" s="95">
        <f t="shared" si="209"/>
        <v>1</v>
      </c>
      <c r="FN90" s="95">
        <f t="shared" si="210"/>
        <v>1</v>
      </c>
      <c r="FO90" s="95">
        <f t="shared" si="211"/>
        <v>1</v>
      </c>
      <c r="FP90" s="95">
        <f t="shared" si="212"/>
        <v>1</v>
      </c>
      <c r="FQ90" s="115">
        <f t="shared" si="213"/>
        <v>15.61614576335044</v>
      </c>
      <c r="FR90" s="115">
        <f t="shared" si="214"/>
        <v>6.5637444373423905</v>
      </c>
      <c r="FS90" s="115">
        <f t="shared" si="215"/>
        <v>5.9066675636892576</v>
      </c>
      <c r="FT90" s="115">
        <f t="shared" si="216"/>
        <v>6.6511675357636202</v>
      </c>
      <c r="FU90" s="115">
        <f t="shared" si="217"/>
        <v>7.8088192419523388</v>
      </c>
      <c r="FV90" s="115">
        <f t="shared" si="218"/>
        <v>9.0642455350800777</v>
      </c>
      <c r="FW90" s="115">
        <f t="shared" si="219"/>
        <v>10.281158255769288</v>
      </c>
      <c r="FX90" s="115">
        <f t="shared" si="220"/>
        <v>11.399065423669951</v>
      </c>
      <c r="FZ90" s="90">
        <f t="shared" si="244"/>
        <v>5.9066675636892576</v>
      </c>
      <c r="GB90" s="18"/>
      <c r="GC90" s="29"/>
      <c r="GE90" s="15"/>
      <c r="GF90" s="15"/>
      <c r="GG90" s="15"/>
      <c r="GI90" s="31"/>
      <c r="GJ90" s="31"/>
      <c r="GK90" s="31"/>
      <c r="IC90" s="28"/>
      <c r="ID90" s="13"/>
      <c r="IE90" s="13"/>
      <c r="IF90" s="13"/>
      <c r="IG90" s="13"/>
      <c r="IH90" s="13"/>
      <c r="II90" s="13"/>
      <c r="IJ90" s="28"/>
      <c r="IK90" s="20"/>
      <c r="IL90" s="13"/>
      <c r="IM90" s="11"/>
      <c r="IN90" s="23"/>
      <c r="IO90" s="13"/>
      <c r="IP90" s="23"/>
      <c r="IQ90" s="28"/>
      <c r="IR90" s="20"/>
      <c r="IS90" s="13"/>
      <c r="IT90" s="20"/>
      <c r="IU90" s="23"/>
      <c r="IV90" s="20"/>
      <c r="IW90" s="23"/>
      <c r="IY90" s="13"/>
      <c r="IZ90" s="25"/>
      <c r="JA90" s="25"/>
      <c r="JB90" s="25"/>
      <c r="JC90" s="25"/>
      <c r="JD90" s="25"/>
      <c r="JE90" s="25"/>
      <c r="JF90" s="25"/>
    </row>
    <row r="91" spans="1:266" ht="13.8" x14ac:dyDescent="0.3">
      <c r="A91" s="5"/>
      <c r="B91" s="95">
        <v>1.2250430000000003</v>
      </c>
      <c r="C91" s="20">
        <v>7.3959521929967185</v>
      </c>
      <c r="D91" s="20">
        <v>5.8671005283180584</v>
      </c>
      <c r="E91" s="20">
        <v>4.8688123126465461</v>
      </c>
      <c r="F91" s="20">
        <v>3.6480449837853546</v>
      </c>
      <c r="G91" s="20">
        <v>2.3074396571080333</v>
      </c>
      <c r="H91" s="20">
        <v>1.2534828692451856</v>
      </c>
      <c r="I91" s="20">
        <v>1.0083932045561386</v>
      </c>
      <c r="J91" s="5"/>
      <c r="K91" s="5"/>
      <c r="U91" s="4"/>
      <c r="X91" s="118">
        <f t="shared" si="245"/>
        <v>18.384592124201561</v>
      </c>
      <c r="Y91" s="118">
        <v>10</v>
      </c>
      <c r="Z91" s="40">
        <v>1.7999999999999999E-2</v>
      </c>
      <c r="AA91" s="40">
        <v>10000000</v>
      </c>
      <c r="AB91" s="40">
        <v>10000000</v>
      </c>
      <c r="AC91" s="98">
        <v>3900000</v>
      </c>
      <c r="AD91" s="42">
        <v>0.33</v>
      </c>
      <c r="AE91" s="42">
        <v>0.33</v>
      </c>
      <c r="AF91" s="41">
        <v>1.7999999999999999E-2</v>
      </c>
      <c r="AG91" s="40">
        <v>10000000</v>
      </c>
      <c r="AH91" s="40">
        <v>10000000</v>
      </c>
      <c r="AI91" s="98">
        <v>3900000</v>
      </c>
      <c r="AJ91" s="42">
        <v>0.33</v>
      </c>
      <c r="AK91" s="42">
        <v>0.33</v>
      </c>
      <c r="AL91" s="42">
        <f>AL60</f>
        <v>5.0200000000000002E-2</v>
      </c>
      <c r="AM91" s="40">
        <v>6000</v>
      </c>
      <c r="AN91" s="40">
        <f>AN60</f>
        <v>10000</v>
      </c>
      <c r="AO91" s="40">
        <f>AO60</f>
        <v>10000</v>
      </c>
      <c r="AP91" s="42">
        <v>0.03</v>
      </c>
      <c r="AQ91" s="42">
        <v>0.03</v>
      </c>
      <c r="AR91" s="4">
        <f t="shared" si="221"/>
        <v>6.8199999999999997E-2</v>
      </c>
      <c r="AS91" s="11">
        <f t="shared" si="222"/>
        <v>1.838459212420156</v>
      </c>
      <c r="AT91" s="15">
        <f t="shared" si="223"/>
        <v>469.76949837279756</v>
      </c>
      <c r="AU91" s="19">
        <f t="shared" si="224"/>
        <v>5.0040256631266655E-2</v>
      </c>
      <c r="AV91" s="13">
        <f t="shared" si="225"/>
        <v>0.5</v>
      </c>
      <c r="AW91" s="11">
        <f t="shared" si="226"/>
        <v>1</v>
      </c>
      <c r="AX91" s="11">
        <f t="shared" si="227"/>
        <v>0.8911</v>
      </c>
      <c r="AY91" s="11">
        <f t="shared" si="228"/>
        <v>201997.53114128605</v>
      </c>
      <c r="AZ91" s="11">
        <f t="shared" si="229"/>
        <v>1</v>
      </c>
      <c r="BA91" s="11">
        <f t="shared" si="230"/>
        <v>0.34752899999999998</v>
      </c>
      <c r="BB91" s="11">
        <f t="shared" si="231"/>
        <v>1.025058</v>
      </c>
      <c r="BC91" s="11">
        <f t="shared" si="232"/>
        <v>0.99909999999999999</v>
      </c>
      <c r="BD91" s="11">
        <f t="shared" si="233"/>
        <v>0.8911</v>
      </c>
      <c r="BE91" s="11">
        <f t="shared" si="234"/>
        <v>201997.53114128605</v>
      </c>
      <c r="BF91" s="11">
        <f t="shared" si="235"/>
        <v>1</v>
      </c>
      <c r="BG91" s="11">
        <f t="shared" si="236"/>
        <v>0.34752899999999998</v>
      </c>
      <c r="BH91" s="11">
        <f t="shared" si="237"/>
        <v>1.025058</v>
      </c>
      <c r="BI91" s="121">
        <f>16*X91^2/(3*BI62^2*Y91^2)</f>
        <v>18.026305470573551</v>
      </c>
      <c r="BJ91" s="121">
        <f>16*X91^2/(3*BJ62^2*Y91^2)</f>
        <v>4.5065763676433876</v>
      </c>
      <c r="BK91" s="121">
        <f>16*X91^2/(3*BK62^2*Y91^2)</f>
        <v>2.0029228300637278</v>
      </c>
      <c r="BL91" s="121">
        <f>16*X91^2/(3*BL62^2*Y91^2)</f>
        <v>1.1266440919108469</v>
      </c>
      <c r="BM91" s="121">
        <f>16*X91^2/(3*BM62^2*Y91^2)</f>
        <v>0.72105221882294201</v>
      </c>
      <c r="BN91" s="121">
        <f>16*X91^2/(3*BN62^2*Y91^2)</f>
        <v>0.50073070751593196</v>
      </c>
      <c r="BO91" s="121">
        <f>16*X91^2/(3*BO62^2*Y91^2)</f>
        <v>0.36788378511374592</v>
      </c>
      <c r="BP91" s="121">
        <f>16*X91^2/(3*BP62^2*Y91^2)</f>
        <v>0.28166102297771173</v>
      </c>
      <c r="BQ91" s="121">
        <f t="shared" si="238"/>
        <v>1.3333333333333333</v>
      </c>
      <c r="BR91" s="121">
        <f t="shared" si="238"/>
        <v>1.3333333333333333</v>
      </c>
      <c r="BS91" s="121">
        <f t="shared" si="238"/>
        <v>1.3333333333333333</v>
      </c>
      <c r="BT91" s="121">
        <f t="shared" si="238"/>
        <v>1.3333333333333333</v>
      </c>
      <c r="BU91" s="121">
        <f t="shared" si="238"/>
        <v>1.3333333333333333</v>
      </c>
      <c r="BV91" s="121">
        <f t="shared" si="238"/>
        <v>1.3333333333333333</v>
      </c>
      <c r="BW91" s="121">
        <f t="shared" si="238"/>
        <v>1.3333333333333333</v>
      </c>
      <c r="BX91" s="121">
        <f t="shared" si="238"/>
        <v>1.3333333333333333</v>
      </c>
      <c r="BY91" s="121">
        <f>(BI62^2*Y91^2)/X91^2</f>
        <v>0.29586391632159781</v>
      </c>
      <c r="BZ91" s="121">
        <f>(BJ62^2*Y91^2)/X91^2</f>
        <v>1.1834556652863912</v>
      </c>
      <c r="CA91" s="121">
        <f>(BK62^2*Y91^2)/X91^2</f>
        <v>2.6627752468943804</v>
      </c>
      <c r="CB91" s="121">
        <f>(BL62^2*Y91^2)/X91^2</f>
        <v>4.7338226611455649</v>
      </c>
      <c r="CC91" s="121">
        <f>(BM62^2*Y91^2)/X91^2</f>
        <v>7.3965979080399453</v>
      </c>
      <c r="CD91" s="121">
        <f>(BN62^2*Y91^2)/X91^2</f>
        <v>10.651100987577522</v>
      </c>
      <c r="CE91" s="121">
        <f>(BO62^2*Y91^2)/X91^2</f>
        <v>14.497331899758292</v>
      </c>
      <c r="CF91" s="121">
        <f>(BP62^2*Y91^2)/X91^2</f>
        <v>18.93529064458226</v>
      </c>
      <c r="CG91" s="121">
        <f t="shared" si="239"/>
        <v>4.5065763676433876</v>
      </c>
      <c r="CH91" s="121">
        <f t="shared" si="130"/>
        <v>1.1266440919108469</v>
      </c>
      <c r="CI91" s="121">
        <f t="shared" si="131"/>
        <v>0.50073070751593196</v>
      </c>
      <c r="CJ91" s="121">
        <f t="shared" si="132"/>
        <v>0.28166102297771173</v>
      </c>
      <c r="CK91" s="121">
        <f t="shared" si="133"/>
        <v>0.1802630547057355</v>
      </c>
      <c r="CL91" s="121">
        <f t="shared" si="134"/>
        <v>0.12518267687898299</v>
      </c>
      <c r="CM91" s="121">
        <f t="shared" si="135"/>
        <v>9.197094627843648E-2</v>
      </c>
      <c r="CN91" s="121">
        <f t="shared" si="136"/>
        <v>7.0415255744427932E-2</v>
      </c>
      <c r="CO91" s="95">
        <f t="shared" si="137"/>
        <v>4.8620572072969264</v>
      </c>
      <c r="CP91" s="95">
        <f t="shared" si="138"/>
        <v>6.0581128291877047</v>
      </c>
      <c r="CQ91" s="95">
        <f t="shared" si="139"/>
        <v>8.0515388656723381</v>
      </c>
      <c r="CR91" s="95">
        <f t="shared" si="140"/>
        <v>10.842335316750821</v>
      </c>
      <c r="CS91" s="95">
        <f t="shared" si="141"/>
        <v>14.430502182423158</v>
      </c>
      <c r="CT91" s="95">
        <f t="shared" si="142"/>
        <v>18.81603946268935</v>
      </c>
      <c r="CU91" s="95">
        <f t="shared" si="143"/>
        <v>23.998947157549388</v>
      </c>
      <c r="CV91" s="95">
        <f t="shared" si="144"/>
        <v>29.979225267003287</v>
      </c>
      <c r="CW91" s="95">
        <f t="shared" si="145"/>
        <v>4.8620572072969264</v>
      </c>
      <c r="CX91" s="95">
        <f t="shared" si="146"/>
        <v>6.0581128291877047</v>
      </c>
      <c r="CY91" s="95">
        <f t="shared" si="147"/>
        <v>8.0515388656723381</v>
      </c>
      <c r="CZ91" s="95">
        <f t="shared" si="148"/>
        <v>10.842335316750821</v>
      </c>
      <c r="DA91" s="95">
        <f t="shared" si="149"/>
        <v>14.430502182423158</v>
      </c>
      <c r="DB91" s="95">
        <f t="shared" si="150"/>
        <v>18.81603946268935</v>
      </c>
      <c r="DC91" s="95">
        <f t="shared" si="151"/>
        <v>23.998947157549388</v>
      </c>
      <c r="DD91" s="95">
        <f t="shared" si="152"/>
        <v>29.979225267003287</v>
      </c>
      <c r="DE91" s="13">
        <f t="shared" si="240"/>
        <v>21.055657386895149</v>
      </c>
      <c r="DF91" s="13">
        <f t="shared" si="241"/>
        <v>8.4235200329297797</v>
      </c>
      <c r="DG91" s="13">
        <f t="shared" si="242"/>
        <v>7.3991860769581077</v>
      </c>
      <c r="DH91" s="13">
        <f t="shared" si="243"/>
        <v>8.593954753056412</v>
      </c>
      <c r="DI91" s="13">
        <f t="shared" si="153"/>
        <v>10.851138126862887</v>
      </c>
      <c r="DJ91" s="13">
        <f t="shared" si="154"/>
        <v>13.885319695093454</v>
      </c>
      <c r="DK91" s="13">
        <f t="shared" si="155"/>
        <v>17.598703684872039</v>
      </c>
      <c r="DL91" s="13">
        <f t="shared" si="156"/>
        <v>21.950439667559973</v>
      </c>
      <c r="DM91" s="95">
        <f t="shared" si="157"/>
        <v>21.055657386895149</v>
      </c>
      <c r="DN91" s="95">
        <f t="shared" si="158"/>
        <v>8.4235200329297797</v>
      </c>
      <c r="DO91" s="95">
        <f t="shared" si="159"/>
        <v>7.3991860769581077</v>
      </c>
      <c r="DP91" s="95">
        <f t="shared" si="160"/>
        <v>8.593954753056412</v>
      </c>
      <c r="DQ91" s="95">
        <f t="shared" si="161"/>
        <v>10.851138126862887</v>
      </c>
      <c r="DR91" s="95">
        <f t="shared" si="162"/>
        <v>13.885319695093454</v>
      </c>
      <c r="DS91" s="95">
        <f t="shared" si="163"/>
        <v>17.598703684872039</v>
      </c>
      <c r="DT91" s="95">
        <f t="shared" si="164"/>
        <v>21.950439667559973</v>
      </c>
      <c r="DU91" s="95">
        <f t="shared" si="165"/>
        <v>13.22194624647771</v>
      </c>
      <c r="DV91" s="95">
        <f t="shared" si="166"/>
        <v>7.3685674964960715</v>
      </c>
      <c r="DW91" s="95">
        <f t="shared" si="167"/>
        <v>6.8939198226495657</v>
      </c>
      <c r="DX91" s="95">
        <f t="shared" si="168"/>
        <v>7.4475421736305893</v>
      </c>
      <c r="DY91" s="95">
        <f t="shared" si="169"/>
        <v>8.4934577479180433</v>
      </c>
      <c r="DZ91" s="95">
        <f t="shared" si="170"/>
        <v>9.8994125295521762</v>
      </c>
      <c r="EA91" s="95">
        <f t="shared" si="171"/>
        <v>11.620090695663858</v>
      </c>
      <c r="EB91" s="95">
        <f t="shared" si="172"/>
        <v>13.636563301433933</v>
      </c>
      <c r="EC91" s="95">
        <f t="shared" si="173"/>
        <v>13.221946246477712</v>
      </c>
      <c r="ED91" s="95">
        <f t="shared" si="174"/>
        <v>7.3685674964960715</v>
      </c>
      <c r="EE91" s="95">
        <f t="shared" si="175"/>
        <v>6.8939198226495657</v>
      </c>
      <c r="EF91" s="95">
        <f t="shared" si="176"/>
        <v>7.4475421736305893</v>
      </c>
      <c r="EG91" s="95">
        <f t="shared" si="177"/>
        <v>8.4934577479180433</v>
      </c>
      <c r="EH91" s="95">
        <f t="shared" si="178"/>
        <v>9.8994125295521762</v>
      </c>
      <c r="EI91" s="95">
        <f t="shared" si="179"/>
        <v>11.620090695663858</v>
      </c>
      <c r="EJ91" s="95">
        <f t="shared" si="180"/>
        <v>13.636563301433933</v>
      </c>
      <c r="EK91" s="95">
        <f t="shared" si="181"/>
        <v>13.221946246477712</v>
      </c>
      <c r="EL91" s="95">
        <f t="shared" si="182"/>
        <v>7.3685674964960715</v>
      </c>
      <c r="EM91" s="95">
        <f t="shared" si="183"/>
        <v>6.8939198226495657</v>
      </c>
      <c r="EN91" s="95">
        <f t="shared" si="184"/>
        <v>7.4475421736305893</v>
      </c>
      <c r="EO91" s="95">
        <f t="shared" si="185"/>
        <v>8.4934577479180433</v>
      </c>
      <c r="EP91" s="95">
        <f t="shared" si="186"/>
        <v>9.8994125295521762</v>
      </c>
      <c r="EQ91" s="95">
        <f t="shared" si="187"/>
        <v>11.620090695663858</v>
      </c>
      <c r="ER91" s="95">
        <f t="shared" si="188"/>
        <v>13.636563301433933</v>
      </c>
      <c r="ES91" s="95">
        <f t="shared" si="189"/>
        <v>1</v>
      </c>
      <c r="ET91" s="95">
        <f t="shared" si="190"/>
        <v>1</v>
      </c>
      <c r="EU91" s="95">
        <f t="shared" si="191"/>
        <v>1</v>
      </c>
      <c r="EV91" s="95">
        <f t="shared" si="192"/>
        <v>1</v>
      </c>
      <c r="EW91" s="95">
        <f t="shared" si="193"/>
        <v>1</v>
      </c>
      <c r="EX91" s="95">
        <f t="shared" si="194"/>
        <v>1</v>
      </c>
      <c r="EY91" s="95">
        <f t="shared" si="195"/>
        <v>1</v>
      </c>
      <c r="EZ91" s="95">
        <f t="shared" si="196"/>
        <v>1</v>
      </c>
      <c r="FA91" s="95">
        <f t="shared" si="197"/>
        <v>1</v>
      </c>
      <c r="FB91" s="95">
        <f t="shared" si="198"/>
        <v>1</v>
      </c>
      <c r="FC91" s="95">
        <f t="shared" si="199"/>
        <v>1</v>
      </c>
      <c r="FD91" s="95">
        <f t="shared" si="200"/>
        <v>1</v>
      </c>
      <c r="FE91" s="95">
        <f t="shared" si="201"/>
        <v>1</v>
      </c>
      <c r="FF91" s="95">
        <f t="shared" si="202"/>
        <v>1</v>
      </c>
      <c r="FG91" s="95">
        <f t="shared" si="203"/>
        <v>1</v>
      </c>
      <c r="FH91" s="95">
        <f t="shared" si="204"/>
        <v>1</v>
      </c>
      <c r="FI91" s="95">
        <f t="shared" si="205"/>
        <v>1</v>
      </c>
      <c r="FJ91" s="95">
        <f t="shared" si="206"/>
        <v>1</v>
      </c>
      <c r="FK91" s="95">
        <f t="shared" si="207"/>
        <v>1</v>
      </c>
      <c r="FL91" s="95">
        <f t="shared" si="208"/>
        <v>1</v>
      </c>
      <c r="FM91" s="95">
        <f t="shared" si="209"/>
        <v>1</v>
      </c>
      <c r="FN91" s="95">
        <f t="shared" si="210"/>
        <v>1</v>
      </c>
      <c r="FO91" s="95">
        <f t="shared" si="211"/>
        <v>1</v>
      </c>
      <c r="FP91" s="95">
        <f t="shared" si="212"/>
        <v>1</v>
      </c>
      <c r="FQ91" s="115">
        <f t="shared" si="213"/>
        <v>17.482257149311764</v>
      </c>
      <c r="FR91" s="115">
        <f t="shared" si="214"/>
        <v>6.911207850201218</v>
      </c>
      <c r="FS91" s="115">
        <f t="shared" si="215"/>
        <v>5.8670110542385219</v>
      </c>
      <c r="FT91" s="115">
        <f t="shared" si="216"/>
        <v>6.3960747018884749</v>
      </c>
      <c r="FU91" s="115">
        <f t="shared" si="217"/>
        <v>7.4093729094721681</v>
      </c>
      <c r="FV91" s="115">
        <f t="shared" si="218"/>
        <v>8.570786084019792</v>
      </c>
      <c r="FW91" s="115">
        <f t="shared" si="219"/>
        <v>9.7337091967718266</v>
      </c>
      <c r="FX91" s="115">
        <f t="shared" si="220"/>
        <v>10.82831934075306</v>
      </c>
      <c r="FZ91" s="90">
        <f t="shared" si="244"/>
        <v>5.8670110542385219</v>
      </c>
      <c r="GB91" s="18"/>
      <c r="GC91" s="29"/>
      <c r="GE91" s="15"/>
      <c r="GF91" s="15"/>
      <c r="GG91" s="15"/>
      <c r="GI91" s="31"/>
      <c r="GJ91" s="31"/>
      <c r="GK91" s="31"/>
      <c r="IC91" s="28"/>
      <c r="ID91" s="11"/>
      <c r="IE91" s="13"/>
      <c r="IF91" s="11"/>
      <c r="IG91" s="13"/>
      <c r="IH91" s="13"/>
      <c r="II91" s="13"/>
      <c r="IJ91" s="28"/>
      <c r="IK91" s="11"/>
      <c r="IL91" s="13"/>
      <c r="IM91" s="11"/>
      <c r="IN91" s="23"/>
      <c r="IO91" s="11"/>
      <c r="IP91" s="23"/>
      <c r="IQ91" s="28"/>
      <c r="IR91" s="20"/>
      <c r="IS91" s="13"/>
      <c r="IT91" s="23"/>
      <c r="IU91" s="23"/>
      <c r="IV91" s="23"/>
      <c r="IW91" s="23"/>
      <c r="IY91" s="13"/>
      <c r="IZ91" s="25"/>
      <c r="JA91" s="25"/>
      <c r="JB91" s="25"/>
      <c r="JC91" s="25"/>
      <c r="JD91" s="25"/>
      <c r="JE91" s="25"/>
      <c r="JF91" s="25"/>
    </row>
    <row r="92" spans="1:266" ht="13.8" x14ac:dyDescent="0.3">
      <c r="A92" s="5"/>
      <c r="B92" s="95">
        <v>1.3107960100000005</v>
      </c>
      <c r="C92" s="20">
        <v>7.3487519620402812</v>
      </c>
      <c r="D92" s="20">
        <v>5.8826666606616955</v>
      </c>
      <c r="E92" s="20">
        <v>4.9116700151306656</v>
      </c>
      <c r="F92" s="20">
        <v>3.6668113689041237</v>
      </c>
      <c r="G92" s="20">
        <v>2.3096426566516746</v>
      </c>
      <c r="H92" s="20">
        <v>1.2541771988860775</v>
      </c>
      <c r="I92" s="20">
        <v>1.0097062874139129</v>
      </c>
      <c r="J92" s="5"/>
      <c r="K92" s="5"/>
      <c r="U92" s="4"/>
      <c r="X92" s="118">
        <f t="shared" si="245"/>
        <v>19.67151357289567</v>
      </c>
      <c r="Y92" s="118">
        <v>10</v>
      </c>
      <c r="Z92" s="40">
        <v>1.7999999999999999E-2</v>
      </c>
      <c r="AA92" s="40">
        <v>10000000</v>
      </c>
      <c r="AB92" s="40">
        <v>10000000</v>
      </c>
      <c r="AC92" s="98">
        <v>3900000</v>
      </c>
      <c r="AD92" s="42">
        <v>0.33</v>
      </c>
      <c r="AE92" s="42">
        <v>0.33</v>
      </c>
      <c r="AF92" s="41">
        <v>1.7999999999999999E-2</v>
      </c>
      <c r="AG92" s="40">
        <v>10000000</v>
      </c>
      <c r="AH92" s="40">
        <v>10000000</v>
      </c>
      <c r="AI92" s="98">
        <v>3900000</v>
      </c>
      <c r="AJ92" s="42">
        <v>0.33</v>
      </c>
      <c r="AK92" s="42">
        <v>0.33</v>
      </c>
      <c r="AL92" s="42">
        <f>AL60</f>
        <v>5.0200000000000002E-2</v>
      </c>
      <c r="AM92" s="40">
        <v>6000</v>
      </c>
      <c r="AN92" s="40">
        <f>AN60</f>
        <v>10000</v>
      </c>
      <c r="AO92" s="40">
        <f>AO60</f>
        <v>10000</v>
      </c>
      <c r="AP92" s="42">
        <v>0.03</v>
      </c>
      <c r="AQ92" s="42">
        <v>0.03</v>
      </c>
      <c r="AR92" s="4">
        <f t="shared" si="221"/>
        <v>6.8199999999999997E-2</v>
      </c>
      <c r="AS92" s="11">
        <f t="shared" si="222"/>
        <v>1.9671513572895669</v>
      </c>
      <c r="AT92" s="15">
        <f t="shared" si="223"/>
        <v>469.76949837279756</v>
      </c>
      <c r="AU92" s="19">
        <f t="shared" si="224"/>
        <v>5.0040256631266655E-2</v>
      </c>
      <c r="AV92" s="13">
        <f t="shared" si="225"/>
        <v>0.5</v>
      </c>
      <c r="AW92" s="11">
        <f t="shared" si="226"/>
        <v>1</v>
      </c>
      <c r="AX92" s="11">
        <f t="shared" si="227"/>
        <v>0.8911</v>
      </c>
      <c r="AY92" s="11">
        <f t="shared" si="228"/>
        <v>201997.53114128605</v>
      </c>
      <c r="AZ92" s="11">
        <f t="shared" si="229"/>
        <v>1</v>
      </c>
      <c r="BA92" s="11">
        <f t="shared" si="230"/>
        <v>0.34752899999999998</v>
      </c>
      <c r="BB92" s="11">
        <f t="shared" si="231"/>
        <v>1.025058</v>
      </c>
      <c r="BC92" s="11">
        <f t="shared" si="232"/>
        <v>0.99909999999999999</v>
      </c>
      <c r="BD92" s="11">
        <f t="shared" si="233"/>
        <v>0.8911</v>
      </c>
      <c r="BE92" s="11">
        <f t="shared" si="234"/>
        <v>201997.53114128605</v>
      </c>
      <c r="BF92" s="11">
        <f t="shared" si="235"/>
        <v>1</v>
      </c>
      <c r="BG92" s="11">
        <f t="shared" si="236"/>
        <v>0.34752899999999998</v>
      </c>
      <c r="BH92" s="11">
        <f t="shared" si="237"/>
        <v>1.025058</v>
      </c>
      <c r="BI92" s="121">
        <f>16*X92^2/(3*BI62^2*Y92^2)</f>
        <v>20.638317133259655</v>
      </c>
      <c r="BJ92" s="121">
        <f>16*X92^2/(3*BJ62^2*Y92^2)</f>
        <v>5.1595792833149137</v>
      </c>
      <c r="BK92" s="121">
        <f>16*X92^2/(3*BK62^2*Y92^2)</f>
        <v>2.2931463481399619</v>
      </c>
      <c r="BL92" s="121">
        <f>16*X92^2/(3*BL62^2*Y92^2)</f>
        <v>1.2898948208287284</v>
      </c>
      <c r="BM92" s="121">
        <f>16*X92^2/(3*BM62^2*Y92^2)</f>
        <v>0.82553268533038615</v>
      </c>
      <c r="BN92" s="121">
        <f>16*X92^2/(3*BN62^2*Y92^2)</f>
        <v>0.57328658703499047</v>
      </c>
      <c r="BO92" s="121">
        <f>16*X92^2/(3*BO62^2*Y92^2)</f>
        <v>0.42119014557672768</v>
      </c>
      <c r="BP92" s="121">
        <f>16*X92^2/(3*BP62^2*Y92^2)</f>
        <v>0.3224737052071821</v>
      </c>
      <c r="BQ92" s="121">
        <f t="shared" si="238"/>
        <v>1.3333333333333333</v>
      </c>
      <c r="BR92" s="121">
        <f t="shared" si="238"/>
        <v>1.3333333333333333</v>
      </c>
      <c r="BS92" s="121">
        <f t="shared" si="238"/>
        <v>1.3333333333333333</v>
      </c>
      <c r="BT92" s="121">
        <f t="shared" si="238"/>
        <v>1.3333333333333333</v>
      </c>
      <c r="BU92" s="121">
        <f t="shared" si="238"/>
        <v>1.3333333333333333</v>
      </c>
      <c r="BV92" s="121">
        <f t="shared" si="238"/>
        <v>1.3333333333333333</v>
      </c>
      <c r="BW92" s="121">
        <f t="shared" si="238"/>
        <v>1.3333333333333333</v>
      </c>
      <c r="BX92" s="121">
        <f t="shared" si="238"/>
        <v>1.3333333333333333</v>
      </c>
      <c r="BY92" s="121">
        <f>(BI62^2*Y92^2)/X92^2</f>
        <v>0.25841900281386831</v>
      </c>
      <c r="BZ92" s="121">
        <f>(BJ62^2*Y92^2)/X92^2</f>
        <v>1.0336760112554733</v>
      </c>
      <c r="CA92" s="121">
        <f>(BK62^2*Y92^2)/X92^2</f>
        <v>2.3257710253248147</v>
      </c>
      <c r="CB92" s="121">
        <f>(BL62^2*Y92^2)/X92^2</f>
        <v>4.134704045021893</v>
      </c>
      <c r="CC92" s="121">
        <f>(BM62^2*Y92^2)/X92^2</f>
        <v>6.4604750703467078</v>
      </c>
      <c r="CD92" s="121">
        <f>(BN62^2*Y92^2)/X92^2</f>
        <v>9.3030841012992589</v>
      </c>
      <c r="CE92" s="121">
        <f>(BO62^2*Y92^2)/X92^2</f>
        <v>12.662531137879547</v>
      </c>
      <c r="CF92" s="121">
        <f>(BP62^2*Y92^2)/X92^2</f>
        <v>16.538816180087572</v>
      </c>
      <c r="CG92" s="121">
        <f t="shared" si="239"/>
        <v>5.1595792833149137</v>
      </c>
      <c r="CH92" s="121">
        <f t="shared" si="130"/>
        <v>1.2898948208287284</v>
      </c>
      <c r="CI92" s="121">
        <f t="shared" si="131"/>
        <v>0.57328658703499047</v>
      </c>
      <c r="CJ92" s="121">
        <f t="shared" si="132"/>
        <v>0.3224737052071821</v>
      </c>
      <c r="CK92" s="121">
        <f t="shared" si="133"/>
        <v>0.20638317133259654</v>
      </c>
      <c r="CL92" s="121">
        <f t="shared" si="134"/>
        <v>0.14332164675874762</v>
      </c>
      <c r="CM92" s="121">
        <f t="shared" si="135"/>
        <v>0.10529753639418192</v>
      </c>
      <c r="CN92" s="121">
        <f t="shared" si="136"/>
        <v>8.0618426301795526E-2</v>
      </c>
      <c r="CO92" s="95">
        <f t="shared" si="137"/>
        <v>4.811599100442769</v>
      </c>
      <c r="CP92" s="95">
        <f t="shared" si="138"/>
        <v>5.8562804017710768</v>
      </c>
      <c r="CQ92" s="95">
        <f t="shared" si="139"/>
        <v>7.5974159039849223</v>
      </c>
      <c r="CR92" s="95">
        <f t="shared" si="140"/>
        <v>10.035005607084306</v>
      </c>
      <c r="CS92" s="95">
        <f t="shared" si="141"/>
        <v>13.169049511069229</v>
      </c>
      <c r="CT92" s="95">
        <f t="shared" si="142"/>
        <v>16.99954761593969</v>
      </c>
      <c r="CU92" s="95">
        <f t="shared" si="143"/>
        <v>21.526499921695688</v>
      </c>
      <c r="CV92" s="95">
        <f t="shared" si="144"/>
        <v>26.749906428337226</v>
      </c>
      <c r="CW92" s="95">
        <f t="shared" si="145"/>
        <v>4.811599100442769</v>
      </c>
      <c r="CX92" s="95">
        <f t="shared" si="146"/>
        <v>5.8562804017710768</v>
      </c>
      <c r="CY92" s="95">
        <f t="shared" si="147"/>
        <v>7.5974159039849223</v>
      </c>
      <c r="CZ92" s="95">
        <f t="shared" si="148"/>
        <v>10.035005607084306</v>
      </c>
      <c r="DA92" s="95">
        <f t="shared" si="149"/>
        <v>13.169049511069229</v>
      </c>
      <c r="DB92" s="95">
        <f t="shared" si="150"/>
        <v>16.99954761593969</v>
      </c>
      <c r="DC92" s="95">
        <f t="shared" si="151"/>
        <v>21.526499921695688</v>
      </c>
      <c r="DD92" s="95">
        <f t="shared" si="152"/>
        <v>26.749906428337226</v>
      </c>
      <c r="DE92" s="13">
        <f t="shared" si="240"/>
        <v>23.630224136073526</v>
      </c>
      <c r="DF92" s="13">
        <f t="shared" si="241"/>
        <v>8.926743294570386</v>
      </c>
      <c r="DG92" s="13">
        <f t="shared" si="242"/>
        <v>7.3524053734647765</v>
      </c>
      <c r="DH92" s="13">
        <f t="shared" si="243"/>
        <v>8.1580868658506205</v>
      </c>
      <c r="DI92" s="13">
        <f t="shared" si="153"/>
        <v>10.019495755677093</v>
      </c>
      <c r="DJ92" s="13">
        <f t="shared" si="154"/>
        <v>12.609858688334249</v>
      </c>
      <c r="DK92" s="13">
        <f t="shared" si="155"/>
        <v>15.817209283456275</v>
      </c>
      <c r="DL92" s="13">
        <f t="shared" si="156"/>
        <v>19.594777885294754</v>
      </c>
      <c r="DM92" s="95">
        <f t="shared" si="157"/>
        <v>23.630224136073526</v>
      </c>
      <c r="DN92" s="95">
        <f t="shared" si="158"/>
        <v>8.926743294570386</v>
      </c>
      <c r="DO92" s="95">
        <f t="shared" si="159"/>
        <v>7.3524053734647765</v>
      </c>
      <c r="DP92" s="95">
        <f t="shared" si="160"/>
        <v>8.1580868658506205</v>
      </c>
      <c r="DQ92" s="95">
        <f t="shared" si="161"/>
        <v>10.019495755677093</v>
      </c>
      <c r="DR92" s="95">
        <f t="shared" si="162"/>
        <v>12.609858688334249</v>
      </c>
      <c r="DS92" s="95">
        <f t="shared" si="163"/>
        <v>15.817209283456275</v>
      </c>
      <c r="DT92" s="95">
        <f t="shared" si="164"/>
        <v>19.594777885294754</v>
      </c>
      <c r="DU92" s="95">
        <f t="shared" si="165"/>
        <v>14.414928390177995</v>
      </c>
      <c r="DV92" s="95">
        <f t="shared" si="166"/>
        <v>7.6017470656890014</v>
      </c>
      <c r="DW92" s="95">
        <f t="shared" si="167"/>
        <v>6.8722429545104537</v>
      </c>
      <c r="DX92" s="95">
        <f t="shared" si="168"/>
        <v>7.2455731990002663</v>
      </c>
      <c r="DY92" s="95">
        <f t="shared" si="169"/>
        <v>8.1080979590969378</v>
      </c>
      <c r="DZ92" s="95">
        <f t="shared" si="170"/>
        <v>9.3083996119281505</v>
      </c>
      <c r="EA92" s="95">
        <f t="shared" si="171"/>
        <v>10.794596071891034</v>
      </c>
      <c r="EB92" s="95">
        <f t="shared" si="172"/>
        <v>12.545015590062132</v>
      </c>
      <c r="EC92" s="95">
        <f t="shared" si="173"/>
        <v>14.414928390177995</v>
      </c>
      <c r="ED92" s="95">
        <f t="shared" si="174"/>
        <v>7.6017470656890014</v>
      </c>
      <c r="EE92" s="95">
        <f t="shared" si="175"/>
        <v>6.8722429545104537</v>
      </c>
      <c r="EF92" s="95">
        <f t="shared" si="176"/>
        <v>7.2455731990002663</v>
      </c>
      <c r="EG92" s="95">
        <f t="shared" si="177"/>
        <v>8.1080979590969378</v>
      </c>
      <c r="EH92" s="95">
        <f t="shared" si="178"/>
        <v>9.3083996119281505</v>
      </c>
      <c r="EI92" s="95">
        <f t="shared" si="179"/>
        <v>10.794596071891034</v>
      </c>
      <c r="EJ92" s="95">
        <f t="shared" si="180"/>
        <v>12.545015590062132</v>
      </c>
      <c r="EK92" s="95">
        <f t="shared" si="181"/>
        <v>14.414928390177995</v>
      </c>
      <c r="EL92" s="95">
        <f t="shared" si="182"/>
        <v>7.6017470656890014</v>
      </c>
      <c r="EM92" s="95">
        <f t="shared" si="183"/>
        <v>6.8722429545104537</v>
      </c>
      <c r="EN92" s="95">
        <f t="shared" si="184"/>
        <v>7.2455731990002663</v>
      </c>
      <c r="EO92" s="95">
        <f t="shared" si="185"/>
        <v>8.1080979590969378</v>
      </c>
      <c r="EP92" s="95">
        <f t="shared" si="186"/>
        <v>9.3083996119281505</v>
      </c>
      <c r="EQ92" s="95">
        <f t="shared" si="187"/>
        <v>10.794596071891034</v>
      </c>
      <c r="ER92" s="95">
        <f t="shared" si="188"/>
        <v>12.545015590062132</v>
      </c>
      <c r="ES92" s="95">
        <f t="shared" si="189"/>
        <v>1</v>
      </c>
      <c r="ET92" s="95">
        <f t="shared" si="190"/>
        <v>1</v>
      </c>
      <c r="EU92" s="95">
        <f t="shared" si="191"/>
        <v>1</v>
      </c>
      <c r="EV92" s="95">
        <f t="shared" si="192"/>
        <v>1</v>
      </c>
      <c r="EW92" s="95">
        <f t="shared" si="193"/>
        <v>1</v>
      </c>
      <c r="EX92" s="95">
        <f t="shared" si="194"/>
        <v>1</v>
      </c>
      <c r="EY92" s="95">
        <f t="shared" si="195"/>
        <v>1</v>
      </c>
      <c r="EZ92" s="95">
        <f t="shared" si="196"/>
        <v>1</v>
      </c>
      <c r="FA92" s="95">
        <f t="shared" si="197"/>
        <v>1</v>
      </c>
      <c r="FB92" s="95">
        <f t="shared" si="198"/>
        <v>1</v>
      </c>
      <c r="FC92" s="95">
        <f t="shared" si="199"/>
        <v>1</v>
      </c>
      <c r="FD92" s="95">
        <f t="shared" si="200"/>
        <v>1</v>
      </c>
      <c r="FE92" s="95">
        <f t="shared" si="201"/>
        <v>1</v>
      </c>
      <c r="FF92" s="95">
        <f t="shared" si="202"/>
        <v>1</v>
      </c>
      <c r="FG92" s="95">
        <f t="shared" si="203"/>
        <v>1</v>
      </c>
      <c r="FH92" s="95">
        <f t="shared" si="204"/>
        <v>1</v>
      </c>
      <c r="FI92" s="95">
        <f t="shared" si="205"/>
        <v>1</v>
      </c>
      <c r="FJ92" s="95">
        <f t="shared" si="206"/>
        <v>1</v>
      </c>
      <c r="FK92" s="95">
        <f t="shared" si="207"/>
        <v>1</v>
      </c>
      <c r="FL92" s="95">
        <f t="shared" si="208"/>
        <v>1</v>
      </c>
      <c r="FM92" s="95">
        <f t="shared" si="209"/>
        <v>1</v>
      </c>
      <c r="FN92" s="95">
        <f t="shared" si="210"/>
        <v>1</v>
      </c>
      <c r="FO92" s="95">
        <f t="shared" si="211"/>
        <v>1</v>
      </c>
      <c r="FP92" s="95">
        <f t="shared" si="212"/>
        <v>1</v>
      </c>
      <c r="FQ92" s="115">
        <f t="shared" si="213"/>
        <v>19.628108555261036</v>
      </c>
      <c r="FR92" s="115">
        <f t="shared" si="214"/>
        <v>7.3420932383023949</v>
      </c>
      <c r="FS92" s="115">
        <f t="shared" si="215"/>
        <v>5.8829862076754242</v>
      </c>
      <c r="FT92" s="115">
        <f t="shared" si="216"/>
        <v>6.1889730030286758</v>
      </c>
      <c r="FU92" s="115">
        <f t="shared" si="217"/>
        <v>7.0510072809220565</v>
      </c>
      <c r="FV92" s="115">
        <f t="shared" si="218"/>
        <v>8.1089311322736588</v>
      </c>
      <c r="FW92" s="115">
        <f t="shared" si="219"/>
        <v>9.2066196842052737</v>
      </c>
      <c r="FX92" s="115">
        <f t="shared" si="220"/>
        <v>10.266493521955175</v>
      </c>
      <c r="FZ92" s="90">
        <f t="shared" si="244"/>
        <v>5.8829862076754242</v>
      </c>
      <c r="GB92" s="18"/>
      <c r="GC92" s="29"/>
      <c r="GE92" s="15"/>
      <c r="GF92" s="15"/>
      <c r="GG92" s="15"/>
      <c r="GI92" s="31"/>
      <c r="GJ92" s="31"/>
      <c r="GK92" s="31"/>
      <c r="IC92" s="28"/>
      <c r="ID92" s="11"/>
      <c r="IE92" s="13"/>
      <c r="IF92" s="11"/>
      <c r="IG92" s="13"/>
      <c r="IH92" s="13"/>
      <c r="II92" s="13"/>
      <c r="IJ92" s="28"/>
      <c r="IK92" s="11"/>
      <c r="IL92" s="13"/>
      <c r="IM92" s="22"/>
      <c r="IN92" s="23"/>
      <c r="IO92" s="11"/>
      <c r="IP92" s="23"/>
      <c r="IQ92" s="28"/>
      <c r="IR92" s="20"/>
      <c r="IS92" s="13"/>
      <c r="IT92" s="23"/>
      <c r="IU92" s="23"/>
      <c r="IV92" s="23"/>
      <c r="IW92" s="23"/>
      <c r="IX92" s="28"/>
      <c r="IY92" s="13"/>
      <c r="IZ92" s="25"/>
      <c r="JA92" s="25"/>
      <c r="JB92" s="25"/>
      <c r="JC92" s="25"/>
      <c r="JD92" s="25"/>
      <c r="JE92" s="25"/>
      <c r="JF92" s="25"/>
    </row>
    <row r="93" spans="1:266" ht="13.8" x14ac:dyDescent="0.3">
      <c r="A93" s="5"/>
      <c r="B93" s="95">
        <v>1.4025517307000006</v>
      </c>
      <c r="C93" s="20">
        <v>7.3861833248376492</v>
      </c>
      <c r="D93" s="20">
        <v>5.9564807468341137</v>
      </c>
      <c r="E93" s="20">
        <v>4.9984051029355703</v>
      </c>
      <c r="F93" s="20">
        <v>3.6295444268981369</v>
      </c>
      <c r="G93" s="20">
        <v>2.3172549787490091</v>
      </c>
      <c r="H93" s="20">
        <v>1.2550257490436914</v>
      </c>
      <c r="I93" s="20">
        <v>1.0112387159036027</v>
      </c>
      <c r="J93" s="5"/>
      <c r="K93" s="5"/>
      <c r="U93" s="4"/>
      <c r="X93" s="118">
        <f t="shared" si="245"/>
        <v>21.048519522998369</v>
      </c>
      <c r="Y93" s="118">
        <v>10</v>
      </c>
      <c r="Z93" s="40">
        <v>1.7999999999999999E-2</v>
      </c>
      <c r="AA93" s="40">
        <v>10000000</v>
      </c>
      <c r="AB93" s="40">
        <v>10000000</v>
      </c>
      <c r="AC93" s="98">
        <v>3900000</v>
      </c>
      <c r="AD93" s="42">
        <v>0.33</v>
      </c>
      <c r="AE93" s="42">
        <v>0.33</v>
      </c>
      <c r="AF93" s="41">
        <v>1.7999999999999999E-2</v>
      </c>
      <c r="AG93" s="40">
        <v>10000000</v>
      </c>
      <c r="AH93" s="40">
        <v>10000000</v>
      </c>
      <c r="AI93" s="98">
        <v>3900000</v>
      </c>
      <c r="AJ93" s="42">
        <v>0.33</v>
      </c>
      <c r="AK93" s="42">
        <v>0.33</v>
      </c>
      <c r="AL93" s="42">
        <f>AL60</f>
        <v>5.0200000000000002E-2</v>
      </c>
      <c r="AM93" s="40">
        <v>6000</v>
      </c>
      <c r="AN93" s="40">
        <f>AN60</f>
        <v>10000</v>
      </c>
      <c r="AO93" s="40">
        <f>AO60</f>
        <v>10000</v>
      </c>
      <c r="AP93" s="42">
        <v>0.03</v>
      </c>
      <c r="AQ93" s="42">
        <v>0.03</v>
      </c>
      <c r="AR93" s="4">
        <f t="shared" si="221"/>
        <v>6.8199999999999997E-2</v>
      </c>
      <c r="AS93" s="11">
        <f t="shared" si="222"/>
        <v>2.1048519522998368</v>
      </c>
      <c r="AT93" s="15">
        <f t="shared" si="223"/>
        <v>469.76949837279756</v>
      </c>
      <c r="AU93" s="19">
        <f t="shared" si="224"/>
        <v>5.0040256631266655E-2</v>
      </c>
      <c r="AV93" s="13">
        <f t="shared" si="225"/>
        <v>0.5</v>
      </c>
      <c r="AW93" s="11">
        <f t="shared" si="226"/>
        <v>1</v>
      </c>
      <c r="AX93" s="11">
        <f t="shared" si="227"/>
        <v>0.8911</v>
      </c>
      <c r="AY93" s="11">
        <f t="shared" si="228"/>
        <v>201997.53114128605</v>
      </c>
      <c r="AZ93" s="11">
        <f t="shared" si="229"/>
        <v>1</v>
      </c>
      <c r="BA93" s="11">
        <f t="shared" si="230"/>
        <v>0.34752899999999998</v>
      </c>
      <c r="BB93" s="11">
        <f t="shared" si="231"/>
        <v>1.025058</v>
      </c>
      <c r="BC93" s="11">
        <f t="shared" si="232"/>
        <v>0.99909999999999999</v>
      </c>
      <c r="BD93" s="11">
        <f t="shared" si="233"/>
        <v>0.8911</v>
      </c>
      <c r="BE93" s="11">
        <f t="shared" si="234"/>
        <v>201997.53114128605</v>
      </c>
      <c r="BF93" s="11">
        <f t="shared" si="235"/>
        <v>1</v>
      </c>
      <c r="BG93" s="11">
        <f t="shared" si="236"/>
        <v>0.34752899999999998</v>
      </c>
      <c r="BH93" s="11">
        <f t="shared" si="237"/>
        <v>1.025058</v>
      </c>
      <c r="BI93" s="121">
        <f>16*X93^2/(3*BI62^2*Y93^2)</f>
        <v>23.628809285868986</v>
      </c>
      <c r="BJ93" s="121">
        <f>16*X93^2/(3*BJ62^2*Y93^2)</f>
        <v>5.9072023214672464</v>
      </c>
      <c r="BK93" s="121">
        <f>16*X93^2/(3*BK62^2*Y93^2)</f>
        <v>2.625423253985443</v>
      </c>
      <c r="BL93" s="121">
        <f>16*X93^2/(3*BL62^2*Y93^2)</f>
        <v>1.4768005803668116</v>
      </c>
      <c r="BM93" s="121">
        <f>16*X93^2/(3*BM62^2*Y93^2)</f>
        <v>0.9451523714347595</v>
      </c>
      <c r="BN93" s="121">
        <f>16*X93^2/(3*BN62^2*Y93^2)</f>
        <v>0.65635581349636074</v>
      </c>
      <c r="BO93" s="121">
        <f>16*X93^2/(3*BO62^2*Y93^2)</f>
        <v>0.48222059767079561</v>
      </c>
      <c r="BP93" s="121">
        <f>16*X93^2/(3*BP62^2*Y93^2)</f>
        <v>0.3692001450917029</v>
      </c>
      <c r="BQ93" s="121">
        <f t="shared" si="238"/>
        <v>1.3333333333333333</v>
      </c>
      <c r="BR93" s="121">
        <f t="shared" si="238"/>
        <v>1.3333333333333333</v>
      </c>
      <c r="BS93" s="121">
        <f t="shared" si="238"/>
        <v>1.3333333333333333</v>
      </c>
      <c r="BT93" s="121">
        <f t="shared" si="238"/>
        <v>1.3333333333333333</v>
      </c>
      <c r="BU93" s="121">
        <f t="shared" si="238"/>
        <v>1.3333333333333333</v>
      </c>
      <c r="BV93" s="121">
        <f t="shared" si="238"/>
        <v>1.3333333333333333</v>
      </c>
      <c r="BW93" s="121">
        <f t="shared" si="238"/>
        <v>1.3333333333333333</v>
      </c>
      <c r="BX93" s="121">
        <f t="shared" si="238"/>
        <v>1.3333333333333333</v>
      </c>
      <c r="BY93" s="121">
        <f>(BI62^2*Y93^2)/X93^2</f>
        <v>0.22571316517937656</v>
      </c>
      <c r="BZ93" s="121">
        <f>(BJ62^2*Y93^2)/X93^2</f>
        <v>0.90285266071750625</v>
      </c>
      <c r="CA93" s="121">
        <f>(BK62^2*Y93^2)/X93^2</f>
        <v>2.0314184866143892</v>
      </c>
      <c r="CB93" s="121">
        <f>(BL62^2*Y93^2)/X93^2</f>
        <v>3.611410642870025</v>
      </c>
      <c r="CC93" s="121">
        <f>(BM62^2*Y93^2)/X93^2</f>
        <v>5.6428291294844142</v>
      </c>
      <c r="CD93" s="121">
        <f>(BN62^2*Y93^2)/X93^2</f>
        <v>8.1256739464575567</v>
      </c>
      <c r="CE93" s="121">
        <f>(BO62^2*Y93^2)/X93^2</f>
        <v>11.059945093789452</v>
      </c>
      <c r="CF93" s="121">
        <f>(BP62^2*Y93^2)/X93^2</f>
        <v>14.4456425714801</v>
      </c>
      <c r="CG93" s="121">
        <f t="shared" si="239"/>
        <v>5.9072023214672464</v>
      </c>
      <c r="CH93" s="121">
        <f t="shared" si="130"/>
        <v>1.4768005803668116</v>
      </c>
      <c r="CI93" s="121">
        <f t="shared" si="131"/>
        <v>0.65635581349636074</v>
      </c>
      <c r="CJ93" s="121">
        <f t="shared" si="132"/>
        <v>0.3692001450917029</v>
      </c>
      <c r="CK93" s="121">
        <f t="shared" si="133"/>
        <v>0.23628809285868987</v>
      </c>
      <c r="CL93" s="121">
        <f t="shared" si="134"/>
        <v>0.16408895337409019</v>
      </c>
      <c r="CM93" s="121">
        <f t="shared" si="135"/>
        <v>0.1205551494176989</v>
      </c>
      <c r="CN93" s="121">
        <f t="shared" si="136"/>
        <v>9.2300036272925726E-2</v>
      </c>
      <c r="CO93" s="95">
        <f t="shared" si="137"/>
        <v>4.7675270357610007</v>
      </c>
      <c r="CP93" s="95">
        <f t="shared" si="138"/>
        <v>5.6799921430440001</v>
      </c>
      <c r="CQ93" s="95">
        <f t="shared" si="139"/>
        <v>7.2007673218490007</v>
      </c>
      <c r="CR93" s="95">
        <f t="shared" si="140"/>
        <v>9.3298525721760015</v>
      </c>
      <c r="CS93" s="95">
        <f t="shared" si="141"/>
        <v>12.067247894025002</v>
      </c>
      <c r="CT93" s="95">
        <f t="shared" si="142"/>
        <v>15.412953287396004</v>
      </c>
      <c r="CU93" s="95">
        <f t="shared" si="143"/>
        <v>19.366968752289004</v>
      </c>
      <c r="CV93" s="95">
        <f t="shared" si="144"/>
        <v>23.929294288704007</v>
      </c>
      <c r="CW93" s="95">
        <f t="shared" si="145"/>
        <v>4.7675270357610007</v>
      </c>
      <c r="CX93" s="95">
        <f t="shared" si="146"/>
        <v>5.6799921430440001</v>
      </c>
      <c r="CY93" s="95">
        <f t="shared" si="147"/>
        <v>7.2007673218490007</v>
      </c>
      <c r="CZ93" s="95">
        <f t="shared" si="148"/>
        <v>9.3298525721760015</v>
      </c>
      <c r="DA93" s="95">
        <f t="shared" si="149"/>
        <v>12.067247894025002</v>
      </c>
      <c r="DB93" s="95">
        <f t="shared" si="150"/>
        <v>15.412953287396004</v>
      </c>
      <c r="DC93" s="95">
        <f t="shared" si="151"/>
        <v>19.366968752289004</v>
      </c>
      <c r="DD93" s="95">
        <f t="shared" si="152"/>
        <v>23.929294288704007</v>
      </c>
      <c r="DE93" s="13">
        <f t="shared" si="240"/>
        <v>26.588010451048362</v>
      </c>
      <c r="DF93" s="13">
        <f t="shared" si="241"/>
        <v>9.5435429821847535</v>
      </c>
      <c r="DG93" s="13">
        <f t="shared" si="242"/>
        <v>7.3903297405998325</v>
      </c>
      <c r="DH93" s="13">
        <f t="shared" si="243"/>
        <v>7.8216992232368368</v>
      </c>
      <c r="DI93" s="13">
        <f t="shared" si="153"/>
        <v>9.3214695009191733</v>
      </c>
      <c r="DJ93" s="13">
        <f t="shared" si="154"/>
        <v>11.515517759953918</v>
      </c>
      <c r="DK93" s="13">
        <f t="shared" si="155"/>
        <v>14.275653691460247</v>
      </c>
      <c r="DL93" s="13">
        <f t="shared" si="156"/>
        <v>17.548330716571805</v>
      </c>
      <c r="DM93" s="95">
        <f t="shared" si="157"/>
        <v>26.588010451048362</v>
      </c>
      <c r="DN93" s="95">
        <f t="shared" si="158"/>
        <v>9.5435429821847535</v>
      </c>
      <c r="DO93" s="95">
        <f t="shared" si="159"/>
        <v>7.3903297405998325</v>
      </c>
      <c r="DP93" s="95">
        <f t="shared" si="160"/>
        <v>7.8216992232368368</v>
      </c>
      <c r="DQ93" s="95">
        <f t="shared" si="161"/>
        <v>9.3214695009191733</v>
      </c>
      <c r="DR93" s="95">
        <f t="shared" si="162"/>
        <v>11.515517759953918</v>
      </c>
      <c r="DS93" s="95">
        <f t="shared" si="163"/>
        <v>14.275653691460247</v>
      </c>
      <c r="DT93" s="95">
        <f t="shared" si="164"/>
        <v>17.548330716571805</v>
      </c>
      <c r="DU93" s="95">
        <f t="shared" si="165"/>
        <v>15.785483750520513</v>
      </c>
      <c r="DV93" s="95">
        <f t="shared" si="166"/>
        <v>7.8875547705382454</v>
      </c>
      <c r="DW93" s="95">
        <f t="shared" si="167"/>
        <v>6.8898160443585592</v>
      </c>
      <c r="DX93" s="95">
        <f t="shared" si="168"/>
        <v>7.0897005842670318</v>
      </c>
      <c r="DY93" s="95">
        <f t="shared" si="169"/>
        <v>7.7846521373772521</v>
      </c>
      <c r="DZ93" s="95">
        <f t="shared" si="170"/>
        <v>8.8013126672626996</v>
      </c>
      <c r="EA93" s="95">
        <f t="shared" si="171"/>
        <v>10.080282374116649</v>
      </c>
      <c r="EB93" s="95">
        <f t="shared" si="172"/>
        <v>11.596749272596643</v>
      </c>
      <c r="EC93" s="95">
        <f t="shared" si="173"/>
        <v>15.785483750520513</v>
      </c>
      <c r="ED93" s="95">
        <f t="shared" si="174"/>
        <v>7.8875547705382463</v>
      </c>
      <c r="EE93" s="95">
        <f t="shared" si="175"/>
        <v>6.8898160443585592</v>
      </c>
      <c r="EF93" s="95">
        <f t="shared" si="176"/>
        <v>7.0897005842670318</v>
      </c>
      <c r="EG93" s="95">
        <f t="shared" si="177"/>
        <v>7.7846521373772521</v>
      </c>
      <c r="EH93" s="95">
        <f t="shared" si="178"/>
        <v>8.8013126672626996</v>
      </c>
      <c r="EI93" s="95">
        <f t="shared" si="179"/>
        <v>10.080282374116649</v>
      </c>
      <c r="EJ93" s="95">
        <f t="shared" si="180"/>
        <v>11.596749272596643</v>
      </c>
      <c r="EK93" s="95">
        <f t="shared" si="181"/>
        <v>15.785483750520513</v>
      </c>
      <c r="EL93" s="95">
        <f t="shared" si="182"/>
        <v>7.8875547705382463</v>
      </c>
      <c r="EM93" s="95">
        <f t="shared" si="183"/>
        <v>6.8898160443585592</v>
      </c>
      <c r="EN93" s="95">
        <f t="shared" si="184"/>
        <v>7.0897005842670318</v>
      </c>
      <c r="EO93" s="95">
        <f t="shared" si="185"/>
        <v>7.7846521373772521</v>
      </c>
      <c r="EP93" s="95">
        <f t="shared" si="186"/>
        <v>8.8013126672626996</v>
      </c>
      <c r="EQ93" s="95">
        <f t="shared" si="187"/>
        <v>10.080282374116649</v>
      </c>
      <c r="ER93" s="95">
        <f t="shared" si="188"/>
        <v>11.596749272596643</v>
      </c>
      <c r="ES93" s="95">
        <f t="shared" si="189"/>
        <v>1</v>
      </c>
      <c r="ET93" s="95">
        <f t="shared" si="190"/>
        <v>1</v>
      </c>
      <c r="EU93" s="95">
        <f t="shared" si="191"/>
        <v>1</v>
      </c>
      <c r="EV93" s="95">
        <f t="shared" si="192"/>
        <v>1</v>
      </c>
      <c r="EW93" s="95">
        <f t="shared" si="193"/>
        <v>1</v>
      </c>
      <c r="EX93" s="95">
        <f t="shared" si="194"/>
        <v>1</v>
      </c>
      <c r="EY93" s="95">
        <f t="shared" si="195"/>
        <v>1</v>
      </c>
      <c r="EZ93" s="95">
        <f t="shared" si="196"/>
        <v>1</v>
      </c>
      <c r="FA93" s="95">
        <f t="shared" si="197"/>
        <v>1</v>
      </c>
      <c r="FB93" s="95">
        <f t="shared" si="198"/>
        <v>1</v>
      </c>
      <c r="FC93" s="95">
        <f t="shared" si="199"/>
        <v>1</v>
      </c>
      <c r="FD93" s="95">
        <f t="shared" si="200"/>
        <v>1</v>
      </c>
      <c r="FE93" s="95">
        <f t="shared" si="201"/>
        <v>1</v>
      </c>
      <c r="FF93" s="95">
        <f t="shared" si="202"/>
        <v>1</v>
      </c>
      <c r="FG93" s="95">
        <f t="shared" si="203"/>
        <v>1</v>
      </c>
      <c r="FH93" s="95">
        <f t="shared" si="204"/>
        <v>1</v>
      </c>
      <c r="FI93" s="95">
        <f t="shared" si="205"/>
        <v>1</v>
      </c>
      <c r="FJ93" s="95">
        <f t="shared" si="206"/>
        <v>1</v>
      </c>
      <c r="FK93" s="95">
        <f t="shared" si="207"/>
        <v>1</v>
      </c>
      <c r="FL93" s="95">
        <f t="shared" si="208"/>
        <v>1</v>
      </c>
      <c r="FM93" s="95">
        <f t="shared" si="209"/>
        <v>1</v>
      </c>
      <c r="FN93" s="95">
        <f t="shared" si="210"/>
        <v>1</v>
      </c>
      <c r="FO93" s="95">
        <f t="shared" si="211"/>
        <v>1</v>
      </c>
      <c r="FP93" s="95">
        <f t="shared" si="212"/>
        <v>1</v>
      </c>
      <c r="FQ93" s="115">
        <f t="shared" si="213"/>
        <v>22.093095142958003</v>
      </c>
      <c r="FR93" s="115">
        <f t="shared" si="214"/>
        <v>7.8648925772808065</v>
      </c>
      <c r="FS93" s="115">
        <f t="shared" si="215"/>
        <v>5.9572303082328801</v>
      </c>
      <c r="FT93" s="115">
        <f t="shared" si="216"/>
        <v>6.0314661086888366</v>
      </c>
      <c r="FU93" s="115">
        <f t="shared" si="217"/>
        <v>6.7362387739335867</v>
      </c>
      <c r="FV93" s="115">
        <f t="shared" si="218"/>
        <v>7.6826931873865849</v>
      </c>
      <c r="FW93" s="115">
        <f t="shared" si="219"/>
        <v>8.7051568929406287</v>
      </c>
      <c r="FX93" s="115">
        <f t="shared" si="220"/>
        <v>9.7195104912761057</v>
      </c>
      <c r="FZ93" s="90">
        <f t="shared" si="244"/>
        <v>5.9572303082328801</v>
      </c>
      <c r="GB93" s="18"/>
      <c r="GC93" s="29"/>
      <c r="GE93" s="15"/>
      <c r="GF93" s="15"/>
      <c r="GG93" s="15"/>
      <c r="GI93" s="31"/>
      <c r="GJ93" s="31"/>
      <c r="GK93" s="31"/>
      <c r="IC93" s="28"/>
      <c r="ID93" s="13"/>
      <c r="IE93" s="13"/>
      <c r="IF93" s="13"/>
      <c r="IG93" s="13"/>
      <c r="IH93" s="13"/>
      <c r="II93" s="13"/>
      <c r="IJ93" s="28"/>
      <c r="IK93" s="20"/>
      <c r="IL93" s="13"/>
      <c r="IM93" s="11"/>
      <c r="IN93" s="23"/>
      <c r="IO93" s="13"/>
      <c r="IP93" s="23"/>
      <c r="IQ93" s="28"/>
      <c r="IR93" s="20"/>
      <c r="IS93" s="13"/>
      <c r="IT93" s="20"/>
      <c r="IU93" s="23"/>
      <c r="IV93" s="20"/>
      <c r="IW93" s="23"/>
      <c r="IY93" s="13"/>
      <c r="IZ93" s="25"/>
      <c r="JA93" s="25"/>
      <c r="JB93" s="25"/>
      <c r="JC93" s="25"/>
      <c r="JD93" s="25"/>
      <c r="JE93" s="25"/>
      <c r="JF93" s="25"/>
    </row>
    <row r="94" spans="1:266" ht="13.8" x14ac:dyDescent="0.3">
      <c r="A94" s="5"/>
      <c r="B94" s="95">
        <v>1.5007303518490009</v>
      </c>
      <c r="C94" s="20">
        <v>7.5089398052905878</v>
      </c>
      <c r="D94" s="20">
        <v>6.0917869737660082</v>
      </c>
      <c r="E94" s="20">
        <v>4.9691346773605991</v>
      </c>
      <c r="F94" s="20">
        <v>3.6062959951279838</v>
      </c>
      <c r="G94" s="20">
        <v>2.3108713035030739</v>
      </c>
      <c r="H94" s="20">
        <v>1.2560663755584045</v>
      </c>
      <c r="I94" s="20">
        <v>1.0130308653157927</v>
      </c>
      <c r="J94" s="5"/>
      <c r="K94" s="5"/>
      <c r="U94" s="4"/>
      <c r="X94" s="118">
        <f t="shared" si="245"/>
        <v>22.521915889608255</v>
      </c>
      <c r="Y94" s="118">
        <v>10</v>
      </c>
      <c r="Z94" s="40">
        <v>1.7999999999999999E-2</v>
      </c>
      <c r="AA94" s="40">
        <v>10000000</v>
      </c>
      <c r="AB94" s="40">
        <v>10000000</v>
      </c>
      <c r="AC94" s="98">
        <v>3900000</v>
      </c>
      <c r="AD94" s="42">
        <v>0.33</v>
      </c>
      <c r="AE94" s="42">
        <v>0.33</v>
      </c>
      <c r="AF94" s="41">
        <v>1.7999999999999999E-2</v>
      </c>
      <c r="AG94" s="40">
        <v>10000000</v>
      </c>
      <c r="AH94" s="40">
        <v>10000000</v>
      </c>
      <c r="AI94" s="98">
        <v>3900000</v>
      </c>
      <c r="AJ94" s="42">
        <v>0.33</v>
      </c>
      <c r="AK94" s="42">
        <v>0.33</v>
      </c>
      <c r="AL94" s="42">
        <f>AL60</f>
        <v>5.0200000000000002E-2</v>
      </c>
      <c r="AM94" s="40">
        <v>6000</v>
      </c>
      <c r="AN94" s="40">
        <f>AN60</f>
        <v>10000</v>
      </c>
      <c r="AO94" s="40">
        <f>AO60</f>
        <v>10000</v>
      </c>
      <c r="AP94" s="42">
        <v>0.03</v>
      </c>
      <c r="AQ94" s="42">
        <v>0.03</v>
      </c>
      <c r="AR94" s="4">
        <f t="shared" si="221"/>
        <v>6.8199999999999997E-2</v>
      </c>
      <c r="AS94" s="11">
        <f t="shared" si="222"/>
        <v>2.2521915889608257</v>
      </c>
      <c r="AT94" s="15">
        <f t="shared" si="223"/>
        <v>469.76949837279756</v>
      </c>
      <c r="AU94" s="19">
        <f t="shared" si="224"/>
        <v>5.0040256631266655E-2</v>
      </c>
      <c r="AV94" s="13">
        <f t="shared" si="225"/>
        <v>0.5</v>
      </c>
      <c r="AW94" s="11">
        <f t="shared" si="226"/>
        <v>1</v>
      </c>
      <c r="AX94" s="11">
        <f t="shared" si="227"/>
        <v>0.8911</v>
      </c>
      <c r="AY94" s="11">
        <f t="shared" si="228"/>
        <v>201997.53114128605</v>
      </c>
      <c r="AZ94" s="11">
        <f t="shared" si="229"/>
        <v>1</v>
      </c>
      <c r="BA94" s="11">
        <f t="shared" si="230"/>
        <v>0.34752899999999998</v>
      </c>
      <c r="BB94" s="11">
        <f t="shared" si="231"/>
        <v>1.025058</v>
      </c>
      <c r="BC94" s="11">
        <f t="shared" si="232"/>
        <v>0.99909999999999999</v>
      </c>
      <c r="BD94" s="11">
        <f t="shared" si="233"/>
        <v>0.8911</v>
      </c>
      <c r="BE94" s="11">
        <f t="shared" si="234"/>
        <v>201997.53114128605</v>
      </c>
      <c r="BF94" s="11">
        <f t="shared" si="235"/>
        <v>1</v>
      </c>
      <c r="BG94" s="11">
        <f t="shared" si="236"/>
        <v>0.34752899999999998</v>
      </c>
      <c r="BH94" s="11">
        <f t="shared" si="237"/>
        <v>1.025058</v>
      </c>
      <c r="BI94" s="121">
        <f>16*X94^2/(3*BI62^2*Y94^2)</f>
        <v>27.052623751391401</v>
      </c>
      <c r="BJ94" s="121">
        <f>16*X94^2/(3*BJ62^2*Y94^2)</f>
        <v>6.7631559378478503</v>
      </c>
      <c r="BK94" s="121">
        <f>16*X94^2/(3*BK62^2*Y94^2)</f>
        <v>3.0058470834879336</v>
      </c>
      <c r="BL94" s="121">
        <f>16*X94^2/(3*BL62^2*Y94^2)</f>
        <v>1.6907889844619626</v>
      </c>
      <c r="BM94" s="121">
        <f>16*X94^2/(3*BM62^2*Y94^2)</f>
        <v>1.0821049500556561</v>
      </c>
      <c r="BN94" s="121">
        <f>16*X94^2/(3*BN62^2*Y94^2)</f>
        <v>0.7514617708719834</v>
      </c>
      <c r="BO94" s="121">
        <f>16*X94^2/(3*BO62^2*Y94^2)</f>
        <v>0.55209436227329389</v>
      </c>
      <c r="BP94" s="121">
        <f>16*X94^2/(3*BP62^2*Y94^2)</f>
        <v>0.42269724611549064</v>
      </c>
      <c r="BQ94" s="121">
        <f t="shared" si="238"/>
        <v>1.3333333333333333</v>
      </c>
      <c r="BR94" s="121">
        <f t="shared" si="238"/>
        <v>1.3333333333333333</v>
      </c>
      <c r="BS94" s="121">
        <f t="shared" si="238"/>
        <v>1.3333333333333333</v>
      </c>
      <c r="BT94" s="121">
        <f t="shared" si="238"/>
        <v>1.3333333333333333</v>
      </c>
      <c r="BU94" s="121">
        <f t="shared" si="238"/>
        <v>1.3333333333333333</v>
      </c>
      <c r="BV94" s="121">
        <f t="shared" si="238"/>
        <v>1.3333333333333333</v>
      </c>
      <c r="BW94" s="121">
        <f t="shared" si="238"/>
        <v>1.3333333333333333</v>
      </c>
      <c r="BX94" s="121">
        <f t="shared" si="238"/>
        <v>1.3333333333333333</v>
      </c>
      <c r="BY94" s="121">
        <f>(BI62^2*Y94^2)/X94^2</f>
        <v>0.19714661994879604</v>
      </c>
      <c r="BZ94" s="121">
        <f>(BJ62^2*Y94^2)/X94^2</f>
        <v>0.78858647979518415</v>
      </c>
      <c r="CA94" s="121">
        <f>(BK62^2*Y94^2)/X94^2</f>
        <v>1.7743195795391642</v>
      </c>
      <c r="CB94" s="121">
        <f>(BL62^2*Y94^2)/X94^2</f>
        <v>3.1543459191807366</v>
      </c>
      <c r="CC94" s="121">
        <f>(BM62^2*Y94^2)/X94^2</f>
        <v>4.9286654987199006</v>
      </c>
      <c r="CD94" s="121">
        <f>(BN62^2*Y94^2)/X94^2</f>
        <v>7.0972783181566568</v>
      </c>
      <c r="CE94" s="121">
        <f>(BO62^2*Y94^2)/X94^2</f>
        <v>9.6601843774910048</v>
      </c>
      <c r="CF94" s="121">
        <f>(BP62^2*Y94^2)/X94^2</f>
        <v>12.617383676722946</v>
      </c>
      <c r="CG94" s="121">
        <f t="shared" si="239"/>
        <v>6.7631559378478503</v>
      </c>
      <c r="CH94" s="121">
        <f t="shared" si="130"/>
        <v>1.6907889844619626</v>
      </c>
      <c r="CI94" s="121">
        <f t="shared" si="131"/>
        <v>0.7514617708719834</v>
      </c>
      <c r="CJ94" s="121">
        <f t="shared" si="132"/>
        <v>0.42269724611549064</v>
      </c>
      <c r="CK94" s="121">
        <f t="shared" si="133"/>
        <v>0.27052623751391403</v>
      </c>
      <c r="CL94" s="121">
        <f t="shared" si="134"/>
        <v>0.18786544271799585</v>
      </c>
      <c r="CM94" s="121">
        <f t="shared" si="135"/>
        <v>0.13802359056832347</v>
      </c>
      <c r="CN94" s="121">
        <f t="shared" si="136"/>
        <v>0.10567431152887266</v>
      </c>
      <c r="CO94" s="95">
        <f t="shared" si="137"/>
        <v>4.7290327876329812</v>
      </c>
      <c r="CP94" s="95">
        <f t="shared" si="138"/>
        <v>5.5260151505319248</v>
      </c>
      <c r="CQ94" s="95">
        <f t="shared" si="139"/>
        <v>6.8543190886968306</v>
      </c>
      <c r="CR94" s="95">
        <f t="shared" si="140"/>
        <v>8.7139446021276985</v>
      </c>
      <c r="CS94" s="95">
        <f t="shared" si="141"/>
        <v>11.104891690824529</v>
      </c>
      <c r="CT94" s="95">
        <f t="shared" si="142"/>
        <v>14.02716035478732</v>
      </c>
      <c r="CU94" s="95">
        <f t="shared" si="143"/>
        <v>17.480750594016076</v>
      </c>
      <c r="CV94" s="95">
        <f t="shared" si="144"/>
        <v>21.465662408510795</v>
      </c>
      <c r="CW94" s="95">
        <f t="shared" si="145"/>
        <v>4.7290327876329812</v>
      </c>
      <c r="CX94" s="95">
        <f t="shared" si="146"/>
        <v>5.5260151505319248</v>
      </c>
      <c r="CY94" s="95">
        <f t="shared" si="147"/>
        <v>6.8543190886968306</v>
      </c>
      <c r="CZ94" s="95">
        <f t="shared" si="148"/>
        <v>8.7139446021276985</v>
      </c>
      <c r="DA94" s="95">
        <f t="shared" si="149"/>
        <v>11.104891690824529</v>
      </c>
      <c r="DB94" s="95">
        <f t="shared" si="150"/>
        <v>14.02716035478732</v>
      </c>
      <c r="DC94" s="95">
        <f t="shared" si="151"/>
        <v>17.480750594016076</v>
      </c>
      <c r="DD94" s="95">
        <f t="shared" si="152"/>
        <v>21.465662408510795</v>
      </c>
      <c r="DE94" s="13">
        <f t="shared" si="240"/>
        <v>29.983258371340199</v>
      </c>
      <c r="DF94" s="13">
        <f t="shared" si="241"/>
        <v>10.285230417643033</v>
      </c>
      <c r="DG94" s="13">
        <f t="shared" si="242"/>
        <v>7.5136546630270979</v>
      </c>
      <c r="DH94" s="13">
        <f t="shared" si="243"/>
        <v>7.5786229036426995</v>
      </c>
      <c r="DI94" s="13">
        <f t="shared" si="153"/>
        <v>8.7442584487755575</v>
      </c>
      <c r="DJ94" s="13">
        <f t="shared" si="154"/>
        <v>10.582228089028639</v>
      </c>
      <c r="DK94" s="13">
        <f t="shared" si="155"/>
        <v>12.945766739764299</v>
      </c>
      <c r="DL94" s="13">
        <f t="shared" si="156"/>
        <v>15.773568922838436</v>
      </c>
      <c r="DM94" s="95">
        <f t="shared" si="157"/>
        <v>29.983258371340199</v>
      </c>
      <c r="DN94" s="95">
        <f t="shared" si="158"/>
        <v>10.285230417643033</v>
      </c>
      <c r="DO94" s="95">
        <f t="shared" si="159"/>
        <v>7.5136546630270979</v>
      </c>
      <c r="DP94" s="95">
        <f t="shared" si="160"/>
        <v>7.5786229036426995</v>
      </c>
      <c r="DQ94" s="95">
        <f t="shared" si="161"/>
        <v>8.7442584487755575</v>
      </c>
      <c r="DR94" s="95">
        <f t="shared" si="162"/>
        <v>10.582228089028639</v>
      </c>
      <c r="DS94" s="95">
        <f t="shared" si="163"/>
        <v>12.945766739764299</v>
      </c>
      <c r="DT94" s="95">
        <f t="shared" si="164"/>
        <v>15.773568922838436</v>
      </c>
      <c r="DU94" s="95">
        <f t="shared" si="165"/>
        <v>17.358746569841983</v>
      </c>
      <c r="DV94" s="95">
        <f t="shared" si="166"/>
        <v>8.23123196088142</v>
      </c>
      <c r="DW94" s="95">
        <f t="shared" si="167"/>
        <v>6.9469613603135247</v>
      </c>
      <c r="DX94" s="95">
        <f t="shared" si="168"/>
        <v>6.9770658239040584</v>
      </c>
      <c r="DY94" s="95">
        <f t="shared" si="169"/>
        <v>7.51718869772336</v>
      </c>
      <c r="DZ94" s="95">
        <f t="shared" si="170"/>
        <v>8.3688523658667116</v>
      </c>
      <c r="EA94" s="95">
        <f t="shared" si="171"/>
        <v>9.464049997535394</v>
      </c>
      <c r="EB94" s="95">
        <f t="shared" si="172"/>
        <v>10.774374350710824</v>
      </c>
      <c r="EC94" s="95">
        <f t="shared" si="173"/>
        <v>17.358746569841983</v>
      </c>
      <c r="ED94" s="95">
        <f t="shared" si="174"/>
        <v>8.23123196088142</v>
      </c>
      <c r="EE94" s="95">
        <f t="shared" si="175"/>
        <v>6.9469613603135247</v>
      </c>
      <c r="EF94" s="95">
        <f t="shared" si="176"/>
        <v>6.9770658239040584</v>
      </c>
      <c r="EG94" s="95">
        <f t="shared" si="177"/>
        <v>7.51718869772336</v>
      </c>
      <c r="EH94" s="95">
        <f t="shared" si="178"/>
        <v>8.3688523658667116</v>
      </c>
      <c r="EI94" s="95">
        <f t="shared" si="179"/>
        <v>9.464049997535394</v>
      </c>
      <c r="EJ94" s="95">
        <f t="shared" si="180"/>
        <v>10.774374350710826</v>
      </c>
      <c r="EK94" s="95">
        <f t="shared" si="181"/>
        <v>17.358746569841983</v>
      </c>
      <c r="EL94" s="95">
        <f t="shared" si="182"/>
        <v>8.23123196088142</v>
      </c>
      <c r="EM94" s="95">
        <f t="shared" si="183"/>
        <v>6.9469613603135247</v>
      </c>
      <c r="EN94" s="95">
        <f t="shared" si="184"/>
        <v>6.9770658239040584</v>
      </c>
      <c r="EO94" s="95">
        <f t="shared" si="185"/>
        <v>7.51718869772336</v>
      </c>
      <c r="EP94" s="95">
        <f t="shared" si="186"/>
        <v>8.3688523658667116</v>
      </c>
      <c r="EQ94" s="95">
        <f t="shared" si="187"/>
        <v>9.464049997535394</v>
      </c>
      <c r="ER94" s="95">
        <f t="shared" si="188"/>
        <v>10.774374350710826</v>
      </c>
      <c r="ES94" s="95">
        <f t="shared" si="189"/>
        <v>1</v>
      </c>
      <c r="ET94" s="95">
        <f t="shared" si="190"/>
        <v>1</v>
      </c>
      <c r="EU94" s="95">
        <f t="shared" si="191"/>
        <v>1</v>
      </c>
      <c r="EV94" s="95">
        <f t="shared" si="192"/>
        <v>1</v>
      </c>
      <c r="EW94" s="95">
        <f t="shared" si="193"/>
        <v>1</v>
      </c>
      <c r="EX94" s="95">
        <f t="shared" si="194"/>
        <v>1</v>
      </c>
      <c r="EY94" s="95">
        <f t="shared" si="195"/>
        <v>1</v>
      </c>
      <c r="EZ94" s="95">
        <f t="shared" si="196"/>
        <v>1</v>
      </c>
      <c r="FA94" s="95">
        <f t="shared" si="197"/>
        <v>1</v>
      </c>
      <c r="FB94" s="95">
        <f t="shared" si="198"/>
        <v>1</v>
      </c>
      <c r="FC94" s="95">
        <f t="shared" si="199"/>
        <v>1</v>
      </c>
      <c r="FD94" s="95">
        <f t="shared" si="200"/>
        <v>1</v>
      </c>
      <c r="FE94" s="95">
        <f t="shared" si="201"/>
        <v>1</v>
      </c>
      <c r="FF94" s="95">
        <f t="shared" si="202"/>
        <v>1</v>
      </c>
      <c r="FG94" s="95">
        <f t="shared" si="203"/>
        <v>1</v>
      </c>
      <c r="FH94" s="95">
        <f t="shared" si="204"/>
        <v>1</v>
      </c>
      <c r="FI94" s="95">
        <f t="shared" si="205"/>
        <v>1</v>
      </c>
      <c r="FJ94" s="95">
        <f t="shared" si="206"/>
        <v>1</v>
      </c>
      <c r="FK94" s="95">
        <f t="shared" si="207"/>
        <v>1</v>
      </c>
      <c r="FL94" s="95">
        <f t="shared" si="208"/>
        <v>1</v>
      </c>
      <c r="FM94" s="95">
        <f t="shared" si="209"/>
        <v>1</v>
      </c>
      <c r="FN94" s="95">
        <f t="shared" si="210"/>
        <v>1</v>
      </c>
      <c r="FO94" s="95">
        <f t="shared" si="211"/>
        <v>1</v>
      </c>
      <c r="FP94" s="95">
        <f t="shared" si="212"/>
        <v>1</v>
      </c>
      <c r="FQ94" s="115">
        <f t="shared" si="213"/>
        <v>24.922454634397717</v>
      </c>
      <c r="FR94" s="115">
        <f t="shared" si="214"/>
        <v>8.4896550949080591</v>
      </c>
      <c r="FS94" s="115">
        <f t="shared" si="215"/>
        <v>6.0929924398725115</v>
      </c>
      <c r="FT94" s="115">
        <f t="shared" si="216"/>
        <v>5.925169288938255</v>
      </c>
      <c r="FU94" s="115">
        <f t="shared" si="217"/>
        <v>6.4671666465524957</v>
      </c>
      <c r="FV94" s="115">
        <f t="shared" si="218"/>
        <v>7.2954918248708509</v>
      </c>
      <c r="FW94" s="115">
        <f t="shared" si="219"/>
        <v>8.2340759440889393</v>
      </c>
      <c r="FX94" s="115">
        <f t="shared" si="220"/>
        <v>9.1930317878482128</v>
      </c>
      <c r="FZ94" s="90">
        <f t="shared" si="244"/>
        <v>5.925169288938255</v>
      </c>
      <c r="GB94" s="18"/>
      <c r="GC94" s="29"/>
      <c r="GE94" s="15"/>
      <c r="GF94" s="15"/>
      <c r="GG94" s="15"/>
      <c r="GI94" s="31"/>
      <c r="GJ94" s="31"/>
      <c r="GK94" s="31"/>
      <c r="IC94" s="28"/>
      <c r="ID94" s="13"/>
      <c r="IE94" s="13"/>
      <c r="IF94" s="13"/>
      <c r="IG94" s="13"/>
      <c r="IH94" s="13"/>
      <c r="II94" s="13"/>
      <c r="IJ94" s="28"/>
      <c r="IK94" s="20"/>
      <c r="IL94" s="13"/>
      <c r="IM94" s="11"/>
      <c r="IN94" s="23"/>
      <c r="IO94" s="13"/>
      <c r="IP94" s="23"/>
      <c r="IQ94" s="28"/>
      <c r="IR94" s="20"/>
      <c r="IS94" s="13"/>
      <c r="IT94" s="20"/>
      <c r="IU94" s="23"/>
      <c r="IV94" s="20"/>
      <c r="IW94" s="23"/>
      <c r="IY94" s="13"/>
      <c r="IZ94" s="25"/>
      <c r="JA94" s="25"/>
      <c r="JB94" s="25"/>
      <c r="JC94" s="25"/>
      <c r="JD94" s="25"/>
      <c r="JE94" s="25"/>
      <c r="JF94" s="25"/>
    </row>
    <row r="95" spans="1:266" ht="13.8" x14ac:dyDescent="0.3">
      <c r="A95" s="5"/>
      <c r="B95" s="95">
        <v>1.6057814764784311</v>
      </c>
      <c r="C95" s="20">
        <v>7.7192780032725974</v>
      </c>
      <c r="D95" s="20">
        <v>5.9997914189985257</v>
      </c>
      <c r="E95" s="20">
        <v>4.9006373302757869</v>
      </c>
      <c r="F95" s="20">
        <v>3.5997661047713674</v>
      </c>
      <c r="G95" s="20">
        <v>2.3076375761178474</v>
      </c>
      <c r="H95" s="20">
        <v>1.2573466357384651</v>
      </c>
      <c r="I95" s="20">
        <v>1.0151313700902893</v>
      </c>
      <c r="J95" s="5"/>
      <c r="K95" s="5"/>
      <c r="U95" s="4"/>
      <c r="X95" s="118">
        <f t="shared" si="245"/>
        <v>24.098450001880835</v>
      </c>
      <c r="Y95" s="118">
        <v>10</v>
      </c>
      <c r="Z95" s="40">
        <v>1.7999999999999999E-2</v>
      </c>
      <c r="AA95" s="40">
        <v>10000000</v>
      </c>
      <c r="AB95" s="40">
        <v>10000000</v>
      </c>
      <c r="AC95" s="98">
        <v>3900000</v>
      </c>
      <c r="AD95" s="42">
        <v>0.33</v>
      </c>
      <c r="AE95" s="42">
        <v>0.33</v>
      </c>
      <c r="AF95" s="41">
        <v>1.7999999999999999E-2</v>
      </c>
      <c r="AG95" s="40">
        <v>10000000</v>
      </c>
      <c r="AH95" s="40">
        <v>10000000</v>
      </c>
      <c r="AI95" s="98">
        <v>3900000</v>
      </c>
      <c r="AJ95" s="42">
        <v>0.33</v>
      </c>
      <c r="AK95" s="42">
        <v>0.33</v>
      </c>
      <c r="AL95" s="42">
        <f>AL60</f>
        <v>5.0200000000000002E-2</v>
      </c>
      <c r="AM95" s="40">
        <v>6000</v>
      </c>
      <c r="AN95" s="40">
        <f>AN60</f>
        <v>10000</v>
      </c>
      <c r="AO95" s="40">
        <f>AO60</f>
        <v>10000</v>
      </c>
      <c r="AP95" s="42">
        <v>0.03</v>
      </c>
      <c r="AQ95" s="42">
        <v>0.03</v>
      </c>
      <c r="AR95" s="4">
        <f t="shared" si="221"/>
        <v>6.8199999999999997E-2</v>
      </c>
      <c r="AS95" s="11">
        <f t="shared" si="222"/>
        <v>2.4098450001880836</v>
      </c>
      <c r="AT95" s="15">
        <f t="shared" si="223"/>
        <v>469.76949837279756</v>
      </c>
      <c r="AU95" s="19">
        <f t="shared" si="224"/>
        <v>5.0040256631266655E-2</v>
      </c>
      <c r="AV95" s="13">
        <f t="shared" si="225"/>
        <v>0.5</v>
      </c>
      <c r="AW95" s="11">
        <f t="shared" si="226"/>
        <v>1</v>
      </c>
      <c r="AX95" s="11">
        <f t="shared" si="227"/>
        <v>0.8911</v>
      </c>
      <c r="AY95" s="11">
        <f t="shared" si="228"/>
        <v>201997.53114128605</v>
      </c>
      <c r="AZ95" s="11">
        <f t="shared" si="229"/>
        <v>1</v>
      </c>
      <c r="BA95" s="11">
        <f t="shared" si="230"/>
        <v>0.34752899999999998</v>
      </c>
      <c r="BB95" s="11">
        <f t="shared" si="231"/>
        <v>1.025058</v>
      </c>
      <c r="BC95" s="11">
        <f t="shared" si="232"/>
        <v>0.99909999999999999</v>
      </c>
      <c r="BD95" s="11">
        <f t="shared" si="233"/>
        <v>0.8911</v>
      </c>
      <c r="BE95" s="11">
        <f t="shared" si="234"/>
        <v>201997.53114128605</v>
      </c>
      <c r="BF95" s="11">
        <f t="shared" si="235"/>
        <v>1</v>
      </c>
      <c r="BG95" s="11">
        <f t="shared" si="236"/>
        <v>0.34752899999999998</v>
      </c>
      <c r="BH95" s="11">
        <f t="shared" si="237"/>
        <v>1.025058</v>
      </c>
      <c r="BI95" s="121">
        <f>16*X95^2/(3*BI62^2*Y95^2)</f>
        <v>30.972548932968021</v>
      </c>
      <c r="BJ95" s="121">
        <f>16*X95^2/(3*BJ62^2*Y95^2)</f>
        <v>7.7431372332420052</v>
      </c>
      <c r="BK95" s="121">
        <f>16*X95^2/(3*BK62^2*Y95^2)</f>
        <v>3.4413943258853354</v>
      </c>
      <c r="BL95" s="121">
        <f>16*X95^2/(3*BL62^2*Y95^2)</f>
        <v>1.9357843083105013</v>
      </c>
      <c r="BM95" s="121">
        <f>16*X95^2/(3*BM62^2*Y95^2)</f>
        <v>1.2389019573187208</v>
      </c>
      <c r="BN95" s="121">
        <f>16*X95^2/(3*BN62^2*Y95^2)</f>
        <v>0.86034858147133386</v>
      </c>
      <c r="BO95" s="121">
        <f>16*X95^2/(3*BO62^2*Y95^2)</f>
        <v>0.63209283536669425</v>
      </c>
      <c r="BP95" s="121">
        <f>16*X95^2/(3*BP62^2*Y95^2)</f>
        <v>0.48394607707762533</v>
      </c>
      <c r="BQ95" s="121">
        <f t="shared" si="238"/>
        <v>1.3333333333333333</v>
      </c>
      <c r="BR95" s="121">
        <f t="shared" si="238"/>
        <v>1.3333333333333333</v>
      </c>
      <c r="BS95" s="121">
        <f t="shared" si="238"/>
        <v>1.3333333333333333</v>
      </c>
      <c r="BT95" s="121">
        <f t="shared" si="238"/>
        <v>1.3333333333333333</v>
      </c>
      <c r="BU95" s="121">
        <f t="shared" si="238"/>
        <v>1.3333333333333333</v>
      </c>
      <c r="BV95" s="121">
        <f t="shared" si="238"/>
        <v>1.3333333333333333</v>
      </c>
      <c r="BW95" s="121">
        <f t="shared" si="238"/>
        <v>1.3333333333333333</v>
      </c>
      <c r="BX95" s="121">
        <f t="shared" si="238"/>
        <v>1.3333333333333333</v>
      </c>
      <c r="BY95" s="121">
        <f>(BI62^2*Y95^2)/X95^2</f>
        <v>0.17219549301143855</v>
      </c>
      <c r="BZ95" s="121">
        <f>(BJ62^2*Y95^2)/X95^2</f>
        <v>0.6887819720457542</v>
      </c>
      <c r="CA95" s="121">
        <f>(BK62^2*Y95^2)/X95^2</f>
        <v>1.5497594371029471</v>
      </c>
      <c r="CB95" s="121">
        <f>(BL62^2*Y95^2)/X95^2</f>
        <v>2.7551278881830168</v>
      </c>
      <c r="CC95" s="121">
        <f>(BM62^2*Y95^2)/X95^2</f>
        <v>4.3048873252859634</v>
      </c>
      <c r="CD95" s="121">
        <f>(BN62^2*Y95^2)/X95^2</f>
        <v>6.1990377484117882</v>
      </c>
      <c r="CE95" s="121">
        <f>(BO62^2*Y95^2)/X95^2</f>
        <v>8.4375791575604886</v>
      </c>
      <c r="CF95" s="121">
        <f>(BP62^2*Y95^2)/X95^2</f>
        <v>11.020511552732067</v>
      </c>
      <c r="CG95" s="121">
        <f t="shared" si="239"/>
        <v>7.7431372332420052</v>
      </c>
      <c r="CH95" s="121">
        <f t="shared" si="130"/>
        <v>1.9357843083105013</v>
      </c>
      <c r="CI95" s="121">
        <f t="shared" si="131"/>
        <v>0.86034858147133386</v>
      </c>
      <c r="CJ95" s="121">
        <f t="shared" si="132"/>
        <v>0.48394607707762533</v>
      </c>
      <c r="CK95" s="121">
        <f t="shared" si="133"/>
        <v>0.30972548932968019</v>
      </c>
      <c r="CL95" s="121">
        <f t="shared" si="134"/>
        <v>0.21508714536783347</v>
      </c>
      <c r="CM95" s="121">
        <f t="shared" si="135"/>
        <v>0.15802320884167356</v>
      </c>
      <c r="CN95" s="121">
        <f t="shared" si="136"/>
        <v>0.12098651926940633</v>
      </c>
      <c r="CO95" s="95">
        <f t="shared" si="137"/>
        <v>4.6954104205022107</v>
      </c>
      <c r="CP95" s="95">
        <f t="shared" si="138"/>
        <v>5.3915256820088437</v>
      </c>
      <c r="CQ95" s="95">
        <f t="shared" si="139"/>
        <v>6.5517177845198979</v>
      </c>
      <c r="CR95" s="95">
        <f t="shared" si="140"/>
        <v>8.1759867280353724</v>
      </c>
      <c r="CS95" s="95">
        <f t="shared" si="141"/>
        <v>10.264332512555267</v>
      </c>
      <c r="CT95" s="95">
        <f t="shared" si="142"/>
        <v>12.816755138079589</v>
      </c>
      <c r="CU95" s="95">
        <f t="shared" si="143"/>
        <v>15.833254604608328</v>
      </c>
      <c r="CV95" s="95">
        <f t="shared" si="144"/>
        <v>19.313830912141491</v>
      </c>
      <c r="CW95" s="95">
        <f t="shared" si="145"/>
        <v>4.6954104205022107</v>
      </c>
      <c r="CX95" s="95">
        <f t="shared" si="146"/>
        <v>5.3915256820088437</v>
      </c>
      <c r="CY95" s="95">
        <f t="shared" si="147"/>
        <v>6.5517177845198979</v>
      </c>
      <c r="CZ95" s="95">
        <f t="shared" si="148"/>
        <v>8.1759867280353724</v>
      </c>
      <c r="DA95" s="95">
        <f t="shared" si="149"/>
        <v>10.264332512555267</v>
      </c>
      <c r="DB95" s="95">
        <f t="shared" si="150"/>
        <v>12.816755138079589</v>
      </c>
      <c r="DC95" s="95">
        <f t="shared" si="151"/>
        <v>15.833254604608328</v>
      </c>
      <c r="DD95" s="95">
        <f t="shared" si="152"/>
        <v>19.313830912141491</v>
      </c>
      <c r="DE95" s="13">
        <f t="shared" si="240"/>
        <v>33.878232425979455</v>
      </c>
      <c r="DF95" s="13">
        <f t="shared" si="241"/>
        <v>11.16540720528776</v>
      </c>
      <c r="DG95" s="13">
        <f t="shared" si="242"/>
        <v>7.7246417629882824</v>
      </c>
      <c r="DH95" s="13">
        <f t="shared" si="243"/>
        <v>7.4244001964935178</v>
      </c>
      <c r="DI95" s="13">
        <f t="shared" si="153"/>
        <v>8.2772772826046843</v>
      </c>
      <c r="DJ95" s="13">
        <f t="shared" si="154"/>
        <v>9.7928743298831229</v>
      </c>
      <c r="DK95" s="13">
        <f t="shared" si="155"/>
        <v>11.803159992927183</v>
      </c>
      <c r="DL95" s="13">
        <f t="shared" si="156"/>
        <v>14.237945629809692</v>
      </c>
      <c r="DM95" s="95">
        <f t="shared" si="157"/>
        <v>33.878232425979455</v>
      </c>
      <c r="DN95" s="95">
        <f t="shared" si="158"/>
        <v>11.16540720528776</v>
      </c>
      <c r="DO95" s="95">
        <f t="shared" si="159"/>
        <v>7.7246417629882824</v>
      </c>
      <c r="DP95" s="95">
        <f t="shared" si="160"/>
        <v>7.4244001964935178</v>
      </c>
      <c r="DQ95" s="95">
        <f t="shared" si="161"/>
        <v>8.2772772826046843</v>
      </c>
      <c r="DR95" s="95">
        <f t="shared" si="162"/>
        <v>9.7928743298831229</v>
      </c>
      <c r="DS95" s="95">
        <f t="shared" si="163"/>
        <v>11.803159992927183</v>
      </c>
      <c r="DT95" s="95">
        <f t="shared" si="164"/>
        <v>14.237945629809692</v>
      </c>
      <c r="DU95" s="95">
        <f t="shared" si="165"/>
        <v>19.163568487488284</v>
      </c>
      <c r="DV95" s="95">
        <f t="shared" si="166"/>
        <v>8.6390812393259324</v>
      </c>
      <c r="DW95" s="95">
        <f t="shared" si="167"/>
        <v>7.0447268747967389</v>
      </c>
      <c r="DX95" s="95">
        <f t="shared" si="168"/>
        <v>6.9056033396469267</v>
      </c>
      <c r="DY95" s="95">
        <f t="shared" si="169"/>
        <v>7.3008027007924303</v>
      </c>
      <c r="DZ95" s="95">
        <f t="shared" si="170"/>
        <v>8.0030879357839346</v>
      </c>
      <c r="EA95" s="95">
        <f t="shared" si="171"/>
        <v>8.9345980240399854</v>
      </c>
      <c r="EB95" s="95">
        <f t="shared" si="172"/>
        <v>10.062809514173509</v>
      </c>
      <c r="EC95" s="95">
        <f t="shared" si="173"/>
        <v>19.163568487488284</v>
      </c>
      <c r="ED95" s="95">
        <f t="shared" si="174"/>
        <v>8.6390812393259324</v>
      </c>
      <c r="EE95" s="95">
        <f t="shared" si="175"/>
        <v>7.0447268747967389</v>
      </c>
      <c r="EF95" s="95">
        <f t="shared" si="176"/>
        <v>6.9056033396469267</v>
      </c>
      <c r="EG95" s="95">
        <f t="shared" si="177"/>
        <v>7.3008027007924303</v>
      </c>
      <c r="EH95" s="95">
        <f t="shared" si="178"/>
        <v>8.0030879357839346</v>
      </c>
      <c r="EI95" s="95">
        <f t="shared" si="179"/>
        <v>8.9345980240399872</v>
      </c>
      <c r="EJ95" s="95">
        <f t="shared" si="180"/>
        <v>10.062809514173509</v>
      </c>
      <c r="EK95" s="95">
        <f t="shared" si="181"/>
        <v>19.163568487488284</v>
      </c>
      <c r="EL95" s="95">
        <f t="shared" si="182"/>
        <v>8.6390812393259324</v>
      </c>
      <c r="EM95" s="95">
        <f t="shared" si="183"/>
        <v>7.0447268747967389</v>
      </c>
      <c r="EN95" s="95">
        <f t="shared" si="184"/>
        <v>6.9056033396469267</v>
      </c>
      <c r="EO95" s="95">
        <f t="shared" si="185"/>
        <v>7.3008027007924303</v>
      </c>
      <c r="EP95" s="95">
        <f t="shared" si="186"/>
        <v>8.0030879357839346</v>
      </c>
      <c r="EQ95" s="95">
        <f t="shared" si="187"/>
        <v>8.9345980240399872</v>
      </c>
      <c r="ER95" s="95">
        <f t="shared" si="188"/>
        <v>10.062809514173509</v>
      </c>
      <c r="ES95" s="95">
        <f t="shared" si="189"/>
        <v>1</v>
      </c>
      <c r="ET95" s="95">
        <f t="shared" si="190"/>
        <v>1</v>
      </c>
      <c r="EU95" s="95">
        <f t="shared" si="191"/>
        <v>1</v>
      </c>
      <c r="EV95" s="95">
        <f t="shared" si="192"/>
        <v>1</v>
      </c>
      <c r="EW95" s="95">
        <f t="shared" si="193"/>
        <v>1</v>
      </c>
      <c r="EX95" s="95">
        <f t="shared" si="194"/>
        <v>1</v>
      </c>
      <c r="EY95" s="95">
        <f t="shared" si="195"/>
        <v>1</v>
      </c>
      <c r="EZ95" s="95">
        <f t="shared" si="196"/>
        <v>1</v>
      </c>
      <c r="FA95" s="95">
        <f t="shared" si="197"/>
        <v>1</v>
      </c>
      <c r="FB95" s="95">
        <f t="shared" si="198"/>
        <v>1</v>
      </c>
      <c r="FC95" s="95">
        <f t="shared" si="199"/>
        <v>1</v>
      </c>
      <c r="FD95" s="95">
        <f t="shared" si="200"/>
        <v>1</v>
      </c>
      <c r="FE95" s="95">
        <f t="shared" si="201"/>
        <v>1</v>
      </c>
      <c r="FF95" s="95">
        <f t="shared" si="202"/>
        <v>1</v>
      </c>
      <c r="FG95" s="95">
        <f t="shared" si="203"/>
        <v>0.99999999999999989</v>
      </c>
      <c r="FH95" s="95">
        <f t="shared" si="204"/>
        <v>1</v>
      </c>
      <c r="FI95" s="95">
        <f t="shared" si="205"/>
        <v>1</v>
      </c>
      <c r="FJ95" s="95">
        <f t="shared" si="206"/>
        <v>1</v>
      </c>
      <c r="FK95" s="95">
        <f t="shared" si="207"/>
        <v>1</v>
      </c>
      <c r="FL95" s="95">
        <f t="shared" si="208"/>
        <v>1</v>
      </c>
      <c r="FM95" s="95">
        <f t="shared" si="209"/>
        <v>1</v>
      </c>
      <c r="FN95" s="95">
        <f t="shared" si="210"/>
        <v>1</v>
      </c>
      <c r="FO95" s="95">
        <f t="shared" si="211"/>
        <v>1</v>
      </c>
      <c r="FP95" s="95">
        <f t="shared" si="212"/>
        <v>1</v>
      </c>
      <c r="FQ95" s="115">
        <f t="shared" si="213"/>
        <v>28.168099207619072</v>
      </c>
      <c r="FR95" s="115">
        <f t="shared" si="214"/>
        <v>9.2281983604611231</v>
      </c>
      <c r="FS95" s="115">
        <f t="shared" si="215"/>
        <v>6.2942726626633956</v>
      </c>
      <c r="FT95" s="115">
        <f t="shared" si="216"/>
        <v>5.8718525341358836</v>
      </c>
      <c r="FU95" s="115">
        <f t="shared" si="217"/>
        <v>6.2455888652302223</v>
      </c>
      <c r="FV95" s="115">
        <f t="shared" si="218"/>
        <v>6.950189700095458</v>
      </c>
      <c r="FW95" s="115">
        <f t="shared" si="219"/>
        <v>7.797555187065889</v>
      </c>
      <c r="FX95" s="115">
        <f t="shared" si="220"/>
        <v>8.6923122842261886</v>
      </c>
      <c r="FZ95" s="90">
        <f t="shared" si="244"/>
        <v>5.8718525341358836</v>
      </c>
      <c r="GB95" s="18"/>
      <c r="GC95" s="29"/>
      <c r="GE95" s="15"/>
      <c r="GF95" s="15"/>
      <c r="GG95" s="15"/>
      <c r="GI95" s="31"/>
      <c r="GJ95" s="31"/>
      <c r="GK95" s="31"/>
      <c r="IC95" s="28"/>
      <c r="ID95" s="11"/>
      <c r="IE95" s="13"/>
      <c r="IF95" s="11"/>
      <c r="IG95" s="13"/>
      <c r="IH95" s="13"/>
      <c r="II95" s="13"/>
      <c r="IJ95" s="28"/>
      <c r="IK95" s="11"/>
      <c r="IL95" s="13"/>
      <c r="IM95" s="11"/>
      <c r="IN95" s="23"/>
      <c r="IO95" s="11"/>
      <c r="IP95" s="23"/>
      <c r="IQ95" s="28"/>
      <c r="IR95" s="20"/>
      <c r="IS95" s="13"/>
      <c r="IT95" s="23"/>
      <c r="IU95" s="23"/>
      <c r="IV95" s="23"/>
      <c r="IW95" s="23"/>
      <c r="IY95" s="13"/>
      <c r="IZ95" s="25"/>
      <c r="JA95" s="25"/>
      <c r="JB95" s="25"/>
      <c r="JC95" s="25"/>
      <c r="JD95" s="25"/>
      <c r="JE95" s="25"/>
      <c r="JF95" s="25"/>
    </row>
    <row r="96" spans="1:266" ht="13.8" x14ac:dyDescent="0.3">
      <c r="A96" s="5"/>
      <c r="B96" s="95">
        <v>1.7181861798319216</v>
      </c>
      <c r="C96" s="20">
        <v>7.5273755669209619</v>
      </c>
      <c r="D96" s="20">
        <v>5.9066675636892576</v>
      </c>
      <c r="E96" s="20">
        <v>4.8662206166384063</v>
      </c>
      <c r="F96" s="20">
        <v>3.6127976335069341</v>
      </c>
      <c r="G96" s="20">
        <v>2.3085988439378933</v>
      </c>
      <c r="H96" s="20">
        <v>1.2589262099164735</v>
      </c>
      <c r="I96" s="20">
        <v>1.0175989301259896</v>
      </c>
      <c r="J96" s="5"/>
      <c r="K96" s="5"/>
      <c r="U96" s="4"/>
      <c r="X96" s="118">
        <f t="shared" si="245"/>
        <v>25.785341502012496</v>
      </c>
      <c r="Y96" s="118">
        <v>10</v>
      </c>
      <c r="Z96" s="40">
        <v>1.7999999999999999E-2</v>
      </c>
      <c r="AA96" s="40">
        <v>10000000</v>
      </c>
      <c r="AB96" s="40">
        <v>10000000</v>
      </c>
      <c r="AC96" s="98">
        <v>3900000</v>
      </c>
      <c r="AD96" s="42">
        <v>0.33</v>
      </c>
      <c r="AE96" s="42">
        <v>0.33</v>
      </c>
      <c r="AF96" s="41">
        <v>1.7999999999999999E-2</v>
      </c>
      <c r="AG96" s="40">
        <v>10000000</v>
      </c>
      <c r="AH96" s="40">
        <v>10000000</v>
      </c>
      <c r="AI96" s="98">
        <v>3900000</v>
      </c>
      <c r="AJ96" s="42">
        <v>0.33</v>
      </c>
      <c r="AK96" s="42">
        <v>0.33</v>
      </c>
      <c r="AL96" s="42">
        <f>AL60</f>
        <v>5.0200000000000002E-2</v>
      </c>
      <c r="AM96" s="40">
        <v>6000</v>
      </c>
      <c r="AN96" s="40">
        <f>AN60</f>
        <v>10000</v>
      </c>
      <c r="AO96" s="40">
        <f>AO60</f>
        <v>10000</v>
      </c>
      <c r="AP96" s="42">
        <v>0.03</v>
      </c>
      <c r="AQ96" s="42">
        <v>0.03</v>
      </c>
      <c r="AR96" s="4">
        <f t="shared" si="221"/>
        <v>6.8199999999999997E-2</v>
      </c>
      <c r="AS96" s="11">
        <f t="shared" si="222"/>
        <v>2.5785341502012495</v>
      </c>
      <c r="AT96" s="15">
        <f t="shared" si="223"/>
        <v>469.76949837279756</v>
      </c>
      <c r="AU96" s="19">
        <f t="shared" si="224"/>
        <v>5.0040256631266655E-2</v>
      </c>
      <c r="AV96" s="13">
        <f t="shared" si="225"/>
        <v>0.5</v>
      </c>
      <c r="AW96" s="11">
        <f t="shared" si="226"/>
        <v>1</v>
      </c>
      <c r="AX96" s="11">
        <f t="shared" si="227"/>
        <v>0.8911</v>
      </c>
      <c r="AY96" s="11">
        <f t="shared" si="228"/>
        <v>201997.53114128605</v>
      </c>
      <c r="AZ96" s="11">
        <f t="shared" si="229"/>
        <v>1</v>
      </c>
      <c r="BA96" s="11">
        <f t="shared" si="230"/>
        <v>0.34752899999999998</v>
      </c>
      <c r="BB96" s="11">
        <f t="shared" si="231"/>
        <v>1.025058</v>
      </c>
      <c r="BC96" s="11">
        <f t="shared" si="232"/>
        <v>0.99909999999999999</v>
      </c>
      <c r="BD96" s="11">
        <f t="shared" si="233"/>
        <v>0.8911</v>
      </c>
      <c r="BE96" s="11">
        <f t="shared" si="234"/>
        <v>201997.53114128605</v>
      </c>
      <c r="BF96" s="11">
        <f t="shared" si="235"/>
        <v>1</v>
      </c>
      <c r="BG96" s="11">
        <f t="shared" si="236"/>
        <v>0.34752899999999998</v>
      </c>
      <c r="BH96" s="11">
        <f t="shared" si="237"/>
        <v>1.025058</v>
      </c>
      <c r="BI96" s="121">
        <f>16*X96^2/(3*BI62^2*Y96^2)</f>
        <v>35.460471273355097</v>
      </c>
      <c r="BJ96" s="121">
        <f>16*X96^2/(3*BJ62^2*Y96^2)</f>
        <v>8.8651178183387742</v>
      </c>
      <c r="BK96" s="121">
        <f>16*X96^2/(3*BK62^2*Y96^2)</f>
        <v>3.9400523637061213</v>
      </c>
      <c r="BL96" s="121">
        <f>16*X96^2/(3*BL62^2*Y96^2)</f>
        <v>2.2162794545846936</v>
      </c>
      <c r="BM96" s="121">
        <f>16*X96^2/(3*BM62^2*Y96^2)</f>
        <v>1.4184188509342037</v>
      </c>
      <c r="BN96" s="121">
        <f>16*X96^2/(3*BN62^2*Y96^2)</f>
        <v>0.98501309092653033</v>
      </c>
      <c r="BO96" s="121">
        <f>16*X96^2/(3*BO62^2*Y96^2)</f>
        <v>0.72368308721132846</v>
      </c>
      <c r="BP96" s="121">
        <f>16*X96^2/(3*BP62^2*Y96^2)</f>
        <v>0.55406986364617339</v>
      </c>
      <c r="BQ96" s="121">
        <f t="shared" si="238"/>
        <v>1.3333333333333333</v>
      </c>
      <c r="BR96" s="121">
        <f t="shared" si="238"/>
        <v>1.3333333333333333</v>
      </c>
      <c r="BS96" s="121">
        <f t="shared" si="238"/>
        <v>1.3333333333333333</v>
      </c>
      <c r="BT96" s="121">
        <f t="shared" si="238"/>
        <v>1.3333333333333333</v>
      </c>
      <c r="BU96" s="121">
        <f t="shared" si="238"/>
        <v>1.3333333333333333</v>
      </c>
      <c r="BV96" s="121">
        <f t="shared" si="238"/>
        <v>1.3333333333333333</v>
      </c>
      <c r="BW96" s="121">
        <f t="shared" si="238"/>
        <v>1.3333333333333333</v>
      </c>
      <c r="BX96" s="121">
        <f t="shared" si="238"/>
        <v>1.3333333333333333</v>
      </c>
      <c r="BY96" s="121">
        <f>(BI62^2*Y96^2)/X96^2</f>
        <v>0.15040221243028956</v>
      </c>
      <c r="BZ96" s="121">
        <f>(BJ62^2*Y96^2)/X96^2</f>
        <v>0.60160884972115825</v>
      </c>
      <c r="CA96" s="121">
        <f>(BK62^2*Y96^2)/X96^2</f>
        <v>1.353619911872606</v>
      </c>
      <c r="CB96" s="121">
        <f>(BL62^2*Y96^2)/X96^2</f>
        <v>2.406435398884633</v>
      </c>
      <c r="CC96" s="121">
        <f>(BM62^2*Y96^2)/X96^2</f>
        <v>3.760055310757239</v>
      </c>
      <c r="CD96" s="121">
        <f>(BN62^2*Y96^2)/X96^2</f>
        <v>5.414479647490424</v>
      </c>
      <c r="CE96" s="121">
        <f>(BO62^2*Y96^2)/X96^2</f>
        <v>7.369708409084188</v>
      </c>
      <c r="CF96" s="121">
        <f>(BP62^2*Y96^2)/X96^2</f>
        <v>9.6257415955385319</v>
      </c>
      <c r="CG96" s="121">
        <f t="shared" si="239"/>
        <v>8.8651178183387742</v>
      </c>
      <c r="CH96" s="121">
        <f t="shared" si="130"/>
        <v>2.2162794545846936</v>
      </c>
      <c r="CI96" s="121">
        <f t="shared" si="131"/>
        <v>0.98501309092653033</v>
      </c>
      <c r="CJ96" s="121">
        <f t="shared" si="132"/>
        <v>0.55406986364617339</v>
      </c>
      <c r="CK96" s="121">
        <f t="shared" si="133"/>
        <v>0.35460471273355093</v>
      </c>
      <c r="CL96" s="121">
        <f t="shared" si="134"/>
        <v>0.24625327273163258</v>
      </c>
      <c r="CM96" s="121">
        <f t="shared" si="135"/>
        <v>0.18092077180283211</v>
      </c>
      <c r="CN96" s="121">
        <f t="shared" si="136"/>
        <v>0.13851746591154335</v>
      </c>
      <c r="CO96" s="95">
        <f t="shared" si="137"/>
        <v>4.6660433429139765</v>
      </c>
      <c r="CP96" s="95">
        <f t="shared" si="138"/>
        <v>5.2740573716559025</v>
      </c>
      <c r="CQ96" s="95">
        <f t="shared" si="139"/>
        <v>6.2874140862257804</v>
      </c>
      <c r="CR96" s="95">
        <f t="shared" si="140"/>
        <v>7.7061134866236101</v>
      </c>
      <c r="CS96" s="95">
        <f t="shared" si="141"/>
        <v>9.5301555728493916</v>
      </c>
      <c r="CT96" s="95">
        <f t="shared" si="142"/>
        <v>11.759540344903122</v>
      </c>
      <c r="CU96" s="95">
        <f t="shared" si="143"/>
        <v>14.394267802784807</v>
      </c>
      <c r="CV96" s="95">
        <f t="shared" si="144"/>
        <v>17.434337946494441</v>
      </c>
      <c r="CW96" s="95">
        <f t="shared" si="145"/>
        <v>4.6660433429139765</v>
      </c>
      <c r="CX96" s="95">
        <f t="shared" si="146"/>
        <v>5.2740573716559025</v>
      </c>
      <c r="CY96" s="95">
        <f t="shared" si="147"/>
        <v>6.2874140862257804</v>
      </c>
      <c r="CZ96" s="95">
        <f t="shared" si="148"/>
        <v>7.7061134866236101</v>
      </c>
      <c r="DA96" s="95">
        <f t="shared" si="149"/>
        <v>9.5301555728493916</v>
      </c>
      <c r="DB96" s="95">
        <f t="shared" si="150"/>
        <v>11.759540344903122</v>
      </c>
      <c r="DC96" s="95">
        <f t="shared" si="151"/>
        <v>14.394267802784807</v>
      </c>
      <c r="DD96" s="95">
        <f t="shared" si="152"/>
        <v>17.434337946494441</v>
      </c>
      <c r="DE96" s="13">
        <f t="shared" si="240"/>
        <v>38.344361485785385</v>
      </c>
      <c r="DF96" s="13">
        <f t="shared" si="241"/>
        <v>12.200214668059932</v>
      </c>
      <c r="DG96" s="13">
        <f t="shared" si="242"/>
        <v>8.0271602755787264</v>
      </c>
      <c r="DH96" s="13">
        <f t="shared" si="243"/>
        <v>7.356202853469326</v>
      </c>
      <c r="DI96" s="13">
        <f t="shared" si="153"/>
        <v>7.9119621616914424</v>
      </c>
      <c r="DJ96" s="13">
        <f t="shared" si="154"/>
        <v>9.1329807384169541</v>
      </c>
      <c r="DK96" s="13">
        <f t="shared" si="155"/>
        <v>10.826879496295517</v>
      </c>
      <c r="DL96" s="13">
        <f t="shared" si="156"/>
        <v>12.913299459184705</v>
      </c>
      <c r="DM96" s="95">
        <f t="shared" si="157"/>
        <v>38.344361485785385</v>
      </c>
      <c r="DN96" s="95">
        <f t="shared" si="158"/>
        <v>12.200214668059932</v>
      </c>
      <c r="DO96" s="95">
        <f t="shared" si="159"/>
        <v>8.0271602755787264</v>
      </c>
      <c r="DP96" s="95">
        <f t="shared" si="160"/>
        <v>7.356202853469326</v>
      </c>
      <c r="DQ96" s="95">
        <f t="shared" si="161"/>
        <v>7.9119621616914424</v>
      </c>
      <c r="DR96" s="95">
        <f t="shared" si="162"/>
        <v>9.1329807384169541</v>
      </c>
      <c r="DS96" s="95">
        <f t="shared" si="163"/>
        <v>10.826879496295517</v>
      </c>
      <c r="DT96" s="95">
        <f t="shared" si="164"/>
        <v>12.913299459184705</v>
      </c>
      <c r="DU96" s="95">
        <f t="shared" si="165"/>
        <v>21.233047642188676</v>
      </c>
      <c r="DV96" s="95">
        <f t="shared" si="166"/>
        <v>9.118582042965599</v>
      </c>
      <c r="DW96" s="95">
        <f t="shared" si="167"/>
        <v>7.1849054830127983</v>
      </c>
      <c r="DX96" s="95">
        <f t="shared" si="168"/>
        <v>6.8740026004151211</v>
      </c>
      <c r="DY96" s="95">
        <f t="shared" si="169"/>
        <v>7.1315259025846194</v>
      </c>
      <c r="DZ96" s="95">
        <f t="shared" si="170"/>
        <v>7.697311722519073</v>
      </c>
      <c r="EA96" s="95">
        <f t="shared" si="171"/>
        <v>8.4822169777547778</v>
      </c>
      <c r="EB96" s="95">
        <f t="shared" si="172"/>
        <v>9.4490055687986683</v>
      </c>
      <c r="EC96" s="95">
        <f t="shared" si="173"/>
        <v>21.233047642188676</v>
      </c>
      <c r="ED96" s="95">
        <f t="shared" si="174"/>
        <v>9.118582042965599</v>
      </c>
      <c r="EE96" s="95">
        <f t="shared" si="175"/>
        <v>7.1849054830127983</v>
      </c>
      <c r="EF96" s="95">
        <f t="shared" si="176"/>
        <v>6.874002600415122</v>
      </c>
      <c r="EG96" s="95">
        <f t="shared" si="177"/>
        <v>7.1315259025846194</v>
      </c>
      <c r="EH96" s="95">
        <f t="shared" si="178"/>
        <v>7.697311722519073</v>
      </c>
      <c r="EI96" s="95">
        <f t="shared" si="179"/>
        <v>8.4822169777547778</v>
      </c>
      <c r="EJ96" s="95">
        <f t="shared" si="180"/>
        <v>9.4490055687986683</v>
      </c>
      <c r="EK96" s="95">
        <f t="shared" si="181"/>
        <v>21.233047642188676</v>
      </c>
      <c r="EL96" s="95">
        <f t="shared" si="182"/>
        <v>9.118582042965599</v>
      </c>
      <c r="EM96" s="95">
        <f t="shared" si="183"/>
        <v>7.1849054830127983</v>
      </c>
      <c r="EN96" s="95">
        <f t="shared" si="184"/>
        <v>6.874002600415122</v>
      </c>
      <c r="EO96" s="95">
        <f t="shared" si="185"/>
        <v>7.1315259025846194</v>
      </c>
      <c r="EP96" s="95">
        <f t="shared" si="186"/>
        <v>7.697311722519073</v>
      </c>
      <c r="EQ96" s="95">
        <f t="shared" si="187"/>
        <v>8.4822169777547778</v>
      </c>
      <c r="ER96" s="95">
        <f t="shared" si="188"/>
        <v>9.4490055687986683</v>
      </c>
      <c r="ES96" s="95">
        <f t="shared" si="189"/>
        <v>1</v>
      </c>
      <c r="ET96" s="95">
        <f t="shared" si="190"/>
        <v>1</v>
      </c>
      <c r="EU96" s="95">
        <f t="shared" si="191"/>
        <v>1</v>
      </c>
      <c r="EV96" s="95">
        <f t="shared" si="192"/>
        <v>1</v>
      </c>
      <c r="EW96" s="95">
        <f t="shared" si="193"/>
        <v>1</v>
      </c>
      <c r="EX96" s="95">
        <f t="shared" si="194"/>
        <v>1</v>
      </c>
      <c r="EY96" s="95">
        <f t="shared" si="195"/>
        <v>1</v>
      </c>
      <c r="EZ96" s="95">
        <f t="shared" si="196"/>
        <v>1</v>
      </c>
      <c r="FA96" s="95">
        <f t="shared" si="197"/>
        <v>1</v>
      </c>
      <c r="FB96" s="95">
        <f t="shared" si="198"/>
        <v>1</v>
      </c>
      <c r="FC96" s="95">
        <f t="shared" si="199"/>
        <v>1</v>
      </c>
      <c r="FD96" s="95">
        <f t="shared" si="200"/>
        <v>1</v>
      </c>
      <c r="FE96" s="95">
        <f t="shared" si="201"/>
        <v>1</v>
      </c>
      <c r="FF96" s="95">
        <f t="shared" si="202"/>
        <v>1</v>
      </c>
      <c r="FG96" s="95">
        <f t="shared" si="203"/>
        <v>1</v>
      </c>
      <c r="FH96" s="95">
        <f t="shared" si="204"/>
        <v>1</v>
      </c>
      <c r="FI96" s="95">
        <f t="shared" si="205"/>
        <v>1</v>
      </c>
      <c r="FJ96" s="95">
        <f t="shared" si="206"/>
        <v>1</v>
      </c>
      <c r="FK96" s="95">
        <f t="shared" si="207"/>
        <v>1</v>
      </c>
      <c r="FL96" s="95">
        <f t="shared" si="208"/>
        <v>1</v>
      </c>
      <c r="FM96" s="95">
        <f t="shared" si="209"/>
        <v>1</v>
      </c>
      <c r="FN96" s="95">
        <f t="shared" si="210"/>
        <v>1</v>
      </c>
      <c r="FO96" s="95">
        <f t="shared" si="211"/>
        <v>1</v>
      </c>
      <c r="FP96" s="95">
        <f t="shared" si="212"/>
        <v>1</v>
      </c>
      <c r="FQ96" s="115">
        <f t="shared" si="213"/>
        <v>31.889569273025568</v>
      </c>
      <c r="FR96" s="115">
        <f t="shared" si="214"/>
        <v>10.094346566520834</v>
      </c>
      <c r="FS96" s="115">
        <f t="shared" si="215"/>
        <v>6.5659640435291911</v>
      </c>
      <c r="FT96" s="115">
        <f t="shared" si="216"/>
        <v>5.8735830230339952</v>
      </c>
      <c r="FU96" s="115">
        <f t="shared" si="217"/>
        <v>6.0731331102335595</v>
      </c>
      <c r="FV96" s="115">
        <f t="shared" si="218"/>
        <v>6.6491648093934419</v>
      </c>
      <c r="FW96" s="115">
        <f t="shared" si="219"/>
        <v>7.3991773475834277</v>
      </c>
      <c r="FX96" s="115">
        <f t="shared" si="220"/>
        <v>8.2220925071564412</v>
      </c>
      <c r="FZ96" s="90">
        <f t="shared" si="244"/>
        <v>5.8735830230339952</v>
      </c>
      <c r="GB96" s="18"/>
      <c r="GC96" s="29"/>
      <c r="GE96" s="15"/>
      <c r="GF96" s="15"/>
      <c r="GG96" s="15"/>
      <c r="GI96" s="31"/>
      <c r="GJ96" s="31"/>
      <c r="GK96" s="31"/>
      <c r="IC96" s="28"/>
      <c r="ID96" s="11"/>
      <c r="IE96" s="13"/>
      <c r="IF96" s="11"/>
      <c r="IG96" s="13"/>
      <c r="IH96" s="13"/>
      <c r="II96" s="13"/>
      <c r="IJ96" s="28"/>
      <c r="IK96" s="11"/>
      <c r="IL96" s="13"/>
      <c r="IM96" s="22"/>
      <c r="IN96" s="23"/>
      <c r="IO96" s="11"/>
      <c r="IP96" s="23"/>
      <c r="IQ96" s="28"/>
      <c r="IR96" s="20"/>
      <c r="IS96" s="13"/>
      <c r="IT96" s="23"/>
      <c r="IU96" s="23"/>
      <c r="IV96" s="23"/>
      <c r="IW96" s="23"/>
      <c r="IX96" s="28"/>
      <c r="IY96" s="13"/>
      <c r="IZ96" s="25"/>
      <c r="JA96" s="25"/>
      <c r="JB96" s="25"/>
      <c r="JC96" s="25"/>
      <c r="JD96" s="25"/>
      <c r="JE96" s="25"/>
      <c r="JF96" s="25"/>
    </row>
    <row r="97" spans="1:318" ht="13.8" x14ac:dyDescent="0.3">
      <c r="A97" s="5"/>
      <c r="B97" s="95">
        <v>1.838459212420156</v>
      </c>
      <c r="C97" s="20">
        <v>7.3953092399829314</v>
      </c>
      <c r="D97" s="20">
        <v>5.8670110542385219</v>
      </c>
      <c r="E97" s="20">
        <v>4.8689724178316585</v>
      </c>
      <c r="F97" s="20">
        <v>3.6377163091326872</v>
      </c>
      <c r="G97" s="20">
        <v>2.3124876611889569</v>
      </c>
      <c r="H97" s="20">
        <v>1.2608798600575555</v>
      </c>
      <c r="I97" s="20">
        <v>1.0205045025980084</v>
      </c>
      <c r="J97" s="5"/>
      <c r="K97" s="5"/>
      <c r="U97" s="4"/>
      <c r="X97" s="118">
        <f t="shared" si="245"/>
        <v>27.590315407153373</v>
      </c>
      <c r="Y97" s="118">
        <v>10</v>
      </c>
      <c r="Z97" s="40">
        <v>1.7999999999999999E-2</v>
      </c>
      <c r="AA97" s="40">
        <v>10000000</v>
      </c>
      <c r="AB97" s="40">
        <v>10000000</v>
      </c>
      <c r="AC97" s="98">
        <v>3900000</v>
      </c>
      <c r="AD97" s="42">
        <v>0.33</v>
      </c>
      <c r="AE97" s="42">
        <v>0.33</v>
      </c>
      <c r="AF97" s="41">
        <v>1.7999999999999999E-2</v>
      </c>
      <c r="AG97" s="40">
        <v>10000000</v>
      </c>
      <c r="AH97" s="40">
        <v>10000000</v>
      </c>
      <c r="AI97" s="98">
        <v>3900000</v>
      </c>
      <c r="AJ97" s="42">
        <v>0.33</v>
      </c>
      <c r="AK97" s="42">
        <v>0.33</v>
      </c>
      <c r="AL97" s="42">
        <f>AL60</f>
        <v>5.0200000000000002E-2</v>
      </c>
      <c r="AM97" s="40">
        <v>6000</v>
      </c>
      <c r="AN97" s="40">
        <f>AN60</f>
        <v>10000</v>
      </c>
      <c r="AO97" s="40">
        <f>AO60</f>
        <v>10000</v>
      </c>
      <c r="AP97" s="42">
        <v>0.03</v>
      </c>
      <c r="AQ97" s="42">
        <v>0.03</v>
      </c>
      <c r="AR97" s="4">
        <f t="shared" si="221"/>
        <v>6.8199999999999997E-2</v>
      </c>
      <c r="AS97" s="11">
        <f t="shared" si="222"/>
        <v>2.7590315407153372</v>
      </c>
      <c r="AT97" s="15">
        <f t="shared" si="223"/>
        <v>469.76949837279756</v>
      </c>
      <c r="AU97" s="19">
        <f t="shared" si="224"/>
        <v>5.0040256631266655E-2</v>
      </c>
      <c r="AV97" s="13">
        <f t="shared" si="225"/>
        <v>0.5</v>
      </c>
      <c r="AW97" s="11">
        <f t="shared" si="226"/>
        <v>1</v>
      </c>
      <c r="AX97" s="11">
        <f t="shared" si="227"/>
        <v>0.8911</v>
      </c>
      <c r="AY97" s="11">
        <f t="shared" si="228"/>
        <v>201997.53114128605</v>
      </c>
      <c r="AZ97" s="11">
        <f t="shared" si="229"/>
        <v>1</v>
      </c>
      <c r="BA97" s="11">
        <f t="shared" si="230"/>
        <v>0.34752899999999998</v>
      </c>
      <c r="BB97" s="11">
        <f t="shared" si="231"/>
        <v>1.025058</v>
      </c>
      <c r="BC97" s="11">
        <f t="shared" si="232"/>
        <v>0.99909999999999999</v>
      </c>
      <c r="BD97" s="11">
        <f t="shared" si="233"/>
        <v>0.8911</v>
      </c>
      <c r="BE97" s="11">
        <f t="shared" si="234"/>
        <v>201997.53114128605</v>
      </c>
      <c r="BF97" s="11">
        <f t="shared" si="235"/>
        <v>1</v>
      </c>
      <c r="BG97" s="11">
        <f t="shared" si="236"/>
        <v>0.34752899999999998</v>
      </c>
      <c r="BH97" s="11">
        <f t="shared" si="237"/>
        <v>1.025058</v>
      </c>
      <c r="BI97" s="121">
        <f>16*X97^2/(3*BI62^2*Y97^2)</f>
        <v>40.598693560864255</v>
      </c>
      <c r="BJ97" s="121">
        <f>16*X97^2/(3*BJ62^2*Y97^2)</f>
        <v>10.149673390216064</v>
      </c>
      <c r="BK97" s="121">
        <f>16*X97^2/(3*BK62^2*Y97^2)</f>
        <v>4.5109659512071394</v>
      </c>
      <c r="BL97" s="121">
        <f>16*X97^2/(3*BL62^2*Y97^2)</f>
        <v>2.537418347554016</v>
      </c>
      <c r="BM97" s="121">
        <f>16*X97^2/(3*BM62^2*Y97^2)</f>
        <v>1.6239477424345703</v>
      </c>
      <c r="BN97" s="121">
        <f>16*X97^2/(3*BN62^2*Y97^2)</f>
        <v>1.1277414878017848</v>
      </c>
      <c r="BO97" s="121">
        <f>16*X97^2/(3*BO62^2*Y97^2)</f>
        <v>0.82854476654825016</v>
      </c>
      <c r="BP97" s="121">
        <f>16*X97^2/(3*BP62^2*Y97^2)</f>
        <v>0.63435458688850399</v>
      </c>
      <c r="BQ97" s="121">
        <f t="shared" si="238"/>
        <v>1.3333333333333333</v>
      </c>
      <c r="BR97" s="121">
        <f t="shared" si="238"/>
        <v>1.3333333333333333</v>
      </c>
      <c r="BS97" s="121">
        <f t="shared" si="238"/>
        <v>1.3333333333333333</v>
      </c>
      <c r="BT97" s="121">
        <f t="shared" si="238"/>
        <v>1.3333333333333333</v>
      </c>
      <c r="BU97" s="121">
        <f t="shared" si="238"/>
        <v>1.3333333333333333</v>
      </c>
      <c r="BV97" s="121">
        <f t="shared" si="238"/>
        <v>1.3333333333333333</v>
      </c>
      <c r="BW97" s="121">
        <f t="shared" si="238"/>
        <v>1.3333333333333333</v>
      </c>
      <c r="BX97" s="121">
        <f t="shared" si="238"/>
        <v>1.3333333333333333</v>
      </c>
      <c r="BY97" s="121">
        <f>(BI62^2*Y97^2)/X97^2</f>
        <v>0.13136711715458951</v>
      </c>
      <c r="BZ97" s="121">
        <f>(BJ62^2*Y97^2)/X97^2</f>
        <v>0.52546846861835805</v>
      </c>
      <c r="CA97" s="121">
        <f>(BK62^2*Y97^2)/X97^2</f>
        <v>1.1823040543913055</v>
      </c>
      <c r="CB97" s="121">
        <f>(BL62^2*Y97^2)/X97^2</f>
        <v>2.1018738744734322</v>
      </c>
      <c r="CC97" s="121">
        <f>(BM62^2*Y97^2)/X97^2</f>
        <v>3.2841779288647377</v>
      </c>
      <c r="CD97" s="121">
        <f>(BN62^2*Y97^2)/X97^2</f>
        <v>4.7292162175652219</v>
      </c>
      <c r="CE97" s="121">
        <f>(BO62^2*Y97^2)/X97^2</f>
        <v>6.4369887405748862</v>
      </c>
      <c r="CF97" s="121">
        <f>(BP62^2*Y97^2)/X97^2</f>
        <v>8.4074954978937289</v>
      </c>
      <c r="CG97" s="121">
        <f t="shared" si="239"/>
        <v>10.149673390216064</v>
      </c>
      <c r="CH97" s="121">
        <f t="shared" si="130"/>
        <v>2.537418347554016</v>
      </c>
      <c r="CI97" s="121">
        <f t="shared" si="131"/>
        <v>1.1277414878017848</v>
      </c>
      <c r="CJ97" s="121">
        <f t="shared" si="132"/>
        <v>0.63435458688850399</v>
      </c>
      <c r="CK97" s="121">
        <f t="shared" si="133"/>
        <v>0.40598693560864257</v>
      </c>
      <c r="CL97" s="121">
        <f t="shared" si="134"/>
        <v>0.28193537195044621</v>
      </c>
      <c r="CM97" s="121">
        <f t="shared" si="135"/>
        <v>0.20713619163706254</v>
      </c>
      <c r="CN97" s="121">
        <f t="shared" si="136"/>
        <v>0.158588646722126</v>
      </c>
      <c r="CO97" s="95">
        <f t="shared" si="137"/>
        <v>4.6403930000122067</v>
      </c>
      <c r="CP97" s="95">
        <f t="shared" si="138"/>
        <v>5.1714560000488277</v>
      </c>
      <c r="CQ97" s="95">
        <f t="shared" si="139"/>
        <v>6.0565610001098609</v>
      </c>
      <c r="CR97" s="95">
        <f t="shared" si="140"/>
        <v>7.2957080001953099</v>
      </c>
      <c r="CS97" s="95">
        <f t="shared" si="141"/>
        <v>8.888897000305171</v>
      </c>
      <c r="CT97" s="95">
        <f t="shared" si="142"/>
        <v>10.836128000439446</v>
      </c>
      <c r="CU97" s="95">
        <f t="shared" si="143"/>
        <v>13.137401000598135</v>
      </c>
      <c r="CV97" s="95">
        <f t="shared" si="144"/>
        <v>15.792716000781237</v>
      </c>
      <c r="CW97" s="95">
        <f t="shared" si="145"/>
        <v>4.6403930000122067</v>
      </c>
      <c r="CX97" s="95">
        <f t="shared" si="146"/>
        <v>5.1714560000488277</v>
      </c>
      <c r="CY97" s="95">
        <f t="shared" si="147"/>
        <v>6.0565610001098609</v>
      </c>
      <c r="CZ97" s="95">
        <f t="shared" si="148"/>
        <v>7.2957080001953099</v>
      </c>
      <c r="DA97" s="95">
        <f t="shared" si="149"/>
        <v>8.888897000305171</v>
      </c>
      <c r="DB97" s="95">
        <f t="shared" si="150"/>
        <v>10.836128000439446</v>
      </c>
      <c r="DC97" s="95">
        <f t="shared" si="151"/>
        <v>13.137401000598135</v>
      </c>
      <c r="DD97" s="95">
        <f t="shared" si="152"/>
        <v>15.792716000781237</v>
      </c>
      <c r="DE97" s="13">
        <f t="shared" si="240"/>
        <v>43.463548678018846</v>
      </c>
      <c r="DF97" s="13">
        <f t="shared" si="241"/>
        <v>13.408629858834422</v>
      </c>
      <c r="DG97" s="13">
        <f t="shared" si="242"/>
        <v>8.4267580055984457</v>
      </c>
      <c r="DH97" s="13">
        <f t="shared" si="243"/>
        <v>7.3727802220274476</v>
      </c>
      <c r="DI97" s="13">
        <f t="shared" si="153"/>
        <v>7.6416136712993081</v>
      </c>
      <c r="DJ97" s="13">
        <f t="shared" si="154"/>
        <v>8.5904457053670065</v>
      </c>
      <c r="DK97" s="13">
        <f t="shared" si="155"/>
        <v>9.9990215071231354</v>
      </c>
      <c r="DL97" s="13">
        <f t="shared" si="156"/>
        <v>11.775338084782232</v>
      </c>
      <c r="DM97" s="95">
        <f t="shared" si="157"/>
        <v>43.463548678018846</v>
      </c>
      <c r="DN97" s="95">
        <f t="shared" si="158"/>
        <v>13.408629858834422</v>
      </c>
      <c r="DO97" s="95">
        <f t="shared" si="159"/>
        <v>8.4267580055984457</v>
      </c>
      <c r="DP97" s="95">
        <f t="shared" si="160"/>
        <v>7.3727802220274476</v>
      </c>
      <c r="DQ97" s="95">
        <f t="shared" si="161"/>
        <v>7.6416136712993081</v>
      </c>
      <c r="DR97" s="95">
        <f t="shared" si="162"/>
        <v>8.5904457053670065</v>
      </c>
      <c r="DS97" s="95">
        <f t="shared" si="163"/>
        <v>9.9990215071231354</v>
      </c>
      <c r="DT97" s="95">
        <f t="shared" si="164"/>
        <v>11.775338084782232</v>
      </c>
      <c r="DU97" s="95">
        <f t="shared" si="165"/>
        <v>23.605135649828281</v>
      </c>
      <c r="DV97" s="95">
        <f t="shared" si="166"/>
        <v>9.6785278067451568</v>
      </c>
      <c r="DW97" s="95">
        <f t="shared" si="167"/>
        <v>7.3700678823674952</v>
      </c>
      <c r="DX97" s="95">
        <f t="shared" si="168"/>
        <v>6.8816840888386359</v>
      </c>
      <c r="DY97" s="95">
        <f t="shared" si="169"/>
        <v>7.0062539818946359</v>
      </c>
      <c r="DZ97" s="95">
        <f t="shared" si="170"/>
        <v>7.4459161791846533</v>
      </c>
      <c r="EA97" s="95">
        <f t="shared" si="171"/>
        <v>8.0986107655959945</v>
      </c>
      <c r="EB97" s="95">
        <f t="shared" si="172"/>
        <v>8.9217061308190448</v>
      </c>
      <c r="EC97" s="95">
        <f t="shared" si="173"/>
        <v>23.605135649828281</v>
      </c>
      <c r="ED97" s="95">
        <f t="shared" si="174"/>
        <v>9.6785278067451568</v>
      </c>
      <c r="EE97" s="95">
        <f t="shared" si="175"/>
        <v>7.3700678823674952</v>
      </c>
      <c r="EF97" s="95">
        <f t="shared" si="176"/>
        <v>6.8816840888386359</v>
      </c>
      <c r="EG97" s="95">
        <f t="shared" si="177"/>
        <v>7.0062539818946359</v>
      </c>
      <c r="EH97" s="95">
        <f t="shared" si="178"/>
        <v>7.4459161791846533</v>
      </c>
      <c r="EI97" s="95">
        <f t="shared" si="179"/>
        <v>8.0986107655959945</v>
      </c>
      <c r="EJ97" s="95">
        <f t="shared" si="180"/>
        <v>8.9217061308190466</v>
      </c>
      <c r="EK97" s="95">
        <f t="shared" si="181"/>
        <v>23.605135649828281</v>
      </c>
      <c r="EL97" s="95">
        <f t="shared" si="182"/>
        <v>9.6785278067451568</v>
      </c>
      <c r="EM97" s="95">
        <f t="shared" si="183"/>
        <v>7.3700678823674952</v>
      </c>
      <c r="EN97" s="95">
        <f t="shared" si="184"/>
        <v>6.8816840888386359</v>
      </c>
      <c r="EO97" s="95">
        <f t="shared" si="185"/>
        <v>7.0062539818946359</v>
      </c>
      <c r="EP97" s="95">
        <f t="shared" si="186"/>
        <v>7.4459161791846533</v>
      </c>
      <c r="EQ97" s="95">
        <f t="shared" si="187"/>
        <v>8.0986107655959945</v>
      </c>
      <c r="ER97" s="95">
        <f t="shared" si="188"/>
        <v>8.9217061308190466</v>
      </c>
      <c r="ES97" s="95">
        <f t="shared" si="189"/>
        <v>1</v>
      </c>
      <c r="ET97" s="95">
        <f t="shared" si="190"/>
        <v>1</v>
      </c>
      <c r="EU97" s="95">
        <f t="shared" si="191"/>
        <v>1</v>
      </c>
      <c r="EV97" s="95">
        <f t="shared" si="192"/>
        <v>1</v>
      </c>
      <c r="EW97" s="95">
        <f t="shared" si="193"/>
        <v>1</v>
      </c>
      <c r="EX97" s="95">
        <f t="shared" si="194"/>
        <v>1</v>
      </c>
      <c r="EY97" s="95">
        <f t="shared" si="195"/>
        <v>1</v>
      </c>
      <c r="EZ97" s="95">
        <f t="shared" si="196"/>
        <v>1</v>
      </c>
      <c r="FA97" s="95">
        <f t="shared" si="197"/>
        <v>1</v>
      </c>
      <c r="FB97" s="95">
        <f t="shared" si="198"/>
        <v>1</v>
      </c>
      <c r="FC97" s="95">
        <f t="shared" si="199"/>
        <v>1</v>
      </c>
      <c r="FD97" s="95">
        <f t="shared" si="200"/>
        <v>1</v>
      </c>
      <c r="FE97" s="95">
        <f t="shared" si="201"/>
        <v>1</v>
      </c>
      <c r="FF97" s="95">
        <f t="shared" si="202"/>
        <v>1</v>
      </c>
      <c r="FG97" s="95">
        <f t="shared" si="203"/>
        <v>1</v>
      </c>
      <c r="FH97" s="95">
        <f t="shared" si="204"/>
        <v>0.99999999999999989</v>
      </c>
      <c r="FI97" s="95">
        <f t="shared" si="205"/>
        <v>1</v>
      </c>
      <c r="FJ97" s="95">
        <f t="shared" si="206"/>
        <v>1</v>
      </c>
      <c r="FK97" s="95">
        <f t="shared" si="207"/>
        <v>1</v>
      </c>
      <c r="FL97" s="95">
        <f t="shared" si="208"/>
        <v>1</v>
      </c>
      <c r="FM97" s="95">
        <f t="shared" si="209"/>
        <v>1</v>
      </c>
      <c r="FN97" s="95">
        <f t="shared" si="210"/>
        <v>1</v>
      </c>
      <c r="FO97" s="95">
        <f t="shared" si="211"/>
        <v>1</v>
      </c>
      <c r="FP97" s="95">
        <f t="shared" si="212"/>
        <v>1</v>
      </c>
      <c r="FQ97" s="115">
        <f t="shared" si="213"/>
        <v>36.155126737105093</v>
      </c>
      <c r="FR97" s="115">
        <f t="shared" si="214"/>
        <v>11.104201278535514</v>
      </c>
      <c r="FS97" s="115">
        <f t="shared" si="215"/>
        <v>6.9140006750221126</v>
      </c>
      <c r="FT97" s="115">
        <f t="shared" si="216"/>
        <v>5.9328657551999253</v>
      </c>
      <c r="FU97" s="115">
        <f t="shared" si="217"/>
        <v>5.9513962503036346</v>
      </c>
      <c r="FV97" s="115">
        <f t="shared" si="218"/>
        <v>6.3944113048272273</v>
      </c>
      <c r="FW97" s="115">
        <f t="shared" si="219"/>
        <v>7.0419542651807427</v>
      </c>
      <c r="FX97" s="115">
        <f t="shared" si="220"/>
        <v>7.7865351265091158</v>
      </c>
      <c r="FZ97" s="90">
        <f t="shared" si="244"/>
        <v>5.9328657551999253</v>
      </c>
      <c r="GB97" s="18"/>
      <c r="GC97" s="29"/>
      <c r="GE97" s="15"/>
      <c r="GF97" s="15"/>
      <c r="GG97" s="15"/>
      <c r="GI97" s="31"/>
      <c r="GJ97" s="31"/>
      <c r="GK97" s="31"/>
      <c r="IC97" s="28"/>
      <c r="ID97" s="13"/>
      <c r="IE97" s="13"/>
      <c r="IF97" s="13"/>
      <c r="IG97" s="13"/>
      <c r="IH97" s="13"/>
      <c r="II97" s="13"/>
      <c r="IJ97" s="28"/>
      <c r="IK97" s="20"/>
      <c r="IL97" s="13"/>
      <c r="IM97" s="11"/>
      <c r="IN97" s="23"/>
      <c r="IO97" s="13"/>
      <c r="IP97" s="23"/>
      <c r="IQ97" s="28"/>
      <c r="IR97" s="20"/>
      <c r="IS97" s="13"/>
      <c r="IT97" s="20"/>
      <c r="IU97" s="23"/>
      <c r="IV97" s="20"/>
      <c r="IW97" s="23"/>
      <c r="IY97" s="13"/>
      <c r="IZ97" s="25"/>
      <c r="JA97" s="25"/>
      <c r="JB97" s="25"/>
      <c r="JC97" s="25"/>
      <c r="JD97" s="25"/>
      <c r="JE97" s="25"/>
      <c r="JF97" s="25"/>
    </row>
    <row r="98" spans="1:318" ht="13.8" x14ac:dyDescent="0.3">
      <c r="A98" s="5"/>
      <c r="B98" s="95">
        <v>1.9671513572895669</v>
      </c>
      <c r="C98" s="20">
        <v>7.3487191045312388</v>
      </c>
      <c r="D98" s="20">
        <v>5.8829862076754242</v>
      </c>
      <c r="E98" s="20">
        <v>4.9121329599141816</v>
      </c>
      <c r="F98" s="20">
        <v>3.6106868017064868</v>
      </c>
      <c r="G98" s="20">
        <v>2.3082131227534002</v>
      </c>
      <c r="H98" s="20">
        <v>1.2633010122769546</v>
      </c>
      <c r="I98" s="20">
        <v>1.0239339470772202</v>
      </c>
      <c r="J98" s="5"/>
      <c r="K98" s="5"/>
      <c r="U98" s="4"/>
      <c r="X98" s="118">
        <f t="shared" si="245"/>
        <v>29.521637485654111</v>
      </c>
      <c r="Y98" s="118">
        <v>10</v>
      </c>
      <c r="Z98" s="40">
        <v>1.7999999999999999E-2</v>
      </c>
      <c r="AA98" s="40">
        <v>10000000</v>
      </c>
      <c r="AB98" s="40">
        <v>10000000</v>
      </c>
      <c r="AC98" s="98">
        <v>3900000</v>
      </c>
      <c r="AD98" s="42">
        <v>0.33</v>
      </c>
      <c r="AE98" s="42">
        <v>0.33</v>
      </c>
      <c r="AF98" s="41">
        <v>1.7999999999999999E-2</v>
      </c>
      <c r="AG98" s="40">
        <v>10000000</v>
      </c>
      <c r="AH98" s="40">
        <v>10000000</v>
      </c>
      <c r="AI98" s="98">
        <v>3900000</v>
      </c>
      <c r="AJ98" s="42">
        <v>0.33</v>
      </c>
      <c r="AK98" s="42">
        <v>0.33</v>
      </c>
      <c r="AL98" s="42">
        <f>AL60</f>
        <v>5.0200000000000002E-2</v>
      </c>
      <c r="AM98" s="40">
        <v>6000</v>
      </c>
      <c r="AN98" s="40">
        <f>AN60</f>
        <v>10000</v>
      </c>
      <c r="AO98" s="40">
        <f>AO60</f>
        <v>10000</v>
      </c>
      <c r="AP98" s="42">
        <v>0.03</v>
      </c>
      <c r="AQ98" s="42">
        <v>0.03</v>
      </c>
      <c r="AR98" s="4">
        <f t="shared" si="221"/>
        <v>6.8199999999999997E-2</v>
      </c>
      <c r="AS98" s="11">
        <f t="shared" si="222"/>
        <v>2.9521637485654111</v>
      </c>
      <c r="AT98" s="15">
        <f t="shared" si="223"/>
        <v>469.76949837279756</v>
      </c>
      <c r="AU98" s="19">
        <f t="shared" si="224"/>
        <v>5.0040256631266655E-2</v>
      </c>
      <c r="AV98" s="13">
        <f t="shared" si="225"/>
        <v>0.5</v>
      </c>
      <c r="AW98" s="11">
        <f t="shared" si="226"/>
        <v>1</v>
      </c>
      <c r="AX98" s="11">
        <f t="shared" si="227"/>
        <v>0.8911</v>
      </c>
      <c r="AY98" s="11">
        <f t="shared" si="228"/>
        <v>201997.53114128605</v>
      </c>
      <c r="AZ98" s="11">
        <f t="shared" si="229"/>
        <v>1</v>
      </c>
      <c r="BA98" s="11">
        <f t="shared" si="230"/>
        <v>0.34752899999999998</v>
      </c>
      <c r="BB98" s="11">
        <f t="shared" si="231"/>
        <v>1.025058</v>
      </c>
      <c r="BC98" s="11">
        <f t="shared" si="232"/>
        <v>0.99909999999999999</v>
      </c>
      <c r="BD98" s="11">
        <f t="shared" si="233"/>
        <v>0.8911</v>
      </c>
      <c r="BE98" s="11">
        <f t="shared" si="234"/>
        <v>201997.53114128605</v>
      </c>
      <c r="BF98" s="11">
        <f t="shared" si="235"/>
        <v>1</v>
      </c>
      <c r="BG98" s="11">
        <f t="shared" si="236"/>
        <v>0.34752899999999998</v>
      </c>
      <c r="BH98" s="11">
        <f t="shared" si="237"/>
        <v>1.025058</v>
      </c>
      <c r="BI98" s="121">
        <f>16*X98^2/(3*BI62^2*Y98^2)</f>
        <v>46.481444257833495</v>
      </c>
      <c r="BJ98" s="121">
        <f>16*X98^2/(3*BJ62^2*Y98^2)</f>
        <v>11.620361064458374</v>
      </c>
      <c r="BK98" s="121">
        <f>16*X98^2/(3*BK62^2*Y98^2)</f>
        <v>5.164604917537055</v>
      </c>
      <c r="BL98" s="121">
        <f>16*X98^2/(3*BL62^2*Y98^2)</f>
        <v>2.9050902661145934</v>
      </c>
      <c r="BM98" s="121">
        <f>16*X98^2/(3*BM62^2*Y98^2)</f>
        <v>1.8592577703133397</v>
      </c>
      <c r="BN98" s="121">
        <f>16*X98^2/(3*BN62^2*Y98^2)</f>
        <v>1.2911512293842637</v>
      </c>
      <c r="BO98" s="121">
        <f>16*X98^2/(3*BO62^2*Y98^2)</f>
        <v>0.9486009032210917</v>
      </c>
      <c r="BP98" s="121">
        <f>16*X98^2/(3*BP62^2*Y98^2)</f>
        <v>0.72627256652864836</v>
      </c>
      <c r="BQ98" s="121">
        <f t="shared" si="238"/>
        <v>1.3333333333333333</v>
      </c>
      <c r="BR98" s="121">
        <f t="shared" si="238"/>
        <v>1.3333333333333333</v>
      </c>
      <c r="BS98" s="121">
        <f t="shared" si="238"/>
        <v>1.3333333333333333</v>
      </c>
      <c r="BT98" s="121">
        <f t="shared" si="238"/>
        <v>1.3333333333333333</v>
      </c>
      <c r="BU98" s="121">
        <f t="shared" si="238"/>
        <v>1.3333333333333333</v>
      </c>
      <c r="BV98" s="121">
        <f t="shared" si="238"/>
        <v>1.3333333333333333</v>
      </c>
      <c r="BW98" s="121">
        <f t="shared" si="238"/>
        <v>1.3333333333333333</v>
      </c>
      <c r="BX98" s="121">
        <f t="shared" si="238"/>
        <v>1.3333333333333333</v>
      </c>
      <c r="BY98" s="121">
        <f>(BI62^2*Y98^2)/X98^2</f>
        <v>0.11474112774442265</v>
      </c>
      <c r="BZ98" s="121">
        <f>(BJ62^2*Y98^2)/X98^2</f>
        <v>0.45896451097769059</v>
      </c>
      <c r="CA98" s="121">
        <f>(BK62^2*Y98^2)/X98^2</f>
        <v>1.0326701496998039</v>
      </c>
      <c r="CB98" s="121">
        <f>(BL62^2*Y98^2)/X98^2</f>
        <v>1.8358580439107623</v>
      </c>
      <c r="CC98" s="121">
        <f>(BM62^2*Y98^2)/X98^2</f>
        <v>2.8685281936105662</v>
      </c>
      <c r="CD98" s="121">
        <f>(BN62^2*Y98^2)/X98^2</f>
        <v>4.1306805987992155</v>
      </c>
      <c r="CE98" s="121">
        <f>(BO62^2*Y98^2)/X98^2</f>
        <v>5.6223152594767098</v>
      </c>
      <c r="CF98" s="121">
        <f>(BP62^2*Y98^2)/X98^2</f>
        <v>7.3434321756430494</v>
      </c>
      <c r="CG98" s="121">
        <f t="shared" si="239"/>
        <v>11.620361064458374</v>
      </c>
      <c r="CH98" s="121">
        <f t="shared" si="130"/>
        <v>2.9050902661145934</v>
      </c>
      <c r="CI98" s="121">
        <f t="shared" si="131"/>
        <v>1.2911512293842637</v>
      </c>
      <c r="CJ98" s="121">
        <f t="shared" si="132"/>
        <v>0.72627256652864836</v>
      </c>
      <c r="CK98" s="121">
        <f t="shared" si="133"/>
        <v>0.46481444257833493</v>
      </c>
      <c r="CL98" s="121">
        <f t="shared" si="134"/>
        <v>0.32278780734606594</v>
      </c>
      <c r="CM98" s="121">
        <f t="shared" si="135"/>
        <v>0.23715022580527292</v>
      </c>
      <c r="CN98" s="121">
        <f t="shared" si="136"/>
        <v>0.18156814163216209</v>
      </c>
      <c r="CO98" s="95">
        <f t="shared" si="137"/>
        <v>4.6179889971283137</v>
      </c>
      <c r="CP98" s="95">
        <f t="shared" si="138"/>
        <v>5.0818399885132557</v>
      </c>
      <c r="CQ98" s="95">
        <f t="shared" si="139"/>
        <v>5.8549249741548275</v>
      </c>
      <c r="CR98" s="95">
        <f t="shared" si="140"/>
        <v>6.9372439540530255</v>
      </c>
      <c r="CS98" s="95">
        <f t="shared" si="141"/>
        <v>8.3287969282078524</v>
      </c>
      <c r="CT98" s="95">
        <f t="shared" si="142"/>
        <v>10.029583896619307</v>
      </c>
      <c r="CU98" s="95">
        <f t="shared" si="143"/>
        <v>12.03960485928739</v>
      </c>
      <c r="CV98" s="95">
        <f t="shared" si="144"/>
        <v>14.358859816212103</v>
      </c>
      <c r="CW98" s="95">
        <f t="shared" si="145"/>
        <v>4.6179889971283137</v>
      </c>
      <c r="CX98" s="95">
        <f t="shared" si="146"/>
        <v>5.0818399885132557</v>
      </c>
      <c r="CY98" s="95">
        <f t="shared" si="147"/>
        <v>5.8549249741548275</v>
      </c>
      <c r="CZ98" s="95">
        <f t="shared" si="148"/>
        <v>6.9372439540530255</v>
      </c>
      <c r="DA98" s="95">
        <f t="shared" si="149"/>
        <v>8.3287969282078524</v>
      </c>
      <c r="DB98" s="95">
        <f t="shared" si="150"/>
        <v>10.029583896619307</v>
      </c>
      <c r="DC98" s="95">
        <f t="shared" si="151"/>
        <v>12.03960485928739</v>
      </c>
      <c r="DD98" s="95">
        <f t="shared" si="152"/>
        <v>14.358859816212103</v>
      </c>
      <c r="DE98" s="13">
        <f t="shared" si="240"/>
        <v>49.329673385577919</v>
      </c>
      <c r="DF98" s="13">
        <f t="shared" si="241"/>
        <v>14.812813575436063</v>
      </c>
      <c r="DG98" s="13">
        <f t="shared" si="242"/>
        <v>8.9307630672368585</v>
      </c>
      <c r="DH98" s="13">
        <f t="shared" si="243"/>
        <v>7.4744363100253555</v>
      </c>
      <c r="DI98" s="13">
        <f t="shared" si="153"/>
        <v>7.4612739639239054</v>
      </c>
      <c r="DJ98" s="13">
        <f t="shared" si="154"/>
        <v>8.1553198281834796</v>
      </c>
      <c r="DK98" s="13">
        <f t="shared" si="155"/>
        <v>9.3044041626978018</v>
      </c>
      <c r="DL98" s="13">
        <f t="shared" si="156"/>
        <v>10.803192742171698</v>
      </c>
      <c r="DM98" s="95">
        <f t="shared" si="157"/>
        <v>49.329673385577919</v>
      </c>
      <c r="DN98" s="95">
        <f t="shared" si="158"/>
        <v>14.812813575436063</v>
      </c>
      <c r="DO98" s="95">
        <f t="shared" si="159"/>
        <v>8.9307630672368585</v>
      </c>
      <c r="DP98" s="95">
        <f t="shared" si="160"/>
        <v>7.4744363100253555</v>
      </c>
      <c r="DQ98" s="95">
        <f t="shared" si="161"/>
        <v>7.4612739639239054</v>
      </c>
      <c r="DR98" s="95">
        <f t="shared" si="162"/>
        <v>8.1553198281834796</v>
      </c>
      <c r="DS98" s="95">
        <f t="shared" si="163"/>
        <v>9.3044041626978018</v>
      </c>
      <c r="DT98" s="95">
        <f t="shared" si="164"/>
        <v>10.803192742171698</v>
      </c>
      <c r="DU98" s="95">
        <f t="shared" si="165"/>
        <v>26.323333587819342</v>
      </c>
      <c r="DV98" s="95">
        <f t="shared" si="166"/>
        <v>10.329187223874293</v>
      </c>
      <c r="DW98" s="95">
        <f t="shared" si="167"/>
        <v>7.6036097157890108</v>
      </c>
      <c r="DX98" s="95">
        <f t="shared" si="168"/>
        <v>6.9287886736464017</v>
      </c>
      <c r="DY98" s="95">
        <f t="shared" si="169"/>
        <v>6.9226896110086802</v>
      </c>
      <c r="DZ98" s="95">
        <f t="shared" si="170"/>
        <v>7.2442910312223683</v>
      </c>
      <c r="EA98" s="95">
        <f t="shared" si="171"/>
        <v>7.7767445374749391</v>
      </c>
      <c r="EB98" s="95">
        <f t="shared" si="172"/>
        <v>8.4712411991229164</v>
      </c>
      <c r="EC98" s="95">
        <f t="shared" si="173"/>
        <v>26.323333587819342</v>
      </c>
      <c r="ED98" s="95">
        <f t="shared" si="174"/>
        <v>10.329187223874293</v>
      </c>
      <c r="EE98" s="95">
        <f t="shared" si="175"/>
        <v>7.6036097157890108</v>
      </c>
      <c r="EF98" s="95">
        <f t="shared" si="176"/>
        <v>6.9287886736464017</v>
      </c>
      <c r="EG98" s="95">
        <f t="shared" si="177"/>
        <v>6.9226896110086802</v>
      </c>
      <c r="EH98" s="95">
        <f t="shared" si="178"/>
        <v>7.2442910312223692</v>
      </c>
      <c r="EI98" s="95">
        <f t="shared" si="179"/>
        <v>7.7767445374749391</v>
      </c>
      <c r="EJ98" s="95">
        <f t="shared" si="180"/>
        <v>8.4712411991229182</v>
      </c>
      <c r="EK98" s="95">
        <f t="shared" si="181"/>
        <v>26.323333587819342</v>
      </c>
      <c r="EL98" s="95">
        <f t="shared" si="182"/>
        <v>10.329187223874293</v>
      </c>
      <c r="EM98" s="95">
        <f t="shared" si="183"/>
        <v>7.6036097157890108</v>
      </c>
      <c r="EN98" s="95">
        <f t="shared" si="184"/>
        <v>6.9287886736464017</v>
      </c>
      <c r="EO98" s="95">
        <f t="shared" si="185"/>
        <v>6.9226896110086802</v>
      </c>
      <c r="EP98" s="95">
        <f t="shared" si="186"/>
        <v>7.2442910312223692</v>
      </c>
      <c r="EQ98" s="95">
        <f t="shared" si="187"/>
        <v>7.7767445374749391</v>
      </c>
      <c r="ER98" s="95">
        <f t="shared" si="188"/>
        <v>8.4712411991229182</v>
      </c>
      <c r="ES98" s="95">
        <f t="shared" si="189"/>
        <v>1</v>
      </c>
      <c r="ET98" s="95">
        <f t="shared" si="190"/>
        <v>1</v>
      </c>
      <c r="EU98" s="95">
        <f t="shared" si="191"/>
        <v>1</v>
      </c>
      <c r="EV98" s="95">
        <f t="shared" si="192"/>
        <v>1</v>
      </c>
      <c r="EW98" s="95">
        <f t="shared" si="193"/>
        <v>1</v>
      </c>
      <c r="EX98" s="95">
        <f t="shared" si="194"/>
        <v>1</v>
      </c>
      <c r="EY98" s="95">
        <f t="shared" si="195"/>
        <v>1</v>
      </c>
      <c r="EZ98" s="95">
        <f t="shared" si="196"/>
        <v>1</v>
      </c>
      <c r="FA98" s="95">
        <f t="shared" si="197"/>
        <v>1</v>
      </c>
      <c r="FB98" s="95">
        <f t="shared" si="198"/>
        <v>1</v>
      </c>
      <c r="FC98" s="95">
        <f t="shared" si="199"/>
        <v>1</v>
      </c>
      <c r="FD98" s="95">
        <f t="shared" si="200"/>
        <v>1</v>
      </c>
      <c r="FE98" s="95">
        <f t="shared" si="201"/>
        <v>1</v>
      </c>
      <c r="FF98" s="95">
        <f t="shared" si="202"/>
        <v>1</v>
      </c>
      <c r="FG98" s="95">
        <f t="shared" si="203"/>
        <v>1</v>
      </c>
      <c r="FH98" s="95">
        <f t="shared" si="204"/>
        <v>0.99999999999999989</v>
      </c>
      <c r="FI98" s="95">
        <f t="shared" si="205"/>
        <v>1</v>
      </c>
      <c r="FJ98" s="95">
        <f t="shared" si="206"/>
        <v>1</v>
      </c>
      <c r="FK98" s="95">
        <f t="shared" si="207"/>
        <v>1</v>
      </c>
      <c r="FL98" s="95">
        <f t="shared" si="208"/>
        <v>1</v>
      </c>
      <c r="FM98" s="95">
        <f t="shared" si="209"/>
        <v>1</v>
      </c>
      <c r="FN98" s="95">
        <f t="shared" si="210"/>
        <v>1</v>
      </c>
      <c r="FO98" s="95">
        <f t="shared" si="211"/>
        <v>1</v>
      </c>
      <c r="FP98" s="95">
        <f t="shared" si="212"/>
        <v>1</v>
      </c>
      <c r="FQ98" s="115">
        <f t="shared" si="213"/>
        <v>41.043007893439935</v>
      </c>
      <c r="FR98" s="115">
        <f t="shared" si="214"/>
        <v>12.276450406005052</v>
      </c>
      <c r="FS98" s="115">
        <f t="shared" si="215"/>
        <v>7.3455152767161334</v>
      </c>
      <c r="FT98" s="115">
        <f t="shared" si="216"/>
        <v>6.052782598877247</v>
      </c>
      <c r="FU98" s="115">
        <f t="shared" si="217"/>
        <v>5.8820871866014954</v>
      </c>
      <c r="FV98" s="115">
        <f t="shared" si="218"/>
        <v>6.1876607688353813</v>
      </c>
      <c r="FW98" s="115">
        <f t="shared" si="219"/>
        <v>6.7283897917718862</v>
      </c>
      <c r="FX98" s="115">
        <f t="shared" si="220"/>
        <v>7.3892072993276461</v>
      </c>
      <c r="FZ98" s="90">
        <f t="shared" si="244"/>
        <v>5.8820871866014954</v>
      </c>
      <c r="GB98" s="18"/>
      <c r="GC98" s="29"/>
      <c r="GE98" s="15"/>
      <c r="GF98" s="15"/>
      <c r="GG98" s="15"/>
      <c r="GI98" s="31"/>
      <c r="GJ98" s="31"/>
      <c r="GK98" s="31"/>
      <c r="IC98" s="28"/>
      <c r="ID98" s="13"/>
      <c r="IE98" s="13"/>
      <c r="IF98" s="13"/>
      <c r="IG98" s="13"/>
      <c r="IH98" s="13"/>
      <c r="II98" s="13"/>
      <c r="IJ98" s="28"/>
      <c r="IK98" s="20"/>
      <c r="IL98" s="13"/>
      <c r="IM98" s="11"/>
      <c r="IN98" s="23"/>
      <c r="IO98" s="13"/>
      <c r="IP98" s="23"/>
      <c r="IQ98" s="28"/>
      <c r="IR98" s="20"/>
      <c r="IS98" s="13"/>
      <c r="IT98" s="20"/>
      <c r="IU98" s="23"/>
      <c r="IV98" s="20"/>
      <c r="IW98" s="23"/>
      <c r="IY98" s="13"/>
      <c r="IZ98" s="25"/>
      <c r="JA98" s="25"/>
      <c r="JB98" s="25"/>
      <c r="JC98" s="25"/>
      <c r="JD98" s="25"/>
      <c r="JE98" s="25"/>
      <c r="JF98" s="25"/>
    </row>
    <row r="99" spans="1:318" ht="13.8" x14ac:dyDescent="0.3">
      <c r="A99" s="5"/>
      <c r="B99" s="95">
        <v>2.1048519522998368</v>
      </c>
      <c r="C99" s="20">
        <v>7.3867600183528115</v>
      </c>
      <c r="D99" s="20">
        <v>5.9572303082328801</v>
      </c>
      <c r="E99" s="20">
        <v>4.9148038238316243</v>
      </c>
      <c r="F99" s="20">
        <v>3.5996822835350999</v>
      </c>
      <c r="G99" s="20">
        <v>2.307804715555859</v>
      </c>
      <c r="H99" s="20">
        <v>1.2663060514102602</v>
      </c>
      <c r="I99" s="20">
        <v>1.0279911968122015</v>
      </c>
      <c r="J99" s="5"/>
      <c r="K99" s="5"/>
      <c r="U99" s="4"/>
      <c r="X99" s="118">
        <f t="shared" si="245"/>
        <v>31.588152109649901</v>
      </c>
      <c r="Y99" s="118">
        <v>10</v>
      </c>
      <c r="Z99" s="40">
        <v>1.7999999999999999E-2</v>
      </c>
      <c r="AA99" s="40">
        <v>10000000</v>
      </c>
      <c r="AB99" s="40">
        <v>10000000</v>
      </c>
      <c r="AC99" s="98">
        <v>3900000</v>
      </c>
      <c r="AD99" s="42">
        <v>0.33</v>
      </c>
      <c r="AE99" s="42">
        <v>0.33</v>
      </c>
      <c r="AF99" s="41">
        <v>1.7999999999999999E-2</v>
      </c>
      <c r="AG99" s="40">
        <v>10000000</v>
      </c>
      <c r="AH99" s="40">
        <v>10000000</v>
      </c>
      <c r="AI99" s="98">
        <v>3900000</v>
      </c>
      <c r="AJ99" s="42">
        <v>0.33</v>
      </c>
      <c r="AK99" s="42">
        <v>0.33</v>
      </c>
      <c r="AL99" s="42">
        <f>AL60</f>
        <v>5.0200000000000002E-2</v>
      </c>
      <c r="AM99" s="40">
        <v>6000</v>
      </c>
      <c r="AN99" s="40">
        <f>AN60</f>
        <v>10000</v>
      </c>
      <c r="AO99" s="40">
        <f>AO60</f>
        <v>10000</v>
      </c>
      <c r="AP99" s="42">
        <v>0.03</v>
      </c>
      <c r="AQ99" s="42">
        <v>0.03</v>
      </c>
      <c r="AR99" s="4">
        <f t="shared" si="221"/>
        <v>6.8199999999999997E-2</v>
      </c>
      <c r="AS99" s="11">
        <f t="shared" si="222"/>
        <v>3.1588152109649901</v>
      </c>
      <c r="AT99" s="15">
        <f t="shared" si="223"/>
        <v>469.76949837279756</v>
      </c>
      <c r="AU99" s="19">
        <f t="shared" si="224"/>
        <v>5.0040256631266655E-2</v>
      </c>
      <c r="AV99" s="13">
        <f t="shared" si="225"/>
        <v>0.5</v>
      </c>
      <c r="AW99" s="11">
        <f t="shared" si="226"/>
        <v>1</v>
      </c>
      <c r="AX99" s="11">
        <f t="shared" si="227"/>
        <v>0.8911</v>
      </c>
      <c r="AY99" s="11">
        <f t="shared" si="228"/>
        <v>201997.53114128605</v>
      </c>
      <c r="AZ99" s="11">
        <f t="shared" si="229"/>
        <v>1</v>
      </c>
      <c r="BA99" s="11">
        <f t="shared" si="230"/>
        <v>0.34752899999999998</v>
      </c>
      <c r="BB99" s="11">
        <f t="shared" si="231"/>
        <v>1.025058</v>
      </c>
      <c r="BC99" s="11">
        <f t="shared" si="232"/>
        <v>0.99909999999999999</v>
      </c>
      <c r="BD99" s="11">
        <f t="shared" si="233"/>
        <v>0.8911</v>
      </c>
      <c r="BE99" s="11">
        <f t="shared" si="234"/>
        <v>201997.53114128605</v>
      </c>
      <c r="BF99" s="11">
        <f t="shared" si="235"/>
        <v>1</v>
      </c>
      <c r="BG99" s="11">
        <f t="shared" si="236"/>
        <v>0.34752899999999998</v>
      </c>
      <c r="BH99" s="11">
        <f t="shared" si="237"/>
        <v>1.025058</v>
      </c>
      <c r="BI99" s="121">
        <f>16*X99^2/(3*BI62^2*Y99^2)</f>
        <v>53.216605530793572</v>
      </c>
      <c r="BJ99" s="121">
        <f>16*X99^2/(3*BJ62^2*Y99^2)</f>
        <v>13.304151382698393</v>
      </c>
      <c r="BK99" s="121">
        <f>16*X99^2/(3*BK62^2*Y99^2)</f>
        <v>5.912956170088175</v>
      </c>
      <c r="BL99" s="121">
        <f>16*X99^2/(3*BL62^2*Y99^2)</f>
        <v>3.3260378456745983</v>
      </c>
      <c r="BM99" s="121">
        <f>16*X99^2/(3*BM62^2*Y99^2)</f>
        <v>2.1286642212317428</v>
      </c>
      <c r="BN99" s="121">
        <f>16*X99^2/(3*BN62^2*Y99^2)</f>
        <v>1.4782390425220437</v>
      </c>
      <c r="BO99" s="121">
        <f>16*X99^2/(3*BO62^2*Y99^2)</f>
        <v>1.0860531740978281</v>
      </c>
      <c r="BP99" s="121">
        <f>16*X99^2/(3*BP62^2*Y99^2)</f>
        <v>0.83150946141864956</v>
      </c>
      <c r="BQ99" s="121">
        <f t="shared" si="238"/>
        <v>1.3333333333333333</v>
      </c>
      <c r="BR99" s="121">
        <f t="shared" si="238"/>
        <v>1.3333333333333333</v>
      </c>
      <c r="BS99" s="121">
        <f t="shared" si="238"/>
        <v>1.3333333333333333</v>
      </c>
      <c r="BT99" s="121">
        <f t="shared" si="238"/>
        <v>1.3333333333333333</v>
      </c>
      <c r="BU99" s="121">
        <f t="shared" si="238"/>
        <v>1.3333333333333333</v>
      </c>
      <c r="BV99" s="121">
        <f t="shared" si="238"/>
        <v>1.3333333333333333</v>
      </c>
      <c r="BW99" s="121">
        <f t="shared" si="238"/>
        <v>1.3333333333333333</v>
      </c>
      <c r="BX99" s="121">
        <f t="shared" si="238"/>
        <v>1.3333333333333333</v>
      </c>
      <c r="BY99" s="121">
        <f>(BI62^2*Y99^2)/X99^2</f>
        <v>0.10021934469772262</v>
      </c>
      <c r="BZ99" s="121">
        <f>(BJ62^2*Y99^2)/X99^2</f>
        <v>0.40087737879089047</v>
      </c>
      <c r="CA99" s="121">
        <f>(BK62^2*Y99^2)/X99^2</f>
        <v>0.90197410227950359</v>
      </c>
      <c r="CB99" s="121">
        <f>(BL62^2*Y99^2)/X99^2</f>
        <v>1.6035095151635619</v>
      </c>
      <c r="CC99" s="121">
        <f>(BM62^2*Y99^2)/X99^2</f>
        <v>2.5054836174430655</v>
      </c>
      <c r="CD99" s="121">
        <f>(BN62^2*Y99^2)/X99^2</f>
        <v>3.6078964091180143</v>
      </c>
      <c r="CE99" s="121">
        <f>(BO62^2*Y99^2)/X99^2</f>
        <v>4.9107478901884081</v>
      </c>
      <c r="CF99" s="121">
        <f>(BP62^2*Y99^2)/X99^2</f>
        <v>6.4140380606542475</v>
      </c>
      <c r="CG99" s="121">
        <f t="shared" si="239"/>
        <v>13.304151382698393</v>
      </c>
      <c r="CH99" s="121">
        <f t="shared" si="130"/>
        <v>3.3260378456745983</v>
      </c>
      <c r="CI99" s="121">
        <f t="shared" si="131"/>
        <v>1.4782390425220437</v>
      </c>
      <c r="CJ99" s="121">
        <f t="shared" si="132"/>
        <v>0.83150946141864956</v>
      </c>
      <c r="CK99" s="121">
        <f t="shared" si="133"/>
        <v>0.5321660553079357</v>
      </c>
      <c r="CL99" s="121">
        <f t="shared" si="134"/>
        <v>0.36955976063051094</v>
      </c>
      <c r="CM99" s="121">
        <f t="shared" si="135"/>
        <v>0.27151329352445702</v>
      </c>
      <c r="CN99" s="121">
        <f t="shared" si="136"/>
        <v>0.20787736535466239</v>
      </c>
      <c r="CO99" s="95">
        <f t="shared" si="137"/>
        <v>4.5984204733411778</v>
      </c>
      <c r="CP99" s="95">
        <f t="shared" si="138"/>
        <v>5.0035658933647102</v>
      </c>
      <c r="CQ99" s="95">
        <f t="shared" si="139"/>
        <v>5.6788082600705962</v>
      </c>
      <c r="CR99" s="95">
        <f t="shared" si="140"/>
        <v>6.6241475734588402</v>
      </c>
      <c r="CS99" s="95">
        <f t="shared" si="141"/>
        <v>7.8395838335294368</v>
      </c>
      <c r="CT99" s="95">
        <f t="shared" si="142"/>
        <v>9.3251170402823895</v>
      </c>
      <c r="CU99" s="95">
        <f t="shared" si="143"/>
        <v>11.080747193717695</v>
      </c>
      <c r="CV99" s="95">
        <f t="shared" si="144"/>
        <v>13.106474293835358</v>
      </c>
      <c r="CW99" s="95">
        <f t="shared" si="145"/>
        <v>4.5984204733411778</v>
      </c>
      <c r="CX99" s="95">
        <f t="shared" si="146"/>
        <v>5.0035658933647102</v>
      </c>
      <c r="CY99" s="95">
        <f t="shared" si="147"/>
        <v>5.6788082600705962</v>
      </c>
      <c r="CZ99" s="95">
        <f t="shared" si="148"/>
        <v>6.6241475734588402</v>
      </c>
      <c r="DA99" s="95">
        <f t="shared" si="149"/>
        <v>7.8395838335294368</v>
      </c>
      <c r="DB99" s="95">
        <f t="shared" si="150"/>
        <v>9.3251170402823895</v>
      </c>
      <c r="DC99" s="95">
        <f t="shared" si="151"/>
        <v>11.080747193717695</v>
      </c>
      <c r="DD99" s="95">
        <f t="shared" si="152"/>
        <v>13.106474293835358</v>
      </c>
      <c r="DE99" s="13">
        <f t="shared" si="240"/>
        <v>56.050312875491294</v>
      </c>
      <c r="DF99" s="13">
        <f t="shared" si="241"/>
        <v>16.438516761489286</v>
      </c>
      <c r="DG99" s="13">
        <f t="shared" si="242"/>
        <v>9.5484182723676785</v>
      </c>
      <c r="DH99" s="13">
        <f t="shared" si="243"/>
        <v>7.6630353608381601</v>
      </c>
      <c r="DI99" s="13">
        <f t="shared" si="153"/>
        <v>7.3676358386748078</v>
      </c>
      <c r="DJ99" s="13">
        <f t="shared" si="154"/>
        <v>7.8196234516400578</v>
      </c>
      <c r="DK99" s="13">
        <f t="shared" si="155"/>
        <v>8.7302890642862359</v>
      </c>
      <c r="DL99" s="13">
        <f t="shared" si="156"/>
        <v>9.9790355220728966</v>
      </c>
      <c r="DM99" s="95">
        <f t="shared" si="157"/>
        <v>56.050312875491294</v>
      </c>
      <c r="DN99" s="95">
        <f t="shared" si="158"/>
        <v>16.438516761489286</v>
      </c>
      <c r="DO99" s="95">
        <f t="shared" si="159"/>
        <v>9.5484182723676785</v>
      </c>
      <c r="DP99" s="95">
        <f t="shared" si="160"/>
        <v>7.6630353608381601</v>
      </c>
      <c r="DQ99" s="95">
        <f t="shared" si="161"/>
        <v>7.3676358386748078</v>
      </c>
      <c r="DR99" s="95">
        <f t="shared" si="162"/>
        <v>7.8196234516400578</v>
      </c>
      <c r="DS99" s="95">
        <f t="shared" si="163"/>
        <v>8.7302890642862359</v>
      </c>
      <c r="DT99" s="95">
        <f t="shared" si="164"/>
        <v>9.9790355220728966</v>
      </c>
      <c r="DU99" s="95">
        <f t="shared" si="165"/>
        <v>29.43748974953948</v>
      </c>
      <c r="DV99" s="95">
        <f t="shared" si="166"/>
        <v>11.082492560602144</v>
      </c>
      <c r="DW99" s="95">
        <f t="shared" si="167"/>
        <v>7.889813843500888</v>
      </c>
      <c r="DX99" s="95">
        <f t="shared" si="168"/>
        <v>7.0161801930196326</v>
      </c>
      <c r="DY99" s="95">
        <f t="shared" si="169"/>
        <v>6.8793003256357554</v>
      </c>
      <c r="DZ99" s="95">
        <f t="shared" si="170"/>
        <v>7.0887387298306894</v>
      </c>
      <c r="EA99" s="95">
        <f t="shared" si="171"/>
        <v>7.5107156760937741</v>
      </c>
      <c r="EB99" s="95">
        <f t="shared" si="172"/>
        <v>8.089349819731293</v>
      </c>
      <c r="EC99" s="95">
        <f t="shared" si="173"/>
        <v>29.437489749539484</v>
      </c>
      <c r="ED99" s="95">
        <f t="shared" si="174"/>
        <v>11.082492560602144</v>
      </c>
      <c r="EE99" s="95">
        <f t="shared" si="175"/>
        <v>7.889813843500888</v>
      </c>
      <c r="EF99" s="95">
        <f t="shared" si="176"/>
        <v>7.0161801930196326</v>
      </c>
      <c r="EG99" s="95">
        <f t="shared" si="177"/>
        <v>6.8793003256357554</v>
      </c>
      <c r="EH99" s="95">
        <f t="shared" si="178"/>
        <v>7.0887387298306894</v>
      </c>
      <c r="EI99" s="95">
        <f t="shared" si="179"/>
        <v>7.5107156760937741</v>
      </c>
      <c r="EJ99" s="95">
        <f t="shared" si="180"/>
        <v>8.0893498197312947</v>
      </c>
      <c r="EK99" s="95">
        <f t="shared" si="181"/>
        <v>29.437489749539484</v>
      </c>
      <c r="EL99" s="95">
        <f t="shared" si="182"/>
        <v>11.082492560602144</v>
      </c>
      <c r="EM99" s="95">
        <f t="shared" si="183"/>
        <v>7.889813843500888</v>
      </c>
      <c r="EN99" s="95">
        <f t="shared" si="184"/>
        <v>7.0161801930196326</v>
      </c>
      <c r="EO99" s="95">
        <f t="shared" si="185"/>
        <v>6.8793003256357554</v>
      </c>
      <c r="EP99" s="95">
        <f t="shared" si="186"/>
        <v>7.0887387298306894</v>
      </c>
      <c r="EQ99" s="95">
        <f t="shared" si="187"/>
        <v>7.5107156760937741</v>
      </c>
      <c r="ER99" s="95">
        <f t="shared" si="188"/>
        <v>8.0893498197312947</v>
      </c>
      <c r="ES99" s="95">
        <f t="shared" si="189"/>
        <v>1</v>
      </c>
      <c r="ET99" s="95">
        <f t="shared" si="190"/>
        <v>1</v>
      </c>
      <c r="EU99" s="95">
        <f t="shared" si="191"/>
        <v>1</v>
      </c>
      <c r="EV99" s="95">
        <f t="shared" si="192"/>
        <v>1</v>
      </c>
      <c r="EW99" s="95">
        <f t="shared" si="193"/>
        <v>1</v>
      </c>
      <c r="EX99" s="95">
        <f t="shared" si="194"/>
        <v>1</v>
      </c>
      <c r="EY99" s="95">
        <f t="shared" si="195"/>
        <v>1</v>
      </c>
      <c r="EZ99" s="95">
        <f t="shared" si="196"/>
        <v>1</v>
      </c>
      <c r="FA99" s="95">
        <f t="shared" si="197"/>
        <v>1</v>
      </c>
      <c r="FB99" s="95">
        <f t="shared" si="198"/>
        <v>1</v>
      </c>
      <c r="FC99" s="95">
        <f t="shared" si="199"/>
        <v>1</v>
      </c>
      <c r="FD99" s="95">
        <f t="shared" si="200"/>
        <v>1</v>
      </c>
      <c r="FE99" s="95">
        <f t="shared" si="201"/>
        <v>1</v>
      </c>
      <c r="FF99" s="95">
        <f t="shared" si="202"/>
        <v>1</v>
      </c>
      <c r="FG99" s="95">
        <f t="shared" si="203"/>
        <v>1</v>
      </c>
      <c r="FH99" s="95">
        <f t="shared" si="204"/>
        <v>0.99999999999999989</v>
      </c>
      <c r="FI99" s="95">
        <f t="shared" si="205"/>
        <v>1</v>
      </c>
      <c r="FJ99" s="95">
        <f t="shared" si="206"/>
        <v>1</v>
      </c>
      <c r="FK99" s="95">
        <f t="shared" si="207"/>
        <v>1</v>
      </c>
      <c r="FL99" s="95">
        <f t="shared" si="208"/>
        <v>1</v>
      </c>
      <c r="FM99" s="95">
        <f t="shared" si="209"/>
        <v>1</v>
      </c>
      <c r="FN99" s="95">
        <f t="shared" si="210"/>
        <v>1</v>
      </c>
      <c r="FO99" s="95">
        <f t="shared" si="211"/>
        <v>1</v>
      </c>
      <c r="FP99" s="95">
        <f t="shared" si="212"/>
        <v>1</v>
      </c>
      <c r="FQ99" s="115">
        <f t="shared" si="213"/>
        <v>46.642858988388632</v>
      </c>
      <c r="FR99" s="115">
        <f t="shared" si="214"/>
        <v>13.632721733762443</v>
      </c>
      <c r="FS99" s="115">
        <f t="shared" si="215"/>
        <v>7.8690103300093801</v>
      </c>
      <c r="FT99" s="115">
        <f t="shared" si="216"/>
        <v>6.237131173062795</v>
      </c>
      <c r="FU99" s="115">
        <f t="shared" si="217"/>
        <v>5.8671697102900806</v>
      </c>
      <c r="FV99" s="115">
        <f t="shared" si="218"/>
        <v>6.03051644610205</v>
      </c>
      <c r="FW99" s="115">
        <f t="shared" si="219"/>
        <v>6.4605734746205634</v>
      </c>
      <c r="FX99" s="115">
        <f t="shared" si="220"/>
        <v>7.0331064957070897</v>
      </c>
      <c r="FZ99" s="90">
        <f t="shared" si="244"/>
        <v>5.8671697102900806</v>
      </c>
      <c r="GB99" s="18"/>
      <c r="GC99" s="29"/>
      <c r="GE99" s="15"/>
      <c r="GF99" s="15"/>
      <c r="GG99" s="15"/>
      <c r="GI99" s="31"/>
      <c r="GJ99" s="31"/>
      <c r="GK99" s="31"/>
      <c r="IC99" s="28"/>
      <c r="ID99" s="11"/>
      <c r="IE99" s="13"/>
      <c r="IF99" s="11"/>
      <c r="IG99" s="13"/>
      <c r="IH99" s="13"/>
      <c r="II99" s="13"/>
      <c r="IJ99" s="28"/>
      <c r="IK99" s="11"/>
      <c r="IL99" s="13"/>
      <c r="IM99" s="11"/>
      <c r="IN99" s="23"/>
      <c r="IO99" s="11"/>
      <c r="IP99" s="23"/>
      <c r="IQ99" s="28"/>
      <c r="IR99" s="20"/>
      <c r="IS99" s="13"/>
      <c r="IT99" s="23"/>
      <c r="IU99" s="23"/>
      <c r="IV99" s="23"/>
      <c r="IW99" s="23"/>
      <c r="IY99" s="13"/>
      <c r="IZ99" s="25"/>
      <c r="JA99" s="25"/>
      <c r="JB99" s="25"/>
      <c r="JC99" s="25"/>
      <c r="JD99" s="25"/>
      <c r="JE99" s="25"/>
      <c r="JF99" s="25"/>
    </row>
    <row r="100" spans="1:318" ht="13.8" x14ac:dyDescent="0.3">
      <c r="A100" s="5"/>
      <c r="B100" s="95">
        <v>2.2521915889608257</v>
      </c>
      <c r="C100" s="20">
        <v>7.5101366699731784</v>
      </c>
      <c r="D100" s="20">
        <v>5.925169288938255</v>
      </c>
      <c r="E100" s="20">
        <v>4.8715129553855334</v>
      </c>
      <c r="F100" s="20">
        <v>3.6075089491797581</v>
      </c>
      <c r="G100" s="20">
        <v>2.3108356330204263</v>
      </c>
      <c r="H100" s="20">
        <v>1.2700394117988896</v>
      </c>
      <c r="I100" s="20">
        <v>1.0328020317140143</v>
      </c>
      <c r="J100" s="5"/>
      <c r="K100" s="5"/>
      <c r="U100" s="4"/>
      <c r="X100" s="118">
        <f t="shared" si="245"/>
        <v>33.799322757325399</v>
      </c>
      <c r="Y100" s="118">
        <v>10</v>
      </c>
      <c r="Z100" s="40">
        <v>1.7999999999999999E-2</v>
      </c>
      <c r="AA100" s="40">
        <v>10000000</v>
      </c>
      <c r="AB100" s="40">
        <v>10000000</v>
      </c>
      <c r="AC100" s="98">
        <v>3900000</v>
      </c>
      <c r="AD100" s="42">
        <v>0.33</v>
      </c>
      <c r="AE100" s="42">
        <v>0.33</v>
      </c>
      <c r="AF100" s="41">
        <v>1.7999999999999999E-2</v>
      </c>
      <c r="AG100" s="40">
        <v>10000000</v>
      </c>
      <c r="AH100" s="40">
        <v>10000000</v>
      </c>
      <c r="AI100" s="98">
        <v>3900000</v>
      </c>
      <c r="AJ100" s="42">
        <v>0.33</v>
      </c>
      <c r="AK100" s="42">
        <v>0.33</v>
      </c>
      <c r="AL100" s="42">
        <f>AL60</f>
        <v>5.0200000000000002E-2</v>
      </c>
      <c r="AM100" s="40">
        <v>6000</v>
      </c>
      <c r="AN100" s="40">
        <f>AN60</f>
        <v>10000</v>
      </c>
      <c r="AO100" s="40">
        <f>AO60</f>
        <v>10000</v>
      </c>
      <c r="AP100" s="42">
        <v>0.03</v>
      </c>
      <c r="AQ100" s="42">
        <v>0.03</v>
      </c>
      <c r="AR100" s="4">
        <f t="shared" si="221"/>
        <v>6.8199999999999997E-2</v>
      </c>
      <c r="AS100" s="11">
        <f t="shared" si="222"/>
        <v>3.3799322757325401</v>
      </c>
      <c r="AT100" s="15">
        <f t="shared" si="223"/>
        <v>469.76949837279756</v>
      </c>
      <c r="AU100" s="19">
        <f t="shared" si="224"/>
        <v>5.0040256631266655E-2</v>
      </c>
      <c r="AV100" s="13">
        <f t="shared" si="225"/>
        <v>0.5</v>
      </c>
      <c r="AW100" s="11">
        <f t="shared" si="226"/>
        <v>1</v>
      </c>
      <c r="AX100" s="11">
        <f t="shared" si="227"/>
        <v>0.8911</v>
      </c>
      <c r="AY100" s="11">
        <f t="shared" si="228"/>
        <v>201997.53114128605</v>
      </c>
      <c r="AZ100" s="11">
        <f t="shared" si="229"/>
        <v>1</v>
      </c>
      <c r="BA100" s="11">
        <f t="shared" si="230"/>
        <v>0.34752899999999998</v>
      </c>
      <c r="BB100" s="11">
        <f t="shared" si="231"/>
        <v>1.025058</v>
      </c>
      <c r="BC100" s="11">
        <f t="shared" si="232"/>
        <v>0.99909999999999999</v>
      </c>
      <c r="BD100" s="11">
        <f t="shared" si="233"/>
        <v>0.8911</v>
      </c>
      <c r="BE100" s="11">
        <f t="shared" si="234"/>
        <v>201997.53114128605</v>
      </c>
      <c r="BF100" s="11">
        <f t="shared" si="235"/>
        <v>1</v>
      </c>
      <c r="BG100" s="11">
        <f t="shared" si="236"/>
        <v>0.34752899999999998</v>
      </c>
      <c r="BH100" s="11">
        <f t="shared" si="237"/>
        <v>1.025058</v>
      </c>
      <c r="BI100" s="121">
        <f>16*X100^2/(3*BI62^2*Y100^2)</f>
        <v>60.927691672205583</v>
      </c>
      <c r="BJ100" s="121">
        <f>16*X100^2/(3*BJ62^2*Y100^2)</f>
        <v>15.231922918051396</v>
      </c>
      <c r="BK100" s="121">
        <f>16*X100^2/(3*BK62^2*Y100^2)</f>
        <v>6.7697435191339537</v>
      </c>
      <c r="BL100" s="121">
        <f>16*X100^2/(3*BL62^2*Y100^2)</f>
        <v>3.8079807295128489</v>
      </c>
      <c r="BM100" s="121">
        <f>16*X100^2/(3*BM62^2*Y100^2)</f>
        <v>2.4371076668882234</v>
      </c>
      <c r="BN100" s="121">
        <f>16*X100^2/(3*BN62^2*Y100^2)</f>
        <v>1.6924358797834884</v>
      </c>
      <c r="BO100" s="121">
        <f>16*X100^2/(3*BO62^2*Y100^2)</f>
        <v>1.2434222790246037</v>
      </c>
      <c r="BP100" s="121">
        <f>16*X100^2/(3*BP62^2*Y100^2)</f>
        <v>0.95199518237821223</v>
      </c>
      <c r="BQ100" s="121">
        <f t="shared" si="238"/>
        <v>1.3333333333333333</v>
      </c>
      <c r="BR100" s="121">
        <f t="shared" si="238"/>
        <v>1.3333333333333333</v>
      </c>
      <c r="BS100" s="121">
        <f t="shared" si="238"/>
        <v>1.3333333333333333</v>
      </c>
      <c r="BT100" s="121">
        <f t="shared" si="238"/>
        <v>1.3333333333333333</v>
      </c>
      <c r="BU100" s="121">
        <f t="shared" si="238"/>
        <v>1.3333333333333333</v>
      </c>
      <c r="BV100" s="121">
        <f t="shared" si="238"/>
        <v>1.3333333333333333</v>
      </c>
      <c r="BW100" s="121">
        <f t="shared" si="238"/>
        <v>1.3333333333333333</v>
      </c>
      <c r="BX100" s="121">
        <f t="shared" si="238"/>
        <v>1.3333333333333333</v>
      </c>
      <c r="BY100" s="121">
        <f>(BI62^2*Y100^2)/X100^2</f>
        <v>8.7535456981153448E-2</v>
      </c>
      <c r="BZ100" s="121">
        <f>(BJ62^2*Y100^2)/X100^2</f>
        <v>0.35014182792461379</v>
      </c>
      <c r="CA100" s="121">
        <f>(BK62^2*Y100^2)/X100^2</f>
        <v>0.78781911283038109</v>
      </c>
      <c r="CB100" s="121">
        <f>(BL62^2*Y100^2)/X100^2</f>
        <v>1.4005673116984552</v>
      </c>
      <c r="CC100" s="121">
        <f>(BM62^2*Y100^2)/X100^2</f>
        <v>2.1883864245288365</v>
      </c>
      <c r="CD100" s="121">
        <f>(BN62^2*Y100^2)/X100^2</f>
        <v>3.1512764513215243</v>
      </c>
      <c r="CE100" s="121">
        <f>(BO62^2*Y100^2)/X100^2</f>
        <v>4.2892373920765197</v>
      </c>
      <c r="CF100" s="121">
        <f>(BP62^2*Y100^2)/X100^2</f>
        <v>5.6022692467938207</v>
      </c>
      <c r="CG100" s="121">
        <f t="shared" si="239"/>
        <v>15.231922918051396</v>
      </c>
      <c r="CH100" s="121">
        <f t="shared" si="130"/>
        <v>3.8079807295128489</v>
      </c>
      <c r="CI100" s="121">
        <f t="shared" si="131"/>
        <v>1.6924358797834884</v>
      </c>
      <c r="CJ100" s="121">
        <f t="shared" si="132"/>
        <v>0.95199518237821223</v>
      </c>
      <c r="CK100" s="121">
        <f t="shared" si="133"/>
        <v>0.60927691672205586</v>
      </c>
      <c r="CL100" s="121">
        <f t="shared" si="134"/>
        <v>0.4231089699458721</v>
      </c>
      <c r="CM100" s="121">
        <f t="shared" si="135"/>
        <v>0.31085556975615092</v>
      </c>
      <c r="CN100" s="121">
        <f t="shared" si="136"/>
        <v>0.23799879559455306</v>
      </c>
      <c r="CO100" s="95">
        <f t="shared" si="137"/>
        <v>4.5813285668103569</v>
      </c>
      <c r="CP100" s="95">
        <f t="shared" si="138"/>
        <v>4.935198267241427</v>
      </c>
      <c r="CQ100" s="95">
        <f t="shared" si="139"/>
        <v>5.5249811012932106</v>
      </c>
      <c r="CR100" s="95">
        <f t="shared" si="140"/>
        <v>6.3506770689657079</v>
      </c>
      <c r="CS100" s="95">
        <f t="shared" si="141"/>
        <v>7.412286170258918</v>
      </c>
      <c r="CT100" s="95">
        <f t="shared" si="142"/>
        <v>8.7098084051728435</v>
      </c>
      <c r="CU100" s="95">
        <f t="shared" si="143"/>
        <v>10.24324377370748</v>
      </c>
      <c r="CV100" s="95">
        <f t="shared" si="144"/>
        <v>12.012592275862829</v>
      </c>
      <c r="CW100" s="95">
        <f t="shared" si="145"/>
        <v>4.5813285668103569</v>
      </c>
      <c r="CX100" s="95">
        <f t="shared" si="146"/>
        <v>4.935198267241427</v>
      </c>
      <c r="CY100" s="95">
        <f t="shared" si="147"/>
        <v>5.5249811012932106</v>
      </c>
      <c r="CZ100" s="95">
        <f t="shared" si="148"/>
        <v>6.3506770689657079</v>
      </c>
      <c r="DA100" s="95">
        <f t="shared" si="149"/>
        <v>7.412286170258918</v>
      </c>
      <c r="DB100" s="95">
        <f t="shared" si="150"/>
        <v>8.7098084051728435</v>
      </c>
      <c r="DC100" s="95">
        <f t="shared" si="151"/>
        <v>10.24324377370748</v>
      </c>
      <c r="DD100" s="95">
        <f t="shared" si="152"/>
        <v>12.012592275862829</v>
      </c>
      <c r="DE100" s="13">
        <f t="shared" si="240"/>
        <v>63.748715129186735</v>
      </c>
      <c r="DF100" s="13">
        <f t="shared" si="241"/>
        <v>18.31555274597601</v>
      </c>
      <c r="DG100" s="13">
        <f t="shared" si="242"/>
        <v>10.291050631964334</v>
      </c>
      <c r="DH100" s="13">
        <f t="shared" si="243"/>
        <v>7.9420360412113036</v>
      </c>
      <c r="DI100" s="13">
        <f t="shared" si="153"/>
        <v>7.3589820914170598</v>
      </c>
      <c r="DJ100" s="13">
        <f t="shared" si="154"/>
        <v>7.5772003311050122</v>
      </c>
      <c r="DK100" s="13">
        <f t="shared" si="155"/>
        <v>8.2661476711011233</v>
      </c>
      <c r="DL100" s="13">
        <f t="shared" si="156"/>
        <v>9.2877524291720324</v>
      </c>
      <c r="DM100" s="95">
        <f t="shared" si="157"/>
        <v>63.748715129186735</v>
      </c>
      <c r="DN100" s="95">
        <f t="shared" si="158"/>
        <v>18.31555274597601</v>
      </c>
      <c r="DO100" s="95">
        <f t="shared" si="159"/>
        <v>10.291050631964334</v>
      </c>
      <c r="DP100" s="95">
        <f t="shared" si="160"/>
        <v>7.9420360412113036</v>
      </c>
      <c r="DQ100" s="95">
        <f t="shared" si="161"/>
        <v>7.3589820914170598</v>
      </c>
      <c r="DR100" s="95">
        <f t="shared" si="162"/>
        <v>7.5772003311050122</v>
      </c>
      <c r="DS100" s="95">
        <f t="shared" si="163"/>
        <v>8.2661476711011233</v>
      </c>
      <c r="DT100" s="95">
        <f t="shared" si="164"/>
        <v>9.2877524291720324</v>
      </c>
      <c r="DU100" s="95">
        <f t="shared" si="165"/>
        <v>33.004713798638846</v>
      </c>
      <c r="DV100" s="95">
        <f t="shared" si="166"/>
        <v>11.952258478805728</v>
      </c>
      <c r="DW100" s="95">
        <f t="shared" si="167"/>
        <v>8.2339288852319079</v>
      </c>
      <c r="DX100" s="95">
        <f t="shared" si="168"/>
        <v>7.1454612962854966</v>
      </c>
      <c r="DY100" s="95">
        <f t="shared" si="169"/>
        <v>6.8752904214614388</v>
      </c>
      <c r="DZ100" s="95">
        <f t="shared" si="170"/>
        <v>6.9764066436221244</v>
      </c>
      <c r="EA100" s="95">
        <f t="shared" si="171"/>
        <v>7.2956455504508027</v>
      </c>
      <c r="EB100" s="95">
        <f t="shared" si="172"/>
        <v>7.7690285904076353</v>
      </c>
      <c r="EC100" s="95">
        <f t="shared" si="173"/>
        <v>33.004713798638846</v>
      </c>
      <c r="ED100" s="95">
        <f t="shared" si="174"/>
        <v>11.952258478805728</v>
      </c>
      <c r="EE100" s="95">
        <f t="shared" si="175"/>
        <v>8.2339288852319097</v>
      </c>
      <c r="EF100" s="95">
        <f t="shared" si="176"/>
        <v>7.1454612962854966</v>
      </c>
      <c r="EG100" s="95">
        <f t="shared" si="177"/>
        <v>6.8752904214614396</v>
      </c>
      <c r="EH100" s="95">
        <f t="shared" si="178"/>
        <v>6.9764066436221235</v>
      </c>
      <c r="EI100" s="95">
        <f t="shared" si="179"/>
        <v>7.2956455504508035</v>
      </c>
      <c r="EJ100" s="95">
        <f t="shared" si="180"/>
        <v>7.7690285904076353</v>
      </c>
      <c r="EK100" s="95">
        <f t="shared" si="181"/>
        <v>33.004713798638846</v>
      </c>
      <c r="EL100" s="95">
        <f t="shared" si="182"/>
        <v>11.952258478805728</v>
      </c>
      <c r="EM100" s="95">
        <f t="shared" si="183"/>
        <v>8.2339288852319097</v>
      </c>
      <c r="EN100" s="95">
        <f t="shared" si="184"/>
        <v>7.1454612962854966</v>
      </c>
      <c r="EO100" s="95">
        <f t="shared" si="185"/>
        <v>6.8752904214614396</v>
      </c>
      <c r="EP100" s="95">
        <f t="shared" si="186"/>
        <v>6.9764066436221235</v>
      </c>
      <c r="EQ100" s="95">
        <f t="shared" si="187"/>
        <v>7.2956455504508035</v>
      </c>
      <c r="ER100" s="95">
        <f t="shared" si="188"/>
        <v>7.7690285904076353</v>
      </c>
      <c r="ES100" s="95">
        <f t="shared" si="189"/>
        <v>1</v>
      </c>
      <c r="ET100" s="95">
        <f t="shared" si="190"/>
        <v>1</v>
      </c>
      <c r="EU100" s="95">
        <f t="shared" si="191"/>
        <v>1</v>
      </c>
      <c r="EV100" s="95">
        <f t="shared" si="192"/>
        <v>1</v>
      </c>
      <c r="EW100" s="95">
        <f t="shared" si="193"/>
        <v>1</v>
      </c>
      <c r="EX100" s="95">
        <f t="shared" si="194"/>
        <v>1</v>
      </c>
      <c r="EY100" s="95">
        <f t="shared" si="195"/>
        <v>1</v>
      </c>
      <c r="EZ100" s="95">
        <f t="shared" si="196"/>
        <v>1</v>
      </c>
      <c r="FA100" s="95">
        <f t="shared" si="197"/>
        <v>1</v>
      </c>
      <c r="FB100" s="95">
        <f t="shared" si="198"/>
        <v>1</v>
      </c>
      <c r="FC100" s="95">
        <f t="shared" si="199"/>
        <v>0.99999999999999989</v>
      </c>
      <c r="FD100" s="95">
        <f t="shared" si="200"/>
        <v>1</v>
      </c>
      <c r="FE100" s="95">
        <f t="shared" si="201"/>
        <v>1</v>
      </c>
      <c r="FF100" s="95">
        <f t="shared" si="202"/>
        <v>1</v>
      </c>
      <c r="FG100" s="95">
        <f t="shared" si="203"/>
        <v>1</v>
      </c>
      <c r="FH100" s="95">
        <f t="shared" si="204"/>
        <v>1</v>
      </c>
      <c r="FI100" s="95">
        <f t="shared" si="205"/>
        <v>1</v>
      </c>
      <c r="FJ100" s="95">
        <f t="shared" si="206"/>
        <v>1</v>
      </c>
      <c r="FK100" s="95">
        <f t="shared" si="207"/>
        <v>1</v>
      </c>
      <c r="FL100" s="95">
        <f t="shared" si="208"/>
        <v>1</v>
      </c>
      <c r="FM100" s="95">
        <f t="shared" si="209"/>
        <v>1</v>
      </c>
      <c r="FN100" s="95">
        <f t="shared" si="210"/>
        <v>1</v>
      </c>
      <c r="FO100" s="95">
        <f t="shared" si="211"/>
        <v>1</v>
      </c>
      <c r="FP100" s="95">
        <f t="shared" si="212"/>
        <v>1</v>
      </c>
      <c r="FQ100" s="115">
        <f t="shared" si="213"/>
        <v>53.057380843147833</v>
      </c>
      <c r="FR100" s="115">
        <f t="shared" si="214"/>
        <v>15.197988060114744</v>
      </c>
      <c r="FS100" s="115">
        <f t="shared" si="215"/>
        <v>8.4945470018350147</v>
      </c>
      <c r="FT100" s="115">
        <f t="shared" si="216"/>
        <v>6.4905658850161805</v>
      </c>
      <c r="FU100" s="115">
        <f t="shared" si="217"/>
        <v>5.9090037158732045</v>
      </c>
      <c r="FV100" s="115">
        <f t="shared" si="218"/>
        <v>5.9245942082167975</v>
      </c>
      <c r="FW100" s="115">
        <f t="shared" si="219"/>
        <v>6.2402969300153543</v>
      </c>
      <c r="FX100" s="115">
        <f t="shared" si="220"/>
        <v>6.7207243104521668</v>
      </c>
      <c r="FZ100" s="90">
        <f t="shared" si="244"/>
        <v>5.9090037158732045</v>
      </c>
      <c r="GB100" s="18"/>
      <c r="GC100" s="29"/>
      <c r="GE100" s="15"/>
      <c r="GF100" s="15"/>
      <c r="GG100" s="15"/>
      <c r="GI100" s="31"/>
      <c r="GJ100" s="31"/>
      <c r="GK100" s="31"/>
      <c r="IC100" s="28"/>
      <c r="ID100" s="11"/>
      <c r="IE100" s="13"/>
      <c r="IF100" s="11"/>
      <c r="IG100" s="13"/>
      <c r="IH100" s="13"/>
      <c r="II100" s="13"/>
      <c r="IJ100" s="28"/>
      <c r="IK100" s="11"/>
      <c r="IL100" s="13"/>
      <c r="IM100" s="22"/>
      <c r="IN100" s="23"/>
      <c r="IO100" s="11"/>
      <c r="IP100" s="23"/>
      <c r="IQ100" s="28"/>
      <c r="IR100" s="20"/>
      <c r="IS100" s="13"/>
      <c r="IT100" s="23"/>
      <c r="IU100" s="23"/>
      <c r="IV100" s="23"/>
      <c r="IW100" s="23"/>
      <c r="IX100" s="28"/>
      <c r="IY100" s="13"/>
      <c r="IZ100" s="25"/>
      <c r="JA100" s="25"/>
      <c r="JB100" s="25"/>
      <c r="JC100" s="25"/>
      <c r="JD100" s="25"/>
      <c r="JE100" s="25"/>
      <c r="JF100" s="25"/>
    </row>
    <row r="101" spans="1:318" ht="13.8" x14ac:dyDescent="0.3">
      <c r="A101" s="5"/>
      <c r="B101" s="95">
        <v>2.4098450001880836</v>
      </c>
      <c r="C101" s="20">
        <v>7.4204622488826386</v>
      </c>
      <c r="D101" s="20">
        <v>5.8718525341358836</v>
      </c>
      <c r="E101" s="20">
        <v>4.8646019677549619</v>
      </c>
      <c r="F101" s="20">
        <v>3.6171906044479138</v>
      </c>
      <c r="G101" s="20">
        <v>2.3076281567577128</v>
      </c>
      <c r="H101" s="20">
        <v>1.2746795376357893</v>
      </c>
      <c r="I101" s="20">
        <v>1.0385185277770845</v>
      </c>
      <c r="J101" s="5"/>
      <c r="K101" s="5"/>
      <c r="U101" s="4"/>
      <c r="X101" s="118">
        <f t="shared" si="245"/>
        <v>36.165275350338177</v>
      </c>
      <c r="Y101" s="118">
        <v>10</v>
      </c>
      <c r="Z101" s="40">
        <v>1.7999999999999999E-2</v>
      </c>
      <c r="AA101" s="40">
        <v>10000000</v>
      </c>
      <c r="AB101" s="40">
        <v>10000000</v>
      </c>
      <c r="AC101" s="98">
        <v>3900000</v>
      </c>
      <c r="AD101" s="42">
        <v>0.33</v>
      </c>
      <c r="AE101" s="42">
        <v>0.33</v>
      </c>
      <c r="AF101" s="41">
        <v>1.7999999999999999E-2</v>
      </c>
      <c r="AG101" s="40">
        <v>10000000</v>
      </c>
      <c r="AH101" s="40">
        <v>10000000</v>
      </c>
      <c r="AI101" s="98">
        <v>3900000</v>
      </c>
      <c r="AJ101" s="42">
        <v>0.33</v>
      </c>
      <c r="AK101" s="42">
        <v>0.33</v>
      </c>
      <c r="AL101" s="42">
        <f>AL60</f>
        <v>5.0200000000000002E-2</v>
      </c>
      <c r="AM101" s="40">
        <v>6000</v>
      </c>
      <c r="AN101" s="40">
        <f>AN60</f>
        <v>10000</v>
      </c>
      <c r="AO101" s="40">
        <f>AO60</f>
        <v>10000</v>
      </c>
      <c r="AP101" s="42">
        <v>0.03</v>
      </c>
      <c r="AQ101" s="42">
        <v>0.03</v>
      </c>
      <c r="AR101" s="4">
        <f t="shared" si="221"/>
        <v>6.8199999999999997E-2</v>
      </c>
      <c r="AS101" s="11">
        <f t="shared" si="222"/>
        <v>3.6165275350338177</v>
      </c>
      <c r="AT101" s="15">
        <f t="shared" si="223"/>
        <v>469.76949837279756</v>
      </c>
      <c r="AU101" s="19">
        <f t="shared" si="224"/>
        <v>5.0040256631266655E-2</v>
      </c>
      <c r="AV101" s="13">
        <f t="shared" si="225"/>
        <v>0.5</v>
      </c>
      <c r="AW101" s="11">
        <f t="shared" si="226"/>
        <v>1</v>
      </c>
      <c r="AX101" s="11">
        <f t="shared" si="227"/>
        <v>0.8911</v>
      </c>
      <c r="AY101" s="11">
        <f t="shared" si="228"/>
        <v>201997.53114128605</v>
      </c>
      <c r="AZ101" s="11">
        <f t="shared" si="229"/>
        <v>1</v>
      </c>
      <c r="BA101" s="11">
        <f t="shared" si="230"/>
        <v>0.34752899999999998</v>
      </c>
      <c r="BB101" s="11">
        <f t="shared" si="231"/>
        <v>1.025058</v>
      </c>
      <c r="BC101" s="11">
        <f t="shared" si="232"/>
        <v>0.99909999999999999</v>
      </c>
      <c r="BD101" s="11">
        <f t="shared" si="233"/>
        <v>0.8911</v>
      </c>
      <c r="BE101" s="11">
        <f t="shared" si="234"/>
        <v>201997.53114128605</v>
      </c>
      <c r="BF101" s="11">
        <f t="shared" si="235"/>
        <v>1</v>
      </c>
      <c r="BG101" s="11">
        <f t="shared" si="236"/>
        <v>0.34752899999999998</v>
      </c>
      <c r="BH101" s="11">
        <f t="shared" si="237"/>
        <v>1.025058</v>
      </c>
      <c r="BI101" s="121">
        <f>16*X101^2/(3*BI62^2*Y101^2)</f>
        <v>69.756114195508175</v>
      </c>
      <c r="BJ101" s="121">
        <f>16*X101^2/(3*BJ62^2*Y101^2)</f>
        <v>17.439028548877044</v>
      </c>
      <c r="BK101" s="121">
        <f>16*X101^2/(3*BK62^2*Y101^2)</f>
        <v>7.7506793550564641</v>
      </c>
      <c r="BL101" s="121">
        <f>16*X101^2/(3*BL62^2*Y101^2)</f>
        <v>4.3597571372192609</v>
      </c>
      <c r="BM101" s="121">
        <f>16*X101^2/(3*BM62^2*Y101^2)</f>
        <v>2.7902445678203271</v>
      </c>
      <c r="BN101" s="121">
        <f>16*X101^2/(3*BN62^2*Y101^2)</f>
        <v>1.937669838764116</v>
      </c>
      <c r="BO101" s="121">
        <f>16*X101^2/(3*BO62^2*Y101^2)</f>
        <v>1.4235941672552688</v>
      </c>
      <c r="BP101" s="121">
        <f>16*X101^2/(3*BP62^2*Y101^2)</f>
        <v>1.0899392843048152</v>
      </c>
      <c r="BQ101" s="121">
        <f t="shared" si="238"/>
        <v>1.3333333333333333</v>
      </c>
      <c r="BR101" s="121">
        <f t="shared" si="238"/>
        <v>1.3333333333333333</v>
      </c>
      <c r="BS101" s="121">
        <f t="shared" si="238"/>
        <v>1.3333333333333333</v>
      </c>
      <c r="BT101" s="121">
        <f t="shared" si="238"/>
        <v>1.3333333333333333</v>
      </c>
      <c r="BU101" s="121">
        <f t="shared" si="238"/>
        <v>1.3333333333333333</v>
      </c>
      <c r="BV101" s="121">
        <f t="shared" si="238"/>
        <v>1.3333333333333333</v>
      </c>
      <c r="BW101" s="121">
        <f t="shared" si="238"/>
        <v>1.3333333333333333</v>
      </c>
      <c r="BX101" s="121">
        <f t="shared" si="238"/>
        <v>1.3333333333333333</v>
      </c>
      <c r="BY101" s="121">
        <f>(BI62^2*Y101^2)/X101^2</f>
        <v>7.64568582244331E-2</v>
      </c>
      <c r="BZ101" s="121">
        <f>(BJ62^2*Y101^2)/X101^2</f>
        <v>0.3058274328977324</v>
      </c>
      <c r="CA101" s="121">
        <f>(BK62^2*Y101^2)/X101^2</f>
        <v>0.68811172401989784</v>
      </c>
      <c r="CB101" s="121">
        <f>(BL62^2*Y101^2)/X101^2</f>
        <v>1.2233097315909296</v>
      </c>
      <c r="CC101" s="121">
        <f>(BM62^2*Y101^2)/X101^2</f>
        <v>1.9114214556108273</v>
      </c>
      <c r="CD101" s="121">
        <f>(BN62^2*Y101^2)/X101^2</f>
        <v>2.7524468960795914</v>
      </c>
      <c r="CE101" s="121">
        <f>(BO62^2*Y101^2)/X101^2</f>
        <v>3.7463860529972215</v>
      </c>
      <c r="CF101" s="121">
        <f>(BP62^2*Y101^2)/X101^2</f>
        <v>4.8932389263637184</v>
      </c>
      <c r="CG101" s="121">
        <f t="shared" si="239"/>
        <v>17.439028548877044</v>
      </c>
      <c r="CH101" s="121">
        <f t="shared" si="130"/>
        <v>4.3597571372192609</v>
      </c>
      <c r="CI101" s="121">
        <f t="shared" si="131"/>
        <v>1.937669838764116</v>
      </c>
      <c r="CJ101" s="121">
        <f t="shared" si="132"/>
        <v>1.0899392843048152</v>
      </c>
      <c r="CK101" s="121">
        <f t="shared" si="133"/>
        <v>0.69756114195508179</v>
      </c>
      <c r="CL101" s="121">
        <f t="shared" si="134"/>
        <v>0.48441745969102901</v>
      </c>
      <c r="CM101" s="121">
        <f t="shared" si="135"/>
        <v>0.35589854181381719</v>
      </c>
      <c r="CN101" s="121">
        <f t="shared" si="136"/>
        <v>0.27248482107620381</v>
      </c>
      <c r="CO101" s="95">
        <f t="shared" si="137"/>
        <v>4.5663998337063125</v>
      </c>
      <c r="CP101" s="95">
        <f t="shared" si="138"/>
        <v>4.8754833348252484</v>
      </c>
      <c r="CQ101" s="95">
        <f t="shared" si="139"/>
        <v>5.3906225033568083</v>
      </c>
      <c r="CR101" s="95">
        <f t="shared" si="140"/>
        <v>6.1118173393009938</v>
      </c>
      <c r="CS101" s="95">
        <f t="shared" si="141"/>
        <v>7.0390678426578024</v>
      </c>
      <c r="CT101" s="95">
        <f t="shared" si="142"/>
        <v>8.1723740134272358</v>
      </c>
      <c r="CU101" s="95">
        <f t="shared" si="143"/>
        <v>9.5117358516092931</v>
      </c>
      <c r="CV101" s="95">
        <f t="shared" si="144"/>
        <v>11.057153357203974</v>
      </c>
      <c r="CW101" s="95">
        <f t="shared" si="145"/>
        <v>4.5663998337063125</v>
      </c>
      <c r="CX101" s="95">
        <f t="shared" si="146"/>
        <v>4.8754833348252484</v>
      </c>
      <c r="CY101" s="95">
        <f t="shared" si="147"/>
        <v>5.3906225033568083</v>
      </c>
      <c r="CZ101" s="95">
        <f t="shared" si="148"/>
        <v>6.1118173393009938</v>
      </c>
      <c r="DA101" s="95">
        <f t="shared" si="149"/>
        <v>7.0390678426578024</v>
      </c>
      <c r="DB101" s="95">
        <f t="shared" si="150"/>
        <v>8.1723740134272358</v>
      </c>
      <c r="DC101" s="95">
        <f t="shared" si="151"/>
        <v>9.5117358516092931</v>
      </c>
      <c r="DD101" s="95">
        <f t="shared" si="152"/>
        <v>11.057153357203974</v>
      </c>
      <c r="DE101" s="13">
        <f t="shared" si="240"/>
        <v>72.566059053732602</v>
      </c>
      <c r="DF101" s="13">
        <f t="shared" si="241"/>
        <v>20.478343981774778</v>
      </c>
      <c r="DG101" s="13">
        <f t="shared" si="242"/>
        <v>11.172279079076361</v>
      </c>
      <c r="DH101" s="13">
        <f t="shared" si="243"/>
        <v>8.31655486881019</v>
      </c>
      <c r="DI101" s="13">
        <f t="shared" si="153"/>
        <v>7.4351540234311537</v>
      </c>
      <c r="DJ101" s="13">
        <f t="shared" si="154"/>
        <v>7.4236047348437069</v>
      </c>
      <c r="DK101" s="13">
        <f t="shared" si="155"/>
        <v>7.9034682202524902</v>
      </c>
      <c r="DL101" s="13">
        <f t="shared" si="156"/>
        <v>8.7166662106685333</v>
      </c>
      <c r="DM101" s="95">
        <f t="shared" si="157"/>
        <v>72.566059053732602</v>
      </c>
      <c r="DN101" s="95">
        <f t="shared" si="158"/>
        <v>20.478343981774778</v>
      </c>
      <c r="DO101" s="95">
        <f t="shared" si="159"/>
        <v>11.172279079076361</v>
      </c>
      <c r="DP101" s="95">
        <f t="shared" si="160"/>
        <v>8.31655486881019</v>
      </c>
      <c r="DQ101" s="95">
        <f t="shared" si="161"/>
        <v>7.4351540234311537</v>
      </c>
      <c r="DR101" s="95">
        <f t="shared" si="162"/>
        <v>7.4236047348437069</v>
      </c>
      <c r="DS101" s="95">
        <f t="shared" si="163"/>
        <v>7.9034682202524902</v>
      </c>
      <c r="DT101" s="95">
        <f t="shared" si="164"/>
        <v>8.7166662106685333</v>
      </c>
      <c r="DU101" s="95">
        <f t="shared" si="165"/>
        <v>37.090424087643513</v>
      </c>
      <c r="DV101" s="95">
        <f t="shared" si="166"/>
        <v>12.954435379320275</v>
      </c>
      <c r="DW101" s="95">
        <f t="shared" si="167"/>
        <v>8.6422654732271038</v>
      </c>
      <c r="DX101" s="95">
        <f t="shared" si="168"/>
        <v>7.3190028344676481</v>
      </c>
      <c r="DY101" s="95">
        <f t="shared" si="169"/>
        <v>6.9105863619426735</v>
      </c>
      <c r="DZ101" s="95">
        <f t="shared" si="170"/>
        <v>6.9052347449913309</v>
      </c>
      <c r="EA101" s="95">
        <f t="shared" si="171"/>
        <v>7.1275900479521699</v>
      </c>
      <c r="EB101" s="95">
        <f t="shared" si="172"/>
        <v>7.5044032271672325</v>
      </c>
      <c r="EC101" s="95">
        <f t="shared" si="173"/>
        <v>37.090424087643513</v>
      </c>
      <c r="ED101" s="95">
        <f t="shared" si="174"/>
        <v>12.954435379320275</v>
      </c>
      <c r="EE101" s="95">
        <f t="shared" si="175"/>
        <v>8.6422654732271038</v>
      </c>
      <c r="EF101" s="95">
        <f t="shared" si="176"/>
        <v>7.3190028344676481</v>
      </c>
      <c r="EG101" s="95">
        <f t="shared" si="177"/>
        <v>6.9105863619426735</v>
      </c>
      <c r="EH101" s="95">
        <f t="shared" si="178"/>
        <v>6.9052347449913309</v>
      </c>
      <c r="EI101" s="95">
        <f t="shared" si="179"/>
        <v>7.1275900479521699</v>
      </c>
      <c r="EJ101" s="95">
        <f t="shared" si="180"/>
        <v>7.5044032271672325</v>
      </c>
      <c r="EK101" s="95">
        <f t="shared" si="181"/>
        <v>37.090424087643513</v>
      </c>
      <c r="EL101" s="95">
        <f t="shared" si="182"/>
        <v>12.954435379320275</v>
      </c>
      <c r="EM101" s="95">
        <f t="shared" si="183"/>
        <v>8.6422654732271038</v>
      </c>
      <c r="EN101" s="95">
        <f t="shared" si="184"/>
        <v>7.3190028344676481</v>
      </c>
      <c r="EO101" s="95">
        <f t="shared" si="185"/>
        <v>6.9105863619426735</v>
      </c>
      <c r="EP101" s="95">
        <f t="shared" si="186"/>
        <v>6.9052347449913309</v>
      </c>
      <c r="EQ101" s="95">
        <f t="shared" si="187"/>
        <v>7.1275900479521699</v>
      </c>
      <c r="ER101" s="95">
        <f t="shared" si="188"/>
        <v>7.5044032271672325</v>
      </c>
      <c r="ES101" s="95">
        <f t="shared" si="189"/>
        <v>1</v>
      </c>
      <c r="ET101" s="95">
        <f t="shared" si="190"/>
        <v>1</v>
      </c>
      <c r="EU101" s="95">
        <f t="shared" si="191"/>
        <v>1</v>
      </c>
      <c r="EV101" s="95">
        <f t="shared" si="192"/>
        <v>1</v>
      </c>
      <c r="EW101" s="95">
        <f t="shared" si="193"/>
        <v>1</v>
      </c>
      <c r="EX101" s="95">
        <f t="shared" si="194"/>
        <v>1</v>
      </c>
      <c r="EY101" s="95">
        <f t="shared" si="195"/>
        <v>1</v>
      </c>
      <c r="EZ101" s="95">
        <f t="shared" si="196"/>
        <v>1</v>
      </c>
      <c r="FA101" s="95">
        <f t="shared" si="197"/>
        <v>1</v>
      </c>
      <c r="FB101" s="95">
        <f t="shared" si="198"/>
        <v>1</v>
      </c>
      <c r="FC101" s="95">
        <f t="shared" si="199"/>
        <v>1</v>
      </c>
      <c r="FD101" s="95">
        <f t="shared" si="200"/>
        <v>1</v>
      </c>
      <c r="FE101" s="95">
        <f t="shared" si="201"/>
        <v>1</v>
      </c>
      <c r="FF101" s="95">
        <f t="shared" si="202"/>
        <v>1</v>
      </c>
      <c r="FG101" s="95">
        <f t="shared" si="203"/>
        <v>1</v>
      </c>
      <c r="FH101" s="95">
        <f t="shared" si="204"/>
        <v>1</v>
      </c>
      <c r="FI101" s="95">
        <f t="shared" si="205"/>
        <v>1</v>
      </c>
      <c r="FJ101" s="95">
        <f t="shared" si="206"/>
        <v>1</v>
      </c>
      <c r="FK101" s="95">
        <f t="shared" si="207"/>
        <v>1</v>
      </c>
      <c r="FL101" s="95">
        <f t="shared" si="208"/>
        <v>1</v>
      </c>
      <c r="FM101" s="95">
        <f t="shared" si="209"/>
        <v>1</v>
      </c>
      <c r="FN101" s="95">
        <f t="shared" si="210"/>
        <v>1</v>
      </c>
      <c r="FO101" s="95">
        <f t="shared" si="211"/>
        <v>1</v>
      </c>
      <c r="FP101" s="95">
        <f t="shared" si="212"/>
        <v>1</v>
      </c>
      <c r="FQ101" s="115">
        <f t="shared" si="213"/>
        <v>60.404212735389962</v>
      </c>
      <c r="FR101" s="115">
        <f t="shared" si="214"/>
        <v>17.001031837196802</v>
      </c>
      <c r="FS101" s="115">
        <f t="shared" si="215"/>
        <v>9.2339564118045967</v>
      </c>
      <c r="FT101" s="115">
        <f t="shared" si="216"/>
        <v>6.8187441174116925</v>
      </c>
      <c r="FU101" s="115">
        <f t="shared" si="217"/>
        <v>6.0104846205151992</v>
      </c>
      <c r="FV101" s="115">
        <f t="shared" si="218"/>
        <v>5.8716656767645805</v>
      </c>
      <c r="FW101" s="115">
        <f t="shared" si="219"/>
        <v>6.0691851576638793</v>
      </c>
      <c r="FX101" s="115">
        <f t="shared" si="220"/>
        <v>6.4541408495648218</v>
      </c>
      <c r="FZ101" s="90">
        <f t="shared" si="244"/>
        <v>5.8716656767645805</v>
      </c>
      <c r="GB101" s="18"/>
      <c r="GC101" s="29"/>
      <c r="GE101" s="15"/>
      <c r="GF101" s="15"/>
      <c r="GG101" s="15"/>
      <c r="GI101" s="31"/>
      <c r="GJ101" s="31"/>
      <c r="GK101" s="31"/>
      <c r="IC101" s="28"/>
      <c r="ID101" s="11"/>
      <c r="IE101" s="13"/>
      <c r="IF101" s="11"/>
      <c r="IG101" s="13"/>
      <c r="IH101" s="13"/>
      <c r="II101" s="13"/>
      <c r="IJ101" s="28"/>
      <c r="IK101" s="11"/>
      <c r="IL101" s="13"/>
      <c r="IM101" s="22"/>
      <c r="IN101" s="23"/>
      <c r="IO101" s="11"/>
      <c r="IP101" s="23"/>
      <c r="IQ101" s="28"/>
      <c r="IR101" s="20"/>
      <c r="IS101" s="13"/>
      <c r="IT101" s="23"/>
      <c r="IU101" s="23"/>
      <c r="IV101" s="23"/>
      <c r="IW101" s="23"/>
      <c r="IX101" s="28"/>
      <c r="IY101" s="13"/>
      <c r="IZ101" s="25"/>
      <c r="JA101" s="25"/>
      <c r="JB101" s="25"/>
      <c r="JC101" s="25"/>
      <c r="JD101" s="25"/>
      <c r="JE101" s="25"/>
      <c r="JF101" s="25"/>
    </row>
    <row r="102" spans="1:318" ht="13.8" x14ac:dyDescent="0.3">
      <c r="A102" s="5"/>
      <c r="B102" s="95">
        <v>2.5785341502012495</v>
      </c>
      <c r="C102" s="20">
        <v>7.3524759785573028</v>
      </c>
      <c r="D102" s="20">
        <v>5.8735830230339952</v>
      </c>
      <c r="E102" s="20">
        <v>4.897263527311698</v>
      </c>
      <c r="F102" s="20">
        <v>3.6011222933277187</v>
      </c>
      <c r="G102" s="20">
        <v>2.3086237991814009</v>
      </c>
      <c r="H102" s="20">
        <v>1.2804457672994023</v>
      </c>
      <c r="I102" s="20">
        <v>1.0453242522453885</v>
      </c>
      <c r="J102" s="5"/>
      <c r="K102" s="5"/>
      <c r="U102" s="4"/>
      <c r="X102" s="118">
        <f t="shared" si="245"/>
        <v>38.696844624861853</v>
      </c>
      <c r="Y102" s="118">
        <v>10</v>
      </c>
      <c r="Z102" s="40">
        <v>1.7999999999999999E-2</v>
      </c>
      <c r="AA102" s="40">
        <v>10000000</v>
      </c>
      <c r="AB102" s="40">
        <v>10000000</v>
      </c>
      <c r="AC102" s="98">
        <v>3900000</v>
      </c>
      <c r="AD102" s="42">
        <v>0.33</v>
      </c>
      <c r="AE102" s="42">
        <v>0.33</v>
      </c>
      <c r="AF102" s="41">
        <v>1.7999999999999999E-2</v>
      </c>
      <c r="AG102" s="40">
        <v>10000000</v>
      </c>
      <c r="AH102" s="40">
        <v>10000000</v>
      </c>
      <c r="AI102" s="98">
        <v>3900000</v>
      </c>
      <c r="AJ102" s="42">
        <v>0.33</v>
      </c>
      <c r="AK102" s="42">
        <v>0.33</v>
      </c>
      <c r="AL102" s="42">
        <f>AL60</f>
        <v>5.0200000000000002E-2</v>
      </c>
      <c r="AM102" s="40">
        <v>6000</v>
      </c>
      <c r="AN102" s="40">
        <f>AN60</f>
        <v>10000</v>
      </c>
      <c r="AO102" s="40">
        <f>AO60</f>
        <v>10000</v>
      </c>
      <c r="AP102" s="42">
        <v>0.03</v>
      </c>
      <c r="AQ102" s="42">
        <v>0.03</v>
      </c>
      <c r="AR102" s="4">
        <f t="shared" si="221"/>
        <v>6.8199999999999997E-2</v>
      </c>
      <c r="AS102" s="11">
        <f t="shared" si="222"/>
        <v>3.8696844624861853</v>
      </c>
      <c r="AT102" s="15">
        <f t="shared" si="223"/>
        <v>469.76949837279756</v>
      </c>
      <c r="AU102" s="19">
        <f t="shared" si="224"/>
        <v>5.0040256631266655E-2</v>
      </c>
      <c r="AV102" s="13">
        <f t="shared" si="225"/>
        <v>0.5</v>
      </c>
      <c r="AW102" s="11">
        <f t="shared" si="226"/>
        <v>1</v>
      </c>
      <c r="AX102" s="11">
        <f t="shared" si="227"/>
        <v>0.8911</v>
      </c>
      <c r="AY102" s="11">
        <f t="shared" si="228"/>
        <v>201997.53114128605</v>
      </c>
      <c r="AZ102" s="11">
        <f t="shared" si="229"/>
        <v>1</v>
      </c>
      <c r="BA102" s="11">
        <f t="shared" si="230"/>
        <v>0.34752899999999998</v>
      </c>
      <c r="BB102" s="11">
        <f t="shared" si="231"/>
        <v>1.025058</v>
      </c>
      <c r="BC102" s="11">
        <f t="shared" si="232"/>
        <v>0.99909999999999999</v>
      </c>
      <c r="BD102" s="11">
        <f t="shared" si="233"/>
        <v>0.8911</v>
      </c>
      <c r="BE102" s="11">
        <f t="shared" si="234"/>
        <v>201997.53114128605</v>
      </c>
      <c r="BF102" s="11">
        <f t="shared" si="235"/>
        <v>1</v>
      </c>
      <c r="BG102" s="11">
        <f t="shared" si="236"/>
        <v>0.34752899999999998</v>
      </c>
      <c r="BH102" s="11">
        <f t="shared" si="237"/>
        <v>1.025058</v>
      </c>
      <c r="BI102" s="121">
        <f>16*X102^2/(3*BI62^2*Y102^2)</f>
        <v>79.863775142437319</v>
      </c>
      <c r="BJ102" s="121">
        <f>16*X102^2/(3*BJ62^2*Y102^2)</f>
        <v>19.96594378560933</v>
      </c>
      <c r="BK102" s="121">
        <f>16*X102^2/(3*BK62^2*Y102^2)</f>
        <v>8.8737527936041474</v>
      </c>
      <c r="BL102" s="121">
        <f>16*X102^2/(3*BL62^2*Y102^2)</f>
        <v>4.9914859464023325</v>
      </c>
      <c r="BM102" s="121">
        <f>16*X102^2/(3*BM62^2*Y102^2)</f>
        <v>3.1945510056974928</v>
      </c>
      <c r="BN102" s="121">
        <f>16*X102^2/(3*BN62^2*Y102^2)</f>
        <v>2.2184381984010368</v>
      </c>
      <c r="BO102" s="121">
        <f>16*X102^2/(3*BO62^2*Y102^2)</f>
        <v>1.6298729620905577</v>
      </c>
      <c r="BP102" s="121">
        <f>16*X102^2/(3*BP62^2*Y102^2)</f>
        <v>1.2478714866005831</v>
      </c>
      <c r="BQ102" s="121">
        <f t="shared" si="238"/>
        <v>1.3333333333333333</v>
      </c>
      <c r="BR102" s="121">
        <f t="shared" si="238"/>
        <v>1.3333333333333333</v>
      </c>
      <c r="BS102" s="121">
        <f t="shared" si="238"/>
        <v>1.3333333333333333</v>
      </c>
      <c r="BT102" s="121">
        <f t="shared" si="238"/>
        <v>1.3333333333333333</v>
      </c>
      <c r="BU102" s="121">
        <f t="shared" si="238"/>
        <v>1.3333333333333333</v>
      </c>
      <c r="BV102" s="121">
        <f t="shared" si="238"/>
        <v>1.3333333333333333</v>
      </c>
      <c r="BW102" s="121">
        <f t="shared" si="238"/>
        <v>1.3333333333333333</v>
      </c>
      <c r="BX102" s="121">
        <f t="shared" si="238"/>
        <v>1.3333333333333333</v>
      </c>
      <c r="BY102" s="121">
        <f>(BI62^2*Y102^2)/X102^2</f>
        <v>6.6780381015314069E-2</v>
      </c>
      <c r="BZ102" s="121">
        <f>(BJ62^2*Y102^2)/X102^2</f>
        <v>0.26712152406125628</v>
      </c>
      <c r="CA102" s="121">
        <f>(BK62^2*Y102^2)/X102^2</f>
        <v>0.60102342913782669</v>
      </c>
      <c r="CB102" s="121">
        <f>(BL62^2*Y102^2)/X102^2</f>
        <v>1.0684860962450251</v>
      </c>
      <c r="CC102" s="121">
        <f>(BM62^2*Y102^2)/X102^2</f>
        <v>1.6695095253828518</v>
      </c>
      <c r="CD102" s="121">
        <f>(BN62^2*Y102^2)/X102^2</f>
        <v>2.4040937165513068</v>
      </c>
      <c r="CE102" s="121">
        <f>(BO62^2*Y102^2)/X102^2</f>
        <v>3.2722386697503896</v>
      </c>
      <c r="CF102" s="121">
        <f>(BP62^2*Y102^2)/X102^2</f>
        <v>4.2739443849801004</v>
      </c>
      <c r="CG102" s="121">
        <f t="shared" si="239"/>
        <v>19.96594378560933</v>
      </c>
      <c r="CH102" s="121">
        <f t="shared" si="130"/>
        <v>4.9914859464023325</v>
      </c>
      <c r="CI102" s="121">
        <f t="shared" si="131"/>
        <v>2.2184381984010368</v>
      </c>
      <c r="CJ102" s="121">
        <f t="shared" si="132"/>
        <v>1.2478714866005831</v>
      </c>
      <c r="CK102" s="121">
        <f t="shared" si="133"/>
        <v>0.79863775142437321</v>
      </c>
      <c r="CL102" s="121">
        <f t="shared" si="134"/>
        <v>0.55460954960025921</v>
      </c>
      <c r="CM102" s="121">
        <f t="shared" si="135"/>
        <v>0.40746824052263941</v>
      </c>
      <c r="CN102" s="121">
        <f t="shared" si="136"/>
        <v>0.31196787165014578</v>
      </c>
      <c r="CO102" s="95">
        <f t="shared" si="137"/>
        <v>4.5533605000491848</v>
      </c>
      <c r="CP102" s="95">
        <f t="shared" si="138"/>
        <v>4.8233260001967402</v>
      </c>
      <c r="CQ102" s="95">
        <f t="shared" si="139"/>
        <v>5.2732685004426667</v>
      </c>
      <c r="CR102" s="95">
        <f t="shared" si="140"/>
        <v>5.9031880007869626</v>
      </c>
      <c r="CS102" s="95">
        <f t="shared" si="141"/>
        <v>6.7130845012296287</v>
      </c>
      <c r="CT102" s="95">
        <f t="shared" si="142"/>
        <v>7.702958001770666</v>
      </c>
      <c r="CU102" s="95">
        <f t="shared" si="143"/>
        <v>8.8728085024100718</v>
      </c>
      <c r="CV102" s="95">
        <f t="shared" si="144"/>
        <v>10.22263600314785</v>
      </c>
      <c r="CW102" s="95">
        <f t="shared" si="145"/>
        <v>4.5533605000491848</v>
      </c>
      <c r="CX102" s="95">
        <f t="shared" si="146"/>
        <v>4.8233260001967402</v>
      </c>
      <c r="CY102" s="95">
        <f t="shared" si="147"/>
        <v>5.2732685004426667</v>
      </c>
      <c r="CZ102" s="95">
        <f t="shared" si="148"/>
        <v>5.9031880007869626</v>
      </c>
      <c r="DA102" s="95">
        <f t="shared" si="149"/>
        <v>6.7130845012296287</v>
      </c>
      <c r="DB102" s="95">
        <f t="shared" si="150"/>
        <v>7.702958001770666</v>
      </c>
      <c r="DC102" s="95">
        <f t="shared" si="151"/>
        <v>8.8728085024100718</v>
      </c>
      <c r="DD102" s="95">
        <f t="shared" si="152"/>
        <v>10.22263600314785</v>
      </c>
      <c r="DE102" s="13">
        <f t="shared" si="240"/>
        <v>82.664043523452634</v>
      </c>
      <c r="DF102" s="13">
        <f t="shared" si="241"/>
        <v>22.966553309670587</v>
      </c>
      <c r="DG102" s="13">
        <f t="shared" si="242"/>
        <v>12.208264222741974</v>
      </c>
      <c r="DH102" s="13">
        <f t="shared" si="243"/>
        <v>8.7934600426473573</v>
      </c>
      <c r="DI102" s="13">
        <f t="shared" si="153"/>
        <v>7.5975485310803439</v>
      </c>
      <c r="DJ102" s="13">
        <f t="shared" si="154"/>
        <v>7.3560199149523431</v>
      </c>
      <c r="DK102" s="13">
        <f t="shared" si="155"/>
        <v>7.6355996318409467</v>
      </c>
      <c r="DL102" s="13">
        <f t="shared" si="156"/>
        <v>8.2553038715806828</v>
      </c>
      <c r="DM102" s="95">
        <f t="shared" si="157"/>
        <v>82.664043523452634</v>
      </c>
      <c r="DN102" s="95">
        <f t="shared" si="158"/>
        <v>22.966553309670587</v>
      </c>
      <c r="DO102" s="95">
        <f t="shared" si="159"/>
        <v>12.208264222741974</v>
      </c>
      <c r="DP102" s="95">
        <f t="shared" si="160"/>
        <v>8.7934600426473573</v>
      </c>
      <c r="DQ102" s="95">
        <f t="shared" si="161"/>
        <v>7.5975485310803439</v>
      </c>
      <c r="DR102" s="95">
        <f t="shared" si="162"/>
        <v>7.3560199149523431</v>
      </c>
      <c r="DS102" s="95">
        <f t="shared" si="163"/>
        <v>7.6355996318409467</v>
      </c>
      <c r="DT102" s="95">
        <f t="shared" si="164"/>
        <v>8.2553038715806828</v>
      </c>
      <c r="DU102" s="95">
        <f t="shared" si="165"/>
        <v>41.769547347346624</v>
      </c>
      <c r="DV102" s="95">
        <f t="shared" si="166"/>
        <v>14.107401912006011</v>
      </c>
      <c r="DW102" s="95">
        <f t="shared" si="167"/>
        <v>9.1223119812177274</v>
      </c>
      <c r="DX102" s="95">
        <f t="shared" si="168"/>
        <v>7.539987338678924</v>
      </c>
      <c r="DY102" s="95">
        <f t="shared" si="169"/>
        <v>6.9858354297410941</v>
      </c>
      <c r="DZ102" s="95">
        <f t="shared" si="170"/>
        <v>6.8739178318286305</v>
      </c>
      <c r="EA102" s="95">
        <f t="shared" si="171"/>
        <v>7.0034672444027368</v>
      </c>
      <c r="EB102" s="95">
        <f t="shared" si="172"/>
        <v>7.2906208373794161</v>
      </c>
      <c r="EC102" s="95">
        <f t="shared" si="173"/>
        <v>41.769547347346624</v>
      </c>
      <c r="ED102" s="95">
        <f t="shared" si="174"/>
        <v>14.107401912006011</v>
      </c>
      <c r="EE102" s="95">
        <f t="shared" si="175"/>
        <v>9.1223119812177274</v>
      </c>
      <c r="EF102" s="95">
        <f t="shared" si="176"/>
        <v>7.539987338678924</v>
      </c>
      <c r="EG102" s="95">
        <f t="shared" si="177"/>
        <v>6.9858354297410941</v>
      </c>
      <c r="EH102" s="95">
        <f t="shared" si="178"/>
        <v>6.8739178318286305</v>
      </c>
      <c r="EI102" s="95">
        <f t="shared" si="179"/>
        <v>7.0034672444027368</v>
      </c>
      <c r="EJ102" s="95">
        <f t="shared" si="180"/>
        <v>7.2906208373794161</v>
      </c>
      <c r="EK102" s="95">
        <f t="shared" si="181"/>
        <v>41.769547347346624</v>
      </c>
      <c r="EL102" s="95">
        <f t="shared" si="182"/>
        <v>14.107401912006011</v>
      </c>
      <c r="EM102" s="95">
        <f t="shared" si="183"/>
        <v>9.1223119812177274</v>
      </c>
      <c r="EN102" s="95">
        <f t="shared" si="184"/>
        <v>7.539987338678924</v>
      </c>
      <c r="EO102" s="95">
        <f t="shared" si="185"/>
        <v>6.9858354297410941</v>
      </c>
      <c r="EP102" s="95">
        <f t="shared" si="186"/>
        <v>6.8739178318286305</v>
      </c>
      <c r="EQ102" s="95">
        <f t="shared" si="187"/>
        <v>7.0034672444027368</v>
      </c>
      <c r="ER102" s="95">
        <f t="shared" si="188"/>
        <v>7.2906208373794161</v>
      </c>
      <c r="ES102" s="95">
        <f t="shared" si="189"/>
        <v>1</v>
      </c>
      <c r="ET102" s="95">
        <f t="shared" si="190"/>
        <v>1</v>
      </c>
      <c r="EU102" s="95">
        <f t="shared" si="191"/>
        <v>1</v>
      </c>
      <c r="EV102" s="95">
        <f t="shared" si="192"/>
        <v>1</v>
      </c>
      <c r="EW102" s="95">
        <f t="shared" si="193"/>
        <v>1</v>
      </c>
      <c r="EX102" s="95">
        <f t="shared" si="194"/>
        <v>1</v>
      </c>
      <c r="EY102" s="95">
        <f t="shared" si="195"/>
        <v>1</v>
      </c>
      <c r="EZ102" s="95">
        <f t="shared" si="196"/>
        <v>1</v>
      </c>
      <c r="FA102" s="95">
        <f t="shared" si="197"/>
        <v>1</v>
      </c>
      <c r="FB102" s="95">
        <f t="shared" si="198"/>
        <v>1</v>
      </c>
      <c r="FC102" s="95">
        <f t="shared" si="199"/>
        <v>1</v>
      </c>
      <c r="FD102" s="95">
        <f t="shared" si="200"/>
        <v>1</v>
      </c>
      <c r="FE102" s="95">
        <f t="shared" si="201"/>
        <v>1</v>
      </c>
      <c r="FF102" s="95">
        <f t="shared" si="202"/>
        <v>1</v>
      </c>
      <c r="FG102" s="95">
        <f t="shared" si="203"/>
        <v>1</v>
      </c>
      <c r="FH102" s="95">
        <f t="shared" si="204"/>
        <v>1</v>
      </c>
      <c r="FI102" s="95">
        <f t="shared" si="205"/>
        <v>1</v>
      </c>
      <c r="FJ102" s="95">
        <f t="shared" si="206"/>
        <v>1</v>
      </c>
      <c r="FK102" s="95">
        <f t="shared" si="207"/>
        <v>1</v>
      </c>
      <c r="FL102" s="95">
        <f t="shared" si="208"/>
        <v>1</v>
      </c>
      <c r="FM102" s="95">
        <f t="shared" si="209"/>
        <v>1</v>
      </c>
      <c r="FN102" s="95">
        <f t="shared" si="210"/>
        <v>1</v>
      </c>
      <c r="FO102" s="95">
        <f t="shared" si="211"/>
        <v>1</v>
      </c>
      <c r="FP102" s="95">
        <f t="shared" si="212"/>
        <v>1</v>
      </c>
      <c r="FQ102" s="115">
        <f t="shared" si="213"/>
        <v>68.818090121729171</v>
      </c>
      <c r="FR102" s="115">
        <f t="shared" si="214"/>
        <v>19.074978214823417</v>
      </c>
      <c r="FS102" s="115">
        <f t="shared" si="215"/>
        <v>10.10107812824422</v>
      </c>
      <c r="FT102" s="115">
        <f t="shared" si="216"/>
        <v>7.22848105568261</v>
      </c>
      <c r="FU102" s="115">
        <f t="shared" si="217"/>
        <v>6.1751820887216615</v>
      </c>
      <c r="FV102" s="115">
        <f t="shared" si="218"/>
        <v>5.8738006805807297</v>
      </c>
      <c r="FW102" s="115">
        <f t="shared" si="219"/>
        <v>5.9488361651559662</v>
      </c>
      <c r="FX102" s="115">
        <f t="shared" si="220"/>
        <v>6.2351415943570707</v>
      </c>
      <c r="FZ102" s="90">
        <f t="shared" si="244"/>
        <v>5.8738006805807297</v>
      </c>
      <c r="GB102" s="18"/>
      <c r="GC102" s="29"/>
      <c r="GE102" s="15"/>
      <c r="GF102" s="15"/>
      <c r="GG102" s="15"/>
      <c r="GI102" s="31"/>
      <c r="GJ102" s="31"/>
      <c r="GK102" s="31"/>
      <c r="GL102" s="27"/>
      <c r="GM102" s="27"/>
      <c r="GN102" s="27"/>
      <c r="GO102" s="27"/>
      <c r="GP102" s="27"/>
      <c r="GQ102" s="27"/>
      <c r="GR102" s="27"/>
      <c r="GS102" s="27"/>
      <c r="GT102" s="27"/>
      <c r="GU102" s="27"/>
      <c r="GV102" s="27"/>
      <c r="GW102" s="27"/>
      <c r="GX102" s="27"/>
      <c r="GY102" s="27"/>
      <c r="GZ102" s="27"/>
      <c r="HA102" s="27"/>
      <c r="HB102" s="27"/>
      <c r="HC102" s="27"/>
      <c r="HD102" s="27"/>
      <c r="HE102" s="27"/>
      <c r="HF102" s="27"/>
      <c r="HG102" s="27"/>
      <c r="HH102" s="27"/>
      <c r="HI102" s="27"/>
      <c r="HJ102" s="27"/>
      <c r="HK102" s="27"/>
      <c r="HL102" s="27"/>
      <c r="HM102" s="27"/>
      <c r="HN102" s="27"/>
      <c r="HO102" s="27"/>
      <c r="HP102" s="27"/>
      <c r="HQ102" s="27"/>
      <c r="HR102" s="27"/>
      <c r="HS102" s="27"/>
      <c r="HT102" s="27"/>
      <c r="HU102" s="27"/>
      <c r="HV102" s="27"/>
      <c r="HW102" s="27"/>
      <c r="HX102" s="27"/>
      <c r="HY102" s="27"/>
      <c r="HZ102" s="27"/>
      <c r="IA102" s="27"/>
      <c r="IB102" s="27"/>
      <c r="IC102" s="28"/>
      <c r="ID102" s="13"/>
      <c r="IE102" s="13"/>
      <c r="IF102" s="13"/>
      <c r="IG102" s="13"/>
      <c r="IH102" s="13"/>
      <c r="II102" s="13"/>
      <c r="IJ102" s="28"/>
      <c r="IK102" s="20"/>
      <c r="IL102" s="13"/>
      <c r="IM102" s="11"/>
      <c r="IN102" s="23"/>
      <c r="IO102" s="13"/>
      <c r="IP102" s="23"/>
      <c r="IQ102" s="28"/>
      <c r="IR102" s="20"/>
      <c r="IS102" s="13"/>
      <c r="IT102" s="20"/>
      <c r="IU102" s="23"/>
      <c r="IV102" s="20"/>
      <c r="IW102" s="23"/>
      <c r="IY102" s="13"/>
      <c r="IZ102" s="25"/>
      <c r="JA102" s="25"/>
      <c r="JB102" s="25"/>
      <c r="JC102" s="25"/>
      <c r="JD102" s="25"/>
      <c r="JE102" s="25"/>
      <c r="JF102" s="25"/>
      <c r="JG102" s="27"/>
      <c r="JH102" s="27"/>
      <c r="JI102" s="27"/>
      <c r="JJ102" s="27"/>
      <c r="JK102" s="27"/>
      <c r="JL102" s="27"/>
      <c r="JM102" s="27"/>
      <c r="JN102" s="27"/>
      <c r="JO102" s="27"/>
      <c r="JP102" s="27"/>
      <c r="JQ102" s="27"/>
      <c r="JR102" s="27"/>
      <c r="JS102" s="27"/>
      <c r="JT102" s="27"/>
      <c r="JU102" s="27"/>
      <c r="JV102" s="27"/>
      <c r="JW102" s="27"/>
      <c r="JX102" s="27"/>
      <c r="JY102" s="27"/>
      <c r="KT102" s="27"/>
      <c r="KU102" s="27"/>
      <c r="KV102" s="27"/>
      <c r="KW102" s="27"/>
      <c r="KX102" s="27"/>
      <c r="KY102" s="27"/>
      <c r="LB102" s="27"/>
      <c r="LC102" s="27"/>
      <c r="LD102" s="27"/>
      <c r="LE102" s="27"/>
      <c r="LF102" s="122"/>
    </row>
    <row r="103" spans="1:318" ht="13.8" x14ac:dyDescent="0.3">
      <c r="A103" s="5"/>
      <c r="B103" s="95">
        <v>2.7590315407153372</v>
      </c>
      <c r="C103" s="20">
        <v>7.3691875507641385</v>
      </c>
      <c r="D103" s="20">
        <v>5.9328657551999253</v>
      </c>
      <c r="E103" s="20">
        <v>4.8807515614500385</v>
      </c>
      <c r="F103" s="20">
        <v>3.6030335634115747</v>
      </c>
      <c r="G103" s="20">
        <v>2.3081466665131858</v>
      </c>
      <c r="H103" s="20">
        <v>1.2876061685947171</v>
      </c>
      <c r="I103" s="20">
        <v>1.0534402628503072</v>
      </c>
      <c r="J103" s="5"/>
      <c r="K103" s="5"/>
      <c r="U103" s="4"/>
      <c r="ET103" s="18"/>
      <c r="EU103" s="29"/>
      <c r="EW103" s="15"/>
      <c r="EX103" s="15"/>
      <c r="EY103" s="15"/>
      <c r="EZ103" s="15"/>
      <c r="FA103" s="15"/>
      <c r="FB103" s="15"/>
      <c r="FD103" s="30"/>
      <c r="FI103" s="19"/>
      <c r="FJ103" s="19"/>
      <c r="FK103" s="19"/>
      <c r="FL103" s="19"/>
      <c r="FM103" s="19"/>
      <c r="FN103" s="19"/>
      <c r="FO103" s="19"/>
      <c r="FP103" s="19"/>
      <c r="FQ103" s="19"/>
      <c r="FU103" s="18"/>
      <c r="FW103" s="123"/>
      <c r="FX103" s="123"/>
      <c r="FY103" s="123"/>
      <c r="FZ103" s="123"/>
      <c r="GB103" s="18"/>
      <c r="GC103" s="29"/>
      <c r="GE103" s="15"/>
      <c r="GF103" s="15"/>
      <c r="GG103" s="15"/>
      <c r="GI103" s="31"/>
      <c r="GJ103" s="31"/>
      <c r="GK103" s="31"/>
      <c r="IC103" s="28"/>
      <c r="ID103" s="11"/>
      <c r="IE103" s="13"/>
      <c r="IF103" s="11"/>
      <c r="IG103" s="13"/>
      <c r="IH103" s="13"/>
      <c r="II103" s="13"/>
      <c r="IJ103" s="28"/>
      <c r="IK103" s="11"/>
      <c r="IL103" s="13"/>
      <c r="IM103" s="11"/>
      <c r="IN103" s="23"/>
      <c r="IO103" s="11"/>
      <c r="IP103" s="23"/>
      <c r="IQ103" s="28"/>
      <c r="IR103" s="20"/>
      <c r="IS103" s="13"/>
      <c r="IT103" s="23"/>
      <c r="IU103" s="23"/>
      <c r="IV103" s="23"/>
      <c r="IW103" s="23"/>
      <c r="IY103" s="13"/>
      <c r="IZ103" s="25"/>
      <c r="JA103" s="25"/>
      <c r="JB103" s="25"/>
      <c r="JC103" s="25"/>
      <c r="JD103" s="25"/>
      <c r="JE103" s="25"/>
      <c r="JF103" s="25"/>
    </row>
    <row r="104" spans="1:318" ht="13.8" x14ac:dyDescent="0.3">
      <c r="A104" s="5"/>
      <c r="B104" s="95">
        <v>2.9521637485654111</v>
      </c>
      <c r="C104" s="20">
        <v>7.4572562987965325</v>
      </c>
      <c r="D104" s="20">
        <v>5.8820871866014954</v>
      </c>
      <c r="E104" s="20">
        <v>4.8626701251405642</v>
      </c>
      <c r="F104" s="20">
        <v>3.6105471156381985</v>
      </c>
      <c r="G104" s="20">
        <v>2.3078576213969262</v>
      </c>
      <c r="H104" s="20">
        <v>1.2964863165857734</v>
      </c>
      <c r="I104" s="20">
        <v>1.0631319524752185</v>
      </c>
      <c r="J104" s="5"/>
      <c r="K104" s="5"/>
      <c r="ET104" s="18"/>
      <c r="EU104" s="29"/>
      <c r="EW104" s="15"/>
      <c r="EX104" s="15"/>
      <c r="EY104" s="15"/>
      <c r="EZ104" s="15"/>
      <c r="FA104" s="15"/>
      <c r="FB104" s="15"/>
      <c r="FD104" s="30"/>
      <c r="FI104" s="19"/>
      <c r="FJ104" s="19"/>
      <c r="FK104" s="19"/>
      <c r="FL104" s="19"/>
      <c r="FM104" s="19"/>
      <c r="FN104" s="19"/>
      <c r="FO104" s="19"/>
      <c r="FP104" s="19"/>
      <c r="FQ104" s="19"/>
      <c r="FU104" s="18"/>
      <c r="FW104" s="123"/>
      <c r="FX104" s="123"/>
      <c r="FY104" s="123"/>
      <c r="FZ104" s="123"/>
      <c r="GB104" s="18"/>
      <c r="GC104" s="29"/>
      <c r="GE104" s="15"/>
      <c r="GF104" s="15"/>
      <c r="GG104" s="15"/>
      <c r="GI104" s="31"/>
      <c r="GJ104" s="31"/>
      <c r="GK104" s="31"/>
      <c r="IC104" s="28"/>
      <c r="ID104" s="11"/>
      <c r="IE104" s="13"/>
      <c r="IF104" s="11"/>
      <c r="IG104" s="13"/>
      <c r="IH104" s="13"/>
      <c r="II104" s="13"/>
      <c r="IJ104" s="28"/>
      <c r="IK104" s="11"/>
      <c r="IL104" s="13"/>
      <c r="IM104" s="22"/>
      <c r="IN104" s="23"/>
      <c r="IO104" s="11"/>
      <c r="IP104" s="23"/>
      <c r="IQ104" s="28"/>
      <c r="IR104" s="20"/>
      <c r="IS104" s="13"/>
      <c r="IT104" s="23"/>
      <c r="IU104" s="23"/>
      <c r="IV104" s="23"/>
      <c r="IW104" s="23"/>
      <c r="IX104" s="28"/>
      <c r="IY104" s="13"/>
      <c r="IZ104" s="25"/>
      <c r="JA104" s="25"/>
      <c r="JB104" s="25"/>
      <c r="JC104" s="25"/>
      <c r="JD104" s="25"/>
      <c r="JE104" s="25"/>
      <c r="JF104" s="25"/>
    </row>
    <row r="105" spans="1:318" ht="13.8" x14ac:dyDescent="0.3">
      <c r="A105" s="5"/>
      <c r="B105" s="95">
        <v>3.1588152109649901</v>
      </c>
      <c r="C105" s="20">
        <v>7.3638546330409715</v>
      </c>
      <c r="D105" s="20">
        <v>5.8671697102900806</v>
      </c>
      <c r="E105" s="20">
        <v>4.883190470273866</v>
      </c>
      <c r="F105" s="20">
        <v>3.5996678872000292</v>
      </c>
      <c r="G105" s="20">
        <v>2.3080842219359279</v>
      </c>
      <c r="H105" s="20">
        <v>1.3074789656103079</v>
      </c>
      <c r="I105" s="20">
        <v>1.0747167581529868</v>
      </c>
      <c r="J105" s="5"/>
      <c r="K105" s="5"/>
      <c r="ET105" s="18"/>
      <c r="EU105" s="29"/>
      <c r="EW105" s="15"/>
      <c r="EX105" s="15"/>
      <c r="EY105" s="15"/>
      <c r="EZ105" s="15"/>
      <c r="FA105" s="15"/>
      <c r="FB105" s="15"/>
      <c r="FD105" s="30"/>
      <c r="FI105" s="19"/>
      <c r="FJ105" s="19"/>
      <c r="FK105" s="19"/>
      <c r="FL105" s="19"/>
      <c r="FM105" s="19"/>
      <c r="FN105" s="19"/>
      <c r="FO105" s="19"/>
      <c r="FP105" s="19"/>
      <c r="FQ105" s="19"/>
      <c r="FU105" s="18"/>
      <c r="FW105" s="123"/>
      <c r="FX105" s="123"/>
      <c r="FY105" s="123"/>
      <c r="FZ105" s="123"/>
      <c r="GB105" s="18"/>
      <c r="GC105" s="29"/>
      <c r="GE105" s="15"/>
      <c r="GF105" s="15"/>
      <c r="GG105" s="15"/>
      <c r="GI105" s="31"/>
      <c r="GJ105" s="31"/>
      <c r="GK105" s="31"/>
      <c r="IC105" s="28"/>
      <c r="ID105" s="13"/>
      <c r="IE105" s="13"/>
      <c r="IF105" s="13"/>
      <c r="IG105" s="13"/>
      <c r="IH105" s="13"/>
      <c r="II105" s="13"/>
      <c r="IJ105" s="28"/>
      <c r="IK105" s="20"/>
      <c r="IL105" s="13"/>
      <c r="IM105" s="11"/>
      <c r="IN105" s="23"/>
      <c r="IO105" s="13"/>
      <c r="IP105" s="23"/>
      <c r="IQ105" s="28"/>
      <c r="IR105" s="20"/>
      <c r="IS105" s="13"/>
      <c r="IT105" s="20"/>
      <c r="IU105" s="23"/>
      <c r="IV105" s="20"/>
      <c r="IW105" s="23"/>
      <c r="IY105" s="13"/>
      <c r="IZ105" s="25"/>
      <c r="JA105" s="25"/>
      <c r="JB105" s="25"/>
      <c r="JC105" s="25"/>
      <c r="JD105" s="25"/>
      <c r="JE105" s="25"/>
      <c r="JF105" s="25"/>
      <c r="KX105" s="11"/>
    </row>
    <row r="106" spans="1:318" ht="13.8" x14ac:dyDescent="0.3">
      <c r="A106" s="5"/>
      <c r="B106" s="95">
        <v>3.3799322757325401</v>
      </c>
      <c r="C106" s="20">
        <v>7.3553567995738911</v>
      </c>
      <c r="D106" s="20">
        <v>5.9090037158732045</v>
      </c>
      <c r="E106" s="20">
        <v>4.8713295745603995</v>
      </c>
      <c r="F106" s="20">
        <v>3.6076405607481141</v>
      </c>
      <c r="G106" s="20">
        <v>2.3079130593443957</v>
      </c>
      <c r="H106" s="20">
        <v>1.321054527500614</v>
      </c>
      <c r="I106" s="20">
        <v>1.0885727273036989</v>
      </c>
      <c r="J106" s="5"/>
      <c r="K106" s="5"/>
      <c r="ET106" s="18"/>
      <c r="EU106" s="29"/>
      <c r="EW106" s="15"/>
      <c r="EX106" s="15"/>
      <c r="EY106" s="15"/>
      <c r="EZ106" s="15"/>
      <c r="FA106" s="15"/>
      <c r="FB106" s="15"/>
      <c r="FD106" s="30"/>
      <c r="FI106" s="19"/>
      <c r="FJ106" s="19"/>
      <c r="FK106" s="19"/>
      <c r="FL106" s="19"/>
      <c r="FM106" s="19"/>
      <c r="FN106" s="19"/>
      <c r="FO106" s="19"/>
      <c r="FP106" s="19"/>
      <c r="FQ106" s="19"/>
      <c r="FU106" s="18"/>
      <c r="FW106" s="123"/>
      <c r="FX106" s="123"/>
      <c r="FY106" s="123"/>
      <c r="FZ106" s="123"/>
      <c r="GB106" s="18"/>
      <c r="GC106" s="29"/>
      <c r="GE106" s="15"/>
      <c r="GF106" s="15"/>
      <c r="GG106" s="15"/>
      <c r="GI106" s="31"/>
      <c r="GJ106" s="31"/>
      <c r="GK106" s="31"/>
      <c r="IC106" s="28"/>
      <c r="ID106" s="13"/>
      <c r="IE106" s="13"/>
      <c r="IF106" s="13"/>
      <c r="IG106" s="13"/>
      <c r="IH106" s="13"/>
      <c r="II106" s="13"/>
      <c r="IJ106" s="28"/>
      <c r="IK106" s="20"/>
      <c r="IL106" s="13"/>
      <c r="IM106" s="11"/>
      <c r="IN106" s="23"/>
      <c r="IO106" s="13"/>
      <c r="IP106" s="23"/>
      <c r="IQ106" s="28"/>
      <c r="IR106" s="20"/>
      <c r="IS106" s="13"/>
      <c r="IT106" s="20"/>
      <c r="IU106" s="23"/>
      <c r="IV106" s="20"/>
      <c r="IW106" s="23"/>
      <c r="IY106" s="13"/>
      <c r="IZ106" s="25"/>
      <c r="JA106" s="25"/>
      <c r="JB106" s="25"/>
      <c r="JC106" s="25"/>
      <c r="JD106" s="25"/>
      <c r="JE106" s="25"/>
      <c r="JF106" s="25"/>
      <c r="KX106" s="11"/>
    </row>
    <row r="107" spans="1:318" ht="13.8" x14ac:dyDescent="0.3">
      <c r="A107" s="5"/>
      <c r="B107" s="95">
        <v>3.6165275350338177</v>
      </c>
      <c r="C107" s="20">
        <v>7.4196686105108594</v>
      </c>
      <c r="D107" s="20">
        <v>5.8716656767645805</v>
      </c>
      <c r="E107" s="20">
        <v>4.8646916856443188</v>
      </c>
      <c r="F107" s="20">
        <v>3.6009255791844414</v>
      </c>
      <c r="G107" s="20">
        <v>2.3128382691894589</v>
      </c>
      <c r="H107" s="20">
        <v>1.33777223706087</v>
      </c>
      <c r="I107" s="20">
        <v>1.1051479083253282</v>
      </c>
      <c r="J107" s="5"/>
      <c r="K107" s="5"/>
      <c r="L107" s="5"/>
      <c r="M107" s="5"/>
      <c r="N107" s="5"/>
      <c r="O107" s="5"/>
      <c r="P107" s="5"/>
      <c r="Q107" s="5"/>
      <c r="R107" s="5"/>
      <c r="S107" s="5"/>
      <c r="T107" s="5"/>
      <c r="X107" s="47"/>
      <c r="Y107" s="47"/>
      <c r="Z107" s="47"/>
      <c r="AA107" s="47"/>
      <c r="AB107" s="47"/>
      <c r="AC107" s="47"/>
      <c r="AD107" s="47"/>
      <c r="AE107" s="47"/>
      <c r="AF107" s="47"/>
      <c r="AG107" s="47"/>
      <c r="AH107" s="47"/>
      <c r="AI107" s="47"/>
      <c r="AJ107" s="47"/>
      <c r="AK107" s="47"/>
      <c r="AL107" s="47"/>
      <c r="AM107" s="47"/>
      <c r="AN107" s="47"/>
      <c r="AO107" s="47"/>
      <c r="AP107" s="47"/>
      <c r="AQ107" s="47"/>
      <c r="AR107" s="47"/>
      <c r="AS107" s="47"/>
      <c r="AT107" s="60"/>
      <c r="AU107" s="47"/>
      <c r="AV107" s="47"/>
      <c r="AW107" s="47"/>
      <c r="AX107" s="47"/>
      <c r="AY107" s="47"/>
      <c r="AZ107" s="47"/>
      <c r="BA107" s="47"/>
      <c r="BB107" s="47"/>
      <c r="BC107" s="47"/>
      <c r="BD107" s="47"/>
      <c r="BE107" s="47"/>
      <c r="BF107" s="47"/>
      <c r="BG107" s="47"/>
      <c r="BH107" s="47"/>
      <c r="BI107" s="47"/>
      <c r="BJ107" s="47"/>
      <c r="BK107" s="47"/>
      <c r="BL107" s="47"/>
      <c r="BM107" s="47"/>
      <c r="BN107" s="47"/>
      <c r="BO107" s="47"/>
      <c r="BP107" s="47"/>
      <c r="BQ107" s="47"/>
      <c r="BR107" s="47"/>
      <c r="BS107" s="47"/>
      <c r="BT107" s="47"/>
      <c r="BU107" s="47"/>
      <c r="BV107" s="47"/>
      <c r="BW107" s="47"/>
      <c r="BX107" s="47"/>
      <c r="BY107" s="47"/>
      <c r="BZ107" s="47"/>
      <c r="CA107" s="47"/>
      <c r="CB107" s="47"/>
      <c r="CC107" s="47"/>
      <c r="CD107" s="47"/>
      <c r="CE107" s="47"/>
      <c r="CF107" s="47"/>
      <c r="CG107" s="47"/>
      <c r="CH107" s="47"/>
      <c r="CI107" s="47"/>
      <c r="CJ107" s="47"/>
      <c r="CK107" s="47"/>
      <c r="CL107" s="47"/>
      <c r="CM107" s="47"/>
      <c r="CN107" s="47"/>
      <c r="CO107" s="47"/>
      <c r="CP107" s="47"/>
      <c r="CQ107" s="47"/>
      <c r="CR107" s="47"/>
      <c r="CS107" s="47"/>
      <c r="CT107" s="47"/>
      <c r="CU107" s="47"/>
      <c r="CV107" s="47"/>
      <c r="CW107" s="47"/>
      <c r="CX107" s="47"/>
      <c r="CY107" s="47"/>
      <c r="CZ107" s="47"/>
      <c r="DA107" s="47"/>
      <c r="DB107" s="47"/>
      <c r="DC107" s="47"/>
      <c r="DD107" s="47"/>
      <c r="DE107" s="47"/>
      <c r="DF107" s="47"/>
      <c r="DG107" s="47"/>
      <c r="DH107" s="47"/>
      <c r="DI107" s="47"/>
      <c r="DJ107" s="47"/>
      <c r="DK107" s="47"/>
      <c r="DL107" s="47"/>
      <c r="DM107" s="47"/>
      <c r="DN107" s="47"/>
      <c r="DO107" s="47"/>
      <c r="DP107" s="47"/>
      <c r="DQ107" s="47"/>
      <c r="DR107" s="47"/>
      <c r="DS107" s="47"/>
      <c r="DT107" s="47"/>
      <c r="DU107" s="47"/>
      <c r="DV107" s="47"/>
      <c r="DW107" s="47"/>
      <c r="DX107" s="47"/>
      <c r="DY107" s="47"/>
      <c r="DZ107" s="47"/>
      <c r="EA107" s="47"/>
      <c r="EB107" s="47"/>
      <c r="EC107" s="47"/>
      <c r="ED107" s="47"/>
      <c r="EE107" s="47"/>
      <c r="EF107" s="47"/>
      <c r="EG107" s="47"/>
      <c r="EH107" s="47"/>
      <c r="EI107" s="47"/>
      <c r="EJ107" s="47"/>
      <c r="EK107" s="47"/>
      <c r="EL107" s="47"/>
      <c r="EM107" s="47"/>
      <c r="EN107" s="47"/>
      <c r="EO107" s="47"/>
      <c r="EP107" s="47"/>
      <c r="EQ107" s="47"/>
      <c r="ER107" s="47"/>
      <c r="ES107" s="47"/>
      <c r="ET107" s="47"/>
      <c r="EU107" s="47"/>
      <c r="EV107" s="47"/>
      <c r="EW107" s="47"/>
      <c r="EX107" s="47"/>
      <c r="EY107" s="47"/>
      <c r="EZ107" s="47"/>
      <c r="FA107" s="47"/>
      <c r="FB107" s="47"/>
      <c r="FC107" s="47"/>
      <c r="FD107" s="47"/>
      <c r="FE107" s="47"/>
      <c r="FF107" s="47"/>
      <c r="FG107" s="47"/>
      <c r="FH107" s="47"/>
      <c r="FI107" s="47"/>
      <c r="FJ107" s="47"/>
      <c r="FK107" s="47"/>
      <c r="FL107" s="47"/>
      <c r="FM107" s="47"/>
      <c r="FN107" s="47"/>
      <c r="FO107" s="47"/>
      <c r="FP107" s="47"/>
      <c r="FQ107" s="47"/>
      <c r="FR107" s="47"/>
      <c r="FS107" s="47"/>
      <c r="FT107" s="47"/>
      <c r="FU107" s="47"/>
      <c r="FW107" s="125"/>
      <c r="FX107" s="125"/>
      <c r="FY107" s="125"/>
      <c r="FZ107" s="125"/>
      <c r="GB107" s="18"/>
      <c r="GC107" s="29"/>
      <c r="GE107" s="15"/>
      <c r="GF107" s="15"/>
      <c r="GG107" s="15"/>
      <c r="GI107" s="31"/>
      <c r="GJ107" s="31"/>
      <c r="GK107" s="31"/>
      <c r="IC107" s="28"/>
      <c r="ID107" s="11"/>
      <c r="IE107" s="13"/>
      <c r="IF107" s="11"/>
      <c r="IG107" s="13"/>
      <c r="IH107" s="13"/>
      <c r="II107" s="13"/>
      <c r="IJ107" s="28"/>
      <c r="IK107" s="11"/>
      <c r="IL107" s="13"/>
      <c r="IM107" s="11"/>
      <c r="IN107" s="23"/>
      <c r="IO107" s="11"/>
      <c r="IP107" s="23"/>
      <c r="IQ107" s="28"/>
      <c r="IR107" s="20"/>
      <c r="IS107" s="13"/>
      <c r="IT107" s="23"/>
      <c r="IU107" s="23"/>
      <c r="IV107" s="23"/>
      <c r="IW107" s="23"/>
      <c r="IY107" s="13"/>
      <c r="IZ107" s="25"/>
      <c r="JA107" s="25"/>
      <c r="JB107" s="25"/>
      <c r="JC107" s="25"/>
      <c r="JD107" s="25"/>
      <c r="JE107" s="25"/>
      <c r="JF107" s="25"/>
      <c r="KX107" s="11"/>
    </row>
    <row r="108" spans="1:318" ht="13.8" x14ac:dyDescent="0.3">
      <c r="A108" s="5"/>
      <c r="B108" s="95">
        <v>3.8696844624861853</v>
      </c>
      <c r="C108" s="20">
        <v>7.3522942660639607</v>
      </c>
      <c r="D108" s="20">
        <v>5.8738006805807297</v>
      </c>
      <c r="E108" s="20">
        <v>4.8797867990050054</v>
      </c>
      <c r="F108" s="20">
        <v>3.603360295387676</v>
      </c>
      <c r="G108" s="20">
        <v>2.3242086266447424</v>
      </c>
      <c r="H108" s="20">
        <v>1.3582918737307323</v>
      </c>
      <c r="I108" s="20">
        <v>1.1249705128066672</v>
      </c>
      <c r="J108" s="5"/>
      <c r="K108" s="5"/>
      <c r="L108" s="5"/>
      <c r="M108" s="5"/>
      <c r="N108" s="5"/>
      <c r="O108" s="5"/>
      <c r="P108" s="5"/>
      <c r="Q108" s="5"/>
      <c r="R108" s="5"/>
      <c r="S108" s="5"/>
      <c r="T108" s="5"/>
      <c r="X108" s="47"/>
      <c r="Y108" s="47"/>
      <c r="Z108" s="47"/>
      <c r="AA108" s="47"/>
      <c r="AB108" s="47"/>
      <c r="AC108" s="47"/>
      <c r="AD108" s="47"/>
      <c r="AE108" s="47"/>
      <c r="AF108" s="47"/>
      <c r="AG108" s="47"/>
      <c r="AH108" s="47"/>
      <c r="AI108" s="47"/>
      <c r="AJ108" s="47"/>
      <c r="AK108" s="47"/>
      <c r="AL108" s="47"/>
      <c r="AM108" s="47"/>
      <c r="AN108" s="47"/>
      <c r="AO108" s="47"/>
      <c r="AP108" s="47"/>
      <c r="AQ108" s="47"/>
      <c r="AR108" s="47"/>
      <c r="AS108" s="47"/>
      <c r="AT108" s="60"/>
      <c r="AU108" s="47"/>
      <c r="AV108" s="47"/>
      <c r="AW108" s="47"/>
      <c r="AX108" s="47"/>
      <c r="AY108" s="47"/>
      <c r="AZ108" s="47"/>
      <c r="BA108" s="47"/>
      <c r="BB108" s="47"/>
      <c r="BC108" s="47"/>
      <c r="BD108" s="47"/>
      <c r="BE108" s="47"/>
      <c r="BF108" s="47"/>
      <c r="BG108" s="47"/>
      <c r="BH108" s="47"/>
      <c r="BI108" s="47"/>
      <c r="BJ108" s="47"/>
      <c r="BK108" s="47"/>
      <c r="BL108" s="47"/>
      <c r="BM108" s="47"/>
      <c r="BN108" s="47"/>
      <c r="BO108" s="47"/>
      <c r="BP108" s="47"/>
      <c r="BQ108" s="47"/>
      <c r="BR108" s="47"/>
      <c r="BS108" s="47"/>
      <c r="BT108" s="47"/>
      <c r="BU108" s="47"/>
      <c r="BV108" s="47"/>
      <c r="BW108" s="47"/>
      <c r="BX108" s="47"/>
      <c r="BY108" s="47"/>
      <c r="BZ108" s="47"/>
      <c r="CA108" s="47"/>
      <c r="CB108" s="47"/>
      <c r="CC108" s="47"/>
      <c r="CD108" s="47"/>
      <c r="CE108" s="47"/>
      <c r="CF108" s="47"/>
      <c r="CG108" s="47"/>
      <c r="CH108" s="47"/>
      <c r="CI108" s="47"/>
      <c r="CJ108" s="47"/>
      <c r="CK108" s="47"/>
      <c r="CL108" s="47"/>
      <c r="CM108" s="47"/>
      <c r="CN108" s="47"/>
      <c r="CO108" s="47"/>
      <c r="CP108" s="47"/>
      <c r="CQ108" s="47"/>
      <c r="CR108" s="47"/>
      <c r="CS108" s="47"/>
      <c r="CT108" s="47"/>
      <c r="CU108" s="47"/>
      <c r="CV108" s="47"/>
      <c r="CW108" s="47"/>
      <c r="CX108" s="47"/>
      <c r="CY108" s="47"/>
      <c r="CZ108" s="47"/>
      <c r="DA108" s="47"/>
      <c r="DB108" s="47"/>
      <c r="DC108" s="47"/>
      <c r="DD108" s="47"/>
      <c r="DE108" s="47"/>
      <c r="DF108" s="47"/>
      <c r="DG108" s="47"/>
      <c r="DH108" s="47"/>
      <c r="DI108" s="47"/>
      <c r="DJ108" s="47"/>
      <c r="DK108" s="47"/>
      <c r="DL108" s="47"/>
      <c r="DM108" s="47"/>
      <c r="DN108" s="47"/>
      <c r="DO108" s="47"/>
      <c r="DP108" s="47"/>
      <c r="DQ108" s="47"/>
      <c r="DR108" s="47"/>
      <c r="DS108" s="47"/>
      <c r="DT108" s="47"/>
      <c r="DU108" s="47"/>
      <c r="DV108" s="47"/>
      <c r="DW108" s="47"/>
      <c r="DX108" s="47"/>
      <c r="DY108" s="47"/>
      <c r="DZ108" s="47"/>
      <c r="EA108" s="47"/>
      <c r="EB108" s="47"/>
      <c r="EC108" s="47"/>
      <c r="ED108" s="47"/>
      <c r="EE108" s="47"/>
      <c r="EF108" s="47"/>
      <c r="EG108" s="47"/>
      <c r="EH108" s="47"/>
      <c r="EI108" s="47"/>
      <c r="EJ108" s="47"/>
      <c r="EK108" s="47"/>
      <c r="EL108" s="47"/>
      <c r="EM108" s="47"/>
      <c r="EN108" s="47"/>
      <c r="EO108" s="47"/>
      <c r="EP108" s="47"/>
      <c r="EQ108" s="47"/>
      <c r="ER108" s="47"/>
      <c r="ES108" s="47"/>
      <c r="ET108" s="47"/>
      <c r="EU108" s="47"/>
      <c r="EV108" s="47"/>
      <c r="EW108" s="47"/>
      <c r="EX108" s="47"/>
      <c r="EY108" s="47"/>
      <c r="EZ108" s="47"/>
      <c r="FA108" s="47"/>
      <c r="FB108" s="47"/>
      <c r="FC108" s="47"/>
      <c r="FD108" s="47"/>
      <c r="FE108" s="47"/>
      <c r="FF108" s="47"/>
      <c r="FG108" s="47"/>
      <c r="FH108" s="47"/>
      <c r="FI108" s="47"/>
      <c r="FJ108" s="47"/>
      <c r="FK108" s="47"/>
      <c r="FL108" s="47"/>
      <c r="FM108" s="47"/>
      <c r="FN108" s="47"/>
      <c r="FO108" s="47"/>
      <c r="FP108" s="47"/>
      <c r="FQ108" s="47"/>
      <c r="FR108" s="47"/>
      <c r="FS108" s="47"/>
      <c r="FT108" s="47"/>
      <c r="FU108" s="47"/>
      <c r="FW108" s="125"/>
      <c r="FX108" s="125"/>
      <c r="FY108" s="125"/>
      <c r="FZ108" s="125"/>
      <c r="GB108" s="18"/>
      <c r="GC108" s="29"/>
      <c r="GE108" s="15"/>
      <c r="GF108" s="15"/>
      <c r="GG108" s="15"/>
      <c r="GI108" s="31"/>
      <c r="GJ108" s="31"/>
      <c r="GK108" s="31"/>
      <c r="IC108" s="28"/>
      <c r="ID108" s="11"/>
      <c r="IE108" s="13"/>
      <c r="IF108" s="11"/>
      <c r="IG108" s="13"/>
      <c r="IH108" s="13"/>
      <c r="II108" s="13"/>
      <c r="IJ108" s="28"/>
      <c r="IK108" s="11"/>
      <c r="IL108" s="13"/>
      <c r="IM108" s="11"/>
      <c r="IN108" s="23"/>
      <c r="IO108" s="11"/>
      <c r="IP108" s="23"/>
      <c r="IQ108" s="28"/>
      <c r="IR108" s="20"/>
      <c r="IS108" s="13"/>
      <c r="IT108" s="23"/>
      <c r="IU108" s="23"/>
      <c r="IV108" s="23"/>
      <c r="IW108" s="23"/>
      <c r="IY108" s="13"/>
      <c r="IZ108" s="25"/>
      <c r="JA108" s="25"/>
      <c r="JB108" s="25"/>
      <c r="JC108" s="25"/>
      <c r="JD108" s="25"/>
      <c r="JE108" s="25"/>
      <c r="JF108" s="25"/>
      <c r="KX108" s="11"/>
    </row>
    <row r="109" spans="1:318" ht="15" x14ac:dyDescent="0.35">
      <c r="A109" s="16"/>
      <c r="B109" s="73"/>
      <c r="C109" s="74"/>
      <c r="D109" s="16"/>
      <c r="E109" s="16"/>
      <c r="F109" s="16"/>
      <c r="G109" s="74"/>
      <c r="H109" s="16"/>
      <c r="I109" s="16"/>
      <c r="J109" s="16"/>
      <c r="K109" s="16"/>
      <c r="L109" s="5"/>
      <c r="M109" s="5"/>
      <c r="N109" s="5"/>
      <c r="O109" s="5"/>
      <c r="P109" s="5"/>
      <c r="Q109" s="5"/>
      <c r="R109" s="5"/>
      <c r="S109" s="5"/>
      <c r="T109" s="5"/>
      <c r="X109" s="47"/>
      <c r="Y109" s="47"/>
      <c r="Z109" s="47"/>
      <c r="AA109" s="47"/>
      <c r="AB109" s="47"/>
      <c r="AC109" s="47"/>
      <c r="AD109" s="47"/>
      <c r="AE109" s="47"/>
      <c r="AF109" s="47"/>
      <c r="AG109" s="47"/>
      <c r="AH109" s="47"/>
      <c r="AI109" s="47"/>
      <c r="AJ109" s="47"/>
      <c r="AK109" s="47"/>
      <c r="AL109" s="47">
        <v>0.10050000000000001</v>
      </c>
      <c r="AM109" s="47"/>
      <c r="AN109" s="47">
        <v>10000</v>
      </c>
      <c r="AO109" s="47">
        <f>AN109</f>
        <v>10000</v>
      </c>
      <c r="AP109" s="47"/>
      <c r="AQ109" s="47"/>
      <c r="AR109" s="47"/>
      <c r="AS109" s="47"/>
      <c r="AT109" s="60"/>
      <c r="AU109" s="47"/>
      <c r="AV109" s="47"/>
      <c r="AW109" s="47"/>
      <c r="AX109" s="47"/>
      <c r="AY109" s="47"/>
      <c r="AZ109" s="47"/>
      <c r="BA109" s="47"/>
      <c r="BB109" s="47"/>
      <c r="BC109" s="47"/>
      <c r="BD109" s="47"/>
      <c r="BE109" s="47"/>
      <c r="BF109" s="47"/>
      <c r="BG109" s="47"/>
      <c r="BH109" s="47"/>
      <c r="BI109" s="47"/>
      <c r="BJ109" s="47"/>
      <c r="BK109" s="47"/>
      <c r="BL109" s="47"/>
      <c r="BM109" s="47"/>
      <c r="BN109" s="47"/>
      <c r="BO109" s="47"/>
      <c r="BP109" s="47"/>
      <c r="BQ109" s="47"/>
      <c r="BR109" s="47"/>
      <c r="BS109" s="47"/>
      <c r="BT109" s="47"/>
      <c r="BU109" s="47"/>
      <c r="BV109" s="47"/>
      <c r="BW109" s="47"/>
      <c r="BX109" s="47"/>
      <c r="BY109" s="47"/>
      <c r="BZ109" s="47"/>
      <c r="CA109" s="47"/>
      <c r="CB109" s="47"/>
      <c r="CC109" s="47"/>
      <c r="CD109" s="47"/>
      <c r="CE109" s="47"/>
      <c r="CF109" s="47"/>
      <c r="CG109" s="47"/>
      <c r="CH109" s="47"/>
      <c r="CI109" s="47"/>
      <c r="CJ109" s="47"/>
      <c r="CK109" s="47"/>
      <c r="CL109" s="47"/>
      <c r="CM109" s="47"/>
      <c r="CN109" s="47"/>
      <c r="CO109" s="95"/>
      <c r="CP109" s="95"/>
      <c r="CQ109" s="9" t="s">
        <v>83</v>
      </c>
      <c r="CR109" s="95"/>
      <c r="CS109" s="95"/>
      <c r="CT109" s="95"/>
      <c r="CU109" s="95"/>
      <c r="CV109" s="95"/>
      <c r="CW109" s="9"/>
      <c r="CX109" s="9"/>
      <c r="CY109" s="9" t="s">
        <v>84</v>
      </c>
      <c r="CZ109" s="9"/>
      <c r="DA109" s="9"/>
      <c r="DB109" s="9"/>
      <c r="DC109" s="9"/>
      <c r="DD109" s="9"/>
      <c r="DG109" s="17" t="s">
        <v>86</v>
      </c>
      <c r="DO109" s="17" t="s">
        <v>87</v>
      </c>
      <c r="DW109" s="17" t="s">
        <v>85</v>
      </c>
      <c r="EC109" s="4"/>
      <c r="EE109" s="17" t="s">
        <v>88</v>
      </c>
      <c r="EG109" s="4"/>
      <c r="EH109" s="4"/>
      <c r="EI109" s="4"/>
      <c r="EJ109" s="4"/>
      <c r="EK109" s="4"/>
      <c r="EM109" s="17" t="s">
        <v>89</v>
      </c>
      <c r="EN109" s="5"/>
      <c r="EO109" s="5"/>
      <c r="EP109" s="5"/>
      <c r="EQ109" s="5"/>
      <c r="ER109" s="5"/>
      <c r="ES109" s="5"/>
      <c r="ET109" s="5"/>
      <c r="EU109" s="17" t="s">
        <v>90</v>
      </c>
      <c r="FB109" s="18"/>
      <c r="FC109" s="17" t="s">
        <v>91</v>
      </c>
      <c r="FE109" s="15"/>
      <c r="FF109" s="15"/>
      <c r="FG109" s="15"/>
      <c r="FH109" s="15"/>
      <c r="FI109" s="15"/>
      <c r="FJ109" s="15"/>
      <c r="FK109" s="17" t="s">
        <v>92</v>
      </c>
      <c r="FL109" s="30"/>
      <c r="FS109" s="17" t="s">
        <v>93</v>
      </c>
      <c r="FU109" s="19"/>
      <c r="FW109" s="125"/>
      <c r="FX109" s="125"/>
      <c r="FY109" s="125"/>
      <c r="FZ109" s="125"/>
      <c r="GB109" s="18"/>
      <c r="GC109" s="29"/>
      <c r="GE109" s="15"/>
      <c r="GF109" s="15"/>
      <c r="GG109" s="15"/>
      <c r="GI109" s="31"/>
      <c r="GJ109" s="31"/>
      <c r="GK109" s="31"/>
      <c r="IC109" s="28"/>
      <c r="ID109" s="11"/>
      <c r="IE109" s="13"/>
      <c r="IF109" s="11"/>
      <c r="IG109" s="13"/>
      <c r="IH109" s="13"/>
      <c r="II109" s="13"/>
      <c r="IJ109" s="28"/>
      <c r="IK109" s="11"/>
      <c r="IL109" s="13"/>
      <c r="IM109" s="22"/>
      <c r="IN109" s="23"/>
      <c r="IO109" s="11"/>
      <c r="IP109" s="23"/>
      <c r="IQ109" s="28"/>
      <c r="IR109" s="20"/>
      <c r="IS109" s="13"/>
      <c r="IT109" s="23"/>
      <c r="IU109" s="23"/>
      <c r="IV109" s="23"/>
      <c r="IW109" s="23"/>
      <c r="IX109" s="28"/>
      <c r="IY109" s="13"/>
      <c r="IZ109" s="25"/>
      <c r="JA109" s="25"/>
      <c r="JB109" s="25"/>
      <c r="JC109" s="25"/>
      <c r="JD109" s="25"/>
      <c r="JE109" s="25"/>
      <c r="JF109" s="25"/>
      <c r="KX109" s="11"/>
    </row>
    <row r="110" spans="1:318" ht="13.8" x14ac:dyDescent="0.3">
      <c r="A110" s="16"/>
      <c r="B110" s="75"/>
      <c r="C110" s="74"/>
      <c r="D110" s="76"/>
      <c r="E110" s="76"/>
      <c r="F110" s="77" t="s">
        <v>45</v>
      </c>
      <c r="G110" s="74"/>
      <c r="H110" s="76"/>
      <c r="I110" s="76"/>
      <c r="J110" s="76"/>
      <c r="K110" s="16"/>
      <c r="L110" s="5"/>
      <c r="M110" s="5"/>
      <c r="N110" s="5"/>
      <c r="O110" s="5"/>
      <c r="P110" s="5"/>
      <c r="Q110" s="5"/>
      <c r="R110" s="5"/>
      <c r="S110" s="5"/>
      <c r="T110" s="5"/>
      <c r="X110" s="1"/>
      <c r="Y110" s="1"/>
      <c r="Z110" s="1"/>
      <c r="AA110" s="1"/>
      <c r="AB110" s="1"/>
      <c r="AC110" s="1"/>
      <c r="AD110" s="1"/>
      <c r="AE110" s="1"/>
      <c r="AF110" s="1"/>
      <c r="AG110" s="1"/>
      <c r="AH110" s="1"/>
      <c r="AI110" s="1"/>
      <c r="AJ110" s="1"/>
      <c r="AK110" s="1"/>
      <c r="AL110" s="1"/>
      <c r="AM110" s="1"/>
      <c r="AN110" s="1"/>
      <c r="AO110" s="1"/>
      <c r="AP110" s="1"/>
      <c r="AQ110" s="1"/>
      <c r="AR110" s="1"/>
      <c r="AS110" s="1"/>
      <c r="AT110" s="73"/>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9" t="s">
        <v>73</v>
      </c>
      <c r="CP110" s="9" t="s">
        <v>73</v>
      </c>
      <c r="CQ110" s="9" t="s">
        <v>73</v>
      </c>
      <c r="CR110" s="9" t="s">
        <v>73</v>
      </c>
      <c r="CS110" s="9" t="s">
        <v>73</v>
      </c>
      <c r="CT110" s="9"/>
      <c r="CU110" s="9"/>
      <c r="CV110" s="9"/>
      <c r="CW110" s="9" t="s">
        <v>73</v>
      </c>
      <c r="CX110" s="9" t="s">
        <v>73</v>
      </c>
      <c r="CY110" s="9" t="s">
        <v>73</v>
      </c>
      <c r="CZ110" s="9" t="s">
        <v>73</v>
      </c>
      <c r="DA110" s="9" t="s">
        <v>73</v>
      </c>
      <c r="DB110" s="9"/>
      <c r="DC110" s="9"/>
      <c r="DD110" s="9"/>
      <c r="DE110" s="9" t="s">
        <v>73</v>
      </c>
      <c r="DF110" s="9" t="s">
        <v>73</v>
      </c>
      <c r="DG110" s="9" t="s">
        <v>73</v>
      </c>
      <c r="DH110" s="9" t="s">
        <v>73</v>
      </c>
      <c r="DI110" s="9" t="s">
        <v>73</v>
      </c>
      <c r="DJ110" s="9"/>
      <c r="DK110" s="9"/>
      <c r="DL110" s="9"/>
      <c r="DM110" s="9" t="s">
        <v>73</v>
      </c>
      <c r="DN110" s="9" t="s">
        <v>73</v>
      </c>
      <c r="DO110" s="9" t="s">
        <v>73</v>
      </c>
      <c r="DP110" s="9" t="s">
        <v>73</v>
      </c>
      <c r="DQ110" s="9" t="s">
        <v>73</v>
      </c>
      <c r="DR110" s="9"/>
      <c r="DS110" s="9"/>
      <c r="DT110" s="9"/>
      <c r="DU110" s="9" t="s">
        <v>73</v>
      </c>
      <c r="DV110" s="9" t="s">
        <v>73</v>
      </c>
      <c r="DW110" s="9" t="s">
        <v>73</v>
      </c>
      <c r="DX110" s="9" t="s">
        <v>73</v>
      </c>
      <c r="DY110" s="9" t="s">
        <v>73</v>
      </c>
      <c r="DZ110" s="9"/>
      <c r="EA110" s="9"/>
      <c r="EB110" s="9"/>
      <c r="EC110" s="9" t="s">
        <v>73</v>
      </c>
      <c r="ED110" s="9" t="s">
        <v>73</v>
      </c>
      <c r="EE110" s="9" t="s">
        <v>73</v>
      </c>
      <c r="EF110" s="9" t="s">
        <v>73</v>
      </c>
      <c r="EG110" s="9" t="s">
        <v>73</v>
      </c>
      <c r="EH110" s="9"/>
      <c r="EI110" s="9"/>
      <c r="EJ110" s="9"/>
      <c r="EK110" s="9" t="s">
        <v>73</v>
      </c>
      <c r="EL110" s="9" t="s">
        <v>73</v>
      </c>
      <c r="EM110" s="9" t="s">
        <v>73</v>
      </c>
      <c r="EN110" s="9" t="s">
        <v>73</v>
      </c>
      <c r="EO110" s="9" t="s">
        <v>73</v>
      </c>
      <c r="EP110" s="9"/>
      <c r="EQ110" s="9"/>
      <c r="ER110" s="9"/>
      <c r="ES110" s="9" t="s">
        <v>73</v>
      </c>
      <c r="ET110" s="9" t="s">
        <v>73</v>
      </c>
      <c r="EU110" s="9" t="s">
        <v>73</v>
      </c>
      <c r="EV110" s="9" t="s">
        <v>73</v>
      </c>
      <c r="EW110" s="9" t="s">
        <v>73</v>
      </c>
      <c r="EX110" s="9"/>
      <c r="EY110" s="9"/>
      <c r="EZ110" s="9"/>
      <c r="FA110" s="9" t="s">
        <v>73</v>
      </c>
      <c r="FB110" s="9" t="s">
        <v>73</v>
      </c>
      <c r="FC110" s="9" t="s">
        <v>73</v>
      </c>
      <c r="FD110" s="9" t="s">
        <v>73</v>
      </c>
      <c r="FE110" s="9" t="s">
        <v>73</v>
      </c>
      <c r="FF110" s="9"/>
      <c r="FG110" s="9"/>
      <c r="FH110" s="9"/>
      <c r="FI110" s="9" t="s">
        <v>73</v>
      </c>
      <c r="FJ110" s="9" t="s">
        <v>73</v>
      </c>
      <c r="FK110" s="9" t="s">
        <v>73</v>
      </c>
      <c r="FL110" s="9" t="s">
        <v>73</v>
      </c>
      <c r="FM110" s="9" t="s">
        <v>73</v>
      </c>
      <c r="FN110" s="9"/>
      <c r="FO110" s="9"/>
      <c r="FP110" s="9"/>
      <c r="FQ110" s="9" t="s">
        <v>73</v>
      </c>
      <c r="FR110" s="9" t="s">
        <v>73</v>
      </c>
      <c r="FS110" s="9" t="s">
        <v>73</v>
      </c>
      <c r="FT110" s="9" t="s">
        <v>73</v>
      </c>
      <c r="FU110" s="9" t="s">
        <v>73</v>
      </c>
      <c r="FW110" s="126"/>
      <c r="FX110" s="126"/>
      <c r="FY110" s="126"/>
      <c r="FZ110" s="126"/>
      <c r="GB110" s="18"/>
      <c r="GC110" s="29"/>
      <c r="GE110" s="15"/>
      <c r="GF110" s="15"/>
      <c r="GG110" s="15"/>
      <c r="GI110" s="31"/>
      <c r="GJ110" s="31"/>
      <c r="GK110" s="31"/>
      <c r="IC110" s="28"/>
      <c r="ID110" s="13"/>
      <c r="IE110" s="13"/>
      <c r="IF110" s="13"/>
      <c r="IG110" s="13"/>
      <c r="IH110" s="13"/>
      <c r="II110" s="13"/>
      <c r="IJ110" s="28"/>
      <c r="IK110" s="20"/>
      <c r="IL110" s="13"/>
      <c r="IM110" s="11"/>
      <c r="IN110" s="23"/>
      <c r="IO110" s="13"/>
      <c r="IP110" s="23"/>
      <c r="IQ110" s="28"/>
      <c r="IR110" s="20"/>
      <c r="IS110" s="13"/>
      <c r="IT110" s="20"/>
      <c r="IU110" s="23"/>
      <c r="IV110" s="20"/>
      <c r="IW110" s="23"/>
      <c r="IY110" s="13"/>
      <c r="IZ110" s="25"/>
      <c r="JA110" s="25"/>
      <c r="JB110" s="25"/>
      <c r="JC110" s="25"/>
      <c r="JD110" s="25"/>
      <c r="JE110" s="25"/>
      <c r="JF110" s="25"/>
      <c r="KX110" s="11"/>
    </row>
    <row r="111" spans="1:318" ht="15" x14ac:dyDescent="0.35">
      <c r="A111" s="16"/>
      <c r="B111" s="76"/>
      <c r="C111" s="76"/>
      <c r="D111" s="76"/>
      <c r="E111" s="76"/>
      <c r="F111" s="78" t="s">
        <v>46</v>
      </c>
      <c r="G111" s="76"/>
      <c r="H111" s="76"/>
      <c r="I111" s="76"/>
      <c r="J111" s="76"/>
      <c r="K111" s="16"/>
      <c r="L111" s="5"/>
      <c r="M111" s="5"/>
      <c r="N111" s="5"/>
      <c r="O111" s="5"/>
      <c r="P111" s="5"/>
      <c r="Q111" s="5"/>
      <c r="R111" s="5"/>
      <c r="S111" s="5"/>
      <c r="T111" s="5"/>
      <c r="X111" s="116" t="s">
        <v>72</v>
      </c>
      <c r="Y111" s="117" t="s">
        <v>60</v>
      </c>
      <c r="Z111" s="18" t="s">
        <v>13</v>
      </c>
      <c r="AA111" s="37" t="s">
        <v>62</v>
      </c>
      <c r="AB111" s="37" t="s">
        <v>63</v>
      </c>
      <c r="AC111" s="18" t="s">
        <v>79</v>
      </c>
      <c r="AD111" s="32" t="s">
        <v>16</v>
      </c>
      <c r="AE111" s="32" t="s">
        <v>17</v>
      </c>
      <c r="AF111" s="18" t="s">
        <v>14</v>
      </c>
      <c r="AG111" s="37" t="s">
        <v>64</v>
      </c>
      <c r="AH111" s="37" t="s">
        <v>65</v>
      </c>
      <c r="AI111" s="18" t="s">
        <v>80</v>
      </c>
      <c r="AJ111" s="32" t="s">
        <v>18</v>
      </c>
      <c r="AK111" s="32" t="s">
        <v>19</v>
      </c>
      <c r="AL111" s="18" t="s">
        <v>22</v>
      </c>
      <c r="AM111" s="18" t="s">
        <v>26</v>
      </c>
      <c r="AN111" s="18" t="s">
        <v>68</v>
      </c>
      <c r="AO111" s="18" t="s">
        <v>69</v>
      </c>
      <c r="AP111" s="32" t="s">
        <v>20</v>
      </c>
      <c r="AQ111" s="32" t="s">
        <v>21</v>
      </c>
      <c r="AR111" s="18" t="s">
        <v>15</v>
      </c>
      <c r="AS111" s="11" t="s">
        <v>94</v>
      </c>
      <c r="AT111" s="120" t="s">
        <v>10</v>
      </c>
      <c r="AU111" s="11" t="s">
        <v>59</v>
      </c>
      <c r="AV111" s="11" t="s">
        <v>71</v>
      </c>
      <c r="AW111" s="119" t="s">
        <v>70</v>
      </c>
      <c r="AX111" s="11" t="s">
        <v>23</v>
      </c>
      <c r="AY111" s="11" t="s">
        <v>66</v>
      </c>
      <c r="AZ111" s="9" t="s">
        <v>75</v>
      </c>
      <c r="BA111" s="24" t="s">
        <v>78</v>
      </c>
      <c r="BB111" s="11" t="s">
        <v>77</v>
      </c>
      <c r="BC111" s="11" t="s">
        <v>25</v>
      </c>
      <c r="BD111" s="11" t="s">
        <v>24</v>
      </c>
      <c r="BE111" s="11" t="s">
        <v>67</v>
      </c>
      <c r="BF111" s="9" t="s">
        <v>76</v>
      </c>
      <c r="BG111" s="24" t="s">
        <v>81</v>
      </c>
      <c r="BH111" s="11" t="s">
        <v>82</v>
      </c>
      <c r="BI111" s="114">
        <v>1</v>
      </c>
      <c r="BJ111" s="114">
        <v>2</v>
      </c>
      <c r="BK111" s="114">
        <v>3</v>
      </c>
      <c r="BL111" s="114">
        <v>4</v>
      </c>
      <c r="BM111" s="114">
        <v>5</v>
      </c>
      <c r="BN111" s="114">
        <v>6</v>
      </c>
      <c r="BO111" s="114">
        <v>7</v>
      </c>
      <c r="BP111" s="114">
        <v>8</v>
      </c>
      <c r="BQ111" s="114">
        <v>1</v>
      </c>
      <c r="BR111" s="114">
        <v>2</v>
      </c>
      <c r="BS111" s="114">
        <v>3</v>
      </c>
      <c r="BT111" s="114">
        <v>4</v>
      </c>
      <c r="BU111" s="114">
        <v>5</v>
      </c>
      <c r="BV111" s="114">
        <v>6</v>
      </c>
      <c r="BW111" s="114">
        <v>7</v>
      </c>
      <c r="BX111" s="114">
        <v>8</v>
      </c>
      <c r="BY111" s="114">
        <v>1</v>
      </c>
      <c r="BZ111" s="114">
        <v>2</v>
      </c>
      <c r="CA111" s="114">
        <v>3</v>
      </c>
      <c r="CB111" s="114">
        <v>4</v>
      </c>
      <c r="CC111" s="114">
        <v>5</v>
      </c>
      <c r="CD111" s="114">
        <v>6</v>
      </c>
      <c r="CE111" s="114">
        <v>7</v>
      </c>
      <c r="CF111" s="114">
        <v>8</v>
      </c>
      <c r="CG111" s="114">
        <v>1</v>
      </c>
      <c r="CH111" s="114">
        <v>2</v>
      </c>
      <c r="CI111" s="114">
        <v>3</v>
      </c>
      <c r="CJ111" s="114">
        <v>4</v>
      </c>
      <c r="CK111" s="114">
        <v>5</v>
      </c>
      <c r="CL111" s="114">
        <v>6</v>
      </c>
      <c r="CM111" s="114">
        <v>7</v>
      </c>
      <c r="CN111" s="114">
        <v>8</v>
      </c>
      <c r="CO111" s="9">
        <v>1</v>
      </c>
      <c r="CP111" s="9">
        <v>2</v>
      </c>
      <c r="CQ111" s="9">
        <v>3</v>
      </c>
      <c r="CR111" s="9">
        <v>4</v>
      </c>
      <c r="CS111" s="9">
        <v>5</v>
      </c>
      <c r="CT111" s="9">
        <v>6</v>
      </c>
      <c r="CU111" s="9">
        <v>7</v>
      </c>
      <c r="CV111" s="9">
        <v>8</v>
      </c>
      <c r="CW111" s="9">
        <v>1</v>
      </c>
      <c r="CX111" s="9">
        <v>2</v>
      </c>
      <c r="CY111" s="9">
        <v>3</v>
      </c>
      <c r="CZ111" s="9">
        <v>4</v>
      </c>
      <c r="DA111" s="9">
        <v>5</v>
      </c>
      <c r="DB111" s="9">
        <v>6</v>
      </c>
      <c r="DC111" s="9">
        <v>7</v>
      </c>
      <c r="DD111" s="9">
        <v>8</v>
      </c>
      <c r="DE111" s="9">
        <v>1</v>
      </c>
      <c r="DF111" s="9">
        <v>2</v>
      </c>
      <c r="DG111" s="9">
        <v>3</v>
      </c>
      <c r="DH111" s="9">
        <v>4</v>
      </c>
      <c r="DI111" s="9">
        <v>5</v>
      </c>
      <c r="DJ111" s="9">
        <v>6</v>
      </c>
      <c r="DK111" s="9">
        <v>7</v>
      </c>
      <c r="DL111" s="9">
        <v>8</v>
      </c>
      <c r="DM111" s="9">
        <v>1</v>
      </c>
      <c r="DN111" s="9">
        <v>2</v>
      </c>
      <c r="DO111" s="9">
        <v>3</v>
      </c>
      <c r="DP111" s="9">
        <v>4</v>
      </c>
      <c r="DQ111" s="9">
        <v>5</v>
      </c>
      <c r="DR111" s="9">
        <v>6</v>
      </c>
      <c r="DS111" s="9">
        <v>7</v>
      </c>
      <c r="DT111" s="9">
        <v>8</v>
      </c>
      <c r="DU111" s="9">
        <v>1</v>
      </c>
      <c r="DV111" s="9">
        <v>2</v>
      </c>
      <c r="DW111" s="9">
        <v>3</v>
      </c>
      <c r="DX111" s="9">
        <v>4</v>
      </c>
      <c r="DY111" s="9">
        <v>5</v>
      </c>
      <c r="DZ111" s="9">
        <v>6</v>
      </c>
      <c r="EA111" s="9">
        <v>7</v>
      </c>
      <c r="EB111" s="9">
        <v>8</v>
      </c>
      <c r="EC111" s="9">
        <v>1</v>
      </c>
      <c r="ED111" s="9">
        <v>2</v>
      </c>
      <c r="EE111" s="9">
        <v>3</v>
      </c>
      <c r="EF111" s="9">
        <v>4</v>
      </c>
      <c r="EG111" s="9">
        <v>5</v>
      </c>
      <c r="EH111" s="9">
        <v>6</v>
      </c>
      <c r="EI111" s="9">
        <v>7</v>
      </c>
      <c r="EJ111" s="9">
        <v>8</v>
      </c>
      <c r="EK111" s="9">
        <v>1</v>
      </c>
      <c r="EL111" s="9">
        <v>2</v>
      </c>
      <c r="EM111" s="9">
        <v>3</v>
      </c>
      <c r="EN111" s="9">
        <v>4</v>
      </c>
      <c r="EO111" s="9">
        <v>5</v>
      </c>
      <c r="EP111" s="9">
        <v>6</v>
      </c>
      <c r="EQ111" s="9">
        <v>7</v>
      </c>
      <c r="ER111" s="9">
        <v>8</v>
      </c>
      <c r="ES111" s="9">
        <v>1</v>
      </c>
      <c r="ET111" s="9">
        <v>2</v>
      </c>
      <c r="EU111" s="9">
        <v>3</v>
      </c>
      <c r="EV111" s="9">
        <v>4</v>
      </c>
      <c r="EW111" s="9">
        <v>5</v>
      </c>
      <c r="EX111" s="9">
        <v>6</v>
      </c>
      <c r="EY111" s="9">
        <v>7</v>
      </c>
      <c r="EZ111" s="9">
        <v>8</v>
      </c>
      <c r="FA111" s="9">
        <v>1</v>
      </c>
      <c r="FB111" s="9">
        <v>2</v>
      </c>
      <c r="FC111" s="9">
        <v>3</v>
      </c>
      <c r="FD111" s="9">
        <v>4</v>
      </c>
      <c r="FE111" s="9">
        <v>5</v>
      </c>
      <c r="FF111" s="9">
        <v>6</v>
      </c>
      <c r="FG111" s="9">
        <v>7</v>
      </c>
      <c r="FH111" s="9">
        <v>8</v>
      </c>
      <c r="FI111" s="9">
        <v>1</v>
      </c>
      <c r="FJ111" s="9">
        <v>2</v>
      </c>
      <c r="FK111" s="9">
        <v>3</v>
      </c>
      <c r="FL111" s="9">
        <v>4</v>
      </c>
      <c r="FM111" s="9">
        <v>5</v>
      </c>
      <c r="FN111" s="9">
        <v>6</v>
      </c>
      <c r="FO111" s="9">
        <v>7</v>
      </c>
      <c r="FP111" s="9">
        <v>8</v>
      </c>
      <c r="FQ111" s="9">
        <v>1</v>
      </c>
      <c r="FR111" s="9">
        <v>2</v>
      </c>
      <c r="FS111" s="9">
        <v>3</v>
      </c>
      <c r="FT111" s="9">
        <v>4</v>
      </c>
      <c r="FU111" s="9">
        <v>5</v>
      </c>
      <c r="FV111" s="9">
        <v>6</v>
      </c>
      <c r="FW111" s="9">
        <v>7</v>
      </c>
      <c r="FX111" s="9">
        <v>8</v>
      </c>
      <c r="GB111" s="18"/>
      <c r="GC111" s="29"/>
      <c r="GE111" s="15"/>
      <c r="GF111" s="15"/>
      <c r="GG111" s="15"/>
      <c r="GI111" s="31"/>
      <c r="GJ111" s="31"/>
      <c r="GK111" s="31"/>
      <c r="IC111" s="28"/>
      <c r="ID111" s="13"/>
      <c r="IE111" s="13"/>
      <c r="IF111" s="13"/>
      <c r="IG111" s="13"/>
      <c r="IH111" s="13"/>
      <c r="II111" s="13"/>
      <c r="IJ111" s="28"/>
      <c r="IK111" s="20"/>
      <c r="IL111" s="13"/>
      <c r="IM111" s="11"/>
      <c r="IN111" s="23"/>
      <c r="IO111" s="13"/>
      <c r="IP111" s="23"/>
      <c r="IQ111" s="28"/>
      <c r="IR111" s="20"/>
      <c r="IS111" s="13"/>
      <c r="IT111" s="20"/>
      <c r="IU111" s="23"/>
      <c r="IV111" s="20"/>
      <c r="IW111" s="23"/>
      <c r="IY111" s="13"/>
      <c r="IZ111" s="25"/>
      <c r="JA111" s="25"/>
      <c r="JB111" s="25"/>
      <c r="JC111" s="25"/>
      <c r="JD111" s="25"/>
      <c r="JE111" s="25"/>
      <c r="JF111" s="25"/>
      <c r="KX111" s="11"/>
    </row>
    <row r="112" spans="1:318" s="47" customFormat="1" ht="13.8" x14ac:dyDescent="0.3">
      <c r="A112" s="56"/>
      <c r="E112" s="49"/>
      <c r="F112" s="50"/>
      <c r="H112" s="57"/>
      <c r="I112" s="49"/>
      <c r="J112" s="58"/>
      <c r="K112" s="59"/>
      <c r="L112" s="60"/>
      <c r="M112" s="51"/>
      <c r="N112" s="51"/>
      <c r="O112" s="51"/>
      <c r="P112" s="51"/>
      <c r="Q112" s="51"/>
      <c r="R112" s="51"/>
      <c r="S112" s="51"/>
      <c r="T112" s="51"/>
      <c r="X112" s="118">
        <v>0.5</v>
      </c>
      <c r="Y112" s="118">
        <v>10</v>
      </c>
      <c r="Z112" s="40">
        <v>1.7999999999999999E-2</v>
      </c>
      <c r="AA112" s="40">
        <v>10000000</v>
      </c>
      <c r="AB112" s="40">
        <v>10000000</v>
      </c>
      <c r="AC112" s="98">
        <v>3900000</v>
      </c>
      <c r="AD112" s="42">
        <v>0.33</v>
      </c>
      <c r="AE112" s="42">
        <v>0.33</v>
      </c>
      <c r="AF112" s="41">
        <v>1.7999999999999999E-2</v>
      </c>
      <c r="AG112" s="40">
        <v>10000000</v>
      </c>
      <c r="AH112" s="40">
        <v>10000000</v>
      </c>
      <c r="AI112" s="98">
        <v>3900000</v>
      </c>
      <c r="AJ112" s="42">
        <v>0.33</v>
      </c>
      <c r="AK112" s="42">
        <v>0.33</v>
      </c>
      <c r="AL112" s="42">
        <f>AL109</f>
        <v>0.10050000000000001</v>
      </c>
      <c r="AM112" s="40">
        <v>6000</v>
      </c>
      <c r="AN112" s="40">
        <f>AN109</f>
        <v>10000</v>
      </c>
      <c r="AO112" s="40">
        <f>AO109</f>
        <v>10000</v>
      </c>
      <c r="AP112" s="42">
        <v>0.03</v>
      </c>
      <c r="AQ112" s="42">
        <v>0.03</v>
      </c>
      <c r="AR112" s="4">
        <f>AL112+AF112/2+Z112/2</f>
        <v>0.11849999999999999</v>
      </c>
      <c r="AS112" s="11">
        <f>X112/Y112</f>
        <v>0.05</v>
      </c>
      <c r="AT112" s="15">
        <f>(AA112*Z112)*(AG112*AF112)*AR112^2/(AVERAGE(BD112,AX112)*(AA112*Z112+AG112*AF112))</f>
        <v>1418.2499158343621</v>
      </c>
      <c r="AU112" s="19">
        <f>AY112*BE112/(AY112+BE112)*(PI()^2*AL112)/(Y112^2*AN112)</f>
        <v>0.10018019504865139</v>
      </c>
      <c r="AV112" s="13">
        <f>AY112/(AY112+BE112)</f>
        <v>0.5</v>
      </c>
      <c r="AW112" s="11">
        <f>AN112/AO112</f>
        <v>1</v>
      </c>
      <c r="AX112" s="11">
        <f>1-AD112*AE112</f>
        <v>0.8911</v>
      </c>
      <c r="AY112" s="11">
        <f>Z112/AX112*SQRT(AA112*AB112)</f>
        <v>201997.53114128605</v>
      </c>
      <c r="AZ112" s="11">
        <f>SQRT(AB112/AA112)</f>
        <v>1</v>
      </c>
      <c r="BA112" s="11">
        <f>AX112*AC112/SQRT(AA112*AB112)</f>
        <v>0.34752899999999998</v>
      </c>
      <c r="BB112" s="11">
        <f>AZ112*AD112+2*BA112</f>
        <v>1.025058</v>
      </c>
      <c r="BC112" s="11">
        <f>1-AP112*AQ112</f>
        <v>0.99909999999999999</v>
      </c>
      <c r="BD112" s="11">
        <f>1-AJ112*AK112</f>
        <v>0.8911</v>
      </c>
      <c r="BE112" s="11">
        <f>AF112/BD112*SQRT(AG112*AH112)</f>
        <v>201997.53114128605</v>
      </c>
      <c r="BF112" s="11">
        <f>SQRT(AH112/AG112)</f>
        <v>1</v>
      </c>
      <c r="BG112" s="11">
        <f>BD112*AI112/SQRT(AG112*AH112)</f>
        <v>0.34752899999999998</v>
      </c>
      <c r="BH112" s="11">
        <f>BF112*AK112+2*BG112</f>
        <v>1.025058</v>
      </c>
      <c r="BI112" s="121">
        <f>16*X112^2/(3*BI111^2*Y112^2)</f>
        <v>1.3333333333333334E-2</v>
      </c>
      <c r="BJ112" s="121">
        <f>16*X112^2/(3*BJ111^2*Y112^2)</f>
        <v>3.3333333333333335E-3</v>
      </c>
      <c r="BK112" s="121">
        <f>16*X112^2/(3*BK111^2*Y112^2)</f>
        <v>1.4814814814814814E-3</v>
      </c>
      <c r="BL112" s="121">
        <f>16*X112^2/(3*BL111^2*Y112^2)</f>
        <v>8.3333333333333339E-4</v>
      </c>
      <c r="BM112" s="121">
        <f>16*X112^2/(3*BM111^2*Y112^2)</f>
        <v>5.3333333333333336E-4</v>
      </c>
      <c r="BN112" s="121">
        <f>16*X112^2/(3*BN111^2*Y112^2)</f>
        <v>3.7037037037037035E-4</v>
      </c>
      <c r="BO112" s="121">
        <f>16*X112^2/(3*BO111^2*Y112^2)</f>
        <v>2.7210884353741496E-4</v>
      </c>
      <c r="BP112" s="121">
        <f>16*X112^2/(3*BP111^2*Y112^2)</f>
        <v>2.0833333333333335E-4</v>
      </c>
      <c r="BQ112" s="121">
        <f>4/3</f>
        <v>1.3333333333333333</v>
      </c>
      <c r="BR112" s="121">
        <f t="shared" ref="BR112:BX127" si="246">4/3</f>
        <v>1.3333333333333333</v>
      </c>
      <c r="BS112" s="121">
        <f t="shared" si="246"/>
        <v>1.3333333333333333</v>
      </c>
      <c r="BT112" s="121">
        <f t="shared" si="246"/>
        <v>1.3333333333333333</v>
      </c>
      <c r="BU112" s="121">
        <f t="shared" si="246"/>
        <v>1.3333333333333333</v>
      </c>
      <c r="BV112" s="121">
        <f t="shared" si="246"/>
        <v>1.3333333333333333</v>
      </c>
      <c r="BW112" s="121">
        <f t="shared" si="246"/>
        <v>1.3333333333333333</v>
      </c>
      <c r="BX112" s="121">
        <f t="shared" si="246"/>
        <v>1.3333333333333333</v>
      </c>
      <c r="BY112" s="121">
        <f>(BI111^2*Y112^2)/X112^2</f>
        <v>400</v>
      </c>
      <c r="BZ112" s="121">
        <f>(BJ111^2*Y112^2)/X112^2</f>
        <v>1600</v>
      </c>
      <c r="CA112" s="121">
        <f>(BK111^2*Y112^2)/X112^2</f>
        <v>3600</v>
      </c>
      <c r="CB112" s="121">
        <f>(BL111^2*Y112^2)/X112^2</f>
        <v>6400</v>
      </c>
      <c r="CC112" s="121">
        <f>(BM111^2*Y112^2)/X112^2</f>
        <v>10000</v>
      </c>
      <c r="CD112" s="121">
        <f>(BN111^2*Y112^2)/X112^2</f>
        <v>14400</v>
      </c>
      <c r="CE112" s="121">
        <f>(BO111^2*Y112^2)/X112^2</f>
        <v>19600</v>
      </c>
      <c r="CF112" s="121">
        <f>(BP111^2*Y112^2)/X112^2</f>
        <v>25600</v>
      </c>
      <c r="CG112" s="121">
        <f>BI112/4</f>
        <v>3.3333333333333335E-3</v>
      </c>
      <c r="CH112" s="121">
        <f t="shared" ref="CH112:CH151" si="247">BJ112/4</f>
        <v>8.3333333333333339E-4</v>
      </c>
      <c r="CI112" s="121">
        <f t="shared" ref="CI112:CI151" si="248">BK112/4</f>
        <v>3.7037037037037035E-4</v>
      </c>
      <c r="CJ112" s="121">
        <f t="shared" ref="CJ112:CJ151" si="249">BL112/4</f>
        <v>2.0833333333333335E-4</v>
      </c>
      <c r="CK112" s="121">
        <f t="shared" ref="CK112:CK151" si="250">BM112/4</f>
        <v>1.3333333333333334E-4</v>
      </c>
      <c r="CL112" s="121">
        <f t="shared" ref="CL112:CL151" si="251">BN112/4</f>
        <v>9.2592592592592588E-5</v>
      </c>
      <c r="CM112" s="121">
        <f t="shared" ref="CM112:CM151" si="252">BO112/4</f>
        <v>6.802721088435374E-5</v>
      </c>
      <c r="CN112" s="121">
        <f t="shared" ref="CN112:CN151" si="253">BP112/4</f>
        <v>5.2083333333333337E-5</v>
      </c>
      <c r="CO112" s="95">
        <f t="shared" ref="CO112:CO151" si="254">AZ112*BI112*AW112/CG112+(1+AW112/CG112)*BA112*BQ112+BY112/AZ112</f>
        <v>543.47497199999998</v>
      </c>
      <c r="CP112" s="95">
        <f t="shared" ref="CP112:CP151" si="255">AZ112*BJ112*AW112/CH112+(1+AW112/CH112)*BA112*BR112+BZ112/AZ112</f>
        <v>2160.5097719999999</v>
      </c>
      <c r="CQ112" s="95">
        <f t="shared" ref="CQ112:CQ151" si="256">AZ112*BK112*AW112/CI112+(1+AW112/CI112)*BA112*BS112+CA112/AZ112</f>
        <v>4855.5677720000003</v>
      </c>
      <c r="CR112" s="95">
        <f t="shared" ref="CR112:CR151" si="257">AZ112*BL112*AW112/CJ112+(1+AW112/CJ112)*BA112*BT112+CB112/AZ112</f>
        <v>8628.648971999999</v>
      </c>
      <c r="CS112" s="95">
        <f t="shared" ref="CS112:CS151" si="258">AZ112*BM112*AW112/CK112+(1+AW112/CK112)*BA112*BU112+CC112/AZ112</f>
        <v>13479.753371999999</v>
      </c>
      <c r="CT112" s="95">
        <f t="shared" ref="CT112:CT151" si="259">AZ112*BN112*AW112/CL112+(1+AW112/CL112)*BA112*BV112+CD112/AZ112</f>
        <v>19408.880971999999</v>
      </c>
      <c r="CU112" s="95">
        <f t="shared" ref="CU112:CU151" si="260">AZ112*BO112*AW112/CM112+(1+AW112/CM112)*BA112*BW112+CE112/AZ112</f>
        <v>26416.031771999998</v>
      </c>
      <c r="CV112" s="95">
        <f t="shared" ref="CV112:CV151" si="261">AZ112*BP112*AW112/CN112+(1+AW112/CN112)*BA112*BX112+CF112/AZ112</f>
        <v>34501.205772000001</v>
      </c>
      <c r="CW112" s="95">
        <f t="shared" ref="CW112:CW151" si="262">BF112*BI112*AW112/CG112+(1+AW112/CG112)*BG112*BQ112+BY112/BF112</f>
        <v>543.47497199999998</v>
      </c>
      <c r="CX112" s="95">
        <f t="shared" ref="CX112:CX151" si="263">BF112*BJ112*AW112/CH112+(1+AW112/CH112)*BG112*BR112+BZ112/BF112</f>
        <v>2160.5097719999999</v>
      </c>
      <c r="CY112" s="95">
        <f t="shared" ref="CY112:CY151" si="264">BF112*BK112*AW112/CI112+(1+AW112/CI112)*BG112*BS112+CA112/BF112</f>
        <v>4855.5677720000003</v>
      </c>
      <c r="CZ112" s="95">
        <f t="shared" ref="CZ112:CZ151" si="265">BF112*BL112*AW112/CJ112+(1+AW112/CJ112)*BG112*BT112+CB112/BF112</f>
        <v>8628.648971999999</v>
      </c>
      <c r="DA112" s="95">
        <f t="shared" ref="DA112:DA151" si="266">BF112*BM112*AW112/CK112+(1+AW112/CK112)*BG112*BU112+CC112/BF112</f>
        <v>13479.753371999999</v>
      </c>
      <c r="DB112" s="95">
        <f t="shared" ref="DB112:DB151" si="267">BF112*BN112*AW112/CL112+(1+AW112/CL112)*BG112*BV112+CD112/BF112</f>
        <v>19408.880971999999</v>
      </c>
      <c r="DC112" s="95">
        <f t="shared" ref="DC112:DC151" si="268">BF112*BO112*AW112/CM112+(1+AW112/CM112)*BG112*BW112+CE112/BF112</f>
        <v>26416.031771999998</v>
      </c>
      <c r="DD112" s="95">
        <f t="shared" ref="DD112:DD151" si="269">BF112*BP112*AW112/CN112+(1+AW112/CN112)*BG112*BX112+CF112/BF112</f>
        <v>34501.205772000001</v>
      </c>
      <c r="DE112" s="13">
        <f>AZ112*BI112+2*BB112*BQ112+BY112/AZ112</f>
        <v>402.74682133333334</v>
      </c>
      <c r="DF112" s="13">
        <f>AZ112*BJ112+2*BB112*BR112+BZ112/AZ112</f>
        <v>1602.7368213333334</v>
      </c>
      <c r="DG112" s="13">
        <f>AZ112*BK112+2*BB112*BS112+CA112/AZ112</f>
        <v>3602.7349694814816</v>
      </c>
      <c r="DH112" s="13">
        <f>AZ112*BL112+2*BB112*BT112+CB112/AZ112</f>
        <v>6402.7343213333334</v>
      </c>
      <c r="DI112" s="13">
        <f t="shared" ref="DI112:DI151" si="270">AZ112*BM112+2*BB112*BU112+CC112/AZ112</f>
        <v>10002.734021333334</v>
      </c>
      <c r="DJ112" s="13">
        <f t="shared" ref="DJ112:DJ151" si="271">AZ112*BN112+2*BB112*BV112+CD112/AZ112</f>
        <v>14402.733858370369</v>
      </c>
      <c r="DK112" s="13">
        <f t="shared" ref="DK112:DK151" si="272">AZ112*BO112+2*BB112*BW112+CE112/AZ112</f>
        <v>19602.733760108844</v>
      </c>
      <c r="DL112" s="13">
        <f t="shared" ref="DL112:DL151" si="273">AZ112*BP112+2*BB112*BX112+CF112/AZ112</f>
        <v>25602.733696333333</v>
      </c>
      <c r="DM112" s="95">
        <f t="shared" ref="DM112:DM151" si="274">BF112*BI112+2*BH112*BQ112+BY112/BF112</f>
        <v>402.74682133333334</v>
      </c>
      <c r="DN112" s="95">
        <f t="shared" ref="DN112:DN151" si="275">BF112*BJ112+2*BH112*BR112+BZ112/BF112</f>
        <v>1602.7368213333334</v>
      </c>
      <c r="DO112" s="95">
        <f t="shared" ref="DO112:DO151" si="276">BF112*BK112+2*BH112*BS112+CA112/BF112</f>
        <v>3602.7349694814816</v>
      </c>
      <c r="DP112" s="95">
        <f t="shared" ref="DP112:DP151" si="277">BF112*BL112+2*BH112*BT112+CB112/BF112</f>
        <v>6402.7343213333334</v>
      </c>
      <c r="DQ112" s="95">
        <f t="shared" ref="DQ112:DQ151" si="278">BF112*BM112+2*BH112*BU112+CC112/BF112</f>
        <v>10002.734021333334</v>
      </c>
      <c r="DR112" s="95">
        <f t="shared" ref="DR112:DR151" si="279">BF112*BN112+2*BH112*BV112+CD112/BF112</f>
        <v>14402.733858370369</v>
      </c>
      <c r="DS112" s="95">
        <f t="shared" ref="DS112:DS151" si="280">BF112*BO112+2*BH112*BW112+CE112/BF112</f>
        <v>19602.733760108844</v>
      </c>
      <c r="DT112" s="95">
        <f t="shared" ref="DT112:DT151" si="281">BF112*BP112+2*BH112*BX112+CF112/BF112</f>
        <v>25602.733696333333</v>
      </c>
      <c r="DU112" s="95">
        <f t="shared" ref="DU112:DU151" si="282">((AZ112^2+BF112^2)/(2*AZ112*BF112))*BI112*BY112-BB112*BH112*BQ112^2+BQ112/2*(BA112*DM112+BG112*DE112)</f>
        <v>190.08694426666668</v>
      </c>
      <c r="DV112" s="95">
        <f t="shared" ref="DV112:DV151" si="283">((AZ112^2+BF112^2)/(2*AZ112*BF112))*BJ112*BZ112-BB112*BH112*BR112^2+BR112/2*(BA112*DN112+BG112*DF112)</f>
        <v>746.12871054666675</v>
      </c>
      <c r="DW112" s="95">
        <f t="shared" ref="DW112:DW151" si="284">((AZ112^2+BF112^2)/(2*AZ112*BF112))*BK112*CA112-BB112*BH112*BS112^2+BS112/2*(BA112*DO112+BG112*DG112)</f>
        <v>1672.8718524503704</v>
      </c>
      <c r="DX112" s="95">
        <f t="shared" ref="DX112:DX151" si="285">((AZ112^2+BF112^2)/(2*AZ112*BF112))*BL112*CB112-BB112*BH112*BT112^2+BT112/2*(BA112*DP112+BG112*DH112)</f>
        <v>2970.3131521166665</v>
      </c>
      <c r="DY112" s="95">
        <f t="shared" ref="DY112:DY151" si="286">((AZ112^2+BF112^2)/(2*AZ112*BF112))*BM112*CC112-BB112*BH112*BU112^2+BU112/2*(BA112*DQ112+BG112*DI112)</f>
        <v>4638.4522131050662</v>
      </c>
      <c r="DZ112" s="95">
        <f t="shared" ref="DZ112:DZ151" si="287">((AZ112^2+BF112^2)/(2*AZ112*BF112))*BN112*CD112-BB112*BH112*BV112^2+BV112/2*(BA112*DR112+BG112*DJ112)</f>
        <v>6677.2889375925906</v>
      </c>
      <c r="EA112" s="95">
        <f t="shared" ref="EA112:EA151" si="288">((AZ112^2+BF112^2)/(2*AZ112*BF112))*BO112*CE112-BB112*BH112*BW112^2+BW112/2*(BA112*DS112+BG112*DK112)</f>
        <v>9086.8232920609516</v>
      </c>
      <c r="EB112" s="95">
        <f t="shared" ref="EB112:EB151" si="289">((AZ112^2+BF112^2)/(2*AZ112*BF112))*BP112*CF112-BB112*BH112*BX112^2+BX112/2*(BA112*DT112+BG112*DL112)</f>
        <v>11867.055262509166</v>
      </c>
      <c r="EC112" s="95">
        <f t="shared" ref="EC112:EC151" si="290">BI112*BY112-BB112^2*BQ112^2+BA112*BQ112*DE112</f>
        <v>190.08694426666665</v>
      </c>
      <c r="ED112" s="95">
        <f t="shared" ref="ED112:ED151" si="291">BJ112*BZ112-BB112^2*BR112^2+BA112*BR112*DF112</f>
        <v>746.12871054666664</v>
      </c>
      <c r="EE112" s="95">
        <f t="shared" ref="EE112:EE151" si="292">BK112*CA112-BB112^2*BS112^2+BA112*BS112*DG112</f>
        <v>1672.8718524503702</v>
      </c>
      <c r="EF112" s="95">
        <f t="shared" ref="EF112:EF151" si="293">BL112*CB112-BB112^2*BT112^2+BA112*BT112*DH112</f>
        <v>2970.3131521166665</v>
      </c>
      <c r="EG112" s="95">
        <f t="shared" ref="EG112:EG151" si="294">BM112*CC112-BB112^2*BU112^2+BA112*BU112*DI112</f>
        <v>4638.4522131050662</v>
      </c>
      <c r="EH112" s="95">
        <f t="shared" ref="EH112:EH151" si="295">BN112*CD112-BB112^2*BV112^2+BA112*BV112*DJ112</f>
        <v>6677.2889375925915</v>
      </c>
      <c r="EI112" s="95">
        <f t="shared" ref="EI112:EI151" si="296">BO112*CE112-BB112^2*BW112^2+BA112*BW112*DK112</f>
        <v>9086.8232920609498</v>
      </c>
      <c r="EJ112" s="95">
        <f t="shared" ref="EJ112:EJ151" si="297">BP112*CF112-BB112^2*BX112^2+BA112*BX112*DL112</f>
        <v>11867.055262509164</v>
      </c>
      <c r="EK112" s="95">
        <f t="shared" ref="EK112:EK151" si="298">BI112*BY112-BH112^2*BQ112^2+BG112*BQ112*DM112</f>
        <v>190.08694426666665</v>
      </c>
      <c r="EL112" s="95">
        <f t="shared" ref="EL112:EL151" si="299">BJ112*BZ112-BH112^2*BR112^2+BG112*BR112*DN112</f>
        <v>746.12871054666664</v>
      </c>
      <c r="EM112" s="95">
        <f t="shared" ref="EM112:EM151" si="300">BK112*CA112-BH112^2*BS112^2+BG112*BS112*DO112</f>
        <v>1672.8718524503702</v>
      </c>
      <c r="EN112" s="95">
        <f t="shared" ref="EN112:EN151" si="301">BL112*CB112-BH112^2*BT112^2+BG112*BT112*DP112</f>
        <v>2970.3131521166665</v>
      </c>
      <c r="EO112" s="95">
        <f t="shared" ref="EO112:EO151" si="302">BM112*CC112-BH112^2*BU112^2+BG112*BU112*DQ112</f>
        <v>4638.4522131050662</v>
      </c>
      <c r="EP112" s="95">
        <f t="shared" ref="EP112:EP151" si="303">BN112*CD112-BH112^2*BV112^2+BG112*BV112*DR112</f>
        <v>6677.2889375925915</v>
      </c>
      <c r="EQ112" s="95">
        <f t="shared" ref="EQ112:EQ151" si="304">BO112*CE112-BH112^2*BW112^2+BG112*BW112*DS112</f>
        <v>9086.8232920609498</v>
      </c>
      <c r="ER112" s="95">
        <f t="shared" ref="ER112:ER151" si="305">BP112*CF112-BH112^2*BX112^2+BG112*BX112*DT112</f>
        <v>11867.055262509164</v>
      </c>
      <c r="ES112" s="95">
        <f t="shared" ref="ES112:ES151" si="306">AV112+(1-AV112)*DE112/DM112*EK112/EC112</f>
        <v>1</v>
      </c>
      <c r="ET112" s="95">
        <f t="shared" ref="ET112:ET151" si="307">AV112+(1-AV112)*DF112/DN112*EL112/ED112</f>
        <v>1</v>
      </c>
      <c r="EU112" s="95">
        <f t="shared" ref="EU112:EU151" si="308">AV112+(1-AV112)*DG112/DO112*EM112/EE112</f>
        <v>1</v>
      </c>
      <c r="EV112" s="95">
        <f t="shared" ref="EV112:EV151" si="309">AV112+(1-AV112)*DH112/DP112*EN112/EF112</f>
        <v>1</v>
      </c>
      <c r="EW112" s="95">
        <f t="shared" ref="EW112:EW151" si="310">AV112+(1-AV112)*DI112/DQ112*EO112/EG112</f>
        <v>1</v>
      </c>
      <c r="EX112" s="95">
        <f t="shared" ref="EX112:EX151" si="311">AV112+(1-AV112)*DJ112/DR112*EP112/EH112</f>
        <v>1</v>
      </c>
      <c r="EY112" s="95">
        <f t="shared" ref="EY112:EY151" si="312">AV112+(1-AV112)*DK112/DS112*EQ112/EI112</f>
        <v>1</v>
      </c>
      <c r="EZ112" s="95">
        <f t="shared" ref="EZ112:EZ151" si="313">AV112+(1-AV112)*DL112/DT112*ER112/EJ112</f>
        <v>1</v>
      </c>
      <c r="FA112" s="95">
        <f t="shared" ref="FA112:FA151" si="314">AV112^2+2*AV112*(1-AV112)*(DU112/EC112)+(1-AV112)^2*(EK112/EC112)</f>
        <v>1</v>
      </c>
      <c r="FB112" s="95">
        <f t="shared" ref="FB112:FB151" si="315">AV112^2+2*AV112*(1-AV112)*(DV112/ED112)+(1-AV112)^2*(EL112/ED112)</f>
        <v>1</v>
      </c>
      <c r="FC112" s="95">
        <f t="shared" ref="FC112:FC151" si="316">AV112^2+2*AV112*(1-AV112)*(DW112/EE112)+(1-AV112)^2*(EM112/EE112)</f>
        <v>1</v>
      </c>
      <c r="FD112" s="95">
        <f t="shared" ref="FD112:FD151" si="317">AV112^2+2*AV112*(1-AV112)*(DX112/EF112)+(1-AV112)^2*(EN112/EF112)</f>
        <v>1</v>
      </c>
      <c r="FE112" s="95">
        <f t="shared" ref="FE112:FE151" si="318">AV112^2+2*AV112*(1-AV112)*(DY112/EG112)+(1-AV112)^2*(EO112/EG112)</f>
        <v>1</v>
      </c>
      <c r="FF112" s="95">
        <f t="shared" ref="FF112:FF151" si="319">AV112^2+2*AV112*(1-AV112)*(DZ112/EH112)+(1-AV112)^2*(EP112/EH112)</f>
        <v>1</v>
      </c>
      <c r="FG112" s="95">
        <f t="shared" ref="FG112:FG151" si="320">AV112^2+2*AV112*(1-AV112)*(EA112/EI112)+(1-AV112)^2*(EQ112/EI112)</f>
        <v>1</v>
      </c>
      <c r="FH112" s="95">
        <f t="shared" ref="FH112:FH151" si="321">AV112^2+2*AV112*(1-AV112)*(EB112/EJ112)+(1-AV112)^2*(ER112/EJ112)</f>
        <v>1</v>
      </c>
      <c r="FI112" s="95">
        <f t="shared" ref="FI112:FI151" si="322">AV112+(1-AV112)*CO112/CW112*EK112/EC112</f>
        <v>1</v>
      </c>
      <c r="FJ112" s="95">
        <f t="shared" ref="FJ112:FJ151" si="323">AV112+(1-AV112)*CP112/CX112*EL112/ED112</f>
        <v>1</v>
      </c>
      <c r="FK112" s="95">
        <f t="shared" ref="FK112:FK151" si="324">AV112+(1-AV112)*CQ112/CY112*EM112/EE112</f>
        <v>1</v>
      </c>
      <c r="FL112" s="95">
        <f t="shared" ref="FL112:FL151" si="325">AV112+(1-AV112)*CR112/CZ112*EN112/EF112</f>
        <v>1</v>
      </c>
      <c r="FM112" s="95">
        <f t="shared" ref="FM112:FM151" si="326">AV112+(1-AV112)*CS112/DA112*EO112/EG112</f>
        <v>1</v>
      </c>
      <c r="FN112" s="95">
        <f t="shared" ref="FN112:FN151" si="327">AV112+(1-AV112)*CT112/DB112*EP112/EH112</f>
        <v>1</v>
      </c>
      <c r="FO112" s="95">
        <f t="shared" ref="FO112:FO151" si="328">AV112+(1-AV112)*CU112/DC112*EQ112/EI112</f>
        <v>1</v>
      </c>
      <c r="FP112" s="95">
        <f t="shared" ref="FP112:FP151" si="329">AV112+(1-AV112)*CV112/DD112*ER112/EJ112</f>
        <v>1</v>
      </c>
      <c r="FQ112" s="115">
        <f t="shared" ref="FQ112:FQ151" si="330">(ES112*DM112+(1+AW112/CG112)*EK112*AU112)/(FA112+FI112*CW112*AU112+(AW112/CG112)*EK112*AU112^2)</f>
        <v>9.7722726732012291</v>
      </c>
      <c r="FR112" s="115">
        <f t="shared" ref="FR112:FR151" si="331">(ET112*DN112+(1+AW112/CH112)*EL112*AU112)/(FB112+FJ112*CX112*AU112+(AW112/CH112)*EL112*AU112^2)</f>
        <v>9.9284442271962465</v>
      </c>
      <c r="FS112" s="115">
        <f t="shared" ref="FS112:FS151" si="332">(EU112*DO112+(1+AW112/CI112)*EM112*AU112)/(FC112+FK112*CY112*AU112+(AW112/CI112)*EM112*AU112^2)</f>
        <v>9.9581090126372001</v>
      </c>
      <c r="FT112" s="115">
        <f t="shared" ref="FT112:FT151" si="333">(EV112*DP112+(1+AW112/CJ112)*EN112*AU112)/(FD112+FL112*CZ112*AU112+(AW112/CJ112)*EN112*AU112^2)</f>
        <v>9.9685480491499732</v>
      </c>
      <c r="FU112" s="115">
        <f t="shared" ref="FU112:FU151" si="334">(EW112*DQ112+(1+AW112/CK112)*EO112*AU112)/(FE112+FM112*DA112*AU112+(AW112/CK112)*EO112*AU112^2)</f>
        <v>9.9733897831143921</v>
      </c>
      <c r="FV112" s="115">
        <f t="shared" ref="FV112:FV151" si="335">(EX112*DR112+(1+AW112/CL112)*EP112*AU112)/(FF112+FN112*DB112*AU112+(AW112/CL112)*EP112*AU112^2)</f>
        <v>9.9760225063975483</v>
      </c>
      <c r="FW112" s="115">
        <f t="shared" ref="FW112:FW151" si="336">(EY112*DS112+(1+AW112/CM112)*EQ112*AU112)/(FG112+FO112*DC112*AU112+(AW112/CM112)*EQ112*AU112^2)</f>
        <v>9.9776108566321415</v>
      </c>
      <c r="FX112" s="115">
        <f t="shared" ref="FX112:FX151" si="337">(EZ112*DT112+(1+AW112/CN112)*ER112*AU112)/(FH112+FP112*DD112*AU112+(AW112/CN112)*ER112*AU112^2)</f>
        <v>9.9786421200622879</v>
      </c>
      <c r="FY112" s="90"/>
      <c r="FZ112" s="90">
        <f>MIN(FQ112:FX112)</f>
        <v>9.7722726732012291</v>
      </c>
    </row>
    <row r="113" spans="1:266" s="47" customFormat="1" ht="13.8" x14ac:dyDescent="0.3">
      <c r="E113" s="49"/>
      <c r="F113" s="57"/>
      <c r="H113" s="57"/>
      <c r="I113" s="49"/>
      <c r="J113" s="59"/>
      <c r="K113" s="59"/>
      <c r="L113" s="60"/>
      <c r="M113" s="51">
        <v>1</v>
      </c>
      <c r="N113" s="51"/>
      <c r="O113" s="51"/>
      <c r="P113" s="51"/>
      <c r="Q113" s="51"/>
      <c r="R113" s="51"/>
      <c r="S113" s="51"/>
      <c r="T113" s="51"/>
      <c r="X113" s="118">
        <v>1</v>
      </c>
      <c r="Y113" s="118">
        <v>10</v>
      </c>
      <c r="Z113" s="40">
        <v>1.7999999999999999E-2</v>
      </c>
      <c r="AA113" s="40">
        <v>10000000</v>
      </c>
      <c r="AB113" s="40">
        <v>10000000</v>
      </c>
      <c r="AC113" s="98">
        <v>3900000</v>
      </c>
      <c r="AD113" s="42">
        <v>0.33</v>
      </c>
      <c r="AE113" s="42">
        <v>0.33</v>
      </c>
      <c r="AF113" s="41">
        <v>1.7999999999999999E-2</v>
      </c>
      <c r="AG113" s="40">
        <v>10000000</v>
      </c>
      <c r="AH113" s="40">
        <v>10000000</v>
      </c>
      <c r="AI113" s="98">
        <v>3900000</v>
      </c>
      <c r="AJ113" s="42">
        <v>0.33</v>
      </c>
      <c r="AK113" s="42">
        <v>0.33</v>
      </c>
      <c r="AL113" s="42">
        <f>AL109</f>
        <v>0.10050000000000001</v>
      </c>
      <c r="AM113" s="40">
        <v>6000</v>
      </c>
      <c r="AN113" s="40">
        <f>AN109</f>
        <v>10000</v>
      </c>
      <c r="AO113" s="40">
        <f>AO109</f>
        <v>10000</v>
      </c>
      <c r="AP113" s="42">
        <v>0.03</v>
      </c>
      <c r="AQ113" s="42">
        <v>0.03</v>
      </c>
      <c r="AR113" s="4">
        <f t="shared" ref="AR113:AR151" si="338">AL113+AF113/2+Z113/2</f>
        <v>0.11849999999999999</v>
      </c>
      <c r="AS113" s="11">
        <f t="shared" ref="AS113:AS151" si="339">X113/Y113</f>
        <v>0.1</v>
      </c>
      <c r="AT113" s="15">
        <f t="shared" ref="AT113:AT151" si="340">(AA113*Z113)*(AG113*AF113)*AR113^2/(AVERAGE(BD113,AX113)*(AA113*Z113+AG113*AF113))</f>
        <v>1418.2499158343621</v>
      </c>
      <c r="AU113" s="19">
        <f t="shared" ref="AU113:AU151" si="341">AY113*BE113/(AY113+BE113)*(PI()^2*AL113)/(Y113^2*AN113)</f>
        <v>0.10018019504865139</v>
      </c>
      <c r="AV113" s="13">
        <f t="shared" ref="AV113:AV151" si="342">AY113/(AY113+BE113)</f>
        <v>0.5</v>
      </c>
      <c r="AW113" s="11">
        <f t="shared" ref="AW113:AW151" si="343">AN113/AO113</f>
        <v>1</v>
      </c>
      <c r="AX113" s="11">
        <f t="shared" ref="AX113:AX151" si="344">1-AD113*AE113</f>
        <v>0.8911</v>
      </c>
      <c r="AY113" s="11">
        <f t="shared" ref="AY113:AY151" si="345">Z113/AX113*SQRT(AA113*AB113)</f>
        <v>201997.53114128605</v>
      </c>
      <c r="AZ113" s="11">
        <f t="shared" ref="AZ113:AZ151" si="346">SQRT(AB113/AA113)</f>
        <v>1</v>
      </c>
      <c r="BA113" s="11">
        <f t="shared" ref="BA113:BA151" si="347">AX113*AC113/SQRT(AA113*AB113)</f>
        <v>0.34752899999999998</v>
      </c>
      <c r="BB113" s="11">
        <f t="shared" ref="BB113:BB151" si="348">AZ113*AD113+2*BA113</f>
        <v>1.025058</v>
      </c>
      <c r="BC113" s="11">
        <f t="shared" ref="BC113:BC151" si="349">1-AP113*AQ113</f>
        <v>0.99909999999999999</v>
      </c>
      <c r="BD113" s="11">
        <f t="shared" ref="BD113:BD151" si="350">1-AJ113*AK113</f>
        <v>0.8911</v>
      </c>
      <c r="BE113" s="11">
        <f t="shared" ref="BE113:BE151" si="351">AF113/BD113*SQRT(AG113*AH113)</f>
        <v>201997.53114128605</v>
      </c>
      <c r="BF113" s="11">
        <f t="shared" ref="BF113:BF151" si="352">SQRT(AH113/AG113)</f>
        <v>1</v>
      </c>
      <c r="BG113" s="11">
        <f t="shared" ref="BG113:BG151" si="353">BD113*AI113/SQRT(AG113*AH113)</f>
        <v>0.34752899999999998</v>
      </c>
      <c r="BH113" s="11">
        <f t="shared" ref="BH113:BH151" si="354">BF113*AK113+2*BG113</f>
        <v>1.025058</v>
      </c>
      <c r="BI113" s="121">
        <f>16*X113^2/(3*BI111^2*Y113^2)</f>
        <v>5.3333333333333337E-2</v>
      </c>
      <c r="BJ113" s="121">
        <f>16*X113^2/(3*BJ111^2*Y113^2)</f>
        <v>1.3333333333333334E-2</v>
      </c>
      <c r="BK113" s="121">
        <f>16*X113^2/(3*BK111^2*Y113^2)</f>
        <v>5.9259259259259256E-3</v>
      </c>
      <c r="BL113" s="121">
        <f>16*X113^2/(3*BL111^2*Y113^2)</f>
        <v>3.3333333333333335E-3</v>
      </c>
      <c r="BM113" s="121">
        <f>16*X113^2/(3*BM111^2*Y113^2)</f>
        <v>2.1333333333333334E-3</v>
      </c>
      <c r="BN113" s="121">
        <f>16*X113^2/(3*BN111^2*Y113^2)</f>
        <v>1.4814814814814814E-3</v>
      </c>
      <c r="BO113" s="121">
        <f>16*X113^2/(3*BO111^2*Y113^2)</f>
        <v>1.0884353741496598E-3</v>
      </c>
      <c r="BP113" s="121">
        <f>16*X113^2/(3*BP111^2*Y113^2)</f>
        <v>8.3333333333333339E-4</v>
      </c>
      <c r="BQ113" s="121">
        <f t="shared" ref="BQ113:BX151" si="355">4/3</f>
        <v>1.3333333333333333</v>
      </c>
      <c r="BR113" s="121">
        <f t="shared" si="246"/>
        <v>1.3333333333333333</v>
      </c>
      <c r="BS113" s="121">
        <f t="shared" si="246"/>
        <v>1.3333333333333333</v>
      </c>
      <c r="BT113" s="121">
        <f t="shared" si="246"/>
        <v>1.3333333333333333</v>
      </c>
      <c r="BU113" s="121">
        <f t="shared" si="246"/>
        <v>1.3333333333333333</v>
      </c>
      <c r="BV113" s="121">
        <f t="shared" si="246"/>
        <v>1.3333333333333333</v>
      </c>
      <c r="BW113" s="121">
        <f t="shared" si="246"/>
        <v>1.3333333333333333</v>
      </c>
      <c r="BX113" s="121">
        <f t="shared" si="246"/>
        <v>1.3333333333333333</v>
      </c>
      <c r="BY113" s="121">
        <f>(BI111^2*Y113^2)/X113^2</f>
        <v>100</v>
      </c>
      <c r="BZ113" s="121">
        <f>(BJ111^2*Y113^2)/X113^2</f>
        <v>400</v>
      </c>
      <c r="CA113" s="121">
        <f>(BK111^2*Y113^2)/X113^2</f>
        <v>900</v>
      </c>
      <c r="CB113" s="121">
        <f>(BL111^2*Y113^2)/X113^2</f>
        <v>1600</v>
      </c>
      <c r="CC113" s="121">
        <f>(BM111^2*Y113^2)/X113^2</f>
        <v>2500</v>
      </c>
      <c r="CD113" s="121">
        <f>(BN111^2*Y113^2)/X113^2</f>
        <v>3600</v>
      </c>
      <c r="CE113" s="121">
        <f>(BO111^2*Y113^2)/X113^2</f>
        <v>4900</v>
      </c>
      <c r="CF113" s="121">
        <f>(BP111^2*Y113^2)/X113^2</f>
        <v>6400</v>
      </c>
      <c r="CG113" s="121">
        <f t="shared" ref="CG113:CG151" si="356">BI113/4</f>
        <v>1.3333333333333334E-2</v>
      </c>
      <c r="CH113" s="121">
        <f t="shared" si="247"/>
        <v>3.3333333333333335E-3</v>
      </c>
      <c r="CI113" s="121">
        <f t="shared" si="248"/>
        <v>1.4814814814814814E-3</v>
      </c>
      <c r="CJ113" s="121">
        <f t="shared" si="249"/>
        <v>8.3333333333333339E-4</v>
      </c>
      <c r="CK113" s="121">
        <f t="shared" si="250"/>
        <v>5.3333333333333336E-4</v>
      </c>
      <c r="CL113" s="121">
        <f t="shared" si="251"/>
        <v>3.7037037037037035E-4</v>
      </c>
      <c r="CM113" s="121">
        <f t="shared" si="252"/>
        <v>2.7210884353741496E-4</v>
      </c>
      <c r="CN113" s="121">
        <f t="shared" si="253"/>
        <v>2.0833333333333335E-4</v>
      </c>
      <c r="CO113" s="95">
        <f t="shared" si="254"/>
        <v>139.216272</v>
      </c>
      <c r="CP113" s="95">
        <f t="shared" si="255"/>
        <v>543.47497199999998</v>
      </c>
      <c r="CQ113" s="95">
        <f t="shared" si="256"/>
        <v>1217.239472</v>
      </c>
      <c r="CR113" s="95">
        <f t="shared" si="257"/>
        <v>2160.5097719999999</v>
      </c>
      <c r="CS113" s="95">
        <f t="shared" si="258"/>
        <v>3373.2858719999999</v>
      </c>
      <c r="CT113" s="95">
        <f t="shared" si="259"/>
        <v>4855.5677720000003</v>
      </c>
      <c r="CU113" s="95">
        <f t="shared" si="260"/>
        <v>6607.3554719999993</v>
      </c>
      <c r="CV113" s="95">
        <f t="shared" si="261"/>
        <v>8628.648971999999</v>
      </c>
      <c r="CW113" s="95">
        <f t="shared" si="262"/>
        <v>139.216272</v>
      </c>
      <c r="CX113" s="95">
        <f t="shared" si="263"/>
        <v>543.47497199999998</v>
      </c>
      <c r="CY113" s="95">
        <f t="shared" si="264"/>
        <v>1217.239472</v>
      </c>
      <c r="CZ113" s="95">
        <f t="shared" si="265"/>
        <v>2160.5097719999999</v>
      </c>
      <c r="DA113" s="95">
        <f t="shared" si="266"/>
        <v>3373.2858719999999</v>
      </c>
      <c r="DB113" s="95">
        <f t="shared" si="267"/>
        <v>4855.5677720000003</v>
      </c>
      <c r="DC113" s="95">
        <f t="shared" si="268"/>
        <v>6607.3554719999993</v>
      </c>
      <c r="DD113" s="95">
        <f t="shared" si="269"/>
        <v>8628.648971999999</v>
      </c>
      <c r="DE113" s="13">
        <f t="shared" ref="DE113:DE151" si="357">AZ113*BI113+2*BB113*BQ113+BY113/AZ113</f>
        <v>102.78682133333334</v>
      </c>
      <c r="DF113" s="13">
        <f t="shared" ref="DF113:DF151" si="358">AZ113*BJ113+2*BB113*BR113+BZ113/AZ113</f>
        <v>402.74682133333334</v>
      </c>
      <c r="DG113" s="13">
        <f t="shared" ref="DG113:DG151" si="359">AZ113*BK113+2*BB113*BS113+CA113/AZ113</f>
        <v>902.73941392592587</v>
      </c>
      <c r="DH113" s="13">
        <f t="shared" ref="DH113:DH151" si="360">AZ113*BL113+2*BB113*BT113+CB113/AZ113</f>
        <v>1602.7368213333334</v>
      </c>
      <c r="DI113" s="13">
        <f t="shared" si="270"/>
        <v>2502.7356213333333</v>
      </c>
      <c r="DJ113" s="13">
        <f t="shared" si="271"/>
        <v>3602.7349694814816</v>
      </c>
      <c r="DK113" s="13">
        <f t="shared" si="272"/>
        <v>4902.734576435374</v>
      </c>
      <c r="DL113" s="13">
        <f t="shared" si="273"/>
        <v>6402.7343213333334</v>
      </c>
      <c r="DM113" s="95">
        <f t="shared" si="274"/>
        <v>102.78682133333334</v>
      </c>
      <c r="DN113" s="95">
        <f t="shared" si="275"/>
        <v>402.74682133333334</v>
      </c>
      <c r="DO113" s="95">
        <f t="shared" si="276"/>
        <v>902.73941392592587</v>
      </c>
      <c r="DP113" s="95">
        <f t="shared" si="277"/>
        <v>1602.7368213333334</v>
      </c>
      <c r="DQ113" s="95">
        <f t="shared" si="278"/>
        <v>2502.7356213333333</v>
      </c>
      <c r="DR113" s="95">
        <f t="shared" si="279"/>
        <v>3602.7349694814816</v>
      </c>
      <c r="DS113" s="95">
        <f t="shared" si="280"/>
        <v>4902.734576435374</v>
      </c>
      <c r="DT113" s="95">
        <f t="shared" si="281"/>
        <v>6402.7343213333334</v>
      </c>
      <c r="DU113" s="95">
        <f t="shared" si="282"/>
        <v>51.093879146666666</v>
      </c>
      <c r="DV113" s="95">
        <f t="shared" si="283"/>
        <v>190.08694426666668</v>
      </c>
      <c r="DW113" s="95">
        <f t="shared" si="284"/>
        <v>421.76951188148138</v>
      </c>
      <c r="DX113" s="95">
        <f t="shared" si="285"/>
        <v>746.12871054666675</v>
      </c>
      <c r="DY113" s="95">
        <f t="shared" si="286"/>
        <v>1163.1629545002666</v>
      </c>
      <c r="DZ113" s="95">
        <f t="shared" si="287"/>
        <v>1672.8718524503704</v>
      </c>
      <c r="EA113" s="95">
        <f t="shared" si="288"/>
        <v>2275.2552703238093</v>
      </c>
      <c r="EB113" s="95">
        <f t="shared" si="289"/>
        <v>2970.3131521166665</v>
      </c>
      <c r="EC113" s="95">
        <f t="shared" si="290"/>
        <v>51.093879146666666</v>
      </c>
      <c r="ED113" s="95">
        <f t="shared" si="291"/>
        <v>190.08694426666665</v>
      </c>
      <c r="EE113" s="95">
        <f t="shared" si="292"/>
        <v>421.76951188148138</v>
      </c>
      <c r="EF113" s="95">
        <f t="shared" si="293"/>
        <v>746.12871054666664</v>
      </c>
      <c r="EG113" s="95">
        <f t="shared" si="294"/>
        <v>1163.1629545002666</v>
      </c>
      <c r="EH113" s="95">
        <f t="shared" si="295"/>
        <v>1672.8718524503702</v>
      </c>
      <c r="EI113" s="95">
        <f t="shared" si="296"/>
        <v>2275.2552703238093</v>
      </c>
      <c r="EJ113" s="95">
        <f t="shared" si="297"/>
        <v>2970.3131521166665</v>
      </c>
      <c r="EK113" s="95">
        <f t="shared" si="298"/>
        <v>51.093879146666666</v>
      </c>
      <c r="EL113" s="95">
        <f t="shared" si="299"/>
        <v>190.08694426666665</v>
      </c>
      <c r="EM113" s="95">
        <f t="shared" si="300"/>
        <v>421.76951188148138</v>
      </c>
      <c r="EN113" s="95">
        <f t="shared" si="301"/>
        <v>746.12871054666664</v>
      </c>
      <c r="EO113" s="95">
        <f t="shared" si="302"/>
        <v>1163.1629545002666</v>
      </c>
      <c r="EP113" s="95">
        <f t="shared" si="303"/>
        <v>1672.8718524503702</v>
      </c>
      <c r="EQ113" s="95">
        <f t="shared" si="304"/>
        <v>2275.2552703238093</v>
      </c>
      <c r="ER113" s="95">
        <f t="shared" si="305"/>
        <v>2970.3131521166665</v>
      </c>
      <c r="ES113" s="95">
        <f t="shared" si="306"/>
        <v>1</v>
      </c>
      <c r="ET113" s="95">
        <f t="shared" si="307"/>
        <v>1</v>
      </c>
      <c r="EU113" s="95">
        <f t="shared" si="308"/>
        <v>1</v>
      </c>
      <c r="EV113" s="95">
        <f t="shared" si="309"/>
        <v>1</v>
      </c>
      <c r="EW113" s="95">
        <f t="shared" si="310"/>
        <v>1</v>
      </c>
      <c r="EX113" s="95">
        <f t="shared" si="311"/>
        <v>1</v>
      </c>
      <c r="EY113" s="95">
        <f t="shared" si="312"/>
        <v>1</v>
      </c>
      <c r="EZ113" s="95">
        <f t="shared" si="313"/>
        <v>1</v>
      </c>
      <c r="FA113" s="95">
        <f t="shared" si="314"/>
        <v>1</v>
      </c>
      <c r="FB113" s="95">
        <f t="shared" si="315"/>
        <v>1</v>
      </c>
      <c r="FC113" s="95">
        <f t="shared" si="316"/>
        <v>1</v>
      </c>
      <c r="FD113" s="95">
        <f t="shared" si="317"/>
        <v>1</v>
      </c>
      <c r="FE113" s="95">
        <f t="shared" si="318"/>
        <v>1</v>
      </c>
      <c r="FF113" s="95">
        <f t="shared" si="319"/>
        <v>1</v>
      </c>
      <c r="FG113" s="95">
        <f t="shared" si="320"/>
        <v>1</v>
      </c>
      <c r="FH113" s="95">
        <f t="shared" si="321"/>
        <v>1</v>
      </c>
      <c r="FI113" s="95">
        <f t="shared" si="322"/>
        <v>1</v>
      </c>
      <c r="FJ113" s="95">
        <f t="shared" si="323"/>
        <v>1</v>
      </c>
      <c r="FK113" s="95">
        <f t="shared" si="324"/>
        <v>1</v>
      </c>
      <c r="FL113" s="95">
        <f t="shared" si="325"/>
        <v>1</v>
      </c>
      <c r="FM113" s="95">
        <f t="shared" si="326"/>
        <v>1</v>
      </c>
      <c r="FN113" s="95">
        <f t="shared" si="327"/>
        <v>1</v>
      </c>
      <c r="FO113" s="95">
        <f t="shared" si="328"/>
        <v>1</v>
      </c>
      <c r="FP113" s="95">
        <f t="shared" si="329"/>
        <v>1</v>
      </c>
      <c r="FQ113" s="115">
        <f t="shared" si="330"/>
        <v>9.2088156754143782</v>
      </c>
      <c r="FR113" s="115">
        <f t="shared" si="331"/>
        <v>9.7722726732012291</v>
      </c>
      <c r="FS113" s="115">
        <f t="shared" si="332"/>
        <v>9.8873101332808062</v>
      </c>
      <c r="FT113" s="115">
        <f t="shared" si="333"/>
        <v>9.9284442271962465</v>
      </c>
      <c r="FU113" s="115">
        <f t="shared" si="334"/>
        <v>9.947639873137085</v>
      </c>
      <c r="FV113" s="115">
        <f t="shared" si="335"/>
        <v>9.9581090126372001</v>
      </c>
      <c r="FW113" s="115">
        <f t="shared" si="336"/>
        <v>9.9644358866413008</v>
      </c>
      <c r="FX113" s="115">
        <f t="shared" si="337"/>
        <v>9.9685480491499732</v>
      </c>
      <c r="FY113" s="90"/>
      <c r="FZ113" s="90">
        <f t="shared" ref="FZ113:FZ151" si="361">MIN(FQ113:FX113)</f>
        <v>9.2088156754143782</v>
      </c>
    </row>
    <row r="114" spans="1:266" s="47" customFormat="1" ht="13.8" x14ac:dyDescent="0.3">
      <c r="E114" s="49"/>
      <c r="F114" s="57"/>
      <c r="H114" s="57"/>
      <c r="I114" s="49"/>
      <c r="J114" s="50"/>
      <c r="K114" s="57"/>
      <c r="L114" s="60">
        <f>SUM($M$1:M113)</f>
        <v>4</v>
      </c>
      <c r="M114" s="51"/>
      <c r="N114" s="51"/>
      <c r="O114" s="51"/>
      <c r="P114" s="51"/>
      <c r="Q114" s="51"/>
      <c r="R114" s="51"/>
      <c r="S114" s="51"/>
      <c r="T114" s="51"/>
      <c r="X114" s="118">
        <v>1.5</v>
      </c>
      <c r="Y114" s="118">
        <v>10</v>
      </c>
      <c r="Z114" s="40">
        <v>1.7999999999999999E-2</v>
      </c>
      <c r="AA114" s="40">
        <v>10000000</v>
      </c>
      <c r="AB114" s="40">
        <v>10000000</v>
      </c>
      <c r="AC114" s="98">
        <v>3900000</v>
      </c>
      <c r="AD114" s="42">
        <v>0.33</v>
      </c>
      <c r="AE114" s="42">
        <v>0.33</v>
      </c>
      <c r="AF114" s="41">
        <v>1.7999999999999999E-2</v>
      </c>
      <c r="AG114" s="40">
        <v>10000000</v>
      </c>
      <c r="AH114" s="40">
        <v>10000000</v>
      </c>
      <c r="AI114" s="98">
        <v>3900000</v>
      </c>
      <c r="AJ114" s="42">
        <v>0.33</v>
      </c>
      <c r="AK114" s="42">
        <v>0.33</v>
      </c>
      <c r="AL114" s="42">
        <f>AL109</f>
        <v>0.10050000000000001</v>
      </c>
      <c r="AM114" s="40">
        <v>6000</v>
      </c>
      <c r="AN114" s="40">
        <f>AN109</f>
        <v>10000</v>
      </c>
      <c r="AO114" s="40">
        <f>AO109</f>
        <v>10000</v>
      </c>
      <c r="AP114" s="42">
        <v>0.03</v>
      </c>
      <c r="AQ114" s="42">
        <v>0.03</v>
      </c>
      <c r="AR114" s="4">
        <f t="shared" si="338"/>
        <v>0.11849999999999999</v>
      </c>
      <c r="AS114" s="11">
        <f t="shared" si="339"/>
        <v>0.15</v>
      </c>
      <c r="AT114" s="15">
        <f t="shared" si="340"/>
        <v>1418.2499158343621</v>
      </c>
      <c r="AU114" s="19">
        <f t="shared" si="341"/>
        <v>0.10018019504865139</v>
      </c>
      <c r="AV114" s="13">
        <f t="shared" si="342"/>
        <v>0.5</v>
      </c>
      <c r="AW114" s="11">
        <f t="shared" si="343"/>
        <v>1</v>
      </c>
      <c r="AX114" s="11">
        <f t="shared" si="344"/>
        <v>0.8911</v>
      </c>
      <c r="AY114" s="11">
        <f t="shared" si="345"/>
        <v>201997.53114128605</v>
      </c>
      <c r="AZ114" s="11">
        <f t="shared" si="346"/>
        <v>1</v>
      </c>
      <c r="BA114" s="11">
        <f t="shared" si="347"/>
        <v>0.34752899999999998</v>
      </c>
      <c r="BB114" s="11">
        <f t="shared" si="348"/>
        <v>1.025058</v>
      </c>
      <c r="BC114" s="11">
        <f t="shared" si="349"/>
        <v>0.99909999999999999</v>
      </c>
      <c r="BD114" s="11">
        <f t="shared" si="350"/>
        <v>0.8911</v>
      </c>
      <c r="BE114" s="11">
        <f t="shared" si="351"/>
        <v>201997.53114128605</v>
      </c>
      <c r="BF114" s="11">
        <f t="shared" si="352"/>
        <v>1</v>
      </c>
      <c r="BG114" s="11">
        <f t="shared" si="353"/>
        <v>0.34752899999999998</v>
      </c>
      <c r="BH114" s="11">
        <f t="shared" si="354"/>
        <v>1.025058</v>
      </c>
      <c r="BI114" s="121">
        <f>16*X114^2/(3*BI111^2*Y114^2)</f>
        <v>0.12</v>
      </c>
      <c r="BJ114" s="121">
        <f>16*X114^2/(3*BJ111^2*Y114^2)</f>
        <v>0.03</v>
      </c>
      <c r="BK114" s="121">
        <f>16*X114^2/(3*BK111^2*Y114^2)</f>
        <v>1.3333333333333334E-2</v>
      </c>
      <c r="BL114" s="121">
        <f>16*X114^2/(3*BL111^2*Y114^2)</f>
        <v>7.4999999999999997E-3</v>
      </c>
      <c r="BM114" s="121">
        <f>16*X114^2/(3*BM111^2*Y114^2)</f>
        <v>4.7999999999999996E-3</v>
      </c>
      <c r="BN114" s="121">
        <f>16*X114^2/(3*BN111^2*Y114^2)</f>
        <v>3.3333333333333335E-3</v>
      </c>
      <c r="BO114" s="121">
        <f>16*X114^2/(3*BO111^2*Y114^2)</f>
        <v>2.4489795918367346E-3</v>
      </c>
      <c r="BP114" s="121">
        <f>16*X114^2/(3*BP111^2*Y114^2)</f>
        <v>1.8749999999999999E-3</v>
      </c>
      <c r="BQ114" s="121">
        <f t="shared" si="355"/>
        <v>1.3333333333333333</v>
      </c>
      <c r="BR114" s="121">
        <f t="shared" si="246"/>
        <v>1.3333333333333333</v>
      </c>
      <c r="BS114" s="121">
        <f t="shared" si="246"/>
        <v>1.3333333333333333</v>
      </c>
      <c r="BT114" s="121">
        <f t="shared" si="246"/>
        <v>1.3333333333333333</v>
      </c>
      <c r="BU114" s="121">
        <f t="shared" si="246"/>
        <v>1.3333333333333333</v>
      </c>
      <c r="BV114" s="121">
        <f t="shared" si="246"/>
        <v>1.3333333333333333</v>
      </c>
      <c r="BW114" s="121">
        <f t="shared" si="246"/>
        <v>1.3333333333333333</v>
      </c>
      <c r="BX114" s="121">
        <f t="shared" si="246"/>
        <v>1.3333333333333333</v>
      </c>
      <c r="BY114" s="121">
        <f>(BI111^2*Y114^2)/X114^2</f>
        <v>44.444444444444443</v>
      </c>
      <c r="BZ114" s="121">
        <f>(BJ111^2*Y114^2)/X114^2</f>
        <v>177.77777777777777</v>
      </c>
      <c r="CA114" s="121">
        <f>(BK111^2*Y114^2)/X114^2</f>
        <v>400</v>
      </c>
      <c r="CB114" s="121">
        <f>(BL111^2*Y114^2)/X114^2</f>
        <v>711.11111111111109</v>
      </c>
      <c r="CC114" s="121">
        <f>(BM111^2*Y114^2)/X114^2</f>
        <v>1111.1111111111111</v>
      </c>
      <c r="CD114" s="121">
        <f>(BN111^2*Y114^2)/X114^2</f>
        <v>1600</v>
      </c>
      <c r="CE114" s="121">
        <f>(BO111^2*Y114^2)/X114^2</f>
        <v>2177.7777777777778</v>
      </c>
      <c r="CF114" s="121">
        <f>(BP111^2*Y114^2)/X114^2</f>
        <v>2844.4444444444443</v>
      </c>
      <c r="CG114" s="121">
        <f t="shared" si="356"/>
        <v>0.03</v>
      </c>
      <c r="CH114" s="121">
        <f t="shared" si="247"/>
        <v>7.4999999999999997E-3</v>
      </c>
      <c r="CI114" s="121">
        <f t="shared" si="248"/>
        <v>3.3333333333333335E-3</v>
      </c>
      <c r="CJ114" s="121">
        <f t="shared" si="249"/>
        <v>1.8749999999999999E-3</v>
      </c>
      <c r="CK114" s="121">
        <f t="shared" si="250"/>
        <v>1.1999999999999999E-3</v>
      </c>
      <c r="CL114" s="121">
        <f t="shared" si="251"/>
        <v>8.3333333333333339E-4</v>
      </c>
      <c r="CM114" s="121">
        <f t="shared" si="252"/>
        <v>6.1224489795918364E-4</v>
      </c>
      <c r="CN114" s="121">
        <f t="shared" si="253"/>
        <v>4.6874999999999998E-4</v>
      </c>
      <c r="CO114" s="95">
        <f t="shared" si="254"/>
        <v>64.353549777777772</v>
      </c>
      <c r="CP114" s="95">
        <f t="shared" si="255"/>
        <v>244.02408311111111</v>
      </c>
      <c r="CQ114" s="95">
        <f t="shared" si="256"/>
        <v>543.47497199999998</v>
      </c>
      <c r="CR114" s="95">
        <f t="shared" si="257"/>
        <v>962.70621644444441</v>
      </c>
      <c r="CS114" s="95">
        <f t="shared" si="258"/>
        <v>1501.7178164444445</v>
      </c>
      <c r="CT114" s="95">
        <f t="shared" si="259"/>
        <v>2160.5097719999999</v>
      </c>
      <c r="CU114" s="95">
        <f t="shared" si="260"/>
        <v>2939.0820831111114</v>
      </c>
      <c r="CV114" s="95">
        <f t="shared" si="261"/>
        <v>3837.4347497777776</v>
      </c>
      <c r="CW114" s="95">
        <f t="shared" si="262"/>
        <v>64.353549777777772</v>
      </c>
      <c r="CX114" s="95">
        <f t="shared" si="263"/>
        <v>244.02408311111111</v>
      </c>
      <c r="CY114" s="95">
        <f t="shared" si="264"/>
        <v>543.47497199999998</v>
      </c>
      <c r="CZ114" s="95">
        <f t="shared" si="265"/>
        <v>962.70621644444441</v>
      </c>
      <c r="DA114" s="95">
        <f t="shared" si="266"/>
        <v>1501.7178164444445</v>
      </c>
      <c r="DB114" s="95">
        <f t="shared" si="267"/>
        <v>2160.5097719999999</v>
      </c>
      <c r="DC114" s="95">
        <f t="shared" si="268"/>
        <v>2939.0820831111114</v>
      </c>
      <c r="DD114" s="95">
        <f t="shared" si="269"/>
        <v>3837.4347497777776</v>
      </c>
      <c r="DE114" s="13">
        <f t="shared" si="357"/>
        <v>47.297932444444442</v>
      </c>
      <c r="DF114" s="13">
        <f t="shared" si="358"/>
        <v>180.54126577777777</v>
      </c>
      <c r="DG114" s="13">
        <f t="shared" si="359"/>
        <v>402.74682133333334</v>
      </c>
      <c r="DH114" s="13">
        <f t="shared" si="360"/>
        <v>713.8520991111111</v>
      </c>
      <c r="DI114" s="13">
        <f t="shared" si="270"/>
        <v>1113.8493991111111</v>
      </c>
      <c r="DJ114" s="13">
        <f t="shared" si="271"/>
        <v>1602.7368213333334</v>
      </c>
      <c r="DK114" s="13">
        <f t="shared" si="272"/>
        <v>2180.5137147573696</v>
      </c>
      <c r="DL114" s="13">
        <f t="shared" si="273"/>
        <v>2847.1798074444441</v>
      </c>
      <c r="DM114" s="95">
        <f t="shared" si="274"/>
        <v>47.297932444444442</v>
      </c>
      <c r="DN114" s="95">
        <f t="shared" si="275"/>
        <v>180.54126577777777</v>
      </c>
      <c r="DO114" s="95">
        <f t="shared" si="276"/>
        <v>402.74682133333334</v>
      </c>
      <c r="DP114" s="95">
        <f t="shared" si="277"/>
        <v>713.8520991111111</v>
      </c>
      <c r="DQ114" s="95">
        <f t="shared" si="278"/>
        <v>1113.8493991111111</v>
      </c>
      <c r="DR114" s="95">
        <f t="shared" si="279"/>
        <v>1602.7368213333334</v>
      </c>
      <c r="DS114" s="95">
        <f t="shared" si="280"/>
        <v>2180.5137147573696</v>
      </c>
      <c r="DT114" s="95">
        <f t="shared" si="281"/>
        <v>2847.1798074444441</v>
      </c>
      <c r="DU114" s="95">
        <f t="shared" si="282"/>
        <v>25.38188172444444</v>
      </c>
      <c r="DV114" s="95">
        <f t="shared" si="283"/>
        <v>87.123111577777749</v>
      </c>
      <c r="DW114" s="95">
        <f t="shared" si="284"/>
        <v>190.08694426666668</v>
      </c>
      <c r="DX114" s="95">
        <f t="shared" si="285"/>
        <v>334.24441904111103</v>
      </c>
      <c r="DY114" s="95">
        <f t="shared" si="286"/>
        <v>519.59196793671106</v>
      </c>
      <c r="DZ114" s="95">
        <f t="shared" si="287"/>
        <v>746.12871054666675</v>
      </c>
      <c r="EA114" s="95">
        <f t="shared" si="288"/>
        <v>1013.8543452063492</v>
      </c>
      <c r="EB114" s="95">
        <f t="shared" si="289"/>
        <v>1322.7687459069441</v>
      </c>
      <c r="EC114" s="95">
        <f t="shared" si="290"/>
        <v>25.38188172444444</v>
      </c>
      <c r="ED114" s="95">
        <f t="shared" si="291"/>
        <v>87.123111577777763</v>
      </c>
      <c r="EE114" s="95">
        <f t="shared" si="292"/>
        <v>190.08694426666665</v>
      </c>
      <c r="EF114" s="95">
        <f t="shared" si="293"/>
        <v>334.24441904111103</v>
      </c>
      <c r="EG114" s="95">
        <f t="shared" si="294"/>
        <v>519.59196793671106</v>
      </c>
      <c r="EH114" s="95">
        <f t="shared" si="295"/>
        <v>746.12871054666664</v>
      </c>
      <c r="EI114" s="95">
        <f t="shared" si="296"/>
        <v>1013.8543452063491</v>
      </c>
      <c r="EJ114" s="95">
        <f t="shared" si="297"/>
        <v>1322.7687459069441</v>
      </c>
      <c r="EK114" s="95">
        <f t="shared" si="298"/>
        <v>25.38188172444444</v>
      </c>
      <c r="EL114" s="95">
        <f t="shared" si="299"/>
        <v>87.123111577777763</v>
      </c>
      <c r="EM114" s="95">
        <f t="shared" si="300"/>
        <v>190.08694426666665</v>
      </c>
      <c r="EN114" s="95">
        <f t="shared" si="301"/>
        <v>334.24441904111103</v>
      </c>
      <c r="EO114" s="95">
        <f t="shared" si="302"/>
        <v>519.59196793671106</v>
      </c>
      <c r="EP114" s="95">
        <f t="shared" si="303"/>
        <v>746.12871054666664</v>
      </c>
      <c r="EQ114" s="95">
        <f t="shared" si="304"/>
        <v>1013.8543452063491</v>
      </c>
      <c r="ER114" s="95">
        <f t="shared" si="305"/>
        <v>1322.7687459069441</v>
      </c>
      <c r="ES114" s="95">
        <f t="shared" si="306"/>
        <v>1</v>
      </c>
      <c r="ET114" s="95">
        <f t="shared" si="307"/>
        <v>1</v>
      </c>
      <c r="EU114" s="95">
        <f t="shared" si="308"/>
        <v>1</v>
      </c>
      <c r="EV114" s="95">
        <f t="shared" si="309"/>
        <v>1</v>
      </c>
      <c r="EW114" s="95">
        <f t="shared" si="310"/>
        <v>1</v>
      </c>
      <c r="EX114" s="95">
        <f t="shared" si="311"/>
        <v>1</v>
      </c>
      <c r="EY114" s="95">
        <f t="shared" si="312"/>
        <v>1</v>
      </c>
      <c r="EZ114" s="95">
        <f t="shared" si="313"/>
        <v>1</v>
      </c>
      <c r="FA114" s="95">
        <f t="shared" si="314"/>
        <v>1</v>
      </c>
      <c r="FB114" s="95">
        <f t="shared" si="315"/>
        <v>1</v>
      </c>
      <c r="FC114" s="95">
        <f t="shared" si="316"/>
        <v>1</v>
      </c>
      <c r="FD114" s="95">
        <f t="shared" si="317"/>
        <v>1</v>
      </c>
      <c r="FE114" s="95">
        <f t="shared" si="318"/>
        <v>1</v>
      </c>
      <c r="FF114" s="95">
        <f t="shared" si="319"/>
        <v>1</v>
      </c>
      <c r="FG114" s="95">
        <f t="shared" si="320"/>
        <v>1</v>
      </c>
      <c r="FH114" s="95">
        <f t="shared" si="321"/>
        <v>1</v>
      </c>
      <c r="FI114" s="95">
        <f t="shared" si="322"/>
        <v>1</v>
      </c>
      <c r="FJ114" s="95">
        <f t="shared" si="323"/>
        <v>1</v>
      </c>
      <c r="FK114" s="95">
        <f t="shared" si="324"/>
        <v>1</v>
      </c>
      <c r="FL114" s="95">
        <f t="shared" si="325"/>
        <v>1</v>
      </c>
      <c r="FM114" s="95">
        <f t="shared" si="326"/>
        <v>1</v>
      </c>
      <c r="FN114" s="95">
        <f t="shared" si="327"/>
        <v>1</v>
      </c>
      <c r="FO114" s="95">
        <f t="shared" si="328"/>
        <v>1</v>
      </c>
      <c r="FP114" s="95">
        <f t="shared" si="329"/>
        <v>1</v>
      </c>
      <c r="FQ114" s="115">
        <f t="shared" si="330"/>
        <v>8.4451375726376732</v>
      </c>
      <c r="FR114" s="115">
        <f t="shared" si="331"/>
        <v>9.5262146607959561</v>
      </c>
      <c r="FS114" s="115">
        <f t="shared" si="332"/>
        <v>9.7722726732012291</v>
      </c>
      <c r="FT114" s="115">
        <f t="shared" si="333"/>
        <v>9.8625588294387381</v>
      </c>
      <c r="FU114" s="115">
        <f t="shared" si="334"/>
        <v>9.9051176313199711</v>
      </c>
      <c r="FV114" s="115">
        <f t="shared" si="335"/>
        <v>9.9284442271962465</v>
      </c>
      <c r="FW114" s="115">
        <f t="shared" si="336"/>
        <v>9.9425810142720419</v>
      </c>
      <c r="FX114" s="115">
        <f t="shared" si="337"/>
        <v>9.9517853273466059</v>
      </c>
      <c r="FY114" s="90"/>
      <c r="FZ114" s="90">
        <f t="shared" si="361"/>
        <v>8.4451375726376732</v>
      </c>
    </row>
    <row r="115" spans="1:266" s="47" customFormat="1" ht="13.8" x14ac:dyDescent="0.3">
      <c r="A115" s="88"/>
      <c r="B115" s="88"/>
      <c r="C115" s="88"/>
      <c r="D115" s="88"/>
      <c r="E115" s="49"/>
      <c r="F115" s="57"/>
      <c r="I115" s="61"/>
      <c r="J115" s="50"/>
      <c r="M115" s="51"/>
      <c r="N115" s="51"/>
      <c r="O115" s="51"/>
      <c r="P115" s="51"/>
      <c r="Q115" s="51"/>
      <c r="R115" s="51"/>
      <c r="S115" s="51"/>
      <c r="T115" s="51"/>
      <c r="X115" s="118">
        <v>2</v>
      </c>
      <c r="Y115" s="118">
        <v>10</v>
      </c>
      <c r="Z115" s="40">
        <v>1.7999999999999999E-2</v>
      </c>
      <c r="AA115" s="40">
        <v>10000000</v>
      </c>
      <c r="AB115" s="40">
        <v>10000000</v>
      </c>
      <c r="AC115" s="98">
        <v>3900000</v>
      </c>
      <c r="AD115" s="42">
        <v>0.33</v>
      </c>
      <c r="AE115" s="42">
        <v>0.33</v>
      </c>
      <c r="AF115" s="41">
        <v>1.7999999999999999E-2</v>
      </c>
      <c r="AG115" s="40">
        <v>10000000</v>
      </c>
      <c r="AH115" s="40">
        <v>10000000</v>
      </c>
      <c r="AI115" s="98">
        <v>3900000</v>
      </c>
      <c r="AJ115" s="42">
        <v>0.33</v>
      </c>
      <c r="AK115" s="42">
        <v>0.33</v>
      </c>
      <c r="AL115" s="42">
        <f>AL109</f>
        <v>0.10050000000000001</v>
      </c>
      <c r="AM115" s="40">
        <v>6000</v>
      </c>
      <c r="AN115" s="40">
        <f>AN109</f>
        <v>10000</v>
      </c>
      <c r="AO115" s="40">
        <f>AO109</f>
        <v>10000</v>
      </c>
      <c r="AP115" s="42">
        <v>0.03</v>
      </c>
      <c r="AQ115" s="42">
        <v>0.03</v>
      </c>
      <c r="AR115" s="4">
        <f t="shared" si="338"/>
        <v>0.11849999999999999</v>
      </c>
      <c r="AS115" s="11">
        <f t="shared" si="339"/>
        <v>0.2</v>
      </c>
      <c r="AT115" s="15">
        <f t="shared" si="340"/>
        <v>1418.2499158343621</v>
      </c>
      <c r="AU115" s="19">
        <f t="shared" si="341"/>
        <v>0.10018019504865139</v>
      </c>
      <c r="AV115" s="13">
        <f t="shared" si="342"/>
        <v>0.5</v>
      </c>
      <c r="AW115" s="11">
        <f t="shared" si="343"/>
        <v>1</v>
      </c>
      <c r="AX115" s="11">
        <f t="shared" si="344"/>
        <v>0.8911</v>
      </c>
      <c r="AY115" s="11">
        <f t="shared" si="345"/>
        <v>201997.53114128605</v>
      </c>
      <c r="AZ115" s="11">
        <f t="shared" si="346"/>
        <v>1</v>
      </c>
      <c r="BA115" s="11">
        <f t="shared" si="347"/>
        <v>0.34752899999999998</v>
      </c>
      <c r="BB115" s="11">
        <f t="shared" si="348"/>
        <v>1.025058</v>
      </c>
      <c r="BC115" s="11">
        <f t="shared" si="349"/>
        <v>0.99909999999999999</v>
      </c>
      <c r="BD115" s="11">
        <f t="shared" si="350"/>
        <v>0.8911</v>
      </c>
      <c r="BE115" s="11">
        <f t="shared" si="351"/>
        <v>201997.53114128605</v>
      </c>
      <c r="BF115" s="11">
        <f t="shared" si="352"/>
        <v>1</v>
      </c>
      <c r="BG115" s="11">
        <f t="shared" si="353"/>
        <v>0.34752899999999998</v>
      </c>
      <c r="BH115" s="11">
        <f t="shared" si="354"/>
        <v>1.025058</v>
      </c>
      <c r="BI115" s="121">
        <f>16*X115^2/(3*BI111^2*Y115^2)</f>
        <v>0.21333333333333335</v>
      </c>
      <c r="BJ115" s="121">
        <f>16*X115^2/(3*BJ111^2*Y115^2)</f>
        <v>5.3333333333333337E-2</v>
      </c>
      <c r="BK115" s="121">
        <f>16*X115^2/(3*BK111^2*Y115^2)</f>
        <v>2.3703703703703703E-2</v>
      </c>
      <c r="BL115" s="121">
        <f>16*X115^2/(3*BL111^2*Y115^2)</f>
        <v>1.3333333333333334E-2</v>
      </c>
      <c r="BM115" s="121">
        <f>16*X115^2/(3*BM111^2*Y115^2)</f>
        <v>8.5333333333333337E-3</v>
      </c>
      <c r="BN115" s="121">
        <f>16*X115^2/(3*BN111^2*Y115^2)</f>
        <v>5.9259259259259256E-3</v>
      </c>
      <c r="BO115" s="121">
        <f>16*X115^2/(3*BO111^2*Y115^2)</f>
        <v>4.3537414965986393E-3</v>
      </c>
      <c r="BP115" s="121">
        <f>16*X115^2/(3*BP111^2*Y115^2)</f>
        <v>3.3333333333333335E-3</v>
      </c>
      <c r="BQ115" s="121">
        <f t="shared" si="355"/>
        <v>1.3333333333333333</v>
      </c>
      <c r="BR115" s="121">
        <f t="shared" si="246"/>
        <v>1.3333333333333333</v>
      </c>
      <c r="BS115" s="121">
        <f t="shared" si="246"/>
        <v>1.3333333333333333</v>
      </c>
      <c r="BT115" s="121">
        <f t="shared" si="246"/>
        <v>1.3333333333333333</v>
      </c>
      <c r="BU115" s="121">
        <f t="shared" si="246"/>
        <v>1.3333333333333333</v>
      </c>
      <c r="BV115" s="121">
        <f t="shared" si="246"/>
        <v>1.3333333333333333</v>
      </c>
      <c r="BW115" s="121">
        <f t="shared" si="246"/>
        <v>1.3333333333333333</v>
      </c>
      <c r="BX115" s="121">
        <f t="shared" si="246"/>
        <v>1.3333333333333333</v>
      </c>
      <c r="BY115" s="121">
        <f>(BI111^2*Y115^2)/X115^2</f>
        <v>25</v>
      </c>
      <c r="BZ115" s="121">
        <f>(BJ111^2*Y115^2)/X115^2</f>
        <v>100</v>
      </c>
      <c r="CA115" s="121">
        <f>(BK111^2*Y115^2)/X115^2</f>
        <v>225</v>
      </c>
      <c r="CB115" s="121">
        <f>(BL111^2*Y115^2)/X115^2</f>
        <v>400</v>
      </c>
      <c r="CC115" s="121">
        <f>(BM111^2*Y115^2)/X115^2</f>
        <v>625</v>
      </c>
      <c r="CD115" s="121">
        <f>(BN111^2*Y115^2)/X115^2</f>
        <v>900</v>
      </c>
      <c r="CE115" s="121">
        <f>(BO111^2*Y115^2)/X115^2</f>
        <v>1225</v>
      </c>
      <c r="CF115" s="121">
        <f>(BP111^2*Y115^2)/X115^2</f>
        <v>1600</v>
      </c>
      <c r="CG115" s="121">
        <f t="shared" si="356"/>
        <v>5.3333333333333337E-2</v>
      </c>
      <c r="CH115" s="121">
        <f t="shared" si="247"/>
        <v>1.3333333333333334E-2</v>
      </c>
      <c r="CI115" s="121">
        <f t="shared" si="248"/>
        <v>5.9259259259259256E-3</v>
      </c>
      <c r="CJ115" s="121">
        <f t="shared" si="249"/>
        <v>3.3333333333333335E-3</v>
      </c>
      <c r="CK115" s="121">
        <f t="shared" si="250"/>
        <v>2.1333333333333334E-3</v>
      </c>
      <c r="CL115" s="121">
        <f t="shared" si="251"/>
        <v>1.4814814814814814E-3</v>
      </c>
      <c r="CM115" s="121">
        <f t="shared" si="252"/>
        <v>1.0884353741496598E-3</v>
      </c>
      <c r="CN115" s="121">
        <f t="shared" si="253"/>
        <v>8.3333333333333339E-4</v>
      </c>
      <c r="CO115" s="95">
        <f t="shared" si="254"/>
        <v>38.151596999999995</v>
      </c>
      <c r="CP115" s="95">
        <f t="shared" si="255"/>
        <v>139.216272</v>
      </c>
      <c r="CQ115" s="95">
        <f t="shared" si="256"/>
        <v>307.657397</v>
      </c>
      <c r="CR115" s="95">
        <f t="shared" si="257"/>
        <v>543.47497199999998</v>
      </c>
      <c r="CS115" s="95">
        <f t="shared" si="258"/>
        <v>846.66899699999999</v>
      </c>
      <c r="CT115" s="95">
        <f t="shared" si="259"/>
        <v>1217.239472</v>
      </c>
      <c r="CU115" s="95">
        <f t="shared" si="260"/>
        <v>1655.1863969999999</v>
      </c>
      <c r="CV115" s="95">
        <f t="shared" si="261"/>
        <v>2160.5097719999999</v>
      </c>
      <c r="CW115" s="95">
        <f t="shared" si="262"/>
        <v>38.151596999999995</v>
      </c>
      <c r="CX115" s="95">
        <f t="shared" si="263"/>
        <v>139.216272</v>
      </c>
      <c r="CY115" s="95">
        <f t="shared" si="264"/>
        <v>307.657397</v>
      </c>
      <c r="CZ115" s="95">
        <f t="shared" si="265"/>
        <v>543.47497199999998</v>
      </c>
      <c r="DA115" s="95">
        <f t="shared" si="266"/>
        <v>846.66899699999999</v>
      </c>
      <c r="DB115" s="95">
        <f t="shared" si="267"/>
        <v>1217.239472</v>
      </c>
      <c r="DC115" s="95">
        <f t="shared" si="268"/>
        <v>1655.1863969999999</v>
      </c>
      <c r="DD115" s="95">
        <f t="shared" si="269"/>
        <v>2160.5097719999999</v>
      </c>
      <c r="DE115" s="13">
        <f t="shared" si="357"/>
        <v>27.946821333333332</v>
      </c>
      <c r="DF115" s="13">
        <f t="shared" si="358"/>
        <v>102.78682133333334</v>
      </c>
      <c r="DG115" s="13">
        <f t="shared" si="359"/>
        <v>227.75719170370371</v>
      </c>
      <c r="DH115" s="13">
        <f t="shared" si="360"/>
        <v>402.74682133333334</v>
      </c>
      <c r="DI115" s="13">
        <f t="shared" si="270"/>
        <v>627.74202133333335</v>
      </c>
      <c r="DJ115" s="13">
        <f t="shared" si="271"/>
        <v>902.73941392592587</v>
      </c>
      <c r="DK115" s="13">
        <f t="shared" si="272"/>
        <v>1227.7378417414966</v>
      </c>
      <c r="DL115" s="13">
        <f t="shared" si="273"/>
        <v>1602.7368213333334</v>
      </c>
      <c r="DM115" s="95">
        <f t="shared" si="274"/>
        <v>27.946821333333332</v>
      </c>
      <c r="DN115" s="95">
        <f t="shared" si="275"/>
        <v>102.78682133333334</v>
      </c>
      <c r="DO115" s="95">
        <f t="shared" si="276"/>
        <v>227.75719170370371</v>
      </c>
      <c r="DP115" s="95">
        <f t="shared" si="277"/>
        <v>402.74682133333334</v>
      </c>
      <c r="DQ115" s="95">
        <f t="shared" si="278"/>
        <v>627.74202133333335</v>
      </c>
      <c r="DR115" s="95">
        <f t="shared" si="279"/>
        <v>902.73941392592587</v>
      </c>
      <c r="DS115" s="95">
        <f t="shared" si="280"/>
        <v>1227.7378417414966</v>
      </c>
      <c r="DT115" s="95">
        <f t="shared" si="281"/>
        <v>1602.7368213333334</v>
      </c>
      <c r="DU115" s="95">
        <f t="shared" si="282"/>
        <v>16.415118666666665</v>
      </c>
      <c r="DV115" s="95">
        <f t="shared" si="283"/>
        <v>51.093879146666666</v>
      </c>
      <c r="DW115" s="95">
        <f t="shared" si="284"/>
        <v>109.00164960592591</v>
      </c>
      <c r="DX115" s="95">
        <f t="shared" si="285"/>
        <v>190.08694426666668</v>
      </c>
      <c r="DY115" s="95">
        <f t="shared" si="286"/>
        <v>294.34342008106665</v>
      </c>
      <c r="DZ115" s="95">
        <f t="shared" si="287"/>
        <v>421.76951188148138</v>
      </c>
      <c r="EA115" s="95">
        <f t="shared" si="288"/>
        <v>572.36468337523809</v>
      </c>
      <c r="EB115" s="95">
        <f t="shared" si="289"/>
        <v>746.12871054666675</v>
      </c>
      <c r="EC115" s="95">
        <f t="shared" si="290"/>
        <v>16.415118666666665</v>
      </c>
      <c r="ED115" s="95">
        <f t="shared" si="291"/>
        <v>51.093879146666666</v>
      </c>
      <c r="EE115" s="95">
        <f t="shared" si="292"/>
        <v>109.00164960592591</v>
      </c>
      <c r="EF115" s="95">
        <f t="shared" si="293"/>
        <v>190.08694426666665</v>
      </c>
      <c r="EG115" s="95">
        <f t="shared" si="294"/>
        <v>294.3434200810666</v>
      </c>
      <c r="EH115" s="95">
        <f t="shared" si="295"/>
        <v>421.76951188148138</v>
      </c>
      <c r="EI115" s="95">
        <f t="shared" si="296"/>
        <v>572.36468337523809</v>
      </c>
      <c r="EJ115" s="95">
        <f t="shared" si="297"/>
        <v>746.12871054666664</v>
      </c>
      <c r="EK115" s="95">
        <f t="shared" si="298"/>
        <v>16.415118666666665</v>
      </c>
      <c r="EL115" s="95">
        <f t="shared" si="299"/>
        <v>51.093879146666666</v>
      </c>
      <c r="EM115" s="95">
        <f t="shared" si="300"/>
        <v>109.00164960592591</v>
      </c>
      <c r="EN115" s="95">
        <f t="shared" si="301"/>
        <v>190.08694426666665</v>
      </c>
      <c r="EO115" s="95">
        <f t="shared" si="302"/>
        <v>294.3434200810666</v>
      </c>
      <c r="EP115" s="95">
        <f t="shared" si="303"/>
        <v>421.76951188148138</v>
      </c>
      <c r="EQ115" s="95">
        <f t="shared" si="304"/>
        <v>572.36468337523809</v>
      </c>
      <c r="ER115" s="95">
        <f t="shared" si="305"/>
        <v>746.12871054666664</v>
      </c>
      <c r="ES115" s="95">
        <f t="shared" si="306"/>
        <v>1</v>
      </c>
      <c r="ET115" s="95">
        <f t="shared" si="307"/>
        <v>1</v>
      </c>
      <c r="EU115" s="95">
        <f t="shared" si="308"/>
        <v>1</v>
      </c>
      <c r="EV115" s="95">
        <f t="shared" si="309"/>
        <v>1</v>
      </c>
      <c r="EW115" s="95">
        <f t="shared" si="310"/>
        <v>1</v>
      </c>
      <c r="EX115" s="95">
        <f t="shared" si="311"/>
        <v>1</v>
      </c>
      <c r="EY115" s="95">
        <f t="shared" si="312"/>
        <v>1</v>
      </c>
      <c r="EZ115" s="95">
        <f t="shared" si="313"/>
        <v>1</v>
      </c>
      <c r="FA115" s="95">
        <f t="shared" si="314"/>
        <v>1</v>
      </c>
      <c r="FB115" s="95">
        <f t="shared" si="315"/>
        <v>1</v>
      </c>
      <c r="FC115" s="95">
        <f t="shared" si="316"/>
        <v>1</v>
      </c>
      <c r="FD115" s="95">
        <f t="shared" si="317"/>
        <v>1</v>
      </c>
      <c r="FE115" s="95">
        <f t="shared" si="318"/>
        <v>1</v>
      </c>
      <c r="FF115" s="95">
        <f t="shared" si="319"/>
        <v>1</v>
      </c>
      <c r="FG115" s="95">
        <f t="shared" si="320"/>
        <v>1</v>
      </c>
      <c r="FH115" s="95">
        <f t="shared" si="321"/>
        <v>1</v>
      </c>
      <c r="FI115" s="95">
        <f t="shared" si="322"/>
        <v>1</v>
      </c>
      <c r="FJ115" s="95">
        <f t="shared" si="323"/>
        <v>1</v>
      </c>
      <c r="FK115" s="95">
        <f t="shared" si="324"/>
        <v>1</v>
      </c>
      <c r="FL115" s="95">
        <f t="shared" si="325"/>
        <v>1</v>
      </c>
      <c r="FM115" s="95">
        <f t="shared" si="326"/>
        <v>1</v>
      </c>
      <c r="FN115" s="95">
        <f t="shared" si="327"/>
        <v>1</v>
      </c>
      <c r="FO115" s="95">
        <f t="shared" si="328"/>
        <v>1</v>
      </c>
      <c r="FP115" s="95">
        <f t="shared" si="329"/>
        <v>1</v>
      </c>
      <c r="FQ115" s="115">
        <f t="shared" si="330"/>
        <v>7.6381390787233112</v>
      </c>
      <c r="FR115" s="115">
        <f t="shared" si="331"/>
        <v>9.2088156754143782</v>
      </c>
      <c r="FS115" s="115">
        <f t="shared" si="332"/>
        <v>9.6171639953345327</v>
      </c>
      <c r="FT115" s="115">
        <f t="shared" si="333"/>
        <v>9.7722726732012291</v>
      </c>
      <c r="FU115" s="115">
        <f t="shared" si="334"/>
        <v>9.8464009502207617</v>
      </c>
      <c r="FV115" s="115">
        <f t="shared" si="335"/>
        <v>9.8873101332808062</v>
      </c>
      <c r="FW115" s="115">
        <f t="shared" si="336"/>
        <v>9.9121995314660083</v>
      </c>
      <c r="FX115" s="115">
        <f t="shared" si="337"/>
        <v>9.9284442271962465</v>
      </c>
      <c r="FY115" s="90"/>
      <c r="FZ115" s="90">
        <f t="shared" si="361"/>
        <v>7.6381390787233112</v>
      </c>
    </row>
    <row r="116" spans="1:266" s="1" customFormat="1" x14ac:dyDescent="0.3">
      <c r="A116" s="16"/>
      <c r="B116" s="63"/>
      <c r="C116" s="16"/>
      <c r="D116" s="16"/>
      <c r="E116" s="16"/>
      <c r="F116" s="16"/>
      <c r="G116" s="16"/>
      <c r="H116" s="16"/>
      <c r="I116" s="16"/>
      <c r="J116" s="16"/>
      <c r="K116" s="16"/>
      <c r="L116" s="72"/>
      <c r="M116" s="2"/>
      <c r="N116" s="89"/>
      <c r="O116" s="2"/>
      <c r="P116" s="2"/>
      <c r="Q116" s="2"/>
      <c r="R116" s="2"/>
      <c r="S116" s="2"/>
      <c r="T116" s="2"/>
      <c r="U116" s="72"/>
      <c r="X116" s="118">
        <v>2.5</v>
      </c>
      <c r="Y116" s="118">
        <v>10</v>
      </c>
      <c r="Z116" s="40">
        <v>1.7999999999999999E-2</v>
      </c>
      <c r="AA116" s="40">
        <v>10000000</v>
      </c>
      <c r="AB116" s="40">
        <v>10000000</v>
      </c>
      <c r="AC116" s="98">
        <v>3900000</v>
      </c>
      <c r="AD116" s="42">
        <v>0.33</v>
      </c>
      <c r="AE116" s="42">
        <v>0.33</v>
      </c>
      <c r="AF116" s="41">
        <v>1.7999999999999999E-2</v>
      </c>
      <c r="AG116" s="40">
        <v>10000000</v>
      </c>
      <c r="AH116" s="40">
        <v>10000000</v>
      </c>
      <c r="AI116" s="98">
        <v>3900000</v>
      </c>
      <c r="AJ116" s="42">
        <v>0.33</v>
      </c>
      <c r="AK116" s="42">
        <v>0.33</v>
      </c>
      <c r="AL116" s="42">
        <f>AL109</f>
        <v>0.10050000000000001</v>
      </c>
      <c r="AM116" s="40">
        <v>6000</v>
      </c>
      <c r="AN116" s="40">
        <f>AN109</f>
        <v>10000</v>
      </c>
      <c r="AO116" s="40">
        <f>AO109</f>
        <v>10000</v>
      </c>
      <c r="AP116" s="42">
        <v>0.03</v>
      </c>
      <c r="AQ116" s="42">
        <v>0.03</v>
      </c>
      <c r="AR116" s="4">
        <f t="shared" si="338"/>
        <v>0.11849999999999999</v>
      </c>
      <c r="AS116" s="11">
        <f t="shared" si="339"/>
        <v>0.25</v>
      </c>
      <c r="AT116" s="15">
        <f t="shared" si="340"/>
        <v>1418.2499158343621</v>
      </c>
      <c r="AU116" s="19">
        <f t="shared" si="341"/>
        <v>0.10018019504865139</v>
      </c>
      <c r="AV116" s="13">
        <f t="shared" si="342"/>
        <v>0.5</v>
      </c>
      <c r="AW116" s="11">
        <f t="shared" si="343"/>
        <v>1</v>
      </c>
      <c r="AX116" s="11">
        <f t="shared" si="344"/>
        <v>0.8911</v>
      </c>
      <c r="AY116" s="11">
        <f t="shared" si="345"/>
        <v>201997.53114128605</v>
      </c>
      <c r="AZ116" s="11">
        <f t="shared" si="346"/>
        <v>1</v>
      </c>
      <c r="BA116" s="11">
        <f t="shared" si="347"/>
        <v>0.34752899999999998</v>
      </c>
      <c r="BB116" s="11">
        <f t="shared" si="348"/>
        <v>1.025058</v>
      </c>
      <c r="BC116" s="11">
        <f t="shared" si="349"/>
        <v>0.99909999999999999</v>
      </c>
      <c r="BD116" s="11">
        <f t="shared" si="350"/>
        <v>0.8911</v>
      </c>
      <c r="BE116" s="11">
        <f t="shared" si="351"/>
        <v>201997.53114128605</v>
      </c>
      <c r="BF116" s="11">
        <f t="shared" si="352"/>
        <v>1</v>
      </c>
      <c r="BG116" s="11">
        <f t="shared" si="353"/>
        <v>0.34752899999999998</v>
      </c>
      <c r="BH116" s="11">
        <f t="shared" si="354"/>
        <v>1.025058</v>
      </c>
      <c r="BI116" s="121">
        <f>16*X116^2/(3*BI111^2*Y116^2)</f>
        <v>0.33333333333333331</v>
      </c>
      <c r="BJ116" s="121">
        <f>16*X116^2/(3*BJ111^2*Y116^2)</f>
        <v>8.3333333333333329E-2</v>
      </c>
      <c r="BK116" s="121">
        <f>16*X116^2/(3*BK111^2*Y116^2)</f>
        <v>3.7037037037037035E-2</v>
      </c>
      <c r="BL116" s="121">
        <f>16*X116^2/(3*BL111^2*Y116^2)</f>
        <v>2.0833333333333332E-2</v>
      </c>
      <c r="BM116" s="121">
        <f>16*X116^2/(3*BM111^2*Y116^2)</f>
        <v>1.3333333333333334E-2</v>
      </c>
      <c r="BN116" s="121">
        <f>16*X116^2/(3*BN111^2*Y116^2)</f>
        <v>9.2592592592592587E-3</v>
      </c>
      <c r="BO116" s="121">
        <f>16*X116^2/(3*BO111^2*Y116^2)</f>
        <v>6.8027210884353739E-3</v>
      </c>
      <c r="BP116" s="121">
        <f>16*X116^2/(3*BP111^2*Y116^2)</f>
        <v>5.208333333333333E-3</v>
      </c>
      <c r="BQ116" s="121">
        <f t="shared" si="355"/>
        <v>1.3333333333333333</v>
      </c>
      <c r="BR116" s="121">
        <f t="shared" si="246"/>
        <v>1.3333333333333333</v>
      </c>
      <c r="BS116" s="121">
        <f t="shared" si="246"/>
        <v>1.3333333333333333</v>
      </c>
      <c r="BT116" s="121">
        <f t="shared" si="246"/>
        <v>1.3333333333333333</v>
      </c>
      <c r="BU116" s="121">
        <f t="shared" si="246"/>
        <v>1.3333333333333333</v>
      </c>
      <c r="BV116" s="121">
        <f t="shared" si="246"/>
        <v>1.3333333333333333</v>
      </c>
      <c r="BW116" s="121">
        <f t="shared" si="246"/>
        <v>1.3333333333333333</v>
      </c>
      <c r="BX116" s="121">
        <f t="shared" si="246"/>
        <v>1.3333333333333333</v>
      </c>
      <c r="BY116" s="121">
        <f>(BI111^2*Y116^2)/X116^2</f>
        <v>16</v>
      </c>
      <c r="BZ116" s="121">
        <f>(BJ111^2*Y116^2)/X116^2</f>
        <v>64</v>
      </c>
      <c r="CA116" s="121">
        <f>(BK111^2*Y116^2)/X116^2</f>
        <v>144</v>
      </c>
      <c r="CB116" s="121">
        <f>(BL111^2*Y116^2)/X116^2</f>
        <v>256</v>
      </c>
      <c r="CC116" s="121">
        <f>(BM111^2*Y116^2)/X116^2</f>
        <v>400</v>
      </c>
      <c r="CD116" s="121">
        <f>(BN111^2*Y116^2)/X116^2</f>
        <v>576</v>
      </c>
      <c r="CE116" s="121">
        <f>(BO111^2*Y116^2)/X116^2</f>
        <v>784</v>
      </c>
      <c r="CF116" s="121">
        <f>(BP111^2*Y116^2)/X116^2</f>
        <v>1024</v>
      </c>
      <c r="CG116" s="121">
        <f t="shared" si="356"/>
        <v>8.3333333333333329E-2</v>
      </c>
      <c r="CH116" s="121">
        <f t="shared" si="247"/>
        <v>2.0833333333333332E-2</v>
      </c>
      <c r="CI116" s="121">
        <f t="shared" si="248"/>
        <v>9.2592592592592587E-3</v>
      </c>
      <c r="CJ116" s="121">
        <f t="shared" si="249"/>
        <v>5.208333333333333E-3</v>
      </c>
      <c r="CK116" s="121">
        <f t="shared" si="250"/>
        <v>3.3333333333333335E-3</v>
      </c>
      <c r="CL116" s="121">
        <f t="shared" si="251"/>
        <v>2.3148148148148147E-3</v>
      </c>
      <c r="CM116" s="121">
        <f t="shared" si="252"/>
        <v>1.7006802721088435E-3</v>
      </c>
      <c r="CN116" s="121">
        <f t="shared" si="253"/>
        <v>1.3020833333333333E-3</v>
      </c>
      <c r="CO116" s="95">
        <f t="shared" si="254"/>
        <v>26.023835999999999</v>
      </c>
      <c r="CP116" s="95">
        <f t="shared" si="255"/>
        <v>90.705228000000005</v>
      </c>
      <c r="CQ116" s="95">
        <f t="shared" si="256"/>
        <v>198.50754799999999</v>
      </c>
      <c r="CR116" s="95">
        <f t="shared" si="257"/>
        <v>349.43079599999999</v>
      </c>
      <c r="CS116" s="95">
        <f t="shared" si="258"/>
        <v>543.47497199999998</v>
      </c>
      <c r="CT116" s="95">
        <f t="shared" si="259"/>
        <v>780.64007599999991</v>
      </c>
      <c r="CU116" s="95">
        <f t="shared" si="260"/>
        <v>1060.9261080000001</v>
      </c>
      <c r="CV116" s="95">
        <f t="shared" si="261"/>
        <v>1384.3330679999999</v>
      </c>
      <c r="CW116" s="95">
        <f t="shared" si="262"/>
        <v>26.023835999999999</v>
      </c>
      <c r="CX116" s="95">
        <f t="shared" si="263"/>
        <v>90.705228000000005</v>
      </c>
      <c r="CY116" s="95">
        <f t="shared" si="264"/>
        <v>198.50754799999999</v>
      </c>
      <c r="CZ116" s="95">
        <f t="shared" si="265"/>
        <v>349.43079599999999</v>
      </c>
      <c r="DA116" s="95">
        <f t="shared" si="266"/>
        <v>543.47497199999998</v>
      </c>
      <c r="DB116" s="95">
        <f t="shared" si="267"/>
        <v>780.64007599999991</v>
      </c>
      <c r="DC116" s="95">
        <f t="shared" si="268"/>
        <v>1060.9261080000001</v>
      </c>
      <c r="DD116" s="95">
        <f t="shared" si="269"/>
        <v>1384.3330679999999</v>
      </c>
      <c r="DE116" s="13">
        <f t="shared" si="357"/>
        <v>19.066821333333333</v>
      </c>
      <c r="DF116" s="13">
        <f t="shared" si="358"/>
        <v>66.816821333333337</v>
      </c>
      <c r="DG116" s="13">
        <f t="shared" si="359"/>
        <v>146.77052503703703</v>
      </c>
      <c r="DH116" s="13">
        <f t="shared" si="360"/>
        <v>258.75432133333334</v>
      </c>
      <c r="DI116" s="13">
        <f t="shared" si="270"/>
        <v>402.74682133333334</v>
      </c>
      <c r="DJ116" s="13">
        <f t="shared" si="271"/>
        <v>578.7427472592592</v>
      </c>
      <c r="DK116" s="13">
        <f t="shared" si="272"/>
        <v>786.7402907210884</v>
      </c>
      <c r="DL116" s="13">
        <f t="shared" si="273"/>
        <v>1026.7386963333333</v>
      </c>
      <c r="DM116" s="95">
        <f t="shared" si="274"/>
        <v>19.066821333333333</v>
      </c>
      <c r="DN116" s="95">
        <f t="shared" si="275"/>
        <v>66.816821333333337</v>
      </c>
      <c r="DO116" s="95">
        <f t="shared" si="276"/>
        <v>146.77052503703703</v>
      </c>
      <c r="DP116" s="95">
        <f t="shared" si="277"/>
        <v>258.75432133333334</v>
      </c>
      <c r="DQ116" s="95">
        <f t="shared" si="278"/>
        <v>402.74682133333334</v>
      </c>
      <c r="DR116" s="95">
        <f t="shared" si="279"/>
        <v>578.7427472592592</v>
      </c>
      <c r="DS116" s="95">
        <f t="shared" si="280"/>
        <v>786.7402907210884</v>
      </c>
      <c r="DT116" s="95">
        <f t="shared" si="281"/>
        <v>1026.7386963333333</v>
      </c>
      <c r="DU116" s="95">
        <f t="shared" si="282"/>
        <v>12.300375306666666</v>
      </c>
      <c r="DV116" s="95">
        <f t="shared" si="283"/>
        <v>34.426388306666666</v>
      </c>
      <c r="DW116" s="95">
        <f t="shared" si="284"/>
        <v>71.474695899259245</v>
      </c>
      <c r="DX116" s="95">
        <f t="shared" si="285"/>
        <v>123.36485155666665</v>
      </c>
      <c r="DY116" s="95">
        <f t="shared" si="286"/>
        <v>190.08694426666668</v>
      </c>
      <c r="DZ116" s="95">
        <f t="shared" si="287"/>
        <v>271.63852845481472</v>
      </c>
      <c r="EA116" s="95">
        <f t="shared" si="288"/>
        <v>368.01876616380946</v>
      </c>
      <c r="EB116" s="95">
        <f t="shared" si="289"/>
        <v>479.22730736916657</v>
      </c>
      <c r="EC116" s="95">
        <f t="shared" si="290"/>
        <v>12.300375306666666</v>
      </c>
      <c r="ED116" s="95">
        <f t="shared" si="291"/>
        <v>34.426388306666666</v>
      </c>
      <c r="EE116" s="95">
        <f t="shared" si="292"/>
        <v>71.474695899259245</v>
      </c>
      <c r="EF116" s="95">
        <f t="shared" si="293"/>
        <v>123.36485155666665</v>
      </c>
      <c r="EG116" s="95">
        <f t="shared" si="294"/>
        <v>190.08694426666665</v>
      </c>
      <c r="EH116" s="95">
        <f t="shared" si="295"/>
        <v>271.63852845481472</v>
      </c>
      <c r="EI116" s="95">
        <f t="shared" si="296"/>
        <v>368.01876616380946</v>
      </c>
      <c r="EJ116" s="95">
        <f t="shared" si="297"/>
        <v>479.22730736916662</v>
      </c>
      <c r="EK116" s="95">
        <f t="shared" si="298"/>
        <v>12.300375306666666</v>
      </c>
      <c r="EL116" s="95">
        <f t="shared" si="299"/>
        <v>34.426388306666666</v>
      </c>
      <c r="EM116" s="95">
        <f t="shared" si="300"/>
        <v>71.474695899259245</v>
      </c>
      <c r="EN116" s="95">
        <f t="shared" si="301"/>
        <v>123.36485155666665</v>
      </c>
      <c r="EO116" s="95">
        <f t="shared" si="302"/>
        <v>190.08694426666665</v>
      </c>
      <c r="EP116" s="95">
        <f t="shared" si="303"/>
        <v>271.63852845481472</v>
      </c>
      <c r="EQ116" s="95">
        <f t="shared" si="304"/>
        <v>368.01876616380946</v>
      </c>
      <c r="ER116" s="95">
        <f t="shared" si="305"/>
        <v>479.22730736916662</v>
      </c>
      <c r="ES116" s="95">
        <f t="shared" si="306"/>
        <v>1</v>
      </c>
      <c r="ET116" s="95">
        <f t="shared" si="307"/>
        <v>1</v>
      </c>
      <c r="EU116" s="95">
        <f t="shared" si="308"/>
        <v>1</v>
      </c>
      <c r="EV116" s="95">
        <f t="shared" si="309"/>
        <v>1</v>
      </c>
      <c r="EW116" s="95">
        <f t="shared" si="310"/>
        <v>1</v>
      </c>
      <c r="EX116" s="95">
        <f t="shared" si="311"/>
        <v>1</v>
      </c>
      <c r="EY116" s="95">
        <f t="shared" si="312"/>
        <v>1</v>
      </c>
      <c r="EZ116" s="95">
        <f t="shared" si="313"/>
        <v>1</v>
      </c>
      <c r="FA116" s="95">
        <f t="shared" si="314"/>
        <v>1</v>
      </c>
      <c r="FB116" s="95">
        <f t="shared" si="315"/>
        <v>1</v>
      </c>
      <c r="FC116" s="95">
        <f t="shared" si="316"/>
        <v>1</v>
      </c>
      <c r="FD116" s="95">
        <f t="shared" si="317"/>
        <v>1</v>
      </c>
      <c r="FE116" s="95">
        <f t="shared" si="318"/>
        <v>1</v>
      </c>
      <c r="FF116" s="95">
        <f t="shared" si="319"/>
        <v>1</v>
      </c>
      <c r="FG116" s="95">
        <f t="shared" si="320"/>
        <v>1</v>
      </c>
      <c r="FH116" s="95">
        <f t="shared" si="321"/>
        <v>1</v>
      </c>
      <c r="FI116" s="95">
        <f t="shared" si="322"/>
        <v>1</v>
      </c>
      <c r="FJ116" s="95">
        <f t="shared" si="323"/>
        <v>1</v>
      </c>
      <c r="FK116" s="95">
        <f t="shared" si="324"/>
        <v>1</v>
      </c>
      <c r="FL116" s="95">
        <f t="shared" si="325"/>
        <v>1</v>
      </c>
      <c r="FM116" s="95">
        <f t="shared" si="326"/>
        <v>1</v>
      </c>
      <c r="FN116" s="95">
        <f t="shared" si="327"/>
        <v>1</v>
      </c>
      <c r="FO116" s="95">
        <f t="shared" si="328"/>
        <v>1</v>
      </c>
      <c r="FP116" s="95">
        <f t="shared" si="329"/>
        <v>1</v>
      </c>
      <c r="FQ116" s="115">
        <f t="shared" si="330"/>
        <v>6.8952581398974226</v>
      </c>
      <c r="FR116" s="115">
        <f t="shared" si="331"/>
        <v>8.8413951292263864</v>
      </c>
      <c r="FS116" s="115">
        <f t="shared" si="332"/>
        <v>9.4273159269292002</v>
      </c>
      <c r="FT116" s="115">
        <f t="shared" si="333"/>
        <v>9.6594224282929471</v>
      </c>
      <c r="FU116" s="115">
        <f t="shared" si="334"/>
        <v>9.7722726732012291</v>
      </c>
      <c r="FV116" s="115">
        <f t="shared" si="335"/>
        <v>9.8350925585224829</v>
      </c>
      <c r="FW116" s="115">
        <f t="shared" si="336"/>
        <v>9.8735024560545686</v>
      </c>
      <c r="FX116" s="115">
        <f t="shared" si="337"/>
        <v>9.8986495062919353</v>
      </c>
      <c r="FY116" s="90"/>
      <c r="FZ116" s="90">
        <f t="shared" si="361"/>
        <v>6.8952581398974226</v>
      </c>
    </row>
    <row r="117" spans="1:266" ht="13.8" x14ac:dyDescent="0.3">
      <c r="A117" s="5"/>
      <c r="B117" s="8"/>
      <c r="C117" s="5"/>
      <c r="D117" s="5"/>
      <c r="E117" s="5"/>
      <c r="F117" s="5"/>
      <c r="G117" s="5"/>
      <c r="H117" s="5"/>
      <c r="I117" s="5"/>
      <c r="J117" s="5"/>
      <c r="K117" s="5"/>
      <c r="X117" s="118">
        <v>3</v>
      </c>
      <c r="Y117" s="118">
        <v>10</v>
      </c>
      <c r="Z117" s="40">
        <v>1.7999999999999999E-2</v>
      </c>
      <c r="AA117" s="40">
        <v>10000000</v>
      </c>
      <c r="AB117" s="40">
        <v>10000000</v>
      </c>
      <c r="AC117" s="98">
        <v>3900000</v>
      </c>
      <c r="AD117" s="42">
        <v>0.33</v>
      </c>
      <c r="AE117" s="42">
        <v>0.33</v>
      </c>
      <c r="AF117" s="41">
        <v>1.7999999999999999E-2</v>
      </c>
      <c r="AG117" s="40">
        <v>10000000</v>
      </c>
      <c r="AH117" s="40">
        <v>10000000</v>
      </c>
      <c r="AI117" s="98">
        <v>3900000</v>
      </c>
      <c r="AJ117" s="42">
        <v>0.33</v>
      </c>
      <c r="AK117" s="42">
        <v>0.33</v>
      </c>
      <c r="AL117" s="42">
        <f>AL109</f>
        <v>0.10050000000000001</v>
      </c>
      <c r="AM117" s="40">
        <v>6000</v>
      </c>
      <c r="AN117" s="40">
        <f>AN109</f>
        <v>10000</v>
      </c>
      <c r="AO117" s="40">
        <f>AO109</f>
        <v>10000</v>
      </c>
      <c r="AP117" s="42">
        <v>0.03</v>
      </c>
      <c r="AQ117" s="42">
        <v>0.03</v>
      </c>
      <c r="AR117" s="4">
        <f t="shared" si="338"/>
        <v>0.11849999999999999</v>
      </c>
      <c r="AS117" s="11">
        <f t="shared" si="339"/>
        <v>0.3</v>
      </c>
      <c r="AT117" s="15">
        <f t="shared" si="340"/>
        <v>1418.2499158343621</v>
      </c>
      <c r="AU117" s="19">
        <f t="shared" si="341"/>
        <v>0.10018019504865139</v>
      </c>
      <c r="AV117" s="13">
        <f t="shared" si="342"/>
        <v>0.5</v>
      </c>
      <c r="AW117" s="11">
        <f t="shared" si="343"/>
        <v>1</v>
      </c>
      <c r="AX117" s="11">
        <f t="shared" si="344"/>
        <v>0.8911</v>
      </c>
      <c r="AY117" s="11">
        <f t="shared" si="345"/>
        <v>201997.53114128605</v>
      </c>
      <c r="AZ117" s="11">
        <f t="shared" si="346"/>
        <v>1</v>
      </c>
      <c r="BA117" s="11">
        <f t="shared" si="347"/>
        <v>0.34752899999999998</v>
      </c>
      <c r="BB117" s="11">
        <f t="shared" si="348"/>
        <v>1.025058</v>
      </c>
      <c r="BC117" s="11">
        <f t="shared" si="349"/>
        <v>0.99909999999999999</v>
      </c>
      <c r="BD117" s="11">
        <f t="shared" si="350"/>
        <v>0.8911</v>
      </c>
      <c r="BE117" s="11">
        <f t="shared" si="351"/>
        <v>201997.53114128605</v>
      </c>
      <c r="BF117" s="11">
        <f t="shared" si="352"/>
        <v>1</v>
      </c>
      <c r="BG117" s="11">
        <f t="shared" si="353"/>
        <v>0.34752899999999998</v>
      </c>
      <c r="BH117" s="11">
        <f t="shared" si="354"/>
        <v>1.025058</v>
      </c>
      <c r="BI117" s="121">
        <f>16*X117^2/(3*BI111^2*Y117^2)</f>
        <v>0.48</v>
      </c>
      <c r="BJ117" s="121">
        <f>16*X117^2/(3*BJ111^2*Y117^2)</f>
        <v>0.12</v>
      </c>
      <c r="BK117" s="121">
        <f>16*X117^2/(3*BK111^2*Y117^2)</f>
        <v>5.3333333333333337E-2</v>
      </c>
      <c r="BL117" s="121">
        <f>16*X117^2/(3*BL111^2*Y117^2)</f>
        <v>0.03</v>
      </c>
      <c r="BM117" s="121">
        <f>16*X117^2/(3*BM111^2*Y117^2)</f>
        <v>1.9199999999999998E-2</v>
      </c>
      <c r="BN117" s="121">
        <f>16*X117^2/(3*BN111^2*Y117^2)</f>
        <v>1.3333333333333334E-2</v>
      </c>
      <c r="BO117" s="121">
        <f>16*X117^2/(3*BO111^2*Y117^2)</f>
        <v>9.7959183673469383E-3</v>
      </c>
      <c r="BP117" s="121">
        <f>16*X117^2/(3*BP111^2*Y117^2)</f>
        <v>7.4999999999999997E-3</v>
      </c>
      <c r="BQ117" s="121">
        <f t="shared" si="355"/>
        <v>1.3333333333333333</v>
      </c>
      <c r="BR117" s="121">
        <f t="shared" si="246"/>
        <v>1.3333333333333333</v>
      </c>
      <c r="BS117" s="121">
        <f t="shared" si="246"/>
        <v>1.3333333333333333</v>
      </c>
      <c r="BT117" s="121">
        <f t="shared" si="246"/>
        <v>1.3333333333333333</v>
      </c>
      <c r="BU117" s="121">
        <f t="shared" si="246"/>
        <v>1.3333333333333333</v>
      </c>
      <c r="BV117" s="121">
        <f t="shared" si="246"/>
        <v>1.3333333333333333</v>
      </c>
      <c r="BW117" s="121">
        <f t="shared" si="246"/>
        <v>1.3333333333333333</v>
      </c>
      <c r="BX117" s="121">
        <f t="shared" si="246"/>
        <v>1.3333333333333333</v>
      </c>
      <c r="BY117" s="121">
        <f>(BI111^2*Y117^2)/X117^2</f>
        <v>11.111111111111111</v>
      </c>
      <c r="BZ117" s="121">
        <f>(BJ111^2*Y117^2)/X117^2</f>
        <v>44.444444444444443</v>
      </c>
      <c r="CA117" s="121">
        <f>(BK111^2*Y117^2)/X117^2</f>
        <v>100</v>
      </c>
      <c r="CB117" s="121">
        <f>(BL111^2*Y117^2)/X117^2</f>
        <v>177.77777777777777</v>
      </c>
      <c r="CC117" s="121">
        <f>(BM111^2*Y117^2)/X117^2</f>
        <v>277.77777777777777</v>
      </c>
      <c r="CD117" s="121">
        <f>(BN111^2*Y117^2)/X117^2</f>
        <v>400</v>
      </c>
      <c r="CE117" s="121">
        <f>(BO111^2*Y117^2)/X117^2</f>
        <v>544.44444444444446</v>
      </c>
      <c r="CF117" s="121">
        <f>(BP111^2*Y117^2)/X117^2</f>
        <v>711.11111111111109</v>
      </c>
      <c r="CG117" s="121">
        <f t="shared" si="356"/>
        <v>0.12</v>
      </c>
      <c r="CH117" s="121">
        <f t="shared" si="247"/>
        <v>0.03</v>
      </c>
      <c r="CI117" s="121">
        <f t="shared" si="248"/>
        <v>1.3333333333333334E-2</v>
      </c>
      <c r="CJ117" s="121">
        <f t="shared" si="249"/>
        <v>7.4999999999999997E-3</v>
      </c>
      <c r="CK117" s="121">
        <f t="shared" si="250"/>
        <v>4.7999999999999996E-3</v>
      </c>
      <c r="CL117" s="121">
        <f t="shared" si="251"/>
        <v>3.3333333333333335E-3</v>
      </c>
      <c r="CM117" s="121">
        <f t="shared" si="252"/>
        <v>2.4489795918367346E-3</v>
      </c>
      <c r="CN117" s="121">
        <f t="shared" si="253"/>
        <v>1.8749999999999999E-3</v>
      </c>
      <c r="CO117" s="95">
        <f t="shared" si="254"/>
        <v>19.435916444444445</v>
      </c>
      <c r="CP117" s="95">
        <f t="shared" si="255"/>
        <v>64.353549777777772</v>
      </c>
      <c r="CQ117" s="95">
        <f t="shared" si="256"/>
        <v>139.216272</v>
      </c>
      <c r="CR117" s="95">
        <f t="shared" si="257"/>
        <v>244.02408311111111</v>
      </c>
      <c r="CS117" s="95">
        <f t="shared" si="258"/>
        <v>378.77698311111112</v>
      </c>
      <c r="CT117" s="95">
        <f t="shared" si="259"/>
        <v>543.47497199999998</v>
      </c>
      <c r="CU117" s="95">
        <f t="shared" si="260"/>
        <v>738.11804977777774</v>
      </c>
      <c r="CV117" s="95">
        <f t="shared" si="261"/>
        <v>962.70621644444441</v>
      </c>
      <c r="CW117" s="95">
        <f t="shared" si="262"/>
        <v>19.435916444444445</v>
      </c>
      <c r="CX117" s="95">
        <f t="shared" si="263"/>
        <v>64.353549777777772</v>
      </c>
      <c r="CY117" s="95">
        <f t="shared" si="264"/>
        <v>139.216272</v>
      </c>
      <c r="CZ117" s="95">
        <f t="shared" si="265"/>
        <v>244.02408311111111</v>
      </c>
      <c r="DA117" s="95">
        <f t="shared" si="266"/>
        <v>378.77698311111112</v>
      </c>
      <c r="DB117" s="95">
        <f t="shared" si="267"/>
        <v>543.47497199999998</v>
      </c>
      <c r="DC117" s="95">
        <f t="shared" si="268"/>
        <v>738.11804977777774</v>
      </c>
      <c r="DD117" s="95">
        <f t="shared" si="269"/>
        <v>962.70621644444441</v>
      </c>
      <c r="DE117" s="13">
        <f t="shared" si="357"/>
        <v>14.324599111111111</v>
      </c>
      <c r="DF117" s="13">
        <f t="shared" si="358"/>
        <v>47.297932444444442</v>
      </c>
      <c r="DG117" s="13">
        <f t="shared" si="359"/>
        <v>102.78682133333334</v>
      </c>
      <c r="DH117" s="13">
        <f t="shared" si="360"/>
        <v>180.54126577777777</v>
      </c>
      <c r="DI117" s="13">
        <f t="shared" si="270"/>
        <v>280.53046577777775</v>
      </c>
      <c r="DJ117" s="13">
        <f t="shared" si="271"/>
        <v>402.74682133333334</v>
      </c>
      <c r="DK117" s="13">
        <f t="shared" si="272"/>
        <v>547.18772836281175</v>
      </c>
      <c r="DL117" s="13">
        <f t="shared" si="273"/>
        <v>713.8520991111111</v>
      </c>
      <c r="DM117" s="95">
        <f t="shared" si="274"/>
        <v>14.324599111111111</v>
      </c>
      <c r="DN117" s="95">
        <f t="shared" si="275"/>
        <v>47.297932444444442</v>
      </c>
      <c r="DO117" s="95">
        <f t="shared" si="276"/>
        <v>102.78682133333334</v>
      </c>
      <c r="DP117" s="95">
        <f t="shared" si="277"/>
        <v>180.54126577777777</v>
      </c>
      <c r="DQ117" s="95">
        <f t="shared" si="278"/>
        <v>280.53046577777775</v>
      </c>
      <c r="DR117" s="95">
        <f t="shared" si="279"/>
        <v>402.74682133333334</v>
      </c>
      <c r="DS117" s="95">
        <f t="shared" si="280"/>
        <v>547.18772836281175</v>
      </c>
      <c r="DT117" s="95">
        <f t="shared" si="281"/>
        <v>713.8520991111111</v>
      </c>
      <c r="DU117" s="95">
        <f t="shared" si="282"/>
        <v>10.10296231111111</v>
      </c>
      <c r="DV117" s="95">
        <f t="shared" si="283"/>
        <v>25.38188172444444</v>
      </c>
      <c r="DW117" s="95">
        <f t="shared" si="284"/>
        <v>51.093879146666666</v>
      </c>
      <c r="DX117" s="95">
        <f t="shared" si="285"/>
        <v>87.123111577777749</v>
      </c>
      <c r="DY117" s="95">
        <f t="shared" si="286"/>
        <v>133.45530716017774</v>
      </c>
      <c r="DZ117" s="95">
        <f t="shared" si="287"/>
        <v>190.08694426666668</v>
      </c>
      <c r="EA117" s="95">
        <f t="shared" si="288"/>
        <v>257.01681623873009</v>
      </c>
      <c r="EB117" s="95">
        <f t="shared" si="289"/>
        <v>334.24441904111103</v>
      </c>
      <c r="EC117" s="95">
        <f t="shared" si="290"/>
        <v>10.10296231111111</v>
      </c>
      <c r="ED117" s="95">
        <f t="shared" si="291"/>
        <v>25.38188172444444</v>
      </c>
      <c r="EE117" s="95">
        <f t="shared" si="292"/>
        <v>51.093879146666666</v>
      </c>
      <c r="EF117" s="95">
        <f t="shared" si="293"/>
        <v>87.123111577777763</v>
      </c>
      <c r="EG117" s="95">
        <f t="shared" si="294"/>
        <v>133.45530716017777</v>
      </c>
      <c r="EH117" s="95">
        <f t="shared" si="295"/>
        <v>190.08694426666665</v>
      </c>
      <c r="EI117" s="95">
        <f t="shared" si="296"/>
        <v>257.01681623873009</v>
      </c>
      <c r="EJ117" s="95">
        <f t="shared" si="297"/>
        <v>334.24441904111103</v>
      </c>
      <c r="EK117" s="95">
        <f t="shared" si="298"/>
        <v>10.10296231111111</v>
      </c>
      <c r="EL117" s="95">
        <f t="shared" si="299"/>
        <v>25.38188172444444</v>
      </c>
      <c r="EM117" s="95">
        <f t="shared" si="300"/>
        <v>51.093879146666666</v>
      </c>
      <c r="EN117" s="95">
        <f t="shared" si="301"/>
        <v>87.123111577777763</v>
      </c>
      <c r="EO117" s="95">
        <f t="shared" si="302"/>
        <v>133.45530716017777</v>
      </c>
      <c r="EP117" s="95">
        <f t="shared" si="303"/>
        <v>190.08694426666665</v>
      </c>
      <c r="EQ117" s="95">
        <f t="shared" si="304"/>
        <v>257.01681623873009</v>
      </c>
      <c r="ER117" s="95">
        <f t="shared" si="305"/>
        <v>334.24441904111103</v>
      </c>
      <c r="ES117" s="95">
        <f t="shared" si="306"/>
        <v>1</v>
      </c>
      <c r="ET117" s="95">
        <f t="shared" si="307"/>
        <v>1</v>
      </c>
      <c r="EU117" s="95">
        <f t="shared" si="308"/>
        <v>1</v>
      </c>
      <c r="EV117" s="95">
        <f t="shared" si="309"/>
        <v>1</v>
      </c>
      <c r="EW117" s="95">
        <f t="shared" si="310"/>
        <v>1</v>
      </c>
      <c r="EX117" s="95">
        <f t="shared" si="311"/>
        <v>1</v>
      </c>
      <c r="EY117" s="95">
        <f t="shared" si="312"/>
        <v>1</v>
      </c>
      <c r="EZ117" s="95">
        <f t="shared" si="313"/>
        <v>1</v>
      </c>
      <c r="FA117" s="95">
        <f t="shared" si="314"/>
        <v>1</v>
      </c>
      <c r="FB117" s="95">
        <f t="shared" si="315"/>
        <v>1</v>
      </c>
      <c r="FC117" s="95">
        <f t="shared" si="316"/>
        <v>1</v>
      </c>
      <c r="FD117" s="95">
        <f t="shared" si="317"/>
        <v>1</v>
      </c>
      <c r="FE117" s="95">
        <f t="shared" si="318"/>
        <v>0.99999999999999989</v>
      </c>
      <c r="FF117" s="95">
        <f t="shared" si="319"/>
        <v>1</v>
      </c>
      <c r="FG117" s="95">
        <f t="shared" si="320"/>
        <v>1</v>
      </c>
      <c r="FH117" s="95">
        <f t="shared" si="321"/>
        <v>1</v>
      </c>
      <c r="FI117" s="95">
        <f t="shared" si="322"/>
        <v>1</v>
      </c>
      <c r="FJ117" s="95">
        <f t="shared" si="323"/>
        <v>1</v>
      </c>
      <c r="FK117" s="95">
        <f t="shared" si="324"/>
        <v>1</v>
      </c>
      <c r="FL117" s="95">
        <f t="shared" si="325"/>
        <v>1</v>
      </c>
      <c r="FM117" s="95">
        <f t="shared" si="326"/>
        <v>1</v>
      </c>
      <c r="FN117" s="95">
        <f t="shared" si="327"/>
        <v>1</v>
      </c>
      <c r="FO117" s="95">
        <f t="shared" si="328"/>
        <v>1</v>
      </c>
      <c r="FP117" s="95">
        <f t="shared" si="329"/>
        <v>1</v>
      </c>
      <c r="FQ117" s="115">
        <f t="shared" si="330"/>
        <v>6.2686561344938623</v>
      </c>
      <c r="FR117" s="115">
        <f t="shared" si="331"/>
        <v>8.4451375726376732</v>
      </c>
      <c r="FS117" s="115">
        <f t="shared" si="332"/>
        <v>9.2088156754143782</v>
      </c>
      <c r="FT117" s="115">
        <f t="shared" si="333"/>
        <v>9.5262146607959561</v>
      </c>
      <c r="FU117" s="115">
        <f t="shared" si="334"/>
        <v>9.683696253267744</v>
      </c>
      <c r="FV117" s="115">
        <f t="shared" si="335"/>
        <v>9.7722726732012291</v>
      </c>
      <c r="FW117" s="115">
        <f t="shared" si="336"/>
        <v>9.8267550735388998</v>
      </c>
      <c r="FX117" s="115">
        <f t="shared" si="337"/>
        <v>9.8625588294387381</v>
      </c>
      <c r="FZ117" s="90">
        <f t="shared" si="361"/>
        <v>6.2686561344938623</v>
      </c>
      <c r="GB117" s="18"/>
      <c r="GC117" s="29"/>
      <c r="GE117" s="15"/>
      <c r="GF117" s="15"/>
      <c r="GG117" s="15"/>
      <c r="GI117" s="31"/>
      <c r="GJ117" s="31"/>
      <c r="GK117" s="31"/>
      <c r="HU117" s="21"/>
      <c r="HV117" s="21"/>
      <c r="HW117" s="21"/>
      <c r="HX117" s="21"/>
      <c r="HY117" s="21"/>
      <c r="HZ117" s="21"/>
      <c r="IA117" s="21"/>
      <c r="IC117" s="28"/>
      <c r="ID117" s="11"/>
      <c r="IE117" s="13"/>
      <c r="IF117" s="11"/>
      <c r="IG117" s="13"/>
      <c r="IH117" s="13"/>
      <c r="II117" s="13"/>
      <c r="IJ117" s="28"/>
      <c r="IK117" s="11"/>
      <c r="IL117" s="13"/>
      <c r="IM117" s="22"/>
      <c r="IN117" s="23"/>
      <c r="IO117" s="11"/>
      <c r="IP117" s="23"/>
      <c r="IQ117" s="28"/>
      <c r="IR117" s="20"/>
      <c r="IS117" s="13"/>
      <c r="IT117" s="23"/>
      <c r="IU117" s="23"/>
      <c r="IV117" s="23"/>
      <c r="IW117" s="23"/>
      <c r="IX117" s="28"/>
      <c r="IY117" s="13"/>
      <c r="IZ117" s="25"/>
      <c r="JA117" s="25"/>
      <c r="JB117" s="25"/>
      <c r="JC117" s="25"/>
      <c r="JD117" s="25"/>
      <c r="JE117" s="25"/>
      <c r="JF117" s="25"/>
    </row>
    <row r="118" spans="1:266" ht="13.8" x14ac:dyDescent="0.3">
      <c r="A118" s="5"/>
      <c r="B118" s="8"/>
      <c r="C118" s="5"/>
      <c r="D118" s="5"/>
      <c r="E118" s="5"/>
      <c r="F118" s="5"/>
      <c r="G118" s="5"/>
      <c r="H118" s="5"/>
      <c r="I118" s="5"/>
      <c r="J118" s="5"/>
      <c r="K118" s="5"/>
      <c r="X118" s="118">
        <v>3.5</v>
      </c>
      <c r="Y118" s="118">
        <v>10</v>
      </c>
      <c r="Z118" s="40">
        <v>1.7999999999999999E-2</v>
      </c>
      <c r="AA118" s="40">
        <v>10000000</v>
      </c>
      <c r="AB118" s="40">
        <v>10000000</v>
      </c>
      <c r="AC118" s="98">
        <v>3900000</v>
      </c>
      <c r="AD118" s="42">
        <v>0.33</v>
      </c>
      <c r="AE118" s="42">
        <v>0.33</v>
      </c>
      <c r="AF118" s="41">
        <v>1.7999999999999999E-2</v>
      </c>
      <c r="AG118" s="40">
        <v>10000000</v>
      </c>
      <c r="AH118" s="40">
        <v>10000000</v>
      </c>
      <c r="AI118" s="98">
        <v>3900000</v>
      </c>
      <c r="AJ118" s="42">
        <v>0.33</v>
      </c>
      <c r="AK118" s="42">
        <v>0.33</v>
      </c>
      <c r="AL118" s="42">
        <f>AL109</f>
        <v>0.10050000000000001</v>
      </c>
      <c r="AM118" s="40">
        <v>6000</v>
      </c>
      <c r="AN118" s="40">
        <f>AN109</f>
        <v>10000</v>
      </c>
      <c r="AO118" s="40">
        <f>AO109</f>
        <v>10000</v>
      </c>
      <c r="AP118" s="42">
        <v>0.03</v>
      </c>
      <c r="AQ118" s="42">
        <v>0.03</v>
      </c>
      <c r="AR118" s="4">
        <f t="shared" si="338"/>
        <v>0.11849999999999999</v>
      </c>
      <c r="AS118" s="11">
        <f t="shared" si="339"/>
        <v>0.35</v>
      </c>
      <c r="AT118" s="15">
        <f t="shared" si="340"/>
        <v>1418.2499158343621</v>
      </c>
      <c r="AU118" s="19">
        <f t="shared" si="341"/>
        <v>0.10018019504865139</v>
      </c>
      <c r="AV118" s="13">
        <f t="shared" si="342"/>
        <v>0.5</v>
      </c>
      <c r="AW118" s="11">
        <f t="shared" si="343"/>
        <v>1</v>
      </c>
      <c r="AX118" s="11">
        <f t="shared" si="344"/>
        <v>0.8911</v>
      </c>
      <c r="AY118" s="11">
        <f t="shared" si="345"/>
        <v>201997.53114128605</v>
      </c>
      <c r="AZ118" s="11">
        <f t="shared" si="346"/>
        <v>1</v>
      </c>
      <c r="BA118" s="11">
        <f t="shared" si="347"/>
        <v>0.34752899999999998</v>
      </c>
      <c r="BB118" s="11">
        <f t="shared" si="348"/>
        <v>1.025058</v>
      </c>
      <c r="BC118" s="11">
        <f t="shared" si="349"/>
        <v>0.99909999999999999</v>
      </c>
      <c r="BD118" s="11">
        <f t="shared" si="350"/>
        <v>0.8911</v>
      </c>
      <c r="BE118" s="11">
        <f t="shared" si="351"/>
        <v>201997.53114128605</v>
      </c>
      <c r="BF118" s="11">
        <f t="shared" si="352"/>
        <v>1</v>
      </c>
      <c r="BG118" s="11">
        <f t="shared" si="353"/>
        <v>0.34752899999999998</v>
      </c>
      <c r="BH118" s="11">
        <f t="shared" si="354"/>
        <v>1.025058</v>
      </c>
      <c r="BI118" s="121">
        <f>16*X118^2/(3*BI111^2*Y118^2)</f>
        <v>0.65333333333333332</v>
      </c>
      <c r="BJ118" s="121">
        <f>16*X118^2/(3*BJ111^2*Y118^2)</f>
        <v>0.16333333333333333</v>
      </c>
      <c r="BK118" s="121">
        <f>16*X118^2/(3*BK111^2*Y118^2)</f>
        <v>7.2592592592592597E-2</v>
      </c>
      <c r="BL118" s="121">
        <f>16*X118^2/(3*BL111^2*Y118^2)</f>
        <v>4.0833333333333333E-2</v>
      </c>
      <c r="BM118" s="121">
        <f>16*X118^2/(3*BM111^2*Y118^2)</f>
        <v>2.6133333333333335E-2</v>
      </c>
      <c r="BN118" s="121">
        <f>16*X118^2/(3*BN111^2*Y118^2)</f>
        <v>1.8148148148148149E-2</v>
      </c>
      <c r="BO118" s="121">
        <f>16*X118^2/(3*BO111^2*Y118^2)</f>
        <v>1.3333333333333334E-2</v>
      </c>
      <c r="BP118" s="121">
        <f>16*X118^2/(3*BP111^2*Y118^2)</f>
        <v>1.0208333333333333E-2</v>
      </c>
      <c r="BQ118" s="121">
        <f t="shared" si="355"/>
        <v>1.3333333333333333</v>
      </c>
      <c r="BR118" s="121">
        <f t="shared" si="246"/>
        <v>1.3333333333333333</v>
      </c>
      <c r="BS118" s="121">
        <f t="shared" si="246"/>
        <v>1.3333333333333333</v>
      </c>
      <c r="BT118" s="121">
        <f t="shared" si="246"/>
        <v>1.3333333333333333</v>
      </c>
      <c r="BU118" s="121">
        <f t="shared" si="246"/>
        <v>1.3333333333333333</v>
      </c>
      <c r="BV118" s="121">
        <f t="shared" si="246"/>
        <v>1.3333333333333333</v>
      </c>
      <c r="BW118" s="121">
        <f t="shared" si="246"/>
        <v>1.3333333333333333</v>
      </c>
      <c r="BX118" s="121">
        <f t="shared" si="246"/>
        <v>1.3333333333333333</v>
      </c>
      <c r="BY118" s="121">
        <f>(BI111^2*Y118^2)/X118^2</f>
        <v>8.1632653061224492</v>
      </c>
      <c r="BZ118" s="121">
        <f>(BJ111^2*Y118^2)/X118^2</f>
        <v>32.653061224489797</v>
      </c>
      <c r="CA118" s="121">
        <f>(BK111^2*Y118^2)/X118^2</f>
        <v>73.469387755102048</v>
      </c>
      <c r="CB118" s="121">
        <f>(BL111^2*Y118^2)/X118^2</f>
        <v>130.61224489795919</v>
      </c>
      <c r="CC118" s="121">
        <f>(BM111^2*Y118^2)/X118^2</f>
        <v>204.08163265306123</v>
      </c>
      <c r="CD118" s="121">
        <f>(BN111^2*Y118^2)/X118^2</f>
        <v>293.87755102040819</v>
      </c>
      <c r="CE118" s="121">
        <f>(BO111^2*Y118^2)/X118^2</f>
        <v>400</v>
      </c>
      <c r="CF118" s="121">
        <f>(BP111^2*Y118^2)/X118^2</f>
        <v>522.44897959183675</v>
      </c>
      <c r="CG118" s="121">
        <f t="shared" si="356"/>
        <v>0.16333333333333333</v>
      </c>
      <c r="CH118" s="121">
        <f t="shared" si="247"/>
        <v>4.0833333333333333E-2</v>
      </c>
      <c r="CI118" s="121">
        <f t="shared" si="248"/>
        <v>1.8148148148148149E-2</v>
      </c>
      <c r="CJ118" s="121">
        <f t="shared" si="249"/>
        <v>1.0208333333333333E-2</v>
      </c>
      <c r="CK118" s="121">
        <f t="shared" si="250"/>
        <v>6.5333333333333337E-3</v>
      </c>
      <c r="CL118" s="121">
        <f t="shared" si="251"/>
        <v>4.5370370370370373E-3</v>
      </c>
      <c r="CM118" s="121">
        <f t="shared" si="252"/>
        <v>3.3333333333333335E-3</v>
      </c>
      <c r="CN118" s="121">
        <f t="shared" si="253"/>
        <v>2.5520833333333333E-3</v>
      </c>
      <c r="CO118" s="95">
        <f t="shared" si="254"/>
        <v>15.463608734693878</v>
      </c>
      <c r="CP118" s="95">
        <f t="shared" si="255"/>
        <v>48.464318938775506</v>
      </c>
      <c r="CQ118" s="95">
        <f t="shared" si="256"/>
        <v>103.4655026122449</v>
      </c>
      <c r="CR118" s="95">
        <f t="shared" si="257"/>
        <v>180.46715975510205</v>
      </c>
      <c r="CS118" s="95">
        <f t="shared" si="258"/>
        <v>279.46929036734696</v>
      </c>
      <c r="CT118" s="95">
        <f t="shared" si="259"/>
        <v>400.47189444897958</v>
      </c>
      <c r="CU118" s="95">
        <f t="shared" si="260"/>
        <v>543.47497199999998</v>
      </c>
      <c r="CV118" s="95">
        <f t="shared" si="261"/>
        <v>708.47852302040815</v>
      </c>
      <c r="CW118" s="95">
        <f t="shared" si="262"/>
        <v>15.463608734693878</v>
      </c>
      <c r="CX118" s="95">
        <f t="shared" si="263"/>
        <v>48.464318938775506</v>
      </c>
      <c r="CY118" s="95">
        <f t="shared" si="264"/>
        <v>103.4655026122449</v>
      </c>
      <c r="CZ118" s="95">
        <f t="shared" si="265"/>
        <v>180.46715975510205</v>
      </c>
      <c r="DA118" s="95">
        <f t="shared" si="266"/>
        <v>279.46929036734696</v>
      </c>
      <c r="DB118" s="95">
        <f t="shared" si="267"/>
        <v>400.47189444897958</v>
      </c>
      <c r="DC118" s="95">
        <f t="shared" si="268"/>
        <v>543.47497199999998</v>
      </c>
      <c r="DD118" s="95">
        <f t="shared" si="269"/>
        <v>708.47852302040815</v>
      </c>
      <c r="DE118" s="13">
        <f t="shared" si="357"/>
        <v>11.550086639455783</v>
      </c>
      <c r="DF118" s="13">
        <f t="shared" si="358"/>
        <v>35.549882557823132</v>
      </c>
      <c r="DG118" s="13">
        <f t="shared" si="359"/>
        <v>76.275468347694641</v>
      </c>
      <c r="DH118" s="13">
        <f t="shared" si="360"/>
        <v>133.38656623129253</v>
      </c>
      <c r="DI118" s="13">
        <f t="shared" si="270"/>
        <v>206.84125398639458</v>
      </c>
      <c r="DJ118" s="13">
        <f t="shared" si="271"/>
        <v>296.62918716855631</v>
      </c>
      <c r="DK118" s="13">
        <f t="shared" si="272"/>
        <v>402.74682133333334</v>
      </c>
      <c r="DL118" s="13">
        <f t="shared" si="273"/>
        <v>525.19267592517008</v>
      </c>
      <c r="DM118" s="95">
        <f t="shared" si="274"/>
        <v>11.550086639455783</v>
      </c>
      <c r="DN118" s="95">
        <f t="shared" si="275"/>
        <v>35.549882557823132</v>
      </c>
      <c r="DO118" s="95">
        <f t="shared" si="276"/>
        <v>76.275468347694641</v>
      </c>
      <c r="DP118" s="95">
        <f t="shared" si="277"/>
        <v>133.38656623129253</v>
      </c>
      <c r="DQ118" s="95">
        <f t="shared" si="278"/>
        <v>206.84125398639458</v>
      </c>
      <c r="DR118" s="95">
        <f t="shared" si="279"/>
        <v>296.62918716855631</v>
      </c>
      <c r="DS118" s="95">
        <f t="shared" si="280"/>
        <v>402.74682133333334</v>
      </c>
      <c r="DT118" s="95">
        <f t="shared" si="281"/>
        <v>525.19267592517008</v>
      </c>
      <c r="DU118" s="95">
        <f t="shared" si="282"/>
        <v>8.8173309180952373</v>
      </c>
      <c r="DV118" s="95">
        <f t="shared" si="283"/>
        <v>19.938164352380952</v>
      </c>
      <c r="DW118" s="95">
        <f t="shared" si="284"/>
        <v>38.80926049100529</v>
      </c>
      <c r="DX118" s="95">
        <f t="shared" si="285"/>
        <v>65.272944139523815</v>
      </c>
      <c r="DY118" s="95">
        <f t="shared" si="286"/>
        <v>99.309789713980962</v>
      </c>
      <c r="DZ118" s="95">
        <f t="shared" si="287"/>
        <v>140.91500388846561</v>
      </c>
      <c r="EA118" s="95">
        <f t="shared" si="288"/>
        <v>190.08694426666668</v>
      </c>
      <c r="EB118" s="95">
        <f t="shared" si="289"/>
        <v>246.82492480059523</v>
      </c>
      <c r="EC118" s="95">
        <f t="shared" si="290"/>
        <v>8.8173309180952373</v>
      </c>
      <c r="ED118" s="95">
        <f t="shared" si="291"/>
        <v>19.938164352380952</v>
      </c>
      <c r="EE118" s="95">
        <f t="shared" si="292"/>
        <v>38.80926049100529</v>
      </c>
      <c r="EF118" s="95">
        <f t="shared" si="293"/>
        <v>65.272944139523801</v>
      </c>
      <c r="EG118" s="95">
        <f t="shared" si="294"/>
        <v>99.309789713980962</v>
      </c>
      <c r="EH118" s="95">
        <f t="shared" si="295"/>
        <v>140.91500388846561</v>
      </c>
      <c r="EI118" s="95">
        <f t="shared" si="296"/>
        <v>190.08694426666665</v>
      </c>
      <c r="EJ118" s="95">
        <f t="shared" si="297"/>
        <v>246.82492480059523</v>
      </c>
      <c r="EK118" s="95">
        <f t="shared" si="298"/>
        <v>8.8173309180952373</v>
      </c>
      <c r="EL118" s="95">
        <f t="shared" si="299"/>
        <v>19.938164352380952</v>
      </c>
      <c r="EM118" s="95">
        <f t="shared" si="300"/>
        <v>38.80926049100529</v>
      </c>
      <c r="EN118" s="95">
        <f t="shared" si="301"/>
        <v>65.272944139523801</v>
      </c>
      <c r="EO118" s="95">
        <f t="shared" si="302"/>
        <v>99.309789713980962</v>
      </c>
      <c r="EP118" s="95">
        <f t="shared" si="303"/>
        <v>140.91500388846561</v>
      </c>
      <c r="EQ118" s="95">
        <f t="shared" si="304"/>
        <v>190.08694426666665</v>
      </c>
      <c r="ER118" s="95">
        <f t="shared" si="305"/>
        <v>246.82492480059523</v>
      </c>
      <c r="ES118" s="95">
        <f t="shared" si="306"/>
        <v>1</v>
      </c>
      <c r="ET118" s="95">
        <f t="shared" si="307"/>
        <v>1</v>
      </c>
      <c r="EU118" s="95">
        <f t="shared" si="308"/>
        <v>1</v>
      </c>
      <c r="EV118" s="95">
        <f t="shared" si="309"/>
        <v>1</v>
      </c>
      <c r="EW118" s="95">
        <f t="shared" si="310"/>
        <v>1</v>
      </c>
      <c r="EX118" s="95">
        <f t="shared" si="311"/>
        <v>1</v>
      </c>
      <c r="EY118" s="95">
        <f t="shared" si="312"/>
        <v>1</v>
      </c>
      <c r="EZ118" s="95">
        <f t="shared" si="313"/>
        <v>1</v>
      </c>
      <c r="FA118" s="95">
        <f t="shared" si="314"/>
        <v>1</v>
      </c>
      <c r="FB118" s="95">
        <f t="shared" si="315"/>
        <v>1</v>
      </c>
      <c r="FC118" s="95">
        <f t="shared" si="316"/>
        <v>1</v>
      </c>
      <c r="FD118" s="95">
        <f t="shared" si="317"/>
        <v>1</v>
      </c>
      <c r="FE118" s="95">
        <f t="shared" si="318"/>
        <v>1</v>
      </c>
      <c r="FF118" s="95">
        <f t="shared" si="319"/>
        <v>1</v>
      </c>
      <c r="FG118" s="95">
        <f t="shared" si="320"/>
        <v>1</v>
      </c>
      <c r="FH118" s="95">
        <f t="shared" si="321"/>
        <v>1</v>
      </c>
      <c r="FI118" s="95">
        <f t="shared" si="322"/>
        <v>1</v>
      </c>
      <c r="FJ118" s="95">
        <f t="shared" si="323"/>
        <v>1</v>
      </c>
      <c r="FK118" s="95">
        <f t="shared" si="324"/>
        <v>1</v>
      </c>
      <c r="FL118" s="95">
        <f t="shared" si="325"/>
        <v>1</v>
      </c>
      <c r="FM118" s="95">
        <f t="shared" si="326"/>
        <v>1</v>
      </c>
      <c r="FN118" s="95">
        <f t="shared" si="327"/>
        <v>1</v>
      </c>
      <c r="FO118" s="95">
        <f t="shared" si="328"/>
        <v>1</v>
      </c>
      <c r="FP118" s="95">
        <f t="shared" si="329"/>
        <v>1</v>
      </c>
      <c r="FQ118" s="115">
        <f t="shared" si="330"/>
        <v>5.7722093740426903</v>
      </c>
      <c r="FR118" s="115">
        <f t="shared" si="331"/>
        <v>8.0389272315368991</v>
      </c>
      <c r="FS118" s="115">
        <f t="shared" si="332"/>
        <v>8.9680883641016376</v>
      </c>
      <c r="FT118" s="115">
        <f t="shared" si="333"/>
        <v>9.3751286832201259</v>
      </c>
      <c r="FU118" s="115">
        <f t="shared" si="334"/>
        <v>9.5817869288683131</v>
      </c>
      <c r="FV118" s="115">
        <f t="shared" si="335"/>
        <v>9.6994166655954039</v>
      </c>
      <c r="FW118" s="115">
        <f t="shared" si="336"/>
        <v>9.7722726732012291</v>
      </c>
      <c r="FX118" s="115">
        <f t="shared" si="337"/>
        <v>9.8203608040019486</v>
      </c>
      <c r="FZ118" s="90">
        <f t="shared" si="361"/>
        <v>5.7722093740426903</v>
      </c>
      <c r="GB118" s="18"/>
      <c r="GC118" s="29"/>
      <c r="GE118" s="15"/>
      <c r="GF118" s="15"/>
      <c r="GG118" s="15"/>
      <c r="GI118" s="31"/>
      <c r="GJ118" s="31"/>
      <c r="GK118" s="31"/>
      <c r="HU118" s="21"/>
      <c r="HV118" s="21"/>
      <c r="HW118" s="21"/>
      <c r="HX118" s="21"/>
      <c r="HY118" s="21"/>
      <c r="HZ118" s="21"/>
      <c r="IA118" s="21"/>
      <c r="IC118" s="28"/>
      <c r="ID118" s="13"/>
      <c r="IE118" s="13"/>
      <c r="IF118" s="13"/>
      <c r="IG118" s="13"/>
      <c r="IH118" s="13"/>
      <c r="II118" s="13"/>
      <c r="IJ118" s="28"/>
      <c r="IK118" s="20"/>
      <c r="IL118" s="13"/>
      <c r="IM118" s="11"/>
      <c r="IN118" s="23"/>
      <c r="IO118" s="13"/>
      <c r="IP118" s="23"/>
      <c r="IQ118" s="28"/>
      <c r="IR118" s="20"/>
      <c r="IS118" s="13"/>
      <c r="IT118" s="20"/>
      <c r="IU118" s="23"/>
      <c r="IV118" s="20"/>
      <c r="IW118" s="23"/>
      <c r="IY118" s="13"/>
      <c r="IZ118" s="25"/>
      <c r="JA118" s="25"/>
      <c r="JB118" s="25"/>
      <c r="JC118" s="25"/>
      <c r="JD118" s="25"/>
      <c r="JE118" s="25"/>
      <c r="JF118" s="25"/>
    </row>
    <row r="119" spans="1:266" ht="13.8" x14ac:dyDescent="0.3">
      <c r="A119" s="4"/>
      <c r="B119" s="4"/>
      <c r="C119" s="4"/>
      <c r="D119" s="4"/>
      <c r="E119" s="4"/>
      <c r="F119" s="4"/>
      <c r="G119" s="4"/>
      <c r="H119" s="4"/>
      <c r="I119" s="4"/>
      <c r="J119" s="4"/>
      <c r="K119" s="4"/>
      <c r="X119" s="118">
        <v>4</v>
      </c>
      <c r="Y119" s="118">
        <v>10</v>
      </c>
      <c r="Z119" s="40">
        <v>1.7999999999999999E-2</v>
      </c>
      <c r="AA119" s="40">
        <v>10000000</v>
      </c>
      <c r="AB119" s="40">
        <v>10000000</v>
      </c>
      <c r="AC119" s="98">
        <v>3900000</v>
      </c>
      <c r="AD119" s="42">
        <v>0.33</v>
      </c>
      <c r="AE119" s="42">
        <v>0.33</v>
      </c>
      <c r="AF119" s="41">
        <v>1.7999999999999999E-2</v>
      </c>
      <c r="AG119" s="40">
        <v>10000000</v>
      </c>
      <c r="AH119" s="40">
        <v>10000000</v>
      </c>
      <c r="AI119" s="98">
        <v>3900000</v>
      </c>
      <c r="AJ119" s="42">
        <v>0.33</v>
      </c>
      <c r="AK119" s="42">
        <v>0.33</v>
      </c>
      <c r="AL119" s="42">
        <f>AL109</f>
        <v>0.10050000000000001</v>
      </c>
      <c r="AM119" s="40">
        <v>6000</v>
      </c>
      <c r="AN119" s="40">
        <f>AN109</f>
        <v>10000</v>
      </c>
      <c r="AO119" s="40">
        <f>AO109</f>
        <v>10000</v>
      </c>
      <c r="AP119" s="42">
        <v>0.03</v>
      </c>
      <c r="AQ119" s="42">
        <v>0.03</v>
      </c>
      <c r="AR119" s="4">
        <f t="shared" si="338"/>
        <v>0.11849999999999999</v>
      </c>
      <c r="AS119" s="11">
        <f t="shared" si="339"/>
        <v>0.4</v>
      </c>
      <c r="AT119" s="15">
        <f t="shared" si="340"/>
        <v>1418.2499158343621</v>
      </c>
      <c r="AU119" s="19">
        <f t="shared" si="341"/>
        <v>0.10018019504865139</v>
      </c>
      <c r="AV119" s="13">
        <f t="shared" si="342"/>
        <v>0.5</v>
      </c>
      <c r="AW119" s="11">
        <f t="shared" si="343"/>
        <v>1</v>
      </c>
      <c r="AX119" s="11">
        <f t="shared" si="344"/>
        <v>0.8911</v>
      </c>
      <c r="AY119" s="11">
        <f t="shared" si="345"/>
        <v>201997.53114128605</v>
      </c>
      <c r="AZ119" s="11">
        <f t="shared" si="346"/>
        <v>1</v>
      </c>
      <c r="BA119" s="11">
        <f t="shared" si="347"/>
        <v>0.34752899999999998</v>
      </c>
      <c r="BB119" s="11">
        <f t="shared" si="348"/>
        <v>1.025058</v>
      </c>
      <c r="BC119" s="11">
        <f t="shared" si="349"/>
        <v>0.99909999999999999</v>
      </c>
      <c r="BD119" s="11">
        <f t="shared" si="350"/>
        <v>0.8911</v>
      </c>
      <c r="BE119" s="11">
        <f t="shared" si="351"/>
        <v>201997.53114128605</v>
      </c>
      <c r="BF119" s="11">
        <f t="shared" si="352"/>
        <v>1</v>
      </c>
      <c r="BG119" s="11">
        <f t="shared" si="353"/>
        <v>0.34752899999999998</v>
      </c>
      <c r="BH119" s="11">
        <f t="shared" si="354"/>
        <v>1.025058</v>
      </c>
      <c r="BI119" s="121">
        <f>16*X119^2/(3*BI111^2*Y119^2)</f>
        <v>0.85333333333333339</v>
      </c>
      <c r="BJ119" s="121">
        <f>16*X119^2/(3*BJ111^2*Y119^2)</f>
        <v>0.21333333333333335</v>
      </c>
      <c r="BK119" s="121">
        <f>16*X119^2/(3*BK111^2*Y119^2)</f>
        <v>9.481481481481481E-2</v>
      </c>
      <c r="BL119" s="121">
        <f>16*X119^2/(3*BL111^2*Y119^2)</f>
        <v>5.3333333333333337E-2</v>
      </c>
      <c r="BM119" s="121">
        <f>16*X119^2/(3*BM111^2*Y119^2)</f>
        <v>3.4133333333333335E-2</v>
      </c>
      <c r="BN119" s="121">
        <f>16*X119^2/(3*BN111^2*Y119^2)</f>
        <v>2.3703703703703703E-2</v>
      </c>
      <c r="BO119" s="121">
        <f>16*X119^2/(3*BO111^2*Y119^2)</f>
        <v>1.7414965986394557E-2</v>
      </c>
      <c r="BP119" s="121">
        <f>16*X119^2/(3*BP111^2*Y119^2)</f>
        <v>1.3333333333333334E-2</v>
      </c>
      <c r="BQ119" s="121">
        <f t="shared" si="355"/>
        <v>1.3333333333333333</v>
      </c>
      <c r="BR119" s="121">
        <f t="shared" si="246"/>
        <v>1.3333333333333333</v>
      </c>
      <c r="BS119" s="121">
        <f t="shared" si="246"/>
        <v>1.3333333333333333</v>
      </c>
      <c r="BT119" s="121">
        <f t="shared" si="246"/>
        <v>1.3333333333333333</v>
      </c>
      <c r="BU119" s="121">
        <f t="shared" si="246"/>
        <v>1.3333333333333333</v>
      </c>
      <c r="BV119" s="121">
        <f t="shared" si="246"/>
        <v>1.3333333333333333</v>
      </c>
      <c r="BW119" s="121">
        <f t="shared" si="246"/>
        <v>1.3333333333333333</v>
      </c>
      <c r="BX119" s="121">
        <f t="shared" si="246"/>
        <v>1.3333333333333333</v>
      </c>
      <c r="BY119" s="121">
        <f>(BI111^2*Y119^2)/X119^2</f>
        <v>6.25</v>
      </c>
      <c r="BZ119" s="121">
        <f>(BJ111^2*Y119^2)/X119^2</f>
        <v>25</v>
      </c>
      <c r="CA119" s="121">
        <f>(BK111^2*Y119^2)/X119^2</f>
        <v>56.25</v>
      </c>
      <c r="CB119" s="121">
        <f>(BL111^2*Y119^2)/X119^2</f>
        <v>100</v>
      </c>
      <c r="CC119" s="121">
        <f>(BM111^2*Y119^2)/X119^2</f>
        <v>156.25</v>
      </c>
      <c r="CD119" s="121">
        <f>(BN111^2*Y119^2)/X119^2</f>
        <v>225</v>
      </c>
      <c r="CE119" s="121">
        <f>(BO111^2*Y119^2)/X119^2</f>
        <v>306.25</v>
      </c>
      <c r="CF119" s="121">
        <f>(BP111^2*Y119^2)/X119^2</f>
        <v>400</v>
      </c>
      <c r="CG119" s="121">
        <f t="shared" si="356"/>
        <v>0.21333333333333335</v>
      </c>
      <c r="CH119" s="121">
        <f t="shared" si="247"/>
        <v>5.3333333333333337E-2</v>
      </c>
      <c r="CI119" s="121">
        <f t="shared" si="248"/>
        <v>2.3703703703703703E-2</v>
      </c>
      <c r="CJ119" s="121">
        <f t="shared" si="249"/>
        <v>1.3333333333333334E-2</v>
      </c>
      <c r="CK119" s="121">
        <f t="shared" si="250"/>
        <v>8.5333333333333337E-3</v>
      </c>
      <c r="CL119" s="121">
        <f t="shared" si="251"/>
        <v>5.9259259259259256E-3</v>
      </c>
      <c r="CM119" s="121">
        <f t="shared" si="252"/>
        <v>4.3537414965986393E-3</v>
      </c>
      <c r="CN119" s="121">
        <f t="shared" si="253"/>
        <v>3.3333333333333335E-3</v>
      </c>
      <c r="CO119" s="95">
        <f t="shared" si="254"/>
        <v>12.88542825</v>
      </c>
      <c r="CP119" s="95">
        <f t="shared" si="255"/>
        <v>38.151596999999995</v>
      </c>
      <c r="CQ119" s="95">
        <f t="shared" si="256"/>
        <v>80.261878249999995</v>
      </c>
      <c r="CR119" s="95">
        <f t="shared" si="257"/>
        <v>139.216272</v>
      </c>
      <c r="CS119" s="95">
        <f t="shared" si="258"/>
        <v>215.01477825000001</v>
      </c>
      <c r="CT119" s="95">
        <f t="shared" si="259"/>
        <v>307.657397</v>
      </c>
      <c r="CU119" s="95">
        <f t="shared" si="260"/>
        <v>417.14412824999999</v>
      </c>
      <c r="CV119" s="95">
        <f t="shared" si="261"/>
        <v>543.47497199999998</v>
      </c>
      <c r="CW119" s="95">
        <f t="shared" si="262"/>
        <v>12.88542825</v>
      </c>
      <c r="CX119" s="95">
        <f t="shared" si="263"/>
        <v>38.151596999999995</v>
      </c>
      <c r="CY119" s="95">
        <f t="shared" si="264"/>
        <v>80.261878249999995</v>
      </c>
      <c r="CZ119" s="95">
        <f t="shared" si="265"/>
        <v>139.216272</v>
      </c>
      <c r="DA119" s="95">
        <f t="shared" si="266"/>
        <v>215.01477825000001</v>
      </c>
      <c r="DB119" s="95">
        <f t="shared" si="267"/>
        <v>307.657397</v>
      </c>
      <c r="DC119" s="95">
        <f t="shared" si="268"/>
        <v>417.14412824999999</v>
      </c>
      <c r="DD119" s="95">
        <f t="shared" si="269"/>
        <v>543.47497199999998</v>
      </c>
      <c r="DE119" s="13">
        <f t="shared" si="357"/>
        <v>9.836821333333333</v>
      </c>
      <c r="DF119" s="13">
        <f t="shared" si="358"/>
        <v>27.946821333333332</v>
      </c>
      <c r="DG119" s="13">
        <f t="shared" si="359"/>
        <v>59.078302814814812</v>
      </c>
      <c r="DH119" s="13">
        <f t="shared" si="360"/>
        <v>102.78682133333334</v>
      </c>
      <c r="DI119" s="13">
        <f t="shared" si="270"/>
        <v>159.01762133333332</v>
      </c>
      <c r="DJ119" s="13">
        <f t="shared" si="271"/>
        <v>227.75719170370371</v>
      </c>
      <c r="DK119" s="13">
        <f t="shared" si="272"/>
        <v>309.00090296598637</v>
      </c>
      <c r="DL119" s="13">
        <f t="shared" si="273"/>
        <v>402.74682133333334</v>
      </c>
      <c r="DM119" s="95">
        <f t="shared" si="274"/>
        <v>9.836821333333333</v>
      </c>
      <c r="DN119" s="95">
        <f t="shared" si="275"/>
        <v>27.946821333333332</v>
      </c>
      <c r="DO119" s="95">
        <f t="shared" si="276"/>
        <v>59.078302814814812</v>
      </c>
      <c r="DP119" s="95">
        <f t="shared" si="277"/>
        <v>102.78682133333334</v>
      </c>
      <c r="DQ119" s="95">
        <f t="shared" si="278"/>
        <v>159.01762133333332</v>
      </c>
      <c r="DR119" s="95">
        <f t="shared" si="279"/>
        <v>227.75719170370371</v>
      </c>
      <c r="DS119" s="95">
        <f t="shared" si="280"/>
        <v>309.00090296598637</v>
      </c>
      <c r="DT119" s="95">
        <f t="shared" si="281"/>
        <v>402.74682133333334</v>
      </c>
      <c r="DU119" s="95">
        <f t="shared" si="282"/>
        <v>8.0234517466666659</v>
      </c>
      <c r="DV119" s="95">
        <f t="shared" si="283"/>
        <v>16.415118666666665</v>
      </c>
      <c r="DW119" s="95">
        <f t="shared" si="284"/>
        <v>30.8405755037037</v>
      </c>
      <c r="DX119" s="95">
        <f t="shared" si="285"/>
        <v>51.093879146666666</v>
      </c>
      <c r="DY119" s="95">
        <f t="shared" si="286"/>
        <v>77.149657404266662</v>
      </c>
      <c r="DZ119" s="95">
        <f t="shared" si="287"/>
        <v>109.00164960592591</v>
      </c>
      <c r="EA119" s="95">
        <f t="shared" si="288"/>
        <v>146.64771058095235</v>
      </c>
      <c r="EB119" s="95">
        <f t="shared" si="289"/>
        <v>190.08694426666668</v>
      </c>
      <c r="EC119" s="95">
        <f t="shared" si="290"/>
        <v>8.0234517466666659</v>
      </c>
      <c r="ED119" s="95">
        <f t="shared" si="291"/>
        <v>16.415118666666665</v>
      </c>
      <c r="EE119" s="95">
        <f t="shared" si="292"/>
        <v>30.8405755037037</v>
      </c>
      <c r="EF119" s="95">
        <f t="shared" si="293"/>
        <v>51.093879146666666</v>
      </c>
      <c r="EG119" s="95">
        <f t="shared" si="294"/>
        <v>77.149657404266662</v>
      </c>
      <c r="EH119" s="95">
        <f t="shared" si="295"/>
        <v>109.00164960592591</v>
      </c>
      <c r="EI119" s="95">
        <f t="shared" si="296"/>
        <v>146.64771058095235</v>
      </c>
      <c r="EJ119" s="95">
        <f t="shared" si="297"/>
        <v>190.08694426666665</v>
      </c>
      <c r="EK119" s="95">
        <f t="shared" si="298"/>
        <v>8.0234517466666659</v>
      </c>
      <c r="EL119" s="95">
        <f t="shared" si="299"/>
        <v>16.415118666666665</v>
      </c>
      <c r="EM119" s="95">
        <f t="shared" si="300"/>
        <v>30.8405755037037</v>
      </c>
      <c r="EN119" s="95">
        <f t="shared" si="301"/>
        <v>51.093879146666666</v>
      </c>
      <c r="EO119" s="95">
        <f t="shared" si="302"/>
        <v>77.149657404266662</v>
      </c>
      <c r="EP119" s="95">
        <f t="shared" si="303"/>
        <v>109.00164960592591</v>
      </c>
      <c r="EQ119" s="95">
        <f t="shared" si="304"/>
        <v>146.64771058095235</v>
      </c>
      <c r="ER119" s="95">
        <f t="shared" si="305"/>
        <v>190.08694426666665</v>
      </c>
      <c r="ES119" s="95">
        <f t="shared" si="306"/>
        <v>1</v>
      </c>
      <c r="ET119" s="95">
        <f t="shared" si="307"/>
        <v>1</v>
      </c>
      <c r="EU119" s="95">
        <f t="shared" si="308"/>
        <v>1</v>
      </c>
      <c r="EV119" s="95">
        <f t="shared" si="309"/>
        <v>1</v>
      </c>
      <c r="EW119" s="95">
        <f t="shared" si="310"/>
        <v>1</v>
      </c>
      <c r="EX119" s="95">
        <f t="shared" si="311"/>
        <v>1</v>
      </c>
      <c r="EY119" s="95">
        <f t="shared" si="312"/>
        <v>1</v>
      </c>
      <c r="EZ119" s="95">
        <f t="shared" si="313"/>
        <v>1</v>
      </c>
      <c r="FA119" s="95">
        <f t="shared" si="314"/>
        <v>1</v>
      </c>
      <c r="FB119" s="95">
        <f t="shared" si="315"/>
        <v>1</v>
      </c>
      <c r="FC119" s="95">
        <f t="shared" si="316"/>
        <v>1</v>
      </c>
      <c r="FD119" s="95">
        <f t="shared" si="317"/>
        <v>1</v>
      </c>
      <c r="FE119" s="95">
        <f t="shared" si="318"/>
        <v>1</v>
      </c>
      <c r="FF119" s="95">
        <f t="shared" si="319"/>
        <v>1</v>
      </c>
      <c r="FG119" s="95">
        <f t="shared" si="320"/>
        <v>1</v>
      </c>
      <c r="FH119" s="95">
        <f t="shared" si="321"/>
        <v>1</v>
      </c>
      <c r="FI119" s="95">
        <f t="shared" si="322"/>
        <v>1</v>
      </c>
      <c r="FJ119" s="95">
        <f t="shared" si="323"/>
        <v>1</v>
      </c>
      <c r="FK119" s="95">
        <f t="shared" si="324"/>
        <v>1</v>
      </c>
      <c r="FL119" s="95">
        <f t="shared" si="325"/>
        <v>1</v>
      </c>
      <c r="FM119" s="95">
        <f t="shared" si="326"/>
        <v>1</v>
      </c>
      <c r="FN119" s="95">
        <f t="shared" si="327"/>
        <v>1</v>
      </c>
      <c r="FO119" s="95">
        <f t="shared" si="328"/>
        <v>1</v>
      </c>
      <c r="FP119" s="95">
        <f t="shared" si="329"/>
        <v>1</v>
      </c>
      <c r="FQ119" s="115">
        <f t="shared" si="330"/>
        <v>5.3997941963231035</v>
      </c>
      <c r="FR119" s="115">
        <f t="shared" si="331"/>
        <v>7.6381390787233112</v>
      </c>
      <c r="FS119" s="115">
        <f t="shared" si="332"/>
        <v>8.7115177910906336</v>
      </c>
      <c r="FT119" s="115">
        <f t="shared" si="333"/>
        <v>9.2088156754143782</v>
      </c>
      <c r="FU119" s="115">
        <f t="shared" si="334"/>
        <v>9.4677799590168057</v>
      </c>
      <c r="FV119" s="115">
        <f t="shared" si="335"/>
        <v>9.6171639953345327</v>
      </c>
      <c r="FW119" s="115">
        <f t="shared" si="336"/>
        <v>9.7104156033573972</v>
      </c>
      <c r="FX119" s="115">
        <f t="shared" si="337"/>
        <v>9.7722726732012291</v>
      </c>
      <c r="FZ119" s="90">
        <f t="shared" si="361"/>
        <v>5.3997941963231035</v>
      </c>
      <c r="GB119" s="18"/>
      <c r="GC119" s="29"/>
      <c r="GE119" s="15"/>
      <c r="GF119" s="15"/>
      <c r="GG119" s="15"/>
      <c r="GI119" s="31"/>
      <c r="GJ119" s="31"/>
      <c r="GK119" s="31"/>
      <c r="HU119" s="21"/>
      <c r="HV119" s="21"/>
      <c r="HW119" s="21"/>
      <c r="HX119" s="21"/>
      <c r="HY119" s="21"/>
      <c r="HZ119" s="21"/>
      <c r="IA119" s="21"/>
      <c r="IC119" s="28"/>
      <c r="ID119" s="13"/>
      <c r="IE119" s="13"/>
      <c r="IF119" s="13"/>
      <c r="IG119" s="13"/>
      <c r="IH119" s="13"/>
      <c r="II119" s="13"/>
      <c r="IJ119" s="28"/>
      <c r="IK119" s="20"/>
      <c r="IL119" s="13"/>
      <c r="IM119" s="11"/>
      <c r="IN119" s="23"/>
      <c r="IO119" s="13"/>
      <c r="IP119" s="23"/>
      <c r="IQ119" s="28"/>
      <c r="IR119" s="20"/>
      <c r="IS119" s="13"/>
      <c r="IT119" s="20"/>
      <c r="IU119" s="23"/>
      <c r="IV119" s="20"/>
      <c r="IW119" s="23"/>
      <c r="IY119" s="13"/>
      <c r="IZ119" s="25"/>
      <c r="JA119" s="25"/>
      <c r="JB119" s="25"/>
      <c r="JC119" s="25"/>
      <c r="JD119" s="25"/>
      <c r="JE119" s="25"/>
      <c r="JF119" s="25"/>
    </row>
    <row r="120" spans="1:266" x14ac:dyDescent="0.3">
      <c r="X120" s="118">
        <v>4.5</v>
      </c>
      <c r="Y120" s="118">
        <v>10</v>
      </c>
      <c r="Z120" s="40">
        <v>1.7999999999999999E-2</v>
      </c>
      <c r="AA120" s="40">
        <v>10000000</v>
      </c>
      <c r="AB120" s="40">
        <v>10000000</v>
      </c>
      <c r="AC120" s="98">
        <v>3900000</v>
      </c>
      <c r="AD120" s="42">
        <v>0.33</v>
      </c>
      <c r="AE120" s="42">
        <v>0.33</v>
      </c>
      <c r="AF120" s="41">
        <v>1.7999999999999999E-2</v>
      </c>
      <c r="AG120" s="40">
        <v>10000000</v>
      </c>
      <c r="AH120" s="40">
        <v>10000000</v>
      </c>
      <c r="AI120" s="98">
        <v>3900000</v>
      </c>
      <c r="AJ120" s="42">
        <v>0.33</v>
      </c>
      <c r="AK120" s="42">
        <v>0.33</v>
      </c>
      <c r="AL120" s="42">
        <f>AL109</f>
        <v>0.10050000000000001</v>
      </c>
      <c r="AM120" s="40">
        <v>6000</v>
      </c>
      <c r="AN120" s="40">
        <f>AN109</f>
        <v>10000</v>
      </c>
      <c r="AO120" s="40">
        <f>AO109</f>
        <v>10000</v>
      </c>
      <c r="AP120" s="42">
        <v>0.03</v>
      </c>
      <c r="AQ120" s="42">
        <v>0.03</v>
      </c>
      <c r="AR120" s="4">
        <f t="shared" si="338"/>
        <v>0.11849999999999999</v>
      </c>
      <c r="AS120" s="11">
        <f t="shared" si="339"/>
        <v>0.45</v>
      </c>
      <c r="AT120" s="15">
        <f t="shared" si="340"/>
        <v>1418.2499158343621</v>
      </c>
      <c r="AU120" s="19">
        <f t="shared" si="341"/>
        <v>0.10018019504865139</v>
      </c>
      <c r="AV120" s="13">
        <f t="shared" si="342"/>
        <v>0.5</v>
      </c>
      <c r="AW120" s="11">
        <f t="shared" si="343"/>
        <v>1</v>
      </c>
      <c r="AX120" s="11">
        <f t="shared" si="344"/>
        <v>0.8911</v>
      </c>
      <c r="AY120" s="11">
        <f t="shared" si="345"/>
        <v>201997.53114128605</v>
      </c>
      <c r="AZ120" s="11">
        <f t="shared" si="346"/>
        <v>1</v>
      </c>
      <c r="BA120" s="11">
        <f t="shared" si="347"/>
        <v>0.34752899999999998</v>
      </c>
      <c r="BB120" s="11">
        <f t="shared" si="348"/>
        <v>1.025058</v>
      </c>
      <c r="BC120" s="11">
        <f t="shared" si="349"/>
        <v>0.99909999999999999</v>
      </c>
      <c r="BD120" s="11">
        <f t="shared" si="350"/>
        <v>0.8911</v>
      </c>
      <c r="BE120" s="11">
        <f t="shared" si="351"/>
        <v>201997.53114128605</v>
      </c>
      <c r="BF120" s="11">
        <f t="shared" si="352"/>
        <v>1</v>
      </c>
      <c r="BG120" s="11">
        <f t="shared" si="353"/>
        <v>0.34752899999999998</v>
      </c>
      <c r="BH120" s="11">
        <f t="shared" si="354"/>
        <v>1.025058</v>
      </c>
      <c r="BI120" s="121">
        <f>16*X120^2/(3*BI111^2*Y120^2)</f>
        <v>1.08</v>
      </c>
      <c r="BJ120" s="121">
        <f>16*X120^2/(3*BJ111^2*Y120^2)</f>
        <v>0.27</v>
      </c>
      <c r="BK120" s="121">
        <f>16*X120^2/(3*BK111^2*Y120^2)</f>
        <v>0.12</v>
      </c>
      <c r="BL120" s="121">
        <f>16*X120^2/(3*BL111^2*Y120^2)</f>
        <v>6.7500000000000004E-2</v>
      </c>
      <c r="BM120" s="121">
        <f>16*X120^2/(3*BM111^2*Y120^2)</f>
        <v>4.3200000000000002E-2</v>
      </c>
      <c r="BN120" s="121">
        <f>16*X120^2/(3*BN111^2*Y120^2)</f>
        <v>0.03</v>
      </c>
      <c r="BO120" s="121">
        <f>16*X120^2/(3*BO111^2*Y120^2)</f>
        <v>2.2040816326530613E-2</v>
      </c>
      <c r="BP120" s="121">
        <f>16*X120^2/(3*BP111^2*Y120^2)</f>
        <v>1.6875000000000001E-2</v>
      </c>
      <c r="BQ120" s="121">
        <f t="shared" si="355"/>
        <v>1.3333333333333333</v>
      </c>
      <c r="BR120" s="121">
        <f t="shared" si="246"/>
        <v>1.3333333333333333</v>
      </c>
      <c r="BS120" s="121">
        <f t="shared" si="246"/>
        <v>1.3333333333333333</v>
      </c>
      <c r="BT120" s="121">
        <f t="shared" si="246"/>
        <v>1.3333333333333333</v>
      </c>
      <c r="BU120" s="121">
        <f t="shared" si="246"/>
        <v>1.3333333333333333</v>
      </c>
      <c r="BV120" s="121">
        <f t="shared" si="246"/>
        <v>1.3333333333333333</v>
      </c>
      <c r="BW120" s="121">
        <f t="shared" si="246"/>
        <v>1.3333333333333333</v>
      </c>
      <c r="BX120" s="121">
        <f t="shared" si="246"/>
        <v>1.3333333333333333</v>
      </c>
      <c r="BY120" s="121">
        <f>(BI111^2*Y120^2)/X120^2</f>
        <v>4.9382716049382713</v>
      </c>
      <c r="BZ120" s="121">
        <f>(BJ111^2*Y120^2)/X120^2</f>
        <v>19.753086419753085</v>
      </c>
      <c r="CA120" s="121">
        <f>(BK111^2*Y120^2)/X120^2</f>
        <v>44.444444444444443</v>
      </c>
      <c r="CB120" s="121">
        <f>(BL111^2*Y120^2)/X120^2</f>
        <v>79.012345679012341</v>
      </c>
      <c r="CC120" s="121">
        <f>(BM111^2*Y120^2)/X120^2</f>
        <v>123.45679012345678</v>
      </c>
      <c r="CD120" s="121">
        <f>(BN111^2*Y120^2)/X120^2</f>
        <v>177.77777777777777</v>
      </c>
      <c r="CE120" s="121">
        <f>(BO111^2*Y120^2)/X120^2</f>
        <v>241.97530864197532</v>
      </c>
      <c r="CF120" s="121">
        <f>(BP111^2*Y120^2)/X120^2</f>
        <v>316.04938271604937</v>
      </c>
      <c r="CG120" s="121">
        <f t="shared" si="356"/>
        <v>0.27</v>
      </c>
      <c r="CH120" s="121">
        <f t="shared" si="247"/>
        <v>6.7500000000000004E-2</v>
      </c>
      <c r="CI120" s="121">
        <f t="shared" si="248"/>
        <v>0.03</v>
      </c>
      <c r="CJ120" s="121">
        <f t="shared" si="249"/>
        <v>1.6875000000000001E-2</v>
      </c>
      <c r="CK120" s="121">
        <f t="shared" si="250"/>
        <v>1.0800000000000001E-2</v>
      </c>
      <c r="CL120" s="121">
        <f t="shared" si="251"/>
        <v>7.4999999999999997E-3</v>
      </c>
      <c r="CM120" s="121">
        <f t="shared" si="252"/>
        <v>5.5102040816326532E-3</v>
      </c>
      <c r="CN120" s="121">
        <f t="shared" si="253"/>
        <v>4.2187500000000003E-3</v>
      </c>
      <c r="CO120" s="95">
        <f t="shared" si="254"/>
        <v>11.117836197530863</v>
      </c>
      <c r="CP120" s="95">
        <f t="shared" si="255"/>
        <v>31.081228790123454</v>
      </c>
      <c r="CQ120" s="95">
        <f t="shared" si="256"/>
        <v>64.353549777777772</v>
      </c>
      <c r="CR120" s="95">
        <f t="shared" si="257"/>
        <v>110.93479916049381</v>
      </c>
      <c r="CS120" s="95">
        <f t="shared" si="258"/>
        <v>170.82497693827159</v>
      </c>
      <c r="CT120" s="95">
        <f t="shared" si="259"/>
        <v>244.02408311111111</v>
      </c>
      <c r="CU120" s="95">
        <f t="shared" si="260"/>
        <v>330.53211767901234</v>
      </c>
      <c r="CV120" s="95">
        <f t="shared" si="261"/>
        <v>430.34908064197526</v>
      </c>
      <c r="CW120" s="95">
        <f t="shared" si="262"/>
        <v>11.117836197530863</v>
      </c>
      <c r="CX120" s="95">
        <f t="shared" si="263"/>
        <v>31.081228790123454</v>
      </c>
      <c r="CY120" s="95">
        <f t="shared" si="264"/>
        <v>64.353549777777772</v>
      </c>
      <c r="CZ120" s="95">
        <f t="shared" si="265"/>
        <v>110.93479916049381</v>
      </c>
      <c r="DA120" s="95">
        <f t="shared" si="266"/>
        <v>170.82497693827159</v>
      </c>
      <c r="DB120" s="95">
        <f t="shared" si="267"/>
        <v>244.02408311111111</v>
      </c>
      <c r="DC120" s="95">
        <f t="shared" si="268"/>
        <v>330.53211767901234</v>
      </c>
      <c r="DD120" s="95">
        <f t="shared" si="269"/>
        <v>430.34908064197526</v>
      </c>
      <c r="DE120" s="13">
        <f t="shared" si="357"/>
        <v>8.7517596049382718</v>
      </c>
      <c r="DF120" s="13">
        <f t="shared" si="358"/>
        <v>22.756574419753086</v>
      </c>
      <c r="DG120" s="13">
        <f t="shared" si="359"/>
        <v>47.297932444444442</v>
      </c>
      <c r="DH120" s="13">
        <f t="shared" si="360"/>
        <v>81.813333679012345</v>
      </c>
      <c r="DI120" s="13">
        <f t="shared" si="270"/>
        <v>126.23347812345679</v>
      </c>
      <c r="DJ120" s="13">
        <f t="shared" si="271"/>
        <v>180.54126577777777</v>
      </c>
      <c r="DK120" s="13">
        <f t="shared" si="272"/>
        <v>244.73083745830183</v>
      </c>
      <c r="DL120" s="13">
        <f t="shared" si="273"/>
        <v>318.79974571604936</v>
      </c>
      <c r="DM120" s="95">
        <f t="shared" si="274"/>
        <v>8.7517596049382718</v>
      </c>
      <c r="DN120" s="95">
        <f t="shared" si="275"/>
        <v>22.756574419753086</v>
      </c>
      <c r="DO120" s="95">
        <f t="shared" si="276"/>
        <v>47.297932444444442</v>
      </c>
      <c r="DP120" s="95">
        <f t="shared" si="277"/>
        <v>81.813333679012345</v>
      </c>
      <c r="DQ120" s="95">
        <f t="shared" si="278"/>
        <v>126.23347812345679</v>
      </c>
      <c r="DR120" s="95">
        <f t="shared" si="279"/>
        <v>180.54126577777777</v>
      </c>
      <c r="DS120" s="95">
        <f t="shared" si="280"/>
        <v>244.73083745830183</v>
      </c>
      <c r="DT120" s="95">
        <f t="shared" si="281"/>
        <v>318.79974571604936</v>
      </c>
      <c r="DU120" s="95">
        <f t="shared" si="282"/>
        <v>7.520664523456789</v>
      </c>
      <c r="DV120" s="95">
        <f t="shared" si="283"/>
        <v>14.010103573827159</v>
      </c>
      <c r="DW120" s="95">
        <f t="shared" si="284"/>
        <v>25.38188172444444</v>
      </c>
      <c r="DX120" s="95">
        <f t="shared" si="285"/>
        <v>41.375352225308639</v>
      </c>
      <c r="DY120" s="95">
        <f t="shared" si="286"/>
        <v>61.958403396819755</v>
      </c>
      <c r="DZ120" s="95">
        <f t="shared" si="287"/>
        <v>87.123111577777749</v>
      </c>
      <c r="EA120" s="95">
        <f t="shared" si="288"/>
        <v>116.86676178652556</v>
      </c>
      <c r="EB120" s="95">
        <f t="shared" si="289"/>
        <v>151.18821994373454</v>
      </c>
      <c r="EC120" s="95">
        <f t="shared" si="290"/>
        <v>7.520664523456789</v>
      </c>
      <c r="ED120" s="95">
        <f t="shared" si="291"/>
        <v>14.010103573827159</v>
      </c>
      <c r="EE120" s="95">
        <f t="shared" si="292"/>
        <v>25.38188172444444</v>
      </c>
      <c r="EF120" s="95">
        <f t="shared" si="293"/>
        <v>41.375352225308639</v>
      </c>
      <c r="EG120" s="95">
        <f t="shared" si="294"/>
        <v>61.958403396819747</v>
      </c>
      <c r="EH120" s="95">
        <f t="shared" si="295"/>
        <v>87.123111577777763</v>
      </c>
      <c r="EI120" s="95">
        <f t="shared" si="296"/>
        <v>116.86676178652556</v>
      </c>
      <c r="EJ120" s="95">
        <f t="shared" si="297"/>
        <v>151.18821994373454</v>
      </c>
      <c r="EK120" s="95">
        <f t="shared" si="298"/>
        <v>7.520664523456789</v>
      </c>
      <c r="EL120" s="95">
        <f t="shared" si="299"/>
        <v>14.010103573827159</v>
      </c>
      <c r="EM120" s="95">
        <f t="shared" si="300"/>
        <v>25.38188172444444</v>
      </c>
      <c r="EN120" s="95">
        <f t="shared" si="301"/>
        <v>41.375352225308639</v>
      </c>
      <c r="EO120" s="95">
        <f t="shared" si="302"/>
        <v>61.958403396819747</v>
      </c>
      <c r="EP120" s="95">
        <f t="shared" si="303"/>
        <v>87.123111577777763</v>
      </c>
      <c r="EQ120" s="95">
        <f t="shared" si="304"/>
        <v>116.86676178652556</v>
      </c>
      <c r="ER120" s="95">
        <f t="shared" si="305"/>
        <v>151.18821994373454</v>
      </c>
      <c r="ES120" s="95">
        <f t="shared" si="306"/>
        <v>1</v>
      </c>
      <c r="ET120" s="95">
        <f t="shared" si="307"/>
        <v>1</v>
      </c>
      <c r="EU120" s="95">
        <f t="shared" si="308"/>
        <v>1</v>
      </c>
      <c r="EV120" s="95">
        <f t="shared" si="309"/>
        <v>1</v>
      </c>
      <c r="EW120" s="95">
        <f t="shared" si="310"/>
        <v>1</v>
      </c>
      <c r="EX120" s="95">
        <f t="shared" si="311"/>
        <v>1</v>
      </c>
      <c r="EY120" s="95">
        <f t="shared" si="312"/>
        <v>1</v>
      </c>
      <c r="EZ120" s="95">
        <f t="shared" si="313"/>
        <v>1</v>
      </c>
      <c r="FA120" s="95">
        <f t="shared" si="314"/>
        <v>1</v>
      </c>
      <c r="FB120" s="95">
        <f t="shared" si="315"/>
        <v>1</v>
      </c>
      <c r="FC120" s="95">
        <f t="shared" si="316"/>
        <v>1</v>
      </c>
      <c r="FD120" s="95">
        <f t="shared" si="317"/>
        <v>1</v>
      </c>
      <c r="FE120" s="95">
        <f t="shared" si="318"/>
        <v>1</v>
      </c>
      <c r="FF120" s="95">
        <f t="shared" si="319"/>
        <v>1</v>
      </c>
      <c r="FG120" s="95">
        <f t="shared" si="320"/>
        <v>1</v>
      </c>
      <c r="FH120" s="95">
        <f t="shared" si="321"/>
        <v>1</v>
      </c>
      <c r="FI120" s="95">
        <f t="shared" si="322"/>
        <v>1</v>
      </c>
      <c r="FJ120" s="95">
        <f t="shared" si="323"/>
        <v>1</v>
      </c>
      <c r="FK120" s="95">
        <f t="shared" si="324"/>
        <v>1</v>
      </c>
      <c r="FL120" s="95">
        <f t="shared" si="325"/>
        <v>1</v>
      </c>
      <c r="FM120" s="95">
        <f t="shared" si="326"/>
        <v>1</v>
      </c>
      <c r="FN120" s="95">
        <f t="shared" si="327"/>
        <v>1</v>
      </c>
      <c r="FO120" s="95">
        <f t="shared" si="328"/>
        <v>1</v>
      </c>
      <c r="FP120" s="95">
        <f t="shared" si="329"/>
        <v>1</v>
      </c>
      <c r="FQ120" s="115">
        <f t="shared" si="330"/>
        <v>5.1374472847575845</v>
      </c>
      <c r="FR120" s="115">
        <f t="shared" si="331"/>
        <v>7.2542851716284025</v>
      </c>
      <c r="FS120" s="115">
        <f t="shared" si="332"/>
        <v>8.4451375726376732</v>
      </c>
      <c r="FT120" s="115">
        <f t="shared" si="333"/>
        <v>9.0300009654799176</v>
      </c>
      <c r="FU120" s="115">
        <f t="shared" si="334"/>
        <v>9.3429975053919421</v>
      </c>
      <c r="FV120" s="115">
        <f t="shared" si="335"/>
        <v>9.5262146607959561</v>
      </c>
      <c r="FW120" s="115">
        <f t="shared" si="336"/>
        <v>9.6415837859351043</v>
      </c>
      <c r="FX120" s="115">
        <f t="shared" si="337"/>
        <v>9.7185377186598743</v>
      </c>
      <c r="FZ120" s="90">
        <f t="shared" si="361"/>
        <v>5.1374472847575845</v>
      </c>
      <c r="GB120" s="18"/>
      <c r="GC120" s="29"/>
      <c r="GE120" s="15"/>
      <c r="GF120" s="15"/>
      <c r="GG120" s="15"/>
      <c r="GI120" s="31"/>
      <c r="GJ120" s="31"/>
      <c r="GK120" s="31"/>
      <c r="HU120" s="21"/>
      <c r="HV120" s="21"/>
      <c r="HW120" s="21"/>
      <c r="HX120" s="21"/>
      <c r="HY120" s="21"/>
      <c r="HZ120" s="21"/>
      <c r="IA120" s="21"/>
      <c r="IC120" s="28"/>
      <c r="ID120" s="11"/>
      <c r="IE120" s="13"/>
      <c r="IF120" s="11"/>
      <c r="IG120" s="13"/>
      <c r="IH120" s="13"/>
      <c r="II120" s="13"/>
      <c r="IJ120" s="28"/>
      <c r="IK120" s="11"/>
      <c r="IL120" s="13"/>
      <c r="IM120" s="11"/>
      <c r="IN120" s="23"/>
      <c r="IO120" s="11"/>
      <c r="IP120" s="23"/>
      <c r="IQ120" s="28"/>
      <c r="IR120" s="20"/>
      <c r="IS120" s="13"/>
      <c r="IT120" s="23"/>
      <c r="IU120" s="23"/>
      <c r="IV120" s="23"/>
      <c r="IW120" s="23"/>
      <c r="IY120" s="13"/>
      <c r="IZ120" s="25"/>
      <c r="JA120" s="25"/>
      <c r="JB120" s="25"/>
      <c r="JC120" s="25"/>
      <c r="JD120" s="25"/>
      <c r="JE120" s="25"/>
      <c r="JF120" s="25"/>
    </row>
    <row r="121" spans="1:266" x14ac:dyDescent="0.3">
      <c r="X121" s="118">
        <v>5</v>
      </c>
      <c r="Y121" s="118">
        <v>10</v>
      </c>
      <c r="Z121" s="40">
        <v>1.7999999999999999E-2</v>
      </c>
      <c r="AA121" s="40">
        <v>10000000</v>
      </c>
      <c r="AB121" s="40">
        <v>10000000</v>
      </c>
      <c r="AC121" s="98">
        <v>3900000</v>
      </c>
      <c r="AD121" s="42">
        <v>0.33</v>
      </c>
      <c r="AE121" s="42">
        <v>0.33</v>
      </c>
      <c r="AF121" s="41">
        <v>1.7999999999999999E-2</v>
      </c>
      <c r="AG121" s="40">
        <v>10000000</v>
      </c>
      <c r="AH121" s="40">
        <v>10000000</v>
      </c>
      <c r="AI121" s="98">
        <v>3900000</v>
      </c>
      <c r="AJ121" s="42">
        <v>0.33</v>
      </c>
      <c r="AK121" s="42">
        <v>0.33</v>
      </c>
      <c r="AL121" s="42">
        <f>AL109</f>
        <v>0.10050000000000001</v>
      </c>
      <c r="AM121" s="40">
        <v>6000</v>
      </c>
      <c r="AN121" s="40">
        <f>AN109</f>
        <v>10000</v>
      </c>
      <c r="AO121" s="40">
        <f>AO109</f>
        <v>10000</v>
      </c>
      <c r="AP121" s="42">
        <v>0.03</v>
      </c>
      <c r="AQ121" s="42">
        <v>0.03</v>
      </c>
      <c r="AR121" s="4">
        <f t="shared" si="338"/>
        <v>0.11849999999999999</v>
      </c>
      <c r="AS121" s="11">
        <f t="shared" si="339"/>
        <v>0.5</v>
      </c>
      <c r="AT121" s="15">
        <f t="shared" si="340"/>
        <v>1418.2499158343621</v>
      </c>
      <c r="AU121" s="19">
        <f t="shared" si="341"/>
        <v>0.10018019504865139</v>
      </c>
      <c r="AV121" s="13">
        <f t="shared" si="342"/>
        <v>0.5</v>
      </c>
      <c r="AW121" s="11">
        <f t="shared" si="343"/>
        <v>1</v>
      </c>
      <c r="AX121" s="11">
        <f t="shared" si="344"/>
        <v>0.8911</v>
      </c>
      <c r="AY121" s="11">
        <f t="shared" si="345"/>
        <v>201997.53114128605</v>
      </c>
      <c r="AZ121" s="11">
        <f t="shared" si="346"/>
        <v>1</v>
      </c>
      <c r="BA121" s="11">
        <f t="shared" si="347"/>
        <v>0.34752899999999998</v>
      </c>
      <c r="BB121" s="11">
        <f t="shared" si="348"/>
        <v>1.025058</v>
      </c>
      <c r="BC121" s="11">
        <f t="shared" si="349"/>
        <v>0.99909999999999999</v>
      </c>
      <c r="BD121" s="11">
        <f t="shared" si="350"/>
        <v>0.8911</v>
      </c>
      <c r="BE121" s="11">
        <f t="shared" si="351"/>
        <v>201997.53114128605</v>
      </c>
      <c r="BF121" s="11">
        <f t="shared" si="352"/>
        <v>1</v>
      </c>
      <c r="BG121" s="11">
        <f t="shared" si="353"/>
        <v>0.34752899999999998</v>
      </c>
      <c r="BH121" s="11">
        <f t="shared" si="354"/>
        <v>1.025058</v>
      </c>
      <c r="BI121" s="121">
        <f>16*X121^2/(3*BI111^2*Y121^2)</f>
        <v>1.3333333333333333</v>
      </c>
      <c r="BJ121" s="121">
        <f>16*X121^2/(3*BJ111^2*Y121^2)</f>
        <v>0.33333333333333331</v>
      </c>
      <c r="BK121" s="121">
        <f>16*X121^2/(3*BK111^2*Y121^2)</f>
        <v>0.14814814814814814</v>
      </c>
      <c r="BL121" s="121">
        <f>16*X121^2/(3*BL111^2*Y121^2)</f>
        <v>8.3333333333333329E-2</v>
      </c>
      <c r="BM121" s="121">
        <f>16*X121^2/(3*BM111^2*Y121^2)</f>
        <v>5.3333333333333337E-2</v>
      </c>
      <c r="BN121" s="121">
        <f>16*X121^2/(3*BN111^2*Y121^2)</f>
        <v>3.7037037037037035E-2</v>
      </c>
      <c r="BO121" s="121">
        <f>16*X121^2/(3*BO111^2*Y121^2)</f>
        <v>2.7210884353741496E-2</v>
      </c>
      <c r="BP121" s="121">
        <f>16*X121^2/(3*BP111^2*Y121^2)</f>
        <v>2.0833333333333332E-2</v>
      </c>
      <c r="BQ121" s="121">
        <f t="shared" si="355"/>
        <v>1.3333333333333333</v>
      </c>
      <c r="BR121" s="121">
        <f t="shared" si="246"/>
        <v>1.3333333333333333</v>
      </c>
      <c r="BS121" s="121">
        <f t="shared" si="246"/>
        <v>1.3333333333333333</v>
      </c>
      <c r="BT121" s="121">
        <f t="shared" si="246"/>
        <v>1.3333333333333333</v>
      </c>
      <c r="BU121" s="121">
        <f t="shared" si="246"/>
        <v>1.3333333333333333</v>
      </c>
      <c r="BV121" s="121">
        <f t="shared" si="246"/>
        <v>1.3333333333333333</v>
      </c>
      <c r="BW121" s="121">
        <f t="shared" si="246"/>
        <v>1.3333333333333333</v>
      </c>
      <c r="BX121" s="121">
        <f t="shared" si="246"/>
        <v>1.3333333333333333</v>
      </c>
      <c r="BY121" s="121">
        <f>(BI111^2*Y121^2)/X121^2</f>
        <v>4</v>
      </c>
      <c r="BZ121" s="121">
        <f>(BJ111^2*Y121^2)/X121^2</f>
        <v>16</v>
      </c>
      <c r="CA121" s="121">
        <f>(BK111^2*Y121^2)/X121^2</f>
        <v>36</v>
      </c>
      <c r="CB121" s="121">
        <f>(BL111^2*Y121^2)/X121^2</f>
        <v>64</v>
      </c>
      <c r="CC121" s="121">
        <f>(BM111^2*Y121^2)/X121^2</f>
        <v>100</v>
      </c>
      <c r="CD121" s="121">
        <f>(BN111^2*Y121^2)/X121^2</f>
        <v>144</v>
      </c>
      <c r="CE121" s="121">
        <f>(BO111^2*Y121^2)/X121^2</f>
        <v>196</v>
      </c>
      <c r="CF121" s="121">
        <f>(BP111^2*Y121^2)/X121^2</f>
        <v>256</v>
      </c>
      <c r="CG121" s="121">
        <f t="shared" si="356"/>
        <v>0.33333333333333331</v>
      </c>
      <c r="CH121" s="121">
        <f t="shared" si="247"/>
        <v>8.3333333333333329E-2</v>
      </c>
      <c r="CI121" s="121">
        <f t="shared" si="248"/>
        <v>3.7037037037037035E-2</v>
      </c>
      <c r="CJ121" s="121">
        <f t="shared" si="249"/>
        <v>2.0833333333333332E-2</v>
      </c>
      <c r="CK121" s="121">
        <f t="shared" si="250"/>
        <v>1.3333333333333334E-2</v>
      </c>
      <c r="CL121" s="121">
        <f t="shared" si="251"/>
        <v>9.2592592592592587E-3</v>
      </c>
      <c r="CM121" s="121">
        <f t="shared" si="252"/>
        <v>6.8027210884353739E-3</v>
      </c>
      <c r="CN121" s="121">
        <f t="shared" si="253"/>
        <v>5.208333333333333E-3</v>
      </c>
      <c r="CO121" s="95">
        <f t="shared" si="254"/>
        <v>9.8534879999999987</v>
      </c>
      <c r="CP121" s="95">
        <f t="shared" si="255"/>
        <v>26.023835999999999</v>
      </c>
      <c r="CQ121" s="95">
        <f t="shared" si="256"/>
        <v>52.974415999999998</v>
      </c>
      <c r="CR121" s="95">
        <f t="shared" si="257"/>
        <v>90.705228000000005</v>
      </c>
      <c r="CS121" s="95">
        <f t="shared" si="258"/>
        <v>139.216272</v>
      </c>
      <c r="CT121" s="95">
        <f t="shared" si="259"/>
        <v>198.50754799999999</v>
      </c>
      <c r="CU121" s="95">
        <f t="shared" si="260"/>
        <v>268.57905599999998</v>
      </c>
      <c r="CV121" s="95">
        <f t="shared" si="261"/>
        <v>349.43079599999999</v>
      </c>
      <c r="CW121" s="95">
        <f t="shared" si="262"/>
        <v>9.8534879999999987</v>
      </c>
      <c r="CX121" s="95">
        <f t="shared" si="263"/>
        <v>26.023835999999999</v>
      </c>
      <c r="CY121" s="95">
        <f t="shared" si="264"/>
        <v>52.974415999999998</v>
      </c>
      <c r="CZ121" s="95">
        <f t="shared" si="265"/>
        <v>90.705228000000005</v>
      </c>
      <c r="DA121" s="95">
        <f t="shared" si="266"/>
        <v>139.216272</v>
      </c>
      <c r="DB121" s="95">
        <f t="shared" si="267"/>
        <v>198.50754799999999</v>
      </c>
      <c r="DC121" s="95">
        <f t="shared" si="268"/>
        <v>268.57905599999998</v>
      </c>
      <c r="DD121" s="95">
        <f t="shared" si="269"/>
        <v>349.43079599999999</v>
      </c>
      <c r="DE121" s="13">
        <f t="shared" si="357"/>
        <v>8.0668213333333334</v>
      </c>
      <c r="DF121" s="13">
        <f t="shared" si="358"/>
        <v>19.066821333333333</v>
      </c>
      <c r="DG121" s="13">
        <f t="shared" si="359"/>
        <v>38.881636148148147</v>
      </c>
      <c r="DH121" s="13">
        <f t="shared" si="360"/>
        <v>66.816821333333337</v>
      </c>
      <c r="DI121" s="13">
        <f t="shared" si="270"/>
        <v>102.78682133333334</v>
      </c>
      <c r="DJ121" s="13">
        <f t="shared" si="271"/>
        <v>146.77052503703703</v>
      </c>
      <c r="DK121" s="13">
        <f t="shared" si="272"/>
        <v>198.76069888435373</v>
      </c>
      <c r="DL121" s="13">
        <f t="shared" si="273"/>
        <v>258.75432133333334</v>
      </c>
      <c r="DM121" s="95">
        <f t="shared" si="274"/>
        <v>8.0668213333333334</v>
      </c>
      <c r="DN121" s="95">
        <f t="shared" si="275"/>
        <v>19.066821333333333</v>
      </c>
      <c r="DO121" s="95">
        <f t="shared" si="276"/>
        <v>38.881636148148147</v>
      </c>
      <c r="DP121" s="95">
        <f t="shared" si="277"/>
        <v>66.816821333333337</v>
      </c>
      <c r="DQ121" s="95">
        <f t="shared" si="278"/>
        <v>102.78682133333334</v>
      </c>
      <c r="DR121" s="95">
        <f t="shared" si="279"/>
        <v>146.77052503703703</v>
      </c>
      <c r="DS121" s="95">
        <f t="shared" si="280"/>
        <v>198.76069888435373</v>
      </c>
      <c r="DT121" s="95">
        <f t="shared" si="281"/>
        <v>258.75432133333334</v>
      </c>
      <c r="DU121" s="95">
        <f t="shared" si="282"/>
        <v>7.2032833066666662</v>
      </c>
      <c r="DV121" s="95">
        <f t="shared" si="283"/>
        <v>12.300375306666666</v>
      </c>
      <c r="DW121" s="95">
        <f t="shared" si="284"/>
        <v>21.482005677037034</v>
      </c>
      <c r="DX121" s="95">
        <f t="shared" si="285"/>
        <v>34.426388306666666</v>
      </c>
      <c r="DY121" s="95">
        <f t="shared" si="286"/>
        <v>51.093879146666666</v>
      </c>
      <c r="DZ121" s="95">
        <f t="shared" si="287"/>
        <v>71.474695899259245</v>
      </c>
      <c r="EA121" s="95">
        <f t="shared" si="288"/>
        <v>95.565486735238068</v>
      </c>
      <c r="EB121" s="95">
        <f t="shared" si="289"/>
        <v>123.36485155666665</v>
      </c>
      <c r="EC121" s="95">
        <f t="shared" si="290"/>
        <v>7.2032833066666662</v>
      </c>
      <c r="ED121" s="95">
        <f t="shared" si="291"/>
        <v>12.300375306666666</v>
      </c>
      <c r="EE121" s="95">
        <f t="shared" si="292"/>
        <v>21.482005677037034</v>
      </c>
      <c r="EF121" s="95">
        <f t="shared" si="293"/>
        <v>34.426388306666666</v>
      </c>
      <c r="EG121" s="95">
        <f t="shared" si="294"/>
        <v>51.093879146666666</v>
      </c>
      <c r="EH121" s="95">
        <f t="shared" si="295"/>
        <v>71.474695899259245</v>
      </c>
      <c r="EI121" s="95">
        <f t="shared" si="296"/>
        <v>95.565486735238068</v>
      </c>
      <c r="EJ121" s="95">
        <f t="shared" si="297"/>
        <v>123.36485155666665</v>
      </c>
      <c r="EK121" s="95">
        <f t="shared" si="298"/>
        <v>7.2032833066666662</v>
      </c>
      <c r="EL121" s="95">
        <f t="shared" si="299"/>
        <v>12.300375306666666</v>
      </c>
      <c r="EM121" s="95">
        <f t="shared" si="300"/>
        <v>21.482005677037034</v>
      </c>
      <c r="EN121" s="95">
        <f t="shared" si="301"/>
        <v>34.426388306666666</v>
      </c>
      <c r="EO121" s="95">
        <f t="shared" si="302"/>
        <v>51.093879146666666</v>
      </c>
      <c r="EP121" s="95">
        <f t="shared" si="303"/>
        <v>71.474695899259245</v>
      </c>
      <c r="EQ121" s="95">
        <f t="shared" si="304"/>
        <v>95.565486735238068</v>
      </c>
      <c r="ER121" s="95">
        <f t="shared" si="305"/>
        <v>123.36485155666665</v>
      </c>
      <c r="ES121" s="95">
        <f t="shared" si="306"/>
        <v>1</v>
      </c>
      <c r="ET121" s="95">
        <f t="shared" si="307"/>
        <v>1</v>
      </c>
      <c r="EU121" s="95">
        <f t="shared" si="308"/>
        <v>1</v>
      </c>
      <c r="EV121" s="95">
        <f t="shared" si="309"/>
        <v>1</v>
      </c>
      <c r="EW121" s="95">
        <f t="shared" si="310"/>
        <v>1</v>
      </c>
      <c r="EX121" s="95">
        <f t="shared" si="311"/>
        <v>1</v>
      </c>
      <c r="EY121" s="95">
        <f t="shared" si="312"/>
        <v>1</v>
      </c>
      <c r="EZ121" s="95">
        <f t="shared" si="313"/>
        <v>1</v>
      </c>
      <c r="FA121" s="95">
        <f t="shared" si="314"/>
        <v>1</v>
      </c>
      <c r="FB121" s="95">
        <f t="shared" si="315"/>
        <v>1</v>
      </c>
      <c r="FC121" s="95">
        <f t="shared" si="316"/>
        <v>1</v>
      </c>
      <c r="FD121" s="95">
        <f t="shared" si="317"/>
        <v>1</v>
      </c>
      <c r="FE121" s="95">
        <f t="shared" si="318"/>
        <v>1</v>
      </c>
      <c r="FF121" s="95">
        <f t="shared" si="319"/>
        <v>1</v>
      </c>
      <c r="FG121" s="95">
        <f t="shared" si="320"/>
        <v>1</v>
      </c>
      <c r="FH121" s="95">
        <f t="shared" si="321"/>
        <v>1</v>
      </c>
      <c r="FI121" s="95">
        <f t="shared" si="322"/>
        <v>1</v>
      </c>
      <c r="FJ121" s="95">
        <f t="shared" si="323"/>
        <v>1</v>
      </c>
      <c r="FK121" s="95">
        <f t="shared" si="324"/>
        <v>1</v>
      </c>
      <c r="FL121" s="95">
        <f t="shared" si="325"/>
        <v>1</v>
      </c>
      <c r="FM121" s="95">
        <f t="shared" si="326"/>
        <v>1</v>
      </c>
      <c r="FN121" s="95">
        <f t="shared" si="327"/>
        <v>1</v>
      </c>
      <c r="FO121" s="95">
        <f t="shared" si="328"/>
        <v>1</v>
      </c>
      <c r="FP121" s="95">
        <f t="shared" si="329"/>
        <v>1</v>
      </c>
      <c r="FQ121" s="115">
        <f t="shared" si="330"/>
        <v>4.9697436342558863</v>
      </c>
      <c r="FR121" s="115">
        <f t="shared" si="331"/>
        <v>6.8952581398974226</v>
      </c>
      <c r="FS121" s="115">
        <f t="shared" si="332"/>
        <v>8.1744082433154261</v>
      </c>
      <c r="FT121" s="115">
        <f t="shared" si="333"/>
        <v>8.8413951292263864</v>
      </c>
      <c r="FU121" s="115">
        <f t="shared" si="334"/>
        <v>9.2088156754143782</v>
      </c>
      <c r="FV121" s="115">
        <f t="shared" si="335"/>
        <v>9.4273159269292002</v>
      </c>
      <c r="FW121" s="115">
        <f t="shared" si="336"/>
        <v>9.5662108397845937</v>
      </c>
      <c r="FX121" s="115">
        <f t="shared" si="337"/>
        <v>9.6594224282929471</v>
      </c>
      <c r="FZ121" s="90">
        <f t="shared" si="361"/>
        <v>4.9697436342558863</v>
      </c>
      <c r="GB121" s="18"/>
      <c r="GC121" s="29"/>
      <c r="GE121" s="15"/>
      <c r="GF121" s="15"/>
      <c r="GG121" s="15"/>
      <c r="GI121" s="31"/>
      <c r="GJ121" s="31"/>
      <c r="GK121" s="31"/>
      <c r="HU121" s="21"/>
      <c r="HV121" s="21"/>
      <c r="HW121" s="21"/>
      <c r="HX121" s="21"/>
      <c r="HY121" s="21"/>
      <c r="HZ121" s="21"/>
      <c r="IA121" s="21"/>
      <c r="IC121" s="28"/>
      <c r="ID121" s="11"/>
      <c r="IE121" s="13"/>
      <c r="IF121" s="11"/>
      <c r="IG121" s="13"/>
      <c r="IH121" s="13"/>
      <c r="II121" s="13"/>
      <c r="IJ121" s="28"/>
      <c r="IK121" s="11"/>
      <c r="IL121" s="13"/>
      <c r="IM121" s="22"/>
      <c r="IN121" s="23"/>
      <c r="IO121" s="11"/>
      <c r="IP121" s="23"/>
      <c r="IQ121" s="28"/>
      <c r="IR121" s="20"/>
      <c r="IS121" s="13"/>
      <c r="IT121" s="23"/>
      <c r="IU121" s="23"/>
      <c r="IV121" s="23"/>
      <c r="IW121" s="23"/>
      <c r="IX121" s="28"/>
      <c r="IY121" s="13"/>
      <c r="IZ121" s="25"/>
      <c r="JA121" s="25"/>
      <c r="JB121" s="25"/>
      <c r="JC121" s="25"/>
      <c r="JD121" s="25"/>
      <c r="JE121" s="25"/>
      <c r="JF121" s="25"/>
    </row>
    <row r="122" spans="1:266" x14ac:dyDescent="0.3">
      <c r="X122" s="118">
        <v>5.5</v>
      </c>
      <c r="Y122" s="118">
        <v>10</v>
      </c>
      <c r="Z122" s="40">
        <v>1.7999999999999999E-2</v>
      </c>
      <c r="AA122" s="40">
        <v>10000000</v>
      </c>
      <c r="AB122" s="40">
        <v>10000000</v>
      </c>
      <c r="AC122" s="98">
        <v>3900000</v>
      </c>
      <c r="AD122" s="42">
        <v>0.33</v>
      </c>
      <c r="AE122" s="42">
        <v>0.33</v>
      </c>
      <c r="AF122" s="41">
        <v>1.7999999999999999E-2</v>
      </c>
      <c r="AG122" s="40">
        <v>10000000</v>
      </c>
      <c r="AH122" s="40">
        <v>10000000</v>
      </c>
      <c r="AI122" s="98">
        <v>3900000</v>
      </c>
      <c r="AJ122" s="42">
        <v>0.33</v>
      </c>
      <c r="AK122" s="42">
        <v>0.33</v>
      </c>
      <c r="AL122" s="42">
        <f>AL109</f>
        <v>0.10050000000000001</v>
      </c>
      <c r="AM122" s="40">
        <v>6000</v>
      </c>
      <c r="AN122" s="40">
        <f>AN109</f>
        <v>10000</v>
      </c>
      <c r="AO122" s="40">
        <f>AO109</f>
        <v>10000</v>
      </c>
      <c r="AP122" s="42">
        <v>0.03</v>
      </c>
      <c r="AQ122" s="42">
        <v>0.03</v>
      </c>
      <c r="AR122" s="4">
        <f t="shared" si="338"/>
        <v>0.11849999999999999</v>
      </c>
      <c r="AS122" s="11">
        <f t="shared" si="339"/>
        <v>0.55000000000000004</v>
      </c>
      <c r="AT122" s="15">
        <f t="shared" si="340"/>
        <v>1418.2499158343621</v>
      </c>
      <c r="AU122" s="19">
        <f t="shared" si="341"/>
        <v>0.10018019504865139</v>
      </c>
      <c r="AV122" s="13">
        <f t="shared" si="342"/>
        <v>0.5</v>
      </c>
      <c r="AW122" s="11">
        <f t="shared" si="343"/>
        <v>1</v>
      </c>
      <c r="AX122" s="11">
        <f t="shared" si="344"/>
        <v>0.8911</v>
      </c>
      <c r="AY122" s="11">
        <f t="shared" si="345"/>
        <v>201997.53114128605</v>
      </c>
      <c r="AZ122" s="11">
        <f t="shared" si="346"/>
        <v>1</v>
      </c>
      <c r="BA122" s="11">
        <f t="shared" si="347"/>
        <v>0.34752899999999998</v>
      </c>
      <c r="BB122" s="11">
        <f t="shared" si="348"/>
        <v>1.025058</v>
      </c>
      <c r="BC122" s="11">
        <f t="shared" si="349"/>
        <v>0.99909999999999999</v>
      </c>
      <c r="BD122" s="11">
        <f t="shared" si="350"/>
        <v>0.8911</v>
      </c>
      <c r="BE122" s="11">
        <f t="shared" si="351"/>
        <v>201997.53114128605</v>
      </c>
      <c r="BF122" s="11">
        <f t="shared" si="352"/>
        <v>1</v>
      </c>
      <c r="BG122" s="11">
        <f t="shared" si="353"/>
        <v>0.34752899999999998</v>
      </c>
      <c r="BH122" s="11">
        <f t="shared" si="354"/>
        <v>1.025058</v>
      </c>
      <c r="BI122" s="121">
        <f>16*X122^2/(3*BI111^2*Y122^2)</f>
        <v>1.6133333333333333</v>
      </c>
      <c r="BJ122" s="121">
        <f>16*X122^2/(3*BJ111^2*Y122^2)</f>
        <v>0.40333333333333332</v>
      </c>
      <c r="BK122" s="121">
        <f>16*X122^2/(3*BK111^2*Y122^2)</f>
        <v>0.17925925925925926</v>
      </c>
      <c r="BL122" s="121">
        <f>16*X122^2/(3*BL111^2*Y122^2)</f>
        <v>0.10083333333333333</v>
      </c>
      <c r="BM122" s="121">
        <f>16*X122^2/(3*BM111^2*Y122^2)</f>
        <v>6.4533333333333331E-2</v>
      </c>
      <c r="BN122" s="121">
        <f>16*X122^2/(3*BN111^2*Y122^2)</f>
        <v>4.4814814814814814E-2</v>
      </c>
      <c r="BO122" s="121">
        <f>16*X122^2/(3*BO111^2*Y122^2)</f>
        <v>3.2925170068027212E-2</v>
      </c>
      <c r="BP122" s="121">
        <f>16*X122^2/(3*BP111^2*Y122^2)</f>
        <v>2.5208333333333333E-2</v>
      </c>
      <c r="BQ122" s="121">
        <f t="shared" si="355"/>
        <v>1.3333333333333333</v>
      </c>
      <c r="BR122" s="121">
        <f t="shared" si="246"/>
        <v>1.3333333333333333</v>
      </c>
      <c r="BS122" s="121">
        <f t="shared" si="246"/>
        <v>1.3333333333333333</v>
      </c>
      <c r="BT122" s="121">
        <f t="shared" si="246"/>
        <v>1.3333333333333333</v>
      </c>
      <c r="BU122" s="121">
        <f t="shared" si="246"/>
        <v>1.3333333333333333</v>
      </c>
      <c r="BV122" s="121">
        <f t="shared" si="246"/>
        <v>1.3333333333333333</v>
      </c>
      <c r="BW122" s="121">
        <f t="shared" si="246"/>
        <v>1.3333333333333333</v>
      </c>
      <c r="BX122" s="121">
        <f t="shared" si="246"/>
        <v>1.3333333333333333</v>
      </c>
      <c r="BY122" s="121">
        <f>(BI111^2*Y122^2)/X122^2</f>
        <v>3.3057851239669422</v>
      </c>
      <c r="BZ122" s="121">
        <f>(BJ111^2*Y122^2)/X122^2</f>
        <v>13.223140495867769</v>
      </c>
      <c r="CA122" s="121">
        <f>(BK111^2*Y122^2)/X122^2</f>
        <v>29.75206611570248</v>
      </c>
      <c r="CB122" s="121">
        <f>(BL111^2*Y122^2)/X122^2</f>
        <v>52.892561983471076</v>
      </c>
      <c r="CC122" s="121">
        <f>(BM111^2*Y122^2)/X122^2</f>
        <v>82.644628099173559</v>
      </c>
      <c r="CD122" s="121">
        <f>(BN111^2*Y122^2)/X122^2</f>
        <v>119.00826446280992</v>
      </c>
      <c r="CE122" s="121">
        <f>(BO111^2*Y122^2)/X122^2</f>
        <v>161.98347107438016</v>
      </c>
      <c r="CF122" s="121">
        <f>(BP111^2*Y122^2)/X122^2</f>
        <v>211.5702479338843</v>
      </c>
      <c r="CG122" s="121">
        <f t="shared" si="356"/>
        <v>0.40333333333333332</v>
      </c>
      <c r="CH122" s="121">
        <f t="shared" si="247"/>
        <v>0.10083333333333333</v>
      </c>
      <c r="CI122" s="121">
        <f t="shared" si="248"/>
        <v>4.4814814814814814E-2</v>
      </c>
      <c r="CJ122" s="121">
        <f t="shared" si="249"/>
        <v>2.5208333333333333E-2</v>
      </c>
      <c r="CK122" s="121">
        <f t="shared" si="250"/>
        <v>1.6133333333333333E-2</v>
      </c>
      <c r="CL122" s="121">
        <f t="shared" si="251"/>
        <v>1.1203703703703704E-2</v>
      </c>
      <c r="CM122" s="121">
        <f t="shared" si="252"/>
        <v>8.2312925170068031E-3</v>
      </c>
      <c r="CN122" s="121">
        <f t="shared" si="253"/>
        <v>6.3020833333333331E-3</v>
      </c>
      <c r="CO122" s="95">
        <f t="shared" si="254"/>
        <v>8.9180133223140494</v>
      </c>
      <c r="CP122" s="95">
        <f t="shared" si="255"/>
        <v>22.281937289256199</v>
      </c>
      <c r="CQ122" s="95">
        <f t="shared" si="256"/>
        <v>44.555143900826451</v>
      </c>
      <c r="CR122" s="95">
        <f t="shared" si="257"/>
        <v>75.737633157024788</v>
      </c>
      <c r="CS122" s="95">
        <f t="shared" si="258"/>
        <v>115.82940505785125</v>
      </c>
      <c r="CT122" s="95">
        <f t="shared" si="259"/>
        <v>164.83045960330577</v>
      </c>
      <c r="CU122" s="95">
        <f t="shared" si="260"/>
        <v>222.74079679338843</v>
      </c>
      <c r="CV122" s="95">
        <f t="shared" si="261"/>
        <v>289.56041662809918</v>
      </c>
      <c r="CW122" s="95">
        <f t="shared" si="262"/>
        <v>8.9180133223140494</v>
      </c>
      <c r="CX122" s="95">
        <f t="shared" si="263"/>
        <v>22.281937289256199</v>
      </c>
      <c r="CY122" s="95">
        <f t="shared" si="264"/>
        <v>44.555143900826451</v>
      </c>
      <c r="CZ122" s="95">
        <f t="shared" si="265"/>
        <v>75.737633157024788</v>
      </c>
      <c r="DA122" s="95">
        <f t="shared" si="266"/>
        <v>115.82940505785125</v>
      </c>
      <c r="DB122" s="95">
        <f t="shared" si="267"/>
        <v>164.83045960330577</v>
      </c>
      <c r="DC122" s="95">
        <f t="shared" si="268"/>
        <v>222.74079679338843</v>
      </c>
      <c r="DD122" s="95">
        <f t="shared" si="269"/>
        <v>289.56041662809918</v>
      </c>
      <c r="DE122" s="13">
        <f t="shared" si="357"/>
        <v>7.6526064573002746</v>
      </c>
      <c r="DF122" s="13">
        <f t="shared" si="358"/>
        <v>16.359961829201101</v>
      </c>
      <c r="DG122" s="13">
        <f t="shared" si="359"/>
        <v>32.664813374961739</v>
      </c>
      <c r="DH122" s="13">
        <f t="shared" si="360"/>
        <v>55.726883316804411</v>
      </c>
      <c r="DI122" s="13">
        <f t="shared" si="270"/>
        <v>85.442649432506897</v>
      </c>
      <c r="DJ122" s="13">
        <f t="shared" si="271"/>
        <v>121.78656727762473</v>
      </c>
      <c r="DK122" s="13">
        <f t="shared" si="272"/>
        <v>164.7498842444482</v>
      </c>
      <c r="DL122" s="13">
        <f t="shared" si="273"/>
        <v>214.32894426721765</v>
      </c>
      <c r="DM122" s="95">
        <f t="shared" si="274"/>
        <v>7.6526064573002746</v>
      </c>
      <c r="DN122" s="95">
        <f t="shared" si="275"/>
        <v>16.359961829201101</v>
      </c>
      <c r="DO122" s="95">
        <f t="shared" si="276"/>
        <v>32.664813374961739</v>
      </c>
      <c r="DP122" s="95">
        <f t="shared" si="277"/>
        <v>55.726883316804411</v>
      </c>
      <c r="DQ122" s="95">
        <f t="shared" si="278"/>
        <v>85.442649432506897</v>
      </c>
      <c r="DR122" s="95">
        <f t="shared" si="279"/>
        <v>121.78656727762473</v>
      </c>
      <c r="DS122" s="95">
        <f t="shared" si="280"/>
        <v>164.7498842444482</v>
      </c>
      <c r="DT122" s="95">
        <f t="shared" si="281"/>
        <v>214.32894426721765</v>
      </c>
      <c r="DU122" s="95">
        <f t="shared" si="282"/>
        <v>7.0113477311294758</v>
      </c>
      <c r="DV122" s="95">
        <f t="shared" si="283"/>
        <v>11.046092404517903</v>
      </c>
      <c r="DW122" s="95">
        <f t="shared" si="284"/>
        <v>18.601304074980103</v>
      </c>
      <c r="DX122" s="95">
        <f t="shared" si="285"/>
        <v>29.287621548071623</v>
      </c>
      <c r="DY122" s="95">
        <f t="shared" si="286"/>
        <v>43.057075524636915</v>
      </c>
      <c r="DZ122" s="95">
        <f t="shared" si="287"/>
        <v>59.897829424364851</v>
      </c>
      <c r="EA122" s="95">
        <f t="shared" si="288"/>
        <v>79.805827533915789</v>
      </c>
      <c r="EB122" s="95">
        <f t="shared" si="289"/>
        <v>102.7793757347865</v>
      </c>
      <c r="EC122" s="95">
        <f t="shared" si="290"/>
        <v>7.0113477311294758</v>
      </c>
      <c r="ED122" s="95">
        <f t="shared" si="291"/>
        <v>11.046092404517903</v>
      </c>
      <c r="EE122" s="95">
        <f t="shared" si="292"/>
        <v>18.601304074980103</v>
      </c>
      <c r="EF122" s="95">
        <f t="shared" si="293"/>
        <v>29.287621548071623</v>
      </c>
      <c r="EG122" s="95">
        <f t="shared" si="294"/>
        <v>43.057075524636915</v>
      </c>
      <c r="EH122" s="95">
        <f t="shared" si="295"/>
        <v>59.897829424364851</v>
      </c>
      <c r="EI122" s="95">
        <f t="shared" si="296"/>
        <v>79.805827533915789</v>
      </c>
      <c r="EJ122" s="95">
        <f t="shared" si="297"/>
        <v>102.7793757347865</v>
      </c>
      <c r="EK122" s="95">
        <f t="shared" si="298"/>
        <v>7.0113477311294758</v>
      </c>
      <c r="EL122" s="95">
        <f t="shared" si="299"/>
        <v>11.046092404517903</v>
      </c>
      <c r="EM122" s="95">
        <f t="shared" si="300"/>
        <v>18.601304074980103</v>
      </c>
      <c r="EN122" s="95">
        <f t="shared" si="301"/>
        <v>29.287621548071623</v>
      </c>
      <c r="EO122" s="95">
        <f t="shared" si="302"/>
        <v>43.057075524636915</v>
      </c>
      <c r="EP122" s="95">
        <f t="shared" si="303"/>
        <v>59.897829424364851</v>
      </c>
      <c r="EQ122" s="95">
        <f t="shared" si="304"/>
        <v>79.805827533915789</v>
      </c>
      <c r="ER122" s="95">
        <f t="shared" si="305"/>
        <v>102.7793757347865</v>
      </c>
      <c r="ES122" s="95">
        <f t="shared" si="306"/>
        <v>1</v>
      </c>
      <c r="ET122" s="95">
        <f t="shared" si="307"/>
        <v>1</v>
      </c>
      <c r="EU122" s="95">
        <f t="shared" si="308"/>
        <v>1</v>
      </c>
      <c r="EV122" s="95">
        <f t="shared" si="309"/>
        <v>1</v>
      </c>
      <c r="EW122" s="95">
        <f t="shared" si="310"/>
        <v>1</v>
      </c>
      <c r="EX122" s="95">
        <f t="shared" si="311"/>
        <v>1</v>
      </c>
      <c r="EY122" s="95">
        <f t="shared" si="312"/>
        <v>1</v>
      </c>
      <c r="EZ122" s="95">
        <f t="shared" si="313"/>
        <v>1</v>
      </c>
      <c r="FA122" s="95">
        <f t="shared" si="314"/>
        <v>1</v>
      </c>
      <c r="FB122" s="95">
        <f t="shared" si="315"/>
        <v>1</v>
      </c>
      <c r="FC122" s="95">
        <f t="shared" si="316"/>
        <v>1</v>
      </c>
      <c r="FD122" s="95">
        <f t="shared" si="317"/>
        <v>1</v>
      </c>
      <c r="FE122" s="95">
        <f t="shared" si="318"/>
        <v>1</v>
      </c>
      <c r="FF122" s="95">
        <f t="shared" si="319"/>
        <v>1</v>
      </c>
      <c r="FG122" s="95">
        <f t="shared" si="320"/>
        <v>1</v>
      </c>
      <c r="FH122" s="95">
        <f t="shared" si="321"/>
        <v>1</v>
      </c>
      <c r="FI122" s="95">
        <f t="shared" si="322"/>
        <v>1</v>
      </c>
      <c r="FJ122" s="95">
        <f t="shared" si="323"/>
        <v>1</v>
      </c>
      <c r="FK122" s="95">
        <f t="shared" si="324"/>
        <v>1</v>
      </c>
      <c r="FL122" s="95">
        <f t="shared" si="325"/>
        <v>1</v>
      </c>
      <c r="FM122" s="95">
        <f t="shared" si="326"/>
        <v>1</v>
      </c>
      <c r="FN122" s="95">
        <f t="shared" si="327"/>
        <v>1</v>
      </c>
      <c r="FO122" s="95">
        <f t="shared" si="328"/>
        <v>1</v>
      </c>
      <c r="FP122" s="95">
        <f t="shared" si="329"/>
        <v>1</v>
      </c>
      <c r="FQ122" s="115">
        <f t="shared" si="330"/>
        <v>4.8825533699351444</v>
      </c>
      <c r="FR122" s="115">
        <f t="shared" si="331"/>
        <v>6.5658964817364049</v>
      </c>
      <c r="FS122" s="115">
        <f t="shared" si="332"/>
        <v>7.9040811165158384</v>
      </c>
      <c r="FT122" s="115">
        <f t="shared" si="333"/>
        <v>8.6456179516143212</v>
      </c>
      <c r="FU122" s="115">
        <f t="shared" si="334"/>
        <v>9.0666330675423907</v>
      </c>
      <c r="FV122" s="115">
        <f t="shared" si="335"/>
        <v>9.3212489466803525</v>
      </c>
      <c r="FW122" s="115">
        <f t="shared" si="336"/>
        <v>9.4847579651080984</v>
      </c>
      <c r="FX122" s="115">
        <f t="shared" si="337"/>
        <v>9.5952134885189633</v>
      </c>
      <c r="FZ122" s="90">
        <f t="shared" si="361"/>
        <v>4.8825533699351444</v>
      </c>
      <c r="GB122" s="18"/>
      <c r="GC122" s="29"/>
      <c r="GE122" s="15"/>
      <c r="GF122" s="15"/>
      <c r="GG122" s="15"/>
      <c r="GI122" s="31"/>
      <c r="GJ122" s="31"/>
      <c r="GK122" s="31"/>
      <c r="HU122" s="21"/>
      <c r="HV122" s="21"/>
      <c r="HW122" s="21"/>
      <c r="HX122" s="21"/>
      <c r="HY122" s="21"/>
      <c r="HZ122" s="21"/>
      <c r="IA122" s="21"/>
      <c r="IC122" s="28"/>
      <c r="ID122" s="13"/>
      <c r="IE122" s="13"/>
      <c r="IF122" s="13"/>
      <c r="IG122" s="13"/>
      <c r="IH122" s="13"/>
      <c r="II122" s="13"/>
      <c r="IJ122" s="28"/>
      <c r="IK122" s="20"/>
      <c r="IL122" s="13"/>
      <c r="IM122" s="11"/>
      <c r="IN122" s="23"/>
      <c r="IO122" s="13"/>
      <c r="IP122" s="23"/>
      <c r="IQ122" s="28"/>
      <c r="IR122" s="20"/>
      <c r="IS122" s="13"/>
      <c r="IT122" s="20"/>
      <c r="IU122" s="23"/>
      <c r="IV122" s="20"/>
      <c r="IW122" s="23"/>
      <c r="IY122" s="13"/>
      <c r="IZ122" s="25"/>
      <c r="JA122" s="25"/>
      <c r="JB122" s="25"/>
      <c r="JC122" s="25"/>
      <c r="JD122" s="25"/>
      <c r="JE122" s="25"/>
      <c r="JF122" s="25"/>
    </row>
    <row r="123" spans="1:266" x14ac:dyDescent="0.3">
      <c r="X123" s="118">
        <v>6</v>
      </c>
      <c r="Y123" s="118">
        <v>10</v>
      </c>
      <c r="Z123" s="40">
        <v>1.7999999999999999E-2</v>
      </c>
      <c r="AA123" s="40">
        <v>10000000</v>
      </c>
      <c r="AB123" s="40">
        <v>10000000</v>
      </c>
      <c r="AC123" s="98">
        <v>3900000</v>
      </c>
      <c r="AD123" s="42">
        <v>0.33</v>
      </c>
      <c r="AE123" s="42">
        <v>0.33</v>
      </c>
      <c r="AF123" s="41">
        <v>1.7999999999999999E-2</v>
      </c>
      <c r="AG123" s="40">
        <v>10000000</v>
      </c>
      <c r="AH123" s="40">
        <v>10000000</v>
      </c>
      <c r="AI123" s="98">
        <v>3900000</v>
      </c>
      <c r="AJ123" s="42">
        <v>0.33</v>
      </c>
      <c r="AK123" s="42">
        <v>0.33</v>
      </c>
      <c r="AL123" s="42">
        <f>AL109</f>
        <v>0.10050000000000001</v>
      </c>
      <c r="AM123" s="40">
        <v>6000</v>
      </c>
      <c r="AN123" s="40">
        <f>AN109</f>
        <v>10000</v>
      </c>
      <c r="AO123" s="40">
        <f>AO109</f>
        <v>10000</v>
      </c>
      <c r="AP123" s="42">
        <v>0.03</v>
      </c>
      <c r="AQ123" s="42">
        <v>0.03</v>
      </c>
      <c r="AR123" s="4">
        <f t="shared" si="338"/>
        <v>0.11849999999999999</v>
      </c>
      <c r="AS123" s="11">
        <f t="shared" si="339"/>
        <v>0.6</v>
      </c>
      <c r="AT123" s="15">
        <f t="shared" si="340"/>
        <v>1418.2499158343621</v>
      </c>
      <c r="AU123" s="19">
        <f t="shared" si="341"/>
        <v>0.10018019504865139</v>
      </c>
      <c r="AV123" s="13">
        <f t="shared" si="342"/>
        <v>0.5</v>
      </c>
      <c r="AW123" s="11">
        <f t="shared" si="343"/>
        <v>1</v>
      </c>
      <c r="AX123" s="11">
        <f t="shared" si="344"/>
        <v>0.8911</v>
      </c>
      <c r="AY123" s="11">
        <f t="shared" si="345"/>
        <v>201997.53114128605</v>
      </c>
      <c r="AZ123" s="11">
        <f t="shared" si="346"/>
        <v>1</v>
      </c>
      <c r="BA123" s="11">
        <f t="shared" si="347"/>
        <v>0.34752899999999998</v>
      </c>
      <c r="BB123" s="11">
        <f t="shared" si="348"/>
        <v>1.025058</v>
      </c>
      <c r="BC123" s="11">
        <f t="shared" si="349"/>
        <v>0.99909999999999999</v>
      </c>
      <c r="BD123" s="11">
        <f t="shared" si="350"/>
        <v>0.8911</v>
      </c>
      <c r="BE123" s="11">
        <f t="shared" si="351"/>
        <v>201997.53114128605</v>
      </c>
      <c r="BF123" s="11">
        <f t="shared" si="352"/>
        <v>1</v>
      </c>
      <c r="BG123" s="11">
        <f t="shared" si="353"/>
        <v>0.34752899999999998</v>
      </c>
      <c r="BH123" s="11">
        <f t="shared" si="354"/>
        <v>1.025058</v>
      </c>
      <c r="BI123" s="121">
        <f>16*X123^2/(3*BI111^2*Y123^2)</f>
        <v>1.92</v>
      </c>
      <c r="BJ123" s="121">
        <f>16*X123^2/(3*BJ111^2*Y123^2)</f>
        <v>0.48</v>
      </c>
      <c r="BK123" s="121">
        <f>16*X123^2/(3*BK111^2*Y123^2)</f>
        <v>0.21333333333333335</v>
      </c>
      <c r="BL123" s="121">
        <f>16*X123^2/(3*BL111^2*Y123^2)</f>
        <v>0.12</v>
      </c>
      <c r="BM123" s="121">
        <f>16*X123^2/(3*BM111^2*Y123^2)</f>
        <v>7.6799999999999993E-2</v>
      </c>
      <c r="BN123" s="121">
        <f>16*X123^2/(3*BN111^2*Y123^2)</f>
        <v>5.3333333333333337E-2</v>
      </c>
      <c r="BO123" s="121">
        <f>16*X123^2/(3*BO111^2*Y123^2)</f>
        <v>3.9183673469387753E-2</v>
      </c>
      <c r="BP123" s="121">
        <f>16*X123^2/(3*BP111^2*Y123^2)</f>
        <v>0.03</v>
      </c>
      <c r="BQ123" s="121">
        <f t="shared" si="355"/>
        <v>1.3333333333333333</v>
      </c>
      <c r="BR123" s="121">
        <f t="shared" si="246"/>
        <v>1.3333333333333333</v>
      </c>
      <c r="BS123" s="121">
        <f t="shared" si="246"/>
        <v>1.3333333333333333</v>
      </c>
      <c r="BT123" s="121">
        <f t="shared" si="246"/>
        <v>1.3333333333333333</v>
      </c>
      <c r="BU123" s="121">
        <f t="shared" si="246"/>
        <v>1.3333333333333333</v>
      </c>
      <c r="BV123" s="121">
        <f t="shared" si="246"/>
        <v>1.3333333333333333</v>
      </c>
      <c r="BW123" s="121">
        <f t="shared" si="246"/>
        <v>1.3333333333333333</v>
      </c>
      <c r="BX123" s="121">
        <f t="shared" si="246"/>
        <v>1.3333333333333333</v>
      </c>
      <c r="BY123" s="121">
        <f>(BI111^2*Y123^2)/X123^2</f>
        <v>2.7777777777777777</v>
      </c>
      <c r="BZ123" s="121">
        <f>(BJ111^2*Y123^2)/X123^2</f>
        <v>11.111111111111111</v>
      </c>
      <c r="CA123" s="121">
        <f>(BK111^2*Y123^2)/X123^2</f>
        <v>25</v>
      </c>
      <c r="CB123" s="121">
        <f>(BL111^2*Y123^2)/X123^2</f>
        <v>44.444444444444443</v>
      </c>
      <c r="CC123" s="121">
        <f>(BM111^2*Y123^2)/X123^2</f>
        <v>69.444444444444443</v>
      </c>
      <c r="CD123" s="121">
        <f>(BN111^2*Y123^2)/X123^2</f>
        <v>100</v>
      </c>
      <c r="CE123" s="121">
        <f>(BO111^2*Y123^2)/X123^2</f>
        <v>136.11111111111111</v>
      </c>
      <c r="CF123" s="121">
        <f>(BP111^2*Y123^2)/X123^2</f>
        <v>177.77777777777777</v>
      </c>
      <c r="CG123" s="121">
        <f t="shared" si="356"/>
        <v>0.48</v>
      </c>
      <c r="CH123" s="121">
        <f t="shared" si="247"/>
        <v>0.12</v>
      </c>
      <c r="CI123" s="121">
        <f t="shared" si="248"/>
        <v>5.3333333333333337E-2</v>
      </c>
      <c r="CJ123" s="121">
        <f t="shared" si="249"/>
        <v>0.03</v>
      </c>
      <c r="CK123" s="121">
        <f t="shared" si="250"/>
        <v>1.9199999999999998E-2</v>
      </c>
      <c r="CL123" s="121">
        <f t="shared" si="251"/>
        <v>1.3333333333333334E-2</v>
      </c>
      <c r="CM123" s="121">
        <f t="shared" si="252"/>
        <v>9.7959183673469383E-3</v>
      </c>
      <c r="CN123" s="121">
        <f t="shared" si="253"/>
        <v>7.4999999999999997E-3</v>
      </c>
      <c r="CO123" s="95">
        <f t="shared" si="254"/>
        <v>8.2065081111111109</v>
      </c>
      <c r="CP123" s="95">
        <f t="shared" si="255"/>
        <v>19.435916444444445</v>
      </c>
      <c r="CQ123" s="95">
        <f t="shared" si="256"/>
        <v>38.151596999999995</v>
      </c>
      <c r="CR123" s="95">
        <f t="shared" si="257"/>
        <v>64.353549777777772</v>
      </c>
      <c r="CS123" s="95">
        <f t="shared" si="258"/>
        <v>98.041774777777775</v>
      </c>
      <c r="CT123" s="95">
        <f t="shared" si="259"/>
        <v>139.216272</v>
      </c>
      <c r="CU123" s="95">
        <f t="shared" si="260"/>
        <v>187.87704144444444</v>
      </c>
      <c r="CV123" s="95">
        <f t="shared" si="261"/>
        <v>244.02408311111111</v>
      </c>
      <c r="CW123" s="95">
        <f t="shared" si="262"/>
        <v>8.2065081111111109</v>
      </c>
      <c r="CX123" s="95">
        <f t="shared" si="263"/>
        <v>19.435916444444445</v>
      </c>
      <c r="CY123" s="95">
        <f t="shared" si="264"/>
        <v>38.151596999999995</v>
      </c>
      <c r="CZ123" s="95">
        <f t="shared" si="265"/>
        <v>64.353549777777772</v>
      </c>
      <c r="DA123" s="95">
        <f t="shared" si="266"/>
        <v>98.041774777777775</v>
      </c>
      <c r="DB123" s="95">
        <f t="shared" si="267"/>
        <v>139.216272</v>
      </c>
      <c r="DC123" s="95">
        <f t="shared" si="268"/>
        <v>187.87704144444444</v>
      </c>
      <c r="DD123" s="95">
        <f t="shared" si="269"/>
        <v>244.02408311111111</v>
      </c>
      <c r="DE123" s="13">
        <f t="shared" si="357"/>
        <v>7.4312657777777771</v>
      </c>
      <c r="DF123" s="13">
        <f t="shared" si="358"/>
        <v>14.324599111111111</v>
      </c>
      <c r="DG123" s="13">
        <f t="shared" si="359"/>
        <v>27.946821333333332</v>
      </c>
      <c r="DH123" s="13">
        <f t="shared" si="360"/>
        <v>47.297932444444442</v>
      </c>
      <c r="DI123" s="13">
        <f t="shared" si="270"/>
        <v>72.254732444444443</v>
      </c>
      <c r="DJ123" s="13">
        <f t="shared" si="271"/>
        <v>102.78682133333334</v>
      </c>
      <c r="DK123" s="13">
        <f t="shared" si="272"/>
        <v>138.88378278458049</v>
      </c>
      <c r="DL123" s="13">
        <f t="shared" si="273"/>
        <v>180.54126577777777</v>
      </c>
      <c r="DM123" s="95">
        <f t="shared" si="274"/>
        <v>7.4312657777777771</v>
      </c>
      <c r="DN123" s="95">
        <f t="shared" si="275"/>
        <v>14.324599111111111</v>
      </c>
      <c r="DO123" s="95">
        <f t="shared" si="276"/>
        <v>27.946821333333332</v>
      </c>
      <c r="DP123" s="95">
        <f t="shared" si="277"/>
        <v>47.297932444444442</v>
      </c>
      <c r="DQ123" s="95">
        <f t="shared" si="278"/>
        <v>72.254732444444443</v>
      </c>
      <c r="DR123" s="95">
        <f t="shared" si="279"/>
        <v>102.78682133333334</v>
      </c>
      <c r="DS123" s="95">
        <f t="shared" si="280"/>
        <v>138.88378278458049</v>
      </c>
      <c r="DT123" s="95">
        <f t="shared" si="281"/>
        <v>180.54126577777777</v>
      </c>
      <c r="DU123" s="95">
        <f t="shared" si="282"/>
        <v>6.9087846577777769</v>
      </c>
      <c r="DV123" s="95">
        <f t="shared" si="283"/>
        <v>10.10296231111111</v>
      </c>
      <c r="DW123" s="95">
        <f t="shared" si="284"/>
        <v>16.415118666666665</v>
      </c>
      <c r="DX123" s="95">
        <f t="shared" si="285"/>
        <v>25.38188172444444</v>
      </c>
      <c r="DY123" s="95">
        <f t="shared" si="286"/>
        <v>36.946164054044438</v>
      </c>
      <c r="DZ123" s="95">
        <f t="shared" si="287"/>
        <v>51.093879146666666</v>
      </c>
      <c r="EA123" s="95">
        <f t="shared" si="288"/>
        <v>67.82020036825395</v>
      </c>
      <c r="EB123" s="95">
        <f t="shared" si="289"/>
        <v>87.123111577777749</v>
      </c>
      <c r="EC123" s="95">
        <f t="shared" si="290"/>
        <v>6.9087846577777761</v>
      </c>
      <c r="ED123" s="95">
        <f t="shared" si="291"/>
        <v>10.10296231111111</v>
      </c>
      <c r="EE123" s="95">
        <f t="shared" si="292"/>
        <v>16.415118666666665</v>
      </c>
      <c r="EF123" s="95">
        <f t="shared" si="293"/>
        <v>25.38188172444444</v>
      </c>
      <c r="EG123" s="95">
        <f t="shared" si="294"/>
        <v>36.946164054044438</v>
      </c>
      <c r="EH123" s="95">
        <f t="shared" si="295"/>
        <v>51.093879146666666</v>
      </c>
      <c r="EI123" s="95">
        <f t="shared" si="296"/>
        <v>67.82020036825395</v>
      </c>
      <c r="EJ123" s="95">
        <f t="shared" si="297"/>
        <v>87.123111577777763</v>
      </c>
      <c r="EK123" s="95">
        <f t="shared" si="298"/>
        <v>6.9087846577777761</v>
      </c>
      <c r="EL123" s="95">
        <f t="shared" si="299"/>
        <v>10.10296231111111</v>
      </c>
      <c r="EM123" s="95">
        <f t="shared" si="300"/>
        <v>16.415118666666665</v>
      </c>
      <c r="EN123" s="95">
        <f t="shared" si="301"/>
        <v>25.38188172444444</v>
      </c>
      <c r="EO123" s="95">
        <f t="shared" si="302"/>
        <v>36.946164054044438</v>
      </c>
      <c r="EP123" s="95">
        <f t="shared" si="303"/>
        <v>51.093879146666666</v>
      </c>
      <c r="EQ123" s="95">
        <f t="shared" si="304"/>
        <v>67.82020036825395</v>
      </c>
      <c r="ER123" s="95">
        <f t="shared" si="305"/>
        <v>87.123111577777763</v>
      </c>
      <c r="ES123" s="95">
        <f t="shared" si="306"/>
        <v>1</v>
      </c>
      <c r="ET123" s="95">
        <f t="shared" si="307"/>
        <v>1</v>
      </c>
      <c r="EU123" s="95">
        <f t="shared" si="308"/>
        <v>1</v>
      </c>
      <c r="EV123" s="95">
        <f t="shared" si="309"/>
        <v>1</v>
      </c>
      <c r="EW123" s="95">
        <f t="shared" si="310"/>
        <v>1</v>
      </c>
      <c r="EX123" s="95">
        <f t="shared" si="311"/>
        <v>1</v>
      </c>
      <c r="EY123" s="95">
        <f t="shared" si="312"/>
        <v>1</v>
      </c>
      <c r="EZ123" s="95">
        <f t="shared" si="313"/>
        <v>1</v>
      </c>
      <c r="FA123" s="95">
        <f t="shared" si="314"/>
        <v>1</v>
      </c>
      <c r="FB123" s="95">
        <f t="shared" si="315"/>
        <v>1</v>
      </c>
      <c r="FC123" s="95">
        <f t="shared" si="316"/>
        <v>1</v>
      </c>
      <c r="FD123" s="95">
        <f t="shared" si="317"/>
        <v>1</v>
      </c>
      <c r="FE123" s="95">
        <f t="shared" si="318"/>
        <v>1</v>
      </c>
      <c r="FF123" s="95">
        <f t="shared" si="319"/>
        <v>1</v>
      </c>
      <c r="FG123" s="95">
        <f t="shared" si="320"/>
        <v>1</v>
      </c>
      <c r="FH123" s="95">
        <f t="shared" si="321"/>
        <v>1</v>
      </c>
      <c r="FI123" s="95">
        <f t="shared" si="322"/>
        <v>1</v>
      </c>
      <c r="FJ123" s="95">
        <f t="shared" si="323"/>
        <v>1</v>
      </c>
      <c r="FK123" s="95">
        <f t="shared" si="324"/>
        <v>1</v>
      </c>
      <c r="FL123" s="95">
        <f t="shared" si="325"/>
        <v>1</v>
      </c>
      <c r="FM123" s="95">
        <f t="shared" si="326"/>
        <v>1</v>
      </c>
      <c r="FN123" s="95">
        <f t="shared" si="327"/>
        <v>1</v>
      </c>
      <c r="FO123" s="95">
        <f t="shared" si="328"/>
        <v>1</v>
      </c>
      <c r="FP123" s="95">
        <f t="shared" si="329"/>
        <v>1</v>
      </c>
      <c r="FQ123" s="115">
        <f t="shared" si="330"/>
        <v>4.8639283582312425</v>
      </c>
      <c r="FR123" s="115">
        <f t="shared" si="331"/>
        <v>6.2686561344938623</v>
      </c>
      <c r="FS123" s="115">
        <f t="shared" si="332"/>
        <v>7.6381390787233112</v>
      </c>
      <c r="FT123" s="115">
        <f t="shared" si="333"/>
        <v>8.4451375726376732</v>
      </c>
      <c r="FU123" s="115">
        <f t="shared" si="334"/>
        <v>8.9178419161104578</v>
      </c>
      <c r="FV123" s="115">
        <f t="shared" si="335"/>
        <v>9.2088156754143782</v>
      </c>
      <c r="FW123" s="115">
        <f t="shared" si="336"/>
        <v>9.3977077384097605</v>
      </c>
      <c r="FX123" s="115">
        <f t="shared" si="337"/>
        <v>9.5262146607959561</v>
      </c>
      <c r="FZ123" s="90">
        <f t="shared" si="361"/>
        <v>4.8639283582312425</v>
      </c>
      <c r="GB123" s="18"/>
      <c r="GC123" s="29"/>
      <c r="GE123" s="15"/>
      <c r="GF123" s="15"/>
      <c r="GG123" s="15"/>
      <c r="GI123" s="31"/>
      <c r="GJ123" s="31"/>
      <c r="GK123" s="31"/>
      <c r="HU123" s="21"/>
      <c r="HV123" s="21"/>
      <c r="HW123" s="21"/>
      <c r="HX123" s="21"/>
      <c r="HY123" s="21"/>
      <c r="HZ123" s="21"/>
      <c r="IA123" s="21"/>
      <c r="IC123" s="28"/>
      <c r="ID123" s="13"/>
      <c r="IE123" s="13"/>
      <c r="IF123" s="13"/>
      <c r="IG123" s="13"/>
      <c r="IH123" s="13"/>
      <c r="II123" s="13"/>
      <c r="IJ123" s="28"/>
      <c r="IK123" s="20"/>
      <c r="IL123" s="13"/>
      <c r="IM123" s="11"/>
      <c r="IN123" s="23"/>
      <c r="IO123" s="13"/>
      <c r="IP123" s="23"/>
      <c r="IQ123" s="28"/>
      <c r="IR123" s="20"/>
      <c r="IS123" s="13"/>
      <c r="IT123" s="20"/>
      <c r="IU123" s="23"/>
      <c r="IV123" s="20"/>
      <c r="IW123" s="23"/>
      <c r="IY123" s="13"/>
      <c r="IZ123" s="25"/>
      <c r="JA123" s="25"/>
      <c r="JB123" s="25"/>
      <c r="JC123" s="25"/>
      <c r="JD123" s="25"/>
      <c r="JE123" s="25"/>
      <c r="JF123" s="25"/>
    </row>
    <row r="124" spans="1:266" x14ac:dyDescent="0.3">
      <c r="X124" s="118">
        <v>6.5</v>
      </c>
      <c r="Y124" s="118">
        <v>10</v>
      </c>
      <c r="Z124" s="40">
        <v>1.7999999999999999E-2</v>
      </c>
      <c r="AA124" s="40">
        <v>10000000</v>
      </c>
      <c r="AB124" s="40">
        <v>10000000</v>
      </c>
      <c r="AC124" s="98">
        <v>3900000</v>
      </c>
      <c r="AD124" s="42">
        <v>0.33</v>
      </c>
      <c r="AE124" s="42">
        <v>0.33</v>
      </c>
      <c r="AF124" s="41">
        <v>1.7999999999999999E-2</v>
      </c>
      <c r="AG124" s="40">
        <v>10000000</v>
      </c>
      <c r="AH124" s="40">
        <v>10000000</v>
      </c>
      <c r="AI124" s="98">
        <v>3900000</v>
      </c>
      <c r="AJ124" s="42">
        <v>0.33</v>
      </c>
      <c r="AK124" s="42">
        <v>0.33</v>
      </c>
      <c r="AL124" s="42">
        <f>AL109</f>
        <v>0.10050000000000001</v>
      </c>
      <c r="AM124" s="40">
        <v>6000</v>
      </c>
      <c r="AN124" s="40">
        <f>AN109</f>
        <v>10000</v>
      </c>
      <c r="AO124" s="40">
        <f>AO109</f>
        <v>10000</v>
      </c>
      <c r="AP124" s="42">
        <v>0.03</v>
      </c>
      <c r="AQ124" s="42">
        <v>0.03</v>
      </c>
      <c r="AR124" s="4">
        <f t="shared" si="338"/>
        <v>0.11849999999999999</v>
      </c>
      <c r="AS124" s="11">
        <f t="shared" si="339"/>
        <v>0.65</v>
      </c>
      <c r="AT124" s="15">
        <f t="shared" si="340"/>
        <v>1418.2499158343621</v>
      </c>
      <c r="AU124" s="19">
        <f t="shared" si="341"/>
        <v>0.10018019504865139</v>
      </c>
      <c r="AV124" s="13">
        <f t="shared" si="342"/>
        <v>0.5</v>
      </c>
      <c r="AW124" s="11">
        <f t="shared" si="343"/>
        <v>1</v>
      </c>
      <c r="AX124" s="11">
        <f t="shared" si="344"/>
        <v>0.8911</v>
      </c>
      <c r="AY124" s="11">
        <f t="shared" si="345"/>
        <v>201997.53114128605</v>
      </c>
      <c r="AZ124" s="11">
        <f t="shared" si="346"/>
        <v>1</v>
      </c>
      <c r="BA124" s="11">
        <f t="shared" si="347"/>
        <v>0.34752899999999998</v>
      </c>
      <c r="BB124" s="11">
        <f t="shared" si="348"/>
        <v>1.025058</v>
      </c>
      <c r="BC124" s="11">
        <f t="shared" si="349"/>
        <v>0.99909999999999999</v>
      </c>
      <c r="BD124" s="11">
        <f t="shared" si="350"/>
        <v>0.8911</v>
      </c>
      <c r="BE124" s="11">
        <f t="shared" si="351"/>
        <v>201997.53114128605</v>
      </c>
      <c r="BF124" s="11">
        <f t="shared" si="352"/>
        <v>1</v>
      </c>
      <c r="BG124" s="11">
        <f t="shared" si="353"/>
        <v>0.34752899999999998</v>
      </c>
      <c r="BH124" s="11">
        <f t="shared" si="354"/>
        <v>1.025058</v>
      </c>
      <c r="BI124" s="121">
        <f>16*X124^2/(3*BI111^2*Y124^2)</f>
        <v>2.2533333333333334</v>
      </c>
      <c r="BJ124" s="121">
        <f>16*X124^2/(3*BJ111^2*Y124^2)</f>
        <v>0.56333333333333335</v>
      </c>
      <c r="BK124" s="121">
        <f>16*X124^2/(3*BK111^2*Y124^2)</f>
        <v>0.25037037037037035</v>
      </c>
      <c r="BL124" s="121">
        <f>16*X124^2/(3*BL111^2*Y124^2)</f>
        <v>0.14083333333333334</v>
      </c>
      <c r="BM124" s="121">
        <f>16*X124^2/(3*BM111^2*Y124^2)</f>
        <v>9.0133333333333329E-2</v>
      </c>
      <c r="BN124" s="121">
        <f>16*X124^2/(3*BN111^2*Y124^2)</f>
        <v>6.2592592592592589E-2</v>
      </c>
      <c r="BO124" s="121">
        <f>16*X124^2/(3*BO111^2*Y124^2)</f>
        <v>4.5986394557823128E-2</v>
      </c>
      <c r="BP124" s="121">
        <f>16*X124^2/(3*BP111^2*Y124^2)</f>
        <v>3.5208333333333335E-2</v>
      </c>
      <c r="BQ124" s="121">
        <f t="shared" si="355"/>
        <v>1.3333333333333333</v>
      </c>
      <c r="BR124" s="121">
        <f t="shared" si="246"/>
        <v>1.3333333333333333</v>
      </c>
      <c r="BS124" s="121">
        <f t="shared" si="246"/>
        <v>1.3333333333333333</v>
      </c>
      <c r="BT124" s="121">
        <f t="shared" si="246"/>
        <v>1.3333333333333333</v>
      </c>
      <c r="BU124" s="121">
        <f t="shared" si="246"/>
        <v>1.3333333333333333</v>
      </c>
      <c r="BV124" s="121">
        <f t="shared" si="246"/>
        <v>1.3333333333333333</v>
      </c>
      <c r="BW124" s="121">
        <f t="shared" si="246"/>
        <v>1.3333333333333333</v>
      </c>
      <c r="BX124" s="121">
        <f t="shared" si="246"/>
        <v>1.3333333333333333</v>
      </c>
      <c r="BY124" s="121">
        <f>(BI111^2*Y124^2)/X124^2</f>
        <v>2.3668639053254439</v>
      </c>
      <c r="BZ124" s="121">
        <f>(BJ111^2*Y124^2)/X124^2</f>
        <v>9.4674556213017755</v>
      </c>
      <c r="CA124" s="121">
        <f>(BK111^2*Y124^2)/X124^2</f>
        <v>21.301775147928993</v>
      </c>
      <c r="CB124" s="121">
        <f>(BL111^2*Y124^2)/X124^2</f>
        <v>37.869822485207102</v>
      </c>
      <c r="CC124" s="121">
        <f>(BM111^2*Y124^2)/X124^2</f>
        <v>59.171597633136095</v>
      </c>
      <c r="CD124" s="121">
        <f>(BN111^2*Y124^2)/X124^2</f>
        <v>85.207100591715971</v>
      </c>
      <c r="CE124" s="121">
        <f>(BO111^2*Y124^2)/X124^2</f>
        <v>115.97633136094674</v>
      </c>
      <c r="CF124" s="121">
        <f>(BP111^2*Y124^2)/X124^2</f>
        <v>151.47928994082841</v>
      </c>
      <c r="CG124" s="121">
        <f t="shared" si="356"/>
        <v>0.56333333333333335</v>
      </c>
      <c r="CH124" s="121">
        <f t="shared" si="247"/>
        <v>0.14083333333333334</v>
      </c>
      <c r="CI124" s="121">
        <f t="shared" si="248"/>
        <v>6.2592592592592589E-2</v>
      </c>
      <c r="CJ124" s="121">
        <f t="shared" si="249"/>
        <v>3.5208333333333335E-2</v>
      </c>
      <c r="CK124" s="121">
        <f t="shared" si="250"/>
        <v>2.2533333333333332E-2</v>
      </c>
      <c r="CL124" s="121">
        <f t="shared" si="251"/>
        <v>1.5648148148148147E-2</v>
      </c>
      <c r="CM124" s="121">
        <f t="shared" si="252"/>
        <v>1.1496598639455782E-2</v>
      </c>
      <c r="CN124" s="121">
        <f t="shared" si="253"/>
        <v>8.8020833333333336E-3</v>
      </c>
      <c r="CO124" s="95">
        <f t="shared" si="254"/>
        <v>7.6527897514792897</v>
      </c>
      <c r="CP124" s="95">
        <f t="shared" si="255"/>
        <v>17.22104300591716</v>
      </c>
      <c r="CQ124" s="95">
        <f t="shared" si="256"/>
        <v>33.16813176331361</v>
      </c>
      <c r="CR124" s="95">
        <f t="shared" si="257"/>
        <v>55.494056023668634</v>
      </c>
      <c r="CS124" s="95">
        <f t="shared" si="258"/>
        <v>84.198815786982252</v>
      </c>
      <c r="CT124" s="95">
        <f t="shared" si="259"/>
        <v>119.28241105325444</v>
      </c>
      <c r="CU124" s="95">
        <f t="shared" si="260"/>
        <v>160.7448418224852</v>
      </c>
      <c r="CV124" s="95">
        <f t="shared" si="261"/>
        <v>208.58610809467456</v>
      </c>
      <c r="CW124" s="95">
        <f t="shared" si="262"/>
        <v>7.6527897514792897</v>
      </c>
      <c r="CX124" s="95">
        <f t="shared" si="263"/>
        <v>17.22104300591716</v>
      </c>
      <c r="CY124" s="95">
        <f t="shared" si="264"/>
        <v>33.16813176331361</v>
      </c>
      <c r="CZ124" s="95">
        <f t="shared" si="265"/>
        <v>55.494056023668634</v>
      </c>
      <c r="DA124" s="95">
        <f t="shared" si="266"/>
        <v>84.198815786982252</v>
      </c>
      <c r="DB124" s="95">
        <f t="shared" si="267"/>
        <v>119.28241105325444</v>
      </c>
      <c r="DC124" s="95">
        <f t="shared" si="268"/>
        <v>160.7448418224852</v>
      </c>
      <c r="DD124" s="95">
        <f t="shared" si="269"/>
        <v>208.58610809467456</v>
      </c>
      <c r="DE124" s="13">
        <f t="shared" si="357"/>
        <v>7.3536852386587768</v>
      </c>
      <c r="DF124" s="13">
        <f t="shared" si="358"/>
        <v>12.764276954635109</v>
      </c>
      <c r="DG124" s="13">
        <f t="shared" si="359"/>
        <v>24.285633518299363</v>
      </c>
      <c r="DH124" s="13">
        <f t="shared" si="360"/>
        <v>40.744143818540437</v>
      </c>
      <c r="DI124" s="13">
        <f t="shared" si="270"/>
        <v>61.99521896646943</v>
      </c>
      <c r="DJ124" s="13">
        <f t="shared" si="271"/>
        <v>88.003181184308559</v>
      </c>
      <c r="DK124" s="13">
        <f t="shared" si="272"/>
        <v>118.75580575550457</v>
      </c>
      <c r="DL124" s="13">
        <f t="shared" si="273"/>
        <v>154.24798627416175</v>
      </c>
      <c r="DM124" s="95">
        <f t="shared" si="274"/>
        <v>7.3536852386587768</v>
      </c>
      <c r="DN124" s="95">
        <f t="shared" si="275"/>
        <v>12.764276954635109</v>
      </c>
      <c r="DO124" s="95">
        <f t="shared" si="276"/>
        <v>24.285633518299363</v>
      </c>
      <c r="DP124" s="95">
        <f t="shared" si="277"/>
        <v>40.744143818540437</v>
      </c>
      <c r="DQ124" s="95">
        <f t="shared" si="278"/>
        <v>61.99521896646943</v>
      </c>
      <c r="DR124" s="95">
        <f t="shared" si="279"/>
        <v>88.003181184308559</v>
      </c>
      <c r="DS124" s="95">
        <f t="shared" si="280"/>
        <v>118.75580575550457</v>
      </c>
      <c r="DT124" s="95">
        <f t="shared" si="281"/>
        <v>154.24798627416175</v>
      </c>
      <c r="DU124" s="95">
        <f t="shared" si="282"/>
        <v>6.8728360082051276</v>
      </c>
      <c r="DV124" s="95">
        <f t="shared" si="283"/>
        <v>9.3799527128205131</v>
      </c>
      <c r="DW124" s="95">
        <f t="shared" si="284"/>
        <v>14.718626746438744</v>
      </c>
      <c r="DX124" s="95">
        <f t="shared" si="285"/>
        <v>22.345039581282052</v>
      </c>
      <c r="DY124" s="95">
        <f t="shared" si="286"/>
        <v>32.192192774728206</v>
      </c>
      <c r="DZ124" s="95">
        <f t="shared" si="287"/>
        <v>44.243554243532756</v>
      </c>
      <c r="EA124" s="95">
        <f t="shared" si="288"/>
        <v>58.493459396336988</v>
      </c>
      <c r="EB124" s="95">
        <f t="shared" si="289"/>
        <v>74.939542067628196</v>
      </c>
      <c r="EC124" s="95">
        <f t="shared" si="290"/>
        <v>6.8728360082051285</v>
      </c>
      <c r="ED124" s="95">
        <f t="shared" si="291"/>
        <v>9.3799527128205131</v>
      </c>
      <c r="EE124" s="95">
        <f t="shared" si="292"/>
        <v>14.718626746438744</v>
      </c>
      <c r="EF124" s="95">
        <f t="shared" si="293"/>
        <v>22.345039581282052</v>
      </c>
      <c r="EG124" s="95">
        <f t="shared" si="294"/>
        <v>32.192192774728198</v>
      </c>
      <c r="EH124" s="95">
        <f t="shared" si="295"/>
        <v>44.243554243532756</v>
      </c>
      <c r="EI124" s="95">
        <f t="shared" si="296"/>
        <v>58.493459396336988</v>
      </c>
      <c r="EJ124" s="95">
        <f t="shared" si="297"/>
        <v>74.939542067628196</v>
      </c>
      <c r="EK124" s="95">
        <f t="shared" si="298"/>
        <v>6.8728360082051285</v>
      </c>
      <c r="EL124" s="95">
        <f t="shared" si="299"/>
        <v>9.3799527128205131</v>
      </c>
      <c r="EM124" s="95">
        <f t="shared" si="300"/>
        <v>14.718626746438744</v>
      </c>
      <c r="EN124" s="95">
        <f t="shared" si="301"/>
        <v>22.345039581282052</v>
      </c>
      <c r="EO124" s="95">
        <f t="shared" si="302"/>
        <v>32.192192774728198</v>
      </c>
      <c r="EP124" s="95">
        <f t="shared" si="303"/>
        <v>44.243554243532756</v>
      </c>
      <c r="EQ124" s="95">
        <f t="shared" si="304"/>
        <v>58.493459396336988</v>
      </c>
      <c r="ER124" s="95">
        <f t="shared" si="305"/>
        <v>74.939542067628196</v>
      </c>
      <c r="ES124" s="95">
        <f t="shared" si="306"/>
        <v>1</v>
      </c>
      <c r="ET124" s="95">
        <f t="shared" si="307"/>
        <v>1</v>
      </c>
      <c r="EU124" s="95">
        <f t="shared" si="308"/>
        <v>1</v>
      </c>
      <c r="EV124" s="95">
        <f t="shared" si="309"/>
        <v>1</v>
      </c>
      <c r="EW124" s="95">
        <f t="shared" si="310"/>
        <v>1</v>
      </c>
      <c r="EX124" s="95">
        <f t="shared" si="311"/>
        <v>1</v>
      </c>
      <c r="EY124" s="95">
        <f t="shared" si="312"/>
        <v>1</v>
      </c>
      <c r="EZ124" s="95">
        <f t="shared" si="313"/>
        <v>1</v>
      </c>
      <c r="FA124" s="95">
        <f t="shared" si="314"/>
        <v>1</v>
      </c>
      <c r="FB124" s="95">
        <f t="shared" si="315"/>
        <v>1</v>
      </c>
      <c r="FC124" s="95">
        <f t="shared" si="316"/>
        <v>1</v>
      </c>
      <c r="FD124" s="95">
        <f t="shared" si="317"/>
        <v>1</v>
      </c>
      <c r="FE124" s="95">
        <f t="shared" si="318"/>
        <v>1</v>
      </c>
      <c r="FF124" s="95">
        <f t="shared" si="319"/>
        <v>1</v>
      </c>
      <c r="FG124" s="95">
        <f t="shared" si="320"/>
        <v>1</v>
      </c>
      <c r="FH124" s="95">
        <f t="shared" si="321"/>
        <v>1</v>
      </c>
      <c r="FI124" s="95">
        <f t="shared" si="322"/>
        <v>1</v>
      </c>
      <c r="FJ124" s="95">
        <f t="shared" si="323"/>
        <v>1</v>
      </c>
      <c r="FK124" s="95">
        <f t="shared" si="324"/>
        <v>1</v>
      </c>
      <c r="FL124" s="95">
        <f t="shared" si="325"/>
        <v>1</v>
      </c>
      <c r="FM124" s="95">
        <f t="shared" si="326"/>
        <v>1</v>
      </c>
      <c r="FN124" s="95">
        <f t="shared" si="327"/>
        <v>1</v>
      </c>
      <c r="FO124" s="95">
        <f t="shared" si="328"/>
        <v>1</v>
      </c>
      <c r="FP124" s="95">
        <f t="shared" si="329"/>
        <v>1</v>
      </c>
      <c r="FQ124" s="115">
        <f t="shared" si="330"/>
        <v>4.9041504376308147</v>
      </c>
      <c r="FR124" s="115">
        <f t="shared" si="331"/>
        <v>6.0042529690916382</v>
      </c>
      <c r="FS124" s="115">
        <f t="shared" si="332"/>
        <v>7.3797986048481743</v>
      </c>
      <c r="FT124" s="115">
        <f t="shared" si="333"/>
        <v>8.2422255461934579</v>
      </c>
      <c r="FU124" s="115">
        <f t="shared" si="334"/>
        <v>8.7638026492606116</v>
      </c>
      <c r="FV124" s="115">
        <f t="shared" si="335"/>
        <v>9.0908264276587563</v>
      </c>
      <c r="FW124" s="115">
        <f t="shared" si="336"/>
        <v>9.3055579590217494</v>
      </c>
      <c r="FX124" s="115">
        <f t="shared" si="337"/>
        <v>9.4527436016887094</v>
      </c>
      <c r="FZ124" s="90">
        <f t="shared" si="361"/>
        <v>4.9041504376308147</v>
      </c>
      <c r="GB124" s="18"/>
      <c r="GC124" s="29"/>
      <c r="GE124" s="15"/>
      <c r="GF124" s="15"/>
      <c r="GG124" s="15"/>
      <c r="GI124" s="31"/>
      <c r="GJ124" s="31"/>
      <c r="GK124" s="31"/>
      <c r="HU124" s="21"/>
      <c r="HV124" s="21"/>
      <c r="HW124" s="21"/>
      <c r="HX124" s="21"/>
      <c r="HY124" s="21"/>
      <c r="HZ124" s="21"/>
      <c r="IA124" s="21"/>
      <c r="IC124" s="28"/>
      <c r="ID124" s="11"/>
      <c r="IE124" s="13"/>
      <c r="IF124" s="11"/>
      <c r="IG124" s="13"/>
      <c r="IH124" s="13"/>
      <c r="II124" s="13"/>
      <c r="IJ124" s="28"/>
      <c r="IK124" s="11"/>
      <c r="IL124" s="13"/>
      <c r="IM124" s="11"/>
      <c r="IN124" s="23"/>
      <c r="IO124" s="11"/>
      <c r="IP124" s="23"/>
      <c r="IQ124" s="28"/>
      <c r="IR124" s="20"/>
      <c r="IS124" s="13"/>
      <c r="IT124" s="23"/>
      <c r="IU124" s="23"/>
      <c r="IV124" s="23"/>
      <c r="IW124" s="23"/>
      <c r="IY124" s="13"/>
      <c r="IZ124" s="25"/>
      <c r="JA124" s="25"/>
      <c r="JB124" s="25"/>
      <c r="JC124" s="25"/>
      <c r="JD124" s="25"/>
      <c r="JE124" s="25"/>
      <c r="JF124" s="25"/>
    </row>
    <row r="125" spans="1:266" s="4" customFormat="1" ht="13.8" x14ac:dyDescent="0.3">
      <c r="M125" s="6"/>
      <c r="N125" s="6"/>
      <c r="O125" s="6"/>
      <c r="P125" s="6"/>
      <c r="Q125" s="6"/>
      <c r="R125" s="6"/>
      <c r="S125" s="7"/>
      <c r="T125" s="6"/>
      <c r="U125" s="5"/>
      <c r="X125" s="118">
        <v>7</v>
      </c>
      <c r="Y125" s="118">
        <v>10</v>
      </c>
      <c r="Z125" s="40">
        <v>1.7999999999999999E-2</v>
      </c>
      <c r="AA125" s="40">
        <v>10000000</v>
      </c>
      <c r="AB125" s="40">
        <v>10000000</v>
      </c>
      <c r="AC125" s="98">
        <v>3900000</v>
      </c>
      <c r="AD125" s="42">
        <v>0.33</v>
      </c>
      <c r="AE125" s="42">
        <v>0.33</v>
      </c>
      <c r="AF125" s="41">
        <v>1.7999999999999999E-2</v>
      </c>
      <c r="AG125" s="40">
        <v>10000000</v>
      </c>
      <c r="AH125" s="40">
        <v>10000000</v>
      </c>
      <c r="AI125" s="98">
        <v>3900000</v>
      </c>
      <c r="AJ125" s="42">
        <v>0.33</v>
      </c>
      <c r="AK125" s="42">
        <v>0.33</v>
      </c>
      <c r="AL125" s="42">
        <f>AL109</f>
        <v>0.10050000000000001</v>
      </c>
      <c r="AM125" s="40">
        <v>6000</v>
      </c>
      <c r="AN125" s="40">
        <f>AN109</f>
        <v>10000</v>
      </c>
      <c r="AO125" s="40">
        <f>AO109</f>
        <v>10000</v>
      </c>
      <c r="AP125" s="42">
        <v>0.03</v>
      </c>
      <c r="AQ125" s="42">
        <v>0.03</v>
      </c>
      <c r="AR125" s="4">
        <f t="shared" si="338"/>
        <v>0.11849999999999999</v>
      </c>
      <c r="AS125" s="11">
        <f t="shared" si="339"/>
        <v>0.7</v>
      </c>
      <c r="AT125" s="15">
        <f t="shared" si="340"/>
        <v>1418.2499158343621</v>
      </c>
      <c r="AU125" s="19">
        <f t="shared" si="341"/>
        <v>0.10018019504865139</v>
      </c>
      <c r="AV125" s="13">
        <f t="shared" si="342"/>
        <v>0.5</v>
      </c>
      <c r="AW125" s="11">
        <f t="shared" si="343"/>
        <v>1</v>
      </c>
      <c r="AX125" s="11">
        <f t="shared" si="344"/>
        <v>0.8911</v>
      </c>
      <c r="AY125" s="11">
        <f t="shared" si="345"/>
        <v>201997.53114128605</v>
      </c>
      <c r="AZ125" s="11">
        <f t="shared" si="346"/>
        <v>1</v>
      </c>
      <c r="BA125" s="11">
        <f t="shared" si="347"/>
        <v>0.34752899999999998</v>
      </c>
      <c r="BB125" s="11">
        <f t="shared" si="348"/>
        <v>1.025058</v>
      </c>
      <c r="BC125" s="11">
        <f t="shared" si="349"/>
        <v>0.99909999999999999</v>
      </c>
      <c r="BD125" s="11">
        <f t="shared" si="350"/>
        <v>0.8911</v>
      </c>
      <c r="BE125" s="11">
        <f t="shared" si="351"/>
        <v>201997.53114128605</v>
      </c>
      <c r="BF125" s="11">
        <f t="shared" si="352"/>
        <v>1</v>
      </c>
      <c r="BG125" s="11">
        <f t="shared" si="353"/>
        <v>0.34752899999999998</v>
      </c>
      <c r="BH125" s="11">
        <f t="shared" si="354"/>
        <v>1.025058</v>
      </c>
      <c r="BI125" s="121">
        <f>16*X125^2/(3*BI111^2*Y125^2)</f>
        <v>2.6133333333333333</v>
      </c>
      <c r="BJ125" s="121">
        <f>16*X125^2/(3*BJ111^2*Y125^2)</f>
        <v>0.65333333333333332</v>
      </c>
      <c r="BK125" s="121">
        <f>16*X125^2/(3*BK111^2*Y125^2)</f>
        <v>0.29037037037037039</v>
      </c>
      <c r="BL125" s="121">
        <f>16*X125^2/(3*BL111^2*Y125^2)</f>
        <v>0.16333333333333333</v>
      </c>
      <c r="BM125" s="121">
        <f>16*X125^2/(3*BM111^2*Y125^2)</f>
        <v>0.10453333333333334</v>
      </c>
      <c r="BN125" s="121">
        <f>16*X125^2/(3*BN111^2*Y125^2)</f>
        <v>7.2592592592592597E-2</v>
      </c>
      <c r="BO125" s="121">
        <f>16*X125^2/(3*BO111^2*Y125^2)</f>
        <v>5.3333333333333337E-2</v>
      </c>
      <c r="BP125" s="121">
        <f>16*X125^2/(3*BP111^2*Y125^2)</f>
        <v>4.0833333333333333E-2</v>
      </c>
      <c r="BQ125" s="121">
        <f t="shared" si="355"/>
        <v>1.3333333333333333</v>
      </c>
      <c r="BR125" s="121">
        <f t="shared" si="246"/>
        <v>1.3333333333333333</v>
      </c>
      <c r="BS125" s="121">
        <f t="shared" si="246"/>
        <v>1.3333333333333333</v>
      </c>
      <c r="BT125" s="121">
        <f t="shared" si="246"/>
        <v>1.3333333333333333</v>
      </c>
      <c r="BU125" s="121">
        <f t="shared" si="246"/>
        <v>1.3333333333333333</v>
      </c>
      <c r="BV125" s="121">
        <f t="shared" si="246"/>
        <v>1.3333333333333333</v>
      </c>
      <c r="BW125" s="121">
        <f t="shared" si="246"/>
        <v>1.3333333333333333</v>
      </c>
      <c r="BX125" s="121">
        <f t="shared" si="246"/>
        <v>1.3333333333333333</v>
      </c>
      <c r="BY125" s="121">
        <f>(BI111^2*Y125^2)/X125^2</f>
        <v>2.0408163265306123</v>
      </c>
      <c r="BZ125" s="121">
        <f>(BJ111^2*Y125^2)/X125^2</f>
        <v>8.1632653061224492</v>
      </c>
      <c r="CA125" s="121">
        <f>(BK111^2*Y125^2)/X125^2</f>
        <v>18.367346938775512</v>
      </c>
      <c r="CB125" s="121">
        <f>(BL111^2*Y125^2)/X125^2</f>
        <v>32.653061224489797</v>
      </c>
      <c r="CC125" s="121">
        <f>(BM111^2*Y125^2)/X125^2</f>
        <v>51.020408163265309</v>
      </c>
      <c r="CD125" s="121">
        <f>(BN111^2*Y125^2)/X125^2</f>
        <v>73.469387755102048</v>
      </c>
      <c r="CE125" s="121">
        <f>(BO111^2*Y125^2)/X125^2</f>
        <v>100</v>
      </c>
      <c r="CF125" s="121">
        <f>(BP111^2*Y125^2)/X125^2</f>
        <v>130.61224489795919</v>
      </c>
      <c r="CG125" s="121">
        <f t="shared" si="356"/>
        <v>0.65333333333333332</v>
      </c>
      <c r="CH125" s="121">
        <f t="shared" si="247"/>
        <v>0.16333333333333333</v>
      </c>
      <c r="CI125" s="121">
        <f t="shared" si="248"/>
        <v>7.2592592592592597E-2</v>
      </c>
      <c r="CJ125" s="121">
        <f t="shared" si="249"/>
        <v>4.0833333333333333E-2</v>
      </c>
      <c r="CK125" s="121">
        <f t="shared" si="250"/>
        <v>2.6133333333333335E-2</v>
      </c>
      <c r="CL125" s="121">
        <f t="shared" si="251"/>
        <v>1.8148148148148149E-2</v>
      </c>
      <c r="CM125" s="121">
        <f t="shared" si="252"/>
        <v>1.3333333333333334E-2</v>
      </c>
      <c r="CN125" s="121">
        <f t="shared" si="253"/>
        <v>1.0208333333333333E-2</v>
      </c>
      <c r="CO125" s="95">
        <f t="shared" si="254"/>
        <v>7.2134311836734692</v>
      </c>
      <c r="CP125" s="95">
        <f t="shared" si="255"/>
        <v>15.463608734693878</v>
      </c>
      <c r="CQ125" s="95">
        <f t="shared" si="256"/>
        <v>29.213904653061224</v>
      </c>
      <c r="CR125" s="95">
        <f t="shared" si="257"/>
        <v>48.464318938775506</v>
      </c>
      <c r="CS125" s="95">
        <f t="shared" si="258"/>
        <v>73.214851591836734</v>
      </c>
      <c r="CT125" s="95">
        <f t="shared" si="259"/>
        <v>103.4655026122449</v>
      </c>
      <c r="CU125" s="95">
        <f t="shared" si="260"/>
        <v>139.216272</v>
      </c>
      <c r="CV125" s="95">
        <f t="shared" si="261"/>
        <v>180.46715975510205</v>
      </c>
      <c r="CW125" s="95">
        <f t="shared" si="262"/>
        <v>7.2134311836734692</v>
      </c>
      <c r="CX125" s="95">
        <f t="shared" si="263"/>
        <v>15.463608734693878</v>
      </c>
      <c r="CY125" s="95">
        <f t="shared" si="264"/>
        <v>29.213904653061224</v>
      </c>
      <c r="CZ125" s="95">
        <f t="shared" si="265"/>
        <v>48.464318938775506</v>
      </c>
      <c r="DA125" s="95">
        <f t="shared" si="266"/>
        <v>73.214851591836734</v>
      </c>
      <c r="DB125" s="95">
        <f t="shared" si="267"/>
        <v>103.4655026122449</v>
      </c>
      <c r="DC125" s="95">
        <f t="shared" si="268"/>
        <v>139.216272</v>
      </c>
      <c r="DD125" s="95">
        <f t="shared" si="269"/>
        <v>180.46715975510205</v>
      </c>
      <c r="DE125" s="13">
        <f t="shared" si="357"/>
        <v>7.3876376598639446</v>
      </c>
      <c r="DF125" s="13">
        <f t="shared" si="358"/>
        <v>11.550086639455783</v>
      </c>
      <c r="DG125" s="13">
        <f t="shared" si="359"/>
        <v>21.391205309145882</v>
      </c>
      <c r="DH125" s="13">
        <f t="shared" si="360"/>
        <v>35.549882557823132</v>
      </c>
      <c r="DI125" s="13">
        <f t="shared" si="270"/>
        <v>53.858429496598639</v>
      </c>
      <c r="DJ125" s="13">
        <f t="shared" si="271"/>
        <v>76.275468347694641</v>
      </c>
      <c r="DK125" s="13">
        <f t="shared" si="272"/>
        <v>102.78682133333334</v>
      </c>
      <c r="DL125" s="13">
        <f t="shared" si="273"/>
        <v>133.38656623129253</v>
      </c>
      <c r="DM125" s="95">
        <f t="shared" si="274"/>
        <v>7.3876376598639446</v>
      </c>
      <c r="DN125" s="95">
        <f t="shared" si="275"/>
        <v>11.550086639455783</v>
      </c>
      <c r="DO125" s="95">
        <f t="shared" si="276"/>
        <v>21.391205309145882</v>
      </c>
      <c r="DP125" s="95">
        <f t="shared" si="277"/>
        <v>35.549882557823132</v>
      </c>
      <c r="DQ125" s="95">
        <f t="shared" si="278"/>
        <v>53.858429496598639</v>
      </c>
      <c r="DR125" s="95">
        <f t="shared" si="279"/>
        <v>76.275468347694641</v>
      </c>
      <c r="DS125" s="95">
        <f t="shared" si="280"/>
        <v>102.78682133333334</v>
      </c>
      <c r="DT125" s="95">
        <f t="shared" si="281"/>
        <v>133.38656623129253</v>
      </c>
      <c r="DU125" s="95">
        <f t="shared" si="282"/>
        <v>6.8885686095238086</v>
      </c>
      <c r="DV125" s="95">
        <f t="shared" si="283"/>
        <v>8.8173309180952373</v>
      </c>
      <c r="DW125" s="95">
        <f t="shared" si="284"/>
        <v>13.377429758306878</v>
      </c>
      <c r="DX125" s="95">
        <f t="shared" si="285"/>
        <v>19.938164352380952</v>
      </c>
      <c r="DY125" s="95">
        <f t="shared" si="286"/>
        <v>28.421832364495238</v>
      </c>
      <c r="DZ125" s="95">
        <f t="shared" si="287"/>
        <v>38.80926049100529</v>
      </c>
      <c r="EA125" s="95">
        <f t="shared" si="288"/>
        <v>51.093879146666666</v>
      </c>
      <c r="EB125" s="95">
        <f t="shared" si="289"/>
        <v>65.272944139523815</v>
      </c>
      <c r="EC125" s="95">
        <f t="shared" si="290"/>
        <v>6.8885686095238086</v>
      </c>
      <c r="ED125" s="95">
        <f t="shared" si="291"/>
        <v>8.8173309180952373</v>
      </c>
      <c r="EE125" s="95">
        <f t="shared" si="292"/>
        <v>13.377429758306878</v>
      </c>
      <c r="EF125" s="95">
        <f t="shared" si="293"/>
        <v>19.938164352380952</v>
      </c>
      <c r="EG125" s="95">
        <f t="shared" si="294"/>
        <v>28.421832364495234</v>
      </c>
      <c r="EH125" s="95">
        <f t="shared" si="295"/>
        <v>38.80926049100529</v>
      </c>
      <c r="EI125" s="95">
        <f t="shared" si="296"/>
        <v>51.093879146666666</v>
      </c>
      <c r="EJ125" s="95">
        <f t="shared" si="297"/>
        <v>65.272944139523801</v>
      </c>
      <c r="EK125" s="95">
        <f t="shared" si="298"/>
        <v>6.8885686095238086</v>
      </c>
      <c r="EL125" s="95">
        <f t="shared" si="299"/>
        <v>8.8173309180952373</v>
      </c>
      <c r="EM125" s="95">
        <f t="shared" si="300"/>
        <v>13.377429758306878</v>
      </c>
      <c r="EN125" s="95">
        <f t="shared" si="301"/>
        <v>19.938164352380952</v>
      </c>
      <c r="EO125" s="95">
        <f t="shared" si="302"/>
        <v>28.421832364495234</v>
      </c>
      <c r="EP125" s="95">
        <f t="shared" si="303"/>
        <v>38.80926049100529</v>
      </c>
      <c r="EQ125" s="95">
        <f t="shared" si="304"/>
        <v>51.093879146666666</v>
      </c>
      <c r="ER125" s="95">
        <f t="shared" si="305"/>
        <v>65.272944139523801</v>
      </c>
      <c r="ES125" s="95">
        <f t="shared" si="306"/>
        <v>1</v>
      </c>
      <c r="ET125" s="95">
        <f t="shared" si="307"/>
        <v>1</v>
      </c>
      <c r="EU125" s="95">
        <f t="shared" si="308"/>
        <v>1</v>
      </c>
      <c r="EV125" s="95">
        <f t="shared" si="309"/>
        <v>1</v>
      </c>
      <c r="EW125" s="95">
        <f t="shared" si="310"/>
        <v>1</v>
      </c>
      <c r="EX125" s="95">
        <f t="shared" si="311"/>
        <v>1</v>
      </c>
      <c r="EY125" s="95">
        <f t="shared" si="312"/>
        <v>1</v>
      </c>
      <c r="EZ125" s="95">
        <f t="shared" si="313"/>
        <v>1</v>
      </c>
      <c r="FA125" s="95">
        <f t="shared" si="314"/>
        <v>1</v>
      </c>
      <c r="FB125" s="95">
        <f t="shared" si="315"/>
        <v>1</v>
      </c>
      <c r="FC125" s="95">
        <f t="shared" si="316"/>
        <v>1</v>
      </c>
      <c r="FD125" s="95">
        <f t="shared" si="317"/>
        <v>1</v>
      </c>
      <c r="FE125" s="95">
        <f t="shared" si="318"/>
        <v>1</v>
      </c>
      <c r="FF125" s="95">
        <f t="shared" si="319"/>
        <v>1</v>
      </c>
      <c r="FG125" s="95">
        <f t="shared" si="320"/>
        <v>1</v>
      </c>
      <c r="FH125" s="95">
        <f t="shared" si="321"/>
        <v>1</v>
      </c>
      <c r="FI125" s="95">
        <f t="shared" si="322"/>
        <v>1</v>
      </c>
      <c r="FJ125" s="95">
        <f t="shared" si="323"/>
        <v>1</v>
      </c>
      <c r="FK125" s="95">
        <f t="shared" si="324"/>
        <v>1</v>
      </c>
      <c r="FL125" s="95">
        <f t="shared" si="325"/>
        <v>1</v>
      </c>
      <c r="FM125" s="95">
        <f t="shared" si="326"/>
        <v>1</v>
      </c>
      <c r="FN125" s="95">
        <f t="shared" si="327"/>
        <v>1</v>
      </c>
      <c r="FO125" s="95">
        <f t="shared" si="328"/>
        <v>1</v>
      </c>
      <c r="FP125" s="95">
        <f t="shared" si="329"/>
        <v>1</v>
      </c>
      <c r="FQ125" s="115">
        <f t="shared" si="330"/>
        <v>4.995463808825094</v>
      </c>
      <c r="FR125" s="115">
        <f t="shared" si="331"/>
        <v>5.7722093740426903</v>
      </c>
      <c r="FS125" s="115">
        <f t="shared" si="332"/>
        <v>7.1315555158832913</v>
      </c>
      <c r="FT125" s="115">
        <f t="shared" si="333"/>
        <v>8.0389272315368991</v>
      </c>
      <c r="FU125" s="115">
        <f t="shared" si="334"/>
        <v>8.6058223799988021</v>
      </c>
      <c r="FV125" s="115">
        <f t="shared" si="335"/>
        <v>8.9680883641016376</v>
      </c>
      <c r="FW125" s="115">
        <f t="shared" si="336"/>
        <v>9.2088156754143782</v>
      </c>
      <c r="FX125" s="115">
        <f t="shared" si="337"/>
        <v>9.3751286832201259</v>
      </c>
      <c r="FY125" s="90"/>
      <c r="FZ125" s="90">
        <f t="shared" si="361"/>
        <v>4.995463808825094</v>
      </c>
      <c r="GB125" s="18"/>
      <c r="GC125" s="29"/>
      <c r="GE125" s="15"/>
      <c r="GF125" s="15"/>
      <c r="GG125" s="15"/>
      <c r="GI125" s="31"/>
      <c r="GJ125" s="31"/>
      <c r="GK125" s="31"/>
      <c r="HU125" s="21"/>
      <c r="HV125" s="21"/>
      <c r="HW125" s="21"/>
      <c r="HX125" s="21"/>
      <c r="HY125" s="21"/>
      <c r="HZ125" s="21"/>
      <c r="IA125" s="21"/>
      <c r="IC125" s="28"/>
      <c r="ID125" s="11"/>
      <c r="IE125" s="13"/>
      <c r="IF125" s="11"/>
      <c r="IG125" s="13"/>
      <c r="IH125" s="13"/>
      <c r="II125" s="13"/>
      <c r="IJ125" s="28"/>
      <c r="IK125" s="11"/>
      <c r="IL125" s="13"/>
      <c r="IM125" s="22"/>
      <c r="IN125" s="23"/>
      <c r="IO125" s="11"/>
      <c r="IP125" s="23"/>
      <c r="IQ125" s="28"/>
      <c r="IR125" s="20"/>
      <c r="IS125" s="13"/>
      <c r="IT125" s="23"/>
      <c r="IU125" s="23"/>
      <c r="IV125" s="23"/>
      <c r="IW125" s="23"/>
      <c r="IX125" s="28"/>
      <c r="IY125" s="13"/>
      <c r="IZ125" s="25"/>
      <c r="JA125" s="25"/>
      <c r="JB125" s="25"/>
      <c r="JC125" s="25"/>
      <c r="JD125" s="25"/>
      <c r="JE125" s="25"/>
      <c r="JF125" s="25"/>
    </row>
    <row r="126" spans="1:266" s="4" customFormat="1" ht="13.8" x14ac:dyDescent="0.3">
      <c r="M126" s="6"/>
      <c r="N126" s="6"/>
      <c r="O126" s="6"/>
      <c r="P126" s="6"/>
      <c r="Q126" s="6"/>
      <c r="R126" s="6"/>
      <c r="S126" s="7"/>
      <c r="T126" s="6"/>
      <c r="U126" s="5"/>
      <c r="X126" s="118">
        <v>7.5</v>
      </c>
      <c r="Y126" s="118">
        <v>10</v>
      </c>
      <c r="Z126" s="40">
        <v>1.7999999999999999E-2</v>
      </c>
      <c r="AA126" s="40">
        <v>10000000</v>
      </c>
      <c r="AB126" s="40">
        <v>10000000</v>
      </c>
      <c r="AC126" s="98">
        <v>3900000</v>
      </c>
      <c r="AD126" s="42">
        <v>0.33</v>
      </c>
      <c r="AE126" s="42">
        <v>0.33</v>
      </c>
      <c r="AF126" s="41">
        <v>1.7999999999999999E-2</v>
      </c>
      <c r="AG126" s="40">
        <v>10000000</v>
      </c>
      <c r="AH126" s="40">
        <v>10000000</v>
      </c>
      <c r="AI126" s="98">
        <v>3900000</v>
      </c>
      <c r="AJ126" s="42">
        <v>0.33</v>
      </c>
      <c r="AK126" s="42">
        <v>0.33</v>
      </c>
      <c r="AL126" s="42">
        <f>AL109</f>
        <v>0.10050000000000001</v>
      </c>
      <c r="AM126" s="40">
        <v>6000</v>
      </c>
      <c r="AN126" s="40">
        <f>AN109</f>
        <v>10000</v>
      </c>
      <c r="AO126" s="40">
        <f>AO109</f>
        <v>10000</v>
      </c>
      <c r="AP126" s="42">
        <v>0.03</v>
      </c>
      <c r="AQ126" s="42">
        <v>0.03</v>
      </c>
      <c r="AR126" s="4">
        <f t="shared" si="338"/>
        <v>0.11849999999999999</v>
      </c>
      <c r="AS126" s="11">
        <f t="shared" si="339"/>
        <v>0.75</v>
      </c>
      <c r="AT126" s="15">
        <f t="shared" si="340"/>
        <v>1418.2499158343621</v>
      </c>
      <c r="AU126" s="19">
        <f t="shared" si="341"/>
        <v>0.10018019504865139</v>
      </c>
      <c r="AV126" s="13">
        <f t="shared" si="342"/>
        <v>0.5</v>
      </c>
      <c r="AW126" s="11">
        <f t="shared" si="343"/>
        <v>1</v>
      </c>
      <c r="AX126" s="11">
        <f t="shared" si="344"/>
        <v>0.8911</v>
      </c>
      <c r="AY126" s="11">
        <f t="shared" si="345"/>
        <v>201997.53114128605</v>
      </c>
      <c r="AZ126" s="11">
        <f t="shared" si="346"/>
        <v>1</v>
      </c>
      <c r="BA126" s="11">
        <f t="shared" si="347"/>
        <v>0.34752899999999998</v>
      </c>
      <c r="BB126" s="11">
        <f t="shared" si="348"/>
        <v>1.025058</v>
      </c>
      <c r="BC126" s="11">
        <f t="shared" si="349"/>
        <v>0.99909999999999999</v>
      </c>
      <c r="BD126" s="11">
        <f t="shared" si="350"/>
        <v>0.8911</v>
      </c>
      <c r="BE126" s="11">
        <f t="shared" si="351"/>
        <v>201997.53114128605</v>
      </c>
      <c r="BF126" s="11">
        <f t="shared" si="352"/>
        <v>1</v>
      </c>
      <c r="BG126" s="11">
        <f t="shared" si="353"/>
        <v>0.34752899999999998</v>
      </c>
      <c r="BH126" s="11">
        <f t="shared" si="354"/>
        <v>1.025058</v>
      </c>
      <c r="BI126" s="121">
        <f>16*X126^2/(3*BI111^2*Y126^2)</f>
        <v>3</v>
      </c>
      <c r="BJ126" s="121">
        <f>16*X126^2/(3*BJ111^2*Y126^2)</f>
        <v>0.75</v>
      </c>
      <c r="BK126" s="121">
        <f>16*X126^2/(3*BK111^2*Y126^2)</f>
        <v>0.33333333333333331</v>
      </c>
      <c r="BL126" s="121">
        <f>16*X126^2/(3*BL111^2*Y126^2)</f>
        <v>0.1875</v>
      </c>
      <c r="BM126" s="121">
        <f>16*X126^2/(3*BM111^2*Y126^2)</f>
        <v>0.12</v>
      </c>
      <c r="BN126" s="121">
        <f>16*X126^2/(3*BN111^2*Y126^2)</f>
        <v>8.3333333333333329E-2</v>
      </c>
      <c r="BO126" s="121">
        <f>16*X126^2/(3*BO111^2*Y126^2)</f>
        <v>6.1224489795918366E-2</v>
      </c>
      <c r="BP126" s="121">
        <f>16*X126^2/(3*BP111^2*Y126^2)</f>
        <v>4.6875E-2</v>
      </c>
      <c r="BQ126" s="121">
        <f t="shared" si="355"/>
        <v>1.3333333333333333</v>
      </c>
      <c r="BR126" s="121">
        <f t="shared" si="246"/>
        <v>1.3333333333333333</v>
      </c>
      <c r="BS126" s="121">
        <f t="shared" si="246"/>
        <v>1.3333333333333333</v>
      </c>
      <c r="BT126" s="121">
        <f t="shared" si="246"/>
        <v>1.3333333333333333</v>
      </c>
      <c r="BU126" s="121">
        <f t="shared" si="246"/>
        <v>1.3333333333333333</v>
      </c>
      <c r="BV126" s="121">
        <f t="shared" si="246"/>
        <v>1.3333333333333333</v>
      </c>
      <c r="BW126" s="121">
        <f t="shared" si="246"/>
        <v>1.3333333333333333</v>
      </c>
      <c r="BX126" s="121">
        <f t="shared" si="246"/>
        <v>1.3333333333333333</v>
      </c>
      <c r="BY126" s="121">
        <f>(BI111^2*Y126^2)/X126^2</f>
        <v>1.7777777777777777</v>
      </c>
      <c r="BZ126" s="121">
        <f>(BJ111^2*Y126^2)/X126^2</f>
        <v>7.1111111111111107</v>
      </c>
      <c r="CA126" s="121">
        <f>(BK111^2*Y126^2)/X126^2</f>
        <v>16</v>
      </c>
      <c r="CB126" s="121">
        <f>(BL111^2*Y126^2)/X126^2</f>
        <v>28.444444444444443</v>
      </c>
      <c r="CC126" s="121">
        <f>(BM111^2*Y126^2)/X126^2</f>
        <v>44.444444444444443</v>
      </c>
      <c r="CD126" s="121">
        <f>(BN111^2*Y126^2)/X126^2</f>
        <v>64</v>
      </c>
      <c r="CE126" s="121">
        <f>(BO111^2*Y126^2)/X126^2</f>
        <v>87.111111111111114</v>
      </c>
      <c r="CF126" s="121">
        <f>(BP111^2*Y126^2)/X126^2</f>
        <v>113.77777777777777</v>
      </c>
      <c r="CG126" s="121">
        <f t="shared" si="356"/>
        <v>0.75</v>
      </c>
      <c r="CH126" s="121">
        <f t="shared" si="247"/>
        <v>0.1875</v>
      </c>
      <c r="CI126" s="121">
        <f t="shared" si="248"/>
        <v>8.3333333333333329E-2</v>
      </c>
      <c r="CJ126" s="121">
        <f t="shared" si="249"/>
        <v>4.6875E-2</v>
      </c>
      <c r="CK126" s="121">
        <f t="shared" si="250"/>
        <v>0.03</v>
      </c>
      <c r="CL126" s="121">
        <f t="shared" si="251"/>
        <v>2.0833333333333332E-2</v>
      </c>
      <c r="CM126" s="121">
        <f t="shared" si="252"/>
        <v>1.5306122448979591E-2</v>
      </c>
      <c r="CN126" s="121">
        <f t="shared" si="253"/>
        <v>1.171875E-2</v>
      </c>
      <c r="CO126" s="95">
        <f t="shared" si="254"/>
        <v>6.8589791111111102</v>
      </c>
      <c r="CP126" s="95">
        <f t="shared" si="255"/>
        <v>14.045800444444444</v>
      </c>
      <c r="CQ126" s="95">
        <f t="shared" si="256"/>
        <v>26.023835999999999</v>
      </c>
      <c r="CR126" s="95">
        <f t="shared" si="257"/>
        <v>42.793085777777776</v>
      </c>
      <c r="CS126" s="95">
        <f t="shared" si="258"/>
        <v>64.353549777777772</v>
      </c>
      <c r="CT126" s="95">
        <f t="shared" si="259"/>
        <v>90.705228000000005</v>
      </c>
      <c r="CU126" s="95">
        <f t="shared" si="260"/>
        <v>121.84812044444445</v>
      </c>
      <c r="CV126" s="95">
        <f t="shared" si="261"/>
        <v>157.7822271111111</v>
      </c>
      <c r="CW126" s="95">
        <f t="shared" si="262"/>
        <v>6.8589791111111102</v>
      </c>
      <c r="CX126" s="95">
        <f t="shared" si="263"/>
        <v>14.045800444444444</v>
      </c>
      <c r="CY126" s="95">
        <f t="shared" si="264"/>
        <v>26.023835999999999</v>
      </c>
      <c r="CZ126" s="95">
        <f t="shared" si="265"/>
        <v>42.793085777777776</v>
      </c>
      <c r="DA126" s="95">
        <f t="shared" si="266"/>
        <v>64.353549777777772</v>
      </c>
      <c r="DB126" s="95">
        <f t="shared" si="267"/>
        <v>90.705228000000005</v>
      </c>
      <c r="DC126" s="95">
        <f t="shared" si="268"/>
        <v>121.84812044444445</v>
      </c>
      <c r="DD126" s="95">
        <f t="shared" si="269"/>
        <v>157.7822271111111</v>
      </c>
      <c r="DE126" s="13">
        <f t="shared" si="357"/>
        <v>7.5112657777777772</v>
      </c>
      <c r="DF126" s="13">
        <f t="shared" si="358"/>
        <v>10.59459911111111</v>
      </c>
      <c r="DG126" s="13">
        <f t="shared" si="359"/>
        <v>19.066821333333333</v>
      </c>
      <c r="DH126" s="13">
        <f t="shared" si="360"/>
        <v>31.365432444444444</v>
      </c>
      <c r="DI126" s="13">
        <f t="shared" si="270"/>
        <v>47.297932444444442</v>
      </c>
      <c r="DJ126" s="13">
        <f t="shared" si="271"/>
        <v>66.816821333333337</v>
      </c>
      <c r="DK126" s="13">
        <f t="shared" si="272"/>
        <v>89.905823600907027</v>
      </c>
      <c r="DL126" s="13">
        <f t="shared" si="273"/>
        <v>116.55814077777777</v>
      </c>
      <c r="DM126" s="95">
        <f t="shared" si="274"/>
        <v>7.5112657777777772</v>
      </c>
      <c r="DN126" s="95">
        <f t="shared" si="275"/>
        <v>10.59459911111111</v>
      </c>
      <c r="DO126" s="95">
        <f t="shared" si="276"/>
        <v>19.066821333333333</v>
      </c>
      <c r="DP126" s="95">
        <f t="shared" si="277"/>
        <v>31.365432444444444</v>
      </c>
      <c r="DQ126" s="95">
        <f t="shared" si="278"/>
        <v>47.297932444444442</v>
      </c>
      <c r="DR126" s="95">
        <f t="shared" si="279"/>
        <v>66.816821333333337</v>
      </c>
      <c r="DS126" s="95">
        <f t="shared" si="280"/>
        <v>89.905823600907027</v>
      </c>
      <c r="DT126" s="95">
        <f t="shared" si="281"/>
        <v>116.55814077777777</v>
      </c>
      <c r="DU126" s="95">
        <f t="shared" si="282"/>
        <v>6.9458544177777766</v>
      </c>
      <c r="DV126" s="95">
        <f t="shared" si="283"/>
        <v>8.3745847511111098</v>
      </c>
      <c r="DW126" s="95">
        <f t="shared" si="284"/>
        <v>12.300375306666666</v>
      </c>
      <c r="DX126" s="95">
        <f t="shared" si="285"/>
        <v>17.999207334444442</v>
      </c>
      <c r="DY126" s="95">
        <f t="shared" si="286"/>
        <v>25.38188172444444</v>
      </c>
      <c r="DZ126" s="95">
        <f t="shared" si="287"/>
        <v>34.426388306666666</v>
      </c>
      <c r="EA126" s="95">
        <f t="shared" si="288"/>
        <v>45.125185465396818</v>
      </c>
      <c r="EB126" s="95">
        <f t="shared" si="289"/>
        <v>57.475122980277767</v>
      </c>
      <c r="EC126" s="95">
        <f t="shared" si="290"/>
        <v>6.9458544177777766</v>
      </c>
      <c r="ED126" s="95">
        <f t="shared" si="291"/>
        <v>8.3745847511111098</v>
      </c>
      <c r="EE126" s="95">
        <f t="shared" si="292"/>
        <v>12.300375306666666</v>
      </c>
      <c r="EF126" s="95">
        <f t="shared" si="293"/>
        <v>17.999207334444442</v>
      </c>
      <c r="EG126" s="95">
        <f t="shared" si="294"/>
        <v>25.38188172444444</v>
      </c>
      <c r="EH126" s="95">
        <f t="shared" si="295"/>
        <v>34.426388306666666</v>
      </c>
      <c r="EI126" s="95">
        <f t="shared" si="296"/>
        <v>45.125185465396818</v>
      </c>
      <c r="EJ126" s="95">
        <f t="shared" si="297"/>
        <v>57.475122980277767</v>
      </c>
      <c r="EK126" s="95">
        <f t="shared" si="298"/>
        <v>6.9458544177777766</v>
      </c>
      <c r="EL126" s="95">
        <f t="shared" si="299"/>
        <v>8.3745847511111098</v>
      </c>
      <c r="EM126" s="95">
        <f t="shared" si="300"/>
        <v>12.300375306666666</v>
      </c>
      <c r="EN126" s="95">
        <f t="shared" si="301"/>
        <v>17.999207334444442</v>
      </c>
      <c r="EO126" s="95">
        <f t="shared" si="302"/>
        <v>25.38188172444444</v>
      </c>
      <c r="EP126" s="95">
        <f t="shared" si="303"/>
        <v>34.426388306666666</v>
      </c>
      <c r="EQ126" s="95">
        <f t="shared" si="304"/>
        <v>45.125185465396818</v>
      </c>
      <c r="ER126" s="95">
        <f t="shared" si="305"/>
        <v>57.475122980277767</v>
      </c>
      <c r="ES126" s="95">
        <f t="shared" si="306"/>
        <v>1</v>
      </c>
      <c r="ET126" s="95">
        <f t="shared" si="307"/>
        <v>1</v>
      </c>
      <c r="EU126" s="95">
        <f t="shared" si="308"/>
        <v>1</v>
      </c>
      <c r="EV126" s="95">
        <f t="shared" si="309"/>
        <v>1</v>
      </c>
      <c r="EW126" s="95">
        <f t="shared" si="310"/>
        <v>1</v>
      </c>
      <c r="EX126" s="95">
        <f t="shared" si="311"/>
        <v>1</v>
      </c>
      <c r="EY126" s="95">
        <f t="shared" si="312"/>
        <v>1</v>
      </c>
      <c r="EZ126" s="95">
        <f t="shared" si="313"/>
        <v>1</v>
      </c>
      <c r="FA126" s="95">
        <f t="shared" si="314"/>
        <v>1</v>
      </c>
      <c r="FB126" s="95">
        <f t="shared" si="315"/>
        <v>1</v>
      </c>
      <c r="FC126" s="95">
        <f t="shared" si="316"/>
        <v>1</v>
      </c>
      <c r="FD126" s="95">
        <f t="shared" si="317"/>
        <v>1</v>
      </c>
      <c r="FE126" s="95">
        <f t="shared" si="318"/>
        <v>1</v>
      </c>
      <c r="FF126" s="95">
        <f t="shared" si="319"/>
        <v>1</v>
      </c>
      <c r="FG126" s="95">
        <f t="shared" si="320"/>
        <v>1</v>
      </c>
      <c r="FH126" s="95">
        <f t="shared" si="321"/>
        <v>1</v>
      </c>
      <c r="FI126" s="95">
        <f t="shared" si="322"/>
        <v>1</v>
      </c>
      <c r="FJ126" s="95">
        <f t="shared" si="323"/>
        <v>1</v>
      </c>
      <c r="FK126" s="95">
        <f t="shared" si="324"/>
        <v>1</v>
      </c>
      <c r="FL126" s="95">
        <f t="shared" si="325"/>
        <v>1</v>
      </c>
      <c r="FM126" s="95">
        <f t="shared" si="326"/>
        <v>1</v>
      </c>
      <c r="FN126" s="95">
        <f t="shared" si="327"/>
        <v>1</v>
      </c>
      <c r="FO126" s="95">
        <f t="shared" si="328"/>
        <v>1</v>
      </c>
      <c r="FP126" s="95">
        <f t="shared" si="329"/>
        <v>1</v>
      </c>
      <c r="FQ126" s="115">
        <f t="shared" si="330"/>
        <v>5.1317295005559407</v>
      </c>
      <c r="FR126" s="115">
        <f t="shared" si="331"/>
        <v>5.5712845482969362</v>
      </c>
      <c r="FS126" s="115">
        <f t="shared" si="332"/>
        <v>6.8952581398974226</v>
      </c>
      <c r="FT126" s="115">
        <f t="shared" si="333"/>
        <v>7.8370459896922036</v>
      </c>
      <c r="FU126" s="115">
        <f t="shared" si="334"/>
        <v>8.4451375726376732</v>
      </c>
      <c r="FV126" s="115">
        <f t="shared" si="335"/>
        <v>8.8413951292263864</v>
      </c>
      <c r="FW126" s="115">
        <f t="shared" si="336"/>
        <v>9.1079915031772369</v>
      </c>
      <c r="FX126" s="115">
        <f t="shared" si="337"/>
        <v>9.2937058663596499</v>
      </c>
      <c r="FY126" s="90"/>
      <c r="FZ126" s="90">
        <f t="shared" si="361"/>
        <v>5.1317295005559407</v>
      </c>
      <c r="GB126" s="18"/>
      <c r="GC126" s="29"/>
      <c r="GE126" s="15"/>
      <c r="GF126" s="15"/>
      <c r="GG126" s="15"/>
      <c r="GI126" s="31"/>
      <c r="GJ126" s="31"/>
      <c r="GK126" s="31"/>
      <c r="HU126" s="21"/>
      <c r="HV126" s="21"/>
      <c r="HW126" s="21"/>
      <c r="HX126" s="21"/>
      <c r="HY126" s="21"/>
      <c r="HZ126" s="21"/>
      <c r="IA126" s="21"/>
      <c r="IC126" s="28"/>
      <c r="ID126" s="13"/>
      <c r="IE126" s="13"/>
      <c r="IF126" s="13"/>
      <c r="IG126" s="13"/>
      <c r="IH126" s="13"/>
      <c r="II126" s="13"/>
      <c r="IJ126" s="28"/>
      <c r="IK126" s="20"/>
      <c r="IL126" s="13"/>
      <c r="IM126" s="11"/>
      <c r="IN126" s="23"/>
      <c r="IO126" s="13"/>
      <c r="IP126" s="23"/>
      <c r="IQ126" s="28"/>
      <c r="IR126" s="20"/>
      <c r="IS126" s="13"/>
      <c r="IT126" s="20"/>
      <c r="IU126" s="23"/>
      <c r="IV126" s="20"/>
      <c r="IW126" s="23"/>
      <c r="IY126" s="13"/>
      <c r="IZ126" s="25"/>
      <c r="JA126" s="25"/>
      <c r="JB126" s="25"/>
      <c r="JC126" s="25"/>
      <c r="JD126" s="25"/>
      <c r="JE126" s="25"/>
      <c r="JF126" s="25"/>
    </row>
    <row r="127" spans="1:266" s="4" customFormat="1" ht="13.8" x14ac:dyDescent="0.3">
      <c r="M127" s="6"/>
      <c r="N127" s="6"/>
      <c r="O127" s="6"/>
      <c r="P127" s="6"/>
      <c r="Q127" s="6"/>
      <c r="R127" s="6"/>
      <c r="S127" s="7"/>
      <c r="T127" s="6"/>
      <c r="U127" s="5"/>
      <c r="X127" s="118">
        <v>8</v>
      </c>
      <c r="Y127" s="118">
        <v>10</v>
      </c>
      <c r="Z127" s="40">
        <v>1.7999999999999999E-2</v>
      </c>
      <c r="AA127" s="40">
        <v>10000000</v>
      </c>
      <c r="AB127" s="40">
        <v>10000000</v>
      </c>
      <c r="AC127" s="98">
        <v>3900000</v>
      </c>
      <c r="AD127" s="42">
        <v>0.33</v>
      </c>
      <c r="AE127" s="42">
        <v>0.33</v>
      </c>
      <c r="AF127" s="41">
        <v>1.7999999999999999E-2</v>
      </c>
      <c r="AG127" s="40">
        <v>10000000</v>
      </c>
      <c r="AH127" s="40">
        <v>10000000</v>
      </c>
      <c r="AI127" s="98">
        <v>3900000</v>
      </c>
      <c r="AJ127" s="42">
        <v>0.33</v>
      </c>
      <c r="AK127" s="42">
        <v>0.33</v>
      </c>
      <c r="AL127" s="42">
        <f>AL109</f>
        <v>0.10050000000000001</v>
      </c>
      <c r="AM127" s="40">
        <v>6000</v>
      </c>
      <c r="AN127" s="40">
        <f>AN109</f>
        <v>10000</v>
      </c>
      <c r="AO127" s="40">
        <f>AO109</f>
        <v>10000</v>
      </c>
      <c r="AP127" s="42">
        <v>0.03</v>
      </c>
      <c r="AQ127" s="42">
        <v>0.03</v>
      </c>
      <c r="AR127" s="4">
        <f t="shared" si="338"/>
        <v>0.11849999999999999</v>
      </c>
      <c r="AS127" s="11">
        <f t="shared" si="339"/>
        <v>0.8</v>
      </c>
      <c r="AT127" s="15">
        <f t="shared" si="340"/>
        <v>1418.2499158343621</v>
      </c>
      <c r="AU127" s="19">
        <f t="shared" si="341"/>
        <v>0.10018019504865139</v>
      </c>
      <c r="AV127" s="13">
        <f t="shared" si="342"/>
        <v>0.5</v>
      </c>
      <c r="AW127" s="11">
        <f t="shared" si="343"/>
        <v>1</v>
      </c>
      <c r="AX127" s="11">
        <f t="shared" si="344"/>
        <v>0.8911</v>
      </c>
      <c r="AY127" s="11">
        <f t="shared" si="345"/>
        <v>201997.53114128605</v>
      </c>
      <c r="AZ127" s="11">
        <f t="shared" si="346"/>
        <v>1</v>
      </c>
      <c r="BA127" s="11">
        <f t="shared" si="347"/>
        <v>0.34752899999999998</v>
      </c>
      <c r="BB127" s="11">
        <f t="shared" si="348"/>
        <v>1.025058</v>
      </c>
      <c r="BC127" s="11">
        <f t="shared" si="349"/>
        <v>0.99909999999999999</v>
      </c>
      <c r="BD127" s="11">
        <f t="shared" si="350"/>
        <v>0.8911</v>
      </c>
      <c r="BE127" s="11">
        <f t="shared" si="351"/>
        <v>201997.53114128605</v>
      </c>
      <c r="BF127" s="11">
        <f t="shared" si="352"/>
        <v>1</v>
      </c>
      <c r="BG127" s="11">
        <f t="shared" si="353"/>
        <v>0.34752899999999998</v>
      </c>
      <c r="BH127" s="11">
        <f t="shared" si="354"/>
        <v>1.025058</v>
      </c>
      <c r="BI127" s="121">
        <f>16*X127^2/(3*BI111^2*Y127^2)</f>
        <v>3.4133333333333336</v>
      </c>
      <c r="BJ127" s="121">
        <f>16*X127^2/(3*BJ111^2*Y127^2)</f>
        <v>0.85333333333333339</v>
      </c>
      <c r="BK127" s="121">
        <f>16*X127^2/(3*BK111^2*Y127^2)</f>
        <v>0.37925925925925924</v>
      </c>
      <c r="BL127" s="121">
        <f>16*X127^2/(3*BL111^2*Y127^2)</f>
        <v>0.21333333333333335</v>
      </c>
      <c r="BM127" s="121">
        <f>16*X127^2/(3*BM111^2*Y127^2)</f>
        <v>0.13653333333333334</v>
      </c>
      <c r="BN127" s="121">
        <f>16*X127^2/(3*BN111^2*Y127^2)</f>
        <v>9.481481481481481E-2</v>
      </c>
      <c r="BO127" s="121">
        <f>16*X127^2/(3*BO111^2*Y127^2)</f>
        <v>6.9659863945578229E-2</v>
      </c>
      <c r="BP127" s="121">
        <f>16*X127^2/(3*BP111^2*Y127^2)</f>
        <v>5.3333333333333337E-2</v>
      </c>
      <c r="BQ127" s="121">
        <f t="shared" si="355"/>
        <v>1.3333333333333333</v>
      </c>
      <c r="BR127" s="121">
        <f t="shared" si="246"/>
        <v>1.3333333333333333</v>
      </c>
      <c r="BS127" s="121">
        <f t="shared" si="246"/>
        <v>1.3333333333333333</v>
      </c>
      <c r="BT127" s="121">
        <f t="shared" si="246"/>
        <v>1.3333333333333333</v>
      </c>
      <c r="BU127" s="121">
        <f t="shared" si="246"/>
        <v>1.3333333333333333</v>
      </c>
      <c r="BV127" s="121">
        <f t="shared" si="246"/>
        <v>1.3333333333333333</v>
      </c>
      <c r="BW127" s="121">
        <f t="shared" si="246"/>
        <v>1.3333333333333333</v>
      </c>
      <c r="BX127" s="121">
        <f t="shared" si="246"/>
        <v>1.3333333333333333</v>
      </c>
      <c r="BY127" s="121">
        <f>(BI111^2*Y127^2)/X127^2</f>
        <v>1.5625</v>
      </c>
      <c r="BZ127" s="121">
        <f>(BJ111^2*Y127^2)/X127^2</f>
        <v>6.25</v>
      </c>
      <c r="CA127" s="121">
        <f>(BK111^2*Y127^2)/X127^2</f>
        <v>14.0625</v>
      </c>
      <c r="CB127" s="121">
        <f>(BL111^2*Y127^2)/X127^2</f>
        <v>25</v>
      </c>
      <c r="CC127" s="121">
        <f>(BM111^2*Y127^2)/X127^2</f>
        <v>39.0625</v>
      </c>
      <c r="CD127" s="121">
        <f>(BN111^2*Y127^2)/X127^2</f>
        <v>56.25</v>
      </c>
      <c r="CE127" s="121">
        <f>(BO111^2*Y127^2)/X127^2</f>
        <v>76.5625</v>
      </c>
      <c r="CF127" s="121">
        <f>(BP111^2*Y127^2)/X127^2</f>
        <v>100</v>
      </c>
      <c r="CG127" s="121">
        <f t="shared" si="356"/>
        <v>0.85333333333333339</v>
      </c>
      <c r="CH127" s="121">
        <f t="shared" si="247"/>
        <v>0.21333333333333335</v>
      </c>
      <c r="CI127" s="121">
        <f t="shared" si="248"/>
        <v>9.481481481481481E-2</v>
      </c>
      <c r="CJ127" s="121">
        <f t="shared" si="249"/>
        <v>5.3333333333333337E-2</v>
      </c>
      <c r="CK127" s="121">
        <f t="shared" si="250"/>
        <v>3.4133333333333335E-2</v>
      </c>
      <c r="CL127" s="121">
        <f t="shared" si="251"/>
        <v>2.3703703703703703E-2</v>
      </c>
      <c r="CM127" s="121">
        <f t="shared" si="252"/>
        <v>1.7414965986394557E-2</v>
      </c>
      <c r="CN127" s="121">
        <f t="shared" si="253"/>
        <v>1.3333333333333334E-2</v>
      </c>
      <c r="CO127" s="95">
        <f t="shared" si="254"/>
        <v>6.5688860624999998</v>
      </c>
      <c r="CP127" s="95">
        <f t="shared" si="255"/>
        <v>12.88542825</v>
      </c>
      <c r="CQ127" s="95">
        <f t="shared" si="256"/>
        <v>23.4129985625</v>
      </c>
      <c r="CR127" s="95">
        <f t="shared" si="257"/>
        <v>38.151596999999995</v>
      </c>
      <c r="CS127" s="95">
        <f t="shared" si="258"/>
        <v>57.101223562499996</v>
      </c>
      <c r="CT127" s="95">
        <f t="shared" si="259"/>
        <v>80.261878249999995</v>
      </c>
      <c r="CU127" s="95">
        <f t="shared" si="260"/>
        <v>107.63356106249999</v>
      </c>
      <c r="CV127" s="95">
        <f t="shared" si="261"/>
        <v>139.216272</v>
      </c>
      <c r="CW127" s="95">
        <f t="shared" si="262"/>
        <v>6.5688860624999998</v>
      </c>
      <c r="CX127" s="95">
        <f t="shared" si="263"/>
        <v>12.88542825</v>
      </c>
      <c r="CY127" s="95">
        <f t="shared" si="264"/>
        <v>23.4129985625</v>
      </c>
      <c r="CZ127" s="95">
        <f t="shared" si="265"/>
        <v>38.151596999999995</v>
      </c>
      <c r="DA127" s="95">
        <f t="shared" si="266"/>
        <v>57.101223562499996</v>
      </c>
      <c r="DB127" s="95">
        <f t="shared" si="267"/>
        <v>80.261878249999995</v>
      </c>
      <c r="DC127" s="95">
        <f t="shared" si="268"/>
        <v>107.63356106249999</v>
      </c>
      <c r="DD127" s="95">
        <f t="shared" si="269"/>
        <v>139.216272</v>
      </c>
      <c r="DE127" s="13">
        <f t="shared" si="357"/>
        <v>7.7093213333333335</v>
      </c>
      <c r="DF127" s="13">
        <f t="shared" si="358"/>
        <v>9.836821333333333</v>
      </c>
      <c r="DG127" s="13">
        <f t="shared" si="359"/>
        <v>17.175247259259258</v>
      </c>
      <c r="DH127" s="13">
        <f t="shared" si="360"/>
        <v>27.946821333333332</v>
      </c>
      <c r="DI127" s="13">
        <f t="shared" si="270"/>
        <v>41.932521333333334</v>
      </c>
      <c r="DJ127" s="13">
        <f t="shared" si="271"/>
        <v>59.078302814814812</v>
      </c>
      <c r="DK127" s="13">
        <f t="shared" si="272"/>
        <v>79.365647863945583</v>
      </c>
      <c r="DL127" s="13">
        <f t="shared" si="273"/>
        <v>102.78682133333334</v>
      </c>
      <c r="DM127" s="95">
        <f t="shared" si="274"/>
        <v>7.7093213333333335</v>
      </c>
      <c r="DN127" s="95">
        <f t="shared" si="275"/>
        <v>9.836821333333333</v>
      </c>
      <c r="DO127" s="95">
        <f t="shared" si="276"/>
        <v>17.175247259259258</v>
      </c>
      <c r="DP127" s="95">
        <f t="shared" si="277"/>
        <v>27.946821333333332</v>
      </c>
      <c r="DQ127" s="95">
        <f t="shared" si="278"/>
        <v>41.932521333333334</v>
      </c>
      <c r="DR127" s="95">
        <f t="shared" si="279"/>
        <v>59.078302814814812</v>
      </c>
      <c r="DS127" s="95">
        <f t="shared" si="280"/>
        <v>79.365647863945583</v>
      </c>
      <c r="DT127" s="95">
        <f t="shared" si="281"/>
        <v>102.78682133333334</v>
      </c>
      <c r="DU127" s="95">
        <f t="shared" si="282"/>
        <v>7.0376278166666664</v>
      </c>
      <c r="DV127" s="95">
        <f t="shared" si="283"/>
        <v>8.0234517466666659</v>
      </c>
      <c r="DW127" s="95">
        <f t="shared" si="284"/>
        <v>11.423872844814813</v>
      </c>
      <c r="DX127" s="95">
        <f t="shared" si="285"/>
        <v>16.415118666666665</v>
      </c>
      <c r="DY127" s="95">
        <f t="shared" si="286"/>
        <v>22.895700447066666</v>
      </c>
      <c r="DZ127" s="95">
        <f t="shared" si="287"/>
        <v>30.8405755037037</v>
      </c>
      <c r="EA127" s="95">
        <f t="shared" si="288"/>
        <v>40.241163153809524</v>
      </c>
      <c r="EB127" s="95">
        <f t="shared" si="289"/>
        <v>51.093879146666666</v>
      </c>
      <c r="EC127" s="95">
        <f t="shared" si="290"/>
        <v>7.0376278166666673</v>
      </c>
      <c r="ED127" s="95">
        <f t="shared" si="291"/>
        <v>8.0234517466666659</v>
      </c>
      <c r="EE127" s="95">
        <f t="shared" si="292"/>
        <v>11.423872844814813</v>
      </c>
      <c r="EF127" s="95">
        <f t="shared" si="293"/>
        <v>16.415118666666665</v>
      </c>
      <c r="EG127" s="95">
        <f t="shared" si="294"/>
        <v>22.895700447066666</v>
      </c>
      <c r="EH127" s="95">
        <f t="shared" si="295"/>
        <v>30.8405755037037</v>
      </c>
      <c r="EI127" s="95">
        <f t="shared" si="296"/>
        <v>40.241163153809524</v>
      </c>
      <c r="EJ127" s="95">
        <f t="shared" si="297"/>
        <v>51.093879146666666</v>
      </c>
      <c r="EK127" s="95">
        <f t="shared" si="298"/>
        <v>7.0376278166666673</v>
      </c>
      <c r="EL127" s="95">
        <f t="shared" si="299"/>
        <v>8.0234517466666659</v>
      </c>
      <c r="EM127" s="95">
        <f t="shared" si="300"/>
        <v>11.423872844814813</v>
      </c>
      <c r="EN127" s="95">
        <f t="shared" si="301"/>
        <v>16.415118666666665</v>
      </c>
      <c r="EO127" s="95">
        <f t="shared" si="302"/>
        <v>22.895700447066666</v>
      </c>
      <c r="EP127" s="95">
        <f t="shared" si="303"/>
        <v>30.8405755037037</v>
      </c>
      <c r="EQ127" s="95">
        <f t="shared" si="304"/>
        <v>40.241163153809524</v>
      </c>
      <c r="ER127" s="95">
        <f t="shared" si="305"/>
        <v>51.093879146666666</v>
      </c>
      <c r="ES127" s="95">
        <f t="shared" si="306"/>
        <v>1</v>
      </c>
      <c r="ET127" s="95">
        <f t="shared" si="307"/>
        <v>1</v>
      </c>
      <c r="EU127" s="95">
        <f t="shared" si="308"/>
        <v>1</v>
      </c>
      <c r="EV127" s="95">
        <f t="shared" si="309"/>
        <v>1</v>
      </c>
      <c r="EW127" s="95">
        <f t="shared" si="310"/>
        <v>1</v>
      </c>
      <c r="EX127" s="95">
        <f t="shared" si="311"/>
        <v>1</v>
      </c>
      <c r="EY127" s="95">
        <f t="shared" si="312"/>
        <v>1</v>
      </c>
      <c r="EZ127" s="95">
        <f t="shared" si="313"/>
        <v>1</v>
      </c>
      <c r="FA127" s="95">
        <f t="shared" si="314"/>
        <v>1</v>
      </c>
      <c r="FB127" s="95">
        <f t="shared" si="315"/>
        <v>1</v>
      </c>
      <c r="FC127" s="95">
        <f t="shared" si="316"/>
        <v>1</v>
      </c>
      <c r="FD127" s="95">
        <f t="shared" si="317"/>
        <v>1</v>
      </c>
      <c r="FE127" s="95">
        <f t="shared" si="318"/>
        <v>1</v>
      </c>
      <c r="FF127" s="95">
        <f t="shared" si="319"/>
        <v>1</v>
      </c>
      <c r="FG127" s="95">
        <f t="shared" si="320"/>
        <v>1</v>
      </c>
      <c r="FH127" s="95">
        <f t="shared" si="321"/>
        <v>1</v>
      </c>
      <c r="FI127" s="95">
        <f t="shared" si="322"/>
        <v>1</v>
      </c>
      <c r="FJ127" s="95">
        <f t="shared" si="323"/>
        <v>1</v>
      </c>
      <c r="FK127" s="95">
        <f t="shared" si="324"/>
        <v>1</v>
      </c>
      <c r="FL127" s="95">
        <f t="shared" si="325"/>
        <v>1</v>
      </c>
      <c r="FM127" s="95">
        <f t="shared" si="326"/>
        <v>1</v>
      </c>
      <c r="FN127" s="95">
        <f t="shared" si="327"/>
        <v>1</v>
      </c>
      <c r="FO127" s="95">
        <f t="shared" si="328"/>
        <v>1</v>
      </c>
      <c r="FP127" s="95">
        <f t="shared" si="329"/>
        <v>1</v>
      </c>
      <c r="FQ127" s="115">
        <f t="shared" si="330"/>
        <v>5.3080983217410544</v>
      </c>
      <c r="FR127" s="115">
        <f t="shared" si="331"/>
        <v>5.3997941963231035</v>
      </c>
      <c r="FS127" s="115">
        <f t="shared" si="332"/>
        <v>6.6721943013028042</v>
      </c>
      <c r="FT127" s="115">
        <f t="shared" si="333"/>
        <v>7.6381390787233112</v>
      </c>
      <c r="FU127" s="115">
        <f t="shared" si="334"/>
        <v>8.2829008837037534</v>
      </c>
      <c r="FV127" s="115">
        <f t="shared" si="335"/>
        <v>8.7115177910906336</v>
      </c>
      <c r="FW127" s="115">
        <f t="shared" si="336"/>
        <v>9.0035943278741222</v>
      </c>
      <c r="FX127" s="115">
        <f t="shared" si="337"/>
        <v>9.2088156754143782</v>
      </c>
      <c r="FY127" s="90"/>
      <c r="FZ127" s="90">
        <f t="shared" si="361"/>
        <v>5.3080983217410544</v>
      </c>
      <c r="GB127" s="18"/>
      <c r="GC127" s="29"/>
      <c r="GE127" s="15"/>
      <c r="GF127" s="15"/>
      <c r="GG127" s="15"/>
      <c r="GI127" s="31"/>
      <c r="GJ127" s="31"/>
      <c r="GK127" s="31"/>
      <c r="HU127" s="21"/>
      <c r="HV127" s="21"/>
      <c r="HW127" s="21"/>
      <c r="HX127" s="21"/>
      <c r="HY127" s="21"/>
      <c r="HZ127" s="21"/>
      <c r="IA127" s="21"/>
      <c r="IC127" s="28"/>
      <c r="ID127" s="13"/>
      <c r="IE127" s="13"/>
      <c r="IF127" s="13"/>
      <c r="IG127" s="13"/>
      <c r="IH127" s="13"/>
      <c r="II127" s="13"/>
      <c r="IJ127" s="28"/>
      <c r="IK127" s="20"/>
      <c r="IL127" s="13"/>
      <c r="IM127" s="11"/>
      <c r="IN127" s="23"/>
      <c r="IO127" s="13"/>
      <c r="IP127" s="23"/>
      <c r="IQ127" s="28"/>
      <c r="IR127" s="20"/>
      <c r="IS127" s="13"/>
      <c r="IT127" s="20"/>
      <c r="IU127" s="23"/>
      <c r="IV127" s="20"/>
      <c r="IW127" s="23"/>
      <c r="IY127" s="13"/>
      <c r="IZ127" s="25"/>
      <c r="JA127" s="25"/>
      <c r="JB127" s="25"/>
      <c r="JC127" s="25"/>
      <c r="JD127" s="25"/>
      <c r="JE127" s="25"/>
      <c r="JF127" s="25"/>
    </row>
    <row r="128" spans="1:266" s="4" customFormat="1" ht="13.8" x14ac:dyDescent="0.3">
      <c r="M128" s="6"/>
      <c r="N128" s="6"/>
      <c r="O128" s="6"/>
      <c r="P128" s="6"/>
      <c r="Q128" s="6"/>
      <c r="R128" s="6"/>
      <c r="S128" s="7"/>
      <c r="T128" s="6"/>
      <c r="U128" s="5"/>
      <c r="X128" s="118">
        <v>8.5</v>
      </c>
      <c r="Y128" s="118">
        <v>10</v>
      </c>
      <c r="Z128" s="40">
        <v>1.7999999999999999E-2</v>
      </c>
      <c r="AA128" s="40">
        <v>10000000</v>
      </c>
      <c r="AB128" s="40">
        <v>10000000</v>
      </c>
      <c r="AC128" s="98">
        <v>3900000</v>
      </c>
      <c r="AD128" s="42">
        <v>0.33</v>
      </c>
      <c r="AE128" s="42">
        <v>0.33</v>
      </c>
      <c r="AF128" s="41">
        <v>1.7999999999999999E-2</v>
      </c>
      <c r="AG128" s="40">
        <v>10000000</v>
      </c>
      <c r="AH128" s="40">
        <v>10000000</v>
      </c>
      <c r="AI128" s="98">
        <v>3900000</v>
      </c>
      <c r="AJ128" s="42">
        <v>0.33</v>
      </c>
      <c r="AK128" s="42">
        <v>0.33</v>
      </c>
      <c r="AL128" s="42">
        <f>AL109</f>
        <v>0.10050000000000001</v>
      </c>
      <c r="AM128" s="40">
        <v>6000</v>
      </c>
      <c r="AN128" s="40">
        <f>AN109</f>
        <v>10000</v>
      </c>
      <c r="AO128" s="40">
        <f>AO109</f>
        <v>10000</v>
      </c>
      <c r="AP128" s="42">
        <v>0.03</v>
      </c>
      <c r="AQ128" s="42">
        <v>0.03</v>
      </c>
      <c r="AR128" s="4">
        <f t="shared" si="338"/>
        <v>0.11849999999999999</v>
      </c>
      <c r="AS128" s="11">
        <f t="shared" si="339"/>
        <v>0.85</v>
      </c>
      <c r="AT128" s="15">
        <f t="shared" si="340"/>
        <v>1418.2499158343621</v>
      </c>
      <c r="AU128" s="19">
        <f t="shared" si="341"/>
        <v>0.10018019504865139</v>
      </c>
      <c r="AV128" s="13">
        <f t="shared" si="342"/>
        <v>0.5</v>
      </c>
      <c r="AW128" s="11">
        <f t="shared" si="343"/>
        <v>1</v>
      </c>
      <c r="AX128" s="11">
        <f t="shared" si="344"/>
        <v>0.8911</v>
      </c>
      <c r="AY128" s="11">
        <f t="shared" si="345"/>
        <v>201997.53114128605</v>
      </c>
      <c r="AZ128" s="11">
        <f t="shared" si="346"/>
        <v>1</v>
      </c>
      <c r="BA128" s="11">
        <f t="shared" si="347"/>
        <v>0.34752899999999998</v>
      </c>
      <c r="BB128" s="11">
        <f t="shared" si="348"/>
        <v>1.025058</v>
      </c>
      <c r="BC128" s="11">
        <f t="shared" si="349"/>
        <v>0.99909999999999999</v>
      </c>
      <c r="BD128" s="11">
        <f t="shared" si="350"/>
        <v>0.8911</v>
      </c>
      <c r="BE128" s="11">
        <f t="shared" si="351"/>
        <v>201997.53114128605</v>
      </c>
      <c r="BF128" s="11">
        <f t="shared" si="352"/>
        <v>1</v>
      </c>
      <c r="BG128" s="11">
        <f t="shared" si="353"/>
        <v>0.34752899999999998</v>
      </c>
      <c r="BH128" s="11">
        <f t="shared" si="354"/>
        <v>1.025058</v>
      </c>
      <c r="BI128" s="121">
        <f>16*X128^2/(3*BI111^2*Y128^2)</f>
        <v>3.8533333333333335</v>
      </c>
      <c r="BJ128" s="121">
        <f>16*X128^2/(3*BJ111^2*Y128^2)</f>
        <v>0.96333333333333337</v>
      </c>
      <c r="BK128" s="121">
        <f>16*X128^2/(3*BK111^2*Y128^2)</f>
        <v>0.42814814814814817</v>
      </c>
      <c r="BL128" s="121">
        <f>16*X128^2/(3*BL111^2*Y128^2)</f>
        <v>0.24083333333333334</v>
      </c>
      <c r="BM128" s="121">
        <f>16*X128^2/(3*BM111^2*Y128^2)</f>
        <v>0.15413333333333334</v>
      </c>
      <c r="BN128" s="121">
        <f>16*X128^2/(3*BN111^2*Y128^2)</f>
        <v>0.10703703703703704</v>
      </c>
      <c r="BO128" s="121">
        <f>16*X128^2/(3*BO111^2*Y128^2)</f>
        <v>7.863945578231292E-2</v>
      </c>
      <c r="BP128" s="121">
        <f>16*X128^2/(3*BP111^2*Y128^2)</f>
        <v>6.0208333333333336E-2</v>
      </c>
      <c r="BQ128" s="121">
        <f t="shared" si="355"/>
        <v>1.3333333333333333</v>
      </c>
      <c r="BR128" s="121">
        <f t="shared" si="355"/>
        <v>1.3333333333333333</v>
      </c>
      <c r="BS128" s="121">
        <f t="shared" si="355"/>
        <v>1.3333333333333333</v>
      </c>
      <c r="BT128" s="121">
        <f t="shared" si="355"/>
        <v>1.3333333333333333</v>
      </c>
      <c r="BU128" s="121">
        <f t="shared" si="355"/>
        <v>1.3333333333333333</v>
      </c>
      <c r="BV128" s="121">
        <f t="shared" si="355"/>
        <v>1.3333333333333333</v>
      </c>
      <c r="BW128" s="121">
        <f t="shared" si="355"/>
        <v>1.3333333333333333</v>
      </c>
      <c r="BX128" s="121">
        <f t="shared" si="355"/>
        <v>1.3333333333333333</v>
      </c>
      <c r="BY128" s="121">
        <f>(BI111^2*Y128^2)/X128^2</f>
        <v>1.3840830449826989</v>
      </c>
      <c r="BZ128" s="121">
        <f>(BJ111^2*Y128^2)/X128^2</f>
        <v>5.5363321799307954</v>
      </c>
      <c r="CA128" s="121">
        <f>(BK111^2*Y128^2)/X128^2</f>
        <v>12.456747404844291</v>
      </c>
      <c r="CB128" s="121">
        <f>(BL111^2*Y128^2)/X128^2</f>
        <v>22.145328719723182</v>
      </c>
      <c r="CC128" s="121">
        <f>(BM111^2*Y128^2)/X128^2</f>
        <v>34.602076124567475</v>
      </c>
      <c r="CD128" s="121">
        <f>(BN111^2*Y128^2)/X128^2</f>
        <v>49.826989619377166</v>
      </c>
      <c r="CE128" s="121">
        <f>(BO111^2*Y128^2)/X128^2</f>
        <v>67.820069204152247</v>
      </c>
      <c r="CF128" s="121">
        <f>(BP111^2*Y128^2)/X128^2</f>
        <v>88.581314878892726</v>
      </c>
      <c r="CG128" s="121">
        <f t="shared" si="356"/>
        <v>0.96333333333333337</v>
      </c>
      <c r="CH128" s="121">
        <f t="shared" si="247"/>
        <v>0.24083333333333334</v>
      </c>
      <c r="CI128" s="121">
        <f t="shared" si="248"/>
        <v>0.10703703703703704</v>
      </c>
      <c r="CJ128" s="121">
        <f t="shared" si="249"/>
        <v>6.0208333333333336E-2</v>
      </c>
      <c r="CK128" s="121">
        <f t="shared" si="250"/>
        <v>3.8533333333333336E-2</v>
      </c>
      <c r="CL128" s="121">
        <f t="shared" si="251"/>
        <v>2.675925925925926E-2</v>
      </c>
      <c r="CM128" s="121">
        <f t="shared" si="252"/>
        <v>1.965986394557823E-2</v>
      </c>
      <c r="CN128" s="121">
        <f t="shared" si="253"/>
        <v>1.5052083333333334E-2</v>
      </c>
      <c r="CO128" s="95">
        <f t="shared" si="254"/>
        <v>6.3284640415224906</v>
      </c>
      <c r="CP128" s="95">
        <f t="shared" si="255"/>
        <v>11.923740166089964</v>
      </c>
      <c r="CQ128" s="95">
        <f t="shared" si="256"/>
        <v>21.249200373702422</v>
      </c>
      <c r="CR128" s="95">
        <f t="shared" si="257"/>
        <v>34.304844664359862</v>
      </c>
      <c r="CS128" s="95">
        <f t="shared" si="258"/>
        <v>51.090673038062278</v>
      </c>
      <c r="CT128" s="95">
        <f t="shared" si="259"/>
        <v>71.606685494809682</v>
      </c>
      <c r="CU128" s="95">
        <f t="shared" si="260"/>
        <v>95.852882034602075</v>
      </c>
      <c r="CV128" s="95">
        <f t="shared" si="261"/>
        <v>123.82926265743943</v>
      </c>
      <c r="CW128" s="95">
        <f t="shared" si="262"/>
        <v>6.3284640415224906</v>
      </c>
      <c r="CX128" s="95">
        <f t="shared" si="263"/>
        <v>11.923740166089964</v>
      </c>
      <c r="CY128" s="95">
        <f t="shared" si="264"/>
        <v>21.249200373702422</v>
      </c>
      <c r="CZ128" s="95">
        <f t="shared" si="265"/>
        <v>34.304844664359862</v>
      </c>
      <c r="DA128" s="95">
        <f t="shared" si="266"/>
        <v>51.090673038062278</v>
      </c>
      <c r="DB128" s="95">
        <f t="shared" si="267"/>
        <v>71.606685494809682</v>
      </c>
      <c r="DC128" s="95">
        <f t="shared" si="268"/>
        <v>95.852882034602075</v>
      </c>
      <c r="DD128" s="95">
        <f t="shared" si="269"/>
        <v>123.82926265743943</v>
      </c>
      <c r="DE128" s="13">
        <f t="shared" si="357"/>
        <v>7.9709043783160318</v>
      </c>
      <c r="DF128" s="13">
        <f t="shared" si="358"/>
        <v>9.2331535132641278</v>
      </c>
      <c r="DG128" s="13">
        <f t="shared" si="359"/>
        <v>15.618383552992439</v>
      </c>
      <c r="DH128" s="13">
        <f t="shared" si="360"/>
        <v>25.119650053056514</v>
      </c>
      <c r="DI128" s="13">
        <f t="shared" si="270"/>
        <v>37.48969745790081</v>
      </c>
      <c r="DJ128" s="13">
        <f t="shared" si="271"/>
        <v>52.667514656414205</v>
      </c>
      <c r="DK128" s="13">
        <f t="shared" si="272"/>
        <v>70.632196659934564</v>
      </c>
      <c r="DL128" s="13">
        <f t="shared" si="273"/>
        <v>91.375011212226056</v>
      </c>
      <c r="DM128" s="95">
        <f t="shared" si="274"/>
        <v>7.9709043783160318</v>
      </c>
      <c r="DN128" s="95">
        <f t="shared" si="275"/>
        <v>9.2331535132641278</v>
      </c>
      <c r="DO128" s="95">
        <f t="shared" si="276"/>
        <v>15.618383552992439</v>
      </c>
      <c r="DP128" s="95">
        <f t="shared" si="277"/>
        <v>25.119650053056514</v>
      </c>
      <c r="DQ128" s="95">
        <f t="shared" si="278"/>
        <v>37.48969745790081</v>
      </c>
      <c r="DR128" s="95">
        <f t="shared" si="279"/>
        <v>52.667514656414205</v>
      </c>
      <c r="DS128" s="95">
        <f t="shared" si="280"/>
        <v>70.632196659934564</v>
      </c>
      <c r="DT128" s="95">
        <f t="shared" si="281"/>
        <v>91.375011212226056</v>
      </c>
      <c r="DU128" s="95">
        <f t="shared" si="282"/>
        <v>7.1588380753863889</v>
      </c>
      <c r="DV128" s="95">
        <f t="shared" si="283"/>
        <v>7.7437289815455577</v>
      </c>
      <c r="DW128" s="95">
        <f t="shared" si="284"/>
        <v>10.702465795514545</v>
      </c>
      <c r="DX128" s="95">
        <f t="shared" si="285"/>
        <v>15.105086656182234</v>
      </c>
      <c r="DY128" s="95">
        <f t="shared" si="286"/>
        <v>20.837020262259745</v>
      </c>
      <c r="DZ128" s="95">
        <f t="shared" si="287"/>
        <v>27.869995773169293</v>
      </c>
      <c r="EA128" s="95">
        <f t="shared" si="288"/>
        <v>36.194326402504529</v>
      </c>
      <c r="EB128" s="95">
        <f t="shared" si="289"/>
        <v>45.805965867228942</v>
      </c>
      <c r="EC128" s="95">
        <f t="shared" si="290"/>
        <v>7.1588380753863881</v>
      </c>
      <c r="ED128" s="95">
        <f t="shared" si="291"/>
        <v>7.7437289815455577</v>
      </c>
      <c r="EE128" s="95">
        <f t="shared" si="292"/>
        <v>10.702465795514545</v>
      </c>
      <c r="EF128" s="95">
        <f t="shared" si="293"/>
        <v>15.105086656182234</v>
      </c>
      <c r="EG128" s="95">
        <f t="shared" si="294"/>
        <v>20.837020262259745</v>
      </c>
      <c r="EH128" s="95">
        <f t="shared" si="295"/>
        <v>27.869995773169293</v>
      </c>
      <c r="EI128" s="95">
        <f t="shared" si="296"/>
        <v>36.194326402504529</v>
      </c>
      <c r="EJ128" s="95">
        <f t="shared" si="297"/>
        <v>45.805965867228942</v>
      </c>
      <c r="EK128" s="95">
        <f t="shared" si="298"/>
        <v>7.1588380753863881</v>
      </c>
      <c r="EL128" s="95">
        <f t="shared" si="299"/>
        <v>7.7437289815455577</v>
      </c>
      <c r="EM128" s="95">
        <f t="shared" si="300"/>
        <v>10.702465795514545</v>
      </c>
      <c r="EN128" s="95">
        <f t="shared" si="301"/>
        <v>15.105086656182234</v>
      </c>
      <c r="EO128" s="95">
        <f t="shared" si="302"/>
        <v>20.837020262259745</v>
      </c>
      <c r="EP128" s="95">
        <f t="shared" si="303"/>
        <v>27.869995773169293</v>
      </c>
      <c r="EQ128" s="95">
        <f t="shared" si="304"/>
        <v>36.194326402504529</v>
      </c>
      <c r="ER128" s="95">
        <f t="shared" si="305"/>
        <v>45.805965867228942</v>
      </c>
      <c r="ES128" s="95">
        <f t="shared" si="306"/>
        <v>1</v>
      </c>
      <c r="ET128" s="95">
        <f t="shared" si="307"/>
        <v>1</v>
      </c>
      <c r="EU128" s="95">
        <f t="shared" si="308"/>
        <v>1</v>
      </c>
      <c r="EV128" s="95">
        <f t="shared" si="309"/>
        <v>1</v>
      </c>
      <c r="EW128" s="95">
        <f t="shared" si="310"/>
        <v>1</v>
      </c>
      <c r="EX128" s="95">
        <f t="shared" si="311"/>
        <v>1</v>
      </c>
      <c r="EY128" s="95">
        <f t="shared" si="312"/>
        <v>1</v>
      </c>
      <c r="EZ128" s="95">
        <f t="shared" si="313"/>
        <v>1</v>
      </c>
      <c r="FA128" s="95">
        <f t="shared" si="314"/>
        <v>1</v>
      </c>
      <c r="FB128" s="95">
        <f t="shared" si="315"/>
        <v>1</v>
      </c>
      <c r="FC128" s="95">
        <f t="shared" si="316"/>
        <v>1</v>
      </c>
      <c r="FD128" s="95">
        <f t="shared" si="317"/>
        <v>1</v>
      </c>
      <c r="FE128" s="95">
        <f t="shared" si="318"/>
        <v>1</v>
      </c>
      <c r="FF128" s="95">
        <f t="shared" si="319"/>
        <v>1</v>
      </c>
      <c r="FG128" s="95">
        <f t="shared" si="320"/>
        <v>1</v>
      </c>
      <c r="FH128" s="95">
        <f t="shared" si="321"/>
        <v>1</v>
      </c>
      <c r="FI128" s="95">
        <f t="shared" si="322"/>
        <v>1</v>
      </c>
      <c r="FJ128" s="95">
        <f t="shared" si="323"/>
        <v>1</v>
      </c>
      <c r="FK128" s="95">
        <f t="shared" si="324"/>
        <v>1</v>
      </c>
      <c r="FL128" s="95">
        <f t="shared" si="325"/>
        <v>1</v>
      </c>
      <c r="FM128" s="95">
        <f t="shared" si="326"/>
        <v>1</v>
      </c>
      <c r="FN128" s="95">
        <f t="shared" si="327"/>
        <v>1</v>
      </c>
      <c r="FO128" s="95">
        <f t="shared" si="328"/>
        <v>1</v>
      </c>
      <c r="FP128" s="95">
        <f t="shared" si="329"/>
        <v>1</v>
      </c>
      <c r="FQ128" s="115">
        <f t="shared" si="330"/>
        <v>5.5207338172436069</v>
      </c>
      <c r="FR128" s="115">
        <f t="shared" si="331"/>
        <v>5.2558368922390626</v>
      </c>
      <c r="FS128" s="115">
        <f t="shared" si="332"/>
        <v>6.4631819081520705</v>
      </c>
      <c r="FT128" s="115">
        <f t="shared" si="333"/>
        <v>7.4435228898442434</v>
      </c>
      <c r="FU128" s="115">
        <f t="shared" si="334"/>
        <v>8.1201719793450788</v>
      </c>
      <c r="FV128" s="115">
        <f t="shared" si="335"/>
        <v>8.579197168720178</v>
      </c>
      <c r="FW128" s="115">
        <f t="shared" si="336"/>
        <v>8.8961264660312285</v>
      </c>
      <c r="FX128" s="115">
        <f t="shared" si="337"/>
        <v>9.1208003151004924</v>
      </c>
      <c r="FY128" s="90"/>
      <c r="FZ128" s="90">
        <f t="shared" si="361"/>
        <v>5.2558368922390626</v>
      </c>
      <c r="GB128" s="18"/>
      <c r="GC128" s="29"/>
      <c r="GE128" s="15"/>
      <c r="GF128" s="15"/>
      <c r="GG128" s="15"/>
      <c r="GI128" s="31"/>
      <c r="GJ128" s="31"/>
      <c r="GK128" s="31"/>
      <c r="HU128" s="21"/>
      <c r="HV128" s="21"/>
      <c r="HW128" s="21"/>
      <c r="HX128" s="21"/>
      <c r="HY128" s="21"/>
      <c r="HZ128" s="21"/>
      <c r="IA128" s="21"/>
      <c r="IC128" s="28"/>
      <c r="ID128" s="11"/>
      <c r="IE128" s="13"/>
      <c r="IF128" s="11"/>
      <c r="IG128" s="13"/>
      <c r="IH128" s="13"/>
      <c r="II128" s="13"/>
      <c r="IJ128" s="28"/>
      <c r="IK128" s="11"/>
      <c r="IL128" s="13"/>
      <c r="IM128" s="11"/>
      <c r="IN128" s="23"/>
      <c r="IO128" s="11"/>
      <c r="IP128" s="23"/>
      <c r="IQ128" s="28"/>
      <c r="IR128" s="20"/>
      <c r="IS128" s="13"/>
      <c r="IT128" s="23"/>
      <c r="IU128" s="23"/>
      <c r="IV128" s="23"/>
      <c r="IW128" s="23"/>
      <c r="IY128" s="13"/>
      <c r="IZ128" s="25"/>
      <c r="JA128" s="25"/>
      <c r="JB128" s="25"/>
      <c r="JC128" s="25"/>
      <c r="JD128" s="25"/>
      <c r="JE128" s="25"/>
      <c r="JF128" s="25"/>
    </row>
    <row r="129" spans="13:266" s="4" customFormat="1" ht="13.8" x14ac:dyDescent="0.3">
      <c r="M129" s="6"/>
      <c r="N129" s="6"/>
      <c r="O129" s="6"/>
      <c r="P129" s="6"/>
      <c r="Q129" s="6"/>
      <c r="R129" s="6"/>
      <c r="S129" s="7"/>
      <c r="T129" s="6"/>
      <c r="U129" s="5"/>
      <c r="X129" s="118">
        <v>9</v>
      </c>
      <c r="Y129" s="118">
        <v>10</v>
      </c>
      <c r="Z129" s="40">
        <v>1.7999999999999999E-2</v>
      </c>
      <c r="AA129" s="40">
        <v>10000000</v>
      </c>
      <c r="AB129" s="40">
        <v>10000000</v>
      </c>
      <c r="AC129" s="98">
        <v>3900000</v>
      </c>
      <c r="AD129" s="42">
        <v>0.33</v>
      </c>
      <c r="AE129" s="42">
        <v>0.33</v>
      </c>
      <c r="AF129" s="41">
        <v>1.7999999999999999E-2</v>
      </c>
      <c r="AG129" s="40">
        <v>10000000</v>
      </c>
      <c r="AH129" s="40">
        <v>10000000</v>
      </c>
      <c r="AI129" s="98">
        <v>3900000</v>
      </c>
      <c r="AJ129" s="42">
        <v>0.33</v>
      </c>
      <c r="AK129" s="42">
        <v>0.33</v>
      </c>
      <c r="AL129" s="42">
        <f>AL109</f>
        <v>0.10050000000000001</v>
      </c>
      <c r="AM129" s="40">
        <v>6000</v>
      </c>
      <c r="AN129" s="40">
        <f>AN109</f>
        <v>10000</v>
      </c>
      <c r="AO129" s="40">
        <f>AO109</f>
        <v>10000</v>
      </c>
      <c r="AP129" s="42">
        <v>0.03</v>
      </c>
      <c r="AQ129" s="42">
        <v>0.03</v>
      </c>
      <c r="AR129" s="4">
        <f t="shared" si="338"/>
        <v>0.11849999999999999</v>
      </c>
      <c r="AS129" s="11">
        <f t="shared" si="339"/>
        <v>0.9</v>
      </c>
      <c r="AT129" s="15">
        <f t="shared" si="340"/>
        <v>1418.2499158343621</v>
      </c>
      <c r="AU129" s="19">
        <f t="shared" si="341"/>
        <v>0.10018019504865139</v>
      </c>
      <c r="AV129" s="13">
        <f t="shared" si="342"/>
        <v>0.5</v>
      </c>
      <c r="AW129" s="11">
        <f t="shared" si="343"/>
        <v>1</v>
      </c>
      <c r="AX129" s="11">
        <f t="shared" si="344"/>
        <v>0.8911</v>
      </c>
      <c r="AY129" s="11">
        <f t="shared" si="345"/>
        <v>201997.53114128605</v>
      </c>
      <c r="AZ129" s="11">
        <f t="shared" si="346"/>
        <v>1</v>
      </c>
      <c r="BA129" s="11">
        <f t="shared" si="347"/>
        <v>0.34752899999999998</v>
      </c>
      <c r="BB129" s="11">
        <f t="shared" si="348"/>
        <v>1.025058</v>
      </c>
      <c r="BC129" s="11">
        <f t="shared" si="349"/>
        <v>0.99909999999999999</v>
      </c>
      <c r="BD129" s="11">
        <f t="shared" si="350"/>
        <v>0.8911</v>
      </c>
      <c r="BE129" s="11">
        <f t="shared" si="351"/>
        <v>201997.53114128605</v>
      </c>
      <c r="BF129" s="11">
        <f t="shared" si="352"/>
        <v>1</v>
      </c>
      <c r="BG129" s="11">
        <f t="shared" si="353"/>
        <v>0.34752899999999998</v>
      </c>
      <c r="BH129" s="11">
        <f t="shared" si="354"/>
        <v>1.025058</v>
      </c>
      <c r="BI129" s="121">
        <f>16*X129^2/(3*BI111^2*Y129^2)</f>
        <v>4.32</v>
      </c>
      <c r="BJ129" s="121">
        <f>16*X129^2/(3*BJ111^2*Y129^2)</f>
        <v>1.08</v>
      </c>
      <c r="BK129" s="121">
        <f>16*X129^2/(3*BK111^2*Y129^2)</f>
        <v>0.48</v>
      </c>
      <c r="BL129" s="121">
        <f>16*X129^2/(3*BL111^2*Y129^2)</f>
        <v>0.27</v>
      </c>
      <c r="BM129" s="121">
        <f>16*X129^2/(3*BM111^2*Y129^2)</f>
        <v>0.17280000000000001</v>
      </c>
      <c r="BN129" s="121">
        <f>16*X129^2/(3*BN111^2*Y129^2)</f>
        <v>0.12</v>
      </c>
      <c r="BO129" s="121">
        <f>16*X129^2/(3*BO111^2*Y129^2)</f>
        <v>8.8163265306122451E-2</v>
      </c>
      <c r="BP129" s="121">
        <f>16*X129^2/(3*BP111^2*Y129^2)</f>
        <v>6.7500000000000004E-2</v>
      </c>
      <c r="BQ129" s="121">
        <f t="shared" si="355"/>
        <v>1.3333333333333333</v>
      </c>
      <c r="BR129" s="121">
        <f t="shared" si="355"/>
        <v>1.3333333333333333</v>
      </c>
      <c r="BS129" s="121">
        <f t="shared" si="355"/>
        <v>1.3333333333333333</v>
      </c>
      <c r="BT129" s="121">
        <f t="shared" si="355"/>
        <v>1.3333333333333333</v>
      </c>
      <c r="BU129" s="121">
        <f t="shared" si="355"/>
        <v>1.3333333333333333</v>
      </c>
      <c r="BV129" s="121">
        <f t="shared" si="355"/>
        <v>1.3333333333333333</v>
      </c>
      <c r="BW129" s="121">
        <f t="shared" si="355"/>
        <v>1.3333333333333333</v>
      </c>
      <c r="BX129" s="121">
        <f t="shared" si="355"/>
        <v>1.3333333333333333</v>
      </c>
      <c r="BY129" s="121">
        <f>(BI111^2*Y129^2)/X129^2</f>
        <v>1.2345679012345678</v>
      </c>
      <c r="BZ129" s="121">
        <f>(BJ111^2*Y129^2)/X129^2</f>
        <v>4.9382716049382713</v>
      </c>
      <c r="CA129" s="121">
        <f>(BK111^2*Y129^2)/X129^2</f>
        <v>11.111111111111111</v>
      </c>
      <c r="CB129" s="121">
        <f>(BL111^2*Y129^2)/X129^2</f>
        <v>19.753086419753085</v>
      </c>
      <c r="CC129" s="121">
        <f>(BM111^2*Y129^2)/X129^2</f>
        <v>30.864197530864196</v>
      </c>
      <c r="CD129" s="121">
        <f>(BN111^2*Y129^2)/X129^2</f>
        <v>44.444444444444443</v>
      </c>
      <c r="CE129" s="121">
        <f>(BO111^2*Y129^2)/X129^2</f>
        <v>60.493827160493829</v>
      </c>
      <c r="CF129" s="121">
        <f>(BP111^2*Y129^2)/X129^2</f>
        <v>79.012345679012341</v>
      </c>
      <c r="CG129" s="121">
        <f t="shared" si="356"/>
        <v>1.08</v>
      </c>
      <c r="CH129" s="121">
        <f t="shared" si="247"/>
        <v>0.27</v>
      </c>
      <c r="CI129" s="121">
        <f t="shared" si="248"/>
        <v>0.12</v>
      </c>
      <c r="CJ129" s="121">
        <f t="shared" si="249"/>
        <v>6.7500000000000004E-2</v>
      </c>
      <c r="CK129" s="121">
        <f t="shared" si="250"/>
        <v>4.3200000000000002E-2</v>
      </c>
      <c r="CL129" s="121">
        <f t="shared" si="251"/>
        <v>0.03</v>
      </c>
      <c r="CM129" s="121">
        <f t="shared" si="252"/>
        <v>2.2040816326530613E-2</v>
      </c>
      <c r="CN129" s="121">
        <f t="shared" si="253"/>
        <v>1.6875000000000001E-2</v>
      </c>
      <c r="CO129" s="95">
        <f t="shared" si="254"/>
        <v>6.1269880493827165</v>
      </c>
      <c r="CP129" s="95">
        <f t="shared" si="255"/>
        <v>11.117836197530863</v>
      </c>
      <c r="CQ129" s="95">
        <f t="shared" si="256"/>
        <v>19.435916444444445</v>
      </c>
      <c r="CR129" s="95">
        <f t="shared" si="257"/>
        <v>31.081228790123454</v>
      </c>
      <c r="CS129" s="95">
        <f t="shared" si="258"/>
        <v>46.053773234567899</v>
      </c>
      <c r="CT129" s="95">
        <f t="shared" si="259"/>
        <v>64.353549777777772</v>
      </c>
      <c r="CU129" s="95">
        <f t="shared" si="260"/>
        <v>85.980558419753095</v>
      </c>
      <c r="CV129" s="95">
        <f t="shared" si="261"/>
        <v>110.93479916049381</v>
      </c>
      <c r="CW129" s="95">
        <f t="shared" si="262"/>
        <v>6.1269880493827165</v>
      </c>
      <c r="CX129" s="95">
        <f t="shared" si="263"/>
        <v>11.117836197530863</v>
      </c>
      <c r="CY129" s="95">
        <f t="shared" si="264"/>
        <v>19.435916444444445</v>
      </c>
      <c r="CZ129" s="95">
        <f t="shared" si="265"/>
        <v>31.081228790123454</v>
      </c>
      <c r="DA129" s="95">
        <f t="shared" si="266"/>
        <v>46.053773234567899</v>
      </c>
      <c r="DB129" s="95">
        <f t="shared" si="267"/>
        <v>64.353549777777772</v>
      </c>
      <c r="DC129" s="95">
        <f t="shared" si="268"/>
        <v>85.980558419753095</v>
      </c>
      <c r="DD129" s="95">
        <f t="shared" si="269"/>
        <v>110.93479916049381</v>
      </c>
      <c r="DE129" s="13">
        <f t="shared" si="357"/>
        <v>8.2880559012345678</v>
      </c>
      <c r="DF129" s="13">
        <f t="shared" si="358"/>
        <v>8.7517596049382718</v>
      </c>
      <c r="DG129" s="13">
        <f t="shared" si="359"/>
        <v>14.324599111111111</v>
      </c>
      <c r="DH129" s="13">
        <f t="shared" si="360"/>
        <v>22.756574419753086</v>
      </c>
      <c r="DI129" s="13">
        <f t="shared" si="270"/>
        <v>33.770485530864192</v>
      </c>
      <c r="DJ129" s="13">
        <f t="shared" si="271"/>
        <v>47.297932444444442</v>
      </c>
      <c r="DK129" s="13">
        <f t="shared" si="272"/>
        <v>63.315478425799952</v>
      </c>
      <c r="DL129" s="13">
        <f t="shared" si="273"/>
        <v>81.813333679012345</v>
      </c>
      <c r="DM129" s="95">
        <f t="shared" si="274"/>
        <v>8.2880559012345678</v>
      </c>
      <c r="DN129" s="95">
        <f t="shared" si="275"/>
        <v>8.7517596049382718</v>
      </c>
      <c r="DO129" s="95">
        <f t="shared" si="276"/>
        <v>14.324599111111111</v>
      </c>
      <c r="DP129" s="95">
        <f t="shared" si="277"/>
        <v>22.756574419753086</v>
      </c>
      <c r="DQ129" s="95">
        <f t="shared" si="278"/>
        <v>33.770485530864192</v>
      </c>
      <c r="DR129" s="95">
        <f t="shared" si="279"/>
        <v>47.297932444444442</v>
      </c>
      <c r="DS129" s="95">
        <f t="shared" si="280"/>
        <v>63.315478425799952</v>
      </c>
      <c r="DT129" s="95">
        <f t="shared" si="281"/>
        <v>81.813333679012345</v>
      </c>
      <c r="DU129" s="95">
        <f t="shared" si="282"/>
        <v>7.3057972108641964</v>
      </c>
      <c r="DV129" s="95">
        <f t="shared" si="283"/>
        <v>7.520664523456789</v>
      </c>
      <c r="DW129" s="95">
        <f t="shared" si="284"/>
        <v>10.10296231111111</v>
      </c>
      <c r="DX129" s="95">
        <f t="shared" si="285"/>
        <v>14.010103573827159</v>
      </c>
      <c r="DY129" s="95">
        <f t="shared" si="286"/>
        <v>19.113641593204932</v>
      </c>
      <c r="DZ129" s="95">
        <f t="shared" si="287"/>
        <v>25.38188172444444</v>
      </c>
      <c r="EA129" s="95">
        <f t="shared" si="288"/>
        <v>32.803964040917108</v>
      </c>
      <c r="EB129" s="95">
        <f t="shared" si="289"/>
        <v>41.375352225308639</v>
      </c>
      <c r="EC129" s="95">
        <f t="shared" si="290"/>
        <v>7.3057972108641964</v>
      </c>
      <c r="ED129" s="95">
        <f t="shared" si="291"/>
        <v>7.520664523456789</v>
      </c>
      <c r="EE129" s="95">
        <f t="shared" si="292"/>
        <v>10.10296231111111</v>
      </c>
      <c r="EF129" s="95">
        <f t="shared" si="293"/>
        <v>14.010103573827159</v>
      </c>
      <c r="EG129" s="95">
        <f t="shared" si="294"/>
        <v>19.113641593204935</v>
      </c>
      <c r="EH129" s="95">
        <f t="shared" si="295"/>
        <v>25.38188172444444</v>
      </c>
      <c r="EI129" s="95">
        <f t="shared" si="296"/>
        <v>32.803964040917108</v>
      </c>
      <c r="EJ129" s="95">
        <f t="shared" si="297"/>
        <v>41.375352225308639</v>
      </c>
      <c r="EK129" s="95">
        <f t="shared" si="298"/>
        <v>7.3057972108641964</v>
      </c>
      <c r="EL129" s="95">
        <f t="shared" si="299"/>
        <v>7.520664523456789</v>
      </c>
      <c r="EM129" s="95">
        <f t="shared" si="300"/>
        <v>10.10296231111111</v>
      </c>
      <c r="EN129" s="95">
        <f t="shared" si="301"/>
        <v>14.010103573827159</v>
      </c>
      <c r="EO129" s="95">
        <f t="shared" si="302"/>
        <v>19.113641593204935</v>
      </c>
      <c r="EP129" s="95">
        <f t="shared" si="303"/>
        <v>25.38188172444444</v>
      </c>
      <c r="EQ129" s="95">
        <f t="shared" si="304"/>
        <v>32.803964040917108</v>
      </c>
      <c r="ER129" s="95">
        <f t="shared" si="305"/>
        <v>41.375352225308639</v>
      </c>
      <c r="ES129" s="95">
        <f t="shared" si="306"/>
        <v>1</v>
      </c>
      <c r="ET129" s="95">
        <f t="shared" si="307"/>
        <v>1</v>
      </c>
      <c r="EU129" s="95">
        <f t="shared" si="308"/>
        <v>1</v>
      </c>
      <c r="EV129" s="95">
        <f t="shared" si="309"/>
        <v>1</v>
      </c>
      <c r="EW129" s="95">
        <f t="shared" si="310"/>
        <v>1</v>
      </c>
      <c r="EX129" s="95">
        <f t="shared" si="311"/>
        <v>1</v>
      </c>
      <c r="EY129" s="95">
        <f t="shared" si="312"/>
        <v>1</v>
      </c>
      <c r="EZ129" s="95">
        <f t="shared" si="313"/>
        <v>1</v>
      </c>
      <c r="FA129" s="95">
        <f t="shared" si="314"/>
        <v>1</v>
      </c>
      <c r="FB129" s="95">
        <f t="shared" si="315"/>
        <v>1</v>
      </c>
      <c r="FC129" s="95">
        <f t="shared" si="316"/>
        <v>1</v>
      </c>
      <c r="FD129" s="95">
        <f t="shared" si="317"/>
        <v>1</v>
      </c>
      <c r="FE129" s="95">
        <f t="shared" si="318"/>
        <v>0.99999999999999989</v>
      </c>
      <c r="FF129" s="95">
        <f t="shared" si="319"/>
        <v>1</v>
      </c>
      <c r="FG129" s="95">
        <f t="shared" si="320"/>
        <v>1</v>
      </c>
      <c r="FH129" s="95">
        <f t="shared" si="321"/>
        <v>1</v>
      </c>
      <c r="FI129" s="95">
        <f t="shared" si="322"/>
        <v>1</v>
      </c>
      <c r="FJ129" s="95">
        <f t="shared" si="323"/>
        <v>1</v>
      </c>
      <c r="FK129" s="95">
        <f t="shared" si="324"/>
        <v>1</v>
      </c>
      <c r="FL129" s="95">
        <f t="shared" si="325"/>
        <v>1</v>
      </c>
      <c r="FM129" s="95">
        <f t="shared" si="326"/>
        <v>1</v>
      </c>
      <c r="FN129" s="95">
        <f t="shared" si="327"/>
        <v>1</v>
      </c>
      <c r="FO129" s="95">
        <f t="shared" si="328"/>
        <v>1</v>
      </c>
      <c r="FP129" s="95">
        <f t="shared" si="329"/>
        <v>1</v>
      </c>
      <c r="FQ129" s="115">
        <f t="shared" si="330"/>
        <v>5.7665893534413133</v>
      </c>
      <c r="FR129" s="115">
        <f t="shared" si="331"/>
        <v>5.1374472847575845</v>
      </c>
      <c r="FS129" s="115">
        <f t="shared" si="332"/>
        <v>6.2686561344938623</v>
      </c>
      <c r="FT129" s="115">
        <f t="shared" si="333"/>
        <v>7.2542851716284025</v>
      </c>
      <c r="FU129" s="115">
        <f t="shared" si="334"/>
        <v>7.9579119851184181</v>
      </c>
      <c r="FV129" s="115">
        <f t="shared" si="335"/>
        <v>8.4451375726376732</v>
      </c>
      <c r="FW129" s="115">
        <f t="shared" si="336"/>
        <v>8.7860793373433239</v>
      </c>
      <c r="FX129" s="115">
        <f t="shared" si="337"/>
        <v>9.0300009654799176</v>
      </c>
      <c r="FY129" s="90"/>
      <c r="FZ129" s="90">
        <f t="shared" si="361"/>
        <v>5.1374472847575845</v>
      </c>
      <c r="GB129" s="18"/>
      <c r="GC129" s="29"/>
      <c r="GE129" s="15"/>
      <c r="GF129" s="15"/>
      <c r="GG129" s="15"/>
      <c r="GI129" s="31"/>
      <c r="GJ129" s="31"/>
      <c r="GK129" s="31"/>
      <c r="HU129" s="21"/>
      <c r="HV129" s="21"/>
      <c r="HW129" s="21"/>
      <c r="HX129" s="21"/>
      <c r="HY129" s="21"/>
      <c r="HZ129" s="21"/>
      <c r="IA129" s="21"/>
      <c r="IC129" s="28"/>
      <c r="ID129" s="11"/>
      <c r="IE129" s="13"/>
      <c r="IF129" s="11"/>
      <c r="IG129" s="13"/>
      <c r="IH129" s="13"/>
      <c r="II129" s="13"/>
      <c r="IJ129" s="28"/>
      <c r="IK129" s="11"/>
      <c r="IL129" s="13"/>
      <c r="IM129" s="22"/>
      <c r="IN129" s="23"/>
      <c r="IO129" s="11"/>
      <c r="IP129" s="23"/>
      <c r="IQ129" s="28"/>
      <c r="IR129" s="20"/>
      <c r="IS129" s="13"/>
      <c r="IT129" s="23"/>
      <c r="IU129" s="23"/>
      <c r="IV129" s="23"/>
      <c r="IW129" s="23"/>
      <c r="IX129" s="28"/>
      <c r="IY129" s="13"/>
      <c r="IZ129" s="25"/>
      <c r="JA129" s="25"/>
      <c r="JB129" s="25"/>
      <c r="JC129" s="25"/>
      <c r="JD129" s="25"/>
      <c r="JE129" s="25"/>
      <c r="JF129" s="25"/>
    </row>
    <row r="130" spans="13:266" s="4" customFormat="1" ht="13.8" x14ac:dyDescent="0.3">
      <c r="M130" s="6"/>
      <c r="N130" s="6"/>
      <c r="O130" s="6"/>
      <c r="P130" s="6"/>
      <c r="Q130" s="6"/>
      <c r="R130" s="6"/>
      <c r="S130" s="7"/>
      <c r="T130" s="6"/>
      <c r="U130" s="5"/>
      <c r="X130" s="118">
        <v>9.5</v>
      </c>
      <c r="Y130" s="118">
        <v>10</v>
      </c>
      <c r="Z130" s="40">
        <v>1.7999999999999999E-2</v>
      </c>
      <c r="AA130" s="40">
        <v>10000000</v>
      </c>
      <c r="AB130" s="40">
        <v>10000000</v>
      </c>
      <c r="AC130" s="98">
        <v>3900000</v>
      </c>
      <c r="AD130" s="42">
        <v>0.33</v>
      </c>
      <c r="AE130" s="42">
        <v>0.33</v>
      </c>
      <c r="AF130" s="41">
        <v>1.7999999999999999E-2</v>
      </c>
      <c r="AG130" s="40">
        <v>10000000</v>
      </c>
      <c r="AH130" s="40">
        <v>10000000</v>
      </c>
      <c r="AI130" s="98">
        <v>3900000</v>
      </c>
      <c r="AJ130" s="42">
        <v>0.33</v>
      </c>
      <c r="AK130" s="42">
        <v>0.33</v>
      </c>
      <c r="AL130" s="42">
        <f>AL109</f>
        <v>0.10050000000000001</v>
      </c>
      <c r="AM130" s="40">
        <v>6000</v>
      </c>
      <c r="AN130" s="40">
        <f>AN109</f>
        <v>10000</v>
      </c>
      <c r="AO130" s="40">
        <f>AO109</f>
        <v>10000</v>
      </c>
      <c r="AP130" s="42">
        <v>0.03</v>
      </c>
      <c r="AQ130" s="42">
        <v>0.03</v>
      </c>
      <c r="AR130" s="4">
        <f t="shared" si="338"/>
        <v>0.11849999999999999</v>
      </c>
      <c r="AS130" s="11">
        <f t="shared" si="339"/>
        <v>0.95</v>
      </c>
      <c r="AT130" s="15">
        <f t="shared" si="340"/>
        <v>1418.2499158343621</v>
      </c>
      <c r="AU130" s="19">
        <f t="shared" si="341"/>
        <v>0.10018019504865139</v>
      </c>
      <c r="AV130" s="13">
        <f t="shared" si="342"/>
        <v>0.5</v>
      </c>
      <c r="AW130" s="11">
        <f t="shared" si="343"/>
        <v>1</v>
      </c>
      <c r="AX130" s="11">
        <f t="shared" si="344"/>
        <v>0.8911</v>
      </c>
      <c r="AY130" s="11">
        <f t="shared" si="345"/>
        <v>201997.53114128605</v>
      </c>
      <c r="AZ130" s="11">
        <f t="shared" si="346"/>
        <v>1</v>
      </c>
      <c r="BA130" s="11">
        <f t="shared" si="347"/>
        <v>0.34752899999999998</v>
      </c>
      <c r="BB130" s="11">
        <f t="shared" si="348"/>
        <v>1.025058</v>
      </c>
      <c r="BC130" s="11">
        <f t="shared" si="349"/>
        <v>0.99909999999999999</v>
      </c>
      <c r="BD130" s="11">
        <f t="shared" si="350"/>
        <v>0.8911</v>
      </c>
      <c r="BE130" s="11">
        <f t="shared" si="351"/>
        <v>201997.53114128605</v>
      </c>
      <c r="BF130" s="11">
        <f t="shared" si="352"/>
        <v>1</v>
      </c>
      <c r="BG130" s="11">
        <f t="shared" si="353"/>
        <v>0.34752899999999998</v>
      </c>
      <c r="BH130" s="11">
        <f t="shared" si="354"/>
        <v>1.025058</v>
      </c>
      <c r="BI130" s="121">
        <f>16*X130^2/(3*BI111^2*Y130^2)</f>
        <v>4.8133333333333335</v>
      </c>
      <c r="BJ130" s="121">
        <f>16*X130^2/(3*BJ111^2*Y130^2)</f>
        <v>1.2033333333333334</v>
      </c>
      <c r="BK130" s="121">
        <f>16*X130^2/(3*BK111^2*Y130^2)</f>
        <v>0.53481481481481485</v>
      </c>
      <c r="BL130" s="121">
        <f>16*X130^2/(3*BL111^2*Y130^2)</f>
        <v>0.30083333333333334</v>
      </c>
      <c r="BM130" s="121">
        <f>16*X130^2/(3*BM111^2*Y130^2)</f>
        <v>0.19253333333333333</v>
      </c>
      <c r="BN130" s="121">
        <f>16*X130^2/(3*BN111^2*Y130^2)</f>
        <v>0.13370370370370371</v>
      </c>
      <c r="BO130" s="121">
        <f>16*X130^2/(3*BO111^2*Y130^2)</f>
        <v>9.8231292517006796E-2</v>
      </c>
      <c r="BP130" s="121">
        <f>16*X130^2/(3*BP111^2*Y130^2)</f>
        <v>7.5208333333333335E-2</v>
      </c>
      <c r="BQ130" s="121">
        <f t="shared" si="355"/>
        <v>1.3333333333333333</v>
      </c>
      <c r="BR130" s="121">
        <f t="shared" si="355"/>
        <v>1.3333333333333333</v>
      </c>
      <c r="BS130" s="121">
        <f t="shared" si="355"/>
        <v>1.3333333333333333</v>
      </c>
      <c r="BT130" s="121">
        <f t="shared" si="355"/>
        <v>1.3333333333333333</v>
      </c>
      <c r="BU130" s="121">
        <f t="shared" si="355"/>
        <v>1.3333333333333333</v>
      </c>
      <c r="BV130" s="121">
        <f t="shared" si="355"/>
        <v>1.3333333333333333</v>
      </c>
      <c r="BW130" s="121">
        <f t="shared" si="355"/>
        <v>1.3333333333333333</v>
      </c>
      <c r="BX130" s="121">
        <f t="shared" si="355"/>
        <v>1.3333333333333333</v>
      </c>
      <c r="BY130" s="121">
        <f>(BI111^2*Y130^2)/X130^2</f>
        <v>1.10803324099723</v>
      </c>
      <c r="BZ130" s="121">
        <f>(BJ111^2*Y130^2)/X130^2</f>
        <v>4.43213296398892</v>
      </c>
      <c r="CA130" s="121">
        <f>(BK111^2*Y130^2)/X130^2</f>
        <v>9.97229916897507</v>
      </c>
      <c r="CB130" s="121">
        <f>(BL111^2*Y130^2)/X130^2</f>
        <v>17.72853185595568</v>
      </c>
      <c r="CC130" s="121">
        <f>(BM111^2*Y130^2)/X130^2</f>
        <v>27.700831024930746</v>
      </c>
      <c r="CD130" s="121">
        <f>(BN111^2*Y130^2)/X130^2</f>
        <v>39.88919667590028</v>
      </c>
      <c r="CE130" s="121">
        <f>(BO111^2*Y130^2)/X130^2</f>
        <v>54.293628808864263</v>
      </c>
      <c r="CF130" s="121">
        <f>(BP111^2*Y130^2)/X130^2</f>
        <v>70.91412742382272</v>
      </c>
      <c r="CG130" s="121">
        <f t="shared" si="356"/>
        <v>1.2033333333333334</v>
      </c>
      <c r="CH130" s="121">
        <f t="shared" si="247"/>
        <v>0.30083333333333334</v>
      </c>
      <c r="CI130" s="121">
        <f t="shared" si="248"/>
        <v>0.13370370370370371</v>
      </c>
      <c r="CJ130" s="121">
        <f t="shared" si="249"/>
        <v>7.5208333333333335E-2</v>
      </c>
      <c r="CK130" s="121">
        <f t="shared" si="250"/>
        <v>4.8133333333333334E-2</v>
      </c>
      <c r="CL130" s="121">
        <f t="shared" si="251"/>
        <v>3.3425925925925928E-2</v>
      </c>
      <c r="CM130" s="121">
        <f t="shared" si="252"/>
        <v>2.4557823129251699E-2</v>
      </c>
      <c r="CN130" s="121">
        <f t="shared" si="253"/>
        <v>1.8802083333333334E-2</v>
      </c>
      <c r="CO130" s="95">
        <f t="shared" si="254"/>
        <v>5.9564789252077563</v>
      </c>
      <c r="CP130" s="95">
        <f t="shared" si="255"/>
        <v>10.435799700831025</v>
      </c>
      <c r="CQ130" s="95">
        <f t="shared" si="256"/>
        <v>17.901334326869808</v>
      </c>
      <c r="CR130" s="95">
        <f t="shared" si="257"/>
        <v>28.353082803324099</v>
      </c>
      <c r="CS130" s="95">
        <f t="shared" si="258"/>
        <v>41.791045130193908</v>
      </c>
      <c r="CT130" s="95">
        <f t="shared" si="259"/>
        <v>58.215221307479226</v>
      </c>
      <c r="CU130" s="95">
        <f t="shared" si="260"/>
        <v>77.625611335180054</v>
      </c>
      <c r="CV130" s="95">
        <f t="shared" si="261"/>
        <v>100.02221521329639</v>
      </c>
      <c r="CW130" s="95">
        <f t="shared" si="262"/>
        <v>5.9564789252077563</v>
      </c>
      <c r="CX130" s="95">
        <f t="shared" si="263"/>
        <v>10.435799700831025</v>
      </c>
      <c r="CY130" s="95">
        <f t="shared" si="264"/>
        <v>17.901334326869808</v>
      </c>
      <c r="CZ130" s="95">
        <f t="shared" si="265"/>
        <v>28.353082803324099</v>
      </c>
      <c r="DA130" s="95">
        <f t="shared" si="266"/>
        <v>41.791045130193908</v>
      </c>
      <c r="DB130" s="95">
        <f t="shared" si="267"/>
        <v>58.215221307479226</v>
      </c>
      <c r="DC130" s="95">
        <f t="shared" si="268"/>
        <v>77.625611335180054</v>
      </c>
      <c r="DD130" s="95">
        <f t="shared" si="269"/>
        <v>100.02221521329639</v>
      </c>
      <c r="DE130" s="13">
        <f t="shared" si="357"/>
        <v>8.6548545743305638</v>
      </c>
      <c r="DF130" s="13">
        <f t="shared" si="358"/>
        <v>8.3689542973222544</v>
      </c>
      <c r="DG130" s="13">
        <f t="shared" si="359"/>
        <v>13.240601983789885</v>
      </c>
      <c r="DH130" s="13">
        <f t="shared" si="360"/>
        <v>20.762853189289014</v>
      </c>
      <c r="DI130" s="13">
        <f t="shared" si="270"/>
        <v>30.626852358264081</v>
      </c>
      <c r="DJ130" s="13">
        <f t="shared" si="271"/>
        <v>42.756388379603983</v>
      </c>
      <c r="DK130" s="13">
        <f t="shared" si="272"/>
        <v>57.12534810138127</v>
      </c>
      <c r="DL130" s="13">
        <f t="shared" si="273"/>
        <v>73.72282375715605</v>
      </c>
      <c r="DM130" s="95">
        <f t="shared" si="274"/>
        <v>8.6548545743305638</v>
      </c>
      <c r="DN130" s="95">
        <f t="shared" si="275"/>
        <v>8.3689542973222544</v>
      </c>
      <c r="DO130" s="95">
        <f t="shared" si="276"/>
        <v>13.240601983789885</v>
      </c>
      <c r="DP130" s="95">
        <f t="shared" si="277"/>
        <v>20.762853189289014</v>
      </c>
      <c r="DQ130" s="95">
        <f t="shared" si="278"/>
        <v>30.626852358264081</v>
      </c>
      <c r="DR130" s="95">
        <f t="shared" si="279"/>
        <v>42.756388379603983</v>
      </c>
      <c r="DS130" s="95">
        <f t="shared" si="280"/>
        <v>57.12534810138127</v>
      </c>
      <c r="DT130" s="95">
        <f t="shared" si="281"/>
        <v>73.72282375715605</v>
      </c>
      <c r="DU130" s="95">
        <f t="shared" si="282"/>
        <v>7.4757614456140349</v>
      </c>
      <c r="DV130" s="95">
        <f t="shared" si="283"/>
        <v>7.3432832624561408</v>
      </c>
      <c r="DW130" s="95">
        <f t="shared" si="284"/>
        <v>9.6006683942300199</v>
      </c>
      <c r="DX130" s="95">
        <f t="shared" si="285"/>
        <v>13.086268979824561</v>
      </c>
      <c r="DY130" s="95">
        <f t="shared" si="286"/>
        <v>17.656970002750874</v>
      </c>
      <c r="DZ130" s="95">
        <f t="shared" si="287"/>
        <v>23.277457368031186</v>
      </c>
      <c r="EA130" s="95">
        <f t="shared" si="288"/>
        <v>29.93563097223057</v>
      </c>
      <c r="EB130" s="95">
        <f t="shared" si="289"/>
        <v>37.626436461798242</v>
      </c>
      <c r="EC130" s="95">
        <f t="shared" si="290"/>
        <v>7.4757614456140349</v>
      </c>
      <c r="ED130" s="95">
        <f t="shared" si="291"/>
        <v>7.3432832624561408</v>
      </c>
      <c r="EE130" s="95">
        <f t="shared" si="292"/>
        <v>9.6006683942300199</v>
      </c>
      <c r="EF130" s="95">
        <f t="shared" si="293"/>
        <v>13.086268979824561</v>
      </c>
      <c r="EG130" s="95">
        <f t="shared" si="294"/>
        <v>17.656970002750874</v>
      </c>
      <c r="EH130" s="95">
        <f t="shared" si="295"/>
        <v>23.27745736803119</v>
      </c>
      <c r="EI130" s="95">
        <f t="shared" si="296"/>
        <v>29.935630972230573</v>
      </c>
      <c r="EJ130" s="95">
        <f t="shared" si="297"/>
        <v>37.626436461798242</v>
      </c>
      <c r="EK130" s="95">
        <f t="shared" si="298"/>
        <v>7.4757614456140349</v>
      </c>
      <c r="EL130" s="95">
        <f t="shared" si="299"/>
        <v>7.3432832624561408</v>
      </c>
      <c r="EM130" s="95">
        <f t="shared" si="300"/>
        <v>9.6006683942300199</v>
      </c>
      <c r="EN130" s="95">
        <f t="shared" si="301"/>
        <v>13.086268979824561</v>
      </c>
      <c r="EO130" s="95">
        <f t="shared" si="302"/>
        <v>17.656970002750874</v>
      </c>
      <c r="EP130" s="95">
        <f t="shared" si="303"/>
        <v>23.27745736803119</v>
      </c>
      <c r="EQ130" s="95">
        <f t="shared" si="304"/>
        <v>29.935630972230573</v>
      </c>
      <c r="ER130" s="95">
        <f t="shared" si="305"/>
        <v>37.626436461798242</v>
      </c>
      <c r="ES130" s="95">
        <f t="shared" si="306"/>
        <v>1</v>
      </c>
      <c r="ET130" s="95">
        <f t="shared" si="307"/>
        <v>1</v>
      </c>
      <c r="EU130" s="95">
        <f t="shared" si="308"/>
        <v>1</v>
      </c>
      <c r="EV130" s="95">
        <f t="shared" si="309"/>
        <v>1</v>
      </c>
      <c r="EW130" s="95">
        <f t="shared" si="310"/>
        <v>1</v>
      </c>
      <c r="EX130" s="95">
        <f t="shared" si="311"/>
        <v>1</v>
      </c>
      <c r="EY130" s="95">
        <f t="shared" si="312"/>
        <v>1</v>
      </c>
      <c r="EZ130" s="95">
        <f t="shared" si="313"/>
        <v>1</v>
      </c>
      <c r="FA130" s="95">
        <f t="shared" si="314"/>
        <v>1</v>
      </c>
      <c r="FB130" s="95">
        <f t="shared" si="315"/>
        <v>1</v>
      </c>
      <c r="FC130" s="95">
        <f t="shared" si="316"/>
        <v>1</v>
      </c>
      <c r="FD130" s="95">
        <f t="shared" si="317"/>
        <v>1</v>
      </c>
      <c r="FE130" s="95">
        <f t="shared" si="318"/>
        <v>1</v>
      </c>
      <c r="FF130" s="95">
        <f t="shared" si="319"/>
        <v>1</v>
      </c>
      <c r="FG130" s="95">
        <f t="shared" si="320"/>
        <v>1</v>
      </c>
      <c r="FH130" s="95">
        <f t="shared" si="321"/>
        <v>1</v>
      </c>
      <c r="FI130" s="95">
        <f t="shared" si="322"/>
        <v>1</v>
      </c>
      <c r="FJ130" s="95">
        <f t="shared" si="323"/>
        <v>1</v>
      </c>
      <c r="FK130" s="95">
        <f t="shared" si="324"/>
        <v>1</v>
      </c>
      <c r="FL130" s="95">
        <f t="shared" si="325"/>
        <v>1</v>
      </c>
      <c r="FM130" s="95">
        <f t="shared" si="326"/>
        <v>1</v>
      </c>
      <c r="FN130" s="95">
        <f t="shared" si="327"/>
        <v>1</v>
      </c>
      <c r="FO130" s="95">
        <f t="shared" si="328"/>
        <v>1</v>
      </c>
      <c r="FP130" s="95">
        <f t="shared" si="329"/>
        <v>1</v>
      </c>
      <c r="FQ130" s="115">
        <f t="shared" si="330"/>
        <v>6.0432333291442637</v>
      </c>
      <c r="FR130" s="115">
        <f t="shared" si="331"/>
        <v>5.0426948410221026</v>
      </c>
      <c r="FS130" s="115">
        <f t="shared" si="332"/>
        <v>6.0887489282448808</v>
      </c>
      <c r="FT130" s="115">
        <f t="shared" si="333"/>
        <v>7.071302074505442</v>
      </c>
      <c r="FU130" s="115">
        <f t="shared" si="334"/>
        <v>7.7969811279078156</v>
      </c>
      <c r="FV130" s="115">
        <f t="shared" si="335"/>
        <v>8.3100019324361121</v>
      </c>
      <c r="FW130" s="115">
        <f t="shared" si="336"/>
        <v>8.6739296816716269</v>
      </c>
      <c r="FX130" s="115">
        <f t="shared" si="337"/>
        <v>8.9367552830385986</v>
      </c>
      <c r="FY130" s="90"/>
      <c r="FZ130" s="90">
        <f t="shared" si="361"/>
        <v>5.0426948410221026</v>
      </c>
      <c r="GB130" s="18"/>
      <c r="GC130" s="29"/>
      <c r="GE130" s="15"/>
      <c r="GF130" s="15"/>
      <c r="GG130" s="15"/>
      <c r="GI130" s="31"/>
      <c r="GJ130" s="31"/>
      <c r="GK130" s="31"/>
      <c r="HU130" s="21"/>
      <c r="HV130" s="21"/>
      <c r="HW130" s="21"/>
      <c r="HX130" s="21"/>
      <c r="HY130" s="21"/>
      <c r="HZ130" s="21"/>
      <c r="IA130" s="21"/>
      <c r="IC130" s="28"/>
      <c r="ID130" s="13"/>
      <c r="IE130" s="13"/>
      <c r="IF130" s="13"/>
      <c r="IG130" s="13"/>
      <c r="IH130" s="13"/>
      <c r="II130" s="13"/>
      <c r="IJ130" s="28"/>
      <c r="IK130" s="20"/>
      <c r="IL130" s="13"/>
      <c r="IM130" s="11"/>
      <c r="IN130" s="23"/>
      <c r="IO130" s="13"/>
      <c r="IP130" s="23"/>
      <c r="IQ130" s="28"/>
      <c r="IR130" s="20"/>
      <c r="IS130" s="13"/>
      <c r="IT130" s="20"/>
      <c r="IU130" s="23"/>
      <c r="IV130" s="20"/>
      <c r="IW130" s="23"/>
      <c r="IY130" s="13"/>
      <c r="IZ130" s="25"/>
      <c r="JA130" s="25"/>
      <c r="JB130" s="25"/>
      <c r="JC130" s="25"/>
      <c r="JD130" s="25"/>
      <c r="JE130" s="25"/>
      <c r="JF130" s="25"/>
    </row>
    <row r="131" spans="13:266" s="4" customFormat="1" ht="13.8" x14ac:dyDescent="0.3">
      <c r="M131" s="6"/>
      <c r="N131" s="6"/>
      <c r="O131" s="6"/>
      <c r="P131" s="6"/>
      <c r="Q131" s="6"/>
      <c r="R131" s="6"/>
      <c r="S131" s="7"/>
      <c r="T131" s="6"/>
      <c r="U131" s="5"/>
      <c r="X131" s="118">
        <v>10</v>
      </c>
      <c r="Y131" s="118">
        <v>10</v>
      </c>
      <c r="Z131" s="40">
        <v>1.7999999999999999E-2</v>
      </c>
      <c r="AA131" s="40">
        <v>10000000</v>
      </c>
      <c r="AB131" s="40">
        <v>10000000</v>
      </c>
      <c r="AC131" s="98">
        <v>3900000</v>
      </c>
      <c r="AD131" s="42">
        <v>0.33</v>
      </c>
      <c r="AE131" s="42">
        <v>0.33</v>
      </c>
      <c r="AF131" s="41">
        <v>1.7999999999999999E-2</v>
      </c>
      <c r="AG131" s="40">
        <v>10000000</v>
      </c>
      <c r="AH131" s="40">
        <v>10000000</v>
      </c>
      <c r="AI131" s="98">
        <v>3900000</v>
      </c>
      <c r="AJ131" s="42">
        <v>0.33</v>
      </c>
      <c r="AK131" s="42">
        <v>0.33</v>
      </c>
      <c r="AL131" s="42">
        <f>AL109</f>
        <v>0.10050000000000001</v>
      </c>
      <c r="AM131" s="40">
        <v>6000</v>
      </c>
      <c r="AN131" s="40">
        <f>AN109</f>
        <v>10000</v>
      </c>
      <c r="AO131" s="40">
        <f>AO109</f>
        <v>10000</v>
      </c>
      <c r="AP131" s="42">
        <v>0.03</v>
      </c>
      <c r="AQ131" s="42">
        <v>0.03</v>
      </c>
      <c r="AR131" s="4">
        <f t="shared" si="338"/>
        <v>0.11849999999999999</v>
      </c>
      <c r="AS131" s="11">
        <f t="shared" si="339"/>
        <v>1</v>
      </c>
      <c r="AT131" s="15">
        <f t="shared" si="340"/>
        <v>1418.2499158343621</v>
      </c>
      <c r="AU131" s="19">
        <f t="shared" si="341"/>
        <v>0.10018019504865139</v>
      </c>
      <c r="AV131" s="13">
        <f t="shared" si="342"/>
        <v>0.5</v>
      </c>
      <c r="AW131" s="11">
        <f t="shared" si="343"/>
        <v>1</v>
      </c>
      <c r="AX131" s="11">
        <f t="shared" si="344"/>
        <v>0.8911</v>
      </c>
      <c r="AY131" s="11">
        <f t="shared" si="345"/>
        <v>201997.53114128605</v>
      </c>
      <c r="AZ131" s="11">
        <f t="shared" si="346"/>
        <v>1</v>
      </c>
      <c r="BA131" s="11">
        <f t="shared" si="347"/>
        <v>0.34752899999999998</v>
      </c>
      <c r="BB131" s="11">
        <f t="shared" si="348"/>
        <v>1.025058</v>
      </c>
      <c r="BC131" s="11">
        <f t="shared" si="349"/>
        <v>0.99909999999999999</v>
      </c>
      <c r="BD131" s="11">
        <f t="shared" si="350"/>
        <v>0.8911</v>
      </c>
      <c r="BE131" s="11">
        <f t="shared" si="351"/>
        <v>201997.53114128605</v>
      </c>
      <c r="BF131" s="11">
        <f t="shared" si="352"/>
        <v>1</v>
      </c>
      <c r="BG131" s="11">
        <f t="shared" si="353"/>
        <v>0.34752899999999998</v>
      </c>
      <c r="BH131" s="11">
        <f t="shared" si="354"/>
        <v>1.025058</v>
      </c>
      <c r="BI131" s="121">
        <f>16*X131^2/(3*BI111^2*Y131^2)</f>
        <v>5.333333333333333</v>
      </c>
      <c r="BJ131" s="121">
        <f>16*X131^2/(3*BJ111^2*Y131^2)</f>
        <v>1.3333333333333333</v>
      </c>
      <c r="BK131" s="121">
        <f>16*X131^2/(3*BK111^2*Y131^2)</f>
        <v>0.59259259259259256</v>
      </c>
      <c r="BL131" s="121">
        <f>16*X131^2/(3*BL111^2*Y131^2)</f>
        <v>0.33333333333333331</v>
      </c>
      <c r="BM131" s="121">
        <f>16*X131^2/(3*BM111^2*Y131^2)</f>
        <v>0.21333333333333335</v>
      </c>
      <c r="BN131" s="121">
        <f>16*X131^2/(3*BN111^2*Y131^2)</f>
        <v>0.14814814814814814</v>
      </c>
      <c r="BO131" s="121">
        <f>16*X131^2/(3*BO111^2*Y131^2)</f>
        <v>0.10884353741496598</v>
      </c>
      <c r="BP131" s="121">
        <f>16*X131^2/(3*BP111^2*Y131^2)</f>
        <v>8.3333333333333329E-2</v>
      </c>
      <c r="BQ131" s="121">
        <f t="shared" si="355"/>
        <v>1.3333333333333333</v>
      </c>
      <c r="BR131" s="121">
        <f t="shared" si="355"/>
        <v>1.3333333333333333</v>
      </c>
      <c r="BS131" s="121">
        <f t="shared" si="355"/>
        <v>1.3333333333333333</v>
      </c>
      <c r="BT131" s="121">
        <f t="shared" si="355"/>
        <v>1.3333333333333333</v>
      </c>
      <c r="BU131" s="121">
        <f t="shared" si="355"/>
        <v>1.3333333333333333</v>
      </c>
      <c r="BV131" s="121">
        <f t="shared" si="355"/>
        <v>1.3333333333333333</v>
      </c>
      <c r="BW131" s="121">
        <f t="shared" si="355"/>
        <v>1.3333333333333333</v>
      </c>
      <c r="BX131" s="121">
        <f t="shared" si="355"/>
        <v>1.3333333333333333</v>
      </c>
      <c r="BY131" s="121">
        <f>(BI111^2*Y131^2)/X131^2</f>
        <v>1</v>
      </c>
      <c r="BZ131" s="121">
        <f>(BJ111^2*Y131^2)/X131^2</f>
        <v>4</v>
      </c>
      <c r="CA131" s="121">
        <f>(BK111^2*Y131^2)/X131^2</f>
        <v>9</v>
      </c>
      <c r="CB131" s="121">
        <f>(BL111^2*Y131^2)/X131^2</f>
        <v>16</v>
      </c>
      <c r="CC131" s="121">
        <f>(BM111^2*Y131^2)/X131^2</f>
        <v>25</v>
      </c>
      <c r="CD131" s="121">
        <f>(BN111^2*Y131^2)/X131^2</f>
        <v>36</v>
      </c>
      <c r="CE131" s="121">
        <f>(BO111^2*Y131^2)/X131^2</f>
        <v>49</v>
      </c>
      <c r="CF131" s="121">
        <f>(BP111^2*Y131^2)/X131^2</f>
        <v>64</v>
      </c>
      <c r="CG131" s="121">
        <f t="shared" si="356"/>
        <v>1.3333333333333333</v>
      </c>
      <c r="CH131" s="121">
        <f t="shared" si="247"/>
        <v>0.33333333333333331</v>
      </c>
      <c r="CI131" s="121">
        <f t="shared" si="248"/>
        <v>0.14814814814814814</v>
      </c>
      <c r="CJ131" s="121">
        <f t="shared" si="249"/>
        <v>8.3333333333333329E-2</v>
      </c>
      <c r="CK131" s="121">
        <f t="shared" si="250"/>
        <v>5.3333333333333337E-2</v>
      </c>
      <c r="CL131" s="121">
        <f t="shared" si="251"/>
        <v>3.7037037037037035E-2</v>
      </c>
      <c r="CM131" s="121">
        <f t="shared" si="252"/>
        <v>2.7210884353741496E-2</v>
      </c>
      <c r="CN131" s="121">
        <f t="shared" si="253"/>
        <v>2.0833333333333332E-2</v>
      </c>
      <c r="CO131" s="95">
        <f t="shared" si="254"/>
        <v>5.8109010000000003</v>
      </c>
      <c r="CP131" s="95">
        <f t="shared" si="255"/>
        <v>9.8534879999999987</v>
      </c>
      <c r="CQ131" s="95">
        <f t="shared" si="256"/>
        <v>16.591132999999999</v>
      </c>
      <c r="CR131" s="95">
        <f t="shared" si="257"/>
        <v>26.023835999999999</v>
      </c>
      <c r="CS131" s="95">
        <f t="shared" si="258"/>
        <v>38.151596999999995</v>
      </c>
      <c r="CT131" s="95">
        <f t="shared" si="259"/>
        <v>52.974415999999998</v>
      </c>
      <c r="CU131" s="95">
        <f t="shared" si="260"/>
        <v>70.492292999999989</v>
      </c>
      <c r="CV131" s="95">
        <f t="shared" si="261"/>
        <v>90.705228000000005</v>
      </c>
      <c r="CW131" s="95">
        <f t="shared" si="262"/>
        <v>5.8109010000000003</v>
      </c>
      <c r="CX131" s="95">
        <f t="shared" si="263"/>
        <v>9.8534879999999987</v>
      </c>
      <c r="CY131" s="95">
        <f t="shared" si="264"/>
        <v>16.591132999999999</v>
      </c>
      <c r="CZ131" s="95">
        <f t="shared" si="265"/>
        <v>26.023835999999999</v>
      </c>
      <c r="DA131" s="95">
        <f t="shared" si="266"/>
        <v>38.151596999999995</v>
      </c>
      <c r="DB131" s="95">
        <f t="shared" si="267"/>
        <v>52.974415999999998</v>
      </c>
      <c r="DC131" s="95">
        <f t="shared" si="268"/>
        <v>70.492292999999989</v>
      </c>
      <c r="DD131" s="95">
        <f t="shared" si="269"/>
        <v>90.705228000000005</v>
      </c>
      <c r="DE131" s="13">
        <f t="shared" si="357"/>
        <v>9.0668213333333334</v>
      </c>
      <c r="DF131" s="13">
        <f t="shared" si="358"/>
        <v>8.0668213333333334</v>
      </c>
      <c r="DG131" s="13">
        <f t="shared" si="359"/>
        <v>12.326080592592593</v>
      </c>
      <c r="DH131" s="13">
        <f t="shared" si="360"/>
        <v>19.066821333333333</v>
      </c>
      <c r="DI131" s="13">
        <f t="shared" si="270"/>
        <v>27.946821333333332</v>
      </c>
      <c r="DJ131" s="13">
        <f t="shared" si="271"/>
        <v>38.881636148148147</v>
      </c>
      <c r="DK131" s="13">
        <f t="shared" si="272"/>
        <v>51.842331537414964</v>
      </c>
      <c r="DL131" s="13">
        <f t="shared" si="273"/>
        <v>66.816821333333337</v>
      </c>
      <c r="DM131" s="95">
        <f t="shared" si="274"/>
        <v>9.0668213333333334</v>
      </c>
      <c r="DN131" s="95">
        <f t="shared" si="275"/>
        <v>8.0668213333333334</v>
      </c>
      <c r="DO131" s="95">
        <f t="shared" si="276"/>
        <v>12.326080592592593</v>
      </c>
      <c r="DP131" s="95">
        <f t="shared" si="277"/>
        <v>19.066821333333333</v>
      </c>
      <c r="DQ131" s="95">
        <f t="shared" si="278"/>
        <v>27.946821333333332</v>
      </c>
      <c r="DR131" s="95">
        <f t="shared" si="279"/>
        <v>38.881636148148147</v>
      </c>
      <c r="DS131" s="95">
        <f t="shared" si="280"/>
        <v>51.842331537414964</v>
      </c>
      <c r="DT131" s="95">
        <f t="shared" si="281"/>
        <v>66.816821333333337</v>
      </c>
      <c r="DU131" s="95">
        <f t="shared" si="282"/>
        <v>7.6666553066666658</v>
      </c>
      <c r="DV131" s="95">
        <f t="shared" si="283"/>
        <v>7.2032833066666662</v>
      </c>
      <c r="DW131" s="95">
        <f t="shared" si="284"/>
        <v>9.1769047881481463</v>
      </c>
      <c r="DX131" s="95">
        <f t="shared" si="285"/>
        <v>12.300375306666666</v>
      </c>
      <c r="DY131" s="95">
        <f t="shared" si="286"/>
        <v>16.415118666666665</v>
      </c>
      <c r="DZ131" s="95">
        <f t="shared" si="287"/>
        <v>21.482005677037034</v>
      </c>
      <c r="EA131" s="95">
        <f t="shared" si="288"/>
        <v>27.487629020952379</v>
      </c>
      <c r="EB131" s="95">
        <f t="shared" si="289"/>
        <v>34.426388306666666</v>
      </c>
      <c r="EC131" s="95">
        <f t="shared" si="290"/>
        <v>7.6666553066666658</v>
      </c>
      <c r="ED131" s="95">
        <f t="shared" si="291"/>
        <v>7.2032833066666662</v>
      </c>
      <c r="EE131" s="95">
        <f t="shared" si="292"/>
        <v>9.1769047881481463</v>
      </c>
      <c r="EF131" s="95">
        <f t="shared" si="293"/>
        <v>12.300375306666666</v>
      </c>
      <c r="EG131" s="95">
        <f t="shared" si="294"/>
        <v>16.415118666666665</v>
      </c>
      <c r="EH131" s="95">
        <f t="shared" si="295"/>
        <v>21.482005677037034</v>
      </c>
      <c r="EI131" s="95">
        <f t="shared" si="296"/>
        <v>27.487629020952379</v>
      </c>
      <c r="EJ131" s="95">
        <f t="shared" si="297"/>
        <v>34.426388306666666</v>
      </c>
      <c r="EK131" s="95">
        <f t="shared" si="298"/>
        <v>7.6666553066666658</v>
      </c>
      <c r="EL131" s="95">
        <f t="shared" si="299"/>
        <v>7.2032833066666662</v>
      </c>
      <c r="EM131" s="95">
        <f t="shared" si="300"/>
        <v>9.1769047881481463</v>
      </c>
      <c r="EN131" s="95">
        <f t="shared" si="301"/>
        <v>12.300375306666666</v>
      </c>
      <c r="EO131" s="95">
        <f t="shared" si="302"/>
        <v>16.415118666666665</v>
      </c>
      <c r="EP131" s="95">
        <f t="shared" si="303"/>
        <v>21.482005677037034</v>
      </c>
      <c r="EQ131" s="95">
        <f t="shared" si="304"/>
        <v>27.487629020952379</v>
      </c>
      <c r="ER131" s="95">
        <f t="shared" si="305"/>
        <v>34.426388306666666</v>
      </c>
      <c r="ES131" s="95">
        <f t="shared" si="306"/>
        <v>1</v>
      </c>
      <c r="ET131" s="95">
        <f t="shared" si="307"/>
        <v>1</v>
      </c>
      <c r="EU131" s="95">
        <f t="shared" si="308"/>
        <v>1</v>
      </c>
      <c r="EV131" s="95">
        <f t="shared" si="309"/>
        <v>1</v>
      </c>
      <c r="EW131" s="95">
        <f t="shared" si="310"/>
        <v>1</v>
      </c>
      <c r="EX131" s="95">
        <f t="shared" si="311"/>
        <v>1</v>
      </c>
      <c r="EY131" s="95">
        <f t="shared" si="312"/>
        <v>1</v>
      </c>
      <c r="EZ131" s="95">
        <f t="shared" si="313"/>
        <v>1</v>
      </c>
      <c r="FA131" s="95">
        <f t="shared" si="314"/>
        <v>1</v>
      </c>
      <c r="FB131" s="95">
        <f t="shared" si="315"/>
        <v>1</v>
      </c>
      <c r="FC131" s="95">
        <f t="shared" si="316"/>
        <v>1</v>
      </c>
      <c r="FD131" s="95">
        <f t="shared" si="317"/>
        <v>1</v>
      </c>
      <c r="FE131" s="95">
        <f t="shared" si="318"/>
        <v>1</v>
      </c>
      <c r="FF131" s="95">
        <f t="shared" si="319"/>
        <v>1</v>
      </c>
      <c r="FG131" s="95">
        <f t="shared" si="320"/>
        <v>1</v>
      </c>
      <c r="FH131" s="95">
        <f t="shared" si="321"/>
        <v>1</v>
      </c>
      <c r="FI131" s="95">
        <f t="shared" si="322"/>
        <v>1</v>
      </c>
      <c r="FJ131" s="95">
        <f t="shared" si="323"/>
        <v>1</v>
      </c>
      <c r="FK131" s="95">
        <f t="shared" si="324"/>
        <v>1</v>
      </c>
      <c r="FL131" s="95">
        <f t="shared" si="325"/>
        <v>1</v>
      </c>
      <c r="FM131" s="95">
        <f t="shared" si="326"/>
        <v>1</v>
      </c>
      <c r="FN131" s="95">
        <f t="shared" si="327"/>
        <v>1</v>
      </c>
      <c r="FO131" s="95">
        <f t="shared" si="328"/>
        <v>1</v>
      </c>
      <c r="FP131" s="95">
        <f t="shared" si="329"/>
        <v>1</v>
      </c>
      <c r="FQ131" s="115">
        <f t="shared" si="330"/>
        <v>6.3487138514778581</v>
      </c>
      <c r="FR131" s="115">
        <f t="shared" si="331"/>
        <v>4.9697436342558863</v>
      </c>
      <c r="FS131" s="115">
        <f t="shared" si="332"/>
        <v>5.9233586793742923</v>
      </c>
      <c r="FT131" s="115">
        <f t="shared" si="333"/>
        <v>6.8952581398974226</v>
      </c>
      <c r="FU131" s="115">
        <f t="shared" si="334"/>
        <v>7.6381390787233112</v>
      </c>
      <c r="FV131" s="115">
        <f t="shared" si="335"/>
        <v>8.1744082433154261</v>
      </c>
      <c r="FW131" s="115">
        <f t="shared" si="336"/>
        <v>8.5601363362881084</v>
      </c>
      <c r="FX131" s="115">
        <f t="shared" si="337"/>
        <v>8.8413951292263864</v>
      </c>
      <c r="FY131" s="90"/>
      <c r="FZ131" s="90">
        <f t="shared" si="361"/>
        <v>4.9697436342558863</v>
      </c>
      <c r="GB131" s="18"/>
      <c r="GC131" s="29"/>
      <c r="GE131" s="15"/>
      <c r="GF131" s="15"/>
      <c r="GG131" s="15"/>
      <c r="GI131" s="31"/>
      <c r="GJ131" s="31"/>
      <c r="GK131" s="31"/>
      <c r="HU131" s="21"/>
      <c r="HV131" s="21"/>
      <c r="HW131" s="21"/>
      <c r="HX131" s="21"/>
      <c r="HY131" s="21"/>
      <c r="HZ131" s="21"/>
      <c r="IA131" s="21"/>
      <c r="IC131" s="28"/>
      <c r="ID131" s="13"/>
      <c r="IE131" s="13"/>
      <c r="IF131" s="13"/>
      <c r="IG131" s="13"/>
      <c r="IH131" s="13"/>
      <c r="II131" s="13"/>
      <c r="IJ131" s="28"/>
      <c r="IK131" s="20"/>
      <c r="IL131" s="13"/>
      <c r="IM131" s="11"/>
      <c r="IN131" s="23"/>
      <c r="IO131" s="13"/>
      <c r="IP131" s="23"/>
      <c r="IQ131" s="28"/>
      <c r="IR131" s="20"/>
      <c r="IS131" s="13"/>
      <c r="IT131" s="20"/>
      <c r="IU131" s="23"/>
      <c r="IV131" s="20"/>
      <c r="IW131" s="23"/>
      <c r="IY131" s="13"/>
      <c r="IZ131" s="25"/>
      <c r="JA131" s="25"/>
      <c r="JB131" s="25"/>
      <c r="JC131" s="25"/>
      <c r="JD131" s="25"/>
      <c r="JE131" s="25"/>
      <c r="JF131" s="25"/>
    </row>
    <row r="132" spans="13:266" s="4" customFormat="1" ht="13.8" x14ac:dyDescent="0.3">
      <c r="M132" s="6"/>
      <c r="N132" s="6"/>
      <c r="O132" s="6"/>
      <c r="P132" s="6"/>
      <c r="Q132" s="6"/>
      <c r="R132" s="6"/>
      <c r="S132" s="7"/>
      <c r="T132" s="6"/>
      <c r="U132" s="5"/>
      <c r="X132" s="118">
        <f>X131*1.07</f>
        <v>10.700000000000001</v>
      </c>
      <c r="Y132" s="118">
        <v>10</v>
      </c>
      <c r="Z132" s="40">
        <v>1.7999999999999999E-2</v>
      </c>
      <c r="AA132" s="40">
        <v>10000000</v>
      </c>
      <c r="AB132" s="40">
        <v>10000000</v>
      </c>
      <c r="AC132" s="98">
        <v>3900000</v>
      </c>
      <c r="AD132" s="42">
        <v>0.33</v>
      </c>
      <c r="AE132" s="42">
        <v>0.33</v>
      </c>
      <c r="AF132" s="41">
        <v>1.7999999999999999E-2</v>
      </c>
      <c r="AG132" s="40">
        <v>10000000</v>
      </c>
      <c r="AH132" s="40">
        <v>10000000</v>
      </c>
      <c r="AI132" s="98">
        <v>3900000</v>
      </c>
      <c r="AJ132" s="42">
        <v>0.33</v>
      </c>
      <c r="AK132" s="42">
        <v>0.33</v>
      </c>
      <c r="AL132" s="42">
        <f>AL109</f>
        <v>0.10050000000000001</v>
      </c>
      <c r="AM132" s="40">
        <v>6000</v>
      </c>
      <c r="AN132" s="40">
        <f>AN109</f>
        <v>10000</v>
      </c>
      <c r="AO132" s="40">
        <f>AO109</f>
        <v>10000</v>
      </c>
      <c r="AP132" s="42">
        <v>0.03</v>
      </c>
      <c r="AQ132" s="42">
        <v>0.03</v>
      </c>
      <c r="AR132" s="4">
        <f t="shared" si="338"/>
        <v>0.11849999999999999</v>
      </c>
      <c r="AS132" s="11">
        <f t="shared" si="339"/>
        <v>1.07</v>
      </c>
      <c r="AT132" s="15">
        <f t="shared" si="340"/>
        <v>1418.2499158343621</v>
      </c>
      <c r="AU132" s="19">
        <f t="shared" si="341"/>
        <v>0.10018019504865139</v>
      </c>
      <c r="AV132" s="13">
        <f t="shared" si="342"/>
        <v>0.5</v>
      </c>
      <c r="AW132" s="11">
        <f t="shared" si="343"/>
        <v>1</v>
      </c>
      <c r="AX132" s="11">
        <f t="shared" si="344"/>
        <v>0.8911</v>
      </c>
      <c r="AY132" s="11">
        <f t="shared" si="345"/>
        <v>201997.53114128605</v>
      </c>
      <c r="AZ132" s="11">
        <f t="shared" si="346"/>
        <v>1</v>
      </c>
      <c r="BA132" s="11">
        <f t="shared" si="347"/>
        <v>0.34752899999999998</v>
      </c>
      <c r="BB132" s="11">
        <f t="shared" si="348"/>
        <v>1.025058</v>
      </c>
      <c r="BC132" s="11">
        <f t="shared" si="349"/>
        <v>0.99909999999999999</v>
      </c>
      <c r="BD132" s="11">
        <f t="shared" si="350"/>
        <v>0.8911</v>
      </c>
      <c r="BE132" s="11">
        <f t="shared" si="351"/>
        <v>201997.53114128605</v>
      </c>
      <c r="BF132" s="11">
        <f t="shared" si="352"/>
        <v>1</v>
      </c>
      <c r="BG132" s="11">
        <f t="shared" si="353"/>
        <v>0.34752899999999998</v>
      </c>
      <c r="BH132" s="11">
        <f t="shared" si="354"/>
        <v>1.025058</v>
      </c>
      <c r="BI132" s="121">
        <f>16*X132^2/(3*BI111^2*Y132^2)</f>
        <v>6.106133333333335</v>
      </c>
      <c r="BJ132" s="121">
        <f>16*X132^2/(3*BJ111^2*Y132^2)</f>
        <v>1.5265333333333337</v>
      </c>
      <c r="BK132" s="121">
        <f>16*X132^2/(3*BK111^2*Y132^2)</f>
        <v>0.67845925925925943</v>
      </c>
      <c r="BL132" s="121">
        <f>16*X132^2/(3*BL111^2*Y132^2)</f>
        <v>0.38163333333333344</v>
      </c>
      <c r="BM132" s="121">
        <f>16*X132^2/(3*BM111^2*Y132^2)</f>
        <v>0.24424533333333337</v>
      </c>
      <c r="BN132" s="121">
        <f>16*X132^2/(3*BN111^2*Y132^2)</f>
        <v>0.16961481481481486</v>
      </c>
      <c r="BO132" s="121">
        <f>16*X132^2/(3*BO111^2*Y132^2)</f>
        <v>0.12461496598639459</v>
      </c>
      <c r="BP132" s="121">
        <f>16*X132^2/(3*BP111^2*Y132^2)</f>
        <v>9.5408333333333359E-2</v>
      </c>
      <c r="BQ132" s="121">
        <f t="shared" si="355"/>
        <v>1.3333333333333333</v>
      </c>
      <c r="BR132" s="121">
        <f t="shared" si="355"/>
        <v>1.3333333333333333</v>
      </c>
      <c r="BS132" s="121">
        <f t="shared" si="355"/>
        <v>1.3333333333333333</v>
      </c>
      <c r="BT132" s="121">
        <f t="shared" si="355"/>
        <v>1.3333333333333333</v>
      </c>
      <c r="BU132" s="121">
        <f t="shared" si="355"/>
        <v>1.3333333333333333</v>
      </c>
      <c r="BV132" s="121">
        <f t="shared" si="355"/>
        <v>1.3333333333333333</v>
      </c>
      <c r="BW132" s="121">
        <f t="shared" si="355"/>
        <v>1.3333333333333333</v>
      </c>
      <c r="BX132" s="121">
        <f t="shared" si="355"/>
        <v>1.3333333333333333</v>
      </c>
      <c r="BY132" s="121">
        <f>(BI111^2*Y132^2)/X132^2</f>
        <v>0.87343872827321145</v>
      </c>
      <c r="BZ132" s="121">
        <f>(BJ111^2*Y132^2)/X132^2</f>
        <v>3.4937549130928458</v>
      </c>
      <c r="CA132" s="121">
        <f>(BK111^2*Y132^2)/X132^2</f>
        <v>7.8609485544589033</v>
      </c>
      <c r="CB132" s="121">
        <f>(BL111^2*Y132^2)/X132^2</f>
        <v>13.975019652371383</v>
      </c>
      <c r="CC132" s="121">
        <f>(BM111^2*Y132^2)/X132^2</f>
        <v>21.835968206830287</v>
      </c>
      <c r="CD132" s="121">
        <f>(BN111^2*Y132^2)/X132^2</f>
        <v>31.443794217835613</v>
      </c>
      <c r="CE132" s="121">
        <f>(BO111^2*Y132^2)/X132^2</f>
        <v>42.79849768538736</v>
      </c>
      <c r="CF132" s="121">
        <f>(BP111^2*Y132^2)/X132^2</f>
        <v>55.900078609485533</v>
      </c>
      <c r="CG132" s="121">
        <f t="shared" si="356"/>
        <v>1.5265333333333337</v>
      </c>
      <c r="CH132" s="121">
        <f t="shared" si="247"/>
        <v>0.38163333333333344</v>
      </c>
      <c r="CI132" s="121">
        <f t="shared" si="248"/>
        <v>0.16961481481481486</v>
      </c>
      <c r="CJ132" s="121">
        <f t="shared" si="249"/>
        <v>9.5408333333333359E-2</v>
      </c>
      <c r="CK132" s="121">
        <f t="shared" si="250"/>
        <v>6.1061333333333342E-2</v>
      </c>
      <c r="CL132" s="121">
        <f t="shared" si="251"/>
        <v>4.2403703703703714E-2</v>
      </c>
      <c r="CM132" s="121">
        <f t="shared" si="252"/>
        <v>3.1153741496598646E-2</v>
      </c>
      <c r="CN132" s="121">
        <f t="shared" si="253"/>
        <v>2.385208333333334E-2</v>
      </c>
      <c r="CO132" s="95">
        <f t="shared" si="254"/>
        <v>5.640356016071272</v>
      </c>
      <c r="CP132" s="95">
        <f t="shared" si="255"/>
        <v>9.171308064285089</v>
      </c>
      <c r="CQ132" s="95">
        <f t="shared" si="256"/>
        <v>15.056228144641452</v>
      </c>
      <c r="CR132" s="95">
        <f t="shared" si="257"/>
        <v>23.295116257140357</v>
      </c>
      <c r="CS132" s="95">
        <f t="shared" si="258"/>
        <v>33.887972401781809</v>
      </c>
      <c r="CT132" s="95">
        <f t="shared" si="259"/>
        <v>46.8347965785658</v>
      </c>
      <c r="CU132" s="95">
        <f t="shared" si="260"/>
        <v>62.135588787492338</v>
      </c>
      <c r="CV132" s="95">
        <f t="shared" si="261"/>
        <v>79.790349028561423</v>
      </c>
      <c r="CW132" s="95">
        <f t="shared" si="262"/>
        <v>5.640356016071272</v>
      </c>
      <c r="CX132" s="95">
        <f t="shared" si="263"/>
        <v>9.171308064285089</v>
      </c>
      <c r="CY132" s="95">
        <f t="shared" si="264"/>
        <v>15.056228144641452</v>
      </c>
      <c r="CZ132" s="95">
        <f t="shared" si="265"/>
        <v>23.295116257140357</v>
      </c>
      <c r="DA132" s="95">
        <f t="shared" si="266"/>
        <v>33.887972401781809</v>
      </c>
      <c r="DB132" s="95">
        <f t="shared" si="267"/>
        <v>46.8347965785658</v>
      </c>
      <c r="DC132" s="95">
        <f t="shared" si="268"/>
        <v>62.135588787492338</v>
      </c>
      <c r="DD132" s="95">
        <f t="shared" si="269"/>
        <v>79.790349028561423</v>
      </c>
      <c r="DE132" s="13">
        <f t="shared" si="357"/>
        <v>9.7130600616065461</v>
      </c>
      <c r="DF132" s="13">
        <f t="shared" si="358"/>
        <v>7.7537762464261792</v>
      </c>
      <c r="DG132" s="13">
        <f t="shared" si="359"/>
        <v>11.272895813718163</v>
      </c>
      <c r="DH132" s="13">
        <f t="shared" si="360"/>
        <v>17.090140985704718</v>
      </c>
      <c r="DI132" s="13">
        <f t="shared" si="270"/>
        <v>24.813701540163621</v>
      </c>
      <c r="DJ132" s="13">
        <f t="shared" si="271"/>
        <v>34.346897032650425</v>
      </c>
      <c r="DK132" s="13">
        <f t="shared" si="272"/>
        <v>45.656600651373758</v>
      </c>
      <c r="DL132" s="13">
        <f t="shared" si="273"/>
        <v>58.728974942818866</v>
      </c>
      <c r="DM132" s="95">
        <f t="shared" si="274"/>
        <v>9.7130600616065461</v>
      </c>
      <c r="DN132" s="95">
        <f t="shared" si="275"/>
        <v>7.7537762464261792</v>
      </c>
      <c r="DO132" s="95">
        <f t="shared" si="276"/>
        <v>11.272895813718163</v>
      </c>
      <c r="DP132" s="95">
        <f t="shared" si="277"/>
        <v>17.090140985704718</v>
      </c>
      <c r="DQ132" s="95">
        <f t="shared" si="278"/>
        <v>24.813701540163621</v>
      </c>
      <c r="DR132" s="95">
        <f t="shared" si="279"/>
        <v>34.346897032650425</v>
      </c>
      <c r="DS132" s="95">
        <f t="shared" si="280"/>
        <v>45.656600651373758</v>
      </c>
      <c r="DT132" s="95">
        <f t="shared" si="281"/>
        <v>58.728974942818866</v>
      </c>
      <c r="DU132" s="95">
        <f t="shared" si="282"/>
        <v>7.9661042386640819</v>
      </c>
      <c r="DV132" s="95">
        <f t="shared" si="283"/>
        <v>7.0582269786563252</v>
      </c>
      <c r="DW132" s="95">
        <f t="shared" si="284"/>
        <v>8.6888884507915449</v>
      </c>
      <c r="DX132" s="95">
        <f t="shared" si="285"/>
        <v>11.384436980625299</v>
      </c>
      <c r="DY132" s="95">
        <f t="shared" si="286"/>
        <v>14.963318681866028</v>
      </c>
      <c r="DZ132" s="95">
        <f t="shared" si="287"/>
        <v>19.380734543610622</v>
      </c>
      <c r="EA132" s="95">
        <f t="shared" si="288"/>
        <v>24.621334528825692</v>
      </c>
      <c r="EB132" s="95">
        <f t="shared" si="289"/>
        <v>30.678706749001194</v>
      </c>
      <c r="EC132" s="95">
        <f t="shared" si="290"/>
        <v>7.9661042386640819</v>
      </c>
      <c r="ED132" s="95">
        <f t="shared" si="291"/>
        <v>7.0582269786563252</v>
      </c>
      <c r="EE132" s="95">
        <f t="shared" si="292"/>
        <v>8.6888884507915449</v>
      </c>
      <c r="EF132" s="95">
        <f t="shared" si="293"/>
        <v>11.384436980625299</v>
      </c>
      <c r="EG132" s="95">
        <f t="shared" si="294"/>
        <v>14.963318681866028</v>
      </c>
      <c r="EH132" s="95">
        <f t="shared" si="295"/>
        <v>19.380734543610625</v>
      </c>
      <c r="EI132" s="95">
        <f t="shared" si="296"/>
        <v>24.621334528825692</v>
      </c>
      <c r="EJ132" s="95">
        <f t="shared" si="297"/>
        <v>30.678706749001194</v>
      </c>
      <c r="EK132" s="95">
        <f t="shared" si="298"/>
        <v>7.9661042386640819</v>
      </c>
      <c r="EL132" s="95">
        <f t="shared" si="299"/>
        <v>7.0582269786563252</v>
      </c>
      <c r="EM132" s="95">
        <f t="shared" si="300"/>
        <v>8.6888884507915449</v>
      </c>
      <c r="EN132" s="95">
        <f t="shared" si="301"/>
        <v>11.384436980625299</v>
      </c>
      <c r="EO132" s="95">
        <f t="shared" si="302"/>
        <v>14.963318681866028</v>
      </c>
      <c r="EP132" s="95">
        <f t="shared" si="303"/>
        <v>19.380734543610625</v>
      </c>
      <c r="EQ132" s="95">
        <f t="shared" si="304"/>
        <v>24.621334528825692</v>
      </c>
      <c r="ER132" s="95">
        <f t="shared" si="305"/>
        <v>30.678706749001194</v>
      </c>
      <c r="ES132" s="95">
        <f t="shared" si="306"/>
        <v>1</v>
      </c>
      <c r="ET132" s="95">
        <f t="shared" si="307"/>
        <v>1</v>
      </c>
      <c r="EU132" s="95">
        <f t="shared" si="308"/>
        <v>1</v>
      </c>
      <c r="EV132" s="95">
        <f t="shared" si="309"/>
        <v>1</v>
      </c>
      <c r="EW132" s="95">
        <f t="shared" si="310"/>
        <v>1</v>
      </c>
      <c r="EX132" s="95">
        <f t="shared" si="311"/>
        <v>1</v>
      </c>
      <c r="EY132" s="95">
        <f t="shared" si="312"/>
        <v>1</v>
      </c>
      <c r="EZ132" s="95">
        <f t="shared" si="313"/>
        <v>1</v>
      </c>
      <c r="FA132" s="95">
        <f t="shared" si="314"/>
        <v>1</v>
      </c>
      <c r="FB132" s="95">
        <f t="shared" si="315"/>
        <v>1</v>
      </c>
      <c r="FC132" s="95">
        <f t="shared" si="316"/>
        <v>1</v>
      </c>
      <c r="FD132" s="95">
        <f t="shared" si="317"/>
        <v>1</v>
      </c>
      <c r="FE132" s="95">
        <f t="shared" si="318"/>
        <v>1</v>
      </c>
      <c r="FF132" s="95">
        <f t="shared" si="319"/>
        <v>0.99999999999999989</v>
      </c>
      <c r="FG132" s="95">
        <f t="shared" si="320"/>
        <v>1</v>
      </c>
      <c r="FH132" s="95">
        <f t="shared" si="321"/>
        <v>1</v>
      </c>
      <c r="FI132" s="95">
        <f t="shared" si="322"/>
        <v>1</v>
      </c>
      <c r="FJ132" s="95">
        <f t="shared" si="323"/>
        <v>1</v>
      </c>
      <c r="FK132" s="95">
        <f t="shared" si="324"/>
        <v>1</v>
      </c>
      <c r="FL132" s="95">
        <f t="shared" si="325"/>
        <v>1</v>
      </c>
      <c r="FM132" s="95">
        <f t="shared" si="326"/>
        <v>1</v>
      </c>
      <c r="FN132" s="95">
        <f t="shared" si="327"/>
        <v>1</v>
      </c>
      <c r="FO132" s="95">
        <f t="shared" si="328"/>
        <v>1</v>
      </c>
      <c r="FP132" s="95">
        <f t="shared" si="329"/>
        <v>1</v>
      </c>
      <c r="FQ132" s="115">
        <f t="shared" si="330"/>
        <v>6.8218882506708756</v>
      </c>
      <c r="FR132" s="115">
        <f t="shared" si="331"/>
        <v>4.9010120744321624</v>
      </c>
      <c r="FS132" s="115">
        <f t="shared" si="332"/>
        <v>5.7156504426833861</v>
      </c>
      <c r="FT132" s="115">
        <f t="shared" si="333"/>
        <v>6.6614049309197441</v>
      </c>
      <c r="FU132" s="115">
        <f t="shared" si="334"/>
        <v>7.4205112237519337</v>
      </c>
      <c r="FV132" s="115">
        <f t="shared" si="335"/>
        <v>7.9848849951028704</v>
      </c>
      <c r="FW132" s="115">
        <f t="shared" si="336"/>
        <v>8.3988944433830088</v>
      </c>
      <c r="FX132" s="115">
        <f t="shared" si="337"/>
        <v>8.7049537762357048</v>
      </c>
      <c r="FY132" s="90"/>
      <c r="FZ132" s="90">
        <f t="shared" si="361"/>
        <v>4.9010120744321624</v>
      </c>
      <c r="GB132" s="18"/>
      <c r="GC132" s="29"/>
      <c r="GE132" s="15"/>
      <c r="GF132" s="15"/>
      <c r="GG132" s="15"/>
      <c r="GI132" s="31"/>
      <c r="GJ132" s="31"/>
      <c r="GK132" s="31"/>
      <c r="HU132" s="21"/>
      <c r="HV132" s="21"/>
      <c r="HW132" s="21"/>
      <c r="HX132" s="21"/>
      <c r="HY132" s="21"/>
      <c r="HZ132" s="21"/>
      <c r="IA132" s="21"/>
      <c r="IC132" s="28"/>
      <c r="ID132" s="11"/>
      <c r="IE132" s="13"/>
      <c r="IF132" s="11"/>
      <c r="IG132" s="13"/>
      <c r="IH132" s="13"/>
      <c r="II132" s="13"/>
      <c r="IJ132" s="28"/>
      <c r="IK132" s="11"/>
      <c r="IL132" s="13"/>
      <c r="IM132" s="11"/>
      <c r="IN132" s="23"/>
      <c r="IO132" s="11"/>
      <c r="IP132" s="23"/>
      <c r="IQ132" s="28"/>
      <c r="IR132" s="20"/>
      <c r="IS132" s="13"/>
      <c r="IT132" s="23"/>
      <c r="IU132" s="23"/>
      <c r="IV132" s="23"/>
      <c r="IW132" s="23"/>
      <c r="IY132" s="13"/>
      <c r="IZ132" s="25"/>
      <c r="JA132" s="25"/>
      <c r="JB132" s="25"/>
      <c r="JC132" s="25"/>
      <c r="JD132" s="25"/>
      <c r="JE132" s="25"/>
      <c r="JF132" s="25"/>
    </row>
    <row r="133" spans="13:266" s="4" customFormat="1" ht="13.8" x14ac:dyDescent="0.3">
      <c r="M133" s="6"/>
      <c r="N133" s="6"/>
      <c r="O133" s="6"/>
      <c r="P133" s="6"/>
      <c r="Q133" s="6"/>
      <c r="R133" s="6"/>
      <c r="S133" s="7"/>
      <c r="T133" s="6"/>
      <c r="U133" s="5"/>
      <c r="X133" s="118">
        <f t="shared" ref="X133:X151" si="362">X132*1.07</f>
        <v>11.449000000000002</v>
      </c>
      <c r="Y133" s="118">
        <v>10</v>
      </c>
      <c r="Z133" s="40">
        <v>1.7999999999999999E-2</v>
      </c>
      <c r="AA133" s="40">
        <v>10000000</v>
      </c>
      <c r="AB133" s="40">
        <v>10000000</v>
      </c>
      <c r="AC133" s="98">
        <v>3900000</v>
      </c>
      <c r="AD133" s="42">
        <v>0.33</v>
      </c>
      <c r="AE133" s="42">
        <v>0.33</v>
      </c>
      <c r="AF133" s="41">
        <v>1.7999999999999999E-2</v>
      </c>
      <c r="AG133" s="40">
        <v>10000000</v>
      </c>
      <c r="AH133" s="40">
        <v>10000000</v>
      </c>
      <c r="AI133" s="98">
        <v>3900000</v>
      </c>
      <c r="AJ133" s="42">
        <v>0.33</v>
      </c>
      <c r="AK133" s="42">
        <v>0.33</v>
      </c>
      <c r="AL133" s="42">
        <f>AL109</f>
        <v>0.10050000000000001</v>
      </c>
      <c r="AM133" s="40">
        <v>6000</v>
      </c>
      <c r="AN133" s="40">
        <f>AN109</f>
        <v>10000</v>
      </c>
      <c r="AO133" s="40">
        <f>AO109</f>
        <v>10000</v>
      </c>
      <c r="AP133" s="42">
        <v>0.03</v>
      </c>
      <c r="AQ133" s="42">
        <v>0.03</v>
      </c>
      <c r="AR133" s="4">
        <f t="shared" si="338"/>
        <v>0.11849999999999999</v>
      </c>
      <c r="AS133" s="11">
        <f t="shared" si="339"/>
        <v>1.1449000000000003</v>
      </c>
      <c r="AT133" s="15">
        <f t="shared" si="340"/>
        <v>1418.2499158343621</v>
      </c>
      <c r="AU133" s="19">
        <f t="shared" si="341"/>
        <v>0.10018019504865139</v>
      </c>
      <c r="AV133" s="13">
        <f t="shared" si="342"/>
        <v>0.5</v>
      </c>
      <c r="AW133" s="11">
        <f t="shared" si="343"/>
        <v>1</v>
      </c>
      <c r="AX133" s="11">
        <f t="shared" si="344"/>
        <v>0.8911</v>
      </c>
      <c r="AY133" s="11">
        <f t="shared" si="345"/>
        <v>201997.53114128605</v>
      </c>
      <c r="AZ133" s="11">
        <f t="shared" si="346"/>
        <v>1</v>
      </c>
      <c r="BA133" s="11">
        <f t="shared" si="347"/>
        <v>0.34752899999999998</v>
      </c>
      <c r="BB133" s="11">
        <f t="shared" si="348"/>
        <v>1.025058</v>
      </c>
      <c r="BC133" s="11">
        <f t="shared" si="349"/>
        <v>0.99909999999999999</v>
      </c>
      <c r="BD133" s="11">
        <f t="shared" si="350"/>
        <v>0.8911</v>
      </c>
      <c r="BE133" s="11">
        <f t="shared" si="351"/>
        <v>201997.53114128605</v>
      </c>
      <c r="BF133" s="11">
        <f t="shared" si="352"/>
        <v>1</v>
      </c>
      <c r="BG133" s="11">
        <f t="shared" si="353"/>
        <v>0.34752899999999998</v>
      </c>
      <c r="BH133" s="11">
        <f t="shared" si="354"/>
        <v>1.025058</v>
      </c>
      <c r="BI133" s="121">
        <f>16*X133^2/(3*BI111^2*Y133^2)</f>
        <v>6.9909120533333349</v>
      </c>
      <c r="BJ133" s="121">
        <f>16*X133^2/(3*BJ111^2*Y133^2)</f>
        <v>1.7477280133333337</v>
      </c>
      <c r="BK133" s="121">
        <f>16*X133^2/(3*BK111^2*Y133^2)</f>
        <v>0.7767680059259261</v>
      </c>
      <c r="BL133" s="121">
        <f>16*X133^2/(3*BL111^2*Y133^2)</f>
        <v>0.43693200333333343</v>
      </c>
      <c r="BM133" s="121">
        <f>16*X133^2/(3*BM111^2*Y133^2)</f>
        <v>0.27963648213333336</v>
      </c>
      <c r="BN133" s="121">
        <f>16*X133^2/(3*BN111^2*Y133^2)</f>
        <v>0.19419200148148152</v>
      </c>
      <c r="BO133" s="121">
        <f>16*X133^2/(3*BO111^2*Y133^2)</f>
        <v>0.14267167455782315</v>
      </c>
      <c r="BP133" s="121">
        <f>16*X133^2/(3*BP111^2*Y133^2)</f>
        <v>0.10923300083333336</v>
      </c>
      <c r="BQ133" s="121">
        <f t="shared" si="355"/>
        <v>1.3333333333333333</v>
      </c>
      <c r="BR133" s="121">
        <f t="shared" si="355"/>
        <v>1.3333333333333333</v>
      </c>
      <c r="BS133" s="121">
        <f t="shared" si="355"/>
        <v>1.3333333333333333</v>
      </c>
      <c r="BT133" s="121">
        <f t="shared" si="355"/>
        <v>1.3333333333333333</v>
      </c>
      <c r="BU133" s="121">
        <f t="shared" si="355"/>
        <v>1.3333333333333333</v>
      </c>
      <c r="BV133" s="121">
        <f t="shared" si="355"/>
        <v>1.3333333333333333</v>
      </c>
      <c r="BW133" s="121">
        <f t="shared" si="355"/>
        <v>1.3333333333333333</v>
      </c>
      <c r="BX133" s="121">
        <f t="shared" si="355"/>
        <v>1.3333333333333333</v>
      </c>
      <c r="BY133" s="121">
        <f>(BI111^2*Y133^2)/X133^2</f>
        <v>0.76289521204752508</v>
      </c>
      <c r="BZ133" s="121">
        <f>(BJ111^2*Y133^2)/X133^2</f>
        <v>3.0515808481901003</v>
      </c>
      <c r="CA133" s="121">
        <f>(BK111^2*Y133^2)/X133^2</f>
        <v>6.8660569084277254</v>
      </c>
      <c r="CB133" s="121">
        <f>(BL111^2*Y133^2)/X133^2</f>
        <v>12.206323392760401</v>
      </c>
      <c r="CC133" s="121">
        <f>(BM111^2*Y133^2)/X133^2</f>
        <v>19.072380301188126</v>
      </c>
      <c r="CD133" s="121">
        <f>(BN111^2*Y133^2)/X133^2</f>
        <v>27.464227633710902</v>
      </c>
      <c r="CE133" s="121">
        <f>(BO111^2*Y133^2)/X133^2</f>
        <v>37.381865390328727</v>
      </c>
      <c r="CF133" s="121">
        <f>(BP111^2*Y133^2)/X133^2</f>
        <v>48.825293571041605</v>
      </c>
      <c r="CG133" s="121">
        <f t="shared" si="356"/>
        <v>1.7477280133333337</v>
      </c>
      <c r="CH133" s="121">
        <f t="shared" si="247"/>
        <v>0.43693200333333343</v>
      </c>
      <c r="CI133" s="121">
        <f t="shared" si="248"/>
        <v>0.19419200148148152</v>
      </c>
      <c r="CJ133" s="121">
        <f t="shared" si="249"/>
        <v>0.10923300083333336</v>
      </c>
      <c r="CK133" s="121">
        <f t="shared" si="250"/>
        <v>6.9909120533333341E-2</v>
      </c>
      <c r="CL133" s="121">
        <f t="shared" si="251"/>
        <v>4.8548000370370381E-2</v>
      </c>
      <c r="CM133" s="121">
        <f t="shared" si="252"/>
        <v>3.5667918639455787E-2</v>
      </c>
      <c r="CN133" s="121">
        <f t="shared" si="253"/>
        <v>2.7308250208333339E-2</v>
      </c>
      <c r="CO133" s="95">
        <f t="shared" si="254"/>
        <v>5.4913954221951888</v>
      </c>
      <c r="CP133" s="95">
        <f t="shared" si="255"/>
        <v>8.5754656887807581</v>
      </c>
      <c r="CQ133" s="95">
        <f t="shared" si="256"/>
        <v>13.715582799756703</v>
      </c>
      <c r="CR133" s="95">
        <f t="shared" si="257"/>
        <v>20.91174675512303</v>
      </c>
      <c r="CS133" s="95">
        <f t="shared" si="258"/>
        <v>30.163957554879733</v>
      </c>
      <c r="CT133" s="95">
        <f t="shared" si="259"/>
        <v>41.47221519902682</v>
      </c>
      <c r="CU133" s="95">
        <f t="shared" si="260"/>
        <v>54.836519687564277</v>
      </c>
      <c r="CV133" s="95">
        <f t="shared" si="261"/>
        <v>70.256871020492127</v>
      </c>
      <c r="CW133" s="95">
        <f t="shared" si="262"/>
        <v>5.4913954221951888</v>
      </c>
      <c r="CX133" s="95">
        <f t="shared" si="263"/>
        <v>8.5754656887807581</v>
      </c>
      <c r="CY133" s="95">
        <f t="shared" si="264"/>
        <v>13.715582799756703</v>
      </c>
      <c r="CZ133" s="95">
        <f t="shared" si="265"/>
        <v>20.91174675512303</v>
      </c>
      <c r="DA133" s="95">
        <f t="shared" si="266"/>
        <v>30.163957554879733</v>
      </c>
      <c r="DB133" s="95">
        <f t="shared" si="267"/>
        <v>41.47221519902682</v>
      </c>
      <c r="DC133" s="95">
        <f t="shared" si="268"/>
        <v>54.836519687564277</v>
      </c>
      <c r="DD133" s="95">
        <f t="shared" si="269"/>
        <v>70.256871020492127</v>
      </c>
      <c r="DE133" s="13">
        <f t="shared" si="357"/>
        <v>10.48729526538086</v>
      </c>
      <c r="DF133" s="13">
        <f t="shared" si="358"/>
        <v>7.5327968615234333</v>
      </c>
      <c r="DG133" s="13">
        <f t="shared" si="359"/>
        <v>10.376312914353651</v>
      </c>
      <c r="DH133" s="13">
        <f t="shared" si="360"/>
        <v>15.376743396093735</v>
      </c>
      <c r="DI133" s="13">
        <f t="shared" si="270"/>
        <v>22.085504783321458</v>
      </c>
      <c r="DJ133" s="13">
        <f t="shared" si="271"/>
        <v>30.391907635192382</v>
      </c>
      <c r="DK133" s="13">
        <f t="shared" si="272"/>
        <v>40.258025064886553</v>
      </c>
      <c r="DL133" s="13">
        <f t="shared" si="273"/>
        <v>51.668014571874942</v>
      </c>
      <c r="DM133" s="95">
        <f t="shared" si="274"/>
        <v>10.48729526538086</v>
      </c>
      <c r="DN133" s="95">
        <f t="shared" si="275"/>
        <v>7.5327968615234333</v>
      </c>
      <c r="DO133" s="95">
        <f t="shared" si="276"/>
        <v>10.376312914353651</v>
      </c>
      <c r="DP133" s="95">
        <f t="shared" si="277"/>
        <v>15.376743396093735</v>
      </c>
      <c r="DQ133" s="95">
        <f t="shared" si="278"/>
        <v>22.085504783321458</v>
      </c>
      <c r="DR133" s="95">
        <f t="shared" si="279"/>
        <v>30.391907635192382</v>
      </c>
      <c r="DS133" s="95">
        <f t="shared" si="280"/>
        <v>40.258025064886553</v>
      </c>
      <c r="DT133" s="95">
        <f t="shared" si="281"/>
        <v>51.668014571874942</v>
      </c>
      <c r="DU133" s="95">
        <f t="shared" si="282"/>
        <v>8.324863153507394</v>
      </c>
      <c r="DV133" s="95">
        <f t="shared" si="283"/>
        <v>6.9558313191151697</v>
      </c>
      <c r="DW133" s="95">
        <f t="shared" si="284"/>
        <v>8.2734370395472112</v>
      </c>
      <c r="DX133" s="95">
        <f t="shared" si="285"/>
        <v>10.590496512732079</v>
      </c>
      <c r="DY133" s="95">
        <f t="shared" si="286"/>
        <v>13.699148694254561</v>
      </c>
      <c r="DZ133" s="95">
        <f t="shared" si="287"/>
        <v>17.548103196531695</v>
      </c>
      <c r="EA133" s="95">
        <f t="shared" si="288"/>
        <v>22.119785762163943</v>
      </c>
      <c r="EB133" s="95">
        <f t="shared" si="289"/>
        <v>27.40685541999617</v>
      </c>
      <c r="EC133" s="95">
        <f t="shared" si="290"/>
        <v>8.324863153507394</v>
      </c>
      <c r="ED133" s="95">
        <f t="shared" si="291"/>
        <v>6.9558313191151697</v>
      </c>
      <c r="EE133" s="95">
        <f t="shared" si="292"/>
        <v>8.2734370395472112</v>
      </c>
      <c r="EF133" s="95">
        <f t="shared" si="293"/>
        <v>10.590496512732079</v>
      </c>
      <c r="EG133" s="95">
        <f t="shared" si="294"/>
        <v>13.699148694254561</v>
      </c>
      <c r="EH133" s="95">
        <f t="shared" si="295"/>
        <v>17.548103196531695</v>
      </c>
      <c r="EI133" s="95">
        <f t="shared" si="296"/>
        <v>22.119785762163943</v>
      </c>
      <c r="EJ133" s="95">
        <f t="shared" si="297"/>
        <v>27.406855419996166</v>
      </c>
      <c r="EK133" s="95">
        <f t="shared" si="298"/>
        <v>8.324863153507394</v>
      </c>
      <c r="EL133" s="95">
        <f t="shared" si="299"/>
        <v>6.9558313191151697</v>
      </c>
      <c r="EM133" s="95">
        <f t="shared" si="300"/>
        <v>8.2734370395472112</v>
      </c>
      <c r="EN133" s="95">
        <f t="shared" si="301"/>
        <v>10.590496512732079</v>
      </c>
      <c r="EO133" s="95">
        <f t="shared" si="302"/>
        <v>13.699148694254561</v>
      </c>
      <c r="EP133" s="95">
        <f t="shared" si="303"/>
        <v>17.548103196531695</v>
      </c>
      <c r="EQ133" s="95">
        <f t="shared" si="304"/>
        <v>22.119785762163943</v>
      </c>
      <c r="ER133" s="95">
        <f t="shared" si="305"/>
        <v>27.406855419996166</v>
      </c>
      <c r="ES133" s="95">
        <f t="shared" si="306"/>
        <v>1</v>
      </c>
      <c r="ET133" s="95">
        <f t="shared" si="307"/>
        <v>1</v>
      </c>
      <c r="EU133" s="95">
        <f t="shared" si="308"/>
        <v>1</v>
      </c>
      <c r="EV133" s="95">
        <f t="shared" si="309"/>
        <v>1</v>
      </c>
      <c r="EW133" s="95">
        <f t="shared" si="310"/>
        <v>1</v>
      </c>
      <c r="EX133" s="95">
        <f t="shared" si="311"/>
        <v>1</v>
      </c>
      <c r="EY133" s="95">
        <f t="shared" si="312"/>
        <v>1</v>
      </c>
      <c r="EZ133" s="95">
        <f t="shared" si="313"/>
        <v>1</v>
      </c>
      <c r="FA133" s="95">
        <f t="shared" si="314"/>
        <v>1</v>
      </c>
      <c r="FB133" s="95">
        <f t="shared" si="315"/>
        <v>1</v>
      </c>
      <c r="FC133" s="95">
        <f t="shared" si="316"/>
        <v>1</v>
      </c>
      <c r="FD133" s="95">
        <f t="shared" si="317"/>
        <v>1</v>
      </c>
      <c r="FE133" s="95">
        <f t="shared" si="318"/>
        <v>1</v>
      </c>
      <c r="FF133" s="95">
        <f t="shared" si="319"/>
        <v>1</v>
      </c>
      <c r="FG133" s="95">
        <f t="shared" si="320"/>
        <v>1</v>
      </c>
      <c r="FH133" s="95">
        <f t="shared" si="321"/>
        <v>1</v>
      </c>
      <c r="FI133" s="95">
        <f t="shared" si="322"/>
        <v>1</v>
      </c>
      <c r="FJ133" s="95">
        <f t="shared" si="323"/>
        <v>1</v>
      </c>
      <c r="FK133" s="95">
        <f t="shared" si="324"/>
        <v>1</v>
      </c>
      <c r="FL133" s="95">
        <f t="shared" si="325"/>
        <v>1</v>
      </c>
      <c r="FM133" s="95">
        <f t="shared" si="326"/>
        <v>1</v>
      </c>
      <c r="FN133" s="95">
        <f t="shared" si="327"/>
        <v>1</v>
      </c>
      <c r="FO133" s="95">
        <f t="shared" si="328"/>
        <v>1</v>
      </c>
      <c r="FP133" s="95">
        <f t="shared" si="329"/>
        <v>1</v>
      </c>
      <c r="FQ133" s="115">
        <f t="shared" si="330"/>
        <v>7.3835774962186269</v>
      </c>
      <c r="FR133" s="115">
        <f t="shared" si="331"/>
        <v>4.8663392586121486</v>
      </c>
      <c r="FS133" s="115">
        <f t="shared" si="332"/>
        <v>5.5229893547893774</v>
      </c>
      <c r="FT133" s="115">
        <f t="shared" si="333"/>
        <v>6.4283858433147074</v>
      </c>
      <c r="FU133" s="115">
        <f t="shared" si="334"/>
        <v>7.1953083708628585</v>
      </c>
      <c r="FV133" s="115">
        <f t="shared" si="335"/>
        <v>7.7839211279819152</v>
      </c>
      <c r="FW133" s="115">
        <f t="shared" si="336"/>
        <v>8.225020385656622</v>
      </c>
      <c r="FX133" s="115">
        <f t="shared" si="337"/>
        <v>8.5560433655092432</v>
      </c>
      <c r="FY133" s="90"/>
      <c r="FZ133" s="90">
        <f t="shared" si="361"/>
        <v>4.8663392586121486</v>
      </c>
      <c r="GB133" s="18"/>
      <c r="GC133" s="29"/>
      <c r="GE133" s="15"/>
      <c r="GF133" s="15"/>
      <c r="GG133" s="15"/>
      <c r="GI133" s="31"/>
      <c r="GJ133" s="31"/>
      <c r="GK133" s="31"/>
      <c r="HU133" s="21"/>
      <c r="HV133" s="21"/>
      <c r="HW133" s="21"/>
      <c r="HX133" s="21"/>
      <c r="HY133" s="21"/>
      <c r="HZ133" s="21"/>
      <c r="IA133" s="21"/>
      <c r="IC133" s="28"/>
      <c r="ID133" s="11"/>
      <c r="IE133" s="13"/>
      <c r="IF133" s="11"/>
      <c r="IG133" s="13"/>
      <c r="IH133" s="13"/>
      <c r="II133" s="13"/>
      <c r="IJ133" s="28"/>
      <c r="IK133" s="11"/>
      <c r="IL133" s="13"/>
      <c r="IM133" s="22"/>
      <c r="IN133" s="23"/>
      <c r="IO133" s="11"/>
      <c r="IP133" s="23"/>
      <c r="IQ133" s="28"/>
      <c r="IR133" s="20"/>
      <c r="IS133" s="13"/>
      <c r="IT133" s="23"/>
      <c r="IU133" s="23"/>
      <c r="IV133" s="23"/>
      <c r="IW133" s="23"/>
      <c r="IX133" s="28"/>
      <c r="IY133" s="13"/>
      <c r="IZ133" s="25"/>
      <c r="JA133" s="25"/>
      <c r="JB133" s="25"/>
      <c r="JC133" s="25"/>
      <c r="JD133" s="25"/>
      <c r="JE133" s="25"/>
      <c r="JF133" s="25"/>
    </row>
    <row r="134" spans="13:266" s="4" customFormat="1" ht="13.8" x14ac:dyDescent="0.3">
      <c r="M134" s="6"/>
      <c r="N134" s="6"/>
      <c r="O134" s="6"/>
      <c r="P134" s="6"/>
      <c r="Q134" s="6"/>
      <c r="R134" s="6"/>
      <c r="S134" s="7"/>
      <c r="T134" s="6"/>
      <c r="U134" s="5"/>
      <c r="X134" s="118">
        <f t="shared" si="362"/>
        <v>12.250430000000003</v>
      </c>
      <c r="Y134" s="118">
        <v>10</v>
      </c>
      <c r="Z134" s="40">
        <v>1.7999999999999999E-2</v>
      </c>
      <c r="AA134" s="40">
        <v>10000000</v>
      </c>
      <c r="AB134" s="40">
        <v>10000000</v>
      </c>
      <c r="AC134" s="98">
        <v>3900000</v>
      </c>
      <c r="AD134" s="42">
        <v>0.33</v>
      </c>
      <c r="AE134" s="42">
        <v>0.33</v>
      </c>
      <c r="AF134" s="41">
        <v>1.7999999999999999E-2</v>
      </c>
      <c r="AG134" s="40">
        <v>10000000</v>
      </c>
      <c r="AH134" s="40">
        <v>10000000</v>
      </c>
      <c r="AI134" s="98">
        <v>3900000</v>
      </c>
      <c r="AJ134" s="42">
        <v>0.33</v>
      </c>
      <c r="AK134" s="42">
        <v>0.33</v>
      </c>
      <c r="AL134" s="42">
        <f>AL109</f>
        <v>0.10050000000000001</v>
      </c>
      <c r="AM134" s="40">
        <v>6000</v>
      </c>
      <c r="AN134" s="40">
        <f>AN109</f>
        <v>10000</v>
      </c>
      <c r="AO134" s="40">
        <f>AO109</f>
        <v>10000</v>
      </c>
      <c r="AP134" s="42">
        <v>0.03</v>
      </c>
      <c r="AQ134" s="42">
        <v>0.03</v>
      </c>
      <c r="AR134" s="4">
        <f t="shared" si="338"/>
        <v>0.11849999999999999</v>
      </c>
      <c r="AS134" s="11">
        <f t="shared" si="339"/>
        <v>1.2250430000000003</v>
      </c>
      <c r="AT134" s="15">
        <f t="shared" si="340"/>
        <v>1418.2499158343621</v>
      </c>
      <c r="AU134" s="19">
        <f t="shared" si="341"/>
        <v>0.10018019504865139</v>
      </c>
      <c r="AV134" s="13">
        <f t="shared" si="342"/>
        <v>0.5</v>
      </c>
      <c r="AW134" s="11">
        <f t="shared" si="343"/>
        <v>1</v>
      </c>
      <c r="AX134" s="11">
        <f t="shared" si="344"/>
        <v>0.8911</v>
      </c>
      <c r="AY134" s="11">
        <f t="shared" si="345"/>
        <v>201997.53114128605</v>
      </c>
      <c r="AZ134" s="11">
        <f t="shared" si="346"/>
        <v>1</v>
      </c>
      <c r="BA134" s="11">
        <f t="shared" si="347"/>
        <v>0.34752899999999998</v>
      </c>
      <c r="BB134" s="11">
        <f t="shared" si="348"/>
        <v>1.025058</v>
      </c>
      <c r="BC134" s="11">
        <f t="shared" si="349"/>
        <v>0.99909999999999999</v>
      </c>
      <c r="BD134" s="11">
        <f t="shared" si="350"/>
        <v>0.8911</v>
      </c>
      <c r="BE134" s="11">
        <f t="shared" si="351"/>
        <v>201997.53114128605</v>
      </c>
      <c r="BF134" s="11">
        <f t="shared" si="352"/>
        <v>1</v>
      </c>
      <c r="BG134" s="11">
        <f t="shared" si="353"/>
        <v>0.34752899999999998</v>
      </c>
      <c r="BH134" s="11">
        <f t="shared" si="354"/>
        <v>1.025058</v>
      </c>
      <c r="BI134" s="121">
        <f>16*X134^2/(3*BI111^2*Y134^2)</f>
        <v>8.0038952098613372</v>
      </c>
      <c r="BJ134" s="121">
        <f>16*X134^2/(3*BJ111^2*Y134^2)</f>
        <v>2.0009738024653343</v>
      </c>
      <c r="BK134" s="121">
        <f>16*X134^2/(3*BK111^2*Y134^2)</f>
        <v>0.88932168998459304</v>
      </c>
      <c r="BL134" s="121">
        <f>16*X134^2/(3*BL111^2*Y134^2)</f>
        <v>0.50024345061633357</v>
      </c>
      <c r="BM134" s="121">
        <f>16*X134^2/(3*BM111^2*Y134^2)</f>
        <v>0.32015580839445351</v>
      </c>
      <c r="BN134" s="121">
        <f>16*X134^2/(3*BN111^2*Y134^2)</f>
        <v>0.22233042249614826</v>
      </c>
      <c r="BO134" s="121">
        <f>16*X134^2/(3*BO111^2*Y134^2)</f>
        <v>0.16334480020125178</v>
      </c>
      <c r="BP134" s="121">
        <f>16*X134^2/(3*BP111^2*Y134^2)</f>
        <v>0.12506086265408339</v>
      </c>
      <c r="BQ134" s="121">
        <f t="shared" si="355"/>
        <v>1.3333333333333333</v>
      </c>
      <c r="BR134" s="121">
        <f t="shared" si="355"/>
        <v>1.3333333333333333</v>
      </c>
      <c r="BS134" s="121">
        <f t="shared" si="355"/>
        <v>1.3333333333333333</v>
      </c>
      <c r="BT134" s="121">
        <f t="shared" si="355"/>
        <v>1.3333333333333333</v>
      </c>
      <c r="BU134" s="121">
        <f t="shared" si="355"/>
        <v>1.3333333333333333</v>
      </c>
      <c r="BV134" s="121">
        <f t="shared" si="355"/>
        <v>1.3333333333333333</v>
      </c>
      <c r="BW134" s="121">
        <f t="shared" si="355"/>
        <v>1.3333333333333333</v>
      </c>
      <c r="BX134" s="121">
        <f t="shared" si="355"/>
        <v>1.3333333333333333</v>
      </c>
      <c r="BY134" s="121">
        <f>(BI111^2*Y134^2)/X134^2</f>
        <v>0.6663422238165122</v>
      </c>
      <c r="BZ134" s="121">
        <f>(BJ111^2*Y134^2)/X134^2</f>
        <v>2.6653688952660488</v>
      </c>
      <c r="CA134" s="121">
        <f>(BK111^2*Y134^2)/X134^2</f>
        <v>5.9970800143486098</v>
      </c>
      <c r="CB134" s="121">
        <f>(BL111^2*Y134^2)/X134^2</f>
        <v>10.661475581064195</v>
      </c>
      <c r="CC134" s="121">
        <f>(BM111^2*Y134^2)/X134^2</f>
        <v>16.658555595412807</v>
      </c>
      <c r="CD134" s="121">
        <f>(BN111^2*Y134^2)/X134^2</f>
        <v>23.988320057394439</v>
      </c>
      <c r="CE134" s="121">
        <f>(BO111^2*Y134^2)/X134^2</f>
        <v>32.6507689670091</v>
      </c>
      <c r="CF134" s="121">
        <f>(BP111^2*Y134^2)/X134^2</f>
        <v>42.645902324256781</v>
      </c>
      <c r="CG134" s="121">
        <f t="shared" si="356"/>
        <v>2.0009738024653343</v>
      </c>
      <c r="CH134" s="121">
        <f t="shared" si="247"/>
        <v>0.50024345061633357</v>
      </c>
      <c r="CI134" s="121">
        <f t="shared" si="248"/>
        <v>0.22233042249614826</v>
      </c>
      <c r="CJ134" s="121">
        <f t="shared" si="249"/>
        <v>0.12506086265408339</v>
      </c>
      <c r="CK134" s="121">
        <f t="shared" si="250"/>
        <v>8.0038952098613378E-2</v>
      </c>
      <c r="CL134" s="121">
        <f t="shared" si="251"/>
        <v>5.5582605624037065E-2</v>
      </c>
      <c r="CM134" s="121">
        <f t="shared" si="252"/>
        <v>4.0836200050312944E-2</v>
      </c>
      <c r="CN134" s="121">
        <f t="shared" si="253"/>
        <v>3.1265215663520848E-2</v>
      </c>
      <c r="CO134" s="95">
        <f t="shared" si="254"/>
        <v>5.3612874705172411</v>
      </c>
      <c r="CP134" s="95">
        <f t="shared" si="255"/>
        <v>8.0550338820689635</v>
      </c>
      <c r="CQ134" s="95">
        <f t="shared" si="256"/>
        <v>12.544611234655168</v>
      </c>
      <c r="CR134" s="95">
        <f t="shared" si="257"/>
        <v>18.830019528275855</v>
      </c>
      <c r="CS134" s="95">
        <f t="shared" si="258"/>
        <v>26.911258762931023</v>
      </c>
      <c r="CT134" s="95">
        <f t="shared" si="259"/>
        <v>36.788328938620673</v>
      </c>
      <c r="CU134" s="95">
        <f t="shared" si="260"/>
        <v>48.461230055344799</v>
      </c>
      <c r="CV134" s="95">
        <f t="shared" si="261"/>
        <v>61.929962113103414</v>
      </c>
      <c r="CW134" s="95">
        <f t="shared" si="262"/>
        <v>5.3612874705172411</v>
      </c>
      <c r="CX134" s="95">
        <f t="shared" si="263"/>
        <v>8.0550338820689635</v>
      </c>
      <c r="CY134" s="95">
        <f t="shared" si="264"/>
        <v>12.544611234655168</v>
      </c>
      <c r="CZ134" s="95">
        <f t="shared" si="265"/>
        <v>18.830019528275855</v>
      </c>
      <c r="DA134" s="95">
        <f t="shared" si="266"/>
        <v>26.911258762931023</v>
      </c>
      <c r="DB134" s="95">
        <f t="shared" si="267"/>
        <v>36.788328938620673</v>
      </c>
      <c r="DC134" s="95">
        <f t="shared" si="268"/>
        <v>48.461230055344799</v>
      </c>
      <c r="DD134" s="95">
        <f t="shared" si="269"/>
        <v>61.929962113103414</v>
      </c>
      <c r="DE134" s="13">
        <f t="shared" si="357"/>
        <v>11.403725433677849</v>
      </c>
      <c r="DF134" s="13">
        <f t="shared" si="358"/>
        <v>7.3998306977313835</v>
      </c>
      <c r="DG134" s="13">
        <f t="shared" si="359"/>
        <v>9.6198897043332039</v>
      </c>
      <c r="DH134" s="13">
        <f t="shared" si="360"/>
        <v>13.895207031680528</v>
      </c>
      <c r="DI134" s="13">
        <f t="shared" si="270"/>
        <v>19.712199403807261</v>
      </c>
      <c r="DJ134" s="13">
        <f t="shared" si="271"/>
        <v>26.944138479890587</v>
      </c>
      <c r="DK134" s="13">
        <f t="shared" si="272"/>
        <v>35.547601767210352</v>
      </c>
      <c r="DL134" s="13">
        <f t="shared" si="273"/>
        <v>45.504451186910863</v>
      </c>
      <c r="DM134" s="95">
        <f t="shared" si="274"/>
        <v>11.403725433677849</v>
      </c>
      <c r="DN134" s="95">
        <f t="shared" si="275"/>
        <v>7.3998306977313835</v>
      </c>
      <c r="DO134" s="95">
        <f t="shared" si="276"/>
        <v>9.6198897043332039</v>
      </c>
      <c r="DP134" s="95">
        <f t="shared" si="277"/>
        <v>13.895207031680528</v>
      </c>
      <c r="DQ134" s="95">
        <f t="shared" si="278"/>
        <v>19.712199403807261</v>
      </c>
      <c r="DR134" s="95">
        <f t="shared" si="279"/>
        <v>26.944138479890587</v>
      </c>
      <c r="DS134" s="95">
        <f t="shared" si="280"/>
        <v>35.547601767210352</v>
      </c>
      <c r="DT134" s="95">
        <f t="shared" si="281"/>
        <v>45.504451186910863</v>
      </c>
      <c r="DU134" s="95">
        <f t="shared" si="282"/>
        <v>8.7495112334515035</v>
      </c>
      <c r="DV134" s="95">
        <f t="shared" si="283"/>
        <v>6.8942185218665193</v>
      </c>
      <c r="DW134" s="95">
        <f t="shared" si="284"/>
        <v>7.9229317038736173</v>
      </c>
      <c r="DX134" s="95">
        <f t="shared" si="285"/>
        <v>9.9039940444812018</v>
      </c>
      <c r="DY134" s="95">
        <f t="shared" si="286"/>
        <v>12.599425433938311</v>
      </c>
      <c r="DZ134" s="95">
        <f t="shared" si="287"/>
        <v>15.950503507501193</v>
      </c>
      <c r="EA134" s="95">
        <f t="shared" si="288"/>
        <v>19.937107497873129</v>
      </c>
      <c r="EB134" s="95">
        <f t="shared" si="289"/>
        <v>24.550832727178591</v>
      </c>
      <c r="EC134" s="95">
        <f t="shared" si="290"/>
        <v>8.7495112334515035</v>
      </c>
      <c r="ED134" s="95">
        <f t="shared" si="291"/>
        <v>6.8942185218665184</v>
      </c>
      <c r="EE134" s="95">
        <f t="shared" si="292"/>
        <v>7.9229317038736173</v>
      </c>
      <c r="EF134" s="95">
        <f t="shared" si="293"/>
        <v>9.9039940444812018</v>
      </c>
      <c r="EG134" s="95">
        <f t="shared" si="294"/>
        <v>12.599425433938311</v>
      </c>
      <c r="EH134" s="95">
        <f t="shared" si="295"/>
        <v>15.950503507501193</v>
      </c>
      <c r="EI134" s="95">
        <f t="shared" si="296"/>
        <v>19.937107497873129</v>
      </c>
      <c r="EJ134" s="95">
        <f t="shared" si="297"/>
        <v>24.550832727178591</v>
      </c>
      <c r="EK134" s="95">
        <f t="shared" si="298"/>
        <v>8.7495112334515035</v>
      </c>
      <c r="EL134" s="95">
        <f t="shared" si="299"/>
        <v>6.8942185218665184</v>
      </c>
      <c r="EM134" s="95">
        <f t="shared" si="300"/>
        <v>7.9229317038736173</v>
      </c>
      <c r="EN134" s="95">
        <f t="shared" si="301"/>
        <v>9.9039940444812018</v>
      </c>
      <c r="EO134" s="95">
        <f t="shared" si="302"/>
        <v>12.599425433938311</v>
      </c>
      <c r="EP134" s="95">
        <f t="shared" si="303"/>
        <v>15.950503507501193</v>
      </c>
      <c r="EQ134" s="95">
        <f t="shared" si="304"/>
        <v>19.937107497873129</v>
      </c>
      <c r="ER134" s="95">
        <f t="shared" si="305"/>
        <v>24.550832727178591</v>
      </c>
      <c r="ES134" s="95">
        <f t="shared" si="306"/>
        <v>1</v>
      </c>
      <c r="ET134" s="95">
        <f t="shared" si="307"/>
        <v>1</v>
      </c>
      <c r="EU134" s="95">
        <f t="shared" si="308"/>
        <v>1</v>
      </c>
      <c r="EV134" s="95">
        <f t="shared" si="309"/>
        <v>1</v>
      </c>
      <c r="EW134" s="95">
        <f t="shared" si="310"/>
        <v>1</v>
      </c>
      <c r="EX134" s="95">
        <f t="shared" si="311"/>
        <v>1</v>
      </c>
      <c r="EY134" s="95">
        <f t="shared" si="312"/>
        <v>1</v>
      </c>
      <c r="EZ134" s="95">
        <f t="shared" si="313"/>
        <v>1</v>
      </c>
      <c r="FA134" s="95">
        <f t="shared" si="314"/>
        <v>1</v>
      </c>
      <c r="FB134" s="95">
        <f t="shared" si="315"/>
        <v>1</v>
      </c>
      <c r="FC134" s="95">
        <f t="shared" si="316"/>
        <v>1</v>
      </c>
      <c r="FD134" s="95">
        <f t="shared" si="317"/>
        <v>1</v>
      </c>
      <c r="FE134" s="95">
        <f t="shared" si="318"/>
        <v>1</v>
      </c>
      <c r="FF134" s="95">
        <f t="shared" si="319"/>
        <v>1</v>
      </c>
      <c r="FG134" s="95">
        <f t="shared" si="320"/>
        <v>1</v>
      </c>
      <c r="FH134" s="95">
        <f t="shared" si="321"/>
        <v>1</v>
      </c>
      <c r="FI134" s="95">
        <f t="shared" si="322"/>
        <v>1</v>
      </c>
      <c r="FJ134" s="95">
        <f t="shared" si="323"/>
        <v>1</v>
      </c>
      <c r="FK134" s="95">
        <f t="shared" si="324"/>
        <v>1</v>
      </c>
      <c r="FL134" s="95">
        <f t="shared" si="325"/>
        <v>1</v>
      </c>
      <c r="FM134" s="95">
        <f t="shared" si="326"/>
        <v>1</v>
      </c>
      <c r="FN134" s="95">
        <f t="shared" si="327"/>
        <v>1</v>
      </c>
      <c r="FO134" s="95">
        <f t="shared" si="328"/>
        <v>1</v>
      </c>
      <c r="FP134" s="95">
        <f t="shared" si="329"/>
        <v>1</v>
      </c>
      <c r="FQ134" s="115">
        <f t="shared" si="330"/>
        <v>8.0445756888920776</v>
      </c>
      <c r="FR134" s="115">
        <f t="shared" si="331"/>
        <v>4.8688123126465461</v>
      </c>
      <c r="FS134" s="115">
        <f t="shared" si="332"/>
        <v>5.3487610487979644</v>
      </c>
      <c r="FT134" s="115">
        <f t="shared" si="333"/>
        <v>6.1993616283589654</v>
      </c>
      <c r="FU134" s="115">
        <f t="shared" si="334"/>
        <v>6.9646859054796169</v>
      </c>
      <c r="FV134" s="115">
        <f t="shared" si="335"/>
        <v>7.5726199327709827</v>
      </c>
      <c r="FW134" s="115">
        <f t="shared" si="336"/>
        <v>8.0388275356975747</v>
      </c>
      <c r="FX134" s="115">
        <f t="shared" si="337"/>
        <v>8.39446648834803</v>
      </c>
      <c r="FY134" s="90"/>
      <c r="FZ134" s="90">
        <f t="shared" si="361"/>
        <v>4.8688123126465461</v>
      </c>
      <c r="GB134" s="18"/>
      <c r="GC134" s="29"/>
      <c r="GE134" s="15"/>
      <c r="GF134" s="15"/>
      <c r="GG134" s="15"/>
      <c r="GI134" s="31"/>
      <c r="GJ134" s="31"/>
      <c r="GK134" s="31"/>
      <c r="HU134" s="21"/>
      <c r="HV134" s="21"/>
      <c r="HW134" s="21"/>
      <c r="HX134" s="21"/>
      <c r="HY134" s="21"/>
      <c r="HZ134" s="21"/>
      <c r="IA134" s="21"/>
      <c r="IC134" s="28"/>
      <c r="ID134" s="13"/>
      <c r="IE134" s="13"/>
      <c r="IF134" s="13"/>
      <c r="IG134" s="13"/>
      <c r="IH134" s="13"/>
      <c r="II134" s="13"/>
      <c r="IJ134" s="28"/>
      <c r="IK134" s="20"/>
      <c r="IL134" s="13"/>
      <c r="IM134" s="11"/>
      <c r="IN134" s="23"/>
      <c r="IO134" s="13"/>
      <c r="IP134" s="23"/>
      <c r="IQ134" s="28"/>
      <c r="IR134" s="20"/>
      <c r="IS134" s="13"/>
      <c r="IT134" s="20"/>
      <c r="IU134" s="23"/>
      <c r="IV134" s="20"/>
      <c r="IW134" s="23"/>
      <c r="IY134" s="13"/>
      <c r="IZ134" s="25"/>
      <c r="JA134" s="25"/>
      <c r="JB134" s="25"/>
      <c r="JC134" s="25"/>
      <c r="JD134" s="25"/>
      <c r="JE134" s="25"/>
      <c r="JF134" s="25"/>
    </row>
    <row r="135" spans="13:266" s="4" customFormat="1" ht="13.8" x14ac:dyDescent="0.3">
      <c r="M135" s="6"/>
      <c r="N135" s="6"/>
      <c r="O135" s="6"/>
      <c r="P135" s="6"/>
      <c r="Q135" s="6"/>
      <c r="R135" s="6"/>
      <c r="S135" s="7"/>
      <c r="T135" s="6"/>
      <c r="U135" s="5"/>
      <c r="X135" s="118">
        <f t="shared" si="362"/>
        <v>13.107960100000005</v>
      </c>
      <c r="Y135" s="118">
        <v>10</v>
      </c>
      <c r="Z135" s="40">
        <v>1.7999999999999999E-2</v>
      </c>
      <c r="AA135" s="40">
        <v>10000000</v>
      </c>
      <c r="AB135" s="40">
        <v>10000000</v>
      </c>
      <c r="AC135" s="98">
        <v>3900000</v>
      </c>
      <c r="AD135" s="42">
        <v>0.33</v>
      </c>
      <c r="AE135" s="42">
        <v>0.33</v>
      </c>
      <c r="AF135" s="41">
        <v>1.7999999999999999E-2</v>
      </c>
      <c r="AG135" s="40">
        <v>10000000</v>
      </c>
      <c r="AH135" s="40">
        <v>10000000</v>
      </c>
      <c r="AI135" s="98">
        <v>3900000</v>
      </c>
      <c r="AJ135" s="42">
        <v>0.33</v>
      </c>
      <c r="AK135" s="42">
        <v>0.33</v>
      </c>
      <c r="AL135" s="42">
        <f>AL109</f>
        <v>0.10050000000000001</v>
      </c>
      <c r="AM135" s="40">
        <v>6000</v>
      </c>
      <c r="AN135" s="40">
        <f>AN109</f>
        <v>10000</v>
      </c>
      <c r="AO135" s="40">
        <f>AO109</f>
        <v>10000</v>
      </c>
      <c r="AP135" s="42">
        <v>0.03</v>
      </c>
      <c r="AQ135" s="42">
        <v>0.03</v>
      </c>
      <c r="AR135" s="4">
        <f t="shared" si="338"/>
        <v>0.11849999999999999</v>
      </c>
      <c r="AS135" s="11">
        <f t="shared" si="339"/>
        <v>1.3107960100000005</v>
      </c>
      <c r="AT135" s="15">
        <f t="shared" si="340"/>
        <v>1418.2499158343621</v>
      </c>
      <c r="AU135" s="19">
        <f t="shared" si="341"/>
        <v>0.10018019504865139</v>
      </c>
      <c r="AV135" s="13">
        <f t="shared" si="342"/>
        <v>0.5</v>
      </c>
      <c r="AW135" s="11">
        <f t="shared" si="343"/>
        <v>1</v>
      </c>
      <c r="AX135" s="11">
        <f t="shared" si="344"/>
        <v>0.8911</v>
      </c>
      <c r="AY135" s="11">
        <f t="shared" si="345"/>
        <v>201997.53114128605</v>
      </c>
      <c r="AZ135" s="11">
        <f t="shared" si="346"/>
        <v>1</v>
      </c>
      <c r="BA135" s="11">
        <f t="shared" si="347"/>
        <v>0.34752899999999998</v>
      </c>
      <c r="BB135" s="11">
        <f t="shared" si="348"/>
        <v>1.025058</v>
      </c>
      <c r="BC135" s="11">
        <f t="shared" si="349"/>
        <v>0.99909999999999999</v>
      </c>
      <c r="BD135" s="11">
        <f t="shared" si="350"/>
        <v>0.8911</v>
      </c>
      <c r="BE135" s="11">
        <f t="shared" si="351"/>
        <v>201997.53114128605</v>
      </c>
      <c r="BF135" s="11">
        <f t="shared" si="352"/>
        <v>1</v>
      </c>
      <c r="BG135" s="11">
        <f t="shared" si="353"/>
        <v>0.34752899999999998</v>
      </c>
      <c r="BH135" s="11">
        <f t="shared" si="354"/>
        <v>1.025058</v>
      </c>
      <c r="BI135" s="121">
        <f>16*X135^2/(3*BI111^2*Y135^2)</f>
        <v>9.163659625770249</v>
      </c>
      <c r="BJ135" s="121">
        <f>16*X135^2/(3*BJ111^2*Y135^2)</f>
        <v>2.2909149064425622</v>
      </c>
      <c r="BK135" s="121">
        <f>16*X135^2/(3*BK111^2*Y135^2)</f>
        <v>1.0181844028633609</v>
      </c>
      <c r="BL135" s="121">
        <f>16*X135^2/(3*BL111^2*Y135^2)</f>
        <v>0.57272872661064056</v>
      </c>
      <c r="BM135" s="121">
        <f>16*X135^2/(3*BM111^2*Y135^2)</f>
        <v>0.36654638503080994</v>
      </c>
      <c r="BN135" s="121">
        <f>16*X135^2/(3*BN111^2*Y135^2)</f>
        <v>0.25454610071584022</v>
      </c>
      <c r="BO135" s="121">
        <f>16*X135^2/(3*BO111^2*Y135^2)</f>
        <v>0.18701346175041322</v>
      </c>
      <c r="BP135" s="121">
        <f>16*X135^2/(3*BP111^2*Y135^2)</f>
        <v>0.14318218165266014</v>
      </c>
      <c r="BQ135" s="121">
        <f t="shared" si="355"/>
        <v>1.3333333333333333</v>
      </c>
      <c r="BR135" s="121">
        <f t="shared" si="355"/>
        <v>1.3333333333333333</v>
      </c>
      <c r="BS135" s="121">
        <f t="shared" si="355"/>
        <v>1.3333333333333333</v>
      </c>
      <c r="BT135" s="121">
        <f t="shared" si="355"/>
        <v>1.3333333333333333</v>
      </c>
      <c r="BU135" s="121">
        <f t="shared" si="355"/>
        <v>1.3333333333333333</v>
      </c>
      <c r="BV135" s="121">
        <f t="shared" si="355"/>
        <v>1.3333333333333333</v>
      </c>
      <c r="BW135" s="121">
        <f t="shared" si="355"/>
        <v>1.3333333333333333</v>
      </c>
      <c r="BX135" s="121">
        <f t="shared" si="355"/>
        <v>1.3333333333333333</v>
      </c>
      <c r="BY135" s="121">
        <f>(BI111^2*Y135^2)/X135^2</f>
        <v>0.58200910456503796</v>
      </c>
      <c r="BZ135" s="121">
        <f>(BJ111^2*Y135^2)/X135^2</f>
        <v>2.3280364182601518</v>
      </c>
      <c r="CA135" s="121">
        <f>(BK111^2*Y135^2)/X135^2</f>
        <v>5.2380819410853423</v>
      </c>
      <c r="CB135" s="121">
        <f>(BL111^2*Y135^2)/X135^2</f>
        <v>9.3121456730406074</v>
      </c>
      <c r="CC135" s="121">
        <f>(BM111^2*Y135^2)/X135^2</f>
        <v>14.55022761412595</v>
      </c>
      <c r="CD135" s="121">
        <f>(BN111^2*Y135^2)/X135^2</f>
        <v>20.952327764341369</v>
      </c>
      <c r="CE135" s="121">
        <f>(BO111^2*Y135^2)/X135^2</f>
        <v>28.518446123686861</v>
      </c>
      <c r="CF135" s="121">
        <f>(BP111^2*Y135^2)/X135^2</f>
        <v>37.248582692162429</v>
      </c>
      <c r="CG135" s="121">
        <f t="shared" si="356"/>
        <v>2.2909149064425622</v>
      </c>
      <c r="CH135" s="121">
        <f t="shared" si="247"/>
        <v>0.57272872661064056</v>
      </c>
      <c r="CI135" s="121">
        <f t="shared" si="248"/>
        <v>0.25454610071584022</v>
      </c>
      <c r="CJ135" s="121">
        <f t="shared" si="249"/>
        <v>0.14318218165266014</v>
      </c>
      <c r="CK135" s="121">
        <f t="shared" si="250"/>
        <v>9.1636596257702485E-2</v>
      </c>
      <c r="CL135" s="121">
        <f t="shared" si="251"/>
        <v>6.3636525178960054E-2</v>
      </c>
      <c r="CM135" s="121">
        <f t="shared" si="252"/>
        <v>4.6753365437603306E-2</v>
      </c>
      <c r="CN135" s="121">
        <f t="shared" si="253"/>
        <v>3.5795545413165035E-2</v>
      </c>
      <c r="CO135" s="95">
        <f t="shared" si="254"/>
        <v>5.2476461466654207</v>
      </c>
      <c r="CP135" s="95">
        <f t="shared" si="255"/>
        <v>7.6004685866616839</v>
      </c>
      <c r="CQ135" s="95">
        <f t="shared" si="256"/>
        <v>11.521839319988789</v>
      </c>
      <c r="CR135" s="95">
        <f t="shared" si="257"/>
        <v>17.011758346646737</v>
      </c>
      <c r="CS135" s="95">
        <f t="shared" si="258"/>
        <v>24.070225666635526</v>
      </c>
      <c r="CT135" s="95">
        <f t="shared" si="259"/>
        <v>32.697241279955165</v>
      </c>
      <c r="CU135" s="95">
        <f t="shared" si="260"/>
        <v>42.892805186605628</v>
      </c>
      <c r="CV135" s="95">
        <f t="shared" si="261"/>
        <v>54.65691738658694</v>
      </c>
      <c r="CW135" s="95">
        <f t="shared" si="262"/>
        <v>5.2476461466654207</v>
      </c>
      <c r="CX135" s="95">
        <f t="shared" si="263"/>
        <v>7.6004685866616839</v>
      </c>
      <c r="CY135" s="95">
        <f t="shared" si="264"/>
        <v>11.521839319988789</v>
      </c>
      <c r="CZ135" s="95">
        <f t="shared" si="265"/>
        <v>17.011758346646737</v>
      </c>
      <c r="DA135" s="95">
        <f t="shared" si="266"/>
        <v>24.070225666635526</v>
      </c>
      <c r="DB135" s="95">
        <f t="shared" si="267"/>
        <v>32.697241279955165</v>
      </c>
      <c r="DC135" s="95">
        <f t="shared" si="268"/>
        <v>42.892805186605628</v>
      </c>
      <c r="DD135" s="95">
        <f t="shared" si="269"/>
        <v>54.65691738658694</v>
      </c>
      <c r="DE135" s="13">
        <f t="shared" si="357"/>
        <v>12.479156730335287</v>
      </c>
      <c r="DF135" s="13">
        <f t="shared" si="358"/>
        <v>7.352439324702714</v>
      </c>
      <c r="DG135" s="13">
        <f t="shared" si="359"/>
        <v>8.9897543439487038</v>
      </c>
      <c r="DH135" s="13">
        <f t="shared" si="360"/>
        <v>12.618362399651248</v>
      </c>
      <c r="DI135" s="13">
        <f t="shared" si="270"/>
        <v>17.650261999156761</v>
      </c>
      <c r="DJ135" s="13">
        <f t="shared" si="271"/>
        <v>23.940361865057209</v>
      </c>
      <c r="DK135" s="13">
        <f t="shared" si="272"/>
        <v>31.438947585437273</v>
      </c>
      <c r="DL135" s="13">
        <f t="shared" si="273"/>
        <v>40.125252873815086</v>
      </c>
      <c r="DM135" s="95">
        <f t="shared" si="274"/>
        <v>12.479156730335287</v>
      </c>
      <c r="DN135" s="95">
        <f t="shared" si="275"/>
        <v>7.352439324702714</v>
      </c>
      <c r="DO135" s="95">
        <f t="shared" si="276"/>
        <v>8.9897543439487038</v>
      </c>
      <c r="DP135" s="95">
        <f t="shared" si="277"/>
        <v>12.618362399651248</v>
      </c>
      <c r="DQ135" s="95">
        <f t="shared" si="278"/>
        <v>17.650261999156761</v>
      </c>
      <c r="DR135" s="95">
        <f t="shared" si="279"/>
        <v>23.940361865057209</v>
      </c>
      <c r="DS135" s="95">
        <f t="shared" si="280"/>
        <v>31.438947585437273</v>
      </c>
      <c r="DT135" s="95">
        <f t="shared" si="281"/>
        <v>40.125252873815086</v>
      </c>
      <c r="DU135" s="95">
        <f t="shared" si="282"/>
        <v>9.2478359842462545</v>
      </c>
      <c r="DV135" s="95">
        <f t="shared" si="283"/>
        <v>6.8722586865634785</v>
      </c>
      <c r="DW135" s="95">
        <f t="shared" si="284"/>
        <v>7.6309446216615315</v>
      </c>
      <c r="DX135" s="95">
        <f t="shared" si="285"/>
        <v>9.312339993648532</v>
      </c>
      <c r="DY135" s="95">
        <f t="shared" si="286"/>
        <v>11.643981374870599</v>
      </c>
      <c r="DZ135" s="95">
        <f t="shared" si="287"/>
        <v>14.558637529932621</v>
      </c>
      <c r="EA135" s="95">
        <f t="shared" si="288"/>
        <v>18.03327219235657</v>
      </c>
      <c r="EB135" s="95">
        <f t="shared" si="289"/>
        <v>22.058262846442776</v>
      </c>
      <c r="EC135" s="95">
        <f t="shared" si="290"/>
        <v>9.2478359842462545</v>
      </c>
      <c r="ED135" s="95">
        <f t="shared" si="291"/>
        <v>6.8722586865634785</v>
      </c>
      <c r="EE135" s="95">
        <f t="shared" si="292"/>
        <v>7.6309446216615315</v>
      </c>
      <c r="EF135" s="95">
        <f t="shared" si="293"/>
        <v>9.3123399936485303</v>
      </c>
      <c r="EG135" s="95">
        <f t="shared" si="294"/>
        <v>11.643981374870599</v>
      </c>
      <c r="EH135" s="95">
        <f t="shared" si="295"/>
        <v>14.558637529932621</v>
      </c>
      <c r="EI135" s="95">
        <f t="shared" si="296"/>
        <v>18.03327219235657</v>
      </c>
      <c r="EJ135" s="95">
        <f t="shared" si="297"/>
        <v>22.058262846442776</v>
      </c>
      <c r="EK135" s="95">
        <f t="shared" si="298"/>
        <v>9.2478359842462545</v>
      </c>
      <c r="EL135" s="95">
        <f t="shared" si="299"/>
        <v>6.8722586865634785</v>
      </c>
      <c r="EM135" s="95">
        <f t="shared" si="300"/>
        <v>7.6309446216615315</v>
      </c>
      <c r="EN135" s="95">
        <f t="shared" si="301"/>
        <v>9.3123399936485303</v>
      </c>
      <c r="EO135" s="95">
        <f t="shared" si="302"/>
        <v>11.643981374870599</v>
      </c>
      <c r="EP135" s="95">
        <f t="shared" si="303"/>
        <v>14.558637529932621</v>
      </c>
      <c r="EQ135" s="95">
        <f t="shared" si="304"/>
        <v>18.03327219235657</v>
      </c>
      <c r="ER135" s="95">
        <f t="shared" si="305"/>
        <v>22.058262846442776</v>
      </c>
      <c r="ES135" s="95">
        <f t="shared" si="306"/>
        <v>1</v>
      </c>
      <c r="ET135" s="95">
        <f t="shared" si="307"/>
        <v>1</v>
      </c>
      <c r="EU135" s="95">
        <f t="shared" si="308"/>
        <v>1</v>
      </c>
      <c r="EV135" s="95">
        <f t="shared" si="309"/>
        <v>1</v>
      </c>
      <c r="EW135" s="95">
        <f t="shared" si="310"/>
        <v>1</v>
      </c>
      <c r="EX135" s="95">
        <f t="shared" si="311"/>
        <v>1</v>
      </c>
      <c r="EY135" s="95">
        <f t="shared" si="312"/>
        <v>1</v>
      </c>
      <c r="EZ135" s="95">
        <f t="shared" si="313"/>
        <v>1</v>
      </c>
      <c r="FA135" s="95">
        <f t="shared" si="314"/>
        <v>1</v>
      </c>
      <c r="FB135" s="95">
        <f t="shared" si="315"/>
        <v>1</v>
      </c>
      <c r="FC135" s="95">
        <f t="shared" si="316"/>
        <v>1</v>
      </c>
      <c r="FD135" s="95">
        <f t="shared" si="317"/>
        <v>1</v>
      </c>
      <c r="FE135" s="95">
        <f t="shared" si="318"/>
        <v>1</v>
      </c>
      <c r="FF135" s="95">
        <f t="shared" si="319"/>
        <v>1</v>
      </c>
      <c r="FG135" s="95">
        <f t="shared" si="320"/>
        <v>1</v>
      </c>
      <c r="FH135" s="95">
        <f t="shared" si="321"/>
        <v>1</v>
      </c>
      <c r="FI135" s="95">
        <f t="shared" si="322"/>
        <v>1</v>
      </c>
      <c r="FJ135" s="95">
        <f t="shared" si="323"/>
        <v>1</v>
      </c>
      <c r="FK135" s="95">
        <f t="shared" si="324"/>
        <v>1</v>
      </c>
      <c r="FL135" s="95">
        <f t="shared" si="325"/>
        <v>1</v>
      </c>
      <c r="FM135" s="95">
        <f t="shared" si="326"/>
        <v>1</v>
      </c>
      <c r="FN135" s="95">
        <f t="shared" si="327"/>
        <v>1</v>
      </c>
      <c r="FO135" s="95">
        <f t="shared" si="328"/>
        <v>1</v>
      </c>
      <c r="FP135" s="95">
        <f t="shared" si="329"/>
        <v>1</v>
      </c>
      <c r="FQ135" s="115">
        <f t="shared" si="330"/>
        <v>8.8173945823788173</v>
      </c>
      <c r="FR135" s="115">
        <f t="shared" si="331"/>
        <v>4.9116700151306656</v>
      </c>
      <c r="FS135" s="115">
        <f t="shared" si="332"/>
        <v>5.1962627707545881</v>
      </c>
      <c r="FT135" s="115">
        <f t="shared" si="333"/>
        <v>5.9776602879420464</v>
      </c>
      <c r="FU135" s="115">
        <f t="shared" si="334"/>
        <v>6.7311617921643876</v>
      </c>
      <c r="FV135" s="115">
        <f t="shared" si="335"/>
        <v>7.3524740205363406</v>
      </c>
      <c r="FW135" s="115">
        <f t="shared" si="336"/>
        <v>7.8409537218496439</v>
      </c>
      <c r="FX135" s="115">
        <f t="shared" si="337"/>
        <v>8.2202619017380805</v>
      </c>
      <c r="FY135" s="90"/>
      <c r="FZ135" s="90">
        <f t="shared" si="361"/>
        <v>4.9116700151306656</v>
      </c>
      <c r="GB135" s="18"/>
      <c r="GC135" s="29"/>
      <c r="GE135" s="15"/>
      <c r="GF135" s="15"/>
      <c r="GG135" s="15"/>
      <c r="GI135" s="31"/>
      <c r="GJ135" s="31"/>
      <c r="GK135" s="31"/>
      <c r="HU135" s="21"/>
      <c r="HV135" s="21"/>
      <c r="HW135" s="21"/>
      <c r="HX135" s="21"/>
      <c r="HY135" s="21"/>
      <c r="HZ135" s="21"/>
      <c r="IA135" s="21"/>
      <c r="IC135" s="28"/>
      <c r="ID135" s="13"/>
      <c r="IE135" s="13"/>
      <c r="IF135" s="13"/>
      <c r="IG135" s="13"/>
      <c r="IH135" s="13"/>
      <c r="II135" s="13"/>
      <c r="IJ135" s="28"/>
      <c r="IK135" s="20"/>
      <c r="IL135" s="13"/>
      <c r="IM135" s="11"/>
      <c r="IN135" s="23"/>
      <c r="IO135" s="13"/>
      <c r="IP135" s="23"/>
      <c r="IQ135" s="28"/>
      <c r="IR135" s="20"/>
      <c r="IS135" s="13"/>
      <c r="IT135" s="20"/>
      <c r="IU135" s="23"/>
      <c r="IV135" s="20"/>
      <c r="IW135" s="23"/>
      <c r="IY135" s="13"/>
      <c r="IZ135" s="25"/>
      <c r="JA135" s="25"/>
      <c r="JB135" s="25"/>
      <c r="JC135" s="25"/>
      <c r="JD135" s="25"/>
      <c r="JE135" s="25"/>
      <c r="JF135" s="25"/>
    </row>
    <row r="136" spans="13:266" s="4" customFormat="1" ht="13.8" x14ac:dyDescent="0.3">
      <c r="M136" s="6"/>
      <c r="N136" s="6"/>
      <c r="O136" s="6"/>
      <c r="P136" s="6"/>
      <c r="Q136" s="6"/>
      <c r="R136" s="6"/>
      <c r="S136" s="7"/>
      <c r="T136" s="6"/>
      <c r="U136" s="5"/>
      <c r="X136" s="118">
        <f t="shared" si="362"/>
        <v>14.025517307000007</v>
      </c>
      <c r="Y136" s="118">
        <v>10</v>
      </c>
      <c r="Z136" s="40">
        <v>1.7999999999999999E-2</v>
      </c>
      <c r="AA136" s="40">
        <v>10000000</v>
      </c>
      <c r="AB136" s="40">
        <v>10000000</v>
      </c>
      <c r="AC136" s="98">
        <v>3900000</v>
      </c>
      <c r="AD136" s="42">
        <v>0.33</v>
      </c>
      <c r="AE136" s="42">
        <v>0.33</v>
      </c>
      <c r="AF136" s="41">
        <v>1.7999999999999999E-2</v>
      </c>
      <c r="AG136" s="40">
        <v>10000000</v>
      </c>
      <c r="AH136" s="40">
        <v>10000000</v>
      </c>
      <c r="AI136" s="98">
        <v>3900000</v>
      </c>
      <c r="AJ136" s="42">
        <v>0.33</v>
      </c>
      <c r="AK136" s="42">
        <v>0.33</v>
      </c>
      <c r="AL136" s="42">
        <f>AL109</f>
        <v>0.10050000000000001</v>
      </c>
      <c r="AM136" s="40">
        <v>6000</v>
      </c>
      <c r="AN136" s="40">
        <f>AN109</f>
        <v>10000</v>
      </c>
      <c r="AO136" s="40">
        <f>AO109</f>
        <v>10000</v>
      </c>
      <c r="AP136" s="42">
        <v>0.03</v>
      </c>
      <c r="AQ136" s="42">
        <v>0.03</v>
      </c>
      <c r="AR136" s="4">
        <f t="shared" si="338"/>
        <v>0.11849999999999999</v>
      </c>
      <c r="AS136" s="11">
        <f t="shared" si="339"/>
        <v>1.4025517307000006</v>
      </c>
      <c r="AT136" s="15">
        <f t="shared" si="340"/>
        <v>1418.2499158343621</v>
      </c>
      <c r="AU136" s="19">
        <f t="shared" si="341"/>
        <v>0.10018019504865139</v>
      </c>
      <c r="AV136" s="13">
        <f t="shared" si="342"/>
        <v>0.5</v>
      </c>
      <c r="AW136" s="11">
        <f t="shared" si="343"/>
        <v>1</v>
      </c>
      <c r="AX136" s="11">
        <f t="shared" si="344"/>
        <v>0.8911</v>
      </c>
      <c r="AY136" s="11">
        <f t="shared" si="345"/>
        <v>201997.53114128605</v>
      </c>
      <c r="AZ136" s="11">
        <f t="shared" si="346"/>
        <v>1</v>
      </c>
      <c r="BA136" s="11">
        <f t="shared" si="347"/>
        <v>0.34752899999999998</v>
      </c>
      <c r="BB136" s="11">
        <f t="shared" si="348"/>
        <v>1.025058</v>
      </c>
      <c r="BC136" s="11">
        <f t="shared" si="349"/>
        <v>0.99909999999999999</v>
      </c>
      <c r="BD136" s="11">
        <f t="shared" si="350"/>
        <v>0.8911</v>
      </c>
      <c r="BE136" s="11">
        <f t="shared" si="351"/>
        <v>201997.53114128605</v>
      </c>
      <c r="BF136" s="11">
        <f t="shared" si="352"/>
        <v>1</v>
      </c>
      <c r="BG136" s="11">
        <f t="shared" si="353"/>
        <v>0.34752899999999998</v>
      </c>
      <c r="BH136" s="11">
        <f t="shared" si="354"/>
        <v>1.025058</v>
      </c>
      <c r="BI136" s="121">
        <f>16*X136^2/(3*BI111^2*Y136^2)</f>
        <v>10.491473905544359</v>
      </c>
      <c r="BJ136" s="121">
        <f>16*X136^2/(3*BJ111^2*Y136^2)</f>
        <v>2.6228684763860897</v>
      </c>
      <c r="BK136" s="121">
        <f>16*X136^2/(3*BK111^2*Y136^2)</f>
        <v>1.1657193228382621</v>
      </c>
      <c r="BL136" s="121">
        <f>16*X136^2/(3*BL111^2*Y136^2)</f>
        <v>0.65571711909652242</v>
      </c>
      <c r="BM136" s="121">
        <f>16*X136^2/(3*BM111^2*Y136^2)</f>
        <v>0.41965895622177429</v>
      </c>
      <c r="BN136" s="121">
        <f>16*X136^2/(3*BN111^2*Y136^2)</f>
        <v>0.29142983070956552</v>
      </c>
      <c r="BO136" s="121">
        <f>16*X136^2/(3*BO111^2*Y136^2)</f>
        <v>0.21411171235804813</v>
      </c>
      <c r="BP136" s="121">
        <f>16*X136^2/(3*BP111^2*Y136^2)</f>
        <v>0.1639292797741306</v>
      </c>
      <c r="BQ136" s="121">
        <f t="shared" si="355"/>
        <v>1.3333333333333333</v>
      </c>
      <c r="BR136" s="121">
        <f t="shared" si="355"/>
        <v>1.3333333333333333</v>
      </c>
      <c r="BS136" s="121">
        <f t="shared" si="355"/>
        <v>1.3333333333333333</v>
      </c>
      <c r="BT136" s="121">
        <f t="shared" si="355"/>
        <v>1.3333333333333333</v>
      </c>
      <c r="BU136" s="121">
        <f t="shared" si="355"/>
        <v>1.3333333333333333</v>
      </c>
      <c r="BV136" s="121">
        <f t="shared" si="355"/>
        <v>1.3333333333333333</v>
      </c>
      <c r="BW136" s="121">
        <f t="shared" si="355"/>
        <v>1.3333333333333333</v>
      </c>
      <c r="BX136" s="121">
        <f t="shared" si="355"/>
        <v>1.3333333333333333</v>
      </c>
      <c r="BY136" s="121">
        <f>(BI111^2*Y136^2)/X136^2</f>
        <v>0.50834929213471736</v>
      </c>
      <c r="BZ136" s="121">
        <f>(BJ111^2*Y136^2)/X136^2</f>
        <v>2.0333971685388694</v>
      </c>
      <c r="CA136" s="121">
        <f>(BK111^2*Y136^2)/X136^2</f>
        <v>4.575143629212457</v>
      </c>
      <c r="CB136" s="121">
        <f>(BL111^2*Y136^2)/X136^2</f>
        <v>8.1335886741554777</v>
      </c>
      <c r="CC136" s="121">
        <f>(BM111^2*Y136^2)/X136^2</f>
        <v>12.708732303367935</v>
      </c>
      <c r="CD136" s="121">
        <f>(BN111^2*Y136^2)/X136^2</f>
        <v>18.300574516849828</v>
      </c>
      <c r="CE136" s="121">
        <f>(BO111^2*Y136^2)/X136^2</f>
        <v>24.909115314601152</v>
      </c>
      <c r="CF136" s="121">
        <f>(BP111^2*Y136^2)/X136^2</f>
        <v>32.534354696621911</v>
      </c>
      <c r="CG136" s="121">
        <f t="shared" si="356"/>
        <v>2.6228684763860897</v>
      </c>
      <c r="CH136" s="121">
        <f t="shared" si="247"/>
        <v>0.65571711909652242</v>
      </c>
      <c r="CI136" s="121">
        <f t="shared" si="248"/>
        <v>0.29142983070956552</v>
      </c>
      <c r="CJ136" s="121">
        <f t="shared" si="249"/>
        <v>0.1639292797741306</v>
      </c>
      <c r="CK136" s="121">
        <f t="shared" si="250"/>
        <v>0.10491473905544357</v>
      </c>
      <c r="CL136" s="121">
        <f t="shared" si="251"/>
        <v>7.285745767739138E-2</v>
      </c>
      <c r="CM136" s="121">
        <f t="shared" si="252"/>
        <v>5.3527928089512032E-2</v>
      </c>
      <c r="CN136" s="121">
        <f t="shared" si="253"/>
        <v>4.0982319943532651E-2</v>
      </c>
      <c r="CO136" s="95">
        <f t="shared" si="254"/>
        <v>5.1483874132810037</v>
      </c>
      <c r="CP136" s="95">
        <f t="shared" si="255"/>
        <v>7.203433653124014</v>
      </c>
      <c r="CQ136" s="95">
        <f t="shared" si="256"/>
        <v>10.628510719529032</v>
      </c>
      <c r="CR136" s="95">
        <f t="shared" si="257"/>
        <v>15.423618612496057</v>
      </c>
      <c r="CS136" s="95">
        <f t="shared" si="258"/>
        <v>21.588757332025089</v>
      </c>
      <c r="CT136" s="95">
        <f t="shared" si="259"/>
        <v>29.12392687811613</v>
      </c>
      <c r="CU136" s="95">
        <f t="shared" si="260"/>
        <v>38.029127250769179</v>
      </c>
      <c r="CV136" s="95">
        <f t="shared" si="261"/>
        <v>48.304358449984221</v>
      </c>
      <c r="CW136" s="95">
        <f t="shared" si="262"/>
        <v>5.1483874132810037</v>
      </c>
      <c r="CX136" s="95">
        <f t="shared" si="263"/>
        <v>7.203433653124014</v>
      </c>
      <c r="CY136" s="95">
        <f t="shared" si="264"/>
        <v>10.628510719529032</v>
      </c>
      <c r="CZ136" s="95">
        <f t="shared" si="265"/>
        <v>15.423618612496057</v>
      </c>
      <c r="DA136" s="95">
        <f t="shared" si="266"/>
        <v>21.588757332025089</v>
      </c>
      <c r="DB136" s="95">
        <f t="shared" si="267"/>
        <v>29.12392687811613</v>
      </c>
      <c r="DC136" s="95">
        <f t="shared" si="268"/>
        <v>38.029127250769179</v>
      </c>
      <c r="DD136" s="95">
        <f t="shared" si="269"/>
        <v>48.304358449984221</v>
      </c>
      <c r="DE136" s="13">
        <f t="shared" si="357"/>
        <v>13.733311197679075</v>
      </c>
      <c r="DF136" s="13">
        <f t="shared" si="358"/>
        <v>7.3897536449249586</v>
      </c>
      <c r="DG136" s="13">
        <f t="shared" si="359"/>
        <v>8.4743509520507185</v>
      </c>
      <c r="DH136" s="13">
        <f t="shared" si="360"/>
        <v>11.522793793251999</v>
      </c>
      <c r="DI136" s="13">
        <f t="shared" si="270"/>
        <v>15.86187925958971</v>
      </c>
      <c r="DJ136" s="13">
        <f t="shared" si="271"/>
        <v>21.325492347559393</v>
      </c>
      <c r="DK136" s="13">
        <f t="shared" si="272"/>
        <v>27.856715026959201</v>
      </c>
      <c r="DL136" s="13">
        <f t="shared" si="273"/>
        <v>35.431771976396043</v>
      </c>
      <c r="DM136" s="95">
        <f t="shared" si="274"/>
        <v>13.733311197679075</v>
      </c>
      <c r="DN136" s="95">
        <f t="shared" si="275"/>
        <v>7.3897536449249586</v>
      </c>
      <c r="DO136" s="95">
        <f t="shared" si="276"/>
        <v>8.4743509520507185</v>
      </c>
      <c r="DP136" s="95">
        <f t="shared" si="277"/>
        <v>11.522793793251999</v>
      </c>
      <c r="DQ136" s="95">
        <f t="shared" si="278"/>
        <v>15.86187925958971</v>
      </c>
      <c r="DR136" s="95">
        <f t="shared" si="279"/>
        <v>21.325492347559393</v>
      </c>
      <c r="DS136" s="95">
        <f t="shared" si="280"/>
        <v>27.856715026959201</v>
      </c>
      <c r="DT136" s="95">
        <f t="shared" si="281"/>
        <v>35.431771976396043</v>
      </c>
      <c r="DU136" s="95">
        <f t="shared" si="282"/>
        <v>9.8289760480882791</v>
      </c>
      <c r="DV136" s="95">
        <f t="shared" si="283"/>
        <v>6.8895490977535001</v>
      </c>
      <c r="DW136" s="95">
        <f t="shared" si="284"/>
        <v>7.3921211211509785</v>
      </c>
      <c r="DX136" s="95">
        <f t="shared" si="285"/>
        <v>8.8046841773640985</v>
      </c>
      <c r="DY136" s="95">
        <f t="shared" si="286"/>
        <v>10.815294888071936</v>
      </c>
      <c r="DZ136" s="95">
        <f t="shared" si="287"/>
        <v>13.346980211870623</v>
      </c>
      <c r="EA136" s="95">
        <f t="shared" si="288"/>
        <v>16.373365927269468</v>
      </c>
      <c r="EB136" s="95">
        <f t="shared" si="289"/>
        <v>19.883435216043917</v>
      </c>
      <c r="EC136" s="95">
        <f t="shared" si="290"/>
        <v>9.8289760480882808</v>
      </c>
      <c r="ED136" s="95">
        <f t="shared" si="291"/>
        <v>6.8895490977535001</v>
      </c>
      <c r="EE136" s="95">
        <f t="shared" si="292"/>
        <v>7.3921211211509785</v>
      </c>
      <c r="EF136" s="95">
        <f t="shared" si="293"/>
        <v>8.8046841773640985</v>
      </c>
      <c r="EG136" s="95">
        <f t="shared" si="294"/>
        <v>10.815294888071936</v>
      </c>
      <c r="EH136" s="95">
        <f t="shared" si="295"/>
        <v>13.346980211870624</v>
      </c>
      <c r="EI136" s="95">
        <f t="shared" si="296"/>
        <v>16.373365927269472</v>
      </c>
      <c r="EJ136" s="95">
        <f t="shared" si="297"/>
        <v>19.883435216043917</v>
      </c>
      <c r="EK136" s="95">
        <f t="shared" si="298"/>
        <v>9.8289760480882808</v>
      </c>
      <c r="EL136" s="95">
        <f t="shared" si="299"/>
        <v>6.8895490977535001</v>
      </c>
      <c r="EM136" s="95">
        <f t="shared" si="300"/>
        <v>7.3921211211509785</v>
      </c>
      <c r="EN136" s="95">
        <f t="shared" si="301"/>
        <v>8.8046841773640985</v>
      </c>
      <c r="EO136" s="95">
        <f t="shared" si="302"/>
        <v>10.815294888071936</v>
      </c>
      <c r="EP136" s="95">
        <f t="shared" si="303"/>
        <v>13.346980211870624</v>
      </c>
      <c r="EQ136" s="95">
        <f t="shared" si="304"/>
        <v>16.373365927269472</v>
      </c>
      <c r="ER136" s="95">
        <f t="shared" si="305"/>
        <v>19.883435216043917</v>
      </c>
      <c r="ES136" s="95">
        <f t="shared" si="306"/>
        <v>1</v>
      </c>
      <c r="ET136" s="95">
        <f t="shared" si="307"/>
        <v>1</v>
      </c>
      <c r="EU136" s="95">
        <f t="shared" si="308"/>
        <v>1</v>
      </c>
      <c r="EV136" s="95">
        <f t="shared" si="309"/>
        <v>1</v>
      </c>
      <c r="EW136" s="95">
        <f t="shared" si="310"/>
        <v>1</v>
      </c>
      <c r="EX136" s="95">
        <f t="shared" si="311"/>
        <v>1</v>
      </c>
      <c r="EY136" s="95">
        <f t="shared" si="312"/>
        <v>1</v>
      </c>
      <c r="EZ136" s="95">
        <f t="shared" si="313"/>
        <v>1</v>
      </c>
      <c r="FA136" s="95">
        <f t="shared" si="314"/>
        <v>0.99999999999999989</v>
      </c>
      <c r="FB136" s="95">
        <f t="shared" si="315"/>
        <v>1</v>
      </c>
      <c r="FC136" s="95">
        <f t="shared" si="316"/>
        <v>1</v>
      </c>
      <c r="FD136" s="95">
        <f t="shared" si="317"/>
        <v>1</v>
      </c>
      <c r="FE136" s="95">
        <f t="shared" si="318"/>
        <v>1</v>
      </c>
      <c r="FF136" s="95">
        <f t="shared" si="319"/>
        <v>1</v>
      </c>
      <c r="FG136" s="95">
        <f t="shared" si="320"/>
        <v>0.99999999999999989</v>
      </c>
      <c r="FH136" s="95">
        <f t="shared" si="321"/>
        <v>1</v>
      </c>
      <c r="FI136" s="95">
        <f t="shared" si="322"/>
        <v>1</v>
      </c>
      <c r="FJ136" s="95">
        <f t="shared" si="323"/>
        <v>1</v>
      </c>
      <c r="FK136" s="95">
        <f t="shared" si="324"/>
        <v>1</v>
      </c>
      <c r="FL136" s="95">
        <f t="shared" si="325"/>
        <v>1</v>
      </c>
      <c r="FM136" s="95">
        <f t="shared" si="326"/>
        <v>1</v>
      </c>
      <c r="FN136" s="95">
        <f t="shared" si="327"/>
        <v>1</v>
      </c>
      <c r="FO136" s="95">
        <f t="shared" si="328"/>
        <v>1</v>
      </c>
      <c r="FP136" s="95">
        <f t="shared" si="329"/>
        <v>1</v>
      </c>
      <c r="FQ136" s="115">
        <f t="shared" si="330"/>
        <v>9.7165134760749563</v>
      </c>
      <c r="FR136" s="115">
        <f t="shared" si="331"/>
        <v>4.9984051029355703</v>
      </c>
      <c r="FS136" s="115">
        <f t="shared" si="332"/>
        <v>5.0686879774695859</v>
      </c>
      <c r="FT136" s="115">
        <f t="shared" si="333"/>
        <v>5.7667018672853176</v>
      </c>
      <c r="FU136" s="115">
        <f t="shared" si="334"/>
        <v>6.4975729242724611</v>
      </c>
      <c r="FV136" s="115">
        <f t="shared" si="335"/>
        <v>7.1253707488249969</v>
      </c>
      <c r="FW136" s="115">
        <f t="shared" si="336"/>
        <v>7.63239700282762</v>
      </c>
      <c r="FX136" s="115">
        <f t="shared" si="337"/>
        <v>8.0337510134371541</v>
      </c>
      <c r="FY136" s="90"/>
      <c r="FZ136" s="90">
        <f t="shared" si="361"/>
        <v>4.9984051029355703</v>
      </c>
      <c r="GB136" s="18"/>
      <c r="GC136" s="29"/>
      <c r="GE136" s="15"/>
      <c r="GF136" s="15"/>
      <c r="GG136" s="15"/>
      <c r="GI136" s="31"/>
      <c r="GJ136" s="31"/>
      <c r="GK136" s="31"/>
      <c r="HU136" s="21"/>
      <c r="HV136" s="21"/>
      <c r="HW136" s="21"/>
      <c r="HX136" s="21"/>
      <c r="HY136" s="21"/>
      <c r="HZ136" s="21"/>
      <c r="IA136" s="21"/>
      <c r="IC136" s="28"/>
      <c r="ID136" s="11"/>
      <c r="IE136" s="13"/>
      <c r="IF136" s="11"/>
      <c r="IG136" s="13"/>
      <c r="IH136" s="13"/>
      <c r="II136" s="13"/>
      <c r="IJ136" s="28"/>
      <c r="IK136" s="11"/>
      <c r="IL136" s="13"/>
      <c r="IM136" s="11"/>
      <c r="IN136" s="23"/>
      <c r="IO136" s="11"/>
      <c r="IP136" s="23"/>
      <c r="IQ136" s="28"/>
      <c r="IR136" s="20"/>
      <c r="IS136" s="13"/>
      <c r="IT136" s="23"/>
      <c r="IU136" s="23"/>
      <c r="IV136" s="23"/>
      <c r="IW136" s="23"/>
      <c r="IY136" s="13"/>
      <c r="IZ136" s="25"/>
      <c r="JA136" s="25"/>
      <c r="JB136" s="25"/>
      <c r="JC136" s="25"/>
      <c r="JD136" s="25"/>
      <c r="JE136" s="25"/>
      <c r="JF136" s="25"/>
    </row>
    <row r="137" spans="13:266" s="4" customFormat="1" ht="13.8" x14ac:dyDescent="0.3">
      <c r="M137" s="6"/>
      <c r="N137" s="6"/>
      <c r="O137" s="6"/>
      <c r="P137" s="6"/>
      <c r="Q137" s="6"/>
      <c r="R137" s="6"/>
      <c r="S137" s="7"/>
      <c r="T137" s="6"/>
      <c r="X137" s="118">
        <f t="shared" si="362"/>
        <v>15.007303518490009</v>
      </c>
      <c r="Y137" s="118">
        <v>10</v>
      </c>
      <c r="Z137" s="40">
        <v>1.7999999999999999E-2</v>
      </c>
      <c r="AA137" s="40">
        <v>10000000</v>
      </c>
      <c r="AB137" s="40">
        <v>10000000</v>
      </c>
      <c r="AC137" s="98">
        <v>3900000</v>
      </c>
      <c r="AD137" s="42">
        <v>0.33</v>
      </c>
      <c r="AE137" s="42">
        <v>0.33</v>
      </c>
      <c r="AF137" s="41">
        <v>1.7999999999999999E-2</v>
      </c>
      <c r="AG137" s="40">
        <v>10000000</v>
      </c>
      <c r="AH137" s="40">
        <v>10000000</v>
      </c>
      <c r="AI137" s="98">
        <v>3900000</v>
      </c>
      <c r="AJ137" s="42">
        <v>0.33</v>
      </c>
      <c r="AK137" s="42">
        <v>0.33</v>
      </c>
      <c r="AL137" s="42">
        <f>AL109</f>
        <v>0.10050000000000001</v>
      </c>
      <c r="AM137" s="40">
        <v>6000</v>
      </c>
      <c r="AN137" s="40">
        <f>AN109</f>
        <v>10000</v>
      </c>
      <c r="AO137" s="40">
        <f>AO109</f>
        <v>10000</v>
      </c>
      <c r="AP137" s="42">
        <v>0.03</v>
      </c>
      <c r="AQ137" s="42">
        <v>0.03</v>
      </c>
      <c r="AR137" s="4">
        <f t="shared" si="338"/>
        <v>0.11849999999999999</v>
      </c>
      <c r="AS137" s="11">
        <f t="shared" si="339"/>
        <v>1.5007303518490009</v>
      </c>
      <c r="AT137" s="15">
        <f t="shared" si="340"/>
        <v>1418.2499158343621</v>
      </c>
      <c r="AU137" s="19">
        <f t="shared" si="341"/>
        <v>0.10018019504865139</v>
      </c>
      <c r="AV137" s="13">
        <f t="shared" si="342"/>
        <v>0.5</v>
      </c>
      <c r="AW137" s="11">
        <f t="shared" si="343"/>
        <v>1</v>
      </c>
      <c r="AX137" s="11">
        <f t="shared" si="344"/>
        <v>0.8911</v>
      </c>
      <c r="AY137" s="11">
        <f t="shared" si="345"/>
        <v>201997.53114128605</v>
      </c>
      <c r="AZ137" s="11">
        <f t="shared" si="346"/>
        <v>1</v>
      </c>
      <c r="BA137" s="11">
        <f t="shared" si="347"/>
        <v>0.34752899999999998</v>
      </c>
      <c r="BB137" s="11">
        <f t="shared" si="348"/>
        <v>1.025058</v>
      </c>
      <c r="BC137" s="11">
        <f t="shared" si="349"/>
        <v>0.99909999999999999</v>
      </c>
      <c r="BD137" s="11">
        <f t="shared" si="350"/>
        <v>0.8911</v>
      </c>
      <c r="BE137" s="11">
        <f t="shared" si="351"/>
        <v>201997.53114128605</v>
      </c>
      <c r="BF137" s="11">
        <f t="shared" si="352"/>
        <v>1</v>
      </c>
      <c r="BG137" s="11">
        <f t="shared" si="353"/>
        <v>0.34752899999999998</v>
      </c>
      <c r="BH137" s="11">
        <f t="shared" si="354"/>
        <v>1.025058</v>
      </c>
      <c r="BI137" s="121">
        <f>16*X137^2/(3*BI111^2*Y137^2)</f>
        <v>12.011688474457738</v>
      </c>
      <c r="BJ137" s="121">
        <f>16*X137^2/(3*BJ111^2*Y137^2)</f>
        <v>3.0029221186144346</v>
      </c>
      <c r="BK137" s="121">
        <f>16*X137^2/(3*BK111^2*Y137^2)</f>
        <v>1.3346320527175266</v>
      </c>
      <c r="BL137" s="121">
        <f>16*X137^2/(3*BL111^2*Y137^2)</f>
        <v>0.75073052965360865</v>
      </c>
      <c r="BM137" s="121">
        <f>16*X137^2/(3*BM111^2*Y137^2)</f>
        <v>0.48046753897830957</v>
      </c>
      <c r="BN137" s="121">
        <f>16*X137^2/(3*BN111^2*Y137^2)</f>
        <v>0.33365801317938165</v>
      </c>
      <c r="BO137" s="121">
        <f>16*X137^2/(3*BO111^2*Y137^2)</f>
        <v>0.24513649947872937</v>
      </c>
      <c r="BP137" s="121">
        <f>16*X137^2/(3*BP111^2*Y137^2)</f>
        <v>0.18768263241340216</v>
      </c>
      <c r="BQ137" s="121">
        <f t="shared" si="355"/>
        <v>1.3333333333333333</v>
      </c>
      <c r="BR137" s="121">
        <f t="shared" si="355"/>
        <v>1.3333333333333333</v>
      </c>
      <c r="BS137" s="121">
        <f t="shared" si="355"/>
        <v>1.3333333333333333</v>
      </c>
      <c r="BT137" s="121">
        <f t="shared" si="355"/>
        <v>1.3333333333333333</v>
      </c>
      <c r="BU137" s="121">
        <f t="shared" si="355"/>
        <v>1.3333333333333333</v>
      </c>
      <c r="BV137" s="121">
        <f t="shared" si="355"/>
        <v>1.3333333333333333</v>
      </c>
      <c r="BW137" s="121">
        <f t="shared" si="355"/>
        <v>1.3333333333333333</v>
      </c>
      <c r="BX137" s="121">
        <f t="shared" si="355"/>
        <v>1.3333333333333333</v>
      </c>
      <c r="BY137" s="121">
        <f>(BI111^2*Y137^2)/X137^2</f>
        <v>0.44401195924073478</v>
      </c>
      <c r="BZ137" s="121">
        <f>(BJ111^2*Y137^2)/X137^2</f>
        <v>1.7760478369629391</v>
      </c>
      <c r="CA137" s="121">
        <f>(BK111^2*Y137^2)/X137^2</f>
        <v>3.9961076331666132</v>
      </c>
      <c r="CB137" s="121">
        <f>(BL111^2*Y137^2)/X137^2</f>
        <v>7.1041913478517564</v>
      </c>
      <c r="CC137" s="121">
        <f>(BM111^2*Y137^2)/X137^2</f>
        <v>11.100298981018369</v>
      </c>
      <c r="CD137" s="121">
        <f>(BN111^2*Y137^2)/X137^2</f>
        <v>15.984430532666453</v>
      </c>
      <c r="CE137" s="121">
        <f>(BO111^2*Y137^2)/X137^2</f>
        <v>21.756586002796006</v>
      </c>
      <c r="CF137" s="121">
        <f>(BP111^2*Y137^2)/X137^2</f>
        <v>28.416765391407026</v>
      </c>
      <c r="CG137" s="121">
        <f t="shared" si="356"/>
        <v>3.0029221186144346</v>
      </c>
      <c r="CH137" s="121">
        <f t="shared" si="247"/>
        <v>0.75073052965360865</v>
      </c>
      <c r="CI137" s="121">
        <f t="shared" si="248"/>
        <v>0.33365801317938165</v>
      </c>
      <c r="CJ137" s="121">
        <f t="shared" si="249"/>
        <v>0.18768263241340216</v>
      </c>
      <c r="CK137" s="121">
        <f t="shared" si="250"/>
        <v>0.12011688474457739</v>
      </c>
      <c r="CL137" s="121">
        <f t="shared" si="251"/>
        <v>8.3414503294845413E-2</v>
      </c>
      <c r="CM137" s="121">
        <f t="shared" si="252"/>
        <v>6.1284124869682342E-2</v>
      </c>
      <c r="CN137" s="121">
        <f t="shared" si="253"/>
        <v>4.692065810335054E-2</v>
      </c>
      <c r="CO137" s="95">
        <f t="shared" si="254"/>
        <v>5.061690991423708</v>
      </c>
      <c r="CP137" s="95">
        <f t="shared" si="255"/>
        <v>6.8566479656948323</v>
      </c>
      <c r="CQ137" s="95">
        <f t="shared" si="256"/>
        <v>9.8482429228133732</v>
      </c>
      <c r="CR137" s="95">
        <f t="shared" si="257"/>
        <v>14.03647586277933</v>
      </c>
      <c r="CS137" s="95">
        <f t="shared" si="258"/>
        <v>19.421346785592704</v>
      </c>
      <c r="CT137" s="95">
        <f t="shared" si="259"/>
        <v>26.002855691253494</v>
      </c>
      <c r="CU137" s="95">
        <f t="shared" si="260"/>
        <v>33.781002579761697</v>
      </c>
      <c r="CV137" s="95">
        <f t="shared" si="261"/>
        <v>42.755787451117314</v>
      </c>
      <c r="CW137" s="95">
        <f t="shared" si="262"/>
        <v>5.061690991423708</v>
      </c>
      <c r="CX137" s="95">
        <f t="shared" si="263"/>
        <v>6.8566479656948323</v>
      </c>
      <c r="CY137" s="95">
        <f t="shared" si="264"/>
        <v>9.8482429228133732</v>
      </c>
      <c r="CZ137" s="95">
        <f t="shared" si="265"/>
        <v>14.03647586277933</v>
      </c>
      <c r="DA137" s="95">
        <f t="shared" si="266"/>
        <v>19.421346785592704</v>
      </c>
      <c r="DB137" s="95">
        <f t="shared" si="267"/>
        <v>26.002855691253494</v>
      </c>
      <c r="DC137" s="95">
        <f t="shared" si="268"/>
        <v>33.781002579761697</v>
      </c>
      <c r="DD137" s="95">
        <f t="shared" si="269"/>
        <v>42.755787451117314</v>
      </c>
      <c r="DE137" s="13">
        <f t="shared" si="357"/>
        <v>15.189188433698472</v>
      </c>
      <c r="DF137" s="13">
        <f t="shared" si="358"/>
        <v>7.5124579555773741</v>
      </c>
      <c r="DG137" s="13">
        <f t="shared" si="359"/>
        <v>8.0642276858841395</v>
      </c>
      <c r="DH137" s="13">
        <f t="shared" si="360"/>
        <v>10.588409877505365</v>
      </c>
      <c r="DI137" s="13">
        <f t="shared" si="270"/>
        <v>14.314254519996679</v>
      </c>
      <c r="DJ137" s="13">
        <f t="shared" si="271"/>
        <v>19.051576545845833</v>
      </c>
      <c r="DK137" s="13">
        <f t="shared" si="272"/>
        <v>24.735210502274736</v>
      </c>
      <c r="DL137" s="13">
        <f t="shared" si="273"/>
        <v>31.337936023820429</v>
      </c>
      <c r="DM137" s="95">
        <f t="shared" si="274"/>
        <v>15.189188433698472</v>
      </c>
      <c r="DN137" s="95">
        <f t="shared" si="275"/>
        <v>7.5124579555773741</v>
      </c>
      <c r="DO137" s="95">
        <f t="shared" si="276"/>
        <v>8.0642276858841395</v>
      </c>
      <c r="DP137" s="95">
        <f t="shared" si="277"/>
        <v>10.588409877505365</v>
      </c>
      <c r="DQ137" s="95">
        <f t="shared" si="278"/>
        <v>14.314254519996679</v>
      </c>
      <c r="DR137" s="95">
        <f t="shared" si="279"/>
        <v>19.051576545845833</v>
      </c>
      <c r="DS137" s="95">
        <f t="shared" si="280"/>
        <v>24.735210502274736</v>
      </c>
      <c r="DT137" s="95">
        <f t="shared" si="281"/>
        <v>31.337936023820429</v>
      </c>
      <c r="DU137" s="95">
        <f t="shared" si="282"/>
        <v>10.503588794697059</v>
      </c>
      <c r="DV137" s="95">
        <f t="shared" si="283"/>
        <v>6.9464068395891321</v>
      </c>
      <c r="DW137" s="95">
        <f t="shared" si="284"/>
        <v>7.2020814830608391</v>
      </c>
      <c r="DX137" s="95">
        <f t="shared" si="285"/>
        <v>8.3717168335567482</v>
      </c>
      <c r="DY137" s="95">
        <f t="shared" si="286"/>
        <v>10.098168917237231</v>
      </c>
      <c r="DZ137" s="95">
        <f t="shared" si="287"/>
        <v>12.293311298999008</v>
      </c>
      <c r="EA137" s="95">
        <f t="shared" si="288"/>
        <v>14.926948132657381</v>
      </c>
      <c r="EB137" s="95">
        <f t="shared" si="289"/>
        <v>17.986466263027051</v>
      </c>
      <c r="EC137" s="95">
        <f t="shared" si="290"/>
        <v>10.503588794697061</v>
      </c>
      <c r="ED137" s="95">
        <f t="shared" si="291"/>
        <v>6.9464068395891312</v>
      </c>
      <c r="EE137" s="95">
        <f t="shared" si="292"/>
        <v>7.2020814830608391</v>
      </c>
      <c r="EF137" s="95">
        <f t="shared" si="293"/>
        <v>8.3717168335567482</v>
      </c>
      <c r="EG137" s="95">
        <f t="shared" si="294"/>
        <v>10.098168917237233</v>
      </c>
      <c r="EH137" s="95">
        <f t="shared" si="295"/>
        <v>12.293311298999008</v>
      </c>
      <c r="EI137" s="95">
        <f t="shared" si="296"/>
        <v>14.926948132657381</v>
      </c>
      <c r="EJ137" s="95">
        <f t="shared" si="297"/>
        <v>17.986466263027051</v>
      </c>
      <c r="EK137" s="95">
        <f t="shared" si="298"/>
        <v>10.503588794697061</v>
      </c>
      <c r="EL137" s="95">
        <f t="shared" si="299"/>
        <v>6.9464068395891312</v>
      </c>
      <c r="EM137" s="95">
        <f t="shared" si="300"/>
        <v>7.2020814830608391</v>
      </c>
      <c r="EN137" s="95">
        <f t="shared" si="301"/>
        <v>8.3717168335567482</v>
      </c>
      <c r="EO137" s="95">
        <f t="shared" si="302"/>
        <v>10.098168917237233</v>
      </c>
      <c r="EP137" s="95">
        <f t="shared" si="303"/>
        <v>12.293311298999008</v>
      </c>
      <c r="EQ137" s="95">
        <f t="shared" si="304"/>
        <v>14.926948132657381</v>
      </c>
      <c r="ER137" s="95">
        <f t="shared" si="305"/>
        <v>17.986466263027051</v>
      </c>
      <c r="ES137" s="95">
        <f t="shared" si="306"/>
        <v>1</v>
      </c>
      <c r="ET137" s="95">
        <f t="shared" si="307"/>
        <v>1</v>
      </c>
      <c r="EU137" s="95">
        <f t="shared" si="308"/>
        <v>1</v>
      </c>
      <c r="EV137" s="95">
        <f t="shared" si="309"/>
        <v>1</v>
      </c>
      <c r="EW137" s="95">
        <f t="shared" si="310"/>
        <v>1</v>
      </c>
      <c r="EX137" s="95">
        <f t="shared" si="311"/>
        <v>1</v>
      </c>
      <c r="EY137" s="95">
        <f t="shared" si="312"/>
        <v>1</v>
      </c>
      <c r="EZ137" s="95">
        <f t="shared" si="313"/>
        <v>1</v>
      </c>
      <c r="FA137" s="95">
        <f t="shared" si="314"/>
        <v>0.99999999999999989</v>
      </c>
      <c r="FB137" s="95">
        <f t="shared" si="315"/>
        <v>1</v>
      </c>
      <c r="FC137" s="95">
        <f t="shared" si="316"/>
        <v>1</v>
      </c>
      <c r="FD137" s="95">
        <f t="shared" si="317"/>
        <v>1</v>
      </c>
      <c r="FE137" s="95">
        <f t="shared" si="318"/>
        <v>0.99999999999999989</v>
      </c>
      <c r="FF137" s="95">
        <f t="shared" si="319"/>
        <v>1</v>
      </c>
      <c r="FG137" s="95">
        <f t="shared" si="320"/>
        <v>1</v>
      </c>
      <c r="FH137" s="95">
        <f t="shared" si="321"/>
        <v>1</v>
      </c>
      <c r="FI137" s="95">
        <f t="shared" si="322"/>
        <v>1</v>
      </c>
      <c r="FJ137" s="95">
        <f t="shared" si="323"/>
        <v>1</v>
      </c>
      <c r="FK137" s="95">
        <f t="shared" si="324"/>
        <v>1</v>
      </c>
      <c r="FL137" s="95">
        <f t="shared" si="325"/>
        <v>1</v>
      </c>
      <c r="FM137" s="95">
        <f t="shared" si="326"/>
        <v>1</v>
      </c>
      <c r="FN137" s="95">
        <f t="shared" si="327"/>
        <v>1</v>
      </c>
      <c r="FO137" s="95">
        <f t="shared" si="328"/>
        <v>1</v>
      </c>
      <c r="FP137" s="95">
        <f t="shared" si="329"/>
        <v>1</v>
      </c>
      <c r="FQ137" s="115">
        <f t="shared" si="330"/>
        <v>10.758661565972586</v>
      </c>
      <c r="FR137" s="115">
        <f t="shared" si="331"/>
        <v>5.1328774592254325</v>
      </c>
      <c r="FS137" s="115">
        <f t="shared" si="332"/>
        <v>4.9691346773605991</v>
      </c>
      <c r="FT137" s="115">
        <f t="shared" si="333"/>
        <v>5.5699275906310612</v>
      </c>
      <c r="FU137" s="115">
        <f t="shared" si="334"/>
        <v>6.2670158864243488</v>
      </c>
      <c r="FV137" s="115">
        <f t="shared" si="335"/>
        <v>6.8935797577144013</v>
      </c>
      <c r="FW137" s="115">
        <f t="shared" si="336"/>
        <v>7.4145403555169533</v>
      </c>
      <c r="FX137" s="115">
        <f t="shared" si="337"/>
        <v>7.8355807410735476</v>
      </c>
      <c r="FY137" s="90"/>
      <c r="FZ137" s="90">
        <f t="shared" si="361"/>
        <v>4.9691346773605991</v>
      </c>
      <c r="GB137" s="18"/>
      <c r="GC137" s="29"/>
      <c r="GE137" s="15"/>
      <c r="GF137" s="15"/>
      <c r="GG137" s="15"/>
      <c r="GI137" s="31"/>
      <c r="GJ137" s="31"/>
      <c r="GK137" s="31"/>
      <c r="HU137" s="21"/>
      <c r="HV137" s="21"/>
      <c r="HW137" s="21"/>
      <c r="HX137" s="21"/>
      <c r="HY137" s="21"/>
      <c r="HZ137" s="21"/>
      <c r="IA137" s="21"/>
      <c r="IC137" s="28"/>
      <c r="ID137" s="11"/>
      <c r="IE137" s="13"/>
      <c r="IF137" s="11"/>
      <c r="IG137" s="13"/>
      <c r="IH137" s="13"/>
      <c r="II137" s="13"/>
      <c r="IJ137" s="28"/>
      <c r="IK137" s="11"/>
      <c r="IL137" s="13"/>
      <c r="IM137" s="22"/>
      <c r="IN137" s="23"/>
      <c r="IO137" s="11"/>
      <c r="IP137" s="23"/>
      <c r="IQ137" s="28"/>
      <c r="IR137" s="20"/>
      <c r="IS137" s="13"/>
      <c r="IT137" s="23"/>
      <c r="IU137" s="23"/>
      <c r="IV137" s="23"/>
      <c r="IW137" s="23"/>
      <c r="IX137" s="28"/>
      <c r="IY137" s="13"/>
      <c r="IZ137" s="25"/>
      <c r="JA137" s="25"/>
      <c r="JB137" s="25"/>
      <c r="JC137" s="25"/>
      <c r="JD137" s="25"/>
      <c r="JE137" s="25"/>
      <c r="JF137" s="25"/>
    </row>
    <row r="138" spans="13:266" s="4" customFormat="1" ht="13.8" x14ac:dyDescent="0.3">
      <c r="M138" s="6"/>
      <c r="N138" s="6"/>
      <c r="O138" s="6"/>
      <c r="P138" s="6"/>
      <c r="Q138" s="6"/>
      <c r="R138" s="6"/>
      <c r="S138" s="7"/>
      <c r="T138" s="6"/>
      <c r="X138" s="118">
        <f t="shared" si="362"/>
        <v>16.057814764784311</v>
      </c>
      <c r="Y138" s="118">
        <v>10</v>
      </c>
      <c r="Z138" s="40">
        <v>1.7999999999999999E-2</v>
      </c>
      <c r="AA138" s="40">
        <v>10000000</v>
      </c>
      <c r="AB138" s="40">
        <v>10000000</v>
      </c>
      <c r="AC138" s="98">
        <v>3900000</v>
      </c>
      <c r="AD138" s="42">
        <v>0.33</v>
      </c>
      <c r="AE138" s="42">
        <v>0.33</v>
      </c>
      <c r="AF138" s="41">
        <v>1.7999999999999999E-2</v>
      </c>
      <c r="AG138" s="40">
        <v>10000000</v>
      </c>
      <c r="AH138" s="40">
        <v>10000000</v>
      </c>
      <c r="AI138" s="98">
        <v>3900000</v>
      </c>
      <c r="AJ138" s="42">
        <v>0.33</v>
      </c>
      <c r="AK138" s="42">
        <v>0.33</v>
      </c>
      <c r="AL138" s="42">
        <f>AL109</f>
        <v>0.10050000000000001</v>
      </c>
      <c r="AM138" s="40">
        <v>6000</v>
      </c>
      <c r="AN138" s="40">
        <f>AN109</f>
        <v>10000</v>
      </c>
      <c r="AO138" s="40">
        <f>AO109</f>
        <v>10000</v>
      </c>
      <c r="AP138" s="42">
        <v>0.03</v>
      </c>
      <c r="AQ138" s="42">
        <v>0.03</v>
      </c>
      <c r="AR138" s="4">
        <f t="shared" si="338"/>
        <v>0.11849999999999999</v>
      </c>
      <c r="AS138" s="11">
        <f t="shared" si="339"/>
        <v>1.6057814764784311</v>
      </c>
      <c r="AT138" s="15">
        <f t="shared" si="340"/>
        <v>1418.2499158343621</v>
      </c>
      <c r="AU138" s="19">
        <f t="shared" si="341"/>
        <v>0.10018019504865139</v>
      </c>
      <c r="AV138" s="13">
        <f t="shared" si="342"/>
        <v>0.5</v>
      </c>
      <c r="AW138" s="11">
        <f t="shared" si="343"/>
        <v>1</v>
      </c>
      <c r="AX138" s="11">
        <f t="shared" si="344"/>
        <v>0.8911</v>
      </c>
      <c r="AY138" s="11">
        <f t="shared" si="345"/>
        <v>201997.53114128605</v>
      </c>
      <c r="AZ138" s="11">
        <f t="shared" si="346"/>
        <v>1</v>
      </c>
      <c r="BA138" s="11">
        <f t="shared" si="347"/>
        <v>0.34752899999999998</v>
      </c>
      <c r="BB138" s="11">
        <f t="shared" si="348"/>
        <v>1.025058</v>
      </c>
      <c r="BC138" s="11">
        <f t="shared" si="349"/>
        <v>0.99909999999999999</v>
      </c>
      <c r="BD138" s="11">
        <f t="shared" si="350"/>
        <v>0.8911</v>
      </c>
      <c r="BE138" s="11">
        <f t="shared" si="351"/>
        <v>201997.53114128605</v>
      </c>
      <c r="BF138" s="11">
        <f t="shared" si="352"/>
        <v>1</v>
      </c>
      <c r="BG138" s="11">
        <f t="shared" si="353"/>
        <v>0.34752899999999998</v>
      </c>
      <c r="BH138" s="11">
        <f t="shared" si="354"/>
        <v>1.025058</v>
      </c>
      <c r="BI138" s="121">
        <f>16*X138^2/(3*BI111^2*Y138^2)</f>
        <v>13.752182134406667</v>
      </c>
      <c r="BJ138" s="121">
        <f>16*X138^2/(3*BJ111^2*Y138^2)</f>
        <v>3.4380455336016666</v>
      </c>
      <c r="BK138" s="121">
        <f>16*X138^2/(3*BK111^2*Y138^2)</f>
        <v>1.5280202371562963</v>
      </c>
      <c r="BL138" s="121">
        <f>16*X138^2/(3*BL111^2*Y138^2)</f>
        <v>0.85951138340041666</v>
      </c>
      <c r="BM138" s="121">
        <f>16*X138^2/(3*BM111^2*Y138^2)</f>
        <v>0.55008728537626661</v>
      </c>
      <c r="BN138" s="121">
        <f>16*X138^2/(3*BN111^2*Y138^2)</f>
        <v>0.38200505928907408</v>
      </c>
      <c r="BO138" s="121">
        <f>16*X138^2/(3*BO111^2*Y138^2)</f>
        <v>0.28065677825319729</v>
      </c>
      <c r="BP138" s="121">
        <f>16*X138^2/(3*BP111^2*Y138^2)</f>
        <v>0.21487784585010417</v>
      </c>
      <c r="BQ138" s="121">
        <f t="shared" si="355"/>
        <v>1.3333333333333333</v>
      </c>
      <c r="BR138" s="121">
        <f t="shared" si="355"/>
        <v>1.3333333333333333</v>
      </c>
      <c r="BS138" s="121">
        <f t="shared" si="355"/>
        <v>1.3333333333333333</v>
      </c>
      <c r="BT138" s="121">
        <f t="shared" si="355"/>
        <v>1.3333333333333333</v>
      </c>
      <c r="BU138" s="121">
        <f t="shared" si="355"/>
        <v>1.3333333333333333</v>
      </c>
      <c r="BV138" s="121">
        <f t="shared" si="355"/>
        <v>1.3333333333333333</v>
      </c>
      <c r="BW138" s="121">
        <f t="shared" si="355"/>
        <v>1.3333333333333333</v>
      </c>
      <c r="BX138" s="121">
        <f t="shared" si="355"/>
        <v>1.3333333333333333</v>
      </c>
      <c r="BY138" s="121">
        <f>(BI111^2*Y138^2)/X138^2</f>
        <v>0.38781724101732445</v>
      </c>
      <c r="BZ138" s="121">
        <f>(BJ111^2*Y138^2)/X138^2</f>
        <v>1.5512689640692978</v>
      </c>
      <c r="CA138" s="121">
        <f>(BK111^2*Y138^2)/X138^2</f>
        <v>3.49035516915592</v>
      </c>
      <c r="CB138" s="121">
        <f>(BL111^2*Y138^2)/X138^2</f>
        <v>6.2050758562771913</v>
      </c>
      <c r="CC138" s="121">
        <f>(BM111^2*Y138^2)/X138^2</f>
        <v>9.6954310254331109</v>
      </c>
      <c r="CD138" s="121">
        <f>(BN111^2*Y138^2)/X138^2</f>
        <v>13.96142067662368</v>
      </c>
      <c r="CE138" s="121">
        <f>(BO111^2*Y138^2)/X138^2</f>
        <v>19.003044809848898</v>
      </c>
      <c r="CF138" s="121">
        <f>(BP111^2*Y138^2)/X138^2</f>
        <v>24.820303425108765</v>
      </c>
      <c r="CG138" s="121">
        <f t="shared" si="356"/>
        <v>3.4380455336016666</v>
      </c>
      <c r="CH138" s="121">
        <f t="shared" si="247"/>
        <v>0.85951138340041666</v>
      </c>
      <c r="CI138" s="121">
        <f t="shared" si="248"/>
        <v>0.38200505928907408</v>
      </c>
      <c r="CJ138" s="121">
        <f t="shared" si="249"/>
        <v>0.21487784585010417</v>
      </c>
      <c r="CK138" s="121">
        <f t="shared" si="250"/>
        <v>0.13752182134406665</v>
      </c>
      <c r="CL138" s="121">
        <f t="shared" si="251"/>
        <v>9.550126482226852E-2</v>
      </c>
      <c r="CM138" s="121">
        <f t="shared" si="252"/>
        <v>7.0164194563299323E-2</v>
      </c>
      <c r="CN138" s="121">
        <f t="shared" si="253"/>
        <v>5.3719461462526041E-2</v>
      </c>
      <c r="CO138" s="95">
        <f t="shared" si="254"/>
        <v>4.9859669789708336</v>
      </c>
      <c r="CP138" s="95">
        <f t="shared" si="255"/>
        <v>6.5537519158833364</v>
      </c>
      <c r="CQ138" s="95">
        <f t="shared" si="256"/>
        <v>9.1667268107375079</v>
      </c>
      <c r="CR138" s="95">
        <f t="shared" si="257"/>
        <v>12.824891663533347</v>
      </c>
      <c r="CS138" s="95">
        <f t="shared" si="258"/>
        <v>17.528246474270855</v>
      </c>
      <c r="CT138" s="95">
        <f t="shared" si="259"/>
        <v>23.276791242950033</v>
      </c>
      <c r="CU138" s="95">
        <f t="shared" si="260"/>
        <v>30.070525969570873</v>
      </c>
      <c r="CV138" s="95">
        <f t="shared" si="261"/>
        <v>37.909450654133387</v>
      </c>
      <c r="CW138" s="95">
        <f t="shared" si="262"/>
        <v>4.9859669789708336</v>
      </c>
      <c r="CX138" s="95">
        <f t="shared" si="263"/>
        <v>6.5537519158833364</v>
      </c>
      <c r="CY138" s="95">
        <f t="shared" si="264"/>
        <v>9.1667268107375079</v>
      </c>
      <c r="CZ138" s="95">
        <f t="shared" si="265"/>
        <v>12.824891663533347</v>
      </c>
      <c r="DA138" s="95">
        <f t="shared" si="266"/>
        <v>17.528246474270855</v>
      </c>
      <c r="DB138" s="95">
        <f t="shared" si="267"/>
        <v>23.276791242950033</v>
      </c>
      <c r="DC138" s="95">
        <f t="shared" si="268"/>
        <v>30.070525969570873</v>
      </c>
      <c r="DD138" s="95">
        <f t="shared" si="269"/>
        <v>37.909450654133387</v>
      </c>
      <c r="DE138" s="13">
        <f t="shared" si="357"/>
        <v>16.873487375423991</v>
      </c>
      <c r="DF138" s="13">
        <f t="shared" si="358"/>
        <v>7.7228024976709637</v>
      </c>
      <c r="DG138" s="13">
        <f t="shared" si="359"/>
        <v>7.751863406312216</v>
      </c>
      <c r="DH138" s="13">
        <f t="shared" si="360"/>
        <v>9.7980752396776083</v>
      </c>
      <c r="DI138" s="13">
        <f t="shared" si="270"/>
        <v>12.979006310809378</v>
      </c>
      <c r="DJ138" s="13">
        <f t="shared" si="271"/>
        <v>17.076913735912754</v>
      </c>
      <c r="DK138" s="13">
        <f t="shared" si="272"/>
        <v>22.017189588102095</v>
      </c>
      <c r="DL138" s="13">
        <f t="shared" si="273"/>
        <v>27.76866927095887</v>
      </c>
      <c r="DM138" s="95">
        <f t="shared" si="274"/>
        <v>16.873487375423991</v>
      </c>
      <c r="DN138" s="95">
        <f t="shared" si="275"/>
        <v>7.7228024976709637</v>
      </c>
      <c r="DO138" s="95">
        <f t="shared" si="276"/>
        <v>7.751863406312216</v>
      </c>
      <c r="DP138" s="95">
        <f t="shared" si="277"/>
        <v>9.7980752396776083</v>
      </c>
      <c r="DQ138" s="95">
        <f t="shared" si="278"/>
        <v>12.979006310809378</v>
      </c>
      <c r="DR138" s="95">
        <f t="shared" si="279"/>
        <v>17.076913735912754</v>
      </c>
      <c r="DS138" s="95">
        <f t="shared" si="280"/>
        <v>22.017189588102095</v>
      </c>
      <c r="DT138" s="95">
        <f t="shared" si="281"/>
        <v>27.76866927095887</v>
      </c>
      <c r="DU138" s="95">
        <f t="shared" si="282"/>
        <v>11.284045763922299</v>
      </c>
      <c r="DV138" s="95">
        <f t="shared" si="283"/>
        <v>7.0438746107481229</v>
      </c>
      <c r="DW138" s="95">
        <f t="shared" si="284"/>
        <v>7.0573406221070378</v>
      </c>
      <c r="DX138" s="95">
        <f t="shared" si="285"/>
        <v>8.0054978917572264</v>
      </c>
      <c r="DY138" s="95">
        <f t="shared" si="286"/>
        <v>9.479452284049696</v>
      </c>
      <c r="DZ138" s="95">
        <f t="shared" si="287"/>
        <v>11.378307843434698</v>
      </c>
      <c r="EA138" s="95">
        <f t="shared" si="288"/>
        <v>13.667493345615377</v>
      </c>
      <c r="EB138" s="95">
        <f t="shared" si="289"/>
        <v>16.332567989220085</v>
      </c>
      <c r="EC138" s="95">
        <f t="shared" si="290"/>
        <v>11.284045763922299</v>
      </c>
      <c r="ED138" s="95">
        <f t="shared" si="291"/>
        <v>7.0438746107481229</v>
      </c>
      <c r="EE138" s="95">
        <f t="shared" si="292"/>
        <v>7.0573406221070378</v>
      </c>
      <c r="EF138" s="95">
        <f t="shared" si="293"/>
        <v>8.0054978917572264</v>
      </c>
      <c r="EG138" s="95">
        <f t="shared" si="294"/>
        <v>9.479452284049696</v>
      </c>
      <c r="EH138" s="95">
        <f t="shared" si="295"/>
        <v>11.378307843434698</v>
      </c>
      <c r="EI138" s="95">
        <f t="shared" si="296"/>
        <v>13.667493345615377</v>
      </c>
      <c r="EJ138" s="95">
        <f t="shared" si="297"/>
        <v>16.332567989220088</v>
      </c>
      <c r="EK138" s="95">
        <f t="shared" si="298"/>
        <v>11.284045763922299</v>
      </c>
      <c r="EL138" s="95">
        <f t="shared" si="299"/>
        <v>7.0438746107481229</v>
      </c>
      <c r="EM138" s="95">
        <f t="shared" si="300"/>
        <v>7.0573406221070378</v>
      </c>
      <c r="EN138" s="95">
        <f t="shared" si="301"/>
        <v>8.0054978917572264</v>
      </c>
      <c r="EO138" s="95">
        <f t="shared" si="302"/>
        <v>9.479452284049696</v>
      </c>
      <c r="EP138" s="95">
        <f t="shared" si="303"/>
        <v>11.378307843434698</v>
      </c>
      <c r="EQ138" s="95">
        <f t="shared" si="304"/>
        <v>13.667493345615377</v>
      </c>
      <c r="ER138" s="95">
        <f t="shared" si="305"/>
        <v>16.332567989220088</v>
      </c>
      <c r="ES138" s="95">
        <f t="shared" si="306"/>
        <v>1</v>
      </c>
      <c r="ET138" s="95">
        <f t="shared" si="307"/>
        <v>1</v>
      </c>
      <c r="EU138" s="95">
        <f t="shared" si="308"/>
        <v>1</v>
      </c>
      <c r="EV138" s="95">
        <f t="shared" si="309"/>
        <v>1</v>
      </c>
      <c r="EW138" s="95">
        <f t="shared" si="310"/>
        <v>1</v>
      </c>
      <c r="EX138" s="95">
        <f t="shared" si="311"/>
        <v>1</v>
      </c>
      <c r="EY138" s="95">
        <f t="shared" si="312"/>
        <v>1</v>
      </c>
      <c r="EZ138" s="95">
        <f t="shared" si="313"/>
        <v>1</v>
      </c>
      <c r="FA138" s="95">
        <f t="shared" si="314"/>
        <v>1</v>
      </c>
      <c r="FB138" s="95">
        <f t="shared" si="315"/>
        <v>1</v>
      </c>
      <c r="FC138" s="95">
        <f t="shared" si="316"/>
        <v>1</v>
      </c>
      <c r="FD138" s="95">
        <f t="shared" si="317"/>
        <v>1</v>
      </c>
      <c r="FE138" s="95">
        <f t="shared" si="318"/>
        <v>1</v>
      </c>
      <c r="FF138" s="95">
        <f t="shared" si="319"/>
        <v>1</v>
      </c>
      <c r="FG138" s="95">
        <f t="shared" si="320"/>
        <v>1</v>
      </c>
      <c r="FH138" s="95">
        <f t="shared" si="321"/>
        <v>0.99999999999999989</v>
      </c>
      <c r="FI138" s="95">
        <f t="shared" si="322"/>
        <v>1</v>
      </c>
      <c r="FJ138" s="95">
        <f t="shared" si="323"/>
        <v>1</v>
      </c>
      <c r="FK138" s="95">
        <f t="shared" si="324"/>
        <v>1</v>
      </c>
      <c r="FL138" s="95">
        <f t="shared" si="325"/>
        <v>1</v>
      </c>
      <c r="FM138" s="95">
        <f t="shared" si="326"/>
        <v>1</v>
      </c>
      <c r="FN138" s="95">
        <f t="shared" si="327"/>
        <v>1</v>
      </c>
      <c r="FO138" s="95">
        <f t="shared" si="328"/>
        <v>1</v>
      </c>
      <c r="FP138" s="95">
        <f t="shared" si="329"/>
        <v>1</v>
      </c>
      <c r="FQ138" s="115">
        <f t="shared" si="330"/>
        <v>11.963138439706508</v>
      </c>
      <c r="FR138" s="115">
        <f t="shared" si="331"/>
        <v>5.3194365940380859</v>
      </c>
      <c r="FS138" s="115">
        <f t="shared" si="332"/>
        <v>4.9006373302757869</v>
      </c>
      <c r="FT138" s="115">
        <f t="shared" si="333"/>
        <v>5.3907402555560342</v>
      </c>
      <c r="FU138" s="115">
        <f t="shared" si="334"/>
        <v>6.0427767027275072</v>
      </c>
      <c r="FV138" s="115">
        <f t="shared" si="335"/>
        <v>6.6597217894072438</v>
      </c>
      <c r="FW138" s="115">
        <f t="shared" si="336"/>
        <v>7.189161712390419</v>
      </c>
      <c r="FX138" s="115">
        <f t="shared" si="337"/>
        <v>7.6267590435327204</v>
      </c>
      <c r="FY138" s="90"/>
      <c r="FZ138" s="90">
        <f t="shared" si="361"/>
        <v>4.9006373302757869</v>
      </c>
      <c r="GB138" s="18"/>
      <c r="GC138" s="29"/>
      <c r="GE138" s="15"/>
      <c r="GF138" s="15"/>
      <c r="GG138" s="15"/>
      <c r="GI138" s="31"/>
      <c r="GJ138" s="31"/>
      <c r="GK138" s="31"/>
      <c r="HU138" s="26"/>
      <c r="HV138" s="26"/>
      <c r="HW138" s="26"/>
      <c r="HX138" s="26"/>
      <c r="HY138" s="26"/>
      <c r="HZ138" s="21"/>
      <c r="IA138" s="21"/>
      <c r="IC138" s="28"/>
      <c r="ID138" s="13"/>
      <c r="IE138" s="13"/>
      <c r="IF138" s="13"/>
      <c r="IG138" s="13"/>
      <c r="IH138" s="13"/>
      <c r="II138" s="13"/>
      <c r="IJ138" s="28"/>
      <c r="IK138" s="20"/>
      <c r="IL138" s="13"/>
      <c r="IM138" s="11"/>
      <c r="IN138" s="23"/>
      <c r="IO138" s="13"/>
      <c r="IP138" s="23"/>
      <c r="IQ138" s="28"/>
      <c r="IR138" s="20"/>
      <c r="IS138" s="13"/>
      <c r="IT138" s="20"/>
      <c r="IU138" s="23"/>
      <c r="IV138" s="20"/>
      <c r="IW138" s="23"/>
      <c r="IY138" s="13"/>
      <c r="IZ138" s="25"/>
      <c r="JA138" s="25"/>
      <c r="JB138" s="25"/>
      <c r="JC138" s="25"/>
      <c r="JD138" s="25"/>
      <c r="JE138" s="25"/>
      <c r="JF138" s="25"/>
    </row>
    <row r="139" spans="13:266" s="4" customFormat="1" ht="13.8" x14ac:dyDescent="0.3">
      <c r="M139" s="6"/>
      <c r="N139" s="6"/>
      <c r="O139" s="6"/>
      <c r="P139" s="6"/>
      <c r="Q139" s="6"/>
      <c r="R139" s="6"/>
      <c r="S139" s="7"/>
      <c r="T139" s="6"/>
      <c r="X139" s="118">
        <f t="shared" si="362"/>
        <v>17.181861798319215</v>
      </c>
      <c r="Y139" s="118">
        <v>10</v>
      </c>
      <c r="Z139" s="40">
        <v>1.7999999999999999E-2</v>
      </c>
      <c r="AA139" s="40">
        <v>10000000</v>
      </c>
      <c r="AB139" s="40">
        <v>10000000</v>
      </c>
      <c r="AC139" s="98">
        <v>3900000</v>
      </c>
      <c r="AD139" s="42">
        <v>0.33</v>
      </c>
      <c r="AE139" s="42">
        <v>0.33</v>
      </c>
      <c r="AF139" s="41">
        <v>1.7999999999999999E-2</v>
      </c>
      <c r="AG139" s="40">
        <v>10000000</v>
      </c>
      <c r="AH139" s="40">
        <v>10000000</v>
      </c>
      <c r="AI139" s="98">
        <v>3900000</v>
      </c>
      <c r="AJ139" s="42">
        <v>0.33</v>
      </c>
      <c r="AK139" s="42">
        <v>0.33</v>
      </c>
      <c r="AL139" s="42">
        <f>AL109</f>
        <v>0.10050000000000001</v>
      </c>
      <c r="AM139" s="40">
        <v>6000</v>
      </c>
      <c r="AN139" s="40">
        <f>AN109</f>
        <v>10000</v>
      </c>
      <c r="AO139" s="40">
        <f>AO109</f>
        <v>10000</v>
      </c>
      <c r="AP139" s="42">
        <v>0.03</v>
      </c>
      <c r="AQ139" s="42">
        <v>0.03</v>
      </c>
      <c r="AR139" s="4">
        <f t="shared" si="338"/>
        <v>0.11849999999999999</v>
      </c>
      <c r="AS139" s="11">
        <f t="shared" si="339"/>
        <v>1.7181861798319216</v>
      </c>
      <c r="AT139" s="15">
        <f t="shared" si="340"/>
        <v>1418.2499158343621</v>
      </c>
      <c r="AU139" s="19">
        <f t="shared" si="341"/>
        <v>0.10018019504865139</v>
      </c>
      <c r="AV139" s="13">
        <f t="shared" si="342"/>
        <v>0.5</v>
      </c>
      <c r="AW139" s="11">
        <f t="shared" si="343"/>
        <v>1</v>
      </c>
      <c r="AX139" s="11">
        <f t="shared" si="344"/>
        <v>0.8911</v>
      </c>
      <c r="AY139" s="11">
        <f t="shared" si="345"/>
        <v>201997.53114128605</v>
      </c>
      <c r="AZ139" s="11">
        <f t="shared" si="346"/>
        <v>1</v>
      </c>
      <c r="BA139" s="11">
        <f t="shared" si="347"/>
        <v>0.34752899999999998</v>
      </c>
      <c r="BB139" s="11">
        <f t="shared" si="348"/>
        <v>1.025058</v>
      </c>
      <c r="BC139" s="11">
        <f t="shared" si="349"/>
        <v>0.99909999999999999</v>
      </c>
      <c r="BD139" s="11">
        <f t="shared" si="350"/>
        <v>0.8911</v>
      </c>
      <c r="BE139" s="11">
        <f t="shared" si="351"/>
        <v>201997.53114128605</v>
      </c>
      <c r="BF139" s="11">
        <f t="shared" si="352"/>
        <v>1</v>
      </c>
      <c r="BG139" s="11">
        <f t="shared" si="353"/>
        <v>0.34752899999999998</v>
      </c>
      <c r="BH139" s="11">
        <f t="shared" si="354"/>
        <v>1.025058</v>
      </c>
      <c r="BI139" s="121">
        <f>16*X139^2/(3*BI111^2*Y139^2)</f>
        <v>15.744873325682198</v>
      </c>
      <c r="BJ139" s="121">
        <f>16*X139^2/(3*BJ111^2*Y139^2)</f>
        <v>3.9362183314205494</v>
      </c>
      <c r="BK139" s="121">
        <f>16*X139^2/(3*BK111^2*Y139^2)</f>
        <v>1.7494303695202442</v>
      </c>
      <c r="BL139" s="121">
        <f>16*X139^2/(3*BL111^2*Y139^2)</f>
        <v>0.98405458285513736</v>
      </c>
      <c r="BM139" s="121">
        <f>16*X139^2/(3*BM111^2*Y139^2)</f>
        <v>0.62979493302728795</v>
      </c>
      <c r="BN139" s="121">
        <f>16*X139^2/(3*BN111^2*Y139^2)</f>
        <v>0.43735759238006106</v>
      </c>
      <c r="BO139" s="121">
        <f>16*X139^2/(3*BO111^2*Y139^2)</f>
        <v>0.3213239454220857</v>
      </c>
      <c r="BP139" s="121">
        <f>16*X139^2/(3*BP111^2*Y139^2)</f>
        <v>0.24601364571378434</v>
      </c>
      <c r="BQ139" s="121">
        <f t="shared" si="355"/>
        <v>1.3333333333333333</v>
      </c>
      <c r="BR139" s="121">
        <f t="shared" si="355"/>
        <v>1.3333333333333333</v>
      </c>
      <c r="BS139" s="121">
        <f t="shared" si="355"/>
        <v>1.3333333333333333</v>
      </c>
      <c r="BT139" s="121">
        <f t="shared" si="355"/>
        <v>1.3333333333333333</v>
      </c>
      <c r="BU139" s="121">
        <f t="shared" si="355"/>
        <v>1.3333333333333333</v>
      </c>
      <c r="BV139" s="121">
        <f t="shared" si="355"/>
        <v>1.3333333333333333</v>
      </c>
      <c r="BW139" s="121">
        <f t="shared" si="355"/>
        <v>1.3333333333333333</v>
      </c>
      <c r="BX139" s="121">
        <f t="shared" si="355"/>
        <v>1.3333333333333333</v>
      </c>
      <c r="BY139" s="121">
        <f>(BI111^2*Y139^2)/X139^2</f>
        <v>0.33873459779659731</v>
      </c>
      <c r="BZ139" s="121">
        <f>(BJ111^2*Y139^2)/X139^2</f>
        <v>1.3549383911863893</v>
      </c>
      <c r="CA139" s="121">
        <f>(BK111^2*Y139^2)/X139^2</f>
        <v>3.0486113801693762</v>
      </c>
      <c r="CB139" s="121">
        <f>(BL111^2*Y139^2)/X139^2</f>
        <v>5.419753564745557</v>
      </c>
      <c r="CC139" s="121">
        <f>(BM111^2*Y139^2)/X139^2</f>
        <v>8.4683649449149332</v>
      </c>
      <c r="CD139" s="121">
        <f>(BN111^2*Y139^2)/X139^2</f>
        <v>12.194445520677505</v>
      </c>
      <c r="CE139" s="121">
        <f>(BO111^2*Y139^2)/X139^2</f>
        <v>16.597995292033268</v>
      </c>
      <c r="CF139" s="121">
        <f>(BP111^2*Y139^2)/X139^2</f>
        <v>21.679014258982228</v>
      </c>
      <c r="CG139" s="121">
        <f t="shared" si="356"/>
        <v>3.9362183314205494</v>
      </c>
      <c r="CH139" s="121">
        <f t="shared" si="247"/>
        <v>0.98405458285513736</v>
      </c>
      <c r="CI139" s="121">
        <f t="shared" si="248"/>
        <v>0.43735759238006106</v>
      </c>
      <c r="CJ139" s="121">
        <f t="shared" si="249"/>
        <v>0.24601364571378434</v>
      </c>
      <c r="CK139" s="121">
        <f t="shared" si="250"/>
        <v>0.15744873325682199</v>
      </c>
      <c r="CL139" s="121">
        <f t="shared" si="251"/>
        <v>0.10933939809501526</v>
      </c>
      <c r="CM139" s="121">
        <f t="shared" si="252"/>
        <v>8.0330986355521425E-2</v>
      </c>
      <c r="CN139" s="121">
        <f t="shared" si="253"/>
        <v>6.1503411428446085E-2</v>
      </c>
      <c r="CO139" s="95">
        <f t="shared" si="254"/>
        <v>4.919826693834251</v>
      </c>
      <c r="CP139" s="95">
        <f t="shared" si="255"/>
        <v>6.2891907753370031</v>
      </c>
      <c r="CQ139" s="95">
        <f t="shared" si="256"/>
        <v>8.5714642445082596</v>
      </c>
      <c r="CR139" s="95">
        <f t="shared" si="257"/>
        <v>11.766647101348015</v>
      </c>
      <c r="CS139" s="95">
        <f t="shared" si="258"/>
        <v>15.874739345856273</v>
      </c>
      <c r="CT139" s="95">
        <f t="shared" si="259"/>
        <v>20.895740978033036</v>
      </c>
      <c r="CU139" s="95">
        <f t="shared" si="260"/>
        <v>26.829651997878297</v>
      </c>
      <c r="CV139" s="95">
        <f t="shared" si="261"/>
        <v>33.676472405392062</v>
      </c>
      <c r="CW139" s="95">
        <f t="shared" si="262"/>
        <v>4.919826693834251</v>
      </c>
      <c r="CX139" s="95">
        <f t="shared" si="263"/>
        <v>6.2891907753370031</v>
      </c>
      <c r="CY139" s="95">
        <f t="shared" si="264"/>
        <v>8.5714642445082596</v>
      </c>
      <c r="CZ139" s="95">
        <f t="shared" si="265"/>
        <v>11.766647101348015</v>
      </c>
      <c r="DA139" s="95">
        <f t="shared" si="266"/>
        <v>15.874739345856273</v>
      </c>
      <c r="DB139" s="95">
        <f t="shared" si="267"/>
        <v>20.895740978033036</v>
      </c>
      <c r="DC139" s="95">
        <f t="shared" si="268"/>
        <v>26.829651997878297</v>
      </c>
      <c r="DD139" s="95">
        <f t="shared" si="269"/>
        <v>33.676472405392062</v>
      </c>
      <c r="DE139" s="13">
        <f t="shared" si="357"/>
        <v>18.817095923478796</v>
      </c>
      <c r="DF139" s="13">
        <f t="shared" si="358"/>
        <v>8.0246447226069382</v>
      </c>
      <c r="DG139" s="13">
        <f t="shared" si="359"/>
        <v>7.5315297496896205</v>
      </c>
      <c r="DH139" s="13">
        <f t="shared" si="360"/>
        <v>9.1372961476006935</v>
      </c>
      <c r="DI139" s="13">
        <f t="shared" si="270"/>
        <v>11.831647877942221</v>
      </c>
      <c r="DJ139" s="13">
        <f t="shared" si="271"/>
        <v>15.365291113057566</v>
      </c>
      <c r="DK139" s="13">
        <f t="shared" si="272"/>
        <v>19.652807237455352</v>
      </c>
      <c r="DL139" s="13">
        <f t="shared" si="273"/>
        <v>24.658515904696014</v>
      </c>
      <c r="DM139" s="95">
        <f t="shared" si="274"/>
        <v>18.817095923478796</v>
      </c>
      <c r="DN139" s="95">
        <f t="shared" si="275"/>
        <v>8.0246447226069382</v>
      </c>
      <c r="DO139" s="95">
        <f t="shared" si="276"/>
        <v>7.5315297496896205</v>
      </c>
      <c r="DP139" s="95">
        <f t="shared" si="277"/>
        <v>9.1372961476006935</v>
      </c>
      <c r="DQ139" s="95">
        <f t="shared" si="278"/>
        <v>11.831647877942221</v>
      </c>
      <c r="DR139" s="95">
        <f t="shared" si="279"/>
        <v>15.365291113057566</v>
      </c>
      <c r="DS139" s="95">
        <f t="shared" si="280"/>
        <v>19.652807237455352</v>
      </c>
      <c r="DT139" s="95">
        <f t="shared" si="281"/>
        <v>24.658515904696014</v>
      </c>
      <c r="DU139" s="95">
        <f t="shared" si="282"/>
        <v>12.184659544051549</v>
      </c>
      <c r="DV139" s="95">
        <f t="shared" si="283"/>
        <v>7.1837398462011546</v>
      </c>
      <c r="DW139" s="95">
        <f t="shared" si="284"/>
        <v>6.9552441749705114</v>
      </c>
      <c r="DX139" s="95">
        <f t="shared" si="285"/>
        <v>7.6993113623033613</v>
      </c>
      <c r="DY139" s="95">
        <f t="shared" si="286"/>
        <v>8.9477985122951758</v>
      </c>
      <c r="DZ139" s="95">
        <f t="shared" si="287"/>
        <v>10.585189845437043</v>
      </c>
      <c r="EA139" s="95">
        <f t="shared" si="288"/>
        <v>12.571904767031494</v>
      </c>
      <c r="EB139" s="95">
        <f t="shared" si="289"/>
        <v>14.891410003588135</v>
      </c>
      <c r="EC139" s="95">
        <f t="shared" si="290"/>
        <v>12.184659544051549</v>
      </c>
      <c r="ED139" s="95">
        <f t="shared" si="291"/>
        <v>7.1837398462011546</v>
      </c>
      <c r="EE139" s="95">
        <f t="shared" si="292"/>
        <v>6.9552441749705114</v>
      </c>
      <c r="EF139" s="95">
        <f t="shared" si="293"/>
        <v>7.6993113623033613</v>
      </c>
      <c r="EG139" s="95">
        <f t="shared" si="294"/>
        <v>8.9477985122951758</v>
      </c>
      <c r="EH139" s="95">
        <f t="shared" si="295"/>
        <v>10.585189845437043</v>
      </c>
      <c r="EI139" s="95">
        <f t="shared" si="296"/>
        <v>12.571904767031494</v>
      </c>
      <c r="EJ139" s="95">
        <f t="shared" si="297"/>
        <v>14.891410003588131</v>
      </c>
      <c r="EK139" s="95">
        <f t="shared" si="298"/>
        <v>12.184659544051549</v>
      </c>
      <c r="EL139" s="95">
        <f t="shared" si="299"/>
        <v>7.1837398462011546</v>
      </c>
      <c r="EM139" s="95">
        <f t="shared" si="300"/>
        <v>6.9552441749705114</v>
      </c>
      <c r="EN139" s="95">
        <f t="shared" si="301"/>
        <v>7.6993113623033613</v>
      </c>
      <c r="EO139" s="95">
        <f t="shared" si="302"/>
        <v>8.9477985122951758</v>
      </c>
      <c r="EP139" s="95">
        <f t="shared" si="303"/>
        <v>10.585189845437043</v>
      </c>
      <c r="EQ139" s="95">
        <f t="shared" si="304"/>
        <v>12.571904767031494</v>
      </c>
      <c r="ER139" s="95">
        <f t="shared" si="305"/>
        <v>14.891410003588131</v>
      </c>
      <c r="ES139" s="95">
        <f t="shared" si="306"/>
        <v>1</v>
      </c>
      <c r="ET139" s="95">
        <f t="shared" si="307"/>
        <v>1</v>
      </c>
      <c r="EU139" s="95">
        <f t="shared" si="308"/>
        <v>1</v>
      </c>
      <c r="EV139" s="95">
        <f t="shared" si="309"/>
        <v>1</v>
      </c>
      <c r="EW139" s="95">
        <f t="shared" si="310"/>
        <v>1</v>
      </c>
      <c r="EX139" s="95">
        <f t="shared" si="311"/>
        <v>1</v>
      </c>
      <c r="EY139" s="95">
        <f t="shared" si="312"/>
        <v>1</v>
      </c>
      <c r="EZ139" s="95">
        <f t="shared" si="313"/>
        <v>1</v>
      </c>
      <c r="FA139" s="95">
        <f t="shared" si="314"/>
        <v>1</v>
      </c>
      <c r="FB139" s="95">
        <f t="shared" si="315"/>
        <v>1</v>
      </c>
      <c r="FC139" s="95">
        <f t="shared" si="316"/>
        <v>1</v>
      </c>
      <c r="FD139" s="95">
        <f t="shared" si="317"/>
        <v>1</v>
      </c>
      <c r="FE139" s="95">
        <f t="shared" si="318"/>
        <v>1</v>
      </c>
      <c r="FF139" s="95">
        <f t="shared" si="319"/>
        <v>1</v>
      </c>
      <c r="FG139" s="95">
        <f t="shared" si="320"/>
        <v>1</v>
      </c>
      <c r="FH139" s="95">
        <f t="shared" si="321"/>
        <v>1</v>
      </c>
      <c r="FI139" s="95">
        <f t="shared" si="322"/>
        <v>1</v>
      </c>
      <c r="FJ139" s="95">
        <f t="shared" si="323"/>
        <v>1</v>
      </c>
      <c r="FK139" s="95">
        <f t="shared" si="324"/>
        <v>1</v>
      </c>
      <c r="FL139" s="95">
        <f t="shared" si="325"/>
        <v>1</v>
      </c>
      <c r="FM139" s="95">
        <f t="shared" si="326"/>
        <v>1</v>
      </c>
      <c r="FN139" s="95">
        <f t="shared" si="327"/>
        <v>1</v>
      </c>
      <c r="FO139" s="95">
        <f t="shared" si="328"/>
        <v>1</v>
      </c>
      <c r="FP139" s="95">
        <f t="shared" si="329"/>
        <v>1</v>
      </c>
      <c r="FQ139" s="115">
        <f t="shared" si="330"/>
        <v>13.352179076554897</v>
      </c>
      <c r="FR139" s="115">
        <f t="shared" si="331"/>
        <v>5.563052748694</v>
      </c>
      <c r="FS139" s="115">
        <f t="shared" si="332"/>
        <v>4.8662206166384063</v>
      </c>
      <c r="FT139" s="115">
        <f t="shared" si="333"/>
        <v>5.2324617415488861</v>
      </c>
      <c r="FU139" s="115">
        <f t="shared" si="334"/>
        <v>5.8282557310397189</v>
      </c>
      <c r="FV139" s="115">
        <f t="shared" si="335"/>
        <v>6.4267199098580265</v>
      </c>
      <c r="FW139" s="115">
        <f t="shared" si="336"/>
        <v>6.9584266356538489</v>
      </c>
      <c r="FX139" s="115">
        <f t="shared" si="337"/>
        <v>7.4086792653462101</v>
      </c>
      <c r="FY139" s="90"/>
      <c r="FZ139" s="90">
        <f t="shared" si="361"/>
        <v>4.8662206166384063</v>
      </c>
      <c r="GB139" s="18"/>
      <c r="GC139" s="29"/>
      <c r="GE139" s="15"/>
      <c r="GF139" s="15"/>
      <c r="GG139" s="15"/>
      <c r="GI139" s="31"/>
      <c r="GJ139" s="31"/>
      <c r="GK139" s="31"/>
      <c r="IC139" s="28"/>
      <c r="ID139" s="13"/>
      <c r="IE139" s="13"/>
      <c r="IF139" s="13"/>
      <c r="IG139" s="13"/>
      <c r="IH139" s="13"/>
      <c r="II139" s="13"/>
      <c r="IJ139" s="28"/>
      <c r="IK139" s="20"/>
      <c r="IL139" s="13"/>
      <c r="IM139" s="11"/>
      <c r="IN139" s="23"/>
      <c r="IO139" s="13"/>
      <c r="IP139" s="23"/>
      <c r="IQ139" s="28"/>
      <c r="IR139" s="20"/>
      <c r="IS139" s="13"/>
      <c r="IT139" s="20"/>
      <c r="IU139" s="23"/>
      <c r="IV139" s="20"/>
      <c r="IW139" s="23"/>
      <c r="IY139" s="13"/>
      <c r="IZ139" s="25"/>
      <c r="JA139" s="25"/>
      <c r="JB139" s="25"/>
      <c r="JC139" s="25"/>
      <c r="JD139" s="25"/>
      <c r="JE139" s="25"/>
      <c r="JF139" s="25"/>
    </row>
    <row r="140" spans="13:266" s="4" customFormat="1" ht="13.8" x14ac:dyDescent="0.3">
      <c r="M140" s="6"/>
      <c r="N140" s="6"/>
      <c r="O140" s="6"/>
      <c r="P140" s="6"/>
      <c r="Q140" s="6"/>
      <c r="R140" s="6"/>
      <c r="S140" s="7"/>
      <c r="T140" s="6"/>
      <c r="X140" s="118">
        <f t="shared" si="362"/>
        <v>18.384592124201561</v>
      </c>
      <c r="Y140" s="118">
        <v>10</v>
      </c>
      <c r="Z140" s="40">
        <v>1.7999999999999999E-2</v>
      </c>
      <c r="AA140" s="40">
        <v>10000000</v>
      </c>
      <c r="AB140" s="40">
        <v>10000000</v>
      </c>
      <c r="AC140" s="98">
        <v>3900000</v>
      </c>
      <c r="AD140" s="42">
        <v>0.33</v>
      </c>
      <c r="AE140" s="42">
        <v>0.33</v>
      </c>
      <c r="AF140" s="41">
        <v>1.7999999999999999E-2</v>
      </c>
      <c r="AG140" s="40">
        <v>10000000</v>
      </c>
      <c r="AH140" s="40">
        <v>10000000</v>
      </c>
      <c r="AI140" s="98">
        <v>3900000</v>
      </c>
      <c r="AJ140" s="42">
        <v>0.33</v>
      </c>
      <c r="AK140" s="42">
        <v>0.33</v>
      </c>
      <c r="AL140" s="42">
        <f>AL109</f>
        <v>0.10050000000000001</v>
      </c>
      <c r="AM140" s="40">
        <v>6000</v>
      </c>
      <c r="AN140" s="40">
        <f>AN109</f>
        <v>10000</v>
      </c>
      <c r="AO140" s="40">
        <f>AO109</f>
        <v>10000</v>
      </c>
      <c r="AP140" s="42">
        <v>0.03</v>
      </c>
      <c r="AQ140" s="42">
        <v>0.03</v>
      </c>
      <c r="AR140" s="4">
        <f t="shared" si="338"/>
        <v>0.11849999999999999</v>
      </c>
      <c r="AS140" s="11">
        <f t="shared" si="339"/>
        <v>1.838459212420156</v>
      </c>
      <c r="AT140" s="15">
        <f t="shared" si="340"/>
        <v>1418.2499158343621</v>
      </c>
      <c r="AU140" s="19">
        <f t="shared" si="341"/>
        <v>0.10018019504865139</v>
      </c>
      <c r="AV140" s="13">
        <f t="shared" si="342"/>
        <v>0.5</v>
      </c>
      <c r="AW140" s="11">
        <f t="shared" si="343"/>
        <v>1</v>
      </c>
      <c r="AX140" s="11">
        <f t="shared" si="344"/>
        <v>0.8911</v>
      </c>
      <c r="AY140" s="11">
        <f t="shared" si="345"/>
        <v>201997.53114128605</v>
      </c>
      <c r="AZ140" s="11">
        <f t="shared" si="346"/>
        <v>1</v>
      </c>
      <c r="BA140" s="11">
        <f t="shared" si="347"/>
        <v>0.34752899999999998</v>
      </c>
      <c r="BB140" s="11">
        <f t="shared" si="348"/>
        <v>1.025058</v>
      </c>
      <c r="BC140" s="11">
        <f t="shared" si="349"/>
        <v>0.99909999999999999</v>
      </c>
      <c r="BD140" s="11">
        <f t="shared" si="350"/>
        <v>0.8911</v>
      </c>
      <c r="BE140" s="11">
        <f t="shared" si="351"/>
        <v>201997.53114128605</v>
      </c>
      <c r="BF140" s="11">
        <f t="shared" si="352"/>
        <v>1</v>
      </c>
      <c r="BG140" s="11">
        <f t="shared" si="353"/>
        <v>0.34752899999999998</v>
      </c>
      <c r="BH140" s="11">
        <f t="shared" si="354"/>
        <v>1.025058</v>
      </c>
      <c r="BI140" s="121">
        <f>16*X140^2/(3*BI111^2*Y140^2)</f>
        <v>18.026305470573551</v>
      </c>
      <c r="BJ140" s="121">
        <f>16*X140^2/(3*BJ111^2*Y140^2)</f>
        <v>4.5065763676433876</v>
      </c>
      <c r="BK140" s="121">
        <f>16*X140^2/(3*BK111^2*Y140^2)</f>
        <v>2.0029228300637278</v>
      </c>
      <c r="BL140" s="121">
        <f>16*X140^2/(3*BL111^2*Y140^2)</f>
        <v>1.1266440919108469</v>
      </c>
      <c r="BM140" s="121">
        <f>16*X140^2/(3*BM111^2*Y140^2)</f>
        <v>0.72105221882294201</v>
      </c>
      <c r="BN140" s="121">
        <f>16*X140^2/(3*BN111^2*Y140^2)</f>
        <v>0.50073070751593196</v>
      </c>
      <c r="BO140" s="121">
        <f>16*X140^2/(3*BO111^2*Y140^2)</f>
        <v>0.36788378511374592</v>
      </c>
      <c r="BP140" s="121">
        <f>16*X140^2/(3*BP111^2*Y140^2)</f>
        <v>0.28166102297771173</v>
      </c>
      <c r="BQ140" s="121">
        <f t="shared" si="355"/>
        <v>1.3333333333333333</v>
      </c>
      <c r="BR140" s="121">
        <f t="shared" si="355"/>
        <v>1.3333333333333333</v>
      </c>
      <c r="BS140" s="121">
        <f t="shared" si="355"/>
        <v>1.3333333333333333</v>
      </c>
      <c r="BT140" s="121">
        <f t="shared" si="355"/>
        <v>1.3333333333333333</v>
      </c>
      <c r="BU140" s="121">
        <f t="shared" si="355"/>
        <v>1.3333333333333333</v>
      </c>
      <c r="BV140" s="121">
        <f t="shared" si="355"/>
        <v>1.3333333333333333</v>
      </c>
      <c r="BW140" s="121">
        <f t="shared" si="355"/>
        <v>1.3333333333333333</v>
      </c>
      <c r="BX140" s="121">
        <f t="shared" si="355"/>
        <v>1.3333333333333333</v>
      </c>
      <c r="BY140" s="121">
        <f>(BI111^2*Y140^2)/X140^2</f>
        <v>0.29586391632159781</v>
      </c>
      <c r="BZ140" s="121">
        <f>(BJ111^2*Y140^2)/X140^2</f>
        <v>1.1834556652863912</v>
      </c>
      <c r="CA140" s="121">
        <f>(BK111^2*Y140^2)/X140^2</f>
        <v>2.6627752468943804</v>
      </c>
      <c r="CB140" s="121">
        <f>(BL111^2*Y140^2)/X140^2</f>
        <v>4.7338226611455649</v>
      </c>
      <c r="CC140" s="121">
        <f>(BM111^2*Y140^2)/X140^2</f>
        <v>7.3965979080399453</v>
      </c>
      <c r="CD140" s="121">
        <f>(BN111^2*Y140^2)/X140^2</f>
        <v>10.651100987577522</v>
      </c>
      <c r="CE140" s="121">
        <f>(BO111^2*Y140^2)/X140^2</f>
        <v>14.497331899758292</v>
      </c>
      <c r="CF140" s="121">
        <f>(BP111^2*Y140^2)/X140^2</f>
        <v>18.93529064458226</v>
      </c>
      <c r="CG140" s="121">
        <f t="shared" si="356"/>
        <v>4.5065763676433876</v>
      </c>
      <c r="CH140" s="121">
        <f t="shared" si="247"/>
        <v>1.1266440919108469</v>
      </c>
      <c r="CI140" s="121">
        <f t="shared" si="248"/>
        <v>0.50073070751593196</v>
      </c>
      <c r="CJ140" s="121">
        <f t="shared" si="249"/>
        <v>0.28166102297771173</v>
      </c>
      <c r="CK140" s="121">
        <f t="shared" si="250"/>
        <v>0.1802630547057355</v>
      </c>
      <c r="CL140" s="121">
        <f t="shared" si="251"/>
        <v>0.12518267687898299</v>
      </c>
      <c r="CM140" s="121">
        <f t="shared" si="252"/>
        <v>9.197094627843648E-2</v>
      </c>
      <c r="CN140" s="121">
        <f t="shared" si="253"/>
        <v>7.0415255744427932E-2</v>
      </c>
      <c r="CO140" s="95">
        <f t="shared" si="254"/>
        <v>4.8620572072969264</v>
      </c>
      <c r="CP140" s="95">
        <f t="shared" si="255"/>
        <v>6.0581128291877047</v>
      </c>
      <c r="CQ140" s="95">
        <f t="shared" si="256"/>
        <v>8.0515388656723381</v>
      </c>
      <c r="CR140" s="95">
        <f t="shared" si="257"/>
        <v>10.842335316750821</v>
      </c>
      <c r="CS140" s="95">
        <f t="shared" si="258"/>
        <v>14.430502182423158</v>
      </c>
      <c r="CT140" s="95">
        <f t="shared" si="259"/>
        <v>18.81603946268935</v>
      </c>
      <c r="CU140" s="95">
        <f t="shared" si="260"/>
        <v>23.998947157549388</v>
      </c>
      <c r="CV140" s="95">
        <f t="shared" si="261"/>
        <v>29.979225267003287</v>
      </c>
      <c r="CW140" s="95">
        <f t="shared" si="262"/>
        <v>4.8620572072969264</v>
      </c>
      <c r="CX140" s="95">
        <f t="shared" si="263"/>
        <v>6.0581128291877047</v>
      </c>
      <c r="CY140" s="95">
        <f t="shared" si="264"/>
        <v>8.0515388656723381</v>
      </c>
      <c r="CZ140" s="95">
        <f t="shared" si="265"/>
        <v>10.842335316750821</v>
      </c>
      <c r="DA140" s="95">
        <f t="shared" si="266"/>
        <v>14.430502182423158</v>
      </c>
      <c r="DB140" s="95">
        <f t="shared" si="267"/>
        <v>18.81603946268935</v>
      </c>
      <c r="DC140" s="95">
        <f t="shared" si="268"/>
        <v>23.998947157549388</v>
      </c>
      <c r="DD140" s="95">
        <f t="shared" si="269"/>
        <v>29.979225267003287</v>
      </c>
      <c r="DE140" s="13">
        <f t="shared" si="357"/>
        <v>21.055657386895149</v>
      </c>
      <c r="DF140" s="13">
        <f t="shared" si="358"/>
        <v>8.4235200329297797</v>
      </c>
      <c r="DG140" s="13">
        <f t="shared" si="359"/>
        <v>7.3991860769581077</v>
      </c>
      <c r="DH140" s="13">
        <f t="shared" si="360"/>
        <v>8.593954753056412</v>
      </c>
      <c r="DI140" s="13">
        <f t="shared" si="270"/>
        <v>10.851138126862887</v>
      </c>
      <c r="DJ140" s="13">
        <f t="shared" si="271"/>
        <v>13.885319695093454</v>
      </c>
      <c r="DK140" s="13">
        <f t="shared" si="272"/>
        <v>17.598703684872039</v>
      </c>
      <c r="DL140" s="13">
        <f t="shared" si="273"/>
        <v>21.950439667559973</v>
      </c>
      <c r="DM140" s="95">
        <f t="shared" si="274"/>
        <v>21.055657386895149</v>
      </c>
      <c r="DN140" s="95">
        <f t="shared" si="275"/>
        <v>8.4235200329297797</v>
      </c>
      <c r="DO140" s="95">
        <f t="shared" si="276"/>
        <v>7.3991860769581077</v>
      </c>
      <c r="DP140" s="95">
        <f t="shared" si="277"/>
        <v>8.593954753056412</v>
      </c>
      <c r="DQ140" s="95">
        <f t="shared" si="278"/>
        <v>10.851138126862887</v>
      </c>
      <c r="DR140" s="95">
        <f t="shared" si="279"/>
        <v>13.885319695093454</v>
      </c>
      <c r="DS140" s="95">
        <f t="shared" si="280"/>
        <v>17.598703684872039</v>
      </c>
      <c r="DT140" s="95">
        <f t="shared" si="281"/>
        <v>21.950439667559973</v>
      </c>
      <c r="DU140" s="95">
        <f t="shared" si="282"/>
        <v>13.22194624647771</v>
      </c>
      <c r="DV140" s="95">
        <f t="shared" si="283"/>
        <v>7.3685674964960715</v>
      </c>
      <c r="DW140" s="95">
        <f t="shared" si="284"/>
        <v>6.8939198226495657</v>
      </c>
      <c r="DX140" s="95">
        <f t="shared" si="285"/>
        <v>7.4475421736305893</v>
      </c>
      <c r="DY140" s="95">
        <f t="shared" si="286"/>
        <v>8.4934577479180433</v>
      </c>
      <c r="DZ140" s="95">
        <f t="shared" si="287"/>
        <v>9.8994125295521762</v>
      </c>
      <c r="EA140" s="95">
        <f t="shared" si="288"/>
        <v>11.620090695663858</v>
      </c>
      <c r="EB140" s="95">
        <f t="shared" si="289"/>
        <v>13.636563301433933</v>
      </c>
      <c r="EC140" s="95">
        <f t="shared" si="290"/>
        <v>13.221946246477712</v>
      </c>
      <c r="ED140" s="95">
        <f t="shared" si="291"/>
        <v>7.3685674964960715</v>
      </c>
      <c r="EE140" s="95">
        <f t="shared" si="292"/>
        <v>6.8939198226495657</v>
      </c>
      <c r="EF140" s="95">
        <f t="shared" si="293"/>
        <v>7.4475421736305893</v>
      </c>
      <c r="EG140" s="95">
        <f t="shared" si="294"/>
        <v>8.4934577479180433</v>
      </c>
      <c r="EH140" s="95">
        <f t="shared" si="295"/>
        <v>9.8994125295521762</v>
      </c>
      <c r="EI140" s="95">
        <f t="shared" si="296"/>
        <v>11.620090695663858</v>
      </c>
      <c r="EJ140" s="95">
        <f t="shared" si="297"/>
        <v>13.636563301433933</v>
      </c>
      <c r="EK140" s="95">
        <f t="shared" si="298"/>
        <v>13.221946246477712</v>
      </c>
      <c r="EL140" s="95">
        <f t="shared" si="299"/>
        <v>7.3685674964960715</v>
      </c>
      <c r="EM140" s="95">
        <f t="shared" si="300"/>
        <v>6.8939198226495657</v>
      </c>
      <c r="EN140" s="95">
        <f t="shared" si="301"/>
        <v>7.4475421736305893</v>
      </c>
      <c r="EO140" s="95">
        <f t="shared" si="302"/>
        <v>8.4934577479180433</v>
      </c>
      <c r="EP140" s="95">
        <f t="shared" si="303"/>
        <v>9.8994125295521762</v>
      </c>
      <c r="EQ140" s="95">
        <f t="shared" si="304"/>
        <v>11.620090695663858</v>
      </c>
      <c r="ER140" s="95">
        <f t="shared" si="305"/>
        <v>13.636563301433933</v>
      </c>
      <c r="ES140" s="95">
        <f t="shared" si="306"/>
        <v>1</v>
      </c>
      <c r="ET140" s="95">
        <f t="shared" si="307"/>
        <v>1</v>
      </c>
      <c r="EU140" s="95">
        <f t="shared" si="308"/>
        <v>1</v>
      </c>
      <c r="EV140" s="95">
        <f t="shared" si="309"/>
        <v>1</v>
      </c>
      <c r="EW140" s="95">
        <f t="shared" si="310"/>
        <v>1</v>
      </c>
      <c r="EX140" s="95">
        <f t="shared" si="311"/>
        <v>1</v>
      </c>
      <c r="EY140" s="95">
        <f t="shared" si="312"/>
        <v>1</v>
      </c>
      <c r="EZ140" s="95">
        <f t="shared" si="313"/>
        <v>1</v>
      </c>
      <c r="FA140" s="95">
        <f t="shared" si="314"/>
        <v>1</v>
      </c>
      <c r="FB140" s="95">
        <f t="shared" si="315"/>
        <v>1</v>
      </c>
      <c r="FC140" s="95">
        <f t="shared" si="316"/>
        <v>1</v>
      </c>
      <c r="FD140" s="95">
        <f t="shared" si="317"/>
        <v>1</v>
      </c>
      <c r="FE140" s="95">
        <f t="shared" si="318"/>
        <v>1</v>
      </c>
      <c r="FF140" s="95">
        <f t="shared" si="319"/>
        <v>1</v>
      </c>
      <c r="FG140" s="95">
        <f t="shared" si="320"/>
        <v>1</v>
      </c>
      <c r="FH140" s="95">
        <f t="shared" si="321"/>
        <v>1</v>
      </c>
      <c r="FI140" s="95">
        <f t="shared" si="322"/>
        <v>1</v>
      </c>
      <c r="FJ140" s="95">
        <f t="shared" si="323"/>
        <v>1</v>
      </c>
      <c r="FK140" s="95">
        <f t="shared" si="324"/>
        <v>1</v>
      </c>
      <c r="FL140" s="95">
        <f t="shared" si="325"/>
        <v>1</v>
      </c>
      <c r="FM140" s="95">
        <f t="shared" si="326"/>
        <v>1</v>
      </c>
      <c r="FN140" s="95">
        <f t="shared" si="327"/>
        <v>1</v>
      </c>
      <c r="FO140" s="95">
        <f t="shared" si="328"/>
        <v>1</v>
      </c>
      <c r="FP140" s="95">
        <f t="shared" si="329"/>
        <v>1</v>
      </c>
      <c r="FQ140" s="115">
        <f t="shared" si="330"/>
        <v>14.951370486464285</v>
      </c>
      <c r="FR140" s="115">
        <f t="shared" si="331"/>
        <v>5.869456895459364</v>
      </c>
      <c r="FS140" s="115">
        <f t="shared" si="332"/>
        <v>4.8689724178316585</v>
      </c>
      <c r="FT140" s="115">
        <f t="shared" si="333"/>
        <v>5.0983118146476087</v>
      </c>
      <c r="FU140" s="115">
        <f t="shared" si="334"/>
        <v>5.6268947529204869</v>
      </c>
      <c r="FV140" s="115">
        <f t="shared" si="335"/>
        <v>6.1977363397397109</v>
      </c>
      <c r="FW140" s="115">
        <f t="shared" si="336"/>
        <v>6.7248623227682822</v>
      </c>
      <c r="FX140" s="115">
        <f t="shared" si="337"/>
        <v>7.1831297456266041</v>
      </c>
      <c r="FY140" s="90"/>
      <c r="FZ140" s="90">
        <f t="shared" si="361"/>
        <v>4.8689724178316585</v>
      </c>
      <c r="GB140" s="18"/>
      <c r="GC140" s="29"/>
      <c r="GE140" s="15"/>
      <c r="GF140" s="15"/>
      <c r="GG140" s="15"/>
      <c r="GI140" s="31"/>
      <c r="GJ140" s="31"/>
      <c r="GK140" s="31"/>
      <c r="IC140" s="28"/>
      <c r="ID140" s="11"/>
      <c r="IE140" s="13"/>
      <c r="IF140" s="11"/>
      <c r="IG140" s="13"/>
      <c r="IH140" s="13"/>
      <c r="II140" s="13"/>
      <c r="IJ140" s="28"/>
      <c r="IK140" s="11"/>
      <c r="IL140" s="13"/>
      <c r="IM140" s="11"/>
      <c r="IN140" s="23"/>
      <c r="IO140" s="11"/>
      <c r="IP140" s="23"/>
      <c r="IQ140" s="28"/>
      <c r="IR140" s="20"/>
      <c r="IS140" s="13"/>
      <c r="IT140" s="23"/>
      <c r="IU140" s="23"/>
      <c r="IV140" s="23"/>
      <c r="IW140" s="23"/>
      <c r="IY140" s="13"/>
      <c r="IZ140" s="25"/>
      <c r="JA140" s="25"/>
      <c r="JB140" s="25"/>
      <c r="JC140" s="25"/>
      <c r="JD140" s="25"/>
      <c r="JE140" s="25"/>
      <c r="JF140" s="25"/>
    </row>
    <row r="141" spans="13:266" s="4" customFormat="1" ht="13.8" x14ac:dyDescent="0.3">
      <c r="M141" s="6"/>
      <c r="N141" s="6"/>
      <c r="O141" s="6"/>
      <c r="P141" s="6"/>
      <c r="Q141" s="6"/>
      <c r="R141" s="6"/>
      <c r="S141" s="7"/>
      <c r="T141" s="6"/>
      <c r="X141" s="118">
        <f t="shared" si="362"/>
        <v>19.67151357289567</v>
      </c>
      <c r="Y141" s="118">
        <v>10</v>
      </c>
      <c r="Z141" s="40">
        <v>1.7999999999999999E-2</v>
      </c>
      <c r="AA141" s="40">
        <v>10000000</v>
      </c>
      <c r="AB141" s="40">
        <v>10000000</v>
      </c>
      <c r="AC141" s="98">
        <v>3900000</v>
      </c>
      <c r="AD141" s="42">
        <v>0.33</v>
      </c>
      <c r="AE141" s="42">
        <v>0.33</v>
      </c>
      <c r="AF141" s="41">
        <v>1.7999999999999999E-2</v>
      </c>
      <c r="AG141" s="40">
        <v>10000000</v>
      </c>
      <c r="AH141" s="40">
        <v>10000000</v>
      </c>
      <c r="AI141" s="98">
        <v>3900000</v>
      </c>
      <c r="AJ141" s="42">
        <v>0.33</v>
      </c>
      <c r="AK141" s="42">
        <v>0.33</v>
      </c>
      <c r="AL141" s="42">
        <f>AL109</f>
        <v>0.10050000000000001</v>
      </c>
      <c r="AM141" s="40">
        <v>6000</v>
      </c>
      <c r="AN141" s="40">
        <f>AN109</f>
        <v>10000</v>
      </c>
      <c r="AO141" s="40">
        <f>AO109</f>
        <v>10000</v>
      </c>
      <c r="AP141" s="42">
        <v>0.03</v>
      </c>
      <c r="AQ141" s="42">
        <v>0.03</v>
      </c>
      <c r="AR141" s="4">
        <f t="shared" si="338"/>
        <v>0.11849999999999999</v>
      </c>
      <c r="AS141" s="11">
        <f t="shared" si="339"/>
        <v>1.9671513572895669</v>
      </c>
      <c r="AT141" s="15">
        <f t="shared" si="340"/>
        <v>1418.2499158343621</v>
      </c>
      <c r="AU141" s="19">
        <f t="shared" si="341"/>
        <v>0.10018019504865139</v>
      </c>
      <c r="AV141" s="13">
        <f t="shared" si="342"/>
        <v>0.5</v>
      </c>
      <c r="AW141" s="11">
        <f t="shared" si="343"/>
        <v>1</v>
      </c>
      <c r="AX141" s="11">
        <f t="shared" si="344"/>
        <v>0.8911</v>
      </c>
      <c r="AY141" s="11">
        <f t="shared" si="345"/>
        <v>201997.53114128605</v>
      </c>
      <c r="AZ141" s="11">
        <f t="shared" si="346"/>
        <v>1</v>
      </c>
      <c r="BA141" s="11">
        <f t="shared" si="347"/>
        <v>0.34752899999999998</v>
      </c>
      <c r="BB141" s="11">
        <f t="shared" si="348"/>
        <v>1.025058</v>
      </c>
      <c r="BC141" s="11">
        <f t="shared" si="349"/>
        <v>0.99909999999999999</v>
      </c>
      <c r="BD141" s="11">
        <f t="shared" si="350"/>
        <v>0.8911</v>
      </c>
      <c r="BE141" s="11">
        <f t="shared" si="351"/>
        <v>201997.53114128605</v>
      </c>
      <c r="BF141" s="11">
        <f t="shared" si="352"/>
        <v>1</v>
      </c>
      <c r="BG141" s="11">
        <f t="shared" si="353"/>
        <v>0.34752899999999998</v>
      </c>
      <c r="BH141" s="11">
        <f t="shared" si="354"/>
        <v>1.025058</v>
      </c>
      <c r="BI141" s="121">
        <f>16*X141^2/(3*BI111^2*Y141^2)</f>
        <v>20.638317133259655</v>
      </c>
      <c r="BJ141" s="121">
        <f>16*X141^2/(3*BJ111^2*Y141^2)</f>
        <v>5.1595792833149137</v>
      </c>
      <c r="BK141" s="121">
        <f>16*X141^2/(3*BK111^2*Y141^2)</f>
        <v>2.2931463481399619</v>
      </c>
      <c r="BL141" s="121">
        <f>16*X141^2/(3*BL111^2*Y141^2)</f>
        <v>1.2898948208287284</v>
      </c>
      <c r="BM141" s="121">
        <f>16*X141^2/(3*BM111^2*Y141^2)</f>
        <v>0.82553268533038615</v>
      </c>
      <c r="BN141" s="121">
        <f>16*X141^2/(3*BN111^2*Y141^2)</f>
        <v>0.57328658703499047</v>
      </c>
      <c r="BO141" s="121">
        <f>16*X141^2/(3*BO111^2*Y141^2)</f>
        <v>0.42119014557672768</v>
      </c>
      <c r="BP141" s="121">
        <f>16*X141^2/(3*BP111^2*Y141^2)</f>
        <v>0.3224737052071821</v>
      </c>
      <c r="BQ141" s="121">
        <f t="shared" si="355"/>
        <v>1.3333333333333333</v>
      </c>
      <c r="BR141" s="121">
        <f t="shared" si="355"/>
        <v>1.3333333333333333</v>
      </c>
      <c r="BS141" s="121">
        <f t="shared" si="355"/>
        <v>1.3333333333333333</v>
      </c>
      <c r="BT141" s="121">
        <f t="shared" si="355"/>
        <v>1.3333333333333333</v>
      </c>
      <c r="BU141" s="121">
        <f t="shared" si="355"/>
        <v>1.3333333333333333</v>
      </c>
      <c r="BV141" s="121">
        <f t="shared" si="355"/>
        <v>1.3333333333333333</v>
      </c>
      <c r="BW141" s="121">
        <f t="shared" si="355"/>
        <v>1.3333333333333333</v>
      </c>
      <c r="BX141" s="121">
        <f t="shared" si="355"/>
        <v>1.3333333333333333</v>
      </c>
      <c r="BY141" s="121">
        <f>(BI111^2*Y141^2)/X141^2</f>
        <v>0.25841900281386831</v>
      </c>
      <c r="BZ141" s="121">
        <f>(BJ111^2*Y141^2)/X141^2</f>
        <v>1.0336760112554733</v>
      </c>
      <c r="CA141" s="121">
        <f>(BK111^2*Y141^2)/X141^2</f>
        <v>2.3257710253248147</v>
      </c>
      <c r="CB141" s="121">
        <f>(BL111^2*Y141^2)/X141^2</f>
        <v>4.134704045021893</v>
      </c>
      <c r="CC141" s="121">
        <f>(BM111^2*Y141^2)/X141^2</f>
        <v>6.4604750703467078</v>
      </c>
      <c r="CD141" s="121">
        <f>(BN111^2*Y141^2)/X141^2</f>
        <v>9.3030841012992589</v>
      </c>
      <c r="CE141" s="121">
        <f>(BO111^2*Y141^2)/X141^2</f>
        <v>12.662531137879547</v>
      </c>
      <c r="CF141" s="121">
        <f>(BP111^2*Y141^2)/X141^2</f>
        <v>16.538816180087572</v>
      </c>
      <c r="CG141" s="121">
        <f t="shared" si="356"/>
        <v>5.1595792833149137</v>
      </c>
      <c r="CH141" s="121">
        <f t="shared" si="247"/>
        <v>1.2898948208287284</v>
      </c>
      <c r="CI141" s="121">
        <f t="shared" si="248"/>
        <v>0.57328658703499047</v>
      </c>
      <c r="CJ141" s="121">
        <f t="shared" si="249"/>
        <v>0.3224737052071821</v>
      </c>
      <c r="CK141" s="121">
        <f t="shared" si="250"/>
        <v>0.20638317133259654</v>
      </c>
      <c r="CL141" s="121">
        <f t="shared" si="251"/>
        <v>0.14332164675874762</v>
      </c>
      <c r="CM141" s="121">
        <f t="shared" si="252"/>
        <v>0.10529753639418192</v>
      </c>
      <c r="CN141" s="121">
        <f t="shared" si="253"/>
        <v>8.0618426301795526E-2</v>
      </c>
      <c r="CO141" s="95">
        <f t="shared" si="254"/>
        <v>4.811599100442769</v>
      </c>
      <c r="CP141" s="95">
        <f t="shared" si="255"/>
        <v>5.8562804017710768</v>
      </c>
      <c r="CQ141" s="95">
        <f t="shared" si="256"/>
        <v>7.5974159039849223</v>
      </c>
      <c r="CR141" s="95">
        <f t="shared" si="257"/>
        <v>10.035005607084306</v>
      </c>
      <c r="CS141" s="95">
        <f t="shared" si="258"/>
        <v>13.169049511069229</v>
      </c>
      <c r="CT141" s="95">
        <f t="shared" si="259"/>
        <v>16.99954761593969</v>
      </c>
      <c r="CU141" s="95">
        <f t="shared" si="260"/>
        <v>21.526499921695688</v>
      </c>
      <c r="CV141" s="95">
        <f t="shared" si="261"/>
        <v>26.749906428337226</v>
      </c>
      <c r="CW141" s="95">
        <f t="shared" si="262"/>
        <v>4.811599100442769</v>
      </c>
      <c r="CX141" s="95">
        <f t="shared" si="263"/>
        <v>5.8562804017710768</v>
      </c>
      <c r="CY141" s="95">
        <f t="shared" si="264"/>
        <v>7.5974159039849223</v>
      </c>
      <c r="CZ141" s="95">
        <f t="shared" si="265"/>
        <v>10.035005607084306</v>
      </c>
      <c r="DA141" s="95">
        <f t="shared" si="266"/>
        <v>13.169049511069229</v>
      </c>
      <c r="DB141" s="95">
        <f t="shared" si="267"/>
        <v>16.99954761593969</v>
      </c>
      <c r="DC141" s="95">
        <f t="shared" si="268"/>
        <v>21.526499921695688</v>
      </c>
      <c r="DD141" s="95">
        <f t="shared" si="269"/>
        <v>26.749906428337226</v>
      </c>
      <c r="DE141" s="13">
        <f t="shared" si="357"/>
        <v>23.630224136073526</v>
      </c>
      <c r="DF141" s="13">
        <f t="shared" si="358"/>
        <v>8.926743294570386</v>
      </c>
      <c r="DG141" s="13">
        <f t="shared" si="359"/>
        <v>7.3524053734647765</v>
      </c>
      <c r="DH141" s="13">
        <f t="shared" si="360"/>
        <v>8.1580868658506205</v>
      </c>
      <c r="DI141" s="13">
        <f t="shared" si="270"/>
        <v>10.019495755677093</v>
      </c>
      <c r="DJ141" s="13">
        <f t="shared" si="271"/>
        <v>12.609858688334249</v>
      </c>
      <c r="DK141" s="13">
        <f t="shared" si="272"/>
        <v>15.817209283456275</v>
      </c>
      <c r="DL141" s="13">
        <f t="shared" si="273"/>
        <v>19.594777885294754</v>
      </c>
      <c r="DM141" s="95">
        <f t="shared" si="274"/>
        <v>23.630224136073526</v>
      </c>
      <c r="DN141" s="95">
        <f t="shared" si="275"/>
        <v>8.926743294570386</v>
      </c>
      <c r="DO141" s="95">
        <f t="shared" si="276"/>
        <v>7.3524053734647765</v>
      </c>
      <c r="DP141" s="95">
        <f t="shared" si="277"/>
        <v>8.1580868658506205</v>
      </c>
      <c r="DQ141" s="95">
        <f t="shared" si="278"/>
        <v>10.019495755677093</v>
      </c>
      <c r="DR141" s="95">
        <f t="shared" si="279"/>
        <v>12.609858688334249</v>
      </c>
      <c r="DS141" s="95">
        <f t="shared" si="280"/>
        <v>15.817209283456275</v>
      </c>
      <c r="DT141" s="95">
        <f t="shared" si="281"/>
        <v>19.594777885294754</v>
      </c>
      <c r="DU141" s="95">
        <f t="shared" si="282"/>
        <v>14.414928390177995</v>
      </c>
      <c r="DV141" s="95">
        <f t="shared" si="283"/>
        <v>7.6017470656890014</v>
      </c>
      <c r="DW141" s="95">
        <f t="shared" si="284"/>
        <v>6.8722429545104537</v>
      </c>
      <c r="DX141" s="95">
        <f t="shared" si="285"/>
        <v>7.2455731990002663</v>
      </c>
      <c r="DY141" s="95">
        <f t="shared" si="286"/>
        <v>8.1080979590969378</v>
      </c>
      <c r="DZ141" s="95">
        <f t="shared" si="287"/>
        <v>9.3083996119281505</v>
      </c>
      <c r="EA141" s="95">
        <f t="shared" si="288"/>
        <v>10.794596071891034</v>
      </c>
      <c r="EB141" s="95">
        <f t="shared" si="289"/>
        <v>12.545015590062132</v>
      </c>
      <c r="EC141" s="95">
        <f t="shared" si="290"/>
        <v>14.414928390177995</v>
      </c>
      <c r="ED141" s="95">
        <f t="shared" si="291"/>
        <v>7.6017470656890014</v>
      </c>
      <c r="EE141" s="95">
        <f t="shared" si="292"/>
        <v>6.8722429545104537</v>
      </c>
      <c r="EF141" s="95">
        <f t="shared" si="293"/>
        <v>7.2455731990002663</v>
      </c>
      <c r="EG141" s="95">
        <f t="shared" si="294"/>
        <v>8.1080979590969378</v>
      </c>
      <c r="EH141" s="95">
        <f t="shared" si="295"/>
        <v>9.3083996119281505</v>
      </c>
      <c r="EI141" s="95">
        <f t="shared" si="296"/>
        <v>10.794596071891034</v>
      </c>
      <c r="EJ141" s="95">
        <f t="shared" si="297"/>
        <v>12.545015590062132</v>
      </c>
      <c r="EK141" s="95">
        <f t="shared" si="298"/>
        <v>14.414928390177995</v>
      </c>
      <c r="EL141" s="95">
        <f t="shared" si="299"/>
        <v>7.6017470656890014</v>
      </c>
      <c r="EM141" s="95">
        <f t="shared" si="300"/>
        <v>6.8722429545104537</v>
      </c>
      <c r="EN141" s="95">
        <f t="shared" si="301"/>
        <v>7.2455731990002663</v>
      </c>
      <c r="EO141" s="95">
        <f t="shared" si="302"/>
        <v>8.1080979590969378</v>
      </c>
      <c r="EP141" s="95">
        <f t="shared" si="303"/>
        <v>9.3083996119281505</v>
      </c>
      <c r="EQ141" s="95">
        <f t="shared" si="304"/>
        <v>10.794596071891034</v>
      </c>
      <c r="ER141" s="95">
        <f t="shared" si="305"/>
        <v>12.545015590062132</v>
      </c>
      <c r="ES141" s="95">
        <f t="shared" si="306"/>
        <v>1</v>
      </c>
      <c r="ET141" s="95">
        <f t="shared" si="307"/>
        <v>1</v>
      </c>
      <c r="EU141" s="95">
        <f t="shared" si="308"/>
        <v>1</v>
      </c>
      <c r="EV141" s="95">
        <f t="shared" si="309"/>
        <v>1</v>
      </c>
      <c r="EW141" s="95">
        <f t="shared" si="310"/>
        <v>1</v>
      </c>
      <c r="EX141" s="95">
        <f t="shared" si="311"/>
        <v>1</v>
      </c>
      <c r="EY141" s="95">
        <f t="shared" si="312"/>
        <v>1</v>
      </c>
      <c r="EZ141" s="95">
        <f t="shared" si="313"/>
        <v>1</v>
      </c>
      <c r="FA141" s="95">
        <f t="shared" si="314"/>
        <v>1</v>
      </c>
      <c r="FB141" s="95">
        <f t="shared" si="315"/>
        <v>1</v>
      </c>
      <c r="FC141" s="95">
        <f t="shared" si="316"/>
        <v>1</v>
      </c>
      <c r="FD141" s="95">
        <f t="shared" si="317"/>
        <v>1</v>
      </c>
      <c r="FE141" s="95">
        <f t="shared" si="318"/>
        <v>1</v>
      </c>
      <c r="FF141" s="95">
        <f t="shared" si="319"/>
        <v>1</v>
      </c>
      <c r="FG141" s="95">
        <f t="shared" si="320"/>
        <v>1</v>
      </c>
      <c r="FH141" s="95">
        <f t="shared" si="321"/>
        <v>1</v>
      </c>
      <c r="FI141" s="95">
        <f t="shared" si="322"/>
        <v>1</v>
      </c>
      <c r="FJ141" s="95">
        <f t="shared" si="323"/>
        <v>1</v>
      </c>
      <c r="FK141" s="95">
        <f t="shared" si="324"/>
        <v>1</v>
      </c>
      <c r="FL141" s="95">
        <f t="shared" si="325"/>
        <v>1</v>
      </c>
      <c r="FM141" s="95">
        <f t="shared" si="326"/>
        <v>1</v>
      </c>
      <c r="FN141" s="95">
        <f t="shared" si="327"/>
        <v>1</v>
      </c>
      <c r="FO141" s="95">
        <f t="shared" si="328"/>
        <v>1</v>
      </c>
      <c r="FP141" s="95">
        <f t="shared" si="329"/>
        <v>1</v>
      </c>
      <c r="FQ141" s="115">
        <f t="shared" si="330"/>
        <v>16.790128017610517</v>
      </c>
      <c r="FR141" s="115">
        <f t="shared" si="331"/>
        <v>6.2452907918386069</v>
      </c>
      <c r="FS141" s="115">
        <f t="shared" si="332"/>
        <v>4.9121329599141816</v>
      </c>
      <c r="FT141" s="115">
        <f t="shared" si="333"/>
        <v>4.9914104339371912</v>
      </c>
      <c r="FU141" s="115">
        <f t="shared" si="334"/>
        <v>5.442113337203752</v>
      </c>
      <c r="FV141" s="115">
        <f t="shared" si="335"/>
        <v>5.9761000108794153</v>
      </c>
      <c r="FW141" s="115">
        <f t="shared" si="336"/>
        <v>6.491313493450102</v>
      </c>
      <c r="FX141" s="115">
        <f t="shared" si="337"/>
        <v>6.9522860088785592</v>
      </c>
      <c r="FY141" s="90"/>
      <c r="FZ141" s="90">
        <f t="shared" si="361"/>
        <v>4.9121329599141816</v>
      </c>
      <c r="GB141" s="18"/>
      <c r="GC141" s="29"/>
      <c r="GE141" s="15"/>
      <c r="GF141" s="15"/>
      <c r="GG141" s="15"/>
      <c r="GI141" s="31"/>
      <c r="GJ141" s="31"/>
      <c r="GK141" s="31"/>
      <c r="IC141" s="28"/>
      <c r="ID141" s="11"/>
      <c r="IE141" s="13"/>
      <c r="IF141" s="11"/>
      <c r="IG141" s="13"/>
      <c r="IH141" s="13"/>
      <c r="II141" s="13"/>
      <c r="IJ141" s="28"/>
      <c r="IK141" s="11"/>
      <c r="IL141" s="13"/>
      <c r="IM141" s="22"/>
      <c r="IN141" s="23"/>
      <c r="IO141" s="11"/>
      <c r="IP141" s="23"/>
      <c r="IQ141" s="28"/>
      <c r="IR141" s="20"/>
      <c r="IS141" s="13"/>
      <c r="IT141" s="23"/>
      <c r="IU141" s="23"/>
      <c r="IV141" s="23"/>
      <c r="IW141" s="23"/>
      <c r="IX141" s="28"/>
      <c r="IY141" s="13"/>
      <c r="IZ141" s="25"/>
      <c r="JA141" s="25"/>
      <c r="JB141" s="25"/>
      <c r="JC141" s="25"/>
      <c r="JD141" s="25"/>
      <c r="JE141" s="25"/>
      <c r="JF141" s="25"/>
    </row>
    <row r="142" spans="13:266" x14ac:dyDescent="0.3">
      <c r="U142" s="4"/>
      <c r="X142" s="118">
        <f t="shared" si="362"/>
        <v>21.048519522998369</v>
      </c>
      <c r="Y142" s="118">
        <v>10</v>
      </c>
      <c r="Z142" s="40">
        <v>1.7999999999999999E-2</v>
      </c>
      <c r="AA142" s="40">
        <v>10000000</v>
      </c>
      <c r="AB142" s="40">
        <v>10000000</v>
      </c>
      <c r="AC142" s="98">
        <v>3900000</v>
      </c>
      <c r="AD142" s="42">
        <v>0.33</v>
      </c>
      <c r="AE142" s="42">
        <v>0.33</v>
      </c>
      <c r="AF142" s="41">
        <v>1.7999999999999999E-2</v>
      </c>
      <c r="AG142" s="40">
        <v>10000000</v>
      </c>
      <c r="AH142" s="40">
        <v>10000000</v>
      </c>
      <c r="AI142" s="98">
        <v>3900000</v>
      </c>
      <c r="AJ142" s="42">
        <v>0.33</v>
      </c>
      <c r="AK142" s="42">
        <v>0.33</v>
      </c>
      <c r="AL142" s="42">
        <f>AL109</f>
        <v>0.10050000000000001</v>
      </c>
      <c r="AM142" s="40">
        <v>6000</v>
      </c>
      <c r="AN142" s="40">
        <f>AN109</f>
        <v>10000</v>
      </c>
      <c r="AO142" s="40">
        <f>AO109</f>
        <v>10000</v>
      </c>
      <c r="AP142" s="42">
        <v>0.03</v>
      </c>
      <c r="AQ142" s="42">
        <v>0.03</v>
      </c>
      <c r="AR142" s="4">
        <f t="shared" si="338"/>
        <v>0.11849999999999999</v>
      </c>
      <c r="AS142" s="11">
        <f t="shared" si="339"/>
        <v>2.1048519522998368</v>
      </c>
      <c r="AT142" s="15">
        <f t="shared" si="340"/>
        <v>1418.2499158343621</v>
      </c>
      <c r="AU142" s="19">
        <f t="shared" si="341"/>
        <v>0.10018019504865139</v>
      </c>
      <c r="AV142" s="13">
        <f t="shared" si="342"/>
        <v>0.5</v>
      </c>
      <c r="AW142" s="11">
        <f t="shared" si="343"/>
        <v>1</v>
      </c>
      <c r="AX142" s="11">
        <f t="shared" si="344"/>
        <v>0.8911</v>
      </c>
      <c r="AY142" s="11">
        <f t="shared" si="345"/>
        <v>201997.53114128605</v>
      </c>
      <c r="AZ142" s="11">
        <f t="shared" si="346"/>
        <v>1</v>
      </c>
      <c r="BA142" s="11">
        <f t="shared" si="347"/>
        <v>0.34752899999999998</v>
      </c>
      <c r="BB142" s="11">
        <f t="shared" si="348"/>
        <v>1.025058</v>
      </c>
      <c r="BC142" s="11">
        <f t="shared" si="349"/>
        <v>0.99909999999999999</v>
      </c>
      <c r="BD142" s="11">
        <f t="shared" si="350"/>
        <v>0.8911</v>
      </c>
      <c r="BE142" s="11">
        <f t="shared" si="351"/>
        <v>201997.53114128605</v>
      </c>
      <c r="BF142" s="11">
        <f t="shared" si="352"/>
        <v>1</v>
      </c>
      <c r="BG142" s="11">
        <f t="shared" si="353"/>
        <v>0.34752899999999998</v>
      </c>
      <c r="BH142" s="11">
        <f t="shared" si="354"/>
        <v>1.025058</v>
      </c>
      <c r="BI142" s="121">
        <f>16*X142^2/(3*BI111^2*Y142^2)</f>
        <v>23.628809285868986</v>
      </c>
      <c r="BJ142" s="121">
        <f>16*X142^2/(3*BJ111^2*Y142^2)</f>
        <v>5.9072023214672464</v>
      </c>
      <c r="BK142" s="121">
        <f>16*X142^2/(3*BK111^2*Y142^2)</f>
        <v>2.625423253985443</v>
      </c>
      <c r="BL142" s="121">
        <f>16*X142^2/(3*BL111^2*Y142^2)</f>
        <v>1.4768005803668116</v>
      </c>
      <c r="BM142" s="121">
        <f>16*X142^2/(3*BM111^2*Y142^2)</f>
        <v>0.9451523714347595</v>
      </c>
      <c r="BN142" s="121">
        <f>16*X142^2/(3*BN111^2*Y142^2)</f>
        <v>0.65635581349636074</v>
      </c>
      <c r="BO142" s="121">
        <f>16*X142^2/(3*BO111^2*Y142^2)</f>
        <v>0.48222059767079561</v>
      </c>
      <c r="BP142" s="121">
        <f>16*X142^2/(3*BP111^2*Y142^2)</f>
        <v>0.3692001450917029</v>
      </c>
      <c r="BQ142" s="121">
        <f t="shared" si="355"/>
        <v>1.3333333333333333</v>
      </c>
      <c r="BR142" s="121">
        <f t="shared" si="355"/>
        <v>1.3333333333333333</v>
      </c>
      <c r="BS142" s="121">
        <f t="shared" si="355"/>
        <v>1.3333333333333333</v>
      </c>
      <c r="BT142" s="121">
        <f t="shared" si="355"/>
        <v>1.3333333333333333</v>
      </c>
      <c r="BU142" s="121">
        <f t="shared" si="355"/>
        <v>1.3333333333333333</v>
      </c>
      <c r="BV142" s="121">
        <f t="shared" si="355"/>
        <v>1.3333333333333333</v>
      </c>
      <c r="BW142" s="121">
        <f t="shared" si="355"/>
        <v>1.3333333333333333</v>
      </c>
      <c r="BX142" s="121">
        <f t="shared" si="355"/>
        <v>1.3333333333333333</v>
      </c>
      <c r="BY142" s="121">
        <f>(BI111^2*Y142^2)/X142^2</f>
        <v>0.22571316517937656</v>
      </c>
      <c r="BZ142" s="121">
        <f>(BJ111^2*Y142^2)/X142^2</f>
        <v>0.90285266071750625</v>
      </c>
      <c r="CA142" s="121">
        <f>(BK111^2*Y142^2)/X142^2</f>
        <v>2.0314184866143892</v>
      </c>
      <c r="CB142" s="121">
        <f>(BL111^2*Y142^2)/X142^2</f>
        <v>3.611410642870025</v>
      </c>
      <c r="CC142" s="121">
        <f>(BM111^2*Y142^2)/X142^2</f>
        <v>5.6428291294844142</v>
      </c>
      <c r="CD142" s="121">
        <f>(BN111^2*Y142^2)/X142^2</f>
        <v>8.1256739464575567</v>
      </c>
      <c r="CE142" s="121">
        <f>(BO111^2*Y142^2)/X142^2</f>
        <v>11.059945093789452</v>
      </c>
      <c r="CF142" s="121">
        <f>(BP111^2*Y142^2)/X142^2</f>
        <v>14.4456425714801</v>
      </c>
      <c r="CG142" s="121">
        <f t="shared" si="356"/>
        <v>5.9072023214672464</v>
      </c>
      <c r="CH142" s="121">
        <f t="shared" si="247"/>
        <v>1.4768005803668116</v>
      </c>
      <c r="CI142" s="121">
        <f t="shared" si="248"/>
        <v>0.65635581349636074</v>
      </c>
      <c r="CJ142" s="121">
        <f t="shared" si="249"/>
        <v>0.3692001450917029</v>
      </c>
      <c r="CK142" s="121">
        <f t="shared" si="250"/>
        <v>0.23628809285868987</v>
      </c>
      <c r="CL142" s="121">
        <f t="shared" si="251"/>
        <v>0.16408895337409019</v>
      </c>
      <c r="CM142" s="121">
        <f t="shared" si="252"/>
        <v>0.1205551494176989</v>
      </c>
      <c r="CN142" s="121">
        <f t="shared" si="253"/>
        <v>9.2300036272925726E-2</v>
      </c>
      <c r="CO142" s="95">
        <f t="shared" si="254"/>
        <v>4.7675270357610007</v>
      </c>
      <c r="CP142" s="95">
        <f t="shared" si="255"/>
        <v>5.6799921430440001</v>
      </c>
      <c r="CQ142" s="95">
        <f t="shared" si="256"/>
        <v>7.2007673218490007</v>
      </c>
      <c r="CR142" s="95">
        <f t="shared" si="257"/>
        <v>9.3298525721760015</v>
      </c>
      <c r="CS142" s="95">
        <f t="shared" si="258"/>
        <v>12.067247894025002</v>
      </c>
      <c r="CT142" s="95">
        <f t="shared" si="259"/>
        <v>15.412953287396004</v>
      </c>
      <c r="CU142" s="95">
        <f t="shared" si="260"/>
        <v>19.366968752289004</v>
      </c>
      <c r="CV142" s="95">
        <f t="shared" si="261"/>
        <v>23.929294288704007</v>
      </c>
      <c r="CW142" s="95">
        <f t="shared" si="262"/>
        <v>4.7675270357610007</v>
      </c>
      <c r="CX142" s="95">
        <f t="shared" si="263"/>
        <v>5.6799921430440001</v>
      </c>
      <c r="CY142" s="95">
        <f t="shared" si="264"/>
        <v>7.2007673218490007</v>
      </c>
      <c r="CZ142" s="95">
        <f t="shared" si="265"/>
        <v>9.3298525721760015</v>
      </c>
      <c r="DA142" s="95">
        <f t="shared" si="266"/>
        <v>12.067247894025002</v>
      </c>
      <c r="DB142" s="95">
        <f t="shared" si="267"/>
        <v>15.412953287396004</v>
      </c>
      <c r="DC142" s="95">
        <f t="shared" si="268"/>
        <v>19.366968752289004</v>
      </c>
      <c r="DD142" s="95">
        <f t="shared" si="269"/>
        <v>23.929294288704007</v>
      </c>
      <c r="DE142" s="13">
        <f t="shared" si="357"/>
        <v>26.588010451048362</v>
      </c>
      <c r="DF142" s="13">
        <f t="shared" si="358"/>
        <v>9.5435429821847535</v>
      </c>
      <c r="DG142" s="13">
        <f t="shared" si="359"/>
        <v>7.3903297405998325</v>
      </c>
      <c r="DH142" s="13">
        <f t="shared" si="360"/>
        <v>7.8216992232368368</v>
      </c>
      <c r="DI142" s="13">
        <f t="shared" si="270"/>
        <v>9.3214695009191733</v>
      </c>
      <c r="DJ142" s="13">
        <f t="shared" si="271"/>
        <v>11.515517759953918</v>
      </c>
      <c r="DK142" s="13">
        <f t="shared" si="272"/>
        <v>14.275653691460247</v>
      </c>
      <c r="DL142" s="13">
        <f t="shared" si="273"/>
        <v>17.548330716571805</v>
      </c>
      <c r="DM142" s="95">
        <f t="shared" si="274"/>
        <v>26.588010451048362</v>
      </c>
      <c r="DN142" s="95">
        <f t="shared" si="275"/>
        <v>9.5435429821847535</v>
      </c>
      <c r="DO142" s="95">
        <f t="shared" si="276"/>
        <v>7.3903297405998325</v>
      </c>
      <c r="DP142" s="95">
        <f t="shared" si="277"/>
        <v>7.8216992232368368</v>
      </c>
      <c r="DQ142" s="95">
        <f t="shared" si="278"/>
        <v>9.3214695009191733</v>
      </c>
      <c r="DR142" s="95">
        <f t="shared" si="279"/>
        <v>11.515517759953918</v>
      </c>
      <c r="DS142" s="95">
        <f t="shared" si="280"/>
        <v>14.275653691460247</v>
      </c>
      <c r="DT142" s="95">
        <f t="shared" si="281"/>
        <v>17.548330716571805</v>
      </c>
      <c r="DU142" s="95">
        <f t="shared" si="282"/>
        <v>15.785483750520513</v>
      </c>
      <c r="DV142" s="95">
        <f t="shared" si="283"/>
        <v>7.8875547705382454</v>
      </c>
      <c r="DW142" s="95">
        <f t="shared" si="284"/>
        <v>6.8898160443585592</v>
      </c>
      <c r="DX142" s="95">
        <f t="shared" si="285"/>
        <v>7.0897005842670318</v>
      </c>
      <c r="DY142" s="95">
        <f t="shared" si="286"/>
        <v>7.7846521373772521</v>
      </c>
      <c r="DZ142" s="95">
        <f t="shared" si="287"/>
        <v>8.8013126672626996</v>
      </c>
      <c r="EA142" s="95">
        <f t="shared" si="288"/>
        <v>10.080282374116649</v>
      </c>
      <c r="EB142" s="95">
        <f t="shared" si="289"/>
        <v>11.596749272596643</v>
      </c>
      <c r="EC142" s="95">
        <f t="shared" si="290"/>
        <v>15.785483750520513</v>
      </c>
      <c r="ED142" s="95">
        <f t="shared" si="291"/>
        <v>7.8875547705382463</v>
      </c>
      <c r="EE142" s="95">
        <f t="shared" si="292"/>
        <v>6.8898160443585592</v>
      </c>
      <c r="EF142" s="95">
        <f t="shared" si="293"/>
        <v>7.0897005842670318</v>
      </c>
      <c r="EG142" s="95">
        <f t="shared" si="294"/>
        <v>7.7846521373772521</v>
      </c>
      <c r="EH142" s="95">
        <f t="shared" si="295"/>
        <v>8.8013126672626996</v>
      </c>
      <c r="EI142" s="95">
        <f t="shared" si="296"/>
        <v>10.080282374116649</v>
      </c>
      <c r="EJ142" s="95">
        <f t="shared" si="297"/>
        <v>11.596749272596643</v>
      </c>
      <c r="EK142" s="95">
        <f t="shared" si="298"/>
        <v>15.785483750520513</v>
      </c>
      <c r="EL142" s="95">
        <f t="shared" si="299"/>
        <v>7.8875547705382463</v>
      </c>
      <c r="EM142" s="95">
        <f t="shared" si="300"/>
        <v>6.8898160443585592</v>
      </c>
      <c r="EN142" s="95">
        <f t="shared" si="301"/>
        <v>7.0897005842670318</v>
      </c>
      <c r="EO142" s="95">
        <f t="shared" si="302"/>
        <v>7.7846521373772521</v>
      </c>
      <c r="EP142" s="95">
        <f t="shared" si="303"/>
        <v>8.8013126672626996</v>
      </c>
      <c r="EQ142" s="95">
        <f t="shared" si="304"/>
        <v>10.080282374116649</v>
      </c>
      <c r="ER142" s="95">
        <f t="shared" si="305"/>
        <v>11.596749272596643</v>
      </c>
      <c r="ES142" s="95">
        <f t="shared" si="306"/>
        <v>1</v>
      </c>
      <c r="ET142" s="95">
        <f t="shared" si="307"/>
        <v>1</v>
      </c>
      <c r="EU142" s="95">
        <f t="shared" si="308"/>
        <v>1</v>
      </c>
      <c r="EV142" s="95">
        <f t="shared" si="309"/>
        <v>1</v>
      </c>
      <c r="EW142" s="95">
        <f t="shared" si="310"/>
        <v>1</v>
      </c>
      <c r="EX142" s="95">
        <f t="shared" si="311"/>
        <v>1</v>
      </c>
      <c r="EY142" s="95">
        <f t="shared" si="312"/>
        <v>1</v>
      </c>
      <c r="EZ142" s="95">
        <f t="shared" si="313"/>
        <v>1</v>
      </c>
      <c r="FA142" s="95">
        <f t="shared" si="314"/>
        <v>1</v>
      </c>
      <c r="FB142" s="95">
        <f t="shared" si="315"/>
        <v>1</v>
      </c>
      <c r="FC142" s="95">
        <f t="shared" si="316"/>
        <v>1</v>
      </c>
      <c r="FD142" s="95">
        <f t="shared" si="317"/>
        <v>1</v>
      </c>
      <c r="FE142" s="95">
        <f t="shared" si="318"/>
        <v>1</v>
      </c>
      <c r="FF142" s="95">
        <f t="shared" si="319"/>
        <v>1</v>
      </c>
      <c r="FG142" s="95">
        <f t="shared" si="320"/>
        <v>1</v>
      </c>
      <c r="FH142" s="95">
        <f t="shared" si="321"/>
        <v>1</v>
      </c>
      <c r="FI142" s="95">
        <f t="shared" si="322"/>
        <v>1</v>
      </c>
      <c r="FJ142" s="95">
        <f t="shared" si="323"/>
        <v>1</v>
      </c>
      <c r="FK142" s="95">
        <f t="shared" si="324"/>
        <v>1</v>
      </c>
      <c r="FL142" s="95">
        <f t="shared" si="325"/>
        <v>1</v>
      </c>
      <c r="FM142" s="95">
        <f t="shared" si="326"/>
        <v>1</v>
      </c>
      <c r="FN142" s="95">
        <f t="shared" si="327"/>
        <v>1</v>
      </c>
      <c r="FO142" s="95">
        <f t="shared" si="328"/>
        <v>1</v>
      </c>
      <c r="FP142" s="95">
        <f t="shared" si="329"/>
        <v>1</v>
      </c>
      <c r="FQ142" s="115">
        <f t="shared" si="330"/>
        <v>18.902240402503587</v>
      </c>
      <c r="FR142" s="115">
        <f t="shared" si="331"/>
        <v>6.6982690487228265</v>
      </c>
      <c r="FS142" s="115">
        <f t="shared" si="332"/>
        <v>4.999197205132889</v>
      </c>
      <c r="FT142" s="115">
        <f t="shared" si="333"/>
        <v>4.9148038238316243</v>
      </c>
      <c r="FU142" s="115">
        <f t="shared" si="334"/>
        <v>5.2772607251069923</v>
      </c>
      <c r="FV142" s="115">
        <f t="shared" si="335"/>
        <v>5.76523136443274</v>
      </c>
      <c r="FW142" s="115">
        <f t="shared" si="336"/>
        <v>6.2608827874948094</v>
      </c>
      <c r="FX142" s="115">
        <f t="shared" si="337"/>
        <v>6.7186842763001851</v>
      </c>
      <c r="FZ142" s="90">
        <f t="shared" si="361"/>
        <v>4.9148038238316243</v>
      </c>
      <c r="GB142" s="18"/>
      <c r="GC142" s="29"/>
      <c r="GE142" s="15"/>
      <c r="GF142" s="15"/>
      <c r="GG142" s="15"/>
      <c r="GI142" s="31"/>
      <c r="GJ142" s="31"/>
      <c r="GK142" s="31"/>
      <c r="IC142" s="28"/>
      <c r="ID142" s="13"/>
      <c r="IE142" s="13"/>
      <c r="IF142" s="13"/>
      <c r="IG142" s="13"/>
      <c r="IH142" s="13"/>
      <c r="II142" s="13"/>
      <c r="IJ142" s="28"/>
      <c r="IK142" s="20"/>
      <c r="IL142" s="13"/>
      <c r="IM142" s="11"/>
      <c r="IN142" s="23"/>
      <c r="IO142" s="13"/>
      <c r="IP142" s="23"/>
      <c r="IQ142" s="28"/>
      <c r="IR142" s="20"/>
      <c r="IS142" s="13"/>
      <c r="IT142" s="20"/>
      <c r="IU142" s="23"/>
      <c r="IV142" s="20"/>
      <c r="IW142" s="23"/>
      <c r="IY142" s="13"/>
      <c r="IZ142" s="25"/>
      <c r="JA142" s="25"/>
      <c r="JB142" s="25"/>
      <c r="JC142" s="25"/>
      <c r="JD142" s="25"/>
      <c r="JE142" s="25"/>
      <c r="JF142" s="25"/>
    </row>
    <row r="143" spans="13:266" x14ac:dyDescent="0.3">
      <c r="U143" s="4"/>
      <c r="X143" s="118">
        <f t="shared" si="362"/>
        <v>22.521915889608255</v>
      </c>
      <c r="Y143" s="118">
        <v>10</v>
      </c>
      <c r="Z143" s="40">
        <v>1.7999999999999999E-2</v>
      </c>
      <c r="AA143" s="40">
        <v>10000000</v>
      </c>
      <c r="AB143" s="40">
        <v>10000000</v>
      </c>
      <c r="AC143" s="98">
        <v>3900000</v>
      </c>
      <c r="AD143" s="42">
        <v>0.33</v>
      </c>
      <c r="AE143" s="42">
        <v>0.33</v>
      </c>
      <c r="AF143" s="41">
        <v>1.7999999999999999E-2</v>
      </c>
      <c r="AG143" s="40">
        <v>10000000</v>
      </c>
      <c r="AH143" s="40">
        <v>10000000</v>
      </c>
      <c r="AI143" s="98">
        <v>3900000</v>
      </c>
      <c r="AJ143" s="42">
        <v>0.33</v>
      </c>
      <c r="AK143" s="42">
        <v>0.33</v>
      </c>
      <c r="AL143" s="42">
        <f>AL109</f>
        <v>0.10050000000000001</v>
      </c>
      <c r="AM143" s="40">
        <v>6000</v>
      </c>
      <c r="AN143" s="40">
        <f>AN109</f>
        <v>10000</v>
      </c>
      <c r="AO143" s="40">
        <f>AO109</f>
        <v>10000</v>
      </c>
      <c r="AP143" s="42">
        <v>0.03</v>
      </c>
      <c r="AQ143" s="42">
        <v>0.03</v>
      </c>
      <c r="AR143" s="4">
        <f t="shared" si="338"/>
        <v>0.11849999999999999</v>
      </c>
      <c r="AS143" s="11">
        <f t="shared" si="339"/>
        <v>2.2521915889608257</v>
      </c>
      <c r="AT143" s="15">
        <f t="shared" si="340"/>
        <v>1418.2499158343621</v>
      </c>
      <c r="AU143" s="19">
        <f t="shared" si="341"/>
        <v>0.10018019504865139</v>
      </c>
      <c r="AV143" s="13">
        <f t="shared" si="342"/>
        <v>0.5</v>
      </c>
      <c r="AW143" s="11">
        <f t="shared" si="343"/>
        <v>1</v>
      </c>
      <c r="AX143" s="11">
        <f t="shared" si="344"/>
        <v>0.8911</v>
      </c>
      <c r="AY143" s="11">
        <f t="shared" si="345"/>
        <v>201997.53114128605</v>
      </c>
      <c r="AZ143" s="11">
        <f t="shared" si="346"/>
        <v>1</v>
      </c>
      <c r="BA143" s="11">
        <f t="shared" si="347"/>
        <v>0.34752899999999998</v>
      </c>
      <c r="BB143" s="11">
        <f t="shared" si="348"/>
        <v>1.025058</v>
      </c>
      <c r="BC143" s="11">
        <f t="shared" si="349"/>
        <v>0.99909999999999999</v>
      </c>
      <c r="BD143" s="11">
        <f t="shared" si="350"/>
        <v>0.8911</v>
      </c>
      <c r="BE143" s="11">
        <f t="shared" si="351"/>
        <v>201997.53114128605</v>
      </c>
      <c r="BF143" s="11">
        <f t="shared" si="352"/>
        <v>1</v>
      </c>
      <c r="BG143" s="11">
        <f t="shared" si="353"/>
        <v>0.34752899999999998</v>
      </c>
      <c r="BH143" s="11">
        <f t="shared" si="354"/>
        <v>1.025058</v>
      </c>
      <c r="BI143" s="121">
        <f>16*X143^2/(3*BI111^2*Y143^2)</f>
        <v>27.052623751391401</v>
      </c>
      <c r="BJ143" s="121">
        <f>16*X143^2/(3*BJ111^2*Y143^2)</f>
        <v>6.7631559378478503</v>
      </c>
      <c r="BK143" s="121">
        <f>16*X143^2/(3*BK111^2*Y143^2)</f>
        <v>3.0058470834879336</v>
      </c>
      <c r="BL143" s="121">
        <f>16*X143^2/(3*BL111^2*Y143^2)</f>
        <v>1.6907889844619626</v>
      </c>
      <c r="BM143" s="121">
        <f>16*X143^2/(3*BM111^2*Y143^2)</f>
        <v>1.0821049500556561</v>
      </c>
      <c r="BN143" s="121">
        <f>16*X143^2/(3*BN111^2*Y143^2)</f>
        <v>0.7514617708719834</v>
      </c>
      <c r="BO143" s="121">
        <f>16*X143^2/(3*BO111^2*Y143^2)</f>
        <v>0.55209436227329389</v>
      </c>
      <c r="BP143" s="121">
        <f>16*X143^2/(3*BP111^2*Y143^2)</f>
        <v>0.42269724611549064</v>
      </c>
      <c r="BQ143" s="121">
        <f t="shared" si="355"/>
        <v>1.3333333333333333</v>
      </c>
      <c r="BR143" s="121">
        <f t="shared" si="355"/>
        <v>1.3333333333333333</v>
      </c>
      <c r="BS143" s="121">
        <f t="shared" si="355"/>
        <v>1.3333333333333333</v>
      </c>
      <c r="BT143" s="121">
        <f t="shared" si="355"/>
        <v>1.3333333333333333</v>
      </c>
      <c r="BU143" s="121">
        <f t="shared" si="355"/>
        <v>1.3333333333333333</v>
      </c>
      <c r="BV143" s="121">
        <f t="shared" si="355"/>
        <v>1.3333333333333333</v>
      </c>
      <c r="BW143" s="121">
        <f t="shared" si="355"/>
        <v>1.3333333333333333</v>
      </c>
      <c r="BX143" s="121">
        <f t="shared" si="355"/>
        <v>1.3333333333333333</v>
      </c>
      <c r="BY143" s="121">
        <f>(BI111^2*Y143^2)/X143^2</f>
        <v>0.19714661994879604</v>
      </c>
      <c r="BZ143" s="121">
        <f>(BJ111^2*Y143^2)/X143^2</f>
        <v>0.78858647979518415</v>
      </c>
      <c r="CA143" s="121">
        <f>(BK111^2*Y143^2)/X143^2</f>
        <v>1.7743195795391642</v>
      </c>
      <c r="CB143" s="121">
        <f>(BL111^2*Y143^2)/X143^2</f>
        <v>3.1543459191807366</v>
      </c>
      <c r="CC143" s="121">
        <f>(BM111^2*Y143^2)/X143^2</f>
        <v>4.9286654987199006</v>
      </c>
      <c r="CD143" s="121">
        <f>(BN111^2*Y143^2)/X143^2</f>
        <v>7.0972783181566568</v>
      </c>
      <c r="CE143" s="121">
        <f>(BO111^2*Y143^2)/X143^2</f>
        <v>9.6601843774910048</v>
      </c>
      <c r="CF143" s="121">
        <f>(BP111^2*Y143^2)/X143^2</f>
        <v>12.617383676722946</v>
      </c>
      <c r="CG143" s="121">
        <f t="shared" si="356"/>
        <v>6.7631559378478503</v>
      </c>
      <c r="CH143" s="121">
        <f t="shared" si="247"/>
        <v>1.6907889844619626</v>
      </c>
      <c r="CI143" s="121">
        <f t="shared" si="248"/>
        <v>0.7514617708719834</v>
      </c>
      <c r="CJ143" s="121">
        <f t="shared" si="249"/>
        <v>0.42269724611549064</v>
      </c>
      <c r="CK143" s="121">
        <f t="shared" si="250"/>
        <v>0.27052623751391403</v>
      </c>
      <c r="CL143" s="121">
        <f t="shared" si="251"/>
        <v>0.18786544271799585</v>
      </c>
      <c r="CM143" s="121">
        <f t="shared" si="252"/>
        <v>0.13802359056832347</v>
      </c>
      <c r="CN143" s="121">
        <f t="shared" si="253"/>
        <v>0.10567431152887266</v>
      </c>
      <c r="CO143" s="95">
        <f t="shared" si="254"/>
        <v>4.7290327876329812</v>
      </c>
      <c r="CP143" s="95">
        <f t="shared" si="255"/>
        <v>5.5260151505319248</v>
      </c>
      <c r="CQ143" s="95">
        <f t="shared" si="256"/>
        <v>6.8543190886968306</v>
      </c>
      <c r="CR143" s="95">
        <f t="shared" si="257"/>
        <v>8.7139446021276985</v>
      </c>
      <c r="CS143" s="95">
        <f t="shared" si="258"/>
        <v>11.104891690824529</v>
      </c>
      <c r="CT143" s="95">
        <f t="shared" si="259"/>
        <v>14.02716035478732</v>
      </c>
      <c r="CU143" s="95">
        <f t="shared" si="260"/>
        <v>17.480750594016076</v>
      </c>
      <c r="CV143" s="95">
        <f t="shared" si="261"/>
        <v>21.465662408510795</v>
      </c>
      <c r="CW143" s="95">
        <f t="shared" si="262"/>
        <v>4.7290327876329812</v>
      </c>
      <c r="CX143" s="95">
        <f t="shared" si="263"/>
        <v>5.5260151505319248</v>
      </c>
      <c r="CY143" s="95">
        <f t="shared" si="264"/>
        <v>6.8543190886968306</v>
      </c>
      <c r="CZ143" s="95">
        <f t="shared" si="265"/>
        <v>8.7139446021276985</v>
      </c>
      <c r="DA143" s="95">
        <f t="shared" si="266"/>
        <v>11.104891690824529</v>
      </c>
      <c r="DB143" s="95">
        <f t="shared" si="267"/>
        <v>14.02716035478732</v>
      </c>
      <c r="DC143" s="95">
        <f t="shared" si="268"/>
        <v>17.480750594016076</v>
      </c>
      <c r="DD143" s="95">
        <f t="shared" si="269"/>
        <v>21.465662408510795</v>
      </c>
      <c r="DE143" s="13">
        <f t="shared" si="357"/>
        <v>29.983258371340199</v>
      </c>
      <c r="DF143" s="13">
        <f t="shared" si="358"/>
        <v>10.285230417643033</v>
      </c>
      <c r="DG143" s="13">
        <f t="shared" si="359"/>
        <v>7.5136546630270979</v>
      </c>
      <c r="DH143" s="13">
        <f t="shared" si="360"/>
        <v>7.5786229036426995</v>
      </c>
      <c r="DI143" s="13">
        <f t="shared" si="270"/>
        <v>8.7442584487755575</v>
      </c>
      <c r="DJ143" s="13">
        <f t="shared" si="271"/>
        <v>10.582228089028639</v>
      </c>
      <c r="DK143" s="13">
        <f t="shared" si="272"/>
        <v>12.945766739764299</v>
      </c>
      <c r="DL143" s="13">
        <f t="shared" si="273"/>
        <v>15.773568922838436</v>
      </c>
      <c r="DM143" s="95">
        <f t="shared" si="274"/>
        <v>29.983258371340199</v>
      </c>
      <c r="DN143" s="95">
        <f t="shared" si="275"/>
        <v>10.285230417643033</v>
      </c>
      <c r="DO143" s="95">
        <f t="shared" si="276"/>
        <v>7.5136546630270979</v>
      </c>
      <c r="DP143" s="95">
        <f t="shared" si="277"/>
        <v>7.5786229036426995</v>
      </c>
      <c r="DQ143" s="95">
        <f t="shared" si="278"/>
        <v>8.7442584487755575</v>
      </c>
      <c r="DR143" s="95">
        <f t="shared" si="279"/>
        <v>10.582228089028639</v>
      </c>
      <c r="DS143" s="95">
        <f t="shared" si="280"/>
        <v>12.945766739764299</v>
      </c>
      <c r="DT143" s="95">
        <f t="shared" si="281"/>
        <v>15.773568922838436</v>
      </c>
      <c r="DU143" s="95">
        <f t="shared" si="282"/>
        <v>17.358746569841983</v>
      </c>
      <c r="DV143" s="95">
        <f t="shared" si="283"/>
        <v>8.23123196088142</v>
      </c>
      <c r="DW143" s="95">
        <f t="shared" si="284"/>
        <v>6.9469613603135247</v>
      </c>
      <c r="DX143" s="95">
        <f t="shared" si="285"/>
        <v>6.9770658239040584</v>
      </c>
      <c r="DY143" s="95">
        <f t="shared" si="286"/>
        <v>7.51718869772336</v>
      </c>
      <c r="DZ143" s="95">
        <f t="shared" si="287"/>
        <v>8.3688523658667116</v>
      </c>
      <c r="EA143" s="95">
        <f t="shared" si="288"/>
        <v>9.464049997535394</v>
      </c>
      <c r="EB143" s="95">
        <f t="shared" si="289"/>
        <v>10.774374350710824</v>
      </c>
      <c r="EC143" s="95">
        <f t="shared" si="290"/>
        <v>17.358746569841983</v>
      </c>
      <c r="ED143" s="95">
        <f t="shared" si="291"/>
        <v>8.23123196088142</v>
      </c>
      <c r="EE143" s="95">
        <f t="shared" si="292"/>
        <v>6.9469613603135247</v>
      </c>
      <c r="EF143" s="95">
        <f t="shared" si="293"/>
        <v>6.9770658239040584</v>
      </c>
      <c r="EG143" s="95">
        <f t="shared" si="294"/>
        <v>7.51718869772336</v>
      </c>
      <c r="EH143" s="95">
        <f t="shared" si="295"/>
        <v>8.3688523658667116</v>
      </c>
      <c r="EI143" s="95">
        <f t="shared" si="296"/>
        <v>9.464049997535394</v>
      </c>
      <c r="EJ143" s="95">
        <f t="shared" si="297"/>
        <v>10.774374350710826</v>
      </c>
      <c r="EK143" s="95">
        <f t="shared" si="298"/>
        <v>17.358746569841983</v>
      </c>
      <c r="EL143" s="95">
        <f t="shared" si="299"/>
        <v>8.23123196088142</v>
      </c>
      <c r="EM143" s="95">
        <f t="shared" si="300"/>
        <v>6.9469613603135247</v>
      </c>
      <c r="EN143" s="95">
        <f t="shared" si="301"/>
        <v>6.9770658239040584</v>
      </c>
      <c r="EO143" s="95">
        <f t="shared" si="302"/>
        <v>7.51718869772336</v>
      </c>
      <c r="EP143" s="95">
        <f t="shared" si="303"/>
        <v>8.3688523658667116</v>
      </c>
      <c r="EQ143" s="95">
        <f t="shared" si="304"/>
        <v>9.464049997535394</v>
      </c>
      <c r="ER143" s="95">
        <f t="shared" si="305"/>
        <v>10.774374350710826</v>
      </c>
      <c r="ES143" s="95">
        <f t="shared" si="306"/>
        <v>1</v>
      </c>
      <c r="ET143" s="95">
        <f t="shared" si="307"/>
        <v>1</v>
      </c>
      <c r="EU143" s="95">
        <f t="shared" si="308"/>
        <v>1</v>
      </c>
      <c r="EV143" s="95">
        <f t="shared" si="309"/>
        <v>1</v>
      </c>
      <c r="EW143" s="95">
        <f t="shared" si="310"/>
        <v>1</v>
      </c>
      <c r="EX143" s="95">
        <f t="shared" si="311"/>
        <v>1</v>
      </c>
      <c r="EY143" s="95">
        <f t="shared" si="312"/>
        <v>1</v>
      </c>
      <c r="EZ143" s="95">
        <f t="shared" si="313"/>
        <v>1</v>
      </c>
      <c r="FA143" s="95">
        <f t="shared" si="314"/>
        <v>1</v>
      </c>
      <c r="FB143" s="95">
        <f t="shared" si="315"/>
        <v>1</v>
      </c>
      <c r="FC143" s="95">
        <f t="shared" si="316"/>
        <v>1</v>
      </c>
      <c r="FD143" s="95">
        <f t="shared" si="317"/>
        <v>1</v>
      </c>
      <c r="FE143" s="95">
        <f t="shared" si="318"/>
        <v>1</v>
      </c>
      <c r="FF143" s="95">
        <f t="shared" si="319"/>
        <v>1</v>
      </c>
      <c r="FG143" s="95">
        <f t="shared" si="320"/>
        <v>1</v>
      </c>
      <c r="FH143" s="95">
        <f t="shared" si="321"/>
        <v>1</v>
      </c>
      <c r="FI143" s="95">
        <f t="shared" si="322"/>
        <v>1</v>
      </c>
      <c r="FJ143" s="95">
        <f t="shared" si="323"/>
        <v>1</v>
      </c>
      <c r="FK143" s="95">
        <f t="shared" si="324"/>
        <v>1</v>
      </c>
      <c r="FL143" s="95">
        <f t="shared" si="325"/>
        <v>1</v>
      </c>
      <c r="FM143" s="95">
        <f t="shared" si="326"/>
        <v>1</v>
      </c>
      <c r="FN143" s="95">
        <f t="shared" si="327"/>
        <v>1</v>
      </c>
      <c r="FO143" s="95">
        <f t="shared" si="328"/>
        <v>1</v>
      </c>
      <c r="FP143" s="95">
        <f t="shared" si="329"/>
        <v>1</v>
      </c>
      <c r="FQ143" s="115">
        <f t="shared" si="330"/>
        <v>21.326493821404462</v>
      </c>
      <c r="FR143" s="115">
        <f t="shared" si="331"/>
        <v>7.2373558763789685</v>
      </c>
      <c r="FS143" s="115">
        <f t="shared" si="332"/>
        <v>5.1340281114168391</v>
      </c>
      <c r="FT143" s="115">
        <f t="shared" si="333"/>
        <v>4.8715129553855334</v>
      </c>
      <c r="FU143" s="115">
        <f t="shared" si="334"/>
        <v>5.1355879645147517</v>
      </c>
      <c r="FV143" s="115">
        <f t="shared" si="335"/>
        <v>5.5685715436884395</v>
      </c>
      <c r="FW143" s="115">
        <f t="shared" si="336"/>
        <v>6.0368602959442672</v>
      </c>
      <c r="FX143" s="115">
        <f t="shared" si="337"/>
        <v>6.4851769009014841</v>
      </c>
      <c r="FZ143" s="90">
        <f t="shared" si="361"/>
        <v>4.8715129553855334</v>
      </c>
      <c r="GB143" s="18"/>
      <c r="GC143" s="29"/>
      <c r="GE143" s="15"/>
      <c r="GF143" s="15"/>
      <c r="GG143" s="15"/>
      <c r="GI143" s="31"/>
      <c r="GJ143" s="31"/>
      <c r="GK143" s="31"/>
      <c r="IC143" s="28"/>
      <c r="ID143" s="13"/>
      <c r="IE143" s="13"/>
      <c r="IF143" s="13"/>
      <c r="IG143" s="13"/>
      <c r="IH143" s="13"/>
      <c r="II143" s="13"/>
      <c r="IJ143" s="28"/>
      <c r="IK143" s="20"/>
      <c r="IL143" s="13"/>
      <c r="IM143" s="11"/>
      <c r="IN143" s="23"/>
      <c r="IO143" s="13"/>
      <c r="IP143" s="23"/>
      <c r="IQ143" s="28"/>
      <c r="IR143" s="20"/>
      <c r="IS143" s="13"/>
      <c r="IT143" s="20"/>
      <c r="IU143" s="23"/>
      <c r="IV143" s="20"/>
      <c r="IW143" s="23"/>
      <c r="IY143" s="13"/>
      <c r="IZ143" s="25"/>
      <c r="JA143" s="25"/>
      <c r="JB143" s="25"/>
      <c r="JC143" s="25"/>
      <c r="JD143" s="25"/>
      <c r="JE143" s="25"/>
      <c r="JF143" s="25"/>
    </row>
    <row r="144" spans="13:266" x14ac:dyDescent="0.3">
      <c r="U144" s="4"/>
      <c r="X144" s="118">
        <f t="shared" si="362"/>
        <v>24.098450001880835</v>
      </c>
      <c r="Y144" s="118">
        <v>10</v>
      </c>
      <c r="Z144" s="40">
        <v>1.7999999999999999E-2</v>
      </c>
      <c r="AA144" s="40">
        <v>10000000</v>
      </c>
      <c r="AB144" s="40">
        <v>10000000</v>
      </c>
      <c r="AC144" s="98">
        <v>3900000</v>
      </c>
      <c r="AD144" s="42">
        <v>0.33</v>
      </c>
      <c r="AE144" s="42">
        <v>0.33</v>
      </c>
      <c r="AF144" s="41">
        <v>1.7999999999999999E-2</v>
      </c>
      <c r="AG144" s="40">
        <v>10000000</v>
      </c>
      <c r="AH144" s="40">
        <v>10000000</v>
      </c>
      <c r="AI144" s="98">
        <v>3900000</v>
      </c>
      <c r="AJ144" s="42">
        <v>0.33</v>
      </c>
      <c r="AK144" s="42">
        <v>0.33</v>
      </c>
      <c r="AL144" s="42">
        <f>AL109</f>
        <v>0.10050000000000001</v>
      </c>
      <c r="AM144" s="40">
        <v>6000</v>
      </c>
      <c r="AN144" s="40">
        <f>AN109</f>
        <v>10000</v>
      </c>
      <c r="AO144" s="40">
        <f>AO109</f>
        <v>10000</v>
      </c>
      <c r="AP144" s="42">
        <v>0.03</v>
      </c>
      <c r="AQ144" s="42">
        <v>0.03</v>
      </c>
      <c r="AR144" s="4">
        <f t="shared" si="338"/>
        <v>0.11849999999999999</v>
      </c>
      <c r="AS144" s="11">
        <f t="shared" si="339"/>
        <v>2.4098450001880836</v>
      </c>
      <c r="AT144" s="15">
        <f t="shared" si="340"/>
        <v>1418.2499158343621</v>
      </c>
      <c r="AU144" s="19">
        <f t="shared" si="341"/>
        <v>0.10018019504865139</v>
      </c>
      <c r="AV144" s="13">
        <f t="shared" si="342"/>
        <v>0.5</v>
      </c>
      <c r="AW144" s="11">
        <f t="shared" si="343"/>
        <v>1</v>
      </c>
      <c r="AX144" s="11">
        <f t="shared" si="344"/>
        <v>0.8911</v>
      </c>
      <c r="AY144" s="11">
        <f t="shared" si="345"/>
        <v>201997.53114128605</v>
      </c>
      <c r="AZ144" s="11">
        <f t="shared" si="346"/>
        <v>1</v>
      </c>
      <c r="BA144" s="11">
        <f t="shared" si="347"/>
        <v>0.34752899999999998</v>
      </c>
      <c r="BB144" s="11">
        <f t="shared" si="348"/>
        <v>1.025058</v>
      </c>
      <c r="BC144" s="11">
        <f t="shared" si="349"/>
        <v>0.99909999999999999</v>
      </c>
      <c r="BD144" s="11">
        <f t="shared" si="350"/>
        <v>0.8911</v>
      </c>
      <c r="BE144" s="11">
        <f t="shared" si="351"/>
        <v>201997.53114128605</v>
      </c>
      <c r="BF144" s="11">
        <f t="shared" si="352"/>
        <v>1</v>
      </c>
      <c r="BG144" s="11">
        <f t="shared" si="353"/>
        <v>0.34752899999999998</v>
      </c>
      <c r="BH144" s="11">
        <f t="shared" si="354"/>
        <v>1.025058</v>
      </c>
      <c r="BI144" s="121">
        <f>16*X144^2/(3*BI111^2*Y144^2)</f>
        <v>30.972548932968021</v>
      </c>
      <c r="BJ144" s="121">
        <f>16*X144^2/(3*BJ111^2*Y144^2)</f>
        <v>7.7431372332420052</v>
      </c>
      <c r="BK144" s="121">
        <f>16*X144^2/(3*BK111^2*Y144^2)</f>
        <v>3.4413943258853354</v>
      </c>
      <c r="BL144" s="121">
        <f>16*X144^2/(3*BL111^2*Y144^2)</f>
        <v>1.9357843083105013</v>
      </c>
      <c r="BM144" s="121">
        <f>16*X144^2/(3*BM111^2*Y144^2)</f>
        <v>1.2389019573187208</v>
      </c>
      <c r="BN144" s="121">
        <f>16*X144^2/(3*BN111^2*Y144^2)</f>
        <v>0.86034858147133386</v>
      </c>
      <c r="BO144" s="121">
        <f>16*X144^2/(3*BO111^2*Y144^2)</f>
        <v>0.63209283536669425</v>
      </c>
      <c r="BP144" s="121">
        <f>16*X144^2/(3*BP111^2*Y144^2)</f>
        <v>0.48394607707762533</v>
      </c>
      <c r="BQ144" s="121">
        <f t="shared" si="355"/>
        <v>1.3333333333333333</v>
      </c>
      <c r="BR144" s="121">
        <f t="shared" si="355"/>
        <v>1.3333333333333333</v>
      </c>
      <c r="BS144" s="121">
        <f t="shared" si="355"/>
        <v>1.3333333333333333</v>
      </c>
      <c r="BT144" s="121">
        <f t="shared" si="355"/>
        <v>1.3333333333333333</v>
      </c>
      <c r="BU144" s="121">
        <f t="shared" si="355"/>
        <v>1.3333333333333333</v>
      </c>
      <c r="BV144" s="121">
        <f t="shared" si="355"/>
        <v>1.3333333333333333</v>
      </c>
      <c r="BW144" s="121">
        <f t="shared" si="355"/>
        <v>1.3333333333333333</v>
      </c>
      <c r="BX144" s="121">
        <f t="shared" si="355"/>
        <v>1.3333333333333333</v>
      </c>
      <c r="BY144" s="121">
        <f>(BI111^2*Y144^2)/X144^2</f>
        <v>0.17219549301143855</v>
      </c>
      <c r="BZ144" s="121">
        <f>(BJ111^2*Y144^2)/X144^2</f>
        <v>0.6887819720457542</v>
      </c>
      <c r="CA144" s="121">
        <f>(BK111^2*Y144^2)/X144^2</f>
        <v>1.5497594371029471</v>
      </c>
      <c r="CB144" s="121">
        <f>(BL111^2*Y144^2)/X144^2</f>
        <v>2.7551278881830168</v>
      </c>
      <c r="CC144" s="121">
        <f>(BM111^2*Y144^2)/X144^2</f>
        <v>4.3048873252859634</v>
      </c>
      <c r="CD144" s="121">
        <f>(BN111^2*Y144^2)/X144^2</f>
        <v>6.1990377484117882</v>
      </c>
      <c r="CE144" s="121">
        <f>(BO111^2*Y144^2)/X144^2</f>
        <v>8.4375791575604886</v>
      </c>
      <c r="CF144" s="121">
        <f>(BP111^2*Y144^2)/X144^2</f>
        <v>11.020511552732067</v>
      </c>
      <c r="CG144" s="121">
        <f t="shared" si="356"/>
        <v>7.7431372332420052</v>
      </c>
      <c r="CH144" s="121">
        <f t="shared" si="247"/>
        <v>1.9357843083105013</v>
      </c>
      <c r="CI144" s="121">
        <f t="shared" si="248"/>
        <v>0.86034858147133386</v>
      </c>
      <c r="CJ144" s="121">
        <f t="shared" si="249"/>
        <v>0.48394607707762533</v>
      </c>
      <c r="CK144" s="121">
        <f t="shared" si="250"/>
        <v>0.30972548932968019</v>
      </c>
      <c r="CL144" s="121">
        <f t="shared" si="251"/>
        <v>0.21508714536783347</v>
      </c>
      <c r="CM144" s="121">
        <f t="shared" si="252"/>
        <v>0.15802320884167356</v>
      </c>
      <c r="CN144" s="121">
        <f t="shared" si="253"/>
        <v>0.12098651926940633</v>
      </c>
      <c r="CO144" s="95">
        <f t="shared" si="254"/>
        <v>4.6954104205022107</v>
      </c>
      <c r="CP144" s="95">
        <f t="shared" si="255"/>
        <v>5.3915256820088437</v>
      </c>
      <c r="CQ144" s="95">
        <f t="shared" si="256"/>
        <v>6.5517177845198979</v>
      </c>
      <c r="CR144" s="95">
        <f t="shared" si="257"/>
        <v>8.1759867280353724</v>
      </c>
      <c r="CS144" s="95">
        <f t="shared" si="258"/>
        <v>10.264332512555267</v>
      </c>
      <c r="CT144" s="95">
        <f t="shared" si="259"/>
        <v>12.816755138079589</v>
      </c>
      <c r="CU144" s="95">
        <f t="shared" si="260"/>
        <v>15.833254604608328</v>
      </c>
      <c r="CV144" s="95">
        <f t="shared" si="261"/>
        <v>19.313830912141491</v>
      </c>
      <c r="CW144" s="95">
        <f t="shared" si="262"/>
        <v>4.6954104205022107</v>
      </c>
      <c r="CX144" s="95">
        <f t="shared" si="263"/>
        <v>5.3915256820088437</v>
      </c>
      <c r="CY144" s="95">
        <f t="shared" si="264"/>
        <v>6.5517177845198979</v>
      </c>
      <c r="CZ144" s="95">
        <f t="shared" si="265"/>
        <v>8.1759867280353724</v>
      </c>
      <c r="DA144" s="95">
        <f t="shared" si="266"/>
        <v>10.264332512555267</v>
      </c>
      <c r="DB144" s="95">
        <f t="shared" si="267"/>
        <v>12.816755138079589</v>
      </c>
      <c r="DC144" s="95">
        <f t="shared" si="268"/>
        <v>15.833254604608328</v>
      </c>
      <c r="DD144" s="95">
        <f t="shared" si="269"/>
        <v>19.313830912141491</v>
      </c>
      <c r="DE144" s="13">
        <f t="shared" si="357"/>
        <v>33.878232425979455</v>
      </c>
      <c r="DF144" s="13">
        <f t="shared" si="358"/>
        <v>11.16540720528776</v>
      </c>
      <c r="DG144" s="13">
        <f t="shared" si="359"/>
        <v>7.7246417629882824</v>
      </c>
      <c r="DH144" s="13">
        <f t="shared" si="360"/>
        <v>7.4244001964935178</v>
      </c>
      <c r="DI144" s="13">
        <f t="shared" si="270"/>
        <v>8.2772772826046843</v>
      </c>
      <c r="DJ144" s="13">
        <f t="shared" si="271"/>
        <v>9.7928743298831229</v>
      </c>
      <c r="DK144" s="13">
        <f t="shared" si="272"/>
        <v>11.803159992927183</v>
      </c>
      <c r="DL144" s="13">
        <f t="shared" si="273"/>
        <v>14.237945629809692</v>
      </c>
      <c r="DM144" s="95">
        <f t="shared" si="274"/>
        <v>33.878232425979455</v>
      </c>
      <c r="DN144" s="95">
        <f t="shared" si="275"/>
        <v>11.16540720528776</v>
      </c>
      <c r="DO144" s="95">
        <f t="shared" si="276"/>
        <v>7.7246417629882824</v>
      </c>
      <c r="DP144" s="95">
        <f t="shared" si="277"/>
        <v>7.4244001964935178</v>
      </c>
      <c r="DQ144" s="95">
        <f t="shared" si="278"/>
        <v>8.2772772826046843</v>
      </c>
      <c r="DR144" s="95">
        <f t="shared" si="279"/>
        <v>9.7928743298831229</v>
      </c>
      <c r="DS144" s="95">
        <f t="shared" si="280"/>
        <v>11.803159992927183</v>
      </c>
      <c r="DT144" s="95">
        <f t="shared" si="281"/>
        <v>14.237945629809692</v>
      </c>
      <c r="DU144" s="95">
        <f t="shared" si="282"/>
        <v>19.163568487488284</v>
      </c>
      <c r="DV144" s="95">
        <f t="shared" si="283"/>
        <v>8.6390812393259324</v>
      </c>
      <c r="DW144" s="95">
        <f t="shared" si="284"/>
        <v>7.0447268747967389</v>
      </c>
      <c r="DX144" s="95">
        <f t="shared" si="285"/>
        <v>6.9056033396469267</v>
      </c>
      <c r="DY144" s="95">
        <f t="shared" si="286"/>
        <v>7.3008027007924303</v>
      </c>
      <c r="DZ144" s="95">
        <f t="shared" si="287"/>
        <v>8.0030879357839346</v>
      </c>
      <c r="EA144" s="95">
        <f t="shared" si="288"/>
        <v>8.9345980240399854</v>
      </c>
      <c r="EB144" s="95">
        <f t="shared" si="289"/>
        <v>10.062809514173509</v>
      </c>
      <c r="EC144" s="95">
        <f t="shared" si="290"/>
        <v>19.163568487488284</v>
      </c>
      <c r="ED144" s="95">
        <f t="shared" si="291"/>
        <v>8.6390812393259324</v>
      </c>
      <c r="EE144" s="95">
        <f t="shared" si="292"/>
        <v>7.0447268747967389</v>
      </c>
      <c r="EF144" s="95">
        <f t="shared" si="293"/>
        <v>6.9056033396469267</v>
      </c>
      <c r="EG144" s="95">
        <f t="shared" si="294"/>
        <v>7.3008027007924303</v>
      </c>
      <c r="EH144" s="95">
        <f t="shared" si="295"/>
        <v>8.0030879357839346</v>
      </c>
      <c r="EI144" s="95">
        <f t="shared" si="296"/>
        <v>8.9345980240399872</v>
      </c>
      <c r="EJ144" s="95">
        <f t="shared" si="297"/>
        <v>10.062809514173509</v>
      </c>
      <c r="EK144" s="95">
        <f t="shared" si="298"/>
        <v>19.163568487488284</v>
      </c>
      <c r="EL144" s="95">
        <f t="shared" si="299"/>
        <v>8.6390812393259324</v>
      </c>
      <c r="EM144" s="95">
        <f t="shared" si="300"/>
        <v>7.0447268747967389</v>
      </c>
      <c r="EN144" s="95">
        <f t="shared" si="301"/>
        <v>6.9056033396469267</v>
      </c>
      <c r="EO144" s="95">
        <f t="shared" si="302"/>
        <v>7.3008027007924303</v>
      </c>
      <c r="EP144" s="95">
        <f t="shared" si="303"/>
        <v>8.0030879357839346</v>
      </c>
      <c r="EQ144" s="95">
        <f t="shared" si="304"/>
        <v>8.9345980240399872</v>
      </c>
      <c r="ER144" s="95">
        <f t="shared" si="305"/>
        <v>10.062809514173509</v>
      </c>
      <c r="ES144" s="95">
        <f t="shared" si="306"/>
        <v>1</v>
      </c>
      <c r="ET144" s="95">
        <f t="shared" si="307"/>
        <v>1</v>
      </c>
      <c r="EU144" s="95">
        <f t="shared" si="308"/>
        <v>1</v>
      </c>
      <c r="EV144" s="95">
        <f t="shared" si="309"/>
        <v>1</v>
      </c>
      <c r="EW144" s="95">
        <f t="shared" si="310"/>
        <v>1</v>
      </c>
      <c r="EX144" s="95">
        <f t="shared" si="311"/>
        <v>1</v>
      </c>
      <c r="EY144" s="95">
        <f t="shared" si="312"/>
        <v>1</v>
      </c>
      <c r="EZ144" s="95">
        <f t="shared" si="313"/>
        <v>1</v>
      </c>
      <c r="FA144" s="95">
        <f t="shared" si="314"/>
        <v>1</v>
      </c>
      <c r="FB144" s="95">
        <f t="shared" si="315"/>
        <v>1</v>
      </c>
      <c r="FC144" s="95">
        <f t="shared" si="316"/>
        <v>1</v>
      </c>
      <c r="FD144" s="95">
        <f t="shared" si="317"/>
        <v>1</v>
      </c>
      <c r="FE144" s="95">
        <f t="shared" si="318"/>
        <v>1</v>
      </c>
      <c r="FF144" s="95">
        <f t="shared" si="319"/>
        <v>1</v>
      </c>
      <c r="FG144" s="95">
        <f t="shared" si="320"/>
        <v>0.99999999999999989</v>
      </c>
      <c r="FH144" s="95">
        <f t="shared" si="321"/>
        <v>1</v>
      </c>
      <c r="FI144" s="95">
        <f t="shared" si="322"/>
        <v>1</v>
      </c>
      <c r="FJ144" s="95">
        <f t="shared" si="323"/>
        <v>1</v>
      </c>
      <c r="FK144" s="95">
        <f t="shared" si="324"/>
        <v>1</v>
      </c>
      <c r="FL144" s="95">
        <f t="shared" si="325"/>
        <v>1</v>
      </c>
      <c r="FM144" s="95">
        <f t="shared" si="326"/>
        <v>1</v>
      </c>
      <c r="FN144" s="95">
        <f t="shared" si="327"/>
        <v>1</v>
      </c>
      <c r="FO144" s="95">
        <f t="shared" si="328"/>
        <v>1</v>
      </c>
      <c r="FP144" s="95">
        <f t="shared" si="329"/>
        <v>1</v>
      </c>
      <c r="FQ144" s="115">
        <f t="shared" si="330"/>
        <v>24.107386663396341</v>
      </c>
      <c r="FR144" s="115">
        <f t="shared" si="331"/>
        <v>7.8729597953188613</v>
      </c>
      <c r="FS144" s="115">
        <f t="shared" si="332"/>
        <v>5.3209791762544008</v>
      </c>
      <c r="FT144" s="115">
        <f t="shared" si="333"/>
        <v>4.8646019677549619</v>
      </c>
      <c r="FU144" s="115">
        <f t="shared" si="334"/>
        <v>5.0202430995351026</v>
      </c>
      <c r="FV144" s="115">
        <f t="shared" si="335"/>
        <v>5.3895228923072036</v>
      </c>
      <c r="FW144" s="115">
        <f t="shared" si="336"/>
        <v>5.8226484200239872</v>
      </c>
      <c r="FX144" s="115">
        <f t="shared" si="337"/>
        <v>6.2548724109858682</v>
      </c>
      <c r="FZ144" s="90">
        <f t="shared" si="361"/>
        <v>4.8646019677549619</v>
      </c>
      <c r="GB144" s="18"/>
      <c r="GC144" s="29"/>
      <c r="GE144" s="15"/>
      <c r="GF144" s="15"/>
      <c r="GG144" s="15"/>
      <c r="GI144" s="31"/>
      <c r="GJ144" s="31"/>
      <c r="GK144" s="31"/>
      <c r="IC144" s="28"/>
      <c r="ID144" s="11"/>
      <c r="IE144" s="13"/>
      <c r="IF144" s="11"/>
      <c r="IG144" s="13"/>
      <c r="IH144" s="13"/>
      <c r="II144" s="13"/>
      <c r="IJ144" s="28"/>
      <c r="IK144" s="11"/>
      <c r="IL144" s="13"/>
      <c r="IM144" s="11"/>
      <c r="IN144" s="23"/>
      <c r="IO144" s="11"/>
      <c r="IP144" s="23"/>
      <c r="IQ144" s="28"/>
      <c r="IR144" s="20"/>
      <c r="IS144" s="13"/>
      <c r="IT144" s="23"/>
      <c r="IU144" s="23"/>
      <c r="IV144" s="23"/>
      <c r="IW144" s="23"/>
      <c r="IY144" s="13"/>
      <c r="IZ144" s="25"/>
      <c r="JA144" s="25"/>
      <c r="JB144" s="25"/>
      <c r="JC144" s="25"/>
      <c r="JD144" s="25"/>
      <c r="JE144" s="25"/>
      <c r="JF144" s="25"/>
    </row>
    <row r="145" spans="1:318" x14ac:dyDescent="0.3">
      <c r="U145" s="4"/>
      <c r="X145" s="118">
        <f t="shared" si="362"/>
        <v>25.785341502012496</v>
      </c>
      <c r="Y145" s="118">
        <v>10</v>
      </c>
      <c r="Z145" s="40">
        <v>1.7999999999999999E-2</v>
      </c>
      <c r="AA145" s="40">
        <v>10000000</v>
      </c>
      <c r="AB145" s="40">
        <v>10000000</v>
      </c>
      <c r="AC145" s="98">
        <v>3900000</v>
      </c>
      <c r="AD145" s="42">
        <v>0.33</v>
      </c>
      <c r="AE145" s="42">
        <v>0.33</v>
      </c>
      <c r="AF145" s="41">
        <v>1.7999999999999999E-2</v>
      </c>
      <c r="AG145" s="40">
        <v>10000000</v>
      </c>
      <c r="AH145" s="40">
        <v>10000000</v>
      </c>
      <c r="AI145" s="98">
        <v>3900000</v>
      </c>
      <c r="AJ145" s="42">
        <v>0.33</v>
      </c>
      <c r="AK145" s="42">
        <v>0.33</v>
      </c>
      <c r="AL145" s="42">
        <f>AL109</f>
        <v>0.10050000000000001</v>
      </c>
      <c r="AM145" s="40">
        <v>6000</v>
      </c>
      <c r="AN145" s="40">
        <f>AN109</f>
        <v>10000</v>
      </c>
      <c r="AO145" s="40">
        <f>AO109</f>
        <v>10000</v>
      </c>
      <c r="AP145" s="42">
        <v>0.03</v>
      </c>
      <c r="AQ145" s="42">
        <v>0.03</v>
      </c>
      <c r="AR145" s="4">
        <f t="shared" si="338"/>
        <v>0.11849999999999999</v>
      </c>
      <c r="AS145" s="11">
        <f t="shared" si="339"/>
        <v>2.5785341502012495</v>
      </c>
      <c r="AT145" s="15">
        <f t="shared" si="340"/>
        <v>1418.2499158343621</v>
      </c>
      <c r="AU145" s="19">
        <f t="shared" si="341"/>
        <v>0.10018019504865139</v>
      </c>
      <c r="AV145" s="13">
        <f t="shared" si="342"/>
        <v>0.5</v>
      </c>
      <c r="AW145" s="11">
        <f t="shared" si="343"/>
        <v>1</v>
      </c>
      <c r="AX145" s="11">
        <f t="shared" si="344"/>
        <v>0.8911</v>
      </c>
      <c r="AY145" s="11">
        <f t="shared" si="345"/>
        <v>201997.53114128605</v>
      </c>
      <c r="AZ145" s="11">
        <f t="shared" si="346"/>
        <v>1</v>
      </c>
      <c r="BA145" s="11">
        <f t="shared" si="347"/>
        <v>0.34752899999999998</v>
      </c>
      <c r="BB145" s="11">
        <f t="shared" si="348"/>
        <v>1.025058</v>
      </c>
      <c r="BC145" s="11">
        <f t="shared" si="349"/>
        <v>0.99909999999999999</v>
      </c>
      <c r="BD145" s="11">
        <f t="shared" si="350"/>
        <v>0.8911</v>
      </c>
      <c r="BE145" s="11">
        <f t="shared" si="351"/>
        <v>201997.53114128605</v>
      </c>
      <c r="BF145" s="11">
        <f t="shared" si="352"/>
        <v>1</v>
      </c>
      <c r="BG145" s="11">
        <f t="shared" si="353"/>
        <v>0.34752899999999998</v>
      </c>
      <c r="BH145" s="11">
        <f t="shared" si="354"/>
        <v>1.025058</v>
      </c>
      <c r="BI145" s="121">
        <f>16*X145^2/(3*BI111^2*Y145^2)</f>
        <v>35.460471273355097</v>
      </c>
      <c r="BJ145" s="121">
        <f>16*X145^2/(3*BJ111^2*Y145^2)</f>
        <v>8.8651178183387742</v>
      </c>
      <c r="BK145" s="121">
        <f>16*X145^2/(3*BK111^2*Y145^2)</f>
        <v>3.9400523637061213</v>
      </c>
      <c r="BL145" s="121">
        <f>16*X145^2/(3*BL111^2*Y145^2)</f>
        <v>2.2162794545846936</v>
      </c>
      <c r="BM145" s="121">
        <f>16*X145^2/(3*BM111^2*Y145^2)</f>
        <v>1.4184188509342037</v>
      </c>
      <c r="BN145" s="121">
        <f>16*X145^2/(3*BN111^2*Y145^2)</f>
        <v>0.98501309092653033</v>
      </c>
      <c r="BO145" s="121">
        <f>16*X145^2/(3*BO111^2*Y145^2)</f>
        <v>0.72368308721132846</v>
      </c>
      <c r="BP145" s="121">
        <f>16*X145^2/(3*BP111^2*Y145^2)</f>
        <v>0.55406986364617339</v>
      </c>
      <c r="BQ145" s="121">
        <f t="shared" si="355"/>
        <v>1.3333333333333333</v>
      </c>
      <c r="BR145" s="121">
        <f t="shared" si="355"/>
        <v>1.3333333333333333</v>
      </c>
      <c r="BS145" s="121">
        <f t="shared" si="355"/>
        <v>1.3333333333333333</v>
      </c>
      <c r="BT145" s="121">
        <f t="shared" si="355"/>
        <v>1.3333333333333333</v>
      </c>
      <c r="BU145" s="121">
        <f t="shared" si="355"/>
        <v>1.3333333333333333</v>
      </c>
      <c r="BV145" s="121">
        <f t="shared" si="355"/>
        <v>1.3333333333333333</v>
      </c>
      <c r="BW145" s="121">
        <f t="shared" si="355"/>
        <v>1.3333333333333333</v>
      </c>
      <c r="BX145" s="121">
        <f t="shared" si="355"/>
        <v>1.3333333333333333</v>
      </c>
      <c r="BY145" s="121">
        <f>(BI111^2*Y145^2)/X145^2</f>
        <v>0.15040221243028956</v>
      </c>
      <c r="BZ145" s="121">
        <f>(BJ111^2*Y145^2)/X145^2</f>
        <v>0.60160884972115825</v>
      </c>
      <c r="CA145" s="121">
        <f>(BK111^2*Y145^2)/X145^2</f>
        <v>1.353619911872606</v>
      </c>
      <c r="CB145" s="121">
        <f>(BL111^2*Y145^2)/X145^2</f>
        <v>2.406435398884633</v>
      </c>
      <c r="CC145" s="121">
        <f>(BM111^2*Y145^2)/X145^2</f>
        <v>3.760055310757239</v>
      </c>
      <c r="CD145" s="121">
        <f>(BN111^2*Y145^2)/X145^2</f>
        <v>5.414479647490424</v>
      </c>
      <c r="CE145" s="121">
        <f>(BO111^2*Y145^2)/X145^2</f>
        <v>7.369708409084188</v>
      </c>
      <c r="CF145" s="121">
        <f>(BP111^2*Y145^2)/X145^2</f>
        <v>9.6257415955385319</v>
      </c>
      <c r="CG145" s="121">
        <f t="shared" si="356"/>
        <v>8.8651178183387742</v>
      </c>
      <c r="CH145" s="121">
        <f t="shared" si="247"/>
        <v>2.2162794545846936</v>
      </c>
      <c r="CI145" s="121">
        <f t="shared" si="248"/>
        <v>0.98501309092653033</v>
      </c>
      <c r="CJ145" s="121">
        <f t="shared" si="249"/>
        <v>0.55406986364617339</v>
      </c>
      <c r="CK145" s="121">
        <f t="shared" si="250"/>
        <v>0.35460471273355093</v>
      </c>
      <c r="CL145" s="121">
        <f t="shared" si="251"/>
        <v>0.24625327273163258</v>
      </c>
      <c r="CM145" s="121">
        <f t="shared" si="252"/>
        <v>0.18092077180283211</v>
      </c>
      <c r="CN145" s="121">
        <f t="shared" si="253"/>
        <v>0.13851746591154335</v>
      </c>
      <c r="CO145" s="95">
        <f t="shared" si="254"/>
        <v>4.6660433429139765</v>
      </c>
      <c r="CP145" s="95">
        <f t="shared" si="255"/>
        <v>5.2740573716559025</v>
      </c>
      <c r="CQ145" s="95">
        <f t="shared" si="256"/>
        <v>6.2874140862257804</v>
      </c>
      <c r="CR145" s="95">
        <f t="shared" si="257"/>
        <v>7.7061134866236101</v>
      </c>
      <c r="CS145" s="95">
        <f t="shared" si="258"/>
        <v>9.5301555728493916</v>
      </c>
      <c r="CT145" s="95">
        <f t="shared" si="259"/>
        <v>11.759540344903122</v>
      </c>
      <c r="CU145" s="95">
        <f t="shared" si="260"/>
        <v>14.394267802784807</v>
      </c>
      <c r="CV145" s="95">
        <f t="shared" si="261"/>
        <v>17.434337946494441</v>
      </c>
      <c r="CW145" s="95">
        <f t="shared" si="262"/>
        <v>4.6660433429139765</v>
      </c>
      <c r="CX145" s="95">
        <f t="shared" si="263"/>
        <v>5.2740573716559025</v>
      </c>
      <c r="CY145" s="95">
        <f t="shared" si="264"/>
        <v>6.2874140862257804</v>
      </c>
      <c r="CZ145" s="95">
        <f t="shared" si="265"/>
        <v>7.7061134866236101</v>
      </c>
      <c r="DA145" s="95">
        <f t="shared" si="266"/>
        <v>9.5301555728493916</v>
      </c>
      <c r="DB145" s="95">
        <f t="shared" si="267"/>
        <v>11.759540344903122</v>
      </c>
      <c r="DC145" s="95">
        <f t="shared" si="268"/>
        <v>14.394267802784807</v>
      </c>
      <c r="DD145" s="95">
        <f t="shared" si="269"/>
        <v>17.434337946494441</v>
      </c>
      <c r="DE145" s="13">
        <f t="shared" si="357"/>
        <v>38.344361485785385</v>
      </c>
      <c r="DF145" s="13">
        <f t="shared" si="358"/>
        <v>12.200214668059932</v>
      </c>
      <c r="DG145" s="13">
        <f t="shared" si="359"/>
        <v>8.0271602755787264</v>
      </c>
      <c r="DH145" s="13">
        <f t="shared" si="360"/>
        <v>7.356202853469326</v>
      </c>
      <c r="DI145" s="13">
        <f t="shared" si="270"/>
        <v>7.9119621616914424</v>
      </c>
      <c r="DJ145" s="13">
        <f t="shared" si="271"/>
        <v>9.1329807384169541</v>
      </c>
      <c r="DK145" s="13">
        <f t="shared" si="272"/>
        <v>10.826879496295517</v>
      </c>
      <c r="DL145" s="13">
        <f t="shared" si="273"/>
        <v>12.913299459184705</v>
      </c>
      <c r="DM145" s="95">
        <f t="shared" si="274"/>
        <v>38.344361485785385</v>
      </c>
      <c r="DN145" s="95">
        <f t="shared" si="275"/>
        <v>12.200214668059932</v>
      </c>
      <c r="DO145" s="95">
        <f t="shared" si="276"/>
        <v>8.0271602755787264</v>
      </c>
      <c r="DP145" s="95">
        <f t="shared" si="277"/>
        <v>7.356202853469326</v>
      </c>
      <c r="DQ145" s="95">
        <f t="shared" si="278"/>
        <v>7.9119621616914424</v>
      </c>
      <c r="DR145" s="95">
        <f t="shared" si="279"/>
        <v>9.1329807384169541</v>
      </c>
      <c r="DS145" s="95">
        <f t="shared" si="280"/>
        <v>10.826879496295517</v>
      </c>
      <c r="DT145" s="95">
        <f t="shared" si="281"/>
        <v>12.913299459184705</v>
      </c>
      <c r="DU145" s="95">
        <f t="shared" si="282"/>
        <v>21.233047642188676</v>
      </c>
      <c r="DV145" s="95">
        <f t="shared" si="283"/>
        <v>9.118582042965599</v>
      </c>
      <c r="DW145" s="95">
        <f t="shared" si="284"/>
        <v>7.1849054830127983</v>
      </c>
      <c r="DX145" s="95">
        <f t="shared" si="285"/>
        <v>6.8740026004151211</v>
      </c>
      <c r="DY145" s="95">
        <f t="shared" si="286"/>
        <v>7.1315259025846194</v>
      </c>
      <c r="DZ145" s="95">
        <f t="shared" si="287"/>
        <v>7.697311722519073</v>
      </c>
      <c r="EA145" s="95">
        <f t="shared" si="288"/>
        <v>8.4822169777547778</v>
      </c>
      <c r="EB145" s="95">
        <f t="shared" si="289"/>
        <v>9.4490055687986683</v>
      </c>
      <c r="EC145" s="95">
        <f t="shared" si="290"/>
        <v>21.233047642188676</v>
      </c>
      <c r="ED145" s="95">
        <f t="shared" si="291"/>
        <v>9.118582042965599</v>
      </c>
      <c r="EE145" s="95">
        <f t="shared" si="292"/>
        <v>7.1849054830127983</v>
      </c>
      <c r="EF145" s="95">
        <f t="shared" si="293"/>
        <v>6.874002600415122</v>
      </c>
      <c r="EG145" s="95">
        <f t="shared" si="294"/>
        <v>7.1315259025846194</v>
      </c>
      <c r="EH145" s="95">
        <f t="shared" si="295"/>
        <v>7.697311722519073</v>
      </c>
      <c r="EI145" s="95">
        <f t="shared" si="296"/>
        <v>8.4822169777547778</v>
      </c>
      <c r="EJ145" s="95">
        <f t="shared" si="297"/>
        <v>9.4490055687986683</v>
      </c>
      <c r="EK145" s="95">
        <f t="shared" si="298"/>
        <v>21.233047642188676</v>
      </c>
      <c r="EL145" s="95">
        <f t="shared" si="299"/>
        <v>9.118582042965599</v>
      </c>
      <c r="EM145" s="95">
        <f t="shared" si="300"/>
        <v>7.1849054830127983</v>
      </c>
      <c r="EN145" s="95">
        <f t="shared" si="301"/>
        <v>6.874002600415122</v>
      </c>
      <c r="EO145" s="95">
        <f t="shared" si="302"/>
        <v>7.1315259025846194</v>
      </c>
      <c r="EP145" s="95">
        <f t="shared" si="303"/>
        <v>7.697311722519073</v>
      </c>
      <c r="EQ145" s="95">
        <f t="shared" si="304"/>
        <v>8.4822169777547778</v>
      </c>
      <c r="ER145" s="95">
        <f t="shared" si="305"/>
        <v>9.4490055687986683</v>
      </c>
      <c r="ES145" s="95">
        <f t="shared" si="306"/>
        <v>1</v>
      </c>
      <c r="ET145" s="95">
        <f t="shared" si="307"/>
        <v>1</v>
      </c>
      <c r="EU145" s="95">
        <f t="shared" si="308"/>
        <v>1</v>
      </c>
      <c r="EV145" s="95">
        <f t="shared" si="309"/>
        <v>1</v>
      </c>
      <c r="EW145" s="95">
        <f t="shared" si="310"/>
        <v>1</v>
      </c>
      <c r="EX145" s="95">
        <f t="shared" si="311"/>
        <v>1</v>
      </c>
      <c r="EY145" s="95">
        <f t="shared" si="312"/>
        <v>1</v>
      </c>
      <c r="EZ145" s="95">
        <f t="shared" si="313"/>
        <v>1</v>
      </c>
      <c r="FA145" s="95">
        <f t="shared" si="314"/>
        <v>1</v>
      </c>
      <c r="FB145" s="95">
        <f t="shared" si="315"/>
        <v>1</v>
      </c>
      <c r="FC145" s="95">
        <f t="shared" si="316"/>
        <v>1</v>
      </c>
      <c r="FD145" s="95">
        <f t="shared" si="317"/>
        <v>1</v>
      </c>
      <c r="FE145" s="95">
        <f t="shared" si="318"/>
        <v>1</v>
      </c>
      <c r="FF145" s="95">
        <f t="shared" si="319"/>
        <v>1</v>
      </c>
      <c r="FG145" s="95">
        <f t="shared" si="320"/>
        <v>1</v>
      </c>
      <c r="FH145" s="95">
        <f t="shared" si="321"/>
        <v>1</v>
      </c>
      <c r="FI145" s="95">
        <f t="shared" si="322"/>
        <v>1</v>
      </c>
      <c r="FJ145" s="95">
        <f t="shared" si="323"/>
        <v>1</v>
      </c>
      <c r="FK145" s="95">
        <f t="shared" si="324"/>
        <v>1</v>
      </c>
      <c r="FL145" s="95">
        <f t="shared" si="325"/>
        <v>1</v>
      </c>
      <c r="FM145" s="95">
        <f t="shared" si="326"/>
        <v>1</v>
      </c>
      <c r="FN145" s="95">
        <f t="shared" si="327"/>
        <v>1</v>
      </c>
      <c r="FO145" s="95">
        <f t="shared" si="328"/>
        <v>1</v>
      </c>
      <c r="FP145" s="95">
        <f t="shared" si="329"/>
        <v>1</v>
      </c>
      <c r="FQ145" s="115">
        <f t="shared" si="330"/>
        <v>27.295948286699613</v>
      </c>
      <c r="FR145" s="115">
        <f t="shared" si="331"/>
        <v>8.617150166013424</v>
      </c>
      <c r="FS145" s="115">
        <f t="shared" si="332"/>
        <v>5.5650256030229004</v>
      </c>
      <c r="FT145" s="115">
        <f t="shared" si="333"/>
        <v>4.897263527311698</v>
      </c>
      <c r="FU145" s="115">
        <f t="shared" si="334"/>
        <v>4.93429023588088</v>
      </c>
      <c r="FV145" s="115">
        <f t="shared" si="335"/>
        <v>5.2314066034530775</v>
      </c>
      <c r="FW145" s="115">
        <f t="shared" si="336"/>
        <v>5.6216891199087957</v>
      </c>
      <c r="FX145" s="115">
        <f t="shared" si="337"/>
        <v>6.0310648328472691</v>
      </c>
      <c r="FZ145" s="90">
        <f t="shared" si="361"/>
        <v>4.897263527311698</v>
      </c>
      <c r="GB145" s="18"/>
      <c r="GC145" s="29"/>
      <c r="GE145" s="15"/>
      <c r="GF145" s="15"/>
      <c r="GG145" s="15"/>
      <c r="GI145" s="31"/>
      <c r="GJ145" s="31"/>
      <c r="GK145" s="31"/>
      <c r="IC145" s="28"/>
      <c r="ID145" s="11"/>
      <c r="IE145" s="13"/>
      <c r="IF145" s="11"/>
      <c r="IG145" s="13"/>
      <c r="IH145" s="13"/>
      <c r="II145" s="13"/>
      <c r="IJ145" s="28"/>
      <c r="IK145" s="11"/>
      <c r="IL145" s="13"/>
      <c r="IM145" s="22"/>
      <c r="IN145" s="23"/>
      <c r="IO145" s="11"/>
      <c r="IP145" s="23"/>
      <c r="IQ145" s="28"/>
      <c r="IR145" s="20"/>
      <c r="IS145" s="13"/>
      <c r="IT145" s="23"/>
      <c r="IU145" s="23"/>
      <c r="IV145" s="23"/>
      <c r="IW145" s="23"/>
      <c r="IX145" s="28"/>
      <c r="IY145" s="13"/>
      <c r="IZ145" s="25"/>
      <c r="JA145" s="25"/>
      <c r="JB145" s="25"/>
      <c r="JC145" s="25"/>
      <c r="JD145" s="25"/>
      <c r="JE145" s="25"/>
      <c r="JF145" s="25"/>
    </row>
    <row r="146" spans="1:318" x14ac:dyDescent="0.3">
      <c r="U146" s="4"/>
      <c r="X146" s="118">
        <f t="shared" si="362"/>
        <v>27.590315407153373</v>
      </c>
      <c r="Y146" s="118">
        <v>10</v>
      </c>
      <c r="Z146" s="40">
        <v>1.7999999999999999E-2</v>
      </c>
      <c r="AA146" s="40">
        <v>10000000</v>
      </c>
      <c r="AB146" s="40">
        <v>10000000</v>
      </c>
      <c r="AC146" s="98">
        <v>3900000</v>
      </c>
      <c r="AD146" s="42">
        <v>0.33</v>
      </c>
      <c r="AE146" s="42">
        <v>0.33</v>
      </c>
      <c r="AF146" s="41">
        <v>1.7999999999999999E-2</v>
      </c>
      <c r="AG146" s="40">
        <v>10000000</v>
      </c>
      <c r="AH146" s="40">
        <v>10000000</v>
      </c>
      <c r="AI146" s="98">
        <v>3900000</v>
      </c>
      <c r="AJ146" s="42">
        <v>0.33</v>
      </c>
      <c r="AK146" s="42">
        <v>0.33</v>
      </c>
      <c r="AL146" s="42">
        <f>AL109</f>
        <v>0.10050000000000001</v>
      </c>
      <c r="AM146" s="40">
        <v>6000</v>
      </c>
      <c r="AN146" s="40">
        <f>AN109</f>
        <v>10000</v>
      </c>
      <c r="AO146" s="40">
        <f>AO109</f>
        <v>10000</v>
      </c>
      <c r="AP146" s="42">
        <v>0.03</v>
      </c>
      <c r="AQ146" s="42">
        <v>0.03</v>
      </c>
      <c r="AR146" s="4">
        <f t="shared" si="338"/>
        <v>0.11849999999999999</v>
      </c>
      <c r="AS146" s="11">
        <f t="shared" si="339"/>
        <v>2.7590315407153372</v>
      </c>
      <c r="AT146" s="15">
        <f t="shared" si="340"/>
        <v>1418.2499158343621</v>
      </c>
      <c r="AU146" s="19">
        <f t="shared" si="341"/>
        <v>0.10018019504865139</v>
      </c>
      <c r="AV146" s="13">
        <f t="shared" si="342"/>
        <v>0.5</v>
      </c>
      <c r="AW146" s="11">
        <f t="shared" si="343"/>
        <v>1</v>
      </c>
      <c r="AX146" s="11">
        <f t="shared" si="344"/>
        <v>0.8911</v>
      </c>
      <c r="AY146" s="11">
        <f t="shared" si="345"/>
        <v>201997.53114128605</v>
      </c>
      <c r="AZ146" s="11">
        <f t="shared" si="346"/>
        <v>1</v>
      </c>
      <c r="BA146" s="11">
        <f t="shared" si="347"/>
        <v>0.34752899999999998</v>
      </c>
      <c r="BB146" s="11">
        <f t="shared" si="348"/>
        <v>1.025058</v>
      </c>
      <c r="BC146" s="11">
        <f t="shared" si="349"/>
        <v>0.99909999999999999</v>
      </c>
      <c r="BD146" s="11">
        <f t="shared" si="350"/>
        <v>0.8911</v>
      </c>
      <c r="BE146" s="11">
        <f t="shared" si="351"/>
        <v>201997.53114128605</v>
      </c>
      <c r="BF146" s="11">
        <f t="shared" si="352"/>
        <v>1</v>
      </c>
      <c r="BG146" s="11">
        <f t="shared" si="353"/>
        <v>0.34752899999999998</v>
      </c>
      <c r="BH146" s="11">
        <f t="shared" si="354"/>
        <v>1.025058</v>
      </c>
      <c r="BI146" s="121">
        <f>16*X146^2/(3*BI111^2*Y146^2)</f>
        <v>40.598693560864255</v>
      </c>
      <c r="BJ146" s="121">
        <f>16*X146^2/(3*BJ111^2*Y146^2)</f>
        <v>10.149673390216064</v>
      </c>
      <c r="BK146" s="121">
        <f>16*X146^2/(3*BK111^2*Y146^2)</f>
        <v>4.5109659512071394</v>
      </c>
      <c r="BL146" s="121">
        <f>16*X146^2/(3*BL111^2*Y146^2)</f>
        <v>2.537418347554016</v>
      </c>
      <c r="BM146" s="121">
        <f>16*X146^2/(3*BM111^2*Y146^2)</f>
        <v>1.6239477424345703</v>
      </c>
      <c r="BN146" s="121">
        <f>16*X146^2/(3*BN111^2*Y146^2)</f>
        <v>1.1277414878017848</v>
      </c>
      <c r="BO146" s="121">
        <f>16*X146^2/(3*BO111^2*Y146^2)</f>
        <v>0.82854476654825016</v>
      </c>
      <c r="BP146" s="121">
        <f>16*X146^2/(3*BP111^2*Y146^2)</f>
        <v>0.63435458688850399</v>
      </c>
      <c r="BQ146" s="121">
        <f t="shared" si="355"/>
        <v>1.3333333333333333</v>
      </c>
      <c r="BR146" s="121">
        <f t="shared" si="355"/>
        <v>1.3333333333333333</v>
      </c>
      <c r="BS146" s="121">
        <f t="shared" si="355"/>
        <v>1.3333333333333333</v>
      </c>
      <c r="BT146" s="121">
        <f t="shared" si="355"/>
        <v>1.3333333333333333</v>
      </c>
      <c r="BU146" s="121">
        <f t="shared" si="355"/>
        <v>1.3333333333333333</v>
      </c>
      <c r="BV146" s="121">
        <f t="shared" si="355"/>
        <v>1.3333333333333333</v>
      </c>
      <c r="BW146" s="121">
        <f t="shared" si="355"/>
        <v>1.3333333333333333</v>
      </c>
      <c r="BX146" s="121">
        <f t="shared" si="355"/>
        <v>1.3333333333333333</v>
      </c>
      <c r="BY146" s="121">
        <f>(BI111^2*Y146^2)/X146^2</f>
        <v>0.13136711715458951</v>
      </c>
      <c r="BZ146" s="121">
        <f>(BJ111^2*Y146^2)/X146^2</f>
        <v>0.52546846861835805</v>
      </c>
      <c r="CA146" s="121">
        <f>(BK111^2*Y146^2)/X146^2</f>
        <v>1.1823040543913055</v>
      </c>
      <c r="CB146" s="121">
        <f>(BL111^2*Y146^2)/X146^2</f>
        <v>2.1018738744734322</v>
      </c>
      <c r="CC146" s="121">
        <f>(BM111^2*Y146^2)/X146^2</f>
        <v>3.2841779288647377</v>
      </c>
      <c r="CD146" s="121">
        <f>(BN111^2*Y146^2)/X146^2</f>
        <v>4.7292162175652219</v>
      </c>
      <c r="CE146" s="121">
        <f>(BO111^2*Y146^2)/X146^2</f>
        <v>6.4369887405748862</v>
      </c>
      <c r="CF146" s="121">
        <f>(BP111^2*Y146^2)/X146^2</f>
        <v>8.4074954978937289</v>
      </c>
      <c r="CG146" s="121">
        <f t="shared" si="356"/>
        <v>10.149673390216064</v>
      </c>
      <c r="CH146" s="121">
        <f t="shared" si="247"/>
        <v>2.537418347554016</v>
      </c>
      <c r="CI146" s="121">
        <f t="shared" si="248"/>
        <v>1.1277414878017848</v>
      </c>
      <c r="CJ146" s="121">
        <f t="shared" si="249"/>
        <v>0.63435458688850399</v>
      </c>
      <c r="CK146" s="121">
        <f t="shared" si="250"/>
        <v>0.40598693560864257</v>
      </c>
      <c r="CL146" s="121">
        <f t="shared" si="251"/>
        <v>0.28193537195044621</v>
      </c>
      <c r="CM146" s="121">
        <f t="shared" si="252"/>
        <v>0.20713619163706254</v>
      </c>
      <c r="CN146" s="121">
        <f t="shared" si="253"/>
        <v>0.158588646722126</v>
      </c>
      <c r="CO146" s="95">
        <f t="shared" si="254"/>
        <v>4.6403930000122067</v>
      </c>
      <c r="CP146" s="95">
        <f t="shared" si="255"/>
        <v>5.1714560000488277</v>
      </c>
      <c r="CQ146" s="95">
        <f t="shared" si="256"/>
        <v>6.0565610001098609</v>
      </c>
      <c r="CR146" s="95">
        <f t="shared" si="257"/>
        <v>7.2957080001953099</v>
      </c>
      <c r="CS146" s="95">
        <f t="shared" si="258"/>
        <v>8.888897000305171</v>
      </c>
      <c r="CT146" s="95">
        <f t="shared" si="259"/>
        <v>10.836128000439446</v>
      </c>
      <c r="CU146" s="95">
        <f t="shared" si="260"/>
        <v>13.137401000598135</v>
      </c>
      <c r="CV146" s="95">
        <f t="shared" si="261"/>
        <v>15.792716000781237</v>
      </c>
      <c r="CW146" s="95">
        <f t="shared" si="262"/>
        <v>4.6403930000122067</v>
      </c>
      <c r="CX146" s="95">
        <f t="shared" si="263"/>
        <v>5.1714560000488277</v>
      </c>
      <c r="CY146" s="95">
        <f t="shared" si="264"/>
        <v>6.0565610001098609</v>
      </c>
      <c r="CZ146" s="95">
        <f t="shared" si="265"/>
        <v>7.2957080001953099</v>
      </c>
      <c r="DA146" s="95">
        <f t="shared" si="266"/>
        <v>8.888897000305171</v>
      </c>
      <c r="DB146" s="95">
        <f t="shared" si="267"/>
        <v>10.836128000439446</v>
      </c>
      <c r="DC146" s="95">
        <f t="shared" si="268"/>
        <v>13.137401000598135</v>
      </c>
      <c r="DD146" s="95">
        <f t="shared" si="269"/>
        <v>15.792716000781237</v>
      </c>
      <c r="DE146" s="13">
        <f t="shared" si="357"/>
        <v>43.463548678018846</v>
      </c>
      <c r="DF146" s="13">
        <f t="shared" si="358"/>
        <v>13.408629858834422</v>
      </c>
      <c r="DG146" s="13">
        <f t="shared" si="359"/>
        <v>8.4267580055984457</v>
      </c>
      <c r="DH146" s="13">
        <f t="shared" si="360"/>
        <v>7.3727802220274476</v>
      </c>
      <c r="DI146" s="13">
        <f t="shared" si="270"/>
        <v>7.6416136712993081</v>
      </c>
      <c r="DJ146" s="13">
        <f t="shared" si="271"/>
        <v>8.5904457053670065</v>
      </c>
      <c r="DK146" s="13">
        <f t="shared" si="272"/>
        <v>9.9990215071231354</v>
      </c>
      <c r="DL146" s="13">
        <f t="shared" si="273"/>
        <v>11.775338084782232</v>
      </c>
      <c r="DM146" s="95">
        <f t="shared" si="274"/>
        <v>43.463548678018846</v>
      </c>
      <c r="DN146" s="95">
        <f t="shared" si="275"/>
        <v>13.408629858834422</v>
      </c>
      <c r="DO146" s="95">
        <f t="shared" si="276"/>
        <v>8.4267580055984457</v>
      </c>
      <c r="DP146" s="95">
        <f t="shared" si="277"/>
        <v>7.3727802220274476</v>
      </c>
      <c r="DQ146" s="95">
        <f t="shared" si="278"/>
        <v>7.6416136712993081</v>
      </c>
      <c r="DR146" s="95">
        <f t="shared" si="279"/>
        <v>8.5904457053670065</v>
      </c>
      <c r="DS146" s="95">
        <f t="shared" si="280"/>
        <v>9.9990215071231354</v>
      </c>
      <c r="DT146" s="95">
        <f t="shared" si="281"/>
        <v>11.775338084782232</v>
      </c>
      <c r="DU146" s="95">
        <f t="shared" si="282"/>
        <v>23.605135649828281</v>
      </c>
      <c r="DV146" s="95">
        <f t="shared" si="283"/>
        <v>9.6785278067451568</v>
      </c>
      <c r="DW146" s="95">
        <f t="shared" si="284"/>
        <v>7.3700678823674952</v>
      </c>
      <c r="DX146" s="95">
        <f t="shared" si="285"/>
        <v>6.8816840888386359</v>
      </c>
      <c r="DY146" s="95">
        <f t="shared" si="286"/>
        <v>7.0062539818946359</v>
      </c>
      <c r="DZ146" s="95">
        <f t="shared" si="287"/>
        <v>7.4459161791846533</v>
      </c>
      <c r="EA146" s="95">
        <f t="shared" si="288"/>
        <v>8.0986107655959945</v>
      </c>
      <c r="EB146" s="95">
        <f t="shared" si="289"/>
        <v>8.9217061308190448</v>
      </c>
      <c r="EC146" s="95">
        <f t="shared" si="290"/>
        <v>23.605135649828281</v>
      </c>
      <c r="ED146" s="95">
        <f t="shared" si="291"/>
        <v>9.6785278067451568</v>
      </c>
      <c r="EE146" s="95">
        <f t="shared" si="292"/>
        <v>7.3700678823674952</v>
      </c>
      <c r="EF146" s="95">
        <f t="shared" si="293"/>
        <v>6.8816840888386359</v>
      </c>
      <c r="EG146" s="95">
        <f t="shared" si="294"/>
        <v>7.0062539818946359</v>
      </c>
      <c r="EH146" s="95">
        <f t="shared" si="295"/>
        <v>7.4459161791846533</v>
      </c>
      <c r="EI146" s="95">
        <f t="shared" si="296"/>
        <v>8.0986107655959945</v>
      </c>
      <c r="EJ146" s="95">
        <f t="shared" si="297"/>
        <v>8.9217061308190466</v>
      </c>
      <c r="EK146" s="95">
        <f t="shared" si="298"/>
        <v>23.605135649828281</v>
      </c>
      <c r="EL146" s="95">
        <f t="shared" si="299"/>
        <v>9.6785278067451568</v>
      </c>
      <c r="EM146" s="95">
        <f t="shared" si="300"/>
        <v>7.3700678823674952</v>
      </c>
      <c r="EN146" s="95">
        <f t="shared" si="301"/>
        <v>6.8816840888386359</v>
      </c>
      <c r="EO146" s="95">
        <f t="shared" si="302"/>
        <v>7.0062539818946359</v>
      </c>
      <c r="EP146" s="95">
        <f t="shared" si="303"/>
        <v>7.4459161791846533</v>
      </c>
      <c r="EQ146" s="95">
        <f t="shared" si="304"/>
        <v>8.0986107655959945</v>
      </c>
      <c r="ER146" s="95">
        <f t="shared" si="305"/>
        <v>8.9217061308190466</v>
      </c>
      <c r="ES146" s="95">
        <f t="shared" si="306"/>
        <v>1</v>
      </c>
      <c r="ET146" s="95">
        <f t="shared" si="307"/>
        <v>1</v>
      </c>
      <c r="EU146" s="95">
        <f t="shared" si="308"/>
        <v>1</v>
      </c>
      <c r="EV146" s="95">
        <f t="shared" si="309"/>
        <v>1</v>
      </c>
      <c r="EW146" s="95">
        <f t="shared" si="310"/>
        <v>1</v>
      </c>
      <c r="EX146" s="95">
        <f t="shared" si="311"/>
        <v>1</v>
      </c>
      <c r="EY146" s="95">
        <f t="shared" si="312"/>
        <v>1</v>
      </c>
      <c r="EZ146" s="95">
        <f t="shared" si="313"/>
        <v>1</v>
      </c>
      <c r="FA146" s="95">
        <f t="shared" si="314"/>
        <v>1</v>
      </c>
      <c r="FB146" s="95">
        <f t="shared" si="315"/>
        <v>1</v>
      </c>
      <c r="FC146" s="95">
        <f t="shared" si="316"/>
        <v>1</v>
      </c>
      <c r="FD146" s="95">
        <f t="shared" si="317"/>
        <v>1</v>
      </c>
      <c r="FE146" s="95">
        <f t="shared" si="318"/>
        <v>1</v>
      </c>
      <c r="FF146" s="95">
        <f t="shared" si="319"/>
        <v>1</v>
      </c>
      <c r="FG146" s="95">
        <f t="shared" si="320"/>
        <v>1</v>
      </c>
      <c r="FH146" s="95">
        <f t="shared" si="321"/>
        <v>0.99999999999999989</v>
      </c>
      <c r="FI146" s="95">
        <f t="shared" si="322"/>
        <v>1</v>
      </c>
      <c r="FJ146" s="95">
        <f t="shared" si="323"/>
        <v>1</v>
      </c>
      <c r="FK146" s="95">
        <f t="shared" si="324"/>
        <v>1</v>
      </c>
      <c r="FL146" s="95">
        <f t="shared" si="325"/>
        <v>1</v>
      </c>
      <c r="FM146" s="95">
        <f t="shared" si="326"/>
        <v>1</v>
      </c>
      <c r="FN146" s="95">
        <f t="shared" si="327"/>
        <v>1</v>
      </c>
      <c r="FO146" s="95">
        <f t="shared" si="328"/>
        <v>1</v>
      </c>
      <c r="FP146" s="95">
        <f t="shared" si="329"/>
        <v>1</v>
      </c>
      <c r="FQ146" s="115">
        <f t="shared" si="330"/>
        <v>30.950676950806848</v>
      </c>
      <c r="FR146" s="115">
        <f t="shared" si="331"/>
        <v>9.4838999334199467</v>
      </c>
      <c r="FS146" s="115">
        <f t="shared" si="332"/>
        <v>5.8719043678345431</v>
      </c>
      <c r="FT146" s="115">
        <f t="shared" si="333"/>
        <v>4.9729181321399665</v>
      </c>
      <c r="FU146" s="115">
        <f t="shared" si="334"/>
        <v>4.8807515614500385</v>
      </c>
      <c r="FV146" s="115">
        <f t="shared" si="335"/>
        <v>5.0974416880683799</v>
      </c>
      <c r="FW146" s="115">
        <f t="shared" si="336"/>
        <v>5.4374006197404077</v>
      </c>
      <c r="FX146" s="115">
        <f t="shared" si="337"/>
        <v>5.8171585200829128</v>
      </c>
      <c r="FZ146" s="90">
        <f t="shared" si="361"/>
        <v>4.8807515614500385</v>
      </c>
      <c r="GB146" s="18"/>
      <c r="GC146" s="29"/>
      <c r="GE146" s="15"/>
      <c r="GF146" s="15"/>
      <c r="GG146" s="15"/>
      <c r="GI146" s="31"/>
      <c r="GJ146" s="31"/>
      <c r="GK146" s="31"/>
      <c r="IC146" s="28"/>
      <c r="ID146" s="13"/>
      <c r="IE146" s="13"/>
      <c r="IF146" s="13"/>
      <c r="IG146" s="13"/>
      <c r="IH146" s="13"/>
      <c r="II146" s="13"/>
      <c r="IJ146" s="28"/>
      <c r="IK146" s="20"/>
      <c r="IL146" s="13"/>
      <c r="IM146" s="11"/>
      <c r="IN146" s="23"/>
      <c r="IO146" s="13"/>
      <c r="IP146" s="23"/>
      <c r="IQ146" s="28"/>
      <c r="IR146" s="20"/>
      <c r="IS146" s="13"/>
      <c r="IT146" s="20"/>
      <c r="IU146" s="23"/>
      <c r="IV146" s="20"/>
      <c r="IW146" s="23"/>
      <c r="IY146" s="13"/>
      <c r="IZ146" s="25"/>
      <c r="JA146" s="25"/>
      <c r="JB146" s="25"/>
      <c r="JC146" s="25"/>
      <c r="JD146" s="25"/>
      <c r="JE146" s="25"/>
      <c r="JF146" s="25"/>
    </row>
    <row r="147" spans="1:318" x14ac:dyDescent="0.3">
      <c r="U147" s="4"/>
      <c r="X147" s="118">
        <f t="shared" si="362"/>
        <v>29.521637485654111</v>
      </c>
      <c r="Y147" s="118">
        <v>10</v>
      </c>
      <c r="Z147" s="40">
        <v>1.7999999999999999E-2</v>
      </c>
      <c r="AA147" s="40">
        <v>10000000</v>
      </c>
      <c r="AB147" s="40">
        <v>10000000</v>
      </c>
      <c r="AC147" s="98">
        <v>3900000</v>
      </c>
      <c r="AD147" s="42">
        <v>0.33</v>
      </c>
      <c r="AE147" s="42">
        <v>0.33</v>
      </c>
      <c r="AF147" s="41">
        <v>1.7999999999999999E-2</v>
      </c>
      <c r="AG147" s="40">
        <v>10000000</v>
      </c>
      <c r="AH147" s="40">
        <v>10000000</v>
      </c>
      <c r="AI147" s="98">
        <v>3900000</v>
      </c>
      <c r="AJ147" s="42">
        <v>0.33</v>
      </c>
      <c r="AK147" s="42">
        <v>0.33</v>
      </c>
      <c r="AL147" s="42">
        <f>AL109</f>
        <v>0.10050000000000001</v>
      </c>
      <c r="AM147" s="40">
        <v>6000</v>
      </c>
      <c r="AN147" s="40">
        <f>AN109</f>
        <v>10000</v>
      </c>
      <c r="AO147" s="40">
        <f>AO109</f>
        <v>10000</v>
      </c>
      <c r="AP147" s="42">
        <v>0.03</v>
      </c>
      <c r="AQ147" s="42">
        <v>0.03</v>
      </c>
      <c r="AR147" s="4">
        <f t="shared" si="338"/>
        <v>0.11849999999999999</v>
      </c>
      <c r="AS147" s="11">
        <f t="shared" si="339"/>
        <v>2.9521637485654111</v>
      </c>
      <c r="AT147" s="15">
        <f t="shared" si="340"/>
        <v>1418.2499158343621</v>
      </c>
      <c r="AU147" s="19">
        <f t="shared" si="341"/>
        <v>0.10018019504865139</v>
      </c>
      <c r="AV147" s="13">
        <f t="shared" si="342"/>
        <v>0.5</v>
      </c>
      <c r="AW147" s="11">
        <f t="shared" si="343"/>
        <v>1</v>
      </c>
      <c r="AX147" s="11">
        <f t="shared" si="344"/>
        <v>0.8911</v>
      </c>
      <c r="AY147" s="11">
        <f t="shared" si="345"/>
        <v>201997.53114128605</v>
      </c>
      <c r="AZ147" s="11">
        <f t="shared" si="346"/>
        <v>1</v>
      </c>
      <c r="BA147" s="11">
        <f t="shared" si="347"/>
        <v>0.34752899999999998</v>
      </c>
      <c r="BB147" s="11">
        <f t="shared" si="348"/>
        <v>1.025058</v>
      </c>
      <c r="BC147" s="11">
        <f t="shared" si="349"/>
        <v>0.99909999999999999</v>
      </c>
      <c r="BD147" s="11">
        <f t="shared" si="350"/>
        <v>0.8911</v>
      </c>
      <c r="BE147" s="11">
        <f t="shared" si="351"/>
        <v>201997.53114128605</v>
      </c>
      <c r="BF147" s="11">
        <f t="shared" si="352"/>
        <v>1</v>
      </c>
      <c r="BG147" s="11">
        <f t="shared" si="353"/>
        <v>0.34752899999999998</v>
      </c>
      <c r="BH147" s="11">
        <f t="shared" si="354"/>
        <v>1.025058</v>
      </c>
      <c r="BI147" s="121">
        <f>16*X147^2/(3*BI111^2*Y147^2)</f>
        <v>46.481444257833495</v>
      </c>
      <c r="BJ147" s="121">
        <f>16*X147^2/(3*BJ111^2*Y147^2)</f>
        <v>11.620361064458374</v>
      </c>
      <c r="BK147" s="121">
        <f>16*X147^2/(3*BK111^2*Y147^2)</f>
        <v>5.164604917537055</v>
      </c>
      <c r="BL147" s="121">
        <f>16*X147^2/(3*BL111^2*Y147^2)</f>
        <v>2.9050902661145934</v>
      </c>
      <c r="BM147" s="121">
        <f>16*X147^2/(3*BM111^2*Y147^2)</f>
        <v>1.8592577703133397</v>
      </c>
      <c r="BN147" s="121">
        <f>16*X147^2/(3*BN111^2*Y147^2)</f>
        <v>1.2911512293842637</v>
      </c>
      <c r="BO147" s="121">
        <f>16*X147^2/(3*BO111^2*Y147^2)</f>
        <v>0.9486009032210917</v>
      </c>
      <c r="BP147" s="121">
        <f>16*X147^2/(3*BP111^2*Y147^2)</f>
        <v>0.72627256652864836</v>
      </c>
      <c r="BQ147" s="121">
        <f t="shared" si="355"/>
        <v>1.3333333333333333</v>
      </c>
      <c r="BR147" s="121">
        <f t="shared" si="355"/>
        <v>1.3333333333333333</v>
      </c>
      <c r="BS147" s="121">
        <f t="shared" si="355"/>
        <v>1.3333333333333333</v>
      </c>
      <c r="BT147" s="121">
        <f t="shared" si="355"/>
        <v>1.3333333333333333</v>
      </c>
      <c r="BU147" s="121">
        <f t="shared" si="355"/>
        <v>1.3333333333333333</v>
      </c>
      <c r="BV147" s="121">
        <f t="shared" si="355"/>
        <v>1.3333333333333333</v>
      </c>
      <c r="BW147" s="121">
        <f t="shared" si="355"/>
        <v>1.3333333333333333</v>
      </c>
      <c r="BX147" s="121">
        <f t="shared" si="355"/>
        <v>1.3333333333333333</v>
      </c>
      <c r="BY147" s="121">
        <f>(BI111^2*Y147^2)/X147^2</f>
        <v>0.11474112774442265</v>
      </c>
      <c r="BZ147" s="121">
        <f>(BJ111^2*Y147^2)/X147^2</f>
        <v>0.45896451097769059</v>
      </c>
      <c r="CA147" s="121">
        <f>(BK111^2*Y147^2)/X147^2</f>
        <v>1.0326701496998039</v>
      </c>
      <c r="CB147" s="121">
        <f>(BL111^2*Y147^2)/X147^2</f>
        <v>1.8358580439107623</v>
      </c>
      <c r="CC147" s="121">
        <f>(BM111^2*Y147^2)/X147^2</f>
        <v>2.8685281936105662</v>
      </c>
      <c r="CD147" s="121">
        <f>(BN111^2*Y147^2)/X147^2</f>
        <v>4.1306805987992155</v>
      </c>
      <c r="CE147" s="121">
        <f>(BO111^2*Y147^2)/X147^2</f>
        <v>5.6223152594767098</v>
      </c>
      <c r="CF147" s="121">
        <f>(BP111^2*Y147^2)/X147^2</f>
        <v>7.3434321756430494</v>
      </c>
      <c r="CG147" s="121">
        <f t="shared" si="356"/>
        <v>11.620361064458374</v>
      </c>
      <c r="CH147" s="121">
        <f t="shared" si="247"/>
        <v>2.9050902661145934</v>
      </c>
      <c r="CI147" s="121">
        <f t="shared" si="248"/>
        <v>1.2911512293842637</v>
      </c>
      <c r="CJ147" s="121">
        <f t="shared" si="249"/>
        <v>0.72627256652864836</v>
      </c>
      <c r="CK147" s="121">
        <f t="shared" si="250"/>
        <v>0.46481444257833493</v>
      </c>
      <c r="CL147" s="121">
        <f t="shared" si="251"/>
        <v>0.32278780734606594</v>
      </c>
      <c r="CM147" s="121">
        <f t="shared" si="252"/>
        <v>0.23715022580527292</v>
      </c>
      <c r="CN147" s="121">
        <f t="shared" si="253"/>
        <v>0.18156814163216209</v>
      </c>
      <c r="CO147" s="95">
        <f t="shared" si="254"/>
        <v>4.6179889971283137</v>
      </c>
      <c r="CP147" s="95">
        <f t="shared" si="255"/>
        <v>5.0818399885132557</v>
      </c>
      <c r="CQ147" s="95">
        <f t="shared" si="256"/>
        <v>5.8549249741548275</v>
      </c>
      <c r="CR147" s="95">
        <f t="shared" si="257"/>
        <v>6.9372439540530255</v>
      </c>
      <c r="CS147" s="95">
        <f t="shared" si="258"/>
        <v>8.3287969282078524</v>
      </c>
      <c r="CT147" s="95">
        <f t="shared" si="259"/>
        <v>10.029583896619307</v>
      </c>
      <c r="CU147" s="95">
        <f t="shared" si="260"/>
        <v>12.03960485928739</v>
      </c>
      <c r="CV147" s="95">
        <f t="shared" si="261"/>
        <v>14.358859816212103</v>
      </c>
      <c r="CW147" s="95">
        <f t="shared" si="262"/>
        <v>4.6179889971283137</v>
      </c>
      <c r="CX147" s="95">
        <f t="shared" si="263"/>
        <v>5.0818399885132557</v>
      </c>
      <c r="CY147" s="95">
        <f t="shared" si="264"/>
        <v>5.8549249741548275</v>
      </c>
      <c r="CZ147" s="95">
        <f t="shared" si="265"/>
        <v>6.9372439540530255</v>
      </c>
      <c r="DA147" s="95">
        <f t="shared" si="266"/>
        <v>8.3287969282078524</v>
      </c>
      <c r="DB147" s="95">
        <f t="shared" si="267"/>
        <v>10.029583896619307</v>
      </c>
      <c r="DC147" s="95">
        <f t="shared" si="268"/>
        <v>12.03960485928739</v>
      </c>
      <c r="DD147" s="95">
        <f t="shared" si="269"/>
        <v>14.358859816212103</v>
      </c>
      <c r="DE147" s="13">
        <f t="shared" si="357"/>
        <v>49.329673385577919</v>
      </c>
      <c r="DF147" s="13">
        <f t="shared" si="358"/>
        <v>14.812813575436063</v>
      </c>
      <c r="DG147" s="13">
        <f t="shared" si="359"/>
        <v>8.9307630672368585</v>
      </c>
      <c r="DH147" s="13">
        <f t="shared" si="360"/>
        <v>7.4744363100253555</v>
      </c>
      <c r="DI147" s="13">
        <f t="shared" si="270"/>
        <v>7.4612739639239054</v>
      </c>
      <c r="DJ147" s="13">
        <f t="shared" si="271"/>
        <v>8.1553198281834796</v>
      </c>
      <c r="DK147" s="13">
        <f t="shared" si="272"/>
        <v>9.3044041626978018</v>
      </c>
      <c r="DL147" s="13">
        <f t="shared" si="273"/>
        <v>10.803192742171698</v>
      </c>
      <c r="DM147" s="95">
        <f t="shared" si="274"/>
        <v>49.329673385577919</v>
      </c>
      <c r="DN147" s="95">
        <f t="shared" si="275"/>
        <v>14.812813575436063</v>
      </c>
      <c r="DO147" s="95">
        <f t="shared" si="276"/>
        <v>8.9307630672368585</v>
      </c>
      <c r="DP147" s="95">
        <f t="shared" si="277"/>
        <v>7.4744363100253555</v>
      </c>
      <c r="DQ147" s="95">
        <f t="shared" si="278"/>
        <v>7.4612739639239054</v>
      </c>
      <c r="DR147" s="95">
        <f t="shared" si="279"/>
        <v>8.1553198281834796</v>
      </c>
      <c r="DS147" s="95">
        <f t="shared" si="280"/>
        <v>9.3044041626978018</v>
      </c>
      <c r="DT147" s="95">
        <f t="shared" si="281"/>
        <v>10.803192742171698</v>
      </c>
      <c r="DU147" s="95">
        <f t="shared" si="282"/>
        <v>26.323333587819342</v>
      </c>
      <c r="DV147" s="95">
        <f t="shared" si="283"/>
        <v>10.329187223874293</v>
      </c>
      <c r="DW147" s="95">
        <f t="shared" si="284"/>
        <v>7.6036097157890108</v>
      </c>
      <c r="DX147" s="95">
        <f t="shared" si="285"/>
        <v>6.9287886736464017</v>
      </c>
      <c r="DY147" s="95">
        <f t="shared" si="286"/>
        <v>6.9226896110086802</v>
      </c>
      <c r="DZ147" s="95">
        <f t="shared" si="287"/>
        <v>7.2442910312223683</v>
      </c>
      <c r="EA147" s="95">
        <f t="shared" si="288"/>
        <v>7.7767445374749391</v>
      </c>
      <c r="EB147" s="95">
        <f t="shared" si="289"/>
        <v>8.4712411991229164</v>
      </c>
      <c r="EC147" s="95">
        <f t="shared" si="290"/>
        <v>26.323333587819342</v>
      </c>
      <c r="ED147" s="95">
        <f t="shared" si="291"/>
        <v>10.329187223874293</v>
      </c>
      <c r="EE147" s="95">
        <f t="shared" si="292"/>
        <v>7.6036097157890108</v>
      </c>
      <c r="EF147" s="95">
        <f t="shared" si="293"/>
        <v>6.9287886736464017</v>
      </c>
      <c r="EG147" s="95">
        <f t="shared" si="294"/>
        <v>6.9226896110086802</v>
      </c>
      <c r="EH147" s="95">
        <f t="shared" si="295"/>
        <v>7.2442910312223692</v>
      </c>
      <c r="EI147" s="95">
        <f t="shared" si="296"/>
        <v>7.7767445374749391</v>
      </c>
      <c r="EJ147" s="95">
        <f t="shared" si="297"/>
        <v>8.4712411991229182</v>
      </c>
      <c r="EK147" s="95">
        <f t="shared" si="298"/>
        <v>26.323333587819342</v>
      </c>
      <c r="EL147" s="95">
        <f t="shared" si="299"/>
        <v>10.329187223874293</v>
      </c>
      <c r="EM147" s="95">
        <f t="shared" si="300"/>
        <v>7.6036097157890108</v>
      </c>
      <c r="EN147" s="95">
        <f t="shared" si="301"/>
        <v>6.9287886736464017</v>
      </c>
      <c r="EO147" s="95">
        <f t="shared" si="302"/>
        <v>6.9226896110086802</v>
      </c>
      <c r="EP147" s="95">
        <f t="shared" si="303"/>
        <v>7.2442910312223692</v>
      </c>
      <c r="EQ147" s="95">
        <f t="shared" si="304"/>
        <v>7.7767445374749391</v>
      </c>
      <c r="ER147" s="95">
        <f t="shared" si="305"/>
        <v>8.4712411991229182</v>
      </c>
      <c r="ES147" s="95">
        <f t="shared" si="306"/>
        <v>1</v>
      </c>
      <c r="ET147" s="95">
        <f t="shared" si="307"/>
        <v>1</v>
      </c>
      <c r="EU147" s="95">
        <f t="shared" si="308"/>
        <v>1</v>
      </c>
      <c r="EV147" s="95">
        <f t="shared" si="309"/>
        <v>1</v>
      </c>
      <c r="EW147" s="95">
        <f t="shared" si="310"/>
        <v>1</v>
      </c>
      <c r="EX147" s="95">
        <f t="shared" si="311"/>
        <v>1</v>
      </c>
      <c r="EY147" s="95">
        <f t="shared" si="312"/>
        <v>1</v>
      </c>
      <c r="EZ147" s="95">
        <f t="shared" si="313"/>
        <v>1</v>
      </c>
      <c r="FA147" s="95">
        <f t="shared" si="314"/>
        <v>1</v>
      </c>
      <c r="FB147" s="95">
        <f t="shared" si="315"/>
        <v>1</v>
      </c>
      <c r="FC147" s="95">
        <f t="shared" si="316"/>
        <v>1</v>
      </c>
      <c r="FD147" s="95">
        <f t="shared" si="317"/>
        <v>1</v>
      </c>
      <c r="FE147" s="95">
        <f t="shared" si="318"/>
        <v>1</v>
      </c>
      <c r="FF147" s="95">
        <f t="shared" si="319"/>
        <v>1</v>
      </c>
      <c r="FG147" s="95">
        <f t="shared" si="320"/>
        <v>1</v>
      </c>
      <c r="FH147" s="95">
        <f t="shared" si="321"/>
        <v>0.99999999999999989</v>
      </c>
      <c r="FI147" s="95">
        <f t="shared" si="322"/>
        <v>1</v>
      </c>
      <c r="FJ147" s="95">
        <f t="shared" si="323"/>
        <v>1</v>
      </c>
      <c r="FK147" s="95">
        <f t="shared" si="324"/>
        <v>1</v>
      </c>
      <c r="FL147" s="95">
        <f t="shared" si="325"/>
        <v>1</v>
      </c>
      <c r="FM147" s="95">
        <f t="shared" si="326"/>
        <v>1</v>
      </c>
      <c r="FN147" s="95">
        <f t="shared" si="327"/>
        <v>1</v>
      </c>
      <c r="FO147" s="95">
        <f t="shared" si="328"/>
        <v>1</v>
      </c>
      <c r="FP147" s="95">
        <f t="shared" si="329"/>
        <v>1</v>
      </c>
      <c r="FQ147" s="115">
        <f t="shared" si="330"/>
        <v>35.138614247879552</v>
      </c>
      <c r="FR147" s="115">
        <f t="shared" si="331"/>
        <v>10.489359531701275</v>
      </c>
      <c r="FS147" s="115">
        <f t="shared" si="332"/>
        <v>6.248264352366923</v>
      </c>
      <c r="FT147" s="115">
        <f t="shared" si="333"/>
        <v>5.0953248168766461</v>
      </c>
      <c r="FU147" s="115">
        <f t="shared" si="334"/>
        <v>4.8626701251405642</v>
      </c>
      <c r="FV147" s="115">
        <f t="shared" si="335"/>
        <v>4.9907474536099237</v>
      </c>
      <c r="FW147" s="115">
        <f t="shared" si="336"/>
        <v>5.2731297838485851</v>
      </c>
      <c r="FX147" s="115">
        <f t="shared" si="337"/>
        <v>5.6165955631353555</v>
      </c>
      <c r="FZ147" s="90">
        <f t="shared" si="361"/>
        <v>4.8626701251405642</v>
      </c>
      <c r="GB147" s="18"/>
      <c r="GC147" s="29"/>
      <c r="GE147" s="15"/>
      <c r="GF147" s="15"/>
      <c r="GG147" s="15"/>
      <c r="GI147" s="31"/>
      <c r="GJ147" s="31"/>
      <c r="GK147" s="31"/>
      <c r="IC147" s="28"/>
      <c r="ID147" s="13"/>
      <c r="IE147" s="13"/>
      <c r="IF147" s="13"/>
      <c r="IG147" s="13"/>
      <c r="IH147" s="13"/>
      <c r="II147" s="13"/>
      <c r="IJ147" s="28"/>
      <c r="IK147" s="20"/>
      <c r="IL147" s="13"/>
      <c r="IM147" s="11"/>
      <c r="IN147" s="23"/>
      <c r="IO147" s="13"/>
      <c r="IP147" s="23"/>
      <c r="IQ147" s="28"/>
      <c r="IR147" s="20"/>
      <c r="IS147" s="13"/>
      <c r="IT147" s="20"/>
      <c r="IU147" s="23"/>
      <c r="IV147" s="20"/>
      <c r="IW147" s="23"/>
      <c r="IY147" s="13"/>
      <c r="IZ147" s="25"/>
      <c r="JA147" s="25"/>
      <c r="JB147" s="25"/>
      <c r="JC147" s="25"/>
      <c r="JD147" s="25"/>
      <c r="JE147" s="25"/>
      <c r="JF147" s="25"/>
    </row>
    <row r="148" spans="1:318" ht="13.8" x14ac:dyDescent="0.3">
      <c r="A148" s="4"/>
      <c r="B148" s="8"/>
      <c r="C148" s="5"/>
      <c r="D148" s="5"/>
      <c r="E148" s="5"/>
      <c r="F148" s="5"/>
      <c r="G148" s="5"/>
      <c r="H148" s="5"/>
      <c r="I148" s="4"/>
      <c r="J148" s="4"/>
      <c r="K148" s="4"/>
      <c r="U148" s="4"/>
      <c r="X148" s="118">
        <f t="shared" si="362"/>
        <v>31.588152109649901</v>
      </c>
      <c r="Y148" s="118">
        <v>10</v>
      </c>
      <c r="Z148" s="40">
        <v>1.7999999999999999E-2</v>
      </c>
      <c r="AA148" s="40">
        <v>10000000</v>
      </c>
      <c r="AB148" s="40">
        <v>10000000</v>
      </c>
      <c r="AC148" s="98">
        <v>3900000</v>
      </c>
      <c r="AD148" s="42">
        <v>0.33</v>
      </c>
      <c r="AE148" s="42">
        <v>0.33</v>
      </c>
      <c r="AF148" s="41">
        <v>1.7999999999999999E-2</v>
      </c>
      <c r="AG148" s="40">
        <v>10000000</v>
      </c>
      <c r="AH148" s="40">
        <v>10000000</v>
      </c>
      <c r="AI148" s="98">
        <v>3900000</v>
      </c>
      <c r="AJ148" s="42">
        <v>0.33</v>
      </c>
      <c r="AK148" s="42">
        <v>0.33</v>
      </c>
      <c r="AL148" s="42">
        <f>AL109</f>
        <v>0.10050000000000001</v>
      </c>
      <c r="AM148" s="40">
        <v>6000</v>
      </c>
      <c r="AN148" s="40">
        <f>AN109</f>
        <v>10000</v>
      </c>
      <c r="AO148" s="40">
        <f>AO109</f>
        <v>10000</v>
      </c>
      <c r="AP148" s="42">
        <v>0.03</v>
      </c>
      <c r="AQ148" s="42">
        <v>0.03</v>
      </c>
      <c r="AR148" s="4">
        <f t="shared" si="338"/>
        <v>0.11849999999999999</v>
      </c>
      <c r="AS148" s="11">
        <f t="shared" si="339"/>
        <v>3.1588152109649901</v>
      </c>
      <c r="AT148" s="15">
        <f t="shared" si="340"/>
        <v>1418.2499158343621</v>
      </c>
      <c r="AU148" s="19">
        <f t="shared" si="341"/>
        <v>0.10018019504865139</v>
      </c>
      <c r="AV148" s="13">
        <f t="shared" si="342"/>
        <v>0.5</v>
      </c>
      <c r="AW148" s="11">
        <f t="shared" si="343"/>
        <v>1</v>
      </c>
      <c r="AX148" s="11">
        <f t="shared" si="344"/>
        <v>0.8911</v>
      </c>
      <c r="AY148" s="11">
        <f t="shared" si="345"/>
        <v>201997.53114128605</v>
      </c>
      <c r="AZ148" s="11">
        <f t="shared" si="346"/>
        <v>1</v>
      </c>
      <c r="BA148" s="11">
        <f t="shared" si="347"/>
        <v>0.34752899999999998</v>
      </c>
      <c r="BB148" s="11">
        <f t="shared" si="348"/>
        <v>1.025058</v>
      </c>
      <c r="BC148" s="11">
        <f t="shared" si="349"/>
        <v>0.99909999999999999</v>
      </c>
      <c r="BD148" s="11">
        <f t="shared" si="350"/>
        <v>0.8911</v>
      </c>
      <c r="BE148" s="11">
        <f t="shared" si="351"/>
        <v>201997.53114128605</v>
      </c>
      <c r="BF148" s="11">
        <f t="shared" si="352"/>
        <v>1</v>
      </c>
      <c r="BG148" s="11">
        <f t="shared" si="353"/>
        <v>0.34752899999999998</v>
      </c>
      <c r="BH148" s="11">
        <f t="shared" si="354"/>
        <v>1.025058</v>
      </c>
      <c r="BI148" s="121">
        <f>16*X148^2/(3*BI111^2*Y148^2)</f>
        <v>53.216605530793572</v>
      </c>
      <c r="BJ148" s="121">
        <f>16*X148^2/(3*BJ111^2*Y148^2)</f>
        <v>13.304151382698393</v>
      </c>
      <c r="BK148" s="121">
        <f>16*X148^2/(3*BK111^2*Y148^2)</f>
        <v>5.912956170088175</v>
      </c>
      <c r="BL148" s="121">
        <f>16*X148^2/(3*BL111^2*Y148^2)</f>
        <v>3.3260378456745983</v>
      </c>
      <c r="BM148" s="121">
        <f>16*X148^2/(3*BM111^2*Y148^2)</f>
        <v>2.1286642212317428</v>
      </c>
      <c r="BN148" s="121">
        <f>16*X148^2/(3*BN111^2*Y148^2)</f>
        <v>1.4782390425220437</v>
      </c>
      <c r="BO148" s="121">
        <f>16*X148^2/(3*BO111^2*Y148^2)</f>
        <v>1.0860531740978281</v>
      </c>
      <c r="BP148" s="121">
        <f>16*X148^2/(3*BP111^2*Y148^2)</f>
        <v>0.83150946141864956</v>
      </c>
      <c r="BQ148" s="121">
        <f t="shared" si="355"/>
        <v>1.3333333333333333</v>
      </c>
      <c r="BR148" s="121">
        <f t="shared" si="355"/>
        <v>1.3333333333333333</v>
      </c>
      <c r="BS148" s="121">
        <f t="shared" si="355"/>
        <v>1.3333333333333333</v>
      </c>
      <c r="BT148" s="121">
        <f t="shared" si="355"/>
        <v>1.3333333333333333</v>
      </c>
      <c r="BU148" s="121">
        <f t="shared" si="355"/>
        <v>1.3333333333333333</v>
      </c>
      <c r="BV148" s="121">
        <f t="shared" si="355"/>
        <v>1.3333333333333333</v>
      </c>
      <c r="BW148" s="121">
        <f t="shared" si="355"/>
        <v>1.3333333333333333</v>
      </c>
      <c r="BX148" s="121">
        <f t="shared" si="355"/>
        <v>1.3333333333333333</v>
      </c>
      <c r="BY148" s="121">
        <f>(BI111^2*Y148^2)/X148^2</f>
        <v>0.10021934469772262</v>
      </c>
      <c r="BZ148" s="121">
        <f>(BJ111^2*Y148^2)/X148^2</f>
        <v>0.40087737879089047</v>
      </c>
      <c r="CA148" s="121">
        <f>(BK111^2*Y148^2)/X148^2</f>
        <v>0.90197410227950359</v>
      </c>
      <c r="CB148" s="121">
        <f>(BL111^2*Y148^2)/X148^2</f>
        <v>1.6035095151635619</v>
      </c>
      <c r="CC148" s="121">
        <f>(BM111^2*Y148^2)/X148^2</f>
        <v>2.5054836174430655</v>
      </c>
      <c r="CD148" s="121">
        <f>(BN111^2*Y148^2)/X148^2</f>
        <v>3.6078964091180143</v>
      </c>
      <c r="CE148" s="121">
        <f>(BO111^2*Y148^2)/X148^2</f>
        <v>4.9107478901884081</v>
      </c>
      <c r="CF148" s="121">
        <f>(BP111^2*Y148^2)/X148^2</f>
        <v>6.4140380606542475</v>
      </c>
      <c r="CG148" s="121">
        <f t="shared" si="356"/>
        <v>13.304151382698393</v>
      </c>
      <c r="CH148" s="121">
        <f t="shared" si="247"/>
        <v>3.3260378456745983</v>
      </c>
      <c r="CI148" s="121">
        <f t="shared" si="248"/>
        <v>1.4782390425220437</v>
      </c>
      <c r="CJ148" s="121">
        <f t="shared" si="249"/>
        <v>0.83150946141864956</v>
      </c>
      <c r="CK148" s="121">
        <f t="shared" si="250"/>
        <v>0.5321660553079357</v>
      </c>
      <c r="CL148" s="121">
        <f t="shared" si="251"/>
        <v>0.36955976063051094</v>
      </c>
      <c r="CM148" s="121">
        <f t="shared" si="252"/>
        <v>0.27151329352445702</v>
      </c>
      <c r="CN148" s="121">
        <f t="shared" si="253"/>
        <v>0.20787736535466239</v>
      </c>
      <c r="CO148" s="95">
        <f t="shared" si="254"/>
        <v>4.5984204733411778</v>
      </c>
      <c r="CP148" s="95">
        <f t="shared" si="255"/>
        <v>5.0035658933647102</v>
      </c>
      <c r="CQ148" s="95">
        <f t="shared" si="256"/>
        <v>5.6788082600705962</v>
      </c>
      <c r="CR148" s="95">
        <f t="shared" si="257"/>
        <v>6.6241475734588402</v>
      </c>
      <c r="CS148" s="95">
        <f t="shared" si="258"/>
        <v>7.8395838335294368</v>
      </c>
      <c r="CT148" s="95">
        <f t="shared" si="259"/>
        <v>9.3251170402823895</v>
      </c>
      <c r="CU148" s="95">
        <f t="shared" si="260"/>
        <v>11.080747193717695</v>
      </c>
      <c r="CV148" s="95">
        <f t="shared" si="261"/>
        <v>13.106474293835358</v>
      </c>
      <c r="CW148" s="95">
        <f t="shared" si="262"/>
        <v>4.5984204733411778</v>
      </c>
      <c r="CX148" s="95">
        <f t="shared" si="263"/>
        <v>5.0035658933647102</v>
      </c>
      <c r="CY148" s="95">
        <f t="shared" si="264"/>
        <v>5.6788082600705962</v>
      </c>
      <c r="CZ148" s="95">
        <f t="shared" si="265"/>
        <v>6.6241475734588402</v>
      </c>
      <c r="DA148" s="95">
        <f t="shared" si="266"/>
        <v>7.8395838335294368</v>
      </c>
      <c r="DB148" s="95">
        <f t="shared" si="267"/>
        <v>9.3251170402823895</v>
      </c>
      <c r="DC148" s="95">
        <f t="shared" si="268"/>
        <v>11.080747193717695</v>
      </c>
      <c r="DD148" s="95">
        <f t="shared" si="269"/>
        <v>13.106474293835358</v>
      </c>
      <c r="DE148" s="13">
        <f t="shared" si="357"/>
        <v>56.050312875491294</v>
      </c>
      <c r="DF148" s="13">
        <f t="shared" si="358"/>
        <v>16.438516761489286</v>
      </c>
      <c r="DG148" s="13">
        <f t="shared" si="359"/>
        <v>9.5484182723676785</v>
      </c>
      <c r="DH148" s="13">
        <f t="shared" si="360"/>
        <v>7.6630353608381601</v>
      </c>
      <c r="DI148" s="13">
        <f t="shared" si="270"/>
        <v>7.3676358386748078</v>
      </c>
      <c r="DJ148" s="13">
        <f t="shared" si="271"/>
        <v>7.8196234516400578</v>
      </c>
      <c r="DK148" s="13">
        <f t="shared" si="272"/>
        <v>8.7302890642862359</v>
      </c>
      <c r="DL148" s="13">
        <f t="shared" si="273"/>
        <v>9.9790355220728966</v>
      </c>
      <c r="DM148" s="95">
        <f t="shared" si="274"/>
        <v>56.050312875491294</v>
      </c>
      <c r="DN148" s="95">
        <f t="shared" si="275"/>
        <v>16.438516761489286</v>
      </c>
      <c r="DO148" s="95">
        <f t="shared" si="276"/>
        <v>9.5484182723676785</v>
      </c>
      <c r="DP148" s="95">
        <f t="shared" si="277"/>
        <v>7.6630353608381601</v>
      </c>
      <c r="DQ148" s="95">
        <f t="shared" si="278"/>
        <v>7.3676358386748078</v>
      </c>
      <c r="DR148" s="95">
        <f t="shared" si="279"/>
        <v>7.8196234516400578</v>
      </c>
      <c r="DS148" s="95">
        <f t="shared" si="280"/>
        <v>8.7302890642862359</v>
      </c>
      <c r="DT148" s="95">
        <f t="shared" si="281"/>
        <v>9.9790355220728966</v>
      </c>
      <c r="DU148" s="95">
        <f t="shared" si="282"/>
        <v>29.43748974953948</v>
      </c>
      <c r="DV148" s="95">
        <f t="shared" si="283"/>
        <v>11.082492560602144</v>
      </c>
      <c r="DW148" s="95">
        <f t="shared" si="284"/>
        <v>7.889813843500888</v>
      </c>
      <c r="DX148" s="95">
        <f t="shared" si="285"/>
        <v>7.0161801930196326</v>
      </c>
      <c r="DY148" s="95">
        <f t="shared" si="286"/>
        <v>6.8793003256357554</v>
      </c>
      <c r="DZ148" s="95">
        <f t="shared" si="287"/>
        <v>7.0887387298306894</v>
      </c>
      <c r="EA148" s="95">
        <f t="shared" si="288"/>
        <v>7.5107156760937741</v>
      </c>
      <c r="EB148" s="95">
        <f t="shared" si="289"/>
        <v>8.089349819731293</v>
      </c>
      <c r="EC148" s="95">
        <f t="shared" si="290"/>
        <v>29.437489749539484</v>
      </c>
      <c r="ED148" s="95">
        <f t="shared" si="291"/>
        <v>11.082492560602144</v>
      </c>
      <c r="EE148" s="95">
        <f t="shared" si="292"/>
        <v>7.889813843500888</v>
      </c>
      <c r="EF148" s="95">
        <f t="shared" si="293"/>
        <v>7.0161801930196326</v>
      </c>
      <c r="EG148" s="95">
        <f t="shared" si="294"/>
        <v>6.8793003256357554</v>
      </c>
      <c r="EH148" s="95">
        <f t="shared" si="295"/>
        <v>7.0887387298306894</v>
      </c>
      <c r="EI148" s="95">
        <f t="shared" si="296"/>
        <v>7.5107156760937741</v>
      </c>
      <c r="EJ148" s="95">
        <f t="shared" si="297"/>
        <v>8.0893498197312947</v>
      </c>
      <c r="EK148" s="95">
        <f t="shared" si="298"/>
        <v>29.437489749539484</v>
      </c>
      <c r="EL148" s="95">
        <f t="shared" si="299"/>
        <v>11.082492560602144</v>
      </c>
      <c r="EM148" s="95">
        <f t="shared" si="300"/>
        <v>7.889813843500888</v>
      </c>
      <c r="EN148" s="95">
        <f t="shared" si="301"/>
        <v>7.0161801930196326</v>
      </c>
      <c r="EO148" s="95">
        <f t="shared" si="302"/>
        <v>6.8793003256357554</v>
      </c>
      <c r="EP148" s="95">
        <f t="shared" si="303"/>
        <v>7.0887387298306894</v>
      </c>
      <c r="EQ148" s="95">
        <f t="shared" si="304"/>
        <v>7.5107156760937741</v>
      </c>
      <c r="ER148" s="95">
        <f t="shared" si="305"/>
        <v>8.0893498197312947</v>
      </c>
      <c r="ES148" s="95">
        <f t="shared" si="306"/>
        <v>1</v>
      </c>
      <c r="ET148" s="95">
        <f t="shared" si="307"/>
        <v>1</v>
      </c>
      <c r="EU148" s="95">
        <f t="shared" si="308"/>
        <v>1</v>
      </c>
      <c r="EV148" s="95">
        <f t="shared" si="309"/>
        <v>1</v>
      </c>
      <c r="EW148" s="95">
        <f t="shared" si="310"/>
        <v>1</v>
      </c>
      <c r="EX148" s="95">
        <f t="shared" si="311"/>
        <v>1</v>
      </c>
      <c r="EY148" s="95">
        <f t="shared" si="312"/>
        <v>1</v>
      </c>
      <c r="EZ148" s="95">
        <f t="shared" si="313"/>
        <v>1</v>
      </c>
      <c r="FA148" s="95">
        <f t="shared" si="314"/>
        <v>1</v>
      </c>
      <c r="FB148" s="95">
        <f t="shared" si="315"/>
        <v>1</v>
      </c>
      <c r="FC148" s="95">
        <f t="shared" si="316"/>
        <v>1</v>
      </c>
      <c r="FD148" s="95">
        <f t="shared" si="317"/>
        <v>1</v>
      </c>
      <c r="FE148" s="95">
        <f t="shared" si="318"/>
        <v>1</v>
      </c>
      <c r="FF148" s="95">
        <f t="shared" si="319"/>
        <v>1</v>
      </c>
      <c r="FG148" s="95">
        <f t="shared" si="320"/>
        <v>1</v>
      </c>
      <c r="FH148" s="95">
        <f t="shared" si="321"/>
        <v>0.99999999999999989</v>
      </c>
      <c r="FI148" s="95">
        <f t="shared" si="322"/>
        <v>1</v>
      </c>
      <c r="FJ148" s="95">
        <f t="shared" si="323"/>
        <v>1</v>
      </c>
      <c r="FK148" s="95">
        <f t="shared" si="324"/>
        <v>1</v>
      </c>
      <c r="FL148" s="95">
        <f t="shared" si="325"/>
        <v>1</v>
      </c>
      <c r="FM148" s="95">
        <f t="shared" si="326"/>
        <v>1</v>
      </c>
      <c r="FN148" s="95">
        <f t="shared" si="327"/>
        <v>1</v>
      </c>
      <c r="FO148" s="95">
        <f t="shared" si="328"/>
        <v>1</v>
      </c>
      <c r="FP148" s="95">
        <f t="shared" si="329"/>
        <v>1</v>
      </c>
      <c r="FQ148" s="115">
        <f t="shared" si="330"/>
        <v>39.936575838647748</v>
      </c>
      <c r="FR148" s="115">
        <f t="shared" si="331"/>
        <v>11.652167482222254</v>
      </c>
      <c r="FS148" s="115">
        <f t="shared" si="332"/>
        <v>6.7018285073087771</v>
      </c>
      <c r="FT148" s="115">
        <f t="shared" si="333"/>
        <v>5.2687014569148181</v>
      </c>
      <c r="FU148" s="115">
        <f t="shared" si="334"/>
        <v>4.883190470273866</v>
      </c>
      <c r="FV148" s="115">
        <f t="shared" si="335"/>
        <v>4.9143697440706928</v>
      </c>
      <c r="FW148" s="115">
        <f t="shared" si="336"/>
        <v>5.1321248438738829</v>
      </c>
      <c r="FX148" s="115">
        <f t="shared" si="337"/>
        <v>5.4327928335872127</v>
      </c>
      <c r="FZ148" s="90">
        <f t="shared" si="361"/>
        <v>4.883190470273866</v>
      </c>
      <c r="GB148" s="18"/>
      <c r="GC148" s="29"/>
      <c r="GE148" s="15"/>
      <c r="GF148" s="15"/>
      <c r="GG148" s="15"/>
      <c r="GI148" s="31"/>
      <c r="GJ148" s="31"/>
      <c r="GK148" s="31"/>
      <c r="IC148" s="28"/>
      <c r="ID148" s="11"/>
      <c r="IE148" s="13"/>
      <c r="IF148" s="11"/>
      <c r="IG148" s="13"/>
      <c r="IH148" s="13"/>
      <c r="II148" s="13"/>
      <c r="IJ148" s="28"/>
      <c r="IK148" s="11"/>
      <c r="IL148" s="13"/>
      <c r="IM148" s="11"/>
      <c r="IN148" s="23"/>
      <c r="IO148" s="11"/>
      <c r="IP148" s="23"/>
      <c r="IQ148" s="28"/>
      <c r="IR148" s="20"/>
      <c r="IS148" s="13"/>
      <c r="IT148" s="23"/>
      <c r="IU148" s="23"/>
      <c r="IV148" s="23"/>
      <c r="IW148" s="23"/>
      <c r="IY148" s="13"/>
      <c r="IZ148" s="25"/>
      <c r="JA148" s="25"/>
      <c r="JB148" s="25"/>
      <c r="JC148" s="25"/>
      <c r="JD148" s="25"/>
      <c r="JE148" s="25"/>
      <c r="JF148" s="25"/>
    </row>
    <row r="149" spans="1:318" ht="13.8" x14ac:dyDescent="0.3">
      <c r="A149" s="5"/>
      <c r="B149" s="18"/>
      <c r="C149" s="5"/>
      <c r="D149" s="5"/>
      <c r="E149" s="5"/>
      <c r="F149" s="5"/>
      <c r="G149" s="5"/>
      <c r="H149" s="4"/>
      <c r="I149" s="5"/>
      <c r="J149" s="4"/>
      <c r="K149" s="4"/>
      <c r="U149" s="4"/>
      <c r="X149" s="118">
        <f t="shared" si="362"/>
        <v>33.799322757325399</v>
      </c>
      <c r="Y149" s="118">
        <v>10</v>
      </c>
      <c r="Z149" s="40">
        <v>1.7999999999999999E-2</v>
      </c>
      <c r="AA149" s="40">
        <v>10000000</v>
      </c>
      <c r="AB149" s="40">
        <v>10000000</v>
      </c>
      <c r="AC149" s="98">
        <v>3900000</v>
      </c>
      <c r="AD149" s="42">
        <v>0.33</v>
      </c>
      <c r="AE149" s="42">
        <v>0.33</v>
      </c>
      <c r="AF149" s="41">
        <v>1.7999999999999999E-2</v>
      </c>
      <c r="AG149" s="40">
        <v>10000000</v>
      </c>
      <c r="AH149" s="40">
        <v>10000000</v>
      </c>
      <c r="AI149" s="98">
        <v>3900000</v>
      </c>
      <c r="AJ149" s="42">
        <v>0.33</v>
      </c>
      <c r="AK149" s="42">
        <v>0.33</v>
      </c>
      <c r="AL149" s="42">
        <f>AL109</f>
        <v>0.10050000000000001</v>
      </c>
      <c r="AM149" s="40">
        <v>6000</v>
      </c>
      <c r="AN149" s="40">
        <f>AN109</f>
        <v>10000</v>
      </c>
      <c r="AO149" s="40">
        <f>AO109</f>
        <v>10000</v>
      </c>
      <c r="AP149" s="42">
        <v>0.03</v>
      </c>
      <c r="AQ149" s="42">
        <v>0.03</v>
      </c>
      <c r="AR149" s="4">
        <f t="shared" si="338"/>
        <v>0.11849999999999999</v>
      </c>
      <c r="AS149" s="11">
        <f t="shared" si="339"/>
        <v>3.3799322757325401</v>
      </c>
      <c r="AT149" s="15">
        <f t="shared" si="340"/>
        <v>1418.2499158343621</v>
      </c>
      <c r="AU149" s="19">
        <f t="shared" si="341"/>
        <v>0.10018019504865139</v>
      </c>
      <c r="AV149" s="13">
        <f t="shared" si="342"/>
        <v>0.5</v>
      </c>
      <c r="AW149" s="11">
        <f t="shared" si="343"/>
        <v>1</v>
      </c>
      <c r="AX149" s="11">
        <f t="shared" si="344"/>
        <v>0.8911</v>
      </c>
      <c r="AY149" s="11">
        <f t="shared" si="345"/>
        <v>201997.53114128605</v>
      </c>
      <c r="AZ149" s="11">
        <f t="shared" si="346"/>
        <v>1</v>
      </c>
      <c r="BA149" s="11">
        <f t="shared" si="347"/>
        <v>0.34752899999999998</v>
      </c>
      <c r="BB149" s="11">
        <f t="shared" si="348"/>
        <v>1.025058</v>
      </c>
      <c r="BC149" s="11">
        <f t="shared" si="349"/>
        <v>0.99909999999999999</v>
      </c>
      <c r="BD149" s="11">
        <f t="shared" si="350"/>
        <v>0.8911</v>
      </c>
      <c r="BE149" s="11">
        <f t="shared" si="351"/>
        <v>201997.53114128605</v>
      </c>
      <c r="BF149" s="11">
        <f t="shared" si="352"/>
        <v>1</v>
      </c>
      <c r="BG149" s="11">
        <f t="shared" si="353"/>
        <v>0.34752899999999998</v>
      </c>
      <c r="BH149" s="11">
        <f t="shared" si="354"/>
        <v>1.025058</v>
      </c>
      <c r="BI149" s="121">
        <f>16*X149^2/(3*BI111^2*Y149^2)</f>
        <v>60.927691672205583</v>
      </c>
      <c r="BJ149" s="121">
        <f>16*X149^2/(3*BJ111^2*Y149^2)</f>
        <v>15.231922918051396</v>
      </c>
      <c r="BK149" s="121">
        <f>16*X149^2/(3*BK111^2*Y149^2)</f>
        <v>6.7697435191339537</v>
      </c>
      <c r="BL149" s="121">
        <f>16*X149^2/(3*BL111^2*Y149^2)</f>
        <v>3.8079807295128489</v>
      </c>
      <c r="BM149" s="121">
        <f>16*X149^2/(3*BM111^2*Y149^2)</f>
        <v>2.4371076668882234</v>
      </c>
      <c r="BN149" s="121">
        <f>16*X149^2/(3*BN111^2*Y149^2)</f>
        <v>1.6924358797834884</v>
      </c>
      <c r="BO149" s="121">
        <f>16*X149^2/(3*BO111^2*Y149^2)</f>
        <v>1.2434222790246037</v>
      </c>
      <c r="BP149" s="121">
        <f>16*X149^2/(3*BP111^2*Y149^2)</f>
        <v>0.95199518237821223</v>
      </c>
      <c r="BQ149" s="121">
        <f t="shared" si="355"/>
        <v>1.3333333333333333</v>
      </c>
      <c r="BR149" s="121">
        <f t="shared" si="355"/>
        <v>1.3333333333333333</v>
      </c>
      <c r="BS149" s="121">
        <f t="shared" si="355"/>
        <v>1.3333333333333333</v>
      </c>
      <c r="BT149" s="121">
        <f t="shared" si="355"/>
        <v>1.3333333333333333</v>
      </c>
      <c r="BU149" s="121">
        <f t="shared" si="355"/>
        <v>1.3333333333333333</v>
      </c>
      <c r="BV149" s="121">
        <f t="shared" si="355"/>
        <v>1.3333333333333333</v>
      </c>
      <c r="BW149" s="121">
        <f t="shared" si="355"/>
        <v>1.3333333333333333</v>
      </c>
      <c r="BX149" s="121">
        <f t="shared" si="355"/>
        <v>1.3333333333333333</v>
      </c>
      <c r="BY149" s="121">
        <f>(BI111^2*Y149^2)/X149^2</f>
        <v>8.7535456981153448E-2</v>
      </c>
      <c r="BZ149" s="121">
        <f>(BJ111^2*Y149^2)/X149^2</f>
        <v>0.35014182792461379</v>
      </c>
      <c r="CA149" s="121">
        <f>(BK111^2*Y149^2)/X149^2</f>
        <v>0.78781911283038109</v>
      </c>
      <c r="CB149" s="121">
        <f>(BL111^2*Y149^2)/X149^2</f>
        <v>1.4005673116984552</v>
      </c>
      <c r="CC149" s="121">
        <f>(BM111^2*Y149^2)/X149^2</f>
        <v>2.1883864245288365</v>
      </c>
      <c r="CD149" s="121">
        <f>(BN111^2*Y149^2)/X149^2</f>
        <v>3.1512764513215243</v>
      </c>
      <c r="CE149" s="121">
        <f>(BO111^2*Y149^2)/X149^2</f>
        <v>4.2892373920765197</v>
      </c>
      <c r="CF149" s="121">
        <f>(BP111^2*Y149^2)/X149^2</f>
        <v>5.6022692467938207</v>
      </c>
      <c r="CG149" s="121">
        <f t="shared" si="356"/>
        <v>15.231922918051396</v>
      </c>
      <c r="CH149" s="121">
        <f t="shared" si="247"/>
        <v>3.8079807295128489</v>
      </c>
      <c r="CI149" s="121">
        <f t="shared" si="248"/>
        <v>1.6924358797834884</v>
      </c>
      <c r="CJ149" s="121">
        <f t="shared" si="249"/>
        <v>0.95199518237821223</v>
      </c>
      <c r="CK149" s="121">
        <f t="shared" si="250"/>
        <v>0.60927691672205586</v>
      </c>
      <c r="CL149" s="121">
        <f t="shared" si="251"/>
        <v>0.4231089699458721</v>
      </c>
      <c r="CM149" s="121">
        <f t="shared" si="252"/>
        <v>0.31085556975615092</v>
      </c>
      <c r="CN149" s="121">
        <f t="shared" si="253"/>
        <v>0.23799879559455306</v>
      </c>
      <c r="CO149" s="95">
        <f t="shared" si="254"/>
        <v>4.5813285668103569</v>
      </c>
      <c r="CP149" s="95">
        <f t="shared" si="255"/>
        <v>4.935198267241427</v>
      </c>
      <c r="CQ149" s="95">
        <f t="shared" si="256"/>
        <v>5.5249811012932106</v>
      </c>
      <c r="CR149" s="95">
        <f t="shared" si="257"/>
        <v>6.3506770689657079</v>
      </c>
      <c r="CS149" s="95">
        <f t="shared" si="258"/>
        <v>7.412286170258918</v>
      </c>
      <c r="CT149" s="95">
        <f t="shared" si="259"/>
        <v>8.7098084051728435</v>
      </c>
      <c r="CU149" s="95">
        <f t="shared" si="260"/>
        <v>10.24324377370748</v>
      </c>
      <c r="CV149" s="95">
        <f t="shared" si="261"/>
        <v>12.012592275862829</v>
      </c>
      <c r="CW149" s="95">
        <f t="shared" si="262"/>
        <v>4.5813285668103569</v>
      </c>
      <c r="CX149" s="95">
        <f t="shared" si="263"/>
        <v>4.935198267241427</v>
      </c>
      <c r="CY149" s="95">
        <f t="shared" si="264"/>
        <v>5.5249811012932106</v>
      </c>
      <c r="CZ149" s="95">
        <f t="shared" si="265"/>
        <v>6.3506770689657079</v>
      </c>
      <c r="DA149" s="95">
        <f t="shared" si="266"/>
        <v>7.412286170258918</v>
      </c>
      <c r="DB149" s="95">
        <f t="shared" si="267"/>
        <v>8.7098084051728435</v>
      </c>
      <c r="DC149" s="95">
        <f t="shared" si="268"/>
        <v>10.24324377370748</v>
      </c>
      <c r="DD149" s="95">
        <f t="shared" si="269"/>
        <v>12.012592275862829</v>
      </c>
      <c r="DE149" s="13">
        <f t="shared" si="357"/>
        <v>63.748715129186735</v>
      </c>
      <c r="DF149" s="13">
        <f t="shared" si="358"/>
        <v>18.31555274597601</v>
      </c>
      <c r="DG149" s="13">
        <f t="shared" si="359"/>
        <v>10.291050631964334</v>
      </c>
      <c r="DH149" s="13">
        <f t="shared" si="360"/>
        <v>7.9420360412113036</v>
      </c>
      <c r="DI149" s="13">
        <f t="shared" si="270"/>
        <v>7.3589820914170598</v>
      </c>
      <c r="DJ149" s="13">
        <f t="shared" si="271"/>
        <v>7.5772003311050122</v>
      </c>
      <c r="DK149" s="13">
        <f t="shared" si="272"/>
        <v>8.2661476711011233</v>
      </c>
      <c r="DL149" s="13">
        <f t="shared" si="273"/>
        <v>9.2877524291720324</v>
      </c>
      <c r="DM149" s="95">
        <f t="shared" si="274"/>
        <v>63.748715129186735</v>
      </c>
      <c r="DN149" s="95">
        <f t="shared" si="275"/>
        <v>18.31555274597601</v>
      </c>
      <c r="DO149" s="95">
        <f t="shared" si="276"/>
        <v>10.291050631964334</v>
      </c>
      <c r="DP149" s="95">
        <f t="shared" si="277"/>
        <v>7.9420360412113036</v>
      </c>
      <c r="DQ149" s="95">
        <f t="shared" si="278"/>
        <v>7.3589820914170598</v>
      </c>
      <c r="DR149" s="95">
        <f t="shared" si="279"/>
        <v>7.5772003311050122</v>
      </c>
      <c r="DS149" s="95">
        <f t="shared" si="280"/>
        <v>8.2661476711011233</v>
      </c>
      <c r="DT149" s="95">
        <f t="shared" si="281"/>
        <v>9.2877524291720324</v>
      </c>
      <c r="DU149" s="95">
        <f t="shared" si="282"/>
        <v>33.004713798638846</v>
      </c>
      <c r="DV149" s="95">
        <f t="shared" si="283"/>
        <v>11.952258478805728</v>
      </c>
      <c r="DW149" s="95">
        <f t="shared" si="284"/>
        <v>8.2339288852319079</v>
      </c>
      <c r="DX149" s="95">
        <f t="shared" si="285"/>
        <v>7.1454612962854966</v>
      </c>
      <c r="DY149" s="95">
        <f t="shared" si="286"/>
        <v>6.8752904214614388</v>
      </c>
      <c r="DZ149" s="95">
        <f t="shared" si="287"/>
        <v>6.9764066436221244</v>
      </c>
      <c r="EA149" s="95">
        <f t="shared" si="288"/>
        <v>7.2956455504508027</v>
      </c>
      <c r="EB149" s="95">
        <f t="shared" si="289"/>
        <v>7.7690285904076353</v>
      </c>
      <c r="EC149" s="95">
        <f t="shared" si="290"/>
        <v>33.004713798638846</v>
      </c>
      <c r="ED149" s="95">
        <f t="shared" si="291"/>
        <v>11.952258478805728</v>
      </c>
      <c r="EE149" s="95">
        <f t="shared" si="292"/>
        <v>8.2339288852319097</v>
      </c>
      <c r="EF149" s="95">
        <f t="shared" si="293"/>
        <v>7.1454612962854966</v>
      </c>
      <c r="EG149" s="95">
        <f t="shared" si="294"/>
        <v>6.8752904214614396</v>
      </c>
      <c r="EH149" s="95">
        <f t="shared" si="295"/>
        <v>6.9764066436221235</v>
      </c>
      <c r="EI149" s="95">
        <f t="shared" si="296"/>
        <v>7.2956455504508035</v>
      </c>
      <c r="EJ149" s="95">
        <f t="shared" si="297"/>
        <v>7.7690285904076353</v>
      </c>
      <c r="EK149" s="95">
        <f t="shared" si="298"/>
        <v>33.004713798638846</v>
      </c>
      <c r="EL149" s="95">
        <f t="shared" si="299"/>
        <v>11.952258478805728</v>
      </c>
      <c r="EM149" s="95">
        <f t="shared" si="300"/>
        <v>8.2339288852319097</v>
      </c>
      <c r="EN149" s="95">
        <f t="shared" si="301"/>
        <v>7.1454612962854966</v>
      </c>
      <c r="EO149" s="95">
        <f t="shared" si="302"/>
        <v>6.8752904214614396</v>
      </c>
      <c r="EP149" s="95">
        <f t="shared" si="303"/>
        <v>6.9764066436221235</v>
      </c>
      <c r="EQ149" s="95">
        <f t="shared" si="304"/>
        <v>7.2956455504508035</v>
      </c>
      <c r="ER149" s="95">
        <f t="shared" si="305"/>
        <v>7.7690285904076353</v>
      </c>
      <c r="ES149" s="95">
        <f t="shared" si="306"/>
        <v>1</v>
      </c>
      <c r="ET149" s="95">
        <f t="shared" si="307"/>
        <v>1</v>
      </c>
      <c r="EU149" s="95">
        <f t="shared" si="308"/>
        <v>1</v>
      </c>
      <c r="EV149" s="95">
        <f t="shared" si="309"/>
        <v>1</v>
      </c>
      <c r="EW149" s="95">
        <f t="shared" si="310"/>
        <v>1</v>
      </c>
      <c r="EX149" s="95">
        <f t="shared" si="311"/>
        <v>1</v>
      </c>
      <c r="EY149" s="95">
        <f t="shared" si="312"/>
        <v>1</v>
      </c>
      <c r="EZ149" s="95">
        <f t="shared" si="313"/>
        <v>1</v>
      </c>
      <c r="FA149" s="95">
        <f t="shared" si="314"/>
        <v>1</v>
      </c>
      <c r="FB149" s="95">
        <f t="shared" si="315"/>
        <v>1</v>
      </c>
      <c r="FC149" s="95">
        <f t="shared" si="316"/>
        <v>0.99999999999999989</v>
      </c>
      <c r="FD149" s="95">
        <f t="shared" si="317"/>
        <v>1</v>
      </c>
      <c r="FE149" s="95">
        <f t="shared" si="318"/>
        <v>1</v>
      </c>
      <c r="FF149" s="95">
        <f t="shared" si="319"/>
        <v>1</v>
      </c>
      <c r="FG149" s="95">
        <f t="shared" si="320"/>
        <v>1</v>
      </c>
      <c r="FH149" s="95">
        <f t="shared" si="321"/>
        <v>1</v>
      </c>
      <c r="FI149" s="95">
        <f t="shared" si="322"/>
        <v>1</v>
      </c>
      <c r="FJ149" s="95">
        <f t="shared" si="323"/>
        <v>1</v>
      </c>
      <c r="FK149" s="95">
        <f t="shared" si="324"/>
        <v>1</v>
      </c>
      <c r="FL149" s="95">
        <f t="shared" si="325"/>
        <v>1</v>
      </c>
      <c r="FM149" s="95">
        <f t="shared" si="326"/>
        <v>1</v>
      </c>
      <c r="FN149" s="95">
        <f t="shared" si="327"/>
        <v>1</v>
      </c>
      <c r="FO149" s="95">
        <f t="shared" si="328"/>
        <v>1</v>
      </c>
      <c r="FP149" s="95">
        <f t="shared" si="329"/>
        <v>1</v>
      </c>
      <c r="FQ149" s="115">
        <f t="shared" si="330"/>
        <v>45.432561143625833</v>
      </c>
      <c r="FR149" s="115">
        <f t="shared" si="331"/>
        <v>12.993803872292698</v>
      </c>
      <c r="FS149" s="115">
        <f t="shared" si="332"/>
        <v>7.2415707151550972</v>
      </c>
      <c r="FT149" s="115">
        <f t="shared" si="333"/>
        <v>5.4978537724705649</v>
      </c>
      <c r="FU149" s="115">
        <f t="shared" si="334"/>
        <v>4.9456540757707019</v>
      </c>
      <c r="FV149" s="115">
        <f t="shared" si="335"/>
        <v>4.8713295745603995</v>
      </c>
      <c r="FW149" s="115">
        <f t="shared" si="336"/>
        <v>5.0175312287777531</v>
      </c>
      <c r="FX149" s="115">
        <f t="shared" si="337"/>
        <v>5.2690948453439113</v>
      </c>
      <c r="FZ149" s="90">
        <f t="shared" si="361"/>
        <v>4.8713295745603995</v>
      </c>
      <c r="GB149" s="18"/>
      <c r="GC149" s="29"/>
      <c r="GE149" s="15"/>
      <c r="GF149" s="15"/>
      <c r="GG149" s="15"/>
      <c r="GI149" s="31"/>
      <c r="GJ149" s="31"/>
      <c r="GK149" s="31"/>
      <c r="IC149" s="28"/>
      <c r="ID149" s="11"/>
      <c r="IE149" s="13"/>
      <c r="IF149" s="11"/>
      <c r="IG149" s="13"/>
      <c r="IH149" s="13"/>
      <c r="II149" s="13"/>
      <c r="IJ149" s="28"/>
      <c r="IK149" s="11"/>
      <c r="IL149" s="13"/>
      <c r="IM149" s="22"/>
      <c r="IN149" s="23"/>
      <c r="IO149" s="11"/>
      <c r="IP149" s="23"/>
      <c r="IQ149" s="28"/>
      <c r="IR149" s="20"/>
      <c r="IS149" s="13"/>
      <c r="IT149" s="23"/>
      <c r="IU149" s="23"/>
      <c r="IV149" s="23"/>
      <c r="IW149" s="23"/>
      <c r="IX149" s="28"/>
      <c r="IY149" s="13"/>
      <c r="IZ149" s="25"/>
      <c r="JA149" s="25"/>
      <c r="JB149" s="25"/>
      <c r="JC149" s="25"/>
      <c r="JD149" s="25"/>
      <c r="JE149" s="25"/>
      <c r="JF149" s="25"/>
    </row>
    <row r="150" spans="1:318" ht="13.8" x14ac:dyDescent="0.3">
      <c r="A150" s="4"/>
      <c r="B150" s="39"/>
      <c r="C150" s="5"/>
      <c r="D150" s="5"/>
      <c r="E150" s="93"/>
      <c r="F150" s="5"/>
      <c r="G150" s="4"/>
      <c r="H150" s="36"/>
      <c r="I150" s="5"/>
      <c r="J150" s="4"/>
      <c r="K150" s="4"/>
      <c r="U150" s="4"/>
      <c r="X150" s="118">
        <f t="shared" si="362"/>
        <v>36.165275350338177</v>
      </c>
      <c r="Y150" s="118">
        <v>10</v>
      </c>
      <c r="Z150" s="40">
        <v>1.7999999999999999E-2</v>
      </c>
      <c r="AA150" s="40">
        <v>10000000</v>
      </c>
      <c r="AB150" s="40">
        <v>10000000</v>
      </c>
      <c r="AC150" s="98">
        <v>3900000</v>
      </c>
      <c r="AD150" s="42">
        <v>0.33</v>
      </c>
      <c r="AE150" s="42">
        <v>0.33</v>
      </c>
      <c r="AF150" s="41">
        <v>1.7999999999999999E-2</v>
      </c>
      <c r="AG150" s="40">
        <v>10000000</v>
      </c>
      <c r="AH150" s="40">
        <v>10000000</v>
      </c>
      <c r="AI150" s="98">
        <v>3900000</v>
      </c>
      <c r="AJ150" s="42">
        <v>0.33</v>
      </c>
      <c r="AK150" s="42">
        <v>0.33</v>
      </c>
      <c r="AL150" s="42">
        <f>AL109</f>
        <v>0.10050000000000001</v>
      </c>
      <c r="AM150" s="40">
        <v>6000</v>
      </c>
      <c r="AN150" s="40">
        <f>AN109</f>
        <v>10000</v>
      </c>
      <c r="AO150" s="40">
        <f>AO109</f>
        <v>10000</v>
      </c>
      <c r="AP150" s="42">
        <v>0.03</v>
      </c>
      <c r="AQ150" s="42">
        <v>0.03</v>
      </c>
      <c r="AR150" s="4">
        <f t="shared" si="338"/>
        <v>0.11849999999999999</v>
      </c>
      <c r="AS150" s="11">
        <f t="shared" si="339"/>
        <v>3.6165275350338177</v>
      </c>
      <c r="AT150" s="15">
        <f t="shared" si="340"/>
        <v>1418.2499158343621</v>
      </c>
      <c r="AU150" s="19">
        <f t="shared" si="341"/>
        <v>0.10018019504865139</v>
      </c>
      <c r="AV150" s="13">
        <f t="shared" si="342"/>
        <v>0.5</v>
      </c>
      <c r="AW150" s="11">
        <f t="shared" si="343"/>
        <v>1</v>
      </c>
      <c r="AX150" s="11">
        <f t="shared" si="344"/>
        <v>0.8911</v>
      </c>
      <c r="AY150" s="11">
        <f t="shared" si="345"/>
        <v>201997.53114128605</v>
      </c>
      <c r="AZ150" s="11">
        <f t="shared" si="346"/>
        <v>1</v>
      </c>
      <c r="BA150" s="11">
        <f t="shared" si="347"/>
        <v>0.34752899999999998</v>
      </c>
      <c r="BB150" s="11">
        <f t="shared" si="348"/>
        <v>1.025058</v>
      </c>
      <c r="BC150" s="11">
        <f t="shared" si="349"/>
        <v>0.99909999999999999</v>
      </c>
      <c r="BD150" s="11">
        <f t="shared" si="350"/>
        <v>0.8911</v>
      </c>
      <c r="BE150" s="11">
        <f t="shared" si="351"/>
        <v>201997.53114128605</v>
      </c>
      <c r="BF150" s="11">
        <f t="shared" si="352"/>
        <v>1</v>
      </c>
      <c r="BG150" s="11">
        <f t="shared" si="353"/>
        <v>0.34752899999999998</v>
      </c>
      <c r="BH150" s="11">
        <f t="shared" si="354"/>
        <v>1.025058</v>
      </c>
      <c r="BI150" s="121">
        <f>16*X150^2/(3*BI111^2*Y150^2)</f>
        <v>69.756114195508175</v>
      </c>
      <c r="BJ150" s="121">
        <f>16*X150^2/(3*BJ111^2*Y150^2)</f>
        <v>17.439028548877044</v>
      </c>
      <c r="BK150" s="121">
        <f>16*X150^2/(3*BK111^2*Y150^2)</f>
        <v>7.7506793550564641</v>
      </c>
      <c r="BL150" s="121">
        <f>16*X150^2/(3*BL111^2*Y150^2)</f>
        <v>4.3597571372192609</v>
      </c>
      <c r="BM150" s="121">
        <f>16*X150^2/(3*BM111^2*Y150^2)</f>
        <v>2.7902445678203271</v>
      </c>
      <c r="BN150" s="121">
        <f>16*X150^2/(3*BN111^2*Y150^2)</f>
        <v>1.937669838764116</v>
      </c>
      <c r="BO150" s="121">
        <f>16*X150^2/(3*BO111^2*Y150^2)</f>
        <v>1.4235941672552688</v>
      </c>
      <c r="BP150" s="121">
        <f>16*X150^2/(3*BP111^2*Y150^2)</f>
        <v>1.0899392843048152</v>
      </c>
      <c r="BQ150" s="121">
        <f t="shared" si="355"/>
        <v>1.3333333333333333</v>
      </c>
      <c r="BR150" s="121">
        <f t="shared" si="355"/>
        <v>1.3333333333333333</v>
      </c>
      <c r="BS150" s="121">
        <f t="shared" si="355"/>
        <v>1.3333333333333333</v>
      </c>
      <c r="BT150" s="121">
        <f t="shared" si="355"/>
        <v>1.3333333333333333</v>
      </c>
      <c r="BU150" s="121">
        <f t="shared" si="355"/>
        <v>1.3333333333333333</v>
      </c>
      <c r="BV150" s="121">
        <f t="shared" si="355"/>
        <v>1.3333333333333333</v>
      </c>
      <c r="BW150" s="121">
        <f t="shared" si="355"/>
        <v>1.3333333333333333</v>
      </c>
      <c r="BX150" s="121">
        <f t="shared" si="355"/>
        <v>1.3333333333333333</v>
      </c>
      <c r="BY150" s="121">
        <f>(BI111^2*Y150^2)/X150^2</f>
        <v>7.64568582244331E-2</v>
      </c>
      <c r="BZ150" s="121">
        <f>(BJ111^2*Y150^2)/X150^2</f>
        <v>0.3058274328977324</v>
      </c>
      <c r="CA150" s="121">
        <f>(BK111^2*Y150^2)/X150^2</f>
        <v>0.68811172401989784</v>
      </c>
      <c r="CB150" s="121">
        <f>(BL111^2*Y150^2)/X150^2</f>
        <v>1.2233097315909296</v>
      </c>
      <c r="CC150" s="121">
        <f>(BM111^2*Y150^2)/X150^2</f>
        <v>1.9114214556108273</v>
      </c>
      <c r="CD150" s="121">
        <f>(BN111^2*Y150^2)/X150^2</f>
        <v>2.7524468960795914</v>
      </c>
      <c r="CE150" s="121">
        <f>(BO111^2*Y150^2)/X150^2</f>
        <v>3.7463860529972215</v>
      </c>
      <c r="CF150" s="121">
        <f>(BP111^2*Y150^2)/X150^2</f>
        <v>4.8932389263637184</v>
      </c>
      <c r="CG150" s="121">
        <f t="shared" si="356"/>
        <v>17.439028548877044</v>
      </c>
      <c r="CH150" s="121">
        <f t="shared" si="247"/>
        <v>4.3597571372192609</v>
      </c>
      <c r="CI150" s="121">
        <f t="shared" si="248"/>
        <v>1.937669838764116</v>
      </c>
      <c r="CJ150" s="121">
        <f t="shared" si="249"/>
        <v>1.0899392843048152</v>
      </c>
      <c r="CK150" s="121">
        <f t="shared" si="250"/>
        <v>0.69756114195508179</v>
      </c>
      <c r="CL150" s="121">
        <f t="shared" si="251"/>
        <v>0.48441745969102901</v>
      </c>
      <c r="CM150" s="121">
        <f t="shared" si="252"/>
        <v>0.35589854181381719</v>
      </c>
      <c r="CN150" s="121">
        <f t="shared" si="253"/>
        <v>0.27248482107620381</v>
      </c>
      <c r="CO150" s="95">
        <f t="shared" si="254"/>
        <v>4.5663998337063125</v>
      </c>
      <c r="CP150" s="95">
        <f t="shared" si="255"/>
        <v>4.8754833348252484</v>
      </c>
      <c r="CQ150" s="95">
        <f t="shared" si="256"/>
        <v>5.3906225033568083</v>
      </c>
      <c r="CR150" s="95">
        <f t="shared" si="257"/>
        <v>6.1118173393009938</v>
      </c>
      <c r="CS150" s="95">
        <f t="shared" si="258"/>
        <v>7.0390678426578024</v>
      </c>
      <c r="CT150" s="95">
        <f t="shared" si="259"/>
        <v>8.1723740134272358</v>
      </c>
      <c r="CU150" s="95">
        <f t="shared" si="260"/>
        <v>9.5117358516092931</v>
      </c>
      <c r="CV150" s="95">
        <f t="shared" si="261"/>
        <v>11.057153357203974</v>
      </c>
      <c r="CW150" s="95">
        <f t="shared" si="262"/>
        <v>4.5663998337063125</v>
      </c>
      <c r="CX150" s="95">
        <f t="shared" si="263"/>
        <v>4.8754833348252484</v>
      </c>
      <c r="CY150" s="95">
        <f t="shared" si="264"/>
        <v>5.3906225033568083</v>
      </c>
      <c r="CZ150" s="95">
        <f t="shared" si="265"/>
        <v>6.1118173393009938</v>
      </c>
      <c r="DA150" s="95">
        <f t="shared" si="266"/>
        <v>7.0390678426578024</v>
      </c>
      <c r="DB150" s="95">
        <f t="shared" si="267"/>
        <v>8.1723740134272358</v>
      </c>
      <c r="DC150" s="95">
        <f t="shared" si="268"/>
        <v>9.5117358516092931</v>
      </c>
      <c r="DD150" s="95">
        <f t="shared" si="269"/>
        <v>11.057153357203974</v>
      </c>
      <c r="DE150" s="13">
        <f t="shared" si="357"/>
        <v>72.566059053732602</v>
      </c>
      <c r="DF150" s="13">
        <f t="shared" si="358"/>
        <v>20.478343981774778</v>
      </c>
      <c r="DG150" s="13">
        <f t="shared" si="359"/>
        <v>11.172279079076361</v>
      </c>
      <c r="DH150" s="13">
        <f t="shared" si="360"/>
        <v>8.31655486881019</v>
      </c>
      <c r="DI150" s="13">
        <f t="shared" si="270"/>
        <v>7.4351540234311537</v>
      </c>
      <c r="DJ150" s="13">
        <f t="shared" si="271"/>
        <v>7.4236047348437069</v>
      </c>
      <c r="DK150" s="13">
        <f t="shared" si="272"/>
        <v>7.9034682202524902</v>
      </c>
      <c r="DL150" s="13">
        <f t="shared" si="273"/>
        <v>8.7166662106685333</v>
      </c>
      <c r="DM150" s="95">
        <f t="shared" si="274"/>
        <v>72.566059053732602</v>
      </c>
      <c r="DN150" s="95">
        <f t="shared" si="275"/>
        <v>20.478343981774778</v>
      </c>
      <c r="DO150" s="95">
        <f t="shared" si="276"/>
        <v>11.172279079076361</v>
      </c>
      <c r="DP150" s="95">
        <f t="shared" si="277"/>
        <v>8.31655486881019</v>
      </c>
      <c r="DQ150" s="95">
        <f t="shared" si="278"/>
        <v>7.4351540234311537</v>
      </c>
      <c r="DR150" s="95">
        <f t="shared" si="279"/>
        <v>7.4236047348437069</v>
      </c>
      <c r="DS150" s="95">
        <f t="shared" si="280"/>
        <v>7.9034682202524902</v>
      </c>
      <c r="DT150" s="95">
        <f t="shared" si="281"/>
        <v>8.7166662106685333</v>
      </c>
      <c r="DU150" s="95">
        <f t="shared" si="282"/>
        <v>37.090424087643513</v>
      </c>
      <c r="DV150" s="95">
        <f t="shared" si="283"/>
        <v>12.954435379320275</v>
      </c>
      <c r="DW150" s="95">
        <f t="shared" si="284"/>
        <v>8.6422654732271038</v>
      </c>
      <c r="DX150" s="95">
        <f t="shared" si="285"/>
        <v>7.3190028344676481</v>
      </c>
      <c r="DY150" s="95">
        <f t="shared" si="286"/>
        <v>6.9105863619426735</v>
      </c>
      <c r="DZ150" s="95">
        <f t="shared" si="287"/>
        <v>6.9052347449913309</v>
      </c>
      <c r="EA150" s="95">
        <f t="shared" si="288"/>
        <v>7.1275900479521699</v>
      </c>
      <c r="EB150" s="95">
        <f t="shared" si="289"/>
        <v>7.5044032271672325</v>
      </c>
      <c r="EC150" s="95">
        <f t="shared" si="290"/>
        <v>37.090424087643513</v>
      </c>
      <c r="ED150" s="95">
        <f t="shared" si="291"/>
        <v>12.954435379320275</v>
      </c>
      <c r="EE150" s="95">
        <f t="shared" si="292"/>
        <v>8.6422654732271038</v>
      </c>
      <c r="EF150" s="95">
        <f t="shared" si="293"/>
        <v>7.3190028344676481</v>
      </c>
      <c r="EG150" s="95">
        <f t="shared" si="294"/>
        <v>6.9105863619426735</v>
      </c>
      <c r="EH150" s="95">
        <f t="shared" si="295"/>
        <v>6.9052347449913309</v>
      </c>
      <c r="EI150" s="95">
        <f t="shared" si="296"/>
        <v>7.1275900479521699</v>
      </c>
      <c r="EJ150" s="95">
        <f t="shared" si="297"/>
        <v>7.5044032271672325</v>
      </c>
      <c r="EK150" s="95">
        <f t="shared" si="298"/>
        <v>37.090424087643513</v>
      </c>
      <c r="EL150" s="95">
        <f t="shared" si="299"/>
        <v>12.954435379320275</v>
      </c>
      <c r="EM150" s="95">
        <f t="shared" si="300"/>
        <v>8.6422654732271038</v>
      </c>
      <c r="EN150" s="95">
        <f t="shared" si="301"/>
        <v>7.3190028344676481</v>
      </c>
      <c r="EO150" s="95">
        <f t="shared" si="302"/>
        <v>6.9105863619426735</v>
      </c>
      <c r="EP150" s="95">
        <f t="shared" si="303"/>
        <v>6.9052347449913309</v>
      </c>
      <c r="EQ150" s="95">
        <f t="shared" si="304"/>
        <v>7.1275900479521699</v>
      </c>
      <c r="ER150" s="95">
        <f t="shared" si="305"/>
        <v>7.5044032271672325</v>
      </c>
      <c r="ES150" s="95">
        <f t="shared" si="306"/>
        <v>1</v>
      </c>
      <c r="ET150" s="95">
        <f t="shared" si="307"/>
        <v>1</v>
      </c>
      <c r="EU150" s="95">
        <f t="shared" si="308"/>
        <v>1</v>
      </c>
      <c r="EV150" s="95">
        <f t="shared" si="309"/>
        <v>1</v>
      </c>
      <c r="EW150" s="95">
        <f t="shared" si="310"/>
        <v>1</v>
      </c>
      <c r="EX150" s="95">
        <f t="shared" si="311"/>
        <v>1</v>
      </c>
      <c r="EY150" s="95">
        <f t="shared" si="312"/>
        <v>1</v>
      </c>
      <c r="EZ150" s="95">
        <f t="shared" si="313"/>
        <v>1</v>
      </c>
      <c r="FA150" s="95">
        <f t="shared" si="314"/>
        <v>1</v>
      </c>
      <c r="FB150" s="95">
        <f t="shared" si="315"/>
        <v>1</v>
      </c>
      <c r="FC150" s="95">
        <f t="shared" si="316"/>
        <v>1</v>
      </c>
      <c r="FD150" s="95">
        <f t="shared" si="317"/>
        <v>1</v>
      </c>
      <c r="FE150" s="95">
        <f t="shared" si="318"/>
        <v>1</v>
      </c>
      <c r="FF150" s="95">
        <f t="shared" si="319"/>
        <v>1</v>
      </c>
      <c r="FG150" s="95">
        <f t="shared" si="320"/>
        <v>1</v>
      </c>
      <c r="FH150" s="95">
        <f t="shared" si="321"/>
        <v>1</v>
      </c>
      <c r="FI150" s="95">
        <f t="shared" si="322"/>
        <v>1</v>
      </c>
      <c r="FJ150" s="95">
        <f t="shared" si="323"/>
        <v>1</v>
      </c>
      <c r="FK150" s="95">
        <f t="shared" si="324"/>
        <v>1</v>
      </c>
      <c r="FL150" s="95">
        <f t="shared" si="325"/>
        <v>1</v>
      </c>
      <c r="FM150" s="95">
        <f t="shared" si="326"/>
        <v>1</v>
      </c>
      <c r="FN150" s="95">
        <f t="shared" si="327"/>
        <v>1</v>
      </c>
      <c r="FO150" s="95">
        <f t="shared" si="328"/>
        <v>1</v>
      </c>
      <c r="FP150" s="95">
        <f t="shared" si="329"/>
        <v>1</v>
      </c>
      <c r="FQ150" s="115">
        <f t="shared" si="330"/>
        <v>51.727367905350057</v>
      </c>
      <c r="FR150" s="115">
        <f t="shared" si="331"/>
        <v>14.538993649048097</v>
      </c>
      <c r="FS150" s="115">
        <f t="shared" si="332"/>
        <v>7.8779106436346193</v>
      </c>
      <c r="FT150" s="115">
        <f t="shared" si="333"/>
        <v>5.788313076538981</v>
      </c>
      <c r="FU150" s="115">
        <f t="shared" si="334"/>
        <v>5.0537068890819654</v>
      </c>
      <c r="FV150" s="115">
        <f t="shared" si="335"/>
        <v>4.8646916856443188</v>
      </c>
      <c r="FW150" s="115">
        <f t="shared" si="336"/>
        <v>4.9324112670058788</v>
      </c>
      <c r="FX150" s="115">
        <f t="shared" si="337"/>
        <v>5.128747065107663</v>
      </c>
      <c r="FZ150" s="90">
        <f t="shared" si="361"/>
        <v>4.8646916856443188</v>
      </c>
      <c r="GB150" s="18"/>
      <c r="GC150" s="29"/>
      <c r="GE150" s="15"/>
      <c r="GF150" s="15"/>
      <c r="GG150" s="15"/>
      <c r="GI150" s="31"/>
      <c r="GJ150" s="31"/>
      <c r="GK150" s="31"/>
      <c r="IC150" s="28"/>
      <c r="ID150" s="13"/>
      <c r="IE150" s="13"/>
      <c r="IF150" s="13"/>
      <c r="IG150" s="13"/>
      <c r="IH150" s="13"/>
      <c r="II150" s="13"/>
      <c r="IJ150" s="28"/>
      <c r="IK150" s="20"/>
      <c r="IL150" s="13"/>
      <c r="IM150" s="11"/>
      <c r="IN150" s="23"/>
      <c r="IO150" s="13"/>
      <c r="IP150" s="23"/>
      <c r="IQ150" s="28"/>
      <c r="IR150" s="20"/>
      <c r="IS150" s="13"/>
      <c r="IT150" s="20"/>
      <c r="IU150" s="23"/>
      <c r="IV150" s="20"/>
      <c r="IW150" s="23"/>
      <c r="IY150" s="13"/>
      <c r="IZ150" s="25"/>
      <c r="JA150" s="25"/>
      <c r="JB150" s="25"/>
      <c r="JC150" s="25"/>
      <c r="JD150" s="25"/>
      <c r="JE150" s="25"/>
      <c r="JF150" s="25"/>
    </row>
    <row r="151" spans="1:318" ht="13.8" x14ac:dyDescent="0.3">
      <c r="A151" s="92"/>
      <c r="B151" s="18"/>
      <c r="C151" s="4"/>
      <c r="D151" s="4"/>
      <c r="E151" s="4"/>
      <c r="F151" s="39"/>
      <c r="G151" s="39"/>
      <c r="H151" s="5"/>
      <c r="I151" s="5"/>
      <c r="J151" s="4"/>
      <c r="K151" s="4"/>
      <c r="U151" s="4"/>
      <c r="X151" s="118">
        <f t="shared" si="362"/>
        <v>38.696844624861853</v>
      </c>
      <c r="Y151" s="118">
        <v>10</v>
      </c>
      <c r="Z151" s="40">
        <v>1.7999999999999999E-2</v>
      </c>
      <c r="AA151" s="40">
        <v>10000000</v>
      </c>
      <c r="AB151" s="40">
        <v>10000000</v>
      </c>
      <c r="AC151" s="98">
        <v>3900000</v>
      </c>
      <c r="AD151" s="42">
        <v>0.33</v>
      </c>
      <c r="AE151" s="42">
        <v>0.33</v>
      </c>
      <c r="AF151" s="41">
        <v>1.7999999999999999E-2</v>
      </c>
      <c r="AG151" s="40">
        <v>10000000</v>
      </c>
      <c r="AH151" s="40">
        <v>10000000</v>
      </c>
      <c r="AI151" s="98">
        <v>3900000</v>
      </c>
      <c r="AJ151" s="42">
        <v>0.33</v>
      </c>
      <c r="AK151" s="42">
        <v>0.33</v>
      </c>
      <c r="AL151" s="42">
        <f>AL109</f>
        <v>0.10050000000000001</v>
      </c>
      <c r="AM151" s="40">
        <v>6000</v>
      </c>
      <c r="AN151" s="40">
        <f>AN109</f>
        <v>10000</v>
      </c>
      <c r="AO151" s="40">
        <f>AO109</f>
        <v>10000</v>
      </c>
      <c r="AP151" s="42">
        <v>0.03</v>
      </c>
      <c r="AQ151" s="42">
        <v>0.03</v>
      </c>
      <c r="AR151" s="4">
        <f t="shared" si="338"/>
        <v>0.11849999999999999</v>
      </c>
      <c r="AS151" s="11">
        <f t="shared" si="339"/>
        <v>3.8696844624861853</v>
      </c>
      <c r="AT151" s="15">
        <f t="shared" si="340"/>
        <v>1418.2499158343621</v>
      </c>
      <c r="AU151" s="19">
        <f t="shared" si="341"/>
        <v>0.10018019504865139</v>
      </c>
      <c r="AV151" s="13">
        <f t="shared" si="342"/>
        <v>0.5</v>
      </c>
      <c r="AW151" s="11">
        <f t="shared" si="343"/>
        <v>1</v>
      </c>
      <c r="AX151" s="11">
        <f t="shared" si="344"/>
        <v>0.8911</v>
      </c>
      <c r="AY151" s="11">
        <f t="shared" si="345"/>
        <v>201997.53114128605</v>
      </c>
      <c r="AZ151" s="11">
        <f t="shared" si="346"/>
        <v>1</v>
      </c>
      <c r="BA151" s="11">
        <f t="shared" si="347"/>
        <v>0.34752899999999998</v>
      </c>
      <c r="BB151" s="11">
        <f t="shared" si="348"/>
        <v>1.025058</v>
      </c>
      <c r="BC151" s="11">
        <f t="shared" si="349"/>
        <v>0.99909999999999999</v>
      </c>
      <c r="BD151" s="11">
        <f t="shared" si="350"/>
        <v>0.8911</v>
      </c>
      <c r="BE151" s="11">
        <f t="shared" si="351"/>
        <v>201997.53114128605</v>
      </c>
      <c r="BF151" s="11">
        <f t="shared" si="352"/>
        <v>1</v>
      </c>
      <c r="BG151" s="11">
        <f t="shared" si="353"/>
        <v>0.34752899999999998</v>
      </c>
      <c r="BH151" s="11">
        <f t="shared" si="354"/>
        <v>1.025058</v>
      </c>
      <c r="BI151" s="121">
        <f>16*X151^2/(3*BI111^2*Y151^2)</f>
        <v>79.863775142437319</v>
      </c>
      <c r="BJ151" s="121">
        <f>16*X151^2/(3*BJ111^2*Y151^2)</f>
        <v>19.96594378560933</v>
      </c>
      <c r="BK151" s="121">
        <f>16*X151^2/(3*BK111^2*Y151^2)</f>
        <v>8.8737527936041474</v>
      </c>
      <c r="BL151" s="121">
        <f>16*X151^2/(3*BL111^2*Y151^2)</f>
        <v>4.9914859464023325</v>
      </c>
      <c r="BM151" s="121">
        <f>16*X151^2/(3*BM111^2*Y151^2)</f>
        <v>3.1945510056974928</v>
      </c>
      <c r="BN151" s="121">
        <f>16*X151^2/(3*BN111^2*Y151^2)</f>
        <v>2.2184381984010368</v>
      </c>
      <c r="BO151" s="121">
        <f>16*X151^2/(3*BO111^2*Y151^2)</f>
        <v>1.6298729620905577</v>
      </c>
      <c r="BP151" s="121">
        <f>16*X151^2/(3*BP111^2*Y151^2)</f>
        <v>1.2478714866005831</v>
      </c>
      <c r="BQ151" s="121">
        <f t="shared" si="355"/>
        <v>1.3333333333333333</v>
      </c>
      <c r="BR151" s="121">
        <f t="shared" si="355"/>
        <v>1.3333333333333333</v>
      </c>
      <c r="BS151" s="121">
        <f t="shared" si="355"/>
        <v>1.3333333333333333</v>
      </c>
      <c r="BT151" s="121">
        <f t="shared" si="355"/>
        <v>1.3333333333333333</v>
      </c>
      <c r="BU151" s="121">
        <f t="shared" si="355"/>
        <v>1.3333333333333333</v>
      </c>
      <c r="BV151" s="121">
        <f t="shared" si="355"/>
        <v>1.3333333333333333</v>
      </c>
      <c r="BW151" s="121">
        <f t="shared" si="355"/>
        <v>1.3333333333333333</v>
      </c>
      <c r="BX151" s="121">
        <f t="shared" si="355"/>
        <v>1.3333333333333333</v>
      </c>
      <c r="BY151" s="121">
        <f>(BI111^2*Y151^2)/X151^2</f>
        <v>6.6780381015314069E-2</v>
      </c>
      <c r="BZ151" s="121">
        <f>(BJ111^2*Y151^2)/X151^2</f>
        <v>0.26712152406125628</v>
      </c>
      <c r="CA151" s="121">
        <f>(BK111^2*Y151^2)/X151^2</f>
        <v>0.60102342913782669</v>
      </c>
      <c r="CB151" s="121">
        <f>(BL111^2*Y151^2)/X151^2</f>
        <v>1.0684860962450251</v>
      </c>
      <c r="CC151" s="121">
        <f>(BM111^2*Y151^2)/X151^2</f>
        <v>1.6695095253828518</v>
      </c>
      <c r="CD151" s="121">
        <f>(BN111^2*Y151^2)/X151^2</f>
        <v>2.4040937165513068</v>
      </c>
      <c r="CE151" s="121">
        <f>(BO111^2*Y151^2)/X151^2</f>
        <v>3.2722386697503896</v>
      </c>
      <c r="CF151" s="121">
        <f>(BP111^2*Y151^2)/X151^2</f>
        <v>4.2739443849801004</v>
      </c>
      <c r="CG151" s="121">
        <f t="shared" si="356"/>
        <v>19.96594378560933</v>
      </c>
      <c r="CH151" s="121">
        <f t="shared" si="247"/>
        <v>4.9914859464023325</v>
      </c>
      <c r="CI151" s="121">
        <f t="shared" si="248"/>
        <v>2.2184381984010368</v>
      </c>
      <c r="CJ151" s="121">
        <f t="shared" si="249"/>
        <v>1.2478714866005831</v>
      </c>
      <c r="CK151" s="121">
        <f t="shared" si="250"/>
        <v>0.79863775142437321</v>
      </c>
      <c r="CL151" s="121">
        <f t="shared" si="251"/>
        <v>0.55460954960025921</v>
      </c>
      <c r="CM151" s="121">
        <f t="shared" si="252"/>
        <v>0.40746824052263941</v>
      </c>
      <c r="CN151" s="121">
        <f t="shared" si="253"/>
        <v>0.31196787165014578</v>
      </c>
      <c r="CO151" s="95">
        <f t="shared" si="254"/>
        <v>4.5533605000491848</v>
      </c>
      <c r="CP151" s="95">
        <f t="shared" si="255"/>
        <v>4.8233260001967402</v>
      </c>
      <c r="CQ151" s="95">
        <f t="shared" si="256"/>
        <v>5.2732685004426667</v>
      </c>
      <c r="CR151" s="95">
        <f t="shared" si="257"/>
        <v>5.9031880007869626</v>
      </c>
      <c r="CS151" s="95">
        <f t="shared" si="258"/>
        <v>6.7130845012296287</v>
      </c>
      <c r="CT151" s="95">
        <f t="shared" si="259"/>
        <v>7.702958001770666</v>
      </c>
      <c r="CU151" s="95">
        <f t="shared" si="260"/>
        <v>8.8728085024100718</v>
      </c>
      <c r="CV151" s="95">
        <f t="shared" si="261"/>
        <v>10.22263600314785</v>
      </c>
      <c r="CW151" s="95">
        <f t="shared" si="262"/>
        <v>4.5533605000491848</v>
      </c>
      <c r="CX151" s="95">
        <f t="shared" si="263"/>
        <v>4.8233260001967402</v>
      </c>
      <c r="CY151" s="95">
        <f t="shared" si="264"/>
        <v>5.2732685004426667</v>
      </c>
      <c r="CZ151" s="95">
        <f t="shared" si="265"/>
        <v>5.9031880007869626</v>
      </c>
      <c r="DA151" s="95">
        <f t="shared" si="266"/>
        <v>6.7130845012296287</v>
      </c>
      <c r="DB151" s="95">
        <f t="shared" si="267"/>
        <v>7.702958001770666</v>
      </c>
      <c r="DC151" s="95">
        <f t="shared" si="268"/>
        <v>8.8728085024100718</v>
      </c>
      <c r="DD151" s="95">
        <f t="shared" si="269"/>
        <v>10.22263600314785</v>
      </c>
      <c r="DE151" s="13">
        <f t="shared" si="357"/>
        <v>82.664043523452634</v>
      </c>
      <c r="DF151" s="13">
        <f t="shared" si="358"/>
        <v>22.966553309670587</v>
      </c>
      <c r="DG151" s="13">
        <f t="shared" si="359"/>
        <v>12.208264222741974</v>
      </c>
      <c r="DH151" s="13">
        <f t="shared" si="360"/>
        <v>8.7934600426473573</v>
      </c>
      <c r="DI151" s="13">
        <f t="shared" si="270"/>
        <v>7.5975485310803439</v>
      </c>
      <c r="DJ151" s="13">
        <f t="shared" si="271"/>
        <v>7.3560199149523431</v>
      </c>
      <c r="DK151" s="13">
        <f t="shared" si="272"/>
        <v>7.6355996318409467</v>
      </c>
      <c r="DL151" s="13">
        <f t="shared" si="273"/>
        <v>8.2553038715806828</v>
      </c>
      <c r="DM151" s="95">
        <f t="shared" si="274"/>
        <v>82.664043523452634</v>
      </c>
      <c r="DN151" s="95">
        <f t="shared" si="275"/>
        <v>22.966553309670587</v>
      </c>
      <c r="DO151" s="95">
        <f t="shared" si="276"/>
        <v>12.208264222741974</v>
      </c>
      <c r="DP151" s="95">
        <f t="shared" si="277"/>
        <v>8.7934600426473573</v>
      </c>
      <c r="DQ151" s="95">
        <f t="shared" si="278"/>
        <v>7.5975485310803439</v>
      </c>
      <c r="DR151" s="95">
        <f t="shared" si="279"/>
        <v>7.3560199149523431</v>
      </c>
      <c r="DS151" s="95">
        <f t="shared" si="280"/>
        <v>7.6355996318409467</v>
      </c>
      <c r="DT151" s="95">
        <f t="shared" si="281"/>
        <v>8.2553038715806828</v>
      </c>
      <c r="DU151" s="95">
        <f t="shared" si="282"/>
        <v>41.769547347346624</v>
      </c>
      <c r="DV151" s="95">
        <f t="shared" si="283"/>
        <v>14.107401912006011</v>
      </c>
      <c r="DW151" s="95">
        <f t="shared" si="284"/>
        <v>9.1223119812177274</v>
      </c>
      <c r="DX151" s="95">
        <f t="shared" si="285"/>
        <v>7.539987338678924</v>
      </c>
      <c r="DY151" s="95">
        <f t="shared" si="286"/>
        <v>6.9858354297410941</v>
      </c>
      <c r="DZ151" s="95">
        <f t="shared" si="287"/>
        <v>6.8739178318286305</v>
      </c>
      <c r="EA151" s="95">
        <f t="shared" si="288"/>
        <v>7.0034672444027368</v>
      </c>
      <c r="EB151" s="95">
        <f t="shared" si="289"/>
        <v>7.2906208373794161</v>
      </c>
      <c r="EC151" s="95">
        <f t="shared" si="290"/>
        <v>41.769547347346624</v>
      </c>
      <c r="ED151" s="95">
        <f t="shared" si="291"/>
        <v>14.107401912006011</v>
      </c>
      <c r="EE151" s="95">
        <f t="shared" si="292"/>
        <v>9.1223119812177274</v>
      </c>
      <c r="EF151" s="95">
        <f t="shared" si="293"/>
        <v>7.539987338678924</v>
      </c>
      <c r="EG151" s="95">
        <f t="shared" si="294"/>
        <v>6.9858354297410941</v>
      </c>
      <c r="EH151" s="95">
        <f t="shared" si="295"/>
        <v>6.8739178318286305</v>
      </c>
      <c r="EI151" s="95">
        <f t="shared" si="296"/>
        <v>7.0034672444027368</v>
      </c>
      <c r="EJ151" s="95">
        <f t="shared" si="297"/>
        <v>7.2906208373794161</v>
      </c>
      <c r="EK151" s="95">
        <f t="shared" si="298"/>
        <v>41.769547347346624</v>
      </c>
      <c r="EL151" s="95">
        <f t="shared" si="299"/>
        <v>14.107401912006011</v>
      </c>
      <c r="EM151" s="95">
        <f t="shared" si="300"/>
        <v>9.1223119812177274</v>
      </c>
      <c r="EN151" s="95">
        <f t="shared" si="301"/>
        <v>7.539987338678924</v>
      </c>
      <c r="EO151" s="95">
        <f t="shared" si="302"/>
        <v>6.9858354297410941</v>
      </c>
      <c r="EP151" s="95">
        <f t="shared" si="303"/>
        <v>6.8739178318286305</v>
      </c>
      <c r="EQ151" s="95">
        <f t="shared" si="304"/>
        <v>7.0034672444027368</v>
      </c>
      <c r="ER151" s="95">
        <f t="shared" si="305"/>
        <v>7.2906208373794161</v>
      </c>
      <c r="ES151" s="95">
        <f t="shared" si="306"/>
        <v>1</v>
      </c>
      <c r="ET151" s="95">
        <f t="shared" si="307"/>
        <v>1</v>
      </c>
      <c r="EU151" s="95">
        <f t="shared" si="308"/>
        <v>1</v>
      </c>
      <c r="EV151" s="95">
        <f t="shared" si="309"/>
        <v>1</v>
      </c>
      <c r="EW151" s="95">
        <f t="shared" si="310"/>
        <v>1</v>
      </c>
      <c r="EX151" s="95">
        <f t="shared" si="311"/>
        <v>1</v>
      </c>
      <c r="EY151" s="95">
        <f t="shared" si="312"/>
        <v>1</v>
      </c>
      <c r="EZ151" s="95">
        <f t="shared" si="313"/>
        <v>1</v>
      </c>
      <c r="FA151" s="95">
        <f t="shared" si="314"/>
        <v>1</v>
      </c>
      <c r="FB151" s="95">
        <f t="shared" si="315"/>
        <v>1</v>
      </c>
      <c r="FC151" s="95">
        <f t="shared" si="316"/>
        <v>1</v>
      </c>
      <c r="FD151" s="95">
        <f t="shared" si="317"/>
        <v>1</v>
      </c>
      <c r="FE151" s="95">
        <f t="shared" si="318"/>
        <v>1</v>
      </c>
      <c r="FF151" s="95">
        <f t="shared" si="319"/>
        <v>1</v>
      </c>
      <c r="FG151" s="95">
        <f t="shared" si="320"/>
        <v>1</v>
      </c>
      <c r="FH151" s="95">
        <f t="shared" si="321"/>
        <v>1</v>
      </c>
      <c r="FI151" s="95">
        <f t="shared" si="322"/>
        <v>1</v>
      </c>
      <c r="FJ151" s="95">
        <f t="shared" si="323"/>
        <v>1</v>
      </c>
      <c r="FK151" s="95">
        <f t="shared" si="324"/>
        <v>1</v>
      </c>
      <c r="FL151" s="95">
        <f t="shared" si="325"/>
        <v>1</v>
      </c>
      <c r="FM151" s="95">
        <f t="shared" si="326"/>
        <v>1</v>
      </c>
      <c r="FN151" s="95">
        <f t="shared" si="327"/>
        <v>1</v>
      </c>
      <c r="FO151" s="95">
        <f t="shared" si="328"/>
        <v>1</v>
      </c>
      <c r="FP151" s="95">
        <f t="shared" si="329"/>
        <v>1</v>
      </c>
      <c r="FQ151" s="115">
        <f t="shared" si="330"/>
        <v>58.936441280807998</v>
      </c>
      <c r="FR151" s="115">
        <f t="shared" si="331"/>
        <v>16.316167526272025</v>
      </c>
      <c r="FS151" s="115">
        <f t="shared" si="332"/>
        <v>8.6229304476846966</v>
      </c>
      <c r="FT151" s="115">
        <f t="shared" si="333"/>
        <v>6.1464837160859975</v>
      </c>
      <c r="FU151" s="115">
        <f t="shared" si="334"/>
        <v>5.2114169056341311</v>
      </c>
      <c r="FV151" s="115">
        <f t="shared" si="335"/>
        <v>4.8976500131702201</v>
      </c>
      <c r="FW151" s="115">
        <f t="shared" si="336"/>
        <v>4.8797867990050054</v>
      </c>
      <c r="FX151" s="115">
        <f t="shared" si="337"/>
        <v>5.0148923710218849</v>
      </c>
      <c r="FZ151" s="90">
        <f t="shared" si="361"/>
        <v>4.8797867990050054</v>
      </c>
      <c r="GB151" s="18"/>
      <c r="GC151" s="29"/>
      <c r="GE151" s="15"/>
      <c r="GF151" s="15"/>
      <c r="GG151" s="15"/>
      <c r="GI151" s="31"/>
      <c r="GJ151" s="31"/>
      <c r="GK151" s="31"/>
      <c r="IC151" s="28"/>
      <c r="ID151" s="13"/>
      <c r="IE151" s="13"/>
      <c r="IF151" s="13"/>
      <c r="IG151" s="13"/>
      <c r="IH151" s="13"/>
      <c r="II151" s="13"/>
      <c r="IJ151" s="28"/>
      <c r="IK151" s="20"/>
      <c r="IL151" s="13"/>
      <c r="IM151" s="11"/>
      <c r="IN151" s="23"/>
      <c r="IO151" s="13"/>
      <c r="IP151" s="23"/>
      <c r="IQ151" s="28"/>
      <c r="IR151" s="20"/>
      <c r="IS151" s="13"/>
      <c r="IT151" s="20"/>
      <c r="IU151" s="23"/>
      <c r="IV151" s="20"/>
      <c r="IW151" s="23"/>
      <c r="IY151" s="13"/>
      <c r="IZ151" s="25"/>
      <c r="JA151" s="25"/>
      <c r="JB151" s="25"/>
      <c r="JC151" s="25"/>
      <c r="JD151" s="25"/>
      <c r="JE151" s="25"/>
      <c r="JF151" s="25"/>
    </row>
    <row r="152" spans="1:318" ht="13.8" x14ac:dyDescent="0.3">
      <c r="A152" s="92"/>
      <c r="B152" s="5"/>
      <c r="C152" s="5"/>
      <c r="D152" s="5"/>
      <c r="E152" s="5"/>
      <c r="F152" s="5"/>
      <c r="G152" s="5"/>
      <c r="H152" s="5"/>
      <c r="I152" s="4"/>
      <c r="J152" s="4"/>
      <c r="K152" s="4"/>
      <c r="U152" s="4"/>
      <c r="ET152" s="18"/>
      <c r="EU152" s="29"/>
      <c r="EW152" s="15"/>
      <c r="EX152" s="15"/>
      <c r="EY152" s="15"/>
      <c r="EZ152" s="15"/>
      <c r="FA152" s="15"/>
      <c r="FB152" s="15"/>
      <c r="FD152" s="30"/>
      <c r="FI152" s="19"/>
      <c r="FJ152" s="19"/>
      <c r="FK152" s="19"/>
      <c r="FL152" s="19"/>
      <c r="FM152" s="19"/>
      <c r="FN152" s="19"/>
      <c r="FO152" s="19"/>
      <c r="FP152" s="19"/>
      <c r="FQ152" s="19"/>
      <c r="FU152" s="18"/>
      <c r="FW152" s="123"/>
      <c r="FX152" s="123"/>
      <c r="FY152" s="123"/>
      <c r="FZ152" s="123"/>
      <c r="GB152" s="18"/>
      <c r="GC152" s="29"/>
      <c r="GE152" s="15"/>
      <c r="GF152" s="15"/>
      <c r="GG152" s="15"/>
      <c r="GI152" s="31"/>
      <c r="GJ152" s="31"/>
      <c r="GK152" s="31"/>
      <c r="IC152" s="28"/>
      <c r="ID152" s="11"/>
      <c r="IE152" s="13"/>
      <c r="IF152" s="11"/>
      <c r="IG152" s="13"/>
      <c r="IH152" s="13"/>
      <c r="II152" s="13"/>
      <c r="IJ152" s="28"/>
      <c r="IK152" s="11"/>
      <c r="IL152" s="13"/>
      <c r="IM152" s="11"/>
      <c r="IN152" s="23"/>
      <c r="IO152" s="11"/>
      <c r="IP152" s="23"/>
      <c r="IQ152" s="28"/>
      <c r="IR152" s="20"/>
      <c r="IS152" s="13"/>
      <c r="IT152" s="23"/>
      <c r="IU152" s="23"/>
      <c r="IV152" s="23"/>
      <c r="IW152" s="23"/>
      <c r="IY152" s="13"/>
      <c r="IZ152" s="25"/>
      <c r="JA152" s="25"/>
      <c r="JB152" s="25"/>
      <c r="JC152" s="25"/>
      <c r="JD152" s="25"/>
      <c r="JE152" s="25"/>
      <c r="JF152" s="25"/>
    </row>
    <row r="153" spans="1:318" ht="13.8" x14ac:dyDescent="0.3">
      <c r="A153" s="39"/>
      <c r="B153" s="8"/>
      <c r="C153" s="5"/>
      <c r="D153" s="5"/>
      <c r="E153" s="5"/>
      <c r="F153" s="5"/>
      <c r="G153" s="8"/>
      <c r="H153" s="5"/>
      <c r="I153" s="38"/>
      <c r="J153" s="33"/>
      <c r="K153" s="16"/>
      <c r="U153" s="4"/>
      <c r="ET153" s="18"/>
      <c r="EU153" s="29"/>
      <c r="EW153" s="15"/>
      <c r="EX153" s="15"/>
      <c r="EY153" s="15"/>
      <c r="EZ153" s="15"/>
      <c r="FA153" s="15"/>
      <c r="FB153" s="15"/>
      <c r="FD153" s="30"/>
      <c r="FI153" s="19"/>
      <c r="FJ153" s="19"/>
      <c r="FK153" s="19"/>
      <c r="FL153" s="19"/>
      <c r="FM153" s="19"/>
      <c r="FN153" s="19"/>
      <c r="FO153" s="19"/>
      <c r="FP153" s="19"/>
      <c r="FQ153" s="19"/>
      <c r="FU153" s="18"/>
      <c r="FW153" s="123"/>
      <c r="FX153" s="123"/>
      <c r="FY153" s="123"/>
      <c r="FZ153" s="123"/>
      <c r="GB153" s="18"/>
      <c r="GC153" s="29"/>
      <c r="GE153" s="15"/>
      <c r="GF153" s="15"/>
      <c r="GG153" s="15"/>
      <c r="GI153" s="31"/>
      <c r="GJ153" s="31"/>
      <c r="GK153" s="31"/>
      <c r="IC153" s="28"/>
      <c r="ID153" s="11"/>
      <c r="IE153" s="13"/>
      <c r="IF153" s="11"/>
      <c r="IG153" s="13"/>
      <c r="IH153" s="13"/>
      <c r="II153" s="13"/>
      <c r="IJ153" s="28"/>
      <c r="IK153" s="11"/>
      <c r="IL153" s="13"/>
      <c r="IM153" s="22"/>
      <c r="IN153" s="23"/>
      <c r="IO153" s="11"/>
      <c r="IP153" s="23"/>
      <c r="IQ153" s="28"/>
      <c r="IR153" s="20"/>
      <c r="IS153" s="13"/>
      <c r="IT153" s="23"/>
      <c r="IU153" s="23"/>
      <c r="IV153" s="23"/>
      <c r="IW153" s="23"/>
      <c r="IX153" s="28"/>
      <c r="IY153" s="13"/>
      <c r="IZ153" s="25"/>
      <c r="JA153" s="25"/>
      <c r="JB153" s="25"/>
      <c r="JC153" s="25"/>
      <c r="JD153" s="25"/>
      <c r="JE153" s="25"/>
      <c r="JF153" s="25"/>
    </row>
    <row r="154" spans="1:318" ht="13.8" x14ac:dyDescent="0.3">
      <c r="A154" s="5"/>
      <c r="B154" s="18"/>
      <c r="C154" s="5"/>
      <c r="D154" s="5"/>
      <c r="E154" s="5"/>
      <c r="F154" s="5"/>
      <c r="G154" s="18"/>
      <c r="H154" s="5"/>
      <c r="I154" s="5"/>
      <c r="J154" s="33"/>
      <c r="K154" s="33"/>
      <c r="U154" s="4"/>
      <c r="ET154" s="18"/>
      <c r="EU154" s="29"/>
      <c r="EW154" s="15"/>
      <c r="EX154" s="15"/>
      <c r="EY154" s="15"/>
      <c r="EZ154" s="15"/>
      <c r="FA154" s="15"/>
      <c r="FB154" s="15"/>
      <c r="FD154" s="30"/>
      <c r="FI154" s="19"/>
      <c r="FJ154" s="19"/>
      <c r="FK154" s="19"/>
      <c r="FL154" s="19"/>
      <c r="FM154" s="19"/>
      <c r="FN154" s="19"/>
      <c r="FO154" s="19"/>
      <c r="FP154" s="19"/>
      <c r="FQ154" s="19"/>
      <c r="FU154" s="18"/>
      <c r="FW154" s="123"/>
      <c r="FX154" s="123"/>
      <c r="FY154" s="123"/>
      <c r="FZ154" s="123"/>
      <c r="GB154" s="18"/>
      <c r="GC154" s="29"/>
      <c r="GE154" s="15"/>
      <c r="GF154" s="15"/>
      <c r="GG154" s="15"/>
      <c r="GI154" s="31"/>
      <c r="GJ154" s="31"/>
      <c r="GK154" s="31"/>
      <c r="IC154" s="28"/>
      <c r="ID154" s="11"/>
      <c r="IE154" s="13"/>
      <c r="IF154" s="11"/>
      <c r="IG154" s="13"/>
      <c r="IH154" s="13"/>
      <c r="II154" s="13"/>
      <c r="IJ154" s="28"/>
      <c r="IK154" s="11"/>
      <c r="IL154" s="13"/>
      <c r="IM154" s="22"/>
      <c r="IN154" s="23"/>
      <c r="IO154" s="11"/>
      <c r="IP154" s="23"/>
      <c r="IQ154" s="28"/>
      <c r="IR154" s="20"/>
      <c r="IS154" s="13"/>
      <c r="IT154" s="23"/>
      <c r="IU154" s="23"/>
      <c r="IV154" s="23"/>
      <c r="IW154" s="23"/>
      <c r="IX154" s="28"/>
      <c r="IY154" s="13"/>
      <c r="IZ154" s="25"/>
      <c r="JA154" s="25"/>
      <c r="JB154" s="25"/>
      <c r="JC154" s="25"/>
      <c r="JD154" s="25"/>
      <c r="JE154" s="25"/>
      <c r="JF154" s="25"/>
    </row>
    <row r="155" spans="1:318" ht="13.8" x14ac:dyDescent="0.3">
      <c r="A155" s="5"/>
      <c r="B155" s="39"/>
      <c r="C155" s="5"/>
      <c r="D155" s="5"/>
      <c r="E155" s="5"/>
      <c r="F155" s="5"/>
      <c r="G155" s="39"/>
      <c r="H155" s="5"/>
      <c r="I155" s="5"/>
      <c r="J155" s="4"/>
      <c r="K155" s="4"/>
      <c r="U155" s="4"/>
      <c r="ET155" s="18"/>
      <c r="EU155" s="29"/>
      <c r="EW155" s="15"/>
      <c r="EX155" s="15"/>
      <c r="EY155" s="15"/>
      <c r="EZ155" s="15"/>
      <c r="FA155" s="15"/>
      <c r="FB155" s="15"/>
      <c r="FD155" s="30"/>
      <c r="FI155" s="19"/>
      <c r="FJ155" s="19"/>
      <c r="FK155" s="19"/>
      <c r="FL155" s="19"/>
      <c r="FM155" s="19"/>
      <c r="FN155" s="19"/>
      <c r="FO155" s="19"/>
      <c r="FP155" s="19"/>
      <c r="FQ155" s="19"/>
      <c r="FU155" s="18"/>
      <c r="FW155" s="123"/>
      <c r="FX155" s="123"/>
      <c r="FY155" s="123"/>
      <c r="FZ155" s="123"/>
      <c r="GB155" s="18"/>
      <c r="GC155" s="29"/>
      <c r="GE155" s="15"/>
      <c r="GF155" s="15"/>
      <c r="GG155" s="15"/>
      <c r="GI155" s="31"/>
      <c r="GJ155" s="31"/>
      <c r="GK155" s="31"/>
      <c r="GL155" s="27"/>
      <c r="GM155" s="27"/>
      <c r="GN155" s="27"/>
      <c r="GO155" s="27"/>
      <c r="GP155" s="27"/>
      <c r="GQ155" s="27"/>
      <c r="GR155" s="27"/>
      <c r="GS155" s="27"/>
      <c r="GT155" s="27"/>
      <c r="GU155" s="27"/>
      <c r="GV155" s="27"/>
      <c r="GW155" s="27"/>
      <c r="GX155" s="27"/>
      <c r="GY155" s="27"/>
      <c r="GZ155" s="27"/>
      <c r="HA155" s="27"/>
      <c r="HB155" s="27"/>
      <c r="HC155" s="27"/>
      <c r="HD155" s="27"/>
      <c r="HE155" s="27"/>
      <c r="HF155" s="27"/>
      <c r="HG155" s="27"/>
      <c r="HH155" s="27"/>
      <c r="HI155" s="27"/>
      <c r="HJ155" s="27"/>
      <c r="HK155" s="27"/>
      <c r="HL155" s="27"/>
      <c r="HM155" s="27"/>
      <c r="HN155" s="27"/>
      <c r="HO155" s="27"/>
      <c r="HP155" s="27"/>
      <c r="HQ155" s="27"/>
      <c r="HR155" s="27"/>
      <c r="HS155" s="27"/>
      <c r="HT155" s="27"/>
      <c r="HU155" s="27"/>
      <c r="HV155" s="27"/>
      <c r="HW155" s="27"/>
      <c r="HX155" s="27"/>
      <c r="HY155" s="27"/>
      <c r="HZ155" s="27"/>
      <c r="IA155" s="27"/>
      <c r="IB155" s="27"/>
      <c r="IC155" s="28"/>
      <c r="ID155" s="13"/>
      <c r="IE155" s="13"/>
      <c r="IF155" s="13"/>
      <c r="IG155" s="13"/>
      <c r="IH155" s="13"/>
      <c r="II155" s="13"/>
      <c r="IJ155" s="28"/>
      <c r="IK155" s="20"/>
      <c r="IL155" s="13"/>
      <c r="IM155" s="11"/>
      <c r="IN155" s="23"/>
      <c r="IO155" s="13"/>
      <c r="IP155" s="23"/>
      <c r="IQ155" s="28"/>
      <c r="IR155" s="20"/>
      <c r="IS155" s="13"/>
      <c r="IT155" s="20"/>
      <c r="IU155" s="23"/>
      <c r="IV155" s="20"/>
      <c r="IW155" s="23"/>
      <c r="IY155" s="13"/>
      <c r="IZ155" s="25"/>
      <c r="JA155" s="25"/>
      <c r="JB155" s="25"/>
      <c r="JC155" s="25"/>
      <c r="JD155" s="25"/>
      <c r="JE155" s="25"/>
      <c r="JF155" s="25"/>
      <c r="JG155" s="27"/>
      <c r="JH155" s="27"/>
      <c r="JI155" s="27"/>
      <c r="JJ155" s="27"/>
      <c r="JK155" s="27"/>
      <c r="JL155" s="27"/>
      <c r="JM155" s="27"/>
      <c r="JN155" s="27"/>
      <c r="JO155" s="27"/>
      <c r="JP155" s="27"/>
      <c r="JQ155" s="27"/>
      <c r="JR155" s="27"/>
      <c r="JS155" s="27"/>
      <c r="JT155" s="27"/>
      <c r="JU155" s="27"/>
      <c r="JV155" s="27"/>
      <c r="JW155" s="27"/>
      <c r="JX155" s="27"/>
      <c r="JY155" s="27"/>
      <c r="KT155" s="27"/>
      <c r="KU155" s="27"/>
      <c r="KV155" s="27"/>
      <c r="KW155" s="27"/>
      <c r="KX155" s="27"/>
      <c r="KY155" s="27"/>
      <c r="LB155" s="27"/>
      <c r="LC155" s="27"/>
      <c r="LD155" s="27"/>
      <c r="LE155" s="27"/>
      <c r="LF155" s="122"/>
    </row>
    <row r="156" spans="1:318" ht="13.8" x14ac:dyDescent="0.3">
      <c r="A156" s="14"/>
      <c r="B156" s="18"/>
      <c r="C156" s="90"/>
      <c r="D156" s="4"/>
      <c r="E156" s="14"/>
      <c r="F156" s="28"/>
      <c r="G156" s="39"/>
      <c r="H156" s="23"/>
      <c r="I156" s="4"/>
      <c r="J156" s="28"/>
      <c r="K156" s="34"/>
      <c r="U156" s="4"/>
      <c r="X156" s="47"/>
      <c r="Y156" s="47"/>
      <c r="Z156" s="47"/>
      <c r="AA156" s="47"/>
      <c r="AB156" s="47"/>
      <c r="AC156" s="47"/>
      <c r="AD156" s="47"/>
      <c r="AE156" s="47"/>
      <c r="AF156" s="47"/>
      <c r="AG156" s="47"/>
      <c r="AH156" s="47"/>
      <c r="AI156" s="47"/>
      <c r="AJ156" s="47"/>
      <c r="AK156" s="47"/>
      <c r="AL156" s="47"/>
      <c r="AM156" s="47"/>
      <c r="AN156" s="47"/>
      <c r="AO156" s="47"/>
      <c r="AP156" s="47"/>
      <c r="AQ156" s="47"/>
      <c r="AR156" s="47"/>
      <c r="AS156" s="47"/>
      <c r="AT156" s="60"/>
      <c r="AU156" s="47"/>
      <c r="AV156" s="47"/>
      <c r="AW156" s="47"/>
      <c r="AX156" s="47"/>
      <c r="AY156" s="47"/>
      <c r="AZ156" s="47"/>
      <c r="BA156" s="47"/>
      <c r="BB156" s="47"/>
      <c r="BC156" s="47"/>
      <c r="BD156" s="47"/>
      <c r="BE156" s="47"/>
      <c r="BF156" s="47"/>
      <c r="BG156" s="47"/>
      <c r="BH156" s="47"/>
      <c r="BI156" s="47"/>
      <c r="BJ156" s="47"/>
      <c r="BK156" s="47"/>
      <c r="BL156" s="47"/>
      <c r="BM156" s="47"/>
      <c r="BN156" s="47"/>
      <c r="BO156" s="47"/>
      <c r="BP156" s="47"/>
      <c r="BQ156" s="47"/>
      <c r="BR156" s="47"/>
      <c r="BS156" s="47"/>
      <c r="BT156" s="47"/>
      <c r="BU156" s="47"/>
      <c r="BV156" s="47"/>
      <c r="BW156" s="47"/>
      <c r="BX156" s="47"/>
      <c r="BY156" s="47"/>
      <c r="BZ156" s="47"/>
      <c r="CA156" s="47"/>
      <c r="CB156" s="47"/>
      <c r="CC156" s="47"/>
      <c r="CD156" s="47"/>
      <c r="CE156" s="47"/>
      <c r="CF156" s="47"/>
      <c r="CG156" s="47"/>
      <c r="CH156" s="47"/>
      <c r="CI156" s="47"/>
      <c r="CJ156" s="47"/>
      <c r="CK156" s="47"/>
      <c r="CL156" s="47"/>
      <c r="CM156" s="47"/>
      <c r="CN156" s="47"/>
      <c r="CO156" s="47"/>
      <c r="CP156" s="47"/>
      <c r="CQ156" s="47"/>
      <c r="CR156" s="47"/>
      <c r="CS156" s="47"/>
      <c r="CT156" s="47"/>
      <c r="CU156" s="47"/>
      <c r="CV156" s="47"/>
      <c r="CW156" s="47"/>
      <c r="CX156" s="47"/>
      <c r="CY156" s="47"/>
      <c r="CZ156" s="47"/>
      <c r="DA156" s="47"/>
      <c r="DB156" s="47"/>
      <c r="DC156" s="47"/>
      <c r="DD156" s="47"/>
      <c r="DE156" s="47"/>
      <c r="DF156" s="47"/>
      <c r="DG156" s="47"/>
      <c r="DH156" s="47"/>
      <c r="DI156" s="47"/>
      <c r="DJ156" s="47"/>
      <c r="DK156" s="47"/>
      <c r="DL156" s="47"/>
      <c r="DM156" s="47"/>
      <c r="DN156" s="47"/>
      <c r="DO156" s="47"/>
      <c r="DP156" s="47"/>
      <c r="DQ156" s="47"/>
      <c r="DR156" s="47"/>
      <c r="DS156" s="47"/>
      <c r="DT156" s="47"/>
      <c r="DU156" s="47"/>
      <c r="DV156" s="47"/>
      <c r="DW156" s="47"/>
      <c r="DX156" s="47"/>
      <c r="DY156" s="47"/>
      <c r="DZ156" s="47"/>
      <c r="EA156" s="47"/>
      <c r="EB156" s="47"/>
      <c r="EC156" s="47"/>
      <c r="ED156" s="47"/>
      <c r="EE156" s="47"/>
      <c r="EF156" s="47"/>
      <c r="EG156" s="47"/>
      <c r="EH156" s="47"/>
      <c r="EI156" s="47"/>
      <c r="EJ156" s="47"/>
      <c r="EK156" s="47"/>
      <c r="EL156" s="47"/>
      <c r="EM156" s="47"/>
      <c r="EN156" s="47"/>
      <c r="EO156" s="47"/>
      <c r="EP156" s="47"/>
      <c r="EQ156" s="47"/>
      <c r="ER156" s="47"/>
      <c r="ES156" s="47"/>
      <c r="ET156" s="47"/>
      <c r="EU156" s="47"/>
      <c r="EV156" s="47"/>
      <c r="EW156" s="47"/>
      <c r="EX156" s="47"/>
      <c r="EY156" s="47"/>
      <c r="EZ156" s="47"/>
      <c r="FA156" s="47"/>
      <c r="FB156" s="47"/>
      <c r="FC156" s="47"/>
      <c r="FD156" s="47"/>
      <c r="FE156" s="47"/>
      <c r="FF156" s="47"/>
      <c r="FG156" s="47"/>
      <c r="FH156" s="47"/>
      <c r="FI156" s="47"/>
      <c r="FJ156" s="47"/>
      <c r="FK156" s="47"/>
      <c r="FL156" s="47"/>
      <c r="FM156" s="47"/>
      <c r="FN156" s="47"/>
      <c r="FO156" s="47"/>
      <c r="FP156" s="47"/>
      <c r="FQ156" s="47"/>
      <c r="FR156" s="47"/>
      <c r="FS156" s="47"/>
      <c r="FT156" s="47"/>
      <c r="FU156" s="47"/>
      <c r="FW156" s="125"/>
      <c r="FX156" s="125"/>
      <c r="FY156" s="125"/>
      <c r="FZ156" s="125"/>
      <c r="GB156" s="18"/>
      <c r="GC156" s="29"/>
      <c r="GE156" s="15"/>
      <c r="GF156" s="15"/>
      <c r="GG156" s="15"/>
      <c r="GI156" s="31"/>
      <c r="GJ156" s="31"/>
      <c r="GK156" s="31"/>
      <c r="IC156" s="28"/>
      <c r="ID156" s="11"/>
      <c r="IE156" s="13"/>
      <c r="IF156" s="11"/>
      <c r="IG156" s="13"/>
      <c r="IH156" s="13"/>
      <c r="II156" s="13"/>
      <c r="IJ156" s="28"/>
      <c r="IK156" s="11"/>
      <c r="IL156" s="13"/>
      <c r="IM156" s="11"/>
      <c r="IN156" s="23"/>
      <c r="IO156" s="11"/>
      <c r="IP156" s="23"/>
      <c r="IQ156" s="28"/>
      <c r="IR156" s="20"/>
      <c r="IS156" s="13"/>
      <c r="IT156" s="23"/>
      <c r="IU156" s="23"/>
      <c r="IV156" s="23"/>
      <c r="IW156" s="23"/>
      <c r="IY156" s="13"/>
      <c r="IZ156" s="25"/>
      <c r="JA156" s="25"/>
      <c r="JB156" s="25"/>
      <c r="JC156" s="25"/>
      <c r="JD156" s="25"/>
      <c r="JE156" s="25"/>
      <c r="JF156" s="25"/>
    </row>
    <row r="157" spans="1:318" ht="15" x14ac:dyDescent="0.35">
      <c r="A157" s="18"/>
      <c r="B157" s="28"/>
      <c r="C157" s="34"/>
      <c r="D157" s="4"/>
      <c r="E157" s="18"/>
      <c r="F157" s="28"/>
      <c r="G157" s="34"/>
      <c r="H157" s="4"/>
      <c r="I157" s="18"/>
      <c r="J157" s="28"/>
      <c r="K157" s="34"/>
      <c r="X157" s="47"/>
      <c r="Y157" s="47"/>
      <c r="Z157" s="47"/>
      <c r="AA157" s="47"/>
      <c r="AB157" s="47"/>
      <c r="AC157" s="47"/>
      <c r="AD157" s="47"/>
      <c r="AE157" s="47"/>
      <c r="AF157" s="47"/>
      <c r="AG157" s="47"/>
      <c r="AH157" s="47"/>
      <c r="AI157" s="47"/>
      <c r="AJ157" s="47"/>
      <c r="AK157" s="47"/>
      <c r="AL157" s="47">
        <v>0.2006</v>
      </c>
      <c r="AM157" s="47"/>
      <c r="AN157" s="47">
        <v>10000</v>
      </c>
      <c r="AO157" s="47">
        <f>AN157</f>
        <v>10000</v>
      </c>
      <c r="AP157" s="47"/>
      <c r="AQ157" s="47"/>
      <c r="AR157" s="47"/>
      <c r="AS157" s="47"/>
      <c r="AT157" s="60"/>
      <c r="AU157" s="47"/>
      <c r="AV157" s="47"/>
      <c r="AW157" s="47"/>
      <c r="AX157" s="47"/>
      <c r="AY157" s="47"/>
      <c r="AZ157" s="47"/>
      <c r="BA157" s="47"/>
      <c r="BB157" s="47"/>
      <c r="BC157" s="47"/>
      <c r="BD157" s="47"/>
      <c r="BE157" s="47"/>
      <c r="BF157" s="47"/>
      <c r="BG157" s="47"/>
      <c r="BH157" s="47"/>
      <c r="BI157" s="47"/>
      <c r="BJ157" s="47"/>
      <c r="BK157" s="47"/>
      <c r="BL157" s="47"/>
      <c r="BM157" s="47"/>
      <c r="BN157" s="47"/>
      <c r="BO157" s="47"/>
      <c r="BP157" s="47"/>
      <c r="BQ157" s="47"/>
      <c r="BR157" s="47"/>
      <c r="BS157" s="47"/>
      <c r="BT157" s="47"/>
      <c r="BU157" s="47"/>
      <c r="BV157" s="47"/>
      <c r="BW157" s="47"/>
      <c r="BX157" s="47"/>
      <c r="BY157" s="47"/>
      <c r="BZ157" s="47"/>
      <c r="CA157" s="47"/>
      <c r="CB157" s="47"/>
      <c r="CC157" s="47"/>
      <c r="CD157" s="47"/>
      <c r="CE157" s="47"/>
      <c r="CF157" s="47"/>
      <c r="CG157" s="47"/>
      <c r="CH157" s="47"/>
      <c r="CI157" s="47"/>
      <c r="CJ157" s="47"/>
      <c r="CK157" s="47"/>
      <c r="CL157" s="47"/>
      <c r="CM157" s="47"/>
      <c r="CN157" s="47"/>
      <c r="CO157" s="95"/>
      <c r="CP157" s="95"/>
      <c r="CQ157" s="9" t="s">
        <v>83</v>
      </c>
      <c r="CR157" s="95"/>
      <c r="CS157" s="95"/>
      <c r="CT157" s="95"/>
      <c r="CU157" s="95"/>
      <c r="CV157" s="95"/>
      <c r="CW157" s="9"/>
      <c r="CX157" s="9"/>
      <c r="CY157" s="9" t="s">
        <v>84</v>
      </c>
      <c r="CZ157" s="9"/>
      <c r="DA157" s="9"/>
      <c r="DB157" s="9"/>
      <c r="DC157" s="9"/>
      <c r="DD157" s="9"/>
      <c r="DG157" s="17" t="s">
        <v>86</v>
      </c>
      <c r="DO157" s="17" t="s">
        <v>87</v>
      </c>
      <c r="DW157" s="17" t="s">
        <v>85</v>
      </c>
      <c r="EC157" s="4"/>
      <c r="EE157" s="17" t="s">
        <v>88</v>
      </c>
      <c r="EG157" s="4"/>
      <c r="EH157" s="4"/>
      <c r="EI157" s="4"/>
      <c r="EJ157" s="4"/>
      <c r="EK157" s="4"/>
      <c r="EM157" s="17" t="s">
        <v>89</v>
      </c>
      <c r="EN157" s="5"/>
      <c r="EO157" s="5"/>
      <c r="EP157" s="5"/>
      <c r="EQ157" s="5"/>
      <c r="ER157" s="5"/>
      <c r="ES157" s="5"/>
      <c r="ET157" s="5"/>
      <c r="EU157" s="17" t="s">
        <v>90</v>
      </c>
      <c r="FB157" s="18"/>
      <c r="FC157" s="17" t="s">
        <v>91</v>
      </c>
      <c r="FE157" s="15"/>
      <c r="FF157" s="15"/>
      <c r="FG157" s="15"/>
      <c r="FH157" s="15"/>
      <c r="FI157" s="15"/>
      <c r="FJ157" s="15"/>
      <c r="FK157" s="17" t="s">
        <v>92</v>
      </c>
      <c r="FL157" s="30"/>
      <c r="FS157" s="17" t="s">
        <v>93</v>
      </c>
      <c r="FU157" s="19"/>
      <c r="FW157" s="125"/>
      <c r="FX157" s="125"/>
      <c r="FY157" s="125"/>
      <c r="FZ157" s="125"/>
      <c r="GB157" s="18"/>
      <c r="GC157" s="29"/>
      <c r="GE157" s="15"/>
      <c r="GF157" s="15"/>
      <c r="GG157" s="15"/>
      <c r="GI157" s="31"/>
      <c r="GJ157" s="31"/>
      <c r="GK157" s="31"/>
      <c r="IC157" s="28"/>
      <c r="ID157" s="11"/>
      <c r="IE157" s="13"/>
      <c r="IF157" s="11"/>
      <c r="IG157" s="13"/>
      <c r="IH157" s="13"/>
      <c r="II157" s="13"/>
      <c r="IJ157" s="28"/>
      <c r="IK157" s="11"/>
      <c r="IL157" s="13"/>
      <c r="IM157" s="22"/>
      <c r="IN157" s="23"/>
      <c r="IO157" s="11"/>
      <c r="IP157" s="23"/>
      <c r="IQ157" s="28"/>
      <c r="IR157" s="20"/>
      <c r="IS157" s="13"/>
      <c r="IT157" s="23"/>
      <c r="IU157" s="23"/>
      <c r="IV157" s="23"/>
      <c r="IW157" s="23"/>
      <c r="IX157" s="28"/>
      <c r="IY157" s="13"/>
      <c r="IZ157" s="25"/>
      <c r="JA157" s="25"/>
      <c r="JB157" s="25"/>
      <c r="JC157" s="25"/>
      <c r="JD157" s="25"/>
      <c r="JE157" s="25"/>
      <c r="JF157" s="25"/>
    </row>
    <row r="158" spans="1:318" ht="13.8" x14ac:dyDescent="0.3">
      <c r="A158" s="14"/>
      <c r="B158" s="28"/>
      <c r="C158" s="34"/>
      <c r="D158" s="4"/>
      <c r="E158" s="14"/>
      <c r="F158" s="28"/>
      <c r="G158" s="34"/>
      <c r="H158" s="4"/>
      <c r="I158" s="14"/>
      <c r="J158" s="28"/>
      <c r="K158" s="34"/>
      <c r="X158" s="1"/>
      <c r="Y158" s="1"/>
      <c r="Z158" s="1"/>
      <c r="AA158" s="1"/>
      <c r="AB158" s="1"/>
      <c r="AC158" s="1"/>
      <c r="AD158" s="1"/>
      <c r="AE158" s="1"/>
      <c r="AF158" s="1"/>
      <c r="AG158" s="1"/>
      <c r="AH158" s="1"/>
      <c r="AI158" s="1"/>
      <c r="AJ158" s="1"/>
      <c r="AK158" s="1"/>
      <c r="AL158" s="1"/>
      <c r="AM158" s="1"/>
      <c r="AN158" s="1"/>
      <c r="AO158" s="1"/>
      <c r="AP158" s="1"/>
      <c r="AQ158" s="1"/>
      <c r="AR158" s="1"/>
      <c r="AS158" s="1"/>
      <c r="AT158" s="73"/>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9" t="s">
        <v>73</v>
      </c>
      <c r="CP158" s="9" t="s">
        <v>73</v>
      </c>
      <c r="CQ158" s="9" t="s">
        <v>73</v>
      </c>
      <c r="CR158" s="9" t="s">
        <v>73</v>
      </c>
      <c r="CS158" s="9" t="s">
        <v>73</v>
      </c>
      <c r="CT158" s="9"/>
      <c r="CU158" s="9"/>
      <c r="CV158" s="9"/>
      <c r="CW158" s="9" t="s">
        <v>73</v>
      </c>
      <c r="CX158" s="9" t="s">
        <v>73</v>
      </c>
      <c r="CY158" s="9" t="s">
        <v>73</v>
      </c>
      <c r="CZ158" s="9" t="s">
        <v>73</v>
      </c>
      <c r="DA158" s="9" t="s">
        <v>73</v>
      </c>
      <c r="DB158" s="9"/>
      <c r="DC158" s="9"/>
      <c r="DD158" s="9"/>
      <c r="DE158" s="9" t="s">
        <v>73</v>
      </c>
      <c r="DF158" s="9" t="s">
        <v>73</v>
      </c>
      <c r="DG158" s="9" t="s">
        <v>73</v>
      </c>
      <c r="DH158" s="9" t="s">
        <v>73</v>
      </c>
      <c r="DI158" s="9" t="s">
        <v>73</v>
      </c>
      <c r="DJ158" s="9"/>
      <c r="DK158" s="9"/>
      <c r="DL158" s="9"/>
      <c r="DM158" s="9" t="s">
        <v>73</v>
      </c>
      <c r="DN158" s="9" t="s">
        <v>73</v>
      </c>
      <c r="DO158" s="9" t="s">
        <v>73</v>
      </c>
      <c r="DP158" s="9" t="s">
        <v>73</v>
      </c>
      <c r="DQ158" s="9" t="s">
        <v>73</v>
      </c>
      <c r="DR158" s="9"/>
      <c r="DS158" s="9"/>
      <c r="DT158" s="9"/>
      <c r="DU158" s="9" t="s">
        <v>73</v>
      </c>
      <c r="DV158" s="9" t="s">
        <v>73</v>
      </c>
      <c r="DW158" s="9" t="s">
        <v>73</v>
      </c>
      <c r="DX158" s="9" t="s">
        <v>73</v>
      </c>
      <c r="DY158" s="9" t="s">
        <v>73</v>
      </c>
      <c r="DZ158" s="9"/>
      <c r="EA158" s="9"/>
      <c r="EB158" s="9"/>
      <c r="EC158" s="9" t="s">
        <v>73</v>
      </c>
      <c r="ED158" s="9" t="s">
        <v>73</v>
      </c>
      <c r="EE158" s="9" t="s">
        <v>73</v>
      </c>
      <c r="EF158" s="9" t="s">
        <v>73</v>
      </c>
      <c r="EG158" s="9" t="s">
        <v>73</v>
      </c>
      <c r="EH158" s="9"/>
      <c r="EI158" s="9"/>
      <c r="EJ158" s="9"/>
      <c r="EK158" s="9" t="s">
        <v>73</v>
      </c>
      <c r="EL158" s="9" t="s">
        <v>73</v>
      </c>
      <c r="EM158" s="9" t="s">
        <v>73</v>
      </c>
      <c r="EN158" s="9" t="s">
        <v>73</v>
      </c>
      <c r="EO158" s="9" t="s">
        <v>73</v>
      </c>
      <c r="EP158" s="9"/>
      <c r="EQ158" s="9"/>
      <c r="ER158" s="9"/>
      <c r="ES158" s="9" t="s">
        <v>73</v>
      </c>
      <c r="ET158" s="9" t="s">
        <v>73</v>
      </c>
      <c r="EU158" s="9" t="s">
        <v>73</v>
      </c>
      <c r="EV158" s="9" t="s">
        <v>73</v>
      </c>
      <c r="EW158" s="9" t="s">
        <v>73</v>
      </c>
      <c r="EX158" s="9"/>
      <c r="EY158" s="9"/>
      <c r="EZ158" s="9"/>
      <c r="FA158" s="9" t="s">
        <v>73</v>
      </c>
      <c r="FB158" s="9" t="s">
        <v>73</v>
      </c>
      <c r="FC158" s="9" t="s">
        <v>73</v>
      </c>
      <c r="FD158" s="9" t="s">
        <v>73</v>
      </c>
      <c r="FE158" s="9" t="s">
        <v>73</v>
      </c>
      <c r="FF158" s="9"/>
      <c r="FG158" s="9"/>
      <c r="FH158" s="9"/>
      <c r="FI158" s="9" t="s">
        <v>73</v>
      </c>
      <c r="FJ158" s="9" t="s">
        <v>73</v>
      </c>
      <c r="FK158" s="9" t="s">
        <v>73</v>
      </c>
      <c r="FL158" s="9" t="s">
        <v>73</v>
      </c>
      <c r="FM158" s="9" t="s">
        <v>73</v>
      </c>
      <c r="FN158" s="9"/>
      <c r="FO158" s="9"/>
      <c r="FP158" s="9"/>
      <c r="FQ158" s="9" t="s">
        <v>73</v>
      </c>
      <c r="FR158" s="9" t="s">
        <v>73</v>
      </c>
      <c r="FS158" s="9" t="s">
        <v>73</v>
      </c>
      <c r="FT158" s="9" t="s">
        <v>73</v>
      </c>
      <c r="FU158" s="9" t="s">
        <v>73</v>
      </c>
      <c r="FW158" s="126"/>
      <c r="FX158" s="126"/>
      <c r="FY158" s="126"/>
      <c r="FZ158" s="126"/>
      <c r="GB158" s="18"/>
      <c r="GC158" s="29"/>
      <c r="GE158" s="15"/>
      <c r="GF158" s="15"/>
      <c r="GG158" s="15"/>
      <c r="GI158" s="31"/>
      <c r="GJ158" s="31"/>
      <c r="GK158" s="31"/>
      <c r="IC158" s="28"/>
      <c r="ID158" s="13"/>
      <c r="IE158" s="13"/>
      <c r="IF158" s="13"/>
      <c r="IG158" s="13"/>
      <c r="IH158" s="13"/>
      <c r="II158" s="13"/>
      <c r="IJ158" s="28"/>
      <c r="IK158" s="20"/>
      <c r="IL158" s="13"/>
      <c r="IM158" s="11"/>
      <c r="IN158" s="23"/>
      <c r="IO158" s="13"/>
      <c r="IP158" s="23"/>
      <c r="IQ158" s="28"/>
      <c r="IR158" s="20"/>
      <c r="IS158" s="13"/>
      <c r="IT158" s="20"/>
      <c r="IU158" s="23"/>
      <c r="IV158" s="20"/>
      <c r="IW158" s="23"/>
      <c r="IY158" s="13"/>
      <c r="IZ158" s="25"/>
      <c r="JA158" s="25"/>
      <c r="JB158" s="25"/>
      <c r="JC158" s="25"/>
      <c r="JD158" s="25"/>
      <c r="JE158" s="25"/>
      <c r="JF158" s="25"/>
      <c r="KX158" s="11"/>
    </row>
    <row r="159" spans="1:318" ht="15" x14ac:dyDescent="0.35">
      <c r="A159" s="4"/>
      <c r="B159" s="4"/>
      <c r="C159" s="4"/>
      <c r="D159" s="4"/>
      <c r="E159" s="4"/>
      <c r="F159" s="4"/>
      <c r="G159" s="4"/>
      <c r="H159" s="4"/>
      <c r="I159" s="4"/>
      <c r="J159" s="4"/>
      <c r="K159" s="4"/>
      <c r="X159" s="116" t="s">
        <v>72</v>
      </c>
      <c r="Y159" s="117" t="s">
        <v>60</v>
      </c>
      <c r="Z159" s="18" t="s">
        <v>13</v>
      </c>
      <c r="AA159" s="37" t="s">
        <v>62</v>
      </c>
      <c r="AB159" s="37" t="s">
        <v>63</v>
      </c>
      <c r="AC159" s="18" t="s">
        <v>79</v>
      </c>
      <c r="AD159" s="32" t="s">
        <v>16</v>
      </c>
      <c r="AE159" s="32" t="s">
        <v>17</v>
      </c>
      <c r="AF159" s="18" t="s">
        <v>14</v>
      </c>
      <c r="AG159" s="37" t="s">
        <v>64</v>
      </c>
      <c r="AH159" s="37" t="s">
        <v>65</v>
      </c>
      <c r="AI159" s="18" t="s">
        <v>80</v>
      </c>
      <c r="AJ159" s="32" t="s">
        <v>18</v>
      </c>
      <c r="AK159" s="32" t="s">
        <v>19</v>
      </c>
      <c r="AL159" s="18" t="s">
        <v>22</v>
      </c>
      <c r="AM159" s="18" t="s">
        <v>26</v>
      </c>
      <c r="AN159" s="18" t="s">
        <v>68</v>
      </c>
      <c r="AO159" s="18" t="s">
        <v>69</v>
      </c>
      <c r="AP159" s="32" t="s">
        <v>20</v>
      </c>
      <c r="AQ159" s="32" t="s">
        <v>21</v>
      </c>
      <c r="AR159" s="18" t="s">
        <v>15</v>
      </c>
      <c r="AS159" s="11" t="s">
        <v>94</v>
      </c>
      <c r="AT159" s="120" t="s">
        <v>10</v>
      </c>
      <c r="AU159" s="11" t="s">
        <v>59</v>
      </c>
      <c r="AV159" s="11" t="s">
        <v>71</v>
      </c>
      <c r="AW159" s="119" t="s">
        <v>70</v>
      </c>
      <c r="AX159" s="11" t="s">
        <v>23</v>
      </c>
      <c r="AY159" s="11" t="s">
        <v>66</v>
      </c>
      <c r="AZ159" s="9" t="s">
        <v>75</v>
      </c>
      <c r="BA159" s="24" t="s">
        <v>78</v>
      </c>
      <c r="BB159" s="11" t="s">
        <v>77</v>
      </c>
      <c r="BC159" s="11" t="s">
        <v>25</v>
      </c>
      <c r="BD159" s="11" t="s">
        <v>24</v>
      </c>
      <c r="BE159" s="11" t="s">
        <v>67</v>
      </c>
      <c r="BF159" s="9" t="s">
        <v>76</v>
      </c>
      <c r="BG159" s="24" t="s">
        <v>81</v>
      </c>
      <c r="BH159" s="11" t="s">
        <v>82</v>
      </c>
      <c r="BI159" s="114">
        <v>1</v>
      </c>
      <c r="BJ159" s="114">
        <v>2</v>
      </c>
      <c r="BK159" s="114">
        <v>3</v>
      </c>
      <c r="BL159" s="114">
        <v>4</v>
      </c>
      <c r="BM159" s="114">
        <v>5</v>
      </c>
      <c r="BN159" s="114">
        <v>6</v>
      </c>
      <c r="BO159" s="114">
        <v>7</v>
      </c>
      <c r="BP159" s="114">
        <v>8</v>
      </c>
      <c r="BQ159" s="114">
        <v>1</v>
      </c>
      <c r="BR159" s="114">
        <v>2</v>
      </c>
      <c r="BS159" s="114">
        <v>3</v>
      </c>
      <c r="BT159" s="114">
        <v>4</v>
      </c>
      <c r="BU159" s="114">
        <v>5</v>
      </c>
      <c r="BV159" s="114">
        <v>6</v>
      </c>
      <c r="BW159" s="114">
        <v>7</v>
      </c>
      <c r="BX159" s="114">
        <v>8</v>
      </c>
      <c r="BY159" s="114">
        <v>1</v>
      </c>
      <c r="BZ159" s="114">
        <v>2</v>
      </c>
      <c r="CA159" s="114">
        <v>3</v>
      </c>
      <c r="CB159" s="114">
        <v>4</v>
      </c>
      <c r="CC159" s="114">
        <v>5</v>
      </c>
      <c r="CD159" s="114">
        <v>6</v>
      </c>
      <c r="CE159" s="114">
        <v>7</v>
      </c>
      <c r="CF159" s="114">
        <v>8</v>
      </c>
      <c r="CG159" s="114">
        <v>1</v>
      </c>
      <c r="CH159" s="114">
        <v>2</v>
      </c>
      <c r="CI159" s="114">
        <v>3</v>
      </c>
      <c r="CJ159" s="114">
        <v>4</v>
      </c>
      <c r="CK159" s="114">
        <v>5</v>
      </c>
      <c r="CL159" s="114">
        <v>6</v>
      </c>
      <c r="CM159" s="114">
        <v>7</v>
      </c>
      <c r="CN159" s="114">
        <v>8</v>
      </c>
      <c r="CO159" s="9">
        <v>1</v>
      </c>
      <c r="CP159" s="9">
        <v>2</v>
      </c>
      <c r="CQ159" s="9">
        <v>3</v>
      </c>
      <c r="CR159" s="9">
        <v>4</v>
      </c>
      <c r="CS159" s="9">
        <v>5</v>
      </c>
      <c r="CT159" s="9">
        <v>6</v>
      </c>
      <c r="CU159" s="9">
        <v>7</v>
      </c>
      <c r="CV159" s="9">
        <v>8</v>
      </c>
      <c r="CW159" s="9">
        <v>1</v>
      </c>
      <c r="CX159" s="9">
        <v>2</v>
      </c>
      <c r="CY159" s="9">
        <v>3</v>
      </c>
      <c r="CZ159" s="9">
        <v>4</v>
      </c>
      <c r="DA159" s="9">
        <v>5</v>
      </c>
      <c r="DB159" s="9">
        <v>6</v>
      </c>
      <c r="DC159" s="9">
        <v>7</v>
      </c>
      <c r="DD159" s="9">
        <v>8</v>
      </c>
      <c r="DE159" s="9">
        <v>1</v>
      </c>
      <c r="DF159" s="9">
        <v>2</v>
      </c>
      <c r="DG159" s="9">
        <v>3</v>
      </c>
      <c r="DH159" s="9">
        <v>4</v>
      </c>
      <c r="DI159" s="9">
        <v>5</v>
      </c>
      <c r="DJ159" s="9">
        <v>6</v>
      </c>
      <c r="DK159" s="9">
        <v>7</v>
      </c>
      <c r="DL159" s="9">
        <v>8</v>
      </c>
      <c r="DM159" s="9">
        <v>1</v>
      </c>
      <c r="DN159" s="9">
        <v>2</v>
      </c>
      <c r="DO159" s="9">
        <v>3</v>
      </c>
      <c r="DP159" s="9">
        <v>4</v>
      </c>
      <c r="DQ159" s="9">
        <v>5</v>
      </c>
      <c r="DR159" s="9">
        <v>6</v>
      </c>
      <c r="DS159" s="9">
        <v>7</v>
      </c>
      <c r="DT159" s="9">
        <v>8</v>
      </c>
      <c r="DU159" s="9">
        <v>1</v>
      </c>
      <c r="DV159" s="9">
        <v>2</v>
      </c>
      <c r="DW159" s="9">
        <v>3</v>
      </c>
      <c r="DX159" s="9">
        <v>4</v>
      </c>
      <c r="DY159" s="9">
        <v>5</v>
      </c>
      <c r="DZ159" s="9">
        <v>6</v>
      </c>
      <c r="EA159" s="9">
        <v>7</v>
      </c>
      <c r="EB159" s="9">
        <v>8</v>
      </c>
      <c r="EC159" s="9">
        <v>1</v>
      </c>
      <c r="ED159" s="9">
        <v>2</v>
      </c>
      <c r="EE159" s="9">
        <v>3</v>
      </c>
      <c r="EF159" s="9">
        <v>4</v>
      </c>
      <c r="EG159" s="9">
        <v>5</v>
      </c>
      <c r="EH159" s="9">
        <v>6</v>
      </c>
      <c r="EI159" s="9">
        <v>7</v>
      </c>
      <c r="EJ159" s="9">
        <v>8</v>
      </c>
      <c r="EK159" s="9">
        <v>1</v>
      </c>
      <c r="EL159" s="9">
        <v>2</v>
      </c>
      <c r="EM159" s="9">
        <v>3</v>
      </c>
      <c r="EN159" s="9">
        <v>4</v>
      </c>
      <c r="EO159" s="9">
        <v>5</v>
      </c>
      <c r="EP159" s="9">
        <v>6</v>
      </c>
      <c r="EQ159" s="9">
        <v>7</v>
      </c>
      <c r="ER159" s="9">
        <v>8</v>
      </c>
      <c r="ES159" s="9">
        <v>1</v>
      </c>
      <c r="ET159" s="9">
        <v>2</v>
      </c>
      <c r="EU159" s="9">
        <v>3</v>
      </c>
      <c r="EV159" s="9">
        <v>4</v>
      </c>
      <c r="EW159" s="9">
        <v>5</v>
      </c>
      <c r="EX159" s="9">
        <v>6</v>
      </c>
      <c r="EY159" s="9">
        <v>7</v>
      </c>
      <c r="EZ159" s="9">
        <v>8</v>
      </c>
      <c r="FA159" s="9">
        <v>1</v>
      </c>
      <c r="FB159" s="9">
        <v>2</v>
      </c>
      <c r="FC159" s="9">
        <v>3</v>
      </c>
      <c r="FD159" s="9">
        <v>4</v>
      </c>
      <c r="FE159" s="9">
        <v>5</v>
      </c>
      <c r="FF159" s="9">
        <v>6</v>
      </c>
      <c r="FG159" s="9">
        <v>7</v>
      </c>
      <c r="FH159" s="9">
        <v>8</v>
      </c>
      <c r="FI159" s="9">
        <v>1</v>
      </c>
      <c r="FJ159" s="9">
        <v>2</v>
      </c>
      <c r="FK159" s="9">
        <v>3</v>
      </c>
      <c r="FL159" s="9">
        <v>4</v>
      </c>
      <c r="FM159" s="9">
        <v>5</v>
      </c>
      <c r="FN159" s="9">
        <v>6</v>
      </c>
      <c r="FO159" s="9">
        <v>7</v>
      </c>
      <c r="FP159" s="9">
        <v>8</v>
      </c>
      <c r="FQ159" s="9">
        <v>1</v>
      </c>
      <c r="FR159" s="9">
        <v>2</v>
      </c>
      <c r="FS159" s="9">
        <v>3</v>
      </c>
      <c r="FT159" s="9">
        <v>4</v>
      </c>
      <c r="FU159" s="9">
        <v>5</v>
      </c>
      <c r="FV159" s="9">
        <v>6</v>
      </c>
      <c r="FW159" s="9">
        <v>7</v>
      </c>
      <c r="FX159" s="9">
        <v>8</v>
      </c>
      <c r="GB159" s="18"/>
      <c r="GC159" s="29"/>
      <c r="GE159" s="15"/>
      <c r="GF159" s="15"/>
      <c r="GG159" s="15"/>
      <c r="GI159" s="31"/>
      <c r="GJ159" s="31"/>
      <c r="GK159" s="31"/>
      <c r="IC159" s="28"/>
      <c r="ID159" s="13"/>
      <c r="IE159" s="13"/>
      <c r="IF159" s="13"/>
      <c r="IG159" s="13"/>
      <c r="IH159" s="13"/>
      <c r="II159" s="13"/>
      <c r="IJ159" s="28"/>
      <c r="IK159" s="20"/>
      <c r="IL159" s="13"/>
      <c r="IM159" s="11"/>
      <c r="IN159" s="23"/>
      <c r="IO159" s="13"/>
      <c r="IP159" s="23"/>
      <c r="IQ159" s="28"/>
      <c r="IR159" s="20"/>
      <c r="IS159" s="13"/>
      <c r="IT159" s="20"/>
      <c r="IU159" s="23"/>
      <c r="IV159" s="20"/>
      <c r="IW159" s="23"/>
      <c r="IY159" s="13"/>
      <c r="IZ159" s="25"/>
      <c r="JA159" s="25"/>
      <c r="JB159" s="25"/>
      <c r="JC159" s="25"/>
      <c r="JD159" s="25"/>
      <c r="JE159" s="25"/>
      <c r="JF159" s="25"/>
      <c r="KX159" s="11"/>
    </row>
    <row r="160" spans="1:318" ht="13.8" x14ac:dyDescent="0.3">
      <c r="A160" s="33"/>
      <c r="B160" s="16"/>
      <c r="C160" s="16"/>
      <c r="D160" s="4"/>
      <c r="E160" s="33"/>
      <c r="F160" s="4"/>
      <c r="G160" s="4"/>
      <c r="H160" s="4"/>
      <c r="I160" s="16"/>
      <c r="J160" s="16"/>
      <c r="K160" s="16"/>
      <c r="L160" s="5"/>
      <c r="M160" s="5"/>
      <c r="N160" s="5"/>
      <c r="O160" s="5"/>
      <c r="P160" s="5"/>
      <c r="Q160" s="5"/>
      <c r="R160" s="5"/>
      <c r="S160" s="5"/>
      <c r="T160" s="5"/>
      <c r="X160" s="118">
        <v>0.5</v>
      </c>
      <c r="Y160" s="118">
        <v>10</v>
      </c>
      <c r="Z160" s="40">
        <v>1.7999999999999999E-2</v>
      </c>
      <c r="AA160" s="40">
        <v>10000000</v>
      </c>
      <c r="AB160" s="40">
        <v>10000000</v>
      </c>
      <c r="AC160" s="98">
        <v>3900000</v>
      </c>
      <c r="AD160" s="42">
        <v>0.33</v>
      </c>
      <c r="AE160" s="42">
        <v>0.33</v>
      </c>
      <c r="AF160" s="41">
        <v>1.7999999999999999E-2</v>
      </c>
      <c r="AG160" s="40">
        <v>10000000</v>
      </c>
      <c r="AH160" s="40">
        <v>10000000</v>
      </c>
      <c r="AI160" s="98">
        <v>3900000</v>
      </c>
      <c r="AJ160" s="42">
        <v>0.33</v>
      </c>
      <c r="AK160" s="42">
        <v>0.33</v>
      </c>
      <c r="AL160" s="42">
        <f>AL157</f>
        <v>0.2006</v>
      </c>
      <c r="AM160" s="40">
        <v>6000</v>
      </c>
      <c r="AN160" s="40">
        <f>AN157</f>
        <v>10000</v>
      </c>
      <c r="AO160" s="40">
        <f>AO157</f>
        <v>10000</v>
      </c>
      <c r="AP160" s="42">
        <v>0.03</v>
      </c>
      <c r="AQ160" s="42">
        <v>0.03</v>
      </c>
      <c r="AR160" s="4">
        <f>AL160+AF160/2+Z160/2</f>
        <v>0.21860000000000002</v>
      </c>
      <c r="AS160" s="11">
        <f>X160/Y160</f>
        <v>0.05</v>
      </c>
      <c r="AT160" s="15">
        <f>(AA160*Z160)*(AG160*AF160)*AR160^2/(AVERAGE(BD160,AX160)*(AA160*Z160+AG160*AF160))</f>
        <v>4826.322971608126</v>
      </c>
      <c r="AU160" s="19">
        <f>AY160*BE160/(AY160+BE160)*(PI()^2*AL160)/(Y160^2*AN160)</f>
        <v>0.19996166295283049</v>
      </c>
      <c r="AV160" s="13">
        <f>AY160/(AY160+BE160)</f>
        <v>0.5</v>
      </c>
      <c r="AW160" s="11">
        <f>AN160/AO160</f>
        <v>1</v>
      </c>
      <c r="AX160" s="11">
        <f>1-AD160*AE160</f>
        <v>0.8911</v>
      </c>
      <c r="AY160" s="11">
        <f>Z160/AX160*SQRT(AA160*AB160)</f>
        <v>201997.53114128605</v>
      </c>
      <c r="AZ160" s="11">
        <f>SQRT(AB160/AA160)</f>
        <v>1</v>
      </c>
      <c r="BA160" s="11">
        <f>AX160*AC160/SQRT(AA160*AB160)</f>
        <v>0.34752899999999998</v>
      </c>
      <c r="BB160" s="11">
        <f>AZ160*AD160+2*BA160</f>
        <v>1.025058</v>
      </c>
      <c r="BC160" s="11">
        <f>1-AP160*AQ160</f>
        <v>0.99909999999999999</v>
      </c>
      <c r="BD160" s="11">
        <f>1-AJ160*AK160</f>
        <v>0.8911</v>
      </c>
      <c r="BE160" s="11">
        <f>AF160/BD160*SQRT(AG160*AH160)</f>
        <v>201997.53114128605</v>
      </c>
      <c r="BF160" s="11">
        <f>SQRT(AH160/AG160)</f>
        <v>1</v>
      </c>
      <c r="BG160" s="11">
        <f>BD160*AI160/SQRT(AG160*AH160)</f>
        <v>0.34752899999999998</v>
      </c>
      <c r="BH160" s="11">
        <f>BF160*AK160+2*BG160</f>
        <v>1.025058</v>
      </c>
      <c r="BI160" s="121">
        <f>16*X160^2/(3*BI159^2*Y160^2)</f>
        <v>1.3333333333333334E-2</v>
      </c>
      <c r="BJ160" s="121">
        <f>16*X160^2/(3*BJ159^2*Y160^2)</f>
        <v>3.3333333333333335E-3</v>
      </c>
      <c r="BK160" s="121">
        <f>16*X160^2/(3*BK159^2*Y160^2)</f>
        <v>1.4814814814814814E-3</v>
      </c>
      <c r="BL160" s="121">
        <f>16*X160^2/(3*BL159^2*Y160^2)</f>
        <v>8.3333333333333339E-4</v>
      </c>
      <c r="BM160" s="121">
        <f>16*X160^2/(3*BM159^2*Y160^2)</f>
        <v>5.3333333333333336E-4</v>
      </c>
      <c r="BN160" s="121">
        <f>16*X160^2/(3*BN159^2*Y160^2)</f>
        <v>3.7037037037037035E-4</v>
      </c>
      <c r="BO160" s="121">
        <f>16*X160^2/(3*BO159^2*Y160^2)</f>
        <v>2.7210884353741496E-4</v>
      </c>
      <c r="BP160" s="121">
        <f>16*X160^2/(3*BP159^2*Y160^2)</f>
        <v>2.0833333333333335E-4</v>
      </c>
      <c r="BQ160" s="121">
        <f>4/3</f>
        <v>1.3333333333333333</v>
      </c>
      <c r="BR160" s="121">
        <f t="shared" ref="BR160:BX175" si="363">4/3</f>
        <v>1.3333333333333333</v>
      </c>
      <c r="BS160" s="121">
        <f t="shared" si="363"/>
        <v>1.3333333333333333</v>
      </c>
      <c r="BT160" s="121">
        <f t="shared" si="363"/>
        <v>1.3333333333333333</v>
      </c>
      <c r="BU160" s="121">
        <f t="shared" si="363"/>
        <v>1.3333333333333333</v>
      </c>
      <c r="BV160" s="121">
        <f t="shared" si="363"/>
        <v>1.3333333333333333</v>
      </c>
      <c r="BW160" s="121">
        <f t="shared" si="363"/>
        <v>1.3333333333333333</v>
      </c>
      <c r="BX160" s="121">
        <f t="shared" si="363"/>
        <v>1.3333333333333333</v>
      </c>
      <c r="BY160" s="121">
        <f>(BI159^2*Y160^2)/X160^2</f>
        <v>400</v>
      </c>
      <c r="BZ160" s="121">
        <f>(BJ159^2*Y160^2)/X160^2</f>
        <v>1600</v>
      </c>
      <c r="CA160" s="121">
        <f>(BK159^2*Y160^2)/X160^2</f>
        <v>3600</v>
      </c>
      <c r="CB160" s="121">
        <f>(BL159^2*Y160^2)/X160^2</f>
        <v>6400</v>
      </c>
      <c r="CC160" s="121">
        <f>(BM159^2*Y160^2)/X160^2</f>
        <v>10000</v>
      </c>
      <c r="CD160" s="121">
        <f>(BN159^2*Y160^2)/X160^2</f>
        <v>14400</v>
      </c>
      <c r="CE160" s="121">
        <f>(BO159^2*Y160^2)/X160^2</f>
        <v>19600</v>
      </c>
      <c r="CF160" s="121">
        <f>(BP159^2*Y160^2)/X160^2</f>
        <v>25600</v>
      </c>
      <c r="CG160" s="121">
        <f>BI160/4</f>
        <v>3.3333333333333335E-3</v>
      </c>
      <c r="CH160" s="121">
        <f t="shared" ref="CH160:CH199" si="364">BJ160/4</f>
        <v>8.3333333333333339E-4</v>
      </c>
      <c r="CI160" s="121">
        <f t="shared" ref="CI160:CI199" si="365">BK160/4</f>
        <v>3.7037037037037035E-4</v>
      </c>
      <c r="CJ160" s="121">
        <f t="shared" ref="CJ160:CJ199" si="366">BL160/4</f>
        <v>2.0833333333333335E-4</v>
      </c>
      <c r="CK160" s="121">
        <f t="shared" ref="CK160:CK199" si="367">BM160/4</f>
        <v>1.3333333333333334E-4</v>
      </c>
      <c r="CL160" s="121">
        <f t="shared" ref="CL160:CL199" si="368">BN160/4</f>
        <v>9.2592592592592588E-5</v>
      </c>
      <c r="CM160" s="121">
        <f t="shared" ref="CM160:CM199" si="369">BO160/4</f>
        <v>6.802721088435374E-5</v>
      </c>
      <c r="CN160" s="121">
        <f t="shared" ref="CN160:CN199" si="370">BP160/4</f>
        <v>5.2083333333333337E-5</v>
      </c>
      <c r="CO160" s="95">
        <f t="shared" ref="CO160:CO199" si="371">AZ160*BI160*AW160/CG160+(1+AW160/CG160)*BA160*BQ160+BY160/AZ160</f>
        <v>543.47497199999998</v>
      </c>
      <c r="CP160" s="95">
        <f t="shared" ref="CP160:CP199" si="372">AZ160*BJ160*AW160/CH160+(1+AW160/CH160)*BA160*BR160+BZ160/AZ160</f>
        <v>2160.5097719999999</v>
      </c>
      <c r="CQ160" s="95">
        <f t="shared" ref="CQ160:CQ199" si="373">AZ160*BK160*AW160/CI160+(1+AW160/CI160)*BA160*BS160+CA160/AZ160</f>
        <v>4855.5677720000003</v>
      </c>
      <c r="CR160" s="95">
        <f t="shared" ref="CR160:CR199" si="374">AZ160*BL160*AW160/CJ160+(1+AW160/CJ160)*BA160*BT160+CB160/AZ160</f>
        <v>8628.648971999999</v>
      </c>
      <c r="CS160" s="95">
        <f t="shared" ref="CS160:CS199" si="375">AZ160*BM160*AW160/CK160+(1+AW160/CK160)*BA160*BU160+CC160/AZ160</f>
        <v>13479.753371999999</v>
      </c>
      <c r="CT160" s="95">
        <f t="shared" ref="CT160:CT199" si="376">AZ160*BN160*AW160/CL160+(1+AW160/CL160)*BA160*BV160+CD160/AZ160</f>
        <v>19408.880971999999</v>
      </c>
      <c r="CU160" s="95">
        <f t="shared" ref="CU160:CU199" si="377">AZ160*BO160*AW160/CM160+(1+AW160/CM160)*BA160*BW160+CE160/AZ160</f>
        <v>26416.031771999998</v>
      </c>
      <c r="CV160" s="95">
        <f t="shared" ref="CV160:CV199" si="378">AZ160*BP160*AW160/CN160+(1+AW160/CN160)*BA160*BX160+CF160/AZ160</f>
        <v>34501.205772000001</v>
      </c>
      <c r="CW160" s="95">
        <f t="shared" ref="CW160:CW199" si="379">BF160*BI160*AW160/CG160+(1+AW160/CG160)*BG160*BQ160+BY160/BF160</f>
        <v>543.47497199999998</v>
      </c>
      <c r="CX160" s="95">
        <f t="shared" ref="CX160:CX199" si="380">BF160*BJ160*AW160/CH160+(1+AW160/CH160)*BG160*BR160+BZ160/BF160</f>
        <v>2160.5097719999999</v>
      </c>
      <c r="CY160" s="95">
        <f t="shared" ref="CY160:CY199" si="381">BF160*BK160*AW160/CI160+(1+AW160/CI160)*BG160*BS160+CA160/BF160</f>
        <v>4855.5677720000003</v>
      </c>
      <c r="CZ160" s="95">
        <f t="shared" ref="CZ160:CZ199" si="382">BF160*BL160*AW160/CJ160+(1+AW160/CJ160)*BG160*BT160+CB160/BF160</f>
        <v>8628.648971999999</v>
      </c>
      <c r="DA160" s="95">
        <f t="shared" ref="DA160:DA199" si="383">BF160*BM160*AW160/CK160+(1+AW160/CK160)*BG160*BU160+CC160/BF160</f>
        <v>13479.753371999999</v>
      </c>
      <c r="DB160" s="95">
        <f t="shared" ref="DB160:DB199" si="384">BF160*BN160*AW160/CL160+(1+AW160/CL160)*BG160*BV160+CD160/BF160</f>
        <v>19408.880971999999</v>
      </c>
      <c r="DC160" s="95">
        <f t="shared" ref="DC160:DC199" si="385">BF160*BO160*AW160/CM160+(1+AW160/CM160)*BG160*BW160+CE160/BF160</f>
        <v>26416.031771999998</v>
      </c>
      <c r="DD160" s="95">
        <f t="shared" ref="DD160:DD199" si="386">BF160*BP160*AW160/CN160+(1+AW160/CN160)*BG160*BX160+CF160/BF160</f>
        <v>34501.205772000001</v>
      </c>
      <c r="DE160" s="13">
        <f>AZ160*BI160+2*BB160*BQ160+BY160/AZ160</f>
        <v>402.74682133333334</v>
      </c>
      <c r="DF160" s="13">
        <f>AZ160*BJ160+2*BB160*BR160+BZ160/AZ160</f>
        <v>1602.7368213333334</v>
      </c>
      <c r="DG160" s="13">
        <f>AZ160*BK160+2*BB160*BS160+CA160/AZ160</f>
        <v>3602.7349694814816</v>
      </c>
      <c r="DH160" s="13">
        <f>AZ160*BL160+2*BB160*BT160+CB160/AZ160</f>
        <v>6402.7343213333334</v>
      </c>
      <c r="DI160" s="13">
        <f t="shared" ref="DI160:DI199" si="387">AZ160*BM160+2*BB160*BU160+CC160/AZ160</f>
        <v>10002.734021333334</v>
      </c>
      <c r="DJ160" s="13">
        <f t="shared" ref="DJ160:DJ199" si="388">AZ160*BN160+2*BB160*BV160+CD160/AZ160</f>
        <v>14402.733858370369</v>
      </c>
      <c r="DK160" s="13">
        <f t="shared" ref="DK160:DK199" si="389">AZ160*BO160+2*BB160*BW160+CE160/AZ160</f>
        <v>19602.733760108844</v>
      </c>
      <c r="DL160" s="13">
        <f t="shared" ref="DL160:DL199" si="390">AZ160*BP160+2*BB160*BX160+CF160/AZ160</f>
        <v>25602.733696333333</v>
      </c>
      <c r="DM160" s="95">
        <f t="shared" ref="DM160:DM199" si="391">BF160*BI160+2*BH160*BQ160+BY160/BF160</f>
        <v>402.74682133333334</v>
      </c>
      <c r="DN160" s="95">
        <f t="shared" ref="DN160:DN199" si="392">BF160*BJ160+2*BH160*BR160+BZ160/BF160</f>
        <v>1602.7368213333334</v>
      </c>
      <c r="DO160" s="95">
        <f t="shared" ref="DO160:DO199" si="393">BF160*BK160+2*BH160*BS160+CA160/BF160</f>
        <v>3602.7349694814816</v>
      </c>
      <c r="DP160" s="95">
        <f t="shared" ref="DP160:DP199" si="394">BF160*BL160+2*BH160*BT160+CB160/BF160</f>
        <v>6402.7343213333334</v>
      </c>
      <c r="DQ160" s="95">
        <f t="shared" ref="DQ160:DQ199" si="395">BF160*BM160+2*BH160*BU160+CC160/BF160</f>
        <v>10002.734021333334</v>
      </c>
      <c r="DR160" s="95">
        <f t="shared" ref="DR160:DR199" si="396">BF160*BN160+2*BH160*BV160+CD160/BF160</f>
        <v>14402.733858370369</v>
      </c>
      <c r="DS160" s="95">
        <f t="shared" ref="DS160:DS199" si="397">BF160*BO160+2*BH160*BW160+CE160/BF160</f>
        <v>19602.733760108844</v>
      </c>
      <c r="DT160" s="95">
        <f t="shared" ref="DT160:DT199" si="398">BF160*BP160+2*BH160*BX160+CF160/BF160</f>
        <v>25602.733696333333</v>
      </c>
      <c r="DU160" s="95">
        <f t="shared" ref="DU160:DU199" si="399">((AZ160^2+BF160^2)/(2*AZ160*BF160))*BI160*BY160-BB160*BH160*BQ160^2+BQ160/2*(BA160*DM160+BG160*DE160)</f>
        <v>190.08694426666668</v>
      </c>
      <c r="DV160" s="95">
        <f t="shared" ref="DV160:DV199" si="400">((AZ160^2+BF160^2)/(2*AZ160*BF160))*BJ160*BZ160-BB160*BH160*BR160^2+BR160/2*(BA160*DN160+BG160*DF160)</f>
        <v>746.12871054666675</v>
      </c>
      <c r="DW160" s="95">
        <f t="shared" ref="DW160:DW199" si="401">((AZ160^2+BF160^2)/(2*AZ160*BF160))*BK160*CA160-BB160*BH160*BS160^2+BS160/2*(BA160*DO160+BG160*DG160)</f>
        <v>1672.8718524503704</v>
      </c>
      <c r="DX160" s="95">
        <f t="shared" ref="DX160:DX199" si="402">((AZ160^2+BF160^2)/(2*AZ160*BF160))*BL160*CB160-BB160*BH160*BT160^2+BT160/2*(BA160*DP160+BG160*DH160)</f>
        <v>2970.3131521166665</v>
      </c>
      <c r="DY160" s="95">
        <f t="shared" ref="DY160:DY199" si="403">((AZ160^2+BF160^2)/(2*AZ160*BF160))*BM160*CC160-BB160*BH160*BU160^2+BU160/2*(BA160*DQ160+BG160*DI160)</f>
        <v>4638.4522131050662</v>
      </c>
      <c r="DZ160" s="95">
        <f t="shared" ref="DZ160:DZ199" si="404">((AZ160^2+BF160^2)/(2*AZ160*BF160))*BN160*CD160-BB160*BH160*BV160^2+BV160/2*(BA160*DR160+BG160*DJ160)</f>
        <v>6677.2889375925906</v>
      </c>
      <c r="EA160" s="95">
        <f t="shared" ref="EA160:EA199" si="405">((AZ160^2+BF160^2)/(2*AZ160*BF160))*BO160*CE160-BB160*BH160*BW160^2+BW160/2*(BA160*DS160+BG160*DK160)</f>
        <v>9086.8232920609516</v>
      </c>
      <c r="EB160" s="95">
        <f t="shared" ref="EB160:EB199" si="406">((AZ160^2+BF160^2)/(2*AZ160*BF160))*BP160*CF160-BB160*BH160*BX160^2+BX160/2*(BA160*DT160+BG160*DL160)</f>
        <v>11867.055262509166</v>
      </c>
      <c r="EC160" s="95">
        <f t="shared" ref="EC160:EC199" si="407">BI160*BY160-BB160^2*BQ160^2+BA160*BQ160*DE160</f>
        <v>190.08694426666665</v>
      </c>
      <c r="ED160" s="95">
        <f t="shared" ref="ED160:ED199" si="408">BJ160*BZ160-BB160^2*BR160^2+BA160*BR160*DF160</f>
        <v>746.12871054666664</v>
      </c>
      <c r="EE160" s="95">
        <f t="shared" ref="EE160:EE199" si="409">BK160*CA160-BB160^2*BS160^2+BA160*BS160*DG160</f>
        <v>1672.8718524503702</v>
      </c>
      <c r="EF160" s="95">
        <f t="shared" ref="EF160:EF199" si="410">BL160*CB160-BB160^2*BT160^2+BA160*BT160*DH160</f>
        <v>2970.3131521166665</v>
      </c>
      <c r="EG160" s="95">
        <f t="shared" ref="EG160:EG199" si="411">BM160*CC160-BB160^2*BU160^2+BA160*BU160*DI160</f>
        <v>4638.4522131050662</v>
      </c>
      <c r="EH160" s="95">
        <f t="shared" ref="EH160:EH199" si="412">BN160*CD160-BB160^2*BV160^2+BA160*BV160*DJ160</f>
        <v>6677.2889375925915</v>
      </c>
      <c r="EI160" s="95">
        <f t="shared" ref="EI160:EI199" si="413">BO160*CE160-BB160^2*BW160^2+BA160*BW160*DK160</f>
        <v>9086.8232920609498</v>
      </c>
      <c r="EJ160" s="95">
        <f t="shared" ref="EJ160:EJ199" si="414">BP160*CF160-BB160^2*BX160^2+BA160*BX160*DL160</f>
        <v>11867.055262509164</v>
      </c>
      <c r="EK160" s="95">
        <f t="shared" ref="EK160:EK199" si="415">BI160*BY160-BH160^2*BQ160^2+BG160*BQ160*DM160</f>
        <v>190.08694426666665</v>
      </c>
      <c r="EL160" s="95">
        <f t="shared" ref="EL160:EL199" si="416">BJ160*BZ160-BH160^2*BR160^2+BG160*BR160*DN160</f>
        <v>746.12871054666664</v>
      </c>
      <c r="EM160" s="95">
        <f t="shared" ref="EM160:EM199" si="417">BK160*CA160-BH160^2*BS160^2+BG160*BS160*DO160</f>
        <v>1672.8718524503702</v>
      </c>
      <c r="EN160" s="95">
        <f t="shared" ref="EN160:EN199" si="418">BL160*CB160-BH160^2*BT160^2+BG160*BT160*DP160</f>
        <v>2970.3131521166665</v>
      </c>
      <c r="EO160" s="95">
        <f t="shared" ref="EO160:EO199" si="419">BM160*CC160-BH160^2*BU160^2+BG160*BU160*DQ160</f>
        <v>4638.4522131050662</v>
      </c>
      <c r="EP160" s="95">
        <f t="shared" ref="EP160:EP199" si="420">BN160*CD160-BH160^2*BV160^2+BG160*BV160*DR160</f>
        <v>6677.2889375925915</v>
      </c>
      <c r="EQ160" s="95">
        <f t="shared" ref="EQ160:EQ199" si="421">BO160*CE160-BH160^2*BW160^2+BG160*BW160*DS160</f>
        <v>9086.8232920609498</v>
      </c>
      <c r="ER160" s="95">
        <f t="shared" ref="ER160:ER199" si="422">BP160*CF160-BH160^2*BX160^2+BG160*BX160*DT160</f>
        <v>11867.055262509164</v>
      </c>
      <c r="ES160" s="95">
        <f t="shared" ref="ES160:ES199" si="423">AV160+(1-AV160)*DE160/DM160*EK160/EC160</f>
        <v>1</v>
      </c>
      <c r="ET160" s="95">
        <f t="shared" ref="ET160:ET199" si="424">AV160+(1-AV160)*DF160/DN160*EL160/ED160</f>
        <v>1</v>
      </c>
      <c r="EU160" s="95">
        <f t="shared" ref="EU160:EU199" si="425">AV160+(1-AV160)*DG160/DO160*EM160/EE160</f>
        <v>1</v>
      </c>
      <c r="EV160" s="95">
        <f t="shared" ref="EV160:EV199" si="426">AV160+(1-AV160)*DH160/DP160*EN160/EF160</f>
        <v>1</v>
      </c>
      <c r="EW160" s="95">
        <f t="shared" ref="EW160:EW199" si="427">AV160+(1-AV160)*DI160/DQ160*EO160/EG160</f>
        <v>1</v>
      </c>
      <c r="EX160" s="95">
        <f t="shared" ref="EX160:EX199" si="428">AV160+(1-AV160)*DJ160/DR160*EP160/EH160</f>
        <v>1</v>
      </c>
      <c r="EY160" s="95">
        <f t="shared" ref="EY160:EY199" si="429">AV160+(1-AV160)*DK160/DS160*EQ160/EI160</f>
        <v>1</v>
      </c>
      <c r="EZ160" s="95">
        <f t="shared" ref="EZ160:EZ199" si="430">AV160+(1-AV160)*DL160/DT160*ER160/EJ160</f>
        <v>1</v>
      </c>
      <c r="FA160" s="95">
        <f t="shared" ref="FA160:FA199" si="431">AV160^2+2*AV160*(1-AV160)*(DU160/EC160)+(1-AV160)^2*(EK160/EC160)</f>
        <v>1</v>
      </c>
      <c r="FB160" s="95">
        <f t="shared" ref="FB160:FB199" si="432">AV160^2+2*AV160*(1-AV160)*(DV160/ED160)+(1-AV160)^2*(EL160/ED160)</f>
        <v>1</v>
      </c>
      <c r="FC160" s="95">
        <f t="shared" ref="FC160:FC199" si="433">AV160^2+2*AV160*(1-AV160)*(DW160/EE160)+(1-AV160)^2*(EM160/EE160)</f>
        <v>1</v>
      </c>
      <c r="FD160" s="95">
        <f t="shared" ref="FD160:FD199" si="434">AV160^2+2*AV160*(1-AV160)*(DX160/EF160)+(1-AV160)^2*(EN160/EF160)</f>
        <v>1</v>
      </c>
      <c r="FE160" s="95">
        <f t="shared" ref="FE160:FE199" si="435">AV160^2+2*AV160*(1-AV160)*(DY160/EG160)+(1-AV160)^2*(EO160/EG160)</f>
        <v>1</v>
      </c>
      <c r="FF160" s="95">
        <f t="shared" ref="FF160:FF199" si="436">AV160^2+2*AV160*(1-AV160)*(DZ160/EH160)+(1-AV160)^2*(EP160/EH160)</f>
        <v>1</v>
      </c>
      <c r="FG160" s="95">
        <f t="shared" ref="FG160:FG199" si="437">AV160^2+2*AV160*(1-AV160)*(EA160/EI160)+(1-AV160)^2*(EQ160/EI160)</f>
        <v>1</v>
      </c>
      <c r="FH160" s="95">
        <f t="shared" ref="FH160:FH199" si="438">AV160^2+2*AV160*(1-AV160)*(EB160/EJ160)+(1-AV160)^2*(ER160/EJ160)</f>
        <v>1</v>
      </c>
      <c r="FI160" s="95">
        <f t="shared" ref="FI160:FI199" si="439">AV160+(1-AV160)*CO160/CW160*EK160/EC160</f>
        <v>1</v>
      </c>
      <c r="FJ160" s="95">
        <f t="shared" ref="FJ160:FJ199" si="440">AV160+(1-AV160)*CP160/CX160*EL160/ED160</f>
        <v>1</v>
      </c>
      <c r="FK160" s="95">
        <f t="shared" ref="FK160:FK199" si="441">AV160+(1-AV160)*CQ160/CY160*EM160/EE160</f>
        <v>1</v>
      </c>
      <c r="FL160" s="95">
        <f t="shared" ref="FL160:FL199" si="442">AV160+(1-AV160)*CR160/CZ160*EN160/EF160</f>
        <v>1</v>
      </c>
      <c r="FM160" s="95">
        <f t="shared" ref="FM160:FM199" si="443">AV160+(1-AV160)*CS160/DA160*EO160/EG160</f>
        <v>1</v>
      </c>
      <c r="FN160" s="95">
        <f t="shared" ref="FN160:FN199" si="444">AV160+(1-AV160)*CT160/DB160*EP160/EH160</f>
        <v>1</v>
      </c>
      <c r="FO160" s="95">
        <f t="shared" ref="FO160:FO199" si="445">AV160+(1-AV160)*CU160/DC160*EQ160/EI160</f>
        <v>1</v>
      </c>
      <c r="FP160" s="95">
        <f t="shared" ref="FP160:FP199" si="446">AV160+(1-AV160)*CV160/DD160*ER160/EJ160</f>
        <v>1</v>
      </c>
      <c r="FQ160" s="115">
        <f t="shared" ref="FQ160:FQ199" si="447">(ES160*DM160+(1+AW160/CG160)*EK160*AU160)/(FA160+FI160*CW160*AU160+(AW160/CG160)*EK160*AU160^2)</f>
        <v>4.9558849361537156</v>
      </c>
      <c r="FR160" s="115">
        <f t="shared" ref="FR160:FR199" si="448">(ET160*DN160+(1+AW160/CH160)*EL160*AU160)/(FB160+FJ160*CX160*AU160+(AW160/CH160)*EL160*AU160^2)</f>
        <v>4.9895443901712691</v>
      </c>
      <c r="FS160" s="115">
        <f t="shared" ref="FS160:FS199" si="449">(EU160*DO160+(1+AW160/CI160)*EM160*AU160)/(FC160+FK160*CY160*AU160+(AW160/CI160)*EM160*AU160^2)</f>
        <v>4.9958734684970674</v>
      </c>
      <c r="FT160" s="115">
        <f t="shared" ref="FT160:FT199" si="450">(EV160*DP160+(1+AW160/CJ160)*EN160*AU160)/(FD160+FL160*CZ160*AU160+(AW160/CJ160)*EN160*AU160^2)</f>
        <v>4.9980958183771476</v>
      </c>
      <c r="FU160" s="115">
        <f t="shared" ref="FU160:FU199" si="451">(EW160*DQ160+(1+AW160/CK160)*EO160*AU160)/(FE160+FM160*DA160*AU160+(AW160/CK160)*EO160*AU160^2)</f>
        <v>4.9991257118038233</v>
      </c>
      <c r="FV160" s="115">
        <f t="shared" ref="FV160:FV199" si="452">(EX160*DR160+(1+AW160/CL160)*EP160*AU160)/(FF160+FN160*DB160*AU160+(AW160/CL160)*EP160*AU160^2)</f>
        <v>4.9996854954632992</v>
      </c>
      <c r="FW160" s="115">
        <f t="shared" ref="FW160:FW199" si="453">(EY160*DS160+(1+AW160/CM160)*EQ160*AU160)/(FG160+FO160*DC160*AU160+(AW160/CM160)*EQ160*AU160^2)</f>
        <v>5.000023141527147</v>
      </c>
      <c r="FX160" s="115">
        <f t="shared" ref="FX160:FX199" si="454">(EZ160*DT160+(1+AW160/CN160)*ER160*AU160)/(FH160+FP160*DD160*AU160+(AW160/CN160)*ER160*AU160^2)</f>
        <v>5.0002423327908412</v>
      </c>
      <c r="FZ160" s="90">
        <f>MIN(FQ160:FX160)</f>
        <v>4.9558849361537156</v>
      </c>
      <c r="GB160" s="18"/>
      <c r="GC160" s="29"/>
      <c r="GE160" s="15"/>
      <c r="GF160" s="15"/>
      <c r="GG160" s="15"/>
      <c r="GI160" s="31"/>
      <c r="GJ160" s="31"/>
      <c r="GK160" s="31"/>
      <c r="IC160" s="28"/>
      <c r="ID160" s="11"/>
      <c r="IE160" s="13"/>
      <c r="IF160" s="11"/>
      <c r="IG160" s="13"/>
      <c r="IH160" s="13"/>
      <c r="II160" s="13"/>
      <c r="IJ160" s="28"/>
      <c r="IK160" s="11"/>
      <c r="IL160" s="13"/>
      <c r="IM160" s="11"/>
      <c r="IN160" s="23"/>
      <c r="IO160" s="11"/>
      <c r="IP160" s="23"/>
      <c r="IQ160" s="28"/>
      <c r="IR160" s="20"/>
      <c r="IS160" s="13"/>
      <c r="IT160" s="23"/>
      <c r="IU160" s="23"/>
      <c r="IV160" s="23"/>
      <c r="IW160" s="23"/>
      <c r="IY160" s="13"/>
      <c r="IZ160" s="25"/>
      <c r="JA160" s="25"/>
      <c r="JB160" s="25"/>
      <c r="JC160" s="25"/>
      <c r="JD160" s="25"/>
      <c r="JE160" s="25"/>
      <c r="JF160" s="25"/>
      <c r="KX160" s="11"/>
    </row>
    <row r="161" spans="1:317" ht="13.8" x14ac:dyDescent="0.3">
      <c r="A161" s="16"/>
      <c r="B161" s="73"/>
      <c r="C161" s="74"/>
      <c r="D161" s="16"/>
      <c r="E161" s="16"/>
      <c r="F161" s="16"/>
      <c r="G161" s="74"/>
      <c r="H161" s="16"/>
      <c r="I161" s="16"/>
      <c r="J161" s="16"/>
      <c r="K161" s="16"/>
      <c r="L161" s="5"/>
      <c r="M161" s="5"/>
      <c r="N161" s="5"/>
      <c r="O161" s="5"/>
      <c r="P161" s="5"/>
      <c r="Q161" s="5"/>
      <c r="R161" s="5"/>
      <c r="S161" s="5"/>
      <c r="T161" s="5"/>
      <c r="X161" s="118">
        <v>1</v>
      </c>
      <c r="Y161" s="118">
        <v>10</v>
      </c>
      <c r="Z161" s="40">
        <v>1.7999999999999999E-2</v>
      </c>
      <c r="AA161" s="40">
        <v>10000000</v>
      </c>
      <c r="AB161" s="40">
        <v>10000000</v>
      </c>
      <c r="AC161" s="98">
        <v>3900000</v>
      </c>
      <c r="AD161" s="42">
        <v>0.33</v>
      </c>
      <c r="AE161" s="42">
        <v>0.33</v>
      </c>
      <c r="AF161" s="41">
        <v>1.7999999999999999E-2</v>
      </c>
      <c r="AG161" s="40">
        <v>10000000</v>
      </c>
      <c r="AH161" s="40">
        <v>10000000</v>
      </c>
      <c r="AI161" s="98">
        <v>3900000</v>
      </c>
      <c r="AJ161" s="42">
        <v>0.33</v>
      </c>
      <c r="AK161" s="42">
        <v>0.33</v>
      </c>
      <c r="AL161" s="42">
        <f>AL157</f>
        <v>0.2006</v>
      </c>
      <c r="AM161" s="40">
        <v>6000</v>
      </c>
      <c r="AN161" s="40">
        <f>AN157</f>
        <v>10000</v>
      </c>
      <c r="AO161" s="40">
        <f>AO157</f>
        <v>10000</v>
      </c>
      <c r="AP161" s="42">
        <v>0.03</v>
      </c>
      <c r="AQ161" s="42">
        <v>0.03</v>
      </c>
      <c r="AR161" s="4">
        <f t="shared" ref="AR161:AR199" si="455">AL161+AF161/2+Z161/2</f>
        <v>0.21860000000000002</v>
      </c>
      <c r="AS161" s="11">
        <f t="shared" ref="AS161:AS199" si="456">X161/Y161</f>
        <v>0.1</v>
      </c>
      <c r="AT161" s="15">
        <f t="shared" ref="AT161:AT199" si="457">(AA161*Z161)*(AG161*AF161)*AR161^2/(AVERAGE(BD161,AX161)*(AA161*Z161+AG161*AF161))</f>
        <v>4826.322971608126</v>
      </c>
      <c r="AU161" s="19">
        <f t="shared" ref="AU161:AU199" si="458">AY161*BE161/(AY161+BE161)*(PI()^2*AL161)/(Y161^2*AN161)</f>
        <v>0.19996166295283049</v>
      </c>
      <c r="AV161" s="13">
        <f t="shared" ref="AV161:AV199" si="459">AY161/(AY161+BE161)</f>
        <v>0.5</v>
      </c>
      <c r="AW161" s="11">
        <f t="shared" ref="AW161:AW199" si="460">AN161/AO161</f>
        <v>1</v>
      </c>
      <c r="AX161" s="11">
        <f t="shared" ref="AX161:AX199" si="461">1-AD161*AE161</f>
        <v>0.8911</v>
      </c>
      <c r="AY161" s="11">
        <f t="shared" ref="AY161:AY199" si="462">Z161/AX161*SQRT(AA161*AB161)</f>
        <v>201997.53114128605</v>
      </c>
      <c r="AZ161" s="11">
        <f t="shared" ref="AZ161:AZ199" si="463">SQRT(AB161/AA161)</f>
        <v>1</v>
      </c>
      <c r="BA161" s="11">
        <f t="shared" ref="BA161:BA199" si="464">AX161*AC161/SQRT(AA161*AB161)</f>
        <v>0.34752899999999998</v>
      </c>
      <c r="BB161" s="11">
        <f t="shared" ref="BB161:BB199" si="465">AZ161*AD161+2*BA161</f>
        <v>1.025058</v>
      </c>
      <c r="BC161" s="11">
        <f t="shared" ref="BC161:BC199" si="466">1-AP161*AQ161</f>
        <v>0.99909999999999999</v>
      </c>
      <c r="BD161" s="11">
        <f t="shared" ref="BD161:BD199" si="467">1-AJ161*AK161</f>
        <v>0.8911</v>
      </c>
      <c r="BE161" s="11">
        <f t="shared" ref="BE161:BE199" si="468">AF161/BD161*SQRT(AG161*AH161)</f>
        <v>201997.53114128605</v>
      </c>
      <c r="BF161" s="11">
        <f t="shared" ref="BF161:BF199" si="469">SQRT(AH161/AG161)</f>
        <v>1</v>
      </c>
      <c r="BG161" s="11">
        <f t="shared" ref="BG161:BG199" si="470">BD161*AI161/SQRT(AG161*AH161)</f>
        <v>0.34752899999999998</v>
      </c>
      <c r="BH161" s="11">
        <f t="shared" ref="BH161:BH199" si="471">BF161*AK161+2*BG161</f>
        <v>1.025058</v>
      </c>
      <c r="BI161" s="121">
        <f>16*X161^2/(3*BI159^2*Y161^2)</f>
        <v>5.3333333333333337E-2</v>
      </c>
      <c r="BJ161" s="121">
        <f>16*X161^2/(3*BJ159^2*Y161^2)</f>
        <v>1.3333333333333334E-2</v>
      </c>
      <c r="BK161" s="121">
        <f>16*X161^2/(3*BK159^2*Y161^2)</f>
        <v>5.9259259259259256E-3</v>
      </c>
      <c r="BL161" s="121">
        <f>16*X161^2/(3*BL159^2*Y161^2)</f>
        <v>3.3333333333333335E-3</v>
      </c>
      <c r="BM161" s="121">
        <f>16*X161^2/(3*BM159^2*Y161^2)</f>
        <v>2.1333333333333334E-3</v>
      </c>
      <c r="BN161" s="121">
        <f>16*X161^2/(3*BN159^2*Y161^2)</f>
        <v>1.4814814814814814E-3</v>
      </c>
      <c r="BO161" s="121">
        <f>16*X161^2/(3*BO159^2*Y161^2)</f>
        <v>1.0884353741496598E-3</v>
      </c>
      <c r="BP161" s="121">
        <f>16*X161^2/(3*BP159^2*Y161^2)</f>
        <v>8.3333333333333339E-4</v>
      </c>
      <c r="BQ161" s="121">
        <f t="shared" ref="BQ161:BX199" si="472">4/3</f>
        <v>1.3333333333333333</v>
      </c>
      <c r="BR161" s="121">
        <f t="shared" si="363"/>
        <v>1.3333333333333333</v>
      </c>
      <c r="BS161" s="121">
        <f t="shared" si="363"/>
        <v>1.3333333333333333</v>
      </c>
      <c r="BT161" s="121">
        <f t="shared" si="363"/>
        <v>1.3333333333333333</v>
      </c>
      <c r="BU161" s="121">
        <f t="shared" si="363"/>
        <v>1.3333333333333333</v>
      </c>
      <c r="BV161" s="121">
        <f t="shared" si="363"/>
        <v>1.3333333333333333</v>
      </c>
      <c r="BW161" s="121">
        <f t="shared" si="363"/>
        <v>1.3333333333333333</v>
      </c>
      <c r="BX161" s="121">
        <f t="shared" si="363"/>
        <v>1.3333333333333333</v>
      </c>
      <c r="BY161" s="121">
        <f>(BI159^2*Y161^2)/X161^2</f>
        <v>100</v>
      </c>
      <c r="BZ161" s="121">
        <f>(BJ159^2*Y161^2)/X161^2</f>
        <v>400</v>
      </c>
      <c r="CA161" s="121">
        <f>(BK159^2*Y161^2)/X161^2</f>
        <v>900</v>
      </c>
      <c r="CB161" s="121">
        <f>(BL159^2*Y161^2)/X161^2</f>
        <v>1600</v>
      </c>
      <c r="CC161" s="121">
        <f>(BM159^2*Y161^2)/X161^2</f>
        <v>2500</v>
      </c>
      <c r="CD161" s="121">
        <f>(BN159^2*Y161^2)/X161^2</f>
        <v>3600</v>
      </c>
      <c r="CE161" s="121">
        <f>(BO159^2*Y161^2)/X161^2</f>
        <v>4900</v>
      </c>
      <c r="CF161" s="121">
        <f>(BP159^2*Y161^2)/X161^2</f>
        <v>6400</v>
      </c>
      <c r="CG161" s="121">
        <f t="shared" ref="CG161:CG199" si="473">BI161/4</f>
        <v>1.3333333333333334E-2</v>
      </c>
      <c r="CH161" s="121">
        <f t="shared" si="364"/>
        <v>3.3333333333333335E-3</v>
      </c>
      <c r="CI161" s="121">
        <f t="shared" si="365"/>
        <v>1.4814814814814814E-3</v>
      </c>
      <c r="CJ161" s="121">
        <f t="shared" si="366"/>
        <v>8.3333333333333339E-4</v>
      </c>
      <c r="CK161" s="121">
        <f t="shared" si="367"/>
        <v>5.3333333333333336E-4</v>
      </c>
      <c r="CL161" s="121">
        <f t="shared" si="368"/>
        <v>3.7037037037037035E-4</v>
      </c>
      <c r="CM161" s="121">
        <f t="shared" si="369"/>
        <v>2.7210884353741496E-4</v>
      </c>
      <c r="CN161" s="121">
        <f t="shared" si="370"/>
        <v>2.0833333333333335E-4</v>
      </c>
      <c r="CO161" s="95">
        <f t="shared" si="371"/>
        <v>139.216272</v>
      </c>
      <c r="CP161" s="95">
        <f t="shared" si="372"/>
        <v>543.47497199999998</v>
      </c>
      <c r="CQ161" s="95">
        <f t="shared" si="373"/>
        <v>1217.239472</v>
      </c>
      <c r="CR161" s="95">
        <f t="shared" si="374"/>
        <v>2160.5097719999999</v>
      </c>
      <c r="CS161" s="95">
        <f t="shared" si="375"/>
        <v>3373.2858719999999</v>
      </c>
      <c r="CT161" s="95">
        <f t="shared" si="376"/>
        <v>4855.5677720000003</v>
      </c>
      <c r="CU161" s="95">
        <f t="shared" si="377"/>
        <v>6607.3554719999993</v>
      </c>
      <c r="CV161" s="95">
        <f t="shared" si="378"/>
        <v>8628.648971999999</v>
      </c>
      <c r="CW161" s="95">
        <f t="shared" si="379"/>
        <v>139.216272</v>
      </c>
      <c r="CX161" s="95">
        <f t="shared" si="380"/>
        <v>543.47497199999998</v>
      </c>
      <c r="CY161" s="95">
        <f t="shared" si="381"/>
        <v>1217.239472</v>
      </c>
      <c r="CZ161" s="95">
        <f t="shared" si="382"/>
        <v>2160.5097719999999</v>
      </c>
      <c r="DA161" s="95">
        <f t="shared" si="383"/>
        <v>3373.2858719999999</v>
      </c>
      <c r="DB161" s="95">
        <f t="shared" si="384"/>
        <v>4855.5677720000003</v>
      </c>
      <c r="DC161" s="95">
        <f t="shared" si="385"/>
        <v>6607.3554719999993</v>
      </c>
      <c r="DD161" s="95">
        <f t="shared" si="386"/>
        <v>8628.648971999999</v>
      </c>
      <c r="DE161" s="13">
        <f t="shared" ref="DE161:DE199" si="474">AZ161*BI161+2*BB161*BQ161+BY161/AZ161</f>
        <v>102.78682133333334</v>
      </c>
      <c r="DF161" s="13">
        <f t="shared" ref="DF161:DF199" si="475">AZ161*BJ161+2*BB161*BR161+BZ161/AZ161</f>
        <v>402.74682133333334</v>
      </c>
      <c r="DG161" s="13">
        <f t="shared" ref="DG161:DG199" si="476">AZ161*BK161+2*BB161*BS161+CA161/AZ161</f>
        <v>902.73941392592587</v>
      </c>
      <c r="DH161" s="13">
        <f t="shared" ref="DH161:DH199" si="477">AZ161*BL161+2*BB161*BT161+CB161/AZ161</f>
        <v>1602.7368213333334</v>
      </c>
      <c r="DI161" s="13">
        <f t="shared" si="387"/>
        <v>2502.7356213333333</v>
      </c>
      <c r="DJ161" s="13">
        <f t="shared" si="388"/>
        <v>3602.7349694814816</v>
      </c>
      <c r="DK161" s="13">
        <f t="shared" si="389"/>
        <v>4902.734576435374</v>
      </c>
      <c r="DL161" s="13">
        <f t="shared" si="390"/>
        <v>6402.7343213333334</v>
      </c>
      <c r="DM161" s="95">
        <f t="shared" si="391"/>
        <v>102.78682133333334</v>
      </c>
      <c r="DN161" s="95">
        <f t="shared" si="392"/>
        <v>402.74682133333334</v>
      </c>
      <c r="DO161" s="95">
        <f t="shared" si="393"/>
        <v>902.73941392592587</v>
      </c>
      <c r="DP161" s="95">
        <f t="shared" si="394"/>
        <v>1602.7368213333334</v>
      </c>
      <c r="DQ161" s="95">
        <f t="shared" si="395"/>
        <v>2502.7356213333333</v>
      </c>
      <c r="DR161" s="95">
        <f t="shared" si="396"/>
        <v>3602.7349694814816</v>
      </c>
      <c r="DS161" s="95">
        <f t="shared" si="397"/>
        <v>4902.734576435374</v>
      </c>
      <c r="DT161" s="95">
        <f t="shared" si="398"/>
        <v>6402.7343213333334</v>
      </c>
      <c r="DU161" s="95">
        <f t="shared" si="399"/>
        <v>51.093879146666666</v>
      </c>
      <c r="DV161" s="95">
        <f t="shared" si="400"/>
        <v>190.08694426666668</v>
      </c>
      <c r="DW161" s="95">
        <f t="shared" si="401"/>
        <v>421.76951188148138</v>
      </c>
      <c r="DX161" s="95">
        <f t="shared" si="402"/>
        <v>746.12871054666675</v>
      </c>
      <c r="DY161" s="95">
        <f t="shared" si="403"/>
        <v>1163.1629545002666</v>
      </c>
      <c r="DZ161" s="95">
        <f t="shared" si="404"/>
        <v>1672.8718524503704</v>
      </c>
      <c r="EA161" s="95">
        <f t="shared" si="405"/>
        <v>2275.2552703238093</v>
      </c>
      <c r="EB161" s="95">
        <f t="shared" si="406"/>
        <v>2970.3131521166665</v>
      </c>
      <c r="EC161" s="95">
        <f t="shared" si="407"/>
        <v>51.093879146666666</v>
      </c>
      <c r="ED161" s="95">
        <f t="shared" si="408"/>
        <v>190.08694426666665</v>
      </c>
      <c r="EE161" s="95">
        <f t="shared" si="409"/>
        <v>421.76951188148138</v>
      </c>
      <c r="EF161" s="95">
        <f t="shared" si="410"/>
        <v>746.12871054666664</v>
      </c>
      <c r="EG161" s="95">
        <f t="shared" si="411"/>
        <v>1163.1629545002666</v>
      </c>
      <c r="EH161" s="95">
        <f t="shared" si="412"/>
        <v>1672.8718524503702</v>
      </c>
      <c r="EI161" s="95">
        <f t="shared" si="413"/>
        <v>2275.2552703238093</v>
      </c>
      <c r="EJ161" s="95">
        <f t="shared" si="414"/>
        <v>2970.3131521166665</v>
      </c>
      <c r="EK161" s="95">
        <f t="shared" si="415"/>
        <v>51.093879146666666</v>
      </c>
      <c r="EL161" s="95">
        <f t="shared" si="416"/>
        <v>190.08694426666665</v>
      </c>
      <c r="EM161" s="95">
        <f t="shared" si="417"/>
        <v>421.76951188148138</v>
      </c>
      <c r="EN161" s="95">
        <f t="shared" si="418"/>
        <v>746.12871054666664</v>
      </c>
      <c r="EO161" s="95">
        <f t="shared" si="419"/>
        <v>1163.1629545002666</v>
      </c>
      <c r="EP161" s="95">
        <f t="shared" si="420"/>
        <v>1672.8718524503702</v>
      </c>
      <c r="EQ161" s="95">
        <f t="shared" si="421"/>
        <v>2275.2552703238093</v>
      </c>
      <c r="ER161" s="95">
        <f t="shared" si="422"/>
        <v>2970.3131521166665</v>
      </c>
      <c r="ES161" s="95">
        <f t="shared" si="423"/>
        <v>1</v>
      </c>
      <c r="ET161" s="95">
        <f t="shared" si="424"/>
        <v>1</v>
      </c>
      <c r="EU161" s="95">
        <f t="shared" si="425"/>
        <v>1</v>
      </c>
      <c r="EV161" s="95">
        <f t="shared" si="426"/>
        <v>1</v>
      </c>
      <c r="EW161" s="95">
        <f t="shared" si="427"/>
        <v>1</v>
      </c>
      <c r="EX161" s="95">
        <f t="shared" si="428"/>
        <v>1</v>
      </c>
      <c r="EY161" s="95">
        <f t="shared" si="429"/>
        <v>1</v>
      </c>
      <c r="EZ161" s="95">
        <f t="shared" si="430"/>
        <v>1</v>
      </c>
      <c r="FA161" s="95">
        <f t="shared" si="431"/>
        <v>1</v>
      </c>
      <c r="FB161" s="95">
        <f t="shared" si="432"/>
        <v>1</v>
      </c>
      <c r="FC161" s="95">
        <f t="shared" si="433"/>
        <v>1</v>
      </c>
      <c r="FD161" s="95">
        <f t="shared" si="434"/>
        <v>1</v>
      </c>
      <c r="FE161" s="95">
        <f t="shared" si="435"/>
        <v>1</v>
      </c>
      <c r="FF161" s="95">
        <f t="shared" si="436"/>
        <v>1</v>
      </c>
      <c r="FG161" s="95">
        <f t="shared" si="437"/>
        <v>1</v>
      </c>
      <c r="FH161" s="95">
        <f t="shared" si="438"/>
        <v>1</v>
      </c>
      <c r="FI161" s="95">
        <f t="shared" si="439"/>
        <v>1</v>
      </c>
      <c r="FJ161" s="95">
        <f t="shared" si="440"/>
        <v>1</v>
      </c>
      <c r="FK161" s="95">
        <f t="shared" si="441"/>
        <v>1</v>
      </c>
      <c r="FL161" s="95">
        <f t="shared" si="442"/>
        <v>1</v>
      </c>
      <c r="FM161" s="95">
        <f t="shared" si="443"/>
        <v>1</v>
      </c>
      <c r="FN161" s="95">
        <f t="shared" si="444"/>
        <v>1</v>
      </c>
      <c r="FO161" s="95">
        <f t="shared" si="445"/>
        <v>1</v>
      </c>
      <c r="FP161" s="95">
        <f t="shared" si="446"/>
        <v>1</v>
      </c>
      <c r="FQ161" s="115">
        <f t="shared" si="447"/>
        <v>4.8295126270209092</v>
      </c>
      <c r="FR161" s="115">
        <f t="shared" si="448"/>
        <v>4.9558849361537156</v>
      </c>
      <c r="FS161" s="115">
        <f t="shared" si="449"/>
        <v>4.9807344036118444</v>
      </c>
      <c r="FT161" s="115">
        <f t="shared" si="450"/>
        <v>4.9895443901712691</v>
      </c>
      <c r="FU161" s="115">
        <f t="shared" si="451"/>
        <v>4.993642175359164</v>
      </c>
      <c r="FV161" s="115">
        <f t="shared" si="452"/>
        <v>4.9958734684970674</v>
      </c>
      <c r="FW161" s="115">
        <f t="shared" si="453"/>
        <v>4.9972206876560028</v>
      </c>
      <c r="FX161" s="115">
        <f t="shared" si="454"/>
        <v>4.9980958183771476</v>
      </c>
      <c r="FZ161" s="90">
        <f t="shared" ref="FZ161:FZ199" si="478">MIN(FQ161:FX161)</f>
        <v>4.8295126270209092</v>
      </c>
      <c r="GB161" s="18"/>
      <c r="GC161" s="29"/>
      <c r="GE161" s="15"/>
      <c r="GF161" s="15"/>
      <c r="GG161" s="15"/>
      <c r="GI161" s="31"/>
      <c r="GJ161" s="31"/>
      <c r="GK161" s="31"/>
      <c r="IC161" s="28"/>
      <c r="ID161" s="11"/>
      <c r="IE161" s="13"/>
      <c r="IF161" s="11"/>
      <c r="IG161" s="13"/>
      <c r="IH161" s="13"/>
      <c r="II161" s="13"/>
      <c r="IJ161" s="28"/>
      <c r="IK161" s="11"/>
      <c r="IL161" s="13"/>
      <c r="IM161" s="22"/>
      <c r="IN161" s="23"/>
      <c r="IO161" s="11"/>
      <c r="IP161" s="23"/>
      <c r="IQ161" s="28"/>
      <c r="IR161" s="20"/>
      <c r="IS161" s="13"/>
      <c r="IT161" s="23"/>
      <c r="IU161" s="23"/>
      <c r="IV161" s="23"/>
      <c r="IW161" s="23"/>
      <c r="IX161" s="28"/>
      <c r="IY161" s="13"/>
      <c r="IZ161" s="25"/>
      <c r="JA161" s="25"/>
      <c r="JB161" s="25"/>
      <c r="JC161" s="25"/>
      <c r="JD161" s="25"/>
      <c r="JE161" s="25"/>
      <c r="JF161" s="25"/>
      <c r="KX161" s="11"/>
    </row>
    <row r="162" spans="1:317" ht="13.8" x14ac:dyDescent="0.3">
      <c r="A162" s="16"/>
      <c r="B162" s="75"/>
      <c r="C162" s="74"/>
      <c r="D162" s="76"/>
      <c r="E162" s="76"/>
      <c r="F162" s="77"/>
      <c r="G162" s="74"/>
      <c r="H162" s="76"/>
      <c r="I162" s="76"/>
      <c r="J162" s="76"/>
      <c r="K162" s="16"/>
      <c r="L162" s="5"/>
      <c r="M162" s="5"/>
      <c r="N162" s="5"/>
      <c r="O162" s="5"/>
      <c r="P162" s="5"/>
      <c r="Q162" s="5"/>
      <c r="R162" s="5"/>
      <c r="S162" s="5"/>
      <c r="T162" s="5"/>
      <c r="X162" s="118">
        <v>1.5</v>
      </c>
      <c r="Y162" s="118">
        <v>10</v>
      </c>
      <c r="Z162" s="40">
        <v>1.7999999999999999E-2</v>
      </c>
      <c r="AA162" s="40">
        <v>10000000</v>
      </c>
      <c r="AB162" s="40">
        <v>10000000</v>
      </c>
      <c r="AC162" s="98">
        <v>3900000</v>
      </c>
      <c r="AD162" s="42">
        <v>0.33</v>
      </c>
      <c r="AE162" s="42">
        <v>0.33</v>
      </c>
      <c r="AF162" s="41">
        <v>1.7999999999999999E-2</v>
      </c>
      <c r="AG162" s="40">
        <v>10000000</v>
      </c>
      <c r="AH162" s="40">
        <v>10000000</v>
      </c>
      <c r="AI162" s="98">
        <v>3900000</v>
      </c>
      <c r="AJ162" s="42">
        <v>0.33</v>
      </c>
      <c r="AK162" s="42">
        <v>0.33</v>
      </c>
      <c r="AL162" s="42">
        <f>AL157</f>
        <v>0.2006</v>
      </c>
      <c r="AM162" s="40">
        <v>6000</v>
      </c>
      <c r="AN162" s="40">
        <f>AN157</f>
        <v>10000</v>
      </c>
      <c r="AO162" s="40">
        <f>AO157</f>
        <v>10000</v>
      </c>
      <c r="AP162" s="42">
        <v>0.03</v>
      </c>
      <c r="AQ162" s="42">
        <v>0.03</v>
      </c>
      <c r="AR162" s="4">
        <f t="shared" si="455"/>
        <v>0.21860000000000002</v>
      </c>
      <c r="AS162" s="11">
        <f t="shared" si="456"/>
        <v>0.15</v>
      </c>
      <c r="AT162" s="15">
        <f t="shared" si="457"/>
        <v>4826.322971608126</v>
      </c>
      <c r="AU162" s="19">
        <f t="shared" si="458"/>
        <v>0.19996166295283049</v>
      </c>
      <c r="AV162" s="13">
        <f t="shared" si="459"/>
        <v>0.5</v>
      </c>
      <c r="AW162" s="11">
        <f t="shared" si="460"/>
        <v>1</v>
      </c>
      <c r="AX162" s="11">
        <f t="shared" si="461"/>
        <v>0.8911</v>
      </c>
      <c r="AY162" s="11">
        <f t="shared" si="462"/>
        <v>201997.53114128605</v>
      </c>
      <c r="AZ162" s="11">
        <f t="shared" si="463"/>
        <v>1</v>
      </c>
      <c r="BA162" s="11">
        <f t="shared" si="464"/>
        <v>0.34752899999999998</v>
      </c>
      <c r="BB162" s="11">
        <f t="shared" si="465"/>
        <v>1.025058</v>
      </c>
      <c r="BC162" s="11">
        <f t="shared" si="466"/>
        <v>0.99909999999999999</v>
      </c>
      <c r="BD162" s="11">
        <f t="shared" si="467"/>
        <v>0.8911</v>
      </c>
      <c r="BE162" s="11">
        <f t="shared" si="468"/>
        <v>201997.53114128605</v>
      </c>
      <c r="BF162" s="11">
        <f t="shared" si="469"/>
        <v>1</v>
      </c>
      <c r="BG162" s="11">
        <f t="shared" si="470"/>
        <v>0.34752899999999998</v>
      </c>
      <c r="BH162" s="11">
        <f t="shared" si="471"/>
        <v>1.025058</v>
      </c>
      <c r="BI162" s="121">
        <f>16*X162^2/(3*BI159^2*Y162^2)</f>
        <v>0.12</v>
      </c>
      <c r="BJ162" s="121">
        <f>16*X162^2/(3*BJ159^2*Y162^2)</f>
        <v>0.03</v>
      </c>
      <c r="BK162" s="121">
        <f>16*X162^2/(3*BK159^2*Y162^2)</f>
        <v>1.3333333333333334E-2</v>
      </c>
      <c r="BL162" s="121">
        <f>16*X162^2/(3*BL159^2*Y162^2)</f>
        <v>7.4999999999999997E-3</v>
      </c>
      <c r="BM162" s="121">
        <f>16*X162^2/(3*BM159^2*Y162^2)</f>
        <v>4.7999999999999996E-3</v>
      </c>
      <c r="BN162" s="121">
        <f>16*X162^2/(3*BN159^2*Y162^2)</f>
        <v>3.3333333333333335E-3</v>
      </c>
      <c r="BO162" s="121">
        <f>16*X162^2/(3*BO159^2*Y162^2)</f>
        <v>2.4489795918367346E-3</v>
      </c>
      <c r="BP162" s="121">
        <f>16*X162^2/(3*BP159^2*Y162^2)</f>
        <v>1.8749999999999999E-3</v>
      </c>
      <c r="BQ162" s="121">
        <f t="shared" si="472"/>
        <v>1.3333333333333333</v>
      </c>
      <c r="BR162" s="121">
        <f t="shared" si="363"/>
        <v>1.3333333333333333</v>
      </c>
      <c r="BS162" s="121">
        <f t="shared" si="363"/>
        <v>1.3333333333333333</v>
      </c>
      <c r="BT162" s="121">
        <f t="shared" si="363"/>
        <v>1.3333333333333333</v>
      </c>
      <c r="BU162" s="121">
        <f t="shared" si="363"/>
        <v>1.3333333333333333</v>
      </c>
      <c r="BV162" s="121">
        <f t="shared" si="363"/>
        <v>1.3333333333333333</v>
      </c>
      <c r="BW162" s="121">
        <f t="shared" si="363"/>
        <v>1.3333333333333333</v>
      </c>
      <c r="BX162" s="121">
        <f t="shared" si="363"/>
        <v>1.3333333333333333</v>
      </c>
      <c r="BY162" s="121">
        <f>(BI159^2*Y162^2)/X162^2</f>
        <v>44.444444444444443</v>
      </c>
      <c r="BZ162" s="121">
        <f>(BJ159^2*Y162^2)/X162^2</f>
        <v>177.77777777777777</v>
      </c>
      <c r="CA162" s="121">
        <f>(BK159^2*Y162^2)/X162^2</f>
        <v>400</v>
      </c>
      <c r="CB162" s="121">
        <f>(BL159^2*Y162^2)/X162^2</f>
        <v>711.11111111111109</v>
      </c>
      <c r="CC162" s="121">
        <f>(BM159^2*Y162^2)/X162^2</f>
        <v>1111.1111111111111</v>
      </c>
      <c r="CD162" s="121">
        <f>(BN159^2*Y162^2)/X162^2</f>
        <v>1600</v>
      </c>
      <c r="CE162" s="121">
        <f>(BO159^2*Y162^2)/X162^2</f>
        <v>2177.7777777777778</v>
      </c>
      <c r="CF162" s="121">
        <f>(BP159^2*Y162^2)/X162^2</f>
        <v>2844.4444444444443</v>
      </c>
      <c r="CG162" s="121">
        <f t="shared" si="473"/>
        <v>0.03</v>
      </c>
      <c r="CH162" s="121">
        <f t="shared" si="364"/>
        <v>7.4999999999999997E-3</v>
      </c>
      <c r="CI162" s="121">
        <f t="shared" si="365"/>
        <v>3.3333333333333335E-3</v>
      </c>
      <c r="CJ162" s="121">
        <f t="shared" si="366"/>
        <v>1.8749999999999999E-3</v>
      </c>
      <c r="CK162" s="121">
        <f t="shared" si="367"/>
        <v>1.1999999999999999E-3</v>
      </c>
      <c r="CL162" s="121">
        <f t="shared" si="368"/>
        <v>8.3333333333333339E-4</v>
      </c>
      <c r="CM162" s="121">
        <f t="shared" si="369"/>
        <v>6.1224489795918364E-4</v>
      </c>
      <c r="CN162" s="121">
        <f t="shared" si="370"/>
        <v>4.6874999999999998E-4</v>
      </c>
      <c r="CO162" s="95">
        <f t="shared" si="371"/>
        <v>64.353549777777772</v>
      </c>
      <c r="CP162" s="95">
        <f t="shared" si="372"/>
        <v>244.02408311111111</v>
      </c>
      <c r="CQ162" s="95">
        <f t="shared" si="373"/>
        <v>543.47497199999998</v>
      </c>
      <c r="CR162" s="95">
        <f t="shared" si="374"/>
        <v>962.70621644444441</v>
      </c>
      <c r="CS162" s="95">
        <f t="shared" si="375"/>
        <v>1501.7178164444445</v>
      </c>
      <c r="CT162" s="95">
        <f t="shared" si="376"/>
        <v>2160.5097719999999</v>
      </c>
      <c r="CU162" s="95">
        <f t="shared" si="377"/>
        <v>2939.0820831111114</v>
      </c>
      <c r="CV162" s="95">
        <f t="shared" si="378"/>
        <v>3837.4347497777776</v>
      </c>
      <c r="CW162" s="95">
        <f t="shared" si="379"/>
        <v>64.353549777777772</v>
      </c>
      <c r="CX162" s="95">
        <f t="shared" si="380"/>
        <v>244.02408311111111</v>
      </c>
      <c r="CY162" s="95">
        <f t="shared" si="381"/>
        <v>543.47497199999998</v>
      </c>
      <c r="CZ162" s="95">
        <f t="shared" si="382"/>
        <v>962.70621644444441</v>
      </c>
      <c r="DA162" s="95">
        <f t="shared" si="383"/>
        <v>1501.7178164444445</v>
      </c>
      <c r="DB162" s="95">
        <f t="shared" si="384"/>
        <v>2160.5097719999999</v>
      </c>
      <c r="DC162" s="95">
        <f t="shared" si="385"/>
        <v>2939.0820831111114</v>
      </c>
      <c r="DD162" s="95">
        <f t="shared" si="386"/>
        <v>3837.4347497777776</v>
      </c>
      <c r="DE162" s="13">
        <f t="shared" si="474"/>
        <v>47.297932444444442</v>
      </c>
      <c r="DF162" s="13">
        <f t="shared" si="475"/>
        <v>180.54126577777777</v>
      </c>
      <c r="DG162" s="13">
        <f t="shared" si="476"/>
        <v>402.74682133333334</v>
      </c>
      <c r="DH162" s="13">
        <f t="shared" si="477"/>
        <v>713.8520991111111</v>
      </c>
      <c r="DI162" s="13">
        <f t="shared" si="387"/>
        <v>1113.8493991111111</v>
      </c>
      <c r="DJ162" s="13">
        <f t="shared" si="388"/>
        <v>1602.7368213333334</v>
      </c>
      <c r="DK162" s="13">
        <f t="shared" si="389"/>
        <v>2180.5137147573696</v>
      </c>
      <c r="DL162" s="13">
        <f t="shared" si="390"/>
        <v>2847.1798074444441</v>
      </c>
      <c r="DM162" s="95">
        <f t="shared" si="391"/>
        <v>47.297932444444442</v>
      </c>
      <c r="DN162" s="95">
        <f t="shared" si="392"/>
        <v>180.54126577777777</v>
      </c>
      <c r="DO162" s="95">
        <f t="shared" si="393"/>
        <v>402.74682133333334</v>
      </c>
      <c r="DP162" s="95">
        <f t="shared" si="394"/>
        <v>713.8520991111111</v>
      </c>
      <c r="DQ162" s="95">
        <f t="shared" si="395"/>
        <v>1113.8493991111111</v>
      </c>
      <c r="DR162" s="95">
        <f t="shared" si="396"/>
        <v>1602.7368213333334</v>
      </c>
      <c r="DS162" s="95">
        <f t="shared" si="397"/>
        <v>2180.5137147573696</v>
      </c>
      <c r="DT162" s="95">
        <f t="shared" si="398"/>
        <v>2847.1798074444441</v>
      </c>
      <c r="DU162" s="95">
        <f t="shared" si="399"/>
        <v>25.38188172444444</v>
      </c>
      <c r="DV162" s="95">
        <f t="shared" si="400"/>
        <v>87.123111577777749</v>
      </c>
      <c r="DW162" s="95">
        <f t="shared" si="401"/>
        <v>190.08694426666668</v>
      </c>
      <c r="DX162" s="95">
        <f t="shared" si="402"/>
        <v>334.24441904111103</v>
      </c>
      <c r="DY162" s="95">
        <f t="shared" si="403"/>
        <v>519.59196793671106</v>
      </c>
      <c r="DZ162" s="95">
        <f t="shared" si="404"/>
        <v>746.12871054666675</v>
      </c>
      <c r="EA162" s="95">
        <f t="shared" si="405"/>
        <v>1013.8543452063492</v>
      </c>
      <c r="EB162" s="95">
        <f t="shared" si="406"/>
        <v>1322.7687459069441</v>
      </c>
      <c r="EC162" s="95">
        <f t="shared" si="407"/>
        <v>25.38188172444444</v>
      </c>
      <c r="ED162" s="95">
        <f t="shared" si="408"/>
        <v>87.123111577777763</v>
      </c>
      <c r="EE162" s="95">
        <f t="shared" si="409"/>
        <v>190.08694426666665</v>
      </c>
      <c r="EF162" s="95">
        <f t="shared" si="410"/>
        <v>334.24441904111103</v>
      </c>
      <c r="EG162" s="95">
        <f t="shared" si="411"/>
        <v>519.59196793671106</v>
      </c>
      <c r="EH162" s="95">
        <f t="shared" si="412"/>
        <v>746.12871054666664</v>
      </c>
      <c r="EI162" s="95">
        <f t="shared" si="413"/>
        <v>1013.8543452063491</v>
      </c>
      <c r="EJ162" s="95">
        <f t="shared" si="414"/>
        <v>1322.7687459069441</v>
      </c>
      <c r="EK162" s="95">
        <f t="shared" si="415"/>
        <v>25.38188172444444</v>
      </c>
      <c r="EL162" s="95">
        <f t="shared" si="416"/>
        <v>87.123111577777763</v>
      </c>
      <c r="EM162" s="95">
        <f t="shared" si="417"/>
        <v>190.08694426666665</v>
      </c>
      <c r="EN162" s="95">
        <f t="shared" si="418"/>
        <v>334.24441904111103</v>
      </c>
      <c r="EO162" s="95">
        <f t="shared" si="419"/>
        <v>519.59196793671106</v>
      </c>
      <c r="EP162" s="95">
        <f t="shared" si="420"/>
        <v>746.12871054666664</v>
      </c>
      <c r="EQ162" s="95">
        <f t="shared" si="421"/>
        <v>1013.8543452063491</v>
      </c>
      <c r="ER162" s="95">
        <f t="shared" si="422"/>
        <v>1322.7687459069441</v>
      </c>
      <c r="ES162" s="95">
        <f t="shared" si="423"/>
        <v>1</v>
      </c>
      <c r="ET162" s="95">
        <f t="shared" si="424"/>
        <v>1</v>
      </c>
      <c r="EU162" s="95">
        <f t="shared" si="425"/>
        <v>1</v>
      </c>
      <c r="EV162" s="95">
        <f t="shared" si="426"/>
        <v>1</v>
      </c>
      <c r="EW162" s="95">
        <f t="shared" si="427"/>
        <v>1</v>
      </c>
      <c r="EX162" s="95">
        <f t="shared" si="428"/>
        <v>1</v>
      </c>
      <c r="EY162" s="95">
        <f t="shared" si="429"/>
        <v>1</v>
      </c>
      <c r="EZ162" s="95">
        <f t="shared" si="430"/>
        <v>1</v>
      </c>
      <c r="FA162" s="95">
        <f t="shared" si="431"/>
        <v>1</v>
      </c>
      <c r="FB162" s="95">
        <f t="shared" si="432"/>
        <v>1</v>
      </c>
      <c r="FC162" s="95">
        <f t="shared" si="433"/>
        <v>1</v>
      </c>
      <c r="FD162" s="95">
        <f t="shared" si="434"/>
        <v>1</v>
      </c>
      <c r="FE162" s="95">
        <f t="shared" si="435"/>
        <v>1</v>
      </c>
      <c r="FF162" s="95">
        <f t="shared" si="436"/>
        <v>1</v>
      </c>
      <c r="FG162" s="95">
        <f t="shared" si="437"/>
        <v>1</v>
      </c>
      <c r="FH162" s="95">
        <f t="shared" si="438"/>
        <v>1</v>
      </c>
      <c r="FI162" s="95">
        <f t="shared" si="439"/>
        <v>1</v>
      </c>
      <c r="FJ162" s="95">
        <f t="shared" si="440"/>
        <v>1</v>
      </c>
      <c r="FK162" s="95">
        <f t="shared" si="441"/>
        <v>1</v>
      </c>
      <c r="FL162" s="95">
        <f t="shared" si="442"/>
        <v>1</v>
      </c>
      <c r="FM162" s="95">
        <f t="shared" si="443"/>
        <v>1</v>
      </c>
      <c r="FN162" s="95">
        <f t="shared" si="444"/>
        <v>1</v>
      </c>
      <c r="FO162" s="95">
        <f t="shared" si="445"/>
        <v>1</v>
      </c>
      <c r="FP162" s="95">
        <f t="shared" si="446"/>
        <v>1</v>
      </c>
      <c r="FQ162" s="115">
        <f t="shared" si="447"/>
        <v>4.6449426049001801</v>
      </c>
      <c r="FR162" s="115">
        <f t="shared" si="448"/>
        <v>4.9016681542066856</v>
      </c>
      <c r="FS162" s="115">
        <f t="shared" si="449"/>
        <v>4.9558849361537156</v>
      </c>
      <c r="FT162" s="115">
        <f t="shared" si="450"/>
        <v>4.9754141667438692</v>
      </c>
      <c r="FU162" s="115">
        <f t="shared" si="451"/>
        <v>4.9845532117233784</v>
      </c>
      <c r="FV162" s="115">
        <f t="shared" si="452"/>
        <v>4.9895443901712691</v>
      </c>
      <c r="FW162" s="115">
        <f t="shared" si="453"/>
        <v>4.9925630673231858</v>
      </c>
      <c r="FX162" s="115">
        <f t="shared" si="454"/>
        <v>4.9945260019795521</v>
      </c>
      <c r="FZ162" s="90">
        <f t="shared" si="478"/>
        <v>4.6449426049001801</v>
      </c>
      <c r="GB162" s="18"/>
      <c r="GC162" s="29"/>
      <c r="GE162" s="15"/>
      <c r="GF162" s="15"/>
      <c r="GG162" s="15"/>
      <c r="GI162" s="31"/>
      <c r="GJ162" s="31"/>
      <c r="GK162" s="31"/>
      <c r="IC162" s="28"/>
      <c r="ID162" s="13"/>
      <c r="IE162" s="13"/>
      <c r="IF162" s="13"/>
      <c r="IG162" s="13"/>
      <c r="IH162" s="13"/>
      <c r="II162" s="13"/>
      <c r="IJ162" s="28"/>
      <c r="IK162" s="20"/>
      <c r="IL162" s="13"/>
      <c r="IM162" s="11"/>
      <c r="IN162" s="23"/>
      <c r="IO162" s="13"/>
      <c r="IP162" s="23"/>
      <c r="IQ162" s="28"/>
      <c r="IR162" s="20"/>
      <c r="IS162" s="13"/>
      <c r="IT162" s="20"/>
      <c r="IU162" s="23"/>
      <c r="IV162" s="20"/>
      <c r="IW162" s="23"/>
      <c r="IY162" s="13"/>
      <c r="IZ162" s="25"/>
      <c r="JA162" s="25"/>
      <c r="JB162" s="25"/>
      <c r="JC162" s="25"/>
      <c r="JD162" s="25"/>
      <c r="JE162" s="25"/>
      <c r="JF162" s="25"/>
      <c r="KX162" s="11"/>
    </row>
    <row r="163" spans="1:317" ht="13.8" x14ac:dyDescent="0.3">
      <c r="A163" s="16"/>
      <c r="B163" s="76"/>
      <c r="C163" s="76"/>
      <c r="D163" s="76"/>
      <c r="E163" s="76"/>
      <c r="F163" s="78"/>
      <c r="G163" s="76"/>
      <c r="H163" s="76"/>
      <c r="I163" s="76"/>
      <c r="J163" s="76"/>
      <c r="K163" s="16"/>
      <c r="L163" s="5"/>
      <c r="M163" s="5"/>
      <c r="N163" s="5"/>
      <c r="O163" s="5"/>
      <c r="P163" s="5"/>
      <c r="Q163" s="5"/>
      <c r="R163" s="5"/>
      <c r="S163" s="5"/>
      <c r="T163" s="5"/>
      <c r="X163" s="118">
        <v>2</v>
      </c>
      <c r="Y163" s="118">
        <v>10</v>
      </c>
      <c r="Z163" s="40">
        <v>1.7999999999999999E-2</v>
      </c>
      <c r="AA163" s="40">
        <v>10000000</v>
      </c>
      <c r="AB163" s="40">
        <v>10000000</v>
      </c>
      <c r="AC163" s="98">
        <v>3900000</v>
      </c>
      <c r="AD163" s="42">
        <v>0.33</v>
      </c>
      <c r="AE163" s="42">
        <v>0.33</v>
      </c>
      <c r="AF163" s="41">
        <v>1.7999999999999999E-2</v>
      </c>
      <c r="AG163" s="40">
        <v>10000000</v>
      </c>
      <c r="AH163" s="40">
        <v>10000000</v>
      </c>
      <c r="AI163" s="98">
        <v>3900000</v>
      </c>
      <c r="AJ163" s="42">
        <v>0.33</v>
      </c>
      <c r="AK163" s="42">
        <v>0.33</v>
      </c>
      <c r="AL163" s="42">
        <f>AL157</f>
        <v>0.2006</v>
      </c>
      <c r="AM163" s="40">
        <v>6000</v>
      </c>
      <c r="AN163" s="40">
        <f>AN157</f>
        <v>10000</v>
      </c>
      <c r="AO163" s="40">
        <f>AO157</f>
        <v>10000</v>
      </c>
      <c r="AP163" s="42">
        <v>0.03</v>
      </c>
      <c r="AQ163" s="42">
        <v>0.03</v>
      </c>
      <c r="AR163" s="4">
        <f t="shared" si="455"/>
        <v>0.21860000000000002</v>
      </c>
      <c r="AS163" s="11">
        <f t="shared" si="456"/>
        <v>0.2</v>
      </c>
      <c r="AT163" s="15">
        <f t="shared" si="457"/>
        <v>4826.322971608126</v>
      </c>
      <c r="AU163" s="19">
        <f t="shared" si="458"/>
        <v>0.19996166295283049</v>
      </c>
      <c r="AV163" s="13">
        <f t="shared" si="459"/>
        <v>0.5</v>
      </c>
      <c r="AW163" s="11">
        <f t="shared" si="460"/>
        <v>1</v>
      </c>
      <c r="AX163" s="11">
        <f t="shared" si="461"/>
        <v>0.8911</v>
      </c>
      <c r="AY163" s="11">
        <f t="shared" si="462"/>
        <v>201997.53114128605</v>
      </c>
      <c r="AZ163" s="11">
        <f t="shared" si="463"/>
        <v>1</v>
      </c>
      <c r="BA163" s="11">
        <f t="shared" si="464"/>
        <v>0.34752899999999998</v>
      </c>
      <c r="BB163" s="11">
        <f t="shared" si="465"/>
        <v>1.025058</v>
      </c>
      <c r="BC163" s="11">
        <f t="shared" si="466"/>
        <v>0.99909999999999999</v>
      </c>
      <c r="BD163" s="11">
        <f t="shared" si="467"/>
        <v>0.8911</v>
      </c>
      <c r="BE163" s="11">
        <f t="shared" si="468"/>
        <v>201997.53114128605</v>
      </c>
      <c r="BF163" s="11">
        <f t="shared" si="469"/>
        <v>1</v>
      </c>
      <c r="BG163" s="11">
        <f t="shared" si="470"/>
        <v>0.34752899999999998</v>
      </c>
      <c r="BH163" s="11">
        <f t="shared" si="471"/>
        <v>1.025058</v>
      </c>
      <c r="BI163" s="121">
        <f>16*X163^2/(3*BI159^2*Y163^2)</f>
        <v>0.21333333333333335</v>
      </c>
      <c r="BJ163" s="121">
        <f>16*X163^2/(3*BJ159^2*Y163^2)</f>
        <v>5.3333333333333337E-2</v>
      </c>
      <c r="BK163" s="121">
        <f>16*X163^2/(3*BK159^2*Y163^2)</f>
        <v>2.3703703703703703E-2</v>
      </c>
      <c r="BL163" s="121">
        <f>16*X163^2/(3*BL159^2*Y163^2)</f>
        <v>1.3333333333333334E-2</v>
      </c>
      <c r="BM163" s="121">
        <f>16*X163^2/(3*BM159^2*Y163^2)</f>
        <v>8.5333333333333337E-3</v>
      </c>
      <c r="BN163" s="121">
        <f>16*X163^2/(3*BN159^2*Y163^2)</f>
        <v>5.9259259259259256E-3</v>
      </c>
      <c r="BO163" s="121">
        <f>16*X163^2/(3*BO159^2*Y163^2)</f>
        <v>4.3537414965986393E-3</v>
      </c>
      <c r="BP163" s="121">
        <f>16*X163^2/(3*BP159^2*Y163^2)</f>
        <v>3.3333333333333335E-3</v>
      </c>
      <c r="BQ163" s="121">
        <f t="shared" si="472"/>
        <v>1.3333333333333333</v>
      </c>
      <c r="BR163" s="121">
        <f t="shared" si="363"/>
        <v>1.3333333333333333</v>
      </c>
      <c r="BS163" s="121">
        <f t="shared" si="363"/>
        <v>1.3333333333333333</v>
      </c>
      <c r="BT163" s="121">
        <f t="shared" si="363"/>
        <v>1.3333333333333333</v>
      </c>
      <c r="BU163" s="121">
        <f t="shared" si="363"/>
        <v>1.3333333333333333</v>
      </c>
      <c r="BV163" s="121">
        <f t="shared" si="363"/>
        <v>1.3333333333333333</v>
      </c>
      <c r="BW163" s="121">
        <f t="shared" si="363"/>
        <v>1.3333333333333333</v>
      </c>
      <c r="BX163" s="121">
        <f t="shared" si="363"/>
        <v>1.3333333333333333</v>
      </c>
      <c r="BY163" s="121">
        <f>(BI159^2*Y163^2)/X163^2</f>
        <v>25</v>
      </c>
      <c r="BZ163" s="121">
        <f>(BJ159^2*Y163^2)/X163^2</f>
        <v>100</v>
      </c>
      <c r="CA163" s="121">
        <f>(BK159^2*Y163^2)/X163^2</f>
        <v>225</v>
      </c>
      <c r="CB163" s="121">
        <f>(BL159^2*Y163^2)/X163^2</f>
        <v>400</v>
      </c>
      <c r="CC163" s="121">
        <f>(BM159^2*Y163^2)/X163^2</f>
        <v>625</v>
      </c>
      <c r="CD163" s="121">
        <f>(BN159^2*Y163^2)/X163^2</f>
        <v>900</v>
      </c>
      <c r="CE163" s="121">
        <f>(BO159^2*Y163^2)/X163^2</f>
        <v>1225</v>
      </c>
      <c r="CF163" s="121">
        <f>(BP159^2*Y163^2)/X163^2</f>
        <v>1600</v>
      </c>
      <c r="CG163" s="121">
        <f t="shared" si="473"/>
        <v>5.3333333333333337E-2</v>
      </c>
      <c r="CH163" s="121">
        <f t="shared" si="364"/>
        <v>1.3333333333333334E-2</v>
      </c>
      <c r="CI163" s="121">
        <f t="shared" si="365"/>
        <v>5.9259259259259256E-3</v>
      </c>
      <c r="CJ163" s="121">
        <f t="shared" si="366"/>
        <v>3.3333333333333335E-3</v>
      </c>
      <c r="CK163" s="121">
        <f t="shared" si="367"/>
        <v>2.1333333333333334E-3</v>
      </c>
      <c r="CL163" s="121">
        <f t="shared" si="368"/>
        <v>1.4814814814814814E-3</v>
      </c>
      <c r="CM163" s="121">
        <f t="shared" si="369"/>
        <v>1.0884353741496598E-3</v>
      </c>
      <c r="CN163" s="121">
        <f t="shared" si="370"/>
        <v>8.3333333333333339E-4</v>
      </c>
      <c r="CO163" s="95">
        <f t="shared" si="371"/>
        <v>38.151596999999995</v>
      </c>
      <c r="CP163" s="95">
        <f t="shared" si="372"/>
        <v>139.216272</v>
      </c>
      <c r="CQ163" s="95">
        <f t="shared" si="373"/>
        <v>307.657397</v>
      </c>
      <c r="CR163" s="95">
        <f t="shared" si="374"/>
        <v>543.47497199999998</v>
      </c>
      <c r="CS163" s="95">
        <f t="shared" si="375"/>
        <v>846.66899699999999</v>
      </c>
      <c r="CT163" s="95">
        <f t="shared" si="376"/>
        <v>1217.239472</v>
      </c>
      <c r="CU163" s="95">
        <f t="shared" si="377"/>
        <v>1655.1863969999999</v>
      </c>
      <c r="CV163" s="95">
        <f t="shared" si="378"/>
        <v>2160.5097719999999</v>
      </c>
      <c r="CW163" s="95">
        <f t="shared" si="379"/>
        <v>38.151596999999995</v>
      </c>
      <c r="CX163" s="95">
        <f t="shared" si="380"/>
        <v>139.216272</v>
      </c>
      <c r="CY163" s="95">
        <f t="shared" si="381"/>
        <v>307.657397</v>
      </c>
      <c r="CZ163" s="95">
        <f t="shared" si="382"/>
        <v>543.47497199999998</v>
      </c>
      <c r="DA163" s="95">
        <f t="shared" si="383"/>
        <v>846.66899699999999</v>
      </c>
      <c r="DB163" s="95">
        <f t="shared" si="384"/>
        <v>1217.239472</v>
      </c>
      <c r="DC163" s="95">
        <f t="shared" si="385"/>
        <v>1655.1863969999999</v>
      </c>
      <c r="DD163" s="95">
        <f t="shared" si="386"/>
        <v>2160.5097719999999</v>
      </c>
      <c r="DE163" s="13">
        <f t="shared" si="474"/>
        <v>27.946821333333332</v>
      </c>
      <c r="DF163" s="13">
        <f t="shared" si="475"/>
        <v>102.78682133333334</v>
      </c>
      <c r="DG163" s="13">
        <f t="shared" si="476"/>
        <v>227.75719170370371</v>
      </c>
      <c r="DH163" s="13">
        <f t="shared" si="477"/>
        <v>402.74682133333334</v>
      </c>
      <c r="DI163" s="13">
        <f t="shared" si="387"/>
        <v>627.74202133333335</v>
      </c>
      <c r="DJ163" s="13">
        <f t="shared" si="388"/>
        <v>902.73941392592587</v>
      </c>
      <c r="DK163" s="13">
        <f t="shared" si="389"/>
        <v>1227.7378417414966</v>
      </c>
      <c r="DL163" s="13">
        <f t="shared" si="390"/>
        <v>1602.7368213333334</v>
      </c>
      <c r="DM163" s="95">
        <f t="shared" si="391"/>
        <v>27.946821333333332</v>
      </c>
      <c r="DN163" s="95">
        <f t="shared" si="392"/>
        <v>102.78682133333334</v>
      </c>
      <c r="DO163" s="95">
        <f t="shared" si="393"/>
        <v>227.75719170370371</v>
      </c>
      <c r="DP163" s="95">
        <f t="shared" si="394"/>
        <v>402.74682133333334</v>
      </c>
      <c r="DQ163" s="95">
        <f t="shared" si="395"/>
        <v>627.74202133333335</v>
      </c>
      <c r="DR163" s="95">
        <f t="shared" si="396"/>
        <v>902.73941392592587</v>
      </c>
      <c r="DS163" s="95">
        <f t="shared" si="397"/>
        <v>1227.7378417414966</v>
      </c>
      <c r="DT163" s="95">
        <f t="shared" si="398"/>
        <v>1602.7368213333334</v>
      </c>
      <c r="DU163" s="95">
        <f t="shared" si="399"/>
        <v>16.415118666666665</v>
      </c>
      <c r="DV163" s="95">
        <f t="shared" si="400"/>
        <v>51.093879146666666</v>
      </c>
      <c r="DW163" s="95">
        <f t="shared" si="401"/>
        <v>109.00164960592591</v>
      </c>
      <c r="DX163" s="95">
        <f t="shared" si="402"/>
        <v>190.08694426666668</v>
      </c>
      <c r="DY163" s="95">
        <f t="shared" si="403"/>
        <v>294.34342008106665</v>
      </c>
      <c r="DZ163" s="95">
        <f t="shared" si="404"/>
        <v>421.76951188148138</v>
      </c>
      <c r="EA163" s="95">
        <f t="shared" si="405"/>
        <v>572.36468337523809</v>
      </c>
      <c r="EB163" s="95">
        <f t="shared" si="406"/>
        <v>746.12871054666675</v>
      </c>
      <c r="EC163" s="95">
        <f t="shared" si="407"/>
        <v>16.415118666666665</v>
      </c>
      <c r="ED163" s="95">
        <f t="shared" si="408"/>
        <v>51.093879146666666</v>
      </c>
      <c r="EE163" s="95">
        <f t="shared" si="409"/>
        <v>109.00164960592591</v>
      </c>
      <c r="EF163" s="95">
        <f t="shared" si="410"/>
        <v>190.08694426666665</v>
      </c>
      <c r="EG163" s="95">
        <f t="shared" si="411"/>
        <v>294.3434200810666</v>
      </c>
      <c r="EH163" s="95">
        <f t="shared" si="412"/>
        <v>421.76951188148138</v>
      </c>
      <c r="EI163" s="95">
        <f t="shared" si="413"/>
        <v>572.36468337523809</v>
      </c>
      <c r="EJ163" s="95">
        <f t="shared" si="414"/>
        <v>746.12871054666664</v>
      </c>
      <c r="EK163" s="95">
        <f t="shared" si="415"/>
        <v>16.415118666666665</v>
      </c>
      <c r="EL163" s="95">
        <f t="shared" si="416"/>
        <v>51.093879146666666</v>
      </c>
      <c r="EM163" s="95">
        <f t="shared" si="417"/>
        <v>109.00164960592591</v>
      </c>
      <c r="EN163" s="95">
        <f t="shared" si="418"/>
        <v>190.08694426666665</v>
      </c>
      <c r="EO163" s="95">
        <f t="shared" si="419"/>
        <v>294.3434200810666</v>
      </c>
      <c r="EP163" s="95">
        <f t="shared" si="420"/>
        <v>421.76951188148138</v>
      </c>
      <c r="EQ163" s="95">
        <f t="shared" si="421"/>
        <v>572.36468337523809</v>
      </c>
      <c r="ER163" s="95">
        <f t="shared" si="422"/>
        <v>746.12871054666664</v>
      </c>
      <c r="ES163" s="95">
        <f t="shared" si="423"/>
        <v>1</v>
      </c>
      <c r="ET163" s="95">
        <f t="shared" si="424"/>
        <v>1</v>
      </c>
      <c r="EU163" s="95">
        <f t="shared" si="425"/>
        <v>1</v>
      </c>
      <c r="EV163" s="95">
        <f t="shared" si="426"/>
        <v>1</v>
      </c>
      <c r="EW163" s="95">
        <f t="shared" si="427"/>
        <v>1</v>
      </c>
      <c r="EX163" s="95">
        <f t="shared" si="428"/>
        <v>1</v>
      </c>
      <c r="EY163" s="95">
        <f t="shared" si="429"/>
        <v>1</v>
      </c>
      <c r="EZ163" s="95">
        <f t="shared" si="430"/>
        <v>1</v>
      </c>
      <c r="FA163" s="95">
        <f t="shared" si="431"/>
        <v>1</v>
      </c>
      <c r="FB163" s="95">
        <f t="shared" si="432"/>
        <v>1</v>
      </c>
      <c r="FC163" s="95">
        <f t="shared" si="433"/>
        <v>1</v>
      </c>
      <c r="FD163" s="95">
        <f t="shared" si="434"/>
        <v>1</v>
      </c>
      <c r="FE163" s="95">
        <f t="shared" si="435"/>
        <v>1</v>
      </c>
      <c r="FF163" s="95">
        <f t="shared" si="436"/>
        <v>1</v>
      </c>
      <c r="FG163" s="95">
        <f t="shared" si="437"/>
        <v>1</v>
      </c>
      <c r="FH163" s="95">
        <f t="shared" si="438"/>
        <v>1</v>
      </c>
      <c r="FI163" s="95">
        <f t="shared" si="439"/>
        <v>1</v>
      </c>
      <c r="FJ163" s="95">
        <f t="shared" si="440"/>
        <v>1</v>
      </c>
      <c r="FK163" s="95">
        <f t="shared" si="441"/>
        <v>1</v>
      </c>
      <c r="FL163" s="95">
        <f t="shared" si="442"/>
        <v>1</v>
      </c>
      <c r="FM163" s="95">
        <f t="shared" si="443"/>
        <v>1</v>
      </c>
      <c r="FN163" s="95">
        <f t="shared" si="444"/>
        <v>1</v>
      </c>
      <c r="FO163" s="95">
        <f t="shared" si="445"/>
        <v>1</v>
      </c>
      <c r="FP163" s="95">
        <f t="shared" si="446"/>
        <v>1</v>
      </c>
      <c r="FQ163" s="115">
        <f t="shared" si="447"/>
        <v>4.4314306180117047</v>
      </c>
      <c r="FR163" s="115">
        <f t="shared" si="448"/>
        <v>4.8295126270209092</v>
      </c>
      <c r="FS163" s="115">
        <f t="shared" si="449"/>
        <v>4.9218795253939831</v>
      </c>
      <c r="FT163" s="115">
        <f t="shared" si="450"/>
        <v>4.9558849361537156</v>
      </c>
      <c r="FU163" s="115">
        <f t="shared" si="451"/>
        <v>4.9719333048345744</v>
      </c>
      <c r="FV163" s="115">
        <f t="shared" si="452"/>
        <v>4.9807344036118444</v>
      </c>
      <c r="FW163" s="115">
        <f t="shared" si="453"/>
        <v>4.986069862687498</v>
      </c>
      <c r="FX163" s="115">
        <f t="shared" si="454"/>
        <v>4.9895443901712691</v>
      </c>
      <c r="FZ163" s="90">
        <f t="shared" si="478"/>
        <v>4.4314306180117047</v>
      </c>
      <c r="GB163" s="18"/>
      <c r="GC163" s="29"/>
      <c r="GE163" s="15"/>
      <c r="GF163" s="15"/>
      <c r="GG163" s="15"/>
      <c r="GI163" s="31"/>
      <c r="GJ163" s="31"/>
      <c r="GK163" s="31"/>
      <c r="IC163" s="28"/>
      <c r="ID163" s="13"/>
      <c r="IE163" s="13"/>
      <c r="IF163" s="13"/>
      <c r="IG163" s="13"/>
      <c r="IH163" s="13"/>
      <c r="II163" s="13"/>
      <c r="IJ163" s="28"/>
      <c r="IK163" s="20"/>
      <c r="IL163" s="13"/>
      <c r="IM163" s="11"/>
      <c r="IN163" s="23"/>
      <c r="IO163" s="13"/>
      <c r="IP163" s="23"/>
      <c r="IQ163" s="28"/>
      <c r="IR163" s="20"/>
      <c r="IS163" s="13"/>
      <c r="IT163" s="20"/>
      <c r="IU163" s="23"/>
      <c r="IV163" s="20"/>
      <c r="IW163" s="23"/>
      <c r="IY163" s="13"/>
      <c r="IZ163" s="25"/>
      <c r="JA163" s="25"/>
      <c r="JB163" s="25"/>
      <c r="JC163" s="25"/>
      <c r="JD163" s="25"/>
      <c r="JE163" s="25"/>
      <c r="JF163" s="25"/>
      <c r="KX163" s="11"/>
    </row>
    <row r="164" spans="1:317" s="47" customFormat="1" ht="13.8" x14ac:dyDescent="0.3">
      <c r="A164" s="56"/>
      <c r="E164" s="49"/>
      <c r="F164" s="50"/>
      <c r="H164" s="57"/>
      <c r="I164" s="49"/>
      <c r="J164" s="58"/>
      <c r="K164" s="59"/>
      <c r="L164" s="60"/>
      <c r="M164" s="51"/>
      <c r="N164" s="51"/>
      <c r="O164" s="51"/>
      <c r="P164" s="51"/>
      <c r="Q164" s="51"/>
      <c r="R164" s="51"/>
      <c r="S164" s="51"/>
      <c r="T164" s="51"/>
      <c r="X164" s="118">
        <v>2.5</v>
      </c>
      <c r="Y164" s="118">
        <v>10</v>
      </c>
      <c r="Z164" s="40">
        <v>1.7999999999999999E-2</v>
      </c>
      <c r="AA164" s="40">
        <v>10000000</v>
      </c>
      <c r="AB164" s="40">
        <v>10000000</v>
      </c>
      <c r="AC164" s="98">
        <v>3900000</v>
      </c>
      <c r="AD164" s="42">
        <v>0.33</v>
      </c>
      <c r="AE164" s="42">
        <v>0.33</v>
      </c>
      <c r="AF164" s="41">
        <v>1.7999999999999999E-2</v>
      </c>
      <c r="AG164" s="40">
        <v>10000000</v>
      </c>
      <c r="AH164" s="40">
        <v>10000000</v>
      </c>
      <c r="AI164" s="98">
        <v>3900000</v>
      </c>
      <c r="AJ164" s="42">
        <v>0.33</v>
      </c>
      <c r="AK164" s="42">
        <v>0.33</v>
      </c>
      <c r="AL164" s="42">
        <f>AL157</f>
        <v>0.2006</v>
      </c>
      <c r="AM164" s="40">
        <v>6000</v>
      </c>
      <c r="AN164" s="40">
        <f>AN157</f>
        <v>10000</v>
      </c>
      <c r="AO164" s="40">
        <f>AO157</f>
        <v>10000</v>
      </c>
      <c r="AP164" s="42">
        <v>0.03</v>
      </c>
      <c r="AQ164" s="42">
        <v>0.03</v>
      </c>
      <c r="AR164" s="4">
        <f t="shared" si="455"/>
        <v>0.21860000000000002</v>
      </c>
      <c r="AS164" s="11">
        <f t="shared" si="456"/>
        <v>0.25</v>
      </c>
      <c r="AT164" s="15">
        <f t="shared" si="457"/>
        <v>4826.322971608126</v>
      </c>
      <c r="AU164" s="19">
        <f t="shared" si="458"/>
        <v>0.19996166295283049</v>
      </c>
      <c r="AV164" s="13">
        <f t="shared" si="459"/>
        <v>0.5</v>
      </c>
      <c r="AW164" s="11">
        <f t="shared" si="460"/>
        <v>1</v>
      </c>
      <c r="AX164" s="11">
        <f t="shared" si="461"/>
        <v>0.8911</v>
      </c>
      <c r="AY164" s="11">
        <f t="shared" si="462"/>
        <v>201997.53114128605</v>
      </c>
      <c r="AZ164" s="11">
        <f t="shared" si="463"/>
        <v>1</v>
      </c>
      <c r="BA164" s="11">
        <f t="shared" si="464"/>
        <v>0.34752899999999998</v>
      </c>
      <c r="BB164" s="11">
        <f t="shared" si="465"/>
        <v>1.025058</v>
      </c>
      <c r="BC164" s="11">
        <f t="shared" si="466"/>
        <v>0.99909999999999999</v>
      </c>
      <c r="BD164" s="11">
        <f t="shared" si="467"/>
        <v>0.8911</v>
      </c>
      <c r="BE164" s="11">
        <f t="shared" si="468"/>
        <v>201997.53114128605</v>
      </c>
      <c r="BF164" s="11">
        <f t="shared" si="469"/>
        <v>1</v>
      </c>
      <c r="BG164" s="11">
        <f t="shared" si="470"/>
        <v>0.34752899999999998</v>
      </c>
      <c r="BH164" s="11">
        <f t="shared" si="471"/>
        <v>1.025058</v>
      </c>
      <c r="BI164" s="121">
        <f>16*X164^2/(3*BI159^2*Y164^2)</f>
        <v>0.33333333333333331</v>
      </c>
      <c r="BJ164" s="121">
        <f>16*X164^2/(3*BJ159^2*Y164^2)</f>
        <v>8.3333333333333329E-2</v>
      </c>
      <c r="BK164" s="121">
        <f>16*X164^2/(3*BK159^2*Y164^2)</f>
        <v>3.7037037037037035E-2</v>
      </c>
      <c r="BL164" s="121">
        <f>16*X164^2/(3*BL159^2*Y164^2)</f>
        <v>2.0833333333333332E-2</v>
      </c>
      <c r="BM164" s="121">
        <f>16*X164^2/(3*BM159^2*Y164^2)</f>
        <v>1.3333333333333334E-2</v>
      </c>
      <c r="BN164" s="121">
        <f>16*X164^2/(3*BN159^2*Y164^2)</f>
        <v>9.2592592592592587E-3</v>
      </c>
      <c r="BO164" s="121">
        <f>16*X164^2/(3*BO159^2*Y164^2)</f>
        <v>6.8027210884353739E-3</v>
      </c>
      <c r="BP164" s="121">
        <f>16*X164^2/(3*BP159^2*Y164^2)</f>
        <v>5.208333333333333E-3</v>
      </c>
      <c r="BQ164" s="121">
        <f t="shared" si="472"/>
        <v>1.3333333333333333</v>
      </c>
      <c r="BR164" s="121">
        <f t="shared" si="363"/>
        <v>1.3333333333333333</v>
      </c>
      <c r="BS164" s="121">
        <f t="shared" si="363"/>
        <v>1.3333333333333333</v>
      </c>
      <c r="BT164" s="121">
        <f t="shared" si="363"/>
        <v>1.3333333333333333</v>
      </c>
      <c r="BU164" s="121">
        <f t="shared" si="363"/>
        <v>1.3333333333333333</v>
      </c>
      <c r="BV164" s="121">
        <f t="shared" si="363"/>
        <v>1.3333333333333333</v>
      </c>
      <c r="BW164" s="121">
        <f t="shared" si="363"/>
        <v>1.3333333333333333</v>
      </c>
      <c r="BX164" s="121">
        <f t="shared" si="363"/>
        <v>1.3333333333333333</v>
      </c>
      <c r="BY164" s="121">
        <f>(BI159^2*Y164^2)/X164^2</f>
        <v>16</v>
      </c>
      <c r="BZ164" s="121">
        <f>(BJ159^2*Y164^2)/X164^2</f>
        <v>64</v>
      </c>
      <c r="CA164" s="121">
        <f>(BK159^2*Y164^2)/X164^2</f>
        <v>144</v>
      </c>
      <c r="CB164" s="121">
        <f>(BL159^2*Y164^2)/X164^2</f>
        <v>256</v>
      </c>
      <c r="CC164" s="121">
        <f>(BM159^2*Y164^2)/X164^2</f>
        <v>400</v>
      </c>
      <c r="CD164" s="121">
        <f>(BN159^2*Y164^2)/X164^2</f>
        <v>576</v>
      </c>
      <c r="CE164" s="121">
        <f>(BO159^2*Y164^2)/X164^2</f>
        <v>784</v>
      </c>
      <c r="CF164" s="121">
        <f>(BP159^2*Y164^2)/X164^2</f>
        <v>1024</v>
      </c>
      <c r="CG164" s="121">
        <f t="shared" si="473"/>
        <v>8.3333333333333329E-2</v>
      </c>
      <c r="CH164" s="121">
        <f t="shared" si="364"/>
        <v>2.0833333333333332E-2</v>
      </c>
      <c r="CI164" s="121">
        <f t="shared" si="365"/>
        <v>9.2592592592592587E-3</v>
      </c>
      <c r="CJ164" s="121">
        <f t="shared" si="366"/>
        <v>5.208333333333333E-3</v>
      </c>
      <c r="CK164" s="121">
        <f t="shared" si="367"/>
        <v>3.3333333333333335E-3</v>
      </c>
      <c r="CL164" s="121">
        <f t="shared" si="368"/>
        <v>2.3148148148148147E-3</v>
      </c>
      <c r="CM164" s="121">
        <f t="shared" si="369"/>
        <v>1.7006802721088435E-3</v>
      </c>
      <c r="CN164" s="121">
        <f t="shared" si="370"/>
        <v>1.3020833333333333E-3</v>
      </c>
      <c r="CO164" s="95">
        <f t="shared" si="371"/>
        <v>26.023835999999999</v>
      </c>
      <c r="CP164" s="95">
        <f t="shared" si="372"/>
        <v>90.705228000000005</v>
      </c>
      <c r="CQ164" s="95">
        <f t="shared" si="373"/>
        <v>198.50754799999999</v>
      </c>
      <c r="CR164" s="95">
        <f t="shared" si="374"/>
        <v>349.43079599999999</v>
      </c>
      <c r="CS164" s="95">
        <f t="shared" si="375"/>
        <v>543.47497199999998</v>
      </c>
      <c r="CT164" s="95">
        <f t="shared" si="376"/>
        <v>780.64007599999991</v>
      </c>
      <c r="CU164" s="95">
        <f t="shared" si="377"/>
        <v>1060.9261080000001</v>
      </c>
      <c r="CV164" s="95">
        <f t="shared" si="378"/>
        <v>1384.3330679999999</v>
      </c>
      <c r="CW164" s="95">
        <f t="shared" si="379"/>
        <v>26.023835999999999</v>
      </c>
      <c r="CX164" s="95">
        <f t="shared" si="380"/>
        <v>90.705228000000005</v>
      </c>
      <c r="CY164" s="95">
        <f t="shared" si="381"/>
        <v>198.50754799999999</v>
      </c>
      <c r="CZ164" s="95">
        <f t="shared" si="382"/>
        <v>349.43079599999999</v>
      </c>
      <c r="DA164" s="95">
        <f t="shared" si="383"/>
        <v>543.47497199999998</v>
      </c>
      <c r="DB164" s="95">
        <f t="shared" si="384"/>
        <v>780.64007599999991</v>
      </c>
      <c r="DC164" s="95">
        <f t="shared" si="385"/>
        <v>1060.9261080000001</v>
      </c>
      <c r="DD164" s="95">
        <f t="shared" si="386"/>
        <v>1384.3330679999999</v>
      </c>
      <c r="DE164" s="13">
        <f t="shared" si="474"/>
        <v>19.066821333333333</v>
      </c>
      <c r="DF164" s="13">
        <f t="shared" si="475"/>
        <v>66.816821333333337</v>
      </c>
      <c r="DG164" s="13">
        <f t="shared" si="476"/>
        <v>146.77052503703703</v>
      </c>
      <c r="DH164" s="13">
        <f t="shared" si="477"/>
        <v>258.75432133333334</v>
      </c>
      <c r="DI164" s="13">
        <f t="shared" si="387"/>
        <v>402.74682133333334</v>
      </c>
      <c r="DJ164" s="13">
        <f t="shared" si="388"/>
        <v>578.7427472592592</v>
      </c>
      <c r="DK164" s="13">
        <f t="shared" si="389"/>
        <v>786.7402907210884</v>
      </c>
      <c r="DL164" s="13">
        <f t="shared" si="390"/>
        <v>1026.7386963333333</v>
      </c>
      <c r="DM164" s="95">
        <f t="shared" si="391"/>
        <v>19.066821333333333</v>
      </c>
      <c r="DN164" s="95">
        <f t="shared" si="392"/>
        <v>66.816821333333337</v>
      </c>
      <c r="DO164" s="95">
        <f t="shared" si="393"/>
        <v>146.77052503703703</v>
      </c>
      <c r="DP164" s="95">
        <f t="shared" si="394"/>
        <v>258.75432133333334</v>
      </c>
      <c r="DQ164" s="95">
        <f t="shared" si="395"/>
        <v>402.74682133333334</v>
      </c>
      <c r="DR164" s="95">
        <f t="shared" si="396"/>
        <v>578.7427472592592</v>
      </c>
      <c r="DS164" s="95">
        <f t="shared" si="397"/>
        <v>786.7402907210884</v>
      </c>
      <c r="DT164" s="95">
        <f t="shared" si="398"/>
        <v>1026.7386963333333</v>
      </c>
      <c r="DU164" s="95">
        <f t="shared" si="399"/>
        <v>12.300375306666666</v>
      </c>
      <c r="DV164" s="95">
        <f t="shared" si="400"/>
        <v>34.426388306666666</v>
      </c>
      <c r="DW164" s="95">
        <f t="shared" si="401"/>
        <v>71.474695899259245</v>
      </c>
      <c r="DX164" s="95">
        <f t="shared" si="402"/>
        <v>123.36485155666665</v>
      </c>
      <c r="DY164" s="95">
        <f t="shared" si="403"/>
        <v>190.08694426666668</v>
      </c>
      <c r="DZ164" s="95">
        <f t="shared" si="404"/>
        <v>271.63852845481472</v>
      </c>
      <c r="EA164" s="95">
        <f t="shared" si="405"/>
        <v>368.01876616380946</v>
      </c>
      <c r="EB164" s="95">
        <f t="shared" si="406"/>
        <v>479.22730736916657</v>
      </c>
      <c r="EC164" s="95">
        <f t="shared" si="407"/>
        <v>12.300375306666666</v>
      </c>
      <c r="ED164" s="95">
        <f t="shared" si="408"/>
        <v>34.426388306666666</v>
      </c>
      <c r="EE164" s="95">
        <f t="shared" si="409"/>
        <v>71.474695899259245</v>
      </c>
      <c r="EF164" s="95">
        <f t="shared" si="410"/>
        <v>123.36485155666665</v>
      </c>
      <c r="EG164" s="95">
        <f t="shared" si="411"/>
        <v>190.08694426666665</v>
      </c>
      <c r="EH164" s="95">
        <f t="shared" si="412"/>
        <v>271.63852845481472</v>
      </c>
      <c r="EI164" s="95">
        <f t="shared" si="413"/>
        <v>368.01876616380946</v>
      </c>
      <c r="EJ164" s="95">
        <f t="shared" si="414"/>
        <v>479.22730736916662</v>
      </c>
      <c r="EK164" s="95">
        <f t="shared" si="415"/>
        <v>12.300375306666666</v>
      </c>
      <c r="EL164" s="95">
        <f t="shared" si="416"/>
        <v>34.426388306666666</v>
      </c>
      <c r="EM164" s="95">
        <f t="shared" si="417"/>
        <v>71.474695899259245</v>
      </c>
      <c r="EN164" s="95">
        <f t="shared" si="418"/>
        <v>123.36485155666665</v>
      </c>
      <c r="EO164" s="95">
        <f t="shared" si="419"/>
        <v>190.08694426666665</v>
      </c>
      <c r="EP164" s="95">
        <f t="shared" si="420"/>
        <v>271.63852845481472</v>
      </c>
      <c r="EQ164" s="95">
        <f t="shared" si="421"/>
        <v>368.01876616380946</v>
      </c>
      <c r="ER164" s="95">
        <f t="shared" si="422"/>
        <v>479.22730736916662</v>
      </c>
      <c r="ES164" s="95">
        <f t="shared" si="423"/>
        <v>1</v>
      </c>
      <c r="ET164" s="95">
        <f t="shared" si="424"/>
        <v>1</v>
      </c>
      <c r="EU164" s="95">
        <f t="shared" si="425"/>
        <v>1</v>
      </c>
      <c r="EV164" s="95">
        <f t="shared" si="426"/>
        <v>1</v>
      </c>
      <c r="EW164" s="95">
        <f t="shared" si="427"/>
        <v>1</v>
      </c>
      <c r="EX164" s="95">
        <f t="shared" si="428"/>
        <v>1</v>
      </c>
      <c r="EY164" s="95">
        <f t="shared" si="429"/>
        <v>1</v>
      </c>
      <c r="EZ164" s="95">
        <f t="shared" si="430"/>
        <v>1</v>
      </c>
      <c r="FA164" s="95">
        <f t="shared" si="431"/>
        <v>1</v>
      </c>
      <c r="FB164" s="95">
        <f t="shared" si="432"/>
        <v>1</v>
      </c>
      <c r="FC164" s="95">
        <f t="shared" si="433"/>
        <v>1</v>
      </c>
      <c r="FD164" s="95">
        <f t="shared" si="434"/>
        <v>1</v>
      </c>
      <c r="FE164" s="95">
        <f t="shared" si="435"/>
        <v>1</v>
      </c>
      <c r="FF164" s="95">
        <f t="shared" si="436"/>
        <v>1</v>
      </c>
      <c r="FG164" s="95">
        <f t="shared" si="437"/>
        <v>1</v>
      </c>
      <c r="FH164" s="95">
        <f t="shared" si="438"/>
        <v>1</v>
      </c>
      <c r="FI164" s="95">
        <f t="shared" si="439"/>
        <v>1</v>
      </c>
      <c r="FJ164" s="95">
        <f t="shared" si="440"/>
        <v>1</v>
      </c>
      <c r="FK164" s="95">
        <f t="shared" si="441"/>
        <v>1</v>
      </c>
      <c r="FL164" s="95">
        <f t="shared" si="442"/>
        <v>1</v>
      </c>
      <c r="FM164" s="95">
        <f t="shared" si="443"/>
        <v>1</v>
      </c>
      <c r="FN164" s="95">
        <f t="shared" si="444"/>
        <v>1</v>
      </c>
      <c r="FO164" s="95">
        <f t="shared" si="445"/>
        <v>1</v>
      </c>
      <c r="FP164" s="95">
        <f t="shared" si="446"/>
        <v>1</v>
      </c>
      <c r="FQ164" s="115">
        <f t="shared" si="447"/>
        <v>4.2163381049514239</v>
      </c>
      <c r="FR164" s="115">
        <f t="shared" si="448"/>
        <v>4.7427122063328788</v>
      </c>
      <c r="FS164" s="115">
        <f t="shared" si="449"/>
        <v>4.8794579905741449</v>
      </c>
      <c r="FT164" s="115">
        <f t="shared" si="450"/>
        <v>4.9312016687731246</v>
      </c>
      <c r="FU164" s="115">
        <f t="shared" si="451"/>
        <v>4.9558849361537156</v>
      </c>
      <c r="FV164" s="115">
        <f t="shared" si="452"/>
        <v>4.9694935019932416</v>
      </c>
      <c r="FW164" s="115">
        <f t="shared" si="453"/>
        <v>4.9777682466014532</v>
      </c>
      <c r="FX164" s="115">
        <f t="shared" si="454"/>
        <v>4.9831669830691832</v>
      </c>
      <c r="FY164" s="90"/>
      <c r="FZ164" s="90">
        <f t="shared" si="478"/>
        <v>4.2163381049514239</v>
      </c>
    </row>
    <row r="165" spans="1:317" s="47" customFormat="1" ht="13.8" x14ac:dyDescent="0.3">
      <c r="E165" s="49"/>
      <c r="F165" s="57"/>
      <c r="H165" s="57"/>
      <c r="I165" s="49"/>
      <c r="J165" s="59"/>
      <c r="K165" s="59"/>
      <c r="L165" s="60"/>
      <c r="M165" s="51">
        <v>1</v>
      </c>
      <c r="N165" s="51"/>
      <c r="O165" s="51"/>
      <c r="P165" s="51"/>
      <c r="Q165" s="51"/>
      <c r="R165" s="51"/>
      <c r="S165" s="51"/>
      <c r="T165" s="51"/>
      <c r="X165" s="118">
        <v>3</v>
      </c>
      <c r="Y165" s="118">
        <v>10</v>
      </c>
      <c r="Z165" s="40">
        <v>1.7999999999999999E-2</v>
      </c>
      <c r="AA165" s="40">
        <v>10000000</v>
      </c>
      <c r="AB165" s="40">
        <v>10000000</v>
      </c>
      <c r="AC165" s="98">
        <v>3900000</v>
      </c>
      <c r="AD165" s="42">
        <v>0.33</v>
      </c>
      <c r="AE165" s="42">
        <v>0.33</v>
      </c>
      <c r="AF165" s="41">
        <v>1.7999999999999999E-2</v>
      </c>
      <c r="AG165" s="40">
        <v>10000000</v>
      </c>
      <c r="AH165" s="40">
        <v>10000000</v>
      </c>
      <c r="AI165" s="98">
        <v>3900000</v>
      </c>
      <c r="AJ165" s="42">
        <v>0.33</v>
      </c>
      <c r="AK165" s="42">
        <v>0.33</v>
      </c>
      <c r="AL165" s="42">
        <f>AL157</f>
        <v>0.2006</v>
      </c>
      <c r="AM165" s="40">
        <v>6000</v>
      </c>
      <c r="AN165" s="40">
        <f>AN157</f>
        <v>10000</v>
      </c>
      <c r="AO165" s="40">
        <f>AO157</f>
        <v>10000</v>
      </c>
      <c r="AP165" s="42">
        <v>0.03</v>
      </c>
      <c r="AQ165" s="42">
        <v>0.03</v>
      </c>
      <c r="AR165" s="4">
        <f t="shared" si="455"/>
        <v>0.21860000000000002</v>
      </c>
      <c r="AS165" s="11">
        <f t="shared" si="456"/>
        <v>0.3</v>
      </c>
      <c r="AT165" s="15">
        <f t="shared" si="457"/>
        <v>4826.322971608126</v>
      </c>
      <c r="AU165" s="19">
        <f t="shared" si="458"/>
        <v>0.19996166295283049</v>
      </c>
      <c r="AV165" s="13">
        <f t="shared" si="459"/>
        <v>0.5</v>
      </c>
      <c r="AW165" s="11">
        <f t="shared" si="460"/>
        <v>1</v>
      </c>
      <c r="AX165" s="11">
        <f t="shared" si="461"/>
        <v>0.8911</v>
      </c>
      <c r="AY165" s="11">
        <f t="shared" si="462"/>
        <v>201997.53114128605</v>
      </c>
      <c r="AZ165" s="11">
        <f t="shared" si="463"/>
        <v>1</v>
      </c>
      <c r="BA165" s="11">
        <f t="shared" si="464"/>
        <v>0.34752899999999998</v>
      </c>
      <c r="BB165" s="11">
        <f t="shared" si="465"/>
        <v>1.025058</v>
      </c>
      <c r="BC165" s="11">
        <f t="shared" si="466"/>
        <v>0.99909999999999999</v>
      </c>
      <c r="BD165" s="11">
        <f t="shared" si="467"/>
        <v>0.8911</v>
      </c>
      <c r="BE165" s="11">
        <f t="shared" si="468"/>
        <v>201997.53114128605</v>
      </c>
      <c r="BF165" s="11">
        <f t="shared" si="469"/>
        <v>1</v>
      </c>
      <c r="BG165" s="11">
        <f t="shared" si="470"/>
        <v>0.34752899999999998</v>
      </c>
      <c r="BH165" s="11">
        <f t="shared" si="471"/>
        <v>1.025058</v>
      </c>
      <c r="BI165" s="121">
        <f>16*X165^2/(3*BI159^2*Y165^2)</f>
        <v>0.48</v>
      </c>
      <c r="BJ165" s="121">
        <f>16*X165^2/(3*BJ159^2*Y165^2)</f>
        <v>0.12</v>
      </c>
      <c r="BK165" s="121">
        <f>16*X165^2/(3*BK159^2*Y165^2)</f>
        <v>5.3333333333333337E-2</v>
      </c>
      <c r="BL165" s="121">
        <f>16*X165^2/(3*BL159^2*Y165^2)</f>
        <v>0.03</v>
      </c>
      <c r="BM165" s="121">
        <f>16*X165^2/(3*BM159^2*Y165^2)</f>
        <v>1.9199999999999998E-2</v>
      </c>
      <c r="BN165" s="121">
        <f>16*X165^2/(3*BN159^2*Y165^2)</f>
        <v>1.3333333333333334E-2</v>
      </c>
      <c r="BO165" s="121">
        <f>16*X165^2/(3*BO159^2*Y165^2)</f>
        <v>9.7959183673469383E-3</v>
      </c>
      <c r="BP165" s="121">
        <f>16*X165^2/(3*BP159^2*Y165^2)</f>
        <v>7.4999999999999997E-3</v>
      </c>
      <c r="BQ165" s="121">
        <f t="shared" si="472"/>
        <v>1.3333333333333333</v>
      </c>
      <c r="BR165" s="121">
        <f t="shared" si="363"/>
        <v>1.3333333333333333</v>
      </c>
      <c r="BS165" s="121">
        <f t="shared" si="363"/>
        <v>1.3333333333333333</v>
      </c>
      <c r="BT165" s="121">
        <f t="shared" si="363"/>
        <v>1.3333333333333333</v>
      </c>
      <c r="BU165" s="121">
        <f t="shared" si="363"/>
        <v>1.3333333333333333</v>
      </c>
      <c r="BV165" s="121">
        <f t="shared" si="363"/>
        <v>1.3333333333333333</v>
      </c>
      <c r="BW165" s="121">
        <f t="shared" si="363"/>
        <v>1.3333333333333333</v>
      </c>
      <c r="BX165" s="121">
        <f t="shared" si="363"/>
        <v>1.3333333333333333</v>
      </c>
      <c r="BY165" s="121">
        <f>(BI159^2*Y165^2)/X165^2</f>
        <v>11.111111111111111</v>
      </c>
      <c r="BZ165" s="121">
        <f>(BJ159^2*Y165^2)/X165^2</f>
        <v>44.444444444444443</v>
      </c>
      <c r="CA165" s="121">
        <f>(BK159^2*Y165^2)/X165^2</f>
        <v>100</v>
      </c>
      <c r="CB165" s="121">
        <f>(BL159^2*Y165^2)/X165^2</f>
        <v>177.77777777777777</v>
      </c>
      <c r="CC165" s="121">
        <f>(BM159^2*Y165^2)/X165^2</f>
        <v>277.77777777777777</v>
      </c>
      <c r="CD165" s="121">
        <f>(BN159^2*Y165^2)/X165^2</f>
        <v>400</v>
      </c>
      <c r="CE165" s="121">
        <f>(BO159^2*Y165^2)/X165^2</f>
        <v>544.44444444444446</v>
      </c>
      <c r="CF165" s="121">
        <f>(BP159^2*Y165^2)/X165^2</f>
        <v>711.11111111111109</v>
      </c>
      <c r="CG165" s="121">
        <f t="shared" si="473"/>
        <v>0.12</v>
      </c>
      <c r="CH165" s="121">
        <f t="shared" si="364"/>
        <v>0.03</v>
      </c>
      <c r="CI165" s="121">
        <f t="shared" si="365"/>
        <v>1.3333333333333334E-2</v>
      </c>
      <c r="CJ165" s="121">
        <f t="shared" si="366"/>
        <v>7.4999999999999997E-3</v>
      </c>
      <c r="CK165" s="121">
        <f t="shared" si="367"/>
        <v>4.7999999999999996E-3</v>
      </c>
      <c r="CL165" s="121">
        <f t="shared" si="368"/>
        <v>3.3333333333333335E-3</v>
      </c>
      <c r="CM165" s="121">
        <f t="shared" si="369"/>
        <v>2.4489795918367346E-3</v>
      </c>
      <c r="CN165" s="121">
        <f t="shared" si="370"/>
        <v>1.8749999999999999E-3</v>
      </c>
      <c r="CO165" s="95">
        <f t="shared" si="371"/>
        <v>19.435916444444445</v>
      </c>
      <c r="CP165" s="95">
        <f t="shared" si="372"/>
        <v>64.353549777777772</v>
      </c>
      <c r="CQ165" s="95">
        <f t="shared" si="373"/>
        <v>139.216272</v>
      </c>
      <c r="CR165" s="95">
        <f t="shared" si="374"/>
        <v>244.02408311111111</v>
      </c>
      <c r="CS165" s="95">
        <f t="shared" si="375"/>
        <v>378.77698311111112</v>
      </c>
      <c r="CT165" s="95">
        <f t="shared" si="376"/>
        <v>543.47497199999998</v>
      </c>
      <c r="CU165" s="95">
        <f t="shared" si="377"/>
        <v>738.11804977777774</v>
      </c>
      <c r="CV165" s="95">
        <f t="shared" si="378"/>
        <v>962.70621644444441</v>
      </c>
      <c r="CW165" s="95">
        <f t="shared" si="379"/>
        <v>19.435916444444445</v>
      </c>
      <c r="CX165" s="95">
        <f t="shared" si="380"/>
        <v>64.353549777777772</v>
      </c>
      <c r="CY165" s="95">
        <f t="shared" si="381"/>
        <v>139.216272</v>
      </c>
      <c r="CZ165" s="95">
        <f t="shared" si="382"/>
        <v>244.02408311111111</v>
      </c>
      <c r="DA165" s="95">
        <f t="shared" si="383"/>
        <v>378.77698311111112</v>
      </c>
      <c r="DB165" s="95">
        <f t="shared" si="384"/>
        <v>543.47497199999998</v>
      </c>
      <c r="DC165" s="95">
        <f t="shared" si="385"/>
        <v>738.11804977777774</v>
      </c>
      <c r="DD165" s="95">
        <f t="shared" si="386"/>
        <v>962.70621644444441</v>
      </c>
      <c r="DE165" s="13">
        <f t="shared" si="474"/>
        <v>14.324599111111111</v>
      </c>
      <c r="DF165" s="13">
        <f t="shared" si="475"/>
        <v>47.297932444444442</v>
      </c>
      <c r="DG165" s="13">
        <f t="shared" si="476"/>
        <v>102.78682133333334</v>
      </c>
      <c r="DH165" s="13">
        <f t="shared" si="477"/>
        <v>180.54126577777777</v>
      </c>
      <c r="DI165" s="13">
        <f t="shared" si="387"/>
        <v>280.53046577777775</v>
      </c>
      <c r="DJ165" s="13">
        <f t="shared" si="388"/>
        <v>402.74682133333334</v>
      </c>
      <c r="DK165" s="13">
        <f t="shared" si="389"/>
        <v>547.18772836281175</v>
      </c>
      <c r="DL165" s="13">
        <f t="shared" si="390"/>
        <v>713.8520991111111</v>
      </c>
      <c r="DM165" s="95">
        <f t="shared" si="391"/>
        <v>14.324599111111111</v>
      </c>
      <c r="DN165" s="95">
        <f t="shared" si="392"/>
        <v>47.297932444444442</v>
      </c>
      <c r="DO165" s="95">
        <f t="shared" si="393"/>
        <v>102.78682133333334</v>
      </c>
      <c r="DP165" s="95">
        <f t="shared" si="394"/>
        <v>180.54126577777777</v>
      </c>
      <c r="DQ165" s="95">
        <f t="shared" si="395"/>
        <v>280.53046577777775</v>
      </c>
      <c r="DR165" s="95">
        <f t="shared" si="396"/>
        <v>402.74682133333334</v>
      </c>
      <c r="DS165" s="95">
        <f t="shared" si="397"/>
        <v>547.18772836281175</v>
      </c>
      <c r="DT165" s="95">
        <f t="shared" si="398"/>
        <v>713.8520991111111</v>
      </c>
      <c r="DU165" s="95">
        <f t="shared" si="399"/>
        <v>10.10296231111111</v>
      </c>
      <c r="DV165" s="95">
        <f t="shared" si="400"/>
        <v>25.38188172444444</v>
      </c>
      <c r="DW165" s="95">
        <f t="shared" si="401"/>
        <v>51.093879146666666</v>
      </c>
      <c r="DX165" s="95">
        <f t="shared" si="402"/>
        <v>87.123111577777749</v>
      </c>
      <c r="DY165" s="95">
        <f t="shared" si="403"/>
        <v>133.45530716017774</v>
      </c>
      <c r="DZ165" s="95">
        <f t="shared" si="404"/>
        <v>190.08694426666668</v>
      </c>
      <c r="EA165" s="95">
        <f t="shared" si="405"/>
        <v>257.01681623873009</v>
      </c>
      <c r="EB165" s="95">
        <f t="shared" si="406"/>
        <v>334.24441904111103</v>
      </c>
      <c r="EC165" s="95">
        <f t="shared" si="407"/>
        <v>10.10296231111111</v>
      </c>
      <c r="ED165" s="95">
        <f t="shared" si="408"/>
        <v>25.38188172444444</v>
      </c>
      <c r="EE165" s="95">
        <f t="shared" si="409"/>
        <v>51.093879146666666</v>
      </c>
      <c r="EF165" s="95">
        <f t="shared" si="410"/>
        <v>87.123111577777763</v>
      </c>
      <c r="EG165" s="95">
        <f t="shared" si="411"/>
        <v>133.45530716017777</v>
      </c>
      <c r="EH165" s="95">
        <f t="shared" si="412"/>
        <v>190.08694426666665</v>
      </c>
      <c r="EI165" s="95">
        <f t="shared" si="413"/>
        <v>257.01681623873009</v>
      </c>
      <c r="EJ165" s="95">
        <f t="shared" si="414"/>
        <v>334.24441904111103</v>
      </c>
      <c r="EK165" s="95">
        <f t="shared" si="415"/>
        <v>10.10296231111111</v>
      </c>
      <c r="EL165" s="95">
        <f t="shared" si="416"/>
        <v>25.38188172444444</v>
      </c>
      <c r="EM165" s="95">
        <f t="shared" si="417"/>
        <v>51.093879146666666</v>
      </c>
      <c r="EN165" s="95">
        <f t="shared" si="418"/>
        <v>87.123111577777763</v>
      </c>
      <c r="EO165" s="95">
        <f t="shared" si="419"/>
        <v>133.45530716017777</v>
      </c>
      <c r="EP165" s="95">
        <f t="shared" si="420"/>
        <v>190.08694426666665</v>
      </c>
      <c r="EQ165" s="95">
        <f t="shared" si="421"/>
        <v>257.01681623873009</v>
      </c>
      <c r="ER165" s="95">
        <f t="shared" si="422"/>
        <v>334.24441904111103</v>
      </c>
      <c r="ES165" s="95">
        <f t="shared" si="423"/>
        <v>1</v>
      </c>
      <c r="ET165" s="95">
        <f t="shared" si="424"/>
        <v>1</v>
      </c>
      <c r="EU165" s="95">
        <f t="shared" si="425"/>
        <v>1</v>
      </c>
      <c r="EV165" s="95">
        <f t="shared" si="426"/>
        <v>1</v>
      </c>
      <c r="EW165" s="95">
        <f t="shared" si="427"/>
        <v>1</v>
      </c>
      <c r="EX165" s="95">
        <f t="shared" si="428"/>
        <v>1</v>
      </c>
      <c r="EY165" s="95">
        <f t="shared" si="429"/>
        <v>1</v>
      </c>
      <c r="EZ165" s="95">
        <f t="shared" si="430"/>
        <v>1</v>
      </c>
      <c r="FA165" s="95">
        <f t="shared" si="431"/>
        <v>1</v>
      </c>
      <c r="FB165" s="95">
        <f t="shared" si="432"/>
        <v>1</v>
      </c>
      <c r="FC165" s="95">
        <f t="shared" si="433"/>
        <v>1</v>
      </c>
      <c r="FD165" s="95">
        <f t="shared" si="434"/>
        <v>1</v>
      </c>
      <c r="FE165" s="95">
        <f t="shared" si="435"/>
        <v>0.99999999999999989</v>
      </c>
      <c r="FF165" s="95">
        <f t="shared" si="436"/>
        <v>1</v>
      </c>
      <c r="FG165" s="95">
        <f t="shared" si="437"/>
        <v>1</v>
      </c>
      <c r="FH165" s="95">
        <f t="shared" si="438"/>
        <v>1</v>
      </c>
      <c r="FI165" s="95">
        <f t="shared" si="439"/>
        <v>1</v>
      </c>
      <c r="FJ165" s="95">
        <f t="shared" si="440"/>
        <v>1</v>
      </c>
      <c r="FK165" s="95">
        <f t="shared" si="441"/>
        <v>1</v>
      </c>
      <c r="FL165" s="95">
        <f t="shared" si="442"/>
        <v>1</v>
      </c>
      <c r="FM165" s="95">
        <f t="shared" si="443"/>
        <v>1</v>
      </c>
      <c r="FN165" s="95">
        <f t="shared" si="444"/>
        <v>1</v>
      </c>
      <c r="FO165" s="95">
        <f t="shared" si="445"/>
        <v>1</v>
      </c>
      <c r="FP165" s="95">
        <f t="shared" si="446"/>
        <v>1</v>
      </c>
      <c r="FQ165" s="115">
        <f t="shared" si="447"/>
        <v>4.020434486800422</v>
      </c>
      <c r="FR165" s="115">
        <f t="shared" si="448"/>
        <v>4.6449426049001801</v>
      </c>
      <c r="FS165" s="115">
        <f t="shared" si="449"/>
        <v>4.8295126270209092</v>
      </c>
      <c r="FT165" s="115">
        <f t="shared" si="450"/>
        <v>4.9016681542066856</v>
      </c>
      <c r="FU165" s="115">
        <f t="shared" si="451"/>
        <v>4.9365368517620958</v>
      </c>
      <c r="FV165" s="115">
        <f t="shared" si="452"/>
        <v>4.9558849361537156</v>
      </c>
      <c r="FW165" s="115">
        <f t="shared" si="453"/>
        <v>4.9676927447804564</v>
      </c>
      <c r="FX165" s="115">
        <f t="shared" si="454"/>
        <v>4.9754141667438692</v>
      </c>
      <c r="FY165" s="90"/>
      <c r="FZ165" s="90">
        <f t="shared" si="478"/>
        <v>4.020434486800422</v>
      </c>
    </row>
    <row r="166" spans="1:317" s="47" customFormat="1" ht="13.8" x14ac:dyDescent="0.3">
      <c r="E166" s="49"/>
      <c r="F166" s="57"/>
      <c r="H166" s="57"/>
      <c r="I166" s="49"/>
      <c r="J166" s="50"/>
      <c r="K166" s="57"/>
      <c r="L166" s="60">
        <f>SUM($M$1:M165)</f>
        <v>5</v>
      </c>
      <c r="M166" s="51"/>
      <c r="N166" s="51"/>
      <c r="O166" s="51"/>
      <c r="P166" s="51"/>
      <c r="Q166" s="51"/>
      <c r="R166" s="51"/>
      <c r="S166" s="51"/>
      <c r="T166" s="51"/>
      <c r="X166" s="118">
        <v>3.5</v>
      </c>
      <c r="Y166" s="118">
        <v>10</v>
      </c>
      <c r="Z166" s="40">
        <v>1.7999999999999999E-2</v>
      </c>
      <c r="AA166" s="40">
        <v>10000000</v>
      </c>
      <c r="AB166" s="40">
        <v>10000000</v>
      </c>
      <c r="AC166" s="98">
        <v>3900000</v>
      </c>
      <c r="AD166" s="42">
        <v>0.33</v>
      </c>
      <c r="AE166" s="42">
        <v>0.33</v>
      </c>
      <c r="AF166" s="41">
        <v>1.7999999999999999E-2</v>
      </c>
      <c r="AG166" s="40">
        <v>10000000</v>
      </c>
      <c r="AH166" s="40">
        <v>10000000</v>
      </c>
      <c r="AI166" s="98">
        <v>3900000</v>
      </c>
      <c r="AJ166" s="42">
        <v>0.33</v>
      </c>
      <c r="AK166" s="42">
        <v>0.33</v>
      </c>
      <c r="AL166" s="42">
        <f>AL157</f>
        <v>0.2006</v>
      </c>
      <c r="AM166" s="40">
        <v>6000</v>
      </c>
      <c r="AN166" s="40">
        <f>AN157</f>
        <v>10000</v>
      </c>
      <c r="AO166" s="40">
        <f>AO157</f>
        <v>10000</v>
      </c>
      <c r="AP166" s="42">
        <v>0.03</v>
      </c>
      <c r="AQ166" s="42">
        <v>0.03</v>
      </c>
      <c r="AR166" s="4">
        <f t="shared" si="455"/>
        <v>0.21860000000000002</v>
      </c>
      <c r="AS166" s="11">
        <f t="shared" si="456"/>
        <v>0.35</v>
      </c>
      <c r="AT166" s="15">
        <f t="shared" si="457"/>
        <v>4826.322971608126</v>
      </c>
      <c r="AU166" s="19">
        <f t="shared" si="458"/>
        <v>0.19996166295283049</v>
      </c>
      <c r="AV166" s="13">
        <f t="shared" si="459"/>
        <v>0.5</v>
      </c>
      <c r="AW166" s="11">
        <f t="shared" si="460"/>
        <v>1</v>
      </c>
      <c r="AX166" s="11">
        <f t="shared" si="461"/>
        <v>0.8911</v>
      </c>
      <c r="AY166" s="11">
        <f t="shared" si="462"/>
        <v>201997.53114128605</v>
      </c>
      <c r="AZ166" s="11">
        <f t="shared" si="463"/>
        <v>1</v>
      </c>
      <c r="BA166" s="11">
        <f t="shared" si="464"/>
        <v>0.34752899999999998</v>
      </c>
      <c r="BB166" s="11">
        <f t="shared" si="465"/>
        <v>1.025058</v>
      </c>
      <c r="BC166" s="11">
        <f t="shared" si="466"/>
        <v>0.99909999999999999</v>
      </c>
      <c r="BD166" s="11">
        <f t="shared" si="467"/>
        <v>0.8911</v>
      </c>
      <c r="BE166" s="11">
        <f t="shared" si="468"/>
        <v>201997.53114128605</v>
      </c>
      <c r="BF166" s="11">
        <f t="shared" si="469"/>
        <v>1</v>
      </c>
      <c r="BG166" s="11">
        <f t="shared" si="470"/>
        <v>0.34752899999999998</v>
      </c>
      <c r="BH166" s="11">
        <f t="shared" si="471"/>
        <v>1.025058</v>
      </c>
      <c r="BI166" s="121">
        <f>16*X166^2/(3*BI159^2*Y166^2)</f>
        <v>0.65333333333333332</v>
      </c>
      <c r="BJ166" s="121">
        <f>16*X166^2/(3*BJ159^2*Y166^2)</f>
        <v>0.16333333333333333</v>
      </c>
      <c r="BK166" s="121">
        <f>16*X166^2/(3*BK159^2*Y166^2)</f>
        <v>7.2592592592592597E-2</v>
      </c>
      <c r="BL166" s="121">
        <f>16*X166^2/(3*BL159^2*Y166^2)</f>
        <v>4.0833333333333333E-2</v>
      </c>
      <c r="BM166" s="121">
        <f>16*X166^2/(3*BM159^2*Y166^2)</f>
        <v>2.6133333333333335E-2</v>
      </c>
      <c r="BN166" s="121">
        <f>16*X166^2/(3*BN159^2*Y166^2)</f>
        <v>1.8148148148148149E-2</v>
      </c>
      <c r="BO166" s="121">
        <f>16*X166^2/(3*BO159^2*Y166^2)</f>
        <v>1.3333333333333334E-2</v>
      </c>
      <c r="BP166" s="121">
        <f>16*X166^2/(3*BP159^2*Y166^2)</f>
        <v>1.0208333333333333E-2</v>
      </c>
      <c r="BQ166" s="121">
        <f t="shared" si="472"/>
        <v>1.3333333333333333</v>
      </c>
      <c r="BR166" s="121">
        <f t="shared" si="363"/>
        <v>1.3333333333333333</v>
      </c>
      <c r="BS166" s="121">
        <f t="shared" si="363"/>
        <v>1.3333333333333333</v>
      </c>
      <c r="BT166" s="121">
        <f t="shared" si="363"/>
        <v>1.3333333333333333</v>
      </c>
      <c r="BU166" s="121">
        <f t="shared" si="363"/>
        <v>1.3333333333333333</v>
      </c>
      <c r="BV166" s="121">
        <f t="shared" si="363"/>
        <v>1.3333333333333333</v>
      </c>
      <c r="BW166" s="121">
        <f t="shared" si="363"/>
        <v>1.3333333333333333</v>
      </c>
      <c r="BX166" s="121">
        <f t="shared" si="363"/>
        <v>1.3333333333333333</v>
      </c>
      <c r="BY166" s="121">
        <f>(BI159^2*Y166^2)/X166^2</f>
        <v>8.1632653061224492</v>
      </c>
      <c r="BZ166" s="121">
        <f>(BJ159^2*Y166^2)/X166^2</f>
        <v>32.653061224489797</v>
      </c>
      <c r="CA166" s="121">
        <f>(BK159^2*Y166^2)/X166^2</f>
        <v>73.469387755102048</v>
      </c>
      <c r="CB166" s="121">
        <f>(BL159^2*Y166^2)/X166^2</f>
        <v>130.61224489795919</v>
      </c>
      <c r="CC166" s="121">
        <f>(BM159^2*Y166^2)/X166^2</f>
        <v>204.08163265306123</v>
      </c>
      <c r="CD166" s="121">
        <f>(BN159^2*Y166^2)/X166^2</f>
        <v>293.87755102040819</v>
      </c>
      <c r="CE166" s="121">
        <f>(BO159^2*Y166^2)/X166^2</f>
        <v>400</v>
      </c>
      <c r="CF166" s="121">
        <f>(BP159^2*Y166^2)/X166^2</f>
        <v>522.44897959183675</v>
      </c>
      <c r="CG166" s="121">
        <f t="shared" si="473"/>
        <v>0.16333333333333333</v>
      </c>
      <c r="CH166" s="121">
        <f t="shared" si="364"/>
        <v>4.0833333333333333E-2</v>
      </c>
      <c r="CI166" s="121">
        <f t="shared" si="365"/>
        <v>1.8148148148148149E-2</v>
      </c>
      <c r="CJ166" s="121">
        <f t="shared" si="366"/>
        <v>1.0208333333333333E-2</v>
      </c>
      <c r="CK166" s="121">
        <f t="shared" si="367"/>
        <v>6.5333333333333337E-3</v>
      </c>
      <c r="CL166" s="121">
        <f t="shared" si="368"/>
        <v>4.5370370370370373E-3</v>
      </c>
      <c r="CM166" s="121">
        <f t="shared" si="369"/>
        <v>3.3333333333333335E-3</v>
      </c>
      <c r="CN166" s="121">
        <f t="shared" si="370"/>
        <v>2.5520833333333333E-3</v>
      </c>
      <c r="CO166" s="95">
        <f t="shared" si="371"/>
        <v>15.463608734693878</v>
      </c>
      <c r="CP166" s="95">
        <f t="shared" si="372"/>
        <v>48.464318938775506</v>
      </c>
      <c r="CQ166" s="95">
        <f t="shared" si="373"/>
        <v>103.4655026122449</v>
      </c>
      <c r="CR166" s="95">
        <f t="shared" si="374"/>
        <v>180.46715975510205</v>
      </c>
      <c r="CS166" s="95">
        <f t="shared" si="375"/>
        <v>279.46929036734696</v>
      </c>
      <c r="CT166" s="95">
        <f t="shared" si="376"/>
        <v>400.47189444897958</v>
      </c>
      <c r="CU166" s="95">
        <f t="shared" si="377"/>
        <v>543.47497199999998</v>
      </c>
      <c r="CV166" s="95">
        <f t="shared" si="378"/>
        <v>708.47852302040815</v>
      </c>
      <c r="CW166" s="95">
        <f t="shared" si="379"/>
        <v>15.463608734693878</v>
      </c>
      <c r="CX166" s="95">
        <f t="shared" si="380"/>
        <v>48.464318938775506</v>
      </c>
      <c r="CY166" s="95">
        <f t="shared" si="381"/>
        <v>103.4655026122449</v>
      </c>
      <c r="CZ166" s="95">
        <f t="shared" si="382"/>
        <v>180.46715975510205</v>
      </c>
      <c r="DA166" s="95">
        <f t="shared" si="383"/>
        <v>279.46929036734696</v>
      </c>
      <c r="DB166" s="95">
        <f t="shared" si="384"/>
        <v>400.47189444897958</v>
      </c>
      <c r="DC166" s="95">
        <f t="shared" si="385"/>
        <v>543.47497199999998</v>
      </c>
      <c r="DD166" s="95">
        <f t="shared" si="386"/>
        <v>708.47852302040815</v>
      </c>
      <c r="DE166" s="13">
        <f t="shared" si="474"/>
        <v>11.550086639455783</v>
      </c>
      <c r="DF166" s="13">
        <f t="shared" si="475"/>
        <v>35.549882557823132</v>
      </c>
      <c r="DG166" s="13">
        <f t="shared" si="476"/>
        <v>76.275468347694641</v>
      </c>
      <c r="DH166" s="13">
        <f t="shared" si="477"/>
        <v>133.38656623129253</v>
      </c>
      <c r="DI166" s="13">
        <f t="shared" si="387"/>
        <v>206.84125398639458</v>
      </c>
      <c r="DJ166" s="13">
        <f t="shared" si="388"/>
        <v>296.62918716855631</v>
      </c>
      <c r="DK166" s="13">
        <f t="shared" si="389"/>
        <v>402.74682133333334</v>
      </c>
      <c r="DL166" s="13">
        <f t="shared" si="390"/>
        <v>525.19267592517008</v>
      </c>
      <c r="DM166" s="95">
        <f t="shared" si="391"/>
        <v>11.550086639455783</v>
      </c>
      <c r="DN166" s="95">
        <f t="shared" si="392"/>
        <v>35.549882557823132</v>
      </c>
      <c r="DO166" s="95">
        <f t="shared" si="393"/>
        <v>76.275468347694641</v>
      </c>
      <c r="DP166" s="95">
        <f t="shared" si="394"/>
        <v>133.38656623129253</v>
      </c>
      <c r="DQ166" s="95">
        <f t="shared" si="395"/>
        <v>206.84125398639458</v>
      </c>
      <c r="DR166" s="95">
        <f t="shared" si="396"/>
        <v>296.62918716855631</v>
      </c>
      <c r="DS166" s="95">
        <f t="shared" si="397"/>
        <v>402.74682133333334</v>
      </c>
      <c r="DT166" s="95">
        <f t="shared" si="398"/>
        <v>525.19267592517008</v>
      </c>
      <c r="DU166" s="95">
        <f t="shared" si="399"/>
        <v>8.8173309180952373</v>
      </c>
      <c r="DV166" s="95">
        <f t="shared" si="400"/>
        <v>19.938164352380952</v>
      </c>
      <c r="DW166" s="95">
        <f t="shared" si="401"/>
        <v>38.80926049100529</v>
      </c>
      <c r="DX166" s="95">
        <f t="shared" si="402"/>
        <v>65.272944139523815</v>
      </c>
      <c r="DY166" s="95">
        <f t="shared" si="403"/>
        <v>99.309789713980962</v>
      </c>
      <c r="DZ166" s="95">
        <f t="shared" si="404"/>
        <v>140.91500388846561</v>
      </c>
      <c r="EA166" s="95">
        <f t="shared" si="405"/>
        <v>190.08694426666668</v>
      </c>
      <c r="EB166" s="95">
        <f t="shared" si="406"/>
        <v>246.82492480059523</v>
      </c>
      <c r="EC166" s="95">
        <f t="shared" si="407"/>
        <v>8.8173309180952373</v>
      </c>
      <c r="ED166" s="95">
        <f t="shared" si="408"/>
        <v>19.938164352380952</v>
      </c>
      <c r="EE166" s="95">
        <f t="shared" si="409"/>
        <v>38.80926049100529</v>
      </c>
      <c r="EF166" s="95">
        <f t="shared" si="410"/>
        <v>65.272944139523801</v>
      </c>
      <c r="EG166" s="95">
        <f t="shared" si="411"/>
        <v>99.309789713980962</v>
      </c>
      <c r="EH166" s="95">
        <f t="shared" si="412"/>
        <v>140.91500388846561</v>
      </c>
      <c r="EI166" s="95">
        <f t="shared" si="413"/>
        <v>190.08694426666665</v>
      </c>
      <c r="EJ166" s="95">
        <f t="shared" si="414"/>
        <v>246.82492480059523</v>
      </c>
      <c r="EK166" s="95">
        <f t="shared" si="415"/>
        <v>8.8173309180952373</v>
      </c>
      <c r="EL166" s="95">
        <f t="shared" si="416"/>
        <v>19.938164352380952</v>
      </c>
      <c r="EM166" s="95">
        <f t="shared" si="417"/>
        <v>38.80926049100529</v>
      </c>
      <c r="EN166" s="95">
        <f t="shared" si="418"/>
        <v>65.272944139523801</v>
      </c>
      <c r="EO166" s="95">
        <f t="shared" si="419"/>
        <v>99.309789713980962</v>
      </c>
      <c r="EP166" s="95">
        <f t="shared" si="420"/>
        <v>140.91500388846561</v>
      </c>
      <c r="EQ166" s="95">
        <f t="shared" si="421"/>
        <v>190.08694426666665</v>
      </c>
      <c r="ER166" s="95">
        <f t="shared" si="422"/>
        <v>246.82492480059523</v>
      </c>
      <c r="ES166" s="95">
        <f t="shared" si="423"/>
        <v>1</v>
      </c>
      <c r="ET166" s="95">
        <f t="shared" si="424"/>
        <v>1</v>
      </c>
      <c r="EU166" s="95">
        <f t="shared" si="425"/>
        <v>1</v>
      </c>
      <c r="EV166" s="95">
        <f t="shared" si="426"/>
        <v>1</v>
      </c>
      <c r="EW166" s="95">
        <f t="shared" si="427"/>
        <v>1</v>
      </c>
      <c r="EX166" s="95">
        <f t="shared" si="428"/>
        <v>1</v>
      </c>
      <c r="EY166" s="95">
        <f t="shared" si="429"/>
        <v>1</v>
      </c>
      <c r="EZ166" s="95">
        <f t="shared" si="430"/>
        <v>1</v>
      </c>
      <c r="FA166" s="95">
        <f t="shared" si="431"/>
        <v>1</v>
      </c>
      <c r="FB166" s="95">
        <f t="shared" si="432"/>
        <v>1</v>
      </c>
      <c r="FC166" s="95">
        <f t="shared" si="433"/>
        <v>1</v>
      </c>
      <c r="FD166" s="95">
        <f t="shared" si="434"/>
        <v>1</v>
      </c>
      <c r="FE166" s="95">
        <f t="shared" si="435"/>
        <v>1</v>
      </c>
      <c r="FF166" s="95">
        <f t="shared" si="436"/>
        <v>1</v>
      </c>
      <c r="FG166" s="95">
        <f t="shared" si="437"/>
        <v>1</v>
      </c>
      <c r="FH166" s="95">
        <f t="shared" si="438"/>
        <v>1</v>
      </c>
      <c r="FI166" s="95">
        <f t="shared" si="439"/>
        <v>1</v>
      </c>
      <c r="FJ166" s="95">
        <f t="shared" si="440"/>
        <v>1</v>
      </c>
      <c r="FK166" s="95">
        <f t="shared" si="441"/>
        <v>1</v>
      </c>
      <c r="FL166" s="95">
        <f t="shared" si="442"/>
        <v>1</v>
      </c>
      <c r="FM166" s="95">
        <f t="shared" si="443"/>
        <v>1</v>
      </c>
      <c r="FN166" s="95">
        <f t="shared" si="444"/>
        <v>1</v>
      </c>
      <c r="FO166" s="95">
        <f t="shared" si="445"/>
        <v>1</v>
      </c>
      <c r="FP166" s="95">
        <f t="shared" si="446"/>
        <v>1</v>
      </c>
      <c r="FQ166" s="115">
        <f t="shared" si="447"/>
        <v>3.8568607328709179</v>
      </c>
      <c r="FR166" s="115">
        <f t="shared" si="448"/>
        <v>4.5399747591416562</v>
      </c>
      <c r="FS166" s="115">
        <f t="shared" si="449"/>
        <v>4.7730505849428013</v>
      </c>
      <c r="FT166" s="115">
        <f t="shared" si="450"/>
        <v>4.8676393276410224</v>
      </c>
      <c r="FU166" s="115">
        <f t="shared" si="451"/>
        <v>4.9140419224757927</v>
      </c>
      <c r="FV166" s="115">
        <f t="shared" si="452"/>
        <v>4.9399844738077565</v>
      </c>
      <c r="FW166" s="115">
        <f t="shared" si="453"/>
        <v>4.9558849361537156</v>
      </c>
      <c r="FX166" s="115">
        <f t="shared" si="454"/>
        <v>4.966310577009617</v>
      </c>
      <c r="FY166" s="90"/>
      <c r="FZ166" s="90">
        <f t="shared" si="478"/>
        <v>3.8568607328709179</v>
      </c>
    </row>
    <row r="167" spans="1:317" s="47" customFormat="1" ht="13.8" x14ac:dyDescent="0.3">
      <c r="A167" s="88"/>
      <c r="B167" s="88"/>
      <c r="C167" s="88"/>
      <c r="D167" s="88"/>
      <c r="E167" s="49"/>
      <c r="F167" s="57"/>
      <c r="I167" s="61"/>
      <c r="J167" s="50"/>
      <c r="M167" s="51"/>
      <c r="N167" s="51"/>
      <c r="O167" s="51"/>
      <c r="P167" s="51"/>
      <c r="Q167" s="51"/>
      <c r="R167" s="51"/>
      <c r="S167" s="51"/>
      <c r="T167" s="51"/>
      <c r="X167" s="118">
        <v>4</v>
      </c>
      <c r="Y167" s="118">
        <v>10</v>
      </c>
      <c r="Z167" s="40">
        <v>1.7999999999999999E-2</v>
      </c>
      <c r="AA167" s="40">
        <v>10000000</v>
      </c>
      <c r="AB167" s="40">
        <v>10000000</v>
      </c>
      <c r="AC167" s="98">
        <v>3900000</v>
      </c>
      <c r="AD167" s="42">
        <v>0.33</v>
      </c>
      <c r="AE167" s="42">
        <v>0.33</v>
      </c>
      <c r="AF167" s="41">
        <v>1.7999999999999999E-2</v>
      </c>
      <c r="AG167" s="40">
        <v>10000000</v>
      </c>
      <c r="AH167" s="40">
        <v>10000000</v>
      </c>
      <c r="AI167" s="98">
        <v>3900000</v>
      </c>
      <c r="AJ167" s="42">
        <v>0.33</v>
      </c>
      <c r="AK167" s="42">
        <v>0.33</v>
      </c>
      <c r="AL167" s="42">
        <f>AL157</f>
        <v>0.2006</v>
      </c>
      <c r="AM167" s="40">
        <v>6000</v>
      </c>
      <c r="AN167" s="40">
        <f>AN157</f>
        <v>10000</v>
      </c>
      <c r="AO167" s="40">
        <f>AO157</f>
        <v>10000</v>
      </c>
      <c r="AP167" s="42">
        <v>0.03</v>
      </c>
      <c r="AQ167" s="42">
        <v>0.03</v>
      </c>
      <c r="AR167" s="4">
        <f t="shared" si="455"/>
        <v>0.21860000000000002</v>
      </c>
      <c r="AS167" s="11">
        <f t="shared" si="456"/>
        <v>0.4</v>
      </c>
      <c r="AT167" s="15">
        <f t="shared" si="457"/>
        <v>4826.322971608126</v>
      </c>
      <c r="AU167" s="19">
        <f t="shared" si="458"/>
        <v>0.19996166295283049</v>
      </c>
      <c r="AV167" s="13">
        <f t="shared" si="459"/>
        <v>0.5</v>
      </c>
      <c r="AW167" s="11">
        <f t="shared" si="460"/>
        <v>1</v>
      </c>
      <c r="AX167" s="11">
        <f t="shared" si="461"/>
        <v>0.8911</v>
      </c>
      <c r="AY167" s="11">
        <f t="shared" si="462"/>
        <v>201997.53114128605</v>
      </c>
      <c r="AZ167" s="11">
        <f t="shared" si="463"/>
        <v>1</v>
      </c>
      <c r="BA167" s="11">
        <f t="shared" si="464"/>
        <v>0.34752899999999998</v>
      </c>
      <c r="BB167" s="11">
        <f t="shared" si="465"/>
        <v>1.025058</v>
      </c>
      <c r="BC167" s="11">
        <f t="shared" si="466"/>
        <v>0.99909999999999999</v>
      </c>
      <c r="BD167" s="11">
        <f t="shared" si="467"/>
        <v>0.8911</v>
      </c>
      <c r="BE167" s="11">
        <f t="shared" si="468"/>
        <v>201997.53114128605</v>
      </c>
      <c r="BF167" s="11">
        <f t="shared" si="469"/>
        <v>1</v>
      </c>
      <c r="BG167" s="11">
        <f t="shared" si="470"/>
        <v>0.34752899999999998</v>
      </c>
      <c r="BH167" s="11">
        <f t="shared" si="471"/>
        <v>1.025058</v>
      </c>
      <c r="BI167" s="121">
        <f>16*X167^2/(3*BI159^2*Y167^2)</f>
        <v>0.85333333333333339</v>
      </c>
      <c r="BJ167" s="121">
        <f>16*X167^2/(3*BJ159^2*Y167^2)</f>
        <v>0.21333333333333335</v>
      </c>
      <c r="BK167" s="121">
        <f>16*X167^2/(3*BK159^2*Y167^2)</f>
        <v>9.481481481481481E-2</v>
      </c>
      <c r="BL167" s="121">
        <f>16*X167^2/(3*BL159^2*Y167^2)</f>
        <v>5.3333333333333337E-2</v>
      </c>
      <c r="BM167" s="121">
        <f>16*X167^2/(3*BM159^2*Y167^2)</f>
        <v>3.4133333333333335E-2</v>
      </c>
      <c r="BN167" s="121">
        <f>16*X167^2/(3*BN159^2*Y167^2)</f>
        <v>2.3703703703703703E-2</v>
      </c>
      <c r="BO167" s="121">
        <f>16*X167^2/(3*BO159^2*Y167^2)</f>
        <v>1.7414965986394557E-2</v>
      </c>
      <c r="BP167" s="121">
        <f>16*X167^2/(3*BP159^2*Y167^2)</f>
        <v>1.3333333333333334E-2</v>
      </c>
      <c r="BQ167" s="121">
        <f t="shared" si="472"/>
        <v>1.3333333333333333</v>
      </c>
      <c r="BR167" s="121">
        <f t="shared" si="363"/>
        <v>1.3333333333333333</v>
      </c>
      <c r="BS167" s="121">
        <f t="shared" si="363"/>
        <v>1.3333333333333333</v>
      </c>
      <c r="BT167" s="121">
        <f t="shared" si="363"/>
        <v>1.3333333333333333</v>
      </c>
      <c r="BU167" s="121">
        <f t="shared" si="363"/>
        <v>1.3333333333333333</v>
      </c>
      <c r="BV167" s="121">
        <f t="shared" si="363"/>
        <v>1.3333333333333333</v>
      </c>
      <c r="BW167" s="121">
        <f t="shared" si="363"/>
        <v>1.3333333333333333</v>
      </c>
      <c r="BX167" s="121">
        <f t="shared" si="363"/>
        <v>1.3333333333333333</v>
      </c>
      <c r="BY167" s="121">
        <f>(BI159^2*Y167^2)/X167^2</f>
        <v>6.25</v>
      </c>
      <c r="BZ167" s="121">
        <f>(BJ159^2*Y167^2)/X167^2</f>
        <v>25</v>
      </c>
      <c r="CA167" s="121">
        <f>(BK159^2*Y167^2)/X167^2</f>
        <v>56.25</v>
      </c>
      <c r="CB167" s="121">
        <f>(BL159^2*Y167^2)/X167^2</f>
        <v>100</v>
      </c>
      <c r="CC167" s="121">
        <f>(BM159^2*Y167^2)/X167^2</f>
        <v>156.25</v>
      </c>
      <c r="CD167" s="121">
        <f>(BN159^2*Y167^2)/X167^2</f>
        <v>225</v>
      </c>
      <c r="CE167" s="121">
        <f>(BO159^2*Y167^2)/X167^2</f>
        <v>306.25</v>
      </c>
      <c r="CF167" s="121">
        <f>(BP159^2*Y167^2)/X167^2</f>
        <v>400</v>
      </c>
      <c r="CG167" s="121">
        <f t="shared" si="473"/>
        <v>0.21333333333333335</v>
      </c>
      <c r="CH167" s="121">
        <f t="shared" si="364"/>
        <v>5.3333333333333337E-2</v>
      </c>
      <c r="CI167" s="121">
        <f t="shared" si="365"/>
        <v>2.3703703703703703E-2</v>
      </c>
      <c r="CJ167" s="121">
        <f t="shared" si="366"/>
        <v>1.3333333333333334E-2</v>
      </c>
      <c r="CK167" s="121">
        <f t="shared" si="367"/>
        <v>8.5333333333333337E-3</v>
      </c>
      <c r="CL167" s="121">
        <f t="shared" si="368"/>
        <v>5.9259259259259256E-3</v>
      </c>
      <c r="CM167" s="121">
        <f t="shared" si="369"/>
        <v>4.3537414965986393E-3</v>
      </c>
      <c r="CN167" s="121">
        <f t="shared" si="370"/>
        <v>3.3333333333333335E-3</v>
      </c>
      <c r="CO167" s="95">
        <f t="shared" si="371"/>
        <v>12.88542825</v>
      </c>
      <c r="CP167" s="95">
        <f t="shared" si="372"/>
        <v>38.151596999999995</v>
      </c>
      <c r="CQ167" s="95">
        <f t="shared" si="373"/>
        <v>80.261878249999995</v>
      </c>
      <c r="CR167" s="95">
        <f t="shared" si="374"/>
        <v>139.216272</v>
      </c>
      <c r="CS167" s="95">
        <f t="shared" si="375"/>
        <v>215.01477825000001</v>
      </c>
      <c r="CT167" s="95">
        <f t="shared" si="376"/>
        <v>307.657397</v>
      </c>
      <c r="CU167" s="95">
        <f t="shared" si="377"/>
        <v>417.14412824999999</v>
      </c>
      <c r="CV167" s="95">
        <f t="shared" si="378"/>
        <v>543.47497199999998</v>
      </c>
      <c r="CW167" s="95">
        <f t="shared" si="379"/>
        <v>12.88542825</v>
      </c>
      <c r="CX167" s="95">
        <f t="shared" si="380"/>
        <v>38.151596999999995</v>
      </c>
      <c r="CY167" s="95">
        <f t="shared" si="381"/>
        <v>80.261878249999995</v>
      </c>
      <c r="CZ167" s="95">
        <f t="shared" si="382"/>
        <v>139.216272</v>
      </c>
      <c r="DA167" s="95">
        <f t="shared" si="383"/>
        <v>215.01477825000001</v>
      </c>
      <c r="DB167" s="95">
        <f t="shared" si="384"/>
        <v>307.657397</v>
      </c>
      <c r="DC167" s="95">
        <f t="shared" si="385"/>
        <v>417.14412824999999</v>
      </c>
      <c r="DD167" s="95">
        <f t="shared" si="386"/>
        <v>543.47497199999998</v>
      </c>
      <c r="DE167" s="13">
        <f t="shared" si="474"/>
        <v>9.836821333333333</v>
      </c>
      <c r="DF167" s="13">
        <f t="shared" si="475"/>
        <v>27.946821333333332</v>
      </c>
      <c r="DG167" s="13">
        <f t="shared" si="476"/>
        <v>59.078302814814812</v>
      </c>
      <c r="DH167" s="13">
        <f t="shared" si="477"/>
        <v>102.78682133333334</v>
      </c>
      <c r="DI167" s="13">
        <f t="shared" si="387"/>
        <v>159.01762133333332</v>
      </c>
      <c r="DJ167" s="13">
        <f t="shared" si="388"/>
        <v>227.75719170370371</v>
      </c>
      <c r="DK167" s="13">
        <f t="shared" si="389"/>
        <v>309.00090296598637</v>
      </c>
      <c r="DL167" s="13">
        <f t="shared" si="390"/>
        <v>402.74682133333334</v>
      </c>
      <c r="DM167" s="95">
        <f t="shared" si="391"/>
        <v>9.836821333333333</v>
      </c>
      <c r="DN167" s="95">
        <f t="shared" si="392"/>
        <v>27.946821333333332</v>
      </c>
      <c r="DO167" s="95">
        <f t="shared" si="393"/>
        <v>59.078302814814812</v>
      </c>
      <c r="DP167" s="95">
        <f t="shared" si="394"/>
        <v>102.78682133333334</v>
      </c>
      <c r="DQ167" s="95">
        <f t="shared" si="395"/>
        <v>159.01762133333332</v>
      </c>
      <c r="DR167" s="95">
        <f t="shared" si="396"/>
        <v>227.75719170370371</v>
      </c>
      <c r="DS167" s="95">
        <f t="shared" si="397"/>
        <v>309.00090296598637</v>
      </c>
      <c r="DT167" s="95">
        <f t="shared" si="398"/>
        <v>402.74682133333334</v>
      </c>
      <c r="DU167" s="95">
        <f t="shared" si="399"/>
        <v>8.0234517466666659</v>
      </c>
      <c r="DV167" s="95">
        <f t="shared" si="400"/>
        <v>16.415118666666665</v>
      </c>
      <c r="DW167" s="95">
        <f t="shared" si="401"/>
        <v>30.8405755037037</v>
      </c>
      <c r="DX167" s="95">
        <f t="shared" si="402"/>
        <v>51.093879146666666</v>
      </c>
      <c r="DY167" s="95">
        <f t="shared" si="403"/>
        <v>77.149657404266662</v>
      </c>
      <c r="DZ167" s="95">
        <f t="shared" si="404"/>
        <v>109.00164960592591</v>
      </c>
      <c r="EA167" s="95">
        <f t="shared" si="405"/>
        <v>146.64771058095235</v>
      </c>
      <c r="EB167" s="95">
        <f t="shared" si="406"/>
        <v>190.08694426666668</v>
      </c>
      <c r="EC167" s="95">
        <f t="shared" si="407"/>
        <v>8.0234517466666659</v>
      </c>
      <c r="ED167" s="95">
        <f t="shared" si="408"/>
        <v>16.415118666666665</v>
      </c>
      <c r="EE167" s="95">
        <f t="shared" si="409"/>
        <v>30.8405755037037</v>
      </c>
      <c r="EF167" s="95">
        <f t="shared" si="410"/>
        <v>51.093879146666666</v>
      </c>
      <c r="EG167" s="95">
        <f t="shared" si="411"/>
        <v>77.149657404266662</v>
      </c>
      <c r="EH167" s="95">
        <f t="shared" si="412"/>
        <v>109.00164960592591</v>
      </c>
      <c r="EI167" s="95">
        <f t="shared" si="413"/>
        <v>146.64771058095235</v>
      </c>
      <c r="EJ167" s="95">
        <f t="shared" si="414"/>
        <v>190.08694426666665</v>
      </c>
      <c r="EK167" s="95">
        <f t="shared" si="415"/>
        <v>8.0234517466666659</v>
      </c>
      <c r="EL167" s="95">
        <f t="shared" si="416"/>
        <v>16.415118666666665</v>
      </c>
      <c r="EM167" s="95">
        <f t="shared" si="417"/>
        <v>30.8405755037037</v>
      </c>
      <c r="EN167" s="95">
        <f t="shared" si="418"/>
        <v>51.093879146666666</v>
      </c>
      <c r="EO167" s="95">
        <f t="shared" si="419"/>
        <v>77.149657404266662</v>
      </c>
      <c r="EP167" s="95">
        <f t="shared" si="420"/>
        <v>109.00164960592591</v>
      </c>
      <c r="EQ167" s="95">
        <f t="shared" si="421"/>
        <v>146.64771058095235</v>
      </c>
      <c r="ER167" s="95">
        <f t="shared" si="422"/>
        <v>190.08694426666665</v>
      </c>
      <c r="ES167" s="95">
        <f t="shared" si="423"/>
        <v>1</v>
      </c>
      <c r="ET167" s="95">
        <f t="shared" si="424"/>
        <v>1</v>
      </c>
      <c r="EU167" s="95">
        <f t="shared" si="425"/>
        <v>1</v>
      </c>
      <c r="EV167" s="95">
        <f t="shared" si="426"/>
        <v>1</v>
      </c>
      <c r="EW167" s="95">
        <f t="shared" si="427"/>
        <v>1</v>
      </c>
      <c r="EX167" s="95">
        <f t="shared" si="428"/>
        <v>1</v>
      </c>
      <c r="EY167" s="95">
        <f t="shared" si="429"/>
        <v>1</v>
      </c>
      <c r="EZ167" s="95">
        <f t="shared" si="430"/>
        <v>1</v>
      </c>
      <c r="FA167" s="95">
        <f t="shared" si="431"/>
        <v>1</v>
      </c>
      <c r="FB167" s="95">
        <f t="shared" si="432"/>
        <v>1</v>
      </c>
      <c r="FC167" s="95">
        <f t="shared" si="433"/>
        <v>1</v>
      </c>
      <c r="FD167" s="95">
        <f t="shared" si="434"/>
        <v>1</v>
      </c>
      <c r="FE167" s="95">
        <f t="shared" si="435"/>
        <v>1</v>
      </c>
      <c r="FF167" s="95">
        <f t="shared" si="436"/>
        <v>1</v>
      </c>
      <c r="FG167" s="95">
        <f t="shared" si="437"/>
        <v>1</v>
      </c>
      <c r="FH167" s="95">
        <f t="shared" si="438"/>
        <v>1</v>
      </c>
      <c r="FI167" s="95">
        <f t="shared" si="439"/>
        <v>1</v>
      </c>
      <c r="FJ167" s="95">
        <f t="shared" si="440"/>
        <v>1</v>
      </c>
      <c r="FK167" s="95">
        <f t="shared" si="441"/>
        <v>1</v>
      </c>
      <c r="FL167" s="95">
        <f t="shared" si="442"/>
        <v>1</v>
      </c>
      <c r="FM167" s="95">
        <f t="shared" si="443"/>
        <v>1</v>
      </c>
      <c r="FN167" s="95">
        <f t="shared" si="444"/>
        <v>1</v>
      </c>
      <c r="FO167" s="95">
        <f t="shared" si="445"/>
        <v>1</v>
      </c>
      <c r="FP167" s="95">
        <f t="shared" si="446"/>
        <v>1</v>
      </c>
      <c r="FQ167" s="115">
        <f t="shared" si="447"/>
        <v>3.7323247770618848</v>
      </c>
      <c r="FR167" s="115">
        <f t="shared" si="448"/>
        <v>4.4314306180117047</v>
      </c>
      <c r="FS167" s="115">
        <f t="shared" si="449"/>
        <v>4.711154294116211</v>
      </c>
      <c r="FT167" s="115">
        <f t="shared" si="450"/>
        <v>4.8295126270209092</v>
      </c>
      <c r="FU167" s="115">
        <f t="shared" si="451"/>
        <v>4.8885746591292021</v>
      </c>
      <c r="FV167" s="115">
        <f t="shared" si="452"/>
        <v>4.9218795253939831</v>
      </c>
      <c r="FW167" s="115">
        <f t="shared" si="453"/>
        <v>4.9423930958751106</v>
      </c>
      <c r="FX167" s="115">
        <f t="shared" si="454"/>
        <v>4.9558849361537156</v>
      </c>
      <c r="FY167" s="90"/>
      <c r="FZ167" s="90">
        <f t="shared" si="478"/>
        <v>3.7323247770618848</v>
      </c>
    </row>
    <row r="168" spans="1:317" s="1" customFormat="1" x14ac:dyDescent="0.3">
      <c r="A168" s="16"/>
      <c r="B168" s="63"/>
      <c r="C168" s="16"/>
      <c r="D168" s="16"/>
      <c r="E168" s="16"/>
      <c r="F168" s="16"/>
      <c r="G168" s="16"/>
      <c r="H168" s="16"/>
      <c r="I168" s="16"/>
      <c r="J168" s="16"/>
      <c r="K168" s="16"/>
      <c r="L168" s="72"/>
      <c r="M168" s="2"/>
      <c r="N168" s="89"/>
      <c r="O168" s="2"/>
      <c r="P168" s="2"/>
      <c r="Q168" s="2"/>
      <c r="R168" s="2"/>
      <c r="S168" s="2"/>
      <c r="T168" s="2"/>
      <c r="U168" s="72"/>
      <c r="X168" s="118">
        <v>4.5</v>
      </c>
      <c r="Y168" s="118">
        <v>10</v>
      </c>
      <c r="Z168" s="40">
        <v>1.7999999999999999E-2</v>
      </c>
      <c r="AA168" s="40">
        <v>10000000</v>
      </c>
      <c r="AB168" s="40">
        <v>10000000</v>
      </c>
      <c r="AC168" s="98">
        <v>3900000</v>
      </c>
      <c r="AD168" s="42">
        <v>0.33</v>
      </c>
      <c r="AE168" s="42">
        <v>0.33</v>
      </c>
      <c r="AF168" s="41">
        <v>1.7999999999999999E-2</v>
      </c>
      <c r="AG168" s="40">
        <v>10000000</v>
      </c>
      <c r="AH168" s="40">
        <v>10000000</v>
      </c>
      <c r="AI168" s="98">
        <v>3900000</v>
      </c>
      <c r="AJ168" s="42">
        <v>0.33</v>
      </c>
      <c r="AK168" s="42">
        <v>0.33</v>
      </c>
      <c r="AL168" s="42">
        <f>AL157</f>
        <v>0.2006</v>
      </c>
      <c r="AM168" s="40">
        <v>6000</v>
      </c>
      <c r="AN168" s="40">
        <f>AN157</f>
        <v>10000</v>
      </c>
      <c r="AO168" s="40">
        <f>AO157</f>
        <v>10000</v>
      </c>
      <c r="AP168" s="42">
        <v>0.03</v>
      </c>
      <c r="AQ168" s="42">
        <v>0.03</v>
      </c>
      <c r="AR168" s="4">
        <f t="shared" si="455"/>
        <v>0.21860000000000002</v>
      </c>
      <c r="AS168" s="11">
        <f t="shared" si="456"/>
        <v>0.45</v>
      </c>
      <c r="AT168" s="15">
        <f t="shared" si="457"/>
        <v>4826.322971608126</v>
      </c>
      <c r="AU168" s="19">
        <f t="shared" si="458"/>
        <v>0.19996166295283049</v>
      </c>
      <c r="AV168" s="13">
        <f t="shared" si="459"/>
        <v>0.5</v>
      </c>
      <c r="AW168" s="11">
        <f t="shared" si="460"/>
        <v>1</v>
      </c>
      <c r="AX168" s="11">
        <f t="shared" si="461"/>
        <v>0.8911</v>
      </c>
      <c r="AY168" s="11">
        <f t="shared" si="462"/>
        <v>201997.53114128605</v>
      </c>
      <c r="AZ168" s="11">
        <f t="shared" si="463"/>
        <v>1</v>
      </c>
      <c r="BA168" s="11">
        <f t="shared" si="464"/>
        <v>0.34752899999999998</v>
      </c>
      <c r="BB168" s="11">
        <f t="shared" si="465"/>
        <v>1.025058</v>
      </c>
      <c r="BC168" s="11">
        <f t="shared" si="466"/>
        <v>0.99909999999999999</v>
      </c>
      <c r="BD168" s="11">
        <f t="shared" si="467"/>
        <v>0.8911</v>
      </c>
      <c r="BE168" s="11">
        <f t="shared" si="468"/>
        <v>201997.53114128605</v>
      </c>
      <c r="BF168" s="11">
        <f t="shared" si="469"/>
        <v>1</v>
      </c>
      <c r="BG168" s="11">
        <f t="shared" si="470"/>
        <v>0.34752899999999998</v>
      </c>
      <c r="BH168" s="11">
        <f t="shared" si="471"/>
        <v>1.025058</v>
      </c>
      <c r="BI168" s="121">
        <f>16*X168^2/(3*BI159^2*Y168^2)</f>
        <v>1.08</v>
      </c>
      <c r="BJ168" s="121">
        <f>16*X168^2/(3*BJ159^2*Y168^2)</f>
        <v>0.27</v>
      </c>
      <c r="BK168" s="121">
        <f>16*X168^2/(3*BK159^2*Y168^2)</f>
        <v>0.12</v>
      </c>
      <c r="BL168" s="121">
        <f>16*X168^2/(3*BL159^2*Y168^2)</f>
        <v>6.7500000000000004E-2</v>
      </c>
      <c r="BM168" s="121">
        <f>16*X168^2/(3*BM159^2*Y168^2)</f>
        <v>4.3200000000000002E-2</v>
      </c>
      <c r="BN168" s="121">
        <f>16*X168^2/(3*BN159^2*Y168^2)</f>
        <v>0.03</v>
      </c>
      <c r="BO168" s="121">
        <f>16*X168^2/(3*BO159^2*Y168^2)</f>
        <v>2.2040816326530613E-2</v>
      </c>
      <c r="BP168" s="121">
        <f>16*X168^2/(3*BP159^2*Y168^2)</f>
        <v>1.6875000000000001E-2</v>
      </c>
      <c r="BQ168" s="121">
        <f t="shared" si="472"/>
        <v>1.3333333333333333</v>
      </c>
      <c r="BR168" s="121">
        <f t="shared" si="363"/>
        <v>1.3333333333333333</v>
      </c>
      <c r="BS168" s="121">
        <f t="shared" si="363"/>
        <v>1.3333333333333333</v>
      </c>
      <c r="BT168" s="121">
        <f t="shared" si="363"/>
        <v>1.3333333333333333</v>
      </c>
      <c r="BU168" s="121">
        <f t="shared" si="363"/>
        <v>1.3333333333333333</v>
      </c>
      <c r="BV168" s="121">
        <f t="shared" si="363"/>
        <v>1.3333333333333333</v>
      </c>
      <c r="BW168" s="121">
        <f t="shared" si="363"/>
        <v>1.3333333333333333</v>
      </c>
      <c r="BX168" s="121">
        <f t="shared" si="363"/>
        <v>1.3333333333333333</v>
      </c>
      <c r="BY168" s="121">
        <f>(BI159^2*Y168^2)/X168^2</f>
        <v>4.9382716049382713</v>
      </c>
      <c r="BZ168" s="121">
        <f>(BJ159^2*Y168^2)/X168^2</f>
        <v>19.753086419753085</v>
      </c>
      <c r="CA168" s="121">
        <f>(BK159^2*Y168^2)/X168^2</f>
        <v>44.444444444444443</v>
      </c>
      <c r="CB168" s="121">
        <f>(BL159^2*Y168^2)/X168^2</f>
        <v>79.012345679012341</v>
      </c>
      <c r="CC168" s="121">
        <f>(BM159^2*Y168^2)/X168^2</f>
        <v>123.45679012345678</v>
      </c>
      <c r="CD168" s="121">
        <f>(BN159^2*Y168^2)/X168^2</f>
        <v>177.77777777777777</v>
      </c>
      <c r="CE168" s="121">
        <f>(BO159^2*Y168^2)/X168^2</f>
        <v>241.97530864197532</v>
      </c>
      <c r="CF168" s="121">
        <f>(BP159^2*Y168^2)/X168^2</f>
        <v>316.04938271604937</v>
      </c>
      <c r="CG168" s="121">
        <f t="shared" si="473"/>
        <v>0.27</v>
      </c>
      <c r="CH168" s="121">
        <f t="shared" si="364"/>
        <v>6.7500000000000004E-2</v>
      </c>
      <c r="CI168" s="121">
        <f t="shared" si="365"/>
        <v>0.03</v>
      </c>
      <c r="CJ168" s="121">
        <f t="shared" si="366"/>
        <v>1.6875000000000001E-2</v>
      </c>
      <c r="CK168" s="121">
        <f t="shared" si="367"/>
        <v>1.0800000000000001E-2</v>
      </c>
      <c r="CL168" s="121">
        <f t="shared" si="368"/>
        <v>7.4999999999999997E-3</v>
      </c>
      <c r="CM168" s="121">
        <f t="shared" si="369"/>
        <v>5.5102040816326532E-3</v>
      </c>
      <c r="CN168" s="121">
        <f t="shared" si="370"/>
        <v>4.2187500000000003E-3</v>
      </c>
      <c r="CO168" s="95">
        <f t="shared" si="371"/>
        <v>11.117836197530863</v>
      </c>
      <c r="CP168" s="95">
        <f t="shared" si="372"/>
        <v>31.081228790123454</v>
      </c>
      <c r="CQ168" s="95">
        <f t="shared" si="373"/>
        <v>64.353549777777772</v>
      </c>
      <c r="CR168" s="95">
        <f t="shared" si="374"/>
        <v>110.93479916049381</v>
      </c>
      <c r="CS168" s="95">
        <f t="shared" si="375"/>
        <v>170.82497693827159</v>
      </c>
      <c r="CT168" s="95">
        <f t="shared" si="376"/>
        <v>244.02408311111111</v>
      </c>
      <c r="CU168" s="95">
        <f t="shared" si="377"/>
        <v>330.53211767901234</v>
      </c>
      <c r="CV168" s="95">
        <f t="shared" si="378"/>
        <v>430.34908064197526</v>
      </c>
      <c r="CW168" s="95">
        <f t="shared" si="379"/>
        <v>11.117836197530863</v>
      </c>
      <c r="CX168" s="95">
        <f t="shared" si="380"/>
        <v>31.081228790123454</v>
      </c>
      <c r="CY168" s="95">
        <f t="shared" si="381"/>
        <v>64.353549777777772</v>
      </c>
      <c r="CZ168" s="95">
        <f t="shared" si="382"/>
        <v>110.93479916049381</v>
      </c>
      <c r="DA168" s="95">
        <f t="shared" si="383"/>
        <v>170.82497693827159</v>
      </c>
      <c r="DB168" s="95">
        <f t="shared" si="384"/>
        <v>244.02408311111111</v>
      </c>
      <c r="DC168" s="95">
        <f t="shared" si="385"/>
        <v>330.53211767901234</v>
      </c>
      <c r="DD168" s="95">
        <f t="shared" si="386"/>
        <v>430.34908064197526</v>
      </c>
      <c r="DE168" s="13">
        <f t="shared" si="474"/>
        <v>8.7517596049382718</v>
      </c>
      <c r="DF168" s="13">
        <f t="shared" si="475"/>
        <v>22.756574419753086</v>
      </c>
      <c r="DG168" s="13">
        <f t="shared" si="476"/>
        <v>47.297932444444442</v>
      </c>
      <c r="DH168" s="13">
        <f t="shared" si="477"/>
        <v>81.813333679012345</v>
      </c>
      <c r="DI168" s="13">
        <f t="shared" si="387"/>
        <v>126.23347812345679</v>
      </c>
      <c r="DJ168" s="13">
        <f t="shared" si="388"/>
        <v>180.54126577777777</v>
      </c>
      <c r="DK168" s="13">
        <f t="shared" si="389"/>
        <v>244.73083745830183</v>
      </c>
      <c r="DL168" s="13">
        <f t="shared" si="390"/>
        <v>318.79974571604936</v>
      </c>
      <c r="DM168" s="95">
        <f t="shared" si="391"/>
        <v>8.7517596049382718</v>
      </c>
      <c r="DN168" s="95">
        <f t="shared" si="392"/>
        <v>22.756574419753086</v>
      </c>
      <c r="DO168" s="95">
        <f t="shared" si="393"/>
        <v>47.297932444444442</v>
      </c>
      <c r="DP168" s="95">
        <f t="shared" si="394"/>
        <v>81.813333679012345</v>
      </c>
      <c r="DQ168" s="95">
        <f t="shared" si="395"/>
        <v>126.23347812345679</v>
      </c>
      <c r="DR168" s="95">
        <f t="shared" si="396"/>
        <v>180.54126577777777</v>
      </c>
      <c r="DS168" s="95">
        <f t="shared" si="397"/>
        <v>244.73083745830183</v>
      </c>
      <c r="DT168" s="95">
        <f t="shared" si="398"/>
        <v>318.79974571604936</v>
      </c>
      <c r="DU168" s="95">
        <f t="shared" si="399"/>
        <v>7.520664523456789</v>
      </c>
      <c r="DV168" s="95">
        <f t="shared" si="400"/>
        <v>14.010103573827159</v>
      </c>
      <c r="DW168" s="95">
        <f t="shared" si="401"/>
        <v>25.38188172444444</v>
      </c>
      <c r="DX168" s="95">
        <f t="shared" si="402"/>
        <v>41.375352225308639</v>
      </c>
      <c r="DY168" s="95">
        <f t="shared" si="403"/>
        <v>61.958403396819755</v>
      </c>
      <c r="DZ168" s="95">
        <f t="shared" si="404"/>
        <v>87.123111577777749</v>
      </c>
      <c r="EA168" s="95">
        <f t="shared" si="405"/>
        <v>116.86676178652556</v>
      </c>
      <c r="EB168" s="95">
        <f t="shared" si="406"/>
        <v>151.18821994373454</v>
      </c>
      <c r="EC168" s="95">
        <f t="shared" si="407"/>
        <v>7.520664523456789</v>
      </c>
      <c r="ED168" s="95">
        <f t="shared" si="408"/>
        <v>14.010103573827159</v>
      </c>
      <c r="EE168" s="95">
        <f t="shared" si="409"/>
        <v>25.38188172444444</v>
      </c>
      <c r="EF168" s="95">
        <f t="shared" si="410"/>
        <v>41.375352225308639</v>
      </c>
      <c r="EG168" s="95">
        <f t="shared" si="411"/>
        <v>61.958403396819747</v>
      </c>
      <c r="EH168" s="95">
        <f t="shared" si="412"/>
        <v>87.123111577777763</v>
      </c>
      <c r="EI168" s="95">
        <f t="shared" si="413"/>
        <v>116.86676178652556</v>
      </c>
      <c r="EJ168" s="95">
        <f t="shared" si="414"/>
        <v>151.18821994373454</v>
      </c>
      <c r="EK168" s="95">
        <f t="shared" si="415"/>
        <v>7.520664523456789</v>
      </c>
      <c r="EL168" s="95">
        <f t="shared" si="416"/>
        <v>14.010103573827159</v>
      </c>
      <c r="EM168" s="95">
        <f t="shared" si="417"/>
        <v>25.38188172444444</v>
      </c>
      <c r="EN168" s="95">
        <f t="shared" si="418"/>
        <v>41.375352225308639</v>
      </c>
      <c r="EO168" s="95">
        <f t="shared" si="419"/>
        <v>61.958403396819747</v>
      </c>
      <c r="EP168" s="95">
        <f t="shared" si="420"/>
        <v>87.123111577777763</v>
      </c>
      <c r="EQ168" s="95">
        <f t="shared" si="421"/>
        <v>116.86676178652556</v>
      </c>
      <c r="ER168" s="95">
        <f t="shared" si="422"/>
        <v>151.18821994373454</v>
      </c>
      <c r="ES168" s="95">
        <f t="shared" si="423"/>
        <v>1</v>
      </c>
      <c r="ET168" s="95">
        <f t="shared" si="424"/>
        <v>1</v>
      </c>
      <c r="EU168" s="95">
        <f t="shared" si="425"/>
        <v>1</v>
      </c>
      <c r="EV168" s="95">
        <f t="shared" si="426"/>
        <v>1</v>
      </c>
      <c r="EW168" s="95">
        <f t="shared" si="427"/>
        <v>1</v>
      </c>
      <c r="EX168" s="95">
        <f t="shared" si="428"/>
        <v>1</v>
      </c>
      <c r="EY168" s="95">
        <f t="shared" si="429"/>
        <v>1</v>
      </c>
      <c r="EZ168" s="95">
        <f t="shared" si="430"/>
        <v>1</v>
      </c>
      <c r="FA168" s="95">
        <f t="shared" si="431"/>
        <v>1</v>
      </c>
      <c r="FB168" s="95">
        <f t="shared" si="432"/>
        <v>1</v>
      </c>
      <c r="FC168" s="95">
        <f t="shared" si="433"/>
        <v>1</v>
      </c>
      <c r="FD168" s="95">
        <f t="shared" si="434"/>
        <v>1</v>
      </c>
      <c r="FE168" s="95">
        <f t="shared" si="435"/>
        <v>1</v>
      </c>
      <c r="FF168" s="95">
        <f t="shared" si="436"/>
        <v>1</v>
      </c>
      <c r="FG168" s="95">
        <f t="shared" si="437"/>
        <v>1</v>
      </c>
      <c r="FH168" s="95">
        <f t="shared" si="438"/>
        <v>1</v>
      </c>
      <c r="FI168" s="95">
        <f t="shared" si="439"/>
        <v>1</v>
      </c>
      <c r="FJ168" s="95">
        <f t="shared" si="440"/>
        <v>1</v>
      </c>
      <c r="FK168" s="95">
        <f t="shared" si="441"/>
        <v>1</v>
      </c>
      <c r="FL168" s="95">
        <f t="shared" si="442"/>
        <v>1</v>
      </c>
      <c r="FM168" s="95">
        <f t="shared" si="443"/>
        <v>1</v>
      </c>
      <c r="FN168" s="95">
        <f t="shared" si="444"/>
        <v>1</v>
      </c>
      <c r="FO168" s="95">
        <f t="shared" si="445"/>
        <v>1</v>
      </c>
      <c r="FP168" s="95">
        <f t="shared" si="446"/>
        <v>1</v>
      </c>
      <c r="FQ168" s="115">
        <f t="shared" si="447"/>
        <v>3.6490231364891383</v>
      </c>
      <c r="FR168" s="115">
        <f t="shared" si="448"/>
        <v>4.3226020251015633</v>
      </c>
      <c r="FS168" s="115">
        <f t="shared" si="449"/>
        <v>4.6449426049001801</v>
      </c>
      <c r="FT168" s="115">
        <f t="shared" si="450"/>
        <v>4.7877187527406129</v>
      </c>
      <c r="FU168" s="115">
        <f t="shared" si="451"/>
        <v>4.8603284542128913</v>
      </c>
      <c r="FV168" s="115">
        <f t="shared" si="452"/>
        <v>4.9016681542066856</v>
      </c>
      <c r="FW168" s="115">
        <f t="shared" si="453"/>
        <v>4.9272717863189923</v>
      </c>
      <c r="FX168" s="115">
        <f t="shared" si="454"/>
        <v>4.9441698644734684</v>
      </c>
      <c r="FY168" s="90"/>
      <c r="FZ168" s="90">
        <f t="shared" si="478"/>
        <v>3.6490231364891383</v>
      </c>
    </row>
    <row r="169" spans="1:317" ht="13.8" x14ac:dyDescent="0.3">
      <c r="A169" s="5"/>
      <c r="B169" s="8"/>
      <c r="C169" s="5"/>
      <c r="D169" s="5"/>
      <c r="E169" s="5"/>
      <c r="F169" s="5"/>
      <c r="G169" s="5"/>
      <c r="H169" s="5"/>
      <c r="I169" s="5"/>
      <c r="J169" s="5"/>
      <c r="K169" s="5"/>
      <c r="X169" s="118">
        <v>5</v>
      </c>
      <c r="Y169" s="118">
        <v>10</v>
      </c>
      <c r="Z169" s="40">
        <v>1.7999999999999999E-2</v>
      </c>
      <c r="AA169" s="40">
        <v>10000000</v>
      </c>
      <c r="AB169" s="40">
        <v>10000000</v>
      </c>
      <c r="AC169" s="98">
        <v>3900000</v>
      </c>
      <c r="AD169" s="42">
        <v>0.33</v>
      </c>
      <c r="AE169" s="42">
        <v>0.33</v>
      </c>
      <c r="AF169" s="41">
        <v>1.7999999999999999E-2</v>
      </c>
      <c r="AG169" s="40">
        <v>10000000</v>
      </c>
      <c r="AH169" s="40">
        <v>10000000</v>
      </c>
      <c r="AI169" s="98">
        <v>3900000</v>
      </c>
      <c r="AJ169" s="42">
        <v>0.33</v>
      </c>
      <c r="AK169" s="42">
        <v>0.33</v>
      </c>
      <c r="AL169" s="42">
        <f>AL157</f>
        <v>0.2006</v>
      </c>
      <c r="AM169" s="40">
        <v>6000</v>
      </c>
      <c r="AN169" s="40">
        <f>AN157</f>
        <v>10000</v>
      </c>
      <c r="AO169" s="40">
        <f>AO157</f>
        <v>10000</v>
      </c>
      <c r="AP169" s="42">
        <v>0.03</v>
      </c>
      <c r="AQ169" s="42">
        <v>0.03</v>
      </c>
      <c r="AR169" s="4">
        <f t="shared" si="455"/>
        <v>0.21860000000000002</v>
      </c>
      <c r="AS169" s="11">
        <f t="shared" si="456"/>
        <v>0.5</v>
      </c>
      <c r="AT169" s="15">
        <f t="shared" si="457"/>
        <v>4826.322971608126</v>
      </c>
      <c r="AU169" s="19">
        <f t="shared" si="458"/>
        <v>0.19996166295283049</v>
      </c>
      <c r="AV169" s="13">
        <f t="shared" si="459"/>
        <v>0.5</v>
      </c>
      <c r="AW169" s="11">
        <f t="shared" si="460"/>
        <v>1</v>
      </c>
      <c r="AX169" s="11">
        <f t="shared" si="461"/>
        <v>0.8911</v>
      </c>
      <c r="AY169" s="11">
        <f t="shared" si="462"/>
        <v>201997.53114128605</v>
      </c>
      <c r="AZ169" s="11">
        <f t="shared" si="463"/>
        <v>1</v>
      </c>
      <c r="BA169" s="11">
        <f t="shared" si="464"/>
        <v>0.34752899999999998</v>
      </c>
      <c r="BB169" s="11">
        <f t="shared" si="465"/>
        <v>1.025058</v>
      </c>
      <c r="BC169" s="11">
        <f t="shared" si="466"/>
        <v>0.99909999999999999</v>
      </c>
      <c r="BD169" s="11">
        <f t="shared" si="467"/>
        <v>0.8911</v>
      </c>
      <c r="BE169" s="11">
        <f t="shared" si="468"/>
        <v>201997.53114128605</v>
      </c>
      <c r="BF169" s="11">
        <f t="shared" si="469"/>
        <v>1</v>
      </c>
      <c r="BG169" s="11">
        <f t="shared" si="470"/>
        <v>0.34752899999999998</v>
      </c>
      <c r="BH169" s="11">
        <f t="shared" si="471"/>
        <v>1.025058</v>
      </c>
      <c r="BI169" s="121">
        <f>16*X169^2/(3*BI159^2*Y169^2)</f>
        <v>1.3333333333333333</v>
      </c>
      <c r="BJ169" s="121">
        <f>16*X169^2/(3*BJ159^2*Y169^2)</f>
        <v>0.33333333333333331</v>
      </c>
      <c r="BK169" s="121">
        <f>16*X169^2/(3*BK159^2*Y169^2)</f>
        <v>0.14814814814814814</v>
      </c>
      <c r="BL169" s="121">
        <f>16*X169^2/(3*BL159^2*Y169^2)</f>
        <v>8.3333333333333329E-2</v>
      </c>
      <c r="BM169" s="121">
        <f>16*X169^2/(3*BM159^2*Y169^2)</f>
        <v>5.3333333333333337E-2</v>
      </c>
      <c r="BN169" s="121">
        <f>16*X169^2/(3*BN159^2*Y169^2)</f>
        <v>3.7037037037037035E-2</v>
      </c>
      <c r="BO169" s="121">
        <f>16*X169^2/(3*BO159^2*Y169^2)</f>
        <v>2.7210884353741496E-2</v>
      </c>
      <c r="BP169" s="121">
        <f>16*X169^2/(3*BP159^2*Y169^2)</f>
        <v>2.0833333333333332E-2</v>
      </c>
      <c r="BQ169" s="121">
        <f t="shared" si="472"/>
        <v>1.3333333333333333</v>
      </c>
      <c r="BR169" s="121">
        <f t="shared" si="363"/>
        <v>1.3333333333333333</v>
      </c>
      <c r="BS169" s="121">
        <f t="shared" si="363"/>
        <v>1.3333333333333333</v>
      </c>
      <c r="BT169" s="121">
        <f t="shared" si="363"/>
        <v>1.3333333333333333</v>
      </c>
      <c r="BU169" s="121">
        <f t="shared" si="363"/>
        <v>1.3333333333333333</v>
      </c>
      <c r="BV169" s="121">
        <f t="shared" si="363"/>
        <v>1.3333333333333333</v>
      </c>
      <c r="BW169" s="121">
        <f t="shared" si="363"/>
        <v>1.3333333333333333</v>
      </c>
      <c r="BX169" s="121">
        <f t="shared" si="363"/>
        <v>1.3333333333333333</v>
      </c>
      <c r="BY169" s="121">
        <f>(BI159^2*Y169^2)/X169^2</f>
        <v>4</v>
      </c>
      <c r="BZ169" s="121">
        <f>(BJ159^2*Y169^2)/X169^2</f>
        <v>16</v>
      </c>
      <c r="CA169" s="121">
        <f>(BK159^2*Y169^2)/X169^2</f>
        <v>36</v>
      </c>
      <c r="CB169" s="121">
        <f>(BL159^2*Y169^2)/X169^2</f>
        <v>64</v>
      </c>
      <c r="CC169" s="121">
        <f>(BM159^2*Y169^2)/X169^2</f>
        <v>100</v>
      </c>
      <c r="CD169" s="121">
        <f>(BN159^2*Y169^2)/X169^2</f>
        <v>144</v>
      </c>
      <c r="CE169" s="121">
        <f>(BO159^2*Y169^2)/X169^2</f>
        <v>196</v>
      </c>
      <c r="CF169" s="121">
        <f>(BP159^2*Y169^2)/X169^2</f>
        <v>256</v>
      </c>
      <c r="CG169" s="121">
        <f t="shared" si="473"/>
        <v>0.33333333333333331</v>
      </c>
      <c r="CH169" s="121">
        <f t="shared" si="364"/>
        <v>8.3333333333333329E-2</v>
      </c>
      <c r="CI169" s="121">
        <f t="shared" si="365"/>
        <v>3.7037037037037035E-2</v>
      </c>
      <c r="CJ169" s="121">
        <f t="shared" si="366"/>
        <v>2.0833333333333332E-2</v>
      </c>
      <c r="CK169" s="121">
        <f t="shared" si="367"/>
        <v>1.3333333333333334E-2</v>
      </c>
      <c r="CL169" s="121">
        <f t="shared" si="368"/>
        <v>9.2592592592592587E-3</v>
      </c>
      <c r="CM169" s="121">
        <f t="shared" si="369"/>
        <v>6.8027210884353739E-3</v>
      </c>
      <c r="CN169" s="121">
        <f t="shared" si="370"/>
        <v>5.208333333333333E-3</v>
      </c>
      <c r="CO169" s="95">
        <f t="shared" si="371"/>
        <v>9.8534879999999987</v>
      </c>
      <c r="CP169" s="95">
        <f t="shared" si="372"/>
        <v>26.023835999999999</v>
      </c>
      <c r="CQ169" s="95">
        <f t="shared" si="373"/>
        <v>52.974415999999998</v>
      </c>
      <c r="CR169" s="95">
        <f t="shared" si="374"/>
        <v>90.705228000000005</v>
      </c>
      <c r="CS169" s="95">
        <f t="shared" si="375"/>
        <v>139.216272</v>
      </c>
      <c r="CT169" s="95">
        <f t="shared" si="376"/>
        <v>198.50754799999999</v>
      </c>
      <c r="CU169" s="95">
        <f t="shared" si="377"/>
        <v>268.57905599999998</v>
      </c>
      <c r="CV169" s="95">
        <f t="shared" si="378"/>
        <v>349.43079599999999</v>
      </c>
      <c r="CW169" s="95">
        <f t="shared" si="379"/>
        <v>9.8534879999999987</v>
      </c>
      <c r="CX169" s="95">
        <f t="shared" si="380"/>
        <v>26.023835999999999</v>
      </c>
      <c r="CY169" s="95">
        <f t="shared" si="381"/>
        <v>52.974415999999998</v>
      </c>
      <c r="CZ169" s="95">
        <f t="shared" si="382"/>
        <v>90.705228000000005</v>
      </c>
      <c r="DA169" s="95">
        <f t="shared" si="383"/>
        <v>139.216272</v>
      </c>
      <c r="DB169" s="95">
        <f t="shared" si="384"/>
        <v>198.50754799999999</v>
      </c>
      <c r="DC169" s="95">
        <f t="shared" si="385"/>
        <v>268.57905599999998</v>
      </c>
      <c r="DD169" s="95">
        <f t="shared" si="386"/>
        <v>349.43079599999999</v>
      </c>
      <c r="DE169" s="13">
        <f t="shared" si="474"/>
        <v>8.0668213333333334</v>
      </c>
      <c r="DF169" s="13">
        <f t="shared" si="475"/>
        <v>19.066821333333333</v>
      </c>
      <c r="DG169" s="13">
        <f t="shared" si="476"/>
        <v>38.881636148148147</v>
      </c>
      <c r="DH169" s="13">
        <f t="shared" si="477"/>
        <v>66.816821333333337</v>
      </c>
      <c r="DI169" s="13">
        <f t="shared" si="387"/>
        <v>102.78682133333334</v>
      </c>
      <c r="DJ169" s="13">
        <f t="shared" si="388"/>
        <v>146.77052503703703</v>
      </c>
      <c r="DK169" s="13">
        <f t="shared" si="389"/>
        <v>198.76069888435373</v>
      </c>
      <c r="DL169" s="13">
        <f t="shared" si="390"/>
        <v>258.75432133333334</v>
      </c>
      <c r="DM169" s="95">
        <f t="shared" si="391"/>
        <v>8.0668213333333334</v>
      </c>
      <c r="DN169" s="95">
        <f t="shared" si="392"/>
        <v>19.066821333333333</v>
      </c>
      <c r="DO169" s="95">
        <f t="shared" si="393"/>
        <v>38.881636148148147</v>
      </c>
      <c r="DP169" s="95">
        <f t="shared" si="394"/>
        <v>66.816821333333337</v>
      </c>
      <c r="DQ169" s="95">
        <f t="shared" si="395"/>
        <v>102.78682133333334</v>
      </c>
      <c r="DR169" s="95">
        <f t="shared" si="396"/>
        <v>146.77052503703703</v>
      </c>
      <c r="DS169" s="95">
        <f t="shared" si="397"/>
        <v>198.76069888435373</v>
      </c>
      <c r="DT169" s="95">
        <f t="shared" si="398"/>
        <v>258.75432133333334</v>
      </c>
      <c r="DU169" s="95">
        <f t="shared" si="399"/>
        <v>7.2032833066666662</v>
      </c>
      <c r="DV169" s="95">
        <f t="shared" si="400"/>
        <v>12.300375306666666</v>
      </c>
      <c r="DW169" s="95">
        <f t="shared" si="401"/>
        <v>21.482005677037034</v>
      </c>
      <c r="DX169" s="95">
        <f t="shared" si="402"/>
        <v>34.426388306666666</v>
      </c>
      <c r="DY169" s="95">
        <f t="shared" si="403"/>
        <v>51.093879146666666</v>
      </c>
      <c r="DZ169" s="95">
        <f t="shared" si="404"/>
        <v>71.474695899259245</v>
      </c>
      <c r="EA169" s="95">
        <f t="shared" si="405"/>
        <v>95.565486735238068</v>
      </c>
      <c r="EB169" s="95">
        <f t="shared" si="406"/>
        <v>123.36485155666665</v>
      </c>
      <c r="EC169" s="95">
        <f t="shared" si="407"/>
        <v>7.2032833066666662</v>
      </c>
      <c r="ED169" s="95">
        <f t="shared" si="408"/>
        <v>12.300375306666666</v>
      </c>
      <c r="EE169" s="95">
        <f t="shared" si="409"/>
        <v>21.482005677037034</v>
      </c>
      <c r="EF169" s="95">
        <f t="shared" si="410"/>
        <v>34.426388306666666</v>
      </c>
      <c r="EG169" s="95">
        <f t="shared" si="411"/>
        <v>51.093879146666666</v>
      </c>
      <c r="EH169" s="95">
        <f t="shared" si="412"/>
        <v>71.474695899259245</v>
      </c>
      <c r="EI169" s="95">
        <f t="shared" si="413"/>
        <v>95.565486735238068</v>
      </c>
      <c r="EJ169" s="95">
        <f t="shared" si="414"/>
        <v>123.36485155666665</v>
      </c>
      <c r="EK169" s="95">
        <f t="shared" si="415"/>
        <v>7.2032833066666662</v>
      </c>
      <c r="EL169" s="95">
        <f t="shared" si="416"/>
        <v>12.300375306666666</v>
      </c>
      <c r="EM169" s="95">
        <f t="shared" si="417"/>
        <v>21.482005677037034</v>
      </c>
      <c r="EN169" s="95">
        <f t="shared" si="418"/>
        <v>34.426388306666666</v>
      </c>
      <c r="EO169" s="95">
        <f t="shared" si="419"/>
        <v>51.093879146666666</v>
      </c>
      <c r="EP169" s="95">
        <f t="shared" si="420"/>
        <v>71.474695899259245</v>
      </c>
      <c r="EQ169" s="95">
        <f t="shared" si="421"/>
        <v>95.565486735238068</v>
      </c>
      <c r="ER169" s="95">
        <f t="shared" si="422"/>
        <v>123.36485155666665</v>
      </c>
      <c r="ES169" s="95">
        <f t="shared" si="423"/>
        <v>1</v>
      </c>
      <c r="ET169" s="95">
        <f t="shared" si="424"/>
        <v>1</v>
      </c>
      <c r="EU169" s="95">
        <f t="shared" si="425"/>
        <v>1</v>
      </c>
      <c r="EV169" s="95">
        <f t="shared" si="426"/>
        <v>1</v>
      </c>
      <c r="EW169" s="95">
        <f t="shared" si="427"/>
        <v>1</v>
      </c>
      <c r="EX169" s="95">
        <f t="shared" si="428"/>
        <v>1</v>
      </c>
      <c r="EY169" s="95">
        <f t="shared" si="429"/>
        <v>1</v>
      </c>
      <c r="EZ169" s="95">
        <f t="shared" si="430"/>
        <v>1</v>
      </c>
      <c r="FA169" s="95">
        <f t="shared" si="431"/>
        <v>1</v>
      </c>
      <c r="FB169" s="95">
        <f t="shared" si="432"/>
        <v>1</v>
      </c>
      <c r="FC169" s="95">
        <f t="shared" si="433"/>
        <v>1</v>
      </c>
      <c r="FD169" s="95">
        <f t="shared" si="434"/>
        <v>1</v>
      </c>
      <c r="FE169" s="95">
        <f t="shared" si="435"/>
        <v>1</v>
      </c>
      <c r="FF169" s="95">
        <f t="shared" si="436"/>
        <v>1</v>
      </c>
      <c r="FG169" s="95">
        <f t="shared" si="437"/>
        <v>1</v>
      </c>
      <c r="FH169" s="95">
        <f t="shared" si="438"/>
        <v>1</v>
      </c>
      <c r="FI169" s="95">
        <f t="shared" si="439"/>
        <v>1</v>
      </c>
      <c r="FJ169" s="95">
        <f t="shared" si="440"/>
        <v>1</v>
      </c>
      <c r="FK169" s="95">
        <f t="shared" si="441"/>
        <v>1</v>
      </c>
      <c r="FL169" s="95">
        <f t="shared" si="442"/>
        <v>1</v>
      </c>
      <c r="FM169" s="95">
        <f t="shared" si="443"/>
        <v>1</v>
      </c>
      <c r="FN169" s="95">
        <f t="shared" si="444"/>
        <v>1</v>
      </c>
      <c r="FO169" s="95">
        <f t="shared" si="445"/>
        <v>1</v>
      </c>
      <c r="FP169" s="95">
        <f t="shared" si="446"/>
        <v>1</v>
      </c>
      <c r="FQ169" s="115">
        <f t="shared" si="447"/>
        <v>3.6064068719852735</v>
      </c>
      <c r="FR169" s="115">
        <f t="shared" si="448"/>
        <v>4.2163381049514239</v>
      </c>
      <c r="FS169" s="115">
        <f t="shared" si="449"/>
        <v>4.5755349213718848</v>
      </c>
      <c r="FT169" s="115">
        <f t="shared" si="450"/>
        <v>4.7427122063328788</v>
      </c>
      <c r="FU169" s="115">
        <f t="shared" si="451"/>
        <v>4.8295126270209092</v>
      </c>
      <c r="FV169" s="115">
        <f t="shared" si="452"/>
        <v>4.8794579905741449</v>
      </c>
      <c r="FW169" s="115">
        <f t="shared" si="453"/>
        <v>4.9105814021304592</v>
      </c>
      <c r="FX169" s="115">
        <f t="shared" si="454"/>
        <v>4.9312016687731246</v>
      </c>
      <c r="FZ169" s="90">
        <f t="shared" si="478"/>
        <v>3.6064068719852735</v>
      </c>
      <c r="GB169" s="18"/>
      <c r="GC169" s="29"/>
      <c r="GE169" s="15"/>
      <c r="GF169" s="15"/>
      <c r="GG169" s="15"/>
      <c r="GI169" s="31"/>
      <c r="GJ169" s="31"/>
      <c r="GK169" s="31"/>
      <c r="HU169" s="21"/>
      <c r="HV169" s="21"/>
      <c r="HW169" s="21"/>
      <c r="HX169" s="21"/>
      <c r="HY169" s="21"/>
      <c r="HZ169" s="21"/>
      <c r="IA169" s="21"/>
      <c r="IC169" s="28"/>
      <c r="ID169" s="11"/>
      <c r="IE169" s="13"/>
      <c r="IF169" s="11"/>
      <c r="IG169" s="13"/>
      <c r="IH169" s="13"/>
      <c r="II169" s="13"/>
      <c r="IJ169" s="28"/>
      <c r="IK169" s="11"/>
      <c r="IL169" s="13"/>
      <c r="IM169" s="22"/>
      <c r="IN169" s="23"/>
      <c r="IO169" s="11"/>
      <c r="IP169" s="23"/>
      <c r="IQ169" s="28"/>
      <c r="IR169" s="20"/>
      <c r="IS169" s="13"/>
      <c r="IT169" s="23"/>
      <c r="IU169" s="23"/>
      <c r="IV169" s="23"/>
      <c r="IW169" s="23"/>
      <c r="IX169" s="28"/>
      <c r="IY169" s="13"/>
      <c r="IZ169" s="25"/>
      <c r="JA169" s="25"/>
      <c r="JB169" s="25"/>
      <c r="JC169" s="25"/>
      <c r="JD169" s="25"/>
      <c r="JE169" s="25"/>
      <c r="JF169" s="25"/>
    </row>
    <row r="170" spans="1:317" ht="13.8" x14ac:dyDescent="0.3">
      <c r="A170" s="5"/>
      <c r="B170" s="8"/>
      <c r="C170" s="5"/>
      <c r="D170" s="5"/>
      <c r="E170" s="5"/>
      <c r="F170" s="5"/>
      <c r="G170" s="5"/>
      <c r="H170" s="5"/>
      <c r="I170" s="5"/>
      <c r="J170" s="5"/>
      <c r="K170" s="5"/>
      <c r="X170" s="118">
        <v>5.5</v>
      </c>
      <c r="Y170" s="118">
        <v>10</v>
      </c>
      <c r="Z170" s="40">
        <v>1.7999999999999999E-2</v>
      </c>
      <c r="AA170" s="40">
        <v>10000000</v>
      </c>
      <c r="AB170" s="40">
        <v>10000000</v>
      </c>
      <c r="AC170" s="98">
        <v>3900000</v>
      </c>
      <c r="AD170" s="42">
        <v>0.33</v>
      </c>
      <c r="AE170" s="42">
        <v>0.33</v>
      </c>
      <c r="AF170" s="41">
        <v>1.7999999999999999E-2</v>
      </c>
      <c r="AG170" s="40">
        <v>10000000</v>
      </c>
      <c r="AH170" s="40">
        <v>10000000</v>
      </c>
      <c r="AI170" s="98">
        <v>3900000</v>
      </c>
      <c r="AJ170" s="42">
        <v>0.33</v>
      </c>
      <c r="AK170" s="42">
        <v>0.33</v>
      </c>
      <c r="AL170" s="42">
        <f>AL157</f>
        <v>0.2006</v>
      </c>
      <c r="AM170" s="40">
        <v>6000</v>
      </c>
      <c r="AN170" s="40">
        <f>AN157</f>
        <v>10000</v>
      </c>
      <c r="AO170" s="40">
        <f>AO157</f>
        <v>10000</v>
      </c>
      <c r="AP170" s="42">
        <v>0.03</v>
      </c>
      <c r="AQ170" s="42">
        <v>0.03</v>
      </c>
      <c r="AR170" s="4">
        <f t="shared" si="455"/>
        <v>0.21860000000000002</v>
      </c>
      <c r="AS170" s="11">
        <f t="shared" si="456"/>
        <v>0.55000000000000004</v>
      </c>
      <c r="AT170" s="15">
        <f t="shared" si="457"/>
        <v>4826.322971608126</v>
      </c>
      <c r="AU170" s="19">
        <f t="shared" si="458"/>
        <v>0.19996166295283049</v>
      </c>
      <c r="AV170" s="13">
        <f t="shared" si="459"/>
        <v>0.5</v>
      </c>
      <c r="AW170" s="11">
        <f t="shared" si="460"/>
        <v>1</v>
      </c>
      <c r="AX170" s="11">
        <f t="shared" si="461"/>
        <v>0.8911</v>
      </c>
      <c r="AY170" s="11">
        <f t="shared" si="462"/>
        <v>201997.53114128605</v>
      </c>
      <c r="AZ170" s="11">
        <f t="shared" si="463"/>
        <v>1</v>
      </c>
      <c r="BA170" s="11">
        <f t="shared" si="464"/>
        <v>0.34752899999999998</v>
      </c>
      <c r="BB170" s="11">
        <f t="shared" si="465"/>
        <v>1.025058</v>
      </c>
      <c r="BC170" s="11">
        <f t="shared" si="466"/>
        <v>0.99909999999999999</v>
      </c>
      <c r="BD170" s="11">
        <f t="shared" si="467"/>
        <v>0.8911</v>
      </c>
      <c r="BE170" s="11">
        <f t="shared" si="468"/>
        <v>201997.53114128605</v>
      </c>
      <c r="BF170" s="11">
        <f t="shared" si="469"/>
        <v>1</v>
      </c>
      <c r="BG170" s="11">
        <f t="shared" si="470"/>
        <v>0.34752899999999998</v>
      </c>
      <c r="BH170" s="11">
        <f t="shared" si="471"/>
        <v>1.025058</v>
      </c>
      <c r="BI170" s="121">
        <f>16*X170^2/(3*BI159^2*Y170^2)</f>
        <v>1.6133333333333333</v>
      </c>
      <c r="BJ170" s="121">
        <f>16*X170^2/(3*BJ159^2*Y170^2)</f>
        <v>0.40333333333333332</v>
      </c>
      <c r="BK170" s="121">
        <f>16*X170^2/(3*BK159^2*Y170^2)</f>
        <v>0.17925925925925926</v>
      </c>
      <c r="BL170" s="121">
        <f>16*X170^2/(3*BL159^2*Y170^2)</f>
        <v>0.10083333333333333</v>
      </c>
      <c r="BM170" s="121">
        <f>16*X170^2/(3*BM159^2*Y170^2)</f>
        <v>6.4533333333333331E-2</v>
      </c>
      <c r="BN170" s="121">
        <f>16*X170^2/(3*BN159^2*Y170^2)</f>
        <v>4.4814814814814814E-2</v>
      </c>
      <c r="BO170" s="121">
        <f>16*X170^2/(3*BO159^2*Y170^2)</f>
        <v>3.2925170068027212E-2</v>
      </c>
      <c r="BP170" s="121">
        <f>16*X170^2/(3*BP159^2*Y170^2)</f>
        <v>2.5208333333333333E-2</v>
      </c>
      <c r="BQ170" s="121">
        <f t="shared" si="472"/>
        <v>1.3333333333333333</v>
      </c>
      <c r="BR170" s="121">
        <f t="shared" si="363"/>
        <v>1.3333333333333333</v>
      </c>
      <c r="BS170" s="121">
        <f t="shared" si="363"/>
        <v>1.3333333333333333</v>
      </c>
      <c r="BT170" s="121">
        <f t="shared" si="363"/>
        <v>1.3333333333333333</v>
      </c>
      <c r="BU170" s="121">
        <f t="shared" si="363"/>
        <v>1.3333333333333333</v>
      </c>
      <c r="BV170" s="121">
        <f t="shared" si="363"/>
        <v>1.3333333333333333</v>
      </c>
      <c r="BW170" s="121">
        <f t="shared" si="363"/>
        <v>1.3333333333333333</v>
      </c>
      <c r="BX170" s="121">
        <f t="shared" si="363"/>
        <v>1.3333333333333333</v>
      </c>
      <c r="BY170" s="121">
        <f>(BI159^2*Y170^2)/X170^2</f>
        <v>3.3057851239669422</v>
      </c>
      <c r="BZ170" s="121">
        <f>(BJ159^2*Y170^2)/X170^2</f>
        <v>13.223140495867769</v>
      </c>
      <c r="CA170" s="121">
        <f>(BK159^2*Y170^2)/X170^2</f>
        <v>29.75206611570248</v>
      </c>
      <c r="CB170" s="121">
        <f>(BL159^2*Y170^2)/X170^2</f>
        <v>52.892561983471076</v>
      </c>
      <c r="CC170" s="121">
        <f>(BM159^2*Y170^2)/X170^2</f>
        <v>82.644628099173559</v>
      </c>
      <c r="CD170" s="121">
        <f>(BN159^2*Y170^2)/X170^2</f>
        <v>119.00826446280992</v>
      </c>
      <c r="CE170" s="121">
        <f>(BO159^2*Y170^2)/X170^2</f>
        <v>161.98347107438016</v>
      </c>
      <c r="CF170" s="121">
        <f>(BP159^2*Y170^2)/X170^2</f>
        <v>211.5702479338843</v>
      </c>
      <c r="CG170" s="121">
        <f t="shared" si="473"/>
        <v>0.40333333333333332</v>
      </c>
      <c r="CH170" s="121">
        <f t="shared" si="364"/>
        <v>0.10083333333333333</v>
      </c>
      <c r="CI170" s="121">
        <f t="shared" si="365"/>
        <v>4.4814814814814814E-2</v>
      </c>
      <c r="CJ170" s="121">
        <f t="shared" si="366"/>
        <v>2.5208333333333333E-2</v>
      </c>
      <c r="CK170" s="121">
        <f t="shared" si="367"/>
        <v>1.6133333333333333E-2</v>
      </c>
      <c r="CL170" s="121">
        <f t="shared" si="368"/>
        <v>1.1203703703703704E-2</v>
      </c>
      <c r="CM170" s="121">
        <f t="shared" si="369"/>
        <v>8.2312925170068031E-3</v>
      </c>
      <c r="CN170" s="121">
        <f t="shared" si="370"/>
        <v>6.3020833333333331E-3</v>
      </c>
      <c r="CO170" s="95">
        <f t="shared" si="371"/>
        <v>8.9180133223140494</v>
      </c>
      <c r="CP170" s="95">
        <f t="shared" si="372"/>
        <v>22.281937289256199</v>
      </c>
      <c r="CQ170" s="95">
        <f t="shared" si="373"/>
        <v>44.555143900826451</v>
      </c>
      <c r="CR170" s="95">
        <f t="shared" si="374"/>
        <v>75.737633157024788</v>
      </c>
      <c r="CS170" s="95">
        <f t="shared" si="375"/>
        <v>115.82940505785125</v>
      </c>
      <c r="CT170" s="95">
        <f t="shared" si="376"/>
        <v>164.83045960330577</v>
      </c>
      <c r="CU170" s="95">
        <f t="shared" si="377"/>
        <v>222.74079679338843</v>
      </c>
      <c r="CV170" s="95">
        <f t="shared" si="378"/>
        <v>289.56041662809918</v>
      </c>
      <c r="CW170" s="95">
        <f t="shared" si="379"/>
        <v>8.9180133223140494</v>
      </c>
      <c r="CX170" s="95">
        <f t="shared" si="380"/>
        <v>22.281937289256199</v>
      </c>
      <c r="CY170" s="95">
        <f t="shared" si="381"/>
        <v>44.555143900826451</v>
      </c>
      <c r="CZ170" s="95">
        <f t="shared" si="382"/>
        <v>75.737633157024788</v>
      </c>
      <c r="DA170" s="95">
        <f t="shared" si="383"/>
        <v>115.82940505785125</v>
      </c>
      <c r="DB170" s="95">
        <f t="shared" si="384"/>
        <v>164.83045960330577</v>
      </c>
      <c r="DC170" s="95">
        <f t="shared" si="385"/>
        <v>222.74079679338843</v>
      </c>
      <c r="DD170" s="95">
        <f t="shared" si="386"/>
        <v>289.56041662809918</v>
      </c>
      <c r="DE170" s="13">
        <f t="shared" si="474"/>
        <v>7.6526064573002746</v>
      </c>
      <c r="DF170" s="13">
        <f t="shared" si="475"/>
        <v>16.359961829201101</v>
      </c>
      <c r="DG170" s="13">
        <f t="shared" si="476"/>
        <v>32.664813374961739</v>
      </c>
      <c r="DH170" s="13">
        <f t="shared" si="477"/>
        <v>55.726883316804411</v>
      </c>
      <c r="DI170" s="13">
        <f t="shared" si="387"/>
        <v>85.442649432506897</v>
      </c>
      <c r="DJ170" s="13">
        <f t="shared" si="388"/>
        <v>121.78656727762473</v>
      </c>
      <c r="DK170" s="13">
        <f t="shared" si="389"/>
        <v>164.7498842444482</v>
      </c>
      <c r="DL170" s="13">
        <f t="shared" si="390"/>
        <v>214.32894426721765</v>
      </c>
      <c r="DM170" s="95">
        <f t="shared" si="391"/>
        <v>7.6526064573002746</v>
      </c>
      <c r="DN170" s="95">
        <f t="shared" si="392"/>
        <v>16.359961829201101</v>
      </c>
      <c r="DO170" s="95">
        <f t="shared" si="393"/>
        <v>32.664813374961739</v>
      </c>
      <c r="DP170" s="95">
        <f t="shared" si="394"/>
        <v>55.726883316804411</v>
      </c>
      <c r="DQ170" s="95">
        <f t="shared" si="395"/>
        <v>85.442649432506897</v>
      </c>
      <c r="DR170" s="95">
        <f t="shared" si="396"/>
        <v>121.78656727762473</v>
      </c>
      <c r="DS170" s="95">
        <f t="shared" si="397"/>
        <v>164.7498842444482</v>
      </c>
      <c r="DT170" s="95">
        <f t="shared" si="398"/>
        <v>214.32894426721765</v>
      </c>
      <c r="DU170" s="95">
        <f t="shared" si="399"/>
        <v>7.0113477311294758</v>
      </c>
      <c r="DV170" s="95">
        <f t="shared" si="400"/>
        <v>11.046092404517903</v>
      </c>
      <c r="DW170" s="95">
        <f t="shared" si="401"/>
        <v>18.601304074980103</v>
      </c>
      <c r="DX170" s="95">
        <f t="shared" si="402"/>
        <v>29.287621548071623</v>
      </c>
      <c r="DY170" s="95">
        <f t="shared" si="403"/>
        <v>43.057075524636915</v>
      </c>
      <c r="DZ170" s="95">
        <f t="shared" si="404"/>
        <v>59.897829424364851</v>
      </c>
      <c r="EA170" s="95">
        <f t="shared" si="405"/>
        <v>79.805827533915789</v>
      </c>
      <c r="EB170" s="95">
        <f t="shared" si="406"/>
        <v>102.7793757347865</v>
      </c>
      <c r="EC170" s="95">
        <f t="shared" si="407"/>
        <v>7.0113477311294758</v>
      </c>
      <c r="ED170" s="95">
        <f t="shared" si="408"/>
        <v>11.046092404517903</v>
      </c>
      <c r="EE170" s="95">
        <f t="shared" si="409"/>
        <v>18.601304074980103</v>
      </c>
      <c r="EF170" s="95">
        <f t="shared" si="410"/>
        <v>29.287621548071623</v>
      </c>
      <c r="EG170" s="95">
        <f t="shared" si="411"/>
        <v>43.057075524636915</v>
      </c>
      <c r="EH170" s="95">
        <f t="shared" si="412"/>
        <v>59.897829424364851</v>
      </c>
      <c r="EI170" s="95">
        <f t="shared" si="413"/>
        <v>79.805827533915789</v>
      </c>
      <c r="EJ170" s="95">
        <f t="shared" si="414"/>
        <v>102.7793757347865</v>
      </c>
      <c r="EK170" s="95">
        <f t="shared" si="415"/>
        <v>7.0113477311294758</v>
      </c>
      <c r="EL170" s="95">
        <f t="shared" si="416"/>
        <v>11.046092404517903</v>
      </c>
      <c r="EM170" s="95">
        <f t="shared" si="417"/>
        <v>18.601304074980103</v>
      </c>
      <c r="EN170" s="95">
        <f t="shared" si="418"/>
        <v>29.287621548071623</v>
      </c>
      <c r="EO170" s="95">
        <f t="shared" si="419"/>
        <v>43.057075524636915</v>
      </c>
      <c r="EP170" s="95">
        <f t="shared" si="420"/>
        <v>59.897829424364851</v>
      </c>
      <c r="EQ170" s="95">
        <f t="shared" si="421"/>
        <v>79.805827533915789</v>
      </c>
      <c r="ER170" s="95">
        <f t="shared" si="422"/>
        <v>102.7793757347865</v>
      </c>
      <c r="ES170" s="95">
        <f t="shared" si="423"/>
        <v>1</v>
      </c>
      <c r="ET170" s="95">
        <f t="shared" si="424"/>
        <v>1</v>
      </c>
      <c r="EU170" s="95">
        <f t="shared" si="425"/>
        <v>1</v>
      </c>
      <c r="EV170" s="95">
        <f t="shared" si="426"/>
        <v>1</v>
      </c>
      <c r="EW170" s="95">
        <f t="shared" si="427"/>
        <v>1</v>
      </c>
      <c r="EX170" s="95">
        <f t="shared" si="428"/>
        <v>1</v>
      </c>
      <c r="EY170" s="95">
        <f t="shared" si="429"/>
        <v>1</v>
      </c>
      <c r="EZ170" s="95">
        <f t="shared" si="430"/>
        <v>1</v>
      </c>
      <c r="FA170" s="95">
        <f t="shared" si="431"/>
        <v>1</v>
      </c>
      <c r="FB170" s="95">
        <f t="shared" si="432"/>
        <v>1</v>
      </c>
      <c r="FC170" s="95">
        <f t="shared" si="433"/>
        <v>1</v>
      </c>
      <c r="FD170" s="95">
        <f t="shared" si="434"/>
        <v>1</v>
      </c>
      <c r="FE170" s="95">
        <f t="shared" si="435"/>
        <v>1</v>
      </c>
      <c r="FF170" s="95">
        <f t="shared" si="436"/>
        <v>1</v>
      </c>
      <c r="FG170" s="95">
        <f t="shared" si="437"/>
        <v>1</v>
      </c>
      <c r="FH170" s="95">
        <f t="shared" si="438"/>
        <v>1</v>
      </c>
      <c r="FI170" s="95">
        <f t="shared" si="439"/>
        <v>1</v>
      </c>
      <c r="FJ170" s="95">
        <f t="shared" si="440"/>
        <v>1</v>
      </c>
      <c r="FK170" s="95">
        <f t="shared" si="441"/>
        <v>1</v>
      </c>
      <c r="FL170" s="95">
        <f t="shared" si="442"/>
        <v>1</v>
      </c>
      <c r="FM170" s="95">
        <f t="shared" si="443"/>
        <v>1</v>
      </c>
      <c r="FN170" s="95">
        <f t="shared" si="444"/>
        <v>1</v>
      </c>
      <c r="FO170" s="95">
        <f t="shared" si="445"/>
        <v>1</v>
      </c>
      <c r="FP170" s="95">
        <f t="shared" si="446"/>
        <v>1</v>
      </c>
      <c r="FQ170" s="115">
        <f t="shared" si="447"/>
        <v>3.6024833550682964</v>
      </c>
      <c r="FR170" s="115">
        <f t="shared" si="448"/>
        <v>4.1149949160693415</v>
      </c>
      <c r="FS170" s="115">
        <f t="shared" si="449"/>
        <v>4.5040200227732088</v>
      </c>
      <c r="FT170" s="115">
        <f t="shared" si="450"/>
        <v>4.694961964636172</v>
      </c>
      <c r="FU170" s="115">
        <f t="shared" si="451"/>
        <v>4.7963493520093854</v>
      </c>
      <c r="FV170" s="115">
        <f t="shared" si="452"/>
        <v>4.8553650713712164</v>
      </c>
      <c r="FW170" s="115">
        <f t="shared" si="453"/>
        <v>4.8923876760183322</v>
      </c>
      <c r="FX170" s="115">
        <f t="shared" si="454"/>
        <v>4.9170201102242901</v>
      </c>
      <c r="FZ170" s="90">
        <f t="shared" si="478"/>
        <v>3.6024833550682964</v>
      </c>
      <c r="GB170" s="18"/>
      <c r="GC170" s="29"/>
      <c r="GE170" s="15"/>
      <c r="GF170" s="15"/>
      <c r="GG170" s="15"/>
      <c r="GI170" s="31"/>
      <c r="GJ170" s="31"/>
      <c r="GK170" s="31"/>
      <c r="HU170" s="21"/>
      <c r="HV170" s="21"/>
      <c r="HW170" s="21"/>
      <c r="HX170" s="21"/>
      <c r="HY170" s="21"/>
      <c r="HZ170" s="21"/>
      <c r="IA170" s="21"/>
      <c r="IC170" s="28"/>
      <c r="ID170" s="13"/>
      <c r="IE170" s="13"/>
      <c r="IF170" s="13"/>
      <c r="IG170" s="13"/>
      <c r="IH170" s="13"/>
      <c r="II170" s="13"/>
      <c r="IJ170" s="28"/>
      <c r="IK170" s="20"/>
      <c r="IL170" s="13"/>
      <c r="IM170" s="11"/>
      <c r="IN170" s="23"/>
      <c r="IO170" s="13"/>
      <c r="IP170" s="23"/>
      <c r="IQ170" s="28"/>
      <c r="IR170" s="20"/>
      <c r="IS170" s="13"/>
      <c r="IT170" s="20"/>
      <c r="IU170" s="23"/>
      <c r="IV170" s="20"/>
      <c r="IW170" s="23"/>
      <c r="IY170" s="13"/>
      <c r="IZ170" s="25"/>
      <c r="JA170" s="25"/>
      <c r="JB170" s="25"/>
      <c r="JC170" s="25"/>
      <c r="JD170" s="25"/>
      <c r="JE170" s="25"/>
      <c r="JF170" s="25"/>
    </row>
    <row r="171" spans="1:317" s="122" customFormat="1" ht="13.8" x14ac:dyDescent="0.3">
      <c r="A171" s="27"/>
      <c r="B171" s="27"/>
      <c r="C171" s="27"/>
      <c r="D171" s="27"/>
      <c r="E171" s="27"/>
      <c r="F171" s="27"/>
      <c r="G171" s="27"/>
      <c r="H171" s="27"/>
      <c r="I171" s="27"/>
      <c r="J171" s="27"/>
      <c r="K171" s="27"/>
      <c r="L171" s="27"/>
      <c r="M171" s="100"/>
      <c r="N171" s="100"/>
      <c r="O171" s="100"/>
      <c r="P171" s="100"/>
      <c r="Q171" s="100"/>
      <c r="R171" s="100"/>
      <c r="S171" s="101"/>
      <c r="T171" s="100"/>
      <c r="X171" s="118">
        <v>6</v>
      </c>
      <c r="Y171" s="118">
        <v>10</v>
      </c>
      <c r="Z171" s="40">
        <v>1.7999999999999999E-2</v>
      </c>
      <c r="AA171" s="40">
        <v>10000000</v>
      </c>
      <c r="AB171" s="40">
        <v>10000000</v>
      </c>
      <c r="AC171" s="98">
        <v>3900000</v>
      </c>
      <c r="AD171" s="42">
        <v>0.33</v>
      </c>
      <c r="AE171" s="42">
        <v>0.33</v>
      </c>
      <c r="AF171" s="41">
        <v>1.7999999999999999E-2</v>
      </c>
      <c r="AG171" s="40">
        <v>10000000</v>
      </c>
      <c r="AH171" s="40">
        <v>10000000</v>
      </c>
      <c r="AI171" s="98">
        <v>3900000</v>
      </c>
      <c r="AJ171" s="42">
        <v>0.33</v>
      </c>
      <c r="AK171" s="42">
        <v>0.33</v>
      </c>
      <c r="AL171" s="42">
        <f>AL157</f>
        <v>0.2006</v>
      </c>
      <c r="AM171" s="40">
        <v>6000</v>
      </c>
      <c r="AN171" s="40">
        <f>AN157</f>
        <v>10000</v>
      </c>
      <c r="AO171" s="40">
        <f>AO157</f>
        <v>10000</v>
      </c>
      <c r="AP171" s="42">
        <v>0.03</v>
      </c>
      <c r="AQ171" s="42">
        <v>0.03</v>
      </c>
      <c r="AR171" s="4">
        <f t="shared" si="455"/>
        <v>0.21860000000000002</v>
      </c>
      <c r="AS171" s="11">
        <f t="shared" si="456"/>
        <v>0.6</v>
      </c>
      <c r="AT171" s="15">
        <f t="shared" si="457"/>
        <v>4826.322971608126</v>
      </c>
      <c r="AU171" s="19">
        <f t="shared" si="458"/>
        <v>0.19996166295283049</v>
      </c>
      <c r="AV171" s="13">
        <f t="shared" si="459"/>
        <v>0.5</v>
      </c>
      <c r="AW171" s="11">
        <f t="shared" si="460"/>
        <v>1</v>
      </c>
      <c r="AX171" s="11">
        <f t="shared" si="461"/>
        <v>0.8911</v>
      </c>
      <c r="AY171" s="11">
        <f t="shared" si="462"/>
        <v>201997.53114128605</v>
      </c>
      <c r="AZ171" s="11">
        <f t="shared" si="463"/>
        <v>1</v>
      </c>
      <c r="BA171" s="11">
        <f t="shared" si="464"/>
        <v>0.34752899999999998</v>
      </c>
      <c r="BB171" s="11">
        <f t="shared" si="465"/>
        <v>1.025058</v>
      </c>
      <c r="BC171" s="11">
        <f t="shared" si="466"/>
        <v>0.99909999999999999</v>
      </c>
      <c r="BD171" s="11">
        <f t="shared" si="467"/>
        <v>0.8911</v>
      </c>
      <c r="BE171" s="11">
        <f t="shared" si="468"/>
        <v>201997.53114128605</v>
      </c>
      <c r="BF171" s="11">
        <f t="shared" si="469"/>
        <v>1</v>
      </c>
      <c r="BG171" s="11">
        <f t="shared" si="470"/>
        <v>0.34752899999999998</v>
      </c>
      <c r="BH171" s="11">
        <f t="shared" si="471"/>
        <v>1.025058</v>
      </c>
      <c r="BI171" s="121">
        <f>16*X171^2/(3*BI159^2*Y171^2)</f>
        <v>1.92</v>
      </c>
      <c r="BJ171" s="121">
        <f>16*X171^2/(3*BJ159^2*Y171^2)</f>
        <v>0.48</v>
      </c>
      <c r="BK171" s="121">
        <f>16*X171^2/(3*BK159^2*Y171^2)</f>
        <v>0.21333333333333335</v>
      </c>
      <c r="BL171" s="121">
        <f>16*X171^2/(3*BL159^2*Y171^2)</f>
        <v>0.12</v>
      </c>
      <c r="BM171" s="121">
        <f>16*X171^2/(3*BM159^2*Y171^2)</f>
        <v>7.6799999999999993E-2</v>
      </c>
      <c r="BN171" s="121">
        <f>16*X171^2/(3*BN159^2*Y171^2)</f>
        <v>5.3333333333333337E-2</v>
      </c>
      <c r="BO171" s="121">
        <f>16*X171^2/(3*BO159^2*Y171^2)</f>
        <v>3.9183673469387753E-2</v>
      </c>
      <c r="BP171" s="121">
        <f>16*X171^2/(3*BP159^2*Y171^2)</f>
        <v>0.03</v>
      </c>
      <c r="BQ171" s="121">
        <f t="shared" si="472"/>
        <v>1.3333333333333333</v>
      </c>
      <c r="BR171" s="121">
        <f t="shared" si="363"/>
        <v>1.3333333333333333</v>
      </c>
      <c r="BS171" s="121">
        <f t="shared" si="363"/>
        <v>1.3333333333333333</v>
      </c>
      <c r="BT171" s="121">
        <f t="shared" si="363"/>
        <v>1.3333333333333333</v>
      </c>
      <c r="BU171" s="121">
        <f t="shared" si="363"/>
        <v>1.3333333333333333</v>
      </c>
      <c r="BV171" s="121">
        <f t="shared" si="363"/>
        <v>1.3333333333333333</v>
      </c>
      <c r="BW171" s="121">
        <f t="shared" si="363"/>
        <v>1.3333333333333333</v>
      </c>
      <c r="BX171" s="121">
        <f t="shared" si="363"/>
        <v>1.3333333333333333</v>
      </c>
      <c r="BY171" s="121">
        <f>(BI159^2*Y171^2)/X171^2</f>
        <v>2.7777777777777777</v>
      </c>
      <c r="BZ171" s="121">
        <f>(BJ159^2*Y171^2)/X171^2</f>
        <v>11.111111111111111</v>
      </c>
      <c r="CA171" s="121">
        <f>(BK159^2*Y171^2)/X171^2</f>
        <v>25</v>
      </c>
      <c r="CB171" s="121">
        <f>(BL159^2*Y171^2)/X171^2</f>
        <v>44.444444444444443</v>
      </c>
      <c r="CC171" s="121">
        <f>(BM159^2*Y171^2)/X171^2</f>
        <v>69.444444444444443</v>
      </c>
      <c r="CD171" s="121">
        <f>(BN159^2*Y171^2)/X171^2</f>
        <v>100</v>
      </c>
      <c r="CE171" s="121">
        <f>(BO159^2*Y171^2)/X171^2</f>
        <v>136.11111111111111</v>
      </c>
      <c r="CF171" s="121">
        <f>(BP159^2*Y171^2)/X171^2</f>
        <v>177.77777777777777</v>
      </c>
      <c r="CG171" s="121">
        <f t="shared" si="473"/>
        <v>0.48</v>
      </c>
      <c r="CH171" s="121">
        <f t="shared" si="364"/>
        <v>0.12</v>
      </c>
      <c r="CI171" s="121">
        <f t="shared" si="365"/>
        <v>5.3333333333333337E-2</v>
      </c>
      <c r="CJ171" s="121">
        <f t="shared" si="366"/>
        <v>0.03</v>
      </c>
      <c r="CK171" s="121">
        <f t="shared" si="367"/>
        <v>1.9199999999999998E-2</v>
      </c>
      <c r="CL171" s="121">
        <f t="shared" si="368"/>
        <v>1.3333333333333334E-2</v>
      </c>
      <c r="CM171" s="121">
        <f t="shared" si="369"/>
        <v>9.7959183673469383E-3</v>
      </c>
      <c r="CN171" s="121">
        <f t="shared" si="370"/>
        <v>7.4999999999999997E-3</v>
      </c>
      <c r="CO171" s="95">
        <f t="shared" si="371"/>
        <v>8.2065081111111109</v>
      </c>
      <c r="CP171" s="95">
        <f t="shared" si="372"/>
        <v>19.435916444444445</v>
      </c>
      <c r="CQ171" s="95">
        <f t="shared" si="373"/>
        <v>38.151596999999995</v>
      </c>
      <c r="CR171" s="95">
        <f t="shared" si="374"/>
        <v>64.353549777777772</v>
      </c>
      <c r="CS171" s="95">
        <f t="shared" si="375"/>
        <v>98.041774777777775</v>
      </c>
      <c r="CT171" s="95">
        <f t="shared" si="376"/>
        <v>139.216272</v>
      </c>
      <c r="CU171" s="95">
        <f t="shared" si="377"/>
        <v>187.87704144444444</v>
      </c>
      <c r="CV171" s="95">
        <f t="shared" si="378"/>
        <v>244.02408311111111</v>
      </c>
      <c r="CW171" s="95">
        <f t="shared" si="379"/>
        <v>8.2065081111111109</v>
      </c>
      <c r="CX171" s="95">
        <f t="shared" si="380"/>
        <v>19.435916444444445</v>
      </c>
      <c r="CY171" s="95">
        <f t="shared" si="381"/>
        <v>38.151596999999995</v>
      </c>
      <c r="CZ171" s="95">
        <f t="shared" si="382"/>
        <v>64.353549777777772</v>
      </c>
      <c r="DA171" s="95">
        <f t="shared" si="383"/>
        <v>98.041774777777775</v>
      </c>
      <c r="DB171" s="95">
        <f t="shared" si="384"/>
        <v>139.216272</v>
      </c>
      <c r="DC171" s="95">
        <f t="shared" si="385"/>
        <v>187.87704144444444</v>
      </c>
      <c r="DD171" s="95">
        <f t="shared" si="386"/>
        <v>244.02408311111111</v>
      </c>
      <c r="DE171" s="13">
        <f t="shared" si="474"/>
        <v>7.4312657777777771</v>
      </c>
      <c r="DF171" s="13">
        <f t="shared" si="475"/>
        <v>14.324599111111111</v>
      </c>
      <c r="DG171" s="13">
        <f t="shared" si="476"/>
        <v>27.946821333333332</v>
      </c>
      <c r="DH171" s="13">
        <f t="shared" si="477"/>
        <v>47.297932444444442</v>
      </c>
      <c r="DI171" s="13">
        <f t="shared" si="387"/>
        <v>72.254732444444443</v>
      </c>
      <c r="DJ171" s="13">
        <f t="shared" si="388"/>
        <v>102.78682133333334</v>
      </c>
      <c r="DK171" s="13">
        <f t="shared" si="389"/>
        <v>138.88378278458049</v>
      </c>
      <c r="DL171" s="13">
        <f t="shared" si="390"/>
        <v>180.54126577777777</v>
      </c>
      <c r="DM171" s="95">
        <f t="shared" si="391"/>
        <v>7.4312657777777771</v>
      </c>
      <c r="DN171" s="95">
        <f t="shared" si="392"/>
        <v>14.324599111111111</v>
      </c>
      <c r="DO171" s="95">
        <f t="shared" si="393"/>
        <v>27.946821333333332</v>
      </c>
      <c r="DP171" s="95">
        <f t="shared" si="394"/>
        <v>47.297932444444442</v>
      </c>
      <c r="DQ171" s="95">
        <f t="shared" si="395"/>
        <v>72.254732444444443</v>
      </c>
      <c r="DR171" s="95">
        <f t="shared" si="396"/>
        <v>102.78682133333334</v>
      </c>
      <c r="DS171" s="95">
        <f t="shared" si="397"/>
        <v>138.88378278458049</v>
      </c>
      <c r="DT171" s="95">
        <f t="shared" si="398"/>
        <v>180.54126577777777</v>
      </c>
      <c r="DU171" s="95">
        <f t="shared" si="399"/>
        <v>6.9087846577777769</v>
      </c>
      <c r="DV171" s="95">
        <f t="shared" si="400"/>
        <v>10.10296231111111</v>
      </c>
      <c r="DW171" s="95">
        <f t="shared" si="401"/>
        <v>16.415118666666665</v>
      </c>
      <c r="DX171" s="95">
        <f t="shared" si="402"/>
        <v>25.38188172444444</v>
      </c>
      <c r="DY171" s="95">
        <f t="shared" si="403"/>
        <v>36.946164054044438</v>
      </c>
      <c r="DZ171" s="95">
        <f t="shared" si="404"/>
        <v>51.093879146666666</v>
      </c>
      <c r="EA171" s="95">
        <f t="shared" si="405"/>
        <v>67.82020036825395</v>
      </c>
      <c r="EB171" s="95">
        <f t="shared" si="406"/>
        <v>87.123111577777749</v>
      </c>
      <c r="EC171" s="95">
        <f t="shared" si="407"/>
        <v>6.9087846577777761</v>
      </c>
      <c r="ED171" s="95">
        <f t="shared" si="408"/>
        <v>10.10296231111111</v>
      </c>
      <c r="EE171" s="95">
        <f t="shared" si="409"/>
        <v>16.415118666666665</v>
      </c>
      <c r="EF171" s="95">
        <f t="shared" si="410"/>
        <v>25.38188172444444</v>
      </c>
      <c r="EG171" s="95">
        <f t="shared" si="411"/>
        <v>36.946164054044438</v>
      </c>
      <c r="EH171" s="95">
        <f t="shared" si="412"/>
        <v>51.093879146666666</v>
      </c>
      <c r="EI171" s="95">
        <f t="shared" si="413"/>
        <v>67.82020036825395</v>
      </c>
      <c r="EJ171" s="95">
        <f t="shared" si="414"/>
        <v>87.123111577777763</v>
      </c>
      <c r="EK171" s="95">
        <f t="shared" si="415"/>
        <v>6.9087846577777761</v>
      </c>
      <c r="EL171" s="95">
        <f t="shared" si="416"/>
        <v>10.10296231111111</v>
      </c>
      <c r="EM171" s="95">
        <f t="shared" si="417"/>
        <v>16.415118666666665</v>
      </c>
      <c r="EN171" s="95">
        <f t="shared" si="418"/>
        <v>25.38188172444444</v>
      </c>
      <c r="EO171" s="95">
        <f t="shared" si="419"/>
        <v>36.946164054044438</v>
      </c>
      <c r="EP171" s="95">
        <f t="shared" si="420"/>
        <v>51.093879146666666</v>
      </c>
      <c r="EQ171" s="95">
        <f t="shared" si="421"/>
        <v>67.82020036825395</v>
      </c>
      <c r="ER171" s="95">
        <f t="shared" si="422"/>
        <v>87.123111577777763</v>
      </c>
      <c r="ES171" s="95">
        <f t="shared" si="423"/>
        <v>1</v>
      </c>
      <c r="ET171" s="95">
        <f t="shared" si="424"/>
        <v>1</v>
      </c>
      <c r="EU171" s="95">
        <f t="shared" si="425"/>
        <v>1</v>
      </c>
      <c r="EV171" s="95">
        <f t="shared" si="426"/>
        <v>1</v>
      </c>
      <c r="EW171" s="95">
        <f t="shared" si="427"/>
        <v>1</v>
      </c>
      <c r="EX171" s="95">
        <f t="shared" si="428"/>
        <v>1</v>
      </c>
      <c r="EY171" s="95">
        <f t="shared" si="429"/>
        <v>1</v>
      </c>
      <c r="EZ171" s="95">
        <f t="shared" si="430"/>
        <v>1</v>
      </c>
      <c r="FA171" s="95">
        <f t="shared" si="431"/>
        <v>1</v>
      </c>
      <c r="FB171" s="95">
        <f t="shared" si="432"/>
        <v>1</v>
      </c>
      <c r="FC171" s="95">
        <f t="shared" si="433"/>
        <v>1</v>
      </c>
      <c r="FD171" s="95">
        <f t="shared" si="434"/>
        <v>1</v>
      </c>
      <c r="FE171" s="95">
        <f t="shared" si="435"/>
        <v>1</v>
      </c>
      <c r="FF171" s="95">
        <f t="shared" si="436"/>
        <v>1</v>
      </c>
      <c r="FG171" s="95">
        <f t="shared" si="437"/>
        <v>1</v>
      </c>
      <c r="FH171" s="95">
        <f t="shared" si="438"/>
        <v>1</v>
      </c>
      <c r="FI171" s="95">
        <f t="shared" si="439"/>
        <v>1</v>
      </c>
      <c r="FJ171" s="95">
        <f t="shared" si="440"/>
        <v>1</v>
      </c>
      <c r="FK171" s="95">
        <f t="shared" si="441"/>
        <v>1</v>
      </c>
      <c r="FL171" s="95">
        <f t="shared" si="442"/>
        <v>1</v>
      </c>
      <c r="FM171" s="95">
        <f t="shared" si="443"/>
        <v>1</v>
      </c>
      <c r="FN171" s="95">
        <f t="shared" si="444"/>
        <v>1</v>
      </c>
      <c r="FO171" s="95">
        <f t="shared" si="445"/>
        <v>1</v>
      </c>
      <c r="FP171" s="95">
        <f t="shared" si="446"/>
        <v>1</v>
      </c>
      <c r="FQ171" s="115">
        <f t="shared" si="447"/>
        <v>3.6346563850492921</v>
      </c>
      <c r="FR171" s="115">
        <f t="shared" si="448"/>
        <v>4.020434486800422</v>
      </c>
      <c r="FS171" s="115">
        <f t="shared" si="449"/>
        <v>4.4314306180117047</v>
      </c>
      <c r="FT171" s="115">
        <f t="shared" si="450"/>
        <v>4.6449426049001801</v>
      </c>
      <c r="FU171" s="115">
        <f t="shared" si="451"/>
        <v>4.7610705491202223</v>
      </c>
      <c r="FV171" s="115">
        <f t="shared" si="452"/>
        <v>4.8295126270209092</v>
      </c>
      <c r="FW171" s="115">
        <f t="shared" si="453"/>
        <v>4.8727611524511536</v>
      </c>
      <c r="FX171" s="115">
        <f t="shared" si="454"/>
        <v>4.9016681542066856</v>
      </c>
      <c r="FY171" s="90"/>
      <c r="FZ171" s="90">
        <f t="shared" si="478"/>
        <v>3.6346563850492921</v>
      </c>
      <c r="GA171" s="27"/>
      <c r="GB171" s="27"/>
      <c r="GC171" s="102"/>
      <c r="GD171" s="27"/>
      <c r="GE171" s="103"/>
      <c r="GF171" s="103"/>
      <c r="GG171" s="103"/>
      <c r="GH171" s="27"/>
      <c r="GI171" s="105"/>
      <c r="GJ171" s="105"/>
      <c r="GK171" s="105"/>
      <c r="GL171" s="27"/>
      <c r="GM171" s="27"/>
      <c r="GN171" s="27"/>
      <c r="GO171" s="27"/>
      <c r="GP171" s="27"/>
      <c r="GQ171" s="27"/>
      <c r="GR171" s="27"/>
      <c r="GS171" s="27"/>
      <c r="GT171" s="27"/>
      <c r="GU171" s="27"/>
      <c r="GV171" s="27"/>
      <c r="GW171" s="27"/>
      <c r="GX171" s="27"/>
      <c r="GY171" s="27"/>
      <c r="GZ171" s="27"/>
      <c r="HA171" s="27"/>
      <c r="HB171" s="27"/>
      <c r="HC171" s="27"/>
      <c r="HD171" s="27"/>
      <c r="HE171" s="27"/>
      <c r="HF171" s="27"/>
      <c r="HG171" s="27"/>
      <c r="HH171" s="27"/>
      <c r="HI171" s="27"/>
      <c r="HJ171" s="27"/>
      <c r="HK171" s="27"/>
      <c r="HL171" s="27"/>
      <c r="HM171" s="27"/>
      <c r="HN171" s="27"/>
      <c r="HO171" s="27"/>
      <c r="HP171" s="27"/>
      <c r="HQ171" s="27"/>
      <c r="HR171" s="27"/>
      <c r="HS171" s="27"/>
      <c r="HT171" s="27"/>
      <c r="HU171" s="106"/>
      <c r="HV171" s="106"/>
      <c r="HW171" s="106"/>
      <c r="HX171" s="106"/>
      <c r="HY171" s="106"/>
      <c r="HZ171" s="106"/>
      <c r="IA171" s="106"/>
      <c r="IB171" s="27"/>
      <c r="IC171" s="103"/>
      <c r="ID171" s="107"/>
      <c r="IE171" s="107"/>
      <c r="IF171" s="107"/>
      <c r="IG171" s="107"/>
      <c r="IH171" s="107"/>
      <c r="II171" s="107"/>
      <c r="IJ171" s="103"/>
      <c r="IK171" s="108"/>
      <c r="IL171" s="107"/>
      <c r="IM171" s="27"/>
      <c r="IN171" s="107"/>
      <c r="IO171" s="107"/>
      <c r="IP171" s="107"/>
      <c r="IQ171" s="103"/>
      <c r="IR171" s="108"/>
      <c r="IS171" s="107"/>
      <c r="IT171" s="108"/>
      <c r="IU171" s="107"/>
      <c r="IV171" s="108"/>
      <c r="IW171" s="107"/>
      <c r="IX171" s="27"/>
      <c r="IY171" s="107"/>
      <c r="IZ171" s="106"/>
      <c r="JA171" s="106"/>
      <c r="JB171" s="106"/>
      <c r="JC171" s="106"/>
      <c r="JD171" s="106"/>
      <c r="JE171" s="106"/>
      <c r="JF171" s="106"/>
      <c r="JG171" s="27"/>
      <c r="JH171" s="27"/>
      <c r="JI171" s="27"/>
      <c r="JJ171" s="27"/>
      <c r="JK171" s="27"/>
      <c r="JL171" s="27"/>
      <c r="JM171" s="27"/>
      <c r="JN171" s="27"/>
      <c r="JO171" s="27"/>
      <c r="JP171" s="27"/>
      <c r="JQ171" s="27"/>
      <c r="JR171" s="27"/>
      <c r="JS171" s="27"/>
      <c r="JT171" s="27"/>
      <c r="JU171" s="27"/>
      <c r="JV171" s="27"/>
      <c r="JW171" s="27"/>
      <c r="JX171" s="27"/>
      <c r="JY171" s="27"/>
      <c r="JZ171" s="27"/>
      <c r="KA171" s="27"/>
      <c r="KB171" s="27"/>
      <c r="KC171" s="27"/>
      <c r="KD171" s="27"/>
      <c r="KE171" s="27"/>
      <c r="KF171" s="27"/>
      <c r="KG171" s="27"/>
      <c r="KH171" s="27"/>
      <c r="KI171" s="27"/>
      <c r="KJ171" s="27"/>
      <c r="KK171" s="27"/>
      <c r="KL171" s="27"/>
      <c r="KM171" s="27"/>
      <c r="KN171" s="27"/>
      <c r="KO171" s="27"/>
      <c r="KP171" s="27"/>
      <c r="KQ171" s="27"/>
      <c r="KR171" s="27"/>
      <c r="KS171" s="27"/>
      <c r="KT171" s="27"/>
      <c r="KU171" s="27"/>
      <c r="KV171" s="27"/>
      <c r="KW171" s="27"/>
      <c r="KX171" s="27"/>
      <c r="KY171" s="27"/>
      <c r="KZ171" s="27"/>
      <c r="LA171" s="27"/>
      <c r="LB171" s="27"/>
      <c r="LC171" s="27"/>
      <c r="LD171" s="27"/>
      <c r="LE171" s="27"/>
    </row>
    <row r="172" spans="1:317" s="122" customFormat="1" ht="13.8" x14ac:dyDescent="0.3">
      <c r="B172" s="109"/>
      <c r="L172" s="27"/>
      <c r="M172" s="100"/>
      <c r="N172" s="100"/>
      <c r="O172" s="100"/>
      <c r="P172" s="100"/>
      <c r="Q172" s="100"/>
      <c r="R172" s="100"/>
      <c r="S172" s="101"/>
      <c r="T172" s="100"/>
      <c r="V172" s="96"/>
      <c r="W172" s="96"/>
      <c r="X172" s="118">
        <v>6.5</v>
      </c>
      <c r="Y172" s="118">
        <v>10</v>
      </c>
      <c r="Z172" s="40">
        <v>1.7999999999999999E-2</v>
      </c>
      <c r="AA172" s="40">
        <v>10000000</v>
      </c>
      <c r="AB172" s="40">
        <v>10000000</v>
      </c>
      <c r="AC172" s="98">
        <v>3900000</v>
      </c>
      <c r="AD172" s="42">
        <v>0.33</v>
      </c>
      <c r="AE172" s="42">
        <v>0.33</v>
      </c>
      <c r="AF172" s="41">
        <v>1.7999999999999999E-2</v>
      </c>
      <c r="AG172" s="40">
        <v>10000000</v>
      </c>
      <c r="AH172" s="40">
        <v>10000000</v>
      </c>
      <c r="AI172" s="98">
        <v>3900000</v>
      </c>
      <c r="AJ172" s="42">
        <v>0.33</v>
      </c>
      <c r="AK172" s="42">
        <v>0.33</v>
      </c>
      <c r="AL172" s="42">
        <f>AL157</f>
        <v>0.2006</v>
      </c>
      <c r="AM172" s="40">
        <v>6000</v>
      </c>
      <c r="AN172" s="40">
        <f>AN157</f>
        <v>10000</v>
      </c>
      <c r="AO172" s="40">
        <f>AO157</f>
        <v>10000</v>
      </c>
      <c r="AP172" s="42">
        <v>0.03</v>
      </c>
      <c r="AQ172" s="42">
        <v>0.03</v>
      </c>
      <c r="AR172" s="4">
        <f t="shared" si="455"/>
        <v>0.21860000000000002</v>
      </c>
      <c r="AS172" s="11">
        <f t="shared" si="456"/>
        <v>0.65</v>
      </c>
      <c r="AT172" s="15">
        <f t="shared" si="457"/>
        <v>4826.322971608126</v>
      </c>
      <c r="AU172" s="19">
        <f t="shared" si="458"/>
        <v>0.19996166295283049</v>
      </c>
      <c r="AV172" s="13">
        <f t="shared" si="459"/>
        <v>0.5</v>
      </c>
      <c r="AW172" s="11">
        <f t="shared" si="460"/>
        <v>1</v>
      </c>
      <c r="AX172" s="11">
        <f t="shared" si="461"/>
        <v>0.8911</v>
      </c>
      <c r="AY172" s="11">
        <f t="shared" si="462"/>
        <v>201997.53114128605</v>
      </c>
      <c r="AZ172" s="11">
        <f t="shared" si="463"/>
        <v>1</v>
      </c>
      <c r="BA172" s="11">
        <f t="shared" si="464"/>
        <v>0.34752899999999998</v>
      </c>
      <c r="BB172" s="11">
        <f t="shared" si="465"/>
        <v>1.025058</v>
      </c>
      <c r="BC172" s="11">
        <f t="shared" si="466"/>
        <v>0.99909999999999999</v>
      </c>
      <c r="BD172" s="11">
        <f t="shared" si="467"/>
        <v>0.8911</v>
      </c>
      <c r="BE172" s="11">
        <f t="shared" si="468"/>
        <v>201997.53114128605</v>
      </c>
      <c r="BF172" s="11">
        <f t="shared" si="469"/>
        <v>1</v>
      </c>
      <c r="BG172" s="11">
        <f t="shared" si="470"/>
        <v>0.34752899999999998</v>
      </c>
      <c r="BH172" s="11">
        <f t="shared" si="471"/>
        <v>1.025058</v>
      </c>
      <c r="BI172" s="121">
        <f>16*X172^2/(3*BI159^2*Y172^2)</f>
        <v>2.2533333333333334</v>
      </c>
      <c r="BJ172" s="121">
        <f>16*X172^2/(3*BJ159^2*Y172^2)</f>
        <v>0.56333333333333335</v>
      </c>
      <c r="BK172" s="121">
        <f>16*X172^2/(3*BK159^2*Y172^2)</f>
        <v>0.25037037037037035</v>
      </c>
      <c r="BL172" s="121">
        <f>16*X172^2/(3*BL159^2*Y172^2)</f>
        <v>0.14083333333333334</v>
      </c>
      <c r="BM172" s="121">
        <f>16*X172^2/(3*BM159^2*Y172^2)</f>
        <v>9.0133333333333329E-2</v>
      </c>
      <c r="BN172" s="121">
        <f>16*X172^2/(3*BN159^2*Y172^2)</f>
        <v>6.2592592592592589E-2</v>
      </c>
      <c r="BO172" s="121">
        <f>16*X172^2/(3*BO159^2*Y172^2)</f>
        <v>4.5986394557823128E-2</v>
      </c>
      <c r="BP172" s="121">
        <f>16*X172^2/(3*BP159^2*Y172^2)</f>
        <v>3.5208333333333335E-2</v>
      </c>
      <c r="BQ172" s="121">
        <f t="shared" si="472"/>
        <v>1.3333333333333333</v>
      </c>
      <c r="BR172" s="121">
        <f t="shared" si="363"/>
        <v>1.3333333333333333</v>
      </c>
      <c r="BS172" s="121">
        <f t="shared" si="363"/>
        <v>1.3333333333333333</v>
      </c>
      <c r="BT172" s="121">
        <f t="shared" si="363"/>
        <v>1.3333333333333333</v>
      </c>
      <c r="BU172" s="121">
        <f t="shared" si="363"/>
        <v>1.3333333333333333</v>
      </c>
      <c r="BV172" s="121">
        <f t="shared" si="363"/>
        <v>1.3333333333333333</v>
      </c>
      <c r="BW172" s="121">
        <f t="shared" si="363"/>
        <v>1.3333333333333333</v>
      </c>
      <c r="BX172" s="121">
        <f t="shared" si="363"/>
        <v>1.3333333333333333</v>
      </c>
      <c r="BY172" s="121">
        <f>(BI159^2*Y172^2)/X172^2</f>
        <v>2.3668639053254439</v>
      </c>
      <c r="BZ172" s="121">
        <f>(BJ159^2*Y172^2)/X172^2</f>
        <v>9.4674556213017755</v>
      </c>
      <c r="CA172" s="121">
        <f>(BK159^2*Y172^2)/X172^2</f>
        <v>21.301775147928993</v>
      </c>
      <c r="CB172" s="121">
        <f>(BL159^2*Y172^2)/X172^2</f>
        <v>37.869822485207102</v>
      </c>
      <c r="CC172" s="121">
        <f>(BM159^2*Y172^2)/X172^2</f>
        <v>59.171597633136095</v>
      </c>
      <c r="CD172" s="121">
        <f>(BN159^2*Y172^2)/X172^2</f>
        <v>85.207100591715971</v>
      </c>
      <c r="CE172" s="121">
        <f>(BO159^2*Y172^2)/X172^2</f>
        <v>115.97633136094674</v>
      </c>
      <c r="CF172" s="121">
        <f>(BP159^2*Y172^2)/X172^2</f>
        <v>151.47928994082841</v>
      </c>
      <c r="CG172" s="121">
        <f t="shared" si="473"/>
        <v>0.56333333333333335</v>
      </c>
      <c r="CH172" s="121">
        <f t="shared" si="364"/>
        <v>0.14083333333333334</v>
      </c>
      <c r="CI172" s="121">
        <f t="shared" si="365"/>
        <v>6.2592592592592589E-2</v>
      </c>
      <c r="CJ172" s="121">
        <f t="shared" si="366"/>
        <v>3.5208333333333335E-2</v>
      </c>
      <c r="CK172" s="121">
        <f t="shared" si="367"/>
        <v>2.2533333333333332E-2</v>
      </c>
      <c r="CL172" s="121">
        <f t="shared" si="368"/>
        <v>1.5648148148148147E-2</v>
      </c>
      <c r="CM172" s="121">
        <f t="shared" si="369"/>
        <v>1.1496598639455782E-2</v>
      </c>
      <c r="CN172" s="121">
        <f t="shared" si="370"/>
        <v>8.8020833333333336E-3</v>
      </c>
      <c r="CO172" s="95">
        <f t="shared" si="371"/>
        <v>7.6527897514792897</v>
      </c>
      <c r="CP172" s="95">
        <f t="shared" si="372"/>
        <v>17.22104300591716</v>
      </c>
      <c r="CQ172" s="95">
        <f t="shared" si="373"/>
        <v>33.16813176331361</v>
      </c>
      <c r="CR172" s="95">
        <f t="shared" si="374"/>
        <v>55.494056023668634</v>
      </c>
      <c r="CS172" s="95">
        <f t="shared" si="375"/>
        <v>84.198815786982252</v>
      </c>
      <c r="CT172" s="95">
        <f t="shared" si="376"/>
        <v>119.28241105325444</v>
      </c>
      <c r="CU172" s="95">
        <f t="shared" si="377"/>
        <v>160.7448418224852</v>
      </c>
      <c r="CV172" s="95">
        <f t="shared" si="378"/>
        <v>208.58610809467456</v>
      </c>
      <c r="CW172" s="95">
        <f t="shared" si="379"/>
        <v>7.6527897514792897</v>
      </c>
      <c r="CX172" s="95">
        <f t="shared" si="380"/>
        <v>17.22104300591716</v>
      </c>
      <c r="CY172" s="95">
        <f t="shared" si="381"/>
        <v>33.16813176331361</v>
      </c>
      <c r="CZ172" s="95">
        <f t="shared" si="382"/>
        <v>55.494056023668634</v>
      </c>
      <c r="DA172" s="95">
        <f t="shared" si="383"/>
        <v>84.198815786982252</v>
      </c>
      <c r="DB172" s="95">
        <f t="shared" si="384"/>
        <v>119.28241105325444</v>
      </c>
      <c r="DC172" s="95">
        <f t="shared" si="385"/>
        <v>160.7448418224852</v>
      </c>
      <c r="DD172" s="95">
        <f t="shared" si="386"/>
        <v>208.58610809467456</v>
      </c>
      <c r="DE172" s="13">
        <f t="shared" si="474"/>
        <v>7.3536852386587768</v>
      </c>
      <c r="DF172" s="13">
        <f t="shared" si="475"/>
        <v>12.764276954635109</v>
      </c>
      <c r="DG172" s="13">
        <f t="shared" si="476"/>
        <v>24.285633518299363</v>
      </c>
      <c r="DH172" s="13">
        <f t="shared" si="477"/>
        <v>40.744143818540437</v>
      </c>
      <c r="DI172" s="13">
        <f t="shared" si="387"/>
        <v>61.99521896646943</v>
      </c>
      <c r="DJ172" s="13">
        <f t="shared" si="388"/>
        <v>88.003181184308559</v>
      </c>
      <c r="DK172" s="13">
        <f t="shared" si="389"/>
        <v>118.75580575550457</v>
      </c>
      <c r="DL172" s="13">
        <f t="shared" si="390"/>
        <v>154.24798627416175</v>
      </c>
      <c r="DM172" s="95">
        <f t="shared" si="391"/>
        <v>7.3536852386587768</v>
      </c>
      <c r="DN172" s="95">
        <f t="shared" si="392"/>
        <v>12.764276954635109</v>
      </c>
      <c r="DO172" s="95">
        <f t="shared" si="393"/>
        <v>24.285633518299363</v>
      </c>
      <c r="DP172" s="95">
        <f t="shared" si="394"/>
        <v>40.744143818540437</v>
      </c>
      <c r="DQ172" s="95">
        <f t="shared" si="395"/>
        <v>61.99521896646943</v>
      </c>
      <c r="DR172" s="95">
        <f t="shared" si="396"/>
        <v>88.003181184308559</v>
      </c>
      <c r="DS172" s="95">
        <f t="shared" si="397"/>
        <v>118.75580575550457</v>
      </c>
      <c r="DT172" s="95">
        <f t="shared" si="398"/>
        <v>154.24798627416175</v>
      </c>
      <c r="DU172" s="95">
        <f t="shared" si="399"/>
        <v>6.8728360082051276</v>
      </c>
      <c r="DV172" s="95">
        <f t="shared" si="400"/>
        <v>9.3799527128205131</v>
      </c>
      <c r="DW172" s="95">
        <f t="shared" si="401"/>
        <v>14.718626746438744</v>
      </c>
      <c r="DX172" s="95">
        <f t="shared" si="402"/>
        <v>22.345039581282052</v>
      </c>
      <c r="DY172" s="95">
        <f t="shared" si="403"/>
        <v>32.192192774728206</v>
      </c>
      <c r="DZ172" s="95">
        <f t="shared" si="404"/>
        <v>44.243554243532756</v>
      </c>
      <c r="EA172" s="95">
        <f t="shared" si="405"/>
        <v>58.493459396336988</v>
      </c>
      <c r="EB172" s="95">
        <f t="shared" si="406"/>
        <v>74.939542067628196</v>
      </c>
      <c r="EC172" s="95">
        <f t="shared" si="407"/>
        <v>6.8728360082051285</v>
      </c>
      <c r="ED172" s="95">
        <f t="shared" si="408"/>
        <v>9.3799527128205131</v>
      </c>
      <c r="EE172" s="95">
        <f t="shared" si="409"/>
        <v>14.718626746438744</v>
      </c>
      <c r="EF172" s="95">
        <f t="shared" si="410"/>
        <v>22.345039581282052</v>
      </c>
      <c r="EG172" s="95">
        <f t="shared" si="411"/>
        <v>32.192192774728198</v>
      </c>
      <c r="EH172" s="95">
        <f t="shared" si="412"/>
        <v>44.243554243532756</v>
      </c>
      <c r="EI172" s="95">
        <f t="shared" si="413"/>
        <v>58.493459396336988</v>
      </c>
      <c r="EJ172" s="95">
        <f t="shared" si="414"/>
        <v>74.939542067628196</v>
      </c>
      <c r="EK172" s="95">
        <f t="shared" si="415"/>
        <v>6.8728360082051285</v>
      </c>
      <c r="EL172" s="95">
        <f t="shared" si="416"/>
        <v>9.3799527128205131</v>
      </c>
      <c r="EM172" s="95">
        <f t="shared" si="417"/>
        <v>14.718626746438744</v>
      </c>
      <c r="EN172" s="95">
        <f t="shared" si="418"/>
        <v>22.345039581282052</v>
      </c>
      <c r="EO172" s="95">
        <f t="shared" si="419"/>
        <v>32.192192774728198</v>
      </c>
      <c r="EP172" s="95">
        <f t="shared" si="420"/>
        <v>44.243554243532756</v>
      </c>
      <c r="EQ172" s="95">
        <f t="shared" si="421"/>
        <v>58.493459396336988</v>
      </c>
      <c r="ER172" s="95">
        <f t="shared" si="422"/>
        <v>74.939542067628196</v>
      </c>
      <c r="ES172" s="95">
        <f t="shared" si="423"/>
        <v>1</v>
      </c>
      <c r="ET172" s="95">
        <f t="shared" si="424"/>
        <v>1</v>
      </c>
      <c r="EU172" s="95">
        <f t="shared" si="425"/>
        <v>1</v>
      </c>
      <c r="EV172" s="95">
        <f t="shared" si="426"/>
        <v>1</v>
      </c>
      <c r="EW172" s="95">
        <f t="shared" si="427"/>
        <v>1</v>
      </c>
      <c r="EX172" s="95">
        <f t="shared" si="428"/>
        <v>1</v>
      </c>
      <c r="EY172" s="95">
        <f t="shared" si="429"/>
        <v>1</v>
      </c>
      <c r="EZ172" s="95">
        <f t="shared" si="430"/>
        <v>1</v>
      </c>
      <c r="FA172" s="95">
        <f t="shared" si="431"/>
        <v>1</v>
      </c>
      <c r="FB172" s="95">
        <f t="shared" si="432"/>
        <v>1</v>
      </c>
      <c r="FC172" s="95">
        <f t="shared" si="433"/>
        <v>1</v>
      </c>
      <c r="FD172" s="95">
        <f t="shared" si="434"/>
        <v>1</v>
      </c>
      <c r="FE172" s="95">
        <f t="shared" si="435"/>
        <v>1</v>
      </c>
      <c r="FF172" s="95">
        <f t="shared" si="436"/>
        <v>1</v>
      </c>
      <c r="FG172" s="95">
        <f t="shared" si="437"/>
        <v>1</v>
      </c>
      <c r="FH172" s="95">
        <f t="shared" si="438"/>
        <v>1</v>
      </c>
      <c r="FI172" s="95">
        <f t="shared" si="439"/>
        <v>1</v>
      </c>
      <c r="FJ172" s="95">
        <f t="shared" si="440"/>
        <v>1</v>
      </c>
      <c r="FK172" s="95">
        <f t="shared" si="441"/>
        <v>1</v>
      </c>
      <c r="FL172" s="95">
        <f t="shared" si="442"/>
        <v>1</v>
      </c>
      <c r="FM172" s="95">
        <f t="shared" si="443"/>
        <v>1</v>
      </c>
      <c r="FN172" s="95">
        <f t="shared" si="444"/>
        <v>1</v>
      </c>
      <c r="FO172" s="95">
        <f t="shared" si="445"/>
        <v>1</v>
      </c>
      <c r="FP172" s="95">
        <f t="shared" si="446"/>
        <v>1</v>
      </c>
      <c r="FQ172" s="115">
        <f t="shared" si="447"/>
        <v>3.7002154138446288</v>
      </c>
      <c r="FR172" s="115">
        <f t="shared" si="448"/>
        <v>3.9340582268993094</v>
      </c>
      <c r="FS172" s="115">
        <f t="shared" si="449"/>
        <v>4.3587240539615753</v>
      </c>
      <c r="FT172" s="115">
        <f t="shared" si="450"/>
        <v>4.5931261401089163</v>
      </c>
      <c r="FU172" s="115">
        <f t="shared" si="451"/>
        <v>4.7239148106077566</v>
      </c>
      <c r="FV172" s="115">
        <f t="shared" si="452"/>
        <v>4.8020298383212232</v>
      </c>
      <c r="FW172" s="115">
        <f t="shared" si="453"/>
        <v>4.8517766367262647</v>
      </c>
      <c r="FX172" s="115">
        <f t="shared" si="454"/>
        <v>4.8851917049152949</v>
      </c>
      <c r="FY172" s="90"/>
      <c r="FZ172" s="90">
        <f t="shared" si="478"/>
        <v>3.7002154138446288</v>
      </c>
      <c r="GA172" s="27"/>
      <c r="GB172" s="27"/>
      <c r="GC172" s="102"/>
      <c r="GD172" s="27"/>
      <c r="GE172" s="103"/>
      <c r="GF172" s="103"/>
      <c r="GG172" s="103"/>
      <c r="GH172" s="27"/>
      <c r="GI172" s="105"/>
      <c r="GJ172" s="105"/>
      <c r="GK172" s="105"/>
      <c r="GL172" s="27"/>
      <c r="GM172" s="27"/>
      <c r="GN172" s="27"/>
      <c r="GO172" s="27"/>
      <c r="GP172" s="27"/>
      <c r="GQ172" s="27"/>
      <c r="GR172" s="27"/>
      <c r="GS172" s="27"/>
      <c r="GT172" s="27"/>
      <c r="GU172" s="27"/>
      <c r="GV172" s="27"/>
      <c r="GW172" s="27"/>
      <c r="GX172" s="27"/>
      <c r="GY172" s="27"/>
      <c r="GZ172" s="27"/>
      <c r="HA172" s="27"/>
      <c r="HB172" s="27"/>
      <c r="HC172" s="27"/>
      <c r="HD172" s="27"/>
      <c r="HE172" s="27"/>
      <c r="HF172" s="27"/>
      <c r="HG172" s="27"/>
      <c r="HH172" s="27"/>
      <c r="HI172" s="27"/>
      <c r="HJ172" s="27"/>
      <c r="HK172" s="27"/>
      <c r="HL172" s="27"/>
      <c r="HM172" s="27"/>
      <c r="HN172" s="27"/>
      <c r="HO172" s="27"/>
      <c r="HP172" s="27"/>
      <c r="HQ172" s="27"/>
      <c r="HR172" s="27"/>
      <c r="HS172" s="27"/>
      <c r="HT172" s="27"/>
      <c r="HU172" s="106"/>
      <c r="HV172" s="106"/>
      <c r="HW172" s="106"/>
      <c r="HX172" s="106"/>
      <c r="HY172" s="106"/>
      <c r="HZ172" s="106"/>
      <c r="IA172" s="106"/>
      <c r="IB172" s="27"/>
      <c r="IC172" s="103"/>
      <c r="ID172" s="27"/>
      <c r="IE172" s="107"/>
      <c r="IF172" s="27"/>
      <c r="IG172" s="107"/>
      <c r="IH172" s="107"/>
      <c r="II172" s="107"/>
      <c r="IJ172" s="103"/>
      <c r="IK172" s="27"/>
      <c r="IL172" s="107"/>
      <c r="IM172" s="27"/>
      <c r="IN172" s="107"/>
      <c r="IO172" s="27"/>
      <c r="IP172" s="107"/>
      <c r="IQ172" s="103"/>
      <c r="IR172" s="108"/>
      <c r="IS172" s="107"/>
      <c r="IT172" s="107"/>
      <c r="IU172" s="107"/>
      <c r="IV172" s="107"/>
      <c r="IW172" s="107"/>
      <c r="IX172" s="27"/>
      <c r="IY172" s="107"/>
      <c r="IZ172" s="106"/>
      <c r="JA172" s="106"/>
      <c r="JB172" s="106"/>
      <c r="JC172" s="106"/>
      <c r="JD172" s="106"/>
      <c r="JE172" s="106"/>
      <c r="JF172" s="106"/>
      <c r="JG172" s="27"/>
      <c r="JH172" s="27"/>
      <c r="JI172" s="27"/>
      <c r="JJ172" s="27"/>
      <c r="JK172" s="27"/>
      <c r="JL172" s="27"/>
      <c r="JM172" s="27"/>
      <c r="JN172" s="27"/>
      <c r="JO172" s="27"/>
      <c r="JP172" s="27"/>
      <c r="JQ172" s="27"/>
      <c r="JR172" s="27"/>
      <c r="JS172" s="27"/>
      <c r="JT172" s="27"/>
      <c r="JU172" s="27"/>
      <c r="JV172" s="27"/>
      <c r="JW172" s="27"/>
      <c r="JX172" s="27"/>
      <c r="JY172" s="27"/>
      <c r="JZ172" s="27"/>
      <c r="KA172" s="27"/>
      <c r="KB172" s="27"/>
      <c r="KC172" s="27"/>
      <c r="KD172" s="27"/>
      <c r="KE172" s="27"/>
      <c r="KF172" s="27"/>
      <c r="KG172" s="27"/>
      <c r="KH172" s="27"/>
      <c r="KI172" s="27"/>
      <c r="KJ172" s="27"/>
      <c r="KK172" s="27"/>
      <c r="KL172" s="27"/>
      <c r="KM172" s="27"/>
      <c r="KN172" s="27"/>
      <c r="KO172" s="27"/>
      <c r="KP172" s="27"/>
      <c r="KQ172" s="27"/>
      <c r="KR172" s="27"/>
      <c r="KS172" s="27"/>
      <c r="KT172" s="27"/>
      <c r="KU172" s="27"/>
      <c r="KV172" s="27"/>
      <c r="KW172" s="27"/>
      <c r="KX172" s="27"/>
      <c r="KY172" s="27"/>
      <c r="KZ172" s="27"/>
      <c r="LA172" s="27"/>
      <c r="LB172" s="27"/>
      <c r="LC172" s="27"/>
      <c r="LD172" s="27"/>
      <c r="LE172" s="27"/>
    </row>
    <row r="173" spans="1:317" s="122" customFormat="1" ht="13.8" x14ac:dyDescent="0.3">
      <c r="L173" s="27"/>
      <c r="M173" s="100"/>
      <c r="N173" s="100"/>
      <c r="O173" s="100"/>
      <c r="P173" s="100"/>
      <c r="Q173" s="100"/>
      <c r="R173" s="100"/>
      <c r="S173" s="101"/>
      <c r="T173" s="100"/>
      <c r="V173" s="96"/>
      <c r="W173" s="96"/>
      <c r="X173" s="118">
        <v>7</v>
      </c>
      <c r="Y173" s="118">
        <v>10</v>
      </c>
      <c r="Z173" s="40">
        <v>1.7999999999999999E-2</v>
      </c>
      <c r="AA173" s="40">
        <v>10000000</v>
      </c>
      <c r="AB173" s="40">
        <v>10000000</v>
      </c>
      <c r="AC173" s="98">
        <v>3900000</v>
      </c>
      <c r="AD173" s="42">
        <v>0.33</v>
      </c>
      <c r="AE173" s="42">
        <v>0.33</v>
      </c>
      <c r="AF173" s="41">
        <v>1.7999999999999999E-2</v>
      </c>
      <c r="AG173" s="40">
        <v>10000000</v>
      </c>
      <c r="AH173" s="40">
        <v>10000000</v>
      </c>
      <c r="AI173" s="98">
        <v>3900000</v>
      </c>
      <c r="AJ173" s="42">
        <v>0.33</v>
      </c>
      <c r="AK173" s="42">
        <v>0.33</v>
      </c>
      <c r="AL173" s="42">
        <f>AL157</f>
        <v>0.2006</v>
      </c>
      <c r="AM173" s="40">
        <v>6000</v>
      </c>
      <c r="AN173" s="40">
        <f>AN157</f>
        <v>10000</v>
      </c>
      <c r="AO173" s="40">
        <f>AO157</f>
        <v>10000</v>
      </c>
      <c r="AP173" s="42">
        <v>0.03</v>
      </c>
      <c r="AQ173" s="42">
        <v>0.03</v>
      </c>
      <c r="AR173" s="4">
        <f t="shared" si="455"/>
        <v>0.21860000000000002</v>
      </c>
      <c r="AS173" s="11">
        <f t="shared" si="456"/>
        <v>0.7</v>
      </c>
      <c r="AT173" s="15">
        <f t="shared" si="457"/>
        <v>4826.322971608126</v>
      </c>
      <c r="AU173" s="19">
        <f t="shared" si="458"/>
        <v>0.19996166295283049</v>
      </c>
      <c r="AV173" s="13">
        <f t="shared" si="459"/>
        <v>0.5</v>
      </c>
      <c r="AW173" s="11">
        <f t="shared" si="460"/>
        <v>1</v>
      </c>
      <c r="AX173" s="11">
        <f t="shared" si="461"/>
        <v>0.8911</v>
      </c>
      <c r="AY173" s="11">
        <f t="shared" si="462"/>
        <v>201997.53114128605</v>
      </c>
      <c r="AZ173" s="11">
        <f t="shared" si="463"/>
        <v>1</v>
      </c>
      <c r="BA173" s="11">
        <f t="shared" si="464"/>
        <v>0.34752899999999998</v>
      </c>
      <c r="BB173" s="11">
        <f t="shared" si="465"/>
        <v>1.025058</v>
      </c>
      <c r="BC173" s="11">
        <f t="shared" si="466"/>
        <v>0.99909999999999999</v>
      </c>
      <c r="BD173" s="11">
        <f t="shared" si="467"/>
        <v>0.8911</v>
      </c>
      <c r="BE173" s="11">
        <f t="shared" si="468"/>
        <v>201997.53114128605</v>
      </c>
      <c r="BF173" s="11">
        <f t="shared" si="469"/>
        <v>1</v>
      </c>
      <c r="BG173" s="11">
        <f t="shared" si="470"/>
        <v>0.34752899999999998</v>
      </c>
      <c r="BH173" s="11">
        <f t="shared" si="471"/>
        <v>1.025058</v>
      </c>
      <c r="BI173" s="121">
        <f>16*X173^2/(3*BI159^2*Y173^2)</f>
        <v>2.6133333333333333</v>
      </c>
      <c r="BJ173" s="121">
        <f>16*X173^2/(3*BJ159^2*Y173^2)</f>
        <v>0.65333333333333332</v>
      </c>
      <c r="BK173" s="121">
        <f>16*X173^2/(3*BK159^2*Y173^2)</f>
        <v>0.29037037037037039</v>
      </c>
      <c r="BL173" s="121">
        <f>16*X173^2/(3*BL159^2*Y173^2)</f>
        <v>0.16333333333333333</v>
      </c>
      <c r="BM173" s="121">
        <f>16*X173^2/(3*BM159^2*Y173^2)</f>
        <v>0.10453333333333334</v>
      </c>
      <c r="BN173" s="121">
        <f>16*X173^2/(3*BN159^2*Y173^2)</f>
        <v>7.2592592592592597E-2</v>
      </c>
      <c r="BO173" s="121">
        <f>16*X173^2/(3*BO159^2*Y173^2)</f>
        <v>5.3333333333333337E-2</v>
      </c>
      <c r="BP173" s="121">
        <f>16*X173^2/(3*BP159^2*Y173^2)</f>
        <v>4.0833333333333333E-2</v>
      </c>
      <c r="BQ173" s="121">
        <f t="shared" si="472"/>
        <v>1.3333333333333333</v>
      </c>
      <c r="BR173" s="121">
        <f t="shared" si="363"/>
        <v>1.3333333333333333</v>
      </c>
      <c r="BS173" s="121">
        <f t="shared" si="363"/>
        <v>1.3333333333333333</v>
      </c>
      <c r="BT173" s="121">
        <f t="shared" si="363"/>
        <v>1.3333333333333333</v>
      </c>
      <c r="BU173" s="121">
        <f t="shared" si="363"/>
        <v>1.3333333333333333</v>
      </c>
      <c r="BV173" s="121">
        <f t="shared" si="363"/>
        <v>1.3333333333333333</v>
      </c>
      <c r="BW173" s="121">
        <f t="shared" si="363"/>
        <v>1.3333333333333333</v>
      </c>
      <c r="BX173" s="121">
        <f t="shared" si="363"/>
        <v>1.3333333333333333</v>
      </c>
      <c r="BY173" s="121">
        <f>(BI159^2*Y173^2)/X173^2</f>
        <v>2.0408163265306123</v>
      </c>
      <c r="BZ173" s="121">
        <f>(BJ159^2*Y173^2)/X173^2</f>
        <v>8.1632653061224492</v>
      </c>
      <c r="CA173" s="121">
        <f>(BK159^2*Y173^2)/X173^2</f>
        <v>18.367346938775512</v>
      </c>
      <c r="CB173" s="121">
        <f>(BL159^2*Y173^2)/X173^2</f>
        <v>32.653061224489797</v>
      </c>
      <c r="CC173" s="121">
        <f>(BM159^2*Y173^2)/X173^2</f>
        <v>51.020408163265309</v>
      </c>
      <c r="CD173" s="121">
        <f>(BN159^2*Y173^2)/X173^2</f>
        <v>73.469387755102048</v>
      </c>
      <c r="CE173" s="121">
        <f>(BO159^2*Y173^2)/X173^2</f>
        <v>100</v>
      </c>
      <c r="CF173" s="121">
        <f>(BP159^2*Y173^2)/X173^2</f>
        <v>130.61224489795919</v>
      </c>
      <c r="CG173" s="121">
        <f t="shared" si="473"/>
        <v>0.65333333333333332</v>
      </c>
      <c r="CH173" s="121">
        <f t="shared" si="364"/>
        <v>0.16333333333333333</v>
      </c>
      <c r="CI173" s="121">
        <f t="shared" si="365"/>
        <v>7.2592592592592597E-2</v>
      </c>
      <c r="CJ173" s="121">
        <f t="shared" si="366"/>
        <v>4.0833333333333333E-2</v>
      </c>
      <c r="CK173" s="121">
        <f t="shared" si="367"/>
        <v>2.6133333333333335E-2</v>
      </c>
      <c r="CL173" s="121">
        <f t="shared" si="368"/>
        <v>1.8148148148148149E-2</v>
      </c>
      <c r="CM173" s="121">
        <f t="shared" si="369"/>
        <v>1.3333333333333334E-2</v>
      </c>
      <c r="CN173" s="121">
        <f t="shared" si="370"/>
        <v>1.0208333333333333E-2</v>
      </c>
      <c r="CO173" s="95">
        <f t="shared" si="371"/>
        <v>7.2134311836734692</v>
      </c>
      <c r="CP173" s="95">
        <f t="shared" si="372"/>
        <v>15.463608734693878</v>
      </c>
      <c r="CQ173" s="95">
        <f t="shared" si="373"/>
        <v>29.213904653061224</v>
      </c>
      <c r="CR173" s="95">
        <f t="shared" si="374"/>
        <v>48.464318938775506</v>
      </c>
      <c r="CS173" s="95">
        <f t="shared" si="375"/>
        <v>73.214851591836734</v>
      </c>
      <c r="CT173" s="95">
        <f t="shared" si="376"/>
        <v>103.4655026122449</v>
      </c>
      <c r="CU173" s="95">
        <f t="shared" si="377"/>
        <v>139.216272</v>
      </c>
      <c r="CV173" s="95">
        <f t="shared" si="378"/>
        <v>180.46715975510205</v>
      </c>
      <c r="CW173" s="95">
        <f t="shared" si="379"/>
        <v>7.2134311836734692</v>
      </c>
      <c r="CX173" s="95">
        <f t="shared" si="380"/>
        <v>15.463608734693878</v>
      </c>
      <c r="CY173" s="95">
        <f t="shared" si="381"/>
        <v>29.213904653061224</v>
      </c>
      <c r="CZ173" s="95">
        <f t="shared" si="382"/>
        <v>48.464318938775506</v>
      </c>
      <c r="DA173" s="95">
        <f t="shared" si="383"/>
        <v>73.214851591836734</v>
      </c>
      <c r="DB173" s="95">
        <f t="shared" si="384"/>
        <v>103.4655026122449</v>
      </c>
      <c r="DC173" s="95">
        <f t="shared" si="385"/>
        <v>139.216272</v>
      </c>
      <c r="DD173" s="95">
        <f t="shared" si="386"/>
        <v>180.46715975510205</v>
      </c>
      <c r="DE173" s="13">
        <f t="shared" si="474"/>
        <v>7.3876376598639446</v>
      </c>
      <c r="DF173" s="13">
        <f t="shared" si="475"/>
        <v>11.550086639455783</v>
      </c>
      <c r="DG173" s="13">
        <f t="shared" si="476"/>
        <v>21.391205309145882</v>
      </c>
      <c r="DH173" s="13">
        <f t="shared" si="477"/>
        <v>35.549882557823132</v>
      </c>
      <c r="DI173" s="13">
        <f t="shared" si="387"/>
        <v>53.858429496598639</v>
      </c>
      <c r="DJ173" s="13">
        <f t="shared" si="388"/>
        <v>76.275468347694641</v>
      </c>
      <c r="DK173" s="13">
        <f t="shared" si="389"/>
        <v>102.78682133333334</v>
      </c>
      <c r="DL173" s="13">
        <f t="shared" si="390"/>
        <v>133.38656623129253</v>
      </c>
      <c r="DM173" s="95">
        <f t="shared" si="391"/>
        <v>7.3876376598639446</v>
      </c>
      <c r="DN173" s="95">
        <f t="shared" si="392"/>
        <v>11.550086639455783</v>
      </c>
      <c r="DO173" s="95">
        <f t="shared" si="393"/>
        <v>21.391205309145882</v>
      </c>
      <c r="DP173" s="95">
        <f t="shared" si="394"/>
        <v>35.549882557823132</v>
      </c>
      <c r="DQ173" s="95">
        <f t="shared" si="395"/>
        <v>53.858429496598639</v>
      </c>
      <c r="DR173" s="95">
        <f t="shared" si="396"/>
        <v>76.275468347694641</v>
      </c>
      <c r="DS173" s="95">
        <f t="shared" si="397"/>
        <v>102.78682133333334</v>
      </c>
      <c r="DT173" s="95">
        <f t="shared" si="398"/>
        <v>133.38656623129253</v>
      </c>
      <c r="DU173" s="95">
        <f t="shared" si="399"/>
        <v>6.8885686095238086</v>
      </c>
      <c r="DV173" s="95">
        <f t="shared" si="400"/>
        <v>8.8173309180952373</v>
      </c>
      <c r="DW173" s="95">
        <f t="shared" si="401"/>
        <v>13.377429758306878</v>
      </c>
      <c r="DX173" s="95">
        <f t="shared" si="402"/>
        <v>19.938164352380952</v>
      </c>
      <c r="DY173" s="95">
        <f t="shared" si="403"/>
        <v>28.421832364495238</v>
      </c>
      <c r="DZ173" s="95">
        <f t="shared" si="404"/>
        <v>38.80926049100529</v>
      </c>
      <c r="EA173" s="95">
        <f t="shared" si="405"/>
        <v>51.093879146666666</v>
      </c>
      <c r="EB173" s="95">
        <f t="shared" si="406"/>
        <v>65.272944139523815</v>
      </c>
      <c r="EC173" s="95">
        <f t="shared" si="407"/>
        <v>6.8885686095238086</v>
      </c>
      <c r="ED173" s="95">
        <f t="shared" si="408"/>
        <v>8.8173309180952373</v>
      </c>
      <c r="EE173" s="95">
        <f t="shared" si="409"/>
        <v>13.377429758306878</v>
      </c>
      <c r="EF173" s="95">
        <f t="shared" si="410"/>
        <v>19.938164352380952</v>
      </c>
      <c r="EG173" s="95">
        <f t="shared" si="411"/>
        <v>28.421832364495234</v>
      </c>
      <c r="EH173" s="95">
        <f t="shared" si="412"/>
        <v>38.80926049100529</v>
      </c>
      <c r="EI173" s="95">
        <f t="shared" si="413"/>
        <v>51.093879146666666</v>
      </c>
      <c r="EJ173" s="95">
        <f t="shared" si="414"/>
        <v>65.272944139523801</v>
      </c>
      <c r="EK173" s="95">
        <f t="shared" si="415"/>
        <v>6.8885686095238086</v>
      </c>
      <c r="EL173" s="95">
        <f t="shared" si="416"/>
        <v>8.8173309180952373</v>
      </c>
      <c r="EM173" s="95">
        <f t="shared" si="417"/>
        <v>13.377429758306878</v>
      </c>
      <c r="EN173" s="95">
        <f t="shared" si="418"/>
        <v>19.938164352380952</v>
      </c>
      <c r="EO173" s="95">
        <f t="shared" si="419"/>
        <v>28.421832364495234</v>
      </c>
      <c r="EP173" s="95">
        <f t="shared" si="420"/>
        <v>38.80926049100529</v>
      </c>
      <c r="EQ173" s="95">
        <f t="shared" si="421"/>
        <v>51.093879146666666</v>
      </c>
      <c r="ER173" s="95">
        <f t="shared" si="422"/>
        <v>65.272944139523801</v>
      </c>
      <c r="ES173" s="95">
        <f t="shared" si="423"/>
        <v>1</v>
      </c>
      <c r="ET173" s="95">
        <f t="shared" si="424"/>
        <v>1</v>
      </c>
      <c r="EU173" s="95">
        <f t="shared" si="425"/>
        <v>1</v>
      </c>
      <c r="EV173" s="95">
        <f t="shared" si="426"/>
        <v>1</v>
      </c>
      <c r="EW173" s="95">
        <f t="shared" si="427"/>
        <v>1</v>
      </c>
      <c r="EX173" s="95">
        <f t="shared" si="428"/>
        <v>1</v>
      </c>
      <c r="EY173" s="95">
        <f t="shared" si="429"/>
        <v>1</v>
      </c>
      <c r="EZ173" s="95">
        <f t="shared" si="430"/>
        <v>1</v>
      </c>
      <c r="FA173" s="95">
        <f t="shared" si="431"/>
        <v>1</v>
      </c>
      <c r="FB173" s="95">
        <f t="shared" si="432"/>
        <v>1</v>
      </c>
      <c r="FC173" s="95">
        <f t="shared" si="433"/>
        <v>1</v>
      </c>
      <c r="FD173" s="95">
        <f t="shared" si="434"/>
        <v>1</v>
      </c>
      <c r="FE173" s="95">
        <f t="shared" si="435"/>
        <v>1</v>
      </c>
      <c r="FF173" s="95">
        <f t="shared" si="436"/>
        <v>1</v>
      </c>
      <c r="FG173" s="95">
        <f t="shared" si="437"/>
        <v>1</v>
      </c>
      <c r="FH173" s="95">
        <f t="shared" si="438"/>
        <v>1</v>
      </c>
      <c r="FI173" s="95">
        <f t="shared" si="439"/>
        <v>1</v>
      </c>
      <c r="FJ173" s="95">
        <f t="shared" si="440"/>
        <v>1</v>
      </c>
      <c r="FK173" s="95">
        <f t="shared" si="441"/>
        <v>1</v>
      </c>
      <c r="FL173" s="95">
        <f t="shared" si="442"/>
        <v>1</v>
      </c>
      <c r="FM173" s="95">
        <f t="shared" si="443"/>
        <v>1</v>
      </c>
      <c r="FN173" s="95">
        <f t="shared" si="444"/>
        <v>1</v>
      </c>
      <c r="FO173" s="95">
        <f t="shared" si="445"/>
        <v>1</v>
      </c>
      <c r="FP173" s="95">
        <f t="shared" si="446"/>
        <v>1</v>
      </c>
      <c r="FQ173" s="115">
        <f t="shared" si="447"/>
        <v>3.7965920023144295</v>
      </c>
      <c r="FR173" s="115">
        <f t="shared" si="448"/>
        <v>3.8568607328709179</v>
      </c>
      <c r="FS173" s="115">
        <f t="shared" si="449"/>
        <v>4.2867690710392079</v>
      </c>
      <c r="FT173" s="115">
        <f t="shared" si="450"/>
        <v>4.5399747591416562</v>
      </c>
      <c r="FU173" s="115">
        <f t="shared" si="451"/>
        <v>4.6851244319020351</v>
      </c>
      <c r="FV173" s="115">
        <f t="shared" si="452"/>
        <v>4.7730505849428013</v>
      </c>
      <c r="FW173" s="115">
        <f t="shared" si="453"/>
        <v>4.8295126270209092</v>
      </c>
      <c r="FX173" s="115">
        <f t="shared" si="454"/>
        <v>4.8676393276410224</v>
      </c>
      <c r="FY173" s="90"/>
      <c r="FZ173" s="90">
        <f t="shared" si="478"/>
        <v>3.7965920023144295</v>
      </c>
      <c r="GA173" s="27"/>
      <c r="GB173" s="27"/>
      <c r="GC173" s="102"/>
      <c r="GD173" s="27"/>
      <c r="GE173" s="103"/>
      <c r="GF173" s="103"/>
      <c r="GG173" s="103"/>
      <c r="GH173" s="27"/>
      <c r="GI173" s="105"/>
      <c r="GJ173" s="105"/>
      <c r="GK173" s="105"/>
      <c r="GL173" s="27"/>
      <c r="GM173" s="27"/>
      <c r="GN173" s="27"/>
      <c r="GO173" s="27"/>
      <c r="GP173" s="27"/>
      <c r="GQ173" s="27"/>
      <c r="GR173" s="27"/>
      <c r="GS173" s="27"/>
      <c r="GT173" s="27"/>
      <c r="GU173" s="27"/>
      <c r="GV173" s="27"/>
      <c r="GW173" s="27"/>
      <c r="GX173" s="27"/>
      <c r="GY173" s="27"/>
      <c r="GZ173" s="27"/>
      <c r="HA173" s="27"/>
      <c r="HB173" s="27"/>
      <c r="HC173" s="27"/>
      <c r="HD173" s="27"/>
      <c r="HE173" s="27"/>
      <c r="HF173" s="27"/>
      <c r="HG173" s="27"/>
      <c r="HH173" s="27"/>
      <c r="HI173" s="27"/>
      <c r="HJ173" s="27"/>
      <c r="HK173" s="27"/>
      <c r="HL173" s="27"/>
      <c r="HM173" s="27"/>
      <c r="HN173" s="27"/>
      <c r="HO173" s="27"/>
      <c r="HP173" s="27"/>
      <c r="HQ173" s="27"/>
      <c r="HR173" s="27"/>
      <c r="HS173" s="27"/>
      <c r="HT173" s="27"/>
      <c r="HU173" s="106"/>
      <c r="HV173" s="106"/>
      <c r="HW173" s="106"/>
      <c r="HX173" s="106"/>
      <c r="HY173" s="106"/>
      <c r="HZ173" s="106"/>
      <c r="IA173" s="106"/>
      <c r="IB173" s="27"/>
      <c r="IC173" s="103"/>
      <c r="ID173" s="27"/>
      <c r="IE173" s="107"/>
      <c r="IF173" s="27"/>
      <c r="IG173" s="107"/>
      <c r="IH173" s="107"/>
      <c r="II173" s="107"/>
      <c r="IJ173" s="103"/>
      <c r="IK173" s="27"/>
      <c r="IL173" s="107"/>
      <c r="IM173" s="110"/>
      <c r="IN173" s="107"/>
      <c r="IO173" s="27"/>
      <c r="IP173" s="107"/>
      <c r="IQ173" s="103"/>
      <c r="IR173" s="108"/>
      <c r="IS173" s="107"/>
      <c r="IT173" s="107"/>
      <c r="IU173" s="107"/>
      <c r="IV173" s="107"/>
      <c r="IW173" s="107"/>
      <c r="IX173" s="103"/>
      <c r="IY173" s="107"/>
      <c r="IZ173" s="106"/>
      <c r="JA173" s="106"/>
      <c r="JB173" s="106"/>
      <c r="JC173" s="106"/>
      <c r="JD173" s="106"/>
      <c r="JE173" s="106"/>
      <c r="JF173" s="106"/>
      <c r="JG173" s="27"/>
      <c r="JH173" s="27"/>
      <c r="JI173" s="27"/>
      <c r="JJ173" s="27"/>
      <c r="JK173" s="27"/>
      <c r="JL173" s="27"/>
      <c r="JM173" s="27"/>
      <c r="JN173" s="27"/>
      <c r="JO173" s="27"/>
      <c r="JP173" s="27"/>
      <c r="JQ173" s="27"/>
      <c r="JR173" s="27"/>
      <c r="JS173" s="27"/>
      <c r="JT173" s="27"/>
      <c r="JU173" s="27"/>
      <c r="JV173" s="27"/>
      <c r="JW173" s="27"/>
      <c r="JX173" s="27"/>
      <c r="JY173" s="27"/>
      <c r="JZ173" s="27"/>
      <c r="KA173" s="27"/>
      <c r="KB173" s="27"/>
      <c r="KC173" s="27"/>
      <c r="KD173" s="27"/>
      <c r="KE173" s="27"/>
      <c r="KF173" s="27"/>
      <c r="KG173" s="27"/>
      <c r="KH173" s="27"/>
      <c r="KI173" s="27"/>
      <c r="KJ173" s="27"/>
      <c r="KK173" s="27"/>
      <c r="KL173" s="27"/>
      <c r="KM173" s="27"/>
      <c r="KN173" s="27"/>
      <c r="KO173" s="27"/>
      <c r="KP173" s="27"/>
      <c r="KQ173" s="27"/>
      <c r="KR173" s="27"/>
      <c r="KS173" s="27"/>
      <c r="KT173" s="27"/>
      <c r="KU173" s="27"/>
      <c r="KV173" s="27"/>
      <c r="KW173" s="27"/>
      <c r="KX173" s="27"/>
      <c r="KY173" s="27"/>
      <c r="KZ173" s="27"/>
      <c r="LA173" s="27"/>
      <c r="LB173" s="27"/>
      <c r="LC173" s="27"/>
      <c r="LD173" s="27"/>
      <c r="LE173" s="27"/>
    </row>
    <row r="174" spans="1:317" s="122" customFormat="1" ht="13.8" x14ac:dyDescent="0.3">
      <c r="L174" s="27"/>
      <c r="M174" s="100"/>
      <c r="N174" s="100"/>
      <c r="O174" s="100"/>
      <c r="P174" s="100"/>
      <c r="Q174" s="100"/>
      <c r="R174" s="100"/>
      <c r="S174" s="101"/>
      <c r="T174" s="100"/>
      <c r="V174" s="96"/>
      <c r="W174" s="96"/>
      <c r="X174" s="118">
        <v>7.5</v>
      </c>
      <c r="Y174" s="118">
        <v>10</v>
      </c>
      <c r="Z174" s="40">
        <v>1.7999999999999999E-2</v>
      </c>
      <c r="AA174" s="40">
        <v>10000000</v>
      </c>
      <c r="AB174" s="40">
        <v>10000000</v>
      </c>
      <c r="AC174" s="98">
        <v>3900000</v>
      </c>
      <c r="AD174" s="42">
        <v>0.33</v>
      </c>
      <c r="AE174" s="42">
        <v>0.33</v>
      </c>
      <c r="AF174" s="41">
        <v>1.7999999999999999E-2</v>
      </c>
      <c r="AG174" s="40">
        <v>10000000</v>
      </c>
      <c r="AH174" s="40">
        <v>10000000</v>
      </c>
      <c r="AI174" s="98">
        <v>3900000</v>
      </c>
      <c r="AJ174" s="42">
        <v>0.33</v>
      </c>
      <c r="AK174" s="42">
        <v>0.33</v>
      </c>
      <c r="AL174" s="42">
        <f>AL157</f>
        <v>0.2006</v>
      </c>
      <c r="AM174" s="40">
        <v>6000</v>
      </c>
      <c r="AN174" s="40">
        <f>AN157</f>
        <v>10000</v>
      </c>
      <c r="AO174" s="40">
        <f>AO157</f>
        <v>10000</v>
      </c>
      <c r="AP174" s="42">
        <v>0.03</v>
      </c>
      <c r="AQ174" s="42">
        <v>0.03</v>
      </c>
      <c r="AR174" s="4">
        <f t="shared" si="455"/>
        <v>0.21860000000000002</v>
      </c>
      <c r="AS174" s="11">
        <f t="shared" si="456"/>
        <v>0.75</v>
      </c>
      <c r="AT174" s="15">
        <f t="shared" si="457"/>
        <v>4826.322971608126</v>
      </c>
      <c r="AU174" s="19">
        <f t="shared" si="458"/>
        <v>0.19996166295283049</v>
      </c>
      <c r="AV174" s="13">
        <f t="shared" si="459"/>
        <v>0.5</v>
      </c>
      <c r="AW174" s="11">
        <f t="shared" si="460"/>
        <v>1</v>
      </c>
      <c r="AX174" s="11">
        <f t="shared" si="461"/>
        <v>0.8911</v>
      </c>
      <c r="AY174" s="11">
        <f t="shared" si="462"/>
        <v>201997.53114128605</v>
      </c>
      <c r="AZ174" s="11">
        <f t="shared" si="463"/>
        <v>1</v>
      </c>
      <c r="BA174" s="11">
        <f t="shared" si="464"/>
        <v>0.34752899999999998</v>
      </c>
      <c r="BB174" s="11">
        <f t="shared" si="465"/>
        <v>1.025058</v>
      </c>
      <c r="BC174" s="11">
        <f t="shared" si="466"/>
        <v>0.99909999999999999</v>
      </c>
      <c r="BD174" s="11">
        <f t="shared" si="467"/>
        <v>0.8911</v>
      </c>
      <c r="BE174" s="11">
        <f t="shared" si="468"/>
        <v>201997.53114128605</v>
      </c>
      <c r="BF174" s="11">
        <f t="shared" si="469"/>
        <v>1</v>
      </c>
      <c r="BG174" s="11">
        <f t="shared" si="470"/>
        <v>0.34752899999999998</v>
      </c>
      <c r="BH174" s="11">
        <f t="shared" si="471"/>
        <v>1.025058</v>
      </c>
      <c r="BI174" s="121">
        <f>16*X174^2/(3*BI159^2*Y174^2)</f>
        <v>3</v>
      </c>
      <c r="BJ174" s="121">
        <f>16*X174^2/(3*BJ159^2*Y174^2)</f>
        <v>0.75</v>
      </c>
      <c r="BK174" s="121">
        <f>16*X174^2/(3*BK159^2*Y174^2)</f>
        <v>0.33333333333333331</v>
      </c>
      <c r="BL174" s="121">
        <f>16*X174^2/(3*BL159^2*Y174^2)</f>
        <v>0.1875</v>
      </c>
      <c r="BM174" s="121">
        <f>16*X174^2/(3*BM159^2*Y174^2)</f>
        <v>0.12</v>
      </c>
      <c r="BN174" s="121">
        <f>16*X174^2/(3*BN159^2*Y174^2)</f>
        <v>8.3333333333333329E-2</v>
      </c>
      <c r="BO174" s="121">
        <f>16*X174^2/(3*BO159^2*Y174^2)</f>
        <v>6.1224489795918366E-2</v>
      </c>
      <c r="BP174" s="121">
        <f>16*X174^2/(3*BP159^2*Y174^2)</f>
        <v>4.6875E-2</v>
      </c>
      <c r="BQ174" s="121">
        <f t="shared" si="472"/>
        <v>1.3333333333333333</v>
      </c>
      <c r="BR174" s="121">
        <f t="shared" si="363"/>
        <v>1.3333333333333333</v>
      </c>
      <c r="BS174" s="121">
        <f t="shared" si="363"/>
        <v>1.3333333333333333</v>
      </c>
      <c r="BT174" s="121">
        <f t="shared" si="363"/>
        <v>1.3333333333333333</v>
      </c>
      <c r="BU174" s="121">
        <f t="shared" si="363"/>
        <v>1.3333333333333333</v>
      </c>
      <c r="BV174" s="121">
        <f t="shared" si="363"/>
        <v>1.3333333333333333</v>
      </c>
      <c r="BW174" s="121">
        <f t="shared" si="363"/>
        <v>1.3333333333333333</v>
      </c>
      <c r="BX174" s="121">
        <f t="shared" si="363"/>
        <v>1.3333333333333333</v>
      </c>
      <c r="BY174" s="121">
        <f>(BI159^2*Y174^2)/X174^2</f>
        <v>1.7777777777777777</v>
      </c>
      <c r="BZ174" s="121">
        <f>(BJ159^2*Y174^2)/X174^2</f>
        <v>7.1111111111111107</v>
      </c>
      <c r="CA174" s="121">
        <f>(BK159^2*Y174^2)/X174^2</f>
        <v>16</v>
      </c>
      <c r="CB174" s="121">
        <f>(BL159^2*Y174^2)/X174^2</f>
        <v>28.444444444444443</v>
      </c>
      <c r="CC174" s="121">
        <f>(BM159^2*Y174^2)/X174^2</f>
        <v>44.444444444444443</v>
      </c>
      <c r="CD174" s="121">
        <f>(BN159^2*Y174^2)/X174^2</f>
        <v>64</v>
      </c>
      <c r="CE174" s="121">
        <f>(BO159^2*Y174^2)/X174^2</f>
        <v>87.111111111111114</v>
      </c>
      <c r="CF174" s="121">
        <f>(BP159^2*Y174^2)/X174^2</f>
        <v>113.77777777777777</v>
      </c>
      <c r="CG174" s="121">
        <f t="shared" si="473"/>
        <v>0.75</v>
      </c>
      <c r="CH174" s="121">
        <f t="shared" si="364"/>
        <v>0.1875</v>
      </c>
      <c r="CI174" s="121">
        <f t="shared" si="365"/>
        <v>8.3333333333333329E-2</v>
      </c>
      <c r="CJ174" s="121">
        <f t="shared" si="366"/>
        <v>4.6875E-2</v>
      </c>
      <c r="CK174" s="121">
        <f t="shared" si="367"/>
        <v>0.03</v>
      </c>
      <c r="CL174" s="121">
        <f t="shared" si="368"/>
        <v>2.0833333333333332E-2</v>
      </c>
      <c r="CM174" s="121">
        <f t="shared" si="369"/>
        <v>1.5306122448979591E-2</v>
      </c>
      <c r="CN174" s="121">
        <f t="shared" si="370"/>
        <v>1.171875E-2</v>
      </c>
      <c r="CO174" s="95">
        <f t="shared" si="371"/>
        <v>6.8589791111111102</v>
      </c>
      <c r="CP174" s="95">
        <f t="shared" si="372"/>
        <v>14.045800444444444</v>
      </c>
      <c r="CQ174" s="95">
        <f t="shared" si="373"/>
        <v>26.023835999999999</v>
      </c>
      <c r="CR174" s="95">
        <f t="shared" si="374"/>
        <v>42.793085777777776</v>
      </c>
      <c r="CS174" s="95">
        <f t="shared" si="375"/>
        <v>64.353549777777772</v>
      </c>
      <c r="CT174" s="95">
        <f t="shared" si="376"/>
        <v>90.705228000000005</v>
      </c>
      <c r="CU174" s="95">
        <f t="shared" si="377"/>
        <v>121.84812044444445</v>
      </c>
      <c r="CV174" s="95">
        <f t="shared" si="378"/>
        <v>157.7822271111111</v>
      </c>
      <c r="CW174" s="95">
        <f t="shared" si="379"/>
        <v>6.8589791111111102</v>
      </c>
      <c r="CX174" s="95">
        <f t="shared" si="380"/>
        <v>14.045800444444444</v>
      </c>
      <c r="CY174" s="95">
        <f t="shared" si="381"/>
        <v>26.023835999999999</v>
      </c>
      <c r="CZ174" s="95">
        <f t="shared" si="382"/>
        <v>42.793085777777776</v>
      </c>
      <c r="DA174" s="95">
        <f t="shared" si="383"/>
        <v>64.353549777777772</v>
      </c>
      <c r="DB174" s="95">
        <f t="shared" si="384"/>
        <v>90.705228000000005</v>
      </c>
      <c r="DC174" s="95">
        <f t="shared" si="385"/>
        <v>121.84812044444445</v>
      </c>
      <c r="DD174" s="95">
        <f t="shared" si="386"/>
        <v>157.7822271111111</v>
      </c>
      <c r="DE174" s="13">
        <f t="shared" si="474"/>
        <v>7.5112657777777772</v>
      </c>
      <c r="DF174" s="13">
        <f t="shared" si="475"/>
        <v>10.59459911111111</v>
      </c>
      <c r="DG174" s="13">
        <f t="shared" si="476"/>
        <v>19.066821333333333</v>
      </c>
      <c r="DH174" s="13">
        <f t="shared" si="477"/>
        <v>31.365432444444444</v>
      </c>
      <c r="DI174" s="13">
        <f t="shared" si="387"/>
        <v>47.297932444444442</v>
      </c>
      <c r="DJ174" s="13">
        <f t="shared" si="388"/>
        <v>66.816821333333337</v>
      </c>
      <c r="DK174" s="13">
        <f t="shared" si="389"/>
        <v>89.905823600907027</v>
      </c>
      <c r="DL174" s="13">
        <f t="shared" si="390"/>
        <v>116.55814077777777</v>
      </c>
      <c r="DM174" s="95">
        <f t="shared" si="391"/>
        <v>7.5112657777777772</v>
      </c>
      <c r="DN174" s="95">
        <f t="shared" si="392"/>
        <v>10.59459911111111</v>
      </c>
      <c r="DO174" s="95">
        <f t="shared" si="393"/>
        <v>19.066821333333333</v>
      </c>
      <c r="DP174" s="95">
        <f t="shared" si="394"/>
        <v>31.365432444444444</v>
      </c>
      <c r="DQ174" s="95">
        <f t="shared" si="395"/>
        <v>47.297932444444442</v>
      </c>
      <c r="DR174" s="95">
        <f t="shared" si="396"/>
        <v>66.816821333333337</v>
      </c>
      <c r="DS174" s="95">
        <f t="shared" si="397"/>
        <v>89.905823600907027</v>
      </c>
      <c r="DT174" s="95">
        <f t="shared" si="398"/>
        <v>116.55814077777777</v>
      </c>
      <c r="DU174" s="95">
        <f t="shared" si="399"/>
        <v>6.9458544177777766</v>
      </c>
      <c r="DV174" s="95">
        <f t="shared" si="400"/>
        <v>8.3745847511111098</v>
      </c>
      <c r="DW174" s="95">
        <f t="shared" si="401"/>
        <v>12.300375306666666</v>
      </c>
      <c r="DX174" s="95">
        <f t="shared" si="402"/>
        <v>17.999207334444442</v>
      </c>
      <c r="DY174" s="95">
        <f t="shared" si="403"/>
        <v>25.38188172444444</v>
      </c>
      <c r="DZ174" s="95">
        <f t="shared" si="404"/>
        <v>34.426388306666666</v>
      </c>
      <c r="EA174" s="95">
        <f t="shared" si="405"/>
        <v>45.125185465396818</v>
      </c>
      <c r="EB174" s="95">
        <f t="shared" si="406"/>
        <v>57.475122980277767</v>
      </c>
      <c r="EC174" s="95">
        <f t="shared" si="407"/>
        <v>6.9458544177777766</v>
      </c>
      <c r="ED174" s="95">
        <f t="shared" si="408"/>
        <v>8.3745847511111098</v>
      </c>
      <c r="EE174" s="95">
        <f t="shared" si="409"/>
        <v>12.300375306666666</v>
      </c>
      <c r="EF174" s="95">
        <f t="shared" si="410"/>
        <v>17.999207334444442</v>
      </c>
      <c r="EG174" s="95">
        <f t="shared" si="411"/>
        <v>25.38188172444444</v>
      </c>
      <c r="EH174" s="95">
        <f t="shared" si="412"/>
        <v>34.426388306666666</v>
      </c>
      <c r="EI174" s="95">
        <f t="shared" si="413"/>
        <v>45.125185465396818</v>
      </c>
      <c r="EJ174" s="95">
        <f t="shared" si="414"/>
        <v>57.475122980277767</v>
      </c>
      <c r="EK174" s="95">
        <f t="shared" si="415"/>
        <v>6.9458544177777766</v>
      </c>
      <c r="EL174" s="95">
        <f t="shared" si="416"/>
        <v>8.3745847511111098</v>
      </c>
      <c r="EM174" s="95">
        <f t="shared" si="417"/>
        <v>12.300375306666666</v>
      </c>
      <c r="EN174" s="95">
        <f t="shared" si="418"/>
        <v>17.999207334444442</v>
      </c>
      <c r="EO174" s="95">
        <f t="shared" si="419"/>
        <v>25.38188172444444</v>
      </c>
      <c r="EP174" s="95">
        <f t="shared" si="420"/>
        <v>34.426388306666666</v>
      </c>
      <c r="EQ174" s="95">
        <f t="shared" si="421"/>
        <v>45.125185465396818</v>
      </c>
      <c r="ER174" s="95">
        <f t="shared" si="422"/>
        <v>57.475122980277767</v>
      </c>
      <c r="ES174" s="95">
        <f t="shared" si="423"/>
        <v>1</v>
      </c>
      <c r="ET174" s="95">
        <f t="shared" si="424"/>
        <v>1</v>
      </c>
      <c r="EU174" s="95">
        <f t="shared" si="425"/>
        <v>1</v>
      </c>
      <c r="EV174" s="95">
        <f t="shared" si="426"/>
        <v>1</v>
      </c>
      <c r="EW174" s="95">
        <f t="shared" si="427"/>
        <v>1</v>
      </c>
      <c r="EX174" s="95">
        <f t="shared" si="428"/>
        <v>1</v>
      </c>
      <c r="EY174" s="95">
        <f t="shared" si="429"/>
        <v>1</v>
      </c>
      <c r="EZ174" s="95">
        <f t="shared" si="430"/>
        <v>1</v>
      </c>
      <c r="FA174" s="95">
        <f t="shared" si="431"/>
        <v>1</v>
      </c>
      <c r="FB174" s="95">
        <f t="shared" si="432"/>
        <v>1</v>
      </c>
      <c r="FC174" s="95">
        <f t="shared" si="433"/>
        <v>1</v>
      </c>
      <c r="FD174" s="95">
        <f t="shared" si="434"/>
        <v>1</v>
      </c>
      <c r="FE174" s="95">
        <f t="shared" si="435"/>
        <v>1</v>
      </c>
      <c r="FF174" s="95">
        <f t="shared" si="436"/>
        <v>1</v>
      </c>
      <c r="FG174" s="95">
        <f t="shared" si="437"/>
        <v>1</v>
      </c>
      <c r="FH174" s="95">
        <f t="shared" si="438"/>
        <v>1</v>
      </c>
      <c r="FI174" s="95">
        <f t="shared" si="439"/>
        <v>1</v>
      </c>
      <c r="FJ174" s="95">
        <f t="shared" si="440"/>
        <v>1</v>
      </c>
      <c r="FK174" s="95">
        <f t="shared" si="441"/>
        <v>1</v>
      </c>
      <c r="FL174" s="95">
        <f t="shared" si="442"/>
        <v>1</v>
      </c>
      <c r="FM174" s="95">
        <f t="shared" si="443"/>
        <v>1</v>
      </c>
      <c r="FN174" s="95">
        <f t="shared" si="444"/>
        <v>1</v>
      </c>
      <c r="FO174" s="95">
        <f t="shared" si="445"/>
        <v>1</v>
      </c>
      <c r="FP174" s="95">
        <f t="shared" si="446"/>
        <v>1</v>
      </c>
      <c r="FQ174" s="115">
        <f t="shared" si="447"/>
        <v>3.9214750540626739</v>
      </c>
      <c r="FR174" s="115">
        <f t="shared" si="448"/>
        <v>3.7894926928728165</v>
      </c>
      <c r="FS174" s="115">
        <f t="shared" si="449"/>
        <v>4.2163381049514239</v>
      </c>
      <c r="FT174" s="115">
        <f t="shared" si="450"/>
        <v>4.4859345996461943</v>
      </c>
      <c r="FU174" s="115">
        <f t="shared" si="451"/>
        <v>4.6449426049001801</v>
      </c>
      <c r="FV174" s="115">
        <f t="shared" si="452"/>
        <v>4.7427122063328788</v>
      </c>
      <c r="FW174" s="115">
        <f t="shared" si="453"/>
        <v>4.8060507370012528</v>
      </c>
      <c r="FX174" s="115">
        <f t="shared" si="454"/>
        <v>4.8490619617020352</v>
      </c>
      <c r="FY174" s="90"/>
      <c r="FZ174" s="90">
        <f t="shared" si="478"/>
        <v>3.7894926928728165</v>
      </c>
      <c r="GA174" s="27"/>
      <c r="GB174" s="27"/>
      <c r="GC174" s="102"/>
      <c r="GD174" s="27"/>
      <c r="GE174" s="103"/>
      <c r="GF174" s="103"/>
      <c r="GG174" s="103"/>
      <c r="GH174" s="27"/>
      <c r="GI174" s="105"/>
      <c r="GJ174" s="105"/>
      <c r="GK174" s="105"/>
      <c r="GL174" s="27"/>
      <c r="GM174" s="27"/>
      <c r="GN174" s="27"/>
      <c r="GO174" s="27"/>
      <c r="GP174" s="27"/>
      <c r="GQ174" s="27"/>
      <c r="GR174" s="27"/>
      <c r="GS174" s="27"/>
      <c r="GT174" s="27"/>
      <c r="GU174" s="27"/>
      <c r="GV174" s="27"/>
      <c r="GW174" s="27"/>
      <c r="GX174" s="27"/>
      <c r="GY174" s="27"/>
      <c r="GZ174" s="27"/>
      <c r="HA174" s="27"/>
      <c r="HB174" s="27"/>
      <c r="HC174" s="27"/>
      <c r="HD174" s="27"/>
      <c r="HE174" s="27"/>
      <c r="HF174" s="27"/>
      <c r="HG174" s="27"/>
      <c r="HH174" s="27"/>
      <c r="HI174" s="27"/>
      <c r="HJ174" s="27"/>
      <c r="HK174" s="27"/>
      <c r="HL174" s="27"/>
      <c r="HM174" s="27"/>
      <c r="HN174" s="27"/>
      <c r="HO174" s="27"/>
      <c r="HP174" s="27"/>
      <c r="HQ174" s="27"/>
      <c r="HR174" s="27"/>
      <c r="HS174" s="27"/>
      <c r="HT174" s="27"/>
      <c r="HU174" s="106"/>
      <c r="HV174" s="106"/>
      <c r="HW174" s="106"/>
      <c r="HX174" s="106"/>
      <c r="HY174" s="106"/>
      <c r="HZ174" s="106"/>
      <c r="IA174" s="106"/>
      <c r="IB174" s="27"/>
      <c r="IC174" s="103"/>
      <c r="ID174" s="107"/>
      <c r="IE174" s="107"/>
      <c r="IF174" s="107"/>
      <c r="IG174" s="107"/>
      <c r="IH174" s="107"/>
      <c r="II174" s="107"/>
      <c r="IJ174" s="103"/>
      <c r="IK174" s="108"/>
      <c r="IL174" s="107"/>
      <c r="IM174" s="27"/>
      <c r="IN174" s="107"/>
      <c r="IO174" s="107"/>
      <c r="IP174" s="107"/>
      <c r="IQ174" s="103"/>
      <c r="IR174" s="108"/>
      <c r="IS174" s="107"/>
      <c r="IT174" s="108"/>
      <c r="IU174" s="107"/>
      <c r="IV174" s="108"/>
      <c r="IW174" s="107"/>
      <c r="IX174" s="27"/>
      <c r="IY174" s="107"/>
      <c r="IZ174" s="106"/>
      <c r="JA174" s="106"/>
      <c r="JB174" s="106"/>
      <c r="JC174" s="106"/>
      <c r="JD174" s="106"/>
      <c r="JE174" s="106"/>
      <c r="JF174" s="106"/>
      <c r="JG174" s="27"/>
      <c r="JH174" s="27"/>
      <c r="JI174" s="27"/>
      <c r="JJ174" s="27"/>
      <c r="JK174" s="27"/>
      <c r="JL174" s="27"/>
      <c r="JM174" s="27"/>
      <c r="JN174" s="27"/>
      <c r="JO174" s="27"/>
      <c r="JP174" s="27"/>
      <c r="JQ174" s="27"/>
      <c r="JR174" s="27"/>
      <c r="JS174" s="27"/>
      <c r="JT174" s="27"/>
      <c r="JU174" s="27"/>
      <c r="JV174" s="27"/>
      <c r="JW174" s="27"/>
      <c r="JX174" s="27"/>
      <c r="JY174" s="27"/>
      <c r="JZ174" s="27"/>
      <c r="KA174" s="27"/>
      <c r="KB174" s="27"/>
      <c r="KC174" s="27"/>
      <c r="KD174" s="27"/>
      <c r="KE174" s="27"/>
      <c r="KF174" s="27"/>
      <c r="KG174" s="27"/>
      <c r="KH174" s="27"/>
      <c r="KI174" s="27"/>
      <c r="KJ174" s="27"/>
      <c r="KK174" s="27"/>
      <c r="KL174" s="27"/>
      <c r="KM174" s="27"/>
      <c r="KN174" s="27"/>
      <c r="KO174" s="27"/>
      <c r="KP174" s="27"/>
      <c r="KQ174" s="27"/>
      <c r="KR174" s="27"/>
      <c r="KS174" s="27"/>
      <c r="KT174" s="27"/>
      <c r="KU174" s="27"/>
      <c r="KV174" s="27"/>
      <c r="KW174" s="27"/>
      <c r="KX174" s="27"/>
      <c r="KY174" s="27"/>
      <c r="KZ174" s="27"/>
      <c r="LA174" s="27"/>
      <c r="LB174" s="27"/>
      <c r="LC174" s="27"/>
      <c r="LD174" s="27"/>
      <c r="LE174" s="27"/>
    </row>
    <row r="175" spans="1:317" s="122" customFormat="1" ht="13.8" x14ac:dyDescent="0.3">
      <c r="E175" s="96"/>
      <c r="H175" s="96"/>
      <c r="I175" s="96"/>
      <c r="J175" s="96"/>
      <c r="K175" s="96"/>
      <c r="L175" s="27"/>
      <c r="M175" s="100"/>
      <c r="N175" s="100"/>
      <c r="O175" s="100"/>
      <c r="P175" s="100"/>
      <c r="Q175" s="100"/>
      <c r="R175" s="100"/>
      <c r="S175" s="101"/>
      <c r="T175" s="100"/>
      <c r="V175" s="96"/>
      <c r="W175" s="96"/>
      <c r="X175" s="118">
        <v>8</v>
      </c>
      <c r="Y175" s="118">
        <v>10</v>
      </c>
      <c r="Z175" s="40">
        <v>1.7999999999999999E-2</v>
      </c>
      <c r="AA175" s="40">
        <v>10000000</v>
      </c>
      <c r="AB175" s="40">
        <v>10000000</v>
      </c>
      <c r="AC175" s="98">
        <v>3900000</v>
      </c>
      <c r="AD175" s="42">
        <v>0.33</v>
      </c>
      <c r="AE175" s="42">
        <v>0.33</v>
      </c>
      <c r="AF175" s="41">
        <v>1.7999999999999999E-2</v>
      </c>
      <c r="AG175" s="40">
        <v>10000000</v>
      </c>
      <c r="AH175" s="40">
        <v>10000000</v>
      </c>
      <c r="AI175" s="98">
        <v>3900000</v>
      </c>
      <c r="AJ175" s="42">
        <v>0.33</v>
      </c>
      <c r="AK175" s="42">
        <v>0.33</v>
      </c>
      <c r="AL175" s="42">
        <f>AL157</f>
        <v>0.2006</v>
      </c>
      <c r="AM175" s="40">
        <v>6000</v>
      </c>
      <c r="AN175" s="40">
        <f>AN157</f>
        <v>10000</v>
      </c>
      <c r="AO175" s="40">
        <f>AO157</f>
        <v>10000</v>
      </c>
      <c r="AP175" s="42">
        <v>0.03</v>
      </c>
      <c r="AQ175" s="42">
        <v>0.03</v>
      </c>
      <c r="AR175" s="4">
        <f t="shared" si="455"/>
        <v>0.21860000000000002</v>
      </c>
      <c r="AS175" s="11">
        <f t="shared" si="456"/>
        <v>0.8</v>
      </c>
      <c r="AT175" s="15">
        <f t="shared" si="457"/>
        <v>4826.322971608126</v>
      </c>
      <c r="AU175" s="19">
        <f t="shared" si="458"/>
        <v>0.19996166295283049</v>
      </c>
      <c r="AV175" s="13">
        <f t="shared" si="459"/>
        <v>0.5</v>
      </c>
      <c r="AW175" s="11">
        <f t="shared" si="460"/>
        <v>1</v>
      </c>
      <c r="AX175" s="11">
        <f t="shared" si="461"/>
        <v>0.8911</v>
      </c>
      <c r="AY175" s="11">
        <f t="shared" si="462"/>
        <v>201997.53114128605</v>
      </c>
      <c r="AZ175" s="11">
        <f t="shared" si="463"/>
        <v>1</v>
      </c>
      <c r="BA175" s="11">
        <f t="shared" si="464"/>
        <v>0.34752899999999998</v>
      </c>
      <c r="BB175" s="11">
        <f t="shared" si="465"/>
        <v>1.025058</v>
      </c>
      <c r="BC175" s="11">
        <f t="shared" si="466"/>
        <v>0.99909999999999999</v>
      </c>
      <c r="BD175" s="11">
        <f t="shared" si="467"/>
        <v>0.8911</v>
      </c>
      <c r="BE175" s="11">
        <f t="shared" si="468"/>
        <v>201997.53114128605</v>
      </c>
      <c r="BF175" s="11">
        <f t="shared" si="469"/>
        <v>1</v>
      </c>
      <c r="BG175" s="11">
        <f t="shared" si="470"/>
        <v>0.34752899999999998</v>
      </c>
      <c r="BH175" s="11">
        <f t="shared" si="471"/>
        <v>1.025058</v>
      </c>
      <c r="BI175" s="121">
        <f>16*X175^2/(3*BI159^2*Y175^2)</f>
        <v>3.4133333333333336</v>
      </c>
      <c r="BJ175" s="121">
        <f>16*X175^2/(3*BJ159^2*Y175^2)</f>
        <v>0.85333333333333339</v>
      </c>
      <c r="BK175" s="121">
        <f>16*X175^2/(3*BK159^2*Y175^2)</f>
        <v>0.37925925925925924</v>
      </c>
      <c r="BL175" s="121">
        <f>16*X175^2/(3*BL159^2*Y175^2)</f>
        <v>0.21333333333333335</v>
      </c>
      <c r="BM175" s="121">
        <f>16*X175^2/(3*BM159^2*Y175^2)</f>
        <v>0.13653333333333334</v>
      </c>
      <c r="BN175" s="121">
        <f>16*X175^2/(3*BN159^2*Y175^2)</f>
        <v>9.481481481481481E-2</v>
      </c>
      <c r="BO175" s="121">
        <f>16*X175^2/(3*BO159^2*Y175^2)</f>
        <v>6.9659863945578229E-2</v>
      </c>
      <c r="BP175" s="121">
        <f>16*X175^2/(3*BP159^2*Y175^2)</f>
        <v>5.3333333333333337E-2</v>
      </c>
      <c r="BQ175" s="121">
        <f t="shared" si="472"/>
        <v>1.3333333333333333</v>
      </c>
      <c r="BR175" s="121">
        <f t="shared" si="363"/>
        <v>1.3333333333333333</v>
      </c>
      <c r="BS175" s="121">
        <f t="shared" si="363"/>
        <v>1.3333333333333333</v>
      </c>
      <c r="BT175" s="121">
        <f t="shared" si="363"/>
        <v>1.3333333333333333</v>
      </c>
      <c r="BU175" s="121">
        <f t="shared" si="363"/>
        <v>1.3333333333333333</v>
      </c>
      <c r="BV175" s="121">
        <f t="shared" si="363"/>
        <v>1.3333333333333333</v>
      </c>
      <c r="BW175" s="121">
        <f t="shared" si="363"/>
        <v>1.3333333333333333</v>
      </c>
      <c r="BX175" s="121">
        <f t="shared" si="363"/>
        <v>1.3333333333333333</v>
      </c>
      <c r="BY175" s="121">
        <f>(BI159^2*Y175^2)/X175^2</f>
        <v>1.5625</v>
      </c>
      <c r="BZ175" s="121">
        <f>(BJ159^2*Y175^2)/X175^2</f>
        <v>6.25</v>
      </c>
      <c r="CA175" s="121">
        <f>(BK159^2*Y175^2)/X175^2</f>
        <v>14.0625</v>
      </c>
      <c r="CB175" s="121">
        <f>(BL159^2*Y175^2)/X175^2</f>
        <v>25</v>
      </c>
      <c r="CC175" s="121">
        <f>(BM159^2*Y175^2)/X175^2</f>
        <v>39.0625</v>
      </c>
      <c r="CD175" s="121">
        <f>(BN159^2*Y175^2)/X175^2</f>
        <v>56.25</v>
      </c>
      <c r="CE175" s="121">
        <f>(BO159^2*Y175^2)/X175^2</f>
        <v>76.5625</v>
      </c>
      <c r="CF175" s="121">
        <f>(BP159^2*Y175^2)/X175^2</f>
        <v>100</v>
      </c>
      <c r="CG175" s="121">
        <f t="shared" si="473"/>
        <v>0.85333333333333339</v>
      </c>
      <c r="CH175" s="121">
        <f t="shared" si="364"/>
        <v>0.21333333333333335</v>
      </c>
      <c r="CI175" s="121">
        <f t="shared" si="365"/>
        <v>9.481481481481481E-2</v>
      </c>
      <c r="CJ175" s="121">
        <f t="shared" si="366"/>
        <v>5.3333333333333337E-2</v>
      </c>
      <c r="CK175" s="121">
        <f t="shared" si="367"/>
        <v>3.4133333333333335E-2</v>
      </c>
      <c r="CL175" s="121">
        <f t="shared" si="368"/>
        <v>2.3703703703703703E-2</v>
      </c>
      <c r="CM175" s="121">
        <f t="shared" si="369"/>
        <v>1.7414965986394557E-2</v>
      </c>
      <c r="CN175" s="121">
        <f t="shared" si="370"/>
        <v>1.3333333333333334E-2</v>
      </c>
      <c r="CO175" s="95">
        <f t="shared" si="371"/>
        <v>6.5688860624999998</v>
      </c>
      <c r="CP175" s="95">
        <f t="shared" si="372"/>
        <v>12.88542825</v>
      </c>
      <c r="CQ175" s="95">
        <f t="shared" si="373"/>
        <v>23.4129985625</v>
      </c>
      <c r="CR175" s="95">
        <f t="shared" si="374"/>
        <v>38.151596999999995</v>
      </c>
      <c r="CS175" s="95">
        <f t="shared" si="375"/>
        <v>57.101223562499996</v>
      </c>
      <c r="CT175" s="95">
        <f t="shared" si="376"/>
        <v>80.261878249999995</v>
      </c>
      <c r="CU175" s="95">
        <f t="shared" si="377"/>
        <v>107.63356106249999</v>
      </c>
      <c r="CV175" s="95">
        <f t="shared" si="378"/>
        <v>139.216272</v>
      </c>
      <c r="CW175" s="95">
        <f t="shared" si="379"/>
        <v>6.5688860624999998</v>
      </c>
      <c r="CX175" s="95">
        <f t="shared" si="380"/>
        <v>12.88542825</v>
      </c>
      <c r="CY175" s="95">
        <f t="shared" si="381"/>
        <v>23.4129985625</v>
      </c>
      <c r="CZ175" s="95">
        <f t="shared" si="382"/>
        <v>38.151596999999995</v>
      </c>
      <c r="DA175" s="95">
        <f t="shared" si="383"/>
        <v>57.101223562499996</v>
      </c>
      <c r="DB175" s="95">
        <f t="shared" si="384"/>
        <v>80.261878249999995</v>
      </c>
      <c r="DC175" s="95">
        <f t="shared" si="385"/>
        <v>107.63356106249999</v>
      </c>
      <c r="DD175" s="95">
        <f t="shared" si="386"/>
        <v>139.216272</v>
      </c>
      <c r="DE175" s="13">
        <f t="shared" si="474"/>
        <v>7.7093213333333335</v>
      </c>
      <c r="DF175" s="13">
        <f t="shared" si="475"/>
        <v>9.836821333333333</v>
      </c>
      <c r="DG175" s="13">
        <f t="shared" si="476"/>
        <v>17.175247259259258</v>
      </c>
      <c r="DH175" s="13">
        <f t="shared" si="477"/>
        <v>27.946821333333332</v>
      </c>
      <c r="DI175" s="13">
        <f t="shared" si="387"/>
        <v>41.932521333333334</v>
      </c>
      <c r="DJ175" s="13">
        <f t="shared" si="388"/>
        <v>59.078302814814812</v>
      </c>
      <c r="DK175" s="13">
        <f t="shared" si="389"/>
        <v>79.365647863945583</v>
      </c>
      <c r="DL175" s="13">
        <f t="shared" si="390"/>
        <v>102.78682133333334</v>
      </c>
      <c r="DM175" s="95">
        <f t="shared" si="391"/>
        <v>7.7093213333333335</v>
      </c>
      <c r="DN175" s="95">
        <f t="shared" si="392"/>
        <v>9.836821333333333</v>
      </c>
      <c r="DO175" s="95">
        <f t="shared" si="393"/>
        <v>17.175247259259258</v>
      </c>
      <c r="DP175" s="95">
        <f t="shared" si="394"/>
        <v>27.946821333333332</v>
      </c>
      <c r="DQ175" s="95">
        <f t="shared" si="395"/>
        <v>41.932521333333334</v>
      </c>
      <c r="DR175" s="95">
        <f t="shared" si="396"/>
        <v>59.078302814814812</v>
      </c>
      <c r="DS175" s="95">
        <f t="shared" si="397"/>
        <v>79.365647863945583</v>
      </c>
      <c r="DT175" s="95">
        <f t="shared" si="398"/>
        <v>102.78682133333334</v>
      </c>
      <c r="DU175" s="95">
        <f t="shared" si="399"/>
        <v>7.0376278166666664</v>
      </c>
      <c r="DV175" s="95">
        <f t="shared" si="400"/>
        <v>8.0234517466666659</v>
      </c>
      <c r="DW175" s="95">
        <f t="shared" si="401"/>
        <v>11.423872844814813</v>
      </c>
      <c r="DX175" s="95">
        <f t="shared" si="402"/>
        <v>16.415118666666665</v>
      </c>
      <c r="DY175" s="95">
        <f t="shared" si="403"/>
        <v>22.895700447066666</v>
      </c>
      <c r="DZ175" s="95">
        <f t="shared" si="404"/>
        <v>30.8405755037037</v>
      </c>
      <c r="EA175" s="95">
        <f t="shared" si="405"/>
        <v>40.241163153809524</v>
      </c>
      <c r="EB175" s="95">
        <f t="shared" si="406"/>
        <v>51.093879146666666</v>
      </c>
      <c r="EC175" s="95">
        <f t="shared" si="407"/>
        <v>7.0376278166666673</v>
      </c>
      <c r="ED175" s="95">
        <f t="shared" si="408"/>
        <v>8.0234517466666659</v>
      </c>
      <c r="EE175" s="95">
        <f t="shared" si="409"/>
        <v>11.423872844814813</v>
      </c>
      <c r="EF175" s="95">
        <f t="shared" si="410"/>
        <v>16.415118666666665</v>
      </c>
      <c r="EG175" s="95">
        <f t="shared" si="411"/>
        <v>22.895700447066666</v>
      </c>
      <c r="EH175" s="95">
        <f t="shared" si="412"/>
        <v>30.8405755037037</v>
      </c>
      <c r="EI175" s="95">
        <f t="shared" si="413"/>
        <v>40.241163153809524</v>
      </c>
      <c r="EJ175" s="95">
        <f t="shared" si="414"/>
        <v>51.093879146666666</v>
      </c>
      <c r="EK175" s="95">
        <f t="shared" si="415"/>
        <v>7.0376278166666673</v>
      </c>
      <c r="EL175" s="95">
        <f t="shared" si="416"/>
        <v>8.0234517466666659</v>
      </c>
      <c r="EM175" s="95">
        <f t="shared" si="417"/>
        <v>11.423872844814813</v>
      </c>
      <c r="EN175" s="95">
        <f t="shared" si="418"/>
        <v>16.415118666666665</v>
      </c>
      <c r="EO175" s="95">
        <f t="shared" si="419"/>
        <v>22.895700447066666</v>
      </c>
      <c r="EP175" s="95">
        <f t="shared" si="420"/>
        <v>30.8405755037037</v>
      </c>
      <c r="EQ175" s="95">
        <f t="shared" si="421"/>
        <v>40.241163153809524</v>
      </c>
      <c r="ER175" s="95">
        <f t="shared" si="422"/>
        <v>51.093879146666666</v>
      </c>
      <c r="ES175" s="95">
        <f t="shared" si="423"/>
        <v>1</v>
      </c>
      <c r="ET175" s="95">
        <f t="shared" si="424"/>
        <v>1</v>
      </c>
      <c r="EU175" s="95">
        <f t="shared" si="425"/>
        <v>1</v>
      </c>
      <c r="EV175" s="95">
        <f t="shared" si="426"/>
        <v>1</v>
      </c>
      <c r="EW175" s="95">
        <f t="shared" si="427"/>
        <v>1</v>
      </c>
      <c r="EX175" s="95">
        <f t="shared" si="428"/>
        <v>1</v>
      </c>
      <c r="EY175" s="95">
        <f t="shared" si="429"/>
        <v>1</v>
      </c>
      <c r="EZ175" s="95">
        <f t="shared" si="430"/>
        <v>1</v>
      </c>
      <c r="FA175" s="95">
        <f t="shared" si="431"/>
        <v>1</v>
      </c>
      <c r="FB175" s="95">
        <f t="shared" si="432"/>
        <v>1</v>
      </c>
      <c r="FC175" s="95">
        <f t="shared" si="433"/>
        <v>1</v>
      </c>
      <c r="FD175" s="95">
        <f t="shared" si="434"/>
        <v>1</v>
      </c>
      <c r="FE175" s="95">
        <f t="shared" si="435"/>
        <v>1</v>
      </c>
      <c r="FF175" s="95">
        <f t="shared" si="436"/>
        <v>1</v>
      </c>
      <c r="FG175" s="95">
        <f t="shared" si="437"/>
        <v>1</v>
      </c>
      <c r="FH175" s="95">
        <f t="shared" si="438"/>
        <v>1</v>
      </c>
      <c r="FI175" s="95">
        <f t="shared" si="439"/>
        <v>1</v>
      </c>
      <c r="FJ175" s="95">
        <f t="shared" si="440"/>
        <v>1</v>
      </c>
      <c r="FK175" s="95">
        <f t="shared" si="441"/>
        <v>1</v>
      </c>
      <c r="FL175" s="95">
        <f t="shared" si="442"/>
        <v>1</v>
      </c>
      <c r="FM175" s="95">
        <f t="shared" si="443"/>
        <v>1</v>
      </c>
      <c r="FN175" s="95">
        <f t="shared" si="444"/>
        <v>1</v>
      </c>
      <c r="FO175" s="95">
        <f t="shared" si="445"/>
        <v>1</v>
      </c>
      <c r="FP175" s="95">
        <f t="shared" si="446"/>
        <v>1</v>
      </c>
      <c r="FQ175" s="115">
        <f t="shared" si="447"/>
        <v>4.0728464137504243</v>
      </c>
      <c r="FR175" s="115">
        <f t="shared" si="448"/>
        <v>3.7323247770618848</v>
      </c>
      <c r="FS175" s="115">
        <f t="shared" si="449"/>
        <v>4.1481043791158427</v>
      </c>
      <c r="FT175" s="115">
        <f t="shared" si="450"/>
        <v>4.4314306180117047</v>
      </c>
      <c r="FU175" s="115">
        <f t="shared" si="451"/>
        <v>4.6036108215271021</v>
      </c>
      <c r="FV175" s="115">
        <f t="shared" si="452"/>
        <v>4.711154294116211</v>
      </c>
      <c r="FW175" s="115">
        <f t="shared" si="453"/>
        <v>4.7814751163670257</v>
      </c>
      <c r="FX175" s="115">
        <f t="shared" si="454"/>
        <v>4.8295126270209092</v>
      </c>
      <c r="FY175" s="90"/>
      <c r="FZ175" s="90">
        <f t="shared" si="478"/>
        <v>3.7323247770618848</v>
      </c>
      <c r="GA175" s="27"/>
      <c r="GB175" s="27"/>
      <c r="GC175" s="102"/>
      <c r="GD175" s="27"/>
      <c r="GE175" s="103"/>
      <c r="GF175" s="103"/>
      <c r="GG175" s="103"/>
      <c r="GH175" s="27"/>
      <c r="GI175" s="105"/>
      <c r="GJ175" s="105"/>
      <c r="GK175" s="105"/>
      <c r="GL175" s="27"/>
      <c r="GM175" s="27"/>
      <c r="GN175" s="27"/>
      <c r="GO175" s="27"/>
      <c r="GP175" s="27"/>
      <c r="GQ175" s="27"/>
      <c r="GR175" s="27"/>
      <c r="GS175" s="27"/>
      <c r="GT175" s="27"/>
      <c r="GU175" s="27"/>
      <c r="GV175" s="27"/>
      <c r="GW175" s="27"/>
      <c r="GX175" s="27"/>
      <c r="GY175" s="27"/>
      <c r="GZ175" s="27"/>
      <c r="HA175" s="27"/>
      <c r="HB175" s="27"/>
      <c r="HC175" s="27"/>
      <c r="HD175" s="27"/>
      <c r="HE175" s="27"/>
      <c r="HF175" s="27"/>
      <c r="HG175" s="27"/>
      <c r="HH175" s="27"/>
      <c r="HI175" s="27"/>
      <c r="HJ175" s="27"/>
      <c r="HK175" s="27"/>
      <c r="HL175" s="27"/>
      <c r="HM175" s="27"/>
      <c r="HN175" s="27"/>
      <c r="HO175" s="27"/>
      <c r="HP175" s="27"/>
      <c r="HQ175" s="27"/>
      <c r="HR175" s="27"/>
      <c r="HS175" s="27"/>
      <c r="HT175" s="27"/>
      <c r="HU175" s="106"/>
      <c r="HV175" s="106"/>
      <c r="HW175" s="106"/>
      <c r="HX175" s="106"/>
      <c r="HY175" s="106"/>
      <c r="HZ175" s="106"/>
      <c r="IA175" s="106"/>
      <c r="IB175" s="27"/>
      <c r="IC175" s="103"/>
      <c r="ID175" s="107"/>
      <c r="IE175" s="107"/>
      <c r="IF175" s="107"/>
      <c r="IG175" s="107"/>
      <c r="IH175" s="107"/>
      <c r="II175" s="107"/>
      <c r="IJ175" s="103"/>
      <c r="IK175" s="108"/>
      <c r="IL175" s="107"/>
      <c r="IM175" s="27"/>
      <c r="IN175" s="107"/>
      <c r="IO175" s="107"/>
      <c r="IP175" s="107"/>
      <c r="IQ175" s="103"/>
      <c r="IR175" s="108"/>
      <c r="IS175" s="107"/>
      <c r="IT175" s="108"/>
      <c r="IU175" s="107"/>
      <c r="IV175" s="108"/>
      <c r="IW175" s="107"/>
      <c r="IX175" s="27"/>
      <c r="IY175" s="107"/>
      <c r="IZ175" s="106"/>
      <c r="JA175" s="106"/>
      <c r="JB175" s="106"/>
      <c r="JC175" s="106"/>
      <c r="JD175" s="106"/>
      <c r="JE175" s="106"/>
      <c r="JF175" s="106"/>
      <c r="JG175" s="27"/>
      <c r="JH175" s="27"/>
      <c r="JI175" s="27"/>
      <c r="JJ175" s="27"/>
      <c r="JK175" s="27"/>
      <c r="JL175" s="27"/>
      <c r="JM175" s="27"/>
      <c r="JN175" s="27"/>
      <c r="JO175" s="27"/>
      <c r="JP175" s="27"/>
      <c r="JQ175" s="27"/>
      <c r="JR175" s="27"/>
      <c r="JS175" s="27"/>
      <c r="JT175" s="27"/>
      <c r="JU175" s="27"/>
      <c r="JV175" s="27"/>
      <c r="JW175" s="27"/>
      <c r="JX175" s="27"/>
      <c r="JY175" s="27"/>
      <c r="JZ175" s="27"/>
      <c r="KA175" s="27"/>
      <c r="KB175" s="27"/>
      <c r="KC175" s="27"/>
      <c r="KD175" s="27"/>
      <c r="KE175" s="27"/>
      <c r="KF175" s="27"/>
      <c r="KG175" s="27"/>
      <c r="KH175" s="27"/>
      <c r="KI175" s="27"/>
      <c r="KJ175" s="27"/>
      <c r="KK175" s="27"/>
      <c r="KL175" s="27"/>
      <c r="KM175" s="27"/>
      <c r="KN175" s="27"/>
      <c r="KO175" s="27"/>
      <c r="KP175" s="27"/>
      <c r="KQ175" s="27"/>
      <c r="KR175" s="27"/>
      <c r="KS175" s="27"/>
      <c r="KT175" s="27"/>
      <c r="KU175" s="27"/>
      <c r="KV175" s="27"/>
      <c r="KW175" s="27"/>
      <c r="KX175" s="27"/>
      <c r="KY175" s="27"/>
      <c r="KZ175" s="27"/>
      <c r="LA175" s="27"/>
      <c r="LB175" s="27"/>
      <c r="LC175" s="27"/>
      <c r="LD175" s="27"/>
      <c r="LE175" s="27"/>
    </row>
    <row r="176" spans="1:317" s="122" customFormat="1" ht="13.8" x14ac:dyDescent="0.3">
      <c r="E176" s="96"/>
      <c r="H176" s="96"/>
      <c r="I176" s="96"/>
      <c r="J176" s="96"/>
      <c r="K176" s="96"/>
      <c r="L176" s="27"/>
      <c r="M176" s="100"/>
      <c r="N176" s="100"/>
      <c r="O176" s="100"/>
      <c r="P176" s="100"/>
      <c r="Q176" s="100"/>
      <c r="R176" s="100"/>
      <c r="S176" s="101"/>
      <c r="T176" s="100"/>
      <c r="X176" s="118">
        <v>8.5</v>
      </c>
      <c r="Y176" s="118">
        <v>10</v>
      </c>
      <c r="Z176" s="40">
        <v>1.7999999999999999E-2</v>
      </c>
      <c r="AA176" s="40">
        <v>10000000</v>
      </c>
      <c r="AB176" s="40">
        <v>10000000</v>
      </c>
      <c r="AC176" s="98">
        <v>3900000</v>
      </c>
      <c r="AD176" s="42">
        <v>0.33</v>
      </c>
      <c r="AE176" s="42">
        <v>0.33</v>
      </c>
      <c r="AF176" s="41">
        <v>1.7999999999999999E-2</v>
      </c>
      <c r="AG176" s="40">
        <v>10000000</v>
      </c>
      <c r="AH176" s="40">
        <v>10000000</v>
      </c>
      <c r="AI176" s="98">
        <v>3900000</v>
      </c>
      <c r="AJ176" s="42">
        <v>0.33</v>
      </c>
      <c r="AK176" s="42">
        <v>0.33</v>
      </c>
      <c r="AL176" s="42">
        <f>AL157</f>
        <v>0.2006</v>
      </c>
      <c r="AM176" s="40">
        <v>6000</v>
      </c>
      <c r="AN176" s="40">
        <f>AN157</f>
        <v>10000</v>
      </c>
      <c r="AO176" s="40">
        <f>AO157</f>
        <v>10000</v>
      </c>
      <c r="AP176" s="42">
        <v>0.03</v>
      </c>
      <c r="AQ176" s="42">
        <v>0.03</v>
      </c>
      <c r="AR176" s="4">
        <f t="shared" si="455"/>
        <v>0.21860000000000002</v>
      </c>
      <c r="AS176" s="11">
        <f t="shared" si="456"/>
        <v>0.85</v>
      </c>
      <c r="AT176" s="15">
        <f t="shared" si="457"/>
        <v>4826.322971608126</v>
      </c>
      <c r="AU176" s="19">
        <f t="shared" si="458"/>
        <v>0.19996166295283049</v>
      </c>
      <c r="AV176" s="13">
        <f t="shared" si="459"/>
        <v>0.5</v>
      </c>
      <c r="AW176" s="11">
        <f t="shared" si="460"/>
        <v>1</v>
      </c>
      <c r="AX176" s="11">
        <f t="shared" si="461"/>
        <v>0.8911</v>
      </c>
      <c r="AY176" s="11">
        <f t="shared" si="462"/>
        <v>201997.53114128605</v>
      </c>
      <c r="AZ176" s="11">
        <f t="shared" si="463"/>
        <v>1</v>
      </c>
      <c r="BA176" s="11">
        <f t="shared" si="464"/>
        <v>0.34752899999999998</v>
      </c>
      <c r="BB176" s="11">
        <f t="shared" si="465"/>
        <v>1.025058</v>
      </c>
      <c r="BC176" s="11">
        <f t="shared" si="466"/>
        <v>0.99909999999999999</v>
      </c>
      <c r="BD176" s="11">
        <f t="shared" si="467"/>
        <v>0.8911</v>
      </c>
      <c r="BE176" s="11">
        <f t="shared" si="468"/>
        <v>201997.53114128605</v>
      </c>
      <c r="BF176" s="11">
        <f t="shared" si="469"/>
        <v>1</v>
      </c>
      <c r="BG176" s="11">
        <f t="shared" si="470"/>
        <v>0.34752899999999998</v>
      </c>
      <c r="BH176" s="11">
        <f t="shared" si="471"/>
        <v>1.025058</v>
      </c>
      <c r="BI176" s="121">
        <f>16*X176^2/(3*BI159^2*Y176^2)</f>
        <v>3.8533333333333335</v>
      </c>
      <c r="BJ176" s="121">
        <f>16*X176^2/(3*BJ159^2*Y176^2)</f>
        <v>0.96333333333333337</v>
      </c>
      <c r="BK176" s="121">
        <f>16*X176^2/(3*BK159^2*Y176^2)</f>
        <v>0.42814814814814817</v>
      </c>
      <c r="BL176" s="121">
        <f>16*X176^2/(3*BL159^2*Y176^2)</f>
        <v>0.24083333333333334</v>
      </c>
      <c r="BM176" s="121">
        <f>16*X176^2/(3*BM159^2*Y176^2)</f>
        <v>0.15413333333333334</v>
      </c>
      <c r="BN176" s="121">
        <f>16*X176^2/(3*BN159^2*Y176^2)</f>
        <v>0.10703703703703704</v>
      </c>
      <c r="BO176" s="121">
        <f>16*X176^2/(3*BO159^2*Y176^2)</f>
        <v>7.863945578231292E-2</v>
      </c>
      <c r="BP176" s="121">
        <f>16*X176^2/(3*BP159^2*Y176^2)</f>
        <v>6.0208333333333336E-2</v>
      </c>
      <c r="BQ176" s="121">
        <f t="shared" si="472"/>
        <v>1.3333333333333333</v>
      </c>
      <c r="BR176" s="121">
        <f t="shared" si="472"/>
        <v>1.3333333333333333</v>
      </c>
      <c r="BS176" s="121">
        <f t="shared" si="472"/>
        <v>1.3333333333333333</v>
      </c>
      <c r="BT176" s="121">
        <f t="shared" si="472"/>
        <v>1.3333333333333333</v>
      </c>
      <c r="BU176" s="121">
        <f t="shared" si="472"/>
        <v>1.3333333333333333</v>
      </c>
      <c r="BV176" s="121">
        <f t="shared" si="472"/>
        <v>1.3333333333333333</v>
      </c>
      <c r="BW176" s="121">
        <f t="shared" si="472"/>
        <v>1.3333333333333333</v>
      </c>
      <c r="BX176" s="121">
        <f t="shared" si="472"/>
        <v>1.3333333333333333</v>
      </c>
      <c r="BY176" s="121">
        <f>(BI159^2*Y176^2)/X176^2</f>
        <v>1.3840830449826989</v>
      </c>
      <c r="BZ176" s="121">
        <f>(BJ159^2*Y176^2)/X176^2</f>
        <v>5.5363321799307954</v>
      </c>
      <c r="CA176" s="121">
        <f>(BK159^2*Y176^2)/X176^2</f>
        <v>12.456747404844291</v>
      </c>
      <c r="CB176" s="121">
        <f>(BL159^2*Y176^2)/X176^2</f>
        <v>22.145328719723182</v>
      </c>
      <c r="CC176" s="121">
        <f>(BM159^2*Y176^2)/X176^2</f>
        <v>34.602076124567475</v>
      </c>
      <c r="CD176" s="121">
        <f>(BN159^2*Y176^2)/X176^2</f>
        <v>49.826989619377166</v>
      </c>
      <c r="CE176" s="121">
        <f>(BO159^2*Y176^2)/X176^2</f>
        <v>67.820069204152247</v>
      </c>
      <c r="CF176" s="121">
        <f>(BP159^2*Y176^2)/X176^2</f>
        <v>88.581314878892726</v>
      </c>
      <c r="CG176" s="121">
        <f t="shared" si="473"/>
        <v>0.96333333333333337</v>
      </c>
      <c r="CH176" s="121">
        <f t="shared" si="364"/>
        <v>0.24083333333333334</v>
      </c>
      <c r="CI176" s="121">
        <f t="shared" si="365"/>
        <v>0.10703703703703704</v>
      </c>
      <c r="CJ176" s="121">
        <f t="shared" si="366"/>
        <v>6.0208333333333336E-2</v>
      </c>
      <c r="CK176" s="121">
        <f t="shared" si="367"/>
        <v>3.8533333333333336E-2</v>
      </c>
      <c r="CL176" s="121">
        <f t="shared" si="368"/>
        <v>2.675925925925926E-2</v>
      </c>
      <c r="CM176" s="121">
        <f t="shared" si="369"/>
        <v>1.965986394557823E-2</v>
      </c>
      <c r="CN176" s="121">
        <f t="shared" si="370"/>
        <v>1.5052083333333334E-2</v>
      </c>
      <c r="CO176" s="95">
        <f t="shared" si="371"/>
        <v>6.3284640415224906</v>
      </c>
      <c r="CP176" s="95">
        <f t="shared" si="372"/>
        <v>11.923740166089964</v>
      </c>
      <c r="CQ176" s="95">
        <f t="shared" si="373"/>
        <v>21.249200373702422</v>
      </c>
      <c r="CR176" s="95">
        <f t="shared" si="374"/>
        <v>34.304844664359862</v>
      </c>
      <c r="CS176" s="95">
        <f t="shared" si="375"/>
        <v>51.090673038062278</v>
      </c>
      <c r="CT176" s="95">
        <f t="shared" si="376"/>
        <v>71.606685494809682</v>
      </c>
      <c r="CU176" s="95">
        <f t="shared" si="377"/>
        <v>95.852882034602075</v>
      </c>
      <c r="CV176" s="95">
        <f t="shared" si="378"/>
        <v>123.82926265743943</v>
      </c>
      <c r="CW176" s="95">
        <f t="shared" si="379"/>
        <v>6.3284640415224906</v>
      </c>
      <c r="CX176" s="95">
        <f t="shared" si="380"/>
        <v>11.923740166089964</v>
      </c>
      <c r="CY176" s="95">
        <f t="shared" si="381"/>
        <v>21.249200373702422</v>
      </c>
      <c r="CZ176" s="95">
        <f t="shared" si="382"/>
        <v>34.304844664359862</v>
      </c>
      <c r="DA176" s="95">
        <f t="shared" si="383"/>
        <v>51.090673038062278</v>
      </c>
      <c r="DB176" s="95">
        <f t="shared" si="384"/>
        <v>71.606685494809682</v>
      </c>
      <c r="DC176" s="95">
        <f t="shared" si="385"/>
        <v>95.852882034602075</v>
      </c>
      <c r="DD176" s="95">
        <f t="shared" si="386"/>
        <v>123.82926265743943</v>
      </c>
      <c r="DE176" s="13">
        <f t="shared" si="474"/>
        <v>7.9709043783160318</v>
      </c>
      <c r="DF176" s="13">
        <f t="shared" si="475"/>
        <v>9.2331535132641278</v>
      </c>
      <c r="DG176" s="13">
        <f t="shared" si="476"/>
        <v>15.618383552992439</v>
      </c>
      <c r="DH176" s="13">
        <f t="shared" si="477"/>
        <v>25.119650053056514</v>
      </c>
      <c r="DI176" s="13">
        <f t="shared" si="387"/>
        <v>37.48969745790081</v>
      </c>
      <c r="DJ176" s="13">
        <f t="shared" si="388"/>
        <v>52.667514656414205</v>
      </c>
      <c r="DK176" s="13">
        <f t="shared" si="389"/>
        <v>70.632196659934564</v>
      </c>
      <c r="DL176" s="13">
        <f t="shared" si="390"/>
        <v>91.375011212226056</v>
      </c>
      <c r="DM176" s="95">
        <f t="shared" si="391"/>
        <v>7.9709043783160318</v>
      </c>
      <c r="DN176" s="95">
        <f t="shared" si="392"/>
        <v>9.2331535132641278</v>
      </c>
      <c r="DO176" s="95">
        <f t="shared" si="393"/>
        <v>15.618383552992439</v>
      </c>
      <c r="DP176" s="95">
        <f t="shared" si="394"/>
        <v>25.119650053056514</v>
      </c>
      <c r="DQ176" s="95">
        <f t="shared" si="395"/>
        <v>37.48969745790081</v>
      </c>
      <c r="DR176" s="95">
        <f t="shared" si="396"/>
        <v>52.667514656414205</v>
      </c>
      <c r="DS176" s="95">
        <f t="shared" si="397"/>
        <v>70.632196659934564</v>
      </c>
      <c r="DT176" s="95">
        <f t="shared" si="398"/>
        <v>91.375011212226056</v>
      </c>
      <c r="DU176" s="95">
        <f t="shared" si="399"/>
        <v>7.1588380753863889</v>
      </c>
      <c r="DV176" s="95">
        <f t="shared" si="400"/>
        <v>7.7437289815455577</v>
      </c>
      <c r="DW176" s="95">
        <f t="shared" si="401"/>
        <v>10.702465795514545</v>
      </c>
      <c r="DX176" s="95">
        <f t="shared" si="402"/>
        <v>15.105086656182234</v>
      </c>
      <c r="DY176" s="95">
        <f t="shared" si="403"/>
        <v>20.837020262259745</v>
      </c>
      <c r="DZ176" s="95">
        <f t="shared" si="404"/>
        <v>27.869995773169293</v>
      </c>
      <c r="EA176" s="95">
        <f t="shared" si="405"/>
        <v>36.194326402504529</v>
      </c>
      <c r="EB176" s="95">
        <f t="shared" si="406"/>
        <v>45.805965867228942</v>
      </c>
      <c r="EC176" s="95">
        <f t="shared" si="407"/>
        <v>7.1588380753863881</v>
      </c>
      <c r="ED176" s="95">
        <f t="shared" si="408"/>
        <v>7.7437289815455577</v>
      </c>
      <c r="EE176" s="95">
        <f t="shared" si="409"/>
        <v>10.702465795514545</v>
      </c>
      <c r="EF176" s="95">
        <f t="shared" si="410"/>
        <v>15.105086656182234</v>
      </c>
      <c r="EG176" s="95">
        <f t="shared" si="411"/>
        <v>20.837020262259745</v>
      </c>
      <c r="EH176" s="95">
        <f t="shared" si="412"/>
        <v>27.869995773169293</v>
      </c>
      <c r="EI176" s="95">
        <f t="shared" si="413"/>
        <v>36.194326402504529</v>
      </c>
      <c r="EJ176" s="95">
        <f t="shared" si="414"/>
        <v>45.805965867228942</v>
      </c>
      <c r="EK176" s="95">
        <f t="shared" si="415"/>
        <v>7.1588380753863881</v>
      </c>
      <c r="EL176" s="95">
        <f t="shared" si="416"/>
        <v>7.7437289815455577</v>
      </c>
      <c r="EM176" s="95">
        <f t="shared" si="417"/>
        <v>10.702465795514545</v>
      </c>
      <c r="EN176" s="95">
        <f t="shared" si="418"/>
        <v>15.105086656182234</v>
      </c>
      <c r="EO176" s="95">
        <f t="shared" si="419"/>
        <v>20.837020262259745</v>
      </c>
      <c r="EP176" s="95">
        <f t="shared" si="420"/>
        <v>27.869995773169293</v>
      </c>
      <c r="EQ176" s="95">
        <f t="shared" si="421"/>
        <v>36.194326402504529</v>
      </c>
      <c r="ER176" s="95">
        <f t="shared" si="422"/>
        <v>45.805965867228942</v>
      </c>
      <c r="ES176" s="95">
        <f t="shared" si="423"/>
        <v>1</v>
      </c>
      <c r="ET176" s="95">
        <f t="shared" si="424"/>
        <v>1</v>
      </c>
      <c r="EU176" s="95">
        <f t="shared" si="425"/>
        <v>1</v>
      </c>
      <c r="EV176" s="95">
        <f t="shared" si="426"/>
        <v>1</v>
      </c>
      <c r="EW176" s="95">
        <f t="shared" si="427"/>
        <v>1</v>
      </c>
      <c r="EX176" s="95">
        <f t="shared" si="428"/>
        <v>1</v>
      </c>
      <c r="EY176" s="95">
        <f t="shared" si="429"/>
        <v>1</v>
      </c>
      <c r="EZ176" s="95">
        <f t="shared" si="430"/>
        <v>1</v>
      </c>
      <c r="FA176" s="95">
        <f t="shared" si="431"/>
        <v>1</v>
      </c>
      <c r="FB176" s="95">
        <f t="shared" si="432"/>
        <v>1</v>
      </c>
      <c r="FC176" s="95">
        <f t="shared" si="433"/>
        <v>1</v>
      </c>
      <c r="FD176" s="95">
        <f t="shared" si="434"/>
        <v>1</v>
      </c>
      <c r="FE176" s="95">
        <f t="shared" si="435"/>
        <v>1</v>
      </c>
      <c r="FF176" s="95">
        <f t="shared" si="436"/>
        <v>1</v>
      </c>
      <c r="FG176" s="95">
        <f t="shared" si="437"/>
        <v>1</v>
      </c>
      <c r="FH176" s="95">
        <f t="shared" si="438"/>
        <v>1</v>
      </c>
      <c r="FI176" s="95">
        <f t="shared" si="439"/>
        <v>1</v>
      </c>
      <c r="FJ176" s="95">
        <f t="shared" si="440"/>
        <v>1</v>
      </c>
      <c r="FK176" s="95">
        <f t="shared" si="441"/>
        <v>1</v>
      </c>
      <c r="FL176" s="95">
        <f t="shared" si="442"/>
        <v>1</v>
      </c>
      <c r="FM176" s="95">
        <f t="shared" si="443"/>
        <v>1</v>
      </c>
      <c r="FN176" s="95">
        <f t="shared" si="444"/>
        <v>1</v>
      </c>
      <c r="FO176" s="95">
        <f t="shared" si="445"/>
        <v>1</v>
      </c>
      <c r="FP176" s="95">
        <f t="shared" si="446"/>
        <v>1</v>
      </c>
      <c r="FQ176" s="115">
        <f t="shared" si="447"/>
        <v>4.2489749412039508</v>
      </c>
      <c r="FR176" s="115">
        <f t="shared" si="448"/>
        <v>3.6855073417333406</v>
      </c>
      <c r="FS176" s="115">
        <f t="shared" si="449"/>
        <v>4.0826429053469973</v>
      </c>
      <c r="FT176" s="115">
        <f t="shared" si="450"/>
        <v>4.3768625645238775</v>
      </c>
      <c r="FU176" s="115">
        <f t="shared" si="451"/>
        <v>4.5613665241743844</v>
      </c>
      <c r="FV176" s="115">
        <f t="shared" si="452"/>
        <v>4.6785175330114601</v>
      </c>
      <c r="FW176" s="115">
        <f t="shared" si="453"/>
        <v>4.7558718763597394</v>
      </c>
      <c r="FX176" s="115">
        <f t="shared" si="454"/>
        <v>4.8090461273093998</v>
      </c>
      <c r="FY176" s="90"/>
      <c r="FZ176" s="90">
        <f t="shared" si="478"/>
        <v>3.6855073417333406</v>
      </c>
      <c r="GA176" s="27"/>
      <c r="GB176" s="27"/>
      <c r="GC176" s="102"/>
      <c r="GD176" s="27"/>
      <c r="GE176" s="103"/>
      <c r="GF176" s="103"/>
      <c r="GG176" s="103"/>
      <c r="GH176" s="27"/>
      <c r="GI176" s="105"/>
      <c r="GJ176" s="105"/>
      <c r="GK176" s="105"/>
      <c r="GL176" s="27"/>
      <c r="GM176" s="27"/>
      <c r="GN176" s="27"/>
      <c r="GO176" s="27"/>
      <c r="GP176" s="27"/>
      <c r="GQ176" s="27"/>
      <c r="GR176" s="27"/>
      <c r="GS176" s="27"/>
      <c r="GT176" s="27"/>
      <c r="GU176" s="27"/>
      <c r="GV176" s="27"/>
      <c r="GW176" s="27"/>
      <c r="GX176" s="27"/>
      <c r="GY176" s="27"/>
      <c r="GZ176" s="27"/>
      <c r="HA176" s="27"/>
      <c r="HB176" s="27"/>
      <c r="HC176" s="27"/>
      <c r="HD176" s="27"/>
      <c r="HE176" s="27"/>
      <c r="HF176" s="27"/>
      <c r="HG176" s="27"/>
      <c r="HH176" s="27"/>
      <c r="HI176" s="27"/>
      <c r="HJ176" s="27"/>
      <c r="HK176" s="27"/>
      <c r="HL176" s="27"/>
      <c r="HM176" s="27"/>
      <c r="HN176" s="27"/>
      <c r="HO176" s="27"/>
      <c r="HP176" s="27"/>
      <c r="HQ176" s="27"/>
      <c r="HR176" s="27"/>
      <c r="HS176" s="27"/>
      <c r="HT176" s="27"/>
      <c r="HU176" s="106"/>
      <c r="HV176" s="106"/>
      <c r="HW176" s="106"/>
      <c r="HX176" s="106"/>
      <c r="HY176" s="106"/>
      <c r="HZ176" s="106"/>
      <c r="IA176" s="106"/>
      <c r="IB176" s="27"/>
      <c r="IC176" s="103"/>
      <c r="ID176" s="27"/>
      <c r="IE176" s="107"/>
      <c r="IF176" s="27"/>
      <c r="IG176" s="107"/>
      <c r="IH176" s="107"/>
      <c r="II176" s="107"/>
      <c r="IJ176" s="103"/>
      <c r="IK176" s="27"/>
      <c r="IL176" s="107"/>
      <c r="IM176" s="27"/>
      <c r="IN176" s="107"/>
      <c r="IO176" s="27"/>
      <c r="IP176" s="107"/>
      <c r="IQ176" s="103"/>
      <c r="IR176" s="108"/>
      <c r="IS176" s="107"/>
      <c r="IT176" s="107"/>
      <c r="IU176" s="107"/>
      <c r="IV176" s="107"/>
      <c r="IW176" s="107"/>
      <c r="IX176" s="27"/>
      <c r="IY176" s="107"/>
      <c r="IZ176" s="106"/>
      <c r="JA176" s="106"/>
      <c r="JB176" s="106"/>
      <c r="JC176" s="106"/>
      <c r="JD176" s="106"/>
      <c r="JE176" s="106"/>
      <c r="JF176" s="106"/>
      <c r="JG176" s="27"/>
      <c r="JH176" s="27"/>
      <c r="JI176" s="27"/>
      <c r="JJ176" s="27"/>
      <c r="JK176" s="27"/>
      <c r="JL176" s="27"/>
      <c r="JM176" s="27"/>
      <c r="JN176" s="27"/>
      <c r="JO176" s="27"/>
      <c r="JP176" s="27"/>
      <c r="JQ176" s="27"/>
      <c r="JR176" s="27"/>
      <c r="JS176" s="27"/>
      <c r="JT176" s="27"/>
      <c r="JU176" s="27"/>
      <c r="JV176" s="27"/>
      <c r="JW176" s="27"/>
      <c r="JX176" s="27"/>
      <c r="JY176" s="27"/>
      <c r="JZ176" s="27"/>
      <c r="KA176" s="27"/>
      <c r="KB176" s="27"/>
      <c r="KC176" s="27"/>
      <c r="KD176" s="27"/>
      <c r="KE176" s="27"/>
      <c r="KF176" s="27"/>
      <c r="KG176" s="27"/>
      <c r="KH176" s="27"/>
      <c r="KI176" s="27"/>
      <c r="KJ176" s="27"/>
      <c r="KK176" s="27"/>
      <c r="KL176" s="27"/>
      <c r="KM176" s="27"/>
      <c r="KN176" s="27"/>
      <c r="KO176" s="27"/>
      <c r="KP176" s="27"/>
      <c r="KQ176" s="27"/>
      <c r="KR176" s="27"/>
      <c r="KS176" s="27"/>
      <c r="KT176" s="27"/>
      <c r="KU176" s="27"/>
      <c r="KV176" s="27"/>
      <c r="KW176" s="27"/>
      <c r="KX176" s="27"/>
      <c r="KY176" s="27"/>
      <c r="KZ176" s="27"/>
      <c r="LA176" s="27"/>
      <c r="LB176" s="27"/>
      <c r="LC176" s="27"/>
      <c r="LD176" s="27"/>
      <c r="LE176" s="27"/>
    </row>
    <row r="177" spans="1:266" s="27" customFormat="1" ht="13.8" x14ac:dyDescent="0.3">
      <c r="A177" s="122"/>
      <c r="B177" s="122"/>
      <c r="C177" s="122"/>
      <c r="D177" s="122"/>
      <c r="E177" s="96"/>
      <c r="G177" s="122"/>
      <c r="H177" s="96"/>
      <c r="I177" s="96"/>
      <c r="J177" s="96"/>
      <c r="K177" s="96"/>
      <c r="M177" s="100"/>
      <c r="N177" s="100"/>
      <c r="O177" s="100"/>
      <c r="P177" s="100"/>
      <c r="Q177" s="100"/>
      <c r="R177" s="100"/>
      <c r="S177" s="101"/>
      <c r="T177" s="100"/>
      <c r="U177" s="122"/>
      <c r="V177" s="107"/>
      <c r="W177" s="107"/>
      <c r="X177" s="118">
        <v>9</v>
      </c>
      <c r="Y177" s="118">
        <v>10</v>
      </c>
      <c r="Z177" s="40">
        <v>1.7999999999999999E-2</v>
      </c>
      <c r="AA177" s="40">
        <v>10000000</v>
      </c>
      <c r="AB177" s="40">
        <v>10000000</v>
      </c>
      <c r="AC177" s="98">
        <v>3900000</v>
      </c>
      <c r="AD177" s="42">
        <v>0.33</v>
      </c>
      <c r="AE177" s="42">
        <v>0.33</v>
      </c>
      <c r="AF177" s="41">
        <v>1.7999999999999999E-2</v>
      </c>
      <c r="AG177" s="40">
        <v>10000000</v>
      </c>
      <c r="AH177" s="40">
        <v>10000000</v>
      </c>
      <c r="AI177" s="98">
        <v>3900000</v>
      </c>
      <c r="AJ177" s="42">
        <v>0.33</v>
      </c>
      <c r="AK177" s="42">
        <v>0.33</v>
      </c>
      <c r="AL177" s="42">
        <f>AL157</f>
        <v>0.2006</v>
      </c>
      <c r="AM177" s="40">
        <v>6000</v>
      </c>
      <c r="AN177" s="40">
        <f>AN157</f>
        <v>10000</v>
      </c>
      <c r="AO177" s="40">
        <f>AO157</f>
        <v>10000</v>
      </c>
      <c r="AP177" s="42">
        <v>0.03</v>
      </c>
      <c r="AQ177" s="42">
        <v>0.03</v>
      </c>
      <c r="AR177" s="4">
        <f t="shared" si="455"/>
        <v>0.21860000000000002</v>
      </c>
      <c r="AS177" s="11">
        <f t="shared" si="456"/>
        <v>0.9</v>
      </c>
      <c r="AT177" s="15">
        <f t="shared" si="457"/>
        <v>4826.322971608126</v>
      </c>
      <c r="AU177" s="19">
        <f t="shared" si="458"/>
        <v>0.19996166295283049</v>
      </c>
      <c r="AV177" s="13">
        <f t="shared" si="459"/>
        <v>0.5</v>
      </c>
      <c r="AW177" s="11">
        <f t="shared" si="460"/>
        <v>1</v>
      </c>
      <c r="AX177" s="11">
        <f t="shared" si="461"/>
        <v>0.8911</v>
      </c>
      <c r="AY177" s="11">
        <f t="shared" si="462"/>
        <v>201997.53114128605</v>
      </c>
      <c r="AZ177" s="11">
        <f t="shared" si="463"/>
        <v>1</v>
      </c>
      <c r="BA177" s="11">
        <f t="shared" si="464"/>
        <v>0.34752899999999998</v>
      </c>
      <c r="BB177" s="11">
        <f t="shared" si="465"/>
        <v>1.025058</v>
      </c>
      <c r="BC177" s="11">
        <f t="shared" si="466"/>
        <v>0.99909999999999999</v>
      </c>
      <c r="BD177" s="11">
        <f t="shared" si="467"/>
        <v>0.8911</v>
      </c>
      <c r="BE177" s="11">
        <f t="shared" si="468"/>
        <v>201997.53114128605</v>
      </c>
      <c r="BF177" s="11">
        <f t="shared" si="469"/>
        <v>1</v>
      </c>
      <c r="BG177" s="11">
        <f t="shared" si="470"/>
        <v>0.34752899999999998</v>
      </c>
      <c r="BH177" s="11">
        <f t="shared" si="471"/>
        <v>1.025058</v>
      </c>
      <c r="BI177" s="121">
        <f>16*X177^2/(3*BI159^2*Y177^2)</f>
        <v>4.32</v>
      </c>
      <c r="BJ177" s="121">
        <f>16*X177^2/(3*BJ159^2*Y177^2)</f>
        <v>1.08</v>
      </c>
      <c r="BK177" s="121">
        <f>16*X177^2/(3*BK159^2*Y177^2)</f>
        <v>0.48</v>
      </c>
      <c r="BL177" s="121">
        <f>16*X177^2/(3*BL159^2*Y177^2)</f>
        <v>0.27</v>
      </c>
      <c r="BM177" s="121">
        <f>16*X177^2/(3*BM159^2*Y177^2)</f>
        <v>0.17280000000000001</v>
      </c>
      <c r="BN177" s="121">
        <f>16*X177^2/(3*BN159^2*Y177^2)</f>
        <v>0.12</v>
      </c>
      <c r="BO177" s="121">
        <f>16*X177^2/(3*BO159^2*Y177^2)</f>
        <v>8.8163265306122451E-2</v>
      </c>
      <c r="BP177" s="121">
        <f>16*X177^2/(3*BP159^2*Y177^2)</f>
        <v>6.7500000000000004E-2</v>
      </c>
      <c r="BQ177" s="121">
        <f t="shared" si="472"/>
        <v>1.3333333333333333</v>
      </c>
      <c r="BR177" s="121">
        <f t="shared" si="472"/>
        <v>1.3333333333333333</v>
      </c>
      <c r="BS177" s="121">
        <f t="shared" si="472"/>
        <v>1.3333333333333333</v>
      </c>
      <c r="BT177" s="121">
        <f t="shared" si="472"/>
        <v>1.3333333333333333</v>
      </c>
      <c r="BU177" s="121">
        <f t="shared" si="472"/>
        <v>1.3333333333333333</v>
      </c>
      <c r="BV177" s="121">
        <f t="shared" si="472"/>
        <v>1.3333333333333333</v>
      </c>
      <c r="BW177" s="121">
        <f t="shared" si="472"/>
        <v>1.3333333333333333</v>
      </c>
      <c r="BX177" s="121">
        <f t="shared" si="472"/>
        <v>1.3333333333333333</v>
      </c>
      <c r="BY177" s="121">
        <f>(BI159^2*Y177^2)/X177^2</f>
        <v>1.2345679012345678</v>
      </c>
      <c r="BZ177" s="121">
        <f>(BJ159^2*Y177^2)/X177^2</f>
        <v>4.9382716049382713</v>
      </c>
      <c r="CA177" s="121">
        <f>(BK159^2*Y177^2)/X177^2</f>
        <v>11.111111111111111</v>
      </c>
      <c r="CB177" s="121">
        <f>(BL159^2*Y177^2)/X177^2</f>
        <v>19.753086419753085</v>
      </c>
      <c r="CC177" s="121">
        <f>(BM159^2*Y177^2)/X177^2</f>
        <v>30.864197530864196</v>
      </c>
      <c r="CD177" s="121">
        <f>(BN159^2*Y177^2)/X177^2</f>
        <v>44.444444444444443</v>
      </c>
      <c r="CE177" s="121">
        <f>(BO159^2*Y177^2)/X177^2</f>
        <v>60.493827160493829</v>
      </c>
      <c r="CF177" s="121">
        <f>(BP159^2*Y177^2)/X177^2</f>
        <v>79.012345679012341</v>
      </c>
      <c r="CG177" s="121">
        <f t="shared" si="473"/>
        <v>1.08</v>
      </c>
      <c r="CH177" s="121">
        <f t="shared" si="364"/>
        <v>0.27</v>
      </c>
      <c r="CI177" s="121">
        <f t="shared" si="365"/>
        <v>0.12</v>
      </c>
      <c r="CJ177" s="121">
        <f t="shared" si="366"/>
        <v>6.7500000000000004E-2</v>
      </c>
      <c r="CK177" s="121">
        <f t="shared" si="367"/>
        <v>4.3200000000000002E-2</v>
      </c>
      <c r="CL177" s="121">
        <f t="shared" si="368"/>
        <v>0.03</v>
      </c>
      <c r="CM177" s="121">
        <f t="shared" si="369"/>
        <v>2.2040816326530613E-2</v>
      </c>
      <c r="CN177" s="121">
        <f t="shared" si="370"/>
        <v>1.6875000000000001E-2</v>
      </c>
      <c r="CO177" s="95">
        <f t="shared" si="371"/>
        <v>6.1269880493827165</v>
      </c>
      <c r="CP177" s="95">
        <f t="shared" si="372"/>
        <v>11.117836197530863</v>
      </c>
      <c r="CQ177" s="95">
        <f t="shared" si="373"/>
        <v>19.435916444444445</v>
      </c>
      <c r="CR177" s="95">
        <f t="shared" si="374"/>
        <v>31.081228790123454</v>
      </c>
      <c r="CS177" s="95">
        <f t="shared" si="375"/>
        <v>46.053773234567899</v>
      </c>
      <c r="CT177" s="95">
        <f t="shared" si="376"/>
        <v>64.353549777777772</v>
      </c>
      <c r="CU177" s="95">
        <f t="shared" si="377"/>
        <v>85.980558419753095</v>
      </c>
      <c r="CV177" s="95">
        <f t="shared" si="378"/>
        <v>110.93479916049381</v>
      </c>
      <c r="CW177" s="95">
        <f t="shared" si="379"/>
        <v>6.1269880493827165</v>
      </c>
      <c r="CX177" s="95">
        <f t="shared" si="380"/>
        <v>11.117836197530863</v>
      </c>
      <c r="CY177" s="95">
        <f t="shared" si="381"/>
        <v>19.435916444444445</v>
      </c>
      <c r="CZ177" s="95">
        <f t="shared" si="382"/>
        <v>31.081228790123454</v>
      </c>
      <c r="DA177" s="95">
        <f t="shared" si="383"/>
        <v>46.053773234567899</v>
      </c>
      <c r="DB177" s="95">
        <f t="shared" si="384"/>
        <v>64.353549777777772</v>
      </c>
      <c r="DC177" s="95">
        <f t="shared" si="385"/>
        <v>85.980558419753095</v>
      </c>
      <c r="DD177" s="95">
        <f t="shared" si="386"/>
        <v>110.93479916049381</v>
      </c>
      <c r="DE177" s="13">
        <f t="shared" si="474"/>
        <v>8.2880559012345678</v>
      </c>
      <c r="DF177" s="13">
        <f t="shared" si="475"/>
        <v>8.7517596049382718</v>
      </c>
      <c r="DG177" s="13">
        <f t="shared" si="476"/>
        <v>14.324599111111111</v>
      </c>
      <c r="DH177" s="13">
        <f t="shared" si="477"/>
        <v>22.756574419753086</v>
      </c>
      <c r="DI177" s="13">
        <f t="shared" si="387"/>
        <v>33.770485530864192</v>
      </c>
      <c r="DJ177" s="13">
        <f t="shared" si="388"/>
        <v>47.297932444444442</v>
      </c>
      <c r="DK177" s="13">
        <f t="shared" si="389"/>
        <v>63.315478425799952</v>
      </c>
      <c r="DL177" s="13">
        <f t="shared" si="390"/>
        <v>81.813333679012345</v>
      </c>
      <c r="DM177" s="95">
        <f t="shared" si="391"/>
        <v>8.2880559012345678</v>
      </c>
      <c r="DN177" s="95">
        <f t="shared" si="392"/>
        <v>8.7517596049382718</v>
      </c>
      <c r="DO177" s="95">
        <f t="shared" si="393"/>
        <v>14.324599111111111</v>
      </c>
      <c r="DP177" s="95">
        <f t="shared" si="394"/>
        <v>22.756574419753086</v>
      </c>
      <c r="DQ177" s="95">
        <f t="shared" si="395"/>
        <v>33.770485530864192</v>
      </c>
      <c r="DR177" s="95">
        <f t="shared" si="396"/>
        <v>47.297932444444442</v>
      </c>
      <c r="DS177" s="95">
        <f t="shared" si="397"/>
        <v>63.315478425799952</v>
      </c>
      <c r="DT177" s="95">
        <f t="shared" si="398"/>
        <v>81.813333679012345</v>
      </c>
      <c r="DU177" s="95">
        <f t="shared" si="399"/>
        <v>7.3057972108641964</v>
      </c>
      <c r="DV177" s="95">
        <f t="shared" si="400"/>
        <v>7.520664523456789</v>
      </c>
      <c r="DW177" s="95">
        <f t="shared" si="401"/>
        <v>10.10296231111111</v>
      </c>
      <c r="DX177" s="95">
        <f t="shared" si="402"/>
        <v>14.010103573827159</v>
      </c>
      <c r="DY177" s="95">
        <f t="shared" si="403"/>
        <v>19.113641593204932</v>
      </c>
      <c r="DZ177" s="95">
        <f t="shared" si="404"/>
        <v>25.38188172444444</v>
      </c>
      <c r="EA177" s="95">
        <f t="shared" si="405"/>
        <v>32.803964040917108</v>
      </c>
      <c r="EB177" s="95">
        <f t="shared" si="406"/>
        <v>41.375352225308639</v>
      </c>
      <c r="EC177" s="95">
        <f t="shared" si="407"/>
        <v>7.3057972108641964</v>
      </c>
      <c r="ED177" s="95">
        <f t="shared" si="408"/>
        <v>7.520664523456789</v>
      </c>
      <c r="EE177" s="95">
        <f t="shared" si="409"/>
        <v>10.10296231111111</v>
      </c>
      <c r="EF177" s="95">
        <f t="shared" si="410"/>
        <v>14.010103573827159</v>
      </c>
      <c r="EG177" s="95">
        <f t="shared" si="411"/>
        <v>19.113641593204935</v>
      </c>
      <c r="EH177" s="95">
        <f t="shared" si="412"/>
        <v>25.38188172444444</v>
      </c>
      <c r="EI177" s="95">
        <f t="shared" si="413"/>
        <v>32.803964040917108</v>
      </c>
      <c r="EJ177" s="95">
        <f t="shared" si="414"/>
        <v>41.375352225308639</v>
      </c>
      <c r="EK177" s="95">
        <f t="shared" si="415"/>
        <v>7.3057972108641964</v>
      </c>
      <c r="EL177" s="95">
        <f t="shared" si="416"/>
        <v>7.520664523456789</v>
      </c>
      <c r="EM177" s="95">
        <f t="shared" si="417"/>
        <v>10.10296231111111</v>
      </c>
      <c r="EN177" s="95">
        <f t="shared" si="418"/>
        <v>14.010103573827159</v>
      </c>
      <c r="EO177" s="95">
        <f t="shared" si="419"/>
        <v>19.113641593204935</v>
      </c>
      <c r="EP177" s="95">
        <f t="shared" si="420"/>
        <v>25.38188172444444</v>
      </c>
      <c r="EQ177" s="95">
        <f t="shared" si="421"/>
        <v>32.803964040917108</v>
      </c>
      <c r="ER177" s="95">
        <f t="shared" si="422"/>
        <v>41.375352225308639</v>
      </c>
      <c r="ES177" s="95">
        <f t="shared" si="423"/>
        <v>1</v>
      </c>
      <c r="ET177" s="95">
        <f t="shared" si="424"/>
        <v>1</v>
      </c>
      <c r="EU177" s="95">
        <f t="shared" si="425"/>
        <v>1</v>
      </c>
      <c r="EV177" s="95">
        <f t="shared" si="426"/>
        <v>1</v>
      </c>
      <c r="EW177" s="95">
        <f t="shared" si="427"/>
        <v>1</v>
      </c>
      <c r="EX177" s="95">
        <f t="shared" si="428"/>
        <v>1</v>
      </c>
      <c r="EY177" s="95">
        <f t="shared" si="429"/>
        <v>1</v>
      </c>
      <c r="EZ177" s="95">
        <f t="shared" si="430"/>
        <v>1</v>
      </c>
      <c r="FA177" s="95">
        <f t="shared" si="431"/>
        <v>1</v>
      </c>
      <c r="FB177" s="95">
        <f t="shared" si="432"/>
        <v>1</v>
      </c>
      <c r="FC177" s="95">
        <f t="shared" si="433"/>
        <v>1</v>
      </c>
      <c r="FD177" s="95">
        <f t="shared" si="434"/>
        <v>1</v>
      </c>
      <c r="FE177" s="95">
        <f t="shared" si="435"/>
        <v>0.99999999999999989</v>
      </c>
      <c r="FF177" s="95">
        <f t="shared" si="436"/>
        <v>1</v>
      </c>
      <c r="FG177" s="95">
        <f t="shared" si="437"/>
        <v>1</v>
      </c>
      <c r="FH177" s="95">
        <f t="shared" si="438"/>
        <v>1</v>
      </c>
      <c r="FI177" s="95">
        <f t="shared" si="439"/>
        <v>1</v>
      </c>
      <c r="FJ177" s="95">
        <f t="shared" si="440"/>
        <v>1</v>
      </c>
      <c r="FK177" s="95">
        <f t="shared" si="441"/>
        <v>1</v>
      </c>
      <c r="FL177" s="95">
        <f t="shared" si="442"/>
        <v>1</v>
      </c>
      <c r="FM177" s="95">
        <f t="shared" si="443"/>
        <v>1</v>
      </c>
      <c r="FN177" s="95">
        <f t="shared" si="444"/>
        <v>1</v>
      </c>
      <c r="FO177" s="95">
        <f t="shared" si="445"/>
        <v>1</v>
      </c>
      <c r="FP177" s="95">
        <f t="shared" si="446"/>
        <v>1</v>
      </c>
      <c r="FQ177" s="115">
        <f t="shared" si="447"/>
        <v>4.448391274127526</v>
      </c>
      <c r="FR177" s="115">
        <f t="shared" si="448"/>
        <v>3.6490231364891383</v>
      </c>
      <c r="FS177" s="115">
        <f t="shared" si="449"/>
        <v>4.020434486800422</v>
      </c>
      <c r="FT177" s="115">
        <f t="shared" si="450"/>
        <v>4.3226020251015633</v>
      </c>
      <c r="FU177" s="115">
        <f t="shared" si="451"/>
        <v>4.5184410283695069</v>
      </c>
      <c r="FV177" s="115">
        <f t="shared" si="452"/>
        <v>4.6449426049001801</v>
      </c>
      <c r="FW177" s="115">
        <f t="shared" si="453"/>
        <v>4.7293285267804759</v>
      </c>
      <c r="FX177" s="115">
        <f t="shared" si="454"/>
        <v>4.7877187527406129</v>
      </c>
      <c r="FY177" s="90"/>
      <c r="FZ177" s="90">
        <f t="shared" si="478"/>
        <v>3.6490231364891383</v>
      </c>
      <c r="GC177" s="102"/>
      <c r="GE177" s="103"/>
      <c r="GF177" s="103"/>
      <c r="GG177" s="103"/>
      <c r="GI177" s="105"/>
      <c r="GJ177" s="105"/>
      <c r="GK177" s="105"/>
      <c r="HU177" s="106"/>
      <c r="HV177" s="106"/>
      <c r="HW177" s="106"/>
      <c r="HX177" s="106"/>
      <c r="HY177" s="106"/>
      <c r="HZ177" s="106"/>
      <c r="IA177" s="106"/>
      <c r="IC177" s="103"/>
      <c r="IE177" s="107"/>
      <c r="IG177" s="107"/>
      <c r="IH177" s="107"/>
      <c r="II177" s="107"/>
      <c r="IJ177" s="103"/>
      <c r="IL177" s="107"/>
      <c r="IM177" s="110"/>
      <c r="IN177" s="107"/>
      <c r="IP177" s="107"/>
      <c r="IQ177" s="103"/>
      <c r="IR177" s="108"/>
      <c r="IS177" s="107"/>
      <c r="IT177" s="107"/>
      <c r="IU177" s="107"/>
      <c r="IV177" s="107"/>
      <c r="IW177" s="107"/>
      <c r="IX177" s="103"/>
      <c r="IY177" s="107"/>
      <c r="IZ177" s="106"/>
      <c r="JA177" s="106"/>
      <c r="JB177" s="106"/>
      <c r="JC177" s="106"/>
      <c r="JD177" s="106"/>
      <c r="JE177" s="106"/>
      <c r="JF177" s="106"/>
    </row>
    <row r="178" spans="1:266" s="27" customFormat="1" ht="13.8" x14ac:dyDescent="0.3">
      <c r="A178" s="122"/>
      <c r="B178" s="122"/>
      <c r="C178" s="122"/>
      <c r="D178" s="122"/>
      <c r="E178" s="96"/>
      <c r="G178" s="122"/>
      <c r="H178" s="96"/>
      <c r="I178" s="96"/>
      <c r="J178" s="96"/>
      <c r="K178" s="96"/>
      <c r="M178" s="100"/>
      <c r="N178" s="100"/>
      <c r="O178" s="100"/>
      <c r="P178" s="100"/>
      <c r="Q178" s="100"/>
      <c r="R178" s="100"/>
      <c r="S178" s="101"/>
      <c r="T178" s="100"/>
      <c r="U178" s="122"/>
      <c r="V178" s="96"/>
      <c r="W178" s="96"/>
      <c r="X178" s="118">
        <v>9.5</v>
      </c>
      <c r="Y178" s="118">
        <v>10</v>
      </c>
      <c r="Z178" s="40">
        <v>1.7999999999999999E-2</v>
      </c>
      <c r="AA178" s="40">
        <v>10000000</v>
      </c>
      <c r="AB178" s="40">
        <v>10000000</v>
      </c>
      <c r="AC178" s="98">
        <v>3900000</v>
      </c>
      <c r="AD178" s="42">
        <v>0.33</v>
      </c>
      <c r="AE178" s="42">
        <v>0.33</v>
      </c>
      <c r="AF178" s="41">
        <v>1.7999999999999999E-2</v>
      </c>
      <c r="AG178" s="40">
        <v>10000000</v>
      </c>
      <c r="AH178" s="40">
        <v>10000000</v>
      </c>
      <c r="AI178" s="98">
        <v>3900000</v>
      </c>
      <c r="AJ178" s="42">
        <v>0.33</v>
      </c>
      <c r="AK178" s="42">
        <v>0.33</v>
      </c>
      <c r="AL178" s="42">
        <f>AL157</f>
        <v>0.2006</v>
      </c>
      <c r="AM178" s="40">
        <v>6000</v>
      </c>
      <c r="AN178" s="40">
        <f>AN157</f>
        <v>10000</v>
      </c>
      <c r="AO178" s="40">
        <f>AO157</f>
        <v>10000</v>
      </c>
      <c r="AP178" s="42">
        <v>0.03</v>
      </c>
      <c r="AQ178" s="42">
        <v>0.03</v>
      </c>
      <c r="AR178" s="4">
        <f t="shared" si="455"/>
        <v>0.21860000000000002</v>
      </c>
      <c r="AS178" s="11">
        <f t="shared" si="456"/>
        <v>0.95</v>
      </c>
      <c r="AT178" s="15">
        <f t="shared" si="457"/>
        <v>4826.322971608126</v>
      </c>
      <c r="AU178" s="19">
        <f t="shared" si="458"/>
        <v>0.19996166295283049</v>
      </c>
      <c r="AV178" s="13">
        <f t="shared" si="459"/>
        <v>0.5</v>
      </c>
      <c r="AW178" s="11">
        <f t="shared" si="460"/>
        <v>1</v>
      </c>
      <c r="AX178" s="11">
        <f t="shared" si="461"/>
        <v>0.8911</v>
      </c>
      <c r="AY178" s="11">
        <f t="shared" si="462"/>
        <v>201997.53114128605</v>
      </c>
      <c r="AZ178" s="11">
        <f t="shared" si="463"/>
        <v>1</v>
      </c>
      <c r="BA178" s="11">
        <f t="shared" si="464"/>
        <v>0.34752899999999998</v>
      </c>
      <c r="BB178" s="11">
        <f t="shared" si="465"/>
        <v>1.025058</v>
      </c>
      <c r="BC178" s="11">
        <f t="shared" si="466"/>
        <v>0.99909999999999999</v>
      </c>
      <c r="BD178" s="11">
        <f t="shared" si="467"/>
        <v>0.8911</v>
      </c>
      <c r="BE178" s="11">
        <f t="shared" si="468"/>
        <v>201997.53114128605</v>
      </c>
      <c r="BF178" s="11">
        <f t="shared" si="469"/>
        <v>1</v>
      </c>
      <c r="BG178" s="11">
        <f t="shared" si="470"/>
        <v>0.34752899999999998</v>
      </c>
      <c r="BH178" s="11">
        <f t="shared" si="471"/>
        <v>1.025058</v>
      </c>
      <c r="BI178" s="121">
        <f>16*X178^2/(3*BI159^2*Y178^2)</f>
        <v>4.8133333333333335</v>
      </c>
      <c r="BJ178" s="121">
        <f>16*X178^2/(3*BJ159^2*Y178^2)</f>
        <v>1.2033333333333334</v>
      </c>
      <c r="BK178" s="121">
        <f>16*X178^2/(3*BK159^2*Y178^2)</f>
        <v>0.53481481481481485</v>
      </c>
      <c r="BL178" s="121">
        <f>16*X178^2/(3*BL159^2*Y178^2)</f>
        <v>0.30083333333333334</v>
      </c>
      <c r="BM178" s="121">
        <f>16*X178^2/(3*BM159^2*Y178^2)</f>
        <v>0.19253333333333333</v>
      </c>
      <c r="BN178" s="121">
        <f>16*X178^2/(3*BN159^2*Y178^2)</f>
        <v>0.13370370370370371</v>
      </c>
      <c r="BO178" s="121">
        <f>16*X178^2/(3*BO159^2*Y178^2)</f>
        <v>9.8231292517006796E-2</v>
      </c>
      <c r="BP178" s="121">
        <f>16*X178^2/(3*BP159^2*Y178^2)</f>
        <v>7.5208333333333335E-2</v>
      </c>
      <c r="BQ178" s="121">
        <f t="shared" si="472"/>
        <v>1.3333333333333333</v>
      </c>
      <c r="BR178" s="121">
        <f t="shared" si="472"/>
        <v>1.3333333333333333</v>
      </c>
      <c r="BS178" s="121">
        <f t="shared" si="472"/>
        <v>1.3333333333333333</v>
      </c>
      <c r="BT178" s="121">
        <f t="shared" si="472"/>
        <v>1.3333333333333333</v>
      </c>
      <c r="BU178" s="121">
        <f t="shared" si="472"/>
        <v>1.3333333333333333</v>
      </c>
      <c r="BV178" s="121">
        <f t="shared" si="472"/>
        <v>1.3333333333333333</v>
      </c>
      <c r="BW178" s="121">
        <f t="shared" si="472"/>
        <v>1.3333333333333333</v>
      </c>
      <c r="BX178" s="121">
        <f t="shared" si="472"/>
        <v>1.3333333333333333</v>
      </c>
      <c r="BY178" s="121">
        <f>(BI159^2*Y178^2)/X178^2</f>
        <v>1.10803324099723</v>
      </c>
      <c r="BZ178" s="121">
        <f>(BJ159^2*Y178^2)/X178^2</f>
        <v>4.43213296398892</v>
      </c>
      <c r="CA178" s="121">
        <f>(BK159^2*Y178^2)/X178^2</f>
        <v>9.97229916897507</v>
      </c>
      <c r="CB178" s="121">
        <f>(BL159^2*Y178^2)/X178^2</f>
        <v>17.72853185595568</v>
      </c>
      <c r="CC178" s="121">
        <f>(BM159^2*Y178^2)/X178^2</f>
        <v>27.700831024930746</v>
      </c>
      <c r="CD178" s="121">
        <f>(BN159^2*Y178^2)/X178^2</f>
        <v>39.88919667590028</v>
      </c>
      <c r="CE178" s="121">
        <f>(BO159^2*Y178^2)/X178^2</f>
        <v>54.293628808864263</v>
      </c>
      <c r="CF178" s="121">
        <f>(BP159^2*Y178^2)/X178^2</f>
        <v>70.91412742382272</v>
      </c>
      <c r="CG178" s="121">
        <f t="shared" si="473"/>
        <v>1.2033333333333334</v>
      </c>
      <c r="CH178" s="121">
        <f t="shared" si="364"/>
        <v>0.30083333333333334</v>
      </c>
      <c r="CI178" s="121">
        <f t="shared" si="365"/>
        <v>0.13370370370370371</v>
      </c>
      <c r="CJ178" s="121">
        <f t="shared" si="366"/>
        <v>7.5208333333333335E-2</v>
      </c>
      <c r="CK178" s="121">
        <f t="shared" si="367"/>
        <v>4.8133333333333334E-2</v>
      </c>
      <c r="CL178" s="121">
        <f t="shared" si="368"/>
        <v>3.3425925925925928E-2</v>
      </c>
      <c r="CM178" s="121">
        <f t="shared" si="369"/>
        <v>2.4557823129251699E-2</v>
      </c>
      <c r="CN178" s="121">
        <f t="shared" si="370"/>
        <v>1.8802083333333334E-2</v>
      </c>
      <c r="CO178" s="95">
        <f t="shared" si="371"/>
        <v>5.9564789252077563</v>
      </c>
      <c r="CP178" s="95">
        <f t="shared" si="372"/>
        <v>10.435799700831025</v>
      </c>
      <c r="CQ178" s="95">
        <f t="shared" si="373"/>
        <v>17.901334326869808</v>
      </c>
      <c r="CR178" s="95">
        <f t="shared" si="374"/>
        <v>28.353082803324099</v>
      </c>
      <c r="CS178" s="95">
        <f t="shared" si="375"/>
        <v>41.791045130193908</v>
      </c>
      <c r="CT178" s="95">
        <f t="shared" si="376"/>
        <v>58.215221307479226</v>
      </c>
      <c r="CU178" s="95">
        <f t="shared" si="377"/>
        <v>77.625611335180054</v>
      </c>
      <c r="CV178" s="95">
        <f t="shared" si="378"/>
        <v>100.02221521329639</v>
      </c>
      <c r="CW178" s="95">
        <f t="shared" si="379"/>
        <v>5.9564789252077563</v>
      </c>
      <c r="CX178" s="95">
        <f t="shared" si="380"/>
        <v>10.435799700831025</v>
      </c>
      <c r="CY178" s="95">
        <f t="shared" si="381"/>
        <v>17.901334326869808</v>
      </c>
      <c r="CZ178" s="95">
        <f t="shared" si="382"/>
        <v>28.353082803324099</v>
      </c>
      <c r="DA178" s="95">
        <f t="shared" si="383"/>
        <v>41.791045130193908</v>
      </c>
      <c r="DB178" s="95">
        <f t="shared" si="384"/>
        <v>58.215221307479226</v>
      </c>
      <c r="DC178" s="95">
        <f t="shared" si="385"/>
        <v>77.625611335180054</v>
      </c>
      <c r="DD178" s="95">
        <f t="shared" si="386"/>
        <v>100.02221521329639</v>
      </c>
      <c r="DE178" s="13">
        <f t="shared" si="474"/>
        <v>8.6548545743305638</v>
      </c>
      <c r="DF178" s="13">
        <f t="shared" si="475"/>
        <v>8.3689542973222544</v>
      </c>
      <c r="DG178" s="13">
        <f t="shared" si="476"/>
        <v>13.240601983789885</v>
      </c>
      <c r="DH178" s="13">
        <f t="shared" si="477"/>
        <v>20.762853189289014</v>
      </c>
      <c r="DI178" s="13">
        <f t="shared" si="387"/>
        <v>30.626852358264081</v>
      </c>
      <c r="DJ178" s="13">
        <f t="shared" si="388"/>
        <v>42.756388379603983</v>
      </c>
      <c r="DK178" s="13">
        <f t="shared" si="389"/>
        <v>57.12534810138127</v>
      </c>
      <c r="DL178" s="13">
        <f t="shared" si="390"/>
        <v>73.72282375715605</v>
      </c>
      <c r="DM178" s="95">
        <f t="shared" si="391"/>
        <v>8.6548545743305638</v>
      </c>
      <c r="DN178" s="95">
        <f t="shared" si="392"/>
        <v>8.3689542973222544</v>
      </c>
      <c r="DO178" s="95">
        <f t="shared" si="393"/>
        <v>13.240601983789885</v>
      </c>
      <c r="DP178" s="95">
        <f t="shared" si="394"/>
        <v>20.762853189289014</v>
      </c>
      <c r="DQ178" s="95">
        <f t="shared" si="395"/>
        <v>30.626852358264081</v>
      </c>
      <c r="DR178" s="95">
        <f t="shared" si="396"/>
        <v>42.756388379603983</v>
      </c>
      <c r="DS178" s="95">
        <f t="shared" si="397"/>
        <v>57.12534810138127</v>
      </c>
      <c r="DT178" s="95">
        <f t="shared" si="398"/>
        <v>73.72282375715605</v>
      </c>
      <c r="DU178" s="95">
        <f t="shared" si="399"/>
        <v>7.4757614456140349</v>
      </c>
      <c r="DV178" s="95">
        <f t="shared" si="400"/>
        <v>7.3432832624561408</v>
      </c>
      <c r="DW178" s="95">
        <f t="shared" si="401"/>
        <v>9.6006683942300199</v>
      </c>
      <c r="DX178" s="95">
        <f t="shared" si="402"/>
        <v>13.086268979824561</v>
      </c>
      <c r="DY178" s="95">
        <f t="shared" si="403"/>
        <v>17.656970002750874</v>
      </c>
      <c r="DZ178" s="95">
        <f t="shared" si="404"/>
        <v>23.277457368031186</v>
      </c>
      <c r="EA178" s="95">
        <f t="shared" si="405"/>
        <v>29.93563097223057</v>
      </c>
      <c r="EB178" s="95">
        <f t="shared" si="406"/>
        <v>37.626436461798242</v>
      </c>
      <c r="EC178" s="95">
        <f t="shared" si="407"/>
        <v>7.4757614456140349</v>
      </c>
      <c r="ED178" s="95">
        <f t="shared" si="408"/>
        <v>7.3432832624561408</v>
      </c>
      <c r="EE178" s="95">
        <f t="shared" si="409"/>
        <v>9.6006683942300199</v>
      </c>
      <c r="EF178" s="95">
        <f t="shared" si="410"/>
        <v>13.086268979824561</v>
      </c>
      <c r="EG178" s="95">
        <f t="shared" si="411"/>
        <v>17.656970002750874</v>
      </c>
      <c r="EH178" s="95">
        <f t="shared" si="412"/>
        <v>23.27745736803119</v>
      </c>
      <c r="EI178" s="95">
        <f t="shared" si="413"/>
        <v>29.935630972230573</v>
      </c>
      <c r="EJ178" s="95">
        <f t="shared" si="414"/>
        <v>37.626436461798242</v>
      </c>
      <c r="EK178" s="95">
        <f t="shared" si="415"/>
        <v>7.4757614456140349</v>
      </c>
      <c r="EL178" s="95">
        <f t="shared" si="416"/>
        <v>7.3432832624561408</v>
      </c>
      <c r="EM178" s="95">
        <f t="shared" si="417"/>
        <v>9.6006683942300199</v>
      </c>
      <c r="EN178" s="95">
        <f t="shared" si="418"/>
        <v>13.086268979824561</v>
      </c>
      <c r="EO178" s="95">
        <f t="shared" si="419"/>
        <v>17.656970002750874</v>
      </c>
      <c r="EP178" s="95">
        <f t="shared" si="420"/>
        <v>23.27745736803119</v>
      </c>
      <c r="EQ178" s="95">
        <f t="shared" si="421"/>
        <v>29.935630972230573</v>
      </c>
      <c r="ER178" s="95">
        <f t="shared" si="422"/>
        <v>37.626436461798242</v>
      </c>
      <c r="ES178" s="95">
        <f t="shared" si="423"/>
        <v>1</v>
      </c>
      <c r="ET178" s="95">
        <f t="shared" si="424"/>
        <v>1</v>
      </c>
      <c r="EU178" s="95">
        <f t="shared" si="425"/>
        <v>1</v>
      </c>
      <c r="EV178" s="95">
        <f t="shared" si="426"/>
        <v>1</v>
      </c>
      <c r="EW178" s="95">
        <f t="shared" si="427"/>
        <v>1</v>
      </c>
      <c r="EX178" s="95">
        <f t="shared" si="428"/>
        <v>1</v>
      </c>
      <c r="EY178" s="95">
        <f t="shared" si="429"/>
        <v>1</v>
      </c>
      <c r="EZ178" s="95">
        <f t="shared" si="430"/>
        <v>1</v>
      </c>
      <c r="FA178" s="95">
        <f t="shared" si="431"/>
        <v>1</v>
      </c>
      <c r="FB178" s="95">
        <f t="shared" si="432"/>
        <v>1</v>
      </c>
      <c r="FC178" s="95">
        <f t="shared" si="433"/>
        <v>1</v>
      </c>
      <c r="FD178" s="95">
        <f t="shared" si="434"/>
        <v>1</v>
      </c>
      <c r="FE178" s="95">
        <f t="shared" si="435"/>
        <v>1</v>
      </c>
      <c r="FF178" s="95">
        <f t="shared" si="436"/>
        <v>1</v>
      </c>
      <c r="FG178" s="95">
        <f t="shared" si="437"/>
        <v>1</v>
      </c>
      <c r="FH178" s="95">
        <f t="shared" si="438"/>
        <v>1</v>
      </c>
      <c r="FI178" s="95">
        <f t="shared" si="439"/>
        <v>1</v>
      </c>
      <c r="FJ178" s="95">
        <f t="shared" si="440"/>
        <v>1</v>
      </c>
      <c r="FK178" s="95">
        <f t="shared" si="441"/>
        <v>1</v>
      </c>
      <c r="FL178" s="95">
        <f t="shared" si="442"/>
        <v>1</v>
      </c>
      <c r="FM178" s="95">
        <f t="shared" si="443"/>
        <v>1</v>
      </c>
      <c r="FN178" s="95">
        <f t="shared" si="444"/>
        <v>1</v>
      </c>
      <c r="FO178" s="95">
        <f t="shared" si="445"/>
        <v>1</v>
      </c>
      <c r="FP178" s="95">
        <f t="shared" si="446"/>
        <v>1</v>
      </c>
      <c r="FQ178" s="115">
        <f t="shared" si="447"/>
        <v>4.6698555561752713</v>
      </c>
      <c r="FR178" s="115">
        <f t="shared" si="448"/>
        <v>3.6227319042374031</v>
      </c>
      <c r="FS178" s="115">
        <f t="shared" si="449"/>
        <v>3.9618718684645327</v>
      </c>
      <c r="FT178" s="115">
        <f t="shared" si="450"/>
        <v>4.2689904550433599</v>
      </c>
      <c r="FU178" s="115">
        <f t="shared" si="451"/>
        <v>4.4750577322971372</v>
      </c>
      <c r="FV178" s="115">
        <f t="shared" si="452"/>
        <v>4.6105691681154077</v>
      </c>
      <c r="FW178" s="115">
        <f t="shared" si="453"/>
        <v>4.7019334304720841</v>
      </c>
      <c r="FX178" s="115">
        <f t="shared" si="454"/>
        <v>4.7655879848615683</v>
      </c>
      <c r="FY178" s="90"/>
      <c r="FZ178" s="90">
        <f t="shared" si="478"/>
        <v>3.6227319042374031</v>
      </c>
      <c r="GC178" s="102"/>
      <c r="GE178" s="103"/>
      <c r="GF178" s="103"/>
      <c r="GG178" s="103"/>
      <c r="GI178" s="105"/>
      <c r="GJ178" s="105"/>
      <c r="GK178" s="105"/>
      <c r="HU178" s="106"/>
      <c r="HV178" s="106"/>
      <c r="HW178" s="106"/>
      <c r="HX178" s="106"/>
      <c r="HY178" s="106"/>
      <c r="HZ178" s="106"/>
      <c r="IA178" s="106"/>
      <c r="IC178" s="103"/>
      <c r="ID178" s="107"/>
      <c r="IE178" s="107"/>
      <c r="IF178" s="107"/>
      <c r="IG178" s="107"/>
      <c r="IH178" s="107"/>
      <c r="II178" s="107"/>
      <c r="IJ178" s="103"/>
      <c r="IK178" s="108"/>
      <c r="IL178" s="107"/>
      <c r="IN178" s="107"/>
      <c r="IO178" s="107"/>
      <c r="IP178" s="107"/>
      <c r="IQ178" s="103"/>
      <c r="IR178" s="108"/>
      <c r="IS178" s="107"/>
      <c r="IT178" s="108"/>
      <c r="IU178" s="107"/>
      <c r="IV178" s="108"/>
      <c r="IW178" s="107"/>
      <c r="IY178" s="107"/>
      <c r="IZ178" s="106"/>
      <c r="JA178" s="106"/>
      <c r="JB178" s="106"/>
      <c r="JC178" s="106"/>
      <c r="JD178" s="106"/>
      <c r="JE178" s="106"/>
      <c r="JF178" s="106"/>
    </row>
    <row r="179" spans="1:266" s="27" customFormat="1" ht="13.8" x14ac:dyDescent="0.3">
      <c r="A179" s="122"/>
      <c r="B179" s="122"/>
      <c r="C179" s="122"/>
      <c r="D179" s="122"/>
      <c r="E179" s="122"/>
      <c r="H179" s="122"/>
      <c r="I179" s="122"/>
      <c r="J179" s="122"/>
      <c r="K179" s="122"/>
      <c r="M179" s="100"/>
      <c r="N179" s="100"/>
      <c r="O179" s="100"/>
      <c r="P179" s="100"/>
      <c r="Q179" s="100"/>
      <c r="R179" s="100"/>
      <c r="S179" s="101"/>
      <c r="T179" s="100"/>
      <c r="U179" s="122"/>
      <c r="V179" s="122"/>
      <c r="X179" s="118">
        <v>10</v>
      </c>
      <c r="Y179" s="118">
        <v>10</v>
      </c>
      <c r="Z179" s="40">
        <v>1.7999999999999999E-2</v>
      </c>
      <c r="AA179" s="40">
        <v>10000000</v>
      </c>
      <c r="AB179" s="40">
        <v>10000000</v>
      </c>
      <c r="AC179" s="98">
        <v>3900000</v>
      </c>
      <c r="AD179" s="42">
        <v>0.33</v>
      </c>
      <c r="AE179" s="42">
        <v>0.33</v>
      </c>
      <c r="AF179" s="41">
        <v>1.7999999999999999E-2</v>
      </c>
      <c r="AG179" s="40">
        <v>10000000</v>
      </c>
      <c r="AH179" s="40">
        <v>10000000</v>
      </c>
      <c r="AI179" s="98">
        <v>3900000</v>
      </c>
      <c r="AJ179" s="42">
        <v>0.33</v>
      </c>
      <c r="AK179" s="42">
        <v>0.33</v>
      </c>
      <c r="AL179" s="42">
        <f>AL157</f>
        <v>0.2006</v>
      </c>
      <c r="AM179" s="40">
        <v>6000</v>
      </c>
      <c r="AN179" s="40">
        <f>AN157</f>
        <v>10000</v>
      </c>
      <c r="AO179" s="40">
        <f>AO157</f>
        <v>10000</v>
      </c>
      <c r="AP179" s="42">
        <v>0.03</v>
      </c>
      <c r="AQ179" s="42">
        <v>0.03</v>
      </c>
      <c r="AR179" s="4">
        <f t="shared" si="455"/>
        <v>0.21860000000000002</v>
      </c>
      <c r="AS179" s="11">
        <f t="shared" si="456"/>
        <v>1</v>
      </c>
      <c r="AT179" s="15">
        <f t="shared" si="457"/>
        <v>4826.322971608126</v>
      </c>
      <c r="AU179" s="19">
        <f t="shared" si="458"/>
        <v>0.19996166295283049</v>
      </c>
      <c r="AV179" s="13">
        <f t="shared" si="459"/>
        <v>0.5</v>
      </c>
      <c r="AW179" s="11">
        <f t="shared" si="460"/>
        <v>1</v>
      </c>
      <c r="AX179" s="11">
        <f t="shared" si="461"/>
        <v>0.8911</v>
      </c>
      <c r="AY179" s="11">
        <f t="shared" si="462"/>
        <v>201997.53114128605</v>
      </c>
      <c r="AZ179" s="11">
        <f t="shared" si="463"/>
        <v>1</v>
      </c>
      <c r="BA179" s="11">
        <f t="shared" si="464"/>
        <v>0.34752899999999998</v>
      </c>
      <c r="BB179" s="11">
        <f t="shared" si="465"/>
        <v>1.025058</v>
      </c>
      <c r="BC179" s="11">
        <f t="shared" si="466"/>
        <v>0.99909999999999999</v>
      </c>
      <c r="BD179" s="11">
        <f t="shared" si="467"/>
        <v>0.8911</v>
      </c>
      <c r="BE179" s="11">
        <f t="shared" si="468"/>
        <v>201997.53114128605</v>
      </c>
      <c r="BF179" s="11">
        <f t="shared" si="469"/>
        <v>1</v>
      </c>
      <c r="BG179" s="11">
        <f t="shared" si="470"/>
        <v>0.34752899999999998</v>
      </c>
      <c r="BH179" s="11">
        <f t="shared" si="471"/>
        <v>1.025058</v>
      </c>
      <c r="BI179" s="121">
        <f>16*X179^2/(3*BI159^2*Y179^2)</f>
        <v>5.333333333333333</v>
      </c>
      <c r="BJ179" s="121">
        <f>16*X179^2/(3*BJ159^2*Y179^2)</f>
        <v>1.3333333333333333</v>
      </c>
      <c r="BK179" s="121">
        <f>16*X179^2/(3*BK159^2*Y179^2)</f>
        <v>0.59259259259259256</v>
      </c>
      <c r="BL179" s="121">
        <f>16*X179^2/(3*BL159^2*Y179^2)</f>
        <v>0.33333333333333331</v>
      </c>
      <c r="BM179" s="121">
        <f>16*X179^2/(3*BM159^2*Y179^2)</f>
        <v>0.21333333333333335</v>
      </c>
      <c r="BN179" s="121">
        <f>16*X179^2/(3*BN159^2*Y179^2)</f>
        <v>0.14814814814814814</v>
      </c>
      <c r="BO179" s="121">
        <f>16*X179^2/(3*BO159^2*Y179^2)</f>
        <v>0.10884353741496598</v>
      </c>
      <c r="BP179" s="121">
        <f>16*X179^2/(3*BP159^2*Y179^2)</f>
        <v>8.3333333333333329E-2</v>
      </c>
      <c r="BQ179" s="121">
        <f t="shared" si="472"/>
        <v>1.3333333333333333</v>
      </c>
      <c r="BR179" s="121">
        <f t="shared" si="472"/>
        <v>1.3333333333333333</v>
      </c>
      <c r="BS179" s="121">
        <f t="shared" si="472"/>
        <v>1.3333333333333333</v>
      </c>
      <c r="BT179" s="121">
        <f t="shared" si="472"/>
        <v>1.3333333333333333</v>
      </c>
      <c r="BU179" s="121">
        <f t="shared" si="472"/>
        <v>1.3333333333333333</v>
      </c>
      <c r="BV179" s="121">
        <f t="shared" si="472"/>
        <v>1.3333333333333333</v>
      </c>
      <c r="BW179" s="121">
        <f t="shared" si="472"/>
        <v>1.3333333333333333</v>
      </c>
      <c r="BX179" s="121">
        <f t="shared" si="472"/>
        <v>1.3333333333333333</v>
      </c>
      <c r="BY179" s="121">
        <f>(BI159^2*Y179^2)/X179^2</f>
        <v>1</v>
      </c>
      <c r="BZ179" s="121">
        <f>(BJ159^2*Y179^2)/X179^2</f>
        <v>4</v>
      </c>
      <c r="CA179" s="121">
        <f>(BK159^2*Y179^2)/X179^2</f>
        <v>9</v>
      </c>
      <c r="CB179" s="121">
        <f>(BL159^2*Y179^2)/X179^2</f>
        <v>16</v>
      </c>
      <c r="CC179" s="121">
        <f>(BM159^2*Y179^2)/X179^2</f>
        <v>25</v>
      </c>
      <c r="CD179" s="121">
        <f>(BN159^2*Y179^2)/X179^2</f>
        <v>36</v>
      </c>
      <c r="CE179" s="121">
        <f>(BO159^2*Y179^2)/X179^2</f>
        <v>49</v>
      </c>
      <c r="CF179" s="121">
        <f>(BP159^2*Y179^2)/X179^2</f>
        <v>64</v>
      </c>
      <c r="CG179" s="121">
        <f t="shared" si="473"/>
        <v>1.3333333333333333</v>
      </c>
      <c r="CH179" s="121">
        <f t="shared" si="364"/>
        <v>0.33333333333333331</v>
      </c>
      <c r="CI179" s="121">
        <f t="shared" si="365"/>
        <v>0.14814814814814814</v>
      </c>
      <c r="CJ179" s="121">
        <f t="shared" si="366"/>
        <v>8.3333333333333329E-2</v>
      </c>
      <c r="CK179" s="121">
        <f t="shared" si="367"/>
        <v>5.3333333333333337E-2</v>
      </c>
      <c r="CL179" s="121">
        <f t="shared" si="368"/>
        <v>3.7037037037037035E-2</v>
      </c>
      <c r="CM179" s="121">
        <f t="shared" si="369"/>
        <v>2.7210884353741496E-2</v>
      </c>
      <c r="CN179" s="121">
        <f t="shared" si="370"/>
        <v>2.0833333333333332E-2</v>
      </c>
      <c r="CO179" s="95">
        <f t="shared" si="371"/>
        <v>5.8109010000000003</v>
      </c>
      <c r="CP179" s="95">
        <f t="shared" si="372"/>
        <v>9.8534879999999987</v>
      </c>
      <c r="CQ179" s="95">
        <f t="shared" si="373"/>
        <v>16.591132999999999</v>
      </c>
      <c r="CR179" s="95">
        <f t="shared" si="374"/>
        <v>26.023835999999999</v>
      </c>
      <c r="CS179" s="95">
        <f t="shared" si="375"/>
        <v>38.151596999999995</v>
      </c>
      <c r="CT179" s="95">
        <f t="shared" si="376"/>
        <v>52.974415999999998</v>
      </c>
      <c r="CU179" s="95">
        <f t="shared" si="377"/>
        <v>70.492292999999989</v>
      </c>
      <c r="CV179" s="95">
        <f t="shared" si="378"/>
        <v>90.705228000000005</v>
      </c>
      <c r="CW179" s="95">
        <f t="shared" si="379"/>
        <v>5.8109010000000003</v>
      </c>
      <c r="CX179" s="95">
        <f t="shared" si="380"/>
        <v>9.8534879999999987</v>
      </c>
      <c r="CY179" s="95">
        <f t="shared" si="381"/>
        <v>16.591132999999999</v>
      </c>
      <c r="CZ179" s="95">
        <f t="shared" si="382"/>
        <v>26.023835999999999</v>
      </c>
      <c r="DA179" s="95">
        <f t="shared" si="383"/>
        <v>38.151596999999995</v>
      </c>
      <c r="DB179" s="95">
        <f t="shared" si="384"/>
        <v>52.974415999999998</v>
      </c>
      <c r="DC179" s="95">
        <f t="shared" si="385"/>
        <v>70.492292999999989</v>
      </c>
      <c r="DD179" s="95">
        <f t="shared" si="386"/>
        <v>90.705228000000005</v>
      </c>
      <c r="DE179" s="13">
        <f t="shared" si="474"/>
        <v>9.0668213333333334</v>
      </c>
      <c r="DF179" s="13">
        <f t="shared" si="475"/>
        <v>8.0668213333333334</v>
      </c>
      <c r="DG179" s="13">
        <f t="shared" si="476"/>
        <v>12.326080592592593</v>
      </c>
      <c r="DH179" s="13">
        <f t="shared" si="477"/>
        <v>19.066821333333333</v>
      </c>
      <c r="DI179" s="13">
        <f t="shared" si="387"/>
        <v>27.946821333333332</v>
      </c>
      <c r="DJ179" s="13">
        <f t="shared" si="388"/>
        <v>38.881636148148147</v>
      </c>
      <c r="DK179" s="13">
        <f t="shared" si="389"/>
        <v>51.842331537414964</v>
      </c>
      <c r="DL179" s="13">
        <f t="shared" si="390"/>
        <v>66.816821333333337</v>
      </c>
      <c r="DM179" s="95">
        <f t="shared" si="391"/>
        <v>9.0668213333333334</v>
      </c>
      <c r="DN179" s="95">
        <f t="shared" si="392"/>
        <v>8.0668213333333334</v>
      </c>
      <c r="DO179" s="95">
        <f t="shared" si="393"/>
        <v>12.326080592592593</v>
      </c>
      <c r="DP179" s="95">
        <f t="shared" si="394"/>
        <v>19.066821333333333</v>
      </c>
      <c r="DQ179" s="95">
        <f t="shared" si="395"/>
        <v>27.946821333333332</v>
      </c>
      <c r="DR179" s="95">
        <f t="shared" si="396"/>
        <v>38.881636148148147</v>
      </c>
      <c r="DS179" s="95">
        <f t="shared" si="397"/>
        <v>51.842331537414964</v>
      </c>
      <c r="DT179" s="95">
        <f t="shared" si="398"/>
        <v>66.816821333333337</v>
      </c>
      <c r="DU179" s="95">
        <f t="shared" si="399"/>
        <v>7.6666553066666658</v>
      </c>
      <c r="DV179" s="95">
        <f t="shared" si="400"/>
        <v>7.2032833066666662</v>
      </c>
      <c r="DW179" s="95">
        <f t="shared" si="401"/>
        <v>9.1769047881481463</v>
      </c>
      <c r="DX179" s="95">
        <f t="shared" si="402"/>
        <v>12.300375306666666</v>
      </c>
      <c r="DY179" s="95">
        <f t="shared" si="403"/>
        <v>16.415118666666665</v>
      </c>
      <c r="DZ179" s="95">
        <f t="shared" si="404"/>
        <v>21.482005677037034</v>
      </c>
      <c r="EA179" s="95">
        <f t="shared" si="405"/>
        <v>27.487629020952379</v>
      </c>
      <c r="EB179" s="95">
        <f t="shared" si="406"/>
        <v>34.426388306666666</v>
      </c>
      <c r="EC179" s="95">
        <f t="shared" si="407"/>
        <v>7.6666553066666658</v>
      </c>
      <c r="ED179" s="95">
        <f t="shared" si="408"/>
        <v>7.2032833066666662</v>
      </c>
      <c r="EE179" s="95">
        <f t="shared" si="409"/>
        <v>9.1769047881481463</v>
      </c>
      <c r="EF179" s="95">
        <f t="shared" si="410"/>
        <v>12.300375306666666</v>
      </c>
      <c r="EG179" s="95">
        <f t="shared" si="411"/>
        <v>16.415118666666665</v>
      </c>
      <c r="EH179" s="95">
        <f t="shared" si="412"/>
        <v>21.482005677037034</v>
      </c>
      <c r="EI179" s="95">
        <f t="shared" si="413"/>
        <v>27.487629020952379</v>
      </c>
      <c r="EJ179" s="95">
        <f t="shared" si="414"/>
        <v>34.426388306666666</v>
      </c>
      <c r="EK179" s="95">
        <f t="shared" si="415"/>
        <v>7.6666553066666658</v>
      </c>
      <c r="EL179" s="95">
        <f t="shared" si="416"/>
        <v>7.2032833066666662</v>
      </c>
      <c r="EM179" s="95">
        <f t="shared" si="417"/>
        <v>9.1769047881481463</v>
      </c>
      <c r="EN179" s="95">
        <f t="shared" si="418"/>
        <v>12.300375306666666</v>
      </c>
      <c r="EO179" s="95">
        <f t="shared" si="419"/>
        <v>16.415118666666665</v>
      </c>
      <c r="EP179" s="95">
        <f t="shared" si="420"/>
        <v>21.482005677037034</v>
      </c>
      <c r="EQ179" s="95">
        <f t="shared" si="421"/>
        <v>27.487629020952379</v>
      </c>
      <c r="ER179" s="95">
        <f t="shared" si="422"/>
        <v>34.426388306666666</v>
      </c>
      <c r="ES179" s="95">
        <f t="shared" si="423"/>
        <v>1</v>
      </c>
      <c r="ET179" s="95">
        <f t="shared" si="424"/>
        <v>1</v>
      </c>
      <c r="EU179" s="95">
        <f t="shared" si="425"/>
        <v>1</v>
      </c>
      <c r="EV179" s="95">
        <f t="shared" si="426"/>
        <v>1</v>
      </c>
      <c r="EW179" s="95">
        <f t="shared" si="427"/>
        <v>1</v>
      </c>
      <c r="EX179" s="95">
        <f t="shared" si="428"/>
        <v>1</v>
      </c>
      <c r="EY179" s="95">
        <f t="shared" si="429"/>
        <v>1</v>
      </c>
      <c r="EZ179" s="95">
        <f t="shared" si="430"/>
        <v>1</v>
      </c>
      <c r="FA179" s="95">
        <f t="shared" si="431"/>
        <v>1</v>
      </c>
      <c r="FB179" s="95">
        <f t="shared" si="432"/>
        <v>1</v>
      </c>
      <c r="FC179" s="95">
        <f t="shared" si="433"/>
        <v>1</v>
      </c>
      <c r="FD179" s="95">
        <f t="shared" si="434"/>
        <v>1</v>
      </c>
      <c r="FE179" s="95">
        <f t="shared" si="435"/>
        <v>1</v>
      </c>
      <c r="FF179" s="95">
        <f t="shared" si="436"/>
        <v>1</v>
      </c>
      <c r="FG179" s="95">
        <f t="shared" si="437"/>
        <v>1</v>
      </c>
      <c r="FH179" s="95">
        <f t="shared" si="438"/>
        <v>1</v>
      </c>
      <c r="FI179" s="95">
        <f t="shared" si="439"/>
        <v>1</v>
      </c>
      <c r="FJ179" s="95">
        <f t="shared" si="440"/>
        <v>1</v>
      </c>
      <c r="FK179" s="95">
        <f t="shared" si="441"/>
        <v>1</v>
      </c>
      <c r="FL179" s="95">
        <f t="shared" si="442"/>
        <v>1</v>
      </c>
      <c r="FM179" s="95">
        <f t="shared" si="443"/>
        <v>1</v>
      </c>
      <c r="FN179" s="95">
        <f t="shared" si="444"/>
        <v>1</v>
      </c>
      <c r="FO179" s="95">
        <f t="shared" si="445"/>
        <v>1</v>
      </c>
      <c r="FP179" s="95">
        <f t="shared" si="446"/>
        <v>1</v>
      </c>
      <c r="FQ179" s="115">
        <f t="shared" si="447"/>
        <v>4.912324516968309</v>
      </c>
      <c r="FR179" s="115">
        <f t="shared" si="448"/>
        <v>3.6064068719852735</v>
      </c>
      <c r="FS179" s="115">
        <f t="shared" si="449"/>
        <v>3.9072672792737531</v>
      </c>
      <c r="FT179" s="115">
        <f t="shared" si="450"/>
        <v>4.2163381049514239</v>
      </c>
      <c r="FU179" s="115">
        <f t="shared" si="451"/>
        <v>4.4314306180117047</v>
      </c>
      <c r="FV179" s="115">
        <f t="shared" si="452"/>
        <v>4.5755349213718848</v>
      </c>
      <c r="FW179" s="115">
        <f t="shared" si="453"/>
        <v>4.6737752805458577</v>
      </c>
      <c r="FX179" s="115">
        <f t="shared" si="454"/>
        <v>4.7427122063328788</v>
      </c>
      <c r="FY179" s="90"/>
      <c r="FZ179" s="90">
        <f t="shared" si="478"/>
        <v>3.6064068719852735</v>
      </c>
      <c r="GC179" s="102"/>
      <c r="GE179" s="103"/>
      <c r="GF179" s="103"/>
      <c r="GG179" s="103"/>
      <c r="GI179" s="105"/>
      <c r="GJ179" s="105"/>
      <c r="GK179" s="105"/>
      <c r="HU179" s="106"/>
      <c r="HV179" s="106"/>
      <c r="HW179" s="106"/>
      <c r="HX179" s="106"/>
      <c r="HY179" s="106"/>
      <c r="HZ179" s="106"/>
      <c r="IA179" s="106"/>
      <c r="IC179" s="103"/>
      <c r="ID179" s="107"/>
      <c r="IE179" s="107"/>
      <c r="IF179" s="107"/>
      <c r="IG179" s="107"/>
      <c r="IH179" s="107"/>
      <c r="II179" s="107"/>
      <c r="IJ179" s="103"/>
      <c r="IK179" s="108"/>
      <c r="IL179" s="107"/>
      <c r="IN179" s="107"/>
      <c r="IO179" s="107"/>
      <c r="IP179" s="107"/>
      <c r="IQ179" s="103"/>
      <c r="IR179" s="108"/>
      <c r="IS179" s="107"/>
      <c r="IT179" s="108"/>
      <c r="IU179" s="107"/>
      <c r="IV179" s="108"/>
      <c r="IW179" s="107"/>
      <c r="IY179" s="107"/>
      <c r="IZ179" s="106"/>
      <c r="JA179" s="106"/>
      <c r="JB179" s="106"/>
      <c r="JC179" s="106"/>
      <c r="JD179" s="106"/>
      <c r="JE179" s="106"/>
      <c r="JF179" s="106"/>
    </row>
    <row r="180" spans="1:266" s="27" customFormat="1" ht="13.8" x14ac:dyDescent="0.3">
      <c r="A180" s="122"/>
      <c r="B180" s="122"/>
      <c r="C180" s="122"/>
      <c r="D180" s="122"/>
      <c r="E180" s="122"/>
      <c r="H180" s="122"/>
      <c r="I180" s="122"/>
      <c r="J180" s="122"/>
      <c r="K180" s="122"/>
      <c r="M180" s="100"/>
      <c r="N180" s="100"/>
      <c r="O180" s="100"/>
      <c r="P180" s="100"/>
      <c r="Q180" s="100"/>
      <c r="R180" s="100"/>
      <c r="S180" s="101"/>
      <c r="T180" s="100"/>
      <c r="U180" s="122"/>
      <c r="V180" s="122"/>
      <c r="W180" s="122"/>
      <c r="X180" s="118">
        <f>X179*1.07</f>
        <v>10.700000000000001</v>
      </c>
      <c r="Y180" s="118">
        <v>10</v>
      </c>
      <c r="Z180" s="40">
        <v>1.7999999999999999E-2</v>
      </c>
      <c r="AA180" s="40">
        <v>10000000</v>
      </c>
      <c r="AB180" s="40">
        <v>10000000</v>
      </c>
      <c r="AC180" s="98">
        <v>3900000</v>
      </c>
      <c r="AD180" s="42">
        <v>0.33</v>
      </c>
      <c r="AE180" s="42">
        <v>0.33</v>
      </c>
      <c r="AF180" s="41">
        <v>1.7999999999999999E-2</v>
      </c>
      <c r="AG180" s="40">
        <v>10000000</v>
      </c>
      <c r="AH180" s="40">
        <v>10000000</v>
      </c>
      <c r="AI180" s="98">
        <v>3900000</v>
      </c>
      <c r="AJ180" s="42">
        <v>0.33</v>
      </c>
      <c r="AK180" s="42">
        <v>0.33</v>
      </c>
      <c r="AL180" s="42">
        <f>AL157</f>
        <v>0.2006</v>
      </c>
      <c r="AM180" s="40">
        <v>6000</v>
      </c>
      <c r="AN180" s="40">
        <f>AN157</f>
        <v>10000</v>
      </c>
      <c r="AO180" s="40">
        <f>AO157</f>
        <v>10000</v>
      </c>
      <c r="AP180" s="42">
        <v>0.03</v>
      </c>
      <c r="AQ180" s="42">
        <v>0.03</v>
      </c>
      <c r="AR180" s="4">
        <f t="shared" si="455"/>
        <v>0.21860000000000002</v>
      </c>
      <c r="AS180" s="11">
        <f t="shared" si="456"/>
        <v>1.07</v>
      </c>
      <c r="AT180" s="15">
        <f t="shared" si="457"/>
        <v>4826.322971608126</v>
      </c>
      <c r="AU180" s="19">
        <f t="shared" si="458"/>
        <v>0.19996166295283049</v>
      </c>
      <c r="AV180" s="13">
        <f t="shared" si="459"/>
        <v>0.5</v>
      </c>
      <c r="AW180" s="11">
        <f t="shared" si="460"/>
        <v>1</v>
      </c>
      <c r="AX180" s="11">
        <f t="shared" si="461"/>
        <v>0.8911</v>
      </c>
      <c r="AY180" s="11">
        <f t="shared" si="462"/>
        <v>201997.53114128605</v>
      </c>
      <c r="AZ180" s="11">
        <f t="shared" si="463"/>
        <v>1</v>
      </c>
      <c r="BA180" s="11">
        <f t="shared" si="464"/>
        <v>0.34752899999999998</v>
      </c>
      <c r="BB180" s="11">
        <f t="shared" si="465"/>
        <v>1.025058</v>
      </c>
      <c r="BC180" s="11">
        <f t="shared" si="466"/>
        <v>0.99909999999999999</v>
      </c>
      <c r="BD180" s="11">
        <f t="shared" si="467"/>
        <v>0.8911</v>
      </c>
      <c r="BE180" s="11">
        <f t="shared" si="468"/>
        <v>201997.53114128605</v>
      </c>
      <c r="BF180" s="11">
        <f t="shared" si="469"/>
        <v>1</v>
      </c>
      <c r="BG180" s="11">
        <f t="shared" si="470"/>
        <v>0.34752899999999998</v>
      </c>
      <c r="BH180" s="11">
        <f t="shared" si="471"/>
        <v>1.025058</v>
      </c>
      <c r="BI180" s="121">
        <f>16*X180^2/(3*BI159^2*Y180^2)</f>
        <v>6.106133333333335</v>
      </c>
      <c r="BJ180" s="121">
        <f>16*X180^2/(3*BJ159^2*Y180^2)</f>
        <v>1.5265333333333337</v>
      </c>
      <c r="BK180" s="121">
        <f>16*X180^2/(3*BK159^2*Y180^2)</f>
        <v>0.67845925925925943</v>
      </c>
      <c r="BL180" s="121">
        <f>16*X180^2/(3*BL159^2*Y180^2)</f>
        <v>0.38163333333333344</v>
      </c>
      <c r="BM180" s="121">
        <f>16*X180^2/(3*BM159^2*Y180^2)</f>
        <v>0.24424533333333337</v>
      </c>
      <c r="BN180" s="121">
        <f>16*X180^2/(3*BN159^2*Y180^2)</f>
        <v>0.16961481481481486</v>
      </c>
      <c r="BO180" s="121">
        <f>16*X180^2/(3*BO159^2*Y180^2)</f>
        <v>0.12461496598639459</v>
      </c>
      <c r="BP180" s="121">
        <f>16*X180^2/(3*BP159^2*Y180^2)</f>
        <v>9.5408333333333359E-2</v>
      </c>
      <c r="BQ180" s="121">
        <f t="shared" si="472"/>
        <v>1.3333333333333333</v>
      </c>
      <c r="BR180" s="121">
        <f t="shared" si="472"/>
        <v>1.3333333333333333</v>
      </c>
      <c r="BS180" s="121">
        <f t="shared" si="472"/>
        <v>1.3333333333333333</v>
      </c>
      <c r="BT180" s="121">
        <f t="shared" si="472"/>
        <v>1.3333333333333333</v>
      </c>
      <c r="BU180" s="121">
        <f t="shared" si="472"/>
        <v>1.3333333333333333</v>
      </c>
      <c r="BV180" s="121">
        <f t="shared" si="472"/>
        <v>1.3333333333333333</v>
      </c>
      <c r="BW180" s="121">
        <f t="shared" si="472"/>
        <v>1.3333333333333333</v>
      </c>
      <c r="BX180" s="121">
        <f t="shared" si="472"/>
        <v>1.3333333333333333</v>
      </c>
      <c r="BY180" s="121">
        <f>(BI159^2*Y180^2)/X180^2</f>
        <v>0.87343872827321145</v>
      </c>
      <c r="BZ180" s="121">
        <f>(BJ159^2*Y180^2)/X180^2</f>
        <v>3.4937549130928458</v>
      </c>
      <c r="CA180" s="121">
        <f>(BK159^2*Y180^2)/X180^2</f>
        <v>7.8609485544589033</v>
      </c>
      <c r="CB180" s="121">
        <f>(BL159^2*Y180^2)/X180^2</f>
        <v>13.975019652371383</v>
      </c>
      <c r="CC180" s="121">
        <f>(BM159^2*Y180^2)/X180^2</f>
        <v>21.835968206830287</v>
      </c>
      <c r="CD180" s="121">
        <f>(BN159^2*Y180^2)/X180^2</f>
        <v>31.443794217835613</v>
      </c>
      <c r="CE180" s="121">
        <f>(BO159^2*Y180^2)/X180^2</f>
        <v>42.79849768538736</v>
      </c>
      <c r="CF180" s="121">
        <f>(BP159^2*Y180^2)/X180^2</f>
        <v>55.900078609485533</v>
      </c>
      <c r="CG180" s="121">
        <f t="shared" si="473"/>
        <v>1.5265333333333337</v>
      </c>
      <c r="CH180" s="121">
        <f t="shared" si="364"/>
        <v>0.38163333333333344</v>
      </c>
      <c r="CI180" s="121">
        <f t="shared" si="365"/>
        <v>0.16961481481481486</v>
      </c>
      <c r="CJ180" s="121">
        <f t="shared" si="366"/>
        <v>9.5408333333333359E-2</v>
      </c>
      <c r="CK180" s="121">
        <f t="shared" si="367"/>
        <v>6.1061333333333342E-2</v>
      </c>
      <c r="CL180" s="121">
        <f t="shared" si="368"/>
        <v>4.2403703703703714E-2</v>
      </c>
      <c r="CM180" s="121">
        <f t="shared" si="369"/>
        <v>3.1153741496598646E-2</v>
      </c>
      <c r="CN180" s="121">
        <f t="shared" si="370"/>
        <v>2.385208333333334E-2</v>
      </c>
      <c r="CO180" s="95">
        <f t="shared" si="371"/>
        <v>5.640356016071272</v>
      </c>
      <c r="CP180" s="95">
        <f t="shared" si="372"/>
        <v>9.171308064285089</v>
      </c>
      <c r="CQ180" s="95">
        <f t="shared" si="373"/>
        <v>15.056228144641452</v>
      </c>
      <c r="CR180" s="95">
        <f t="shared" si="374"/>
        <v>23.295116257140357</v>
      </c>
      <c r="CS180" s="95">
        <f t="shared" si="375"/>
        <v>33.887972401781809</v>
      </c>
      <c r="CT180" s="95">
        <f t="shared" si="376"/>
        <v>46.8347965785658</v>
      </c>
      <c r="CU180" s="95">
        <f t="shared" si="377"/>
        <v>62.135588787492338</v>
      </c>
      <c r="CV180" s="95">
        <f t="shared" si="378"/>
        <v>79.790349028561423</v>
      </c>
      <c r="CW180" s="95">
        <f t="shared" si="379"/>
        <v>5.640356016071272</v>
      </c>
      <c r="CX180" s="95">
        <f t="shared" si="380"/>
        <v>9.171308064285089</v>
      </c>
      <c r="CY180" s="95">
        <f t="shared" si="381"/>
        <v>15.056228144641452</v>
      </c>
      <c r="CZ180" s="95">
        <f t="shared" si="382"/>
        <v>23.295116257140357</v>
      </c>
      <c r="DA180" s="95">
        <f t="shared" si="383"/>
        <v>33.887972401781809</v>
      </c>
      <c r="DB180" s="95">
        <f t="shared" si="384"/>
        <v>46.8347965785658</v>
      </c>
      <c r="DC180" s="95">
        <f t="shared" si="385"/>
        <v>62.135588787492338</v>
      </c>
      <c r="DD180" s="95">
        <f t="shared" si="386"/>
        <v>79.790349028561423</v>
      </c>
      <c r="DE180" s="13">
        <f t="shared" si="474"/>
        <v>9.7130600616065461</v>
      </c>
      <c r="DF180" s="13">
        <f t="shared" si="475"/>
        <v>7.7537762464261792</v>
      </c>
      <c r="DG180" s="13">
        <f t="shared" si="476"/>
        <v>11.272895813718163</v>
      </c>
      <c r="DH180" s="13">
        <f t="shared" si="477"/>
        <v>17.090140985704718</v>
      </c>
      <c r="DI180" s="13">
        <f t="shared" si="387"/>
        <v>24.813701540163621</v>
      </c>
      <c r="DJ180" s="13">
        <f t="shared" si="388"/>
        <v>34.346897032650425</v>
      </c>
      <c r="DK180" s="13">
        <f t="shared" si="389"/>
        <v>45.656600651373758</v>
      </c>
      <c r="DL180" s="13">
        <f t="shared" si="390"/>
        <v>58.728974942818866</v>
      </c>
      <c r="DM180" s="95">
        <f t="shared" si="391"/>
        <v>9.7130600616065461</v>
      </c>
      <c r="DN180" s="95">
        <f t="shared" si="392"/>
        <v>7.7537762464261792</v>
      </c>
      <c r="DO180" s="95">
        <f t="shared" si="393"/>
        <v>11.272895813718163</v>
      </c>
      <c r="DP180" s="95">
        <f t="shared" si="394"/>
        <v>17.090140985704718</v>
      </c>
      <c r="DQ180" s="95">
        <f t="shared" si="395"/>
        <v>24.813701540163621</v>
      </c>
      <c r="DR180" s="95">
        <f t="shared" si="396"/>
        <v>34.346897032650425</v>
      </c>
      <c r="DS180" s="95">
        <f t="shared" si="397"/>
        <v>45.656600651373758</v>
      </c>
      <c r="DT180" s="95">
        <f t="shared" si="398"/>
        <v>58.728974942818866</v>
      </c>
      <c r="DU180" s="95">
        <f t="shared" si="399"/>
        <v>7.9661042386640819</v>
      </c>
      <c r="DV180" s="95">
        <f t="shared" si="400"/>
        <v>7.0582269786563252</v>
      </c>
      <c r="DW180" s="95">
        <f t="shared" si="401"/>
        <v>8.6888884507915449</v>
      </c>
      <c r="DX180" s="95">
        <f t="shared" si="402"/>
        <v>11.384436980625299</v>
      </c>
      <c r="DY180" s="95">
        <f t="shared" si="403"/>
        <v>14.963318681866028</v>
      </c>
      <c r="DZ180" s="95">
        <f t="shared" si="404"/>
        <v>19.380734543610622</v>
      </c>
      <c r="EA180" s="95">
        <f t="shared" si="405"/>
        <v>24.621334528825692</v>
      </c>
      <c r="EB180" s="95">
        <f t="shared" si="406"/>
        <v>30.678706749001194</v>
      </c>
      <c r="EC180" s="95">
        <f t="shared" si="407"/>
        <v>7.9661042386640819</v>
      </c>
      <c r="ED180" s="95">
        <f t="shared" si="408"/>
        <v>7.0582269786563252</v>
      </c>
      <c r="EE180" s="95">
        <f t="shared" si="409"/>
        <v>8.6888884507915449</v>
      </c>
      <c r="EF180" s="95">
        <f t="shared" si="410"/>
        <v>11.384436980625299</v>
      </c>
      <c r="EG180" s="95">
        <f t="shared" si="411"/>
        <v>14.963318681866028</v>
      </c>
      <c r="EH180" s="95">
        <f t="shared" si="412"/>
        <v>19.380734543610625</v>
      </c>
      <c r="EI180" s="95">
        <f t="shared" si="413"/>
        <v>24.621334528825692</v>
      </c>
      <c r="EJ180" s="95">
        <f t="shared" si="414"/>
        <v>30.678706749001194</v>
      </c>
      <c r="EK180" s="95">
        <f t="shared" si="415"/>
        <v>7.9661042386640819</v>
      </c>
      <c r="EL180" s="95">
        <f t="shared" si="416"/>
        <v>7.0582269786563252</v>
      </c>
      <c r="EM180" s="95">
        <f t="shared" si="417"/>
        <v>8.6888884507915449</v>
      </c>
      <c r="EN180" s="95">
        <f t="shared" si="418"/>
        <v>11.384436980625299</v>
      </c>
      <c r="EO180" s="95">
        <f t="shared" si="419"/>
        <v>14.963318681866028</v>
      </c>
      <c r="EP180" s="95">
        <f t="shared" si="420"/>
        <v>19.380734543610625</v>
      </c>
      <c r="EQ180" s="95">
        <f t="shared" si="421"/>
        <v>24.621334528825692</v>
      </c>
      <c r="ER180" s="95">
        <f t="shared" si="422"/>
        <v>30.678706749001194</v>
      </c>
      <c r="ES180" s="95">
        <f t="shared" si="423"/>
        <v>1</v>
      </c>
      <c r="ET180" s="95">
        <f t="shared" si="424"/>
        <v>1</v>
      </c>
      <c r="EU180" s="95">
        <f t="shared" si="425"/>
        <v>1</v>
      </c>
      <c r="EV180" s="95">
        <f t="shared" si="426"/>
        <v>1</v>
      </c>
      <c r="EW180" s="95">
        <f t="shared" si="427"/>
        <v>1</v>
      </c>
      <c r="EX180" s="95">
        <f t="shared" si="428"/>
        <v>1</v>
      </c>
      <c r="EY180" s="95">
        <f t="shared" si="429"/>
        <v>1</v>
      </c>
      <c r="EZ180" s="95">
        <f t="shared" si="430"/>
        <v>1</v>
      </c>
      <c r="FA180" s="95">
        <f t="shared" si="431"/>
        <v>1</v>
      </c>
      <c r="FB180" s="95">
        <f t="shared" si="432"/>
        <v>1</v>
      </c>
      <c r="FC180" s="95">
        <f t="shared" si="433"/>
        <v>1</v>
      </c>
      <c r="FD180" s="95">
        <f t="shared" si="434"/>
        <v>1</v>
      </c>
      <c r="FE180" s="95">
        <f t="shared" si="435"/>
        <v>1</v>
      </c>
      <c r="FF180" s="95">
        <f t="shared" si="436"/>
        <v>0.99999999999999989</v>
      </c>
      <c r="FG180" s="95">
        <f t="shared" si="437"/>
        <v>1</v>
      </c>
      <c r="FH180" s="95">
        <f t="shared" si="438"/>
        <v>1</v>
      </c>
      <c r="FI180" s="95">
        <f t="shared" si="439"/>
        <v>1</v>
      </c>
      <c r="FJ180" s="95">
        <f t="shared" si="440"/>
        <v>1</v>
      </c>
      <c r="FK180" s="95">
        <f t="shared" si="441"/>
        <v>1</v>
      </c>
      <c r="FL180" s="95">
        <f t="shared" si="442"/>
        <v>1</v>
      </c>
      <c r="FM180" s="95">
        <f t="shared" si="443"/>
        <v>1</v>
      </c>
      <c r="FN180" s="95">
        <f t="shared" si="444"/>
        <v>1</v>
      </c>
      <c r="FO180" s="95">
        <f t="shared" si="445"/>
        <v>1</v>
      </c>
      <c r="FP180" s="95">
        <f t="shared" si="446"/>
        <v>1</v>
      </c>
      <c r="FQ180" s="115">
        <f t="shared" si="447"/>
        <v>5.285425741338039</v>
      </c>
      <c r="FR180" s="115">
        <f t="shared" si="448"/>
        <v>3.5997467194995498</v>
      </c>
      <c r="FS180" s="115">
        <f t="shared" si="449"/>
        <v>3.837915014020933</v>
      </c>
      <c r="FT180" s="115">
        <f t="shared" si="450"/>
        <v>4.1447610947523659</v>
      </c>
      <c r="FU180" s="115">
        <f t="shared" si="451"/>
        <v>4.3703280473252013</v>
      </c>
      <c r="FV180" s="115">
        <f t="shared" si="452"/>
        <v>4.5256329932354165</v>
      </c>
      <c r="FW180" s="115">
        <f t="shared" si="453"/>
        <v>4.6332403878593427</v>
      </c>
      <c r="FX180" s="115">
        <f t="shared" si="454"/>
        <v>4.7095469075312897</v>
      </c>
      <c r="FY180" s="90"/>
      <c r="FZ180" s="90">
        <f t="shared" si="478"/>
        <v>3.5997467194995498</v>
      </c>
      <c r="GC180" s="102"/>
      <c r="GE180" s="103"/>
      <c r="GF180" s="103"/>
      <c r="GG180" s="103"/>
      <c r="GI180" s="105"/>
      <c r="GJ180" s="105"/>
      <c r="GK180" s="105"/>
      <c r="HU180" s="106"/>
      <c r="HV180" s="106"/>
      <c r="HW180" s="106"/>
      <c r="HX180" s="106"/>
      <c r="HY180" s="106"/>
      <c r="HZ180" s="106"/>
      <c r="IA180" s="106"/>
      <c r="IC180" s="103"/>
      <c r="IE180" s="107"/>
      <c r="IG180" s="107"/>
      <c r="IH180" s="107"/>
      <c r="II180" s="107"/>
      <c r="IJ180" s="103"/>
      <c r="IL180" s="107"/>
      <c r="IN180" s="107"/>
      <c r="IP180" s="107"/>
      <c r="IQ180" s="103"/>
      <c r="IR180" s="108"/>
      <c r="IS180" s="107"/>
      <c r="IT180" s="107"/>
      <c r="IU180" s="107"/>
      <c r="IV180" s="107"/>
      <c r="IW180" s="107"/>
      <c r="IY180" s="107"/>
      <c r="IZ180" s="106"/>
      <c r="JA180" s="106"/>
      <c r="JB180" s="106"/>
      <c r="JC180" s="106"/>
      <c r="JD180" s="106"/>
      <c r="JE180" s="106"/>
      <c r="JF180" s="106"/>
    </row>
    <row r="181" spans="1:266" s="27" customFormat="1" ht="13.8" x14ac:dyDescent="0.3">
      <c r="A181" s="122"/>
      <c r="B181" s="122"/>
      <c r="C181" s="122"/>
      <c r="D181" s="122"/>
      <c r="E181" s="122"/>
      <c r="H181" s="122"/>
      <c r="I181" s="122"/>
      <c r="J181" s="122"/>
      <c r="K181" s="122"/>
      <c r="M181" s="100"/>
      <c r="N181" s="100"/>
      <c r="O181" s="100"/>
      <c r="P181" s="100"/>
      <c r="Q181" s="100"/>
      <c r="R181" s="100"/>
      <c r="S181" s="101"/>
      <c r="T181" s="100"/>
      <c r="U181" s="122"/>
      <c r="V181" s="122"/>
      <c r="W181" s="122"/>
      <c r="X181" s="118">
        <f t="shared" ref="X181:X199" si="479">X180*1.07</f>
        <v>11.449000000000002</v>
      </c>
      <c r="Y181" s="118">
        <v>10</v>
      </c>
      <c r="Z181" s="40">
        <v>1.7999999999999999E-2</v>
      </c>
      <c r="AA181" s="40">
        <v>10000000</v>
      </c>
      <c r="AB181" s="40">
        <v>10000000</v>
      </c>
      <c r="AC181" s="98">
        <v>3900000</v>
      </c>
      <c r="AD181" s="42">
        <v>0.33</v>
      </c>
      <c r="AE181" s="42">
        <v>0.33</v>
      </c>
      <c r="AF181" s="41">
        <v>1.7999999999999999E-2</v>
      </c>
      <c r="AG181" s="40">
        <v>10000000</v>
      </c>
      <c r="AH181" s="40">
        <v>10000000</v>
      </c>
      <c r="AI181" s="98">
        <v>3900000</v>
      </c>
      <c r="AJ181" s="42">
        <v>0.33</v>
      </c>
      <c r="AK181" s="42">
        <v>0.33</v>
      </c>
      <c r="AL181" s="42">
        <f>AL157</f>
        <v>0.2006</v>
      </c>
      <c r="AM181" s="40">
        <v>6000</v>
      </c>
      <c r="AN181" s="40">
        <f>AN157</f>
        <v>10000</v>
      </c>
      <c r="AO181" s="40">
        <f>AO157</f>
        <v>10000</v>
      </c>
      <c r="AP181" s="42">
        <v>0.03</v>
      </c>
      <c r="AQ181" s="42">
        <v>0.03</v>
      </c>
      <c r="AR181" s="4">
        <f t="shared" si="455"/>
        <v>0.21860000000000002</v>
      </c>
      <c r="AS181" s="11">
        <f t="shared" si="456"/>
        <v>1.1449000000000003</v>
      </c>
      <c r="AT181" s="15">
        <f t="shared" si="457"/>
        <v>4826.322971608126</v>
      </c>
      <c r="AU181" s="19">
        <f t="shared" si="458"/>
        <v>0.19996166295283049</v>
      </c>
      <c r="AV181" s="13">
        <f t="shared" si="459"/>
        <v>0.5</v>
      </c>
      <c r="AW181" s="11">
        <f t="shared" si="460"/>
        <v>1</v>
      </c>
      <c r="AX181" s="11">
        <f t="shared" si="461"/>
        <v>0.8911</v>
      </c>
      <c r="AY181" s="11">
        <f t="shared" si="462"/>
        <v>201997.53114128605</v>
      </c>
      <c r="AZ181" s="11">
        <f t="shared" si="463"/>
        <v>1</v>
      </c>
      <c r="BA181" s="11">
        <f t="shared" si="464"/>
        <v>0.34752899999999998</v>
      </c>
      <c r="BB181" s="11">
        <f t="shared" si="465"/>
        <v>1.025058</v>
      </c>
      <c r="BC181" s="11">
        <f t="shared" si="466"/>
        <v>0.99909999999999999</v>
      </c>
      <c r="BD181" s="11">
        <f t="shared" si="467"/>
        <v>0.8911</v>
      </c>
      <c r="BE181" s="11">
        <f t="shared" si="468"/>
        <v>201997.53114128605</v>
      </c>
      <c r="BF181" s="11">
        <f t="shared" si="469"/>
        <v>1</v>
      </c>
      <c r="BG181" s="11">
        <f t="shared" si="470"/>
        <v>0.34752899999999998</v>
      </c>
      <c r="BH181" s="11">
        <f t="shared" si="471"/>
        <v>1.025058</v>
      </c>
      <c r="BI181" s="121">
        <f>16*X181^2/(3*BI159^2*Y181^2)</f>
        <v>6.9909120533333349</v>
      </c>
      <c r="BJ181" s="121">
        <f>16*X181^2/(3*BJ159^2*Y181^2)</f>
        <v>1.7477280133333337</v>
      </c>
      <c r="BK181" s="121">
        <f>16*X181^2/(3*BK159^2*Y181^2)</f>
        <v>0.7767680059259261</v>
      </c>
      <c r="BL181" s="121">
        <f>16*X181^2/(3*BL159^2*Y181^2)</f>
        <v>0.43693200333333343</v>
      </c>
      <c r="BM181" s="121">
        <f>16*X181^2/(3*BM159^2*Y181^2)</f>
        <v>0.27963648213333336</v>
      </c>
      <c r="BN181" s="121">
        <f>16*X181^2/(3*BN159^2*Y181^2)</f>
        <v>0.19419200148148152</v>
      </c>
      <c r="BO181" s="121">
        <f>16*X181^2/(3*BO159^2*Y181^2)</f>
        <v>0.14267167455782315</v>
      </c>
      <c r="BP181" s="121">
        <f>16*X181^2/(3*BP159^2*Y181^2)</f>
        <v>0.10923300083333336</v>
      </c>
      <c r="BQ181" s="121">
        <f t="shared" si="472"/>
        <v>1.3333333333333333</v>
      </c>
      <c r="BR181" s="121">
        <f t="shared" si="472"/>
        <v>1.3333333333333333</v>
      </c>
      <c r="BS181" s="121">
        <f t="shared" si="472"/>
        <v>1.3333333333333333</v>
      </c>
      <c r="BT181" s="121">
        <f t="shared" si="472"/>
        <v>1.3333333333333333</v>
      </c>
      <c r="BU181" s="121">
        <f t="shared" si="472"/>
        <v>1.3333333333333333</v>
      </c>
      <c r="BV181" s="121">
        <f t="shared" si="472"/>
        <v>1.3333333333333333</v>
      </c>
      <c r="BW181" s="121">
        <f t="shared" si="472"/>
        <v>1.3333333333333333</v>
      </c>
      <c r="BX181" s="121">
        <f t="shared" si="472"/>
        <v>1.3333333333333333</v>
      </c>
      <c r="BY181" s="121">
        <f>(BI159^2*Y181^2)/X181^2</f>
        <v>0.76289521204752508</v>
      </c>
      <c r="BZ181" s="121">
        <f>(BJ159^2*Y181^2)/X181^2</f>
        <v>3.0515808481901003</v>
      </c>
      <c r="CA181" s="121">
        <f>(BK159^2*Y181^2)/X181^2</f>
        <v>6.8660569084277254</v>
      </c>
      <c r="CB181" s="121">
        <f>(BL159^2*Y181^2)/X181^2</f>
        <v>12.206323392760401</v>
      </c>
      <c r="CC181" s="121">
        <f>(BM159^2*Y181^2)/X181^2</f>
        <v>19.072380301188126</v>
      </c>
      <c r="CD181" s="121">
        <f>(BN159^2*Y181^2)/X181^2</f>
        <v>27.464227633710902</v>
      </c>
      <c r="CE181" s="121">
        <f>(BO159^2*Y181^2)/X181^2</f>
        <v>37.381865390328727</v>
      </c>
      <c r="CF181" s="121">
        <f>(BP159^2*Y181^2)/X181^2</f>
        <v>48.825293571041605</v>
      </c>
      <c r="CG181" s="121">
        <f t="shared" si="473"/>
        <v>1.7477280133333337</v>
      </c>
      <c r="CH181" s="121">
        <f t="shared" si="364"/>
        <v>0.43693200333333343</v>
      </c>
      <c r="CI181" s="121">
        <f t="shared" si="365"/>
        <v>0.19419200148148152</v>
      </c>
      <c r="CJ181" s="121">
        <f t="shared" si="366"/>
        <v>0.10923300083333336</v>
      </c>
      <c r="CK181" s="121">
        <f t="shared" si="367"/>
        <v>6.9909120533333341E-2</v>
      </c>
      <c r="CL181" s="121">
        <f t="shared" si="368"/>
        <v>4.8548000370370381E-2</v>
      </c>
      <c r="CM181" s="121">
        <f t="shared" si="369"/>
        <v>3.5667918639455787E-2</v>
      </c>
      <c r="CN181" s="121">
        <f t="shared" si="370"/>
        <v>2.7308250208333339E-2</v>
      </c>
      <c r="CO181" s="95">
        <f t="shared" si="371"/>
        <v>5.4913954221951888</v>
      </c>
      <c r="CP181" s="95">
        <f t="shared" si="372"/>
        <v>8.5754656887807581</v>
      </c>
      <c r="CQ181" s="95">
        <f t="shared" si="373"/>
        <v>13.715582799756703</v>
      </c>
      <c r="CR181" s="95">
        <f t="shared" si="374"/>
        <v>20.91174675512303</v>
      </c>
      <c r="CS181" s="95">
        <f t="shared" si="375"/>
        <v>30.163957554879733</v>
      </c>
      <c r="CT181" s="95">
        <f t="shared" si="376"/>
        <v>41.47221519902682</v>
      </c>
      <c r="CU181" s="95">
        <f t="shared" si="377"/>
        <v>54.836519687564277</v>
      </c>
      <c r="CV181" s="95">
        <f t="shared" si="378"/>
        <v>70.256871020492127</v>
      </c>
      <c r="CW181" s="95">
        <f t="shared" si="379"/>
        <v>5.4913954221951888</v>
      </c>
      <c r="CX181" s="95">
        <f t="shared" si="380"/>
        <v>8.5754656887807581</v>
      </c>
      <c r="CY181" s="95">
        <f t="shared" si="381"/>
        <v>13.715582799756703</v>
      </c>
      <c r="CZ181" s="95">
        <f t="shared" si="382"/>
        <v>20.91174675512303</v>
      </c>
      <c r="DA181" s="95">
        <f t="shared" si="383"/>
        <v>30.163957554879733</v>
      </c>
      <c r="DB181" s="95">
        <f t="shared" si="384"/>
        <v>41.47221519902682</v>
      </c>
      <c r="DC181" s="95">
        <f t="shared" si="385"/>
        <v>54.836519687564277</v>
      </c>
      <c r="DD181" s="95">
        <f t="shared" si="386"/>
        <v>70.256871020492127</v>
      </c>
      <c r="DE181" s="13">
        <f t="shared" si="474"/>
        <v>10.48729526538086</v>
      </c>
      <c r="DF181" s="13">
        <f t="shared" si="475"/>
        <v>7.5327968615234333</v>
      </c>
      <c r="DG181" s="13">
        <f t="shared" si="476"/>
        <v>10.376312914353651</v>
      </c>
      <c r="DH181" s="13">
        <f t="shared" si="477"/>
        <v>15.376743396093735</v>
      </c>
      <c r="DI181" s="13">
        <f t="shared" si="387"/>
        <v>22.085504783321458</v>
      </c>
      <c r="DJ181" s="13">
        <f t="shared" si="388"/>
        <v>30.391907635192382</v>
      </c>
      <c r="DK181" s="13">
        <f t="shared" si="389"/>
        <v>40.258025064886553</v>
      </c>
      <c r="DL181" s="13">
        <f t="shared" si="390"/>
        <v>51.668014571874942</v>
      </c>
      <c r="DM181" s="95">
        <f t="shared" si="391"/>
        <v>10.48729526538086</v>
      </c>
      <c r="DN181" s="95">
        <f t="shared" si="392"/>
        <v>7.5327968615234333</v>
      </c>
      <c r="DO181" s="95">
        <f t="shared" si="393"/>
        <v>10.376312914353651</v>
      </c>
      <c r="DP181" s="95">
        <f t="shared" si="394"/>
        <v>15.376743396093735</v>
      </c>
      <c r="DQ181" s="95">
        <f t="shared" si="395"/>
        <v>22.085504783321458</v>
      </c>
      <c r="DR181" s="95">
        <f t="shared" si="396"/>
        <v>30.391907635192382</v>
      </c>
      <c r="DS181" s="95">
        <f t="shared" si="397"/>
        <v>40.258025064886553</v>
      </c>
      <c r="DT181" s="95">
        <f t="shared" si="398"/>
        <v>51.668014571874942</v>
      </c>
      <c r="DU181" s="95">
        <f t="shared" si="399"/>
        <v>8.324863153507394</v>
      </c>
      <c r="DV181" s="95">
        <f t="shared" si="400"/>
        <v>6.9558313191151697</v>
      </c>
      <c r="DW181" s="95">
        <f t="shared" si="401"/>
        <v>8.2734370395472112</v>
      </c>
      <c r="DX181" s="95">
        <f t="shared" si="402"/>
        <v>10.590496512732079</v>
      </c>
      <c r="DY181" s="95">
        <f t="shared" si="403"/>
        <v>13.699148694254561</v>
      </c>
      <c r="DZ181" s="95">
        <f t="shared" si="404"/>
        <v>17.548103196531695</v>
      </c>
      <c r="EA181" s="95">
        <f t="shared" si="405"/>
        <v>22.119785762163943</v>
      </c>
      <c r="EB181" s="95">
        <f t="shared" si="406"/>
        <v>27.40685541999617</v>
      </c>
      <c r="EC181" s="95">
        <f t="shared" si="407"/>
        <v>8.324863153507394</v>
      </c>
      <c r="ED181" s="95">
        <f t="shared" si="408"/>
        <v>6.9558313191151697</v>
      </c>
      <c r="EE181" s="95">
        <f t="shared" si="409"/>
        <v>8.2734370395472112</v>
      </c>
      <c r="EF181" s="95">
        <f t="shared" si="410"/>
        <v>10.590496512732079</v>
      </c>
      <c r="EG181" s="95">
        <f t="shared" si="411"/>
        <v>13.699148694254561</v>
      </c>
      <c r="EH181" s="95">
        <f t="shared" si="412"/>
        <v>17.548103196531695</v>
      </c>
      <c r="EI181" s="95">
        <f t="shared" si="413"/>
        <v>22.119785762163943</v>
      </c>
      <c r="EJ181" s="95">
        <f t="shared" si="414"/>
        <v>27.406855419996166</v>
      </c>
      <c r="EK181" s="95">
        <f t="shared" si="415"/>
        <v>8.324863153507394</v>
      </c>
      <c r="EL181" s="95">
        <f t="shared" si="416"/>
        <v>6.9558313191151697</v>
      </c>
      <c r="EM181" s="95">
        <f t="shared" si="417"/>
        <v>8.2734370395472112</v>
      </c>
      <c r="EN181" s="95">
        <f t="shared" si="418"/>
        <v>10.590496512732079</v>
      </c>
      <c r="EO181" s="95">
        <f t="shared" si="419"/>
        <v>13.699148694254561</v>
      </c>
      <c r="EP181" s="95">
        <f t="shared" si="420"/>
        <v>17.548103196531695</v>
      </c>
      <c r="EQ181" s="95">
        <f t="shared" si="421"/>
        <v>22.119785762163943</v>
      </c>
      <c r="ER181" s="95">
        <f t="shared" si="422"/>
        <v>27.406855419996166</v>
      </c>
      <c r="ES181" s="95">
        <f t="shared" si="423"/>
        <v>1</v>
      </c>
      <c r="ET181" s="95">
        <f t="shared" si="424"/>
        <v>1</v>
      </c>
      <c r="EU181" s="95">
        <f t="shared" si="425"/>
        <v>1</v>
      </c>
      <c r="EV181" s="95">
        <f t="shared" si="426"/>
        <v>1</v>
      </c>
      <c r="EW181" s="95">
        <f t="shared" si="427"/>
        <v>1</v>
      </c>
      <c r="EX181" s="95">
        <f t="shared" si="428"/>
        <v>1</v>
      </c>
      <c r="EY181" s="95">
        <f t="shared" si="429"/>
        <v>1</v>
      </c>
      <c r="EZ181" s="95">
        <f t="shared" si="430"/>
        <v>1</v>
      </c>
      <c r="FA181" s="95">
        <f t="shared" si="431"/>
        <v>1</v>
      </c>
      <c r="FB181" s="95">
        <f t="shared" si="432"/>
        <v>1</v>
      </c>
      <c r="FC181" s="95">
        <f t="shared" si="433"/>
        <v>1</v>
      </c>
      <c r="FD181" s="95">
        <f t="shared" si="434"/>
        <v>1</v>
      </c>
      <c r="FE181" s="95">
        <f t="shared" si="435"/>
        <v>1</v>
      </c>
      <c r="FF181" s="95">
        <f t="shared" si="436"/>
        <v>1</v>
      </c>
      <c r="FG181" s="95">
        <f t="shared" si="437"/>
        <v>1</v>
      </c>
      <c r="FH181" s="95">
        <f t="shared" si="438"/>
        <v>1</v>
      </c>
      <c r="FI181" s="95">
        <f t="shared" si="439"/>
        <v>1</v>
      </c>
      <c r="FJ181" s="95">
        <f t="shared" si="440"/>
        <v>1</v>
      </c>
      <c r="FK181" s="95">
        <f t="shared" si="441"/>
        <v>1</v>
      </c>
      <c r="FL181" s="95">
        <f t="shared" si="442"/>
        <v>1</v>
      </c>
      <c r="FM181" s="95">
        <f t="shared" si="443"/>
        <v>1</v>
      </c>
      <c r="FN181" s="95">
        <f t="shared" si="444"/>
        <v>1</v>
      </c>
      <c r="FO181" s="95">
        <f t="shared" si="445"/>
        <v>1</v>
      </c>
      <c r="FP181" s="95">
        <f t="shared" si="446"/>
        <v>1</v>
      </c>
      <c r="FQ181" s="115">
        <f t="shared" si="447"/>
        <v>5.7261394017350939</v>
      </c>
      <c r="FR181" s="115">
        <f t="shared" si="448"/>
        <v>3.6126270000016922</v>
      </c>
      <c r="FS181" s="115">
        <f t="shared" si="449"/>
        <v>3.7733203220359268</v>
      </c>
      <c r="FT181" s="115">
        <f t="shared" si="450"/>
        <v>4.0716044007589165</v>
      </c>
      <c r="FU181" s="115">
        <f t="shared" si="451"/>
        <v>4.3054462548599766</v>
      </c>
      <c r="FV181" s="115">
        <f t="shared" si="452"/>
        <v>4.471501172930024</v>
      </c>
      <c r="FW181" s="115">
        <f t="shared" si="453"/>
        <v>4.5886763590494155</v>
      </c>
      <c r="FX181" s="115">
        <f t="shared" si="454"/>
        <v>4.6727556130653163</v>
      </c>
      <c r="FY181" s="90"/>
      <c r="FZ181" s="90">
        <f t="shared" si="478"/>
        <v>3.6126270000016922</v>
      </c>
      <c r="GC181" s="102"/>
      <c r="GE181" s="103"/>
      <c r="GF181" s="103"/>
      <c r="GG181" s="103"/>
      <c r="GI181" s="105"/>
      <c r="GJ181" s="105"/>
      <c r="GK181" s="105"/>
      <c r="HU181" s="106"/>
      <c r="HV181" s="106"/>
      <c r="HW181" s="106"/>
      <c r="HX181" s="106"/>
      <c r="HY181" s="106"/>
      <c r="HZ181" s="106"/>
      <c r="IA181" s="106"/>
      <c r="IC181" s="103"/>
      <c r="IE181" s="107"/>
      <c r="IG181" s="107"/>
      <c r="IH181" s="107"/>
      <c r="II181" s="107"/>
      <c r="IJ181" s="103"/>
      <c r="IL181" s="107"/>
      <c r="IM181" s="110"/>
      <c r="IN181" s="107"/>
      <c r="IP181" s="107"/>
      <c r="IQ181" s="103"/>
      <c r="IR181" s="108"/>
      <c r="IS181" s="107"/>
      <c r="IT181" s="107"/>
      <c r="IU181" s="107"/>
      <c r="IV181" s="107"/>
      <c r="IW181" s="107"/>
      <c r="IX181" s="103"/>
      <c r="IY181" s="107"/>
      <c r="IZ181" s="106"/>
      <c r="JA181" s="106"/>
      <c r="JB181" s="106"/>
      <c r="JC181" s="106"/>
      <c r="JD181" s="106"/>
      <c r="JE181" s="106"/>
      <c r="JF181" s="106"/>
    </row>
    <row r="182" spans="1:266" s="27" customFormat="1" ht="13.8" x14ac:dyDescent="0.3">
      <c r="A182" s="122"/>
      <c r="B182" s="122"/>
      <c r="C182" s="122"/>
      <c r="D182" s="122"/>
      <c r="E182" s="96"/>
      <c r="G182" s="122"/>
      <c r="H182" s="96"/>
      <c r="I182" s="96"/>
      <c r="J182" s="96"/>
      <c r="K182" s="96"/>
      <c r="M182" s="100"/>
      <c r="N182" s="100"/>
      <c r="O182" s="100"/>
      <c r="P182" s="100"/>
      <c r="Q182" s="100"/>
      <c r="R182" s="100"/>
      <c r="S182" s="101"/>
      <c r="T182" s="100"/>
      <c r="U182" s="122"/>
      <c r="V182" s="122"/>
      <c r="W182" s="122"/>
      <c r="X182" s="118">
        <f t="shared" si="479"/>
        <v>12.250430000000003</v>
      </c>
      <c r="Y182" s="118">
        <v>10</v>
      </c>
      <c r="Z182" s="40">
        <v>1.7999999999999999E-2</v>
      </c>
      <c r="AA182" s="40">
        <v>10000000</v>
      </c>
      <c r="AB182" s="40">
        <v>10000000</v>
      </c>
      <c r="AC182" s="98">
        <v>3900000</v>
      </c>
      <c r="AD182" s="42">
        <v>0.33</v>
      </c>
      <c r="AE182" s="42">
        <v>0.33</v>
      </c>
      <c r="AF182" s="41">
        <v>1.7999999999999999E-2</v>
      </c>
      <c r="AG182" s="40">
        <v>10000000</v>
      </c>
      <c r="AH182" s="40">
        <v>10000000</v>
      </c>
      <c r="AI182" s="98">
        <v>3900000</v>
      </c>
      <c r="AJ182" s="42">
        <v>0.33</v>
      </c>
      <c r="AK182" s="42">
        <v>0.33</v>
      </c>
      <c r="AL182" s="42">
        <f>AL157</f>
        <v>0.2006</v>
      </c>
      <c r="AM182" s="40">
        <v>6000</v>
      </c>
      <c r="AN182" s="40">
        <f>AN157</f>
        <v>10000</v>
      </c>
      <c r="AO182" s="40">
        <f>AO157</f>
        <v>10000</v>
      </c>
      <c r="AP182" s="42">
        <v>0.03</v>
      </c>
      <c r="AQ182" s="42">
        <v>0.03</v>
      </c>
      <c r="AR182" s="4">
        <f t="shared" si="455"/>
        <v>0.21860000000000002</v>
      </c>
      <c r="AS182" s="11">
        <f t="shared" si="456"/>
        <v>1.2250430000000003</v>
      </c>
      <c r="AT182" s="15">
        <f t="shared" si="457"/>
        <v>4826.322971608126</v>
      </c>
      <c r="AU182" s="19">
        <f t="shared" si="458"/>
        <v>0.19996166295283049</v>
      </c>
      <c r="AV182" s="13">
        <f t="shared" si="459"/>
        <v>0.5</v>
      </c>
      <c r="AW182" s="11">
        <f t="shared" si="460"/>
        <v>1</v>
      </c>
      <c r="AX182" s="11">
        <f t="shared" si="461"/>
        <v>0.8911</v>
      </c>
      <c r="AY182" s="11">
        <f t="shared" si="462"/>
        <v>201997.53114128605</v>
      </c>
      <c r="AZ182" s="11">
        <f t="shared" si="463"/>
        <v>1</v>
      </c>
      <c r="BA182" s="11">
        <f t="shared" si="464"/>
        <v>0.34752899999999998</v>
      </c>
      <c r="BB182" s="11">
        <f t="shared" si="465"/>
        <v>1.025058</v>
      </c>
      <c r="BC182" s="11">
        <f t="shared" si="466"/>
        <v>0.99909999999999999</v>
      </c>
      <c r="BD182" s="11">
        <f t="shared" si="467"/>
        <v>0.8911</v>
      </c>
      <c r="BE182" s="11">
        <f t="shared" si="468"/>
        <v>201997.53114128605</v>
      </c>
      <c r="BF182" s="11">
        <f t="shared" si="469"/>
        <v>1</v>
      </c>
      <c r="BG182" s="11">
        <f t="shared" si="470"/>
        <v>0.34752899999999998</v>
      </c>
      <c r="BH182" s="11">
        <f t="shared" si="471"/>
        <v>1.025058</v>
      </c>
      <c r="BI182" s="121">
        <f>16*X182^2/(3*BI159^2*Y182^2)</f>
        <v>8.0038952098613372</v>
      </c>
      <c r="BJ182" s="121">
        <f>16*X182^2/(3*BJ159^2*Y182^2)</f>
        <v>2.0009738024653343</v>
      </c>
      <c r="BK182" s="121">
        <f>16*X182^2/(3*BK159^2*Y182^2)</f>
        <v>0.88932168998459304</v>
      </c>
      <c r="BL182" s="121">
        <f>16*X182^2/(3*BL159^2*Y182^2)</f>
        <v>0.50024345061633357</v>
      </c>
      <c r="BM182" s="121">
        <f>16*X182^2/(3*BM159^2*Y182^2)</f>
        <v>0.32015580839445351</v>
      </c>
      <c r="BN182" s="121">
        <f>16*X182^2/(3*BN159^2*Y182^2)</f>
        <v>0.22233042249614826</v>
      </c>
      <c r="BO182" s="121">
        <f>16*X182^2/(3*BO159^2*Y182^2)</f>
        <v>0.16334480020125178</v>
      </c>
      <c r="BP182" s="121">
        <f>16*X182^2/(3*BP159^2*Y182^2)</f>
        <v>0.12506086265408339</v>
      </c>
      <c r="BQ182" s="121">
        <f t="shared" si="472"/>
        <v>1.3333333333333333</v>
      </c>
      <c r="BR182" s="121">
        <f t="shared" si="472"/>
        <v>1.3333333333333333</v>
      </c>
      <c r="BS182" s="121">
        <f t="shared" si="472"/>
        <v>1.3333333333333333</v>
      </c>
      <c r="BT182" s="121">
        <f t="shared" si="472"/>
        <v>1.3333333333333333</v>
      </c>
      <c r="BU182" s="121">
        <f t="shared" si="472"/>
        <v>1.3333333333333333</v>
      </c>
      <c r="BV182" s="121">
        <f t="shared" si="472"/>
        <v>1.3333333333333333</v>
      </c>
      <c r="BW182" s="121">
        <f t="shared" si="472"/>
        <v>1.3333333333333333</v>
      </c>
      <c r="BX182" s="121">
        <f t="shared" si="472"/>
        <v>1.3333333333333333</v>
      </c>
      <c r="BY182" s="121">
        <f>(BI159^2*Y182^2)/X182^2</f>
        <v>0.6663422238165122</v>
      </c>
      <c r="BZ182" s="121">
        <f>(BJ159^2*Y182^2)/X182^2</f>
        <v>2.6653688952660488</v>
      </c>
      <c r="CA182" s="121">
        <f>(BK159^2*Y182^2)/X182^2</f>
        <v>5.9970800143486098</v>
      </c>
      <c r="CB182" s="121">
        <f>(BL159^2*Y182^2)/X182^2</f>
        <v>10.661475581064195</v>
      </c>
      <c r="CC182" s="121">
        <f>(BM159^2*Y182^2)/X182^2</f>
        <v>16.658555595412807</v>
      </c>
      <c r="CD182" s="121">
        <f>(BN159^2*Y182^2)/X182^2</f>
        <v>23.988320057394439</v>
      </c>
      <c r="CE182" s="121">
        <f>(BO159^2*Y182^2)/X182^2</f>
        <v>32.6507689670091</v>
      </c>
      <c r="CF182" s="121">
        <f>(BP159^2*Y182^2)/X182^2</f>
        <v>42.645902324256781</v>
      </c>
      <c r="CG182" s="121">
        <f t="shared" si="473"/>
        <v>2.0009738024653343</v>
      </c>
      <c r="CH182" s="121">
        <f t="shared" si="364"/>
        <v>0.50024345061633357</v>
      </c>
      <c r="CI182" s="121">
        <f t="shared" si="365"/>
        <v>0.22233042249614826</v>
      </c>
      <c r="CJ182" s="121">
        <f t="shared" si="366"/>
        <v>0.12506086265408339</v>
      </c>
      <c r="CK182" s="121">
        <f t="shared" si="367"/>
        <v>8.0038952098613378E-2</v>
      </c>
      <c r="CL182" s="121">
        <f t="shared" si="368"/>
        <v>5.5582605624037065E-2</v>
      </c>
      <c r="CM182" s="121">
        <f t="shared" si="369"/>
        <v>4.0836200050312944E-2</v>
      </c>
      <c r="CN182" s="121">
        <f t="shared" si="370"/>
        <v>3.1265215663520848E-2</v>
      </c>
      <c r="CO182" s="95">
        <f t="shared" si="371"/>
        <v>5.3612874705172411</v>
      </c>
      <c r="CP182" s="95">
        <f t="shared" si="372"/>
        <v>8.0550338820689635</v>
      </c>
      <c r="CQ182" s="95">
        <f t="shared" si="373"/>
        <v>12.544611234655168</v>
      </c>
      <c r="CR182" s="95">
        <f t="shared" si="374"/>
        <v>18.830019528275855</v>
      </c>
      <c r="CS182" s="95">
        <f t="shared" si="375"/>
        <v>26.911258762931023</v>
      </c>
      <c r="CT182" s="95">
        <f t="shared" si="376"/>
        <v>36.788328938620673</v>
      </c>
      <c r="CU182" s="95">
        <f t="shared" si="377"/>
        <v>48.461230055344799</v>
      </c>
      <c r="CV182" s="95">
        <f t="shared" si="378"/>
        <v>61.929962113103414</v>
      </c>
      <c r="CW182" s="95">
        <f t="shared" si="379"/>
        <v>5.3612874705172411</v>
      </c>
      <c r="CX182" s="95">
        <f t="shared" si="380"/>
        <v>8.0550338820689635</v>
      </c>
      <c r="CY182" s="95">
        <f t="shared" si="381"/>
        <v>12.544611234655168</v>
      </c>
      <c r="CZ182" s="95">
        <f t="shared" si="382"/>
        <v>18.830019528275855</v>
      </c>
      <c r="DA182" s="95">
        <f t="shared" si="383"/>
        <v>26.911258762931023</v>
      </c>
      <c r="DB182" s="95">
        <f t="shared" si="384"/>
        <v>36.788328938620673</v>
      </c>
      <c r="DC182" s="95">
        <f t="shared" si="385"/>
        <v>48.461230055344799</v>
      </c>
      <c r="DD182" s="95">
        <f t="shared" si="386"/>
        <v>61.929962113103414</v>
      </c>
      <c r="DE182" s="13">
        <f t="shared" si="474"/>
        <v>11.403725433677849</v>
      </c>
      <c r="DF182" s="13">
        <f t="shared" si="475"/>
        <v>7.3998306977313835</v>
      </c>
      <c r="DG182" s="13">
        <f t="shared" si="476"/>
        <v>9.6198897043332039</v>
      </c>
      <c r="DH182" s="13">
        <f t="shared" si="477"/>
        <v>13.895207031680528</v>
      </c>
      <c r="DI182" s="13">
        <f t="shared" si="387"/>
        <v>19.712199403807261</v>
      </c>
      <c r="DJ182" s="13">
        <f t="shared" si="388"/>
        <v>26.944138479890587</v>
      </c>
      <c r="DK182" s="13">
        <f t="shared" si="389"/>
        <v>35.547601767210352</v>
      </c>
      <c r="DL182" s="13">
        <f t="shared" si="390"/>
        <v>45.504451186910863</v>
      </c>
      <c r="DM182" s="95">
        <f t="shared" si="391"/>
        <v>11.403725433677849</v>
      </c>
      <c r="DN182" s="95">
        <f t="shared" si="392"/>
        <v>7.3998306977313835</v>
      </c>
      <c r="DO182" s="95">
        <f t="shared" si="393"/>
        <v>9.6198897043332039</v>
      </c>
      <c r="DP182" s="95">
        <f t="shared" si="394"/>
        <v>13.895207031680528</v>
      </c>
      <c r="DQ182" s="95">
        <f t="shared" si="395"/>
        <v>19.712199403807261</v>
      </c>
      <c r="DR182" s="95">
        <f t="shared" si="396"/>
        <v>26.944138479890587</v>
      </c>
      <c r="DS182" s="95">
        <f t="shared" si="397"/>
        <v>35.547601767210352</v>
      </c>
      <c r="DT182" s="95">
        <f t="shared" si="398"/>
        <v>45.504451186910863</v>
      </c>
      <c r="DU182" s="95">
        <f t="shared" si="399"/>
        <v>8.7495112334515035</v>
      </c>
      <c r="DV182" s="95">
        <f t="shared" si="400"/>
        <v>6.8942185218665193</v>
      </c>
      <c r="DW182" s="95">
        <f t="shared" si="401"/>
        <v>7.9229317038736173</v>
      </c>
      <c r="DX182" s="95">
        <f t="shared" si="402"/>
        <v>9.9039940444812018</v>
      </c>
      <c r="DY182" s="95">
        <f t="shared" si="403"/>
        <v>12.599425433938311</v>
      </c>
      <c r="DZ182" s="95">
        <f t="shared" si="404"/>
        <v>15.950503507501193</v>
      </c>
      <c r="EA182" s="95">
        <f t="shared" si="405"/>
        <v>19.937107497873129</v>
      </c>
      <c r="EB182" s="95">
        <f t="shared" si="406"/>
        <v>24.550832727178591</v>
      </c>
      <c r="EC182" s="95">
        <f t="shared" si="407"/>
        <v>8.7495112334515035</v>
      </c>
      <c r="ED182" s="95">
        <f t="shared" si="408"/>
        <v>6.8942185218665184</v>
      </c>
      <c r="EE182" s="95">
        <f t="shared" si="409"/>
        <v>7.9229317038736173</v>
      </c>
      <c r="EF182" s="95">
        <f t="shared" si="410"/>
        <v>9.9039940444812018</v>
      </c>
      <c r="EG182" s="95">
        <f t="shared" si="411"/>
        <v>12.599425433938311</v>
      </c>
      <c r="EH182" s="95">
        <f t="shared" si="412"/>
        <v>15.950503507501193</v>
      </c>
      <c r="EI182" s="95">
        <f t="shared" si="413"/>
        <v>19.937107497873129</v>
      </c>
      <c r="EJ182" s="95">
        <f t="shared" si="414"/>
        <v>24.550832727178591</v>
      </c>
      <c r="EK182" s="95">
        <f t="shared" si="415"/>
        <v>8.7495112334515035</v>
      </c>
      <c r="EL182" s="95">
        <f t="shared" si="416"/>
        <v>6.8942185218665184</v>
      </c>
      <c r="EM182" s="95">
        <f t="shared" si="417"/>
        <v>7.9229317038736173</v>
      </c>
      <c r="EN182" s="95">
        <f t="shared" si="418"/>
        <v>9.9039940444812018</v>
      </c>
      <c r="EO182" s="95">
        <f t="shared" si="419"/>
        <v>12.599425433938311</v>
      </c>
      <c r="EP182" s="95">
        <f t="shared" si="420"/>
        <v>15.950503507501193</v>
      </c>
      <c r="EQ182" s="95">
        <f t="shared" si="421"/>
        <v>19.937107497873129</v>
      </c>
      <c r="ER182" s="95">
        <f t="shared" si="422"/>
        <v>24.550832727178591</v>
      </c>
      <c r="ES182" s="95">
        <f t="shared" si="423"/>
        <v>1</v>
      </c>
      <c r="ET182" s="95">
        <f t="shared" si="424"/>
        <v>1</v>
      </c>
      <c r="EU182" s="95">
        <f t="shared" si="425"/>
        <v>1</v>
      </c>
      <c r="EV182" s="95">
        <f t="shared" si="426"/>
        <v>1</v>
      </c>
      <c r="EW182" s="95">
        <f t="shared" si="427"/>
        <v>1</v>
      </c>
      <c r="EX182" s="95">
        <f t="shared" si="428"/>
        <v>1</v>
      </c>
      <c r="EY182" s="95">
        <f t="shared" si="429"/>
        <v>1</v>
      </c>
      <c r="EZ182" s="95">
        <f t="shared" si="430"/>
        <v>1</v>
      </c>
      <c r="FA182" s="95">
        <f t="shared" si="431"/>
        <v>1</v>
      </c>
      <c r="FB182" s="95">
        <f t="shared" si="432"/>
        <v>1</v>
      </c>
      <c r="FC182" s="95">
        <f t="shared" si="433"/>
        <v>1</v>
      </c>
      <c r="FD182" s="95">
        <f t="shared" si="434"/>
        <v>1</v>
      </c>
      <c r="FE182" s="95">
        <f t="shared" si="435"/>
        <v>1</v>
      </c>
      <c r="FF182" s="95">
        <f t="shared" si="436"/>
        <v>1</v>
      </c>
      <c r="FG182" s="95">
        <f t="shared" si="437"/>
        <v>1</v>
      </c>
      <c r="FH182" s="95">
        <f t="shared" si="438"/>
        <v>1</v>
      </c>
      <c r="FI182" s="95">
        <f t="shared" si="439"/>
        <v>1</v>
      </c>
      <c r="FJ182" s="95">
        <f t="shared" si="440"/>
        <v>1</v>
      </c>
      <c r="FK182" s="95">
        <f t="shared" si="441"/>
        <v>1</v>
      </c>
      <c r="FL182" s="95">
        <f t="shared" si="442"/>
        <v>1</v>
      </c>
      <c r="FM182" s="95">
        <f t="shared" si="443"/>
        <v>1</v>
      </c>
      <c r="FN182" s="95">
        <f t="shared" si="444"/>
        <v>1</v>
      </c>
      <c r="FO182" s="95">
        <f t="shared" si="445"/>
        <v>1</v>
      </c>
      <c r="FP182" s="95">
        <f t="shared" si="446"/>
        <v>1</v>
      </c>
      <c r="FQ182" s="115">
        <f t="shared" si="447"/>
        <v>6.2431405598118266</v>
      </c>
      <c r="FR182" s="115">
        <f t="shared" si="448"/>
        <v>3.6480449837853546</v>
      </c>
      <c r="FS182" s="115">
        <f t="shared" si="449"/>
        <v>3.7155389477720284</v>
      </c>
      <c r="FT182" s="115">
        <f t="shared" si="450"/>
        <v>3.9979897328613752</v>
      </c>
      <c r="FU182" s="115">
        <f t="shared" si="451"/>
        <v>4.237229238891314</v>
      </c>
      <c r="FV182" s="115">
        <f t="shared" si="452"/>
        <v>4.4131981297815601</v>
      </c>
      <c r="FW182" s="115">
        <f t="shared" si="453"/>
        <v>4.5399483847934627</v>
      </c>
      <c r="FX182" s="115">
        <f t="shared" si="454"/>
        <v>4.6321165782325453</v>
      </c>
      <c r="FY182" s="90"/>
      <c r="FZ182" s="90">
        <f t="shared" si="478"/>
        <v>3.6480449837853546</v>
      </c>
      <c r="GC182" s="102"/>
      <c r="GE182" s="103"/>
      <c r="GF182" s="103"/>
      <c r="GG182" s="103"/>
      <c r="GI182" s="105"/>
      <c r="GJ182" s="105"/>
      <c r="GK182" s="105"/>
      <c r="HU182" s="106"/>
      <c r="HV182" s="106"/>
      <c r="HW182" s="106"/>
      <c r="HX182" s="106"/>
      <c r="HY182" s="106"/>
      <c r="HZ182" s="106"/>
      <c r="IA182" s="106"/>
      <c r="IC182" s="103"/>
      <c r="ID182" s="107"/>
      <c r="IE182" s="107"/>
      <c r="IF182" s="107"/>
      <c r="IG182" s="107"/>
      <c r="IH182" s="107"/>
      <c r="II182" s="107"/>
      <c r="IJ182" s="103"/>
      <c r="IK182" s="108"/>
      <c r="IL182" s="107"/>
      <c r="IN182" s="107"/>
      <c r="IO182" s="107"/>
      <c r="IP182" s="107"/>
      <c r="IQ182" s="103"/>
      <c r="IR182" s="108"/>
      <c r="IS182" s="107"/>
      <c r="IT182" s="108"/>
      <c r="IU182" s="107"/>
      <c r="IV182" s="108"/>
      <c r="IW182" s="107"/>
      <c r="IY182" s="107"/>
      <c r="IZ182" s="106"/>
      <c r="JA182" s="106"/>
      <c r="JB182" s="106"/>
      <c r="JC182" s="106"/>
      <c r="JD182" s="106"/>
      <c r="JE182" s="106"/>
      <c r="JF182" s="106"/>
    </row>
    <row r="183" spans="1:266" s="27" customFormat="1" ht="13.8" x14ac:dyDescent="0.3">
      <c r="A183" s="122"/>
      <c r="B183" s="122"/>
      <c r="C183" s="122"/>
      <c r="D183" s="122"/>
      <c r="E183" s="96"/>
      <c r="G183" s="122"/>
      <c r="H183" s="96"/>
      <c r="I183" s="96"/>
      <c r="J183" s="96"/>
      <c r="K183" s="96"/>
      <c r="M183" s="100"/>
      <c r="N183" s="100"/>
      <c r="O183" s="100"/>
      <c r="P183" s="100"/>
      <c r="Q183" s="100"/>
      <c r="R183" s="100"/>
      <c r="S183" s="101"/>
      <c r="T183" s="100"/>
      <c r="U183" s="122"/>
      <c r="V183" s="122"/>
      <c r="W183" s="122"/>
      <c r="X183" s="118">
        <f t="shared" si="479"/>
        <v>13.107960100000005</v>
      </c>
      <c r="Y183" s="118">
        <v>10</v>
      </c>
      <c r="Z183" s="40">
        <v>1.7999999999999999E-2</v>
      </c>
      <c r="AA183" s="40">
        <v>10000000</v>
      </c>
      <c r="AB183" s="40">
        <v>10000000</v>
      </c>
      <c r="AC183" s="98">
        <v>3900000</v>
      </c>
      <c r="AD183" s="42">
        <v>0.33</v>
      </c>
      <c r="AE183" s="42">
        <v>0.33</v>
      </c>
      <c r="AF183" s="41">
        <v>1.7999999999999999E-2</v>
      </c>
      <c r="AG183" s="40">
        <v>10000000</v>
      </c>
      <c r="AH183" s="40">
        <v>10000000</v>
      </c>
      <c r="AI183" s="98">
        <v>3900000</v>
      </c>
      <c r="AJ183" s="42">
        <v>0.33</v>
      </c>
      <c r="AK183" s="42">
        <v>0.33</v>
      </c>
      <c r="AL183" s="42">
        <f>AL157</f>
        <v>0.2006</v>
      </c>
      <c r="AM183" s="40">
        <v>6000</v>
      </c>
      <c r="AN183" s="40">
        <f>AN157</f>
        <v>10000</v>
      </c>
      <c r="AO183" s="40">
        <f>AO157</f>
        <v>10000</v>
      </c>
      <c r="AP183" s="42">
        <v>0.03</v>
      </c>
      <c r="AQ183" s="42">
        <v>0.03</v>
      </c>
      <c r="AR183" s="4">
        <f t="shared" si="455"/>
        <v>0.21860000000000002</v>
      </c>
      <c r="AS183" s="11">
        <f t="shared" si="456"/>
        <v>1.3107960100000005</v>
      </c>
      <c r="AT183" s="15">
        <f t="shared" si="457"/>
        <v>4826.322971608126</v>
      </c>
      <c r="AU183" s="19">
        <f t="shared" si="458"/>
        <v>0.19996166295283049</v>
      </c>
      <c r="AV183" s="13">
        <f t="shared" si="459"/>
        <v>0.5</v>
      </c>
      <c r="AW183" s="11">
        <f t="shared" si="460"/>
        <v>1</v>
      </c>
      <c r="AX183" s="11">
        <f t="shared" si="461"/>
        <v>0.8911</v>
      </c>
      <c r="AY183" s="11">
        <f t="shared" si="462"/>
        <v>201997.53114128605</v>
      </c>
      <c r="AZ183" s="11">
        <f t="shared" si="463"/>
        <v>1</v>
      </c>
      <c r="BA183" s="11">
        <f t="shared" si="464"/>
        <v>0.34752899999999998</v>
      </c>
      <c r="BB183" s="11">
        <f t="shared" si="465"/>
        <v>1.025058</v>
      </c>
      <c r="BC183" s="11">
        <f t="shared" si="466"/>
        <v>0.99909999999999999</v>
      </c>
      <c r="BD183" s="11">
        <f t="shared" si="467"/>
        <v>0.8911</v>
      </c>
      <c r="BE183" s="11">
        <f t="shared" si="468"/>
        <v>201997.53114128605</v>
      </c>
      <c r="BF183" s="11">
        <f t="shared" si="469"/>
        <v>1</v>
      </c>
      <c r="BG183" s="11">
        <f t="shared" si="470"/>
        <v>0.34752899999999998</v>
      </c>
      <c r="BH183" s="11">
        <f t="shared" si="471"/>
        <v>1.025058</v>
      </c>
      <c r="BI183" s="121">
        <f>16*X183^2/(3*BI159^2*Y183^2)</f>
        <v>9.163659625770249</v>
      </c>
      <c r="BJ183" s="121">
        <f>16*X183^2/(3*BJ159^2*Y183^2)</f>
        <v>2.2909149064425622</v>
      </c>
      <c r="BK183" s="121">
        <f>16*X183^2/(3*BK159^2*Y183^2)</f>
        <v>1.0181844028633609</v>
      </c>
      <c r="BL183" s="121">
        <f>16*X183^2/(3*BL159^2*Y183^2)</f>
        <v>0.57272872661064056</v>
      </c>
      <c r="BM183" s="121">
        <f>16*X183^2/(3*BM159^2*Y183^2)</f>
        <v>0.36654638503080994</v>
      </c>
      <c r="BN183" s="121">
        <f>16*X183^2/(3*BN159^2*Y183^2)</f>
        <v>0.25454610071584022</v>
      </c>
      <c r="BO183" s="121">
        <f>16*X183^2/(3*BO159^2*Y183^2)</f>
        <v>0.18701346175041322</v>
      </c>
      <c r="BP183" s="121">
        <f>16*X183^2/(3*BP159^2*Y183^2)</f>
        <v>0.14318218165266014</v>
      </c>
      <c r="BQ183" s="121">
        <f t="shared" si="472"/>
        <v>1.3333333333333333</v>
      </c>
      <c r="BR183" s="121">
        <f t="shared" si="472"/>
        <v>1.3333333333333333</v>
      </c>
      <c r="BS183" s="121">
        <f t="shared" si="472"/>
        <v>1.3333333333333333</v>
      </c>
      <c r="BT183" s="121">
        <f t="shared" si="472"/>
        <v>1.3333333333333333</v>
      </c>
      <c r="BU183" s="121">
        <f t="shared" si="472"/>
        <v>1.3333333333333333</v>
      </c>
      <c r="BV183" s="121">
        <f t="shared" si="472"/>
        <v>1.3333333333333333</v>
      </c>
      <c r="BW183" s="121">
        <f t="shared" si="472"/>
        <v>1.3333333333333333</v>
      </c>
      <c r="BX183" s="121">
        <f t="shared" si="472"/>
        <v>1.3333333333333333</v>
      </c>
      <c r="BY183" s="121">
        <f>(BI159^2*Y183^2)/X183^2</f>
        <v>0.58200910456503796</v>
      </c>
      <c r="BZ183" s="121">
        <f>(BJ159^2*Y183^2)/X183^2</f>
        <v>2.3280364182601518</v>
      </c>
      <c r="CA183" s="121">
        <f>(BK159^2*Y183^2)/X183^2</f>
        <v>5.2380819410853423</v>
      </c>
      <c r="CB183" s="121">
        <f>(BL159^2*Y183^2)/X183^2</f>
        <v>9.3121456730406074</v>
      </c>
      <c r="CC183" s="121">
        <f>(BM159^2*Y183^2)/X183^2</f>
        <v>14.55022761412595</v>
      </c>
      <c r="CD183" s="121">
        <f>(BN159^2*Y183^2)/X183^2</f>
        <v>20.952327764341369</v>
      </c>
      <c r="CE183" s="121">
        <f>(BO159^2*Y183^2)/X183^2</f>
        <v>28.518446123686861</v>
      </c>
      <c r="CF183" s="121">
        <f>(BP159^2*Y183^2)/X183^2</f>
        <v>37.248582692162429</v>
      </c>
      <c r="CG183" s="121">
        <f t="shared" si="473"/>
        <v>2.2909149064425622</v>
      </c>
      <c r="CH183" s="121">
        <f t="shared" si="364"/>
        <v>0.57272872661064056</v>
      </c>
      <c r="CI183" s="121">
        <f t="shared" si="365"/>
        <v>0.25454610071584022</v>
      </c>
      <c r="CJ183" s="121">
        <f t="shared" si="366"/>
        <v>0.14318218165266014</v>
      </c>
      <c r="CK183" s="121">
        <f t="shared" si="367"/>
        <v>9.1636596257702485E-2</v>
      </c>
      <c r="CL183" s="121">
        <f t="shared" si="368"/>
        <v>6.3636525178960054E-2</v>
      </c>
      <c r="CM183" s="121">
        <f t="shared" si="369"/>
        <v>4.6753365437603306E-2</v>
      </c>
      <c r="CN183" s="121">
        <f t="shared" si="370"/>
        <v>3.5795545413165035E-2</v>
      </c>
      <c r="CO183" s="95">
        <f t="shared" si="371"/>
        <v>5.2476461466654207</v>
      </c>
      <c r="CP183" s="95">
        <f t="shared" si="372"/>
        <v>7.6004685866616839</v>
      </c>
      <c r="CQ183" s="95">
        <f t="shared" si="373"/>
        <v>11.521839319988789</v>
      </c>
      <c r="CR183" s="95">
        <f t="shared" si="374"/>
        <v>17.011758346646737</v>
      </c>
      <c r="CS183" s="95">
        <f t="shared" si="375"/>
        <v>24.070225666635526</v>
      </c>
      <c r="CT183" s="95">
        <f t="shared" si="376"/>
        <v>32.697241279955165</v>
      </c>
      <c r="CU183" s="95">
        <f t="shared" si="377"/>
        <v>42.892805186605628</v>
      </c>
      <c r="CV183" s="95">
        <f t="shared" si="378"/>
        <v>54.65691738658694</v>
      </c>
      <c r="CW183" s="95">
        <f t="shared" si="379"/>
        <v>5.2476461466654207</v>
      </c>
      <c r="CX183" s="95">
        <f t="shared" si="380"/>
        <v>7.6004685866616839</v>
      </c>
      <c r="CY183" s="95">
        <f t="shared" si="381"/>
        <v>11.521839319988789</v>
      </c>
      <c r="CZ183" s="95">
        <f t="shared" si="382"/>
        <v>17.011758346646737</v>
      </c>
      <c r="DA183" s="95">
        <f t="shared" si="383"/>
        <v>24.070225666635526</v>
      </c>
      <c r="DB183" s="95">
        <f t="shared" si="384"/>
        <v>32.697241279955165</v>
      </c>
      <c r="DC183" s="95">
        <f t="shared" si="385"/>
        <v>42.892805186605628</v>
      </c>
      <c r="DD183" s="95">
        <f t="shared" si="386"/>
        <v>54.65691738658694</v>
      </c>
      <c r="DE183" s="13">
        <f t="shared" si="474"/>
        <v>12.479156730335287</v>
      </c>
      <c r="DF183" s="13">
        <f t="shared" si="475"/>
        <v>7.352439324702714</v>
      </c>
      <c r="DG183" s="13">
        <f t="shared" si="476"/>
        <v>8.9897543439487038</v>
      </c>
      <c r="DH183" s="13">
        <f t="shared" si="477"/>
        <v>12.618362399651248</v>
      </c>
      <c r="DI183" s="13">
        <f t="shared" si="387"/>
        <v>17.650261999156761</v>
      </c>
      <c r="DJ183" s="13">
        <f t="shared" si="388"/>
        <v>23.940361865057209</v>
      </c>
      <c r="DK183" s="13">
        <f t="shared" si="389"/>
        <v>31.438947585437273</v>
      </c>
      <c r="DL183" s="13">
        <f t="shared" si="390"/>
        <v>40.125252873815086</v>
      </c>
      <c r="DM183" s="95">
        <f t="shared" si="391"/>
        <v>12.479156730335287</v>
      </c>
      <c r="DN183" s="95">
        <f t="shared" si="392"/>
        <v>7.352439324702714</v>
      </c>
      <c r="DO183" s="95">
        <f t="shared" si="393"/>
        <v>8.9897543439487038</v>
      </c>
      <c r="DP183" s="95">
        <f t="shared" si="394"/>
        <v>12.618362399651248</v>
      </c>
      <c r="DQ183" s="95">
        <f t="shared" si="395"/>
        <v>17.650261999156761</v>
      </c>
      <c r="DR183" s="95">
        <f t="shared" si="396"/>
        <v>23.940361865057209</v>
      </c>
      <c r="DS183" s="95">
        <f t="shared" si="397"/>
        <v>31.438947585437273</v>
      </c>
      <c r="DT183" s="95">
        <f t="shared" si="398"/>
        <v>40.125252873815086</v>
      </c>
      <c r="DU183" s="95">
        <f t="shared" si="399"/>
        <v>9.2478359842462545</v>
      </c>
      <c r="DV183" s="95">
        <f t="shared" si="400"/>
        <v>6.8722586865634785</v>
      </c>
      <c r="DW183" s="95">
        <f t="shared" si="401"/>
        <v>7.6309446216615315</v>
      </c>
      <c r="DX183" s="95">
        <f t="shared" si="402"/>
        <v>9.312339993648532</v>
      </c>
      <c r="DY183" s="95">
        <f t="shared" si="403"/>
        <v>11.643981374870599</v>
      </c>
      <c r="DZ183" s="95">
        <f t="shared" si="404"/>
        <v>14.558637529932621</v>
      </c>
      <c r="EA183" s="95">
        <f t="shared" si="405"/>
        <v>18.03327219235657</v>
      </c>
      <c r="EB183" s="95">
        <f t="shared" si="406"/>
        <v>22.058262846442776</v>
      </c>
      <c r="EC183" s="95">
        <f t="shared" si="407"/>
        <v>9.2478359842462545</v>
      </c>
      <c r="ED183" s="95">
        <f t="shared" si="408"/>
        <v>6.8722586865634785</v>
      </c>
      <c r="EE183" s="95">
        <f t="shared" si="409"/>
        <v>7.6309446216615315</v>
      </c>
      <c r="EF183" s="95">
        <f t="shared" si="410"/>
        <v>9.3123399936485303</v>
      </c>
      <c r="EG183" s="95">
        <f t="shared" si="411"/>
        <v>11.643981374870599</v>
      </c>
      <c r="EH183" s="95">
        <f t="shared" si="412"/>
        <v>14.558637529932621</v>
      </c>
      <c r="EI183" s="95">
        <f t="shared" si="413"/>
        <v>18.03327219235657</v>
      </c>
      <c r="EJ183" s="95">
        <f t="shared" si="414"/>
        <v>22.058262846442776</v>
      </c>
      <c r="EK183" s="95">
        <f t="shared" si="415"/>
        <v>9.2478359842462545</v>
      </c>
      <c r="EL183" s="95">
        <f t="shared" si="416"/>
        <v>6.8722586865634785</v>
      </c>
      <c r="EM183" s="95">
        <f t="shared" si="417"/>
        <v>7.6309446216615315</v>
      </c>
      <c r="EN183" s="95">
        <f t="shared" si="418"/>
        <v>9.3123399936485303</v>
      </c>
      <c r="EO183" s="95">
        <f t="shared" si="419"/>
        <v>11.643981374870599</v>
      </c>
      <c r="EP183" s="95">
        <f t="shared" si="420"/>
        <v>14.558637529932621</v>
      </c>
      <c r="EQ183" s="95">
        <f t="shared" si="421"/>
        <v>18.03327219235657</v>
      </c>
      <c r="ER183" s="95">
        <f t="shared" si="422"/>
        <v>22.058262846442776</v>
      </c>
      <c r="ES183" s="95">
        <f t="shared" si="423"/>
        <v>1</v>
      </c>
      <c r="ET183" s="95">
        <f t="shared" si="424"/>
        <v>1</v>
      </c>
      <c r="EU183" s="95">
        <f t="shared" si="425"/>
        <v>1</v>
      </c>
      <c r="EV183" s="95">
        <f t="shared" si="426"/>
        <v>1</v>
      </c>
      <c r="EW183" s="95">
        <f t="shared" si="427"/>
        <v>1</v>
      </c>
      <c r="EX183" s="95">
        <f t="shared" si="428"/>
        <v>1</v>
      </c>
      <c r="EY183" s="95">
        <f t="shared" si="429"/>
        <v>1</v>
      </c>
      <c r="EZ183" s="95">
        <f t="shared" si="430"/>
        <v>1</v>
      </c>
      <c r="FA183" s="95">
        <f t="shared" si="431"/>
        <v>1</v>
      </c>
      <c r="FB183" s="95">
        <f t="shared" si="432"/>
        <v>1</v>
      </c>
      <c r="FC183" s="95">
        <f t="shared" si="433"/>
        <v>1</v>
      </c>
      <c r="FD183" s="95">
        <f t="shared" si="434"/>
        <v>1</v>
      </c>
      <c r="FE183" s="95">
        <f t="shared" si="435"/>
        <v>1</v>
      </c>
      <c r="FF183" s="95">
        <f t="shared" si="436"/>
        <v>1</v>
      </c>
      <c r="FG183" s="95">
        <f t="shared" si="437"/>
        <v>1</v>
      </c>
      <c r="FH183" s="95">
        <f t="shared" si="438"/>
        <v>1</v>
      </c>
      <c r="FI183" s="95">
        <f t="shared" si="439"/>
        <v>1</v>
      </c>
      <c r="FJ183" s="95">
        <f t="shared" si="440"/>
        <v>1</v>
      </c>
      <c r="FK183" s="95">
        <f t="shared" si="441"/>
        <v>1</v>
      </c>
      <c r="FL183" s="95">
        <f t="shared" si="442"/>
        <v>1</v>
      </c>
      <c r="FM183" s="95">
        <f t="shared" si="443"/>
        <v>1</v>
      </c>
      <c r="FN183" s="95">
        <f t="shared" si="444"/>
        <v>1</v>
      </c>
      <c r="FO183" s="95">
        <f t="shared" si="445"/>
        <v>1</v>
      </c>
      <c r="FP183" s="95">
        <f t="shared" si="446"/>
        <v>1</v>
      </c>
      <c r="FQ183" s="115">
        <f t="shared" si="447"/>
        <v>6.8463914561568515</v>
      </c>
      <c r="FR183" s="115">
        <f t="shared" si="448"/>
        <v>3.7091797923439924</v>
      </c>
      <c r="FS183" s="115">
        <f t="shared" si="449"/>
        <v>3.6668113689041237</v>
      </c>
      <c r="FT183" s="115">
        <f t="shared" si="450"/>
        <v>3.9252677638252984</v>
      </c>
      <c r="FU183" s="115">
        <f t="shared" si="451"/>
        <v>4.1663068335200659</v>
      </c>
      <c r="FV183" s="115">
        <f t="shared" si="452"/>
        <v>4.3509050317375362</v>
      </c>
      <c r="FW183" s="115">
        <f t="shared" si="453"/>
        <v>4.4869927558247573</v>
      </c>
      <c r="FX183" s="115">
        <f t="shared" si="454"/>
        <v>4.5874441020055308</v>
      </c>
      <c r="FY183" s="90"/>
      <c r="FZ183" s="90">
        <f t="shared" si="478"/>
        <v>3.6668113689041237</v>
      </c>
      <c r="GC183" s="102"/>
      <c r="GE183" s="103"/>
      <c r="GF183" s="103"/>
      <c r="GG183" s="103"/>
      <c r="GI183" s="105"/>
      <c r="GJ183" s="105"/>
      <c r="GK183" s="105"/>
      <c r="HU183" s="106"/>
      <c r="HV183" s="106"/>
      <c r="HW183" s="106"/>
      <c r="HX183" s="106"/>
      <c r="HY183" s="106"/>
      <c r="HZ183" s="106"/>
      <c r="IA183" s="106"/>
      <c r="IC183" s="103"/>
      <c r="ID183" s="107"/>
      <c r="IE183" s="107"/>
      <c r="IF183" s="107"/>
      <c r="IG183" s="107"/>
      <c r="IH183" s="107"/>
      <c r="II183" s="107"/>
      <c r="IJ183" s="103"/>
      <c r="IK183" s="108"/>
      <c r="IL183" s="107"/>
      <c r="IN183" s="107"/>
      <c r="IO183" s="107"/>
      <c r="IP183" s="107"/>
      <c r="IQ183" s="103"/>
      <c r="IR183" s="108"/>
      <c r="IS183" s="107"/>
      <c r="IT183" s="108"/>
      <c r="IU183" s="107"/>
      <c r="IV183" s="108"/>
      <c r="IW183" s="107"/>
      <c r="IY183" s="107"/>
      <c r="IZ183" s="106"/>
      <c r="JA183" s="106"/>
      <c r="JB183" s="106"/>
      <c r="JC183" s="106"/>
      <c r="JD183" s="106"/>
      <c r="JE183" s="106"/>
      <c r="JF183" s="106"/>
    </row>
    <row r="184" spans="1:266" s="27" customFormat="1" ht="13.8" x14ac:dyDescent="0.3">
      <c r="A184" s="122"/>
      <c r="B184" s="122"/>
      <c r="C184" s="122"/>
      <c r="D184" s="122"/>
      <c r="E184" s="96"/>
      <c r="G184" s="122"/>
      <c r="H184" s="96"/>
      <c r="I184" s="96"/>
      <c r="J184" s="96"/>
      <c r="K184" s="96"/>
      <c r="M184" s="100"/>
      <c r="N184" s="100"/>
      <c r="O184" s="100"/>
      <c r="P184" s="100"/>
      <c r="Q184" s="100"/>
      <c r="R184" s="100"/>
      <c r="S184" s="101"/>
      <c r="T184" s="100"/>
      <c r="U184" s="122"/>
      <c r="V184" s="122"/>
      <c r="W184" s="122"/>
      <c r="X184" s="118">
        <f t="shared" si="479"/>
        <v>14.025517307000007</v>
      </c>
      <c r="Y184" s="118">
        <v>10</v>
      </c>
      <c r="Z184" s="40">
        <v>1.7999999999999999E-2</v>
      </c>
      <c r="AA184" s="40">
        <v>10000000</v>
      </c>
      <c r="AB184" s="40">
        <v>10000000</v>
      </c>
      <c r="AC184" s="98">
        <v>3900000</v>
      </c>
      <c r="AD184" s="42">
        <v>0.33</v>
      </c>
      <c r="AE184" s="42">
        <v>0.33</v>
      </c>
      <c r="AF184" s="41">
        <v>1.7999999999999999E-2</v>
      </c>
      <c r="AG184" s="40">
        <v>10000000</v>
      </c>
      <c r="AH184" s="40">
        <v>10000000</v>
      </c>
      <c r="AI184" s="98">
        <v>3900000</v>
      </c>
      <c r="AJ184" s="42">
        <v>0.33</v>
      </c>
      <c r="AK184" s="42">
        <v>0.33</v>
      </c>
      <c r="AL184" s="42">
        <f>AL157</f>
        <v>0.2006</v>
      </c>
      <c r="AM184" s="40">
        <v>6000</v>
      </c>
      <c r="AN184" s="40">
        <f>AN157</f>
        <v>10000</v>
      </c>
      <c r="AO184" s="40">
        <f>AO157</f>
        <v>10000</v>
      </c>
      <c r="AP184" s="42">
        <v>0.03</v>
      </c>
      <c r="AQ184" s="42">
        <v>0.03</v>
      </c>
      <c r="AR184" s="4">
        <f t="shared" si="455"/>
        <v>0.21860000000000002</v>
      </c>
      <c r="AS184" s="11">
        <f t="shared" si="456"/>
        <v>1.4025517307000006</v>
      </c>
      <c r="AT184" s="15">
        <f t="shared" si="457"/>
        <v>4826.322971608126</v>
      </c>
      <c r="AU184" s="19">
        <f t="shared" si="458"/>
        <v>0.19996166295283049</v>
      </c>
      <c r="AV184" s="13">
        <f t="shared" si="459"/>
        <v>0.5</v>
      </c>
      <c r="AW184" s="11">
        <f t="shared" si="460"/>
        <v>1</v>
      </c>
      <c r="AX184" s="11">
        <f t="shared" si="461"/>
        <v>0.8911</v>
      </c>
      <c r="AY184" s="11">
        <f t="shared" si="462"/>
        <v>201997.53114128605</v>
      </c>
      <c r="AZ184" s="11">
        <f t="shared" si="463"/>
        <v>1</v>
      </c>
      <c r="BA184" s="11">
        <f t="shared" si="464"/>
        <v>0.34752899999999998</v>
      </c>
      <c r="BB184" s="11">
        <f t="shared" si="465"/>
        <v>1.025058</v>
      </c>
      <c r="BC184" s="11">
        <f t="shared" si="466"/>
        <v>0.99909999999999999</v>
      </c>
      <c r="BD184" s="11">
        <f t="shared" si="467"/>
        <v>0.8911</v>
      </c>
      <c r="BE184" s="11">
        <f t="shared" si="468"/>
        <v>201997.53114128605</v>
      </c>
      <c r="BF184" s="11">
        <f t="shared" si="469"/>
        <v>1</v>
      </c>
      <c r="BG184" s="11">
        <f t="shared" si="470"/>
        <v>0.34752899999999998</v>
      </c>
      <c r="BH184" s="11">
        <f t="shared" si="471"/>
        <v>1.025058</v>
      </c>
      <c r="BI184" s="121">
        <f>16*X184^2/(3*BI159^2*Y184^2)</f>
        <v>10.491473905544359</v>
      </c>
      <c r="BJ184" s="121">
        <f>16*X184^2/(3*BJ159^2*Y184^2)</f>
        <v>2.6228684763860897</v>
      </c>
      <c r="BK184" s="121">
        <f>16*X184^2/(3*BK159^2*Y184^2)</f>
        <v>1.1657193228382621</v>
      </c>
      <c r="BL184" s="121">
        <f>16*X184^2/(3*BL159^2*Y184^2)</f>
        <v>0.65571711909652242</v>
      </c>
      <c r="BM184" s="121">
        <f>16*X184^2/(3*BM159^2*Y184^2)</f>
        <v>0.41965895622177429</v>
      </c>
      <c r="BN184" s="121">
        <f>16*X184^2/(3*BN159^2*Y184^2)</f>
        <v>0.29142983070956552</v>
      </c>
      <c r="BO184" s="121">
        <f>16*X184^2/(3*BO159^2*Y184^2)</f>
        <v>0.21411171235804813</v>
      </c>
      <c r="BP184" s="121">
        <f>16*X184^2/(3*BP159^2*Y184^2)</f>
        <v>0.1639292797741306</v>
      </c>
      <c r="BQ184" s="121">
        <f t="shared" si="472"/>
        <v>1.3333333333333333</v>
      </c>
      <c r="BR184" s="121">
        <f t="shared" si="472"/>
        <v>1.3333333333333333</v>
      </c>
      <c r="BS184" s="121">
        <f t="shared" si="472"/>
        <v>1.3333333333333333</v>
      </c>
      <c r="BT184" s="121">
        <f t="shared" si="472"/>
        <v>1.3333333333333333</v>
      </c>
      <c r="BU184" s="121">
        <f t="shared" si="472"/>
        <v>1.3333333333333333</v>
      </c>
      <c r="BV184" s="121">
        <f t="shared" si="472"/>
        <v>1.3333333333333333</v>
      </c>
      <c r="BW184" s="121">
        <f t="shared" si="472"/>
        <v>1.3333333333333333</v>
      </c>
      <c r="BX184" s="121">
        <f t="shared" si="472"/>
        <v>1.3333333333333333</v>
      </c>
      <c r="BY184" s="121">
        <f>(BI159^2*Y184^2)/X184^2</f>
        <v>0.50834929213471736</v>
      </c>
      <c r="BZ184" s="121">
        <f>(BJ159^2*Y184^2)/X184^2</f>
        <v>2.0333971685388694</v>
      </c>
      <c r="CA184" s="121">
        <f>(BK159^2*Y184^2)/X184^2</f>
        <v>4.575143629212457</v>
      </c>
      <c r="CB184" s="121">
        <f>(BL159^2*Y184^2)/X184^2</f>
        <v>8.1335886741554777</v>
      </c>
      <c r="CC184" s="121">
        <f>(BM159^2*Y184^2)/X184^2</f>
        <v>12.708732303367935</v>
      </c>
      <c r="CD184" s="121">
        <f>(BN159^2*Y184^2)/X184^2</f>
        <v>18.300574516849828</v>
      </c>
      <c r="CE184" s="121">
        <f>(BO159^2*Y184^2)/X184^2</f>
        <v>24.909115314601152</v>
      </c>
      <c r="CF184" s="121">
        <f>(BP159^2*Y184^2)/X184^2</f>
        <v>32.534354696621911</v>
      </c>
      <c r="CG184" s="121">
        <f t="shared" si="473"/>
        <v>2.6228684763860897</v>
      </c>
      <c r="CH184" s="121">
        <f t="shared" si="364"/>
        <v>0.65571711909652242</v>
      </c>
      <c r="CI184" s="121">
        <f t="shared" si="365"/>
        <v>0.29142983070956552</v>
      </c>
      <c r="CJ184" s="121">
        <f t="shared" si="366"/>
        <v>0.1639292797741306</v>
      </c>
      <c r="CK184" s="121">
        <f t="shared" si="367"/>
        <v>0.10491473905544357</v>
      </c>
      <c r="CL184" s="121">
        <f t="shared" si="368"/>
        <v>7.285745767739138E-2</v>
      </c>
      <c r="CM184" s="121">
        <f t="shared" si="369"/>
        <v>5.3527928089512032E-2</v>
      </c>
      <c r="CN184" s="121">
        <f t="shared" si="370"/>
        <v>4.0982319943532651E-2</v>
      </c>
      <c r="CO184" s="95">
        <f t="shared" si="371"/>
        <v>5.1483874132810037</v>
      </c>
      <c r="CP184" s="95">
        <f t="shared" si="372"/>
        <v>7.203433653124014</v>
      </c>
      <c r="CQ184" s="95">
        <f t="shared" si="373"/>
        <v>10.628510719529032</v>
      </c>
      <c r="CR184" s="95">
        <f t="shared" si="374"/>
        <v>15.423618612496057</v>
      </c>
      <c r="CS184" s="95">
        <f t="shared" si="375"/>
        <v>21.588757332025089</v>
      </c>
      <c r="CT184" s="95">
        <f t="shared" si="376"/>
        <v>29.12392687811613</v>
      </c>
      <c r="CU184" s="95">
        <f t="shared" si="377"/>
        <v>38.029127250769179</v>
      </c>
      <c r="CV184" s="95">
        <f t="shared" si="378"/>
        <v>48.304358449984221</v>
      </c>
      <c r="CW184" s="95">
        <f t="shared" si="379"/>
        <v>5.1483874132810037</v>
      </c>
      <c r="CX184" s="95">
        <f t="shared" si="380"/>
        <v>7.203433653124014</v>
      </c>
      <c r="CY184" s="95">
        <f t="shared" si="381"/>
        <v>10.628510719529032</v>
      </c>
      <c r="CZ184" s="95">
        <f t="shared" si="382"/>
        <v>15.423618612496057</v>
      </c>
      <c r="DA184" s="95">
        <f t="shared" si="383"/>
        <v>21.588757332025089</v>
      </c>
      <c r="DB184" s="95">
        <f t="shared" si="384"/>
        <v>29.12392687811613</v>
      </c>
      <c r="DC184" s="95">
        <f t="shared" si="385"/>
        <v>38.029127250769179</v>
      </c>
      <c r="DD184" s="95">
        <f t="shared" si="386"/>
        <v>48.304358449984221</v>
      </c>
      <c r="DE184" s="13">
        <f t="shared" si="474"/>
        <v>13.733311197679075</v>
      </c>
      <c r="DF184" s="13">
        <f t="shared" si="475"/>
        <v>7.3897536449249586</v>
      </c>
      <c r="DG184" s="13">
        <f t="shared" si="476"/>
        <v>8.4743509520507185</v>
      </c>
      <c r="DH184" s="13">
        <f t="shared" si="477"/>
        <v>11.522793793251999</v>
      </c>
      <c r="DI184" s="13">
        <f t="shared" si="387"/>
        <v>15.86187925958971</v>
      </c>
      <c r="DJ184" s="13">
        <f t="shared" si="388"/>
        <v>21.325492347559393</v>
      </c>
      <c r="DK184" s="13">
        <f t="shared" si="389"/>
        <v>27.856715026959201</v>
      </c>
      <c r="DL184" s="13">
        <f t="shared" si="390"/>
        <v>35.431771976396043</v>
      </c>
      <c r="DM184" s="95">
        <f t="shared" si="391"/>
        <v>13.733311197679075</v>
      </c>
      <c r="DN184" s="95">
        <f t="shared" si="392"/>
        <v>7.3897536449249586</v>
      </c>
      <c r="DO184" s="95">
        <f t="shared" si="393"/>
        <v>8.4743509520507185</v>
      </c>
      <c r="DP184" s="95">
        <f t="shared" si="394"/>
        <v>11.522793793251999</v>
      </c>
      <c r="DQ184" s="95">
        <f t="shared" si="395"/>
        <v>15.86187925958971</v>
      </c>
      <c r="DR184" s="95">
        <f t="shared" si="396"/>
        <v>21.325492347559393</v>
      </c>
      <c r="DS184" s="95">
        <f t="shared" si="397"/>
        <v>27.856715026959201</v>
      </c>
      <c r="DT184" s="95">
        <f t="shared" si="398"/>
        <v>35.431771976396043</v>
      </c>
      <c r="DU184" s="95">
        <f t="shared" si="399"/>
        <v>9.8289760480882791</v>
      </c>
      <c r="DV184" s="95">
        <f t="shared" si="400"/>
        <v>6.8895490977535001</v>
      </c>
      <c r="DW184" s="95">
        <f t="shared" si="401"/>
        <v>7.3921211211509785</v>
      </c>
      <c r="DX184" s="95">
        <f t="shared" si="402"/>
        <v>8.8046841773640985</v>
      </c>
      <c r="DY184" s="95">
        <f t="shared" si="403"/>
        <v>10.815294888071936</v>
      </c>
      <c r="DZ184" s="95">
        <f t="shared" si="404"/>
        <v>13.346980211870623</v>
      </c>
      <c r="EA184" s="95">
        <f t="shared" si="405"/>
        <v>16.373365927269468</v>
      </c>
      <c r="EB184" s="95">
        <f t="shared" si="406"/>
        <v>19.883435216043917</v>
      </c>
      <c r="EC184" s="95">
        <f t="shared" si="407"/>
        <v>9.8289760480882808</v>
      </c>
      <c r="ED184" s="95">
        <f t="shared" si="408"/>
        <v>6.8895490977535001</v>
      </c>
      <c r="EE184" s="95">
        <f t="shared" si="409"/>
        <v>7.3921211211509785</v>
      </c>
      <c r="EF184" s="95">
        <f t="shared" si="410"/>
        <v>8.8046841773640985</v>
      </c>
      <c r="EG184" s="95">
        <f t="shared" si="411"/>
        <v>10.815294888071936</v>
      </c>
      <c r="EH184" s="95">
        <f t="shared" si="412"/>
        <v>13.346980211870624</v>
      </c>
      <c r="EI184" s="95">
        <f t="shared" si="413"/>
        <v>16.373365927269472</v>
      </c>
      <c r="EJ184" s="95">
        <f t="shared" si="414"/>
        <v>19.883435216043917</v>
      </c>
      <c r="EK184" s="95">
        <f t="shared" si="415"/>
        <v>9.8289760480882808</v>
      </c>
      <c r="EL184" s="95">
        <f t="shared" si="416"/>
        <v>6.8895490977535001</v>
      </c>
      <c r="EM184" s="95">
        <f t="shared" si="417"/>
        <v>7.3921211211509785</v>
      </c>
      <c r="EN184" s="95">
        <f t="shared" si="418"/>
        <v>8.8046841773640985</v>
      </c>
      <c r="EO184" s="95">
        <f t="shared" si="419"/>
        <v>10.815294888071936</v>
      </c>
      <c r="EP184" s="95">
        <f t="shared" si="420"/>
        <v>13.346980211870624</v>
      </c>
      <c r="EQ184" s="95">
        <f t="shared" si="421"/>
        <v>16.373365927269472</v>
      </c>
      <c r="ER184" s="95">
        <f t="shared" si="422"/>
        <v>19.883435216043917</v>
      </c>
      <c r="ES184" s="95">
        <f t="shared" si="423"/>
        <v>1</v>
      </c>
      <c r="ET184" s="95">
        <f t="shared" si="424"/>
        <v>1</v>
      </c>
      <c r="EU184" s="95">
        <f t="shared" si="425"/>
        <v>1</v>
      </c>
      <c r="EV184" s="95">
        <f t="shared" si="426"/>
        <v>1</v>
      </c>
      <c r="EW184" s="95">
        <f t="shared" si="427"/>
        <v>1</v>
      </c>
      <c r="EX184" s="95">
        <f t="shared" si="428"/>
        <v>1</v>
      </c>
      <c r="EY184" s="95">
        <f t="shared" si="429"/>
        <v>1</v>
      </c>
      <c r="EZ184" s="95">
        <f t="shared" si="430"/>
        <v>1</v>
      </c>
      <c r="FA184" s="95">
        <f t="shared" si="431"/>
        <v>0.99999999999999989</v>
      </c>
      <c r="FB184" s="95">
        <f t="shared" si="432"/>
        <v>1</v>
      </c>
      <c r="FC184" s="95">
        <f t="shared" si="433"/>
        <v>1</v>
      </c>
      <c r="FD184" s="95">
        <f t="shared" si="434"/>
        <v>1</v>
      </c>
      <c r="FE184" s="95">
        <f t="shared" si="435"/>
        <v>1</v>
      </c>
      <c r="FF184" s="95">
        <f t="shared" si="436"/>
        <v>1</v>
      </c>
      <c r="FG184" s="95">
        <f t="shared" si="437"/>
        <v>0.99999999999999989</v>
      </c>
      <c r="FH184" s="95">
        <f t="shared" si="438"/>
        <v>1</v>
      </c>
      <c r="FI184" s="95">
        <f t="shared" si="439"/>
        <v>1</v>
      </c>
      <c r="FJ184" s="95">
        <f t="shared" si="440"/>
        <v>1</v>
      </c>
      <c r="FK184" s="95">
        <f t="shared" si="441"/>
        <v>1</v>
      </c>
      <c r="FL184" s="95">
        <f t="shared" si="442"/>
        <v>1</v>
      </c>
      <c r="FM184" s="95">
        <f t="shared" si="443"/>
        <v>1</v>
      </c>
      <c r="FN184" s="95">
        <f t="shared" si="444"/>
        <v>1</v>
      </c>
      <c r="FO184" s="95">
        <f t="shared" si="445"/>
        <v>1</v>
      </c>
      <c r="FP184" s="95">
        <f t="shared" si="446"/>
        <v>1</v>
      </c>
      <c r="FQ184" s="115">
        <f t="shared" si="447"/>
        <v>7.5473425776712526</v>
      </c>
      <c r="FR184" s="115">
        <f t="shared" si="448"/>
        <v>3.7994334573713844</v>
      </c>
      <c r="FS184" s="115">
        <f t="shared" si="449"/>
        <v>3.6295444268981369</v>
      </c>
      <c r="FT184" s="115">
        <f t="shared" si="450"/>
        <v>3.8550173618056238</v>
      </c>
      <c r="FU184" s="115">
        <f t="shared" si="451"/>
        <v>4.093513924156297</v>
      </c>
      <c r="FV184" s="115">
        <f t="shared" si="452"/>
        <v>4.2849498441725293</v>
      </c>
      <c r="FW184" s="115">
        <f t="shared" si="453"/>
        <v>4.429838302413529</v>
      </c>
      <c r="FX184" s="115">
        <f t="shared" si="454"/>
        <v>4.5386049956284307</v>
      </c>
      <c r="FY184" s="90"/>
      <c r="FZ184" s="90">
        <f t="shared" si="478"/>
        <v>3.6295444268981369</v>
      </c>
      <c r="GC184" s="102"/>
      <c r="GE184" s="103"/>
      <c r="GF184" s="103"/>
      <c r="GG184" s="103"/>
      <c r="GI184" s="105"/>
      <c r="GJ184" s="105"/>
      <c r="GK184" s="105"/>
      <c r="HU184" s="106"/>
      <c r="HV184" s="106"/>
      <c r="HW184" s="106"/>
      <c r="HX184" s="106"/>
      <c r="HY184" s="106"/>
      <c r="HZ184" s="106"/>
      <c r="IA184" s="106"/>
      <c r="IC184" s="103"/>
      <c r="IE184" s="107"/>
      <c r="IG184" s="107"/>
      <c r="IH184" s="107"/>
      <c r="II184" s="107"/>
      <c r="IJ184" s="103"/>
      <c r="IL184" s="107"/>
      <c r="IN184" s="107"/>
      <c r="IP184" s="107"/>
      <c r="IQ184" s="103"/>
      <c r="IR184" s="108"/>
      <c r="IS184" s="107"/>
      <c r="IT184" s="107"/>
      <c r="IU184" s="107"/>
      <c r="IV184" s="107"/>
      <c r="IW184" s="107"/>
      <c r="IY184" s="107"/>
      <c r="IZ184" s="106"/>
      <c r="JA184" s="106"/>
      <c r="JB184" s="106"/>
      <c r="JC184" s="106"/>
      <c r="JD184" s="106"/>
      <c r="JE184" s="106"/>
      <c r="JF184" s="106"/>
    </row>
    <row r="185" spans="1:266" s="27" customFormat="1" ht="13.8" x14ac:dyDescent="0.3">
      <c r="A185" s="122"/>
      <c r="B185" s="122"/>
      <c r="C185" s="122"/>
      <c r="D185" s="122"/>
      <c r="E185" s="96"/>
      <c r="G185" s="122"/>
      <c r="H185" s="96"/>
      <c r="I185" s="96"/>
      <c r="J185" s="96"/>
      <c r="K185" s="96"/>
      <c r="M185" s="100"/>
      <c r="N185" s="100"/>
      <c r="O185" s="100"/>
      <c r="P185" s="100"/>
      <c r="Q185" s="100"/>
      <c r="R185" s="100"/>
      <c r="S185" s="101"/>
      <c r="T185" s="100"/>
      <c r="U185" s="122"/>
      <c r="V185" s="122"/>
      <c r="W185" s="122"/>
      <c r="X185" s="118">
        <f t="shared" si="479"/>
        <v>15.007303518490009</v>
      </c>
      <c r="Y185" s="118">
        <v>10</v>
      </c>
      <c r="Z185" s="40">
        <v>1.7999999999999999E-2</v>
      </c>
      <c r="AA185" s="40">
        <v>10000000</v>
      </c>
      <c r="AB185" s="40">
        <v>10000000</v>
      </c>
      <c r="AC185" s="98">
        <v>3900000</v>
      </c>
      <c r="AD185" s="42">
        <v>0.33</v>
      </c>
      <c r="AE185" s="42">
        <v>0.33</v>
      </c>
      <c r="AF185" s="41">
        <v>1.7999999999999999E-2</v>
      </c>
      <c r="AG185" s="40">
        <v>10000000</v>
      </c>
      <c r="AH185" s="40">
        <v>10000000</v>
      </c>
      <c r="AI185" s="98">
        <v>3900000</v>
      </c>
      <c r="AJ185" s="42">
        <v>0.33</v>
      </c>
      <c r="AK185" s="42">
        <v>0.33</v>
      </c>
      <c r="AL185" s="42">
        <f>AL157</f>
        <v>0.2006</v>
      </c>
      <c r="AM185" s="40">
        <v>6000</v>
      </c>
      <c r="AN185" s="40">
        <f>AN157</f>
        <v>10000</v>
      </c>
      <c r="AO185" s="40">
        <f>AO157</f>
        <v>10000</v>
      </c>
      <c r="AP185" s="42">
        <v>0.03</v>
      </c>
      <c r="AQ185" s="42">
        <v>0.03</v>
      </c>
      <c r="AR185" s="4">
        <f t="shared" si="455"/>
        <v>0.21860000000000002</v>
      </c>
      <c r="AS185" s="11">
        <f t="shared" si="456"/>
        <v>1.5007303518490009</v>
      </c>
      <c r="AT185" s="15">
        <f t="shared" si="457"/>
        <v>4826.322971608126</v>
      </c>
      <c r="AU185" s="19">
        <f t="shared" si="458"/>
        <v>0.19996166295283049</v>
      </c>
      <c r="AV185" s="13">
        <f t="shared" si="459"/>
        <v>0.5</v>
      </c>
      <c r="AW185" s="11">
        <f t="shared" si="460"/>
        <v>1</v>
      </c>
      <c r="AX185" s="11">
        <f t="shared" si="461"/>
        <v>0.8911</v>
      </c>
      <c r="AY185" s="11">
        <f t="shared" si="462"/>
        <v>201997.53114128605</v>
      </c>
      <c r="AZ185" s="11">
        <f t="shared" si="463"/>
        <v>1</v>
      </c>
      <c r="BA185" s="11">
        <f t="shared" si="464"/>
        <v>0.34752899999999998</v>
      </c>
      <c r="BB185" s="11">
        <f t="shared" si="465"/>
        <v>1.025058</v>
      </c>
      <c r="BC185" s="11">
        <f t="shared" si="466"/>
        <v>0.99909999999999999</v>
      </c>
      <c r="BD185" s="11">
        <f t="shared" si="467"/>
        <v>0.8911</v>
      </c>
      <c r="BE185" s="11">
        <f t="shared" si="468"/>
        <v>201997.53114128605</v>
      </c>
      <c r="BF185" s="11">
        <f t="shared" si="469"/>
        <v>1</v>
      </c>
      <c r="BG185" s="11">
        <f t="shared" si="470"/>
        <v>0.34752899999999998</v>
      </c>
      <c r="BH185" s="11">
        <f t="shared" si="471"/>
        <v>1.025058</v>
      </c>
      <c r="BI185" s="121">
        <f>16*X185^2/(3*BI159^2*Y185^2)</f>
        <v>12.011688474457738</v>
      </c>
      <c r="BJ185" s="121">
        <f>16*X185^2/(3*BJ159^2*Y185^2)</f>
        <v>3.0029221186144346</v>
      </c>
      <c r="BK185" s="121">
        <f>16*X185^2/(3*BK159^2*Y185^2)</f>
        <v>1.3346320527175266</v>
      </c>
      <c r="BL185" s="121">
        <f>16*X185^2/(3*BL159^2*Y185^2)</f>
        <v>0.75073052965360865</v>
      </c>
      <c r="BM185" s="121">
        <f>16*X185^2/(3*BM159^2*Y185^2)</f>
        <v>0.48046753897830957</v>
      </c>
      <c r="BN185" s="121">
        <f>16*X185^2/(3*BN159^2*Y185^2)</f>
        <v>0.33365801317938165</v>
      </c>
      <c r="BO185" s="121">
        <f>16*X185^2/(3*BO159^2*Y185^2)</f>
        <v>0.24513649947872937</v>
      </c>
      <c r="BP185" s="121">
        <f>16*X185^2/(3*BP159^2*Y185^2)</f>
        <v>0.18768263241340216</v>
      </c>
      <c r="BQ185" s="121">
        <f t="shared" si="472"/>
        <v>1.3333333333333333</v>
      </c>
      <c r="BR185" s="121">
        <f t="shared" si="472"/>
        <v>1.3333333333333333</v>
      </c>
      <c r="BS185" s="121">
        <f t="shared" si="472"/>
        <v>1.3333333333333333</v>
      </c>
      <c r="BT185" s="121">
        <f t="shared" si="472"/>
        <v>1.3333333333333333</v>
      </c>
      <c r="BU185" s="121">
        <f t="shared" si="472"/>
        <v>1.3333333333333333</v>
      </c>
      <c r="BV185" s="121">
        <f t="shared" si="472"/>
        <v>1.3333333333333333</v>
      </c>
      <c r="BW185" s="121">
        <f t="shared" si="472"/>
        <v>1.3333333333333333</v>
      </c>
      <c r="BX185" s="121">
        <f t="shared" si="472"/>
        <v>1.3333333333333333</v>
      </c>
      <c r="BY185" s="121">
        <f>(BI159^2*Y185^2)/X185^2</f>
        <v>0.44401195924073478</v>
      </c>
      <c r="BZ185" s="121">
        <f>(BJ159^2*Y185^2)/X185^2</f>
        <v>1.7760478369629391</v>
      </c>
      <c r="CA185" s="121">
        <f>(BK159^2*Y185^2)/X185^2</f>
        <v>3.9961076331666132</v>
      </c>
      <c r="CB185" s="121">
        <f>(BL159^2*Y185^2)/X185^2</f>
        <v>7.1041913478517564</v>
      </c>
      <c r="CC185" s="121">
        <f>(BM159^2*Y185^2)/X185^2</f>
        <v>11.100298981018369</v>
      </c>
      <c r="CD185" s="121">
        <f>(BN159^2*Y185^2)/X185^2</f>
        <v>15.984430532666453</v>
      </c>
      <c r="CE185" s="121">
        <f>(BO159^2*Y185^2)/X185^2</f>
        <v>21.756586002796006</v>
      </c>
      <c r="CF185" s="121">
        <f>(BP159^2*Y185^2)/X185^2</f>
        <v>28.416765391407026</v>
      </c>
      <c r="CG185" s="121">
        <f t="shared" si="473"/>
        <v>3.0029221186144346</v>
      </c>
      <c r="CH185" s="121">
        <f t="shared" si="364"/>
        <v>0.75073052965360865</v>
      </c>
      <c r="CI185" s="121">
        <f t="shared" si="365"/>
        <v>0.33365801317938165</v>
      </c>
      <c r="CJ185" s="121">
        <f t="shared" si="366"/>
        <v>0.18768263241340216</v>
      </c>
      <c r="CK185" s="121">
        <f t="shared" si="367"/>
        <v>0.12011688474457739</v>
      </c>
      <c r="CL185" s="121">
        <f t="shared" si="368"/>
        <v>8.3414503294845413E-2</v>
      </c>
      <c r="CM185" s="121">
        <f t="shared" si="369"/>
        <v>6.1284124869682342E-2</v>
      </c>
      <c r="CN185" s="121">
        <f t="shared" si="370"/>
        <v>4.692065810335054E-2</v>
      </c>
      <c r="CO185" s="95">
        <f t="shared" si="371"/>
        <v>5.061690991423708</v>
      </c>
      <c r="CP185" s="95">
        <f t="shared" si="372"/>
        <v>6.8566479656948323</v>
      </c>
      <c r="CQ185" s="95">
        <f t="shared" si="373"/>
        <v>9.8482429228133732</v>
      </c>
      <c r="CR185" s="95">
        <f t="shared" si="374"/>
        <v>14.03647586277933</v>
      </c>
      <c r="CS185" s="95">
        <f t="shared" si="375"/>
        <v>19.421346785592704</v>
      </c>
      <c r="CT185" s="95">
        <f t="shared" si="376"/>
        <v>26.002855691253494</v>
      </c>
      <c r="CU185" s="95">
        <f t="shared" si="377"/>
        <v>33.781002579761697</v>
      </c>
      <c r="CV185" s="95">
        <f t="shared" si="378"/>
        <v>42.755787451117314</v>
      </c>
      <c r="CW185" s="95">
        <f t="shared" si="379"/>
        <v>5.061690991423708</v>
      </c>
      <c r="CX185" s="95">
        <f t="shared" si="380"/>
        <v>6.8566479656948323</v>
      </c>
      <c r="CY185" s="95">
        <f t="shared" si="381"/>
        <v>9.8482429228133732</v>
      </c>
      <c r="CZ185" s="95">
        <f t="shared" si="382"/>
        <v>14.03647586277933</v>
      </c>
      <c r="DA185" s="95">
        <f t="shared" si="383"/>
        <v>19.421346785592704</v>
      </c>
      <c r="DB185" s="95">
        <f t="shared" si="384"/>
        <v>26.002855691253494</v>
      </c>
      <c r="DC185" s="95">
        <f t="shared" si="385"/>
        <v>33.781002579761697</v>
      </c>
      <c r="DD185" s="95">
        <f t="shared" si="386"/>
        <v>42.755787451117314</v>
      </c>
      <c r="DE185" s="13">
        <f t="shared" si="474"/>
        <v>15.189188433698472</v>
      </c>
      <c r="DF185" s="13">
        <f t="shared" si="475"/>
        <v>7.5124579555773741</v>
      </c>
      <c r="DG185" s="13">
        <f t="shared" si="476"/>
        <v>8.0642276858841395</v>
      </c>
      <c r="DH185" s="13">
        <f t="shared" si="477"/>
        <v>10.588409877505365</v>
      </c>
      <c r="DI185" s="13">
        <f t="shared" si="387"/>
        <v>14.314254519996679</v>
      </c>
      <c r="DJ185" s="13">
        <f t="shared" si="388"/>
        <v>19.051576545845833</v>
      </c>
      <c r="DK185" s="13">
        <f t="shared" si="389"/>
        <v>24.735210502274736</v>
      </c>
      <c r="DL185" s="13">
        <f t="shared" si="390"/>
        <v>31.337936023820429</v>
      </c>
      <c r="DM185" s="95">
        <f t="shared" si="391"/>
        <v>15.189188433698472</v>
      </c>
      <c r="DN185" s="95">
        <f t="shared" si="392"/>
        <v>7.5124579555773741</v>
      </c>
      <c r="DO185" s="95">
        <f t="shared" si="393"/>
        <v>8.0642276858841395</v>
      </c>
      <c r="DP185" s="95">
        <f t="shared" si="394"/>
        <v>10.588409877505365</v>
      </c>
      <c r="DQ185" s="95">
        <f t="shared" si="395"/>
        <v>14.314254519996679</v>
      </c>
      <c r="DR185" s="95">
        <f t="shared" si="396"/>
        <v>19.051576545845833</v>
      </c>
      <c r="DS185" s="95">
        <f t="shared" si="397"/>
        <v>24.735210502274736</v>
      </c>
      <c r="DT185" s="95">
        <f t="shared" si="398"/>
        <v>31.337936023820429</v>
      </c>
      <c r="DU185" s="95">
        <f t="shared" si="399"/>
        <v>10.503588794697059</v>
      </c>
      <c r="DV185" s="95">
        <f t="shared" si="400"/>
        <v>6.9464068395891321</v>
      </c>
      <c r="DW185" s="95">
        <f t="shared" si="401"/>
        <v>7.2020814830608391</v>
      </c>
      <c r="DX185" s="95">
        <f t="shared" si="402"/>
        <v>8.3717168335567482</v>
      </c>
      <c r="DY185" s="95">
        <f t="shared" si="403"/>
        <v>10.098168917237231</v>
      </c>
      <c r="DZ185" s="95">
        <f t="shared" si="404"/>
        <v>12.293311298999008</v>
      </c>
      <c r="EA185" s="95">
        <f t="shared" si="405"/>
        <v>14.926948132657381</v>
      </c>
      <c r="EB185" s="95">
        <f t="shared" si="406"/>
        <v>17.986466263027051</v>
      </c>
      <c r="EC185" s="95">
        <f t="shared" si="407"/>
        <v>10.503588794697061</v>
      </c>
      <c r="ED185" s="95">
        <f t="shared" si="408"/>
        <v>6.9464068395891312</v>
      </c>
      <c r="EE185" s="95">
        <f t="shared" si="409"/>
        <v>7.2020814830608391</v>
      </c>
      <c r="EF185" s="95">
        <f t="shared" si="410"/>
        <v>8.3717168335567482</v>
      </c>
      <c r="EG185" s="95">
        <f t="shared" si="411"/>
        <v>10.098168917237233</v>
      </c>
      <c r="EH185" s="95">
        <f t="shared" si="412"/>
        <v>12.293311298999008</v>
      </c>
      <c r="EI185" s="95">
        <f t="shared" si="413"/>
        <v>14.926948132657381</v>
      </c>
      <c r="EJ185" s="95">
        <f t="shared" si="414"/>
        <v>17.986466263027051</v>
      </c>
      <c r="EK185" s="95">
        <f t="shared" si="415"/>
        <v>10.503588794697061</v>
      </c>
      <c r="EL185" s="95">
        <f t="shared" si="416"/>
        <v>6.9464068395891312</v>
      </c>
      <c r="EM185" s="95">
        <f t="shared" si="417"/>
        <v>7.2020814830608391</v>
      </c>
      <c r="EN185" s="95">
        <f t="shared" si="418"/>
        <v>8.3717168335567482</v>
      </c>
      <c r="EO185" s="95">
        <f t="shared" si="419"/>
        <v>10.098168917237233</v>
      </c>
      <c r="EP185" s="95">
        <f t="shared" si="420"/>
        <v>12.293311298999008</v>
      </c>
      <c r="EQ185" s="95">
        <f t="shared" si="421"/>
        <v>14.926948132657381</v>
      </c>
      <c r="ER185" s="95">
        <f t="shared" si="422"/>
        <v>17.986466263027051</v>
      </c>
      <c r="ES185" s="95">
        <f t="shared" si="423"/>
        <v>1</v>
      </c>
      <c r="ET185" s="95">
        <f t="shared" si="424"/>
        <v>1</v>
      </c>
      <c r="EU185" s="95">
        <f t="shared" si="425"/>
        <v>1</v>
      </c>
      <c r="EV185" s="95">
        <f t="shared" si="426"/>
        <v>1</v>
      </c>
      <c r="EW185" s="95">
        <f t="shared" si="427"/>
        <v>1</v>
      </c>
      <c r="EX185" s="95">
        <f t="shared" si="428"/>
        <v>1</v>
      </c>
      <c r="EY185" s="95">
        <f t="shared" si="429"/>
        <v>1</v>
      </c>
      <c r="EZ185" s="95">
        <f t="shared" si="430"/>
        <v>1</v>
      </c>
      <c r="FA185" s="95">
        <f t="shared" si="431"/>
        <v>0.99999999999999989</v>
      </c>
      <c r="FB185" s="95">
        <f t="shared" si="432"/>
        <v>1</v>
      </c>
      <c r="FC185" s="95">
        <f t="shared" si="433"/>
        <v>1</v>
      </c>
      <c r="FD185" s="95">
        <f t="shared" si="434"/>
        <v>1</v>
      </c>
      <c r="FE185" s="95">
        <f t="shared" si="435"/>
        <v>0.99999999999999989</v>
      </c>
      <c r="FF185" s="95">
        <f t="shared" si="436"/>
        <v>1</v>
      </c>
      <c r="FG185" s="95">
        <f t="shared" si="437"/>
        <v>1</v>
      </c>
      <c r="FH185" s="95">
        <f t="shared" si="438"/>
        <v>1</v>
      </c>
      <c r="FI185" s="95">
        <f t="shared" si="439"/>
        <v>1</v>
      </c>
      <c r="FJ185" s="95">
        <f t="shared" si="440"/>
        <v>1</v>
      </c>
      <c r="FK185" s="95">
        <f t="shared" si="441"/>
        <v>1</v>
      </c>
      <c r="FL185" s="95">
        <f t="shared" si="442"/>
        <v>1</v>
      </c>
      <c r="FM185" s="95">
        <f t="shared" si="443"/>
        <v>1</v>
      </c>
      <c r="FN185" s="95">
        <f t="shared" si="444"/>
        <v>1</v>
      </c>
      <c r="FO185" s="95">
        <f t="shared" si="445"/>
        <v>1</v>
      </c>
      <c r="FP185" s="95">
        <f t="shared" si="446"/>
        <v>1</v>
      </c>
      <c r="FQ185" s="115">
        <f t="shared" si="447"/>
        <v>8.3591588461123276</v>
      </c>
      <c r="FR185" s="115">
        <f t="shared" si="448"/>
        <v>3.9224868516456004</v>
      </c>
      <c r="FS185" s="115">
        <f t="shared" si="449"/>
        <v>3.6062959951279838</v>
      </c>
      <c r="FT185" s="115">
        <f t="shared" si="450"/>
        <v>3.7890378867602315</v>
      </c>
      <c r="FU185" s="115">
        <f t="shared" si="451"/>
        <v>4.0199048824877597</v>
      </c>
      <c r="FV185" s="115">
        <f t="shared" si="452"/>
        <v>4.2158310346888932</v>
      </c>
      <c r="FW185" s="115">
        <f t="shared" si="453"/>
        <v>4.368629661067315</v>
      </c>
      <c r="FX185" s="115">
        <f t="shared" si="454"/>
        <v>4.485537707502731</v>
      </c>
      <c r="FY185" s="90"/>
      <c r="FZ185" s="90">
        <f t="shared" si="478"/>
        <v>3.6062959951279838</v>
      </c>
      <c r="GC185" s="102"/>
      <c r="GE185" s="103"/>
      <c r="GF185" s="103"/>
      <c r="GG185" s="103"/>
      <c r="GI185" s="105"/>
      <c r="GJ185" s="105"/>
      <c r="GK185" s="105"/>
      <c r="HU185" s="106"/>
      <c r="HV185" s="106"/>
      <c r="HW185" s="106"/>
      <c r="HX185" s="106"/>
      <c r="HY185" s="106"/>
      <c r="HZ185" s="106"/>
      <c r="IA185" s="106"/>
      <c r="IC185" s="103"/>
      <c r="IE185" s="107"/>
      <c r="IG185" s="107"/>
      <c r="IH185" s="107"/>
      <c r="II185" s="107"/>
      <c r="IJ185" s="103"/>
      <c r="IL185" s="107"/>
      <c r="IM185" s="110"/>
      <c r="IN185" s="107"/>
      <c r="IP185" s="107"/>
      <c r="IQ185" s="103"/>
      <c r="IR185" s="108"/>
      <c r="IS185" s="107"/>
      <c r="IT185" s="107"/>
      <c r="IU185" s="107"/>
      <c r="IV185" s="107"/>
      <c r="IW185" s="107"/>
      <c r="IX185" s="103"/>
      <c r="IY185" s="107"/>
      <c r="IZ185" s="106"/>
      <c r="JA185" s="106"/>
      <c r="JB185" s="106"/>
      <c r="JC185" s="106"/>
      <c r="JD185" s="106"/>
      <c r="JE185" s="106"/>
      <c r="JF185" s="106"/>
    </row>
    <row r="186" spans="1:266" s="27" customFormat="1" ht="13.8" x14ac:dyDescent="0.3">
      <c r="M186" s="100"/>
      <c r="N186" s="100"/>
      <c r="O186" s="100"/>
      <c r="P186" s="100"/>
      <c r="Q186" s="100"/>
      <c r="R186" s="100"/>
      <c r="S186" s="101"/>
      <c r="T186" s="100"/>
      <c r="U186" s="122"/>
      <c r="X186" s="118">
        <f t="shared" si="479"/>
        <v>16.057814764784311</v>
      </c>
      <c r="Y186" s="118">
        <v>10</v>
      </c>
      <c r="Z186" s="40">
        <v>1.7999999999999999E-2</v>
      </c>
      <c r="AA186" s="40">
        <v>10000000</v>
      </c>
      <c r="AB186" s="40">
        <v>10000000</v>
      </c>
      <c r="AC186" s="98">
        <v>3900000</v>
      </c>
      <c r="AD186" s="42">
        <v>0.33</v>
      </c>
      <c r="AE186" s="42">
        <v>0.33</v>
      </c>
      <c r="AF186" s="41">
        <v>1.7999999999999999E-2</v>
      </c>
      <c r="AG186" s="40">
        <v>10000000</v>
      </c>
      <c r="AH186" s="40">
        <v>10000000</v>
      </c>
      <c r="AI186" s="98">
        <v>3900000</v>
      </c>
      <c r="AJ186" s="42">
        <v>0.33</v>
      </c>
      <c r="AK186" s="42">
        <v>0.33</v>
      </c>
      <c r="AL186" s="42">
        <f>AL157</f>
        <v>0.2006</v>
      </c>
      <c r="AM186" s="40">
        <v>6000</v>
      </c>
      <c r="AN186" s="40">
        <f>AN157</f>
        <v>10000</v>
      </c>
      <c r="AO186" s="40">
        <f>AO157</f>
        <v>10000</v>
      </c>
      <c r="AP186" s="42">
        <v>0.03</v>
      </c>
      <c r="AQ186" s="42">
        <v>0.03</v>
      </c>
      <c r="AR186" s="4">
        <f t="shared" si="455"/>
        <v>0.21860000000000002</v>
      </c>
      <c r="AS186" s="11">
        <f t="shared" si="456"/>
        <v>1.6057814764784311</v>
      </c>
      <c r="AT186" s="15">
        <f t="shared" si="457"/>
        <v>4826.322971608126</v>
      </c>
      <c r="AU186" s="19">
        <f t="shared" si="458"/>
        <v>0.19996166295283049</v>
      </c>
      <c r="AV186" s="13">
        <f t="shared" si="459"/>
        <v>0.5</v>
      </c>
      <c r="AW186" s="11">
        <f t="shared" si="460"/>
        <v>1</v>
      </c>
      <c r="AX186" s="11">
        <f t="shared" si="461"/>
        <v>0.8911</v>
      </c>
      <c r="AY186" s="11">
        <f t="shared" si="462"/>
        <v>201997.53114128605</v>
      </c>
      <c r="AZ186" s="11">
        <f t="shared" si="463"/>
        <v>1</v>
      </c>
      <c r="BA186" s="11">
        <f t="shared" si="464"/>
        <v>0.34752899999999998</v>
      </c>
      <c r="BB186" s="11">
        <f t="shared" si="465"/>
        <v>1.025058</v>
      </c>
      <c r="BC186" s="11">
        <f t="shared" si="466"/>
        <v>0.99909999999999999</v>
      </c>
      <c r="BD186" s="11">
        <f t="shared" si="467"/>
        <v>0.8911</v>
      </c>
      <c r="BE186" s="11">
        <f t="shared" si="468"/>
        <v>201997.53114128605</v>
      </c>
      <c r="BF186" s="11">
        <f t="shared" si="469"/>
        <v>1</v>
      </c>
      <c r="BG186" s="11">
        <f t="shared" si="470"/>
        <v>0.34752899999999998</v>
      </c>
      <c r="BH186" s="11">
        <f t="shared" si="471"/>
        <v>1.025058</v>
      </c>
      <c r="BI186" s="121">
        <f>16*X186^2/(3*BI159^2*Y186^2)</f>
        <v>13.752182134406667</v>
      </c>
      <c r="BJ186" s="121">
        <f>16*X186^2/(3*BJ159^2*Y186^2)</f>
        <v>3.4380455336016666</v>
      </c>
      <c r="BK186" s="121">
        <f>16*X186^2/(3*BK159^2*Y186^2)</f>
        <v>1.5280202371562963</v>
      </c>
      <c r="BL186" s="121">
        <f>16*X186^2/(3*BL159^2*Y186^2)</f>
        <v>0.85951138340041666</v>
      </c>
      <c r="BM186" s="121">
        <f>16*X186^2/(3*BM159^2*Y186^2)</f>
        <v>0.55008728537626661</v>
      </c>
      <c r="BN186" s="121">
        <f>16*X186^2/(3*BN159^2*Y186^2)</f>
        <v>0.38200505928907408</v>
      </c>
      <c r="BO186" s="121">
        <f>16*X186^2/(3*BO159^2*Y186^2)</f>
        <v>0.28065677825319729</v>
      </c>
      <c r="BP186" s="121">
        <f>16*X186^2/(3*BP159^2*Y186^2)</f>
        <v>0.21487784585010417</v>
      </c>
      <c r="BQ186" s="121">
        <f t="shared" si="472"/>
        <v>1.3333333333333333</v>
      </c>
      <c r="BR186" s="121">
        <f t="shared" si="472"/>
        <v>1.3333333333333333</v>
      </c>
      <c r="BS186" s="121">
        <f t="shared" si="472"/>
        <v>1.3333333333333333</v>
      </c>
      <c r="BT186" s="121">
        <f t="shared" si="472"/>
        <v>1.3333333333333333</v>
      </c>
      <c r="BU186" s="121">
        <f t="shared" si="472"/>
        <v>1.3333333333333333</v>
      </c>
      <c r="BV186" s="121">
        <f t="shared" si="472"/>
        <v>1.3333333333333333</v>
      </c>
      <c r="BW186" s="121">
        <f t="shared" si="472"/>
        <v>1.3333333333333333</v>
      </c>
      <c r="BX186" s="121">
        <f t="shared" si="472"/>
        <v>1.3333333333333333</v>
      </c>
      <c r="BY186" s="121">
        <f>(BI159^2*Y186^2)/X186^2</f>
        <v>0.38781724101732445</v>
      </c>
      <c r="BZ186" s="121">
        <f>(BJ159^2*Y186^2)/X186^2</f>
        <v>1.5512689640692978</v>
      </c>
      <c r="CA186" s="121">
        <f>(BK159^2*Y186^2)/X186^2</f>
        <v>3.49035516915592</v>
      </c>
      <c r="CB186" s="121">
        <f>(BL159^2*Y186^2)/X186^2</f>
        <v>6.2050758562771913</v>
      </c>
      <c r="CC186" s="121">
        <f>(BM159^2*Y186^2)/X186^2</f>
        <v>9.6954310254331109</v>
      </c>
      <c r="CD186" s="121">
        <f>(BN159^2*Y186^2)/X186^2</f>
        <v>13.96142067662368</v>
      </c>
      <c r="CE186" s="121">
        <f>(BO159^2*Y186^2)/X186^2</f>
        <v>19.003044809848898</v>
      </c>
      <c r="CF186" s="121">
        <f>(BP159^2*Y186^2)/X186^2</f>
        <v>24.820303425108765</v>
      </c>
      <c r="CG186" s="121">
        <f t="shared" si="473"/>
        <v>3.4380455336016666</v>
      </c>
      <c r="CH186" s="121">
        <f t="shared" si="364"/>
        <v>0.85951138340041666</v>
      </c>
      <c r="CI186" s="121">
        <f t="shared" si="365"/>
        <v>0.38200505928907408</v>
      </c>
      <c r="CJ186" s="121">
        <f t="shared" si="366"/>
        <v>0.21487784585010417</v>
      </c>
      <c r="CK186" s="121">
        <f t="shared" si="367"/>
        <v>0.13752182134406665</v>
      </c>
      <c r="CL186" s="121">
        <f t="shared" si="368"/>
        <v>9.550126482226852E-2</v>
      </c>
      <c r="CM186" s="121">
        <f t="shared" si="369"/>
        <v>7.0164194563299323E-2</v>
      </c>
      <c r="CN186" s="121">
        <f t="shared" si="370"/>
        <v>5.3719461462526041E-2</v>
      </c>
      <c r="CO186" s="95">
        <f t="shared" si="371"/>
        <v>4.9859669789708336</v>
      </c>
      <c r="CP186" s="95">
        <f t="shared" si="372"/>
        <v>6.5537519158833364</v>
      </c>
      <c r="CQ186" s="95">
        <f t="shared" si="373"/>
        <v>9.1667268107375079</v>
      </c>
      <c r="CR186" s="95">
        <f t="shared" si="374"/>
        <v>12.824891663533347</v>
      </c>
      <c r="CS186" s="95">
        <f t="shared" si="375"/>
        <v>17.528246474270855</v>
      </c>
      <c r="CT186" s="95">
        <f t="shared" si="376"/>
        <v>23.276791242950033</v>
      </c>
      <c r="CU186" s="95">
        <f t="shared" si="377"/>
        <v>30.070525969570873</v>
      </c>
      <c r="CV186" s="95">
        <f t="shared" si="378"/>
        <v>37.909450654133387</v>
      </c>
      <c r="CW186" s="95">
        <f t="shared" si="379"/>
        <v>4.9859669789708336</v>
      </c>
      <c r="CX186" s="95">
        <f t="shared" si="380"/>
        <v>6.5537519158833364</v>
      </c>
      <c r="CY186" s="95">
        <f t="shared" si="381"/>
        <v>9.1667268107375079</v>
      </c>
      <c r="CZ186" s="95">
        <f t="shared" si="382"/>
        <v>12.824891663533347</v>
      </c>
      <c r="DA186" s="95">
        <f t="shared" si="383"/>
        <v>17.528246474270855</v>
      </c>
      <c r="DB186" s="95">
        <f t="shared" si="384"/>
        <v>23.276791242950033</v>
      </c>
      <c r="DC186" s="95">
        <f t="shared" si="385"/>
        <v>30.070525969570873</v>
      </c>
      <c r="DD186" s="95">
        <f t="shared" si="386"/>
        <v>37.909450654133387</v>
      </c>
      <c r="DE186" s="13">
        <f t="shared" si="474"/>
        <v>16.873487375423991</v>
      </c>
      <c r="DF186" s="13">
        <f t="shared" si="475"/>
        <v>7.7228024976709637</v>
      </c>
      <c r="DG186" s="13">
        <f t="shared" si="476"/>
        <v>7.751863406312216</v>
      </c>
      <c r="DH186" s="13">
        <f t="shared" si="477"/>
        <v>9.7980752396776083</v>
      </c>
      <c r="DI186" s="13">
        <f t="shared" si="387"/>
        <v>12.979006310809378</v>
      </c>
      <c r="DJ186" s="13">
        <f t="shared" si="388"/>
        <v>17.076913735912754</v>
      </c>
      <c r="DK186" s="13">
        <f t="shared" si="389"/>
        <v>22.017189588102095</v>
      </c>
      <c r="DL186" s="13">
        <f t="shared" si="390"/>
        <v>27.76866927095887</v>
      </c>
      <c r="DM186" s="95">
        <f t="shared" si="391"/>
        <v>16.873487375423991</v>
      </c>
      <c r="DN186" s="95">
        <f t="shared" si="392"/>
        <v>7.7228024976709637</v>
      </c>
      <c r="DO186" s="95">
        <f t="shared" si="393"/>
        <v>7.751863406312216</v>
      </c>
      <c r="DP186" s="95">
        <f t="shared" si="394"/>
        <v>9.7980752396776083</v>
      </c>
      <c r="DQ186" s="95">
        <f t="shared" si="395"/>
        <v>12.979006310809378</v>
      </c>
      <c r="DR186" s="95">
        <f t="shared" si="396"/>
        <v>17.076913735912754</v>
      </c>
      <c r="DS186" s="95">
        <f t="shared" si="397"/>
        <v>22.017189588102095</v>
      </c>
      <c r="DT186" s="95">
        <f t="shared" si="398"/>
        <v>27.76866927095887</v>
      </c>
      <c r="DU186" s="95">
        <f t="shared" si="399"/>
        <v>11.284045763922299</v>
      </c>
      <c r="DV186" s="95">
        <f t="shared" si="400"/>
        <v>7.0438746107481229</v>
      </c>
      <c r="DW186" s="95">
        <f t="shared" si="401"/>
        <v>7.0573406221070378</v>
      </c>
      <c r="DX186" s="95">
        <f t="shared" si="402"/>
        <v>8.0054978917572264</v>
      </c>
      <c r="DY186" s="95">
        <f t="shared" si="403"/>
        <v>9.479452284049696</v>
      </c>
      <c r="DZ186" s="95">
        <f t="shared" si="404"/>
        <v>11.378307843434698</v>
      </c>
      <c r="EA186" s="95">
        <f t="shared" si="405"/>
        <v>13.667493345615377</v>
      </c>
      <c r="EB186" s="95">
        <f t="shared" si="406"/>
        <v>16.332567989220085</v>
      </c>
      <c r="EC186" s="95">
        <f t="shared" si="407"/>
        <v>11.284045763922299</v>
      </c>
      <c r="ED186" s="95">
        <f t="shared" si="408"/>
        <v>7.0438746107481229</v>
      </c>
      <c r="EE186" s="95">
        <f t="shared" si="409"/>
        <v>7.0573406221070378</v>
      </c>
      <c r="EF186" s="95">
        <f t="shared" si="410"/>
        <v>8.0054978917572264</v>
      </c>
      <c r="EG186" s="95">
        <f t="shared" si="411"/>
        <v>9.479452284049696</v>
      </c>
      <c r="EH186" s="95">
        <f t="shared" si="412"/>
        <v>11.378307843434698</v>
      </c>
      <c r="EI186" s="95">
        <f t="shared" si="413"/>
        <v>13.667493345615377</v>
      </c>
      <c r="EJ186" s="95">
        <f t="shared" si="414"/>
        <v>16.332567989220088</v>
      </c>
      <c r="EK186" s="95">
        <f t="shared" si="415"/>
        <v>11.284045763922299</v>
      </c>
      <c r="EL186" s="95">
        <f t="shared" si="416"/>
        <v>7.0438746107481229</v>
      </c>
      <c r="EM186" s="95">
        <f t="shared" si="417"/>
        <v>7.0573406221070378</v>
      </c>
      <c r="EN186" s="95">
        <f t="shared" si="418"/>
        <v>8.0054978917572264</v>
      </c>
      <c r="EO186" s="95">
        <f t="shared" si="419"/>
        <v>9.479452284049696</v>
      </c>
      <c r="EP186" s="95">
        <f t="shared" si="420"/>
        <v>11.378307843434698</v>
      </c>
      <c r="EQ186" s="95">
        <f t="shared" si="421"/>
        <v>13.667493345615377</v>
      </c>
      <c r="ER186" s="95">
        <f t="shared" si="422"/>
        <v>16.332567989220088</v>
      </c>
      <c r="ES186" s="95">
        <f t="shared" si="423"/>
        <v>1</v>
      </c>
      <c r="ET186" s="95">
        <f t="shared" si="424"/>
        <v>1</v>
      </c>
      <c r="EU186" s="95">
        <f t="shared" si="425"/>
        <v>1</v>
      </c>
      <c r="EV186" s="95">
        <f t="shared" si="426"/>
        <v>1</v>
      </c>
      <c r="EW186" s="95">
        <f t="shared" si="427"/>
        <v>1</v>
      </c>
      <c r="EX186" s="95">
        <f t="shared" si="428"/>
        <v>1</v>
      </c>
      <c r="EY186" s="95">
        <f t="shared" si="429"/>
        <v>1</v>
      </c>
      <c r="EZ186" s="95">
        <f t="shared" si="430"/>
        <v>1</v>
      </c>
      <c r="FA186" s="95">
        <f t="shared" si="431"/>
        <v>1</v>
      </c>
      <c r="FB186" s="95">
        <f t="shared" si="432"/>
        <v>1</v>
      </c>
      <c r="FC186" s="95">
        <f t="shared" si="433"/>
        <v>1</v>
      </c>
      <c r="FD186" s="95">
        <f t="shared" si="434"/>
        <v>1</v>
      </c>
      <c r="FE186" s="95">
        <f t="shared" si="435"/>
        <v>1</v>
      </c>
      <c r="FF186" s="95">
        <f t="shared" si="436"/>
        <v>1</v>
      </c>
      <c r="FG186" s="95">
        <f t="shared" si="437"/>
        <v>1</v>
      </c>
      <c r="FH186" s="95">
        <f t="shared" si="438"/>
        <v>0.99999999999999989</v>
      </c>
      <c r="FI186" s="95">
        <f t="shared" si="439"/>
        <v>1</v>
      </c>
      <c r="FJ186" s="95">
        <f t="shared" si="440"/>
        <v>1</v>
      </c>
      <c r="FK186" s="95">
        <f t="shared" si="441"/>
        <v>1</v>
      </c>
      <c r="FL186" s="95">
        <f t="shared" si="442"/>
        <v>1</v>
      </c>
      <c r="FM186" s="95">
        <f t="shared" si="443"/>
        <v>1</v>
      </c>
      <c r="FN186" s="95">
        <f t="shared" si="444"/>
        <v>1</v>
      </c>
      <c r="FO186" s="95">
        <f t="shared" si="445"/>
        <v>1</v>
      </c>
      <c r="FP186" s="95">
        <f t="shared" si="446"/>
        <v>1</v>
      </c>
      <c r="FQ186" s="115">
        <f t="shared" si="447"/>
        <v>9.2969750520625194</v>
      </c>
      <c r="FR186" s="115">
        <f t="shared" si="448"/>
        <v>4.0823702271910456</v>
      </c>
      <c r="FS186" s="115">
        <f t="shared" si="449"/>
        <v>3.5997661047713674</v>
      </c>
      <c r="FT186" s="115">
        <f t="shared" si="450"/>
        <v>3.7293356087535878</v>
      </c>
      <c r="FU186" s="115">
        <f t="shared" si="451"/>
        <v>3.9467618873485639</v>
      </c>
      <c r="FV186" s="115">
        <f t="shared" si="452"/>
        <v>4.1442391874366482</v>
      </c>
      <c r="FW186" s="115">
        <f t="shared" si="453"/>
        <v>4.3036515025897151</v>
      </c>
      <c r="FX186" s="115">
        <f t="shared" si="454"/>
        <v>4.4282738193450299</v>
      </c>
      <c r="FY186" s="90"/>
      <c r="FZ186" s="90">
        <f t="shared" si="478"/>
        <v>3.5997661047713674</v>
      </c>
      <c r="GC186" s="102"/>
      <c r="GE186" s="103"/>
      <c r="GF186" s="103"/>
      <c r="GG186" s="103"/>
      <c r="GI186" s="105"/>
      <c r="GJ186" s="105"/>
      <c r="GK186" s="105"/>
      <c r="HU186" s="106"/>
      <c r="HV186" s="106"/>
      <c r="HW186" s="106"/>
      <c r="HX186" s="106"/>
      <c r="HY186" s="106"/>
      <c r="HZ186" s="106"/>
      <c r="IA186" s="106"/>
      <c r="IC186" s="103"/>
      <c r="ID186" s="107"/>
      <c r="IE186" s="107"/>
      <c r="IF186" s="107"/>
      <c r="IG186" s="107"/>
      <c r="IH186" s="107"/>
      <c r="II186" s="107"/>
      <c r="IJ186" s="103"/>
      <c r="IK186" s="108"/>
      <c r="IL186" s="107"/>
      <c r="IN186" s="107"/>
      <c r="IO186" s="107"/>
      <c r="IP186" s="107"/>
      <c r="IQ186" s="103"/>
      <c r="IR186" s="108"/>
      <c r="IS186" s="107"/>
      <c r="IT186" s="108"/>
      <c r="IU186" s="107"/>
      <c r="IV186" s="108"/>
      <c r="IW186" s="107"/>
      <c r="IY186" s="107"/>
      <c r="IZ186" s="106"/>
      <c r="JA186" s="106"/>
      <c r="JB186" s="106"/>
      <c r="JC186" s="106"/>
      <c r="JD186" s="106"/>
      <c r="JE186" s="106"/>
      <c r="JF186" s="106"/>
    </row>
    <row r="187" spans="1:266" s="27" customFormat="1" ht="13.8" x14ac:dyDescent="0.3">
      <c r="B187" s="122"/>
      <c r="C187" s="122"/>
      <c r="D187" s="122"/>
      <c r="E187" s="122"/>
      <c r="H187" s="122"/>
      <c r="I187" s="122"/>
      <c r="J187" s="122"/>
      <c r="K187" s="122"/>
      <c r="M187" s="100"/>
      <c r="N187" s="100"/>
      <c r="O187" s="100"/>
      <c r="P187" s="100"/>
      <c r="Q187" s="100"/>
      <c r="R187" s="100"/>
      <c r="S187" s="101"/>
      <c r="T187" s="100"/>
      <c r="U187" s="122"/>
      <c r="V187" s="122"/>
      <c r="W187" s="122"/>
      <c r="X187" s="118">
        <f t="shared" si="479"/>
        <v>17.181861798319215</v>
      </c>
      <c r="Y187" s="118">
        <v>10</v>
      </c>
      <c r="Z187" s="40">
        <v>1.7999999999999999E-2</v>
      </c>
      <c r="AA187" s="40">
        <v>10000000</v>
      </c>
      <c r="AB187" s="40">
        <v>10000000</v>
      </c>
      <c r="AC187" s="98">
        <v>3900000</v>
      </c>
      <c r="AD187" s="42">
        <v>0.33</v>
      </c>
      <c r="AE187" s="42">
        <v>0.33</v>
      </c>
      <c r="AF187" s="41">
        <v>1.7999999999999999E-2</v>
      </c>
      <c r="AG187" s="40">
        <v>10000000</v>
      </c>
      <c r="AH187" s="40">
        <v>10000000</v>
      </c>
      <c r="AI187" s="98">
        <v>3900000</v>
      </c>
      <c r="AJ187" s="42">
        <v>0.33</v>
      </c>
      <c r="AK187" s="42">
        <v>0.33</v>
      </c>
      <c r="AL187" s="42">
        <f>AL157</f>
        <v>0.2006</v>
      </c>
      <c r="AM187" s="40">
        <v>6000</v>
      </c>
      <c r="AN187" s="40">
        <f>AN157</f>
        <v>10000</v>
      </c>
      <c r="AO187" s="40">
        <f>AO157</f>
        <v>10000</v>
      </c>
      <c r="AP187" s="42">
        <v>0.03</v>
      </c>
      <c r="AQ187" s="42">
        <v>0.03</v>
      </c>
      <c r="AR187" s="4">
        <f t="shared" si="455"/>
        <v>0.21860000000000002</v>
      </c>
      <c r="AS187" s="11">
        <f t="shared" si="456"/>
        <v>1.7181861798319216</v>
      </c>
      <c r="AT187" s="15">
        <f t="shared" si="457"/>
        <v>4826.322971608126</v>
      </c>
      <c r="AU187" s="19">
        <f t="shared" si="458"/>
        <v>0.19996166295283049</v>
      </c>
      <c r="AV187" s="13">
        <f t="shared" si="459"/>
        <v>0.5</v>
      </c>
      <c r="AW187" s="11">
        <f t="shared" si="460"/>
        <v>1</v>
      </c>
      <c r="AX187" s="11">
        <f t="shared" si="461"/>
        <v>0.8911</v>
      </c>
      <c r="AY187" s="11">
        <f t="shared" si="462"/>
        <v>201997.53114128605</v>
      </c>
      <c r="AZ187" s="11">
        <f t="shared" si="463"/>
        <v>1</v>
      </c>
      <c r="BA187" s="11">
        <f t="shared" si="464"/>
        <v>0.34752899999999998</v>
      </c>
      <c r="BB187" s="11">
        <f t="shared" si="465"/>
        <v>1.025058</v>
      </c>
      <c r="BC187" s="11">
        <f t="shared" si="466"/>
        <v>0.99909999999999999</v>
      </c>
      <c r="BD187" s="11">
        <f t="shared" si="467"/>
        <v>0.8911</v>
      </c>
      <c r="BE187" s="11">
        <f t="shared" si="468"/>
        <v>201997.53114128605</v>
      </c>
      <c r="BF187" s="11">
        <f t="shared" si="469"/>
        <v>1</v>
      </c>
      <c r="BG187" s="11">
        <f t="shared" si="470"/>
        <v>0.34752899999999998</v>
      </c>
      <c r="BH187" s="11">
        <f t="shared" si="471"/>
        <v>1.025058</v>
      </c>
      <c r="BI187" s="121">
        <f>16*X187^2/(3*BI159^2*Y187^2)</f>
        <v>15.744873325682198</v>
      </c>
      <c r="BJ187" s="121">
        <f>16*X187^2/(3*BJ159^2*Y187^2)</f>
        <v>3.9362183314205494</v>
      </c>
      <c r="BK187" s="121">
        <f>16*X187^2/(3*BK159^2*Y187^2)</f>
        <v>1.7494303695202442</v>
      </c>
      <c r="BL187" s="121">
        <f>16*X187^2/(3*BL159^2*Y187^2)</f>
        <v>0.98405458285513736</v>
      </c>
      <c r="BM187" s="121">
        <f>16*X187^2/(3*BM159^2*Y187^2)</f>
        <v>0.62979493302728795</v>
      </c>
      <c r="BN187" s="121">
        <f>16*X187^2/(3*BN159^2*Y187^2)</f>
        <v>0.43735759238006106</v>
      </c>
      <c r="BO187" s="121">
        <f>16*X187^2/(3*BO159^2*Y187^2)</f>
        <v>0.3213239454220857</v>
      </c>
      <c r="BP187" s="121">
        <f>16*X187^2/(3*BP159^2*Y187^2)</f>
        <v>0.24601364571378434</v>
      </c>
      <c r="BQ187" s="121">
        <f t="shared" si="472"/>
        <v>1.3333333333333333</v>
      </c>
      <c r="BR187" s="121">
        <f t="shared" si="472"/>
        <v>1.3333333333333333</v>
      </c>
      <c r="BS187" s="121">
        <f t="shared" si="472"/>
        <v>1.3333333333333333</v>
      </c>
      <c r="BT187" s="121">
        <f t="shared" si="472"/>
        <v>1.3333333333333333</v>
      </c>
      <c r="BU187" s="121">
        <f t="shared" si="472"/>
        <v>1.3333333333333333</v>
      </c>
      <c r="BV187" s="121">
        <f t="shared" si="472"/>
        <v>1.3333333333333333</v>
      </c>
      <c r="BW187" s="121">
        <f t="shared" si="472"/>
        <v>1.3333333333333333</v>
      </c>
      <c r="BX187" s="121">
        <f t="shared" si="472"/>
        <v>1.3333333333333333</v>
      </c>
      <c r="BY187" s="121">
        <f>(BI159^2*Y187^2)/X187^2</f>
        <v>0.33873459779659731</v>
      </c>
      <c r="BZ187" s="121">
        <f>(BJ159^2*Y187^2)/X187^2</f>
        <v>1.3549383911863893</v>
      </c>
      <c r="CA187" s="121">
        <f>(BK159^2*Y187^2)/X187^2</f>
        <v>3.0486113801693762</v>
      </c>
      <c r="CB187" s="121">
        <f>(BL159^2*Y187^2)/X187^2</f>
        <v>5.419753564745557</v>
      </c>
      <c r="CC187" s="121">
        <f>(BM159^2*Y187^2)/X187^2</f>
        <v>8.4683649449149332</v>
      </c>
      <c r="CD187" s="121">
        <f>(BN159^2*Y187^2)/X187^2</f>
        <v>12.194445520677505</v>
      </c>
      <c r="CE187" s="121">
        <f>(BO159^2*Y187^2)/X187^2</f>
        <v>16.597995292033268</v>
      </c>
      <c r="CF187" s="121">
        <f>(BP159^2*Y187^2)/X187^2</f>
        <v>21.679014258982228</v>
      </c>
      <c r="CG187" s="121">
        <f t="shared" si="473"/>
        <v>3.9362183314205494</v>
      </c>
      <c r="CH187" s="121">
        <f t="shared" si="364"/>
        <v>0.98405458285513736</v>
      </c>
      <c r="CI187" s="121">
        <f t="shared" si="365"/>
        <v>0.43735759238006106</v>
      </c>
      <c r="CJ187" s="121">
        <f t="shared" si="366"/>
        <v>0.24601364571378434</v>
      </c>
      <c r="CK187" s="121">
        <f t="shared" si="367"/>
        <v>0.15744873325682199</v>
      </c>
      <c r="CL187" s="121">
        <f t="shared" si="368"/>
        <v>0.10933939809501526</v>
      </c>
      <c r="CM187" s="121">
        <f t="shared" si="369"/>
        <v>8.0330986355521425E-2</v>
      </c>
      <c r="CN187" s="121">
        <f t="shared" si="370"/>
        <v>6.1503411428446085E-2</v>
      </c>
      <c r="CO187" s="95">
        <f t="shared" si="371"/>
        <v>4.919826693834251</v>
      </c>
      <c r="CP187" s="95">
        <f t="shared" si="372"/>
        <v>6.2891907753370031</v>
      </c>
      <c r="CQ187" s="95">
        <f t="shared" si="373"/>
        <v>8.5714642445082596</v>
      </c>
      <c r="CR187" s="95">
        <f t="shared" si="374"/>
        <v>11.766647101348015</v>
      </c>
      <c r="CS187" s="95">
        <f t="shared" si="375"/>
        <v>15.874739345856273</v>
      </c>
      <c r="CT187" s="95">
        <f t="shared" si="376"/>
        <v>20.895740978033036</v>
      </c>
      <c r="CU187" s="95">
        <f t="shared" si="377"/>
        <v>26.829651997878297</v>
      </c>
      <c r="CV187" s="95">
        <f t="shared" si="378"/>
        <v>33.676472405392062</v>
      </c>
      <c r="CW187" s="95">
        <f t="shared" si="379"/>
        <v>4.919826693834251</v>
      </c>
      <c r="CX187" s="95">
        <f t="shared" si="380"/>
        <v>6.2891907753370031</v>
      </c>
      <c r="CY187" s="95">
        <f t="shared" si="381"/>
        <v>8.5714642445082596</v>
      </c>
      <c r="CZ187" s="95">
        <f t="shared" si="382"/>
        <v>11.766647101348015</v>
      </c>
      <c r="DA187" s="95">
        <f t="shared" si="383"/>
        <v>15.874739345856273</v>
      </c>
      <c r="DB187" s="95">
        <f t="shared" si="384"/>
        <v>20.895740978033036</v>
      </c>
      <c r="DC187" s="95">
        <f t="shared" si="385"/>
        <v>26.829651997878297</v>
      </c>
      <c r="DD187" s="95">
        <f t="shared" si="386"/>
        <v>33.676472405392062</v>
      </c>
      <c r="DE187" s="13">
        <f t="shared" si="474"/>
        <v>18.817095923478796</v>
      </c>
      <c r="DF187" s="13">
        <f t="shared" si="475"/>
        <v>8.0246447226069382</v>
      </c>
      <c r="DG187" s="13">
        <f t="shared" si="476"/>
        <v>7.5315297496896205</v>
      </c>
      <c r="DH187" s="13">
        <f t="shared" si="477"/>
        <v>9.1372961476006935</v>
      </c>
      <c r="DI187" s="13">
        <f t="shared" si="387"/>
        <v>11.831647877942221</v>
      </c>
      <c r="DJ187" s="13">
        <f t="shared" si="388"/>
        <v>15.365291113057566</v>
      </c>
      <c r="DK187" s="13">
        <f t="shared" si="389"/>
        <v>19.652807237455352</v>
      </c>
      <c r="DL187" s="13">
        <f t="shared" si="390"/>
        <v>24.658515904696014</v>
      </c>
      <c r="DM187" s="95">
        <f t="shared" si="391"/>
        <v>18.817095923478796</v>
      </c>
      <c r="DN187" s="95">
        <f t="shared" si="392"/>
        <v>8.0246447226069382</v>
      </c>
      <c r="DO187" s="95">
        <f t="shared" si="393"/>
        <v>7.5315297496896205</v>
      </c>
      <c r="DP187" s="95">
        <f t="shared" si="394"/>
        <v>9.1372961476006935</v>
      </c>
      <c r="DQ187" s="95">
        <f t="shared" si="395"/>
        <v>11.831647877942221</v>
      </c>
      <c r="DR187" s="95">
        <f t="shared" si="396"/>
        <v>15.365291113057566</v>
      </c>
      <c r="DS187" s="95">
        <f t="shared" si="397"/>
        <v>19.652807237455352</v>
      </c>
      <c r="DT187" s="95">
        <f t="shared" si="398"/>
        <v>24.658515904696014</v>
      </c>
      <c r="DU187" s="95">
        <f t="shared" si="399"/>
        <v>12.184659544051549</v>
      </c>
      <c r="DV187" s="95">
        <f t="shared" si="400"/>
        <v>7.1837398462011546</v>
      </c>
      <c r="DW187" s="95">
        <f t="shared" si="401"/>
        <v>6.9552441749705114</v>
      </c>
      <c r="DX187" s="95">
        <f t="shared" si="402"/>
        <v>7.6993113623033613</v>
      </c>
      <c r="DY187" s="95">
        <f t="shared" si="403"/>
        <v>8.9477985122951758</v>
      </c>
      <c r="DZ187" s="95">
        <f t="shared" si="404"/>
        <v>10.585189845437043</v>
      </c>
      <c r="EA187" s="95">
        <f t="shared" si="405"/>
        <v>12.571904767031494</v>
      </c>
      <c r="EB187" s="95">
        <f t="shared" si="406"/>
        <v>14.891410003588135</v>
      </c>
      <c r="EC187" s="95">
        <f t="shared" si="407"/>
        <v>12.184659544051549</v>
      </c>
      <c r="ED187" s="95">
        <f t="shared" si="408"/>
        <v>7.1837398462011546</v>
      </c>
      <c r="EE187" s="95">
        <f t="shared" si="409"/>
        <v>6.9552441749705114</v>
      </c>
      <c r="EF187" s="95">
        <f t="shared" si="410"/>
        <v>7.6993113623033613</v>
      </c>
      <c r="EG187" s="95">
        <f t="shared" si="411"/>
        <v>8.9477985122951758</v>
      </c>
      <c r="EH187" s="95">
        <f t="shared" si="412"/>
        <v>10.585189845437043</v>
      </c>
      <c r="EI187" s="95">
        <f t="shared" si="413"/>
        <v>12.571904767031494</v>
      </c>
      <c r="EJ187" s="95">
        <f t="shared" si="414"/>
        <v>14.891410003588131</v>
      </c>
      <c r="EK187" s="95">
        <f t="shared" si="415"/>
        <v>12.184659544051549</v>
      </c>
      <c r="EL187" s="95">
        <f t="shared" si="416"/>
        <v>7.1837398462011546</v>
      </c>
      <c r="EM187" s="95">
        <f t="shared" si="417"/>
        <v>6.9552441749705114</v>
      </c>
      <c r="EN187" s="95">
        <f t="shared" si="418"/>
        <v>7.6993113623033613</v>
      </c>
      <c r="EO187" s="95">
        <f t="shared" si="419"/>
        <v>8.9477985122951758</v>
      </c>
      <c r="EP187" s="95">
        <f t="shared" si="420"/>
        <v>10.585189845437043</v>
      </c>
      <c r="EQ187" s="95">
        <f t="shared" si="421"/>
        <v>12.571904767031494</v>
      </c>
      <c r="ER187" s="95">
        <f t="shared" si="422"/>
        <v>14.891410003588131</v>
      </c>
      <c r="ES187" s="95">
        <f t="shared" si="423"/>
        <v>1</v>
      </c>
      <c r="ET187" s="95">
        <f t="shared" si="424"/>
        <v>1</v>
      </c>
      <c r="EU187" s="95">
        <f t="shared" si="425"/>
        <v>1</v>
      </c>
      <c r="EV187" s="95">
        <f t="shared" si="426"/>
        <v>1</v>
      </c>
      <c r="EW187" s="95">
        <f t="shared" si="427"/>
        <v>1</v>
      </c>
      <c r="EX187" s="95">
        <f t="shared" si="428"/>
        <v>1</v>
      </c>
      <c r="EY187" s="95">
        <f t="shared" si="429"/>
        <v>1</v>
      </c>
      <c r="EZ187" s="95">
        <f t="shared" si="430"/>
        <v>1</v>
      </c>
      <c r="FA187" s="95">
        <f t="shared" si="431"/>
        <v>1</v>
      </c>
      <c r="FB187" s="95">
        <f t="shared" si="432"/>
        <v>1</v>
      </c>
      <c r="FC187" s="95">
        <f t="shared" si="433"/>
        <v>1</v>
      </c>
      <c r="FD187" s="95">
        <f t="shared" si="434"/>
        <v>1</v>
      </c>
      <c r="FE187" s="95">
        <f t="shared" si="435"/>
        <v>1</v>
      </c>
      <c r="FF187" s="95">
        <f t="shared" si="436"/>
        <v>1</v>
      </c>
      <c r="FG187" s="95">
        <f t="shared" si="437"/>
        <v>1</v>
      </c>
      <c r="FH187" s="95">
        <f t="shared" si="438"/>
        <v>1</v>
      </c>
      <c r="FI187" s="95">
        <f t="shared" si="439"/>
        <v>1</v>
      </c>
      <c r="FJ187" s="95">
        <f t="shared" si="440"/>
        <v>1</v>
      </c>
      <c r="FK187" s="95">
        <f t="shared" si="441"/>
        <v>1</v>
      </c>
      <c r="FL187" s="95">
        <f t="shared" si="442"/>
        <v>1</v>
      </c>
      <c r="FM187" s="95">
        <f t="shared" si="443"/>
        <v>1</v>
      </c>
      <c r="FN187" s="95">
        <f t="shared" si="444"/>
        <v>1</v>
      </c>
      <c r="FO187" s="95">
        <f t="shared" si="445"/>
        <v>1</v>
      </c>
      <c r="FP187" s="95">
        <f t="shared" si="446"/>
        <v>1</v>
      </c>
      <c r="FQ187" s="115">
        <f t="shared" si="447"/>
        <v>10.378185314702733</v>
      </c>
      <c r="FR187" s="115">
        <f t="shared" si="448"/>
        <v>4.2835478801518097</v>
      </c>
      <c r="FS187" s="115">
        <f t="shared" si="449"/>
        <v>3.6127976335069341</v>
      </c>
      <c r="FT187" s="115">
        <f t="shared" si="450"/>
        <v>3.6781062335506358</v>
      </c>
      <c r="FU187" s="115">
        <f t="shared" si="451"/>
        <v>3.8755962905670827</v>
      </c>
      <c r="FV187" s="115">
        <f t="shared" si="452"/>
        <v>4.0710749198958736</v>
      </c>
      <c r="FW187" s="115">
        <f t="shared" si="453"/>
        <v>4.2353525441254956</v>
      </c>
      <c r="FX187" s="115">
        <f t="shared" si="454"/>
        <v>4.3669613507941687</v>
      </c>
      <c r="FY187" s="90"/>
      <c r="FZ187" s="90">
        <f t="shared" si="478"/>
        <v>3.6127976335069341</v>
      </c>
      <c r="GC187" s="102"/>
      <c r="GE187" s="103"/>
      <c r="GF187" s="103"/>
      <c r="GG187" s="103"/>
      <c r="GI187" s="105"/>
      <c r="GJ187" s="105"/>
      <c r="GK187" s="105"/>
      <c r="HU187" s="106"/>
      <c r="HV187" s="106"/>
      <c r="HW187" s="106"/>
      <c r="HX187" s="106"/>
      <c r="HY187" s="106"/>
      <c r="HZ187" s="106"/>
      <c r="IA187" s="106"/>
      <c r="IC187" s="103"/>
      <c r="ID187" s="107"/>
      <c r="IE187" s="107"/>
      <c r="IF187" s="107"/>
      <c r="IG187" s="107"/>
      <c r="IH187" s="107"/>
      <c r="II187" s="107"/>
      <c r="IJ187" s="103"/>
      <c r="IK187" s="108"/>
      <c r="IL187" s="107"/>
      <c r="IN187" s="107"/>
      <c r="IO187" s="107"/>
      <c r="IP187" s="107"/>
      <c r="IQ187" s="103"/>
      <c r="IR187" s="108"/>
      <c r="IS187" s="107"/>
      <c r="IT187" s="108"/>
      <c r="IU187" s="107"/>
      <c r="IV187" s="108"/>
      <c r="IW187" s="107"/>
      <c r="IY187" s="107"/>
      <c r="IZ187" s="106"/>
      <c r="JA187" s="106"/>
      <c r="JB187" s="106"/>
      <c r="JC187" s="106"/>
      <c r="JD187" s="106"/>
      <c r="JE187" s="106"/>
      <c r="JF187" s="106"/>
    </row>
    <row r="188" spans="1:266" s="27" customFormat="1" ht="13.8" x14ac:dyDescent="0.3">
      <c r="A188" s="122"/>
      <c r="B188" s="122"/>
      <c r="C188" s="122"/>
      <c r="D188" s="122"/>
      <c r="E188" s="122"/>
      <c r="H188" s="122"/>
      <c r="I188" s="122"/>
      <c r="J188" s="122"/>
      <c r="K188" s="122"/>
      <c r="M188" s="100"/>
      <c r="N188" s="100"/>
      <c r="O188" s="100"/>
      <c r="P188" s="100"/>
      <c r="Q188" s="100"/>
      <c r="R188" s="100"/>
      <c r="S188" s="101"/>
      <c r="T188" s="100"/>
      <c r="U188" s="122"/>
      <c r="V188" s="122"/>
      <c r="W188" s="122"/>
      <c r="X188" s="118">
        <f t="shared" si="479"/>
        <v>18.384592124201561</v>
      </c>
      <c r="Y188" s="118">
        <v>10</v>
      </c>
      <c r="Z188" s="40">
        <v>1.7999999999999999E-2</v>
      </c>
      <c r="AA188" s="40">
        <v>10000000</v>
      </c>
      <c r="AB188" s="40">
        <v>10000000</v>
      </c>
      <c r="AC188" s="98">
        <v>3900000</v>
      </c>
      <c r="AD188" s="42">
        <v>0.33</v>
      </c>
      <c r="AE188" s="42">
        <v>0.33</v>
      </c>
      <c r="AF188" s="41">
        <v>1.7999999999999999E-2</v>
      </c>
      <c r="AG188" s="40">
        <v>10000000</v>
      </c>
      <c r="AH188" s="40">
        <v>10000000</v>
      </c>
      <c r="AI188" s="98">
        <v>3900000</v>
      </c>
      <c r="AJ188" s="42">
        <v>0.33</v>
      </c>
      <c r="AK188" s="42">
        <v>0.33</v>
      </c>
      <c r="AL188" s="42">
        <f>AL157</f>
        <v>0.2006</v>
      </c>
      <c r="AM188" s="40">
        <v>6000</v>
      </c>
      <c r="AN188" s="40">
        <f>AN157</f>
        <v>10000</v>
      </c>
      <c r="AO188" s="40">
        <f>AO157</f>
        <v>10000</v>
      </c>
      <c r="AP188" s="42">
        <v>0.03</v>
      </c>
      <c r="AQ188" s="42">
        <v>0.03</v>
      </c>
      <c r="AR188" s="4">
        <f t="shared" si="455"/>
        <v>0.21860000000000002</v>
      </c>
      <c r="AS188" s="11">
        <f t="shared" si="456"/>
        <v>1.838459212420156</v>
      </c>
      <c r="AT188" s="15">
        <f t="shared" si="457"/>
        <v>4826.322971608126</v>
      </c>
      <c r="AU188" s="19">
        <f t="shared" si="458"/>
        <v>0.19996166295283049</v>
      </c>
      <c r="AV188" s="13">
        <f t="shared" si="459"/>
        <v>0.5</v>
      </c>
      <c r="AW188" s="11">
        <f t="shared" si="460"/>
        <v>1</v>
      </c>
      <c r="AX188" s="11">
        <f t="shared" si="461"/>
        <v>0.8911</v>
      </c>
      <c r="AY188" s="11">
        <f t="shared" si="462"/>
        <v>201997.53114128605</v>
      </c>
      <c r="AZ188" s="11">
        <f t="shared" si="463"/>
        <v>1</v>
      </c>
      <c r="BA188" s="11">
        <f t="shared" si="464"/>
        <v>0.34752899999999998</v>
      </c>
      <c r="BB188" s="11">
        <f t="shared" si="465"/>
        <v>1.025058</v>
      </c>
      <c r="BC188" s="11">
        <f t="shared" si="466"/>
        <v>0.99909999999999999</v>
      </c>
      <c r="BD188" s="11">
        <f t="shared" si="467"/>
        <v>0.8911</v>
      </c>
      <c r="BE188" s="11">
        <f t="shared" si="468"/>
        <v>201997.53114128605</v>
      </c>
      <c r="BF188" s="11">
        <f t="shared" si="469"/>
        <v>1</v>
      </c>
      <c r="BG188" s="11">
        <f t="shared" si="470"/>
        <v>0.34752899999999998</v>
      </c>
      <c r="BH188" s="11">
        <f t="shared" si="471"/>
        <v>1.025058</v>
      </c>
      <c r="BI188" s="121">
        <f>16*X188^2/(3*BI159^2*Y188^2)</f>
        <v>18.026305470573551</v>
      </c>
      <c r="BJ188" s="121">
        <f>16*X188^2/(3*BJ159^2*Y188^2)</f>
        <v>4.5065763676433876</v>
      </c>
      <c r="BK188" s="121">
        <f>16*X188^2/(3*BK159^2*Y188^2)</f>
        <v>2.0029228300637278</v>
      </c>
      <c r="BL188" s="121">
        <f>16*X188^2/(3*BL159^2*Y188^2)</f>
        <v>1.1266440919108469</v>
      </c>
      <c r="BM188" s="121">
        <f>16*X188^2/(3*BM159^2*Y188^2)</f>
        <v>0.72105221882294201</v>
      </c>
      <c r="BN188" s="121">
        <f>16*X188^2/(3*BN159^2*Y188^2)</f>
        <v>0.50073070751593196</v>
      </c>
      <c r="BO188" s="121">
        <f>16*X188^2/(3*BO159^2*Y188^2)</f>
        <v>0.36788378511374592</v>
      </c>
      <c r="BP188" s="121">
        <f>16*X188^2/(3*BP159^2*Y188^2)</f>
        <v>0.28166102297771173</v>
      </c>
      <c r="BQ188" s="121">
        <f t="shared" si="472"/>
        <v>1.3333333333333333</v>
      </c>
      <c r="BR188" s="121">
        <f t="shared" si="472"/>
        <v>1.3333333333333333</v>
      </c>
      <c r="BS188" s="121">
        <f t="shared" si="472"/>
        <v>1.3333333333333333</v>
      </c>
      <c r="BT188" s="121">
        <f t="shared" si="472"/>
        <v>1.3333333333333333</v>
      </c>
      <c r="BU188" s="121">
        <f t="shared" si="472"/>
        <v>1.3333333333333333</v>
      </c>
      <c r="BV188" s="121">
        <f t="shared" si="472"/>
        <v>1.3333333333333333</v>
      </c>
      <c r="BW188" s="121">
        <f t="shared" si="472"/>
        <v>1.3333333333333333</v>
      </c>
      <c r="BX188" s="121">
        <f t="shared" si="472"/>
        <v>1.3333333333333333</v>
      </c>
      <c r="BY188" s="121">
        <f>(BI159^2*Y188^2)/X188^2</f>
        <v>0.29586391632159781</v>
      </c>
      <c r="BZ188" s="121">
        <f>(BJ159^2*Y188^2)/X188^2</f>
        <v>1.1834556652863912</v>
      </c>
      <c r="CA188" s="121">
        <f>(BK159^2*Y188^2)/X188^2</f>
        <v>2.6627752468943804</v>
      </c>
      <c r="CB188" s="121">
        <f>(BL159^2*Y188^2)/X188^2</f>
        <v>4.7338226611455649</v>
      </c>
      <c r="CC188" s="121">
        <f>(BM159^2*Y188^2)/X188^2</f>
        <v>7.3965979080399453</v>
      </c>
      <c r="CD188" s="121">
        <f>(BN159^2*Y188^2)/X188^2</f>
        <v>10.651100987577522</v>
      </c>
      <c r="CE188" s="121">
        <f>(BO159^2*Y188^2)/X188^2</f>
        <v>14.497331899758292</v>
      </c>
      <c r="CF188" s="121">
        <f>(BP159^2*Y188^2)/X188^2</f>
        <v>18.93529064458226</v>
      </c>
      <c r="CG188" s="121">
        <f t="shared" si="473"/>
        <v>4.5065763676433876</v>
      </c>
      <c r="CH188" s="121">
        <f t="shared" si="364"/>
        <v>1.1266440919108469</v>
      </c>
      <c r="CI188" s="121">
        <f t="shared" si="365"/>
        <v>0.50073070751593196</v>
      </c>
      <c r="CJ188" s="121">
        <f t="shared" si="366"/>
        <v>0.28166102297771173</v>
      </c>
      <c r="CK188" s="121">
        <f t="shared" si="367"/>
        <v>0.1802630547057355</v>
      </c>
      <c r="CL188" s="121">
        <f t="shared" si="368"/>
        <v>0.12518267687898299</v>
      </c>
      <c r="CM188" s="121">
        <f t="shared" si="369"/>
        <v>9.197094627843648E-2</v>
      </c>
      <c r="CN188" s="121">
        <f t="shared" si="370"/>
        <v>7.0415255744427932E-2</v>
      </c>
      <c r="CO188" s="95">
        <f t="shared" si="371"/>
        <v>4.8620572072969264</v>
      </c>
      <c r="CP188" s="95">
        <f t="shared" si="372"/>
        <v>6.0581128291877047</v>
      </c>
      <c r="CQ188" s="95">
        <f t="shared" si="373"/>
        <v>8.0515388656723381</v>
      </c>
      <c r="CR188" s="95">
        <f t="shared" si="374"/>
        <v>10.842335316750821</v>
      </c>
      <c r="CS188" s="95">
        <f t="shared" si="375"/>
        <v>14.430502182423158</v>
      </c>
      <c r="CT188" s="95">
        <f t="shared" si="376"/>
        <v>18.81603946268935</v>
      </c>
      <c r="CU188" s="95">
        <f t="shared" si="377"/>
        <v>23.998947157549388</v>
      </c>
      <c r="CV188" s="95">
        <f t="shared" si="378"/>
        <v>29.979225267003287</v>
      </c>
      <c r="CW188" s="95">
        <f t="shared" si="379"/>
        <v>4.8620572072969264</v>
      </c>
      <c r="CX188" s="95">
        <f t="shared" si="380"/>
        <v>6.0581128291877047</v>
      </c>
      <c r="CY188" s="95">
        <f t="shared" si="381"/>
        <v>8.0515388656723381</v>
      </c>
      <c r="CZ188" s="95">
        <f t="shared" si="382"/>
        <v>10.842335316750821</v>
      </c>
      <c r="DA188" s="95">
        <f t="shared" si="383"/>
        <v>14.430502182423158</v>
      </c>
      <c r="DB188" s="95">
        <f t="shared" si="384"/>
        <v>18.81603946268935</v>
      </c>
      <c r="DC188" s="95">
        <f t="shared" si="385"/>
        <v>23.998947157549388</v>
      </c>
      <c r="DD188" s="95">
        <f t="shared" si="386"/>
        <v>29.979225267003287</v>
      </c>
      <c r="DE188" s="13">
        <f t="shared" si="474"/>
        <v>21.055657386895149</v>
      </c>
      <c r="DF188" s="13">
        <f t="shared" si="475"/>
        <v>8.4235200329297797</v>
      </c>
      <c r="DG188" s="13">
        <f t="shared" si="476"/>
        <v>7.3991860769581077</v>
      </c>
      <c r="DH188" s="13">
        <f t="shared" si="477"/>
        <v>8.593954753056412</v>
      </c>
      <c r="DI188" s="13">
        <f t="shared" si="387"/>
        <v>10.851138126862887</v>
      </c>
      <c r="DJ188" s="13">
        <f t="shared" si="388"/>
        <v>13.885319695093454</v>
      </c>
      <c r="DK188" s="13">
        <f t="shared" si="389"/>
        <v>17.598703684872039</v>
      </c>
      <c r="DL188" s="13">
        <f t="shared" si="390"/>
        <v>21.950439667559973</v>
      </c>
      <c r="DM188" s="95">
        <f t="shared" si="391"/>
        <v>21.055657386895149</v>
      </c>
      <c r="DN188" s="95">
        <f t="shared" si="392"/>
        <v>8.4235200329297797</v>
      </c>
      <c r="DO188" s="95">
        <f t="shared" si="393"/>
        <v>7.3991860769581077</v>
      </c>
      <c r="DP188" s="95">
        <f t="shared" si="394"/>
        <v>8.593954753056412</v>
      </c>
      <c r="DQ188" s="95">
        <f t="shared" si="395"/>
        <v>10.851138126862887</v>
      </c>
      <c r="DR188" s="95">
        <f t="shared" si="396"/>
        <v>13.885319695093454</v>
      </c>
      <c r="DS188" s="95">
        <f t="shared" si="397"/>
        <v>17.598703684872039</v>
      </c>
      <c r="DT188" s="95">
        <f t="shared" si="398"/>
        <v>21.950439667559973</v>
      </c>
      <c r="DU188" s="95">
        <f t="shared" si="399"/>
        <v>13.22194624647771</v>
      </c>
      <c r="DV188" s="95">
        <f t="shared" si="400"/>
        <v>7.3685674964960715</v>
      </c>
      <c r="DW188" s="95">
        <f t="shared" si="401"/>
        <v>6.8939198226495657</v>
      </c>
      <c r="DX188" s="95">
        <f t="shared" si="402"/>
        <v>7.4475421736305893</v>
      </c>
      <c r="DY188" s="95">
        <f t="shared" si="403"/>
        <v>8.4934577479180433</v>
      </c>
      <c r="DZ188" s="95">
        <f t="shared" si="404"/>
        <v>9.8994125295521762</v>
      </c>
      <c r="EA188" s="95">
        <f t="shared" si="405"/>
        <v>11.620090695663858</v>
      </c>
      <c r="EB188" s="95">
        <f t="shared" si="406"/>
        <v>13.636563301433933</v>
      </c>
      <c r="EC188" s="95">
        <f t="shared" si="407"/>
        <v>13.221946246477712</v>
      </c>
      <c r="ED188" s="95">
        <f t="shared" si="408"/>
        <v>7.3685674964960715</v>
      </c>
      <c r="EE188" s="95">
        <f t="shared" si="409"/>
        <v>6.8939198226495657</v>
      </c>
      <c r="EF188" s="95">
        <f t="shared" si="410"/>
        <v>7.4475421736305893</v>
      </c>
      <c r="EG188" s="95">
        <f t="shared" si="411"/>
        <v>8.4934577479180433</v>
      </c>
      <c r="EH188" s="95">
        <f t="shared" si="412"/>
        <v>9.8994125295521762</v>
      </c>
      <c r="EI188" s="95">
        <f t="shared" si="413"/>
        <v>11.620090695663858</v>
      </c>
      <c r="EJ188" s="95">
        <f t="shared" si="414"/>
        <v>13.636563301433933</v>
      </c>
      <c r="EK188" s="95">
        <f t="shared" si="415"/>
        <v>13.221946246477712</v>
      </c>
      <c r="EL188" s="95">
        <f t="shared" si="416"/>
        <v>7.3685674964960715</v>
      </c>
      <c r="EM188" s="95">
        <f t="shared" si="417"/>
        <v>6.8939198226495657</v>
      </c>
      <c r="EN188" s="95">
        <f t="shared" si="418"/>
        <v>7.4475421736305893</v>
      </c>
      <c r="EO188" s="95">
        <f t="shared" si="419"/>
        <v>8.4934577479180433</v>
      </c>
      <c r="EP188" s="95">
        <f t="shared" si="420"/>
        <v>9.8994125295521762</v>
      </c>
      <c r="EQ188" s="95">
        <f t="shared" si="421"/>
        <v>11.620090695663858</v>
      </c>
      <c r="ER188" s="95">
        <f t="shared" si="422"/>
        <v>13.636563301433933</v>
      </c>
      <c r="ES188" s="95">
        <f t="shared" si="423"/>
        <v>1</v>
      </c>
      <c r="ET188" s="95">
        <f t="shared" si="424"/>
        <v>1</v>
      </c>
      <c r="EU188" s="95">
        <f t="shared" si="425"/>
        <v>1</v>
      </c>
      <c r="EV188" s="95">
        <f t="shared" si="426"/>
        <v>1</v>
      </c>
      <c r="EW188" s="95">
        <f t="shared" si="427"/>
        <v>1</v>
      </c>
      <c r="EX188" s="95">
        <f t="shared" si="428"/>
        <v>1</v>
      </c>
      <c r="EY188" s="95">
        <f t="shared" si="429"/>
        <v>1</v>
      </c>
      <c r="EZ188" s="95">
        <f t="shared" si="430"/>
        <v>1</v>
      </c>
      <c r="FA188" s="95">
        <f t="shared" si="431"/>
        <v>1</v>
      </c>
      <c r="FB188" s="95">
        <f t="shared" si="432"/>
        <v>1</v>
      </c>
      <c r="FC188" s="95">
        <f t="shared" si="433"/>
        <v>1</v>
      </c>
      <c r="FD188" s="95">
        <f t="shared" si="434"/>
        <v>1</v>
      </c>
      <c r="FE188" s="95">
        <f t="shared" si="435"/>
        <v>1</v>
      </c>
      <c r="FF188" s="95">
        <f t="shared" si="436"/>
        <v>1</v>
      </c>
      <c r="FG188" s="95">
        <f t="shared" si="437"/>
        <v>1</v>
      </c>
      <c r="FH188" s="95">
        <f t="shared" si="438"/>
        <v>1</v>
      </c>
      <c r="FI188" s="95">
        <f t="shared" si="439"/>
        <v>1</v>
      </c>
      <c r="FJ188" s="95">
        <f t="shared" si="440"/>
        <v>1</v>
      </c>
      <c r="FK188" s="95">
        <f t="shared" si="441"/>
        <v>1</v>
      </c>
      <c r="FL188" s="95">
        <f t="shared" si="442"/>
        <v>1</v>
      </c>
      <c r="FM188" s="95">
        <f t="shared" si="443"/>
        <v>1</v>
      </c>
      <c r="FN188" s="95">
        <f t="shared" si="444"/>
        <v>1</v>
      </c>
      <c r="FO188" s="95">
        <f t="shared" si="445"/>
        <v>1</v>
      </c>
      <c r="FP188" s="95">
        <f t="shared" si="446"/>
        <v>1</v>
      </c>
      <c r="FQ188" s="115">
        <f t="shared" si="447"/>
        <v>11.622772046464076</v>
      </c>
      <c r="FR188" s="115">
        <f t="shared" si="448"/>
        <v>4.5310165084317306</v>
      </c>
      <c r="FS188" s="115">
        <f t="shared" si="449"/>
        <v>3.6483890484800439</v>
      </c>
      <c r="FT188" s="115">
        <f t="shared" si="450"/>
        <v>3.6377163091326872</v>
      </c>
      <c r="FU188" s="115">
        <f t="shared" si="451"/>
        <v>3.8081429132399611</v>
      </c>
      <c r="FV188" s="115">
        <f t="shared" si="452"/>
        <v>3.997461575009309</v>
      </c>
      <c r="FW188" s="115">
        <f t="shared" si="453"/>
        <v>4.1643679050757134</v>
      </c>
      <c r="FX188" s="115">
        <f t="shared" si="454"/>
        <v>4.3018889982074944</v>
      </c>
      <c r="FY188" s="90"/>
      <c r="FZ188" s="90">
        <f t="shared" si="478"/>
        <v>3.6377163091326872</v>
      </c>
      <c r="GC188" s="102"/>
      <c r="GE188" s="103"/>
      <c r="GF188" s="103"/>
      <c r="GG188" s="103"/>
      <c r="GI188" s="105"/>
      <c r="GJ188" s="105"/>
      <c r="GK188" s="105"/>
      <c r="HU188" s="106"/>
      <c r="HV188" s="106"/>
      <c r="HW188" s="106"/>
      <c r="HX188" s="106"/>
      <c r="HY188" s="106"/>
      <c r="HZ188" s="106"/>
      <c r="IA188" s="106"/>
      <c r="IC188" s="103"/>
      <c r="IE188" s="107"/>
      <c r="IG188" s="107"/>
      <c r="IH188" s="107"/>
      <c r="II188" s="107"/>
      <c r="IJ188" s="103"/>
      <c r="IL188" s="107"/>
      <c r="IN188" s="107"/>
      <c r="IP188" s="107"/>
      <c r="IQ188" s="103"/>
      <c r="IR188" s="108"/>
      <c r="IS188" s="107"/>
      <c r="IT188" s="107"/>
      <c r="IU188" s="107"/>
      <c r="IV188" s="107"/>
      <c r="IW188" s="107"/>
      <c r="IY188" s="107"/>
      <c r="IZ188" s="106"/>
      <c r="JA188" s="106"/>
      <c r="JB188" s="106"/>
      <c r="JC188" s="106"/>
      <c r="JD188" s="106"/>
      <c r="JE188" s="106"/>
      <c r="JF188" s="106"/>
    </row>
    <row r="189" spans="1:266" s="27" customFormat="1" ht="13.8" x14ac:dyDescent="0.3">
      <c r="A189" s="122"/>
      <c r="B189" s="122"/>
      <c r="C189" s="122"/>
      <c r="D189" s="122"/>
      <c r="E189" s="96"/>
      <c r="G189" s="122"/>
      <c r="H189" s="96"/>
      <c r="I189" s="96"/>
      <c r="J189" s="96"/>
      <c r="K189" s="96"/>
      <c r="M189" s="100"/>
      <c r="N189" s="100"/>
      <c r="O189" s="100"/>
      <c r="P189" s="100"/>
      <c r="Q189" s="100"/>
      <c r="R189" s="100"/>
      <c r="S189" s="101"/>
      <c r="T189" s="100"/>
      <c r="V189" s="122"/>
      <c r="W189" s="122"/>
      <c r="X189" s="118">
        <f t="shared" si="479"/>
        <v>19.67151357289567</v>
      </c>
      <c r="Y189" s="118">
        <v>10</v>
      </c>
      <c r="Z189" s="40">
        <v>1.7999999999999999E-2</v>
      </c>
      <c r="AA189" s="40">
        <v>10000000</v>
      </c>
      <c r="AB189" s="40">
        <v>10000000</v>
      </c>
      <c r="AC189" s="98">
        <v>3900000</v>
      </c>
      <c r="AD189" s="42">
        <v>0.33</v>
      </c>
      <c r="AE189" s="42">
        <v>0.33</v>
      </c>
      <c r="AF189" s="41">
        <v>1.7999999999999999E-2</v>
      </c>
      <c r="AG189" s="40">
        <v>10000000</v>
      </c>
      <c r="AH189" s="40">
        <v>10000000</v>
      </c>
      <c r="AI189" s="98">
        <v>3900000</v>
      </c>
      <c r="AJ189" s="42">
        <v>0.33</v>
      </c>
      <c r="AK189" s="42">
        <v>0.33</v>
      </c>
      <c r="AL189" s="42">
        <f>AL157</f>
        <v>0.2006</v>
      </c>
      <c r="AM189" s="40">
        <v>6000</v>
      </c>
      <c r="AN189" s="40">
        <f>AN157</f>
        <v>10000</v>
      </c>
      <c r="AO189" s="40">
        <f>AO157</f>
        <v>10000</v>
      </c>
      <c r="AP189" s="42">
        <v>0.03</v>
      </c>
      <c r="AQ189" s="42">
        <v>0.03</v>
      </c>
      <c r="AR189" s="4">
        <f t="shared" si="455"/>
        <v>0.21860000000000002</v>
      </c>
      <c r="AS189" s="11">
        <f t="shared" si="456"/>
        <v>1.9671513572895669</v>
      </c>
      <c r="AT189" s="15">
        <f t="shared" si="457"/>
        <v>4826.322971608126</v>
      </c>
      <c r="AU189" s="19">
        <f t="shared" si="458"/>
        <v>0.19996166295283049</v>
      </c>
      <c r="AV189" s="13">
        <f t="shared" si="459"/>
        <v>0.5</v>
      </c>
      <c r="AW189" s="11">
        <f t="shared" si="460"/>
        <v>1</v>
      </c>
      <c r="AX189" s="11">
        <f t="shared" si="461"/>
        <v>0.8911</v>
      </c>
      <c r="AY189" s="11">
        <f t="shared" si="462"/>
        <v>201997.53114128605</v>
      </c>
      <c r="AZ189" s="11">
        <f t="shared" si="463"/>
        <v>1</v>
      </c>
      <c r="BA189" s="11">
        <f t="shared" si="464"/>
        <v>0.34752899999999998</v>
      </c>
      <c r="BB189" s="11">
        <f t="shared" si="465"/>
        <v>1.025058</v>
      </c>
      <c r="BC189" s="11">
        <f t="shared" si="466"/>
        <v>0.99909999999999999</v>
      </c>
      <c r="BD189" s="11">
        <f t="shared" si="467"/>
        <v>0.8911</v>
      </c>
      <c r="BE189" s="11">
        <f t="shared" si="468"/>
        <v>201997.53114128605</v>
      </c>
      <c r="BF189" s="11">
        <f t="shared" si="469"/>
        <v>1</v>
      </c>
      <c r="BG189" s="11">
        <f t="shared" si="470"/>
        <v>0.34752899999999998</v>
      </c>
      <c r="BH189" s="11">
        <f t="shared" si="471"/>
        <v>1.025058</v>
      </c>
      <c r="BI189" s="121">
        <f>16*X189^2/(3*BI159^2*Y189^2)</f>
        <v>20.638317133259655</v>
      </c>
      <c r="BJ189" s="121">
        <f>16*X189^2/(3*BJ159^2*Y189^2)</f>
        <v>5.1595792833149137</v>
      </c>
      <c r="BK189" s="121">
        <f>16*X189^2/(3*BK159^2*Y189^2)</f>
        <v>2.2931463481399619</v>
      </c>
      <c r="BL189" s="121">
        <f>16*X189^2/(3*BL159^2*Y189^2)</f>
        <v>1.2898948208287284</v>
      </c>
      <c r="BM189" s="121">
        <f>16*X189^2/(3*BM159^2*Y189^2)</f>
        <v>0.82553268533038615</v>
      </c>
      <c r="BN189" s="121">
        <f>16*X189^2/(3*BN159^2*Y189^2)</f>
        <v>0.57328658703499047</v>
      </c>
      <c r="BO189" s="121">
        <f>16*X189^2/(3*BO159^2*Y189^2)</f>
        <v>0.42119014557672768</v>
      </c>
      <c r="BP189" s="121">
        <f>16*X189^2/(3*BP159^2*Y189^2)</f>
        <v>0.3224737052071821</v>
      </c>
      <c r="BQ189" s="121">
        <f t="shared" si="472"/>
        <v>1.3333333333333333</v>
      </c>
      <c r="BR189" s="121">
        <f t="shared" si="472"/>
        <v>1.3333333333333333</v>
      </c>
      <c r="BS189" s="121">
        <f t="shared" si="472"/>
        <v>1.3333333333333333</v>
      </c>
      <c r="BT189" s="121">
        <f t="shared" si="472"/>
        <v>1.3333333333333333</v>
      </c>
      <c r="BU189" s="121">
        <f t="shared" si="472"/>
        <v>1.3333333333333333</v>
      </c>
      <c r="BV189" s="121">
        <f t="shared" si="472"/>
        <v>1.3333333333333333</v>
      </c>
      <c r="BW189" s="121">
        <f t="shared" si="472"/>
        <v>1.3333333333333333</v>
      </c>
      <c r="BX189" s="121">
        <f t="shared" si="472"/>
        <v>1.3333333333333333</v>
      </c>
      <c r="BY189" s="121">
        <f>(BI159^2*Y189^2)/X189^2</f>
        <v>0.25841900281386831</v>
      </c>
      <c r="BZ189" s="121">
        <f>(BJ159^2*Y189^2)/X189^2</f>
        <v>1.0336760112554733</v>
      </c>
      <c r="CA189" s="121">
        <f>(BK159^2*Y189^2)/X189^2</f>
        <v>2.3257710253248147</v>
      </c>
      <c r="CB189" s="121">
        <f>(BL159^2*Y189^2)/X189^2</f>
        <v>4.134704045021893</v>
      </c>
      <c r="CC189" s="121">
        <f>(BM159^2*Y189^2)/X189^2</f>
        <v>6.4604750703467078</v>
      </c>
      <c r="CD189" s="121">
        <f>(BN159^2*Y189^2)/X189^2</f>
        <v>9.3030841012992589</v>
      </c>
      <c r="CE189" s="121">
        <f>(BO159^2*Y189^2)/X189^2</f>
        <v>12.662531137879547</v>
      </c>
      <c r="CF189" s="121">
        <f>(BP159^2*Y189^2)/X189^2</f>
        <v>16.538816180087572</v>
      </c>
      <c r="CG189" s="121">
        <f t="shared" si="473"/>
        <v>5.1595792833149137</v>
      </c>
      <c r="CH189" s="121">
        <f t="shared" si="364"/>
        <v>1.2898948208287284</v>
      </c>
      <c r="CI189" s="121">
        <f t="shared" si="365"/>
        <v>0.57328658703499047</v>
      </c>
      <c r="CJ189" s="121">
        <f t="shared" si="366"/>
        <v>0.3224737052071821</v>
      </c>
      <c r="CK189" s="121">
        <f t="shared" si="367"/>
        <v>0.20638317133259654</v>
      </c>
      <c r="CL189" s="121">
        <f t="shared" si="368"/>
        <v>0.14332164675874762</v>
      </c>
      <c r="CM189" s="121">
        <f t="shared" si="369"/>
        <v>0.10529753639418192</v>
      </c>
      <c r="CN189" s="121">
        <f t="shared" si="370"/>
        <v>8.0618426301795526E-2</v>
      </c>
      <c r="CO189" s="95">
        <f t="shared" si="371"/>
        <v>4.811599100442769</v>
      </c>
      <c r="CP189" s="95">
        <f t="shared" si="372"/>
        <v>5.8562804017710768</v>
      </c>
      <c r="CQ189" s="95">
        <f t="shared" si="373"/>
        <v>7.5974159039849223</v>
      </c>
      <c r="CR189" s="95">
        <f t="shared" si="374"/>
        <v>10.035005607084306</v>
      </c>
      <c r="CS189" s="95">
        <f t="shared" si="375"/>
        <v>13.169049511069229</v>
      </c>
      <c r="CT189" s="95">
        <f t="shared" si="376"/>
        <v>16.99954761593969</v>
      </c>
      <c r="CU189" s="95">
        <f t="shared" si="377"/>
        <v>21.526499921695688</v>
      </c>
      <c r="CV189" s="95">
        <f t="shared" si="378"/>
        <v>26.749906428337226</v>
      </c>
      <c r="CW189" s="95">
        <f t="shared" si="379"/>
        <v>4.811599100442769</v>
      </c>
      <c r="CX189" s="95">
        <f t="shared" si="380"/>
        <v>5.8562804017710768</v>
      </c>
      <c r="CY189" s="95">
        <f t="shared" si="381"/>
        <v>7.5974159039849223</v>
      </c>
      <c r="CZ189" s="95">
        <f t="shared" si="382"/>
        <v>10.035005607084306</v>
      </c>
      <c r="DA189" s="95">
        <f t="shared" si="383"/>
        <v>13.169049511069229</v>
      </c>
      <c r="DB189" s="95">
        <f t="shared" si="384"/>
        <v>16.99954761593969</v>
      </c>
      <c r="DC189" s="95">
        <f t="shared" si="385"/>
        <v>21.526499921695688</v>
      </c>
      <c r="DD189" s="95">
        <f t="shared" si="386"/>
        <v>26.749906428337226</v>
      </c>
      <c r="DE189" s="13">
        <f t="shared" si="474"/>
        <v>23.630224136073526</v>
      </c>
      <c r="DF189" s="13">
        <f t="shared" si="475"/>
        <v>8.926743294570386</v>
      </c>
      <c r="DG189" s="13">
        <f t="shared" si="476"/>
        <v>7.3524053734647765</v>
      </c>
      <c r="DH189" s="13">
        <f t="shared" si="477"/>
        <v>8.1580868658506205</v>
      </c>
      <c r="DI189" s="13">
        <f t="shared" si="387"/>
        <v>10.019495755677093</v>
      </c>
      <c r="DJ189" s="13">
        <f t="shared" si="388"/>
        <v>12.609858688334249</v>
      </c>
      <c r="DK189" s="13">
        <f t="shared" si="389"/>
        <v>15.817209283456275</v>
      </c>
      <c r="DL189" s="13">
        <f t="shared" si="390"/>
        <v>19.594777885294754</v>
      </c>
      <c r="DM189" s="95">
        <f t="shared" si="391"/>
        <v>23.630224136073526</v>
      </c>
      <c r="DN189" s="95">
        <f t="shared" si="392"/>
        <v>8.926743294570386</v>
      </c>
      <c r="DO189" s="95">
        <f t="shared" si="393"/>
        <v>7.3524053734647765</v>
      </c>
      <c r="DP189" s="95">
        <f t="shared" si="394"/>
        <v>8.1580868658506205</v>
      </c>
      <c r="DQ189" s="95">
        <f t="shared" si="395"/>
        <v>10.019495755677093</v>
      </c>
      <c r="DR189" s="95">
        <f t="shared" si="396"/>
        <v>12.609858688334249</v>
      </c>
      <c r="DS189" s="95">
        <f t="shared" si="397"/>
        <v>15.817209283456275</v>
      </c>
      <c r="DT189" s="95">
        <f t="shared" si="398"/>
        <v>19.594777885294754</v>
      </c>
      <c r="DU189" s="95">
        <f t="shared" si="399"/>
        <v>14.414928390177995</v>
      </c>
      <c r="DV189" s="95">
        <f t="shared" si="400"/>
        <v>7.6017470656890014</v>
      </c>
      <c r="DW189" s="95">
        <f t="shared" si="401"/>
        <v>6.8722429545104537</v>
      </c>
      <c r="DX189" s="95">
        <f t="shared" si="402"/>
        <v>7.2455731990002663</v>
      </c>
      <c r="DY189" s="95">
        <f t="shared" si="403"/>
        <v>8.1080979590969378</v>
      </c>
      <c r="DZ189" s="95">
        <f t="shared" si="404"/>
        <v>9.3083996119281505</v>
      </c>
      <c r="EA189" s="95">
        <f t="shared" si="405"/>
        <v>10.794596071891034</v>
      </c>
      <c r="EB189" s="95">
        <f t="shared" si="406"/>
        <v>12.545015590062132</v>
      </c>
      <c r="EC189" s="95">
        <f t="shared" si="407"/>
        <v>14.414928390177995</v>
      </c>
      <c r="ED189" s="95">
        <f t="shared" si="408"/>
        <v>7.6017470656890014</v>
      </c>
      <c r="EE189" s="95">
        <f t="shared" si="409"/>
        <v>6.8722429545104537</v>
      </c>
      <c r="EF189" s="95">
        <f t="shared" si="410"/>
        <v>7.2455731990002663</v>
      </c>
      <c r="EG189" s="95">
        <f t="shared" si="411"/>
        <v>8.1080979590969378</v>
      </c>
      <c r="EH189" s="95">
        <f t="shared" si="412"/>
        <v>9.3083996119281505</v>
      </c>
      <c r="EI189" s="95">
        <f t="shared" si="413"/>
        <v>10.794596071891034</v>
      </c>
      <c r="EJ189" s="95">
        <f t="shared" si="414"/>
        <v>12.545015590062132</v>
      </c>
      <c r="EK189" s="95">
        <f t="shared" si="415"/>
        <v>14.414928390177995</v>
      </c>
      <c r="EL189" s="95">
        <f t="shared" si="416"/>
        <v>7.6017470656890014</v>
      </c>
      <c r="EM189" s="95">
        <f t="shared" si="417"/>
        <v>6.8722429545104537</v>
      </c>
      <c r="EN189" s="95">
        <f t="shared" si="418"/>
        <v>7.2455731990002663</v>
      </c>
      <c r="EO189" s="95">
        <f t="shared" si="419"/>
        <v>8.1080979590969378</v>
      </c>
      <c r="EP189" s="95">
        <f t="shared" si="420"/>
        <v>9.3083996119281505</v>
      </c>
      <c r="EQ189" s="95">
        <f t="shared" si="421"/>
        <v>10.794596071891034</v>
      </c>
      <c r="ER189" s="95">
        <f t="shared" si="422"/>
        <v>12.545015590062132</v>
      </c>
      <c r="ES189" s="95">
        <f t="shared" si="423"/>
        <v>1</v>
      </c>
      <c r="ET189" s="95">
        <f t="shared" si="424"/>
        <v>1</v>
      </c>
      <c r="EU189" s="95">
        <f t="shared" si="425"/>
        <v>1</v>
      </c>
      <c r="EV189" s="95">
        <f t="shared" si="426"/>
        <v>1</v>
      </c>
      <c r="EW189" s="95">
        <f t="shared" si="427"/>
        <v>1</v>
      </c>
      <c r="EX189" s="95">
        <f t="shared" si="428"/>
        <v>1</v>
      </c>
      <c r="EY189" s="95">
        <f t="shared" si="429"/>
        <v>1</v>
      </c>
      <c r="EZ189" s="95">
        <f t="shared" si="430"/>
        <v>1</v>
      </c>
      <c r="FA189" s="95">
        <f t="shared" si="431"/>
        <v>1</v>
      </c>
      <c r="FB189" s="95">
        <f t="shared" si="432"/>
        <v>1</v>
      </c>
      <c r="FC189" s="95">
        <f t="shared" si="433"/>
        <v>1</v>
      </c>
      <c r="FD189" s="95">
        <f t="shared" si="434"/>
        <v>1</v>
      </c>
      <c r="FE189" s="95">
        <f t="shared" si="435"/>
        <v>1</v>
      </c>
      <c r="FF189" s="95">
        <f t="shared" si="436"/>
        <v>1</v>
      </c>
      <c r="FG189" s="95">
        <f t="shared" si="437"/>
        <v>1</v>
      </c>
      <c r="FH189" s="95">
        <f t="shared" si="438"/>
        <v>1</v>
      </c>
      <c r="FI189" s="95">
        <f t="shared" si="439"/>
        <v>1</v>
      </c>
      <c r="FJ189" s="95">
        <f t="shared" si="440"/>
        <v>1</v>
      </c>
      <c r="FK189" s="95">
        <f t="shared" si="441"/>
        <v>1</v>
      </c>
      <c r="FL189" s="95">
        <f t="shared" si="442"/>
        <v>1</v>
      </c>
      <c r="FM189" s="95">
        <f t="shared" si="443"/>
        <v>1</v>
      </c>
      <c r="FN189" s="95">
        <f t="shared" si="444"/>
        <v>1</v>
      </c>
      <c r="FO189" s="95">
        <f t="shared" si="445"/>
        <v>1</v>
      </c>
      <c r="FP189" s="95">
        <f t="shared" si="446"/>
        <v>1</v>
      </c>
      <c r="FQ189" s="115">
        <f t="shared" si="447"/>
        <v>13.053680665517913</v>
      </c>
      <c r="FR189" s="115">
        <f t="shared" si="448"/>
        <v>4.830417100828317</v>
      </c>
      <c r="FS189" s="115">
        <f t="shared" si="449"/>
        <v>3.7097209104638651</v>
      </c>
      <c r="FT189" s="115">
        <f t="shared" si="450"/>
        <v>3.6106868017064868</v>
      </c>
      <c r="FU189" s="115">
        <f t="shared" si="451"/>
        <v>3.7463480490903285</v>
      </c>
      <c r="FV189" s="115">
        <f t="shared" si="452"/>
        <v>3.9247514786871585</v>
      </c>
      <c r="FW189" s="115">
        <f t="shared" si="453"/>
        <v>4.0915382139958965</v>
      </c>
      <c r="FX189" s="115">
        <f t="shared" si="454"/>
        <v>4.2335101224633469</v>
      </c>
      <c r="FY189" s="90"/>
      <c r="FZ189" s="90">
        <f t="shared" si="478"/>
        <v>3.6106868017064868</v>
      </c>
      <c r="GC189" s="102"/>
      <c r="GE189" s="103"/>
      <c r="GF189" s="103"/>
      <c r="GG189" s="103"/>
      <c r="GI189" s="105"/>
      <c r="GJ189" s="105"/>
      <c r="GK189" s="105"/>
      <c r="HU189" s="106"/>
      <c r="HV189" s="106"/>
      <c r="HW189" s="106"/>
      <c r="HX189" s="106"/>
      <c r="HY189" s="106"/>
      <c r="HZ189" s="106"/>
      <c r="IA189" s="106"/>
      <c r="IC189" s="103"/>
      <c r="IE189" s="107"/>
      <c r="IG189" s="107"/>
      <c r="IH189" s="107"/>
      <c r="II189" s="107"/>
      <c r="IJ189" s="103"/>
      <c r="IL189" s="107"/>
      <c r="IM189" s="110"/>
      <c r="IN189" s="107"/>
      <c r="IP189" s="107"/>
      <c r="IQ189" s="103"/>
      <c r="IR189" s="108"/>
      <c r="IS189" s="107"/>
      <c r="IT189" s="107"/>
      <c r="IU189" s="107"/>
      <c r="IV189" s="107"/>
      <c r="IW189" s="107"/>
      <c r="IX189" s="103"/>
      <c r="IY189" s="107"/>
      <c r="IZ189" s="106"/>
      <c r="JA189" s="106"/>
      <c r="JB189" s="106"/>
      <c r="JC189" s="106"/>
      <c r="JD189" s="106"/>
      <c r="JE189" s="106"/>
      <c r="JF189" s="106"/>
    </row>
    <row r="190" spans="1:266" s="27" customFormat="1" ht="13.8" x14ac:dyDescent="0.3">
      <c r="A190" s="122"/>
      <c r="B190" s="122"/>
      <c r="C190" s="122"/>
      <c r="D190" s="122"/>
      <c r="E190" s="96"/>
      <c r="G190" s="122"/>
      <c r="H190" s="96"/>
      <c r="I190" s="96"/>
      <c r="J190" s="96"/>
      <c r="K190" s="96"/>
      <c r="M190" s="100"/>
      <c r="N190" s="100"/>
      <c r="O190" s="100"/>
      <c r="P190" s="100"/>
      <c r="Q190" s="100"/>
      <c r="R190" s="100"/>
      <c r="S190" s="101"/>
      <c r="T190" s="100"/>
      <c r="V190" s="122"/>
      <c r="W190" s="122"/>
      <c r="X190" s="118">
        <f t="shared" si="479"/>
        <v>21.048519522998369</v>
      </c>
      <c r="Y190" s="118">
        <v>10</v>
      </c>
      <c r="Z190" s="40">
        <v>1.7999999999999999E-2</v>
      </c>
      <c r="AA190" s="40">
        <v>10000000</v>
      </c>
      <c r="AB190" s="40">
        <v>10000000</v>
      </c>
      <c r="AC190" s="98">
        <v>3900000</v>
      </c>
      <c r="AD190" s="42">
        <v>0.33</v>
      </c>
      <c r="AE190" s="42">
        <v>0.33</v>
      </c>
      <c r="AF190" s="41">
        <v>1.7999999999999999E-2</v>
      </c>
      <c r="AG190" s="40">
        <v>10000000</v>
      </c>
      <c r="AH190" s="40">
        <v>10000000</v>
      </c>
      <c r="AI190" s="98">
        <v>3900000</v>
      </c>
      <c r="AJ190" s="42">
        <v>0.33</v>
      </c>
      <c r="AK190" s="42">
        <v>0.33</v>
      </c>
      <c r="AL190" s="42">
        <f>AL157</f>
        <v>0.2006</v>
      </c>
      <c r="AM190" s="40">
        <v>6000</v>
      </c>
      <c r="AN190" s="40">
        <f>AN157</f>
        <v>10000</v>
      </c>
      <c r="AO190" s="40">
        <f>AO157</f>
        <v>10000</v>
      </c>
      <c r="AP190" s="42">
        <v>0.03</v>
      </c>
      <c r="AQ190" s="42">
        <v>0.03</v>
      </c>
      <c r="AR190" s="4">
        <f t="shared" si="455"/>
        <v>0.21860000000000002</v>
      </c>
      <c r="AS190" s="11">
        <f t="shared" si="456"/>
        <v>2.1048519522998368</v>
      </c>
      <c r="AT190" s="15">
        <f t="shared" si="457"/>
        <v>4826.322971608126</v>
      </c>
      <c r="AU190" s="19">
        <f t="shared" si="458"/>
        <v>0.19996166295283049</v>
      </c>
      <c r="AV190" s="13">
        <f t="shared" si="459"/>
        <v>0.5</v>
      </c>
      <c r="AW190" s="11">
        <f t="shared" si="460"/>
        <v>1</v>
      </c>
      <c r="AX190" s="11">
        <f t="shared" si="461"/>
        <v>0.8911</v>
      </c>
      <c r="AY190" s="11">
        <f t="shared" si="462"/>
        <v>201997.53114128605</v>
      </c>
      <c r="AZ190" s="11">
        <f t="shared" si="463"/>
        <v>1</v>
      </c>
      <c r="BA190" s="11">
        <f t="shared" si="464"/>
        <v>0.34752899999999998</v>
      </c>
      <c r="BB190" s="11">
        <f t="shared" si="465"/>
        <v>1.025058</v>
      </c>
      <c r="BC190" s="11">
        <f t="shared" si="466"/>
        <v>0.99909999999999999</v>
      </c>
      <c r="BD190" s="11">
        <f t="shared" si="467"/>
        <v>0.8911</v>
      </c>
      <c r="BE190" s="11">
        <f t="shared" si="468"/>
        <v>201997.53114128605</v>
      </c>
      <c r="BF190" s="11">
        <f t="shared" si="469"/>
        <v>1</v>
      </c>
      <c r="BG190" s="11">
        <f t="shared" si="470"/>
        <v>0.34752899999999998</v>
      </c>
      <c r="BH190" s="11">
        <f t="shared" si="471"/>
        <v>1.025058</v>
      </c>
      <c r="BI190" s="121">
        <f>16*X190^2/(3*BI159^2*Y190^2)</f>
        <v>23.628809285868986</v>
      </c>
      <c r="BJ190" s="121">
        <f>16*X190^2/(3*BJ159^2*Y190^2)</f>
        <v>5.9072023214672464</v>
      </c>
      <c r="BK190" s="121">
        <f>16*X190^2/(3*BK159^2*Y190^2)</f>
        <v>2.625423253985443</v>
      </c>
      <c r="BL190" s="121">
        <f>16*X190^2/(3*BL159^2*Y190^2)</f>
        <v>1.4768005803668116</v>
      </c>
      <c r="BM190" s="121">
        <f>16*X190^2/(3*BM159^2*Y190^2)</f>
        <v>0.9451523714347595</v>
      </c>
      <c r="BN190" s="121">
        <f>16*X190^2/(3*BN159^2*Y190^2)</f>
        <v>0.65635581349636074</v>
      </c>
      <c r="BO190" s="121">
        <f>16*X190^2/(3*BO159^2*Y190^2)</f>
        <v>0.48222059767079561</v>
      </c>
      <c r="BP190" s="121">
        <f>16*X190^2/(3*BP159^2*Y190^2)</f>
        <v>0.3692001450917029</v>
      </c>
      <c r="BQ190" s="121">
        <f t="shared" si="472"/>
        <v>1.3333333333333333</v>
      </c>
      <c r="BR190" s="121">
        <f t="shared" si="472"/>
        <v>1.3333333333333333</v>
      </c>
      <c r="BS190" s="121">
        <f t="shared" si="472"/>
        <v>1.3333333333333333</v>
      </c>
      <c r="BT190" s="121">
        <f t="shared" si="472"/>
        <v>1.3333333333333333</v>
      </c>
      <c r="BU190" s="121">
        <f t="shared" si="472"/>
        <v>1.3333333333333333</v>
      </c>
      <c r="BV190" s="121">
        <f t="shared" si="472"/>
        <v>1.3333333333333333</v>
      </c>
      <c r="BW190" s="121">
        <f t="shared" si="472"/>
        <v>1.3333333333333333</v>
      </c>
      <c r="BX190" s="121">
        <f t="shared" si="472"/>
        <v>1.3333333333333333</v>
      </c>
      <c r="BY190" s="121">
        <f>(BI159^2*Y190^2)/X190^2</f>
        <v>0.22571316517937656</v>
      </c>
      <c r="BZ190" s="121">
        <f>(BJ159^2*Y190^2)/X190^2</f>
        <v>0.90285266071750625</v>
      </c>
      <c r="CA190" s="121">
        <f>(BK159^2*Y190^2)/X190^2</f>
        <v>2.0314184866143892</v>
      </c>
      <c r="CB190" s="121">
        <f>(BL159^2*Y190^2)/X190^2</f>
        <v>3.611410642870025</v>
      </c>
      <c r="CC190" s="121">
        <f>(BM159^2*Y190^2)/X190^2</f>
        <v>5.6428291294844142</v>
      </c>
      <c r="CD190" s="121">
        <f>(BN159^2*Y190^2)/X190^2</f>
        <v>8.1256739464575567</v>
      </c>
      <c r="CE190" s="121">
        <f>(BO159^2*Y190^2)/X190^2</f>
        <v>11.059945093789452</v>
      </c>
      <c r="CF190" s="121">
        <f>(BP159^2*Y190^2)/X190^2</f>
        <v>14.4456425714801</v>
      </c>
      <c r="CG190" s="121">
        <f t="shared" si="473"/>
        <v>5.9072023214672464</v>
      </c>
      <c r="CH190" s="121">
        <f t="shared" si="364"/>
        <v>1.4768005803668116</v>
      </c>
      <c r="CI190" s="121">
        <f t="shared" si="365"/>
        <v>0.65635581349636074</v>
      </c>
      <c r="CJ190" s="121">
        <f t="shared" si="366"/>
        <v>0.3692001450917029</v>
      </c>
      <c r="CK190" s="121">
        <f t="shared" si="367"/>
        <v>0.23628809285868987</v>
      </c>
      <c r="CL190" s="121">
        <f t="shared" si="368"/>
        <v>0.16408895337409019</v>
      </c>
      <c r="CM190" s="121">
        <f t="shared" si="369"/>
        <v>0.1205551494176989</v>
      </c>
      <c r="CN190" s="121">
        <f t="shared" si="370"/>
        <v>9.2300036272925726E-2</v>
      </c>
      <c r="CO190" s="95">
        <f t="shared" si="371"/>
        <v>4.7675270357610007</v>
      </c>
      <c r="CP190" s="95">
        <f t="shared" si="372"/>
        <v>5.6799921430440001</v>
      </c>
      <c r="CQ190" s="95">
        <f t="shared" si="373"/>
        <v>7.2007673218490007</v>
      </c>
      <c r="CR190" s="95">
        <f t="shared" si="374"/>
        <v>9.3298525721760015</v>
      </c>
      <c r="CS190" s="95">
        <f t="shared" si="375"/>
        <v>12.067247894025002</v>
      </c>
      <c r="CT190" s="95">
        <f t="shared" si="376"/>
        <v>15.412953287396004</v>
      </c>
      <c r="CU190" s="95">
        <f t="shared" si="377"/>
        <v>19.366968752289004</v>
      </c>
      <c r="CV190" s="95">
        <f t="shared" si="378"/>
        <v>23.929294288704007</v>
      </c>
      <c r="CW190" s="95">
        <f t="shared" si="379"/>
        <v>4.7675270357610007</v>
      </c>
      <c r="CX190" s="95">
        <f t="shared" si="380"/>
        <v>5.6799921430440001</v>
      </c>
      <c r="CY190" s="95">
        <f t="shared" si="381"/>
        <v>7.2007673218490007</v>
      </c>
      <c r="CZ190" s="95">
        <f t="shared" si="382"/>
        <v>9.3298525721760015</v>
      </c>
      <c r="DA190" s="95">
        <f t="shared" si="383"/>
        <v>12.067247894025002</v>
      </c>
      <c r="DB190" s="95">
        <f t="shared" si="384"/>
        <v>15.412953287396004</v>
      </c>
      <c r="DC190" s="95">
        <f t="shared" si="385"/>
        <v>19.366968752289004</v>
      </c>
      <c r="DD190" s="95">
        <f t="shared" si="386"/>
        <v>23.929294288704007</v>
      </c>
      <c r="DE190" s="13">
        <f t="shared" si="474"/>
        <v>26.588010451048362</v>
      </c>
      <c r="DF190" s="13">
        <f t="shared" si="475"/>
        <v>9.5435429821847535</v>
      </c>
      <c r="DG190" s="13">
        <f t="shared" si="476"/>
        <v>7.3903297405998325</v>
      </c>
      <c r="DH190" s="13">
        <f t="shared" si="477"/>
        <v>7.8216992232368368</v>
      </c>
      <c r="DI190" s="13">
        <f t="shared" si="387"/>
        <v>9.3214695009191733</v>
      </c>
      <c r="DJ190" s="13">
        <f t="shared" si="388"/>
        <v>11.515517759953918</v>
      </c>
      <c r="DK190" s="13">
        <f t="shared" si="389"/>
        <v>14.275653691460247</v>
      </c>
      <c r="DL190" s="13">
        <f t="shared" si="390"/>
        <v>17.548330716571805</v>
      </c>
      <c r="DM190" s="95">
        <f t="shared" si="391"/>
        <v>26.588010451048362</v>
      </c>
      <c r="DN190" s="95">
        <f t="shared" si="392"/>
        <v>9.5435429821847535</v>
      </c>
      <c r="DO190" s="95">
        <f t="shared" si="393"/>
        <v>7.3903297405998325</v>
      </c>
      <c r="DP190" s="95">
        <f t="shared" si="394"/>
        <v>7.8216992232368368</v>
      </c>
      <c r="DQ190" s="95">
        <f t="shared" si="395"/>
        <v>9.3214695009191733</v>
      </c>
      <c r="DR190" s="95">
        <f t="shared" si="396"/>
        <v>11.515517759953918</v>
      </c>
      <c r="DS190" s="95">
        <f t="shared" si="397"/>
        <v>14.275653691460247</v>
      </c>
      <c r="DT190" s="95">
        <f t="shared" si="398"/>
        <v>17.548330716571805</v>
      </c>
      <c r="DU190" s="95">
        <f t="shared" si="399"/>
        <v>15.785483750520513</v>
      </c>
      <c r="DV190" s="95">
        <f t="shared" si="400"/>
        <v>7.8875547705382454</v>
      </c>
      <c r="DW190" s="95">
        <f t="shared" si="401"/>
        <v>6.8898160443585592</v>
      </c>
      <c r="DX190" s="95">
        <f t="shared" si="402"/>
        <v>7.0897005842670318</v>
      </c>
      <c r="DY190" s="95">
        <f t="shared" si="403"/>
        <v>7.7846521373772521</v>
      </c>
      <c r="DZ190" s="95">
        <f t="shared" si="404"/>
        <v>8.8013126672626996</v>
      </c>
      <c r="EA190" s="95">
        <f t="shared" si="405"/>
        <v>10.080282374116649</v>
      </c>
      <c r="EB190" s="95">
        <f t="shared" si="406"/>
        <v>11.596749272596643</v>
      </c>
      <c r="EC190" s="95">
        <f t="shared" si="407"/>
        <v>15.785483750520513</v>
      </c>
      <c r="ED190" s="95">
        <f t="shared" si="408"/>
        <v>7.8875547705382463</v>
      </c>
      <c r="EE190" s="95">
        <f t="shared" si="409"/>
        <v>6.8898160443585592</v>
      </c>
      <c r="EF190" s="95">
        <f t="shared" si="410"/>
        <v>7.0897005842670318</v>
      </c>
      <c r="EG190" s="95">
        <f t="shared" si="411"/>
        <v>7.7846521373772521</v>
      </c>
      <c r="EH190" s="95">
        <f t="shared" si="412"/>
        <v>8.8013126672626996</v>
      </c>
      <c r="EI190" s="95">
        <f t="shared" si="413"/>
        <v>10.080282374116649</v>
      </c>
      <c r="EJ190" s="95">
        <f t="shared" si="414"/>
        <v>11.596749272596643</v>
      </c>
      <c r="EK190" s="95">
        <f t="shared" si="415"/>
        <v>15.785483750520513</v>
      </c>
      <c r="EL190" s="95">
        <f t="shared" si="416"/>
        <v>7.8875547705382463</v>
      </c>
      <c r="EM190" s="95">
        <f t="shared" si="417"/>
        <v>6.8898160443585592</v>
      </c>
      <c r="EN190" s="95">
        <f t="shared" si="418"/>
        <v>7.0897005842670318</v>
      </c>
      <c r="EO190" s="95">
        <f t="shared" si="419"/>
        <v>7.7846521373772521</v>
      </c>
      <c r="EP190" s="95">
        <f t="shared" si="420"/>
        <v>8.8013126672626996</v>
      </c>
      <c r="EQ190" s="95">
        <f t="shared" si="421"/>
        <v>10.080282374116649</v>
      </c>
      <c r="ER190" s="95">
        <f t="shared" si="422"/>
        <v>11.596749272596643</v>
      </c>
      <c r="ES190" s="95">
        <f t="shared" si="423"/>
        <v>1</v>
      </c>
      <c r="ET190" s="95">
        <f t="shared" si="424"/>
        <v>1</v>
      </c>
      <c r="EU190" s="95">
        <f t="shared" si="425"/>
        <v>1</v>
      </c>
      <c r="EV190" s="95">
        <f t="shared" si="426"/>
        <v>1</v>
      </c>
      <c r="EW190" s="95">
        <f t="shared" si="427"/>
        <v>1</v>
      </c>
      <c r="EX190" s="95">
        <f t="shared" si="428"/>
        <v>1</v>
      </c>
      <c r="EY190" s="95">
        <f t="shared" si="429"/>
        <v>1</v>
      </c>
      <c r="EZ190" s="95">
        <f t="shared" si="430"/>
        <v>1</v>
      </c>
      <c r="FA190" s="95">
        <f t="shared" si="431"/>
        <v>1</v>
      </c>
      <c r="FB190" s="95">
        <f t="shared" si="432"/>
        <v>1</v>
      </c>
      <c r="FC190" s="95">
        <f t="shared" si="433"/>
        <v>1</v>
      </c>
      <c r="FD190" s="95">
        <f t="shared" si="434"/>
        <v>1</v>
      </c>
      <c r="FE190" s="95">
        <f t="shared" si="435"/>
        <v>1</v>
      </c>
      <c r="FF190" s="95">
        <f t="shared" si="436"/>
        <v>1</v>
      </c>
      <c r="FG190" s="95">
        <f t="shared" si="437"/>
        <v>1</v>
      </c>
      <c r="FH190" s="95">
        <f t="shared" si="438"/>
        <v>1</v>
      </c>
      <c r="FI190" s="95">
        <f t="shared" si="439"/>
        <v>1</v>
      </c>
      <c r="FJ190" s="95">
        <f t="shared" si="440"/>
        <v>1</v>
      </c>
      <c r="FK190" s="95">
        <f t="shared" si="441"/>
        <v>1</v>
      </c>
      <c r="FL190" s="95">
        <f t="shared" si="442"/>
        <v>1</v>
      </c>
      <c r="FM190" s="95">
        <f t="shared" si="443"/>
        <v>1</v>
      </c>
      <c r="FN190" s="95">
        <f t="shared" si="444"/>
        <v>1</v>
      </c>
      <c r="FO190" s="95">
        <f t="shared" si="445"/>
        <v>1</v>
      </c>
      <c r="FP190" s="95">
        <f t="shared" si="446"/>
        <v>1</v>
      </c>
      <c r="FQ190" s="115">
        <f t="shared" si="447"/>
        <v>14.697247151622097</v>
      </c>
      <c r="FR190" s="115">
        <f t="shared" si="448"/>
        <v>5.1881606388028327</v>
      </c>
      <c r="FS190" s="115">
        <f t="shared" si="449"/>
        <v>3.8001970398139449</v>
      </c>
      <c r="FT190" s="115">
        <f t="shared" si="450"/>
        <v>3.5996822835350999</v>
      </c>
      <c r="FU190" s="115">
        <f t="shared" si="451"/>
        <v>3.6923528917129764</v>
      </c>
      <c r="FV190" s="115">
        <f t="shared" si="452"/>
        <v>3.8545251208757416</v>
      </c>
      <c r="FW190" s="115">
        <f t="shared" si="453"/>
        <v>4.0179238948224683</v>
      </c>
      <c r="FX190" s="115">
        <f t="shared" si="454"/>
        <v>4.1624650399220862</v>
      </c>
      <c r="FY190" s="90"/>
      <c r="FZ190" s="90">
        <f t="shared" si="478"/>
        <v>3.5996822835350999</v>
      </c>
      <c r="GC190" s="102"/>
      <c r="GE190" s="103"/>
      <c r="GF190" s="103"/>
      <c r="GG190" s="103"/>
      <c r="GI190" s="105"/>
      <c r="GJ190" s="105"/>
      <c r="GK190" s="105"/>
      <c r="HU190" s="112"/>
      <c r="HV190" s="112"/>
      <c r="HW190" s="112"/>
      <c r="HX190" s="112"/>
      <c r="HY190" s="112"/>
      <c r="HZ190" s="106"/>
      <c r="IA190" s="106"/>
      <c r="IC190" s="103"/>
      <c r="ID190" s="107"/>
      <c r="IE190" s="107"/>
      <c r="IF190" s="107"/>
      <c r="IG190" s="107"/>
      <c r="IH190" s="107"/>
      <c r="II190" s="107"/>
      <c r="IJ190" s="103"/>
      <c r="IK190" s="108"/>
      <c r="IL190" s="107"/>
      <c r="IN190" s="107"/>
      <c r="IO190" s="107"/>
      <c r="IP190" s="107"/>
      <c r="IQ190" s="103"/>
      <c r="IR190" s="108"/>
      <c r="IS190" s="107"/>
      <c r="IT190" s="108"/>
      <c r="IU190" s="107"/>
      <c r="IV190" s="108"/>
      <c r="IW190" s="107"/>
      <c r="IY190" s="107"/>
      <c r="IZ190" s="106"/>
      <c r="JA190" s="106"/>
      <c r="JB190" s="106"/>
      <c r="JC190" s="106"/>
      <c r="JD190" s="106"/>
      <c r="JE190" s="106"/>
      <c r="JF190" s="106"/>
    </row>
    <row r="191" spans="1:266" s="27" customFormat="1" ht="13.8" x14ac:dyDescent="0.3">
      <c r="A191" s="122"/>
      <c r="B191" s="122"/>
      <c r="C191" s="122"/>
      <c r="D191" s="122"/>
      <c r="E191" s="96"/>
      <c r="G191" s="122"/>
      <c r="H191" s="96"/>
      <c r="I191" s="96"/>
      <c r="J191" s="96"/>
      <c r="K191" s="96"/>
      <c r="M191" s="100"/>
      <c r="N191" s="100"/>
      <c r="O191" s="100"/>
      <c r="P191" s="100"/>
      <c r="Q191" s="100"/>
      <c r="R191" s="100"/>
      <c r="S191" s="101"/>
      <c r="T191" s="100"/>
      <c r="V191" s="122"/>
      <c r="W191" s="122"/>
      <c r="X191" s="118">
        <f t="shared" si="479"/>
        <v>22.521915889608255</v>
      </c>
      <c r="Y191" s="118">
        <v>10</v>
      </c>
      <c r="Z191" s="40">
        <v>1.7999999999999999E-2</v>
      </c>
      <c r="AA191" s="40">
        <v>10000000</v>
      </c>
      <c r="AB191" s="40">
        <v>10000000</v>
      </c>
      <c r="AC191" s="98">
        <v>3900000</v>
      </c>
      <c r="AD191" s="42">
        <v>0.33</v>
      </c>
      <c r="AE191" s="42">
        <v>0.33</v>
      </c>
      <c r="AF191" s="41">
        <v>1.7999999999999999E-2</v>
      </c>
      <c r="AG191" s="40">
        <v>10000000</v>
      </c>
      <c r="AH191" s="40">
        <v>10000000</v>
      </c>
      <c r="AI191" s="98">
        <v>3900000</v>
      </c>
      <c r="AJ191" s="42">
        <v>0.33</v>
      </c>
      <c r="AK191" s="42">
        <v>0.33</v>
      </c>
      <c r="AL191" s="42">
        <f>AL157</f>
        <v>0.2006</v>
      </c>
      <c r="AM191" s="40">
        <v>6000</v>
      </c>
      <c r="AN191" s="40">
        <f>AN157</f>
        <v>10000</v>
      </c>
      <c r="AO191" s="40">
        <f>AO157</f>
        <v>10000</v>
      </c>
      <c r="AP191" s="42">
        <v>0.03</v>
      </c>
      <c r="AQ191" s="42">
        <v>0.03</v>
      </c>
      <c r="AR191" s="4">
        <f t="shared" si="455"/>
        <v>0.21860000000000002</v>
      </c>
      <c r="AS191" s="11">
        <f t="shared" si="456"/>
        <v>2.2521915889608257</v>
      </c>
      <c r="AT191" s="15">
        <f t="shared" si="457"/>
        <v>4826.322971608126</v>
      </c>
      <c r="AU191" s="19">
        <f t="shared" si="458"/>
        <v>0.19996166295283049</v>
      </c>
      <c r="AV191" s="13">
        <f t="shared" si="459"/>
        <v>0.5</v>
      </c>
      <c r="AW191" s="11">
        <f t="shared" si="460"/>
        <v>1</v>
      </c>
      <c r="AX191" s="11">
        <f t="shared" si="461"/>
        <v>0.8911</v>
      </c>
      <c r="AY191" s="11">
        <f t="shared" si="462"/>
        <v>201997.53114128605</v>
      </c>
      <c r="AZ191" s="11">
        <f t="shared" si="463"/>
        <v>1</v>
      </c>
      <c r="BA191" s="11">
        <f t="shared" si="464"/>
        <v>0.34752899999999998</v>
      </c>
      <c r="BB191" s="11">
        <f t="shared" si="465"/>
        <v>1.025058</v>
      </c>
      <c r="BC191" s="11">
        <f t="shared" si="466"/>
        <v>0.99909999999999999</v>
      </c>
      <c r="BD191" s="11">
        <f t="shared" si="467"/>
        <v>0.8911</v>
      </c>
      <c r="BE191" s="11">
        <f t="shared" si="468"/>
        <v>201997.53114128605</v>
      </c>
      <c r="BF191" s="11">
        <f t="shared" si="469"/>
        <v>1</v>
      </c>
      <c r="BG191" s="11">
        <f t="shared" si="470"/>
        <v>0.34752899999999998</v>
      </c>
      <c r="BH191" s="11">
        <f t="shared" si="471"/>
        <v>1.025058</v>
      </c>
      <c r="BI191" s="121">
        <f>16*X191^2/(3*BI159^2*Y191^2)</f>
        <v>27.052623751391401</v>
      </c>
      <c r="BJ191" s="121">
        <f>16*X191^2/(3*BJ159^2*Y191^2)</f>
        <v>6.7631559378478503</v>
      </c>
      <c r="BK191" s="121">
        <f>16*X191^2/(3*BK159^2*Y191^2)</f>
        <v>3.0058470834879336</v>
      </c>
      <c r="BL191" s="121">
        <f>16*X191^2/(3*BL159^2*Y191^2)</f>
        <v>1.6907889844619626</v>
      </c>
      <c r="BM191" s="121">
        <f>16*X191^2/(3*BM159^2*Y191^2)</f>
        <v>1.0821049500556561</v>
      </c>
      <c r="BN191" s="121">
        <f>16*X191^2/(3*BN159^2*Y191^2)</f>
        <v>0.7514617708719834</v>
      </c>
      <c r="BO191" s="121">
        <f>16*X191^2/(3*BO159^2*Y191^2)</f>
        <v>0.55209436227329389</v>
      </c>
      <c r="BP191" s="121">
        <f>16*X191^2/(3*BP159^2*Y191^2)</f>
        <v>0.42269724611549064</v>
      </c>
      <c r="BQ191" s="121">
        <f t="shared" si="472"/>
        <v>1.3333333333333333</v>
      </c>
      <c r="BR191" s="121">
        <f t="shared" si="472"/>
        <v>1.3333333333333333</v>
      </c>
      <c r="BS191" s="121">
        <f t="shared" si="472"/>
        <v>1.3333333333333333</v>
      </c>
      <c r="BT191" s="121">
        <f t="shared" si="472"/>
        <v>1.3333333333333333</v>
      </c>
      <c r="BU191" s="121">
        <f t="shared" si="472"/>
        <v>1.3333333333333333</v>
      </c>
      <c r="BV191" s="121">
        <f t="shared" si="472"/>
        <v>1.3333333333333333</v>
      </c>
      <c r="BW191" s="121">
        <f t="shared" si="472"/>
        <v>1.3333333333333333</v>
      </c>
      <c r="BX191" s="121">
        <f t="shared" si="472"/>
        <v>1.3333333333333333</v>
      </c>
      <c r="BY191" s="121">
        <f>(BI159^2*Y191^2)/X191^2</f>
        <v>0.19714661994879604</v>
      </c>
      <c r="BZ191" s="121">
        <f>(BJ159^2*Y191^2)/X191^2</f>
        <v>0.78858647979518415</v>
      </c>
      <c r="CA191" s="121">
        <f>(BK159^2*Y191^2)/X191^2</f>
        <v>1.7743195795391642</v>
      </c>
      <c r="CB191" s="121">
        <f>(BL159^2*Y191^2)/X191^2</f>
        <v>3.1543459191807366</v>
      </c>
      <c r="CC191" s="121">
        <f>(BM159^2*Y191^2)/X191^2</f>
        <v>4.9286654987199006</v>
      </c>
      <c r="CD191" s="121">
        <f>(BN159^2*Y191^2)/X191^2</f>
        <v>7.0972783181566568</v>
      </c>
      <c r="CE191" s="121">
        <f>(BO159^2*Y191^2)/X191^2</f>
        <v>9.6601843774910048</v>
      </c>
      <c r="CF191" s="121">
        <f>(BP159^2*Y191^2)/X191^2</f>
        <v>12.617383676722946</v>
      </c>
      <c r="CG191" s="121">
        <f t="shared" si="473"/>
        <v>6.7631559378478503</v>
      </c>
      <c r="CH191" s="121">
        <f t="shared" si="364"/>
        <v>1.6907889844619626</v>
      </c>
      <c r="CI191" s="121">
        <f t="shared" si="365"/>
        <v>0.7514617708719834</v>
      </c>
      <c r="CJ191" s="121">
        <f t="shared" si="366"/>
        <v>0.42269724611549064</v>
      </c>
      <c r="CK191" s="121">
        <f t="shared" si="367"/>
        <v>0.27052623751391403</v>
      </c>
      <c r="CL191" s="121">
        <f t="shared" si="368"/>
        <v>0.18786544271799585</v>
      </c>
      <c r="CM191" s="121">
        <f t="shared" si="369"/>
        <v>0.13802359056832347</v>
      </c>
      <c r="CN191" s="121">
        <f t="shared" si="370"/>
        <v>0.10567431152887266</v>
      </c>
      <c r="CO191" s="95">
        <f t="shared" si="371"/>
        <v>4.7290327876329812</v>
      </c>
      <c r="CP191" s="95">
        <f t="shared" si="372"/>
        <v>5.5260151505319248</v>
      </c>
      <c r="CQ191" s="95">
        <f t="shared" si="373"/>
        <v>6.8543190886968306</v>
      </c>
      <c r="CR191" s="95">
        <f t="shared" si="374"/>
        <v>8.7139446021276985</v>
      </c>
      <c r="CS191" s="95">
        <f t="shared" si="375"/>
        <v>11.104891690824529</v>
      </c>
      <c r="CT191" s="95">
        <f t="shared" si="376"/>
        <v>14.02716035478732</v>
      </c>
      <c r="CU191" s="95">
        <f t="shared" si="377"/>
        <v>17.480750594016076</v>
      </c>
      <c r="CV191" s="95">
        <f t="shared" si="378"/>
        <v>21.465662408510795</v>
      </c>
      <c r="CW191" s="95">
        <f t="shared" si="379"/>
        <v>4.7290327876329812</v>
      </c>
      <c r="CX191" s="95">
        <f t="shared" si="380"/>
        <v>5.5260151505319248</v>
      </c>
      <c r="CY191" s="95">
        <f t="shared" si="381"/>
        <v>6.8543190886968306</v>
      </c>
      <c r="CZ191" s="95">
        <f t="shared" si="382"/>
        <v>8.7139446021276985</v>
      </c>
      <c r="DA191" s="95">
        <f t="shared" si="383"/>
        <v>11.104891690824529</v>
      </c>
      <c r="DB191" s="95">
        <f t="shared" si="384"/>
        <v>14.02716035478732</v>
      </c>
      <c r="DC191" s="95">
        <f t="shared" si="385"/>
        <v>17.480750594016076</v>
      </c>
      <c r="DD191" s="95">
        <f t="shared" si="386"/>
        <v>21.465662408510795</v>
      </c>
      <c r="DE191" s="13">
        <f t="shared" si="474"/>
        <v>29.983258371340199</v>
      </c>
      <c r="DF191" s="13">
        <f t="shared" si="475"/>
        <v>10.285230417643033</v>
      </c>
      <c r="DG191" s="13">
        <f t="shared" si="476"/>
        <v>7.5136546630270979</v>
      </c>
      <c r="DH191" s="13">
        <f t="shared" si="477"/>
        <v>7.5786229036426995</v>
      </c>
      <c r="DI191" s="13">
        <f t="shared" si="387"/>
        <v>8.7442584487755575</v>
      </c>
      <c r="DJ191" s="13">
        <f t="shared" si="388"/>
        <v>10.582228089028639</v>
      </c>
      <c r="DK191" s="13">
        <f t="shared" si="389"/>
        <v>12.945766739764299</v>
      </c>
      <c r="DL191" s="13">
        <f t="shared" si="390"/>
        <v>15.773568922838436</v>
      </c>
      <c r="DM191" s="95">
        <f t="shared" si="391"/>
        <v>29.983258371340199</v>
      </c>
      <c r="DN191" s="95">
        <f t="shared" si="392"/>
        <v>10.285230417643033</v>
      </c>
      <c r="DO191" s="95">
        <f t="shared" si="393"/>
        <v>7.5136546630270979</v>
      </c>
      <c r="DP191" s="95">
        <f t="shared" si="394"/>
        <v>7.5786229036426995</v>
      </c>
      <c r="DQ191" s="95">
        <f t="shared" si="395"/>
        <v>8.7442584487755575</v>
      </c>
      <c r="DR191" s="95">
        <f t="shared" si="396"/>
        <v>10.582228089028639</v>
      </c>
      <c r="DS191" s="95">
        <f t="shared" si="397"/>
        <v>12.945766739764299</v>
      </c>
      <c r="DT191" s="95">
        <f t="shared" si="398"/>
        <v>15.773568922838436</v>
      </c>
      <c r="DU191" s="95">
        <f t="shared" si="399"/>
        <v>17.358746569841983</v>
      </c>
      <c r="DV191" s="95">
        <f t="shared" si="400"/>
        <v>8.23123196088142</v>
      </c>
      <c r="DW191" s="95">
        <f t="shared" si="401"/>
        <v>6.9469613603135247</v>
      </c>
      <c r="DX191" s="95">
        <f t="shared" si="402"/>
        <v>6.9770658239040584</v>
      </c>
      <c r="DY191" s="95">
        <f t="shared" si="403"/>
        <v>7.51718869772336</v>
      </c>
      <c r="DZ191" s="95">
        <f t="shared" si="404"/>
        <v>8.3688523658667116</v>
      </c>
      <c r="EA191" s="95">
        <f t="shared" si="405"/>
        <v>9.464049997535394</v>
      </c>
      <c r="EB191" s="95">
        <f t="shared" si="406"/>
        <v>10.774374350710824</v>
      </c>
      <c r="EC191" s="95">
        <f t="shared" si="407"/>
        <v>17.358746569841983</v>
      </c>
      <c r="ED191" s="95">
        <f t="shared" si="408"/>
        <v>8.23123196088142</v>
      </c>
      <c r="EE191" s="95">
        <f t="shared" si="409"/>
        <v>6.9469613603135247</v>
      </c>
      <c r="EF191" s="95">
        <f t="shared" si="410"/>
        <v>6.9770658239040584</v>
      </c>
      <c r="EG191" s="95">
        <f t="shared" si="411"/>
        <v>7.51718869772336</v>
      </c>
      <c r="EH191" s="95">
        <f t="shared" si="412"/>
        <v>8.3688523658667116</v>
      </c>
      <c r="EI191" s="95">
        <f t="shared" si="413"/>
        <v>9.464049997535394</v>
      </c>
      <c r="EJ191" s="95">
        <f t="shared" si="414"/>
        <v>10.774374350710826</v>
      </c>
      <c r="EK191" s="95">
        <f t="shared" si="415"/>
        <v>17.358746569841983</v>
      </c>
      <c r="EL191" s="95">
        <f t="shared" si="416"/>
        <v>8.23123196088142</v>
      </c>
      <c r="EM191" s="95">
        <f t="shared" si="417"/>
        <v>6.9469613603135247</v>
      </c>
      <c r="EN191" s="95">
        <f t="shared" si="418"/>
        <v>6.9770658239040584</v>
      </c>
      <c r="EO191" s="95">
        <f t="shared" si="419"/>
        <v>7.51718869772336</v>
      </c>
      <c r="EP191" s="95">
        <f t="shared" si="420"/>
        <v>8.3688523658667116</v>
      </c>
      <c r="EQ191" s="95">
        <f t="shared" si="421"/>
        <v>9.464049997535394</v>
      </c>
      <c r="ER191" s="95">
        <f t="shared" si="422"/>
        <v>10.774374350710826</v>
      </c>
      <c r="ES191" s="95">
        <f t="shared" si="423"/>
        <v>1</v>
      </c>
      <c r="ET191" s="95">
        <f t="shared" si="424"/>
        <v>1</v>
      </c>
      <c r="EU191" s="95">
        <f t="shared" si="425"/>
        <v>1</v>
      </c>
      <c r="EV191" s="95">
        <f t="shared" si="426"/>
        <v>1</v>
      </c>
      <c r="EW191" s="95">
        <f t="shared" si="427"/>
        <v>1</v>
      </c>
      <c r="EX191" s="95">
        <f t="shared" si="428"/>
        <v>1</v>
      </c>
      <c r="EY191" s="95">
        <f t="shared" si="429"/>
        <v>1</v>
      </c>
      <c r="EZ191" s="95">
        <f t="shared" si="430"/>
        <v>1</v>
      </c>
      <c r="FA191" s="95">
        <f t="shared" si="431"/>
        <v>1</v>
      </c>
      <c r="FB191" s="95">
        <f t="shared" si="432"/>
        <v>1</v>
      </c>
      <c r="FC191" s="95">
        <f t="shared" si="433"/>
        <v>1</v>
      </c>
      <c r="FD191" s="95">
        <f t="shared" si="434"/>
        <v>1</v>
      </c>
      <c r="FE191" s="95">
        <f t="shared" si="435"/>
        <v>1</v>
      </c>
      <c r="FF191" s="95">
        <f t="shared" si="436"/>
        <v>1</v>
      </c>
      <c r="FG191" s="95">
        <f t="shared" si="437"/>
        <v>1</v>
      </c>
      <c r="FH191" s="95">
        <f t="shared" si="438"/>
        <v>1</v>
      </c>
      <c r="FI191" s="95">
        <f t="shared" si="439"/>
        <v>1</v>
      </c>
      <c r="FJ191" s="95">
        <f t="shared" si="440"/>
        <v>1</v>
      </c>
      <c r="FK191" s="95">
        <f t="shared" si="441"/>
        <v>1</v>
      </c>
      <c r="FL191" s="95">
        <f t="shared" si="442"/>
        <v>1</v>
      </c>
      <c r="FM191" s="95">
        <f t="shared" si="443"/>
        <v>1</v>
      </c>
      <c r="FN191" s="95">
        <f t="shared" si="444"/>
        <v>1</v>
      </c>
      <c r="FO191" s="95">
        <f t="shared" si="445"/>
        <v>1</v>
      </c>
      <c r="FP191" s="95">
        <f t="shared" si="446"/>
        <v>1</v>
      </c>
      <c r="FQ191" s="115">
        <f t="shared" si="447"/>
        <v>16.583686505935386</v>
      </c>
      <c r="FR191" s="115">
        <f t="shared" si="448"/>
        <v>5.6115684442124873</v>
      </c>
      <c r="FS191" s="115">
        <f t="shared" si="449"/>
        <v>3.9235005538131769</v>
      </c>
      <c r="FT191" s="115">
        <f t="shared" si="450"/>
        <v>3.6075089491797581</v>
      </c>
      <c r="FU191" s="115">
        <f t="shared" si="451"/>
        <v>3.6484749475173244</v>
      </c>
      <c r="FV191" s="115">
        <f t="shared" si="452"/>
        <v>3.7885834047595783</v>
      </c>
      <c r="FW191" s="115">
        <f t="shared" si="453"/>
        <v>3.9448133087841528</v>
      </c>
      <c r="FX191" s="115">
        <f t="shared" si="454"/>
        <v>4.0896000217125472</v>
      </c>
      <c r="FY191" s="90"/>
      <c r="FZ191" s="90">
        <f t="shared" si="478"/>
        <v>3.6075089491797581</v>
      </c>
      <c r="GC191" s="102"/>
      <c r="GE191" s="103"/>
      <c r="GF191" s="103"/>
      <c r="GG191" s="103"/>
      <c r="GI191" s="105"/>
      <c r="GJ191" s="105"/>
      <c r="GK191" s="105"/>
      <c r="IC191" s="103"/>
      <c r="ID191" s="107"/>
      <c r="IE191" s="107"/>
      <c r="IF191" s="107"/>
      <c r="IG191" s="107"/>
      <c r="IH191" s="107"/>
      <c r="II191" s="107"/>
      <c r="IJ191" s="103"/>
      <c r="IK191" s="108"/>
      <c r="IL191" s="107"/>
      <c r="IN191" s="107"/>
      <c r="IO191" s="107"/>
      <c r="IP191" s="107"/>
      <c r="IQ191" s="103"/>
      <c r="IR191" s="108"/>
      <c r="IS191" s="107"/>
      <c r="IT191" s="108"/>
      <c r="IU191" s="107"/>
      <c r="IV191" s="108"/>
      <c r="IW191" s="107"/>
      <c r="IY191" s="107"/>
      <c r="IZ191" s="106"/>
      <c r="JA191" s="106"/>
      <c r="JB191" s="106"/>
      <c r="JC191" s="106"/>
      <c r="JD191" s="106"/>
      <c r="JE191" s="106"/>
      <c r="JF191" s="106"/>
    </row>
    <row r="192" spans="1:266" s="27" customFormat="1" ht="13.8" x14ac:dyDescent="0.3">
      <c r="A192" s="122"/>
      <c r="B192" s="122"/>
      <c r="C192" s="122"/>
      <c r="D192" s="122"/>
      <c r="E192" s="96"/>
      <c r="G192" s="122"/>
      <c r="H192" s="96"/>
      <c r="I192" s="96"/>
      <c r="J192" s="96"/>
      <c r="K192" s="96"/>
      <c r="M192" s="100"/>
      <c r="N192" s="100"/>
      <c r="O192" s="100"/>
      <c r="P192" s="100"/>
      <c r="Q192" s="100"/>
      <c r="R192" s="100"/>
      <c r="S192" s="101"/>
      <c r="T192" s="100"/>
      <c r="V192" s="122"/>
      <c r="W192" s="122"/>
      <c r="X192" s="118">
        <f t="shared" si="479"/>
        <v>24.098450001880835</v>
      </c>
      <c r="Y192" s="118">
        <v>10</v>
      </c>
      <c r="Z192" s="40">
        <v>1.7999999999999999E-2</v>
      </c>
      <c r="AA192" s="40">
        <v>10000000</v>
      </c>
      <c r="AB192" s="40">
        <v>10000000</v>
      </c>
      <c r="AC192" s="98">
        <v>3900000</v>
      </c>
      <c r="AD192" s="42">
        <v>0.33</v>
      </c>
      <c r="AE192" s="42">
        <v>0.33</v>
      </c>
      <c r="AF192" s="41">
        <v>1.7999999999999999E-2</v>
      </c>
      <c r="AG192" s="40">
        <v>10000000</v>
      </c>
      <c r="AH192" s="40">
        <v>10000000</v>
      </c>
      <c r="AI192" s="98">
        <v>3900000</v>
      </c>
      <c r="AJ192" s="42">
        <v>0.33</v>
      </c>
      <c r="AK192" s="42">
        <v>0.33</v>
      </c>
      <c r="AL192" s="42">
        <f>AL157</f>
        <v>0.2006</v>
      </c>
      <c r="AM192" s="40">
        <v>6000</v>
      </c>
      <c r="AN192" s="40">
        <f>AN157</f>
        <v>10000</v>
      </c>
      <c r="AO192" s="40">
        <f>AO157</f>
        <v>10000</v>
      </c>
      <c r="AP192" s="42">
        <v>0.03</v>
      </c>
      <c r="AQ192" s="42">
        <v>0.03</v>
      </c>
      <c r="AR192" s="4">
        <f t="shared" si="455"/>
        <v>0.21860000000000002</v>
      </c>
      <c r="AS192" s="11">
        <f t="shared" si="456"/>
        <v>2.4098450001880836</v>
      </c>
      <c r="AT192" s="15">
        <f t="shared" si="457"/>
        <v>4826.322971608126</v>
      </c>
      <c r="AU192" s="19">
        <f t="shared" si="458"/>
        <v>0.19996166295283049</v>
      </c>
      <c r="AV192" s="13">
        <f t="shared" si="459"/>
        <v>0.5</v>
      </c>
      <c r="AW192" s="11">
        <f t="shared" si="460"/>
        <v>1</v>
      </c>
      <c r="AX192" s="11">
        <f t="shared" si="461"/>
        <v>0.8911</v>
      </c>
      <c r="AY192" s="11">
        <f t="shared" si="462"/>
        <v>201997.53114128605</v>
      </c>
      <c r="AZ192" s="11">
        <f t="shared" si="463"/>
        <v>1</v>
      </c>
      <c r="BA192" s="11">
        <f t="shared" si="464"/>
        <v>0.34752899999999998</v>
      </c>
      <c r="BB192" s="11">
        <f t="shared" si="465"/>
        <v>1.025058</v>
      </c>
      <c r="BC192" s="11">
        <f t="shared" si="466"/>
        <v>0.99909999999999999</v>
      </c>
      <c r="BD192" s="11">
        <f t="shared" si="467"/>
        <v>0.8911</v>
      </c>
      <c r="BE192" s="11">
        <f t="shared" si="468"/>
        <v>201997.53114128605</v>
      </c>
      <c r="BF192" s="11">
        <f t="shared" si="469"/>
        <v>1</v>
      </c>
      <c r="BG192" s="11">
        <f t="shared" si="470"/>
        <v>0.34752899999999998</v>
      </c>
      <c r="BH192" s="11">
        <f t="shared" si="471"/>
        <v>1.025058</v>
      </c>
      <c r="BI192" s="121">
        <f>16*X192^2/(3*BI159^2*Y192^2)</f>
        <v>30.972548932968021</v>
      </c>
      <c r="BJ192" s="121">
        <f>16*X192^2/(3*BJ159^2*Y192^2)</f>
        <v>7.7431372332420052</v>
      </c>
      <c r="BK192" s="121">
        <f>16*X192^2/(3*BK159^2*Y192^2)</f>
        <v>3.4413943258853354</v>
      </c>
      <c r="BL192" s="121">
        <f>16*X192^2/(3*BL159^2*Y192^2)</f>
        <v>1.9357843083105013</v>
      </c>
      <c r="BM192" s="121">
        <f>16*X192^2/(3*BM159^2*Y192^2)</f>
        <v>1.2389019573187208</v>
      </c>
      <c r="BN192" s="121">
        <f>16*X192^2/(3*BN159^2*Y192^2)</f>
        <v>0.86034858147133386</v>
      </c>
      <c r="BO192" s="121">
        <f>16*X192^2/(3*BO159^2*Y192^2)</f>
        <v>0.63209283536669425</v>
      </c>
      <c r="BP192" s="121">
        <f>16*X192^2/(3*BP159^2*Y192^2)</f>
        <v>0.48394607707762533</v>
      </c>
      <c r="BQ192" s="121">
        <f t="shared" si="472"/>
        <v>1.3333333333333333</v>
      </c>
      <c r="BR192" s="121">
        <f t="shared" si="472"/>
        <v>1.3333333333333333</v>
      </c>
      <c r="BS192" s="121">
        <f t="shared" si="472"/>
        <v>1.3333333333333333</v>
      </c>
      <c r="BT192" s="121">
        <f t="shared" si="472"/>
        <v>1.3333333333333333</v>
      </c>
      <c r="BU192" s="121">
        <f t="shared" si="472"/>
        <v>1.3333333333333333</v>
      </c>
      <c r="BV192" s="121">
        <f t="shared" si="472"/>
        <v>1.3333333333333333</v>
      </c>
      <c r="BW192" s="121">
        <f t="shared" si="472"/>
        <v>1.3333333333333333</v>
      </c>
      <c r="BX192" s="121">
        <f t="shared" si="472"/>
        <v>1.3333333333333333</v>
      </c>
      <c r="BY192" s="121">
        <f>(BI159^2*Y192^2)/X192^2</f>
        <v>0.17219549301143855</v>
      </c>
      <c r="BZ192" s="121">
        <f>(BJ159^2*Y192^2)/X192^2</f>
        <v>0.6887819720457542</v>
      </c>
      <c r="CA192" s="121">
        <f>(BK159^2*Y192^2)/X192^2</f>
        <v>1.5497594371029471</v>
      </c>
      <c r="CB192" s="121">
        <f>(BL159^2*Y192^2)/X192^2</f>
        <v>2.7551278881830168</v>
      </c>
      <c r="CC192" s="121">
        <f>(BM159^2*Y192^2)/X192^2</f>
        <v>4.3048873252859634</v>
      </c>
      <c r="CD192" s="121">
        <f>(BN159^2*Y192^2)/X192^2</f>
        <v>6.1990377484117882</v>
      </c>
      <c r="CE192" s="121">
        <f>(BO159^2*Y192^2)/X192^2</f>
        <v>8.4375791575604886</v>
      </c>
      <c r="CF192" s="121">
        <f>(BP159^2*Y192^2)/X192^2</f>
        <v>11.020511552732067</v>
      </c>
      <c r="CG192" s="121">
        <f t="shared" si="473"/>
        <v>7.7431372332420052</v>
      </c>
      <c r="CH192" s="121">
        <f t="shared" si="364"/>
        <v>1.9357843083105013</v>
      </c>
      <c r="CI192" s="121">
        <f t="shared" si="365"/>
        <v>0.86034858147133386</v>
      </c>
      <c r="CJ192" s="121">
        <f t="shared" si="366"/>
        <v>0.48394607707762533</v>
      </c>
      <c r="CK192" s="121">
        <f t="shared" si="367"/>
        <v>0.30972548932968019</v>
      </c>
      <c r="CL192" s="121">
        <f t="shared" si="368"/>
        <v>0.21508714536783347</v>
      </c>
      <c r="CM192" s="121">
        <f t="shared" si="369"/>
        <v>0.15802320884167356</v>
      </c>
      <c r="CN192" s="121">
        <f t="shared" si="370"/>
        <v>0.12098651926940633</v>
      </c>
      <c r="CO192" s="95">
        <f t="shared" si="371"/>
        <v>4.6954104205022107</v>
      </c>
      <c r="CP192" s="95">
        <f t="shared" si="372"/>
        <v>5.3915256820088437</v>
      </c>
      <c r="CQ192" s="95">
        <f t="shared" si="373"/>
        <v>6.5517177845198979</v>
      </c>
      <c r="CR192" s="95">
        <f t="shared" si="374"/>
        <v>8.1759867280353724</v>
      </c>
      <c r="CS192" s="95">
        <f t="shared" si="375"/>
        <v>10.264332512555267</v>
      </c>
      <c r="CT192" s="95">
        <f t="shared" si="376"/>
        <v>12.816755138079589</v>
      </c>
      <c r="CU192" s="95">
        <f t="shared" si="377"/>
        <v>15.833254604608328</v>
      </c>
      <c r="CV192" s="95">
        <f t="shared" si="378"/>
        <v>19.313830912141491</v>
      </c>
      <c r="CW192" s="95">
        <f t="shared" si="379"/>
        <v>4.6954104205022107</v>
      </c>
      <c r="CX192" s="95">
        <f t="shared" si="380"/>
        <v>5.3915256820088437</v>
      </c>
      <c r="CY192" s="95">
        <f t="shared" si="381"/>
        <v>6.5517177845198979</v>
      </c>
      <c r="CZ192" s="95">
        <f t="shared" si="382"/>
        <v>8.1759867280353724</v>
      </c>
      <c r="DA192" s="95">
        <f t="shared" si="383"/>
        <v>10.264332512555267</v>
      </c>
      <c r="DB192" s="95">
        <f t="shared" si="384"/>
        <v>12.816755138079589</v>
      </c>
      <c r="DC192" s="95">
        <f t="shared" si="385"/>
        <v>15.833254604608328</v>
      </c>
      <c r="DD192" s="95">
        <f t="shared" si="386"/>
        <v>19.313830912141491</v>
      </c>
      <c r="DE192" s="13">
        <f t="shared" si="474"/>
        <v>33.878232425979455</v>
      </c>
      <c r="DF192" s="13">
        <f t="shared" si="475"/>
        <v>11.16540720528776</v>
      </c>
      <c r="DG192" s="13">
        <f t="shared" si="476"/>
        <v>7.7246417629882824</v>
      </c>
      <c r="DH192" s="13">
        <f t="shared" si="477"/>
        <v>7.4244001964935178</v>
      </c>
      <c r="DI192" s="13">
        <f t="shared" si="387"/>
        <v>8.2772772826046843</v>
      </c>
      <c r="DJ192" s="13">
        <f t="shared" si="388"/>
        <v>9.7928743298831229</v>
      </c>
      <c r="DK192" s="13">
        <f t="shared" si="389"/>
        <v>11.803159992927183</v>
      </c>
      <c r="DL192" s="13">
        <f t="shared" si="390"/>
        <v>14.237945629809692</v>
      </c>
      <c r="DM192" s="95">
        <f t="shared" si="391"/>
        <v>33.878232425979455</v>
      </c>
      <c r="DN192" s="95">
        <f t="shared" si="392"/>
        <v>11.16540720528776</v>
      </c>
      <c r="DO192" s="95">
        <f t="shared" si="393"/>
        <v>7.7246417629882824</v>
      </c>
      <c r="DP192" s="95">
        <f t="shared" si="394"/>
        <v>7.4244001964935178</v>
      </c>
      <c r="DQ192" s="95">
        <f t="shared" si="395"/>
        <v>8.2772772826046843</v>
      </c>
      <c r="DR192" s="95">
        <f t="shared" si="396"/>
        <v>9.7928743298831229</v>
      </c>
      <c r="DS192" s="95">
        <f t="shared" si="397"/>
        <v>11.803159992927183</v>
      </c>
      <c r="DT192" s="95">
        <f t="shared" si="398"/>
        <v>14.237945629809692</v>
      </c>
      <c r="DU192" s="95">
        <f t="shared" si="399"/>
        <v>19.163568487488284</v>
      </c>
      <c r="DV192" s="95">
        <f t="shared" si="400"/>
        <v>8.6390812393259324</v>
      </c>
      <c r="DW192" s="95">
        <f t="shared" si="401"/>
        <v>7.0447268747967389</v>
      </c>
      <c r="DX192" s="95">
        <f t="shared" si="402"/>
        <v>6.9056033396469267</v>
      </c>
      <c r="DY192" s="95">
        <f t="shared" si="403"/>
        <v>7.3008027007924303</v>
      </c>
      <c r="DZ192" s="95">
        <f t="shared" si="404"/>
        <v>8.0030879357839346</v>
      </c>
      <c r="EA192" s="95">
        <f t="shared" si="405"/>
        <v>8.9345980240399854</v>
      </c>
      <c r="EB192" s="95">
        <f t="shared" si="406"/>
        <v>10.062809514173509</v>
      </c>
      <c r="EC192" s="95">
        <f t="shared" si="407"/>
        <v>19.163568487488284</v>
      </c>
      <c r="ED192" s="95">
        <f t="shared" si="408"/>
        <v>8.6390812393259324</v>
      </c>
      <c r="EE192" s="95">
        <f t="shared" si="409"/>
        <v>7.0447268747967389</v>
      </c>
      <c r="EF192" s="95">
        <f t="shared" si="410"/>
        <v>6.9056033396469267</v>
      </c>
      <c r="EG192" s="95">
        <f t="shared" si="411"/>
        <v>7.3008027007924303</v>
      </c>
      <c r="EH192" s="95">
        <f t="shared" si="412"/>
        <v>8.0030879357839346</v>
      </c>
      <c r="EI192" s="95">
        <f t="shared" si="413"/>
        <v>8.9345980240399872</v>
      </c>
      <c r="EJ192" s="95">
        <f t="shared" si="414"/>
        <v>10.062809514173509</v>
      </c>
      <c r="EK192" s="95">
        <f t="shared" si="415"/>
        <v>19.163568487488284</v>
      </c>
      <c r="EL192" s="95">
        <f t="shared" si="416"/>
        <v>8.6390812393259324</v>
      </c>
      <c r="EM192" s="95">
        <f t="shared" si="417"/>
        <v>7.0447268747967389</v>
      </c>
      <c r="EN192" s="95">
        <f t="shared" si="418"/>
        <v>6.9056033396469267</v>
      </c>
      <c r="EO192" s="95">
        <f t="shared" si="419"/>
        <v>7.3008027007924303</v>
      </c>
      <c r="EP192" s="95">
        <f t="shared" si="420"/>
        <v>8.0030879357839346</v>
      </c>
      <c r="EQ192" s="95">
        <f t="shared" si="421"/>
        <v>8.9345980240399872</v>
      </c>
      <c r="ER192" s="95">
        <f t="shared" si="422"/>
        <v>10.062809514173509</v>
      </c>
      <c r="ES192" s="95">
        <f t="shared" si="423"/>
        <v>1</v>
      </c>
      <c r="ET192" s="95">
        <f t="shared" si="424"/>
        <v>1</v>
      </c>
      <c r="EU192" s="95">
        <f t="shared" si="425"/>
        <v>1</v>
      </c>
      <c r="EV192" s="95">
        <f t="shared" si="426"/>
        <v>1</v>
      </c>
      <c r="EW192" s="95">
        <f t="shared" si="427"/>
        <v>1</v>
      </c>
      <c r="EX192" s="95">
        <f t="shared" si="428"/>
        <v>1</v>
      </c>
      <c r="EY192" s="95">
        <f t="shared" si="429"/>
        <v>1</v>
      </c>
      <c r="EZ192" s="95">
        <f t="shared" si="430"/>
        <v>1</v>
      </c>
      <c r="FA192" s="95">
        <f t="shared" si="431"/>
        <v>1</v>
      </c>
      <c r="FB192" s="95">
        <f t="shared" si="432"/>
        <v>1</v>
      </c>
      <c r="FC192" s="95">
        <f t="shared" si="433"/>
        <v>1</v>
      </c>
      <c r="FD192" s="95">
        <f t="shared" si="434"/>
        <v>1</v>
      </c>
      <c r="FE192" s="95">
        <f t="shared" si="435"/>
        <v>1</v>
      </c>
      <c r="FF192" s="95">
        <f t="shared" si="436"/>
        <v>1</v>
      </c>
      <c r="FG192" s="95">
        <f t="shared" si="437"/>
        <v>0.99999999999999989</v>
      </c>
      <c r="FH192" s="95">
        <f t="shared" si="438"/>
        <v>1</v>
      </c>
      <c r="FI192" s="95">
        <f t="shared" si="439"/>
        <v>1</v>
      </c>
      <c r="FJ192" s="95">
        <f t="shared" si="440"/>
        <v>1</v>
      </c>
      <c r="FK192" s="95">
        <f t="shared" si="441"/>
        <v>1</v>
      </c>
      <c r="FL192" s="95">
        <f t="shared" si="442"/>
        <v>1</v>
      </c>
      <c r="FM192" s="95">
        <f t="shared" si="443"/>
        <v>1</v>
      </c>
      <c r="FN192" s="95">
        <f t="shared" si="444"/>
        <v>1</v>
      </c>
      <c r="FO192" s="95">
        <f t="shared" si="445"/>
        <v>1</v>
      </c>
      <c r="FP192" s="95">
        <f t="shared" si="446"/>
        <v>1</v>
      </c>
      <c r="FQ192" s="115">
        <f t="shared" si="447"/>
        <v>18.74765127736196</v>
      </c>
      <c r="FR192" s="115">
        <f t="shared" si="448"/>
        <v>6.1090286165899368</v>
      </c>
      <c r="FS192" s="115">
        <f t="shared" si="449"/>
        <v>4.0836645082831966</v>
      </c>
      <c r="FT192" s="115">
        <f t="shared" si="450"/>
        <v>3.6371241279829452</v>
      </c>
      <c r="FU192" s="115">
        <f t="shared" si="451"/>
        <v>3.6171906044479138</v>
      </c>
      <c r="FV192" s="115">
        <f t="shared" si="452"/>
        <v>3.7289340289036343</v>
      </c>
      <c r="FW192" s="115">
        <f t="shared" si="453"/>
        <v>3.8737239277595581</v>
      </c>
      <c r="FX192" s="115">
        <f t="shared" si="454"/>
        <v>4.0159814331371466</v>
      </c>
      <c r="FY192" s="90"/>
      <c r="FZ192" s="90">
        <f t="shared" si="478"/>
        <v>3.6171906044479138</v>
      </c>
      <c r="GC192" s="102"/>
      <c r="GE192" s="103"/>
      <c r="GF192" s="103"/>
      <c r="GG192" s="103"/>
      <c r="GI192" s="105"/>
      <c r="GJ192" s="105"/>
      <c r="GK192" s="105"/>
      <c r="IC192" s="103"/>
      <c r="IE192" s="107"/>
      <c r="IG192" s="107"/>
      <c r="IH192" s="107"/>
      <c r="II192" s="107"/>
      <c r="IJ192" s="103"/>
      <c r="IL192" s="107"/>
      <c r="IN192" s="107"/>
      <c r="IP192" s="107"/>
      <c r="IQ192" s="103"/>
      <c r="IR192" s="108"/>
      <c r="IS192" s="107"/>
      <c r="IT192" s="107"/>
      <c r="IU192" s="107"/>
      <c r="IV192" s="107"/>
      <c r="IW192" s="107"/>
      <c r="IY192" s="107"/>
      <c r="IZ192" s="106"/>
      <c r="JA192" s="106"/>
      <c r="JB192" s="106"/>
      <c r="JC192" s="106"/>
      <c r="JD192" s="106"/>
      <c r="JE192" s="106"/>
      <c r="JF192" s="106"/>
    </row>
    <row r="193" spans="1:318" s="27" customFormat="1" ht="13.8" x14ac:dyDescent="0.3">
      <c r="M193" s="100"/>
      <c r="N193" s="100"/>
      <c r="O193" s="100"/>
      <c r="P193" s="100"/>
      <c r="Q193" s="100"/>
      <c r="R193" s="100"/>
      <c r="S193" s="101"/>
      <c r="T193" s="100"/>
      <c r="X193" s="118">
        <f t="shared" si="479"/>
        <v>25.785341502012496</v>
      </c>
      <c r="Y193" s="118">
        <v>10</v>
      </c>
      <c r="Z193" s="40">
        <v>1.7999999999999999E-2</v>
      </c>
      <c r="AA193" s="40">
        <v>10000000</v>
      </c>
      <c r="AB193" s="40">
        <v>10000000</v>
      </c>
      <c r="AC193" s="98">
        <v>3900000</v>
      </c>
      <c r="AD193" s="42">
        <v>0.33</v>
      </c>
      <c r="AE193" s="42">
        <v>0.33</v>
      </c>
      <c r="AF193" s="41">
        <v>1.7999999999999999E-2</v>
      </c>
      <c r="AG193" s="40">
        <v>10000000</v>
      </c>
      <c r="AH193" s="40">
        <v>10000000</v>
      </c>
      <c r="AI193" s="98">
        <v>3900000</v>
      </c>
      <c r="AJ193" s="42">
        <v>0.33</v>
      </c>
      <c r="AK193" s="42">
        <v>0.33</v>
      </c>
      <c r="AL193" s="42">
        <f>AL157</f>
        <v>0.2006</v>
      </c>
      <c r="AM193" s="40">
        <v>6000</v>
      </c>
      <c r="AN193" s="40">
        <f>AN157</f>
        <v>10000</v>
      </c>
      <c r="AO193" s="40">
        <f>AO157</f>
        <v>10000</v>
      </c>
      <c r="AP193" s="42">
        <v>0.03</v>
      </c>
      <c r="AQ193" s="42">
        <v>0.03</v>
      </c>
      <c r="AR193" s="4">
        <f t="shared" si="455"/>
        <v>0.21860000000000002</v>
      </c>
      <c r="AS193" s="11">
        <f t="shared" si="456"/>
        <v>2.5785341502012495</v>
      </c>
      <c r="AT193" s="15">
        <f t="shared" si="457"/>
        <v>4826.322971608126</v>
      </c>
      <c r="AU193" s="19">
        <f t="shared" si="458"/>
        <v>0.19996166295283049</v>
      </c>
      <c r="AV193" s="13">
        <f t="shared" si="459"/>
        <v>0.5</v>
      </c>
      <c r="AW193" s="11">
        <f t="shared" si="460"/>
        <v>1</v>
      </c>
      <c r="AX193" s="11">
        <f t="shared" si="461"/>
        <v>0.8911</v>
      </c>
      <c r="AY193" s="11">
        <f t="shared" si="462"/>
        <v>201997.53114128605</v>
      </c>
      <c r="AZ193" s="11">
        <f t="shared" si="463"/>
        <v>1</v>
      </c>
      <c r="BA193" s="11">
        <f t="shared" si="464"/>
        <v>0.34752899999999998</v>
      </c>
      <c r="BB193" s="11">
        <f t="shared" si="465"/>
        <v>1.025058</v>
      </c>
      <c r="BC193" s="11">
        <f t="shared" si="466"/>
        <v>0.99909999999999999</v>
      </c>
      <c r="BD193" s="11">
        <f t="shared" si="467"/>
        <v>0.8911</v>
      </c>
      <c r="BE193" s="11">
        <f t="shared" si="468"/>
        <v>201997.53114128605</v>
      </c>
      <c r="BF193" s="11">
        <f t="shared" si="469"/>
        <v>1</v>
      </c>
      <c r="BG193" s="11">
        <f t="shared" si="470"/>
        <v>0.34752899999999998</v>
      </c>
      <c r="BH193" s="11">
        <f t="shared" si="471"/>
        <v>1.025058</v>
      </c>
      <c r="BI193" s="121">
        <f>16*X193^2/(3*BI159^2*Y193^2)</f>
        <v>35.460471273355097</v>
      </c>
      <c r="BJ193" s="121">
        <f>16*X193^2/(3*BJ159^2*Y193^2)</f>
        <v>8.8651178183387742</v>
      </c>
      <c r="BK193" s="121">
        <f>16*X193^2/(3*BK159^2*Y193^2)</f>
        <v>3.9400523637061213</v>
      </c>
      <c r="BL193" s="121">
        <f>16*X193^2/(3*BL159^2*Y193^2)</f>
        <v>2.2162794545846936</v>
      </c>
      <c r="BM193" s="121">
        <f>16*X193^2/(3*BM159^2*Y193^2)</f>
        <v>1.4184188509342037</v>
      </c>
      <c r="BN193" s="121">
        <f>16*X193^2/(3*BN159^2*Y193^2)</f>
        <v>0.98501309092653033</v>
      </c>
      <c r="BO193" s="121">
        <f>16*X193^2/(3*BO159^2*Y193^2)</f>
        <v>0.72368308721132846</v>
      </c>
      <c r="BP193" s="121">
        <f>16*X193^2/(3*BP159^2*Y193^2)</f>
        <v>0.55406986364617339</v>
      </c>
      <c r="BQ193" s="121">
        <f t="shared" si="472"/>
        <v>1.3333333333333333</v>
      </c>
      <c r="BR193" s="121">
        <f t="shared" si="472"/>
        <v>1.3333333333333333</v>
      </c>
      <c r="BS193" s="121">
        <f t="shared" si="472"/>
        <v>1.3333333333333333</v>
      </c>
      <c r="BT193" s="121">
        <f t="shared" si="472"/>
        <v>1.3333333333333333</v>
      </c>
      <c r="BU193" s="121">
        <f t="shared" si="472"/>
        <v>1.3333333333333333</v>
      </c>
      <c r="BV193" s="121">
        <f t="shared" si="472"/>
        <v>1.3333333333333333</v>
      </c>
      <c r="BW193" s="121">
        <f t="shared" si="472"/>
        <v>1.3333333333333333</v>
      </c>
      <c r="BX193" s="121">
        <f t="shared" si="472"/>
        <v>1.3333333333333333</v>
      </c>
      <c r="BY193" s="121">
        <f>(BI159^2*Y193^2)/X193^2</f>
        <v>0.15040221243028956</v>
      </c>
      <c r="BZ193" s="121">
        <f>(BJ159^2*Y193^2)/X193^2</f>
        <v>0.60160884972115825</v>
      </c>
      <c r="CA193" s="121">
        <f>(BK159^2*Y193^2)/X193^2</f>
        <v>1.353619911872606</v>
      </c>
      <c r="CB193" s="121">
        <f>(BL159^2*Y193^2)/X193^2</f>
        <v>2.406435398884633</v>
      </c>
      <c r="CC193" s="121">
        <f>(BM159^2*Y193^2)/X193^2</f>
        <v>3.760055310757239</v>
      </c>
      <c r="CD193" s="121">
        <f>(BN159^2*Y193^2)/X193^2</f>
        <v>5.414479647490424</v>
      </c>
      <c r="CE193" s="121">
        <f>(BO159^2*Y193^2)/X193^2</f>
        <v>7.369708409084188</v>
      </c>
      <c r="CF193" s="121">
        <f>(BP159^2*Y193^2)/X193^2</f>
        <v>9.6257415955385319</v>
      </c>
      <c r="CG193" s="121">
        <f t="shared" si="473"/>
        <v>8.8651178183387742</v>
      </c>
      <c r="CH193" s="121">
        <f t="shared" si="364"/>
        <v>2.2162794545846936</v>
      </c>
      <c r="CI193" s="121">
        <f t="shared" si="365"/>
        <v>0.98501309092653033</v>
      </c>
      <c r="CJ193" s="121">
        <f t="shared" si="366"/>
        <v>0.55406986364617339</v>
      </c>
      <c r="CK193" s="121">
        <f t="shared" si="367"/>
        <v>0.35460471273355093</v>
      </c>
      <c r="CL193" s="121">
        <f t="shared" si="368"/>
        <v>0.24625327273163258</v>
      </c>
      <c r="CM193" s="121">
        <f t="shared" si="369"/>
        <v>0.18092077180283211</v>
      </c>
      <c r="CN193" s="121">
        <f t="shared" si="370"/>
        <v>0.13851746591154335</v>
      </c>
      <c r="CO193" s="95">
        <f t="shared" si="371"/>
        <v>4.6660433429139765</v>
      </c>
      <c r="CP193" s="95">
        <f t="shared" si="372"/>
        <v>5.2740573716559025</v>
      </c>
      <c r="CQ193" s="95">
        <f t="shared" si="373"/>
        <v>6.2874140862257804</v>
      </c>
      <c r="CR193" s="95">
        <f t="shared" si="374"/>
        <v>7.7061134866236101</v>
      </c>
      <c r="CS193" s="95">
        <f t="shared" si="375"/>
        <v>9.5301555728493916</v>
      </c>
      <c r="CT193" s="95">
        <f t="shared" si="376"/>
        <v>11.759540344903122</v>
      </c>
      <c r="CU193" s="95">
        <f t="shared" si="377"/>
        <v>14.394267802784807</v>
      </c>
      <c r="CV193" s="95">
        <f t="shared" si="378"/>
        <v>17.434337946494441</v>
      </c>
      <c r="CW193" s="95">
        <f t="shared" si="379"/>
        <v>4.6660433429139765</v>
      </c>
      <c r="CX193" s="95">
        <f t="shared" si="380"/>
        <v>5.2740573716559025</v>
      </c>
      <c r="CY193" s="95">
        <f t="shared" si="381"/>
        <v>6.2874140862257804</v>
      </c>
      <c r="CZ193" s="95">
        <f t="shared" si="382"/>
        <v>7.7061134866236101</v>
      </c>
      <c r="DA193" s="95">
        <f t="shared" si="383"/>
        <v>9.5301555728493916</v>
      </c>
      <c r="DB193" s="95">
        <f t="shared" si="384"/>
        <v>11.759540344903122</v>
      </c>
      <c r="DC193" s="95">
        <f t="shared" si="385"/>
        <v>14.394267802784807</v>
      </c>
      <c r="DD193" s="95">
        <f t="shared" si="386"/>
        <v>17.434337946494441</v>
      </c>
      <c r="DE193" s="13">
        <f t="shared" si="474"/>
        <v>38.344361485785385</v>
      </c>
      <c r="DF193" s="13">
        <f t="shared" si="475"/>
        <v>12.200214668059932</v>
      </c>
      <c r="DG193" s="13">
        <f t="shared" si="476"/>
        <v>8.0271602755787264</v>
      </c>
      <c r="DH193" s="13">
        <f t="shared" si="477"/>
        <v>7.356202853469326</v>
      </c>
      <c r="DI193" s="13">
        <f t="shared" si="387"/>
        <v>7.9119621616914424</v>
      </c>
      <c r="DJ193" s="13">
        <f t="shared" si="388"/>
        <v>9.1329807384169541</v>
      </c>
      <c r="DK193" s="13">
        <f t="shared" si="389"/>
        <v>10.826879496295517</v>
      </c>
      <c r="DL193" s="13">
        <f t="shared" si="390"/>
        <v>12.913299459184705</v>
      </c>
      <c r="DM193" s="95">
        <f t="shared" si="391"/>
        <v>38.344361485785385</v>
      </c>
      <c r="DN193" s="95">
        <f t="shared" si="392"/>
        <v>12.200214668059932</v>
      </c>
      <c r="DO193" s="95">
        <f t="shared" si="393"/>
        <v>8.0271602755787264</v>
      </c>
      <c r="DP193" s="95">
        <f t="shared" si="394"/>
        <v>7.356202853469326</v>
      </c>
      <c r="DQ193" s="95">
        <f t="shared" si="395"/>
        <v>7.9119621616914424</v>
      </c>
      <c r="DR193" s="95">
        <f t="shared" si="396"/>
        <v>9.1329807384169541</v>
      </c>
      <c r="DS193" s="95">
        <f t="shared" si="397"/>
        <v>10.826879496295517</v>
      </c>
      <c r="DT193" s="95">
        <f t="shared" si="398"/>
        <v>12.913299459184705</v>
      </c>
      <c r="DU193" s="95">
        <f t="shared" si="399"/>
        <v>21.233047642188676</v>
      </c>
      <c r="DV193" s="95">
        <f t="shared" si="400"/>
        <v>9.118582042965599</v>
      </c>
      <c r="DW193" s="95">
        <f t="shared" si="401"/>
        <v>7.1849054830127983</v>
      </c>
      <c r="DX193" s="95">
        <f t="shared" si="402"/>
        <v>6.8740026004151211</v>
      </c>
      <c r="DY193" s="95">
        <f t="shared" si="403"/>
        <v>7.1315259025846194</v>
      </c>
      <c r="DZ193" s="95">
        <f t="shared" si="404"/>
        <v>7.697311722519073</v>
      </c>
      <c r="EA193" s="95">
        <f t="shared" si="405"/>
        <v>8.4822169777547778</v>
      </c>
      <c r="EB193" s="95">
        <f t="shared" si="406"/>
        <v>9.4490055687986683</v>
      </c>
      <c r="EC193" s="95">
        <f t="shared" si="407"/>
        <v>21.233047642188676</v>
      </c>
      <c r="ED193" s="95">
        <f t="shared" si="408"/>
        <v>9.118582042965599</v>
      </c>
      <c r="EE193" s="95">
        <f t="shared" si="409"/>
        <v>7.1849054830127983</v>
      </c>
      <c r="EF193" s="95">
        <f t="shared" si="410"/>
        <v>6.874002600415122</v>
      </c>
      <c r="EG193" s="95">
        <f t="shared" si="411"/>
        <v>7.1315259025846194</v>
      </c>
      <c r="EH193" s="95">
        <f t="shared" si="412"/>
        <v>7.697311722519073</v>
      </c>
      <c r="EI193" s="95">
        <f t="shared" si="413"/>
        <v>8.4822169777547778</v>
      </c>
      <c r="EJ193" s="95">
        <f t="shared" si="414"/>
        <v>9.4490055687986683</v>
      </c>
      <c r="EK193" s="95">
        <f t="shared" si="415"/>
        <v>21.233047642188676</v>
      </c>
      <c r="EL193" s="95">
        <f t="shared" si="416"/>
        <v>9.118582042965599</v>
      </c>
      <c r="EM193" s="95">
        <f t="shared" si="417"/>
        <v>7.1849054830127983</v>
      </c>
      <c r="EN193" s="95">
        <f t="shared" si="418"/>
        <v>6.874002600415122</v>
      </c>
      <c r="EO193" s="95">
        <f t="shared" si="419"/>
        <v>7.1315259025846194</v>
      </c>
      <c r="EP193" s="95">
        <f t="shared" si="420"/>
        <v>7.697311722519073</v>
      </c>
      <c r="EQ193" s="95">
        <f t="shared" si="421"/>
        <v>8.4822169777547778</v>
      </c>
      <c r="ER193" s="95">
        <f t="shared" si="422"/>
        <v>9.4490055687986683</v>
      </c>
      <c r="ES193" s="95">
        <f t="shared" si="423"/>
        <v>1</v>
      </c>
      <c r="ET193" s="95">
        <f t="shared" si="424"/>
        <v>1</v>
      </c>
      <c r="EU193" s="95">
        <f t="shared" si="425"/>
        <v>1</v>
      </c>
      <c r="EV193" s="95">
        <f t="shared" si="426"/>
        <v>1</v>
      </c>
      <c r="EW193" s="95">
        <f t="shared" si="427"/>
        <v>1</v>
      </c>
      <c r="EX193" s="95">
        <f t="shared" si="428"/>
        <v>1</v>
      </c>
      <c r="EY193" s="95">
        <f t="shared" si="429"/>
        <v>1</v>
      </c>
      <c r="EZ193" s="95">
        <f t="shared" si="430"/>
        <v>1</v>
      </c>
      <c r="FA193" s="95">
        <f t="shared" si="431"/>
        <v>1</v>
      </c>
      <c r="FB193" s="95">
        <f t="shared" si="432"/>
        <v>1</v>
      </c>
      <c r="FC193" s="95">
        <f t="shared" si="433"/>
        <v>1</v>
      </c>
      <c r="FD193" s="95">
        <f t="shared" si="434"/>
        <v>1</v>
      </c>
      <c r="FE193" s="95">
        <f t="shared" si="435"/>
        <v>1</v>
      </c>
      <c r="FF193" s="95">
        <f t="shared" si="436"/>
        <v>1</v>
      </c>
      <c r="FG193" s="95">
        <f t="shared" si="437"/>
        <v>1</v>
      </c>
      <c r="FH193" s="95">
        <f t="shared" si="438"/>
        <v>1</v>
      </c>
      <c r="FI193" s="95">
        <f t="shared" si="439"/>
        <v>1</v>
      </c>
      <c r="FJ193" s="95">
        <f t="shared" si="440"/>
        <v>1</v>
      </c>
      <c r="FK193" s="95">
        <f t="shared" si="441"/>
        <v>1</v>
      </c>
      <c r="FL193" s="95">
        <f t="shared" si="442"/>
        <v>1</v>
      </c>
      <c r="FM193" s="95">
        <f t="shared" si="443"/>
        <v>1</v>
      </c>
      <c r="FN193" s="95">
        <f t="shared" si="444"/>
        <v>1</v>
      </c>
      <c r="FO193" s="95">
        <f t="shared" si="445"/>
        <v>1</v>
      </c>
      <c r="FP193" s="95">
        <f t="shared" si="446"/>
        <v>1</v>
      </c>
      <c r="FQ193" s="115">
        <f t="shared" si="447"/>
        <v>21.228870581995171</v>
      </c>
      <c r="FR193" s="115">
        <f t="shared" si="448"/>
        <v>6.6901706350728496</v>
      </c>
      <c r="FS193" s="115">
        <f t="shared" si="449"/>
        <v>4.2851566623187436</v>
      </c>
      <c r="FT193" s="115">
        <f t="shared" si="450"/>
        <v>3.6916592053568729</v>
      </c>
      <c r="FU193" s="115">
        <f t="shared" si="451"/>
        <v>3.6011222933277187</v>
      </c>
      <c r="FV193" s="115">
        <f t="shared" si="452"/>
        <v>3.6777739940810124</v>
      </c>
      <c r="FW193" s="115">
        <f t="shared" si="453"/>
        <v>3.806396446781767</v>
      </c>
      <c r="FX193" s="115">
        <f t="shared" si="454"/>
        <v>3.942903699481513</v>
      </c>
      <c r="FY193" s="90"/>
      <c r="FZ193" s="90">
        <f t="shared" si="478"/>
        <v>3.6011222933277187</v>
      </c>
      <c r="GC193" s="102"/>
      <c r="GE193" s="103"/>
      <c r="GF193" s="103"/>
      <c r="GG193" s="103"/>
      <c r="GI193" s="105"/>
      <c r="GJ193" s="105"/>
      <c r="GK193" s="105"/>
      <c r="IC193" s="103"/>
      <c r="IE193" s="107"/>
      <c r="IG193" s="107"/>
      <c r="IH193" s="107"/>
      <c r="II193" s="107"/>
      <c r="IJ193" s="103"/>
      <c r="IL193" s="107"/>
      <c r="IM193" s="110"/>
      <c r="IN193" s="107"/>
      <c r="IP193" s="107"/>
      <c r="IQ193" s="103"/>
      <c r="IR193" s="108"/>
      <c r="IS193" s="107"/>
      <c r="IT193" s="107"/>
      <c r="IU193" s="107"/>
      <c r="IV193" s="107"/>
      <c r="IW193" s="107"/>
      <c r="IX193" s="103"/>
      <c r="IY193" s="107"/>
      <c r="IZ193" s="106"/>
      <c r="JA193" s="106"/>
      <c r="JB193" s="106"/>
      <c r="JC193" s="106"/>
      <c r="JD193" s="106"/>
      <c r="JE193" s="106"/>
      <c r="JF193" s="106"/>
    </row>
    <row r="194" spans="1:318" s="122" customFormat="1" ht="13.8" x14ac:dyDescent="0.3">
      <c r="A194" s="27"/>
      <c r="L194" s="27"/>
      <c r="M194" s="100"/>
      <c r="N194" s="100"/>
      <c r="O194" s="100"/>
      <c r="P194" s="100"/>
      <c r="Q194" s="100"/>
      <c r="R194" s="100"/>
      <c r="S194" s="101"/>
      <c r="T194" s="100"/>
      <c r="U194" s="27"/>
      <c r="X194" s="118">
        <f t="shared" si="479"/>
        <v>27.590315407153373</v>
      </c>
      <c r="Y194" s="118">
        <v>10</v>
      </c>
      <c r="Z194" s="40">
        <v>1.7999999999999999E-2</v>
      </c>
      <c r="AA194" s="40">
        <v>10000000</v>
      </c>
      <c r="AB194" s="40">
        <v>10000000</v>
      </c>
      <c r="AC194" s="98">
        <v>3900000</v>
      </c>
      <c r="AD194" s="42">
        <v>0.33</v>
      </c>
      <c r="AE194" s="42">
        <v>0.33</v>
      </c>
      <c r="AF194" s="41">
        <v>1.7999999999999999E-2</v>
      </c>
      <c r="AG194" s="40">
        <v>10000000</v>
      </c>
      <c r="AH194" s="40">
        <v>10000000</v>
      </c>
      <c r="AI194" s="98">
        <v>3900000</v>
      </c>
      <c r="AJ194" s="42">
        <v>0.33</v>
      </c>
      <c r="AK194" s="42">
        <v>0.33</v>
      </c>
      <c r="AL194" s="42">
        <f>AL157</f>
        <v>0.2006</v>
      </c>
      <c r="AM194" s="40">
        <v>6000</v>
      </c>
      <c r="AN194" s="40">
        <f>AN157</f>
        <v>10000</v>
      </c>
      <c r="AO194" s="40">
        <f>AO157</f>
        <v>10000</v>
      </c>
      <c r="AP194" s="42">
        <v>0.03</v>
      </c>
      <c r="AQ194" s="42">
        <v>0.03</v>
      </c>
      <c r="AR194" s="4">
        <f t="shared" si="455"/>
        <v>0.21860000000000002</v>
      </c>
      <c r="AS194" s="11">
        <f t="shared" si="456"/>
        <v>2.7590315407153372</v>
      </c>
      <c r="AT194" s="15">
        <f t="shared" si="457"/>
        <v>4826.322971608126</v>
      </c>
      <c r="AU194" s="19">
        <f t="shared" si="458"/>
        <v>0.19996166295283049</v>
      </c>
      <c r="AV194" s="13">
        <f t="shared" si="459"/>
        <v>0.5</v>
      </c>
      <c r="AW194" s="11">
        <f t="shared" si="460"/>
        <v>1</v>
      </c>
      <c r="AX194" s="11">
        <f t="shared" si="461"/>
        <v>0.8911</v>
      </c>
      <c r="AY194" s="11">
        <f t="shared" si="462"/>
        <v>201997.53114128605</v>
      </c>
      <c r="AZ194" s="11">
        <f t="shared" si="463"/>
        <v>1</v>
      </c>
      <c r="BA194" s="11">
        <f t="shared" si="464"/>
        <v>0.34752899999999998</v>
      </c>
      <c r="BB194" s="11">
        <f t="shared" si="465"/>
        <v>1.025058</v>
      </c>
      <c r="BC194" s="11">
        <f t="shared" si="466"/>
        <v>0.99909999999999999</v>
      </c>
      <c r="BD194" s="11">
        <f t="shared" si="467"/>
        <v>0.8911</v>
      </c>
      <c r="BE194" s="11">
        <f t="shared" si="468"/>
        <v>201997.53114128605</v>
      </c>
      <c r="BF194" s="11">
        <f t="shared" si="469"/>
        <v>1</v>
      </c>
      <c r="BG194" s="11">
        <f t="shared" si="470"/>
        <v>0.34752899999999998</v>
      </c>
      <c r="BH194" s="11">
        <f t="shared" si="471"/>
        <v>1.025058</v>
      </c>
      <c r="BI194" s="121">
        <f>16*X194^2/(3*BI159^2*Y194^2)</f>
        <v>40.598693560864255</v>
      </c>
      <c r="BJ194" s="121">
        <f>16*X194^2/(3*BJ159^2*Y194^2)</f>
        <v>10.149673390216064</v>
      </c>
      <c r="BK194" s="121">
        <f>16*X194^2/(3*BK159^2*Y194^2)</f>
        <v>4.5109659512071394</v>
      </c>
      <c r="BL194" s="121">
        <f>16*X194^2/(3*BL159^2*Y194^2)</f>
        <v>2.537418347554016</v>
      </c>
      <c r="BM194" s="121">
        <f>16*X194^2/(3*BM159^2*Y194^2)</f>
        <v>1.6239477424345703</v>
      </c>
      <c r="BN194" s="121">
        <f>16*X194^2/(3*BN159^2*Y194^2)</f>
        <v>1.1277414878017848</v>
      </c>
      <c r="BO194" s="121">
        <f>16*X194^2/(3*BO159^2*Y194^2)</f>
        <v>0.82854476654825016</v>
      </c>
      <c r="BP194" s="121">
        <f>16*X194^2/(3*BP159^2*Y194^2)</f>
        <v>0.63435458688850399</v>
      </c>
      <c r="BQ194" s="121">
        <f t="shared" si="472"/>
        <v>1.3333333333333333</v>
      </c>
      <c r="BR194" s="121">
        <f t="shared" si="472"/>
        <v>1.3333333333333333</v>
      </c>
      <c r="BS194" s="121">
        <f t="shared" si="472"/>
        <v>1.3333333333333333</v>
      </c>
      <c r="BT194" s="121">
        <f t="shared" si="472"/>
        <v>1.3333333333333333</v>
      </c>
      <c r="BU194" s="121">
        <f t="shared" si="472"/>
        <v>1.3333333333333333</v>
      </c>
      <c r="BV194" s="121">
        <f t="shared" si="472"/>
        <v>1.3333333333333333</v>
      </c>
      <c r="BW194" s="121">
        <f t="shared" si="472"/>
        <v>1.3333333333333333</v>
      </c>
      <c r="BX194" s="121">
        <f t="shared" si="472"/>
        <v>1.3333333333333333</v>
      </c>
      <c r="BY194" s="121">
        <f>(BI159^2*Y194^2)/X194^2</f>
        <v>0.13136711715458951</v>
      </c>
      <c r="BZ194" s="121">
        <f>(BJ159^2*Y194^2)/X194^2</f>
        <v>0.52546846861835805</v>
      </c>
      <c r="CA194" s="121">
        <f>(BK159^2*Y194^2)/X194^2</f>
        <v>1.1823040543913055</v>
      </c>
      <c r="CB194" s="121">
        <f>(BL159^2*Y194^2)/X194^2</f>
        <v>2.1018738744734322</v>
      </c>
      <c r="CC194" s="121">
        <f>(BM159^2*Y194^2)/X194^2</f>
        <v>3.2841779288647377</v>
      </c>
      <c r="CD194" s="121">
        <f>(BN159^2*Y194^2)/X194^2</f>
        <v>4.7292162175652219</v>
      </c>
      <c r="CE194" s="121">
        <f>(BO159^2*Y194^2)/X194^2</f>
        <v>6.4369887405748862</v>
      </c>
      <c r="CF194" s="121">
        <f>(BP159^2*Y194^2)/X194^2</f>
        <v>8.4074954978937289</v>
      </c>
      <c r="CG194" s="121">
        <f t="shared" si="473"/>
        <v>10.149673390216064</v>
      </c>
      <c r="CH194" s="121">
        <f t="shared" si="364"/>
        <v>2.537418347554016</v>
      </c>
      <c r="CI194" s="121">
        <f t="shared" si="365"/>
        <v>1.1277414878017848</v>
      </c>
      <c r="CJ194" s="121">
        <f t="shared" si="366"/>
        <v>0.63435458688850399</v>
      </c>
      <c r="CK194" s="121">
        <f t="shared" si="367"/>
        <v>0.40598693560864257</v>
      </c>
      <c r="CL194" s="121">
        <f t="shared" si="368"/>
        <v>0.28193537195044621</v>
      </c>
      <c r="CM194" s="121">
        <f t="shared" si="369"/>
        <v>0.20713619163706254</v>
      </c>
      <c r="CN194" s="121">
        <f t="shared" si="370"/>
        <v>0.158588646722126</v>
      </c>
      <c r="CO194" s="95">
        <f t="shared" si="371"/>
        <v>4.6403930000122067</v>
      </c>
      <c r="CP194" s="95">
        <f t="shared" si="372"/>
        <v>5.1714560000488277</v>
      </c>
      <c r="CQ194" s="95">
        <f t="shared" si="373"/>
        <v>6.0565610001098609</v>
      </c>
      <c r="CR194" s="95">
        <f t="shared" si="374"/>
        <v>7.2957080001953099</v>
      </c>
      <c r="CS194" s="95">
        <f t="shared" si="375"/>
        <v>8.888897000305171</v>
      </c>
      <c r="CT194" s="95">
        <f t="shared" si="376"/>
        <v>10.836128000439446</v>
      </c>
      <c r="CU194" s="95">
        <f t="shared" si="377"/>
        <v>13.137401000598135</v>
      </c>
      <c r="CV194" s="95">
        <f t="shared" si="378"/>
        <v>15.792716000781237</v>
      </c>
      <c r="CW194" s="95">
        <f t="shared" si="379"/>
        <v>4.6403930000122067</v>
      </c>
      <c r="CX194" s="95">
        <f t="shared" si="380"/>
        <v>5.1714560000488277</v>
      </c>
      <c r="CY194" s="95">
        <f t="shared" si="381"/>
        <v>6.0565610001098609</v>
      </c>
      <c r="CZ194" s="95">
        <f t="shared" si="382"/>
        <v>7.2957080001953099</v>
      </c>
      <c r="DA194" s="95">
        <f t="shared" si="383"/>
        <v>8.888897000305171</v>
      </c>
      <c r="DB194" s="95">
        <f t="shared" si="384"/>
        <v>10.836128000439446</v>
      </c>
      <c r="DC194" s="95">
        <f t="shared" si="385"/>
        <v>13.137401000598135</v>
      </c>
      <c r="DD194" s="95">
        <f t="shared" si="386"/>
        <v>15.792716000781237</v>
      </c>
      <c r="DE194" s="13">
        <f t="shared" si="474"/>
        <v>43.463548678018846</v>
      </c>
      <c r="DF194" s="13">
        <f t="shared" si="475"/>
        <v>13.408629858834422</v>
      </c>
      <c r="DG194" s="13">
        <f t="shared" si="476"/>
        <v>8.4267580055984457</v>
      </c>
      <c r="DH194" s="13">
        <f t="shared" si="477"/>
        <v>7.3727802220274476</v>
      </c>
      <c r="DI194" s="13">
        <f t="shared" si="387"/>
        <v>7.6416136712993081</v>
      </c>
      <c r="DJ194" s="13">
        <f t="shared" si="388"/>
        <v>8.5904457053670065</v>
      </c>
      <c r="DK194" s="13">
        <f t="shared" si="389"/>
        <v>9.9990215071231354</v>
      </c>
      <c r="DL194" s="13">
        <f t="shared" si="390"/>
        <v>11.775338084782232</v>
      </c>
      <c r="DM194" s="95">
        <f t="shared" si="391"/>
        <v>43.463548678018846</v>
      </c>
      <c r="DN194" s="95">
        <f t="shared" si="392"/>
        <v>13.408629858834422</v>
      </c>
      <c r="DO194" s="95">
        <f t="shared" si="393"/>
        <v>8.4267580055984457</v>
      </c>
      <c r="DP194" s="95">
        <f t="shared" si="394"/>
        <v>7.3727802220274476</v>
      </c>
      <c r="DQ194" s="95">
        <f t="shared" si="395"/>
        <v>7.6416136712993081</v>
      </c>
      <c r="DR194" s="95">
        <f t="shared" si="396"/>
        <v>8.5904457053670065</v>
      </c>
      <c r="DS194" s="95">
        <f t="shared" si="397"/>
        <v>9.9990215071231354</v>
      </c>
      <c r="DT194" s="95">
        <f t="shared" si="398"/>
        <v>11.775338084782232</v>
      </c>
      <c r="DU194" s="95">
        <f t="shared" si="399"/>
        <v>23.605135649828281</v>
      </c>
      <c r="DV194" s="95">
        <f t="shared" si="400"/>
        <v>9.6785278067451568</v>
      </c>
      <c r="DW194" s="95">
        <f t="shared" si="401"/>
        <v>7.3700678823674952</v>
      </c>
      <c r="DX194" s="95">
        <f t="shared" si="402"/>
        <v>6.8816840888386359</v>
      </c>
      <c r="DY194" s="95">
        <f t="shared" si="403"/>
        <v>7.0062539818946359</v>
      </c>
      <c r="DZ194" s="95">
        <f t="shared" si="404"/>
        <v>7.4459161791846533</v>
      </c>
      <c r="EA194" s="95">
        <f t="shared" si="405"/>
        <v>8.0986107655959945</v>
      </c>
      <c r="EB194" s="95">
        <f t="shared" si="406"/>
        <v>8.9217061308190448</v>
      </c>
      <c r="EC194" s="95">
        <f t="shared" si="407"/>
        <v>23.605135649828281</v>
      </c>
      <c r="ED194" s="95">
        <f t="shared" si="408"/>
        <v>9.6785278067451568</v>
      </c>
      <c r="EE194" s="95">
        <f t="shared" si="409"/>
        <v>7.3700678823674952</v>
      </c>
      <c r="EF194" s="95">
        <f t="shared" si="410"/>
        <v>6.8816840888386359</v>
      </c>
      <c r="EG194" s="95">
        <f t="shared" si="411"/>
        <v>7.0062539818946359</v>
      </c>
      <c r="EH194" s="95">
        <f t="shared" si="412"/>
        <v>7.4459161791846533</v>
      </c>
      <c r="EI194" s="95">
        <f t="shared" si="413"/>
        <v>8.0986107655959945</v>
      </c>
      <c r="EJ194" s="95">
        <f t="shared" si="414"/>
        <v>8.9217061308190466</v>
      </c>
      <c r="EK194" s="95">
        <f t="shared" si="415"/>
        <v>23.605135649828281</v>
      </c>
      <c r="EL194" s="95">
        <f t="shared" si="416"/>
        <v>9.6785278067451568</v>
      </c>
      <c r="EM194" s="95">
        <f t="shared" si="417"/>
        <v>7.3700678823674952</v>
      </c>
      <c r="EN194" s="95">
        <f t="shared" si="418"/>
        <v>6.8816840888386359</v>
      </c>
      <c r="EO194" s="95">
        <f t="shared" si="419"/>
        <v>7.0062539818946359</v>
      </c>
      <c r="EP194" s="95">
        <f t="shared" si="420"/>
        <v>7.4459161791846533</v>
      </c>
      <c r="EQ194" s="95">
        <f t="shared" si="421"/>
        <v>8.0986107655959945</v>
      </c>
      <c r="ER194" s="95">
        <f t="shared" si="422"/>
        <v>8.9217061308190466</v>
      </c>
      <c r="ES194" s="95">
        <f t="shared" si="423"/>
        <v>1</v>
      </c>
      <c r="ET194" s="95">
        <f t="shared" si="424"/>
        <v>1</v>
      </c>
      <c r="EU194" s="95">
        <f t="shared" si="425"/>
        <v>1</v>
      </c>
      <c r="EV194" s="95">
        <f t="shared" si="426"/>
        <v>1</v>
      </c>
      <c r="EW194" s="95">
        <f t="shared" si="427"/>
        <v>1</v>
      </c>
      <c r="EX194" s="95">
        <f t="shared" si="428"/>
        <v>1</v>
      </c>
      <c r="EY194" s="95">
        <f t="shared" si="429"/>
        <v>1</v>
      </c>
      <c r="EZ194" s="95">
        <f t="shared" si="430"/>
        <v>1</v>
      </c>
      <c r="FA194" s="95">
        <f t="shared" si="431"/>
        <v>1</v>
      </c>
      <c r="FB194" s="95">
        <f t="shared" si="432"/>
        <v>1</v>
      </c>
      <c r="FC194" s="95">
        <f t="shared" si="433"/>
        <v>1</v>
      </c>
      <c r="FD194" s="95">
        <f t="shared" si="434"/>
        <v>1</v>
      </c>
      <c r="FE194" s="95">
        <f t="shared" si="435"/>
        <v>1</v>
      </c>
      <c r="FF194" s="95">
        <f t="shared" si="436"/>
        <v>1</v>
      </c>
      <c r="FG194" s="95">
        <f t="shared" si="437"/>
        <v>1</v>
      </c>
      <c r="FH194" s="95">
        <f t="shared" si="438"/>
        <v>0.99999999999999989</v>
      </c>
      <c r="FI194" s="95">
        <f t="shared" si="439"/>
        <v>1</v>
      </c>
      <c r="FJ194" s="95">
        <f t="shared" si="440"/>
        <v>1</v>
      </c>
      <c r="FK194" s="95">
        <f t="shared" si="441"/>
        <v>1</v>
      </c>
      <c r="FL194" s="95">
        <f t="shared" si="442"/>
        <v>1</v>
      </c>
      <c r="FM194" s="95">
        <f t="shared" si="443"/>
        <v>1</v>
      </c>
      <c r="FN194" s="95">
        <f t="shared" si="444"/>
        <v>1</v>
      </c>
      <c r="FO194" s="95">
        <f t="shared" si="445"/>
        <v>1</v>
      </c>
      <c r="FP194" s="95">
        <f t="shared" si="446"/>
        <v>1</v>
      </c>
      <c r="FQ194" s="115">
        <f t="shared" si="447"/>
        <v>24.072881495021193</v>
      </c>
      <c r="FR194" s="115">
        <f t="shared" si="448"/>
        <v>7.3660608327023631</v>
      </c>
      <c r="FS194" s="115">
        <f t="shared" si="449"/>
        <v>4.5329779334147915</v>
      </c>
      <c r="FT194" s="115">
        <f t="shared" si="450"/>
        <v>3.7744570506675306</v>
      </c>
      <c r="FU194" s="115">
        <f t="shared" si="451"/>
        <v>3.6030335634115747</v>
      </c>
      <c r="FV194" s="115">
        <f t="shared" si="452"/>
        <v>3.6374710132390113</v>
      </c>
      <c r="FW194" s="115">
        <f t="shared" si="453"/>
        <v>3.7447826376177571</v>
      </c>
      <c r="FX194" s="115">
        <f t="shared" si="454"/>
        <v>3.8718902905172357</v>
      </c>
      <c r="FY194" s="90"/>
      <c r="FZ194" s="90">
        <f t="shared" si="478"/>
        <v>3.6030335634115747</v>
      </c>
      <c r="GA194" s="27"/>
      <c r="GB194" s="27"/>
      <c r="GC194" s="102"/>
      <c r="GD194" s="27"/>
      <c r="GE194" s="103"/>
      <c r="GF194" s="103"/>
      <c r="GG194" s="103"/>
      <c r="GH194" s="27"/>
      <c r="GI194" s="105"/>
      <c r="GJ194" s="105"/>
      <c r="GK194" s="105"/>
      <c r="GL194" s="27"/>
      <c r="GM194" s="27"/>
      <c r="GN194" s="27"/>
      <c r="GO194" s="27"/>
      <c r="GP194" s="27"/>
      <c r="GQ194" s="27"/>
      <c r="GR194" s="27"/>
      <c r="GS194" s="27"/>
      <c r="GT194" s="27"/>
      <c r="GU194" s="27"/>
      <c r="GV194" s="27"/>
      <c r="GW194" s="27"/>
      <c r="GX194" s="27"/>
      <c r="GY194" s="27"/>
      <c r="GZ194" s="27"/>
      <c r="HA194" s="27"/>
      <c r="HB194" s="27"/>
      <c r="HC194" s="27"/>
      <c r="HD194" s="27"/>
      <c r="HE194" s="27"/>
      <c r="HF194" s="27"/>
      <c r="HG194" s="27"/>
      <c r="HH194" s="27"/>
      <c r="HI194" s="27"/>
      <c r="HJ194" s="27"/>
      <c r="HK194" s="27"/>
      <c r="HL194" s="27"/>
      <c r="HM194" s="27"/>
      <c r="HN194" s="27"/>
      <c r="HO194" s="27"/>
      <c r="HP194" s="27"/>
      <c r="HQ194" s="27"/>
      <c r="HR194" s="27"/>
      <c r="HS194" s="27"/>
      <c r="HT194" s="27"/>
      <c r="HU194" s="27"/>
      <c r="HV194" s="27"/>
      <c r="HW194" s="27"/>
      <c r="HX194" s="27"/>
      <c r="HY194" s="27"/>
      <c r="HZ194" s="27"/>
      <c r="IA194" s="27"/>
      <c r="IB194" s="27"/>
      <c r="IC194" s="103"/>
      <c r="ID194" s="107"/>
      <c r="IE194" s="107"/>
      <c r="IF194" s="107"/>
      <c r="IG194" s="107"/>
      <c r="IH194" s="107"/>
      <c r="II194" s="107"/>
      <c r="IJ194" s="103"/>
      <c r="IK194" s="108"/>
      <c r="IL194" s="107"/>
      <c r="IM194" s="27"/>
      <c r="IN194" s="107"/>
      <c r="IO194" s="107"/>
      <c r="IP194" s="107"/>
      <c r="IQ194" s="103"/>
      <c r="IR194" s="108"/>
      <c r="IS194" s="107"/>
      <c r="IT194" s="108"/>
      <c r="IU194" s="107"/>
      <c r="IV194" s="108"/>
      <c r="IW194" s="107"/>
      <c r="IX194" s="27"/>
      <c r="IY194" s="107"/>
      <c r="IZ194" s="106"/>
      <c r="JA194" s="106"/>
      <c r="JB194" s="106"/>
      <c r="JC194" s="106"/>
      <c r="JD194" s="106"/>
      <c r="JE194" s="106"/>
      <c r="JF194" s="106"/>
      <c r="JG194" s="27"/>
      <c r="JH194" s="27"/>
      <c r="JI194" s="27"/>
      <c r="JJ194" s="27"/>
      <c r="JK194" s="27"/>
      <c r="JL194" s="27"/>
      <c r="JM194" s="27"/>
      <c r="JN194" s="27"/>
      <c r="JO194" s="27"/>
      <c r="JP194" s="27"/>
      <c r="JQ194" s="27"/>
      <c r="JR194" s="27"/>
      <c r="JS194" s="27"/>
      <c r="JT194" s="27"/>
      <c r="JU194" s="27"/>
      <c r="JV194" s="27"/>
      <c r="JW194" s="27"/>
      <c r="JX194" s="27"/>
      <c r="JY194" s="27"/>
      <c r="JZ194" s="27"/>
      <c r="KA194" s="27"/>
      <c r="KB194" s="27"/>
      <c r="KC194" s="27"/>
      <c r="KD194" s="27"/>
      <c r="KE194" s="27"/>
      <c r="KF194" s="27"/>
      <c r="KG194" s="27"/>
      <c r="KH194" s="27"/>
      <c r="KI194" s="27"/>
      <c r="KJ194" s="27"/>
      <c r="KK194" s="27"/>
      <c r="KL194" s="27"/>
      <c r="KM194" s="27"/>
      <c r="KN194" s="27"/>
      <c r="KO194" s="27"/>
      <c r="KP194" s="27"/>
      <c r="KQ194" s="27"/>
      <c r="KR194" s="27"/>
      <c r="KS194" s="27"/>
      <c r="KT194" s="27"/>
      <c r="KU194" s="27"/>
      <c r="KV194" s="27"/>
      <c r="KW194" s="27"/>
      <c r="KX194" s="27"/>
      <c r="KY194" s="27"/>
      <c r="KZ194" s="27"/>
      <c r="LA194" s="27"/>
      <c r="LB194" s="27"/>
      <c r="LC194" s="27"/>
      <c r="LD194" s="27"/>
      <c r="LE194" s="27"/>
    </row>
    <row r="195" spans="1:318" s="122" customFormat="1" ht="13.8" x14ac:dyDescent="0.3">
      <c r="L195" s="27"/>
      <c r="M195" s="100"/>
      <c r="N195" s="100"/>
      <c r="O195" s="100"/>
      <c r="P195" s="100"/>
      <c r="Q195" s="100"/>
      <c r="R195" s="100"/>
      <c r="S195" s="101"/>
      <c r="T195" s="100"/>
      <c r="U195" s="27"/>
      <c r="X195" s="118">
        <f t="shared" si="479"/>
        <v>29.521637485654111</v>
      </c>
      <c r="Y195" s="118">
        <v>10</v>
      </c>
      <c r="Z195" s="40">
        <v>1.7999999999999999E-2</v>
      </c>
      <c r="AA195" s="40">
        <v>10000000</v>
      </c>
      <c r="AB195" s="40">
        <v>10000000</v>
      </c>
      <c r="AC195" s="98">
        <v>3900000</v>
      </c>
      <c r="AD195" s="42">
        <v>0.33</v>
      </c>
      <c r="AE195" s="42">
        <v>0.33</v>
      </c>
      <c r="AF195" s="41">
        <v>1.7999999999999999E-2</v>
      </c>
      <c r="AG195" s="40">
        <v>10000000</v>
      </c>
      <c r="AH195" s="40">
        <v>10000000</v>
      </c>
      <c r="AI195" s="98">
        <v>3900000</v>
      </c>
      <c r="AJ195" s="42">
        <v>0.33</v>
      </c>
      <c r="AK195" s="42">
        <v>0.33</v>
      </c>
      <c r="AL195" s="42">
        <f>AL157</f>
        <v>0.2006</v>
      </c>
      <c r="AM195" s="40">
        <v>6000</v>
      </c>
      <c r="AN195" s="40">
        <f>AN157</f>
        <v>10000</v>
      </c>
      <c r="AO195" s="40">
        <f>AO157</f>
        <v>10000</v>
      </c>
      <c r="AP195" s="42">
        <v>0.03</v>
      </c>
      <c r="AQ195" s="42">
        <v>0.03</v>
      </c>
      <c r="AR195" s="4">
        <f t="shared" si="455"/>
        <v>0.21860000000000002</v>
      </c>
      <c r="AS195" s="11">
        <f t="shared" si="456"/>
        <v>2.9521637485654111</v>
      </c>
      <c r="AT195" s="15">
        <f t="shared" si="457"/>
        <v>4826.322971608126</v>
      </c>
      <c r="AU195" s="19">
        <f t="shared" si="458"/>
        <v>0.19996166295283049</v>
      </c>
      <c r="AV195" s="13">
        <f t="shared" si="459"/>
        <v>0.5</v>
      </c>
      <c r="AW195" s="11">
        <f t="shared" si="460"/>
        <v>1</v>
      </c>
      <c r="AX195" s="11">
        <f t="shared" si="461"/>
        <v>0.8911</v>
      </c>
      <c r="AY195" s="11">
        <f t="shared" si="462"/>
        <v>201997.53114128605</v>
      </c>
      <c r="AZ195" s="11">
        <f t="shared" si="463"/>
        <v>1</v>
      </c>
      <c r="BA195" s="11">
        <f t="shared" si="464"/>
        <v>0.34752899999999998</v>
      </c>
      <c r="BB195" s="11">
        <f t="shared" si="465"/>
        <v>1.025058</v>
      </c>
      <c r="BC195" s="11">
        <f t="shared" si="466"/>
        <v>0.99909999999999999</v>
      </c>
      <c r="BD195" s="11">
        <f t="shared" si="467"/>
        <v>0.8911</v>
      </c>
      <c r="BE195" s="11">
        <f t="shared" si="468"/>
        <v>201997.53114128605</v>
      </c>
      <c r="BF195" s="11">
        <f t="shared" si="469"/>
        <v>1</v>
      </c>
      <c r="BG195" s="11">
        <f t="shared" si="470"/>
        <v>0.34752899999999998</v>
      </c>
      <c r="BH195" s="11">
        <f t="shared" si="471"/>
        <v>1.025058</v>
      </c>
      <c r="BI195" s="121">
        <f>16*X195^2/(3*BI159^2*Y195^2)</f>
        <v>46.481444257833495</v>
      </c>
      <c r="BJ195" s="121">
        <f>16*X195^2/(3*BJ159^2*Y195^2)</f>
        <v>11.620361064458374</v>
      </c>
      <c r="BK195" s="121">
        <f>16*X195^2/(3*BK159^2*Y195^2)</f>
        <v>5.164604917537055</v>
      </c>
      <c r="BL195" s="121">
        <f>16*X195^2/(3*BL159^2*Y195^2)</f>
        <v>2.9050902661145934</v>
      </c>
      <c r="BM195" s="121">
        <f>16*X195^2/(3*BM159^2*Y195^2)</f>
        <v>1.8592577703133397</v>
      </c>
      <c r="BN195" s="121">
        <f>16*X195^2/(3*BN159^2*Y195^2)</f>
        <v>1.2911512293842637</v>
      </c>
      <c r="BO195" s="121">
        <f>16*X195^2/(3*BO159^2*Y195^2)</f>
        <v>0.9486009032210917</v>
      </c>
      <c r="BP195" s="121">
        <f>16*X195^2/(3*BP159^2*Y195^2)</f>
        <v>0.72627256652864836</v>
      </c>
      <c r="BQ195" s="121">
        <f t="shared" si="472"/>
        <v>1.3333333333333333</v>
      </c>
      <c r="BR195" s="121">
        <f t="shared" si="472"/>
        <v>1.3333333333333333</v>
      </c>
      <c r="BS195" s="121">
        <f t="shared" si="472"/>
        <v>1.3333333333333333</v>
      </c>
      <c r="BT195" s="121">
        <f t="shared" si="472"/>
        <v>1.3333333333333333</v>
      </c>
      <c r="BU195" s="121">
        <f t="shared" si="472"/>
        <v>1.3333333333333333</v>
      </c>
      <c r="BV195" s="121">
        <f t="shared" si="472"/>
        <v>1.3333333333333333</v>
      </c>
      <c r="BW195" s="121">
        <f t="shared" si="472"/>
        <v>1.3333333333333333</v>
      </c>
      <c r="BX195" s="121">
        <f t="shared" si="472"/>
        <v>1.3333333333333333</v>
      </c>
      <c r="BY195" s="121">
        <f>(BI159^2*Y195^2)/X195^2</f>
        <v>0.11474112774442265</v>
      </c>
      <c r="BZ195" s="121">
        <f>(BJ159^2*Y195^2)/X195^2</f>
        <v>0.45896451097769059</v>
      </c>
      <c r="CA195" s="121">
        <f>(BK159^2*Y195^2)/X195^2</f>
        <v>1.0326701496998039</v>
      </c>
      <c r="CB195" s="121">
        <f>(BL159^2*Y195^2)/X195^2</f>
        <v>1.8358580439107623</v>
      </c>
      <c r="CC195" s="121">
        <f>(BM159^2*Y195^2)/X195^2</f>
        <v>2.8685281936105662</v>
      </c>
      <c r="CD195" s="121">
        <f>(BN159^2*Y195^2)/X195^2</f>
        <v>4.1306805987992155</v>
      </c>
      <c r="CE195" s="121">
        <f>(BO159^2*Y195^2)/X195^2</f>
        <v>5.6223152594767098</v>
      </c>
      <c r="CF195" s="121">
        <f>(BP159^2*Y195^2)/X195^2</f>
        <v>7.3434321756430494</v>
      </c>
      <c r="CG195" s="121">
        <f t="shared" si="473"/>
        <v>11.620361064458374</v>
      </c>
      <c r="CH195" s="121">
        <f t="shared" si="364"/>
        <v>2.9050902661145934</v>
      </c>
      <c r="CI195" s="121">
        <f t="shared" si="365"/>
        <v>1.2911512293842637</v>
      </c>
      <c r="CJ195" s="121">
        <f t="shared" si="366"/>
        <v>0.72627256652864836</v>
      </c>
      <c r="CK195" s="121">
        <f t="shared" si="367"/>
        <v>0.46481444257833493</v>
      </c>
      <c r="CL195" s="121">
        <f t="shared" si="368"/>
        <v>0.32278780734606594</v>
      </c>
      <c r="CM195" s="121">
        <f t="shared" si="369"/>
        <v>0.23715022580527292</v>
      </c>
      <c r="CN195" s="121">
        <f t="shared" si="370"/>
        <v>0.18156814163216209</v>
      </c>
      <c r="CO195" s="95">
        <f t="shared" si="371"/>
        <v>4.6179889971283137</v>
      </c>
      <c r="CP195" s="95">
        <f t="shared" si="372"/>
        <v>5.0818399885132557</v>
      </c>
      <c r="CQ195" s="95">
        <f t="shared" si="373"/>
        <v>5.8549249741548275</v>
      </c>
      <c r="CR195" s="95">
        <f t="shared" si="374"/>
        <v>6.9372439540530255</v>
      </c>
      <c r="CS195" s="95">
        <f t="shared" si="375"/>
        <v>8.3287969282078524</v>
      </c>
      <c r="CT195" s="95">
        <f t="shared" si="376"/>
        <v>10.029583896619307</v>
      </c>
      <c r="CU195" s="95">
        <f t="shared" si="377"/>
        <v>12.03960485928739</v>
      </c>
      <c r="CV195" s="95">
        <f t="shared" si="378"/>
        <v>14.358859816212103</v>
      </c>
      <c r="CW195" s="95">
        <f t="shared" si="379"/>
        <v>4.6179889971283137</v>
      </c>
      <c r="CX195" s="95">
        <f t="shared" si="380"/>
        <v>5.0818399885132557</v>
      </c>
      <c r="CY195" s="95">
        <f t="shared" si="381"/>
        <v>5.8549249741548275</v>
      </c>
      <c r="CZ195" s="95">
        <f t="shared" si="382"/>
        <v>6.9372439540530255</v>
      </c>
      <c r="DA195" s="95">
        <f t="shared" si="383"/>
        <v>8.3287969282078524</v>
      </c>
      <c r="DB195" s="95">
        <f t="shared" si="384"/>
        <v>10.029583896619307</v>
      </c>
      <c r="DC195" s="95">
        <f t="shared" si="385"/>
        <v>12.03960485928739</v>
      </c>
      <c r="DD195" s="95">
        <f t="shared" si="386"/>
        <v>14.358859816212103</v>
      </c>
      <c r="DE195" s="13">
        <f t="shared" si="474"/>
        <v>49.329673385577919</v>
      </c>
      <c r="DF195" s="13">
        <f t="shared" si="475"/>
        <v>14.812813575436063</v>
      </c>
      <c r="DG195" s="13">
        <f t="shared" si="476"/>
        <v>8.9307630672368585</v>
      </c>
      <c r="DH195" s="13">
        <f t="shared" si="477"/>
        <v>7.4744363100253555</v>
      </c>
      <c r="DI195" s="13">
        <f t="shared" si="387"/>
        <v>7.4612739639239054</v>
      </c>
      <c r="DJ195" s="13">
        <f t="shared" si="388"/>
        <v>8.1553198281834796</v>
      </c>
      <c r="DK195" s="13">
        <f t="shared" si="389"/>
        <v>9.3044041626978018</v>
      </c>
      <c r="DL195" s="13">
        <f t="shared" si="390"/>
        <v>10.803192742171698</v>
      </c>
      <c r="DM195" s="95">
        <f t="shared" si="391"/>
        <v>49.329673385577919</v>
      </c>
      <c r="DN195" s="95">
        <f t="shared" si="392"/>
        <v>14.812813575436063</v>
      </c>
      <c r="DO195" s="95">
        <f t="shared" si="393"/>
        <v>8.9307630672368585</v>
      </c>
      <c r="DP195" s="95">
        <f t="shared" si="394"/>
        <v>7.4744363100253555</v>
      </c>
      <c r="DQ195" s="95">
        <f t="shared" si="395"/>
        <v>7.4612739639239054</v>
      </c>
      <c r="DR195" s="95">
        <f t="shared" si="396"/>
        <v>8.1553198281834796</v>
      </c>
      <c r="DS195" s="95">
        <f t="shared" si="397"/>
        <v>9.3044041626978018</v>
      </c>
      <c r="DT195" s="95">
        <f t="shared" si="398"/>
        <v>10.803192742171698</v>
      </c>
      <c r="DU195" s="95">
        <f t="shared" si="399"/>
        <v>26.323333587819342</v>
      </c>
      <c r="DV195" s="95">
        <f t="shared" si="400"/>
        <v>10.329187223874293</v>
      </c>
      <c r="DW195" s="95">
        <f t="shared" si="401"/>
        <v>7.6036097157890108</v>
      </c>
      <c r="DX195" s="95">
        <f t="shared" si="402"/>
        <v>6.9287886736464017</v>
      </c>
      <c r="DY195" s="95">
        <f t="shared" si="403"/>
        <v>6.9226896110086802</v>
      </c>
      <c r="DZ195" s="95">
        <f t="shared" si="404"/>
        <v>7.2442910312223683</v>
      </c>
      <c r="EA195" s="95">
        <f t="shared" si="405"/>
        <v>7.7767445374749391</v>
      </c>
      <c r="EB195" s="95">
        <f t="shared" si="406"/>
        <v>8.4712411991229164</v>
      </c>
      <c r="EC195" s="95">
        <f t="shared" si="407"/>
        <v>26.323333587819342</v>
      </c>
      <c r="ED195" s="95">
        <f t="shared" si="408"/>
        <v>10.329187223874293</v>
      </c>
      <c r="EE195" s="95">
        <f t="shared" si="409"/>
        <v>7.6036097157890108</v>
      </c>
      <c r="EF195" s="95">
        <f t="shared" si="410"/>
        <v>6.9287886736464017</v>
      </c>
      <c r="EG195" s="95">
        <f t="shared" si="411"/>
        <v>6.9226896110086802</v>
      </c>
      <c r="EH195" s="95">
        <f t="shared" si="412"/>
        <v>7.2442910312223692</v>
      </c>
      <c r="EI195" s="95">
        <f t="shared" si="413"/>
        <v>7.7767445374749391</v>
      </c>
      <c r="EJ195" s="95">
        <f t="shared" si="414"/>
        <v>8.4712411991229182</v>
      </c>
      <c r="EK195" s="95">
        <f t="shared" si="415"/>
        <v>26.323333587819342</v>
      </c>
      <c r="EL195" s="95">
        <f t="shared" si="416"/>
        <v>10.329187223874293</v>
      </c>
      <c r="EM195" s="95">
        <f t="shared" si="417"/>
        <v>7.6036097157890108</v>
      </c>
      <c r="EN195" s="95">
        <f t="shared" si="418"/>
        <v>6.9287886736464017</v>
      </c>
      <c r="EO195" s="95">
        <f t="shared" si="419"/>
        <v>6.9226896110086802</v>
      </c>
      <c r="EP195" s="95">
        <f t="shared" si="420"/>
        <v>7.2442910312223692</v>
      </c>
      <c r="EQ195" s="95">
        <f t="shared" si="421"/>
        <v>7.7767445374749391</v>
      </c>
      <c r="ER195" s="95">
        <f t="shared" si="422"/>
        <v>8.4712411991229182</v>
      </c>
      <c r="ES195" s="95">
        <f t="shared" si="423"/>
        <v>1</v>
      </c>
      <c r="ET195" s="95">
        <f t="shared" si="424"/>
        <v>1</v>
      </c>
      <c r="EU195" s="95">
        <f t="shared" si="425"/>
        <v>1</v>
      </c>
      <c r="EV195" s="95">
        <f t="shared" si="426"/>
        <v>1</v>
      </c>
      <c r="EW195" s="95">
        <f t="shared" si="427"/>
        <v>1</v>
      </c>
      <c r="EX195" s="95">
        <f t="shared" si="428"/>
        <v>1</v>
      </c>
      <c r="EY195" s="95">
        <f t="shared" si="429"/>
        <v>1</v>
      </c>
      <c r="EZ195" s="95">
        <f t="shared" si="430"/>
        <v>1</v>
      </c>
      <c r="FA195" s="95">
        <f t="shared" si="431"/>
        <v>1</v>
      </c>
      <c r="FB195" s="95">
        <f t="shared" si="432"/>
        <v>1</v>
      </c>
      <c r="FC195" s="95">
        <f t="shared" si="433"/>
        <v>1</v>
      </c>
      <c r="FD195" s="95">
        <f t="shared" si="434"/>
        <v>1</v>
      </c>
      <c r="FE195" s="95">
        <f t="shared" si="435"/>
        <v>1</v>
      </c>
      <c r="FF195" s="95">
        <f t="shared" si="436"/>
        <v>1</v>
      </c>
      <c r="FG195" s="95">
        <f t="shared" si="437"/>
        <v>1</v>
      </c>
      <c r="FH195" s="95">
        <f t="shared" si="438"/>
        <v>0.99999999999999989</v>
      </c>
      <c r="FI195" s="95">
        <f t="shared" si="439"/>
        <v>1</v>
      </c>
      <c r="FJ195" s="95">
        <f t="shared" si="440"/>
        <v>1</v>
      </c>
      <c r="FK195" s="95">
        <f t="shared" si="441"/>
        <v>1</v>
      </c>
      <c r="FL195" s="95">
        <f t="shared" si="442"/>
        <v>1</v>
      </c>
      <c r="FM195" s="95">
        <f t="shared" si="443"/>
        <v>1</v>
      </c>
      <c r="FN195" s="95">
        <f t="shared" si="444"/>
        <v>1</v>
      </c>
      <c r="FO195" s="95">
        <f t="shared" si="445"/>
        <v>1</v>
      </c>
      <c r="FP195" s="95">
        <f t="shared" si="446"/>
        <v>1</v>
      </c>
      <c r="FQ195" s="115">
        <f t="shared" si="447"/>
        <v>27.331866365021657</v>
      </c>
      <c r="FR195" s="115">
        <f t="shared" si="448"/>
        <v>8.149422079447616</v>
      </c>
      <c r="FS195" s="115">
        <f t="shared" si="449"/>
        <v>4.83277438436357</v>
      </c>
      <c r="FT195" s="115">
        <f t="shared" si="450"/>
        <v>3.8891243182897792</v>
      </c>
      <c r="FU195" s="115">
        <f t="shared" si="451"/>
        <v>3.6258349313200626</v>
      </c>
      <c r="FV195" s="115">
        <f t="shared" si="452"/>
        <v>3.6105471156381985</v>
      </c>
      <c r="FW195" s="115">
        <f t="shared" si="453"/>
        <v>3.6910286848855556</v>
      </c>
      <c r="FX195" s="115">
        <f t="shared" si="454"/>
        <v>3.8046876533405762</v>
      </c>
      <c r="FY195" s="90"/>
      <c r="FZ195" s="90">
        <f t="shared" si="478"/>
        <v>3.6105471156381985</v>
      </c>
      <c r="GA195" s="27"/>
      <c r="GB195" s="27"/>
      <c r="GC195" s="102"/>
      <c r="GD195" s="27"/>
      <c r="GE195" s="103"/>
      <c r="GF195" s="103"/>
      <c r="GG195" s="103"/>
      <c r="GH195" s="27"/>
      <c r="GI195" s="105"/>
      <c r="GJ195" s="105"/>
      <c r="GK195" s="105"/>
      <c r="GL195" s="27"/>
      <c r="GM195" s="27"/>
      <c r="GN195" s="27"/>
      <c r="GO195" s="27"/>
      <c r="GP195" s="27"/>
      <c r="GQ195" s="27"/>
      <c r="GR195" s="27"/>
      <c r="GS195" s="27"/>
      <c r="GT195" s="27"/>
      <c r="GU195" s="27"/>
      <c r="GV195" s="27"/>
      <c r="GW195" s="27"/>
      <c r="GX195" s="27"/>
      <c r="GY195" s="27"/>
      <c r="GZ195" s="27"/>
      <c r="HA195" s="27"/>
      <c r="HB195" s="27"/>
      <c r="HC195" s="27"/>
      <c r="HD195" s="27"/>
      <c r="HE195" s="27"/>
      <c r="HF195" s="27"/>
      <c r="HG195" s="27"/>
      <c r="HH195" s="27"/>
      <c r="HI195" s="27"/>
      <c r="HJ195" s="27"/>
      <c r="HK195" s="27"/>
      <c r="HL195" s="27"/>
      <c r="HM195" s="27"/>
      <c r="HN195" s="27"/>
      <c r="HO195" s="27"/>
      <c r="HP195" s="27"/>
      <c r="HQ195" s="27"/>
      <c r="HR195" s="27"/>
      <c r="HS195" s="27"/>
      <c r="HT195" s="27"/>
      <c r="HU195" s="27"/>
      <c r="HV195" s="27"/>
      <c r="HW195" s="27"/>
      <c r="HX195" s="27"/>
      <c r="HY195" s="27"/>
      <c r="HZ195" s="27"/>
      <c r="IA195" s="27"/>
      <c r="IB195" s="27"/>
      <c r="IC195" s="103"/>
      <c r="ID195" s="107"/>
      <c r="IE195" s="107"/>
      <c r="IF195" s="107"/>
      <c r="IG195" s="107"/>
      <c r="IH195" s="107"/>
      <c r="II195" s="107"/>
      <c r="IJ195" s="103"/>
      <c r="IK195" s="108"/>
      <c r="IL195" s="107"/>
      <c r="IM195" s="27"/>
      <c r="IN195" s="107"/>
      <c r="IO195" s="107"/>
      <c r="IP195" s="107"/>
      <c r="IQ195" s="103"/>
      <c r="IR195" s="108"/>
      <c r="IS195" s="107"/>
      <c r="IT195" s="108"/>
      <c r="IU195" s="107"/>
      <c r="IV195" s="108"/>
      <c r="IW195" s="107"/>
      <c r="IX195" s="27"/>
      <c r="IY195" s="107"/>
      <c r="IZ195" s="106"/>
      <c r="JA195" s="106"/>
      <c r="JB195" s="106"/>
      <c r="JC195" s="106"/>
      <c r="JD195" s="106"/>
      <c r="JE195" s="106"/>
      <c r="JF195" s="106"/>
      <c r="JG195" s="27"/>
      <c r="JH195" s="27"/>
      <c r="JI195" s="27"/>
      <c r="JJ195" s="27"/>
      <c r="JK195" s="27"/>
      <c r="JL195" s="27"/>
      <c r="JM195" s="27"/>
      <c r="JN195" s="27"/>
      <c r="JO195" s="27"/>
      <c r="JP195" s="27"/>
      <c r="JQ195" s="27"/>
      <c r="JR195" s="27"/>
      <c r="JS195" s="27"/>
      <c r="JT195" s="27"/>
      <c r="JU195" s="27"/>
      <c r="JV195" s="27"/>
      <c r="JW195" s="27"/>
      <c r="JX195" s="27"/>
      <c r="JY195" s="27"/>
      <c r="JZ195" s="27"/>
      <c r="KA195" s="27"/>
      <c r="KB195" s="27"/>
      <c r="KC195" s="27"/>
      <c r="KD195" s="27"/>
      <c r="KE195" s="27"/>
      <c r="KF195" s="27"/>
      <c r="KG195" s="27"/>
      <c r="KH195" s="27"/>
      <c r="KI195" s="27"/>
      <c r="KJ195" s="27"/>
      <c r="KK195" s="27"/>
      <c r="KL195" s="27"/>
      <c r="KM195" s="27"/>
      <c r="KN195" s="27"/>
      <c r="KO195" s="27"/>
      <c r="KP195" s="27"/>
      <c r="KQ195" s="27"/>
      <c r="KR195" s="27"/>
      <c r="KS195" s="27"/>
      <c r="KT195" s="27"/>
      <c r="KU195" s="27"/>
      <c r="KV195" s="27"/>
      <c r="KW195" s="27"/>
      <c r="KX195" s="27"/>
      <c r="KY195" s="27"/>
      <c r="KZ195" s="27"/>
      <c r="LA195" s="27"/>
      <c r="LB195" s="27"/>
      <c r="LC195" s="27"/>
      <c r="LD195" s="27"/>
      <c r="LE195" s="27"/>
    </row>
    <row r="196" spans="1:318" s="122" customFormat="1" ht="13.8" x14ac:dyDescent="0.3">
      <c r="E196" s="96"/>
      <c r="H196" s="96"/>
      <c r="I196" s="96"/>
      <c r="J196" s="96"/>
      <c r="K196" s="96"/>
      <c r="L196" s="27"/>
      <c r="M196" s="100"/>
      <c r="N196" s="100"/>
      <c r="O196" s="100"/>
      <c r="P196" s="100"/>
      <c r="Q196" s="100"/>
      <c r="R196" s="100"/>
      <c r="S196" s="101"/>
      <c r="T196" s="100"/>
      <c r="U196" s="27"/>
      <c r="X196" s="118">
        <f t="shared" si="479"/>
        <v>31.588152109649901</v>
      </c>
      <c r="Y196" s="118">
        <v>10</v>
      </c>
      <c r="Z196" s="40">
        <v>1.7999999999999999E-2</v>
      </c>
      <c r="AA196" s="40">
        <v>10000000</v>
      </c>
      <c r="AB196" s="40">
        <v>10000000</v>
      </c>
      <c r="AC196" s="98">
        <v>3900000</v>
      </c>
      <c r="AD196" s="42">
        <v>0.33</v>
      </c>
      <c r="AE196" s="42">
        <v>0.33</v>
      </c>
      <c r="AF196" s="41">
        <v>1.7999999999999999E-2</v>
      </c>
      <c r="AG196" s="40">
        <v>10000000</v>
      </c>
      <c r="AH196" s="40">
        <v>10000000</v>
      </c>
      <c r="AI196" s="98">
        <v>3900000</v>
      </c>
      <c r="AJ196" s="42">
        <v>0.33</v>
      </c>
      <c r="AK196" s="42">
        <v>0.33</v>
      </c>
      <c r="AL196" s="42">
        <f>AL157</f>
        <v>0.2006</v>
      </c>
      <c r="AM196" s="40">
        <v>6000</v>
      </c>
      <c r="AN196" s="40">
        <f>AN157</f>
        <v>10000</v>
      </c>
      <c r="AO196" s="40">
        <f>AO157</f>
        <v>10000</v>
      </c>
      <c r="AP196" s="42">
        <v>0.03</v>
      </c>
      <c r="AQ196" s="42">
        <v>0.03</v>
      </c>
      <c r="AR196" s="4">
        <f t="shared" si="455"/>
        <v>0.21860000000000002</v>
      </c>
      <c r="AS196" s="11">
        <f t="shared" si="456"/>
        <v>3.1588152109649901</v>
      </c>
      <c r="AT196" s="15">
        <f t="shared" si="457"/>
        <v>4826.322971608126</v>
      </c>
      <c r="AU196" s="19">
        <f t="shared" si="458"/>
        <v>0.19996166295283049</v>
      </c>
      <c r="AV196" s="13">
        <f t="shared" si="459"/>
        <v>0.5</v>
      </c>
      <c r="AW196" s="11">
        <f t="shared" si="460"/>
        <v>1</v>
      </c>
      <c r="AX196" s="11">
        <f t="shared" si="461"/>
        <v>0.8911</v>
      </c>
      <c r="AY196" s="11">
        <f t="shared" si="462"/>
        <v>201997.53114128605</v>
      </c>
      <c r="AZ196" s="11">
        <f t="shared" si="463"/>
        <v>1</v>
      </c>
      <c r="BA196" s="11">
        <f t="shared" si="464"/>
        <v>0.34752899999999998</v>
      </c>
      <c r="BB196" s="11">
        <f t="shared" si="465"/>
        <v>1.025058</v>
      </c>
      <c r="BC196" s="11">
        <f t="shared" si="466"/>
        <v>0.99909999999999999</v>
      </c>
      <c r="BD196" s="11">
        <f t="shared" si="467"/>
        <v>0.8911</v>
      </c>
      <c r="BE196" s="11">
        <f t="shared" si="468"/>
        <v>201997.53114128605</v>
      </c>
      <c r="BF196" s="11">
        <f t="shared" si="469"/>
        <v>1</v>
      </c>
      <c r="BG196" s="11">
        <f t="shared" si="470"/>
        <v>0.34752899999999998</v>
      </c>
      <c r="BH196" s="11">
        <f t="shared" si="471"/>
        <v>1.025058</v>
      </c>
      <c r="BI196" s="121">
        <f>16*X196^2/(3*BI159^2*Y196^2)</f>
        <v>53.216605530793572</v>
      </c>
      <c r="BJ196" s="121">
        <f>16*X196^2/(3*BJ159^2*Y196^2)</f>
        <v>13.304151382698393</v>
      </c>
      <c r="BK196" s="121">
        <f>16*X196^2/(3*BK159^2*Y196^2)</f>
        <v>5.912956170088175</v>
      </c>
      <c r="BL196" s="121">
        <f>16*X196^2/(3*BL159^2*Y196^2)</f>
        <v>3.3260378456745983</v>
      </c>
      <c r="BM196" s="121">
        <f>16*X196^2/(3*BM159^2*Y196^2)</f>
        <v>2.1286642212317428</v>
      </c>
      <c r="BN196" s="121">
        <f>16*X196^2/(3*BN159^2*Y196^2)</f>
        <v>1.4782390425220437</v>
      </c>
      <c r="BO196" s="121">
        <f>16*X196^2/(3*BO159^2*Y196^2)</f>
        <v>1.0860531740978281</v>
      </c>
      <c r="BP196" s="121">
        <f>16*X196^2/(3*BP159^2*Y196^2)</f>
        <v>0.83150946141864956</v>
      </c>
      <c r="BQ196" s="121">
        <f t="shared" si="472"/>
        <v>1.3333333333333333</v>
      </c>
      <c r="BR196" s="121">
        <f t="shared" si="472"/>
        <v>1.3333333333333333</v>
      </c>
      <c r="BS196" s="121">
        <f t="shared" si="472"/>
        <v>1.3333333333333333</v>
      </c>
      <c r="BT196" s="121">
        <f t="shared" si="472"/>
        <v>1.3333333333333333</v>
      </c>
      <c r="BU196" s="121">
        <f t="shared" si="472"/>
        <v>1.3333333333333333</v>
      </c>
      <c r="BV196" s="121">
        <f t="shared" si="472"/>
        <v>1.3333333333333333</v>
      </c>
      <c r="BW196" s="121">
        <f t="shared" si="472"/>
        <v>1.3333333333333333</v>
      </c>
      <c r="BX196" s="121">
        <f t="shared" si="472"/>
        <v>1.3333333333333333</v>
      </c>
      <c r="BY196" s="121">
        <f>(BI159^2*Y196^2)/X196^2</f>
        <v>0.10021934469772262</v>
      </c>
      <c r="BZ196" s="121">
        <f>(BJ159^2*Y196^2)/X196^2</f>
        <v>0.40087737879089047</v>
      </c>
      <c r="CA196" s="121">
        <f>(BK159^2*Y196^2)/X196^2</f>
        <v>0.90197410227950359</v>
      </c>
      <c r="CB196" s="121">
        <f>(BL159^2*Y196^2)/X196^2</f>
        <v>1.6035095151635619</v>
      </c>
      <c r="CC196" s="121">
        <f>(BM159^2*Y196^2)/X196^2</f>
        <v>2.5054836174430655</v>
      </c>
      <c r="CD196" s="121">
        <f>(BN159^2*Y196^2)/X196^2</f>
        <v>3.6078964091180143</v>
      </c>
      <c r="CE196" s="121">
        <f>(BO159^2*Y196^2)/X196^2</f>
        <v>4.9107478901884081</v>
      </c>
      <c r="CF196" s="121">
        <f>(BP159^2*Y196^2)/X196^2</f>
        <v>6.4140380606542475</v>
      </c>
      <c r="CG196" s="121">
        <f t="shared" si="473"/>
        <v>13.304151382698393</v>
      </c>
      <c r="CH196" s="121">
        <f t="shared" si="364"/>
        <v>3.3260378456745983</v>
      </c>
      <c r="CI196" s="121">
        <f t="shared" si="365"/>
        <v>1.4782390425220437</v>
      </c>
      <c r="CJ196" s="121">
        <f t="shared" si="366"/>
        <v>0.83150946141864956</v>
      </c>
      <c r="CK196" s="121">
        <f t="shared" si="367"/>
        <v>0.5321660553079357</v>
      </c>
      <c r="CL196" s="121">
        <f t="shared" si="368"/>
        <v>0.36955976063051094</v>
      </c>
      <c r="CM196" s="121">
        <f t="shared" si="369"/>
        <v>0.27151329352445702</v>
      </c>
      <c r="CN196" s="121">
        <f t="shared" si="370"/>
        <v>0.20787736535466239</v>
      </c>
      <c r="CO196" s="95">
        <f t="shared" si="371"/>
        <v>4.5984204733411778</v>
      </c>
      <c r="CP196" s="95">
        <f t="shared" si="372"/>
        <v>5.0035658933647102</v>
      </c>
      <c r="CQ196" s="95">
        <f t="shared" si="373"/>
        <v>5.6788082600705962</v>
      </c>
      <c r="CR196" s="95">
        <f t="shared" si="374"/>
        <v>6.6241475734588402</v>
      </c>
      <c r="CS196" s="95">
        <f t="shared" si="375"/>
        <v>7.8395838335294368</v>
      </c>
      <c r="CT196" s="95">
        <f t="shared" si="376"/>
        <v>9.3251170402823895</v>
      </c>
      <c r="CU196" s="95">
        <f t="shared" si="377"/>
        <v>11.080747193717695</v>
      </c>
      <c r="CV196" s="95">
        <f t="shared" si="378"/>
        <v>13.106474293835358</v>
      </c>
      <c r="CW196" s="95">
        <f t="shared" si="379"/>
        <v>4.5984204733411778</v>
      </c>
      <c r="CX196" s="95">
        <f t="shared" si="380"/>
        <v>5.0035658933647102</v>
      </c>
      <c r="CY196" s="95">
        <f t="shared" si="381"/>
        <v>5.6788082600705962</v>
      </c>
      <c r="CZ196" s="95">
        <f t="shared" si="382"/>
        <v>6.6241475734588402</v>
      </c>
      <c r="DA196" s="95">
        <f t="shared" si="383"/>
        <v>7.8395838335294368</v>
      </c>
      <c r="DB196" s="95">
        <f t="shared" si="384"/>
        <v>9.3251170402823895</v>
      </c>
      <c r="DC196" s="95">
        <f t="shared" si="385"/>
        <v>11.080747193717695</v>
      </c>
      <c r="DD196" s="95">
        <f t="shared" si="386"/>
        <v>13.106474293835358</v>
      </c>
      <c r="DE196" s="13">
        <f t="shared" si="474"/>
        <v>56.050312875491294</v>
      </c>
      <c r="DF196" s="13">
        <f t="shared" si="475"/>
        <v>16.438516761489286</v>
      </c>
      <c r="DG196" s="13">
        <f t="shared" si="476"/>
        <v>9.5484182723676785</v>
      </c>
      <c r="DH196" s="13">
        <f t="shared" si="477"/>
        <v>7.6630353608381601</v>
      </c>
      <c r="DI196" s="13">
        <f t="shared" si="387"/>
        <v>7.3676358386748078</v>
      </c>
      <c r="DJ196" s="13">
        <f t="shared" si="388"/>
        <v>7.8196234516400578</v>
      </c>
      <c r="DK196" s="13">
        <f t="shared" si="389"/>
        <v>8.7302890642862359</v>
      </c>
      <c r="DL196" s="13">
        <f t="shared" si="390"/>
        <v>9.9790355220728966</v>
      </c>
      <c r="DM196" s="95">
        <f t="shared" si="391"/>
        <v>56.050312875491294</v>
      </c>
      <c r="DN196" s="95">
        <f t="shared" si="392"/>
        <v>16.438516761489286</v>
      </c>
      <c r="DO196" s="95">
        <f t="shared" si="393"/>
        <v>9.5484182723676785</v>
      </c>
      <c r="DP196" s="95">
        <f t="shared" si="394"/>
        <v>7.6630353608381601</v>
      </c>
      <c r="DQ196" s="95">
        <f t="shared" si="395"/>
        <v>7.3676358386748078</v>
      </c>
      <c r="DR196" s="95">
        <f t="shared" si="396"/>
        <v>7.8196234516400578</v>
      </c>
      <c r="DS196" s="95">
        <f t="shared" si="397"/>
        <v>8.7302890642862359</v>
      </c>
      <c r="DT196" s="95">
        <f t="shared" si="398"/>
        <v>9.9790355220728966</v>
      </c>
      <c r="DU196" s="95">
        <f t="shared" si="399"/>
        <v>29.43748974953948</v>
      </c>
      <c r="DV196" s="95">
        <f t="shared" si="400"/>
        <v>11.082492560602144</v>
      </c>
      <c r="DW196" s="95">
        <f t="shared" si="401"/>
        <v>7.889813843500888</v>
      </c>
      <c r="DX196" s="95">
        <f t="shared" si="402"/>
        <v>7.0161801930196326</v>
      </c>
      <c r="DY196" s="95">
        <f t="shared" si="403"/>
        <v>6.8793003256357554</v>
      </c>
      <c r="DZ196" s="95">
        <f t="shared" si="404"/>
        <v>7.0887387298306894</v>
      </c>
      <c r="EA196" s="95">
        <f t="shared" si="405"/>
        <v>7.5107156760937741</v>
      </c>
      <c r="EB196" s="95">
        <f t="shared" si="406"/>
        <v>8.089349819731293</v>
      </c>
      <c r="EC196" s="95">
        <f t="shared" si="407"/>
        <v>29.437489749539484</v>
      </c>
      <c r="ED196" s="95">
        <f t="shared" si="408"/>
        <v>11.082492560602144</v>
      </c>
      <c r="EE196" s="95">
        <f t="shared" si="409"/>
        <v>7.889813843500888</v>
      </c>
      <c r="EF196" s="95">
        <f t="shared" si="410"/>
        <v>7.0161801930196326</v>
      </c>
      <c r="EG196" s="95">
        <f t="shared" si="411"/>
        <v>6.8793003256357554</v>
      </c>
      <c r="EH196" s="95">
        <f t="shared" si="412"/>
        <v>7.0887387298306894</v>
      </c>
      <c r="EI196" s="95">
        <f t="shared" si="413"/>
        <v>7.5107156760937741</v>
      </c>
      <c r="EJ196" s="95">
        <f t="shared" si="414"/>
        <v>8.0893498197312947</v>
      </c>
      <c r="EK196" s="95">
        <f t="shared" si="415"/>
        <v>29.437489749539484</v>
      </c>
      <c r="EL196" s="95">
        <f t="shared" si="416"/>
        <v>11.082492560602144</v>
      </c>
      <c r="EM196" s="95">
        <f t="shared" si="417"/>
        <v>7.889813843500888</v>
      </c>
      <c r="EN196" s="95">
        <f t="shared" si="418"/>
        <v>7.0161801930196326</v>
      </c>
      <c r="EO196" s="95">
        <f t="shared" si="419"/>
        <v>6.8793003256357554</v>
      </c>
      <c r="EP196" s="95">
        <f t="shared" si="420"/>
        <v>7.0887387298306894</v>
      </c>
      <c r="EQ196" s="95">
        <f t="shared" si="421"/>
        <v>7.5107156760937741</v>
      </c>
      <c r="ER196" s="95">
        <f t="shared" si="422"/>
        <v>8.0893498197312947</v>
      </c>
      <c r="ES196" s="95">
        <f t="shared" si="423"/>
        <v>1</v>
      </c>
      <c r="ET196" s="95">
        <f t="shared" si="424"/>
        <v>1</v>
      </c>
      <c r="EU196" s="95">
        <f t="shared" si="425"/>
        <v>1</v>
      </c>
      <c r="EV196" s="95">
        <f t="shared" si="426"/>
        <v>1</v>
      </c>
      <c r="EW196" s="95">
        <f t="shared" si="427"/>
        <v>1</v>
      </c>
      <c r="EX196" s="95">
        <f t="shared" si="428"/>
        <v>1</v>
      </c>
      <c r="EY196" s="95">
        <f t="shared" si="429"/>
        <v>1</v>
      </c>
      <c r="EZ196" s="95">
        <f t="shared" si="430"/>
        <v>1</v>
      </c>
      <c r="FA196" s="95">
        <f t="shared" si="431"/>
        <v>1</v>
      </c>
      <c r="FB196" s="95">
        <f t="shared" si="432"/>
        <v>1</v>
      </c>
      <c r="FC196" s="95">
        <f t="shared" si="433"/>
        <v>1</v>
      </c>
      <c r="FD196" s="95">
        <f t="shared" si="434"/>
        <v>1</v>
      </c>
      <c r="FE196" s="95">
        <f t="shared" si="435"/>
        <v>1</v>
      </c>
      <c r="FF196" s="95">
        <f t="shared" si="436"/>
        <v>1</v>
      </c>
      <c r="FG196" s="95">
        <f t="shared" si="437"/>
        <v>1</v>
      </c>
      <c r="FH196" s="95">
        <f t="shared" si="438"/>
        <v>0.99999999999999989</v>
      </c>
      <c r="FI196" s="95">
        <f t="shared" si="439"/>
        <v>1</v>
      </c>
      <c r="FJ196" s="95">
        <f t="shared" si="440"/>
        <v>1</v>
      </c>
      <c r="FK196" s="95">
        <f t="shared" si="441"/>
        <v>1</v>
      </c>
      <c r="FL196" s="95">
        <f t="shared" si="442"/>
        <v>1</v>
      </c>
      <c r="FM196" s="95">
        <f t="shared" si="443"/>
        <v>1</v>
      </c>
      <c r="FN196" s="95">
        <f t="shared" si="444"/>
        <v>1</v>
      </c>
      <c r="FO196" s="95">
        <f t="shared" si="445"/>
        <v>1</v>
      </c>
      <c r="FP196" s="95">
        <f t="shared" si="446"/>
        <v>1</v>
      </c>
      <c r="FQ196" s="115">
        <f t="shared" si="447"/>
        <v>31.065611521065108</v>
      </c>
      <c r="FR196" s="115">
        <f t="shared" si="448"/>
        <v>9.0548816416914484</v>
      </c>
      <c r="FS196" s="115">
        <f t="shared" si="449"/>
        <v>5.1909630267137112</v>
      </c>
      <c r="FT196" s="115">
        <f t="shared" si="450"/>
        <v>4.0395984510764729</v>
      </c>
      <c r="FU196" s="115">
        <f t="shared" si="451"/>
        <v>3.6726026541508729</v>
      </c>
      <c r="FV196" s="115">
        <f t="shared" si="452"/>
        <v>3.5996678872000292</v>
      </c>
      <c r="FW196" s="115">
        <f t="shared" si="453"/>
        <v>3.6474565865722344</v>
      </c>
      <c r="FX196" s="115">
        <f t="shared" si="454"/>
        <v>3.7432529202911886</v>
      </c>
      <c r="FY196" s="90"/>
      <c r="FZ196" s="90">
        <f t="shared" si="478"/>
        <v>3.5996678872000292</v>
      </c>
      <c r="GA196" s="27"/>
      <c r="GB196" s="27"/>
      <c r="GC196" s="102"/>
      <c r="GD196" s="27"/>
      <c r="GE196" s="103"/>
      <c r="GF196" s="103"/>
      <c r="GG196" s="103"/>
      <c r="GH196" s="27"/>
      <c r="GI196" s="105"/>
      <c r="GJ196" s="105"/>
      <c r="GK196" s="105"/>
      <c r="GL196" s="27"/>
      <c r="GM196" s="27"/>
      <c r="GN196" s="27"/>
      <c r="GO196" s="27"/>
      <c r="GP196" s="27"/>
      <c r="GQ196" s="27"/>
      <c r="GR196" s="27"/>
      <c r="GS196" s="27"/>
      <c r="GT196" s="27"/>
      <c r="GU196" s="27"/>
      <c r="GV196" s="27"/>
      <c r="GW196" s="27"/>
      <c r="GX196" s="27"/>
      <c r="GY196" s="27"/>
      <c r="GZ196" s="27"/>
      <c r="HA196" s="27"/>
      <c r="HB196" s="27"/>
      <c r="HC196" s="27"/>
      <c r="HD196" s="27"/>
      <c r="HE196" s="27"/>
      <c r="HF196" s="27"/>
      <c r="HG196" s="27"/>
      <c r="HH196" s="27"/>
      <c r="HI196" s="27"/>
      <c r="HJ196" s="27"/>
      <c r="HK196" s="27"/>
      <c r="HL196" s="27"/>
      <c r="HM196" s="27"/>
      <c r="HN196" s="27"/>
      <c r="HO196" s="27"/>
      <c r="HP196" s="27"/>
      <c r="HQ196" s="27"/>
      <c r="HR196" s="27"/>
      <c r="HS196" s="27"/>
      <c r="HT196" s="27"/>
      <c r="HU196" s="27"/>
      <c r="HV196" s="27"/>
      <c r="HW196" s="27"/>
      <c r="HX196" s="27"/>
      <c r="HY196" s="27"/>
      <c r="HZ196" s="27"/>
      <c r="IA196" s="27"/>
      <c r="IB196" s="27"/>
      <c r="IC196" s="103"/>
      <c r="ID196" s="27"/>
      <c r="IE196" s="107"/>
      <c r="IF196" s="27"/>
      <c r="IG196" s="107"/>
      <c r="IH196" s="107"/>
      <c r="II196" s="107"/>
      <c r="IJ196" s="103"/>
      <c r="IK196" s="27"/>
      <c r="IL196" s="107"/>
      <c r="IM196" s="27"/>
      <c r="IN196" s="107"/>
      <c r="IO196" s="27"/>
      <c r="IP196" s="107"/>
      <c r="IQ196" s="103"/>
      <c r="IR196" s="108"/>
      <c r="IS196" s="107"/>
      <c r="IT196" s="107"/>
      <c r="IU196" s="107"/>
      <c r="IV196" s="107"/>
      <c r="IW196" s="107"/>
      <c r="IX196" s="27"/>
      <c r="IY196" s="107"/>
      <c r="IZ196" s="106"/>
      <c r="JA196" s="106"/>
      <c r="JB196" s="106"/>
      <c r="JC196" s="106"/>
      <c r="JD196" s="106"/>
      <c r="JE196" s="106"/>
      <c r="JF196" s="106"/>
      <c r="JG196" s="27"/>
      <c r="JH196" s="27"/>
      <c r="JI196" s="27"/>
      <c r="JJ196" s="27"/>
      <c r="JK196" s="27"/>
      <c r="JL196" s="27"/>
      <c r="JM196" s="27"/>
      <c r="JN196" s="27"/>
      <c r="JO196" s="27"/>
      <c r="JP196" s="27"/>
      <c r="JQ196" s="27"/>
      <c r="JR196" s="27"/>
      <c r="JS196" s="27"/>
      <c r="JT196" s="27"/>
      <c r="JU196" s="27"/>
      <c r="JV196" s="27"/>
      <c r="JW196" s="27"/>
      <c r="JX196" s="27"/>
      <c r="JY196" s="27"/>
      <c r="JZ196" s="27"/>
      <c r="KA196" s="27"/>
      <c r="KB196" s="27"/>
      <c r="KC196" s="27"/>
      <c r="KD196" s="27"/>
      <c r="KE196" s="27"/>
      <c r="KF196" s="27"/>
      <c r="KG196" s="27"/>
      <c r="KH196" s="27"/>
      <c r="KI196" s="27"/>
      <c r="KJ196" s="27"/>
      <c r="KK196" s="27"/>
      <c r="KL196" s="27"/>
      <c r="KM196" s="27"/>
      <c r="KN196" s="27"/>
      <c r="KO196" s="27"/>
      <c r="KP196" s="27"/>
      <c r="KQ196" s="27"/>
      <c r="KR196" s="27"/>
      <c r="KS196" s="27"/>
      <c r="KT196" s="27"/>
      <c r="KU196" s="27"/>
      <c r="KV196" s="27"/>
      <c r="KW196" s="27"/>
      <c r="KX196" s="27"/>
      <c r="KY196" s="27"/>
      <c r="KZ196" s="27"/>
      <c r="LA196" s="27"/>
      <c r="LB196" s="27"/>
      <c r="LC196" s="27"/>
      <c r="LD196" s="27"/>
      <c r="LE196" s="27"/>
    </row>
    <row r="197" spans="1:318" s="122" customFormat="1" ht="13.8" x14ac:dyDescent="0.3">
      <c r="E197" s="96"/>
      <c r="H197" s="96"/>
      <c r="I197" s="96"/>
      <c r="J197" s="96"/>
      <c r="K197" s="96"/>
      <c r="L197" s="27"/>
      <c r="M197" s="100"/>
      <c r="N197" s="100"/>
      <c r="O197" s="100"/>
      <c r="P197" s="100"/>
      <c r="Q197" s="100"/>
      <c r="R197" s="100"/>
      <c r="S197" s="101"/>
      <c r="T197" s="100"/>
      <c r="U197" s="27"/>
      <c r="X197" s="118">
        <f t="shared" si="479"/>
        <v>33.799322757325399</v>
      </c>
      <c r="Y197" s="118">
        <v>10</v>
      </c>
      <c r="Z197" s="40">
        <v>1.7999999999999999E-2</v>
      </c>
      <c r="AA197" s="40">
        <v>10000000</v>
      </c>
      <c r="AB197" s="40">
        <v>10000000</v>
      </c>
      <c r="AC197" s="98">
        <v>3900000</v>
      </c>
      <c r="AD197" s="42">
        <v>0.33</v>
      </c>
      <c r="AE197" s="42">
        <v>0.33</v>
      </c>
      <c r="AF197" s="41">
        <v>1.7999999999999999E-2</v>
      </c>
      <c r="AG197" s="40">
        <v>10000000</v>
      </c>
      <c r="AH197" s="40">
        <v>10000000</v>
      </c>
      <c r="AI197" s="98">
        <v>3900000</v>
      </c>
      <c r="AJ197" s="42">
        <v>0.33</v>
      </c>
      <c r="AK197" s="42">
        <v>0.33</v>
      </c>
      <c r="AL197" s="42">
        <f>AL157</f>
        <v>0.2006</v>
      </c>
      <c r="AM197" s="40">
        <v>6000</v>
      </c>
      <c r="AN197" s="40">
        <f>AN157</f>
        <v>10000</v>
      </c>
      <c r="AO197" s="40">
        <f>AO157</f>
        <v>10000</v>
      </c>
      <c r="AP197" s="42">
        <v>0.03</v>
      </c>
      <c r="AQ197" s="42">
        <v>0.03</v>
      </c>
      <c r="AR197" s="4">
        <f t="shared" si="455"/>
        <v>0.21860000000000002</v>
      </c>
      <c r="AS197" s="11">
        <f t="shared" si="456"/>
        <v>3.3799322757325401</v>
      </c>
      <c r="AT197" s="15">
        <f t="shared" si="457"/>
        <v>4826.322971608126</v>
      </c>
      <c r="AU197" s="19">
        <f t="shared" si="458"/>
        <v>0.19996166295283049</v>
      </c>
      <c r="AV197" s="13">
        <f t="shared" si="459"/>
        <v>0.5</v>
      </c>
      <c r="AW197" s="11">
        <f t="shared" si="460"/>
        <v>1</v>
      </c>
      <c r="AX197" s="11">
        <f t="shared" si="461"/>
        <v>0.8911</v>
      </c>
      <c r="AY197" s="11">
        <f t="shared" si="462"/>
        <v>201997.53114128605</v>
      </c>
      <c r="AZ197" s="11">
        <f t="shared" si="463"/>
        <v>1</v>
      </c>
      <c r="BA197" s="11">
        <f t="shared" si="464"/>
        <v>0.34752899999999998</v>
      </c>
      <c r="BB197" s="11">
        <f t="shared" si="465"/>
        <v>1.025058</v>
      </c>
      <c r="BC197" s="11">
        <f t="shared" si="466"/>
        <v>0.99909999999999999</v>
      </c>
      <c r="BD197" s="11">
        <f t="shared" si="467"/>
        <v>0.8911</v>
      </c>
      <c r="BE197" s="11">
        <f t="shared" si="468"/>
        <v>201997.53114128605</v>
      </c>
      <c r="BF197" s="11">
        <f t="shared" si="469"/>
        <v>1</v>
      </c>
      <c r="BG197" s="11">
        <f t="shared" si="470"/>
        <v>0.34752899999999998</v>
      </c>
      <c r="BH197" s="11">
        <f t="shared" si="471"/>
        <v>1.025058</v>
      </c>
      <c r="BI197" s="121">
        <f>16*X197^2/(3*BI159^2*Y197^2)</f>
        <v>60.927691672205583</v>
      </c>
      <c r="BJ197" s="121">
        <f>16*X197^2/(3*BJ159^2*Y197^2)</f>
        <v>15.231922918051396</v>
      </c>
      <c r="BK197" s="121">
        <f>16*X197^2/(3*BK159^2*Y197^2)</f>
        <v>6.7697435191339537</v>
      </c>
      <c r="BL197" s="121">
        <f>16*X197^2/(3*BL159^2*Y197^2)</f>
        <v>3.8079807295128489</v>
      </c>
      <c r="BM197" s="121">
        <f>16*X197^2/(3*BM159^2*Y197^2)</f>
        <v>2.4371076668882234</v>
      </c>
      <c r="BN197" s="121">
        <f>16*X197^2/(3*BN159^2*Y197^2)</f>
        <v>1.6924358797834884</v>
      </c>
      <c r="BO197" s="121">
        <f>16*X197^2/(3*BO159^2*Y197^2)</f>
        <v>1.2434222790246037</v>
      </c>
      <c r="BP197" s="121">
        <f>16*X197^2/(3*BP159^2*Y197^2)</f>
        <v>0.95199518237821223</v>
      </c>
      <c r="BQ197" s="121">
        <f t="shared" si="472"/>
        <v>1.3333333333333333</v>
      </c>
      <c r="BR197" s="121">
        <f t="shared" si="472"/>
        <v>1.3333333333333333</v>
      </c>
      <c r="BS197" s="121">
        <f t="shared" si="472"/>
        <v>1.3333333333333333</v>
      </c>
      <c r="BT197" s="121">
        <f t="shared" si="472"/>
        <v>1.3333333333333333</v>
      </c>
      <c r="BU197" s="121">
        <f t="shared" si="472"/>
        <v>1.3333333333333333</v>
      </c>
      <c r="BV197" s="121">
        <f t="shared" si="472"/>
        <v>1.3333333333333333</v>
      </c>
      <c r="BW197" s="121">
        <f t="shared" si="472"/>
        <v>1.3333333333333333</v>
      </c>
      <c r="BX197" s="121">
        <f t="shared" si="472"/>
        <v>1.3333333333333333</v>
      </c>
      <c r="BY197" s="121">
        <f>(BI159^2*Y197^2)/X197^2</f>
        <v>8.7535456981153448E-2</v>
      </c>
      <c r="BZ197" s="121">
        <f>(BJ159^2*Y197^2)/X197^2</f>
        <v>0.35014182792461379</v>
      </c>
      <c r="CA197" s="121">
        <f>(BK159^2*Y197^2)/X197^2</f>
        <v>0.78781911283038109</v>
      </c>
      <c r="CB197" s="121">
        <f>(BL159^2*Y197^2)/X197^2</f>
        <v>1.4005673116984552</v>
      </c>
      <c r="CC197" s="121">
        <f>(BM159^2*Y197^2)/X197^2</f>
        <v>2.1883864245288365</v>
      </c>
      <c r="CD197" s="121">
        <f>(BN159^2*Y197^2)/X197^2</f>
        <v>3.1512764513215243</v>
      </c>
      <c r="CE197" s="121">
        <f>(BO159^2*Y197^2)/X197^2</f>
        <v>4.2892373920765197</v>
      </c>
      <c r="CF197" s="121">
        <f>(BP159^2*Y197^2)/X197^2</f>
        <v>5.6022692467938207</v>
      </c>
      <c r="CG197" s="121">
        <f t="shared" si="473"/>
        <v>15.231922918051396</v>
      </c>
      <c r="CH197" s="121">
        <f t="shared" si="364"/>
        <v>3.8079807295128489</v>
      </c>
      <c r="CI197" s="121">
        <f t="shared" si="365"/>
        <v>1.6924358797834884</v>
      </c>
      <c r="CJ197" s="121">
        <f t="shared" si="366"/>
        <v>0.95199518237821223</v>
      </c>
      <c r="CK197" s="121">
        <f t="shared" si="367"/>
        <v>0.60927691672205586</v>
      </c>
      <c r="CL197" s="121">
        <f t="shared" si="368"/>
        <v>0.4231089699458721</v>
      </c>
      <c r="CM197" s="121">
        <f t="shared" si="369"/>
        <v>0.31085556975615092</v>
      </c>
      <c r="CN197" s="121">
        <f t="shared" si="370"/>
        <v>0.23799879559455306</v>
      </c>
      <c r="CO197" s="95">
        <f t="shared" si="371"/>
        <v>4.5813285668103569</v>
      </c>
      <c r="CP197" s="95">
        <f t="shared" si="372"/>
        <v>4.935198267241427</v>
      </c>
      <c r="CQ197" s="95">
        <f t="shared" si="373"/>
        <v>5.5249811012932106</v>
      </c>
      <c r="CR197" s="95">
        <f t="shared" si="374"/>
        <v>6.3506770689657079</v>
      </c>
      <c r="CS197" s="95">
        <f t="shared" si="375"/>
        <v>7.412286170258918</v>
      </c>
      <c r="CT197" s="95">
        <f t="shared" si="376"/>
        <v>8.7098084051728435</v>
      </c>
      <c r="CU197" s="95">
        <f t="shared" si="377"/>
        <v>10.24324377370748</v>
      </c>
      <c r="CV197" s="95">
        <f t="shared" si="378"/>
        <v>12.012592275862829</v>
      </c>
      <c r="CW197" s="95">
        <f t="shared" si="379"/>
        <v>4.5813285668103569</v>
      </c>
      <c r="CX197" s="95">
        <f t="shared" si="380"/>
        <v>4.935198267241427</v>
      </c>
      <c r="CY197" s="95">
        <f t="shared" si="381"/>
        <v>5.5249811012932106</v>
      </c>
      <c r="CZ197" s="95">
        <f t="shared" si="382"/>
        <v>6.3506770689657079</v>
      </c>
      <c r="DA197" s="95">
        <f t="shared" si="383"/>
        <v>7.412286170258918</v>
      </c>
      <c r="DB197" s="95">
        <f t="shared" si="384"/>
        <v>8.7098084051728435</v>
      </c>
      <c r="DC197" s="95">
        <f t="shared" si="385"/>
        <v>10.24324377370748</v>
      </c>
      <c r="DD197" s="95">
        <f t="shared" si="386"/>
        <v>12.012592275862829</v>
      </c>
      <c r="DE197" s="13">
        <f t="shared" si="474"/>
        <v>63.748715129186735</v>
      </c>
      <c r="DF197" s="13">
        <f t="shared" si="475"/>
        <v>18.31555274597601</v>
      </c>
      <c r="DG197" s="13">
        <f t="shared" si="476"/>
        <v>10.291050631964334</v>
      </c>
      <c r="DH197" s="13">
        <f t="shared" si="477"/>
        <v>7.9420360412113036</v>
      </c>
      <c r="DI197" s="13">
        <f t="shared" si="387"/>
        <v>7.3589820914170598</v>
      </c>
      <c r="DJ197" s="13">
        <f t="shared" si="388"/>
        <v>7.5772003311050122</v>
      </c>
      <c r="DK197" s="13">
        <f t="shared" si="389"/>
        <v>8.2661476711011233</v>
      </c>
      <c r="DL197" s="13">
        <f t="shared" si="390"/>
        <v>9.2877524291720324</v>
      </c>
      <c r="DM197" s="95">
        <f t="shared" si="391"/>
        <v>63.748715129186735</v>
      </c>
      <c r="DN197" s="95">
        <f t="shared" si="392"/>
        <v>18.31555274597601</v>
      </c>
      <c r="DO197" s="95">
        <f t="shared" si="393"/>
        <v>10.291050631964334</v>
      </c>
      <c r="DP197" s="95">
        <f t="shared" si="394"/>
        <v>7.9420360412113036</v>
      </c>
      <c r="DQ197" s="95">
        <f t="shared" si="395"/>
        <v>7.3589820914170598</v>
      </c>
      <c r="DR197" s="95">
        <f t="shared" si="396"/>
        <v>7.5772003311050122</v>
      </c>
      <c r="DS197" s="95">
        <f t="shared" si="397"/>
        <v>8.2661476711011233</v>
      </c>
      <c r="DT197" s="95">
        <f t="shared" si="398"/>
        <v>9.2877524291720324</v>
      </c>
      <c r="DU197" s="95">
        <f t="shared" si="399"/>
        <v>33.004713798638846</v>
      </c>
      <c r="DV197" s="95">
        <f t="shared" si="400"/>
        <v>11.952258478805728</v>
      </c>
      <c r="DW197" s="95">
        <f t="shared" si="401"/>
        <v>8.2339288852319079</v>
      </c>
      <c r="DX197" s="95">
        <f t="shared" si="402"/>
        <v>7.1454612962854966</v>
      </c>
      <c r="DY197" s="95">
        <f t="shared" si="403"/>
        <v>6.8752904214614388</v>
      </c>
      <c r="DZ197" s="95">
        <f t="shared" si="404"/>
        <v>6.9764066436221244</v>
      </c>
      <c r="EA197" s="95">
        <f t="shared" si="405"/>
        <v>7.2956455504508027</v>
      </c>
      <c r="EB197" s="95">
        <f t="shared" si="406"/>
        <v>7.7690285904076353</v>
      </c>
      <c r="EC197" s="95">
        <f t="shared" si="407"/>
        <v>33.004713798638846</v>
      </c>
      <c r="ED197" s="95">
        <f t="shared" si="408"/>
        <v>11.952258478805728</v>
      </c>
      <c r="EE197" s="95">
        <f t="shared" si="409"/>
        <v>8.2339288852319097</v>
      </c>
      <c r="EF197" s="95">
        <f t="shared" si="410"/>
        <v>7.1454612962854966</v>
      </c>
      <c r="EG197" s="95">
        <f t="shared" si="411"/>
        <v>6.8752904214614396</v>
      </c>
      <c r="EH197" s="95">
        <f t="shared" si="412"/>
        <v>6.9764066436221235</v>
      </c>
      <c r="EI197" s="95">
        <f t="shared" si="413"/>
        <v>7.2956455504508035</v>
      </c>
      <c r="EJ197" s="95">
        <f t="shared" si="414"/>
        <v>7.7690285904076353</v>
      </c>
      <c r="EK197" s="95">
        <f t="shared" si="415"/>
        <v>33.004713798638846</v>
      </c>
      <c r="EL197" s="95">
        <f t="shared" si="416"/>
        <v>11.952258478805728</v>
      </c>
      <c r="EM197" s="95">
        <f t="shared" si="417"/>
        <v>8.2339288852319097</v>
      </c>
      <c r="EN197" s="95">
        <f t="shared" si="418"/>
        <v>7.1454612962854966</v>
      </c>
      <c r="EO197" s="95">
        <f t="shared" si="419"/>
        <v>6.8752904214614396</v>
      </c>
      <c r="EP197" s="95">
        <f t="shared" si="420"/>
        <v>6.9764066436221235</v>
      </c>
      <c r="EQ197" s="95">
        <f t="shared" si="421"/>
        <v>7.2956455504508035</v>
      </c>
      <c r="ER197" s="95">
        <f t="shared" si="422"/>
        <v>7.7690285904076353</v>
      </c>
      <c r="ES197" s="95">
        <f t="shared" si="423"/>
        <v>1</v>
      </c>
      <c r="ET197" s="95">
        <f t="shared" si="424"/>
        <v>1</v>
      </c>
      <c r="EU197" s="95">
        <f t="shared" si="425"/>
        <v>1</v>
      </c>
      <c r="EV197" s="95">
        <f t="shared" si="426"/>
        <v>1</v>
      </c>
      <c r="EW197" s="95">
        <f t="shared" si="427"/>
        <v>1</v>
      </c>
      <c r="EX197" s="95">
        <f t="shared" si="428"/>
        <v>1</v>
      </c>
      <c r="EY197" s="95">
        <f t="shared" si="429"/>
        <v>1</v>
      </c>
      <c r="EZ197" s="95">
        <f t="shared" si="430"/>
        <v>1</v>
      </c>
      <c r="FA197" s="95">
        <f t="shared" si="431"/>
        <v>1</v>
      </c>
      <c r="FB197" s="95">
        <f t="shared" si="432"/>
        <v>1</v>
      </c>
      <c r="FC197" s="95">
        <f t="shared" si="433"/>
        <v>0.99999999999999989</v>
      </c>
      <c r="FD197" s="95">
        <f t="shared" si="434"/>
        <v>1</v>
      </c>
      <c r="FE197" s="95">
        <f t="shared" si="435"/>
        <v>1</v>
      </c>
      <c r="FF197" s="95">
        <f t="shared" si="436"/>
        <v>1</v>
      </c>
      <c r="FG197" s="95">
        <f t="shared" si="437"/>
        <v>1</v>
      </c>
      <c r="FH197" s="95">
        <f t="shared" si="438"/>
        <v>1</v>
      </c>
      <c r="FI197" s="95">
        <f t="shared" si="439"/>
        <v>1</v>
      </c>
      <c r="FJ197" s="95">
        <f t="shared" si="440"/>
        <v>1</v>
      </c>
      <c r="FK197" s="95">
        <f t="shared" si="441"/>
        <v>1</v>
      </c>
      <c r="FL197" s="95">
        <f t="shared" si="442"/>
        <v>1</v>
      </c>
      <c r="FM197" s="95">
        <f t="shared" si="443"/>
        <v>1</v>
      </c>
      <c r="FN197" s="95">
        <f t="shared" si="444"/>
        <v>1</v>
      </c>
      <c r="FO197" s="95">
        <f t="shared" si="445"/>
        <v>1</v>
      </c>
      <c r="FP197" s="95">
        <f t="shared" si="446"/>
        <v>1</v>
      </c>
      <c r="FQ197" s="115">
        <f t="shared" si="447"/>
        <v>35.342605049305938</v>
      </c>
      <c r="FR197" s="115">
        <f t="shared" si="448"/>
        <v>10.099251834858899</v>
      </c>
      <c r="FS197" s="115">
        <f t="shared" si="449"/>
        <v>5.6148722783546354</v>
      </c>
      <c r="FT197" s="115">
        <f t="shared" si="450"/>
        <v>4.23022893353364</v>
      </c>
      <c r="FU197" s="115">
        <f t="shared" si="451"/>
        <v>3.7466117647419606</v>
      </c>
      <c r="FV197" s="115">
        <f t="shared" si="452"/>
        <v>3.6076405607481141</v>
      </c>
      <c r="FW197" s="115">
        <f t="shared" si="453"/>
        <v>3.6165468010267077</v>
      </c>
      <c r="FX197" s="115">
        <f t="shared" si="454"/>
        <v>3.6897371575286639</v>
      </c>
      <c r="FY197" s="90"/>
      <c r="FZ197" s="90">
        <f t="shared" si="478"/>
        <v>3.6076405607481141</v>
      </c>
      <c r="GA197" s="27"/>
      <c r="GB197" s="27"/>
      <c r="GC197" s="102"/>
      <c r="GD197" s="27"/>
      <c r="GE197" s="103"/>
      <c r="GF197" s="103"/>
      <c r="GG197" s="103"/>
      <c r="GH197" s="27"/>
      <c r="GI197" s="105"/>
      <c r="GJ197" s="105"/>
      <c r="GK197" s="105"/>
      <c r="GL197" s="27"/>
      <c r="GM197" s="27"/>
      <c r="GN197" s="27"/>
      <c r="GO197" s="27"/>
      <c r="GP197" s="27"/>
      <c r="GQ197" s="27"/>
      <c r="GR197" s="27"/>
      <c r="GS197" s="27"/>
      <c r="GT197" s="27"/>
      <c r="GU197" s="27"/>
      <c r="GV197" s="27"/>
      <c r="GW197" s="27"/>
      <c r="GX197" s="27"/>
      <c r="GY197" s="27"/>
      <c r="GZ197" s="27"/>
      <c r="HA197" s="27"/>
      <c r="HB197" s="27"/>
      <c r="HC197" s="27"/>
      <c r="HD197" s="27"/>
      <c r="HE197" s="27"/>
      <c r="HF197" s="27"/>
      <c r="HG197" s="27"/>
      <c r="HH197" s="27"/>
      <c r="HI197" s="27"/>
      <c r="HJ197" s="27"/>
      <c r="HK197" s="27"/>
      <c r="HL197" s="27"/>
      <c r="HM197" s="27"/>
      <c r="HN197" s="27"/>
      <c r="HO197" s="27"/>
      <c r="HP197" s="27"/>
      <c r="HQ197" s="27"/>
      <c r="HR197" s="27"/>
      <c r="HS197" s="27"/>
      <c r="HT197" s="27"/>
      <c r="HU197" s="27"/>
      <c r="HV197" s="27"/>
      <c r="HW197" s="27"/>
      <c r="HX197" s="27"/>
      <c r="HY197" s="27"/>
      <c r="HZ197" s="27"/>
      <c r="IA197" s="27"/>
      <c r="IB197" s="27"/>
      <c r="IC197" s="103"/>
      <c r="ID197" s="27"/>
      <c r="IE197" s="107"/>
      <c r="IF197" s="27"/>
      <c r="IG197" s="107"/>
      <c r="IH197" s="107"/>
      <c r="II197" s="107"/>
      <c r="IJ197" s="103"/>
      <c r="IK197" s="27"/>
      <c r="IL197" s="107"/>
      <c r="IM197" s="110"/>
      <c r="IN197" s="107"/>
      <c r="IO197" s="27"/>
      <c r="IP197" s="107"/>
      <c r="IQ197" s="103"/>
      <c r="IR197" s="108"/>
      <c r="IS197" s="107"/>
      <c r="IT197" s="107"/>
      <c r="IU197" s="107"/>
      <c r="IV197" s="107"/>
      <c r="IW197" s="107"/>
      <c r="IX197" s="103"/>
      <c r="IY197" s="107"/>
      <c r="IZ197" s="106"/>
      <c r="JA197" s="106"/>
      <c r="JB197" s="106"/>
      <c r="JC197" s="106"/>
      <c r="JD197" s="106"/>
      <c r="JE197" s="106"/>
      <c r="JF197" s="106"/>
      <c r="JG197" s="27"/>
      <c r="JH197" s="27"/>
      <c r="JI197" s="27"/>
      <c r="JJ197" s="27"/>
      <c r="JK197" s="27"/>
      <c r="JL197" s="27"/>
      <c r="JM197" s="27"/>
      <c r="JN197" s="27"/>
      <c r="JO197" s="27"/>
      <c r="JP197" s="27"/>
      <c r="JQ197" s="27"/>
      <c r="JR197" s="27"/>
      <c r="JS197" s="27"/>
      <c r="JT197" s="27"/>
      <c r="JU197" s="27"/>
      <c r="JV197" s="27"/>
      <c r="JW197" s="27"/>
      <c r="JX197" s="27"/>
      <c r="JY197" s="27"/>
      <c r="JZ197" s="27"/>
      <c r="KA197" s="27"/>
      <c r="KB197" s="27"/>
      <c r="KC197" s="27"/>
      <c r="KD197" s="27"/>
      <c r="KE197" s="27"/>
      <c r="KF197" s="27"/>
      <c r="KG197" s="27"/>
      <c r="KH197" s="27"/>
      <c r="KI197" s="27"/>
      <c r="KJ197" s="27"/>
      <c r="KK197" s="27"/>
      <c r="KL197" s="27"/>
      <c r="KM197" s="27"/>
      <c r="KN197" s="27"/>
      <c r="KO197" s="27"/>
      <c r="KP197" s="27"/>
      <c r="KQ197" s="27"/>
      <c r="KR197" s="27"/>
      <c r="KS197" s="27"/>
      <c r="KT197" s="27"/>
      <c r="KU197" s="27"/>
      <c r="KV197" s="27"/>
      <c r="KW197" s="27"/>
      <c r="KX197" s="27"/>
      <c r="KY197" s="27"/>
      <c r="KZ197" s="27"/>
      <c r="LA197" s="27"/>
      <c r="LB197" s="27"/>
      <c r="LC197" s="27"/>
      <c r="LD197" s="27"/>
      <c r="LE197" s="27"/>
    </row>
    <row r="198" spans="1:318" s="122" customFormat="1" ht="13.8" x14ac:dyDescent="0.3">
      <c r="E198" s="96"/>
      <c r="H198" s="96"/>
      <c r="I198" s="96"/>
      <c r="J198" s="96"/>
      <c r="K198" s="96"/>
      <c r="L198" s="27"/>
      <c r="M198" s="100"/>
      <c r="N198" s="100"/>
      <c r="O198" s="100"/>
      <c r="P198" s="100"/>
      <c r="Q198" s="100"/>
      <c r="R198" s="100"/>
      <c r="S198" s="101"/>
      <c r="T198" s="100"/>
      <c r="U198" s="27"/>
      <c r="X198" s="118">
        <f t="shared" si="479"/>
        <v>36.165275350338177</v>
      </c>
      <c r="Y198" s="118">
        <v>10</v>
      </c>
      <c r="Z198" s="40">
        <v>1.7999999999999999E-2</v>
      </c>
      <c r="AA198" s="40">
        <v>10000000</v>
      </c>
      <c r="AB198" s="40">
        <v>10000000</v>
      </c>
      <c r="AC198" s="98">
        <v>3900000</v>
      </c>
      <c r="AD198" s="42">
        <v>0.33</v>
      </c>
      <c r="AE198" s="42">
        <v>0.33</v>
      </c>
      <c r="AF198" s="41">
        <v>1.7999999999999999E-2</v>
      </c>
      <c r="AG198" s="40">
        <v>10000000</v>
      </c>
      <c r="AH198" s="40">
        <v>10000000</v>
      </c>
      <c r="AI198" s="98">
        <v>3900000</v>
      </c>
      <c r="AJ198" s="42">
        <v>0.33</v>
      </c>
      <c r="AK198" s="42">
        <v>0.33</v>
      </c>
      <c r="AL198" s="42">
        <f>AL157</f>
        <v>0.2006</v>
      </c>
      <c r="AM198" s="40">
        <v>6000</v>
      </c>
      <c r="AN198" s="40">
        <f>AN157</f>
        <v>10000</v>
      </c>
      <c r="AO198" s="40">
        <f>AO157</f>
        <v>10000</v>
      </c>
      <c r="AP198" s="42">
        <v>0.03</v>
      </c>
      <c r="AQ198" s="42">
        <v>0.03</v>
      </c>
      <c r="AR198" s="4">
        <f t="shared" si="455"/>
        <v>0.21860000000000002</v>
      </c>
      <c r="AS198" s="11">
        <f t="shared" si="456"/>
        <v>3.6165275350338177</v>
      </c>
      <c r="AT198" s="15">
        <f t="shared" si="457"/>
        <v>4826.322971608126</v>
      </c>
      <c r="AU198" s="19">
        <f t="shared" si="458"/>
        <v>0.19996166295283049</v>
      </c>
      <c r="AV198" s="13">
        <f t="shared" si="459"/>
        <v>0.5</v>
      </c>
      <c r="AW198" s="11">
        <f t="shared" si="460"/>
        <v>1</v>
      </c>
      <c r="AX198" s="11">
        <f t="shared" si="461"/>
        <v>0.8911</v>
      </c>
      <c r="AY198" s="11">
        <f t="shared" si="462"/>
        <v>201997.53114128605</v>
      </c>
      <c r="AZ198" s="11">
        <f t="shared" si="463"/>
        <v>1</v>
      </c>
      <c r="BA198" s="11">
        <f t="shared" si="464"/>
        <v>0.34752899999999998</v>
      </c>
      <c r="BB198" s="11">
        <f t="shared" si="465"/>
        <v>1.025058</v>
      </c>
      <c r="BC198" s="11">
        <f t="shared" si="466"/>
        <v>0.99909999999999999</v>
      </c>
      <c r="BD198" s="11">
        <f t="shared" si="467"/>
        <v>0.8911</v>
      </c>
      <c r="BE198" s="11">
        <f t="shared" si="468"/>
        <v>201997.53114128605</v>
      </c>
      <c r="BF198" s="11">
        <f t="shared" si="469"/>
        <v>1</v>
      </c>
      <c r="BG198" s="11">
        <f t="shared" si="470"/>
        <v>0.34752899999999998</v>
      </c>
      <c r="BH198" s="11">
        <f t="shared" si="471"/>
        <v>1.025058</v>
      </c>
      <c r="BI198" s="121">
        <f>16*X198^2/(3*BI159^2*Y198^2)</f>
        <v>69.756114195508175</v>
      </c>
      <c r="BJ198" s="121">
        <f>16*X198^2/(3*BJ159^2*Y198^2)</f>
        <v>17.439028548877044</v>
      </c>
      <c r="BK198" s="121">
        <f>16*X198^2/(3*BK159^2*Y198^2)</f>
        <v>7.7506793550564641</v>
      </c>
      <c r="BL198" s="121">
        <f>16*X198^2/(3*BL159^2*Y198^2)</f>
        <v>4.3597571372192609</v>
      </c>
      <c r="BM198" s="121">
        <f>16*X198^2/(3*BM159^2*Y198^2)</f>
        <v>2.7902445678203271</v>
      </c>
      <c r="BN198" s="121">
        <f>16*X198^2/(3*BN159^2*Y198^2)</f>
        <v>1.937669838764116</v>
      </c>
      <c r="BO198" s="121">
        <f>16*X198^2/(3*BO159^2*Y198^2)</f>
        <v>1.4235941672552688</v>
      </c>
      <c r="BP198" s="121">
        <f>16*X198^2/(3*BP159^2*Y198^2)</f>
        <v>1.0899392843048152</v>
      </c>
      <c r="BQ198" s="121">
        <f t="shared" si="472"/>
        <v>1.3333333333333333</v>
      </c>
      <c r="BR198" s="121">
        <f t="shared" si="472"/>
        <v>1.3333333333333333</v>
      </c>
      <c r="BS198" s="121">
        <f t="shared" si="472"/>
        <v>1.3333333333333333</v>
      </c>
      <c r="BT198" s="121">
        <f t="shared" si="472"/>
        <v>1.3333333333333333</v>
      </c>
      <c r="BU198" s="121">
        <f t="shared" si="472"/>
        <v>1.3333333333333333</v>
      </c>
      <c r="BV198" s="121">
        <f t="shared" si="472"/>
        <v>1.3333333333333333</v>
      </c>
      <c r="BW198" s="121">
        <f t="shared" si="472"/>
        <v>1.3333333333333333</v>
      </c>
      <c r="BX198" s="121">
        <f t="shared" si="472"/>
        <v>1.3333333333333333</v>
      </c>
      <c r="BY198" s="121">
        <f>(BI159^2*Y198^2)/X198^2</f>
        <v>7.64568582244331E-2</v>
      </c>
      <c r="BZ198" s="121">
        <f>(BJ159^2*Y198^2)/X198^2</f>
        <v>0.3058274328977324</v>
      </c>
      <c r="CA198" s="121">
        <f>(BK159^2*Y198^2)/X198^2</f>
        <v>0.68811172401989784</v>
      </c>
      <c r="CB198" s="121">
        <f>(BL159^2*Y198^2)/X198^2</f>
        <v>1.2233097315909296</v>
      </c>
      <c r="CC198" s="121">
        <f>(BM159^2*Y198^2)/X198^2</f>
        <v>1.9114214556108273</v>
      </c>
      <c r="CD198" s="121">
        <f>(BN159^2*Y198^2)/X198^2</f>
        <v>2.7524468960795914</v>
      </c>
      <c r="CE198" s="121">
        <f>(BO159^2*Y198^2)/X198^2</f>
        <v>3.7463860529972215</v>
      </c>
      <c r="CF198" s="121">
        <f>(BP159^2*Y198^2)/X198^2</f>
        <v>4.8932389263637184</v>
      </c>
      <c r="CG198" s="121">
        <f t="shared" si="473"/>
        <v>17.439028548877044</v>
      </c>
      <c r="CH198" s="121">
        <f t="shared" si="364"/>
        <v>4.3597571372192609</v>
      </c>
      <c r="CI198" s="121">
        <f t="shared" si="365"/>
        <v>1.937669838764116</v>
      </c>
      <c r="CJ198" s="121">
        <f t="shared" si="366"/>
        <v>1.0899392843048152</v>
      </c>
      <c r="CK198" s="121">
        <f t="shared" si="367"/>
        <v>0.69756114195508179</v>
      </c>
      <c r="CL198" s="121">
        <f t="shared" si="368"/>
        <v>0.48441745969102901</v>
      </c>
      <c r="CM198" s="121">
        <f t="shared" si="369"/>
        <v>0.35589854181381719</v>
      </c>
      <c r="CN198" s="121">
        <f t="shared" si="370"/>
        <v>0.27248482107620381</v>
      </c>
      <c r="CO198" s="95">
        <f t="shared" si="371"/>
        <v>4.5663998337063125</v>
      </c>
      <c r="CP198" s="95">
        <f t="shared" si="372"/>
        <v>4.8754833348252484</v>
      </c>
      <c r="CQ198" s="95">
        <f t="shared" si="373"/>
        <v>5.3906225033568083</v>
      </c>
      <c r="CR198" s="95">
        <f t="shared" si="374"/>
        <v>6.1118173393009938</v>
      </c>
      <c r="CS198" s="95">
        <f t="shared" si="375"/>
        <v>7.0390678426578024</v>
      </c>
      <c r="CT198" s="95">
        <f t="shared" si="376"/>
        <v>8.1723740134272358</v>
      </c>
      <c r="CU198" s="95">
        <f t="shared" si="377"/>
        <v>9.5117358516092931</v>
      </c>
      <c r="CV198" s="95">
        <f t="shared" si="378"/>
        <v>11.057153357203974</v>
      </c>
      <c r="CW198" s="95">
        <f t="shared" si="379"/>
        <v>4.5663998337063125</v>
      </c>
      <c r="CX198" s="95">
        <f t="shared" si="380"/>
        <v>4.8754833348252484</v>
      </c>
      <c r="CY198" s="95">
        <f t="shared" si="381"/>
        <v>5.3906225033568083</v>
      </c>
      <c r="CZ198" s="95">
        <f t="shared" si="382"/>
        <v>6.1118173393009938</v>
      </c>
      <c r="DA198" s="95">
        <f t="shared" si="383"/>
        <v>7.0390678426578024</v>
      </c>
      <c r="DB198" s="95">
        <f t="shared" si="384"/>
        <v>8.1723740134272358</v>
      </c>
      <c r="DC198" s="95">
        <f t="shared" si="385"/>
        <v>9.5117358516092931</v>
      </c>
      <c r="DD198" s="95">
        <f t="shared" si="386"/>
        <v>11.057153357203974</v>
      </c>
      <c r="DE198" s="13">
        <f t="shared" si="474"/>
        <v>72.566059053732602</v>
      </c>
      <c r="DF198" s="13">
        <f t="shared" si="475"/>
        <v>20.478343981774778</v>
      </c>
      <c r="DG198" s="13">
        <f t="shared" si="476"/>
        <v>11.172279079076361</v>
      </c>
      <c r="DH198" s="13">
        <f t="shared" si="477"/>
        <v>8.31655486881019</v>
      </c>
      <c r="DI198" s="13">
        <f t="shared" si="387"/>
        <v>7.4351540234311537</v>
      </c>
      <c r="DJ198" s="13">
        <f t="shared" si="388"/>
        <v>7.4236047348437069</v>
      </c>
      <c r="DK198" s="13">
        <f t="shared" si="389"/>
        <v>7.9034682202524902</v>
      </c>
      <c r="DL198" s="13">
        <f t="shared" si="390"/>
        <v>8.7166662106685333</v>
      </c>
      <c r="DM198" s="95">
        <f t="shared" si="391"/>
        <v>72.566059053732602</v>
      </c>
      <c r="DN198" s="95">
        <f t="shared" si="392"/>
        <v>20.478343981774778</v>
      </c>
      <c r="DO198" s="95">
        <f t="shared" si="393"/>
        <v>11.172279079076361</v>
      </c>
      <c r="DP198" s="95">
        <f t="shared" si="394"/>
        <v>8.31655486881019</v>
      </c>
      <c r="DQ198" s="95">
        <f t="shared" si="395"/>
        <v>7.4351540234311537</v>
      </c>
      <c r="DR198" s="95">
        <f t="shared" si="396"/>
        <v>7.4236047348437069</v>
      </c>
      <c r="DS198" s="95">
        <f t="shared" si="397"/>
        <v>7.9034682202524902</v>
      </c>
      <c r="DT198" s="95">
        <f t="shared" si="398"/>
        <v>8.7166662106685333</v>
      </c>
      <c r="DU198" s="95">
        <f t="shared" si="399"/>
        <v>37.090424087643513</v>
      </c>
      <c r="DV198" s="95">
        <f t="shared" si="400"/>
        <v>12.954435379320275</v>
      </c>
      <c r="DW198" s="95">
        <f t="shared" si="401"/>
        <v>8.6422654732271038</v>
      </c>
      <c r="DX198" s="95">
        <f t="shared" si="402"/>
        <v>7.3190028344676481</v>
      </c>
      <c r="DY198" s="95">
        <f t="shared" si="403"/>
        <v>6.9105863619426735</v>
      </c>
      <c r="DZ198" s="95">
        <f t="shared" si="404"/>
        <v>6.9052347449913309</v>
      </c>
      <c r="EA198" s="95">
        <f t="shared" si="405"/>
        <v>7.1275900479521699</v>
      </c>
      <c r="EB198" s="95">
        <f t="shared" si="406"/>
        <v>7.5044032271672325</v>
      </c>
      <c r="EC198" s="95">
        <f t="shared" si="407"/>
        <v>37.090424087643513</v>
      </c>
      <c r="ED198" s="95">
        <f t="shared" si="408"/>
        <v>12.954435379320275</v>
      </c>
      <c r="EE198" s="95">
        <f t="shared" si="409"/>
        <v>8.6422654732271038</v>
      </c>
      <c r="EF198" s="95">
        <f t="shared" si="410"/>
        <v>7.3190028344676481</v>
      </c>
      <c r="EG198" s="95">
        <f t="shared" si="411"/>
        <v>6.9105863619426735</v>
      </c>
      <c r="EH198" s="95">
        <f t="shared" si="412"/>
        <v>6.9052347449913309</v>
      </c>
      <c r="EI198" s="95">
        <f t="shared" si="413"/>
        <v>7.1275900479521699</v>
      </c>
      <c r="EJ198" s="95">
        <f t="shared" si="414"/>
        <v>7.5044032271672325</v>
      </c>
      <c r="EK198" s="95">
        <f t="shared" si="415"/>
        <v>37.090424087643513</v>
      </c>
      <c r="EL198" s="95">
        <f t="shared" si="416"/>
        <v>12.954435379320275</v>
      </c>
      <c r="EM198" s="95">
        <f t="shared" si="417"/>
        <v>8.6422654732271038</v>
      </c>
      <c r="EN198" s="95">
        <f t="shared" si="418"/>
        <v>7.3190028344676481</v>
      </c>
      <c r="EO198" s="95">
        <f t="shared" si="419"/>
        <v>6.9105863619426735</v>
      </c>
      <c r="EP198" s="95">
        <f t="shared" si="420"/>
        <v>6.9052347449913309</v>
      </c>
      <c r="EQ198" s="95">
        <f t="shared" si="421"/>
        <v>7.1275900479521699</v>
      </c>
      <c r="ER198" s="95">
        <f t="shared" si="422"/>
        <v>7.5044032271672325</v>
      </c>
      <c r="ES198" s="95">
        <f t="shared" si="423"/>
        <v>1</v>
      </c>
      <c r="ET198" s="95">
        <f t="shared" si="424"/>
        <v>1</v>
      </c>
      <c r="EU198" s="95">
        <f t="shared" si="425"/>
        <v>1</v>
      </c>
      <c r="EV198" s="95">
        <f t="shared" si="426"/>
        <v>1</v>
      </c>
      <c r="EW198" s="95">
        <f t="shared" si="427"/>
        <v>1</v>
      </c>
      <c r="EX198" s="95">
        <f t="shared" si="428"/>
        <v>1</v>
      </c>
      <c r="EY198" s="95">
        <f t="shared" si="429"/>
        <v>1</v>
      </c>
      <c r="EZ198" s="95">
        <f t="shared" si="430"/>
        <v>1</v>
      </c>
      <c r="FA198" s="95">
        <f t="shared" si="431"/>
        <v>1</v>
      </c>
      <c r="FB198" s="95">
        <f t="shared" si="432"/>
        <v>1</v>
      </c>
      <c r="FC198" s="95">
        <f t="shared" si="433"/>
        <v>1</v>
      </c>
      <c r="FD198" s="95">
        <f t="shared" si="434"/>
        <v>1</v>
      </c>
      <c r="FE198" s="95">
        <f t="shared" si="435"/>
        <v>1</v>
      </c>
      <c r="FF198" s="95">
        <f t="shared" si="436"/>
        <v>1</v>
      </c>
      <c r="FG198" s="95">
        <f t="shared" si="437"/>
        <v>1</v>
      </c>
      <c r="FH198" s="95">
        <f t="shared" si="438"/>
        <v>1</v>
      </c>
      <c r="FI198" s="95">
        <f t="shared" si="439"/>
        <v>1</v>
      </c>
      <c r="FJ198" s="95">
        <f t="shared" si="440"/>
        <v>1</v>
      </c>
      <c r="FK198" s="95">
        <f t="shared" si="441"/>
        <v>1</v>
      </c>
      <c r="FL198" s="95">
        <f t="shared" si="442"/>
        <v>1</v>
      </c>
      <c r="FM198" s="95">
        <f t="shared" si="443"/>
        <v>1</v>
      </c>
      <c r="FN198" s="95">
        <f t="shared" si="444"/>
        <v>1</v>
      </c>
      <c r="FO198" s="95">
        <f t="shared" si="445"/>
        <v>1</v>
      </c>
      <c r="FP198" s="95">
        <f t="shared" si="446"/>
        <v>1</v>
      </c>
      <c r="FQ198" s="115">
        <f t="shared" si="447"/>
        <v>40.24129384880964</v>
      </c>
      <c r="FR198" s="115">
        <f t="shared" si="448"/>
        <v>11.301848772106892</v>
      </c>
      <c r="FS198" s="115">
        <f t="shared" si="449"/>
        <v>6.1128985233130866</v>
      </c>
      <c r="FT198" s="115">
        <f t="shared" si="450"/>
        <v>4.4658723265862106</v>
      </c>
      <c r="FU198" s="115">
        <f t="shared" si="451"/>
        <v>3.8513839374751715</v>
      </c>
      <c r="FV198" s="115">
        <f t="shared" si="452"/>
        <v>3.6374236191107183</v>
      </c>
      <c r="FW198" s="115">
        <f t="shared" si="453"/>
        <v>3.6009255791844414</v>
      </c>
      <c r="FX198" s="115">
        <f t="shared" si="454"/>
        <v>3.6464667556245289</v>
      </c>
      <c r="FY198" s="90"/>
      <c r="FZ198" s="90">
        <f t="shared" si="478"/>
        <v>3.6009255791844414</v>
      </c>
      <c r="GA198" s="27"/>
      <c r="GB198" s="27"/>
      <c r="GC198" s="102"/>
      <c r="GD198" s="27"/>
      <c r="GE198" s="103"/>
      <c r="GF198" s="103"/>
      <c r="GG198" s="103"/>
      <c r="GH198" s="27"/>
      <c r="GI198" s="105"/>
      <c r="GJ198" s="105"/>
      <c r="GK198" s="105"/>
      <c r="GL198" s="27"/>
      <c r="GM198" s="27"/>
      <c r="GN198" s="27"/>
      <c r="GO198" s="27"/>
      <c r="GP198" s="27"/>
      <c r="GQ198" s="27"/>
      <c r="GR198" s="27"/>
      <c r="GS198" s="27"/>
      <c r="GT198" s="27"/>
      <c r="GU198" s="27"/>
      <c r="GV198" s="27"/>
      <c r="GW198" s="27"/>
      <c r="GX198" s="27"/>
      <c r="GY198" s="27"/>
      <c r="GZ198" s="27"/>
      <c r="HA198" s="27"/>
      <c r="HB198" s="27"/>
      <c r="HC198" s="27"/>
      <c r="HD198" s="27"/>
      <c r="HE198" s="27"/>
      <c r="HF198" s="27"/>
      <c r="HG198" s="27"/>
      <c r="HH198" s="27"/>
      <c r="HI198" s="27"/>
      <c r="HJ198" s="27"/>
      <c r="HK198" s="27"/>
      <c r="HL198" s="27"/>
      <c r="HM198" s="27"/>
      <c r="HN198" s="27"/>
      <c r="HO198" s="27"/>
      <c r="HP198" s="27"/>
      <c r="HQ198" s="27"/>
      <c r="HR198" s="27"/>
      <c r="HS198" s="27"/>
      <c r="HT198" s="27"/>
      <c r="HU198" s="27"/>
      <c r="HV198" s="27"/>
      <c r="HW198" s="27"/>
      <c r="HX198" s="27"/>
      <c r="HY198" s="27"/>
      <c r="HZ198" s="27"/>
      <c r="IA198" s="27"/>
      <c r="IB198" s="27"/>
      <c r="IC198" s="103"/>
      <c r="ID198" s="27"/>
      <c r="IE198" s="107"/>
      <c r="IF198" s="27"/>
      <c r="IG198" s="107"/>
      <c r="IH198" s="107"/>
      <c r="II198" s="107"/>
      <c r="IJ198" s="103"/>
      <c r="IK198" s="27"/>
      <c r="IL198" s="107"/>
      <c r="IM198" s="110"/>
      <c r="IN198" s="107"/>
      <c r="IO198" s="27"/>
      <c r="IP198" s="107"/>
      <c r="IQ198" s="103"/>
      <c r="IR198" s="108"/>
      <c r="IS198" s="107"/>
      <c r="IT198" s="107"/>
      <c r="IU198" s="107"/>
      <c r="IV198" s="107"/>
      <c r="IW198" s="107"/>
      <c r="IX198" s="103"/>
      <c r="IY198" s="107"/>
      <c r="IZ198" s="106"/>
      <c r="JA198" s="106"/>
      <c r="JB198" s="106"/>
      <c r="JC198" s="106"/>
      <c r="JD198" s="106"/>
      <c r="JE198" s="106"/>
      <c r="JF198" s="106"/>
      <c r="JG198" s="27"/>
      <c r="JH198" s="27"/>
      <c r="JI198" s="27"/>
      <c r="JJ198" s="27"/>
      <c r="JK198" s="27"/>
      <c r="JL198" s="27"/>
      <c r="JM198" s="27"/>
      <c r="JN198" s="27"/>
      <c r="JO198" s="27"/>
      <c r="JP198" s="27"/>
      <c r="JQ198" s="27"/>
      <c r="JR198" s="27"/>
      <c r="JS198" s="27"/>
      <c r="JT198" s="27"/>
      <c r="JU198" s="27"/>
      <c r="JV198" s="27"/>
      <c r="JW198" s="27"/>
      <c r="JX198" s="27"/>
      <c r="JY198" s="27"/>
      <c r="JZ198" s="27"/>
      <c r="KA198" s="27"/>
      <c r="KB198" s="27"/>
      <c r="KC198" s="27"/>
      <c r="KD198" s="27"/>
      <c r="KE198" s="27"/>
      <c r="KF198" s="27"/>
      <c r="KG198" s="27"/>
      <c r="KH198" s="27"/>
      <c r="KI198" s="27"/>
      <c r="KJ198" s="27"/>
      <c r="KK198" s="27"/>
      <c r="KL198" s="27"/>
      <c r="KM198" s="27"/>
      <c r="KN198" s="27"/>
      <c r="KO198" s="27"/>
      <c r="KP198" s="27"/>
      <c r="KQ198" s="27"/>
      <c r="KR198" s="27"/>
      <c r="KS198" s="27"/>
      <c r="KT198" s="27"/>
      <c r="KU198" s="27"/>
      <c r="KV198" s="27"/>
      <c r="KW198" s="27"/>
      <c r="KX198" s="27"/>
      <c r="KY198" s="27"/>
      <c r="KZ198" s="27"/>
      <c r="LA198" s="27"/>
      <c r="LB198" s="27"/>
      <c r="LC198" s="27"/>
      <c r="LD198" s="27"/>
      <c r="LE198" s="27"/>
    </row>
    <row r="199" spans="1:318" s="122" customFormat="1" ht="13.8" x14ac:dyDescent="0.3">
      <c r="E199" s="96"/>
      <c r="H199" s="96"/>
      <c r="I199" s="96"/>
      <c r="J199" s="96"/>
      <c r="K199" s="96"/>
      <c r="L199" s="27"/>
      <c r="M199" s="100"/>
      <c r="N199" s="100"/>
      <c r="O199" s="100"/>
      <c r="P199" s="100"/>
      <c r="Q199" s="100"/>
      <c r="R199" s="100"/>
      <c r="S199" s="101"/>
      <c r="T199" s="100"/>
      <c r="U199" s="27"/>
      <c r="X199" s="118">
        <f t="shared" si="479"/>
        <v>38.696844624861853</v>
      </c>
      <c r="Y199" s="118">
        <v>10</v>
      </c>
      <c r="Z199" s="40">
        <v>1.7999999999999999E-2</v>
      </c>
      <c r="AA199" s="40">
        <v>10000000</v>
      </c>
      <c r="AB199" s="40">
        <v>10000000</v>
      </c>
      <c r="AC199" s="98">
        <v>3900000</v>
      </c>
      <c r="AD199" s="42">
        <v>0.33</v>
      </c>
      <c r="AE199" s="42">
        <v>0.33</v>
      </c>
      <c r="AF199" s="41">
        <v>1.7999999999999999E-2</v>
      </c>
      <c r="AG199" s="40">
        <v>10000000</v>
      </c>
      <c r="AH199" s="40">
        <v>10000000</v>
      </c>
      <c r="AI199" s="98">
        <v>3900000</v>
      </c>
      <c r="AJ199" s="42">
        <v>0.33</v>
      </c>
      <c r="AK199" s="42">
        <v>0.33</v>
      </c>
      <c r="AL199" s="42">
        <f>AL157</f>
        <v>0.2006</v>
      </c>
      <c r="AM199" s="40">
        <v>6000</v>
      </c>
      <c r="AN199" s="40">
        <f>AN157</f>
        <v>10000</v>
      </c>
      <c r="AO199" s="40">
        <f>AO157</f>
        <v>10000</v>
      </c>
      <c r="AP199" s="42">
        <v>0.03</v>
      </c>
      <c r="AQ199" s="42">
        <v>0.03</v>
      </c>
      <c r="AR199" s="4">
        <f t="shared" si="455"/>
        <v>0.21860000000000002</v>
      </c>
      <c r="AS199" s="11">
        <f t="shared" si="456"/>
        <v>3.8696844624861853</v>
      </c>
      <c r="AT199" s="15">
        <f t="shared" si="457"/>
        <v>4826.322971608126</v>
      </c>
      <c r="AU199" s="19">
        <f t="shared" si="458"/>
        <v>0.19996166295283049</v>
      </c>
      <c r="AV199" s="13">
        <f t="shared" si="459"/>
        <v>0.5</v>
      </c>
      <c r="AW199" s="11">
        <f t="shared" si="460"/>
        <v>1</v>
      </c>
      <c r="AX199" s="11">
        <f t="shared" si="461"/>
        <v>0.8911</v>
      </c>
      <c r="AY199" s="11">
        <f t="shared" si="462"/>
        <v>201997.53114128605</v>
      </c>
      <c r="AZ199" s="11">
        <f t="shared" si="463"/>
        <v>1</v>
      </c>
      <c r="BA199" s="11">
        <f t="shared" si="464"/>
        <v>0.34752899999999998</v>
      </c>
      <c r="BB199" s="11">
        <f t="shared" si="465"/>
        <v>1.025058</v>
      </c>
      <c r="BC199" s="11">
        <f t="shared" si="466"/>
        <v>0.99909999999999999</v>
      </c>
      <c r="BD199" s="11">
        <f t="shared" si="467"/>
        <v>0.8911</v>
      </c>
      <c r="BE199" s="11">
        <f t="shared" si="468"/>
        <v>201997.53114128605</v>
      </c>
      <c r="BF199" s="11">
        <f t="shared" si="469"/>
        <v>1</v>
      </c>
      <c r="BG199" s="11">
        <f t="shared" si="470"/>
        <v>0.34752899999999998</v>
      </c>
      <c r="BH199" s="11">
        <f t="shared" si="471"/>
        <v>1.025058</v>
      </c>
      <c r="BI199" s="121">
        <f>16*X199^2/(3*BI159^2*Y199^2)</f>
        <v>79.863775142437319</v>
      </c>
      <c r="BJ199" s="121">
        <f>16*X199^2/(3*BJ159^2*Y199^2)</f>
        <v>19.96594378560933</v>
      </c>
      <c r="BK199" s="121">
        <f>16*X199^2/(3*BK159^2*Y199^2)</f>
        <v>8.8737527936041474</v>
      </c>
      <c r="BL199" s="121">
        <f>16*X199^2/(3*BL159^2*Y199^2)</f>
        <v>4.9914859464023325</v>
      </c>
      <c r="BM199" s="121">
        <f>16*X199^2/(3*BM159^2*Y199^2)</f>
        <v>3.1945510056974928</v>
      </c>
      <c r="BN199" s="121">
        <f>16*X199^2/(3*BN159^2*Y199^2)</f>
        <v>2.2184381984010368</v>
      </c>
      <c r="BO199" s="121">
        <f>16*X199^2/(3*BO159^2*Y199^2)</f>
        <v>1.6298729620905577</v>
      </c>
      <c r="BP199" s="121">
        <f>16*X199^2/(3*BP159^2*Y199^2)</f>
        <v>1.2478714866005831</v>
      </c>
      <c r="BQ199" s="121">
        <f t="shared" si="472"/>
        <v>1.3333333333333333</v>
      </c>
      <c r="BR199" s="121">
        <f t="shared" si="472"/>
        <v>1.3333333333333333</v>
      </c>
      <c r="BS199" s="121">
        <f t="shared" si="472"/>
        <v>1.3333333333333333</v>
      </c>
      <c r="BT199" s="121">
        <f t="shared" si="472"/>
        <v>1.3333333333333333</v>
      </c>
      <c r="BU199" s="121">
        <f t="shared" si="472"/>
        <v>1.3333333333333333</v>
      </c>
      <c r="BV199" s="121">
        <f t="shared" si="472"/>
        <v>1.3333333333333333</v>
      </c>
      <c r="BW199" s="121">
        <f t="shared" si="472"/>
        <v>1.3333333333333333</v>
      </c>
      <c r="BX199" s="121">
        <f t="shared" si="472"/>
        <v>1.3333333333333333</v>
      </c>
      <c r="BY199" s="121">
        <f>(BI159^2*Y199^2)/X199^2</f>
        <v>6.6780381015314069E-2</v>
      </c>
      <c r="BZ199" s="121">
        <f>(BJ159^2*Y199^2)/X199^2</f>
        <v>0.26712152406125628</v>
      </c>
      <c r="CA199" s="121">
        <f>(BK159^2*Y199^2)/X199^2</f>
        <v>0.60102342913782669</v>
      </c>
      <c r="CB199" s="121">
        <f>(BL159^2*Y199^2)/X199^2</f>
        <v>1.0684860962450251</v>
      </c>
      <c r="CC199" s="121">
        <f>(BM159^2*Y199^2)/X199^2</f>
        <v>1.6695095253828518</v>
      </c>
      <c r="CD199" s="121">
        <f>(BN159^2*Y199^2)/X199^2</f>
        <v>2.4040937165513068</v>
      </c>
      <c r="CE199" s="121">
        <f>(BO159^2*Y199^2)/X199^2</f>
        <v>3.2722386697503896</v>
      </c>
      <c r="CF199" s="121">
        <f>(BP159^2*Y199^2)/X199^2</f>
        <v>4.2739443849801004</v>
      </c>
      <c r="CG199" s="121">
        <f t="shared" si="473"/>
        <v>19.96594378560933</v>
      </c>
      <c r="CH199" s="121">
        <f t="shared" si="364"/>
        <v>4.9914859464023325</v>
      </c>
      <c r="CI199" s="121">
        <f t="shared" si="365"/>
        <v>2.2184381984010368</v>
      </c>
      <c r="CJ199" s="121">
        <f t="shared" si="366"/>
        <v>1.2478714866005831</v>
      </c>
      <c r="CK199" s="121">
        <f t="shared" si="367"/>
        <v>0.79863775142437321</v>
      </c>
      <c r="CL199" s="121">
        <f t="shared" si="368"/>
        <v>0.55460954960025921</v>
      </c>
      <c r="CM199" s="121">
        <f t="shared" si="369"/>
        <v>0.40746824052263941</v>
      </c>
      <c r="CN199" s="121">
        <f t="shared" si="370"/>
        <v>0.31196787165014578</v>
      </c>
      <c r="CO199" s="95">
        <f t="shared" si="371"/>
        <v>4.5533605000491848</v>
      </c>
      <c r="CP199" s="95">
        <f t="shared" si="372"/>
        <v>4.8233260001967402</v>
      </c>
      <c r="CQ199" s="95">
        <f t="shared" si="373"/>
        <v>5.2732685004426667</v>
      </c>
      <c r="CR199" s="95">
        <f t="shared" si="374"/>
        <v>5.9031880007869626</v>
      </c>
      <c r="CS199" s="95">
        <f t="shared" si="375"/>
        <v>6.7130845012296287</v>
      </c>
      <c r="CT199" s="95">
        <f t="shared" si="376"/>
        <v>7.702958001770666</v>
      </c>
      <c r="CU199" s="95">
        <f t="shared" si="377"/>
        <v>8.8728085024100718</v>
      </c>
      <c r="CV199" s="95">
        <f t="shared" si="378"/>
        <v>10.22263600314785</v>
      </c>
      <c r="CW199" s="95">
        <f t="shared" si="379"/>
        <v>4.5533605000491848</v>
      </c>
      <c r="CX199" s="95">
        <f t="shared" si="380"/>
        <v>4.8233260001967402</v>
      </c>
      <c r="CY199" s="95">
        <f t="shared" si="381"/>
        <v>5.2732685004426667</v>
      </c>
      <c r="CZ199" s="95">
        <f t="shared" si="382"/>
        <v>5.9031880007869626</v>
      </c>
      <c r="DA199" s="95">
        <f t="shared" si="383"/>
        <v>6.7130845012296287</v>
      </c>
      <c r="DB199" s="95">
        <f t="shared" si="384"/>
        <v>7.702958001770666</v>
      </c>
      <c r="DC199" s="95">
        <f t="shared" si="385"/>
        <v>8.8728085024100718</v>
      </c>
      <c r="DD199" s="95">
        <f t="shared" si="386"/>
        <v>10.22263600314785</v>
      </c>
      <c r="DE199" s="13">
        <f t="shared" si="474"/>
        <v>82.664043523452634</v>
      </c>
      <c r="DF199" s="13">
        <f t="shared" si="475"/>
        <v>22.966553309670587</v>
      </c>
      <c r="DG199" s="13">
        <f t="shared" si="476"/>
        <v>12.208264222741974</v>
      </c>
      <c r="DH199" s="13">
        <f t="shared" si="477"/>
        <v>8.7934600426473573</v>
      </c>
      <c r="DI199" s="13">
        <f t="shared" si="387"/>
        <v>7.5975485310803439</v>
      </c>
      <c r="DJ199" s="13">
        <f t="shared" si="388"/>
        <v>7.3560199149523431</v>
      </c>
      <c r="DK199" s="13">
        <f t="shared" si="389"/>
        <v>7.6355996318409467</v>
      </c>
      <c r="DL199" s="13">
        <f t="shared" si="390"/>
        <v>8.2553038715806828</v>
      </c>
      <c r="DM199" s="95">
        <f t="shared" si="391"/>
        <v>82.664043523452634</v>
      </c>
      <c r="DN199" s="95">
        <f t="shared" si="392"/>
        <v>22.966553309670587</v>
      </c>
      <c r="DO199" s="95">
        <f t="shared" si="393"/>
        <v>12.208264222741974</v>
      </c>
      <c r="DP199" s="95">
        <f t="shared" si="394"/>
        <v>8.7934600426473573</v>
      </c>
      <c r="DQ199" s="95">
        <f t="shared" si="395"/>
        <v>7.5975485310803439</v>
      </c>
      <c r="DR199" s="95">
        <f t="shared" si="396"/>
        <v>7.3560199149523431</v>
      </c>
      <c r="DS199" s="95">
        <f t="shared" si="397"/>
        <v>7.6355996318409467</v>
      </c>
      <c r="DT199" s="95">
        <f t="shared" si="398"/>
        <v>8.2553038715806828</v>
      </c>
      <c r="DU199" s="95">
        <f t="shared" si="399"/>
        <v>41.769547347346624</v>
      </c>
      <c r="DV199" s="95">
        <f t="shared" si="400"/>
        <v>14.107401912006011</v>
      </c>
      <c r="DW199" s="95">
        <f t="shared" si="401"/>
        <v>9.1223119812177274</v>
      </c>
      <c r="DX199" s="95">
        <f t="shared" si="402"/>
        <v>7.539987338678924</v>
      </c>
      <c r="DY199" s="95">
        <f t="shared" si="403"/>
        <v>6.9858354297410941</v>
      </c>
      <c r="DZ199" s="95">
        <f t="shared" si="404"/>
        <v>6.8739178318286305</v>
      </c>
      <c r="EA199" s="95">
        <f t="shared" si="405"/>
        <v>7.0034672444027368</v>
      </c>
      <c r="EB199" s="95">
        <f t="shared" si="406"/>
        <v>7.2906208373794161</v>
      </c>
      <c r="EC199" s="95">
        <f t="shared" si="407"/>
        <v>41.769547347346624</v>
      </c>
      <c r="ED199" s="95">
        <f t="shared" si="408"/>
        <v>14.107401912006011</v>
      </c>
      <c r="EE199" s="95">
        <f t="shared" si="409"/>
        <v>9.1223119812177274</v>
      </c>
      <c r="EF199" s="95">
        <f t="shared" si="410"/>
        <v>7.539987338678924</v>
      </c>
      <c r="EG199" s="95">
        <f t="shared" si="411"/>
        <v>6.9858354297410941</v>
      </c>
      <c r="EH199" s="95">
        <f t="shared" si="412"/>
        <v>6.8739178318286305</v>
      </c>
      <c r="EI199" s="95">
        <f t="shared" si="413"/>
        <v>7.0034672444027368</v>
      </c>
      <c r="EJ199" s="95">
        <f t="shared" si="414"/>
        <v>7.2906208373794161</v>
      </c>
      <c r="EK199" s="95">
        <f t="shared" si="415"/>
        <v>41.769547347346624</v>
      </c>
      <c r="EL199" s="95">
        <f t="shared" si="416"/>
        <v>14.107401912006011</v>
      </c>
      <c r="EM199" s="95">
        <f t="shared" si="417"/>
        <v>9.1223119812177274</v>
      </c>
      <c r="EN199" s="95">
        <f t="shared" si="418"/>
        <v>7.539987338678924</v>
      </c>
      <c r="EO199" s="95">
        <f t="shared" si="419"/>
        <v>6.9858354297410941</v>
      </c>
      <c r="EP199" s="95">
        <f t="shared" si="420"/>
        <v>6.8739178318286305</v>
      </c>
      <c r="EQ199" s="95">
        <f t="shared" si="421"/>
        <v>7.0034672444027368</v>
      </c>
      <c r="ER199" s="95">
        <f t="shared" si="422"/>
        <v>7.2906208373794161</v>
      </c>
      <c r="ES199" s="95">
        <f t="shared" si="423"/>
        <v>1</v>
      </c>
      <c r="ET199" s="95">
        <f t="shared" si="424"/>
        <v>1</v>
      </c>
      <c r="EU199" s="95">
        <f t="shared" si="425"/>
        <v>1</v>
      </c>
      <c r="EV199" s="95">
        <f t="shared" si="426"/>
        <v>1</v>
      </c>
      <c r="EW199" s="95">
        <f t="shared" si="427"/>
        <v>1</v>
      </c>
      <c r="EX199" s="95">
        <f t="shared" si="428"/>
        <v>1</v>
      </c>
      <c r="EY199" s="95">
        <f t="shared" si="429"/>
        <v>1</v>
      </c>
      <c r="EZ199" s="95">
        <f t="shared" si="430"/>
        <v>1</v>
      </c>
      <c r="FA199" s="95">
        <f t="shared" si="431"/>
        <v>1</v>
      </c>
      <c r="FB199" s="95">
        <f t="shared" si="432"/>
        <v>1</v>
      </c>
      <c r="FC199" s="95">
        <f t="shared" si="433"/>
        <v>1</v>
      </c>
      <c r="FD199" s="95">
        <f t="shared" si="434"/>
        <v>1</v>
      </c>
      <c r="FE199" s="95">
        <f t="shared" si="435"/>
        <v>1</v>
      </c>
      <c r="FF199" s="95">
        <f t="shared" si="436"/>
        <v>1</v>
      </c>
      <c r="FG199" s="95">
        <f t="shared" si="437"/>
        <v>1</v>
      </c>
      <c r="FH199" s="95">
        <f t="shared" si="438"/>
        <v>1</v>
      </c>
      <c r="FI199" s="95">
        <f t="shared" si="439"/>
        <v>1</v>
      </c>
      <c r="FJ199" s="95">
        <f t="shared" si="440"/>
        <v>1</v>
      </c>
      <c r="FK199" s="95">
        <f t="shared" si="441"/>
        <v>1</v>
      </c>
      <c r="FL199" s="95">
        <f t="shared" si="442"/>
        <v>1</v>
      </c>
      <c r="FM199" s="95">
        <f t="shared" si="443"/>
        <v>1</v>
      </c>
      <c r="FN199" s="95">
        <f t="shared" si="444"/>
        <v>1</v>
      </c>
      <c r="FO199" s="95">
        <f t="shared" si="445"/>
        <v>1</v>
      </c>
      <c r="FP199" s="95">
        <f t="shared" si="446"/>
        <v>1</v>
      </c>
      <c r="FQ199" s="115">
        <f t="shared" si="447"/>
        <v>45.851523082482075</v>
      </c>
      <c r="FR199" s="115">
        <f t="shared" si="448"/>
        <v>12.68485525777252</v>
      </c>
      <c r="FS199" s="115">
        <f t="shared" si="449"/>
        <v>6.6946808534265898</v>
      </c>
      <c r="FT199" s="115">
        <f t="shared" si="450"/>
        <v>4.7520008378987786</v>
      </c>
      <c r="FU199" s="115">
        <f t="shared" si="451"/>
        <v>3.9907501490868031</v>
      </c>
      <c r="FV199" s="115">
        <f t="shared" si="452"/>
        <v>3.6921498178171803</v>
      </c>
      <c r="FW199" s="115">
        <f t="shared" si="453"/>
        <v>3.603360295387676</v>
      </c>
      <c r="FX199" s="115">
        <f t="shared" si="454"/>
        <v>3.6159261557610258</v>
      </c>
      <c r="FY199" s="90"/>
      <c r="FZ199" s="90">
        <f t="shared" si="478"/>
        <v>3.603360295387676</v>
      </c>
      <c r="GA199" s="27"/>
      <c r="GB199" s="27"/>
      <c r="GC199" s="102"/>
      <c r="GD199" s="27"/>
      <c r="GE199" s="103"/>
      <c r="GF199" s="103"/>
      <c r="GG199" s="103"/>
      <c r="GH199" s="27"/>
      <c r="GI199" s="105"/>
      <c r="GJ199" s="105"/>
      <c r="GK199" s="105"/>
      <c r="GL199" s="27"/>
      <c r="GM199" s="27"/>
      <c r="GN199" s="27"/>
      <c r="GO199" s="27"/>
      <c r="GP199" s="27"/>
      <c r="GQ199" s="27"/>
      <c r="GR199" s="27"/>
      <c r="GS199" s="27"/>
      <c r="GT199" s="27"/>
      <c r="GU199" s="27"/>
      <c r="GV199" s="27"/>
      <c r="GW199" s="27"/>
      <c r="GX199" s="27"/>
      <c r="GY199" s="27"/>
      <c r="GZ199" s="27"/>
      <c r="HA199" s="27"/>
      <c r="HB199" s="27"/>
      <c r="HC199" s="27"/>
      <c r="HD199" s="27"/>
      <c r="HE199" s="27"/>
      <c r="HF199" s="27"/>
      <c r="HG199" s="27"/>
      <c r="HH199" s="27"/>
      <c r="HI199" s="27"/>
      <c r="HJ199" s="27"/>
      <c r="HK199" s="27"/>
      <c r="HL199" s="27"/>
      <c r="HM199" s="27"/>
      <c r="HN199" s="27"/>
      <c r="HO199" s="27"/>
      <c r="HP199" s="27"/>
      <c r="HQ199" s="27"/>
      <c r="HR199" s="27"/>
      <c r="HS199" s="27"/>
      <c r="HT199" s="27"/>
      <c r="HU199" s="27"/>
      <c r="HV199" s="27"/>
      <c r="HW199" s="27"/>
      <c r="HX199" s="27"/>
      <c r="HY199" s="27"/>
      <c r="HZ199" s="27"/>
      <c r="IA199" s="27"/>
      <c r="IB199" s="27"/>
      <c r="IC199" s="103"/>
      <c r="ID199" s="27"/>
      <c r="IE199" s="107"/>
      <c r="IF199" s="27"/>
      <c r="IG199" s="107"/>
      <c r="IH199" s="107"/>
      <c r="II199" s="107"/>
      <c r="IJ199" s="103"/>
      <c r="IK199" s="27"/>
      <c r="IL199" s="107"/>
      <c r="IM199" s="110"/>
      <c r="IN199" s="107"/>
      <c r="IO199" s="27"/>
      <c r="IP199" s="107"/>
      <c r="IQ199" s="103"/>
      <c r="IR199" s="108"/>
      <c r="IS199" s="107"/>
      <c r="IT199" s="107"/>
      <c r="IU199" s="107"/>
      <c r="IV199" s="107"/>
      <c r="IW199" s="107"/>
      <c r="IX199" s="103"/>
      <c r="IY199" s="107"/>
      <c r="IZ199" s="106"/>
      <c r="JA199" s="106"/>
      <c r="JB199" s="106"/>
      <c r="JC199" s="106"/>
      <c r="JD199" s="106"/>
      <c r="JE199" s="106"/>
      <c r="JF199" s="106"/>
      <c r="JG199" s="27"/>
      <c r="JH199" s="27"/>
      <c r="JI199" s="27"/>
      <c r="JJ199" s="27"/>
      <c r="JK199" s="27"/>
      <c r="JL199" s="27"/>
      <c r="JM199" s="27"/>
      <c r="JN199" s="27"/>
      <c r="JO199" s="27"/>
      <c r="JP199" s="27"/>
      <c r="JQ199" s="27"/>
      <c r="JR199" s="27"/>
      <c r="JS199" s="27"/>
      <c r="JT199" s="27"/>
      <c r="JU199" s="27"/>
      <c r="JV199" s="27"/>
      <c r="JW199" s="27"/>
      <c r="JX199" s="27"/>
      <c r="JY199" s="27"/>
      <c r="JZ199" s="27"/>
      <c r="KA199" s="27"/>
      <c r="KB199" s="27"/>
      <c r="KC199" s="27"/>
      <c r="KD199" s="27"/>
      <c r="KE199" s="27"/>
      <c r="KF199" s="27"/>
      <c r="KG199" s="27"/>
      <c r="KH199" s="27"/>
      <c r="KI199" s="27"/>
      <c r="KJ199" s="27"/>
      <c r="KK199" s="27"/>
      <c r="KL199" s="27"/>
      <c r="KM199" s="27"/>
      <c r="KN199" s="27"/>
      <c r="KO199" s="27"/>
      <c r="KP199" s="27"/>
      <c r="KQ199" s="27"/>
      <c r="KR199" s="27"/>
      <c r="KS199" s="27"/>
      <c r="KT199" s="27"/>
      <c r="KU199" s="27"/>
      <c r="KV199" s="27"/>
      <c r="KW199" s="27"/>
      <c r="KX199" s="27"/>
      <c r="KY199" s="27"/>
      <c r="KZ199" s="27"/>
      <c r="LA199" s="27"/>
      <c r="LB199" s="27"/>
      <c r="LC199" s="27"/>
      <c r="LD199" s="27"/>
      <c r="LE199" s="27"/>
    </row>
    <row r="200" spans="1:318" s="122" customFormat="1" ht="13.8" x14ac:dyDescent="0.3">
      <c r="E200" s="96"/>
      <c r="H200" s="96"/>
      <c r="I200" s="96"/>
      <c r="J200" s="96"/>
      <c r="K200" s="96"/>
      <c r="L200" s="27"/>
      <c r="M200" s="100"/>
      <c r="N200" s="100"/>
      <c r="O200" s="100"/>
      <c r="P200" s="100"/>
      <c r="Q200" s="100"/>
      <c r="R200" s="100"/>
      <c r="S200" s="101"/>
      <c r="T200" s="100"/>
      <c r="U200" s="27"/>
      <c r="X200" s="5"/>
      <c r="Y200" s="5"/>
      <c r="Z200" s="5"/>
      <c r="AA200" s="5"/>
      <c r="AB200" s="5"/>
      <c r="AC200" s="5"/>
      <c r="AD200" s="5"/>
      <c r="AE200" s="5"/>
      <c r="AF200" s="5"/>
      <c r="AG200" s="5"/>
      <c r="AH200" s="5"/>
      <c r="AI200" s="5"/>
      <c r="AJ200" s="5"/>
      <c r="AK200" s="5"/>
      <c r="AL200" s="5"/>
      <c r="AM200" s="5"/>
      <c r="AN200" s="5"/>
      <c r="AO200" s="5"/>
      <c r="AP200" s="5"/>
      <c r="AQ200" s="5"/>
      <c r="AR200" s="5"/>
      <c r="AS200" s="5"/>
      <c r="AT200" s="9"/>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4"/>
      <c r="EO200" s="4"/>
      <c r="EP200" s="4"/>
      <c r="EQ200" s="4"/>
      <c r="ER200" s="4"/>
      <c r="ES200" s="4"/>
      <c r="ET200" s="18"/>
      <c r="EU200" s="29"/>
      <c r="EV200" s="4"/>
      <c r="EW200" s="15"/>
      <c r="EX200" s="15"/>
      <c r="EY200" s="15"/>
      <c r="EZ200" s="15"/>
      <c r="FA200" s="15"/>
      <c r="FB200" s="15"/>
      <c r="FC200" s="4"/>
      <c r="FD200" s="30"/>
      <c r="FE200" s="4"/>
      <c r="FF200" s="4"/>
      <c r="FG200" s="4"/>
      <c r="FH200" s="4"/>
      <c r="FI200" s="19"/>
      <c r="FJ200" s="19"/>
      <c r="FK200" s="19"/>
      <c r="FL200" s="19"/>
      <c r="FM200" s="19"/>
      <c r="FN200" s="19"/>
      <c r="FO200" s="19"/>
      <c r="FP200" s="19"/>
      <c r="FQ200" s="19"/>
      <c r="FR200" s="4"/>
      <c r="FS200" s="4"/>
      <c r="FT200" s="4"/>
      <c r="FU200" s="18"/>
      <c r="FW200" s="123"/>
      <c r="FX200" s="123"/>
      <c r="FY200" s="123"/>
      <c r="FZ200" s="123"/>
      <c r="GA200" s="27"/>
      <c r="GB200" s="27"/>
      <c r="GC200" s="102"/>
      <c r="GD200" s="27"/>
      <c r="GE200" s="103"/>
      <c r="GF200" s="103"/>
      <c r="GG200" s="103"/>
      <c r="GH200" s="27"/>
      <c r="GI200" s="105"/>
      <c r="GJ200" s="105"/>
      <c r="GK200" s="105"/>
      <c r="GL200" s="27"/>
      <c r="GM200" s="27"/>
      <c r="GN200" s="27"/>
      <c r="GO200" s="27"/>
      <c r="GP200" s="27"/>
      <c r="GQ200" s="27"/>
      <c r="GR200" s="27"/>
      <c r="GS200" s="27"/>
      <c r="GT200" s="27"/>
      <c r="GU200" s="27"/>
      <c r="GV200" s="27"/>
      <c r="GW200" s="27"/>
      <c r="GX200" s="27"/>
      <c r="GY200" s="27"/>
      <c r="GZ200" s="27"/>
      <c r="HA200" s="27"/>
      <c r="HB200" s="27"/>
      <c r="HC200" s="27"/>
      <c r="HD200" s="27"/>
      <c r="HE200" s="27"/>
      <c r="HF200" s="27"/>
      <c r="HG200" s="27"/>
      <c r="HH200" s="27"/>
      <c r="HI200" s="27"/>
      <c r="HJ200" s="27"/>
      <c r="HK200" s="27"/>
      <c r="HL200" s="27"/>
      <c r="HM200" s="27"/>
      <c r="HN200" s="27"/>
      <c r="HO200" s="27"/>
      <c r="HP200" s="27"/>
      <c r="HQ200" s="27"/>
      <c r="HR200" s="27"/>
      <c r="HS200" s="27"/>
      <c r="HT200" s="27"/>
      <c r="HU200" s="27"/>
      <c r="HV200" s="27"/>
      <c r="HW200" s="27"/>
      <c r="HX200" s="27"/>
      <c r="HY200" s="27"/>
      <c r="HZ200" s="27"/>
      <c r="IA200" s="27"/>
      <c r="IB200" s="27"/>
      <c r="IC200" s="103"/>
      <c r="ID200" s="27"/>
      <c r="IE200" s="107"/>
      <c r="IF200" s="27"/>
      <c r="IG200" s="107"/>
      <c r="IH200" s="107"/>
      <c r="II200" s="107"/>
      <c r="IJ200" s="103"/>
      <c r="IK200" s="27"/>
      <c r="IL200" s="107"/>
      <c r="IM200" s="110"/>
      <c r="IN200" s="107"/>
      <c r="IO200" s="27"/>
      <c r="IP200" s="107"/>
      <c r="IQ200" s="103"/>
      <c r="IR200" s="108"/>
      <c r="IS200" s="107"/>
      <c r="IT200" s="107"/>
      <c r="IU200" s="107"/>
      <c r="IV200" s="107"/>
      <c r="IW200" s="107"/>
      <c r="IX200" s="103"/>
      <c r="IY200" s="107"/>
      <c r="IZ200" s="106"/>
      <c r="JA200" s="106"/>
      <c r="JB200" s="106"/>
      <c r="JC200" s="106"/>
      <c r="JD200" s="106"/>
      <c r="JE200" s="106"/>
      <c r="JF200" s="106"/>
      <c r="JG200" s="27"/>
      <c r="JH200" s="27"/>
      <c r="JI200" s="27"/>
      <c r="JJ200" s="27"/>
      <c r="JK200" s="27"/>
      <c r="JL200" s="27"/>
      <c r="JM200" s="27"/>
      <c r="JN200" s="27"/>
      <c r="JO200" s="27"/>
      <c r="JP200" s="27"/>
      <c r="JQ200" s="27"/>
      <c r="JR200" s="27"/>
      <c r="JS200" s="27"/>
      <c r="JT200" s="27"/>
      <c r="JU200" s="27"/>
      <c r="JV200" s="27"/>
      <c r="JW200" s="27"/>
      <c r="JX200" s="27"/>
      <c r="JY200" s="27"/>
      <c r="JZ200" s="27"/>
      <c r="KA200" s="27"/>
      <c r="KB200" s="27"/>
      <c r="KC200" s="27"/>
      <c r="KD200" s="27"/>
      <c r="KE200" s="27"/>
      <c r="KF200" s="27"/>
      <c r="KG200" s="27"/>
      <c r="KH200" s="27"/>
      <c r="KI200" s="27"/>
      <c r="KJ200" s="27"/>
      <c r="KK200" s="27"/>
      <c r="KL200" s="27"/>
      <c r="KM200" s="27"/>
      <c r="KN200" s="27"/>
      <c r="KO200" s="27"/>
      <c r="KP200" s="27"/>
      <c r="KQ200" s="27"/>
      <c r="KR200" s="27"/>
      <c r="KS200" s="27"/>
      <c r="KT200" s="27"/>
      <c r="KU200" s="27"/>
      <c r="KV200" s="27"/>
      <c r="KW200" s="27"/>
      <c r="KX200" s="27"/>
      <c r="KY200" s="27"/>
      <c r="KZ200" s="27"/>
      <c r="LA200" s="27"/>
      <c r="LB200" s="27"/>
      <c r="LC200" s="27"/>
      <c r="LD200" s="27"/>
      <c r="LE200" s="27"/>
    </row>
    <row r="201" spans="1:318" s="122" customFormat="1" ht="13.8" x14ac:dyDescent="0.3">
      <c r="A201" s="27"/>
      <c r="I201" s="27"/>
      <c r="J201" s="27"/>
      <c r="K201" s="27"/>
      <c r="L201" s="27"/>
      <c r="M201" s="100"/>
      <c r="N201" s="100"/>
      <c r="O201" s="100"/>
      <c r="P201" s="100"/>
      <c r="Q201" s="100"/>
      <c r="R201" s="100"/>
      <c r="S201" s="101"/>
      <c r="T201" s="100"/>
      <c r="U201" s="27"/>
      <c r="AT201" s="9"/>
      <c r="EN201" s="27"/>
      <c r="EO201" s="27"/>
      <c r="EP201" s="27"/>
      <c r="EQ201" s="27"/>
      <c r="ER201" s="27"/>
      <c r="ES201" s="27"/>
      <c r="ET201" s="27"/>
      <c r="EU201" s="102"/>
      <c r="EV201" s="27"/>
      <c r="EW201" s="103"/>
      <c r="EX201" s="103"/>
      <c r="EY201" s="103"/>
      <c r="EZ201" s="103"/>
      <c r="FA201" s="103"/>
      <c r="FB201" s="103"/>
      <c r="FC201" s="27"/>
      <c r="FD201" s="104"/>
      <c r="FE201" s="27"/>
      <c r="FF201" s="27"/>
      <c r="FG201" s="27"/>
      <c r="FH201" s="27"/>
      <c r="FI201" s="105"/>
      <c r="FJ201" s="105"/>
      <c r="FK201" s="105"/>
      <c r="FL201" s="105"/>
      <c r="FM201" s="105"/>
      <c r="FN201" s="105"/>
      <c r="FO201" s="105"/>
      <c r="FP201" s="105"/>
      <c r="FQ201" s="105"/>
      <c r="FR201" s="27"/>
      <c r="FS201" s="27"/>
      <c r="FT201" s="27"/>
      <c r="FU201" s="27"/>
      <c r="FW201" s="108"/>
      <c r="FX201" s="108"/>
      <c r="FY201" s="108"/>
      <c r="FZ201" s="108"/>
      <c r="GA201" s="27"/>
      <c r="GB201" s="27"/>
      <c r="GC201" s="102"/>
      <c r="GD201" s="27"/>
      <c r="GE201" s="103"/>
      <c r="GF201" s="103"/>
      <c r="GG201" s="103"/>
      <c r="GH201" s="27"/>
      <c r="GI201" s="105"/>
      <c r="GJ201" s="105"/>
      <c r="GK201" s="105"/>
      <c r="GL201" s="27"/>
      <c r="GM201" s="27"/>
      <c r="GN201" s="27"/>
      <c r="GO201" s="27"/>
      <c r="GP201" s="27"/>
      <c r="GQ201" s="27"/>
      <c r="GR201" s="27"/>
      <c r="GS201" s="27"/>
      <c r="GT201" s="27"/>
      <c r="GU201" s="27"/>
      <c r="GV201" s="27"/>
      <c r="GW201" s="27"/>
      <c r="GX201" s="27"/>
      <c r="GY201" s="27"/>
      <c r="GZ201" s="27"/>
      <c r="HA201" s="27"/>
      <c r="HB201" s="27"/>
      <c r="HC201" s="27"/>
      <c r="HD201" s="27"/>
      <c r="HE201" s="27"/>
      <c r="HF201" s="27"/>
      <c r="HG201" s="27"/>
      <c r="HH201" s="27"/>
      <c r="HI201" s="27"/>
      <c r="HJ201" s="27"/>
      <c r="HK201" s="27"/>
      <c r="HL201" s="27"/>
      <c r="HM201" s="27"/>
      <c r="HN201" s="27"/>
      <c r="HO201" s="27"/>
      <c r="HP201" s="27"/>
      <c r="HQ201" s="27"/>
      <c r="HR201" s="27"/>
      <c r="HS201" s="27"/>
      <c r="HT201" s="27"/>
      <c r="HU201" s="27"/>
      <c r="HV201" s="27"/>
      <c r="HW201" s="27"/>
      <c r="HX201" s="27"/>
      <c r="HY201" s="27"/>
      <c r="HZ201" s="27"/>
      <c r="IA201" s="27"/>
      <c r="IB201" s="27"/>
      <c r="IC201" s="103"/>
      <c r="ID201" s="27"/>
      <c r="IE201" s="107"/>
      <c r="IF201" s="27"/>
      <c r="IG201" s="107"/>
      <c r="IH201" s="107"/>
      <c r="II201" s="107"/>
      <c r="IJ201" s="103"/>
      <c r="IK201" s="27"/>
      <c r="IL201" s="107"/>
      <c r="IM201" s="27"/>
      <c r="IN201" s="107"/>
      <c r="IO201" s="27"/>
      <c r="IP201" s="107"/>
      <c r="IQ201" s="103"/>
      <c r="IR201" s="108"/>
      <c r="IS201" s="107"/>
      <c r="IT201" s="107"/>
      <c r="IU201" s="107"/>
      <c r="IV201" s="107"/>
      <c r="IW201" s="107"/>
      <c r="IX201" s="27"/>
      <c r="IY201" s="107"/>
      <c r="IZ201" s="106"/>
      <c r="JA201" s="106"/>
      <c r="JB201" s="106"/>
      <c r="JC201" s="106"/>
      <c r="JD201" s="106"/>
      <c r="JE201" s="106"/>
      <c r="JF201" s="106"/>
      <c r="JG201" s="27"/>
      <c r="JH201" s="27"/>
      <c r="JI201" s="27"/>
      <c r="JJ201" s="27"/>
      <c r="JK201" s="27"/>
      <c r="JL201" s="27"/>
      <c r="JM201" s="27"/>
      <c r="JN201" s="27"/>
      <c r="JO201" s="27"/>
      <c r="JP201" s="27"/>
      <c r="JQ201" s="27"/>
      <c r="JR201" s="27"/>
      <c r="JS201" s="27"/>
      <c r="JT201" s="27"/>
      <c r="JU201" s="27"/>
      <c r="JV201" s="27"/>
      <c r="JW201" s="27"/>
      <c r="JX201" s="27"/>
      <c r="JY201" s="27"/>
      <c r="JZ201" s="27"/>
      <c r="KA201" s="27"/>
      <c r="KB201" s="27"/>
      <c r="KC201" s="27"/>
      <c r="KD201" s="27"/>
      <c r="KE201" s="27"/>
      <c r="KF201" s="27"/>
      <c r="KG201" s="27"/>
      <c r="KH201" s="27"/>
      <c r="KI201" s="27"/>
      <c r="KJ201" s="27"/>
      <c r="KK201" s="27"/>
      <c r="KL201" s="27"/>
      <c r="KM201" s="27"/>
      <c r="KN201" s="27"/>
      <c r="KO201" s="27"/>
      <c r="KP201" s="27"/>
      <c r="KQ201" s="27"/>
      <c r="KR201" s="27"/>
      <c r="KS201" s="27"/>
      <c r="KT201" s="27"/>
      <c r="KU201" s="27"/>
      <c r="KV201" s="27"/>
      <c r="KW201" s="27"/>
      <c r="KX201" s="27"/>
      <c r="KY201" s="27"/>
      <c r="KZ201" s="27"/>
      <c r="LA201" s="27"/>
      <c r="LB201" s="27"/>
      <c r="LC201" s="27"/>
      <c r="LD201" s="27"/>
      <c r="LE201" s="27"/>
    </row>
    <row r="202" spans="1:318" s="122" customFormat="1" ht="13.8" x14ac:dyDescent="0.3">
      <c r="B202" s="27"/>
      <c r="H202" s="27"/>
      <c r="J202" s="27"/>
      <c r="K202" s="27"/>
      <c r="L202" s="27"/>
      <c r="M202" s="100"/>
      <c r="N202" s="100"/>
      <c r="O202" s="100"/>
      <c r="P202" s="100"/>
      <c r="Q202" s="100"/>
      <c r="R202" s="100"/>
      <c r="S202" s="101"/>
      <c r="T202" s="100"/>
      <c r="U202" s="27"/>
      <c r="AT202" s="9"/>
      <c r="EN202" s="27"/>
      <c r="EO202" s="27"/>
      <c r="EP202" s="27"/>
      <c r="EQ202" s="27"/>
      <c r="ER202" s="27"/>
      <c r="ES202" s="27"/>
      <c r="ET202" s="27"/>
      <c r="EU202" s="102"/>
      <c r="EV202" s="27"/>
      <c r="EW202" s="103"/>
      <c r="EX202" s="103"/>
      <c r="EY202" s="103"/>
      <c r="EZ202" s="103"/>
      <c r="FA202" s="103"/>
      <c r="FB202" s="103"/>
      <c r="FC202" s="27"/>
      <c r="FD202" s="104"/>
      <c r="FE202" s="27"/>
      <c r="FF202" s="27"/>
      <c r="FG202" s="27"/>
      <c r="FH202" s="27"/>
      <c r="FI202" s="105"/>
      <c r="FJ202" s="105"/>
      <c r="FK202" s="105"/>
      <c r="FL202" s="105"/>
      <c r="FM202" s="105"/>
      <c r="FN202" s="105"/>
      <c r="FO202" s="105"/>
      <c r="FP202" s="105"/>
      <c r="FQ202" s="105"/>
      <c r="FR202" s="27"/>
      <c r="FS202" s="27"/>
      <c r="FT202" s="27"/>
      <c r="FU202" s="27"/>
      <c r="FW202" s="108"/>
      <c r="FX202" s="108"/>
      <c r="FY202" s="108"/>
      <c r="FZ202" s="108"/>
      <c r="GA202" s="27"/>
      <c r="GB202" s="27"/>
      <c r="GC202" s="102"/>
      <c r="GD202" s="27"/>
      <c r="GE202" s="103"/>
      <c r="GF202" s="103"/>
      <c r="GG202" s="103"/>
      <c r="GH202" s="27"/>
      <c r="GI202" s="105"/>
      <c r="GJ202" s="105"/>
      <c r="GK202" s="105"/>
      <c r="GL202" s="27"/>
      <c r="GM202" s="27"/>
      <c r="GN202" s="27"/>
      <c r="GO202" s="27"/>
      <c r="GP202" s="27"/>
      <c r="GQ202" s="27"/>
      <c r="GR202" s="27"/>
      <c r="GS202" s="27"/>
      <c r="GT202" s="27"/>
      <c r="GU202" s="27"/>
      <c r="GV202" s="27"/>
      <c r="GW202" s="27"/>
      <c r="GX202" s="27"/>
      <c r="GY202" s="27"/>
      <c r="GZ202" s="27"/>
      <c r="HA202" s="27"/>
      <c r="HB202" s="27"/>
      <c r="HC202" s="27"/>
      <c r="HD202" s="27"/>
      <c r="HE202" s="27"/>
      <c r="HF202" s="27"/>
      <c r="HG202" s="27"/>
      <c r="HH202" s="27"/>
      <c r="HI202" s="27"/>
      <c r="HJ202" s="27"/>
      <c r="HK202" s="27"/>
      <c r="HL202" s="27"/>
      <c r="HM202" s="27"/>
      <c r="HN202" s="27"/>
      <c r="HO202" s="27"/>
      <c r="HP202" s="27"/>
      <c r="HQ202" s="27"/>
      <c r="HR202" s="27"/>
      <c r="HS202" s="27"/>
      <c r="HT202" s="27"/>
      <c r="HU202" s="27"/>
      <c r="HV202" s="27"/>
      <c r="HW202" s="27"/>
      <c r="HX202" s="27"/>
      <c r="HY202" s="27"/>
      <c r="HZ202" s="27"/>
      <c r="IA202" s="27"/>
      <c r="IB202" s="27"/>
      <c r="IC202" s="103"/>
      <c r="ID202" s="27"/>
      <c r="IE202" s="107"/>
      <c r="IF202" s="27"/>
      <c r="IG202" s="107"/>
      <c r="IH202" s="107"/>
      <c r="II202" s="107"/>
      <c r="IJ202" s="103"/>
      <c r="IK202" s="27"/>
      <c r="IL202" s="107"/>
      <c r="IM202" s="110"/>
      <c r="IN202" s="107"/>
      <c r="IO202" s="27"/>
      <c r="IP202" s="107"/>
      <c r="IQ202" s="103"/>
      <c r="IR202" s="108"/>
      <c r="IS202" s="107"/>
      <c r="IT202" s="107"/>
      <c r="IU202" s="107"/>
      <c r="IV202" s="107"/>
      <c r="IW202" s="107"/>
      <c r="IX202" s="103"/>
      <c r="IY202" s="107"/>
      <c r="IZ202" s="106"/>
      <c r="JA202" s="106"/>
      <c r="JB202" s="106"/>
      <c r="JC202" s="106"/>
      <c r="JD202" s="106"/>
      <c r="JE202" s="106"/>
      <c r="JF202" s="106"/>
      <c r="JG202" s="27"/>
      <c r="JH202" s="27"/>
      <c r="JI202" s="27"/>
      <c r="JJ202" s="27"/>
      <c r="JK202" s="27"/>
      <c r="JL202" s="27"/>
      <c r="JM202" s="27"/>
      <c r="JN202" s="27"/>
      <c r="JO202" s="27"/>
      <c r="JP202" s="27"/>
      <c r="JQ202" s="27"/>
      <c r="JR202" s="27"/>
      <c r="JS202" s="27"/>
      <c r="JT202" s="27"/>
      <c r="JU202" s="27"/>
      <c r="JV202" s="27"/>
      <c r="JW202" s="27"/>
      <c r="JX202" s="27"/>
      <c r="JY202" s="27"/>
      <c r="JZ202" s="27"/>
      <c r="KA202" s="27"/>
      <c r="KB202" s="27"/>
      <c r="KC202" s="27"/>
      <c r="KD202" s="27"/>
      <c r="KE202" s="27"/>
      <c r="KF202" s="27"/>
      <c r="KG202" s="27"/>
      <c r="KH202" s="27"/>
      <c r="KI202" s="27"/>
      <c r="KJ202" s="27"/>
      <c r="KK202" s="27"/>
      <c r="KL202" s="27"/>
      <c r="KM202" s="27"/>
      <c r="KN202" s="27"/>
      <c r="KO202" s="27"/>
      <c r="KP202" s="27"/>
      <c r="KQ202" s="27"/>
      <c r="KR202" s="27"/>
      <c r="KS202" s="27"/>
      <c r="KT202" s="27"/>
      <c r="KU202" s="27"/>
      <c r="KV202" s="27"/>
      <c r="KW202" s="27"/>
      <c r="KX202" s="27"/>
      <c r="KY202" s="27"/>
      <c r="KZ202" s="27"/>
      <c r="LA202" s="27"/>
      <c r="LB202" s="27"/>
      <c r="LC202" s="27"/>
      <c r="LD202" s="27"/>
      <c r="LE202" s="27"/>
    </row>
    <row r="203" spans="1:318" s="122" customFormat="1" ht="13.8" x14ac:dyDescent="0.3">
      <c r="A203" s="27"/>
      <c r="B203" s="91"/>
      <c r="E203" s="91"/>
      <c r="G203" s="27"/>
      <c r="H203" s="109"/>
      <c r="J203" s="27"/>
      <c r="K203" s="27"/>
      <c r="L203" s="27"/>
      <c r="M203" s="100"/>
      <c r="N203" s="100"/>
      <c r="O203" s="100"/>
      <c r="P203" s="100"/>
      <c r="Q203" s="100"/>
      <c r="R203" s="100"/>
      <c r="S203" s="101"/>
      <c r="T203" s="100"/>
      <c r="U203" s="27"/>
      <c r="X203" s="47"/>
      <c r="Y203" s="47"/>
      <c r="Z203" s="47"/>
      <c r="AA203" s="47"/>
      <c r="AB203" s="47"/>
      <c r="AC203" s="47"/>
      <c r="AD203" s="47"/>
      <c r="AE203" s="47"/>
      <c r="AF203" s="47"/>
      <c r="AG203" s="47"/>
      <c r="AH203" s="47"/>
      <c r="AI203" s="47"/>
      <c r="AJ203" s="47"/>
      <c r="AK203" s="47"/>
      <c r="AL203" s="47"/>
      <c r="AM203" s="47"/>
      <c r="AN203" s="47"/>
      <c r="AO203" s="47"/>
      <c r="AP203" s="47"/>
      <c r="AQ203" s="47"/>
      <c r="AR203" s="47"/>
      <c r="AS203" s="47"/>
      <c r="AT203" s="60"/>
      <c r="AU203" s="47"/>
      <c r="AV203" s="47"/>
      <c r="AW203" s="47"/>
      <c r="AX203" s="47"/>
      <c r="AY203" s="47"/>
      <c r="AZ203" s="47"/>
      <c r="BA203" s="47"/>
      <c r="BB203" s="47"/>
      <c r="BC203" s="47"/>
      <c r="BD203" s="47"/>
      <c r="BE203" s="47"/>
      <c r="BF203" s="47"/>
      <c r="BG203" s="47"/>
      <c r="BH203" s="47"/>
      <c r="BI203" s="47"/>
      <c r="BJ203" s="47"/>
      <c r="BK203" s="47"/>
      <c r="BL203" s="47"/>
      <c r="BM203" s="47"/>
      <c r="BN203" s="47"/>
      <c r="BO203" s="47"/>
      <c r="BP203" s="47"/>
      <c r="BQ203" s="47"/>
      <c r="BR203" s="47"/>
      <c r="BS203" s="47"/>
      <c r="BT203" s="47"/>
      <c r="BU203" s="47"/>
      <c r="BV203" s="47"/>
      <c r="BW203" s="47"/>
      <c r="BX203" s="47"/>
      <c r="BY203" s="47"/>
      <c r="BZ203" s="47"/>
      <c r="CA203" s="47"/>
      <c r="CB203" s="47"/>
      <c r="CC203" s="47"/>
      <c r="CD203" s="47"/>
      <c r="CE203" s="47"/>
      <c r="CF203" s="47"/>
      <c r="CG203" s="47"/>
      <c r="CH203" s="47"/>
      <c r="CI203" s="47"/>
      <c r="CJ203" s="47"/>
      <c r="CK203" s="47"/>
      <c r="CL203" s="47"/>
      <c r="CM203" s="47"/>
      <c r="CN203" s="47"/>
      <c r="CO203" s="47"/>
      <c r="CP203" s="47"/>
      <c r="CQ203" s="47"/>
      <c r="CR203" s="47"/>
      <c r="CS203" s="47"/>
      <c r="CT203" s="47"/>
      <c r="CU203" s="47"/>
      <c r="CV203" s="47"/>
      <c r="CW203" s="47"/>
      <c r="CX203" s="47"/>
      <c r="CY203" s="47"/>
      <c r="CZ203" s="47"/>
      <c r="DA203" s="47"/>
      <c r="DB203" s="47"/>
      <c r="DC203" s="47"/>
      <c r="DD203" s="47"/>
      <c r="DE203" s="47"/>
      <c r="DF203" s="47"/>
      <c r="DG203" s="47"/>
      <c r="DH203" s="47"/>
      <c r="DI203" s="47"/>
      <c r="DJ203" s="47"/>
      <c r="DK203" s="47"/>
      <c r="DL203" s="47"/>
      <c r="DM203" s="47"/>
      <c r="DN203" s="47"/>
      <c r="DO203" s="47"/>
      <c r="DP203" s="47"/>
      <c r="DQ203" s="47"/>
      <c r="DR203" s="47"/>
      <c r="DS203" s="47"/>
      <c r="DT203" s="47"/>
      <c r="DU203" s="47"/>
      <c r="DV203" s="47"/>
      <c r="DW203" s="47"/>
      <c r="DX203" s="47"/>
      <c r="DY203" s="47"/>
      <c r="DZ203" s="47"/>
      <c r="EA203" s="47"/>
      <c r="EB203" s="47"/>
      <c r="EC203" s="47"/>
      <c r="ED203" s="47"/>
      <c r="EE203" s="47"/>
      <c r="EF203" s="47"/>
      <c r="EG203" s="47"/>
      <c r="EH203" s="47"/>
      <c r="EI203" s="47"/>
      <c r="EJ203" s="47"/>
      <c r="EK203" s="47"/>
      <c r="EL203" s="47"/>
      <c r="EM203" s="47"/>
      <c r="EN203" s="47"/>
      <c r="EO203" s="47"/>
      <c r="EP203" s="47"/>
      <c r="EQ203" s="47"/>
      <c r="ER203" s="47"/>
      <c r="ES203" s="47"/>
      <c r="ET203" s="47"/>
      <c r="EU203" s="47"/>
      <c r="EV203" s="47"/>
      <c r="EW203" s="47"/>
      <c r="EX203" s="47"/>
      <c r="EY203" s="47"/>
      <c r="EZ203" s="47"/>
      <c r="FA203" s="47"/>
      <c r="FB203" s="47"/>
      <c r="FC203" s="47"/>
      <c r="FD203" s="47"/>
      <c r="FE203" s="47"/>
      <c r="FF203" s="47"/>
      <c r="FG203" s="47"/>
      <c r="FH203" s="47"/>
      <c r="FI203" s="47"/>
      <c r="FJ203" s="47"/>
      <c r="FK203" s="47"/>
      <c r="FL203" s="47"/>
      <c r="FM203" s="47"/>
      <c r="FN203" s="47"/>
      <c r="FO203" s="47"/>
      <c r="FP203" s="47"/>
      <c r="FQ203" s="47"/>
      <c r="FR203" s="47"/>
      <c r="FS203" s="47"/>
      <c r="FT203" s="47"/>
      <c r="FU203" s="47"/>
      <c r="FW203" s="125"/>
      <c r="FX203" s="125"/>
      <c r="FY203" s="125"/>
      <c r="FZ203" s="125"/>
      <c r="GA203" s="27"/>
      <c r="GB203" s="27"/>
      <c r="GC203" s="102"/>
      <c r="GD203" s="27"/>
      <c r="GE203" s="103"/>
      <c r="GF203" s="103"/>
      <c r="GG203" s="103"/>
      <c r="GH203" s="27"/>
      <c r="GI203" s="105"/>
      <c r="GJ203" s="105"/>
      <c r="GK203" s="105"/>
      <c r="GL203" s="27"/>
      <c r="GM203" s="27"/>
      <c r="GN203" s="27"/>
      <c r="GO203" s="27"/>
      <c r="GP203" s="27"/>
      <c r="GQ203" s="27"/>
      <c r="GR203" s="27"/>
      <c r="GS203" s="27"/>
      <c r="GT203" s="27"/>
      <c r="GU203" s="27"/>
      <c r="GV203" s="27"/>
      <c r="GW203" s="27"/>
      <c r="GX203" s="27"/>
      <c r="GY203" s="27"/>
      <c r="GZ203" s="27"/>
      <c r="HA203" s="27"/>
      <c r="HB203" s="27"/>
      <c r="HC203" s="27"/>
      <c r="HD203" s="27"/>
      <c r="HE203" s="27"/>
      <c r="HF203" s="27"/>
      <c r="HG203" s="27"/>
      <c r="HH203" s="27"/>
      <c r="HI203" s="27"/>
      <c r="HJ203" s="27"/>
      <c r="HK203" s="27"/>
      <c r="HL203" s="27"/>
      <c r="HM203" s="27"/>
      <c r="HN203" s="27"/>
      <c r="HO203" s="27"/>
      <c r="HP203" s="27"/>
      <c r="HQ203" s="27"/>
      <c r="HR203" s="27"/>
      <c r="HS203" s="27"/>
      <c r="HT203" s="27"/>
      <c r="HU203" s="27"/>
      <c r="HV203" s="27"/>
      <c r="HW203" s="27"/>
      <c r="HX203" s="27"/>
      <c r="HY203" s="27"/>
      <c r="HZ203" s="27"/>
      <c r="IA203" s="27"/>
      <c r="IB203" s="27"/>
      <c r="IC203" s="103"/>
      <c r="ID203" s="107"/>
      <c r="IE203" s="107"/>
      <c r="IF203" s="107"/>
      <c r="IG203" s="107"/>
      <c r="IH203" s="107"/>
      <c r="II203" s="107"/>
      <c r="IJ203" s="103"/>
      <c r="IK203" s="108"/>
      <c r="IL203" s="107"/>
      <c r="IM203" s="27"/>
      <c r="IN203" s="107"/>
      <c r="IO203" s="107"/>
      <c r="IP203" s="107"/>
      <c r="IQ203" s="103"/>
      <c r="IR203" s="108"/>
      <c r="IS203" s="107"/>
      <c r="IT203" s="108"/>
      <c r="IU203" s="107"/>
      <c r="IV203" s="108"/>
      <c r="IW203" s="107"/>
      <c r="IX203" s="27"/>
      <c r="IY203" s="107"/>
      <c r="IZ203" s="106"/>
      <c r="JA203" s="106"/>
      <c r="JB203" s="106"/>
      <c r="JC203" s="106"/>
      <c r="JD203" s="106"/>
      <c r="JE203" s="106"/>
      <c r="JF203" s="106"/>
      <c r="JG203" s="27"/>
      <c r="JH203" s="27"/>
      <c r="JI203" s="27"/>
      <c r="JJ203" s="27"/>
      <c r="JK203" s="27"/>
      <c r="JL203" s="27"/>
      <c r="JM203" s="27"/>
      <c r="JN203" s="27"/>
      <c r="JO203" s="27"/>
      <c r="JP203" s="27"/>
      <c r="JQ203" s="27"/>
      <c r="JR203" s="27"/>
      <c r="JS203" s="27"/>
      <c r="JT203" s="27"/>
      <c r="JU203" s="27"/>
      <c r="JV203" s="27"/>
      <c r="JW203" s="27"/>
      <c r="JX203" s="27"/>
      <c r="JY203" s="27"/>
      <c r="JZ203" s="27"/>
      <c r="KA203" s="27"/>
      <c r="KB203" s="27"/>
      <c r="KC203" s="27"/>
      <c r="KD203" s="27"/>
      <c r="KE203" s="27"/>
      <c r="KF203" s="27"/>
      <c r="KG203" s="27"/>
      <c r="KH203" s="27"/>
      <c r="KI203" s="27"/>
      <c r="KJ203" s="27"/>
      <c r="KK203" s="27"/>
      <c r="KL203" s="27"/>
      <c r="KM203" s="27"/>
      <c r="KN203" s="27"/>
      <c r="KO203" s="27"/>
      <c r="KP203" s="27"/>
      <c r="KQ203" s="27"/>
      <c r="KR203" s="27"/>
      <c r="KS203" s="27"/>
      <c r="KT203" s="27"/>
      <c r="KU203" s="27"/>
      <c r="KV203" s="27"/>
      <c r="KW203" s="27"/>
      <c r="KX203" s="27"/>
      <c r="KY203" s="27"/>
      <c r="KZ203" s="27"/>
      <c r="LA203" s="27"/>
      <c r="LB203" s="27"/>
      <c r="LC203" s="27"/>
      <c r="LD203" s="27"/>
      <c r="LE203" s="27"/>
    </row>
    <row r="204" spans="1:318" s="122" customFormat="1" ht="15" x14ac:dyDescent="0.35">
      <c r="A204" s="103"/>
      <c r="B204" s="27"/>
      <c r="C204" s="27"/>
      <c r="D204" s="27"/>
      <c r="E204" s="27"/>
      <c r="F204" s="91"/>
      <c r="G204" s="91"/>
      <c r="J204" s="27"/>
      <c r="K204" s="27"/>
      <c r="L204" s="27"/>
      <c r="M204" s="100"/>
      <c r="N204" s="100"/>
      <c r="O204" s="100"/>
      <c r="P204" s="100"/>
      <c r="Q204" s="100"/>
      <c r="R204" s="100"/>
      <c r="S204" s="101"/>
      <c r="T204" s="100"/>
      <c r="U204" s="27"/>
      <c r="X204" s="47"/>
      <c r="Y204" s="47"/>
      <c r="Z204" s="47"/>
      <c r="AA204" s="47"/>
      <c r="AB204" s="47"/>
      <c r="AC204" s="47"/>
      <c r="AD204" s="47"/>
      <c r="AE204" s="47"/>
      <c r="AF204" s="47"/>
      <c r="AG204" s="47"/>
      <c r="AH204" s="47"/>
      <c r="AI204" s="47"/>
      <c r="AJ204" s="47"/>
      <c r="AK204" s="47"/>
      <c r="AL204" s="47">
        <v>0.40129999999999999</v>
      </c>
      <c r="AM204" s="47"/>
      <c r="AN204" s="47">
        <v>10000</v>
      </c>
      <c r="AO204" s="47">
        <f>AN204</f>
        <v>10000</v>
      </c>
      <c r="AP204" s="47"/>
      <c r="AQ204" s="47"/>
      <c r="AR204" s="47"/>
      <c r="AS204" s="47"/>
      <c r="AT204" s="60"/>
      <c r="AU204" s="47"/>
      <c r="AV204" s="47"/>
      <c r="AW204" s="47"/>
      <c r="AX204" s="47"/>
      <c r="AY204" s="47"/>
      <c r="AZ204" s="47"/>
      <c r="BA204" s="47"/>
      <c r="BB204" s="47"/>
      <c r="BC204" s="47"/>
      <c r="BD204" s="47"/>
      <c r="BE204" s="47"/>
      <c r="BF204" s="47"/>
      <c r="BG204" s="47"/>
      <c r="BH204" s="47"/>
      <c r="BI204" s="47"/>
      <c r="BJ204" s="47"/>
      <c r="BK204" s="47"/>
      <c r="BL204" s="47"/>
      <c r="BM204" s="47"/>
      <c r="BN204" s="47"/>
      <c r="BO204" s="47"/>
      <c r="BP204" s="47"/>
      <c r="BQ204" s="47"/>
      <c r="BR204" s="47"/>
      <c r="BS204" s="47"/>
      <c r="BT204" s="47"/>
      <c r="BU204" s="47"/>
      <c r="BV204" s="47"/>
      <c r="BW204" s="47"/>
      <c r="BX204" s="47"/>
      <c r="BY204" s="47"/>
      <c r="BZ204" s="47"/>
      <c r="CA204" s="47"/>
      <c r="CB204" s="47"/>
      <c r="CC204" s="47"/>
      <c r="CD204" s="47"/>
      <c r="CE204" s="47"/>
      <c r="CF204" s="47"/>
      <c r="CG204" s="47"/>
      <c r="CH204" s="47"/>
      <c r="CI204" s="47"/>
      <c r="CJ204" s="47"/>
      <c r="CK204" s="47"/>
      <c r="CL204" s="47"/>
      <c r="CM204" s="47"/>
      <c r="CN204" s="47"/>
      <c r="CO204" s="95"/>
      <c r="CP204" s="95"/>
      <c r="CQ204" s="9" t="s">
        <v>83</v>
      </c>
      <c r="CR204" s="95"/>
      <c r="CS204" s="95"/>
      <c r="CT204" s="95"/>
      <c r="CU204" s="95"/>
      <c r="CV204" s="95"/>
      <c r="CW204" s="9"/>
      <c r="CX204" s="9"/>
      <c r="CY204" s="9" t="s">
        <v>84</v>
      </c>
      <c r="CZ204" s="9"/>
      <c r="DA204" s="9"/>
      <c r="DB204" s="9"/>
      <c r="DC204" s="9"/>
      <c r="DD204" s="9"/>
      <c r="DE204" s="5"/>
      <c r="DF204" s="5"/>
      <c r="DG204" s="17" t="s">
        <v>86</v>
      </c>
      <c r="DH204" s="5"/>
      <c r="DI204" s="5"/>
      <c r="DJ204" s="5"/>
      <c r="DK204" s="5"/>
      <c r="DL204" s="5"/>
      <c r="DM204" s="5"/>
      <c r="DN204" s="5"/>
      <c r="DO204" s="17" t="s">
        <v>87</v>
      </c>
      <c r="DP204" s="5"/>
      <c r="DQ204" s="5"/>
      <c r="DR204" s="5"/>
      <c r="DS204" s="5"/>
      <c r="DT204" s="5"/>
      <c r="DU204" s="5"/>
      <c r="DV204" s="5"/>
      <c r="DW204" s="17" t="s">
        <v>85</v>
      </c>
      <c r="DX204" s="5"/>
      <c r="DY204" s="5"/>
      <c r="DZ204" s="5"/>
      <c r="EA204" s="5"/>
      <c r="EB204" s="5"/>
      <c r="EC204" s="4"/>
      <c r="ED204" s="5"/>
      <c r="EE204" s="17" t="s">
        <v>88</v>
      </c>
      <c r="EF204" s="5"/>
      <c r="EG204" s="4"/>
      <c r="EH204" s="4"/>
      <c r="EI204" s="4"/>
      <c r="EJ204" s="4"/>
      <c r="EK204" s="4"/>
      <c r="EL204" s="5"/>
      <c r="EM204" s="17" t="s">
        <v>89</v>
      </c>
      <c r="EN204" s="5"/>
      <c r="EO204" s="5"/>
      <c r="EP204" s="5"/>
      <c r="EQ204" s="5"/>
      <c r="ER204" s="5"/>
      <c r="ES204" s="5"/>
      <c r="ET204" s="5"/>
      <c r="EU204" s="17" t="s">
        <v>90</v>
      </c>
      <c r="EV204" s="4"/>
      <c r="EW204" s="4"/>
      <c r="EX204" s="4"/>
      <c r="EY204" s="4"/>
      <c r="EZ204" s="4"/>
      <c r="FA204" s="4"/>
      <c r="FB204" s="18"/>
      <c r="FC204" s="17" t="s">
        <v>91</v>
      </c>
      <c r="FD204" s="4"/>
      <c r="FE204" s="15"/>
      <c r="FF204" s="15"/>
      <c r="FG204" s="15"/>
      <c r="FH204" s="15"/>
      <c r="FI204" s="15"/>
      <c r="FJ204" s="15"/>
      <c r="FK204" s="17" t="s">
        <v>92</v>
      </c>
      <c r="FL204" s="30"/>
      <c r="FM204" s="4"/>
      <c r="FN204" s="4"/>
      <c r="FO204" s="4"/>
      <c r="FP204" s="4"/>
      <c r="FQ204" s="4"/>
      <c r="FR204" s="4"/>
      <c r="FS204" s="17" t="s">
        <v>93</v>
      </c>
      <c r="FT204" s="4"/>
      <c r="FU204" s="19"/>
      <c r="FW204" s="125"/>
      <c r="FX204" s="125"/>
      <c r="FY204" s="125"/>
      <c r="FZ204" s="125"/>
      <c r="GA204" s="27"/>
      <c r="GB204" s="27"/>
      <c r="GC204" s="102"/>
      <c r="GD204" s="27"/>
      <c r="GE204" s="103"/>
      <c r="GF204" s="103"/>
      <c r="GG204" s="103"/>
      <c r="GH204" s="27"/>
      <c r="GI204" s="105"/>
      <c r="GJ204" s="105"/>
      <c r="GK204" s="105"/>
      <c r="GL204" s="27"/>
      <c r="GM204" s="27"/>
      <c r="GN204" s="27"/>
      <c r="GO204" s="27"/>
      <c r="GP204" s="27"/>
      <c r="GQ204" s="27"/>
      <c r="GR204" s="27"/>
      <c r="GS204" s="27"/>
      <c r="GT204" s="27"/>
      <c r="GU204" s="27"/>
      <c r="GV204" s="27"/>
      <c r="GW204" s="27"/>
      <c r="GX204" s="27"/>
      <c r="GY204" s="27"/>
      <c r="GZ204" s="27"/>
      <c r="HA204" s="27"/>
      <c r="HB204" s="27"/>
      <c r="HC204" s="27"/>
      <c r="HD204" s="27"/>
      <c r="HE204" s="27"/>
      <c r="HF204" s="27"/>
      <c r="HG204" s="27"/>
      <c r="HH204" s="27"/>
      <c r="HI204" s="27"/>
      <c r="HJ204" s="27"/>
      <c r="HK204" s="27"/>
      <c r="HL204" s="27"/>
      <c r="HM204" s="27"/>
      <c r="HN204" s="27"/>
      <c r="HO204" s="27"/>
      <c r="HP204" s="27"/>
      <c r="HQ204" s="27"/>
      <c r="HR204" s="27"/>
      <c r="HS204" s="27"/>
      <c r="HT204" s="27"/>
      <c r="HU204" s="27"/>
      <c r="HV204" s="27"/>
      <c r="HW204" s="27"/>
      <c r="HX204" s="27"/>
      <c r="HY204" s="27"/>
      <c r="HZ204" s="27"/>
      <c r="IA204" s="27"/>
      <c r="IB204" s="27"/>
      <c r="IC204" s="103"/>
      <c r="ID204" s="107"/>
      <c r="IE204" s="107"/>
      <c r="IF204" s="107"/>
      <c r="IG204" s="107"/>
      <c r="IH204" s="107"/>
      <c r="II204" s="107"/>
      <c r="IJ204" s="103"/>
      <c r="IK204" s="108"/>
      <c r="IL204" s="107"/>
      <c r="IM204" s="27"/>
      <c r="IN204" s="107"/>
      <c r="IO204" s="107"/>
      <c r="IP204" s="107"/>
      <c r="IQ204" s="103"/>
      <c r="IR204" s="108"/>
      <c r="IS204" s="107"/>
      <c r="IT204" s="108"/>
      <c r="IU204" s="107"/>
      <c r="IV204" s="108"/>
      <c r="IW204" s="107"/>
      <c r="IX204" s="27"/>
      <c r="IY204" s="107"/>
      <c r="IZ204" s="106"/>
      <c r="JA204" s="106"/>
      <c r="JB204" s="106"/>
      <c r="JC204" s="106"/>
      <c r="JD204" s="106"/>
      <c r="JE204" s="106"/>
      <c r="JF204" s="106"/>
      <c r="JG204" s="27"/>
      <c r="JH204" s="27"/>
      <c r="JI204" s="27"/>
      <c r="JJ204" s="27"/>
      <c r="JK204" s="27"/>
      <c r="JL204" s="27"/>
      <c r="JM204" s="27"/>
      <c r="JN204" s="27"/>
      <c r="JO204" s="27"/>
      <c r="JP204" s="27"/>
      <c r="JQ204" s="27"/>
      <c r="JR204" s="27"/>
      <c r="JS204" s="27"/>
      <c r="JT204" s="27"/>
      <c r="JU204" s="27"/>
      <c r="JV204" s="27"/>
      <c r="JW204" s="27"/>
      <c r="JX204" s="27"/>
      <c r="JY204" s="27"/>
      <c r="JZ204" s="27"/>
      <c r="KA204" s="27"/>
      <c r="KB204" s="27"/>
      <c r="KC204" s="27"/>
      <c r="KD204" s="27"/>
      <c r="KE204" s="27"/>
      <c r="KF204" s="27"/>
      <c r="KG204" s="27"/>
      <c r="KH204" s="27"/>
      <c r="KI204" s="27"/>
      <c r="KJ204" s="27"/>
      <c r="KK204" s="27"/>
      <c r="KL204" s="27"/>
      <c r="KM204" s="27"/>
      <c r="KN204" s="27"/>
      <c r="KO204" s="27"/>
      <c r="KP204" s="27"/>
      <c r="KQ204" s="27"/>
      <c r="KR204" s="27"/>
      <c r="KS204" s="27"/>
      <c r="KT204" s="27"/>
      <c r="KU204" s="27"/>
      <c r="KV204" s="27"/>
      <c r="KW204" s="27"/>
      <c r="KX204" s="27"/>
      <c r="KY204" s="27"/>
      <c r="KZ204" s="27"/>
      <c r="LA204" s="27"/>
      <c r="LB204" s="27"/>
      <c r="LC204" s="27"/>
      <c r="LD204" s="27"/>
      <c r="LE204" s="27"/>
    </row>
    <row r="205" spans="1:318" s="122" customFormat="1" ht="13.8" x14ac:dyDescent="0.3">
      <c r="A205" s="103"/>
      <c r="I205" s="27"/>
      <c r="J205" s="27"/>
      <c r="K205" s="27"/>
      <c r="L205" s="27"/>
      <c r="M205" s="100"/>
      <c r="N205" s="100"/>
      <c r="O205" s="100"/>
      <c r="P205" s="100"/>
      <c r="Q205" s="100"/>
      <c r="R205" s="100"/>
      <c r="S205" s="101"/>
      <c r="T205" s="100"/>
      <c r="U205" s="27"/>
      <c r="X205" s="1"/>
      <c r="Y205" s="1"/>
      <c r="Z205" s="1"/>
      <c r="AA205" s="1"/>
      <c r="AB205" s="1"/>
      <c r="AC205" s="1"/>
      <c r="AD205" s="1"/>
      <c r="AE205" s="1"/>
      <c r="AF205" s="1"/>
      <c r="AG205" s="1"/>
      <c r="AH205" s="1"/>
      <c r="AI205" s="1"/>
      <c r="AJ205" s="1"/>
      <c r="AK205" s="1"/>
      <c r="AL205" s="1"/>
      <c r="AM205" s="1"/>
      <c r="AN205" s="1"/>
      <c r="AO205" s="1"/>
      <c r="AP205" s="1"/>
      <c r="AQ205" s="1"/>
      <c r="AR205" s="1"/>
      <c r="AS205" s="1"/>
      <c r="AT205" s="73"/>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9" t="s">
        <v>73</v>
      </c>
      <c r="CP205" s="9" t="s">
        <v>73</v>
      </c>
      <c r="CQ205" s="9" t="s">
        <v>73</v>
      </c>
      <c r="CR205" s="9" t="s">
        <v>73</v>
      </c>
      <c r="CS205" s="9" t="s">
        <v>73</v>
      </c>
      <c r="CT205" s="9"/>
      <c r="CU205" s="9"/>
      <c r="CV205" s="9"/>
      <c r="CW205" s="9" t="s">
        <v>73</v>
      </c>
      <c r="CX205" s="9" t="s">
        <v>73</v>
      </c>
      <c r="CY205" s="9" t="s">
        <v>73</v>
      </c>
      <c r="CZ205" s="9" t="s">
        <v>73</v>
      </c>
      <c r="DA205" s="9" t="s">
        <v>73</v>
      </c>
      <c r="DB205" s="9"/>
      <c r="DC205" s="9"/>
      <c r="DD205" s="9"/>
      <c r="DE205" s="9" t="s">
        <v>73</v>
      </c>
      <c r="DF205" s="9" t="s">
        <v>73</v>
      </c>
      <c r="DG205" s="9" t="s">
        <v>73</v>
      </c>
      <c r="DH205" s="9" t="s">
        <v>73</v>
      </c>
      <c r="DI205" s="9" t="s">
        <v>73</v>
      </c>
      <c r="DJ205" s="9"/>
      <c r="DK205" s="9"/>
      <c r="DL205" s="9"/>
      <c r="DM205" s="9" t="s">
        <v>73</v>
      </c>
      <c r="DN205" s="9" t="s">
        <v>73</v>
      </c>
      <c r="DO205" s="9" t="s">
        <v>73</v>
      </c>
      <c r="DP205" s="9" t="s">
        <v>73</v>
      </c>
      <c r="DQ205" s="9" t="s">
        <v>73</v>
      </c>
      <c r="DR205" s="9"/>
      <c r="DS205" s="9"/>
      <c r="DT205" s="9"/>
      <c r="DU205" s="9" t="s">
        <v>73</v>
      </c>
      <c r="DV205" s="9" t="s">
        <v>73</v>
      </c>
      <c r="DW205" s="9" t="s">
        <v>73</v>
      </c>
      <c r="DX205" s="9" t="s">
        <v>73</v>
      </c>
      <c r="DY205" s="9" t="s">
        <v>73</v>
      </c>
      <c r="DZ205" s="9"/>
      <c r="EA205" s="9"/>
      <c r="EB205" s="9"/>
      <c r="EC205" s="9" t="s">
        <v>73</v>
      </c>
      <c r="ED205" s="9" t="s">
        <v>73</v>
      </c>
      <c r="EE205" s="9" t="s">
        <v>73</v>
      </c>
      <c r="EF205" s="9" t="s">
        <v>73</v>
      </c>
      <c r="EG205" s="9" t="s">
        <v>73</v>
      </c>
      <c r="EH205" s="9"/>
      <c r="EI205" s="9"/>
      <c r="EJ205" s="9"/>
      <c r="EK205" s="9" t="s">
        <v>73</v>
      </c>
      <c r="EL205" s="9" t="s">
        <v>73</v>
      </c>
      <c r="EM205" s="9" t="s">
        <v>73</v>
      </c>
      <c r="EN205" s="9" t="s">
        <v>73</v>
      </c>
      <c r="EO205" s="9" t="s">
        <v>73</v>
      </c>
      <c r="EP205" s="9"/>
      <c r="EQ205" s="9"/>
      <c r="ER205" s="9"/>
      <c r="ES205" s="9" t="s">
        <v>73</v>
      </c>
      <c r="ET205" s="9" t="s">
        <v>73</v>
      </c>
      <c r="EU205" s="9" t="s">
        <v>73</v>
      </c>
      <c r="EV205" s="9" t="s">
        <v>73</v>
      </c>
      <c r="EW205" s="9" t="s">
        <v>73</v>
      </c>
      <c r="EX205" s="9"/>
      <c r="EY205" s="9"/>
      <c r="EZ205" s="9"/>
      <c r="FA205" s="9" t="s">
        <v>73</v>
      </c>
      <c r="FB205" s="9" t="s">
        <v>73</v>
      </c>
      <c r="FC205" s="9" t="s">
        <v>73</v>
      </c>
      <c r="FD205" s="9" t="s">
        <v>73</v>
      </c>
      <c r="FE205" s="9" t="s">
        <v>73</v>
      </c>
      <c r="FF205" s="9"/>
      <c r="FG205" s="9"/>
      <c r="FH205" s="9"/>
      <c r="FI205" s="9" t="s">
        <v>73</v>
      </c>
      <c r="FJ205" s="9" t="s">
        <v>73</v>
      </c>
      <c r="FK205" s="9" t="s">
        <v>73</v>
      </c>
      <c r="FL205" s="9" t="s">
        <v>73</v>
      </c>
      <c r="FM205" s="9" t="s">
        <v>73</v>
      </c>
      <c r="FN205" s="9"/>
      <c r="FO205" s="9"/>
      <c r="FP205" s="9"/>
      <c r="FQ205" s="9" t="s">
        <v>73</v>
      </c>
      <c r="FR205" s="9" t="s">
        <v>73</v>
      </c>
      <c r="FS205" s="9" t="s">
        <v>73</v>
      </c>
      <c r="FT205" s="9" t="s">
        <v>73</v>
      </c>
      <c r="FU205" s="9" t="s">
        <v>73</v>
      </c>
      <c r="FW205" s="126"/>
      <c r="FX205" s="126"/>
      <c r="FY205" s="126"/>
      <c r="FZ205" s="126"/>
      <c r="GA205" s="27"/>
      <c r="GB205" s="27"/>
      <c r="GC205" s="102"/>
      <c r="GD205" s="27"/>
      <c r="GE205" s="103"/>
      <c r="GF205" s="103"/>
      <c r="GG205" s="103"/>
      <c r="GH205" s="27"/>
      <c r="GI205" s="105"/>
      <c r="GJ205" s="105"/>
      <c r="GK205" s="105"/>
      <c r="GL205" s="27"/>
      <c r="GM205" s="27"/>
      <c r="GN205" s="27"/>
      <c r="GO205" s="27"/>
      <c r="GP205" s="27"/>
      <c r="GQ205" s="27"/>
      <c r="GR205" s="27"/>
      <c r="GS205" s="27"/>
      <c r="GT205" s="27"/>
      <c r="GU205" s="27"/>
      <c r="GV205" s="27"/>
      <c r="GW205" s="27"/>
      <c r="GX205" s="27"/>
      <c r="GY205" s="27"/>
      <c r="GZ205" s="27"/>
      <c r="HA205" s="27"/>
      <c r="HB205" s="27"/>
      <c r="HC205" s="27"/>
      <c r="HD205" s="27"/>
      <c r="HE205" s="27"/>
      <c r="HF205" s="27"/>
      <c r="HG205" s="27"/>
      <c r="HH205" s="27"/>
      <c r="HI205" s="27"/>
      <c r="HJ205" s="27"/>
      <c r="HK205" s="27"/>
      <c r="HL205" s="27"/>
      <c r="HM205" s="27"/>
      <c r="HN205" s="27"/>
      <c r="HO205" s="27"/>
      <c r="HP205" s="27"/>
      <c r="HQ205" s="27"/>
      <c r="HR205" s="27"/>
      <c r="HS205" s="27"/>
      <c r="HT205" s="27"/>
      <c r="HU205" s="27"/>
      <c r="HV205" s="27"/>
      <c r="HW205" s="27"/>
      <c r="HX205" s="27"/>
      <c r="HY205" s="27"/>
      <c r="HZ205" s="27"/>
      <c r="IA205" s="27"/>
      <c r="IB205" s="27"/>
      <c r="IC205" s="103"/>
      <c r="ID205" s="27"/>
      <c r="IE205" s="107"/>
      <c r="IF205" s="27"/>
      <c r="IG205" s="107"/>
      <c r="IH205" s="107"/>
      <c r="II205" s="107"/>
      <c r="IJ205" s="103"/>
      <c r="IK205" s="27"/>
      <c r="IL205" s="107"/>
      <c r="IM205" s="27"/>
      <c r="IN205" s="107"/>
      <c r="IO205" s="27"/>
      <c r="IP205" s="107"/>
      <c r="IQ205" s="103"/>
      <c r="IR205" s="108"/>
      <c r="IS205" s="107"/>
      <c r="IT205" s="107"/>
      <c r="IU205" s="107"/>
      <c r="IV205" s="107"/>
      <c r="IW205" s="107"/>
      <c r="IX205" s="27"/>
      <c r="IY205" s="107"/>
      <c r="IZ205" s="106"/>
      <c r="JA205" s="106"/>
      <c r="JB205" s="106"/>
      <c r="JC205" s="106"/>
      <c r="JD205" s="106"/>
      <c r="JE205" s="106"/>
      <c r="JF205" s="106"/>
      <c r="JG205" s="27"/>
      <c r="JH205" s="27"/>
      <c r="JI205" s="27"/>
      <c r="JJ205" s="27"/>
      <c r="JK205" s="27"/>
      <c r="JL205" s="27"/>
      <c r="JM205" s="27"/>
      <c r="JN205" s="27"/>
      <c r="JO205" s="27"/>
      <c r="JP205" s="27"/>
      <c r="JQ205" s="27"/>
      <c r="JR205" s="27"/>
      <c r="JS205" s="27"/>
      <c r="JT205" s="27"/>
      <c r="JU205" s="27"/>
      <c r="JV205" s="27"/>
      <c r="JW205" s="27"/>
      <c r="JX205" s="27"/>
      <c r="JY205" s="27"/>
      <c r="JZ205" s="27"/>
      <c r="KA205" s="27"/>
      <c r="KB205" s="27"/>
      <c r="KC205" s="27"/>
      <c r="KD205" s="27"/>
      <c r="KE205" s="27"/>
      <c r="KF205" s="27"/>
      <c r="KG205" s="27"/>
      <c r="KH205" s="27"/>
      <c r="KI205" s="27"/>
      <c r="KJ205" s="27"/>
      <c r="KK205" s="27"/>
      <c r="KL205" s="27"/>
      <c r="KM205" s="27"/>
      <c r="KN205" s="27"/>
      <c r="KO205" s="27"/>
      <c r="KP205" s="27"/>
      <c r="KQ205" s="27"/>
      <c r="KR205" s="27"/>
      <c r="KS205" s="27"/>
      <c r="KT205" s="27"/>
      <c r="KU205" s="27"/>
      <c r="KV205" s="27"/>
      <c r="KW205" s="27"/>
      <c r="KX205" s="27"/>
      <c r="KY205" s="27"/>
      <c r="KZ205" s="27"/>
      <c r="LA205" s="27"/>
      <c r="LB205" s="27"/>
      <c r="LC205" s="27"/>
      <c r="LD205" s="27"/>
      <c r="LE205" s="27"/>
    </row>
    <row r="206" spans="1:318" s="122" customFormat="1" ht="15" x14ac:dyDescent="0.35">
      <c r="A206" s="91"/>
      <c r="I206" s="111"/>
      <c r="J206" s="33"/>
      <c r="K206" s="33"/>
      <c r="L206" s="27"/>
      <c r="M206" s="100"/>
      <c r="N206" s="100"/>
      <c r="O206" s="100"/>
      <c r="P206" s="100"/>
      <c r="Q206" s="100"/>
      <c r="R206" s="100"/>
      <c r="S206" s="101"/>
      <c r="T206" s="100"/>
      <c r="U206" s="27"/>
      <c r="X206" s="116" t="s">
        <v>72</v>
      </c>
      <c r="Y206" s="117" t="s">
        <v>60</v>
      </c>
      <c r="Z206" s="18" t="s">
        <v>13</v>
      </c>
      <c r="AA206" s="37" t="s">
        <v>62</v>
      </c>
      <c r="AB206" s="37" t="s">
        <v>63</v>
      </c>
      <c r="AC206" s="18" t="s">
        <v>79</v>
      </c>
      <c r="AD206" s="32" t="s">
        <v>16</v>
      </c>
      <c r="AE206" s="32" t="s">
        <v>17</v>
      </c>
      <c r="AF206" s="18" t="s">
        <v>14</v>
      </c>
      <c r="AG206" s="37" t="s">
        <v>64</v>
      </c>
      <c r="AH206" s="37" t="s">
        <v>65</v>
      </c>
      <c r="AI206" s="18" t="s">
        <v>80</v>
      </c>
      <c r="AJ206" s="32" t="s">
        <v>18</v>
      </c>
      <c r="AK206" s="32" t="s">
        <v>19</v>
      </c>
      <c r="AL206" s="18" t="s">
        <v>22</v>
      </c>
      <c r="AM206" s="18" t="s">
        <v>26</v>
      </c>
      <c r="AN206" s="18" t="s">
        <v>68</v>
      </c>
      <c r="AO206" s="18" t="s">
        <v>69</v>
      </c>
      <c r="AP206" s="32" t="s">
        <v>20</v>
      </c>
      <c r="AQ206" s="32" t="s">
        <v>21</v>
      </c>
      <c r="AR206" s="18" t="s">
        <v>15</v>
      </c>
      <c r="AS206" s="11" t="s">
        <v>94</v>
      </c>
      <c r="AT206" s="120" t="s">
        <v>10</v>
      </c>
      <c r="AU206" s="11" t="s">
        <v>59</v>
      </c>
      <c r="AV206" s="11" t="s">
        <v>71</v>
      </c>
      <c r="AW206" s="119" t="s">
        <v>70</v>
      </c>
      <c r="AX206" s="11" t="s">
        <v>23</v>
      </c>
      <c r="AY206" s="11" t="s">
        <v>66</v>
      </c>
      <c r="AZ206" s="9" t="s">
        <v>75</v>
      </c>
      <c r="BA206" s="24" t="s">
        <v>78</v>
      </c>
      <c r="BB206" s="11" t="s">
        <v>77</v>
      </c>
      <c r="BC206" s="11" t="s">
        <v>25</v>
      </c>
      <c r="BD206" s="11" t="s">
        <v>24</v>
      </c>
      <c r="BE206" s="11" t="s">
        <v>67</v>
      </c>
      <c r="BF206" s="9" t="s">
        <v>76</v>
      </c>
      <c r="BG206" s="24" t="s">
        <v>81</v>
      </c>
      <c r="BH206" s="11" t="s">
        <v>82</v>
      </c>
      <c r="BI206" s="114">
        <v>1</v>
      </c>
      <c r="BJ206" s="114">
        <v>2</v>
      </c>
      <c r="BK206" s="114">
        <v>3</v>
      </c>
      <c r="BL206" s="114">
        <v>4</v>
      </c>
      <c r="BM206" s="114">
        <v>5</v>
      </c>
      <c r="BN206" s="114">
        <v>6</v>
      </c>
      <c r="BO206" s="114">
        <v>7</v>
      </c>
      <c r="BP206" s="114">
        <v>8</v>
      </c>
      <c r="BQ206" s="114">
        <v>1</v>
      </c>
      <c r="BR206" s="114">
        <v>2</v>
      </c>
      <c r="BS206" s="114">
        <v>3</v>
      </c>
      <c r="BT206" s="114">
        <v>4</v>
      </c>
      <c r="BU206" s="114">
        <v>5</v>
      </c>
      <c r="BV206" s="114">
        <v>6</v>
      </c>
      <c r="BW206" s="114">
        <v>7</v>
      </c>
      <c r="BX206" s="114">
        <v>8</v>
      </c>
      <c r="BY206" s="114">
        <v>1</v>
      </c>
      <c r="BZ206" s="114">
        <v>2</v>
      </c>
      <c r="CA206" s="114">
        <v>3</v>
      </c>
      <c r="CB206" s="114">
        <v>4</v>
      </c>
      <c r="CC206" s="114">
        <v>5</v>
      </c>
      <c r="CD206" s="114">
        <v>6</v>
      </c>
      <c r="CE206" s="114">
        <v>7</v>
      </c>
      <c r="CF206" s="114">
        <v>8</v>
      </c>
      <c r="CG206" s="114">
        <v>1</v>
      </c>
      <c r="CH206" s="114">
        <v>2</v>
      </c>
      <c r="CI206" s="114">
        <v>3</v>
      </c>
      <c r="CJ206" s="114">
        <v>4</v>
      </c>
      <c r="CK206" s="114">
        <v>5</v>
      </c>
      <c r="CL206" s="114">
        <v>6</v>
      </c>
      <c r="CM206" s="114">
        <v>7</v>
      </c>
      <c r="CN206" s="114">
        <v>8</v>
      </c>
      <c r="CO206" s="9">
        <v>1</v>
      </c>
      <c r="CP206" s="9">
        <v>2</v>
      </c>
      <c r="CQ206" s="9">
        <v>3</v>
      </c>
      <c r="CR206" s="9">
        <v>4</v>
      </c>
      <c r="CS206" s="9">
        <v>5</v>
      </c>
      <c r="CT206" s="9">
        <v>6</v>
      </c>
      <c r="CU206" s="9">
        <v>7</v>
      </c>
      <c r="CV206" s="9">
        <v>8</v>
      </c>
      <c r="CW206" s="9">
        <v>1</v>
      </c>
      <c r="CX206" s="9">
        <v>2</v>
      </c>
      <c r="CY206" s="9">
        <v>3</v>
      </c>
      <c r="CZ206" s="9">
        <v>4</v>
      </c>
      <c r="DA206" s="9">
        <v>5</v>
      </c>
      <c r="DB206" s="9">
        <v>6</v>
      </c>
      <c r="DC206" s="9">
        <v>7</v>
      </c>
      <c r="DD206" s="9">
        <v>8</v>
      </c>
      <c r="DE206" s="9">
        <v>1</v>
      </c>
      <c r="DF206" s="9">
        <v>2</v>
      </c>
      <c r="DG206" s="9">
        <v>3</v>
      </c>
      <c r="DH206" s="9">
        <v>4</v>
      </c>
      <c r="DI206" s="9">
        <v>5</v>
      </c>
      <c r="DJ206" s="9">
        <v>6</v>
      </c>
      <c r="DK206" s="9">
        <v>7</v>
      </c>
      <c r="DL206" s="9">
        <v>8</v>
      </c>
      <c r="DM206" s="9">
        <v>1</v>
      </c>
      <c r="DN206" s="9">
        <v>2</v>
      </c>
      <c r="DO206" s="9">
        <v>3</v>
      </c>
      <c r="DP206" s="9">
        <v>4</v>
      </c>
      <c r="DQ206" s="9">
        <v>5</v>
      </c>
      <c r="DR206" s="9">
        <v>6</v>
      </c>
      <c r="DS206" s="9">
        <v>7</v>
      </c>
      <c r="DT206" s="9">
        <v>8</v>
      </c>
      <c r="DU206" s="9">
        <v>1</v>
      </c>
      <c r="DV206" s="9">
        <v>2</v>
      </c>
      <c r="DW206" s="9">
        <v>3</v>
      </c>
      <c r="DX206" s="9">
        <v>4</v>
      </c>
      <c r="DY206" s="9">
        <v>5</v>
      </c>
      <c r="DZ206" s="9">
        <v>6</v>
      </c>
      <c r="EA206" s="9">
        <v>7</v>
      </c>
      <c r="EB206" s="9">
        <v>8</v>
      </c>
      <c r="EC206" s="9">
        <v>1</v>
      </c>
      <c r="ED206" s="9">
        <v>2</v>
      </c>
      <c r="EE206" s="9">
        <v>3</v>
      </c>
      <c r="EF206" s="9">
        <v>4</v>
      </c>
      <c r="EG206" s="9">
        <v>5</v>
      </c>
      <c r="EH206" s="9">
        <v>6</v>
      </c>
      <c r="EI206" s="9">
        <v>7</v>
      </c>
      <c r="EJ206" s="9">
        <v>8</v>
      </c>
      <c r="EK206" s="9">
        <v>1</v>
      </c>
      <c r="EL206" s="9">
        <v>2</v>
      </c>
      <c r="EM206" s="9">
        <v>3</v>
      </c>
      <c r="EN206" s="9">
        <v>4</v>
      </c>
      <c r="EO206" s="9">
        <v>5</v>
      </c>
      <c r="EP206" s="9">
        <v>6</v>
      </c>
      <c r="EQ206" s="9">
        <v>7</v>
      </c>
      <c r="ER206" s="9">
        <v>8</v>
      </c>
      <c r="ES206" s="9">
        <v>1</v>
      </c>
      <c r="ET206" s="9">
        <v>2</v>
      </c>
      <c r="EU206" s="9">
        <v>3</v>
      </c>
      <c r="EV206" s="9">
        <v>4</v>
      </c>
      <c r="EW206" s="9">
        <v>5</v>
      </c>
      <c r="EX206" s="9">
        <v>6</v>
      </c>
      <c r="EY206" s="9">
        <v>7</v>
      </c>
      <c r="EZ206" s="9">
        <v>8</v>
      </c>
      <c r="FA206" s="9">
        <v>1</v>
      </c>
      <c r="FB206" s="9">
        <v>2</v>
      </c>
      <c r="FC206" s="9">
        <v>3</v>
      </c>
      <c r="FD206" s="9">
        <v>4</v>
      </c>
      <c r="FE206" s="9">
        <v>5</v>
      </c>
      <c r="FF206" s="9">
        <v>6</v>
      </c>
      <c r="FG206" s="9">
        <v>7</v>
      </c>
      <c r="FH206" s="9">
        <v>8</v>
      </c>
      <c r="FI206" s="9">
        <v>1</v>
      </c>
      <c r="FJ206" s="9">
        <v>2</v>
      </c>
      <c r="FK206" s="9">
        <v>3</v>
      </c>
      <c r="FL206" s="9">
        <v>4</v>
      </c>
      <c r="FM206" s="9">
        <v>5</v>
      </c>
      <c r="FN206" s="9">
        <v>6</v>
      </c>
      <c r="FO206" s="9">
        <v>7</v>
      </c>
      <c r="FP206" s="9">
        <v>8</v>
      </c>
      <c r="FQ206" s="9">
        <v>1</v>
      </c>
      <c r="FR206" s="9">
        <v>2</v>
      </c>
      <c r="FS206" s="9">
        <v>3</v>
      </c>
      <c r="FT206" s="9">
        <v>4</v>
      </c>
      <c r="FU206" s="9">
        <v>5</v>
      </c>
      <c r="FV206" s="9">
        <v>6</v>
      </c>
      <c r="FW206" s="9">
        <v>7</v>
      </c>
      <c r="FX206" s="9">
        <v>8</v>
      </c>
      <c r="FY206" s="90"/>
      <c r="FZ206" s="90"/>
      <c r="GA206" s="27"/>
      <c r="GB206" s="27"/>
      <c r="GC206" s="102"/>
      <c r="GD206" s="27"/>
      <c r="GE206" s="103"/>
      <c r="GF206" s="103"/>
      <c r="GG206" s="103"/>
      <c r="GH206" s="27"/>
      <c r="GI206" s="105"/>
      <c r="GJ206" s="105"/>
      <c r="GK206" s="105"/>
      <c r="GL206" s="27"/>
      <c r="GM206" s="27"/>
      <c r="GN206" s="27"/>
      <c r="GO206" s="27"/>
      <c r="GP206" s="27"/>
      <c r="GQ206" s="27"/>
      <c r="GR206" s="27"/>
      <c r="GS206" s="27"/>
      <c r="GT206" s="27"/>
      <c r="GU206" s="27"/>
      <c r="GV206" s="27"/>
      <c r="GW206" s="27"/>
      <c r="GX206" s="27"/>
      <c r="GY206" s="27"/>
      <c r="GZ206" s="27"/>
      <c r="HA206" s="27"/>
      <c r="HB206" s="27"/>
      <c r="HC206" s="27"/>
      <c r="HD206" s="27"/>
      <c r="HE206" s="27"/>
      <c r="HF206" s="27"/>
      <c r="HG206" s="27"/>
      <c r="HH206" s="27"/>
      <c r="HI206" s="27"/>
      <c r="HJ206" s="27"/>
      <c r="HK206" s="27"/>
      <c r="HL206" s="27"/>
      <c r="HM206" s="27"/>
      <c r="HN206" s="27"/>
      <c r="HO206" s="27"/>
      <c r="HP206" s="27"/>
      <c r="HQ206" s="27"/>
      <c r="HR206" s="27"/>
      <c r="HS206" s="27"/>
      <c r="HT206" s="27"/>
      <c r="HU206" s="27"/>
      <c r="HV206" s="27"/>
      <c r="HW206" s="27"/>
      <c r="HX206" s="27"/>
      <c r="HY206" s="27"/>
      <c r="HZ206" s="27"/>
      <c r="IA206" s="27"/>
      <c r="IB206" s="27"/>
      <c r="IC206" s="103"/>
      <c r="ID206" s="27"/>
      <c r="IE206" s="107"/>
      <c r="IF206" s="27"/>
      <c r="IG206" s="107"/>
      <c r="IH206" s="107"/>
      <c r="II206" s="107"/>
      <c r="IJ206" s="103"/>
      <c r="IK206" s="27"/>
      <c r="IL206" s="107"/>
      <c r="IM206" s="110"/>
      <c r="IN206" s="107"/>
      <c r="IO206" s="27"/>
      <c r="IP206" s="107"/>
      <c r="IQ206" s="103"/>
      <c r="IR206" s="108"/>
      <c r="IS206" s="107"/>
      <c r="IT206" s="107"/>
      <c r="IU206" s="107"/>
      <c r="IV206" s="107"/>
      <c r="IW206" s="107"/>
      <c r="IX206" s="103"/>
      <c r="IY206" s="107"/>
      <c r="IZ206" s="106"/>
      <c r="JA206" s="106"/>
      <c r="JB206" s="106"/>
      <c r="JC206" s="106"/>
      <c r="JD206" s="106"/>
      <c r="JE206" s="106"/>
      <c r="JF206" s="106"/>
      <c r="JG206" s="27"/>
      <c r="JH206" s="27"/>
      <c r="JI206" s="27"/>
      <c r="JJ206" s="27"/>
      <c r="JK206" s="27"/>
      <c r="JL206" s="27"/>
      <c r="JM206" s="27"/>
      <c r="JN206" s="27"/>
      <c r="JO206" s="27"/>
      <c r="JP206" s="27"/>
      <c r="JQ206" s="27"/>
      <c r="JR206" s="27"/>
      <c r="JS206" s="27"/>
      <c r="JT206" s="27"/>
      <c r="JU206" s="27"/>
      <c r="JV206" s="27"/>
      <c r="JW206" s="27"/>
      <c r="JX206" s="27"/>
      <c r="JY206" s="27"/>
      <c r="JZ206" s="27"/>
      <c r="KA206" s="27"/>
      <c r="KB206" s="27"/>
      <c r="KC206" s="27"/>
      <c r="KD206" s="27"/>
      <c r="KE206" s="27"/>
      <c r="KF206" s="27"/>
      <c r="KG206" s="27"/>
      <c r="KH206" s="27"/>
      <c r="KI206" s="27"/>
      <c r="KJ206" s="27"/>
      <c r="KK206" s="27"/>
      <c r="KL206" s="27"/>
      <c r="KM206" s="27"/>
      <c r="KN206" s="27"/>
      <c r="KO206" s="27"/>
      <c r="KP206" s="27"/>
      <c r="KQ206" s="27"/>
      <c r="KR206" s="27"/>
      <c r="KS206" s="27"/>
      <c r="KT206" s="27"/>
      <c r="KU206" s="27"/>
      <c r="KV206" s="27"/>
      <c r="KW206" s="27"/>
      <c r="KX206" s="27"/>
      <c r="KY206" s="27"/>
      <c r="KZ206" s="27"/>
      <c r="LA206" s="27"/>
      <c r="LB206" s="27"/>
      <c r="LC206" s="27"/>
      <c r="LD206" s="27"/>
      <c r="LE206" s="27"/>
    </row>
    <row r="207" spans="1:318" ht="13.8" x14ac:dyDescent="0.3">
      <c r="A207" s="5"/>
      <c r="B207" s="18"/>
      <c r="C207" s="5"/>
      <c r="D207" s="5"/>
      <c r="E207" s="5"/>
      <c r="F207" s="5"/>
      <c r="G207" s="18"/>
      <c r="H207" s="5"/>
      <c r="I207" s="5"/>
      <c r="J207" s="33"/>
      <c r="K207" s="33"/>
      <c r="U207" s="4"/>
      <c r="X207" s="118">
        <v>0.5</v>
      </c>
      <c r="Y207" s="118">
        <v>10</v>
      </c>
      <c r="Z207" s="40">
        <v>1.7999999999999999E-2</v>
      </c>
      <c r="AA207" s="40">
        <v>10000000</v>
      </c>
      <c r="AB207" s="40">
        <v>10000000</v>
      </c>
      <c r="AC207" s="98">
        <v>3900000</v>
      </c>
      <c r="AD207" s="42">
        <v>0.33</v>
      </c>
      <c r="AE207" s="42">
        <v>0.33</v>
      </c>
      <c r="AF207" s="41">
        <v>1.7999999999999999E-2</v>
      </c>
      <c r="AG207" s="40">
        <v>10000000</v>
      </c>
      <c r="AH207" s="40">
        <v>10000000</v>
      </c>
      <c r="AI207" s="98">
        <v>3900000</v>
      </c>
      <c r="AJ207" s="42">
        <v>0.33</v>
      </c>
      <c r="AK207" s="42">
        <v>0.33</v>
      </c>
      <c r="AL207" s="42">
        <f>AL204</f>
        <v>0.40129999999999999</v>
      </c>
      <c r="AM207" s="40">
        <v>6000</v>
      </c>
      <c r="AN207" s="40">
        <f>AN204</f>
        <v>10000</v>
      </c>
      <c r="AO207" s="40">
        <f>AO204</f>
        <v>10000</v>
      </c>
      <c r="AP207" s="42">
        <v>0.03</v>
      </c>
      <c r="AQ207" s="42">
        <v>0.03</v>
      </c>
      <c r="AR207" s="4">
        <f>AL207+AF207/2+Z207/2</f>
        <v>0.41930000000000001</v>
      </c>
      <c r="AS207" s="11">
        <f>X207/Y207</f>
        <v>0.05</v>
      </c>
      <c r="AT207" s="15">
        <f>(AA207*Z207)*(AG207*AF207)*AR207^2/(AVERAGE(BD207,AX207)*(AA207*Z207+AG207*AF207))</f>
        <v>17756.844461901022</v>
      </c>
      <c r="AU207" s="19">
        <f>AY207*BE207/(AY207+BE207)*(PI()^2*AL207)/(Y207^2*AN207)</f>
        <v>0.40002300769177906</v>
      </c>
      <c r="AV207" s="13">
        <f>AY207/(AY207+BE207)</f>
        <v>0.5</v>
      </c>
      <c r="AW207" s="11">
        <f>AN207/AO207</f>
        <v>1</v>
      </c>
      <c r="AX207" s="11">
        <f>1-AD207*AE207</f>
        <v>0.8911</v>
      </c>
      <c r="AY207" s="11">
        <f>Z207/AX207*SQRT(AA207*AB207)</f>
        <v>201997.53114128605</v>
      </c>
      <c r="AZ207" s="11">
        <f>SQRT(AB207/AA207)</f>
        <v>1</v>
      </c>
      <c r="BA207" s="11">
        <f>AX207*AC207/SQRT(AA207*AB207)</f>
        <v>0.34752899999999998</v>
      </c>
      <c r="BB207" s="11">
        <f>AZ207*AD207+2*BA207</f>
        <v>1.025058</v>
      </c>
      <c r="BC207" s="11">
        <f>1-AP207*AQ207</f>
        <v>0.99909999999999999</v>
      </c>
      <c r="BD207" s="11">
        <f>1-AJ207*AK207</f>
        <v>0.8911</v>
      </c>
      <c r="BE207" s="11">
        <f>AF207/BD207*SQRT(AG207*AH207)</f>
        <v>201997.53114128605</v>
      </c>
      <c r="BF207" s="11">
        <f>SQRT(AH207/AG207)</f>
        <v>1</v>
      </c>
      <c r="BG207" s="11">
        <f>BD207*AI207/SQRT(AG207*AH207)</f>
        <v>0.34752899999999998</v>
      </c>
      <c r="BH207" s="11">
        <f>BF207*AK207+2*BG207</f>
        <v>1.025058</v>
      </c>
      <c r="BI207" s="121">
        <f>16*X207^2/(3*BI206^2*Y207^2)</f>
        <v>1.3333333333333334E-2</v>
      </c>
      <c r="BJ207" s="121">
        <f>16*X207^2/(3*BJ206^2*Y207^2)</f>
        <v>3.3333333333333335E-3</v>
      </c>
      <c r="BK207" s="121">
        <f>16*X207^2/(3*BK206^2*Y207^2)</f>
        <v>1.4814814814814814E-3</v>
      </c>
      <c r="BL207" s="121">
        <f>16*X207^2/(3*BL206^2*Y207^2)</f>
        <v>8.3333333333333339E-4</v>
      </c>
      <c r="BM207" s="121">
        <f>16*X207^2/(3*BM206^2*Y207^2)</f>
        <v>5.3333333333333336E-4</v>
      </c>
      <c r="BN207" s="121">
        <f>16*X207^2/(3*BN206^2*Y207^2)</f>
        <v>3.7037037037037035E-4</v>
      </c>
      <c r="BO207" s="121">
        <f>16*X207^2/(3*BO206^2*Y207^2)</f>
        <v>2.7210884353741496E-4</v>
      </c>
      <c r="BP207" s="121">
        <f>16*X207^2/(3*BP206^2*Y207^2)</f>
        <v>2.0833333333333335E-4</v>
      </c>
      <c r="BQ207" s="121">
        <f>4/3</f>
        <v>1.3333333333333333</v>
      </c>
      <c r="BR207" s="121">
        <f t="shared" ref="BR207:BX222" si="480">4/3</f>
        <v>1.3333333333333333</v>
      </c>
      <c r="BS207" s="121">
        <f t="shared" si="480"/>
        <v>1.3333333333333333</v>
      </c>
      <c r="BT207" s="121">
        <f t="shared" si="480"/>
        <v>1.3333333333333333</v>
      </c>
      <c r="BU207" s="121">
        <f t="shared" si="480"/>
        <v>1.3333333333333333</v>
      </c>
      <c r="BV207" s="121">
        <f t="shared" si="480"/>
        <v>1.3333333333333333</v>
      </c>
      <c r="BW207" s="121">
        <f t="shared" si="480"/>
        <v>1.3333333333333333</v>
      </c>
      <c r="BX207" s="121">
        <f t="shared" si="480"/>
        <v>1.3333333333333333</v>
      </c>
      <c r="BY207" s="121">
        <f>(BI206^2*Y207^2)/X207^2</f>
        <v>400</v>
      </c>
      <c r="BZ207" s="121">
        <f>(BJ206^2*Y207^2)/X207^2</f>
        <v>1600</v>
      </c>
      <c r="CA207" s="121">
        <f>(BK206^2*Y207^2)/X207^2</f>
        <v>3600</v>
      </c>
      <c r="CB207" s="121">
        <f>(BL206^2*Y207^2)/X207^2</f>
        <v>6400</v>
      </c>
      <c r="CC207" s="121">
        <f>(BM206^2*Y207^2)/X207^2</f>
        <v>10000</v>
      </c>
      <c r="CD207" s="121">
        <f>(BN206^2*Y207^2)/X207^2</f>
        <v>14400</v>
      </c>
      <c r="CE207" s="121">
        <f>(BO206^2*Y207^2)/X207^2</f>
        <v>19600</v>
      </c>
      <c r="CF207" s="121">
        <f>(BP206^2*Y207^2)/X207^2</f>
        <v>25600</v>
      </c>
      <c r="CG207" s="121">
        <f>BI207/4</f>
        <v>3.3333333333333335E-3</v>
      </c>
      <c r="CH207" s="121">
        <f t="shared" ref="CH207:CH246" si="481">BJ207/4</f>
        <v>8.3333333333333339E-4</v>
      </c>
      <c r="CI207" s="121">
        <f t="shared" ref="CI207:CI246" si="482">BK207/4</f>
        <v>3.7037037037037035E-4</v>
      </c>
      <c r="CJ207" s="121">
        <f t="shared" ref="CJ207:CJ246" si="483">BL207/4</f>
        <v>2.0833333333333335E-4</v>
      </c>
      <c r="CK207" s="121">
        <f t="shared" ref="CK207:CK246" si="484">BM207/4</f>
        <v>1.3333333333333334E-4</v>
      </c>
      <c r="CL207" s="121">
        <f t="shared" ref="CL207:CL246" si="485">BN207/4</f>
        <v>9.2592592592592588E-5</v>
      </c>
      <c r="CM207" s="121">
        <f t="shared" ref="CM207:CM246" si="486">BO207/4</f>
        <v>6.802721088435374E-5</v>
      </c>
      <c r="CN207" s="121">
        <f t="shared" ref="CN207:CN246" si="487">BP207/4</f>
        <v>5.2083333333333337E-5</v>
      </c>
      <c r="CO207" s="95">
        <f t="shared" ref="CO207:CO246" si="488">AZ207*BI207*AW207/CG207+(1+AW207/CG207)*BA207*BQ207+BY207/AZ207</f>
        <v>543.47497199999998</v>
      </c>
      <c r="CP207" s="95">
        <f t="shared" ref="CP207:CP246" si="489">AZ207*BJ207*AW207/CH207+(1+AW207/CH207)*BA207*BR207+BZ207/AZ207</f>
        <v>2160.5097719999999</v>
      </c>
      <c r="CQ207" s="95">
        <f t="shared" ref="CQ207:CQ246" si="490">AZ207*BK207*AW207/CI207+(1+AW207/CI207)*BA207*BS207+CA207/AZ207</f>
        <v>4855.5677720000003</v>
      </c>
      <c r="CR207" s="95">
        <f t="shared" ref="CR207:CR246" si="491">AZ207*BL207*AW207/CJ207+(1+AW207/CJ207)*BA207*BT207+CB207/AZ207</f>
        <v>8628.648971999999</v>
      </c>
      <c r="CS207" s="95">
        <f t="shared" ref="CS207:CS246" si="492">AZ207*BM207*AW207/CK207+(1+AW207/CK207)*BA207*BU207+CC207/AZ207</f>
        <v>13479.753371999999</v>
      </c>
      <c r="CT207" s="95">
        <f t="shared" ref="CT207:CT246" si="493">AZ207*BN207*AW207/CL207+(1+AW207/CL207)*BA207*BV207+CD207/AZ207</f>
        <v>19408.880971999999</v>
      </c>
      <c r="CU207" s="95">
        <f t="shared" ref="CU207:CU246" si="494">AZ207*BO207*AW207/CM207+(1+AW207/CM207)*BA207*BW207+CE207/AZ207</f>
        <v>26416.031771999998</v>
      </c>
      <c r="CV207" s="95">
        <f t="shared" ref="CV207:CV246" si="495">AZ207*BP207*AW207/CN207+(1+AW207/CN207)*BA207*BX207+CF207/AZ207</f>
        <v>34501.205772000001</v>
      </c>
      <c r="CW207" s="95">
        <f t="shared" ref="CW207:CW246" si="496">BF207*BI207*AW207/CG207+(1+AW207/CG207)*BG207*BQ207+BY207/BF207</f>
        <v>543.47497199999998</v>
      </c>
      <c r="CX207" s="95">
        <f t="shared" ref="CX207:CX246" si="497">BF207*BJ207*AW207/CH207+(1+AW207/CH207)*BG207*BR207+BZ207/BF207</f>
        <v>2160.5097719999999</v>
      </c>
      <c r="CY207" s="95">
        <f t="shared" ref="CY207:CY246" si="498">BF207*BK207*AW207/CI207+(1+AW207/CI207)*BG207*BS207+CA207/BF207</f>
        <v>4855.5677720000003</v>
      </c>
      <c r="CZ207" s="95">
        <f t="shared" ref="CZ207:CZ246" si="499">BF207*BL207*AW207/CJ207+(1+AW207/CJ207)*BG207*BT207+CB207/BF207</f>
        <v>8628.648971999999</v>
      </c>
      <c r="DA207" s="95">
        <f t="shared" ref="DA207:DA246" si="500">BF207*BM207*AW207/CK207+(1+AW207/CK207)*BG207*BU207+CC207/BF207</f>
        <v>13479.753371999999</v>
      </c>
      <c r="DB207" s="95">
        <f t="shared" ref="DB207:DB246" si="501">BF207*BN207*AW207/CL207+(1+AW207/CL207)*BG207*BV207+CD207/BF207</f>
        <v>19408.880971999999</v>
      </c>
      <c r="DC207" s="95">
        <f t="shared" ref="DC207:DC246" si="502">BF207*BO207*AW207/CM207+(1+AW207/CM207)*BG207*BW207+CE207/BF207</f>
        <v>26416.031771999998</v>
      </c>
      <c r="DD207" s="95">
        <f t="shared" ref="DD207:DD246" si="503">BF207*BP207*AW207/CN207+(1+AW207/CN207)*BG207*BX207+CF207/BF207</f>
        <v>34501.205772000001</v>
      </c>
      <c r="DE207" s="13">
        <f>AZ207*BI207+2*BB207*BQ207+BY207/AZ207</f>
        <v>402.74682133333334</v>
      </c>
      <c r="DF207" s="13">
        <f>AZ207*BJ207+2*BB207*BR207+BZ207/AZ207</f>
        <v>1602.7368213333334</v>
      </c>
      <c r="DG207" s="13">
        <f>AZ207*BK207+2*BB207*BS207+CA207/AZ207</f>
        <v>3602.7349694814816</v>
      </c>
      <c r="DH207" s="13">
        <f>AZ207*BL207+2*BB207*BT207+CB207/AZ207</f>
        <v>6402.7343213333334</v>
      </c>
      <c r="DI207" s="13">
        <f t="shared" ref="DI207:DI246" si="504">AZ207*BM207+2*BB207*BU207+CC207/AZ207</f>
        <v>10002.734021333334</v>
      </c>
      <c r="DJ207" s="13">
        <f t="shared" ref="DJ207:DJ246" si="505">AZ207*BN207+2*BB207*BV207+CD207/AZ207</f>
        <v>14402.733858370369</v>
      </c>
      <c r="DK207" s="13">
        <f t="shared" ref="DK207:DK246" si="506">AZ207*BO207+2*BB207*BW207+CE207/AZ207</f>
        <v>19602.733760108844</v>
      </c>
      <c r="DL207" s="13">
        <f t="shared" ref="DL207:DL246" si="507">AZ207*BP207+2*BB207*BX207+CF207/AZ207</f>
        <v>25602.733696333333</v>
      </c>
      <c r="DM207" s="95">
        <f t="shared" ref="DM207:DM246" si="508">BF207*BI207+2*BH207*BQ207+BY207/BF207</f>
        <v>402.74682133333334</v>
      </c>
      <c r="DN207" s="95">
        <f t="shared" ref="DN207:DN246" si="509">BF207*BJ207+2*BH207*BR207+BZ207/BF207</f>
        <v>1602.7368213333334</v>
      </c>
      <c r="DO207" s="95">
        <f t="shared" ref="DO207:DO246" si="510">BF207*BK207+2*BH207*BS207+CA207/BF207</f>
        <v>3602.7349694814816</v>
      </c>
      <c r="DP207" s="95">
        <f t="shared" ref="DP207:DP246" si="511">BF207*BL207+2*BH207*BT207+CB207/BF207</f>
        <v>6402.7343213333334</v>
      </c>
      <c r="DQ207" s="95">
        <f t="shared" ref="DQ207:DQ246" si="512">BF207*BM207+2*BH207*BU207+CC207/BF207</f>
        <v>10002.734021333334</v>
      </c>
      <c r="DR207" s="95">
        <f t="shared" ref="DR207:DR246" si="513">BF207*BN207+2*BH207*BV207+CD207/BF207</f>
        <v>14402.733858370369</v>
      </c>
      <c r="DS207" s="95">
        <f t="shared" ref="DS207:DS246" si="514">BF207*BO207+2*BH207*BW207+CE207/BF207</f>
        <v>19602.733760108844</v>
      </c>
      <c r="DT207" s="95">
        <f t="shared" ref="DT207:DT246" si="515">BF207*BP207+2*BH207*BX207+CF207/BF207</f>
        <v>25602.733696333333</v>
      </c>
      <c r="DU207" s="95">
        <f t="shared" ref="DU207:DU246" si="516">((AZ207^2+BF207^2)/(2*AZ207*BF207))*BI207*BY207-BB207*BH207*BQ207^2+BQ207/2*(BA207*DM207+BG207*DE207)</f>
        <v>190.08694426666668</v>
      </c>
      <c r="DV207" s="95">
        <f t="shared" ref="DV207:DV246" si="517">((AZ207^2+BF207^2)/(2*AZ207*BF207))*BJ207*BZ207-BB207*BH207*BR207^2+BR207/2*(BA207*DN207+BG207*DF207)</f>
        <v>746.12871054666675</v>
      </c>
      <c r="DW207" s="95">
        <f t="shared" ref="DW207:DW246" si="518">((AZ207^2+BF207^2)/(2*AZ207*BF207))*BK207*CA207-BB207*BH207*BS207^2+BS207/2*(BA207*DO207+BG207*DG207)</f>
        <v>1672.8718524503704</v>
      </c>
      <c r="DX207" s="95">
        <f t="shared" ref="DX207:DX246" si="519">((AZ207^2+BF207^2)/(2*AZ207*BF207))*BL207*CB207-BB207*BH207*BT207^2+BT207/2*(BA207*DP207+BG207*DH207)</f>
        <v>2970.3131521166665</v>
      </c>
      <c r="DY207" s="95">
        <f t="shared" ref="DY207:DY246" si="520">((AZ207^2+BF207^2)/(2*AZ207*BF207))*BM207*CC207-BB207*BH207*BU207^2+BU207/2*(BA207*DQ207+BG207*DI207)</f>
        <v>4638.4522131050662</v>
      </c>
      <c r="DZ207" s="95">
        <f t="shared" ref="DZ207:DZ246" si="521">((AZ207^2+BF207^2)/(2*AZ207*BF207))*BN207*CD207-BB207*BH207*BV207^2+BV207/2*(BA207*DR207+BG207*DJ207)</f>
        <v>6677.2889375925906</v>
      </c>
      <c r="EA207" s="95">
        <f t="shared" ref="EA207:EA246" si="522">((AZ207^2+BF207^2)/(2*AZ207*BF207))*BO207*CE207-BB207*BH207*BW207^2+BW207/2*(BA207*DS207+BG207*DK207)</f>
        <v>9086.8232920609516</v>
      </c>
      <c r="EB207" s="95">
        <f t="shared" ref="EB207:EB246" si="523">((AZ207^2+BF207^2)/(2*AZ207*BF207))*BP207*CF207-BB207*BH207*BX207^2+BX207/2*(BA207*DT207+BG207*DL207)</f>
        <v>11867.055262509166</v>
      </c>
      <c r="EC207" s="95">
        <f t="shared" ref="EC207:EC246" si="524">BI207*BY207-BB207^2*BQ207^2+BA207*BQ207*DE207</f>
        <v>190.08694426666665</v>
      </c>
      <c r="ED207" s="95">
        <f t="shared" ref="ED207:ED246" si="525">BJ207*BZ207-BB207^2*BR207^2+BA207*BR207*DF207</f>
        <v>746.12871054666664</v>
      </c>
      <c r="EE207" s="95">
        <f t="shared" ref="EE207:EE246" si="526">BK207*CA207-BB207^2*BS207^2+BA207*BS207*DG207</f>
        <v>1672.8718524503702</v>
      </c>
      <c r="EF207" s="95">
        <f t="shared" ref="EF207:EF246" si="527">BL207*CB207-BB207^2*BT207^2+BA207*BT207*DH207</f>
        <v>2970.3131521166665</v>
      </c>
      <c r="EG207" s="95">
        <f t="shared" ref="EG207:EG246" si="528">BM207*CC207-BB207^2*BU207^2+BA207*BU207*DI207</f>
        <v>4638.4522131050662</v>
      </c>
      <c r="EH207" s="95">
        <f t="shared" ref="EH207:EH246" si="529">BN207*CD207-BB207^2*BV207^2+BA207*BV207*DJ207</f>
        <v>6677.2889375925915</v>
      </c>
      <c r="EI207" s="95">
        <f t="shared" ref="EI207:EI246" si="530">BO207*CE207-BB207^2*BW207^2+BA207*BW207*DK207</f>
        <v>9086.8232920609498</v>
      </c>
      <c r="EJ207" s="95">
        <f t="shared" ref="EJ207:EJ246" si="531">BP207*CF207-BB207^2*BX207^2+BA207*BX207*DL207</f>
        <v>11867.055262509164</v>
      </c>
      <c r="EK207" s="95">
        <f t="shared" ref="EK207:EK246" si="532">BI207*BY207-BH207^2*BQ207^2+BG207*BQ207*DM207</f>
        <v>190.08694426666665</v>
      </c>
      <c r="EL207" s="95">
        <f t="shared" ref="EL207:EL246" si="533">BJ207*BZ207-BH207^2*BR207^2+BG207*BR207*DN207</f>
        <v>746.12871054666664</v>
      </c>
      <c r="EM207" s="95">
        <f t="shared" ref="EM207:EM246" si="534">BK207*CA207-BH207^2*BS207^2+BG207*BS207*DO207</f>
        <v>1672.8718524503702</v>
      </c>
      <c r="EN207" s="95">
        <f t="shared" ref="EN207:EN246" si="535">BL207*CB207-BH207^2*BT207^2+BG207*BT207*DP207</f>
        <v>2970.3131521166665</v>
      </c>
      <c r="EO207" s="95">
        <f t="shared" ref="EO207:EO246" si="536">BM207*CC207-BH207^2*BU207^2+BG207*BU207*DQ207</f>
        <v>4638.4522131050662</v>
      </c>
      <c r="EP207" s="95">
        <f t="shared" ref="EP207:EP246" si="537">BN207*CD207-BH207^2*BV207^2+BG207*BV207*DR207</f>
        <v>6677.2889375925915</v>
      </c>
      <c r="EQ207" s="95">
        <f t="shared" ref="EQ207:EQ246" si="538">BO207*CE207-BH207^2*BW207^2+BG207*BW207*DS207</f>
        <v>9086.8232920609498</v>
      </c>
      <c r="ER207" s="95">
        <f t="shared" ref="ER207:ER246" si="539">BP207*CF207-BH207^2*BX207^2+BG207*BX207*DT207</f>
        <v>11867.055262509164</v>
      </c>
      <c r="ES207" s="95">
        <f t="shared" ref="ES207:ES246" si="540">AV207+(1-AV207)*DE207/DM207*EK207/EC207</f>
        <v>1</v>
      </c>
      <c r="ET207" s="95">
        <f t="shared" ref="ET207:ET246" si="541">AV207+(1-AV207)*DF207/DN207*EL207/ED207</f>
        <v>1</v>
      </c>
      <c r="EU207" s="95">
        <f t="shared" ref="EU207:EU246" si="542">AV207+(1-AV207)*DG207/DO207*EM207/EE207</f>
        <v>1</v>
      </c>
      <c r="EV207" s="95">
        <f t="shared" ref="EV207:EV246" si="543">AV207+(1-AV207)*DH207/DP207*EN207/EF207</f>
        <v>1</v>
      </c>
      <c r="EW207" s="95">
        <f t="shared" ref="EW207:EW246" si="544">AV207+(1-AV207)*DI207/DQ207*EO207/EG207</f>
        <v>1</v>
      </c>
      <c r="EX207" s="95">
        <f t="shared" ref="EX207:EX246" si="545">AV207+(1-AV207)*DJ207/DR207*EP207/EH207</f>
        <v>1</v>
      </c>
      <c r="EY207" s="95">
        <f t="shared" ref="EY207:EY246" si="546">AV207+(1-AV207)*DK207/DS207*EQ207/EI207</f>
        <v>1</v>
      </c>
      <c r="EZ207" s="95">
        <f t="shared" ref="EZ207:EZ246" si="547">AV207+(1-AV207)*DL207/DT207*ER207/EJ207</f>
        <v>1</v>
      </c>
      <c r="FA207" s="95">
        <f t="shared" ref="FA207:FA246" si="548">AV207^2+2*AV207*(1-AV207)*(DU207/EC207)+(1-AV207)^2*(EK207/EC207)</f>
        <v>1</v>
      </c>
      <c r="FB207" s="95">
        <f t="shared" ref="FB207:FB246" si="549">AV207^2+2*AV207*(1-AV207)*(DV207/ED207)+(1-AV207)^2*(EL207/ED207)</f>
        <v>1</v>
      </c>
      <c r="FC207" s="95">
        <f t="shared" ref="FC207:FC246" si="550">AV207^2+2*AV207*(1-AV207)*(DW207/EE207)+(1-AV207)^2*(EM207/EE207)</f>
        <v>1</v>
      </c>
      <c r="FD207" s="95">
        <f t="shared" ref="FD207:FD246" si="551">AV207^2+2*AV207*(1-AV207)*(DX207/EF207)+(1-AV207)^2*(EN207/EF207)</f>
        <v>1</v>
      </c>
      <c r="FE207" s="95">
        <f t="shared" ref="FE207:FE246" si="552">AV207^2+2*AV207*(1-AV207)*(DY207/EG207)+(1-AV207)^2*(EO207/EG207)</f>
        <v>1</v>
      </c>
      <c r="FF207" s="95">
        <f t="shared" ref="FF207:FF246" si="553">AV207^2+2*AV207*(1-AV207)*(DZ207/EH207)+(1-AV207)^2*(EP207/EH207)</f>
        <v>1</v>
      </c>
      <c r="FG207" s="95">
        <f t="shared" ref="FG207:FG246" si="554">AV207^2+2*AV207*(1-AV207)*(EA207/EI207)+(1-AV207)^2*(EQ207/EI207)</f>
        <v>1</v>
      </c>
      <c r="FH207" s="95">
        <f t="shared" ref="FH207:FH246" si="555">AV207^2+2*AV207*(1-AV207)*(EB207/EJ207)+(1-AV207)^2*(ER207/EJ207)</f>
        <v>1</v>
      </c>
      <c r="FI207" s="95">
        <f t="shared" ref="FI207:FI246" si="556">AV207+(1-AV207)*CO207/CW207*EK207/EC207</f>
        <v>1</v>
      </c>
      <c r="FJ207" s="95">
        <f t="shared" ref="FJ207:FJ246" si="557">AV207+(1-AV207)*CP207/CX207*EL207/ED207</f>
        <v>1</v>
      </c>
      <c r="FK207" s="95">
        <f t="shared" ref="FK207:FK246" si="558">AV207+(1-AV207)*CQ207/CY207*EM207/EE207</f>
        <v>1</v>
      </c>
      <c r="FL207" s="95">
        <f t="shared" ref="FL207:FL246" si="559">AV207+(1-AV207)*CR207/CZ207*EN207/EF207</f>
        <v>1</v>
      </c>
      <c r="FM207" s="95">
        <f t="shared" ref="FM207:FM246" si="560">AV207+(1-AV207)*CS207/DA207*EO207/EG207</f>
        <v>1</v>
      </c>
      <c r="FN207" s="95">
        <f t="shared" ref="FN207:FN246" si="561">AV207+(1-AV207)*CT207/DB207*EP207/EH207</f>
        <v>1</v>
      </c>
      <c r="FO207" s="95">
        <f t="shared" ref="FO207:FO246" si="562">AV207+(1-AV207)*CU207/DC207*EQ207/EI207</f>
        <v>1</v>
      </c>
      <c r="FP207" s="95">
        <f t="shared" ref="FP207:FP246" si="563">AV207+(1-AV207)*CV207/DD207*ER207/EJ207</f>
        <v>1</v>
      </c>
      <c r="FQ207" s="115">
        <f t="shared" ref="FQ207:FQ246" si="564">(ES207*DM207+(1+AW207/CG207)*EK207*AU207)/(FA207+FI207*CW207*AU207+(AW207/CG207)*EK207*AU207^2)</f>
        <v>2.4926653338224312</v>
      </c>
      <c r="FR207" s="115">
        <f t="shared" ref="FR207:FR246" si="565">(ET207*DN207+(1+AW207/CH207)*EL207*AU207)/(FB207+FJ207*CX207*AU207+(AW207/CH207)*EL207*AU207^2)</f>
        <v>2.4980398720705592</v>
      </c>
      <c r="FS207" s="115">
        <f t="shared" ref="FS207:FS246" si="566">(EU207*DO207+(1+AW207/CI207)*EM207*AU207)/(FC207+FK207*CY207*AU207+(AW207/CI207)*EM207*AU207^2)</f>
        <v>2.4990474070065827</v>
      </c>
      <c r="FT207" s="115">
        <f t="shared" ref="FT207:FT246" si="567">(EV207*DP207+(1+AW207/CJ207)*EN207*AU207)/(FD207+FL207*CZ207*AU207+(AW207/CJ207)*EN207*AU207^2)</f>
        <v>2.4994009544714224</v>
      </c>
      <c r="FU207" s="115">
        <f t="shared" ref="FU207:FU246" si="568">(EW207*DQ207+(1+AW207/CK207)*EO207*AU207)/(FE207+FM207*DA207*AU207+(AW207/CK207)*EO207*AU207^2)</f>
        <v>2.49956475645592</v>
      </c>
      <c r="FV207" s="115">
        <f t="shared" ref="FV207:FV246" si="569">(EX207*DR207+(1+AW207/CL207)*EP207*AU207)/(FF207+FN207*DB207*AU207+(AW207/CL207)*EP207*AU207^2)</f>
        <v>2.4996537777781032</v>
      </c>
      <c r="FW207" s="115">
        <f t="shared" ref="FW207:FW246" si="570">(EY207*DS207+(1+AW207/CM207)*EQ207*AU207)/(FG207+FO207*DC207*AU207+(AW207/CM207)*EQ207*AU207^2)</f>
        <v>2.4997074692798065</v>
      </c>
      <c r="FX207" s="115">
        <f t="shared" ref="FX207:FX246" si="571">(EZ207*DT207+(1+AW207/CN207)*ER207*AU207)/(FH207+FP207*DD207*AU207+(AW207/CN207)*ER207*AU207^2)</f>
        <v>2.499742322948832</v>
      </c>
      <c r="FZ207" s="90">
        <f>MIN(FQ207:FX207)</f>
        <v>2.4926653338224312</v>
      </c>
      <c r="GB207" s="18"/>
      <c r="GC207" s="29"/>
      <c r="GE207" s="15"/>
      <c r="GF207" s="15"/>
      <c r="GG207" s="15"/>
      <c r="GI207" s="31"/>
      <c r="GJ207" s="31"/>
      <c r="GK207" s="31"/>
      <c r="IC207" s="28"/>
      <c r="ID207" s="11"/>
      <c r="IE207" s="13"/>
      <c r="IF207" s="11"/>
      <c r="IG207" s="13"/>
      <c r="IH207" s="13"/>
      <c r="II207" s="13"/>
      <c r="IJ207" s="28"/>
      <c r="IK207" s="11"/>
      <c r="IL207" s="13"/>
      <c r="IM207" s="22"/>
      <c r="IN207" s="23"/>
      <c r="IO207" s="11"/>
      <c r="IP207" s="23"/>
      <c r="IQ207" s="28"/>
      <c r="IR207" s="20"/>
      <c r="IS207" s="13"/>
      <c r="IT207" s="23"/>
      <c r="IU207" s="23"/>
      <c r="IV207" s="23"/>
      <c r="IW207" s="23"/>
      <c r="IX207" s="28"/>
      <c r="IY207" s="13"/>
      <c r="IZ207" s="25"/>
      <c r="JA207" s="25"/>
      <c r="JB207" s="25"/>
      <c r="JC207" s="25"/>
      <c r="JD207" s="25"/>
      <c r="JE207" s="25"/>
      <c r="JF207" s="25"/>
    </row>
    <row r="208" spans="1:318" ht="13.8" x14ac:dyDescent="0.3">
      <c r="A208" s="5"/>
      <c r="B208" s="39"/>
      <c r="C208" s="5"/>
      <c r="D208" s="5"/>
      <c r="E208" s="5"/>
      <c r="F208" s="5"/>
      <c r="G208" s="39"/>
      <c r="H208" s="5"/>
      <c r="I208" s="5"/>
      <c r="J208" s="4"/>
      <c r="K208" s="4"/>
      <c r="U208" s="4"/>
      <c r="X208" s="118">
        <v>1</v>
      </c>
      <c r="Y208" s="118">
        <v>10</v>
      </c>
      <c r="Z208" s="40">
        <v>1.7999999999999999E-2</v>
      </c>
      <c r="AA208" s="40">
        <v>10000000</v>
      </c>
      <c r="AB208" s="40">
        <v>10000000</v>
      </c>
      <c r="AC208" s="98">
        <v>3900000</v>
      </c>
      <c r="AD208" s="42">
        <v>0.33</v>
      </c>
      <c r="AE208" s="42">
        <v>0.33</v>
      </c>
      <c r="AF208" s="41">
        <v>1.7999999999999999E-2</v>
      </c>
      <c r="AG208" s="40">
        <v>10000000</v>
      </c>
      <c r="AH208" s="40">
        <v>10000000</v>
      </c>
      <c r="AI208" s="98">
        <v>3900000</v>
      </c>
      <c r="AJ208" s="42">
        <v>0.33</v>
      </c>
      <c r="AK208" s="42">
        <v>0.33</v>
      </c>
      <c r="AL208" s="42">
        <f>AL204</f>
        <v>0.40129999999999999</v>
      </c>
      <c r="AM208" s="40">
        <v>6000</v>
      </c>
      <c r="AN208" s="40">
        <f>AN204</f>
        <v>10000</v>
      </c>
      <c r="AO208" s="40">
        <f>AO204</f>
        <v>10000</v>
      </c>
      <c r="AP208" s="42">
        <v>0.03</v>
      </c>
      <c r="AQ208" s="42">
        <v>0.03</v>
      </c>
      <c r="AR208" s="4">
        <f t="shared" ref="AR208:AR246" si="572">AL208+AF208/2+Z208/2</f>
        <v>0.41930000000000001</v>
      </c>
      <c r="AS208" s="11">
        <f t="shared" ref="AS208:AS246" si="573">X208/Y208</f>
        <v>0.1</v>
      </c>
      <c r="AT208" s="15">
        <f t="shared" ref="AT208:AT246" si="574">(AA208*Z208)*(AG208*AF208)*AR208^2/(AVERAGE(BD208,AX208)*(AA208*Z208+AG208*AF208))</f>
        <v>17756.844461901022</v>
      </c>
      <c r="AU208" s="19">
        <f t="shared" ref="AU208:AU246" si="575">AY208*BE208/(AY208+BE208)*(PI()^2*AL208)/(Y208^2*AN208)</f>
        <v>0.40002300769177906</v>
      </c>
      <c r="AV208" s="13">
        <f t="shared" ref="AV208:AV246" si="576">AY208/(AY208+BE208)</f>
        <v>0.5</v>
      </c>
      <c r="AW208" s="11">
        <f t="shared" ref="AW208:AW246" si="577">AN208/AO208</f>
        <v>1</v>
      </c>
      <c r="AX208" s="11">
        <f t="shared" ref="AX208:AX246" si="578">1-AD208*AE208</f>
        <v>0.8911</v>
      </c>
      <c r="AY208" s="11">
        <f t="shared" ref="AY208:AY246" si="579">Z208/AX208*SQRT(AA208*AB208)</f>
        <v>201997.53114128605</v>
      </c>
      <c r="AZ208" s="11">
        <f t="shared" ref="AZ208:AZ246" si="580">SQRT(AB208/AA208)</f>
        <v>1</v>
      </c>
      <c r="BA208" s="11">
        <f t="shared" ref="BA208:BA246" si="581">AX208*AC208/SQRT(AA208*AB208)</f>
        <v>0.34752899999999998</v>
      </c>
      <c r="BB208" s="11">
        <f t="shared" ref="BB208:BB246" si="582">AZ208*AD208+2*BA208</f>
        <v>1.025058</v>
      </c>
      <c r="BC208" s="11">
        <f t="shared" ref="BC208:BC246" si="583">1-AP208*AQ208</f>
        <v>0.99909999999999999</v>
      </c>
      <c r="BD208" s="11">
        <f t="shared" ref="BD208:BD246" si="584">1-AJ208*AK208</f>
        <v>0.8911</v>
      </c>
      <c r="BE208" s="11">
        <f t="shared" ref="BE208:BE246" si="585">AF208/BD208*SQRT(AG208*AH208)</f>
        <v>201997.53114128605</v>
      </c>
      <c r="BF208" s="11">
        <f t="shared" ref="BF208:BF246" si="586">SQRT(AH208/AG208)</f>
        <v>1</v>
      </c>
      <c r="BG208" s="11">
        <f t="shared" ref="BG208:BG246" si="587">BD208*AI208/SQRT(AG208*AH208)</f>
        <v>0.34752899999999998</v>
      </c>
      <c r="BH208" s="11">
        <f t="shared" ref="BH208:BH246" si="588">BF208*AK208+2*BG208</f>
        <v>1.025058</v>
      </c>
      <c r="BI208" s="121">
        <f>16*X208^2/(3*BI206^2*Y208^2)</f>
        <v>5.3333333333333337E-2</v>
      </c>
      <c r="BJ208" s="121">
        <f>16*X208^2/(3*BJ206^2*Y208^2)</f>
        <v>1.3333333333333334E-2</v>
      </c>
      <c r="BK208" s="121">
        <f>16*X208^2/(3*BK206^2*Y208^2)</f>
        <v>5.9259259259259256E-3</v>
      </c>
      <c r="BL208" s="121">
        <f>16*X208^2/(3*BL206^2*Y208^2)</f>
        <v>3.3333333333333335E-3</v>
      </c>
      <c r="BM208" s="121">
        <f>16*X208^2/(3*BM206^2*Y208^2)</f>
        <v>2.1333333333333334E-3</v>
      </c>
      <c r="BN208" s="121">
        <f>16*X208^2/(3*BN206^2*Y208^2)</f>
        <v>1.4814814814814814E-3</v>
      </c>
      <c r="BO208" s="121">
        <f>16*X208^2/(3*BO206^2*Y208^2)</f>
        <v>1.0884353741496598E-3</v>
      </c>
      <c r="BP208" s="121">
        <f>16*X208^2/(3*BP206^2*Y208^2)</f>
        <v>8.3333333333333339E-4</v>
      </c>
      <c r="BQ208" s="121">
        <f t="shared" ref="BQ208:BX246" si="589">4/3</f>
        <v>1.3333333333333333</v>
      </c>
      <c r="BR208" s="121">
        <f t="shared" si="480"/>
        <v>1.3333333333333333</v>
      </c>
      <c r="BS208" s="121">
        <f t="shared" si="480"/>
        <v>1.3333333333333333</v>
      </c>
      <c r="BT208" s="121">
        <f t="shared" si="480"/>
        <v>1.3333333333333333</v>
      </c>
      <c r="BU208" s="121">
        <f t="shared" si="480"/>
        <v>1.3333333333333333</v>
      </c>
      <c r="BV208" s="121">
        <f t="shared" si="480"/>
        <v>1.3333333333333333</v>
      </c>
      <c r="BW208" s="121">
        <f t="shared" si="480"/>
        <v>1.3333333333333333</v>
      </c>
      <c r="BX208" s="121">
        <f t="shared" si="480"/>
        <v>1.3333333333333333</v>
      </c>
      <c r="BY208" s="121">
        <f>(BI206^2*Y208^2)/X208^2</f>
        <v>100</v>
      </c>
      <c r="BZ208" s="121">
        <f>(BJ206^2*Y208^2)/X208^2</f>
        <v>400</v>
      </c>
      <c r="CA208" s="121">
        <f>(BK206^2*Y208^2)/X208^2</f>
        <v>900</v>
      </c>
      <c r="CB208" s="121">
        <f>(BL206^2*Y208^2)/X208^2</f>
        <v>1600</v>
      </c>
      <c r="CC208" s="121">
        <f>(BM206^2*Y208^2)/X208^2</f>
        <v>2500</v>
      </c>
      <c r="CD208" s="121">
        <f>(BN206^2*Y208^2)/X208^2</f>
        <v>3600</v>
      </c>
      <c r="CE208" s="121">
        <f>(BO206^2*Y208^2)/X208^2</f>
        <v>4900</v>
      </c>
      <c r="CF208" s="121">
        <f>(BP206^2*Y208^2)/X208^2</f>
        <v>6400</v>
      </c>
      <c r="CG208" s="121">
        <f t="shared" ref="CG208:CG246" si="590">BI208/4</f>
        <v>1.3333333333333334E-2</v>
      </c>
      <c r="CH208" s="121">
        <f t="shared" si="481"/>
        <v>3.3333333333333335E-3</v>
      </c>
      <c r="CI208" s="121">
        <f t="shared" si="482"/>
        <v>1.4814814814814814E-3</v>
      </c>
      <c r="CJ208" s="121">
        <f t="shared" si="483"/>
        <v>8.3333333333333339E-4</v>
      </c>
      <c r="CK208" s="121">
        <f t="shared" si="484"/>
        <v>5.3333333333333336E-4</v>
      </c>
      <c r="CL208" s="121">
        <f t="shared" si="485"/>
        <v>3.7037037037037035E-4</v>
      </c>
      <c r="CM208" s="121">
        <f t="shared" si="486"/>
        <v>2.7210884353741496E-4</v>
      </c>
      <c r="CN208" s="121">
        <f t="shared" si="487"/>
        <v>2.0833333333333335E-4</v>
      </c>
      <c r="CO208" s="95">
        <f t="shared" si="488"/>
        <v>139.216272</v>
      </c>
      <c r="CP208" s="95">
        <f t="shared" si="489"/>
        <v>543.47497199999998</v>
      </c>
      <c r="CQ208" s="95">
        <f t="shared" si="490"/>
        <v>1217.239472</v>
      </c>
      <c r="CR208" s="95">
        <f t="shared" si="491"/>
        <v>2160.5097719999999</v>
      </c>
      <c r="CS208" s="95">
        <f t="shared" si="492"/>
        <v>3373.2858719999999</v>
      </c>
      <c r="CT208" s="95">
        <f t="shared" si="493"/>
        <v>4855.5677720000003</v>
      </c>
      <c r="CU208" s="95">
        <f t="shared" si="494"/>
        <v>6607.3554719999993</v>
      </c>
      <c r="CV208" s="95">
        <f t="shared" si="495"/>
        <v>8628.648971999999</v>
      </c>
      <c r="CW208" s="95">
        <f t="shared" si="496"/>
        <v>139.216272</v>
      </c>
      <c r="CX208" s="95">
        <f t="shared" si="497"/>
        <v>543.47497199999998</v>
      </c>
      <c r="CY208" s="95">
        <f t="shared" si="498"/>
        <v>1217.239472</v>
      </c>
      <c r="CZ208" s="95">
        <f t="shared" si="499"/>
        <v>2160.5097719999999</v>
      </c>
      <c r="DA208" s="95">
        <f t="shared" si="500"/>
        <v>3373.2858719999999</v>
      </c>
      <c r="DB208" s="95">
        <f t="shared" si="501"/>
        <v>4855.5677720000003</v>
      </c>
      <c r="DC208" s="95">
        <f t="shared" si="502"/>
        <v>6607.3554719999993</v>
      </c>
      <c r="DD208" s="95">
        <f t="shared" si="503"/>
        <v>8628.648971999999</v>
      </c>
      <c r="DE208" s="13">
        <f t="shared" ref="DE208:DE246" si="591">AZ208*BI208+2*BB208*BQ208+BY208/AZ208</f>
        <v>102.78682133333334</v>
      </c>
      <c r="DF208" s="13">
        <f t="shared" ref="DF208:DF246" si="592">AZ208*BJ208+2*BB208*BR208+BZ208/AZ208</f>
        <v>402.74682133333334</v>
      </c>
      <c r="DG208" s="13">
        <f t="shared" ref="DG208:DG246" si="593">AZ208*BK208+2*BB208*BS208+CA208/AZ208</f>
        <v>902.73941392592587</v>
      </c>
      <c r="DH208" s="13">
        <f t="shared" ref="DH208:DH246" si="594">AZ208*BL208+2*BB208*BT208+CB208/AZ208</f>
        <v>1602.7368213333334</v>
      </c>
      <c r="DI208" s="13">
        <f t="shared" si="504"/>
        <v>2502.7356213333333</v>
      </c>
      <c r="DJ208" s="13">
        <f t="shared" si="505"/>
        <v>3602.7349694814816</v>
      </c>
      <c r="DK208" s="13">
        <f t="shared" si="506"/>
        <v>4902.734576435374</v>
      </c>
      <c r="DL208" s="13">
        <f t="shared" si="507"/>
        <v>6402.7343213333334</v>
      </c>
      <c r="DM208" s="95">
        <f t="shared" si="508"/>
        <v>102.78682133333334</v>
      </c>
      <c r="DN208" s="95">
        <f t="shared" si="509"/>
        <v>402.74682133333334</v>
      </c>
      <c r="DO208" s="95">
        <f t="shared" si="510"/>
        <v>902.73941392592587</v>
      </c>
      <c r="DP208" s="95">
        <f t="shared" si="511"/>
        <v>1602.7368213333334</v>
      </c>
      <c r="DQ208" s="95">
        <f t="shared" si="512"/>
        <v>2502.7356213333333</v>
      </c>
      <c r="DR208" s="95">
        <f t="shared" si="513"/>
        <v>3602.7349694814816</v>
      </c>
      <c r="DS208" s="95">
        <f t="shared" si="514"/>
        <v>4902.734576435374</v>
      </c>
      <c r="DT208" s="95">
        <f t="shared" si="515"/>
        <v>6402.7343213333334</v>
      </c>
      <c r="DU208" s="95">
        <f t="shared" si="516"/>
        <v>51.093879146666666</v>
      </c>
      <c r="DV208" s="95">
        <f t="shared" si="517"/>
        <v>190.08694426666668</v>
      </c>
      <c r="DW208" s="95">
        <f t="shared" si="518"/>
        <v>421.76951188148138</v>
      </c>
      <c r="DX208" s="95">
        <f t="shared" si="519"/>
        <v>746.12871054666675</v>
      </c>
      <c r="DY208" s="95">
        <f t="shared" si="520"/>
        <v>1163.1629545002666</v>
      </c>
      <c r="DZ208" s="95">
        <f t="shared" si="521"/>
        <v>1672.8718524503704</v>
      </c>
      <c r="EA208" s="95">
        <f t="shared" si="522"/>
        <v>2275.2552703238093</v>
      </c>
      <c r="EB208" s="95">
        <f t="shared" si="523"/>
        <v>2970.3131521166665</v>
      </c>
      <c r="EC208" s="95">
        <f t="shared" si="524"/>
        <v>51.093879146666666</v>
      </c>
      <c r="ED208" s="95">
        <f t="shared" si="525"/>
        <v>190.08694426666665</v>
      </c>
      <c r="EE208" s="95">
        <f t="shared" si="526"/>
        <v>421.76951188148138</v>
      </c>
      <c r="EF208" s="95">
        <f t="shared" si="527"/>
        <v>746.12871054666664</v>
      </c>
      <c r="EG208" s="95">
        <f t="shared" si="528"/>
        <v>1163.1629545002666</v>
      </c>
      <c r="EH208" s="95">
        <f t="shared" si="529"/>
        <v>1672.8718524503702</v>
      </c>
      <c r="EI208" s="95">
        <f t="shared" si="530"/>
        <v>2275.2552703238093</v>
      </c>
      <c r="EJ208" s="95">
        <f t="shared" si="531"/>
        <v>2970.3131521166665</v>
      </c>
      <c r="EK208" s="95">
        <f t="shared" si="532"/>
        <v>51.093879146666666</v>
      </c>
      <c r="EL208" s="95">
        <f t="shared" si="533"/>
        <v>190.08694426666665</v>
      </c>
      <c r="EM208" s="95">
        <f t="shared" si="534"/>
        <v>421.76951188148138</v>
      </c>
      <c r="EN208" s="95">
        <f t="shared" si="535"/>
        <v>746.12871054666664</v>
      </c>
      <c r="EO208" s="95">
        <f t="shared" si="536"/>
        <v>1163.1629545002666</v>
      </c>
      <c r="EP208" s="95">
        <f t="shared" si="537"/>
        <v>1672.8718524503702</v>
      </c>
      <c r="EQ208" s="95">
        <f t="shared" si="538"/>
        <v>2275.2552703238093</v>
      </c>
      <c r="ER208" s="95">
        <f t="shared" si="539"/>
        <v>2970.3131521166665</v>
      </c>
      <c r="ES208" s="95">
        <f t="shared" si="540"/>
        <v>1</v>
      </c>
      <c r="ET208" s="95">
        <f t="shared" si="541"/>
        <v>1</v>
      </c>
      <c r="EU208" s="95">
        <f t="shared" si="542"/>
        <v>1</v>
      </c>
      <c r="EV208" s="95">
        <f t="shared" si="543"/>
        <v>1</v>
      </c>
      <c r="EW208" s="95">
        <f t="shared" si="544"/>
        <v>1</v>
      </c>
      <c r="EX208" s="95">
        <f t="shared" si="545"/>
        <v>1</v>
      </c>
      <c r="EY208" s="95">
        <f t="shared" si="546"/>
        <v>1</v>
      </c>
      <c r="EZ208" s="95">
        <f t="shared" si="547"/>
        <v>1</v>
      </c>
      <c r="FA208" s="95">
        <f t="shared" si="548"/>
        <v>1</v>
      </c>
      <c r="FB208" s="95">
        <f t="shared" si="549"/>
        <v>1</v>
      </c>
      <c r="FC208" s="95">
        <f t="shared" si="550"/>
        <v>1</v>
      </c>
      <c r="FD208" s="95">
        <f t="shared" si="551"/>
        <v>1</v>
      </c>
      <c r="FE208" s="95">
        <f t="shared" si="552"/>
        <v>1</v>
      </c>
      <c r="FF208" s="95">
        <f t="shared" si="553"/>
        <v>1</v>
      </c>
      <c r="FG208" s="95">
        <f t="shared" si="554"/>
        <v>1</v>
      </c>
      <c r="FH208" s="95">
        <f t="shared" si="555"/>
        <v>1</v>
      </c>
      <c r="FI208" s="95">
        <f t="shared" si="556"/>
        <v>1</v>
      </c>
      <c r="FJ208" s="95">
        <f t="shared" si="557"/>
        <v>1</v>
      </c>
      <c r="FK208" s="95">
        <f t="shared" si="558"/>
        <v>1</v>
      </c>
      <c r="FL208" s="95">
        <f t="shared" si="559"/>
        <v>1</v>
      </c>
      <c r="FM208" s="95">
        <f t="shared" si="560"/>
        <v>1</v>
      </c>
      <c r="FN208" s="95">
        <f t="shared" si="561"/>
        <v>1</v>
      </c>
      <c r="FO208" s="95">
        <f t="shared" si="562"/>
        <v>1</v>
      </c>
      <c r="FP208" s="95">
        <f t="shared" si="563"/>
        <v>1</v>
      </c>
      <c r="FQ208" s="115">
        <f t="shared" si="564"/>
        <v>2.4722536663714259</v>
      </c>
      <c r="FR208" s="115">
        <f t="shared" si="565"/>
        <v>2.4926653338224312</v>
      </c>
      <c r="FS208" s="115">
        <f t="shared" si="566"/>
        <v>2.4966357790507696</v>
      </c>
      <c r="FT208" s="115">
        <f t="shared" si="567"/>
        <v>2.4980398720705592</v>
      </c>
      <c r="FU208" s="115">
        <f t="shared" si="568"/>
        <v>2.4986923155915184</v>
      </c>
      <c r="FV208" s="115">
        <f t="shared" si="569"/>
        <v>2.4990474070065827</v>
      </c>
      <c r="FW208" s="115">
        <f t="shared" si="570"/>
        <v>2.4992617467474756</v>
      </c>
      <c r="FX208" s="115">
        <f t="shared" si="571"/>
        <v>2.4994009544714224</v>
      </c>
      <c r="FZ208" s="90">
        <f t="shared" ref="FZ208:FZ246" si="595">MIN(FQ208:FX208)</f>
        <v>2.4722536663714259</v>
      </c>
      <c r="GB208" s="18"/>
      <c r="GC208" s="29"/>
      <c r="GE208" s="15"/>
      <c r="GF208" s="15"/>
      <c r="GG208" s="15"/>
      <c r="GI208" s="31"/>
      <c r="GJ208" s="31"/>
      <c r="GK208" s="31"/>
      <c r="GL208" s="27"/>
      <c r="GM208" s="27"/>
      <c r="GN208" s="27"/>
      <c r="GO208" s="27"/>
      <c r="GP208" s="27"/>
      <c r="GQ208" s="27"/>
      <c r="GR208" s="27"/>
      <c r="GS208" s="27"/>
      <c r="GT208" s="27"/>
      <c r="GU208" s="27"/>
      <c r="GV208" s="27"/>
      <c r="GW208" s="27"/>
      <c r="GX208" s="27"/>
      <c r="GY208" s="27"/>
      <c r="GZ208" s="27"/>
      <c r="HA208" s="27"/>
      <c r="HB208" s="27"/>
      <c r="HC208" s="27"/>
      <c r="HD208" s="27"/>
      <c r="HE208" s="27"/>
      <c r="HF208" s="27"/>
      <c r="HG208" s="27"/>
      <c r="HH208" s="27"/>
      <c r="HI208" s="27"/>
      <c r="HJ208" s="27"/>
      <c r="HK208" s="27"/>
      <c r="HL208" s="27"/>
      <c r="HM208" s="27"/>
      <c r="HN208" s="27"/>
      <c r="HO208" s="27"/>
      <c r="HP208" s="27"/>
      <c r="HQ208" s="27"/>
      <c r="HR208" s="27"/>
      <c r="HS208" s="27"/>
      <c r="HT208" s="27"/>
      <c r="HU208" s="27"/>
      <c r="HV208" s="27"/>
      <c r="HW208" s="27"/>
      <c r="HX208" s="27"/>
      <c r="HY208" s="27"/>
      <c r="HZ208" s="27"/>
      <c r="IA208" s="27"/>
      <c r="IB208" s="27"/>
      <c r="IC208" s="28"/>
      <c r="ID208" s="13"/>
      <c r="IE208" s="13"/>
      <c r="IF208" s="13"/>
      <c r="IG208" s="13"/>
      <c r="IH208" s="13"/>
      <c r="II208" s="13"/>
      <c r="IJ208" s="28"/>
      <c r="IK208" s="20"/>
      <c r="IL208" s="13"/>
      <c r="IM208" s="11"/>
      <c r="IN208" s="23"/>
      <c r="IO208" s="13"/>
      <c r="IP208" s="23"/>
      <c r="IQ208" s="28"/>
      <c r="IR208" s="20"/>
      <c r="IS208" s="13"/>
      <c r="IT208" s="20"/>
      <c r="IU208" s="23"/>
      <c r="IV208" s="20"/>
      <c r="IW208" s="23"/>
      <c r="IY208" s="13"/>
      <c r="IZ208" s="25"/>
      <c r="JA208" s="25"/>
      <c r="JB208" s="25"/>
      <c r="JC208" s="25"/>
      <c r="JD208" s="25"/>
      <c r="JE208" s="25"/>
      <c r="JF208" s="25"/>
      <c r="JG208" s="27"/>
      <c r="JH208" s="27"/>
      <c r="JI208" s="27"/>
      <c r="JJ208" s="27"/>
      <c r="JK208" s="27"/>
      <c r="JL208" s="27"/>
      <c r="JM208" s="27"/>
      <c r="JN208" s="27"/>
      <c r="JO208" s="27"/>
      <c r="JP208" s="27"/>
      <c r="JQ208" s="27"/>
      <c r="JR208" s="27"/>
      <c r="JS208" s="27"/>
      <c r="JT208" s="27"/>
      <c r="JU208" s="27"/>
      <c r="JV208" s="27"/>
      <c r="JW208" s="27"/>
      <c r="JX208" s="27"/>
      <c r="JY208" s="27"/>
      <c r="KT208" s="27"/>
      <c r="KU208" s="27"/>
      <c r="KV208" s="27"/>
      <c r="KW208" s="27"/>
      <c r="KX208" s="27"/>
      <c r="KY208" s="27"/>
      <c r="LB208" s="27"/>
      <c r="LC208" s="27"/>
      <c r="LD208" s="27"/>
      <c r="LE208" s="27"/>
      <c r="LF208" s="122"/>
    </row>
    <row r="209" spans="1:310" ht="13.8" x14ac:dyDescent="0.3">
      <c r="A209" s="14"/>
      <c r="B209" s="18"/>
      <c r="C209" s="90"/>
      <c r="D209" s="4"/>
      <c r="E209" s="14"/>
      <c r="F209" s="28"/>
      <c r="G209" s="39"/>
      <c r="H209" s="23"/>
      <c r="I209" s="4"/>
      <c r="J209" s="28"/>
      <c r="K209" s="34"/>
      <c r="U209" s="4"/>
      <c r="X209" s="118">
        <v>1.5</v>
      </c>
      <c r="Y209" s="118">
        <v>10</v>
      </c>
      <c r="Z209" s="40">
        <v>1.7999999999999999E-2</v>
      </c>
      <c r="AA209" s="40">
        <v>10000000</v>
      </c>
      <c r="AB209" s="40">
        <v>10000000</v>
      </c>
      <c r="AC209" s="98">
        <v>3900000</v>
      </c>
      <c r="AD209" s="42">
        <v>0.33</v>
      </c>
      <c r="AE209" s="42">
        <v>0.33</v>
      </c>
      <c r="AF209" s="41">
        <v>1.7999999999999999E-2</v>
      </c>
      <c r="AG209" s="40">
        <v>10000000</v>
      </c>
      <c r="AH209" s="40">
        <v>10000000</v>
      </c>
      <c r="AI209" s="98">
        <v>3900000</v>
      </c>
      <c r="AJ209" s="42">
        <v>0.33</v>
      </c>
      <c r="AK209" s="42">
        <v>0.33</v>
      </c>
      <c r="AL209" s="42">
        <f>AL204</f>
        <v>0.40129999999999999</v>
      </c>
      <c r="AM209" s="40">
        <v>6000</v>
      </c>
      <c r="AN209" s="40">
        <f>AN204</f>
        <v>10000</v>
      </c>
      <c r="AO209" s="40">
        <f>AO204</f>
        <v>10000</v>
      </c>
      <c r="AP209" s="42">
        <v>0.03</v>
      </c>
      <c r="AQ209" s="42">
        <v>0.03</v>
      </c>
      <c r="AR209" s="4">
        <f t="shared" si="572"/>
        <v>0.41930000000000001</v>
      </c>
      <c r="AS209" s="11">
        <f t="shared" si="573"/>
        <v>0.15</v>
      </c>
      <c r="AT209" s="15">
        <f t="shared" si="574"/>
        <v>17756.844461901022</v>
      </c>
      <c r="AU209" s="19">
        <f t="shared" si="575"/>
        <v>0.40002300769177906</v>
      </c>
      <c r="AV209" s="13">
        <f t="shared" si="576"/>
        <v>0.5</v>
      </c>
      <c r="AW209" s="11">
        <f t="shared" si="577"/>
        <v>1</v>
      </c>
      <c r="AX209" s="11">
        <f t="shared" si="578"/>
        <v>0.8911</v>
      </c>
      <c r="AY209" s="11">
        <f t="shared" si="579"/>
        <v>201997.53114128605</v>
      </c>
      <c r="AZ209" s="11">
        <f t="shared" si="580"/>
        <v>1</v>
      </c>
      <c r="BA209" s="11">
        <f t="shared" si="581"/>
        <v>0.34752899999999998</v>
      </c>
      <c r="BB209" s="11">
        <f t="shared" si="582"/>
        <v>1.025058</v>
      </c>
      <c r="BC209" s="11">
        <f t="shared" si="583"/>
        <v>0.99909999999999999</v>
      </c>
      <c r="BD209" s="11">
        <f t="shared" si="584"/>
        <v>0.8911</v>
      </c>
      <c r="BE209" s="11">
        <f t="shared" si="585"/>
        <v>201997.53114128605</v>
      </c>
      <c r="BF209" s="11">
        <f t="shared" si="586"/>
        <v>1</v>
      </c>
      <c r="BG209" s="11">
        <f t="shared" si="587"/>
        <v>0.34752899999999998</v>
      </c>
      <c r="BH209" s="11">
        <f t="shared" si="588"/>
        <v>1.025058</v>
      </c>
      <c r="BI209" s="121">
        <f>16*X209^2/(3*BI206^2*Y209^2)</f>
        <v>0.12</v>
      </c>
      <c r="BJ209" s="121">
        <f>16*X209^2/(3*BJ206^2*Y209^2)</f>
        <v>0.03</v>
      </c>
      <c r="BK209" s="121">
        <f>16*X209^2/(3*BK206^2*Y209^2)</f>
        <v>1.3333333333333334E-2</v>
      </c>
      <c r="BL209" s="121">
        <f>16*X209^2/(3*BL206^2*Y209^2)</f>
        <v>7.4999999999999997E-3</v>
      </c>
      <c r="BM209" s="121">
        <f>16*X209^2/(3*BM206^2*Y209^2)</f>
        <v>4.7999999999999996E-3</v>
      </c>
      <c r="BN209" s="121">
        <f>16*X209^2/(3*BN206^2*Y209^2)</f>
        <v>3.3333333333333335E-3</v>
      </c>
      <c r="BO209" s="121">
        <f>16*X209^2/(3*BO206^2*Y209^2)</f>
        <v>2.4489795918367346E-3</v>
      </c>
      <c r="BP209" s="121">
        <f>16*X209^2/(3*BP206^2*Y209^2)</f>
        <v>1.8749999999999999E-3</v>
      </c>
      <c r="BQ209" s="121">
        <f t="shared" si="589"/>
        <v>1.3333333333333333</v>
      </c>
      <c r="BR209" s="121">
        <f t="shared" si="480"/>
        <v>1.3333333333333333</v>
      </c>
      <c r="BS209" s="121">
        <f t="shared" si="480"/>
        <v>1.3333333333333333</v>
      </c>
      <c r="BT209" s="121">
        <f t="shared" si="480"/>
        <v>1.3333333333333333</v>
      </c>
      <c r="BU209" s="121">
        <f t="shared" si="480"/>
        <v>1.3333333333333333</v>
      </c>
      <c r="BV209" s="121">
        <f t="shared" si="480"/>
        <v>1.3333333333333333</v>
      </c>
      <c r="BW209" s="121">
        <f t="shared" si="480"/>
        <v>1.3333333333333333</v>
      </c>
      <c r="BX209" s="121">
        <f t="shared" si="480"/>
        <v>1.3333333333333333</v>
      </c>
      <c r="BY209" s="121">
        <f>(BI206^2*Y209^2)/X209^2</f>
        <v>44.444444444444443</v>
      </c>
      <c r="BZ209" s="121">
        <f>(BJ206^2*Y209^2)/X209^2</f>
        <v>177.77777777777777</v>
      </c>
      <c r="CA209" s="121">
        <f>(BK206^2*Y209^2)/X209^2</f>
        <v>400</v>
      </c>
      <c r="CB209" s="121">
        <f>(BL206^2*Y209^2)/X209^2</f>
        <v>711.11111111111109</v>
      </c>
      <c r="CC209" s="121">
        <f>(BM206^2*Y209^2)/X209^2</f>
        <v>1111.1111111111111</v>
      </c>
      <c r="CD209" s="121">
        <f>(BN206^2*Y209^2)/X209^2</f>
        <v>1600</v>
      </c>
      <c r="CE209" s="121">
        <f>(BO206^2*Y209^2)/X209^2</f>
        <v>2177.7777777777778</v>
      </c>
      <c r="CF209" s="121">
        <f>(BP206^2*Y209^2)/X209^2</f>
        <v>2844.4444444444443</v>
      </c>
      <c r="CG209" s="121">
        <f t="shared" si="590"/>
        <v>0.03</v>
      </c>
      <c r="CH209" s="121">
        <f t="shared" si="481"/>
        <v>7.4999999999999997E-3</v>
      </c>
      <c r="CI209" s="121">
        <f t="shared" si="482"/>
        <v>3.3333333333333335E-3</v>
      </c>
      <c r="CJ209" s="121">
        <f t="shared" si="483"/>
        <v>1.8749999999999999E-3</v>
      </c>
      <c r="CK209" s="121">
        <f t="shared" si="484"/>
        <v>1.1999999999999999E-3</v>
      </c>
      <c r="CL209" s="121">
        <f t="shared" si="485"/>
        <v>8.3333333333333339E-4</v>
      </c>
      <c r="CM209" s="121">
        <f t="shared" si="486"/>
        <v>6.1224489795918364E-4</v>
      </c>
      <c r="CN209" s="121">
        <f t="shared" si="487"/>
        <v>4.6874999999999998E-4</v>
      </c>
      <c r="CO209" s="95">
        <f t="shared" si="488"/>
        <v>64.353549777777772</v>
      </c>
      <c r="CP209" s="95">
        <f t="shared" si="489"/>
        <v>244.02408311111111</v>
      </c>
      <c r="CQ209" s="95">
        <f t="shared" si="490"/>
        <v>543.47497199999998</v>
      </c>
      <c r="CR209" s="95">
        <f t="shared" si="491"/>
        <v>962.70621644444441</v>
      </c>
      <c r="CS209" s="95">
        <f t="shared" si="492"/>
        <v>1501.7178164444445</v>
      </c>
      <c r="CT209" s="95">
        <f t="shared" si="493"/>
        <v>2160.5097719999999</v>
      </c>
      <c r="CU209" s="95">
        <f t="shared" si="494"/>
        <v>2939.0820831111114</v>
      </c>
      <c r="CV209" s="95">
        <f t="shared" si="495"/>
        <v>3837.4347497777776</v>
      </c>
      <c r="CW209" s="95">
        <f t="shared" si="496"/>
        <v>64.353549777777772</v>
      </c>
      <c r="CX209" s="95">
        <f t="shared" si="497"/>
        <v>244.02408311111111</v>
      </c>
      <c r="CY209" s="95">
        <f t="shared" si="498"/>
        <v>543.47497199999998</v>
      </c>
      <c r="CZ209" s="95">
        <f t="shared" si="499"/>
        <v>962.70621644444441</v>
      </c>
      <c r="DA209" s="95">
        <f t="shared" si="500"/>
        <v>1501.7178164444445</v>
      </c>
      <c r="DB209" s="95">
        <f t="shared" si="501"/>
        <v>2160.5097719999999</v>
      </c>
      <c r="DC209" s="95">
        <f t="shared" si="502"/>
        <v>2939.0820831111114</v>
      </c>
      <c r="DD209" s="95">
        <f t="shared" si="503"/>
        <v>3837.4347497777776</v>
      </c>
      <c r="DE209" s="13">
        <f t="shared" si="591"/>
        <v>47.297932444444442</v>
      </c>
      <c r="DF209" s="13">
        <f t="shared" si="592"/>
        <v>180.54126577777777</v>
      </c>
      <c r="DG209" s="13">
        <f t="shared" si="593"/>
        <v>402.74682133333334</v>
      </c>
      <c r="DH209" s="13">
        <f t="shared" si="594"/>
        <v>713.8520991111111</v>
      </c>
      <c r="DI209" s="13">
        <f t="shared" si="504"/>
        <v>1113.8493991111111</v>
      </c>
      <c r="DJ209" s="13">
        <f t="shared" si="505"/>
        <v>1602.7368213333334</v>
      </c>
      <c r="DK209" s="13">
        <f t="shared" si="506"/>
        <v>2180.5137147573696</v>
      </c>
      <c r="DL209" s="13">
        <f t="shared" si="507"/>
        <v>2847.1798074444441</v>
      </c>
      <c r="DM209" s="95">
        <f t="shared" si="508"/>
        <v>47.297932444444442</v>
      </c>
      <c r="DN209" s="95">
        <f t="shared" si="509"/>
        <v>180.54126577777777</v>
      </c>
      <c r="DO209" s="95">
        <f t="shared" si="510"/>
        <v>402.74682133333334</v>
      </c>
      <c r="DP209" s="95">
        <f t="shared" si="511"/>
        <v>713.8520991111111</v>
      </c>
      <c r="DQ209" s="95">
        <f t="shared" si="512"/>
        <v>1113.8493991111111</v>
      </c>
      <c r="DR209" s="95">
        <f t="shared" si="513"/>
        <v>1602.7368213333334</v>
      </c>
      <c r="DS209" s="95">
        <f t="shared" si="514"/>
        <v>2180.5137147573696</v>
      </c>
      <c r="DT209" s="95">
        <f t="shared" si="515"/>
        <v>2847.1798074444441</v>
      </c>
      <c r="DU209" s="95">
        <f t="shared" si="516"/>
        <v>25.38188172444444</v>
      </c>
      <c r="DV209" s="95">
        <f t="shared" si="517"/>
        <v>87.123111577777749</v>
      </c>
      <c r="DW209" s="95">
        <f t="shared" si="518"/>
        <v>190.08694426666668</v>
      </c>
      <c r="DX209" s="95">
        <f t="shared" si="519"/>
        <v>334.24441904111103</v>
      </c>
      <c r="DY209" s="95">
        <f t="shared" si="520"/>
        <v>519.59196793671106</v>
      </c>
      <c r="DZ209" s="95">
        <f t="shared" si="521"/>
        <v>746.12871054666675</v>
      </c>
      <c r="EA209" s="95">
        <f t="shared" si="522"/>
        <v>1013.8543452063492</v>
      </c>
      <c r="EB209" s="95">
        <f t="shared" si="523"/>
        <v>1322.7687459069441</v>
      </c>
      <c r="EC209" s="95">
        <f t="shared" si="524"/>
        <v>25.38188172444444</v>
      </c>
      <c r="ED209" s="95">
        <f t="shared" si="525"/>
        <v>87.123111577777763</v>
      </c>
      <c r="EE209" s="95">
        <f t="shared" si="526"/>
        <v>190.08694426666665</v>
      </c>
      <c r="EF209" s="95">
        <f t="shared" si="527"/>
        <v>334.24441904111103</v>
      </c>
      <c r="EG209" s="95">
        <f t="shared" si="528"/>
        <v>519.59196793671106</v>
      </c>
      <c r="EH209" s="95">
        <f t="shared" si="529"/>
        <v>746.12871054666664</v>
      </c>
      <c r="EI209" s="95">
        <f t="shared" si="530"/>
        <v>1013.8543452063491</v>
      </c>
      <c r="EJ209" s="95">
        <f t="shared" si="531"/>
        <v>1322.7687459069441</v>
      </c>
      <c r="EK209" s="95">
        <f t="shared" si="532"/>
        <v>25.38188172444444</v>
      </c>
      <c r="EL209" s="95">
        <f t="shared" si="533"/>
        <v>87.123111577777763</v>
      </c>
      <c r="EM209" s="95">
        <f t="shared" si="534"/>
        <v>190.08694426666665</v>
      </c>
      <c r="EN209" s="95">
        <f t="shared" si="535"/>
        <v>334.24441904111103</v>
      </c>
      <c r="EO209" s="95">
        <f t="shared" si="536"/>
        <v>519.59196793671106</v>
      </c>
      <c r="EP209" s="95">
        <f t="shared" si="537"/>
        <v>746.12871054666664</v>
      </c>
      <c r="EQ209" s="95">
        <f t="shared" si="538"/>
        <v>1013.8543452063491</v>
      </c>
      <c r="ER209" s="95">
        <f t="shared" si="539"/>
        <v>1322.7687459069441</v>
      </c>
      <c r="ES209" s="95">
        <f t="shared" si="540"/>
        <v>1</v>
      </c>
      <c r="ET209" s="95">
        <f t="shared" si="541"/>
        <v>1</v>
      </c>
      <c r="EU209" s="95">
        <f t="shared" si="542"/>
        <v>1</v>
      </c>
      <c r="EV209" s="95">
        <f t="shared" si="543"/>
        <v>1</v>
      </c>
      <c r="EW209" s="95">
        <f t="shared" si="544"/>
        <v>1</v>
      </c>
      <c r="EX209" s="95">
        <f t="shared" si="545"/>
        <v>1</v>
      </c>
      <c r="EY209" s="95">
        <f t="shared" si="546"/>
        <v>1</v>
      </c>
      <c r="EZ209" s="95">
        <f t="shared" si="547"/>
        <v>1</v>
      </c>
      <c r="FA209" s="95">
        <f t="shared" si="548"/>
        <v>1</v>
      </c>
      <c r="FB209" s="95">
        <f t="shared" si="549"/>
        <v>1</v>
      </c>
      <c r="FC209" s="95">
        <f t="shared" si="550"/>
        <v>1</v>
      </c>
      <c r="FD209" s="95">
        <f t="shared" si="551"/>
        <v>1</v>
      </c>
      <c r="FE209" s="95">
        <f t="shared" si="552"/>
        <v>1</v>
      </c>
      <c r="FF209" s="95">
        <f t="shared" si="553"/>
        <v>1</v>
      </c>
      <c r="FG209" s="95">
        <f t="shared" si="554"/>
        <v>1</v>
      </c>
      <c r="FH209" s="95">
        <f t="shared" si="555"/>
        <v>1</v>
      </c>
      <c r="FI209" s="95">
        <f t="shared" si="556"/>
        <v>1</v>
      </c>
      <c r="FJ209" s="95">
        <f t="shared" si="557"/>
        <v>1</v>
      </c>
      <c r="FK209" s="95">
        <f t="shared" si="558"/>
        <v>1</v>
      </c>
      <c r="FL209" s="95">
        <f t="shared" si="559"/>
        <v>1</v>
      </c>
      <c r="FM209" s="95">
        <f t="shared" si="560"/>
        <v>1</v>
      </c>
      <c r="FN209" s="95">
        <f t="shared" si="561"/>
        <v>1</v>
      </c>
      <c r="FO209" s="95">
        <f t="shared" si="562"/>
        <v>1</v>
      </c>
      <c r="FP209" s="95">
        <f t="shared" si="563"/>
        <v>1</v>
      </c>
      <c r="FQ209" s="115">
        <f t="shared" si="564"/>
        <v>2.4418643314221318</v>
      </c>
      <c r="FR209" s="115">
        <f t="shared" si="565"/>
        <v>2.4839521831358775</v>
      </c>
      <c r="FS209" s="115">
        <f t="shared" si="566"/>
        <v>2.4926653338224312</v>
      </c>
      <c r="FT209" s="115">
        <f t="shared" si="567"/>
        <v>2.4957869572965472</v>
      </c>
      <c r="FU209" s="115">
        <f t="shared" si="568"/>
        <v>2.4972446329486826</v>
      </c>
      <c r="FV209" s="115">
        <f t="shared" si="569"/>
        <v>2.4980398720705592</v>
      </c>
      <c r="FW209" s="115">
        <f t="shared" si="570"/>
        <v>2.4985205411694196</v>
      </c>
      <c r="FX209" s="115">
        <f t="shared" si="571"/>
        <v>2.4988329836291969</v>
      </c>
      <c r="FZ209" s="90">
        <f t="shared" si="595"/>
        <v>2.4418643314221318</v>
      </c>
      <c r="GB209" s="18"/>
      <c r="GC209" s="29"/>
      <c r="GE209" s="15"/>
      <c r="GF209" s="15"/>
      <c r="GG209" s="15"/>
      <c r="GI209" s="31"/>
      <c r="GJ209" s="31"/>
      <c r="GK209" s="31"/>
      <c r="IC209" s="28"/>
      <c r="ID209" s="11"/>
      <c r="IE209" s="13"/>
      <c r="IF209" s="11"/>
      <c r="IG209" s="13"/>
      <c r="IH209" s="13"/>
      <c r="II209" s="13"/>
      <c r="IJ209" s="28"/>
      <c r="IK209" s="11"/>
      <c r="IL209" s="13"/>
      <c r="IM209" s="11"/>
      <c r="IN209" s="23"/>
      <c r="IO209" s="11"/>
      <c r="IP209" s="23"/>
      <c r="IQ209" s="28"/>
      <c r="IR209" s="20"/>
      <c r="IS209" s="13"/>
      <c r="IT209" s="23"/>
      <c r="IU209" s="23"/>
      <c r="IV209" s="23"/>
      <c r="IW209" s="23"/>
      <c r="IY209" s="13"/>
      <c r="IZ209" s="25"/>
      <c r="JA209" s="25"/>
      <c r="JB209" s="25"/>
      <c r="JC209" s="25"/>
      <c r="JD209" s="25"/>
      <c r="JE209" s="25"/>
      <c r="JF209" s="25"/>
    </row>
    <row r="210" spans="1:310" ht="13.8" x14ac:dyDescent="0.3">
      <c r="A210" s="18"/>
      <c r="B210" s="28"/>
      <c r="C210" s="34"/>
      <c r="D210" s="4"/>
      <c r="E210" s="18"/>
      <c r="F210" s="28"/>
      <c r="G210" s="34"/>
      <c r="H210" s="4"/>
      <c r="I210" s="18"/>
      <c r="J210" s="28"/>
      <c r="K210" s="34"/>
      <c r="X210" s="118">
        <v>2</v>
      </c>
      <c r="Y210" s="118">
        <v>10</v>
      </c>
      <c r="Z210" s="40">
        <v>1.7999999999999999E-2</v>
      </c>
      <c r="AA210" s="40">
        <v>10000000</v>
      </c>
      <c r="AB210" s="40">
        <v>10000000</v>
      </c>
      <c r="AC210" s="98">
        <v>3900000</v>
      </c>
      <c r="AD210" s="42">
        <v>0.33</v>
      </c>
      <c r="AE210" s="42">
        <v>0.33</v>
      </c>
      <c r="AF210" s="41">
        <v>1.7999999999999999E-2</v>
      </c>
      <c r="AG210" s="40">
        <v>10000000</v>
      </c>
      <c r="AH210" s="40">
        <v>10000000</v>
      </c>
      <c r="AI210" s="98">
        <v>3900000</v>
      </c>
      <c r="AJ210" s="42">
        <v>0.33</v>
      </c>
      <c r="AK210" s="42">
        <v>0.33</v>
      </c>
      <c r="AL210" s="42">
        <f>AL204</f>
        <v>0.40129999999999999</v>
      </c>
      <c r="AM210" s="40">
        <v>6000</v>
      </c>
      <c r="AN210" s="40">
        <f>AN204</f>
        <v>10000</v>
      </c>
      <c r="AO210" s="40">
        <f>AO204</f>
        <v>10000</v>
      </c>
      <c r="AP210" s="42">
        <v>0.03</v>
      </c>
      <c r="AQ210" s="42">
        <v>0.03</v>
      </c>
      <c r="AR210" s="4">
        <f t="shared" si="572"/>
        <v>0.41930000000000001</v>
      </c>
      <c r="AS210" s="11">
        <f t="shared" si="573"/>
        <v>0.2</v>
      </c>
      <c r="AT210" s="15">
        <f t="shared" si="574"/>
        <v>17756.844461901022</v>
      </c>
      <c r="AU210" s="19">
        <f t="shared" si="575"/>
        <v>0.40002300769177906</v>
      </c>
      <c r="AV210" s="13">
        <f t="shared" si="576"/>
        <v>0.5</v>
      </c>
      <c r="AW210" s="11">
        <f t="shared" si="577"/>
        <v>1</v>
      </c>
      <c r="AX210" s="11">
        <f t="shared" si="578"/>
        <v>0.8911</v>
      </c>
      <c r="AY210" s="11">
        <f t="shared" si="579"/>
        <v>201997.53114128605</v>
      </c>
      <c r="AZ210" s="11">
        <f t="shared" si="580"/>
        <v>1</v>
      </c>
      <c r="BA210" s="11">
        <f t="shared" si="581"/>
        <v>0.34752899999999998</v>
      </c>
      <c r="BB210" s="11">
        <f t="shared" si="582"/>
        <v>1.025058</v>
      </c>
      <c r="BC210" s="11">
        <f t="shared" si="583"/>
        <v>0.99909999999999999</v>
      </c>
      <c r="BD210" s="11">
        <f t="shared" si="584"/>
        <v>0.8911</v>
      </c>
      <c r="BE210" s="11">
        <f t="shared" si="585"/>
        <v>201997.53114128605</v>
      </c>
      <c r="BF210" s="11">
        <f t="shared" si="586"/>
        <v>1</v>
      </c>
      <c r="BG210" s="11">
        <f t="shared" si="587"/>
        <v>0.34752899999999998</v>
      </c>
      <c r="BH210" s="11">
        <f t="shared" si="588"/>
        <v>1.025058</v>
      </c>
      <c r="BI210" s="121">
        <f>16*X210^2/(3*BI206^2*Y210^2)</f>
        <v>0.21333333333333335</v>
      </c>
      <c r="BJ210" s="121">
        <f>16*X210^2/(3*BJ206^2*Y210^2)</f>
        <v>5.3333333333333337E-2</v>
      </c>
      <c r="BK210" s="121">
        <f>16*X210^2/(3*BK206^2*Y210^2)</f>
        <v>2.3703703703703703E-2</v>
      </c>
      <c r="BL210" s="121">
        <f>16*X210^2/(3*BL206^2*Y210^2)</f>
        <v>1.3333333333333334E-2</v>
      </c>
      <c r="BM210" s="121">
        <f>16*X210^2/(3*BM206^2*Y210^2)</f>
        <v>8.5333333333333337E-3</v>
      </c>
      <c r="BN210" s="121">
        <f>16*X210^2/(3*BN206^2*Y210^2)</f>
        <v>5.9259259259259256E-3</v>
      </c>
      <c r="BO210" s="121">
        <f>16*X210^2/(3*BO206^2*Y210^2)</f>
        <v>4.3537414965986393E-3</v>
      </c>
      <c r="BP210" s="121">
        <f>16*X210^2/(3*BP206^2*Y210^2)</f>
        <v>3.3333333333333335E-3</v>
      </c>
      <c r="BQ210" s="121">
        <f t="shared" si="589"/>
        <v>1.3333333333333333</v>
      </c>
      <c r="BR210" s="121">
        <f t="shared" si="480"/>
        <v>1.3333333333333333</v>
      </c>
      <c r="BS210" s="121">
        <f t="shared" si="480"/>
        <v>1.3333333333333333</v>
      </c>
      <c r="BT210" s="121">
        <f t="shared" si="480"/>
        <v>1.3333333333333333</v>
      </c>
      <c r="BU210" s="121">
        <f t="shared" si="480"/>
        <v>1.3333333333333333</v>
      </c>
      <c r="BV210" s="121">
        <f t="shared" si="480"/>
        <v>1.3333333333333333</v>
      </c>
      <c r="BW210" s="121">
        <f t="shared" si="480"/>
        <v>1.3333333333333333</v>
      </c>
      <c r="BX210" s="121">
        <f t="shared" si="480"/>
        <v>1.3333333333333333</v>
      </c>
      <c r="BY210" s="121">
        <f>(BI206^2*Y210^2)/X210^2</f>
        <v>25</v>
      </c>
      <c r="BZ210" s="121">
        <f>(BJ206^2*Y210^2)/X210^2</f>
        <v>100</v>
      </c>
      <c r="CA210" s="121">
        <f>(BK206^2*Y210^2)/X210^2</f>
        <v>225</v>
      </c>
      <c r="CB210" s="121">
        <f>(BL206^2*Y210^2)/X210^2</f>
        <v>400</v>
      </c>
      <c r="CC210" s="121">
        <f>(BM206^2*Y210^2)/X210^2</f>
        <v>625</v>
      </c>
      <c r="CD210" s="121">
        <f>(BN206^2*Y210^2)/X210^2</f>
        <v>900</v>
      </c>
      <c r="CE210" s="121">
        <f>(BO206^2*Y210^2)/X210^2</f>
        <v>1225</v>
      </c>
      <c r="CF210" s="121">
        <f>(BP206^2*Y210^2)/X210^2</f>
        <v>1600</v>
      </c>
      <c r="CG210" s="121">
        <f t="shared" si="590"/>
        <v>5.3333333333333337E-2</v>
      </c>
      <c r="CH210" s="121">
        <f t="shared" si="481"/>
        <v>1.3333333333333334E-2</v>
      </c>
      <c r="CI210" s="121">
        <f t="shared" si="482"/>
        <v>5.9259259259259256E-3</v>
      </c>
      <c r="CJ210" s="121">
        <f t="shared" si="483"/>
        <v>3.3333333333333335E-3</v>
      </c>
      <c r="CK210" s="121">
        <f t="shared" si="484"/>
        <v>2.1333333333333334E-3</v>
      </c>
      <c r="CL210" s="121">
        <f t="shared" si="485"/>
        <v>1.4814814814814814E-3</v>
      </c>
      <c r="CM210" s="121">
        <f t="shared" si="486"/>
        <v>1.0884353741496598E-3</v>
      </c>
      <c r="CN210" s="121">
        <f t="shared" si="487"/>
        <v>8.3333333333333339E-4</v>
      </c>
      <c r="CO210" s="95">
        <f t="shared" si="488"/>
        <v>38.151596999999995</v>
      </c>
      <c r="CP210" s="95">
        <f t="shared" si="489"/>
        <v>139.216272</v>
      </c>
      <c r="CQ210" s="95">
        <f t="shared" si="490"/>
        <v>307.657397</v>
      </c>
      <c r="CR210" s="95">
        <f t="shared" si="491"/>
        <v>543.47497199999998</v>
      </c>
      <c r="CS210" s="95">
        <f t="shared" si="492"/>
        <v>846.66899699999999</v>
      </c>
      <c r="CT210" s="95">
        <f t="shared" si="493"/>
        <v>1217.239472</v>
      </c>
      <c r="CU210" s="95">
        <f t="shared" si="494"/>
        <v>1655.1863969999999</v>
      </c>
      <c r="CV210" s="95">
        <f t="shared" si="495"/>
        <v>2160.5097719999999</v>
      </c>
      <c r="CW210" s="95">
        <f t="shared" si="496"/>
        <v>38.151596999999995</v>
      </c>
      <c r="CX210" s="95">
        <f t="shared" si="497"/>
        <v>139.216272</v>
      </c>
      <c r="CY210" s="95">
        <f t="shared" si="498"/>
        <v>307.657397</v>
      </c>
      <c r="CZ210" s="95">
        <f t="shared" si="499"/>
        <v>543.47497199999998</v>
      </c>
      <c r="DA210" s="95">
        <f t="shared" si="500"/>
        <v>846.66899699999999</v>
      </c>
      <c r="DB210" s="95">
        <f t="shared" si="501"/>
        <v>1217.239472</v>
      </c>
      <c r="DC210" s="95">
        <f t="shared" si="502"/>
        <v>1655.1863969999999</v>
      </c>
      <c r="DD210" s="95">
        <f t="shared" si="503"/>
        <v>2160.5097719999999</v>
      </c>
      <c r="DE210" s="13">
        <f t="shared" si="591"/>
        <v>27.946821333333332</v>
      </c>
      <c r="DF210" s="13">
        <f t="shared" si="592"/>
        <v>102.78682133333334</v>
      </c>
      <c r="DG210" s="13">
        <f t="shared" si="593"/>
        <v>227.75719170370371</v>
      </c>
      <c r="DH210" s="13">
        <f t="shared" si="594"/>
        <v>402.74682133333334</v>
      </c>
      <c r="DI210" s="13">
        <f t="shared" si="504"/>
        <v>627.74202133333335</v>
      </c>
      <c r="DJ210" s="13">
        <f t="shared" si="505"/>
        <v>902.73941392592587</v>
      </c>
      <c r="DK210" s="13">
        <f t="shared" si="506"/>
        <v>1227.7378417414966</v>
      </c>
      <c r="DL210" s="13">
        <f t="shared" si="507"/>
        <v>1602.7368213333334</v>
      </c>
      <c r="DM210" s="95">
        <f t="shared" si="508"/>
        <v>27.946821333333332</v>
      </c>
      <c r="DN210" s="95">
        <f t="shared" si="509"/>
        <v>102.78682133333334</v>
      </c>
      <c r="DO210" s="95">
        <f t="shared" si="510"/>
        <v>227.75719170370371</v>
      </c>
      <c r="DP210" s="95">
        <f t="shared" si="511"/>
        <v>402.74682133333334</v>
      </c>
      <c r="DQ210" s="95">
        <f t="shared" si="512"/>
        <v>627.74202133333335</v>
      </c>
      <c r="DR210" s="95">
        <f t="shared" si="513"/>
        <v>902.73941392592587</v>
      </c>
      <c r="DS210" s="95">
        <f t="shared" si="514"/>
        <v>1227.7378417414966</v>
      </c>
      <c r="DT210" s="95">
        <f t="shared" si="515"/>
        <v>1602.7368213333334</v>
      </c>
      <c r="DU210" s="95">
        <f t="shared" si="516"/>
        <v>16.415118666666665</v>
      </c>
      <c r="DV210" s="95">
        <f t="shared" si="517"/>
        <v>51.093879146666666</v>
      </c>
      <c r="DW210" s="95">
        <f t="shared" si="518"/>
        <v>109.00164960592591</v>
      </c>
      <c r="DX210" s="95">
        <f t="shared" si="519"/>
        <v>190.08694426666668</v>
      </c>
      <c r="DY210" s="95">
        <f t="shared" si="520"/>
        <v>294.34342008106665</v>
      </c>
      <c r="DZ210" s="95">
        <f t="shared" si="521"/>
        <v>421.76951188148138</v>
      </c>
      <c r="EA210" s="95">
        <f t="shared" si="522"/>
        <v>572.36468337523809</v>
      </c>
      <c r="EB210" s="95">
        <f t="shared" si="523"/>
        <v>746.12871054666675</v>
      </c>
      <c r="EC210" s="95">
        <f t="shared" si="524"/>
        <v>16.415118666666665</v>
      </c>
      <c r="ED210" s="95">
        <f t="shared" si="525"/>
        <v>51.093879146666666</v>
      </c>
      <c r="EE210" s="95">
        <f t="shared" si="526"/>
        <v>109.00164960592591</v>
      </c>
      <c r="EF210" s="95">
        <f t="shared" si="527"/>
        <v>190.08694426666665</v>
      </c>
      <c r="EG210" s="95">
        <f t="shared" si="528"/>
        <v>294.3434200810666</v>
      </c>
      <c r="EH210" s="95">
        <f t="shared" si="529"/>
        <v>421.76951188148138</v>
      </c>
      <c r="EI210" s="95">
        <f t="shared" si="530"/>
        <v>572.36468337523809</v>
      </c>
      <c r="EJ210" s="95">
        <f t="shared" si="531"/>
        <v>746.12871054666664</v>
      </c>
      <c r="EK210" s="95">
        <f t="shared" si="532"/>
        <v>16.415118666666665</v>
      </c>
      <c r="EL210" s="95">
        <f t="shared" si="533"/>
        <v>51.093879146666666</v>
      </c>
      <c r="EM210" s="95">
        <f t="shared" si="534"/>
        <v>109.00164960592591</v>
      </c>
      <c r="EN210" s="95">
        <f t="shared" si="535"/>
        <v>190.08694426666665</v>
      </c>
      <c r="EO210" s="95">
        <f t="shared" si="536"/>
        <v>294.3434200810666</v>
      </c>
      <c r="EP210" s="95">
        <f t="shared" si="537"/>
        <v>421.76951188148138</v>
      </c>
      <c r="EQ210" s="95">
        <f t="shared" si="538"/>
        <v>572.36468337523809</v>
      </c>
      <c r="ER210" s="95">
        <f t="shared" si="539"/>
        <v>746.12871054666664</v>
      </c>
      <c r="ES210" s="95">
        <f t="shared" si="540"/>
        <v>1</v>
      </c>
      <c r="ET210" s="95">
        <f t="shared" si="541"/>
        <v>1</v>
      </c>
      <c r="EU210" s="95">
        <f t="shared" si="542"/>
        <v>1</v>
      </c>
      <c r="EV210" s="95">
        <f t="shared" si="543"/>
        <v>1</v>
      </c>
      <c r="EW210" s="95">
        <f t="shared" si="544"/>
        <v>1</v>
      </c>
      <c r="EX210" s="95">
        <f t="shared" si="545"/>
        <v>1</v>
      </c>
      <c r="EY210" s="95">
        <f t="shared" si="546"/>
        <v>1</v>
      </c>
      <c r="EZ210" s="95">
        <f t="shared" si="547"/>
        <v>1</v>
      </c>
      <c r="FA210" s="95">
        <f t="shared" si="548"/>
        <v>1</v>
      </c>
      <c r="FB210" s="95">
        <f t="shared" si="549"/>
        <v>1</v>
      </c>
      <c r="FC210" s="95">
        <f t="shared" si="550"/>
        <v>1</v>
      </c>
      <c r="FD210" s="95">
        <f t="shared" si="551"/>
        <v>1</v>
      </c>
      <c r="FE210" s="95">
        <f t="shared" si="552"/>
        <v>1</v>
      </c>
      <c r="FF210" s="95">
        <f t="shared" si="553"/>
        <v>1</v>
      </c>
      <c r="FG210" s="95">
        <f t="shared" si="554"/>
        <v>1</v>
      </c>
      <c r="FH210" s="95">
        <f t="shared" si="555"/>
        <v>1</v>
      </c>
      <c r="FI210" s="95">
        <f t="shared" si="556"/>
        <v>1</v>
      </c>
      <c r="FJ210" s="95">
        <f t="shared" si="557"/>
        <v>1</v>
      </c>
      <c r="FK210" s="95">
        <f t="shared" si="558"/>
        <v>1</v>
      </c>
      <c r="FL210" s="95">
        <f t="shared" si="559"/>
        <v>1</v>
      </c>
      <c r="FM210" s="95">
        <f t="shared" si="560"/>
        <v>1</v>
      </c>
      <c r="FN210" s="95">
        <f t="shared" si="561"/>
        <v>1</v>
      </c>
      <c r="FO210" s="95">
        <f t="shared" si="562"/>
        <v>1</v>
      </c>
      <c r="FP210" s="95">
        <f t="shared" si="563"/>
        <v>1</v>
      </c>
      <c r="FQ210" s="115">
        <f t="shared" si="564"/>
        <v>2.4061610651550218</v>
      </c>
      <c r="FR210" s="115">
        <f t="shared" si="565"/>
        <v>2.4722536663714259</v>
      </c>
      <c r="FS210" s="115">
        <f t="shared" si="566"/>
        <v>2.487208292887658</v>
      </c>
      <c r="FT210" s="115">
        <f t="shared" si="567"/>
        <v>2.4926653338224312</v>
      </c>
      <c r="FU210" s="115">
        <f t="shared" si="568"/>
        <v>2.4952312316399032</v>
      </c>
      <c r="FV210" s="115">
        <f t="shared" si="569"/>
        <v>2.4966357790507696</v>
      </c>
      <c r="FW210" s="115">
        <f t="shared" si="570"/>
        <v>2.4974863431961403</v>
      </c>
      <c r="FX210" s="115">
        <f t="shared" si="571"/>
        <v>2.4980398720705592</v>
      </c>
      <c r="FZ210" s="90">
        <f t="shared" si="595"/>
        <v>2.4061610651550218</v>
      </c>
      <c r="GB210" s="18"/>
      <c r="GC210" s="29"/>
      <c r="GE210" s="15"/>
      <c r="GF210" s="15"/>
      <c r="GG210" s="15"/>
      <c r="GI210" s="31"/>
      <c r="GJ210" s="31"/>
      <c r="GK210" s="31"/>
      <c r="IC210" s="28"/>
      <c r="ID210" s="11"/>
      <c r="IE210" s="13"/>
      <c r="IF210" s="11"/>
      <c r="IG210" s="13"/>
      <c r="IH210" s="13"/>
      <c r="II210" s="13"/>
      <c r="IJ210" s="28"/>
      <c r="IK210" s="11"/>
      <c r="IL210" s="13"/>
      <c r="IM210" s="22"/>
      <c r="IN210" s="23"/>
      <c r="IO210" s="11"/>
      <c r="IP210" s="23"/>
      <c r="IQ210" s="28"/>
      <c r="IR210" s="20"/>
      <c r="IS210" s="13"/>
      <c r="IT210" s="23"/>
      <c r="IU210" s="23"/>
      <c r="IV210" s="23"/>
      <c r="IW210" s="23"/>
      <c r="IX210" s="28"/>
      <c r="IY210" s="13"/>
      <c r="IZ210" s="25"/>
      <c r="JA210" s="25"/>
      <c r="JB210" s="25"/>
      <c r="JC210" s="25"/>
      <c r="JD210" s="25"/>
      <c r="JE210" s="25"/>
      <c r="JF210" s="25"/>
    </row>
    <row r="211" spans="1:310" ht="13.8" x14ac:dyDescent="0.3">
      <c r="A211" s="14"/>
      <c r="B211" s="28"/>
      <c r="C211" s="34"/>
      <c r="D211" s="4"/>
      <c r="E211" s="14"/>
      <c r="F211" s="28"/>
      <c r="G211" s="34"/>
      <c r="H211" s="4"/>
      <c r="I211" s="14"/>
      <c r="J211" s="28"/>
      <c r="K211" s="34"/>
      <c r="X211" s="118">
        <v>2.5</v>
      </c>
      <c r="Y211" s="118">
        <v>10</v>
      </c>
      <c r="Z211" s="40">
        <v>1.7999999999999999E-2</v>
      </c>
      <c r="AA211" s="40">
        <v>10000000</v>
      </c>
      <c r="AB211" s="40">
        <v>10000000</v>
      </c>
      <c r="AC211" s="98">
        <v>3900000</v>
      </c>
      <c r="AD211" s="42">
        <v>0.33</v>
      </c>
      <c r="AE211" s="42">
        <v>0.33</v>
      </c>
      <c r="AF211" s="41">
        <v>1.7999999999999999E-2</v>
      </c>
      <c r="AG211" s="40">
        <v>10000000</v>
      </c>
      <c r="AH211" s="40">
        <v>10000000</v>
      </c>
      <c r="AI211" s="98">
        <v>3900000</v>
      </c>
      <c r="AJ211" s="42">
        <v>0.33</v>
      </c>
      <c r="AK211" s="42">
        <v>0.33</v>
      </c>
      <c r="AL211" s="42">
        <f>AL204</f>
        <v>0.40129999999999999</v>
      </c>
      <c r="AM211" s="40">
        <v>6000</v>
      </c>
      <c r="AN211" s="40">
        <f>AN204</f>
        <v>10000</v>
      </c>
      <c r="AO211" s="40">
        <f>AO204</f>
        <v>10000</v>
      </c>
      <c r="AP211" s="42">
        <v>0.03</v>
      </c>
      <c r="AQ211" s="42">
        <v>0.03</v>
      </c>
      <c r="AR211" s="4">
        <f t="shared" si="572"/>
        <v>0.41930000000000001</v>
      </c>
      <c r="AS211" s="11">
        <f t="shared" si="573"/>
        <v>0.25</v>
      </c>
      <c r="AT211" s="15">
        <f t="shared" si="574"/>
        <v>17756.844461901022</v>
      </c>
      <c r="AU211" s="19">
        <f t="shared" si="575"/>
        <v>0.40002300769177906</v>
      </c>
      <c r="AV211" s="13">
        <f t="shared" si="576"/>
        <v>0.5</v>
      </c>
      <c r="AW211" s="11">
        <f t="shared" si="577"/>
        <v>1</v>
      </c>
      <c r="AX211" s="11">
        <f t="shared" si="578"/>
        <v>0.8911</v>
      </c>
      <c r="AY211" s="11">
        <f t="shared" si="579"/>
        <v>201997.53114128605</v>
      </c>
      <c r="AZ211" s="11">
        <f t="shared" si="580"/>
        <v>1</v>
      </c>
      <c r="BA211" s="11">
        <f t="shared" si="581"/>
        <v>0.34752899999999998</v>
      </c>
      <c r="BB211" s="11">
        <f t="shared" si="582"/>
        <v>1.025058</v>
      </c>
      <c r="BC211" s="11">
        <f t="shared" si="583"/>
        <v>0.99909999999999999</v>
      </c>
      <c r="BD211" s="11">
        <f t="shared" si="584"/>
        <v>0.8911</v>
      </c>
      <c r="BE211" s="11">
        <f t="shared" si="585"/>
        <v>201997.53114128605</v>
      </c>
      <c r="BF211" s="11">
        <f t="shared" si="586"/>
        <v>1</v>
      </c>
      <c r="BG211" s="11">
        <f t="shared" si="587"/>
        <v>0.34752899999999998</v>
      </c>
      <c r="BH211" s="11">
        <f t="shared" si="588"/>
        <v>1.025058</v>
      </c>
      <c r="BI211" s="121">
        <f>16*X211^2/(3*BI206^2*Y211^2)</f>
        <v>0.33333333333333331</v>
      </c>
      <c r="BJ211" s="121">
        <f>16*X211^2/(3*BJ206^2*Y211^2)</f>
        <v>8.3333333333333329E-2</v>
      </c>
      <c r="BK211" s="121">
        <f>16*X211^2/(3*BK206^2*Y211^2)</f>
        <v>3.7037037037037035E-2</v>
      </c>
      <c r="BL211" s="121">
        <f>16*X211^2/(3*BL206^2*Y211^2)</f>
        <v>2.0833333333333332E-2</v>
      </c>
      <c r="BM211" s="121">
        <f>16*X211^2/(3*BM206^2*Y211^2)</f>
        <v>1.3333333333333334E-2</v>
      </c>
      <c r="BN211" s="121">
        <f>16*X211^2/(3*BN206^2*Y211^2)</f>
        <v>9.2592592592592587E-3</v>
      </c>
      <c r="BO211" s="121">
        <f>16*X211^2/(3*BO206^2*Y211^2)</f>
        <v>6.8027210884353739E-3</v>
      </c>
      <c r="BP211" s="121">
        <f>16*X211^2/(3*BP206^2*Y211^2)</f>
        <v>5.208333333333333E-3</v>
      </c>
      <c r="BQ211" s="121">
        <f t="shared" si="589"/>
        <v>1.3333333333333333</v>
      </c>
      <c r="BR211" s="121">
        <f t="shared" si="480"/>
        <v>1.3333333333333333</v>
      </c>
      <c r="BS211" s="121">
        <f t="shared" si="480"/>
        <v>1.3333333333333333</v>
      </c>
      <c r="BT211" s="121">
        <f t="shared" si="480"/>
        <v>1.3333333333333333</v>
      </c>
      <c r="BU211" s="121">
        <f t="shared" si="480"/>
        <v>1.3333333333333333</v>
      </c>
      <c r="BV211" s="121">
        <f t="shared" si="480"/>
        <v>1.3333333333333333</v>
      </c>
      <c r="BW211" s="121">
        <f t="shared" si="480"/>
        <v>1.3333333333333333</v>
      </c>
      <c r="BX211" s="121">
        <f t="shared" si="480"/>
        <v>1.3333333333333333</v>
      </c>
      <c r="BY211" s="121">
        <f>(BI206^2*Y211^2)/X211^2</f>
        <v>16</v>
      </c>
      <c r="BZ211" s="121">
        <f>(BJ206^2*Y211^2)/X211^2</f>
        <v>64</v>
      </c>
      <c r="CA211" s="121">
        <f>(BK206^2*Y211^2)/X211^2</f>
        <v>144</v>
      </c>
      <c r="CB211" s="121">
        <f>(BL206^2*Y211^2)/X211^2</f>
        <v>256</v>
      </c>
      <c r="CC211" s="121">
        <f>(BM206^2*Y211^2)/X211^2</f>
        <v>400</v>
      </c>
      <c r="CD211" s="121">
        <f>(BN206^2*Y211^2)/X211^2</f>
        <v>576</v>
      </c>
      <c r="CE211" s="121">
        <f>(BO206^2*Y211^2)/X211^2</f>
        <v>784</v>
      </c>
      <c r="CF211" s="121">
        <f>(BP206^2*Y211^2)/X211^2</f>
        <v>1024</v>
      </c>
      <c r="CG211" s="121">
        <f t="shared" si="590"/>
        <v>8.3333333333333329E-2</v>
      </c>
      <c r="CH211" s="121">
        <f t="shared" si="481"/>
        <v>2.0833333333333332E-2</v>
      </c>
      <c r="CI211" s="121">
        <f t="shared" si="482"/>
        <v>9.2592592592592587E-3</v>
      </c>
      <c r="CJ211" s="121">
        <f t="shared" si="483"/>
        <v>5.208333333333333E-3</v>
      </c>
      <c r="CK211" s="121">
        <f t="shared" si="484"/>
        <v>3.3333333333333335E-3</v>
      </c>
      <c r="CL211" s="121">
        <f t="shared" si="485"/>
        <v>2.3148148148148147E-3</v>
      </c>
      <c r="CM211" s="121">
        <f t="shared" si="486"/>
        <v>1.7006802721088435E-3</v>
      </c>
      <c r="CN211" s="121">
        <f t="shared" si="487"/>
        <v>1.3020833333333333E-3</v>
      </c>
      <c r="CO211" s="95">
        <f t="shared" si="488"/>
        <v>26.023835999999999</v>
      </c>
      <c r="CP211" s="95">
        <f t="shared" si="489"/>
        <v>90.705228000000005</v>
      </c>
      <c r="CQ211" s="95">
        <f t="shared" si="490"/>
        <v>198.50754799999999</v>
      </c>
      <c r="CR211" s="95">
        <f t="shared" si="491"/>
        <v>349.43079599999999</v>
      </c>
      <c r="CS211" s="95">
        <f t="shared" si="492"/>
        <v>543.47497199999998</v>
      </c>
      <c r="CT211" s="95">
        <f t="shared" si="493"/>
        <v>780.64007599999991</v>
      </c>
      <c r="CU211" s="95">
        <f t="shared" si="494"/>
        <v>1060.9261080000001</v>
      </c>
      <c r="CV211" s="95">
        <f t="shared" si="495"/>
        <v>1384.3330679999999</v>
      </c>
      <c r="CW211" s="95">
        <f t="shared" si="496"/>
        <v>26.023835999999999</v>
      </c>
      <c r="CX211" s="95">
        <f t="shared" si="497"/>
        <v>90.705228000000005</v>
      </c>
      <c r="CY211" s="95">
        <f t="shared" si="498"/>
        <v>198.50754799999999</v>
      </c>
      <c r="CZ211" s="95">
        <f t="shared" si="499"/>
        <v>349.43079599999999</v>
      </c>
      <c r="DA211" s="95">
        <f t="shared" si="500"/>
        <v>543.47497199999998</v>
      </c>
      <c r="DB211" s="95">
        <f t="shared" si="501"/>
        <v>780.64007599999991</v>
      </c>
      <c r="DC211" s="95">
        <f t="shared" si="502"/>
        <v>1060.9261080000001</v>
      </c>
      <c r="DD211" s="95">
        <f t="shared" si="503"/>
        <v>1384.3330679999999</v>
      </c>
      <c r="DE211" s="13">
        <f t="shared" si="591"/>
        <v>19.066821333333333</v>
      </c>
      <c r="DF211" s="13">
        <f t="shared" si="592"/>
        <v>66.816821333333337</v>
      </c>
      <c r="DG211" s="13">
        <f t="shared" si="593"/>
        <v>146.77052503703703</v>
      </c>
      <c r="DH211" s="13">
        <f t="shared" si="594"/>
        <v>258.75432133333334</v>
      </c>
      <c r="DI211" s="13">
        <f t="shared" si="504"/>
        <v>402.74682133333334</v>
      </c>
      <c r="DJ211" s="13">
        <f t="shared" si="505"/>
        <v>578.7427472592592</v>
      </c>
      <c r="DK211" s="13">
        <f t="shared" si="506"/>
        <v>786.7402907210884</v>
      </c>
      <c r="DL211" s="13">
        <f t="shared" si="507"/>
        <v>1026.7386963333333</v>
      </c>
      <c r="DM211" s="95">
        <f t="shared" si="508"/>
        <v>19.066821333333333</v>
      </c>
      <c r="DN211" s="95">
        <f t="shared" si="509"/>
        <v>66.816821333333337</v>
      </c>
      <c r="DO211" s="95">
        <f t="shared" si="510"/>
        <v>146.77052503703703</v>
      </c>
      <c r="DP211" s="95">
        <f t="shared" si="511"/>
        <v>258.75432133333334</v>
      </c>
      <c r="DQ211" s="95">
        <f t="shared" si="512"/>
        <v>402.74682133333334</v>
      </c>
      <c r="DR211" s="95">
        <f t="shared" si="513"/>
        <v>578.7427472592592</v>
      </c>
      <c r="DS211" s="95">
        <f t="shared" si="514"/>
        <v>786.7402907210884</v>
      </c>
      <c r="DT211" s="95">
        <f t="shared" si="515"/>
        <v>1026.7386963333333</v>
      </c>
      <c r="DU211" s="95">
        <f t="shared" si="516"/>
        <v>12.300375306666666</v>
      </c>
      <c r="DV211" s="95">
        <f t="shared" si="517"/>
        <v>34.426388306666666</v>
      </c>
      <c r="DW211" s="95">
        <f t="shared" si="518"/>
        <v>71.474695899259245</v>
      </c>
      <c r="DX211" s="95">
        <f t="shared" si="519"/>
        <v>123.36485155666665</v>
      </c>
      <c r="DY211" s="95">
        <f t="shared" si="520"/>
        <v>190.08694426666668</v>
      </c>
      <c r="DZ211" s="95">
        <f t="shared" si="521"/>
        <v>271.63852845481472</v>
      </c>
      <c r="EA211" s="95">
        <f t="shared" si="522"/>
        <v>368.01876616380946</v>
      </c>
      <c r="EB211" s="95">
        <f t="shared" si="523"/>
        <v>479.22730736916657</v>
      </c>
      <c r="EC211" s="95">
        <f t="shared" si="524"/>
        <v>12.300375306666666</v>
      </c>
      <c r="ED211" s="95">
        <f t="shared" si="525"/>
        <v>34.426388306666666</v>
      </c>
      <c r="EE211" s="95">
        <f t="shared" si="526"/>
        <v>71.474695899259245</v>
      </c>
      <c r="EF211" s="95">
        <f t="shared" si="527"/>
        <v>123.36485155666665</v>
      </c>
      <c r="EG211" s="95">
        <f t="shared" si="528"/>
        <v>190.08694426666665</v>
      </c>
      <c r="EH211" s="95">
        <f t="shared" si="529"/>
        <v>271.63852845481472</v>
      </c>
      <c r="EI211" s="95">
        <f t="shared" si="530"/>
        <v>368.01876616380946</v>
      </c>
      <c r="EJ211" s="95">
        <f t="shared" si="531"/>
        <v>479.22730736916662</v>
      </c>
      <c r="EK211" s="95">
        <f t="shared" si="532"/>
        <v>12.300375306666666</v>
      </c>
      <c r="EL211" s="95">
        <f t="shared" si="533"/>
        <v>34.426388306666666</v>
      </c>
      <c r="EM211" s="95">
        <f t="shared" si="534"/>
        <v>71.474695899259245</v>
      </c>
      <c r="EN211" s="95">
        <f t="shared" si="535"/>
        <v>123.36485155666665</v>
      </c>
      <c r="EO211" s="95">
        <f t="shared" si="536"/>
        <v>190.08694426666665</v>
      </c>
      <c r="EP211" s="95">
        <f t="shared" si="537"/>
        <v>271.63852845481472</v>
      </c>
      <c r="EQ211" s="95">
        <f t="shared" si="538"/>
        <v>368.01876616380946</v>
      </c>
      <c r="ER211" s="95">
        <f t="shared" si="539"/>
        <v>479.22730736916662</v>
      </c>
      <c r="ES211" s="95">
        <f t="shared" si="540"/>
        <v>1</v>
      </c>
      <c r="ET211" s="95">
        <f t="shared" si="541"/>
        <v>1</v>
      </c>
      <c r="EU211" s="95">
        <f t="shared" si="542"/>
        <v>1</v>
      </c>
      <c r="EV211" s="95">
        <f t="shared" si="543"/>
        <v>1</v>
      </c>
      <c r="EW211" s="95">
        <f t="shared" si="544"/>
        <v>1</v>
      </c>
      <c r="EX211" s="95">
        <f t="shared" si="545"/>
        <v>1</v>
      </c>
      <c r="EY211" s="95">
        <f t="shared" si="546"/>
        <v>1</v>
      </c>
      <c r="EZ211" s="95">
        <f t="shared" si="547"/>
        <v>1</v>
      </c>
      <c r="FA211" s="95">
        <f t="shared" si="548"/>
        <v>1</v>
      </c>
      <c r="FB211" s="95">
        <f t="shared" si="549"/>
        <v>1</v>
      </c>
      <c r="FC211" s="95">
        <f t="shared" si="550"/>
        <v>1</v>
      </c>
      <c r="FD211" s="95">
        <f t="shared" si="551"/>
        <v>1</v>
      </c>
      <c r="FE211" s="95">
        <f t="shared" si="552"/>
        <v>1</v>
      </c>
      <c r="FF211" s="95">
        <f t="shared" si="553"/>
        <v>1</v>
      </c>
      <c r="FG211" s="95">
        <f t="shared" si="554"/>
        <v>1</v>
      </c>
      <c r="FH211" s="95">
        <f t="shared" si="555"/>
        <v>1</v>
      </c>
      <c r="FI211" s="95">
        <f t="shared" si="556"/>
        <v>1</v>
      </c>
      <c r="FJ211" s="95">
        <f t="shared" si="557"/>
        <v>1</v>
      </c>
      <c r="FK211" s="95">
        <f t="shared" si="558"/>
        <v>1</v>
      </c>
      <c r="FL211" s="95">
        <f t="shared" si="559"/>
        <v>1</v>
      </c>
      <c r="FM211" s="95">
        <f t="shared" si="560"/>
        <v>1</v>
      </c>
      <c r="FN211" s="95">
        <f t="shared" si="561"/>
        <v>1</v>
      </c>
      <c r="FO211" s="95">
        <f t="shared" si="562"/>
        <v>1</v>
      </c>
      <c r="FP211" s="95">
        <f t="shared" si="563"/>
        <v>1</v>
      </c>
      <c r="FQ211" s="115">
        <f t="shared" si="564"/>
        <v>2.3703531170322578</v>
      </c>
      <c r="FR211" s="115">
        <f t="shared" si="565"/>
        <v>2.4580380849638641</v>
      </c>
      <c r="FS211" s="115">
        <f t="shared" si="566"/>
        <v>2.4803634126634928</v>
      </c>
      <c r="FT211" s="115">
        <f t="shared" si="567"/>
        <v>2.488706954577284</v>
      </c>
      <c r="FU211" s="115">
        <f t="shared" si="568"/>
        <v>2.4926653338224312</v>
      </c>
      <c r="FV211" s="115">
        <f t="shared" si="569"/>
        <v>2.4948415395577777</v>
      </c>
      <c r="FW211" s="115">
        <f t="shared" si="570"/>
        <v>2.4961626251063862</v>
      </c>
      <c r="FX211" s="115">
        <f t="shared" si="571"/>
        <v>2.4970236595375352</v>
      </c>
      <c r="FZ211" s="90">
        <f t="shared" si="595"/>
        <v>2.3703531170322578</v>
      </c>
      <c r="GB211" s="18"/>
      <c r="GC211" s="29"/>
      <c r="GE211" s="15"/>
      <c r="GF211" s="15"/>
      <c r="GG211" s="15"/>
      <c r="GI211" s="31"/>
      <c r="GJ211" s="31"/>
      <c r="GK211" s="31"/>
      <c r="IC211" s="28"/>
      <c r="ID211" s="13"/>
      <c r="IE211" s="13"/>
      <c r="IF211" s="13"/>
      <c r="IG211" s="13"/>
      <c r="IH211" s="13"/>
      <c r="II211" s="13"/>
      <c r="IJ211" s="28"/>
      <c r="IK211" s="20"/>
      <c r="IL211" s="13"/>
      <c r="IM211" s="11"/>
      <c r="IN211" s="23"/>
      <c r="IO211" s="13"/>
      <c r="IP211" s="23"/>
      <c r="IQ211" s="28"/>
      <c r="IR211" s="20"/>
      <c r="IS211" s="13"/>
      <c r="IT211" s="20"/>
      <c r="IU211" s="23"/>
      <c r="IV211" s="20"/>
      <c r="IW211" s="23"/>
      <c r="IY211" s="13"/>
      <c r="IZ211" s="25"/>
      <c r="JA211" s="25"/>
      <c r="JB211" s="25"/>
      <c r="JC211" s="25"/>
      <c r="JD211" s="25"/>
      <c r="JE211" s="25"/>
      <c r="JF211" s="25"/>
      <c r="KX211" s="11"/>
    </row>
    <row r="212" spans="1:310" ht="13.8" x14ac:dyDescent="0.3">
      <c r="A212" s="4"/>
      <c r="B212" s="4"/>
      <c r="C212" s="4"/>
      <c r="D212" s="4"/>
      <c r="E212" s="4"/>
      <c r="F212" s="4"/>
      <c r="G212" s="4"/>
      <c r="H212" s="4"/>
      <c r="I212" s="4"/>
      <c r="J212" s="4"/>
      <c r="K212" s="4"/>
      <c r="X212" s="118">
        <v>3</v>
      </c>
      <c r="Y212" s="118">
        <v>10</v>
      </c>
      <c r="Z212" s="40">
        <v>1.7999999999999999E-2</v>
      </c>
      <c r="AA212" s="40">
        <v>10000000</v>
      </c>
      <c r="AB212" s="40">
        <v>10000000</v>
      </c>
      <c r="AC212" s="98">
        <v>3900000</v>
      </c>
      <c r="AD212" s="42">
        <v>0.33</v>
      </c>
      <c r="AE212" s="42">
        <v>0.33</v>
      </c>
      <c r="AF212" s="41">
        <v>1.7999999999999999E-2</v>
      </c>
      <c r="AG212" s="40">
        <v>10000000</v>
      </c>
      <c r="AH212" s="40">
        <v>10000000</v>
      </c>
      <c r="AI212" s="98">
        <v>3900000</v>
      </c>
      <c r="AJ212" s="42">
        <v>0.33</v>
      </c>
      <c r="AK212" s="42">
        <v>0.33</v>
      </c>
      <c r="AL212" s="42">
        <f>AL204</f>
        <v>0.40129999999999999</v>
      </c>
      <c r="AM212" s="40">
        <v>6000</v>
      </c>
      <c r="AN212" s="40">
        <f>AN204</f>
        <v>10000</v>
      </c>
      <c r="AO212" s="40">
        <f>AO204</f>
        <v>10000</v>
      </c>
      <c r="AP212" s="42">
        <v>0.03</v>
      </c>
      <c r="AQ212" s="42">
        <v>0.03</v>
      </c>
      <c r="AR212" s="4">
        <f t="shared" si="572"/>
        <v>0.41930000000000001</v>
      </c>
      <c r="AS212" s="11">
        <f t="shared" si="573"/>
        <v>0.3</v>
      </c>
      <c r="AT212" s="15">
        <f t="shared" si="574"/>
        <v>17756.844461901022</v>
      </c>
      <c r="AU212" s="19">
        <f t="shared" si="575"/>
        <v>0.40002300769177906</v>
      </c>
      <c r="AV212" s="13">
        <f t="shared" si="576"/>
        <v>0.5</v>
      </c>
      <c r="AW212" s="11">
        <f t="shared" si="577"/>
        <v>1</v>
      </c>
      <c r="AX212" s="11">
        <f t="shared" si="578"/>
        <v>0.8911</v>
      </c>
      <c r="AY212" s="11">
        <f t="shared" si="579"/>
        <v>201997.53114128605</v>
      </c>
      <c r="AZ212" s="11">
        <f t="shared" si="580"/>
        <v>1</v>
      </c>
      <c r="BA212" s="11">
        <f t="shared" si="581"/>
        <v>0.34752899999999998</v>
      </c>
      <c r="BB212" s="11">
        <f t="shared" si="582"/>
        <v>1.025058</v>
      </c>
      <c r="BC212" s="11">
        <f t="shared" si="583"/>
        <v>0.99909999999999999</v>
      </c>
      <c r="BD212" s="11">
        <f t="shared" si="584"/>
        <v>0.8911</v>
      </c>
      <c r="BE212" s="11">
        <f t="shared" si="585"/>
        <v>201997.53114128605</v>
      </c>
      <c r="BF212" s="11">
        <f t="shared" si="586"/>
        <v>1</v>
      </c>
      <c r="BG212" s="11">
        <f t="shared" si="587"/>
        <v>0.34752899999999998</v>
      </c>
      <c r="BH212" s="11">
        <f t="shared" si="588"/>
        <v>1.025058</v>
      </c>
      <c r="BI212" s="121">
        <f>16*X212^2/(3*BI206^2*Y212^2)</f>
        <v>0.48</v>
      </c>
      <c r="BJ212" s="121">
        <f>16*X212^2/(3*BJ206^2*Y212^2)</f>
        <v>0.12</v>
      </c>
      <c r="BK212" s="121">
        <f>16*X212^2/(3*BK206^2*Y212^2)</f>
        <v>5.3333333333333337E-2</v>
      </c>
      <c r="BL212" s="121">
        <f>16*X212^2/(3*BL206^2*Y212^2)</f>
        <v>0.03</v>
      </c>
      <c r="BM212" s="121">
        <f>16*X212^2/(3*BM206^2*Y212^2)</f>
        <v>1.9199999999999998E-2</v>
      </c>
      <c r="BN212" s="121">
        <f>16*X212^2/(3*BN206^2*Y212^2)</f>
        <v>1.3333333333333334E-2</v>
      </c>
      <c r="BO212" s="121">
        <f>16*X212^2/(3*BO206^2*Y212^2)</f>
        <v>9.7959183673469383E-3</v>
      </c>
      <c r="BP212" s="121">
        <f>16*X212^2/(3*BP206^2*Y212^2)</f>
        <v>7.4999999999999997E-3</v>
      </c>
      <c r="BQ212" s="121">
        <f t="shared" si="589"/>
        <v>1.3333333333333333</v>
      </c>
      <c r="BR212" s="121">
        <f t="shared" si="480"/>
        <v>1.3333333333333333</v>
      </c>
      <c r="BS212" s="121">
        <f t="shared" si="480"/>
        <v>1.3333333333333333</v>
      </c>
      <c r="BT212" s="121">
        <f t="shared" si="480"/>
        <v>1.3333333333333333</v>
      </c>
      <c r="BU212" s="121">
        <f t="shared" si="480"/>
        <v>1.3333333333333333</v>
      </c>
      <c r="BV212" s="121">
        <f t="shared" si="480"/>
        <v>1.3333333333333333</v>
      </c>
      <c r="BW212" s="121">
        <f t="shared" si="480"/>
        <v>1.3333333333333333</v>
      </c>
      <c r="BX212" s="121">
        <f t="shared" si="480"/>
        <v>1.3333333333333333</v>
      </c>
      <c r="BY212" s="121">
        <f>(BI206^2*Y212^2)/X212^2</f>
        <v>11.111111111111111</v>
      </c>
      <c r="BZ212" s="121">
        <f>(BJ206^2*Y212^2)/X212^2</f>
        <v>44.444444444444443</v>
      </c>
      <c r="CA212" s="121">
        <f>(BK206^2*Y212^2)/X212^2</f>
        <v>100</v>
      </c>
      <c r="CB212" s="121">
        <f>(BL206^2*Y212^2)/X212^2</f>
        <v>177.77777777777777</v>
      </c>
      <c r="CC212" s="121">
        <f>(BM206^2*Y212^2)/X212^2</f>
        <v>277.77777777777777</v>
      </c>
      <c r="CD212" s="121">
        <f>(BN206^2*Y212^2)/X212^2</f>
        <v>400</v>
      </c>
      <c r="CE212" s="121">
        <f>(BO206^2*Y212^2)/X212^2</f>
        <v>544.44444444444446</v>
      </c>
      <c r="CF212" s="121">
        <f>(BP206^2*Y212^2)/X212^2</f>
        <v>711.11111111111109</v>
      </c>
      <c r="CG212" s="121">
        <f t="shared" si="590"/>
        <v>0.12</v>
      </c>
      <c r="CH212" s="121">
        <f t="shared" si="481"/>
        <v>0.03</v>
      </c>
      <c r="CI212" s="121">
        <f t="shared" si="482"/>
        <v>1.3333333333333334E-2</v>
      </c>
      <c r="CJ212" s="121">
        <f t="shared" si="483"/>
        <v>7.4999999999999997E-3</v>
      </c>
      <c r="CK212" s="121">
        <f t="shared" si="484"/>
        <v>4.7999999999999996E-3</v>
      </c>
      <c r="CL212" s="121">
        <f t="shared" si="485"/>
        <v>3.3333333333333335E-3</v>
      </c>
      <c r="CM212" s="121">
        <f t="shared" si="486"/>
        <v>2.4489795918367346E-3</v>
      </c>
      <c r="CN212" s="121">
        <f t="shared" si="487"/>
        <v>1.8749999999999999E-3</v>
      </c>
      <c r="CO212" s="95">
        <f t="shared" si="488"/>
        <v>19.435916444444445</v>
      </c>
      <c r="CP212" s="95">
        <f t="shared" si="489"/>
        <v>64.353549777777772</v>
      </c>
      <c r="CQ212" s="95">
        <f t="shared" si="490"/>
        <v>139.216272</v>
      </c>
      <c r="CR212" s="95">
        <f t="shared" si="491"/>
        <v>244.02408311111111</v>
      </c>
      <c r="CS212" s="95">
        <f t="shared" si="492"/>
        <v>378.77698311111112</v>
      </c>
      <c r="CT212" s="95">
        <f t="shared" si="493"/>
        <v>543.47497199999998</v>
      </c>
      <c r="CU212" s="95">
        <f t="shared" si="494"/>
        <v>738.11804977777774</v>
      </c>
      <c r="CV212" s="95">
        <f t="shared" si="495"/>
        <v>962.70621644444441</v>
      </c>
      <c r="CW212" s="95">
        <f t="shared" si="496"/>
        <v>19.435916444444445</v>
      </c>
      <c r="CX212" s="95">
        <f t="shared" si="497"/>
        <v>64.353549777777772</v>
      </c>
      <c r="CY212" s="95">
        <f t="shared" si="498"/>
        <v>139.216272</v>
      </c>
      <c r="CZ212" s="95">
        <f t="shared" si="499"/>
        <v>244.02408311111111</v>
      </c>
      <c r="DA212" s="95">
        <f t="shared" si="500"/>
        <v>378.77698311111112</v>
      </c>
      <c r="DB212" s="95">
        <f t="shared" si="501"/>
        <v>543.47497199999998</v>
      </c>
      <c r="DC212" s="95">
        <f t="shared" si="502"/>
        <v>738.11804977777774</v>
      </c>
      <c r="DD212" s="95">
        <f t="shared" si="503"/>
        <v>962.70621644444441</v>
      </c>
      <c r="DE212" s="13">
        <f t="shared" si="591"/>
        <v>14.324599111111111</v>
      </c>
      <c r="DF212" s="13">
        <f t="shared" si="592"/>
        <v>47.297932444444442</v>
      </c>
      <c r="DG212" s="13">
        <f t="shared" si="593"/>
        <v>102.78682133333334</v>
      </c>
      <c r="DH212" s="13">
        <f t="shared" si="594"/>
        <v>180.54126577777777</v>
      </c>
      <c r="DI212" s="13">
        <f t="shared" si="504"/>
        <v>280.53046577777775</v>
      </c>
      <c r="DJ212" s="13">
        <f t="shared" si="505"/>
        <v>402.74682133333334</v>
      </c>
      <c r="DK212" s="13">
        <f t="shared" si="506"/>
        <v>547.18772836281175</v>
      </c>
      <c r="DL212" s="13">
        <f t="shared" si="507"/>
        <v>713.8520991111111</v>
      </c>
      <c r="DM212" s="95">
        <f t="shared" si="508"/>
        <v>14.324599111111111</v>
      </c>
      <c r="DN212" s="95">
        <f t="shared" si="509"/>
        <v>47.297932444444442</v>
      </c>
      <c r="DO212" s="95">
        <f t="shared" si="510"/>
        <v>102.78682133333334</v>
      </c>
      <c r="DP212" s="95">
        <f t="shared" si="511"/>
        <v>180.54126577777777</v>
      </c>
      <c r="DQ212" s="95">
        <f t="shared" si="512"/>
        <v>280.53046577777775</v>
      </c>
      <c r="DR212" s="95">
        <f t="shared" si="513"/>
        <v>402.74682133333334</v>
      </c>
      <c r="DS212" s="95">
        <f t="shared" si="514"/>
        <v>547.18772836281175</v>
      </c>
      <c r="DT212" s="95">
        <f t="shared" si="515"/>
        <v>713.8520991111111</v>
      </c>
      <c r="DU212" s="95">
        <f t="shared" si="516"/>
        <v>10.10296231111111</v>
      </c>
      <c r="DV212" s="95">
        <f t="shared" si="517"/>
        <v>25.38188172444444</v>
      </c>
      <c r="DW212" s="95">
        <f t="shared" si="518"/>
        <v>51.093879146666666</v>
      </c>
      <c r="DX212" s="95">
        <f t="shared" si="519"/>
        <v>87.123111577777749</v>
      </c>
      <c r="DY212" s="95">
        <f t="shared" si="520"/>
        <v>133.45530716017774</v>
      </c>
      <c r="DZ212" s="95">
        <f t="shared" si="521"/>
        <v>190.08694426666668</v>
      </c>
      <c r="EA212" s="95">
        <f t="shared" si="522"/>
        <v>257.01681623873009</v>
      </c>
      <c r="EB212" s="95">
        <f t="shared" si="523"/>
        <v>334.24441904111103</v>
      </c>
      <c r="EC212" s="95">
        <f t="shared" si="524"/>
        <v>10.10296231111111</v>
      </c>
      <c r="ED212" s="95">
        <f t="shared" si="525"/>
        <v>25.38188172444444</v>
      </c>
      <c r="EE212" s="95">
        <f t="shared" si="526"/>
        <v>51.093879146666666</v>
      </c>
      <c r="EF212" s="95">
        <f t="shared" si="527"/>
        <v>87.123111577777763</v>
      </c>
      <c r="EG212" s="95">
        <f t="shared" si="528"/>
        <v>133.45530716017777</v>
      </c>
      <c r="EH212" s="95">
        <f t="shared" si="529"/>
        <v>190.08694426666665</v>
      </c>
      <c r="EI212" s="95">
        <f t="shared" si="530"/>
        <v>257.01681623873009</v>
      </c>
      <c r="EJ212" s="95">
        <f t="shared" si="531"/>
        <v>334.24441904111103</v>
      </c>
      <c r="EK212" s="95">
        <f t="shared" si="532"/>
        <v>10.10296231111111</v>
      </c>
      <c r="EL212" s="95">
        <f t="shared" si="533"/>
        <v>25.38188172444444</v>
      </c>
      <c r="EM212" s="95">
        <f t="shared" si="534"/>
        <v>51.093879146666666</v>
      </c>
      <c r="EN212" s="95">
        <f t="shared" si="535"/>
        <v>87.123111577777763</v>
      </c>
      <c r="EO212" s="95">
        <f t="shared" si="536"/>
        <v>133.45530716017777</v>
      </c>
      <c r="EP212" s="95">
        <f t="shared" si="537"/>
        <v>190.08694426666665</v>
      </c>
      <c r="EQ212" s="95">
        <f t="shared" si="538"/>
        <v>257.01681623873009</v>
      </c>
      <c r="ER212" s="95">
        <f t="shared" si="539"/>
        <v>334.24441904111103</v>
      </c>
      <c r="ES212" s="95">
        <f t="shared" si="540"/>
        <v>1</v>
      </c>
      <c r="ET212" s="95">
        <f t="shared" si="541"/>
        <v>1</v>
      </c>
      <c r="EU212" s="95">
        <f t="shared" si="542"/>
        <v>1</v>
      </c>
      <c r="EV212" s="95">
        <f t="shared" si="543"/>
        <v>1</v>
      </c>
      <c r="EW212" s="95">
        <f t="shared" si="544"/>
        <v>1</v>
      </c>
      <c r="EX212" s="95">
        <f t="shared" si="545"/>
        <v>1</v>
      </c>
      <c r="EY212" s="95">
        <f t="shared" si="546"/>
        <v>1</v>
      </c>
      <c r="EZ212" s="95">
        <f t="shared" si="547"/>
        <v>1</v>
      </c>
      <c r="FA212" s="95">
        <f t="shared" si="548"/>
        <v>1</v>
      </c>
      <c r="FB212" s="95">
        <f t="shared" si="549"/>
        <v>1</v>
      </c>
      <c r="FC212" s="95">
        <f t="shared" si="550"/>
        <v>1</v>
      </c>
      <c r="FD212" s="95">
        <f t="shared" si="551"/>
        <v>1</v>
      </c>
      <c r="FE212" s="95">
        <f t="shared" si="552"/>
        <v>0.99999999999999989</v>
      </c>
      <c r="FF212" s="95">
        <f t="shared" si="553"/>
        <v>1</v>
      </c>
      <c r="FG212" s="95">
        <f t="shared" si="554"/>
        <v>1</v>
      </c>
      <c r="FH212" s="95">
        <f t="shared" si="555"/>
        <v>1</v>
      </c>
      <c r="FI212" s="95">
        <f t="shared" si="556"/>
        <v>1</v>
      </c>
      <c r="FJ212" s="95">
        <f t="shared" si="557"/>
        <v>1</v>
      </c>
      <c r="FK212" s="95">
        <f t="shared" si="558"/>
        <v>1</v>
      </c>
      <c r="FL212" s="95">
        <f t="shared" si="559"/>
        <v>1</v>
      </c>
      <c r="FM212" s="95">
        <f t="shared" si="560"/>
        <v>1</v>
      </c>
      <c r="FN212" s="95">
        <f t="shared" si="561"/>
        <v>1</v>
      </c>
      <c r="FO212" s="95">
        <f t="shared" si="562"/>
        <v>1</v>
      </c>
      <c r="FP212" s="95">
        <f t="shared" si="563"/>
        <v>1</v>
      </c>
      <c r="FQ212" s="115">
        <f t="shared" si="564"/>
        <v>2.3393959501059669</v>
      </c>
      <c r="FR212" s="115">
        <f t="shared" si="565"/>
        <v>2.4418643314221318</v>
      </c>
      <c r="FS212" s="115">
        <f t="shared" si="566"/>
        <v>2.4722536663714259</v>
      </c>
      <c r="FT212" s="115">
        <f t="shared" si="567"/>
        <v>2.4839521831358775</v>
      </c>
      <c r="FU212" s="115">
        <f t="shared" si="568"/>
        <v>2.4895637505798187</v>
      </c>
      <c r="FV212" s="115">
        <f t="shared" si="569"/>
        <v>2.4926653338224312</v>
      </c>
      <c r="FW212" s="115">
        <f t="shared" si="570"/>
        <v>2.4945538261682878</v>
      </c>
      <c r="FX212" s="115">
        <f t="shared" si="571"/>
        <v>2.4957869572965472</v>
      </c>
      <c r="FZ212" s="90">
        <f t="shared" si="595"/>
        <v>2.3393959501059669</v>
      </c>
      <c r="GB212" s="18"/>
      <c r="GC212" s="29"/>
      <c r="GE212" s="15"/>
      <c r="GF212" s="15"/>
      <c r="GG212" s="15"/>
      <c r="GI212" s="31"/>
      <c r="GJ212" s="31"/>
      <c r="GK212" s="31"/>
      <c r="IC212" s="28"/>
      <c r="ID212" s="13"/>
      <c r="IE212" s="13"/>
      <c r="IF212" s="13"/>
      <c r="IG212" s="13"/>
      <c r="IH212" s="13"/>
      <c r="II212" s="13"/>
      <c r="IJ212" s="28"/>
      <c r="IK212" s="20"/>
      <c r="IL212" s="13"/>
      <c r="IM212" s="11"/>
      <c r="IN212" s="23"/>
      <c r="IO212" s="13"/>
      <c r="IP212" s="23"/>
      <c r="IQ212" s="28"/>
      <c r="IR212" s="20"/>
      <c r="IS212" s="13"/>
      <c r="IT212" s="20"/>
      <c r="IU212" s="23"/>
      <c r="IV212" s="20"/>
      <c r="IW212" s="23"/>
      <c r="IY212" s="13"/>
      <c r="IZ212" s="25"/>
      <c r="JA212" s="25"/>
      <c r="JB212" s="25"/>
      <c r="JC212" s="25"/>
      <c r="JD212" s="25"/>
      <c r="JE212" s="25"/>
      <c r="JF212" s="25"/>
      <c r="KX212" s="11"/>
    </row>
    <row r="213" spans="1:310" ht="13.8" x14ac:dyDescent="0.3">
      <c r="A213" s="33"/>
      <c r="B213" s="16"/>
      <c r="C213" s="16"/>
      <c r="D213" s="4"/>
      <c r="E213" s="33"/>
      <c r="F213" s="4"/>
      <c r="G213" s="4"/>
      <c r="H213" s="4"/>
      <c r="I213" s="16"/>
      <c r="J213" s="16"/>
      <c r="K213" s="16"/>
      <c r="L213" s="5"/>
      <c r="M213" s="5"/>
      <c r="N213" s="5"/>
      <c r="O213" s="5"/>
      <c r="P213" s="5"/>
      <c r="Q213" s="5"/>
      <c r="R213" s="5"/>
      <c r="S213" s="5"/>
      <c r="T213" s="5"/>
      <c r="X213" s="118">
        <v>3.5</v>
      </c>
      <c r="Y213" s="118">
        <v>10</v>
      </c>
      <c r="Z213" s="40">
        <v>1.7999999999999999E-2</v>
      </c>
      <c r="AA213" s="40">
        <v>10000000</v>
      </c>
      <c r="AB213" s="40">
        <v>10000000</v>
      </c>
      <c r="AC213" s="98">
        <v>3900000</v>
      </c>
      <c r="AD213" s="42">
        <v>0.33</v>
      </c>
      <c r="AE213" s="42">
        <v>0.33</v>
      </c>
      <c r="AF213" s="41">
        <v>1.7999999999999999E-2</v>
      </c>
      <c r="AG213" s="40">
        <v>10000000</v>
      </c>
      <c r="AH213" s="40">
        <v>10000000</v>
      </c>
      <c r="AI213" s="98">
        <v>3900000</v>
      </c>
      <c r="AJ213" s="42">
        <v>0.33</v>
      </c>
      <c r="AK213" s="42">
        <v>0.33</v>
      </c>
      <c r="AL213" s="42">
        <f>AL204</f>
        <v>0.40129999999999999</v>
      </c>
      <c r="AM213" s="40">
        <v>6000</v>
      </c>
      <c r="AN213" s="40">
        <f>AN204</f>
        <v>10000</v>
      </c>
      <c r="AO213" s="40">
        <f>AO204</f>
        <v>10000</v>
      </c>
      <c r="AP213" s="42">
        <v>0.03</v>
      </c>
      <c r="AQ213" s="42">
        <v>0.03</v>
      </c>
      <c r="AR213" s="4">
        <f t="shared" si="572"/>
        <v>0.41930000000000001</v>
      </c>
      <c r="AS213" s="11">
        <f t="shared" si="573"/>
        <v>0.35</v>
      </c>
      <c r="AT213" s="15">
        <f t="shared" si="574"/>
        <v>17756.844461901022</v>
      </c>
      <c r="AU213" s="19">
        <f t="shared" si="575"/>
        <v>0.40002300769177906</v>
      </c>
      <c r="AV213" s="13">
        <f t="shared" si="576"/>
        <v>0.5</v>
      </c>
      <c r="AW213" s="11">
        <f t="shared" si="577"/>
        <v>1</v>
      </c>
      <c r="AX213" s="11">
        <f t="shared" si="578"/>
        <v>0.8911</v>
      </c>
      <c r="AY213" s="11">
        <f t="shared" si="579"/>
        <v>201997.53114128605</v>
      </c>
      <c r="AZ213" s="11">
        <f t="shared" si="580"/>
        <v>1</v>
      </c>
      <c r="BA213" s="11">
        <f t="shared" si="581"/>
        <v>0.34752899999999998</v>
      </c>
      <c r="BB213" s="11">
        <f t="shared" si="582"/>
        <v>1.025058</v>
      </c>
      <c r="BC213" s="11">
        <f t="shared" si="583"/>
        <v>0.99909999999999999</v>
      </c>
      <c r="BD213" s="11">
        <f t="shared" si="584"/>
        <v>0.8911</v>
      </c>
      <c r="BE213" s="11">
        <f t="shared" si="585"/>
        <v>201997.53114128605</v>
      </c>
      <c r="BF213" s="11">
        <f t="shared" si="586"/>
        <v>1</v>
      </c>
      <c r="BG213" s="11">
        <f t="shared" si="587"/>
        <v>0.34752899999999998</v>
      </c>
      <c r="BH213" s="11">
        <f t="shared" si="588"/>
        <v>1.025058</v>
      </c>
      <c r="BI213" s="121">
        <f>16*X213^2/(3*BI206^2*Y213^2)</f>
        <v>0.65333333333333332</v>
      </c>
      <c r="BJ213" s="121">
        <f>16*X213^2/(3*BJ206^2*Y213^2)</f>
        <v>0.16333333333333333</v>
      </c>
      <c r="BK213" s="121">
        <f>16*X213^2/(3*BK206^2*Y213^2)</f>
        <v>7.2592592592592597E-2</v>
      </c>
      <c r="BL213" s="121">
        <f>16*X213^2/(3*BL206^2*Y213^2)</f>
        <v>4.0833333333333333E-2</v>
      </c>
      <c r="BM213" s="121">
        <f>16*X213^2/(3*BM206^2*Y213^2)</f>
        <v>2.6133333333333335E-2</v>
      </c>
      <c r="BN213" s="121">
        <f>16*X213^2/(3*BN206^2*Y213^2)</f>
        <v>1.8148148148148149E-2</v>
      </c>
      <c r="BO213" s="121">
        <f>16*X213^2/(3*BO206^2*Y213^2)</f>
        <v>1.3333333333333334E-2</v>
      </c>
      <c r="BP213" s="121">
        <f>16*X213^2/(3*BP206^2*Y213^2)</f>
        <v>1.0208333333333333E-2</v>
      </c>
      <c r="BQ213" s="121">
        <f t="shared" si="589"/>
        <v>1.3333333333333333</v>
      </c>
      <c r="BR213" s="121">
        <f t="shared" si="480"/>
        <v>1.3333333333333333</v>
      </c>
      <c r="BS213" s="121">
        <f t="shared" si="480"/>
        <v>1.3333333333333333</v>
      </c>
      <c r="BT213" s="121">
        <f t="shared" si="480"/>
        <v>1.3333333333333333</v>
      </c>
      <c r="BU213" s="121">
        <f t="shared" si="480"/>
        <v>1.3333333333333333</v>
      </c>
      <c r="BV213" s="121">
        <f t="shared" si="480"/>
        <v>1.3333333333333333</v>
      </c>
      <c r="BW213" s="121">
        <f t="shared" si="480"/>
        <v>1.3333333333333333</v>
      </c>
      <c r="BX213" s="121">
        <f t="shared" si="480"/>
        <v>1.3333333333333333</v>
      </c>
      <c r="BY213" s="121">
        <f>(BI206^2*Y213^2)/X213^2</f>
        <v>8.1632653061224492</v>
      </c>
      <c r="BZ213" s="121">
        <f>(BJ206^2*Y213^2)/X213^2</f>
        <v>32.653061224489797</v>
      </c>
      <c r="CA213" s="121">
        <f>(BK206^2*Y213^2)/X213^2</f>
        <v>73.469387755102048</v>
      </c>
      <c r="CB213" s="121">
        <f>(BL206^2*Y213^2)/X213^2</f>
        <v>130.61224489795919</v>
      </c>
      <c r="CC213" s="121">
        <f>(BM206^2*Y213^2)/X213^2</f>
        <v>204.08163265306123</v>
      </c>
      <c r="CD213" s="121">
        <f>(BN206^2*Y213^2)/X213^2</f>
        <v>293.87755102040819</v>
      </c>
      <c r="CE213" s="121">
        <f>(BO206^2*Y213^2)/X213^2</f>
        <v>400</v>
      </c>
      <c r="CF213" s="121">
        <f>(BP206^2*Y213^2)/X213^2</f>
        <v>522.44897959183675</v>
      </c>
      <c r="CG213" s="121">
        <f t="shared" si="590"/>
        <v>0.16333333333333333</v>
      </c>
      <c r="CH213" s="121">
        <f t="shared" si="481"/>
        <v>4.0833333333333333E-2</v>
      </c>
      <c r="CI213" s="121">
        <f t="shared" si="482"/>
        <v>1.8148148148148149E-2</v>
      </c>
      <c r="CJ213" s="121">
        <f t="shared" si="483"/>
        <v>1.0208333333333333E-2</v>
      </c>
      <c r="CK213" s="121">
        <f t="shared" si="484"/>
        <v>6.5333333333333337E-3</v>
      </c>
      <c r="CL213" s="121">
        <f t="shared" si="485"/>
        <v>4.5370370370370373E-3</v>
      </c>
      <c r="CM213" s="121">
        <f t="shared" si="486"/>
        <v>3.3333333333333335E-3</v>
      </c>
      <c r="CN213" s="121">
        <f t="shared" si="487"/>
        <v>2.5520833333333333E-3</v>
      </c>
      <c r="CO213" s="95">
        <f t="shared" si="488"/>
        <v>15.463608734693878</v>
      </c>
      <c r="CP213" s="95">
        <f t="shared" si="489"/>
        <v>48.464318938775506</v>
      </c>
      <c r="CQ213" s="95">
        <f t="shared" si="490"/>
        <v>103.4655026122449</v>
      </c>
      <c r="CR213" s="95">
        <f t="shared" si="491"/>
        <v>180.46715975510205</v>
      </c>
      <c r="CS213" s="95">
        <f t="shared" si="492"/>
        <v>279.46929036734696</v>
      </c>
      <c r="CT213" s="95">
        <f t="shared" si="493"/>
        <v>400.47189444897958</v>
      </c>
      <c r="CU213" s="95">
        <f t="shared" si="494"/>
        <v>543.47497199999998</v>
      </c>
      <c r="CV213" s="95">
        <f t="shared" si="495"/>
        <v>708.47852302040815</v>
      </c>
      <c r="CW213" s="95">
        <f t="shared" si="496"/>
        <v>15.463608734693878</v>
      </c>
      <c r="CX213" s="95">
        <f t="shared" si="497"/>
        <v>48.464318938775506</v>
      </c>
      <c r="CY213" s="95">
        <f t="shared" si="498"/>
        <v>103.4655026122449</v>
      </c>
      <c r="CZ213" s="95">
        <f t="shared" si="499"/>
        <v>180.46715975510205</v>
      </c>
      <c r="DA213" s="95">
        <f t="shared" si="500"/>
        <v>279.46929036734696</v>
      </c>
      <c r="DB213" s="95">
        <f t="shared" si="501"/>
        <v>400.47189444897958</v>
      </c>
      <c r="DC213" s="95">
        <f t="shared" si="502"/>
        <v>543.47497199999998</v>
      </c>
      <c r="DD213" s="95">
        <f t="shared" si="503"/>
        <v>708.47852302040815</v>
      </c>
      <c r="DE213" s="13">
        <f t="shared" si="591"/>
        <v>11.550086639455783</v>
      </c>
      <c r="DF213" s="13">
        <f t="shared" si="592"/>
        <v>35.549882557823132</v>
      </c>
      <c r="DG213" s="13">
        <f t="shared" si="593"/>
        <v>76.275468347694641</v>
      </c>
      <c r="DH213" s="13">
        <f t="shared" si="594"/>
        <v>133.38656623129253</v>
      </c>
      <c r="DI213" s="13">
        <f t="shared" si="504"/>
        <v>206.84125398639458</v>
      </c>
      <c r="DJ213" s="13">
        <f t="shared" si="505"/>
        <v>296.62918716855631</v>
      </c>
      <c r="DK213" s="13">
        <f t="shared" si="506"/>
        <v>402.74682133333334</v>
      </c>
      <c r="DL213" s="13">
        <f t="shared" si="507"/>
        <v>525.19267592517008</v>
      </c>
      <c r="DM213" s="95">
        <f t="shared" si="508"/>
        <v>11.550086639455783</v>
      </c>
      <c r="DN213" s="95">
        <f t="shared" si="509"/>
        <v>35.549882557823132</v>
      </c>
      <c r="DO213" s="95">
        <f t="shared" si="510"/>
        <v>76.275468347694641</v>
      </c>
      <c r="DP213" s="95">
        <f t="shared" si="511"/>
        <v>133.38656623129253</v>
      </c>
      <c r="DQ213" s="95">
        <f t="shared" si="512"/>
        <v>206.84125398639458</v>
      </c>
      <c r="DR213" s="95">
        <f t="shared" si="513"/>
        <v>296.62918716855631</v>
      </c>
      <c r="DS213" s="95">
        <f t="shared" si="514"/>
        <v>402.74682133333334</v>
      </c>
      <c r="DT213" s="95">
        <f t="shared" si="515"/>
        <v>525.19267592517008</v>
      </c>
      <c r="DU213" s="95">
        <f t="shared" si="516"/>
        <v>8.8173309180952373</v>
      </c>
      <c r="DV213" s="95">
        <f t="shared" si="517"/>
        <v>19.938164352380952</v>
      </c>
      <c r="DW213" s="95">
        <f t="shared" si="518"/>
        <v>38.80926049100529</v>
      </c>
      <c r="DX213" s="95">
        <f t="shared" si="519"/>
        <v>65.272944139523815</v>
      </c>
      <c r="DY213" s="95">
        <f t="shared" si="520"/>
        <v>99.309789713980962</v>
      </c>
      <c r="DZ213" s="95">
        <f t="shared" si="521"/>
        <v>140.91500388846561</v>
      </c>
      <c r="EA213" s="95">
        <f t="shared" si="522"/>
        <v>190.08694426666668</v>
      </c>
      <c r="EB213" s="95">
        <f t="shared" si="523"/>
        <v>246.82492480059523</v>
      </c>
      <c r="EC213" s="95">
        <f t="shared" si="524"/>
        <v>8.8173309180952373</v>
      </c>
      <c r="ED213" s="95">
        <f t="shared" si="525"/>
        <v>19.938164352380952</v>
      </c>
      <c r="EE213" s="95">
        <f t="shared" si="526"/>
        <v>38.80926049100529</v>
      </c>
      <c r="EF213" s="95">
        <f t="shared" si="527"/>
        <v>65.272944139523801</v>
      </c>
      <c r="EG213" s="95">
        <f t="shared" si="528"/>
        <v>99.309789713980962</v>
      </c>
      <c r="EH213" s="95">
        <f t="shared" si="529"/>
        <v>140.91500388846561</v>
      </c>
      <c r="EI213" s="95">
        <f t="shared" si="530"/>
        <v>190.08694426666665</v>
      </c>
      <c r="EJ213" s="95">
        <f t="shared" si="531"/>
        <v>246.82492480059523</v>
      </c>
      <c r="EK213" s="95">
        <f t="shared" si="532"/>
        <v>8.8173309180952373</v>
      </c>
      <c r="EL213" s="95">
        <f t="shared" si="533"/>
        <v>19.938164352380952</v>
      </c>
      <c r="EM213" s="95">
        <f t="shared" si="534"/>
        <v>38.80926049100529</v>
      </c>
      <c r="EN213" s="95">
        <f t="shared" si="535"/>
        <v>65.272944139523801</v>
      </c>
      <c r="EO213" s="95">
        <f t="shared" si="536"/>
        <v>99.309789713980962</v>
      </c>
      <c r="EP213" s="95">
        <f t="shared" si="537"/>
        <v>140.91500388846561</v>
      </c>
      <c r="EQ213" s="95">
        <f t="shared" si="538"/>
        <v>190.08694426666665</v>
      </c>
      <c r="ER213" s="95">
        <f t="shared" si="539"/>
        <v>246.82492480059523</v>
      </c>
      <c r="ES213" s="95">
        <f t="shared" si="540"/>
        <v>1</v>
      </c>
      <c r="ET213" s="95">
        <f t="shared" si="541"/>
        <v>1</v>
      </c>
      <c r="EU213" s="95">
        <f t="shared" si="542"/>
        <v>1</v>
      </c>
      <c r="EV213" s="95">
        <f t="shared" si="543"/>
        <v>1</v>
      </c>
      <c r="EW213" s="95">
        <f t="shared" si="544"/>
        <v>1</v>
      </c>
      <c r="EX213" s="95">
        <f t="shared" si="545"/>
        <v>1</v>
      </c>
      <c r="EY213" s="95">
        <f t="shared" si="546"/>
        <v>1</v>
      </c>
      <c r="EZ213" s="95">
        <f t="shared" si="547"/>
        <v>1</v>
      </c>
      <c r="FA213" s="95">
        <f t="shared" si="548"/>
        <v>1</v>
      </c>
      <c r="FB213" s="95">
        <f t="shared" si="549"/>
        <v>1</v>
      </c>
      <c r="FC213" s="95">
        <f t="shared" si="550"/>
        <v>1</v>
      </c>
      <c r="FD213" s="95">
        <f t="shared" si="551"/>
        <v>1</v>
      </c>
      <c r="FE213" s="95">
        <f t="shared" si="552"/>
        <v>1</v>
      </c>
      <c r="FF213" s="95">
        <f t="shared" si="553"/>
        <v>1</v>
      </c>
      <c r="FG213" s="95">
        <f t="shared" si="554"/>
        <v>1</v>
      </c>
      <c r="FH213" s="95">
        <f t="shared" si="555"/>
        <v>1</v>
      </c>
      <c r="FI213" s="95">
        <f t="shared" si="556"/>
        <v>1</v>
      </c>
      <c r="FJ213" s="95">
        <f t="shared" si="557"/>
        <v>1</v>
      </c>
      <c r="FK213" s="95">
        <f t="shared" si="558"/>
        <v>1</v>
      </c>
      <c r="FL213" s="95">
        <f t="shared" si="559"/>
        <v>1</v>
      </c>
      <c r="FM213" s="95">
        <f t="shared" si="560"/>
        <v>1</v>
      </c>
      <c r="FN213" s="95">
        <f t="shared" si="561"/>
        <v>1</v>
      </c>
      <c r="FO213" s="95">
        <f t="shared" si="562"/>
        <v>1</v>
      </c>
      <c r="FP213" s="95">
        <f t="shared" si="563"/>
        <v>1</v>
      </c>
      <c r="FQ213" s="115">
        <f t="shared" si="564"/>
        <v>2.3174617115711889</v>
      </c>
      <c r="FR213" s="115">
        <f t="shared" si="565"/>
        <v>2.42435375898327</v>
      </c>
      <c r="FS213" s="115">
        <f t="shared" si="566"/>
        <v>2.4630233515346429</v>
      </c>
      <c r="FT213" s="115">
        <f t="shared" si="567"/>
        <v>2.4784492606859834</v>
      </c>
      <c r="FU213" s="115">
        <f t="shared" si="568"/>
        <v>2.4859467408200637</v>
      </c>
      <c r="FV213" s="115">
        <f t="shared" si="569"/>
        <v>2.4901170632942766</v>
      </c>
      <c r="FW213" s="115">
        <f t="shared" si="570"/>
        <v>2.4926653338224312</v>
      </c>
      <c r="FX213" s="115">
        <f t="shared" si="571"/>
        <v>2.4943329396911631</v>
      </c>
      <c r="FZ213" s="90">
        <f t="shared" si="595"/>
        <v>2.3174617115711889</v>
      </c>
      <c r="GB213" s="18"/>
      <c r="GC213" s="29"/>
      <c r="GE213" s="15"/>
      <c r="GF213" s="15"/>
      <c r="GG213" s="15"/>
      <c r="GI213" s="31"/>
      <c r="GJ213" s="31"/>
      <c r="GK213" s="31"/>
      <c r="IC213" s="28"/>
      <c r="ID213" s="11"/>
      <c r="IE213" s="13"/>
      <c r="IF213" s="11"/>
      <c r="IG213" s="13"/>
      <c r="IH213" s="13"/>
      <c r="II213" s="13"/>
      <c r="IJ213" s="28"/>
      <c r="IK213" s="11"/>
      <c r="IL213" s="13"/>
      <c r="IM213" s="11"/>
      <c r="IN213" s="23"/>
      <c r="IO213" s="11"/>
      <c r="IP213" s="23"/>
      <c r="IQ213" s="28"/>
      <c r="IR213" s="20"/>
      <c r="IS213" s="13"/>
      <c r="IT213" s="23"/>
      <c r="IU213" s="23"/>
      <c r="IV213" s="23"/>
      <c r="IW213" s="23"/>
      <c r="IY213" s="13"/>
      <c r="IZ213" s="25"/>
      <c r="JA213" s="25"/>
      <c r="JB213" s="25"/>
      <c r="JC213" s="25"/>
      <c r="JD213" s="25"/>
      <c r="JE213" s="25"/>
      <c r="JF213" s="25"/>
      <c r="KX213" s="11"/>
    </row>
    <row r="214" spans="1:310" ht="13.8" x14ac:dyDescent="0.3">
      <c r="A214" s="16"/>
      <c r="B214" s="73"/>
      <c r="C214" s="74"/>
      <c r="D214" s="16"/>
      <c r="E214" s="16"/>
      <c r="F214" s="16"/>
      <c r="G214" s="74"/>
      <c r="H214" s="16"/>
      <c r="I214" s="16"/>
      <c r="J214" s="16"/>
      <c r="K214" s="16"/>
      <c r="L214" s="5"/>
      <c r="M214" s="5"/>
      <c r="N214" s="5"/>
      <c r="O214" s="5"/>
      <c r="P214" s="5"/>
      <c r="Q214" s="5"/>
      <c r="R214" s="5"/>
      <c r="S214" s="5"/>
      <c r="T214" s="5"/>
      <c r="X214" s="118">
        <v>4</v>
      </c>
      <c r="Y214" s="118">
        <v>10</v>
      </c>
      <c r="Z214" s="40">
        <v>1.7999999999999999E-2</v>
      </c>
      <c r="AA214" s="40">
        <v>10000000</v>
      </c>
      <c r="AB214" s="40">
        <v>10000000</v>
      </c>
      <c r="AC214" s="98">
        <v>3900000</v>
      </c>
      <c r="AD214" s="42">
        <v>0.33</v>
      </c>
      <c r="AE214" s="42">
        <v>0.33</v>
      </c>
      <c r="AF214" s="41">
        <v>1.7999999999999999E-2</v>
      </c>
      <c r="AG214" s="40">
        <v>10000000</v>
      </c>
      <c r="AH214" s="40">
        <v>10000000</v>
      </c>
      <c r="AI214" s="98">
        <v>3900000</v>
      </c>
      <c r="AJ214" s="42">
        <v>0.33</v>
      </c>
      <c r="AK214" s="42">
        <v>0.33</v>
      </c>
      <c r="AL214" s="42">
        <f>AL204</f>
        <v>0.40129999999999999</v>
      </c>
      <c r="AM214" s="40">
        <v>6000</v>
      </c>
      <c r="AN214" s="40">
        <f>AN204</f>
        <v>10000</v>
      </c>
      <c r="AO214" s="40">
        <f>AO204</f>
        <v>10000</v>
      </c>
      <c r="AP214" s="42">
        <v>0.03</v>
      </c>
      <c r="AQ214" s="42">
        <v>0.03</v>
      </c>
      <c r="AR214" s="4">
        <f t="shared" si="572"/>
        <v>0.41930000000000001</v>
      </c>
      <c r="AS214" s="11">
        <f t="shared" si="573"/>
        <v>0.4</v>
      </c>
      <c r="AT214" s="15">
        <f t="shared" si="574"/>
        <v>17756.844461901022</v>
      </c>
      <c r="AU214" s="19">
        <f t="shared" si="575"/>
        <v>0.40002300769177906</v>
      </c>
      <c r="AV214" s="13">
        <f t="shared" si="576"/>
        <v>0.5</v>
      </c>
      <c r="AW214" s="11">
        <f t="shared" si="577"/>
        <v>1</v>
      </c>
      <c r="AX214" s="11">
        <f t="shared" si="578"/>
        <v>0.8911</v>
      </c>
      <c r="AY214" s="11">
        <f t="shared" si="579"/>
        <v>201997.53114128605</v>
      </c>
      <c r="AZ214" s="11">
        <f t="shared" si="580"/>
        <v>1</v>
      </c>
      <c r="BA214" s="11">
        <f t="shared" si="581"/>
        <v>0.34752899999999998</v>
      </c>
      <c r="BB214" s="11">
        <f t="shared" si="582"/>
        <v>1.025058</v>
      </c>
      <c r="BC214" s="11">
        <f t="shared" si="583"/>
        <v>0.99909999999999999</v>
      </c>
      <c r="BD214" s="11">
        <f t="shared" si="584"/>
        <v>0.8911</v>
      </c>
      <c r="BE214" s="11">
        <f t="shared" si="585"/>
        <v>201997.53114128605</v>
      </c>
      <c r="BF214" s="11">
        <f t="shared" si="586"/>
        <v>1</v>
      </c>
      <c r="BG214" s="11">
        <f t="shared" si="587"/>
        <v>0.34752899999999998</v>
      </c>
      <c r="BH214" s="11">
        <f t="shared" si="588"/>
        <v>1.025058</v>
      </c>
      <c r="BI214" s="121">
        <f>16*X214^2/(3*BI206^2*Y214^2)</f>
        <v>0.85333333333333339</v>
      </c>
      <c r="BJ214" s="121">
        <f>16*X214^2/(3*BJ206^2*Y214^2)</f>
        <v>0.21333333333333335</v>
      </c>
      <c r="BK214" s="121">
        <f>16*X214^2/(3*BK206^2*Y214^2)</f>
        <v>9.481481481481481E-2</v>
      </c>
      <c r="BL214" s="121">
        <f>16*X214^2/(3*BL206^2*Y214^2)</f>
        <v>5.3333333333333337E-2</v>
      </c>
      <c r="BM214" s="121">
        <f>16*X214^2/(3*BM206^2*Y214^2)</f>
        <v>3.4133333333333335E-2</v>
      </c>
      <c r="BN214" s="121">
        <f>16*X214^2/(3*BN206^2*Y214^2)</f>
        <v>2.3703703703703703E-2</v>
      </c>
      <c r="BO214" s="121">
        <f>16*X214^2/(3*BO206^2*Y214^2)</f>
        <v>1.7414965986394557E-2</v>
      </c>
      <c r="BP214" s="121">
        <f>16*X214^2/(3*BP206^2*Y214^2)</f>
        <v>1.3333333333333334E-2</v>
      </c>
      <c r="BQ214" s="121">
        <f t="shared" si="589"/>
        <v>1.3333333333333333</v>
      </c>
      <c r="BR214" s="121">
        <f t="shared" si="480"/>
        <v>1.3333333333333333</v>
      </c>
      <c r="BS214" s="121">
        <f t="shared" si="480"/>
        <v>1.3333333333333333</v>
      </c>
      <c r="BT214" s="121">
        <f t="shared" si="480"/>
        <v>1.3333333333333333</v>
      </c>
      <c r="BU214" s="121">
        <f t="shared" si="480"/>
        <v>1.3333333333333333</v>
      </c>
      <c r="BV214" s="121">
        <f t="shared" si="480"/>
        <v>1.3333333333333333</v>
      </c>
      <c r="BW214" s="121">
        <f t="shared" si="480"/>
        <v>1.3333333333333333</v>
      </c>
      <c r="BX214" s="121">
        <f t="shared" si="480"/>
        <v>1.3333333333333333</v>
      </c>
      <c r="BY214" s="121">
        <f>(BI206^2*Y214^2)/X214^2</f>
        <v>6.25</v>
      </c>
      <c r="BZ214" s="121">
        <f>(BJ206^2*Y214^2)/X214^2</f>
        <v>25</v>
      </c>
      <c r="CA214" s="121">
        <f>(BK206^2*Y214^2)/X214^2</f>
        <v>56.25</v>
      </c>
      <c r="CB214" s="121">
        <f>(BL206^2*Y214^2)/X214^2</f>
        <v>100</v>
      </c>
      <c r="CC214" s="121">
        <f>(BM206^2*Y214^2)/X214^2</f>
        <v>156.25</v>
      </c>
      <c r="CD214" s="121">
        <f>(BN206^2*Y214^2)/X214^2</f>
        <v>225</v>
      </c>
      <c r="CE214" s="121">
        <f>(BO206^2*Y214^2)/X214^2</f>
        <v>306.25</v>
      </c>
      <c r="CF214" s="121">
        <f>(BP206^2*Y214^2)/X214^2</f>
        <v>400</v>
      </c>
      <c r="CG214" s="121">
        <f t="shared" si="590"/>
        <v>0.21333333333333335</v>
      </c>
      <c r="CH214" s="121">
        <f t="shared" si="481"/>
        <v>5.3333333333333337E-2</v>
      </c>
      <c r="CI214" s="121">
        <f t="shared" si="482"/>
        <v>2.3703703703703703E-2</v>
      </c>
      <c r="CJ214" s="121">
        <f t="shared" si="483"/>
        <v>1.3333333333333334E-2</v>
      </c>
      <c r="CK214" s="121">
        <f t="shared" si="484"/>
        <v>8.5333333333333337E-3</v>
      </c>
      <c r="CL214" s="121">
        <f t="shared" si="485"/>
        <v>5.9259259259259256E-3</v>
      </c>
      <c r="CM214" s="121">
        <f t="shared" si="486"/>
        <v>4.3537414965986393E-3</v>
      </c>
      <c r="CN214" s="121">
        <f t="shared" si="487"/>
        <v>3.3333333333333335E-3</v>
      </c>
      <c r="CO214" s="95">
        <f t="shared" si="488"/>
        <v>12.88542825</v>
      </c>
      <c r="CP214" s="95">
        <f t="shared" si="489"/>
        <v>38.151596999999995</v>
      </c>
      <c r="CQ214" s="95">
        <f t="shared" si="490"/>
        <v>80.261878249999995</v>
      </c>
      <c r="CR214" s="95">
        <f t="shared" si="491"/>
        <v>139.216272</v>
      </c>
      <c r="CS214" s="95">
        <f t="shared" si="492"/>
        <v>215.01477825000001</v>
      </c>
      <c r="CT214" s="95">
        <f t="shared" si="493"/>
        <v>307.657397</v>
      </c>
      <c r="CU214" s="95">
        <f t="shared" si="494"/>
        <v>417.14412824999999</v>
      </c>
      <c r="CV214" s="95">
        <f t="shared" si="495"/>
        <v>543.47497199999998</v>
      </c>
      <c r="CW214" s="95">
        <f t="shared" si="496"/>
        <v>12.88542825</v>
      </c>
      <c r="CX214" s="95">
        <f t="shared" si="497"/>
        <v>38.151596999999995</v>
      </c>
      <c r="CY214" s="95">
        <f t="shared" si="498"/>
        <v>80.261878249999995</v>
      </c>
      <c r="CZ214" s="95">
        <f t="shared" si="499"/>
        <v>139.216272</v>
      </c>
      <c r="DA214" s="95">
        <f t="shared" si="500"/>
        <v>215.01477825000001</v>
      </c>
      <c r="DB214" s="95">
        <f t="shared" si="501"/>
        <v>307.657397</v>
      </c>
      <c r="DC214" s="95">
        <f t="shared" si="502"/>
        <v>417.14412824999999</v>
      </c>
      <c r="DD214" s="95">
        <f t="shared" si="503"/>
        <v>543.47497199999998</v>
      </c>
      <c r="DE214" s="13">
        <f t="shared" si="591"/>
        <v>9.836821333333333</v>
      </c>
      <c r="DF214" s="13">
        <f t="shared" si="592"/>
        <v>27.946821333333332</v>
      </c>
      <c r="DG214" s="13">
        <f t="shared" si="593"/>
        <v>59.078302814814812</v>
      </c>
      <c r="DH214" s="13">
        <f t="shared" si="594"/>
        <v>102.78682133333334</v>
      </c>
      <c r="DI214" s="13">
        <f t="shared" si="504"/>
        <v>159.01762133333332</v>
      </c>
      <c r="DJ214" s="13">
        <f t="shared" si="505"/>
        <v>227.75719170370371</v>
      </c>
      <c r="DK214" s="13">
        <f t="shared" si="506"/>
        <v>309.00090296598637</v>
      </c>
      <c r="DL214" s="13">
        <f t="shared" si="507"/>
        <v>402.74682133333334</v>
      </c>
      <c r="DM214" s="95">
        <f t="shared" si="508"/>
        <v>9.836821333333333</v>
      </c>
      <c r="DN214" s="95">
        <f t="shared" si="509"/>
        <v>27.946821333333332</v>
      </c>
      <c r="DO214" s="95">
        <f t="shared" si="510"/>
        <v>59.078302814814812</v>
      </c>
      <c r="DP214" s="95">
        <f t="shared" si="511"/>
        <v>102.78682133333334</v>
      </c>
      <c r="DQ214" s="95">
        <f t="shared" si="512"/>
        <v>159.01762133333332</v>
      </c>
      <c r="DR214" s="95">
        <f t="shared" si="513"/>
        <v>227.75719170370371</v>
      </c>
      <c r="DS214" s="95">
        <f t="shared" si="514"/>
        <v>309.00090296598637</v>
      </c>
      <c r="DT214" s="95">
        <f t="shared" si="515"/>
        <v>402.74682133333334</v>
      </c>
      <c r="DU214" s="95">
        <f t="shared" si="516"/>
        <v>8.0234517466666659</v>
      </c>
      <c r="DV214" s="95">
        <f t="shared" si="517"/>
        <v>16.415118666666665</v>
      </c>
      <c r="DW214" s="95">
        <f t="shared" si="518"/>
        <v>30.8405755037037</v>
      </c>
      <c r="DX214" s="95">
        <f t="shared" si="519"/>
        <v>51.093879146666666</v>
      </c>
      <c r="DY214" s="95">
        <f t="shared" si="520"/>
        <v>77.149657404266662</v>
      </c>
      <c r="DZ214" s="95">
        <f t="shared" si="521"/>
        <v>109.00164960592591</v>
      </c>
      <c r="EA214" s="95">
        <f t="shared" si="522"/>
        <v>146.64771058095235</v>
      </c>
      <c r="EB214" s="95">
        <f t="shared" si="523"/>
        <v>190.08694426666668</v>
      </c>
      <c r="EC214" s="95">
        <f t="shared" si="524"/>
        <v>8.0234517466666659</v>
      </c>
      <c r="ED214" s="95">
        <f t="shared" si="525"/>
        <v>16.415118666666665</v>
      </c>
      <c r="EE214" s="95">
        <f t="shared" si="526"/>
        <v>30.8405755037037</v>
      </c>
      <c r="EF214" s="95">
        <f t="shared" si="527"/>
        <v>51.093879146666666</v>
      </c>
      <c r="EG214" s="95">
        <f t="shared" si="528"/>
        <v>77.149657404266662</v>
      </c>
      <c r="EH214" s="95">
        <f t="shared" si="529"/>
        <v>109.00164960592591</v>
      </c>
      <c r="EI214" s="95">
        <f t="shared" si="530"/>
        <v>146.64771058095235</v>
      </c>
      <c r="EJ214" s="95">
        <f t="shared" si="531"/>
        <v>190.08694426666665</v>
      </c>
      <c r="EK214" s="95">
        <f t="shared" si="532"/>
        <v>8.0234517466666659</v>
      </c>
      <c r="EL214" s="95">
        <f t="shared" si="533"/>
        <v>16.415118666666665</v>
      </c>
      <c r="EM214" s="95">
        <f t="shared" si="534"/>
        <v>30.8405755037037</v>
      </c>
      <c r="EN214" s="95">
        <f t="shared" si="535"/>
        <v>51.093879146666666</v>
      </c>
      <c r="EO214" s="95">
        <f t="shared" si="536"/>
        <v>77.149657404266662</v>
      </c>
      <c r="EP214" s="95">
        <f t="shared" si="537"/>
        <v>109.00164960592591</v>
      </c>
      <c r="EQ214" s="95">
        <f t="shared" si="538"/>
        <v>146.64771058095235</v>
      </c>
      <c r="ER214" s="95">
        <f t="shared" si="539"/>
        <v>190.08694426666665</v>
      </c>
      <c r="ES214" s="95">
        <f t="shared" si="540"/>
        <v>1</v>
      </c>
      <c r="ET214" s="95">
        <f t="shared" si="541"/>
        <v>1</v>
      </c>
      <c r="EU214" s="95">
        <f t="shared" si="542"/>
        <v>1</v>
      </c>
      <c r="EV214" s="95">
        <f t="shared" si="543"/>
        <v>1</v>
      </c>
      <c r="EW214" s="95">
        <f t="shared" si="544"/>
        <v>1</v>
      </c>
      <c r="EX214" s="95">
        <f t="shared" si="545"/>
        <v>1</v>
      </c>
      <c r="EY214" s="95">
        <f t="shared" si="546"/>
        <v>1</v>
      </c>
      <c r="EZ214" s="95">
        <f t="shared" si="547"/>
        <v>1</v>
      </c>
      <c r="FA214" s="95">
        <f t="shared" si="548"/>
        <v>1</v>
      </c>
      <c r="FB214" s="95">
        <f t="shared" si="549"/>
        <v>1</v>
      </c>
      <c r="FC214" s="95">
        <f t="shared" si="550"/>
        <v>1</v>
      </c>
      <c r="FD214" s="95">
        <f t="shared" si="551"/>
        <v>1</v>
      </c>
      <c r="FE214" s="95">
        <f t="shared" si="552"/>
        <v>1</v>
      </c>
      <c r="FF214" s="95">
        <f t="shared" si="553"/>
        <v>1</v>
      </c>
      <c r="FG214" s="95">
        <f t="shared" si="554"/>
        <v>1</v>
      </c>
      <c r="FH214" s="95">
        <f t="shared" si="555"/>
        <v>1</v>
      </c>
      <c r="FI214" s="95">
        <f t="shared" si="556"/>
        <v>1</v>
      </c>
      <c r="FJ214" s="95">
        <f t="shared" si="557"/>
        <v>1</v>
      </c>
      <c r="FK214" s="95">
        <f t="shared" si="558"/>
        <v>1</v>
      </c>
      <c r="FL214" s="95">
        <f t="shared" si="559"/>
        <v>1</v>
      </c>
      <c r="FM214" s="95">
        <f t="shared" si="560"/>
        <v>1</v>
      </c>
      <c r="FN214" s="95">
        <f t="shared" si="561"/>
        <v>1</v>
      </c>
      <c r="FO214" s="95">
        <f t="shared" si="562"/>
        <v>1</v>
      </c>
      <c r="FP214" s="95">
        <f t="shared" si="563"/>
        <v>1</v>
      </c>
      <c r="FQ214" s="115">
        <f t="shared" si="564"/>
        <v>2.3077140854974316</v>
      </c>
      <c r="FR214" s="115">
        <f t="shared" si="565"/>
        <v>2.4061610651550218</v>
      </c>
      <c r="FS214" s="115">
        <f t="shared" si="566"/>
        <v>2.4528347286057106</v>
      </c>
      <c r="FT214" s="115">
        <f t="shared" si="567"/>
        <v>2.4722536663714259</v>
      </c>
      <c r="FU214" s="115">
        <f t="shared" si="568"/>
        <v>2.4818378400887267</v>
      </c>
      <c r="FV214" s="115">
        <f t="shared" si="569"/>
        <v>2.487208292887658</v>
      </c>
      <c r="FW214" s="115">
        <f t="shared" si="570"/>
        <v>2.490503460713319</v>
      </c>
      <c r="FX214" s="115">
        <f t="shared" si="571"/>
        <v>2.4926653338224312</v>
      </c>
      <c r="FZ214" s="90">
        <f t="shared" si="595"/>
        <v>2.3077140854974316</v>
      </c>
      <c r="GB214" s="18"/>
      <c r="GC214" s="29"/>
      <c r="GE214" s="15"/>
      <c r="GF214" s="15"/>
      <c r="GG214" s="15"/>
      <c r="GI214" s="31"/>
      <c r="GJ214" s="31"/>
      <c r="GK214" s="31"/>
      <c r="IC214" s="28"/>
      <c r="ID214" s="11"/>
      <c r="IE214" s="13"/>
      <c r="IF214" s="11"/>
      <c r="IG214" s="13"/>
      <c r="IH214" s="13"/>
      <c r="II214" s="13"/>
      <c r="IJ214" s="28"/>
      <c r="IK214" s="11"/>
      <c r="IL214" s="13"/>
      <c r="IM214" s="22"/>
      <c r="IN214" s="23"/>
      <c r="IO214" s="11"/>
      <c r="IP214" s="23"/>
      <c r="IQ214" s="28"/>
      <c r="IR214" s="20"/>
      <c r="IS214" s="13"/>
      <c r="IT214" s="23"/>
      <c r="IU214" s="23"/>
      <c r="IV214" s="23"/>
      <c r="IW214" s="23"/>
      <c r="IX214" s="28"/>
      <c r="IY214" s="13"/>
      <c r="IZ214" s="25"/>
      <c r="JA214" s="25"/>
      <c r="JB214" s="25"/>
      <c r="JC214" s="25"/>
      <c r="JD214" s="25"/>
      <c r="JE214" s="25"/>
      <c r="JF214" s="25"/>
      <c r="KX214" s="11"/>
    </row>
    <row r="215" spans="1:310" ht="13.8" x14ac:dyDescent="0.3">
      <c r="A215" s="16"/>
      <c r="B215" s="75"/>
      <c r="C215" s="74"/>
      <c r="D215" s="76"/>
      <c r="E215" s="76"/>
      <c r="F215" s="77"/>
      <c r="G215" s="74"/>
      <c r="H215" s="76"/>
      <c r="I215" s="76"/>
      <c r="J215" s="76"/>
      <c r="K215" s="16"/>
      <c r="L215" s="5"/>
      <c r="M215" s="5"/>
      <c r="N215" s="5"/>
      <c r="O215" s="5"/>
      <c r="P215" s="5"/>
      <c r="Q215" s="5"/>
      <c r="R215" s="5"/>
      <c r="S215" s="5"/>
      <c r="T215" s="5"/>
      <c r="X215" s="118">
        <v>4.5</v>
      </c>
      <c r="Y215" s="118">
        <v>10</v>
      </c>
      <c r="Z215" s="40">
        <v>1.7999999999999999E-2</v>
      </c>
      <c r="AA215" s="40">
        <v>10000000</v>
      </c>
      <c r="AB215" s="40">
        <v>10000000</v>
      </c>
      <c r="AC215" s="98">
        <v>3900000</v>
      </c>
      <c r="AD215" s="42">
        <v>0.33</v>
      </c>
      <c r="AE215" s="42">
        <v>0.33</v>
      </c>
      <c r="AF215" s="41">
        <v>1.7999999999999999E-2</v>
      </c>
      <c r="AG215" s="40">
        <v>10000000</v>
      </c>
      <c r="AH215" s="40">
        <v>10000000</v>
      </c>
      <c r="AI215" s="98">
        <v>3900000</v>
      </c>
      <c r="AJ215" s="42">
        <v>0.33</v>
      </c>
      <c r="AK215" s="42">
        <v>0.33</v>
      </c>
      <c r="AL215" s="42">
        <f>AL204</f>
        <v>0.40129999999999999</v>
      </c>
      <c r="AM215" s="40">
        <v>6000</v>
      </c>
      <c r="AN215" s="40">
        <f>AN204</f>
        <v>10000</v>
      </c>
      <c r="AO215" s="40">
        <f>AO204</f>
        <v>10000</v>
      </c>
      <c r="AP215" s="42">
        <v>0.03</v>
      </c>
      <c r="AQ215" s="42">
        <v>0.03</v>
      </c>
      <c r="AR215" s="4">
        <f t="shared" si="572"/>
        <v>0.41930000000000001</v>
      </c>
      <c r="AS215" s="11">
        <f t="shared" si="573"/>
        <v>0.45</v>
      </c>
      <c r="AT215" s="15">
        <f t="shared" si="574"/>
        <v>17756.844461901022</v>
      </c>
      <c r="AU215" s="19">
        <f t="shared" si="575"/>
        <v>0.40002300769177906</v>
      </c>
      <c r="AV215" s="13">
        <f t="shared" si="576"/>
        <v>0.5</v>
      </c>
      <c r="AW215" s="11">
        <f t="shared" si="577"/>
        <v>1</v>
      </c>
      <c r="AX215" s="11">
        <f t="shared" si="578"/>
        <v>0.8911</v>
      </c>
      <c r="AY215" s="11">
        <f t="shared" si="579"/>
        <v>201997.53114128605</v>
      </c>
      <c r="AZ215" s="11">
        <f t="shared" si="580"/>
        <v>1</v>
      </c>
      <c r="BA215" s="11">
        <f t="shared" si="581"/>
        <v>0.34752899999999998</v>
      </c>
      <c r="BB215" s="11">
        <f t="shared" si="582"/>
        <v>1.025058</v>
      </c>
      <c r="BC215" s="11">
        <f t="shared" si="583"/>
        <v>0.99909999999999999</v>
      </c>
      <c r="BD215" s="11">
        <f t="shared" si="584"/>
        <v>0.8911</v>
      </c>
      <c r="BE215" s="11">
        <f t="shared" si="585"/>
        <v>201997.53114128605</v>
      </c>
      <c r="BF215" s="11">
        <f t="shared" si="586"/>
        <v>1</v>
      </c>
      <c r="BG215" s="11">
        <f t="shared" si="587"/>
        <v>0.34752899999999998</v>
      </c>
      <c r="BH215" s="11">
        <f t="shared" si="588"/>
        <v>1.025058</v>
      </c>
      <c r="BI215" s="121">
        <f>16*X215^2/(3*BI206^2*Y215^2)</f>
        <v>1.08</v>
      </c>
      <c r="BJ215" s="121">
        <f>16*X215^2/(3*BJ206^2*Y215^2)</f>
        <v>0.27</v>
      </c>
      <c r="BK215" s="121">
        <f>16*X215^2/(3*BK206^2*Y215^2)</f>
        <v>0.12</v>
      </c>
      <c r="BL215" s="121">
        <f>16*X215^2/(3*BL206^2*Y215^2)</f>
        <v>6.7500000000000004E-2</v>
      </c>
      <c r="BM215" s="121">
        <f>16*X215^2/(3*BM206^2*Y215^2)</f>
        <v>4.3200000000000002E-2</v>
      </c>
      <c r="BN215" s="121">
        <f>16*X215^2/(3*BN206^2*Y215^2)</f>
        <v>0.03</v>
      </c>
      <c r="BO215" s="121">
        <f>16*X215^2/(3*BO206^2*Y215^2)</f>
        <v>2.2040816326530613E-2</v>
      </c>
      <c r="BP215" s="121">
        <f>16*X215^2/(3*BP206^2*Y215^2)</f>
        <v>1.6875000000000001E-2</v>
      </c>
      <c r="BQ215" s="121">
        <f t="shared" si="589"/>
        <v>1.3333333333333333</v>
      </c>
      <c r="BR215" s="121">
        <f t="shared" si="480"/>
        <v>1.3333333333333333</v>
      </c>
      <c r="BS215" s="121">
        <f t="shared" si="480"/>
        <v>1.3333333333333333</v>
      </c>
      <c r="BT215" s="121">
        <f t="shared" si="480"/>
        <v>1.3333333333333333</v>
      </c>
      <c r="BU215" s="121">
        <f t="shared" si="480"/>
        <v>1.3333333333333333</v>
      </c>
      <c r="BV215" s="121">
        <f t="shared" si="480"/>
        <v>1.3333333333333333</v>
      </c>
      <c r="BW215" s="121">
        <f t="shared" si="480"/>
        <v>1.3333333333333333</v>
      </c>
      <c r="BX215" s="121">
        <f t="shared" si="480"/>
        <v>1.3333333333333333</v>
      </c>
      <c r="BY215" s="121">
        <f>(BI206^2*Y215^2)/X215^2</f>
        <v>4.9382716049382713</v>
      </c>
      <c r="BZ215" s="121">
        <f>(BJ206^2*Y215^2)/X215^2</f>
        <v>19.753086419753085</v>
      </c>
      <c r="CA215" s="121">
        <f>(BK206^2*Y215^2)/X215^2</f>
        <v>44.444444444444443</v>
      </c>
      <c r="CB215" s="121">
        <f>(BL206^2*Y215^2)/X215^2</f>
        <v>79.012345679012341</v>
      </c>
      <c r="CC215" s="121">
        <f>(BM206^2*Y215^2)/X215^2</f>
        <v>123.45679012345678</v>
      </c>
      <c r="CD215" s="121">
        <f>(BN206^2*Y215^2)/X215^2</f>
        <v>177.77777777777777</v>
      </c>
      <c r="CE215" s="121">
        <f>(BO206^2*Y215^2)/X215^2</f>
        <v>241.97530864197532</v>
      </c>
      <c r="CF215" s="121">
        <f>(BP206^2*Y215^2)/X215^2</f>
        <v>316.04938271604937</v>
      </c>
      <c r="CG215" s="121">
        <f t="shared" si="590"/>
        <v>0.27</v>
      </c>
      <c r="CH215" s="121">
        <f t="shared" si="481"/>
        <v>6.7500000000000004E-2</v>
      </c>
      <c r="CI215" s="121">
        <f t="shared" si="482"/>
        <v>0.03</v>
      </c>
      <c r="CJ215" s="121">
        <f t="shared" si="483"/>
        <v>1.6875000000000001E-2</v>
      </c>
      <c r="CK215" s="121">
        <f t="shared" si="484"/>
        <v>1.0800000000000001E-2</v>
      </c>
      <c r="CL215" s="121">
        <f t="shared" si="485"/>
        <v>7.4999999999999997E-3</v>
      </c>
      <c r="CM215" s="121">
        <f t="shared" si="486"/>
        <v>5.5102040816326532E-3</v>
      </c>
      <c r="CN215" s="121">
        <f t="shared" si="487"/>
        <v>4.2187500000000003E-3</v>
      </c>
      <c r="CO215" s="95">
        <f t="shared" si="488"/>
        <v>11.117836197530863</v>
      </c>
      <c r="CP215" s="95">
        <f t="shared" si="489"/>
        <v>31.081228790123454</v>
      </c>
      <c r="CQ215" s="95">
        <f t="shared" si="490"/>
        <v>64.353549777777772</v>
      </c>
      <c r="CR215" s="95">
        <f t="shared" si="491"/>
        <v>110.93479916049381</v>
      </c>
      <c r="CS215" s="95">
        <f t="shared" si="492"/>
        <v>170.82497693827159</v>
      </c>
      <c r="CT215" s="95">
        <f t="shared" si="493"/>
        <v>244.02408311111111</v>
      </c>
      <c r="CU215" s="95">
        <f t="shared" si="494"/>
        <v>330.53211767901234</v>
      </c>
      <c r="CV215" s="95">
        <f t="shared" si="495"/>
        <v>430.34908064197526</v>
      </c>
      <c r="CW215" s="95">
        <f t="shared" si="496"/>
        <v>11.117836197530863</v>
      </c>
      <c r="CX215" s="95">
        <f t="shared" si="497"/>
        <v>31.081228790123454</v>
      </c>
      <c r="CY215" s="95">
        <f t="shared" si="498"/>
        <v>64.353549777777772</v>
      </c>
      <c r="CZ215" s="95">
        <f t="shared" si="499"/>
        <v>110.93479916049381</v>
      </c>
      <c r="DA215" s="95">
        <f t="shared" si="500"/>
        <v>170.82497693827159</v>
      </c>
      <c r="DB215" s="95">
        <f t="shared" si="501"/>
        <v>244.02408311111111</v>
      </c>
      <c r="DC215" s="95">
        <f t="shared" si="502"/>
        <v>330.53211767901234</v>
      </c>
      <c r="DD215" s="95">
        <f t="shared" si="503"/>
        <v>430.34908064197526</v>
      </c>
      <c r="DE215" s="13">
        <f t="shared" si="591"/>
        <v>8.7517596049382718</v>
      </c>
      <c r="DF215" s="13">
        <f t="shared" si="592"/>
        <v>22.756574419753086</v>
      </c>
      <c r="DG215" s="13">
        <f t="shared" si="593"/>
        <v>47.297932444444442</v>
      </c>
      <c r="DH215" s="13">
        <f t="shared" si="594"/>
        <v>81.813333679012345</v>
      </c>
      <c r="DI215" s="13">
        <f t="shared" si="504"/>
        <v>126.23347812345679</v>
      </c>
      <c r="DJ215" s="13">
        <f t="shared" si="505"/>
        <v>180.54126577777777</v>
      </c>
      <c r="DK215" s="13">
        <f t="shared" si="506"/>
        <v>244.73083745830183</v>
      </c>
      <c r="DL215" s="13">
        <f t="shared" si="507"/>
        <v>318.79974571604936</v>
      </c>
      <c r="DM215" s="95">
        <f t="shared" si="508"/>
        <v>8.7517596049382718</v>
      </c>
      <c r="DN215" s="95">
        <f t="shared" si="509"/>
        <v>22.756574419753086</v>
      </c>
      <c r="DO215" s="95">
        <f t="shared" si="510"/>
        <v>47.297932444444442</v>
      </c>
      <c r="DP215" s="95">
        <f t="shared" si="511"/>
        <v>81.813333679012345</v>
      </c>
      <c r="DQ215" s="95">
        <f t="shared" si="512"/>
        <v>126.23347812345679</v>
      </c>
      <c r="DR215" s="95">
        <f t="shared" si="513"/>
        <v>180.54126577777777</v>
      </c>
      <c r="DS215" s="95">
        <f t="shared" si="514"/>
        <v>244.73083745830183</v>
      </c>
      <c r="DT215" s="95">
        <f t="shared" si="515"/>
        <v>318.79974571604936</v>
      </c>
      <c r="DU215" s="95">
        <f t="shared" si="516"/>
        <v>7.520664523456789</v>
      </c>
      <c r="DV215" s="95">
        <f t="shared" si="517"/>
        <v>14.010103573827159</v>
      </c>
      <c r="DW215" s="95">
        <f t="shared" si="518"/>
        <v>25.38188172444444</v>
      </c>
      <c r="DX215" s="95">
        <f t="shared" si="519"/>
        <v>41.375352225308639</v>
      </c>
      <c r="DY215" s="95">
        <f t="shared" si="520"/>
        <v>61.958403396819755</v>
      </c>
      <c r="DZ215" s="95">
        <f t="shared" si="521"/>
        <v>87.123111577777749</v>
      </c>
      <c r="EA215" s="95">
        <f t="shared" si="522"/>
        <v>116.86676178652556</v>
      </c>
      <c r="EB215" s="95">
        <f t="shared" si="523"/>
        <v>151.18821994373454</v>
      </c>
      <c r="EC215" s="95">
        <f t="shared" si="524"/>
        <v>7.520664523456789</v>
      </c>
      <c r="ED215" s="95">
        <f t="shared" si="525"/>
        <v>14.010103573827159</v>
      </c>
      <c r="EE215" s="95">
        <f t="shared" si="526"/>
        <v>25.38188172444444</v>
      </c>
      <c r="EF215" s="95">
        <f t="shared" si="527"/>
        <v>41.375352225308639</v>
      </c>
      <c r="EG215" s="95">
        <f t="shared" si="528"/>
        <v>61.958403396819747</v>
      </c>
      <c r="EH215" s="95">
        <f t="shared" si="529"/>
        <v>87.123111577777763</v>
      </c>
      <c r="EI215" s="95">
        <f t="shared" si="530"/>
        <v>116.86676178652556</v>
      </c>
      <c r="EJ215" s="95">
        <f t="shared" si="531"/>
        <v>151.18821994373454</v>
      </c>
      <c r="EK215" s="95">
        <f t="shared" si="532"/>
        <v>7.520664523456789</v>
      </c>
      <c r="EL215" s="95">
        <f t="shared" si="533"/>
        <v>14.010103573827159</v>
      </c>
      <c r="EM215" s="95">
        <f t="shared" si="534"/>
        <v>25.38188172444444</v>
      </c>
      <c r="EN215" s="95">
        <f t="shared" si="535"/>
        <v>41.375352225308639</v>
      </c>
      <c r="EO215" s="95">
        <f t="shared" si="536"/>
        <v>61.958403396819747</v>
      </c>
      <c r="EP215" s="95">
        <f t="shared" si="537"/>
        <v>87.123111577777763</v>
      </c>
      <c r="EQ215" s="95">
        <f t="shared" si="538"/>
        <v>116.86676178652556</v>
      </c>
      <c r="ER215" s="95">
        <f t="shared" si="539"/>
        <v>151.18821994373454</v>
      </c>
      <c r="ES215" s="95">
        <f t="shared" si="540"/>
        <v>1</v>
      </c>
      <c r="ET215" s="95">
        <f t="shared" si="541"/>
        <v>1</v>
      </c>
      <c r="EU215" s="95">
        <f t="shared" si="542"/>
        <v>1</v>
      </c>
      <c r="EV215" s="95">
        <f t="shared" si="543"/>
        <v>1</v>
      </c>
      <c r="EW215" s="95">
        <f t="shared" si="544"/>
        <v>1</v>
      </c>
      <c r="EX215" s="95">
        <f t="shared" si="545"/>
        <v>1</v>
      </c>
      <c r="EY215" s="95">
        <f t="shared" si="546"/>
        <v>1</v>
      </c>
      <c r="EZ215" s="95">
        <f t="shared" si="547"/>
        <v>1</v>
      </c>
      <c r="FA215" s="95">
        <f t="shared" si="548"/>
        <v>1</v>
      </c>
      <c r="FB215" s="95">
        <f t="shared" si="549"/>
        <v>1</v>
      </c>
      <c r="FC215" s="95">
        <f t="shared" si="550"/>
        <v>1</v>
      </c>
      <c r="FD215" s="95">
        <f t="shared" si="551"/>
        <v>1</v>
      </c>
      <c r="FE215" s="95">
        <f t="shared" si="552"/>
        <v>1</v>
      </c>
      <c r="FF215" s="95">
        <f t="shared" si="553"/>
        <v>1</v>
      </c>
      <c r="FG215" s="95">
        <f t="shared" si="554"/>
        <v>1</v>
      </c>
      <c r="FH215" s="95">
        <f t="shared" si="555"/>
        <v>1</v>
      </c>
      <c r="FI215" s="95">
        <f t="shared" si="556"/>
        <v>1</v>
      </c>
      <c r="FJ215" s="95">
        <f t="shared" si="557"/>
        <v>1</v>
      </c>
      <c r="FK215" s="95">
        <f t="shared" si="558"/>
        <v>1</v>
      </c>
      <c r="FL215" s="95">
        <f t="shared" si="559"/>
        <v>1</v>
      </c>
      <c r="FM215" s="95">
        <f t="shared" si="560"/>
        <v>1</v>
      </c>
      <c r="FN215" s="95">
        <f t="shared" si="561"/>
        <v>1</v>
      </c>
      <c r="FO215" s="95">
        <f t="shared" si="562"/>
        <v>1</v>
      </c>
      <c r="FP215" s="95">
        <f t="shared" si="563"/>
        <v>1</v>
      </c>
      <c r="FQ215" s="115">
        <f t="shared" si="564"/>
        <v>2.31231756550181</v>
      </c>
      <c r="FR215" s="115">
        <f t="shared" si="565"/>
        <v>2.3879467486740769</v>
      </c>
      <c r="FS215" s="115">
        <f t="shared" si="566"/>
        <v>2.4418643314221318</v>
      </c>
      <c r="FT215" s="115">
        <f t="shared" si="567"/>
        <v>2.4654273830915554</v>
      </c>
      <c r="FU215" s="115">
        <f t="shared" si="568"/>
        <v>2.4772636608323455</v>
      </c>
      <c r="FV215" s="115">
        <f t="shared" si="569"/>
        <v>2.4839521831358775</v>
      </c>
      <c r="FW215" s="115">
        <f t="shared" si="570"/>
        <v>2.4880754176236275</v>
      </c>
      <c r="FX215" s="115">
        <f t="shared" si="571"/>
        <v>2.4907884073699513</v>
      </c>
      <c r="FZ215" s="90">
        <f t="shared" si="595"/>
        <v>2.31231756550181</v>
      </c>
      <c r="GB215" s="18"/>
      <c r="GC215" s="29"/>
      <c r="GE215" s="15"/>
      <c r="GF215" s="15"/>
      <c r="GG215" s="15"/>
      <c r="GI215" s="31"/>
      <c r="GJ215" s="31"/>
      <c r="GK215" s="31"/>
      <c r="IC215" s="28"/>
      <c r="ID215" s="13"/>
      <c r="IE215" s="13"/>
      <c r="IF215" s="13"/>
      <c r="IG215" s="13"/>
      <c r="IH215" s="13"/>
      <c r="II215" s="13"/>
      <c r="IJ215" s="28"/>
      <c r="IK215" s="20"/>
      <c r="IL215" s="13"/>
      <c r="IM215" s="11"/>
      <c r="IN215" s="23"/>
      <c r="IO215" s="13"/>
      <c r="IP215" s="23"/>
      <c r="IQ215" s="28"/>
      <c r="IR215" s="20"/>
      <c r="IS215" s="13"/>
      <c r="IT215" s="20"/>
      <c r="IU215" s="23"/>
      <c r="IV215" s="20"/>
      <c r="IW215" s="23"/>
      <c r="IY215" s="13"/>
      <c r="IZ215" s="25"/>
      <c r="JA215" s="25"/>
      <c r="JB215" s="25"/>
      <c r="JC215" s="25"/>
      <c r="JD215" s="25"/>
      <c r="JE215" s="25"/>
      <c r="JF215" s="25"/>
      <c r="KX215" s="11"/>
    </row>
    <row r="216" spans="1:310" ht="13.8" x14ac:dyDescent="0.3">
      <c r="A216" s="16"/>
      <c r="B216" s="76"/>
      <c r="C216" s="76"/>
      <c r="D216" s="76"/>
      <c r="E216" s="76"/>
      <c r="F216" s="78"/>
      <c r="G216" s="76"/>
      <c r="H216" s="76"/>
      <c r="I216" s="76"/>
      <c r="J216" s="76"/>
      <c r="K216" s="16"/>
      <c r="L216" s="5"/>
      <c r="M216" s="5"/>
      <c r="N216" s="5"/>
      <c r="O216" s="5"/>
      <c r="P216" s="5"/>
      <c r="Q216" s="5"/>
      <c r="R216" s="5"/>
      <c r="S216" s="5"/>
      <c r="T216" s="5"/>
      <c r="X216" s="118">
        <v>5</v>
      </c>
      <c r="Y216" s="118">
        <v>10</v>
      </c>
      <c r="Z216" s="40">
        <v>1.7999999999999999E-2</v>
      </c>
      <c r="AA216" s="40">
        <v>10000000</v>
      </c>
      <c r="AB216" s="40">
        <v>10000000</v>
      </c>
      <c r="AC216" s="98">
        <v>3900000</v>
      </c>
      <c r="AD216" s="42">
        <v>0.33</v>
      </c>
      <c r="AE216" s="42">
        <v>0.33</v>
      </c>
      <c r="AF216" s="41">
        <v>1.7999999999999999E-2</v>
      </c>
      <c r="AG216" s="40">
        <v>10000000</v>
      </c>
      <c r="AH216" s="40">
        <v>10000000</v>
      </c>
      <c r="AI216" s="98">
        <v>3900000</v>
      </c>
      <c r="AJ216" s="42">
        <v>0.33</v>
      </c>
      <c r="AK216" s="42">
        <v>0.33</v>
      </c>
      <c r="AL216" s="42">
        <f>AL204</f>
        <v>0.40129999999999999</v>
      </c>
      <c r="AM216" s="40">
        <v>6000</v>
      </c>
      <c r="AN216" s="40">
        <f>AN204</f>
        <v>10000</v>
      </c>
      <c r="AO216" s="40">
        <f>AO204</f>
        <v>10000</v>
      </c>
      <c r="AP216" s="42">
        <v>0.03</v>
      </c>
      <c r="AQ216" s="42">
        <v>0.03</v>
      </c>
      <c r="AR216" s="4">
        <f t="shared" si="572"/>
        <v>0.41930000000000001</v>
      </c>
      <c r="AS216" s="11">
        <f t="shared" si="573"/>
        <v>0.5</v>
      </c>
      <c r="AT216" s="15">
        <f t="shared" si="574"/>
        <v>17756.844461901022</v>
      </c>
      <c r="AU216" s="19">
        <f t="shared" si="575"/>
        <v>0.40002300769177906</v>
      </c>
      <c r="AV216" s="13">
        <f t="shared" si="576"/>
        <v>0.5</v>
      </c>
      <c r="AW216" s="11">
        <f t="shared" si="577"/>
        <v>1</v>
      </c>
      <c r="AX216" s="11">
        <f t="shared" si="578"/>
        <v>0.8911</v>
      </c>
      <c r="AY216" s="11">
        <f t="shared" si="579"/>
        <v>201997.53114128605</v>
      </c>
      <c r="AZ216" s="11">
        <f t="shared" si="580"/>
        <v>1</v>
      </c>
      <c r="BA216" s="11">
        <f t="shared" si="581"/>
        <v>0.34752899999999998</v>
      </c>
      <c r="BB216" s="11">
        <f t="shared" si="582"/>
        <v>1.025058</v>
      </c>
      <c r="BC216" s="11">
        <f t="shared" si="583"/>
        <v>0.99909999999999999</v>
      </c>
      <c r="BD216" s="11">
        <f t="shared" si="584"/>
        <v>0.8911</v>
      </c>
      <c r="BE216" s="11">
        <f t="shared" si="585"/>
        <v>201997.53114128605</v>
      </c>
      <c r="BF216" s="11">
        <f t="shared" si="586"/>
        <v>1</v>
      </c>
      <c r="BG216" s="11">
        <f t="shared" si="587"/>
        <v>0.34752899999999998</v>
      </c>
      <c r="BH216" s="11">
        <f t="shared" si="588"/>
        <v>1.025058</v>
      </c>
      <c r="BI216" s="121">
        <f>16*X216^2/(3*BI206^2*Y216^2)</f>
        <v>1.3333333333333333</v>
      </c>
      <c r="BJ216" s="121">
        <f>16*X216^2/(3*BJ206^2*Y216^2)</f>
        <v>0.33333333333333331</v>
      </c>
      <c r="BK216" s="121">
        <f>16*X216^2/(3*BK206^2*Y216^2)</f>
        <v>0.14814814814814814</v>
      </c>
      <c r="BL216" s="121">
        <f>16*X216^2/(3*BL206^2*Y216^2)</f>
        <v>8.3333333333333329E-2</v>
      </c>
      <c r="BM216" s="121">
        <f>16*X216^2/(3*BM206^2*Y216^2)</f>
        <v>5.3333333333333337E-2</v>
      </c>
      <c r="BN216" s="121">
        <f>16*X216^2/(3*BN206^2*Y216^2)</f>
        <v>3.7037037037037035E-2</v>
      </c>
      <c r="BO216" s="121">
        <f>16*X216^2/(3*BO206^2*Y216^2)</f>
        <v>2.7210884353741496E-2</v>
      </c>
      <c r="BP216" s="121">
        <f>16*X216^2/(3*BP206^2*Y216^2)</f>
        <v>2.0833333333333332E-2</v>
      </c>
      <c r="BQ216" s="121">
        <f t="shared" si="589"/>
        <v>1.3333333333333333</v>
      </c>
      <c r="BR216" s="121">
        <f t="shared" si="480"/>
        <v>1.3333333333333333</v>
      </c>
      <c r="BS216" s="121">
        <f t="shared" si="480"/>
        <v>1.3333333333333333</v>
      </c>
      <c r="BT216" s="121">
        <f t="shared" si="480"/>
        <v>1.3333333333333333</v>
      </c>
      <c r="BU216" s="121">
        <f t="shared" si="480"/>
        <v>1.3333333333333333</v>
      </c>
      <c r="BV216" s="121">
        <f t="shared" si="480"/>
        <v>1.3333333333333333</v>
      </c>
      <c r="BW216" s="121">
        <f t="shared" si="480"/>
        <v>1.3333333333333333</v>
      </c>
      <c r="BX216" s="121">
        <f t="shared" si="480"/>
        <v>1.3333333333333333</v>
      </c>
      <c r="BY216" s="121">
        <f>(BI206^2*Y216^2)/X216^2</f>
        <v>4</v>
      </c>
      <c r="BZ216" s="121">
        <f>(BJ206^2*Y216^2)/X216^2</f>
        <v>16</v>
      </c>
      <c r="CA216" s="121">
        <f>(BK206^2*Y216^2)/X216^2</f>
        <v>36</v>
      </c>
      <c r="CB216" s="121">
        <f>(BL206^2*Y216^2)/X216^2</f>
        <v>64</v>
      </c>
      <c r="CC216" s="121">
        <f>(BM206^2*Y216^2)/X216^2</f>
        <v>100</v>
      </c>
      <c r="CD216" s="121">
        <f>(BN206^2*Y216^2)/X216^2</f>
        <v>144</v>
      </c>
      <c r="CE216" s="121">
        <f>(BO206^2*Y216^2)/X216^2</f>
        <v>196</v>
      </c>
      <c r="CF216" s="121">
        <f>(BP206^2*Y216^2)/X216^2</f>
        <v>256</v>
      </c>
      <c r="CG216" s="121">
        <f t="shared" si="590"/>
        <v>0.33333333333333331</v>
      </c>
      <c r="CH216" s="121">
        <f t="shared" si="481"/>
        <v>8.3333333333333329E-2</v>
      </c>
      <c r="CI216" s="121">
        <f t="shared" si="482"/>
        <v>3.7037037037037035E-2</v>
      </c>
      <c r="CJ216" s="121">
        <f t="shared" si="483"/>
        <v>2.0833333333333332E-2</v>
      </c>
      <c r="CK216" s="121">
        <f t="shared" si="484"/>
        <v>1.3333333333333334E-2</v>
      </c>
      <c r="CL216" s="121">
        <f t="shared" si="485"/>
        <v>9.2592592592592587E-3</v>
      </c>
      <c r="CM216" s="121">
        <f t="shared" si="486"/>
        <v>6.8027210884353739E-3</v>
      </c>
      <c r="CN216" s="121">
        <f t="shared" si="487"/>
        <v>5.208333333333333E-3</v>
      </c>
      <c r="CO216" s="95">
        <f t="shared" si="488"/>
        <v>9.8534879999999987</v>
      </c>
      <c r="CP216" s="95">
        <f t="shared" si="489"/>
        <v>26.023835999999999</v>
      </c>
      <c r="CQ216" s="95">
        <f t="shared" si="490"/>
        <v>52.974415999999998</v>
      </c>
      <c r="CR216" s="95">
        <f t="shared" si="491"/>
        <v>90.705228000000005</v>
      </c>
      <c r="CS216" s="95">
        <f t="shared" si="492"/>
        <v>139.216272</v>
      </c>
      <c r="CT216" s="95">
        <f t="shared" si="493"/>
        <v>198.50754799999999</v>
      </c>
      <c r="CU216" s="95">
        <f t="shared" si="494"/>
        <v>268.57905599999998</v>
      </c>
      <c r="CV216" s="95">
        <f t="shared" si="495"/>
        <v>349.43079599999999</v>
      </c>
      <c r="CW216" s="95">
        <f t="shared" si="496"/>
        <v>9.8534879999999987</v>
      </c>
      <c r="CX216" s="95">
        <f t="shared" si="497"/>
        <v>26.023835999999999</v>
      </c>
      <c r="CY216" s="95">
        <f t="shared" si="498"/>
        <v>52.974415999999998</v>
      </c>
      <c r="CZ216" s="95">
        <f t="shared" si="499"/>
        <v>90.705228000000005</v>
      </c>
      <c r="DA216" s="95">
        <f t="shared" si="500"/>
        <v>139.216272</v>
      </c>
      <c r="DB216" s="95">
        <f t="shared" si="501"/>
        <v>198.50754799999999</v>
      </c>
      <c r="DC216" s="95">
        <f t="shared" si="502"/>
        <v>268.57905599999998</v>
      </c>
      <c r="DD216" s="95">
        <f t="shared" si="503"/>
        <v>349.43079599999999</v>
      </c>
      <c r="DE216" s="13">
        <f t="shared" si="591"/>
        <v>8.0668213333333334</v>
      </c>
      <c r="DF216" s="13">
        <f t="shared" si="592"/>
        <v>19.066821333333333</v>
      </c>
      <c r="DG216" s="13">
        <f t="shared" si="593"/>
        <v>38.881636148148147</v>
      </c>
      <c r="DH216" s="13">
        <f t="shared" si="594"/>
        <v>66.816821333333337</v>
      </c>
      <c r="DI216" s="13">
        <f t="shared" si="504"/>
        <v>102.78682133333334</v>
      </c>
      <c r="DJ216" s="13">
        <f t="shared" si="505"/>
        <v>146.77052503703703</v>
      </c>
      <c r="DK216" s="13">
        <f t="shared" si="506"/>
        <v>198.76069888435373</v>
      </c>
      <c r="DL216" s="13">
        <f t="shared" si="507"/>
        <v>258.75432133333334</v>
      </c>
      <c r="DM216" s="95">
        <f t="shared" si="508"/>
        <v>8.0668213333333334</v>
      </c>
      <c r="DN216" s="95">
        <f t="shared" si="509"/>
        <v>19.066821333333333</v>
      </c>
      <c r="DO216" s="95">
        <f t="shared" si="510"/>
        <v>38.881636148148147</v>
      </c>
      <c r="DP216" s="95">
        <f t="shared" si="511"/>
        <v>66.816821333333337</v>
      </c>
      <c r="DQ216" s="95">
        <f t="shared" si="512"/>
        <v>102.78682133333334</v>
      </c>
      <c r="DR216" s="95">
        <f t="shared" si="513"/>
        <v>146.77052503703703</v>
      </c>
      <c r="DS216" s="95">
        <f t="shared" si="514"/>
        <v>198.76069888435373</v>
      </c>
      <c r="DT216" s="95">
        <f t="shared" si="515"/>
        <v>258.75432133333334</v>
      </c>
      <c r="DU216" s="95">
        <f t="shared" si="516"/>
        <v>7.2032833066666662</v>
      </c>
      <c r="DV216" s="95">
        <f t="shared" si="517"/>
        <v>12.300375306666666</v>
      </c>
      <c r="DW216" s="95">
        <f t="shared" si="518"/>
        <v>21.482005677037034</v>
      </c>
      <c r="DX216" s="95">
        <f t="shared" si="519"/>
        <v>34.426388306666666</v>
      </c>
      <c r="DY216" s="95">
        <f t="shared" si="520"/>
        <v>51.093879146666666</v>
      </c>
      <c r="DZ216" s="95">
        <f t="shared" si="521"/>
        <v>71.474695899259245</v>
      </c>
      <c r="EA216" s="95">
        <f t="shared" si="522"/>
        <v>95.565486735238068</v>
      </c>
      <c r="EB216" s="95">
        <f t="shared" si="523"/>
        <v>123.36485155666665</v>
      </c>
      <c r="EC216" s="95">
        <f t="shared" si="524"/>
        <v>7.2032833066666662</v>
      </c>
      <c r="ED216" s="95">
        <f t="shared" si="525"/>
        <v>12.300375306666666</v>
      </c>
      <c r="EE216" s="95">
        <f t="shared" si="526"/>
        <v>21.482005677037034</v>
      </c>
      <c r="EF216" s="95">
        <f t="shared" si="527"/>
        <v>34.426388306666666</v>
      </c>
      <c r="EG216" s="95">
        <f t="shared" si="528"/>
        <v>51.093879146666666</v>
      </c>
      <c r="EH216" s="95">
        <f t="shared" si="529"/>
        <v>71.474695899259245</v>
      </c>
      <c r="EI216" s="95">
        <f t="shared" si="530"/>
        <v>95.565486735238068</v>
      </c>
      <c r="EJ216" s="95">
        <f t="shared" si="531"/>
        <v>123.36485155666665</v>
      </c>
      <c r="EK216" s="95">
        <f t="shared" si="532"/>
        <v>7.2032833066666662</v>
      </c>
      <c r="EL216" s="95">
        <f t="shared" si="533"/>
        <v>12.300375306666666</v>
      </c>
      <c r="EM216" s="95">
        <f t="shared" si="534"/>
        <v>21.482005677037034</v>
      </c>
      <c r="EN216" s="95">
        <f t="shared" si="535"/>
        <v>34.426388306666666</v>
      </c>
      <c r="EO216" s="95">
        <f t="shared" si="536"/>
        <v>51.093879146666666</v>
      </c>
      <c r="EP216" s="95">
        <f t="shared" si="537"/>
        <v>71.474695899259245</v>
      </c>
      <c r="EQ216" s="95">
        <f t="shared" si="538"/>
        <v>95.565486735238068</v>
      </c>
      <c r="ER216" s="95">
        <f t="shared" si="539"/>
        <v>123.36485155666665</v>
      </c>
      <c r="ES216" s="95">
        <f t="shared" si="540"/>
        <v>1</v>
      </c>
      <c r="ET216" s="95">
        <f t="shared" si="541"/>
        <v>1</v>
      </c>
      <c r="EU216" s="95">
        <f t="shared" si="542"/>
        <v>1</v>
      </c>
      <c r="EV216" s="95">
        <f t="shared" si="543"/>
        <v>1</v>
      </c>
      <c r="EW216" s="95">
        <f t="shared" si="544"/>
        <v>1</v>
      </c>
      <c r="EX216" s="95">
        <f t="shared" si="545"/>
        <v>1</v>
      </c>
      <c r="EY216" s="95">
        <f t="shared" si="546"/>
        <v>1</v>
      </c>
      <c r="EZ216" s="95">
        <f t="shared" si="547"/>
        <v>1</v>
      </c>
      <c r="FA216" s="95">
        <f t="shared" si="548"/>
        <v>1</v>
      </c>
      <c r="FB216" s="95">
        <f t="shared" si="549"/>
        <v>1</v>
      </c>
      <c r="FC216" s="95">
        <f t="shared" si="550"/>
        <v>1</v>
      </c>
      <c r="FD216" s="95">
        <f t="shared" si="551"/>
        <v>1</v>
      </c>
      <c r="FE216" s="95">
        <f t="shared" si="552"/>
        <v>1</v>
      </c>
      <c r="FF216" s="95">
        <f t="shared" si="553"/>
        <v>1</v>
      </c>
      <c r="FG216" s="95">
        <f t="shared" si="554"/>
        <v>1</v>
      </c>
      <c r="FH216" s="95">
        <f t="shared" si="555"/>
        <v>1</v>
      </c>
      <c r="FI216" s="95">
        <f t="shared" si="556"/>
        <v>1</v>
      </c>
      <c r="FJ216" s="95">
        <f t="shared" si="557"/>
        <v>1</v>
      </c>
      <c r="FK216" s="95">
        <f t="shared" si="558"/>
        <v>1</v>
      </c>
      <c r="FL216" s="95">
        <f t="shared" si="559"/>
        <v>1</v>
      </c>
      <c r="FM216" s="95">
        <f t="shared" si="560"/>
        <v>1</v>
      </c>
      <c r="FN216" s="95">
        <f t="shared" si="561"/>
        <v>1</v>
      </c>
      <c r="FO216" s="95">
        <f t="shared" si="562"/>
        <v>1</v>
      </c>
      <c r="FP216" s="95">
        <f t="shared" si="563"/>
        <v>1</v>
      </c>
      <c r="FQ216" s="115">
        <f t="shared" si="564"/>
        <v>2.3325810364460842</v>
      </c>
      <c r="FR216" s="115">
        <f t="shared" si="565"/>
        <v>2.3703531170322578</v>
      </c>
      <c r="FS216" s="115">
        <f t="shared" si="566"/>
        <v>2.4302991104838685</v>
      </c>
      <c r="FT216" s="115">
        <f t="shared" si="567"/>
        <v>2.4580380849638641</v>
      </c>
      <c r="FU216" s="115">
        <f t="shared" si="568"/>
        <v>2.4722536663714259</v>
      </c>
      <c r="FV216" s="115">
        <f t="shared" si="569"/>
        <v>2.4803634126634928</v>
      </c>
      <c r="FW216" s="115">
        <f t="shared" si="570"/>
        <v>2.485389282402322</v>
      </c>
      <c r="FX216" s="115">
        <f t="shared" si="571"/>
        <v>2.488706954577284</v>
      </c>
      <c r="FZ216" s="90">
        <f t="shared" si="595"/>
        <v>2.3325810364460842</v>
      </c>
      <c r="GB216" s="18"/>
      <c r="GC216" s="29"/>
      <c r="GE216" s="15"/>
      <c r="GF216" s="15"/>
      <c r="GG216" s="15"/>
      <c r="GI216" s="31"/>
      <c r="GJ216" s="31"/>
      <c r="GK216" s="31"/>
      <c r="IC216" s="28"/>
      <c r="ID216" s="13"/>
      <c r="IE216" s="13"/>
      <c r="IF216" s="13"/>
      <c r="IG216" s="13"/>
      <c r="IH216" s="13"/>
      <c r="II216" s="13"/>
      <c r="IJ216" s="28"/>
      <c r="IK216" s="20"/>
      <c r="IL216" s="13"/>
      <c r="IM216" s="11"/>
      <c r="IN216" s="23"/>
      <c r="IO216" s="13"/>
      <c r="IP216" s="23"/>
      <c r="IQ216" s="28"/>
      <c r="IR216" s="20"/>
      <c r="IS216" s="13"/>
      <c r="IT216" s="20"/>
      <c r="IU216" s="23"/>
      <c r="IV216" s="20"/>
      <c r="IW216" s="23"/>
      <c r="IY216" s="13"/>
      <c r="IZ216" s="25"/>
      <c r="JA216" s="25"/>
      <c r="JB216" s="25"/>
      <c r="JC216" s="25"/>
      <c r="JD216" s="25"/>
      <c r="JE216" s="25"/>
      <c r="JF216" s="25"/>
      <c r="KX216" s="11"/>
    </row>
    <row r="217" spans="1:310" x14ac:dyDescent="0.3">
      <c r="X217" s="118">
        <v>5.5</v>
      </c>
      <c r="Y217" s="118">
        <v>10</v>
      </c>
      <c r="Z217" s="40">
        <v>1.7999999999999999E-2</v>
      </c>
      <c r="AA217" s="40">
        <v>10000000</v>
      </c>
      <c r="AB217" s="40">
        <v>10000000</v>
      </c>
      <c r="AC217" s="98">
        <v>3900000</v>
      </c>
      <c r="AD217" s="42">
        <v>0.33</v>
      </c>
      <c r="AE217" s="42">
        <v>0.33</v>
      </c>
      <c r="AF217" s="41">
        <v>1.7999999999999999E-2</v>
      </c>
      <c r="AG217" s="40">
        <v>10000000</v>
      </c>
      <c r="AH217" s="40">
        <v>10000000</v>
      </c>
      <c r="AI217" s="98">
        <v>3900000</v>
      </c>
      <c r="AJ217" s="42">
        <v>0.33</v>
      </c>
      <c r="AK217" s="42">
        <v>0.33</v>
      </c>
      <c r="AL217" s="42">
        <f>AL204</f>
        <v>0.40129999999999999</v>
      </c>
      <c r="AM217" s="40">
        <v>6000</v>
      </c>
      <c r="AN217" s="40">
        <f>AN204</f>
        <v>10000</v>
      </c>
      <c r="AO217" s="40">
        <f>AO204</f>
        <v>10000</v>
      </c>
      <c r="AP217" s="42">
        <v>0.03</v>
      </c>
      <c r="AQ217" s="42">
        <v>0.03</v>
      </c>
      <c r="AR217" s="4">
        <f t="shared" si="572"/>
        <v>0.41930000000000001</v>
      </c>
      <c r="AS217" s="11">
        <f t="shared" si="573"/>
        <v>0.55000000000000004</v>
      </c>
      <c r="AT217" s="15">
        <f t="shared" si="574"/>
        <v>17756.844461901022</v>
      </c>
      <c r="AU217" s="19">
        <f t="shared" si="575"/>
        <v>0.40002300769177906</v>
      </c>
      <c r="AV217" s="13">
        <f t="shared" si="576"/>
        <v>0.5</v>
      </c>
      <c r="AW217" s="11">
        <f t="shared" si="577"/>
        <v>1</v>
      </c>
      <c r="AX217" s="11">
        <f t="shared" si="578"/>
        <v>0.8911</v>
      </c>
      <c r="AY217" s="11">
        <f t="shared" si="579"/>
        <v>201997.53114128605</v>
      </c>
      <c r="AZ217" s="11">
        <f t="shared" si="580"/>
        <v>1</v>
      </c>
      <c r="BA217" s="11">
        <f t="shared" si="581"/>
        <v>0.34752899999999998</v>
      </c>
      <c r="BB217" s="11">
        <f t="shared" si="582"/>
        <v>1.025058</v>
      </c>
      <c r="BC217" s="11">
        <f t="shared" si="583"/>
        <v>0.99909999999999999</v>
      </c>
      <c r="BD217" s="11">
        <f t="shared" si="584"/>
        <v>0.8911</v>
      </c>
      <c r="BE217" s="11">
        <f t="shared" si="585"/>
        <v>201997.53114128605</v>
      </c>
      <c r="BF217" s="11">
        <f t="shared" si="586"/>
        <v>1</v>
      </c>
      <c r="BG217" s="11">
        <f t="shared" si="587"/>
        <v>0.34752899999999998</v>
      </c>
      <c r="BH217" s="11">
        <f t="shared" si="588"/>
        <v>1.025058</v>
      </c>
      <c r="BI217" s="121">
        <f>16*X217^2/(3*BI206^2*Y217^2)</f>
        <v>1.6133333333333333</v>
      </c>
      <c r="BJ217" s="121">
        <f>16*X217^2/(3*BJ206^2*Y217^2)</f>
        <v>0.40333333333333332</v>
      </c>
      <c r="BK217" s="121">
        <f>16*X217^2/(3*BK206^2*Y217^2)</f>
        <v>0.17925925925925926</v>
      </c>
      <c r="BL217" s="121">
        <f>16*X217^2/(3*BL206^2*Y217^2)</f>
        <v>0.10083333333333333</v>
      </c>
      <c r="BM217" s="121">
        <f>16*X217^2/(3*BM206^2*Y217^2)</f>
        <v>6.4533333333333331E-2</v>
      </c>
      <c r="BN217" s="121">
        <f>16*X217^2/(3*BN206^2*Y217^2)</f>
        <v>4.4814814814814814E-2</v>
      </c>
      <c r="BO217" s="121">
        <f>16*X217^2/(3*BO206^2*Y217^2)</f>
        <v>3.2925170068027212E-2</v>
      </c>
      <c r="BP217" s="121">
        <f>16*X217^2/(3*BP206^2*Y217^2)</f>
        <v>2.5208333333333333E-2</v>
      </c>
      <c r="BQ217" s="121">
        <f t="shared" si="589"/>
        <v>1.3333333333333333</v>
      </c>
      <c r="BR217" s="121">
        <f t="shared" si="480"/>
        <v>1.3333333333333333</v>
      </c>
      <c r="BS217" s="121">
        <f t="shared" si="480"/>
        <v>1.3333333333333333</v>
      </c>
      <c r="BT217" s="121">
        <f t="shared" si="480"/>
        <v>1.3333333333333333</v>
      </c>
      <c r="BU217" s="121">
        <f t="shared" si="480"/>
        <v>1.3333333333333333</v>
      </c>
      <c r="BV217" s="121">
        <f t="shared" si="480"/>
        <v>1.3333333333333333</v>
      </c>
      <c r="BW217" s="121">
        <f t="shared" si="480"/>
        <v>1.3333333333333333</v>
      </c>
      <c r="BX217" s="121">
        <f t="shared" si="480"/>
        <v>1.3333333333333333</v>
      </c>
      <c r="BY217" s="121">
        <f>(BI206^2*Y217^2)/X217^2</f>
        <v>3.3057851239669422</v>
      </c>
      <c r="BZ217" s="121">
        <f>(BJ206^2*Y217^2)/X217^2</f>
        <v>13.223140495867769</v>
      </c>
      <c r="CA217" s="121">
        <f>(BK206^2*Y217^2)/X217^2</f>
        <v>29.75206611570248</v>
      </c>
      <c r="CB217" s="121">
        <f>(BL206^2*Y217^2)/X217^2</f>
        <v>52.892561983471076</v>
      </c>
      <c r="CC217" s="121">
        <f>(BM206^2*Y217^2)/X217^2</f>
        <v>82.644628099173559</v>
      </c>
      <c r="CD217" s="121">
        <f>(BN206^2*Y217^2)/X217^2</f>
        <v>119.00826446280992</v>
      </c>
      <c r="CE217" s="121">
        <f>(BO206^2*Y217^2)/X217^2</f>
        <v>161.98347107438016</v>
      </c>
      <c r="CF217" s="121">
        <f>(BP206^2*Y217^2)/X217^2</f>
        <v>211.5702479338843</v>
      </c>
      <c r="CG217" s="121">
        <f t="shared" si="590"/>
        <v>0.40333333333333332</v>
      </c>
      <c r="CH217" s="121">
        <f t="shared" si="481"/>
        <v>0.10083333333333333</v>
      </c>
      <c r="CI217" s="121">
        <f t="shared" si="482"/>
        <v>4.4814814814814814E-2</v>
      </c>
      <c r="CJ217" s="121">
        <f t="shared" si="483"/>
        <v>2.5208333333333333E-2</v>
      </c>
      <c r="CK217" s="121">
        <f t="shared" si="484"/>
        <v>1.6133333333333333E-2</v>
      </c>
      <c r="CL217" s="121">
        <f t="shared" si="485"/>
        <v>1.1203703703703704E-2</v>
      </c>
      <c r="CM217" s="121">
        <f t="shared" si="486"/>
        <v>8.2312925170068031E-3</v>
      </c>
      <c r="CN217" s="121">
        <f t="shared" si="487"/>
        <v>6.3020833333333331E-3</v>
      </c>
      <c r="CO217" s="95">
        <f t="shared" si="488"/>
        <v>8.9180133223140494</v>
      </c>
      <c r="CP217" s="95">
        <f t="shared" si="489"/>
        <v>22.281937289256199</v>
      </c>
      <c r="CQ217" s="95">
        <f t="shared" si="490"/>
        <v>44.555143900826451</v>
      </c>
      <c r="CR217" s="95">
        <f t="shared" si="491"/>
        <v>75.737633157024788</v>
      </c>
      <c r="CS217" s="95">
        <f t="shared" si="492"/>
        <v>115.82940505785125</v>
      </c>
      <c r="CT217" s="95">
        <f t="shared" si="493"/>
        <v>164.83045960330577</v>
      </c>
      <c r="CU217" s="95">
        <f t="shared" si="494"/>
        <v>222.74079679338843</v>
      </c>
      <c r="CV217" s="95">
        <f t="shared" si="495"/>
        <v>289.56041662809918</v>
      </c>
      <c r="CW217" s="95">
        <f t="shared" si="496"/>
        <v>8.9180133223140494</v>
      </c>
      <c r="CX217" s="95">
        <f t="shared" si="497"/>
        <v>22.281937289256199</v>
      </c>
      <c r="CY217" s="95">
        <f t="shared" si="498"/>
        <v>44.555143900826451</v>
      </c>
      <c r="CZ217" s="95">
        <f t="shared" si="499"/>
        <v>75.737633157024788</v>
      </c>
      <c r="DA217" s="95">
        <f t="shared" si="500"/>
        <v>115.82940505785125</v>
      </c>
      <c r="DB217" s="95">
        <f t="shared" si="501"/>
        <v>164.83045960330577</v>
      </c>
      <c r="DC217" s="95">
        <f t="shared" si="502"/>
        <v>222.74079679338843</v>
      </c>
      <c r="DD217" s="95">
        <f t="shared" si="503"/>
        <v>289.56041662809918</v>
      </c>
      <c r="DE217" s="13">
        <f t="shared" si="591"/>
        <v>7.6526064573002746</v>
      </c>
      <c r="DF217" s="13">
        <f t="shared" si="592"/>
        <v>16.359961829201101</v>
      </c>
      <c r="DG217" s="13">
        <f t="shared" si="593"/>
        <v>32.664813374961739</v>
      </c>
      <c r="DH217" s="13">
        <f t="shared" si="594"/>
        <v>55.726883316804411</v>
      </c>
      <c r="DI217" s="13">
        <f t="shared" si="504"/>
        <v>85.442649432506897</v>
      </c>
      <c r="DJ217" s="13">
        <f t="shared" si="505"/>
        <v>121.78656727762473</v>
      </c>
      <c r="DK217" s="13">
        <f t="shared" si="506"/>
        <v>164.7498842444482</v>
      </c>
      <c r="DL217" s="13">
        <f t="shared" si="507"/>
        <v>214.32894426721765</v>
      </c>
      <c r="DM217" s="95">
        <f t="shared" si="508"/>
        <v>7.6526064573002746</v>
      </c>
      <c r="DN217" s="95">
        <f t="shared" si="509"/>
        <v>16.359961829201101</v>
      </c>
      <c r="DO217" s="95">
        <f t="shared" si="510"/>
        <v>32.664813374961739</v>
      </c>
      <c r="DP217" s="95">
        <f t="shared" si="511"/>
        <v>55.726883316804411</v>
      </c>
      <c r="DQ217" s="95">
        <f t="shared" si="512"/>
        <v>85.442649432506897</v>
      </c>
      <c r="DR217" s="95">
        <f t="shared" si="513"/>
        <v>121.78656727762473</v>
      </c>
      <c r="DS217" s="95">
        <f t="shared" si="514"/>
        <v>164.7498842444482</v>
      </c>
      <c r="DT217" s="95">
        <f t="shared" si="515"/>
        <v>214.32894426721765</v>
      </c>
      <c r="DU217" s="95">
        <f t="shared" si="516"/>
        <v>7.0113477311294758</v>
      </c>
      <c r="DV217" s="95">
        <f t="shared" si="517"/>
        <v>11.046092404517903</v>
      </c>
      <c r="DW217" s="95">
        <f t="shared" si="518"/>
        <v>18.601304074980103</v>
      </c>
      <c r="DX217" s="95">
        <f t="shared" si="519"/>
        <v>29.287621548071623</v>
      </c>
      <c r="DY217" s="95">
        <f t="shared" si="520"/>
        <v>43.057075524636915</v>
      </c>
      <c r="DZ217" s="95">
        <f t="shared" si="521"/>
        <v>59.897829424364851</v>
      </c>
      <c r="EA217" s="95">
        <f t="shared" si="522"/>
        <v>79.805827533915789</v>
      </c>
      <c r="EB217" s="95">
        <f t="shared" si="523"/>
        <v>102.7793757347865</v>
      </c>
      <c r="EC217" s="95">
        <f t="shared" si="524"/>
        <v>7.0113477311294758</v>
      </c>
      <c r="ED217" s="95">
        <f t="shared" si="525"/>
        <v>11.046092404517903</v>
      </c>
      <c r="EE217" s="95">
        <f t="shared" si="526"/>
        <v>18.601304074980103</v>
      </c>
      <c r="EF217" s="95">
        <f t="shared" si="527"/>
        <v>29.287621548071623</v>
      </c>
      <c r="EG217" s="95">
        <f t="shared" si="528"/>
        <v>43.057075524636915</v>
      </c>
      <c r="EH217" s="95">
        <f t="shared" si="529"/>
        <v>59.897829424364851</v>
      </c>
      <c r="EI217" s="95">
        <f t="shared" si="530"/>
        <v>79.805827533915789</v>
      </c>
      <c r="EJ217" s="95">
        <f t="shared" si="531"/>
        <v>102.7793757347865</v>
      </c>
      <c r="EK217" s="95">
        <f t="shared" si="532"/>
        <v>7.0113477311294758</v>
      </c>
      <c r="EL217" s="95">
        <f t="shared" si="533"/>
        <v>11.046092404517903</v>
      </c>
      <c r="EM217" s="95">
        <f t="shared" si="534"/>
        <v>18.601304074980103</v>
      </c>
      <c r="EN217" s="95">
        <f t="shared" si="535"/>
        <v>29.287621548071623</v>
      </c>
      <c r="EO217" s="95">
        <f t="shared" si="536"/>
        <v>43.057075524636915</v>
      </c>
      <c r="EP217" s="95">
        <f t="shared" si="537"/>
        <v>59.897829424364851</v>
      </c>
      <c r="EQ217" s="95">
        <f t="shared" si="538"/>
        <v>79.805827533915789</v>
      </c>
      <c r="ER217" s="95">
        <f t="shared" si="539"/>
        <v>102.7793757347865</v>
      </c>
      <c r="ES217" s="95">
        <f t="shared" si="540"/>
        <v>1</v>
      </c>
      <c r="ET217" s="95">
        <f t="shared" si="541"/>
        <v>1</v>
      </c>
      <c r="EU217" s="95">
        <f t="shared" si="542"/>
        <v>1</v>
      </c>
      <c r="EV217" s="95">
        <f t="shared" si="543"/>
        <v>1</v>
      </c>
      <c r="EW217" s="95">
        <f t="shared" si="544"/>
        <v>1</v>
      </c>
      <c r="EX217" s="95">
        <f t="shared" si="545"/>
        <v>1</v>
      </c>
      <c r="EY217" s="95">
        <f t="shared" si="546"/>
        <v>1</v>
      </c>
      <c r="EZ217" s="95">
        <f t="shared" si="547"/>
        <v>1</v>
      </c>
      <c r="FA217" s="95">
        <f t="shared" si="548"/>
        <v>1</v>
      </c>
      <c r="FB217" s="95">
        <f t="shared" si="549"/>
        <v>1</v>
      </c>
      <c r="FC217" s="95">
        <f t="shared" si="550"/>
        <v>1</v>
      </c>
      <c r="FD217" s="95">
        <f t="shared" si="551"/>
        <v>1</v>
      </c>
      <c r="FE217" s="95">
        <f t="shared" si="552"/>
        <v>1</v>
      </c>
      <c r="FF217" s="95">
        <f t="shared" si="553"/>
        <v>1</v>
      </c>
      <c r="FG217" s="95">
        <f t="shared" si="554"/>
        <v>1</v>
      </c>
      <c r="FH217" s="95">
        <f t="shared" si="555"/>
        <v>1</v>
      </c>
      <c r="FI217" s="95">
        <f t="shared" si="556"/>
        <v>1</v>
      </c>
      <c r="FJ217" s="95">
        <f t="shared" si="557"/>
        <v>1</v>
      </c>
      <c r="FK217" s="95">
        <f t="shared" si="558"/>
        <v>1</v>
      </c>
      <c r="FL217" s="95">
        <f t="shared" si="559"/>
        <v>1</v>
      </c>
      <c r="FM217" s="95">
        <f t="shared" si="560"/>
        <v>1</v>
      </c>
      <c r="FN217" s="95">
        <f t="shared" si="561"/>
        <v>1</v>
      </c>
      <c r="FO217" s="95">
        <f t="shared" si="562"/>
        <v>1</v>
      </c>
      <c r="FP217" s="95">
        <f t="shared" si="563"/>
        <v>1</v>
      </c>
      <c r="FQ217" s="115">
        <f t="shared" si="564"/>
        <v>2.3691512572174034</v>
      </c>
      <c r="FR217" s="115">
        <f t="shared" si="565"/>
        <v>2.3539850466007102</v>
      </c>
      <c r="FS217" s="115">
        <f t="shared" si="566"/>
        <v>2.4183325723966398</v>
      </c>
      <c r="FT217" s="115">
        <f t="shared" si="567"/>
        <v>2.4501582659751433</v>
      </c>
      <c r="FU217" s="115">
        <f t="shared" si="568"/>
        <v>2.4668399215741736</v>
      </c>
      <c r="FV217" s="115">
        <f t="shared" si="569"/>
        <v>2.4764580915549508</v>
      </c>
      <c r="FW217" s="115">
        <f t="shared" si="570"/>
        <v>2.4824539650216368</v>
      </c>
      <c r="FX217" s="115">
        <f t="shared" si="571"/>
        <v>2.4864262804382502</v>
      </c>
      <c r="FZ217" s="90">
        <f t="shared" si="595"/>
        <v>2.3539850466007102</v>
      </c>
      <c r="GC217" s="35"/>
      <c r="GI217" s="31"/>
      <c r="GJ217" s="31"/>
      <c r="GK217" s="31"/>
    </row>
    <row r="218" spans="1:310" x14ac:dyDescent="0.3">
      <c r="X218" s="118">
        <v>6</v>
      </c>
      <c r="Y218" s="118">
        <v>10</v>
      </c>
      <c r="Z218" s="40">
        <v>1.7999999999999999E-2</v>
      </c>
      <c r="AA218" s="40">
        <v>10000000</v>
      </c>
      <c r="AB218" s="40">
        <v>10000000</v>
      </c>
      <c r="AC218" s="98">
        <v>3900000</v>
      </c>
      <c r="AD218" s="42">
        <v>0.33</v>
      </c>
      <c r="AE218" s="42">
        <v>0.33</v>
      </c>
      <c r="AF218" s="41">
        <v>1.7999999999999999E-2</v>
      </c>
      <c r="AG218" s="40">
        <v>10000000</v>
      </c>
      <c r="AH218" s="40">
        <v>10000000</v>
      </c>
      <c r="AI218" s="98">
        <v>3900000</v>
      </c>
      <c r="AJ218" s="42">
        <v>0.33</v>
      </c>
      <c r="AK218" s="42">
        <v>0.33</v>
      </c>
      <c r="AL218" s="42">
        <f>AL204</f>
        <v>0.40129999999999999</v>
      </c>
      <c r="AM218" s="40">
        <v>6000</v>
      </c>
      <c r="AN218" s="40">
        <f>AN204</f>
        <v>10000</v>
      </c>
      <c r="AO218" s="40">
        <f>AO204</f>
        <v>10000</v>
      </c>
      <c r="AP218" s="42">
        <v>0.03</v>
      </c>
      <c r="AQ218" s="42">
        <v>0.03</v>
      </c>
      <c r="AR218" s="4">
        <f t="shared" si="572"/>
        <v>0.41930000000000001</v>
      </c>
      <c r="AS218" s="11">
        <f t="shared" si="573"/>
        <v>0.6</v>
      </c>
      <c r="AT218" s="15">
        <f t="shared" si="574"/>
        <v>17756.844461901022</v>
      </c>
      <c r="AU218" s="19">
        <f t="shared" si="575"/>
        <v>0.40002300769177906</v>
      </c>
      <c r="AV218" s="13">
        <f t="shared" si="576"/>
        <v>0.5</v>
      </c>
      <c r="AW218" s="11">
        <f t="shared" si="577"/>
        <v>1</v>
      </c>
      <c r="AX218" s="11">
        <f t="shared" si="578"/>
        <v>0.8911</v>
      </c>
      <c r="AY218" s="11">
        <f t="shared" si="579"/>
        <v>201997.53114128605</v>
      </c>
      <c r="AZ218" s="11">
        <f t="shared" si="580"/>
        <v>1</v>
      </c>
      <c r="BA218" s="11">
        <f t="shared" si="581"/>
        <v>0.34752899999999998</v>
      </c>
      <c r="BB218" s="11">
        <f t="shared" si="582"/>
        <v>1.025058</v>
      </c>
      <c r="BC218" s="11">
        <f t="shared" si="583"/>
        <v>0.99909999999999999</v>
      </c>
      <c r="BD218" s="11">
        <f t="shared" si="584"/>
        <v>0.8911</v>
      </c>
      <c r="BE218" s="11">
        <f t="shared" si="585"/>
        <v>201997.53114128605</v>
      </c>
      <c r="BF218" s="11">
        <f t="shared" si="586"/>
        <v>1</v>
      </c>
      <c r="BG218" s="11">
        <f t="shared" si="587"/>
        <v>0.34752899999999998</v>
      </c>
      <c r="BH218" s="11">
        <f t="shared" si="588"/>
        <v>1.025058</v>
      </c>
      <c r="BI218" s="121">
        <f>16*X218^2/(3*BI206^2*Y218^2)</f>
        <v>1.92</v>
      </c>
      <c r="BJ218" s="121">
        <f>16*X218^2/(3*BJ206^2*Y218^2)</f>
        <v>0.48</v>
      </c>
      <c r="BK218" s="121">
        <f>16*X218^2/(3*BK206^2*Y218^2)</f>
        <v>0.21333333333333335</v>
      </c>
      <c r="BL218" s="121">
        <f>16*X218^2/(3*BL206^2*Y218^2)</f>
        <v>0.12</v>
      </c>
      <c r="BM218" s="121">
        <f>16*X218^2/(3*BM206^2*Y218^2)</f>
        <v>7.6799999999999993E-2</v>
      </c>
      <c r="BN218" s="121">
        <f>16*X218^2/(3*BN206^2*Y218^2)</f>
        <v>5.3333333333333337E-2</v>
      </c>
      <c r="BO218" s="121">
        <f>16*X218^2/(3*BO206^2*Y218^2)</f>
        <v>3.9183673469387753E-2</v>
      </c>
      <c r="BP218" s="121">
        <f>16*X218^2/(3*BP206^2*Y218^2)</f>
        <v>0.03</v>
      </c>
      <c r="BQ218" s="121">
        <f t="shared" si="589"/>
        <v>1.3333333333333333</v>
      </c>
      <c r="BR218" s="121">
        <f t="shared" si="480"/>
        <v>1.3333333333333333</v>
      </c>
      <c r="BS218" s="121">
        <f t="shared" si="480"/>
        <v>1.3333333333333333</v>
      </c>
      <c r="BT218" s="121">
        <f t="shared" si="480"/>
        <v>1.3333333333333333</v>
      </c>
      <c r="BU218" s="121">
        <f t="shared" si="480"/>
        <v>1.3333333333333333</v>
      </c>
      <c r="BV218" s="121">
        <f t="shared" si="480"/>
        <v>1.3333333333333333</v>
      </c>
      <c r="BW218" s="121">
        <f t="shared" si="480"/>
        <v>1.3333333333333333</v>
      </c>
      <c r="BX218" s="121">
        <f t="shared" si="480"/>
        <v>1.3333333333333333</v>
      </c>
      <c r="BY218" s="121">
        <f>(BI206^2*Y218^2)/X218^2</f>
        <v>2.7777777777777777</v>
      </c>
      <c r="BZ218" s="121">
        <f>(BJ206^2*Y218^2)/X218^2</f>
        <v>11.111111111111111</v>
      </c>
      <c r="CA218" s="121">
        <f>(BK206^2*Y218^2)/X218^2</f>
        <v>25</v>
      </c>
      <c r="CB218" s="121">
        <f>(BL206^2*Y218^2)/X218^2</f>
        <v>44.444444444444443</v>
      </c>
      <c r="CC218" s="121">
        <f>(BM206^2*Y218^2)/X218^2</f>
        <v>69.444444444444443</v>
      </c>
      <c r="CD218" s="121">
        <f>(BN206^2*Y218^2)/X218^2</f>
        <v>100</v>
      </c>
      <c r="CE218" s="121">
        <f>(BO206^2*Y218^2)/X218^2</f>
        <v>136.11111111111111</v>
      </c>
      <c r="CF218" s="121">
        <f>(BP206^2*Y218^2)/X218^2</f>
        <v>177.77777777777777</v>
      </c>
      <c r="CG218" s="121">
        <f t="shared" si="590"/>
        <v>0.48</v>
      </c>
      <c r="CH218" s="121">
        <f t="shared" si="481"/>
        <v>0.12</v>
      </c>
      <c r="CI218" s="121">
        <f t="shared" si="482"/>
        <v>5.3333333333333337E-2</v>
      </c>
      <c r="CJ218" s="121">
        <f t="shared" si="483"/>
        <v>0.03</v>
      </c>
      <c r="CK218" s="121">
        <f t="shared" si="484"/>
        <v>1.9199999999999998E-2</v>
      </c>
      <c r="CL218" s="121">
        <f t="shared" si="485"/>
        <v>1.3333333333333334E-2</v>
      </c>
      <c r="CM218" s="121">
        <f t="shared" si="486"/>
        <v>9.7959183673469383E-3</v>
      </c>
      <c r="CN218" s="121">
        <f t="shared" si="487"/>
        <v>7.4999999999999997E-3</v>
      </c>
      <c r="CO218" s="95">
        <f t="shared" si="488"/>
        <v>8.2065081111111109</v>
      </c>
      <c r="CP218" s="95">
        <f t="shared" si="489"/>
        <v>19.435916444444445</v>
      </c>
      <c r="CQ218" s="95">
        <f t="shared" si="490"/>
        <v>38.151596999999995</v>
      </c>
      <c r="CR218" s="95">
        <f t="shared" si="491"/>
        <v>64.353549777777772</v>
      </c>
      <c r="CS218" s="95">
        <f t="shared" si="492"/>
        <v>98.041774777777775</v>
      </c>
      <c r="CT218" s="95">
        <f t="shared" si="493"/>
        <v>139.216272</v>
      </c>
      <c r="CU218" s="95">
        <f t="shared" si="494"/>
        <v>187.87704144444444</v>
      </c>
      <c r="CV218" s="95">
        <f t="shared" si="495"/>
        <v>244.02408311111111</v>
      </c>
      <c r="CW218" s="95">
        <f t="shared" si="496"/>
        <v>8.2065081111111109</v>
      </c>
      <c r="CX218" s="95">
        <f t="shared" si="497"/>
        <v>19.435916444444445</v>
      </c>
      <c r="CY218" s="95">
        <f t="shared" si="498"/>
        <v>38.151596999999995</v>
      </c>
      <c r="CZ218" s="95">
        <f t="shared" si="499"/>
        <v>64.353549777777772</v>
      </c>
      <c r="DA218" s="95">
        <f t="shared" si="500"/>
        <v>98.041774777777775</v>
      </c>
      <c r="DB218" s="95">
        <f t="shared" si="501"/>
        <v>139.216272</v>
      </c>
      <c r="DC218" s="95">
        <f t="shared" si="502"/>
        <v>187.87704144444444</v>
      </c>
      <c r="DD218" s="95">
        <f t="shared" si="503"/>
        <v>244.02408311111111</v>
      </c>
      <c r="DE218" s="13">
        <f t="shared" si="591"/>
        <v>7.4312657777777771</v>
      </c>
      <c r="DF218" s="13">
        <f t="shared" si="592"/>
        <v>14.324599111111111</v>
      </c>
      <c r="DG218" s="13">
        <f t="shared" si="593"/>
        <v>27.946821333333332</v>
      </c>
      <c r="DH218" s="13">
        <f t="shared" si="594"/>
        <v>47.297932444444442</v>
      </c>
      <c r="DI218" s="13">
        <f t="shared" si="504"/>
        <v>72.254732444444443</v>
      </c>
      <c r="DJ218" s="13">
        <f t="shared" si="505"/>
        <v>102.78682133333334</v>
      </c>
      <c r="DK218" s="13">
        <f t="shared" si="506"/>
        <v>138.88378278458049</v>
      </c>
      <c r="DL218" s="13">
        <f t="shared" si="507"/>
        <v>180.54126577777777</v>
      </c>
      <c r="DM218" s="95">
        <f t="shared" si="508"/>
        <v>7.4312657777777771</v>
      </c>
      <c r="DN218" s="95">
        <f t="shared" si="509"/>
        <v>14.324599111111111</v>
      </c>
      <c r="DO218" s="95">
        <f t="shared" si="510"/>
        <v>27.946821333333332</v>
      </c>
      <c r="DP218" s="95">
        <f t="shared" si="511"/>
        <v>47.297932444444442</v>
      </c>
      <c r="DQ218" s="95">
        <f t="shared" si="512"/>
        <v>72.254732444444443</v>
      </c>
      <c r="DR218" s="95">
        <f t="shared" si="513"/>
        <v>102.78682133333334</v>
      </c>
      <c r="DS218" s="95">
        <f t="shared" si="514"/>
        <v>138.88378278458049</v>
      </c>
      <c r="DT218" s="95">
        <f t="shared" si="515"/>
        <v>180.54126577777777</v>
      </c>
      <c r="DU218" s="95">
        <f t="shared" si="516"/>
        <v>6.9087846577777769</v>
      </c>
      <c r="DV218" s="95">
        <f t="shared" si="517"/>
        <v>10.10296231111111</v>
      </c>
      <c r="DW218" s="95">
        <f t="shared" si="518"/>
        <v>16.415118666666665</v>
      </c>
      <c r="DX218" s="95">
        <f t="shared" si="519"/>
        <v>25.38188172444444</v>
      </c>
      <c r="DY218" s="95">
        <f t="shared" si="520"/>
        <v>36.946164054044438</v>
      </c>
      <c r="DZ218" s="95">
        <f t="shared" si="521"/>
        <v>51.093879146666666</v>
      </c>
      <c r="EA218" s="95">
        <f t="shared" si="522"/>
        <v>67.82020036825395</v>
      </c>
      <c r="EB218" s="95">
        <f t="shared" si="523"/>
        <v>87.123111577777749</v>
      </c>
      <c r="EC218" s="95">
        <f t="shared" si="524"/>
        <v>6.9087846577777761</v>
      </c>
      <c r="ED218" s="95">
        <f t="shared" si="525"/>
        <v>10.10296231111111</v>
      </c>
      <c r="EE218" s="95">
        <f t="shared" si="526"/>
        <v>16.415118666666665</v>
      </c>
      <c r="EF218" s="95">
        <f t="shared" si="527"/>
        <v>25.38188172444444</v>
      </c>
      <c r="EG218" s="95">
        <f t="shared" si="528"/>
        <v>36.946164054044438</v>
      </c>
      <c r="EH218" s="95">
        <f t="shared" si="529"/>
        <v>51.093879146666666</v>
      </c>
      <c r="EI218" s="95">
        <f t="shared" si="530"/>
        <v>67.82020036825395</v>
      </c>
      <c r="EJ218" s="95">
        <f t="shared" si="531"/>
        <v>87.123111577777763</v>
      </c>
      <c r="EK218" s="95">
        <f t="shared" si="532"/>
        <v>6.9087846577777761</v>
      </c>
      <c r="EL218" s="95">
        <f t="shared" si="533"/>
        <v>10.10296231111111</v>
      </c>
      <c r="EM218" s="95">
        <f t="shared" si="534"/>
        <v>16.415118666666665</v>
      </c>
      <c r="EN218" s="95">
        <f t="shared" si="535"/>
        <v>25.38188172444444</v>
      </c>
      <c r="EO218" s="95">
        <f t="shared" si="536"/>
        <v>36.946164054044438</v>
      </c>
      <c r="EP218" s="95">
        <f t="shared" si="537"/>
        <v>51.093879146666666</v>
      </c>
      <c r="EQ218" s="95">
        <f t="shared" si="538"/>
        <v>67.82020036825395</v>
      </c>
      <c r="ER218" s="95">
        <f t="shared" si="539"/>
        <v>87.123111577777763</v>
      </c>
      <c r="ES218" s="95">
        <f t="shared" si="540"/>
        <v>1</v>
      </c>
      <c r="ET218" s="95">
        <f t="shared" si="541"/>
        <v>1</v>
      </c>
      <c r="EU218" s="95">
        <f t="shared" si="542"/>
        <v>1</v>
      </c>
      <c r="EV218" s="95">
        <f t="shared" si="543"/>
        <v>1</v>
      </c>
      <c r="EW218" s="95">
        <f t="shared" si="544"/>
        <v>1</v>
      </c>
      <c r="EX218" s="95">
        <f t="shared" si="545"/>
        <v>1</v>
      </c>
      <c r="EY218" s="95">
        <f t="shared" si="546"/>
        <v>1</v>
      </c>
      <c r="EZ218" s="95">
        <f t="shared" si="547"/>
        <v>1</v>
      </c>
      <c r="FA218" s="95">
        <f t="shared" si="548"/>
        <v>1</v>
      </c>
      <c r="FB218" s="95">
        <f t="shared" si="549"/>
        <v>1</v>
      </c>
      <c r="FC218" s="95">
        <f t="shared" si="550"/>
        <v>1</v>
      </c>
      <c r="FD218" s="95">
        <f t="shared" si="551"/>
        <v>1</v>
      </c>
      <c r="FE218" s="95">
        <f t="shared" si="552"/>
        <v>1</v>
      </c>
      <c r="FF218" s="95">
        <f t="shared" si="553"/>
        <v>1</v>
      </c>
      <c r="FG218" s="95">
        <f t="shared" si="554"/>
        <v>1</v>
      </c>
      <c r="FH218" s="95">
        <f t="shared" si="555"/>
        <v>1</v>
      </c>
      <c r="FI218" s="95">
        <f t="shared" si="556"/>
        <v>1</v>
      </c>
      <c r="FJ218" s="95">
        <f t="shared" si="557"/>
        <v>1</v>
      </c>
      <c r="FK218" s="95">
        <f t="shared" si="558"/>
        <v>1</v>
      </c>
      <c r="FL218" s="95">
        <f t="shared" si="559"/>
        <v>1</v>
      </c>
      <c r="FM218" s="95">
        <f t="shared" si="560"/>
        <v>1</v>
      </c>
      <c r="FN218" s="95">
        <f t="shared" si="561"/>
        <v>1</v>
      </c>
      <c r="FO218" s="95">
        <f t="shared" si="562"/>
        <v>1</v>
      </c>
      <c r="FP218" s="95">
        <f t="shared" si="563"/>
        <v>1</v>
      </c>
      <c r="FQ218" s="115">
        <f t="shared" si="564"/>
        <v>2.4222025700859571</v>
      </c>
      <c r="FR218" s="115">
        <f t="shared" si="565"/>
        <v>2.3393959501059669</v>
      </c>
      <c r="FS218" s="115">
        <f t="shared" si="566"/>
        <v>2.4061610651550218</v>
      </c>
      <c r="FT218" s="115">
        <f t="shared" si="567"/>
        <v>2.4418643314221318</v>
      </c>
      <c r="FU218" s="115">
        <f t="shared" si="568"/>
        <v>2.4610568238836561</v>
      </c>
      <c r="FV218" s="115">
        <f t="shared" si="569"/>
        <v>2.4722536663714259</v>
      </c>
      <c r="FW218" s="115">
        <f t="shared" si="570"/>
        <v>2.4792791689466522</v>
      </c>
      <c r="FX218" s="115">
        <f t="shared" si="571"/>
        <v>2.4839521831358775</v>
      </c>
      <c r="FZ218" s="90">
        <f t="shared" si="595"/>
        <v>2.3393959501059669</v>
      </c>
      <c r="GC218" s="35"/>
      <c r="GI218" s="31"/>
      <c r="GJ218" s="31"/>
      <c r="GK218" s="31"/>
    </row>
    <row r="219" spans="1:310" x14ac:dyDescent="0.3">
      <c r="X219" s="118">
        <v>6.5</v>
      </c>
      <c r="Y219" s="118">
        <v>10</v>
      </c>
      <c r="Z219" s="40">
        <v>1.7999999999999999E-2</v>
      </c>
      <c r="AA219" s="40">
        <v>10000000</v>
      </c>
      <c r="AB219" s="40">
        <v>10000000</v>
      </c>
      <c r="AC219" s="98">
        <v>3900000</v>
      </c>
      <c r="AD219" s="42">
        <v>0.33</v>
      </c>
      <c r="AE219" s="42">
        <v>0.33</v>
      </c>
      <c r="AF219" s="41">
        <v>1.7999999999999999E-2</v>
      </c>
      <c r="AG219" s="40">
        <v>10000000</v>
      </c>
      <c r="AH219" s="40">
        <v>10000000</v>
      </c>
      <c r="AI219" s="98">
        <v>3900000</v>
      </c>
      <c r="AJ219" s="42">
        <v>0.33</v>
      </c>
      <c r="AK219" s="42">
        <v>0.33</v>
      </c>
      <c r="AL219" s="42">
        <f>AL204</f>
        <v>0.40129999999999999</v>
      </c>
      <c r="AM219" s="40">
        <v>6000</v>
      </c>
      <c r="AN219" s="40">
        <f>AN204</f>
        <v>10000</v>
      </c>
      <c r="AO219" s="40">
        <f>AO204</f>
        <v>10000</v>
      </c>
      <c r="AP219" s="42">
        <v>0.03</v>
      </c>
      <c r="AQ219" s="42">
        <v>0.03</v>
      </c>
      <c r="AR219" s="4">
        <f t="shared" si="572"/>
        <v>0.41930000000000001</v>
      </c>
      <c r="AS219" s="11">
        <f t="shared" si="573"/>
        <v>0.65</v>
      </c>
      <c r="AT219" s="15">
        <f t="shared" si="574"/>
        <v>17756.844461901022</v>
      </c>
      <c r="AU219" s="19">
        <f t="shared" si="575"/>
        <v>0.40002300769177906</v>
      </c>
      <c r="AV219" s="13">
        <f t="shared" si="576"/>
        <v>0.5</v>
      </c>
      <c r="AW219" s="11">
        <f t="shared" si="577"/>
        <v>1</v>
      </c>
      <c r="AX219" s="11">
        <f t="shared" si="578"/>
        <v>0.8911</v>
      </c>
      <c r="AY219" s="11">
        <f t="shared" si="579"/>
        <v>201997.53114128605</v>
      </c>
      <c r="AZ219" s="11">
        <f t="shared" si="580"/>
        <v>1</v>
      </c>
      <c r="BA219" s="11">
        <f t="shared" si="581"/>
        <v>0.34752899999999998</v>
      </c>
      <c r="BB219" s="11">
        <f t="shared" si="582"/>
        <v>1.025058</v>
      </c>
      <c r="BC219" s="11">
        <f t="shared" si="583"/>
        <v>0.99909999999999999</v>
      </c>
      <c r="BD219" s="11">
        <f t="shared" si="584"/>
        <v>0.8911</v>
      </c>
      <c r="BE219" s="11">
        <f t="shared" si="585"/>
        <v>201997.53114128605</v>
      </c>
      <c r="BF219" s="11">
        <f t="shared" si="586"/>
        <v>1</v>
      </c>
      <c r="BG219" s="11">
        <f t="shared" si="587"/>
        <v>0.34752899999999998</v>
      </c>
      <c r="BH219" s="11">
        <f t="shared" si="588"/>
        <v>1.025058</v>
      </c>
      <c r="BI219" s="121">
        <f>16*X219^2/(3*BI206^2*Y219^2)</f>
        <v>2.2533333333333334</v>
      </c>
      <c r="BJ219" s="121">
        <f>16*X219^2/(3*BJ206^2*Y219^2)</f>
        <v>0.56333333333333335</v>
      </c>
      <c r="BK219" s="121">
        <f>16*X219^2/(3*BK206^2*Y219^2)</f>
        <v>0.25037037037037035</v>
      </c>
      <c r="BL219" s="121">
        <f>16*X219^2/(3*BL206^2*Y219^2)</f>
        <v>0.14083333333333334</v>
      </c>
      <c r="BM219" s="121">
        <f>16*X219^2/(3*BM206^2*Y219^2)</f>
        <v>9.0133333333333329E-2</v>
      </c>
      <c r="BN219" s="121">
        <f>16*X219^2/(3*BN206^2*Y219^2)</f>
        <v>6.2592592592592589E-2</v>
      </c>
      <c r="BO219" s="121">
        <f>16*X219^2/(3*BO206^2*Y219^2)</f>
        <v>4.5986394557823128E-2</v>
      </c>
      <c r="BP219" s="121">
        <f>16*X219^2/(3*BP206^2*Y219^2)</f>
        <v>3.5208333333333335E-2</v>
      </c>
      <c r="BQ219" s="121">
        <f t="shared" si="589"/>
        <v>1.3333333333333333</v>
      </c>
      <c r="BR219" s="121">
        <f t="shared" si="480"/>
        <v>1.3333333333333333</v>
      </c>
      <c r="BS219" s="121">
        <f t="shared" si="480"/>
        <v>1.3333333333333333</v>
      </c>
      <c r="BT219" s="121">
        <f t="shared" si="480"/>
        <v>1.3333333333333333</v>
      </c>
      <c r="BU219" s="121">
        <f t="shared" si="480"/>
        <v>1.3333333333333333</v>
      </c>
      <c r="BV219" s="121">
        <f t="shared" si="480"/>
        <v>1.3333333333333333</v>
      </c>
      <c r="BW219" s="121">
        <f t="shared" si="480"/>
        <v>1.3333333333333333</v>
      </c>
      <c r="BX219" s="121">
        <f t="shared" si="480"/>
        <v>1.3333333333333333</v>
      </c>
      <c r="BY219" s="121">
        <f>(BI206^2*Y219^2)/X219^2</f>
        <v>2.3668639053254439</v>
      </c>
      <c r="BZ219" s="121">
        <f>(BJ206^2*Y219^2)/X219^2</f>
        <v>9.4674556213017755</v>
      </c>
      <c r="CA219" s="121">
        <f>(BK206^2*Y219^2)/X219^2</f>
        <v>21.301775147928993</v>
      </c>
      <c r="CB219" s="121">
        <f>(BL206^2*Y219^2)/X219^2</f>
        <v>37.869822485207102</v>
      </c>
      <c r="CC219" s="121">
        <f>(BM206^2*Y219^2)/X219^2</f>
        <v>59.171597633136095</v>
      </c>
      <c r="CD219" s="121">
        <f>(BN206^2*Y219^2)/X219^2</f>
        <v>85.207100591715971</v>
      </c>
      <c r="CE219" s="121">
        <f>(BO206^2*Y219^2)/X219^2</f>
        <v>115.97633136094674</v>
      </c>
      <c r="CF219" s="121">
        <f>(BP206^2*Y219^2)/X219^2</f>
        <v>151.47928994082841</v>
      </c>
      <c r="CG219" s="121">
        <f t="shared" si="590"/>
        <v>0.56333333333333335</v>
      </c>
      <c r="CH219" s="121">
        <f t="shared" si="481"/>
        <v>0.14083333333333334</v>
      </c>
      <c r="CI219" s="121">
        <f t="shared" si="482"/>
        <v>6.2592592592592589E-2</v>
      </c>
      <c r="CJ219" s="121">
        <f t="shared" si="483"/>
        <v>3.5208333333333335E-2</v>
      </c>
      <c r="CK219" s="121">
        <f t="shared" si="484"/>
        <v>2.2533333333333332E-2</v>
      </c>
      <c r="CL219" s="121">
        <f t="shared" si="485"/>
        <v>1.5648148148148147E-2</v>
      </c>
      <c r="CM219" s="121">
        <f t="shared" si="486"/>
        <v>1.1496598639455782E-2</v>
      </c>
      <c r="CN219" s="121">
        <f t="shared" si="487"/>
        <v>8.8020833333333336E-3</v>
      </c>
      <c r="CO219" s="95">
        <f t="shared" si="488"/>
        <v>7.6527897514792897</v>
      </c>
      <c r="CP219" s="95">
        <f t="shared" si="489"/>
        <v>17.22104300591716</v>
      </c>
      <c r="CQ219" s="95">
        <f t="shared" si="490"/>
        <v>33.16813176331361</v>
      </c>
      <c r="CR219" s="95">
        <f t="shared" si="491"/>
        <v>55.494056023668634</v>
      </c>
      <c r="CS219" s="95">
        <f t="shared" si="492"/>
        <v>84.198815786982252</v>
      </c>
      <c r="CT219" s="95">
        <f t="shared" si="493"/>
        <v>119.28241105325444</v>
      </c>
      <c r="CU219" s="95">
        <f t="shared" si="494"/>
        <v>160.7448418224852</v>
      </c>
      <c r="CV219" s="95">
        <f t="shared" si="495"/>
        <v>208.58610809467456</v>
      </c>
      <c r="CW219" s="95">
        <f t="shared" si="496"/>
        <v>7.6527897514792897</v>
      </c>
      <c r="CX219" s="95">
        <f t="shared" si="497"/>
        <v>17.22104300591716</v>
      </c>
      <c r="CY219" s="95">
        <f t="shared" si="498"/>
        <v>33.16813176331361</v>
      </c>
      <c r="CZ219" s="95">
        <f t="shared" si="499"/>
        <v>55.494056023668634</v>
      </c>
      <c r="DA219" s="95">
        <f t="shared" si="500"/>
        <v>84.198815786982252</v>
      </c>
      <c r="DB219" s="95">
        <f t="shared" si="501"/>
        <v>119.28241105325444</v>
      </c>
      <c r="DC219" s="95">
        <f t="shared" si="502"/>
        <v>160.7448418224852</v>
      </c>
      <c r="DD219" s="95">
        <f t="shared" si="503"/>
        <v>208.58610809467456</v>
      </c>
      <c r="DE219" s="13">
        <f t="shared" si="591"/>
        <v>7.3536852386587768</v>
      </c>
      <c r="DF219" s="13">
        <f t="shared" si="592"/>
        <v>12.764276954635109</v>
      </c>
      <c r="DG219" s="13">
        <f t="shared" si="593"/>
        <v>24.285633518299363</v>
      </c>
      <c r="DH219" s="13">
        <f t="shared" si="594"/>
        <v>40.744143818540437</v>
      </c>
      <c r="DI219" s="13">
        <f t="shared" si="504"/>
        <v>61.99521896646943</v>
      </c>
      <c r="DJ219" s="13">
        <f t="shared" si="505"/>
        <v>88.003181184308559</v>
      </c>
      <c r="DK219" s="13">
        <f t="shared" si="506"/>
        <v>118.75580575550457</v>
      </c>
      <c r="DL219" s="13">
        <f t="shared" si="507"/>
        <v>154.24798627416175</v>
      </c>
      <c r="DM219" s="95">
        <f t="shared" si="508"/>
        <v>7.3536852386587768</v>
      </c>
      <c r="DN219" s="95">
        <f t="shared" si="509"/>
        <v>12.764276954635109</v>
      </c>
      <c r="DO219" s="95">
        <f t="shared" si="510"/>
        <v>24.285633518299363</v>
      </c>
      <c r="DP219" s="95">
        <f t="shared" si="511"/>
        <v>40.744143818540437</v>
      </c>
      <c r="DQ219" s="95">
        <f t="shared" si="512"/>
        <v>61.99521896646943</v>
      </c>
      <c r="DR219" s="95">
        <f t="shared" si="513"/>
        <v>88.003181184308559</v>
      </c>
      <c r="DS219" s="95">
        <f t="shared" si="514"/>
        <v>118.75580575550457</v>
      </c>
      <c r="DT219" s="95">
        <f t="shared" si="515"/>
        <v>154.24798627416175</v>
      </c>
      <c r="DU219" s="95">
        <f t="shared" si="516"/>
        <v>6.8728360082051276</v>
      </c>
      <c r="DV219" s="95">
        <f t="shared" si="517"/>
        <v>9.3799527128205131</v>
      </c>
      <c r="DW219" s="95">
        <f t="shared" si="518"/>
        <v>14.718626746438744</v>
      </c>
      <c r="DX219" s="95">
        <f t="shared" si="519"/>
        <v>22.345039581282052</v>
      </c>
      <c r="DY219" s="95">
        <f t="shared" si="520"/>
        <v>32.192192774728206</v>
      </c>
      <c r="DZ219" s="95">
        <f t="shared" si="521"/>
        <v>44.243554243532756</v>
      </c>
      <c r="EA219" s="95">
        <f t="shared" si="522"/>
        <v>58.493459396336988</v>
      </c>
      <c r="EB219" s="95">
        <f t="shared" si="523"/>
        <v>74.939542067628196</v>
      </c>
      <c r="EC219" s="95">
        <f t="shared" si="524"/>
        <v>6.8728360082051285</v>
      </c>
      <c r="ED219" s="95">
        <f t="shared" si="525"/>
        <v>9.3799527128205131</v>
      </c>
      <c r="EE219" s="95">
        <f t="shared" si="526"/>
        <v>14.718626746438744</v>
      </c>
      <c r="EF219" s="95">
        <f t="shared" si="527"/>
        <v>22.345039581282052</v>
      </c>
      <c r="EG219" s="95">
        <f t="shared" si="528"/>
        <v>32.192192774728198</v>
      </c>
      <c r="EH219" s="95">
        <f t="shared" si="529"/>
        <v>44.243554243532756</v>
      </c>
      <c r="EI219" s="95">
        <f t="shared" si="530"/>
        <v>58.493459396336988</v>
      </c>
      <c r="EJ219" s="95">
        <f t="shared" si="531"/>
        <v>74.939542067628196</v>
      </c>
      <c r="EK219" s="95">
        <f t="shared" si="532"/>
        <v>6.8728360082051285</v>
      </c>
      <c r="EL219" s="95">
        <f t="shared" si="533"/>
        <v>9.3799527128205131</v>
      </c>
      <c r="EM219" s="95">
        <f t="shared" si="534"/>
        <v>14.718626746438744</v>
      </c>
      <c r="EN219" s="95">
        <f t="shared" si="535"/>
        <v>22.345039581282052</v>
      </c>
      <c r="EO219" s="95">
        <f t="shared" si="536"/>
        <v>32.192192774728198</v>
      </c>
      <c r="EP219" s="95">
        <f t="shared" si="537"/>
        <v>44.243554243532756</v>
      </c>
      <c r="EQ219" s="95">
        <f t="shared" si="538"/>
        <v>58.493459396336988</v>
      </c>
      <c r="ER219" s="95">
        <f t="shared" si="539"/>
        <v>74.939542067628196</v>
      </c>
      <c r="ES219" s="95">
        <f t="shared" si="540"/>
        <v>1</v>
      </c>
      <c r="ET219" s="95">
        <f t="shared" si="541"/>
        <v>1</v>
      </c>
      <c r="EU219" s="95">
        <f t="shared" si="542"/>
        <v>1</v>
      </c>
      <c r="EV219" s="95">
        <f t="shared" si="543"/>
        <v>1</v>
      </c>
      <c r="EW219" s="95">
        <f t="shared" si="544"/>
        <v>1</v>
      </c>
      <c r="EX219" s="95">
        <f t="shared" si="545"/>
        <v>1</v>
      </c>
      <c r="EY219" s="95">
        <f t="shared" si="546"/>
        <v>1</v>
      </c>
      <c r="EZ219" s="95">
        <f t="shared" si="547"/>
        <v>1</v>
      </c>
      <c r="FA219" s="95">
        <f t="shared" si="548"/>
        <v>1</v>
      </c>
      <c r="FB219" s="95">
        <f t="shared" si="549"/>
        <v>1</v>
      </c>
      <c r="FC219" s="95">
        <f t="shared" si="550"/>
        <v>1</v>
      </c>
      <c r="FD219" s="95">
        <f t="shared" si="551"/>
        <v>1</v>
      </c>
      <c r="FE219" s="95">
        <f t="shared" si="552"/>
        <v>1</v>
      </c>
      <c r="FF219" s="95">
        <f t="shared" si="553"/>
        <v>1</v>
      </c>
      <c r="FG219" s="95">
        <f t="shared" si="554"/>
        <v>1</v>
      </c>
      <c r="FH219" s="95">
        <f t="shared" si="555"/>
        <v>1</v>
      </c>
      <c r="FI219" s="95">
        <f t="shared" si="556"/>
        <v>1</v>
      </c>
      <c r="FJ219" s="95">
        <f t="shared" si="557"/>
        <v>1</v>
      </c>
      <c r="FK219" s="95">
        <f t="shared" si="558"/>
        <v>1</v>
      </c>
      <c r="FL219" s="95">
        <f t="shared" si="559"/>
        <v>1</v>
      </c>
      <c r="FM219" s="95">
        <f t="shared" si="560"/>
        <v>1</v>
      </c>
      <c r="FN219" s="95">
        <f t="shared" si="561"/>
        <v>1</v>
      </c>
      <c r="FO219" s="95">
        <f t="shared" si="562"/>
        <v>1</v>
      </c>
      <c r="FP219" s="95">
        <f t="shared" si="563"/>
        <v>1</v>
      </c>
      <c r="FQ219" s="115">
        <f t="shared" si="564"/>
        <v>2.4915968507928685</v>
      </c>
      <c r="FR219" s="115">
        <f t="shared" si="565"/>
        <v>2.327078808031064</v>
      </c>
      <c r="FS219" s="115">
        <f t="shared" si="566"/>
        <v>2.3939803340267898</v>
      </c>
      <c r="FT219" s="115">
        <f t="shared" si="567"/>
        <v>2.4332356744075878</v>
      </c>
      <c r="FU219" s="115">
        <f t="shared" si="568"/>
        <v>2.4549408188783741</v>
      </c>
      <c r="FV219" s="115">
        <f t="shared" si="569"/>
        <v>2.4677688177336372</v>
      </c>
      <c r="FW219" s="115">
        <f t="shared" si="570"/>
        <v>2.4758753490521452</v>
      </c>
      <c r="FX219" s="115">
        <f t="shared" si="571"/>
        <v>2.4812909348023684</v>
      </c>
      <c r="FZ219" s="90">
        <f t="shared" si="595"/>
        <v>2.327078808031064</v>
      </c>
      <c r="GC219" s="35"/>
      <c r="GI219" s="31"/>
      <c r="GJ219" s="31"/>
      <c r="GK219" s="31"/>
    </row>
    <row r="220" spans="1:310" x14ac:dyDescent="0.3">
      <c r="X220" s="118">
        <v>7</v>
      </c>
      <c r="Y220" s="118">
        <v>10</v>
      </c>
      <c r="Z220" s="40">
        <v>1.7999999999999999E-2</v>
      </c>
      <c r="AA220" s="40">
        <v>10000000</v>
      </c>
      <c r="AB220" s="40">
        <v>10000000</v>
      </c>
      <c r="AC220" s="98">
        <v>3900000</v>
      </c>
      <c r="AD220" s="42">
        <v>0.33</v>
      </c>
      <c r="AE220" s="42">
        <v>0.33</v>
      </c>
      <c r="AF220" s="41">
        <v>1.7999999999999999E-2</v>
      </c>
      <c r="AG220" s="40">
        <v>10000000</v>
      </c>
      <c r="AH220" s="40">
        <v>10000000</v>
      </c>
      <c r="AI220" s="98">
        <v>3900000</v>
      </c>
      <c r="AJ220" s="42">
        <v>0.33</v>
      </c>
      <c r="AK220" s="42">
        <v>0.33</v>
      </c>
      <c r="AL220" s="42">
        <f>AL204</f>
        <v>0.40129999999999999</v>
      </c>
      <c r="AM220" s="40">
        <v>6000</v>
      </c>
      <c r="AN220" s="40">
        <f>AN204</f>
        <v>10000</v>
      </c>
      <c r="AO220" s="40">
        <f>AO204</f>
        <v>10000</v>
      </c>
      <c r="AP220" s="42">
        <v>0.03</v>
      </c>
      <c r="AQ220" s="42">
        <v>0.03</v>
      </c>
      <c r="AR220" s="4">
        <f t="shared" si="572"/>
        <v>0.41930000000000001</v>
      </c>
      <c r="AS220" s="11">
        <f t="shared" si="573"/>
        <v>0.7</v>
      </c>
      <c r="AT220" s="15">
        <f t="shared" si="574"/>
        <v>17756.844461901022</v>
      </c>
      <c r="AU220" s="19">
        <f t="shared" si="575"/>
        <v>0.40002300769177906</v>
      </c>
      <c r="AV220" s="13">
        <f t="shared" si="576"/>
        <v>0.5</v>
      </c>
      <c r="AW220" s="11">
        <f t="shared" si="577"/>
        <v>1</v>
      </c>
      <c r="AX220" s="11">
        <f t="shared" si="578"/>
        <v>0.8911</v>
      </c>
      <c r="AY220" s="11">
        <f t="shared" si="579"/>
        <v>201997.53114128605</v>
      </c>
      <c r="AZ220" s="11">
        <f t="shared" si="580"/>
        <v>1</v>
      </c>
      <c r="BA220" s="11">
        <f t="shared" si="581"/>
        <v>0.34752899999999998</v>
      </c>
      <c r="BB220" s="11">
        <f t="shared" si="582"/>
        <v>1.025058</v>
      </c>
      <c r="BC220" s="11">
        <f t="shared" si="583"/>
        <v>0.99909999999999999</v>
      </c>
      <c r="BD220" s="11">
        <f t="shared" si="584"/>
        <v>0.8911</v>
      </c>
      <c r="BE220" s="11">
        <f t="shared" si="585"/>
        <v>201997.53114128605</v>
      </c>
      <c r="BF220" s="11">
        <f t="shared" si="586"/>
        <v>1</v>
      </c>
      <c r="BG220" s="11">
        <f t="shared" si="587"/>
        <v>0.34752899999999998</v>
      </c>
      <c r="BH220" s="11">
        <f t="shared" si="588"/>
        <v>1.025058</v>
      </c>
      <c r="BI220" s="121">
        <f>16*X220^2/(3*BI206^2*Y220^2)</f>
        <v>2.6133333333333333</v>
      </c>
      <c r="BJ220" s="121">
        <f>16*X220^2/(3*BJ206^2*Y220^2)</f>
        <v>0.65333333333333332</v>
      </c>
      <c r="BK220" s="121">
        <f>16*X220^2/(3*BK206^2*Y220^2)</f>
        <v>0.29037037037037039</v>
      </c>
      <c r="BL220" s="121">
        <f>16*X220^2/(3*BL206^2*Y220^2)</f>
        <v>0.16333333333333333</v>
      </c>
      <c r="BM220" s="121">
        <f>16*X220^2/(3*BM206^2*Y220^2)</f>
        <v>0.10453333333333334</v>
      </c>
      <c r="BN220" s="121">
        <f>16*X220^2/(3*BN206^2*Y220^2)</f>
        <v>7.2592592592592597E-2</v>
      </c>
      <c r="BO220" s="121">
        <f>16*X220^2/(3*BO206^2*Y220^2)</f>
        <v>5.3333333333333337E-2</v>
      </c>
      <c r="BP220" s="121">
        <f>16*X220^2/(3*BP206^2*Y220^2)</f>
        <v>4.0833333333333333E-2</v>
      </c>
      <c r="BQ220" s="121">
        <f t="shared" si="589"/>
        <v>1.3333333333333333</v>
      </c>
      <c r="BR220" s="121">
        <f t="shared" si="480"/>
        <v>1.3333333333333333</v>
      </c>
      <c r="BS220" s="121">
        <f t="shared" si="480"/>
        <v>1.3333333333333333</v>
      </c>
      <c r="BT220" s="121">
        <f t="shared" si="480"/>
        <v>1.3333333333333333</v>
      </c>
      <c r="BU220" s="121">
        <f t="shared" si="480"/>
        <v>1.3333333333333333</v>
      </c>
      <c r="BV220" s="121">
        <f t="shared" si="480"/>
        <v>1.3333333333333333</v>
      </c>
      <c r="BW220" s="121">
        <f t="shared" si="480"/>
        <v>1.3333333333333333</v>
      </c>
      <c r="BX220" s="121">
        <f t="shared" si="480"/>
        <v>1.3333333333333333</v>
      </c>
      <c r="BY220" s="121">
        <f>(BI206^2*Y220^2)/X220^2</f>
        <v>2.0408163265306123</v>
      </c>
      <c r="BZ220" s="121">
        <f>(BJ206^2*Y220^2)/X220^2</f>
        <v>8.1632653061224492</v>
      </c>
      <c r="CA220" s="121">
        <f>(BK206^2*Y220^2)/X220^2</f>
        <v>18.367346938775512</v>
      </c>
      <c r="CB220" s="121">
        <f>(BL206^2*Y220^2)/X220^2</f>
        <v>32.653061224489797</v>
      </c>
      <c r="CC220" s="121">
        <f>(BM206^2*Y220^2)/X220^2</f>
        <v>51.020408163265309</v>
      </c>
      <c r="CD220" s="121">
        <f>(BN206^2*Y220^2)/X220^2</f>
        <v>73.469387755102048</v>
      </c>
      <c r="CE220" s="121">
        <f>(BO206^2*Y220^2)/X220^2</f>
        <v>100</v>
      </c>
      <c r="CF220" s="121">
        <f>(BP206^2*Y220^2)/X220^2</f>
        <v>130.61224489795919</v>
      </c>
      <c r="CG220" s="121">
        <f t="shared" si="590"/>
        <v>0.65333333333333332</v>
      </c>
      <c r="CH220" s="121">
        <f t="shared" si="481"/>
        <v>0.16333333333333333</v>
      </c>
      <c r="CI220" s="121">
        <f t="shared" si="482"/>
        <v>7.2592592592592597E-2</v>
      </c>
      <c r="CJ220" s="121">
        <f t="shared" si="483"/>
        <v>4.0833333333333333E-2</v>
      </c>
      <c r="CK220" s="121">
        <f t="shared" si="484"/>
        <v>2.6133333333333335E-2</v>
      </c>
      <c r="CL220" s="121">
        <f t="shared" si="485"/>
        <v>1.8148148148148149E-2</v>
      </c>
      <c r="CM220" s="121">
        <f t="shared" si="486"/>
        <v>1.3333333333333334E-2</v>
      </c>
      <c r="CN220" s="121">
        <f t="shared" si="487"/>
        <v>1.0208333333333333E-2</v>
      </c>
      <c r="CO220" s="95">
        <f t="shared" si="488"/>
        <v>7.2134311836734692</v>
      </c>
      <c r="CP220" s="95">
        <f t="shared" si="489"/>
        <v>15.463608734693878</v>
      </c>
      <c r="CQ220" s="95">
        <f t="shared" si="490"/>
        <v>29.213904653061224</v>
      </c>
      <c r="CR220" s="95">
        <f t="shared" si="491"/>
        <v>48.464318938775506</v>
      </c>
      <c r="CS220" s="95">
        <f t="shared" si="492"/>
        <v>73.214851591836734</v>
      </c>
      <c r="CT220" s="95">
        <f t="shared" si="493"/>
        <v>103.4655026122449</v>
      </c>
      <c r="CU220" s="95">
        <f t="shared" si="494"/>
        <v>139.216272</v>
      </c>
      <c r="CV220" s="95">
        <f t="shared" si="495"/>
        <v>180.46715975510205</v>
      </c>
      <c r="CW220" s="95">
        <f t="shared" si="496"/>
        <v>7.2134311836734692</v>
      </c>
      <c r="CX220" s="95">
        <f t="shared" si="497"/>
        <v>15.463608734693878</v>
      </c>
      <c r="CY220" s="95">
        <f t="shared" si="498"/>
        <v>29.213904653061224</v>
      </c>
      <c r="CZ220" s="95">
        <f t="shared" si="499"/>
        <v>48.464318938775506</v>
      </c>
      <c r="DA220" s="95">
        <f t="shared" si="500"/>
        <v>73.214851591836734</v>
      </c>
      <c r="DB220" s="95">
        <f t="shared" si="501"/>
        <v>103.4655026122449</v>
      </c>
      <c r="DC220" s="95">
        <f t="shared" si="502"/>
        <v>139.216272</v>
      </c>
      <c r="DD220" s="95">
        <f t="shared" si="503"/>
        <v>180.46715975510205</v>
      </c>
      <c r="DE220" s="13">
        <f t="shared" si="591"/>
        <v>7.3876376598639446</v>
      </c>
      <c r="DF220" s="13">
        <f t="shared" si="592"/>
        <v>11.550086639455783</v>
      </c>
      <c r="DG220" s="13">
        <f t="shared" si="593"/>
        <v>21.391205309145882</v>
      </c>
      <c r="DH220" s="13">
        <f t="shared" si="594"/>
        <v>35.549882557823132</v>
      </c>
      <c r="DI220" s="13">
        <f t="shared" si="504"/>
        <v>53.858429496598639</v>
      </c>
      <c r="DJ220" s="13">
        <f t="shared" si="505"/>
        <v>76.275468347694641</v>
      </c>
      <c r="DK220" s="13">
        <f t="shared" si="506"/>
        <v>102.78682133333334</v>
      </c>
      <c r="DL220" s="13">
        <f t="shared" si="507"/>
        <v>133.38656623129253</v>
      </c>
      <c r="DM220" s="95">
        <f t="shared" si="508"/>
        <v>7.3876376598639446</v>
      </c>
      <c r="DN220" s="95">
        <f t="shared" si="509"/>
        <v>11.550086639455783</v>
      </c>
      <c r="DO220" s="95">
        <f t="shared" si="510"/>
        <v>21.391205309145882</v>
      </c>
      <c r="DP220" s="95">
        <f t="shared" si="511"/>
        <v>35.549882557823132</v>
      </c>
      <c r="DQ220" s="95">
        <f t="shared" si="512"/>
        <v>53.858429496598639</v>
      </c>
      <c r="DR220" s="95">
        <f t="shared" si="513"/>
        <v>76.275468347694641</v>
      </c>
      <c r="DS220" s="95">
        <f t="shared" si="514"/>
        <v>102.78682133333334</v>
      </c>
      <c r="DT220" s="95">
        <f t="shared" si="515"/>
        <v>133.38656623129253</v>
      </c>
      <c r="DU220" s="95">
        <f t="shared" si="516"/>
        <v>6.8885686095238086</v>
      </c>
      <c r="DV220" s="95">
        <f t="shared" si="517"/>
        <v>8.8173309180952373</v>
      </c>
      <c r="DW220" s="95">
        <f t="shared" si="518"/>
        <v>13.377429758306878</v>
      </c>
      <c r="DX220" s="95">
        <f t="shared" si="519"/>
        <v>19.938164352380952</v>
      </c>
      <c r="DY220" s="95">
        <f t="shared" si="520"/>
        <v>28.421832364495238</v>
      </c>
      <c r="DZ220" s="95">
        <f t="shared" si="521"/>
        <v>38.80926049100529</v>
      </c>
      <c r="EA220" s="95">
        <f t="shared" si="522"/>
        <v>51.093879146666666</v>
      </c>
      <c r="EB220" s="95">
        <f t="shared" si="523"/>
        <v>65.272944139523815</v>
      </c>
      <c r="EC220" s="95">
        <f t="shared" si="524"/>
        <v>6.8885686095238086</v>
      </c>
      <c r="ED220" s="95">
        <f t="shared" si="525"/>
        <v>8.8173309180952373</v>
      </c>
      <c r="EE220" s="95">
        <f t="shared" si="526"/>
        <v>13.377429758306878</v>
      </c>
      <c r="EF220" s="95">
        <f t="shared" si="527"/>
        <v>19.938164352380952</v>
      </c>
      <c r="EG220" s="95">
        <f t="shared" si="528"/>
        <v>28.421832364495234</v>
      </c>
      <c r="EH220" s="95">
        <f t="shared" si="529"/>
        <v>38.80926049100529</v>
      </c>
      <c r="EI220" s="95">
        <f t="shared" si="530"/>
        <v>51.093879146666666</v>
      </c>
      <c r="EJ220" s="95">
        <f t="shared" si="531"/>
        <v>65.272944139523801</v>
      </c>
      <c r="EK220" s="95">
        <f t="shared" si="532"/>
        <v>6.8885686095238086</v>
      </c>
      <c r="EL220" s="95">
        <f t="shared" si="533"/>
        <v>8.8173309180952373</v>
      </c>
      <c r="EM220" s="95">
        <f t="shared" si="534"/>
        <v>13.377429758306878</v>
      </c>
      <c r="EN220" s="95">
        <f t="shared" si="535"/>
        <v>19.938164352380952</v>
      </c>
      <c r="EO220" s="95">
        <f t="shared" si="536"/>
        <v>28.421832364495234</v>
      </c>
      <c r="EP220" s="95">
        <f t="shared" si="537"/>
        <v>38.80926049100529</v>
      </c>
      <c r="EQ220" s="95">
        <f t="shared" si="538"/>
        <v>51.093879146666666</v>
      </c>
      <c r="ER220" s="95">
        <f t="shared" si="539"/>
        <v>65.272944139523801</v>
      </c>
      <c r="ES220" s="95">
        <f t="shared" si="540"/>
        <v>1</v>
      </c>
      <c r="ET220" s="95">
        <f t="shared" si="541"/>
        <v>1</v>
      </c>
      <c r="EU220" s="95">
        <f t="shared" si="542"/>
        <v>1</v>
      </c>
      <c r="EV220" s="95">
        <f t="shared" si="543"/>
        <v>1</v>
      </c>
      <c r="EW220" s="95">
        <f t="shared" si="544"/>
        <v>1</v>
      </c>
      <c r="EX220" s="95">
        <f t="shared" si="545"/>
        <v>1</v>
      </c>
      <c r="EY220" s="95">
        <f t="shared" si="546"/>
        <v>1</v>
      </c>
      <c r="EZ220" s="95">
        <f t="shared" si="547"/>
        <v>1</v>
      </c>
      <c r="FA220" s="95">
        <f t="shared" si="548"/>
        <v>1</v>
      </c>
      <c r="FB220" s="95">
        <f t="shared" si="549"/>
        <v>1</v>
      </c>
      <c r="FC220" s="95">
        <f t="shared" si="550"/>
        <v>1</v>
      </c>
      <c r="FD220" s="95">
        <f t="shared" si="551"/>
        <v>1</v>
      </c>
      <c r="FE220" s="95">
        <f t="shared" si="552"/>
        <v>1</v>
      </c>
      <c r="FF220" s="95">
        <f t="shared" si="553"/>
        <v>1</v>
      </c>
      <c r="FG220" s="95">
        <f t="shared" si="554"/>
        <v>1</v>
      </c>
      <c r="FH220" s="95">
        <f t="shared" si="555"/>
        <v>1</v>
      </c>
      <c r="FI220" s="95">
        <f t="shared" si="556"/>
        <v>1</v>
      </c>
      <c r="FJ220" s="95">
        <f t="shared" si="557"/>
        <v>1</v>
      </c>
      <c r="FK220" s="95">
        <f t="shared" si="558"/>
        <v>1</v>
      </c>
      <c r="FL220" s="95">
        <f t="shared" si="559"/>
        <v>1</v>
      </c>
      <c r="FM220" s="95">
        <f t="shared" si="560"/>
        <v>1</v>
      </c>
      <c r="FN220" s="95">
        <f t="shared" si="561"/>
        <v>1</v>
      </c>
      <c r="FO220" s="95">
        <f t="shared" si="562"/>
        <v>1</v>
      </c>
      <c r="FP220" s="95">
        <f t="shared" si="563"/>
        <v>1</v>
      </c>
      <c r="FQ220" s="115">
        <f t="shared" si="564"/>
        <v>2.5770062397489331</v>
      </c>
      <c r="FR220" s="115">
        <f t="shared" si="565"/>
        <v>2.3174617115711889</v>
      </c>
      <c r="FS220" s="115">
        <f t="shared" si="566"/>
        <v>2.3819824420366369</v>
      </c>
      <c r="FT220" s="115">
        <f t="shared" si="567"/>
        <v>2.42435375898327</v>
      </c>
      <c r="FU220" s="115">
        <f t="shared" si="568"/>
        <v>2.4485301048977361</v>
      </c>
      <c r="FV220" s="115">
        <f t="shared" si="569"/>
        <v>2.4630233515346429</v>
      </c>
      <c r="FW220" s="115">
        <f t="shared" si="570"/>
        <v>2.4722536663714259</v>
      </c>
      <c r="FX220" s="115">
        <f t="shared" si="571"/>
        <v>2.4784492606859834</v>
      </c>
      <c r="FZ220" s="90">
        <f t="shared" si="595"/>
        <v>2.3174617115711889</v>
      </c>
      <c r="GC220" s="35"/>
      <c r="GI220" s="31"/>
      <c r="GJ220" s="31"/>
      <c r="GK220" s="31"/>
    </row>
    <row r="221" spans="1:310" x14ac:dyDescent="0.3">
      <c r="X221" s="118">
        <v>7.5</v>
      </c>
      <c r="Y221" s="118">
        <v>10</v>
      </c>
      <c r="Z221" s="40">
        <v>1.7999999999999999E-2</v>
      </c>
      <c r="AA221" s="40">
        <v>10000000</v>
      </c>
      <c r="AB221" s="40">
        <v>10000000</v>
      </c>
      <c r="AC221" s="98">
        <v>3900000</v>
      </c>
      <c r="AD221" s="42">
        <v>0.33</v>
      </c>
      <c r="AE221" s="42">
        <v>0.33</v>
      </c>
      <c r="AF221" s="41">
        <v>1.7999999999999999E-2</v>
      </c>
      <c r="AG221" s="40">
        <v>10000000</v>
      </c>
      <c r="AH221" s="40">
        <v>10000000</v>
      </c>
      <c r="AI221" s="98">
        <v>3900000</v>
      </c>
      <c r="AJ221" s="42">
        <v>0.33</v>
      </c>
      <c r="AK221" s="42">
        <v>0.33</v>
      </c>
      <c r="AL221" s="42">
        <f>AL204</f>
        <v>0.40129999999999999</v>
      </c>
      <c r="AM221" s="40">
        <v>6000</v>
      </c>
      <c r="AN221" s="40">
        <f>AN204</f>
        <v>10000</v>
      </c>
      <c r="AO221" s="40">
        <f>AO204</f>
        <v>10000</v>
      </c>
      <c r="AP221" s="42">
        <v>0.03</v>
      </c>
      <c r="AQ221" s="42">
        <v>0.03</v>
      </c>
      <c r="AR221" s="4">
        <f t="shared" si="572"/>
        <v>0.41930000000000001</v>
      </c>
      <c r="AS221" s="11">
        <f t="shared" si="573"/>
        <v>0.75</v>
      </c>
      <c r="AT221" s="15">
        <f t="shared" si="574"/>
        <v>17756.844461901022</v>
      </c>
      <c r="AU221" s="19">
        <f t="shared" si="575"/>
        <v>0.40002300769177906</v>
      </c>
      <c r="AV221" s="13">
        <f t="shared" si="576"/>
        <v>0.5</v>
      </c>
      <c r="AW221" s="11">
        <f t="shared" si="577"/>
        <v>1</v>
      </c>
      <c r="AX221" s="11">
        <f t="shared" si="578"/>
        <v>0.8911</v>
      </c>
      <c r="AY221" s="11">
        <f t="shared" si="579"/>
        <v>201997.53114128605</v>
      </c>
      <c r="AZ221" s="11">
        <f t="shared" si="580"/>
        <v>1</v>
      </c>
      <c r="BA221" s="11">
        <f t="shared" si="581"/>
        <v>0.34752899999999998</v>
      </c>
      <c r="BB221" s="11">
        <f t="shared" si="582"/>
        <v>1.025058</v>
      </c>
      <c r="BC221" s="11">
        <f t="shared" si="583"/>
        <v>0.99909999999999999</v>
      </c>
      <c r="BD221" s="11">
        <f t="shared" si="584"/>
        <v>0.8911</v>
      </c>
      <c r="BE221" s="11">
        <f t="shared" si="585"/>
        <v>201997.53114128605</v>
      </c>
      <c r="BF221" s="11">
        <f t="shared" si="586"/>
        <v>1</v>
      </c>
      <c r="BG221" s="11">
        <f t="shared" si="587"/>
        <v>0.34752899999999998</v>
      </c>
      <c r="BH221" s="11">
        <f t="shared" si="588"/>
        <v>1.025058</v>
      </c>
      <c r="BI221" s="121">
        <f>16*X221^2/(3*BI206^2*Y221^2)</f>
        <v>3</v>
      </c>
      <c r="BJ221" s="121">
        <f>16*X221^2/(3*BJ206^2*Y221^2)</f>
        <v>0.75</v>
      </c>
      <c r="BK221" s="121">
        <f>16*X221^2/(3*BK206^2*Y221^2)</f>
        <v>0.33333333333333331</v>
      </c>
      <c r="BL221" s="121">
        <f>16*X221^2/(3*BL206^2*Y221^2)</f>
        <v>0.1875</v>
      </c>
      <c r="BM221" s="121">
        <f>16*X221^2/(3*BM206^2*Y221^2)</f>
        <v>0.12</v>
      </c>
      <c r="BN221" s="121">
        <f>16*X221^2/(3*BN206^2*Y221^2)</f>
        <v>8.3333333333333329E-2</v>
      </c>
      <c r="BO221" s="121">
        <f>16*X221^2/(3*BO206^2*Y221^2)</f>
        <v>6.1224489795918366E-2</v>
      </c>
      <c r="BP221" s="121">
        <f>16*X221^2/(3*BP206^2*Y221^2)</f>
        <v>4.6875E-2</v>
      </c>
      <c r="BQ221" s="121">
        <f t="shared" si="589"/>
        <v>1.3333333333333333</v>
      </c>
      <c r="BR221" s="121">
        <f t="shared" si="480"/>
        <v>1.3333333333333333</v>
      </c>
      <c r="BS221" s="121">
        <f t="shared" si="480"/>
        <v>1.3333333333333333</v>
      </c>
      <c r="BT221" s="121">
        <f t="shared" si="480"/>
        <v>1.3333333333333333</v>
      </c>
      <c r="BU221" s="121">
        <f t="shared" si="480"/>
        <v>1.3333333333333333</v>
      </c>
      <c r="BV221" s="121">
        <f t="shared" si="480"/>
        <v>1.3333333333333333</v>
      </c>
      <c r="BW221" s="121">
        <f t="shared" si="480"/>
        <v>1.3333333333333333</v>
      </c>
      <c r="BX221" s="121">
        <f t="shared" si="480"/>
        <v>1.3333333333333333</v>
      </c>
      <c r="BY221" s="121">
        <f>(BI206^2*Y221^2)/X221^2</f>
        <v>1.7777777777777777</v>
      </c>
      <c r="BZ221" s="121">
        <f>(BJ206^2*Y221^2)/X221^2</f>
        <v>7.1111111111111107</v>
      </c>
      <c r="CA221" s="121">
        <f>(BK206^2*Y221^2)/X221^2</f>
        <v>16</v>
      </c>
      <c r="CB221" s="121">
        <f>(BL206^2*Y221^2)/X221^2</f>
        <v>28.444444444444443</v>
      </c>
      <c r="CC221" s="121">
        <f>(BM206^2*Y221^2)/X221^2</f>
        <v>44.444444444444443</v>
      </c>
      <c r="CD221" s="121">
        <f>(BN206^2*Y221^2)/X221^2</f>
        <v>64</v>
      </c>
      <c r="CE221" s="121">
        <f>(BO206^2*Y221^2)/X221^2</f>
        <v>87.111111111111114</v>
      </c>
      <c r="CF221" s="121">
        <f>(BP206^2*Y221^2)/X221^2</f>
        <v>113.77777777777777</v>
      </c>
      <c r="CG221" s="121">
        <f t="shared" si="590"/>
        <v>0.75</v>
      </c>
      <c r="CH221" s="121">
        <f t="shared" si="481"/>
        <v>0.1875</v>
      </c>
      <c r="CI221" s="121">
        <f t="shared" si="482"/>
        <v>8.3333333333333329E-2</v>
      </c>
      <c r="CJ221" s="121">
        <f t="shared" si="483"/>
        <v>4.6875E-2</v>
      </c>
      <c r="CK221" s="121">
        <f t="shared" si="484"/>
        <v>0.03</v>
      </c>
      <c r="CL221" s="121">
        <f t="shared" si="485"/>
        <v>2.0833333333333332E-2</v>
      </c>
      <c r="CM221" s="121">
        <f t="shared" si="486"/>
        <v>1.5306122448979591E-2</v>
      </c>
      <c r="CN221" s="121">
        <f t="shared" si="487"/>
        <v>1.171875E-2</v>
      </c>
      <c r="CO221" s="95">
        <f t="shared" si="488"/>
        <v>6.8589791111111102</v>
      </c>
      <c r="CP221" s="95">
        <f t="shared" si="489"/>
        <v>14.045800444444444</v>
      </c>
      <c r="CQ221" s="95">
        <f t="shared" si="490"/>
        <v>26.023835999999999</v>
      </c>
      <c r="CR221" s="95">
        <f t="shared" si="491"/>
        <v>42.793085777777776</v>
      </c>
      <c r="CS221" s="95">
        <f t="shared" si="492"/>
        <v>64.353549777777772</v>
      </c>
      <c r="CT221" s="95">
        <f t="shared" si="493"/>
        <v>90.705228000000005</v>
      </c>
      <c r="CU221" s="95">
        <f t="shared" si="494"/>
        <v>121.84812044444445</v>
      </c>
      <c r="CV221" s="95">
        <f t="shared" si="495"/>
        <v>157.7822271111111</v>
      </c>
      <c r="CW221" s="95">
        <f t="shared" si="496"/>
        <v>6.8589791111111102</v>
      </c>
      <c r="CX221" s="95">
        <f t="shared" si="497"/>
        <v>14.045800444444444</v>
      </c>
      <c r="CY221" s="95">
        <f t="shared" si="498"/>
        <v>26.023835999999999</v>
      </c>
      <c r="CZ221" s="95">
        <f t="shared" si="499"/>
        <v>42.793085777777776</v>
      </c>
      <c r="DA221" s="95">
        <f t="shared" si="500"/>
        <v>64.353549777777772</v>
      </c>
      <c r="DB221" s="95">
        <f t="shared" si="501"/>
        <v>90.705228000000005</v>
      </c>
      <c r="DC221" s="95">
        <f t="shared" si="502"/>
        <v>121.84812044444445</v>
      </c>
      <c r="DD221" s="95">
        <f t="shared" si="503"/>
        <v>157.7822271111111</v>
      </c>
      <c r="DE221" s="13">
        <f t="shared" si="591"/>
        <v>7.5112657777777772</v>
      </c>
      <c r="DF221" s="13">
        <f t="shared" si="592"/>
        <v>10.59459911111111</v>
      </c>
      <c r="DG221" s="13">
        <f t="shared" si="593"/>
        <v>19.066821333333333</v>
      </c>
      <c r="DH221" s="13">
        <f t="shared" si="594"/>
        <v>31.365432444444444</v>
      </c>
      <c r="DI221" s="13">
        <f t="shared" si="504"/>
        <v>47.297932444444442</v>
      </c>
      <c r="DJ221" s="13">
        <f t="shared" si="505"/>
        <v>66.816821333333337</v>
      </c>
      <c r="DK221" s="13">
        <f t="shared" si="506"/>
        <v>89.905823600907027</v>
      </c>
      <c r="DL221" s="13">
        <f t="shared" si="507"/>
        <v>116.55814077777777</v>
      </c>
      <c r="DM221" s="95">
        <f t="shared" si="508"/>
        <v>7.5112657777777772</v>
      </c>
      <c r="DN221" s="95">
        <f t="shared" si="509"/>
        <v>10.59459911111111</v>
      </c>
      <c r="DO221" s="95">
        <f t="shared" si="510"/>
        <v>19.066821333333333</v>
      </c>
      <c r="DP221" s="95">
        <f t="shared" si="511"/>
        <v>31.365432444444444</v>
      </c>
      <c r="DQ221" s="95">
        <f t="shared" si="512"/>
        <v>47.297932444444442</v>
      </c>
      <c r="DR221" s="95">
        <f t="shared" si="513"/>
        <v>66.816821333333337</v>
      </c>
      <c r="DS221" s="95">
        <f t="shared" si="514"/>
        <v>89.905823600907027</v>
      </c>
      <c r="DT221" s="95">
        <f t="shared" si="515"/>
        <v>116.55814077777777</v>
      </c>
      <c r="DU221" s="95">
        <f t="shared" si="516"/>
        <v>6.9458544177777766</v>
      </c>
      <c r="DV221" s="95">
        <f t="shared" si="517"/>
        <v>8.3745847511111098</v>
      </c>
      <c r="DW221" s="95">
        <f t="shared" si="518"/>
        <v>12.300375306666666</v>
      </c>
      <c r="DX221" s="95">
        <f t="shared" si="519"/>
        <v>17.999207334444442</v>
      </c>
      <c r="DY221" s="95">
        <f t="shared" si="520"/>
        <v>25.38188172444444</v>
      </c>
      <c r="DZ221" s="95">
        <f t="shared" si="521"/>
        <v>34.426388306666666</v>
      </c>
      <c r="EA221" s="95">
        <f t="shared" si="522"/>
        <v>45.125185465396818</v>
      </c>
      <c r="EB221" s="95">
        <f t="shared" si="523"/>
        <v>57.475122980277767</v>
      </c>
      <c r="EC221" s="95">
        <f t="shared" si="524"/>
        <v>6.9458544177777766</v>
      </c>
      <c r="ED221" s="95">
        <f t="shared" si="525"/>
        <v>8.3745847511111098</v>
      </c>
      <c r="EE221" s="95">
        <f t="shared" si="526"/>
        <v>12.300375306666666</v>
      </c>
      <c r="EF221" s="95">
        <f t="shared" si="527"/>
        <v>17.999207334444442</v>
      </c>
      <c r="EG221" s="95">
        <f t="shared" si="528"/>
        <v>25.38188172444444</v>
      </c>
      <c r="EH221" s="95">
        <f t="shared" si="529"/>
        <v>34.426388306666666</v>
      </c>
      <c r="EI221" s="95">
        <f t="shared" si="530"/>
        <v>45.125185465396818</v>
      </c>
      <c r="EJ221" s="95">
        <f t="shared" si="531"/>
        <v>57.475122980277767</v>
      </c>
      <c r="EK221" s="95">
        <f t="shared" si="532"/>
        <v>6.9458544177777766</v>
      </c>
      <c r="EL221" s="95">
        <f t="shared" si="533"/>
        <v>8.3745847511111098</v>
      </c>
      <c r="EM221" s="95">
        <f t="shared" si="534"/>
        <v>12.300375306666666</v>
      </c>
      <c r="EN221" s="95">
        <f t="shared" si="535"/>
        <v>17.999207334444442</v>
      </c>
      <c r="EO221" s="95">
        <f t="shared" si="536"/>
        <v>25.38188172444444</v>
      </c>
      <c r="EP221" s="95">
        <f t="shared" si="537"/>
        <v>34.426388306666666</v>
      </c>
      <c r="EQ221" s="95">
        <f t="shared" si="538"/>
        <v>45.125185465396818</v>
      </c>
      <c r="ER221" s="95">
        <f t="shared" si="539"/>
        <v>57.475122980277767</v>
      </c>
      <c r="ES221" s="95">
        <f t="shared" si="540"/>
        <v>1</v>
      </c>
      <c r="ET221" s="95">
        <f t="shared" si="541"/>
        <v>1</v>
      </c>
      <c r="EU221" s="95">
        <f t="shared" si="542"/>
        <v>1</v>
      </c>
      <c r="EV221" s="95">
        <f t="shared" si="543"/>
        <v>1</v>
      </c>
      <c r="EW221" s="95">
        <f t="shared" si="544"/>
        <v>1</v>
      </c>
      <c r="EX221" s="95">
        <f t="shared" si="545"/>
        <v>1</v>
      </c>
      <c r="EY221" s="95">
        <f t="shared" si="546"/>
        <v>1</v>
      </c>
      <c r="EZ221" s="95">
        <f t="shared" si="547"/>
        <v>1</v>
      </c>
      <c r="FA221" s="95">
        <f t="shared" si="548"/>
        <v>1</v>
      </c>
      <c r="FB221" s="95">
        <f t="shared" si="549"/>
        <v>1</v>
      </c>
      <c r="FC221" s="95">
        <f t="shared" si="550"/>
        <v>1</v>
      </c>
      <c r="FD221" s="95">
        <f t="shared" si="551"/>
        <v>1</v>
      </c>
      <c r="FE221" s="95">
        <f t="shared" si="552"/>
        <v>1</v>
      </c>
      <c r="FF221" s="95">
        <f t="shared" si="553"/>
        <v>1</v>
      </c>
      <c r="FG221" s="95">
        <f t="shared" si="554"/>
        <v>1</v>
      </c>
      <c r="FH221" s="95">
        <f t="shared" si="555"/>
        <v>1</v>
      </c>
      <c r="FI221" s="95">
        <f t="shared" si="556"/>
        <v>1</v>
      </c>
      <c r="FJ221" s="95">
        <f t="shared" si="557"/>
        <v>1</v>
      </c>
      <c r="FK221" s="95">
        <f t="shared" si="558"/>
        <v>1</v>
      </c>
      <c r="FL221" s="95">
        <f t="shared" si="559"/>
        <v>1</v>
      </c>
      <c r="FM221" s="95">
        <f t="shared" si="560"/>
        <v>1</v>
      </c>
      <c r="FN221" s="95">
        <f t="shared" si="561"/>
        <v>1</v>
      </c>
      <c r="FO221" s="95">
        <f t="shared" si="562"/>
        <v>1</v>
      </c>
      <c r="FP221" s="95">
        <f t="shared" si="563"/>
        <v>1</v>
      </c>
      <c r="FQ221" s="115">
        <f t="shared" si="564"/>
        <v>2.6780010789011448</v>
      </c>
      <c r="FR221" s="115">
        <f t="shared" si="565"/>
        <v>2.3109071363469669</v>
      </c>
      <c r="FS221" s="115">
        <f t="shared" si="566"/>
        <v>2.3703531170322578</v>
      </c>
      <c r="FT221" s="115">
        <f t="shared" si="567"/>
        <v>2.4153012297507832</v>
      </c>
      <c r="FU221" s="115">
        <f t="shared" si="568"/>
        <v>2.4418643314221318</v>
      </c>
      <c r="FV221" s="115">
        <f t="shared" si="569"/>
        <v>2.4580380849638641</v>
      </c>
      <c r="FW221" s="115">
        <f t="shared" si="570"/>
        <v>2.4684259400084825</v>
      </c>
      <c r="FX221" s="115">
        <f t="shared" si="571"/>
        <v>2.4754343168282142</v>
      </c>
      <c r="FZ221" s="90">
        <f t="shared" si="595"/>
        <v>2.3109071363469669</v>
      </c>
      <c r="GC221" s="35"/>
      <c r="GI221" s="31"/>
      <c r="GJ221" s="31"/>
      <c r="GK221" s="31"/>
    </row>
    <row r="222" spans="1:310" x14ac:dyDescent="0.3">
      <c r="X222" s="118">
        <v>8</v>
      </c>
      <c r="Y222" s="118">
        <v>10</v>
      </c>
      <c r="Z222" s="40">
        <v>1.7999999999999999E-2</v>
      </c>
      <c r="AA222" s="40">
        <v>10000000</v>
      </c>
      <c r="AB222" s="40">
        <v>10000000</v>
      </c>
      <c r="AC222" s="98">
        <v>3900000</v>
      </c>
      <c r="AD222" s="42">
        <v>0.33</v>
      </c>
      <c r="AE222" s="42">
        <v>0.33</v>
      </c>
      <c r="AF222" s="41">
        <v>1.7999999999999999E-2</v>
      </c>
      <c r="AG222" s="40">
        <v>10000000</v>
      </c>
      <c r="AH222" s="40">
        <v>10000000</v>
      </c>
      <c r="AI222" s="98">
        <v>3900000</v>
      </c>
      <c r="AJ222" s="42">
        <v>0.33</v>
      </c>
      <c r="AK222" s="42">
        <v>0.33</v>
      </c>
      <c r="AL222" s="42">
        <f>AL204</f>
        <v>0.40129999999999999</v>
      </c>
      <c r="AM222" s="40">
        <v>6000</v>
      </c>
      <c r="AN222" s="40">
        <f>AN204</f>
        <v>10000</v>
      </c>
      <c r="AO222" s="40">
        <f>AO204</f>
        <v>10000</v>
      </c>
      <c r="AP222" s="42">
        <v>0.03</v>
      </c>
      <c r="AQ222" s="42">
        <v>0.03</v>
      </c>
      <c r="AR222" s="4">
        <f t="shared" si="572"/>
        <v>0.41930000000000001</v>
      </c>
      <c r="AS222" s="11">
        <f t="shared" si="573"/>
        <v>0.8</v>
      </c>
      <c r="AT222" s="15">
        <f t="shared" si="574"/>
        <v>17756.844461901022</v>
      </c>
      <c r="AU222" s="19">
        <f t="shared" si="575"/>
        <v>0.40002300769177906</v>
      </c>
      <c r="AV222" s="13">
        <f t="shared" si="576"/>
        <v>0.5</v>
      </c>
      <c r="AW222" s="11">
        <f t="shared" si="577"/>
        <v>1</v>
      </c>
      <c r="AX222" s="11">
        <f t="shared" si="578"/>
        <v>0.8911</v>
      </c>
      <c r="AY222" s="11">
        <f t="shared" si="579"/>
        <v>201997.53114128605</v>
      </c>
      <c r="AZ222" s="11">
        <f t="shared" si="580"/>
        <v>1</v>
      </c>
      <c r="BA222" s="11">
        <f t="shared" si="581"/>
        <v>0.34752899999999998</v>
      </c>
      <c r="BB222" s="11">
        <f t="shared" si="582"/>
        <v>1.025058</v>
      </c>
      <c r="BC222" s="11">
        <f t="shared" si="583"/>
        <v>0.99909999999999999</v>
      </c>
      <c r="BD222" s="11">
        <f t="shared" si="584"/>
        <v>0.8911</v>
      </c>
      <c r="BE222" s="11">
        <f t="shared" si="585"/>
        <v>201997.53114128605</v>
      </c>
      <c r="BF222" s="11">
        <f t="shared" si="586"/>
        <v>1</v>
      </c>
      <c r="BG222" s="11">
        <f t="shared" si="587"/>
        <v>0.34752899999999998</v>
      </c>
      <c r="BH222" s="11">
        <f t="shared" si="588"/>
        <v>1.025058</v>
      </c>
      <c r="BI222" s="121">
        <f>16*X222^2/(3*BI206^2*Y222^2)</f>
        <v>3.4133333333333336</v>
      </c>
      <c r="BJ222" s="121">
        <f>16*X222^2/(3*BJ206^2*Y222^2)</f>
        <v>0.85333333333333339</v>
      </c>
      <c r="BK222" s="121">
        <f>16*X222^2/(3*BK206^2*Y222^2)</f>
        <v>0.37925925925925924</v>
      </c>
      <c r="BL222" s="121">
        <f>16*X222^2/(3*BL206^2*Y222^2)</f>
        <v>0.21333333333333335</v>
      </c>
      <c r="BM222" s="121">
        <f>16*X222^2/(3*BM206^2*Y222^2)</f>
        <v>0.13653333333333334</v>
      </c>
      <c r="BN222" s="121">
        <f>16*X222^2/(3*BN206^2*Y222^2)</f>
        <v>9.481481481481481E-2</v>
      </c>
      <c r="BO222" s="121">
        <f>16*X222^2/(3*BO206^2*Y222^2)</f>
        <v>6.9659863945578229E-2</v>
      </c>
      <c r="BP222" s="121">
        <f>16*X222^2/(3*BP206^2*Y222^2)</f>
        <v>5.3333333333333337E-2</v>
      </c>
      <c r="BQ222" s="121">
        <f t="shared" si="589"/>
        <v>1.3333333333333333</v>
      </c>
      <c r="BR222" s="121">
        <f t="shared" si="480"/>
        <v>1.3333333333333333</v>
      </c>
      <c r="BS222" s="121">
        <f t="shared" si="480"/>
        <v>1.3333333333333333</v>
      </c>
      <c r="BT222" s="121">
        <f t="shared" si="480"/>
        <v>1.3333333333333333</v>
      </c>
      <c r="BU222" s="121">
        <f t="shared" si="480"/>
        <v>1.3333333333333333</v>
      </c>
      <c r="BV222" s="121">
        <f t="shared" si="480"/>
        <v>1.3333333333333333</v>
      </c>
      <c r="BW222" s="121">
        <f t="shared" si="480"/>
        <v>1.3333333333333333</v>
      </c>
      <c r="BX222" s="121">
        <f t="shared" si="480"/>
        <v>1.3333333333333333</v>
      </c>
      <c r="BY222" s="121">
        <f>(BI206^2*Y222^2)/X222^2</f>
        <v>1.5625</v>
      </c>
      <c r="BZ222" s="121">
        <f>(BJ206^2*Y222^2)/X222^2</f>
        <v>6.25</v>
      </c>
      <c r="CA222" s="121">
        <f>(BK206^2*Y222^2)/X222^2</f>
        <v>14.0625</v>
      </c>
      <c r="CB222" s="121">
        <f>(BL206^2*Y222^2)/X222^2</f>
        <v>25</v>
      </c>
      <c r="CC222" s="121">
        <f>(BM206^2*Y222^2)/X222^2</f>
        <v>39.0625</v>
      </c>
      <c r="CD222" s="121">
        <f>(BN206^2*Y222^2)/X222^2</f>
        <v>56.25</v>
      </c>
      <c r="CE222" s="121">
        <f>(BO206^2*Y222^2)/X222^2</f>
        <v>76.5625</v>
      </c>
      <c r="CF222" s="121">
        <f>(BP206^2*Y222^2)/X222^2</f>
        <v>100</v>
      </c>
      <c r="CG222" s="121">
        <f t="shared" si="590"/>
        <v>0.85333333333333339</v>
      </c>
      <c r="CH222" s="121">
        <f t="shared" si="481"/>
        <v>0.21333333333333335</v>
      </c>
      <c r="CI222" s="121">
        <f t="shared" si="482"/>
        <v>9.481481481481481E-2</v>
      </c>
      <c r="CJ222" s="121">
        <f t="shared" si="483"/>
        <v>5.3333333333333337E-2</v>
      </c>
      <c r="CK222" s="121">
        <f t="shared" si="484"/>
        <v>3.4133333333333335E-2</v>
      </c>
      <c r="CL222" s="121">
        <f t="shared" si="485"/>
        <v>2.3703703703703703E-2</v>
      </c>
      <c r="CM222" s="121">
        <f t="shared" si="486"/>
        <v>1.7414965986394557E-2</v>
      </c>
      <c r="CN222" s="121">
        <f t="shared" si="487"/>
        <v>1.3333333333333334E-2</v>
      </c>
      <c r="CO222" s="95">
        <f t="shared" si="488"/>
        <v>6.5688860624999998</v>
      </c>
      <c r="CP222" s="95">
        <f t="shared" si="489"/>
        <v>12.88542825</v>
      </c>
      <c r="CQ222" s="95">
        <f t="shared" si="490"/>
        <v>23.4129985625</v>
      </c>
      <c r="CR222" s="95">
        <f t="shared" si="491"/>
        <v>38.151596999999995</v>
      </c>
      <c r="CS222" s="95">
        <f t="shared" si="492"/>
        <v>57.101223562499996</v>
      </c>
      <c r="CT222" s="95">
        <f t="shared" si="493"/>
        <v>80.261878249999995</v>
      </c>
      <c r="CU222" s="95">
        <f t="shared" si="494"/>
        <v>107.63356106249999</v>
      </c>
      <c r="CV222" s="95">
        <f t="shared" si="495"/>
        <v>139.216272</v>
      </c>
      <c r="CW222" s="95">
        <f t="shared" si="496"/>
        <v>6.5688860624999998</v>
      </c>
      <c r="CX222" s="95">
        <f t="shared" si="497"/>
        <v>12.88542825</v>
      </c>
      <c r="CY222" s="95">
        <f t="shared" si="498"/>
        <v>23.4129985625</v>
      </c>
      <c r="CZ222" s="95">
        <f t="shared" si="499"/>
        <v>38.151596999999995</v>
      </c>
      <c r="DA222" s="95">
        <f t="shared" si="500"/>
        <v>57.101223562499996</v>
      </c>
      <c r="DB222" s="95">
        <f t="shared" si="501"/>
        <v>80.261878249999995</v>
      </c>
      <c r="DC222" s="95">
        <f t="shared" si="502"/>
        <v>107.63356106249999</v>
      </c>
      <c r="DD222" s="95">
        <f t="shared" si="503"/>
        <v>139.216272</v>
      </c>
      <c r="DE222" s="13">
        <f t="shared" si="591"/>
        <v>7.7093213333333335</v>
      </c>
      <c r="DF222" s="13">
        <f t="shared" si="592"/>
        <v>9.836821333333333</v>
      </c>
      <c r="DG222" s="13">
        <f t="shared" si="593"/>
        <v>17.175247259259258</v>
      </c>
      <c r="DH222" s="13">
        <f t="shared" si="594"/>
        <v>27.946821333333332</v>
      </c>
      <c r="DI222" s="13">
        <f t="shared" si="504"/>
        <v>41.932521333333334</v>
      </c>
      <c r="DJ222" s="13">
        <f t="shared" si="505"/>
        <v>59.078302814814812</v>
      </c>
      <c r="DK222" s="13">
        <f t="shared" si="506"/>
        <v>79.365647863945583</v>
      </c>
      <c r="DL222" s="13">
        <f t="shared" si="507"/>
        <v>102.78682133333334</v>
      </c>
      <c r="DM222" s="95">
        <f t="shared" si="508"/>
        <v>7.7093213333333335</v>
      </c>
      <c r="DN222" s="95">
        <f t="shared" si="509"/>
        <v>9.836821333333333</v>
      </c>
      <c r="DO222" s="95">
        <f t="shared" si="510"/>
        <v>17.175247259259258</v>
      </c>
      <c r="DP222" s="95">
        <f t="shared" si="511"/>
        <v>27.946821333333332</v>
      </c>
      <c r="DQ222" s="95">
        <f t="shared" si="512"/>
        <v>41.932521333333334</v>
      </c>
      <c r="DR222" s="95">
        <f t="shared" si="513"/>
        <v>59.078302814814812</v>
      </c>
      <c r="DS222" s="95">
        <f t="shared" si="514"/>
        <v>79.365647863945583</v>
      </c>
      <c r="DT222" s="95">
        <f t="shared" si="515"/>
        <v>102.78682133333334</v>
      </c>
      <c r="DU222" s="95">
        <f t="shared" si="516"/>
        <v>7.0376278166666664</v>
      </c>
      <c r="DV222" s="95">
        <f t="shared" si="517"/>
        <v>8.0234517466666659</v>
      </c>
      <c r="DW222" s="95">
        <f t="shared" si="518"/>
        <v>11.423872844814813</v>
      </c>
      <c r="DX222" s="95">
        <f t="shared" si="519"/>
        <v>16.415118666666665</v>
      </c>
      <c r="DY222" s="95">
        <f t="shared" si="520"/>
        <v>22.895700447066666</v>
      </c>
      <c r="DZ222" s="95">
        <f t="shared" si="521"/>
        <v>30.8405755037037</v>
      </c>
      <c r="EA222" s="95">
        <f t="shared" si="522"/>
        <v>40.241163153809524</v>
      </c>
      <c r="EB222" s="95">
        <f t="shared" si="523"/>
        <v>51.093879146666666</v>
      </c>
      <c r="EC222" s="95">
        <f t="shared" si="524"/>
        <v>7.0376278166666673</v>
      </c>
      <c r="ED222" s="95">
        <f t="shared" si="525"/>
        <v>8.0234517466666659</v>
      </c>
      <c r="EE222" s="95">
        <f t="shared" si="526"/>
        <v>11.423872844814813</v>
      </c>
      <c r="EF222" s="95">
        <f t="shared" si="527"/>
        <v>16.415118666666665</v>
      </c>
      <c r="EG222" s="95">
        <f t="shared" si="528"/>
        <v>22.895700447066666</v>
      </c>
      <c r="EH222" s="95">
        <f t="shared" si="529"/>
        <v>30.8405755037037</v>
      </c>
      <c r="EI222" s="95">
        <f t="shared" si="530"/>
        <v>40.241163153809524</v>
      </c>
      <c r="EJ222" s="95">
        <f t="shared" si="531"/>
        <v>51.093879146666666</v>
      </c>
      <c r="EK222" s="95">
        <f t="shared" si="532"/>
        <v>7.0376278166666673</v>
      </c>
      <c r="EL222" s="95">
        <f t="shared" si="533"/>
        <v>8.0234517466666659</v>
      </c>
      <c r="EM222" s="95">
        <f t="shared" si="534"/>
        <v>11.423872844814813</v>
      </c>
      <c r="EN222" s="95">
        <f t="shared" si="535"/>
        <v>16.415118666666665</v>
      </c>
      <c r="EO222" s="95">
        <f t="shared" si="536"/>
        <v>22.895700447066666</v>
      </c>
      <c r="EP222" s="95">
        <f t="shared" si="537"/>
        <v>30.8405755037037</v>
      </c>
      <c r="EQ222" s="95">
        <f t="shared" si="538"/>
        <v>40.241163153809524</v>
      </c>
      <c r="ER222" s="95">
        <f t="shared" si="539"/>
        <v>51.093879146666666</v>
      </c>
      <c r="ES222" s="95">
        <f t="shared" si="540"/>
        <v>1</v>
      </c>
      <c r="ET222" s="95">
        <f t="shared" si="541"/>
        <v>1</v>
      </c>
      <c r="EU222" s="95">
        <f t="shared" si="542"/>
        <v>1</v>
      </c>
      <c r="EV222" s="95">
        <f t="shared" si="543"/>
        <v>1</v>
      </c>
      <c r="EW222" s="95">
        <f t="shared" si="544"/>
        <v>1</v>
      </c>
      <c r="EX222" s="95">
        <f t="shared" si="545"/>
        <v>1</v>
      </c>
      <c r="EY222" s="95">
        <f t="shared" si="546"/>
        <v>1</v>
      </c>
      <c r="EZ222" s="95">
        <f t="shared" si="547"/>
        <v>1</v>
      </c>
      <c r="FA222" s="95">
        <f t="shared" si="548"/>
        <v>1</v>
      </c>
      <c r="FB222" s="95">
        <f t="shared" si="549"/>
        <v>1</v>
      </c>
      <c r="FC222" s="95">
        <f t="shared" si="550"/>
        <v>1</v>
      </c>
      <c r="FD222" s="95">
        <f t="shared" si="551"/>
        <v>1</v>
      </c>
      <c r="FE222" s="95">
        <f t="shared" si="552"/>
        <v>1</v>
      </c>
      <c r="FF222" s="95">
        <f t="shared" si="553"/>
        <v>1</v>
      </c>
      <c r="FG222" s="95">
        <f t="shared" si="554"/>
        <v>1</v>
      </c>
      <c r="FH222" s="95">
        <f t="shared" si="555"/>
        <v>1</v>
      </c>
      <c r="FI222" s="95">
        <f t="shared" si="556"/>
        <v>1</v>
      </c>
      <c r="FJ222" s="95">
        <f t="shared" si="557"/>
        <v>1</v>
      </c>
      <c r="FK222" s="95">
        <f t="shared" si="558"/>
        <v>1</v>
      </c>
      <c r="FL222" s="95">
        <f t="shared" si="559"/>
        <v>1</v>
      </c>
      <c r="FM222" s="95">
        <f t="shared" si="560"/>
        <v>1</v>
      </c>
      <c r="FN222" s="95">
        <f t="shared" si="561"/>
        <v>1</v>
      </c>
      <c r="FO222" s="95">
        <f t="shared" si="562"/>
        <v>1</v>
      </c>
      <c r="FP222" s="95">
        <f t="shared" si="563"/>
        <v>1</v>
      </c>
      <c r="FQ222" s="115">
        <f t="shared" si="564"/>
        <v>2.7941094351874853</v>
      </c>
      <c r="FR222" s="115">
        <f t="shared" si="565"/>
        <v>2.3077140854974316</v>
      </c>
      <c r="FS222" s="115">
        <f t="shared" si="566"/>
        <v>2.3592695573224973</v>
      </c>
      <c r="FT222" s="115">
        <f t="shared" si="567"/>
        <v>2.4061610651550218</v>
      </c>
      <c r="FU222" s="115">
        <f t="shared" si="568"/>
        <v>2.4349842958666659</v>
      </c>
      <c r="FV222" s="115">
        <f t="shared" si="569"/>
        <v>2.4528347286057106</v>
      </c>
      <c r="FW222" s="115">
        <f t="shared" si="570"/>
        <v>2.4644045965853647</v>
      </c>
      <c r="FX222" s="115">
        <f t="shared" si="571"/>
        <v>2.4722536663714259</v>
      </c>
      <c r="FZ222" s="90">
        <f t="shared" si="595"/>
        <v>2.3077140854974316</v>
      </c>
      <c r="GC222" s="35"/>
      <c r="GI222" s="31"/>
      <c r="GJ222" s="31"/>
      <c r="GK222" s="31"/>
    </row>
    <row r="223" spans="1:310" x14ac:dyDescent="0.3">
      <c r="X223" s="118">
        <v>8.5</v>
      </c>
      <c r="Y223" s="118">
        <v>10</v>
      </c>
      <c r="Z223" s="40">
        <v>1.7999999999999999E-2</v>
      </c>
      <c r="AA223" s="40">
        <v>10000000</v>
      </c>
      <c r="AB223" s="40">
        <v>10000000</v>
      </c>
      <c r="AC223" s="98">
        <v>3900000</v>
      </c>
      <c r="AD223" s="42">
        <v>0.33</v>
      </c>
      <c r="AE223" s="42">
        <v>0.33</v>
      </c>
      <c r="AF223" s="41">
        <v>1.7999999999999999E-2</v>
      </c>
      <c r="AG223" s="40">
        <v>10000000</v>
      </c>
      <c r="AH223" s="40">
        <v>10000000</v>
      </c>
      <c r="AI223" s="98">
        <v>3900000</v>
      </c>
      <c r="AJ223" s="42">
        <v>0.33</v>
      </c>
      <c r="AK223" s="42">
        <v>0.33</v>
      </c>
      <c r="AL223" s="42">
        <f>AL204</f>
        <v>0.40129999999999999</v>
      </c>
      <c r="AM223" s="40">
        <v>6000</v>
      </c>
      <c r="AN223" s="40">
        <f>AN204</f>
        <v>10000</v>
      </c>
      <c r="AO223" s="40">
        <f>AO204</f>
        <v>10000</v>
      </c>
      <c r="AP223" s="42">
        <v>0.03</v>
      </c>
      <c r="AQ223" s="42">
        <v>0.03</v>
      </c>
      <c r="AR223" s="4">
        <f t="shared" si="572"/>
        <v>0.41930000000000001</v>
      </c>
      <c r="AS223" s="11">
        <f t="shared" si="573"/>
        <v>0.85</v>
      </c>
      <c r="AT223" s="15">
        <f t="shared" si="574"/>
        <v>17756.844461901022</v>
      </c>
      <c r="AU223" s="19">
        <f t="shared" si="575"/>
        <v>0.40002300769177906</v>
      </c>
      <c r="AV223" s="13">
        <f t="shared" si="576"/>
        <v>0.5</v>
      </c>
      <c r="AW223" s="11">
        <f t="shared" si="577"/>
        <v>1</v>
      </c>
      <c r="AX223" s="11">
        <f t="shared" si="578"/>
        <v>0.8911</v>
      </c>
      <c r="AY223" s="11">
        <f t="shared" si="579"/>
        <v>201997.53114128605</v>
      </c>
      <c r="AZ223" s="11">
        <f t="shared" si="580"/>
        <v>1</v>
      </c>
      <c r="BA223" s="11">
        <f t="shared" si="581"/>
        <v>0.34752899999999998</v>
      </c>
      <c r="BB223" s="11">
        <f t="shared" si="582"/>
        <v>1.025058</v>
      </c>
      <c r="BC223" s="11">
        <f t="shared" si="583"/>
        <v>0.99909999999999999</v>
      </c>
      <c r="BD223" s="11">
        <f t="shared" si="584"/>
        <v>0.8911</v>
      </c>
      <c r="BE223" s="11">
        <f t="shared" si="585"/>
        <v>201997.53114128605</v>
      </c>
      <c r="BF223" s="11">
        <f t="shared" si="586"/>
        <v>1</v>
      </c>
      <c r="BG223" s="11">
        <f t="shared" si="587"/>
        <v>0.34752899999999998</v>
      </c>
      <c r="BH223" s="11">
        <f t="shared" si="588"/>
        <v>1.025058</v>
      </c>
      <c r="BI223" s="121">
        <f>16*X223^2/(3*BI206^2*Y223^2)</f>
        <v>3.8533333333333335</v>
      </c>
      <c r="BJ223" s="121">
        <f>16*X223^2/(3*BJ206^2*Y223^2)</f>
        <v>0.96333333333333337</v>
      </c>
      <c r="BK223" s="121">
        <f>16*X223^2/(3*BK206^2*Y223^2)</f>
        <v>0.42814814814814817</v>
      </c>
      <c r="BL223" s="121">
        <f>16*X223^2/(3*BL206^2*Y223^2)</f>
        <v>0.24083333333333334</v>
      </c>
      <c r="BM223" s="121">
        <f>16*X223^2/(3*BM206^2*Y223^2)</f>
        <v>0.15413333333333334</v>
      </c>
      <c r="BN223" s="121">
        <f>16*X223^2/(3*BN206^2*Y223^2)</f>
        <v>0.10703703703703704</v>
      </c>
      <c r="BO223" s="121">
        <f>16*X223^2/(3*BO206^2*Y223^2)</f>
        <v>7.863945578231292E-2</v>
      </c>
      <c r="BP223" s="121">
        <f>16*X223^2/(3*BP206^2*Y223^2)</f>
        <v>6.0208333333333336E-2</v>
      </c>
      <c r="BQ223" s="121">
        <f t="shared" si="589"/>
        <v>1.3333333333333333</v>
      </c>
      <c r="BR223" s="121">
        <f t="shared" si="589"/>
        <v>1.3333333333333333</v>
      </c>
      <c r="BS223" s="121">
        <f t="shared" si="589"/>
        <v>1.3333333333333333</v>
      </c>
      <c r="BT223" s="121">
        <f t="shared" si="589"/>
        <v>1.3333333333333333</v>
      </c>
      <c r="BU223" s="121">
        <f t="shared" si="589"/>
        <v>1.3333333333333333</v>
      </c>
      <c r="BV223" s="121">
        <f t="shared" si="589"/>
        <v>1.3333333333333333</v>
      </c>
      <c r="BW223" s="121">
        <f t="shared" si="589"/>
        <v>1.3333333333333333</v>
      </c>
      <c r="BX223" s="121">
        <f t="shared" si="589"/>
        <v>1.3333333333333333</v>
      </c>
      <c r="BY223" s="121">
        <f>(BI206^2*Y223^2)/X223^2</f>
        <v>1.3840830449826989</v>
      </c>
      <c r="BZ223" s="121">
        <f>(BJ206^2*Y223^2)/X223^2</f>
        <v>5.5363321799307954</v>
      </c>
      <c r="CA223" s="121">
        <f>(BK206^2*Y223^2)/X223^2</f>
        <v>12.456747404844291</v>
      </c>
      <c r="CB223" s="121">
        <f>(BL206^2*Y223^2)/X223^2</f>
        <v>22.145328719723182</v>
      </c>
      <c r="CC223" s="121">
        <f>(BM206^2*Y223^2)/X223^2</f>
        <v>34.602076124567475</v>
      </c>
      <c r="CD223" s="121">
        <f>(BN206^2*Y223^2)/X223^2</f>
        <v>49.826989619377166</v>
      </c>
      <c r="CE223" s="121">
        <f>(BO206^2*Y223^2)/X223^2</f>
        <v>67.820069204152247</v>
      </c>
      <c r="CF223" s="121">
        <f>(BP206^2*Y223^2)/X223^2</f>
        <v>88.581314878892726</v>
      </c>
      <c r="CG223" s="121">
        <f t="shared" si="590"/>
        <v>0.96333333333333337</v>
      </c>
      <c r="CH223" s="121">
        <f t="shared" si="481"/>
        <v>0.24083333333333334</v>
      </c>
      <c r="CI223" s="121">
        <f t="shared" si="482"/>
        <v>0.10703703703703704</v>
      </c>
      <c r="CJ223" s="121">
        <f t="shared" si="483"/>
        <v>6.0208333333333336E-2</v>
      </c>
      <c r="CK223" s="121">
        <f t="shared" si="484"/>
        <v>3.8533333333333336E-2</v>
      </c>
      <c r="CL223" s="121">
        <f t="shared" si="485"/>
        <v>2.675925925925926E-2</v>
      </c>
      <c r="CM223" s="121">
        <f t="shared" si="486"/>
        <v>1.965986394557823E-2</v>
      </c>
      <c r="CN223" s="121">
        <f t="shared" si="487"/>
        <v>1.5052083333333334E-2</v>
      </c>
      <c r="CO223" s="95">
        <f t="shared" si="488"/>
        <v>6.3284640415224906</v>
      </c>
      <c r="CP223" s="95">
        <f t="shared" si="489"/>
        <v>11.923740166089964</v>
      </c>
      <c r="CQ223" s="95">
        <f t="shared" si="490"/>
        <v>21.249200373702422</v>
      </c>
      <c r="CR223" s="95">
        <f t="shared" si="491"/>
        <v>34.304844664359862</v>
      </c>
      <c r="CS223" s="95">
        <f t="shared" si="492"/>
        <v>51.090673038062278</v>
      </c>
      <c r="CT223" s="95">
        <f t="shared" si="493"/>
        <v>71.606685494809682</v>
      </c>
      <c r="CU223" s="95">
        <f t="shared" si="494"/>
        <v>95.852882034602075</v>
      </c>
      <c r="CV223" s="95">
        <f t="shared" si="495"/>
        <v>123.82926265743943</v>
      </c>
      <c r="CW223" s="95">
        <f t="shared" si="496"/>
        <v>6.3284640415224906</v>
      </c>
      <c r="CX223" s="95">
        <f t="shared" si="497"/>
        <v>11.923740166089964</v>
      </c>
      <c r="CY223" s="95">
        <f t="shared" si="498"/>
        <v>21.249200373702422</v>
      </c>
      <c r="CZ223" s="95">
        <f t="shared" si="499"/>
        <v>34.304844664359862</v>
      </c>
      <c r="DA223" s="95">
        <f t="shared" si="500"/>
        <v>51.090673038062278</v>
      </c>
      <c r="DB223" s="95">
        <f t="shared" si="501"/>
        <v>71.606685494809682</v>
      </c>
      <c r="DC223" s="95">
        <f t="shared" si="502"/>
        <v>95.852882034602075</v>
      </c>
      <c r="DD223" s="95">
        <f t="shared" si="503"/>
        <v>123.82926265743943</v>
      </c>
      <c r="DE223" s="13">
        <f t="shared" si="591"/>
        <v>7.9709043783160318</v>
      </c>
      <c r="DF223" s="13">
        <f t="shared" si="592"/>
        <v>9.2331535132641278</v>
      </c>
      <c r="DG223" s="13">
        <f t="shared" si="593"/>
        <v>15.618383552992439</v>
      </c>
      <c r="DH223" s="13">
        <f t="shared" si="594"/>
        <v>25.119650053056514</v>
      </c>
      <c r="DI223" s="13">
        <f t="shared" si="504"/>
        <v>37.48969745790081</v>
      </c>
      <c r="DJ223" s="13">
        <f t="shared" si="505"/>
        <v>52.667514656414205</v>
      </c>
      <c r="DK223" s="13">
        <f t="shared" si="506"/>
        <v>70.632196659934564</v>
      </c>
      <c r="DL223" s="13">
        <f t="shared" si="507"/>
        <v>91.375011212226056</v>
      </c>
      <c r="DM223" s="95">
        <f t="shared" si="508"/>
        <v>7.9709043783160318</v>
      </c>
      <c r="DN223" s="95">
        <f t="shared" si="509"/>
        <v>9.2331535132641278</v>
      </c>
      <c r="DO223" s="95">
        <f t="shared" si="510"/>
        <v>15.618383552992439</v>
      </c>
      <c r="DP223" s="95">
        <f t="shared" si="511"/>
        <v>25.119650053056514</v>
      </c>
      <c r="DQ223" s="95">
        <f t="shared" si="512"/>
        <v>37.48969745790081</v>
      </c>
      <c r="DR223" s="95">
        <f t="shared" si="513"/>
        <v>52.667514656414205</v>
      </c>
      <c r="DS223" s="95">
        <f t="shared" si="514"/>
        <v>70.632196659934564</v>
      </c>
      <c r="DT223" s="95">
        <f t="shared" si="515"/>
        <v>91.375011212226056</v>
      </c>
      <c r="DU223" s="95">
        <f t="shared" si="516"/>
        <v>7.1588380753863889</v>
      </c>
      <c r="DV223" s="95">
        <f t="shared" si="517"/>
        <v>7.7437289815455577</v>
      </c>
      <c r="DW223" s="95">
        <f t="shared" si="518"/>
        <v>10.702465795514545</v>
      </c>
      <c r="DX223" s="95">
        <f t="shared" si="519"/>
        <v>15.105086656182234</v>
      </c>
      <c r="DY223" s="95">
        <f t="shared" si="520"/>
        <v>20.837020262259745</v>
      </c>
      <c r="DZ223" s="95">
        <f t="shared" si="521"/>
        <v>27.869995773169293</v>
      </c>
      <c r="EA223" s="95">
        <f t="shared" si="522"/>
        <v>36.194326402504529</v>
      </c>
      <c r="EB223" s="95">
        <f t="shared" si="523"/>
        <v>45.805965867228942</v>
      </c>
      <c r="EC223" s="95">
        <f t="shared" si="524"/>
        <v>7.1588380753863881</v>
      </c>
      <c r="ED223" s="95">
        <f t="shared" si="525"/>
        <v>7.7437289815455577</v>
      </c>
      <c r="EE223" s="95">
        <f t="shared" si="526"/>
        <v>10.702465795514545</v>
      </c>
      <c r="EF223" s="95">
        <f t="shared" si="527"/>
        <v>15.105086656182234</v>
      </c>
      <c r="EG223" s="95">
        <f t="shared" si="528"/>
        <v>20.837020262259745</v>
      </c>
      <c r="EH223" s="95">
        <f t="shared" si="529"/>
        <v>27.869995773169293</v>
      </c>
      <c r="EI223" s="95">
        <f t="shared" si="530"/>
        <v>36.194326402504529</v>
      </c>
      <c r="EJ223" s="95">
        <f t="shared" si="531"/>
        <v>45.805965867228942</v>
      </c>
      <c r="EK223" s="95">
        <f t="shared" si="532"/>
        <v>7.1588380753863881</v>
      </c>
      <c r="EL223" s="95">
        <f t="shared" si="533"/>
        <v>7.7437289815455577</v>
      </c>
      <c r="EM223" s="95">
        <f t="shared" si="534"/>
        <v>10.702465795514545</v>
      </c>
      <c r="EN223" s="95">
        <f t="shared" si="535"/>
        <v>15.105086656182234</v>
      </c>
      <c r="EO223" s="95">
        <f t="shared" si="536"/>
        <v>20.837020262259745</v>
      </c>
      <c r="EP223" s="95">
        <f t="shared" si="537"/>
        <v>27.869995773169293</v>
      </c>
      <c r="EQ223" s="95">
        <f t="shared" si="538"/>
        <v>36.194326402504529</v>
      </c>
      <c r="ER223" s="95">
        <f t="shared" si="539"/>
        <v>45.805965867228942</v>
      </c>
      <c r="ES223" s="95">
        <f t="shared" si="540"/>
        <v>1</v>
      </c>
      <c r="ET223" s="95">
        <f t="shared" si="541"/>
        <v>1</v>
      </c>
      <c r="EU223" s="95">
        <f t="shared" si="542"/>
        <v>1</v>
      </c>
      <c r="EV223" s="95">
        <f t="shared" si="543"/>
        <v>1</v>
      </c>
      <c r="EW223" s="95">
        <f t="shared" si="544"/>
        <v>1</v>
      </c>
      <c r="EX223" s="95">
        <f t="shared" si="545"/>
        <v>1</v>
      </c>
      <c r="EY223" s="95">
        <f t="shared" si="546"/>
        <v>1</v>
      </c>
      <c r="EZ223" s="95">
        <f t="shared" si="547"/>
        <v>1</v>
      </c>
      <c r="FA223" s="95">
        <f t="shared" si="548"/>
        <v>1</v>
      </c>
      <c r="FB223" s="95">
        <f t="shared" si="549"/>
        <v>1</v>
      </c>
      <c r="FC223" s="95">
        <f t="shared" si="550"/>
        <v>1</v>
      </c>
      <c r="FD223" s="95">
        <f t="shared" si="551"/>
        <v>1</v>
      </c>
      <c r="FE223" s="95">
        <f t="shared" si="552"/>
        <v>1</v>
      </c>
      <c r="FF223" s="95">
        <f t="shared" si="553"/>
        <v>1</v>
      </c>
      <c r="FG223" s="95">
        <f t="shared" si="554"/>
        <v>1</v>
      </c>
      <c r="FH223" s="95">
        <f t="shared" si="555"/>
        <v>1</v>
      </c>
      <c r="FI223" s="95">
        <f t="shared" si="556"/>
        <v>1</v>
      </c>
      <c r="FJ223" s="95">
        <f t="shared" si="557"/>
        <v>1</v>
      </c>
      <c r="FK223" s="95">
        <f t="shared" si="558"/>
        <v>1</v>
      </c>
      <c r="FL223" s="95">
        <f t="shared" si="559"/>
        <v>1</v>
      </c>
      <c r="FM223" s="95">
        <f t="shared" si="560"/>
        <v>1</v>
      </c>
      <c r="FN223" s="95">
        <f t="shared" si="561"/>
        <v>1</v>
      </c>
      <c r="FO223" s="95">
        <f t="shared" si="562"/>
        <v>1</v>
      </c>
      <c r="FP223" s="95">
        <f t="shared" si="563"/>
        <v>1</v>
      </c>
      <c r="FQ223" s="115">
        <f t="shared" si="564"/>
        <v>2.9248552391680032</v>
      </c>
      <c r="FR223" s="115">
        <f t="shared" si="565"/>
        <v>2.3081222672024815</v>
      </c>
      <c r="FS223" s="115">
        <f t="shared" si="566"/>
        <v>2.3488987018854468</v>
      </c>
      <c r="FT223" s="115">
        <f t="shared" si="567"/>
        <v>2.3970157886509345</v>
      </c>
      <c r="FU223" s="115">
        <f t="shared" si="568"/>
        <v>2.4279316432487237</v>
      </c>
      <c r="FV223" s="115">
        <f t="shared" si="569"/>
        <v>2.4474357659205057</v>
      </c>
      <c r="FW223" s="115">
        <f t="shared" si="570"/>
        <v>2.4602026176296934</v>
      </c>
      <c r="FX223" s="115">
        <f t="shared" si="571"/>
        <v>2.4689152546325173</v>
      </c>
      <c r="FZ223" s="90">
        <f t="shared" si="595"/>
        <v>2.3081222672024815</v>
      </c>
      <c r="GC223" s="35"/>
      <c r="GI223" s="31"/>
      <c r="GJ223" s="31"/>
      <c r="GK223" s="31"/>
    </row>
    <row r="224" spans="1:310" x14ac:dyDescent="0.3">
      <c r="X224" s="118">
        <v>9</v>
      </c>
      <c r="Y224" s="118">
        <v>10</v>
      </c>
      <c r="Z224" s="40">
        <v>1.7999999999999999E-2</v>
      </c>
      <c r="AA224" s="40">
        <v>10000000</v>
      </c>
      <c r="AB224" s="40">
        <v>10000000</v>
      </c>
      <c r="AC224" s="98">
        <v>3900000</v>
      </c>
      <c r="AD224" s="42">
        <v>0.33</v>
      </c>
      <c r="AE224" s="42">
        <v>0.33</v>
      </c>
      <c r="AF224" s="41">
        <v>1.7999999999999999E-2</v>
      </c>
      <c r="AG224" s="40">
        <v>10000000</v>
      </c>
      <c r="AH224" s="40">
        <v>10000000</v>
      </c>
      <c r="AI224" s="98">
        <v>3900000</v>
      </c>
      <c r="AJ224" s="42">
        <v>0.33</v>
      </c>
      <c r="AK224" s="42">
        <v>0.33</v>
      </c>
      <c r="AL224" s="42">
        <f>AL204</f>
        <v>0.40129999999999999</v>
      </c>
      <c r="AM224" s="40">
        <v>6000</v>
      </c>
      <c r="AN224" s="40">
        <f>AN204</f>
        <v>10000</v>
      </c>
      <c r="AO224" s="40">
        <f>AO204</f>
        <v>10000</v>
      </c>
      <c r="AP224" s="42">
        <v>0.03</v>
      </c>
      <c r="AQ224" s="42">
        <v>0.03</v>
      </c>
      <c r="AR224" s="4">
        <f t="shared" si="572"/>
        <v>0.41930000000000001</v>
      </c>
      <c r="AS224" s="11">
        <f t="shared" si="573"/>
        <v>0.9</v>
      </c>
      <c r="AT224" s="15">
        <f t="shared" si="574"/>
        <v>17756.844461901022</v>
      </c>
      <c r="AU224" s="19">
        <f t="shared" si="575"/>
        <v>0.40002300769177906</v>
      </c>
      <c r="AV224" s="13">
        <f t="shared" si="576"/>
        <v>0.5</v>
      </c>
      <c r="AW224" s="11">
        <f t="shared" si="577"/>
        <v>1</v>
      </c>
      <c r="AX224" s="11">
        <f t="shared" si="578"/>
        <v>0.8911</v>
      </c>
      <c r="AY224" s="11">
        <f t="shared" si="579"/>
        <v>201997.53114128605</v>
      </c>
      <c r="AZ224" s="11">
        <f t="shared" si="580"/>
        <v>1</v>
      </c>
      <c r="BA224" s="11">
        <f t="shared" si="581"/>
        <v>0.34752899999999998</v>
      </c>
      <c r="BB224" s="11">
        <f t="shared" si="582"/>
        <v>1.025058</v>
      </c>
      <c r="BC224" s="11">
        <f t="shared" si="583"/>
        <v>0.99909999999999999</v>
      </c>
      <c r="BD224" s="11">
        <f t="shared" si="584"/>
        <v>0.8911</v>
      </c>
      <c r="BE224" s="11">
        <f t="shared" si="585"/>
        <v>201997.53114128605</v>
      </c>
      <c r="BF224" s="11">
        <f t="shared" si="586"/>
        <v>1</v>
      </c>
      <c r="BG224" s="11">
        <f t="shared" si="587"/>
        <v>0.34752899999999998</v>
      </c>
      <c r="BH224" s="11">
        <f t="shared" si="588"/>
        <v>1.025058</v>
      </c>
      <c r="BI224" s="121">
        <f>16*X224^2/(3*BI206^2*Y224^2)</f>
        <v>4.32</v>
      </c>
      <c r="BJ224" s="121">
        <f>16*X224^2/(3*BJ206^2*Y224^2)</f>
        <v>1.08</v>
      </c>
      <c r="BK224" s="121">
        <f>16*X224^2/(3*BK206^2*Y224^2)</f>
        <v>0.48</v>
      </c>
      <c r="BL224" s="121">
        <f>16*X224^2/(3*BL206^2*Y224^2)</f>
        <v>0.27</v>
      </c>
      <c r="BM224" s="121">
        <f>16*X224^2/(3*BM206^2*Y224^2)</f>
        <v>0.17280000000000001</v>
      </c>
      <c r="BN224" s="121">
        <f>16*X224^2/(3*BN206^2*Y224^2)</f>
        <v>0.12</v>
      </c>
      <c r="BO224" s="121">
        <f>16*X224^2/(3*BO206^2*Y224^2)</f>
        <v>8.8163265306122451E-2</v>
      </c>
      <c r="BP224" s="121">
        <f>16*X224^2/(3*BP206^2*Y224^2)</f>
        <v>6.7500000000000004E-2</v>
      </c>
      <c r="BQ224" s="121">
        <f t="shared" si="589"/>
        <v>1.3333333333333333</v>
      </c>
      <c r="BR224" s="121">
        <f t="shared" si="589"/>
        <v>1.3333333333333333</v>
      </c>
      <c r="BS224" s="121">
        <f t="shared" si="589"/>
        <v>1.3333333333333333</v>
      </c>
      <c r="BT224" s="121">
        <f t="shared" si="589"/>
        <v>1.3333333333333333</v>
      </c>
      <c r="BU224" s="121">
        <f t="shared" si="589"/>
        <v>1.3333333333333333</v>
      </c>
      <c r="BV224" s="121">
        <f t="shared" si="589"/>
        <v>1.3333333333333333</v>
      </c>
      <c r="BW224" s="121">
        <f t="shared" si="589"/>
        <v>1.3333333333333333</v>
      </c>
      <c r="BX224" s="121">
        <f t="shared" si="589"/>
        <v>1.3333333333333333</v>
      </c>
      <c r="BY224" s="121">
        <f>(BI206^2*Y224^2)/X224^2</f>
        <v>1.2345679012345678</v>
      </c>
      <c r="BZ224" s="121">
        <f>(BJ206^2*Y224^2)/X224^2</f>
        <v>4.9382716049382713</v>
      </c>
      <c r="CA224" s="121">
        <f>(BK206^2*Y224^2)/X224^2</f>
        <v>11.111111111111111</v>
      </c>
      <c r="CB224" s="121">
        <f>(BL206^2*Y224^2)/X224^2</f>
        <v>19.753086419753085</v>
      </c>
      <c r="CC224" s="121">
        <f>(BM206^2*Y224^2)/X224^2</f>
        <v>30.864197530864196</v>
      </c>
      <c r="CD224" s="121">
        <f>(BN206^2*Y224^2)/X224^2</f>
        <v>44.444444444444443</v>
      </c>
      <c r="CE224" s="121">
        <f>(BO206^2*Y224^2)/X224^2</f>
        <v>60.493827160493829</v>
      </c>
      <c r="CF224" s="121">
        <f>(BP206^2*Y224^2)/X224^2</f>
        <v>79.012345679012341</v>
      </c>
      <c r="CG224" s="121">
        <f t="shared" si="590"/>
        <v>1.08</v>
      </c>
      <c r="CH224" s="121">
        <f t="shared" si="481"/>
        <v>0.27</v>
      </c>
      <c r="CI224" s="121">
        <f t="shared" si="482"/>
        <v>0.12</v>
      </c>
      <c r="CJ224" s="121">
        <f t="shared" si="483"/>
        <v>6.7500000000000004E-2</v>
      </c>
      <c r="CK224" s="121">
        <f t="shared" si="484"/>
        <v>4.3200000000000002E-2</v>
      </c>
      <c r="CL224" s="121">
        <f t="shared" si="485"/>
        <v>0.03</v>
      </c>
      <c r="CM224" s="121">
        <f t="shared" si="486"/>
        <v>2.2040816326530613E-2</v>
      </c>
      <c r="CN224" s="121">
        <f t="shared" si="487"/>
        <v>1.6875000000000001E-2</v>
      </c>
      <c r="CO224" s="95">
        <f t="shared" si="488"/>
        <v>6.1269880493827165</v>
      </c>
      <c r="CP224" s="95">
        <f t="shared" si="489"/>
        <v>11.117836197530863</v>
      </c>
      <c r="CQ224" s="95">
        <f t="shared" si="490"/>
        <v>19.435916444444445</v>
      </c>
      <c r="CR224" s="95">
        <f t="shared" si="491"/>
        <v>31.081228790123454</v>
      </c>
      <c r="CS224" s="95">
        <f t="shared" si="492"/>
        <v>46.053773234567899</v>
      </c>
      <c r="CT224" s="95">
        <f t="shared" si="493"/>
        <v>64.353549777777772</v>
      </c>
      <c r="CU224" s="95">
        <f t="shared" si="494"/>
        <v>85.980558419753095</v>
      </c>
      <c r="CV224" s="95">
        <f t="shared" si="495"/>
        <v>110.93479916049381</v>
      </c>
      <c r="CW224" s="95">
        <f t="shared" si="496"/>
        <v>6.1269880493827165</v>
      </c>
      <c r="CX224" s="95">
        <f t="shared" si="497"/>
        <v>11.117836197530863</v>
      </c>
      <c r="CY224" s="95">
        <f t="shared" si="498"/>
        <v>19.435916444444445</v>
      </c>
      <c r="CZ224" s="95">
        <f t="shared" si="499"/>
        <v>31.081228790123454</v>
      </c>
      <c r="DA224" s="95">
        <f t="shared" si="500"/>
        <v>46.053773234567899</v>
      </c>
      <c r="DB224" s="95">
        <f t="shared" si="501"/>
        <v>64.353549777777772</v>
      </c>
      <c r="DC224" s="95">
        <f t="shared" si="502"/>
        <v>85.980558419753095</v>
      </c>
      <c r="DD224" s="95">
        <f t="shared" si="503"/>
        <v>110.93479916049381</v>
      </c>
      <c r="DE224" s="13">
        <f t="shared" si="591"/>
        <v>8.2880559012345678</v>
      </c>
      <c r="DF224" s="13">
        <f t="shared" si="592"/>
        <v>8.7517596049382718</v>
      </c>
      <c r="DG224" s="13">
        <f t="shared" si="593"/>
        <v>14.324599111111111</v>
      </c>
      <c r="DH224" s="13">
        <f t="shared" si="594"/>
        <v>22.756574419753086</v>
      </c>
      <c r="DI224" s="13">
        <f t="shared" si="504"/>
        <v>33.770485530864192</v>
      </c>
      <c r="DJ224" s="13">
        <f t="shared" si="505"/>
        <v>47.297932444444442</v>
      </c>
      <c r="DK224" s="13">
        <f t="shared" si="506"/>
        <v>63.315478425799952</v>
      </c>
      <c r="DL224" s="13">
        <f t="shared" si="507"/>
        <v>81.813333679012345</v>
      </c>
      <c r="DM224" s="95">
        <f t="shared" si="508"/>
        <v>8.2880559012345678</v>
      </c>
      <c r="DN224" s="95">
        <f t="shared" si="509"/>
        <v>8.7517596049382718</v>
      </c>
      <c r="DO224" s="95">
        <f t="shared" si="510"/>
        <v>14.324599111111111</v>
      </c>
      <c r="DP224" s="95">
        <f t="shared" si="511"/>
        <v>22.756574419753086</v>
      </c>
      <c r="DQ224" s="95">
        <f t="shared" si="512"/>
        <v>33.770485530864192</v>
      </c>
      <c r="DR224" s="95">
        <f t="shared" si="513"/>
        <v>47.297932444444442</v>
      </c>
      <c r="DS224" s="95">
        <f t="shared" si="514"/>
        <v>63.315478425799952</v>
      </c>
      <c r="DT224" s="95">
        <f t="shared" si="515"/>
        <v>81.813333679012345</v>
      </c>
      <c r="DU224" s="95">
        <f t="shared" si="516"/>
        <v>7.3057972108641964</v>
      </c>
      <c r="DV224" s="95">
        <f t="shared" si="517"/>
        <v>7.520664523456789</v>
      </c>
      <c r="DW224" s="95">
        <f t="shared" si="518"/>
        <v>10.10296231111111</v>
      </c>
      <c r="DX224" s="95">
        <f t="shared" si="519"/>
        <v>14.010103573827159</v>
      </c>
      <c r="DY224" s="95">
        <f t="shared" si="520"/>
        <v>19.113641593204932</v>
      </c>
      <c r="DZ224" s="95">
        <f t="shared" si="521"/>
        <v>25.38188172444444</v>
      </c>
      <c r="EA224" s="95">
        <f t="shared" si="522"/>
        <v>32.803964040917108</v>
      </c>
      <c r="EB224" s="95">
        <f t="shared" si="523"/>
        <v>41.375352225308639</v>
      </c>
      <c r="EC224" s="95">
        <f t="shared" si="524"/>
        <v>7.3057972108641964</v>
      </c>
      <c r="ED224" s="95">
        <f t="shared" si="525"/>
        <v>7.520664523456789</v>
      </c>
      <c r="EE224" s="95">
        <f t="shared" si="526"/>
        <v>10.10296231111111</v>
      </c>
      <c r="EF224" s="95">
        <f t="shared" si="527"/>
        <v>14.010103573827159</v>
      </c>
      <c r="EG224" s="95">
        <f t="shared" si="528"/>
        <v>19.113641593204935</v>
      </c>
      <c r="EH224" s="95">
        <f t="shared" si="529"/>
        <v>25.38188172444444</v>
      </c>
      <c r="EI224" s="95">
        <f t="shared" si="530"/>
        <v>32.803964040917108</v>
      </c>
      <c r="EJ224" s="95">
        <f t="shared" si="531"/>
        <v>41.375352225308639</v>
      </c>
      <c r="EK224" s="95">
        <f t="shared" si="532"/>
        <v>7.3057972108641964</v>
      </c>
      <c r="EL224" s="95">
        <f t="shared" si="533"/>
        <v>7.520664523456789</v>
      </c>
      <c r="EM224" s="95">
        <f t="shared" si="534"/>
        <v>10.10296231111111</v>
      </c>
      <c r="EN224" s="95">
        <f t="shared" si="535"/>
        <v>14.010103573827159</v>
      </c>
      <c r="EO224" s="95">
        <f t="shared" si="536"/>
        <v>19.113641593204935</v>
      </c>
      <c r="EP224" s="95">
        <f t="shared" si="537"/>
        <v>25.38188172444444</v>
      </c>
      <c r="EQ224" s="95">
        <f t="shared" si="538"/>
        <v>32.803964040917108</v>
      </c>
      <c r="ER224" s="95">
        <f t="shared" si="539"/>
        <v>41.375352225308639</v>
      </c>
      <c r="ES224" s="95">
        <f t="shared" si="540"/>
        <v>1</v>
      </c>
      <c r="ET224" s="95">
        <f t="shared" si="541"/>
        <v>1</v>
      </c>
      <c r="EU224" s="95">
        <f t="shared" si="542"/>
        <v>1</v>
      </c>
      <c r="EV224" s="95">
        <f t="shared" si="543"/>
        <v>1</v>
      </c>
      <c r="EW224" s="95">
        <f t="shared" si="544"/>
        <v>1</v>
      </c>
      <c r="EX224" s="95">
        <f t="shared" si="545"/>
        <v>1</v>
      </c>
      <c r="EY224" s="95">
        <f t="shared" si="546"/>
        <v>1</v>
      </c>
      <c r="EZ224" s="95">
        <f t="shared" si="547"/>
        <v>1</v>
      </c>
      <c r="FA224" s="95">
        <f t="shared" si="548"/>
        <v>1</v>
      </c>
      <c r="FB224" s="95">
        <f t="shared" si="549"/>
        <v>1</v>
      </c>
      <c r="FC224" s="95">
        <f t="shared" si="550"/>
        <v>1</v>
      </c>
      <c r="FD224" s="95">
        <f t="shared" si="551"/>
        <v>1</v>
      </c>
      <c r="FE224" s="95">
        <f t="shared" si="552"/>
        <v>0.99999999999999989</v>
      </c>
      <c r="FF224" s="95">
        <f t="shared" si="553"/>
        <v>1</v>
      </c>
      <c r="FG224" s="95">
        <f t="shared" si="554"/>
        <v>1</v>
      </c>
      <c r="FH224" s="95">
        <f t="shared" si="555"/>
        <v>1</v>
      </c>
      <c r="FI224" s="95">
        <f t="shared" si="556"/>
        <v>1</v>
      </c>
      <c r="FJ224" s="95">
        <f t="shared" si="557"/>
        <v>1</v>
      </c>
      <c r="FK224" s="95">
        <f t="shared" si="558"/>
        <v>1</v>
      </c>
      <c r="FL224" s="95">
        <f t="shared" si="559"/>
        <v>1</v>
      </c>
      <c r="FM224" s="95">
        <f t="shared" si="560"/>
        <v>1</v>
      </c>
      <c r="FN224" s="95">
        <f t="shared" si="561"/>
        <v>1</v>
      </c>
      <c r="FO224" s="95">
        <f t="shared" si="562"/>
        <v>1</v>
      </c>
      <c r="FP224" s="95">
        <f t="shared" si="563"/>
        <v>1</v>
      </c>
      <c r="FQ224" s="115">
        <f t="shared" si="564"/>
        <v>3.0697812176531638</v>
      </c>
      <c r="FR224" s="115">
        <f t="shared" si="565"/>
        <v>2.31231756550181</v>
      </c>
      <c r="FS224" s="115">
        <f t="shared" si="566"/>
        <v>2.3393959501059669</v>
      </c>
      <c r="FT224" s="115">
        <f t="shared" si="567"/>
        <v>2.3879467486740769</v>
      </c>
      <c r="FU224" s="115">
        <f t="shared" si="568"/>
        <v>2.4207485728531757</v>
      </c>
      <c r="FV224" s="115">
        <f t="shared" si="569"/>
        <v>2.4418643314221318</v>
      </c>
      <c r="FW224" s="115">
        <f t="shared" si="570"/>
        <v>2.4558334853311599</v>
      </c>
      <c r="FX224" s="115">
        <f t="shared" si="571"/>
        <v>2.4654273830915554</v>
      </c>
      <c r="FZ224" s="90">
        <f t="shared" si="595"/>
        <v>2.31231756550181</v>
      </c>
      <c r="GC224" s="35"/>
      <c r="GI224" s="31"/>
      <c r="GJ224" s="31"/>
      <c r="GK224" s="31"/>
    </row>
    <row r="225" spans="24:193" x14ac:dyDescent="0.3">
      <c r="X225" s="118">
        <v>9.5</v>
      </c>
      <c r="Y225" s="118">
        <v>10</v>
      </c>
      <c r="Z225" s="40">
        <v>1.7999999999999999E-2</v>
      </c>
      <c r="AA225" s="40">
        <v>10000000</v>
      </c>
      <c r="AB225" s="40">
        <v>10000000</v>
      </c>
      <c r="AC225" s="98">
        <v>3900000</v>
      </c>
      <c r="AD225" s="42">
        <v>0.33</v>
      </c>
      <c r="AE225" s="42">
        <v>0.33</v>
      </c>
      <c r="AF225" s="41">
        <v>1.7999999999999999E-2</v>
      </c>
      <c r="AG225" s="40">
        <v>10000000</v>
      </c>
      <c r="AH225" s="40">
        <v>10000000</v>
      </c>
      <c r="AI225" s="98">
        <v>3900000</v>
      </c>
      <c r="AJ225" s="42">
        <v>0.33</v>
      </c>
      <c r="AK225" s="42">
        <v>0.33</v>
      </c>
      <c r="AL225" s="42">
        <f>AL204</f>
        <v>0.40129999999999999</v>
      </c>
      <c r="AM225" s="40">
        <v>6000</v>
      </c>
      <c r="AN225" s="40">
        <f>AN204</f>
        <v>10000</v>
      </c>
      <c r="AO225" s="40">
        <f>AO204</f>
        <v>10000</v>
      </c>
      <c r="AP225" s="42">
        <v>0.03</v>
      </c>
      <c r="AQ225" s="42">
        <v>0.03</v>
      </c>
      <c r="AR225" s="4">
        <f t="shared" si="572"/>
        <v>0.41930000000000001</v>
      </c>
      <c r="AS225" s="11">
        <f t="shared" si="573"/>
        <v>0.95</v>
      </c>
      <c r="AT225" s="15">
        <f t="shared" si="574"/>
        <v>17756.844461901022</v>
      </c>
      <c r="AU225" s="19">
        <f t="shared" si="575"/>
        <v>0.40002300769177906</v>
      </c>
      <c r="AV225" s="13">
        <f t="shared" si="576"/>
        <v>0.5</v>
      </c>
      <c r="AW225" s="11">
        <f t="shared" si="577"/>
        <v>1</v>
      </c>
      <c r="AX225" s="11">
        <f t="shared" si="578"/>
        <v>0.8911</v>
      </c>
      <c r="AY225" s="11">
        <f t="shared" si="579"/>
        <v>201997.53114128605</v>
      </c>
      <c r="AZ225" s="11">
        <f t="shared" si="580"/>
        <v>1</v>
      </c>
      <c r="BA225" s="11">
        <f t="shared" si="581"/>
        <v>0.34752899999999998</v>
      </c>
      <c r="BB225" s="11">
        <f t="shared" si="582"/>
        <v>1.025058</v>
      </c>
      <c r="BC225" s="11">
        <f t="shared" si="583"/>
        <v>0.99909999999999999</v>
      </c>
      <c r="BD225" s="11">
        <f t="shared" si="584"/>
        <v>0.8911</v>
      </c>
      <c r="BE225" s="11">
        <f t="shared" si="585"/>
        <v>201997.53114128605</v>
      </c>
      <c r="BF225" s="11">
        <f t="shared" si="586"/>
        <v>1</v>
      </c>
      <c r="BG225" s="11">
        <f t="shared" si="587"/>
        <v>0.34752899999999998</v>
      </c>
      <c r="BH225" s="11">
        <f t="shared" si="588"/>
        <v>1.025058</v>
      </c>
      <c r="BI225" s="121">
        <f>16*X225^2/(3*BI206^2*Y225^2)</f>
        <v>4.8133333333333335</v>
      </c>
      <c r="BJ225" s="121">
        <f>16*X225^2/(3*BJ206^2*Y225^2)</f>
        <v>1.2033333333333334</v>
      </c>
      <c r="BK225" s="121">
        <f>16*X225^2/(3*BK206^2*Y225^2)</f>
        <v>0.53481481481481485</v>
      </c>
      <c r="BL225" s="121">
        <f>16*X225^2/(3*BL206^2*Y225^2)</f>
        <v>0.30083333333333334</v>
      </c>
      <c r="BM225" s="121">
        <f>16*X225^2/(3*BM206^2*Y225^2)</f>
        <v>0.19253333333333333</v>
      </c>
      <c r="BN225" s="121">
        <f>16*X225^2/(3*BN206^2*Y225^2)</f>
        <v>0.13370370370370371</v>
      </c>
      <c r="BO225" s="121">
        <f>16*X225^2/(3*BO206^2*Y225^2)</f>
        <v>9.8231292517006796E-2</v>
      </c>
      <c r="BP225" s="121">
        <f>16*X225^2/(3*BP206^2*Y225^2)</f>
        <v>7.5208333333333335E-2</v>
      </c>
      <c r="BQ225" s="121">
        <f t="shared" si="589"/>
        <v>1.3333333333333333</v>
      </c>
      <c r="BR225" s="121">
        <f t="shared" si="589"/>
        <v>1.3333333333333333</v>
      </c>
      <c r="BS225" s="121">
        <f t="shared" si="589"/>
        <v>1.3333333333333333</v>
      </c>
      <c r="BT225" s="121">
        <f t="shared" si="589"/>
        <v>1.3333333333333333</v>
      </c>
      <c r="BU225" s="121">
        <f t="shared" si="589"/>
        <v>1.3333333333333333</v>
      </c>
      <c r="BV225" s="121">
        <f t="shared" si="589"/>
        <v>1.3333333333333333</v>
      </c>
      <c r="BW225" s="121">
        <f t="shared" si="589"/>
        <v>1.3333333333333333</v>
      </c>
      <c r="BX225" s="121">
        <f t="shared" si="589"/>
        <v>1.3333333333333333</v>
      </c>
      <c r="BY225" s="121">
        <f>(BI206^2*Y225^2)/X225^2</f>
        <v>1.10803324099723</v>
      </c>
      <c r="BZ225" s="121">
        <f>(BJ206^2*Y225^2)/X225^2</f>
        <v>4.43213296398892</v>
      </c>
      <c r="CA225" s="121">
        <f>(BK206^2*Y225^2)/X225^2</f>
        <v>9.97229916897507</v>
      </c>
      <c r="CB225" s="121">
        <f>(BL206^2*Y225^2)/X225^2</f>
        <v>17.72853185595568</v>
      </c>
      <c r="CC225" s="121">
        <f>(BM206^2*Y225^2)/X225^2</f>
        <v>27.700831024930746</v>
      </c>
      <c r="CD225" s="121">
        <f>(BN206^2*Y225^2)/X225^2</f>
        <v>39.88919667590028</v>
      </c>
      <c r="CE225" s="121">
        <f>(BO206^2*Y225^2)/X225^2</f>
        <v>54.293628808864263</v>
      </c>
      <c r="CF225" s="121">
        <f>(BP206^2*Y225^2)/X225^2</f>
        <v>70.91412742382272</v>
      </c>
      <c r="CG225" s="121">
        <f t="shared" si="590"/>
        <v>1.2033333333333334</v>
      </c>
      <c r="CH225" s="121">
        <f t="shared" si="481"/>
        <v>0.30083333333333334</v>
      </c>
      <c r="CI225" s="121">
        <f t="shared" si="482"/>
        <v>0.13370370370370371</v>
      </c>
      <c r="CJ225" s="121">
        <f t="shared" si="483"/>
        <v>7.5208333333333335E-2</v>
      </c>
      <c r="CK225" s="121">
        <f t="shared" si="484"/>
        <v>4.8133333333333334E-2</v>
      </c>
      <c r="CL225" s="121">
        <f t="shared" si="485"/>
        <v>3.3425925925925928E-2</v>
      </c>
      <c r="CM225" s="121">
        <f t="shared" si="486"/>
        <v>2.4557823129251699E-2</v>
      </c>
      <c r="CN225" s="121">
        <f t="shared" si="487"/>
        <v>1.8802083333333334E-2</v>
      </c>
      <c r="CO225" s="95">
        <f t="shared" si="488"/>
        <v>5.9564789252077563</v>
      </c>
      <c r="CP225" s="95">
        <f t="shared" si="489"/>
        <v>10.435799700831025</v>
      </c>
      <c r="CQ225" s="95">
        <f t="shared" si="490"/>
        <v>17.901334326869808</v>
      </c>
      <c r="CR225" s="95">
        <f t="shared" si="491"/>
        <v>28.353082803324099</v>
      </c>
      <c r="CS225" s="95">
        <f t="shared" si="492"/>
        <v>41.791045130193908</v>
      </c>
      <c r="CT225" s="95">
        <f t="shared" si="493"/>
        <v>58.215221307479226</v>
      </c>
      <c r="CU225" s="95">
        <f t="shared" si="494"/>
        <v>77.625611335180054</v>
      </c>
      <c r="CV225" s="95">
        <f t="shared" si="495"/>
        <v>100.02221521329639</v>
      </c>
      <c r="CW225" s="95">
        <f t="shared" si="496"/>
        <v>5.9564789252077563</v>
      </c>
      <c r="CX225" s="95">
        <f t="shared" si="497"/>
        <v>10.435799700831025</v>
      </c>
      <c r="CY225" s="95">
        <f t="shared" si="498"/>
        <v>17.901334326869808</v>
      </c>
      <c r="CZ225" s="95">
        <f t="shared" si="499"/>
        <v>28.353082803324099</v>
      </c>
      <c r="DA225" s="95">
        <f t="shared" si="500"/>
        <v>41.791045130193908</v>
      </c>
      <c r="DB225" s="95">
        <f t="shared" si="501"/>
        <v>58.215221307479226</v>
      </c>
      <c r="DC225" s="95">
        <f t="shared" si="502"/>
        <v>77.625611335180054</v>
      </c>
      <c r="DD225" s="95">
        <f t="shared" si="503"/>
        <v>100.02221521329639</v>
      </c>
      <c r="DE225" s="13">
        <f t="shared" si="591"/>
        <v>8.6548545743305638</v>
      </c>
      <c r="DF225" s="13">
        <f t="shared" si="592"/>
        <v>8.3689542973222544</v>
      </c>
      <c r="DG225" s="13">
        <f t="shared" si="593"/>
        <v>13.240601983789885</v>
      </c>
      <c r="DH225" s="13">
        <f t="shared" si="594"/>
        <v>20.762853189289014</v>
      </c>
      <c r="DI225" s="13">
        <f t="shared" si="504"/>
        <v>30.626852358264081</v>
      </c>
      <c r="DJ225" s="13">
        <f t="shared" si="505"/>
        <v>42.756388379603983</v>
      </c>
      <c r="DK225" s="13">
        <f t="shared" si="506"/>
        <v>57.12534810138127</v>
      </c>
      <c r="DL225" s="13">
        <f t="shared" si="507"/>
        <v>73.72282375715605</v>
      </c>
      <c r="DM225" s="95">
        <f t="shared" si="508"/>
        <v>8.6548545743305638</v>
      </c>
      <c r="DN225" s="95">
        <f t="shared" si="509"/>
        <v>8.3689542973222544</v>
      </c>
      <c r="DO225" s="95">
        <f t="shared" si="510"/>
        <v>13.240601983789885</v>
      </c>
      <c r="DP225" s="95">
        <f t="shared" si="511"/>
        <v>20.762853189289014</v>
      </c>
      <c r="DQ225" s="95">
        <f t="shared" si="512"/>
        <v>30.626852358264081</v>
      </c>
      <c r="DR225" s="95">
        <f t="shared" si="513"/>
        <v>42.756388379603983</v>
      </c>
      <c r="DS225" s="95">
        <f t="shared" si="514"/>
        <v>57.12534810138127</v>
      </c>
      <c r="DT225" s="95">
        <f t="shared" si="515"/>
        <v>73.72282375715605</v>
      </c>
      <c r="DU225" s="95">
        <f t="shared" si="516"/>
        <v>7.4757614456140349</v>
      </c>
      <c r="DV225" s="95">
        <f t="shared" si="517"/>
        <v>7.3432832624561408</v>
      </c>
      <c r="DW225" s="95">
        <f t="shared" si="518"/>
        <v>9.6006683942300199</v>
      </c>
      <c r="DX225" s="95">
        <f t="shared" si="519"/>
        <v>13.086268979824561</v>
      </c>
      <c r="DY225" s="95">
        <f t="shared" si="520"/>
        <v>17.656970002750874</v>
      </c>
      <c r="DZ225" s="95">
        <f t="shared" si="521"/>
        <v>23.277457368031186</v>
      </c>
      <c r="EA225" s="95">
        <f t="shared" si="522"/>
        <v>29.93563097223057</v>
      </c>
      <c r="EB225" s="95">
        <f t="shared" si="523"/>
        <v>37.626436461798242</v>
      </c>
      <c r="EC225" s="95">
        <f t="shared" si="524"/>
        <v>7.4757614456140349</v>
      </c>
      <c r="ED225" s="95">
        <f t="shared" si="525"/>
        <v>7.3432832624561408</v>
      </c>
      <c r="EE225" s="95">
        <f t="shared" si="526"/>
        <v>9.6006683942300199</v>
      </c>
      <c r="EF225" s="95">
        <f t="shared" si="527"/>
        <v>13.086268979824561</v>
      </c>
      <c r="EG225" s="95">
        <f t="shared" si="528"/>
        <v>17.656970002750874</v>
      </c>
      <c r="EH225" s="95">
        <f t="shared" si="529"/>
        <v>23.27745736803119</v>
      </c>
      <c r="EI225" s="95">
        <f t="shared" si="530"/>
        <v>29.935630972230573</v>
      </c>
      <c r="EJ225" s="95">
        <f t="shared" si="531"/>
        <v>37.626436461798242</v>
      </c>
      <c r="EK225" s="95">
        <f t="shared" si="532"/>
        <v>7.4757614456140349</v>
      </c>
      <c r="EL225" s="95">
        <f t="shared" si="533"/>
        <v>7.3432832624561408</v>
      </c>
      <c r="EM225" s="95">
        <f t="shared" si="534"/>
        <v>9.6006683942300199</v>
      </c>
      <c r="EN225" s="95">
        <f t="shared" si="535"/>
        <v>13.086268979824561</v>
      </c>
      <c r="EO225" s="95">
        <f t="shared" si="536"/>
        <v>17.656970002750874</v>
      </c>
      <c r="EP225" s="95">
        <f t="shared" si="537"/>
        <v>23.27745736803119</v>
      </c>
      <c r="EQ225" s="95">
        <f t="shared" si="538"/>
        <v>29.935630972230573</v>
      </c>
      <c r="ER225" s="95">
        <f t="shared" si="539"/>
        <v>37.626436461798242</v>
      </c>
      <c r="ES225" s="95">
        <f t="shared" si="540"/>
        <v>1</v>
      </c>
      <c r="ET225" s="95">
        <f t="shared" si="541"/>
        <v>1</v>
      </c>
      <c r="EU225" s="95">
        <f t="shared" si="542"/>
        <v>1</v>
      </c>
      <c r="EV225" s="95">
        <f t="shared" si="543"/>
        <v>1</v>
      </c>
      <c r="EW225" s="95">
        <f t="shared" si="544"/>
        <v>1</v>
      </c>
      <c r="EX225" s="95">
        <f t="shared" si="545"/>
        <v>1</v>
      </c>
      <c r="EY225" s="95">
        <f t="shared" si="546"/>
        <v>1</v>
      </c>
      <c r="EZ225" s="95">
        <f t="shared" si="547"/>
        <v>1</v>
      </c>
      <c r="FA225" s="95">
        <f t="shared" si="548"/>
        <v>1</v>
      </c>
      <c r="FB225" s="95">
        <f t="shared" si="549"/>
        <v>1</v>
      </c>
      <c r="FC225" s="95">
        <f t="shared" si="550"/>
        <v>1</v>
      </c>
      <c r="FD225" s="95">
        <f t="shared" si="551"/>
        <v>1</v>
      </c>
      <c r="FE225" s="95">
        <f t="shared" si="552"/>
        <v>1</v>
      </c>
      <c r="FF225" s="95">
        <f t="shared" si="553"/>
        <v>1</v>
      </c>
      <c r="FG225" s="95">
        <f t="shared" si="554"/>
        <v>1</v>
      </c>
      <c r="FH225" s="95">
        <f t="shared" si="555"/>
        <v>1</v>
      </c>
      <c r="FI225" s="95">
        <f t="shared" si="556"/>
        <v>1</v>
      </c>
      <c r="FJ225" s="95">
        <f t="shared" si="557"/>
        <v>1</v>
      </c>
      <c r="FK225" s="95">
        <f t="shared" si="558"/>
        <v>1</v>
      </c>
      <c r="FL225" s="95">
        <f t="shared" si="559"/>
        <v>1</v>
      </c>
      <c r="FM225" s="95">
        <f t="shared" si="560"/>
        <v>1</v>
      </c>
      <c r="FN225" s="95">
        <f t="shared" si="561"/>
        <v>1</v>
      </c>
      <c r="FO225" s="95">
        <f t="shared" si="562"/>
        <v>1</v>
      </c>
      <c r="FP225" s="95">
        <f t="shared" si="563"/>
        <v>1</v>
      </c>
      <c r="FQ225" s="115">
        <f t="shared" si="564"/>
        <v>3.2284614847357065</v>
      </c>
      <c r="FR225" s="115">
        <f t="shared" si="565"/>
        <v>2.3204381911711232</v>
      </c>
      <c r="FS225" s="115">
        <f t="shared" si="566"/>
        <v>2.3309043001422549</v>
      </c>
      <c r="FT225" s="115">
        <f t="shared" si="567"/>
        <v>2.3790334751232103</v>
      </c>
      <c r="FU225" s="115">
        <f t="shared" si="568"/>
        <v>2.413477555580283</v>
      </c>
      <c r="FV225" s="115">
        <f t="shared" si="569"/>
        <v>2.4361440888386814</v>
      </c>
      <c r="FW225" s="115">
        <f t="shared" si="570"/>
        <v>2.451311127110404</v>
      </c>
      <c r="FX225" s="115">
        <f t="shared" si="571"/>
        <v>2.4617986824553042</v>
      </c>
      <c r="FZ225" s="90">
        <f t="shared" si="595"/>
        <v>2.3204381911711232</v>
      </c>
      <c r="GC225" s="35"/>
      <c r="GI225" s="31"/>
      <c r="GJ225" s="31"/>
      <c r="GK225" s="31"/>
    </row>
    <row r="226" spans="24:193" x14ac:dyDescent="0.3">
      <c r="X226" s="118">
        <v>10</v>
      </c>
      <c r="Y226" s="118">
        <v>10</v>
      </c>
      <c r="Z226" s="40">
        <v>1.7999999999999999E-2</v>
      </c>
      <c r="AA226" s="40">
        <v>10000000</v>
      </c>
      <c r="AB226" s="40">
        <v>10000000</v>
      </c>
      <c r="AC226" s="98">
        <v>3900000</v>
      </c>
      <c r="AD226" s="42">
        <v>0.33</v>
      </c>
      <c r="AE226" s="42">
        <v>0.33</v>
      </c>
      <c r="AF226" s="41">
        <v>1.7999999999999999E-2</v>
      </c>
      <c r="AG226" s="40">
        <v>10000000</v>
      </c>
      <c r="AH226" s="40">
        <v>10000000</v>
      </c>
      <c r="AI226" s="98">
        <v>3900000</v>
      </c>
      <c r="AJ226" s="42">
        <v>0.33</v>
      </c>
      <c r="AK226" s="42">
        <v>0.33</v>
      </c>
      <c r="AL226" s="42">
        <f>AL204</f>
        <v>0.40129999999999999</v>
      </c>
      <c r="AM226" s="40">
        <v>6000</v>
      </c>
      <c r="AN226" s="40">
        <f>AN204</f>
        <v>10000</v>
      </c>
      <c r="AO226" s="40">
        <f>AO204</f>
        <v>10000</v>
      </c>
      <c r="AP226" s="42">
        <v>0.03</v>
      </c>
      <c r="AQ226" s="42">
        <v>0.03</v>
      </c>
      <c r="AR226" s="4">
        <f t="shared" si="572"/>
        <v>0.41930000000000001</v>
      </c>
      <c r="AS226" s="11">
        <f t="shared" si="573"/>
        <v>1</v>
      </c>
      <c r="AT226" s="15">
        <f t="shared" si="574"/>
        <v>17756.844461901022</v>
      </c>
      <c r="AU226" s="19">
        <f t="shared" si="575"/>
        <v>0.40002300769177906</v>
      </c>
      <c r="AV226" s="13">
        <f t="shared" si="576"/>
        <v>0.5</v>
      </c>
      <c r="AW226" s="11">
        <f t="shared" si="577"/>
        <v>1</v>
      </c>
      <c r="AX226" s="11">
        <f t="shared" si="578"/>
        <v>0.8911</v>
      </c>
      <c r="AY226" s="11">
        <f t="shared" si="579"/>
        <v>201997.53114128605</v>
      </c>
      <c r="AZ226" s="11">
        <f t="shared" si="580"/>
        <v>1</v>
      </c>
      <c r="BA226" s="11">
        <f t="shared" si="581"/>
        <v>0.34752899999999998</v>
      </c>
      <c r="BB226" s="11">
        <f t="shared" si="582"/>
        <v>1.025058</v>
      </c>
      <c r="BC226" s="11">
        <f t="shared" si="583"/>
        <v>0.99909999999999999</v>
      </c>
      <c r="BD226" s="11">
        <f t="shared" si="584"/>
        <v>0.8911</v>
      </c>
      <c r="BE226" s="11">
        <f t="shared" si="585"/>
        <v>201997.53114128605</v>
      </c>
      <c r="BF226" s="11">
        <f t="shared" si="586"/>
        <v>1</v>
      </c>
      <c r="BG226" s="11">
        <f t="shared" si="587"/>
        <v>0.34752899999999998</v>
      </c>
      <c r="BH226" s="11">
        <f t="shared" si="588"/>
        <v>1.025058</v>
      </c>
      <c r="BI226" s="121">
        <f>16*X226^2/(3*BI206^2*Y226^2)</f>
        <v>5.333333333333333</v>
      </c>
      <c r="BJ226" s="121">
        <f>16*X226^2/(3*BJ206^2*Y226^2)</f>
        <v>1.3333333333333333</v>
      </c>
      <c r="BK226" s="121">
        <f>16*X226^2/(3*BK206^2*Y226^2)</f>
        <v>0.59259259259259256</v>
      </c>
      <c r="BL226" s="121">
        <f>16*X226^2/(3*BL206^2*Y226^2)</f>
        <v>0.33333333333333331</v>
      </c>
      <c r="BM226" s="121">
        <f>16*X226^2/(3*BM206^2*Y226^2)</f>
        <v>0.21333333333333335</v>
      </c>
      <c r="BN226" s="121">
        <f>16*X226^2/(3*BN206^2*Y226^2)</f>
        <v>0.14814814814814814</v>
      </c>
      <c r="BO226" s="121">
        <f>16*X226^2/(3*BO206^2*Y226^2)</f>
        <v>0.10884353741496598</v>
      </c>
      <c r="BP226" s="121">
        <f>16*X226^2/(3*BP206^2*Y226^2)</f>
        <v>8.3333333333333329E-2</v>
      </c>
      <c r="BQ226" s="121">
        <f t="shared" si="589"/>
        <v>1.3333333333333333</v>
      </c>
      <c r="BR226" s="121">
        <f t="shared" si="589"/>
        <v>1.3333333333333333</v>
      </c>
      <c r="BS226" s="121">
        <f t="shared" si="589"/>
        <v>1.3333333333333333</v>
      </c>
      <c r="BT226" s="121">
        <f t="shared" si="589"/>
        <v>1.3333333333333333</v>
      </c>
      <c r="BU226" s="121">
        <f t="shared" si="589"/>
        <v>1.3333333333333333</v>
      </c>
      <c r="BV226" s="121">
        <f t="shared" si="589"/>
        <v>1.3333333333333333</v>
      </c>
      <c r="BW226" s="121">
        <f t="shared" si="589"/>
        <v>1.3333333333333333</v>
      </c>
      <c r="BX226" s="121">
        <f t="shared" si="589"/>
        <v>1.3333333333333333</v>
      </c>
      <c r="BY226" s="121">
        <f>(BI206^2*Y226^2)/X226^2</f>
        <v>1</v>
      </c>
      <c r="BZ226" s="121">
        <f>(BJ206^2*Y226^2)/X226^2</f>
        <v>4</v>
      </c>
      <c r="CA226" s="121">
        <f>(BK206^2*Y226^2)/X226^2</f>
        <v>9</v>
      </c>
      <c r="CB226" s="121">
        <f>(BL206^2*Y226^2)/X226^2</f>
        <v>16</v>
      </c>
      <c r="CC226" s="121">
        <f>(BM206^2*Y226^2)/X226^2</f>
        <v>25</v>
      </c>
      <c r="CD226" s="121">
        <f>(BN206^2*Y226^2)/X226^2</f>
        <v>36</v>
      </c>
      <c r="CE226" s="121">
        <f>(BO206^2*Y226^2)/X226^2</f>
        <v>49</v>
      </c>
      <c r="CF226" s="121">
        <f>(BP206^2*Y226^2)/X226^2</f>
        <v>64</v>
      </c>
      <c r="CG226" s="121">
        <f t="shared" si="590"/>
        <v>1.3333333333333333</v>
      </c>
      <c r="CH226" s="121">
        <f t="shared" si="481"/>
        <v>0.33333333333333331</v>
      </c>
      <c r="CI226" s="121">
        <f t="shared" si="482"/>
        <v>0.14814814814814814</v>
      </c>
      <c r="CJ226" s="121">
        <f t="shared" si="483"/>
        <v>8.3333333333333329E-2</v>
      </c>
      <c r="CK226" s="121">
        <f t="shared" si="484"/>
        <v>5.3333333333333337E-2</v>
      </c>
      <c r="CL226" s="121">
        <f t="shared" si="485"/>
        <v>3.7037037037037035E-2</v>
      </c>
      <c r="CM226" s="121">
        <f t="shared" si="486"/>
        <v>2.7210884353741496E-2</v>
      </c>
      <c r="CN226" s="121">
        <f t="shared" si="487"/>
        <v>2.0833333333333332E-2</v>
      </c>
      <c r="CO226" s="95">
        <f t="shared" si="488"/>
        <v>5.8109010000000003</v>
      </c>
      <c r="CP226" s="95">
        <f t="shared" si="489"/>
        <v>9.8534879999999987</v>
      </c>
      <c r="CQ226" s="95">
        <f t="shared" si="490"/>
        <v>16.591132999999999</v>
      </c>
      <c r="CR226" s="95">
        <f t="shared" si="491"/>
        <v>26.023835999999999</v>
      </c>
      <c r="CS226" s="95">
        <f t="shared" si="492"/>
        <v>38.151596999999995</v>
      </c>
      <c r="CT226" s="95">
        <f t="shared" si="493"/>
        <v>52.974415999999998</v>
      </c>
      <c r="CU226" s="95">
        <f t="shared" si="494"/>
        <v>70.492292999999989</v>
      </c>
      <c r="CV226" s="95">
        <f t="shared" si="495"/>
        <v>90.705228000000005</v>
      </c>
      <c r="CW226" s="95">
        <f t="shared" si="496"/>
        <v>5.8109010000000003</v>
      </c>
      <c r="CX226" s="95">
        <f t="shared" si="497"/>
        <v>9.8534879999999987</v>
      </c>
      <c r="CY226" s="95">
        <f t="shared" si="498"/>
        <v>16.591132999999999</v>
      </c>
      <c r="CZ226" s="95">
        <f t="shared" si="499"/>
        <v>26.023835999999999</v>
      </c>
      <c r="DA226" s="95">
        <f t="shared" si="500"/>
        <v>38.151596999999995</v>
      </c>
      <c r="DB226" s="95">
        <f t="shared" si="501"/>
        <v>52.974415999999998</v>
      </c>
      <c r="DC226" s="95">
        <f t="shared" si="502"/>
        <v>70.492292999999989</v>
      </c>
      <c r="DD226" s="95">
        <f t="shared" si="503"/>
        <v>90.705228000000005</v>
      </c>
      <c r="DE226" s="13">
        <f t="shared" si="591"/>
        <v>9.0668213333333334</v>
      </c>
      <c r="DF226" s="13">
        <f t="shared" si="592"/>
        <v>8.0668213333333334</v>
      </c>
      <c r="DG226" s="13">
        <f t="shared" si="593"/>
        <v>12.326080592592593</v>
      </c>
      <c r="DH226" s="13">
        <f t="shared" si="594"/>
        <v>19.066821333333333</v>
      </c>
      <c r="DI226" s="13">
        <f t="shared" si="504"/>
        <v>27.946821333333332</v>
      </c>
      <c r="DJ226" s="13">
        <f t="shared" si="505"/>
        <v>38.881636148148147</v>
      </c>
      <c r="DK226" s="13">
        <f t="shared" si="506"/>
        <v>51.842331537414964</v>
      </c>
      <c r="DL226" s="13">
        <f t="shared" si="507"/>
        <v>66.816821333333337</v>
      </c>
      <c r="DM226" s="95">
        <f t="shared" si="508"/>
        <v>9.0668213333333334</v>
      </c>
      <c r="DN226" s="95">
        <f t="shared" si="509"/>
        <v>8.0668213333333334</v>
      </c>
      <c r="DO226" s="95">
        <f t="shared" si="510"/>
        <v>12.326080592592593</v>
      </c>
      <c r="DP226" s="95">
        <f t="shared" si="511"/>
        <v>19.066821333333333</v>
      </c>
      <c r="DQ226" s="95">
        <f t="shared" si="512"/>
        <v>27.946821333333332</v>
      </c>
      <c r="DR226" s="95">
        <f t="shared" si="513"/>
        <v>38.881636148148147</v>
      </c>
      <c r="DS226" s="95">
        <f t="shared" si="514"/>
        <v>51.842331537414964</v>
      </c>
      <c r="DT226" s="95">
        <f t="shared" si="515"/>
        <v>66.816821333333337</v>
      </c>
      <c r="DU226" s="95">
        <f t="shared" si="516"/>
        <v>7.6666553066666658</v>
      </c>
      <c r="DV226" s="95">
        <f t="shared" si="517"/>
        <v>7.2032833066666662</v>
      </c>
      <c r="DW226" s="95">
        <f t="shared" si="518"/>
        <v>9.1769047881481463</v>
      </c>
      <c r="DX226" s="95">
        <f t="shared" si="519"/>
        <v>12.300375306666666</v>
      </c>
      <c r="DY226" s="95">
        <f t="shared" si="520"/>
        <v>16.415118666666665</v>
      </c>
      <c r="DZ226" s="95">
        <f t="shared" si="521"/>
        <v>21.482005677037034</v>
      </c>
      <c r="EA226" s="95">
        <f t="shared" si="522"/>
        <v>27.487629020952379</v>
      </c>
      <c r="EB226" s="95">
        <f t="shared" si="523"/>
        <v>34.426388306666666</v>
      </c>
      <c r="EC226" s="95">
        <f t="shared" si="524"/>
        <v>7.6666553066666658</v>
      </c>
      <c r="ED226" s="95">
        <f t="shared" si="525"/>
        <v>7.2032833066666662</v>
      </c>
      <c r="EE226" s="95">
        <f t="shared" si="526"/>
        <v>9.1769047881481463</v>
      </c>
      <c r="EF226" s="95">
        <f t="shared" si="527"/>
        <v>12.300375306666666</v>
      </c>
      <c r="EG226" s="95">
        <f t="shared" si="528"/>
        <v>16.415118666666665</v>
      </c>
      <c r="EH226" s="95">
        <f t="shared" si="529"/>
        <v>21.482005677037034</v>
      </c>
      <c r="EI226" s="95">
        <f t="shared" si="530"/>
        <v>27.487629020952379</v>
      </c>
      <c r="EJ226" s="95">
        <f t="shared" si="531"/>
        <v>34.426388306666666</v>
      </c>
      <c r="EK226" s="95">
        <f t="shared" si="532"/>
        <v>7.6666553066666658</v>
      </c>
      <c r="EL226" s="95">
        <f t="shared" si="533"/>
        <v>7.2032833066666662</v>
      </c>
      <c r="EM226" s="95">
        <f t="shared" si="534"/>
        <v>9.1769047881481463</v>
      </c>
      <c r="EN226" s="95">
        <f t="shared" si="535"/>
        <v>12.300375306666666</v>
      </c>
      <c r="EO226" s="95">
        <f t="shared" si="536"/>
        <v>16.415118666666665</v>
      </c>
      <c r="EP226" s="95">
        <f t="shared" si="537"/>
        <v>21.482005677037034</v>
      </c>
      <c r="EQ226" s="95">
        <f t="shared" si="538"/>
        <v>27.487629020952379</v>
      </c>
      <c r="ER226" s="95">
        <f t="shared" si="539"/>
        <v>34.426388306666666</v>
      </c>
      <c r="ES226" s="95">
        <f t="shared" si="540"/>
        <v>1</v>
      </c>
      <c r="ET226" s="95">
        <f t="shared" si="541"/>
        <v>1</v>
      </c>
      <c r="EU226" s="95">
        <f t="shared" si="542"/>
        <v>1</v>
      </c>
      <c r="EV226" s="95">
        <f t="shared" si="543"/>
        <v>1</v>
      </c>
      <c r="EW226" s="95">
        <f t="shared" si="544"/>
        <v>1</v>
      </c>
      <c r="EX226" s="95">
        <f t="shared" si="545"/>
        <v>1</v>
      </c>
      <c r="EY226" s="95">
        <f t="shared" si="546"/>
        <v>1</v>
      </c>
      <c r="EZ226" s="95">
        <f t="shared" si="547"/>
        <v>1</v>
      </c>
      <c r="FA226" s="95">
        <f t="shared" si="548"/>
        <v>1</v>
      </c>
      <c r="FB226" s="95">
        <f t="shared" si="549"/>
        <v>1</v>
      </c>
      <c r="FC226" s="95">
        <f t="shared" si="550"/>
        <v>1</v>
      </c>
      <c r="FD226" s="95">
        <f t="shared" si="551"/>
        <v>1</v>
      </c>
      <c r="FE226" s="95">
        <f t="shared" si="552"/>
        <v>1</v>
      </c>
      <c r="FF226" s="95">
        <f t="shared" si="553"/>
        <v>1</v>
      </c>
      <c r="FG226" s="95">
        <f t="shared" si="554"/>
        <v>1</v>
      </c>
      <c r="FH226" s="95">
        <f t="shared" si="555"/>
        <v>1</v>
      </c>
      <c r="FI226" s="95">
        <f t="shared" si="556"/>
        <v>1</v>
      </c>
      <c r="FJ226" s="95">
        <f t="shared" si="557"/>
        <v>1</v>
      </c>
      <c r="FK226" s="95">
        <f t="shared" si="558"/>
        <v>1</v>
      </c>
      <c r="FL226" s="95">
        <f t="shared" si="559"/>
        <v>1</v>
      </c>
      <c r="FM226" s="95">
        <f t="shared" si="560"/>
        <v>1</v>
      </c>
      <c r="FN226" s="95">
        <f t="shared" si="561"/>
        <v>1</v>
      </c>
      <c r="FO226" s="95">
        <f t="shared" si="562"/>
        <v>1</v>
      </c>
      <c r="FP226" s="95">
        <f t="shared" si="563"/>
        <v>1</v>
      </c>
      <c r="FQ226" s="115">
        <f t="shared" si="564"/>
        <v>3.400507372930079</v>
      </c>
      <c r="FR226" s="115">
        <f t="shared" si="565"/>
        <v>2.3325810364460842</v>
      </c>
      <c r="FS226" s="115">
        <f t="shared" si="566"/>
        <v>2.3235538640897744</v>
      </c>
      <c r="FT226" s="115">
        <f t="shared" si="567"/>
        <v>2.3703531170322578</v>
      </c>
      <c r="FU226" s="115">
        <f t="shared" si="568"/>
        <v>2.4061610651550218</v>
      </c>
      <c r="FV226" s="115">
        <f t="shared" si="569"/>
        <v>2.4302991104838685</v>
      </c>
      <c r="FW226" s="115">
        <f t="shared" si="570"/>
        <v>2.4466498594486135</v>
      </c>
      <c r="FX226" s="115">
        <f t="shared" si="571"/>
        <v>2.4580380849638641</v>
      </c>
      <c r="FZ226" s="90">
        <f t="shared" si="595"/>
        <v>2.3235538640897744</v>
      </c>
      <c r="GC226" s="35"/>
      <c r="GI226" s="31"/>
      <c r="GJ226" s="31"/>
      <c r="GK226" s="31"/>
    </row>
    <row r="227" spans="24:193" x14ac:dyDescent="0.3">
      <c r="X227" s="118">
        <f>X226*1.07</f>
        <v>10.700000000000001</v>
      </c>
      <c r="Y227" s="118">
        <v>10</v>
      </c>
      <c r="Z227" s="40">
        <v>1.7999999999999999E-2</v>
      </c>
      <c r="AA227" s="40">
        <v>10000000</v>
      </c>
      <c r="AB227" s="40">
        <v>10000000</v>
      </c>
      <c r="AC227" s="98">
        <v>3900000</v>
      </c>
      <c r="AD227" s="42">
        <v>0.33</v>
      </c>
      <c r="AE227" s="42">
        <v>0.33</v>
      </c>
      <c r="AF227" s="41">
        <v>1.7999999999999999E-2</v>
      </c>
      <c r="AG227" s="40">
        <v>10000000</v>
      </c>
      <c r="AH227" s="40">
        <v>10000000</v>
      </c>
      <c r="AI227" s="98">
        <v>3900000</v>
      </c>
      <c r="AJ227" s="42">
        <v>0.33</v>
      </c>
      <c r="AK227" s="42">
        <v>0.33</v>
      </c>
      <c r="AL227" s="42">
        <f>AL204</f>
        <v>0.40129999999999999</v>
      </c>
      <c r="AM227" s="40">
        <v>6000</v>
      </c>
      <c r="AN227" s="40">
        <f>AN204</f>
        <v>10000</v>
      </c>
      <c r="AO227" s="40">
        <f>AO204</f>
        <v>10000</v>
      </c>
      <c r="AP227" s="42">
        <v>0.03</v>
      </c>
      <c r="AQ227" s="42">
        <v>0.03</v>
      </c>
      <c r="AR227" s="4">
        <f t="shared" si="572"/>
        <v>0.41930000000000001</v>
      </c>
      <c r="AS227" s="11">
        <f t="shared" si="573"/>
        <v>1.07</v>
      </c>
      <c r="AT227" s="15">
        <f t="shared" si="574"/>
        <v>17756.844461901022</v>
      </c>
      <c r="AU227" s="19">
        <f t="shared" si="575"/>
        <v>0.40002300769177906</v>
      </c>
      <c r="AV227" s="13">
        <f t="shared" si="576"/>
        <v>0.5</v>
      </c>
      <c r="AW227" s="11">
        <f t="shared" si="577"/>
        <v>1</v>
      </c>
      <c r="AX227" s="11">
        <f t="shared" si="578"/>
        <v>0.8911</v>
      </c>
      <c r="AY227" s="11">
        <f t="shared" si="579"/>
        <v>201997.53114128605</v>
      </c>
      <c r="AZ227" s="11">
        <f t="shared" si="580"/>
        <v>1</v>
      </c>
      <c r="BA227" s="11">
        <f t="shared" si="581"/>
        <v>0.34752899999999998</v>
      </c>
      <c r="BB227" s="11">
        <f t="shared" si="582"/>
        <v>1.025058</v>
      </c>
      <c r="BC227" s="11">
        <f t="shared" si="583"/>
        <v>0.99909999999999999</v>
      </c>
      <c r="BD227" s="11">
        <f t="shared" si="584"/>
        <v>0.8911</v>
      </c>
      <c r="BE227" s="11">
        <f t="shared" si="585"/>
        <v>201997.53114128605</v>
      </c>
      <c r="BF227" s="11">
        <f t="shared" si="586"/>
        <v>1</v>
      </c>
      <c r="BG227" s="11">
        <f t="shared" si="587"/>
        <v>0.34752899999999998</v>
      </c>
      <c r="BH227" s="11">
        <f t="shared" si="588"/>
        <v>1.025058</v>
      </c>
      <c r="BI227" s="121">
        <f>16*X227^2/(3*BI206^2*Y227^2)</f>
        <v>6.106133333333335</v>
      </c>
      <c r="BJ227" s="121">
        <f>16*X227^2/(3*BJ206^2*Y227^2)</f>
        <v>1.5265333333333337</v>
      </c>
      <c r="BK227" s="121">
        <f>16*X227^2/(3*BK206^2*Y227^2)</f>
        <v>0.67845925925925943</v>
      </c>
      <c r="BL227" s="121">
        <f>16*X227^2/(3*BL206^2*Y227^2)</f>
        <v>0.38163333333333344</v>
      </c>
      <c r="BM227" s="121">
        <f>16*X227^2/(3*BM206^2*Y227^2)</f>
        <v>0.24424533333333337</v>
      </c>
      <c r="BN227" s="121">
        <f>16*X227^2/(3*BN206^2*Y227^2)</f>
        <v>0.16961481481481486</v>
      </c>
      <c r="BO227" s="121">
        <f>16*X227^2/(3*BO206^2*Y227^2)</f>
        <v>0.12461496598639459</v>
      </c>
      <c r="BP227" s="121">
        <f>16*X227^2/(3*BP206^2*Y227^2)</f>
        <v>9.5408333333333359E-2</v>
      </c>
      <c r="BQ227" s="121">
        <f t="shared" si="589"/>
        <v>1.3333333333333333</v>
      </c>
      <c r="BR227" s="121">
        <f t="shared" si="589"/>
        <v>1.3333333333333333</v>
      </c>
      <c r="BS227" s="121">
        <f t="shared" si="589"/>
        <v>1.3333333333333333</v>
      </c>
      <c r="BT227" s="121">
        <f t="shared" si="589"/>
        <v>1.3333333333333333</v>
      </c>
      <c r="BU227" s="121">
        <f t="shared" si="589"/>
        <v>1.3333333333333333</v>
      </c>
      <c r="BV227" s="121">
        <f t="shared" si="589"/>
        <v>1.3333333333333333</v>
      </c>
      <c r="BW227" s="121">
        <f t="shared" si="589"/>
        <v>1.3333333333333333</v>
      </c>
      <c r="BX227" s="121">
        <f t="shared" si="589"/>
        <v>1.3333333333333333</v>
      </c>
      <c r="BY227" s="121">
        <f>(BI206^2*Y227^2)/X227^2</f>
        <v>0.87343872827321145</v>
      </c>
      <c r="BZ227" s="121">
        <f>(BJ206^2*Y227^2)/X227^2</f>
        <v>3.4937549130928458</v>
      </c>
      <c r="CA227" s="121">
        <f>(BK206^2*Y227^2)/X227^2</f>
        <v>7.8609485544589033</v>
      </c>
      <c r="CB227" s="121">
        <f>(BL206^2*Y227^2)/X227^2</f>
        <v>13.975019652371383</v>
      </c>
      <c r="CC227" s="121">
        <f>(BM206^2*Y227^2)/X227^2</f>
        <v>21.835968206830287</v>
      </c>
      <c r="CD227" s="121">
        <f>(BN206^2*Y227^2)/X227^2</f>
        <v>31.443794217835613</v>
      </c>
      <c r="CE227" s="121">
        <f>(BO206^2*Y227^2)/X227^2</f>
        <v>42.79849768538736</v>
      </c>
      <c r="CF227" s="121">
        <f>(BP206^2*Y227^2)/X227^2</f>
        <v>55.900078609485533</v>
      </c>
      <c r="CG227" s="121">
        <f t="shared" si="590"/>
        <v>1.5265333333333337</v>
      </c>
      <c r="CH227" s="121">
        <f t="shared" si="481"/>
        <v>0.38163333333333344</v>
      </c>
      <c r="CI227" s="121">
        <f t="shared" si="482"/>
        <v>0.16961481481481486</v>
      </c>
      <c r="CJ227" s="121">
        <f t="shared" si="483"/>
        <v>9.5408333333333359E-2</v>
      </c>
      <c r="CK227" s="121">
        <f t="shared" si="484"/>
        <v>6.1061333333333342E-2</v>
      </c>
      <c r="CL227" s="121">
        <f t="shared" si="485"/>
        <v>4.2403703703703714E-2</v>
      </c>
      <c r="CM227" s="121">
        <f t="shared" si="486"/>
        <v>3.1153741496598646E-2</v>
      </c>
      <c r="CN227" s="121">
        <f t="shared" si="487"/>
        <v>2.385208333333334E-2</v>
      </c>
      <c r="CO227" s="95">
        <f t="shared" si="488"/>
        <v>5.640356016071272</v>
      </c>
      <c r="CP227" s="95">
        <f t="shared" si="489"/>
        <v>9.171308064285089</v>
      </c>
      <c r="CQ227" s="95">
        <f t="shared" si="490"/>
        <v>15.056228144641452</v>
      </c>
      <c r="CR227" s="95">
        <f t="shared" si="491"/>
        <v>23.295116257140357</v>
      </c>
      <c r="CS227" s="95">
        <f t="shared" si="492"/>
        <v>33.887972401781809</v>
      </c>
      <c r="CT227" s="95">
        <f t="shared" si="493"/>
        <v>46.8347965785658</v>
      </c>
      <c r="CU227" s="95">
        <f t="shared" si="494"/>
        <v>62.135588787492338</v>
      </c>
      <c r="CV227" s="95">
        <f t="shared" si="495"/>
        <v>79.790349028561423</v>
      </c>
      <c r="CW227" s="95">
        <f t="shared" si="496"/>
        <v>5.640356016071272</v>
      </c>
      <c r="CX227" s="95">
        <f t="shared" si="497"/>
        <v>9.171308064285089</v>
      </c>
      <c r="CY227" s="95">
        <f t="shared" si="498"/>
        <v>15.056228144641452</v>
      </c>
      <c r="CZ227" s="95">
        <f t="shared" si="499"/>
        <v>23.295116257140357</v>
      </c>
      <c r="DA227" s="95">
        <f t="shared" si="500"/>
        <v>33.887972401781809</v>
      </c>
      <c r="DB227" s="95">
        <f t="shared" si="501"/>
        <v>46.8347965785658</v>
      </c>
      <c r="DC227" s="95">
        <f t="shared" si="502"/>
        <v>62.135588787492338</v>
      </c>
      <c r="DD227" s="95">
        <f t="shared" si="503"/>
        <v>79.790349028561423</v>
      </c>
      <c r="DE227" s="13">
        <f t="shared" si="591"/>
        <v>9.7130600616065461</v>
      </c>
      <c r="DF227" s="13">
        <f t="shared" si="592"/>
        <v>7.7537762464261792</v>
      </c>
      <c r="DG227" s="13">
        <f t="shared" si="593"/>
        <v>11.272895813718163</v>
      </c>
      <c r="DH227" s="13">
        <f t="shared" si="594"/>
        <v>17.090140985704718</v>
      </c>
      <c r="DI227" s="13">
        <f t="shared" si="504"/>
        <v>24.813701540163621</v>
      </c>
      <c r="DJ227" s="13">
        <f t="shared" si="505"/>
        <v>34.346897032650425</v>
      </c>
      <c r="DK227" s="13">
        <f t="shared" si="506"/>
        <v>45.656600651373758</v>
      </c>
      <c r="DL227" s="13">
        <f t="shared" si="507"/>
        <v>58.728974942818866</v>
      </c>
      <c r="DM227" s="95">
        <f t="shared" si="508"/>
        <v>9.7130600616065461</v>
      </c>
      <c r="DN227" s="95">
        <f t="shared" si="509"/>
        <v>7.7537762464261792</v>
      </c>
      <c r="DO227" s="95">
        <f t="shared" si="510"/>
        <v>11.272895813718163</v>
      </c>
      <c r="DP227" s="95">
        <f t="shared" si="511"/>
        <v>17.090140985704718</v>
      </c>
      <c r="DQ227" s="95">
        <f t="shared" si="512"/>
        <v>24.813701540163621</v>
      </c>
      <c r="DR227" s="95">
        <f t="shared" si="513"/>
        <v>34.346897032650425</v>
      </c>
      <c r="DS227" s="95">
        <f t="shared" si="514"/>
        <v>45.656600651373758</v>
      </c>
      <c r="DT227" s="95">
        <f t="shared" si="515"/>
        <v>58.728974942818866</v>
      </c>
      <c r="DU227" s="95">
        <f t="shared" si="516"/>
        <v>7.9661042386640819</v>
      </c>
      <c r="DV227" s="95">
        <f t="shared" si="517"/>
        <v>7.0582269786563252</v>
      </c>
      <c r="DW227" s="95">
        <f t="shared" si="518"/>
        <v>8.6888884507915449</v>
      </c>
      <c r="DX227" s="95">
        <f t="shared" si="519"/>
        <v>11.384436980625299</v>
      </c>
      <c r="DY227" s="95">
        <f t="shared" si="520"/>
        <v>14.963318681866028</v>
      </c>
      <c r="DZ227" s="95">
        <f t="shared" si="521"/>
        <v>19.380734543610622</v>
      </c>
      <c r="EA227" s="95">
        <f t="shared" si="522"/>
        <v>24.621334528825692</v>
      </c>
      <c r="EB227" s="95">
        <f t="shared" si="523"/>
        <v>30.678706749001194</v>
      </c>
      <c r="EC227" s="95">
        <f t="shared" si="524"/>
        <v>7.9661042386640819</v>
      </c>
      <c r="ED227" s="95">
        <f t="shared" si="525"/>
        <v>7.0582269786563252</v>
      </c>
      <c r="EE227" s="95">
        <f t="shared" si="526"/>
        <v>8.6888884507915449</v>
      </c>
      <c r="EF227" s="95">
        <f t="shared" si="527"/>
        <v>11.384436980625299</v>
      </c>
      <c r="EG227" s="95">
        <f t="shared" si="528"/>
        <v>14.963318681866028</v>
      </c>
      <c r="EH227" s="95">
        <f t="shared" si="529"/>
        <v>19.380734543610625</v>
      </c>
      <c r="EI227" s="95">
        <f t="shared" si="530"/>
        <v>24.621334528825692</v>
      </c>
      <c r="EJ227" s="95">
        <f t="shared" si="531"/>
        <v>30.678706749001194</v>
      </c>
      <c r="EK227" s="95">
        <f t="shared" si="532"/>
        <v>7.9661042386640819</v>
      </c>
      <c r="EL227" s="95">
        <f t="shared" si="533"/>
        <v>7.0582269786563252</v>
      </c>
      <c r="EM227" s="95">
        <f t="shared" si="534"/>
        <v>8.6888884507915449</v>
      </c>
      <c r="EN227" s="95">
        <f t="shared" si="535"/>
        <v>11.384436980625299</v>
      </c>
      <c r="EO227" s="95">
        <f t="shared" si="536"/>
        <v>14.963318681866028</v>
      </c>
      <c r="EP227" s="95">
        <f t="shared" si="537"/>
        <v>19.380734543610625</v>
      </c>
      <c r="EQ227" s="95">
        <f t="shared" si="538"/>
        <v>24.621334528825692</v>
      </c>
      <c r="ER227" s="95">
        <f t="shared" si="539"/>
        <v>30.678706749001194</v>
      </c>
      <c r="ES227" s="95">
        <f t="shared" si="540"/>
        <v>1</v>
      </c>
      <c r="ET227" s="95">
        <f t="shared" si="541"/>
        <v>1</v>
      </c>
      <c r="EU227" s="95">
        <f t="shared" si="542"/>
        <v>1</v>
      </c>
      <c r="EV227" s="95">
        <f t="shared" si="543"/>
        <v>1</v>
      </c>
      <c r="EW227" s="95">
        <f t="shared" si="544"/>
        <v>1</v>
      </c>
      <c r="EX227" s="95">
        <f t="shared" si="545"/>
        <v>1</v>
      </c>
      <c r="EY227" s="95">
        <f t="shared" si="546"/>
        <v>1</v>
      </c>
      <c r="EZ227" s="95">
        <f t="shared" si="547"/>
        <v>1</v>
      </c>
      <c r="FA227" s="95">
        <f t="shared" si="548"/>
        <v>1</v>
      </c>
      <c r="FB227" s="95">
        <f t="shared" si="549"/>
        <v>1</v>
      </c>
      <c r="FC227" s="95">
        <f t="shared" si="550"/>
        <v>1</v>
      </c>
      <c r="FD227" s="95">
        <f t="shared" si="551"/>
        <v>1</v>
      </c>
      <c r="FE227" s="95">
        <f t="shared" si="552"/>
        <v>1</v>
      </c>
      <c r="FF227" s="95">
        <f t="shared" si="553"/>
        <v>0.99999999999999989</v>
      </c>
      <c r="FG227" s="95">
        <f t="shared" si="554"/>
        <v>1</v>
      </c>
      <c r="FH227" s="95">
        <f t="shared" si="555"/>
        <v>1</v>
      </c>
      <c r="FI227" s="95">
        <f t="shared" si="556"/>
        <v>1</v>
      </c>
      <c r="FJ227" s="95">
        <f t="shared" si="557"/>
        <v>1</v>
      </c>
      <c r="FK227" s="95">
        <f t="shared" si="558"/>
        <v>1</v>
      </c>
      <c r="FL227" s="95">
        <f t="shared" si="559"/>
        <v>1</v>
      </c>
      <c r="FM227" s="95">
        <f t="shared" si="560"/>
        <v>1</v>
      </c>
      <c r="FN227" s="95">
        <f t="shared" si="561"/>
        <v>1</v>
      </c>
      <c r="FO227" s="95">
        <f t="shared" si="562"/>
        <v>1</v>
      </c>
      <c r="FP227" s="95">
        <f t="shared" si="563"/>
        <v>1</v>
      </c>
      <c r="FQ227" s="115">
        <f t="shared" si="564"/>
        <v>3.6631669861104847</v>
      </c>
      <c r="FR227" s="115">
        <f t="shared" si="565"/>
        <v>2.3564502904347608</v>
      </c>
      <c r="FS227" s="115">
        <f t="shared" si="566"/>
        <v>2.3154009265236923</v>
      </c>
      <c r="FT227" s="115">
        <f t="shared" si="567"/>
        <v>2.3587327475441806</v>
      </c>
      <c r="FU227" s="115">
        <f t="shared" si="568"/>
        <v>2.395921891658908</v>
      </c>
      <c r="FV227" s="115">
        <f t="shared" si="569"/>
        <v>2.4219530070885584</v>
      </c>
      <c r="FW227" s="115">
        <f t="shared" si="570"/>
        <v>2.4399186625830187</v>
      </c>
      <c r="FX227" s="115">
        <f t="shared" si="571"/>
        <v>2.4525692362514966</v>
      </c>
      <c r="FZ227" s="90">
        <f t="shared" si="595"/>
        <v>2.3154009265236923</v>
      </c>
      <c r="GC227" s="35"/>
      <c r="GI227" s="31"/>
      <c r="GJ227" s="31"/>
      <c r="GK227" s="31"/>
    </row>
    <row r="228" spans="24:193" x14ac:dyDescent="0.3">
      <c r="X228" s="118">
        <f t="shared" ref="X228:X246" si="596">X227*1.07</f>
        <v>11.449000000000002</v>
      </c>
      <c r="Y228" s="118">
        <v>10</v>
      </c>
      <c r="Z228" s="40">
        <v>1.7999999999999999E-2</v>
      </c>
      <c r="AA228" s="40">
        <v>10000000</v>
      </c>
      <c r="AB228" s="40">
        <v>10000000</v>
      </c>
      <c r="AC228" s="98">
        <v>3900000</v>
      </c>
      <c r="AD228" s="42">
        <v>0.33</v>
      </c>
      <c r="AE228" s="42">
        <v>0.33</v>
      </c>
      <c r="AF228" s="41">
        <v>1.7999999999999999E-2</v>
      </c>
      <c r="AG228" s="40">
        <v>10000000</v>
      </c>
      <c r="AH228" s="40">
        <v>10000000</v>
      </c>
      <c r="AI228" s="98">
        <v>3900000</v>
      </c>
      <c r="AJ228" s="42">
        <v>0.33</v>
      </c>
      <c r="AK228" s="42">
        <v>0.33</v>
      </c>
      <c r="AL228" s="42">
        <f>AL204</f>
        <v>0.40129999999999999</v>
      </c>
      <c r="AM228" s="40">
        <v>6000</v>
      </c>
      <c r="AN228" s="40">
        <f>AN204</f>
        <v>10000</v>
      </c>
      <c r="AO228" s="40">
        <f>AO204</f>
        <v>10000</v>
      </c>
      <c r="AP228" s="42">
        <v>0.03</v>
      </c>
      <c r="AQ228" s="42">
        <v>0.03</v>
      </c>
      <c r="AR228" s="4">
        <f t="shared" si="572"/>
        <v>0.41930000000000001</v>
      </c>
      <c r="AS228" s="11">
        <f t="shared" si="573"/>
        <v>1.1449000000000003</v>
      </c>
      <c r="AT228" s="15">
        <f t="shared" si="574"/>
        <v>17756.844461901022</v>
      </c>
      <c r="AU228" s="19">
        <f t="shared" si="575"/>
        <v>0.40002300769177906</v>
      </c>
      <c r="AV228" s="13">
        <f t="shared" si="576"/>
        <v>0.5</v>
      </c>
      <c r="AW228" s="11">
        <f t="shared" si="577"/>
        <v>1</v>
      </c>
      <c r="AX228" s="11">
        <f t="shared" si="578"/>
        <v>0.8911</v>
      </c>
      <c r="AY228" s="11">
        <f t="shared" si="579"/>
        <v>201997.53114128605</v>
      </c>
      <c r="AZ228" s="11">
        <f t="shared" si="580"/>
        <v>1</v>
      </c>
      <c r="BA228" s="11">
        <f t="shared" si="581"/>
        <v>0.34752899999999998</v>
      </c>
      <c r="BB228" s="11">
        <f t="shared" si="582"/>
        <v>1.025058</v>
      </c>
      <c r="BC228" s="11">
        <f t="shared" si="583"/>
        <v>0.99909999999999999</v>
      </c>
      <c r="BD228" s="11">
        <f t="shared" si="584"/>
        <v>0.8911</v>
      </c>
      <c r="BE228" s="11">
        <f t="shared" si="585"/>
        <v>201997.53114128605</v>
      </c>
      <c r="BF228" s="11">
        <f t="shared" si="586"/>
        <v>1</v>
      </c>
      <c r="BG228" s="11">
        <f t="shared" si="587"/>
        <v>0.34752899999999998</v>
      </c>
      <c r="BH228" s="11">
        <f t="shared" si="588"/>
        <v>1.025058</v>
      </c>
      <c r="BI228" s="121">
        <f>16*X228^2/(3*BI206^2*Y228^2)</f>
        <v>6.9909120533333349</v>
      </c>
      <c r="BJ228" s="121">
        <f>16*X228^2/(3*BJ206^2*Y228^2)</f>
        <v>1.7477280133333337</v>
      </c>
      <c r="BK228" s="121">
        <f>16*X228^2/(3*BK206^2*Y228^2)</f>
        <v>0.7767680059259261</v>
      </c>
      <c r="BL228" s="121">
        <f>16*X228^2/(3*BL206^2*Y228^2)</f>
        <v>0.43693200333333343</v>
      </c>
      <c r="BM228" s="121">
        <f>16*X228^2/(3*BM206^2*Y228^2)</f>
        <v>0.27963648213333336</v>
      </c>
      <c r="BN228" s="121">
        <f>16*X228^2/(3*BN206^2*Y228^2)</f>
        <v>0.19419200148148152</v>
      </c>
      <c r="BO228" s="121">
        <f>16*X228^2/(3*BO206^2*Y228^2)</f>
        <v>0.14267167455782315</v>
      </c>
      <c r="BP228" s="121">
        <f>16*X228^2/(3*BP206^2*Y228^2)</f>
        <v>0.10923300083333336</v>
      </c>
      <c r="BQ228" s="121">
        <f t="shared" si="589"/>
        <v>1.3333333333333333</v>
      </c>
      <c r="BR228" s="121">
        <f t="shared" si="589"/>
        <v>1.3333333333333333</v>
      </c>
      <c r="BS228" s="121">
        <f t="shared" si="589"/>
        <v>1.3333333333333333</v>
      </c>
      <c r="BT228" s="121">
        <f t="shared" si="589"/>
        <v>1.3333333333333333</v>
      </c>
      <c r="BU228" s="121">
        <f t="shared" si="589"/>
        <v>1.3333333333333333</v>
      </c>
      <c r="BV228" s="121">
        <f t="shared" si="589"/>
        <v>1.3333333333333333</v>
      </c>
      <c r="BW228" s="121">
        <f t="shared" si="589"/>
        <v>1.3333333333333333</v>
      </c>
      <c r="BX228" s="121">
        <f t="shared" si="589"/>
        <v>1.3333333333333333</v>
      </c>
      <c r="BY228" s="121">
        <f>(BI206^2*Y228^2)/X228^2</f>
        <v>0.76289521204752508</v>
      </c>
      <c r="BZ228" s="121">
        <f>(BJ206^2*Y228^2)/X228^2</f>
        <v>3.0515808481901003</v>
      </c>
      <c r="CA228" s="121">
        <f>(BK206^2*Y228^2)/X228^2</f>
        <v>6.8660569084277254</v>
      </c>
      <c r="CB228" s="121">
        <f>(BL206^2*Y228^2)/X228^2</f>
        <v>12.206323392760401</v>
      </c>
      <c r="CC228" s="121">
        <f>(BM206^2*Y228^2)/X228^2</f>
        <v>19.072380301188126</v>
      </c>
      <c r="CD228" s="121">
        <f>(BN206^2*Y228^2)/X228^2</f>
        <v>27.464227633710902</v>
      </c>
      <c r="CE228" s="121">
        <f>(BO206^2*Y228^2)/X228^2</f>
        <v>37.381865390328727</v>
      </c>
      <c r="CF228" s="121">
        <f>(BP206^2*Y228^2)/X228^2</f>
        <v>48.825293571041605</v>
      </c>
      <c r="CG228" s="121">
        <f t="shared" si="590"/>
        <v>1.7477280133333337</v>
      </c>
      <c r="CH228" s="121">
        <f t="shared" si="481"/>
        <v>0.43693200333333343</v>
      </c>
      <c r="CI228" s="121">
        <f t="shared" si="482"/>
        <v>0.19419200148148152</v>
      </c>
      <c r="CJ228" s="121">
        <f t="shared" si="483"/>
        <v>0.10923300083333336</v>
      </c>
      <c r="CK228" s="121">
        <f t="shared" si="484"/>
        <v>6.9909120533333341E-2</v>
      </c>
      <c r="CL228" s="121">
        <f t="shared" si="485"/>
        <v>4.8548000370370381E-2</v>
      </c>
      <c r="CM228" s="121">
        <f t="shared" si="486"/>
        <v>3.5667918639455787E-2</v>
      </c>
      <c r="CN228" s="121">
        <f t="shared" si="487"/>
        <v>2.7308250208333339E-2</v>
      </c>
      <c r="CO228" s="95">
        <f t="shared" si="488"/>
        <v>5.4913954221951888</v>
      </c>
      <c r="CP228" s="95">
        <f t="shared" si="489"/>
        <v>8.5754656887807581</v>
      </c>
      <c r="CQ228" s="95">
        <f t="shared" si="490"/>
        <v>13.715582799756703</v>
      </c>
      <c r="CR228" s="95">
        <f t="shared" si="491"/>
        <v>20.91174675512303</v>
      </c>
      <c r="CS228" s="95">
        <f t="shared" si="492"/>
        <v>30.163957554879733</v>
      </c>
      <c r="CT228" s="95">
        <f t="shared" si="493"/>
        <v>41.47221519902682</v>
      </c>
      <c r="CU228" s="95">
        <f t="shared" si="494"/>
        <v>54.836519687564277</v>
      </c>
      <c r="CV228" s="95">
        <f t="shared" si="495"/>
        <v>70.256871020492127</v>
      </c>
      <c r="CW228" s="95">
        <f t="shared" si="496"/>
        <v>5.4913954221951888</v>
      </c>
      <c r="CX228" s="95">
        <f t="shared" si="497"/>
        <v>8.5754656887807581</v>
      </c>
      <c r="CY228" s="95">
        <f t="shared" si="498"/>
        <v>13.715582799756703</v>
      </c>
      <c r="CZ228" s="95">
        <f t="shared" si="499"/>
        <v>20.91174675512303</v>
      </c>
      <c r="DA228" s="95">
        <f t="shared" si="500"/>
        <v>30.163957554879733</v>
      </c>
      <c r="DB228" s="95">
        <f t="shared" si="501"/>
        <v>41.47221519902682</v>
      </c>
      <c r="DC228" s="95">
        <f t="shared" si="502"/>
        <v>54.836519687564277</v>
      </c>
      <c r="DD228" s="95">
        <f t="shared" si="503"/>
        <v>70.256871020492127</v>
      </c>
      <c r="DE228" s="13">
        <f t="shared" si="591"/>
        <v>10.48729526538086</v>
      </c>
      <c r="DF228" s="13">
        <f t="shared" si="592"/>
        <v>7.5327968615234333</v>
      </c>
      <c r="DG228" s="13">
        <f t="shared" si="593"/>
        <v>10.376312914353651</v>
      </c>
      <c r="DH228" s="13">
        <f t="shared" si="594"/>
        <v>15.376743396093735</v>
      </c>
      <c r="DI228" s="13">
        <f t="shared" si="504"/>
        <v>22.085504783321458</v>
      </c>
      <c r="DJ228" s="13">
        <f t="shared" si="505"/>
        <v>30.391907635192382</v>
      </c>
      <c r="DK228" s="13">
        <f t="shared" si="506"/>
        <v>40.258025064886553</v>
      </c>
      <c r="DL228" s="13">
        <f t="shared" si="507"/>
        <v>51.668014571874942</v>
      </c>
      <c r="DM228" s="95">
        <f t="shared" si="508"/>
        <v>10.48729526538086</v>
      </c>
      <c r="DN228" s="95">
        <f t="shared" si="509"/>
        <v>7.5327968615234333</v>
      </c>
      <c r="DO228" s="95">
        <f t="shared" si="510"/>
        <v>10.376312914353651</v>
      </c>
      <c r="DP228" s="95">
        <f t="shared" si="511"/>
        <v>15.376743396093735</v>
      </c>
      <c r="DQ228" s="95">
        <f t="shared" si="512"/>
        <v>22.085504783321458</v>
      </c>
      <c r="DR228" s="95">
        <f t="shared" si="513"/>
        <v>30.391907635192382</v>
      </c>
      <c r="DS228" s="95">
        <f t="shared" si="514"/>
        <v>40.258025064886553</v>
      </c>
      <c r="DT228" s="95">
        <f t="shared" si="515"/>
        <v>51.668014571874942</v>
      </c>
      <c r="DU228" s="95">
        <f t="shared" si="516"/>
        <v>8.324863153507394</v>
      </c>
      <c r="DV228" s="95">
        <f t="shared" si="517"/>
        <v>6.9558313191151697</v>
      </c>
      <c r="DW228" s="95">
        <f t="shared" si="518"/>
        <v>8.2734370395472112</v>
      </c>
      <c r="DX228" s="95">
        <f t="shared" si="519"/>
        <v>10.590496512732079</v>
      </c>
      <c r="DY228" s="95">
        <f t="shared" si="520"/>
        <v>13.699148694254561</v>
      </c>
      <c r="DZ228" s="95">
        <f t="shared" si="521"/>
        <v>17.548103196531695</v>
      </c>
      <c r="EA228" s="95">
        <f t="shared" si="522"/>
        <v>22.119785762163943</v>
      </c>
      <c r="EB228" s="95">
        <f t="shared" si="523"/>
        <v>27.40685541999617</v>
      </c>
      <c r="EC228" s="95">
        <f t="shared" si="524"/>
        <v>8.324863153507394</v>
      </c>
      <c r="ED228" s="95">
        <f t="shared" si="525"/>
        <v>6.9558313191151697</v>
      </c>
      <c r="EE228" s="95">
        <f t="shared" si="526"/>
        <v>8.2734370395472112</v>
      </c>
      <c r="EF228" s="95">
        <f t="shared" si="527"/>
        <v>10.590496512732079</v>
      </c>
      <c r="EG228" s="95">
        <f t="shared" si="528"/>
        <v>13.699148694254561</v>
      </c>
      <c r="EH228" s="95">
        <f t="shared" si="529"/>
        <v>17.548103196531695</v>
      </c>
      <c r="EI228" s="95">
        <f t="shared" si="530"/>
        <v>22.119785762163943</v>
      </c>
      <c r="EJ228" s="95">
        <f t="shared" si="531"/>
        <v>27.406855419996166</v>
      </c>
      <c r="EK228" s="95">
        <f t="shared" si="532"/>
        <v>8.324863153507394</v>
      </c>
      <c r="EL228" s="95">
        <f t="shared" si="533"/>
        <v>6.9558313191151697</v>
      </c>
      <c r="EM228" s="95">
        <f t="shared" si="534"/>
        <v>8.2734370395472112</v>
      </c>
      <c r="EN228" s="95">
        <f t="shared" si="535"/>
        <v>10.590496512732079</v>
      </c>
      <c r="EO228" s="95">
        <f t="shared" si="536"/>
        <v>13.699148694254561</v>
      </c>
      <c r="EP228" s="95">
        <f t="shared" si="537"/>
        <v>17.548103196531695</v>
      </c>
      <c r="EQ228" s="95">
        <f t="shared" si="538"/>
        <v>22.119785762163943</v>
      </c>
      <c r="ER228" s="95">
        <f t="shared" si="539"/>
        <v>27.406855419996166</v>
      </c>
      <c r="ES228" s="95">
        <f t="shared" si="540"/>
        <v>1</v>
      </c>
      <c r="ET228" s="95">
        <f t="shared" si="541"/>
        <v>1</v>
      </c>
      <c r="EU228" s="95">
        <f t="shared" si="542"/>
        <v>1</v>
      </c>
      <c r="EV228" s="95">
        <f t="shared" si="543"/>
        <v>1</v>
      </c>
      <c r="EW228" s="95">
        <f t="shared" si="544"/>
        <v>1</v>
      </c>
      <c r="EX228" s="95">
        <f t="shared" si="545"/>
        <v>1</v>
      </c>
      <c r="EY228" s="95">
        <f t="shared" si="546"/>
        <v>1</v>
      </c>
      <c r="EZ228" s="95">
        <f t="shared" si="547"/>
        <v>1</v>
      </c>
      <c r="FA228" s="95">
        <f t="shared" si="548"/>
        <v>1</v>
      </c>
      <c r="FB228" s="95">
        <f t="shared" si="549"/>
        <v>1</v>
      </c>
      <c r="FC228" s="95">
        <f t="shared" si="550"/>
        <v>1</v>
      </c>
      <c r="FD228" s="95">
        <f t="shared" si="551"/>
        <v>1</v>
      </c>
      <c r="FE228" s="95">
        <f t="shared" si="552"/>
        <v>1</v>
      </c>
      <c r="FF228" s="95">
        <f t="shared" si="553"/>
        <v>1</v>
      </c>
      <c r="FG228" s="95">
        <f t="shared" si="554"/>
        <v>1</v>
      </c>
      <c r="FH228" s="95">
        <f t="shared" si="555"/>
        <v>1</v>
      </c>
      <c r="FI228" s="95">
        <f t="shared" si="556"/>
        <v>1</v>
      </c>
      <c r="FJ228" s="95">
        <f t="shared" si="557"/>
        <v>1</v>
      </c>
      <c r="FK228" s="95">
        <f t="shared" si="558"/>
        <v>1</v>
      </c>
      <c r="FL228" s="95">
        <f t="shared" si="559"/>
        <v>1</v>
      </c>
      <c r="FM228" s="95">
        <f t="shared" si="560"/>
        <v>1</v>
      </c>
      <c r="FN228" s="95">
        <f t="shared" si="561"/>
        <v>1</v>
      </c>
      <c r="FO228" s="95">
        <f t="shared" si="562"/>
        <v>1</v>
      </c>
      <c r="FP228" s="95">
        <f t="shared" si="563"/>
        <v>1</v>
      </c>
      <c r="FQ228" s="115">
        <f t="shared" si="564"/>
        <v>3.9715256730367305</v>
      </c>
      <c r="FR228" s="115">
        <f t="shared" si="565"/>
        <v>2.3909351805463661</v>
      </c>
      <c r="FS228" s="115">
        <f t="shared" si="566"/>
        <v>2.3097214093000176</v>
      </c>
      <c r="FT228" s="115">
        <f t="shared" si="567"/>
        <v>2.3471835593897543</v>
      </c>
      <c r="FU228" s="115">
        <f t="shared" si="568"/>
        <v>2.3850881285230199</v>
      </c>
      <c r="FV228" s="115">
        <f t="shared" si="569"/>
        <v>2.4128811742156748</v>
      </c>
      <c r="FW228" s="115">
        <f t="shared" si="570"/>
        <v>2.4324931705643347</v>
      </c>
      <c r="FX228" s="115">
        <f t="shared" si="571"/>
        <v>2.4464808304934289</v>
      </c>
      <c r="FZ228" s="90">
        <f t="shared" si="595"/>
        <v>2.3097214093000176</v>
      </c>
      <c r="GC228" s="35"/>
      <c r="GI228" s="31"/>
      <c r="GJ228" s="31"/>
      <c r="GK228" s="31"/>
    </row>
    <row r="229" spans="24:193" x14ac:dyDescent="0.3">
      <c r="X229" s="118">
        <f t="shared" si="596"/>
        <v>12.250430000000003</v>
      </c>
      <c r="Y229" s="118">
        <v>10</v>
      </c>
      <c r="Z229" s="40">
        <v>1.7999999999999999E-2</v>
      </c>
      <c r="AA229" s="40">
        <v>10000000</v>
      </c>
      <c r="AB229" s="40">
        <v>10000000</v>
      </c>
      <c r="AC229" s="98">
        <v>3900000</v>
      </c>
      <c r="AD229" s="42">
        <v>0.33</v>
      </c>
      <c r="AE229" s="42">
        <v>0.33</v>
      </c>
      <c r="AF229" s="41">
        <v>1.7999999999999999E-2</v>
      </c>
      <c r="AG229" s="40">
        <v>10000000</v>
      </c>
      <c r="AH229" s="40">
        <v>10000000</v>
      </c>
      <c r="AI229" s="98">
        <v>3900000</v>
      </c>
      <c r="AJ229" s="42">
        <v>0.33</v>
      </c>
      <c r="AK229" s="42">
        <v>0.33</v>
      </c>
      <c r="AL229" s="42">
        <f>AL204</f>
        <v>0.40129999999999999</v>
      </c>
      <c r="AM229" s="40">
        <v>6000</v>
      </c>
      <c r="AN229" s="40">
        <f>AN204</f>
        <v>10000</v>
      </c>
      <c r="AO229" s="40">
        <f>AO204</f>
        <v>10000</v>
      </c>
      <c r="AP229" s="42">
        <v>0.03</v>
      </c>
      <c r="AQ229" s="42">
        <v>0.03</v>
      </c>
      <c r="AR229" s="4">
        <f t="shared" si="572"/>
        <v>0.41930000000000001</v>
      </c>
      <c r="AS229" s="11">
        <f t="shared" si="573"/>
        <v>1.2250430000000003</v>
      </c>
      <c r="AT229" s="15">
        <f t="shared" si="574"/>
        <v>17756.844461901022</v>
      </c>
      <c r="AU229" s="19">
        <f t="shared" si="575"/>
        <v>0.40002300769177906</v>
      </c>
      <c r="AV229" s="13">
        <f t="shared" si="576"/>
        <v>0.5</v>
      </c>
      <c r="AW229" s="11">
        <f t="shared" si="577"/>
        <v>1</v>
      </c>
      <c r="AX229" s="11">
        <f t="shared" si="578"/>
        <v>0.8911</v>
      </c>
      <c r="AY229" s="11">
        <f t="shared" si="579"/>
        <v>201997.53114128605</v>
      </c>
      <c r="AZ229" s="11">
        <f t="shared" si="580"/>
        <v>1</v>
      </c>
      <c r="BA229" s="11">
        <f t="shared" si="581"/>
        <v>0.34752899999999998</v>
      </c>
      <c r="BB229" s="11">
        <f t="shared" si="582"/>
        <v>1.025058</v>
      </c>
      <c r="BC229" s="11">
        <f t="shared" si="583"/>
        <v>0.99909999999999999</v>
      </c>
      <c r="BD229" s="11">
        <f t="shared" si="584"/>
        <v>0.8911</v>
      </c>
      <c r="BE229" s="11">
        <f t="shared" si="585"/>
        <v>201997.53114128605</v>
      </c>
      <c r="BF229" s="11">
        <f t="shared" si="586"/>
        <v>1</v>
      </c>
      <c r="BG229" s="11">
        <f t="shared" si="587"/>
        <v>0.34752899999999998</v>
      </c>
      <c r="BH229" s="11">
        <f t="shared" si="588"/>
        <v>1.025058</v>
      </c>
      <c r="BI229" s="121">
        <f>16*X229^2/(3*BI206^2*Y229^2)</f>
        <v>8.0038952098613372</v>
      </c>
      <c r="BJ229" s="121">
        <f>16*X229^2/(3*BJ206^2*Y229^2)</f>
        <v>2.0009738024653343</v>
      </c>
      <c r="BK229" s="121">
        <f>16*X229^2/(3*BK206^2*Y229^2)</f>
        <v>0.88932168998459304</v>
      </c>
      <c r="BL229" s="121">
        <f>16*X229^2/(3*BL206^2*Y229^2)</f>
        <v>0.50024345061633357</v>
      </c>
      <c r="BM229" s="121">
        <f>16*X229^2/(3*BM206^2*Y229^2)</f>
        <v>0.32015580839445351</v>
      </c>
      <c r="BN229" s="121">
        <f>16*X229^2/(3*BN206^2*Y229^2)</f>
        <v>0.22233042249614826</v>
      </c>
      <c r="BO229" s="121">
        <f>16*X229^2/(3*BO206^2*Y229^2)</f>
        <v>0.16334480020125178</v>
      </c>
      <c r="BP229" s="121">
        <f>16*X229^2/(3*BP206^2*Y229^2)</f>
        <v>0.12506086265408339</v>
      </c>
      <c r="BQ229" s="121">
        <f t="shared" si="589"/>
        <v>1.3333333333333333</v>
      </c>
      <c r="BR229" s="121">
        <f t="shared" si="589"/>
        <v>1.3333333333333333</v>
      </c>
      <c r="BS229" s="121">
        <f t="shared" si="589"/>
        <v>1.3333333333333333</v>
      </c>
      <c r="BT229" s="121">
        <f t="shared" si="589"/>
        <v>1.3333333333333333</v>
      </c>
      <c r="BU229" s="121">
        <f t="shared" si="589"/>
        <v>1.3333333333333333</v>
      </c>
      <c r="BV229" s="121">
        <f t="shared" si="589"/>
        <v>1.3333333333333333</v>
      </c>
      <c r="BW229" s="121">
        <f t="shared" si="589"/>
        <v>1.3333333333333333</v>
      </c>
      <c r="BX229" s="121">
        <f t="shared" si="589"/>
        <v>1.3333333333333333</v>
      </c>
      <c r="BY229" s="121">
        <f>(BI206^2*Y229^2)/X229^2</f>
        <v>0.6663422238165122</v>
      </c>
      <c r="BZ229" s="121">
        <f>(BJ206^2*Y229^2)/X229^2</f>
        <v>2.6653688952660488</v>
      </c>
      <c r="CA229" s="121">
        <f>(BK206^2*Y229^2)/X229^2</f>
        <v>5.9970800143486098</v>
      </c>
      <c r="CB229" s="121">
        <f>(BL206^2*Y229^2)/X229^2</f>
        <v>10.661475581064195</v>
      </c>
      <c r="CC229" s="121">
        <f>(BM206^2*Y229^2)/X229^2</f>
        <v>16.658555595412807</v>
      </c>
      <c r="CD229" s="121">
        <f>(BN206^2*Y229^2)/X229^2</f>
        <v>23.988320057394439</v>
      </c>
      <c r="CE229" s="121">
        <f>(BO206^2*Y229^2)/X229^2</f>
        <v>32.6507689670091</v>
      </c>
      <c r="CF229" s="121">
        <f>(BP206^2*Y229^2)/X229^2</f>
        <v>42.645902324256781</v>
      </c>
      <c r="CG229" s="121">
        <f t="shared" si="590"/>
        <v>2.0009738024653343</v>
      </c>
      <c r="CH229" s="121">
        <f t="shared" si="481"/>
        <v>0.50024345061633357</v>
      </c>
      <c r="CI229" s="121">
        <f t="shared" si="482"/>
        <v>0.22233042249614826</v>
      </c>
      <c r="CJ229" s="121">
        <f t="shared" si="483"/>
        <v>0.12506086265408339</v>
      </c>
      <c r="CK229" s="121">
        <f t="shared" si="484"/>
        <v>8.0038952098613378E-2</v>
      </c>
      <c r="CL229" s="121">
        <f t="shared" si="485"/>
        <v>5.5582605624037065E-2</v>
      </c>
      <c r="CM229" s="121">
        <f t="shared" si="486"/>
        <v>4.0836200050312944E-2</v>
      </c>
      <c r="CN229" s="121">
        <f t="shared" si="487"/>
        <v>3.1265215663520848E-2</v>
      </c>
      <c r="CO229" s="95">
        <f t="shared" si="488"/>
        <v>5.3612874705172411</v>
      </c>
      <c r="CP229" s="95">
        <f t="shared" si="489"/>
        <v>8.0550338820689635</v>
      </c>
      <c r="CQ229" s="95">
        <f t="shared" si="490"/>
        <v>12.544611234655168</v>
      </c>
      <c r="CR229" s="95">
        <f t="shared" si="491"/>
        <v>18.830019528275855</v>
      </c>
      <c r="CS229" s="95">
        <f t="shared" si="492"/>
        <v>26.911258762931023</v>
      </c>
      <c r="CT229" s="95">
        <f t="shared" si="493"/>
        <v>36.788328938620673</v>
      </c>
      <c r="CU229" s="95">
        <f t="shared" si="494"/>
        <v>48.461230055344799</v>
      </c>
      <c r="CV229" s="95">
        <f t="shared" si="495"/>
        <v>61.929962113103414</v>
      </c>
      <c r="CW229" s="95">
        <f t="shared" si="496"/>
        <v>5.3612874705172411</v>
      </c>
      <c r="CX229" s="95">
        <f t="shared" si="497"/>
        <v>8.0550338820689635</v>
      </c>
      <c r="CY229" s="95">
        <f t="shared" si="498"/>
        <v>12.544611234655168</v>
      </c>
      <c r="CZ229" s="95">
        <f t="shared" si="499"/>
        <v>18.830019528275855</v>
      </c>
      <c r="DA229" s="95">
        <f t="shared" si="500"/>
        <v>26.911258762931023</v>
      </c>
      <c r="DB229" s="95">
        <f t="shared" si="501"/>
        <v>36.788328938620673</v>
      </c>
      <c r="DC229" s="95">
        <f t="shared" si="502"/>
        <v>48.461230055344799</v>
      </c>
      <c r="DD229" s="95">
        <f t="shared" si="503"/>
        <v>61.929962113103414</v>
      </c>
      <c r="DE229" s="13">
        <f t="shared" si="591"/>
        <v>11.403725433677849</v>
      </c>
      <c r="DF229" s="13">
        <f t="shared" si="592"/>
        <v>7.3998306977313835</v>
      </c>
      <c r="DG229" s="13">
        <f t="shared" si="593"/>
        <v>9.6198897043332039</v>
      </c>
      <c r="DH229" s="13">
        <f t="shared" si="594"/>
        <v>13.895207031680528</v>
      </c>
      <c r="DI229" s="13">
        <f t="shared" si="504"/>
        <v>19.712199403807261</v>
      </c>
      <c r="DJ229" s="13">
        <f t="shared" si="505"/>
        <v>26.944138479890587</v>
      </c>
      <c r="DK229" s="13">
        <f t="shared" si="506"/>
        <v>35.547601767210352</v>
      </c>
      <c r="DL229" s="13">
        <f t="shared" si="507"/>
        <v>45.504451186910863</v>
      </c>
      <c r="DM229" s="95">
        <f t="shared" si="508"/>
        <v>11.403725433677849</v>
      </c>
      <c r="DN229" s="95">
        <f t="shared" si="509"/>
        <v>7.3998306977313835</v>
      </c>
      <c r="DO229" s="95">
        <f t="shared" si="510"/>
        <v>9.6198897043332039</v>
      </c>
      <c r="DP229" s="95">
        <f t="shared" si="511"/>
        <v>13.895207031680528</v>
      </c>
      <c r="DQ229" s="95">
        <f t="shared" si="512"/>
        <v>19.712199403807261</v>
      </c>
      <c r="DR229" s="95">
        <f t="shared" si="513"/>
        <v>26.944138479890587</v>
      </c>
      <c r="DS229" s="95">
        <f t="shared" si="514"/>
        <v>35.547601767210352</v>
      </c>
      <c r="DT229" s="95">
        <f t="shared" si="515"/>
        <v>45.504451186910863</v>
      </c>
      <c r="DU229" s="95">
        <f t="shared" si="516"/>
        <v>8.7495112334515035</v>
      </c>
      <c r="DV229" s="95">
        <f t="shared" si="517"/>
        <v>6.8942185218665193</v>
      </c>
      <c r="DW229" s="95">
        <f t="shared" si="518"/>
        <v>7.9229317038736173</v>
      </c>
      <c r="DX229" s="95">
        <f t="shared" si="519"/>
        <v>9.9039940444812018</v>
      </c>
      <c r="DY229" s="95">
        <f t="shared" si="520"/>
        <v>12.599425433938311</v>
      </c>
      <c r="DZ229" s="95">
        <f t="shared" si="521"/>
        <v>15.950503507501193</v>
      </c>
      <c r="EA229" s="95">
        <f t="shared" si="522"/>
        <v>19.937107497873129</v>
      </c>
      <c r="EB229" s="95">
        <f t="shared" si="523"/>
        <v>24.550832727178591</v>
      </c>
      <c r="EC229" s="95">
        <f t="shared" si="524"/>
        <v>8.7495112334515035</v>
      </c>
      <c r="ED229" s="95">
        <f t="shared" si="525"/>
        <v>6.8942185218665184</v>
      </c>
      <c r="EE229" s="95">
        <f t="shared" si="526"/>
        <v>7.9229317038736173</v>
      </c>
      <c r="EF229" s="95">
        <f t="shared" si="527"/>
        <v>9.9039940444812018</v>
      </c>
      <c r="EG229" s="95">
        <f t="shared" si="528"/>
        <v>12.599425433938311</v>
      </c>
      <c r="EH229" s="95">
        <f t="shared" si="529"/>
        <v>15.950503507501193</v>
      </c>
      <c r="EI229" s="95">
        <f t="shared" si="530"/>
        <v>19.937107497873129</v>
      </c>
      <c r="EJ229" s="95">
        <f t="shared" si="531"/>
        <v>24.550832727178591</v>
      </c>
      <c r="EK229" s="95">
        <f t="shared" si="532"/>
        <v>8.7495112334515035</v>
      </c>
      <c r="EL229" s="95">
        <f t="shared" si="533"/>
        <v>6.8942185218665184</v>
      </c>
      <c r="EM229" s="95">
        <f t="shared" si="534"/>
        <v>7.9229317038736173</v>
      </c>
      <c r="EN229" s="95">
        <f t="shared" si="535"/>
        <v>9.9039940444812018</v>
      </c>
      <c r="EO229" s="95">
        <f t="shared" si="536"/>
        <v>12.599425433938311</v>
      </c>
      <c r="EP229" s="95">
        <f t="shared" si="537"/>
        <v>15.950503507501193</v>
      </c>
      <c r="EQ229" s="95">
        <f t="shared" si="538"/>
        <v>19.937107497873129</v>
      </c>
      <c r="ER229" s="95">
        <f t="shared" si="539"/>
        <v>24.550832727178591</v>
      </c>
      <c r="ES229" s="95">
        <f t="shared" si="540"/>
        <v>1</v>
      </c>
      <c r="ET229" s="95">
        <f t="shared" si="541"/>
        <v>1</v>
      </c>
      <c r="EU229" s="95">
        <f t="shared" si="542"/>
        <v>1</v>
      </c>
      <c r="EV229" s="95">
        <f t="shared" si="543"/>
        <v>1</v>
      </c>
      <c r="EW229" s="95">
        <f t="shared" si="544"/>
        <v>1</v>
      </c>
      <c r="EX229" s="95">
        <f t="shared" si="545"/>
        <v>1</v>
      </c>
      <c r="EY229" s="95">
        <f t="shared" si="546"/>
        <v>1</v>
      </c>
      <c r="EZ229" s="95">
        <f t="shared" si="547"/>
        <v>1</v>
      </c>
      <c r="FA229" s="95">
        <f t="shared" si="548"/>
        <v>1</v>
      </c>
      <c r="FB229" s="95">
        <f t="shared" si="549"/>
        <v>1</v>
      </c>
      <c r="FC229" s="95">
        <f t="shared" si="550"/>
        <v>1</v>
      </c>
      <c r="FD229" s="95">
        <f t="shared" si="551"/>
        <v>1</v>
      </c>
      <c r="FE229" s="95">
        <f t="shared" si="552"/>
        <v>1</v>
      </c>
      <c r="FF229" s="95">
        <f t="shared" si="553"/>
        <v>1</v>
      </c>
      <c r="FG229" s="95">
        <f t="shared" si="554"/>
        <v>1</v>
      </c>
      <c r="FH229" s="95">
        <f t="shared" si="555"/>
        <v>1</v>
      </c>
      <c r="FI229" s="95">
        <f t="shared" si="556"/>
        <v>1</v>
      </c>
      <c r="FJ229" s="95">
        <f t="shared" si="557"/>
        <v>1</v>
      </c>
      <c r="FK229" s="95">
        <f t="shared" si="558"/>
        <v>1</v>
      </c>
      <c r="FL229" s="95">
        <f t="shared" si="559"/>
        <v>1</v>
      </c>
      <c r="FM229" s="95">
        <f t="shared" si="560"/>
        <v>1</v>
      </c>
      <c r="FN229" s="95">
        <f t="shared" si="561"/>
        <v>1</v>
      </c>
      <c r="FO229" s="95">
        <f t="shared" si="562"/>
        <v>1</v>
      </c>
      <c r="FP229" s="95">
        <f t="shared" si="563"/>
        <v>1</v>
      </c>
      <c r="FQ229" s="115">
        <f t="shared" si="564"/>
        <v>4.3317933548550132</v>
      </c>
      <c r="FR229" s="115">
        <f t="shared" si="565"/>
        <v>2.4380574417596095</v>
      </c>
      <c r="FS229" s="115">
        <f t="shared" si="566"/>
        <v>2.3074396571080333</v>
      </c>
      <c r="FT229" s="115">
        <f t="shared" si="567"/>
        <v>2.3360802535424914</v>
      </c>
      <c r="FU229" s="115">
        <f t="shared" si="568"/>
        <v>2.3737865315821862</v>
      </c>
      <c r="FV229" s="115">
        <f t="shared" si="569"/>
        <v>2.4031039117290183</v>
      </c>
      <c r="FW229" s="115">
        <f t="shared" si="570"/>
        <v>2.4243493454173093</v>
      </c>
      <c r="FX229" s="115">
        <f t="shared" si="571"/>
        <v>2.4397317145522606</v>
      </c>
      <c r="FZ229" s="90">
        <f t="shared" si="595"/>
        <v>2.3074396571080333</v>
      </c>
      <c r="GC229" s="35"/>
      <c r="GI229" s="31"/>
      <c r="GJ229" s="31"/>
      <c r="GK229" s="31"/>
    </row>
    <row r="230" spans="24:193" x14ac:dyDescent="0.3">
      <c r="X230" s="118">
        <f t="shared" si="596"/>
        <v>13.107960100000005</v>
      </c>
      <c r="Y230" s="118">
        <v>10</v>
      </c>
      <c r="Z230" s="40">
        <v>1.7999999999999999E-2</v>
      </c>
      <c r="AA230" s="40">
        <v>10000000</v>
      </c>
      <c r="AB230" s="40">
        <v>10000000</v>
      </c>
      <c r="AC230" s="98">
        <v>3900000</v>
      </c>
      <c r="AD230" s="42">
        <v>0.33</v>
      </c>
      <c r="AE230" s="42">
        <v>0.33</v>
      </c>
      <c r="AF230" s="41">
        <v>1.7999999999999999E-2</v>
      </c>
      <c r="AG230" s="40">
        <v>10000000</v>
      </c>
      <c r="AH230" s="40">
        <v>10000000</v>
      </c>
      <c r="AI230" s="98">
        <v>3900000</v>
      </c>
      <c r="AJ230" s="42">
        <v>0.33</v>
      </c>
      <c r="AK230" s="42">
        <v>0.33</v>
      </c>
      <c r="AL230" s="42">
        <f>AL204</f>
        <v>0.40129999999999999</v>
      </c>
      <c r="AM230" s="40">
        <v>6000</v>
      </c>
      <c r="AN230" s="40">
        <f>AN204</f>
        <v>10000</v>
      </c>
      <c r="AO230" s="40">
        <f>AO204</f>
        <v>10000</v>
      </c>
      <c r="AP230" s="42">
        <v>0.03</v>
      </c>
      <c r="AQ230" s="42">
        <v>0.03</v>
      </c>
      <c r="AR230" s="4">
        <f t="shared" si="572"/>
        <v>0.41930000000000001</v>
      </c>
      <c r="AS230" s="11">
        <f t="shared" si="573"/>
        <v>1.3107960100000005</v>
      </c>
      <c r="AT230" s="15">
        <f t="shared" si="574"/>
        <v>17756.844461901022</v>
      </c>
      <c r="AU230" s="19">
        <f t="shared" si="575"/>
        <v>0.40002300769177906</v>
      </c>
      <c r="AV230" s="13">
        <f t="shared" si="576"/>
        <v>0.5</v>
      </c>
      <c r="AW230" s="11">
        <f t="shared" si="577"/>
        <v>1</v>
      </c>
      <c r="AX230" s="11">
        <f t="shared" si="578"/>
        <v>0.8911</v>
      </c>
      <c r="AY230" s="11">
        <f t="shared" si="579"/>
        <v>201997.53114128605</v>
      </c>
      <c r="AZ230" s="11">
        <f t="shared" si="580"/>
        <v>1</v>
      </c>
      <c r="BA230" s="11">
        <f t="shared" si="581"/>
        <v>0.34752899999999998</v>
      </c>
      <c r="BB230" s="11">
        <f t="shared" si="582"/>
        <v>1.025058</v>
      </c>
      <c r="BC230" s="11">
        <f t="shared" si="583"/>
        <v>0.99909999999999999</v>
      </c>
      <c r="BD230" s="11">
        <f t="shared" si="584"/>
        <v>0.8911</v>
      </c>
      <c r="BE230" s="11">
        <f t="shared" si="585"/>
        <v>201997.53114128605</v>
      </c>
      <c r="BF230" s="11">
        <f t="shared" si="586"/>
        <v>1</v>
      </c>
      <c r="BG230" s="11">
        <f t="shared" si="587"/>
        <v>0.34752899999999998</v>
      </c>
      <c r="BH230" s="11">
        <f t="shared" si="588"/>
        <v>1.025058</v>
      </c>
      <c r="BI230" s="121">
        <f>16*X230^2/(3*BI206^2*Y230^2)</f>
        <v>9.163659625770249</v>
      </c>
      <c r="BJ230" s="121">
        <f>16*X230^2/(3*BJ206^2*Y230^2)</f>
        <v>2.2909149064425622</v>
      </c>
      <c r="BK230" s="121">
        <f>16*X230^2/(3*BK206^2*Y230^2)</f>
        <v>1.0181844028633609</v>
      </c>
      <c r="BL230" s="121">
        <f>16*X230^2/(3*BL206^2*Y230^2)</f>
        <v>0.57272872661064056</v>
      </c>
      <c r="BM230" s="121">
        <f>16*X230^2/(3*BM206^2*Y230^2)</f>
        <v>0.36654638503080994</v>
      </c>
      <c r="BN230" s="121">
        <f>16*X230^2/(3*BN206^2*Y230^2)</f>
        <v>0.25454610071584022</v>
      </c>
      <c r="BO230" s="121">
        <f>16*X230^2/(3*BO206^2*Y230^2)</f>
        <v>0.18701346175041322</v>
      </c>
      <c r="BP230" s="121">
        <f>16*X230^2/(3*BP206^2*Y230^2)</f>
        <v>0.14318218165266014</v>
      </c>
      <c r="BQ230" s="121">
        <f t="shared" si="589"/>
        <v>1.3333333333333333</v>
      </c>
      <c r="BR230" s="121">
        <f t="shared" si="589"/>
        <v>1.3333333333333333</v>
      </c>
      <c r="BS230" s="121">
        <f t="shared" si="589"/>
        <v>1.3333333333333333</v>
      </c>
      <c r="BT230" s="121">
        <f t="shared" si="589"/>
        <v>1.3333333333333333</v>
      </c>
      <c r="BU230" s="121">
        <f t="shared" si="589"/>
        <v>1.3333333333333333</v>
      </c>
      <c r="BV230" s="121">
        <f t="shared" si="589"/>
        <v>1.3333333333333333</v>
      </c>
      <c r="BW230" s="121">
        <f t="shared" si="589"/>
        <v>1.3333333333333333</v>
      </c>
      <c r="BX230" s="121">
        <f t="shared" si="589"/>
        <v>1.3333333333333333</v>
      </c>
      <c r="BY230" s="121">
        <f>(BI206^2*Y230^2)/X230^2</f>
        <v>0.58200910456503796</v>
      </c>
      <c r="BZ230" s="121">
        <f>(BJ206^2*Y230^2)/X230^2</f>
        <v>2.3280364182601518</v>
      </c>
      <c r="CA230" s="121">
        <f>(BK206^2*Y230^2)/X230^2</f>
        <v>5.2380819410853423</v>
      </c>
      <c r="CB230" s="121">
        <f>(BL206^2*Y230^2)/X230^2</f>
        <v>9.3121456730406074</v>
      </c>
      <c r="CC230" s="121">
        <f>(BM206^2*Y230^2)/X230^2</f>
        <v>14.55022761412595</v>
      </c>
      <c r="CD230" s="121">
        <f>(BN206^2*Y230^2)/X230^2</f>
        <v>20.952327764341369</v>
      </c>
      <c r="CE230" s="121">
        <f>(BO206^2*Y230^2)/X230^2</f>
        <v>28.518446123686861</v>
      </c>
      <c r="CF230" s="121">
        <f>(BP206^2*Y230^2)/X230^2</f>
        <v>37.248582692162429</v>
      </c>
      <c r="CG230" s="121">
        <f t="shared" si="590"/>
        <v>2.2909149064425622</v>
      </c>
      <c r="CH230" s="121">
        <f t="shared" si="481"/>
        <v>0.57272872661064056</v>
      </c>
      <c r="CI230" s="121">
        <f t="shared" si="482"/>
        <v>0.25454610071584022</v>
      </c>
      <c r="CJ230" s="121">
        <f t="shared" si="483"/>
        <v>0.14318218165266014</v>
      </c>
      <c r="CK230" s="121">
        <f t="shared" si="484"/>
        <v>9.1636596257702485E-2</v>
      </c>
      <c r="CL230" s="121">
        <f t="shared" si="485"/>
        <v>6.3636525178960054E-2</v>
      </c>
      <c r="CM230" s="121">
        <f t="shared" si="486"/>
        <v>4.6753365437603306E-2</v>
      </c>
      <c r="CN230" s="121">
        <f t="shared" si="487"/>
        <v>3.5795545413165035E-2</v>
      </c>
      <c r="CO230" s="95">
        <f t="shared" si="488"/>
        <v>5.2476461466654207</v>
      </c>
      <c r="CP230" s="95">
        <f t="shared" si="489"/>
        <v>7.6004685866616839</v>
      </c>
      <c r="CQ230" s="95">
        <f t="shared" si="490"/>
        <v>11.521839319988789</v>
      </c>
      <c r="CR230" s="95">
        <f t="shared" si="491"/>
        <v>17.011758346646737</v>
      </c>
      <c r="CS230" s="95">
        <f t="shared" si="492"/>
        <v>24.070225666635526</v>
      </c>
      <c r="CT230" s="95">
        <f t="shared" si="493"/>
        <v>32.697241279955165</v>
      </c>
      <c r="CU230" s="95">
        <f t="shared" si="494"/>
        <v>42.892805186605628</v>
      </c>
      <c r="CV230" s="95">
        <f t="shared" si="495"/>
        <v>54.65691738658694</v>
      </c>
      <c r="CW230" s="95">
        <f t="shared" si="496"/>
        <v>5.2476461466654207</v>
      </c>
      <c r="CX230" s="95">
        <f t="shared" si="497"/>
        <v>7.6004685866616839</v>
      </c>
      <c r="CY230" s="95">
        <f t="shared" si="498"/>
        <v>11.521839319988789</v>
      </c>
      <c r="CZ230" s="95">
        <f t="shared" si="499"/>
        <v>17.011758346646737</v>
      </c>
      <c r="DA230" s="95">
        <f t="shared" si="500"/>
        <v>24.070225666635526</v>
      </c>
      <c r="DB230" s="95">
        <f t="shared" si="501"/>
        <v>32.697241279955165</v>
      </c>
      <c r="DC230" s="95">
        <f t="shared" si="502"/>
        <v>42.892805186605628</v>
      </c>
      <c r="DD230" s="95">
        <f t="shared" si="503"/>
        <v>54.65691738658694</v>
      </c>
      <c r="DE230" s="13">
        <f t="shared" si="591"/>
        <v>12.479156730335287</v>
      </c>
      <c r="DF230" s="13">
        <f t="shared" si="592"/>
        <v>7.352439324702714</v>
      </c>
      <c r="DG230" s="13">
        <f t="shared" si="593"/>
        <v>8.9897543439487038</v>
      </c>
      <c r="DH230" s="13">
        <f t="shared" si="594"/>
        <v>12.618362399651248</v>
      </c>
      <c r="DI230" s="13">
        <f t="shared" si="504"/>
        <v>17.650261999156761</v>
      </c>
      <c r="DJ230" s="13">
        <f t="shared" si="505"/>
        <v>23.940361865057209</v>
      </c>
      <c r="DK230" s="13">
        <f t="shared" si="506"/>
        <v>31.438947585437273</v>
      </c>
      <c r="DL230" s="13">
        <f t="shared" si="507"/>
        <v>40.125252873815086</v>
      </c>
      <c r="DM230" s="95">
        <f t="shared" si="508"/>
        <v>12.479156730335287</v>
      </c>
      <c r="DN230" s="95">
        <f t="shared" si="509"/>
        <v>7.352439324702714</v>
      </c>
      <c r="DO230" s="95">
        <f t="shared" si="510"/>
        <v>8.9897543439487038</v>
      </c>
      <c r="DP230" s="95">
        <f t="shared" si="511"/>
        <v>12.618362399651248</v>
      </c>
      <c r="DQ230" s="95">
        <f t="shared" si="512"/>
        <v>17.650261999156761</v>
      </c>
      <c r="DR230" s="95">
        <f t="shared" si="513"/>
        <v>23.940361865057209</v>
      </c>
      <c r="DS230" s="95">
        <f t="shared" si="514"/>
        <v>31.438947585437273</v>
      </c>
      <c r="DT230" s="95">
        <f t="shared" si="515"/>
        <v>40.125252873815086</v>
      </c>
      <c r="DU230" s="95">
        <f t="shared" si="516"/>
        <v>9.2478359842462545</v>
      </c>
      <c r="DV230" s="95">
        <f t="shared" si="517"/>
        <v>6.8722586865634785</v>
      </c>
      <c r="DW230" s="95">
        <f t="shared" si="518"/>
        <v>7.6309446216615315</v>
      </c>
      <c r="DX230" s="95">
        <f t="shared" si="519"/>
        <v>9.312339993648532</v>
      </c>
      <c r="DY230" s="95">
        <f t="shared" si="520"/>
        <v>11.643981374870599</v>
      </c>
      <c r="DZ230" s="95">
        <f t="shared" si="521"/>
        <v>14.558637529932621</v>
      </c>
      <c r="EA230" s="95">
        <f t="shared" si="522"/>
        <v>18.03327219235657</v>
      </c>
      <c r="EB230" s="95">
        <f t="shared" si="523"/>
        <v>22.058262846442776</v>
      </c>
      <c r="EC230" s="95">
        <f t="shared" si="524"/>
        <v>9.2478359842462545</v>
      </c>
      <c r="ED230" s="95">
        <f t="shared" si="525"/>
        <v>6.8722586865634785</v>
      </c>
      <c r="EE230" s="95">
        <f t="shared" si="526"/>
        <v>7.6309446216615315</v>
      </c>
      <c r="EF230" s="95">
        <f t="shared" si="527"/>
        <v>9.3123399936485303</v>
      </c>
      <c r="EG230" s="95">
        <f t="shared" si="528"/>
        <v>11.643981374870599</v>
      </c>
      <c r="EH230" s="95">
        <f t="shared" si="529"/>
        <v>14.558637529932621</v>
      </c>
      <c r="EI230" s="95">
        <f t="shared" si="530"/>
        <v>18.03327219235657</v>
      </c>
      <c r="EJ230" s="95">
        <f t="shared" si="531"/>
        <v>22.058262846442776</v>
      </c>
      <c r="EK230" s="95">
        <f t="shared" si="532"/>
        <v>9.2478359842462545</v>
      </c>
      <c r="EL230" s="95">
        <f t="shared" si="533"/>
        <v>6.8722586865634785</v>
      </c>
      <c r="EM230" s="95">
        <f t="shared" si="534"/>
        <v>7.6309446216615315</v>
      </c>
      <c r="EN230" s="95">
        <f t="shared" si="535"/>
        <v>9.3123399936485303</v>
      </c>
      <c r="EO230" s="95">
        <f t="shared" si="536"/>
        <v>11.643981374870599</v>
      </c>
      <c r="EP230" s="95">
        <f t="shared" si="537"/>
        <v>14.558637529932621</v>
      </c>
      <c r="EQ230" s="95">
        <f t="shared" si="538"/>
        <v>18.03327219235657</v>
      </c>
      <c r="ER230" s="95">
        <f t="shared" si="539"/>
        <v>22.058262846442776</v>
      </c>
      <c r="ES230" s="95">
        <f t="shared" si="540"/>
        <v>1</v>
      </c>
      <c r="ET230" s="95">
        <f t="shared" si="541"/>
        <v>1</v>
      </c>
      <c r="EU230" s="95">
        <f t="shared" si="542"/>
        <v>1</v>
      </c>
      <c r="EV230" s="95">
        <f t="shared" si="543"/>
        <v>1</v>
      </c>
      <c r="EW230" s="95">
        <f t="shared" si="544"/>
        <v>1</v>
      </c>
      <c r="EX230" s="95">
        <f t="shared" si="545"/>
        <v>1</v>
      </c>
      <c r="EY230" s="95">
        <f t="shared" si="546"/>
        <v>1</v>
      </c>
      <c r="EZ230" s="95">
        <f t="shared" si="547"/>
        <v>1</v>
      </c>
      <c r="FA230" s="95">
        <f t="shared" si="548"/>
        <v>1</v>
      </c>
      <c r="FB230" s="95">
        <f t="shared" si="549"/>
        <v>1</v>
      </c>
      <c r="FC230" s="95">
        <f t="shared" si="550"/>
        <v>1</v>
      </c>
      <c r="FD230" s="95">
        <f t="shared" si="551"/>
        <v>1</v>
      </c>
      <c r="FE230" s="95">
        <f t="shared" si="552"/>
        <v>1</v>
      </c>
      <c r="FF230" s="95">
        <f t="shared" si="553"/>
        <v>1</v>
      </c>
      <c r="FG230" s="95">
        <f t="shared" si="554"/>
        <v>1</v>
      </c>
      <c r="FH230" s="95">
        <f t="shared" si="555"/>
        <v>1</v>
      </c>
      <c r="FI230" s="95">
        <f t="shared" si="556"/>
        <v>1</v>
      </c>
      <c r="FJ230" s="95">
        <f t="shared" si="557"/>
        <v>1</v>
      </c>
      <c r="FK230" s="95">
        <f t="shared" si="558"/>
        <v>1</v>
      </c>
      <c r="FL230" s="95">
        <f t="shared" si="559"/>
        <v>1</v>
      </c>
      <c r="FM230" s="95">
        <f t="shared" si="560"/>
        <v>1</v>
      </c>
      <c r="FN230" s="95">
        <f t="shared" si="561"/>
        <v>1</v>
      </c>
      <c r="FO230" s="95">
        <f t="shared" si="562"/>
        <v>1</v>
      </c>
      <c r="FP230" s="95">
        <f t="shared" si="563"/>
        <v>1</v>
      </c>
      <c r="FQ230" s="115">
        <f t="shared" si="564"/>
        <v>4.7510453505782673</v>
      </c>
      <c r="FR230" s="115">
        <f t="shared" si="565"/>
        <v>2.5000535304991174</v>
      </c>
      <c r="FS230" s="115">
        <f t="shared" si="566"/>
        <v>2.3096426566516746</v>
      </c>
      <c r="FT230" s="115">
        <f t="shared" si="567"/>
        <v>2.3259035370447196</v>
      </c>
      <c r="FU230" s="115">
        <f t="shared" si="568"/>
        <v>2.3622035469603961</v>
      </c>
      <c r="FV230" s="115">
        <f t="shared" si="569"/>
        <v>2.3926728714869063</v>
      </c>
      <c r="FW230" s="115">
        <f t="shared" si="570"/>
        <v>2.4154786259330261</v>
      </c>
      <c r="FX230" s="115">
        <f t="shared" si="571"/>
        <v>2.4322875140400675</v>
      </c>
      <c r="FZ230" s="90">
        <f t="shared" si="595"/>
        <v>2.3096426566516746</v>
      </c>
      <c r="GC230" s="35"/>
      <c r="GI230" s="31"/>
      <c r="GJ230" s="31"/>
      <c r="GK230" s="31"/>
    </row>
    <row r="231" spans="24:193" x14ac:dyDescent="0.3">
      <c r="X231" s="118">
        <f t="shared" si="596"/>
        <v>14.025517307000007</v>
      </c>
      <c r="Y231" s="118">
        <v>10</v>
      </c>
      <c r="Z231" s="40">
        <v>1.7999999999999999E-2</v>
      </c>
      <c r="AA231" s="40">
        <v>10000000</v>
      </c>
      <c r="AB231" s="40">
        <v>10000000</v>
      </c>
      <c r="AC231" s="98">
        <v>3900000</v>
      </c>
      <c r="AD231" s="42">
        <v>0.33</v>
      </c>
      <c r="AE231" s="42">
        <v>0.33</v>
      </c>
      <c r="AF231" s="41">
        <v>1.7999999999999999E-2</v>
      </c>
      <c r="AG231" s="40">
        <v>10000000</v>
      </c>
      <c r="AH231" s="40">
        <v>10000000</v>
      </c>
      <c r="AI231" s="98">
        <v>3900000</v>
      </c>
      <c r="AJ231" s="42">
        <v>0.33</v>
      </c>
      <c r="AK231" s="42">
        <v>0.33</v>
      </c>
      <c r="AL231" s="42">
        <f>AL204</f>
        <v>0.40129999999999999</v>
      </c>
      <c r="AM231" s="40">
        <v>6000</v>
      </c>
      <c r="AN231" s="40">
        <f>AN204</f>
        <v>10000</v>
      </c>
      <c r="AO231" s="40">
        <f>AO204</f>
        <v>10000</v>
      </c>
      <c r="AP231" s="42">
        <v>0.03</v>
      </c>
      <c r="AQ231" s="42">
        <v>0.03</v>
      </c>
      <c r="AR231" s="4">
        <f t="shared" si="572"/>
        <v>0.41930000000000001</v>
      </c>
      <c r="AS231" s="11">
        <f t="shared" si="573"/>
        <v>1.4025517307000006</v>
      </c>
      <c r="AT231" s="15">
        <f t="shared" si="574"/>
        <v>17756.844461901022</v>
      </c>
      <c r="AU231" s="19">
        <f t="shared" si="575"/>
        <v>0.40002300769177906</v>
      </c>
      <c r="AV231" s="13">
        <f t="shared" si="576"/>
        <v>0.5</v>
      </c>
      <c r="AW231" s="11">
        <f t="shared" si="577"/>
        <v>1</v>
      </c>
      <c r="AX231" s="11">
        <f t="shared" si="578"/>
        <v>0.8911</v>
      </c>
      <c r="AY231" s="11">
        <f t="shared" si="579"/>
        <v>201997.53114128605</v>
      </c>
      <c r="AZ231" s="11">
        <f t="shared" si="580"/>
        <v>1</v>
      </c>
      <c r="BA231" s="11">
        <f t="shared" si="581"/>
        <v>0.34752899999999998</v>
      </c>
      <c r="BB231" s="11">
        <f t="shared" si="582"/>
        <v>1.025058</v>
      </c>
      <c r="BC231" s="11">
        <f t="shared" si="583"/>
        <v>0.99909999999999999</v>
      </c>
      <c r="BD231" s="11">
        <f t="shared" si="584"/>
        <v>0.8911</v>
      </c>
      <c r="BE231" s="11">
        <f t="shared" si="585"/>
        <v>201997.53114128605</v>
      </c>
      <c r="BF231" s="11">
        <f t="shared" si="586"/>
        <v>1</v>
      </c>
      <c r="BG231" s="11">
        <f t="shared" si="587"/>
        <v>0.34752899999999998</v>
      </c>
      <c r="BH231" s="11">
        <f t="shared" si="588"/>
        <v>1.025058</v>
      </c>
      <c r="BI231" s="121">
        <f>16*X231^2/(3*BI206^2*Y231^2)</f>
        <v>10.491473905544359</v>
      </c>
      <c r="BJ231" s="121">
        <f>16*X231^2/(3*BJ206^2*Y231^2)</f>
        <v>2.6228684763860897</v>
      </c>
      <c r="BK231" s="121">
        <f>16*X231^2/(3*BK206^2*Y231^2)</f>
        <v>1.1657193228382621</v>
      </c>
      <c r="BL231" s="121">
        <f>16*X231^2/(3*BL206^2*Y231^2)</f>
        <v>0.65571711909652242</v>
      </c>
      <c r="BM231" s="121">
        <f>16*X231^2/(3*BM206^2*Y231^2)</f>
        <v>0.41965895622177429</v>
      </c>
      <c r="BN231" s="121">
        <f>16*X231^2/(3*BN206^2*Y231^2)</f>
        <v>0.29142983070956552</v>
      </c>
      <c r="BO231" s="121">
        <f>16*X231^2/(3*BO206^2*Y231^2)</f>
        <v>0.21411171235804813</v>
      </c>
      <c r="BP231" s="121">
        <f>16*X231^2/(3*BP206^2*Y231^2)</f>
        <v>0.1639292797741306</v>
      </c>
      <c r="BQ231" s="121">
        <f t="shared" si="589"/>
        <v>1.3333333333333333</v>
      </c>
      <c r="BR231" s="121">
        <f t="shared" si="589"/>
        <v>1.3333333333333333</v>
      </c>
      <c r="BS231" s="121">
        <f t="shared" si="589"/>
        <v>1.3333333333333333</v>
      </c>
      <c r="BT231" s="121">
        <f t="shared" si="589"/>
        <v>1.3333333333333333</v>
      </c>
      <c r="BU231" s="121">
        <f t="shared" si="589"/>
        <v>1.3333333333333333</v>
      </c>
      <c r="BV231" s="121">
        <f t="shared" si="589"/>
        <v>1.3333333333333333</v>
      </c>
      <c r="BW231" s="121">
        <f t="shared" si="589"/>
        <v>1.3333333333333333</v>
      </c>
      <c r="BX231" s="121">
        <f t="shared" si="589"/>
        <v>1.3333333333333333</v>
      </c>
      <c r="BY231" s="121">
        <f>(BI206^2*Y231^2)/X231^2</f>
        <v>0.50834929213471736</v>
      </c>
      <c r="BZ231" s="121">
        <f>(BJ206^2*Y231^2)/X231^2</f>
        <v>2.0333971685388694</v>
      </c>
      <c r="CA231" s="121">
        <f>(BK206^2*Y231^2)/X231^2</f>
        <v>4.575143629212457</v>
      </c>
      <c r="CB231" s="121">
        <f>(BL206^2*Y231^2)/X231^2</f>
        <v>8.1335886741554777</v>
      </c>
      <c r="CC231" s="121">
        <f>(BM206^2*Y231^2)/X231^2</f>
        <v>12.708732303367935</v>
      </c>
      <c r="CD231" s="121">
        <f>(BN206^2*Y231^2)/X231^2</f>
        <v>18.300574516849828</v>
      </c>
      <c r="CE231" s="121">
        <f>(BO206^2*Y231^2)/X231^2</f>
        <v>24.909115314601152</v>
      </c>
      <c r="CF231" s="121">
        <f>(BP206^2*Y231^2)/X231^2</f>
        <v>32.534354696621911</v>
      </c>
      <c r="CG231" s="121">
        <f t="shared" si="590"/>
        <v>2.6228684763860897</v>
      </c>
      <c r="CH231" s="121">
        <f t="shared" si="481"/>
        <v>0.65571711909652242</v>
      </c>
      <c r="CI231" s="121">
        <f t="shared" si="482"/>
        <v>0.29142983070956552</v>
      </c>
      <c r="CJ231" s="121">
        <f t="shared" si="483"/>
        <v>0.1639292797741306</v>
      </c>
      <c r="CK231" s="121">
        <f t="shared" si="484"/>
        <v>0.10491473905544357</v>
      </c>
      <c r="CL231" s="121">
        <f t="shared" si="485"/>
        <v>7.285745767739138E-2</v>
      </c>
      <c r="CM231" s="121">
        <f t="shared" si="486"/>
        <v>5.3527928089512032E-2</v>
      </c>
      <c r="CN231" s="121">
        <f t="shared" si="487"/>
        <v>4.0982319943532651E-2</v>
      </c>
      <c r="CO231" s="95">
        <f t="shared" si="488"/>
        <v>5.1483874132810037</v>
      </c>
      <c r="CP231" s="95">
        <f t="shared" si="489"/>
        <v>7.203433653124014</v>
      </c>
      <c r="CQ231" s="95">
        <f t="shared" si="490"/>
        <v>10.628510719529032</v>
      </c>
      <c r="CR231" s="95">
        <f t="shared" si="491"/>
        <v>15.423618612496057</v>
      </c>
      <c r="CS231" s="95">
        <f t="shared" si="492"/>
        <v>21.588757332025089</v>
      </c>
      <c r="CT231" s="95">
        <f t="shared" si="493"/>
        <v>29.12392687811613</v>
      </c>
      <c r="CU231" s="95">
        <f t="shared" si="494"/>
        <v>38.029127250769179</v>
      </c>
      <c r="CV231" s="95">
        <f t="shared" si="495"/>
        <v>48.304358449984221</v>
      </c>
      <c r="CW231" s="95">
        <f t="shared" si="496"/>
        <v>5.1483874132810037</v>
      </c>
      <c r="CX231" s="95">
        <f t="shared" si="497"/>
        <v>7.203433653124014</v>
      </c>
      <c r="CY231" s="95">
        <f t="shared" si="498"/>
        <v>10.628510719529032</v>
      </c>
      <c r="CZ231" s="95">
        <f t="shared" si="499"/>
        <v>15.423618612496057</v>
      </c>
      <c r="DA231" s="95">
        <f t="shared" si="500"/>
        <v>21.588757332025089</v>
      </c>
      <c r="DB231" s="95">
        <f t="shared" si="501"/>
        <v>29.12392687811613</v>
      </c>
      <c r="DC231" s="95">
        <f t="shared" si="502"/>
        <v>38.029127250769179</v>
      </c>
      <c r="DD231" s="95">
        <f t="shared" si="503"/>
        <v>48.304358449984221</v>
      </c>
      <c r="DE231" s="13">
        <f t="shared" si="591"/>
        <v>13.733311197679075</v>
      </c>
      <c r="DF231" s="13">
        <f t="shared" si="592"/>
        <v>7.3897536449249586</v>
      </c>
      <c r="DG231" s="13">
        <f t="shared" si="593"/>
        <v>8.4743509520507185</v>
      </c>
      <c r="DH231" s="13">
        <f t="shared" si="594"/>
        <v>11.522793793251999</v>
      </c>
      <c r="DI231" s="13">
        <f t="shared" si="504"/>
        <v>15.86187925958971</v>
      </c>
      <c r="DJ231" s="13">
        <f t="shared" si="505"/>
        <v>21.325492347559393</v>
      </c>
      <c r="DK231" s="13">
        <f t="shared" si="506"/>
        <v>27.856715026959201</v>
      </c>
      <c r="DL231" s="13">
        <f t="shared" si="507"/>
        <v>35.431771976396043</v>
      </c>
      <c r="DM231" s="95">
        <f t="shared" si="508"/>
        <v>13.733311197679075</v>
      </c>
      <c r="DN231" s="95">
        <f t="shared" si="509"/>
        <v>7.3897536449249586</v>
      </c>
      <c r="DO231" s="95">
        <f t="shared" si="510"/>
        <v>8.4743509520507185</v>
      </c>
      <c r="DP231" s="95">
        <f t="shared" si="511"/>
        <v>11.522793793251999</v>
      </c>
      <c r="DQ231" s="95">
        <f t="shared" si="512"/>
        <v>15.86187925958971</v>
      </c>
      <c r="DR231" s="95">
        <f t="shared" si="513"/>
        <v>21.325492347559393</v>
      </c>
      <c r="DS231" s="95">
        <f t="shared" si="514"/>
        <v>27.856715026959201</v>
      </c>
      <c r="DT231" s="95">
        <f t="shared" si="515"/>
        <v>35.431771976396043</v>
      </c>
      <c r="DU231" s="95">
        <f t="shared" si="516"/>
        <v>9.8289760480882791</v>
      </c>
      <c r="DV231" s="95">
        <f t="shared" si="517"/>
        <v>6.8895490977535001</v>
      </c>
      <c r="DW231" s="95">
        <f t="shared" si="518"/>
        <v>7.3921211211509785</v>
      </c>
      <c r="DX231" s="95">
        <f t="shared" si="519"/>
        <v>8.8046841773640985</v>
      </c>
      <c r="DY231" s="95">
        <f t="shared" si="520"/>
        <v>10.815294888071936</v>
      </c>
      <c r="DZ231" s="95">
        <f t="shared" si="521"/>
        <v>13.346980211870623</v>
      </c>
      <c r="EA231" s="95">
        <f t="shared" si="522"/>
        <v>16.373365927269468</v>
      </c>
      <c r="EB231" s="95">
        <f t="shared" si="523"/>
        <v>19.883435216043917</v>
      </c>
      <c r="EC231" s="95">
        <f t="shared" si="524"/>
        <v>9.8289760480882808</v>
      </c>
      <c r="ED231" s="95">
        <f t="shared" si="525"/>
        <v>6.8895490977535001</v>
      </c>
      <c r="EE231" s="95">
        <f t="shared" si="526"/>
        <v>7.3921211211509785</v>
      </c>
      <c r="EF231" s="95">
        <f t="shared" si="527"/>
        <v>8.8046841773640985</v>
      </c>
      <c r="EG231" s="95">
        <f t="shared" si="528"/>
        <v>10.815294888071936</v>
      </c>
      <c r="EH231" s="95">
        <f t="shared" si="529"/>
        <v>13.346980211870624</v>
      </c>
      <c r="EI231" s="95">
        <f t="shared" si="530"/>
        <v>16.373365927269472</v>
      </c>
      <c r="EJ231" s="95">
        <f t="shared" si="531"/>
        <v>19.883435216043917</v>
      </c>
      <c r="EK231" s="95">
        <f t="shared" si="532"/>
        <v>9.8289760480882808</v>
      </c>
      <c r="EL231" s="95">
        <f t="shared" si="533"/>
        <v>6.8895490977535001</v>
      </c>
      <c r="EM231" s="95">
        <f t="shared" si="534"/>
        <v>7.3921211211509785</v>
      </c>
      <c r="EN231" s="95">
        <f t="shared" si="535"/>
        <v>8.8046841773640985</v>
      </c>
      <c r="EO231" s="95">
        <f t="shared" si="536"/>
        <v>10.815294888071936</v>
      </c>
      <c r="EP231" s="95">
        <f t="shared" si="537"/>
        <v>13.346980211870624</v>
      </c>
      <c r="EQ231" s="95">
        <f t="shared" si="538"/>
        <v>16.373365927269472</v>
      </c>
      <c r="ER231" s="95">
        <f t="shared" si="539"/>
        <v>19.883435216043917</v>
      </c>
      <c r="ES231" s="95">
        <f t="shared" si="540"/>
        <v>1</v>
      </c>
      <c r="ET231" s="95">
        <f t="shared" si="541"/>
        <v>1</v>
      </c>
      <c r="EU231" s="95">
        <f t="shared" si="542"/>
        <v>1</v>
      </c>
      <c r="EV231" s="95">
        <f t="shared" si="543"/>
        <v>1</v>
      </c>
      <c r="EW231" s="95">
        <f t="shared" si="544"/>
        <v>1</v>
      </c>
      <c r="EX231" s="95">
        <f t="shared" si="545"/>
        <v>1</v>
      </c>
      <c r="EY231" s="95">
        <f t="shared" si="546"/>
        <v>1</v>
      </c>
      <c r="EZ231" s="95">
        <f t="shared" si="547"/>
        <v>1</v>
      </c>
      <c r="FA231" s="95">
        <f t="shared" si="548"/>
        <v>0.99999999999999989</v>
      </c>
      <c r="FB231" s="95">
        <f t="shared" si="549"/>
        <v>1</v>
      </c>
      <c r="FC231" s="95">
        <f t="shared" si="550"/>
        <v>1</v>
      </c>
      <c r="FD231" s="95">
        <f t="shared" si="551"/>
        <v>1</v>
      </c>
      <c r="FE231" s="95">
        <f t="shared" si="552"/>
        <v>1</v>
      </c>
      <c r="FF231" s="95">
        <f t="shared" si="553"/>
        <v>1</v>
      </c>
      <c r="FG231" s="95">
        <f t="shared" si="554"/>
        <v>0.99999999999999989</v>
      </c>
      <c r="FH231" s="95">
        <f t="shared" si="555"/>
        <v>1</v>
      </c>
      <c r="FI231" s="95">
        <f t="shared" si="556"/>
        <v>1</v>
      </c>
      <c r="FJ231" s="95">
        <f t="shared" si="557"/>
        <v>1</v>
      </c>
      <c r="FK231" s="95">
        <f t="shared" si="558"/>
        <v>1</v>
      </c>
      <c r="FL231" s="95">
        <f t="shared" si="559"/>
        <v>1</v>
      </c>
      <c r="FM231" s="95">
        <f t="shared" si="560"/>
        <v>1</v>
      </c>
      <c r="FN231" s="95">
        <f t="shared" si="561"/>
        <v>1</v>
      </c>
      <c r="FO231" s="95">
        <f t="shared" si="562"/>
        <v>1</v>
      </c>
      <c r="FP231" s="95">
        <f t="shared" si="563"/>
        <v>1</v>
      </c>
      <c r="FQ231" s="115">
        <f t="shared" si="564"/>
        <v>5.237361447086915</v>
      </c>
      <c r="FR231" s="115">
        <f t="shared" si="565"/>
        <v>2.5793915380736609</v>
      </c>
      <c r="FS231" s="115">
        <f t="shared" si="566"/>
        <v>2.3175894959264003</v>
      </c>
      <c r="FT231" s="115">
        <f t="shared" si="567"/>
        <v>2.3172549787490091</v>
      </c>
      <c r="FU231" s="115">
        <f t="shared" si="568"/>
        <v>2.3505983517945892</v>
      </c>
      <c r="FV231" s="115">
        <f t="shared" si="569"/>
        <v>2.3816803378823299</v>
      </c>
      <c r="FW231" s="115">
        <f t="shared" si="570"/>
        <v>2.4058940386172574</v>
      </c>
      <c r="FX231" s="115">
        <f t="shared" si="571"/>
        <v>2.4241245314073798</v>
      </c>
      <c r="FZ231" s="90">
        <f t="shared" si="595"/>
        <v>2.3172549787490091</v>
      </c>
      <c r="GC231" s="35"/>
      <c r="GI231" s="31"/>
      <c r="GJ231" s="31"/>
      <c r="GK231" s="31"/>
    </row>
    <row r="232" spans="24:193" x14ac:dyDescent="0.3">
      <c r="X232" s="118">
        <f t="shared" si="596"/>
        <v>15.007303518490009</v>
      </c>
      <c r="Y232" s="118">
        <v>10</v>
      </c>
      <c r="Z232" s="40">
        <v>1.7999999999999999E-2</v>
      </c>
      <c r="AA232" s="40">
        <v>10000000</v>
      </c>
      <c r="AB232" s="40">
        <v>10000000</v>
      </c>
      <c r="AC232" s="98">
        <v>3900000</v>
      </c>
      <c r="AD232" s="42">
        <v>0.33</v>
      </c>
      <c r="AE232" s="42">
        <v>0.33</v>
      </c>
      <c r="AF232" s="41">
        <v>1.7999999999999999E-2</v>
      </c>
      <c r="AG232" s="40">
        <v>10000000</v>
      </c>
      <c r="AH232" s="40">
        <v>10000000</v>
      </c>
      <c r="AI232" s="98">
        <v>3900000</v>
      </c>
      <c r="AJ232" s="42">
        <v>0.33</v>
      </c>
      <c r="AK232" s="42">
        <v>0.33</v>
      </c>
      <c r="AL232" s="42">
        <f>AL204</f>
        <v>0.40129999999999999</v>
      </c>
      <c r="AM232" s="40">
        <v>6000</v>
      </c>
      <c r="AN232" s="40">
        <f>AN204</f>
        <v>10000</v>
      </c>
      <c r="AO232" s="40">
        <f>AO204</f>
        <v>10000</v>
      </c>
      <c r="AP232" s="42">
        <v>0.03</v>
      </c>
      <c r="AQ232" s="42">
        <v>0.03</v>
      </c>
      <c r="AR232" s="4">
        <f t="shared" si="572"/>
        <v>0.41930000000000001</v>
      </c>
      <c r="AS232" s="11">
        <f t="shared" si="573"/>
        <v>1.5007303518490009</v>
      </c>
      <c r="AT232" s="15">
        <f t="shared" si="574"/>
        <v>17756.844461901022</v>
      </c>
      <c r="AU232" s="19">
        <f t="shared" si="575"/>
        <v>0.40002300769177906</v>
      </c>
      <c r="AV232" s="13">
        <f t="shared" si="576"/>
        <v>0.5</v>
      </c>
      <c r="AW232" s="11">
        <f t="shared" si="577"/>
        <v>1</v>
      </c>
      <c r="AX232" s="11">
        <f t="shared" si="578"/>
        <v>0.8911</v>
      </c>
      <c r="AY232" s="11">
        <f t="shared" si="579"/>
        <v>201997.53114128605</v>
      </c>
      <c r="AZ232" s="11">
        <f t="shared" si="580"/>
        <v>1</v>
      </c>
      <c r="BA232" s="11">
        <f t="shared" si="581"/>
        <v>0.34752899999999998</v>
      </c>
      <c r="BB232" s="11">
        <f t="shared" si="582"/>
        <v>1.025058</v>
      </c>
      <c r="BC232" s="11">
        <f t="shared" si="583"/>
        <v>0.99909999999999999</v>
      </c>
      <c r="BD232" s="11">
        <f t="shared" si="584"/>
        <v>0.8911</v>
      </c>
      <c r="BE232" s="11">
        <f t="shared" si="585"/>
        <v>201997.53114128605</v>
      </c>
      <c r="BF232" s="11">
        <f t="shared" si="586"/>
        <v>1</v>
      </c>
      <c r="BG232" s="11">
        <f t="shared" si="587"/>
        <v>0.34752899999999998</v>
      </c>
      <c r="BH232" s="11">
        <f t="shared" si="588"/>
        <v>1.025058</v>
      </c>
      <c r="BI232" s="121">
        <f>16*X232^2/(3*BI206^2*Y232^2)</f>
        <v>12.011688474457738</v>
      </c>
      <c r="BJ232" s="121">
        <f>16*X232^2/(3*BJ206^2*Y232^2)</f>
        <v>3.0029221186144346</v>
      </c>
      <c r="BK232" s="121">
        <f>16*X232^2/(3*BK206^2*Y232^2)</f>
        <v>1.3346320527175266</v>
      </c>
      <c r="BL232" s="121">
        <f>16*X232^2/(3*BL206^2*Y232^2)</f>
        <v>0.75073052965360865</v>
      </c>
      <c r="BM232" s="121">
        <f>16*X232^2/(3*BM206^2*Y232^2)</f>
        <v>0.48046753897830957</v>
      </c>
      <c r="BN232" s="121">
        <f>16*X232^2/(3*BN206^2*Y232^2)</f>
        <v>0.33365801317938165</v>
      </c>
      <c r="BO232" s="121">
        <f>16*X232^2/(3*BO206^2*Y232^2)</f>
        <v>0.24513649947872937</v>
      </c>
      <c r="BP232" s="121">
        <f>16*X232^2/(3*BP206^2*Y232^2)</f>
        <v>0.18768263241340216</v>
      </c>
      <c r="BQ232" s="121">
        <f t="shared" si="589"/>
        <v>1.3333333333333333</v>
      </c>
      <c r="BR232" s="121">
        <f t="shared" si="589"/>
        <v>1.3333333333333333</v>
      </c>
      <c r="BS232" s="121">
        <f t="shared" si="589"/>
        <v>1.3333333333333333</v>
      </c>
      <c r="BT232" s="121">
        <f t="shared" si="589"/>
        <v>1.3333333333333333</v>
      </c>
      <c r="BU232" s="121">
        <f t="shared" si="589"/>
        <v>1.3333333333333333</v>
      </c>
      <c r="BV232" s="121">
        <f t="shared" si="589"/>
        <v>1.3333333333333333</v>
      </c>
      <c r="BW232" s="121">
        <f t="shared" si="589"/>
        <v>1.3333333333333333</v>
      </c>
      <c r="BX232" s="121">
        <f t="shared" si="589"/>
        <v>1.3333333333333333</v>
      </c>
      <c r="BY232" s="121">
        <f>(BI206^2*Y232^2)/X232^2</f>
        <v>0.44401195924073478</v>
      </c>
      <c r="BZ232" s="121">
        <f>(BJ206^2*Y232^2)/X232^2</f>
        <v>1.7760478369629391</v>
      </c>
      <c r="CA232" s="121">
        <f>(BK206^2*Y232^2)/X232^2</f>
        <v>3.9961076331666132</v>
      </c>
      <c r="CB232" s="121">
        <f>(BL206^2*Y232^2)/X232^2</f>
        <v>7.1041913478517564</v>
      </c>
      <c r="CC232" s="121">
        <f>(BM206^2*Y232^2)/X232^2</f>
        <v>11.100298981018369</v>
      </c>
      <c r="CD232" s="121">
        <f>(BN206^2*Y232^2)/X232^2</f>
        <v>15.984430532666453</v>
      </c>
      <c r="CE232" s="121">
        <f>(BO206^2*Y232^2)/X232^2</f>
        <v>21.756586002796006</v>
      </c>
      <c r="CF232" s="121">
        <f>(BP206^2*Y232^2)/X232^2</f>
        <v>28.416765391407026</v>
      </c>
      <c r="CG232" s="121">
        <f t="shared" si="590"/>
        <v>3.0029221186144346</v>
      </c>
      <c r="CH232" s="121">
        <f t="shared" si="481"/>
        <v>0.75073052965360865</v>
      </c>
      <c r="CI232" s="121">
        <f t="shared" si="482"/>
        <v>0.33365801317938165</v>
      </c>
      <c r="CJ232" s="121">
        <f t="shared" si="483"/>
        <v>0.18768263241340216</v>
      </c>
      <c r="CK232" s="121">
        <f t="shared" si="484"/>
        <v>0.12011688474457739</v>
      </c>
      <c r="CL232" s="121">
        <f t="shared" si="485"/>
        <v>8.3414503294845413E-2</v>
      </c>
      <c r="CM232" s="121">
        <f t="shared" si="486"/>
        <v>6.1284124869682342E-2</v>
      </c>
      <c r="CN232" s="121">
        <f t="shared" si="487"/>
        <v>4.692065810335054E-2</v>
      </c>
      <c r="CO232" s="95">
        <f t="shared" si="488"/>
        <v>5.061690991423708</v>
      </c>
      <c r="CP232" s="95">
        <f t="shared" si="489"/>
        <v>6.8566479656948323</v>
      </c>
      <c r="CQ232" s="95">
        <f t="shared" si="490"/>
        <v>9.8482429228133732</v>
      </c>
      <c r="CR232" s="95">
        <f t="shared" si="491"/>
        <v>14.03647586277933</v>
      </c>
      <c r="CS232" s="95">
        <f t="shared" si="492"/>
        <v>19.421346785592704</v>
      </c>
      <c r="CT232" s="95">
        <f t="shared" si="493"/>
        <v>26.002855691253494</v>
      </c>
      <c r="CU232" s="95">
        <f t="shared" si="494"/>
        <v>33.781002579761697</v>
      </c>
      <c r="CV232" s="95">
        <f t="shared" si="495"/>
        <v>42.755787451117314</v>
      </c>
      <c r="CW232" s="95">
        <f t="shared" si="496"/>
        <v>5.061690991423708</v>
      </c>
      <c r="CX232" s="95">
        <f t="shared" si="497"/>
        <v>6.8566479656948323</v>
      </c>
      <c r="CY232" s="95">
        <f t="shared" si="498"/>
        <v>9.8482429228133732</v>
      </c>
      <c r="CZ232" s="95">
        <f t="shared" si="499"/>
        <v>14.03647586277933</v>
      </c>
      <c r="DA232" s="95">
        <f t="shared" si="500"/>
        <v>19.421346785592704</v>
      </c>
      <c r="DB232" s="95">
        <f t="shared" si="501"/>
        <v>26.002855691253494</v>
      </c>
      <c r="DC232" s="95">
        <f t="shared" si="502"/>
        <v>33.781002579761697</v>
      </c>
      <c r="DD232" s="95">
        <f t="shared" si="503"/>
        <v>42.755787451117314</v>
      </c>
      <c r="DE232" s="13">
        <f t="shared" si="591"/>
        <v>15.189188433698472</v>
      </c>
      <c r="DF232" s="13">
        <f t="shared" si="592"/>
        <v>7.5124579555773741</v>
      </c>
      <c r="DG232" s="13">
        <f t="shared" si="593"/>
        <v>8.0642276858841395</v>
      </c>
      <c r="DH232" s="13">
        <f t="shared" si="594"/>
        <v>10.588409877505365</v>
      </c>
      <c r="DI232" s="13">
        <f t="shared" si="504"/>
        <v>14.314254519996679</v>
      </c>
      <c r="DJ232" s="13">
        <f t="shared" si="505"/>
        <v>19.051576545845833</v>
      </c>
      <c r="DK232" s="13">
        <f t="shared" si="506"/>
        <v>24.735210502274736</v>
      </c>
      <c r="DL232" s="13">
        <f t="shared" si="507"/>
        <v>31.337936023820429</v>
      </c>
      <c r="DM232" s="95">
        <f t="shared" si="508"/>
        <v>15.189188433698472</v>
      </c>
      <c r="DN232" s="95">
        <f t="shared" si="509"/>
        <v>7.5124579555773741</v>
      </c>
      <c r="DO232" s="95">
        <f t="shared" si="510"/>
        <v>8.0642276858841395</v>
      </c>
      <c r="DP232" s="95">
        <f t="shared" si="511"/>
        <v>10.588409877505365</v>
      </c>
      <c r="DQ232" s="95">
        <f t="shared" si="512"/>
        <v>14.314254519996679</v>
      </c>
      <c r="DR232" s="95">
        <f t="shared" si="513"/>
        <v>19.051576545845833</v>
      </c>
      <c r="DS232" s="95">
        <f t="shared" si="514"/>
        <v>24.735210502274736</v>
      </c>
      <c r="DT232" s="95">
        <f t="shared" si="515"/>
        <v>31.337936023820429</v>
      </c>
      <c r="DU232" s="95">
        <f t="shared" si="516"/>
        <v>10.503588794697059</v>
      </c>
      <c r="DV232" s="95">
        <f t="shared" si="517"/>
        <v>6.9464068395891321</v>
      </c>
      <c r="DW232" s="95">
        <f t="shared" si="518"/>
        <v>7.2020814830608391</v>
      </c>
      <c r="DX232" s="95">
        <f t="shared" si="519"/>
        <v>8.3717168335567482</v>
      </c>
      <c r="DY232" s="95">
        <f t="shared" si="520"/>
        <v>10.098168917237231</v>
      </c>
      <c r="DZ232" s="95">
        <f t="shared" si="521"/>
        <v>12.293311298999008</v>
      </c>
      <c r="EA232" s="95">
        <f t="shared" si="522"/>
        <v>14.926948132657381</v>
      </c>
      <c r="EB232" s="95">
        <f t="shared" si="523"/>
        <v>17.986466263027051</v>
      </c>
      <c r="EC232" s="95">
        <f t="shared" si="524"/>
        <v>10.503588794697061</v>
      </c>
      <c r="ED232" s="95">
        <f t="shared" si="525"/>
        <v>6.9464068395891312</v>
      </c>
      <c r="EE232" s="95">
        <f t="shared" si="526"/>
        <v>7.2020814830608391</v>
      </c>
      <c r="EF232" s="95">
        <f t="shared" si="527"/>
        <v>8.3717168335567482</v>
      </c>
      <c r="EG232" s="95">
        <f t="shared" si="528"/>
        <v>10.098168917237233</v>
      </c>
      <c r="EH232" s="95">
        <f t="shared" si="529"/>
        <v>12.293311298999008</v>
      </c>
      <c r="EI232" s="95">
        <f t="shared" si="530"/>
        <v>14.926948132657381</v>
      </c>
      <c r="EJ232" s="95">
        <f t="shared" si="531"/>
        <v>17.986466263027051</v>
      </c>
      <c r="EK232" s="95">
        <f t="shared" si="532"/>
        <v>10.503588794697061</v>
      </c>
      <c r="EL232" s="95">
        <f t="shared" si="533"/>
        <v>6.9464068395891312</v>
      </c>
      <c r="EM232" s="95">
        <f t="shared" si="534"/>
        <v>7.2020814830608391</v>
      </c>
      <c r="EN232" s="95">
        <f t="shared" si="535"/>
        <v>8.3717168335567482</v>
      </c>
      <c r="EO232" s="95">
        <f t="shared" si="536"/>
        <v>10.098168917237233</v>
      </c>
      <c r="EP232" s="95">
        <f t="shared" si="537"/>
        <v>12.293311298999008</v>
      </c>
      <c r="EQ232" s="95">
        <f t="shared" si="538"/>
        <v>14.926948132657381</v>
      </c>
      <c r="ER232" s="95">
        <f t="shared" si="539"/>
        <v>17.986466263027051</v>
      </c>
      <c r="ES232" s="95">
        <f t="shared" si="540"/>
        <v>1</v>
      </c>
      <c r="ET232" s="95">
        <f t="shared" si="541"/>
        <v>1</v>
      </c>
      <c r="EU232" s="95">
        <f t="shared" si="542"/>
        <v>1</v>
      </c>
      <c r="EV232" s="95">
        <f t="shared" si="543"/>
        <v>1</v>
      </c>
      <c r="EW232" s="95">
        <f t="shared" si="544"/>
        <v>1</v>
      </c>
      <c r="EX232" s="95">
        <f t="shared" si="545"/>
        <v>1</v>
      </c>
      <c r="EY232" s="95">
        <f t="shared" si="546"/>
        <v>1</v>
      </c>
      <c r="EZ232" s="95">
        <f t="shared" si="547"/>
        <v>1</v>
      </c>
      <c r="FA232" s="95">
        <f t="shared" si="548"/>
        <v>0.99999999999999989</v>
      </c>
      <c r="FB232" s="95">
        <f t="shared" si="549"/>
        <v>1</v>
      </c>
      <c r="FC232" s="95">
        <f t="shared" si="550"/>
        <v>1</v>
      </c>
      <c r="FD232" s="95">
        <f t="shared" si="551"/>
        <v>1</v>
      </c>
      <c r="FE232" s="95">
        <f t="shared" si="552"/>
        <v>0.99999999999999989</v>
      </c>
      <c r="FF232" s="95">
        <f t="shared" si="553"/>
        <v>1</v>
      </c>
      <c r="FG232" s="95">
        <f t="shared" si="554"/>
        <v>1</v>
      </c>
      <c r="FH232" s="95">
        <f t="shared" si="555"/>
        <v>1</v>
      </c>
      <c r="FI232" s="95">
        <f t="shared" si="556"/>
        <v>1</v>
      </c>
      <c r="FJ232" s="95">
        <f t="shared" si="557"/>
        <v>1</v>
      </c>
      <c r="FK232" s="95">
        <f t="shared" si="558"/>
        <v>1</v>
      </c>
      <c r="FL232" s="95">
        <f t="shared" si="559"/>
        <v>1</v>
      </c>
      <c r="FM232" s="95">
        <f t="shared" si="560"/>
        <v>1</v>
      </c>
      <c r="FN232" s="95">
        <f t="shared" si="561"/>
        <v>1</v>
      </c>
      <c r="FO232" s="95">
        <f t="shared" si="562"/>
        <v>1</v>
      </c>
      <c r="FP232" s="95">
        <f t="shared" si="563"/>
        <v>1</v>
      </c>
      <c r="FQ232" s="115">
        <f t="shared" si="564"/>
        <v>5.7999836451741205</v>
      </c>
      <c r="FR232" s="115">
        <f t="shared" si="565"/>
        <v>2.6787948746875703</v>
      </c>
      <c r="FS232" s="115">
        <f t="shared" si="566"/>
        <v>2.3327192879008103</v>
      </c>
      <c r="FT232" s="115">
        <f t="shared" si="567"/>
        <v>2.3108713035030739</v>
      </c>
      <c r="FU232" s="115">
        <f t="shared" si="568"/>
        <v>2.3393169359702539</v>
      </c>
      <c r="FV232" s="115">
        <f t="shared" si="569"/>
        <v>2.3702699798193629</v>
      </c>
      <c r="FW232" s="115">
        <f t="shared" si="570"/>
        <v>2.3956376391601619</v>
      </c>
      <c r="FX232" s="115">
        <f t="shared" si="571"/>
        <v>2.4152346911690246</v>
      </c>
      <c r="FZ232" s="90">
        <f t="shared" si="595"/>
        <v>2.3108713035030739</v>
      </c>
      <c r="GC232" s="35"/>
      <c r="GI232" s="31"/>
      <c r="GJ232" s="31"/>
      <c r="GK232" s="31"/>
    </row>
    <row r="233" spans="24:193" x14ac:dyDescent="0.3">
      <c r="X233" s="118">
        <f t="shared" si="596"/>
        <v>16.057814764784311</v>
      </c>
      <c r="Y233" s="118">
        <v>10</v>
      </c>
      <c r="Z233" s="40">
        <v>1.7999999999999999E-2</v>
      </c>
      <c r="AA233" s="40">
        <v>10000000</v>
      </c>
      <c r="AB233" s="40">
        <v>10000000</v>
      </c>
      <c r="AC233" s="98">
        <v>3900000</v>
      </c>
      <c r="AD233" s="42">
        <v>0.33</v>
      </c>
      <c r="AE233" s="42">
        <v>0.33</v>
      </c>
      <c r="AF233" s="41">
        <v>1.7999999999999999E-2</v>
      </c>
      <c r="AG233" s="40">
        <v>10000000</v>
      </c>
      <c r="AH233" s="40">
        <v>10000000</v>
      </c>
      <c r="AI233" s="98">
        <v>3900000</v>
      </c>
      <c r="AJ233" s="42">
        <v>0.33</v>
      </c>
      <c r="AK233" s="42">
        <v>0.33</v>
      </c>
      <c r="AL233" s="42">
        <f>AL204</f>
        <v>0.40129999999999999</v>
      </c>
      <c r="AM233" s="40">
        <v>6000</v>
      </c>
      <c r="AN233" s="40">
        <f>AN204</f>
        <v>10000</v>
      </c>
      <c r="AO233" s="40">
        <f>AO204</f>
        <v>10000</v>
      </c>
      <c r="AP233" s="42">
        <v>0.03</v>
      </c>
      <c r="AQ233" s="42">
        <v>0.03</v>
      </c>
      <c r="AR233" s="4">
        <f t="shared" si="572"/>
        <v>0.41930000000000001</v>
      </c>
      <c r="AS233" s="11">
        <f t="shared" si="573"/>
        <v>1.6057814764784311</v>
      </c>
      <c r="AT233" s="15">
        <f t="shared" si="574"/>
        <v>17756.844461901022</v>
      </c>
      <c r="AU233" s="19">
        <f t="shared" si="575"/>
        <v>0.40002300769177906</v>
      </c>
      <c r="AV233" s="13">
        <f t="shared" si="576"/>
        <v>0.5</v>
      </c>
      <c r="AW233" s="11">
        <f t="shared" si="577"/>
        <v>1</v>
      </c>
      <c r="AX233" s="11">
        <f t="shared" si="578"/>
        <v>0.8911</v>
      </c>
      <c r="AY233" s="11">
        <f t="shared" si="579"/>
        <v>201997.53114128605</v>
      </c>
      <c r="AZ233" s="11">
        <f t="shared" si="580"/>
        <v>1</v>
      </c>
      <c r="BA233" s="11">
        <f t="shared" si="581"/>
        <v>0.34752899999999998</v>
      </c>
      <c r="BB233" s="11">
        <f t="shared" si="582"/>
        <v>1.025058</v>
      </c>
      <c r="BC233" s="11">
        <f t="shared" si="583"/>
        <v>0.99909999999999999</v>
      </c>
      <c r="BD233" s="11">
        <f t="shared" si="584"/>
        <v>0.8911</v>
      </c>
      <c r="BE233" s="11">
        <f t="shared" si="585"/>
        <v>201997.53114128605</v>
      </c>
      <c r="BF233" s="11">
        <f t="shared" si="586"/>
        <v>1</v>
      </c>
      <c r="BG233" s="11">
        <f t="shared" si="587"/>
        <v>0.34752899999999998</v>
      </c>
      <c r="BH233" s="11">
        <f t="shared" si="588"/>
        <v>1.025058</v>
      </c>
      <c r="BI233" s="121">
        <f>16*X233^2/(3*BI206^2*Y233^2)</f>
        <v>13.752182134406667</v>
      </c>
      <c r="BJ233" s="121">
        <f>16*X233^2/(3*BJ206^2*Y233^2)</f>
        <v>3.4380455336016666</v>
      </c>
      <c r="BK233" s="121">
        <f>16*X233^2/(3*BK206^2*Y233^2)</f>
        <v>1.5280202371562963</v>
      </c>
      <c r="BL233" s="121">
        <f>16*X233^2/(3*BL206^2*Y233^2)</f>
        <v>0.85951138340041666</v>
      </c>
      <c r="BM233" s="121">
        <f>16*X233^2/(3*BM206^2*Y233^2)</f>
        <v>0.55008728537626661</v>
      </c>
      <c r="BN233" s="121">
        <f>16*X233^2/(3*BN206^2*Y233^2)</f>
        <v>0.38200505928907408</v>
      </c>
      <c r="BO233" s="121">
        <f>16*X233^2/(3*BO206^2*Y233^2)</f>
        <v>0.28065677825319729</v>
      </c>
      <c r="BP233" s="121">
        <f>16*X233^2/(3*BP206^2*Y233^2)</f>
        <v>0.21487784585010417</v>
      </c>
      <c r="BQ233" s="121">
        <f t="shared" si="589"/>
        <v>1.3333333333333333</v>
      </c>
      <c r="BR233" s="121">
        <f t="shared" si="589"/>
        <v>1.3333333333333333</v>
      </c>
      <c r="BS233" s="121">
        <f t="shared" si="589"/>
        <v>1.3333333333333333</v>
      </c>
      <c r="BT233" s="121">
        <f t="shared" si="589"/>
        <v>1.3333333333333333</v>
      </c>
      <c r="BU233" s="121">
        <f t="shared" si="589"/>
        <v>1.3333333333333333</v>
      </c>
      <c r="BV233" s="121">
        <f t="shared" si="589"/>
        <v>1.3333333333333333</v>
      </c>
      <c r="BW233" s="121">
        <f t="shared" si="589"/>
        <v>1.3333333333333333</v>
      </c>
      <c r="BX233" s="121">
        <f t="shared" si="589"/>
        <v>1.3333333333333333</v>
      </c>
      <c r="BY233" s="121">
        <f>(BI206^2*Y233^2)/X233^2</f>
        <v>0.38781724101732445</v>
      </c>
      <c r="BZ233" s="121">
        <f>(BJ206^2*Y233^2)/X233^2</f>
        <v>1.5512689640692978</v>
      </c>
      <c r="CA233" s="121">
        <f>(BK206^2*Y233^2)/X233^2</f>
        <v>3.49035516915592</v>
      </c>
      <c r="CB233" s="121">
        <f>(BL206^2*Y233^2)/X233^2</f>
        <v>6.2050758562771913</v>
      </c>
      <c r="CC233" s="121">
        <f>(BM206^2*Y233^2)/X233^2</f>
        <v>9.6954310254331109</v>
      </c>
      <c r="CD233" s="121">
        <f>(BN206^2*Y233^2)/X233^2</f>
        <v>13.96142067662368</v>
      </c>
      <c r="CE233" s="121">
        <f>(BO206^2*Y233^2)/X233^2</f>
        <v>19.003044809848898</v>
      </c>
      <c r="CF233" s="121">
        <f>(BP206^2*Y233^2)/X233^2</f>
        <v>24.820303425108765</v>
      </c>
      <c r="CG233" s="121">
        <f t="shared" si="590"/>
        <v>3.4380455336016666</v>
      </c>
      <c r="CH233" s="121">
        <f t="shared" si="481"/>
        <v>0.85951138340041666</v>
      </c>
      <c r="CI233" s="121">
        <f t="shared" si="482"/>
        <v>0.38200505928907408</v>
      </c>
      <c r="CJ233" s="121">
        <f t="shared" si="483"/>
        <v>0.21487784585010417</v>
      </c>
      <c r="CK233" s="121">
        <f t="shared" si="484"/>
        <v>0.13752182134406665</v>
      </c>
      <c r="CL233" s="121">
        <f t="shared" si="485"/>
        <v>9.550126482226852E-2</v>
      </c>
      <c r="CM233" s="121">
        <f t="shared" si="486"/>
        <v>7.0164194563299323E-2</v>
      </c>
      <c r="CN233" s="121">
        <f t="shared" si="487"/>
        <v>5.3719461462526041E-2</v>
      </c>
      <c r="CO233" s="95">
        <f t="shared" si="488"/>
        <v>4.9859669789708336</v>
      </c>
      <c r="CP233" s="95">
        <f t="shared" si="489"/>
        <v>6.5537519158833364</v>
      </c>
      <c r="CQ233" s="95">
        <f t="shared" si="490"/>
        <v>9.1667268107375079</v>
      </c>
      <c r="CR233" s="95">
        <f t="shared" si="491"/>
        <v>12.824891663533347</v>
      </c>
      <c r="CS233" s="95">
        <f t="shared" si="492"/>
        <v>17.528246474270855</v>
      </c>
      <c r="CT233" s="95">
        <f t="shared" si="493"/>
        <v>23.276791242950033</v>
      </c>
      <c r="CU233" s="95">
        <f t="shared" si="494"/>
        <v>30.070525969570873</v>
      </c>
      <c r="CV233" s="95">
        <f t="shared" si="495"/>
        <v>37.909450654133387</v>
      </c>
      <c r="CW233" s="95">
        <f t="shared" si="496"/>
        <v>4.9859669789708336</v>
      </c>
      <c r="CX233" s="95">
        <f t="shared" si="497"/>
        <v>6.5537519158833364</v>
      </c>
      <c r="CY233" s="95">
        <f t="shared" si="498"/>
        <v>9.1667268107375079</v>
      </c>
      <c r="CZ233" s="95">
        <f t="shared" si="499"/>
        <v>12.824891663533347</v>
      </c>
      <c r="DA233" s="95">
        <f t="shared" si="500"/>
        <v>17.528246474270855</v>
      </c>
      <c r="DB233" s="95">
        <f t="shared" si="501"/>
        <v>23.276791242950033</v>
      </c>
      <c r="DC233" s="95">
        <f t="shared" si="502"/>
        <v>30.070525969570873</v>
      </c>
      <c r="DD233" s="95">
        <f t="shared" si="503"/>
        <v>37.909450654133387</v>
      </c>
      <c r="DE233" s="13">
        <f t="shared" si="591"/>
        <v>16.873487375423991</v>
      </c>
      <c r="DF233" s="13">
        <f t="shared" si="592"/>
        <v>7.7228024976709637</v>
      </c>
      <c r="DG233" s="13">
        <f t="shared" si="593"/>
        <v>7.751863406312216</v>
      </c>
      <c r="DH233" s="13">
        <f t="shared" si="594"/>
        <v>9.7980752396776083</v>
      </c>
      <c r="DI233" s="13">
        <f t="shared" si="504"/>
        <v>12.979006310809378</v>
      </c>
      <c r="DJ233" s="13">
        <f t="shared" si="505"/>
        <v>17.076913735912754</v>
      </c>
      <c r="DK233" s="13">
        <f t="shared" si="506"/>
        <v>22.017189588102095</v>
      </c>
      <c r="DL233" s="13">
        <f t="shared" si="507"/>
        <v>27.76866927095887</v>
      </c>
      <c r="DM233" s="95">
        <f t="shared" si="508"/>
        <v>16.873487375423991</v>
      </c>
      <c r="DN233" s="95">
        <f t="shared" si="509"/>
        <v>7.7228024976709637</v>
      </c>
      <c r="DO233" s="95">
        <f t="shared" si="510"/>
        <v>7.751863406312216</v>
      </c>
      <c r="DP233" s="95">
        <f t="shared" si="511"/>
        <v>9.7980752396776083</v>
      </c>
      <c r="DQ233" s="95">
        <f t="shared" si="512"/>
        <v>12.979006310809378</v>
      </c>
      <c r="DR233" s="95">
        <f t="shared" si="513"/>
        <v>17.076913735912754</v>
      </c>
      <c r="DS233" s="95">
        <f t="shared" si="514"/>
        <v>22.017189588102095</v>
      </c>
      <c r="DT233" s="95">
        <f t="shared" si="515"/>
        <v>27.76866927095887</v>
      </c>
      <c r="DU233" s="95">
        <f t="shared" si="516"/>
        <v>11.284045763922299</v>
      </c>
      <c r="DV233" s="95">
        <f t="shared" si="517"/>
        <v>7.0438746107481229</v>
      </c>
      <c r="DW233" s="95">
        <f t="shared" si="518"/>
        <v>7.0573406221070378</v>
      </c>
      <c r="DX233" s="95">
        <f t="shared" si="519"/>
        <v>8.0054978917572264</v>
      </c>
      <c r="DY233" s="95">
        <f t="shared" si="520"/>
        <v>9.479452284049696</v>
      </c>
      <c r="DZ233" s="95">
        <f t="shared" si="521"/>
        <v>11.378307843434698</v>
      </c>
      <c r="EA233" s="95">
        <f t="shared" si="522"/>
        <v>13.667493345615377</v>
      </c>
      <c r="EB233" s="95">
        <f t="shared" si="523"/>
        <v>16.332567989220085</v>
      </c>
      <c r="EC233" s="95">
        <f t="shared" si="524"/>
        <v>11.284045763922299</v>
      </c>
      <c r="ED233" s="95">
        <f t="shared" si="525"/>
        <v>7.0438746107481229</v>
      </c>
      <c r="EE233" s="95">
        <f t="shared" si="526"/>
        <v>7.0573406221070378</v>
      </c>
      <c r="EF233" s="95">
        <f t="shared" si="527"/>
        <v>8.0054978917572264</v>
      </c>
      <c r="EG233" s="95">
        <f t="shared" si="528"/>
        <v>9.479452284049696</v>
      </c>
      <c r="EH233" s="95">
        <f t="shared" si="529"/>
        <v>11.378307843434698</v>
      </c>
      <c r="EI233" s="95">
        <f t="shared" si="530"/>
        <v>13.667493345615377</v>
      </c>
      <c r="EJ233" s="95">
        <f t="shared" si="531"/>
        <v>16.332567989220088</v>
      </c>
      <c r="EK233" s="95">
        <f t="shared" si="532"/>
        <v>11.284045763922299</v>
      </c>
      <c r="EL233" s="95">
        <f t="shared" si="533"/>
        <v>7.0438746107481229</v>
      </c>
      <c r="EM233" s="95">
        <f t="shared" si="534"/>
        <v>7.0573406221070378</v>
      </c>
      <c r="EN233" s="95">
        <f t="shared" si="535"/>
        <v>8.0054978917572264</v>
      </c>
      <c r="EO233" s="95">
        <f t="shared" si="536"/>
        <v>9.479452284049696</v>
      </c>
      <c r="EP233" s="95">
        <f t="shared" si="537"/>
        <v>11.378307843434698</v>
      </c>
      <c r="EQ233" s="95">
        <f t="shared" si="538"/>
        <v>13.667493345615377</v>
      </c>
      <c r="ER233" s="95">
        <f t="shared" si="539"/>
        <v>16.332567989220088</v>
      </c>
      <c r="ES233" s="95">
        <f t="shared" si="540"/>
        <v>1</v>
      </c>
      <c r="ET233" s="95">
        <f t="shared" si="541"/>
        <v>1</v>
      </c>
      <c r="EU233" s="95">
        <f t="shared" si="542"/>
        <v>1</v>
      </c>
      <c r="EV233" s="95">
        <f t="shared" si="543"/>
        <v>1</v>
      </c>
      <c r="EW233" s="95">
        <f t="shared" si="544"/>
        <v>1</v>
      </c>
      <c r="EX233" s="95">
        <f t="shared" si="545"/>
        <v>1</v>
      </c>
      <c r="EY233" s="95">
        <f t="shared" si="546"/>
        <v>1</v>
      </c>
      <c r="EZ233" s="95">
        <f t="shared" si="547"/>
        <v>1</v>
      </c>
      <c r="FA233" s="95">
        <f t="shared" si="548"/>
        <v>1</v>
      </c>
      <c r="FB233" s="95">
        <f t="shared" si="549"/>
        <v>1</v>
      </c>
      <c r="FC233" s="95">
        <f t="shared" si="550"/>
        <v>1</v>
      </c>
      <c r="FD233" s="95">
        <f t="shared" si="551"/>
        <v>1</v>
      </c>
      <c r="FE233" s="95">
        <f t="shared" si="552"/>
        <v>1</v>
      </c>
      <c r="FF233" s="95">
        <f t="shared" si="553"/>
        <v>1</v>
      </c>
      <c r="FG233" s="95">
        <f t="shared" si="554"/>
        <v>1</v>
      </c>
      <c r="FH233" s="95">
        <f t="shared" si="555"/>
        <v>0.99999999999999989</v>
      </c>
      <c r="FI233" s="95">
        <f t="shared" si="556"/>
        <v>1</v>
      </c>
      <c r="FJ233" s="95">
        <f t="shared" si="557"/>
        <v>1</v>
      </c>
      <c r="FK233" s="95">
        <f t="shared" si="558"/>
        <v>1</v>
      </c>
      <c r="FL233" s="95">
        <f t="shared" si="559"/>
        <v>1</v>
      </c>
      <c r="FM233" s="95">
        <f t="shared" si="560"/>
        <v>1</v>
      </c>
      <c r="FN233" s="95">
        <f t="shared" si="561"/>
        <v>1</v>
      </c>
      <c r="FO233" s="95">
        <f t="shared" si="562"/>
        <v>1</v>
      </c>
      <c r="FP233" s="95">
        <f t="shared" si="563"/>
        <v>1</v>
      </c>
      <c r="FQ233" s="115">
        <f t="shared" si="564"/>
        <v>6.4494949904298462</v>
      </c>
      <c r="FR233" s="115">
        <f t="shared" si="565"/>
        <v>2.8012743172605834</v>
      </c>
      <c r="FS233" s="115">
        <f t="shared" si="566"/>
        <v>2.3566581844300827</v>
      </c>
      <c r="FT233" s="115">
        <f t="shared" si="567"/>
        <v>2.3076375761178474</v>
      </c>
      <c r="FU233" s="115">
        <f t="shared" si="568"/>
        <v>2.3288068438712428</v>
      </c>
      <c r="FV233" s="115">
        <f t="shared" si="569"/>
        <v>2.3586490092311854</v>
      </c>
      <c r="FW233" s="115">
        <f t="shared" si="570"/>
        <v>2.3847893842291055</v>
      </c>
      <c r="FX233" s="115">
        <f t="shared" si="571"/>
        <v>2.4056316843482461</v>
      </c>
      <c r="FZ233" s="90">
        <f t="shared" si="595"/>
        <v>2.3076375761178474</v>
      </c>
      <c r="GC233" s="35"/>
      <c r="GI233" s="31"/>
      <c r="GJ233" s="31"/>
      <c r="GK233" s="31"/>
    </row>
    <row r="234" spans="24:193" x14ac:dyDescent="0.3">
      <c r="X234" s="118">
        <f t="shared" si="596"/>
        <v>17.181861798319215</v>
      </c>
      <c r="Y234" s="118">
        <v>10</v>
      </c>
      <c r="Z234" s="40">
        <v>1.7999999999999999E-2</v>
      </c>
      <c r="AA234" s="40">
        <v>10000000</v>
      </c>
      <c r="AB234" s="40">
        <v>10000000</v>
      </c>
      <c r="AC234" s="98">
        <v>3900000</v>
      </c>
      <c r="AD234" s="42">
        <v>0.33</v>
      </c>
      <c r="AE234" s="42">
        <v>0.33</v>
      </c>
      <c r="AF234" s="41">
        <v>1.7999999999999999E-2</v>
      </c>
      <c r="AG234" s="40">
        <v>10000000</v>
      </c>
      <c r="AH234" s="40">
        <v>10000000</v>
      </c>
      <c r="AI234" s="98">
        <v>3900000</v>
      </c>
      <c r="AJ234" s="42">
        <v>0.33</v>
      </c>
      <c r="AK234" s="42">
        <v>0.33</v>
      </c>
      <c r="AL234" s="42">
        <f>AL204</f>
        <v>0.40129999999999999</v>
      </c>
      <c r="AM234" s="40">
        <v>6000</v>
      </c>
      <c r="AN234" s="40">
        <f>AN204</f>
        <v>10000</v>
      </c>
      <c r="AO234" s="40">
        <f>AO204</f>
        <v>10000</v>
      </c>
      <c r="AP234" s="42">
        <v>0.03</v>
      </c>
      <c r="AQ234" s="42">
        <v>0.03</v>
      </c>
      <c r="AR234" s="4">
        <f t="shared" si="572"/>
        <v>0.41930000000000001</v>
      </c>
      <c r="AS234" s="11">
        <f t="shared" si="573"/>
        <v>1.7181861798319216</v>
      </c>
      <c r="AT234" s="15">
        <f t="shared" si="574"/>
        <v>17756.844461901022</v>
      </c>
      <c r="AU234" s="19">
        <f t="shared" si="575"/>
        <v>0.40002300769177906</v>
      </c>
      <c r="AV234" s="13">
        <f t="shared" si="576"/>
        <v>0.5</v>
      </c>
      <c r="AW234" s="11">
        <f t="shared" si="577"/>
        <v>1</v>
      </c>
      <c r="AX234" s="11">
        <f t="shared" si="578"/>
        <v>0.8911</v>
      </c>
      <c r="AY234" s="11">
        <f t="shared" si="579"/>
        <v>201997.53114128605</v>
      </c>
      <c r="AZ234" s="11">
        <f t="shared" si="580"/>
        <v>1</v>
      </c>
      <c r="BA234" s="11">
        <f t="shared" si="581"/>
        <v>0.34752899999999998</v>
      </c>
      <c r="BB234" s="11">
        <f t="shared" si="582"/>
        <v>1.025058</v>
      </c>
      <c r="BC234" s="11">
        <f t="shared" si="583"/>
        <v>0.99909999999999999</v>
      </c>
      <c r="BD234" s="11">
        <f t="shared" si="584"/>
        <v>0.8911</v>
      </c>
      <c r="BE234" s="11">
        <f t="shared" si="585"/>
        <v>201997.53114128605</v>
      </c>
      <c r="BF234" s="11">
        <f t="shared" si="586"/>
        <v>1</v>
      </c>
      <c r="BG234" s="11">
        <f t="shared" si="587"/>
        <v>0.34752899999999998</v>
      </c>
      <c r="BH234" s="11">
        <f t="shared" si="588"/>
        <v>1.025058</v>
      </c>
      <c r="BI234" s="121">
        <f>16*X234^2/(3*BI206^2*Y234^2)</f>
        <v>15.744873325682198</v>
      </c>
      <c r="BJ234" s="121">
        <f>16*X234^2/(3*BJ206^2*Y234^2)</f>
        <v>3.9362183314205494</v>
      </c>
      <c r="BK234" s="121">
        <f>16*X234^2/(3*BK206^2*Y234^2)</f>
        <v>1.7494303695202442</v>
      </c>
      <c r="BL234" s="121">
        <f>16*X234^2/(3*BL206^2*Y234^2)</f>
        <v>0.98405458285513736</v>
      </c>
      <c r="BM234" s="121">
        <f>16*X234^2/(3*BM206^2*Y234^2)</f>
        <v>0.62979493302728795</v>
      </c>
      <c r="BN234" s="121">
        <f>16*X234^2/(3*BN206^2*Y234^2)</f>
        <v>0.43735759238006106</v>
      </c>
      <c r="BO234" s="121">
        <f>16*X234^2/(3*BO206^2*Y234^2)</f>
        <v>0.3213239454220857</v>
      </c>
      <c r="BP234" s="121">
        <f>16*X234^2/(3*BP206^2*Y234^2)</f>
        <v>0.24601364571378434</v>
      </c>
      <c r="BQ234" s="121">
        <f t="shared" si="589"/>
        <v>1.3333333333333333</v>
      </c>
      <c r="BR234" s="121">
        <f t="shared" si="589"/>
        <v>1.3333333333333333</v>
      </c>
      <c r="BS234" s="121">
        <f t="shared" si="589"/>
        <v>1.3333333333333333</v>
      </c>
      <c r="BT234" s="121">
        <f t="shared" si="589"/>
        <v>1.3333333333333333</v>
      </c>
      <c r="BU234" s="121">
        <f t="shared" si="589"/>
        <v>1.3333333333333333</v>
      </c>
      <c r="BV234" s="121">
        <f t="shared" si="589"/>
        <v>1.3333333333333333</v>
      </c>
      <c r="BW234" s="121">
        <f t="shared" si="589"/>
        <v>1.3333333333333333</v>
      </c>
      <c r="BX234" s="121">
        <f t="shared" si="589"/>
        <v>1.3333333333333333</v>
      </c>
      <c r="BY234" s="121">
        <f>(BI206^2*Y234^2)/X234^2</f>
        <v>0.33873459779659731</v>
      </c>
      <c r="BZ234" s="121">
        <f>(BJ206^2*Y234^2)/X234^2</f>
        <v>1.3549383911863893</v>
      </c>
      <c r="CA234" s="121">
        <f>(BK206^2*Y234^2)/X234^2</f>
        <v>3.0486113801693762</v>
      </c>
      <c r="CB234" s="121">
        <f>(BL206^2*Y234^2)/X234^2</f>
        <v>5.419753564745557</v>
      </c>
      <c r="CC234" s="121">
        <f>(BM206^2*Y234^2)/X234^2</f>
        <v>8.4683649449149332</v>
      </c>
      <c r="CD234" s="121">
        <f>(BN206^2*Y234^2)/X234^2</f>
        <v>12.194445520677505</v>
      </c>
      <c r="CE234" s="121">
        <f>(BO206^2*Y234^2)/X234^2</f>
        <v>16.597995292033268</v>
      </c>
      <c r="CF234" s="121">
        <f>(BP206^2*Y234^2)/X234^2</f>
        <v>21.679014258982228</v>
      </c>
      <c r="CG234" s="121">
        <f t="shared" si="590"/>
        <v>3.9362183314205494</v>
      </c>
      <c r="CH234" s="121">
        <f t="shared" si="481"/>
        <v>0.98405458285513736</v>
      </c>
      <c r="CI234" s="121">
        <f t="shared" si="482"/>
        <v>0.43735759238006106</v>
      </c>
      <c r="CJ234" s="121">
        <f t="shared" si="483"/>
        <v>0.24601364571378434</v>
      </c>
      <c r="CK234" s="121">
        <f t="shared" si="484"/>
        <v>0.15744873325682199</v>
      </c>
      <c r="CL234" s="121">
        <f t="shared" si="485"/>
        <v>0.10933939809501526</v>
      </c>
      <c r="CM234" s="121">
        <f t="shared" si="486"/>
        <v>8.0330986355521425E-2</v>
      </c>
      <c r="CN234" s="121">
        <f t="shared" si="487"/>
        <v>6.1503411428446085E-2</v>
      </c>
      <c r="CO234" s="95">
        <f t="shared" si="488"/>
        <v>4.919826693834251</v>
      </c>
      <c r="CP234" s="95">
        <f t="shared" si="489"/>
        <v>6.2891907753370031</v>
      </c>
      <c r="CQ234" s="95">
        <f t="shared" si="490"/>
        <v>8.5714642445082596</v>
      </c>
      <c r="CR234" s="95">
        <f t="shared" si="491"/>
        <v>11.766647101348015</v>
      </c>
      <c r="CS234" s="95">
        <f t="shared" si="492"/>
        <v>15.874739345856273</v>
      </c>
      <c r="CT234" s="95">
        <f t="shared" si="493"/>
        <v>20.895740978033036</v>
      </c>
      <c r="CU234" s="95">
        <f t="shared" si="494"/>
        <v>26.829651997878297</v>
      </c>
      <c r="CV234" s="95">
        <f t="shared" si="495"/>
        <v>33.676472405392062</v>
      </c>
      <c r="CW234" s="95">
        <f t="shared" si="496"/>
        <v>4.919826693834251</v>
      </c>
      <c r="CX234" s="95">
        <f t="shared" si="497"/>
        <v>6.2891907753370031</v>
      </c>
      <c r="CY234" s="95">
        <f t="shared" si="498"/>
        <v>8.5714642445082596</v>
      </c>
      <c r="CZ234" s="95">
        <f t="shared" si="499"/>
        <v>11.766647101348015</v>
      </c>
      <c r="DA234" s="95">
        <f t="shared" si="500"/>
        <v>15.874739345856273</v>
      </c>
      <c r="DB234" s="95">
        <f t="shared" si="501"/>
        <v>20.895740978033036</v>
      </c>
      <c r="DC234" s="95">
        <f t="shared" si="502"/>
        <v>26.829651997878297</v>
      </c>
      <c r="DD234" s="95">
        <f t="shared" si="503"/>
        <v>33.676472405392062</v>
      </c>
      <c r="DE234" s="13">
        <f t="shared" si="591"/>
        <v>18.817095923478796</v>
      </c>
      <c r="DF234" s="13">
        <f t="shared" si="592"/>
        <v>8.0246447226069382</v>
      </c>
      <c r="DG234" s="13">
        <f t="shared" si="593"/>
        <v>7.5315297496896205</v>
      </c>
      <c r="DH234" s="13">
        <f t="shared" si="594"/>
        <v>9.1372961476006935</v>
      </c>
      <c r="DI234" s="13">
        <f t="shared" si="504"/>
        <v>11.831647877942221</v>
      </c>
      <c r="DJ234" s="13">
        <f t="shared" si="505"/>
        <v>15.365291113057566</v>
      </c>
      <c r="DK234" s="13">
        <f t="shared" si="506"/>
        <v>19.652807237455352</v>
      </c>
      <c r="DL234" s="13">
        <f t="shared" si="507"/>
        <v>24.658515904696014</v>
      </c>
      <c r="DM234" s="95">
        <f t="shared" si="508"/>
        <v>18.817095923478796</v>
      </c>
      <c r="DN234" s="95">
        <f t="shared" si="509"/>
        <v>8.0246447226069382</v>
      </c>
      <c r="DO234" s="95">
        <f t="shared" si="510"/>
        <v>7.5315297496896205</v>
      </c>
      <c r="DP234" s="95">
        <f t="shared" si="511"/>
        <v>9.1372961476006935</v>
      </c>
      <c r="DQ234" s="95">
        <f t="shared" si="512"/>
        <v>11.831647877942221</v>
      </c>
      <c r="DR234" s="95">
        <f t="shared" si="513"/>
        <v>15.365291113057566</v>
      </c>
      <c r="DS234" s="95">
        <f t="shared" si="514"/>
        <v>19.652807237455352</v>
      </c>
      <c r="DT234" s="95">
        <f t="shared" si="515"/>
        <v>24.658515904696014</v>
      </c>
      <c r="DU234" s="95">
        <f t="shared" si="516"/>
        <v>12.184659544051549</v>
      </c>
      <c r="DV234" s="95">
        <f t="shared" si="517"/>
        <v>7.1837398462011546</v>
      </c>
      <c r="DW234" s="95">
        <f t="shared" si="518"/>
        <v>6.9552441749705114</v>
      </c>
      <c r="DX234" s="95">
        <f t="shared" si="519"/>
        <v>7.6993113623033613</v>
      </c>
      <c r="DY234" s="95">
        <f t="shared" si="520"/>
        <v>8.9477985122951758</v>
      </c>
      <c r="DZ234" s="95">
        <f t="shared" si="521"/>
        <v>10.585189845437043</v>
      </c>
      <c r="EA234" s="95">
        <f t="shared" si="522"/>
        <v>12.571904767031494</v>
      </c>
      <c r="EB234" s="95">
        <f t="shared" si="523"/>
        <v>14.891410003588135</v>
      </c>
      <c r="EC234" s="95">
        <f t="shared" si="524"/>
        <v>12.184659544051549</v>
      </c>
      <c r="ED234" s="95">
        <f t="shared" si="525"/>
        <v>7.1837398462011546</v>
      </c>
      <c r="EE234" s="95">
        <f t="shared" si="526"/>
        <v>6.9552441749705114</v>
      </c>
      <c r="EF234" s="95">
        <f t="shared" si="527"/>
        <v>7.6993113623033613</v>
      </c>
      <c r="EG234" s="95">
        <f t="shared" si="528"/>
        <v>8.9477985122951758</v>
      </c>
      <c r="EH234" s="95">
        <f t="shared" si="529"/>
        <v>10.585189845437043</v>
      </c>
      <c r="EI234" s="95">
        <f t="shared" si="530"/>
        <v>12.571904767031494</v>
      </c>
      <c r="EJ234" s="95">
        <f t="shared" si="531"/>
        <v>14.891410003588131</v>
      </c>
      <c r="EK234" s="95">
        <f t="shared" si="532"/>
        <v>12.184659544051549</v>
      </c>
      <c r="EL234" s="95">
        <f t="shared" si="533"/>
        <v>7.1837398462011546</v>
      </c>
      <c r="EM234" s="95">
        <f t="shared" si="534"/>
        <v>6.9552441749705114</v>
      </c>
      <c r="EN234" s="95">
        <f t="shared" si="535"/>
        <v>7.6993113623033613</v>
      </c>
      <c r="EO234" s="95">
        <f t="shared" si="536"/>
        <v>8.9477985122951758</v>
      </c>
      <c r="EP234" s="95">
        <f t="shared" si="537"/>
        <v>10.585189845437043</v>
      </c>
      <c r="EQ234" s="95">
        <f t="shared" si="538"/>
        <v>12.571904767031494</v>
      </c>
      <c r="ER234" s="95">
        <f t="shared" si="539"/>
        <v>14.891410003588131</v>
      </c>
      <c r="ES234" s="95">
        <f t="shared" si="540"/>
        <v>1</v>
      </c>
      <c r="ET234" s="95">
        <f t="shared" si="541"/>
        <v>1</v>
      </c>
      <c r="EU234" s="95">
        <f t="shared" si="542"/>
        <v>1</v>
      </c>
      <c r="EV234" s="95">
        <f t="shared" si="543"/>
        <v>1</v>
      </c>
      <c r="EW234" s="95">
        <f t="shared" si="544"/>
        <v>1</v>
      </c>
      <c r="EX234" s="95">
        <f t="shared" si="545"/>
        <v>1</v>
      </c>
      <c r="EY234" s="95">
        <f t="shared" si="546"/>
        <v>1</v>
      </c>
      <c r="EZ234" s="95">
        <f t="shared" si="547"/>
        <v>1</v>
      </c>
      <c r="FA234" s="95">
        <f t="shared" si="548"/>
        <v>1</v>
      </c>
      <c r="FB234" s="95">
        <f t="shared" si="549"/>
        <v>1</v>
      </c>
      <c r="FC234" s="95">
        <f t="shared" si="550"/>
        <v>1</v>
      </c>
      <c r="FD234" s="95">
        <f t="shared" si="551"/>
        <v>1</v>
      </c>
      <c r="FE234" s="95">
        <f t="shared" si="552"/>
        <v>1</v>
      </c>
      <c r="FF234" s="95">
        <f t="shared" si="553"/>
        <v>1</v>
      </c>
      <c r="FG234" s="95">
        <f t="shared" si="554"/>
        <v>1</v>
      </c>
      <c r="FH234" s="95">
        <f t="shared" si="555"/>
        <v>1</v>
      </c>
      <c r="FI234" s="95">
        <f t="shared" si="556"/>
        <v>1</v>
      </c>
      <c r="FJ234" s="95">
        <f t="shared" si="557"/>
        <v>1</v>
      </c>
      <c r="FK234" s="95">
        <f t="shared" si="558"/>
        <v>1</v>
      </c>
      <c r="FL234" s="95">
        <f t="shared" si="559"/>
        <v>1</v>
      </c>
      <c r="FM234" s="95">
        <f t="shared" si="560"/>
        <v>1</v>
      </c>
      <c r="FN234" s="95">
        <f t="shared" si="561"/>
        <v>1</v>
      </c>
      <c r="FO234" s="95">
        <f t="shared" si="562"/>
        <v>1</v>
      </c>
      <c r="FP234" s="95">
        <f t="shared" si="563"/>
        <v>1</v>
      </c>
      <c r="FQ234" s="115">
        <f t="shared" si="564"/>
        <v>7.1980224264311339</v>
      </c>
      <c r="FR234" s="115">
        <f t="shared" si="565"/>
        <v>2.9501697663190209</v>
      </c>
      <c r="FS234" s="115">
        <f t="shared" si="566"/>
        <v>2.3912265265439285</v>
      </c>
      <c r="FT234" s="115">
        <f t="shared" si="567"/>
        <v>2.3085988439378933</v>
      </c>
      <c r="FU234" s="115">
        <f t="shared" si="568"/>
        <v>2.319632086121171</v>
      </c>
      <c r="FV234" s="115">
        <f t="shared" si="569"/>
        <v>2.3471015726606854</v>
      </c>
      <c r="FW234" s="115">
        <f t="shared" si="570"/>
        <v>2.3734774762064745</v>
      </c>
      <c r="FX234" s="115">
        <f t="shared" si="571"/>
        <v>2.3953584466199076</v>
      </c>
      <c r="FZ234" s="90">
        <f t="shared" si="595"/>
        <v>2.3085988439378933</v>
      </c>
      <c r="GC234" s="35"/>
      <c r="GI234" s="31"/>
      <c r="GJ234" s="31"/>
      <c r="GK234" s="31"/>
    </row>
    <row r="235" spans="24:193" x14ac:dyDescent="0.3">
      <c r="X235" s="118">
        <f t="shared" si="596"/>
        <v>18.384592124201561</v>
      </c>
      <c r="Y235" s="118">
        <v>10</v>
      </c>
      <c r="Z235" s="40">
        <v>1.7999999999999999E-2</v>
      </c>
      <c r="AA235" s="40">
        <v>10000000</v>
      </c>
      <c r="AB235" s="40">
        <v>10000000</v>
      </c>
      <c r="AC235" s="98">
        <v>3900000</v>
      </c>
      <c r="AD235" s="42">
        <v>0.33</v>
      </c>
      <c r="AE235" s="42">
        <v>0.33</v>
      </c>
      <c r="AF235" s="41">
        <v>1.7999999999999999E-2</v>
      </c>
      <c r="AG235" s="40">
        <v>10000000</v>
      </c>
      <c r="AH235" s="40">
        <v>10000000</v>
      </c>
      <c r="AI235" s="98">
        <v>3900000</v>
      </c>
      <c r="AJ235" s="42">
        <v>0.33</v>
      </c>
      <c r="AK235" s="42">
        <v>0.33</v>
      </c>
      <c r="AL235" s="42">
        <f>AL204</f>
        <v>0.40129999999999999</v>
      </c>
      <c r="AM235" s="40">
        <v>6000</v>
      </c>
      <c r="AN235" s="40">
        <f>AN204</f>
        <v>10000</v>
      </c>
      <c r="AO235" s="40">
        <f>AO204</f>
        <v>10000</v>
      </c>
      <c r="AP235" s="42">
        <v>0.03</v>
      </c>
      <c r="AQ235" s="42">
        <v>0.03</v>
      </c>
      <c r="AR235" s="4">
        <f t="shared" si="572"/>
        <v>0.41930000000000001</v>
      </c>
      <c r="AS235" s="11">
        <f t="shared" si="573"/>
        <v>1.838459212420156</v>
      </c>
      <c r="AT235" s="15">
        <f t="shared" si="574"/>
        <v>17756.844461901022</v>
      </c>
      <c r="AU235" s="19">
        <f t="shared" si="575"/>
        <v>0.40002300769177906</v>
      </c>
      <c r="AV235" s="13">
        <f t="shared" si="576"/>
        <v>0.5</v>
      </c>
      <c r="AW235" s="11">
        <f t="shared" si="577"/>
        <v>1</v>
      </c>
      <c r="AX235" s="11">
        <f t="shared" si="578"/>
        <v>0.8911</v>
      </c>
      <c r="AY235" s="11">
        <f t="shared" si="579"/>
        <v>201997.53114128605</v>
      </c>
      <c r="AZ235" s="11">
        <f t="shared" si="580"/>
        <v>1</v>
      </c>
      <c r="BA235" s="11">
        <f t="shared" si="581"/>
        <v>0.34752899999999998</v>
      </c>
      <c r="BB235" s="11">
        <f t="shared" si="582"/>
        <v>1.025058</v>
      </c>
      <c r="BC235" s="11">
        <f t="shared" si="583"/>
        <v>0.99909999999999999</v>
      </c>
      <c r="BD235" s="11">
        <f t="shared" si="584"/>
        <v>0.8911</v>
      </c>
      <c r="BE235" s="11">
        <f t="shared" si="585"/>
        <v>201997.53114128605</v>
      </c>
      <c r="BF235" s="11">
        <f t="shared" si="586"/>
        <v>1</v>
      </c>
      <c r="BG235" s="11">
        <f t="shared" si="587"/>
        <v>0.34752899999999998</v>
      </c>
      <c r="BH235" s="11">
        <f t="shared" si="588"/>
        <v>1.025058</v>
      </c>
      <c r="BI235" s="121">
        <f>16*X235^2/(3*BI206^2*Y235^2)</f>
        <v>18.026305470573551</v>
      </c>
      <c r="BJ235" s="121">
        <f>16*X235^2/(3*BJ206^2*Y235^2)</f>
        <v>4.5065763676433876</v>
      </c>
      <c r="BK235" s="121">
        <f>16*X235^2/(3*BK206^2*Y235^2)</f>
        <v>2.0029228300637278</v>
      </c>
      <c r="BL235" s="121">
        <f>16*X235^2/(3*BL206^2*Y235^2)</f>
        <v>1.1266440919108469</v>
      </c>
      <c r="BM235" s="121">
        <f>16*X235^2/(3*BM206^2*Y235^2)</f>
        <v>0.72105221882294201</v>
      </c>
      <c r="BN235" s="121">
        <f>16*X235^2/(3*BN206^2*Y235^2)</f>
        <v>0.50073070751593196</v>
      </c>
      <c r="BO235" s="121">
        <f>16*X235^2/(3*BO206^2*Y235^2)</f>
        <v>0.36788378511374592</v>
      </c>
      <c r="BP235" s="121">
        <f>16*X235^2/(3*BP206^2*Y235^2)</f>
        <v>0.28166102297771173</v>
      </c>
      <c r="BQ235" s="121">
        <f t="shared" si="589"/>
        <v>1.3333333333333333</v>
      </c>
      <c r="BR235" s="121">
        <f t="shared" si="589"/>
        <v>1.3333333333333333</v>
      </c>
      <c r="BS235" s="121">
        <f t="shared" si="589"/>
        <v>1.3333333333333333</v>
      </c>
      <c r="BT235" s="121">
        <f t="shared" si="589"/>
        <v>1.3333333333333333</v>
      </c>
      <c r="BU235" s="121">
        <f t="shared" si="589"/>
        <v>1.3333333333333333</v>
      </c>
      <c r="BV235" s="121">
        <f t="shared" si="589"/>
        <v>1.3333333333333333</v>
      </c>
      <c r="BW235" s="121">
        <f t="shared" si="589"/>
        <v>1.3333333333333333</v>
      </c>
      <c r="BX235" s="121">
        <f t="shared" si="589"/>
        <v>1.3333333333333333</v>
      </c>
      <c r="BY235" s="121">
        <f>(BI206^2*Y235^2)/X235^2</f>
        <v>0.29586391632159781</v>
      </c>
      <c r="BZ235" s="121">
        <f>(BJ206^2*Y235^2)/X235^2</f>
        <v>1.1834556652863912</v>
      </c>
      <c r="CA235" s="121">
        <f>(BK206^2*Y235^2)/X235^2</f>
        <v>2.6627752468943804</v>
      </c>
      <c r="CB235" s="121">
        <f>(BL206^2*Y235^2)/X235^2</f>
        <v>4.7338226611455649</v>
      </c>
      <c r="CC235" s="121">
        <f>(BM206^2*Y235^2)/X235^2</f>
        <v>7.3965979080399453</v>
      </c>
      <c r="CD235" s="121">
        <f>(BN206^2*Y235^2)/X235^2</f>
        <v>10.651100987577522</v>
      </c>
      <c r="CE235" s="121">
        <f>(BO206^2*Y235^2)/X235^2</f>
        <v>14.497331899758292</v>
      </c>
      <c r="CF235" s="121">
        <f>(BP206^2*Y235^2)/X235^2</f>
        <v>18.93529064458226</v>
      </c>
      <c r="CG235" s="121">
        <f t="shared" si="590"/>
        <v>4.5065763676433876</v>
      </c>
      <c r="CH235" s="121">
        <f t="shared" si="481"/>
        <v>1.1266440919108469</v>
      </c>
      <c r="CI235" s="121">
        <f t="shared" si="482"/>
        <v>0.50073070751593196</v>
      </c>
      <c r="CJ235" s="121">
        <f t="shared" si="483"/>
        <v>0.28166102297771173</v>
      </c>
      <c r="CK235" s="121">
        <f t="shared" si="484"/>
        <v>0.1802630547057355</v>
      </c>
      <c r="CL235" s="121">
        <f t="shared" si="485"/>
        <v>0.12518267687898299</v>
      </c>
      <c r="CM235" s="121">
        <f t="shared" si="486"/>
        <v>9.197094627843648E-2</v>
      </c>
      <c r="CN235" s="121">
        <f t="shared" si="487"/>
        <v>7.0415255744427932E-2</v>
      </c>
      <c r="CO235" s="95">
        <f t="shared" si="488"/>
        <v>4.8620572072969264</v>
      </c>
      <c r="CP235" s="95">
        <f t="shared" si="489"/>
        <v>6.0581128291877047</v>
      </c>
      <c r="CQ235" s="95">
        <f t="shared" si="490"/>
        <v>8.0515388656723381</v>
      </c>
      <c r="CR235" s="95">
        <f t="shared" si="491"/>
        <v>10.842335316750821</v>
      </c>
      <c r="CS235" s="95">
        <f t="shared" si="492"/>
        <v>14.430502182423158</v>
      </c>
      <c r="CT235" s="95">
        <f t="shared" si="493"/>
        <v>18.81603946268935</v>
      </c>
      <c r="CU235" s="95">
        <f t="shared" si="494"/>
        <v>23.998947157549388</v>
      </c>
      <c r="CV235" s="95">
        <f t="shared" si="495"/>
        <v>29.979225267003287</v>
      </c>
      <c r="CW235" s="95">
        <f t="shared" si="496"/>
        <v>4.8620572072969264</v>
      </c>
      <c r="CX235" s="95">
        <f t="shared" si="497"/>
        <v>6.0581128291877047</v>
      </c>
      <c r="CY235" s="95">
        <f t="shared" si="498"/>
        <v>8.0515388656723381</v>
      </c>
      <c r="CZ235" s="95">
        <f t="shared" si="499"/>
        <v>10.842335316750821</v>
      </c>
      <c r="DA235" s="95">
        <f t="shared" si="500"/>
        <v>14.430502182423158</v>
      </c>
      <c r="DB235" s="95">
        <f t="shared" si="501"/>
        <v>18.81603946268935</v>
      </c>
      <c r="DC235" s="95">
        <f t="shared" si="502"/>
        <v>23.998947157549388</v>
      </c>
      <c r="DD235" s="95">
        <f t="shared" si="503"/>
        <v>29.979225267003287</v>
      </c>
      <c r="DE235" s="13">
        <f t="shared" si="591"/>
        <v>21.055657386895149</v>
      </c>
      <c r="DF235" s="13">
        <f t="shared" si="592"/>
        <v>8.4235200329297797</v>
      </c>
      <c r="DG235" s="13">
        <f t="shared" si="593"/>
        <v>7.3991860769581077</v>
      </c>
      <c r="DH235" s="13">
        <f t="shared" si="594"/>
        <v>8.593954753056412</v>
      </c>
      <c r="DI235" s="13">
        <f t="shared" si="504"/>
        <v>10.851138126862887</v>
      </c>
      <c r="DJ235" s="13">
        <f t="shared" si="505"/>
        <v>13.885319695093454</v>
      </c>
      <c r="DK235" s="13">
        <f t="shared" si="506"/>
        <v>17.598703684872039</v>
      </c>
      <c r="DL235" s="13">
        <f t="shared" si="507"/>
        <v>21.950439667559973</v>
      </c>
      <c r="DM235" s="95">
        <f t="shared" si="508"/>
        <v>21.055657386895149</v>
      </c>
      <c r="DN235" s="95">
        <f t="shared" si="509"/>
        <v>8.4235200329297797</v>
      </c>
      <c r="DO235" s="95">
        <f t="shared" si="510"/>
        <v>7.3991860769581077</v>
      </c>
      <c r="DP235" s="95">
        <f t="shared" si="511"/>
        <v>8.593954753056412</v>
      </c>
      <c r="DQ235" s="95">
        <f t="shared" si="512"/>
        <v>10.851138126862887</v>
      </c>
      <c r="DR235" s="95">
        <f t="shared" si="513"/>
        <v>13.885319695093454</v>
      </c>
      <c r="DS235" s="95">
        <f t="shared" si="514"/>
        <v>17.598703684872039</v>
      </c>
      <c r="DT235" s="95">
        <f t="shared" si="515"/>
        <v>21.950439667559973</v>
      </c>
      <c r="DU235" s="95">
        <f t="shared" si="516"/>
        <v>13.22194624647771</v>
      </c>
      <c r="DV235" s="95">
        <f t="shared" si="517"/>
        <v>7.3685674964960715</v>
      </c>
      <c r="DW235" s="95">
        <f t="shared" si="518"/>
        <v>6.8939198226495657</v>
      </c>
      <c r="DX235" s="95">
        <f t="shared" si="519"/>
        <v>7.4475421736305893</v>
      </c>
      <c r="DY235" s="95">
        <f t="shared" si="520"/>
        <v>8.4934577479180433</v>
      </c>
      <c r="DZ235" s="95">
        <f t="shared" si="521"/>
        <v>9.8994125295521762</v>
      </c>
      <c r="EA235" s="95">
        <f t="shared" si="522"/>
        <v>11.620090695663858</v>
      </c>
      <c r="EB235" s="95">
        <f t="shared" si="523"/>
        <v>13.636563301433933</v>
      </c>
      <c r="EC235" s="95">
        <f t="shared" si="524"/>
        <v>13.221946246477712</v>
      </c>
      <c r="ED235" s="95">
        <f t="shared" si="525"/>
        <v>7.3685674964960715</v>
      </c>
      <c r="EE235" s="95">
        <f t="shared" si="526"/>
        <v>6.8939198226495657</v>
      </c>
      <c r="EF235" s="95">
        <f t="shared" si="527"/>
        <v>7.4475421736305893</v>
      </c>
      <c r="EG235" s="95">
        <f t="shared" si="528"/>
        <v>8.4934577479180433</v>
      </c>
      <c r="EH235" s="95">
        <f t="shared" si="529"/>
        <v>9.8994125295521762</v>
      </c>
      <c r="EI235" s="95">
        <f t="shared" si="530"/>
        <v>11.620090695663858</v>
      </c>
      <c r="EJ235" s="95">
        <f t="shared" si="531"/>
        <v>13.636563301433933</v>
      </c>
      <c r="EK235" s="95">
        <f t="shared" si="532"/>
        <v>13.221946246477712</v>
      </c>
      <c r="EL235" s="95">
        <f t="shared" si="533"/>
        <v>7.3685674964960715</v>
      </c>
      <c r="EM235" s="95">
        <f t="shared" si="534"/>
        <v>6.8939198226495657</v>
      </c>
      <c r="EN235" s="95">
        <f t="shared" si="535"/>
        <v>7.4475421736305893</v>
      </c>
      <c r="EO235" s="95">
        <f t="shared" si="536"/>
        <v>8.4934577479180433</v>
      </c>
      <c r="EP235" s="95">
        <f t="shared" si="537"/>
        <v>9.8994125295521762</v>
      </c>
      <c r="EQ235" s="95">
        <f t="shared" si="538"/>
        <v>11.620090695663858</v>
      </c>
      <c r="ER235" s="95">
        <f t="shared" si="539"/>
        <v>13.636563301433933</v>
      </c>
      <c r="ES235" s="95">
        <f t="shared" si="540"/>
        <v>1</v>
      </c>
      <c r="ET235" s="95">
        <f t="shared" si="541"/>
        <v>1</v>
      </c>
      <c r="EU235" s="95">
        <f t="shared" si="542"/>
        <v>1</v>
      </c>
      <c r="EV235" s="95">
        <f t="shared" si="543"/>
        <v>1</v>
      </c>
      <c r="EW235" s="95">
        <f t="shared" si="544"/>
        <v>1</v>
      </c>
      <c r="EX235" s="95">
        <f t="shared" si="545"/>
        <v>1</v>
      </c>
      <c r="EY235" s="95">
        <f t="shared" si="546"/>
        <v>1</v>
      </c>
      <c r="EZ235" s="95">
        <f t="shared" si="547"/>
        <v>1</v>
      </c>
      <c r="FA235" s="95">
        <f t="shared" si="548"/>
        <v>1</v>
      </c>
      <c r="FB235" s="95">
        <f t="shared" si="549"/>
        <v>1</v>
      </c>
      <c r="FC235" s="95">
        <f t="shared" si="550"/>
        <v>1</v>
      </c>
      <c r="FD235" s="95">
        <f t="shared" si="551"/>
        <v>1</v>
      </c>
      <c r="FE235" s="95">
        <f t="shared" si="552"/>
        <v>1</v>
      </c>
      <c r="FF235" s="95">
        <f t="shared" si="553"/>
        <v>1</v>
      </c>
      <c r="FG235" s="95">
        <f t="shared" si="554"/>
        <v>1</v>
      </c>
      <c r="FH235" s="95">
        <f t="shared" si="555"/>
        <v>1</v>
      </c>
      <c r="FI235" s="95">
        <f t="shared" si="556"/>
        <v>1</v>
      </c>
      <c r="FJ235" s="95">
        <f t="shared" si="557"/>
        <v>1</v>
      </c>
      <c r="FK235" s="95">
        <f t="shared" si="558"/>
        <v>1</v>
      </c>
      <c r="FL235" s="95">
        <f t="shared" si="559"/>
        <v>1</v>
      </c>
      <c r="FM235" s="95">
        <f t="shared" si="560"/>
        <v>1</v>
      </c>
      <c r="FN235" s="95">
        <f t="shared" si="561"/>
        <v>1</v>
      </c>
      <c r="FO235" s="95">
        <f t="shared" si="562"/>
        <v>1</v>
      </c>
      <c r="FP235" s="95">
        <f t="shared" si="563"/>
        <v>1</v>
      </c>
      <c r="FQ235" s="115">
        <f t="shared" si="564"/>
        <v>8.0594671753485176</v>
      </c>
      <c r="FR235" s="115">
        <f t="shared" si="565"/>
        <v>3.1292027898892094</v>
      </c>
      <c r="FS235" s="115">
        <f t="shared" si="566"/>
        <v>2.4384475466392059</v>
      </c>
      <c r="FT235" s="115">
        <f t="shared" si="567"/>
        <v>2.3149700321320652</v>
      </c>
      <c r="FU235" s="115">
        <f t="shared" si="568"/>
        <v>2.3124876611889569</v>
      </c>
      <c r="FV235" s="115">
        <f t="shared" si="569"/>
        <v>2.3360030803956295</v>
      </c>
      <c r="FW235" s="115">
        <f t="shared" si="570"/>
        <v>2.361890142625545</v>
      </c>
      <c r="FX235" s="115">
        <f t="shared" si="571"/>
        <v>2.3844960687388257</v>
      </c>
      <c r="FZ235" s="90">
        <f t="shared" si="595"/>
        <v>2.3124876611889569</v>
      </c>
      <c r="GC235" s="35"/>
      <c r="GI235" s="31"/>
      <c r="GJ235" s="31"/>
      <c r="GK235" s="31"/>
    </row>
    <row r="236" spans="24:193" x14ac:dyDescent="0.3">
      <c r="X236" s="118">
        <f t="shared" si="596"/>
        <v>19.67151357289567</v>
      </c>
      <c r="Y236" s="118">
        <v>10</v>
      </c>
      <c r="Z236" s="40">
        <v>1.7999999999999999E-2</v>
      </c>
      <c r="AA236" s="40">
        <v>10000000</v>
      </c>
      <c r="AB236" s="40">
        <v>10000000</v>
      </c>
      <c r="AC236" s="98">
        <v>3900000</v>
      </c>
      <c r="AD236" s="42">
        <v>0.33</v>
      </c>
      <c r="AE236" s="42">
        <v>0.33</v>
      </c>
      <c r="AF236" s="41">
        <v>1.7999999999999999E-2</v>
      </c>
      <c r="AG236" s="40">
        <v>10000000</v>
      </c>
      <c r="AH236" s="40">
        <v>10000000</v>
      </c>
      <c r="AI236" s="98">
        <v>3900000</v>
      </c>
      <c r="AJ236" s="42">
        <v>0.33</v>
      </c>
      <c r="AK236" s="42">
        <v>0.33</v>
      </c>
      <c r="AL236" s="42">
        <f>AL204</f>
        <v>0.40129999999999999</v>
      </c>
      <c r="AM236" s="40">
        <v>6000</v>
      </c>
      <c r="AN236" s="40">
        <f>AN204</f>
        <v>10000</v>
      </c>
      <c r="AO236" s="40">
        <f>AO204</f>
        <v>10000</v>
      </c>
      <c r="AP236" s="42">
        <v>0.03</v>
      </c>
      <c r="AQ236" s="42">
        <v>0.03</v>
      </c>
      <c r="AR236" s="4">
        <f t="shared" si="572"/>
        <v>0.41930000000000001</v>
      </c>
      <c r="AS236" s="11">
        <f t="shared" si="573"/>
        <v>1.9671513572895669</v>
      </c>
      <c r="AT236" s="15">
        <f t="shared" si="574"/>
        <v>17756.844461901022</v>
      </c>
      <c r="AU236" s="19">
        <f t="shared" si="575"/>
        <v>0.40002300769177906</v>
      </c>
      <c r="AV236" s="13">
        <f t="shared" si="576"/>
        <v>0.5</v>
      </c>
      <c r="AW236" s="11">
        <f t="shared" si="577"/>
        <v>1</v>
      </c>
      <c r="AX236" s="11">
        <f t="shared" si="578"/>
        <v>0.8911</v>
      </c>
      <c r="AY236" s="11">
        <f t="shared" si="579"/>
        <v>201997.53114128605</v>
      </c>
      <c r="AZ236" s="11">
        <f t="shared" si="580"/>
        <v>1</v>
      </c>
      <c r="BA236" s="11">
        <f t="shared" si="581"/>
        <v>0.34752899999999998</v>
      </c>
      <c r="BB236" s="11">
        <f t="shared" si="582"/>
        <v>1.025058</v>
      </c>
      <c r="BC236" s="11">
        <f t="shared" si="583"/>
        <v>0.99909999999999999</v>
      </c>
      <c r="BD236" s="11">
        <f t="shared" si="584"/>
        <v>0.8911</v>
      </c>
      <c r="BE236" s="11">
        <f t="shared" si="585"/>
        <v>201997.53114128605</v>
      </c>
      <c r="BF236" s="11">
        <f t="shared" si="586"/>
        <v>1</v>
      </c>
      <c r="BG236" s="11">
        <f t="shared" si="587"/>
        <v>0.34752899999999998</v>
      </c>
      <c r="BH236" s="11">
        <f t="shared" si="588"/>
        <v>1.025058</v>
      </c>
      <c r="BI236" s="121">
        <f>16*X236^2/(3*BI206^2*Y236^2)</f>
        <v>20.638317133259655</v>
      </c>
      <c r="BJ236" s="121">
        <f>16*X236^2/(3*BJ206^2*Y236^2)</f>
        <v>5.1595792833149137</v>
      </c>
      <c r="BK236" s="121">
        <f>16*X236^2/(3*BK206^2*Y236^2)</f>
        <v>2.2931463481399619</v>
      </c>
      <c r="BL236" s="121">
        <f>16*X236^2/(3*BL206^2*Y236^2)</f>
        <v>1.2898948208287284</v>
      </c>
      <c r="BM236" s="121">
        <f>16*X236^2/(3*BM206^2*Y236^2)</f>
        <v>0.82553268533038615</v>
      </c>
      <c r="BN236" s="121">
        <f>16*X236^2/(3*BN206^2*Y236^2)</f>
        <v>0.57328658703499047</v>
      </c>
      <c r="BO236" s="121">
        <f>16*X236^2/(3*BO206^2*Y236^2)</f>
        <v>0.42119014557672768</v>
      </c>
      <c r="BP236" s="121">
        <f>16*X236^2/(3*BP206^2*Y236^2)</f>
        <v>0.3224737052071821</v>
      </c>
      <c r="BQ236" s="121">
        <f t="shared" si="589"/>
        <v>1.3333333333333333</v>
      </c>
      <c r="BR236" s="121">
        <f t="shared" si="589"/>
        <v>1.3333333333333333</v>
      </c>
      <c r="BS236" s="121">
        <f t="shared" si="589"/>
        <v>1.3333333333333333</v>
      </c>
      <c r="BT236" s="121">
        <f t="shared" si="589"/>
        <v>1.3333333333333333</v>
      </c>
      <c r="BU236" s="121">
        <f t="shared" si="589"/>
        <v>1.3333333333333333</v>
      </c>
      <c r="BV236" s="121">
        <f t="shared" si="589"/>
        <v>1.3333333333333333</v>
      </c>
      <c r="BW236" s="121">
        <f t="shared" si="589"/>
        <v>1.3333333333333333</v>
      </c>
      <c r="BX236" s="121">
        <f t="shared" si="589"/>
        <v>1.3333333333333333</v>
      </c>
      <c r="BY236" s="121">
        <f>(BI206^2*Y236^2)/X236^2</f>
        <v>0.25841900281386831</v>
      </c>
      <c r="BZ236" s="121">
        <f>(BJ206^2*Y236^2)/X236^2</f>
        <v>1.0336760112554733</v>
      </c>
      <c r="CA236" s="121">
        <f>(BK206^2*Y236^2)/X236^2</f>
        <v>2.3257710253248147</v>
      </c>
      <c r="CB236" s="121">
        <f>(BL206^2*Y236^2)/X236^2</f>
        <v>4.134704045021893</v>
      </c>
      <c r="CC236" s="121">
        <f>(BM206^2*Y236^2)/X236^2</f>
        <v>6.4604750703467078</v>
      </c>
      <c r="CD236" s="121">
        <f>(BN206^2*Y236^2)/X236^2</f>
        <v>9.3030841012992589</v>
      </c>
      <c r="CE236" s="121">
        <f>(BO206^2*Y236^2)/X236^2</f>
        <v>12.662531137879547</v>
      </c>
      <c r="CF236" s="121">
        <f>(BP206^2*Y236^2)/X236^2</f>
        <v>16.538816180087572</v>
      </c>
      <c r="CG236" s="121">
        <f t="shared" si="590"/>
        <v>5.1595792833149137</v>
      </c>
      <c r="CH236" s="121">
        <f t="shared" si="481"/>
        <v>1.2898948208287284</v>
      </c>
      <c r="CI236" s="121">
        <f t="shared" si="482"/>
        <v>0.57328658703499047</v>
      </c>
      <c r="CJ236" s="121">
        <f t="shared" si="483"/>
        <v>0.3224737052071821</v>
      </c>
      <c r="CK236" s="121">
        <f t="shared" si="484"/>
        <v>0.20638317133259654</v>
      </c>
      <c r="CL236" s="121">
        <f t="shared" si="485"/>
        <v>0.14332164675874762</v>
      </c>
      <c r="CM236" s="121">
        <f t="shared" si="486"/>
        <v>0.10529753639418192</v>
      </c>
      <c r="CN236" s="121">
        <f t="shared" si="487"/>
        <v>8.0618426301795526E-2</v>
      </c>
      <c r="CO236" s="95">
        <f t="shared" si="488"/>
        <v>4.811599100442769</v>
      </c>
      <c r="CP236" s="95">
        <f t="shared" si="489"/>
        <v>5.8562804017710768</v>
      </c>
      <c r="CQ236" s="95">
        <f t="shared" si="490"/>
        <v>7.5974159039849223</v>
      </c>
      <c r="CR236" s="95">
        <f t="shared" si="491"/>
        <v>10.035005607084306</v>
      </c>
      <c r="CS236" s="95">
        <f t="shared" si="492"/>
        <v>13.169049511069229</v>
      </c>
      <c r="CT236" s="95">
        <f t="shared" si="493"/>
        <v>16.99954761593969</v>
      </c>
      <c r="CU236" s="95">
        <f t="shared" si="494"/>
        <v>21.526499921695688</v>
      </c>
      <c r="CV236" s="95">
        <f t="shared" si="495"/>
        <v>26.749906428337226</v>
      </c>
      <c r="CW236" s="95">
        <f t="shared" si="496"/>
        <v>4.811599100442769</v>
      </c>
      <c r="CX236" s="95">
        <f t="shared" si="497"/>
        <v>5.8562804017710768</v>
      </c>
      <c r="CY236" s="95">
        <f t="shared" si="498"/>
        <v>7.5974159039849223</v>
      </c>
      <c r="CZ236" s="95">
        <f t="shared" si="499"/>
        <v>10.035005607084306</v>
      </c>
      <c r="DA236" s="95">
        <f t="shared" si="500"/>
        <v>13.169049511069229</v>
      </c>
      <c r="DB236" s="95">
        <f t="shared" si="501"/>
        <v>16.99954761593969</v>
      </c>
      <c r="DC236" s="95">
        <f t="shared" si="502"/>
        <v>21.526499921695688</v>
      </c>
      <c r="DD236" s="95">
        <f t="shared" si="503"/>
        <v>26.749906428337226</v>
      </c>
      <c r="DE236" s="13">
        <f t="shared" si="591"/>
        <v>23.630224136073526</v>
      </c>
      <c r="DF236" s="13">
        <f t="shared" si="592"/>
        <v>8.926743294570386</v>
      </c>
      <c r="DG236" s="13">
        <f t="shared" si="593"/>
        <v>7.3524053734647765</v>
      </c>
      <c r="DH236" s="13">
        <f t="shared" si="594"/>
        <v>8.1580868658506205</v>
      </c>
      <c r="DI236" s="13">
        <f t="shared" si="504"/>
        <v>10.019495755677093</v>
      </c>
      <c r="DJ236" s="13">
        <f t="shared" si="505"/>
        <v>12.609858688334249</v>
      </c>
      <c r="DK236" s="13">
        <f t="shared" si="506"/>
        <v>15.817209283456275</v>
      </c>
      <c r="DL236" s="13">
        <f t="shared" si="507"/>
        <v>19.594777885294754</v>
      </c>
      <c r="DM236" s="95">
        <f t="shared" si="508"/>
        <v>23.630224136073526</v>
      </c>
      <c r="DN236" s="95">
        <f t="shared" si="509"/>
        <v>8.926743294570386</v>
      </c>
      <c r="DO236" s="95">
        <f t="shared" si="510"/>
        <v>7.3524053734647765</v>
      </c>
      <c r="DP236" s="95">
        <f t="shared" si="511"/>
        <v>8.1580868658506205</v>
      </c>
      <c r="DQ236" s="95">
        <f t="shared" si="512"/>
        <v>10.019495755677093</v>
      </c>
      <c r="DR236" s="95">
        <f t="shared" si="513"/>
        <v>12.609858688334249</v>
      </c>
      <c r="DS236" s="95">
        <f t="shared" si="514"/>
        <v>15.817209283456275</v>
      </c>
      <c r="DT236" s="95">
        <f t="shared" si="515"/>
        <v>19.594777885294754</v>
      </c>
      <c r="DU236" s="95">
        <f t="shared" si="516"/>
        <v>14.414928390177995</v>
      </c>
      <c r="DV236" s="95">
        <f t="shared" si="517"/>
        <v>7.6017470656890014</v>
      </c>
      <c r="DW236" s="95">
        <f t="shared" si="518"/>
        <v>6.8722429545104537</v>
      </c>
      <c r="DX236" s="95">
        <f t="shared" si="519"/>
        <v>7.2455731990002663</v>
      </c>
      <c r="DY236" s="95">
        <f t="shared" si="520"/>
        <v>8.1080979590969378</v>
      </c>
      <c r="DZ236" s="95">
        <f t="shared" si="521"/>
        <v>9.3083996119281505</v>
      </c>
      <c r="EA236" s="95">
        <f t="shared" si="522"/>
        <v>10.794596071891034</v>
      </c>
      <c r="EB236" s="95">
        <f t="shared" si="523"/>
        <v>12.545015590062132</v>
      </c>
      <c r="EC236" s="95">
        <f t="shared" si="524"/>
        <v>14.414928390177995</v>
      </c>
      <c r="ED236" s="95">
        <f t="shared" si="525"/>
        <v>7.6017470656890014</v>
      </c>
      <c r="EE236" s="95">
        <f t="shared" si="526"/>
        <v>6.8722429545104537</v>
      </c>
      <c r="EF236" s="95">
        <f t="shared" si="527"/>
        <v>7.2455731990002663</v>
      </c>
      <c r="EG236" s="95">
        <f t="shared" si="528"/>
        <v>8.1080979590969378</v>
      </c>
      <c r="EH236" s="95">
        <f t="shared" si="529"/>
        <v>9.3083996119281505</v>
      </c>
      <c r="EI236" s="95">
        <f t="shared" si="530"/>
        <v>10.794596071891034</v>
      </c>
      <c r="EJ236" s="95">
        <f t="shared" si="531"/>
        <v>12.545015590062132</v>
      </c>
      <c r="EK236" s="95">
        <f t="shared" si="532"/>
        <v>14.414928390177995</v>
      </c>
      <c r="EL236" s="95">
        <f t="shared" si="533"/>
        <v>7.6017470656890014</v>
      </c>
      <c r="EM236" s="95">
        <f t="shared" si="534"/>
        <v>6.8722429545104537</v>
      </c>
      <c r="EN236" s="95">
        <f t="shared" si="535"/>
        <v>7.2455731990002663</v>
      </c>
      <c r="EO236" s="95">
        <f t="shared" si="536"/>
        <v>8.1080979590969378</v>
      </c>
      <c r="EP236" s="95">
        <f t="shared" si="537"/>
        <v>9.3083996119281505</v>
      </c>
      <c r="EQ236" s="95">
        <f t="shared" si="538"/>
        <v>10.794596071891034</v>
      </c>
      <c r="ER236" s="95">
        <f t="shared" si="539"/>
        <v>12.545015590062132</v>
      </c>
      <c r="ES236" s="95">
        <f t="shared" si="540"/>
        <v>1</v>
      </c>
      <c r="ET236" s="95">
        <f t="shared" si="541"/>
        <v>1</v>
      </c>
      <c r="EU236" s="95">
        <f t="shared" si="542"/>
        <v>1</v>
      </c>
      <c r="EV236" s="95">
        <f t="shared" si="543"/>
        <v>1</v>
      </c>
      <c r="EW236" s="95">
        <f t="shared" si="544"/>
        <v>1</v>
      </c>
      <c r="EX236" s="95">
        <f t="shared" si="545"/>
        <v>1</v>
      </c>
      <c r="EY236" s="95">
        <f t="shared" si="546"/>
        <v>1</v>
      </c>
      <c r="EZ236" s="95">
        <f t="shared" si="547"/>
        <v>1</v>
      </c>
      <c r="FA236" s="95">
        <f t="shared" si="548"/>
        <v>1</v>
      </c>
      <c r="FB236" s="95">
        <f t="shared" si="549"/>
        <v>1</v>
      </c>
      <c r="FC236" s="95">
        <f t="shared" si="550"/>
        <v>1</v>
      </c>
      <c r="FD236" s="95">
        <f t="shared" si="551"/>
        <v>1</v>
      </c>
      <c r="FE236" s="95">
        <f t="shared" si="552"/>
        <v>1</v>
      </c>
      <c r="FF236" s="95">
        <f t="shared" si="553"/>
        <v>1</v>
      </c>
      <c r="FG236" s="95">
        <f t="shared" si="554"/>
        <v>1</v>
      </c>
      <c r="FH236" s="95">
        <f t="shared" si="555"/>
        <v>1</v>
      </c>
      <c r="FI236" s="95">
        <f t="shared" si="556"/>
        <v>1</v>
      </c>
      <c r="FJ236" s="95">
        <f t="shared" si="557"/>
        <v>1</v>
      </c>
      <c r="FK236" s="95">
        <f t="shared" si="558"/>
        <v>1</v>
      </c>
      <c r="FL236" s="95">
        <f t="shared" si="559"/>
        <v>1</v>
      </c>
      <c r="FM236" s="95">
        <f t="shared" si="560"/>
        <v>1</v>
      </c>
      <c r="FN236" s="95">
        <f t="shared" si="561"/>
        <v>1</v>
      </c>
      <c r="FO236" s="95">
        <f t="shared" si="562"/>
        <v>1</v>
      </c>
      <c r="FP236" s="95">
        <f t="shared" si="563"/>
        <v>1</v>
      </c>
      <c r="FQ236" s="115">
        <f t="shared" si="564"/>
        <v>9.0497667607323784</v>
      </c>
      <c r="FR236" s="115">
        <f t="shared" si="565"/>
        <v>3.3425408076322518</v>
      </c>
      <c r="FS236" s="115">
        <f t="shared" si="566"/>
        <v>2.5005593001816488</v>
      </c>
      <c r="FT236" s="115">
        <f t="shared" si="567"/>
        <v>2.3281442120720439</v>
      </c>
      <c r="FU236" s="115">
        <f t="shared" si="568"/>
        <v>2.3082131227534002</v>
      </c>
      <c r="FV236" s="115">
        <f t="shared" si="569"/>
        <v>2.3258350563123544</v>
      </c>
      <c r="FW236" s="115">
        <f t="shared" si="570"/>
        <v>2.3502887088429145</v>
      </c>
      <c r="FX236" s="115">
        <f t="shared" si="571"/>
        <v>2.3731741800473474</v>
      </c>
      <c r="FZ236" s="90">
        <f t="shared" si="595"/>
        <v>2.3082131227534002</v>
      </c>
      <c r="GC236" s="35"/>
      <c r="GI236" s="31"/>
      <c r="GJ236" s="31"/>
      <c r="GK236" s="31"/>
    </row>
    <row r="237" spans="24:193" x14ac:dyDescent="0.3">
      <c r="X237" s="118">
        <f t="shared" si="596"/>
        <v>21.048519522998369</v>
      </c>
      <c r="Y237" s="118">
        <v>10</v>
      </c>
      <c r="Z237" s="40">
        <v>1.7999999999999999E-2</v>
      </c>
      <c r="AA237" s="40">
        <v>10000000</v>
      </c>
      <c r="AB237" s="40">
        <v>10000000</v>
      </c>
      <c r="AC237" s="98">
        <v>3900000</v>
      </c>
      <c r="AD237" s="42">
        <v>0.33</v>
      </c>
      <c r="AE237" s="42">
        <v>0.33</v>
      </c>
      <c r="AF237" s="41">
        <v>1.7999999999999999E-2</v>
      </c>
      <c r="AG237" s="40">
        <v>10000000</v>
      </c>
      <c r="AH237" s="40">
        <v>10000000</v>
      </c>
      <c r="AI237" s="98">
        <v>3900000</v>
      </c>
      <c r="AJ237" s="42">
        <v>0.33</v>
      </c>
      <c r="AK237" s="42">
        <v>0.33</v>
      </c>
      <c r="AL237" s="42">
        <f>AL204</f>
        <v>0.40129999999999999</v>
      </c>
      <c r="AM237" s="40">
        <v>6000</v>
      </c>
      <c r="AN237" s="40">
        <f>AN204</f>
        <v>10000</v>
      </c>
      <c r="AO237" s="40">
        <f>AO204</f>
        <v>10000</v>
      </c>
      <c r="AP237" s="42">
        <v>0.03</v>
      </c>
      <c r="AQ237" s="42">
        <v>0.03</v>
      </c>
      <c r="AR237" s="4">
        <f t="shared" si="572"/>
        <v>0.41930000000000001</v>
      </c>
      <c r="AS237" s="11">
        <f t="shared" si="573"/>
        <v>2.1048519522998368</v>
      </c>
      <c r="AT237" s="15">
        <f t="shared" si="574"/>
        <v>17756.844461901022</v>
      </c>
      <c r="AU237" s="19">
        <f t="shared" si="575"/>
        <v>0.40002300769177906</v>
      </c>
      <c r="AV237" s="13">
        <f t="shared" si="576"/>
        <v>0.5</v>
      </c>
      <c r="AW237" s="11">
        <f t="shared" si="577"/>
        <v>1</v>
      </c>
      <c r="AX237" s="11">
        <f t="shared" si="578"/>
        <v>0.8911</v>
      </c>
      <c r="AY237" s="11">
        <f t="shared" si="579"/>
        <v>201997.53114128605</v>
      </c>
      <c r="AZ237" s="11">
        <f t="shared" si="580"/>
        <v>1</v>
      </c>
      <c r="BA237" s="11">
        <f t="shared" si="581"/>
        <v>0.34752899999999998</v>
      </c>
      <c r="BB237" s="11">
        <f t="shared" si="582"/>
        <v>1.025058</v>
      </c>
      <c r="BC237" s="11">
        <f t="shared" si="583"/>
        <v>0.99909999999999999</v>
      </c>
      <c r="BD237" s="11">
        <f t="shared" si="584"/>
        <v>0.8911</v>
      </c>
      <c r="BE237" s="11">
        <f t="shared" si="585"/>
        <v>201997.53114128605</v>
      </c>
      <c r="BF237" s="11">
        <f t="shared" si="586"/>
        <v>1</v>
      </c>
      <c r="BG237" s="11">
        <f t="shared" si="587"/>
        <v>0.34752899999999998</v>
      </c>
      <c r="BH237" s="11">
        <f t="shared" si="588"/>
        <v>1.025058</v>
      </c>
      <c r="BI237" s="121">
        <f>16*X237^2/(3*BI206^2*Y237^2)</f>
        <v>23.628809285868986</v>
      </c>
      <c r="BJ237" s="121">
        <f>16*X237^2/(3*BJ206^2*Y237^2)</f>
        <v>5.9072023214672464</v>
      </c>
      <c r="BK237" s="121">
        <f>16*X237^2/(3*BK206^2*Y237^2)</f>
        <v>2.625423253985443</v>
      </c>
      <c r="BL237" s="121">
        <f>16*X237^2/(3*BL206^2*Y237^2)</f>
        <v>1.4768005803668116</v>
      </c>
      <c r="BM237" s="121">
        <f>16*X237^2/(3*BM206^2*Y237^2)</f>
        <v>0.9451523714347595</v>
      </c>
      <c r="BN237" s="121">
        <f>16*X237^2/(3*BN206^2*Y237^2)</f>
        <v>0.65635581349636074</v>
      </c>
      <c r="BO237" s="121">
        <f>16*X237^2/(3*BO206^2*Y237^2)</f>
        <v>0.48222059767079561</v>
      </c>
      <c r="BP237" s="121">
        <f>16*X237^2/(3*BP206^2*Y237^2)</f>
        <v>0.3692001450917029</v>
      </c>
      <c r="BQ237" s="121">
        <f t="shared" si="589"/>
        <v>1.3333333333333333</v>
      </c>
      <c r="BR237" s="121">
        <f t="shared" si="589"/>
        <v>1.3333333333333333</v>
      </c>
      <c r="BS237" s="121">
        <f t="shared" si="589"/>
        <v>1.3333333333333333</v>
      </c>
      <c r="BT237" s="121">
        <f t="shared" si="589"/>
        <v>1.3333333333333333</v>
      </c>
      <c r="BU237" s="121">
        <f t="shared" si="589"/>
        <v>1.3333333333333333</v>
      </c>
      <c r="BV237" s="121">
        <f t="shared" si="589"/>
        <v>1.3333333333333333</v>
      </c>
      <c r="BW237" s="121">
        <f t="shared" si="589"/>
        <v>1.3333333333333333</v>
      </c>
      <c r="BX237" s="121">
        <f t="shared" si="589"/>
        <v>1.3333333333333333</v>
      </c>
      <c r="BY237" s="121">
        <f>(BI206^2*Y237^2)/X237^2</f>
        <v>0.22571316517937656</v>
      </c>
      <c r="BZ237" s="121">
        <f>(BJ206^2*Y237^2)/X237^2</f>
        <v>0.90285266071750625</v>
      </c>
      <c r="CA237" s="121">
        <f>(BK206^2*Y237^2)/X237^2</f>
        <v>2.0314184866143892</v>
      </c>
      <c r="CB237" s="121">
        <f>(BL206^2*Y237^2)/X237^2</f>
        <v>3.611410642870025</v>
      </c>
      <c r="CC237" s="121">
        <f>(BM206^2*Y237^2)/X237^2</f>
        <v>5.6428291294844142</v>
      </c>
      <c r="CD237" s="121">
        <f>(BN206^2*Y237^2)/X237^2</f>
        <v>8.1256739464575567</v>
      </c>
      <c r="CE237" s="121">
        <f>(BO206^2*Y237^2)/X237^2</f>
        <v>11.059945093789452</v>
      </c>
      <c r="CF237" s="121">
        <f>(BP206^2*Y237^2)/X237^2</f>
        <v>14.4456425714801</v>
      </c>
      <c r="CG237" s="121">
        <f t="shared" si="590"/>
        <v>5.9072023214672464</v>
      </c>
      <c r="CH237" s="121">
        <f t="shared" si="481"/>
        <v>1.4768005803668116</v>
      </c>
      <c r="CI237" s="121">
        <f t="shared" si="482"/>
        <v>0.65635581349636074</v>
      </c>
      <c r="CJ237" s="121">
        <f t="shared" si="483"/>
        <v>0.3692001450917029</v>
      </c>
      <c r="CK237" s="121">
        <f t="shared" si="484"/>
        <v>0.23628809285868987</v>
      </c>
      <c r="CL237" s="121">
        <f t="shared" si="485"/>
        <v>0.16408895337409019</v>
      </c>
      <c r="CM237" s="121">
        <f t="shared" si="486"/>
        <v>0.1205551494176989</v>
      </c>
      <c r="CN237" s="121">
        <f t="shared" si="487"/>
        <v>9.2300036272925726E-2</v>
      </c>
      <c r="CO237" s="95">
        <f t="shared" si="488"/>
        <v>4.7675270357610007</v>
      </c>
      <c r="CP237" s="95">
        <f t="shared" si="489"/>
        <v>5.6799921430440001</v>
      </c>
      <c r="CQ237" s="95">
        <f t="shared" si="490"/>
        <v>7.2007673218490007</v>
      </c>
      <c r="CR237" s="95">
        <f t="shared" si="491"/>
        <v>9.3298525721760015</v>
      </c>
      <c r="CS237" s="95">
        <f t="shared" si="492"/>
        <v>12.067247894025002</v>
      </c>
      <c r="CT237" s="95">
        <f t="shared" si="493"/>
        <v>15.412953287396004</v>
      </c>
      <c r="CU237" s="95">
        <f t="shared" si="494"/>
        <v>19.366968752289004</v>
      </c>
      <c r="CV237" s="95">
        <f t="shared" si="495"/>
        <v>23.929294288704007</v>
      </c>
      <c r="CW237" s="95">
        <f t="shared" si="496"/>
        <v>4.7675270357610007</v>
      </c>
      <c r="CX237" s="95">
        <f t="shared" si="497"/>
        <v>5.6799921430440001</v>
      </c>
      <c r="CY237" s="95">
        <f t="shared" si="498"/>
        <v>7.2007673218490007</v>
      </c>
      <c r="CZ237" s="95">
        <f t="shared" si="499"/>
        <v>9.3298525721760015</v>
      </c>
      <c r="DA237" s="95">
        <f t="shared" si="500"/>
        <v>12.067247894025002</v>
      </c>
      <c r="DB237" s="95">
        <f t="shared" si="501"/>
        <v>15.412953287396004</v>
      </c>
      <c r="DC237" s="95">
        <f t="shared" si="502"/>
        <v>19.366968752289004</v>
      </c>
      <c r="DD237" s="95">
        <f t="shared" si="503"/>
        <v>23.929294288704007</v>
      </c>
      <c r="DE237" s="13">
        <f t="shared" si="591"/>
        <v>26.588010451048362</v>
      </c>
      <c r="DF237" s="13">
        <f t="shared" si="592"/>
        <v>9.5435429821847535</v>
      </c>
      <c r="DG237" s="13">
        <f t="shared" si="593"/>
        <v>7.3903297405998325</v>
      </c>
      <c r="DH237" s="13">
        <f t="shared" si="594"/>
        <v>7.8216992232368368</v>
      </c>
      <c r="DI237" s="13">
        <f t="shared" si="504"/>
        <v>9.3214695009191733</v>
      </c>
      <c r="DJ237" s="13">
        <f t="shared" si="505"/>
        <v>11.515517759953918</v>
      </c>
      <c r="DK237" s="13">
        <f t="shared" si="506"/>
        <v>14.275653691460247</v>
      </c>
      <c r="DL237" s="13">
        <f t="shared" si="507"/>
        <v>17.548330716571805</v>
      </c>
      <c r="DM237" s="95">
        <f t="shared" si="508"/>
        <v>26.588010451048362</v>
      </c>
      <c r="DN237" s="95">
        <f t="shared" si="509"/>
        <v>9.5435429821847535</v>
      </c>
      <c r="DO237" s="95">
        <f t="shared" si="510"/>
        <v>7.3903297405998325</v>
      </c>
      <c r="DP237" s="95">
        <f t="shared" si="511"/>
        <v>7.8216992232368368</v>
      </c>
      <c r="DQ237" s="95">
        <f t="shared" si="512"/>
        <v>9.3214695009191733</v>
      </c>
      <c r="DR237" s="95">
        <f t="shared" si="513"/>
        <v>11.515517759953918</v>
      </c>
      <c r="DS237" s="95">
        <f t="shared" si="514"/>
        <v>14.275653691460247</v>
      </c>
      <c r="DT237" s="95">
        <f t="shared" si="515"/>
        <v>17.548330716571805</v>
      </c>
      <c r="DU237" s="95">
        <f t="shared" si="516"/>
        <v>15.785483750520513</v>
      </c>
      <c r="DV237" s="95">
        <f t="shared" si="517"/>
        <v>7.8875547705382454</v>
      </c>
      <c r="DW237" s="95">
        <f t="shared" si="518"/>
        <v>6.8898160443585592</v>
      </c>
      <c r="DX237" s="95">
        <f t="shared" si="519"/>
        <v>7.0897005842670318</v>
      </c>
      <c r="DY237" s="95">
        <f t="shared" si="520"/>
        <v>7.7846521373772521</v>
      </c>
      <c r="DZ237" s="95">
        <f t="shared" si="521"/>
        <v>8.8013126672626996</v>
      </c>
      <c r="EA237" s="95">
        <f t="shared" si="522"/>
        <v>10.080282374116649</v>
      </c>
      <c r="EB237" s="95">
        <f t="shared" si="523"/>
        <v>11.596749272596643</v>
      </c>
      <c r="EC237" s="95">
        <f t="shared" si="524"/>
        <v>15.785483750520513</v>
      </c>
      <c r="ED237" s="95">
        <f t="shared" si="525"/>
        <v>7.8875547705382463</v>
      </c>
      <c r="EE237" s="95">
        <f t="shared" si="526"/>
        <v>6.8898160443585592</v>
      </c>
      <c r="EF237" s="95">
        <f t="shared" si="527"/>
        <v>7.0897005842670318</v>
      </c>
      <c r="EG237" s="95">
        <f t="shared" si="528"/>
        <v>7.7846521373772521</v>
      </c>
      <c r="EH237" s="95">
        <f t="shared" si="529"/>
        <v>8.8013126672626996</v>
      </c>
      <c r="EI237" s="95">
        <f t="shared" si="530"/>
        <v>10.080282374116649</v>
      </c>
      <c r="EJ237" s="95">
        <f t="shared" si="531"/>
        <v>11.596749272596643</v>
      </c>
      <c r="EK237" s="95">
        <f t="shared" si="532"/>
        <v>15.785483750520513</v>
      </c>
      <c r="EL237" s="95">
        <f t="shared" si="533"/>
        <v>7.8875547705382463</v>
      </c>
      <c r="EM237" s="95">
        <f t="shared" si="534"/>
        <v>6.8898160443585592</v>
      </c>
      <c r="EN237" s="95">
        <f t="shared" si="535"/>
        <v>7.0897005842670318</v>
      </c>
      <c r="EO237" s="95">
        <f t="shared" si="536"/>
        <v>7.7846521373772521</v>
      </c>
      <c r="EP237" s="95">
        <f t="shared" si="537"/>
        <v>8.8013126672626996</v>
      </c>
      <c r="EQ237" s="95">
        <f t="shared" si="538"/>
        <v>10.080282374116649</v>
      </c>
      <c r="ER237" s="95">
        <f t="shared" si="539"/>
        <v>11.596749272596643</v>
      </c>
      <c r="ES237" s="95">
        <f t="shared" si="540"/>
        <v>1</v>
      </c>
      <c r="ET237" s="95">
        <f t="shared" si="541"/>
        <v>1</v>
      </c>
      <c r="EU237" s="95">
        <f t="shared" si="542"/>
        <v>1</v>
      </c>
      <c r="EV237" s="95">
        <f t="shared" si="543"/>
        <v>1</v>
      </c>
      <c r="EW237" s="95">
        <f t="shared" si="544"/>
        <v>1</v>
      </c>
      <c r="EX237" s="95">
        <f t="shared" si="545"/>
        <v>1</v>
      </c>
      <c r="EY237" s="95">
        <f t="shared" si="546"/>
        <v>1</v>
      </c>
      <c r="EZ237" s="95">
        <f t="shared" si="547"/>
        <v>1</v>
      </c>
      <c r="FA237" s="95">
        <f t="shared" si="548"/>
        <v>1</v>
      </c>
      <c r="FB237" s="95">
        <f t="shared" si="549"/>
        <v>1</v>
      </c>
      <c r="FC237" s="95">
        <f t="shared" si="550"/>
        <v>1</v>
      </c>
      <c r="FD237" s="95">
        <f t="shared" si="551"/>
        <v>1</v>
      </c>
      <c r="FE237" s="95">
        <f t="shared" si="552"/>
        <v>1</v>
      </c>
      <c r="FF237" s="95">
        <f t="shared" si="553"/>
        <v>1</v>
      </c>
      <c r="FG237" s="95">
        <f t="shared" si="554"/>
        <v>1</v>
      </c>
      <c r="FH237" s="95">
        <f t="shared" si="555"/>
        <v>1</v>
      </c>
      <c r="FI237" s="95">
        <f t="shared" si="556"/>
        <v>1</v>
      </c>
      <c r="FJ237" s="95">
        <f t="shared" si="557"/>
        <v>1</v>
      </c>
      <c r="FK237" s="95">
        <f t="shared" si="558"/>
        <v>1</v>
      </c>
      <c r="FL237" s="95">
        <f t="shared" si="559"/>
        <v>1</v>
      </c>
      <c r="FM237" s="95">
        <f t="shared" si="560"/>
        <v>1</v>
      </c>
      <c r="FN237" s="95">
        <f t="shared" si="561"/>
        <v>1</v>
      </c>
      <c r="FO237" s="95">
        <f t="shared" si="562"/>
        <v>1</v>
      </c>
      <c r="FP237" s="95">
        <f t="shared" si="563"/>
        <v>1</v>
      </c>
      <c r="FQ237" s="115">
        <f t="shared" si="564"/>
        <v>10.187193447803651</v>
      </c>
      <c r="FR237" s="115">
        <f t="shared" si="565"/>
        <v>3.5948736354615729</v>
      </c>
      <c r="FS237" s="115">
        <f t="shared" si="566"/>
        <v>2.5800316217032138</v>
      </c>
      <c r="FT237" s="115">
        <f t="shared" si="567"/>
        <v>2.3496997620217401</v>
      </c>
      <c r="FU237" s="115">
        <f t="shared" si="568"/>
        <v>2.307804715555859</v>
      </c>
      <c r="FV237" s="115">
        <f t="shared" si="569"/>
        <v>2.3171999916363708</v>
      </c>
      <c r="FW237" s="115">
        <f t="shared" si="570"/>
        <v>2.3390217030677074</v>
      </c>
      <c r="FX237" s="115">
        <f t="shared" si="571"/>
        <v>2.3615827643627041</v>
      </c>
      <c r="FZ237" s="90">
        <f t="shared" si="595"/>
        <v>2.307804715555859</v>
      </c>
      <c r="GC237" s="35"/>
      <c r="GI237" s="31"/>
      <c r="GJ237" s="31"/>
      <c r="GK237" s="31"/>
    </row>
    <row r="238" spans="24:193" x14ac:dyDescent="0.3">
      <c r="X238" s="118">
        <f t="shared" si="596"/>
        <v>22.521915889608255</v>
      </c>
      <c r="Y238" s="118">
        <v>10</v>
      </c>
      <c r="Z238" s="40">
        <v>1.7999999999999999E-2</v>
      </c>
      <c r="AA238" s="40">
        <v>10000000</v>
      </c>
      <c r="AB238" s="40">
        <v>10000000</v>
      </c>
      <c r="AC238" s="98">
        <v>3900000</v>
      </c>
      <c r="AD238" s="42">
        <v>0.33</v>
      </c>
      <c r="AE238" s="42">
        <v>0.33</v>
      </c>
      <c r="AF238" s="41">
        <v>1.7999999999999999E-2</v>
      </c>
      <c r="AG238" s="40">
        <v>10000000</v>
      </c>
      <c r="AH238" s="40">
        <v>10000000</v>
      </c>
      <c r="AI238" s="98">
        <v>3900000</v>
      </c>
      <c r="AJ238" s="42">
        <v>0.33</v>
      </c>
      <c r="AK238" s="42">
        <v>0.33</v>
      </c>
      <c r="AL238" s="42">
        <f>AL204</f>
        <v>0.40129999999999999</v>
      </c>
      <c r="AM238" s="40">
        <v>6000</v>
      </c>
      <c r="AN238" s="40">
        <f>AN204</f>
        <v>10000</v>
      </c>
      <c r="AO238" s="40">
        <f>AO204</f>
        <v>10000</v>
      </c>
      <c r="AP238" s="42">
        <v>0.03</v>
      </c>
      <c r="AQ238" s="42">
        <v>0.03</v>
      </c>
      <c r="AR238" s="4">
        <f t="shared" si="572"/>
        <v>0.41930000000000001</v>
      </c>
      <c r="AS238" s="11">
        <f t="shared" si="573"/>
        <v>2.2521915889608257</v>
      </c>
      <c r="AT238" s="15">
        <f t="shared" si="574"/>
        <v>17756.844461901022</v>
      </c>
      <c r="AU238" s="19">
        <f t="shared" si="575"/>
        <v>0.40002300769177906</v>
      </c>
      <c r="AV238" s="13">
        <f t="shared" si="576"/>
        <v>0.5</v>
      </c>
      <c r="AW238" s="11">
        <f t="shared" si="577"/>
        <v>1</v>
      </c>
      <c r="AX238" s="11">
        <f t="shared" si="578"/>
        <v>0.8911</v>
      </c>
      <c r="AY238" s="11">
        <f t="shared" si="579"/>
        <v>201997.53114128605</v>
      </c>
      <c r="AZ238" s="11">
        <f t="shared" si="580"/>
        <v>1</v>
      </c>
      <c r="BA238" s="11">
        <f t="shared" si="581"/>
        <v>0.34752899999999998</v>
      </c>
      <c r="BB238" s="11">
        <f t="shared" si="582"/>
        <v>1.025058</v>
      </c>
      <c r="BC238" s="11">
        <f t="shared" si="583"/>
        <v>0.99909999999999999</v>
      </c>
      <c r="BD238" s="11">
        <f t="shared" si="584"/>
        <v>0.8911</v>
      </c>
      <c r="BE238" s="11">
        <f t="shared" si="585"/>
        <v>201997.53114128605</v>
      </c>
      <c r="BF238" s="11">
        <f t="shared" si="586"/>
        <v>1</v>
      </c>
      <c r="BG238" s="11">
        <f t="shared" si="587"/>
        <v>0.34752899999999998</v>
      </c>
      <c r="BH238" s="11">
        <f t="shared" si="588"/>
        <v>1.025058</v>
      </c>
      <c r="BI238" s="121">
        <f>16*X238^2/(3*BI206^2*Y238^2)</f>
        <v>27.052623751391401</v>
      </c>
      <c r="BJ238" s="121">
        <f>16*X238^2/(3*BJ206^2*Y238^2)</f>
        <v>6.7631559378478503</v>
      </c>
      <c r="BK238" s="121">
        <f>16*X238^2/(3*BK206^2*Y238^2)</f>
        <v>3.0058470834879336</v>
      </c>
      <c r="BL238" s="121">
        <f>16*X238^2/(3*BL206^2*Y238^2)</f>
        <v>1.6907889844619626</v>
      </c>
      <c r="BM238" s="121">
        <f>16*X238^2/(3*BM206^2*Y238^2)</f>
        <v>1.0821049500556561</v>
      </c>
      <c r="BN238" s="121">
        <f>16*X238^2/(3*BN206^2*Y238^2)</f>
        <v>0.7514617708719834</v>
      </c>
      <c r="BO238" s="121">
        <f>16*X238^2/(3*BO206^2*Y238^2)</f>
        <v>0.55209436227329389</v>
      </c>
      <c r="BP238" s="121">
        <f>16*X238^2/(3*BP206^2*Y238^2)</f>
        <v>0.42269724611549064</v>
      </c>
      <c r="BQ238" s="121">
        <f t="shared" si="589"/>
        <v>1.3333333333333333</v>
      </c>
      <c r="BR238" s="121">
        <f t="shared" si="589"/>
        <v>1.3333333333333333</v>
      </c>
      <c r="BS238" s="121">
        <f t="shared" si="589"/>
        <v>1.3333333333333333</v>
      </c>
      <c r="BT238" s="121">
        <f t="shared" si="589"/>
        <v>1.3333333333333333</v>
      </c>
      <c r="BU238" s="121">
        <f t="shared" si="589"/>
        <v>1.3333333333333333</v>
      </c>
      <c r="BV238" s="121">
        <f t="shared" si="589"/>
        <v>1.3333333333333333</v>
      </c>
      <c r="BW238" s="121">
        <f t="shared" si="589"/>
        <v>1.3333333333333333</v>
      </c>
      <c r="BX238" s="121">
        <f t="shared" si="589"/>
        <v>1.3333333333333333</v>
      </c>
      <c r="BY238" s="121">
        <f>(BI206^2*Y238^2)/X238^2</f>
        <v>0.19714661994879604</v>
      </c>
      <c r="BZ238" s="121">
        <f>(BJ206^2*Y238^2)/X238^2</f>
        <v>0.78858647979518415</v>
      </c>
      <c r="CA238" s="121">
        <f>(BK206^2*Y238^2)/X238^2</f>
        <v>1.7743195795391642</v>
      </c>
      <c r="CB238" s="121">
        <f>(BL206^2*Y238^2)/X238^2</f>
        <v>3.1543459191807366</v>
      </c>
      <c r="CC238" s="121">
        <f>(BM206^2*Y238^2)/X238^2</f>
        <v>4.9286654987199006</v>
      </c>
      <c r="CD238" s="121">
        <f>(BN206^2*Y238^2)/X238^2</f>
        <v>7.0972783181566568</v>
      </c>
      <c r="CE238" s="121">
        <f>(BO206^2*Y238^2)/X238^2</f>
        <v>9.6601843774910048</v>
      </c>
      <c r="CF238" s="121">
        <f>(BP206^2*Y238^2)/X238^2</f>
        <v>12.617383676722946</v>
      </c>
      <c r="CG238" s="121">
        <f t="shared" si="590"/>
        <v>6.7631559378478503</v>
      </c>
      <c r="CH238" s="121">
        <f t="shared" si="481"/>
        <v>1.6907889844619626</v>
      </c>
      <c r="CI238" s="121">
        <f t="shared" si="482"/>
        <v>0.7514617708719834</v>
      </c>
      <c r="CJ238" s="121">
        <f t="shared" si="483"/>
        <v>0.42269724611549064</v>
      </c>
      <c r="CK238" s="121">
        <f t="shared" si="484"/>
        <v>0.27052623751391403</v>
      </c>
      <c r="CL238" s="121">
        <f t="shared" si="485"/>
        <v>0.18786544271799585</v>
      </c>
      <c r="CM238" s="121">
        <f t="shared" si="486"/>
        <v>0.13802359056832347</v>
      </c>
      <c r="CN238" s="121">
        <f t="shared" si="487"/>
        <v>0.10567431152887266</v>
      </c>
      <c r="CO238" s="95">
        <f t="shared" si="488"/>
        <v>4.7290327876329812</v>
      </c>
      <c r="CP238" s="95">
        <f t="shared" si="489"/>
        <v>5.5260151505319248</v>
      </c>
      <c r="CQ238" s="95">
        <f t="shared" si="490"/>
        <v>6.8543190886968306</v>
      </c>
      <c r="CR238" s="95">
        <f t="shared" si="491"/>
        <v>8.7139446021276985</v>
      </c>
      <c r="CS238" s="95">
        <f t="shared" si="492"/>
        <v>11.104891690824529</v>
      </c>
      <c r="CT238" s="95">
        <f t="shared" si="493"/>
        <v>14.02716035478732</v>
      </c>
      <c r="CU238" s="95">
        <f t="shared" si="494"/>
        <v>17.480750594016076</v>
      </c>
      <c r="CV238" s="95">
        <f t="shared" si="495"/>
        <v>21.465662408510795</v>
      </c>
      <c r="CW238" s="95">
        <f t="shared" si="496"/>
        <v>4.7290327876329812</v>
      </c>
      <c r="CX238" s="95">
        <f t="shared" si="497"/>
        <v>5.5260151505319248</v>
      </c>
      <c r="CY238" s="95">
        <f t="shared" si="498"/>
        <v>6.8543190886968306</v>
      </c>
      <c r="CZ238" s="95">
        <f t="shared" si="499"/>
        <v>8.7139446021276985</v>
      </c>
      <c r="DA238" s="95">
        <f t="shared" si="500"/>
        <v>11.104891690824529</v>
      </c>
      <c r="DB238" s="95">
        <f t="shared" si="501"/>
        <v>14.02716035478732</v>
      </c>
      <c r="DC238" s="95">
        <f t="shared" si="502"/>
        <v>17.480750594016076</v>
      </c>
      <c r="DD238" s="95">
        <f t="shared" si="503"/>
        <v>21.465662408510795</v>
      </c>
      <c r="DE238" s="13">
        <f t="shared" si="591"/>
        <v>29.983258371340199</v>
      </c>
      <c r="DF238" s="13">
        <f t="shared" si="592"/>
        <v>10.285230417643033</v>
      </c>
      <c r="DG238" s="13">
        <f t="shared" si="593"/>
        <v>7.5136546630270979</v>
      </c>
      <c r="DH238" s="13">
        <f t="shared" si="594"/>
        <v>7.5786229036426995</v>
      </c>
      <c r="DI238" s="13">
        <f t="shared" si="504"/>
        <v>8.7442584487755575</v>
      </c>
      <c r="DJ238" s="13">
        <f t="shared" si="505"/>
        <v>10.582228089028639</v>
      </c>
      <c r="DK238" s="13">
        <f t="shared" si="506"/>
        <v>12.945766739764299</v>
      </c>
      <c r="DL238" s="13">
        <f t="shared" si="507"/>
        <v>15.773568922838436</v>
      </c>
      <c r="DM238" s="95">
        <f t="shared" si="508"/>
        <v>29.983258371340199</v>
      </c>
      <c r="DN238" s="95">
        <f t="shared" si="509"/>
        <v>10.285230417643033</v>
      </c>
      <c r="DO238" s="95">
        <f t="shared" si="510"/>
        <v>7.5136546630270979</v>
      </c>
      <c r="DP238" s="95">
        <f t="shared" si="511"/>
        <v>7.5786229036426995</v>
      </c>
      <c r="DQ238" s="95">
        <f t="shared" si="512"/>
        <v>8.7442584487755575</v>
      </c>
      <c r="DR238" s="95">
        <f t="shared" si="513"/>
        <v>10.582228089028639</v>
      </c>
      <c r="DS238" s="95">
        <f t="shared" si="514"/>
        <v>12.945766739764299</v>
      </c>
      <c r="DT238" s="95">
        <f t="shared" si="515"/>
        <v>15.773568922838436</v>
      </c>
      <c r="DU238" s="95">
        <f t="shared" si="516"/>
        <v>17.358746569841983</v>
      </c>
      <c r="DV238" s="95">
        <f t="shared" si="517"/>
        <v>8.23123196088142</v>
      </c>
      <c r="DW238" s="95">
        <f t="shared" si="518"/>
        <v>6.9469613603135247</v>
      </c>
      <c r="DX238" s="95">
        <f t="shared" si="519"/>
        <v>6.9770658239040584</v>
      </c>
      <c r="DY238" s="95">
        <f t="shared" si="520"/>
        <v>7.51718869772336</v>
      </c>
      <c r="DZ238" s="95">
        <f t="shared" si="521"/>
        <v>8.3688523658667116</v>
      </c>
      <c r="EA238" s="95">
        <f t="shared" si="522"/>
        <v>9.464049997535394</v>
      </c>
      <c r="EB238" s="95">
        <f t="shared" si="523"/>
        <v>10.774374350710824</v>
      </c>
      <c r="EC238" s="95">
        <f t="shared" si="524"/>
        <v>17.358746569841983</v>
      </c>
      <c r="ED238" s="95">
        <f t="shared" si="525"/>
        <v>8.23123196088142</v>
      </c>
      <c r="EE238" s="95">
        <f t="shared" si="526"/>
        <v>6.9469613603135247</v>
      </c>
      <c r="EF238" s="95">
        <f t="shared" si="527"/>
        <v>6.9770658239040584</v>
      </c>
      <c r="EG238" s="95">
        <f t="shared" si="528"/>
        <v>7.51718869772336</v>
      </c>
      <c r="EH238" s="95">
        <f t="shared" si="529"/>
        <v>8.3688523658667116</v>
      </c>
      <c r="EI238" s="95">
        <f t="shared" si="530"/>
        <v>9.464049997535394</v>
      </c>
      <c r="EJ238" s="95">
        <f t="shared" si="531"/>
        <v>10.774374350710826</v>
      </c>
      <c r="EK238" s="95">
        <f t="shared" si="532"/>
        <v>17.358746569841983</v>
      </c>
      <c r="EL238" s="95">
        <f t="shared" si="533"/>
        <v>8.23123196088142</v>
      </c>
      <c r="EM238" s="95">
        <f t="shared" si="534"/>
        <v>6.9469613603135247</v>
      </c>
      <c r="EN238" s="95">
        <f t="shared" si="535"/>
        <v>6.9770658239040584</v>
      </c>
      <c r="EO238" s="95">
        <f t="shared" si="536"/>
        <v>7.51718869772336</v>
      </c>
      <c r="EP238" s="95">
        <f t="shared" si="537"/>
        <v>8.3688523658667116</v>
      </c>
      <c r="EQ238" s="95">
        <f t="shared" si="538"/>
        <v>9.464049997535394</v>
      </c>
      <c r="ER238" s="95">
        <f t="shared" si="539"/>
        <v>10.774374350710826</v>
      </c>
      <c r="ES238" s="95">
        <f t="shared" si="540"/>
        <v>1</v>
      </c>
      <c r="ET238" s="95">
        <f t="shared" si="541"/>
        <v>1</v>
      </c>
      <c r="EU238" s="95">
        <f t="shared" si="542"/>
        <v>1</v>
      </c>
      <c r="EV238" s="95">
        <f t="shared" si="543"/>
        <v>1</v>
      </c>
      <c r="EW238" s="95">
        <f t="shared" si="544"/>
        <v>1</v>
      </c>
      <c r="EX238" s="95">
        <f t="shared" si="545"/>
        <v>1</v>
      </c>
      <c r="EY238" s="95">
        <f t="shared" si="546"/>
        <v>1</v>
      </c>
      <c r="EZ238" s="95">
        <f t="shared" si="547"/>
        <v>1</v>
      </c>
      <c r="FA238" s="95">
        <f t="shared" si="548"/>
        <v>1</v>
      </c>
      <c r="FB238" s="95">
        <f t="shared" si="549"/>
        <v>1</v>
      </c>
      <c r="FC238" s="95">
        <f t="shared" si="550"/>
        <v>1</v>
      </c>
      <c r="FD238" s="95">
        <f t="shared" si="551"/>
        <v>1</v>
      </c>
      <c r="FE238" s="95">
        <f t="shared" si="552"/>
        <v>1</v>
      </c>
      <c r="FF238" s="95">
        <f t="shared" si="553"/>
        <v>1</v>
      </c>
      <c r="FG238" s="95">
        <f t="shared" si="554"/>
        <v>1</v>
      </c>
      <c r="FH238" s="95">
        <f t="shared" si="555"/>
        <v>1</v>
      </c>
      <c r="FI238" s="95">
        <f t="shared" si="556"/>
        <v>1</v>
      </c>
      <c r="FJ238" s="95">
        <f t="shared" si="557"/>
        <v>1</v>
      </c>
      <c r="FK238" s="95">
        <f t="shared" si="558"/>
        <v>1</v>
      </c>
      <c r="FL238" s="95">
        <f t="shared" si="559"/>
        <v>1</v>
      </c>
      <c r="FM238" s="95">
        <f t="shared" si="560"/>
        <v>1</v>
      </c>
      <c r="FN238" s="95">
        <f t="shared" si="561"/>
        <v>1</v>
      </c>
      <c r="FO238" s="95">
        <f t="shared" si="562"/>
        <v>1</v>
      </c>
      <c r="FP238" s="95">
        <f t="shared" si="563"/>
        <v>1</v>
      </c>
      <c r="FQ238" s="115">
        <f t="shared" si="564"/>
        <v>11.492694601355725</v>
      </c>
      <c r="FR238" s="115">
        <f t="shared" si="565"/>
        <v>3.891503098584753</v>
      </c>
      <c r="FS238" s="115">
        <f t="shared" si="566"/>
        <v>2.6795898635607598</v>
      </c>
      <c r="FT238" s="115">
        <f t="shared" si="567"/>
        <v>2.3814073627405214</v>
      </c>
      <c r="FU238" s="115">
        <f t="shared" si="568"/>
        <v>2.3124257954302099</v>
      </c>
      <c r="FV238" s="115">
        <f t="shared" si="569"/>
        <v>2.3108356330204263</v>
      </c>
      <c r="FW238" s="115">
        <f t="shared" si="570"/>
        <v>2.328539609527831</v>
      </c>
      <c r="FX238" s="115">
        <f t="shared" si="571"/>
        <v>2.3499852637990122</v>
      </c>
      <c r="FZ238" s="90">
        <f t="shared" si="595"/>
        <v>2.3108356330204263</v>
      </c>
      <c r="GC238" s="35"/>
      <c r="GI238" s="31"/>
      <c r="GJ238" s="31"/>
      <c r="GK238" s="31"/>
    </row>
    <row r="239" spans="24:193" x14ac:dyDescent="0.3">
      <c r="X239" s="118">
        <f t="shared" si="596"/>
        <v>24.098450001880835</v>
      </c>
      <c r="Y239" s="118">
        <v>10</v>
      </c>
      <c r="Z239" s="40">
        <v>1.7999999999999999E-2</v>
      </c>
      <c r="AA239" s="40">
        <v>10000000</v>
      </c>
      <c r="AB239" s="40">
        <v>10000000</v>
      </c>
      <c r="AC239" s="98">
        <v>3900000</v>
      </c>
      <c r="AD239" s="42">
        <v>0.33</v>
      </c>
      <c r="AE239" s="42">
        <v>0.33</v>
      </c>
      <c r="AF239" s="41">
        <v>1.7999999999999999E-2</v>
      </c>
      <c r="AG239" s="40">
        <v>10000000</v>
      </c>
      <c r="AH239" s="40">
        <v>10000000</v>
      </c>
      <c r="AI239" s="98">
        <v>3900000</v>
      </c>
      <c r="AJ239" s="42">
        <v>0.33</v>
      </c>
      <c r="AK239" s="42">
        <v>0.33</v>
      </c>
      <c r="AL239" s="42">
        <f>AL204</f>
        <v>0.40129999999999999</v>
      </c>
      <c r="AM239" s="40">
        <v>6000</v>
      </c>
      <c r="AN239" s="40">
        <f>AN204</f>
        <v>10000</v>
      </c>
      <c r="AO239" s="40">
        <f>AO204</f>
        <v>10000</v>
      </c>
      <c r="AP239" s="42">
        <v>0.03</v>
      </c>
      <c r="AQ239" s="42">
        <v>0.03</v>
      </c>
      <c r="AR239" s="4">
        <f t="shared" si="572"/>
        <v>0.41930000000000001</v>
      </c>
      <c r="AS239" s="11">
        <f t="shared" si="573"/>
        <v>2.4098450001880836</v>
      </c>
      <c r="AT239" s="15">
        <f t="shared" si="574"/>
        <v>17756.844461901022</v>
      </c>
      <c r="AU239" s="19">
        <f t="shared" si="575"/>
        <v>0.40002300769177906</v>
      </c>
      <c r="AV239" s="13">
        <f t="shared" si="576"/>
        <v>0.5</v>
      </c>
      <c r="AW239" s="11">
        <f t="shared" si="577"/>
        <v>1</v>
      </c>
      <c r="AX239" s="11">
        <f t="shared" si="578"/>
        <v>0.8911</v>
      </c>
      <c r="AY239" s="11">
        <f t="shared" si="579"/>
        <v>201997.53114128605</v>
      </c>
      <c r="AZ239" s="11">
        <f t="shared" si="580"/>
        <v>1</v>
      </c>
      <c r="BA239" s="11">
        <f t="shared" si="581"/>
        <v>0.34752899999999998</v>
      </c>
      <c r="BB239" s="11">
        <f t="shared" si="582"/>
        <v>1.025058</v>
      </c>
      <c r="BC239" s="11">
        <f t="shared" si="583"/>
        <v>0.99909999999999999</v>
      </c>
      <c r="BD239" s="11">
        <f t="shared" si="584"/>
        <v>0.8911</v>
      </c>
      <c r="BE239" s="11">
        <f t="shared" si="585"/>
        <v>201997.53114128605</v>
      </c>
      <c r="BF239" s="11">
        <f t="shared" si="586"/>
        <v>1</v>
      </c>
      <c r="BG239" s="11">
        <f t="shared" si="587"/>
        <v>0.34752899999999998</v>
      </c>
      <c r="BH239" s="11">
        <f t="shared" si="588"/>
        <v>1.025058</v>
      </c>
      <c r="BI239" s="121">
        <f>16*X239^2/(3*BI206^2*Y239^2)</f>
        <v>30.972548932968021</v>
      </c>
      <c r="BJ239" s="121">
        <f>16*X239^2/(3*BJ206^2*Y239^2)</f>
        <v>7.7431372332420052</v>
      </c>
      <c r="BK239" s="121">
        <f>16*X239^2/(3*BK206^2*Y239^2)</f>
        <v>3.4413943258853354</v>
      </c>
      <c r="BL239" s="121">
        <f>16*X239^2/(3*BL206^2*Y239^2)</f>
        <v>1.9357843083105013</v>
      </c>
      <c r="BM239" s="121">
        <f>16*X239^2/(3*BM206^2*Y239^2)</f>
        <v>1.2389019573187208</v>
      </c>
      <c r="BN239" s="121">
        <f>16*X239^2/(3*BN206^2*Y239^2)</f>
        <v>0.86034858147133386</v>
      </c>
      <c r="BO239" s="121">
        <f>16*X239^2/(3*BO206^2*Y239^2)</f>
        <v>0.63209283536669425</v>
      </c>
      <c r="BP239" s="121">
        <f>16*X239^2/(3*BP206^2*Y239^2)</f>
        <v>0.48394607707762533</v>
      </c>
      <c r="BQ239" s="121">
        <f t="shared" si="589"/>
        <v>1.3333333333333333</v>
      </c>
      <c r="BR239" s="121">
        <f t="shared" si="589"/>
        <v>1.3333333333333333</v>
      </c>
      <c r="BS239" s="121">
        <f t="shared" si="589"/>
        <v>1.3333333333333333</v>
      </c>
      <c r="BT239" s="121">
        <f t="shared" si="589"/>
        <v>1.3333333333333333</v>
      </c>
      <c r="BU239" s="121">
        <f t="shared" si="589"/>
        <v>1.3333333333333333</v>
      </c>
      <c r="BV239" s="121">
        <f t="shared" si="589"/>
        <v>1.3333333333333333</v>
      </c>
      <c r="BW239" s="121">
        <f t="shared" si="589"/>
        <v>1.3333333333333333</v>
      </c>
      <c r="BX239" s="121">
        <f t="shared" si="589"/>
        <v>1.3333333333333333</v>
      </c>
      <c r="BY239" s="121">
        <f>(BI206^2*Y239^2)/X239^2</f>
        <v>0.17219549301143855</v>
      </c>
      <c r="BZ239" s="121">
        <f>(BJ206^2*Y239^2)/X239^2</f>
        <v>0.6887819720457542</v>
      </c>
      <c r="CA239" s="121">
        <f>(BK206^2*Y239^2)/X239^2</f>
        <v>1.5497594371029471</v>
      </c>
      <c r="CB239" s="121">
        <f>(BL206^2*Y239^2)/X239^2</f>
        <v>2.7551278881830168</v>
      </c>
      <c r="CC239" s="121">
        <f>(BM206^2*Y239^2)/X239^2</f>
        <v>4.3048873252859634</v>
      </c>
      <c r="CD239" s="121">
        <f>(BN206^2*Y239^2)/X239^2</f>
        <v>6.1990377484117882</v>
      </c>
      <c r="CE239" s="121">
        <f>(BO206^2*Y239^2)/X239^2</f>
        <v>8.4375791575604886</v>
      </c>
      <c r="CF239" s="121">
        <f>(BP206^2*Y239^2)/X239^2</f>
        <v>11.020511552732067</v>
      </c>
      <c r="CG239" s="121">
        <f t="shared" si="590"/>
        <v>7.7431372332420052</v>
      </c>
      <c r="CH239" s="121">
        <f t="shared" si="481"/>
        <v>1.9357843083105013</v>
      </c>
      <c r="CI239" s="121">
        <f t="shared" si="482"/>
        <v>0.86034858147133386</v>
      </c>
      <c r="CJ239" s="121">
        <f t="shared" si="483"/>
        <v>0.48394607707762533</v>
      </c>
      <c r="CK239" s="121">
        <f t="shared" si="484"/>
        <v>0.30972548932968019</v>
      </c>
      <c r="CL239" s="121">
        <f t="shared" si="485"/>
        <v>0.21508714536783347</v>
      </c>
      <c r="CM239" s="121">
        <f t="shared" si="486"/>
        <v>0.15802320884167356</v>
      </c>
      <c r="CN239" s="121">
        <f t="shared" si="487"/>
        <v>0.12098651926940633</v>
      </c>
      <c r="CO239" s="95">
        <f t="shared" si="488"/>
        <v>4.6954104205022107</v>
      </c>
      <c r="CP239" s="95">
        <f t="shared" si="489"/>
        <v>5.3915256820088437</v>
      </c>
      <c r="CQ239" s="95">
        <f t="shared" si="490"/>
        <v>6.5517177845198979</v>
      </c>
      <c r="CR239" s="95">
        <f t="shared" si="491"/>
        <v>8.1759867280353724</v>
      </c>
      <c r="CS239" s="95">
        <f t="shared" si="492"/>
        <v>10.264332512555267</v>
      </c>
      <c r="CT239" s="95">
        <f t="shared" si="493"/>
        <v>12.816755138079589</v>
      </c>
      <c r="CU239" s="95">
        <f t="shared" si="494"/>
        <v>15.833254604608328</v>
      </c>
      <c r="CV239" s="95">
        <f t="shared" si="495"/>
        <v>19.313830912141491</v>
      </c>
      <c r="CW239" s="95">
        <f t="shared" si="496"/>
        <v>4.6954104205022107</v>
      </c>
      <c r="CX239" s="95">
        <f t="shared" si="497"/>
        <v>5.3915256820088437</v>
      </c>
      <c r="CY239" s="95">
        <f t="shared" si="498"/>
        <v>6.5517177845198979</v>
      </c>
      <c r="CZ239" s="95">
        <f t="shared" si="499"/>
        <v>8.1759867280353724</v>
      </c>
      <c r="DA239" s="95">
        <f t="shared" si="500"/>
        <v>10.264332512555267</v>
      </c>
      <c r="DB239" s="95">
        <f t="shared" si="501"/>
        <v>12.816755138079589</v>
      </c>
      <c r="DC239" s="95">
        <f t="shared" si="502"/>
        <v>15.833254604608328</v>
      </c>
      <c r="DD239" s="95">
        <f t="shared" si="503"/>
        <v>19.313830912141491</v>
      </c>
      <c r="DE239" s="13">
        <f t="shared" si="591"/>
        <v>33.878232425979455</v>
      </c>
      <c r="DF239" s="13">
        <f t="shared" si="592"/>
        <v>11.16540720528776</v>
      </c>
      <c r="DG239" s="13">
        <f t="shared" si="593"/>
        <v>7.7246417629882824</v>
      </c>
      <c r="DH239" s="13">
        <f t="shared" si="594"/>
        <v>7.4244001964935178</v>
      </c>
      <c r="DI239" s="13">
        <f t="shared" si="504"/>
        <v>8.2772772826046843</v>
      </c>
      <c r="DJ239" s="13">
        <f t="shared" si="505"/>
        <v>9.7928743298831229</v>
      </c>
      <c r="DK239" s="13">
        <f t="shared" si="506"/>
        <v>11.803159992927183</v>
      </c>
      <c r="DL239" s="13">
        <f t="shared" si="507"/>
        <v>14.237945629809692</v>
      </c>
      <c r="DM239" s="95">
        <f t="shared" si="508"/>
        <v>33.878232425979455</v>
      </c>
      <c r="DN239" s="95">
        <f t="shared" si="509"/>
        <v>11.16540720528776</v>
      </c>
      <c r="DO239" s="95">
        <f t="shared" si="510"/>
        <v>7.7246417629882824</v>
      </c>
      <c r="DP239" s="95">
        <f t="shared" si="511"/>
        <v>7.4244001964935178</v>
      </c>
      <c r="DQ239" s="95">
        <f t="shared" si="512"/>
        <v>8.2772772826046843</v>
      </c>
      <c r="DR239" s="95">
        <f t="shared" si="513"/>
        <v>9.7928743298831229</v>
      </c>
      <c r="DS239" s="95">
        <f t="shared" si="514"/>
        <v>11.803159992927183</v>
      </c>
      <c r="DT239" s="95">
        <f t="shared" si="515"/>
        <v>14.237945629809692</v>
      </c>
      <c r="DU239" s="95">
        <f t="shared" si="516"/>
        <v>19.163568487488284</v>
      </c>
      <c r="DV239" s="95">
        <f t="shared" si="517"/>
        <v>8.6390812393259324</v>
      </c>
      <c r="DW239" s="95">
        <f t="shared" si="518"/>
        <v>7.0447268747967389</v>
      </c>
      <c r="DX239" s="95">
        <f t="shared" si="519"/>
        <v>6.9056033396469267</v>
      </c>
      <c r="DY239" s="95">
        <f t="shared" si="520"/>
        <v>7.3008027007924303</v>
      </c>
      <c r="DZ239" s="95">
        <f t="shared" si="521"/>
        <v>8.0030879357839346</v>
      </c>
      <c r="EA239" s="95">
        <f t="shared" si="522"/>
        <v>8.9345980240399854</v>
      </c>
      <c r="EB239" s="95">
        <f t="shared" si="523"/>
        <v>10.062809514173509</v>
      </c>
      <c r="EC239" s="95">
        <f t="shared" si="524"/>
        <v>19.163568487488284</v>
      </c>
      <c r="ED239" s="95">
        <f t="shared" si="525"/>
        <v>8.6390812393259324</v>
      </c>
      <c r="EE239" s="95">
        <f t="shared" si="526"/>
        <v>7.0447268747967389</v>
      </c>
      <c r="EF239" s="95">
        <f t="shared" si="527"/>
        <v>6.9056033396469267</v>
      </c>
      <c r="EG239" s="95">
        <f t="shared" si="528"/>
        <v>7.3008027007924303</v>
      </c>
      <c r="EH239" s="95">
        <f t="shared" si="529"/>
        <v>8.0030879357839346</v>
      </c>
      <c r="EI239" s="95">
        <f t="shared" si="530"/>
        <v>8.9345980240399872</v>
      </c>
      <c r="EJ239" s="95">
        <f t="shared" si="531"/>
        <v>10.062809514173509</v>
      </c>
      <c r="EK239" s="95">
        <f t="shared" si="532"/>
        <v>19.163568487488284</v>
      </c>
      <c r="EL239" s="95">
        <f t="shared" si="533"/>
        <v>8.6390812393259324</v>
      </c>
      <c r="EM239" s="95">
        <f t="shared" si="534"/>
        <v>7.0447268747967389</v>
      </c>
      <c r="EN239" s="95">
        <f t="shared" si="535"/>
        <v>6.9056033396469267</v>
      </c>
      <c r="EO239" s="95">
        <f t="shared" si="536"/>
        <v>7.3008027007924303</v>
      </c>
      <c r="EP239" s="95">
        <f t="shared" si="537"/>
        <v>8.0030879357839346</v>
      </c>
      <c r="EQ239" s="95">
        <f t="shared" si="538"/>
        <v>8.9345980240399872</v>
      </c>
      <c r="ER239" s="95">
        <f t="shared" si="539"/>
        <v>10.062809514173509</v>
      </c>
      <c r="ES239" s="95">
        <f t="shared" si="540"/>
        <v>1</v>
      </c>
      <c r="ET239" s="95">
        <f t="shared" si="541"/>
        <v>1</v>
      </c>
      <c r="EU239" s="95">
        <f t="shared" si="542"/>
        <v>1</v>
      </c>
      <c r="EV239" s="95">
        <f t="shared" si="543"/>
        <v>1</v>
      </c>
      <c r="EW239" s="95">
        <f t="shared" si="544"/>
        <v>1</v>
      </c>
      <c r="EX239" s="95">
        <f t="shared" si="545"/>
        <v>1</v>
      </c>
      <c r="EY239" s="95">
        <f t="shared" si="546"/>
        <v>1</v>
      </c>
      <c r="EZ239" s="95">
        <f t="shared" si="547"/>
        <v>1</v>
      </c>
      <c r="FA239" s="95">
        <f t="shared" si="548"/>
        <v>1</v>
      </c>
      <c r="FB239" s="95">
        <f t="shared" si="549"/>
        <v>1</v>
      </c>
      <c r="FC239" s="95">
        <f t="shared" si="550"/>
        <v>1</v>
      </c>
      <c r="FD239" s="95">
        <f t="shared" si="551"/>
        <v>1</v>
      </c>
      <c r="FE239" s="95">
        <f t="shared" si="552"/>
        <v>1</v>
      </c>
      <c r="FF239" s="95">
        <f t="shared" si="553"/>
        <v>1</v>
      </c>
      <c r="FG239" s="95">
        <f t="shared" si="554"/>
        <v>0.99999999999999989</v>
      </c>
      <c r="FH239" s="95">
        <f t="shared" si="555"/>
        <v>1</v>
      </c>
      <c r="FI239" s="95">
        <f t="shared" si="556"/>
        <v>1</v>
      </c>
      <c r="FJ239" s="95">
        <f t="shared" si="557"/>
        <v>1</v>
      </c>
      <c r="FK239" s="95">
        <f t="shared" si="558"/>
        <v>1</v>
      </c>
      <c r="FL239" s="95">
        <f t="shared" si="559"/>
        <v>1</v>
      </c>
      <c r="FM239" s="95">
        <f t="shared" si="560"/>
        <v>1</v>
      </c>
      <c r="FN239" s="95">
        <f t="shared" si="561"/>
        <v>1</v>
      </c>
      <c r="FO239" s="95">
        <f t="shared" si="562"/>
        <v>1</v>
      </c>
      <c r="FP239" s="95">
        <f t="shared" si="563"/>
        <v>1</v>
      </c>
      <c r="FQ239" s="115">
        <f t="shared" si="564"/>
        <v>12.990281266875222</v>
      </c>
      <c r="FR239" s="115">
        <f t="shared" si="565"/>
        <v>4.2384465372986311</v>
      </c>
      <c r="FS239" s="115">
        <f t="shared" si="566"/>
        <v>2.8022470091297218</v>
      </c>
      <c r="FT239" s="115">
        <f t="shared" si="567"/>
        <v>2.4252381585744054</v>
      </c>
      <c r="FU239" s="115">
        <f t="shared" si="568"/>
        <v>2.3234155473311131</v>
      </c>
      <c r="FV239" s="115">
        <f t="shared" si="569"/>
        <v>2.3076281567577128</v>
      </c>
      <c r="FW239" s="115">
        <f t="shared" si="570"/>
        <v>2.3194097772344429</v>
      </c>
      <c r="FX239" s="115">
        <f t="shared" si="571"/>
        <v>2.3387327063699273</v>
      </c>
      <c r="FZ239" s="90">
        <f t="shared" si="595"/>
        <v>2.3076281567577128</v>
      </c>
      <c r="GC239" s="35"/>
      <c r="GI239" s="31"/>
      <c r="GJ239" s="31"/>
      <c r="GK239" s="31"/>
    </row>
    <row r="240" spans="24:193" x14ac:dyDescent="0.3">
      <c r="X240" s="118">
        <f t="shared" si="596"/>
        <v>25.785341502012496</v>
      </c>
      <c r="Y240" s="118">
        <v>10</v>
      </c>
      <c r="Z240" s="40">
        <v>1.7999999999999999E-2</v>
      </c>
      <c r="AA240" s="40">
        <v>10000000</v>
      </c>
      <c r="AB240" s="40">
        <v>10000000</v>
      </c>
      <c r="AC240" s="98">
        <v>3900000</v>
      </c>
      <c r="AD240" s="42">
        <v>0.33</v>
      </c>
      <c r="AE240" s="42">
        <v>0.33</v>
      </c>
      <c r="AF240" s="41">
        <v>1.7999999999999999E-2</v>
      </c>
      <c r="AG240" s="40">
        <v>10000000</v>
      </c>
      <c r="AH240" s="40">
        <v>10000000</v>
      </c>
      <c r="AI240" s="98">
        <v>3900000</v>
      </c>
      <c r="AJ240" s="42">
        <v>0.33</v>
      </c>
      <c r="AK240" s="42">
        <v>0.33</v>
      </c>
      <c r="AL240" s="42">
        <f>AL204</f>
        <v>0.40129999999999999</v>
      </c>
      <c r="AM240" s="40">
        <v>6000</v>
      </c>
      <c r="AN240" s="40">
        <f>AN204</f>
        <v>10000</v>
      </c>
      <c r="AO240" s="40">
        <f>AO204</f>
        <v>10000</v>
      </c>
      <c r="AP240" s="42">
        <v>0.03</v>
      </c>
      <c r="AQ240" s="42">
        <v>0.03</v>
      </c>
      <c r="AR240" s="4">
        <f t="shared" si="572"/>
        <v>0.41930000000000001</v>
      </c>
      <c r="AS240" s="11">
        <f t="shared" si="573"/>
        <v>2.5785341502012495</v>
      </c>
      <c r="AT240" s="15">
        <f t="shared" si="574"/>
        <v>17756.844461901022</v>
      </c>
      <c r="AU240" s="19">
        <f t="shared" si="575"/>
        <v>0.40002300769177906</v>
      </c>
      <c r="AV240" s="13">
        <f t="shared" si="576"/>
        <v>0.5</v>
      </c>
      <c r="AW240" s="11">
        <f t="shared" si="577"/>
        <v>1</v>
      </c>
      <c r="AX240" s="11">
        <f t="shared" si="578"/>
        <v>0.8911</v>
      </c>
      <c r="AY240" s="11">
        <f t="shared" si="579"/>
        <v>201997.53114128605</v>
      </c>
      <c r="AZ240" s="11">
        <f t="shared" si="580"/>
        <v>1</v>
      </c>
      <c r="BA240" s="11">
        <f t="shared" si="581"/>
        <v>0.34752899999999998</v>
      </c>
      <c r="BB240" s="11">
        <f t="shared" si="582"/>
        <v>1.025058</v>
      </c>
      <c r="BC240" s="11">
        <f t="shared" si="583"/>
        <v>0.99909999999999999</v>
      </c>
      <c r="BD240" s="11">
        <f t="shared" si="584"/>
        <v>0.8911</v>
      </c>
      <c r="BE240" s="11">
        <f t="shared" si="585"/>
        <v>201997.53114128605</v>
      </c>
      <c r="BF240" s="11">
        <f t="shared" si="586"/>
        <v>1</v>
      </c>
      <c r="BG240" s="11">
        <f t="shared" si="587"/>
        <v>0.34752899999999998</v>
      </c>
      <c r="BH240" s="11">
        <f t="shared" si="588"/>
        <v>1.025058</v>
      </c>
      <c r="BI240" s="121">
        <f>16*X240^2/(3*BI206^2*Y240^2)</f>
        <v>35.460471273355097</v>
      </c>
      <c r="BJ240" s="121">
        <f>16*X240^2/(3*BJ206^2*Y240^2)</f>
        <v>8.8651178183387742</v>
      </c>
      <c r="BK240" s="121">
        <f>16*X240^2/(3*BK206^2*Y240^2)</f>
        <v>3.9400523637061213</v>
      </c>
      <c r="BL240" s="121">
        <f>16*X240^2/(3*BL206^2*Y240^2)</f>
        <v>2.2162794545846936</v>
      </c>
      <c r="BM240" s="121">
        <f>16*X240^2/(3*BM206^2*Y240^2)</f>
        <v>1.4184188509342037</v>
      </c>
      <c r="BN240" s="121">
        <f>16*X240^2/(3*BN206^2*Y240^2)</f>
        <v>0.98501309092653033</v>
      </c>
      <c r="BO240" s="121">
        <f>16*X240^2/(3*BO206^2*Y240^2)</f>
        <v>0.72368308721132846</v>
      </c>
      <c r="BP240" s="121">
        <f>16*X240^2/(3*BP206^2*Y240^2)</f>
        <v>0.55406986364617339</v>
      </c>
      <c r="BQ240" s="121">
        <f t="shared" si="589"/>
        <v>1.3333333333333333</v>
      </c>
      <c r="BR240" s="121">
        <f t="shared" si="589"/>
        <v>1.3333333333333333</v>
      </c>
      <c r="BS240" s="121">
        <f t="shared" si="589"/>
        <v>1.3333333333333333</v>
      </c>
      <c r="BT240" s="121">
        <f t="shared" si="589"/>
        <v>1.3333333333333333</v>
      </c>
      <c r="BU240" s="121">
        <f t="shared" si="589"/>
        <v>1.3333333333333333</v>
      </c>
      <c r="BV240" s="121">
        <f t="shared" si="589"/>
        <v>1.3333333333333333</v>
      </c>
      <c r="BW240" s="121">
        <f t="shared" si="589"/>
        <v>1.3333333333333333</v>
      </c>
      <c r="BX240" s="121">
        <f t="shared" si="589"/>
        <v>1.3333333333333333</v>
      </c>
      <c r="BY240" s="121">
        <f>(BI206^2*Y240^2)/X240^2</f>
        <v>0.15040221243028956</v>
      </c>
      <c r="BZ240" s="121">
        <f>(BJ206^2*Y240^2)/X240^2</f>
        <v>0.60160884972115825</v>
      </c>
      <c r="CA240" s="121">
        <f>(BK206^2*Y240^2)/X240^2</f>
        <v>1.353619911872606</v>
      </c>
      <c r="CB240" s="121">
        <f>(BL206^2*Y240^2)/X240^2</f>
        <v>2.406435398884633</v>
      </c>
      <c r="CC240" s="121">
        <f>(BM206^2*Y240^2)/X240^2</f>
        <v>3.760055310757239</v>
      </c>
      <c r="CD240" s="121">
        <f>(BN206^2*Y240^2)/X240^2</f>
        <v>5.414479647490424</v>
      </c>
      <c r="CE240" s="121">
        <f>(BO206^2*Y240^2)/X240^2</f>
        <v>7.369708409084188</v>
      </c>
      <c r="CF240" s="121">
        <f>(BP206^2*Y240^2)/X240^2</f>
        <v>9.6257415955385319</v>
      </c>
      <c r="CG240" s="121">
        <f t="shared" si="590"/>
        <v>8.8651178183387742</v>
      </c>
      <c r="CH240" s="121">
        <f t="shared" si="481"/>
        <v>2.2162794545846936</v>
      </c>
      <c r="CI240" s="121">
        <f t="shared" si="482"/>
        <v>0.98501309092653033</v>
      </c>
      <c r="CJ240" s="121">
        <f t="shared" si="483"/>
        <v>0.55406986364617339</v>
      </c>
      <c r="CK240" s="121">
        <f t="shared" si="484"/>
        <v>0.35460471273355093</v>
      </c>
      <c r="CL240" s="121">
        <f t="shared" si="485"/>
        <v>0.24625327273163258</v>
      </c>
      <c r="CM240" s="121">
        <f t="shared" si="486"/>
        <v>0.18092077180283211</v>
      </c>
      <c r="CN240" s="121">
        <f t="shared" si="487"/>
        <v>0.13851746591154335</v>
      </c>
      <c r="CO240" s="95">
        <f t="shared" si="488"/>
        <v>4.6660433429139765</v>
      </c>
      <c r="CP240" s="95">
        <f t="shared" si="489"/>
        <v>5.2740573716559025</v>
      </c>
      <c r="CQ240" s="95">
        <f t="shared" si="490"/>
        <v>6.2874140862257804</v>
      </c>
      <c r="CR240" s="95">
        <f t="shared" si="491"/>
        <v>7.7061134866236101</v>
      </c>
      <c r="CS240" s="95">
        <f t="shared" si="492"/>
        <v>9.5301555728493916</v>
      </c>
      <c r="CT240" s="95">
        <f t="shared" si="493"/>
        <v>11.759540344903122</v>
      </c>
      <c r="CU240" s="95">
        <f t="shared" si="494"/>
        <v>14.394267802784807</v>
      </c>
      <c r="CV240" s="95">
        <f t="shared" si="495"/>
        <v>17.434337946494441</v>
      </c>
      <c r="CW240" s="95">
        <f t="shared" si="496"/>
        <v>4.6660433429139765</v>
      </c>
      <c r="CX240" s="95">
        <f t="shared" si="497"/>
        <v>5.2740573716559025</v>
      </c>
      <c r="CY240" s="95">
        <f t="shared" si="498"/>
        <v>6.2874140862257804</v>
      </c>
      <c r="CZ240" s="95">
        <f t="shared" si="499"/>
        <v>7.7061134866236101</v>
      </c>
      <c r="DA240" s="95">
        <f t="shared" si="500"/>
        <v>9.5301555728493916</v>
      </c>
      <c r="DB240" s="95">
        <f t="shared" si="501"/>
        <v>11.759540344903122</v>
      </c>
      <c r="DC240" s="95">
        <f t="shared" si="502"/>
        <v>14.394267802784807</v>
      </c>
      <c r="DD240" s="95">
        <f t="shared" si="503"/>
        <v>17.434337946494441</v>
      </c>
      <c r="DE240" s="13">
        <f t="shared" si="591"/>
        <v>38.344361485785385</v>
      </c>
      <c r="DF240" s="13">
        <f t="shared" si="592"/>
        <v>12.200214668059932</v>
      </c>
      <c r="DG240" s="13">
        <f t="shared" si="593"/>
        <v>8.0271602755787264</v>
      </c>
      <c r="DH240" s="13">
        <f t="shared" si="594"/>
        <v>7.356202853469326</v>
      </c>
      <c r="DI240" s="13">
        <f t="shared" si="504"/>
        <v>7.9119621616914424</v>
      </c>
      <c r="DJ240" s="13">
        <f t="shared" si="505"/>
        <v>9.1329807384169541</v>
      </c>
      <c r="DK240" s="13">
        <f t="shared" si="506"/>
        <v>10.826879496295517</v>
      </c>
      <c r="DL240" s="13">
        <f t="shared" si="507"/>
        <v>12.913299459184705</v>
      </c>
      <c r="DM240" s="95">
        <f t="shared" si="508"/>
        <v>38.344361485785385</v>
      </c>
      <c r="DN240" s="95">
        <f t="shared" si="509"/>
        <v>12.200214668059932</v>
      </c>
      <c r="DO240" s="95">
        <f t="shared" si="510"/>
        <v>8.0271602755787264</v>
      </c>
      <c r="DP240" s="95">
        <f t="shared" si="511"/>
        <v>7.356202853469326</v>
      </c>
      <c r="DQ240" s="95">
        <f t="shared" si="512"/>
        <v>7.9119621616914424</v>
      </c>
      <c r="DR240" s="95">
        <f t="shared" si="513"/>
        <v>9.1329807384169541</v>
      </c>
      <c r="DS240" s="95">
        <f t="shared" si="514"/>
        <v>10.826879496295517</v>
      </c>
      <c r="DT240" s="95">
        <f t="shared" si="515"/>
        <v>12.913299459184705</v>
      </c>
      <c r="DU240" s="95">
        <f t="shared" si="516"/>
        <v>21.233047642188676</v>
      </c>
      <c r="DV240" s="95">
        <f t="shared" si="517"/>
        <v>9.118582042965599</v>
      </c>
      <c r="DW240" s="95">
        <f t="shared" si="518"/>
        <v>7.1849054830127983</v>
      </c>
      <c r="DX240" s="95">
        <f t="shared" si="519"/>
        <v>6.8740026004151211</v>
      </c>
      <c r="DY240" s="95">
        <f t="shared" si="520"/>
        <v>7.1315259025846194</v>
      </c>
      <c r="DZ240" s="95">
        <f t="shared" si="521"/>
        <v>7.697311722519073</v>
      </c>
      <c r="EA240" s="95">
        <f t="shared" si="522"/>
        <v>8.4822169777547778</v>
      </c>
      <c r="EB240" s="95">
        <f t="shared" si="523"/>
        <v>9.4490055687986683</v>
      </c>
      <c r="EC240" s="95">
        <f t="shared" si="524"/>
        <v>21.233047642188676</v>
      </c>
      <c r="ED240" s="95">
        <f t="shared" si="525"/>
        <v>9.118582042965599</v>
      </c>
      <c r="EE240" s="95">
        <f t="shared" si="526"/>
        <v>7.1849054830127983</v>
      </c>
      <c r="EF240" s="95">
        <f t="shared" si="527"/>
        <v>6.874002600415122</v>
      </c>
      <c r="EG240" s="95">
        <f t="shared" si="528"/>
        <v>7.1315259025846194</v>
      </c>
      <c r="EH240" s="95">
        <f t="shared" si="529"/>
        <v>7.697311722519073</v>
      </c>
      <c r="EI240" s="95">
        <f t="shared" si="530"/>
        <v>8.4822169777547778</v>
      </c>
      <c r="EJ240" s="95">
        <f t="shared" si="531"/>
        <v>9.4490055687986683</v>
      </c>
      <c r="EK240" s="95">
        <f t="shared" si="532"/>
        <v>21.233047642188676</v>
      </c>
      <c r="EL240" s="95">
        <f t="shared" si="533"/>
        <v>9.118582042965599</v>
      </c>
      <c r="EM240" s="95">
        <f t="shared" si="534"/>
        <v>7.1849054830127983</v>
      </c>
      <c r="EN240" s="95">
        <f t="shared" si="535"/>
        <v>6.874002600415122</v>
      </c>
      <c r="EO240" s="95">
        <f t="shared" si="536"/>
        <v>7.1315259025846194</v>
      </c>
      <c r="EP240" s="95">
        <f t="shared" si="537"/>
        <v>7.697311722519073</v>
      </c>
      <c r="EQ240" s="95">
        <f t="shared" si="538"/>
        <v>8.4822169777547778</v>
      </c>
      <c r="ER240" s="95">
        <f t="shared" si="539"/>
        <v>9.4490055687986683</v>
      </c>
      <c r="ES240" s="95">
        <f t="shared" si="540"/>
        <v>1</v>
      </c>
      <c r="ET240" s="95">
        <f t="shared" si="541"/>
        <v>1</v>
      </c>
      <c r="EU240" s="95">
        <f t="shared" si="542"/>
        <v>1</v>
      </c>
      <c r="EV240" s="95">
        <f t="shared" si="543"/>
        <v>1</v>
      </c>
      <c r="EW240" s="95">
        <f t="shared" si="544"/>
        <v>1</v>
      </c>
      <c r="EX240" s="95">
        <f t="shared" si="545"/>
        <v>1</v>
      </c>
      <c r="EY240" s="95">
        <f t="shared" si="546"/>
        <v>1</v>
      </c>
      <c r="EZ240" s="95">
        <f t="shared" si="547"/>
        <v>1</v>
      </c>
      <c r="FA240" s="95">
        <f t="shared" si="548"/>
        <v>1</v>
      </c>
      <c r="FB240" s="95">
        <f t="shared" si="549"/>
        <v>1</v>
      </c>
      <c r="FC240" s="95">
        <f t="shared" si="550"/>
        <v>1</v>
      </c>
      <c r="FD240" s="95">
        <f t="shared" si="551"/>
        <v>1</v>
      </c>
      <c r="FE240" s="95">
        <f t="shared" si="552"/>
        <v>1</v>
      </c>
      <c r="FF240" s="95">
        <f t="shared" si="553"/>
        <v>1</v>
      </c>
      <c r="FG240" s="95">
        <f t="shared" si="554"/>
        <v>1</v>
      </c>
      <c r="FH240" s="95">
        <f t="shared" si="555"/>
        <v>1</v>
      </c>
      <c r="FI240" s="95">
        <f t="shared" si="556"/>
        <v>1</v>
      </c>
      <c r="FJ240" s="95">
        <f t="shared" si="557"/>
        <v>1</v>
      </c>
      <c r="FK240" s="95">
        <f t="shared" si="558"/>
        <v>1</v>
      </c>
      <c r="FL240" s="95">
        <f t="shared" si="559"/>
        <v>1</v>
      </c>
      <c r="FM240" s="95">
        <f t="shared" si="560"/>
        <v>1</v>
      </c>
      <c r="FN240" s="95">
        <f t="shared" si="561"/>
        <v>1</v>
      </c>
      <c r="FO240" s="95">
        <f t="shared" si="562"/>
        <v>1</v>
      </c>
      <c r="FP240" s="95">
        <f t="shared" si="563"/>
        <v>1</v>
      </c>
      <c r="FQ240" s="115">
        <f t="shared" si="564"/>
        <v>14.707472185521137</v>
      </c>
      <c r="FR240" s="115">
        <f t="shared" si="565"/>
        <v>4.6425552659666609</v>
      </c>
      <c r="FS240" s="115">
        <f t="shared" si="566"/>
        <v>2.9513455037633074</v>
      </c>
      <c r="FT240" s="115">
        <f t="shared" si="567"/>
        <v>2.4833747082247797</v>
      </c>
      <c r="FU240" s="115">
        <f t="shared" si="568"/>
        <v>2.3422963966291408</v>
      </c>
      <c r="FV240" s="115">
        <f t="shared" si="569"/>
        <v>2.3086237991814009</v>
      </c>
      <c r="FW240" s="115">
        <f t="shared" si="570"/>
        <v>2.3123309231223446</v>
      </c>
      <c r="FX240" s="115">
        <f t="shared" si="571"/>
        <v>2.3282784700024428</v>
      </c>
      <c r="FZ240" s="90">
        <f t="shared" si="595"/>
        <v>2.3086237991814009</v>
      </c>
      <c r="GC240" s="35"/>
      <c r="GI240" s="31"/>
      <c r="GJ240" s="31"/>
      <c r="GK240" s="31"/>
    </row>
    <row r="241" spans="24:193" x14ac:dyDescent="0.3">
      <c r="X241" s="118">
        <f t="shared" si="596"/>
        <v>27.590315407153373</v>
      </c>
      <c r="Y241" s="118">
        <v>10</v>
      </c>
      <c r="Z241" s="40">
        <v>1.7999999999999999E-2</v>
      </c>
      <c r="AA241" s="40">
        <v>10000000</v>
      </c>
      <c r="AB241" s="40">
        <v>10000000</v>
      </c>
      <c r="AC241" s="98">
        <v>3900000</v>
      </c>
      <c r="AD241" s="42">
        <v>0.33</v>
      </c>
      <c r="AE241" s="42">
        <v>0.33</v>
      </c>
      <c r="AF241" s="41">
        <v>1.7999999999999999E-2</v>
      </c>
      <c r="AG241" s="40">
        <v>10000000</v>
      </c>
      <c r="AH241" s="40">
        <v>10000000</v>
      </c>
      <c r="AI241" s="98">
        <v>3900000</v>
      </c>
      <c r="AJ241" s="42">
        <v>0.33</v>
      </c>
      <c r="AK241" s="42">
        <v>0.33</v>
      </c>
      <c r="AL241" s="42">
        <f>AL204</f>
        <v>0.40129999999999999</v>
      </c>
      <c r="AM241" s="40">
        <v>6000</v>
      </c>
      <c r="AN241" s="40">
        <f>AN204</f>
        <v>10000</v>
      </c>
      <c r="AO241" s="40">
        <f>AO204</f>
        <v>10000</v>
      </c>
      <c r="AP241" s="42">
        <v>0.03</v>
      </c>
      <c r="AQ241" s="42">
        <v>0.03</v>
      </c>
      <c r="AR241" s="4">
        <f t="shared" si="572"/>
        <v>0.41930000000000001</v>
      </c>
      <c r="AS241" s="11">
        <f t="shared" si="573"/>
        <v>2.7590315407153372</v>
      </c>
      <c r="AT241" s="15">
        <f t="shared" si="574"/>
        <v>17756.844461901022</v>
      </c>
      <c r="AU241" s="19">
        <f t="shared" si="575"/>
        <v>0.40002300769177906</v>
      </c>
      <c r="AV241" s="13">
        <f t="shared" si="576"/>
        <v>0.5</v>
      </c>
      <c r="AW241" s="11">
        <f t="shared" si="577"/>
        <v>1</v>
      </c>
      <c r="AX241" s="11">
        <f t="shared" si="578"/>
        <v>0.8911</v>
      </c>
      <c r="AY241" s="11">
        <f t="shared" si="579"/>
        <v>201997.53114128605</v>
      </c>
      <c r="AZ241" s="11">
        <f t="shared" si="580"/>
        <v>1</v>
      </c>
      <c r="BA241" s="11">
        <f t="shared" si="581"/>
        <v>0.34752899999999998</v>
      </c>
      <c r="BB241" s="11">
        <f t="shared" si="582"/>
        <v>1.025058</v>
      </c>
      <c r="BC241" s="11">
        <f t="shared" si="583"/>
        <v>0.99909999999999999</v>
      </c>
      <c r="BD241" s="11">
        <f t="shared" si="584"/>
        <v>0.8911</v>
      </c>
      <c r="BE241" s="11">
        <f t="shared" si="585"/>
        <v>201997.53114128605</v>
      </c>
      <c r="BF241" s="11">
        <f t="shared" si="586"/>
        <v>1</v>
      </c>
      <c r="BG241" s="11">
        <f t="shared" si="587"/>
        <v>0.34752899999999998</v>
      </c>
      <c r="BH241" s="11">
        <f t="shared" si="588"/>
        <v>1.025058</v>
      </c>
      <c r="BI241" s="121">
        <f>16*X241^2/(3*BI206^2*Y241^2)</f>
        <v>40.598693560864255</v>
      </c>
      <c r="BJ241" s="121">
        <f>16*X241^2/(3*BJ206^2*Y241^2)</f>
        <v>10.149673390216064</v>
      </c>
      <c r="BK241" s="121">
        <f>16*X241^2/(3*BK206^2*Y241^2)</f>
        <v>4.5109659512071394</v>
      </c>
      <c r="BL241" s="121">
        <f>16*X241^2/(3*BL206^2*Y241^2)</f>
        <v>2.537418347554016</v>
      </c>
      <c r="BM241" s="121">
        <f>16*X241^2/(3*BM206^2*Y241^2)</f>
        <v>1.6239477424345703</v>
      </c>
      <c r="BN241" s="121">
        <f>16*X241^2/(3*BN206^2*Y241^2)</f>
        <v>1.1277414878017848</v>
      </c>
      <c r="BO241" s="121">
        <f>16*X241^2/(3*BO206^2*Y241^2)</f>
        <v>0.82854476654825016</v>
      </c>
      <c r="BP241" s="121">
        <f>16*X241^2/(3*BP206^2*Y241^2)</f>
        <v>0.63435458688850399</v>
      </c>
      <c r="BQ241" s="121">
        <f t="shared" si="589"/>
        <v>1.3333333333333333</v>
      </c>
      <c r="BR241" s="121">
        <f t="shared" si="589"/>
        <v>1.3333333333333333</v>
      </c>
      <c r="BS241" s="121">
        <f t="shared" si="589"/>
        <v>1.3333333333333333</v>
      </c>
      <c r="BT241" s="121">
        <f t="shared" si="589"/>
        <v>1.3333333333333333</v>
      </c>
      <c r="BU241" s="121">
        <f t="shared" si="589"/>
        <v>1.3333333333333333</v>
      </c>
      <c r="BV241" s="121">
        <f t="shared" si="589"/>
        <v>1.3333333333333333</v>
      </c>
      <c r="BW241" s="121">
        <f t="shared" si="589"/>
        <v>1.3333333333333333</v>
      </c>
      <c r="BX241" s="121">
        <f t="shared" si="589"/>
        <v>1.3333333333333333</v>
      </c>
      <c r="BY241" s="121">
        <f>(BI206^2*Y241^2)/X241^2</f>
        <v>0.13136711715458951</v>
      </c>
      <c r="BZ241" s="121">
        <f>(BJ206^2*Y241^2)/X241^2</f>
        <v>0.52546846861835805</v>
      </c>
      <c r="CA241" s="121">
        <f>(BK206^2*Y241^2)/X241^2</f>
        <v>1.1823040543913055</v>
      </c>
      <c r="CB241" s="121">
        <f>(BL206^2*Y241^2)/X241^2</f>
        <v>2.1018738744734322</v>
      </c>
      <c r="CC241" s="121">
        <f>(BM206^2*Y241^2)/X241^2</f>
        <v>3.2841779288647377</v>
      </c>
      <c r="CD241" s="121">
        <f>(BN206^2*Y241^2)/X241^2</f>
        <v>4.7292162175652219</v>
      </c>
      <c r="CE241" s="121">
        <f>(BO206^2*Y241^2)/X241^2</f>
        <v>6.4369887405748862</v>
      </c>
      <c r="CF241" s="121">
        <f>(BP206^2*Y241^2)/X241^2</f>
        <v>8.4074954978937289</v>
      </c>
      <c r="CG241" s="121">
        <f t="shared" si="590"/>
        <v>10.149673390216064</v>
      </c>
      <c r="CH241" s="121">
        <f t="shared" si="481"/>
        <v>2.537418347554016</v>
      </c>
      <c r="CI241" s="121">
        <f t="shared" si="482"/>
        <v>1.1277414878017848</v>
      </c>
      <c r="CJ241" s="121">
        <f t="shared" si="483"/>
        <v>0.63435458688850399</v>
      </c>
      <c r="CK241" s="121">
        <f t="shared" si="484"/>
        <v>0.40598693560864257</v>
      </c>
      <c r="CL241" s="121">
        <f t="shared" si="485"/>
        <v>0.28193537195044621</v>
      </c>
      <c r="CM241" s="121">
        <f t="shared" si="486"/>
        <v>0.20713619163706254</v>
      </c>
      <c r="CN241" s="121">
        <f t="shared" si="487"/>
        <v>0.158588646722126</v>
      </c>
      <c r="CO241" s="95">
        <f t="shared" si="488"/>
        <v>4.6403930000122067</v>
      </c>
      <c r="CP241" s="95">
        <f t="shared" si="489"/>
        <v>5.1714560000488277</v>
      </c>
      <c r="CQ241" s="95">
        <f t="shared" si="490"/>
        <v>6.0565610001098609</v>
      </c>
      <c r="CR241" s="95">
        <f t="shared" si="491"/>
        <v>7.2957080001953099</v>
      </c>
      <c r="CS241" s="95">
        <f t="shared" si="492"/>
        <v>8.888897000305171</v>
      </c>
      <c r="CT241" s="95">
        <f t="shared" si="493"/>
        <v>10.836128000439446</v>
      </c>
      <c r="CU241" s="95">
        <f t="shared" si="494"/>
        <v>13.137401000598135</v>
      </c>
      <c r="CV241" s="95">
        <f t="shared" si="495"/>
        <v>15.792716000781237</v>
      </c>
      <c r="CW241" s="95">
        <f t="shared" si="496"/>
        <v>4.6403930000122067</v>
      </c>
      <c r="CX241" s="95">
        <f t="shared" si="497"/>
        <v>5.1714560000488277</v>
      </c>
      <c r="CY241" s="95">
        <f t="shared" si="498"/>
        <v>6.0565610001098609</v>
      </c>
      <c r="CZ241" s="95">
        <f t="shared" si="499"/>
        <v>7.2957080001953099</v>
      </c>
      <c r="DA241" s="95">
        <f t="shared" si="500"/>
        <v>8.888897000305171</v>
      </c>
      <c r="DB241" s="95">
        <f t="shared" si="501"/>
        <v>10.836128000439446</v>
      </c>
      <c r="DC241" s="95">
        <f t="shared" si="502"/>
        <v>13.137401000598135</v>
      </c>
      <c r="DD241" s="95">
        <f t="shared" si="503"/>
        <v>15.792716000781237</v>
      </c>
      <c r="DE241" s="13">
        <f t="shared" si="591"/>
        <v>43.463548678018846</v>
      </c>
      <c r="DF241" s="13">
        <f t="shared" si="592"/>
        <v>13.408629858834422</v>
      </c>
      <c r="DG241" s="13">
        <f t="shared" si="593"/>
        <v>8.4267580055984457</v>
      </c>
      <c r="DH241" s="13">
        <f t="shared" si="594"/>
        <v>7.3727802220274476</v>
      </c>
      <c r="DI241" s="13">
        <f t="shared" si="504"/>
        <v>7.6416136712993081</v>
      </c>
      <c r="DJ241" s="13">
        <f t="shared" si="505"/>
        <v>8.5904457053670065</v>
      </c>
      <c r="DK241" s="13">
        <f t="shared" si="506"/>
        <v>9.9990215071231354</v>
      </c>
      <c r="DL241" s="13">
        <f t="shared" si="507"/>
        <v>11.775338084782232</v>
      </c>
      <c r="DM241" s="95">
        <f t="shared" si="508"/>
        <v>43.463548678018846</v>
      </c>
      <c r="DN241" s="95">
        <f t="shared" si="509"/>
        <v>13.408629858834422</v>
      </c>
      <c r="DO241" s="95">
        <f t="shared" si="510"/>
        <v>8.4267580055984457</v>
      </c>
      <c r="DP241" s="95">
        <f t="shared" si="511"/>
        <v>7.3727802220274476</v>
      </c>
      <c r="DQ241" s="95">
        <f t="shared" si="512"/>
        <v>7.6416136712993081</v>
      </c>
      <c r="DR241" s="95">
        <f t="shared" si="513"/>
        <v>8.5904457053670065</v>
      </c>
      <c r="DS241" s="95">
        <f t="shared" si="514"/>
        <v>9.9990215071231354</v>
      </c>
      <c r="DT241" s="95">
        <f t="shared" si="515"/>
        <v>11.775338084782232</v>
      </c>
      <c r="DU241" s="95">
        <f t="shared" si="516"/>
        <v>23.605135649828281</v>
      </c>
      <c r="DV241" s="95">
        <f t="shared" si="517"/>
        <v>9.6785278067451568</v>
      </c>
      <c r="DW241" s="95">
        <f t="shared" si="518"/>
        <v>7.3700678823674952</v>
      </c>
      <c r="DX241" s="95">
        <f t="shared" si="519"/>
        <v>6.8816840888386359</v>
      </c>
      <c r="DY241" s="95">
        <f t="shared" si="520"/>
        <v>7.0062539818946359</v>
      </c>
      <c r="DZ241" s="95">
        <f t="shared" si="521"/>
        <v>7.4459161791846533</v>
      </c>
      <c r="EA241" s="95">
        <f t="shared" si="522"/>
        <v>8.0986107655959945</v>
      </c>
      <c r="EB241" s="95">
        <f t="shared" si="523"/>
        <v>8.9217061308190448</v>
      </c>
      <c r="EC241" s="95">
        <f t="shared" si="524"/>
        <v>23.605135649828281</v>
      </c>
      <c r="ED241" s="95">
        <f t="shared" si="525"/>
        <v>9.6785278067451568</v>
      </c>
      <c r="EE241" s="95">
        <f t="shared" si="526"/>
        <v>7.3700678823674952</v>
      </c>
      <c r="EF241" s="95">
        <f t="shared" si="527"/>
        <v>6.8816840888386359</v>
      </c>
      <c r="EG241" s="95">
        <f t="shared" si="528"/>
        <v>7.0062539818946359</v>
      </c>
      <c r="EH241" s="95">
        <f t="shared" si="529"/>
        <v>7.4459161791846533</v>
      </c>
      <c r="EI241" s="95">
        <f t="shared" si="530"/>
        <v>8.0986107655959945</v>
      </c>
      <c r="EJ241" s="95">
        <f t="shared" si="531"/>
        <v>8.9217061308190466</v>
      </c>
      <c r="EK241" s="95">
        <f t="shared" si="532"/>
        <v>23.605135649828281</v>
      </c>
      <c r="EL241" s="95">
        <f t="shared" si="533"/>
        <v>9.6785278067451568</v>
      </c>
      <c r="EM241" s="95">
        <f t="shared" si="534"/>
        <v>7.3700678823674952</v>
      </c>
      <c r="EN241" s="95">
        <f t="shared" si="535"/>
        <v>6.8816840888386359</v>
      </c>
      <c r="EO241" s="95">
        <f t="shared" si="536"/>
        <v>7.0062539818946359</v>
      </c>
      <c r="EP241" s="95">
        <f t="shared" si="537"/>
        <v>7.4459161791846533</v>
      </c>
      <c r="EQ241" s="95">
        <f t="shared" si="538"/>
        <v>8.0986107655959945</v>
      </c>
      <c r="ER241" s="95">
        <f t="shared" si="539"/>
        <v>8.9217061308190466</v>
      </c>
      <c r="ES241" s="95">
        <f t="shared" si="540"/>
        <v>1</v>
      </c>
      <c r="ET241" s="95">
        <f t="shared" si="541"/>
        <v>1</v>
      </c>
      <c r="EU241" s="95">
        <f t="shared" si="542"/>
        <v>1</v>
      </c>
      <c r="EV241" s="95">
        <f t="shared" si="543"/>
        <v>1</v>
      </c>
      <c r="EW241" s="95">
        <f t="shared" si="544"/>
        <v>1</v>
      </c>
      <c r="EX241" s="95">
        <f t="shared" si="545"/>
        <v>1</v>
      </c>
      <c r="EY241" s="95">
        <f t="shared" si="546"/>
        <v>1</v>
      </c>
      <c r="EZ241" s="95">
        <f t="shared" si="547"/>
        <v>1</v>
      </c>
      <c r="FA241" s="95">
        <f t="shared" si="548"/>
        <v>1</v>
      </c>
      <c r="FB241" s="95">
        <f t="shared" si="549"/>
        <v>1</v>
      </c>
      <c r="FC241" s="95">
        <f t="shared" si="550"/>
        <v>1</v>
      </c>
      <c r="FD241" s="95">
        <f t="shared" si="551"/>
        <v>1</v>
      </c>
      <c r="FE241" s="95">
        <f t="shared" si="552"/>
        <v>1</v>
      </c>
      <c r="FF241" s="95">
        <f t="shared" si="553"/>
        <v>1</v>
      </c>
      <c r="FG241" s="95">
        <f t="shared" si="554"/>
        <v>1</v>
      </c>
      <c r="FH241" s="95">
        <f t="shared" si="555"/>
        <v>0.99999999999999989</v>
      </c>
      <c r="FI241" s="95">
        <f t="shared" si="556"/>
        <v>1</v>
      </c>
      <c r="FJ241" s="95">
        <f t="shared" si="557"/>
        <v>1</v>
      </c>
      <c r="FK241" s="95">
        <f t="shared" si="558"/>
        <v>1</v>
      </c>
      <c r="FL241" s="95">
        <f t="shared" si="559"/>
        <v>1</v>
      </c>
      <c r="FM241" s="95">
        <f t="shared" si="560"/>
        <v>1</v>
      </c>
      <c r="FN241" s="95">
        <f t="shared" si="561"/>
        <v>1</v>
      </c>
      <c r="FO241" s="95">
        <f t="shared" si="562"/>
        <v>1</v>
      </c>
      <c r="FP241" s="95">
        <f t="shared" si="563"/>
        <v>1</v>
      </c>
      <c r="FQ241" s="115">
        <f t="shared" si="564"/>
        <v>16.675801478839393</v>
      </c>
      <c r="FR241" s="115">
        <f t="shared" si="565"/>
        <v>5.1116493822541758</v>
      </c>
      <c r="FS241" s="115">
        <f t="shared" si="566"/>
        <v>3.1306098796103039</v>
      </c>
      <c r="FT241" s="115">
        <f t="shared" si="567"/>
        <v>2.5582265051367319</v>
      </c>
      <c r="FU241" s="115">
        <f t="shared" si="568"/>
        <v>2.3707809309574777</v>
      </c>
      <c r="FV241" s="115">
        <f t="shared" si="569"/>
        <v>2.3150387393759937</v>
      </c>
      <c r="FW241" s="115">
        <f t="shared" si="570"/>
        <v>2.3081466665131858</v>
      </c>
      <c r="FX241" s="115">
        <f t="shared" si="571"/>
        <v>2.3191931879830157</v>
      </c>
      <c r="FZ241" s="90">
        <f t="shared" si="595"/>
        <v>2.3081466665131858</v>
      </c>
      <c r="GC241" s="35"/>
      <c r="GI241" s="31"/>
      <c r="GJ241" s="31"/>
      <c r="GK241" s="31"/>
    </row>
    <row r="242" spans="24:193" x14ac:dyDescent="0.3">
      <c r="X242" s="118">
        <f t="shared" si="596"/>
        <v>29.521637485654111</v>
      </c>
      <c r="Y242" s="118">
        <v>10</v>
      </c>
      <c r="Z242" s="40">
        <v>1.7999999999999999E-2</v>
      </c>
      <c r="AA242" s="40">
        <v>10000000</v>
      </c>
      <c r="AB242" s="40">
        <v>10000000</v>
      </c>
      <c r="AC242" s="98">
        <v>3900000</v>
      </c>
      <c r="AD242" s="42">
        <v>0.33</v>
      </c>
      <c r="AE242" s="42">
        <v>0.33</v>
      </c>
      <c r="AF242" s="41">
        <v>1.7999999999999999E-2</v>
      </c>
      <c r="AG242" s="40">
        <v>10000000</v>
      </c>
      <c r="AH242" s="40">
        <v>10000000</v>
      </c>
      <c r="AI242" s="98">
        <v>3900000</v>
      </c>
      <c r="AJ242" s="42">
        <v>0.33</v>
      </c>
      <c r="AK242" s="42">
        <v>0.33</v>
      </c>
      <c r="AL242" s="42">
        <f>AL204</f>
        <v>0.40129999999999999</v>
      </c>
      <c r="AM242" s="40">
        <v>6000</v>
      </c>
      <c r="AN242" s="40">
        <f>AN204</f>
        <v>10000</v>
      </c>
      <c r="AO242" s="40">
        <f>AO204</f>
        <v>10000</v>
      </c>
      <c r="AP242" s="42">
        <v>0.03</v>
      </c>
      <c r="AQ242" s="42">
        <v>0.03</v>
      </c>
      <c r="AR242" s="4">
        <f t="shared" si="572"/>
        <v>0.41930000000000001</v>
      </c>
      <c r="AS242" s="11">
        <f t="shared" si="573"/>
        <v>2.9521637485654111</v>
      </c>
      <c r="AT242" s="15">
        <f t="shared" si="574"/>
        <v>17756.844461901022</v>
      </c>
      <c r="AU242" s="19">
        <f t="shared" si="575"/>
        <v>0.40002300769177906</v>
      </c>
      <c r="AV242" s="13">
        <f t="shared" si="576"/>
        <v>0.5</v>
      </c>
      <c r="AW242" s="11">
        <f t="shared" si="577"/>
        <v>1</v>
      </c>
      <c r="AX242" s="11">
        <f t="shared" si="578"/>
        <v>0.8911</v>
      </c>
      <c r="AY242" s="11">
        <f t="shared" si="579"/>
        <v>201997.53114128605</v>
      </c>
      <c r="AZ242" s="11">
        <f t="shared" si="580"/>
        <v>1</v>
      </c>
      <c r="BA242" s="11">
        <f t="shared" si="581"/>
        <v>0.34752899999999998</v>
      </c>
      <c r="BB242" s="11">
        <f t="shared" si="582"/>
        <v>1.025058</v>
      </c>
      <c r="BC242" s="11">
        <f t="shared" si="583"/>
        <v>0.99909999999999999</v>
      </c>
      <c r="BD242" s="11">
        <f t="shared" si="584"/>
        <v>0.8911</v>
      </c>
      <c r="BE242" s="11">
        <f t="shared" si="585"/>
        <v>201997.53114128605</v>
      </c>
      <c r="BF242" s="11">
        <f t="shared" si="586"/>
        <v>1</v>
      </c>
      <c r="BG242" s="11">
        <f t="shared" si="587"/>
        <v>0.34752899999999998</v>
      </c>
      <c r="BH242" s="11">
        <f t="shared" si="588"/>
        <v>1.025058</v>
      </c>
      <c r="BI242" s="121">
        <f>16*X242^2/(3*BI206^2*Y242^2)</f>
        <v>46.481444257833495</v>
      </c>
      <c r="BJ242" s="121">
        <f>16*X242^2/(3*BJ206^2*Y242^2)</f>
        <v>11.620361064458374</v>
      </c>
      <c r="BK242" s="121">
        <f>16*X242^2/(3*BK206^2*Y242^2)</f>
        <v>5.164604917537055</v>
      </c>
      <c r="BL242" s="121">
        <f>16*X242^2/(3*BL206^2*Y242^2)</f>
        <v>2.9050902661145934</v>
      </c>
      <c r="BM242" s="121">
        <f>16*X242^2/(3*BM206^2*Y242^2)</f>
        <v>1.8592577703133397</v>
      </c>
      <c r="BN242" s="121">
        <f>16*X242^2/(3*BN206^2*Y242^2)</f>
        <v>1.2911512293842637</v>
      </c>
      <c r="BO242" s="121">
        <f>16*X242^2/(3*BO206^2*Y242^2)</f>
        <v>0.9486009032210917</v>
      </c>
      <c r="BP242" s="121">
        <f>16*X242^2/(3*BP206^2*Y242^2)</f>
        <v>0.72627256652864836</v>
      </c>
      <c r="BQ242" s="121">
        <f t="shared" si="589"/>
        <v>1.3333333333333333</v>
      </c>
      <c r="BR242" s="121">
        <f t="shared" si="589"/>
        <v>1.3333333333333333</v>
      </c>
      <c r="BS242" s="121">
        <f t="shared" si="589"/>
        <v>1.3333333333333333</v>
      </c>
      <c r="BT242" s="121">
        <f t="shared" si="589"/>
        <v>1.3333333333333333</v>
      </c>
      <c r="BU242" s="121">
        <f t="shared" si="589"/>
        <v>1.3333333333333333</v>
      </c>
      <c r="BV242" s="121">
        <f t="shared" si="589"/>
        <v>1.3333333333333333</v>
      </c>
      <c r="BW242" s="121">
        <f t="shared" si="589"/>
        <v>1.3333333333333333</v>
      </c>
      <c r="BX242" s="121">
        <f t="shared" si="589"/>
        <v>1.3333333333333333</v>
      </c>
      <c r="BY242" s="121">
        <f>(BI206^2*Y242^2)/X242^2</f>
        <v>0.11474112774442265</v>
      </c>
      <c r="BZ242" s="121">
        <f>(BJ206^2*Y242^2)/X242^2</f>
        <v>0.45896451097769059</v>
      </c>
      <c r="CA242" s="121">
        <f>(BK206^2*Y242^2)/X242^2</f>
        <v>1.0326701496998039</v>
      </c>
      <c r="CB242" s="121">
        <f>(BL206^2*Y242^2)/X242^2</f>
        <v>1.8358580439107623</v>
      </c>
      <c r="CC242" s="121">
        <f>(BM206^2*Y242^2)/X242^2</f>
        <v>2.8685281936105662</v>
      </c>
      <c r="CD242" s="121">
        <f>(BN206^2*Y242^2)/X242^2</f>
        <v>4.1306805987992155</v>
      </c>
      <c r="CE242" s="121">
        <f>(BO206^2*Y242^2)/X242^2</f>
        <v>5.6223152594767098</v>
      </c>
      <c r="CF242" s="121">
        <f>(BP206^2*Y242^2)/X242^2</f>
        <v>7.3434321756430494</v>
      </c>
      <c r="CG242" s="121">
        <f t="shared" si="590"/>
        <v>11.620361064458374</v>
      </c>
      <c r="CH242" s="121">
        <f t="shared" si="481"/>
        <v>2.9050902661145934</v>
      </c>
      <c r="CI242" s="121">
        <f t="shared" si="482"/>
        <v>1.2911512293842637</v>
      </c>
      <c r="CJ242" s="121">
        <f t="shared" si="483"/>
        <v>0.72627256652864836</v>
      </c>
      <c r="CK242" s="121">
        <f t="shared" si="484"/>
        <v>0.46481444257833493</v>
      </c>
      <c r="CL242" s="121">
        <f t="shared" si="485"/>
        <v>0.32278780734606594</v>
      </c>
      <c r="CM242" s="121">
        <f t="shared" si="486"/>
        <v>0.23715022580527292</v>
      </c>
      <c r="CN242" s="121">
        <f t="shared" si="487"/>
        <v>0.18156814163216209</v>
      </c>
      <c r="CO242" s="95">
        <f t="shared" si="488"/>
        <v>4.6179889971283137</v>
      </c>
      <c r="CP242" s="95">
        <f t="shared" si="489"/>
        <v>5.0818399885132557</v>
      </c>
      <c r="CQ242" s="95">
        <f t="shared" si="490"/>
        <v>5.8549249741548275</v>
      </c>
      <c r="CR242" s="95">
        <f t="shared" si="491"/>
        <v>6.9372439540530255</v>
      </c>
      <c r="CS242" s="95">
        <f t="shared" si="492"/>
        <v>8.3287969282078524</v>
      </c>
      <c r="CT242" s="95">
        <f t="shared" si="493"/>
        <v>10.029583896619307</v>
      </c>
      <c r="CU242" s="95">
        <f t="shared" si="494"/>
        <v>12.03960485928739</v>
      </c>
      <c r="CV242" s="95">
        <f t="shared" si="495"/>
        <v>14.358859816212103</v>
      </c>
      <c r="CW242" s="95">
        <f t="shared" si="496"/>
        <v>4.6179889971283137</v>
      </c>
      <c r="CX242" s="95">
        <f t="shared" si="497"/>
        <v>5.0818399885132557</v>
      </c>
      <c r="CY242" s="95">
        <f t="shared" si="498"/>
        <v>5.8549249741548275</v>
      </c>
      <c r="CZ242" s="95">
        <f t="shared" si="499"/>
        <v>6.9372439540530255</v>
      </c>
      <c r="DA242" s="95">
        <f t="shared" si="500"/>
        <v>8.3287969282078524</v>
      </c>
      <c r="DB242" s="95">
        <f t="shared" si="501"/>
        <v>10.029583896619307</v>
      </c>
      <c r="DC242" s="95">
        <f t="shared" si="502"/>
        <v>12.03960485928739</v>
      </c>
      <c r="DD242" s="95">
        <f t="shared" si="503"/>
        <v>14.358859816212103</v>
      </c>
      <c r="DE242" s="13">
        <f t="shared" si="591"/>
        <v>49.329673385577919</v>
      </c>
      <c r="DF242" s="13">
        <f t="shared" si="592"/>
        <v>14.812813575436063</v>
      </c>
      <c r="DG242" s="13">
        <f t="shared" si="593"/>
        <v>8.9307630672368585</v>
      </c>
      <c r="DH242" s="13">
        <f t="shared" si="594"/>
        <v>7.4744363100253555</v>
      </c>
      <c r="DI242" s="13">
        <f t="shared" si="504"/>
        <v>7.4612739639239054</v>
      </c>
      <c r="DJ242" s="13">
        <f t="shared" si="505"/>
        <v>8.1553198281834796</v>
      </c>
      <c r="DK242" s="13">
        <f t="shared" si="506"/>
        <v>9.3044041626978018</v>
      </c>
      <c r="DL242" s="13">
        <f t="shared" si="507"/>
        <v>10.803192742171698</v>
      </c>
      <c r="DM242" s="95">
        <f t="shared" si="508"/>
        <v>49.329673385577919</v>
      </c>
      <c r="DN242" s="95">
        <f t="shared" si="509"/>
        <v>14.812813575436063</v>
      </c>
      <c r="DO242" s="95">
        <f t="shared" si="510"/>
        <v>8.9307630672368585</v>
      </c>
      <c r="DP242" s="95">
        <f t="shared" si="511"/>
        <v>7.4744363100253555</v>
      </c>
      <c r="DQ242" s="95">
        <f t="shared" si="512"/>
        <v>7.4612739639239054</v>
      </c>
      <c r="DR242" s="95">
        <f t="shared" si="513"/>
        <v>8.1553198281834796</v>
      </c>
      <c r="DS242" s="95">
        <f t="shared" si="514"/>
        <v>9.3044041626978018</v>
      </c>
      <c r="DT242" s="95">
        <f t="shared" si="515"/>
        <v>10.803192742171698</v>
      </c>
      <c r="DU242" s="95">
        <f t="shared" si="516"/>
        <v>26.323333587819342</v>
      </c>
      <c r="DV242" s="95">
        <f t="shared" si="517"/>
        <v>10.329187223874293</v>
      </c>
      <c r="DW242" s="95">
        <f t="shared" si="518"/>
        <v>7.6036097157890108</v>
      </c>
      <c r="DX242" s="95">
        <f t="shared" si="519"/>
        <v>6.9287886736464017</v>
      </c>
      <c r="DY242" s="95">
        <f t="shared" si="520"/>
        <v>6.9226896110086802</v>
      </c>
      <c r="DZ242" s="95">
        <f t="shared" si="521"/>
        <v>7.2442910312223683</v>
      </c>
      <c r="EA242" s="95">
        <f t="shared" si="522"/>
        <v>7.7767445374749391</v>
      </c>
      <c r="EB242" s="95">
        <f t="shared" si="523"/>
        <v>8.4712411991229164</v>
      </c>
      <c r="EC242" s="95">
        <f t="shared" si="524"/>
        <v>26.323333587819342</v>
      </c>
      <c r="ED242" s="95">
        <f t="shared" si="525"/>
        <v>10.329187223874293</v>
      </c>
      <c r="EE242" s="95">
        <f t="shared" si="526"/>
        <v>7.6036097157890108</v>
      </c>
      <c r="EF242" s="95">
        <f t="shared" si="527"/>
        <v>6.9287886736464017</v>
      </c>
      <c r="EG242" s="95">
        <f t="shared" si="528"/>
        <v>6.9226896110086802</v>
      </c>
      <c r="EH242" s="95">
        <f t="shared" si="529"/>
        <v>7.2442910312223692</v>
      </c>
      <c r="EI242" s="95">
        <f t="shared" si="530"/>
        <v>7.7767445374749391</v>
      </c>
      <c r="EJ242" s="95">
        <f t="shared" si="531"/>
        <v>8.4712411991229182</v>
      </c>
      <c r="EK242" s="95">
        <f t="shared" si="532"/>
        <v>26.323333587819342</v>
      </c>
      <c r="EL242" s="95">
        <f t="shared" si="533"/>
        <v>10.329187223874293</v>
      </c>
      <c r="EM242" s="95">
        <f t="shared" si="534"/>
        <v>7.6036097157890108</v>
      </c>
      <c r="EN242" s="95">
        <f t="shared" si="535"/>
        <v>6.9287886736464017</v>
      </c>
      <c r="EO242" s="95">
        <f t="shared" si="536"/>
        <v>6.9226896110086802</v>
      </c>
      <c r="EP242" s="95">
        <f t="shared" si="537"/>
        <v>7.2442910312223692</v>
      </c>
      <c r="EQ242" s="95">
        <f t="shared" si="538"/>
        <v>7.7767445374749391</v>
      </c>
      <c r="ER242" s="95">
        <f t="shared" si="539"/>
        <v>8.4712411991229182</v>
      </c>
      <c r="ES242" s="95">
        <f t="shared" si="540"/>
        <v>1</v>
      </c>
      <c r="ET242" s="95">
        <f t="shared" si="541"/>
        <v>1</v>
      </c>
      <c r="EU242" s="95">
        <f t="shared" si="542"/>
        <v>1</v>
      </c>
      <c r="EV242" s="95">
        <f t="shared" si="543"/>
        <v>1</v>
      </c>
      <c r="EW242" s="95">
        <f t="shared" si="544"/>
        <v>1</v>
      </c>
      <c r="EX242" s="95">
        <f t="shared" si="545"/>
        <v>1</v>
      </c>
      <c r="EY242" s="95">
        <f t="shared" si="546"/>
        <v>1</v>
      </c>
      <c r="EZ242" s="95">
        <f t="shared" si="547"/>
        <v>1</v>
      </c>
      <c r="FA242" s="95">
        <f t="shared" si="548"/>
        <v>1</v>
      </c>
      <c r="FB242" s="95">
        <f t="shared" si="549"/>
        <v>1</v>
      </c>
      <c r="FC242" s="95">
        <f t="shared" si="550"/>
        <v>1</v>
      </c>
      <c r="FD242" s="95">
        <f t="shared" si="551"/>
        <v>1</v>
      </c>
      <c r="FE242" s="95">
        <f t="shared" si="552"/>
        <v>1</v>
      </c>
      <c r="FF242" s="95">
        <f t="shared" si="553"/>
        <v>1</v>
      </c>
      <c r="FG242" s="95">
        <f t="shared" si="554"/>
        <v>1</v>
      </c>
      <c r="FH242" s="95">
        <f t="shared" si="555"/>
        <v>0.99999999999999989</v>
      </c>
      <c r="FI242" s="95">
        <f t="shared" si="556"/>
        <v>1</v>
      </c>
      <c r="FJ242" s="95">
        <f t="shared" si="557"/>
        <v>1</v>
      </c>
      <c r="FK242" s="95">
        <f t="shared" si="558"/>
        <v>1</v>
      </c>
      <c r="FL242" s="95">
        <f t="shared" si="559"/>
        <v>1</v>
      </c>
      <c r="FM242" s="95">
        <f t="shared" si="560"/>
        <v>1</v>
      </c>
      <c r="FN242" s="95">
        <f t="shared" si="561"/>
        <v>1</v>
      </c>
      <c r="FO242" s="95">
        <f t="shared" si="562"/>
        <v>1</v>
      </c>
      <c r="FP242" s="95">
        <f t="shared" si="563"/>
        <v>1</v>
      </c>
      <c r="FQ242" s="115">
        <f t="shared" si="564"/>
        <v>18.931399406978752</v>
      </c>
      <c r="FR242" s="115">
        <f t="shared" si="565"/>
        <v>5.6546707386387558</v>
      </c>
      <c r="FS242" s="115">
        <f t="shared" si="566"/>
        <v>3.3442110261985003</v>
      </c>
      <c r="FT242" s="115">
        <f t="shared" si="567"/>
        <v>2.6524518488430808</v>
      </c>
      <c r="FU242" s="115">
        <f t="shared" si="568"/>
        <v>2.4107795549132076</v>
      </c>
      <c r="FV242" s="115">
        <f t="shared" si="569"/>
        <v>2.3282673572254842</v>
      </c>
      <c r="FW242" s="115">
        <f t="shared" si="570"/>
        <v>2.3078576213969262</v>
      </c>
      <c r="FX242" s="115">
        <f t="shared" si="571"/>
        <v>2.3121792335871554</v>
      </c>
      <c r="FZ242" s="90">
        <f t="shared" si="595"/>
        <v>2.3078576213969262</v>
      </c>
      <c r="GC242" s="35"/>
      <c r="GI242" s="31"/>
      <c r="GJ242" s="31"/>
      <c r="GK242" s="31"/>
    </row>
    <row r="243" spans="24:193" x14ac:dyDescent="0.3">
      <c r="X243" s="118">
        <f t="shared" si="596"/>
        <v>31.588152109649901</v>
      </c>
      <c r="Y243" s="118">
        <v>10</v>
      </c>
      <c r="Z243" s="40">
        <v>1.7999999999999999E-2</v>
      </c>
      <c r="AA243" s="40">
        <v>10000000</v>
      </c>
      <c r="AB243" s="40">
        <v>10000000</v>
      </c>
      <c r="AC243" s="98">
        <v>3900000</v>
      </c>
      <c r="AD243" s="42">
        <v>0.33</v>
      </c>
      <c r="AE243" s="42">
        <v>0.33</v>
      </c>
      <c r="AF243" s="41">
        <v>1.7999999999999999E-2</v>
      </c>
      <c r="AG243" s="40">
        <v>10000000</v>
      </c>
      <c r="AH243" s="40">
        <v>10000000</v>
      </c>
      <c r="AI243" s="98">
        <v>3900000</v>
      </c>
      <c r="AJ243" s="42">
        <v>0.33</v>
      </c>
      <c r="AK243" s="42">
        <v>0.33</v>
      </c>
      <c r="AL243" s="42">
        <f>AL204</f>
        <v>0.40129999999999999</v>
      </c>
      <c r="AM243" s="40">
        <v>6000</v>
      </c>
      <c r="AN243" s="40">
        <f>AN204</f>
        <v>10000</v>
      </c>
      <c r="AO243" s="40">
        <f>AO204</f>
        <v>10000</v>
      </c>
      <c r="AP243" s="42">
        <v>0.03</v>
      </c>
      <c r="AQ243" s="42">
        <v>0.03</v>
      </c>
      <c r="AR243" s="4">
        <f t="shared" si="572"/>
        <v>0.41930000000000001</v>
      </c>
      <c r="AS243" s="11">
        <f t="shared" si="573"/>
        <v>3.1588152109649901</v>
      </c>
      <c r="AT243" s="15">
        <f t="shared" si="574"/>
        <v>17756.844461901022</v>
      </c>
      <c r="AU243" s="19">
        <f t="shared" si="575"/>
        <v>0.40002300769177906</v>
      </c>
      <c r="AV243" s="13">
        <f t="shared" si="576"/>
        <v>0.5</v>
      </c>
      <c r="AW243" s="11">
        <f t="shared" si="577"/>
        <v>1</v>
      </c>
      <c r="AX243" s="11">
        <f t="shared" si="578"/>
        <v>0.8911</v>
      </c>
      <c r="AY243" s="11">
        <f t="shared" si="579"/>
        <v>201997.53114128605</v>
      </c>
      <c r="AZ243" s="11">
        <f t="shared" si="580"/>
        <v>1</v>
      </c>
      <c r="BA243" s="11">
        <f t="shared" si="581"/>
        <v>0.34752899999999998</v>
      </c>
      <c r="BB243" s="11">
        <f t="shared" si="582"/>
        <v>1.025058</v>
      </c>
      <c r="BC243" s="11">
        <f t="shared" si="583"/>
        <v>0.99909999999999999</v>
      </c>
      <c r="BD243" s="11">
        <f t="shared" si="584"/>
        <v>0.8911</v>
      </c>
      <c r="BE243" s="11">
        <f t="shared" si="585"/>
        <v>201997.53114128605</v>
      </c>
      <c r="BF243" s="11">
        <f t="shared" si="586"/>
        <v>1</v>
      </c>
      <c r="BG243" s="11">
        <f t="shared" si="587"/>
        <v>0.34752899999999998</v>
      </c>
      <c r="BH243" s="11">
        <f t="shared" si="588"/>
        <v>1.025058</v>
      </c>
      <c r="BI243" s="121">
        <f>16*X243^2/(3*BI206^2*Y243^2)</f>
        <v>53.216605530793572</v>
      </c>
      <c r="BJ243" s="121">
        <f>16*X243^2/(3*BJ206^2*Y243^2)</f>
        <v>13.304151382698393</v>
      </c>
      <c r="BK243" s="121">
        <f>16*X243^2/(3*BK206^2*Y243^2)</f>
        <v>5.912956170088175</v>
      </c>
      <c r="BL243" s="121">
        <f>16*X243^2/(3*BL206^2*Y243^2)</f>
        <v>3.3260378456745983</v>
      </c>
      <c r="BM243" s="121">
        <f>16*X243^2/(3*BM206^2*Y243^2)</f>
        <v>2.1286642212317428</v>
      </c>
      <c r="BN243" s="121">
        <f>16*X243^2/(3*BN206^2*Y243^2)</f>
        <v>1.4782390425220437</v>
      </c>
      <c r="BO243" s="121">
        <f>16*X243^2/(3*BO206^2*Y243^2)</f>
        <v>1.0860531740978281</v>
      </c>
      <c r="BP243" s="121">
        <f>16*X243^2/(3*BP206^2*Y243^2)</f>
        <v>0.83150946141864956</v>
      </c>
      <c r="BQ243" s="121">
        <f t="shared" si="589"/>
        <v>1.3333333333333333</v>
      </c>
      <c r="BR243" s="121">
        <f t="shared" si="589"/>
        <v>1.3333333333333333</v>
      </c>
      <c r="BS243" s="121">
        <f t="shared" si="589"/>
        <v>1.3333333333333333</v>
      </c>
      <c r="BT243" s="121">
        <f t="shared" si="589"/>
        <v>1.3333333333333333</v>
      </c>
      <c r="BU243" s="121">
        <f t="shared" si="589"/>
        <v>1.3333333333333333</v>
      </c>
      <c r="BV243" s="121">
        <f t="shared" si="589"/>
        <v>1.3333333333333333</v>
      </c>
      <c r="BW243" s="121">
        <f t="shared" si="589"/>
        <v>1.3333333333333333</v>
      </c>
      <c r="BX243" s="121">
        <f t="shared" si="589"/>
        <v>1.3333333333333333</v>
      </c>
      <c r="BY243" s="121">
        <f>(BI206^2*Y243^2)/X243^2</f>
        <v>0.10021934469772262</v>
      </c>
      <c r="BZ243" s="121">
        <f>(BJ206^2*Y243^2)/X243^2</f>
        <v>0.40087737879089047</v>
      </c>
      <c r="CA243" s="121">
        <f>(BK206^2*Y243^2)/X243^2</f>
        <v>0.90197410227950359</v>
      </c>
      <c r="CB243" s="121">
        <f>(BL206^2*Y243^2)/X243^2</f>
        <v>1.6035095151635619</v>
      </c>
      <c r="CC243" s="121">
        <f>(BM206^2*Y243^2)/X243^2</f>
        <v>2.5054836174430655</v>
      </c>
      <c r="CD243" s="121">
        <f>(BN206^2*Y243^2)/X243^2</f>
        <v>3.6078964091180143</v>
      </c>
      <c r="CE243" s="121">
        <f>(BO206^2*Y243^2)/X243^2</f>
        <v>4.9107478901884081</v>
      </c>
      <c r="CF243" s="121">
        <f>(BP206^2*Y243^2)/X243^2</f>
        <v>6.4140380606542475</v>
      </c>
      <c r="CG243" s="121">
        <f t="shared" si="590"/>
        <v>13.304151382698393</v>
      </c>
      <c r="CH243" s="121">
        <f t="shared" si="481"/>
        <v>3.3260378456745983</v>
      </c>
      <c r="CI243" s="121">
        <f t="shared" si="482"/>
        <v>1.4782390425220437</v>
      </c>
      <c r="CJ243" s="121">
        <f t="shared" si="483"/>
        <v>0.83150946141864956</v>
      </c>
      <c r="CK243" s="121">
        <f t="shared" si="484"/>
        <v>0.5321660553079357</v>
      </c>
      <c r="CL243" s="121">
        <f t="shared" si="485"/>
        <v>0.36955976063051094</v>
      </c>
      <c r="CM243" s="121">
        <f t="shared" si="486"/>
        <v>0.27151329352445702</v>
      </c>
      <c r="CN243" s="121">
        <f t="shared" si="487"/>
        <v>0.20787736535466239</v>
      </c>
      <c r="CO243" s="95">
        <f t="shared" si="488"/>
        <v>4.5984204733411778</v>
      </c>
      <c r="CP243" s="95">
        <f t="shared" si="489"/>
        <v>5.0035658933647102</v>
      </c>
      <c r="CQ243" s="95">
        <f t="shared" si="490"/>
        <v>5.6788082600705962</v>
      </c>
      <c r="CR243" s="95">
        <f t="shared" si="491"/>
        <v>6.6241475734588402</v>
      </c>
      <c r="CS243" s="95">
        <f t="shared" si="492"/>
        <v>7.8395838335294368</v>
      </c>
      <c r="CT243" s="95">
        <f t="shared" si="493"/>
        <v>9.3251170402823895</v>
      </c>
      <c r="CU243" s="95">
        <f t="shared" si="494"/>
        <v>11.080747193717695</v>
      </c>
      <c r="CV243" s="95">
        <f t="shared" si="495"/>
        <v>13.106474293835358</v>
      </c>
      <c r="CW243" s="95">
        <f t="shared" si="496"/>
        <v>4.5984204733411778</v>
      </c>
      <c r="CX243" s="95">
        <f t="shared" si="497"/>
        <v>5.0035658933647102</v>
      </c>
      <c r="CY243" s="95">
        <f t="shared" si="498"/>
        <v>5.6788082600705962</v>
      </c>
      <c r="CZ243" s="95">
        <f t="shared" si="499"/>
        <v>6.6241475734588402</v>
      </c>
      <c r="DA243" s="95">
        <f t="shared" si="500"/>
        <v>7.8395838335294368</v>
      </c>
      <c r="DB243" s="95">
        <f t="shared" si="501"/>
        <v>9.3251170402823895</v>
      </c>
      <c r="DC243" s="95">
        <f t="shared" si="502"/>
        <v>11.080747193717695</v>
      </c>
      <c r="DD243" s="95">
        <f t="shared" si="503"/>
        <v>13.106474293835358</v>
      </c>
      <c r="DE243" s="13">
        <f t="shared" si="591"/>
        <v>56.050312875491294</v>
      </c>
      <c r="DF243" s="13">
        <f t="shared" si="592"/>
        <v>16.438516761489286</v>
      </c>
      <c r="DG243" s="13">
        <f t="shared" si="593"/>
        <v>9.5484182723676785</v>
      </c>
      <c r="DH243" s="13">
        <f t="shared" si="594"/>
        <v>7.6630353608381601</v>
      </c>
      <c r="DI243" s="13">
        <f t="shared" si="504"/>
        <v>7.3676358386748078</v>
      </c>
      <c r="DJ243" s="13">
        <f t="shared" si="505"/>
        <v>7.8196234516400578</v>
      </c>
      <c r="DK243" s="13">
        <f t="shared" si="506"/>
        <v>8.7302890642862359</v>
      </c>
      <c r="DL243" s="13">
        <f t="shared" si="507"/>
        <v>9.9790355220728966</v>
      </c>
      <c r="DM243" s="95">
        <f t="shared" si="508"/>
        <v>56.050312875491294</v>
      </c>
      <c r="DN243" s="95">
        <f t="shared" si="509"/>
        <v>16.438516761489286</v>
      </c>
      <c r="DO243" s="95">
        <f t="shared" si="510"/>
        <v>9.5484182723676785</v>
      </c>
      <c r="DP243" s="95">
        <f t="shared" si="511"/>
        <v>7.6630353608381601</v>
      </c>
      <c r="DQ243" s="95">
        <f t="shared" si="512"/>
        <v>7.3676358386748078</v>
      </c>
      <c r="DR243" s="95">
        <f t="shared" si="513"/>
        <v>7.8196234516400578</v>
      </c>
      <c r="DS243" s="95">
        <f t="shared" si="514"/>
        <v>8.7302890642862359</v>
      </c>
      <c r="DT243" s="95">
        <f t="shared" si="515"/>
        <v>9.9790355220728966</v>
      </c>
      <c r="DU243" s="95">
        <f t="shared" si="516"/>
        <v>29.43748974953948</v>
      </c>
      <c r="DV243" s="95">
        <f t="shared" si="517"/>
        <v>11.082492560602144</v>
      </c>
      <c r="DW243" s="95">
        <f t="shared" si="518"/>
        <v>7.889813843500888</v>
      </c>
      <c r="DX243" s="95">
        <f t="shared" si="519"/>
        <v>7.0161801930196326</v>
      </c>
      <c r="DY243" s="95">
        <f t="shared" si="520"/>
        <v>6.8793003256357554</v>
      </c>
      <c r="DZ243" s="95">
        <f t="shared" si="521"/>
        <v>7.0887387298306894</v>
      </c>
      <c r="EA243" s="95">
        <f t="shared" si="522"/>
        <v>7.5107156760937741</v>
      </c>
      <c r="EB243" s="95">
        <f t="shared" si="523"/>
        <v>8.089349819731293</v>
      </c>
      <c r="EC243" s="95">
        <f t="shared" si="524"/>
        <v>29.437489749539484</v>
      </c>
      <c r="ED243" s="95">
        <f t="shared" si="525"/>
        <v>11.082492560602144</v>
      </c>
      <c r="EE243" s="95">
        <f t="shared" si="526"/>
        <v>7.889813843500888</v>
      </c>
      <c r="EF243" s="95">
        <f t="shared" si="527"/>
        <v>7.0161801930196326</v>
      </c>
      <c r="EG243" s="95">
        <f t="shared" si="528"/>
        <v>6.8793003256357554</v>
      </c>
      <c r="EH243" s="95">
        <f t="shared" si="529"/>
        <v>7.0887387298306894</v>
      </c>
      <c r="EI243" s="95">
        <f t="shared" si="530"/>
        <v>7.5107156760937741</v>
      </c>
      <c r="EJ243" s="95">
        <f t="shared" si="531"/>
        <v>8.0893498197312947</v>
      </c>
      <c r="EK243" s="95">
        <f t="shared" si="532"/>
        <v>29.437489749539484</v>
      </c>
      <c r="EL243" s="95">
        <f t="shared" si="533"/>
        <v>11.082492560602144</v>
      </c>
      <c r="EM243" s="95">
        <f t="shared" si="534"/>
        <v>7.889813843500888</v>
      </c>
      <c r="EN243" s="95">
        <f t="shared" si="535"/>
        <v>7.0161801930196326</v>
      </c>
      <c r="EO243" s="95">
        <f t="shared" si="536"/>
        <v>6.8793003256357554</v>
      </c>
      <c r="EP243" s="95">
        <f t="shared" si="537"/>
        <v>7.0887387298306894</v>
      </c>
      <c r="EQ243" s="95">
        <f t="shared" si="538"/>
        <v>7.5107156760937741</v>
      </c>
      <c r="ER243" s="95">
        <f t="shared" si="539"/>
        <v>8.0893498197312947</v>
      </c>
      <c r="ES243" s="95">
        <f t="shared" si="540"/>
        <v>1</v>
      </c>
      <c r="ET243" s="95">
        <f t="shared" si="541"/>
        <v>1</v>
      </c>
      <c r="EU243" s="95">
        <f t="shared" si="542"/>
        <v>1</v>
      </c>
      <c r="EV243" s="95">
        <f t="shared" si="543"/>
        <v>1</v>
      </c>
      <c r="EW243" s="95">
        <f t="shared" si="544"/>
        <v>1</v>
      </c>
      <c r="EX243" s="95">
        <f t="shared" si="545"/>
        <v>1</v>
      </c>
      <c r="EY243" s="95">
        <f t="shared" si="546"/>
        <v>1</v>
      </c>
      <c r="EZ243" s="95">
        <f t="shared" si="547"/>
        <v>1</v>
      </c>
      <c r="FA243" s="95">
        <f t="shared" si="548"/>
        <v>1</v>
      </c>
      <c r="FB243" s="95">
        <f t="shared" si="549"/>
        <v>1</v>
      </c>
      <c r="FC243" s="95">
        <f t="shared" si="550"/>
        <v>1</v>
      </c>
      <c r="FD243" s="95">
        <f t="shared" si="551"/>
        <v>1</v>
      </c>
      <c r="FE243" s="95">
        <f t="shared" si="552"/>
        <v>1</v>
      </c>
      <c r="FF243" s="95">
        <f t="shared" si="553"/>
        <v>1</v>
      </c>
      <c r="FG243" s="95">
        <f t="shared" si="554"/>
        <v>1</v>
      </c>
      <c r="FH243" s="95">
        <f t="shared" si="555"/>
        <v>0.99999999999999989</v>
      </c>
      <c r="FI243" s="95">
        <f t="shared" si="556"/>
        <v>1</v>
      </c>
      <c r="FJ243" s="95">
        <f t="shared" si="557"/>
        <v>1</v>
      </c>
      <c r="FK243" s="95">
        <f t="shared" si="558"/>
        <v>1</v>
      </c>
      <c r="FL243" s="95">
        <f t="shared" si="559"/>
        <v>1</v>
      </c>
      <c r="FM243" s="95">
        <f t="shared" si="560"/>
        <v>1</v>
      </c>
      <c r="FN243" s="95">
        <f t="shared" si="561"/>
        <v>1</v>
      </c>
      <c r="FO243" s="95">
        <f t="shared" si="562"/>
        <v>1</v>
      </c>
      <c r="FP243" s="95">
        <f t="shared" si="563"/>
        <v>1</v>
      </c>
      <c r="FQ243" s="115">
        <f t="shared" si="564"/>
        <v>21.515656939127627</v>
      </c>
      <c r="FR243" s="115">
        <f t="shared" si="565"/>
        <v>6.281856361822828</v>
      </c>
      <c r="FS243" s="115">
        <f t="shared" si="566"/>
        <v>3.5968428264839436</v>
      </c>
      <c r="FT243" s="115">
        <f t="shared" si="567"/>
        <v>2.7689877109184051</v>
      </c>
      <c r="FU243" s="115">
        <f t="shared" si="568"/>
        <v>2.4644104271741267</v>
      </c>
      <c r="FV243" s="115">
        <f t="shared" si="569"/>
        <v>2.3498893890471928</v>
      </c>
      <c r="FW243" s="115">
        <f t="shared" si="570"/>
        <v>2.3126317689168765</v>
      </c>
      <c r="FX243" s="115">
        <f t="shared" si="571"/>
        <v>2.3080842219359279</v>
      </c>
      <c r="FZ243" s="90">
        <f t="shared" si="595"/>
        <v>2.3080842219359279</v>
      </c>
      <c r="GC243" s="35"/>
      <c r="GI243" s="31"/>
      <c r="GJ243" s="31"/>
      <c r="GK243" s="31"/>
    </row>
    <row r="244" spans="24:193" x14ac:dyDescent="0.3">
      <c r="X244" s="118">
        <f t="shared" si="596"/>
        <v>33.799322757325399</v>
      </c>
      <c r="Y244" s="118">
        <v>10</v>
      </c>
      <c r="Z244" s="40">
        <v>1.7999999999999999E-2</v>
      </c>
      <c r="AA244" s="40">
        <v>10000000</v>
      </c>
      <c r="AB244" s="40">
        <v>10000000</v>
      </c>
      <c r="AC244" s="98">
        <v>3900000</v>
      </c>
      <c r="AD244" s="42">
        <v>0.33</v>
      </c>
      <c r="AE244" s="42">
        <v>0.33</v>
      </c>
      <c r="AF244" s="41">
        <v>1.7999999999999999E-2</v>
      </c>
      <c r="AG244" s="40">
        <v>10000000</v>
      </c>
      <c r="AH244" s="40">
        <v>10000000</v>
      </c>
      <c r="AI244" s="98">
        <v>3900000</v>
      </c>
      <c r="AJ244" s="42">
        <v>0.33</v>
      </c>
      <c r="AK244" s="42">
        <v>0.33</v>
      </c>
      <c r="AL244" s="42">
        <f>AL204</f>
        <v>0.40129999999999999</v>
      </c>
      <c r="AM244" s="40">
        <v>6000</v>
      </c>
      <c r="AN244" s="40">
        <f>AN204</f>
        <v>10000</v>
      </c>
      <c r="AO244" s="40">
        <f>AO204</f>
        <v>10000</v>
      </c>
      <c r="AP244" s="42">
        <v>0.03</v>
      </c>
      <c r="AQ244" s="42">
        <v>0.03</v>
      </c>
      <c r="AR244" s="4">
        <f t="shared" si="572"/>
        <v>0.41930000000000001</v>
      </c>
      <c r="AS244" s="11">
        <f t="shared" si="573"/>
        <v>3.3799322757325401</v>
      </c>
      <c r="AT244" s="15">
        <f t="shared" si="574"/>
        <v>17756.844461901022</v>
      </c>
      <c r="AU244" s="19">
        <f t="shared" si="575"/>
        <v>0.40002300769177906</v>
      </c>
      <c r="AV244" s="13">
        <f t="shared" si="576"/>
        <v>0.5</v>
      </c>
      <c r="AW244" s="11">
        <f t="shared" si="577"/>
        <v>1</v>
      </c>
      <c r="AX244" s="11">
        <f t="shared" si="578"/>
        <v>0.8911</v>
      </c>
      <c r="AY244" s="11">
        <f t="shared" si="579"/>
        <v>201997.53114128605</v>
      </c>
      <c r="AZ244" s="11">
        <f t="shared" si="580"/>
        <v>1</v>
      </c>
      <c r="BA244" s="11">
        <f t="shared" si="581"/>
        <v>0.34752899999999998</v>
      </c>
      <c r="BB244" s="11">
        <f t="shared" si="582"/>
        <v>1.025058</v>
      </c>
      <c r="BC244" s="11">
        <f t="shared" si="583"/>
        <v>0.99909999999999999</v>
      </c>
      <c r="BD244" s="11">
        <f t="shared" si="584"/>
        <v>0.8911</v>
      </c>
      <c r="BE244" s="11">
        <f t="shared" si="585"/>
        <v>201997.53114128605</v>
      </c>
      <c r="BF244" s="11">
        <f t="shared" si="586"/>
        <v>1</v>
      </c>
      <c r="BG244" s="11">
        <f t="shared" si="587"/>
        <v>0.34752899999999998</v>
      </c>
      <c r="BH244" s="11">
        <f t="shared" si="588"/>
        <v>1.025058</v>
      </c>
      <c r="BI244" s="121">
        <f>16*X244^2/(3*BI206^2*Y244^2)</f>
        <v>60.927691672205583</v>
      </c>
      <c r="BJ244" s="121">
        <f>16*X244^2/(3*BJ206^2*Y244^2)</f>
        <v>15.231922918051396</v>
      </c>
      <c r="BK244" s="121">
        <f>16*X244^2/(3*BK206^2*Y244^2)</f>
        <v>6.7697435191339537</v>
      </c>
      <c r="BL244" s="121">
        <f>16*X244^2/(3*BL206^2*Y244^2)</f>
        <v>3.8079807295128489</v>
      </c>
      <c r="BM244" s="121">
        <f>16*X244^2/(3*BM206^2*Y244^2)</f>
        <v>2.4371076668882234</v>
      </c>
      <c r="BN244" s="121">
        <f>16*X244^2/(3*BN206^2*Y244^2)</f>
        <v>1.6924358797834884</v>
      </c>
      <c r="BO244" s="121">
        <f>16*X244^2/(3*BO206^2*Y244^2)</f>
        <v>1.2434222790246037</v>
      </c>
      <c r="BP244" s="121">
        <f>16*X244^2/(3*BP206^2*Y244^2)</f>
        <v>0.95199518237821223</v>
      </c>
      <c r="BQ244" s="121">
        <f t="shared" si="589"/>
        <v>1.3333333333333333</v>
      </c>
      <c r="BR244" s="121">
        <f t="shared" si="589"/>
        <v>1.3333333333333333</v>
      </c>
      <c r="BS244" s="121">
        <f t="shared" si="589"/>
        <v>1.3333333333333333</v>
      </c>
      <c r="BT244" s="121">
        <f t="shared" si="589"/>
        <v>1.3333333333333333</v>
      </c>
      <c r="BU244" s="121">
        <f t="shared" si="589"/>
        <v>1.3333333333333333</v>
      </c>
      <c r="BV244" s="121">
        <f t="shared" si="589"/>
        <v>1.3333333333333333</v>
      </c>
      <c r="BW244" s="121">
        <f t="shared" si="589"/>
        <v>1.3333333333333333</v>
      </c>
      <c r="BX244" s="121">
        <f t="shared" si="589"/>
        <v>1.3333333333333333</v>
      </c>
      <c r="BY244" s="121">
        <f>(BI206^2*Y244^2)/X244^2</f>
        <v>8.7535456981153448E-2</v>
      </c>
      <c r="BZ244" s="121">
        <f>(BJ206^2*Y244^2)/X244^2</f>
        <v>0.35014182792461379</v>
      </c>
      <c r="CA244" s="121">
        <f>(BK206^2*Y244^2)/X244^2</f>
        <v>0.78781911283038109</v>
      </c>
      <c r="CB244" s="121">
        <f>(BL206^2*Y244^2)/X244^2</f>
        <v>1.4005673116984552</v>
      </c>
      <c r="CC244" s="121">
        <f>(BM206^2*Y244^2)/X244^2</f>
        <v>2.1883864245288365</v>
      </c>
      <c r="CD244" s="121">
        <f>(BN206^2*Y244^2)/X244^2</f>
        <v>3.1512764513215243</v>
      </c>
      <c r="CE244" s="121">
        <f>(BO206^2*Y244^2)/X244^2</f>
        <v>4.2892373920765197</v>
      </c>
      <c r="CF244" s="121">
        <f>(BP206^2*Y244^2)/X244^2</f>
        <v>5.6022692467938207</v>
      </c>
      <c r="CG244" s="121">
        <f t="shared" si="590"/>
        <v>15.231922918051396</v>
      </c>
      <c r="CH244" s="121">
        <f t="shared" si="481"/>
        <v>3.8079807295128489</v>
      </c>
      <c r="CI244" s="121">
        <f t="shared" si="482"/>
        <v>1.6924358797834884</v>
      </c>
      <c r="CJ244" s="121">
        <f t="shared" si="483"/>
        <v>0.95199518237821223</v>
      </c>
      <c r="CK244" s="121">
        <f t="shared" si="484"/>
        <v>0.60927691672205586</v>
      </c>
      <c r="CL244" s="121">
        <f t="shared" si="485"/>
        <v>0.4231089699458721</v>
      </c>
      <c r="CM244" s="121">
        <f t="shared" si="486"/>
        <v>0.31085556975615092</v>
      </c>
      <c r="CN244" s="121">
        <f t="shared" si="487"/>
        <v>0.23799879559455306</v>
      </c>
      <c r="CO244" s="95">
        <f t="shared" si="488"/>
        <v>4.5813285668103569</v>
      </c>
      <c r="CP244" s="95">
        <f t="shared" si="489"/>
        <v>4.935198267241427</v>
      </c>
      <c r="CQ244" s="95">
        <f t="shared" si="490"/>
        <v>5.5249811012932106</v>
      </c>
      <c r="CR244" s="95">
        <f t="shared" si="491"/>
        <v>6.3506770689657079</v>
      </c>
      <c r="CS244" s="95">
        <f t="shared" si="492"/>
        <v>7.412286170258918</v>
      </c>
      <c r="CT244" s="95">
        <f t="shared" si="493"/>
        <v>8.7098084051728435</v>
      </c>
      <c r="CU244" s="95">
        <f t="shared" si="494"/>
        <v>10.24324377370748</v>
      </c>
      <c r="CV244" s="95">
        <f t="shared" si="495"/>
        <v>12.012592275862829</v>
      </c>
      <c r="CW244" s="95">
        <f t="shared" si="496"/>
        <v>4.5813285668103569</v>
      </c>
      <c r="CX244" s="95">
        <f t="shared" si="497"/>
        <v>4.935198267241427</v>
      </c>
      <c r="CY244" s="95">
        <f t="shared" si="498"/>
        <v>5.5249811012932106</v>
      </c>
      <c r="CZ244" s="95">
        <f t="shared" si="499"/>
        <v>6.3506770689657079</v>
      </c>
      <c r="DA244" s="95">
        <f t="shared" si="500"/>
        <v>7.412286170258918</v>
      </c>
      <c r="DB244" s="95">
        <f t="shared" si="501"/>
        <v>8.7098084051728435</v>
      </c>
      <c r="DC244" s="95">
        <f t="shared" si="502"/>
        <v>10.24324377370748</v>
      </c>
      <c r="DD244" s="95">
        <f t="shared" si="503"/>
        <v>12.012592275862829</v>
      </c>
      <c r="DE244" s="13">
        <f t="shared" si="591"/>
        <v>63.748715129186735</v>
      </c>
      <c r="DF244" s="13">
        <f t="shared" si="592"/>
        <v>18.31555274597601</v>
      </c>
      <c r="DG244" s="13">
        <f t="shared" si="593"/>
        <v>10.291050631964334</v>
      </c>
      <c r="DH244" s="13">
        <f t="shared" si="594"/>
        <v>7.9420360412113036</v>
      </c>
      <c r="DI244" s="13">
        <f t="shared" si="504"/>
        <v>7.3589820914170598</v>
      </c>
      <c r="DJ244" s="13">
        <f t="shared" si="505"/>
        <v>7.5772003311050122</v>
      </c>
      <c r="DK244" s="13">
        <f t="shared" si="506"/>
        <v>8.2661476711011233</v>
      </c>
      <c r="DL244" s="13">
        <f t="shared" si="507"/>
        <v>9.2877524291720324</v>
      </c>
      <c r="DM244" s="95">
        <f t="shared" si="508"/>
        <v>63.748715129186735</v>
      </c>
      <c r="DN244" s="95">
        <f t="shared" si="509"/>
        <v>18.31555274597601</v>
      </c>
      <c r="DO244" s="95">
        <f t="shared" si="510"/>
        <v>10.291050631964334</v>
      </c>
      <c r="DP244" s="95">
        <f t="shared" si="511"/>
        <v>7.9420360412113036</v>
      </c>
      <c r="DQ244" s="95">
        <f t="shared" si="512"/>
        <v>7.3589820914170598</v>
      </c>
      <c r="DR244" s="95">
        <f t="shared" si="513"/>
        <v>7.5772003311050122</v>
      </c>
      <c r="DS244" s="95">
        <f t="shared" si="514"/>
        <v>8.2661476711011233</v>
      </c>
      <c r="DT244" s="95">
        <f t="shared" si="515"/>
        <v>9.2877524291720324</v>
      </c>
      <c r="DU244" s="95">
        <f t="shared" si="516"/>
        <v>33.004713798638846</v>
      </c>
      <c r="DV244" s="95">
        <f t="shared" si="517"/>
        <v>11.952258478805728</v>
      </c>
      <c r="DW244" s="95">
        <f t="shared" si="518"/>
        <v>8.2339288852319079</v>
      </c>
      <c r="DX244" s="95">
        <f t="shared" si="519"/>
        <v>7.1454612962854966</v>
      </c>
      <c r="DY244" s="95">
        <f t="shared" si="520"/>
        <v>6.8752904214614388</v>
      </c>
      <c r="DZ244" s="95">
        <f t="shared" si="521"/>
        <v>6.9764066436221244</v>
      </c>
      <c r="EA244" s="95">
        <f t="shared" si="522"/>
        <v>7.2956455504508027</v>
      </c>
      <c r="EB244" s="95">
        <f t="shared" si="523"/>
        <v>7.7690285904076353</v>
      </c>
      <c r="EC244" s="95">
        <f t="shared" si="524"/>
        <v>33.004713798638846</v>
      </c>
      <c r="ED244" s="95">
        <f t="shared" si="525"/>
        <v>11.952258478805728</v>
      </c>
      <c r="EE244" s="95">
        <f t="shared" si="526"/>
        <v>8.2339288852319097</v>
      </c>
      <c r="EF244" s="95">
        <f t="shared" si="527"/>
        <v>7.1454612962854966</v>
      </c>
      <c r="EG244" s="95">
        <f t="shared" si="528"/>
        <v>6.8752904214614396</v>
      </c>
      <c r="EH244" s="95">
        <f t="shared" si="529"/>
        <v>6.9764066436221235</v>
      </c>
      <c r="EI244" s="95">
        <f t="shared" si="530"/>
        <v>7.2956455504508035</v>
      </c>
      <c r="EJ244" s="95">
        <f t="shared" si="531"/>
        <v>7.7690285904076353</v>
      </c>
      <c r="EK244" s="95">
        <f t="shared" si="532"/>
        <v>33.004713798638846</v>
      </c>
      <c r="EL244" s="95">
        <f t="shared" si="533"/>
        <v>11.952258478805728</v>
      </c>
      <c r="EM244" s="95">
        <f t="shared" si="534"/>
        <v>8.2339288852319097</v>
      </c>
      <c r="EN244" s="95">
        <f t="shared" si="535"/>
        <v>7.1454612962854966</v>
      </c>
      <c r="EO244" s="95">
        <f t="shared" si="536"/>
        <v>6.8752904214614396</v>
      </c>
      <c r="EP244" s="95">
        <f t="shared" si="537"/>
        <v>6.9764066436221235</v>
      </c>
      <c r="EQ244" s="95">
        <f t="shared" si="538"/>
        <v>7.2956455504508035</v>
      </c>
      <c r="ER244" s="95">
        <f t="shared" si="539"/>
        <v>7.7690285904076353</v>
      </c>
      <c r="ES244" s="95">
        <f t="shared" si="540"/>
        <v>1</v>
      </c>
      <c r="ET244" s="95">
        <f t="shared" si="541"/>
        <v>1</v>
      </c>
      <c r="EU244" s="95">
        <f t="shared" si="542"/>
        <v>1</v>
      </c>
      <c r="EV244" s="95">
        <f t="shared" si="543"/>
        <v>1</v>
      </c>
      <c r="EW244" s="95">
        <f t="shared" si="544"/>
        <v>1</v>
      </c>
      <c r="EX244" s="95">
        <f t="shared" si="545"/>
        <v>1</v>
      </c>
      <c r="EY244" s="95">
        <f t="shared" si="546"/>
        <v>1</v>
      </c>
      <c r="EZ244" s="95">
        <f t="shared" si="547"/>
        <v>1</v>
      </c>
      <c r="FA244" s="95">
        <f t="shared" si="548"/>
        <v>1</v>
      </c>
      <c r="FB244" s="95">
        <f t="shared" si="549"/>
        <v>1</v>
      </c>
      <c r="FC244" s="95">
        <f t="shared" si="550"/>
        <v>0.99999999999999989</v>
      </c>
      <c r="FD244" s="95">
        <f t="shared" si="551"/>
        <v>1</v>
      </c>
      <c r="FE244" s="95">
        <f t="shared" si="552"/>
        <v>1</v>
      </c>
      <c r="FF244" s="95">
        <f t="shared" si="553"/>
        <v>1</v>
      </c>
      <c r="FG244" s="95">
        <f t="shared" si="554"/>
        <v>1</v>
      </c>
      <c r="FH244" s="95">
        <f t="shared" si="555"/>
        <v>1</v>
      </c>
      <c r="FI244" s="95">
        <f t="shared" si="556"/>
        <v>1</v>
      </c>
      <c r="FJ244" s="95">
        <f t="shared" si="557"/>
        <v>1</v>
      </c>
      <c r="FK244" s="95">
        <f t="shared" si="558"/>
        <v>1</v>
      </c>
      <c r="FL244" s="95">
        <f t="shared" si="559"/>
        <v>1</v>
      </c>
      <c r="FM244" s="95">
        <f t="shared" si="560"/>
        <v>1</v>
      </c>
      <c r="FN244" s="95">
        <f t="shared" si="561"/>
        <v>1</v>
      </c>
      <c r="FO244" s="95">
        <f t="shared" si="562"/>
        <v>1</v>
      </c>
      <c r="FP244" s="95">
        <f t="shared" si="563"/>
        <v>1</v>
      </c>
      <c r="FQ244" s="115">
        <f t="shared" si="564"/>
        <v>24.475986403694698</v>
      </c>
      <c r="FR244" s="115">
        <f t="shared" si="565"/>
        <v>7.0049351244828069</v>
      </c>
      <c r="FS244" s="115">
        <f t="shared" si="566"/>
        <v>3.8938118666873782</v>
      </c>
      <c r="FT244" s="115">
        <f t="shared" si="567"/>
        <v>2.9110890057904508</v>
      </c>
      <c r="FU244" s="115">
        <f t="shared" si="568"/>
        <v>2.5340134295510723</v>
      </c>
      <c r="FV244" s="115">
        <f t="shared" si="569"/>
        <v>2.3816769264067936</v>
      </c>
      <c r="FW244" s="115">
        <f t="shared" si="570"/>
        <v>2.3238131332028926</v>
      </c>
      <c r="FX244" s="115">
        <f t="shared" si="571"/>
        <v>2.3079130593443957</v>
      </c>
      <c r="FZ244" s="90">
        <f t="shared" si="595"/>
        <v>2.3079130593443957</v>
      </c>
      <c r="GC244" s="35"/>
      <c r="GI244" s="31"/>
      <c r="GJ244" s="31"/>
      <c r="GK244" s="31"/>
    </row>
    <row r="245" spans="24:193" x14ac:dyDescent="0.3">
      <c r="X245" s="118">
        <f t="shared" si="596"/>
        <v>36.165275350338177</v>
      </c>
      <c r="Y245" s="118">
        <v>10</v>
      </c>
      <c r="Z245" s="40">
        <v>1.7999999999999999E-2</v>
      </c>
      <c r="AA245" s="40">
        <v>10000000</v>
      </c>
      <c r="AB245" s="40">
        <v>10000000</v>
      </c>
      <c r="AC245" s="98">
        <v>3900000</v>
      </c>
      <c r="AD245" s="42">
        <v>0.33</v>
      </c>
      <c r="AE245" s="42">
        <v>0.33</v>
      </c>
      <c r="AF245" s="41">
        <v>1.7999999999999999E-2</v>
      </c>
      <c r="AG245" s="40">
        <v>10000000</v>
      </c>
      <c r="AH245" s="40">
        <v>10000000</v>
      </c>
      <c r="AI245" s="98">
        <v>3900000</v>
      </c>
      <c r="AJ245" s="42">
        <v>0.33</v>
      </c>
      <c r="AK245" s="42">
        <v>0.33</v>
      </c>
      <c r="AL245" s="42">
        <f>AL204</f>
        <v>0.40129999999999999</v>
      </c>
      <c r="AM245" s="40">
        <v>6000</v>
      </c>
      <c r="AN245" s="40">
        <f>AN204</f>
        <v>10000</v>
      </c>
      <c r="AO245" s="40">
        <f>AO204</f>
        <v>10000</v>
      </c>
      <c r="AP245" s="42">
        <v>0.03</v>
      </c>
      <c r="AQ245" s="42">
        <v>0.03</v>
      </c>
      <c r="AR245" s="4">
        <f t="shared" si="572"/>
        <v>0.41930000000000001</v>
      </c>
      <c r="AS245" s="11">
        <f t="shared" si="573"/>
        <v>3.6165275350338177</v>
      </c>
      <c r="AT245" s="15">
        <f t="shared" si="574"/>
        <v>17756.844461901022</v>
      </c>
      <c r="AU245" s="19">
        <f t="shared" si="575"/>
        <v>0.40002300769177906</v>
      </c>
      <c r="AV245" s="13">
        <f t="shared" si="576"/>
        <v>0.5</v>
      </c>
      <c r="AW245" s="11">
        <f t="shared" si="577"/>
        <v>1</v>
      </c>
      <c r="AX245" s="11">
        <f t="shared" si="578"/>
        <v>0.8911</v>
      </c>
      <c r="AY245" s="11">
        <f t="shared" si="579"/>
        <v>201997.53114128605</v>
      </c>
      <c r="AZ245" s="11">
        <f t="shared" si="580"/>
        <v>1</v>
      </c>
      <c r="BA245" s="11">
        <f t="shared" si="581"/>
        <v>0.34752899999999998</v>
      </c>
      <c r="BB245" s="11">
        <f t="shared" si="582"/>
        <v>1.025058</v>
      </c>
      <c r="BC245" s="11">
        <f t="shared" si="583"/>
        <v>0.99909999999999999</v>
      </c>
      <c r="BD245" s="11">
        <f t="shared" si="584"/>
        <v>0.8911</v>
      </c>
      <c r="BE245" s="11">
        <f t="shared" si="585"/>
        <v>201997.53114128605</v>
      </c>
      <c r="BF245" s="11">
        <f t="shared" si="586"/>
        <v>1</v>
      </c>
      <c r="BG245" s="11">
        <f t="shared" si="587"/>
        <v>0.34752899999999998</v>
      </c>
      <c r="BH245" s="11">
        <f t="shared" si="588"/>
        <v>1.025058</v>
      </c>
      <c r="BI245" s="121">
        <f>16*X245^2/(3*BI206^2*Y245^2)</f>
        <v>69.756114195508175</v>
      </c>
      <c r="BJ245" s="121">
        <f>16*X245^2/(3*BJ206^2*Y245^2)</f>
        <v>17.439028548877044</v>
      </c>
      <c r="BK245" s="121">
        <f>16*X245^2/(3*BK206^2*Y245^2)</f>
        <v>7.7506793550564641</v>
      </c>
      <c r="BL245" s="121">
        <f>16*X245^2/(3*BL206^2*Y245^2)</f>
        <v>4.3597571372192609</v>
      </c>
      <c r="BM245" s="121">
        <f>16*X245^2/(3*BM206^2*Y245^2)</f>
        <v>2.7902445678203271</v>
      </c>
      <c r="BN245" s="121">
        <f>16*X245^2/(3*BN206^2*Y245^2)</f>
        <v>1.937669838764116</v>
      </c>
      <c r="BO245" s="121">
        <f>16*X245^2/(3*BO206^2*Y245^2)</f>
        <v>1.4235941672552688</v>
      </c>
      <c r="BP245" s="121">
        <f>16*X245^2/(3*BP206^2*Y245^2)</f>
        <v>1.0899392843048152</v>
      </c>
      <c r="BQ245" s="121">
        <f t="shared" si="589"/>
        <v>1.3333333333333333</v>
      </c>
      <c r="BR245" s="121">
        <f t="shared" si="589"/>
        <v>1.3333333333333333</v>
      </c>
      <c r="BS245" s="121">
        <f t="shared" si="589"/>
        <v>1.3333333333333333</v>
      </c>
      <c r="BT245" s="121">
        <f t="shared" si="589"/>
        <v>1.3333333333333333</v>
      </c>
      <c r="BU245" s="121">
        <f t="shared" si="589"/>
        <v>1.3333333333333333</v>
      </c>
      <c r="BV245" s="121">
        <f t="shared" si="589"/>
        <v>1.3333333333333333</v>
      </c>
      <c r="BW245" s="121">
        <f t="shared" si="589"/>
        <v>1.3333333333333333</v>
      </c>
      <c r="BX245" s="121">
        <f t="shared" si="589"/>
        <v>1.3333333333333333</v>
      </c>
      <c r="BY245" s="121">
        <f>(BI206^2*Y245^2)/X245^2</f>
        <v>7.64568582244331E-2</v>
      </c>
      <c r="BZ245" s="121">
        <f>(BJ206^2*Y245^2)/X245^2</f>
        <v>0.3058274328977324</v>
      </c>
      <c r="CA245" s="121">
        <f>(BK206^2*Y245^2)/X245^2</f>
        <v>0.68811172401989784</v>
      </c>
      <c r="CB245" s="121">
        <f>(BL206^2*Y245^2)/X245^2</f>
        <v>1.2233097315909296</v>
      </c>
      <c r="CC245" s="121">
        <f>(BM206^2*Y245^2)/X245^2</f>
        <v>1.9114214556108273</v>
      </c>
      <c r="CD245" s="121">
        <f>(BN206^2*Y245^2)/X245^2</f>
        <v>2.7524468960795914</v>
      </c>
      <c r="CE245" s="121">
        <f>(BO206^2*Y245^2)/X245^2</f>
        <v>3.7463860529972215</v>
      </c>
      <c r="CF245" s="121">
        <f>(BP206^2*Y245^2)/X245^2</f>
        <v>4.8932389263637184</v>
      </c>
      <c r="CG245" s="121">
        <f t="shared" si="590"/>
        <v>17.439028548877044</v>
      </c>
      <c r="CH245" s="121">
        <f t="shared" si="481"/>
        <v>4.3597571372192609</v>
      </c>
      <c r="CI245" s="121">
        <f t="shared" si="482"/>
        <v>1.937669838764116</v>
      </c>
      <c r="CJ245" s="121">
        <f t="shared" si="483"/>
        <v>1.0899392843048152</v>
      </c>
      <c r="CK245" s="121">
        <f t="shared" si="484"/>
        <v>0.69756114195508179</v>
      </c>
      <c r="CL245" s="121">
        <f t="shared" si="485"/>
        <v>0.48441745969102901</v>
      </c>
      <c r="CM245" s="121">
        <f t="shared" si="486"/>
        <v>0.35589854181381719</v>
      </c>
      <c r="CN245" s="121">
        <f t="shared" si="487"/>
        <v>0.27248482107620381</v>
      </c>
      <c r="CO245" s="95">
        <f t="shared" si="488"/>
        <v>4.5663998337063125</v>
      </c>
      <c r="CP245" s="95">
        <f t="shared" si="489"/>
        <v>4.8754833348252484</v>
      </c>
      <c r="CQ245" s="95">
        <f t="shared" si="490"/>
        <v>5.3906225033568083</v>
      </c>
      <c r="CR245" s="95">
        <f t="shared" si="491"/>
        <v>6.1118173393009938</v>
      </c>
      <c r="CS245" s="95">
        <f t="shared" si="492"/>
        <v>7.0390678426578024</v>
      </c>
      <c r="CT245" s="95">
        <f t="shared" si="493"/>
        <v>8.1723740134272358</v>
      </c>
      <c r="CU245" s="95">
        <f t="shared" si="494"/>
        <v>9.5117358516092931</v>
      </c>
      <c r="CV245" s="95">
        <f t="shared" si="495"/>
        <v>11.057153357203974</v>
      </c>
      <c r="CW245" s="95">
        <f t="shared" si="496"/>
        <v>4.5663998337063125</v>
      </c>
      <c r="CX245" s="95">
        <f t="shared" si="497"/>
        <v>4.8754833348252484</v>
      </c>
      <c r="CY245" s="95">
        <f t="shared" si="498"/>
        <v>5.3906225033568083</v>
      </c>
      <c r="CZ245" s="95">
        <f t="shared" si="499"/>
        <v>6.1118173393009938</v>
      </c>
      <c r="DA245" s="95">
        <f t="shared" si="500"/>
        <v>7.0390678426578024</v>
      </c>
      <c r="DB245" s="95">
        <f t="shared" si="501"/>
        <v>8.1723740134272358</v>
      </c>
      <c r="DC245" s="95">
        <f t="shared" si="502"/>
        <v>9.5117358516092931</v>
      </c>
      <c r="DD245" s="95">
        <f t="shared" si="503"/>
        <v>11.057153357203974</v>
      </c>
      <c r="DE245" s="13">
        <f t="shared" si="591"/>
        <v>72.566059053732602</v>
      </c>
      <c r="DF245" s="13">
        <f t="shared" si="592"/>
        <v>20.478343981774778</v>
      </c>
      <c r="DG245" s="13">
        <f t="shared" si="593"/>
        <v>11.172279079076361</v>
      </c>
      <c r="DH245" s="13">
        <f t="shared" si="594"/>
        <v>8.31655486881019</v>
      </c>
      <c r="DI245" s="13">
        <f t="shared" si="504"/>
        <v>7.4351540234311537</v>
      </c>
      <c r="DJ245" s="13">
        <f t="shared" si="505"/>
        <v>7.4236047348437069</v>
      </c>
      <c r="DK245" s="13">
        <f t="shared" si="506"/>
        <v>7.9034682202524902</v>
      </c>
      <c r="DL245" s="13">
        <f t="shared" si="507"/>
        <v>8.7166662106685333</v>
      </c>
      <c r="DM245" s="95">
        <f t="shared" si="508"/>
        <v>72.566059053732602</v>
      </c>
      <c r="DN245" s="95">
        <f t="shared" si="509"/>
        <v>20.478343981774778</v>
      </c>
      <c r="DO245" s="95">
        <f t="shared" si="510"/>
        <v>11.172279079076361</v>
      </c>
      <c r="DP245" s="95">
        <f t="shared" si="511"/>
        <v>8.31655486881019</v>
      </c>
      <c r="DQ245" s="95">
        <f t="shared" si="512"/>
        <v>7.4351540234311537</v>
      </c>
      <c r="DR245" s="95">
        <f t="shared" si="513"/>
        <v>7.4236047348437069</v>
      </c>
      <c r="DS245" s="95">
        <f t="shared" si="514"/>
        <v>7.9034682202524902</v>
      </c>
      <c r="DT245" s="95">
        <f t="shared" si="515"/>
        <v>8.7166662106685333</v>
      </c>
      <c r="DU245" s="95">
        <f t="shared" si="516"/>
        <v>37.090424087643513</v>
      </c>
      <c r="DV245" s="95">
        <f t="shared" si="517"/>
        <v>12.954435379320275</v>
      </c>
      <c r="DW245" s="95">
        <f t="shared" si="518"/>
        <v>8.6422654732271038</v>
      </c>
      <c r="DX245" s="95">
        <f t="shared" si="519"/>
        <v>7.3190028344676481</v>
      </c>
      <c r="DY245" s="95">
        <f t="shared" si="520"/>
        <v>6.9105863619426735</v>
      </c>
      <c r="DZ245" s="95">
        <f t="shared" si="521"/>
        <v>6.9052347449913309</v>
      </c>
      <c r="EA245" s="95">
        <f t="shared" si="522"/>
        <v>7.1275900479521699</v>
      </c>
      <c r="EB245" s="95">
        <f t="shared" si="523"/>
        <v>7.5044032271672325</v>
      </c>
      <c r="EC245" s="95">
        <f t="shared" si="524"/>
        <v>37.090424087643513</v>
      </c>
      <c r="ED245" s="95">
        <f t="shared" si="525"/>
        <v>12.954435379320275</v>
      </c>
      <c r="EE245" s="95">
        <f t="shared" si="526"/>
        <v>8.6422654732271038</v>
      </c>
      <c r="EF245" s="95">
        <f t="shared" si="527"/>
        <v>7.3190028344676481</v>
      </c>
      <c r="EG245" s="95">
        <f t="shared" si="528"/>
        <v>6.9105863619426735</v>
      </c>
      <c r="EH245" s="95">
        <f t="shared" si="529"/>
        <v>6.9052347449913309</v>
      </c>
      <c r="EI245" s="95">
        <f t="shared" si="530"/>
        <v>7.1275900479521699</v>
      </c>
      <c r="EJ245" s="95">
        <f t="shared" si="531"/>
        <v>7.5044032271672325</v>
      </c>
      <c r="EK245" s="95">
        <f t="shared" si="532"/>
        <v>37.090424087643513</v>
      </c>
      <c r="EL245" s="95">
        <f t="shared" si="533"/>
        <v>12.954435379320275</v>
      </c>
      <c r="EM245" s="95">
        <f t="shared" si="534"/>
        <v>8.6422654732271038</v>
      </c>
      <c r="EN245" s="95">
        <f t="shared" si="535"/>
        <v>7.3190028344676481</v>
      </c>
      <c r="EO245" s="95">
        <f t="shared" si="536"/>
        <v>6.9105863619426735</v>
      </c>
      <c r="EP245" s="95">
        <f t="shared" si="537"/>
        <v>6.9052347449913309</v>
      </c>
      <c r="EQ245" s="95">
        <f t="shared" si="538"/>
        <v>7.1275900479521699</v>
      </c>
      <c r="ER245" s="95">
        <f t="shared" si="539"/>
        <v>7.5044032271672325</v>
      </c>
      <c r="ES245" s="95">
        <f t="shared" si="540"/>
        <v>1</v>
      </c>
      <c r="ET245" s="95">
        <f t="shared" si="541"/>
        <v>1</v>
      </c>
      <c r="EU245" s="95">
        <f t="shared" si="542"/>
        <v>1</v>
      </c>
      <c r="EV245" s="95">
        <f t="shared" si="543"/>
        <v>1</v>
      </c>
      <c r="EW245" s="95">
        <f t="shared" si="544"/>
        <v>1</v>
      </c>
      <c r="EX245" s="95">
        <f t="shared" si="545"/>
        <v>1</v>
      </c>
      <c r="EY245" s="95">
        <f t="shared" si="546"/>
        <v>1</v>
      </c>
      <c r="EZ245" s="95">
        <f t="shared" si="547"/>
        <v>1</v>
      </c>
      <c r="FA245" s="95">
        <f t="shared" si="548"/>
        <v>1</v>
      </c>
      <c r="FB245" s="95">
        <f t="shared" si="549"/>
        <v>1</v>
      </c>
      <c r="FC245" s="95">
        <f t="shared" si="550"/>
        <v>1</v>
      </c>
      <c r="FD245" s="95">
        <f t="shared" si="551"/>
        <v>1</v>
      </c>
      <c r="FE245" s="95">
        <f t="shared" si="552"/>
        <v>1</v>
      </c>
      <c r="FF245" s="95">
        <f t="shared" si="553"/>
        <v>1</v>
      </c>
      <c r="FG245" s="95">
        <f t="shared" si="554"/>
        <v>1</v>
      </c>
      <c r="FH245" s="95">
        <f t="shared" si="555"/>
        <v>1</v>
      </c>
      <c r="FI245" s="95">
        <f t="shared" si="556"/>
        <v>1</v>
      </c>
      <c r="FJ245" s="95">
        <f t="shared" si="557"/>
        <v>1</v>
      </c>
      <c r="FK245" s="95">
        <f t="shared" si="558"/>
        <v>1</v>
      </c>
      <c r="FL245" s="95">
        <f t="shared" si="559"/>
        <v>1</v>
      </c>
      <c r="FM245" s="95">
        <f t="shared" si="560"/>
        <v>1</v>
      </c>
      <c r="FN245" s="95">
        <f t="shared" si="561"/>
        <v>1</v>
      </c>
      <c r="FO245" s="95">
        <f t="shared" si="562"/>
        <v>1</v>
      </c>
      <c r="FP245" s="95">
        <f t="shared" si="563"/>
        <v>1</v>
      </c>
      <c r="FQ245" s="115">
        <f t="shared" si="564"/>
        <v>27.866692238111529</v>
      </c>
      <c r="FR245" s="115">
        <f t="shared" si="565"/>
        <v>7.8373510318667075</v>
      </c>
      <c r="FS245" s="115">
        <f t="shared" si="566"/>
        <v>4.2411410455366063</v>
      </c>
      <c r="FT245" s="115">
        <f t="shared" si="567"/>
        <v>3.0823784080715151</v>
      </c>
      <c r="FU245" s="115">
        <f t="shared" si="568"/>
        <v>2.6221699647443897</v>
      </c>
      <c r="FV245" s="115">
        <f t="shared" si="569"/>
        <v>2.4256025912028769</v>
      </c>
      <c r="FW245" s="115">
        <f t="shared" si="570"/>
        <v>2.3429291668819658</v>
      </c>
      <c r="FX245" s="115">
        <f t="shared" si="571"/>
        <v>2.3128382691894589</v>
      </c>
      <c r="FZ245" s="90">
        <f t="shared" si="595"/>
        <v>2.3128382691894589</v>
      </c>
      <c r="GC245" s="35"/>
      <c r="GI245" s="31"/>
      <c r="GJ245" s="31"/>
      <c r="GK245" s="31"/>
    </row>
    <row r="246" spans="24:193" x14ac:dyDescent="0.3">
      <c r="X246" s="118">
        <f t="shared" si="596"/>
        <v>38.696844624861853</v>
      </c>
      <c r="Y246" s="118">
        <v>10</v>
      </c>
      <c r="Z246" s="40">
        <v>1.7999999999999999E-2</v>
      </c>
      <c r="AA246" s="40">
        <v>10000000</v>
      </c>
      <c r="AB246" s="40">
        <v>10000000</v>
      </c>
      <c r="AC246" s="98">
        <v>3900000</v>
      </c>
      <c r="AD246" s="42">
        <v>0.33</v>
      </c>
      <c r="AE246" s="42">
        <v>0.33</v>
      </c>
      <c r="AF246" s="41">
        <v>1.7999999999999999E-2</v>
      </c>
      <c r="AG246" s="40">
        <v>10000000</v>
      </c>
      <c r="AH246" s="40">
        <v>10000000</v>
      </c>
      <c r="AI246" s="98">
        <v>3900000</v>
      </c>
      <c r="AJ246" s="42">
        <v>0.33</v>
      </c>
      <c r="AK246" s="42">
        <v>0.33</v>
      </c>
      <c r="AL246" s="42">
        <f>AL204</f>
        <v>0.40129999999999999</v>
      </c>
      <c r="AM246" s="40">
        <v>6000</v>
      </c>
      <c r="AN246" s="40">
        <f>AN204</f>
        <v>10000</v>
      </c>
      <c r="AO246" s="40">
        <f>AO204</f>
        <v>10000</v>
      </c>
      <c r="AP246" s="42">
        <v>0.03</v>
      </c>
      <c r="AQ246" s="42">
        <v>0.03</v>
      </c>
      <c r="AR246" s="4">
        <f t="shared" si="572"/>
        <v>0.41930000000000001</v>
      </c>
      <c r="AS246" s="11">
        <f t="shared" si="573"/>
        <v>3.8696844624861853</v>
      </c>
      <c r="AT246" s="15">
        <f t="shared" si="574"/>
        <v>17756.844461901022</v>
      </c>
      <c r="AU246" s="19">
        <f t="shared" si="575"/>
        <v>0.40002300769177906</v>
      </c>
      <c r="AV246" s="13">
        <f t="shared" si="576"/>
        <v>0.5</v>
      </c>
      <c r="AW246" s="11">
        <f t="shared" si="577"/>
        <v>1</v>
      </c>
      <c r="AX246" s="11">
        <f t="shared" si="578"/>
        <v>0.8911</v>
      </c>
      <c r="AY246" s="11">
        <f t="shared" si="579"/>
        <v>201997.53114128605</v>
      </c>
      <c r="AZ246" s="11">
        <f t="shared" si="580"/>
        <v>1</v>
      </c>
      <c r="BA246" s="11">
        <f t="shared" si="581"/>
        <v>0.34752899999999998</v>
      </c>
      <c r="BB246" s="11">
        <f t="shared" si="582"/>
        <v>1.025058</v>
      </c>
      <c r="BC246" s="11">
        <f t="shared" si="583"/>
        <v>0.99909999999999999</v>
      </c>
      <c r="BD246" s="11">
        <f t="shared" si="584"/>
        <v>0.8911</v>
      </c>
      <c r="BE246" s="11">
        <f t="shared" si="585"/>
        <v>201997.53114128605</v>
      </c>
      <c r="BF246" s="11">
        <f t="shared" si="586"/>
        <v>1</v>
      </c>
      <c r="BG246" s="11">
        <f t="shared" si="587"/>
        <v>0.34752899999999998</v>
      </c>
      <c r="BH246" s="11">
        <f t="shared" si="588"/>
        <v>1.025058</v>
      </c>
      <c r="BI246" s="121">
        <f>16*X246^2/(3*BI206^2*Y246^2)</f>
        <v>79.863775142437319</v>
      </c>
      <c r="BJ246" s="121">
        <f>16*X246^2/(3*BJ206^2*Y246^2)</f>
        <v>19.96594378560933</v>
      </c>
      <c r="BK246" s="121">
        <f>16*X246^2/(3*BK206^2*Y246^2)</f>
        <v>8.8737527936041474</v>
      </c>
      <c r="BL246" s="121">
        <f>16*X246^2/(3*BL206^2*Y246^2)</f>
        <v>4.9914859464023325</v>
      </c>
      <c r="BM246" s="121">
        <f>16*X246^2/(3*BM206^2*Y246^2)</f>
        <v>3.1945510056974928</v>
      </c>
      <c r="BN246" s="121">
        <f>16*X246^2/(3*BN206^2*Y246^2)</f>
        <v>2.2184381984010368</v>
      </c>
      <c r="BO246" s="121">
        <f>16*X246^2/(3*BO206^2*Y246^2)</f>
        <v>1.6298729620905577</v>
      </c>
      <c r="BP246" s="121">
        <f>16*X246^2/(3*BP206^2*Y246^2)</f>
        <v>1.2478714866005831</v>
      </c>
      <c r="BQ246" s="121">
        <f t="shared" si="589"/>
        <v>1.3333333333333333</v>
      </c>
      <c r="BR246" s="121">
        <f t="shared" si="589"/>
        <v>1.3333333333333333</v>
      </c>
      <c r="BS246" s="121">
        <f t="shared" si="589"/>
        <v>1.3333333333333333</v>
      </c>
      <c r="BT246" s="121">
        <f t="shared" si="589"/>
        <v>1.3333333333333333</v>
      </c>
      <c r="BU246" s="121">
        <f t="shared" si="589"/>
        <v>1.3333333333333333</v>
      </c>
      <c r="BV246" s="121">
        <f t="shared" si="589"/>
        <v>1.3333333333333333</v>
      </c>
      <c r="BW246" s="121">
        <f t="shared" si="589"/>
        <v>1.3333333333333333</v>
      </c>
      <c r="BX246" s="121">
        <f t="shared" si="589"/>
        <v>1.3333333333333333</v>
      </c>
      <c r="BY246" s="121">
        <f>(BI206^2*Y246^2)/X246^2</f>
        <v>6.6780381015314069E-2</v>
      </c>
      <c r="BZ246" s="121">
        <f>(BJ206^2*Y246^2)/X246^2</f>
        <v>0.26712152406125628</v>
      </c>
      <c r="CA246" s="121">
        <f>(BK206^2*Y246^2)/X246^2</f>
        <v>0.60102342913782669</v>
      </c>
      <c r="CB246" s="121">
        <f>(BL206^2*Y246^2)/X246^2</f>
        <v>1.0684860962450251</v>
      </c>
      <c r="CC246" s="121">
        <f>(BM206^2*Y246^2)/X246^2</f>
        <v>1.6695095253828518</v>
      </c>
      <c r="CD246" s="121">
        <f>(BN206^2*Y246^2)/X246^2</f>
        <v>2.4040937165513068</v>
      </c>
      <c r="CE246" s="121">
        <f>(BO206^2*Y246^2)/X246^2</f>
        <v>3.2722386697503896</v>
      </c>
      <c r="CF246" s="121">
        <f>(BP206^2*Y246^2)/X246^2</f>
        <v>4.2739443849801004</v>
      </c>
      <c r="CG246" s="121">
        <f t="shared" si="590"/>
        <v>19.96594378560933</v>
      </c>
      <c r="CH246" s="121">
        <f t="shared" si="481"/>
        <v>4.9914859464023325</v>
      </c>
      <c r="CI246" s="121">
        <f t="shared" si="482"/>
        <v>2.2184381984010368</v>
      </c>
      <c r="CJ246" s="121">
        <f t="shared" si="483"/>
        <v>1.2478714866005831</v>
      </c>
      <c r="CK246" s="121">
        <f t="shared" si="484"/>
        <v>0.79863775142437321</v>
      </c>
      <c r="CL246" s="121">
        <f t="shared" si="485"/>
        <v>0.55460954960025921</v>
      </c>
      <c r="CM246" s="121">
        <f t="shared" si="486"/>
        <v>0.40746824052263941</v>
      </c>
      <c r="CN246" s="121">
        <f t="shared" si="487"/>
        <v>0.31196787165014578</v>
      </c>
      <c r="CO246" s="95">
        <f t="shared" si="488"/>
        <v>4.5533605000491848</v>
      </c>
      <c r="CP246" s="95">
        <f t="shared" si="489"/>
        <v>4.8233260001967402</v>
      </c>
      <c r="CQ246" s="95">
        <f t="shared" si="490"/>
        <v>5.2732685004426667</v>
      </c>
      <c r="CR246" s="95">
        <f t="shared" si="491"/>
        <v>5.9031880007869626</v>
      </c>
      <c r="CS246" s="95">
        <f t="shared" si="492"/>
        <v>6.7130845012296287</v>
      </c>
      <c r="CT246" s="95">
        <f t="shared" si="493"/>
        <v>7.702958001770666</v>
      </c>
      <c r="CU246" s="95">
        <f t="shared" si="494"/>
        <v>8.8728085024100718</v>
      </c>
      <c r="CV246" s="95">
        <f t="shared" si="495"/>
        <v>10.22263600314785</v>
      </c>
      <c r="CW246" s="95">
        <f t="shared" si="496"/>
        <v>4.5533605000491848</v>
      </c>
      <c r="CX246" s="95">
        <f t="shared" si="497"/>
        <v>4.8233260001967402</v>
      </c>
      <c r="CY246" s="95">
        <f t="shared" si="498"/>
        <v>5.2732685004426667</v>
      </c>
      <c r="CZ246" s="95">
        <f t="shared" si="499"/>
        <v>5.9031880007869626</v>
      </c>
      <c r="DA246" s="95">
        <f t="shared" si="500"/>
        <v>6.7130845012296287</v>
      </c>
      <c r="DB246" s="95">
        <f t="shared" si="501"/>
        <v>7.702958001770666</v>
      </c>
      <c r="DC246" s="95">
        <f t="shared" si="502"/>
        <v>8.8728085024100718</v>
      </c>
      <c r="DD246" s="95">
        <f t="shared" si="503"/>
        <v>10.22263600314785</v>
      </c>
      <c r="DE246" s="13">
        <f t="shared" si="591"/>
        <v>82.664043523452634</v>
      </c>
      <c r="DF246" s="13">
        <f t="shared" si="592"/>
        <v>22.966553309670587</v>
      </c>
      <c r="DG246" s="13">
        <f t="shared" si="593"/>
        <v>12.208264222741974</v>
      </c>
      <c r="DH246" s="13">
        <f t="shared" si="594"/>
        <v>8.7934600426473573</v>
      </c>
      <c r="DI246" s="13">
        <f t="shared" si="504"/>
        <v>7.5975485310803439</v>
      </c>
      <c r="DJ246" s="13">
        <f t="shared" si="505"/>
        <v>7.3560199149523431</v>
      </c>
      <c r="DK246" s="13">
        <f t="shared" si="506"/>
        <v>7.6355996318409467</v>
      </c>
      <c r="DL246" s="13">
        <f t="shared" si="507"/>
        <v>8.2553038715806828</v>
      </c>
      <c r="DM246" s="95">
        <f t="shared" si="508"/>
        <v>82.664043523452634</v>
      </c>
      <c r="DN246" s="95">
        <f t="shared" si="509"/>
        <v>22.966553309670587</v>
      </c>
      <c r="DO246" s="95">
        <f t="shared" si="510"/>
        <v>12.208264222741974</v>
      </c>
      <c r="DP246" s="95">
        <f t="shared" si="511"/>
        <v>8.7934600426473573</v>
      </c>
      <c r="DQ246" s="95">
        <f t="shared" si="512"/>
        <v>7.5975485310803439</v>
      </c>
      <c r="DR246" s="95">
        <f t="shared" si="513"/>
        <v>7.3560199149523431</v>
      </c>
      <c r="DS246" s="95">
        <f t="shared" si="514"/>
        <v>7.6355996318409467</v>
      </c>
      <c r="DT246" s="95">
        <f t="shared" si="515"/>
        <v>8.2553038715806828</v>
      </c>
      <c r="DU246" s="95">
        <f t="shared" si="516"/>
        <v>41.769547347346624</v>
      </c>
      <c r="DV246" s="95">
        <f t="shared" si="517"/>
        <v>14.107401912006011</v>
      </c>
      <c r="DW246" s="95">
        <f t="shared" si="518"/>
        <v>9.1223119812177274</v>
      </c>
      <c r="DX246" s="95">
        <f t="shared" si="519"/>
        <v>7.539987338678924</v>
      </c>
      <c r="DY246" s="95">
        <f t="shared" si="520"/>
        <v>6.9858354297410941</v>
      </c>
      <c r="DZ246" s="95">
        <f t="shared" si="521"/>
        <v>6.8739178318286305</v>
      </c>
      <c r="EA246" s="95">
        <f t="shared" si="522"/>
        <v>7.0034672444027368</v>
      </c>
      <c r="EB246" s="95">
        <f t="shared" si="523"/>
        <v>7.2906208373794161</v>
      </c>
      <c r="EC246" s="95">
        <f t="shared" si="524"/>
        <v>41.769547347346624</v>
      </c>
      <c r="ED246" s="95">
        <f t="shared" si="525"/>
        <v>14.107401912006011</v>
      </c>
      <c r="EE246" s="95">
        <f t="shared" si="526"/>
        <v>9.1223119812177274</v>
      </c>
      <c r="EF246" s="95">
        <f t="shared" si="527"/>
        <v>7.539987338678924</v>
      </c>
      <c r="EG246" s="95">
        <f t="shared" si="528"/>
        <v>6.9858354297410941</v>
      </c>
      <c r="EH246" s="95">
        <f t="shared" si="529"/>
        <v>6.8739178318286305</v>
      </c>
      <c r="EI246" s="95">
        <f t="shared" si="530"/>
        <v>7.0034672444027368</v>
      </c>
      <c r="EJ246" s="95">
        <f t="shared" si="531"/>
        <v>7.2906208373794161</v>
      </c>
      <c r="EK246" s="95">
        <f t="shared" si="532"/>
        <v>41.769547347346624</v>
      </c>
      <c r="EL246" s="95">
        <f t="shared" si="533"/>
        <v>14.107401912006011</v>
      </c>
      <c r="EM246" s="95">
        <f t="shared" si="534"/>
        <v>9.1223119812177274</v>
      </c>
      <c r="EN246" s="95">
        <f t="shared" si="535"/>
        <v>7.539987338678924</v>
      </c>
      <c r="EO246" s="95">
        <f t="shared" si="536"/>
        <v>6.9858354297410941</v>
      </c>
      <c r="EP246" s="95">
        <f t="shared" si="537"/>
        <v>6.8739178318286305</v>
      </c>
      <c r="EQ246" s="95">
        <f t="shared" si="538"/>
        <v>7.0034672444027368</v>
      </c>
      <c r="ER246" s="95">
        <f t="shared" si="539"/>
        <v>7.2906208373794161</v>
      </c>
      <c r="ES246" s="95">
        <f t="shared" si="540"/>
        <v>1</v>
      </c>
      <c r="ET246" s="95">
        <f t="shared" si="541"/>
        <v>1</v>
      </c>
      <c r="EU246" s="95">
        <f t="shared" si="542"/>
        <v>1</v>
      </c>
      <c r="EV246" s="95">
        <f t="shared" si="543"/>
        <v>1</v>
      </c>
      <c r="EW246" s="95">
        <f t="shared" si="544"/>
        <v>1</v>
      </c>
      <c r="EX246" s="95">
        <f t="shared" si="545"/>
        <v>1</v>
      </c>
      <c r="EY246" s="95">
        <f t="shared" si="546"/>
        <v>1</v>
      </c>
      <c r="EZ246" s="95">
        <f t="shared" si="547"/>
        <v>1</v>
      </c>
      <c r="FA246" s="95">
        <f t="shared" si="548"/>
        <v>1</v>
      </c>
      <c r="FB246" s="95">
        <f t="shared" si="549"/>
        <v>1</v>
      </c>
      <c r="FC246" s="95">
        <f t="shared" si="550"/>
        <v>1</v>
      </c>
      <c r="FD246" s="95">
        <f t="shared" si="551"/>
        <v>1</v>
      </c>
      <c r="FE246" s="95">
        <f t="shared" si="552"/>
        <v>1</v>
      </c>
      <c r="FF246" s="95">
        <f t="shared" si="553"/>
        <v>1</v>
      </c>
      <c r="FG246" s="95">
        <f t="shared" si="554"/>
        <v>1</v>
      </c>
      <c r="FH246" s="95">
        <f t="shared" si="555"/>
        <v>1</v>
      </c>
      <c r="FI246" s="95">
        <f t="shared" si="556"/>
        <v>1</v>
      </c>
      <c r="FJ246" s="95">
        <f t="shared" si="557"/>
        <v>1</v>
      </c>
      <c r="FK246" s="95">
        <f t="shared" si="558"/>
        <v>1</v>
      </c>
      <c r="FL246" s="95">
        <f t="shared" si="559"/>
        <v>1</v>
      </c>
      <c r="FM246" s="95">
        <f t="shared" si="560"/>
        <v>1</v>
      </c>
      <c r="FN246" s="95">
        <f t="shared" si="561"/>
        <v>1</v>
      </c>
      <c r="FO246" s="95">
        <f t="shared" si="562"/>
        <v>1</v>
      </c>
      <c r="FP246" s="95">
        <f t="shared" si="563"/>
        <v>1</v>
      </c>
      <c r="FQ246" s="115">
        <f t="shared" si="564"/>
        <v>31.749967867311423</v>
      </c>
      <c r="FR246" s="115">
        <f t="shared" si="565"/>
        <v>8.7945170845009901</v>
      </c>
      <c r="FS246" s="115">
        <f t="shared" si="566"/>
        <v>4.6456881454331915</v>
      </c>
      <c r="FT246" s="115">
        <f t="shared" si="567"/>
        <v>3.2869076177470928</v>
      </c>
      <c r="FU246" s="115">
        <f t="shared" si="568"/>
        <v>2.7317302799249732</v>
      </c>
      <c r="FV246" s="115">
        <f t="shared" si="569"/>
        <v>2.4838505128616064</v>
      </c>
      <c r="FW246" s="115">
        <f t="shared" si="570"/>
        <v>2.3716976749521494</v>
      </c>
      <c r="FX246" s="115">
        <f t="shared" si="571"/>
        <v>2.3242086266447424</v>
      </c>
      <c r="FZ246" s="90">
        <f t="shared" si="595"/>
        <v>2.3242086266447424</v>
      </c>
      <c r="GC246" s="35"/>
      <c r="GI246" s="31"/>
      <c r="GJ246" s="31"/>
      <c r="GK246" s="31"/>
    </row>
    <row r="247" spans="24:193" x14ac:dyDescent="0.3">
      <c r="ET247" s="18"/>
      <c r="EU247" s="29"/>
      <c r="EW247" s="15"/>
      <c r="EX247" s="15"/>
      <c r="EY247" s="15"/>
      <c r="EZ247" s="15"/>
      <c r="FA247" s="15"/>
      <c r="FB247" s="15"/>
      <c r="FD247" s="30"/>
      <c r="FI247" s="19"/>
      <c r="FJ247" s="19"/>
      <c r="FK247" s="19"/>
      <c r="FL247" s="19"/>
      <c r="FM247" s="19"/>
      <c r="FN247" s="19"/>
      <c r="FO247" s="19"/>
      <c r="FP247" s="19"/>
      <c r="FQ247" s="19"/>
      <c r="FU247" s="18"/>
      <c r="FW247" s="123"/>
      <c r="FX247" s="123"/>
      <c r="FY247" s="123"/>
      <c r="FZ247" s="123"/>
      <c r="GC247" s="35"/>
      <c r="GI247" s="31"/>
      <c r="GJ247" s="31"/>
      <c r="GK247" s="31"/>
    </row>
    <row r="248" spans="24:193" x14ac:dyDescent="0.3">
      <c r="FD248" s="30"/>
      <c r="GC248" s="35"/>
      <c r="GI248" s="31"/>
      <c r="GJ248" s="31"/>
      <c r="GK248" s="31"/>
    </row>
    <row r="249" spans="24:193" x14ac:dyDescent="0.3">
      <c r="FD249" s="30"/>
      <c r="GC249" s="35"/>
      <c r="GI249" s="31"/>
      <c r="GJ249" s="31"/>
      <c r="GK249" s="31"/>
    </row>
    <row r="250" spans="24:193" ht="16.2" x14ac:dyDescent="0.35">
      <c r="X250" s="47"/>
      <c r="Y250" s="47"/>
      <c r="Z250" s="47"/>
      <c r="AA250" s="47"/>
      <c r="AB250" s="47"/>
      <c r="AC250" s="47"/>
      <c r="AD250" s="47"/>
      <c r="AE250" s="47"/>
      <c r="AF250" s="47"/>
      <c r="AG250" s="47"/>
      <c r="AH250" s="47"/>
      <c r="AI250" s="47"/>
      <c r="AJ250" s="47"/>
      <c r="AK250" s="47"/>
      <c r="AL250" s="47">
        <v>0.80259999999999998</v>
      </c>
      <c r="AM250" s="47"/>
      <c r="AN250" s="47">
        <v>10000</v>
      </c>
      <c r="AO250" s="47">
        <f>AN250</f>
        <v>10000</v>
      </c>
      <c r="AP250" s="47"/>
      <c r="AQ250" s="47"/>
      <c r="AR250" s="47"/>
      <c r="AS250" s="47"/>
      <c r="AT250" s="60"/>
      <c r="AU250" s="47"/>
      <c r="AV250" s="47"/>
      <c r="AW250" s="47"/>
      <c r="AX250" s="47"/>
      <c r="AY250" s="47"/>
      <c r="AZ250" s="47"/>
      <c r="BA250" s="47"/>
      <c r="BB250" s="47"/>
      <c r="BC250" s="47"/>
      <c r="BD250" s="47"/>
      <c r="BE250" s="47"/>
      <c r="BF250" s="47"/>
      <c r="BG250" s="47"/>
      <c r="BH250" s="47"/>
      <c r="BI250" s="47"/>
      <c r="BJ250" s="47"/>
      <c r="BK250" s="47"/>
      <c r="BL250" s="47"/>
      <c r="BM250" s="47"/>
      <c r="BN250" s="47"/>
      <c r="BO250" s="47"/>
      <c r="BP250" s="47"/>
      <c r="BQ250" s="47"/>
      <c r="BR250" s="47"/>
      <c r="BS250" s="47"/>
      <c r="BT250" s="47"/>
      <c r="BU250" s="47"/>
      <c r="BV250" s="47"/>
      <c r="BW250" s="47"/>
      <c r="BX250" s="47"/>
      <c r="BY250" s="47"/>
      <c r="BZ250" s="47"/>
      <c r="CA250" s="47"/>
      <c r="CB250" s="47"/>
      <c r="CC250" s="47"/>
      <c r="CD250" s="47"/>
      <c r="CE250" s="47"/>
      <c r="CF250" s="47"/>
      <c r="CG250" s="47"/>
      <c r="CH250" s="47"/>
      <c r="CI250" s="47"/>
      <c r="CJ250" s="47"/>
      <c r="CK250" s="47"/>
      <c r="CL250" s="47"/>
      <c r="CM250" s="47"/>
      <c r="CN250" s="47"/>
      <c r="CO250" s="95"/>
      <c r="CP250" s="95"/>
      <c r="CQ250" s="9" t="s">
        <v>83</v>
      </c>
      <c r="CR250" s="95"/>
      <c r="CS250" s="95"/>
      <c r="CT250" s="95"/>
      <c r="CU250" s="95"/>
      <c r="CV250" s="95"/>
      <c r="CW250" s="9"/>
      <c r="CX250" s="9"/>
      <c r="CY250" s="9" t="s">
        <v>84</v>
      </c>
      <c r="CZ250" s="9"/>
      <c r="DA250" s="9"/>
      <c r="DB250" s="9"/>
      <c r="DC250" s="9"/>
      <c r="DD250" s="9"/>
      <c r="DG250" s="17" t="s">
        <v>86</v>
      </c>
      <c r="DO250" s="17" t="s">
        <v>87</v>
      </c>
      <c r="DW250" s="17" t="s">
        <v>85</v>
      </c>
      <c r="EC250" s="4"/>
      <c r="EE250" s="17" t="s">
        <v>88</v>
      </c>
      <c r="EG250" s="4"/>
      <c r="EH250" s="4"/>
      <c r="EI250" s="4"/>
      <c r="EJ250" s="4"/>
      <c r="EK250" s="4"/>
      <c r="EM250" s="17" t="s">
        <v>89</v>
      </c>
      <c r="EN250" s="5"/>
      <c r="EO250" s="5"/>
      <c r="EP250" s="5"/>
      <c r="EQ250" s="5"/>
      <c r="ER250" s="5"/>
      <c r="ES250" s="5"/>
      <c r="ET250" s="5"/>
      <c r="EU250" s="17" t="s">
        <v>90</v>
      </c>
      <c r="FB250" s="18"/>
      <c r="FC250" s="17" t="s">
        <v>91</v>
      </c>
      <c r="FE250" s="15"/>
      <c r="FF250" s="15"/>
      <c r="FG250" s="15"/>
      <c r="FH250" s="15"/>
      <c r="FI250" s="15"/>
      <c r="FJ250" s="15"/>
      <c r="FK250" s="17" t="s">
        <v>92</v>
      </c>
      <c r="FL250" s="30"/>
      <c r="FS250" s="17" t="s">
        <v>93</v>
      </c>
      <c r="FU250" s="19"/>
      <c r="FW250" s="125"/>
      <c r="FX250" s="125"/>
      <c r="FY250" s="125"/>
      <c r="FZ250" s="125"/>
      <c r="GC250" s="35"/>
      <c r="GI250" s="31"/>
      <c r="GJ250" s="31"/>
      <c r="GK250" s="31"/>
    </row>
    <row r="251" spans="24:193" x14ac:dyDescent="0.3">
      <c r="X251" s="1"/>
      <c r="Y251" s="1"/>
      <c r="Z251" s="1"/>
      <c r="AA251" s="1"/>
      <c r="AB251" s="1"/>
      <c r="AC251" s="1"/>
      <c r="AD251" s="1"/>
      <c r="AE251" s="1"/>
      <c r="AF251" s="1"/>
      <c r="AG251" s="1"/>
      <c r="AH251" s="1"/>
      <c r="AI251" s="1"/>
      <c r="AJ251" s="1"/>
      <c r="AK251" s="1"/>
      <c r="AL251" s="1"/>
      <c r="AM251" s="1"/>
      <c r="AN251" s="1"/>
      <c r="AO251" s="1"/>
      <c r="AP251" s="1"/>
      <c r="AQ251" s="1"/>
      <c r="AR251" s="1"/>
      <c r="AS251" s="1"/>
      <c r="AT251" s="73"/>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9" t="s">
        <v>73</v>
      </c>
      <c r="CP251" s="9" t="s">
        <v>73</v>
      </c>
      <c r="CQ251" s="9" t="s">
        <v>73</v>
      </c>
      <c r="CR251" s="9" t="s">
        <v>73</v>
      </c>
      <c r="CS251" s="9" t="s">
        <v>73</v>
      </c>
      <c r="CT251" s="9"/>
      <c r="CU251" s="9"/>
      <c r="CV251" s="9"/>
      <c r="CW251" s="9" t="s">
        <v>73</v>
      </c>
      <c r="CX251" s="9" t="s">
        <v>73</v>
      </c>
      <c r="CY251" s="9" t="s">
        <v>73</v>
      </c>
      <c r="CZ251" s="9" t="s">
        <v>73</v>
      </c>
      <c r="DA251" s="9" t="s">
        <v>73</v>
      </c>
      <c r="DB251" s="9"/>
      <c r="DC251" s="9"/>
      <c r="DD251" s="9"/>
      <c r="DE251" s="9" t="s">
        <v>73</v>
      </c>
      <c r="DF251" s="9" t="s">
        <v>73</v>
      </c>
      <c r="DG251" s="9" t="s">
        <v>73</v>
      </c>
      <c r="DH251" s="9" t="s">
        <v>73</v>
      </c>
      <c r="DI251" s="9" t="s">
        <v>73</v>
      </c>
      <c r="DJ251" s="9"/>
      <c r="DK251" s="9"/>
      <c r="DL251" s="9"/>
      <c r="DM251" s="9" t="s">
        <v>73</v>
      </c>
      <c r="DN251" s="9" t="s">
        <v>73</v>
      </c>
      <c r="DO251" s="9" t="s">
        <v>73</v>
      </c>
      <c r="DP251" s="9" t="s">
        <v>73</v>
      </c>
      <c r="DQ251" s="9" t="s">
        <v>73</v>
      </c>
      <c r="DR251" s="9"/>
      <c r="DS251" s="9"/>
      <c r="DT251" s="9"/>
      <c r="DU251" s="9" t="s">
        <v>73</v>
      </c>
      <c r="DV251" s="9" t="s">
        <v>73</v>
      </c>
      <c r="DW251" s="9" t="s">
        <v>73</v>
      </c>
      <c r="DX251" s="9" t="s">
        <v>73</v>
      </c>
      <c r="DY251" s="9" t="s">
        <v>73</v>
      </c>
      <c r="DZ251" s="9"/>
      <c r="EA251" s="9"/>
      <c r="EB251" s="9"/>
      <c r="EC251" s="9" t="s">
        <v>73</v>
      </c>
      <c r="ED251" s="9" t="s">
        <v>73</v>
      </c>
      <c r="EE251" s="9" t="s">
        <v>73</v>
      </c>
      <c r="EF251" s="9" t="s">
        <v>73</v>
      </c>
      <c r="EG251" s="9" t="s">
        <v>73</v>
      </c>
      <c r="EH251" s="9"/>
      <c r="EI251" s="9"/>
      <c r="EJ251" s="9"/>
      <c r="EK251" s="9" t="s">
        <v>73</v>
      </c>
      <c r="EL251" s="9" t="s">
        <v>73</v>
      </c>
      <c r="EM251" s="9" t="s">
        <v>73</v>
      </c>
      <c r="EN251" s="9" t="s">
        <v>73</v>
      </c>
      <c r="EO251" s="9" t="s">
        <v>73</v>
      </c>
      <c r="EP251" s="9"/>
      <c r="EQ251" s="9"/>
      <c r="ER251" s="9"/>
      <c r="ES251" s="9" t="s">
        <v>73</v>
      </c>
      <c r="ET251" s="9" t="s">
        <v>73</v>
      </c>
      <c r="EU251" s="9" t="s">
        <v>73</v>
      </c>
      <c r="EV251" s="9" t="s">
        <v>73</v>
      </c>
      <c r="EW251" s="9" t="s">
        <v>73</v>
      </c>
      <c r="EX251" s="9"/>
      <c r="EY251" s="9"/>
      <c r="EZ251" s="9"/>
      <c r="FA251" s="9" t="s">
        <v>73</v>
      </c>
      <c r="FB251" s="9" t="s">
        <v>73</v>
      </c>
      <c r="FC251" s="9" t="s">
        <v>73</v>
      </c>
      <c r="FD251" s="9" t="s">
        <v>73</v>
      </c>
      <c r="FE251" s="9" t="s">
        <v>73</v>
      </c>
      <c r="FF251" s="9"/>
      <c r="FG251" s="9"/>
      <c r="FH251" s="9"/>
      <c r="FI251" s="9" t="s">
        <v>73</v>
      </c>
      <c r="FJ251" s="9" t="s">
        <v>73</v>
      </c>
      <c r="FK251" s="9" t="s">
        <v>73</v>
      </c>
      <c r="FL251" s="9" t="s">
        <v>73</v>
      </c>
      <c r="FM251" s="9" t="s">
        <v>73</v>
      </c>
      <c r="FN251" s="9"/>
      <c r="FO251" s="9"/>
      <c r="FP251" s="9"/>
      <c r="FQ251" s="9" t="s">
        <v>73</v>
      </c>
      <c r="FR251" s="9" t="s">
        <v>73</v>
      </c>
      <c r="FS251" s="9" t="s">
        <v>73</v>
      </c>
      <c r="FT251" s="9" t="s">
        <v>73</v>
      </c>
      <c r="FU251" s="9" t="s">
        <v>73</v>
      </c>
      <c r="FW251" s="126"/>
      <c r="FX251" s="126"/>
      <c r="FY251" s="126"/>
      <c r="FZ251" s="126"/>
      <c r="GC251" s="35"/>
      <c r="GI251" s="31"/>
      <c r="GJ251" s="31"/>
      <c r="GK251" s="31"/>
    </row>
    <row r="252" spans="24:193" ht="16.2" x14ac:dyDescent="0.35">
      <c r="X252" s="116" t="s">
        <v>72</v>
      </c>
      <c r="Y252" s="117" t="s">
        <v>60</v>
      </c>
      <c r="Z252" s="18" t="s">
        <v>13</v>
      </c>
      <c r="AA252" s="37" t="s">
        <v>62</v>
      </c>
      <c r="AB252" s="37" t="s">
        <v>63</v>
      </c>
      <c r="AC252" s="18" t="s">
        <v>79</v>
      </c>
      <c r="AD252" s="32" t="s">
        <v>16</v>
      </c>
      <c r="AE252" s="32" t="s">
        <v>17</v>
      </c>
      <c r="AF252" s="18" t="s">
        <v>14</v>
      </c>
      <c r="AG252" s="37" t="s">
        <v>64</v>
      </c>
      <c r="AH252" s="37" t="s">
        <v>65</v>
      </c>
      <c r="AI252" s="18" t="s">
        <v>80</v>
      </c>
      <c r="AJ252" s="32" t="s">
        <v>18</v>
      </c>
      <c r="AK252" s="32" t="s">
        <v>19</v>
      </c>
      <c r="AL252" s="18" t="s">
        <v>22</v>
      </c>
      <c r="AM252" s="18" t="s">
        <v>26</v>
      </c>
      <c r="AN252" s="18" t="s">
        <v>68</v>
      </c>
      <c r="AO252" s="18" t="s">
        <v>69</v>
      </c>
      <c r="AP252" s="32" t="s">
        <v>20</v>
      </c>
      <c r="AQ252" s="32" t="s">
        <v>21</v>
      </c>
      <c r="AR252" s="18" t="s">
        <v>15</v>
      </c>
      <c r="AS252" s="11" t="s">
        <v>94</v>
      </c>
      <c r="AT252" s="120" t="s">
        <v>10</v>
      </c>
      <c r="AU252" s="11" t="s">
        <v>59</v>
      </c>
      <c r="AV252" s="11" t="s">
        <v>71</v>
      </c>
      <c r="AW252" s="119" t="s">
        <v>70</v>
      </c>
      <c r="AX252" s="11" t="s">
        <v>23</v>
      </c>
      <c r="AY252" s="11" t="s">
        <v>66</v>
      </c>
      <c r="AZ252" s="9" t="s">
        <v>75</v>
      </c>
      <c r="BA252" s="24" t="s">
        <v>78</v>
      </c>
      <c r="BB252" s="11" t="s">
        <v>77</v>
      </c>
      <c r="BC252" s="11" t="s">
        <v>25</v>
      </c>
      <c r="BD252" s="11" t="s">
        <v>24</v>
      </c>
      <c r="BE252" s="11" t="s">
        <v>67</v>
      </c>
      <c r="BF252" s="9" t="s">
        <v>76</v>
      </c>
      <c r="BG252" s="24" t="s">
        <v>81</v>
      </c>
      <c r="BH252" s="11" t="s">
        <v>82</v>
      </c>
      <c r="BI252" s="114">
        <v>1</v>
      </c>
      <c r="BJ252" s="114">
        <v>2</v>
      </c>
      <c r="BK252" s="114">
        <v>3</v>
      </c>
      <c r="BL252" s="114">
        <v>4</v>
      </c>
      <c r="BM252" s="114">
        <v>5</v>
      </c>
      <c r="BN252" s="114">
        <v>6</v>
      </c>
      <c r="BO252" s="114">
        <v>7</v>
      </c>
      <c r="BP252" s="114">
        <v>8</v>
      </c>
      <c r="BQ252" s="114">
        <v>1</v>
      </c>
      <c r="BR252" s="114">
        <v>2</v>
      </c>
      <c r="BS252" s="114">
        <v>3</v>
      </c>
      <c r="BT252" s="114">
        <v>4</v>
      </c>
      <c r="BU252" s="114">
        <v>5</v>
      </c>
      <c r="BV252" s="114">
        <v>6</v>
      </c>
      <c r="BW252" s="114">
        <v>7</v>
      </c>
      <c r="BX252" s="114">
        <v>8</v>
      </c>
      <c r="BY252" s="114">
        <v>1</v>
      </c>
      <c r="BZ252" s="114">
        <v>2</v>
      </c>
      <c r="CA252" s="114">
        <v>3</v>
      </c>
      <c r="CB252" s="114">
        <v>4</v>
      </c>
      <c r="CC252" s="114">
        <v>5</v>
      </c>
      <c r="CD252" s="114">
        <v>6</v>
      </c>
      <c r="CE252" s="114">
        <v>7</v>
      </c>
      <c r="CF252" s="114">
        <v>8</v>
      </c>
      <c r="CG252" s="114">
        <v>1</v>
      </c>
      <c r="CH252" s="114">
        <v>2</v>
      </c>
      <c r="CI252" s="114">
        <v>3</v>
      </c>
      <c r="CJ252" s="114">
        <v>4</v>
      </c>
      <c r="CK252" s="114">
        <v>5</v>
      </c>
      <c r="CL252" s="114">
        <v>6</v>
      </c>
      <c r="CM252" s="114">
        <v>7</v>
      </c>
      <c r="CN252" s="114">
        <v>8</v>
      </c>
      <c r="CO252" s="9">
        <v>1</v>
      </c>
      <c r="CP252" s="9">
        <v>2</v>
      </c>
      <c r="CQ252" s="9">
        <v>3</v>
      </c>
      <c r="CR252" s="9">
        <v>4</v>
      </c>
      <c r="CS252" s="9">
        <v>5</v>
      </c>
      <c r="CT252" s="9">
        <v>6</v>
      </c>
      <c r="CU252" s="9">
        <v>7</v>
      </c>
      <c r="CV252" s="9">
        <v>8</v>
      </c>
      <c r="CW252" s="9">
        <v>1</v>
      </c>
      <c r="CX252" s="9">
        <v>2</v>
      </c>
      <c r="CY252" s="9">
        <v>3</v>
      </c>
      <c r="CZ252" s="9">
        <v>4</v>
      </c>
      <c r="DA252" s="9">
        <v>5</v>
      </c>
      <c r="DB252" s="9">
        <v>6</v>
      </c>
      <c r="DC252" s="9">
        <v>7</v>
      </c>
      <c r="DD252" s="9">
        <v>8</v>
      </c>
      <c r="DE252" s="9">
        <v>1</v>
      </c>
      <c r="DF252" s="9">
        <v>2</v>
      </c>
      <c r="DG252" s="9">
        <v>3</v>
      </c>
      <c r="DH252" s="9">
        <v>4</v>
      </c>
      <c r="DI252" s="9">
        <v>5</v>
      </c>
      <c r="DJ252" s="9">
        <v>6</v>
      </c>
      <c r="DK252" s="9">
        <v>7</v>
      </c>
      <c r="DL252" s="9">
        <v>8</v>
      </c>
      <c r="DM252" s="9">
        <v>1</v>
      </c>
      <c r="DN252" s="9">
        <v>2</v>
      </c>
      <c r="DO252" s="9">
        <v>3</v>
      </c>
      <c r="DP252" s="9">
        <v>4</v>
      </c>
      <c r="DQ252" s="9">
        <v>5</v>
      </c>
      <c r="DR252" s="9">
        <v>6</v>
      </c>
      <c r="DS252" s="9">
        <v>7</v>
      </c>
      <c r="DT252" s="9">
        <v>8</v>
      </c>
      <c r="DU252" s="9">
        <v>1</v>
      </c>
      <c r="DV252" s="9">
        <v>2</v>
      </c>
      <c r="DW252" s="9">
        <v>3</v>
      </c>
      <c r="DX252" s="9">
        <v>4</v>
      </c>
      <c r="DY252" s="9">
        <v>5</v>
      </c>
      <c r="DZ252" s="9">
        <v>6</v>
      </c>
      <c r="EA252" s="9">
        <v>7</v>
      </c>
      <c r="EB252" s="9">
        <v>8</v>
      </c>
      <c r="EC252" s="9">
        <v>1</v>
      </c>
      <c r="ED252" s="9">
        <v>2</v>
      </c>
      <c r="EE252" s="9">
        <v>3</v>
      </c>
      <c r="EF252" s="9">
        <v>4</v>
      </c>
      <c r="EG252" s="9">
        <v>5</v>
      </c>
      <c r="EH252" s="9">
        <v>6</v>
      </c>
      <c r="EI252" s="9">
        <v>7</v>
      </c>
      <c r="EJ252" s="9">
        <v>8</v>
      </c>
      <c r="EK252" s="9">
        <v>1</v>
      </c>
      <c r="EL252" s="9">
        <v>2</v>
      </c>
      <c r="EM252" s="9">
        <v>3</v>
      </c>
      <c r="EN252" s="9">
        <v>4</v>
      </c>
      <c r="EO252" s="9">
        <v>5</v>
      </c>
      <c r="EP252" s="9">
        <v>6</v>
      </c>
      <c r="EQ252" s="9">
        <v>7</v>
      </c>
      <c r="ER252" s="9">
        <v>8</v>
      </c>
      <c r="ES252" s="9">
        <v>1</v>
      </c>
      <c r="ET252" s="9">
        <v>2</v>
      </c>
      <c r="EU252" s="9">
        <v>3</v>
      </c>
      <c r="EV252" s="9">
        <v>4</v>
      </c>
      <c r="EW252" s="9">
        <v>5</v>
      </c>
      <c r="EX252" s="9">
        <v>6</v>
      </c>
      <c r="EY252" s="9">
        <v>7</v>
      </c>
      <c r="EZ252" s="9">
        <v>8</v>
      </c>
      <c r="FA252" s="9">
        <v>1</v>
      </c>
      <c r="FB252" s="9">
        <v>2</v>
      </c>
      <c r="FC252" s="9">
        <v>3</v>
      </c>
      <c r="FD252" s="9">
        <v>4</v>
      </c>
      <c r="FE252" s="9">
        <v>5</v>
      </c>
      <c r="FF252" s="9">
        <v>6</v>
      </c>
      <c r="FG252" s="9">
        <v>7</v>
      </c>
      <c r="FH252" s="9">
        <v>8</v>
      </c>
      <c r="FI252" s="9">
        <v>1</v>
      </c>
      <c r="FJ252" s="9">
        <v>2</v>
      </c>
      <c r="FK252" s="9">
        <v>3</v>
      </c>
      <c r="FL252" s="9">
        <v>4</v>
      </c>
      <c r="FM252" s="9">
        <v>5</v>
      </c>
      <c r="FN252" s="9">
        <v>6</v>
      </c>
      <c r="FO252" s="9">
        <v>7</v>
      </c>
      <c r="FP252" s="9">
        <v>8</v>
      </c>
      <c r="FQ252" s="9">
        <v>1</v>
      </c>
      <c r="FR252" s="9">
        <v>2</v>
      </c>
      <c r="FS252" s="9">
        <v>3</v>
      </c>
      <c r="FT252" s="9">
        <v>4</v>
      </c>
      <c r="FU252" s="9">
        <v>5</v>
      </c>
      <c r="FV252" s="9">
        <v>6</v>
      </c>
      <c r="FW252" s="9">
        <v>7</v>
      </c>
      <c r="FX252" s="9">
        <v>8</v>
      </c>
      <c r="GC252" s="35"/>
      <c r="GI252" s="31"/>
      <c r="GJ252" s="31"/>
      <c r="GK252" s="31"/>
    </row>
    <row r="253" spans="24:193" x14ac:dyDescent="0.3">
      <c r="X253" s="118">
        <v>0.5</v>
      </c>
      <c r="Y253" s="118">
        <v>10</v>
      </c>
      <c r="Z253" s="40">
        <v>1.7999999999999999E-2</v>
      </c>
      <c r="AA253" s="40">
        <v>10000000</v>
      </c>
      <c r="AB253" s="40">
        <v>10000000</v>
      </c>
      <c r="AC253" s="98">
        <v>3900000</v>
      </c>
      <c r="AD253" s="42">
        <v>0.33</v>
      </c>
      <c r="AE253" s="42">
        <v>0.33</v>
      </c>
      <c r="AF253" s="41">
        <v>1.7999999999999999E-2</v>
      </c>
      <c r="AG253" s="40">
        <v>10000000</v>
      </c>
      <c r="AH253" s="40">
        <v>10000000</v>
      </c>
      <c r="AI253" s="98">
        <v>3900000</v>
      </c>
      <c r="AJ253" s="42">
        <v>0.33</v>
      </c>
      <c r="AK253" s="42">
        <v>0.33</v>
      </c>
      <c r="AL253" s="42">
        <f>AL250</f>
        <v>0.80259999999999998</v>
      </c>
      <c r="AM253" s="40">
        <v>6000</v>
      </c>
      <c r="AN253" s="40">
        <f>AN250</f>
        <v>10000</v>
      </c>
      <c r="AO253" s="40">
        <f>AO250</f>
        <v>10000</v>
      </c>
      <c r="AP253" s="42">
        <v>0.03</v>
      </c>
      <c r="AQ253" s="42">
        <v>0.03</v>
      </c>
      <c r="AR253" s="4">
        <f>AL253+AF253/2+Z253/2</f>
        <v>0.8206</v>
      </c>
      <c r="AS253" s="11">
        <f>X253/Y253</f>
        <v>0.05</v>
      </c>
      <c r="AT253" s="15">
        <f>(AA253*Z253)*(AG253*AF253)*AR253^2/(AVERAGE(BD253,AX253)*(AA253*Z253+AG253*AF253))</f>
        <v>68010.989114577489</v>
      </c>
      <c r="AU253" s="19">
        <f>AY253*BE253/(AY253+BE253)*(PI()^2*AL253)/(Y253^2*AN253)</f>
        <v>0.80004601538355813</v>
      </c>
      <c r="AV253" s="13">
        <f>AY253/(AY253+BE253)</f>
        <v>0.5</v>
      </c>
      <c r="AW253" s="11">
        <f>AN253/AO253</f>
        <v>1</v>
      </c>
      <c r="AX253" s="11">
        <f>1-AD253*AE253</f>
        <v>0.8911</v>
      </c>
      <c r="AY253" s="11">
        <f>Z253/AX253*SQRT(AA253*AB253)</f>
        <v>201997.53114128605</v>
      </c>
      <c r="AZ253" s="11">
        <f>SQRT(AB253/AA253)</f>
        <v>1</v>
      </c>
      <c r="BA253" s="11">
        <f>AX253*AC253/SQRT(AA253*AB253)</f>
        <v>0.34752899999999998</v>
      </c>
      <c r="BB253" s="11">
        <f>AZ253*AD253+2*BA253</f>
        <v>1.025058</v>
      </c>
      <c r="BC253" s="11">
        <f>1-AP253*AQ253</f>
        <v>0.99909999999999999</v>
      </c>
      <c r="BD253" s="11">
        <f>1-AJ253*AK253</f>
        <v>0.8911</v>
      </c>
      <c r="BE253" s="11">
        <f>AF253/BD253*SQRT(AG253*AH253)</f>
        <v>201997.53114128605</v>
      </c>
      <c r="BF253" s="11">
        <f>SQRT(AH253/AG253)</f>
        <v>1</v>
      </c>
      <c r="BG253" s="11">
        <f>BD253*AI253/SQRT(AG253*AH253)</f>
        <v>0.34752899999999998</v>
      </c>
      <c r="BH253" s="11">
        <f>BF253*AK253+2*BG253</f>
        <v>1.025058</v>
      </c>
      <c r="BI253" s="121">
        <f>16*X253^2/(3*BI252^2*Y253^2)</f>
        <v>1.3333333333333334E-2</v>
      </c>
      <c r="BJ253" s="121">
        <f>16*X253^2/(3*BJ252^2*Y253^2)</f>
        <v>3.3333333333333335E-3</v>
      </c>
      <c r="BK253" s="121">
        <f>16*X253^2/(3*BK252^2*Y253^2)</f>
        <v>1.4814814814814814E-3</v>
      </c>
      <c r="BL253" s="121">
        <f>16*X253^2/(3*BL252^2*Y253^2)</f>
        <v>8.3333333333333339E-4</v>
      </c>
      <c r="BM253" s="121">
        <f>16*X253^2/(3*BM252^2*Y253^2)</f>
        <v>5.3333333333333336E-4</v>
      </c>
      <c r="BN253" s="121">
        <f>16*X253^2/(3*BN252^2*Y253^2)</f>
        <v>3.7037037037037035E-4</v>
      </c>
      <c r="BO253" s="121">
        <f>16*X253^2/(3*BO252^2*Y253^2)</f>
        <v>2.7210884353741496E-4</v>
      </c>
      <c r="BP253" s="121">
        <f>16*X253^2/(3*BP252^2*Y253^2)</f>
        <v>2.0833333333333335E-4</v>
      </c>
      <c r="BQ253" s="121">
        <f>4/3</f>
        <v>1.3333333333333333</v>
      </c>
      <c r="BR253" s="121">
        <f t="shared" ref="BR253:BX268" si="597">4/3</f>
        <v>1.3333333333333333</v>
      </c>
      <c r="BS253" s="121">
        <f t="shared" si="597"/>
        <v>1.3333333333333333</v>
      </c>
      <c r="BT253" s="121">
        <f t="shared" si="597"/>
        <v>1.3333333333333333</v>
      </c>
      <c r="BU253" s="121">
        <f t="shared" si="597"/>
        <v>1.3333333333333333</v>
      </c>
      <c r="BV253" s="121">
        <f t="shared" si="597"/>
        <v>1.3333333333333333</v>
      </c>
      <c r="BW253" s="121">
        <f t="shared" si="597"/>
        <v>1.3333333333333333</v>
      </c>
      <c r="BX253" s="121">
        <f t="shared" si="597"/>
        <v>1.3333333333333333</v>
      </c>
      <c r="BY253" s="121">
        <f>(BI252^2*Y253^2)/X253^2</f>
        <v>400</v>
      </c>
      <c r="BZ253" s="121">
        <f>(BJ252^2*Y253^2)/X253^2</f>
        <v>1600</v>
      </c>
      <c r="CA253" s="121">
        <f>(BK252^2*Y253^2)/X253^2</f>
        <v>3600</v>
      </c>
      <c r="CB253" s="121">
        <f>(BL252^2*Y253^2)/X253^2</f>
        <v>6400</v>
      </c>
      <c r="CC253" s="121">
        <f>(BM252^2*Y253^2)/X253^2</f>
        <v>10000</v>
      </c>
      <c r="CD253" s="121">
        <f>(BN252^2*Y253^2)/X253^2</f>
        <v>14400</v>
      </c>
      <c r="CE253" s="121">
        <f>(BO252^2*Y253^2)/X253^2</f>
        <v>19600</v>
      </c>
      <c r="CF253" s="121">
        <f>(BP252^2*Y253^2)/X253^2</f>
        <v>25600</v>
      </c>
      <c r="CG253" s="121">
        <f>BI253/4</f>
        <v>3.3333333333333335E-3</v>
      </c>
      <c r="CH253" s="121">
        <f t="shared" ref="CH253:CH292" si="598">BJ253/4</f>
        <v>8.3333333333333339E-4</v>
      </c>
      <c r="CI253" s="121">
        <f t="shared" ref="CI253:CI292" si="599">BK253/4</f>
        <v>3.7037037037037035E-4</v>
      </c>
      <c r="CJ253" s="121">
        <f t="shared" ref="CJ253:CJ292" si="600">BL253/4</f>
        <v>2.0833333333333335E-4</v>
      </c>
      <c r="CK253" s="121">
        <f t="shared" ref="CK253:CK292" si="601">BM253/4</f>
        <v>1.3333333333333334E-4</v>
      </c>
      <c r="CL253" s="121">
        <f t="shared" ref="CL253:CL292" si="602">BN253/4</f>
        <v>9.2592592592592588E-5</v>
      </c>
      <c r="CM253" s="121">
        <f t="shared" ref="CM253:CM292" si="603">BO253/4</f>
        <v>6.802721088435374E-5</v>
      </c>
      <c r="CN253" s="121">
        <f t="shared" ref="CN253:CN292" si="604">BP253/4</f>
        <v>5.2083333333333337E-5</v>
      </c>
      <c r="CO253" s="95">
        <f t="shared" ref="CO253:CO292" si="605">AZ253*BI253*AW253/CG253+(1+AW253/CG253)*BA253*BQ253+BY253/AZ253</f>
        <v>543.47497199999998</v>
      </c>
      <c r="CP253" s="95">
        <f t="shared" ref="CP253:CP292" si="606">AZ253*BJ253*AW253/CH253+(1+AW253/CH253)*BA253*BR253+BZ253/AZ253</f>
        <v>2160.5097719999999</v>
      </c>
      <c r="CQ253" s="95">
        <f t="shared" ref="CQ253:CQ292" si="607">AZ253*BK253*AW253/CI253+(1+AW253/CI253)*BA253*BS253+CA253/AZ253</f>
        <v>4855.5677720000003</v>
      </c>
      <c r="CR253" s="95">
        <f t="shared" ref="CR253:CR292" si="608">AZ253*BL253*AW253/CJ253+(1+AW253/CJ253)*BA253*BT253+CB253/AZ253</f>
        <v>8628.648971999999</v>
      </c>
      <c r="CS253" s="95">
        <f t="shared" ref="CS253:CS292" si="609">AZ253*BM253*AW253/CK253+(1+AW253/CK253)*BA253*BU253+CC253/AZ253</f>
        <v>13479.753371999999</v>
      </c>
      <c r="CT253" s="95">
        <f t="shared" ref="CT253:CT292" si="610">AZ253*BN253*AW253/CL253+(1+AW253/CL253)*BA253*BV253+CD253/AZ253</f>
        <v>19408.880971999999</v>
      </c>
      <c r="CU253" s="95">
        <f t="shared" ref="CU253:CU292" si="611">AZ253*BO253*AW253/CM253+(1+AW253/CM253)*BA253*BW253+CE253/AZ253</f>
        <v>26416.031771999998</v>
      </c>
      <c r="CV253" s="95">
        <f t="shared" ref="CV253:CV292" si="612">AZ253*BP253*AW253/CN253+(1+AW253/CN253)*BA253*BX253+CF253/AZ253</f>
        <v>34501.205772000001</v>
      </c>
      <c r="CW253" s="95">
        <f t="shared" ref="CW253:CW292" si="613">BF253*BI253*AW253/CG253+(1+AW253/CG253)*BG253*BQ253+BY253/BF253</f>
        <v>543.47497199999998</v>
      </c>
      <c r="CX253" s="95">
        <f t="shared" ref="CX253:CX292" si="614">BF253*BJ253*AW253/CH253+(1+AW253/CH253)*BG253*BR253+BZ253/BF253</f>
        <v>2160.5097719999999</v>
      </c>
      <c r="CY253" s="95">
        <f t="shared" ref="CY253:CY292" si="615">BF253*BK253*AW253/CI253+(1+AW253/CI253)*BG253*BS253+CA253/BF253</f>
        <v>4855.5677720000003</v>
      </c>
      <c r="CZ253" s="95">
        <f t="shared" ref="CZ253:CZ292" si="616">BF253*BL253*AW253/CJ253+(1+AW253/CJ253)*BG253*BT253+CB253/BF253</f>
        <v>8628.648971999999</v>
      </c>
      <c r="DA253" s="95">
        <f t="shared" ref="DA253:DA292" si="617">BF253*BM253*AW253/CK253+(1+AW253/CK253)*BG253*BU253+CC253/BF253</f>
        <v>13479.753371999999</v>
      </c>
      <c r="DB253" s="95">
        <f t="shared" ref="DB253:DB292" si="618">BF253*BN253*AW253/CL253+(1+AW253/CL253)*BG253*BV253+CD253/BF253</f>
        <v>19408.880971999999</v>
      </c>
      <c r="DC253" s="95">
        <f t="shared" ref="DC253:DC292" si="619">BF253*BO253*AW253/CM253+(1+AW253/CM253)*BG253*BW253+CE253/BF253</f>
        <v>26416.031771999998</v>
      </c>
      <c r="DD253" s="95">
        <f t="shared" ref="DD253:DD292" si="620">BF253*BP253*AW253/CN253+(1+AW253/CN253)*BG253*BX253+CF253/BF253</f>
        <v>34501.205772000001</v>
      </c>
      <c r="DE253" s="13">
        <f>AZ253*BI253+2*BB253*BQ253+BY253/AZ253</f>
        <v>402.74682133333334</v>
      </c>
      <c r="DF253" s="13">
        <f>AZ253*BJ253+2*BB253*BR253+BZ253/AZ253</f>
        <v>1602.7368213333334</v>
      </c>
      <c r="DG253" s="13">
        <f>AZ253*BK253+2*BB253*BS253+CA253/AZ253</f>
        <v>3602.7349694814816</v>
      </c>
      <c r="DH253" s="13">
        <f>AZ253*BL253+2*BB253*BT253+CB253/AZ253</f>
        <v>6402.7343213333334</v>
      </c>
      <c r="DI253" s="13">
        <f t="shared" ref="DI253:DI292" si="621">AZ253*BM253+2*BB253*BU253+CC253/AZ253</f>
        <v>10002.734021333334</v>
      </c>
      <c r="DJ253" s="13">
        <f t="shared" ref="DJ253:DJ292" si="622">AZ253*BN253+2*BB253*BV253+CD253/AZ253</f>
        <v>14402.733858370369</v>
      </c>
      <c r="DK253" s="13">
        <f t="shared" ref="DK253:DK292" si="623">AZ253*BO253+2*BB253*BW253+CE253/AZ253</f>
        <v>19602.733760108844</v>
      </c>
      <c r="DL253" s="13">
        <f t="shared" ref="DL253:DL292" si="624">AZ253*BP253+2*BB253*BX253+CF253/AZ253</f>
        <v>25602.733696333333</v>
      </c>
      <c r="DM253" s="95">
        <f t="shared" ref="DM253:DM292" si="625">BF253*BI253+2*BH253*BQ253+BY253/BF253</f>
        <v>402.74682133333334</v>
      </c>
      <c r="DN253" s="95">
        <f t="shared" ref="DN253:DN292" si="626">BF253*BJ253+2*BH253*BR253+BZ253/BF253</f>
        <v>1602.7368213333334</v>
      </c>
      <c r="DO253" s="95">
        <f t="shared" ref="DO253:DO292" si="627">BF253*BK253+2*BH253*BS253+CA253/BF253</f>
        <v>3602.7349694814816</v>
      </c>
      <c r="DP253" s="95">
        <f t="shared" ref="DP253:DP292" si="628">BF253*BL253+2*BH253*BT253+CB253/BF253</f>
        <v>6402.7343213333334</v>
      </c>
      <c r="DQ253" s="95">
        <f t="shared" ref="DQ253:DQ292" si="629">BF253*BM253+2*BH253*BU253+CC253/BF253</f>
        <v>10002.734021333334</v>
      </c>
      <c r="DR253" s="95">
        <f t="shared" ref="DR253:DR292" si="630">BF253*BN253+2*BH253*BV253+CD253/BF253</f>
        <v>14402.733858370369</v>
      </c>
      <c r="DS253" s="95">
        <f t="shared" ref="DS253:DS292" si="631">BF253*BO253+2*BH253*BW253+CE253/BF253</f>
        <v>19602.733760108844</v>
      </c>
      <c r="DT253" s="95">
        <f t="shared" ref="DT253:DT292" si="632">BF253*BP253+2*BH253*BX253+CF253/BF253</f>
        <v>25602.733696333333</v>
      </c>
      <c r="DU253" s="95">
        <f t="shared" ref="DU253:DU292" si="633">((AZ253^2+BF253^2)/(2*AZ253*BF253))*BI253*BY253-BB253*BH253*BQ253^2+BQ253/2*(BA253*DM253+BG253*DE253)</f>
        <v>190.08694426666668</v>
      </c>
      <c r="DV253" s="95">
        <f t="shared" ref="DV253:DV292" si="634">((AZ253^2+BF253^2)/(2*AZ253*BF253))*BJ253*BZ253-BB253*BH253*BR253^2+BR253/2*(BA253*DN253+BG253*DF253)</f>
        <v>746.12871054666675</v>
      </c>
      <c r="DW253" s="95">
        <f t="shared" ref="DW253:DW292" si="635">((AZ253^2+BF253^2)/(2*AZ253*BF253))*BK253*CA253-BB253*BH253*BS253^2+BS253/2*(BA253*DO253+BG253*DG253)</f>
        <v>1672.8718524503704</v>
      </c>
      <c r="DX253" s="95">
        <f t="shared" ref="DX253:DX292" si="636">((AZ253^2+BF253^2)/(2*AZ253*BF253))*BL253*CB253-BB253*BH253*BT253^2+BT253/2*(BA253*DP253+BG253*DH253)</f>
        <v>2970.3131521166665</v>
      </c>
      <c r="DY253" s="95">
        <f t="shared" ref="DY253:DY292" si="637">((AZ253^2+BF253^2)/(2*AZ253*BF253))*BM253*CC253-BB253*BH253*BU253^2+BU253/2*(BA253*DQ253+BG253*DI253)</f>
        <v>4638.4522131050662</v>
      </c>
      <c r="DZ253" s="95">
        <f t="shared" ref="DZ253:DZ292" si="638">((AZ253^2+BF253^2)/(2*AZ253*BF253))*BN253*CD253-BB253*BH253*BV253^2+BV253/2*(BA253*DR253+BG253*DJ253)</f>
        <v>6677.2889375925906</v>
      </c>
      <c r="EA253" s="95">
        <f t="shared" ref="EA253:EA292" si="639">((AZ253^2+BF253^2)/(2*AZ253*BF253))*BO253*CE253-BB253*BH253*BW253^2+BW253/2*(BA253*DS253+BG253*DK253)</f>
        <v>9086.8232920609516</v>
      </c>
      <c r="EB253" s="95">
        <f t="shared" ref="EB253:EB292" si="640">((AZ253^2+BF253^2)/(2*AZ253*BF253))*BP253*CF253-BB253*BH253*BX253^2+BX253/2*(BA253*DT253+BG253*DL253)</f>
        <v>11867.055262509166</v>
      </c>
      <c r="EC253" s="95">
        <f t="shared" ref="EC253:EC292" si="641">BI253*BY253-BB253^2*BQ253^2+BA253*BQ253*DE253</f>
        <v>190.08694426666665</v>
      </c>
      <c r="ED253" s="95">
        <f t="shared" ref="ED253:ED292" si="642">BJ253*BZ253-BB253^2*BR253^2+BA253*BR253*DF253</f>
        <v>746.12871054666664</v>
      </c>
      <c r="EE253" s="95">
        <f t="shared" ref="EE253:EE292" si="643">BK253*CA253-BB253^2*BS253^2+BA253*BS253*DG253</f>
        <v>1672.8718524503702</v>
      </c>
      <c r="EF253" s="95">
        <f t="shared" ref="EF253:EF292" si="644">BL253*CB253-BB253^2*BT253^2+BA253*BT253*DH253</f>
        <v>2970.3131521166665</v>
      </c>
      <c r="EG253" s="95">
        <f t="shared" ref="EG253:EG292" si="645">BM253*CC253-BB253^2*BU253^2+BA253*BU253*DI253</f>
        <v>4638.4522131050662</v>
      </c>
      <c r="EH253" s="95">
        <f t="shared" ref="EH253:EH292" si="646">BN253*CD253-BB253^2*BV253^2+BA253*BV253*DJ253</f>
        <v>6677.2889375925915</v>
      </c>
      <c r="EI253" s="95">
        <f t="shared" ref="EI253:EI292" si="647">BO253*CE253-BB253^2*BW253^2+BA253*BW253*DK253</f>
        <v>9086.8232920609498</v>
      </c>
      <c r="EJ253" s="95">
        <f t="shared" ref="EJ253:EJ292" si="648">BP253*CF253-BB253^2*BX253^2+BA253*BX253*DL253</f>
        <v>11867.055262509164</v>
      </c>
      <c r="EK253" s="95">
        <f t="shared" ref="EK253:EK292" si="649">BI253*BY253-BH253^2*BQ253^2+BG253*BQ253*DM253</f>
        <v>190.08694426666665</v>
      </c>
      <c r="EL253" s="95">
        <f t="shared" ref="EL253:EL292" si="650">BJ253*BZ253-BH253^2*BR253^2+BG253*BR253*DN253</f>
        <v>746.12871054666664</v>
      </c>
      <c r="EM253" s="95">
        <f t="shared" ref="EM253:EM292" si="651">BK253*CA253-BH253^2*BS253^2+BG253*BS253*DO253</f>
        <v>1672.8718524503702</v>
      </c>
      <c r="EN253" s="95">
        <f t="shared" ref="EN253:EN292" si="652">BL253*CB253-BH253^2*BT253^2+BG253*BT253*DP253</f>
        <v>2970.3131521166665</v>
      </c>
      <c r="EO253" s="95">
        <f t="shared" ref="EO253:EO292" si="653">BM253*CC253-BH253^2*BU253^2+BG253*BU253*DQ253</f>
        <v>4638.4522131050662</v>
      </c>
      <c r="EP253" s="95">
        <f t="shared" ref="EP253:EP292" si="654">BN253*CD253-BH253^2*BV253^2+BG253*BV253*DR253</f>
        <v>6677.2889375925915</v>
      </c>
      <c r="EQ253" s="95">
        <f t="shared" ref="EQ253:EQ292" si="655">BO253*CE253-BH253^2*BW253^2+BG253*BW253*DS253</f>
        <v>9086.8232920609498</v>
      </c>
      <c r="ER253" s="95">
        <f t="shared" ref="ER253:ER292" si="656">BP253*CF253-BH253^2*BX253^2+BG253*BX253*DT253</f>
        <v>11867.055262509164</v>
      </c>
      <c r="ES253" s="95">
        <f t="shared" ref="ES253:ES292" si="657">AV253+(1-AV253)*DE253/DM253*EK253/EC253</f>
        <v>1</v>
      </c>
      <c r="ET253" s="95">
        <f t="shared" ref="ET253:ET292" si="658">AV253+(1-AV253)*DF253/DN253*EL253/ED253</f>
        <v>1</v>
      </c>
      <c r="EU253" s="95">
        <f t="shared" ref="EU253:EU292" si="659">AV253+(1-AV253)*DG253/DO253*EM253/EE253</f>
        <v>1</v>
      </c>
      <c r="EV253" s="95">
        <f t="shared" ref="EV253:EV292" si="660">AV253+(1-AV253)*DH253/DP253*EN253/EF253</f>
        <v>1</v>
      </c>
      <c r="EW253" s="95">
        <f t="shared" ref="EW253:EW292" si="661">AV253+(1-AV253)*DI253/DQ253*EO253/EG253</f>
        <v>1</v>
      </c>
      <c r="EX253" s="95">
        <f t="shared" ref="EX253:EX292" si="662">AV253+(1-AV253)*DJ253/DR253*EP253/EH253</f>
        <v>1</v>
      </c>
      <c r="EY253" s="95">
        <f t="shared" ref="EY253:EY292" si="663">AV253+(1-AV253)*DK253/DS253*EQ253/EI253</f>
        <v>1</v>
      </c>
      <c r="EZ253" s="95">
        <f t="shared" ref="EZ253:EZ292" si="664">AV253+(1-AV253)*DL253/DT253*ER253/EJ253</f>
        <v>1</v>
      </c>
      <c r="FA253" s="95">
        <f t="shared" ref="FA253:FA292" si="665">AV253^2+2*AV253*(1-AV253)*(DU253/EC253)+(1-AV253)^2*(EK253/EC253)</f>
        <v>1</v>
      </c>
      <c r="FB253" s="95">
        <f t="shared" ref="FB253:FB292" si="666">AV253^2+2*AV253*(1-AV253)*(DV253/ED253)+(1-AV253)^2*(EL253/ED253)</f>
        <v>1</v>
      </c>
      <c r="FC253" s="95">
        <f t="shared" ref="FC253:FC292" si="667">AV253^2+2*AV253*(1-AV253)*(DW253/EE253)+(1-AV253)^2*(EM253/EE253)</f>
        <v>1</v>
      </c>
      <c r="FD253" s="95">
        <f t="shared" ref="FD253:FD292" si="668">AV253^2+2*AV253*(1-AV253)*(DX253/EF253)+(1-AV253)^2*(EN253/EF253)</f>
        <v>1</v>
      </c>
      <c r="FE253" s="95">
        <f t="shared" ref="FE253:FE292" si="669">AV253^2+2*AV253*(1-AV253)*(DY253/EG253)+(1-AV253)^2*(EO253/EG253)</f>
        <v>1</v>
      </c>
      <c r="FF253" s="95">
        <f t="shared" ref="FF253:FF292" si="670">AV253^2+2*AV253*(1-AV253)*(DZ253/EH253)+(1-AV253)^2*(EP253/EH253)</f>
        <v>1</v>
      </c>
      <c r="FG253" s="95">
        <f t="shared" ref="FG253:FG292" si="671">AV253^2+2*AV253*(1-AV253)*(EA253/EI253)+(1-AV253)^2*(EQ253/EI253)</f>
        <v>1</v>
      </c>
      <c r="FH253" s="95">
        <f t="shared" ref="FH253:FH292" si="672">AV253^2+2*AV253*(1-AV253)*(EB253/EJ253)+(1-AV253)^2*(ER253/EJ253)</f>
        <v>1</v>
      </c>
      <c r="FI253" s="95">
        <f t="shared" ref="FI253:FI292" si="673">AV253+(1-AV253)*CO253/CW253*EK253/EC253</f>
        <v>1</v>
      </c>
      <c r="FJ253" s="95">
        <f t="shared" ref="FJ253:FJ292" si="674">AV253+(1-AV253)*CP253/CX253*EL253/ED253</f>
        <v>1</v>
      </c>
      <c r="FK253" s="95">
        <f t="shared" ref="FK253:FK292" si="675">AV253+(1-AV253)*CQ253/CY253*EM253/EE253</f>
        <v>1</v>
      </c>
      <c r="FL253" s="95">
        <f t="shared" ref="FL253:FL292" si="676">AV253+(1-AV253)*CR253/CZ253*EN253/EF253</f>
        <v>1</v>
      </c>
      <c r="FM253" s="95">
        <f t="shared" ref="FM253:FM292" si="677">AV253+(1-AV253)*CS253/DA253*EO253/EG253</f>
        <v>1</v>
      </c>
      <c r="FN253" s="95">
        <f t="shared" ref="FN253:FN292" si="678">AV253+(1-AV253)*CT253/DB253*EP253/EH253</f>
        <v>1</v>
      </c>
      <c r="FO253" s="95">
        <f t="shared" ref="FO253:FO292" si="679">AV253+(1-AV253)*CU253/DC253*EQ253/EI253</f>
        <v>1</v>
      </c>
      <c r="FP253" s="95">
        <f t="shared" ref="FP253:FP292" si="680">AV253+(1-AV253)*CV253/DD253*ER253/EJ253</f>
        <v>1</v>
      </c>
      <c r="FQ253" s="115">
        <f t="shared" ref="FQ253:FQ292" si="681">(ES253*DM253+(1+AW253/CG253)*EK253*AU253)/(FA253+FI253*CW253*AU253+(AW253/CG253)*EK253*AU253^2)</f>
        <v>1.2502015519523348</v>
      </c>
      <c r="FR253" s="115">
        <f t="shared" ref="FR253:FR292" si="682">(ET253*DN253+(1+AW253/CH253)*EL253*AU253)/(FB253+FJ253*CX253*AU253+(AW253/CH253)*EL253*AU253^2)</f>
        <v>1.2499940636120608</v>
      </c>
      <c r="FS253" s="115">
        <f t="shared" ref="FS253:FS292" si="683">(EU253*DO253+(1+AW253/CI253)*EM253*AU253)/(FC253+FK253*CY253*AU253+(AW253/CI253)*EM253*AU253^2)</f>
        <v>1.249957222008069</v>
      </c>
      <c r="FT253" s="115">
        <f t="shared" ref="FT253:FT292" si="684">(EV253*DP253+(1+AW253/CJ253)*EN253*AU253)/(FD253+FL253*CZ253*AU253+(AW253/CJ253)*EN253*AU253^2)</f>
        <v>1.2499444443746643</v>
      </c>
      <c r="FU253" s="115">
        <f t="shared" ref="FU253:FU292" si="685">(EW253*DQ253+(1+AW253/CK253)*EO253*AU253)/(FE253+FM253*DA253*AU253+(AW253/CK253)*EO253*AU253^2)</f>
        <v>1.2499385506858651</v>
      </c>
      <c r="FV253" s="115">
        <f t="shared" ref="FV253:FV292" si="686">(EX253*DR253+(1+AW253/CL253)*EP253*AU253)/(FF253+FN253*DB253*AU253+(AW253/CL253)*EP253*AU253^2)</f>
        <v>1.2499353546217158</v>
      </c>
      <c r="FW253" s="115">
        <f t="shared" ref="FW253:FW292" si="687">(EY253*DS253+(1+AW253/CM253)*EQ253*AU253)/(FG253+FO253*DC253*AU253+(AW253/CM253)*EQ253*AU253^2)</f>
        <v>1.2499334293486966</v>
      </c>
      <c r="FX253" s="115">
        <f t="shared" ref="FX253:FX292" si="688">(EZ253*DT253+(1+AW253/CN253)*ER253*AU253)/(FH253+FP253*DD253*AU253+(AW253/CN253)*ER253*AU253^2)</f>
        <v>1.2499321805184309</v>
      </c>
      <c r="FZ253" s="90">
        <f>MIN(FQ253:FX253)</f>
        <v>1.2499321805184309</v>
      </c>
      <c r="GC253" s="35"/>
      <c r="GI253" s="31"/>
      <c r="GJ253" s="31"/>
      <c r="GK253" s="31"/>
    </row>
    <row r="254" spans="24:193" x14ac:dyDescent="0.3">
      <c r="X254" s="118">
        <v>1</v>
      </c>
      <c r="Y254" s="118">
        <v>10</v>
      </c>
      <c r="Z254" s="40">
        <v>1.7999999999999999E-2</v>
      </c>
      <c r="AA254" s="40">
        <v>10000000</v>
      </c>
      <c r="AB254" s="40">
        <v>10000000</v>
      </c>
      <c r="AC254" s="98">
        <v>3900000</v>
      </c>
      <c r="AD254" s="42">
        <v>0.33</v>
      </c>
      <c r="AE254" s="42">
        <v>0.33</v>
      </c>
      <c r="AF254" s="41">
        <v>1.7999999999999999E-2</v>
      </c>
      <c r="AG254" s="40">
        <v>10000000</v>
      </c>
      <c r="AH254" s="40">
        <v>10000000</v>
      </c>
      <c r="AI254" s="98">
        <v>3900000</v>
      </c>
      <c r="AJ254" s="42">
        <v>0.33</v>
      </c>
      <c r="AK254" s="42">
        <v>0.33</v>
      </c>
      <c r="AL254" s="42">
        <f>AL250</f>
        <v>0.80259999999999998</v>
      </c>
      <c r="AM254" s="40">
        <v>6000</v>
      </c>
      <c r="AN254" s="40">
        <f>AN250</f>
        <v>10000</v>
      </c>
      <c r="AO254" s="40">
        <f>AO250</f>
        <v>10000</v>
      </c>
      <c r="AP254" s="42">
        <v>0.03</v>
      </c>
      <c r="AQ254" s="42">
        <v>0.03</v>
      </c>
      <c r="AR254" s="4">
        <f t="shared" ref="AR254:AR292" si="689">AL254+AF254/2+Z254/2</f>
        <v>0.8206</v>
      </c>
      <c r="AS254" s="11">
        <f t="shared" ref="AS254:AS292" si="690">X254/Y254</f>
        <v>0.1</v>
      </c>
      <c r="AT254" s="15">
        <f t="shared" ref="AT254:AT292" si="691">(AA254*Z254)*(AG254*AF254)*AR254^2/(AVERAGE(BD254,AX254)*(AA254*Z254+AG254*AF254))</f>
        <v>68010.989114577489</v>
      </c>
      <c r="AU254" s="19">
        <f t="shared" ref="AU254:AU292" si="692">AY254*BE254/(AY254+BE254)*(PI()^2*AL254)/(Y254^2*AN254)</f>
        <v>0.80004601538355813</v>
      </c>
      <c r="AV254" s="13">
        <f t="shared" ref="AV254:AV292" si="693">AY254/(AY254+BE254)</f>
        <v>0.5</v>
      </c>
      <c r="AW254" s="11">
        <f t="shared" ref="AW254:AW292" si="694">AN254/AO254</f>
        <v>1</v>
      </c>
      <c r="AX254" s="11">
        <f t="shared" ref="AX254:AX292" si="695">1-AD254*AE254</f>
        <v>0.8911</v>
      </c>
      <c r="AY254" s="11">
        <f t="shared" ref="AY254:AY292" si="696">Z254/AX254*SQRT(AA254*AB254)</f>
        <v>201997.53114128605</v>
      </c>
      <c r="AZ254" s="11">
        <f t="shared" ref="AZ254:AZ292" si="697">SQRT(AB254/AA254)</f>
        <v>1</v>
      </c>
      <c r="BA254" s="11">
        <f t="shared" ref="BA254:BA292" si="698">AX254*AC254/SQRT(AA254*AB254)</f>
        <v>0.34752899999999998</v>
      </c>
      <c r="BB254" s="11">
        <f t="shared" ref="BB254:BB292" si="699">AZ254*AD254+2*BA254</f>
        <v>1.025058</v>
      </c>
      <c r="BC254" s="11">
        <f t="shared" ref="BC254:BC292" si="700">1-AP254*AQ254</f>
        <v>0.99909999999999999</v>
      </c>
      <c r="BD254" s="11">
        <f t="shared" ref="BD254:BD292" si="701">1-AJ254*AK254</f>
        <v>0.8911</v>
      </c>
      <c r="BE254" s="11">
        <f t="shared" ref="BE254:BE292" si="702">AF254/BD254*SQRT(AG254*AH254)</f>
        <v>201997.53114128605</v>
      </c>
      <c r="BF254" s="11">
        <f t="shared" ref="BF254:BF292" si="703">SQRT(AH254/AG254)</f>
        <v>1</v>
      </c>
      <c r="BG254" s="11">
        <f t="shared" ref="BG254:BG292" si="704">BD254*AI254/SQRT(AG254*AH254)</f>
        <v>0.34752899999999998</v>
      </c>
      <c r="BH254" s="11">
        <f t="shared" ref="BH254:BH292" si="705">BF254*AK254+2*BG254</f>
        <v>1.025058</v>
      </c>
      <c r="BI254" s="121">
        <f>16*X254^2/(3*BI252^2*Y254^2)</f>
        <v>5.3333333333333337E-2</v>
      </c>
      <c r="BJ254" s="121">
        <f>16*X254^2/(3*BJ252^2*Y254^2)</f>
        <v>1.3333333333333334E-2</v>
      </c>
      <c r="BK254" s="121">
        <f>16*X254^2/(3*BK252^2*Y254^2)</f>
        <v>5.9259259259259256E-3</v>
      </c>
      <c r="BL254" s="121">
        <f>16*X254^2/(3*BL252^2*Y254^2)</f>
        <v>3.3333333333333335E-3</v>
      </c>
      <c r="BM254" s="121">
        <f>16*X254^2/(3*BM252^2*Y254^2)</f>
        <v>2.1333333333333334E-3</v>
      </c>
      <c r="BN254" s="121">
        <f>16*X254^2/(3*BN252^2*Y254^2)</f>
        <v>1.4814814814814814E-3</v>
      </c>
      <c r="BO254" s="121">
        <f>16*X254^2/(3*BO252^2*Y254^2)</f>
        <v>1.0884353741496598E-3</v>
      </c>
      <c r="BP254" s="121">
        <f>16*X254^2/(3*BP252^2*Y254^2)</f>
        <v>8.3333333333333339E-4</v>
      </c>
      <c r="BQ254" s="121">
        <f t="shared" ref="BQ254:BX292" si="706">4/3</f>
        <v>1.3333333333333333</v>
      </c>
      <c r="BR254" s="121">
        <f t="shared" si="597"/>
        <v>1.3333333333333333</v>
      </c>
      <c r="BS254" s="121">
        <f t="shared" si="597"/>
        <v>1.3333333333333333</v>
      </c>
      <c r="BT254" s="121">
        <f t="shared" si="597"/>
        <v>1.3333333333333333</v>
      </c>
      <c r="BU254" s="121">
        <f t="shared" si="597"/>
        <v>1.3333333333333333</v>
      </c>
      <c r="BV254" s="121">
        <f t="shared" si="597"/>
        <v>1.3333333333333333</v>
      </c>
      <c r="BW254" s="121">
        <f t="shared" si="597"/>
        <v>1.3333333333333333</v>
      </c>
      <c r="BX254" s="121">
        <f t="shared" si="597"/>
        <v>1.3333333333333333</v>
      </c>
      <c r="BY254" s="121">
        <f>(BI252^2*Y254^2)/X254^2</f>
        <v>100</v>
      </c>
      <c r="BZ254" s="121">
        <f>(BJ252^2*Y254^2)/X254^2</f>
        <v>400</v>
      </c>
      <c r="CA254" s="121">
        <f>(BK252^2*Y254^2)/X254^2</f>
        <v>900</v>
      </c>
      <c r="CB254" s="121">
        <f>(BL252^2*Y254^2)/X254^2</f>
        <v>1600</v>
      </c>
      <c r="CC254" s="121">
        <f>(BM252^2*Y254^2)/X254^2</f>
        <v>2500</v>
      </c>
      <c r="CD254" s="121">
        <f>(BN252^2*Y254^2)/X254^2</f>
        <v>3600</v>
      </c>
      <c r="CE254" s="121">
        <f>(BO252^2*Y254^2)/X254^2</f>
        <v>4900</v>
      </c>
      <c r="CF254" s="121">
        <f>(BP252^2*Y254^2)/X254^2</f>
        <v>6400</v>
      </c>
      <c r="CG254" s="121">
        <f t="shared" ref="CG254:CG292" si="707">BI254/4</f>
        <v>1.3333333333333334E-2</v>
      </c>
      <c r="CH254" s="121">
        <f t="shared" si="598"/>
        <v>3.3333333333333335E-3</v>
      </c>
      <c r="CI254" s="121">
        <f t="shared" si="599"/>
        <v>1.4814814814814814E-3</v>
      </c>
      <c r="CJ254" s="121">
        <f t="shared" si="600"/>
        <v>8.3333333333333339E-4</v>
      </c>
      <c r="CK254" s="121">
        <f t="shared" si="601"/>
        <v>5.3333333333333336E-4</v>
      </c>
      <c r="CL254" s="121">
        <f t="shared" si="602"/>
        <v>3.7037037037037035E-4</v>
      </c>
      <c r="CM254" s="121">
        <f t="shared" si="603"/>
        <v>2.7210884353741496E-4</v>
      </c>
      <c r="CN254" s="121">
        <f t="shared" si="604"/>
        <v>2.0833333333333335E-4</v>
      </c>
      <c r="CO254" s="95">
        <f t="shared" si="605"/>
        <v>139.216272</v>
      </c>
      <c r="CP254" s="95">
        <f t="shared" si="606"/>
        <v>543.47497199999998</v>
      </c>
      <c r="CQ254" s="95">
        <f t="shared" si="607"/>
        <v>1217.239472</v>
      </c>
      <c r="CR254" s="95">
        <f t="shared" si="608"/>
        <v>2160.5097719999999</v>
      </c>
      <c r="CS254" s="95">
        <f t="shared" si="609"/>
        <v>3373.2858719999999</v>
      </c>
      <c r="CT254" s="95">
        <f t="shared" si="610"/>
        <v>4855.5677720000003</v>
      </c>
      <c r="CU254" s="95">
        <f t="shared" si="611"/>
        <v>6607.3554719999993</v>
      </c>
      <c r="CV254" s="95">
        <f t="shared" si="612"/>
        <v>8628.648971999999</v>
      </c>
      <c r="CW254" s="95">
        <f t="shared" si="613"/>
        <v>139.216272</v>
      </c>
      <c r="CX254" s="95">
        <f t="shared" si="614"/>
        <v>543.47497199999998</v>
      </c>
      <c r="CY254" s="95">
        <f t="shared" si="615"/>
        <v>1217.239472</v>
      </c>
      <c r="CZ254" s="95">
        <f t="shared" si="616"/>
        <v>2160.5097719999999</v>
      </c>
      <c r="DA254" s="95">
        <f t="shared" si="617"/>
        <v>3373.2858719999999</v>
      </c>
      <c r="DB254" s="95">
        <f t="shared" si="618"/>
        <v>4855.5677720000003</v>
      </c>
      <c r="DC254" s="95">
        <f t="shared" si="619"/>
        <v>6607.3554719999993</v>
      </c>
      <c r="DD254" s="95">
        <f t="shared" si="620"/>
        <v>8628.648971999999</v>
      </c>
      <c r="DE254" s="13">
        <f t="shared" ref="DE254:DE292" si="708">AZ254*BI254+2*BB254*BQ254+BY254/AZ254</f>
        <v>102.78682133333334</v>
      </c>
      <c r="DF254" s="13">
        <f t="shared" ref="DF254:DF292" si="709">AZ254*BJ254+2*BB254*BR254+BZ254/AZ254</f>
        <v>402.74682133333334</v>
      </c>
      <c r="DG254" s="13">
        <f t="shared" ref="DG254:DG292" si="710">AZ254*BK254+2*BB254*BS254+CA254/AZ254</f>
        <v>902.73941392592587</v>
      </c>
      <c r="DH254" s="13">
        <f t="shared" ref="DH254:DH292" si="711">AZ254*BL254+2*BB254*BT254+CB254/AZ254</f>
        <v>1602.7368213333334</v>
      </c>
      <c r="DI254" s="13">
        <f t="shared" si="621"/>
        <v>2502.7356213333333</v>
      </c>
      <c r="DJ254" s="13">
        <f t="shared" si="622"/>
        <v>3602.7349694814816</v>
      </c>
      <c r="DK254" s="13">
        <f t="shared" si="623"/>
        <v>4902.734576435374</v>
      </c>
      <c r="DL254" s="13">
        <f t="shared" si="624"/>
        <v>6402.7343213333334</v>
      </c>
      <c r="DM254" s="95">
        <f t="shared" si="625"/>
        <v>102.78682133333334</v>
      </c>
      <c r="DN254" s="95">
        <f t="shared" si="626"/>
        <v>402.74682133333334</v>
      </c>
      <c r="DO254" s="95">
        <f t="shared" si="627"/>
        <v>902.73941392592587</v>
      </c>
      <c r="DP254" s="95">
        <f t="shared" si="628"/>
        <v>1602.7368213333334</v>
      </c>
      <c r="DQ254" s="95">
        <f t="shared" si="629"/>
        <v>2502.7356213333333</v>
      </c>
      <c r="DR254" s="95">
        <f t="shared" si="630"/>
        <v>3602.7349694814816</v>
      </c>
      <c r="DS254" s="95">
        <f t="shared" si="631"/>
        <v>4902.734576435374</v>
      </c>
      <c r="DT254" s="95">
        <f t="shared" si="632"/>
        <v>6402.7343213333334</v>
      </c>
      <c r="DU254" s="95">
        <f t="shared" si="633"/>
        <v>51.093879146666666</v>
      </c>
      <c r="DV254" s="95">
        <f t="shared" si="634"/>
        <v>190.08694426666668</v>
      </c>
      <c r="DW254" s="95">
        <f t="shared" si="635"/>
        <v>421.76951188148138</v>
      </c>
      <c r="DX254" s="95">
        <f t="shared" si="636"/>
        <v>746.12871054666675</v>
      </c>
      <c r="DY254" s="95">
        <f t="shared" si="637"/>
        <v>1163.1629545002666</v>
      </c>
      <c r="DZ254" s="95">
        <f t="shared" si="638"/>
        <v>1672.8718524503704</v>
      </c>
      <c r="EA254" s="95">
        <f t="shared" si="639"/>
        <v>2275.2552703238093</v>
      </c>
      <c r="EB254" s="95">
        <f t="shared" si="640"/>
        <v>2970.3131521166665</v>
      </c>
      <c r="EC254" s="95">
        <f t="shared" si="641"/>
        <v>51.093879146666666</v>
      </c>
      <c r="ED254" s="95">
        <f t="shared" si="642"/>
        <v>190.08694426666665</v>
      </c>
      <c r="EE254" s="95">
        <f t="shared" si="643"/>
        <v>421.76951188148138</v>
      </c>
      <c r="EF254" s="95">
        <f t="shared" si="644"/>
        <v>746.12871054666664</v>
      </c>
      <c r="EG254" s="95">
        <f t="shared" si="645"/>
        <v>1163.1629545002666</v>
      </c>
      <c r="EH254" s="95">
        <f t="shared" si="646"/>
        <v>1672.8718524503702</v>
      </c>
      <c r="EI254" s="95">
        <f t="shared" si="647"/>
        <v>2275.2552703238093</v>
      </c>
      <c r="EJ254" s="95">
        <f t="shared" si="648"/>
        <v>2970.3131521166665</v>
      </c>
      <c r="EK254" s="95">
        <f t="shared" si="649"/>
        <v>51.093879146666666</v>
      </c>
      <c r="EL254" s="95">
        <f t="shared" si="650"/>
        <v>190.08694426666665</v>
      </c>
      <c r="EM254" s="95">
        <f t="shared" si="651"/>
        <v>421.76951188148138</v>
      </c>
      <c r="EN254" s="95">
        <f t="shared" si="652"/>
        <v>746.12871054666664</v>
      </c>
      <c r="EO254" s="95">
        <f t="shared" si="653"/>
        <v>1163.1629545002666</v>
      </c>
      <c r="EP254" s="95">
        <f t="shared" si="654"/>
        <v>1672.8718524503702</v>
      </c>
      <c r="EQ254" s="95">
        <f t="shared" si="655"/>
        <v>2275.2552703238093</v>
      </c>
      <c r="ER254" s="95">
        <f t="shared" si="656"/>
        <v>2970.3131521166665</v>
      </c>
      <c r="ES254" s="95">
        <f t="shared" si="657"/>
        <v>1</v>
      </c>
      <c r="ET254" s="95">
        <f t="shared" si="658"/>
        <v>1</v>
      </c>
      <c r="EU254" s="95">
        <f t="shared" si="659"/>
        <v>1</v>
      </c>
      <c r="EV254" s="95">
        <f t="shared" si="660"/>
        <v>1</v>
      </c>
      <c r="EW254" s="95">
        <f t="shared" si="661"/>
        <v>1</v>
      </c>
      <c r="EX254" s="95">
        <f t="shared" si="662"/>
        <v>1</v>
      </c>
      <c r="EY254" s="95">
        <f t="shared" si="663"/>
        <v>1</v>
      </c>
      <c r="EZ254" s="95">
        <f t="shared" si="664"/>
        <v>1</v>
      </c>
      <c r="FA254" s="95">
        <f t="shared" si="665"/>
        <v>1</v>
      </c>
      <c r="FB254" s="95">
        <f t="shared" si="666"/>
        <v>1</v>
      </c>
      <c r="FC254" s="95">
        <f t="shared" si="667"/>
        <v>1</v>
      </c>
      <c r="FD254" s="95">
        <f t="shared" si="668"/>
        <v>1</v>
      </c>
      <c r="FE254" s="95">
        <f t="shared" si="669"/>
        <v>1</v>
      </c>
      <c r="FF254" s="95">
        <f t="shared" si="670"/>
        <v>1</v>
      </c>
      <c r="FG254" s="95">
        <f t="shared" si="671"/>
        <v>1</v>
      </c>
      <c r="FH254" s="95">
        <f t="shared" si="672"/>
        <v>1</v>
      </c>
      <c r="FI254" s="95">
        <f t="shared" si="673"/>
        <v>1</v>
      </c>
      <c r="FJ254" s="95">
        <f t="shared" si="674"/>
        <v>1</v>
      </c>
      <c r="FK254" s="95">
        <f t="shared" si="675"/>
        <v>1</v>
      </c>
      <c r="FL254" s="95">
        <f t="shared" si="676"/>
        <v>1</v>
      </c>
      <c r="FM254" s="95">
        <f t="shared" si="677"/>
        <v>1</v>
      </c>
      <c r="FN254" s="95">
        <f t="shared" si="678"/>
        <v>1</v>
      </c>
      <c r="FO254" s="95">
        <f t="shared" si="679"/>
        <v>1</v>
      </c>
      <c r="FP254" s="95">
        <f t="shared" si="680"/>
        <v>1</v>
      </c>
      <c r="FQ254" s="115">
        <f t="shared" si="681"/>
        <v>1.2511748366751823</v>
      </c>
      <c r="FR254" s="115">
        <f t="shared" si="682"/>
        <v>1.2502015519523348</v>
      </c>
      <c r="FS254" s="115">
        <f t="shared" si="683"/>
        <v>1.2500464730191576</v>
      </c>
      <c r="FT254" s="115">
        <f t="shared" si="684"/>
        <v>1.2499940636120608</v>
      </c>
      <c r="FU254" s="115">
        <f t="shared" si="685"/>
        <v>1.249970133811986</v>
      </c>
      <c r="FV254" s="115">
        <f t="shared" si="686"/>
        <v>1.249957222008069</v>
      </c>
      <c r="FW254" s="115">
        <f t="shared" si="687"/>
        <v>1.2499494662357773</v>
      </c>
      <c r="FX254" s="115">
        <f t="shared" si="688"/>
        <v>1.2499444443746643</v>
      </c>
      <c r="FZ254" s="90">
        <f t="shared" ref="FZ254:FZ292" si="712">MIN(FQ254:FX254)</f>
        <v>1.2499444443746643</v>
      </c>
      <c r="GC254" s="35"/>
      <c r="GI254" s="31"/>
      <c r="GJ254" s="31"/>
      <c r="GK254" s="31"/>
    </row>
    <row r="255" spans="24:193" x14ac:dyDescent="0.3">
      <c r="X255" s="118">
        <v>1.5</v>
      </c>
      <c r="Y255" s="118">
        <v>10</v>
      </c>
      <c r="Z255" s="40">
        <v>1.7999999999999999E-2</v>
      </c>
      <c r="AA255" s="40">
        <v>10000000</v>
      </c>
      <c r="AB255" s="40">
        <v>10000000</v>
      </c>
      <c r="AC255" s="98">
        <v>3900000</v>
      </c>
      <c r="AD255" s="42">
        <v>0.33</v>
      </c>
      <c r="AE255" s="42">
        <v>0.33</v>
      </c>
      <c r="AF255" s="41">
        <v>1.7999999999999999E-2</v>
      </c>
      <c r="AG255" s="40">
        <v>10000000</v>
      </c>
      <c r="AH255" s="40">
        <v>10000000</v>
      </c>
      <c r="AI255" s="98">
        <v>3900000</v>
      </c>
      <c r="AJ255" s="42">
        <v>0.33</v>
      </c>
      <c r="AK255" s="42">
        <v>0.33</v>
      </c>
      <c r="AL255" s="42">
        <f>AL250</f>
        <v>0.80259999999999998</v>
      </c>
      <c r="AM255" s="40">
        <v>6000</v>
      </c>
      <c r="AN255" s="40">
        <f>AN250</f>
        <v>10000</v>
      </c>
      <c r="AO255" s="40">
        <f>AO250</f>
        <v>10000</v>
      </c>
      <c r="AP255" s="42">
        <v>0.03</v>
      </c>
      <c r="AQ255" s="42">
        <v>0.03</v>
      </c>
      <c r="AR255" s="4">
        <f t="shared" si="689"/>
        <v>0.8206</v>
      </c>
      <c r="AS255" s="11">
        <f t="shared" si="690"/>
        <v>0.15</v>
      </c>
      <c r="AT255" s="15">
        <f t="shared" si="691"/>
        <v>68010.989114577489</v>
      </c>
      <c r="AU255" s="19">
        <f t="shared" si="692"/>
        <v>0.80004601538355813</v>
      </c>
      <c r="AV255" s="13">
        <f t="shared" si="693"/>
        <v>0.5</v>
      </c>
      <c r="AW255" s="11">
        <f t="shared" si="694"/>
        <v>1</v>
      </c>
      <c r="AX255" s="11">
        <f t="shared" si="695"/>
        <v>0.8911</v>
      </c>
      <c r="AY255" s="11">
        <f t="shared" si="696"/>
        <v>201997.53114128605</v>
      </c>
      <c r="AZ255" s="11">
        <f t="shared" si="697"/>
        <v>1</v>
      </c>
      <c r="BA255" s="11">
        <f t="shared" si="698"/>
        <v>0.34752899999999998</v>
      </c>
      <c r="BB255" s="11">
        <f t="shared" si="699"/>
        <v>1.025058</v>
      </c>
      <c r="BC255" s="11">
        <f t="shared" si="700"/>
        <v>0.99909999999999999</v>
      </c>
      <c r="BD255" s="11">
        <f t="shared" si="701"/>
        <v>0.8911</v>
      </c>
      <c r="BE255" s="11">
        <f t="shared" si="702"/>
        <v>201997.53114128605</v>
      </c>
      <c r="BF255" s="11">
        <f t="shared" si="703"/>
        <v>1</v>
      </c>
      <c r="BG255" s="11">
        <f t="shared" si="704"/>
        <v>0.34752899999999998</v>
      </c>
      <c r="BH255" s="11">
        <f t="shared" si="705"/>
        <v>1.025058</v>
      </c>
      <c r="BI255" s="121">
        <f>16*X255^2/(3*BI252^2*Y255^2)</f>
        <v>0.12</v>
      </c>
      <c r="BJ255" s="121">
        <f>16*X255^2/(3*BJ252^2*Y255^2)</f>
        <v>0.03</v>
      </c>
      <c r="BK255" s="121">
        <f>16*X255^2/(3*BK252^2*Y255^2)</f>
        <v>1.3333333333333334E-2</v>
      </c>
      <c r="BL255" s="121">
        <f>16*X255^2/(3*BL252^2*Y255^2)</f>
        <v>7.4999999999999997E-3</v>
      </c>
      <c r="BM255" s="121">
        <f>16*X255^2/(3*BM252^2*Y255^2)</f>
        <v>4.7999999999999996E-3</v>
      </c>
      <c r="BN255" s="121">
        <f>16*X255^2/(3*BN252^2*Y255^2)</f>
        <v>3.3333333333333335E-3</v>
      </c>
      <c r="BO255" s="121">
        <f>16*X255^2/(3*BO252^2*Y255^2)</f>
        <v>2.4489795918367346E-3</v>
      </c>
      <c r="BP255" s="121">
        <f>16*X255^2/(3*BP252^2*Y255^2)</f>
        <v>1.8749999999999999E-3</v>
      </c>
      <c r="BQ255" s="121">
        <f t="shared" si="706"/>
        <v>1.3333333333333333</v>
      </c>
      <c r="BR255" s="121">
        <f t="shared" si="597"/>
        <v>1.3333333333333333</v>
      </c>
      <c r="BS255" s="121">
        <f t="shared" si="597"/>
        <v>1.3333333333333333</v>
      </c>
      <c r="BT255" s="121">
        <f t="shared" si="597"/>
        <v>1.3333333333333333</v>
      </c>
      <c r="BU255" s="121">
        <f t="shared" si="597"/>
        <v>1.3333333333333333</v>
      </c>
      <c r="BV255" s="121">
        <f t="shared" si="597"/>
        <v>1.3333333333333333</v>
      </c>
      <c r="BW255" s="121">
        <f t="shared" si="597"/>
        <v>1.3333333333333333</v>
      </c>
      <c r="BX255" s="121">
        <f t="shared" si="597"/>
        <v>1.3333333333333333</v>
      </c>
      <c r="BY255" s="121">
        <f>(BI252^2*Y255^2)/X255^2</f>
        <v>44.444444444444443</v>
      </c>
      <c r="BZ255" s="121">
        <f>(BJ252^2*Y255^2)/X255^2</f>
        <v>177.77777777777777</v>
      </c>
      <c r="CA255" s="121">
        <f>(BK252^2*Y255^2)/X255^2</f>
        <v>400</v>
      </c>
      <c r="CB255" s="121">
        <f>(BL252^2*Y255^2)/X255^2</f>
        <v>711.11111111111109</v>
      </c>
      <c r="CC255" s="121">
        <f>(BM252^2*Y255^2)/X255^2</f>
        <v>1111.1111111111111</v>
      </c>
      <c r="CD255" s="121">
        <f>(BN252^2*Y255^2)/X255^2</f>
        <v>1600</v>
      </c>
      <c r="CE255" s="121">
        <f>(BO252^2*Y255^2)/X255^2</f>
        <v>2177.7777777777778</v>
      </c>
      <c r="CF255" s="121">
        <f>(BP252^2*Y255^2)/X255^2</f>
        <v>2844.4444444444443</v>
      </c>
      <c r="CG255" s="121">
        <f t="shared" si="707"/>
        <v>0.03</v>
      </c>
      <c r="CH255" s="121">
        <f t="shared" si="598"/>
        <v>7.4999999999999997E-3</v>
      </c>
      <c r="CI255" s="121">
        <f t="shared" si="599"/>
        <v>3.3333333333333335E-3</v>
      </c>
      <c r="CJ255" s="121">
        <f t="shared" si="600"/>
        <v>1.8749999999999999E-3</v>
      </c>
      <c r="CK255" s="121">
        <f t="shared" si="601"/>
        <v>1.1999999999999999E-3</v>
      </c>
      <c r="CL255" s="121">
        <f t="shared" si="602"/>
        <v>8.3333333333333339E-4</v>
      </c>
      <c r="CM255" s="121">
        <f t="shared" si="603"/>
        <v>6.1224489795918364E-4</v>
      </c>
      <c r="CN255" s="121">
        <f t="shared" si="604"/>
        <v>4.6874999999999998E-4</v>
      </c>
      <c r="CO255" s="95">
        <f t="shared" si="605"/>
        <v>64.353549777777772</v>
      </c>
      <c r="CP255" s="95">
        <f t="shared" si="606"/>
        <v>244.02408311111111</v>
      </c>
      <c r="CQ255" s="95">
        <f t="shared" si="607"/>
        <v>543.47497199999998</v>
      </c>
      <c r="CR255" s="95">
        <f t="shared" si="608"/>
        <v>962.70621644444441</v>
      </c>
      <c r="CS255" s="95">
        <f t="shared" si="609"/>
        <v>1501.7178164444445</v>
      </c>
      <c r="CT255" s="95">
        <f t="shared" si="610"/>
        <v>2160.5097719999999</v>
      </c>
      <c r="CU255" s="95">
        <f t="shared" si="611"/>
        <v>2939.0820831111114</v>
      </c>
      <c r="CV255" s="95">
        <f t="shared" si="612"/>
        <v>3837.4347497777776</v>
      </c>
      <c r="CW255" s="95">
        <f t="shared" si="613"/>
        <v>64.353549777777772</v>
      </c>
      <c r="CX255" s="95">
        <f t="shared" si="614"/>
        <v>244.02408311111111</v>
      </c>
      <c r="CY255" s="95">
        <f t="shared" si="615"/>
        <v>543.47497199999998</v>
      </c>
      <c r="CZ255" s="95">
        <f t="shared" si="616"/>
        <v>962.70621644444441</v>
      </c>
      <c r="DA255" s="95">
        <f t="shared" si="617"/>
        <v>1501.7178164444445</v>
      </c>
      <c r="DB255" s="95">
        <f t="shared" si="618"/>
        <v>2160.5097719999999</v>
      </c>
      <c r="DC255" s="95">
        <f t="shared" si="619"/>
        <v>2939.0820831111114</v>
      </c>
      <c r="DD255" s="95">
        <f t="shared" si="620"/>
        <v>3837.4347497777776</v>
      </c>
      <c r="DE255" s="13">
        <f t="shared" si="708"/>
        <v>47.297932444444442</v>
      </c>
      <c r="DF255" s="13">
        <f t="shared" si="709"/>
        <v>180.54126577777777</v>
      </c>
      <c r="DG255" s="13">
        <f t="shared" si="710"/>
        <v>402.74682133333334</v>
      </c>
      <c r="DH255" s="13">
        <f t="shared" si="711"/>
        <v>713.8520991111111</v>
      </c>
      <c r="DI255" s="13">
        <f t="shared" si="621"/>
        <v>1113.8493991111111</v>
      </c>
      <c r="DJ255" s="13">
        <f t="shared" si="622"/>
        <v>1602.7368213333334</v>
      </c>
      <c r="DK255" s="13">
        <f t="shared" si="623"/>
        <v>2180.5137147573696</v>
      </c>
      <c r="DL255" s="13">
        <f t="shared" si="624"/>
        <v>2847.1798074444441</v>
      </c>
      <c r="DM255" s="95">
        <f t="shared" si="625"/>
        <v>47.297932444444442</v>
      </c>
      <c r="DN255" s="95">
        <f t="shared" si="626"/>
        <v>180.54126577777777</v>
      </c>
      <c r="DO255" s="95">
        <f t="shared" si="627"/>
        <v>402.74682133333334</v>
      </c>
      <c r="DP255" s="95">
        <f t="shared" si="628"/>
        <v>713.8520991111111</v>
      </c>
      <c r="DQ255" s="95">
        <f t="shared" si="629"/>
        <v>1113.8493991111111</v>
      </c>
      <c r="DR255" s="95">
        <f t="shared" si="630"/>
        <v>1602.7368213333334</v>
      </c>
      <c r="DS255" s="95">
        <f t="shared" si="631"/>
        <v>2180.5137147573696</v>
      </c>
      <c r="DT255" s="95">
        <f t="shared" si="632"/>
        <v>2847.1798074444441</v>
      </c>
      <c r="DU255" s="95">
        <f t="shared" si="633"/>
        <v>25.38188172444444</v>
      </c>
      <c r="DV255" s="95">
        <f t="shared" si="634"/>
        <v>87.123111577777749</v>
      </c>
      <c r="DW255" s="95">
        <f t="shared" si="635"/>
        <v>190.08694426666668</v>
      </c>
      <c r="DX255" s="95">
        <f t="shared" si="636"/>
        <v>334.24441904111103</v>
      </c>
      <c r="DY255" s="95">
        <f t="shared" si="637"/>
        <v>519.59196793671106</v>
      </c>
      <c r="DZ255" s="95">
        <f t="shared" si="638"/>
        <v>746.12871054666675</v>
      </c>
      <c r="EA255" s="95">
        <f t="shared" si="639"/>
        <v>1013.8543452063492</v>
      </c>
      <c r="EB255" s="95">
        <f t="shared" si="640"/>
        <v>1322.7687459069441</v>
      </c>
      <c r="EC255" s="95">
        <f t="shared" si="641"/>
        <v>25.38188172444444</v>
      </c>
      <c r="ED255" s="95">
        <f t="shared" si="642"/>
        <v>87.123111577777763</v>
      </c>
      <c r="EE255" s="95">
        <f t="shared" si="643"/>
        <v>190.08694426666665</v>
      </c>
      <c r="EF255" s="95">
        <f t="shared" si="644"/>
        <v>334.24441904111103</v>
      </c>
      <c r="EG255" s="95">
        <f t="shared" si="645"/>
        <v>519.59196793671106</v>
      </c>
      <c r="EH255" s="95">
        <f t="shared" si="646"/>
        <v>746.12871054666664</v>
      </c>
      <c r="EI255" s="95">
        <f t="shared" si="647"/>
        <v>1013.8543452063491</v>
      </c>
      <c r="EJ255" s="95">
        <f t="shared" si="648"/>
        <v>1322.7687459069441</v>
      </c>
      <c r="EK255" s="95">
        <f t="shared" si="649"/>
        <v>25.38188172444444</v>
      </c>
      <c r="EL255" s="95">
        <f t="shared" si="650"/>
        <v>87.123111577777763</v>
      </c>
      <c r="EM255" s="95">
        <f t="shared" si="651"/>
        <v>190.08694426666665</v>
      </c>
      <c r="EN255" s="95">
        <f t="shared" si="652"/>
        <v>334.24441904111103</v>
      </c>
      <c r="EO255" s="95">
        <f t="shared" si="653"/>
        <v>519.59196793671106</v>
      </c>
      <c r="EP255" s="95">
        <f t="shared" si="654"/>
        <v>746.12871054666664</v>
      </c>
      <c r="EQ255" s="95">
        <f t="shared" si="655"/>
        <v>1013.8543452063491</v>
      </c>
      <c r="ER255" s="95">
        <f t="shared" si="656"/>
        <v>1322.7687459069441</v>
      </c>
      <c r="ES255" s="95">
        <f t="shared" si="657"/>
        <v>1</v>
      </c>
      <c r="ET255" s="95">
        <f t="shared" si="658"/>
        <v>1</v>
      </c>
      <c r="EU255" s="95">
        <f t="shared" si="659"/>
        <v>1</v>
      </c>
      <c r="EV255" s="95">
        <f t="shared" si="660"/>
        <v>1</v>
      </c>
      <c r="EW255" s="95">
        <f t="shared" si="661"/>
        <v>1</v>
      </c>
      <c r="EX255" s="95">
        <f t="shared" si="662"/>
        <v>1</v>
      </c>
      <c r="EY255" s="95">
        <f t="shared" si="663"/>
        <v>1</v>
      </c>
      <c r="EZ255" s="95">
        <f t="shared" si="664"/>
        <v>1</v>
      </c>
      <c r="FA255" s="95">
        <f t="shared" si="665"/>
        <v>1</v>
      </c>
      <c r="FB255" s="95">
        <f t="shared" si="666"/>
        <v>1</v>
      </c>
      <c r="FC255" s="95">
        <f t="shared" si="667"/>
        <v>1</v>
      </c>
      <c r="FD255" s="95">
        <f t="shared" si="668"/>
        <v>1</v>
      </c>
      <c r="FE255" s="95">
        <f t="shared" si="669"/>
        <v>1</v>
      </c>
      <c r="FF255" s="95">
        <f t="shared" si="670"/>
        <v>1</v>
      </c>
      <c r="FG255" s="95">
        <f t="shared" si="671"/>
        <v>1</v>
      </c>
      <c r="FH255" s="95">
        <f t="shared" si="672"/>
        <v>1</v>
      </c>
      <c r="FI255" s="95">
        <f t="shared" si="673"/>
        <v>1</v>
      </c>
      <c r="FJ255" s="95">
        <f t="shared" si="674"/>
        <v>1</v>
      </c>
      <c r="FK255" s="95">
        <f t="shared" si="675"/>
        <v>1</v>
      </c>
      <c r="FL255" s="95">
        <f t="shared" si="676"/>
        <v>1</v>
      </c>
      <c r="FM255" s="95">
        <f t="shared" si="677"/>
        <v>1</v>
      </c>
      <c r="FN255" s="95">
        <f t="shared" si="678"/>
        <v>1</v>
      </c>
      <c r="FO255" s="95">
        <f t="shared" si="679"/>
        <v>1</v>
      </c>
      <c r="FP255" s="95">
        <f t="shared" si="680"/>
        <v>1</v>
      </c>
      <c r="FQ255" s="115">
        <f t="shared" si="681"/>
        <v>1.2532968471418879</v>
      </c>
      <c r="FR255" s="115">
        <f t="shared" si="682"/>
        <v>1.2505793130360199</v>
      </c>
      <c r="FS255" s="115">
        <f t="shared" si="683"/>
        <v>1.2502015519523348</v>
      </c>
      <c r="FT255" s="115">
        <f t="shared" si="684"/>
        <v>1.2500787658780386</v>
      </c>
      <c r="FU255" s="115">
        <f t="shared" si="685"/>
        <v>1.2500235932765995</v>
      </c>
      <c r="FV255" s="115">
        <f t="shared" si="686"/>
        <v>1.2499940636120608</v>
      </c>
      <c r="FW255" s="115">
        <f t="shared" si="687"/>
        <v>1.249976408131982</v>
      </c>
      <c r="FX255" s="115">
        <f t="shared" si="688"/>
        <v>1.2499650094401249</v>
      </c>
      <c r="FZ255" s="90">
        <f t="shared" si="712"/>
        <v>1.2499650094401249</v>
      </c>
      <c r="GC255" s="35"/>
      <c r="GI255" s="31"/>
      <c r="GJ255" s="31"/>
      <c r="GK255" s="31"/>
    </row>
    <row r="256" spans="24:193" x14ac:dyDescent="0.3">
      <c r="X256" s="118">
        <v>2</v>
      </c>
      <c r="Y256" s="118">
        <v>10</v>
      </c>
      <c r="Z256" s="40">
        <v>1.7999999999999999E-2</v>
      </c>
      <c r="AA256" s="40">
        <v>10000000</v>
      </c>
      <c r="AB256" s="40">
        <v>10000000</v>
      </c>
      <c r="AC256" s="98">
        <v>3900000</v>
      </c>
      <c r="AD256" s="42">
        <v>0.33</v>
      </c>
      <c r="AE256" s="42">
        <v>0.33</v>
      </c>
      <c r="AF256" s="41">
        <v>1.7999999999999999E-2</v>
      </c>
      <c r="AG256" s="40">
        <v>10000000</v>
      </c>
      <c r="AH256" s="40">
        <v>10000000</v>
      </c>
      <c r="AI256" s="98">
        <v>3900000</v>
      </c>
      <c r="AJ256" s="42">
        <v>0.33</v>
      </c>
      <c r="AK256" s="42">
        <v>0.33</v>
      </c>
      <c r="AL256" s="42">
        <f>AL250</f>
        <v>0.80259999999999998</v>
      </c>
      <c r="AM256" s="40">
        <v>6000</v>
      </c>
      <c r="AN256" s="40">
        <f>AN250</f>
        <v>10000</v>
      </c>
      <c r="AO256" s="40">
        <f>AO250</f>
        <v>10000</v>
      </c>
      <c r="AP256" s="42">
        <v>0.03</v>
      </c>
      <c r="AQ256" s="42">
        <v>0.03</v>
      </c>
      <c r="AR256" s="4">
        <f t="shared" si="689"/>
        <v>0.8206</v>
      </c>
      <c r="AS256" s="11">
        <f t="shared" si="690"/>
        <v>0.2</v>
      </c>
      <c r="AT256" s="15">
        <f t="shared" si="691"/>
        <v>68010.989114577489</v>
      </c>
      <c r="AU256" s="19">
        <f t="shared" si="692"/>
        <v>0.80004601538355813</v>
      </c>
      <c r="AV256" s="13">
        <f t="shared" si="693"/>
        <v>0.5</v>
      </c>
      <c r="AW256" s="11">
        <f t="shared" si="694"/>
        <v>1</v>
      </c>
      <c r="AX256" s="11">
        <f t="shared" si="695"/>
        <v>0.8911</v>
      </c>
      <c r="AY256" s="11">
        <f t="shared" si="696"/>
        <v>201997.53114128605</v>
      </c>
      <c r="AZ256" s="11">
        <f t="shared" si="697"/>
        <v>1</v>
      </c>
      <c r="BA256" s="11">
        <f t="shared" si="698"/>
        <v>0.34752899999999998</v>
      </c>
      <c r="BB256" s="11">
        <f t="shared" si="699"/>
        <v>1.025058</v>
      </c>
      <c r="BC256" s="11">
        <f t="shared" si="700"/>
        <v>0.99909999999999999</v>
      </c>
      <c r="BD256" s="11">
        <f t="shared" si="701"/>
        <v>0.8911</v>
      </c>
      <c r="BE256" s="11">
        <f t="shared" si="702"/>
        <v>201997.53114128605</v>
      </c>
      <c r="BF256" s="11">
        <f t="shared" si="703"/>
        <v>1</v>
      </c>
      <c r="BG256" s="11">
        <f t="shared" si="704"/>
        <v>0.34752899999999998</v>
      </c>
      <c r="BH256" s="11">
        <f t="shared" si="705"/>
        <v>1.025058</v>
      </c>
      <c r="BI256" s="121">
        <f>16*X256^2/(3*BI252^2*Y256^2)</f>
        <v>0.21333333333333335</v>
      </c>
      <c r="BJ256" s="121">
        <f>16*X256^2/(3*BJ252^2*Y256^2)</f>
        <v>5.3333333333333337E-2</v>
      </c>
      <c r="BK256" s="121">
        <f>16*X256^2/(3*BK252^2*Y256^2)</f>
        <v>2.3703703703703703E-2</v>
      </c>
      <c r="BL256" s="121">
        <f>16*X256^2/(3*BL252^2*Y256^2)</f>
        <v>1.3333333333333334E-2</v>
      </c>
      <c r="BM256" s="121">
        <f>16*X256^2/(3*BM252^2*Y256^2)</f>
        <v>8.5333333333333337E-3</v>
      </c>
      <c r="BN256" s="121">
        <f>16*X256^2/(3*BN252^2*Y256^2)</f>
        <v>5.9259259259259256E-3</v>
      </c>
      <c r="BO256" s="121">
        <f>16*X256^2/(3*BO252^2*Y256^2)</f>
        <v>4.3537414965986393E-3</v>
      </c>
      <c r="BP256" s="121">
        <f>16*X256^2/(3*BP252^2*Y256^2)</f>
        <v>3.3333333333333335E-3</v>
      </c>
      <c r="BQ256" s="121">
        <f t="shared" si="706"/>
        <v>1.3333333333333333</v>
      </c>
      <c r="BR256" s="121">
        <f t="shared" si="597"/>
        <v>1.3333333333333333</v>
      </c>
      <c r="BS256" s="121">
        <f t="shared" si="597"/>
        <v>1.3333333333333333</v>
      </c>
      <c r="BT256" s="121">
        <f t="shared" si="597"/>
        <v>1.3333333333333333</v>
      </c>
      <c r="BU256" s="121">
        <f t="shared" si="597"/>
        <v>1.3333333333333333</v>
      </c>
      <c r="BV256" s="121">
        <f t="shared" si="597"/>
        <v>1.3333333333333333</v>
      </c>
      <c r="BW256" s="121">
        <f t="shared" si="597"/>
        <v>1.3333333333333333</v>
      </c>
      <c r="BX256" s="121">
        <f t="shared" si="597"/>
        <v>1.3333333333333333</v>
      </c>
      <c r="BY256" s="121">
        <f>(BI252^2*Y256^2)/X256^2</f>
        <v>25</v>
      </c>
      <c r="BZ256" s="121">
        <f>(BJ252^2*Y256^2)/X256^2</f>
        <v>100</v>
      </c>
      <c r="CA256" s="121">
        <f>(BK252^2*Y256^2)/X256^2</f>
        <v>225</v>
      </c>
      <c r="CB256" s="121">
        <f>(BL252^2*Y256^2)/X256^2</f>
        <v>400</v>
      </c>
      <c r="CC256" s="121">
        <f>(BM252^2*Y256^2)/X256^2</f>
        <v>625</v>
      </c>
      <c r="CD256" s="121">
        <f>(BN252^2*Y256^2)/X256^2</f>
        <v>900</v>
      </c>
      <c r="CE256" s="121">
        <f>(BO252^2*Y256^2)/X256^2</f>
        <v>1225</v>
      </c>
      <c r="CF256" s="121">
        <f>(BP252^2*Y256^2)/X256^2</f>
        <v>1600</v>
      </c>
      <c r="CG256" s="121">
        <f t="shared" si="707"/>
        <v>5.3333333333333337E-2</v>
      </c>
      <c r="CH256" s="121">
        <f t="shared" si="598"/>
        <v>1.3333333333333334E-2</v>
      </c>
      <c r="CI256" s="121">
        <f t="shared" si="599"/>
        <v>5.9259259259259256E-3</v>
      </c>
      <c r="CJ256" s="121">
        <f t="shared" si="600"/>
        <v>3.3333333333333335E-3</v>
      </c>
      <c r="CK256" s="121">
        <f t="shared" si="601"/>
        <v>2.1333333333333334E-3</v>
      </c>
      <c r="CL256" s="121">
        <f t="shared" si="602"/>
        <v>1.4814814814814814E-3</v>
      </c>
      <c r="CM256" s="121">
        <f t="shared" si="603"/>
        <v>1.0884353741496598E-3</v>
      </c>
      <c r="CN256" s="121">
        <f t="shared" si="604"/>
        <v>8.3333333333333339E-4</v>
      </c>
      <c r="CO256" s="95">
        <f t="shared" si="605"/>
        <v>38.151596999999995</v>
      </c>
      <c r="CP256" s="95">
        <f t="shared" si="606"/>
        <v>139.216272</v>
      </c>
      <c r="CQ256" s="95">
        <f t="shared" si="607"/>
        <v>307.657397</v>
      </c>
      <c r="CR256" s="95">
        <f t="shared" si="608"/>
        <v>543.47497199999998</v>
      </c>
      <c r="CS256" s="95">
        <f t="shared" si="609"/>
        <v>846.66899699999999</v>
      </c>
      <c r="CT256" s="95">
        <f t="shared" si="610"/>
        <v>1217.239472</v>
      </c>
      <c r="CU256" s="95">
        <f t="shared" si="611"/>
        <v>1655.1863969999999</v>
      </c>
      <c r="CV256" s="95">
        <f t="shared" si="612"/>
        <v>2160.5097719999999</v>
      </c>
      <c r="CW256" s="95">
        <f t="shared" si="613"/>
        <v>38.151596999999995</v>
      </c>
      <c r="CX256" s="95">
        <f t="shared" si="614"/>
        <v>139.216272</v>
      </c>
      <c r="CY256" s="95">
        <f t="shared" si="615"/>
        <v>307.657397</v>
      </c>
      <c r="CZ256" s="95">
        <f t="shared" si="616"/>
        <v>543.47497199999998</v>
      </c>
      <c r="DA256" s="95">
        <f t="shared" si="617"/>
        <v>846.66899699999999</v>
      </c>
      <c r="DB256" s="95">
        <f t="shared" si="618"/>
        <v>1217.239472</v>
      </c>
      <c r="DC256" s="95">
        <f t="shared" si="619"/>
        <v>1655.1863969999999</v>
      </c>
      <c r="DD256" s="95">
        <f t="shared" si="620"/>
        <v>2160.5097719999999</v>
      </c>
      <c r="DE256" s="13">
        <f t="shared" si="708"/>
        <v>27.946821333333332</v>
      </c>
      <c r="DF256" s="13">
        <f t="shared" si="709"/>
        <v>102.78682133333334</v>
      </c>
      <c r="DG256" s="13">
        <f t="shared" si="710"/>
        <v>227.75719170370371</v>
      </c>
      <c r="DH256" s="13">
        <f t="shared" si="711"/>
        <v>402.74682133333334</v>
      </c>
      <c r="DI256" s="13">
        <f t="shared" si="621"/>
        <v>627.74202133333335</v>
      </c>
      <c r="DJ256" s="13">
        <f t="shared" si="622"/>
        <v>902.73941392592587</v>
      </c>
      <c r="DK256" s="13">
        <f t="shared" si="623"/>
        <v>1227.7378417414966</v>
      </c>
      <c r="DL256" s="13">
        <f t="shared" si="624"/>
        <v>1602.7368213333334</v>
      </c>
      <c r="DM256" s="95">
        <f t="shared" si="625"/>
        <v>27.946821333333332</v>
      </c>
      <c r="DN256" s="95">
        <f t="shared" si="626"/>
        <v>102.78682133333334</v>
      </c>
      <c r="DO256" s="95">
        <f t="shared" si="627"/>
        <v>227.75719170370371</v>
      </c>
      <c r="DP256" s="95">
        <f t="shared" si="628"/>
        <v>402.74682133333334</v>
      </c>
      <c r="DQ256" s="95">
        <f t="shared" si="629"/>
        <v>627.74202133333335</v>
      </c>
      <c r="DR256" s="95">
        <f t="shared" si="630"/>
        <v>902.73941392592587</v>
      </c>
      <c r="DS256" s="95">
        <f t="shared" si="631"/>
        <v>1227.7378417414966</v>
      </c>
      <c r="DT256" s="95">
        <f t="shared" si="632"/>
        <v>1602.7368213333334</v>
      </c>
      <c r="DU256" s="95">
        <f t="shared" si="633"/>
        <v>16.415118666666665</v>
      </c>
      <c r="DV256" s="95">
        <f t="shared" si="634"/>
        <v>51.093879146666666</v>
      </c>
      <c r="DW256" s="95">
        <f t="shared" si="635"/>
        <v>109.00164960592591</v>
      </c>
      <c r="DX256" s="95">
        <f t="shared" si="636"/>
        <v>190.08694426666668</v>
      </c>
      <c r="DY256" s="95">
        <f t="shared" si="637"/>
        <v>294.34342008106665</v>
      </c>
      <c r="DZ256" s="95">
        <f t="shared" si="638"/>
        <v>421.76951188148138</v>
      </c>
      <c r="EA256" s="95">
        <f t="shared" si="639"/>
        <v>572.36468337523809</v>
      </c>
      <c r="EB256" s="95">
        <f t="shared" si="640"/>
        <v>746.12871054666675</v>
      </c>
      <c r="EC256" s="95">
        <f t="shared" si="641"/>
        <v>16.415118666666665</v>
      </c>
      <c r="ED256" s="95">
        <f t="shared" si="642"/>
        <v>51.093879146666666</v>
      </c>
      <c r="EE256" s="95">
        <f t="shared" si="643"/>
        <v>109.00164960592591</v>
      </c>
      <c r="EF256" s="95">
        <f t="shared" si="644"/>
        <v>190.08694426666665</v>
      </c>
      <c r="EG256" s="95">
        <f t="shared" si="645"/>
        <v>294.3434200810666</v>
      </c>
      <c r="EH256" s="95">
        <f t="shared" si="646"/>
        <v>421.76951188148138</v>
      </c>
      <c r="EI256" s="95">
        <f t="shared" si="647"/>
        <v>572.36468337523809</v>
      </c>
      <c r="EJ256" s="95">
        <f t="shared" si="648"/>
        <v>746.12871054666664</v>
      </c>
      <c r="EK256" s="95">
        <f t="shared" si="649"/>
        <v>16.415118666666665</v>
      </c>
      <c r="EL256" s="95">
        <f t="shared" si="650"/>
        <v>51.093879146666666</v>
      </c>
      <c r="EM256" s="95">
        <f t="shared" si="651"/>
        <v>109.00164960592591</v>
      </c>
      <c r="EN256" s="95">
        <f t="shared" si="652"/>
        <v>190.08694426666665</v>
      </c>
      <c r="EO256" s="95">
        <f t="shared" si="653"/>
        <v>294.3434200810666</v>
      </c>
      <c r="EP256" s="95">
        <f t="shared" si="654"/>
        <v>421.76951188148138</v>
      </c>
      <c r="EQ256" s="95">
        <f t="shared" si="655"/>
        <v>572.36468337523809</v>
      </c>
      <c r="ER256" s="95">
        <f t="shared" si="656"/>
        <v>746.12871054666664</v>
      </c>
      <c r="ES256" s="95">
        <f t="shared" si="657"/>
        <v>1</v>
      </c>
      <c r="ET256" s="95">
        <f t="shared" si="658"/>
        <v>1</v>
      </c>
      <c r="EU256" s="95">
        <f t="shared" si="659"/>
        <v>1</v>
      </c>
      <c r="EV256" s="95">
        <f t="shared" si="660"/>
        <v>1</v>
      </c>
      <c r="EW256" s="95">
        <f t="shared" si="661"/>
        <v>1</v>
      </c>
      <c r="EX256" s="95">
        <f t="shared" si="662"/>
        <v>1</v>
      </c>
      <c r="EY256" s="95">
        <f t="shared" si="663"/>
        <v>1</v>
      </c>
      <c r="EZ256" s="95">
        <f t="shared" si="664"/>
        <v>1</v>
      </c>
      <c r="FA256" s="95">
        <f t="shared" si="665"/>
        <v>1</v>
      </c>
      <c r="FB256" s="95">
        <f t="shared" si="666"/>
        <v>1</v>
      </c>
      <c r="FC256" s="95">
        <f t="shared" si="667"/>
        <v>1</v>
      </c>
      <c r="FD256" s="95">
        <f t="shared" si="668"/>
        <v>1</v>
      </c>
      <c r="FE256" s="95">
        <f t="shared" si="669"/>
        <v>1</v>
      </c>
      <c r="FF256" s="95">
        <f t="shared" si="670"/>
        <v>1</v>
      </c>
      <c r="FG256" s="95">
        <f t="shared" si="671"/>
        <v>1</v>
      </c>
      <c r="FH256" s="95">
        <f t="shared" si="672"/>
        <v>1</v>
      </c>
      <c r="FI256" s="95">
        <f t="shared" si="673"/>
        <v>1</v>
      </c>
      <c r="FJ256" s="95">
        <f t="shared" si="674"/>
        <v>1</v>
      </c>
      <c r="FK256" s="95">
        <f t="shared" si="675"/>
        <v>1</v>
      </c>
      <c r="FL256" s="95">
        <f t="shared" si="676"/>
        <v>1</v>
      </c>
      <c r="FM256" s="95">
        <f t="shared" si="677"/>
        <v>1</v>
      </c>
      <c r="FN256" s="95">
        <f t="shared" si="678"/>
        <v>1</v>
      </c>
      <c r="FO256" s="95">
        <f t="shared" si="679"/>
        <v>1</v>
      </c>
      <c r="FP256" s="95">
        <f t="shared" si="680"/>
        <v>1</v>
      </c>
      <c r="FQ256" s="115">
        <f t="shared" si="681"/>
        <v>1.2572714196355061</v>
      </c>
      <c r="FR256" s="115">
        <f t="shared" si="682"/>
        <v>1.2511748366751823</v>
      </c>
      <c r="FS256" s="115">
        <f t="shared" si="683"/>
        <v>1.2504319206732299</v>
      </c>
      <c r="FT256" s="115">
        <f t="shared" si="684"/>
        <v>1.2502015519523348</v>
      </c>
      <c r="FU256" s="115">
        <f t="shared" si="685"/>
        <v>1.2501001593566983</v>
      </c>
      <c r="FV256" s="115">
        <f t="shared" si="686"/>
        <v>1.2500464730191576</v>
      </c>
      <c r="FW256" s="115">
        <f t="shared" si="687"/>
        <v>1.250014575526994</v>
      </c>
      <c r="FX256" s="115">
        <f t="shared" si="688"/>
        <v>1.2499940636120608</v>
      </c>
      <c r="FZ256" s="90">
        <f t="shared" si="712"/>
        <v>1.2499940636120608</v>
      </c>
      <c r="GC256" s="35"/>
      <c r="GI256" s="31"/>
      <c r="GJ256" s="31"/>
      <c r="GK256" s="31"/>
    </row>
    <row r="257" spans="24:193" x14ac:dyDescent="0.3">
      <c r="X257" s="118">
        <v>2.5</v>
      </c>
      <c r="Y257" s="118">
        <v>10</v>
      </c>
      <c r="Z257" s="40">
        <v>1.7999999999999999E-2</v>
      </c>
      <c r="AA257" s="40">
        <v>10000000</v>
      </c>
      <c r="AB257" s="40">
        <v>10000000</v>
      </c>
      <c r="AC257" s="98">
        <v>3900000</v>
      </c>
      <c r="AD257" s="42">
        <v>0.33</v>
      </c>
      <c r="AE257" s="42">
        <v>0.33</v>
      </c>
      <c r="AF257" s="41">
        <v>1.7999999999999999E-2</v>
      </c>
      <c r="AG257" s="40">
        <v>10000000</v>
      </c>
      <c r="AH257" s="40">
        <v>10000000</v>
      </c>
      <c r="AI257" s="98">
        <v>3900000</v>
      </c>
      <c r="AJ257" s="42">
        <v>0.33</v>
      </c>
      <c r="AK257" s="42">
        <v>0.33</v>
      </c>
      <c r="AL257" s="42">
        <f>AL250</f>
        <v>0.80259999999999998</v>
      </c>
      <c r="AM257" s="40">
        <v>6000</v>
      </c>
      <c r="AN257" s="40">
        <f>AN250</f>
        <v>10000</v>
      </c>
      <c r="AO257" s="40">
        <f>AO250</f>
        <v>10000</v>
      </c>
      <c r="AP257" s="42">
        <v>0.03</v>
      </c>
      <c r="AQ257" s="42">
        <v>0.03</v>
      </c>
      <c r="AR257" s="4">
        <f t="shared" si="689"/>
        <v>0.8206</v>
      </c>
      <c r="AS257" s="11">
        <f t="shared" si="690"/>
        <v>0.25</v>
      </c>
      <c r="AT257" s="15">
        <f t="shared" si="691"/>
        <v>68010.989114577489</v>
      </c>
      <c r="AU257" s="19">
        <f t="shared" si="692"/>
        <v>0.80004601538355813</v>
      </c>
      <c r="AV257" s="13">
        <f t="shared" si="693"/>
        <v>0.5</v>
      </c>
      <c r="AW257" s="11">
        <f t="shared" si="694"/>
        <v>1</v>
      </c>
      <c r="AX257" s="11">
        <f t="shared" si="695"/>
        <v>0.8911</v>
      </c>
      <c r="AY257" s="11">
        <f t="shared" si="696"/>
        <v>201997.53114128605</v>
      </c>
      <c r="AZ257" s="11">
        <f t="shared" si="697"/>
        <v>1</v>
      </c>
      <c r="BA257" s="11">
        <f t="shared" si="698"/>
        <v>0.34752899999999998</v>
      </c>
      <c r="BB257" s="11">
        <f t="shared" si="699"/>
        <v>1.025058</v>
      </c>
      <c r="BC257" s="11">
        <f t="shared" si="700"/>
        <v>0.99909999999999999</v>
      </c>
      <c r="BD257" s="11">
        <f t="shared" si="701"/>
        <v>0.8911</v>
      </c>
      <c r="BE257" s="11">
        <f t="shared" si="702"/>
        <v>201997.53114128605</v>
      </c>
      <c r="BF257" s="11">
        <f t="shared" si="703"/>
        <v>1</v>
      </c>
      <c r="BG257" s="11">
        <f t="shared" si="704"/>
        <v>0.34752899999999998</v>
      </c>
      <c r="BH257" s="11">
        <f t="shared" si="705"/>
        <v>1.025058</v>
      </c>
      <c r="BI257" s="121">
        <f>16*X257^2/(3*BI252^2*Y257^2)</f>
        <v>0.33333333333333331</v>
      </c>
      <c r="BJ257" s="121">
        <f>16*X257^2/(3*BJ252^2*Y257^2)</f>
        <v>8.3333333333333329E-2</v>
      </c>
      <c r="BK257" s="121">
        <f>16*X257^2/(3*BK252^2*Y257^2)</f>
        <v>3.7037037037037035E-2</v>
      </c>
      <c r="BL257" s="121">
        <f>16*X257^2/(3*BL252^2*Y257^2)</f>
        <v>2.0833333333333332E-2</v>
      </c>
      <c r="BM257" s="121">
        <f>16*X257^2/(3*BM252^2*Y257^2)</f>
        <v>1.3333333333333334E-2</v>
      </c>
      <c r="BN257" s="121">
        <f>16*X257^2/(3*BN252^2*Y257^2)</f>
        <v>9.2592592592592587E-3</v>
      </c>
      <c r="BO257" s="121">
        <f>16*X257^2/(3*BO252^2*Y257^2)</f>
        <v>6.8027210884353739E-3</v>
      </c>
      <c r="BP257" s="121">
        <f>16*X257^2/(3*BP252^2*Y257^2)</f>
        <v>5.208333333333333E-3</v>
      </c>
      <c r="BQ257" s="121">
        <f t="shared" si="706"/>
        <v>1.3333333333333333</v>
      </c>
      <c r="BR257" s="121">
        <f t="shared" si="597"/>
        <v>1.3333333333333333</v>
      </c>
      <c r="BS257" s="121">
        <f t="shared" si="597"/>
        <v>1.3333333333333333</v>
      </c>
      <c r="BT257" s="121">
        <f t="shared" si="597"/>
        <v>1.3333333333333333</v>
      </c>
      <c r="BU257" s="121">
        <f t="shared" si="597"/>
        <v>1.3333333333333333</v>
      </c>
      <c r="BV257" s="121">
        <f t="shared" si="597"/>
        <v>1.3333333333333333</v>
      </c>
      <c r="BW257" s="121">
        <f t="shared" si="597"/>
        <v>1.3333333333333333</v>
      </c>
      <c r="BX257" s="121">
        <f t="shared" si="597"/>
        <v>1.3333333333333333</v>
      </c>
      <c r="BY257" s="121">
        <f>(BI252^2*Y257^2)/X257^2</f>
        <v>16</v>
      </c>
      <c r="BZ257" s="121">
        <f>(BJ252^2*Y257^2)/X257^2</f>
        <v>64</v>
      </c>
      <c r="CA257" s="121">
        <f>(BK252^2*Y257^2)/X257^2</f>
        <v>144</v>
      </c>
      <c r="CB257" s="121">
        <f>(BL252^2*Y257^2)/X257^2</f>
        <v>256</v>
      </c>
      <c r="CC257" s="121">
        <f>(BM252^2*Y257^2)/X257^2</f>
        <v>400</v>
      </c>
      <c r="CD257" s="121">
        <f>(BN252^2*Y257^2)/X257^2</f>
        <v>576</v>
      </c>
      <c r="CE257" s="121">
        <f>(BO252^2*Y257^2)/X257^2</f>
        <v>784</v>
      </c>
      <c r="CF257" s="121">
        <f>(BP252^2*Y257^2)/X257^2</f>
        <v>1024</v>
      </c>
      <c r="CG257" s="121">
        <f t="shared" si="707"/>
        <v>8.3333333333333329E-2</v>
      </c>
      <c r="CH257" s="121">
        <f t="shared" si="598"/>
        <v>2.0833333333333332E-2</v>
      </c>
      <c r="CI257" s="121">
        <f t="shared" si="599"/>
        <v>9.2592592592592587E-3</v>
      </c>
      <c r="CJ257" s="121">
        <f t="shared" si="600"/>
        <v>5.208333333333333E-3</v>
      </c>
      <c r="CK257" s="121">
        <f t="shared" si="601"/>
        <v>3.3333333333333335E-3</v>
      </c>
      <c r="CL257" s="121">
        <f t="shared" si="602"/>
        <v>2.3148148148148147E-3</v>
      </c>
      <c r="CM257" s="121">
        <f t="shared" si="603"/>
        <v>1.7006802721088435E-3</v>
      </c>
      <c r="CN257" s="121">
        <f t="shared" si="604"/>
        <v>1.3020833333333333E-3</v>
      </c>
      <c r="CO257" s="95">
        <f t="shared" si="605"/>
        <v>26.023835999999999</v>
      </c>
      <c r="CP257" s="95">
        <f t="shared" si="606"/>
        <v>90.705228000000005</v>
      </c>
      <c r="CQ257" s="95">
        <f t="shared" si="607"/>
        <v>198.50754799999999</v>
      </c>
      <c r="CR257" s="95">
        <f t="shared" si="608"/>
        <v>349.43079599999999</v>
      </c>
      <c r="CS257" s="95">
        <f t="shared" si="609"/>
        <v>543.47497199999998</v>
      </c>
      <c r="CT257" s="95">
        <f t="shared" si="610"/>
        <v>780.64007599999991</v>
      </c>
      <c r="CU257" s="95">
        <f t="shared" si="611"/>
        <v>1060.9261080000001</v>
      </c>
      <c r="CV257" s="95">
        <f t="shared" si="612"/>
        <v>1384.3330679999999</v>
      </c>
      <c r="CW257" s="95">
        <f t="shared" si="613"/>
        <v>26.023835999999999</v>
      </c>
      <c r="CX257" s="95">
        <f t="shared" si="614"/>
        <v>90.705228000000005</v>
      </c>
      <c r="CY257" s="95">
        <f t="shared" si="615"/>
        <v>198.50754799999999</v>
      </c>
      <c r="CZ257" s="95">
        <f t="shared" si="616"/>
        <v>349.43079599999999</v>
      </c>
      <c r="DA257" s="95">
        <f t="shared" si="617"/>
        <v>543.47497199999998</v>
      </c>
      <c r="DB257" s="95">
        <f t="shared" si="618"/>
        <v>780.64007599999991</v>
      </c>
      <c r="DC257" s="95">
        <f t="shared" si="619"/>
        <v>1060.9261080000001</v>
      </c>
      <c r="DD257" s="95">
        <f t="shared" si="620"/>
        <v>1384.3330679999999</v>
      </c>
      <c r="DE257" s="13">
        <f t="shared" si="708"/>
        <v>19.066821333333333</v>
      </c>
      <c r="DF257" s="13">
        <f t="shared" si="709"/>
        <v>66.816821333333337</v>
      </c>
      <c r="DG257" s="13">
        <f t="shared" si="710"/>
        <v>146.77052503703703</v>
      </c>
      <c r="DH257" s="13">
        <f t="shared" si="711"/>
        <v>258.75432133333334</v>
      </c>
      <c r="DI257" s="13">
        <f t="shared" si="621"/>
        <v>402.74682133333334</v>
      </c>
      <c r="DJ257" s="13">
        <f t="shared" si="622"/>
        <v>578.7427472592592</v>
      </c>
      <c r="DK257" s="13">
        <f t="shared" si="623"/>
        <v>786.7402907210884</v>
      </c>
      <c r="DL257" s="13">
        <f t="shared" si="624"/>
        <v>1026.7386963333333</v>
      </c>
      <c r="DM257" s="95">
        <f t="shared" si="625"/>
        <v>19.066821333333333</v>
      </c>
      <c r="DN257" s="95">
        <f t="shared" si="626"/>
        <v>66.816821333333337</v>
      </c>
      <c r="DO257" s="95">
        <f t="shared" si="627"/>
        <v>146.77052503703703</v>
      </c>
      <c r="DP257" s="95">
        <f t="shared" si="628"/>
        <v>258.75432133333334</v>
      </c>
      <c r="DQ257" s="95">
        <f t="shared" si="629"/>
        <v>402.74682133333334</v>
      </c>
      <c r="DR257" s="95">
        <f t="shared" si="630"/>
        <v>578.7427472592592</v>
      </c>
      <c r="DS257" s="95">
        <f t="shared" si="631"/>
        <v>786.7402907210884</v>
      </c>
      <c r="DT257" s="95">
        <f t="shared" si="632"/>
        <v>1026.7386963333333</v>
      </c>
      <c r="DU257" s="95">
        <f t="shared" si="633"/>
        <v>12.300375306666666</v>
      </c>
      <c r="DV257" s="95">
        <f t="shared" si="634"/>
        <v>34.426388306666666</v>
      </c>
      <c r="DW257" s="95">
        <f t="shared" si="635"/>
        <v>71.474695899259245</v>
      </c>
      <c r="DX257" s="95">
        <f t="shared" si="636"/>
        <v>123.36485155666665</v>
      </c>
      <c r="DY257" s="95">
        <f t="shared" si="637"/>
        <v>190.08694426666668</v>
      </c>
      <c r="DZ257" s="95">
        <f t="shared" si="638"/>
        <v>271.63852845481472</v>
      </c>
      <c r="EA257" s="95">
        <f t="shared" si="639"/>
        <v>368.01876616380946</v>
      </c>
      <c r="EB257" s="95">
        <f t="shared" si="640"/>
        <v>479.22730736916657</v>
      </c>
      <c r="EC257" s="95">
        <f t="shared" si="641"/>
        <v>12.300375306666666</v>
      </c>
      <c r="ED257" s="95">
        <f t="shared" si="642"/>
        <v>34.426388306666666</v>
      </c>
      <c r="EE257" s="95">
        <f t="shared" si="643"/>
        <v>71.474695899259245</v>
      </c>
      <c r="EF257" s="95">
        <f t="shared" si="644"/>
        <v>123.36485155666665</v>
      </c>
      <c r="EG257" s="95">
        <f t="shared" si="645"/>
        <v>190.08694426666665</v>
      </c>
      <c r="EH257" s="95">
        <f t="shared" si="646"/>
        <v>271.63852845481472</v>
      </c>
      <c r="EI257" s="95">
        <f t="shared" si="647"/>
        <v>368.01876616380946</v>
      </c>
      <c r="EJ257" s="95">
        <f t="shared" si="648"/>
        <v>479.22730736916662</v>
      </c>
      <c r="EK257" s="95">
        <f t="shared" si="649"/>
        <v>12.300375306666666</v>
      </c>
      <c r="EL257" s="95">
        <f t="shared" si="650"/>
        <v>34.426388306666666</v>
      </c>
      <c r="EM257" s="95">
        <f t="shared" si="651"/>
        <v>71.474695899259245</v>
      </c>
      <c r="EN257" s="95">
        <f t="shared" si="652"/>
        <v>123.36485155666665</v>
      </c>
      <c r="EO257" s="95">
        <f t="shared" si="653"/>
        <v>190.08694426666665</v>
      </c>
      <c r="EP257" s="95">
        <f t="shared" si="654"/>
        <v>271.63852845481472</v>
      </c>
      <c r="EQ257" s="95">
        <f t="shared" si="655"/>
        <v>368.01876616380946</v>
      </c>
      <c r="ER257" s="95">
        <f t="shared" si="656"/>
        <v>479.22730736916662</v>
      </c>
      <c r="ES257" s="95">
        <f t="shared" si="657"/>
        <v>1</v>
      </c>
      <c r="ET257" s="95">
        <f t="shared" si="658"/>
        <v>1</v>
      </c>
      <c r="EU257" s="95">
        <f t="shared" si="659"/>
        <v>1</v>
      </c>
      <c r="EV257" s="95">
        <f t="shared" si="660"/>
        <v>1</v>
      </c>
      <c r="EW257" s="95">
        <f t="shared" si="661"/>
        <v>1</v>
      </c>
      <c r="EX257" s="95">
        <f t="shared" si="662"/>
        <v>1</v>
      </c>
      <c r="EY257" s="95">
        <f t="shared" si="663"/>
        <v>1</v>
      </c>
      <c r="EZ257" s="95">
        <f t="shared" si="664"/>
        <v>1</v>
      </c>
      <c r="FA257" s="95">
        <f t="shared" si="665"/>
        <v>1</v>
      </c>
      <c r="FB257" s="95">
        <f t="shared" si="666"/>
        <v>1</v>
      </c>
      <c r="FC257" s="95">
        <f t="shared" si="667"/>
        <v>1</v>
      </c>
      <c r="FD257" s="95">
        <f t="shared" si="668"/>
        <v>1</v>
      </c>
      <c r="FE257" s="95">
        <f t="shared" si="669"/>
        <v>1</v>
      </c>
      <c r="FF257" s="95">
        <f t="shared" si="670"/>
        <v>1</v>
      </c>
      <c r="FG257" s="95">
        <f t="shared" si="671"/>
        <v>1</v>
      </c>
      <c r="FH257" s="95">
        <f t="shared" si="672"/>
        <v>1</v>
      </c>
      <c r="FI257" s="95">
        <f t="shared" si="673"/>
        <v>1</v>
      </c>
      <c r="FJ257" s="95">
        <f t="shared" si="674"/>
        <v>1</v>
      </c>
      <c r="FK257" s="95">
        <f t="shared" si="675"/>
        <v>1</v>
      </c>
      <c r="FL257" s="95">
        <f t="shared" si="676"/>
        <v>1</v>
      </c>
      <c r="FM257" s="95">
        <f t="shared" si="677"/>
        <v>1</v>
      </c>
      <c r="FN257" s="95">
        <f t="shared" si="678"/>
        <v>1</v>
      </c>
      <c r="FO257" s="95">
        <f t="shared" si="679"/>
        <v>1</v>
      </c>
      <c r="FP257" s="95">
        <f t="shared" si="680"/>
        <v>1</v>
      </c>
      <c r="FQ257" s="115">
        <f t="shared" si="681"/>
        <v>1.2639775578079731</v>
      </c>
      <c r="FR257" s="115">
        <f t="shared" si="682"/>
        <v>1.2520534711404192</v>
      </c>
      <c r="FS257" s="115">
        <f t="shared" si="683"/>
        <v>1.250750753491952</v>
      </c>
      <c r="FT257" s="115">
        <f t="shared" si="684"/>
        <v>1.2503666122919375</v>
      </c>
      <c r="FU257" s="115">
        <f t="shared" si="685"/>
        <v>1.2502015519523348</v>
      </c>
      <c r="FV257" s="115">
        <f t="shared" si="686"/>
        <v>1.2501152804732694</v>
      </c>
      <c r="FW257" s="115">
        <f t="shared" si="687"/>
        <v>1.2500644168128516</v>
      </c>
      <c r="FX257" s="115">
        <f t="shared" si="688"/>
        <v>1.2500318698190775</v>
      </c>
      <c r="FZ257" s="90">
        <f t="shared" si="712"/>
        <v>1.2500318698190775</v>
      </c>
      <c r="GC257" s="35"/>
      <c r="GI257" s="31"/>
      <c r="GJ257" s="31"/>
      <c r="GK257" s="31"/>
    </row>
    <row r="258" spans="24:193" x14ac:dyDescent="0.3">
      <c r="X258" s="118">
        <v>3</v>
      </c>
      <c r="Y258" s="118">
        <v>10</v>
      </c>
      <c r="Z258" s="40">
        <v>1.7999999999999999E-2</v>
      </c>
      <c r="AA258" s="40">
        <v>10000000</v>
      </c>
      <c r="AB258" s="40">
        <v>10000000</v>
      </c>
      <c r="AC258" s="98">
        <v>3900000</v>
      </c>
      <c r="AD258" s="42">
        <v>0.33</v>
      </c>
      <c r="AE258" s="42">
        <v>0.33</v>
      </c>
      <c r="AF258" s="41">
        <v>1.7999999999999999E-2</v>
      </c>
      <c r="AG258" s="40">
        <v>10000000</v>
      </c>
      <c r="AH258" s="40">
        <v>10000000</v>
      </c>
      <c r="AI258" s="98">
        <v>3900000</v>
      </c>
      <c r="AJ258" s="42">
        <v>0.33</v>
      </c>
      <c r="AK258" s="42">
        <v>0.33</v>
      </c>
      <c r="AL258" s="42">
        <f>AL250</f>
        <v>0.80259999999999998</v>
      </c>
      <c r="AM258" s="40">
        <v>6000</v>
      </c>
      <c r="AN258" s="40">
        <f>AN250</f>
        <v>10000</v>
      </c>
      <c r="AO258" s="40">
        <f>AO250</f>
        <v>10000</v>
      </c>
      <c r="AP258" s="42">
        <v>0.03</v>
      </c>
      <c r="AQ258" s="42">
        <v>0.03</v>
      </c>
      <c r="AR258" s="4">
        <f t="shared" si="689"/>
        <v>0.8206</v>
      </c>
      <c r="AS258" s="11">
        <f t="shared" si="690"/>
        <v>0.3</v>
      </c>
      <c r="AT258" s="15">
        <f t="shared" si="691"/>
        <v>68010.989114577489</v>
      </c>
      <c r="AU258" s="19">
        <f t="shared" si="692"/>
        <v>0.80004601538355813</v>
      </c>
      <c r="AV258" s="13">
        <f t="shared" si="693"/>
        <v>0.5</v>
      </c>
      <c r="AW258" s="11">
        <f t="shared" si="694"/>
        <v>1</v>
      </c>
      <c r="AX258" s="11">
        <f t="shared" si="695"/>
        <v>0.8911</v>
      </c>
      <c r="AY258" s="11">
        <f t="shared" si="696"/>
        <v>201997.53114128605</v>
      </c>
      <c r="AZ258" s="11">
        <f t="shared" si="697"/>
        <v>1</v>
      </c>
      <c r="BA258" s="11">
        <f t="shared" si="698"/>
        <v>0.34752899999999998</v>
      </c>
      <c r="BB258" s="11">
        <f t="shared" si="699"/>
        <v>1.025058</v>
      </c>
      <c r="BC258" s="11">
        <f t="shared" si="700"/>
        <v>0.99909999999999999</v>
      </c>
      <c r="BD258" s="11">
        <f t="shared" si="701"/>
        <v>0.8911</v>
      </c>
      <c r="BE258" s="11">
        <f t="shared" si="702"/>
        <v>201997.53114128605</v>
      </c>
      <c r="BF258" s="11">
        <f t="shared" si="703"/>
        <v>1</v>
      </c>
      <c r="BG258" s="11">
        <f t="shared" si="704"/>
        <v>0.34752899999999998</v>
      </c>
      <c r="BH258" s="11">
        <f t="shared" si="705"/>
        <v>1.025058</v>
      </c>
      <c r="BI258" s="121">
        <f>16*X258^2/(3*BI252^2*Y258^2)</f>
        <v>0.48</v>
      </c>
      <c r="BJ258" s="121">
        <f>16*X258^2/(3*BJ252^2*Y258^2)</f>
        <v>0.12</v>
      </c>
      <c r="BK258" s="121">
        <f>16*X258^2/(3*BK252^2*Y258^2)</f>
        <v>5.3333333333333337E-2</v>
      </c>
      <c r="BL258" s="121">
        <f>16*X258^2/(3*BL252^2*Y258^2)</f>
        <v>0.03</v>
      </c>
      <c r="BM258" s="121">
        <f>16*X258^2/(3*BM252^2*Y258^2)</f>
        <v>1.9199999999999998E-2</v>
      </c>
      <c r="BN258" s="121">
        <f>16*X258^2/(3*BN252^2*Y258^2)</f>
        <v>1.3333333333333334E-2</v>
      </c>
      <c r="BO258" s="121">
        <f>16*X258^2/(3*BO252^2*Y258^2)</f>
        <v>9.7959183673469383E-3</v>
      </c>
      <c r="BP258" s="121">
        <f>16*X258^2/(3*BP252^2*Y258^2)</f>
        <v>7.4999999999999997E-3</v>
      </c>
      <c r="BQ258" s="121">
        <f t="shared" si="706"/>
        <v>1.3333333333333333</v>
      </c>
      <c r="BR258" s="121">
        <f t="shared" si="597"/>
        <v>1.3333333333333333</v>
      </c>
      <c r="BS258" s="121">
        <f t="shared" si="597"/>
        <v>1.3333333333333333</v>
      </c>
      <c r="BT258" s="121">
        <f t="shared" si="597"/>
        <v>1.3333333333333333</v>
      </c>
      <c r="BU258" s="121">
        <f t="shared" si="597"/>
        <v>1.3333333333333333</v>
      </c>
      <c r="BV258" s="121">
        <f t="shared" si="597"/>
        <v>1.3333333333333333</v>
      </c>
      <c r="BW258" s="121">
        <f t="shared" si="597"/>
        <v>1.3333333333333333</v>
      </c>
      <c r="BX258" s="121">
        <f t="shared" si="597"/>
        <v>1.3333333333333333</v>
      </c>
      <c r="BY258" s="121">
        <f>(BI252^2*Y258^2)/X258^2</f>
        <v>11.111111111111111</v>
      </c>
      <c r="BZ258" s="121">
        <f>(BJ252^2*Y258^2)/X258^2</f>
        <v>44.444444444444443</v>
      </c>
      <c r="CA258" s="121">
        <f>(BK252^2*Y258^2)/X258^2</f>
        <v>100</v>
      </c>
      <c r="CB258" s="121">
        <f>(BL252^2*Y258^2)/X258^2</f>
        <v>177.77777777777777</v>
      </c>
      <c r="CC258" s="121">
        <f>(BM252^2*Y258^2)/X258^2</f>
        <v>277.77777777777777</v>
      </c>
      <c r="CD258" s="121">
        <f>(BN252^2*Y258^2)/X258^2</f>
        <v>400</v>
      </c>
      <c r="CE258" s="121">
        <f>(BO252^2*Y258^2)/X258^2</f>
        <v>544.44444444444446</v>
      </c>
      <c r="CF258" s="121">
        <f>(BP252^2*Y258^2)/X258^2</f>
        <v>711.11111111111109</v>
      </c>
      <c r="CG258" s="121">
        <f t="shared" si="707"/>
        <v>0.12</v>
      </c>
      <c r="CH258" s="121">
        <f t="shared" si="598"/>
        <v>0.03</v>
      </c>
      <c r="CI258" s="121">
        <f t="shared" si="599"/>
        <v>1.3333333333333334E-2</v>
      </c>
      <c r="CJ258" s="121">
        <f t="shared" si="600"/>
        <v>7.4999999999999997E-3</v>
      </c>
      <c r="CK258" s="121">
        <f t="shared" si="601"/>
        <v>4.7999999999999996E-3</v>
      </c>
      <c r="CL258" s="121">
        <f t="shared" si="602"/>
        <v>3.3333333333333335E-3</v>
      </c>
      <c r="CM258" s="121">
        <f t="shared" si="603"/>
        <v>2.4489795918367346E-3</v>
      </c>
      <c r="CN258" s="121">
        <f t="shared" si="604"/>
        <v>1.8749999999999999E-3</v>
      </c>
      <c r="CO258" s="95">
        <f t="shared" si="605"/>
        <v>19.435916444444445</v>
      </c>
      <c r="CP258" s="95">
        <f t="shared" si="606"/>
        <v>64.353549777777772</v>
      </c>
      <c r="CQ258" s="95">
        <f t="shared" si="607"/>
        <v>139.216272</v>
      </c>
      <c r="CR258" s="95">
        <f t="shared" si="608"/>
        <v>244.02408311111111</v>
      </c>
      <c r="CS258" s="95">
        <f t="shared" si="609"/>
        <v>378.77698311111112</v>
      </c>
      <c r="CT258" s="95">
        <f t="shared" si="610"/>
        <v>543.47497199999998</v>
      </c>
      <c r="CU258" s="95">
        <f t="shared" si="611"/>
        <v>738.11804977777774</v>
      </c>
      <c r="CV258" s="95">
        <f t="shared" si="612"/>
        <v>962.70621644444441</v>
      </c>
      <c r="CW258" s="95">
        <f t="shared" si="613"/>
        <v>19.435916444444445</v>
      </c>
      <c r="CX258" s="95">
        <f t="shared" si="614"/>
        <v>64.353549777777772</v>
      </c>
      <c r="CY258" s="95">
        <f t="shared" si="615"/>
        <v>139.216272</v>
      </c>
      <c r="CZ258" s="95">
        <f t="shared" si="616"/>
        <v>244.02408311111111</v>
      </c>
      <c r="DA258" s="95">
        <f t="shared" si="617"/>
        <v>378.77698311111112</v>
      </c>
      <c r="DB258" s="95">
        <f t="shared" si="618"/>
        <v>543.47497199999998</v>
      </c>
      <c r="DC258" s="95">
        <f t="shared" si="619"/>
        <v>738.11804977777774</v>
      </c>
      <c r="DD258" s="95">
        <f t="shared" si="620"/>
        <v>962.70621644444441</v>
      </c>
      <c r="DE258" s="13">
        <f t="shared" si="708"/>
        <v>14.324599111111111</v>
      </c>
      <c r="DF258" s="13">
        <f t="shared" si="709"/>
        <v>47.297932444444442</v>
      </c>
      <c r="DG258" s="13">
        <f t="shared" si="710"/>
        <v>102.78682133333334</v>
      </c>
      <c r="DH258" s="13">
        <f t="shared" si="711"/>
        <v>180.54126577777777</v>
      </c>
      <c r="DI258" s="13">
        <f t="shared" si="621"/>
        <v>280.53046577777775</v>
      </c>
      <c r="DJ258" s="13">
        <f t="shared" si="622"/>
        <v>402.74682133333334</v>
      </c>
      <c r="DK258" s="13">
        <f t="shared" si="623"/>
        <v>547.18772836281175</v>
      </c>
      <c r="DL258" s="13">
        <f t="shared" si="624"/>
        <v>713.8520991111111</v>
      </c>
      <c r="DM258" s="95">
        <f t="shared" si="625"/>
        <v>14.324599111111111</v>
      </c>
      <c r="DN258" s="95">
        <f t="shared" si="626"/>
        <v>47.297932444444442</v>
      </c>
      <c r="DO258" s="95">
        <f t="shared" si="627"/>
        <v>102.78682133333334</v>
      </c>
      <c r="DP258" s="95">
        <f t="shared" si="628"/>
        <v>180.54126577777777</v>
      </c>
      <c r="DQ258" s="95">
        <f t="shared" si="629"/>
        <v>280.53046577777775</v>
      </c>
      <c r="DR258" s="95">
        <f t="shared" si="630"/>
        <v>402.74682133333334</v>
      </c>
      <c r="DS258" s="95">
        <f t="shared" si="631"/>
        <v>547.18772836281175</v>
      </c>
      <c r="DT258" s="95">
        <f t="shared" si="632"/>
        <v>713.8520991111111</v>
      </c>
      <c r="DU258" s="95">
        <f t="shared" si="633"/>
        <v>10.10296231111111</v>
      </c>
      <c r="DV258" s="95">
        <f t="shared" si="634"/>
        <v>25.38188172444444</v>
      </c>
      <c r="DW258" s="95">
        <f t="shared" si="635"/>
        <v>51.093879146666666</v>
      </c>
      <c r="DX258" s="95">
        <f t="shared" si="636"/>
        <v>87.123111577777749</v>
      </c>
      <c r="DY258" s="95">
        <f t="shared" si="637"/>
        <v>133.45530716017774</v>
      </c>
      <c r="DZ258" s="95">
        <f t="shared" si="638"/>
        <v>190.08694426666668</v>
      </c>
      <c r="EA258" s="95">
        <f t="shared" si="639"/>
        <v>257.01681623873009</v>
      </c>
      <c r="EB258" s="95">
        <f t="shared" si="640"/>
        <v>334.24441904111103</v>
      </c>
      <c r="EC258" s="95">
        <f t="shared" si="641"/>
        <v>10.10296231111111</v>
      </c>
      <c r="ED258" s="95">
        <f t="shared" si="642"/>
        <v>25.38188172444444</v>
      </c>
      <c r="EE258" s="95">
        <f t="shared" si="643"/>
        <v>51.093879146666666</v>
      </c>
      <c r="EF258" s="95">
        <f t="shared" si="644"/>
        <v>87.123111577777763</v>
      </c>
      <c r="EG258" s="95">
        <f t="shared" si="645"/>
        <v>133.45530716017777</v>
      </c>
      <c r="EH258" s="95">
        <f t="shared" si="646"/>
        <v>190.08694426666665</v>
      </c>
      <c r="EI258" s="95">
        <f t="shared" si="647"/>
        <v>257.01681623873009</v>
      </c>
      <c r="EJ258" s="95">
        <f t="shared" si="648"/>
        <v>334.24441904111103</v>
      </c>
      <c r="EK258" s="95">
        <f t="shared" si="649"/>
        <v>10.10296231111111</v>
      </c>
      <c r="EL258" s="95">
        <f t="shared" si="650"/>
        <v>25.38188172444444</v>
      </c>
      <c r="EM258" s="95">
        <f t="shared" si="651"/>
        <v>51.093879146666666</v>
      </c>
      <c r="EN258" s="95">
        <f t="shared" si="652"/>
        <v>87.123111577777763</v>
      </c>
      <c r="EO258" s="95">
        <f t="shared" si="653"/>
        <v>133.45530716017777</v>
      </c>
      <c r="EP258" s="95">
        <f t="shared" si="654"/>
        <v>190.08694426666665</v>
      </c>
      <c r="EQ258" s="95">
        <f t="shared" si="655"/>
        <v>257.01681623873009</v>
      </c>
      <c r="ER258" s="95">
        <f t="shared" si="656"/>
        <v>334.24441904111103</v>
      </c>
      <c r="ES258" s="95">
        <f t="shared" si="657"/>
        <v>1</v>
      </c>
      <c r="ET258" s="95">
        <f t="shared" si="658"/>
        <v>1</v>
      </c>
      <c r="EU258" s="95">
        <f t="shared" si="659"/>
        <v>1</v>
      </c>
      <c r="EV258" s="95">
        <f t="shared" si="660"/>
        <v>1</v>
      </c>
      <c r="EW258" s="95">
        <f t="shared" si="661"/>
        <v>1</v>
      </c>
      <c r="EX258" s="95">
        <f t="shared" si="662"/>
        <v>1</v>
      </c>
      <c r="EY258" s="95">
        <f t="shared" si="663"/>
        <v>1</v>
      </c>
      <c r="EZ258" s="95">
        <f t="shared" si="664"/>
        <v>1</v>
      </c>
      <c r="FA258" s="95">
        <f t="shared" si="665"/>
        <v>1</v>
      </c>
      <c r="FB258" s="95">
        <f t="shared" si="666"/>
        <v>1</v>
      </c>
      <c r="FC258" s="95">
        <f t="shared" si="667"/>
        <v>1</v>
      </c>
      <c r="FD258" s="95">
        <f t="shared" si="668"/>
        <v>1</v>
      </c>
      <c r="FE258" s="95">
        <f t="shared" si="669"/>
        <v>0.99999999999999989</v>
      </c>
      <c r="FF258" s="95">
        <f t="shared" si="670"/>
        <v>1</v>
      </c>
      <c r="FG258" s="95">
        <f t="shared" si="671"/>
        <v>1</v>
      </c>
      <c r="FH258" s="95">
        <f t="shared" si="672"/>
        <v>1</v>
      </c>
      <c r="FI258" s="95">
        <f t="shared" si="673"/>
        <v>1</v>
      </c>
      <c r="FJ258" s="95">
        <f t="shared" si="674"/>
        <v>1</v>
      </c>
      <c r="FK258" s="95">
        <f t="shared" si="675"/>
        <v>1</v>
      </c>
      <c r="FL258" s="95">
        <f t="shared" si="676"/>
        <v>1</v>
      </c>
      <c r="FM258" s="95">
        <f t="shared" si="677"/>
        <v>1</v>
      </c>
      <c r="FN258" s="95">
        <f t="shared" si="678"/>
        <v>1</v>
      </c>
      <c r="FO258" s="95">
        <f t="shared" si="679"/>
        <v>1</v>
      </c>
      <c r="FP258" s="95">
        <f t="shared" si="680"/>
        <v>1</v>
      </c>
      <c r="FQ258" s="115">
        <f t="shared" si="681"/>
        <v>1.2743692046156203</v>
      </c>
      <c r="FR258" s="115">
        <f t="shared" si="682"/>
        <v>1.2532968471418879</v>
      </c>
      <c r="FS258" s="115">
        <f t="shared" si="683"/>
        <v>1.2511748366751823</v>
      </c>
      <c r="FT258" s="115">
        <f t="shared" si="684"/>
        <v>1.2505793130360199</v>
      </c>
      <c r="FU258" s="115">
        <f t="shared" si="685"/>
        <v>1.2503299774873442</v>
      </c>
      <c r="FV258" s="115">
        <f t="shared" si="686"/>
        <v>1.2502015519523348</v>
      </c>
      <c r="FW258" s="115">
        <f t="shared" si="687"/>
        <v>1.2501265079459409</v>
      </c>
      <c r="FX258" s="115">
        <f t="shared" si="688"/>
        <v>1.2500787658780386</v>
      </c>
      <c r="FZ258" s="90">
        <f t="shared" si="712"/>
        <v>1.2500787658780386</v>
      </c>
      <c r="GC258" s="35"/>
      <c r="GI258" s="31"/>
      <c r="GJ258" s="31"/>
      <c r="GK258" s="31"/>
    </row>
    <row r="259" spans="24:193" x14ac:dyDescent="0.3">
      <c r="X259" s="118">
        <v>3.5</v>
      </c>
      <c r="Y259" s="118">
        <v>10</v>
      </c>
      <c r="Z259" s="40">
        <v>1.7999999999999999E-2</v>
      </c>
      <c r="AA259" s="40">
        <v>10000000</v>
      </c>
      <c r="AB259" s="40">
        <v>10000000</v>
      </c>
      <c r="AC259" s="98">
        <v>3900000</v>
      </c>
      <c r="AD259" s="42">
        <v>0.33</v>
      </c>
      <c r="AE259" s="42">
        <v>0.33</v>
      </c>
      <c r="AF259" s="41">
        <v>1.7999999999999999E-2</v>
      </c>
      <c r="AG259" s="40">
        <v>10000000</v>
      </c>
      <c r="AH259" s="40">
        <v>10000000</v>
      </c>
      <c r="AI259" s="98">
        <v>3900000</v>
      </c>
      <c r="AJ259" s="42">
        <v>0.33</v>
      </c>
      <c r="AK259" s="42">
        <v>0.33</v>
      </c>
      <c r="AL259" s="42">
        <f>AL250</f>
        <v>0.80259999999999998</v>
      </c>
      <c r="AM259" s="40">
        <v>6000</v>
      </c>
      <c r="AN259" s="40">
        <f>AN250</f>
        <v>10000</v>
      </c>
      <c r="AO259" s="40">
        <f>AO250</f>
        <v>10000</v>
      </c>
      <c r="AP259" s="42">
        <v>0.03</v>
      </c>
      <c r="AQ259" s="42">
        <v>0.03</v>
      </c>
      <c r="AR259" s="4">
        <f t="shared" si="689"/>
        <v>0.8206</v>
      </c>
      <c r="AS259" s="11">
        <f t="shared" si="690"/>
        <v>0.35</v>
      </c>
      <c r="AT259" s="15">
        <f t="shared" si="691"/>
        <v>68010.989114577489</v>
      </c>
      <c r="AU259" s="19">
        <f t="shared" si="692"/>
        <v>0.80004601538355813</v>
      </c>
      <c r="AV259" s="13">
        <f t="shared" si="693"/>
        <v>0.5</v>
      </c>
      <c r="AW259" s="11">
        <f t="shared" si="694"/>
        <v>1</v>
      </c>
      <c r="AX259" s="11">
        <f t="shared" si="695"/>
        <v>0.8911</v>
      </c>
      <c r="AY259" s="11">
        <f t="shared" si="696"/>
        <v>201997.53114128605</v>
      </c>
      <c r="AZ259" s="11">
        <f t="shared" si="697"/>
        <v>1</v>
      </c>
      <c r="BA259" s="11">
        <f t="shared" si="698"/>
        <v>0.34752899999999998</v>
      </c>
      <c r="BB259" s="11">
        <f t="shared" si="699"/>
        <v>1.025058</v>
      </c>
      <c r="BC259" s="11">
        <f t="shared" si="700"/>
        <v>0.99909999999999999</v>
      </c>
      <c r="BD259" s="11">
        <f t="shared" si="701"/>
        <v>0.8911</v>
      </c>
      <c r="BE259" s="11">
        <f t="shared" si="702"/>
        <v>201997.53114128605</v>
      </c>
      <c r="BF259" s="11">
        <f t="shared" si="703"/>
        <v>1</v>
      </c>
      <c r="BG259" s="11">
        <f t="shared" si="704"/>
        <v>0.34752899999999998</v>
      </c>
      <c r="BH259" s="11">
        <f t="shared" si="705"/>
        <v>1.025058</v>
      </c>
      <c r="BI259" s="121">
        <f>16*X259^2/(3*BI252^2*Y259^2)</f>
        <v>0.65333333333333332</v>
      </c>
      <c r="BJ259" s="121">
        <f>16*X259^2/(3*BJ252^2*Y259^2)</f>
        <v>0.16333333333333333</v>
      </c>
      <c r="BK259" s="121">
        <f>16*X259^2/(3*BK252^2*Y259^2)</f>
        <v>7.2592592592592597E-2</v>
      </c>
      <c r="BL259" s="121">
        <f>16*X259^2/(3*BL252^2*Y259^2)</f>
        <v>4.0833333333333333E-2</v>
      </c>
      <c r="BM259" s="121">
        <f>16*X259^2/(3*BM252^2*Y259^2)</f>
        <v>2.6133333333333335E-2</v>
      </c>
      <c r="BN259" s="121">
        <f>16*X259^2/(3*BN252^2*Y259^2)</f>
        <v>1.8148148148148149E-2</v>
      </c>
      <c r="BO259" s="121">
        <f>16*X259^2/(3*BO252^2*Y259^2)</f>
        <v>1.3333333333333334E-2</v>
      </c>
      <c r="BP259" s="121">
        <f>16*X259^2/(3*BP252^2*Y259^2)</f>
        <v>1.0208333333333333E-2</v>
      </c>
      <c r="BQ259" s="121">
        <f t="shared" si="706"/>
        <v>1.3333333333333333</v>
      </c>
      <c r="BR259" s="121">
        <f t="shared" si="597"/>
        <v>1.3333333333333333</v>
      </c>
      <c r="BS259" s="121">
        <f t="shared" si="597"/>
        <v>1.3333333333333333</v>
      </c>
      <c r="BT259" s="121">
        <f t="shared" si="597"/>
        <v>1.3333333333333333</v>
      </c>
      <c r="BU259" s="121">
        <f t="shared" si="597"/>
        <v>1.3333333333333333</v>
      </c>
      <c r="BV259" s="121">
        <f t="shared" si="597"/>
        <v>1.3333333333333333</v>
      </c>
      <c r="BW259" s="121">
        <f t="shared" si="597"/>
        <v>1.3333333333333333</v>
      </c>
      <c r="BX259" s="121">
        <f t="shared" si="597"/>
        <v>1.3333333333333333</v>
      </c>
      <c r="BY259" s="121">
        <f>(BI252^2*Y259^2)/X259^2</f>
        <v>8.1632653061224492</v>
      </c>
      <c r="BZ259" s="121">
        <f>(BJ252^2*Y259^2)/X259^2</f>
        <v>32.653061224489797</v>
      </c>
      <c r="CA259" s="121">
        <f>(BK252^2*Y259^2)/X259^2</f>
        <v>73.469387755102048</v>
      </c>
      <c r="CB259" s="121">
        <f>(BL252^2*Y259^2)/X259^2</f>
        <v>130.61224489795919</v>
      </c>
      <c r="CC259" s="121">
        <f>(BM252^2*Y259^2)/X259^2</f>
        <v>204.08163265306123</v>
      </c>
      <c r="CD259" s="121">
        <f>(BN252^2*Y259^2)/X259^2</f>
        <v>293.87755102040819</v>
      </c>
      <c r="CE259" s="121">
        <f>(BO252^2*Y259^2)/X259^2</f>
        <v>400</v>
      </c>
      <c r="CF259" s="121">
        <f>(BP252^2*Y259^2)/X259^2</f>
        <v>522.44897959183675</v>
      </c>
      <c r="CG259" s="121">
        <f t="shared" si="707"/>
        <v>0.16333333333333333</v>
      </c>
      <c r="CH259" s="121">
        <f t="shared" si="598"/>
        <v>4.0833333333333333E-2</v>
      </c>
      <c r="CI259" s="121">
        <f t="shared" si="599"/>
        <v>1.8148148148148149E-2</v>
      </c>
      <c r="CJ259" s="121">
        <f t="shared" si="600"/>
        <v>1.0208333333333333E-2</v>
      </c>
      <c r="CK259" s="121">
        <f t="shared" si="601"/>
        <v>6.5333333333333337E-3</v>
      </c>
      <c r="CL259" s="121">
        <f t="shared" si="602"/>
        <v>4.5370370370370373E-3</v>
      </c>
      <c r="CM259" s="121">
        <f t="shared" si="603"/>
        <v>3.3333333333333335E-3</v>
      </c>
      <c r="CN259" s="121">
        <f t="shared" si="604"/>
        <v>2.5520833333333333E-3</v>
      </c>
      <c r="CO259" s="95">
        <f t="shared" si="605"/>
        <v>15.463608734693878</v>
      </c>
      <c r="CP259" s="95">
        <f t="shared" si="606"/>
        <v>48.464318938775506</v>
      </c>
      <c r="CQ259" s="95">
        <f t="shared" si="607"/>
        <v>103.4655026122449</v>
      </c>
      <c r="CR259" s="95">
        <f t="shared" si="608"/>
        <v>180.46715975510205</v>
      </c>
      <c r="CS259" s="95">
        <f t="shared" si="609"/>
        <v>279.46929036734696</v>
      </c>
      <c r="CT259" s="95">
        <f t="shared" si="610"/>
        <v>400.47189444897958</v>
      </c>
      <c r="CU259" s="95">
        <f t="shared" si="611"/>
        <v>543.47497199999998</v>
      </c>
      <c r="CV259" s="95">
        <f t="shared" si="612"/>
        <v>708.47852302040815</v>
      </c>
      <c r="CW259" s="95">
        <f t="shared" si="613"/>
        <v>15.463608734693878</v>
      </c>
      <c r="CX259" s="95">
        <f t="shared" si="614"/>
        <v>48.464318938775506</v>
      </c>
      <c r="CY259" s="95">
        <f t="shared" si="615"/>
        <v>103.4655026122449</v>
      </c>
      <c r="CZ259" s="95">
        <f t="shared" si="616"/>
        <v>180.46715975510205</v>
      </c>
      <c r="DA259" s="95">
        <f t="shared" si="617"/>
        <v>279.46929036734696</v>
      </c>
      <c r="DB259" s="95">
        <f t="shared" si="618"/>
        <v>400.47189444897958</v>
      </c>
      <c r="DC259" s="95">
        <f t="shared" si="619"/>
        <v>543.47497199999998</v>
      </c>
      <c r="DD259" s="95">
        <f t="shared" si="620"/>
        <v>708.47852302040815</v>
      </c>
      <c r="DE259" s="13">
        <f t="shared" si="708"/>
        <v>11.550086639455783</v>
      </c>
      <c r="DF259" s="13">
        <f t="shared" si="709"/>
        <v>35.549882557823132</v>
      </c>
      <c r="DG259" s="13">
        <f t="shared" si="710"/>
        <v>76.275468347694641</v>
      </c>
      <c r="DH259" s="13">
        <f t="shared" si="711"/>
        <v>133.38656623129253</v>
      </c>
      <c r="DI259" s="13">
        <f t="shared" si="621"/>
        <v>206.84125398639458</v>
      </c>
      <c r="DJ259" s="13">
        <f t="shared" si="622"/>
        <v>296.62918716855631</v>
      </c>
      <c r="DK259" s="13">
        <f t="shared" si="623"/>
        <v>402.74682133333334</v>
      </c>
      <c r="DL259" s="13">
        <f t="shared" si="624"/>
        <v>525.19267592517008</v>
      </c>
      <c r="DM259" s="95">
        <f t="shared" si="625"/>
        <v>11.550086639455783</v>
      </c>
      <c r="DN259" s="95">
        <f t="shared" si="626"/>
        <v>35.549882557823132</v>
      </c>
      <c r="DO259" s="95">
        <f t="shared" si="627"/>
        <v>76.275468347694641</v>
      </c>
      <c r="DP259" s="95">
        <f t="shared" si="628"/>
        <v>133.38656623129253</v>
      </c>
      <c r="DQ259" s="95">
        <f t="shared" si="629"/>
        <v>206.84125398639458</v>
      </c>
      <c r="DR259" s="95">
        <f t="shared" si="630"/>
        <v>296.62918716855631</v>
      </c>
      <c r="DS259" s="95">
        <f t="shared" si="631"/>
        <v>402.74682133333334</v>
      </c>
      <c r="DT259" s="95">
        <f t="shared" si="632"/>
        <v>525.19267592517008</v>
      </c>
      <c r="DU259" s="95">
        <f t="shared" si="633"/>
        <v>8.8173309180952373</v>
      </c>
      <c r="DV259" s="95">
        <f t="shared" si="634"/>
        <v>19.938164352380952</v>
      </c>
      <c r="DW259" s="95">
        <f t="shared" si="635"/>
        <v>38.80926049100529</v>
      </c>
      <c r="DX259" s="95">
        <f t="shared" si="636"/>
        <v>65.272944139523815</v>
      </c>
      <c r="DY259" s="95">
        <f t="shared" si="637"/>
        <v>99.309789713980962</v>
      </c>
      <c r="DZ259" s="95">
        <f t="shared" si="638"/>
        <v>140.91500388846561</v>
      </c>
      <c r="EA259" s="95">
        <f t="shared" si="639"/>
        <v>190.08694426666668</v>
      </c>
      <c r="EB259" s="95">
        <f t="shared" si="640"/>
        <v>246.82492480059523</v>
      </c>
      <c r="EC259" s="95">
        <f t="shared" si="641"/>
        <v>8.8173309180952373</v>
      </c>
      <c r="ED259" s="95">
        <f t="shared" si="642"/>
        <v>19.938164352380952</v>
      </c>
      <c r="EE259" s="95">
        <f t="shared" si="643"/>
        <v>38.80926049100529</v>
      </c>
      <c r="EF259" s="95">
        <f t="shared" si="644"/>
        <v>65.272944139523801</v>
      </c>
      <c r="EG259" s="95">
        <f t="shared" si="645"/>
        <v>99.309789713980962</v>
      </c>
      <c r="EH259" s="95">
        <f t="shared" si="646"/>
        <v>140.91500388846561</v>
      </c>
      <c r="EI259" s="95">
        <f t="shared" si="647"/>
        <v>190.08694426666665</v>
      </c>
      <c r="EJ259" s="95">
        <f t="shared" si="648"/>
        <v>246.82492480059523</v>
      </c>
      <c r="EK259" s="95">
        <f t="shared" si="649"/>
        <v>8.8173309180952373</v>
      </c>
      <c r="EL259" s="95">
        <f t="shared" si="650"/>
        <v>19.938164352380952</v>
      </c>
      <c r="EM259" s="95">
        <f t="shared" si="651"/>
        <v>38.80926049100529</v>
      </c>
      <c r="EN259" s="95">
        <f t="shared" si="652"/>
        <v>65.272944139523801</v>
      </c>
      <c r="EO259" s="95">
        <f t="shared" si="653"/>
        <v>99.309789713980962</v>
      </c>
      <c r="EP259" s="95">
        <f t="shared" si="654"/>
        <v>140.91500388846561</v>
      </c>
      <c r="EQ259" s="95">
        <f t="shared" si="655"/>
        <v>190.08694426666665</v>
      </c>
      <c r="ER259" s="95">
        <f t="shared" si="656"/>
        <v>246.82492480059523</v>
      </c>
      <c r="ES259" s="95">
        <f t="shared" si="657"/>
        <v>1</v>
      </c>
      <c r="ET259" s="95">
        <f t="shared" si="658"/>
        <v>1</v>
      </c>
      <c r="EU259" s="95">
        <f t="shared" si="659"/>
        <v>1</v>
      </c>
      <c r="EV259" s="95">
        <f t="shared" si="660"/>
        <v>1</v>
      </c>
      <c r="EW259" s="95">
        <f t="shared" si="661"/>
        <v>1</v>
      </c>
      <c r="EX259" s="95">
        <f t="shared" si="662"/>
        <v>1</v>
      </c>
      <c r="EY259" s="95">
        <f t="shared" si="663"/>
        <v>1</v>
      </c>
      <c r="EZ259" s="95">
        <f t="shared" si="664"/>
        <v>1</v>
      </c>
      <c r="FA259" s="95">
        <f t="shared" si="665"/>
        <v>1</v>
      </c>
      <c r="FB259" s="95">
        <f t="shared" si="666"/>
        <v>1</v>
      </c>
      <c r="FC259" s="95">
        <f t="shared" si="667"/>
        <v>1</v>
      </c>
      <c r="FD259" s="95">
        <f t="shared" si="668"/>
        <v>1</v>
      </c>
      <c r="FE259" s="95">
        <f t="shared" si="669"/>
        <v>1</v>
      </c>
      <c r="FF259" s="95">
        <f t="shared" si="670"/>
        <v>1</v>
      </c>
      <c r="FG259" s="95">
        <f t="shared" si="671"/>
        <v>1</v>
      </c>
      <c r="FH259" s="95">
        <f t="shared" si="672"/>
        <v>1</v>
      </c>
      <c r="FI259" s="95">
        <f t="shared" si="673"/>
        <v>1</v>
      </c>
      <c r="FJ259" s="95">
        <f t="shared" si="674"/>
        <v>1</v>
      </c>
      <c r="FK259" s="95">
        <f t="shared" si="675"/>
        <v>1</v>
      </c>
      <c r="FL259" s="95">
        <f t="shared" si="676"/>
        <v>1</v>
      </c>
      <c r="FM259" s="95">
        <f t="shared" si="677"/>
        <v>1</v>
      </c>
      <c r="FN259" s="95">
        <f t="shared" si="678"/>
        <v>1</v>
      </c>
      <c r="FO259" s="95">
        <f t="shared" si="679"/>
        <v>1</v>
      </c>
      <c r="FP259" s="95">
        <f t="shared" si="680"/>
        <v>1</v>
      </c>
      <c r="FQ259" s="115">
        <f t="shared" si="681"/>
        <v>1.2893817459906394</v>
      </c>
      <c r="FR259" s="115">
        <f t="shared" si="682"/>
        <v>1.2550005845828607</v>
      </c>
      <c r="FS259" s="115">
        <f t="shared" si="683"/>
        <v>1.2517244100457543</v>
      </c>
      <c r="FT259" s="115">
        <f t="shared" si="684"/>
        <v>1.2508461739844046</v>
      </c>
      <c r="FU259" s="115">
        <f t="shared" si="685"/>
        <v>1.2504881241428765</v>
      </c>
      <c r="FV259" s="115">
        <f t="shared" si="686"/>
        <v>1.2503065877831172</v>
      </c>
      <c r="FW259" s="115">
        <f t="shared" si="687"/>
        <v>1.2502015519523348</v>
      </c>
      <c r="FX259" s="115">
        <f t="shared" si="688"/>
        <v>1.2501351642887921</v>
      </c>
      <c r="FZ259" s="90">
        <f t="shared" si="712"/>
        <v>1.2501351642887921</v>
      </c>
      <c r="GC259" s="35"/>
      <c r="GI259" s="31"/>
      <c r="GJ259" s="31"/>
      <c r="GK259" s="31"/>
    </row>
    <row r="260" spans="24:193" x14ac:dyDescent="0.3">
      <c r="X260" s="118">
        <v>4</v>
      </c>
      <c r="Y260" s="118">
        <v>10</v>
      </c>
      <c r="Z260" s="40">
        <v>1.7999999999999999E-2</v>
      </c>
      <c r="AA260" s="40">
        <v>10000000</v>
      </c>
      <c r="AB260" s="40">
        <v>10000000</v>
      </c>
      <c r="AC260" s="98">
        <v>3900000</v>
      </c>
      <c r="AD260" s="42">
        <v>0.33</v>
      </c>
      <c r="AE260" s="42">
        <v>0.33</v>
      </c>
      <c r="AF260" s="41">
        <v>1.7999999999999999E-2</v>
      </c>
      <c r="AG260" s="40">
        <v>10000000</v>
      </c>
      <c r="AH260" s="40">
        <v>10000000</v>
      </c>
      <c r="AI260" s="98">
        <v>3900000</v>
      </c>
      <c r="AJ260" s="42">
        <v>0.33</v>
      </c>
      <c r="AK260" s="42">
        <v>0.33</v>
      </c>
      <c r="AL260" s="42">
        <f>AL250</f>
        <v>0.80259999999999998</v>
      </c>
      <c r="AM260" s="40">
        <v>6000</v>
      </c>
      <c r="AN260" s="40">
        <f>AN250</f>
        <v>10000</v>
      </c>
      <c r="AO260" s="40">
        <f>AO250</f>
        <v>10000</v>
      </c>
      <c r="AP260" s="42">
        <v>0.03</v>
      </c>
      <c r="AQ260" s="42">
        <v>0.03</v>
      </c>
      <c r="AR260" s="4">
        <f t="shared" si="689"/>
        <v>0.8206</v>
      </c>
      <c r="AS260" s="11">
        <f t="shared" si="690"/>
        <v>0.4</v>
      </c>
      <c r="AT260" s="15">
        <f t="shared" si="691"/>
        <v>68010.989114577489</v>
      </c>
      <c r="AU260" s="19">
        <f t="shared" si="692"/>
        <v>0.80004601538355813</v>
      </c>
      <c r="AV260" s="13">
        <f t="shared" si="693"/>
        <v>0.5</v>
      </c>
      <c r="AW260" s="11">
        <f t="shared" si="694"/>
        <v>1</v>
      </c>
      <c r="AX260" s="11">
        <f t="shared" si="695"/>
        <v>0.8911</v>
      </c>
      <c r="AY260" s="11">
        <f t="shared" si="696"/>
        <v>201997.53114128605</v>
      </c>
      <c r="AZ260" s="11">
        <f t="shared" si="697"/>
        <v>1</v>
      </c>
      <c r="BA260" s="11">
        <f t="shared" si="698"/>
        <v>0.34752899999999998</v>
      </c>
      <c r="BB260" s="11">
        <f t="shared" si="699"/>
        <v>1.025058</v>
      </c>
      <c r="BC260" s="11">
        <f t="shared" si="700"/>
        <v>0.99909999999999999</v>
      </c>
      <c r="BD260" s="11">
        <f t="shared" si="701"/>
        <v>0.8911</v>
      </c>
      <c r="BE260" s="11">
        <f t="shared" si="702"/>
        <v>201997.53114128605</v>
      </c>
      <c r="BF260" s="11">
        <f t="shared" si="703"/>
        <v>1</v>
      </c>
      <c r="BG260" s="11">
        <f t="shared" si="704"/>
        <v>0.34752899999999998</v>
      </c>
      <c r="BH260" s="11">
        <f t="shared" si="705"/>
        <v>1.025058</v>
      </c>
      <c r="BI260" s="121">
        <f>16*X260^2/(3*BI252^2*Y260^2)</f>
        <v>0.85333333333333339</v>
      </c>
      <c r="BJ260" s="121">
        <f>16*X260^2/(3*BJ252^2*Y260^2)</f>
        <v>0.21333333333333335</v>
      </c>
      <c r="BK260" s="121">
        <f>16*X260^2/(3*BK252^2*Y260^2)</f>
        <v>9.481481481481481E-2</v>
      </c>
      <c r="BL260" s="121">
        <f>16*X260^2/(3*BL252^2*Y260^2)</f>
        <v>5.3333333333333337E-2</v>
      </c>
      <c r="BM260" s="121">
        <f>16*X260^2/(3*BM252^2*Y260^2)</f>
        <v>3.4133333333333335E-2</v>
      </c>
      <c r="BN260" s="121">
        <f>16*X260^2/(3*BN252^2*Y260^2)</f>
        <v>2.3703703703703703E-2</v>
      </c>
      <c r="BO260" s="121">
        <f>16*X260^2/(3*BO252^2*Y260^2)</f>
        <v>1.7414965986394557E-2</v>
      </c>
      <c r="BP260" s="121">
        <f>16*X260^2/(3*BP252^2*Y260^2)</f>
        <v>1.3333333333333334E-2</v>
      </c>
      <c r="BQ260" s="121">
        <f t="shared" si="706"/>
        <v>1.3333333333333333</v>
      </c>
      <c r="BR260" s="121">
        <f t="shared" si="597"/>
        <v>1.3333333333333333</v>
      </c>
      <c r="BS260" s="121">
        <f t="shared" si="597"/>
        <v>1.3333333333333333</v>
      </c>
      <c r="BT260" s="121">
        <f t="shared" si="597"/>
        <v>1.3333333333333333</v>
      </c>
      <c r="BU260" s="121">
        <f t="shared" si="597"/>
        <v>1.3333333333333333</v>
      </c>
      <c r="BV260" s="121">
        <f t="shared" si="597"/>
        <v>1.3333333333333333</v>
      </c>
      <c r="BW260" s="121">
        <f t="shared" si="597"/>
        <v>1.3333333333333333</v>
      </c>
      <c r="BX260" s="121">
        <f t="shared" si="597"/>
        <v>1.3333333333333333</v>
      </c>
      <c r="BY260" s="121">
        <f>(BI252^2*Y260^2)/X260^2</f>
        <v>6.25</v>
      </c>
      <c r="BZ260" s="121">
        <f>(BJ252^2*Y260^2)/X260^2</f>
        <v>25</v>
      </c>
      <c r="CA260" s="121">
        <f>(BK252^2*Y260^2)/X260^2</f>
        <v>56.25</v>
      </c>
      <c r="CB260" s="121">
        <f>(BL252^2*Y260^2)/X260^2</f>
        <v>100</v>
      </c>
      <c r="CC260" s="121">
        <f>(BM252^2*Y260^2)/X260^2</f>
        <v>156.25</v>
      </c>
      <c r="CD260" s="121">
        <f>(BN252^2*Y260^2)/X260^2</f>
        <v>225</v>
      </c>
      <c r="CE260" s="121">
        <f>(BO252^2*Y260^2)/X260^2</f>
        <v>306.25</v>
      </c>
      <c r="CF260" s="121">
        <f>(BP252^2*Y260^2)/X260^2</f>
        <v>400</v>
      </c>
      <c r="CG260" s="121">
        <f t="shared" si="707"/>
        <v>0.21333333333333335</v>
      </c>
      <c r="CH260" s="121">
        <f t="shared" si="598"/>
        <v>5.3333333333333337E-2</v>
      </c>
      <c r="CI260" s="121">
        <f t="shared" si="599"/>
        <v>2.3703703703703703E-2</v>
      </c>
      <c r="CJ260" s="121">
        <f t="shared" si="600"/>
        <v>1.3333333333333334E-2</v>
      </c>
      <c r="CK260" s="121">
        <f t="shared" si="601"/>
        <v>8.5333333333333337E-3</v>
      </c>
      <c r="CL260" s="121">
        <f t="shared" si="602"/>
        <v>5.9259259259259256E-3</v>
      </c>
      <c r="CM260" s="121">
        <f t="shared" si="603"/>
        <v>4.3537414965986393E-3</v>
      </c>
      <c r="CN260" s="121">
        <f t="shared" si="604"/>
        <v>3.3333333333333335E-3</v>
      </c>
      <c r="CO260" s="95">
        <f t="shared" si="605"/>
        <v>12.88542825</v>
      </c>
      <c r="CP260" s="95">
        <f t="shared" si="606"/>
        <v>38.151596999999995</v>
      </c>
      <c r="CQ260" s="95">
        <f t="shared" si="607"/>
        <v>80.261878249999995</v>
      </c>
      <c r="CR260" s="95">
        <f t="shared" si="608"/>
        <v>139.216272</v>
      </c>
      <c r="CS260" s="95">
        <f t="shared" si="609"/>
        <v>215.01477825000001</v>
      </c>
      <c r="CT260" s="95">
        <f t="shared" si="610"/>
        <v>307.657397</v>
      </c>
      <c r="CU260" s="95">
        <f t="shared" si="611"/>
        <v>417.14412824999999</v>
      </c>
      <c r="CV260" s="95">
        <f t="shared" si="612"/>
        <v>543.47497199999998</v>
      </c>
      <c r="CW260" s="95">
        <f t="shared" si="613"/>
        <v>12.88542825</v>
      </c>
      <c r="CX260" s="95">
        <f t="shared" si="614"/>
        <v>38.151596999999995</v>
      </c>
      <c r="CY260" s="95">
        <f t="shared" si="615"/>
        <v>80.261878249999995</v>
      </c>
      <c r="CZ260" s="95">
        <f t="shared" si="616"/>
        <v>139.216272</v>
      </c>
      <c r="DA260" s="95">
        <f t="shared" si="617"/>
        <v>215.01477825000001</v>
      </c>
      <c r="DB260" s="95">
        <f t="shared" si="618"/>
        <v>307.657397</v>
      </c>
      <c r="DC260" s="95">
        <f t="shared" si="619"/>
        <v>417.14412824999999</v>
      </c>
      <c r="DD260" s="95">
        <f t="shared" si="620"/>
        <v>543.47497199999998</v>
      </c>
      <c r="DE260" s="13">
        <f t="shared" si="708"/>
        <v>9.836821333333333</v>
      </c>
      <c r="DF260" s="13">
        <f t="shared" si="709"/>
        <v>27.946821333333332</v>
      </c>
      <c r="DG260" s="13">
        <f t="shared" si="710"/>
        <v>59.078302814814812</v>
      </c>
      <c r="DH260" s="13">
        <f t="shared" si="711"/>
        <v>102.78682133333334</v>
      </c>
      <c r="DI260" s="13">
        <f t="shared" si="621"/>
        <v>159.01762133333332</v>
      </c>
      <c r="DJ260" s="13">
        <f t="shared" si="622"/>
        <v>227.75719170370371</v>
      </c>
      <c r="DK260" s="13">
        <f t="shared" si="623"/>
        <v>309.00090296598637</v>
      </c>
      <c r="DL260" s="13">
        <f t="shared" si="624"/>
        <v>402.74682133333334</v>
      </c>
      <c r="DM260" s="95">
        <f t="shared" si="625"/>
        <v>9.836821333333333</v>
      </c>
      <c r="DN260" s="95">
        <f t="shared" si="626"/>
        <v>27.946821333333332</v>
      </c>
      <c r="DO260" s="95">
        <f t="shared" si="627"/>
        <v>59.078302814814812</v>
      </c>
      <c r="DP260" s="95">
        <f t="shared" si="628"/>
        <v>102.78682133333334</v>
      </c>
      <c r="DQ260" s="95">
        <f t="shared" si="629"/>
        <v>159.01762133333332</v>
      </c>
      <c r="DR260" s="95">
        <f t="shared" si="630"/>
        <v>227.75719170370371</v>
      </c>
      <c r="DS260" s="95">
        <f t="shared" si="631"/>
        <v>309.00090296598637</v>
      </c>
      <c r="DT260" s="95">
        <f t="shared" si="632"/>
        <v>402.74682133333334</v>
      </c>
      <c r="DU260" s="95">
        <f t="shared" si="633"/>
        <v>8.0234517466666659</v>
      </c>
      <c r="DV260" s="95">
        <f t="shared" si="634"/>
        <v>16.415118666666665</v>
      </c>
      <c r="DW260" s="95">
        <f t="shared" si="635"/>
        <v>30.8405755037037</v>
      </c>
      <c r="DX260" s="95">
        <f t="shared" si="636"/>
        <v>51.093879146666666</v>
      </c>
      <c r="DY260" s="95">
        <f t="shared" si="637"/>
        <v>77.149657404266662</v>
      </c>
      <c r="DZ260" s="95">
        <f t="shared" si="638"/>
        <v>109.00164960592591</v>
      </c>
      <c r="EA260" s="95">
        <f t="shared" si="639"/>
        <v>146.64771058095235</v>
      </c>
      <c r="EB260" s="95">
        <f t="shared" si="640"/>
        <v>190.08694426666668</v>
      </c>
      <c r="EC260" s="95">
        <f t="shared" si="641"/>
        <v>8.0234517466666659</v>
      </c>
      <c r="ED260" s="95">
        <f t="shared" si="642"/>
        <v>16.415118666666665</v>
      </c>
      <c r="EE260" s="95">
        <f t="shared" si="643"/>
        <v>30.8405755037037</v>
      </c>
      <c r="EF260" s="95">
        <f t="shared" si="644"/>
        <v>51.093879146666666</v>
      </c>
      <c r="EG260" s="95">
        <f t="shared" si="645"/>
        <v>77.149657404266662</v>
      </c>
      <c r="EH260" s="95">
        <f t="shared" si="646"/>
        <v>109.00164960592591</v>
      </c>
      <c r="EI260" s="95">
        <f t="shared" si="647"/>
        <v>146.64771058095235</v>
      </c>
      <c r="EJ260" s="95">
        <f t="shared" si="648"/>
        <v>190.08694426666665</v>
      </c>
      <c r="EK260" s="95">
        <f t="shared" si="649"/>
        <v>8.0234517466666659</v>
      </c>
      <c r="EL260" s="95">
        <f t="shared" si="650"/>
        <v>16.415118666666665</v>
      </c>
      <c r="EM260" s="95">
        <f t="shared" si="651"/>
        <v>30.8405755037037</v>
      </c>
      <c r="EN260" s="95">
        <f t="shared" si="652"/>
        <v>51.093879146666666</v>
      </c>
      <c r="EO260" s="95">
        <f t="shared" si="653"/>
        <v>77.149657404266662</v>
      </c>
      <c r="EP260" s="95">
        <f t="shared" si="654"/>
        <v>109.00164960592591</v>
      </c>
      <c r="EQ260" s="95">
        <f t="shared" si="655"/>
        <v>146.64771058095235</v>
      </c>
      <c r="ER260" s="95">
        <f t="shared" si="656"/>
        <v>190.08694426666665</v>
      </c>
      <c r="ES260" s="95">
        <f t="shared" si="657"/>
        <v>1</v>
      </c>
      <c r="ET260" s="95">
        <f t="shared" si="658"/>
        <v>1</v>
      </c>
      <c r="EU260" s="95">
        <f t="shared" si="659"/>
        <v>1</v>
      </c>
      <c r="EV260" s="95">
        <f t="shared" si="660"/>
        <v>1</v>
      </c>
      <c r="EW260" s="95">
        <f t="shared" si="661"/>
        <v>1</v>
      </c>
      <c r="EX260" s="95">
        <f t="shared" si="662"/>
        <v>1</v>
      </c>
      <c r="EY260" s="95">
        <f t="shared" si="663"/>
        <v>1</v>
      </c>
      <c r="EZ260" s="95">
        <f t="shared" si="664"/>
        <v>1</v>
      </c>
      <c r="FA260" s="95">
        <f t="shared" si="665"/>
        <v>1</v>
      </c>
      <c r="FB260" s="95">
        <f t="shared" si="666"/>
        <v>1</v>
      </c>
      <c r="FC260" s="95">
        <f t="shared" si="667"/>
        <v>1</v>
      </c>
      <c r="FD260" s="95">
        <f t="shared" si="668"/>
        <v>1</v>
      </c>
      <c r="FE260" s="95">
        <f t="shared" si="669"/>
        <v>1</v>
      </c>
      <c r="FF260" s="95">
        <f t="shared" si="670"/>
        <v>1</v>
      </c>
      <c r="FG260" s="95">
        <f t="shared" si="671"/>
        <v>1</v>
      </c>
      <c r="FH260" s="95">
        <f t="shared" si="672"/>
        <v>1</v>
      </c>
      <c r="FI260" s="95">
        <f t="shared" si="673"/>
        <v>1</v>
      </c>
      <c r="FJ260" s="95">
        <f t="shared" si="674"/>
        <v>1</v>
      </c>
      <c r="FK260" s="95">
        <f t="shared" si="675"/>
        <v>1</v>
      </c>
      <c r="FL260" s="95">
        <f t="shared" si="676"/>
        <v>1</v>
      </c>
      <c r="FM260" s="95">
        <f t="shared" si="677"/>
        <v>1</v>
      </c>
      <c r="FN260" s="95">
        <f t="shared" si="678"/>
        <v>1</v>
      </c>
      <c r="FO260" s="95">
        <f t="shared" si="679"/>
        <v>1</v>
      </c>
      <c r="FP260" s="95">
        <f t="shared" si="680"/>
        <v>1</v>
      </c>
      <c r="FQ260" s="115">
        <f t="shared" si="681"/>
        <v>1.3098623086446466</v>
      </c>
      <c r="FR260" s="115">
        <f t="shared" si="682"/>
        <v>1.2572714196355061</v>
      </c>
      <c r="FS260" s="115">
        <f t="shared" si="683"/>
        <v>1.2524229432988088</v>
      </c>
      <c r="FT260" s="115">
        <f t="shared" si="684"/>
        <v>1.2511748366751823</v>
      </c>
      <c r="FU260" s="115">
        <f t="shared" si="685"/>
        <v>1.2506791549820728</v>
      </c>
      <c r="FV260" s="115">
        <f t="shared" si="686"/>
        <v>1.2504319206732299</v>
      </c>
      <c r="FW260" s="115">
        <f t="shared" si="687"/>
        <v>1.250290378237183</v>
      </c>
      <c r="FX260" s="115">
        <f t="shared" si="688"/>
        <v>1.2502015519523348</v>
      </c>
      <c r="FZ260" s="90">
        <f t="shared" si="712"/>
        <v>1.2502015519523348</v>
      </c>
      <c r="GC260" s="35"/>
      <c r="GI260" s="31"/>
      <c r="GJ260" s="31"/>
      <c r="GK260" s="31"/>
    </row>
    <row r="261" spans="24:193" x14ac:dyDescent="0.3">
      <c r="X261" s="118">
        <v>4.5</v>
      </c>
      <c r="Y261" s="118">
        <v>10</v>
      </c>
      <c r="Z261" s="40">
        <v>1.7999999999999999E-2</v>
      </c>
      <c r="AA261" s="40">
        <v>10000000</v>
      </c>
      <c r="AB261" s="40">
        <v>10000000</v>
      </c>
      <c r="AC261" s="98">
        <v>3900000</v>
      </c>
      <c r="AD261" s="42">
        <v>0.33</v>
      </c>
      <c r="AE261" s="42">
        <v>0.33</v>
      </c>
      <c r="AF261" s="41">
        <v>1.7999999999999999E-2</v>
      </c>
      <c r="AG261" s="40">
        <v>10000000</v>
      </c>
      <c r="AH261" s="40">
        <v>10000000</v>
      </c>
      <c r="AI261" s="98">
        <v>3900000</v>
      </c>
      <c r="AJ261" s="42">
        <v>0.33</v>
      </c>
      <c r="AK261" s="42">
        <v>0.33</v>
      </c>
      <c r="AL261" s="42">
        <f>AL250</f>
        <v>0.80259999999999998</v>
      </c>
      <c r="AM261" s="40">
        <v>6000</v>
      </c>
      <c r="AN261" s="40">
        <f>AN250</f>
        <v>10000</v>
      </c>
      <c r="AO261" s="40">
        <f>AO250</f>
        <v>10000</v>
      </c>
      <c r="AP261" s="42">
        <v>0.03</v>
      </c>
      <c r="AQ261" s="42">
        <v>0.03</v>
      </c>
      <c r="AR261" s="4">
        <f t="shared" si="689"/>
        <v>0.8206</v>
      </c>
      <c r="AS261" s="11">
        <f t="shared" si="690"/>
        <v>0.45</v>
      </c>
      <c r="AT261" s="15">
        <f t="shared" si="691"/>
        <v>68010.989114577489</v>
      </c>
      <c r="AU261" s="19">
        <f t="shared" si="692"/>
        <v>0.80004601538355813</v>
      </c>
      <c r="AV261" s="13">
        <f t="shared" si="693"/>
        <v>0.5</v>
      </c>
      <c r="AW261" s="11">
        <f t="shared" si="694"/>
        <v>1</v>
      </c>
      <c r="AX261" s="11">
        <f t="shared" si="695"/>
        <v>0.8911</v>
      </c>
      <c r="AY261" s="11">
        <f t="shared" si="696"/>
        <v>201997.53114128605</v>
      </c>
      <c r="AZ261" s="11">
        <f t="shared" si="697"/>
        <v>1</v>
      </c>
      <c r="BA261" s="11">
        <f t="shared" si="698"/>
        <v>0.34752899999999998</v>
      </c>
      <c r="BB261" s="11">
        <f t="shared" si="699"/>
        <v>1.025058</v>
      </c>
      <c r="BC261" s="11">
        <f t="shared" si="700"/>
        <v>0.99909999999999999</v>
      </c>
      <c r="BD261" s="11">
        <f t="shared" si="701"/>
        <v>0.8911</v>
      </c>
      <c r="BE261" s="11">
        <f t="shared" si="702"/>
        <v>201997.53114128605</v>
      </c>
      <c r="BF261" s="11">
        <f t="shared" si="703"/>
        <v>1</v>
      </c>
      <c r="BG261" s="11">
        <f t="shared" si="704"/>
        <v>0.34752899999999998</v>
      </c>
      <c r="BH261" s="11">
        <f t="shared" si="705"/>
        <v>1.025058</v>
      </c>
      <c r="BI261" s="121">
        <f>16*X261^2/(3*BI252^2*Y261^2)</f>
        <v>1.08</v>
      </c>
      <c r="BJ261" s="121">
        <f>16*X261^2/(3*BJ252^2*Y261^2)</f>
        <v>0.27</v>
      </c>
      <c r="BK261" s="121">
        <f>16*X261^2/(3*BK252^2*Y261^2)</f>
        <v>0.12</v>
      </c>
      <c r="BL261" s="121">
        <f>16*X261^2/(3*BL252^2*Y261^2)</f>
        <v>6.7500000000000004E-2</v>
      </c>
      <c r="BM261" s="121">
        <f>16*X261^2/(3*BM252^2*Y261^2)</f>
        <v>4.3200000000000002E-2</v>
      </c>
      <c r="BN261" s="121">
        <f>16*X261^2/(3*BN252^2*Y261^2)</f>
        <v>0.03</v>
      </c>
      <c r="BO261" s="121">
        <f>16*X261^2/(3*BO252^2*Y261^2)</f>
        <v>2.2040816326530613E-2</v>
      </c>
      <c r="BP261" s="121">
        <f>16*X261^2/(3*BP252^2*Y261^2)</f>
        <v>1.6875000000000001E-2</v>
      </c>
      <c r="BQ261" s="121">
        <f t="shared" si="706"/>
        <v>1.3333333333333333</v>
      </c>
      <c r="BR261" s="121">
        <f t="shared" si="597"/>
        <v>1.3333333333333333</v>
      </c>
      <c r="BS261" s="121">
        <f t="shared" si="597"/>
        <v>1.3333333333333333</v>
      </c>
      <c r="BT261" s="121">
        <f t="shared" si="597"/>
        <v>1.3333333333333333</v>
      </c>
      <c r="BU261" s="121">
        <f t="shared" si="597"/>
        <v>1.3333333333333333</v>
      </c>
      <c r="BV261" s="121">
        <f t="shared" si="597"/>
        <v>1.3333333333333333</v>
      </c>
      <c r="BW261" s="121">
        <f t="shared" si="597"/>
        <v>1.3333333333333333</v>
      </c>
      <c r="BX261" s="121">
        <f t="shared" si="597"/>
        <v>1.3333333333333333</v>
      </c>
      <c r="BY261" s="121">
        <f>(BI252^2*Y261^2)/X261^2</f>
        <v>4.9382716049382713</v>
      </c>
      <c r="BZ261" s="121">
        <f>(BJ252^2*Y261^2)/X261^2</f>
        <v>19.753086419753085</v>
      </c>
      <c r="CA261" s="121">
        <f>(BK252^2*Y261^2)/X261^2</f>
        <v>44.444444444444443</v>
      </c>
      <c r="CB261" s="121">
        <f>(BL252^2*Y261^2)/X261^2</f>
        <v>79.012345679012341</v>
      </c>
      <c r="CC261" s="121">
        <f>(BM252^2*Y261^2)/X261^2</f>
        <v>123.45679012345678</v>
      </c>
      <c r="CD261" s="121">
        <f>(BN252^2*Y261^2)/X261^2</f>
        <v>177.77777777777777</v>
      </c>
      <c r="CE261" s="121">
        <f>(BO252^2*Y261^2)/X261^2</f>
        <v>241.97530864197532</v>
      </c>
      <c r="CF261" s="121">
        <f>(BP252^2*Y261^2)/X261^2</f>
        <v>316.04938271604937</v>
      </c>
      <c r="CG261" s="121">
        <f t="shared" si="707"/>
        <v>0.27</v>
      </c>
      <c r="CH261" s="121">
        <f t="shared" si="598"/>
        <v>6.7500000000000004E-2</v>
      </c>
      <c r="CI261" s="121">
        <f t="shared" si="599"/>
        <v>0.03</v>
      </c>
      <c r="CJ261" s="121">
        <f t="shared" si="600"/>
        <v>1.6875000000000001E-2</v>
      </c>
      <c r="CK261" s="121">
        <f t="shared" si="601"/>
        <v>1.0800000000000001E-2</v>
      </c>
      <c r="CL261" s="121">
        <f t="shared" si="602"/>
        <v>7.4999999999999997E-3</v>
      </c>
      <c r="CM261" s="121">
        <f t="shared" si="603"/>
        <v>5.5102040816326532E-3</v>
      </c>
      <c r="CN261" s="121">
        <f t="shared" si="604"/>
        <v>4.2187500000000003E-3</v>
      </c>
      <c r="CO261" s="95">
        <f t="shared" si="605"/>
        <v>11.117836197530863</v>
      </c>
      <c r="CP261" s="95">
        <f t="shared" si="606"/>
        <v>31.081228790123454</v>
      </c>
      <c r="CQ261" s="95">
        <f t="shared" si="607"/>
        <v>64.353549777777772</v>
      </c>
      <c r="CR261" s="95">
        <f t="shared" si="608"/>
        <v>110.93479916049381</v>
      </c>
      <c r="CS261" s="95">
        <f t="shared" si="609"/>
        <v>170.82497693827159</v>
      </c>
      <c r="CT261" s="95">
        <f t="shared" si="610"/>
        <v>244.02408311111111</v>
      </c>
      <c r="CU261" s="95">
        <f t="shared" si="611"/>
        <v>330.53211767901234</v>
      </c>
      <c r="CV261" s="95">
        <f t="shared" si="612"/>
        <v>430.34908064197526</v>
      </c>
      <c r="CW261" s="95">
        <f t="shared" si="613"/>
        <v>11.117836197530863</v>
      </c>
      <c r="CX261" s="95">
        <f t="shared" si="614"/>
        <v>31.081228790123454</v>
      </c>
      <c r="CY261" s="95">
        <f t="shared" si="615"/>
        <v>64.353549777777772</v>
      </c>
      <c r="CZ261" s="95">
        <f t="shared" si="616"/>
        <v>110.93479916049381</v>
      </c>
      <c r="DA261" s="95">
        <f t="shared" si="617"/>
        <v>170.82497693827159</v>
      </c>
      <c r="DB261" s="95">
        <f t="shared" si="618"/>
        <v>244.02408311111111</v>
      </c>
      <c r="DC261" s="95">
        <f t="shared" si="619"/>
        <v>330.53211767901234</v>
      </c>
      <c r="DD261" s="95">
        <f t="shared" si="620"/>
        <v>430.34908064197526</v>
      </c>
      <c r="DE261" s="13">
        <f t="shared" si="708"/>
        <v>8.7517596049382718</v>
      </c>
      <c r="DF261" s="13">
        <f t="shared" si="709"/>
        <v>22.756574419753086</v>
      </c>
      <c r="DG261" s="13">
        <f t="shared" si="710"/>
        <v>47.297932444444442</v>
      </c>
      <c r="DH261" s="13">
        <f t="shared" si="711"/>
        <v>81.813333679012345</v>
      </c>
      <c r="DI261" s="13">
        <f t="shared" si="621"/>
        <v>126.23347812345679</v>
      </c>
      <c r="DJ261" s="13">
        <f t="shared" si="622"/>
        <v>180.54126577777777</v>
      </c>
      <c r="DK261" s="13">
        <f t="shared" si="623"/>
        <v>244.73083745830183</v>
      </c>
      <c r="DL261" s="13">
        <f t="shared" si="624"/>
        <v>318.79974571604936</v>
      </c>
      <c r="DM261" s="95">
        <f t="shared" si="625"/>
        <v>8.7517596049382718</v>
      </c>
      <c r="DN261" s="95">
        <f t="shared" si="626"/>
        <v>22.756574419753086</v>
      </c>
      <c r="DO261" s="95">
        <f t="shared" si="627"/>
        <v>47.297932444444442</v>
      </c>
      <c r="DP261" s="95">
        <f t="shared" si="628"/>
        <v>81.813333679012345</v>
      </c>
      <c r="DQ261" s="95">
        <f t="shared" si="629"/>
        <v>126.23347812345679</v>
      </c>
      <c r="DR261" s="95">
        <f t="shared" si="630"/>
        <v>180.54126577777777</v>
      </c>
      <c r="DS261" s="95">
        <f t="shared" si="631"/>
        <v>244.73083745830183</v>
      </c>
      <c r="DT261" s="95">
        <f t="shared" si="632"/>
        <v>318.79974571604936</v>
      </c>
      <c r="DU261" s="95">
        <f t="shared" si="633"/>
        <v>7.520664523456789</v>
      </c>
      <c r="DV261" s="95">
        <f t="shared" si="634"/>
        <v>14.010103573827159</v>
      </c>
      <c r="DW261" s="95">
        <f t="shared" si="635"/>
        <v>25.38188172444444</v>
      </c>
      <c r="DX261" s="95">
        <f t="shared" si="636"/>
        <v>41.375352225308639</v>
      </c>
      <c r="DY261" s="95">
        <f t="shared" si="637"/>
        <v>61.958403396819755</v>
      </c>
      <c r="DZ261" s="95">
        <f t="shared" si="638"/>
        <v>87.123111577777749</v>
      </c>
      <c r="EA261" s="95">
        <f t="shared" si="639"/>
        <v>116.86676178652556</v>
      </c>
      <c r="EB261" s="95">
        <f t="shared" si="640"/>
        <v>151.18821994373454</v>
      </c>
      <c r="EC261" s="95">
        <f t="shared" si="641"/>
        <v>7.520664523456789</v>
      </c>
      <c r="ED261" s="95">
        <f t="shared" si="642"/>
        <v>14.010103573827159</v>
      </c>
      <c r="EE261" s="95">
        <f t="shared" si="643"/>
        <v>25.38188172444444</v>
      </c>
      <c r="EF261" s="95">
        <f t="shared" si="644"/>
        <v>41.375352225308639</v>
      </c>
      <c r="EG261" s="95">
        <f t="shared" si="645"/>
        <v>61.958403396819747</v>
      </c>
      <c r="EH261" s="95">
        <f t="shared" si="646"/>
        <v>87.123111577777763</v>
      </c>
      <c r="EI261" s="95">
        <f t="shared" si="647"/>
        <v>116.86676178652556</v>
      </c>
      <c r="EJ261" s="95">
        <f t="shared" si="648"/>
        <v>151.18821994373454</v>
      </c>
      <c r="EK261" s="95">
        <f t="shared" si="649"/>
        <v>7.520664523456789</v>
      </c>
      <c r="EL261" s="95">
        <f t="shared" si="650"/>
        <v>14.010103573827159</v>
      </c>
      <c r="EM261" s="95">
        <f t="shared" si="651"/>
        <v>25.38188172444444</v>
      </c>
      <c r="EN261" s="95">
        <f t="shared" si="652"/>
        <v>41.375352225308639</v>
      </c>
      <c r="EO261" s="95">
        <f t="shared" si="653"/>
        <v>61.958403396819747</v>
      </c>
      <c r="EP261" s="95">
        <f t="shared" si="654"/>
        <v>87.123111577777763</v>
      </c>
      <c r="EQ261" s="95">
        <f t="shared" si="655"/>
        <v>116.86676178652556</v>
      </c>
      <c r="ER261" s="95">
        <f t="shared" si="656"/>
        <v>151.18821994373454</v>
      </c>
      <c r="ES261" s="95">
        <f t="shared" si="657"/>
        <v>1</v>
      </c>
      <c r="ET261" s="95">
        <f t="shared" si="658"/>
        <v>1</v>
      </c>
      <c r="EU261" s="95">
        <f t="shared" si="659"/>
        <v>1</v>
      </c>
      <c r="EV261" s="95">
        <f t="shared" si="660"/>
        <v>1</v>
      </c>
      <c r="EW261" s="95">
        <f t="shared" si="661"/>
        <v>1</v>
      </c>
      <c r="EX261" s="95">
        <f t="shared" si="662"/>
        <v>1</v>
      </c>
      <c r="EY261" s="95">
        <f t="shared" si="663"/>
        <v>1</v>
      </c>
      <c r="EZ261" s="95">
        <f t="shared" si="664"/>
        <v>1</v>
      </c>
      <c r="FA261" s="95">
        <f t="shared" si="665"/>
        <v>1</v>
      </c>
      <c r="FB261" s="95">
        <f t="shared" si="666"/>
        <v>1</v>
      </c>
      <c r="FC261" s="95">
        <f t="shared" si="667"/>
        <v>1</v>
      </c>
      <c r="FD261" s="95">
        <f t="shared" si="668"/>
        <v>1</v>
      </c>
      <c r="FE261" s="95">
        <f t="shared" si="669"/>
        <v>1</v>
      </c>
      <c r="FF261" s="95">
        <f t="shared" si="670"/>
        <v>1</v>
      </c>
      <c r="FG261" s="95">
        <f t="shared" si="671"/>
        <v>1</v>
      </c>
      <c r="FH261" s="95">
        <f t="shared" si="672"/>
        <v>1</v>
      </c>
      <c r="FI261" s="95">
        <f t="shared" si="673"/>
        <v>1</v>
      </c>
      <c r="FJ261" s="95">
        <f t="shared" si="674"/>
        <v>1</v>
      </c>
      <c r="FK261" s="95">
        <f t="shared" si="675"/>
        <v>1</v>
      </c>
      <c r="FL261" s="95">
        <f t="shared" si="676"/>
        <v>1</v>
      </c>
      <c r="FM261" s="95">
        <f t="shared" si="677"/>
        <v>1</v>
      </c>
      <c r="FN261" s="95">
        <f t="shared" si="678"/>
        <v>1</v>
      </c>
      <c r="FO261" s="95">
        <f t="shared" si="679"/>
        <v>1</v>
      </c>
      <c r="FP261" s="95">
        <f t="shared" si="680"/>
        <v>1</v>
      </c>
      <c r="FQ261" s="115">
        <f t="shared" si="681"/>
        <v>1.3365284637853652</v>
      </c>
      <c r="FR261" s="115">
        <f t="shared" si="682"/>
        <v>1.2602239925795109</v>
      </c>
      <c r="FS261" s="115">
        <f t="shared" si="683"/>
        <v>1.2532968471418879</v>
      </c>
      <c r="FT261" s="115">
        <f t="shared" si="684"/>
        <v>1.2515740212029483</v>
      </c>
      <c r="FU261" s="115">
        <f t="shared" si="685"/>
        <v>1.2509066985578545</v>
      </c>
      <c r="FV261" s="115">
        <f t="shared" si="686"/>
        <v>1.2505793130360199</v>
      </c>
      <c r="FW261" s="115">
        <f t="shared" si="687"/>
        <v>1.2503939416559318</v>
      </c>
      <c r="FX261" s="115">
        <f t="shared" si="688"/>
        <v>1.2502784897964305</v>
      </c>
      <c r="FZ261" s="90">
        <f t="shared" si="712"/>
        <v>1.2502784897964305</v>
      </c>
      <c r="GC261" s="35"/>
      <c r="GI261" s="31"/>
      <c r="GJ261" s="31"/>
      <c r="GK261" s="31"/>
    </row>
    <row r="262" spans="24:193" x14ac:dyDescent="0.3">
      <c r="X262" s="118">
        <v>5</v>
      </c>
      <c r="Y262" s="118">
        <v>10</v>
      </c>
      <c r="Z262" s="40">
        <v>1.7999999999999999E-2</v>
      </c>
      <c r="AA262" s="40">
        <v>10000000</v>
      </c>
      <c r="AB262" s="40">
        <v>10000000</v>
      </c>
      <c r="AC262" s="98">
        <v>3900000</v>
      </c>
      <c r="AD262" s="42">
        <v>0.33</v>
      </c>
      <c r="AE262" s="42">
        <v>0.33</v>
      </c>
      <c r="AF262" s="41">
        <v>1.7999999999999999E-2</v>
      </c>
      <c r="AG262" s="40">
        <v>10000000</v>
      </c>
      <c r="AH262" s="40">
        <v>10000000</v>
      </c>
      <c r="AI262" s="98">
        <v>3900000</v>
      </c>
      <c r="AJ262" s="42">
        <v>0.33</v>
      </c>
      <c r="AK262" s="42">
        <v>0.33</v>
      </c>
      <c r="AL262" s="42">
        <f>AL250</f>
        <v>0.80259999999999998</v>
      </c>
      <c r="AM262" s="40">
        <v>6000</v>
      </c>
      <c r="AN262" s="40">
        <f>AN250</f>
        <v>10000</v>
      </c>
      <c r="AO262" s="40">
        <f>AO250</f>
        <v>10000</v>
      </c>
      <c r="AP262" s="42">
        <v>0.03</v>
      </c>
      <c r="AQ262" s="42">
        <v>0.03</v>
      </c>
      <c r="AR262" s="4">
        <f t="shared" si="689"/>
        <v>0.8206</v>
      </c>
      <c r="AS262" s="11">
        <f t="shared" si="690"/>
        <v>0.5</v>
      </c>
      <c r="AT262" s="15">
        <f t="shared" si="691"/>
        <v>68010.989114577489</v>
      </c>
      <c r="AU262" s="19">
        <f t="shared" si="692"/>
        <v>0.80004601538355813</v>
      </c>
      <c r="AV262" s="13">
        <f t="shared" si="693"/>
        <v>0.5</v>
      </c>
      <c r="AW262" s="11">
        <f t="shared" si="694"/>
        <v>1</v>
      </c>
      <c r="AX262" s="11">
        <f t="shared" si="695"/>
        <v>0.8911</v>
      </c>
      <c r="AY262" s="11">
        <f t="shared" si="696"/>
        <v>201997.53114128605</v>
      </c>
      <c r="AZ262" s="11">
        <f t="shared" si="697"/>
        <v>1</v>
      </c>
      <c r="BA262" s="11">
        <f t="shared" si="698"/>
        <v>0.34752899999999998</v>
      </c>
      <c r="BB262" s="11">
        <f t="shared" si="699"/>
        <v>1.025058</v>
      </c>
      <c r="BC262" s="11">
        <f t="shared" si="700"/>
        <v>0.99909999999999999</v>
      </c>
      <c r="BD262" s="11">
        <f t="shared" si="701"/>
        <v>0.8911</v>
      </c>
      <c r="BE262" s="11">
        <f t="shared" si="702"/>
        <v>201997.53114128605</v>
      </c>
      <c r="BF262" s="11">
        <f t="shared" si="703"/>
        <v>1</v>
      </c>
      <c r="BG262" s="11">
        <f t="shared" si="704"/>
        <v>0.34752899999999998</v>
      </c>
      <c r="BH262" s="11">
        <f t="shared" si="705"/>
        <v>1.025058</v>
      </c>
      <c r="BI262" s="121">
        <f>16*X262^2/(3*BI252^2*Y262^2)</f>
        <v>1.3333333333333333</v>
      </c>
      <c r="BJ262" s="121">
        <f>16*X262^2/(3*BJ252^2*Y262^2)</f>
        <v>0.33333333333333331</v>
      </c>
      <c r="BK262" s="121">
        <f>16*X262^2/(3*BK252^2*Y262^2)</f>
        <v>0.14814814814814814</v>
      </c>
      <c r="BL262" s="121">
        <f>16*X262^2/(3*BL252^2*Y262^2)</f>
        <v>8.3333333333333329E-2</v>
      </c>
      <c r="BM262" s="121">
        <f>16*X262^2/(3*BM252^2*Y262^2)</f>
        <v>5.3333333333333337E-2</v>
      </c>
      <c r="BN262" s="121">
        <f>16*X262^2/(3*BN252^2*Y262^2)</f>
        <v>3.7037037037037035E-2</v>
      </c>
      <c r="BO262" s="121">
        <f>16*X262^2/(3*BO252^2*Y262^2)</f>
        <v>2.7210884353741496E-2</v>
      </c>
      <c r="BP262" s="121">
        <f>16*X262^2/(3*BP252^2*Y262^2)</f>
        <v>2.0833333333333332E-2</v>
      </c>
      <c r="BQ262" s="121">
        <f t="shared" si="706"/>
        <v>1.3333333333333333</v>
      </c>
      <c r="BR262" s="121">
        <f t="shared" si="597"/>
        <v>1.3333333333333333</v>
      </c>
      <c r="BS262" s="121">
        <f t="shared" si="597"/>
        <v>1.3333333333333333</v>
      </c>
      <c r="BT262" s="121">
        <f t="shared" si="597"/>
        <v>1.3333333333333333</v>
      </c>
      <c r="BU262" s="121">
        <f t="shared" si="597"/>
        <v>1.3333333333333333</v>
      </c>
      <c r="BV262" s="121">
        <f t="shared" si="597"/>
        <v>1.3333333333333333</v>
      </c>
      <c r="BW262" s="121">
        <f t="shared" si="597"/>
        <v>1.3333333333333333</v>
      </c>
      <c r="BX262" s="121">
        <f t="shared" si="597"/>
        <v>1.3333333333333333</v>
      </c>
      <c r="BY262" s="121">
        <f>(BI252^2*Y262^2)/X262^2</f>
        <v>4</v>
      </c>
      <c r="BZ262" s="121">
        <f>(BJ252^2*Y262^2)/X262^2</f>
        <v>16</v>
      </c>
      <c r="CA262" s="121">
        <f>(BK252^2*Y262^2)/X262^2</f>
        <v>36</v>
      </c>
      <c r="CB262" s="121">
        <f>(BL252^2*Y262^2)/X262^2</f>
        <v>64</v>
      </c>
      <c r="CC262" s="121">
        <f>(BM252^2*Y262^2)/X262^2</f>
        <v>100</v>
      </c>
      <c r="CD262" s="121">
        <f>(BN252^2*Y262^2)/X262^2</f>
        <v>144</v>
      </c>
      <c r="CE262" s="121">
        <f>(BO252^2*Y262^2)/X262^2</f>
        <v>196</v>
      </c>
      <c r="CF262" s="121">
        <f>(BP252^2*Y262^2)/X262^2</f>
        <v>256</v>
      </c>
      <c r="CG262" s="121">
        <f t="shared" si="707"/>
        <v>0.33333333333333331</v>
      </c>
      <c r="CH262" s="121">
        <f t="shared" si="598"/>
        <v>8.3333333333333329E-2</v>
      </c>
      <c r="CI262" s="121">
        <f t="shared" si="599"/>
        <v>3.7037037037037035E-2</v>
      </c>
      <c r="CJ262" s="121">
        <f t="shared" si="600"/>
        <v>2.0833333333333332E-2</v>
      </c>
      <c r="CK262" s="121">
        <f t="shared" si="601"/>
        <v>1.3333333333333334E-2</v>
      </c>
      <c r="CL262" s="121">
        <f t="shared" si="602"/>
        <v>9.2592592592592587E-3</v>
      </c>
      <c r="CM262" s="121">
        <f t="shared" si="603"/>
        <v>6.8027210884353739E-3</v>
      </c>
      <c r="CN262" s="121">
        <f t="shared" si="604"/>
        <v>5.208333333333333E-3</v>
      </c>
      <c r="CO262" s="95">
        <f t="shared" si="605"/>
        <v>9.8534879999999987</v>
      </c>
      <c r="CP262" s="95">
        <f t="shared" si="606"/>
        <v>26.023835999999999</v>
      </c>
      <c r="CQ262" s="95">
        <f t="shared" si="607"/>
        <v>52.974415999999998</v>
      </c>
      <c r="CR262" s="95">
        <f t="shared" si="608"/>
        <v>90.705228000000005</v>
      </c>
      <c r="CS262" s="95">
        <f t="shared" si="609"/>
        <v>139.216272</v>
      </c>
      <c r="CT262" s="95">
        <f t="shared" si="610"/>
        <v>198.50754799999999</v>
      </c>
      <c r="CU262" s="95">
        <f t="shared" si="611"/>
        <v>268.57905599999998</v>
      </c>
      <c r="CV262" s="95">
        <f t="shared" si="612"/>
        <v>349.43079599999999</v>
      </c>
      <c r="CW262" s="95">
        <f t="shared" si="613"/>
        <v>9.8534879999999987</v>
      </c>
      <c r="CX262" s="95">
        <f t="shared" si="614"/>
        <v>26.023835999999999</v>
      </c>
      <c r="CY262" s="95">
        <f t="shared" si="615"/>
        <v>52.974415999999998</v>
      </c>
      <c r="CZ262" s="95">
        <f t="shared" si="616"/>
        <v>90.705228000000005</v>
      </c>
      <c r="DA262" s="95">
        <f t="shared" si="617"/>
        <v>139.216272</v>
      </c>
      <c r="DB262" s="95">
        <f t="shared" si="618"/>
        <v>198.50754799999999</v>
      </c>
      <c r="DC262" s="95">
        <f t="shared" si="619"/>
        <v>268.57905599999998</v>
      </c>
      <c r="DD262" s="95">
        <f t="shared" si="620"/>
        <v>349.43079599999999</v>
      </c>
      <c r="DE262" s="13">
        <f t="shared" si="708"/>
        <v>8.0668213333333334</v>
      </c>
      <c r="DF262" s="13">
        <f t="shared" si="709"/>
        <v>19.066821333333333</v>
      </c>
      <c r="DG262" s="13">
        <f t="shared" si="710"/>
        <v>38.881636148148147</v>
      </c>
      <c r="DH262" s="13">
        <f t="shared" si="711"/>
        <v>66.816821333333337</v>
      </c>
      <c r="DI262" s="13">
        <f t="shared" si="621"/>
        <v>102.78682133333334</v>
      </c>
      <c r="DJ262" s="13">
        <f t="shared" si="622"/>
        <v>146.77052503703703</v>
      </c>
      <c r="DK262" s="13">
        <f t="shared" si="623"/>
        <v>198.76069888435373</v>
      </c>
      <c r="DL262" s="13">
        <f t="shared" si="624"/>
        <v>258.75432133333334</v>
      </c>
      <c r="DM262" s="95">
        <f t="shared" si="625"/>
        <v>8.0668213333333334</v>
      </c>
      <c r="DN262" s="95">
        <f t="shared" si="626"/>
        <v>19.066821333333333</v>
      </c>
      <c r="DO262" s="95">
        <f t="shared" si="627"/>
        <v>38.881636148148147</v>
      </c>
      <c r="DP262" s="95">
        <f t="shared" si="628"/>
        <v>66.816821333333337</v>
      </c>
      <c r="DQ262" s="95">
        <f t="shared" si="629"/>
        <v>102.78682133333334</v>
      </c>
      <c r="DR262" s="95">
        <f t="shared" si="630"/>
        <v>146.77052503703703</v>
      </c>
      <c r="DS262" s="95">
        <f t="shared" si="631"/>
        <v>198.76069888435373</v>
      </c>
      <c r="DT262" s="95">
        <f t="shared" si="632"/>
        <v>258.75432133333334</v>
      </c>
      <c r="DU262" s="95">
        <f t="shared" si="633"/>
        <v>7.2032833066666662</v>
      </c>
      <c r="DV262" s="95">
        <f t="shared" si="634"/>
        <v>12.300375306666666</v>
      </c>
      <c r="DW262" s="95">
        <f t="shared" si="635"/>
        <v>21.482005677037034</v>
      </c>
      <c r="DX262" s="95">
        <f t="shared" si="636"/>
        <v>34.426388306666666</v>
      </c>
      <c r="DY262" s="95">
        <f t="shared" si="637"/>
        <v>51.093879146666666</v>
      </c>
      <c r="DZ262" s="95">
        <f t="shared" si="638"/>
        <v>71.474695899259245</v>
      </c>
      <c r="EA262" s="95">
        <f t="shared" si="639"/>
        <v>95.565486735238068</v>
      </c>
      <c r="EB262" s="95">
        <f t="shared" si="640"/>
        <v>123.36485155666665</v>
      </c>
      <c r="EC262" s="95">
        <f t="shared" si="641"/>
        <v>7.2032833066666662</v>
      </c>
      <c r="ED262" s="95">
        <f t="shared" si="642"/>
        <v>12.300375306666666</v>
      </c>
      <c r="EE262" s="95">
        <f t="shared" si="643"/>
        <v>21.482005677037034</v>
      </c>
      <c r="EF262" s="95">
        <f t="shared" si="644"/>
        <v>34.426388306666666</v>
      </c>
      <c r="EG262" s="95">
        <f t="shared" si="645"/>
        <v>51.093879146666666</v>
      </c>
      <c r="EH262" s="95">
        <f t="shared" si="646"/>
        <v>71.474695899259245</v>
      </c>
      <c r="EI262" s="95">
        <f t="shared" si="647"/>
        <v>95.565486735238068</v>
      </c>
      <c r="EJ262" s="95">
        <f t="shared" si="648"/>
        <v>123.36485155666665</v>
      </c>
      <c r="EK262" s="95">
        <f t="shared" si="649"/>
        <v>7.2032833066666662</v>
      </c>
      <c r="EL262" s="95">
        <f t="shared" si="650"/>
        <v>12.300375306666666</v>
      </c>
      <c r="EM262" s="95">
        <f t="shared" si="651"/>
        <v>21.482005677037034</v>
      </c>
      <c r="EN262" s="95">
        <f t="shared" si="652"/>
        <v>34.426388306666666</v>
      </c>
      <c r="EO262" s="95">
        <f t="shared" si="653"/>
        <v>51.093879146666666</v>
      </c>
      <c r="EP262" s="95">
        <f t="shared" si="654"/>
        <v>71.474695899259245</v>
      </c>
      <c r="EQ262" s="95">
        <f t="shared" si="655"/>
        <v>95.565486735238068</v>
      </c>
      <c r="ER262" s="95">
        <f t="shared" si="656"/>
        <v>123.36485155666665</v>
      </c>
      <c r="ES262" s="95">
        <f t="shared" si="657"/>
        <v>1</v>
      </c>
      <c r="ET262" s="95">
        <f t="shared" si="658"/>
        <v>1</v>
      </c>
      <c r="EU262" s="95">
        <f t="shared" si="659"/>
        <v>1</v>
      </c>
      <c r="EV262" s="95">
        <f t="shared" si="660"/>
        <v>1</v>
      </c>
      <c r="EW262" s="95">
        <f t="shared" si="661"/>
        <v>1</v>
      </c>
      <c r="EX262" s="95">
        <f t="shared" si="662"/>
        <v>1</v>
      </c>
      <c r="EY262" s="95">
        <f t="shared" si="663"/>
        <v>1</v>
      </c>
      <c r="EZ262" s="95">
        <f t="shared" si="664"/>
        <v>1</v>
      </c>
      <c r="FA262" s="95">
        <f t="shared" si="665"/>
        <v>1</v>
      </c>
      <c r="FB262" s="95">
        <f t="shared" si="666"/>
        <v>1</v>
      </c>
      <c r="FC262" s="95">
        <f t="shared" si="667"/>
        <v>1</v>
      </c>
      <c r="FD262" s="95">
        <f t="shared" si="668"/>
        <v>1</v>
      </c>
      <c r="FE262" s="95">
        <f t="shared" si="669"/>
        <v>1</v>
      </c>
      <c r="FF262" s="95">
        <f t="shared" si="670"/>
        <v>1</v>
      </c>
      <c r="FG262" s="95">
        <f t="shared" si="671"/>
        <v>1</v>
      </c>
      <c r="FH262" s="95">
        <f t="shared" si="672"/>
        <v>1</v>
      </c>
      <c r="FI262" s="95">
        <f t="shared" si="673"/>
        <v>1</v>
      </c>
      <c r="FJ262" s="95">
        <f t="shared" si="674"/>
        <v>1</v>
      </c>
      <c r="FK262" s="95">
        <f t="shared" si="675"/>
        <v>1</v>
      </c>
      <c r="FL262" s="95">
        <f t="shared" si="676"/>
        <v>1</v>
      </c>
      <c r="FM262" s="95">
        <f t="shared" si="677"/>
        <v>1</v>
      </c>
      <c r="FN262" s="95">
        <f t="shared" si="678"/>
        <v>1</v>
      </c>
      <c r="FO262" s="95">
        <f t="shared" si="679"/>
        <v>1</v>
      </c>
      <c r="FP262" s="95">
        <f t="shared" si="680"/>
        <v>1</v>
      </c>
      <c r="FQ262" s="115">
        <f t="shared" si="681"/>
        <v>1.3699521717178857</v>
      </c>
      <c r="FR262" s="115">
        <f t="shared" si="682"/>
        <v>1.2639775578079731</v>
      </c>
      <c r="FS262" s="115">
        <f t="shared" si="683"/>
        <v>1.254375126506311</v>
      </c>
      <c r="FT262" s="115">
        <f t="shared" si="684"/>
        <v>1.2520534711404192</v>
      </c>
      <c r="FU262" s="115">
        <f t="shared" si="685"/>
        <v>1.2511748366751823</v>
      </c>
      <c r="FV262" s="115">
        <f t="shared" si="686"/>
        <v>1.250750753491952</v>
      </c>
      <c r="FW262" s="115">
        <f t="shared" si="687"/>
        <v>1.2505133213048958</v>
      </c>
      <c r="FX262" s="115">
        <f t="shared" si="688"/>
        <v>1.2503666122919375</v>
      </c>
      <c r="FZ262" s="90">
        <f t="shared" si="712"/>
        <v>1.2503666122919375</v>
      </c>
      <c r="GC262" s="35"/>
      <c r="GI262" s="31"/>
      <c r="GJ262" s="31"/>
      <c r="GK262" s="31"/>
    </row>
    <row r="263" spans="24:193" x14ac:dyDescent="0.3">
      <c r="X263" s="118">
        <v>5.5</v>
      </c>
      <c r="Y263" s="118">
        <v>10</v>
      </c>
      <c r="Z263" s="40">
        <v>1.7999999999999999E-2</v>
      </c>
      <c r="AA263" s="40">
        <v>10000000</v>
      </c>
      <c r="AB263" s="40">
        <v>10000000</v>
      </c>
      <c r="AC263" s="98">
        <v>3900000</v>
      </c>
      <c r="AD263" s="42">
        <v>0.33</v>
      </c>
      <c r="AE263" s="42">
        <v>0.33</v>
      </c>
      <c r="AF263" s="41">
        <v>1.7999999999999999E-2</v>
      </c>
      <c r="AG263" s="40">
        <v>10000000</v>
      </c>
      <c r="AH263" s="40">
        <v>10000000</v>
      </c>
      <c r="AI263" s="98">
        <v>3900000</v>
      </c>
      <c r="AJ263" s="42">
        <v>0.33</v>
      </c>
      <c r="AK263" s="42">
        <v>0.33</v>
      </c>
      <c r="AL263" s="42">
        <f>AL250</f>
        <v>0.80259999999999998</v>
      </c>
      <c r="AM263" s="40">
        <v>6000</v>
      </c>
      <c r="AN263" s="40">
        <f>AN250</f>
        <v>10000</v>
      </c>
      <c r="AO263" s="40">
        <f>AO250</f>
        <v>10000</v>
      </c>
      <c r="AP263" s="42">
        <v>0.03</v>
      </c>
      <c r="AQ263" s="42">
        <v>0.03</v>
      </c>
      <c r="AR263" s="4">
        <f t="shared" si="689"/>
        <v>0.8206</v>
      </c>
      <c r="AS263" s="11">
        <f t="shared" si="690"/>
        <v>0.55000000000000004</v>
      </c>
      <c r="AT263" s="15">
        <f t="shared" si="691"/>
        <v>68010.989114577489</v>
      </c>
      <c r="AU263" s="19">
        <f t="shared" si="692"/>
        <v>0.80004601538355813</v>
      </c>
      <c r="AV263" s="13">
        <f t="shared" si="693"/>
        <v>0.5</v>
      </c>
      <c r="AW263" s="11">
        <f t="shared" si="694"/>
        <v>1</v>
      </c>
      <c r="AX263" s="11">
        <f t="shared" si="695"/>
        <v>0.8911</v>
      </c>
      <c r="AY263" s="11">
        <f t="shared" si="696"/>
        <v>201997.53114128605</v>
      </c>
      <c r="AZ263" s="11">
        <f t="shared" si="697"/>
        <v>1</v>
      </c>
      <c r="BA263" s="11">
        <f t="shared" si="698"/>
        <v>0.34752899999999998</v>
      </c>
      <c r="BB263" s="11">
        <f t="shared" si="699"/>
        <v>1.025058</v>
      </c>
      <c r="BC263" s="11">
        <f t="shared" si="700"/>
        <v>0.99909999999999999</v>
      </c>
      <c r="BD263" s="11">
        <f t="shared" si="701"/>
        <v>0.8911</v>
      </c>
      <c r="BE263" s="11">
        <f t="shared" si="702"/>
        <v>201997.53114128605</v>
      </c>
      <c r="BF263" s="11">
        <f t="shared" si="703"/>
        <v>1</v>
      </c>
      <c r="BG263" s="11">
        <f t="shared" si="704"/>
        <v>0.34752899999999998</v>
      </c>
      <c r="BH263" s="11">
        <f t="shared" si="705"/>
        <v>1.025058</v>
      </c>
      <c r="BI263" s="121">
        <f>16*X263^2/(3*BI252^2*Y263^2)</f>
        <v>1.6133333333333333</v>
      </c>
      <c r="BJ263" s="121">
        <f>16*X263^2/(3*BJ252^2*Y263^2)</f>
        <v>0.40333333333333332</v>
      </c>
      <c r="BK263" s="121">
        <f>16*X263^2/(3*BK252^2*Y263^2)</f>
        <v>0.17925925925925926</v>
      </c>
      <c r="BL263" s="121">
        <f>16*X263^2/(3*BL252^2*Y263^2)</f>
        <v>0.10083333333333333</v>
      </c>
      <c r="BM263" s="121">
        <f>16*X263^2/(3*BM252^2*Y263^2)</f>
        <v>6.4533333333333331E-2</v>
      </c>
      <c r="BN263" s="121">
        <f>16*X263^2/(3*BN252^2*Y263^2)</f>
        <v>4.4814814814814814E-2</v>
      </c>
      <c r="BO263" s="121">
        <f>16*X263^2/(3*BO252^2*Y263^2)</f>
        <v>3.2925170068027212E-2</v>
      </c>
      <c r="BP263" s="121">
        <f>16*X263^2/(3*BP252^2*Y263^2)</f>
        <v>2.5208333333333333E-2</v>
      </c>
      <c r="BQ263" s="121">
        <f t="shared" si="706"/>
        <v>1.3333333333333333</v>
      </c>
      <c r="BR263" s="121">
        <f t="shared" si="597"/>
        <v>1.3333333333333333</v>
      </c>
      <c r="BS263" s="121">
        <f t="shared" si="597"/>
        <v>1.3333333333333333</v>
      </c>
      <c r="BT263" s="121">
        <f t="shared" si="597"/>
        <v>1.3333333333333333</v>
      </c>
      <c r="BU263" s="121">
        <f t="shared" si="597"/>
        <v>1.3333333333333333</v>
      </c>
      <c r="BV263" s="121">
        <f t="shared" si="597"/>
        <v>1.3333333333333333</v>
      </c>
      <c r="BW263" s="121">
        <f t="shared" si="597"/>
        <v>1.3333333333333333</v>
      </c>
      <c r="BX263" s="121">
        <f t="shared" si="597"/>
        <v>1.3333333333333333</v>
      </c>
      <c r="BY263" s="121">
        <f>(BI252^2*Y263^2)/X263^2</f>
        <v>3.3057851239669422</v>
      </c>
      <c r="BZ263" s="121">
        <f>(BJ252^2*Y263^2)/X263^2</f>
        <v>13.223140495867769</v>
      </c>
      <c r="CA263" s="121">
        <f>(BK252^2*Y263^2)/X263^2</f>
        <v>29.75206611570248</v>
      </c>
      <c r="CB263" s="121">
        <f>(BL252^2*Y263^2)/X263^2</f>
        <v>52.892561983471076</v>
      </c>
      <c r="CC263" s="121">
        <f>(BM252^2*Y263^2)/X263^2</f>
        <v>82.644628099173559</v>
      </c>
      <c r="CD263" s="121">
        <f>(BN252^2*Y263^2)/X263^2</f>
        <v>119.00826446280992</v>
      </c>
      <c r="CE263" s="121">
        <f>(BO252^2*Y263^2)/X263^2</f>
        <v>161.98347107438016</v>
      </c>
      <c r="CF263" s="121">
        <f>(BP252^2*Y263^2)/X263^2</f>
        <v>211.5702479338843</v>
      </c>
      <c r="CG263" s="121">
        <f t="shared" si="707"/>
        <v>0.40333333333333332</v>
      </c>
      <c r="CH263" s="121">
        <f t="shared" si="598"/>
        <v>0.10083333333333333</v>
      </c>
      <c r="CI263" s="121">
        <f t="shared" si="599"/>
        <v>4.4814814814814814E-2</v>
      </c>
      <c r="CJ263" s="121">
        <f t="shared" si="600"/>
        <v>2.5208333333333333E-2</v>
      </c>
      <c r="CK263" s="121">
        <f t="shared" si="601"/>
        <v>1.6133333333333333E-2</v>
      </c>
      <c r="CL263" s="121">
        <f t="shared" si="602"/>
        <v>1.1203703703703704E-2</v>
      </c>
      <c r="CM263" s="121">
        <f t="shared" si="603"/>
        <v>8.2312925170068031E-3</v>
      </c>
      <c r="CN263" s="121">
        <f t="shared" si="604"/>
        <v>6.3020833333333331E-3</v>
      </c>
      <c r="CO263" s="95">
        <f t="shared" si="605"/>
        <v>8.9180133223140494</v>
      </c>
      <c r="CP263" s="95">
        <f t="shared" si="606"/>
        <v>22.281937289256199</v>
      </c>
      <c r="CQ263" s="95">
        <f t="shared" si="607"/>
        <v>44.555143900826451</v>
      </c>
      <c r="CR263" s="95">
        <f t="shared" si="608"/>
        <v>75.737633157024788</v>
      </c>
      <c r="CS263" s="95">
        <f t="shared" si="609"/>
        <v>115.82940505785125</v>
      </c>
      <c r="CT263" s="95">
        <f t="shared" si="610"/>
        <v>164.83045960330577</v>
      </c>
      <c r="CU263" s="95">
        <f t="shared" si="611"/>
        <v>222.74079679338843</v>
      </c>
      <c r="CV263" s="95">
        <f t="shared" si="612"/>
        <v>289.56041662809918</v>
      </c>
      <c r="CW263" s="95">
        <f t="shared" si="613"/>
        <v>8.9180133223140494</v>
      </c>
      <c r="CX263" s="95">
        <f t="shared" si="614"/>
        <v>22.281937289256199</v>
      </c>
      <c r="CY263" s="95">
        <f t="shared" si="615"/>
        <v>44.555143900826451</v>
      </c>
      <c r="CZ263" s="95">
        <f t="shared" si="616"/>
        <v>75.737633157024788</v>
      </c>
      <c r="DA263" s="95">
        <f t="shared" si="617"/>
        <v>115.82940505785125</v>
      </c>
      <c r="DB263" s="95">
        <f t="shared" si="618"/>
        <v>164.83045960330577</v>
      </c>
      <c r="DC263" s="95">
        <f t="shared" si="619"/>
        <v>222.74079679338843</v>
      </c>
      <c r="DD263" s="95">
        <f t="shared" si="620"/>
        <v>289.56041662809918</v>
      </c>
      <c r="DE263" s="13">
        <f t="shared" si="708"/>
        <v>7.6526064573002746</v>
      </c>
      <c r="DF263" s="13">
        <f t="shared" si="709"/>
        <v>16.359961829201101</v>
      </c>
      <c r="DG263" s="13">
        <f t="shared" si="710"/>
        <v>32.664813374961739</v>
      </c>
      <c r="DH263" s="13">
        <f t="shared" si="711"/>
        <v>55.726883316804411</v>
      </c>
      <c r="DI263" s="13">
        <f t="shared" si="621"/>
        <v>85.442649432506897</v>
      </c>
      <c r="DJ263" s="13">
        <f t="shared" si="622"/>
        <v>121.78656727762473</v>
      </c>
      <c r="DK263" s="13">
        <f t="shared" si="623"/>
        <v>164.7498842444482</v>
      </c>
      <c r="DL263" s="13">
        <f t="shared" si="624"/>
        <v>214.32894426721765</v>
      </c>
      <c r="DM263" s="95">
        <f t="shared" si="625"/>
        <v>7.6526064573002746</v>
      </c>
      <c r="DN263" s="95">
        <f t="shared" si="626"/>
        <v>16.359961829201101</v>
      </c>
      <c r="DO263" s="95">
        <f t="shared" si="627"/>
        <v>32.664813374961739</v>
      </c>
      <c r="DP263" s="95">
        <f t="shared" si="628"/>
        <v>55.726883316804411</v>
      </c>
      <c r="DQ263" s="95">
        <f t="shared" si="629"/>
        <v>85.442649432506897</v>
      </c>
      <c r="DR263" s="95">
        <f t="shared" si="630"/>
        <v>121.78656727762473</v>
      </c>
      <c r="DS263" s="95">
        <f t="shared" si="631"/>
        <v>164.7498842444482</v>
      </c>
      <c r="DT263" s="95">
        <f t="shared" si="632"/>
        <v>214.32894426721765</v>
      </c>
      <c r="DU263" s="95">
        <f t="shared" si="633"/>
        <v>7.0113477311294758</v>
      </c>
      <c r="DV263" s="95">
        <f t="shared" si="634"/>
        <v>11.046092404517903</v>
      </c>
      <c r="DW263" s="95">
        <f t="shared" si="635"/>
        <v>18.601304074980103</v>
      </c>
      <c r="DX263" s="95">
        <f t="shared" si="636"/>
        <v>29.287621548071623</v>
      </c>
      <c r="DY263" s="95">
        <f t="shared" si="637"/>
        <v>43.057075524636915</v>
      </c>
      <c r="DZ263" s="95">
        <f t="shared" si="638"/>
        <v>59.897829424364851</v>
      </c>
      <c r="EA263" s="95">
        <f t="shared" si="639"/>
        <v>79.805827533915789</v>
      </c>
      <c r="EB263" s="95">
        <f t="shared" si="640"/>
        <v>102.7793757347865</v>
      </c>
      <c r="EC263" s="95">
        <f t="shared" si="641"/>
        <v>7.0113477311294758</v>
      </c>
      <c r="ED263" s="95">
        <f t="shared" si="642"/>
        <v>11.046092404517903</v>
      </c>
      <c r="EE263" s="95">
        <f t="shared" si="643"/>
        <v>18.601304074980103</v>
      </c>
      <c r="EF263" s="95">
        <f t="shared" si="644"/>
        <v>29.287621548071623</v>
      </c>
      <c r="EG263" s="95">
        <f t="shared" si="645"/>
        <v>43.057075524636915</v>
      </c>
      <c r="EH263" s="95">
        <f t="shared" si="646"/>
        <v>59.897829424364851</v>
      </c>
      <c r="EI263" s="95">
        <f t="shared" si="647"/>
        <v>79.805827533915789</v>
      </c>
      <c r="EJ263" s="95">
        <f t="shared" si="648"/>
        <v>102.7793757347865</v>
      </c>
      <c r="EK263" s="95">
        <f t="shared" si="649"/>
        <v>7.0113477311294758</v>
      </c>
      <c r="EL263" s="95">
        <f t="shared" si="650"/>
        <v>11.046092404517903</v>
      </c>
      <c r="EM263" s="95">
        <f t="shared" si="651"/>
        <v>18.601304074980103</v>
      </c>
      <c r="EN263" s="95">
        <f t="shared" si="652"/>
        <v>29.287621548071623</v>
      </c>
      <c r="EO263" s="95">
        <f t="shared" si="653"/>
        <v>43.057075524636915</v>
      </c>
      <c r="EP263" s="95">
        <f t="shared" si="654"/>
        <v>59.897829424364851</v>
      </c>
      <c r="EQ263" s="95">
        <f t="shared" si="655"/>
        <v>79.805827533915789</v>
      </c>
      <c r="ER263" s="95">
        <f t="shared" si="656"/>
        <v>102.7793757347865</v>
      </c>
      <c r="ES263" s="95">
        <f t="shared" si="657"/>
        <v>1</v>
      </c>
      <c r="ET263" s="95">
        <f t="shared" si="658"/>
        <v>1</v>
      </c>
      <c r="EU263" s="95">
        <f t="shared" si="659"/>
        <v>1</v>
      </c>
      <c r="EV263" s="95">
        <f t="shared" si="660"/>
        <v>1</v>
      </c>
      <c r="EW263" s="95">
        <f t="shared" si="661"/>
        <v>1</v>
      </c>
      <c r="EX263" s="95">
        <f t="shared" si="662"/>
        <v>1</v>
      </c>
      <c r="EY263" s="95">
        <f t="shared" si="663"/>
        <v>1</v>
      </c>
      <c r="EZ263" s="95">
        <f t="shared" si="664"/>
        <v>1</v>
      </c>
      <c r="FA263" s="95">
        <f t="shared" si="665"/>
        <v>1</v>
      </c>
      <c r="FB263" s="95">
        <f t="shared" si="666"/>
        <v>1</v>
      </c>
      <c r="FC263" s="95">
        <f t="shared" si="667"/>
        <v>1</v>
      </c>
      <c r="FD263" s="95">
        <f t="shared" si="668"/>
        <v>1</v>
      </c>
      <c r="FE263" s="95">
        <f t="shared" si="669"/>
        <v>1</v>
      </c>
      <c r="FF263" s="95">
        <f t="shared" si="670"/>
        <v>1</v>
      </c>
      <c r="FG263" s="95">
        <f t="shared" si="671"/>
        <v>1</v>
      </c>
      <c r="FH263" s="95">
        <f t="shared" si="672"/>
        <v>1</v>
      </c>
      <c r="FI263" s="95">
        <f t="shared" si="673"/>
        <v>1</v>
      </c>
      <c r="FJ263" s="95">
        <f t="shared" si="674"/>
        <v>1</v>
      </c>
      <c r="FK263" s="95">
        <f t="shared" si="675"/>
        <v>1</v>
      </c>
      <c r="FL263" s="95">
        <f t="shared" si="676"/>
        <v>1</v>
      </c>
      <c r="FM263" s="95">
        <f t="shared" si="677"/>
        <v>1</v>
      </c>
      <c r="FN263" s="95">
        <f t="shared" si="678"/>
        <v>1</v>
      </c>
      <c r="FO263" s="95">
        <f t="shared" si="679"/>
        <v>1</v>
      </c>
      <c r="FP263" s="95">
        <f t="shared" si="680"/>
        <v>1</v>
      </c>
      <c r="FQ263" s="115">
        <f t="shared" si="681"/>
        <v>1.4105624573682316</v>
      </c>
      <c r="FR263" s="115">
        <f t="shared" si="682"/>
        <v>1.2686528406864441</v>
      </c>
      <c r="FS263" s="115">
        <f t="shared" si="683"/>
        <v>1.2556889883750355</v>
      </c>
      <c r="FT263" s="115">
        <f t="shared" si="684"/>
        <v>1.2526238867165884</v>
      </c>
      <c r="FU263" s="115">
        <f t="shared" si="685"/>
        <v>1.251488089091908</v>
      </c>
      <c r="FV263" s="115">
        <f t="shared" si="686"/>
        <v>1.2509484524472845</v>
      </c>
      <c r="FW263" s="115">
        <f t="shared" si="687"/>
        <v>1.2506497189910828</v>
      </c>
      <c r="FX263" s="115">
        <f t="shared" si="688"/>
        <v>1.2504666268431155</v>
      </c>
      <c r="FZ263" s="90">
        <f t="shared" si="712"/>
        <v>1.2504666268431155</v>
      </c>
      <c r="GC263" s="35"/>
      <c r="GI263" s="31"/>
      <c r="GJ263" s="31"/>
      <c r="GK263" s="31"/>
    </row>
    <row r="264" spans="24:193" x14ac:dyDescent="0.3">
      <c r="X264" s="118">
        <v>6</v>
      </c>
      <c r="Y264" s="118">
        <v>10</v>
      </c>
      <c r="Z264" s="40">
        <v>1.7999999999999999E-2</v>
      </c>
      <c r="AA264" s="40">
        <v>10000000</v>
      </c>
      <c r="AB264" s="40">
        <v>10000000</v>
      </c>
      <c r="AC264" s="98">
        <v>3900000</v>
      </c>
      <c r="AD264" s="42">
        <v>0.33</v>
      </c>
      <c r="AE264" s="42">
        <v>0.33</v>
      </c>
      <c r="AF264" s="41">
        <v>1.7999999999999999E-2</v>
      </c>
      <c r="AG264" s="40">
        <v>10000000</v>
      </c>
      <c r="AH264" s="40">
        <v>10000000</v>
      </c>
      <c r="AI264" s="98">
        <v>3900000</v>
      </c>
      <c r="AJ264" s="42">
        <v>0.33</v>
      </c>
      <c r="AK264" s="42">
        <v>0.33</v>
      </c>
      <c r="AL264" s="42">
        <f>AL250</f>
        <v>0.80259999999999998</v>
      </c>
      <c r="AM264" s="40">
        <v>6000</v>
      </c>
      <c r="AN264" s="40">
        <f>AN250</f>
        <v>10000</v>
      </c>
      <c r="AO264" s="40">
        <f>AO250</f>
        <v>10000</v>
      </c>
      <c r="AP264" s="42">
        <v>0.03</v>
      </c>
      <c r="AQ264" s="42">
        <v>0.03</v>
      </c>
      <c r="AR264" s="4">
        <f t="shared" si="689"/>
        <v>0.8206</v>
      </c>
      <c r="AS264" s="11">
        <f t="shared" si="690"/>
        <v>0.6</v>
      </c>
      <c r="AT264" s="15">
        <f t="shared" si="691"/>
        <v>68010.989114577489</v>
      </c>
      <c r="AU264" s="19">
        <f t="shared" si="692"/>
        <v>0.80004601538355813</v>
      </c>
      <c r="AV264" s="13">
        <f t="shared" si="693"/>
        <v>0.5</v>
      </c>
      <c r="AW264" s="11">
        <f t="shared" si="694"/>
        <v>1</v>
      </c>
      <c r="AX264" s="11">
        <f t="shared" si="695"/>
        <v>0.8911</v>
      </c>
      <c r="AY264" s="11">
        <f t="shared" si="696"/>
        <v>201997.53114128605</v>
      </c>
      <c r="AZ264" s="11">
        <f t="shared" si="697"/>
        <v>1</v>
      </c>
      <c r="BA264" s="11">
        <f t="shared" si="698"/>
        <v>0.34752899999999998</v>
      </c>
      <c r="BB264" s="11">
        <f t="shared" si="699"/>
        <v>1.025058</v>
      </c>
      <c r="BC264" s="11">
        <f t="shared" si="700"/>
        <v>0.99909999999999999</v>
      </c>
      <c r="BD264" s="11">
        <f t="shared" si="701"/>
        <v>0.8911</v>
      </c>
      <c r="BE264" s="11">
        <f t="shared" si="702"/>
        <v>201997.53114128605</v>
      </c>
      <c r="BF264" s="11">
        <f t="shared" si="703"/>
        <v>1</v>
      </c>
      <c r="BG264" s="11">
        <f t="shared" si="704"/>
        <v>0.34752899999999998</v>
      </c>
      <c r="BH264" s="11">
        <f t="shared" si="705"/>
        <v>1.025058</v>
      </c>
      <c r="BI264" s="121">
        <f>16*X264^2/(3*BI252^2*Y264^2)</f>
        <v>1.92</v>
      </c>
      <c r="BJ264" s="121">
        <f>16*X264^2/(3*BJ252^2*Y264^2)</f>
        <v>0.48</v>
      </c>
      <c r="BK264" s="121">
        <f>16*X264^2/(3*BK252^2*Y264^2)</f>
        <v>0.21333333333333335</v>
      </c>
      <c r="BL264" s="121">
        <f>16*X264^2/(3*BL252^2*Y264^2)</f>
        <v>0.12</v>
      </c>
      <c r="BM264" s="121">
        <f>16*X264^2/(3*BM252^2*Y264^2)</f>
        <v>7.6799999999999993E-2</v>
      </c>
      <c r="BN264" s="121">
        <f>16*X264^2/(3*BN252^2*Y264^2)</f>
        <v>5.3333333333333337E-2</v>
      </c>
      <c r="BO264" s="121">
        <f>16*X264^2/(3*BO252^2*Y264^2)</f>
        <v>3.9183673469387753E-2</v>
      </c>
      <c r="BP264" s="121">
        <f>16*X264^2/(3*BP252^2*Y264^2)</f>
        <v>0.03</v>
      </c>
      <c r="BQ264" s="121">
        <f t="shared" si="706"/>
        <v>1.3333333333333333</v>
      </c>
      <c r="BR264" s="121">
        <f t="shared" si="597"/>
        <v>1.3333333333333333</v>
      </c>
      <c r="BS264" s="121">
        <f t="shared" si="597"/>
        <v>1.3333333333333333</v>
      </c>
      <c r="BT264" s="121">
        <f t="shared" si="597"/>
        <v>1.3333333333333333</v>
      </c>
      <c r="BU264" s="121">
        <f t="shared" si="597"/>
        <v>1.3333333333333333</v>
      </c>
      <c r="BV264" s="121">
        <f t="shared" si="597"/>
        <v>1.3333333333333333</v>
      </c>
      <c r="BW264" s="121">
        <f t="shared" si="597"/>
        <v>1.3333333333333333</v>
      </c>
      <c r="BX264" s="121">
        <f t="shared" si="597"/>
        <v>1.3333333333333333</v>
      </c>
      <c r="BY264" s="121">
        <f>(BI252^2*Y264^2)/X264^2</f>
        <v>2.7777777777777777</v>
      </c>
      <c r="BZ264" s="121">
        <f>(BJ252^2*Y264^2)/X264^2</f>
        <v>11.111111111111111</v>
      </c>
      <c r="CA264" s="121">
        <f>(BK252^2*Y264^2)/X264^2</f>
        <v>25</v>
      </c>
      <c r="CB264" s="121">
        <f>(BL252^2*Y264^2)/X264^2</f>
        <v>44.444444444444443</v>
      </c>
      <c r="CC264" s="121">
        <f>(BM252^2*Y264^2)/X264^2</f>
        <v>69.444444444444443</v>
      </c>
      <c r="CD264" s="121">
        <f>(BN252^2*Y264^2)/X264^2</f>
        <v>100</v>
      </c>
      <c r="CE264" s="121">
        <f>(BO252^2*Y264^2)/X264^2</f>
        <v>136.11111111111111</v>
      </c>
      <c r="CF264" s="121">
        <f>(BP252^2*Y264^2)/X264^2</f>
        <v>177.77777777777777</v>
      </c>
      <c r="CG264" s="121">
        <f t="shared" si="707"/>
        <v>0.48</v>
      </c>
      <c r="CH264" s="121">
        <f t="shared" si="598"/>
        <v>0.12</v>
      </c>
      <c r="CI264" s="121">
        <f t="shared" si="599"/>
        <v>5.3333333333333337E-2</v>
      </c>
      <c r="CJ264" s="121">
        <f t="shared" si="600"/>
        <v>0.03</v>
      </c>
      <c r="CK264" s="121">
        <f t="shared" si="601"/>
        <v>1.9199999999999998E-2</v>
      </c>
      <c r="CL264" s="121">
        <f t="shared" si="602"/>
        <v>1.3333333333333334E-2</v>
      </c>
      <c r="CM264" s="121">
        <f t="shared" si="603"/>
        <v>9.7959183673469383E-3</v>
      </c>
      <c r="CN264" s="121">
        <f t="shared" si="604"/>
        <v>7.4999999999999997E-3</v>
      </c>
      <c r="CO264" s="95">
        <f t="shared" si="605"/>
        <v>8.2065081111111109</v>
      </c>
      <c r="CP264" s="95">
        <f t="shared" si="606"/>
        <v>19.435916444444445</v>
      </c>
      <c r="CQ264" s="95">
        <f t="shared" si="607"/>
        <v>38.151596999999995</v>
      </c>
      <c r="CR264" s="95">
        <f t="shared" si="608"/>
        <v>64.353549777777772</v>
      </c>
      <c r="CS264" s="95">
        <f t="shared" si="609"/>
        <v>98.041774777777775</v>
      </c>
      <c r="CT264" s="95">
        <f t="shared" si="610"/>
        <v>139.216272</v>
      </c>
      <c r="CU264" s="95">
        <f t="shared" si="611"/>
        <v>187.87704144444444</v>
      </c>
      <c r="CV264" s="95">
        <f t="shared" si="612"/>
        <v>244.02408311111111</v>
      </c>
      <c r="CW264" s="95">
        <f t="shared" si="613"/>
        <v>8.2065081111111109</v>
      </c>
      <c r="CX264" s="95">
        <f t="shared" si="614"/>
        <v>19.435916444444445</v>
      </c>
      <c r="CY264" s="95">
        <f t="shared" si="615"/>
        <v>38.151596999999995</v>
      </c>
      <c r="CZ264" s="95">
        <f t="shared" si="616"/>
        <v>64.353549777777772</v>
      </c>
      <c r="DA264" s="95">
        <f t="shared" si="617"/>
        <v>98.041774777777775</v>
      </c>
      <c r="DB264" s="95">
        <f t="shared" si="618"/>
        <v>139.216272</v>
      </c>
      <c r="DC264" s="95">
        <f t="shared" si="619"/>
        <v>187.87704144444444</v>
      </c>
      <c r="DD264" s="95">
        <f t="shared" si="620"/>
        <v>244.02408311111111</v>
      </c>
      <c r="DE264" s="13">
        <f t="shared" si="708"/>
        <v>7.4312657777777771</v>
      </c>
      <c r="DF264" s="13">
        <f t="shared" si="709"/>
        <v>14.324599111111111</v>
      </c>
      <c r="DG264" s="13">
        <f t="shared" si="710"/>
        <v>27.946821333333332</v>
      </c>
      <c r="DH264" s="13">
        <f t="shared" si="711"/>
        <v>47.297932444444442</v>
      </c>
      <c r="DI264" s="13">
        <f t="shared" si="621"/>
        <v>72.254732444444443</v>
      </c>
      <c r="DJ264" s="13">
        <f t="shared" si="622"/>
        <v>102.78682133333334</v>
      </c>
      <c r="DK264" s="13">
        <f t="shared" si="623"/>
        <v>138.88378278458049</v>
      </c>
      <c r="DL264" s="13">
        <f t="shared" si="624"/>
        <v>180.54126577777777</v>
      </c>
      <c r="DM264" s="95">
        <f t="shared" si="625"/>
        <v>7.4312657777777771</v>
      </c>
      <c r="DN264" s="95">
        <f t="shared" si="626"/>
        <v>14.324599111111111</v>
      </c>
      <c r="DO264" s="95">
        <f t="shared" si="627"/>
        <v>27.946821333333332</v>
      </c>
      <c r="DP264" s="95">
        <f t="shared" si="628"/>
        <v>47.297932444444442</v>
      </c>
      <c r="DQ264" s="95">
        <f t="shared" si="629"/>
        <v>72.254732444444443</v>
      </c>
      <c r="DR264" s="95">
        <f t="shared" si="630"/>
        <v>102.78682133333334</v>
      </c>
      <c r="DS264" s="95">
        <f t="shared" si="631"/>
        <v>138.88378278458049</v>
      </c>
      <c r="DT264" s="95">
        <f t="shared" si="632"/>
        <v>180.54126577777777</v>
      </c>
      <c r="DU264" s="95">
        <f t="shared" si="633"/>
        <v>6.9087846577777769</v>
      </c>
      <c r="DV264" s="95">
        <f t="shared" si="634"/>
        <v>10.10296231111111</v>
      </c>
      <c r="DW264" s="95">
        <f t="shared" si="635"/>
        <v>16.415118666666665</v>
      </c>
      <c r="DX264" s="95">
        <f t="shared" si="636"/>
        <v>25.38188172444444</v>
      </c>
      <c r="DY264" s="95">
        <f t="shared" si="637"/>
        <v>36.946164054044438</v>
      </c>
      <c r="DZ264" s="95">
        <f t="shared" si="638"/>
        <v>51.093879146666666</v>
      </c>
      <c r="EA264" s="95">
        <f t="shared" si="639"/>
        <v>67.82020036825395</v>
      </c>
      <c r="EB264" s="95">
        <f t="shared" si="640"/>
        <v>87.123111577777749</v>
      </c>
      <c r="EC264" s="95">
        <f t="shared" si="641"/>
        <v>6.9087846577777761</v>
      </c>
      <c r="ED264" s="95">
        <f t="shared" si="642"/>
        <v>10.10296231111111</v>
      </c>
      <c r="EE264" s="95">
        <f t="shared" si="643"/>
        <v>16.415118666666665</v>
      </c>
      <c r="EF264" s="95">
        <f t="shared" si="644"/>
        <v>25.38188172444444</v>
      </c>
      <c r="EG264" s="95">
        <f t="shared" si="645"/>
        <v>36.946164054044438</v>
      </c>
      <c r="EH264" s="95">
        <f t="shared" si="646"/>
        <v>51.093879146666666</v>
      </c>
      <c r="EI264" s="95">
        <f t="shared" si="647"/>
        <v>67.82020036825395</v>
      </c>
      <c r="EJ264" s="95">
        <f t="shared" si="648"/>
        <v>87.123111577777763</v>
      </c>
      <c r="EK264" s="95">
        <f t="shared" si="649"/>
        <v>6.9087846577777761</v>
      </c>
      <c r="EL264" s="95">
        <f t="shared" si="650"/>
        <v>10.10296231111111</v>
      </c>
      <c r="EM264" s="95">
        <f t="shared" si="651"/>
        <v>16.415118666666665</v>
      </c>
      <c r="EN264" s="95">
        <f t="shared" si="652"/>
        <v>25.38188172444444</v>
      </c>
      <c r="EO264" s="95">
        <f t="shared" si="653"/>
        <v>36.946164054044438</v>
      </c>
      <c r="EP264" s="95">
        <f t="shared" si="654"/>
        <v>51.093879146666666</v>
      </c>
      <c r="EQ264" s="95">
        <f t="shared" si="655"/>
        <v>67.82020036825395</v>
      </c>
      <c r="ER264" s="95">
        <f t="shared" si="656"/>
        <v>87.123111577777763</v>
      </c>
      <c r="ES264" s="95">
        <f t="shared" si="657"/>
        <v>1</v>
      </c>
      <c r="ET264" s="95">
        <f t="shared" si="658"/>
        <v>1</v>
      </c>
      <c r="EU264" s="95">
        <f t="shared" si="659"/>
        <v>1</v>
      </c>
      <c r="EV264" s="95">
        <f t="shared" si="660"/>
        <v>1</v>
      </c>
      <c r="EW264" s="95">
        <f t="shared" si="661"/>
        <v>1</v>
      </c>
      <c r="EX264" s="95">
        <f t="shared" si="662"/>
        <v>1</v>
      </c>
      <c r="EY264" s="95">
        <f t="shared" si="663"/>
        <v>1</v>
      </c>
      <c r="EZ264" s="95">
        <f t="shared" si="664"/>
        <v>1</v>
      </c>
      <c r="FA264" s="95">
        <f t="shared" si="665"/>
        <v>1</v>
      </c>
      <c r="FB264" s="95">
        <f t="shared" si="666"/>
        <v>1</v>
      </c>
      <c r="FC264" s="95">
        <f t="shared" si="667"/>
        <v>1</v>
      </c>
      <c r="FD264" s="95">
        <f t="shared" si="668"/>
        <v>1</v>
      </c>
      <c r="FE264" s="95">
        <f t="shared" si="669"/>
        <v>1</v>
      </c>
      <c r="FF264" s="95">
        <f t="shared" si="670"/>
        <v>1</v>
      </c>
      <c r="FG264" s="95">
        <f t="shared" si="671"/>
        <v>1</v>
      </c>
      <c r="FH264" s="95">
        <f t="shared" si="672"/>
        <v>1</v>
      </c>
      <c r="FI264" s="95">
        <f t="shared" si="673"/>
        <v>1</v>
      </c>
      <c r="FJ264" s="95">
        <f t="shared" si="674"/>
        <v>1</v>
      </c>
      <c r="FK264" s="95">
        <f t="shared" si="675"/>
        <v>1</v>
      </c>
      <c r="FL264" s="95">
        <f t="shared" si="676"/>
        <v>1</v>
      </c>
      <c r="FM264" s="95">
        <f t="shared" si="677"/>
        <v>1</v>
      </c>
      <c r="FN264" s="95">
        <f t="shared" si="678"/>
        <v>1</v>
      </c>
      <c r="FO264" s="95">
        <f t="shared" si="679"/>
        <v>1</v>
      </c>
      <c r="FP264" s="95">
        <f t="shared" si="680"/>
        <v>1</v>
      </c>
      <c r="FQ264" s="115">
        <f t="shared" si="681"/>
        <v>1.4586598215549014</v>
      </c>
      <c r="FR264" s="115">
        <f t="shared" si="682"/>
        <v>1.2743692046156203</v>
      </c>
      <c r="FS264" s="115">
        <f t="shared" si="683"/>
        <v>1.2572714196355061</v>
      </c>
      <c r="FT264" s="115">
        <f t="shared" si="684"/>
        <v>1.2532968471418879</v>
      </c>
      <c r="FU264" s="115">
        <f t="shared" si="685"/>
        <v>1.2518513950734735</v>
      </c>
      <c r="FV264" s="115">
        <f t="shared" si="686"/>
        <v>1.2511748366751823</v>
      </c>
      <c r="FW264" s="115">
        <f t="shared" si="687"/>
        <v>1.2508044573458603</v>
      </c>
      <c r="FX264" s="115">
        <f t="shared" si="688"/>
        <v>1.2505793130360199</v>
      </c>
      <c r="FZ264" s="90">
        <f t="shared" si="712"/>
        <v>1.2505793130360199</v>
      </c>
      <c r="GC264" s="35"/>
      <c r="GI264" s="31"/>
      <c r="GJ264" s="31"/>
      <c r="GK264" s="31"/>
    </row>
    <row r="265" spans="24:193" x14ac:dyDescent="0.3">
      <c r="X265" s="118">
        <v>6.5</v>
      </c>
      <c r="Y265" s="118">
        <v>10</v>
      </c>
      <c r="Z265" s="40">
        <v>1.7999999999999999E-2</v>
      </c>
      <c r="AA265" s="40">
        <v>10000000</v>
      </c>
      <c r="AB265" s="40">
        <v>10000000</v>
      </c>
      <c r="AC265" s="98">
        <v>3900000</v>
      </c>
      <c r="AD265" s="42">
        <v>0.33</v>
      </c>
      <c r="AE265" s="42">
        <v>0.33</v>
      </c>
      <c r="AF265" s="41">
        <v>1.7999999999999999E-2</v>
      </c>
      <c r="AG265" s="40">
        <v>10000000</v>
      </c>
      <c r="AH265" s="40">
        <v>10000000</v>
      </c>
      <c r="AI265" s="98">
        <v>3900000</v>
      </c>
      <c r="AJ265" s="42">
        <v>0.33</v>
      </c>
      <c r="AK265" s="42">
        <v>0.33</v>
      </c>
      <c r="AL265" s="42">
        <f>AL250</f>
        <v>0.80259999999999998</v>
      </c>
      <c r="AM265" s="40">
        <v>6000</v>
      </c>
      <c r="AN265" s="40">
        <f>AN250</f>
        <v>10000</v>
      </c>
      <c r="AO265" s="40">
        <f>AO250</f>
        <v>10000</v>
      </c>
      <c r="AP265" s="42">
        <v>0.03</v>
      </c>
      <c r="AQ265" s="42">
        <v>0.03</v>
      </c>
      <c r="AR265" s="4">
        <f t="shared" si="689"/>
        <v>0.8206</v>
      </c>
      <c r="AS265" s="11">
        <f t="shared" si="690"/>
        <v>0.65</v>
      </c>
      <c r="AT265" s="15">
        <f t="shared" si="691"/>
        <v>68010.989114577489</v>
      </c>
      <c r="AU265" s="19">
        <f t="shared" si="692"/>
        <v>0.80004601538355813</v>
      </c>
      <c r="AV265" s="13">
        <f t="shared" si="693"/>
        <v>0.5</v>
      </c>
      <c r="AW265" s="11">
        <f t="shared" si="694"/>
        <v>1</v>
      </c>
      <c r="AX265" s="11">
        <f t="shared" si="695"/>
        <v>0.8911</v>
      </c>
      <c r="AY265" s="11">
        <f t="shared" si="696"/>
        <v>201997.53114128605</v>
      </c>
      <c r="AZ265" s="11">
        <f t="shared" si="697"/>
        <v>1</v>
      </c>
      <c r="BA265" s="11">
        <f t="shared" si="698"/>
        <v>0.34752899999999998</v>
      </c>
      <c r="BB265" s="11">
        <f t="shared" si="699"/>
        <v>1.025058</v>
      </c>
      <c r="BC265" s="11">
        <f t="shared" si="700"/>
        <v>0.99909999999999999</v>
      </c>
      <c r="BD265" s="11">
        <f t="shared" si="701"/>
        <v>0.8911</v>
      </c>
      <c r="BE265" s="11">
        <f t="shared" si="702"/>
        <v>201997.53114128605</v>
      </c>
      <c r="BF265" s="11">
        <f t="shared" si="703"/>
        <v>1</v>
      </c>
      <c r="BG265" s="11">
        <f t="shared" si="704"/>
        <v>0.34752899999999998</v>
      </c>
      <c r="BH265" s="11">
        <f t="shared" si="705"/>
        <v>1.025058</v>
      </c>
      <c r="BI265" s="121">
        <f>16*X265^2/(3*BI252^2*Y265^2)</f>
        <v>2.2533333333333334</v>
      </c>
      <c r="BJ265" s="121">
        <f>16*X265^2/(3*BJ252^2*Y265^2)</f>
        <v>0.56333333333333335</v>
      </c>
      <c r="BK265" s="121">
        <f>16*X265^2/(3*BK252^2*Y265^2)</f>
        <v>0.25037037037037035</v>
      </c>
      <c r="BL265" s="121">
        <f>16*X265^2/(3*BL252^2*Y265^2)</f>
        <v>0.14083333333333334</v>
      </c>
      <c r="BM265" s="121">
        <f>16*X265^2/(3*BM252^2*Y265^2)</f>
        <v>9.0133333333333329E-2</v>
      </c>
      <c r="BN265" s="121">
        <f>16*X265^2/(3*BN252^2*Y265^2)</f>
        <v>6.2592592592592589E-2</v>
      </c>
      <c r="BO265" s="121">
        <f>16*X265^2/(3*BO252^2*Y265^2)</f>
        <v>4.5986394557823128E-2</v>
      </c>
      <c r="BP265" s="121">
        <f>16*X265^2/(3*BP252^2*Y265^2)</f>
        <v>3.5208333333333335E-2</v>
      </c>
      <c r="BQ265" s="121">
        <f t="shared" si="706"/>
        <v>1.3333333333333333</v>
      </c>
      <c r="BR265" s="121">
        <f t="shared" si="597"/>
        <v>1.3333333333333333</v>
      </c>
      <c r="BS265" s="121">
        <f t="shared" si="597"/>
        <v>1.3333333333333333</v>
      </c>
      <c r="BT265" s="121">
        <f t="shared" si="597"/>
        <v>1.3333333333333333</v>
      </c>
      <c r="BU265" s="121">
        <f t="shared" si="597"/>
        <v>1.3333333333333333</v>
      </c>
      <c r="BV265" s="121">
        <f t="shared" si="597"/>
        <v>1.3333333333333333</v>
      </c>
      <c r="BW265" s="121">
        <f t="shared" si="597"/>
        <v>1.3333333333333333</v>
      </c>
      <c r="BX265" s="121">
        <f t="shared" si="597"/>
        <v>1.3333333333333333</v>
      </c>
      <c r="BY265" s="121">
        <f>(BI252^2*Y265^2)/X265^2</f>
        <v>2.3668639053254439</v>
      </c>
      <c r="BZ265" s="121">
        <f>(BJ252^2*Y265^2)/X265^2</f>
        <v>9.4674556213017755</v>
      </c>
      <c r="CA265" s="121">
        <f>(BK252^2*Y265^2)/X265^2</f>
        <v>21.301775147928993</v>
      </c>
      <c r="CB265" s="121">
        <f>(BL252^2*Y265^2)/X265^2</f>
        <v>37.869822485207102</v>
      </c>
      <c r="CC265" s="121">
        <f>(BM252^2*Y265^2)/X265^2</f>
        <v>59.171597633136095</v>
      </c>
      <c r="CD265" s="121">
        <f>(BN252^2*Y265^2)/X265^2</f>
        <v>85.207100591715971</v>
      </c>
      <c r="CE265" s="121">
        <f>(BO252^2*Y265^2)/X265^2</f>
        <v>115.97633136094674</v>
      </c>
      <c r="CF265" s="121">
        <f>(BP252^2*Y265^2)/X265^2</f>
        <v>151.47928994082841</v>
      </c>
      <c r="CG265" s="121">
        <f t="shared" si="707"/>
        <v>0.56333333333333335</v>
      </c>
      <c r="CH265" s="121">
        <f t="shared" si="598"/>
        <v>0.14083333333333334</v>
      </c>
      <c r="CI265" s="121">
        <f t="shared" si="599"/>
        <v>6.2592592592592589E-2</v>
      </c>
      <c r="CJ265" s="121">
        <f t="shared" si="600"/>
        <v>3.5208333333333335E-2</v>
      </c>
      <c r="CK265" s="121">
        <f t="shared" si="601"/>
        <v>2.2533333333333332E-2</v>
      </c>
      <c r="CL265" s="121">
        <f t="shared" si="602"/>
        <v>1.5648148148148147E-2</v>
      </c>
      <c r="CM265" s="121">
        <f t="shared" si="603"/>
        <v>1.1496598639455782E-2</v>
      </c>
      <c r="CN265" s="121">
        <f t="shared" si="604"/>
        <v>8.8020833333333336E-3</v>
      </c>
      <c r="CO265" s="95">
        <f t="shared" si="605"/>
        <v>7.6527897514792897</v>
      </c>
      <c r="CP265" s="95">
        <f t="shared" si="606"/>
        <v>17.22104300591716</v>
      </c>
      <c r="CQ265" s="95">
        <f t="shared" si="607"/>
        <v>33.16813176331361</v>
      </c>
      <c r="CR265" s="95">
        <f t="shared" si="608"/>
        <v>55.494056023668634</v>
      </c>
      <c r="CS265" s="95">
        <f t="shared" si="609"/>
        <v>84.198815786982252</v>
      </c>
      <c r="CT265" s="95">
        <f t="shared" si="610"/>
        <v>119.28241105325444</v>
      </c>
      <c r="CU265" s="95">
        <f t="shared" si="611"/>
        <v>160.7448418224852</v>
      </c>
      <c r="CV265" s="95">
        <f t="shared" si="612"/>
        <v>208.58610809467456</v>
      </c>
      <c r="CW265" s="95">
        <f t="shared" si="613"/>
        <v>7.6527897514792897</v>
      </c>
      <c r="CX265" s="95">
        <f t="shared" si="614"/>
        <v>17.22104300591716</v>
      </c>
      <c r="CY265" s="95">
        <f t="shared" si="615"/>
        <v>33.16813176331361</v>
      </c>
      <c r="CZ265" s="95">
        <f t="shared" si="616"/>
        <v>55.494056023668634</v>
      </c>
      <c r="DA265" s="95">
        <f t="shared" si="617"/>
        <v>84.198815786982252</v>
      </c>
      <c r="DB265" s="95">
        <f t="shared" si="618"/>
        <v>119.28241105325444</v>
      </c>
      <c r="DC265" s="95">
        <f t="shared" si="619"/>
        <v>160.7448418224852</v>
      </c>
      <c r="DD265" s="95">
        <f t="shared" si="620"/>
        <v>208.58610809467456</v>
      </c>
      <c r="DE265" s="13">
        <f t="shared" si="708"/>
        <v>7.3536852386587768</v>
      </c>
      <c r="DF265" s="13">
        <f t="shared" si="709"/>
        <v>12.764276954635109</v>
      </c>
      <c r="DG265" s="13">
        <f t="shared" si="710"/>
        <v>24.285633518299363</v>
      </c>
      <c r="DH265" s="13">
        <f t="shared" si="711"/>
        <v>40.744143818540437</v>
      </c>
      <c r="DI265" s="13">
        <f t="shared" si="621"/>
        <v>61.99521896646943</v>
      </c>
      <c r="DJ265" s="13">
        <f t="shared" si="622"/>
        <v>88.003181184308559</v>
      </c>
      <c r="DK265" s="13">
        <f t="shared" si="623"/>
        <v>118.75580575550457</v>
      </c>
      <c r="DL265" s="13">
        <f t="shared" si="624"/>
        <v>154.24798627416175</v>
      </c>
      <c r="DM265" s="95">
        <f t="shared" si="625"/>
        <v>7.3536852386587768</v>
      </c>
      <c r="DN265" s="95">
        <f t="shared" si="626"/>
        <v>12.764276954635109</v>
      </c>
      <c r="DO265" s="95">
        <f t="shared" si="627"/>
        <v>24.285633518299363</v>
      </c>
      <c r="DP265" s="95">
        <f t="shared" si="628"/>
        <v>40.744143818540437</v>
      </c>
      <c r="DQ265" s="95">
        <f t="shared" si="629"/>
        <v>61.99521896646943</v>
      </c>
      <c r="DR265" s="95">
        <f t="shared" si="630"/>
        <v>88.003181184308559</v>
      </c>
      <c r="DS265" s="95">
        <f t="shared" si="631"/>
        <v>118.75580575550457</v>
      </c>
      <c r="DT265" s="95">
        <f t="shared" si="632"/>
        <v>154.24798627416175</v>
      </c>
      <c r="DU265" s="95">
        <f t="shared" si="633"/>
        <v>6.8728360082051276</v>
      </c>
      <c r="DV265" s="95">
        <f t="shared" si="634"/>
        <v>9.3799527128205131</v>
      </c>
      <c r="DW265" s="95">
        <f t="shared" si="635"/>
        <v>14.718626746438744</v>
      </c>
      <c r="DX265" s="95">
        <f t="shared" si="636"/>
        <v>22.345039581282052</v>
      </c>
      <c r="DY265" s="95">
        <f t="shared" si="637"/>
        <v>32.192192774728206</v>
      </c>
      <c r="DZ265" s="95">
        <f t="shared" si="638"/>
        <v>44.243554243532756</v>
      </c>
      <c r="EA265" s="95">
        <f t="shared" si="639"/>
        <v>58.493459396336988</v>
      </c>
      <c r="EB265" s="95">
        <f t="shared" si="640"/>
        <v>74.939542067628196</v>
      </c>
      <c r="EC265" s="95">
        <f t="shared" si="641"/>
        <v>6.8728360082051285</v>
      </c>
      <c r="ED265" s="95">
        <f t="shared" si="642"/>
        <v>9.3799527128205131</v>
      </c>
      <c r="EE265" s="95">
        <f t="shared" si="643"/>
        <v>14.718626746438744</v>
      </c>
      <c r="EF265" s="95">
        <f t="shared" si="644"/>
        <v>22.345039581282052</v>
      </c>
      <c r="EG265" s="95">
        <f t="shared" si="645"/>
        <v>32.192192774728198</v>
      </c>
      <c r="EH265" s="95">
        <f t="shared" si="646"/>
        <v>44.243554243532756</v>
      </c>
      <c r="EI265" s="95">
        <f t="shared" si="647"/>
        <v>58.493459396336988</v>
      </c>
      <c r="EJ265" s="95">
        <f t="shared" si="648"/>
        <v>74.939542067628196</v>
      </c>
      <c r="EK265" s="95">
        <f t="shared" si="649"/>
        <v>6.8728360082051285</v>
      </c>
      <c r="EL265" s="95">
        <f t="shared" si="650"/>
        <v>9.3799527128205131</v>
      </c>
      <c r="EM265" s="95">
        <f t="shared" si="651"/>
        <v>14.718626746438744</v>
      </c>
      <c r="EN265" s="95">
        <f t="shared" si="652"/>
        <v>22.345039581282052</v>
      </c>
      <c r="EO265" s="95">
        <f t="shared" si="653"/>
        <v>32.192192774728198</v>
      </c>
      <c r="EP265" s="95">
        <f t="shared" si="654"/>
        <v>44.243554243532756</v>
      </c>
      <c r="EQ265" s="95">
        <f t="shared" si="655"/>
        <v>58.493459396336988</v>
      </c>
      <c r="ER265" s="95">
        <f t="shared" si="656"/>
        <v>74.939542067628196</v>
      </c>
      <c r="ES265" s="95">
        <f t="shared" si="657"/>
        <v>1</v>
      </c>
      <c r="ET265" s="95">
        <f t="shared" si="658"/>
        <v>1</v>
      </c>
      <c r="EU265" s="95">
        <f t="shared" si="659"/>
        <v>1</v>
      </c>
      <c r="EV265" s="95">
        <f t="shared" si="660"/>
        <v>1</v>
      </c>
      <c r="EW265" s="95">
        <f t="shared" si="661"/>
        <v>1</v>
      </c>
      <c r="EX265" s="95">
        <f t="shared" si="662"/>
        <v>1</v>
      </c>
      <c r="EY265" s="95">
        <f t="shared" si="663"/>
        <v>1</v>
      </c>
      <c r="EZ265" s="95">
        <f t="shared" si="664"/>
        <v>1</v>
      </c>
      <c r="FA265" s="95">
        <f t="shared" si="665"/>
        <v>1</v>
      </c>
      <c r="FB265" s="95">
        <f t="shared" si="666"/>
        <v>1</v>
      </c>
      <c r="FC265" s="95">
        <f t="shared" si="667"/>
        <v>1</v>
      </c>
      <c r="FD265" s="95">
        <f t="shared" si="668"/>
        <v>1</v>
      </c>
      <c r="FE265" s="95">
        <f t="shared" si="669"/>
        <v>1</v>
      </c>
      <c r="FF265" s="95">
        <f t="shared" si="670"/>
        <v>1</v>
      </c>
      <c r="FG265" s="95">
        <f t="shared" si="671"/>
        <v>1</v>
      </c>
      <c r="FH265" s="95">
        <f t="shared" si="672"/>
        <v>1</v>
      </c>
      <c r="FI265" s="95">
        <f t="shared" si="673"/>
        <v>1</v>
      </c>
      <c r="FJ265" s="95">
        <f t="shared" si="674"/>
        <v>1</v>
      </c>
      <c r="FK265" s="95">
        <f t="shared" si="675"/>
        <v>1</v>
      </c>
      <c r="FL265" s="95">
        <f t="shared" si="676"/>
        <v>1</v>
      </c>
      <c r="FM265" s="95">
        <f t="shared" si="677"/>
        <v>1</v>
      </c>
      <c r="FN265" s="95">
        <f t="shared" si="678"/>
        <v>1</v>
      </c>
      <c r="FO265" s="95">
        <f t="shared" si="679"/>
        <v>1</v>
      </c>
      <c r="FP265" s="95">
        <f t="shared" si="680"/>
        <v>1</v>
      </c>
      <c r="FQ265" s="115">
        <f t="shared" si="681"/>
        <v>1.5144364438953939</v>
      </c>
      <c r="FR265" s="115">
        <f t="shared" si="682"/>
        <v>1.2812422290187859</v>
      </c>
      <c r="FS265" s="115">
        <f t="shared" si="683"/>
        <v>1.2591567509562349</v>
      </c>
      <c r="FT265" s="115">
        <f t="shared" si="684"/>
        <v>1.2540847235680741</v>
      </c>
      <c r="FU265" s="115">
        <f t="shared" si="685"/>
        <v>1.2522700918514449</v>
      </c>
      <c r="FV265" s="115">
        <f t="shared" si="686"/>
        <v>1.2514325428536028</v>
      </c>
      <c r="FW265" s="115">
        <f t="shared" si="687"/>
        <v>1.2509789775536884</v>
      </c>
      <c r="FX265" s="115">
        <f t="shared" si="688"/>
        <v>1.2507055217306213</v>
      </c>
      <c r="FZ265" s="90">
        <f t="shared" si="712"/>
        <v>1.2507055217306213</v>
      </c>
      <c r="GC265" s="35"/>
      <c r="GI265" s="31"/>
      <c r="GJ265" s="31"/>
      <c r="GK265" s="31"/>
    </row>
    <row r="266" spans="24:193" x14ac:dyDescent="0.3">
      <c r="X266" s="118">
        <v>7</v>
      </c>
      <c r="Y266" s="118">
        <v>10</v>
      </c>
      <c r="Z266" s="40">
        <v>1.7999999999999999E-2</v>
      </c>
      <c r="AA266" s="40">
        <v>10000000</v>
      </c>
      <c r="AB266" s="40">
        <v>10000000</v>
      </c>
      <c r="AC266" s="98">
        <v>3900000</v>
      </c>
      <c r="AD266" s="42">
        <v>0.33</v>
      </c>
      <c r="AE266" s="42">
        <v>0.33</v>
      </c>
      <c r="AF266" s="41">
        <v>1.7999999999999999E-2</v>
      </c>
      <c r="AG266" s="40">
        <v>10000000</v>
      </c>
      <c r="AH266" s="40">
        <v>10000000</v>
      </c>
      <c r="AI266" s="98">
        <v>3900000</v>
      </c>
      <c r="AJ266" s="42">
        <v>0.33</v>
      </c>
      <c r="AK266" s="42">
        <v>0.33</v>
      </c>
      <c r="AL266" s="42">
        <f>AL250</f>
        <v>0.80259999999999998</v>
      </c>
      <c r="AM266" s="40">
        <v>6000</v>
      </c>
      <c r="AN266" s="40">
        <f>AN250</f>
        <v>10000</v>
      </c>
      <c r="AO266" s="40">
        <f>AO250</f>
        <v>10000</v>
      </c>
      <c r="AP266" s="42">
        <v>0.03</v>
      </c>
      <c r="AQ266" s="42">
        <v>0.03</v>
      </c>
      <c r="AR266" s="4">
        <f t="shared" si="689"/>
        <v>0.8206</v>
      </c>
      <c r="AS266" s="11">
        <f t="shared" si="690"/>
        <v>0.7</v>
      </c>
      <c r="AT266" s="15">
        <f t="shared" si="691"/>
        <v>68010.989114577489</v>
      </c>
      <c r="AU266" s="19">
        <f t="shared" si="692"/>
        <v>0.80004601538355813</v>
      </c>
      <c r="AV266" s="13">
        <f t="shared" si="693"/>
        <v>0.5</v>
      </c>
      <c r="AW266" s="11">
        <f t="shared" si="694"/>
        <v>1</v>
      </c>
      <c r="AX266" s="11">
        <f t="shared" si="695"/>
        <v>0.8911</v>
      </c>
      <c r="AY266" s="11">
        <f t="shared" si="696"/>
        <v>201997.53114128605</v>
      </c>
      <c r="AZ266" s="11">
        <f t="shared" si="697"/>
        <v>1</v>
      </c>
      <c r="BA266" s="11">
        <f t="shared" si="698"/>
        <v>0.34752899999999998</v>
      </c>
      <c r="BB266" s="11">
        <f t="shared" si="699"/>
        <v>1.025058</v>
      </c>
      <c r="BC266" s="11">
        <f t="shared" si="700"/>
        <v>0.99909999999999999</v>
      </c>
      <c r="BD266" s="11">
        <f t="shared" si="701"/>
        <v>0.8911</v>
      </c>
      <c r="BE266" s="11">
        <f t="shared" si="702"/>
        <v>201997.53114128605</v>
      </c>
      <c r="BF266" s="11">
        <f t="shared" si="703"/>
        <v>1</v>
      </c>
      <c r="BG266" s="11">
        <f t="shared" si="704"/>
        <v>0.34752899999999998</v>
      </c>
      <c r="BH266" s="11">
        <f t="shared" si="705"/>
        <v>1.025058</v>
      </c>
      <c r="BI266" s="121">
        <f>16*X266^2/(3*BI252^2*Y266^2)</f>
        <v>2.6133333333333333</v>
      </c>
      <c r="BJ266" s="121">
        <f>16*X266^2/(3*BJ252^2*Y266^2)</f>
        <v>0.65333333333333332</v>
      </c>
      <c r="BK266" s="121">
        <f>16*X266^2/(3*BK252^2*Y266^2)</f>
        <v>0.29037037037037039</v>
      </c>
      <c r="BL266" s="121">
        <f>16*X266^2/(3*BL252^2*Y266^2)</f>
        <v>0.16333333333333333</v>
      </c>
      <c r="BM266" s="121">
        <f>16*X266^2/(3*BM252^2*Y266^2)</f>
        <v>0.10453333333333334</v>
      </c>
      <c r="BN266" s="121">
        <f>16*X266^2/(3*BN252^2*Y266^2)</f>
        <v>7.2592592592592597E-2</v>
      </c>
      <c r="BO266" s="121">
        <f>16*X266^2/(3*BO252^2*Y266^2)</f>
        <v>5.3333333333333337E-2</v>
      </c>
      <c r="BP266" s="121">
        <f>16*X266^2/(3*BP252^2*Y266^2)</f>
        <v>4.0833333333333333E-2</v>
      </c>
      <c r="BQ266" s="121">
        <f t="shared" si="706"/>
        <v>1.3333333333333333</v>
      </c>
      <c r="BR266" s="121">
        <f t="shared" si="597"/>
        <v>1.3333333333333333</v>
      </c>
      <c r="BS266" s="121">
        <f t="shared" si="597"/>
        <v>1.3333333333333333</v>
      </c>
      <c r="BT266" s="121">
        <f t="shared" si="597"/>
        <v>1.3333333333333333</v>
      </c>
      <c r="BU266" s="121">
        <f t="shared" si="597"/>
        <v>1.3333333333333333</v>
      </c>
      <c r="BV266" s="121">
        <f t="shared" si="597"/>
        <v>1.3333333333333333</v>
      </c>
      <c r="BW266" s="121">
        <f t="shared" si="597"/>
        <v>1.3333333333333333</v>
      </c>
      <c r="BX266" s="121">
        <f t="shared" si="597"/>
        <v>1.3333333333333333</v>
      </c>
      <c r="BY266" s="121">
        <f>(BI252^2*Y266^2)/X266^2</f>
        <v>2.0408163265306123</v>
      </c>
      <c r="BZ266" s="121">
        <f>(BJ252^2*Y266^2)/X266^2</f>
        <v>8.1632653061224492</v>
      </c>
      <c r="CA266" s="121">
        <f>(BK252^2*Y266^2)/X266^2</f>
        <v>18.367346938775512</v>
      </c>
      <c r="CB266" s="121">
        <f>(BL252^2*Y266^2)/X266^2</f>
        <v>32.653061224489797</v>
      </c>
      <c r="CC266" s="121">
        <f>(BM252^2*Y266^2)/X266^2</f>
        <v>51.020408163265309</v>
      </c>
      <c r="CD266" s="121">
        <f>(BN252^2*Y266^2)/X266^2</f>
        <v>73.469387755102048</v>
      </c>
      <c r="CE266" s="121">
        <f>(BO252^2*Y266^2)/X266^2</f>
        <v>100</v>
      </c>
      <c r="CF266" s="121">
        <f>(BP252^2*Y266^2)/X266^2</f>
        <v>130.61224489795919</v>
      </c>
      <c r="CG266" s="121">
        <f t="shared" si="707"/>
        <v>0.65333333333333332</v>
      </c>
      <c r="CH266" s="121">
        <f t="shared" si="598"/>
        <v>0.16333333333333333</v>
      </c>
      <c r="CI266" s="121">
        <f t="shared" si="599"/>
        <v>7.2592592592592597E-2</v>
      </c>
      <c r="CJ266" s="121">
        <f t="shared" si="600"/>
        <v>4.0833333333333333E-2</v>
      </c>
      <c r="CK266" s="121">
        <f t="shared" si="601"/>
        <v>2.6133333333333335E-2</v>
      </c>
      <c r="CL266" s="121">
        <f t="shared" si="602"/>
        <v>1.8148148148148149E-2</v>
      </c>
      <c r="CM266" s="121">
        <f t="shared" si="603"/>
        <v>1.3333333333333334E-2</v>
      </c>
      <c r="CN266" s="121">
        <f t="shared" si="604"/>
        <v>1.0208333333333333E-2</v>
      </c>
      <c r="CO266" s="95">
        <f t="shared" si="605"/>
        <v>7.2134311836734692</v>
      </c>
      <c r="CP266" s="95">
        <f t="shared" si="606"/>
        <v>15.463608734693878</v>
      </c>
      <c r="CQ266" s="95">
        <f t="shared" si="607"/>
        <v>29.213904653061224</v>
      </c>
      <c r="CR266" s="95">
        <f t="shared" si="608"/>
        <v>48.464318938775506</v>
      </c>
      <c r="CS266" s="95">
        <f t="shared" si="609"/>
        <v>73.214851591836734</v>
      </c>
      <c r="CT266" s="95">
        <f t="shared" si="610"/>
        <v>103.4655026122449</v>
      </c>
      <c r="CU266" s="95">
        <f t="shared" si="611"/>
        <v>139.216272</v>
      </c>
      <c r="CV266" s="95">
        <f t="shared" si="612"/>
        <v>180.46715975510205</v>
      </c>
      <c r="CW266" s="95">
        <f t="shared" si="613"/>
        <v>7.2134311836734692</v>
      </c>
      <c r="CX266" s="95">
        <f t="shared" si="614"/>
        <v>15.463608734693878</v>
      </c>
      <c r="CY266" s="95">
        <f t="shared" si="615"/>
        <v>29.213904653061224</v>
      </c>
      <c r="CZ266" s="95">
        <f t="shared" si="616"/>
        <v>48.464318938775506</v>
      </c>
      <c r="DA266" s="95">
        <f t="shared" si="617"/>
        <v>73.214851591836734</v>
      </c>
      <c r="DB266" s="95">
        <f t="shared" si="618"/>
        <v>103.4655026122449</v>
      </c>
      <c r="DC266" s="95">
        <f t="shared" si="619"/>
        <v>139.216272</v>
      </c>
      <c r="DD266" s="95">
        <f t="shared" si="620"/>
        <v>180.46715975510205</v>
      </c>
      <c r="DE266" s="13">
        <f t="shared" si="708"/>
        <v>7.3876376598639446</v>
      </c>
      <c r="DF266" s="13">
        <f t="shared" si="709"/>
        <v>11.550086639455783</v>
      </c>
      <c r="DG266" s="13">
        <f t="shared" si="710"/>
        <v>21.391205309145882</v>
      </c>
      <c r="DH266" s="13">
        <f t="shared" si="711"/>
        <v>35.549882557823132</v>
      </c>
      <c r="DI266" s="13">
        <f t="shared" si="621"/>
        <v>53.858429496598639</v>
      </c>
      <c r="DJ266" s="13">
        <f t="shared" si="622"/>
        <v>76.275468347694641</v>
      </c>
      <c r="DK266" s="13">
        <f t="shared" si="623"/>
        <v>102.78682133333334</v>
      </c>
      <c r="DL266" s="13">
        <f t="shared" si="624"/>
        <v>133.38656623129253</v>
      </c>
      <c r="DM266" s="95">
        <f t="shared" si="625"/>
        <v>7.3876376598639446</v>
      </c>
      <c r="DN266" s="95">
        <f t="shared" si="626"/>
        <v>11.550086639455783</v>
      </c>
      <c r="DO266" s="95">
        <f t="shared" si="627"/>
        <v>21.391205309145882</v>
      </c>
      <c r="DP266" s="95">
        <f t="shared" si="628"/>
        <v>35.549882557823132</v>
      </c>
      <c r="DQ266" s="95">
        <f t="shared" si="629"/>
        <v>53.858429496598639</v>
      </c>
      <c r="DR266" s="95">
        <f t="shared" si="630"/>
        <v>76.275468347694641</v>
      </c>
      <c r="DS266" s="95">
        <f t="shared" si="631"/>
        <v>102.78682133333334</v>
      </c>
      <c r="DT266" s="95">
        <f t="shared" si="632"/>
        <v>133.38656623129253</v>
      </c>
      <c r="DU266" s="95">
        <f t="shared" si="633"/>
        <v>6.8885686095238086</v>
      </c>
      <c r="DV266" s="95">
        <f t="shared" si="634"/>
        <v>8.8173309180952373</v>
      </c>
      <c r="DW266" s="95">
        <f t="shared" si="635"/>
        <v>13.377429758306878</v>
      </c>
      <c r="DX266" s="95">
        <f t="shared" si="636"/>
        <v>19.938164352380952</v>
      </c>
      <c r="DY266" s="95">
        <f t="shared" si="637"/>
        <v>28.421832364495238</v>
      </c>
      <c r="DZ266" s="95">
        <f t="shared" si="638"/>
        <v>38.80926049100529</v>
      </c>
      <c r="EA266" s="95">
        <f t="shared" si="639"/>
        <v>51.093879146666666</v>
      </c>
      <c r="EB266" s="95">
        <f t="shared" si="640"/>
        <v>65.272944139523815</v>
      </c>
      <c r="EC266" s="95">
        <f t="shared" si="641"/>
        <v>6.8885686095238086</v>
      </c>
      <c r="ED266" s="95">
        <f t="shared" si="642"/>
        <v>8.8173309180952373</v>
      </c>
      <c r="EE266" s="95">
        <f t="shared" si="643"/>
        <v>13.377429758306878</v>
      </c>
      <c r="EF266" s="95">
        <f t="shared" si="644"/>
        <v>19.938164352380952</v>
      </c>
      <c r="EG266" s="95">
        <f t="shared" si="645"/>
        <v>28.421832364495234</v>
      </c>
      <c r="EH266" s="95">
        <f t="shared" si="646"/>
        <v>38.80926049100529</v>
      </c>
      <c r="EI266" s="95">
        <f t="shared" si="647"/>
        <v>51.093879146666666</v>
      </c>
      <c r="EJ266" s="95">
        <f t="shared" si="648"/>
        <v>65.272944139523801</v>
      </c>
      <c r="EK266" s="95">
        <f t="shared" si="649"/>
        <v>6.8885686095238086</v>
      </c>
      <c r="EL266" s="95">
        <f t="shared" si="650"/>
        <v>8.8173309180952373</v>
      </c>
      <c r="EM266" s="95">
        <f t="shared" si="651"/>
        <v>13.377429758306878</v>
      </c>
      <c r="EN266" s="95">
        <f t="shared" si="652"/>
        <v>19.938164352380952</v>
      </c>
      <c r="EO266" s="95">
        <f t="shared" si="653"/>
        <v>28.421832364495234</v>
      </c>
      <c r="EP266" s="95">
        <f t="shared" si="654"/>
        <v>38.80926049100529</v>
      </c>
      <c r="EQ266" s="95">
        <f t="shared" si="655"/>
        <v>51.093879146666666</v>
      </c>
      <c r="ER266" s="95">
        <f t="shared" si="656"/>
        <v>65.272944139523801</v>
      </c>
      <c r="ES266" s="95">
        <f t="shared" si="657"/>
        <v>1</v>
      </c>
      <c r="ET266" s="95">
        <f t="shared" si="658"/>
        <v>1</v>
      </c>
      <c r="EU266" s="95">
        <f t="shared" si="659"/>
        <v>1</v>
      </c>
      <c r="EV266" s="95">
        <f t="shared" si="660"/>
        <v>1</v>
      </c>
      <c r="EW266" s="95">
        <f t="shared" si="661"/>
        <v>1</v>
      </c>
      <c r="EX266" s="95">
        <f t="shared" si="662"/>
        <v>1</v>
      </c>
      <c r="EY266" s="95">
        <f t="shared" si="663"/>
        <v>1</v>
      </c>
      <c r="EZ266" s="95">
        <f t="shared" si="664"/>
        <v>1</v>
      </c>
      <c r="FA266" s="95">
        <f t="shared" si="665"/>
        <v>1</v>
      </c>
      <c r="FB266" s="95">
        <f t="shared" si="666"/>
        <v>1</v>
      </c>
      <c r="FC266" s="95">
        <f t="shared" si="667"/>
        <v>1</v>
      </c>
      <c r="FD266" s="95">
        <f t="shared" si="668"/>
        <v>1</v>
      </c>
      <c r="FE266" s="95">
        <f t="shared" si="669"/>
        <v>1</v>
      </c>
      <c r="FF266" s="95">
        <f t="shared" si="670"/>
        <v>1</v>
      </c>
      <c r="FG266" s="95">
        <f t="shared" si="671"/>
        <v>1</v>
      </c>
      <c r="FH266" s="95">
        <f t="shared" si="672"/>
        <v>1</v>
      </c>
      <c r="FI266" s="95">
        <f t="shared" si="673"/>
        <v>1</v>
      </c>
      <c r="FJ266" s="95">
        <f t="shared" si="674"/>
        <v>1</v>
      </c>
      <c r="FK266" s="95">
        <f t="shared" si="675"/>
        <v>1</v>
      </c>
      <c r="FL266" s="95">
        <f t="shared" si="676"/>
        <v>1</v>
      </c>
      <c r="FM266" s="95">
        <f t="shared" si="677"/>
        <v>1</v>
      </c>
      <c r="FN266" s="95">
        <f t="shared" si="678"/>
        <v>1</v>
      </c>
      <c r="FO266" s="95">
        <f t="shared" si="679"/>
        <v>1</v>
      </c>
      <c r="FP266" s="95">
        <f t="shared" si="680"/>
        <v>1</v>
      </c>
      <c r="FQ266" s="115">
        <f t="shared" si="681"/>
        <v>1.5779978639174512</v>
      </c>
      <c r="FR266" s="115">
        <f t="shared" si="682"/>
        <v>1.2893817459906394</v>
      </c>
      <c r="FS266" s="115">
        <f t="shared" si="683"/>
        <v>1.2613802215805958</v>
      </c>
      <c r="FT266" s="115">
        <f t="shared" si="684"/>
        <v>1.2550005845828607</v>
      </c>
      <c r="FU266" s="115">
        <f t="shared" si="685"/>
        <v>1.2527498901613234</v>
      </c>
      <c r="FV266" s="115">
        <f t="shared" si="686"/>
        <v>1.2517244100457543</v>
      </c>
      <c r="FW266" s="115">
        <f t="shared" si="687"/>
        <v>1.2511748366751823</v>
      </c>
      <c r="FX266" s="115">
        <f t="shared" si="688"/>
        <v>1.2508461739844046</v>
      </c>
      <c r="FZ266" s="90">
        <f t="shared" si="712"/>
        <v>1.2508461739844046</v>
      </c>
      <c r="GC266" s="35"/>
      <c r="GI266" s="31"/>
      <c r="GJ266" s="31"/>
      <c r="GK266" s="31"/>
    </row>
    <row r="267" spans="24:193" x14ac:dyDescent="0.3">
      <c r="X267" s="118">
        <v>7.5</v>
      </c>
      <c r="Y267" s="118">
        <v>10</v>
      </c>
      <c r="Z267" s="40">
        <v>1.7999999999999999E-2</v>
      </c>
      <c r="AA267" s="40">
        <v>10000000</v>
      </c>
      <c r="AB267" s="40">
        <v>10000000</v>
      </c>
      <c r="AC267" s="98">
        <v>3900000</v>
      </c>
      <c r="AD267" s="42">
        <v>0.33</v>
      </c>
      <c r="AE267" s="42">
        <v>0.33</v>
      </c>
      <c r="AF267" s="41">
        <v>1.7999999999999999E-2</v>
      </c>
      <c r="AG267" s="40">
        <v>10000000</v>
      </c>
      <c r="AH267" s="40">
        <v>10000000</v>
      </c>
      <c r="AI267" s="98">
        <v>3900000</v>
      </c>
      <c r="AJ267" s="42">
        <v>0.33</v>
      </c>
      <c r="AK267" s="42">
        <v>0.33</v>
      </c>
      <c r="AL267" s="42">
        <f>AL250</f>
        <v>0.80259999999999998</v>
      </c>
      <c r="AM267" s="40">
        <v>6000</v>
      </c>
      <c r="AN267" s="40">
        <f>AN250</f>
        <v>10000</v>
      </c>
      <c r="AO267" s="40">
        <f>AO250</f>
        <v>10000</v>
      </c>
      <c r="AP267" s="42">
        <v>0.03</v>
      </c>
      <c r="AQ267" s="42">
        <v>0.03</v>
      </c>
      <c r="AR267" s="4">
        <f t="shared" si="689"/>
        <v>0.8206</v>
      </c>
      <c r="AS267" s="11">
        <f t="shared" si="690"/>
        <v>0.75</v>
      </c>
      <c r="AT267" s="15">
        <f t="shared" si="691"/>
        <v>68010.989114577489</v>
      </c>
      <c r="AU267" s="19">
        <f t="shared" si="692"/>
        <v>0.80004601538355813</v>
      </c>
      <c r="AV267" s="13">
        <f t="shared" si="693"/>
        <v>0.5</v>
      </c>
      <c r="AW267" s="11">
        <f t="shared" si="694"/>
        <v>1</v>
      </c>
      <c r="AX267" s="11">
        <f t="shared" si="695"/>
        <v>0.8911</v>
      </c>
      <c r="AY267" s="11">
        <f t="shared" si="696"/>
        <v>201997.53114128605</v>
      </c>
      <c r="AZ267" s="11">
        <f t="shared" si="697"/>
        <v>1</v>
      </c>
      <c r="BA267" s="11">
        <f t="shared" si="698"/>
        <v>0.34752899999999998</v>
      </c>
      <c r="BB267" s="11">
        <f t="shared" si="699"/>
        <v>1.025058</v>
      </c>
      <c r="BC267" s="11">
        <f t="shared" si="700"/>
        <v>0.99909999999999999</v>
      </c>
      <c r="BD267" s="11">
        <f t="shared" si="701"/>
        <v>0.8911</v>
      </c>
      <c r="BE267" s="11">
        <f t="shared" si="702"/>
        <v>201997.53114128605</v>
      </c>
      <c r="BF267" s="11">
        <f t="shared" si="703"/>
        <v>1</v>
      </c>
      <c r="BG267" s="11">
        <f t="shared" si="704"/>
        <v>0.34752899999999998</v>
      </c>
      <c r="BH267" s="11">
        <f t="shared" si="705"/>
        <v>1.025058</v>
      </c>
      <c r="BI267" s="121">
        <f>16*X267^2/(3*BI252^2*Y267^2)</f>
        <v>3</v>
      </c>
      <c r="BJ267" s="121">
        <f>16*X267^2/(3*BJ252^2*Y267^2)</f>
        <v>0.75</v>
      </c>
      <c r="BK267" s="121">
        <f>16*X267^2/(3*BK252^2*Y267^2)</f>
        <v>0.33333333333333331</v>
      </c>
      <c r="BL267" s="121">
        <f>16*X267^2/(3*BL252^2*Y267^2)</f>
        <v>0.1875</v>
      </c>
      <c r="BM267" s="121">
        <f>16*X267^2/(3*BM252^2*Y267^2)</f>
        <v>0.12</v>
      </c>
      <c r="BN267" s="121">
        <f>16*X267^2/(3*BN252^2*Y267^2)</f>
        <v>8.3333333333333329E-2</v>
      </c>
      <c r="BO267" s="121">
        <f>16*X267^2/(3*BO252^2*Y267^2)</f>
        <v>6.1224489795918366E-2</v>
      </c>
      <c r="BP267" s="121">
        <f>16*X267^2/(3*BP252^2*Y267^2)</f>
        <v>4.6875E-2</v>
      </c>
      <c r="BQ267" s="121">
        <f t="shared" si="706"/>
        <v>1.3333333333333333</v>
      </c>
      <c r="BR267" s="121">
        <f t="shared" si="597"/>
        <v>1.3333333333333333</v>
      </c>
      <c r="BS267" s="121">
        <f t="shared" si="597"/>
        <v>1.3333333333333333</v>
      </c>
      <c r="BT267" s="121">
        <f t="shared" si="597"/>
        <v>1.3333333333333333</v>
      </c>
      <c r="BU267" s="121">
        <f t="shared" si="597"/>
        <v>1.3333333333333333</v>
      </c>
      <c r="BV267" s="121">
        <f t="shared" si="597"/>
        <v>1.3333333333333333</v>
      </c>
      <c r="BW267" s="121">
        <f t="shared" si="597"/>
        <v>1.3333333333333333</v>
      </c>
      <c r="BX267" s="121">
        <f t="shared" si="597"/>
        <v>1.3333333333333333</v>
      </c>
      <c r="BY267" s="121">
        <f>(BI252^2*Y267^2)/X267^2</f>
        <v>1.7777777777777777</v>
      </c>
      <c r="BZ267" s="121">
        <f>(BJ252^2*Y267^2)/X267^2</f>
        <v>7.1111111111111107</v>
      </c>
      <c r="CA267" s="121">
        <f>(BK252^2*Y267^2)/X267^2</f>
        <v>16</v>
      </c>
      <c r="CB267" s="121">
        <f>(BL252^2*Y267^2)/X267^2</f>
        <v>28.444444444444443</v>
      </c>
      <c r="CC267" s="121">
        <f>(BM252^2*Y267^2)/X267^2</f>
        <v>44.444444444444443</v>
      </c>
      <c r="CD267" s="121">
        <f>(BN252^2*Y267^2)/X267^2</f>
        <v>64</v>
      </c>
      <c r="CE267" s="121">
        <f>(BO252^2*Y267^2)/X267^2</f>
        <v>87.111111111111114</v>
      </c>
      <c r="CF267" s="121">
        <f>(BP252^2*Y267^2)/X267^2</f>
        <v>113.77777777777777</v>
      </c>
      <c r="CG267" s="121">
        <f t="shared" si="707"/>
        <v>0.75</v>
      </c>
      <c r="CH267" s="121">
        <f t="shared" si="598"/>
        <v>0.1875</v>
      </c>
      <c r="CI267" s="121">
        <f t="shared" si="599"/>
        <v>8.3333333333333329E-2</v>
      </c>
      <c r="CJ267" s="121">
        <f t="shared" si="600"/>
        <v>4.6875E-2</v>
      </c>
      <c r="CK267" s="121">
        <f t="shared" si="601"/>
        <v>0.03</v>
      </c>
      <c r="CL267" s="121">
        <f t="shared" si="602"/>
        <v>2.0833333333333332E-2</v>
      </c>
      <c r="CM267" s="121">
        <f t="shared" si="603"/>
        <v>1.5306122448979591E-2</v>
      </c>
      <c r="CN267" s="121">
        <f t="shared" si="604"/>
        <v>1.171875E-2</v>
      </c>
      <c r="CO267" s="95">
        <f t="shared" si="605"/>
        <v>6.8589791111111102</v>
      </c>
      <c r="CP267" s="95">
        <f t="shared" si="606"/>
        <v>14.045800444444444</v>
      </c>
      <c r="CQ267" s="95">
        <f t="shared" si="607"/>
        <v>26.023835999999999</v>
      </c>
      <c r="CR267" s="95">
        <f t="shared" si="608"/>
        <v>42.793085777777776</v>
      </c>
      <c r="CS267" s="95">
        <f t="shared" si="609"/>
        <v>64.353549777777772</v>
      </c>
      <c r="CT267" s="95">
        <f t="shared" si="610"/>
        <v>90.705228000000005</v>
      </c>
      <c r="CU267" s="95">
        <f t="shared" si="611"/>
        <v>121.84812044444445</v>
      </c>
      <c r="CV267" s="95">
        <f t="shared" si="612"/>
        <v>157.7822271111111</v>
      </c>
      <c r="CW267" s="95">
        <f t="shared" si="613"/>
        <v>6.8589791111111102</v>
      </c>
      <c r="CX267" s="95">
        <f t="shared" si="614"/>
        <v>14.045800444444444</v>
      </c>
      <c r="CY267" s="95">
        <f t="shared" si="615"/>
        <v>26.023835999999999</v>
      </c>
      <c r="CZ267" s="95">
        <f t="shared" si="616"/>
        <v>42.793085777777776</v>
      </c>
      <c r="DA267" s="95">
        <f t="shared" si="617"/>
        <v>64.353549777777772</v>
      </c>
      <c r="DB267" s="95">
        <f t="shared" si="618"/>
        <v>90.705228000000005</v>
      </c>
      <c r="DC267" s="95">
        <f t="shared" si="619"/>
        <v>121.84812044444445</v>
      </c>
      <c r="DD267" s="95">
        <f t="shared" si="620"/>
        <v>157.7822271111111</v>
      </c>
      <c r="DE267" s="13">
        <f t="shared" si="708"/>
        <v>7.5112657777777772</v>
      </c>
      <c r="DF267" s="13">
        <f t="shared" si="709"/>
        <v>10.59459911111111</v>
      </c>
      <c r="DG267" s="13">
        <f t="shared" si="710"/>
        <v>19.066821333333333</v>
      </c>
      <c r="DH267" s="13">
        <f t="shared" si="711"/>
        <v>31.365432444444444</v>
      </c>
      <c r="DI267" s="13">
        <f t="shared" si="621"/>
        <v>47.297932444444442</v>
      </c>
      <c r="DJ267" s="13">
        <f t="shared" si="622"/>
        <v>66.816821333333337</v>
      </c>
      <c r="DK267" s="13">
        <f t="shared" si="623"/>
        <v>89.905823600907027</v>
      </c>
      <c r="DL267" s="13">
        <f t="shared" si="624"/>
        <v>116.55814077777777</v>
      </c>
      <c r="DM267" s="95">
        <f t="shared" si="625"/>
        <v>7.5112657777777772</v>
      </c>
      <c r="DN267" s="95">
        <f t="shared" si="626"/>
        <v>10.59459911111111</v>
      </c>
      <c r="DO267" s="95">
        <f t="shared" si="627"/>
        <v>19.066821333333333</v>
      </c>
      <c r="DP267" s="95">
        <f t="shared" si="628"/>
        <v>31.365432444444444</v>
      </c>
      <c r="DQ267" s="95">
        <f t="shared" si="629"/>
        <v>47.297932444444442</v>
      </c>
      <c r="DR267" s="95">
        <f t="shared" si="630"/>
        <v>66.816821333333337</v>
      </c>
      <c r="DS267" s="95">
        <f t="shared" si="631"/>
        <v>89.905823600907027</v>
      </c>
      <c r="DT267" s="95">
        <f t="shared" si="632"/>
        <v>116.55814077777777</v>
      </c>
      <c r="DU267" s="95">
        <f t="shared" si="633"/>
        <v>6.9458544177777766</v>
      </c>
      <c r="DV267" s="95">
        <f t="shared" si="634"/>
        <v>8.3745847511111098</v>
      </c>
      <c r="DW267" s="95">
        <f t="shared" si="635"/>
        <v>12.300375306666666</v>
      </c>
      <c r="DX267" s="95">
        <f t="shared" si="636"/>
        <v>17.999207334444442</v>
      </c>
      <c r="DY267" s="95">
        <f t="shared" si="637"/>
        <v>25.38188172444444</v>
      </c>
      <c r="DZ267" s="95">
        <f t="shared" si="638"/>
        <v>34.426388306666666</v>
      </c>
      <c r="EA267" s="95">
        <f t="shared" si="639"/>
        <v>45.125185465396818</v>
      </c>
      <c r="EB267" s="95">
        <f t="shared" si="640"/>
        <v>57.475122980277767</v>
      </c>
      <c r="EC267" s="95">
        <f t="shared" si="641"/>
        <v>6.9458544177777766</v>
      </c>
      <c r="ED267" s="95">
        <f t="shared" si="642"/>
        <v>8.3745847511111098</v>
      </c>
      <c r="EE267" s="95">
        <f t="shared" si="643"/>
        <v>12.300375306666666</v>
      </c>
      <c r="EF267" s="95">
        <f t="shared" si="644"/>
        <v>17.999207334444442</v>
      </c>
      <c r="EG267" s="95">
        <f t="shared" si="645"/>
        <v>25.38188172444444</v>
      </c>
      <c r="EH267" s="95">
        <f t="shared" si="646"/>
        <v>34.426388306666666</v>
      </c>
      <c r="EI267" s="95">
        <f t="shared" si="647"/>
        <v>45.125185465396818</v>
      </c>
      <c r="EJ267" s="95">
        <f t="shared" si="648"/>
        <v>57.475122980277767</v>
      </c>
      <c r="EK267" s="95">
        <f t="shared" si="649"/>
        <v>6.9458544177777766</v>
      </c>
      <c r="EL267" s="95">
        <f t="shared" si="650"/>
        <v>8.3745847511111098</v>
      </c>
      <c r="EM267" s="95">
        <f t="shared" si="651"/>
        <v>12.300375306666666</v>
      </c>
      <c r="EN267" s="95">
        <f t="shared" si="652"/>
        <v>17.999207334444442</v>
      </c>
      <c r="EO267" s="95">
        <f t="shared" si="653"/>
        <v>25.38188172444444</v>
      </c>
      <c r="EP267" s="95">
        <f t="shared" si="654"/>
        <v>34.426388306666666</v>
      </c>
      <c r="EQ267" s="95">
        <f t="shared" si="655"/>
        <v>45.125185465396818</v>
      </c>
      <c r="ER267" s="95">
        <f t="shared" si="656"/>
        <v>57.475122980277767</v>
      </c>
      <c r="ES267" s="95">
        <f t="shared" si="657"/>
        <v>1</v>
      </c>
      <c r="ET267" s="95">
        <f t="shared" si="658"/>
        <v>1</v>
      </c>
      <c r="EU267" s="95">
        <f t="shared" si="659"/>
        <v>1</v>
      </c>
      <c r="EV267" s="95">
        <f t="shared" si="660"/>
        <v>1</v>
      </c>
      <c r="EW267" s="95">
        <f t="shared" si="661"/>
        <v>1</v>
      </c>
      <c r="EX267" s="95">
        <f t="shared" si="662"/>
        <v>1</v>
      </c>
      <c r="EY267" s="95">
        <f t="shared" si="663"/>
        <v>1</v>
      </c>
      <c r="EZ267" s="95">
        <f t="shared" si="664"/>
        <v>1</v>
      </c>
      <c r="FA267" s="95">
        <f t="shared" si="665"/>
        <v>1</v>
      </c>
      <c r="FB267" s="95">
        <f t="shared" si="666"/>
        <v>1</v>
      </c>
      <c r="FC267" s="95">
        <f t="shared" si="667"/>
        <v>1</v>
      </c>
      <c r="FD267" s="95">
        <f t="shared" si="668"/>
        <v>1</v>
      </c>
      <c r="FE267" s="95">
        <f t="shared" si="669"/>
        <v>1</v>
      </c>
      <c r="FF267" s="95">
        <f t="shared" si="670"/>
        <v>1</v>
      </c>
      <c r="FG267" s="95">
        <f t="shared" si="671"/>
        <v>1</v>
      </c>
      <c r="FH267" s="95">
        <f t="shared" si="672"/>
        <v>1</v>
      </c>
      <c r="FI267" s="95">
        <f t="shared" si="673"/>
        <v>1</v>
      </c>
      <c r="FJ267" s="95">
        <f t="shared" si="674"/>
        <v>1</v>
      </c>
      <c r="FK267" s="95">
        <f t="shared" si="675"/>
        <v>1</v>
      </c>
      <c r="FL267" s="95">
        <f t="shared" si="676"/>
        <v>1</v>
      </c>
      <c r="FM267" s="95">
        <f t="shared" si="677"/>
        <v>1</v>
      </c>
      <c r="FN267" s="95">
        <f t="shared" si="678"/>
        <v>1</v>
      </c>
      <c r="FO267" s="95">
        <f t="shared" si="679"/>
        <v>1</v>
      </c>
      <c r="FP267" s="95">
        <f t="shared" si="680"/>
        <v>1</v>
      </c>
      <c r="FQ267" s="115">
        <f t="shared" si="681"/>
        <v>1.6493834357081234</v>
      </c>
      <c r="FR267" s="115">
        <f t="shared" si="682"/>
        <v>1.2988903428153151</v>
      </c>
      <c r="FS267" s="115">
        <f t="shared" si="683"/>
        <v>1.2639775578079731</v>
      </c>
      <c r="FT267" s="115">
        <f t="shared" si="684"/>
        <v>1.2560580963600183</v>
      </c>
      <c r="FU267" s="115">
        <f t="shared" si="685"/>
        <v>1.2532968471418879</v>
      </c>
      <c r="FV267" s="115">
        <f t="shared" si="686"/>
        <v>1.2520534711404192</v>
      </c>
      <c r="FW267" s="115">
        <f t="shared" si="687"/>
        <v>1.2513937045527206</v>
      </c>
      <c r="FX267" s="115">
        <f t="shared" si="688"/>
        <v>1.2510022597978572</v>
      </c>
      <c r="FZ267" s="90">
        <f t="shared" si="712"/>
        <v>1.2510022597978572</v>
      </c>
      <c r="GC267" s="35"/>
      <c r="GI267" s="31"/>
      <c r="GJ267" s="31"/>
      <c r="GK267" s="31"/>
    </row>
    <row r="268" spans="24:193" x14ac:dyDescent="0.3">
      <c r="X268" s="118">
        <v>8</v>
      </c>
      <c r="Y268" s="118">
        <v>10</v>
      </c>
      <c r="Z268" s="40">
        <v>1.7999999999999999E-2</v>
      </c>
      <c r="AA268" s="40">
        <v>10000000</v>
      </c>
      <c r="AB268" s="40">
        <v>10000000</v>
      </c>
      <c r="AC268" s="98">
        <v>3900000</v>
      </c>
      <c r="AD268" s="42">
        <v>0.33</v>
      </c>
      <c r="AE268" s="42">
        <v>0.33</v>
      </c>
      <c r="AF268" s="41">
        <v>1.7999999999999999E-2</v>
      </c>
      <c r="AG268" s="40">
        <v>10000000</v>
      </c>
      <c r="AH268" s="40">
        <v>10000000</v>
      </c>
      <c r="AI268" s="98">
        <v>3900000</v>
      </c>
      <c r="AJ268" s="42">
        <v>0.33</v>
      </c>
      <c r="AK268" s="42">
        <v>0.33</v>
      </c>
      <c r="AL268" s="42">
        <f>AL250</f>
        <v>0.80259999999999998</v>
      </c>
      <c r="AM268" s="40">
        <v>6000</v>
      </c>
      <c r="AN268" s="40">
        <f>AN250</f>
        <v>10000</v>
      </c>
      <c r="AO268" s="40">
        <f>AO250</f>
        <v>10000</v>
      </c>
      <c r="AP268" s="42">
        <v>0.03</v>
      </c>
      <c r="AQ268" s="42">
        <v>0.03</v>
      </c>
      <c r="AR268" s="4">
        <f t="shared" si="689"/>
        <v>0.8206</v>
      </c>
      <c r="AS268" s="11">
        <f t="shared" si="690"/>
        <v>0.8</v>
      </c>
      <c r="AT268" s="15">
        <f t="shared" si="691"/>
        <v>68010.989114577489</v>
      </c>
      <c r="AU268" s="19">
        <f t="shared" si="692"/>
        <v>0.80004601538355813</v>
      </c>
      <c r="AV268" s="13">
        <f t="shared" si="693"/>
        <v>0.5</v>
      </c>
      <c r="AW268" s="11">
        <f t="shared" si="694"/>
        <v>1</v>
      </c>
      <c r="AX268" s="11">
        <f t="shared" si="695"/>
        <v>0.8911</v>
      </c>
      <c r="AY268" s="11">
        <f t="shared" si="696"/>
        <v>201997.53114128605</v>
      </c>
      <c r="AZ268" s="11">
        <f t="shared" si="697"/>
        <v>1</v>
      </c>
      <c r="BA268" s="11">
        <f t="shared" si="698"/>
        <v>0.34752899999999998</v>
      </c>
      <c r="BB268" s="11">
        <f t="shared" si="699"/>
        <v>1.025058</v>
      </c>
      <c r="BC268" s="11">
        <f t="shared" si="700"/>
        <v>0.99909999999999999</v>
      </c>
      <c r="BD268" s="11">
        <f t="shared" si="701"/>
        <v>0.8911</v>
      </c>
      <c r="BE268" s="11">
        <f t="shared" si="702"/>
        <v>201997.53114128605</v>
      </c>
      <c r="BF268" s="11">
        <f t="shared" si="703"/>
        <v>1</v>
      </c>
      <c r="BG268" s="11">
        <f t="shared" si="704"/>
        <v>0.34752899999999998</v>
      </c>
      <c r="BH268" s="11">
        <f t="shared" si="705"/>
        <v>1.025058</v>
      </c>
      <c r="BI268" s="121">
        <f>16*X268^2/(3*BI252^2*Y268^2)</f>
        <v>3.4133333333333336</v>
      </c>
      <c r="BJ268" s="121">
        <f>16*X268^2/(3*BJ252^2*Y268^2)</f>
        <v>0.85333333333333339</v>
      </c>
      <c r="BK268" s="121">
        <f>16*X268^2/(3*BK252^2*Y268^2)</f>
        <v>0.37925925925925924</v>
      </c>
      <c r="BL268" s="121">
        <f>16*X268^2/(3*BL252^2*Y268^2)</f>
        <v>0.21333333333333335</v>
      </c>
      <c r="BM268" s="121">
        <f>16*X268^2/(3*BM252^2*Y268^2)</f>
        <v>0.13653333333333334</v>
      </c>
      <c r="BN268" s="121">
        <f>16*X268^2/(3*BN252^2*Y268^2)</f>
        <v>9.481481481481481E-2</v>
      </c>
      <c r="BO268" s="121">
        <f>16*X268^2/(3*BO252^2*Y268^2)</f>
        <v>6.9659863945578229E-2</v>
      </c>
      <c r="BP268" s="121">
        <f>16*X268^2/(3*BP252^2*Y268^2)</f>
        <v>5.3333333333333337E-2</v>
      </c>
      <c r="BQ268" s="121">
        <f t="shared" si="706"/>
        <v>1.3333333333333333</v>
      </c>
      <c r="BR268" s="121">
        <f t="shared" si="597"/>
        <v>1.3333333333333333</v>
      </c>
      <c r="BS268" s="121">
        <f t="shared" si="597"/>
        <v>1.3333333333333333</v>
      </c>
      <c r="BT268" s="121">
        <f t="shared" si="597"/>
        <v>1.3333333333333333</v>
      </c>
      <c r="BU268" s="121">
        <f t="shared" si="597"/>
        <v>1.3333333333333333</v>
      </c>
      <c r="BV268" s="121">
        <f t="shared" si="597"/>
        <v>1.3333333333333333</v>
      </c>
      <c r="BW268" s="121">
        <f t="shared" si="597"/>
        <v>1.3333333333333333</v>
      </c>
      <c r="BX268" s="121">
        <f t="shared" si="597"/>
        <v>1.3333333333333333</v>
      </c>
      <c r="BY268" s="121">
        <f>(BI252^2*Y268^2)/X268^2</f>
        <v>1.5625</v>
      </c>
      <c r="BZ268" s="121">
        <f>(BJ252^2*Y268^2)/X268^2</f>
        <v>6.25</v>
      </c>
      <c r="CA268" s="121">
        <f>(BK252^2*Y268^2)/X268^2</f>
        <v>14.0625</v>
      </c>
      <c r="CB268" s="121">
        <f>(BL252^2*Y268^2)/X268^2</f>
        <v>25</v>
      </c>
      <c r="CC268" s="121">
        <f>(BM252^2*Y268^2)/X268^2</f>
        <v>39.0625</v>
      </c>
      <c r="CD268" s="121">
        <f>(BN252^2*Y268^2)/X268^2</f>
        <v>56.25</v>
      </c>
      <c r="CE268" s="121">
        <f>(BO252^2*Y268^2)/X268^2</f>
        <v>76.5625</v>
      </c>
      <c r="CF268" s="121">
        <f>(BP252^2*Y268^2)/X268^2</f>
        <v>100</v>
      </c>
      <c r="CG268" s="121">
        <f t="shared" si="707"/>
        <v>0.85333333333333339</v>
      </c>
      <c r="CH268" s="121">
        <f t="shared" si="598"/>
        <v>0.21333333333333335</v>
      </c>
      <c r="CI268" s="121">
        <f t="shared" si="599"/>
        <v>9.481481481481481E-2</v>
      </c>
      <c r="CJ268" s="121">
        <f t="shared" si="600"/>
        <v>5.3333333333333337E-2</v>
      </c>
      <c r="CK268" s="121">
        <f t="shared" si="601"/>
        <v>3.4133333333333335E-2</v>
      </c>
      <c r="CL268" s="121">
        <f t="shared" si="602"/>
        <v>2.3703703703703703E-2</v>
      </c>
      <c r="CM268" s="121">
        <f t="shared" si="603"/>
        <v>1.7414965986394557E-2</v>
      </c>
      <c r="CN268" s="121">
        <f t="shared" si="604"/>
        <v>1.3333333333333334E-2</v>
      </c>
      <c r="CO268" s="95">
        <f t="shared" si="605"/>
        <v>6.5688860624999998</v>
      </c>
      <c r="CP268" s="95">
        <f t="shared" si="606"/>
        <v>12.88542825</v>
      </c>
      <c r="CQ268" s="95">
        <f t="shared" si="607"/>
        <v>23.4129985625</v>
      </c>
      <c r="CR268" s="95">
        <f t="shared" si="608"/>
        <v>38.151596999999995</v>
      </c>
      <c r="CS268" s="95">
        <f t="shared" si="609"/>
        <v>57.101223562499996</v>
      </c>
      <c r="CT268" s="95">
        <f t="shared" si="610"/>
        <v>80.261878249999995</v>
      </c>
      <c r="CU268" s="95">
        <f t="shared" si="611"/>
        <v>107.63356106249999</v>
      </c>
      <c r="CV268" s="95">
        <f t="shared" si="612"/>
        <v>139.216272</v>
      </c>
      <c r="CW268" s="95">
        <f t="shared" si="613"/>
        <v>6.5688860624999998</v>
      </c>
      <c r="CX268" s="95">
        <f t="shared" si="614"/>
        <v>12.88542825</v>
      </c>
      <c r="CY268" s="95">
        <f t="shared" si="615"/>
        <v>23.4129985625</v>
      </c>
      <c r="CZ268" s="95">
        <f t="shared" si="616"/>
        <v>38.151596999999995</v>
      </c>
      <c r="DA268" s="95">
        <f t="shared" si="617"/>
        <v>57.101223562499996</v>
      </c>
      <c r="DB268" s="95">
        <f t="shared" si="618"/>
        <v>80.261878249999995</v>
      </c>
      <c r="DC268" s="95">
        <f t="shared" si="619"/>
        <v>107.63356106249999</v>
      </c>
      <c r="DD268" s="95">
        <f t="shared" si="620"/>
        <v>139.216272</v>
      </c>
      <c r="DE268" s="13">
        <f t="shared" si="708"/>
        <v>7.7093213333333335</v>
      </c>
      <c r="DF268" s="13">
        <f t="shared" si="709"/>
        <v>9.836821333333333</v>
      </c>
      <c r="DG268" s="13">
        <f t="shared" si="710"/>
        <v>17.175247259259258</v>
      </c>
      <c r="DH268" s="13">
        <f t="shared" si="711"/>
        <v>27.946821333333332</v>
      </c>
      <c r="DI268" s="13">
        <f t="shared" si="621"/>
        <v>41.932521333333334</v>
      </c>
      <c r="DJ268" s="13">
        <f t="shared" si="622"/>
        <v>59.078302814814812</v>
      </c>
      <c r="DK268" s="13">
        <f t="shared" si="623"/>
        <v>79.365647863945583</v>
      </c>
      <c r="DL268" s="13">
        <f t="shared" si="624"/>
        <v>102.78682133333334</v>
      </c>
      <c r="DM268" s="95">
        <f t="shared" si="625"/>
        <v>7.7093213333333335</v>
      </c>
      <c r="DN268" s="95">
        <f t="shared" si="626"/>
        <v>9.836821333333333</v>
      </c>
      <c r="DO268" s="95">
        <f t="shared" si="627"/>
        <v>17.175247259259258</v>
      </c>
      <c r="DP268" s="95">
        <f t="shared" si="628"/>
        <v>27.946821333333332</v>
      </c>
      <c r="DQ268" s="95">
        <f t="shared" si="629"/>
        <v>41.932521333333334</v>
      </c>
      <c r="DR268" s="95">
        <f t="shared" si="630"/>
        <v>59.078302814814812</v>
      </c>
      <c r="DS268" s="95">
        <f t="shared" si="631"/>
        <v>79.365647863945583</v>
      </c>
      <c r="DT268" s="95">
        <f t="shared" si="632"/>
        <v>102.78682133333334</v>
      </c>
      <c r="DU268" s="95">
        <f t="shared" si="633"/>
        <v>7.0376278166666664</v>
      </c>
      <c r="DV268" s="95">
        <f t="shared" si="634"/>
        <v>8.0234517466666659</v>
      </c>
      <c r="DW268" s="95">
        <f t="shared" si="635"/>
        <v>11.423872844814813</v>
      </c>
      <c r="DX268" s="95">
        <f t="shared" si="636"/>
        <v>16.415118666666665</v>
      </c>
      <c r="DY268" s="95">
        <f t="shared" si="637"/>
        <v>22.895700447066666</v>
      </c>
      <c r="DZ268" s="95">
        <f t="shared" si="638"/>
        <v>30.8405755037037</v>
      </c>
      <c r="EA268" s="95">
        <f t="shared" si="639"/>
        <v>40.241163153809524</v>
      </c>
      <c r="EB268" s="95">
        <f t="shared" si="640"/>
        <v>51.093879146666666</v>
      </c>
      <c r="EC268" s="95">
        <f t="shared" si="641"/>
        <v>7.0376278166666673</v>
      </c>
      <c r="ED268" s="95">
        <f t="shared" si="642"/>
        <v>8.0234517466666659</v>
      </c>
      <c r="EE268" s="95">
        <f t="shared" si="643"/>
        <v>11.423872844814813</v>
      </c>
      <c r="EF268" s="95">
        <f t="shared" si="644"/>
        <v>16.415118666666665</v>
      </c>
      <c r="EG268" s="95">
        <f t="shared" si="645"/>
        <v>22.895700447066666</v>
      </c>
      <c r="EH268" s="95">
        <f t="shared" si="646"/>
        <v>30.8405755037037</v>
      </c>
      <c r="EI268" s="95">
        <f t="shared" si="647"/>
        <v>40.241163153809524</v>
      </c>
      <c r="EJ268" s="95">
        <f t="shared" si="648"/>
        <v>51.093879146666666</v>
      </c>
      <c r="EK268" s="95">
        <f t="shared" si="649"/>
        <v>7.0376278166666673</v>
      </c>
      <c r="EL268" s="95">
        <f t="shared" si="650"/>
        <v>8.0234517466666659</v>
      </c>
      <c r="EM268" s="95">
        <f t="shared" si="651"/>
        <v>11.423872844814813</v>
      </c>
      <c r="EN268" s="95">
        <f t="shared" si="652"/>
        <v>16.415118666666665</v>
      </c>
      <c r="EO268" s="95">
        <f t="shared" si="653"/>
        <v>22.895700447066666</v>
      </c>
      <c r="EP268" s="95">
        <f t="shared" si="654"/>
        <v>30.8405755037037</v>
      </c>
      <c r="EQ268" s="95">
        <f t="shared" si="655"/>
        <v>40.241163153809524</v>
      </c>
      <c r="ER268" s="95">
        <f t="shared" si="656"/>
        <v>51.093879146666666</v>
      </c>
      <c r="ES268" s="95">
        <f t="shared" si="657"/>
        <v>1</v>
      </c>
      <c r="ET268" s="95">
        <f t="shared" si="658"/>
        <v>1</v>
      </c>
      <c r="EU268" s="95">
        <f t="shared" si="659"/>
        <v>1</v>
      </c>
      <c r="EV268" s="95">
        <f t="shared" si="660"/>
        <v>1</v>
      </c>
      <c r="EW268" s="95">
        <f t="shared" si="661"/>
        <v>1</v>
      </c>
      <c r="EX268" s="95">
        <f t="shared" si="662"/>
        <v>1</v>
      </c>
      <c r="EY268" s="95">
        <f t="shared" si="663"/>
        <v>1</v>
      </c>
      <c r="EZ268" s="95">
        <f t="shared" si="664"/>
        <v>1</v>
      </c>
      <c r="FA268" s="95">
        <f t="shared" si="665"/>
        <v>1</v>
      </c>
      <c r="FB268" s="95">
        <f t="shared" si="666"/>
        <v>1</v>
      </c>
      <c r="FC268" s="95">
        <f t="shared" si="667"/>
        <v>1</v>
      </c>
      <c r="FD268" s="95">
        <f t="shared" si="668"/>
        <v>1</v>
      </c>
      <c r="FE268" s="95">
        <f t="shared" si="669"/>
        <v>1</v>
      </c>
      <c r="FF268" s="95">
        <f t="shared" si="670"/>
        <v>1</v>
      </c>
      <c r="FG268" s="95">
        <f t="shared" si="671"/>
        <v>1</v>
      </c>
      <c r="FH268" s="95">
        <f t="shared" si="672"/>
        <v>1</v>
      </c>
      <c r="FI268" s="95">
        <f t="shared" si="673"/>
        <v>1</v>
      </c>
      <c r="FJ268" s="95">
        <f t="shared" si="674"/>
        <v>1</v>
      </c>
      <c r="FK268" s="95">
        <f t="shared" si="675"/>
        <v>1</v>
      </c>
      <c r="FL268" s="95">
        <f t="shared" si="676"/>
        <v>1</v>
      </c>
      <c r="FM268" s="95">
        <f t="shared" si="677"/>
        <v>1</v>
      </c>
      <c r="FN268" s="95">
        <f t="shared" si="678"/>
        <v>1</v>
      </c>
      <c r="FO268" s="95">
        <f t="shared" si="679"/>
        <v>1</v>
      </c>
      <c r="FP268" s="95">
        <f t="shared" si="680"/>
        <v>1</v>
      </c>
      <c r="FQ268" s="115">
        <f t="shared" si="681"/>
        <v>1.7285841450294721</v>
      </c>
      <c r="FR268" s="115">
        <f t="shared" si="682"/>
        <v>1.3098623086446466</v>
      </c>
      <c r="FS268" s="115">
        <f t="shared" si="683"/>
        <v>1.2669845753701785</v>
      </c>
      <c r="FT268" s="115">
        <f t="shared" si="684"/>
        <v>1.2572714196355061</v>
      </c>
      <c r="FU268" s="115">
        <f t="shared" si="685"/>
        <v>1.2539173369607426</v>
      </c>
      <c r="FV268" s="115">
        <f t="shared" si="686"/>
        <v>1.2524229432988088</v>
      </c>
      <c r="FW268" s="115">
        <f t="shared" si="687"/>
        <v>1.2516373602961111</v>
      </c>
      <c r="FX268" s="115">
        <f t="shared" si="688"/>
        <v>1.2511748366751823</v>
      </c>
      <c r="FZ268" s="90">
        <f t="shared" si="712"/>
        <v>1.2511748366751823</v>
      </c>
      <c r="GC268" s="35"/>
      <c r="GI268" s="31"/>
      <c r="GJ268" s="31"/>
      <c r="GK268" s="31"/>
    </row>
    <row r="269" spans="24:193" x14ac:dyDescent="0.3">
      <c r="X269" s="118">
        <v>8.5</v>
      </c>
      <c r="Y269" s="118">
        <v>10</v>
      </c>
      <c r="Z269" s="40">
        <v>1.7999999999999999E-2</v>
      </c>
      <c r="AA269" s="40">
        <v>10000000</v>
      </c>
      <c r="AB269" s="40">
        <v>10000000</v>
      </c>
      <c r="AC269" s="98">
        <v>3900000</v>
      </c>
      <c r="AD269" s="42">
        <v>0.33</v>
      </c>
      <c r="AE269" s="42">
        <v>0.33</v>
      </c>
      <c r="AF269" s="41">
        <v>1.7999999999999999E-2</v>
      </c>
      <c r="AG269" s="40">
        <v>10000000</v>
      </c>
      <c r="AH269" s="40">
        <v>10000000</v>
      </c>
      <c r="AI269" s="98">
        <v>3900000</v>
      </c>
      <c r="AJ269" s="42">
        <v>0.33</v>
      </c>
      <c r="AK269" s="42">
        <v>0.33</v>
      </c>
      <c r="AL269" s="42">
        <f>AL250</f>
        <v>0.80259999999999998</v>
      </c>
      <c r="AM269" s="40">
        <v>6000</v>
      </c>
      <c r="AN269" s="40">
        <f>AN250</f>
        <v>10000</v>
      </c>
      <c r="AO269" s="40">
        <f>AO250</f>
        <v>10000</v>
      </c>
      <c r="AP269" s="42">
        <v>0.03</v>
      </c>
      <c r="AQ269" s="42">
        <v>0.03</v>
      </c>
      <c r="AR269" s="4">
        <f t="shared" si="689"/>
        <v>0.8206</v>
      </c>
      <c r="AS269" s="11">
        <f t="shared" si="690"/>
        <v>0.85</v>
      </c>
      <c r="AT269" s="15">
        <f t="shared" si="691"/>
        <v>68010.989114577489</v>
      </c>
      <c r="AU269" s="19">
        <f t="shared" si="692"/>
        <v>0.80004601538355813</v>
      </c>
      <c r="AV269" s="13">
        <f t="shared" si="693"/>
        <v>0.5</v>
      </c>
      <c r="AW269" s="11">
        <f t="shared" si="694"/>
        <v>1</v>
      </c>
      <c r="AX269" s="11">
        <f t="shared" si="695"/>
        <v>0.8911</v>
      </c>
      <c r="AY269" s="11">
        <f t="shared" si="696"/>
        <v>201997.53114128605</v>
      </c>
      <c r="AZ269" s="11">
        <f t="shared" si="697"/>
        <v>1</v>
      </c>
      <c r="BA269" s="11">
        <f t="shared" si="698"/>
        <v>0.34752899999999998</v>
      </c>
      <c r="BB269" s="11">
        <f t="shared" si="699"/>
        <v>1.025058</v>
      </c>
      <c r="BC269" s="11">
        <f t="shared" si="700"/>
        <v>0.99909999999999999</v>
      </c>
      <c r="BD269" s="11">
        <f t="shared" si="701"/>
        <v>0.8911</v>
      </c>
      <c r="BE269" s="11">
        <f t="shared" si="702"/>
        <v>201997.53114128605</v>
      </c>
      <c r="BF269" s="11">
        <f t="shared" si="703"/>
        <v>1</v>
      </c>
      <c r="BG269" s="11">
        <f t="shared" si="704"/>
        <v>0.34752899999999998</v>
      </c>
      <c r="BH269" s="11">
        <f t="shared" si="705"/>
        <v>1.025058</v>
      </c>
      <c r="BI269" s="121">
        <f>16*X269^2/(3*BI252^2*Y269^2)</f>
        <v>3.8533333333333335</v>
      </c>
      <c r="BJ269" s="121">
        <f>16*X269^2/(3*BJ252^2*Y269^2)</f>
        <v>0.96333333333333337</v>
      </c>
      <c r="BK269" s="121">
        <f>16*X269^2/(3*BK252^2*Y269^2)</f>
        <v>0.42814814814814817</v>
      </c>
      <c r="BL269" s="121">
        <f>16*X269^2/(3*BL252^2*Y269^2)</f>
        <v>0.24083333333333334</v>
      </c>
      <c r="BM269" s="121">
        <f>16*X269^2/(3*BM252^2*Y269^2)</f>
        <v>0.15413333333333334</v>
      </c>
      <c r="BN269" s="121">
        <f>16*X269^2/(3*BN252^2*Y269^2)</f>
        <v>0.10703703703703704</v>
      </c>
      <c r="BO269" s="121">
        <f>16*X269^2/(3*BO252^2*Y269^2)</f>
        <v>7.863945578231292E-2</v>
      </c>
      <c r="BP269" s="121">
        <f>16*X269^2/(3*BP252^2*Y269^2)</f>
        <v>6.0208333333333336E-2</v>
      </c>
      <c r="BQ269" s="121">
        <f t="shared" si="706"/>
        <v>1.3333333333333333</v>
      </c>
      <c r="BR269" s="121">
        <f t="shared" si="706"/>
        <v>1.3333333333333333</v>
      </c>
      <c r="BS269" s="121">
        <f t="shared" si="706"/>
        <v>1.3333333333333333</v>
      </c>
      <c r="BT269" s="121">
        <f t="shared" si="706"/>
        <v>1.3333333333333333</v>
      </c>
      <c r="BU269" s="121">
        <f t="shared" si="706"/>
        <v>1.3333333333333333</v>
      </c>
      <c r="BV269" s="121">
        <f t="shared" si="706"/>
        <v>1.3333333333333333</v>
      </c>
      <c r="BW269" s="121">
        <f t="shared" si="706"/>
        <v>1.3333333333333333</v>
      </c>
      <c r="BX269" s="121">
        <f t="shared" si="706"/>
        <v>1.3333333333333333</v>
      </c>
      <c r="BY269" s="121">
        <f>(BI252^2*Y269^2)/X269^2</f>
        <v>1.3840830449826989</v>
      </c>
      <c r="BZ269" s="121">
        <f>(BJ252^2*Y269^2)/X269^2</f>
        <v>5.5363321799307954</v>
      </c>
      <c r="CA269" s="121">
        <f>(BK252^2*Y269^2)/X269^2</f>
        <v>12.456747404844291</v>
      </c>
      <c r="CB269" s="121">
        <f>(BL252^2*Y269^2)/X269^2</f>
        <v>22.145328719723182</v>
      </c>
      <c r="CC269" s="121">
        <f>(BM252^2*Y269^2)/X269^2</f>
        <v>34.602076124567475</v>
      </c>
      <c r="CD269" s="121">
        <f>(BN252^2*Y269^2)/X269^2</f>
        <v>49.826989619377166</v>
      </c>
      <c r="CE269" s="121">
        <f>(BO252^2*Y269^2)/X269^2</f>
        <v>67.820069204152247</v>
      </c>
      <c r="CF269" s="121">
        <f>(BP252^2*Y269^2)/X269^2</f>
        <v>88.581314878892726</v>
      </c>
      <c r="CG269" s="121">
        <f t="shared" si="707"/>
        <v>0.96333333333333337</v>
      </c>
      <c r="CH269" s="121">
        <f t="shared" si="598"/>
        <v>0.24083333333333334</v>
      </c>
      <c r="CI269" s="121">
        <f t="shared" si="599"/>
        <v>0.10703703703703704</v>
      </c>
      <c r="CJ269" s="121">
        <f t="shared" si="600"/>
        <v>6.0208333333333336E-2</v>
      </c>
      <c r="CK269" s="121">
        <f t="shared" si="601"/>
        <v>3.8533333333333336E-2</v>
      </c>
      <c r="CL269" s="121">
        <f t="shared" si="602"/>
        <v>2.675925925925926E-2</v>
      </c>
      <c r="CM269" s="121">
        <f t="shared" si="603"/>
        <v>1.965986394557823E-2</v>
      </c>
      <c r="CN269" s="121">
        <f t="shared" si="604"/>
        <v>1.5052083333333334E-2</v>
      </c>
      <c r="CO269" s="95">
        <f t="shared" si="605"/>
        <v>6.3284640415224906</v>
      </c>
      <c r="CP269" s="95">
        <f t="shared" si="606"/>
        <v>11.923740166089964</v>
      </c>
      <c r="CQ269" s="95">
        <f t="shared" si="607"/>
        <v>21.249200373702422</v>
      </c>
      <c r="CR269" s="95">
        <f t="shared" si="608"/>
        <v>34.304844664359862</v>
      </c>
      <c r="CS269" s="95">
        <f t="shared" si="609"/>
        <v>51.090673038062278</v>
      </c>
      <c r="CT269" s="95">
        <f t="shared" si="610"/>
        <v>71.606685494809682</v>
      </c>
      <c r="CU269" s="95">
        <f t="shared" si="611"/>
        <v>95.852882034602075</v>
      </c>
      <c r="CV269" s="95">
        <f t="shared" si="612"/>
        <v>123.82926265743943</v>
      </c>
      <c r="CW269" s="95">
        <f t="shared" si="613"/>
        <v>6.3284640415224906</v>
      </c>
      <c r="CX269" s="95">
        <f t="shared" si="614"/>
        <v>11.923740166089964</v>
      </c>
      <c r="CY269" s="95">
        <f t="shared" si="615"/>
        <v>21.249200373702422</v>
      </c>
      <c r="CZ269" s="95">
        <f t="shared" si="616"/>
        <v>34.304844664359862</v>
      </c>
      <c r="DA269" s="95">
        <f t="shared" si="617"/>
        <v>51.090673038062278</v>
      </c>
      <c r="DB269" s="95">
        <f t="shared" si="618"/>
        <v>71.606685494809682</v>
      </c>
      <c r="DC269" s="95">
        <f t="shared" si="619"/>
        <v>95.852882034602075</v>
      </c>
      <c r="DD269" s="95">
        <f t="shared" si="620"/>
        <v>123.82926265743943</v>
      </c>
      <c r="DE269" s="13">
        <f t="shared" si="708"/>
        <v>7.9709043783160318</v>
      </c>
      <c r="DF269" s="13">
        <f t="shared" si="709"/>
        <v>9.2331535132641278</v>
      </c>
      <c r="DG269" s="13">
        <f t="shared" si="710"/>
        <v>15.618383552992439</v>
      </c>
      <c r="DH269" s="13">
        <f t="shared" si="711"/>
        <v>25.119650053056514</v>
      </c>
      <c r="DI269" s="13">
        <f t="shared" si="621"/>
        <v>37.48969745790081</v>
      </c>
      <c r="DJ269" s="13">
        <f t="shared" si="622"/>
        <v>52.667514656414205</v>
      </c>
      <c r="DK269" s="13">
        <f t="shared" si="623"/>
        <v>70.632196659934564</v>
      </c>
      <c r="DL269" s="13">
        <f t="shared" si="624"/>
        <v>91.375011212226056</v>
      </c>
      <c r="DM269" s="95">
        <f t="shared" si="625"/>
        <v>7.9709043783160318</v>
      </c>
      <c r="DN269" s="95">
        <f t="shared" si="626"/>
        <v>9.2331535132641278</v>
      </c>
      <c r="DO269" s="95">
        <f t="shared" si="627"/>
        <v>15.618383552992439</v>
      </c>
      <c r="DP269" s="95">
        <f t="shared" si="628"/>
        <v>25.119650053056514</v>
      </c>
      <c r="DQ269" s="95">
        <f t="shared" si="629"/>
        <v>37.48969745790081</v>
      </c>
      <c r="DR269" s="95">
        <f t="shared" si="630"/>
        <v>52.667514656414205</v>
      </c>
      <c r="DS269" s="95">
        <f t="shared" si="631"/>
        <v>70.632196659934564</v>
      </c>
      <c r="DT269" s="95">
        <f t="shared" si="632"/>
        <v>91.375011212226056</v>
      </c>
      <c r="DU269" s="95">
        <f t="shared" si="633"/>
        <v>7.1588380753863889</v>
      </c>
      <c r="DV269" s="95">
        <f t="shared" si="634"/>
        <v>7.7437289815455577</v>
      </c>
      <c r="DW269" s="95">
        <f t="shared" si="635"/>
        <v>10.702465795514545</v>
      </c>
      <c r="DX269" s="95">
        <f t="shared" si="636"/>
        <v>15.105086656182234</v>
      </c>
      <c r="DY269" s="95">
        <f t="shared" si="637"/>
        <v>20.837020262259745</v>
      </c>
      <c r="DZ269" s="95">
        <f t="shared" si="638"/>
        <v>27.869995773169293</v>
      </c>
      <c r="EA269" s="95">
        <f t="shared" si="639"/>
        <v>36.194326402504529</v>
      </c>
      <c r="EB269" s="95">
        <f t="shared" si="640"/>
        <v>45.805965867228942</v>
      </c>
      <c r="EC269" s="95">
        <f t="shared" si="641"/>
        <v>7.1588380753863881</v>
      </c>
      <c r="ED269" s="95">
        <f t="shared" si="642"/>
        <v>7.7437289815455577</v>
      </c>
      <c r="EE269" s="95">
        <f t="shared" si="643"/>
        <v>10.702465795514545</v>
      </c>
      <c r="EF269" s="95">
        <f t="shared" si="644"/>
        <v>15.105086656182234</v>
      </c>
      <c r="EG269" s="95">
        <f t="shared" si="645"/>
        <v>20.837020262259745</v>
      </c>
      <c r="EH269" s="95">
        <f t="shared" si="646"/>
        <v>27.869995773169293</v>
      </c>
      <c r="EI269" s="95">
        <f t="shared" si="647"/>
        <v>36.194326402504529</v>
      </c>
      <c r="EJ269" s="95">
        <f t="shared" si="648"/>
        <v>45.805965867228942</v>
      </c>
      <c r="EK269" s="95">
        <f t="shared" si="649"/>
        <v>7.1588380753863881</v>
      </c>
      <c r="EL269" s="95">
        <f t="shared" si="650"/>
        <v>7.7437289815455577</v>
      </c>
      <c r="EM269" s="95">
        <f t="shared" si="651"/>
        <v>10.702465795514545</v>
      </c>
      <c r="EN269" s="95">
        <f t="shared" si="652"/>
        <v>15.105086656182234</v>
      </c>
      <c r="EO269" s="95">
        <f t="shared" si="653"/>
        <v>20.837020262259745</v>
      </c>
      <c r="EP269" s="95">
        <f t="shared" si="654"/>
        <v>27.869995773169293</v>
      </c>
      <c r="EQ269" s="95">
        <f t="shared" si="655"/>
        <v>36.194326402504529</v>
      </c>
      <c r="ER269" s="95">
        <f t="shared" si="656"/>
        <v>45.805965867228942</v>
      </c>
      <c r="ES269" s="95">
        <f t="shared" si="657"/>
        <v>1</v>
      </c>
      <c r="ET269" s="95">
        <f t="shared" si="658"/>
        <v>1</v>
      </c>
      <c r="EU269" s="95">
        <f t="shared" si="659"/>
        <v>1</v>
      </c>
      <c r="EV269" s="95">
        <f t="shared" si="660"/>
        <v>1</v>
      </c>
      <c r="EW269" s="95">
        <f t="shared" si="661"/>
        <v>1</v>
      </c>
      <c r="EX269" s="95">
        <f t="shared" si="662"/>
        <v>1</v>
      </c>
      <c r="EY269" s="95">
        <f t="shared" si="663"/>
        <v>1</v>
      </c>
      <c r="EZ269" s="95">
        <f t="shared" si="664"/>
        <v>1</v>
      </c>
      <c r="FA269" s="95">
        <f t="shared" si="665"/>
        <v>1</v>
      </c>
      <c r="FB269" s="95">
        <f t="shared" si="666"/>
        <v>1</v>
      </c>
      <c r="FC269" s="95">
        <f t="shared" si="667"/>
        <v>1</v>
      </c>
      <c r="FD269" s="95">
        <f t="shared" si="668"/>
        <v>1</v>
      </c>
      <c r="FE269" s="95">
        <f t="shared" si="669"/>
        <v>1</v>
      </c>
      <c r="FF269" s="95">
        <f t="shared" si="670"/>
        <v>1</v>
      </c>
      <c r="FG269" s="95">
        <f t="shared" si="671"/>
        <v>1</v>
      </c>
      <c r="FH269" s="95">
        <f t="shared" si="672"/>
        <v>1</v>
      </c>
      <c r="FI269" s="95">
        <f t="shared" si="673"/>
        <v>1</v>
      </c>
      <c r="FJ269" s="95">
        <f t="shared" si="674"/>
        <v>1</v>
      </c>
      <c r="FK269" s="95">
        <f t="shared" si="675"/>
        <v>1</v>
      </c>
      <c r="FL269" s="95">
        <f t="shared" si="676"/>
        <v>1</v>
      </c>
      <c r="FM269" s="95">
        <f t="shared" si="677"/>
        <v>1</v>
      </c>
      <c r="FN269" s="95">
        <f t="shared" si="678"/>
        <v>1</v>
      </c>
      <c r="FO269" s="95">
        <f t="shared" si="679"/>
        <v>1</v>
      </c>
      <c r="FP269" s="95">
        <f t="shared" si="680"/>
        <v>1</v>
      </c>
      <c r="FQ269" s="115">
        <f t="shared" si="681"/>
        <v>1.8155572798882171</v>
      </c>
      <c r="FR269" s="115">
        <f t="shared" si="682"/>
        <v>1.3223829844275283</v>
      </c>
      <c r="FS269" s="115">
        <f t="shared" si="683"/>
        <v>1.270436813315033</v>
      </c>
      <c r="FT269" s="115">
        <f t="shared" si="684"/>
        <v>1.2586551055951012</v>
      </c>
      <c r="FU269" s="115">
        <f t="shared" si="685"/>
        <v>1.2546180195867445</v>
      </c>
      <c r="FV269" s="115">
        <f t="shared" si="686"/>
        <v>1.2528362174804564</v>
      </c>
      <c r="FW269" s="115">
        <f t="shared" si="687"/>
        <v>1.2519076883549898</v>
      </c>
      <c r="FX269" s="115">
        <f t="shared" si="688"/>
        <v>1.2513650279967428</v>
      </c>
      <c r="FZ269" s="90">
        <f t="shared" si="712"/>
        <v>1.2513650279967428</v>
      </c>
      <c r="GC269" s="35"/>
      <c r="GI269" s="31"/>
      <c r="GJ269" s="31"/>
      <c r="GK269" s="31"/>
    </row>
    <row r="270" spans="24:193" x14ac:dyDescent="0.3">
      <c r="X270" s="118">
        <v>9</v>
      </c>
      <c r="Y270" s="118">
        <v>10</v>
      </c>
      <c r="Z270" s="40">
        <v>1.7999999999999999E-2</v>
      </c>
      <c r="AA270" s="40">
        <v>10000000</v>
      </c>
      <c r="AB270" s="40">
        <v>10000000</v>
      </c>
      <c r="AC270" s="98">
        <v>3900000</v>
      </c>
      <c r="AD270" s="42">
        <v>0.33</v>
      </c>
      <c r="AE270" s="42">
        <v>0.33</v>
      </c>
      <c r="AF270" s="41">
        <v>1.7999999999999999E-2</v>
      </c>
      <c r="AG270" s="40">
        <v>10000000</v>
      </c>
      <c r="AH270" s="40">
        <v>10000000</v>
      </c>
      <c r="AI270" s="98">
        <v>3900000</v>
      </c>
      <c r="AJ270" s="42">
        <v>0.33</v>
      </c>
      <c r="AK270" s="42">
        <v>0.33</v>
      </c>
      <c r="AL270" s="42">
        <f>AL250</f>
        <v>0.80259999999999998</v>
      </c>
      <c r="AM270" s="40">
        <v>6000</v>
      </c>
      <c r="AN270" s="40">
        <f>AN250</f>
        <v>10000</v>
      </c>
      <c r="AO270" s="40">
        <f>AO250</f>
        <v>10000</v>
      </c>
      <c r="AP270" s="42">
        <v>0.03</v>
      </c>
      <c r="AQ270" s="42">
        <v>0.03</v>
      </c>
      <c r="AR270" s="4">
        <f t="shared" si="689"/>
        <v>0.8206</v>
      </c>
      <c r="AS270" s="11">
        <f t="shared" si="690"/>
        <v>0.9</v>
      </c>
      <c r="AT270" s="15">
        <f t="shared" si="691"/>
        <v>68010.989114577489</v>
      </c>
      <c r="AU270" s="19">
        <f t="shared" si="692"/>
        <v>0.80004601538355813</v>
      </c>
      <c r="AV270" s="13">
        <f t="shared" si="693"/>
        <v>0.5</v>
      </c>
      <c r="AW270" s="11">
        <f t="shared" si="694"/>
        <v>1</v>
      </c>
      <c r="AX270" s="11">
        <f t="shared" si="695"/>
        <v>0.8911</v>
      </c>
      <c r="AY270" s="11">
        <f t="shared" si="696"/>
        <v>201997.53114128605</v>
      </c>
      <c r="AZ270" s="11">
        <f t="shared" si="697"/>
        <v>1</v>
      </c>
      <c r="BA270" s="11">
        <f t="shared" si="698"/>
        <v>0.34752899999999998</v>
      </c>
      <c r="BB270" s="11">
        <f t="shared" si="699"/>
        <v>1.025058</v>
      </c>
      <c r="BC270" s="11">
        <f t="shared" si="700"/>
        <v>0.99909999999999999</v>
      </c>
      <c r="BD270" s="11">
        <f t="shared" si="701"/>
        <v>0.8911</v>
      </c>
      <c r="BE270" s="11">
        <f t="shared" si="702"/>
        <v>201997.53114128605</v>
      </c>
      <c r="BF270" s="11">
        <f t="shared" si="703"/>
        <v>1</v>
      </c>
      <c r="BG270" s="11">
        <f t="shared" si="704"/>
        <v>0.34752899999999998</v>
      </c>
      <c r="BH270" s="11">
        <f t="shared" si="705"/>
        <v>1.025058</v>
      </c>
      <c r="BI270" s="121">
        <f>16*X270^2/(3*BI252^2*Y270^2)</f>
        <v>4.32</v>
      </c>
      <c r="BJ270" s="121">
        <f>16*X270^2/(3*BJ252^2*Y270^2)</f>
        <v>1.08</v>
      </c>
      <c r="BK270" s="121">
        <f>16*X270^2/(3*BK252^2*Y270^2)</f>
        <v>0.48</v>
      </c>
      <c r="BL270" s="121">
        <f>16*X270^2/(3*BL252^2*Y270^2)</f>
        <v>0.27</v>
      </c>
      <c r="BM270" s="121">
        <f>16*X270^2/(3*BM252^2*Y270^2)</f>
        <v>0.17280000000000001</v>
      </c>
      <c r="BN270" s="121">
        <f>16*X270^2/(3*BN252^2*Y270^2)</f>
        <v>0.12</v>
      </c>
      <c r="BO270" s="121">
        <f>16*X270^2/(3*BO252^2*Y270^2)</f>
        <v>8.8163265306122451E-2</v>
      </c>
      <c r="BP270" s="121">
        <f>16*X270^2/(3*BP252^2*Y270^2)</f>
        <v>6.7500000000000004E-2</v>
      </c>
      <c r="BQ270" s="121">
        <f t="shared" si="706"/>
        <v>1.3333333333333333</v>
      </c>
      <c r="BR270" s="121">
        <f t="shared" si="706"/>
        <v>1.3333333333333333</v>
      </c>
      <c r="BS270" s="121">
        <f t="shared" si="706"/>
        <v>1.3333333333333333</v>
      </c>
      <c r="BT270" s="121">
        <f t="shared" si="706"/>
        <v>1.3333333333333333</v>
      </c>
      <c r="BU270" s="121">
        <f t="shared" si="706"/>
        <v>1.3333333333333333</v>
      </c>
      <c r="BV270" s="121">
        <f t="shared" si="706"/>
        <v>1.3333333333333333</v>
      </c>
      <c r="BW270" s="121">
        <f t="shared" si="706"/>
        <v>1.3333333333333333</v>
      </c>
      <c r="BX270" s="121">
        <f t="shared" si="706"/>
        <v>1.3333333333333333</v>
      </c>
      <c r="BY270" s="121">
        <f>(BI252^2*Y270^2)/X270^2</f>
        <v>1.2345679012345678</v>
      </c>
      <c r="BZ270" s="121">
        <f>(BJ252^2*Y270^2)/X270^2</f>
        <v>4.9382716049382713</v>
      </c>
      <c r="CA270" s="121">
        <f>(BK252^2*Y270^2)/X270^2</f>
        <v>11.111111111111111</v>
      </c>
      <c r="CB270" s="121">
        <f>(BL252^2*Y270^2)/X270^2</f>
        <v>19.753086419753085</v>
      </c>
      <c r="CC270" s="121">
        <f>(BM252^2*Y270^2)/X270^2</f>
        <v>30.864197530864196</v>
      </c>
      <c r="CD270" s="121">
        <f>(BN252^2*Y270^2)/X270^2</f>
        <v>44.444444444444443</v>
      </c>
      <c r="CE270" s="121">
        <f>(BO252^2*Y270^2)/X270^2</f>
        <v>60.493827160493829</v>
      </c>
      <c r="CF270" s="121">
        <f>(BP252^2*Y270^2)/X270^2</f>
        <v>79.012345679012341</v>
      </c>
      <c r="CG270" s="121">
        <f t="shared" si="707"/>
        <v>1.08</v>
      </c>
      <c r="CH270" s="121">
        <f t="shared" si="598"/>
        <v>0.27</v>
      </c>
      <c r="CI270" s="121">
        <f t="shared" si="599"/>
        <v>0.12</v>
      </c>
      <c r="CJ270" s="121">
        <f t="shared" si="600"/>
        <v>6.7500000000000004E-2</v>
      </c>
      <c r="CK270" s="121">
        <f t="shared" si="601"/>
        <v>4.3200000000000002E-2</v>
      </c>
      <c r="CL270" s="121">
        <f t="shared" si="602"/>
        <v>0.03</v>
      </c>
      <c r="CM270" s="121">
        <f t="shared" si="603"/>
        <v>2.2040816326530613E-2</v>
      </c>
      <c r="CN270" s="121">
        <f t="shared" si="604"/>
        <v>1.6875000000000001E-2</v>
      </c>
      <c r="CO270" s="95">
        <f t="shared" si="605"/>
        <v>6.1269880493827165</v>
      </c>
      <c r="CP270" s="95">
        <f t="shared" si="606"/>
        <v>11.117836197530863</v>
      </c>
      <c r="CQ270" s="95">
        <f t="shared" si="607"/>
        <v>19.435916444444445</v>
      </c>
      <c r="CR270" s="95">
        <f t="shared" si="608"/>
        <v>31.081228790123454</v>
      </c>
      <c r="CS270" s="95">
        <f t="shared" si="609"/>
        <v>46.053773234567899</v>
      </c>
      <c r="CT270" s="95">
        <f t="shared" si="610"/>
        <v>64.353549777777772</v>
      </c>
      <c r="CU270" s="95">
        <f t="shared" si="611"/>
        <v>85.980558419753095</v>
      </c>
      <c r="CV270" s="95">
        <f t="shared" si="612"/>
        <v>110.93479916049381</v>
      </c>
      <c r="CW270" s="95">
        <f t="shared" si="613"/>
        <v>6.1269880493827165</v>
      </c>
      <c r="CX270" s="95">
        <f t="shared" si="614"/>
        <v>11.117836197530863</v>
      </c>
      <c r="CY270" s="95">
        <f t="shared" si="615"/>
        <v>19.435916444444445</v>
      </c>
      <c r="CZ270" s="95">
        <f t="shared" si="616"/>
        <v>31.081228790123454</v>
      </c>
      <c r="DA270" s="95">
        <f t="shared" si="617"/>
        <v>46.053773234567899</v>
      </c>
      <c r="DB270" s="95">
        <f t="shared" si="618"/>
        <v>64.353549777777772</v>
      </c>
      <c r="DC270" s="95">
        <f t="shared" si="619"/>
        <v>85.980558419753095</v>
      </c>
      <c r="DD270" s="95">
        <f t="shared" si="620"/>
        <v>110.93479916049381</v>
      </c>
      <c r="DE270" s="13">
        <f t="shared" si="708"/>
        <v>8.2880559012345678</v>
      </c>
      <c r="DF270" s="13">
        <f t="shared" si="709"/>
        <v>8.7517596049382718</v>
      </c>
      <c r="DG270" s="13">
        <f t="shared" si="710"/>
        <v>14.324599111111111</v>
      </c>
      <c r="DH270" s="13">
        <f t="shared" si="711"/>
        <v>22.756574419753086</v>
      </c>
      <c r="DI270" s="13">
        <f t="shared" si="621"/>
        <v>33.770485530864192</v>
      </c>
      <c r="DJ270" s="13">
        <f t="shared" si="622"/>
        <v>47.297932444444442</v>
      </c>
      <c r="DK270" s="13">
        <f t="shared" si="623"/>
        <v>63.315478425799952</v>
      </c>
      <c r="DL270" s="13">
        <f t="shared" si="624"/>
        <v>81.813333679012345</v>
      </c>
      <c r="DM270" s="95">
        <f t="shared" si="625"/>
        <v>8.2880559012345678</v>
      </c>
      <c r="DN270" s="95">
        <f t="shared" si="626"/>
        <v>8.7517596049382718</v>
      </c>
      <c r="DO270" s="95">
        <f t="shared" si="627"/>
        <v>14.324599111111111</v>
      </c>
      <c r="DP270" s="95">
        <f t="shared" si="628"/>
        <v>22.756574419753086</v>
      </c>
      <c r="DQ270" s="95">
        <f t="shared" si="629"/>
        <v>33.770485530864192</v>
      </c>
      <c r="DR270" s="95">
        <f t="shared" si="630"/>
        <v>47.297932444444442</v>
      </c>
      <c r="DS270" s="95">
        <f t="shared" si="631"/>
        <v>63.315478425799952</v>
      </c>
      <c r="DT270" s="95">
        <f t="shared" si="632"/>
        <v>81.813333679012345</v>
      </c>
      <c r="DU270" s="95">
        <f t="shared" si="633"/>
        <v>7.3057972108641964</v>
      </c>
      <c r="DV270" s="95">
        <f t="shared" si="634"/>
        <v>7.520664523456789</v>
      </c>
      <c r="DW270" s="95">
        <f t="shared" si="635"/>
        <v>10.10296231111111</v>
      </c>
      <c r="DX270" s="95">
        <f t="shared" si="636"/>
        <v>14.010103573827159</v>
      </c>
      <c r="DY270" s="95">
        <f t="shared" si="637"/>
        <v>19.113641593204932</v>
      </c>
      <c r="DZ270" s="95">
        <f t="shared" si="638"/>
        <v>25.38188172444444</v>
      </c>
      <c r="EA270" s="95">
        <f t="shared" si="639"/>
        <v>32.803964040917108</v>
      </c>
      <c r="EB270" s="95">
        <f t="shared" si="640"/>
        <v>41.375352225308639</v>
      </c>
      <c r="EC270" s="95">
        <f t="shared" si="641"/>
        <v>7.3057972108641964</v>
      </c>
      <c r="ED270" s="95">
        <f t="shared" si="642"/>
        <v>7.520664523456789</v>
      </c>
      <c r="EE270" s="95">
        <f t="shared" si="643"/>
        <v>10.10296231111111</v>
      </c>
      <c r="EF270" s="95">
        <f t="shared" si="644"/>
        <v>14.010103573827159</v>
      </c>
      <c r="EG270" s="95">
        <f t="shared" si="645"/>
        <v>19.113641593204935</v>
      </c>
      <c r="EH270" s="95">
        <f t="shared" si="646"/>
        <v>25.38188172444444</v>
      </c>
      <c r="EI270" s="95">
        <f t="shared" si="647"/>
        <v>32.803964040917108</v>
      </c>
      <c r="EJ270" s="95">
        <f t="shared" si="648"/>
        <v>41.375352225308639</v>
      </c>
      <c r="EK270" s="95">
        <f t="shared" si="649"/>
        <v>7.3057972108641964</v>
      </c>
      <c r="EL270" s="95">
        <f t="shared" si="650"/>
        <v>7.520664523456789</v>
      </c>
      <c r="EM270" s="95">
        <f t="shared" si="651"/>
        <v>10.10296231111111</v>
      </c>
      <c r="EN270" s="95">
        <f t="shared" si="652"/>
        <v>14.010103573827159</v>
      </c>
      <c r="EO270" s="95">
        <f t="shared" si="653"/>
        <v>19.113641593204935</v>
      </c>
      <c r="EP270" s="95">
        <f t="shared" si="654"/>
        <v>25.38188172444444</v>
      </c>
      <c r="EQ270" s="95">
        <f t="shared" si="655"/>
        <v>32.803964040917108</v>
      </c>
      <c r="ER270" s="95">
        <f t="shared" si="656"/>
        <v>41.375352225308639</v>
      </c>
      <c r="ES270" s="95">
        <f t="shared" si="657"/>
        <v>1</v>
      </c>
      <c r="ET270" s="95">
        <f t="shared" si="658"/>
        <v>1</v>
      </c>
      <c r="EU270" s="95">
        <f t="shared" si="659"/>
        <v>1</v>
      </c>
      <c r="EV270" s="95">
        <f t="shared" si="660"/>
        <v>1</v>
      </c>
      <c r="EW270" s="95">
        <f t="shared" si="661"/>
        <v>1</v>
      </c>
      <c r="EX270" s="95">
        <f t="shared" si="662"/>
        <v>1</v>
      </c>
      <c r="EY270" s="95">
        <f t="shared" si="663"/>
        <v>1</v>
      </c>
      <c r="EZ270" s="95">
        <f t="shared" si="664"/>
        <v>1</v>
      </c>
      <c r="FA270" s="95">
        <f t="shared" si="665"/>
        <v>1</v>
      </c>
      <c r="FB270" s="95">
        <f t="shared" si="666"/>
        <v>1</v>
      </c>
      <c r="FC270" s="95">
        <f t="shared" si="667"/>
        <v>1</v>
      </c>
      <c r="FD270" s="95">
        <f t="shared" si="668"/>
        <v>1</v>
      </c>
      <c r="FE270" s="95">
        <f t="shared" si="669"/>
        <v>0.99999999999999989</v>
      </c>
      <c r="FF270" s="95">
        <f t="shared" si="670"/>
        <v>1</v>
      </c>
      <c r="FG270" s="95">
        <f t="shared" si="671"/>
        <v>1</v>
      </c>
      <c r="FH270" s="95">
        <f t="shared" si="672"/>
        <v>1</v>
      </c>
      <c r="FI270" s="95">
        <f t="shared" si="673"/>
        <v>1</v>
      </c>
      <c r="FJ270" s="95">
        <f t="shared" si="674"/>
        <v>1</v>
      </c>
      <c r="FK270" s="95">
        <f t="shared" si="675"/>
        <v>1</v>
      </c>
      <c r="FL270" s="95">
        <f t="shared" si="676"/>
        <v>1</v>
      </c>
      <c r="FM270" s="95">
        <f t="shared" si="677"/>
        <v>1</v>
      </c>
      <c r="FN270" s="95">
        <f t="shared" si="678"/>
        <v>1</v>
      </c>
      <c r="FO270" s="95">
        <f t="shared" si="679"/>
        <v>1</v>
      </c>
      <c r="FP270" s="95">
        <f t="shared" si="680"/>
        <v>1</v>
      </c>
      <c r="FQ270" s="115">
        <f t="shared" si="681"/>
        <v>1.9102379983193107</v>
      </c>
      <c r="FR270" s="115">
        <f t="shared" si="682"/>
        <v>1.3365284637853652</v>
      </c>
      <c r="FS270" s="115">
        <f t="shared" si="683"/>
        <v>1.2743692046156203</v>
      </c>
      <c r="FT270" s="115">
        <f t="shared" si="684"/>
        <v>1.2602239925795109</v>
      </c>
      <c r="FU270" s="115">
        <f t="shared" si="685"/>
        <v>1.2554058081603412</v>
      </c>
      <c r="FV270" s="115">
        <f t="shared" si="686"/>
        <v>1.2532968471418879</v>
      </c>
      <c r="FW270" s="115">
        <f t="shared" si="687"/>
        <v>1.2522066741932316</v>
      </c>
      <c r="FX270" s="115">
        <f t="shared" si="688"/>
        <v>1.2515740212029483</v>
      </c>
      <c r="FZ270" s="90">
        <f t="shared" si="712"/>
        <v>1.2515740212029483</v>
      </c>
      <c r="GC270" s="35"/>
      <c r="GI270" s="31"/>
      <c r="GJ270" s="31"/>
      <c r="GK270" s="31"/>
    </row>
    <row r="271" spans="24:193" x14ac:dyDescent="0.3">
      <c r="X271" s="118">
        <v>9.5</v>
      </c>
      <c r="Y271" s="118">
        <v>10</v>
      </c>
      <c r="Z271" s="40">
        <v>1.7999999999999999E-2</v>
      </c>
      <c r="AA271" s="40">
        <v>10000000</v>
      </c>
      <c r="AB271" s="40">
        <v>10000000</v>
      </c>
      <c r="AC271" s="98">
        <v>3900000</v>
      </c>
      <c r="AD271" s="42">
        <v>0.33</v>
      </c>
      <c r="AE271" s="42">
        <v>0.33</v>
      </c>
      <c r="AF271" s="41">
        <v>1.7999999999999999E-2</v>
      </c>
      <c r="AG271" s="40">
        <v>10000000</v>
      </c>
      <c r="AH271" s="40">
        <v>10000000</v>
      </c>
      <c r="AI271" s="98">
        <v>3900000</v>
      </c>
      <c r="AJ271" s="42">
        <v>0.33</v>
      </c>
      <c r="AK271" s="42">
        <v>0.33</v>
      </c>
      <c r="AL271" s="42">
        <f>AL250</f>
        <v>0.80259999999999998</v>
      </c>
      <c r="AM271" s="40">
        <v>6000</v>
      </c>
      <c r="AN271" s="40">
        <f>AN250</f>
        <v>10000</v>
      </c>
      <c r="AO271" s="40">
        <f>AO250</f>
        <v>10000</v>
      </c>
      <c r="AP271" s="42">
        <v>0.03</v>
      </c>
      <c r="AQ271" s="42">
        <v>0.03</v>
      </c>
      <c r="AR271" s="4">
        <f t="shared" si="689"/>
        <v>0.8206</v>
      </c>
      <c r="AS271" s="11">
        <f t="shared" si="690"/>
        <v>0.95</v>
      </c>
      <c r="AT271" s="15">
        <f t="shared" si="691"/>
        <v>68010.989114577489</v>
      </c>
      <c r="AU271" s="19">
        <f t="shared" si="692"/>
        <v>0.80004601538355813</v>
      </c>
      <c r="AV271" s="13">
        <f t="shared" si="693"/>
        <v>0.5</v>
      </c>
      <c r="AW271" s="11">
        <f t="shared" si="694"/>
        <v>1</v>
      </c>
      <c r="AX271" s="11">
        <f t="shared" si="695"/>
        <v>0.8911</v>
      </c>
      <c r="AY271" s="11">
        <f t="shared" si="696"/>
        <v>201997.53114128605</v>
      </c>
      <c r="AZ271" s="11">
        <f t="shared" si="697"/>
        <v>1</v>
      </c>
      <c r="BA271" s="11">
        <f t="shared" si="698"/>
        <v>0.34752899999999998</v>
      </c>
      <c r="BB271" s="11">
        <f t="shared" si="699"/>
        <v>1.025058</v>
      </c>
      <c r="BC271" s="11">
        <f t="shared" si="700"/>
        <v>0.99909999999999999</v>
      </c>
      <c r="BD271" s="11">
        <f t="shared" si="701"/>
        <v>0.8911</v>
      </c>
      <c r="BE271" s="11">
        <f t="shared" si="702"/>
        <v>201997.53114128605</v>
      </c>
      <c r="BF271" s="11">
        <f t="shared" si="703"/>
        <v>1</v>
      </c>
      <c r="BG271" s="11">
        <f t="shared" si="704"/>
        <v>0.34752899999999998</v>
      </c>
      <c r="BH271" s="11">
        <f t="shared" si="705"/>
        <v>1.025058</v>
      </c>
      <c r="BI271" s="121">
        <f>16*X271^2/(3*BI252^2*Y271^2)</f>
        <v>4.8133333333333335</v>
      </c>
      <c r="BJ271" s="121">
        <f>16*X271^2/(3*BJ252^2*Y271^2)</f>
        <v>1.2033333333333334</v>
      </c>
      <c r="BK271" s="121">
        <f>16*X271^2/(3*BK252^2*Y271^2)</f>
        <v>0.53481481481481485</v>
      </c>
      <c r="BL271" s="121">
        <f>16*X271^2/(3*BL252^2*Y271^2)</f>
        <v>0.30083333333333334</v>
      </c>
      <c r="BM271" s="121">
        <f>16*X271^2/(3*BM252^2*Y271^2)</f>
        <v>0.19253333333333333</v>
      </c>
      <c r="BN271" s="121">
        <f>16*X271^2/(3*BN252^2*Y271^2)</f>
        <v>0.13370370370370371</v>
      </c>
      <c r="BO271" s="121">
        <f>16*X271^2/(3*BO252^2*Y271^2)</f>
        <v>9.8231292517006796E-2</v>
      </c>
      <c r="BP271" s="121">
        <f>16*X271^2/(3*BP252^2*Y271^2)</f>
        <v>7.5208333333333335E-2</v>
      </c>
      <c r="BQ271" s="121">
        <f t="shared" si="706"/>
        <v>1.3333333333333333</v>
      </c>
      <c r="BR271" s="121">
        <f t="shared" si="706"/>
        <v>1.3333333333333333</v>
      </c>
      <c r="BS271" s="121">
        <f t="shared" si="706"/>
        <v>1.3333333333333333</v>
      </c>
      <c r="BT271" s="121">
        <f t="shared" si="706"/>
        <v>1.3333333333333333</v>
      </c>
      <c r="BU271" s="121">
        <f t="shared" si="706"/>
        <v>1.3333333333333333</v>
      </c>
      <c r="BV271" s="121">
        <f t="shared" si="706"/>
        <v>1.3333333333333333</v>
      </c>
      <c r="BW271" s="121">
        <f t="shared" si="706"/>
        <v>1.3333333333333333</v>
      </c>
      <c r="BX271" s="121">
        <f t="shared" si="706"/>
        <v>1.3333333333333333</v>
      </c>
      <c r="BY271" s="121">
        <f>(BI252^2*Y271^2)/X271^2</f>
        <v>1.10803324099723</v>
      </c>
      <c r="BZ271" s="121">
        <f>(BJ252^2*Y271^2)/X271^2</f>
        <v>4.43213296398892</v>
      </c>
      <c r="CA271" s="121">
        <f>(BK252^2*Y271^2)/X271^2</f>
        <v>9.97229916897507</v>
      </c>
      <c r="CB271" s="121">
        <f>(BL252^2*Y271^2)/X271^2</f>
        <v>17.72853185595568</v>
      </c>
      <c r="CC271" s="121">
        <f>(BM252^2*Y271^2)/X271^2</f>
        <v>27.700831024930746</v>
      </c>
      <c r="CD271" s="121">
        <f>(BN252^2*Y271^2)/X271^2</f>
        <v>39.88919667590028</v>
      </c>
      <c r="CE271" s="121">
        <f>(BO252^2*Y271^2)/X271^2</f>
        <v>54.293628808864263</v>
      </c>
      <c r="CF271" s="121">
        <f>(BP252^2*Y271^2)/X271^2</f>
        <v>70.91412742382272</v>
      </c>
      <c r="CG271" s="121">
        <f t="shared" si="707"/>
        <v>1.2033333333333334</v>
      </c>
      <c r="CH271" s="121">
        <f t="shared" si="598"/>
        <v>0.30083333333333334</v>
      </c>
      <c r="CI271" s="121">
        <f t="shared" si="599"/>
        <v>0.13370370370370371</v>
      </c>
      <c r="CJ271" s="121">
        <f t="shared" si="600"/>
        <v>7.5208333333333335E-2</v>
      </c>
      <c r="CK271" s="121">
        <f t="shared" si="601"/>
        <v>4.8133333333333334E-2</v>
      </c>
      <c r="CL271" s="121">
        <f t="shared" si="602"/>
        <v>3.3425925925925928E-2</v>
      </c>
      <c r="CM271" s="121">
        <f t="shared" si="603"/>
        <v>2.4557823129251699E-2</v>
      </c>
      <c r="CN271" s="121">
        <f t="shared" si="604"/>
        <v>1.8802083333333334E-2</v>
      </c>
      <c r="CO271" s="95">
        <f t="shared" si="605"/>
        <v>5.9564789252077563</v>
      </c>
      <c r="CP271" s="95">
        <f t="shared" si="606"/>
        <v>10.435799700831025</v>
      </c>
      <c r="CQ271" s="95">
        <f t="shared" si="607"/>
        <v>17.901334326869808</v>
      </c>
      <c r="CR271" s="95">
        <f t="shared" si="608"/>
        <v>28.353082803324099</v>
      </c>
      <c r="CS271" s="95">
        <f t="shared" si="609"/>
        <v>41.791045130193908</v>
      </c>
      <c r="CT271" s="95">
        <f t="shared" si="610"/>
        <v>58.215221307479226</v>
      </c>
      <c r="CU271" s="95">
        <f t="shared" si="611"/>
        <v>77.625611335180054</v>
      </c>
      <c r="CV271" s="95">
        <f t="shared" si="612"/>
        <v>100.02221521329639</v>
      </c>
      <c r="CW271" s="95">
        <f t="shared" si="613"/>
        <v>5.9564789252077563</v>
      </c>
      <c r="CX271" s="95">
        <f t="shared" si="614"/>
        <v>10.435799700831025</v>
      </c>
      <c r="CY271" s="95">
        <f t="shared" si="615"/>
        <v>17.901334326869808</v>
      </c>
      <c r="CZ271" s="95">
        <f t="shared" si="616"/>
        <v>28.353082803324099</v>
      </c>
      <c r="DA271" s="95">
        <f t="shared" si="617"/>
        <v>41.791045130193908</v>
      </c>
      <c r="DB271" s="95">
        <f t="shared" si="618"/>
        <v>58.215221307479226</v>
      </c>
      <c r="DC271" s="95">
        <f t="shared" si="619"/>
        <v>77.625611335180054</v>
      </c>
      <c r="DD271" s="95">
        <f t="shared" si="620"/>
        <v>100.02221521329639</v>
      </c>
      <c r="DE271" s="13">
        <f t="shared" si="708"/>
        <v>8.6548545743305638</v>
      </c>
      <c r="DF271" s="13">
        <f t="shared" si="709"/>
        <v>8.3689542973222544</v>
      </c>
      <c r="DG271" s="13">
        <f t="shared" si="710"/>
        <v>13.240601983789885</v>
      </c>
      <c r="DH271" s="13">
        <f t="shared" si="711"/>
        <v>20.762853189289014</v>
      </c>
      <c r="DI271" s="13">
        <f t="shared" si="621"/>
        <v>30.626852358264081</v>
      </c>
      <c r="DJ271" s="13">
        <f t="shared" si="622"/>
        <v>42.756388379603983</v>
      </c>
      <c r="DK271" s="13">
        <f t="shared" si="623"/>
        <v>57.12534810138127</v>
      </c>
      <c r="DL271" s="13">
        <f t="shared" si="624"/>
        <v>73.72282375715605</v>
      </c>
      <c r="DM271" s="95">
        <f t="shared" si="625"/>
        <v>8.6548545743305638</v>
      </c>
      <c r="DN271" s="95">
        <f t="shared" si="626"/>
        <v>8.3689542973222544</v>
      </c>
      <c r="DO271" s="95">
        <f t="shared" si="627"/>
        <v>13.240601983789885</v>
      </c>
      <c r="DP271" s="95">
        <f t="shared" si="628"/>
        <v>20.762853189289014</v>
      </c>
      <c r="DQ271" s="95">
        <f t="shared" si="629"/>
        <v>30.626852358264081</v>
      </c>
      <c r="DR271" s="95">
        <f t="shared" si="630"/>
        <v>42.756388379603983</v>
      </c>
      <c r="DS271" s="95">
        <f t="shared" si="631"/>
        <v>57.12534810138127</v>
      </c>
      <c r="DT271" s="95">
        <f t="shared" si="632"/>
        <v>73.72282375715605</v>
      </c>
      <c r="DU271" s="95">
        <f t="shared" si="633"/>
        <v>7.4757614456140349</v>
      </c>
      <c r="DV271" s="95">
        <f t="shared" si="634"/>
        <v>7.3432832624561408</v>
      </c>
      <c r="DW271" s="95">
        <f t="shared" si="635"/>
        <v>9.6006683942300199</v>
      </c>
      <c r="DX271" s="95">
        <f t="shared" si="636"/>
        <v>13.086268979824561</v>
      </c>
      <c r="DY271" s="95">
        <f t="shared" si="637"/>
        <v>17.656970002750874</v>
      </c>
      <c r="DZ271" s="95">
        <f t="shared" si="638"/>
        <v>23.277457368031186</v>
      </c>
      <c r="EA271" s="95">
        <f t="shared" si="639"/>
        <v>29.93563097223057</v>
      </c>
      <c r="EB271" s="95">
        <f t="shared" si="640"/>
        <v>37.626436461798242</v>
      </c>
      <c r="EC271" s="95">
        <f t="shared" si="641"/>
        <v>7.4757614456140349</v>
      </c>
      <c r="ED271" s="95">
        <f t="shared" si="642"/>
        <v>7.3432832624561408</v>
      </c>
      <c r="EE271" s="95">
        <f t="shared" si="643"/>
        <v>9.6006683942300199</v>
      </c>
      <c r="EF271" s="95">
        <f t="shared" si="644"/>
        <v>13.086268979824561</v>
      </c>
      <c r="EG271" s="95">
        <f t="shared" si="645"/>
        <v>17.656970002750874</v>
      </c>
      <c r="EH271" s="95">
        <f t="shared" si="646"/>
        <v>23.27745736803119</v>
      </c>
      <c r="EI271" s="95">
        <f t="shared" si="647"/>
        <v>29.935630972230573</v>
      </c>
      <c r="EJ271" s="95">
        <f t="shared" si="648"/>
        <v>37.626436461798242</v>
      </c>
      <c r="EK271" s="95">
        <f t="shared" si="649"/>
        <v>7.4757614456140349</v>
      </c>
      <c r="EL271" s="95">
        <f t="shared" si="650"/>
        <v>7.3432832624561408</v>
      </c>
      <c r="EM271" s="95">
        <f t="shared" si="651"/>
        <v>9.6006683942300199</v>
      </c>
      <c r="EN271" s="95">
        <f t="shared" si="652"/>
        <v>13.086268979824561</v>
      </c>
      <c r="EO271" s="95">
        <f t="shared" si="653"/>
        <v>17.656970002750874</v>
      </c>
      <c r="EP271" s="95">
        <f t="shared" si="654"/>
        <v>23.27745736803119</v>
      </c>
      <c r="EQ271" s="95">
        <f t="shared" si="655"/>
        <v>29.935630972230573</v>
      </c>
      <c r="ER271" s="95">
        <f t="shared" si="656"/>
        <v>37.626436461798242</v>
      </c>
      <c r="ES271" s="95">
        <f t="shared" si="657"/>
        <v>1</v>
      </c>
      <c r="ET271" s="95">
        <f t="shared" si="658"/>
        <v>1</v>
      </c>
      <c r="EU271" s="95">
        <f t="shared" si="659"/>
        <v>1</v>
      </c>
      <c r="EV271" s="95">
        <f t="shared" si="660"/>
        <v>1</v>
      </c>
      <c r="EW271" s="95">
        <f t="shared" si="661"/>
        <v>1</v>
      </c>
      <c r="EX271" s="95">
        <f t="shared" si="662"/>
        <v>1</v>
      </c>
      <c r="EY271" s="95">
        <f t="shared" si="663"/>
        <v>1</v>
      </c>
      <c r="EZ271" s="95">
        <f t="shared" si="664"/>
        <v>1</v>
      </c>
      <c r="FA271" s="95">
        <f t="shared" si="665"/>
        <v>1</v>
      </c>
      <c r="FB271" s="95">
        <f t="shared" si="666"/>
        <v>1</v>
      </c>
      <c r="FC271" s="95">
        <f t="shared" si="667"/>
        <v>1</v>
      </c>
      <c r="FD271" s="95">
        <f t="shared" si="668"/>
        <v>1</v>
      </c>
      <c r="FE271" s="95">
        <f t="shared" si="669"/>
        <v>1</v>
      </c>
      <c r="FF271" s="95">
        <f t="shared" si="670"/>
        <v>1</v>
      </c>
      <c r="FG271" s="95">
        <f t="shared" si="671"/>
        <v>1</v>
      </c>
      <c r="FH271" s="95">
        <f t="shared" si="672"/>
        <v>1</v>
      </c>
      <c r="FI271" s="95">
        <f t="shared" si="673"/>
        <v>1</v>
      </c>
      <c r="FJ271" s="95">
        <f t="shared" si="674"/>
        <v>1</v>
      </c>
      <c r="FK271" s="95">
        <f t="shared" si="675"/>
        <v>1</v>
      </c>
      <c r="FL271" s="95">
        <f t="shared" si="676"/>
        <v>1</v>
      </c>
      <c r="FM271" s="95">
        <f t="shared" si="677"/>
        <v>1</v>
      </c>
      <c r="FN271" s="95">
        <f t="shared" si="678"/>
        <v>1</v>
      </c>
      <c r="FO271" s="95">
        <f t="shared" si="679"/>
        <v>1</v>
      </c>
      <c r="FP271" s="95">
        <f t="shared" si="680"/>
        <v>1</v>
      </c>
      <c r="FQ271" s="115">
        <f t="shared" si="681"/>
        <v>2.012548127259191</v>
      </c>
      <c r="FR271" s="115">
        <f t="shared" si="682"/>
        <v>1.3523655872559204</v>
      </c>
      <c r="FS271" s="115">
        <f t="shared" si="683"/>
        <v>1.2788157866425052</v>
      </c>
      <c r="FT271" s="115">
        <f t="shared" si="684"/>
        <v>1.2619931052765978</v>
      </c>
      <c r="FU271" s="115">
        <f t="shared" si="685"/>
        <v>1.2562878354204681</v>
      </c>
      <c r="FV271" s="115">
        <f t="shared" si="686"/>
        <v>1.2538085362179074</v>
      </c>
      <c r="FW271" s="115">
        <f t="shared" si="687"/>
        <v>1.2525363995883816</v>
      </c>
      <c r="FX271" s="115">
        <f t="shared" si="688"/>
        <v>1.2518030657924439</v>
      </c>
      <c r="FZ271" s="90">
        <f t="shared" si="712"/>
        <v>1.2518030657924439</v>
      </c>
    </row>
    <row r="272" spans="24:193" x14ac:dyDescent="0.3">
      <c r="X272" s="118">
        <v>10</v>
      </c>
      <c r="Y272" s="118">
        <v>10</v>
      </c>
      <c r="Z272" s="40">
        <v>1.7999999999999999E-2</v>
      </c>
      <c r="AA272" s="40">
        <v>10000000</v>
      </c>
      <c r="AB272" s="40">
        <v>10000000</v>
      </c>
      <c r="AC272" s="98">
        <v>3900000</v>
      </c>
      <c r="AD272" s="42">
        <v>0.33</v>
      </c>
      <c r="AE272" s="42">
        <v>0.33</v>
      </c>
      <c r="AF272" s="41">
        <v>1.7999999999999999E-2</v>
      </c>
      <c r="AG272" s="40">
        <v>10000000</v>
      </c>
      <c r="AH272" s="40">
        <v>10000000</v>
      </c>
      <c r="AI272" s="98">
        <v>3900000</v>
      </c>
      <c r="AJ272" s="42">
        <v>0.33</v>
      </c>
      <c r="AK272" s="42">
        <v>0.33</v>
      </c>
      <c r="AL272" s="42">
        <f>AL250</f>
        <v>0.80259999999999998</v>
      </c>
      <c r="AM272" s="40">
        <v>6000</v>
      </c>
      <c r="AN272" s="40">
        <f>AN250</f>
        <v>10000</v>
      </c>
      <c r="AO272" s="40">
        <f>AO250</f>
        <v>10000</v>
      </c>
      <c r="AP272" s="42">
        <v>0.03</v>
      </c>
      <c r="AQ272" s="42">
        <v>0.03</v>
      </c>
      <c r="AR272" s="4">
        <f t="shared" si="689"/>
        <v>0.8206</v>
      </c>
      <c r="AS272" s="11">
        <f t="shared" si="690"/>
        <v>1</v>
      </c>
      <c r="AT272" s="15">
        <f t="shared" si="691"/>
        <v>68010.989114577489</v>
      </c>
      <c r="AU272" s="19">
        <f t="shared" si="692"/>
        <v>0.80004601538355813</v>
      </c>
      <c r="AV272" s="13">
        <f t="shared" si="693"/>
        <v>0.5</v>
      </c>
      <c r="AW272" s="11">
        <f t="shared" si="694"/>
        <v>1</v>
      </c>
      <c r="AX272" s="11">
        <f t="shared" si="695"/>
        <v>0.8911</v>
      </c>
      <c r="AY272" s="11">
        <f t="shared" si="696"/>
        <v>201997.53114128605</v>
      </c>
      <c r="AZ272" s="11">
        <f t="shared" si="697"/>
        <v>1</v>
      </c>
      <c r="BA272" s="11">
        <f t="shared" si="698"/>
        <v>0.34752899999999998</v>
      </c>
      <c r="BB272" s="11">
        <f t="shared" si="699"/>
        <v>1.025058</v>
      </c>
      <c r="BC272" s="11">
        <f t="shared" si="700"/>
        <v>0.99909999999999999</v>
      </c>
      <c r="BD272" s="11">
        <f t="shared" si="701"/>
        <v>0.8911</v>
      </c>
      <c r="BE272" s="11">
        <f t="shared" si="702"/>
        <v>201997.53114128605</v>
      </c>
      <c r="BF272" s="11">
        <f t="shared" si="703"/>
        <v>1</v>
      </c>
      <c r="BG272" s="11">
        <f t="shared" si="704"/>
        <v>0.34752899999999998</v>
      </c>
      <c r="BH272" s="11">
        <f t="shared" si="705"/>
        <v>1.025058</v>
      </c>
      <c r="BI272" s="121">
        <f>16*X272^2/(3*BI252^2*Y272^2)</f>
        <v>5.333333333333333</v>
      </c>
      <c r="BJ272" s="121">
        <f>16*X272^2/(3*BJ252^2*Y272^2)</f>
        <v>1.3333333333333333</v>
      </c>
      <c r="BK272" s="121">
        <f>16*X272^2/(3*BK252^2*Y272^2)</f>
        <v>0.59259259259259256</v>
      </c>
      <c r="BL272" s="121">
        <f>16*X272^2/(3*BL252^2*Y272^2)</f>
        <v>0.33333333333333331</v>
      </c>
      <c r="BM272" s="121">
        <f>16*X272^2/(3*BM252^2*Y272^2)</f>
        <v>0.21333333333333335</v>
      </c>
      <c r="BN272" s="121">
        <f>16*X272^2/(3*BN252^2*Y272^2)</f>
        <v>0.14814814814814814</v>
      </c>
      <c r="BO272" s="121">
        <f>16*X272^2/(3*BO252^2*Y272^2)</f>
        <v>0.10884353741496598</v>
      </c>
      <c r="BP272" s="121">
        <f>16*X272^2/(3*BP252^2*Y272^2)</f>
        <v>8.3333333333333329E-2</v>
      </c>
      <c r="BQ272" s="121">
        <f t="shared" si="706"/>
        <v>1.3333333333333333</v>
      </c>
      <c r="BR272" s="121">
        <f t="shared" si="706"/>
        <v>1.3333333333333333</v>
      </c>
      <c r="BS272" s="121">
        <f t="shared" si="706"/>
        <v>1.3333333333333333</v>
      </c>
      <c r="BT272" s="121">
        <f t="shared" si="706"/>
        <v>1.3333333333333333</v>
      </c>
      <c r="BU272" s="121">
        <f t="shared" si="706"/>
        <v>1.3333333333333333</v>
      </c>
      <c r="BV272" s="121">
        <f t="shared" si="706"/>
        <v>1.3333333333333333</v>
      </c>
      <c r="BW272" s="121">
        <f t="shared" si="706"/>
        <v>1.3333333333333333</v>
      </c>
      <c r="BX272" s="121">
        <f t="shared" si="706"/>
        <v>1.3333333333333333</v>
      </c>
      <c r="BY272" s="121">
        <f>(BI252^2*Y272^2)/X272^2</f>
        <v>1</v>
      </c>
      <c r="BZ272" s="121">
        <f>(BJ252^2*Y272^2)/X272^2</f>
        <v>4</v>
      </c>
      <c r="CA272" s="121">
        <f>(BK252^2*Y272^2)/X272^2</f>
        <v>9</v>
      </c>
      <c r="CB272" s="121">
        <f>(BL252^2*Y272^2)/X272^2</f>
        <v>16</v>
      </c>
      <c r="CC272" s="121">
        <f>(BM252^2*Y272^2)/X272^2</f>
        <v>25</v>
      </c>
      <c r="CD272" s="121">
        <f>(BN252^2*Y272^2)/X272^2</f>
        <v>36</v>
      </c>
      <c r="CE272" s="121">
        <f>(BO252^2*Y272^2)/X272^2</f>
        <v>49</v>
      </c>
      <c r="CF272" s="121">
        <f>(BP252^2*Y272^2)/X272^2</f>
        <v>64</v>
      </c>
      <c r="CG272" s="121">
        <f t="shared" si="707"/>
        <v>1.3333333333333333</v>
      </c>
      <c r="CH272" s="121">
        <f t="shared" si="598"/>
        <v>0.33333333333333331</v>
      </c>
      <c r="CI272" s="121">
        <f t="shared" si="599"/>
        <v>0.14814814814814814</v>
      </c>
      <c r="CJ272" s="121">
        <f t="shared" si="600"/>
        <v>8.3333333333333329E-2</v>
      </c>
      <c r="CK272" s="121">
        <f t="shared" si="601"/>
        <v>5.3333333333333337E-2</v>
      </c>
      <c r="CL272" s="121">
        <f t="shared" si="602"/>
        <v>3.7037037037037035E-2</v>
      </c>
      <c r="CM272" s="121">
        <f t="shared" si="603"/>
        <v>2.7210884353741496E-2</v>
      </c>
      <c r="CN272" s="121">
        <f t="shared" si="604"/>
        <v>2.0833333333333332E-2</v>
      </c>
      <c r="CO272" s="95">
        <f t="shared" si="605"/>
        <v>5.8109010000000003</v>
      </c>
      <c r="CP272" s="95">
        <f t="shared" si="606"/>
        <v>9.8534879999999987</v>
      </c>
      <c r="CQ272" s="95">
        <f t="shared" si="607"/>
        <v>16.591132999999999</v>
      </c>
      <c r="CR272" s="95">
        <f t="shared" si="608"/>
        <v>26.023835999999999</v>
      </c>
      <c r="CS272" s="95">
        <f t="shared" si="609"/>
        <v>38.151596999999995</v>
      </c>
      <c r="CT272" s="95">
        <f t="shared" si="610"/>
        <v>52.974415999999998</v>
      </c>
      <c r="CU272" s="95">
        <f t="shared" si="611"/>
        <v>70.492292999999989</v>
      </c>
      <c r="CV272" s="95">
        <f t="shared" si="612"/>
        <v>90.705228000000005</v>
      </c>
      <c r="CW272" s="95">
        <f t="shared" si="613"/>
        <v>5.8109010000000003</v>
      </c>
      <c r="CX272" s="95">
        <f t="shared" si="614"/>
        <v>9.8534879999999987</v>
      </c>
      <c r="CY272" s="95">
        <f t="shared" si="615"/>
        <v>16.591132999999999</v>
      </c>
      <c r="CZ272" s="95">
        <f t="shared" si="616"/>
        <v>26.023835999999999</v>
      </c>
      <c r="DA272" s="95">
        <f t="shared" si="617"/>
        <v>38.151596999999995</v>
      </c>
      <c r="DB272" s="95">
        <f t="shared" si="618"/>
        <v>52.974415999999998</v>
      </c>
      <c r="DC272" s="95">
        <f t="shared" si="619"/>
        <v>70.492292999999989</v>
      </c>
      <c r="DD272" s="95">
        <f t="shared" si="620"/>
        <v>90.705228000000005</v>
      </c>
      <c r="DE272" s="13">
        <f t="shared" si="708"/>
        <v>9.0668213333333334</v>
      </c>
      <c r="DF272" s="13">
        <f t="shared" si="709"/>
        <v>8.0668213333333334</v>
      </c>
      <c r="DG272" s="13">
        <f t="shared" si="710"/>
        <v>12.326080592592593</v>
      </c>
      <c r="DH272" s="13">
        <f t="shared" si="711"/>
        <v>19.066821333333333</v>
      </c>
      <c r="DI272" s="13">
        <f t="shared" si="621"/>
        <v>27.946821333333332</v>
      </c>
      <c r="DJ272" s="13">
        <f t="shared" si="622"/>
        <v>38.881636148148147</v>
      </c>
      <c r="DK272" s="13">
        <f t="shared" si="623"/>
        <v>51.842331537414964</v>
      </c>
      <c r="DL272" s="13">
        <f t="shared" si="624"/>
        <v>66.816821333333337</v>
      </c>
      <c r="DM272" s="95">
        <f t="shared" si="625"/>
        <v>9.0668213333333334</v>
      </c>
      <c r="DN272" s="95">
        <f t="shared" si="626"/>
        <v>8.0668213333333334</v>
      </c>
      <c r="DO272" s="95">
        <f t="shared" si="627"/>
        <v>12.326080592592593</v>
      </c>
      <c r="DP272" s="95">
        <f t="shared" si="628"/>
        <v>19.066821333333333</v>
      </c>
      <c r="DQ272" s="95">
        <f t="shared" si="629"/>
        <v>27.946821333333332</v>
      </c>
      <c r="DR272" s="95">
        <f t="shared" si="630"/>
        <v>38.881636148148147</v>
      </c>
      <c r="DS272" s="95">
        <f t="shared" si="631"/>
        <v>51.842331537414964</v>
      </c>
      <c r="DT272" s="95">
        <f t="shared" si="632"/>
        <v>66.816821333333337</v>
      </c>
      <c r="DU272" s="95">
        <f t="shared" si="633"/>
        <v>7.6666553066666658</v>
      </c>
      <c r="DV272" s="95">
        <f t="shared" si="634"/>
        <v>7.2032833066666662</v>
      </c>
      <c r="DW272" s="95">
        <f t="shared" si="635"/>
        <v>9.1769047881481463</v>
      </c>
      <c r="DX272" s="95">
        <f t="shared" si="636"/>
        <v>12.300375306666666</v>
      </c>
      <c r="DY272" s="95">
        <f t="shared" si="637"/>
        <v>16.415118666666665</v>
      </c>
      <c r="DZ272" s="95">
        <f t="shared" si="638"/>
        <v>21.482005677037034</v>
      </c>
      <c r="EA272" s="95">
        <f t="shared" si="639"/>
        <v>27.487629020952379</v>
      </c>
      <c r="EB272" s="95">
        <f t="shared" si="640"/>
        <v>34.426388306666666</v>
      </c>
      <c r="EC272" s="95">
        <f t="shared" si="641"/>
        <v>7.6666553066666658</v>
      </c>
      <c r="ED272" s="95">
        <f t="shared" si="642"/>
        <v>7.2032833066666662</v>
      </c>
      <c r="EE272" s="95">
        <f t="shared" si="643"/>
        <v>9.1769047881481463</v>
      </c>
      <c r="EF272" s="95">
        <f t="shared" si="644"/>
        <v>12.300375306666666</v>
      </c>
      <c r="EG272" s="95">
        <f t="shared" si="645"/>
        <v>16.415118666666665</v>
      </c>
      <c r="EH272" s="95">
        <f t="shared" si="646"/>
        <v>21.482005677037034</v>
      </c>
      <c r="EI272" s="95">
        <f t="shared" si="647"/>
        <v>27.487629020952379</v>
      </c>
      <c r="EJ272" s="95">
        <f t="shared" si="648"/>
        <v>34.426388306666666</v>
      </c>
      <c r="EK272" s="95">
        <f t="shared" si="649"/>
        <v>7.6666553066666658</v>
      </c>
      <c r="EL272" s="95">
        <f t="shared" si="650"/>
        <v>7.2032833066666662</v>
      </c>
      <c r="EM272" s="95">
        <f t="shared" si="651"/>
        <v>9.1769047881481463</v>
      </c>
      <c r="EN272" s="95">
        <f t="shared" si="652"/>
        <v>12.300375306666666</v>
      </c>
      <c r="EO272" s="95">
        <f t="shared" si="653"/>
        <v>16.415118666666665</v>
      </c>
      <c r="EP272" s="95">
        <f t="shared" si="654"/>
        <v>21.482005677037034</v>
      </c>
      <c r="EQ272" s="95">
        <f t="shared" si="655"/>
        <v>27.487629020952379</v>
      </c>
      <c r="ER272" s="95">
        <f t="shared" si="656"/>
        <v>34.426388306666666</v>
      </c>
      <c r="ES272" s="95">
        <f t="shared" si="657"/>
        <v>1</v>
      </c>
      <c r="ET272" s="95">
        <f t="shared" si="658"/>
        <v>1</v>
      </c>
      <c r="EU272" s="95">
        <f t="shared" si="659"/>
        <v>1</v>
      </c>
      <c r="EV272" s="95">
        <f t="shared" si="660"/>
        <v>1</v>
      </c>
      <c r="EW272" s="95">
        <f t="shared" si="661"/>
        <v>1</v>
      </c>
      <c r="EX272" s="95">
        <f t="shared" si="662"/>
        <v>1</v>
      </c>
      <c r="EY272" s="95">
        <f t="shared" si="663"/>
        <v>1</v>
      </c>
      <c r="EZ272" s="95">
        <f t="shared" si="664"/>
        <v>1</v>
      </c>
      <c r="FA272" s="95">
        <f t="shared" si="665"/>
        <v>1</v>
      </c>
      <c r="FB272" s="95">
        <f t="shared" si="666"/>
        <v>1</v>
      </c>
      <c r="FC272" s="95">
        <f t="shared" si="667"/>
        <v>1</v>
      </c>
      <c r="FD272" s="95">
        <f t="shared" si="668"/>
        <v>1</v>
      </c>
      <c r="FE272" s="95">
        <f t="shared" si="669"/>
        <v>1</v>
      </c>
      <c r="FF272" s="95">
        <f t="shared" si="670"/>
        <v>1</v>
      </c>
      <c r="FG272" s="95">
        <f t="shared" si="671"/>
        <v>1</v>
      </c>
      <c r="FH272" s="95">
        <f t="shared" si="672"/>
        <v>1</v>
      </c>
      <c r="FI272" s="95">
        <f t="shared" si="673"/>
        <v>1</v>
      </c>
      <c r="FJ272" s="95">
        <f t="shared" si="674"/>
        <v>1</v>
      </c>
      <c r="FK272" s="95">
        <f t="shared" si="675"/>
        <v>1</v>
      </c>
      <c r="FL272" s="95">
        <f t="shared" si="676"/>
        <v>1</v>
      </c>
      <c r="FM272" s="95">
        <f t="shared" si="677"/>
        <v>1</v>
      </c>
      <c r="FN272" s="95">
        <f t="shared" si="678"/>
        <v>1</v>
      </c>
      <c r="FO272" s="95">
        <f t="shared" si="679"/>
        <v>1</v>
      </c>
      <c r="FP272" s="95">
        <f t="shared" si="680"/>
        <v>1</v>
      </c>
      <c r="FQ272" s="115">
        <f t="shared" si="681"/>
        <v>2.1224026418650981</v>
      </c>
      <c r="FR272" s="115">
        <f t="shared" si="682"/>
        <v>1.3699521717178857</v>
      </c>
      <c r="FS272" s="115">
        <f t="shared" si="683"/>
        <v>1.283809452896731</v>
      </c>
      <c r="FT272" s="115">
        <f t="shared" si="684"/>
        <v>1.2639775578079731</v>
      </c>
      <c r="FU272" s="115">
        <f t="shared" si="685"/>
        <v>1.2572714196355061</v>
      </c>
      <c r="FV272" s="115">
        <f t="shared" si="686"/>
        <v>1.254375126506311</v>
      </c>
      <c r="FW272" s="115">
        <f t="shared" si="687"/>
        <v>1.2528990375857154</v>
      </c>
      <c r="FX272" s="115">
        <f t="shared" si="688"/>
        <v>1.2520534711404192</v>
      </c>
      <c r="FZ272" s="90">
        <f t="shared" si="712"/>
        <v>1.2520534711404192</v>
      </c>
    </row>
    <row r="273" spans="24:182" x14ac:dyDescent="0.3">
      <c r="X273" s="118">
        <f>X272*1.07</f>
        <v>10.700000000000001</v>
      </c>
      <c r="Y273" s="118">
        <v>10</v>
      </c>
      <c r="Z273" s="40">
        <v>1.7999999999999999E-2</v>
      </c>
      <c r="AA273" s="40">
        <v>10000000</v>
      </c>
      <c r="AB273" s="40">
        <v>10000000</v>
      </c>
      <c r="AC273" s="98">
        <v>3900000</v>
      </c>
      <c r="AD273" s="42">
        <v>0.33</v>
      </c>
      <c r="AE273" s="42">
        <v>0.33</v>
      </c>
      <c r="AF273" s="41">
        <v>1.7999999999999999E-2</v>
      </c>
      <c r="AG273" s="40">
        <v>10000000</v>
      </c>
      <c r="AH273" s="40">
        <v>10000000</v>
      </c>
      <c r="AI273" s="98">
        <v>3900000</v>
      </c>
      <c r="AJ273" s="42">
        <v>0.33</v>
      </c>
      <c r="AK273" s="42">
        <v>0.33</v>
      </c>
      <c r="AL273" s="42">
        <f>AL250</f>
        <v>0.80259999999999998</v>
      </c>
      <c r="AM273" s="40">
        <v>6000</v>
      </c>
      <c r="AN273" s="40">
        <f>AN250</f>
        <v>10000</v>
      </c>
      <c r="AO273" s="40">
        <f>AO250</f>
        <v>10000</v>
      </c>
      <c r="AP273" s="42">
        <v>0.03</v>
      </c>
      <c r="AQ273" s="42">
        <v>0.03</v>
      </c>
      <c r="AR273" s="4">
        <f t="shared" si="689"/>
        <v>0.8206</v>
      </c>
      <c r="AS273" s="11">
        <f t="shared" si="690"/>
        <v>1.07</v>
      </c>
      <c r="AT273" s="15">
        <f t="shared" si="691"/>
        <v>68010.989114577489</v>
      </c>
      <c r="AU273" s="19">
        <f t="shared" si="692"/>
        <v>0.80004601538355813</v>
      </c>
      <c r="AV273" s="13">
        <f t="shared" si="693"/>
        <v>0.5</v>
      </c>
      <c r="AW273" s="11">
        <f t="shared" si="694"/>
        <v>1</v>
      </c>
      <c r="AX273" s="11">
        <f t="shared" si="695"/>
        <v>0.8911</v>
      </c>
      <c r="AY273" s="11">
        <f t="shared" si="696"/>
        <v>201997.53114128605</v>
      </c>
      <c r="AZ273" s="11">
        <f t="shared" si="697"/>
        <v>1</v>
      </c>
      <c r="BA273" s="11">
        <f t="shared" si="698"/>
        <v>0.34752899999999998</v>
      </c>
      <c r="BB273" s="11">
        <f t="shared" si="699"/>
        <v>1.025058</v>
      </c>
      <c r="BC273" s="11">
        <f t="shared" si="700"/>
        <v>0.99909999999999999</v>
      </c>
      <c r="BD273" s="11">
        <f t="shared" si="701"/>
        <v>0.8911</v>
      </c>
      <c r="BE273" s="11">
        <f t="shared" si="702"/>
        <v>201997.53114128605</v>
      </c>
      <c r="BF273" s="11">
        <f t="shared" si="703"/>
        <v>1</v>
      </c>
      <c r="BG273" s="11">
        <f t="shared" si="704"/>
        <v>0.34752899999999998</v>
      </c>
      <c r="BH273" s="11">
        <f t="shared" si="705"/>
        <v>1.025058</v>
      </c>
      <c r="BI273" s="121">
        <f>16*X273^2/(3*BI252^2*Y273^2)</f>
        <v>6.106133333333335</v>
      </c>
      <c r="BJ273" s="121">
        <f>16*X273^2/(3*BJ252^2*Y273^2)</f>
        <v>1.5265333333333337</v>
      </c>
      <c r="BK273" s="121">
        <f>16*X273^2/(3*BK252^2*Y273^2)</f>
        <v>0.67845925925925943</v>
      </c>
      <c r="BL273" s="121">
        <f>16*X273^2/(3*BL252^2*Y273^2)</f>
        <v>0.38163333333333344</v>
      </c>
      <c r="BM273" s="121">
        <f>16*X273^2/(3*BM252^2*Y273^2)</f>
        <v>0.24424533333333337</v>
      </c>
      <c r="BN273" s="121">
        <f>16*X273^2/(3*BN252^2*Y273^2)</f>
        <v>0.16961481481481486</v>
      </c>
      <c r="BO273" s="121">
        <f>16*X273^2/(3*BO252^2*Y273^2)</f>
        <v>0.12461496598639459</v>
      </c>
      <c r="BP273" s="121">
        <f>16*X273^2/(3*BP252^2*Y273^2)</f>
        <v>9.5408333333333359E-2</v>
      </c>
      <c r="BQ273" s="121">
        <f t="shared" si="706"/>
        <v>1.3333333333333333</v>
      </c>
      <c r="BR273" s="121">
        <f t="shared" si="706"/>
        <v>1.3333333333333333</v>
      </c>
      <c r="BS273" s="121">
        <f t="shared" si="706"/>
        <v>1.3333333333333333</v>
      </c>
      <c r="BT273" s="121">
        <f t="shared" si="706"/>
        <v>1.3333333333333333</v>
      </c>
      <c r="BU273" s="121">
        <f t="shared" si="706"/>
        <v>1.3333333333333333</v>
      </c>
      <c r="BV273" s="121">
        <f t="shared" si="706"/>
        <v>1.3333333333333333</v>
      </c>
      <c r="BW273" s="121">
        <f t="shared" si="706"/>
        <v>1.3333333333333333</v>
      </c>
      <c r="BX273" s="121">
        <f t="shared" si="706"/>
        <v>1.3333333333333333</v>
      </c>
      <c r="BY273" s="121">
        <f>(BI252^2*Y273^2)/X273^2</f>
        <v>0.87343872827321145</v>
      </c>
      <c r="BZ273" s="121">
        <f>(BJ252^2*Y273^2)/X273^2</f>
        <v>3.4937549130928458</v>
      </c>
      <c r="CA273" s="121">
        <f>(BK252^2*Y273^2)/X273^2</f>
        <v>7.8609485544589033</v>
      </c>
      <c r="CB273" s="121">
        <f>(BL252^2*Y273^2)/X273^2</f>
        <v>13.975019652371383</v>
      </c>
      <c r="CC273" s="121">
        <f>(BM252^2*Y273^2)/X273^2</f>
        <v>21.835968206830287</v>
      </c>
      <c r="CD273" s="121">
        <f>(BN252^2*Y273^2)/X273^2</f>
        <v>31.443794217835613</v>
      </c>
      <c r="CE273" s="121">
        <f>(BO252^2*Y273^2)/X273^2</f>
        <v>42.79849768538736</v>
      </c>
      <c r="CF273" s="121">
        <f>(BP252^2*Y273^2)/X273^2</f>
        <v>55.900078609485533</v>
      </c>
      <c r="CG273" s="121">
        <f t="shared" si="707"/>
        <v>1.5265333333333337</v>
      </c>
      <c r="CH273" s="121">
        <f t="shared" si="598"/>
        <v>0.38163333333333344</v>
      </c>
      <c r="CI273" s="121">
        <f t="shared" si="599"/>
        <v>0.16961481481481486</v>
      </c>
      <c r="CJ273" s="121">
        <f t="shared" si="600"/>
        <v>9.5408333333333359E-2</v>
      </c>
      <c r="CK273" s="121">
        <f t="shared" si="601"/>
        <v>6.1061333333333342E-2</v>
      </c>
      <c r="CL273" s="121">
        <f t="shared" si="602"/>
        <v>4.2403703703703714E-2</v>
      </c>
      <c r="CM273" s="121">
        <f t="shared" si="603"/>
        <v>3.1153741496598646E-2</v>
      </c>
      <c r="CN273" s="121">
        <f t="shared" si="604"/>
        <v>2.385208333333334E-2</v>
      </c>
      <c r="CO273" s="95">
        <f t="shared" si="605"/>
        <v>5.640356016071272</v>
      </c>
      <c r="CP273" s="95">
        <f t="shared" si="606"/>
        <v>9.171308064285089</v>
      </c>
      <c r="CQ273" s="95">
        <f t="shared" si="607"/>
        <v>15.056228144641452</v>
      </c>
      <c r="CR273" s="95">
        <f t="shared" si="608"/>
        <v>23.295116257140357</v>
      </c>
      <c r="CS273" s="95">
        <f t="shared" si="609"/>
        <v>33.887972401781809</v>
      </c>
      <c r="CT273" s="95">
        <f t="shared" si="610"/>
        <v>46.8347965785658</v>
      </c>
      <c r="CU273" s="95">
        <f t="shared" si="611"/>
        <v>62.135588787492338</v>
      </c>
      <c r="CV273" s="95">
        <f t="shared" si="612"/>
        <v>79.790349028561423</v>
      </c>
      <c r="CW273" s="95">
        <f t="shared" si="613"/>
        <v>5.640356016071272</v>
      </c>
      <c r="CX273" s="95">
        <f t="shared" si="614"/>
        <v>9.171308064285089</v>
      </c>
      <c r="CY273" s="95">
        <f t="shared" si="615"/>
        <v>15.056228144641452</v>
      </c>
      <c r="CZ273" s="95">
        <f t="shared" si="616"/>
        <v>23.295116257140357</v>
      </c>
      <c r="DA273" s="95">
        <f t="shared" si="617"/>
        <v>33.887972401781809</v>
      </c>
      <c r="DB273" s="95">
        <f t="shared" si="618"/>
        <v>46.8347965785658</v>
      </c>
      <c r="DC273" s="95">
        <f t="shared" si="619"/>
        <v>62.135588787492338</v>
      </c>
      <c r="DD273" s="95">
        <f t="shared" si="620"/>
        <v>79.790349028561423</v>
      </c>
      <c r="DE273" s="13">
        <f t="shared" si="708"/>
        <v>9.7130600616065461</v>
      </c>
      <c r="DF273" s="13">
        <f t="shared" si="709"/>
        <v>7.7537762464261792</v>
      </c>
      <c r="DG273" s="13">
        <f t="shared" si="710"/>
        <v>11.272895813718163</v>
      </c>
      <c r="DH273" s="13">
        <f t="shared" si="711"/>
        <v>17.090140985704718</v>
      </c>
      <c r="DI273" s="13">
        <f t="shared" si="621"/>
        <v>24.813701540163621</v>
      </c>
      <c r="DJ273" s="13">
        <f t="shared" si="622"/>
        <v>34.346897032650425</v>
      </c>
      <c r="DK273" s="13">
        <f t="shared" si="623"/>
        <v>45.656600651373758</v>
      </c>
      <c r="DL273" s="13">
        <f t="shared" si="624"/>
        <v>58.728974942818866</v>
      </c>
      <c r="DM273" s="95">
        <f t="shared" si="625"/>
        <v>9.7130600616065461</v>
      </c>
      <c r="DN273" s="95">
        <f t="shared" si="626"/>
        <v>7.7537762464261792</v>
      </c>
      <c r="DO273" s="95">
        <f t="shared" si="627"/>
        <v>11.272895813718163</v>
      </c>
      <c r="DP273" s="95">
        <f t="shared" si="628"/>
        <v>17.090140985704718</v>
      </c>
      <c r="DQ273" s="95">
        <f t="shared" si="629"/>
        <v>24.813701540163621</v>
      </c>
      <c r="DR273" s="95">
        <f t="shared" si="630"/>
        <v>34.346897032650425</v>
      </c>
      <c r="DS273" s="95">
        <f t="shared" si="631"/>
        <v>45.656600651373758</v>
      </c>
      <c r="DT273" s="95">
        <f t="shared" si="632"/>
        <v>58.728974942818866</v>
      </c>
      <c r="DU273" s="95">
        <f t="shared" si="633"/>
        <v>7.9661042386640819</v>
      </c>
      <c r="DV273" s="95">
        <f t="shared" si="634"/>
        <v>7.0582269786563252</v>
      </c>
      <c r="DW273" s="95">
        <f t="shared" si="635"/>
        <v>8.6888884507915449</v>
      </c>
      <c r="DX273" s="95">
        <f t="shared" si="636"/>
        <v>11.384436980625299</v>
      </c>
      <c r="DY273" s="95">
        <f t="shared" si="637"/>
        <v>14.963318681866028</v>
      </c>
      <c r="DZ273" s="95">
        <f t="shared" si="638"/>
        <v>19.380734543610622</v>
      </c>
      <c r="EA273" s="95">
        <f t="shared" si="639"/>
        <v>24.621334528825692</v>
      </c>
      <c r="EB273" s="95">
        <f t="shared" si="640"/>
        <v>30.678706749001194</v>
      </c>
      <c r="EC273" s="95">
        <f t="shared" si="641"/>
        <v>7.9661042386640819</v>
      </c>
      <c r="ED273" s="95">
        <f t="shared" si="642"/>
        <v>7.0582269786563252</v>
      </c>
      <c r="EE273" s="95">
        <f t="shared" si="643"/>
        <v>8.6888884507915449</v>
      </c>
      <c r="EF273" s="95">
        <f t="shared" si="644"/>
        <v>11.384436980625299</v>
      </c>
      <c r="EG273" s="95">
        <f t="shared" si="645"/>
        <v>14.963318681866028</v>
      </c>
      <c r="EH273" s="95">
        <f t="shared" si="646"/>
        <v>19.380734543610625</v>
      </c>
      <c r="EI273" s="95">
        <f t="shared" si="647"/>
        <v>24.621334528825692</v>
      </c>
      <c r="EJ273" s="95">
        <f t="shared" si="648"/>
        <v>30.678706749001194</v>
      </c>
      <c r="EK273" s="95">
        <f t="shared" si="649"/>
        <v>7.9661042386640819</v>
      </c>
      <c r="EL273" s="95">
        <f t="shared" si="650"/>
        <v>7.0582269786563252</v>
      </c>
      <c r="EM273" s="95">
        <f t="shared" si="651"/>
        <v>8.6888884507915449</v>
      </c>
      <c r="EN273" s="95">
        <f t="shared" si="652"/>
        <v>11.384436980625299</v>
      </c>
      <c r="EO273" s="95">
        <f t="shared" si="653"/>
        <v>14.963318681866028</v>
      </c>
      <c r="EP273" s="95">
        <f t="shared" si="654"/>
        <v>19.380734543610625</v>
      </c>
      <c r="EQ273" s="95">
        <f t="shared" si="655"/>
        <v>24.621334528825692</v>
      </c>
      <c r="ER273" s="95">
        <f t="shared" si="656"/>
        <v>30.678706749001194</v>
      </c>
      <c r="ES273" s="95">
        <f t="shared" si="657"/>
        <v>1</v>
      </c>
      <c r="ET273" s="95">
        <f t="shared" si="658"/>
        <v>1</v>
      </c>
      <c r="EU273" s="95">
        <f t="shared" si="659"/>
        <v>1</v>
      </c>
      <c r="EV273" s="95">
        <f t="shared" si="660"/>
        <v>1</v>
      </c>
      <c r="EW273" s="95">
        <f t="shared" si="661"/>
        <v>1</v>
      </c>
      <c r="EX273" s="95">
        <f t="shared" si="662"/>
        <v>1</v>
      </c>
      <c r="EY273" s="95">
        <f t="shared" si="663"/>
        <v>1</v>
      </c>
      <c r="EZ273" s="95">
        <f t="shared" si="664"/>
        <v>1</v>
      </c>
      <c r="FA273" s="95">
        <f t="shared" si="665"/>
        <v>1</v>
      </c>
      <c r="FB273" s="95">
        <f t="shared" si="666"/>
        <v>1</v>
      </c>
      <c r="FC273" s="95">
        <f t="shared" si="667"/>
        <v>1</v>
      </c>
      <c r="FD273" s="95">
        <f t="shared" si="668"/>
        <v>1</v>
      </c>
      <c r="FE273" s="95">
        <f t="shared" si="669"/>
        <v>1</v>
      </c>
      <c r="FF273" s="95">
        <f t="shared" si="670"/>
        <v>0.99999999999999989</v>
      </c>
      <c r="FG273" s="95">
        <f t="shared" si="671"/>
        <v>1</v>
      </c>
      <c r="FH273" s="95">
        <f t="shared" si="672"/>
        <v>1</v>
      </c>
      <c r="FI273" s="95">
        <f t="shared" si="673"/>
        <v>1</v>
      </c>
      <c r="FJ273" s="95">
        <f t="shared" si="674"/>
        <v>1</v>
      </c>
      <c r="FK273" s="95">
        <f t="shared" si="675"/>
        <v>1</v>
      </c>
      <c r="FL273" s="95">
        <f t="shared" si="676"/>
        <v>1</v>
      </c>
      <c r="FM273" s="95">
        <f t="shared" si="677"/>
        <v>1</v>
      </c>
      <c r="FN273" s="95">
        <f t="shared" si="678"/>
        <v>1</v>
      </c>
      <c r="FO273" s="95">
        <f t="shared" si="679"/>
        <v>1</v>
      </c>
      <c r="FP273" s="95">
        <f t="shared" si="680"/>
        <v>1</v>
      </c>
      <c r="FQ273" s="115">
        <f t="shared" si="681"/>
        <v>2.2887075230025733</v>
      </c>
      <c r="FR273" s="115">
        <f t="shared" si="682"/>
        <v>1.3976046142825134</v>
      </c>
      <c r="FS273" s="115">
        <f t="shared" si="683"/>
        <v>1.2917794584667799</v>
      </c>
      <c r="FT273" s="115">
        <f t="shared" si="684"/>
        <v>1.2671463199325927</v>
      </c>
      <c r="FU273" s="115">
        <f t="shared" si="685"/>
        <v>1.2588332985898063</v>
      </c>
      <c r="FV273" s="115">
        <f t="shared" si="686"/>
        <v>1.255268160819333</v>
      </c>
      <c r="FW273" s="115">
        <f t="shared" si="687"/>
        <v>1.2534663404257198</v>
      </c>
      <c r="FX273" s="115">
        <f t="shared" si="688"/>
        <v>1.2524425378108011</v>
      </c>
      <c r="FZ273" s="90">
        <f t="shared" si="712"/>
        <v>1.2524425378108011</v>
      </c>
    </row>
    <row r="274" spans="24:182" x14ac:dyDescent="0.3">
      <c r="X274" s="118">
        <f t="shared" ref="X274:X292" si="713">X273*1.07</f>
        <v>11.449000000000002</v>
      </c>
      <c r="Y274" s="118">
        <v>10</v>
      </c>
      <c r="Z274" s="40">
        <v>1.7999999999999999E-2</v>
      </c>
      <c r="AA274" s="40">
        <v>10000000</v>
      </c>
      <c r="AB274" s="40">
        <v>10000000</v>
      </c>
      <c r="AC274" s="98">
        <v>3900000</v>
      </c>
      <c r="AD274" s="42">
        <v>0.33</v>
      </c>
      <c r="AE274" s="42">
        <v>0.33</v>
      </c>
      <c r="AF274" s="41">
        <v>1.7999999999999999E-2</v>
      </c>
      <c r="AG274" s="40">
        <v>10000000</v>
      </c>
      <c r="AH274" s="40">
        <v>10000000</v>
      </c>
      <c r="AI274" s="98">
        <v>3900000</v>
      </c>
      <c r="AJ274" s="42">
        <v>0.33</v>
      </c>
      <c r="AK274" s="42">
        <v>0.33</v>
      </c>
      <c r="AL274" s="42">
        <f>AL250</f>
        <v>0.80259999999999998</v>
      </c>
      <c r="AM274" s="40">
        <v>6000</v>
      </c>
      <c r="AN274" s="40">
        <f>AN250</f>
        <v>10000</v>
      </c>
      <c r="AO274" s="40">
        <f>AO250</f>
        <v>10000</v>
      </c>
      <c r="AP274" s="42">
        <v>0.03</v>
      </c>
      <c r="AQ274" s="42">
        <v>0.03</v>
      </c>
      <c r="AR274" s="4">
        <f t="shared" si="689"/>
        <v>0.8206</v>
      </c>
      <c r="AS274" s="11">
        <f t="shared" si="690"/>
        <v>1.1449000000000003</v>
      </c>
      <c r="AT274" s="15">
        <f t="shared" si="691"/>
        <v>68010.989114577489</v>
      </c>
      <c r="AU274" s="19">
        <f t="shared" si="692"/>
        <v>0.80004601538355813</v>
      </c>
      <c r="AV274" s="13">
        <f t="shared" si="693"/>
        <v>0.5</v>
      </c>
      <c r="AW274" s="11">
        <f t="shared" si="694"/>
        <v>1</v>
      </c>
      <c r="AX274" s="11">
        <f t="shared" si="695"/>
        <v>0.8911</v>
      </c>
      <c r="AY274" s="11">
        <f t="shared" si="696"/>
        <v>201997.53114128605</v>
      </c>
      <c r="AZ274" s="11">
        <f t="shared" si="697"/>
        <v>1</v>
      </c>
      <c r="BA274" s="11">
        <f t="shared" si="698"/>
        <v>0.34752899999999998</v>
      </c>
      <c r="BB274" s="11">
        <f t="shared" si="699"/>
        <v>1.025058</v>
      </c>
      <c r="BC274" s="11">
        <f t="shared" si="700"/>
        <v>0.99909999999999999</v>
      </c>
      <c r="BD274" s="11">
        <f t="shared" si="701"/>
        <v>0.8911</v>
      </c>
      <c r="BE274" s="11">
        <f t="shared" si="702"/>
        <v>201997.53114128605</v>
      </c>
      <c r="BF274" s="11">
        <f t="shared" si="703"/>
        <v>1</v>
      </c>
      <c r="BG274" s="11">
        <f t="shared" si="704"/>
        <v>0.34752899999999998</v>
      </c>
      <c r="BH274" s="11">
        <f t="shared" si="705"/>
        <v>1.025058</v>
      </c>
      <c r="BI274" s="121">
        <f>16*X274^2/(3*BI252^2*Y274^2)</f>
        <v>6.9909120533333349</v>
      </c>
      <c r="BJ274" s="121">
        <f>16*X274^2/(3*BJ252^2*Y274^2)</f>
        <v>1.7477280133333337</v>
      </c>
      <c r="BK274" s="121">
        <f>16*X274^2/(3*BK252^2*Y274^2)</f>
        <v>0.7767680059259261</v>
      </c>
      <c r="BL274" s="121">
        <f>16*X274^2/(3*BL252^2*Y274^2)</f>
        <v>0.43693200333333343</v>
      </c>
      <c r="BM274" s="121">
        <f>16*X274^2/(3*BM252^2*Y274^2)</f>
        <v>0.27963648213333336</v>
      </c>
      <c r="BN274" s="121">
        <f>16*X274^2/(3*BN252^2*Y274^2)</f>
        <v>0.19419200148148152</v>
      </c>
      <c r="BO274" s="121">
        <f>16*X274^2/(3*BO252^2*Y274^2)</f>
        <v>0.14267167455782315</v>
      </c>
      <c r="BP274" s="121">
        <f>16*X274^2/(3*BP252^2*Y274^2)</f>
        <v>0.10923300083333336</v>
      </c>
      <c r="BQ274" s="121">
        <f t="shared" si="706"/>
        <v>1.3333333333333333</v>
      </c>
      <c r="BR274" s="121">
        <f t="shared" si="706"/>
        <v>1.3333333333333333</v>
      </c>
      <c r="BS274" s="121">
        <f t="shared" si="706"/>
        <v>1.3333333333333333</v>
      </c>
      <c r="BT274" s="121">
        <f t="shared" si="706"/>
        <v>1.3333333333333333</v>
      </c>
      <c r="BU274" s="121">
        <f t="shared" si="706"/>
        <v>1.3333333333333333</v>
      </c>
      <c r="BV274" s="121">
        <f t="shared" si="706"/>
        <v>1.3333333333333333</v>
      </c>
      <c r="BW274" s="121">
        <f t="shared" si="706"/>
        <v>1.3333333333333333</v>
      </c>
      <c r="BX274" s="121">
        <f t="shared" si="706"/>
        <v>1.3333333333333333</v>
      </c>
      <c r="BY274" s="121">
        <f>(BI252^2*Y274^2)/X274^2</f>
        <v>0.76289521204752508</v>
      </c>
      <c r="BZ274" s="121">
        <f>(BJ252^2*Y274^2)/X274^2</f>
        <v>3.0515808481901003</v>
      </c>
      <c r="CA274" s="121">
        <f>(BK252^2*Y274^2)/X274^2</f>
        <v>6.8660569084277254</v>
      </c>
      <c r="CB274" s="121">
        <f>(BL252^2*Y274^2)/X274^2</f>
        <v>12.206323392760401</v>
      </c>
      <c r="CC274" s="121">
        <f>(BM252^2*Y274^2)/X274^2</f>
        <v>19.072380301188126</v>
      </c>
      <c r="CD274" s="121">
        <f>(BN252^2*Y274^2)/X274^2</f>
        <v>27.464227633710902</v>
      </c>
      <c r="CE274" s="121">
        <f>(BO252^2*Y274^2)/X274^2</f>
        <v>37.381865390328727</v>
      </c>
      <c r="CF274" s="121">
        <f>(BP252^2*Y274^2)/X274^2</f>
        <v>48.825293571041605</v>
      </c>
      <c r="CG274" s="121">
        <f t="shared" si="707"/>
        <v>1.7477280133333337</v>
      </c>
      <c r="CH274" s="121">
        <f t="shared" si="598"/>
        <v>0.43693200333333343</v>
      </c>
      <c r="CI274" s="121">
        <f t="shared" si="599"/>
        <v>0.19419200148148152</v>
      </c>
      <c r="CJ274" s="121">
        <f t="shared" si="600"/>
        <v>0.10923300083333336</v>
      </c>
      <c r="CK274" s="121">
        <f t="shared" si="601"/>
        <v>6.9909120533333341E-2</v>
      </c>
      <c r="CL274" s="121">
        <f t="shared" si="602"/>
        <v>4.8548000370370381E-2</v>
      </c>
      <c r="CM274" s="121">
        <f t="shared" si="603"/>
        <v>3.5667918639455787E-2</v>
      </c>
      <c r="CN274" s="121">
        <f t="shared" si="604"/>
        <v>2.7308250208333339E-2</v>
      </c>
      <c r="CO274" s="95">
        <f t="shared" si="605"/>
        <v>5.4913954221951888</v>
      </c>
      <c r="CP274" s="95">
        <f t="shared" si="606"/>
        <v>8.5754656887807581</v>
      </c>
      <c r="CQ274" s="95">
        <f t="shared" si="607"/>
        <v>13.715582799756703</v>
      </c>
      <c r="CR274" s="95">
        <f t="shared" si="608"/>
        <v>20.91174675512303</v>
      </c>
      <c r="CS274" s="95">
        <f t="shared" si="609"/>
        <v>30.163957554879733</v>
      </c>
      <c r="CT274" s="95">
        <f t="shared" si="610"/>
        <v>41.47221519902682</v>
      </c>
      <c r="CU274" s="95">
        <f t="shared" si="611"/>
        <v>54.836519687564277</v>
      </c>
      <c r="CV274" s="95">
        <f t="shared" si="612"/>
        <v>70.256871020492127</v>
      </c>
      <c r="CW274" s="95">
        <f t="shared" si="613"/>
        <v>5.4913954221951888</v>
      </c>
      <c r="CX274" s="95">
        <f t="shared" si="614"/>
        <v>8.5754656887807581</v>
      </c>
      <c r="CY274" s="95">
        <f t="shared" si="615"/>
        <v>13.715582799756703</v>
      </c>
      <c r="CZ274" s="95">
        <f t="shared" si="616"/>
        <v>20.91174675512303</v>
      </c>
      <c r="DA274" s="95">
        <f t="shared" si="617"/>
        <v>30.163957554879733</v>
      </c>
      <c r="DB274" s="95">
        <f t="shared" si="618"/>
        <v>41.47221519902682</v>
      </c>
      <c r="DC274" s="95">
        <f t="shared" si="619"/>
        <v>54.836519687564277</v>
      </c>
      <c r="DD274" s="95">
        <f t="shared" si="620"/>
        <v>70.256871020492127</v>
      </c>
      <c r="DE274" s="13">
        <f t="shared" si="708"/>
        <v>10.48729526538086</v>
      </c>
      <c r="DF274" s="13">
        <f t="shared" si="709"/>
        <v>7.5327968615234333</v>
      </c>
      <c r="DG274" s="13">
        <f t="shared" si="710"/>
        <v>10.376312914353651</v>
      </c>
      <c r="DH274" s="13">
        <f t="shared" si="711"/>
        <v>15.376743396093735</v>
      </c>
      <c r="DI274" s="13">
        <f t="shared" si="621"/>
        <v>22.085504783321458</v>
      </c>
      <c r="DJ274" s="13">
        <f t="shared" si="622"/>
        <v>30.391907635192382</v>
      </c>
      <c r="DK274" s="13">
        <f t="shared" si="623"/>
        <v>40.258025064886553</v>
      </c>
      <c r="DL274" s="13">
        <f t="shared" si="624"/>
        <v>51.668014571874942</v>
      </c>
      <c r="DM274" s="95">
        <f t="shared" si="625"/>
        <v>10.48729526538086</v>
      </c>
      <c r="DN274" s="95">
        <f t="shared" si="626"/>
        <v>7.5327968615234333</v>
      </c>
      <c r="DO274" s="95">
        <f t="shared" si="627"/>
        <v>10.376312914353651</v>
      </c>
      <c r="DP274" s="95">
        <f t="shared" si="628"/>
        <v>15.376743396093735</v>
      </c>
      <c r="DQ274" s="95">
        <f t="shared" si="629"/>
        <v>22.085504783321458</v>
      </c>
      <c r="DR274" s="95">
        <f t="shared" si="630"/>
        <v>30.391907635192382</v>
      </c>
      <c r="DS274" s="95">
        <f t="shared" si="631"/>
        <v>40.258025064886553</v>
      </c>
      <c r="DT274" s="95">
        <f t="shared" si="632"/>
        <v>51.668014571874942</v>
      </c>
      <c r="DU274" s="95">
        <f t="shared" si="633"/>
        <v>8.324863153507394</v>
      </c>
      <c r="DV274" s="95">
        <f t="shared" si="634"/>
        <v>6.9558313191151697</v>
      </c>
      <c r="DW274" s="95">
        <f t="shared" si="635"/>
        <v>8.2734370395472112</v>
      </c>
      <c r="DX274" s="95">
        <f t="shared" si="636"/>
        <v>10.590496512732079</v>
      </c>
      <c r="DY274" s="95">
        <f t="shared" si="637"/>
        <v>13.699148694254561</v>
      </c>
      <c r="DZ274" s="95">
        <f t="shared" si="638"/>
        <v>17.548103196531695</v>
      </c>
      <c r="EA274" s="95">
        <f t="shared" si="639"/>
        <v>22.119785762163943</v>
      </c>
      <c r="EB274" s="95">
        <f t="shared" si="640"/>
        <v>27.40685541999617</v>
      </c>
      <c r="EC274" s="95">
        <f t="shared" si="641"/>
        <v>8.324863153507394</v>
      </c>
      <c r="ED274" s="95">
        <f t="shared" si="642"/>
        <v>6.9558313191151697</v>
      </c>
      <c r="EE274" s="95">
        <f t="shared" si="643"/>
        <v>8.2734370395472112</v>
      </c>
      <c r="EF274" s="95">
        <f t="shared" si="644"/>
        <v>10.590496512732079</v>
      </c>
      <c r="EG274" s="95">
        <f t="shared" si="645"/>
        <v>13.699148694254561</v>
      </c>
      <c r="EH274" s="95">
        <f t="shared" si="646"/>
        <v>17.548103196531695</v>
      </c>
      <c r="EI274" s="95">
        <f t="shared" si="647"/>
        <v>22.119785762163943</v>
      </c>
      <c r="EJ274" s="95">
        <f t="shared" si="648"/>
        <v>27.406855419996166</v>
      </c>
      <c r="EK274" s="95">
        <f t="shared" si="649"/>
        <v>8.324863153507394</v>
      </c>
      <c r="EL274" s="95">
        <f t="shared" si="650"/>
        <v>6.9558313191151697</v>
      </c>
      <c r="EM274" s="95">
        <f t="shared" si="651"/>
        <v>8.2734370395472112</v>
      </c>
      <c r="EN274" s="95">
        <f t="shared" si="652"/>
        <v>10.590496512732079</v>
      </c>
      <c r="EO274" s="95">
        <f t="shared" si="653"/>
        <v>13.699148694254561</v>
      </c>
      <c r="EP274" s="95">
        <f t="shared" si="654"/>
        <v>17.548103196531695</v>
      </c>
      <c r="EQ274" s="95">
        <f t="shared" si="655"/>
        <v>22.119785762163943</v>
      </c>
      <c r="ER274" s="95">
        <f t="shared" si="656"/>
        <v>27.406855419996166</v>
      </c>
      <c r="ES274" s="95">
        <f t="shared" si="657"/>
        <v>1</v>
      </c>
      <c r="ET274" s="95">
        <f t="shared" si="658"/>
        <v>1</v>
      </c>
      <c r="EU274" s="95">
        <f t="shared" si="659"/>
        <v>1</v>
      </c>
      <c r="EV274" s="95">
        <f t="shared" si="660"/>
        <v>1</v>
      </c>
      <c r="EW274" s="95">
        <f t="shared" si="661"/>
        <v>1</v>
      </c>
      <c r="EX274" s="95">
        <f t="shared" si="662"/>
        <v>1</v>
      </c>
      <c r="EY274" s="95">
        <f t="shared" si="663"/>
        <v>1</v>
      </c>
      <c r="EZ274" s="95">
        <f t="shared" si="664"/>
        <v>1</v>
      </c>
      <c r="FA274" s="95">
        <f t="shared" si="665"/>
        <v>1</v>
      </c>
      <c r="FB274" s="95">
        <f t="shared" si="666"/>
        <v>1</v>
      </c>
      <c r="FC274" s="95">
        <f t="shared" si="667"/>
        <v>1</v>
      </c>
      <c r="FD274" s="95">
        <f t="shared" si="668"/>
        <v>1</v>
      </c>
      <c r="FE274" s="95">
        <f t="shared" si="669"/>
        <v>1</v>
      </c>
      <c r="FF274" s="95">
        <f t="shared" si="670"/>
        <v>1</v>
      </c>
      <c r="FG274" s="95">
        <f t="shared" si="671"/>
        <v>1</v>
      </c>
      <c r="FH274" s="95">
        <f t="shared" si="672"/>
        <v>1</v>
      </c>
      <c r="FI274" s="95">
        <f t="shared" si="673"/>
        <v>1</v>
      </c>
      <c r="FJ274" s="95">
        <f t="shared" si="674"/>
        <v>1</v>
      </c>
      <c r="FK274" s="95">
        <f t="shared" si="675"/>
        <v>1</v>
      </c>
      <c r="FL274" s="95">
        <f t="shared" si="676"/>
        <v>1</v>
      </c>
      <c r="FM274" s="95">
        <f t="shared" si="677"/>
        <v>1</v>
      </c>
      <c r="FN274" s="95">
        <f t="shared" si="678"/>
        <v>1</v>
      </c>
      <c r="FO274" s="95">
        <f t="shared" si="679"/>
        <v>1</v>
      </c>
      <c r="FP274" s="95">
        <f t="shared" si="680"/>
        <v>1</v>
      </c>
      <c r="FQ274" s="115">
        <f t="shared" si="681"/>
        <v>2.4825744185928746</v>
      </c>
      <c r="FR274" s="115">
        <f t="shared" si="682"/>
        <v>1.4312182813151257</v>
      </c>
      <c r="FS274" s="115">
        <f t="shared" si="683"/>
        <v>1.3016552712753962</v>
      </c>
      <c r="FT274" s="115">
        <f t="shared" si="684"/>
        <v>1.2710836891703652</v>
      </c>
      <c r="FU274" s="115">
        <f t="shared" si="685"/>
        <v>1.260764831597226</v>
      </c>
      <c r="FV274" s="115">
        <f t="shared" si="686"/>
        <v>1.2563642531173802</v>
      </c>
      <c r="FW274" s="115">
        <f t="shared" si="687"/>
        <v>1.2541570374860764</v>
      </c>
      <c r="FX274" s="115">
        <f t="shared" si="688"/>
        <v>1.2529126393690577</v>
      </c>
      <c r="FZ274" s="90">
        <f t="shared" si="712"/>
        <v>1.2529126393690577</v>
      </c>
    </row>
    <row r="275" spans="24:182" x14ac:dyDescent="0.3">
      <c r="X275" s="118">
        <f t="shared" si="713"/>
        <v>12.250430000000003</v>
      </c>
      <c r="Y275" s="118">
        <v>10</v>
      </c>
      <c r="Z275" s="40">
        <v>1.7999999999999999E-2</v>
      </c>
      <c r="AA275" s="40">
        <v>10000000</v>
      </c>
      <c r="AB275" s="40">
        <v>10000000</v>
      </c>
      <c r="AC275" s="98">
        <v>3900000</v>
      </c>
      <c r="AD275" s="42">
        <v>0.33</v>
      </c>
      <c r="AE275" s="42">
        <v>0.33</v>
      </c>
      <c r="AF275" s="41">
        <v>1.7999999999999999E-2</v>
      </c>
      <c r="AG275" s="40">
        <v>10000000</v>
      </c>
      <c r="AH275" s="40">
        <v>10000000</v>
      </c>
      <c r="AI275" s="98">
        <v>3900000</v>
      </c>
      <c r="AJ275" s="42">
        <v>0.33</v>
      </c>
      <c r="AK275" s="42">
        <v>0.33</v>
      </c>
      <c r="AL275" s="42">
        <f>AL250</f>
        <v>0.80259999999999998</v>
      </c>
      <c r="AM275" s="40">
        <v>6000</v>
      </c>
      <c r="AN275" s="40">
        <f>AN250</f>
        <v>10000</v>
      </c>
      <c r="AO275" s="40">
        <f>AO250</f>
        <v>10000</v>
      </c>
      <c r="AP275" s="42">
        <v>0.03</v>
      </c>
      <c r="AQ275" s="42">
        <v>0.03</v>
      </c>
      <c r="AR275" s="4">
        <f t="shared" si="689"/>
        <v>0.8206</v>
      </c>
      <c r="AS275" s="11">
        <f t="shared" si="690"/>
        <v>1.2250430000000003</v>
      </c>
      <c r="AT275" s="15">
        <f t="shared" si="691"/>
        <v>68010.989114577489</v>
      </c>
      <c r="AU275" s="19">
        <f t="shared" si="692"/>
        <v>0.80004601538355813</v>
      </c>
      <c r="AV275" s="13">
        <f t="shared" si="693"/>
        <v>0.5</v>
      </c>
      <c r="AW275" s="11">
        <f t="shared" si="694"/>
        <v>1</v>
      </c>
      <c r="AX275" s="11">
        <f t="shared" si="695"/>
        <v>0.8911</v>
      </c>
      <c r="AY275" s="11">
        <f t="shared" si="696"/>
        <v>201997.53114128605</v>
      </c>
      <c r="AZ275" s="11">
        <f t="shared" si="697"/>
        <v>1</v>
      </c>
      <c r="BA275" s="11">
        <f t="shared" si="698"/>
        <v>0.34752899999999998</v>
      </c>
      <c r="BB275" s="11">
        <f t="shared" si="699"/>
        <v>1.025058</v>
      </c>
      <c r="BC275" s="11">
        <f t="shared" si="700"/>
        <v>0.99909999999999999</v>
      </c>
      <c r="BD275" s="11">
        <f t="shared" si="701"/>
        <v>0.8911</v>
      </c>
      <c r="BE275" s="11">
        <f t="shared" si="702"/>
        <v>201997.53114128605</v>
      </c>
      <c r="BF275" s="11">
        <f t="shared" si="703"/>
        <v>1</v>
      </c>
      <c r="BG275" s="11">
        <f t="shared" si="704"/>
        <v>0.34752899999999998</v>
      </c>
      <c r="BH275" s="11">
        <f t="shared" si="705"/>
        <v>1.025058</v>
      </c>
      <c r="BI275" s="121">
        <f>16*X275^2/(3*BI252^2*Y275^2)</f>
        <v>8.0038952098613372</v>
      </c>
      <c r="BJ275" s="121">
        <f>16*X275^2/(3*BJ252^2*Y275^2)</f>
        <v>2.0009738024653343</v>
      </c>
      <c r="BK275" s="121">
        <f>16*X275^2/(3*BK252^2*Y275^2)</f>
        <v>0.88932168998459304</v>
      </c>
      <c r="BL275" s="121">
        <f>16*X275^2/(3*BL252^2*Y275^2)</f>
        <v>0.50024345061633357</v>
      </c>
      <c r="BM275" s="121">
        <f>16*X275^2/(3*BM252^2*Y275^2)</f>
        <v>0.32015580839445351</v>
      </c>
      <c r="BN275" s="121">
        <f>16*X275^2/(3*BN252^2*Y275^2)</f>
        <v>0.22233042249614826</v>
      </c>
      <c r="BO275" s="121">
        <f>16*X275^2/(3*BO252^2*Y275^2)</f>
        <v>0.16334480020125178</v>
      </c>
      <c r="BP275" s="121">
        <f>16*X275^2/(3*BP252^2*Y275^2)</f>
        <v>0.12506086265408339</v>
      </c>
      <c r="BQ275" s="121">
        <f t="shared" si="706"/>
        <v>1.3333333333333333</v>
      </c>
      <c r="BR275" s="121">
        <f t="shared" si="706"/>
        <v>1.3333333333333333</v>
      </c>
      <c r="BS275" s="121">
        <f t="shared" si="706"/>
        <v>1.3333333333333333</v>
      </c>
      <c r="BT275" s="121">
        <f t="shared" si="706"/>
        <v>1.3333333333333333</v>
      </c>
      <c r="BU275" s="121">
        <f t="shared" si="706"/>
        <v>1.3333333333333333</v>
      </c>
      <c r="BV275" s="121">
        <f t="shared" si="706"/>
        <v>1.3333333333333333</v>
      </c>
      <c r="BW275" s="121">
        <f t="shared" si="706"/>
        <v>1.3333333333333333</v>
      </c>
      <c r="BX275" s="121">
        <f t="shared" si="706"/>
        <v>1.3333333333333333</v>
      </c>
      <c r="BY275" s="121">
        <f>(BI252^2*Y275^2)/X275^2</f>
        <v>0.6663422238165122</v>
      </c>
      <c r="BZ275" s="121">
        <f>(BJ252^2*Y275^2)/X275^2</f>
        <v>2.6653688952660488</v>
      </c>
      <c r="CA275" s="121">
        <f>(BK252^2*Y275^2)/X275^2</f>
        <v>5.9970800143486098</v>
      </c>
      <c r="CB275" s="121">
        <f>(BL252^2*Y275^2)/X275^2</f>
        <v>10.661475581064195</v>
      </c>
      <c r="CC275" s="121">
        <f>(BM252^2*Y275^2)/X275^2</f>
        <v>16.658555595412807</v>
      </c>
      <c r="CD275" s="121">
        <f>(BN252^2*Y275^2)/X275^2</f>
        <v>23.988320057394439</v>
      </c>
      <c r="CE275" s="121">
        <f>(BO252^2*Y275^2)/X275^2</f>
        <v>32.6507689670091</v>
      </c>
      <c r="CF275" s="121">
        <f>(BP252^2*Y275^2)/X275^2</f>
        <v>42.645902324256781</v>
      </c>
      <c r="CG275" s="121">
        <f t="shared" si="707"/>
        <v>2.0009738024653343</v>
      </c>
      <c r="CH275" s="121">
        <f t="shared" si="598"/>
        <v>0.50024345061633357</v>
      </c>
      <c r="CI275" s="121">
        <f t="shared" si="599"/>
        <v>0.22233042249614826</v>
      </c>
      <c r="CJ275" s="121">
        <f t="shared" si="600"/>
        <v>0.12506086265408339</v>
      </c>
      <c r="CK275" s="121">
        <f t="shared" si="601"/>
        <v>8.0038952098613378E-2</v>
      </c>
      <c r="CL275" s="121">
        <f t="shared" si="602"/>
        <v>5.5582605624037065E-2</v>
      </c>
      <c r="CM275" s="121">
        <f t="shared" si="603"/>
        <v>4.0836200050312944E-2</v>
      </c>
      <c r="CN275" s="121">
        <f t="shared" si="604"/>
        <v>3.1265215663520848E-2</v>
      </c>
      <c r="CO275" s="95">
        <f t="shared" si="605"/>
        <v>5.3612874705172411</v>
      </c>
      <c r="CP275" s="95">
        <f t="shared" si="606"/>
        <v>8.0550338820689635</v>
      </c>
      <c r="CQ275" s="95">
        <f t="shared" si="607"/>
        <v>12.544611234655168</v>
      </c>
      <c r="CR275" s="95">
        <f t="shared" si="608"/>
        <v>18.830019528275855</v>
      </c>
      <c r="CS275" s="95">
        <f t="shared" si="609"/>
        <v>26.911258762931023</v>
      </c>
      <c r="CT275" s="95">
        <f t="shared" si="610"/>
        <v>36.788328938620673</v>
      </c>
      <c r="CU275" s="95">
        <f t="shared" si="611"/>
        <v>48.461230055344799</v>
      </c>
      <c r="CV275" s="95">
        <f t="shared" si="612"/>
        <v>61.929962113103414</v>
      </c>
      <c r="CW275" s="95">
        <f t="shared" si="613"/>
        <v>5.3612874705172411</v>
      </c>
      <c r="CX275" s="95">
        <f t="shared" si="614"/>
        <v>8.0550338820689635</v>
      </c>
      <c r="CY275" s="95">
        <f t="shared" si="615"/>
        <v>12.544611234655168</v>
      </c>
      <c r="CZ275" s="95">
        <f t="shared" si="616"/>
        <v>18.830019528275855</v>
      </c>
      <c r="DA275" s="95">
        <f t="shared" si="617"/>
        <v>26.911258762931023</v>
      </c>
      <c r="DB275" s="95">
        <f t="shared" si="618"/>
        <v>36.788328938620673</v>
      </c>
      <c r="DC275" s="95">
        <f t="shared" si="619"/>
        <v>48.461230055344799</v>
      </c>
      <c r="DD275" s="95">
        <f t="shared" si="620"/>
        <v>61.929962113103414</v>
      </c>
      <c r="DE275" s="13">
        <f t="shared" si="708"/>
        <v>11.403725433677849</v>
      </c>
      <c r="DF275" s="13">
        <f t="shared" si="709"/>
        <v>7.3998306977313835</v>
      </c>
      <c r="DG275" s="13">
        <f t="shared" si="710"/>
        <v>9.6198897043332039</v>
      </c>
      <c r="DH275" s="13">
        <f t="shared" si="711"/>
        <v>13.895207031680528</v>
      </c>
      <c r="DI275" s="13">
        <f t="shared" si="621"/>
        <v>19.712199403807261</v>
      </c>
      <c r="DJ275" s="13">
        <f t="shared" si="622"/>
        <v>26.944138479890587</v>
      </c>
      <c r="DK275" s="13">
        <f t="shared" si="623"/>
        <v>35.547601767210352</v>
      </c>
      <c r="DL275" s="13">
        <f t="shared" si="624"/>
        <v>45.504451186910863</v>
      </c>
      <c r="DM275" s="95">
        <f t="shared" si="625"/>
        <v>11.403725433677849</v>
      </c>
      <c r="DN275" s="95">
        <f t="shared" si="626"/>
        <v>7.3998306977313835</v>
      </c>
      <c r="DO275" s="95">
        <f t="shared" si="627"/>
        <v>9.6198897043332039</v>
      </c>
      <c r="DP275" s="95">
        <f t="shared" si="628"/>
        <v>13.895207031680528</v>
      </c>
      <c r="DQ275" s="95">
        <f t="shared" si="629"/>
        <v>19.712199403807261</v>
      </c>
      <c r="DR275" s="95">
        <f t="shared" si="630"/>
        <v>26.944138479890587</v>
      </c>
      <c r="DS275" s="95">
        <f t="shared" si="631"/>
        <v>35.547601767210352</v>
      </c>
      <c r="DT275" s="95">
        <f t="shared" si="632"/>
        <v>45.504451186910863</v>
      </c>
      <c r="DU275" s="95">
        <f t="shared" si="633"/>
        <v>8.7495112334515035</v>
      </c>
      <c r="DV275" s="95">
        <f t="shared" si="634"/>
        <v>6.8942185218665193</v>
      </c>
      <c r="DW275" s="95">
        <f t="shared" si="635"/>
        <v>7.9229317038736173</v>
      </c>
      <c r="DX275" s="95">
        <f t="shared" si="636"/>
        <v>9.9039940444812018</v>
      </c>
      <c r="DY275" s="95">
        <f t="shared" si="637"/>
        <v>12.599425433938311</v>
      </c>
      <c r="DZ275" s="95">
        <f t="shared" si="638"/>
        <v>15.950503507501193</v>
      </c>
      <c r="EA275" s="95">
        <f t="shared" si="639"/>
        <v>19.937107497873129</v>
      </c>
      <c r="EB275" s="95">
        <f t="shared" si="640"/>
        <v>24.550832727178591</v>
      </c>
      <c r="EC275" s="95">
        <f t="shared" si="641"/>
        <v>8.7495112334515035</v>
      </c>
      <c r="ED275" s="95">
        <f t="shared" si="642"/>
        <v>6.8942185218665184</v>
      </c>
      <c r="EE275" s="95">
        <f t="shared" si="643"/>
        <v>7.9229317038736173</v>
      </c>
      <c r="EF275" s="95">
        <f t="shared" si="644"/>
        <v>9.9039940444812018</v>
      </c>
      <c r="EG275" s="95">
        <f t="shared" si="645"/>
        <v>12.599425433938311</v>
      </c>
      <c r="EH275" s="95">
        <f t="shared" si="646"/>
        <v>15.950503507501193</v>
      </c>
      <c r="EI275" s="95">
        <f t="shared" si="647"/>
        <v>19.937107497873129</v>
      </c>
      <c r="EJ275" s="95">
        <f t="shared" si="648"/>
        <v>24.550832727178591</v>
      </c>
      <c r="EK275" s="95">
        <f t="shared" si="649"/>
        <v>8.7495112334515035</v>
      </c>
      <c r="EL275" s="95">
        <f t="shared" si="650"/>
        <v>6.8942185218665184</v>
      </c>
      <c r="EM275" s="95">
        <f t="shared" si="651"/>
        <v>7.9229317038736173</v>
      </c>
      <c r="EN275" s="95">
        <f t="shared" si="652"/>
        <v>9.9039940444812018</v>
      </c>
      <c r="EO275" s="95">
        <f t="shared" si="653"/>
        <v>12.599425433938311</v>
      </c>
      <c r="EP275" s="95">
        <f t="shared" si="654"/>
        <v>15.950503507501193</v>
      </c>
      <c r="EQ275" s="95">
        <f t="shared" si="655"/>
        <v>19.937107497873129</v>
      </c>
      <c r="ER275" s="95">
        <f t="shared" si="656"/>
        <v>24.550832727178591</v>
      </c>
      <c r="ES275" s="95">
        <f t="shared" si="657"/>
        <v>1</v>
      </c>
      <c r="ET275" s="95">
        <f t="shared" si="658"/>
        <v>1</v>
      </c>
      <c r="EU275" s="95">
        <f t="shared" si="659"/>
        <v>1</v>
      </c>
      <c r="EV275" s="95">
        <f t="shared" si="660"/>
        <v>1</v>
      </c>
      <c r="EW275" s="95">
        <f t="shared" si="661"/>
        <v>1</v>
      </c>
      <c r="EX275" s="95">
        <f t="shared" si="662"/>
        <v>1</v>
      </c>
      <c r="EY275" s="95">
        <f t="shared" si="663"/>
        <v>1</v>
      </c>
      <c r="EZ275" s="95">
        <f t="shared" si="664"/>
        <v>1</v>
      </c>
      <c r="FA275" s="95">
        <f t="shared" si="665"/>
        <v>1</v>
      </c>
      <c r="FB275" s="95">
        <f t="shared" si="666"/>
        <v>1</v>
      </c>
      <c r="FC275" s="95">
        <f t="shared" si="667"/>
        <v>1</v>
      </c>
      <c r="FD275" s="95">
        <f t="shared" si="668"/>
        <v>1</v>
      </c>
      <c r="FE275" s="95">
        <f t="shared" si="669"/>
        <v>1</v>
      </c>
      <c r="FF275" s="95">
        <f t="shared" si="670"/>
        <v>1</v>
      </c>
      <c r="FG275" s="95">
        <f t="shared" si="671"/>
        <v>1</v>
      </c>
      <c r="FH275" s="95">
        <f t="shared" si="672"/>
        <v>1</v>
      </c>
      <c r="FI275" s="95">
        <f t="shared" si="673"/>
        <v>1</v>
      </c>
      <c r="FJ275" s="95">
        <f t="shared" si="674"/>
        <v>1</v>
      </c>
      <c r="FK275" s="95">
        <f t="shared" si="675"/>
        <v>1</v>
      </c>
      <c r="FL275" s="95">
        <f t="shared" si="676"/>
        <v>1</v>
      </c>
      <c r="FM275" s="95">
        <f t="shared" si="677"/>
        <v>1</v>
      </c>
      <c r="FN275" s="95">
        <f t="shared" si="678"/>
        <v>1</v>
      </c>
      <c r="FO275" s="95">
        <f t="shared" si="679"/>
        <v>1</v>
      </c>
      <c r="FP275" s="95">
        <f t="shared" si="680"/>
        <v>1</v>
      </c>
      <c r="FQ275" s="115">
        <f t="shared" si="681"/>
        <v>2.7079406364662173</v>
      </c>
      <c r="FR275" s="115">
        <f t="shared" si="682"/>
        <v>1.4719017595602846</v>
      </c>
      <c r="FS275" s="115">
        <f t="shared" si="683"/>
        <v>1.3138668649468255</v>
      </c>
      <c r="FT275" s="115">
        <f t="shared" si="684"/>
        <v>1.2759774467514184</v>
      </c>
      <c r="FU275" s="115">
        <f t="shared" si="685"/>
        <v>1.263158348093488</v>
      </c>
      <c r="FV275" s="115">
        <f t="shared" si="686"/>
        <v>1.2577137673930063</v>
      </c>
      <c r="FW275" s="115">
        <f t="shared" si="687"/>
        <v>1.2550010683445645</v>
      </c>
      <c r="FX275" s="115">
        <f t="shared" si="688"/>
        <v>1.2534828692451856</v>
      </c>
      <c r="FZ275" s="90">
        <f t="shared" si="712"/>
        <v>1.2534828692451856</v>
      </c>
    </row>
    <row r="276" spans="24:182" x14ac:dyDescent="0.3">
      <c r="X276" s="118">
        <f t="shared" si="713"/>
        <v>13.107960100000005</v>
      </c>
      <c r="Y276" s="118">
        <v>10</v>
      </c>
      <c r="Z276" s="40">
        <v>1.7999999999999999E-2</v>
      </c>
      <c r="AA276" s="40">
        <v>10000000</v>
      </c>
      <c r="AB276" s="40">
        <v>10000000</v>
      </c>
      <c r="AC276" s="98">
        <v>3900000</v>
      </c>
      <c r="AD276" s="42">
        <v>0.33</v>
      </c>
      <c r="AE276" s="42">
        <v>0.33</v>
      </c>
      <c r="AF276" s="41">
        <v>1.7999999999999999E-2</v>
      </c>
      <c r="AG276" s="40">
        <v>10000000</v>
      </c>
      <c r="AH276" s="40">
        <v>10000000</v>
      </c>
      <c r="AI276" s="98">
        <v>3900000</v>
      </c>
      <c r="AJ276" s="42">
        <v>0.33</v>
      </c>
      <c r="AK276" s="42">
        <v>0.33</v>
      </c>
      <c r="AL276" s="42">
        <f>AL250</f>
        <v>0.80259999999999998</v>
      </c>
      <c r="AM276" s="40">
        <v>6000</v>
      </c>
      <c r="AN276" s="40">
        <f>AN250</f>
        <v>10000</v>
      </c>
      <c r="AO276" s="40">
        <f>AO250</f>
        <v>10000</v>
      </c>
      <c r="AP276" s="42">
        <v>0.03</v>
      </c>
      <c r="AQ276" s="42">
        <v>0.03</v>
      </c>
      <c r="AR276" s="4">
        <f t="shared" si="689"/>
        <v>0.8206</v>
      </c>
      <c r="AS276" s="11">
        <f t="shared" si="690"/>
        <v>1.3107960100000005</v>
      </c>
      <c r="AT276" s="15">
        <f t="shared" si="691"/>
        <v>68010.989114577489</v>
      </c>
      <c r="AU276" s="19">
        <f t="shared" si="692"/>
        <v>0.80004601538355813</v>
      </c>
      <c r="AV276" s="13">
        <f t="shared" si="693"/>
        <v>0.5</v>
      </c>
      <c r="AW276" s="11">
        <f t="shared" si="694"/>
        <v>1</v>
      </c>
      <c r="AX276" s="11">
        <f t="shared" si="695"/>
        <v>0.8911</v>
      </c>
      <c r="AY276" s="11">
        <f t="shared" si="696"/>
        <v>201997.53114128605</v>
      </c>
      <c r="AZ276" s="11">
        <f t="shared" si="697"/>
        <v>1</v>
      </c>
      <c r="BA276" s="11">
        <f t="shared" si="698"/>
        <v>0.34752899999999998</v>
      </c>
      <c r="BB276" s="11">
        <f t="shared" si="699"/>
        <v>1.025058</v>
      </c>
      <c r="BC276" s="11">
        <f t="shared" si="700"/>
        <v>0.99909999999999999</v>
      </c>
      <c r="BD276" s="11">
        <f t="shared" si="701"/>
        <v>0.8911</v>
      </c>
      <c r="BE276" s="11">
        <f t="shared" si="702"/>
        <v>201997.53114128605</v>
      </c>
      <c r="BF276" s="11">
        <f t="shared" si="703"/>
        <v>1</v>
      </c>
      <c r="BG276" s="11">
        <f t="shared" si="704"/>
        <v>0.34752899999999998</v>
      </c>
      <c r="BH276" s="11">
        <f t="shared" si="705"/>
        <v>1.025058</v>
      </c>
      <c r="BI276" s="121">
        <f>16*X276^2/(3*BI252^2*Y276^2)</f>
        <v>9.163659625770249</v>
      </c>
      <c r="BJ276" s="121">
        <f>16*X276^2/(3*BJ252^2*Y276^2)</f>
        <v>2.2909149064425622</v>
      </c>
      <c r="BK276" s="121">
        <f>16*X276^2/(3*BK252^2*Y276^2)</f>
        <v>1.0181844028633609</v>
      </c>
      <c r="BL276" s="121">
        <f>16*X276^2/(3*BL252^2*Y276^2)</f>
        <v>0.57272872661064056</v>
      </c>
      <c r="BM276" s="121">
        <f>16*X276^2/(3*BM252^2*Y276^2)</f>
        <v>0.36654638503080994</v>
      </c>
      <c r="BN276" s="121">
        <f>16*X276^2/(3*BN252^2*Y276^2)</f>
        <v>0.25454610071584022</v>
      </c>
      <c r="BO276" s="121">
        <f>16*X276^2/(3*BO252^2*Y276^2)</f>
        <v>0.18701346175041322</v>
      </c>
      <c r="BP276" s="121">
        <f>16*X276^2/(3*BP252^2*Y276^2)</f>
        <v>0.14318218165266014</v>
      </c>
      <c r="BQ276" s="121">
        <f t="shared" si="706"/>
        <v>1.3333333333333333</v>
      </c>
      <c r="BR276" s="121">
        <f t="shared" si="706"/>
        <v>1.3333333333333333</v>
      </c>
      <c r="BS276" s="121">
        <f t="shared" si="706"/>
        <v>1.3333333333333333</v>
      </c>
      <c r="BT276" s="121">
        <f t="shared" si="706"/>
        <v>1.3333333333333333</v>
      </c>
      <c r="BU276" s="121">
        <f t="shared" si="706"/>
        <v>1.3333333333333333</v>
      </c>
      <c r="BV276" s="121">
        <f t="shared" si="706"/>
        <v>1.3333333333333333</v>
      </c>
      <c r="BW276" s="121">
        <f t="shared" si="706"/>
        <v>1.3333333333333333</v>
      </c>
      <c r="BX276" s="121">
        <f t="shared" si="706"/>
        <v>1.3333333333333333</v>
      </c>
      <c r="BY276" s="121">
        <f>(BI252^2*Y276^2)/X276^2</f>
        <v>0.58200910456503796</v>
      </c>
      <c r="BZ276" s="121">
        <f>(BJ252^2*Y276^2)/X276^2</f>
        <v>2.3280364182601518</v>
      </c>
      <c r="CA276" s="121">
        <f>(BK252^2*Y276^2)/X276^2</f>
        <v>5.2380819410853423</v>
      </c>
      <c r="CB276" s="121">
        <f>(BL252^2*Y276^2)/X276^2</f>
        <v>9.3121456730406074</v>
      </c>
      <c r="CC276" s="121">
        <f>(BM252^2*Y276^2)/X276^2</f>
        <v>14.55022761412595</v>
      </c>
      <c r="CD276" s="121">
        <f>(BN252^2*Y276^2)/X276^2</f>
        <v>20.952327764341369</v>
      </c>
      <c r="CE276" s="121">
        <f>(BO252^2*Y276^2)/X276^2</f>
        <v>28.518446123686861</v>
      </c>
      <c r="CF276" s="121">
        <f>(BP252^2*Y276^2)/X276^2</f>
        <v>37.248582692162429</v>
      </c>
      <c r="CG276" s="121">
        <f t="shared" si="707"/>
        <v>2.2909149064425622</v>
      </c>
      <c r="CH276" s="121">
        <f t="shared" si="598"/>
        <v>0.57272872661064056</v>
      </c>
      <c r="CI276" s="121">
        <f t="shared" si="599"/>
        <v>0.25454610071584022</v>
      </c>
      <c r="CJ276" s="121">
        <f t="shared" si="600"/>
        <v>0.14318218165266014</v>
      </c>
      <c r="CK276" s="121">
        <f t="shared" si="601"/>
        <v>9.1636596257702485E-2</v>
      </c>
      <c r="CL276" s="121">
        <f t="shared" si="602"/>
        <v>6.3636525178960054E-2</v>
      </c>
      <c r="CM276" s="121">
        <f t="shared" si="603"/>
        <v>4.6753365437603306E-2</v>
      </c>
      <c r="CN276" s="121">
        <f t="shared" si="604"/>
        <v>3.5795545413165035E-2</v>
      </c>
      <c r="CO276" s="95">
        <f t="shared" si="605"/>
        <v>5.2476461466654207</v>
      </c>
      <c r="CP276" s="95">
        <f t="shared" si="606"/>
        <v>7.6004685866616839</v>
      </c>
      <c r="CQ276" s="95">
        <f t="shared" si="607"/>
        <v>11.521839319988789</v>
      </c>
      <c r="CR276" s="95">
        <f t="shared" si="608"/>
        <v>17.011758346646737</v>
      </c>
      <c r="CS276" s="95">
        <f t="shared" si="609"/>
        <v>24.070225666635526</v>
      </c>
      <c r="CT276" s="95">
        <f t="shared" si="610"/>
        <v>32.697241279955165</v>
      </c>
      <c r="CU276" s="95">
        <f t="shared" si="611"/>
        <v>42.892805186605628</v>
      </c>
      <c r="CV276" s="95">
        <f t="shared" si="612"/>
        <v>54.65691738658694</v>
      </c>
      <c r="CW276" s="95">
        <f t="shared" si="613"/>
        <v>5.2476461466654207</v>
      </c>
      <c r="CX276" s="95">
        <f t="shared" si="614"/>
        <v>7.6004685866616839</v>
      </c>
      <c r="CY276" s="95">
        <f t="shared" si="615"/>
        <v>11.521839319988789</v>
      </c>
      <c r="CZ276" s="95">
        <f t="shared" si="616"/>
        <v>17.011758346646737</v>
      </c>
      <c r="DA276" s="95">
        <f t="shared" si="617"/>
        <v>24.070225666635526</v>
      </c>
      <c r="DB276" s="95">
        <f t="shared" si="618"/>
        <v>32.697241279955165</v>
      </c>
      <c r="DC276" s="95">
        <f t="shared" si="619"/>
        <v>42.892805186605628</v>
      </c>
      <c r="DD276" s="95">
        <f t="shared" si="620"/>
        <v>54.65691738658694</v>
      </c>
      <c r="DE276" s="13">
        <f t="shared" si="708"/>
        <v>12.479156730335287</v>
      </c>
      <c r="DF276" s="13">
        <f t="shared" si="709"/>
        <v>7.352439324702714</v>
      </c>
      <c r="DG276" s="13">
        <f t="shared" si="710"/>
        <v>8.9897543439487038</v>
      </c>
      <c r="DH276" s="13">
        <f t="shared" si="711"/>
        <v>12.618362399651248</v>
      </c>
      <c r="DI276" s="13">
        <f t="shared" si="621"/>
        <v>17.650261999156761</v>
      </c>
      <c r="DJ276" s="13">
        <f t="shared" si="622"/>
        <v>23.940361865057209</v>
      </c>
      <c r="DK276" s="13">
        <f t="shared" si="623"/>
        <v>31.438947585437273</v>
      </c>
      <c r="DL276" s="13">
        <f t="shared" si="624"/>
        <v>40.125252873815086</v>
      </c>
      <c r="DM276" s="95">
        <f t="shared" si="625"/>
        <v>12.479156730335287</v>
      </c>
      <c r="DN276" s="95">
        <f t="shared" si="626"/>
        <v>7.352439324702714</v>
      </c>
      <c r="DO276" s="95">
        <f t="shared" si="627"/>
        <v>8.9897543439487038</v>
      </c>
      <c r="DP276" s="95">
        <f t="shared" si="628"/>
        <v>12.618362399651248</v>
      </c>
      <c r="DQ276" s="95">
        <f t="shared" si="629"/>
        <v>17.650261999156761</v>
      </c>
      <c r="DR276" s="95">
        <f t="shared" si="630"/>
        <v>23.940361865057209</v>
      </c>
      <c r="DS276" s="95">
        <f t="shared" si="631"/>
        <v>31.438947585437273</v>
      </c>
      <c r="DT276" s="95">
        <f t="shared" si="632"/>
        <v>40.125252873815086</v>
      </c>
      <c r="DU276" s="95">
        <f t="shared" si="633"/>
        <v>9.2478359842462545</v>
      </c>
      <c r="DV276" s="95">
        <f t="shared" si="634"/>
        <v>6.8722586865634785</v>
      </c>
      <c r="DW276" s="95">
        <f t="shared" si="635"/>
        <v>7.6309446216615315</v>
      </c>
      <c r="DX276" s="95">
        <f t="shared" si="636"/>
        <v>9.312339993648532</v>
      </c>
      <c r="DY276" s="95">
        <f t="shared" si="637"/>
        <v>11.643981374870599</v>
      </c>
      <c r="DZ276" s="95">
        <f t="shared" si="638"/>
        <v>14.558637529932621</v>
      </c>
      <c r="EA276" s="95">
        <f t="shared" si="639"/>
        <v>18.03327219235657</v>
      </c>
      <c r="EB276" s="95">
        <f t="shared" si="640"/>
        <v>22.058262846442776</v>
      </c>
      <c r="EC276" s="95">
        <f t="shared" si="641"/>
        <v>9.2478359842462545</v>
      </c>
      <c r="ED276" s="95">
        <f t="shared" si="642"/>
        <v>6.8722586865634785</v>
      </c>
      <c r="EE276" s="95">
        <f t="shared" si="643"/>
        <v>7.6309446216615315</v>
      </c>
      <c r="EF276" s="95">
        <f t="shared" si="644"/>
        <v>9.3123399936485303</v>
      </c>
      <c r="EG276" s="95">
        <f t="shared" si="645"/>
        <v>11.643981374870599</v>
      </c>
      <c r="EH276" s="95">
        <f t="shared" si="646"/>
        <v>14.558637529932621</v>
      </c>
      <c r="EI276" s="95">
        <f t="shared" si="647"/>
        <v>18.03327219235657</v>
      </c>
      <c r="EJ276" s="95">
        <f t="shared" si="648"/>
        <v>22.058262846442776</v>
      </c>
      <c r="EK276" s="95">
        <f t="shared" si="649"/>
        <v>9.2478359842462545</v>
      </c>
      <c r="EL276" s="95">
        <f t="shared" si="650"/>
        <v>6.8722586865634785</v>
      </c>
      <c r="EM276" s="95">
        <f t="shared" si="651"/>
        <v>7.6309446216615315</v>
      </c>
      <c r="EN276" s="95">
        <f t="shared" si="652"/>
        <v>9.3123399936485303</v>
      </c>
      <c r="EO276" s="95">
        <f t="shared" si="653"/>
        <v>11.643981374870599</v>
      </c>
      <c r="EP276" s="95">
        <f t="shared" si="654"/>
        <v>14.558637529932621</v>
      </c>
      <c r="EQ276" s="95">
        <f t="shared" si="655"/>
        <v>18.03327219235657</v>
      </c>
      <c r="ER276" s="95">
        <f t="shared" si="656"/>
        <v>22.058262846442776</v>
      </c>
      <c r="ES276" s="95">
        <f t="shared" si="657"/>
        <v>1</v>
      </c>
      <c r="ET276" s="95">
        <f t="shared" si="658"/>
        <v>1</v>
      </c>
      <c r="EU276" s="95">
        <f t="shared" si="659"/>
        <v>1</v>
      </c>
      <c r="EV276" s="95">
        <f t="shared" si="660"/>
        <v>1</v>
      </c>
      <c r="EW276" s="95">
        <f t="shared" si="661"/>
        <v>1</v>
      </c>
      <c r="EX276" s="95">
        <f t="shared" si="662"/>
        <v>1</v>
      </c>
      <c r="EY276" s="95">
        <f t="shared" si="663"/>
        <v>1</v>
      </c>
      <c r="EZ276" s="95">
        <f t="shared" si="664"/>
        <v>1</v>
      </c>
      <c r="FA276" s="95">
        <f t="shared" si="665"/>
        <v>1</v>
      </c>
      <c r="FB276" s="95">
        <f t="shared" si="666"/>
        <v>1</v>
      </c>
      <c r="FC276" s="95">
        <f t="shared" si="667"/>
        <v>1</v>
      </c>
      <c r="FD276" s="95">
        <f t="shared" si="668"/>
        <v>1</v>
      </c>
      <c r="FE276" s="95">
        <f t="shared" si="669"/>
        <v>1</v>
      </c>
      <c r="FF276" s="95">
        <f t="shared" si="670"/>
        <v>1</v>
      </c>
      <c r="FG276" s="95">
        <f t="shared" si="671"/>
        <v>1</v>
      </c>
      <c r="FH276" s="95">
        <f t="shared" si="672"/>
        <v>1</v>
      </c>
      <c r="FI276" s="95">
        <f t="shared" si="673"/>
        <v>1</v>
      </c>
      <c r="FJ276" s="95">
        <f t="shared" si="674"/>
        <v>1</v>
      </c>
      <c r="FK276" s="95">
        <f t="shared" si="675"/>
        <v>1</v>
      </c>
      <c r="FL276" s="95">
        <f t="shared" si="676"/>
        <v>1</v>
      </c>
      <c r="FM276" s="95">
        <f t="shared" si="677"/>
        <v>1</v>
      </c>
      <c r="FN276" s="95">
        <f t="shared" si="678"/>
        <v>1</v>
      </c>
      <c r="FO276" s="95">
        <f t="shared" si="679"/>
        <v>1</v>
      </c>
      <c r="FP276" s="95">
        <f t="shared" si="680"/>
        <v>1</v>
      </c>
      <c r="FQ276" s="115">
        <f t="shared" si="681"/>
        <v>2.9692781409555518</v>
      </c>
      <c r="FR276" s="115">
        <f t="shared" si="682"/>
        <v>1.5209224965382184</v>
      </c>
      <c r="FS276" s="115">
        <f t="shared" si="683"/>
        <v>1.3289273391261298</v>
      </c>
      <c r="FT276" s="115">
        <f t="shared" si="684"/>
        <v>1.2820580976951492</v>
      </c>
      <c r="FU276" s="115">
        <f t="shared" si="685"/>
        <v>1.2661288879099339</v>
      </c>
      <c r="FV276" s="115">
        <f t="shared" si="686"/>
        <v>1.259379882158294</v>
      </c>
      <c r="FW276" s="115">
        <f t="shared" si="687"/>
        <v>1.2560360612284787</v>
      </c>
      <c r="FX276" s="115">
        <f t="shared" si="688"/>
        <v>1.2541771988860775</v>
      </c>
      <c r="FZ276" s="90">
        <f t="shared" si="712"/>
        <v>1.2541771988860775</v>
      </c>
    </row>
    <row r="277" spans="24:182" x14ac:dyDescent="0.3">
      <c r="X277" s="118">
        <f t="shared" si="713"/>
        <v>14.025517307000007</v>
      </c>
      <c r="Y277" s="118">
        <v>10</v>
      </c>
      <c r="Z277" s="40">
        <v>1.7999999999999999E-2</v>
      </c>
      <c r="AA277" s="40">
        <v>10000000</v>
      </c>
      <c r="AB277" s="40">
        <v>10000000</v>
      </c>
      <c r="AC277" s="98">
        <v>3900000</v>
      </c>
      <c r="AD277" s="42">
        <v>0.33</v>
      </c>
      <c r="AE277" s="42">
        <v>0.33</v>
      </c>
      <c r="AF277" s="41">
        <v>1.7999999999999999E-2</v>
      </c>
      <c r="AG277" s="40">
        <v>10000000</v>
      </c>
      <c r="AH277" s="40">
        <v>10000000</v>
      </c>
      <c r="AI277" s="98">
        <v>3900000</v>
      </c>
      <c r="AJ277" s="42">
        <v>0.33</v>
      </c>
      <c r="AK277" s="42">
        <v>0.33</v>
      </c>
      <c r="AL277" s="42">
        <f>AL250</f>
        <v>0.80259999999999998</v>
      </c>
      <c r="AM277" s="40">
        <v>6000</v>
      </c>
      <c r="AN277" s="40">
        <f>AN250</f>
        <v>10000</v>
      </c>
      <c r="AO277" s="40">
        <f>AO250</f>
        <v>10000</v>
      </c>
      <c r="AP277" s="42">
        <v>0.03</v>
      </c>
      <c r="AQ277" s="42">
        <v>0.03</v>
      </c>
      <c r="AR277" s="4">
        <f t="shared" si="689"/>
        <v>0.8206</v>
      </c>
      <c r="AS277" s="11">
        <f t="shared" si="690"/>
        <v>1.4025517307000006</v>
      </c>
      <c r="AT277" s="15">
        <f t="shared" si="691"/>
        <v>68010.989114577489</v>
      </c>
      <c r="AU277" s="19">
        <f t="shared" si="692"/>
        <v>0.80004601538355813</v>
      </c>
      <c r="AV277" s="13">
        <f t="shared" si="693"/>
        <v>0.5</v>
      </c>
      <c r="AW277" s="11">
        <f t="shared" si="694"/>
        <v>1</v>
      </c>
      <c r="AX277" s="11">
        <f t="shared" si="695"/>
        <v>0.8911</v>
      </c>
      <c r="AY277" s="11">
        <f t="shared" si="696"/>
        <v>201997.53114128605</v>
      </c>
      <c r="AZ277" s="11">
        <f t="shared" si="697"/>
        <v>1</v>
      </c>
      <c r="BA277" s="11">
        <f t="shared" si="698"/>
        <v>0.34752899999999998</v>
      </c>
      <c r="BB277" s="11">
        <f t="shared" si="699"/>
        <v>1.025058</v>
      </c>
      <c r="BC277" s="11">
        <f t="shared" si="700"/>
        <v>0.99909999999999999</v>
      </c>
      <c r="BD277" s="11">
        <f t="shared" si="701"/>
        <v>0.8911</v>
      </c>
      <c r="BE277" s="11">
        <f t="shared" si="702"/>
        <v>201997.53114128605</v>
      </c>
      <c r="BF277" s="11">
        <f t="shared" si="703"/>
        <v>1</v>
      </c>
      <c r="BG277" s="11">
        <f t="shared" si="704"/>
        <v>0.34752899999999998</v>
      </c>
      <c r="BH277" s="11">
        <f t="shared" si="705"/>
        <v>1.025058</v>
      </c>
      <c r="BI277" s="121">
        <f>16*X277^2/(3*BI252^2*Y277^2)</f>
        <v>10.491473905544359</v>
      </c>
      <c r="BJ277" s="121">
        <f>16*X277^2/(3*BJ252^2*Y277^2)</f>
        <v>2.6228684763860897</v>
      </c>
      <c r="BK277" s="121">
        <f>16*X277^2/(3*BK252^2*Y277^2)</f>
        <v>1.1657193228382621</v>
      </c>
      <c r="BL277" s="121">
        <f>16*X277^2/(3*BL252^2*Y277^2)</f>
        <v>0.65571711909652242</v>
      </c>
      <c r="BM277" s="121">
        <f>16*X277^2/(3*BM252^2*Y277^2)</f>
        <v>0.41965895622177429</v>
      </c>
      <c r="BN277" s="121">
        <f>16*X277^2/(3*BN252^2*Y277^2)</f>
        <v>0.29142983070956552</v>
      </c>
      <c r="BO277" s="121">
        <f>16*X277^2/(3*BO252^2*Y277^2)</f>
        <v>0.21411171235804813</v>
      </c>
      <c r="BP277" s="121">
        <f>16*X277^2/(3*BP252^2*Y277^2)</f>
        <v>0.1639292797741306</v>
      </c>
      <c r="BQ277" s="121">
        <f t="shared" si="706"/>
        <v>1.3333333333333333</v>
      </c>
      <c r="BR277" s="121">
        <f t="shared" si="706"/>
        <v>1.3333333333333333</v>
      </c>
      <c r="BS277" s="121">
        <f t="shared" si="706"/>
        <v>1.3333333333333333</v>
      </c>
      <c r="BT277" s="121">
        <f t="shared" si="706"/>
        <v>1.3333333333333333</v>
      </c>
      <c r="BU277" s="121">
        <f t="shared" si="706"/>
        <v>1.3333333333333333</v>
      </c>
      <c r="BV277" s="121">
        <f t="shared" si="706"/>
        <v>1.3333333333333333</v>
      </c>
      <c r="BW277" s="121">
        <f t="shared" si="706"/>
        <v>1.3333333333333333</v>
      </c>
      <c r="BX277" s="121">
        <f t="shared" si="706"/>
        <v>1.3333333333333333</v>
      </c>
      <c r="BY277" s="121">
        <f>(BI252^2*Y277^2)/X277^2</f>
        <v>0.50834929213471736</v>
      </c>
      <c r="BZ277" s="121">
        <f>(BJ252^2*Y277^2)/X277^2</f>
        <v>2.0333971685388694</v>
      </c>
      <c r="CA277" s="121">
        <f>(BK252^2*Y277^2)/X277^2</f>
        <v>4.575143629212457</v>
      </c>
      <c r="CB277" s="121">
        <f>(BL252^2*Y277^2)/X277^2</f>
        <v>8.1335886741554777</v>
      </c>
      <c r="CC277" s="121">
        <f>(BM252^2*Y277^2)/X277^2</f>
        <v>12.708732303367935</v>
      </c>
      <c r="CD277" s="121">
        <f>(BN252^2*Y277^2)/X277^2</f>
        <v>18.300574516849828</v>
      </c>
      <c r="CE277" s="121">
        <f>(BO252^2*Y277^2)/X277^2</f>
        <v>24.909115314601152</v>
      </c>
      <c r="CF277" s="121">
        <f>(BP252^2*Y277^2)/X277^2</f>
        <v>32.534354696621911</v>
      </c>
      <c r="CG277" s="121">
        <f t="shared" si="707"/>
        <v>2.6228684763860897</v>
      </c>
      <c r="CH277" s="121">
        <f t="shared" si="598"/>
        <v>0.65571711909652242</v>
      </c>
      <c r="CI277" s="121">
        <f t="shared" si="599"/>
        <v>0.29142983070956552</v>
      </c>
      <c r="CJ277" s="121">
        <f t="shared" si="600"/>
        <v>0.1639292797741306</v>
      </c>
      <c r="CK277" s="121">
        <f t="shared" si="601"/>
        <v>0.10491473905544357</v>
      </c>
      <c r="CL277" s="121">
        <f t="shared" si="602"/>
        <v>7.285745767739138E-2</v>
      </c>
      <c r="CM277" s="121">
        <f t="shared" si="603"/>
        <v>5.3527928089512032E-2</v>
      </c>
      <c r="CN277" s="121">
        <f t="shared" si="604"/>
        <v>4.0982319943532651E-2</v>
      </c>
      <c r="CO277" s="95">
        <f t="shared" si="605"/>
        <v>5.1483874132810037</v>
      </c>
      <c r="CP277" s="95">
        <f t="shared" si="606"/>
        <v>7.203433653124014</v>
      </c>
      <c r="CQ277" s="95">
        <f t="shared" si="607"/>
        <v>10.628510719529032</v>
      </c>
      <c r="CR277" s="95">
        <f t="shared" si="608"/>
        <v>15.423618612496057</v>
      </c>
      <c r="CS277" s="95">
        <f t="shared" si="609"/>
        <v>21.588757332025089</v>
      </c>
      <c r="CT277" s="95">
        <f t="shared" si="610"/>
        <v>29.12392687811613</v>
      </c>
      <c r="CU277" s="95">
        <f t="shared" si="611"/>
        <v>38.029127250769179</v>
      </c>
      <c r="CV277" s="95">
        <f t="shared" si="612"/>
        <v>48.304358449984221</v>
      </c>
      <c r="CW277" s="95">
        <f t="shared" si="613"/>
        <v>5.1483874132810037</v>
      </c>
      <c r="CX277" s="95">
        <f t="shared" si="614"/>
        <v>7.203433653124014</v>
      </c>
      <c r="CY277" s="95">
        <f t="shared" si="615"/>
        <v>10.628510719529032</v>
      </c>
      <c r="CZ277" s="95">
        <f t="shared" si="616"/>
        <v>15.423618612496057</v>
      </c>
      <c r="DA277" s="95">
        <f t="shared" si="617"/>
        <v>21.588757332025089</v>
      </c>
      <c r="DB277" s="95">
        <f t="shared" si="618"/>
        <v>29.12392687811613</v>
      </c>
      <c r="DC277" s="95">
        <f t="shared" si="619"/>
        <v>38.029127250769179</v>
      </c>
      <c r="DD277" s="95">
        <f t="shared" si="620"/>
        <v>48.304358449984221</v>
      </c>
      <c r="DE277" s="13">
        <f t="shared" si="708"/>
        <v>13.733311197679075</v>
      </c>
      <c r="DF277" s="13">
        <f t="shared" si="709"/>
        <v>7.3897536449249586</v>
      </c>
      <c r="DG277" s="13">
        <f t="shared" si="710"/>
        <v>8.4743509520507185</v>
      </c>
      <c r="DH277" s="13">
        <f t="shared" si="711"/>
        <v>11.522793793251999</v>
      </c>
      <c r="DI277" s="13">
        <f t="shared" si="621"/>
        <v>15.86187925958971</v>
      </c>
      <c r="DJ277" s="13">
        <f t="shared" si="622"/>
        <v>21.325492347559393</v>
      </c>
      <c r="DK277" s="13">
        <f t="shared" si="623"/>
        <v>27.856715026959201</v>
      </c>
      <c r="DL277" s="13">
        <f t="shared" si="624"/>
        <v>35.431771976396043</v>
      </c>
      <c r="DM277" s="95">
        <f t="shared" si="625"/>
        <v>13.733311197679075</v>
      </c>
      <c r="DN277" s="95">
        <f t="shared" si="626"/>
        <v>7.3897536449249586</v>
      </c>
      <c r="DO277" s="95">
        <f t="shared" si="627"/>
        <v>8.4743509520507185</v>
      </c>
      <c r="DP277" s="95">
        <f t="shared" si="628"/>
        <v>11.522793793251999</v>
      </c>
      <c r="DQ277" s="95">
        <f t="shared" si="629"/>
        <v>15.86187925958971</v>
      </c>
      <c r="DR277" s="95">
        <f t="shared" si="630"/>
        <v>21.325492347559393</v>
      </c>
      <c r="DS277" s="95">
        <f t="shared" si="631"/>
        <v>27.856715026959201</v>
      </c>
      <c r="DT277" s="95">
        <f t="shared" si="632"/>
        <v>35.431771976396043</v>
      </c>
      <c r="DU277" s="95">
        <f t="shared" si="633"/>
        <v>9.8289760480882791</v>
      </c>
      <c r="DV277" s="95">
        <f t="shared" si="634"/>
        <v>6.8895490977535001</v>
      </c>
      <c r="DW277" s="95">
        <f t="shared" si="635"/>
        <v>7.3921211211509785</v>
      </c>
      <c r="DX277" s="95">
        <f t="shared" si="636"/>
        <v>8.8046841773640985</v>
      </c>
      <c r="DY277" s="95">
        <f t="shared" si="637"/>
        <v>10.815294888071936</v>
      </c>
      <c r="DZ277" s="95">
        <f t="shared" si="638"/>
        <v>13.346980211870623</v>
      </c>
      <c r="EA277" s="95">
        <f t="shared" si="639"/>
        <v>16.373365927269468</v>
      </c>
      <c r="EB277" s="95">
        <f t="shared" si="640"/>
        <v>19.883435216043917</v>
      </c>
      <c r="EC277" s="95">
        <f t="shared" si="641"/>
        <v>9.8289760480882808</v>
      </c>
      <c r="ED277" s="95">
        <f t="shared" si="642"/>
        <v>6.8895490977535001</v>
      </c>
      <c r="EE277" s="95">
        <f t="shared" si="643"/>
        <v>7.3921211211509785</v>
      </c>
      <c r="EF277" s="95">
        <f t="shared" si="644"/>
        <v>8.8046841773640985</v>
      </c>
      <c r="EG277" s="95">
        <f t="shared" si="645"/>
        <v>10.815294888071936</v>
      </c>
      <c r="EH277" s="95">
        <f t="shared" si="646"/>
        <v>13.346980211870624</v>
      </c>
      <c r="EI277" s="95">
        <f t="shared" si="647"/>
        <v>16.373365927269472</v>
      </c>
      <c r="EJ277" s="95">
        <f t="shared" si="648"/>
        <v>19.883435216043917</v>
      </c>
      <c r="EK277" s="95">
        <f t="shared" si="649"/>
        <v>9.8289760480882808</v>
      </c>
      <c r="EL277" s="95">
        <f t="shared" si="650"/>
        <v>6.8895490977535001</v>
      </c>
      <c r="EM277" s="95">
        <f t="shared" si="651"/>
        <v>7.3921211211509785</v>
      </c>
      <c r="EN277" s="95">
        <f t="shared" si="652"/>
        <v>8.8046841773640985</v>
      </c>
      <c r="EO277" s="95">
        <f t="shared" si="653"/>
        <v>10.815294888071936</v>
      </c>
      <c r="EP277" s="95">
        <f t="shared" si="654"/>
        <v>13.346980211870624</v>
      </c>
      <c r="EQ277" s="95">
        <f t="shared" si="655"/>
        <v>16.373365927269472</v>
      </c>
      <c r="ER277" s="95">
        <f t="shared" si="656"/>
        <v>19.883435216043917</v>
      </c>
      <c r="ES277" s="95">
        <f t="shared" si="657"/>
        <v>1</v>
      </c>
      <c r="ET277" s="95">
        <f t="shared" si="658"/>
        <v>1</v>
      </c>
      <c r="EU277" s="95">
        <f t="shared" si="659"/>
        <v>1</v>
      </c>
      <c r="EV277" s="95">
        <f t="shared" si="660"/>
        <v>1</v>
      </c>
      <c r="EW277" s="95">
        <f t="shared" si="661"/>
        <v>1</v>
      </c>
      <c r="EX277" s="95">
        <f t="shared" si="662"/>
        <v>1</v>
      </c>
      <c r="EY277" s="95">
        <f t="shared" si="663"/>
        <v>1</v>
      </c>
      <c r="EZ277" s="95">
        <f t="shared" si="664"/>
        <v>1</v>
      </c>
      <c r="FA277" s="95">
        <f t="shared" si="665"/>
        <v>0.99999999999999989</v>
      </c>
      <c r="FB277" s="95">
        <f t="shared" si="666"/>
        <v>1</v>
      </c>
      <c r="FC277" s="95">
        <f t="shared" si="667"/>
        <v>1</v>
      </c>
      <c r="FD277" s="95">
        <f t="shared" si="668"/>
        <v>1</v>
      </c>
      <c r="FE277" s="95">
        <f t="shared" si="669"/>
        <v>1</v>
      </c>
      <c r="FF277" s="95">
        <f t="shared" si="670"/>
        <v>1</v>
      </c>
      <c r="FG277" s="95">
        <f t="shared" si="671"/>
        <v>0.99999999999999989</v>
      </c>
      <c r="FH277" s="95">
        <f t="shared" si="672"/>
        <v>1</v>
      </c>
      <c r="FI277" s="95">
        <f t="shared" si="673"/>
        <v>1</v>
      </c>
      <c r="FJ277" s="95">
        <f t="shared" si="674"/>
        <v>1</v>
      </c>
      <c r="FK277" s="95">
        <f t="shared" si="675"/>
        <v>1</v>
      </c>
      <c r="FL277" s="95">
        <f t="shared" si="676"/>
        <v>1</v>
      </c>
      <c r="FM277" s="95">
        <f t="shared" si="677"/>
        <v>1</v>
      </c>
      <c r="FN277" s="95">
        <f t="shared" si="678"/>
        <v>1</v>
      </c>
      <c r="FO277" s="95">
        <f t="shared" si="679"/>
        <v>1</v>
      </c>
      <c r="FP277" s="95">
        <f t="shared" si="680"/>
        <v>1</v>
      </c>
      <c r="FQ277" s="115">
        <f t="shared" si="681"/>
        <v>3.2716761505806087</v>
      </c>
      <c r="FR277" s="115">
        <f t="shared" si="682"/>
        <v>1.5797221037694122</v>
      </c>
      <c r="FS277" s="115">
        <f t="shared" si="683"/>
        <v>1.3474443773314262</v>
      </c>
      <c r="FT277" s="115">
        <f t="shared" si="684"/>
        <v>1.2896069390236009</v>
      </c>
      <c r="FU277" s="115">
        <f t="shared" si="685"/>
        <v>1.269819247632648</v>
      </c>
      <c r="FV277" s="115">
        <f t="shared" si="686"/>
        <v>1.2614416979439627</v>
      </c>
      <c r="FW277" s="115">
        <f t="shared" si="687"/>
        <v>1.2573092884251871</v>
      </c>
      <c r="FX277" s="115">
        <f t="shared" si="688"/>
        <v>1.2550257490436914</v>
      </c>
      <c r="FZ277" s="90">
        <f t="shared" si="712"/>
        <v>1.2550257490436914</v>
      </c>
    </row>
    <row r="278" spans="24:182" x14ac:dyDescent="0.3">
      <c r="X278" s="118">
        <f t="shared" si="713"/>
        <v>15.007303518490009</v>
      </c>
      <c r="Y278" s="118">
        <v>10</v>
      </c>
      <c r="Z278" s="40">
        <v>1.7999999999999999E-2</v>
      </c>
      <c r="AA278" s="40">
        <v>10000000</v>
      </c>
      <c r="AB278" s="40">
        <v>10000000</v>
      </c>
      <c r="AC278" s="98">
        <v>3900000</v>
      </c>
      <c r="AD278" s="42">
        <v>0.33</v>
      </c>
      <c r="AE278" s="42">
        <v>0.33</v>
      </c>
      <c r="AF278" s="41">
        <v>1.7999999999999999E-2</v>
      </c>
      <c r="AG278" s="40">
        <v>10000000</v>
      </c>
      <c r="AH278" s="40">
        <v>10000000</v>
      </c>
      <c r="AI278" s="98">
        <v>3900000</v>
      </c>
      <c r="AJ278" s="42">
        <v>0.33</v>
      </c>
      <c r="AK278" s="42">
        <v>0.33</v>
      </c>
      <c r="AL278" s="42">
        <f>AL250</f>
        <v>0.80259999999999998</v>
      </c>
      <c r="AM278" s="40">
        <v>6000</v>
      </c>
      <c r="AN278" s="40">
        <f>AN250</f>
        <v>10000</v>
      </c>
      <c r="AO278" s="40">
        <f>AO250</f>
        <v>10000</v>
      </c>
      <c r="AP278" s="42">
        <v>0.03</v>
      </c>
      <c r="AQ278" s="42">
        <v>0.03</v>
      </c>
      <c r="AR278" s="4">
        <f t="shared" si="689"/>
        <v>0.8206</v>
      </c>
      <c r="AS278" s="11">
        <f t="shared" si="690"/>
        <v>1.5007303518490009</v>
      </c>
      <c r="AT278" s="15">
        <f t="shared" si="691"/>
        <v>68010.989114577489</v>
      </c>
      <c r="AU278" s="19">
        <f t="shared" si="692"/>
        <v>0.80004601538355813</v>
      </c>
      <c r="AV278" s="13">
        <f t="shared" si="693"/>
        <v>0.5</v>
      </c>
      <c r="AW278" s="11">
        <f t="shared" si="694"/>
        <v>1</v>
      </c>
      <c r="AX278" s="11">
        <f t="shared" si="695"/>
        <v>0.8911</v>
      </c>
      <c r="AY278" s="11">
        <f t="shared" si="696"/>
        <v>201997.53114128605</v>
      </c>
      <c r="AZ278" s="11">
        <f t="shared" si="697"/>
        <v>1</v>
      </c>
      <c r="BA278" s="11">
        <f t="shared" si="698"/>
        <v>0.34752899999999998</v>
      </c>
      <c r="BB278" s="11">
        <f t="shared" si="699"/>
        <v>1.025058</v>
      </c>
      <c r="BC278" s="11">
        <f t="shared" si="700"/>
        <v>0.99909999999999999</v>
      </c>
      <c r="BD278" s="11">
        <f t="shared" si="701"/>
        <v>0.8911</v>
      </c>
      <c r="BE278" s="11">
        <f t="shared" si="702"/>
        <v>201997.53114128605</v>
      </c>
      <c r="BF278" s="11">
        <f t="shared" si="703"/>
        <v>1</v>
      </c>
      <c r="BG278" s="11">
        <f t="shared" si="704"/>
        <v>0.34752899999999998</v>
      </c>
      <c r="BH278" s="11">
        <f t="shared" si="705"/>
        <v>1.025058</v>
      </c>
      <c r="BI278" s="121">
        <f>16*X278^2/(3*BI252^2*Y278^2)</f>
        <v>12.011688474457738</v>
      </c>
      <c r="BJ278" s="121">
        <f>16*X278^2/(3*BJ252^2*Y278^2)</f>
        <v>3.0029221186144346</v>
      </c>
      <c r="BK278" s="121">
        <f>16*X278^2/(3*BK252^2*Y278^2)</f>
        <v>1.3346320527175266</v>
      </c>
      <c r="BL278" s="121">
        <f>16*X278^2/(3*BL252^2*Y278^2)</f>
        <v>0.75073052965360865</v>
      </c>
      <c r="BM278" s="121">
        <f>16*X278^2/(3*BM252^2*Y278^2)</f>
        <v>0.48046753897830957</v>
      </c>
      <c r="BN278" s="121">
        <f>16*X278^2/(3*BN252^2*Y278^2)</f>
        <v>0.33365801317938165</v>
      </c>
      <c r="BO278" s="121">
        <f>16*X278^2/(3*BO252^2*Y278^2)</f>
        <v>0.24513649947872937</v>
      </c>
      <c r="BP278" s="121">
        <f>16*X278^2/(3*BP252^2*Y278^2)</f>
        <v>0.18768263241340216</v>
      </c>
      <c r="BQ278" s="121">
        <f t="shared" si="706"/>
        <v>1.3333333333333333</v>
      </c>
      <c r="BR278" s="121">
        <f t="shared" si="706"/>
        <v>1.3333333333333333</v>
      </c>
      <c r="BS278" s="121">
        <f t="shared" si="706"/>
        <v>1.3333333333333333</v>
      </c>
      <c r="BT278" s="121">
        <f t="shared" si="706"/>
        <v>1.3333333333333333</v>
      </c>
      <c r="BU278" s="121">
        <f t="shared" si="706"/>
        <v>1.3333333333333333</v>
      </c>
      <c r="BV278" s="121">
        <f t="shared" si="706"/>
        <v>1.3333333333333333</v>
      </c>
      <c r="BW278" s="121">
        <f t="shared" si="706"/>
        <v>1.3333333333333333</v>
      </c>
      <c r="BX278" s="121">
        <f t="shared" si="706"/>
        <v>1.3333333333333333</v>
      </c>
      <c r="BY278" s="121">
        <f>(BI252^2*Y278^2)/X278^2</f>
        <v>0.44401195924073478</v>
      </c>
      <c r="BZ278" s="121">
        <f>(BJ252^2*Y278^2)/X278^2</f>
        <v>1.7760478369629391</v>
      </c>
      <c r="CA278" s="121">
        <f>(BK252^2*Y278^2)/X278^2</f>
        <v>3.9961076331666132</v>
      </c>
      <c r="CB278" s="121">
        <f>(BL252^2*Y278^2)/X278^2</f>
        <v>7.1041913478517564</v>
      </c>
      <c r="CC278" s="121">
        <f>(BM252^2*Y278^2)/X278^2</f>
        <v>11.100298981018369</v>
      </c>
      <c r="CD278" s="121">
        <f>(BN252^2*Y278^2)/X278^2</f>
        <v>15.984430532666453</v>
      </c>
      <c r="CE278" s="121">
        <f>(BO252^2*Y278^2)/X278^2</f>
        <v>21.756586002796006</v>
      </c>
      <c r="CF278" s="121">
        <f>(BP252^2*Y278^2)/X278^2</f>
        <v>28.416765391407026</v>
      </c>
      <c r="CG278" s="121">
        <f t="shared" si="707"/>
        <v>3.0029221186144346</v>
      </c>
      <c r="CH278" s="121">
        <f t="shared" si="598"/>
        <v>0.75073052965360865</v>
      </c>
      <c r="CI278" s="121">
        <f t="shared" si="599"/>
        <v>0.33365801317938165</v>
      </c>
      <c r="CJ278" s="121">
        <f t="shared" si="600"/>
        <v>0.18768263241340216</v>
      </c>
      <c r="CK278" s="121">
        <f t="shared" si="601"/>
        <v>0.12011688474457739</v>
      </c>
      <c r="CL278" s="121">
        <f t="shared" si="602"/>
        <v>8.3414503294845413E-2</v>
      </c>
      <c r="CM278" s="121">
        <f t="shared" si="603"/>
        <v>6.1284124869682342E-2</v>
      </c>
      <c r="CN278" s="121">
        <f t="shared" si="604"/>
        <v>4.692065810335054E-2</v>
      </c>
      <c r="CO278" s="95">
        <f t="shared" si="605"/>
        <v>5.061690991423708</v>
      </c>
      <c r="CP278" s="95">
        <f t="shared" si="606"/>
        <v>6.8566479656948323</v>
      </c>
      <c r="CQ278" s="95">
        <f t="shared" si="607"/>
        <v>9.8482429228133732</v>
      </c>
      <c r="CR278" s="95">
        <f t="shared" si="608"/>
        <v>14.03647586277933</v>
      </c>
      <c r="CS278" s="95">
        <f t="shared" si="609"/>
        <v>19.421346785592704</v>
      </c>
      <c r="CT278" s="95">
        <f t="shared" si="610"/>
        <v>26.002855691253494</v>
      </c>
      <c r="CU278" s="95">
        <f t="shared" si="611"/>
        <v>33.781002579761697</v>
      </c>
      <c r="CV278" s="95">
        <f t="shared" si="612"/>
        <v>42.755787451117314</v>
      </c>
      <c r="CW278" s="95">
        <f t="shared" si="613"/>
        <v>5.061690991423708</v>
      </c>
      <c r="CX278" s="95">
        <f t="shared" si="614"/>
        <v>6.8566479656948323</v>
      </c>
      <c r="CY278" s="95">
        <f t="shared" si="615"/>
        <v>9.8482429228133732</v>
      </c>
      <c r="CZ278" s="95">
        <f t="shared" si="616"/>
        <v>14.03647586277933</v>
      </c>
      <c r="DA278" s="95">
        <f t="shared" si="617"/>
        <v>19.421346785592704</v>
      </c>
      <c r="DB278" s="95">
        <f t="shared" si="618"/>
        <v>26.002855691253494</v>
      </c>
      <c r="DC278" s="95">
        <f t="shared" si="619"/>
        <v>33.781002579761697</v>
      </c>
      <c r="DD278" s="95">
        <f t="shared" si="620"/>
        <v>42.755787451117314</v>
      </c>
      <c r="DE278" s="13">
        <f t="shared" si="708"/>
        <v>15.189188433698472</v>
      </c>
      <c r="DF278" s="13">
        <f t="shared" si="709"/>
        <v>7.5124579555773741</v>
      </c>
      <c r="DG278" s="13">
        <f t="shared" si="710"/>
        <v>8.0642276858841395</v>
      </c>
      <c r="DH278" s="13">
        <f t="shared" si="711"/>
        <v>10.588409877505365</v>
      </c>
      <c r="DI278" s="13">
        <f t="shared" si="621"/>
        <v>14.314254519996679</v>
      </c>
      <c r="DJ278" s="13">
        <f t="shared" si="622"/>
        <v>19.051576545845833</v>
      </c>
      <c r="DK278" s="13">
        <f t="shared" si="623"/>
        <v>24.735210502274736</v>
      </c>
      <c r="DL278" s="13">
        <f t="shared" si="624"/>
        <v>31.337936023820429</v>
      </c>
      <c r="DM278" s="95">
        <f t="shared" si="625"/>
        <v>15.189188433698472</v>
      </c>
      <c r="DN278" s="95">
        <f t="shared" si="626"/>
        <v>7.5124579555773741</v>
      </c>
      <c r="DO278" s="95">
        <f t="shared" si="627"/>
        <v>8.0642276858841395</v>
      </c>
      <c r="DP278" s="95">
        <f t="shared" si="628"/>
        <v>10.588409877505365</v>
      </c>
      <c r="DQ278" s="95">
        <f t="shared" si="629"/>
        <v>14.314254519996679</v>
      </c>
      <c r="DR278" s="95">
        <f t="shared" si="630"/>
        <v>19.051576545845833</v>
      </c>
      <c r="DS278" s="95">
        <f t="shared" si="631"/>
        <v>24.735210502274736</v>
      </c>
      <c r="DT278" s="95">
        <f t="shared" si="632"/>
        <v>31.337936023820429</v>
      </c>
      <c r="DU278" s="95">
        <f t="shared" si="633"/>
        <v>10.503588794697059</v>
      </c>
      <c r="DV278" s="95">
        <f t="shared" si="634"/>
        <v>6.9464068395891321</v>
      </c>
      <c r="DW278" s="95">
        <f t="shared" si="635"/>
        <v>7.2020814830608391</v>
      </c>
      <c r="DX278" s="95">
        <f t="shared" si="636"/>
        <v>8.3717168335567482</v>
      </c>
      <c r="DY278" s="95">
        <f t="shared" si="637"/>
        <v>10.098168917237231</v>
      </c>
      <c r="DZ278" s="95">
        <f t="shared" si="638"/>
        <v>12.293311298999008</v>
      </c>
      <c r="EA278" s="95">
        <f t="shared" si="639"/>
        <v>14.926948132657381</v>
      </c>
      <c r="EB278" s="95">
        <f t="shared" si="640"/>
        <v>17.986466263027051</v>
      </c>
      <c r="EC278" s="95">
        <f t="shared" si="641"/>
        <v>10.503588794697061</v>
      </c>
      <c r="ED278" s="95">
        <f t="shared" si="642"/>
        <v>6.9464068395891312</v>
      </c>
      <c r="EE278" s="95">
        <f t="shared" si="643"/>
        <v>7.2020814830608391</v>
      </c>
      <c r="EF278" s="95">
        <f t="shared" si="644"/>
        <v>8.3717168335567482</v>
      </c>
      <c r="EG278" s="95">
        <f t="shared" si="645"/>
        <v>10.098168917237233</v>
      </c>
      <c r="EH278" s="95">
        <f t="shared" si="646"/>
        <v>12.293311298999008</v>
      </c>
      <c r="EI278" s="95">
        <f t="shared" si="647"/>
        <v>14.926948132657381</v>
      </c>
      <c r="EJ278" s="95">
        <f t="shared" si="648"/>
        <v>17.986466263027051</v>
      </c>
      <c r="EK278" s="95">
        <f t="shared" si="649"/>
        <v>10.503588794697061</v>
      </c>
      <c r="EL278" s="95">
        <f t="shared" si="650"/>
        <v>6.9464068395891312</v>
      </c>
      <c r="EM278" s="95">
        <f t="shared" si="651"/>
        <v>7.2020814830608391</v>
      </c>
      <c r="EN278" s="95">
        <f t="shared" si="652"/>
        <v>8.3717168335567482</v>
      </c>
      <c r="EO278" s="95">
        <f t="shared" si="653"/>
        <v>10.098168917237233</v>
      </c>
      <c r="EP278" s="95">
        <f t="shared" si="654"/>
        <v>12.293311298999008</v>
      </c>
      <c r="EQ278" s="95">
        <f t="shared" si="655"/>
        <v>14.926948132657381</v>
      </c>
      <c r="ER278" s="95">
        <f t="shared" si="656"/>
        <v>17.986466263027051</v>
      </c>
      <c r="ES278" s="95">
        <f t="shared" si="657"/>
        <v>1</v>
      </c>
      <c r="ET278" s="95">
        <f t="shared" si="658"/>
        <v>1</v>
      </c>
      <c r="EU278" s="95">
        <f t="shared" si="659"/>
        <v>1</v>
      </c>
      <c r="EV278" s="95">
        <f t="shared" si="660"/>
        <v>1</v>
      </c>
      <c r="EW278" s="95">
        <f t="shared" si="661"/>
        <v>1</v>
      </c>
      <c r="EX278" s="95">
        <f t="shared" si="662"/>
        <v>1</v>
      </c>
      <c r="EY278" s="95">
        <f t="shared" si="663"/>
        <v>1</v>
      </c>
      <c r="EZ278" s="95">
        <f t="shared" si="664"/>
        <v>1</v>
      </c>
      <c r="FA278" s="95">
        <f t="shared" si="665"/>
        <v>0.99999999999999989</v>
      </c>
      <c r="FB278" s="95">
        <f t="shared" si="666"/>
        <v>1</v>
      </c>
      <c r="FC278" s="95">
        <f t="shared" si="667"/>
        <v>1</v>
      </c>
      <c r="FD278" s="95">
        <f t="shared" si="668"/>
        <v>1</v>
      </c>
      <c r="FE278" s="95">
        <f t="shared" si="669"/>
        <v>0.99999999999999989</v>
      </c>
      <c r="FF278" s="95">
        <f t="shared" si="670"/>
        <v>1</v>
      </c>
      <c r="FG278" s="95">
        <f t="shared" si="671"/>
        <v>1</v>
      </c>
      <c r="FH278" s="95">
        <f t="shared" si="672"/>
        <v>1</v>
      </c>
      <c r="FI278" s="95">
        <f t="shared" si="673"/>
        <v>1</v>
      </c>
      <c r="FJ278" s="95">
        <f t="shared" si="674"/>
        <v>1</v>
      </c>
      <c r="FK278" s="95">
        <f t="shared" si="675"/>
        <v>1</v>
      </c>
      <c r="FL278" s="95">
        <f t="shared" si="676"/>
        <v>1</v>
      </c>
      <c r="FM278" s="95">
        <f t="shared" si="677"/>
        <v>1</v>
      </c>
      <c r="FN278" s="95">
        <f t="shared" si="678"/>
        <v>1</v>
      </c>
      <c r="FO278" s="95">
        <f t="shared" si="679"/>
        <v>1</v>
      </c>
      <c r="FP278" s="95">
        <f t="shared" si="680"/>
        <v>1</v>
      </c>
      <c r="FQ278" s="115">
        <f t="shared" si="681"/>
        <v>3.6209363392117773</v>
      </c>
      <c r="FR278" s="115">
        <f t="shared" si="682"/>
        <v>1.6499335837230082</v>
      </c>
      <c r="FS278" s="115">
        <f t="shared" si="683"/>
        <v>1.3701322002363243</v>
      </c>
      <c r="FT278" s="115">
        <f t="shared" si="684"/>
        <v>1.298965062513963</v>
      </c>
      <c r="FU278" s="115">
        <f t="shared" si="685"/>
        <v>1.2744058930133879</v>
      </c>
      <c r="FV278" s="115">
        <f t="shared" si="686"/>
        <v>1.2639979909748815</v>
      </c>
      <c r="FW278" s="115">
        <f t="shared" si="687"/>
        <v>1.2588800747999591</v>
      </c>
      <c r="FX278" s="115">
        <f t="shared" si="688"/>
        <v>1.2560663755584045</v>
      </c>
      <c r="FZ278" s="90">
        <f t="shared" si="712"/>
        <v>1.2560663755584045</v>
      </c>
    </row>
    <row r="279" spans="24:182" x14ac:dyDescent="0.3">
      <c r="X279" s="118">
        <f t="shared" si="713"/>
        <v>16.057814764784311</v>
      </c>
      <c r="Y279" s="118">
        <v>10</v>
      </c>
      <c r="Z279" s="40">
        <v>1.7999999999999999E-2</v>
      </c>
      <c r="AA279" s="40">
        <v>10000000</v>
      </c>
      <c r="AB279" s="40">
        <v>10000000</v>
      </c>
      <c r="AC279" s="98">
        <v>3900000</v>
      </c>
      <c r="AD279" s="42">
        <v>0.33</v>
      </c>
      <c r="AE279" s="42">
        <v>0.33</v>
      </c>
      <c r="AF279" s="41">
        <v>1.7999999999999999E-2</v>
      </c>
      <c r="AG279" s="40">
        <v>10000000</v>
      </c>
      <c r="AH279" s="40">
        <v>10000000</v>
      </c>
      <c r="AI279" s="98">
        <v>3900000</v>
      </c>
      <c r="AJ279" s="42">
        <v>0.33</v>
      </c>
      <c r="AK279" s="42">
        <v>0.33</v>
      </c>
      <c r="AL279" s="42">
        <f>AL250</f>
        <v>0.80259999999999998</v>
      </c>
      <c r="AM279" s="40">
        <v>6000</v>
      </c>
      <c r="AN279" s="40">
        <f>AN250</f>
        <v>10000</v>
      </c>
      <c r="AO279" s="40">
        <f>AO250</f>
        <v>10000</v>
      </c>
      <c r="AP279" s="42">
        <v>0.03</v>
      </c>
      <c r="AQ279" s="42">
        <v>0.03</v>
      </c>
      <c r="AR279" s="4">
        <f t="shared" si="689"/>
        <v>0.8206</v>
      </c>
      <c r="AS279" s="11">
        <f t="shared" si="690"/>
        <v>1.6057814764784311</v>
      </c>
      <c r="AT279" s="15">
        <f t="shared" si="691"/>
        <v>68010.989114577489</v>
      </c>
      <c r="AU279" s="19">
        <f t="shared" si="692"/>
        <v>0.80004601538355813</v>
      </c>
      <c r="AV279" s="13">
        <f t="shared" si="693"/>
        <v>0.5</v>
      </c>
      <c r="AW279" s="11">
        <f t="shared" si="694"/>
        <v>1</v>
      </c>
      <c r="AX279" s="11">
        <f t="shared" si="695"/>
        <v>0.8911</v>
      </c>
      <c r="AY279" s="11">
        <f t="shared" si="696"/>
        <v>201997.53114128605</v>
      </c>
      <c r="AZ279" s="11">
        <f t="shared" si="697"/>
        <v>1</v>
      </c>
      <c r="BA279" s="11">
        <f t="shared" si="698"/>
        <v>0.34752899999999998</v>
      </c>
      <c r="BB279" s="11">
        <f t="shared" si="699"/>
        <v>1.025058</v>
      </c>
      <c r="BC279" s="11">
        <f t="shared" si="700"/>
        <v>0.99909999999999999</v>
      </c>
      <c r="BD279" s="11">
        <f t="shared" si="701"/>
        <v>0.8911</v>
      </c>
      <c r="BE279" s="11">
        <f t="shared" si="702"/>
        <v>201997.53114128605</v>
      </c>
      <c r="BF279" s="11">
        <f t="shared" si="703"/>
        <v>1</v>
      </c>
      <c r="BG279" s="11">
        <f t="shared" si="704"/>
        <v>0.34752899999999998</v>
      </c>
      <c r="BH279" s="11">
        <f t="shared" si="705"/>
        <v>1.025058</v>
      </c>
      <c r="BI279" s="121">
        <f>16*X279^2/(3*BI252^2*Y279^2)</f>
        <v>13.752182134406667</v>
      </c>
      <c r="BJ279" s="121">
        <f>16*X279^2/(3*BJ252^2*Y279^2)</f>
        <v>3.4380455336016666</v>
      </c>
      <c r="BK279" s="121">
        <f>16*X279^2/(3*BK252^2*Y279^2)</f>
        <v>1.5280202371562963</v>
      </c>
      <c r="BL279" s="121">
        <f>16*X279^2/(3*BL252^2*Y279^2)</f>
        <v>0.85951138340041666</v>
      </c>
      <c r="BM279" s="121">
        <f>16*X279^2/(3*BM252^2*Y279^2)</f>
        <v>0.55008728537626661</v>
      </c>
      <c r="BN279" s="121">
        <f>16*X279^2/(3*BN252^2*Y279^2)</f>
        <v>0.38200505928907408</v>
      </c>
      <c r="BO279" s="121">
        <f>16*X279^2/(3*BO252^2*Y279^2)</f>
        <v>0.28065677825319729</v>
      </c>
      <c r="BP279" s="121">
        <f>16*X279^2/(3*BP252^2*Y279^2)</f>
        <v>0.21487784585010417</v>
      </c>
      <c r="BQ279" s="121">
        <f t="shared" si="706"/>
        <v>1.3333333333333333</v>
      </c>
      <c r="BR279" s="121">
        <f t="shared" si="706"/>
        <v>1.3333333333333333</v>
      </c>
      <c r="BS279" s="121">
        <f t="shared" si="706"/>
        <v>1.3333333333333333</v>
      </c>
      <c r="BT279" s="121">
        <f t="shared" si="706"/>
        <v>1.3333333333333333</v>
      </c>
      <c r="BU279" s="121">
        <f t="shared" si="706"/>
        <v>1.3333333333333333</v>
      </c>
      <c r="BV279" s="121">
        <f t="shared" si="706"/>
        <v>1.3333333333333333</v>
      </c>
      <c r="BW279" s="121">
        <f t="shared" si="706"/>
        <v>1.3333333333333333</v>
      </c>
      <c r="BX279" s="121">
        <f t="shared" si="706"/>
        <v>1.3333333333333333</v>
      </c>
      <c r="BY279" s="121">
        <f>(BI252^2*Y279^2)/X279^2</f>
        <v>0.38781724101732445</v>
      </c>
      <c r="BZ279" s="121">
        <f>(BJ252^2*Y279^2)/X279^2</f>
        <v>1.5512689640692978</v>
      </c>
      <c r="CA279" s="121">
        <f>(BK252^2*Y279^2)/X279^2</f>
        <v>3.49035516915592</v>
      </c>
      <c r="CB279" s="121">
        <f>(BL252^2*Y279^2)/X279^2</f>
        <v>6.2050758562771913</v>
      </c>
      <c r="CC279" s="121">
        <f>(BM252^2*Y279^2)/X279^2</f>
        <v>9.6954310254331109</v>
      </c>
      <c r="CD279" s="121">
        <f>(BN252^2*Y279^2)/X279^2</f>
        <v>13.96142067662368</v>
      </c>
      <c r="CE279" s="121">
        <f>(BO252^2*Y279^2)/X279^2</f>
        <v>19.003044809848898</v>
      </c>
      <c r="CF279" s="121">
        <f>(BP252^2*Y279^2)/X279^2</f>
        <v>24.820303425108765</v>
      </c>
      <c r="CG279" s="121">
        <f t="shared" si="707"/>
        <v>3.4380455336016666</v>
      </c>
      <c r="CH279" s="121">
        <f t="shared" si="598"/>
        <v>0.85951138340041666</v>
      </c>
      <c r="CI279" s="121">
        <f t="shared" si="599"/>
        <v>0.38200505928907408</v>
      </c>
      <c r="CJ279" s="121">
        <f t="shared" si="600"/>
        <v>0.21487784585010417</v>
      </c>
      <c r="CK279" s="121">
        <f t="shared" si="601"/>
        <v>0.13752182134406665</v>
      </c>
      <c r="CL279" s="121">
        <f t="shared" si="602"/>
        <v>9.550126482226852E-2</v>
      </c>
      <c r="CM279" s="121">
        <f t="shared" si="603"/>
        <v>7.0164194563299323E-2</v>
      </c>
      <c r="CN279" s="121">
        <f t="shared" si="604"/>
        <v>5.3719461462526041E-2</v>
      </c>
      <c r="CO279" s="95">
        <f t="shared" si="605"/>
        <v>4.9859669789708336</v>
      </c>
      <c r="CP279" s="95">
        <f t="shared" si="606"/>
        <v>6.5537519158833364</v>
      </c>
      <c r="CQ279" s="95">
        <f t="shared" si="607"/>
        <v>9.1667268107375079</v>
      </c>
      <c r="CR279" s="95">
        <f t="shared" si="608"/>
        <v>12.824891663533347</v>
      </c>
      <c r="CS279" s="95">
        <f t="shared" si="609"/>
        <v>17.528246474270855</v>
      </c>
      <c r="CT279" s="95">
        <f t="shared" si="610"/>
        <v>23.276791242950033</v>
      </c>
      <c r="CU279" s="95">
        <f t="shared" si="611"/>
        <v>30.070525969570873</v>
      </c>
      <c r="CV279" s="95">
        <f t="shared" si="612"/>
        <v>37.909450654133387</v>
      </c>
      <c r="CW279" s="95">
        <f t="shared" si="613"/>
        <v>4.9859669789708336</v>
      </c>
      <c r="CX279" s="95">
        <f t="shared" si="614"/>
        <v>6.5537519158833364</v>
      </c>
      <c r="CY279" s="95">
        <f t="shared" si="615"/>
        <v>9.1667268107375079</v>
      </c>
      <c r="CZ279" s="95">
        <f t="shared" si="616"/>
        <v>12.824891663533347</v>
      </c>
      <c r="DA279" s="95">
        <f t="shared" si="617"/>
        <v>17.528246474270855</v>
      </c>
      <c r="DB279" s="95">
        <f t="shared" si="618"/>
        <v>23.276791242950033</v>
      </c>
      <c r="DC279" s="95">
        <f t="shared" si="619"/>
        <v>30.070525969570873</v>
      </c>
      <c r="DD279" s="95">
        <f t="shared" si="620"/>
        <v>37.909450654133387</v>
      </c>
      <c r="DE279" s="13">
        <f t="shared" si="708"/>
        <v>16.873487375423991</v>
      </c>
      <c r="DF279" s="13">
        <f t="shared" si="709"/>
        <v>7.7228024976709637</v>
      </c>
      <c r="DG279" s="13">
        <f t="shared" si="710"/>
        <v>7.751863406312216</v>
      </c>
      <c r="DH279" s="13">
        <f t="shared" si="711"/>
        <v>9.7980752396776083</v>
      </c>
      <c r="DI279" s="13">
        <f t="shared" si="621"/>
        <v>12.979006310809378</v>
      </c>
      <c r="DJ279" s="13">
        <f t="shared" si="622"/>
        <v>17.076913735912754</v>
      </c>
      <c r="DK279" s="13">
        <f t="shared" si="623"/>
        <v>22.017189588102095</v>
      </c>
      <c r="DL279" s="13">
        <f t="shared" si="624"/>
        <v>27.76866927095887</v>
      </c>
      <c r="DM279" s="95">
        <f t="shared" si="625"/>
        <v>16.873487375423991</v>
      </c>
      <c r="DN279" s="95">
        <f t="shared" si="626"/>
        <v>7.7228024976709637</v>
      </c>
      <c r="DO279" s="95">
        <f t="shared" si="627"/>
        <v>7.751863406312216</v>
      </c>
      <c r="DP279" s="95">
        <f t="shared" si="628"/>
        <v>9.7980752396776083</v>
      </c>
      <c r="DQ279" s="95">
        <f t="shared" si="629"/>
        <v>12.979006310809378</v>
      </c>
      <c r="DR279" s="95">
        <f t="shared" si="630"/>
        <v>17.076913735912754</v>
      </c>
      <c r="DS279" s="95">
        <f t="shared" si="631"/>
        <v>22.017189588102095</v>
      </c>
      <c r="DT279" s="95">
        <f t="shared" si="632"/>
        <v>27.76866927095887</v>
      </c>
      <c r="DU279" s="95">
        <f t="shared" si="633"/>
        <v>11.284045763922299</v>
      </c>
      <c r="DV279" s="95">
        <f t="shared" si="634"/>
        <v>7.0438746107481229</v>
      </c>
      <c r="DW279" s="95">
        <f t="shared" si="635"/>
        <v>7.0573406221070378</v>
      </c>
      <c r="DX279" s="95">
        <f t="shared" si="636"/>
        <v>8.0054978917572264</v>
      </c>
      <c r="DY279" s="95">
        <f t="shared" si="637"/>
        <v>9.479452284049696</v>
      </c>
      <c r="DZ279" s="95">
        <f t="shared" si="638"/>
        <v>11.378307843434698</v>
      </c>
      <c r="EA279" s="95">
        <f t="shared" si="639"/>
        <v>13.667493345615377</v>
      </c>
      <c r="EB279" s="95">
        <f t="shared" si="640"/>
        <v>16.332567989220085</v>
      </c>
      <c r="EC279" s="95">
        <f t="shared" si="641"/>
        <v>11.284045763922299</v>
      </c>
      <c r="ED279" s="95">
        <f t="shared" si="642"/>
        <v>7.0438746107481229</v>
      </c>
      <c r="EE279" s="95">
        <f t="shared" si="643"/>
        <v>7.0573406221070378</v>
      </c>
      <c r="EF279" s="95">
        <f t="shared" si="644"/>
        <v>8.0054978917572264</v>
      </c>
      <c r="EG279" s="95">
        <f t="shared" si="645"/>
        <v>9.479452284049696</v>
      </c>
      <c r="EH279" s="95">
        <f t="shared" si="646"/>
        <v>11.378307843434698</v>
      </c>
      <c r="EI279" s="95">
        <f t="shared" si="647"/>
        <v>13.667493345615377</v>
      </c>
      <c r="EJ279" s="95">
        <f t="shared" si="648"/>
        <v>16.332567989220088</v>
      </c>
      <c r="EK279" s="95">
        <f t="shared" si="649"/>
        <v>11.284045763922299</v>
      </c>
      <c r="EL279" s="95">
        <f t="shared" si="650"/>
        <v>7.0438746107481229</v>
      </c>
      <c r="EM279" s="95">
        <f t="shared" si="651"/>
        <v>7.0573406221070378</v>
      </c>
      <c r="EN279" s="95">
        <f t="shared" si="652"/>
        <v>8.0054978917572264</v>
      </c>
      <c r="EO279" s="95">
        <f t="shared" si="653"/>
        <v>9.479452284049696</v>
      </c>
      <c r="EP279" s="95">
        <f t="shared" si="654"/>
        <v>11.378307843434698</v>
      </c>
      <c r="EQ279" s="95">
        <f t="shared" si="655"/>
        <v>13.667493345615377</v>
      </c>
      <c r="ER279" s="95">
        <f t="shared" si="656"/>
        <v>16.332567989220088</v>
      </c>
      <c r="ES279" s="95">
        <f t="shared" si="657"/>
        <v>1</v>
      </c>
      <c r="ET279" s="95">
        <f t="shared" si="658"/>
        <v>1</v>
      </c>
      <c r="EU279" s="95">
        <f t="shared" si="659"/>
        <v>1</v>
      </c>
      <c r="EV279" s="95">
        <f t="shared" si="660"/>
        <v>1</v>
      </c>
      <c r="EW279" s="95">
        <f t="shared" si="661"/>
        <v>1</v>
      </c>
      <c r="EX279" s="95">
        <f t="shared" si="662"/>
        <v>1</v>
      </c>
      <c r="EY279" s="95">
        <f t="shared" si="663"/>
        <v>1</v>
      </c>
      <c r="EZ279" s="95">
        <f t="shared" si="664"/>
        <v>1</v>
      </c>
      <c r="FA279" s="95">
        <f t="shared" si="665"/>
        <v>1</v>
      </c>
      <c r="FB279" s="95">
        <f t="shared" si="666"/>
        <v>1</v>
      </c>
      <c r="FC279" s="95">
        <f t="shared" si="667"/>
        <v>1</v>
      </c>
      <c r="FD279" s="95">
        <f t="shared" si="668"/>
        <v>1</v>
      </c>
      <c r="FE279" s="95">
        <f t="shared" si="669"/>
        <v>1</v>
      </c>
      <c r="FF279" s="95">
        <f t="shared" si="670"/>
        <v>1</v>
      </c>
      <c r="FG279" s="95">
        <f t="shared" si="671"/>
        <v>1</v>
      </c>
      <c r="FH279" s="95">
        <f t="shared" si="672"/>
        <v>0.99999999999999989</v>
      </c>
      <c r="FI279" s="95">
        <f t="shared" si="673"/>
        <v>1</v>
      </c>
      <c r="FJ279" s="95">
        <f t="shared" si="674"/>
        <v>1</v>
      </c>
      <c r="FK279" s="95">
        <f t="shared" si="675"/>
        <v>1</v>
      </c>
      <c r="FL279" s="95">
        <f t="shared" si="676"/>
        <v>1</v>
      </c>
      <c r="FM279" s="95">
        <f t="shared" si="677"/>
        <v>1</v>
      </c>
      <c r="FN279" s="95">
        <f t="shared" si="678"/>
        <v>1</v>
      </c>
      <c r="FO279" s="95">
        <f t="shared" si="679"/>
        <v>1</v>
      </c>
      <c r="FP279" s="95">
        <f t="shared" si="680"/>
        <v>1</v>
      </c>
      <c r="FQ279" s="115">
        <f t="shared" si="681"/>
        <v>4.0236820510076576</v>
      </c>
      <c r="FR279" s="115">
        <f t="shared" si="682"/>
        <v>1.7334013245775293</v>
      </c>
      <c r="FS279" s="115">
        <f t="shared" si="683"/>
        <v>1.3978239242912491</v>
      </c>
      <c r="FT279" s="115">
        <f t="shared" si="684"/>
        <v>1.3105432335822971</v>
      </c>
      <c r="FU279" s="115">
        <f t="shared" si="685"/>
        <v>1.2801057930860125</v>
      </c>
      <c r="FV279" s="115">
        <f t="shared" si="686"/>
        <v>1.2671717007221468</v>
      </c>
      <c r="FW279" s="115">
        <f t="shared" si="687"/>
        <v>1.2608227411273556</v>
      </c>
      <c r="FX279" s="115">
        <f t="shared" si="688"/>
        <v>1.2573466357384651</v>
      </c>
      <c r="FZ279" s="90">
        <f t="shared" si="712"/>
        <v>1.2573466357384651</v>
      </c>
    </row>
    <row r="280" spans="24:182" x14ac:dyDescent="0.3">
      <c r="X280" s="118">
        <f t="shared" si="713"/>
        <v>17.181861798319215</v>
      </c>
      <c r="Y280" s="118">
        <v>10</v>
      </c>
      <c r="Z280" s="40">
        <v>1.7999999999999999E-2</v>
      </c>
      <c r="AA280" s="40">
        <v>10000000</v>
      </c>
      <c r="AB280" s="40">
        <v>10000000</v>
      </c>
      <c r="AC280" s="98">
        <v>3900000</v>
      </c>
      <c r="AD280" s="42">
        <v>0.33</v>
      </c>
      <c r="AE280" s="42">
        <v>0.33</v>
      </c>
      <c r="AF280" s="41">
        <v>1.7999999999999999E-2</v>
      </c>
      <c r="AG280" s="40">
        <v>10000000</v>
      </c>
      <c r="AH280" s="40">
        <v>10000000</v>
      </c>
      <c r="AI280" s="98">
        <v>3900000</v>
      </c>
      <c r="AJ280" s="42">
        <v>0.33</v>
      </c>
      <c r="AK280" s="42">
        <v>0.33</v>
      </c>
      <c r="AL280" s="42">
        <f>AL250</f>
        <v>0.80259999999999998</v>
      </c>
      <c r="AM280" s="40">
        <v>6000</v>
      </c>
      <c r="AN280" s="40">
        <f>AN250</f>
        <v>10000</v>
      </c>
      <c r="AO280" s="40">
        <f>AO250</f>
        <v>10000</v>
      </c>
      <c r="AP280" s="42">
        <v>0.03</v>
      </c>
      <c r="AQ280" s="42">
        <v>0.03</v>
      </c>
      <c r="AR280" s="4">
        <f t="shared" si="689"/>
        <v>0.8206</v>
      </c>
      <c r="AS280" s="11">
        <f t="shared" si="690"/>
        <v>1.7181861798319216</v>
      </c>
      <c r="AT280" s="15">
        <f t="shared" si="691"/>
        <v>68010.989114577489</v>
      </c>
      <c r="AU280" s="19">
        <f t="shared" si="692"/>
        <v>0.80004601538355813</v>
      </c>
      <c r="AV280" s="13">
        <f t="shared" si="693"/>
        <v>0.5</v>
      </c>
      <c r="AW280" s="11">
        <f t="shared" si="694"/>
        <v>1</v>
      </c>
      <c r="AX280" s="11">
        <f t="shared" si="695"/>
        <v>0.8911</v>
      </c>
      <c r="AY280" s="11">
        <f t="shared" si="696"/>
        <v>201997.53114128605</v>
      </c>
      <c r="AZ280" s="11">
        <f t="shared" si="697"/>
        <v>1</v>
      </c>
      <c r="BA280" s="11">
        <f t="shared" si="698"/>
        <v>0.34752899999999998</v>
      </c>
      <c r="BB280" s="11">
        <f t="shared" si="699"/>
        <v>1.025058</v>
      </c>
      <c r="BC280" s="11">
        <f t="shared" si="700"/>
        <v>0.99909999999999999</v>
      </c>
      <c r="BD280" s="11">
        <f t="shared" si="701"/>
        <v>0.8911</v>
      </c>
      <c r="BE280" s="11">
        <f t="shared" si="702"/>
        <v>201997.53114128605</v>
      </c>
      <c r="BF280" s="11">
        <f t="shared" si="703"/>
        <v>1</v>
      </c>
      <c r="BG280" s="11">
        <f t="shared" si="704"/>
        <v>0.34752899999999998</v>
      </c>
      <c r="BH280" s="11">
        <f t="shared" si="705"/>
        <v>1.025058</v>
      </c>
      <c r="BI280" s="121">
        <f>16*X280^2/(3*BI252^2*Y280^2)</f>
        <v>15.744873325682198</v>
      </c>
      <c r="BJ280" s="121">
        <f>16*X280^2/(3*BJ252^2*Y280^2)</f>
        <v>3.9362183314205494</v>
      </c>
      <c r="BK280" s="121">
        <f>16*X280^2/(3*BK252^2*Y280^2)</f>
        <v>1.7494303695202442</v>
      </c>
      <c r="BL280" s="121">
        <f>16*X280^2/(3*BL252^2*Y280^2)</f>
        <v>0.98405458285513736</v>
      </c>
      <c r="BM280" s="121">
        <f>16*X280^2/(3*BM252^2*Y280^2)</f>
        <v>0.62979493302728795</v>
      </c>
      <c r="BN280" s="121">
        <f>16*X280^2/(3*BN252^2*Y280^2)</f>
        <v>0.43735759238006106</v>
      </c>
      <c r="BO280" s="121">
        <f>16*X280^2/(3*BO252^2*Y280^2)</f>
        <v>0.3213239454220857</v>
      </c>
      <c r="BP280" s="121">
        <f>16*X280^2/(3*BP252^2*Y280^2)</f>
        <v>0.24601364571378434</v>
      </c>
      <c r="BQ280" s="121">
        <f t="shared" si="706"/>
        <v>1.3333333333333333</v>
      </c>
      <c r="BR280" s="121">
        <f t="shared" si="706"/>
        <v>1.3333333333333333</v>
      </c>
      <c r="BS280" s="121">
        <f t="shared" si="706"/>
        <v>1.3333333333333333</v>
      </c>
      <c r="BT280" s="121">
        <f t="shared" si="706"/>
        <v>1.3333333333333333</v>
      </c>
      <c r="BU280" s="121">
        <f t="shared" si="706"/>
        <v>1.3333333333333333</v>
      </c>
      <c r="BV280" s="121">
        <f t="shared" si="706"/>
        <v>1.3333333333333333</v>
      </c>
      <c r="BW280" s="121">
        <f t="shared" si="706"/>
        <v>1.3333333333333333</v>
      </c>
      <c r="BX280" s="121">
        <f t="shared" si="706"/>
        <v>1.3333333333333333</v>
      </c>
      <c r="BY280" s="121">
        <f>(BI252^2*Y280^2)/X280^2</f>
        <v>0.33873459779659731</v>
      </c>
      <c r="BZ280" s="121">
        <f>(BJ252^2*Y280^2)/X280^2</f>
        <v>1.3549383911863893</v>
      </c>
      <c r="CA280" s="121">
        <f>(BK252^2*Y280^2)/X280^2</f>
        <v>3.0486113801693762</v>
      </c>
      <c r="CB280" s="121">
        <f>(BL252^2*Y280^2)/X280^2</f>
        <v>5.419753564745557</v>
      </c>
      <c r="CC280" s="121">
        <f>(BM252^2*Y280^2)/X280^2</f>
        <v>8.4683649449149332</v>
      </c>
      <c r="CD280" s="121">
        <f>(BN252^2*Y280^2)/X280^2</f>
        <v>12.194445520677505</v>
      </c>
      <c r="CE280" s="121">
        <f>(BO252^2*Y280^2)/X280^2</f>
        <v>16.597995292033268</v>
      </c>
      <c r="CF280" s="121">
        <f>(BP252^2*Y280^2)/X280^2</f>
        <v>21.679014258982228</v>
      </c>
      <c r="CG280" s="121">
        <f t="shared" si="707"/>
        <v>3.9362183314205494</v>
      </c>
      <c r="CH280" s="121">
        <f t="shared" si="598"/>
        <v>0.98405458285513736</v>
      </c>
      <c r="CI280" s="121">
        <f t="shared" si="599"/>
        <v>0.43735759238006106</v>
      </c>
      <c r="CJ280" s="121">
        <f t="shared" si="600"/>
        <v>0.24601364571378434</v>
      </c>
      <c r="CK280" s="121">
        <f t="shared" si="601"/>
        <v>0.15744873325682199</v>
      </c>
      <c r="CL280" s="121">
        <f t="shared" si="602"/>
        <v>0.10933939809501526</v>
      </c>
      <c r="CM280" s="121">
        <f t="shared" si="603"/>
        <v>8.0330986355521425E-2</v>
      </c>
      <c r="CN280" s="121">
        <f t="shared" si="604"/>
        <v>6.1503411428446085E-2</v>
      </c>
      <c r="CO280" s="95">
        <f t="shared" si="605"/>
        <v>4.919826693834251</v>
      </c>
      <c r="CP280" s="95">
        <f t="shared" si="606"/>
        <v>6.2891907753370031</v>
      </c>
      <c r="CQ280" s="95">
        <f t="shared" si="607"/>
        <v>8.5714642445082596</v>
      </c>
      <c r="CR280" s="95">
        <f t="shared" si="608"/>
        <v>11.766647101348015</v>
      </c>
      <c r="CS280" s="95">
        <f t="shared" si="609"/>
        <v>15.874739345856273</v>
      </c>
      <c r="CT280" s="95">
        <f t="shared" si="610"/>
        <v>20.895740978033036</v>
      </c>
      <c r="CU280" s="95">
        <f t="shared" si="611"/>
        <v>26.829651997878297</v>
      </c>
      <c r="CV280" s="95">
        <f t="shared" si="612"/>
        <v>33.676472405392062</v>
      </c>
      <c r="CW280" s="95">
        <f t="shared" si="613"/>
        <v>4.919826693834251</v>
      </c>
      <c r="CX280" s="95">
        <f t="shared" si="614"/>
        <v>6.2891907753370031</v>
      </c>
      <c r="CY280" s="95">
        <f t="shared" si="615"/>
        <v>8.5714642445082596</v>
      </c>
      <c r="CZ280" s="95">
        <f t="shared" si="616"/>
        <v>11.766647101348015</v>
      </c>
      <c r="DA280" s="95">
        <f t="shared" si="617"/>
        <v>15.874739345856273</v>
      </c>
      <c r="DB280" s="95">
        <f t="shared" si="618"/>
        <v>20.895740978033036</v>
      </c>
      <c r="DC280" s="95">
        <f t="shared" si="619"/>
        <v>26.829651997878297</v>
      </c>
      <c r="DD280" s="95">
        <f t="shared" si="620"/>
        <v>33.676472405392062</v>
      </c>
      <c r="DE280" s="13">
        <f t="shared" si="708"/>
        <v>18.817095923478796</v>
      </c>
      <c r="DF280" s="13">
        <f t="shared" si="709"/>
        <v>8.0246447226069382</v>
      </c>
      <c r="DG280" s="13">
        <f t="shared" si="710"/>
        <v>7.5315297496896205</v>
      </c>
      <c r="DH280" s="13">
        <f t="shared" si="711"/>
        <v>9.1372961476006935</v>
      </c>
      <c r="DI280" s="13">
        <f t="shared" si="621"/>
        <v>11.831647877942221</v>
      </c>
      <c r="DJ280" s="13">
        <f t="shared" si="622"/>
        <v>15.365291113057566</v>
      </c>
      <c r="DK280" s="13">
        <f t="shared" si="623"/>
        <v>19.652807237455352</v>
      </c>
      <c r="DL280" s="13">
        <f t="shared" si="624"/>
        <v>24.658515904696014</v>
      </c>
      <c r="DM280" s="95">
        <f t="shared" si="625"/>
        <v>18.817095923478796</v>
      </c>
      <c r="DN280" s="95">
        <f t="shared" si="626"/>
        <v>8.0246447226069382</v>
      </c>
      <c r="DO280" s="95">
        <f t="shared" si="627"/>
        <v>7.5315297496896205</v>
      </c>
      <c r="DP280" s="95">
        <f t="shared" si="628"/>
        <v>9.1372961476006935</v>
      </c>
      <c r="DQ280" s="95">
        <f t="shared" si="629"/>
        <v>11.831647877942221</v>
      </c>
      <c r="DR280" s="95">
        <f t="shared" si="630"/>
        <v>15.365291113057566</v>
      </c>
      <c r="DS280" s="95">
        <f t="shared" si="631"/>
        <v>19.652807237455352</v>
      </c>
      <c r="DT280" s="95">
        <f t="shared" si="632"/>
        <v>24.658515904696014</v>
      </c>
      <c r="DU280" s="95">
        <f t="shared" si="633"/>
        <v>12.184659544051549</v>
      </c>
      <c r="DV280" s="95">
        <f t="shared" si="634"/>
        <v>7.1837398462011546</v>
      </c>
      <c r="DW280" s="95">
        <f t="shared" si="635"/>
        <v>6.9552441749705114</v>
      </c>
      <c r="DX280" s="95">
        <f t="shared" si="636"/>
        <v>7.6993113623033613</v>
      </c>
      <c r="DY280" s="95">
        <f t="shared" si="637"/>
        <v>8.9477985122951758</v>
      </c>
      <c r="DZ280" s="95">
        <f t="shared" si="638"/>
        <v>10.585189845437043</v>
      </c>
      <c r="EA280" s="95">
        <f t="shared" si="639"/>
        <v>12.571904767031494</v>
      </c>
      <c r="EB280" s="95">
        <f t="shared" si="640"/>
        <v>14.891410003588135</v>
      </c>
      <c r="EC280" s="95">
        <f t="shared" si="641"/>
        <v>12.184659544051549</v>
      </c>
      <c r="ED280" s="95">
        <f t="shared" si="642"/>
        <v>7.1837398462011546</v>
      </c>
      <c r="EE280" s="95">
        <f t="shared" si="643"/>
        <v>6.9552441749705114</v>
      </c>
      <c r="EF280" s="95">
        <f t="shared" si="644"/>
        <v>7.6993113623033613</v>
      </c>
      <c r="EG280" s="95">
        <f t="shared" si="645"/>
        <v>8.9477985122951758</v>
      </c>
      <c r="EH280" s="95">
        <f t="shared" si="646"/>
        <v>10.585189845437043</v>
      </c>
      <c r="EI280" s="95">
        <f t="shared" si="647"/>
        <v>12.571904767031494</v>
      </c>
      <c r="EJ280" s="95">
        <f t="shared" si="648"/>
        <v>14.891410003588131</v>
      </c>
      <c r="EK280" s="95">
        <f t="shared" si="649"/>
        <v>12.184659544051549</v>
      </c>
      <c r="EL280" s="95">
        <f t="shared" si="650"/>
        <v>7.1837398462011546</v>
      </c>
      <c r="EM280" s="95">
        <f t="shared" si="651"/>
        <v>6.9552441749705114</v>
      </c>
      <c r="EN280" s="95">
        <f t="shared" si="652"/>
        <v>7.6993113623033613</v>
      </c>
      <c r="EO280" s="95">
        <f t="shared" si="653"/>
        <v>8.9477985122951758</v>
      </c>
      <c r="EP280" s="95">
        <f t="shared" si="654"/>
        <v>10.585189845437043</v>
      </c>
      <c r="EQ280" s="95">
        <f t="shared" si="655"/>
        <v>12.571904767031494</v>
      </c>
      <c r="ER280" s="95">
        <f t="shared" si="656"/>
        <v>14.891410003588131</v>
      </c>
      <c r="ES280" s="95">
        <f t="shared" si="657"/>
        <v>1</v>
      </c>
      <c r="ET280" s="95">
        <f t="shared" si="658"/>
        <v>1</v>
      </c>
      <c r="EU280" s="95">
        <f t="shared" si="659"/>
        <v>1</v>
      </c>
      <c r="EV280" s="95">
        <f t="shared" si="660"/>
        <v>1</v>
      </c>
      <c r="EW280" s="95">
        <f t="shared" si="661"/>
        <v>1</v>
      </c>
      <c r="EX280" s="95">
        <f t="shared" si="662"/>
        <v>1</v>
      </c>
      <c r="EY280" s="95">
        <f t="shared" si="663"/>
        <v>1</v>
      </c>
      <c r="EZ280" s="95">
        <f t="shared" si="664"/>
        <v>1</v>
      </c>
      <c r="FA280" s="95">
        <f t="shared" si="665"/>
        <v>1</v>
      </c>
      <c r="FB280" s="95">
        <f t="shared" si="666"/>
        <v>1</v>
      </c>
      <c r="FC280" s="95">
        <f t="shared" si="667"/>
        <v>1</v>
      </c>
      <c r="FD280" s="95">
        <f t="shared" si="668"/>
        <v>1</v>
      </c>
      <c r="FE280" s="95">
        <f t="shared" si="669"/>
        <v>1</v>
      </c>
      <c r="FF280" s="95">
        <f t="shared" si="670"/>
        <v>1</v>
      </c>
      <c r="FG280" s="95">
        <f t="shared" si="671"/>
        <v>1</v>
      </c>
      <c r="FH280" s="95">
        <f t="shared" si="672"/>
        <v>1</v>
      </c>
      <c r="FI280" s="95">
        <f t="shared" si="673"/>
        <v>1</v>
      </c>
      <c r="FJ280" s="95">
        <f t="shared" si="674"/>
        <v>1</v>
      </c>
      <c r="FK280" s="95">
        <f t="shared" si="675"/>
        <v>1</v>
      </c>
      <c r="FL280" s="95">
        <f t="shared" si="676"/>
        <v>1</v>
      </c>
      <c r="FM280" s="95">
        <f t="shared" si="677"/>
        <v>1</v>
      </c>
      <c r="FN280" s="95">
        <f t="shared" si="678"/>
        <v>1</v>
      </c>
      <c r="FO280" s="95">
        <f t="shared" si="679"/>
        <v>1</v>
      </c>
      <c r="FP280" s="95">
        <f t="shared" si="680"/>
        <v>1</v>
      </c>
      <c r="FQ280" s="115">
        <f t="shared" si="681"/>
        <v>4.4874832019067821</v>
      </c>
      <c r="FR280" s="115">
        <f t="shared" si="682"/>
        <v>1.8322048442158223</v>
      </c>
      <c r="FS280" s="115">
        <f t="shared" si="683"/>
        <v>1.4314843152646897</v>
      </c>
      <c r="FT280" s="115">
        <f t="shared" si="684"/>
        <v>1.3248325495834155</v>
      </c>
      <c r="FU280" s="115">
        <f t="shared" si="685"/>
        <v>1.2871842045838884</v>
      </c>
      <c r="FV280" s="115">
        <f t="shared" si="686"/>
        <v>1.2711152334709828</v>
      </c>
      <c r="FW280" s="115">
        <f t="shared" si="687"/>
        <v>1.2632301690032852</v>
      </c>
      <c r="FX280" s="115">
        <f t="shared" si="688"/>
        <v>1.2589262099164735</v>
      </c>
      <c r="FZ280" s="90">
        <f t="shared" si="712"/>
        <v>1.2589262099164735</v>
      </c>
    </row>
    <row r="281" spans="24:182" x14ac:dyDescent="0.3">
      <c r="X281" s="118">
        <f t="shared" si="713"/>
        <v>18.384592124201561</v>
      </c>
      <c r="Y281" s="118">
        <v>10</v>
      </c>
      <c r="Z281" s="40">
        <v>1.7999999999999999E-2</v>
      </c>
      <c r="AA281" s="40">
        <v>10000000</v>
      </c>
      <c r="AB281" s="40">
        <v>10000000</v>
      </c>
      <c r="AC281" s="98">
        <v>3900000</v>
      </c>
      <c r="AD281" s="42">
        <v>0.33</v>
      </c>
      <c r="AE281" s="42">
        <v>0.33</v>
      </c>
      <c r="AF281" s="41">
        <v>1.7999999999999999E-2</v>
      </c>
      <c r="AG281" s="40">
        <v>10000000</v>
      </c>
      <c r="AH281" s="40">
        <v>10000000</v>
      </c>
      <c r="AI281" s="98">
        <v>3900000</v>
      </c>
      <c r="AJ281" s="42">
        <v>0.33</v>
      </c>
      <c r="AK281" s="42">
        <v>0.33</v>
      </c>
      <c r="AL281" s="42">
        <f>AL250</f>
        <v>0.80259999999999998</v>
      </c>
      <c r="AM281" s="40">
        <v>6000</v>
      </c>
      <c r="AN281" s="40">
        <f>AN250</f>
        <v>10000</v>
      </c>
      <c r="AO281" s="40">
        <f>AO250</f>
        <v>10000</v>
      </c>
      <c r="AP281" s="42">
        <v>0.03</v>
      </c>
      <c r="AQ281" s="42">
        <v>0.03</v>
      </c>
      <c r="AR281" s="4">
        <f t="shared" si="689"/>
        <v>0.8206</v>
      </c>
      <c r="AS281" s="11">
        <f t="shared" si="690"/>
        <v>1.838459212420156</v>
      </c>
      <c r="AT281" s="15">
        <f t="shared" si="691"/>
        <v>68010.989114577489</v>
      </c>
      <c r="AU281" s="19">
        <f t="shared" si="692"/>
        <v>0.80004601538355813</v>
      </c>
      <c r="AV281" s="13">
        <f t="shared" si="693"/>
        <v>0.5</v>
      </c>
      <c r="AW281" s="11">
        <f t="shared" si="694"/>
        <v>1</v>
      </c>
      <c r="AX281" s="11">
        <f t="shared" si="695"/>
        <v>0.8911</v>
      </c>
      <c r="AY281" s="11">
        <f t="shared" si="696"/>
        <v>201997.53114128605</v>
      </c>
      <c r="AZ281" s="11">
        <f t="shared" si="697"/>
        <v>1</v>
      </c>
      <c r="BA281" s="11">
        <f t="shared" si="698"/>
        <v>0.34752899999999998</v>
      </c>
      <c r="BB281" s="11">
        <f t="shared" si="699"/>
        <v>1.025058</v>
      </c>
      <c r="BC281" s="11">
        <f t="shared" si="700"/>
        <v>0.99909999999999999</v>
      </c>
      <c r="BD281" s="11">
        <f t="shared" si="701"/>
        <v>0.8911</v>
      </c>
      <c r="BE281" s="11">
        <f t="shared" si="702"/>
        <v>201997.53114128605</v>
      </c>
      <c r="BF281" s="11">
        <f t="shared" si="703"/>
        <v>1</v>
      </c>
      <c r="BG281" s="11">
        <f t="shared" si="704"/>
        <v>0.34752899999999998</v>
      </c>
      <c r="BH281" s="11">
        <f t="shared" si="705"/>
        <v>1.025058</v>
      </c>
      <c r="BI281" s="121">
        <f>16*X281^2/(3*BI252^2*Y281^2)</f>
        <v>18.026305470573551</v>
      </c>
      <c r="BJ281" s="121">
        <f>16*X281^2/(3*BJ252^2*Y281^2)</f>
        <v>4.5065763676433876</v>
      </c>
      <c r="BK281" s="121">
        <f>16*X281^2/(3*BK252^2*Y281^2)</f>
        <v>2.0029228300637278</v>
      </c>
      <c r="BL281" s="121">
        <f>16*X281^2/(3*BL252^2*Y281^2)</f>
        <v>1.1266440919108469</v>
      </c>
      <c r="BM281" s="121">
        <f>16*X281^2/(3*BM252^2*Y281^2)</f>
        <v>0.72105221882294201</v>
      </c>
      <c r="BN281" s="121">
        <f>16*X281^2/(3*BN252^2*Y281^2)</f>
        <v>0.50073070751593196</v>
      </c>
      <c r="BO281" s="121">
        <f>16*X281^2/(3*BO252^2*Y281^2)</f>
        <v>0.36788378511374592</v>
      </c>
      <c r="BP281" s="121">
        <f>16*X281^2/(3*BP252^2*Y281^2)</f>
        <v>0.28166102297771173</v>
      </c>
      <c r="BQ281" s="121">
        <f t="shared" si="706"/>
        <v>1.3333333333333333</v>
      </c>
      <c r="BR281" s="121">
        <f t="shared" si="706"/>
        <v>1.3333333333333333</v>
      </c>
      <c r="BS281" s="121">
        <f t="shared" si="706"/>
        <v>1.3333333333333333</v>
      </c>
      <c r="BT281" s="121">
        <f t="shared" si="706"/>
        <v>1.3333333333333333</v>
      </c>
      <c r="BU281" s="121">
        <f t="shared" si="706"/>
        <v>1.3333333333333333</v>
      </c>
      <c r="BV281" s="121">
        <f t="shared" si="706"/>
        <v>1.3333333333333333</v>
      </c>
      <c r="BW281" s="121">
        <f t="shared" si="706"/>
        <v>1.3333333333333333</v>
      </c>
      <c r="BX281" s="121">
        <f t="shared" si="706"/>
        <v>1.3333333333333333</v>
      </c>
      <c r="BY281" s="121">
        <f>(BI252^2*Y281^2)/X281^2</f>
        <v>0.29586391632159781</v>
      </c>
      <c r="BZ281" s="121">
        <f>(BJ252^2*Y281^2)/X281^2</f>
        <v>1.1834556652863912</v>
      </c>
      <c r="CA281" s="121">
        <f>(BK252^2*Y281^2)/X281^2</f>
        <v>2.6627752468943804</v>
      </c>
      <c r="CB281" s="121">
        <f>(BL252^2*Y281^2)/X281^2</f>
        <v>4.7338226611455649</v>
      </c>
      <c r="CC281" s="121">
        <f>(BM252^2*Y281^2)/X281^2</f>
        <v>7.3965979080399453</v>
      </c>
      <c r="CD281" s="121">
        <f>(BN252^2*Y281^2)/X281^2</f>
        <v>10.651100987577522</v>
      </c>
      <c r="CE281" s="121">
        <f>(BO252^2*Y281^2)/X281^2</f>
        <v>14.497331899758292</v>
      </c>
      <c r="CF281" s="121">
        <f>(BP252^2*Y281^2)/X281^2</f>
        <v>18.93529064458226</v>
      </c>
      <c r="CG281" s="121">
        <f t="shared" si="707"/>
        <v>4.5065763676433876</v>
      </c>
      <c r="CH281" s="121">
        <f t="shared" si="598"/>
        <v>1.1266440919108469</v>
      </c>
      <c r="CI281" s="121">
        <f t="shared" si="599"/>
        <v>0.50073070751593196</v>
      </c>
      <c r="CJ281" s="121">
        <f t="shared" si="600"/>
        <v>0.28166102297771173</v>
      </c>
      <c r="CK281" s="121">
        <f t="shared" si="601"/>
        <v>0.1802630547057355</v>
      </c>
      <c r="CL281" s="121">
        <f t="shared" si="602"/>
        <v>0.12518267687898299</v>
      </c>
      <c r="CM281" s="121">
        <f t="shared" si="603"/>
        <v>9.197094627843648E-2</v>
      </c>
      <c r="CN281" s="121">
        <f t="shared" si="604"/>
        <v>7.0415255744427932E-2</v>
      </c>
      <c r="CO281" s="95">
        <f t="shared" si="605"/>
        <v>4.8620572072969264</v>
      </c>
      <c r="CP281" s="95">
        <f t="shared" si="606"/>
        <v>6.0581128291877047</v>
      </c>
      <c r="CQ281" s="95">
        <f t="shared" si="607"/>
        <v>8.0515388656723381</v>
      </c>
      <c r="CR281" s="95">
        <f t="shared" si="608"/>
        <v>10.842335316750821</v>
      </c>
      <c r="CS281" s="95">
        <f t="shared" si="609"/>
        <v>14.430502182423158</v>
      </c>
      <c r="CT281" s="95">
        <f t="shared" si="610"/>
        <v>18.81603946268935</v>
      </c>
      <c r="CU281" s="95">
        <f t="shared" si="611"/>
        <v>23.998947157549388</v>
      </c>
      <c r="CV281" s="95">
        <f t="shared" si="612"/>
        <v>29.979225267003287</v>
      </c>
      <c r="CW281" s="95">
        <f t="shared" si="613"/>
        <v>4.8620572072969264</v>
      </c>
      <c r="CX281" s="95">
        <f t="shared" si="614"/>
        <v>6.0581128291877047</v>
      </c>
      <c r="CY281" s="95">
        <f t="shared" si="615"/>
        <v>8.0515388656723381</v>
      </c>
      <c r="CZ281" s="95">
        <f t="shared" si="616"/>
        <v>10.842335316750821</v>
      </c>
      <c r="DA281" s="95">
        <f t="shared" si="617"/>
        <v>14.430502182423158</v>
      </c>
      <c r="DB281" s="95">
        <f t="shared" si="618"/>
        <v>18.81603946268935</v>
      </c>
      <c r="DC281" s="95">
        <f t="shared" si="619"/>
        <v>23.998947157549388</v>
      </c>
      <c r="DD281" s="95">
        <f t="shared" si="620"/>
        <v>29.979225267003287</v>
      </c>
      <c r="DE281" s="13">
        <f t="shared" si="708"/>
        <v>21.055657386895149</v>
      </c>
      <c r="DF281" s="13">
        <f t="shared" si="709"/>
        <v>8.4235200329297797</v>
      </c>
      <c r="DG281" s="13">
        <f t="shared" si="710"/>
        <v>7.3991860769581077</v>
      </c>
      <c r="DH281" s="13">
        <f t="shared" si="711"/>
        <v>8.593954753056412</v>
      </c>
      <c r="DI281" s="13">
        <f t="shared" si="621"/>
        <v>10.851138126862887</v>
      </c>
      <c r="DJ281" s="13">
        <f t="shared" si="622"/>
        <v>13.885319695093454</v>
      </c>
      <c r="DK281" s="13">
        <f t="shared" si="623"/>
        <v>17.598703684872039</v>
      </c>
      <c r="DL281" s="13">
        <f t="shared" si="624"/>
        <v>21.950439667559973</v>
      </c>
      <c r="DM281" s="95">
        <f t="shared" si="625"/>
        <v>21.055657386895149</v>
      </c>
      <c r="DN281" s="95">
        <f t="shared" si="626"/>
        <v>8.4235200329297797</v>
      </c>
      <c r="DO281" s="95">
        <f t="shared" si="627"/>
        <v>7.3991860769581077</v>
      </c>
      <c r="DP281" s="95">
        <f t="shared" si="628"/>
        <v>8.593954753056412</v>
      </c>
      <c r="DQ281" s="95">
        <f t="shared" si="629"/>
        <v>10.851138126862887</v>
      </c>
      <c r="DR281" s="95">
        <f t="shared" si="630"/>
        <v>13.885319695093454</v>
      </c>
      <c r="DS281" s="95">
        <f t="shared" si="631"/>
        <v>17.598703684872039</v>
      </c>
      <c r="DT281" s="95">
        <f t="shared" si="632"/>
        <v>21.950439667559973</v>
      </c>
      <c r="DU281" s="95">
        <f t="shared" si="633"/>
        <v>13.22194624647771</v>
      </c>
      <c r="DV281" s="95">
        <f t="shared" si="634"/>
        <v>7.3685674964960715</v>
      </c>
      <c r="DW281" s="95">
        <f t="shared" si="635"/>
        <v>6.8939198226495657</v>
      </c>
      <c r="DX281" s="95">
        <f t="shared" si="636"/>
        <v>7.4475421736305893</v>
      </c>
      <c r="DY281" s="95">
        <f t="shared" si="637"/>
        <v>8.4934577479180433</v>
      </c>
      <c r="DZ281" s="95">
        <f t="shared" si="638"/>
        <v>9.8994125295521762</v>
      </c>
      <c r="EA281" s="95">
        <f t="shared" si="639"/>
        <v>11.620090695663858</v>
      </c>
      <c r="EB281" s="95">
        <f t="shared" si="640"/>
        <v>13.636563301433933</v>
      </c>
      <c r="EC281" s="95">
        <f t="shared" si="641"/>
        <v>13.221946246477712</v>
      </c>
      <c r="ED281" s="95">
        <f t="shared" si="642"/>
        <v>7.3685674964960715</v>
      </c>
      <c r="EE281" s="95">
        <f t="shared" si="643"/>
        <v>6.8939198226495657</v>
      </c>
      <c r="EF281" s="95">
        <f t="shared" si="644"/>
        <v>7.4475421736305893</v>
      </c>
      <c r="EG281" s="95">
        <f t="shared" si="645"/>
        <v>8.4934577479180433</v>
      </c>
      <c r="EH281" s="95">
        <f t="shared" si="646"/>
        <v>9.8994125295521762</v>
      </c>
      <c r="EI281" s="95">
        <f t="shared" si="647"/>
        <v>11.620090695663858</v>
      </c>
      <c r="EJ281" s="95">
        <f t="shared" si="648"/>
        <v>13.636563301433933</v>
      </c>
      <c r="EK281" s="95">
        <f t="shared" si="649"/>
        <v>13.221946246477712</v>
      </c>
      <c r="EL281" s="95">
        <f t="shared" si="650"/>
        <v>7.3685674964960715</v>
      </c>
      <c r="EM281" s="95">
        <f t="shared" si="651"/>
        <v>6.8939198226495657</v>
      </c>
      <c r="EN281" s="95">
        <f t="shared" si="652"/>
        <v>7.4475421736305893</v>
      </c>
      <c r="EO281" s="95">
        <f t="shared" si="653"/>
        <v>8.4934577479180433</v>
      </c>
      <c r="EP281" s="95">
        <f t="shared" si="654"/>
        <v>9.8994125295521762</v>
      </c>
      <c r="EQ281" s="95">
        <f t="shared" si="655"/>
        <v>11.620090695663858</v>
      </c>
      <c r="ER281" s="95">
        <f t="shared" si="656"/>
        <v>13.636563301433933</v>
      </c>
      <c r="ES281" s="95">
        <f t="shared" si="657"/>
        <v>1</v>
      </c>
      <c r="ET281" s="95">
        <f t="shared" si="658"/>
        <v>1</v>
      </c>
      <c r="EU281" s="95">
        <f t="shared" si="659"/>
        <v>1</v>
      </c>
      <c r="EV281" s="95">
        <f t="shared" si="660"/>
        <v>1</v>
      </c>
      <c r="EW281" s="95">
        <f t="shared" si="661"/>
        <v>1</v>
      </c>
      <c r="EX281" s="95">
        <f t="shared" si="662"/>
        <v>1</v>
      </c>
      <c r="EY281" s="95">
        <f t="shared" si="663"/>
        <v>1</v>
      </c>
      <c r="EZ281" s="95">
        <f t="shared" si="664"/>
        <v>1</v>
      </c>
      <c r="FA281" s="95">
        <f t="shared" si="665"/>
        <v>1</v>
      </c>
      <c r="FB281" s="95">
        <f t="shared" si="666"/>
        <v>1</v>
      </c>
      <c r="FC281" s="95">
        <f t="shared" si="667"/>
        <v>1</v>
      </c>
      <c r="FD281" s="95">
        <f t="shared" si="668"/>
        <v>1</v>
      </c>
      <c r="FE281" s="95">
        <f t="shared" si="669"/>
        <v>1</v>
      </c>
      <c r="FF281" s="95">
        <f t="shared" si="670"/>
        <v>1</v>
      </c>
      <c r="FG281" s="95">
        <f t="shared" si="671"/>
        <v>1</v>
      </c>
      <c r="FH281" s="95">
        <f t="shared" si="672"/>
        <v>1</v>
      </c>
      <c r="FI281" s="95">
        <f t="shared" si="673"/>
        <v>1</v>
      </c>
      <c r="FJ281" s="95">
        <f t="shared" si="674"/>
        <v>1</v>
      </c>
      <c r="FK281" s="95">
        <f t="shared" si="675"/>
        <v>1</v>
      </c>
      <c r="FL281" s="95">
        <f t="shared" si="676"/>
        <v>1</v>
      </c>
      <c r="FM281" s="95">
        <f t="shared" si="677"/>
        <v>1</v>
      </c>
      <c r="FN281" s="95">
        <f t="shared" si="678"/>
        <v>1</v>
      </c>
      <c r="FO281" s="95">
        <f t="shared" si="679"/>
        <v>1</v>
      </c>
      <c r="FP281" s="95">
        <f t="shared" si="680"/>
        <v>1</v>
      </c>
      <c r="FQ281" s="115">
        <f t="shared" si="681"/>
        <v>5.0209988621088613</v>
      </c>
      <c r="FR281" s="115">
        <f t="shared" si="682"/>
        <v>1.9486873486760694</v>
      </c>
      <c r="FS281" s="115">
        <f t="shared" si="683"/>
        <v>1.4722230515109147</v>
      </c>
      <c r="FT281" s="115">
        <f t="shared" si="684"/>
        <v>1.3424157534421386</v>
      </c>
      <c r="FU281" s="115">
        <f t="shared" si="685"/>
        <v>1.2959634003791827</v>
      </c>
      <c r="FV281" s="115">
        <f t="shared" si="686"/>
        <v>1.2760166512831339</v>
      </c>
      <c r="FW281" s="115">
        <f t="shared" si="687"/>
        <v>1.2662180755075712</v>
      </c>
      <c r="FX281" s="115">
        <f t="shared" si="688"/>
        <v>1.2608798600575555</v>
      </c>
      <c r="FZ281" s="90">
        <f t="shared" si="712"/>
        <v>1.2608798600575555</v>
      </c>
    </row>
    <row r="282" spans="24:182" x14ac:dyDescent="0.3">
      <c r="X282" s="118">
        <f t="shared" si="713"/>
        <v>19.67151357289567</v>
      </c>
      <c r="Y282" s="118">
        <v>10</v>
      </c>
      <c r="Z282" s="40">
        <v>1.7999999999999999E-2</v>
      </c>
      <c r="AA282" s="40">
        <v>10000000</v>
      </c>
      <c r="AB282" s="40">
        <v>10000000</v>
      </c>
      <c r="AC282" s="98">
        <v>3900000</v>
      </c>
      <c r="AD282" s="42">
        <v>0.33</v>
      </c>
      <c r="AE282" s="42">
        <v>0.33</v>
      </c>
      <c r="AF282" s="41">
        <v>1.7999999999999999E-2</v>
      </c>
      <c r="AG282" s="40">
        <v>10000000</v>
      </c>
      <c r="AH282" s="40">
        <v>10000000</v>
      </c>
      <c r="AI282" s="98">
        <v>3900000</v>
      </c>
      <c r="AJ282" s="42">
        <v>0.33</v>
      </c>
      <c r="AK282" s="42">
        <v>0.33</v>
      </c>
      <c r="AL282" s="42">
        <f>AL250</f>
        <v>0.80259999999999998</v>
      </c>
      <c r="AM282" s="40">
        <v>6000</v>
      </c>
      <c r="AN282" s="40">
        <f>AN250</f>
        <v>10000</v>
      </c>
      <c r="AO282" s="40">
        <f>AO250</f>
        <v>10000</v>
      </c>
      <c r="AP282" s="42">
        <v>0.03</v>
      </c>
      <c r="AQ282" s="42">
        <v>0.03</v>
      </c>
      <c r="AR282" s="4">
        <f t="shared" si="689"/>
        <v>0.8206</v>
      </c>
      <c r="AS282" s="11">
        <f t="shared" si="690"/>
        <v>1.9671513572895669</v>
      </c>
      <c r="AT282" s="15">
        <f t="shared" si="691"/>
        <v>68010.989114577489</v>
      </c>
      <c r="AU282" s="19">
        <f t="shared" si="692"/>
        <v>0.80004601538355813</v>
      </c>
      <c r="AV282" s="13">
        <f t="shared" si="693"/>
        <v>0.5</v>
      </c>
      <c r="AW282" s="11">
        <f t="shared" si="694"/>
        <v>1</v>
      </c>
      <c r="AX282" s="11">
        <f t="shared" si="695"/>
        <v>0.8911</v>
      </c>
      <c r="AY282" s="11">
        <f t="shared" si="696"/>
        <v>201997.53114128605</v>
      </c>
      <c r="AZ282" s="11">
        <f t="shared" si="697"/>
        <v>1</v>
      </c>
      <c r="BA282" s="11">
        <f t="shared" si="698"/>
        <v>0.34752899999999998</v>
      </c>
      <c r="BB282" s="11">
        <f t="shared" si="699"/>
        <v>1.025058</v>
      </c>
      <c r="BC282" s="11">
        <f t="shared" si="700"/>
        <v>0.99909999999999999</v>
      </c>
      <c r="BD282" s="11">
        <f t="shared" si="701"/>
        <v>0.8911</v>
      </c>
      <c r="BE282" s="11">
        <f t="shared" si="702"/>
        <v>201997.53114128605</v>
      </c>
      <c r="BF282" s="11">
        <f t="shared" si="703"/>
        <v>1</v>
      </c>
      <c r="BG282" s="11">
        <f t="shared" si="704"/>
        <v>0.34752899999999998</v>
      </c>
      <c r="BH282" s="11">
        <f t="shared" si="705"/>
        <v>1.025058</v>
      </c>
      <c r="BI282" s="121">
        <f>16*X282^2/(3*BI252^2*Y282^2)</f>
        <v>20.638317133259655</v>
      </c>
      <c r="BJ282" s="121">
        <f>16*X282^2/(3*BJ252^2*Y282^2)</f>
        <v>5.1595792833149137</v>
      </c>
      <c r="BK282" s="121">
        <f>16*X282^2/(3*BK252^2*Y282^2)</f>
        <v>2.2931463481399619</v>
      </c>
      <c r="BL282" s="121">
        <f>16*X282^2/(3*BL252^2*Y282^2)</f>
        <v>1.2898948208287284</v>
      </c>
      <c r="BM282" s="121">
        <f>16*X282^2/(3*BM252^2*Y282^2)</f>
        <v>0.82553268533038615</v>
      </c>
      <c r="BN282" s="121">
        <f>16*X282^2/(3*BN252^2*Y282^2)</f>
        <v>0.57328658703499047</v>
      </c>
      <c r="BO282" s="121">
        <f>16*X282^2/(3*BO252^2*Y282^2)</f>
        <v>0.42119014557672768</v>
      </c>
      <c r="BP282" s="121">
        <f>16*X282^2/(3*BP252^2*Y282^2)</f>
        <v>0.3224737052071821</v>
      </c>
      <c r="BQ282" s="121">
        <f t="shared" si="706"/>
        <v>1.3333333333333333</v>
      </c>
      <c r="BR282" s="121">
        <f t="shared" si="706"/>
        <v>1.3333333333333333</v>
      </c>
      <c r="BS282" s="121">
        <f t="shared" si="706"/>
        <v>1.3333333333333333</v>
      </c>
      <c r="BT282" s="121">
        <f t="shared" si="706"/>
        <v>1.3333333333333333</v>
      </c>
      <c r="BU282" s="121">
        <f t="shared" si="706"/>
        <v>1.3333333333333333</v>
      </c>
      <c r="BV282" s="121">
        <f t="shared" si="706"/>
        <v>1.3333333333333333</v>
      </c>
      <c r="BW282" s="121">
        <f t="shared" si="706"/>
        <v>1.3333333333333333</v>
      </c>
      <c r="BX282" s="121">
        <f t="shared" si="706"/>
        <v>1.3333333333333333</v>
      </c>
      <c r="BY282" s="121">
        <f>(BI252^2*Y282^2)/X282^2</f>
        <v>0.25841900281386831</v>
      </c>
      <c r="BZ282" s="121">
        <f>(BJ252^2*Y282^2)/X282^2</f>
        <v>1.0336760112554733</v>
      </c>
      <c r="CA282" s="121">
        <f>(BK252^2*Y282^2)/X282^2</f>
        <v>2.3257710253248147</v>
      </c>
      <c r="CB282" s="121">
        <f>(BL252^2*Y282^2)/X282^2</f>
        <v>4.134704045021893</v>
      </c>
      <c r="CC282" s="121">
        <f>(BM252^2*Y282^2)/X282^2</f>
        <v>6.4604750703467078</v>
      </c>
      <c r="CD282" s="121">
        <f>(BN252^2*Y282^2)/X282^2</f>
        <v>9.3030841012992589</v>
      </c>
      <c r="CE282" s="121">
        <f>(BO252^2*Y282^2)/X282^2</f>
        <v>12.662531137879547</v>
      </c>
      <c r="CF282" s="121">
        <f>(BP252^2*Y282^2)/X282^2</f>
        <v>16.538816180087572</v>
      </c>
      <c r="CG282" s="121">
        <f t="shared" si="707"/>
        <v>5.1595792833149137</v>
      </c>
      <c r="CH282" s="121">
        <f t="shared" si="598"/>
        <v>1.2898948208287284</v>
      </c>
      <c r="CI282" s="121">
        <f t="shared" si="599"/>
        <v>0.57328658703499047</v>
      </c>
      <c r="CJ282" s="121">
        <f t="shared" si="600"/>
        <v>0.3224737052071821</v>
      </c>
      <c r="CK282" s="121">
        <f t="shared" si="601"/>
        <v>0.20638317133259654</v>
      </c>
      <c r="CL282" s="121">
        <f t="shared" si="602"/>
        <v>0.14332164675874762</v>
      </c>
      <c r="CM282" s="121">
        <f t="shared" si="603"/>
        <v>0.10529753639418192</v>
      </c>
      <c r="CN282" s="121">
        <f t="shared" si="604"/>
        <v>8.0618426301795526E-2</v>
      </c>
      <c r="CO282" s="95">
        <f t="shared" si="605"/>
        <v>4.811599100442769</v>
      </c>
      <c r="CP282" s="95">
        <f t="shared" si="606"/>
        <v>5.8562804017710768</v>
      </c>
      <c r="CQ282" s="95">
        <f t="shared" si="607"/>
        <v>7.5974159039849223</v>
      </c>
      <c r="CR282" s="95">
        <f t="shared" si="608"/>
        <v>10.035005607084306</v>
      </c>
      <c r="CS282" s="95">
        <f t="shared" si="609"/>
        <v>13.169049511069229</v>
      </c>
      <c r="CT282" s="95">
        <f t="shared" si="610"/>
        <v>16.99954761593969</v>
      </c>
      <c r="CU282" s="95">
        <f t="shared" si="611"/>
        <v>21.526499921695688</v>
      </c>
      <c r="CV282" s="95">
        <f t="shared" si="612"/>
        <v>26.749906428337226</v>
      </c>
      <c r="CW282" s="95">
        <f t="shared" si="613"/>
        <v>4.811599100442769</v>
      </c>
      <c r="CX282" s="95">
        <f t="shared" si="614"/>
        <v>5.8562804017710768</v>
      </c>
      <c r="CY282" s="95">
        <f t="shared" si="615"/>
        <v>7.5974159039849223</v>
      </c>
      <c r="CZ282" s="95">
        <f t="shared" si="616"/>
        <v>10.035005607084306</v>
      </c>
      <c r="DA282" s="95">
        <f t="shared" si="617"/>
        <v>13.169049511069229</v>
      </c>
      <c r="DB282" s="95">
        <f t="shared" si="618"/>
        <v>16.99954761593969</v>
      </c>
      <c r="DC282" s="95">
        <f t="shared" si="619"/>
        <v>21.526499921695688</v>
      </c>
      <c r="DD282" s="95">
        <f t="shared" si="620"/>
        <v>26.749906428337226</v>
      </c>
      <c r="DE282" s="13">
        <f t="shared" si="708"/>
        <v>23.630224136073526</v>
      </c>
      <c r="DF282" s="13">
        <f t="shared" si="709"/>
        <v>8.926743294570386</v>
      </c>
      <c r="DG282" s="13">
        <f t="shared" si="710"/>
        <v>7.3524053734647765</v>
      </c>
      <c r="DH282" s="13">
        <f t="shared" si="711"/>
        <v>8.1580868658506205</v>
      </c>
      <c r="DI282" s="13">
        <f t="shared" si="621"/>
        <v>10.019495755677093</v>
      </c>
      <c r="DJ282" s="13">
        <f t="shared" si="622"/>
        <v>12.609858688334249</v>
      </c>
      <c r="DK282" s="13">
        <f t="shared" si="623"/>
        <v>15.817209283456275</v>
      </c>
      <c r="DL282" s="13">
        <f t="shared" si="624"/>
        <v>19.594777885294754</v>
      </c>
      <c r="DM282" s="95">
        <f t="shared" si="625"/>
        <v>23.630224136073526</v>
      </c>
      <c r="DN282" s="95">
        <f t="shared" si="626"/>
        <v>8.926743294570386</v>
      </c>
      <c r="DO282" s="95">
        <f t="shared" si="627"/>
        <v>7.3524053734647765</v>
      </c>
      <c r="DP282" s="95">
        <f t="shared" si="628"/>
        <v>8.1580868658506205</v>
      </c>
      <c r="DQ282" s="95">
        <f t="shared" si="629"/>
        <v>10.019495755677093</v>
      </c>
      <c r="DR282" s="95">
        <f t="shared" si="630"/>
        <v>12.609858688334249</v>
      </c>
      <c r="DS282" s="95">
        <f t="shared" si="631"/>
        <v>15.817209283456275</v>
      </c>
      <c r="DT282" s="95">
        <f t="shared" si="632"/>
        <v>19.594777885294754</v>
      </c>
      <c r="DU282" s="95">
        <f t="shared" si="633"/>
        <v>14.414928390177995</v>
      </c>
      <c r="DV282" s="95">
        <f t="shared" si="634"/>
        <v>7.6017470656890014</v>
      </c>
      <c r="DW282" s="95">
        <f t="shared" si="635"/>
        <v>6.8722429545104537</v>
      </c>
      <c r="DX282" s="95">
        <f t="shared" si="636"/>
        <v>7.2455731990002663</v>
      </c>
      <c r="DY282" s="95">
        <f t="shared" si="637"/>
        <v>8.1080979590969378</v>
      </c>
      <c r="DZ282" s="95">
        <f t="shared" si="638"/>
        <v>9.3083996119281505</v>
      </c>
      <c r="EA282" s="95">
        <f t="shared" si="639"/>
        <v>10.794596071891034</v>
      </c>
      <c r="EB282" s="95">
        <f t="shared" si="640"/>
        <v>12.545015590062132</v>
      </c>
      <c r="EC282" s="95">
        <f t="shared" si="641"/>
        <v>14.414928390177995</v>
      </c>
      <c r="ED282" s="95">
        <f t="shared" si="642"/>
        <v>7.6017470656890014</v>
      </c>
      <c r="EE282" s="95">
        <f t="shared" si="643"/>
        <v>6.8722429545104537</v>
      </c>
      <c r="EF282" s="95">
        <f t="shared" si="644"/>
        <v>7.2455731990002663</v>
      </c>
      <c r="EG282" s="95">
        <f t="shared" si="645"/>
        <v>8.1080979590969378</v>
      </c>
      <c r="EH282" s="95">
        <f t="shared" si="646"/>
        <v>9.3083996119281505</v>
      </c>
      <c r="EI282" s="95">
        <f t="shared" si="647"/>
        <v>10.794596071891034</v>
      </c>
      <c r="EJ282" s="95">
        <f t="shared" si="648"/>
        <v>12.545015590062132</v>
      </c>
      <c r="EK282" s="95">
        <f t="shared" si="649"/>
        <v>14.414928390177995</v>
      </c>
      <c r="EL282" s="95">
        <f t="shared" si="650"/>
        <v>7.6017470656890014</v>
      </c>
      <c r="EM282" s="95">
        <f t="shared" si="651"/>
        <v>6.8722429545104537</v>
      </c>
      <c r="EN282" s="95">
        <f t="shared" si="652"/>
        <v>7.2455731990002663</v>
      </c>
      <c r="EO282" s="95">
        <f t="shared" si="653"/>
        <v>8.1080979590969378</v>
      </c>
      <c r="EP282" s="95">
        <f t="shared" si="654"/>
        <v>9.3083996119281505</v>
      </c>
      <c r="EQ282" s="95">
        <f t="shared" si="655"/>
        <v>10.794596071891034</v>
      </c>
      <c r="ER282" s="95">
        <f t="shared" si="656"/>
        <v>12.545015590062132</v>
      </c>
      <c r="ES282" s="95">
        <f t="shared" si="657"/>
        <v>1</v>
      </c>
      <c r="ET282" s="95">
        <f t="shared" si="658"/>
        <v>1</v>
      </c>
      <c r="EU282" s="95">
        <f t="shared" si="659"/>
        <v>1</v>
      </c>
      <c r="EV282" s="95">
        <f t="shared" si="660"/>
        <v>1</v>
      </c>
      <c r="EW282" s="95">
        <f t="shared" si="661"/>
        <v>1</v>
      </c>
      <c r="EX282" s="95">
        <f t="shared" si="662"/>
        <v>1</v>
      </c>
      <c r="EY282" s="95">
        <f t="shared" si="663"/>
        <v>1</v>
      </c>
      <c r="EZ282" s="95">
        <f t="shared" si="664"/>
        <v>1</v>
      </c>
      <c r="FA282" s="95">
        <f t="shared" si="665"/>
        <v>1</v>
      </c>
      <c r="FB282" s="95">
        <f t="shared" si="666"/>
        <v>1</v>
      </c>
      <c r="FC282" s="95">
        <f t="shared" si="667"/>
        <v>1</v>
      </c>
      <c r="FD282" s="95">
        <f t="shared" si="668"/>
        <v>1</v>
      </c>
      <c r="FE282" s="95">
        <f t="shared" si="669"/>
        <v>1</v>
      </c>
      <c r="FF282" s="95">
        <f t="shared" si="670"/>
        <v>1</v>
      </c>
      <c r="FG282" s="95">
        <f t="shared" si="671"/>
        <v>1</v>
      </c>
      <c r="FH282" s="95">
        <f t="shared" si="672"/>
        <v>1</v>
      </c>
      <c r="FI282" s="95">
        <f t="shared" si="673"/>
        <v>1</v>
      </c>
      <c r="FJ282" s="95">
        <f t="shared" si="674"/>
        <v>1</v>
      </c>
      <c r="FK282" s="95">
        <f t="shared" si="675"/>
        <v>1</v>
      </c>
      <c r="FL282" s="95">
        <f t="shared" si="676"/>
        <v>1</v>
      </c>
      <c r="FM282" s="95">
        <f t="shared" si="677"/>
        <v>1</v>
      </c>
      <c r="FN282" s="95">
        <f t="shared" si="678"/>
        <v>1</v>
      </c>
      <c r="FO282" s="95">
        <f t="shared" si="679"/>
        <v>1</v>
      </c>
      <c r="FP282" s="95">
        <f t="shared" si="680"/>
        <v>1</v>
      </c>
      <c r="FQ282" s="115">
        <f t="shared" si="681"/>
        <v>5.6341398892374883</v>
      </c>
      <c r="FR282" s="115">
        <f t="shared" si="682"/>
        <v>2.0854901992718742</v>
      </c>
      <c r="FS282" s="115">
        <f t="shared" si="683"/>
        <v>1.5213087770881568</v>
      </c>
      <c r="FT282" s="115">
        <f t="shared" si="684"/>
        <v>1.3639790727271235</v>
      </c>
      <c r="FU282" s="115">
        <f t="shared" si="685"/>
        <v>1.3068322957182674</v>
      </c>
      <c r="FV282" s="115">
        <f t="shared" si="686"/>
        <v>1.2821067946544642</v>
      </c>
      <c r="FW282" s="115">
        <f t="shared" si="687"/>
        <v>1.2699300819659936</v>
      </c>
      <c r="FX282" s="115">
        <f t="shared" si="688"/>
        <v>1.2633010122769546</v>
      </c>
      <c r="FZ282" s="90">
        <f t="shared" si="712"/>
        <v>1.2633010122769546</v>
      </c>
    </row>
    <row r="283" spans="24:182" x14ac:dyDescent="0.3">
      <c r="X283" s="118">
        <f t="shared" si="713"/>
        <v>21.048519522998369</v>
      </c>
      <c r="Y283" s="118">
        <v>10</v>
      </c>
      <c r="Z283" s="40">
        <v>1.7999999999999999E-2</v>
      </c>
      <c r="AA283" s="40">
        <v>10000000</v>
      </c>
      <c r="AB283" s="40">
        <v>10000000</v>
      </c>
      <c r="AC283" s="98">
        <v>3900000</v>
      </c>
      <c r="AD283" s="42">
        <v>0.33</v>
      </c>
      <c r="AE283" s="42">
        <v>0.33</v>
      </c>
      <c r="AF283" s="41">
        <v>1.7999999999999999E-2</v>
      </c>
      <c r="AG283" s="40">
        <v>10000000</v>
      </c>
      <c r="AH283" s="40">
        <v>10000000</v>
      </c>
      <c r="AI283" s="98">
        <v>3900000</v>
      </c>
      <c r="AJ283" s="42">
        <v>0.33</v>
      </c>
      <c r="AK283" s="42">
        <v>0.33</v>
      </c>
      <c r="AL283" s="42">
        <f>AL250</f>
        <v>0.80259999999999998</v>
      </c>
      <c r="AM283" s="40">
        <v>6000</v>
      </c>
      <c r="AN283" s="40">
        <f>AN250</f>
        <v>10000</v>
      </c>
      <c r="AO283" s="40">
        <f>AO250</f>
        <v>10000</v>
      </c>
      <c r="AP283" s="42">
        <v>0.03</v>
      </c>
      <c r="AQ283" s="42">
        <v>0.03</v>
      </c>
      <c r="AR283" s="4">
        <f t="shared" si="689"/>
        <v>0.8206</v>
      </c>
      <c r="AS283" s="11">
        <f t="shared" si="690"/>
        <v>2.1048519522998368</v>
      </c>
      <c r="AT283" s="15">
        <f t="shared" si="691"/>
        <v>68010.989114577489</v>
      </c>
      <c r="AU283" s="19">
        <f t="shared" si="692"/>
        <v>0.80004601538355813</v>
      </c>
      <c r="AV283" s="13">
        <f t="shared" si="693"/>
        <v>0.5</v>
      </c>
      <c r="AW283" s="11">
        <f t="shared" si="694"/>
        <v>1</v>
      </c>
      <c r="AX283" s="11">
        <f t="shared" si="695"/>
        <v>0.8911</v>
      </c>
      <c r="AY283" s="11">
        <f t="shared" si="696"/>
        <v>201997.53114128605</v>
      </c>
      <c r="AZ283" s="11">
        <f t="shared" si="697"/>
        <v>1</v>
      </c>
      <c r="BA283" s="11">
        <f t="shared" si="698"/>
        <v>0.34752899999999998</v>
      </c>
      <c r="BB283" s="11">
        <f t="shared" si="699"/>
        <v>1.025058</v>
      </c>
      <c r="BC283" s="11">
        <f t="shared" si="700"/>
        <v>0.99909999999999999</v>
      </c>
      <c r="BD283" s="11">
        <f t="shared" si="701"/>
        <v>0.8911</v>
      </c>
      <c r="BE283" s="11">
        <f t="shared" si="702"/>
        <v>201997.53114128605</v>
      </c>
      <c r="BF283" s="11">
        <f t="shared" si="703"/>
        <v>1</v>
      </c>
      <c r="BG283" s="11">
        <f t="shared" si="704"/>
        <v>0.34752899999999998</v>
      </c>
      <c r="BH283" s="11">
        <f t="shared" si="705"/>
        <v>1.025058</v>
      </c>
      <c r="BI283" s="121">
        <f>16*X283^2/(3*BI252^2*Y283^2)</f>
        <v>23.628809285868986</v>
      </c>
      <c r="BJ283" s="121">
        <f>16*X283^2/(3*BJ252^2*Y283^2)</f>
        <v>5.9072023214672464</v>
      </c>
      <c r="BK283" s="121">
        <f>16*X283^2/(3*BK252^2*Y283^2)</f>
        <v>2.625423253985443</v>
      </c>
      <c r="BL283" s="121">
        <f>16*X283^2/(3*BL252^2*Y283^2)</f>
        <v>1.4768005803668116</v>
      </c>
      <c r="BM283" s="121">
        <f>16*X283^2/(3*BM252^2*Y283^2)</f>
        <v>0.9451523714347595</v>
      </c>
      <c r="BN283" s="121">
        <f>16*X283^2/(3*BN252^2*Y283^2)</f>
        <v>0.65635581349636074</v>
      </c>
      <c r="BO283" s="121">
        <f>16*X283^2/(3*BO252^2*Y283^2)</f>
        <v>0.48222059767079561</v>
      </c>
      <c r="BP283" s="121">
        <f>16*X283^2/(3*BP252^2*Y283^2)</f>
        <v>0.3692001450917029</v>
      </c>
      <c r="BQ283" s="121">
        <f t="shared" si="706"/>
        <v>1.3333333333333333</v>
      </c>
      <c r="BR283" s="121">
        <f t="shared" si="706"/>
        <v>1.3333333333333333</v>
      </c>
      <c r="BS283" s="121">
        <f t="shared" si="706"/>
        <v>1.3333333333333333</v>
      </c>
      <c r="BT283" s="121">
        <f t="shared" si="706"/>
        <v>1.3333333333333333</v>
      </c>
      <c r="BU283" s="121">
        <f t="shared" si="706"/>
        <v>1.3333333333333333</v>
      </c>
      <c r="BV283" s="121">
        <f t="shared" si="706"/>
        <v>1.3333333333333333</v>
      </c>
      <c r="BW283" s="121">
        <f t="shared" si="706"/>
        <v>1.3333333333333333</v>
      </c>
      <c r="BX283" s="121">
        <f t="shared" si="706"/>
        <v>1.3333333333333333</v>
      </c>
      <c r="BY283" s="121">
        <f>(BI252^2*Y283^2)/X283^2</f>
        <v>0.22571316517937656</v>
      </c>
      <c r="BZ283" s="121">
        <f>(BJ252^2*Y283^2)/X283^2</f>
        <v>0.90285266071750625</v>
      </c>
      <c r="CA283" s="121">
        <f>(BK252^2*Y283^2)/X283^2</f>
        <v>2.0314184866143892</v>
      </c>
      <c r="CB283" s="121">
        <f>(BL252^2*Y283^2)/X283^2</f>
        <v>3.611410642870025</v>
      </c>
      <c r="CC283" s="121">
        <f>(BM252^2*Y283^2)/X283^2</f>
        <v>5.6428291294844142</v>
      </c>
      <c r="CD283" s="121">
        <f>(BN252^2*Y283^2)/X283^2</f>
        <v>8.1256739464575567</v>
      </c>
      <c r="CE283" s="121">
        <f>(BO252^2*Y283^2)/X283^2</f>
        <v>11.059945093789452</v>
      </c>
      <c r="CF283" s="121">
        <f>(BP252^2*Y283^2)/X283^2</f>
        <v>14.4456425714801</v>
      </c>
      <c r="CG283" s="121">
        <f t="shared" si="707"/>
        <v>5.9072023214672464</v>
      </c>
      <c r="CH283" s="121">
        <f t="shared" si="598"/>
        <v>1.4768005803668116</v>
      </c>
      <c r="CI283" s="121">
        <f t="shared" si="599"/>
        <v>0.65635581349636074</v>
      </c>
      <c r="CJ283" s="121">
        <f t="shared" si="600"/>
        <v>0.3692001450917029</v>
      </c>
      <c r="CK283" s="121">
        <f t="shared" si="601"/>
        <v>0.23628809285868987</v>
      </c>
      <c r="CL283" s="121">
        <f t="shared" si="602"/>
        <v>0.16408895337409019</v>
      </c>
      <c r="CM283" s="121">
        <f t="shared" si="603"/>
        <v>0.1205551494176989</v>
      </c>
      <c r="CN283" s="121">
        <f t="shared" si="604"/>
        <v>9.2300036272925726E-2</v>
      </c>
      <c r="CO283" s="95">
        <f t="shared" si="605"/>
        <v>4.7675270357610007</v>
      </c>
      <c r="CP283" s="95">
        <f t="shared" si="606"/>
        <v>5.6799921430440001</v>
      </c>
      <c r="CQ283" s="95">
        <f t="shared" si="607"/>
        <v>7.2007673218490007</v>
      </c>
      <c r="CR283" s="95">
        <f t="shared" si="608"/>
        <v>9.3298525721760015</v>
      </c>
      <c r="CS283" s="95">
        <f t="shared" si="609"/>
        <v>12.067247894025002</v>
      </c>
      <c r="CT283" s="95">
        <f t="shared" si="610"/>
        <v>15.412953287396004</v>
      </c>
      <c r="CU283" s="95">
        <f t="shared" si="611"/>
        <v>19.366968752289004</v>
      </c>
      <c r="CV283" s="95">
        <f t="shared" si="612"/>
        <v>23.929294288704007</v>
      </c>
      <c r="CW283" s="95">
        <f t="shared" si="613"/>
        <v>4.7675270357610007</v>
      </c>
      <c r="CX283" s="95">
        <f t="shared" si="614"/>
        <v>5.6799921430440001</v>
      </c>
      <c r="CY283" s="95">
        <f t="shared" si="615"/>
        <v>7.2007673218490007</v>
      </c>
      <c r="CZ283" s="95">
        <f t="shared" si="616"/>
        <v>9.3298525721760015</v>
      </c>
      <c r="DA283" s="95">
        <f t="shared" si="617"/>
        <v>12.067247894025002</v>
      </c>
      <c r="DB283" s="95">
        <f t="shared" si="618"/>
        <v>15.412953287396004</v>
      </c>
      <c r="DC283" s="95">
        <f t="shared" si="619"/>
        <v>19.366968752289004</v>
      </c>
      <c r="DD283" s="95">
        <f t="shared" si="620"/>
        <v>23.929294288704007</v>
      </c>
      <c r="DE283" s="13">
        <f t="shared" si="708"/>
        <v>26.588010451048362</v>
      </c>
      <c r="DF283" s="13">
        <f t="shared" si="709"/>
        <v>9.5435429821847535</v>
      </c>
      <c r="DG283" s="13">
        <f t="shared" si="710"/>
        <v>7.3903297405998325</v>
      </c>
      <c r="DH283" s="13">
        <f t="shared" si="711"/>
        <v>7.8216992232368368</v>
      </c>
      <c r="DI283" s="13">
        <f t="shared" si="621"/>
        <v>9.3214695009191733</v>
      </c>
      <c r="DJ283" s="13">
        <f t="shared" si="622"/>
        <v>11.515517759953918</v>
      </c>
      <c r="DK283" s="13">
        <f t="shared" si="623"/>
        <v>14.275653691460247</v>
      </c>
      <c r="DL283" s="13">
        <f t="shared" si="624"/>
        <v>17.548330716571805</v>
      </c>
      <c r="DM283" s="95">
        <f t="shared" si="625"/>
        <v>26.588010451048362</v>
      </c>
      <c r="DN283" s="95">
        <f t="shared" si="626"/>
        <v>9.5435429821847535</v>
      </c>
      <c r="DO283" s="95">
        <f t="shared" si="627"/>
        <v>7.3903297405998325</v>
      </c>
      <c r="DP283" s="95">
        <f t="shared" si="628"/>
        <v>7.8216992232368368</v>
      </c>
      <c r="DQ283" s="95">
        <f t="shared" si="629"/>
        <v>9.3214695009191733</v>
      </c>
      <c r="DR283" s="95">
        <f t="shared" si="630"/>
        <v>11.515517759953918</v>
      </c>
      <c r="DS283" s="95">
        <f t="shared" si="631"/>
        <v>14.275653691460247</v>
      </c>
      <c r="DT283" s="95">
        <f t="shared" si="632"/>
        <v>17.548330716571805</v>
      </c>
      <c r="DU283" s="95">
        <f t="shared" si="633"/>
        <v>15.785483750520513</v>
      </c>
      <c r="DV283" s="95">
        <f t="shared" si="634"/>
        <v>7.8875547705382454</v>
      </c>
      <c r="DW283" s="95">
        <f t="shared" si="635"/>
        <v>6.8898160443585592</v>
      </c>
      <c r="DX283" s="95">
        <f t="shared" si="636"/>
        <v>7.0897005842670318</v>
      </c>
      <c r="DY283" s="95">
        <f t="shared" si="637"/>
        <v>7.7846521373772521</v>
      </c>
      <c r="DZ283" s="95">
        <f t="shared" si="638"/>
        <v>8.8013126672626996</v>
      </c>
      <c r="EA283" s="95">
        <f t="shared" si="639"/>
        <v>10.080282374116649</v>
      </c>
      <c r="EB283" s="95">
        <f t="shared" si="640"/>
        <v>11.596749272596643</v>
      </c>
      <c r="EC283" s="95">
        <f t="shared" si="641"/>
        <v>15.785483750520513</v>
      </c>
      <c r="ED283" s="95">
        <f t="shared" si="642"/>
        <v>7.8875547705382463</v>
      </c>
      <c r="EE283" s="95">
        <f t="shared" si="643"/>
        <v>6.8898160443585592</v>
      </c>
      <c r="EF283" s="95">
        <f t="shared" si="644"/>
        <v>7.0897005842670318</v>
      </c>
      <c r="EG283" s="95">
        <f t="shared" si="645"/>
        <v>7.7846521373772521</v>
      </c>
      <c r="EH283" s="95">
        <f t="shared" si="646"/>
        <v>8.8013126672626996</v>
      </c>
      <c r="EI283" s="95">
        <f t="shared" si="647"/>
        <v>10.080282374116649</v>
      </c>
      <c r="EJ283" s="95">
        <f t="shared" si="648"/>
        <v>11.596749272596643</v>
      </c>
      <c r="EK283" s="95">
        <f t="shared" si="649"/>
        <v>15.785483750520513</v>
      </c>
      <c r="EL283" s="95">
        <f t="shared" si="650"/>
        <v>7.8875547705382463</v>
      </c>
      <c r="EM283" s="95">
        <f t="shared" si="651"/>
        <v>6.8898160443585592</v>
      </c>
      <c r="EN283" s="95">
        <f t="shared" si="652"/>
        <v>7.0897005842670318</v>
      </c>
      <c r="EO283" s="95">
        <f t="shared" si="653"/>
        <v>7.7846521373772521</v>
      </c>
      <c r="EP283" s="95">
        <f t="shared" si="654"/>
        <v>8.8013126672626996</v>
      </c>
      <c r="EQ283" s="95">
        <f t="shared" si="655"/>
        <v>10.080282374116649</v>
      </c>
      <c r="ER283" s="95">
        <f t="shared" si="656"/>
        <v>11.596749272596643</v>
      </c>
      <c r="ES283" s="95">
        <f t="shared" si="657"/>
        <v>1</v>
      </c>
      <c r="ET283" s="95">
        <f t="shared" si="658"/>
        <v>1</v>
      </c>
      <c r="EU283" s="95">
        <f t="shared" si="659"/>
        <v>1</v>
      </c>
      <c r="EV283" s="95">
        <f t="shared" si="660"/>
        <v>1</v>
      </c>
      <c r="EW283" s="95">
        <f t="shared" si="661"/>
        <v>1</v>
      </c>
      <c r="EX283" s="95">
        <f t="shared" si="662"/>
        <v>1</v>
      </c>
      <c r="EY283" s="95">
        <f t="shared" si="663"/>
        <v>1</v>
      </c>
      <c r="EZ283" s="95">
        <f t="shared" si="664"/>
        <v>1</v>
      </c>
      <c r="FA283" s="95">
        <f t="shared" si="665"/>
        <v>1</v>
      </c>
      <c r="FB283" s="95">
        <f t="shared" si="666"/>
        <v>1</v>
      </c>
      <c r="FC283" s="95">
        <f t="shared" si="667"/>
        <v>1</v>
      </c>
      <c r="FD283" s="95">
        <f t="shared" si="668"/>
        <v>1</v>
      </c>
      <c r="FE283" s="95">
        <f t="shared" si="669"/>
        <v>1</v>
      </c>
      <c r="FF283" s="95">
        <f t="shared" si="670"/>
        <v>1</v>
      </c>
      <c r="FG283" s="95">
        <f t="shared" si="671"/>
        <v>1</v>
      </c>
      <c r="FH283" s="95">
        <f t="shared" si="672"/>
        <v>1</v>
      </c>
      <c r="FI283" s="95">
        <f t="shared" si="673"/>
        <v>1</v>
      </c>
      <c r="FJ283" s="95">
        <f t="shared" si="674"/>
        <v>1</v>
      </c>
      <c r="FK283" s="95">
        <f t="shared" si="675"/>
        <v>1</v>
      </c>
      <c r="FL283" s="95">
        <f t="shared" si="676"/>
        <v>1</v>
      </c>
      <c r="FM283" s="95">
        <f t="shared" si="677"/>
        <v>1</v>
      </c>
      <c r="FN283" s="95">
        <f t="shared" si="678"/>
        <v>1</v>
      </c>
      <c r="FO283" s="95">
        <f t="shared" si="679"/>
        <v>1</v>
      </c>
      <c r="FP283" s="95">
        <f t="shared" si="680"/>
        <v>1</v>
      </c>
      <c r="FQ283" s="115">
        <f t="shared" si="681"/>
        <v>6.3382544072995746</v>
      </c>
      <c r="FR283" s="115">
        <f t="shared" si="682"/>
        <v>2.2455943682123678</v>
      </c>
      <c r="FS283" s="115">
        <f t="shared" si="683"/>
        <v>1.580184416213493</v>
      </c>
      <c r="FT283" s="115">
        <f t="shared" si="684"/>
        <v>1.3903244810462216</v>
      </c>
      <c r="FU283" s="115">
        <f t="shared" si="685"/>
        <v>1.3202568862522814</v>
      </c>
      <c r="FV283" s="115">
        <f t="shared" si="686"/>
        <v>1.2896673575632704</v>
      </c>
      <c r="FW283" s="115">
        <f t="shared" si="687"/>
        <v>1.2745436505420369</v>
      </c>
      <c r="FX283" s="115">
        <f t="shared" si="688"/>
        <v>1.2663060514102602</v>
      </c>
      <c r="FZ283" s="90">
        <f t="shared" si="712"/>
        <v>1.2663060514102602</v>
      </c>
    </row>
    <row r="284" spans="24:182" x14ac:dyDescent="0.3">
      <c r="X284" s="118">
        <f t="shared" si="713"/>
        <v>22.521915889608255</v>
      </c>
      <c r="Y284" s="118">
        <v>10</v>
      </c>
      <c r="Z284" s="40">
        <v>1.7999999999999999E-2</v>
      </c>
      <c r="AA284" s="40">
        <v>10000000</v>
      </c>
      <c r="AB284" s="40">
        <v>10000000</v>
      </c>
      <c r="AC284" s="98">
        <v>3900000</v>
      </c>
      <c r="AD284" s="42">
        <v>0.33</v>
      </c>
      <c r="AE284" s="42">
        <v>0.33</v>
      </c>
      <c r="AF284" s="41">
        <v>1.7999999999999999E-2</v>
      </c>
      <c r="AG284" s="40">
        <v>10000000</v>
      </c>
      <c r="AH284" s="40">
        <v>10000000</v>
      </c>
      <c r="AI284" s="98">
        <v>3900000</v>
      </c>
      <c r="AJ284" s="42">
        <v>0.33</v>
      </c>
      <c r="AK284" s="42">
        <v>0.33</v>
      </c>
      <c r="AL284" s="42">
        <f>AL250</f>
        <v>0.80259999999999998</v>
      </c>
      <c r="AM284" s="40">
        <v>6000</v>
      </c>
      <c r="AN284" s="40">
        <f>AN250</f>
        <v>10000</v>
      </c>
      <c r="AO284" s="40">
        <f>AO250</f>
        <v>10000</v>
      </c>
      <c r="AP284" s="42">
        <v>0.03</v>
      </c>
      <c r="AQ284" s="42">
        <v>0.03</v>
      </c>
      <c r="AR284" s="4">
        <f t="shared" si="689"/>
        <v>0.8206</v>
      </c>
      <c r="AS284" s="11">
        <f t="shared" si="690"/>
        <v>2.2521915889608257</v>
      </c>
      <c r="AT284" s="15">
        <f t="shared" si="691"/>
        <v>68010.989114577489</v>
      </c>
      <c r="AU284" s="19">
        <f t="shared" si="692"/>
        <v>0.80004601538355813</v>
      </c>
      <c r="AV284" s="13">
        <f t="shared" si="693"/>
        <v>0.5</v>
      </c>
      <c r="AW284" s="11">
        <f t="shared" si="694"/>
        <v>1</v>
      </c>
      <c r="AX284" s="11">
        <f t="shared" si="695"/>
        <v>0.8911</v>
      </c>
      <c r="AY284" s="11">
        <f t="shared" si="696"/>
        <v>201997.53114128605</v>
      </c>
      <c r="AZ284" s="11">
        <f t="shared" si="697"/>
        <v>1</v>
      </c>
      <c r="BA284" s="11">
        <f t="shared" si="698"/>
        <v>0.34752899999999998</v>
      </c>
      <c r="BB284" s="11">
        <f t="shared" si="699"/>
        <v>1.025058</v>
      </c>
      <c r="BC284" s="11">
        <f t="shared" si="700"/>
        <v>0.99909999999999999</v>
      </c>
      <c r="BD284" s="11">
        <f t="shared" si="701"/>
        <v>0.8911</v>
      </c>
      <c r="BE284" s="11">
        <f t="shared" si="702"/>
        <v>201997.53114128605</v>
      </c>
      <c r="BF284" s="11">
        <f t="shared" si="703"/>
        <v>1</v>
      </c>
      <c r="BG284" s="11">
        <f t="shared" si="704"/>
        <v>0.34752899999999998</v>
      </c>
      <c r="BH284" s="11">
        <f t="shared" si="705"/>
        <v>1.025058</v>
      </c>
      <c r="BI284" s="121">
        <f>16*X284^2/(3*BI252^2*Y284^2)</f>
        <v>27.052623751391401</v>
      </c>
      <c r="BJ284" s="121">
        <f>16*X284^2/(3*BJ252^2*Y284^2)</f>
        <v>6.7631559378478503</v>
      </c>
      <c r="BK284" s="121">
        <f>16*X284^2/(3*BK252^2*Y284^2)</f>
        <v>3.0058470834879336</v>
      </c>
      <c r="BL284" s="121">
        <f>16*X284^2/(3*BL252^2*Y284^2)</f>
        <v>1.6907889844619626</v>
      </c>
      <c r="BM284" s="121">
        <f>16*X284^2/(3*BM252^2*Y284^2)</f>
        <v>1.0821049500556561</v>
      </c>
      <c r="BN284" s="121">
        <f>16*X284^2/(3*BN252^2*Y284^2)</f>
        <v>0.7514617708719834</v>
      </c>
      <c r="BO284" s="121">
        <f>16*X284^2/(3*BO252^2*Y284^2)</f>
        <v>0.55209436227329389</v>
      </c>
      <c r="BP284" s="121">
        <f>16*X284^2/(3*BP252^2*Y284^2)</f>
        <v>0.42269724611549064</v>
      </c>
      <c r="BQ284" s="121">
        <f t="shared" si="706"/>
        <v>1.3333333333333333</v>
      </c>
      <c r="BR284" s="121">
        <f t="shared" si="706"/>
        <v>1.3333333333333333</v>
      </c>
      <c r="BS284" s="121">
        <f t="shared" si="706"/>
        <v>1.3333333333333333</v>
      </c>
      <c r="BT284" s="121">
        <f t="shared" si="706"/>
        <v>1.3333333333333333</v>
      </c>
      <c r="BU284" s="121">
        <f t="shared" si="706"/>
        <v>1.3333333333333333</v>
      </c>
      <c r="BV284" s="121">
        <f t="shared" si="706"/>
        <v>1.3333333333333333</v>
      </c>
      <c r="BW284" s="121">
        <f t="shared" si="706"/>
        <v>1.3333333333333333</v>
      </c>
      <c r="BX284" s="121">
        <f t="shared" si="706"/>
        <v>1.3333333333333333</v>
      </c>
      <c r="BY284" s="121">
        <f>(BI252^2*Y284^2)/X284^2</f>
        <v>0.19714661994879604</v>
      </c>
      <c r="BZ284" s="121">
        <f>(BJ252^2*Y284^2)/X284^2</f>
        <v>0.78858647979518415</v>
      </c>
      <c r="CA284" s="121">
        <f>(BK252^2*Y284^2)/X284^2</f>
        <v>1.7743195795391642</v>
      </c>
      <c r="CB284" s="121">
        <f>(BL252^2*Y284^2)/X284^2</f>
        <v>3.1543459191807366</v>
      </c>
      <c r="CC284" s="121">
        <f>(BM252^2*Y284^2)/X284^2</f>
        <v>4.9286654987199006</v>
      </c>
      <c r="CD284" s="121">
        <f>(BN252^2*Y284^2)/X284^2</f>
        <v>7.0972783181566568</v>
      </c>
      <c r="CE284" s="121">
        <f>(BO252^2*Y284^2)/X284^2</f>
        <v>9.6601843774910048</v>
      </c>
      <c r="CF284" s="121">
        <f>(BP252^2*Y284^2)/X284^2</f>
        <v>12.617383676722946</v>
      </c>
      <c r="CG284" s="121">
        <f t="shared" si="707"/>
        <v>6.7631559378478503</v>
      </c>
      <c r="CH284" s="121">
        <f t="shared" si="598"/>
        <v>1.6907889844619626</v>
      </c>
      <c r="CI284" s="121">
        <f t="shared" si="599"/>
        <v>0.7514617708719834</v>
      </c>
      <c r="CJ284" s="121">
        <f t="shared" si="600"/>
        <v>0.42269724611549064</v>
      </c>
      <c r="CK284" s="121">
        <f t="shared" si="601"/>
        <v>0.27052623751391403</v>
      </c>
      <c r="CL284" s="121">
        <f t="shared" si="602"/>
        <v>0.18786544271799585</v>
      </c>
      <c r="CM284" s="121">
        <f t="shared" si="603"/>
        <v>0.13802359056832347</v>
      </c>
      <c r="CN284" s="121">
        <f t="shared" si="604"/>
        <v>0.10567431152887266</v>
      </c>
      <c r="CO284" s="95">
        <f t="shared" si="605"/>
        <v>4.7290327876329812</v>
      </c>
      <c r="CP284" s="95">
        <f t="shared" si="606"/>
        <v>5.5260151505319248</v>
      </c>
      <c r="CQ284" s="95">
        <f t="shared" si="607"/>
        <v>6.8543190886968306</v>
      </c>
      <c r="CR284" s="95">
        <f t="shared" si="608"/>
        <v>8.7139446021276985</v>
      </c>
      <c r="CS284" s="95">
        <f t="shared" si="609"/>
        <v>11.104891690824529</v>
      </c>
      <c r="CT284" s="95">
        <f t="shared" si="610"/>
        <v>14.02716035478732</v>
      </c>
      <c r="CU284" s="95">
        <f t="shared" si="611"/>
        <v>17.480750594016076</v>
      </c>
      <c r="CV284" s="95">
        <f t="shared" si="612"/>
        <v>21.465662408510795</v>
      </c>
      <c r="CW284" s="95">
        <f t="shared" si="613"/>
        <v>4.7290327876329812</v>
      </c>
      <c r="CX284" s="95">
        <f t="shared" si="614"/>
        <v>5.5260151505319248</v>
      </c>
      <c r="CY284" s="95">
        <f t="shared" si="615"/>
        <v>6.8543190886968306</v>
      </c>
      <c r="CZ284" s="95">
        <f t="shared" si="616"/>
        <v>8.7139446021276985</v>
      </c>
      <c r="DA284" s="95">
        <f t="shared" si="617"/>
        <v>11.104891690824529</v>
      </c>
      <c r="DB284" s="95">
        <f t="shared" si="618"/>
        <v>14.02716035478732</v>
      </c>
      <c r="DC284" s="95">
        <f t="shared" si="619"/>
        <v>17.480750594016076</v>
      </c>
      <c r="DD284" s="95">
        <f t="shared" si="620"/>
        <v>21.465662408510795</v>
      </c>
      <c r="DE284" s="13">
        <f t="shared" si="708"/>
        <v>29.983258371340199</v>
      </c>
      <c r="DF284" s="13">
        <f t="shared" si="709"/>
        <v>10.285230417643033</v>
      </c>
      <c r="DG284" s="13">
        <f t="shared" si="710"/>
        <v>7.5136546630270979</v>
      </c>
      <c r="DH284" s="13">
        <f t="shared" si="711"/>
        <v>7.5786229036426995</v>
      </c>
      <c r="DI284" s="13">
        <f t="shared" si="621"/>
        <v>8.7442584487755575</v>
      </c>
      <c r="DJ284" s="13">
        <f t="shared" si="622"/>
        <v>10.582228089028639</v>
      </c>
      <c r="DK284" s="13">
        <f t="shared" si="623"/>
        <v>12.945766739764299</v>
      </c>
      <c r="DL284" s="13">
        <f t="shared" si="624"/>
        <v>15.773568922838436</v>
      </c>
      <c r="DM284" s="95">
        <f t="shared" si="625"/>
        <v>29.983258371340199</v>
      </c>
      <c r="DN284" s="95">
        <f t="shared" si="626"/>
        <v>10.285230417643033</v>
      </c>
      <c r="DO284" s="95">
        <f t="shared" si="627"/>
        <v>7.5136546630270979</v>
      </c>
      <c r="DP284" s="95">
        <f t="shared" si="628"/>
        <v>7.5786229036426995</v>
      </c>
      <c r="DQ284" s="95">
        <f t="shared" si="629"/>
        <v>8.7442584487755575</v>
      </c>
      <c r="DR284" s="95">
        <f t="shared" si="630"/>
        <v>10.582228089028639</v>
      </c>
      <c r="DS284" s="95">
        <f t="shared" si="631"/>
        <v>12.945766739764299</v>
      </c>
      <c r="DT284" s="95">
        <f t="shared" si="632"/>
        <v>15.773568922838436</v>
      </c>
      <c r="DU284" s="95">
        <f t="shared" si="633"/>
        <v>17.358746569841983</v>
      </c>
      <c r="DV284" s="95">
        <f t="shared" si="634"/>
        <v>8.23123196088142</v>
      </c>
      <c r="DW284" s="95">
        <f t="shared" si="635"/>
        <v>6.9469613603135247</v>
      </c>
      <c r="DX284" s="95">
        <f t="shared" si="636"/>
        <v>6.9770658239040584</v>
      </c>
      <c r="DY284" s="95">
        <f t="shared" si="637"/>
        <v>7.51718869772336</v>
      </c>
      <c r="DZ284" s="95">
        <f t="shared" si="638"/>
        <v>8.3688523658667116</v>
      </c>
      <c r="EA284" s="95">
        <f t="shared" si="639"/>
        <v>9.464049997535394</v>
      </c>
      <c r="EB284" s="95">
        <f t="shared" si="640"/>
        <v>10.774374350710824</v>
      </c>
      <c r="EC284" s="95">
        <f t="shared" si="641"/>
        <v>17.358746569841983</v>
      </c>
      <c r="ED284" s="95">
        <f t="shared" si="642"/>
        <v>8.23123196088142</v>
      </c>
      <c r="EE284" s="95">
        <f t="shared" si="643"/>
        <v>6.9469613603135247</v>
      </c>
      <c r="EF284" s="95">
        <f t="shared" si="644"/>
        <v>6.9770658239040584</v>
      </c>
      <c r="EG284" s="95">
        <f t="shared" si="645"/>
        <v>7.51718869772336</v>
      </c>
      <c r="EH284" s="95">
        <f t="shared" si="646"/>
        <v>8.3688523658667116</v>
      </c>
      <c r="EI284" s="95">
        <f t="shared" si="647"/>
        <v>9.464049997535394</v>
      </c>
      <c r="EJ284" s="95">
        <f t="shared" si="648"/>
        <v>10.774374350710826</v>
      </c>
      <c r="EK284" s="95">
        <f t="shared" si="649"/>
        <v>17.358746569841983</v>
      </c>
      <c r="EL284" s="95">
        <f t="shared" si="650"/>
        <v>8.23123196088142</v>
      </c>
      <c r="EM284" s="95">
        <f t="shared" si="651"/>
        <v>6.9469613603135247</v>
      </c>
      <c r="EN284" s="95">
        <f t="shared" si="652"/>
        <v>6.9770658239040584</v>
      </c>
      <c r="EO284" s="95">
        <f t="shared" si="653"/>
        <v>7.51718869772336</v>
      </c>
      <c r="EP284" s="95">
        <f t="shared" si="654"/>
        <v>8.3688523658667116</v>
      </c>
      <c r="EQ284" s="95">
        <f t="shared" si="655"/>
        <v>9.464049997535394</v>
      </c>
      <c r="ER284" s="95">
        <f t="shared" si="656"/>
        <v>10.774374350710826</v>
      </c>
      <c r="ES284" s="95">
        <f t="shared" si="657"/>
        <v>1</v>
      </c>
      <c r="ET284" s="95">
        <f t="shared" si="658"/>
        <v>1</v>
      </c>
      <c r="EU284" s="95">
        <f t="shared" si="659"/>
        <v>1</v>
      </c>
      <c r="EV284" s="95">
        <f t="shared" si="660"/>
        <v>1</v>
      </c>
      <c r="EW284" s="95">
        <f t="shared" si="661"/>
        <v>1</v>
      </c>
      <c r="EX284" s="95">
        <f t="shared" si="662"/>
        <v>1</v>
      </c>
      <c r="EY284" s="95">
        <f t="shared" si="663"/>
        <v>1</v>
      </c>
      <c r="EZ284" s="95">
        <f t="shared" si="664"/>
        <v>1</v>
      </c>
      <c r="FA284" s="95">
        <f t="shared" si="665"/>
        <v>1</v>
      </c>
      <c r="FB284" s="95">
        <f t="shared" si="666"/>
        <v>1</v>
      </c>
      <c r="FC284" s="95">
        <f t="shared" si="667"/>
        <v>1</v>
      </c>
      <c r="FD284" s="95">
        <f t="shared" si="668"/>
        <v>1</v>
      </c>
      <c r="FE284" s="95">
        <f t="shared" si="669"/>
        <v>1</v>
      </c>
      <c r="FF284" s="95">
        <f t="shared" si="670"/>
        <v>1</v>
      </c>
      <c r="FG284" s="95">
        <f t="shared" si="671"/>
        <v>1</v>
      </c>
      <c r="FH284" s="95">
        <f t="shared" si="672"/>
        <v>1</v>
      </c>
      <c r="FI284" s="95">
        <f t="shared" si="673"/>
        <v>1</v>
      </c>
      <c r="FJ284" s="95">
        <f t="shared" si="674"/>
        <v>1</v>
      </c>
      <c r="FK284" s="95">
        <f t="shared" si="675"/>
        <v>1</v>
      </c>
      <c r="FL284" s="95">
        <f t="shared" si="676"/>
        <v>1</v>
      </c>
      <c r="FM284" s="95">
        <f t="shared" si="677"/>
        <v>1</v>
      </c>
      <c r="FN284" s="95">
        <f t="shared" si="678"/>
        <v>1</v>
      </c>
      <c r="FO284" s="95">
        <f t="shared" si="679"/>
        <v>1</v>
      </c>
      <c r="FP284" s="95">
        <f t="shared" si="680"/>
        <v>1</v>
      </c>
      <c r="FQ284" s="115">
        <f t="shared" si="681"/>
        <v>7.1463394020021305</v>
      </c>
      <c r="FR284" s="115">
        <f t="shared" si="682"/>
        <v>2.4323699263190535</v>
      </c>
      <c r="FS284" s="115">
        <f t="shared" si="683"/>
        <v>1.6504844169170099</v>
      </c>
      <c r="FT284" s="115">
        <f t="shared" si="684"/>
        <v>1.422382346950311</v>
      </c>
      <c r="FU284" s="115">
        <f t="shared" si="685"/>
        <v>1.33679138018633</v>
      </c>
      <c r="FV284" s="115">
        <f t="shared" si="686"/>
        <v>1.2990398967839343</v>
      </c>
      <c r="FW284" s="115">
        <f t="shared" si="687"/>
        <v>1.2802769436963426</v>
      </c>
      <c r="FX284" s="115">
        <f t="shared" si="688"/>
        <v>1.2700394117988896</v>
      </c>
      <c r="FZ284" s="90">
        <f t="shared" si="712"/>
        <v>1.2700394117988896</v>
      </c>
    </row>
    <row r="285" spans="24:182" x14ac:dyDescent="0.3">
      <c r="X285" s="118">
        <f t="shared" si="713"/>
        <v>24.098450001880835</v>
      </c>
      <c r="Y285" s="118">
        <v>10</v>
      </c>
      <c r="Z285" s="40">
        <v>1.7999999999999999E-2</v>
      </c>
      <c r="AA285" s="40">
        <v>10000000</v>
      </c>
      <c r="AB285" s="40">
        <v>10000000</v>
      </c>
      <c r="AC285" s="98">
        <v>3900000</v>
      </c>
      <c r="AD285" s="42">
        <v>0.33</v>
      </c>
      <c r="AE285" s="42">
        <v>0.33</v>
      </c>
      <c r="AF285" s="41">
        <v>1.7999999999999999E-2</v>
      </c>
      <c r="AG285" s="40">
        <v>10000000</v>
      </c>
      <c r="AH285" s="40">
        <v>10000000</v>
      </c>
      <c r="AI285" s="98">
        <v>3900000</v>
      </c>
      <c r="AJ285" s="42">
        <v>0.33</v>
      </c>
      <c r="AK285" s="42">
        <v>0.33</v>
      </c>
      <c r="AL285" s="42">
        <f>AL250</f>
        <v>0.80259999999999998</v>
      </c>
      <c r="AM285" s="40">
        <v>6000</v>
      </c>
      <c r="AN285" s="40">
        <f>AN250</f>
        <v>10000</v>
      </c>
      <c r="AO285" s="40">
        <f>AO250</f>
        <v>10000</v>
      </c>
      <c r="AP285" s="42">
        <v>0.03</v>
      </c>
      <c r="AQ285" s="42">
        <v>0.03</v>
      </c>
      <c r="AR285" s="4">
        <f t="shared" si="689"/>
        <v>0.8206</v>
      </c>
      <c r="AS285" s="11">
        <f t="shared" si="690"/>
        <v>2.4098450001880836</v>
      </c>
      <c r="AT285" s="15">
        <f t="shared" si="691"/>
        <v>68010.989114577489</v>
      </c>
      <c r="AU285" s="19">
        <f t="shared" si="692"/>
        <v>0.80004601538355813</v>
      </c>
      <c r="AV285" s="13">
        <f t="shared" si="693"/>
        <v>0.5</v>
      </c>
      <c r="AW285" s="11">
        <f t="shared" si="694"/>
        <v>1</v>
      </c>
      <c r="AX285" s="11">
        <f t="shared" si="695"/>
        <v>0.8911</v>
      </c>
      <c r="AY285" s="11">
        <f t="shared" si="696"/>
        <v>201997.53114128605</v>
      </c>
      <c r="AZ285" s="11">
        <f t="shared" si="697"/>
        <v>1</v>
      </c>
      <c r="BA285" s="11">
        <f t="shared" si="698"/>
        <v>0.34752899999999998</v>
      </c>
      <c r="BB285" s="11">
        <f t="shared" si="699"/>
        <v>1.025058</v>
      </c>
      <c r="BC285" s="11">
        <f t="shared" si="700"/>
        <v>0.99909999999999999</v>
      </c>
      <c r="BD285" s="11">
        <f t="shared" si="701"/>
        <v>0.8911</v>
      </c>
      <c r="BE285" s="11">
        <f t="shared" si="702"/>
        <v>201997.53114128605</v>
      </c>
      <c r="BF285" s="11">
        <f t="shared" si="703"/>
        <v>1</v>
      </c>
      <c r="BG285" s="11">
        <f t="shared" si="704"/>
        <v>0.34752899999999998</v>
      </c>
      <c r="BH285" s="11">
        <f t="shared" si="705"/>
        <v>1.025058</v>
      </c>
      <c r="BI285" s="121">
        <f>16*X285^2/(3*BI252^2*Y285^2)</f>
        <v>30.972548932968021</v>
      </c>
      <c r="BJ285" s="121">
        <f>16*X285^2/(3*BJ252^2*Y285^2)</f>
        <v>7.7431372332420052</v>
      </c>
      <c r="BK285" s="121">
        <f>16*X285^2/(3*BK252^2*Y285^2)</f>
        <v>3.4413943258853354</v>
      </c>
      <c r="BL285" s="121">
        <f>16*X285^2/(3*BL252^2*Y285^2)</f>
        <v>1.9357843083105013</v>
      </c>
      <c r="BM285" s="121">
        <f>16*X285^2/(3*BM252^2*Y285^2)</f>
        <v>1.2389019573187208</v>
      </c>
      <c r="BN285" s="121">
        <f>16*X285^2/(3*BN252^2*Y285^2)</f>
        <v>0.86034858147133386</v>
      </c>
      <c r="BO285" s="121">
        <f>16*X285^2/(3*BO252^2*Y285^2)</f>
        <v>0.63209283536669425</v>
      </c>
      <c r="BP285" s="121">
        <f>16*X285^2/(3*BP252^2*Y285^2)</f>
        <v>0.48394607707762533</v>
      </c>
      <c r="BQ285" s="121">
        <f t="shared" si="706"/>
        <v>1.3333333333333333</v>
      </c>
      <c r="BR285" s="121">
        <f t="shared" si="706"/>
        <v>1.3333333333333333</v>
      </c>
      <c r="BS285" s="121">
        <f t="shared" si="706"/>
        <v>1.3333333333333333</v>
      </c>
      <c r="BT285" s="121">
        <f t="shared" si="706"/>
        <v>1.3333333333333333</v>
      </c>
      <c r="BU285" s="121">
        <f t="shared" si="706"/>
        <v>1.3333333333333333</v>
      </c>
      <c r="BV285" s="121">
        <f t="shared" si="706"/>
        <v>1.3333333333333333</v>
      </c>
      <c r="BW285" s="121">
        <f t="shared" si="706"/>
        <v>1.3333333333333333</v>
      </c>
      <c r="BX285" s="121">
        <f t="shared" si="706"/>
        <v>1.3333333333333333</v>
      </c>
      <c r="BY285" s="121">
        <f>(BI252^2*Y285^2)/X285^2</f>
        <v>0.17219549301143855</v>
      </c>
      <c r="BZ285" s="121">
        <f>(BJ252^2*Y285^2)/X285^2</f>
        <v>0.6887819720457542</v>
      </c>
      <c r="CA285" s="121">
        <f>(BK252^2*Y285^2)/X285^2</f>
        <v>1.5497594371029471</v>
      </c>
      <c r="CB285" s="121">
        <f>(BL252^2*Y285^2)/X285^2</f>
        <v>2.7551278881830168</v>
      </c>
      <c r="CC285" s="121">
        <f>(BM252^2*Y285^2)/X285^2</f>
        <v>4.3048873252859634</v>
      </c>
      <c r="CD285" s="121">
        <f>(BN252^2*Y285^2)/X285^2</f>
        <v>6.1990377484117882</v>
      </c>
      <c r="CE285" s="121">
        <f>(BO252^2*Y285^2)/X285^2</f>
        <v>8.4375791575604886</v>
      </c>
      <c r="CF285" s="121">
        <f>(BP252^2*Y285^2)/X285^2</f>
        <v>11.020511552732067</v>
      </c>
      <c r="CG285" s="121">
        <f t="shared" si="707"/>
        <v>7.7431372332420052</v>
      </c>
      <c r="CH285" s="121">
        <f t="shared" si="598"/>
        <v>1.9357843083105013</v>
      </c>
      <c r="CI285" s="121">
        <f t="shared" si="599"/>
        <v>0.86034858147133386</v>
      </c>
      <c r="CJ285" s="121">
        <f t="shared" si="600"/>
        <v>0.48394607707762533</v>
      </c>
      <c r="CK285" s="121">
        <f t="shared" si="601"/>
        <v>0.30972548932968019</v>
      </c>
      <c r="CL285" s="121">
        <f t="shared" si="602"/>
        <v>0.21508714536783347</v>
      </c>
      <c r="CM285" s="121">
        <f t="shared" si="603"/>
        <v>0.15802320884167356</v>
      </c>
      <c r="CN285" s="121">
        <f t="shared" si="604"/>
        <v>0.12098651926940633</v>
      </c>
      <c r="CO285" s="95">
        <f t="shared" si="605"/>
        <v>4.6954104205022107</v>
      </c>
      <c r="CP285" s="95">
        <f t="shared" si="606"/>
        <v>5.3915256820088437</v>
      </c>
      <c r="CQ285" s="95">
        <f t="shared" si="607"/>
        <v>6.5517177845198979</v>
      </c>
      <c r="CR285" s="95">
        <f t="shared" si="608"/>
        <v>8.1759867280353724</v>
      </c>
      <c r="CS285" s="95">
        <f t="shared" si="609"/>
        <v>10.264332512555267</v>
      </c>
      <c r="CT285" s="95">
        <f t="shared" si="610"/>
        <v>12.816755138079589</v>
      </c>
      <c r="CU285" s="95">
        <f t="shared" si="611"/>
        <v>15.833254604608328</v>
      </c>
      <c r="CV285" s="95">
        <f t="shared" si="612"/>
        <v>19.313830912141491</v>
      </c>
      <c r="CW285" s="95">
        <f t="shared" si="613"/>
        <v>4.6954104205022107</v>
      </c>
      <c r="CX285" s="95">
        <f t="shared" si="614"/>
        <v>5.3915256820088437</v>
      </c>
      <c r="CY285" s="95">
        <f t="shared" si="615"/>
        <v>6.5517177845198979</v>
      </c>
      <c r="CZ285" s="95">
        <f t="shared" si="616"/>
        <v>8.1759867280353724</v>
      </c>
      <c r="DA285" s="95">
        <f t="shared" si="617"/>
        <v>10.264332512555267</v>
      </c>
      <c r="DB285" s="95">
        <f t="shared" si="618"/>
        <v>12.816755138079589</v>
      </c>
      <c r="DC285" s="95">
        <f t="shared" si="619"/>
        <v>15.833254604608328</v>
      </c>
      <c r="DD285" s="95">
        <f t="shared" si="620"/>
        <v>19.313830912141491</v>
      </c>
      <c r="DE285" s="13">
        <f t="shared" si="708"/>
        <v>33.878232425979455</v>
      </c>
      <c r="DF285" s="13">
        <f t="shared" si="709"/>
        <v>11.16540720528776</v>
      </c>
      <c r="DG285" s="13">
        <f t="shared" si="710"/>
        <v>7.7246417629882824</v>
      </c>
      <c r="DH285" s="13">
        <f t="shared" si="711"/>
        <v>7.4244001964935178</v>
      </c>
      <c r="DI285" s="13">
        <f t="shared" si="621"/>
        <v>8.2772772826046843</v>
      </c>
      <c r="DJ285" s="13">
        <f t="shared" si="622"/>
        <v>9.7928743298831229</v>
      </c>
      <c r="DK285" s="13">
        <f t="shared" si="623"/>
        <v>11.803159992927183</v>
      </c>
      <c r="DL285" s="13">
        <f t="shared" si="624"/>
        <v>14.237945629809692</v>
      </c>
      <c r="DM285" s="95">
        <f t="shared" si="625"/>
        <v>33.878232425979455</v>
      </c>
      <c r="DN285" s="95">
        <f t="shared" si="626"/>
        <v>11.16540720528776</v>
      </c>
      <c r="DO285" s="95">
        <f t="shared" si="627"/>
        <v>7.7246417629882824</v>
      </c>
      <c r="DP285" s="95">
        <f t="shared" si="628"/>
        <v>7.4244001964935178</v>
      </c>
      <c r="DQ285" s="95">
        <f t="shared" si="629"/>
        <v>8.2772772826046843</v>
      </c>
      <c r="DR285" s="95">
        <f t="shared" si="630"/>
        <v>9.7928743298831229</v>
      </c>
      <c r="DS285" s="95">
        <f t="shared" si="631"/>
        <v>11.803159992927183</v>
      </c>
      <c r="DT285" s="95">
        <f t="shared" si="632"/>
        <v>14.237945629809692</v>
      </c>
      <c r="DU285" s="95">
        <f t="shared" si="633"/>
        <v>19.163568487488284</v>
      </c>
      <c r="DV285" s="95">
        <f t="shared" si="634"/>
        <v>8.6390812393259324</v>
      </c>
      <c r="DW285" s="95">
        <f t="shared" si="635"/>
        <v>7.0447268747967389</v>
      </c>
      <c r="DX285" s="95">
        <f t="shared" si="636"/>
        <v>6.9056033396469267</v>
      </c>
      <c r="DY285" s="95">
        <f t="shared" si="637"/>
        <v>7.3008027007924303</v>
      </c>
      <c r="DZ285" s="95">
        <f t="shared" si="638"/>
        <v>8.0030879357839346</v>
      </c>
      <c r="EA285" s="95">
        <f t="shared" si="639"/>
        <v>8.9345980240399854</v>
      </c>
      <c r="EB285" s="95">
        <f t="shared" si="640"/>
        <v>10.062809514173509</v>
      </c>
      <c r="EC285" s="95">
        <f t="shared" si="641"/>
        <v>19.163568487488284</v>
      </c>
      <c r="ED285" s="95">
        <f t="shared" si="642"/>
        <v>8.6390812393259324</v>
      </c>
      <c r="EE285" s="95">
        <f t="shared" si="643"/>
        <v>7.0447268747967389</v>
      </c>
      <c r="EF285" s="95">
        <f t="shared" si="644"/>
        <v>6.9056033396469267</v>
      </c>
      <c r="EG285" s="95">
        <f t="shared" si="645"/>
        <v>7.3008027007924303</v>
      </c>
      <c r="EH285" s="95">
        <f t="shared" si="646"/>
        <v>8.0030879357839346</v>
      </c>
      <c r="EI285" s="95">
        <f t="shared" si="647"/>
        <v>8.9345980240399872</v>
      </c>
      <c r="EJ285" s="95">
        <f t="shared" si="648"/>
        <v>10.062809514173509</v>
      </c>
      <c r="EK285" s="95">
        <f t="shared" si="649"/>
        <v>19.163568487488284</v>
      </c>
      <c r="EL285" s="95">
        <f t="shared" si="650"/>
        <v>8.6390812393259324</v>
      </c>
      <c r="EM285" s="95">
        <f t="shared" si="651"/>
        <v>7.0447268747967389</v>
      </c>
      <c r="EN285" s="95">
        <f t="shared" si="652"/>
        <v>6.9056033396469267</v>
      </c>
      <c r="EO285" s="95">
        <f t="shared" si="653"/>
        <v>7.3008027007924303</v>
      </c>
      <c r="EP285" s="95">
        <f t="shared" si="654"/>
        <v>8.0030879357839346</v>
      </c>
      <c r="EQ285" s="95">
        <f t="shared" si="655"/>
        <v>8.9345980240399872</v>
      </c>
      <c r="ER285" s="95">
        <f t="shared" si="656"/>
        <v>10.062809514173509</v>
      </c>
      <c r="ES285" s="95">
        <f t="shared" si="657"/>
        <v>1</v>
      </c>
      <c r="ET285" s="95">
        <f t="shared" si="658"/>
        <v>1</v>
      </c>
      <c r="EU285" s="95">
        <f t="shared" si="659"/>
        <v>1</v>
      </c>
      <c r="EV285" s="95">
        <f t="shared" si="660"/>
        <v>1</v>
      </c>
      <c r="EW285" s="95">
        <f t="shared" si="661"/>
        <v>1</v>
      </c>
      <c r="EX285" s="95">
        <f t="shared" si="662"/>
        <v>1</v>
      </c>
      <c r="EY285" s="95">
        <f t="shared" si="663"/>
        <v>1</v>
      </c>
      <c r="EZ285" s="95">
        <f t="shared" si="664"/>
        <v>1</v>
      </c>
      <c r="FA285" s="95">
        <f t="shared" si="665"/>
        <v>1</v>
      </c>
      <c r="FB285" s="95">
        <f t="shared" si="666"/>
        <v>1</v>
      </c>
      <c r="FC285" s="95">
        <f t="shared" si="667"/>
        <v>1</v>
      </c>
      <c r="FD285" s="95">
        <f t="shared" si="668"/>
        <v>1</v>
      </c>
      <c r="FE285" s="95">
        <f t="shared" si="669"/>
        <v>1</v>
      </c>
      <c r="FF285" s="95">
        <f t="shared" si="670"/>
        <v>1</v>
      </c>
      <c r="FG285" s="95">
        <f t="shared" si="671"/>
        <v>0.99999999999999989</v>
      </c>
      <c r="FH285" s="95">
        <f t="shared" si="672"/>
        <v>1</v>
      </c>
      <c r="FI285" s="95">
        <f t="shared" si="673"/>
        <v>1</v>
      </c>
      <c r="FJ285" s="95">
        <f t="shared" si="674"/>
        <v>1</v>
      </c>
      <c r="FK285" s="95">
        <f t="shared" si="675"/>
        <v>1</v>
      </c>
      <c r="FL285" s="95">
        <f t="shared" si="676"/>
        <v>1</v>
      </c>
      <c r="FM285" s="95">
        <f t="shared" si="677"/>
        <v>1</v>
      </c>
      <c r="FN285" s="95">
        <f t="shared" si="678"/>
        <v>1</v>
      </c>
      <c r="FO285" s="95">
        <f t="shared" si="679"/>
        <v>1</v>
      </c>
      <c r="FP285" s="95">
        <f t="shared" si="680"/>
        <v>1</v>
      </c>
      <c r="FQ285" s="115">
        <f t="shared" si="681"/>
        <v>8.0732822319697011</v>
      </c>
      <c r="FR285" s="115">
        <f t="shared" si="682"/>
        <v>2.6496345749152721</v>
      </c>
      <c r="FS285" s="115">
        <f t="shared" si="683"/>
        <v>1.7340547691376595</v>
      </c>
      <c r="FT285" s="115">
        <f t="shared" si="684"/>
        <v>1.4612245494575211</v>
      </c>
      <c r="FU285" s="115">
        <f t="shared" si="685"/>
        <v>1.3570898934643032</v>
      </c>
      <c r="FV285" s="115">
        <f t="shared" si="686"/>
        <v>1.3106357167654377</v>
      </c>
      <c r="FW285" s="115">
        <f t="shared" si="687"/>
        <v>1.2873966342656749</v>
      </c>
      <c r="FX285" s="115">
        <f t="shared" si="688"/>
        <v>1.2746795376357893</v>
      </c>
      <c r="FZ285" s="90">
        <f t="shared" si="712"/>
        <v>1.2746795376357893</v>
      </c>
    </row>
    <row r="286" spans="24:182" x14ac:dyDescent="0.3">
      <c r="X286" s="118">
        <f t="shared" si="713"/>
        <v>25.785341502012496</v>
      </c>
      <c r="Y286" s="118">
        <v>10</v>
      </c>
      <c r="Z286" s="40">
        <v>1.7999999999999999E-2</v>
      </c>
      <c r="AA286" s="40">
        <v>10000000</v>
      </c>
      <c r="AB286" s="40">
        <v>10000000</v>
      </c>
      <c r="AC286" s="98">
        <v>3900000</v>
      </c>
      <c r="AD286" s="42">
        <v>0.33</v>
      </c>
      <c r="AE286" s="42">
        <v>0.33</v>
      </c>
      <c r="AF286" s="41">
        <v>1.7999999999999999E-2</v>
      </c>
      <c r="AG286" s="40">
        <v>10000000</v>
      </c>
      <c r="AH286" s="40">
        <v>10000000</v>
      </c>
      <c r="AI286" s="98">
        <v>3900000</v>
      </c>
      <c r="AJ286" s="42">
        <v>0.33</v>
      </c>
      <c r="AK286" s="42">
        <v>0.33</v>
      </c>
      <c r="AL286" s="42">
        <f>AL250</f>
        <v>0.80259999999999998</v>
      </c>
      <c r="AM286" s="40">
        <v>6000</v>
      </c>
      <c r="AN286" s="40">
        <f>AN250</f>
        <v>10000</v>
      </c>
      <c r="AO286" s="40">
        <f>AO250</f>
        <v>10000</v>
      </c>
      <c r="AP286" s="42">
        <v>0.03</v>
      </c>
      <c r="AQ286" s="42">
        <v>0.03</v>
      </c>
      <c r="AR286" s="4">
        <f t="shared" si="689"/>
        <v>0.8206</v>
      </c>
      <c r="AS286" s="11">
        <f t="shared" si="690"/>
        <v>2.5785341502012495</v>
      </c>
      <c r="AT286" s="15">
        <f t="shared" si="691"/>
        <v>68010.989114577489</v>
      </c>
      <c r="AU286" s="19">
        <f t="shared" si="692"/>
        <v>0.80004601538355813</v>
      </c>
      <c r="AV286" s="13">
        <f t="shared" si="693"/>
        <v>0.5</v>
      </c>
      <c r="AW286" s="11">
        <f t="shared" si="694"/>
        <v>1</v>
      </c>
      <c r="AX286" s="11">
        <f t="shared" si="695"/>
        <v>0.8911</v>
      </c>
      <c r="AY286" s="11">
        <f t="shared" si="696"/>
        <v>201997.53114128605</v>
      </c>
      <c r="AZ286" s="11">
        <f t="shared" si="697"/>
        <v>1</v>
      </c>
      <c r="BA286" s="11">
        <f t="shared" si="698"/>
        <v>0.34752899999999998</v>
      </c>
      <c r="BB286" s="11">
        <f t="shared" si="699"/>
        <v>1.025058</v>
      </c>
      <c r="BC286" s="11">
        <f t="shared" si="700"/>
        <v>0.99909999999999999</v>
      </c>
      <c r="BD286" s="11">
        <f t="shared" si="701"/>
        <v>0.8911</v>
      </c>
      <c r="BE286" s="11">
        <f t="shared" si="702"/>
        <v>201997.53114128605</v>
      </c>
      <c r="BF286" s="11">
        <f t="shared" si="703"/>
        <v>1</v>
      </c>
      <c r="BG286" s="11">
        <f t="shared" si="704"/>
        <v>0.34752899999999998</v>
      </c>
      <c r="BH286" s="11">
        <f t="shared" si="705"/>
        <v>1.025058</v>
      </c>
      <c r="BI286" s="121">
        <f>16*X286^2/(3*BI252^2*Y286^2)</f>
        <v>35.460471273355097</v>
      </c>
      <c r="BJ286" s="121">
        <f>16*X286^2/(3*BJ252^2*Y286^2)</f>
        <v>8.8651178183387742</v>
      </c>
      <c r="BK286" s="121">
        <f>16*X286^2/(3*BK252^2*Y286^2)</f>
        <v>3.9400523637061213</v>
      </c>
      <c r="BL286" s="121">
        <f>16*X286^2/(3*BL252^2*Y286^2)</f>
        <v>2.2162794545846936</v>
      </c>
      <c r="BM286" s="121">
        <f>16*X286^2/(3*BM252^2*Y286^2)</f>
        <v>1.4184188509342037</v>
      </c>
      <c r="BN286" s="121">
        <f>16*X286^2/(3*BN252^2*Y286^2)</f>
        <v>0.98501309092653033</v>
      </c>
      <c r="BO286" s="121">
        <f>16*X286^2/(3*BO252^2*Y286^2)</f>
        <v>0.72368308721132846</v>
      </c>
      <c r="BP286" s="121">
        <f>16*X286^2/(3*BP252^2*Y286^2)</f>
        <v>0.55406986364617339</v>
      </c>
      <c r="BQ286" s="121">
        <f t="shared" si="706"/>
        <v>1.3333333333333333</v>
      </c>
      <c r="BR286" s="121">
        <f t="shared" si="706"/>
        <v>1.3333333333333333</v>
      </c>
      <c r="BS286" s="121">
        <f t="shared" si="706"/>
        <v>1.3333333333333333</v>
      </c>
      <c r="BT286" s="121">
        <f t="shared" si="706"/>
        <v>1.3333333333333333</v>
      </c>
      <c r="BU286" s="121">
        <f t="shared" si="706"/>
        <v>1.3333333333333333</v>
      </c>
      <c r="BV286" s="121">
        <f t="shared" si="706"/>
        <v>1.3333333333333333</v>
      </c>
      <c r="BW286" s="121">
        <f t="shared" si="706"/>
        <v>1.3333333333333333</v>
      </c>
      <c r="BX286" s="121">
        <f t="shared" si="706"/>
        <v>1.3333333333333333</v>
      </c>
      <c r="BY286" s="121">
        <f>(BI252^2*Y286^2)/X286^2</f>
        <v>0.15040221243028956</v>
      </c>
      <c r="BZ286" s="121">
        <f>(BJ252^2*Y286^2)/X286^2</f>
        <v>0.60160884972115825</v>
      </c>
      <c r="CA286" s="121">
        <f>(BK252^2*Y286^2)/X286^2</f>
        <v>1.353619911872606</v>
      </c>
      <c r="CB286" s="121">
        <f>(BL252^2*Y286^2)/X286^2</f>
        <v>2.406435398884633</v>
      </c>
      <c r="CC286" s="121">
        <f>(BM252^2*Y286^2)/X286^2</f>
        <v>3.760055310757239</v>
      </c>
      <c r="CD286" s="121">
        <f>(BN252^2*Y286^2)/X286^2</f>
        <v>5.414479647490424</v>
      </c>
      <c r="CE286" s="121">
        <f>(BO252^2*Y286^2)/X286^2</f>
        <v>7.369708409084188</v>
      </c>
      <c r="CF286" s="121">
        <f>(BP252^2*Y286^2)/X286^2</f>
        <v>9.6257415955385319</v>
      </c>
      <c r="CG286" s="121">
        <f t="shared" si="707"/>
        <v>8.8651178183387742</v>
      </c>
      <c r="CH286" s="121">
        <f t="shared" si="598"/>
        <v>2.2162794545846936</v>
      </c>
      <c r="CI286" s="121">
        <f t="shared" si="599"/>
        <v>0.98501309092653033</v>
      </c>
      <c r="CJ286" s="121">
        <f t="shared" si="600"/>
        <v>0.55406986364617339</v>
      </c>
      <c r="CK286" s="121">
        <f t="shared" si="601"/>
        <v>0.35460471273355093</v>
      </c>
      <c r="CL286" s="121">
        <f t="shared" si="602"/>
        <v>0.24625327273163258</v>
      </c>
      <c r="CM286" s="121">
        <f t="shared" si="603"/>
        <v>0.18092077180283211</v>
      </c>
      <c r="CN286" s="121">
        <f t="shared" si="604"/>
        <v>0.13851746591154335</v>
      </c>
      <c r="CO286" s="95">
        <f t="shared" si="605"/>
        <v>4.6660433429139765</v>
      </c>
      <c r="CP286" s="95">
        <f t="shared" si="606"/>
        <v>5.2740573716559025</v>
      </c>
      <c r="CQ286" s="95">
        <f t="shared" si="607"/>
        <v>6.2874140862257804</v>
      </c>
      <c r="CR286" s="95">
        <f t="shared" si="608"/>
        <v>7.7061134866236101</v>
      </c>
      <c r="CS286" s="95">
        <f t="shared" si="609"/>
        <v>9.5301555728493916</v>
      </c>
      <c r="CT286" s="95">
        <f t="shared" si="610"/>
        <v>11.759540344903122</v>
      </c>
      <c r="CU286" s="95">
        <f t="shared" si="611"/>
        <v>14.394267802784807</v>
      </c>
      <c r="CV286" s="95">
        <f t="shared" si="612"/>
        <v>17.434337946494441</v>
      </c>
      <c r="CW286" s="95">
        <f t="shared" si="613"/>
        <v>4.6660433429139765</v>
      </c>
      <c r="CX286" s="95">
        <f t="shared" si="614"/>
        <v>5.2740573716559025</v>
      </c>
      <c r="CY286" s="95">
        <f t="shared" si="615"/>
        <v>6.2874140862257804</v>
      </c>
      <c r="CZ286" s="95">
        <f t="shared" si="616"/>
        <v>7.7061134866236101</v>
      </c>
      <c r="DA286" s="95">
        <f t="shared" si="617"/>
        <v>9.5301555728493916</v>
      </c>
      <c r="DB286" s="95">
        <f t="shared" si="618"/>
        <v>11.759540344903122</v>
      </c>
      <c r="DC286" s="95">
        <f t="shared" si="619"/>
        <v>14.394267802784807</v>
      </c>
      <c r="DD286" s="95">
        <f t="shared" si="620"/>
        <v>17.434337946494441</v>
      </c>
      <c r="DE286" s="13">
        <f t="shared" si="708"/>
        <v>38.344361485785385</v>
      </c>
      <c r="DF286" s="13">
        <f t="shared" si="709"/>
        <v>12.200214668059932</v>
      </c>
      <c r="DG286" s="13">
        <f t="shared" si="710"/>
        <v>8.0271602755787264</v>
      </c>
      <c r="DH286" s="13">
        <f t="shared" si="711"/>
        <v>7.356202853469326</v>
      </c>
      <c r="DI286" s="13">
        <f t="shared" si="621"/>
        <v>7.9119621616914424</v>
      </c>
      <c r="DJ286" s="13">
        <f t="shared" si="622"/>
        <v>9.1329807384169541</v>
      </c>
      <c r="DK286" s="13">
        <f t="shared" si="623"/>
        <v>10.826879496295517</v>
      </c>
      <c r="DL286" s="13">
        <f t="shared" si="624"/>
        <v>12.913299459184705</v>
      </c>
      <c r="DM286" s="95">
        <f t="shared" si="625"/>
        <v>38.344361485785385</v>
      </c>
      <c r="DN286" s="95">
        <f t="shared" si="626"/>
        <v>12.200214668059932</v>
      </c>
      <c r="DO286" s="95">
        <f t="shared" si="627"/>
        <v>8.0271602755787264</v>
      </c>
      <c r="DP286" s="95">
        <f t="shared" si="628"/>
        <v>7.356202853469326</v>
      </c>
      <c r="DQ286" s="95">
        <f t="shared" si="629"/>
        <v>7.9119621616914424</v>
      </c>
      <c r="DR286" s="95">
        <f t="shared" si="630"/>
        <v>9.1329807384169541</v>
      </c>
      <c r="DS286" s="95">
        <f t="shared" si="631"/>
        <v>10.826879496295517</v>
      </c>
      <c r="DT286" s="95">
        <f t="shared" si="632"/>
        <v>12.913299459184705</v>
      </c>
      <c r="DU286" s="95">
        <f t="shared" si="633"/>
        <v>21.233047642188676</v>
      </c>
      <c r="DV286" s="95">
        <f t="shared" si="634"/>
        <v>9.118582042965599</v>
      </c>
      <c r="DW286" s="95">
        <f t="shared" si="635"/>
        <v>7.1849054830127983</v>
      </c>
      <c r="DX286" s="95">
        <f t="shared" si="636"/>
        <v>6.8740026004151211</v>
      </c>
      <c r="DY286" s="95">
        <f t="shared" si="637"/>
        <v>7.1315259025846194</v>
      </c>
      <c r="DZ286" s="95">
        <f t="shared" si="638"/>
        <v>7.697311722519073</v>
      </c>
      <c r="EA286" s="95">
        <f t="shared" si="639"/>
        <v>8.4822169777547778</v>
      </c>
      <c r="EB286" s="95">
        <f t="shared" si="640"/>
        <v>9.4490055687986683</v>
      </c>
      <c r="EC286" s="95">
        <f t="shared" si="641"/>
        <v>21.233047642188676</v>
      </c>
      <c r="ED286" s="95">
        <f t="shared" si="642"/>
        <v>9.118582042965599</v>
      </c>
      <c r="EE286" s="95">
        <f t="shared" si="643"/>
        <v>7.1849054830127983</v>
      </c>
      <c r="EF286" s="95">
        <f t="shared" si="644"/>
        <v>6.874002600415122</v>
      </c>
      <c r="EG286" s="95">
        <f t="shared" si="645"/>
        <v>7.1315259025846194</v>
      </c>
      <c r="EH286" s="95">
        <f t="shared" si="646"/>
        <v>7.697311722519073</v>
      </c>
      <c r="EI286" s="95">
        <f t="shared" si="647"/>
        <v>8.4822169777547778</v>
      </c>
      <c r="EJ286" s="95">
        <f t="shared" si="648"/>
        <v>9.4490055687986683</v>
      </c>
      <c r="EK286" s="95">
        <f t="shared" si="649"/>
        <v>21.233047642188676</v>
      </c>
      <c r="EL286" s="95">
        <f t="shared" si="650"/>
        <v>9.118582042965599</v>
      </c>
      <c r="EM286" s="95">
        <f t="shared" si="651"/>
        <v>7.1849054830127983</v>
      </c>
      <c r="EN286" s="95">
        <f t="shared" si="652"/>
        <v>6.874002600415122</v>
      </c>
      <c r="EO286" s="95">
        <f t="shared" si="653"/>
        <v>7.1315259025846194</v>
      </c>
      <c r="EP286" s="95">
        <f t="shared" si="654"/>
        <v>7.697311722519073</v>
      </c>
      <c r="EQ286" s="95">
        <f t="shared" si="655"/>
        <v>8.4822169777547778</v>
      </c>
      <c r="ER286" s="95">
        <f t="shared" si="656"/>
        <v>9.4490055687986683</v>
      </c>
      <c r="ES286" s="95">
        <f t="shared" si="657"/>
        <v>1</v>
      </c>
      <c r="ET286" s="95">
        <f t="shared" si="658"/>
        <v>1</v>
      </c>
      <c r="EU286" s="95">
        <f t="shared" si="659"/>
        <v>1</v>
      </c>
      <c r="EV286" s="95">
        <f t="shared" si="660"/>
        <v>1</v>
      </c>
      <c r="EW286" s="95">
        <f t="shared" si="661"/>
        <v>1</v>
      </c>
      <c r="EX286" s="95">
        <f t="shared" si="662"/>
        <v>1</v>
      </c>
      <c r="EY286" s="95">
        <f t="shared" si="663"/>
        <v>1</v>
      </c>
      <c r="EZ286" s="95">
        <f t="shared" si="664"/>
        <v>1</v>
      </c>
      <c r="FA286" s="95">
        <f t="shared" si="665"/>
        <v>1</v>
      </c>
      <c r="FB286" s="95">
        <f t="shared" si="666"/>
        <v>1</v>
      </c>
      <c r="FC286" s="95">
        <f t="shared" si="667"/>
        <v>1</v>
      </c>
      <c r="FD286" s="95">
        <f t="shared" si="668"/>
        <v>1</v>
      </c>
      <c r="FE286" s="95">
        <f t="shared" si="669"/>
        <v>1</v>
      </c>
      <c r="FF286" s="95">
        <f t="shared" si="670"/>
        <v>1</v>
      </c>
      <c r="FG286" s="95">
        <f t="shared" si="671"/>
        <v>1</v>
      </c>
      <c r="FH286" s="95">
        <f t="shared" si="672"/>
        <v>1</v>
      </c>
      <c r="FI286" s="95">
        <f t="shared" si="673"/>
        <v>1</v>
      </c>
      <c r="FJ286" s="95">
        <f t="shared" si="674"/>
        <v>1</v>
      </c>
      <c r="FK286" s="95">
        <f t="shared" si="675"/>
        <v>1</v>
      </c>
      <c r="FL286" s="95">
        <f t="shared" si="676"/>
        <v>1</v>
      </c>
      <c r="FM286" s="95">
        <f t="shared" si="677"/>
        <v>1</v>
      </c>
      <c r="FN286" s="95">
        <f t="shared" si="678"/>
        <v>1</v>
      </c>
      <c r="FO286" s="95">
        <f t="shared" si="679"/>
        <v>1</v>
      </c>
      <c r="FP286" s="95">
        <f t="shared" si="680"/>
        <v>1</v>
      </c>
      <c r="FQ286" s="115">
        <f t="shared" si="681"/>
        <v>9.1361364449396891</v>
      </c>
      <c r="FR286" s="115">
        <f t="shared" si="682"/>
        <v>2.9017222330074035</v>
      </c>
      <c r="FS286" s="115">
        <f t="shared" si="683"/>
        <v>1.8329767794860712</v>
      </c>
      <c r="FT286" s="115">
        <f t="shared" si="684"/>
        <v>1.5080782955196586</v>
      </c>
      <c r="FU286" s="115">
        <f t="shared" si="685"/>
        <v>1.3819185928811146</v>
      </c>
      <c r="FV286" s="115">
        <f t="shared" si="686"/>
        <v>1.3249465331118568</v>
      </c>
      <c r="FW286" s="115">
        <f t="shared" si="687"/>
        <v>1.2962266588559646</v>
      </c>
      <c r="FX286" s="115">
        <f t="shared" si="688"/>
        <v>1.2804457672994023</v>
      </c>
      <c r="FZ286" s="90">
        <f t="shared" si="712"/>
        <v>1.2804457672994023</v>
      </c>
    </row>
    <row r="287" spans="24:182" x14ac:dyDescent="0.3">
      <c r="X287" s="118">
        <f t="shared" si="713"/>
        <v>27.590315407153373</v>
      </c>
      <c r="Y287" s="118">
        <v>10</v>
      </c>
      <c r="Z287" s="40">
        <v>1.7999999999999999E-2</v>
      </c>
      <c r="AA287" s="40">
        <v>10000000</v>
      </c>
      <c r="AB287" s="40">
        <v>10000000</v>
      </c>
      <c r="AC287" s="98">
        <v>3900000</v>
      </c>
      <c r="AD287" s="42">
        <v>0.33</v>
      </c>
      <c r="AE287" s="42">
        <v>0.33</v>
      </c>
      <c r="AF287" s="41">
        <v>1.7999999999999999E-2</v>
      </c>
      <c r="AG287" s="40">
        <v>10000000</v>
      </c>
      <c r="AH287" s="40">
        <v>10000000</v>
      </c>
      <c r="AI287" s="98">
        <v>3900000</v>
      </c>
      <c r="AJ287" s="42">
        <v>0.33</v>
      </c>
      <c r="AK287" s="42">
        <v>0.33</v>
      </c>
      <c r="AL287" s="42">
        <f>AL250</f>
        <v>0.80259999999999998</v>
      </c>
      <c r="AM287" s="40">
        <v>6000</v>
      </c>
      <c r="AN287" s="40">
        <f>AN250</f>
        <v>10000</v>
      </c>
      <c r="AO287" s="40">
        <f>AO250</f>
        <v>10000</v>
      </c>
      <c r="AP287" s="42">
        <v>0.03</v>
      </c>
      <c r="AQ287" s="42">
        <v>0.03</v>
      </c>
      <c r="AR287" s="4">
        <f t="shared" si="689"/>
        <v>0.8206</v>
      </c>
      <c r="AS287" s="11">
        <f t="shared" si="690"/>
        <v>2.7590315407153372</v>
      </c>
      <c r="AT287" s="15">
        <f t="shared" si="691"/>
        <v>68010.989114577489</v>
      </c>
      <c r="AU287" s="19">
        <f t="shared" si="692"/>
        <v>0.80004601538355813</v>
      </c>
      <c r="AV287" s="13">
        <f t="shared" si="693"/>
        <v>0.5</v>
      </c>
      <c r="AW287" s="11">
        <f t="shared" si="694"/>
        <v>1</v>
      </c>
      <c r="AX287" s="11">
        <f t="shared" si="695"/>
        <v>0.8911</v>
      </c>
      <c r="AY287" s="11">
        <f t="shared" si="696"/>
        <v>201997.53114128605</v>
      </c>
      <c r="AZ287" s="11">
        <f t="shared" si="697"/>
        <v>1</v>
      </c>
      <c r="BA287" s="11">
        <f t="shared" si="698"/>
        <v>0.34752899999999998</v>
      </c>
      <c r="BB287" s="11">
        <f t="shared" si="699"/>
        <v>1.025058</v>
      </c>
      <c r="BC287" s="11">
        <f t="shared" si="700"/>
        <v>0.99909999999999999</v>
      </c>
      <c r="BD287" s="11">
        <f t="shared" si="701"/>
        <v>0.8911</v>
      </c>
      <c r="BE287" s="11">
        <f t="shared" si="702"/>
        <v>201997.53114128605</v>
      </c>
      <c r="BF287" s="11">
        <f t="shared" si="703"/>
        <v>1</v>
      </c>
      <c r="BG287" s="11">
        <f t="shared" si="704"/>
        <v>0.34752899999999998</v>
      </c>
      <c r="BH287" s="11">
        <f t="shared" si="705"/>
        <v>1.025058</v>
      </c>
      <c r="BI287" s="121">
        <f>16*X287^2/(3*BI252^2*Y287^2)</f>
        <v>40.598693560864255</v>
      </c>
      <c r="BJ287" s="121">
        <f>16*X287^2/(3*BJ252^2*Y287^2)</f>
        <v>10.149673390216064</v>
      </c>
      <c r="BK287" s="121">
        <f>16*X287^2/(3*BK252^2*Y287^2)</f>
        <v>4.5109659512071394</v>
      </c>
      <c r="BL287" s="121">
        <f>16*X287^2/(3*BL252^2*Y287^2)</f>
        <v>2.537418347554016</v>
      </c>
      <c r="BM287" s="121">
        <f>16*X287^2/(3*BM252^2*Y287^2)</f>
        <v>1.6239477424345703</v>
      </c>
      <c r="BN287" s="121">
        <f>16*X287^2/(3*BN252^2*Y287^2)</f>
        <v>1.1277414878017848</v>
      </c>
      <c r="BO287" s="121">
        <f>16*X287^2/(3*BO252^2*Y287^2)</f>
        <v>0.82854476654825016</v>
      </c>
      <c r="BP287" s="121">
        <f>16*X287^2/(3*BP252^2*Y287^2)</f>
        <v>0.63435458688850399</v>
      </c>
      <c r="BQ287" s="121">
        <f t="shared" si="706"/>
        <v>1.3333333333333333</v>
      </c>
      <c r="BR287" s="121">
        <f t="shared" si="706"/>
        <v>1.3333333333333333</v>
      </c>
      <c r="BS287" s="121">
        <f t="shared" si="706"/>
        <v>1.3333333333333333</v>
      </c>
      <c r="BT287" s="121">
        <f t="shared" si="706"/>
        <v>1.3333333333333333</v>
      </c>
      <c r="BU287" s="121">
        <f t="shared" si="706"/>
        <v>1.3333333333333333</v>
      </c>
      <c r="BV287" s="121">
        <f t="shared" si="706"/>
        <v>1.3333333333333333</v>
      </c>
      <c r="BW287" s="121">
        <f t="shared" si="706"/>
        <v>1.3333333333333333</v>
      </c>
      <c r="BX287" s="121">
        <f t="shared" si="706"/>
        <v>1.3333333333333333</v>
      </c>
      <c r="BY287" s="121">
        <f>(BI252^2*Y287^2)/X287^2</f>
        <v>0.13136711715458951</v>
      </c>
      <c r="BZ287" s="121">
        <f>(BJ252^2*Y287^2)/X287^2</f>
        <v>0.52546846861835805</v>
      </c>
      <c r="CA287" s="121">
        <f>(BK252^2*Y287^2)/X287^2</f>
        <v>1.1823040543913055</v>
      </c>
      <c r="CB287" s="121">
        <f>(BL252^2*Y287^2)/X287^2</f>
        <v>2.1018738744734322</v>
      </c>
      <c r="CC287" s="121">
        <f>(BM252^2*Y287^2)/X287^2</f>
        <v>3.2841779288647377</v>
      </c>
      <c r="CD287" s="121">
        <f>(BN252^2*Y287^2)/X287^2</f>
        <v>4.7292162175652219</v>
      </c>
      <c r="CE287" s="121">
        <f>(BO252^2*Y287^2)/X287^2</f>
        <v>6.4369887405748862</v>
      </c>
      <c r="CF287" s="121">
        <f>(BP252^2*Y287^2)/X287^2</f>
        <v>8.4074954978937289</v>
      </c>
      <c r="CG287" s="121">
        <f t="shared" si="707"/>
        <v>10.149673390216064</v>
      </c>
      <c r="CH287" s="121">
        <f t="shared" si="598"/>
        <v>2.537418347554016</v>
      </c>
      <c r="CI287" s="121">
        <f t="shared" si="599"/>
        <v>1.1277414878017848</v>
      </c>
      <c r="CJ287" s="121">
        <f t="shared" si="600"/>
        <v>0.63435458688850399</v>
      </c>
      <c r="CK287" s="121">
        <f t="shared" si="601"/>
        <v>0.40598693560864257</v>
      </c>
      <c r="CL287" s="121">
        <f t="shared" si="602"/>
        <v>0.28193537195044621</v>
      </c>
      <c r="CM287" s="121">
        <f t="shared" si="603"/>
        <v>0.20713619163706254</v>
      </c>
      <c r="CN287" s="121">
        <f t="shared" si="604"/>
        <v>0.158588646722126</v>
      </c>
      <c r="CO287" s="95">
        <f t="shared" si="605"/>
        <v>4.6403930000122067</v>
      </c>
      <c r="CP287" s="95">
        <f t="shared" si="606"/>
        <v>5.1714560000488277</v>
      </c>
      <c r="CQ287" s="95">
        <f t="shared" si="607"/>
        <v>6.0565610001098609</v>
      </c>
      <c r="CR287" s="95">
        <f t="shared" si="608"/>
        <v>7.2957080001953099</v>
      </c>
      <c r="CS287" s="95">
        <f t="shared" si="609"/>
        <v>8.888897000305171</v>
      </c>
      <c r="CT287" s="95">
        <f t="shared" si="610"/>
        <v>10.836128000439446</v>
      </c>
      <c r="CU287" s="95">
        <f t="shared" si="611"/>
        <v>13.137401000598135</v>
      </c>
      <c r="CV287" s="95">
        <f t="shared" si="612"/>
        <v>15.792716000781237</v>
      </c>
      <c r="CW287" s="95">
        <f t="shared" si="613"/>
        <v>4.6403930000122067</v>
      </c>
      <c r="CX287" s="95">
        <f t="shared" si="614"/>
        <v>5.1714560000488277</v>
      </c>
      <c r="CY287" s="95">
        <f t="shared" si="615"/>
        <v>6.0565610001098609</v>
      </c>
      <c r="CZ287" s="95">
        <f t="shared" si="616"/>
        <v>7.2957080001953099</v>
      </c>
      <c r="DA287" s="95">
        <f t="shared" si="617"/>
        <v>8.888897000305171</v>
      </c>
      <c r="DB287" s="95">
        <f t="shared" si="618"/>
        <v>10.836128000439446</v>
      </c>
      <c r="DC287" s="95">
        <f t="shared" si="619"/>
        <v>13.137401000598135</v>
      </c>
      <c r="DD287" s="95">
        <f t="shared" si="620"/>
        <v>15.792716000781237</v>
      </c>
      <c r="DE287" s="13">
        <f t="shared" si="708"/>
        <v>43.463548678018846</v>
      </c>
      <c r="DF287" s="13">
        <f t="shared" si="709"/>
        <v>13.408629858834422</v>
      </c>
      <c r="DG287" s="13">
        <f t="shared" si="710"/>
        <v>8.4267580055984457</v>
      </c>
      <c r="DH287" s="13">
        <f t="shared" si="711"/>
        <v>7.3727802220274476</v>
      </c>
      <c r="DI287" s="13">
        <f t="shared" si="621"/>
        <v>7.6416136712993081</v>
      </c>
      <c r="DJ287" s="13">
        <f t="shared" si="622"/>
        <v>8.5904457053670065</v>
      </c>
      <c r="DK287" s="13">
        <f t="shared" si="623"/>
        <v>9.9990215071231354</v>
      </c>
      <c r="DL287" s="13">
        <f t="shared" si="624"/>
        <v>11.775338084782232</v>
      </c>
      <c r="DM287" s="95">
        <f t="shared" si="625"/>
        <v>43.463548678018846</v>
      </c>
      <c r="DN287" s="95">
        <f t="shared" si="626"/>
        <v>13.408629858834422</v>
      </c>
      <c r="DO287" s="95">
        <f t="shared" si="627"/>
        <v>8.4267580055984457</v>
      </c>
      <c r="DP287" s="95">
        <f t="shared" si="628"/>
        <v>7.3727802220274476</v>
      </c>
      <c r="DQ287" s="95">
        <f t="shared" si="629"/>
        <v>7.6416136712993081</v>
      </c>
      <c r="DR287" s="95">
        <f t="shared" si="630"/>
        <v>8.5904457053670065</v>
      </c>
      <c r="DS287" s="95">
        <f t="shared" si="631"/>
        <v>9.9990215071231354</v>
      </c>
      <c r="DT287" s="95">
        <f t="shared" si="632"/>
        <v>11.775338084782232</v>
      </c>
      <c r="DU287" s="95">
        <f t="shared" si="633"/>
        <v>23.605135649828281</v>
      </c>
      <c r="DV287" s="95">
        <f t="shared" si="634"/>
        <v>9.6785278067451568</v>
      </c>
      <c r="DW287" s="95">
        <f t="shared" si="635"/>
        <v>7.3700678823674952</v>
      </c>
      <c r="DX287" s="95">
        <f t="shared" si="636"/>
        <v>6.8816840888386359</v>
      </c>
      <c r="DY287" s="95">
        <f t="shared" si="637"/>
        <v>7.0062539818946359</v>
      </c>
      <c r="DZ287" s="95">
        <f t="shared" si="638"/>
        <v>7.4459161791846533</v>
      </c>
      <c r="EA287" s="95">
        <f t="shared" si="639"/>
        <v>8.0986107655959945</v>
      </c>
      <c r="EB287" s="95">
        <f t="shared" si="640"/>
        <v>8.9217061308190448</v>
      </c>
      <c r="EC287" s="95">
        <f t="shared" si="641"/>
        <v>23.605135649828281</v>
      </c>
      <c r="ED287" s="95">
        <f t="shared" si="642"/>
        <v>9.6785278067451568</v>
      </c>
      <c r="EE287" s="95">
        <f t="shared" si="643"/>
        <v>7.3700678823674952</v>
      </c>
      <c r="EF287" s="95">
        <f t="shared" si="644"/>
        <v>6.8816840888386359</v>
      </c>
      <c r="EG287" s="95">
        <f t="shared" si="645"/>
        <v>7.0062539818946359</v>
      </c>
      <c r="EH287" s="95">
        <f t="shared" si="646"/>
        <v>7.4459161791846533</v>
      </c>
      <c r="EI287" s="95">
        <f t="shared" si="647"/>
        <v>8.0986107655959945</v>
      </c>
      <c r="EJ287" s="95">
        <f t="shared" si="648"/>
        <v>8.9217061308190466</v>
      </c>
      <c r="EK287" s="95">
        <f t="shared" si="649"/>
        <v>23.605135649828281</v>
      </c>
      <c r="EL287" s="95">
        <f t="shared" si="650"/>
        <v>9.6785278067451568</v>
      </c>
      <c r="EM287" s="95">
        <f t="shared" si="651"/>
        <v>7.3700678823674952</v>
      </c>
      <c r="EN287" s="95">
        <f t="shared" si="652"/>
        <v>6.8816840888386359</v>
      </c>
      <c r="EO287" s="95">
        <f t="shared" si="653"/>
        <v>7.0062539818946359</v>
      </c>
      <c r="EP287" s="95">
        <f t="shared" si="654"/>
        <v>7.4459161791846533</v>
      </c>
      <c r="EQ287" s="95">
        <f t="shared" si="655"/>
        <v>8.0986107655959945</v>
      </c>
      <c r="ER287" s="95">
        <f t="shared" si="656"/>
        <v>8.9217061308190466</v>
      </c>
      <c r="ES287" s="95">
        <f t="shared" si="657"/>
        <v>1</v>
      </c>
      <c r="ET287" s="95">
        <f t="shared" si="658"/>
        <v>1</v>
      </c>
      <c r="EU287" s="95">
        <f t="shared" si="659"/>
        <v>1</v>
      </c>
      <c r="EV287" s="95">
        <f t="shared" si="660"/>
        <v>1</v>
      </c>
      <c r="EW287" s="95">
        <f t="shared" si="661"/>
        <v>1</v>
      </c>
      <c r="EX287" s="95">
        <f t="shared" si="662"/>
        <v>1</v>
      </c>
      <c r="EY287" s="95">
        <f t="shared" si="663"/>
        <v>1</v>
      </c>
      <c r="EZ287" s="95">
        <f t="shared" si="664"/>
        <v>1</v>
      </c>
      <c r="FA287" s="95">
        <f t="shared" si="665"/>
        <v>1</v>
      </c>
      <c r="FB287" s="95">
        <f t="shared" si="666"/>
        <v>1</v>
      </c>
      <c r="FC287" s="95">
        <f t="shared" si="667"/>
        <v>1</v>
      </c>
      <c r="FD287" s="95">
        <f t="shared" si="668"/>
        <v>1</v>
      </c>
      <c r="FE287" s="95">
        <f t="shared" si="669"/>
        <v>1</v>
      </c>
      <c r="FF287" s="95">
        <f t="shared" si="670"/>
        <v>1</v>
      </c>
      <c r="FG287" s="95">
        <f t="shared" si="671"/>
        <v>1</v>
      </c>
      <c r="FH287" s="95">
        <f t="shared" si="672"/>
        <v>0.99999999999999989</v>
      </c>
      <c r="FI287" s="95">
        <f t="shared" si="673"/>
        <v>1</v>
      </c>
      <c r="FJ287" s="95">
        <f t="shared" si="674"/>
        <v>1</v>
      </c>
      <c r="FK287" s="95">
        <f t="shared" si="675"/>
        <v>1</v>
      </c>
      <c r="FL287" s="95">
        <f t="shared" si="676"/>
        <v>1</v>
      </c>
      <c r="FM287" s="95">
        <f t="shared" si="677"/>
        <v>1</v>
      </c>
      <c r="FN287" s="95">
        <f t="shared" si="678"/>
        <v>1</v>
      </c>
      <c r="FO287" s="95">
        <f t="shared" si="679"/>
        <v>1</v>
      </c>
      <c r="FP287" s="95">
        <f t="shared" si="680"/>
        <v>1</v>
      </c>
      <c r="FQ287" s="115">
        <f t="shared" si="681"/>
        <v>10.354436948187391</v>
      </c>
      <c r="FR287" s="115">
        <f t="shared" si="682"/>
        <v>3.1935627408928653</v>
      </c>
      <c r="FS287" s="115">
        <f t="shared" si="683"/>
        <v>1.9495956682941487</v>
      </c>
      <c r="FT287" s="115">
        <f t="shared" si="684"/>
        <v>1.564341061311334</v>
      </c>
      <c r="FU287" s="115">
        <f t="shared" si="685"/>
        <v>1.4121682272367186</v>
      </c>
      <c r="FV287" s="115">
        <f t="shared" si="686"/>
        <v>1.3425557904478</v>
      </c>
      <c r="FW287" s="115">
        <f t="shared" si="687"/>
        <v>1.3071578672212323</v>
      </c>
      <c r="FX287" s="115">
        <f t="shared" si="688"/>
        <v>1.2876061685947171</v>
      </c>
      <c r="FZ287" s="90">
        <f t="shared" si="712"/>
        <v>1.2876061685947171</v>
      </c>
    </row>
    <row r="288" spans="24:182" x14ac:dyDescent="0.3">
      <c r="X288" s="118">
        <f t="shared" si="713"/>
        <v>29.521637485654111</v>
      </c>
      <c r="Y288" s="118">
        <v>10</v>
      </c>
      <c r="Z288" s="40">
        <v>1.7999999999999999E-2</v>
      </c>
      <c r="AA288" s="40">
        <v>10000000</v>
      </c>
      <c r="AB288" s="40">
        <v>10000000</v>
      </c>
      <c r="AC288" s="98">
        <v>3900000</v>
      </c>
      <c r="AD288" s="42">
        <v>0.33</v>
      </c>
      <c r="AE288" s="42">
        <v>0.33</v>
      </c>
      <c r="AF288" s="41">
        <v>1.7999999999999999E-2</v>
      </c>
      <c r="AG288" s="40">
        <v>10000000</v>
      </c>
      <c r="AH288" s="40">
        <v>10000000</v>
      </c>
      <c r="AI288" s="98">
        <v>3900000</v>
      </c>
      <c r="AJ288" s="42">
        <v>0.33</v>
      </c>
      <c r="AK288" s="42">
        <v>0.33</v>
      </c>
      <c r="AL288" s="42">
        <f>AL250</f>
        <v>0.80259999999999998</v>
      </c>
      <c r="AM288" s="40">
        <v>6000</v>
      </c>
      <c r="AN288" s="40">
        <f>AN250</f>
        <v>10000</v>
      </c>
      <c r="AO288" s="40">
        <f>AO250</f>
        <v>10000</v>
      </c>
      <c r="AP288" s="42">
        <v>0.03</v>
      </c>
      <c r="AQ288" s="42">
        <v>0.03</v>
      </c>
      <c r="AR288" s="4">
        <f t="shared" si="689"/>
        <v>0.8206</v>
      </c>
      <c r="AS288" s="11">
        <f t="shared" si="690"/>
        <v>2.9521637485654111</v>
      </c>
      <c r="AT288" s="15">
        <f t="shared" si="691"/>
        <v>68010.989114577489</v>
      </c>
      <c r="AU288" s="19">
        <f t="shared" si="692"/>
        <v>0.80004601538355813</v>
      </c>
      <c r="AV288" s="13">
        <f t="shared" si="693"/>
        <v>0.5</v>
      </c>
      <c r="AW288" s="11">
        <f t="shared" si="694"/>
        <v>1</v>
      </c>
      <c r="AX288" s="11">
        <f t="shared" si="695"/>
        <v>0.8911</v>
      </c>
      <c r="AY288" s="11">
        <f t="shared" si="696"/>
        <v>201997.53114128605</v>
      </c>
      <c r="AZ288" s="11">
        <f t="shared" si="697"/>
        <v>1</v>
      </c>
      <c r="BA288" s="11">
        <f t="shared" si="698"/>
        <v>0.34752899999999998</v>
      </c>
      <c r="BB288" s="11">
        <f t="shared" si="699"/>
        <v>1.025058</v>
      </c>
      <c r="BC288" s="11">
        <f t="shared" si="700"/>
        <v>0.99909999999999999</v>
      </c>
      <c r="BD288" s="11">
        <f t="shared" si="701"/>
        <v>0.8911</v>
      </c>
      <c r="BE288" s="11">
        <f t="shared" si="702"/>
        <v>201997.53114128605</v>
      </c>
      <c r="BF288" s="11">
        <f t="shared" si="703"/>
        <v>1</v>
      </c>
      <c r="BG288" s="11">
        <f t="shared" si="704"/>
        <v>0.34752899999999998</v>
      </c>
      <c r="BH288" s="11">
        <f t="shared" si="705"/>
        <v>1.025058</v>
      </c>
      <c r="BI288" s="121">
        <f>16*X288^2/(3*BI252^2*Y288^2)</f>
        <v>46.481444257833495</v>
      </c>
      <c r="BJ288" s="121">
        <f>16*X288^2/(3*BJ252^2*Y288^2)</f>
        <v>11.620361064458374</v>
      </c>
      <c r="BK288" s="121">
        <f>16*X288^2/(3*BK252^2*Y288^2)</f>
        <v>5.164604917537055</v>
      </c>
      <c r="BL288" s="121">
        <f>16*X288^2/(3*BL252^2*Y288^2)</f>
        <v>2.9050902661145934</v>
      </c>
      <c r="BM288" s="121">
        <f>16*X288^2/(3*BM252^2*Y288^2)</f>
        <v>1.8592577703133397</v>
      </c>
      <c r="BN288" s="121">
        <f>16*X288^2/(3*BN252^2*Y288^2)</f>
        <v>1.2911512293842637</v>
      </c>
      <c r="BO288" s="121">
        <f>16*X288^2/(3*BO252^2*Y288^2)</f>
        <v>0.9486009032210917</v>
      </c>
      <c r="BP288" s="121">
        <f>16*X288^2/(3*BP252^2*Y288^2)</f>
        <v>0.72627256652864836</v>
      </c>
      <c r="BQ288" s="121">
        <f t="shared" si="706"/>
        <v>1.3333333333333333</v>
      </c>
      <c r="BR288" s="121">
        <f t="shared" si="706"/>
        <v>1.3333333333333333</v>
      </c>
      <c r="BS288" s="121">
        <f t="shared" si="706"/>
        <v>1.3333333333333333</v>
      </c>
      <c r="BT288" s="121">
        <f t="shared" si="706"/>
        <v>1.3333333333333333</v>
      </c>
      <c r="BU288" s="121">
        <f t="shared" si="706"/>
        <v>1.3333333333333333</v>
      </c>
      <c r="BV288" s="121">
        <f t="shared" si="706"/>
        <v>1.3333333333333333</v>
      </c>
      <c r="BW288" s="121">
        <f t="shared" si="706"/>
        <v>1.3333333333333333</v>
      </c>
      <c r="BX288" s="121">
        <f t="shared" si="706"/>
        <v>1.3333333333333333</v>
      </c>
      <c r="BY288" s="121">
        <f>(BI252^2*Y288^2)/X288^2</f>
        <v>0.11474112774442265</v>
      </c>
      <c r="BZ288" s="121">
        <f>(BJ252^2*Y288^2)/X288^2</f>
        <v>0.45896451097769059</v>
      </c>
      <c r="CA288" s="121">
        <f>(BK252^2*Y288^2)/X288^2</f>
        <v>1.0326701496998039</v>
      </c>
      <c r="CB288" s="121">
        <f>(BL252^2*Y288^2)/X288^2</f>
        <v>1.8358580439107623</v>
      </c>
      <c r="CC288" s="121">
        <f>(BM252^2*Y288^2)/X288^2</f>
        <v>2.8685281936105662</v>
      </c>
      <c r="CD288" s="121">
        <f>(BN252^2*Y288^2)/X288^2</f>
        <v>4.1306805987992155</v>
      </c>
      <c r="CE288" s="121">
        <f>(BO252^2*Y288^2)/X288^2</f>
        <v>5.6223152594767098</v>
      </c>
      <c r="CF288" s="121">
        <f>(BP252^2*Y288^2)/X288^2</f>
        <v>7.3434321756430494</v>
      </c>
      <c r="CG288" s="121">
        <f t="shared" si="707"/>
        <v>11.620361064458374</v>
      </c>
      <c r="CH288" s="121">
        <f t="shared" si="598"/>
        <v>2.9050902661145934</v>
      </c>
      <c r="CI288" s="121">
        <f t="shared" si="599"/>
        <v>1.2911512293842637</v>
      </c>
      <c r="CJ288" s="121">
        <f t="shared" si="600"/>
        <v>0.72627256652864836</v>
      </c>
      <c r="CK288" s="121">
        <f t="shared" si="601"/>
        <v>0.46481444257833493</v>
      </c>
      <c r="CL288" s="121">
        <f t="shared" si="602"/>
        <v>0.32278780734606594</v>
      </c>
      <c r="CM288" s="121">
        <f t="shared" si="603"/>
        <v>0.23715022580527292</v>
      </c>
      <c r="CN288" s="121">
        <f t="shared" si="604"/>
        <v>0.18156814163216209</v>
      </c>
      <c r="CO288" s="95">
        <f t="shared" si="605"/>
        <v>4.6179889971283137</v>
      </c>
      <c r="CP288" s="95">
        <f t="shared" si="606"/>
        <v>5.0818399885132557</v>
      </c>
      <c r="CQ288" s="95">
        <f t="shared" si="607"/>
        <v>5.8549249741548275</v>
      </c>
      <c r="CR288" s="95">
        <f t="shared" si="608"/>
        <v>6.9372439540530255</v>
      </c>
      <c r="CS288" s="95">
        <f t="shared" si="609"/>
        <v>8.3287969282078524</v>
      </c>
      <c r="CT288" s="95">
        <f t="shared" si="610"/>
        <v>10.029583896619307</v>
      </c>
      <c r="CU288" s="95">
        <f t="shared" si="611"/>
        <v>12.03960485928739</v>
      </c>
      <c r="CV288" s="95">
        <f t="shared" si="612"/>
        <v>14.358859816212103</v>
      </c>
      <c r="CW288" s="95">
        <f t="shared" si="613"/>
        <v>4.6179889971283137</v>
      </c>
      <c r="CX288" s="95">
        <f t="shared" si="614"/>
        <v>5.0818399885132557</v>
      </c>
      <c r="CY288" s="95">
        <f t="shared" si="615"/>
        <v>5.8549249741548275</v>
      </c>
      <c r="CZ288" s="95">
        <f t="shared" si="616"/>
        <v>6.9372439540530255</v>
      </c>
      <c r="DA288" s="95">
        <f t="shared" si="617"/>
        <v>8.3287969282078524</v>
      </c>
      <c r="DB288" s="95">
        <f t="shared" si="618"/>
        <v>10.029583896619307</v>
      </c>
      <c r="DC288" s="95">
        <f t="shared" si="619"/>
        <v>12.03960485928739</v>
      </c>
      <c r="DD288" s="95">
        <f t="shared" si="620"/>
        <v>14.358859816212103</v>
      </c>
      <c r="DE288" s="13">
        <f t="shared" si="708"/>
        <v>49.329673385577919</v>
      </c>
      <c r="DF288" s="13">
        <f t="shared" si="709"/>
        <v>14.812813575436063</v>
      </c>
      <c r="DG288" s="13">
        <f t="shared" si="710"/>
        <v>8.9307630672368585</v>
      </c>
      <c r="DH288" s="13">
        <f t="shared" si="711"/>
        <v>7.4744363100253555</v>
      </c>
      <c r="DI288" s="13">
        <f t="shared" si="621"/>
        <v>7.4612739639239054</v>
      </c>
      <c r="DJ288" s="13">
        <f t="shared" si="622"/>
        <v>8.1553198281834796</v>
      </c>
      <c r="DK288" s="13">
        <f t="shared" si="623"/>
        <v>9.3044041626978018</v>
      </c>
      <c r="DL288" s="13">
        <f t="shared" si="624"/>
        <v>10.803192742171698</v>
      </c>
      <c r="DM288" s="95">
        <f t="shared" si="625"/>
        <v>49.329673385577919</v>
      </c>
      <c r="DN288" s="95">
        <f t="shared" si="626"/>
        <v>14.812813575436063</v>
      </c>
      <c r="DO288" s="95">
        <f t="shared" si="627"/>
        <v>8.9307630672368585</v>
      </c>
      <c r="DP288" s="95">
        <f t="shared" si="628"/>
        <v>7.4744363100253555</v>
      </c>
      <c r="DQ288" s="95">
        <f t="shared" si="629"/>
        <v>7.4612739639239054</v>
      </c>
      <c r="DR288" s="95">
        <f t="shared" si="630"/>
        <v>8.1553198281834796</v>
      </c>
      <c r="DS288" s="95">
        <f t="shared" si="631"/>
        <v>9.3044041626978018</v>
      </c>
      <c r="DT288" s="95">
        <f t="shared" si="632"/>
        <v>10.803192742171698</v>
      </c>
      <c r="DU288" s="95">
        <f t="shared" si="633"/>
        <v>26.323333587819342</v>
      </c>
      <c r="DV288" s="95">
        <f t="shared" si="634"/>
        <v>10.329187223874293</v>
      </c>
      <c r="DW288" s="95">
        <f t="shared" si="635"/>
        <v>7.6036097157890108</v>
      </c>
      <c r="DX288" s="95">
        <f t="shared" si="636"/>
        <v>6.9287886736464017</v>
      </c>
      <c r="DY288" s="95">
        <f t="shared" si="637"/>
        <v>6.9226896110086802</v>
      </c>
      <c r="DZ288" s="95">
        <f t="shared" si="638"/>
        <v>7.2442910312223683</v>
      </c>
      <c r="EA288" s="95">
        <f t="shared" si="639"/>
        <v>7.7767445374749391</v>
      </c>
      <c r="EB288" s="95">
        <f t="shared" si="640"/>
        <v>8.4712411991229164</v>
      </c>
      <c r="EC288" s="95">
        <f t="shared" si="641"/>
        <v>26.323333587819342</v>
      </c>
      <c r="ED288" s="95">
        <f t="shared" si="642"/>
        <v>10.329187223874293</v>
      </c>
      <c r="EE288" s="95">
        <f t="shared" si="643"/>
        <v>7.6036097157890108</v>
      </c>
      <c r="EF288" s="95">
        <f t="shared" si="644"/>
        <v>6.9287886736464017</v>
      </c>
      <c r="EG288" s="95">
        <f t="shared" si="645"/>
        <v>6.9226896110086802</v>
      </c>
      <c r="EH288" s="95">
        <f t="shared" si="646"/>
        <v>7.2442910312223692</v>
      </c>
      <c r="EI288" s="95">
        <f t="shared" si="647"/>
        <v>7.7767445374749391</v>
      </c>
      <c r="EJ288" s="95">
        <f t="shared" si="648"/>
        <v>8.4712411991229182</v>
      </c>
      <c r="EK288" s="95">
        <f t="shared" si="649"/>
        <v>26.323333587819342</v>
      </c>
      <c r="EL288" s="95">
        <f t="shared" si="650"/>
        <v>10.329187223874293</v>
      </c>
      <c r="EM288" s="95">
        <f t="shared" si="651"/>
        <v>7.6036097157890108</v>
      </c>
      <c r="EN288" s="95">
        <f t="shared" si="652"/>
        <v>6.9287886736464017</v>
      </c>
      <c r="EO288" s="95">
        <f t="shared" si="653"/>
        <v>6.9226896110086802</v>
      </c>
      <c r="EP288" s="95">
        <f t="shared" si="654"/>
        <v>7.2442910312223692</v>
      </c>
      <c r="EQ288" s="95">
        <f t="shared" si="655"/>
        <v>7.7767445374749391</v>
      </c>
      <c r="ER288" s="95">
        <f t="shared" si="656"/>
        <v>8.4712411991229182</v>
      </c>
      <c r="ES288" s="95">
        <f t="shared" si="657"/>
        <v>1</v>
      </c>
      <c r="ET288" s="95">
        <f t="shared" si="658"/>
        <v>1</v>
      </c>
      <c r="EU288" s="95">
        <f t="shared" si="659"/>
        <v>1</v>
      </c>
      <c r="EV288" s="95">
        <f t="shared" si="660"/>
        <v>1</v>
      </c>
      <c r="EW288" s="95">
        <f t="shared" si="661"/>
        <v>1</v>
      </c>
      <c r="EX288" s="95">
        <f t="shared" si="662"/>
        <v>1</v>
      </c>
      <c r="EY288" s="95">
        <f t="shared" si="663"/>
        <v>1</v>
      </c>
      <c r="EZ288" s="95">
        <f t="shared" si="664"/>
        <v>1</v>
      </c>
      <c r="FA288" s="95">
        <f t="shared" si="665"/>
        <v>1</v>
      </c>
      <c r="FB288" s="95">
        <f t="shared" si="666"/>
        <v>1</v>
      </c>
      <c r="FC288" s="95">
        <f t="shared" si="667"/>
        <v>1</v>
      </c>
      <c r="FD288" s="95">
        <f t="shared" si="668"/>
        <v>1</v>
      </c>
      <c r="FE288" s="95">
        <f t="shared" si="669"/>
        <v>1</v>
      </c>
      <c r="FF288" s="95">
        <f t="shared" si="670"/>
        <v>1</v>
      </c>
      <c r="FG288" s="95">
        <f t="shared" si="671"/>
        <v>1</v>
      </c>
      <c r="FH288" s="95">
        <f t="shared" si="672"/>
        <v>0.99999999999999989</v>
      </c>
      <c r="FI288" s="95">
        <f t="shared" si="673"/>
        <v>1</v>
      </c>
      <c r="FJ288" s="95">
        <f t="shared" si="674"/>
        <v>1</v>
      </c>
      <c r="FK288" s="95">
        <f t="shared" si="675"/>
        <v>1</v>
      </c>
      <c r="FL288" s="95">
        <f t="shared" si="676"/>
        <v>1</v>
      </c>
      <c r="FM288" s="95">
        <f t="shared" si="677"/>
        <v>1</v>
      </c>
      <c r="FN288" s="95">
        <f t="shared" si="678"/>
        <v>1</v>
      </c>
      <c r="FO288" s="95">
        <f t="shared" si="679"/>
        <v>1</v>
      </c>
      <c r="FP288" s="95">
        <f t="shared" si="680"/>
        <v>1</v>
      </c>
      <c r="FQ288" s="115">
        <f t="shared" si="681"/>
        <v>11.75056032595824</v>
      </c>
      <c r="FR288" s="115">
        <f t="shared" si="682"/>
        <v>3.5307738547479226</v>
      </c>
      <c r="FS288" s="115">
        <f t="shared" si="683"/>
        <v>2.0865550831951043</v>
      </c>
      <c r="FT288" s="115">
        <f t="shared" si="684"/>
        <v>1.6315972765692621</v>
      </c>
      <c r="FU288" s="115">
        <f t="shared" si="685"/>
        <v>1.4488670869482962</v>
      </c>
      <c r="FV288" s="115">
        <f t="shared" si="686"/>
        <v>1.3641505048436189</v>
      </c>
      <c r="FW288" s="115">
        <f t="shared" si="687"/>
        <v>1.3206584806274337</v>
      </c>
      <c r="FX288" s="115">
        <f t="shared" si="688"/>
        <v>1.2964863165857734</v>
      </c>
      <c r="FZ288" s="90">
        <f t="shared" si="712"/>
        <v>1.2964863165857734</v>
      </c>
    </row>
    <row r="289" spans="24:182" x14ac:dyDescent="0.3">
      <c r="X289" s="118">
        <f t="shared" si="713"/>
        <v>31.588152109649901</v>
      </c>
      <c r="Y289" s="118">
        <v>10</v>
      </c>
      <c r="Z289" s="40">
        <v>1.7999999999999999E-2</v>
      </c>
      <c r="AA289" s="40">
        <v>10000000</v>
      </c>
      <c r="AB289" s="40">
        <v>10000000</v>
      </c>
      <c r="AC289" s="98">
        <v>3900000</v>
      </c>
      <c r="AD289" s="42">
        <v>0.33</v>
      </c>
      <c r="AE289" s="42">
        <v>0.33</v>
      </c>
      <c r="AF289" s="41">
        <v>1.7999999999999999E-2</v>
      </c>
      <c r="AG289" s="40">
        <v>10000000</v>
      </c>
      <c r="AH289" s="40">
        <v>10000000</v>
      </c>
      <c r="AI289" s="98">
        <v>3900000</v>
      </c>
      <c r="AJ289" s="42">
        <v>0.33</v>
      </c>
      <c r="AK289" s="42">
        <v>0.33</v>
      </c>
      <c r="AL289" s="42">
        <f>AL250</f>
        <v>0.80259999999999998</v>
      </c>
      <c r="AM289" s="40">
        <v>6000</v>
      </c>
      <c r="AN289" s="40">
        <f>AN250</f>
        <v>10000</v>
      </c>
      <c r="AO289" s="40">
        <f>AO250</f>
        <v>10000</v>
      </c>
      <c r="AP289" s="42">
        <v>0.03</v>
      </c>
      <c r="AQ289" s="42">
        <v>0.03</v>
      </c>
      <c r="AR289" s="4">
        <f t="shared" si="689"/>
        <v>0.8206</v>
      </c>
      <c r="AS289" s="11">
        <f t="shared" si="690"/>
        <v>3.1588152109649901</v>
      </c>
      <c r="AT289" s="15">
        <f t="shared" si="691"/>
        <v>68010.989114577489</v>
      </c>
      <c r="AU289" s="19">
        <f t="shared" si="692"/>
        <v>0.80004601538355813</v>
      </c>
      <c r="AV289" s="13">
        <f t="shared" si="693"/>
        <v>0.5</v>
      </c>
      <c r="AW289" s="11">
        <f t="shared" si="694"/>
        <v>1</v>
      </c>
      <c r="AX289" s="11">
        <f t="shared" si="695"/>
        <v>0.8911</v>
      </c>
      <c r="AY289" s="11">
        <f t="shared" si="696"/>
        <v>201997.53114128605</v>
      </c>
      <c r="AZ289" s="11">
        <f t="shared" si="697"/>
        <v>1</v>
      </c>
      <c r="BA289" s="11">
        <f t="shared" si="698"/>
        <v>0.34752899999999998</v>
      </c>
      <c r="BB289" s="11">
        <f t="shared" si="699"/>
        <v>1.025058</v>
      </c>
      <c r="BC289" s="11">
        <f t="shared" si="700"/>
        <v>0.99909999999999999</v>
      </c>
      <c r="BD289" s="11">
        <f t="shared" si="701"/>
        <v>0.8911</v>
      </c>
      <c r="BE289" s="11">
        <f t="shared" si="702"/>
        <v>201997.53114128605</v>
      </c>
      <c r="BF289" s="11">
        <f t="shared" si="703"/>
        <v>1</v>
      </c>
      <c r="BG289" s="11">
        <f t="shared" si="704"/>
        <v>0.34752899999999998</v>
      </c>
      <c r="BH289" s="11">
        <f t="shared" si="705"/>
        <v>1.025058</v>
      </c>
      <c r="BI289" s="121">
        <f>16*X289^2/(3*BI252^2*Y289^2)</f>
        <v>53.216605530793572</v>
      </c>
      <c r="BJ289" s="121">
        <f>16*X289^2/(3*BJ252^2*Y289^2)</f>
        <v>13.304151382698393</v>
      </c>
      <c r="BK289" s="121">
        <f>16*X289^2/(3*BK252^2*Y289^2)</f>
        <v>5.912956170088175</v>
      </c>
      <c r="BL289" s="121">
        <f>16*X289^2/(3*BL252^2*Y289^2)</f>
        <v>3.3260378456745983</v>
      </c>
      <c r="BM289" s="121">
        <f>16*X289^2/(3*BM252^2*Y289^2)</f>
        <v>2.1286642212317428</v>
      </c>
      <c r="BN289" s="121">
        <f>16*X289^2/(3*BN252^2*Y289^2)</f>
        <v>1.4782390425220437</v>
      </c>
      <c r="BO289" s="121">
        <f>16*X289^2/(3*BO252^2*Y289^2)</f>
        <v>1.0860531740978281</v>
      </c>
      <c r="BP289" s="121">
        <f>16*X289^2/(3*BP252^2*Y289^2)</f>
        <v>0.83150946141864956</v>
      </c>
      <c r="BQ289" s="121">
        <f t="shared" si="706"/>
        <v>1.3333333333333333</v>
      </c>
      <c r="BR289" s="121">
        <f t="shared" si="706"/>
        <v>1.3333333333333333</v>
      </c>
      <c r="BS289" s="121">
        <f t="shared" si="706"/>
        <v>1.3333333333333333</v>
      </c>
      <c r="BT289" s="121">
        <f t="shared" si="706"/>
        <v>1.3333333333333333</v>
      </c>
      <c r="BU289" s="121">
        <f t="shared" si="706"/>
        <v>1.3333333333333333</v>
      </c>
      <c r="BV289" s="121">
        <f t="shared" si="706"/>
        <v>1.3333333333333333</v>
      </c>
      <c r="BW289" s="121">
        <f t="shared" si="706"/>
        <v>1.3333333333333333</v>
      </c>
      <c r="BX289" s="121">
        <f t="shared" si="706"/>
        <v>1.3333333333333333</v>
      </c>
      <c r="BY289" s="121">
        <f>(BI252^2*Y289^2)/X289^2</f>
        <v>0.10021934469772262</v>
      </c>
      <c r="BZ289" s="121">
        <f>(BJ252^2*Y289^2)/X289^2</f>
        <v>0.40087737879089047</v>
      </c>
      <c r="CA289" s="121">
        <f>(BK252^2*Y289^2)/X289^2</f>
        <v>0.90197410227950359</v>
      </c>
      <c r="CB289" s="121">
        <f>(BL252^2*Y289^2)/X289^2</f>
        <v>1.6035095151635619</v>
      </c>
      <c r="CC289" s="121">
        <f>(BM252^2*Y289^2)/X289^2</f>
        <v>2.5054836174430655</v>
      </c>
      <c r="CD289" s="121">
        <f>(BN252^2*Y289^2)/X289^2</f>
        <v>3.6078964091180143</v>
      </c>
      <c r="CE289" s="121">
        <f>(BO252^2*Y289^2)/X289^2</f>
        <v>4.9107478901884081</v>
      </c>
      <c r="CF289" s="121">
        <f>(BP252^2*Y289^2)/X289^2</f>
        <v>6.4140380606542475</v>
      </c>
      <c r="CG289" s="121">
        <f t="shared" si="707"/>
        <v>13.304151382698393</v>
      </c>
      <c r="CH289" s="121">
        <f t="shared" si="598"/>
        <v>3.3260378456745983</v>
      </c>
      <c r="CI289" s="121">
        <f t="shared" si="599"/>
        <v>1.4782390425220437</v>
      </c>
      <c r="CJ289" s="121">
        <f t="shared" si="600"/>
        <v>0.83150946141864956</v>
      </c>
      <c r="CK289" s="121">
        <f t="shared" si="601"/>
        <v>0.5321660553079357</v>
      </c>
      <c r="CL289" s="121">
        <f t="shared" si="602"/>
        <v>0.36955976063051094</v>
      </c>
      <c r="CM289" s="121">
        <f t="shared" si="603"/>
        <v>0.27151329352445702</v>
      </c>
      <c r="CN289" s="121">
        <f t="shared" si="604"/>
        <v>0.20787736535466239</v>
      </c>
      <c r="CO289" s="95">
        <f t="shared" si="605"/>
        <v>4.5984204733411778</v>
      </c>
      <c r="CP289" s="95">
        <f t="shared" si="606"/>
        <v>5.0035658933647102</v>
      </c>
      <c r="CQ289" s="95">
        <f t="shared" si="607"/>
        <v>5.6788082600705962</v>
      </c>
      <c r="CR289" s="95">
        <f t="shared" si="608"/>
        <v>6.6241475734588402</v>
      </c>
      <c r="CS289" s="95">
        <f t="shared" si="609"/>
        <v>7.8395838335294368</v>
      </c>
      <c r="CT289" s="95">
        <f t="shared" si="610"/>
        <v>9.3251170402823895</v>
      </c>
      <c r="CU289" s="95">
        <f t="shared" si="611"/>
        <v>11.080747193717695</v>
      </c>
      <c r="CV289" s="95">
        <f t="shared" si="612"/>
        <v>13.106474293835358</v>
      </c>
      <c r="CW289" s="95">
        <f t="shared" si="613"/>
        <v>4.5984204733411778</v>
      </c>
      <c r="CX289" s="95">
        <f t="shared" si="614"/>
        <v>5.0035658933647102</v>
      </c>
      <c r="CY289" s="95">
        <f t="shared" si="615"/>
        <v>5.6788082600705962</v>
      </c>
      <c r="CZ289" s="95">
        <f t="shared" si="616"/>
        <v>6.6241475734588402</v>
      </c>
      <c r="DA289" s="95">
        <f t="shared" si="617"/>
        <v>7.8395838335294368</v>
      </c>
      <c r="DB289" s="95">
        <f t="shared" si="618"/>
        <v>9.3251170402823895</v>
      </c>
      <c r="DC289" s="95">
        <f t="shared" si="619"/>
        <v>11.080747193717695</v>
      </c>
      <c r="DD289" s="95">
        <f t="shared" si="620"/>
        <v>13.106474293835358</v>
      </c>
      <c r="DE289" s="13">
        <f t="shared" si="708"/>
        <v>56.050312875491294</v>
      </c>
      <c r="DF289" s="13">
        <f t="shared" si="709"/>
        <v>16.438516761489286</v>
      </c>
      <c r="DG289" s="13">
        <f t="shared" si="710"/>
        <v>9.5484182723676785</v>
      </c>
      <c r="DH289" s="13">
        <f t="shared" si="711"/>
        <v>7.6630353608381601</v>
      </c>
      <c r="DI289" s="13">
        <f t="shared" si="621"/>
        <v>7.3676358386748078</v>
      </c>
      <c r="DJ289" s="13">
        <f t="shared" si="622"/>
        <v>7.8196234516400578</v>
      </c>
      <c r="DK289" s="13">
        <f t="shared" si="623"/>
        <v>8.7302890642862359</v>
      </c>
      <c r="DL289" s="13">
        <f t="shared" si="624"/>
        <v>9.9790355220728966</v>
      </c>
      <c r="DM289" s="95">
        <f t="shared" si="625"/>
        <v>56.050312875491294</v>
      </c>
      <c r="DN289" s="95">
        <f t="shared" si="626"/>
        <v>16.438516761489286</v>
      </c>
      <c r="DO289" s="95">
        <f t="shared" si="627"/>
        <v>9.5484182723676785</v>
      </c>
      <c r="DP289" s="95">
        <f t="shared" si="628"/>
        <v>7.6630353608381601</v>
      </c>
      <c r="DQ289" s="95">
        <f t="shared" si="629"/>
        <v>7.3676358386748078</v>
      </c>
      <c r="DR289" s="95">
        <f t="shared" si="630"/>
        <v>7.8196234516400578</v>
      </c>
      <c r="DS289" s="95">
        <f t="shared" si="631"/>
        <v>8.7302890642862359</v>
      </c>
      <c r="DT289" s="95">
        <f t="shared" si="632"/>
        <v>9.9790355220728966</v>
      </c>
      <c r="DU289" s="95">
        <f t="shared" si="633"/>
        <v>29.43748974953948</v>
      </c>
      <c r="DV289" s="95">
        <f t="shared" si="634"/>
        <v>11.082492560602144</v>
      </c>
      <c r="DW289" s="95">
        <f t="shared" si="635"/>
        <v>7.889813843500888</v>
      </c>
      <c r="DX289" s="95">
        <f t="shared" si="636"/>
        <v>7.0161801930196326</v>
      </c>
      <c r="DY289" s="95">
        <f t="shared" si="637"/>
        <v>6.8793003256357554</v>
      </c>
      <c r="DZ289" s="95">
        <f t="shared" si="638"/>
        <v>7.0887387298306894</v>
      </c>
      <c r="EA289" s="95">
        <f t="shared" si="639"/>
        <v>7.5107156760937741</v>
      </c>
      <c r="EB289" s="95">
        <f t="shared" si="640"/>
        <v>8.089349819731293</v>
      </c>
      <c r="EC289" s="95">
        <f t="shared" si="641"/>
        <v>29.437489749539484</v>
      </c>
      <c r="ED289" s="95">
        <f t="shared" si="642"/>
        <v>11.082492560602144</v>
      </c>
      <c r="EE289" s="95">
        <f t="shared" si="643"/>
        <v>7.889813843500888</v>
      </c>
      <c r="EF289" s="95">
        <f t="shared" si="644"/>
        <v>7.0161801930196326</v>
      </c>
      <c r="EG289" s="95">
        <f t="shared" si="645"/>
        <v>6.8793003256357554</v>
      </c>
      <c r="EH289" s="95">
        <f t="shared" si="646"/>
        <v>7.0887387298306894</v>
      </c>
      <c r="EI289" s="95">
        <f t="shared" si="647"/>
        <v>7.5107156760937741</v>
      </c>
      <c r="EJ289" s="95">
        <f t="shared" si="648"/>
        <v>8.0893498197312947</v>
      </c>
      <c r="EK289" s="95">
        <f t="shared" si="649"/>
        <v>29.437489749539484</v>
      </c>
      <c r="EL289" s="95">
        <f t="shared" si="650"/>
        <v>11.082492560602144</v>
      </c>
      <c r="EM289" s="95">
        <f t="shared" si="651"/>
        <v>7.889813843500888</v>
      </c>
      <c r="EN289" s="95">
        <f t="shared" si="652"/>
        <v>7.0161801930196326</v>
      </c>
      <c r="EO289" s="95">
        <f t="shared" si="653"/>
        <v>6.8793003256357554</v>
      </c>
      <c r="EP289" s="95">
        <f t="shared" si="654"/>
        <v>7.0887387298306894</v>
      </c>
      <c r="EQ289" s="95">
        <f t="shared" si="655"/>
        <v>7.5107156760937741</v>
      </c>
      <c r="ER289" s="95">
        <f t="shared" si="656"/>
        <v>8.0893498197312947</v>
      </c>
      <c r="ES289" s="95">
        <f t="shared" si="657"/>
        <v>1</v>
      </c>
      <c r="ET289" s="95">
        <f t="shared" si="658"/>
        <v>1</v>
      </c>
      <c r="EU289" s="95">
        <f t="shared" si="659"/>
        <v>1</v>
      </c>
      <c r="EV289" s="95">
        <f t="shared" si="660"/>
        <v>1</v>
      </c>
      <c r="EW289" s="95">
        <f t="shared" si="661"/>
        <v>1</v>
      </c>
      <c r="EX289" s="95">
        <f t="shared" si="662"/>
        <v>1</v>
      </c>
      <c r="EY289" s="95">
        <f t="shared" si="663"/>
        <v>1</v>
      </c>
      <c r="EZ289" s="95">
        <f t="shared" si="664"/>
        <v>1</v>
      </c>
      <c r="FA289" s="95">
        <f t="shared" si="665"/>
        <v>1</v>
      </c>
      <c r="FB289" s="95">
        <f t="shared" si="666"/>
        <v>1</v>
      </c>
      <c r="FC289" s="95">
        <f t="shared" si="667"/>
        <v>1</v>
      </c>
      <c r="FD289" s="95">
        <f t="shared" si="668"/>
        <v>1</v>
      </c>
      <c r="FE289" s="95">
        <f t="shared" si="669"/>
        <v>1</v>
      </c>
      <c r="FF289" s="95">
        <f t="shared" si="670"/>
        <v>1</v>
      </c>
      <c r="FG289" s="95">
        <f t="shared" si="671"/>
        <v>1</v>
      </c>
      <c r="FH289" s="95">
        <f t="shared" si="672"/>
        <v>0.99999999999999989</v>
      </c>
      <c r="FI289" s="95">
        <f t="shared" si="673"/>
        <v>1</v>
      </c>
      <c r="FJ289" s="95">
        <f t="shared" si="674"/>
        <v>1</v>
      </c>
      <c r="FK289" s="95">
        <f t="shared" si="675"/>
        <v>1</v>
      </c>
      <c r="FL289" s="95">
        <f t="shared" si="676"/>
        <v>1</v>
      </c>
      <c r="FM289" s="95">
        <f t="shared" si="677"/>
        <v>1</v>
      </c>
      <c r="FN289" s="95">
        <f t="shared" si="678"/>
        <v>1</v>
      </c>
      <c r="FO289" s="95">
        <f t="shared" si="679"/>
        <v>1</v>
      </c>
      <c r="FP289" s="95">
        <f t="shared" si="680"/>
        <v>1</v>
      </c>
      <c r="FQ289" s="115">
        <f t="shared" si="681"/>
        <v>13.350136938541254</v>
      </c>
      <c r="FR289" s="115">
        <f t="shared" si="682"/>
        <v>3.9197668879332142</v>
      </c>
      <c r="FS289" s="115">
        <f t="shared" si="683"/>
        <v>2.2468386088519949</v>
      </c>
      <c r="FT289" s="115">
        <f t="shared" si="684"/>
        <v>1.711637555597556</v>
      </c>
      <c r="FU289" s="115">
        <f t="shared" si="685"/>
        <v>1.4931945769988957</v>
      </c>
      <c r="FV289" s="115">
        <f t="shared" si="686"/>
        <v>1.3905335280139526</v>
      </c>
      <c r="FW289" s="115">
        <f t="shared" si="687"/>
        <v>1.3372852408753388</v>
      </c>
      <c r="FX289" s="115">
        <f t="shared" si="688"/>
        <v>1.3074789656103079</v>
      </c>
      <c r="FZ289" s="90">
        <f t="shared" si="712"/>
        <v>1.3074789656103079</v>
      </c>
    </row>
    <row r="290" spans="24:182" x14ac:dyDescent="0.3">
      <c r="X290" s="118">
        <f t="shared" si="713"/>
        <v>33.799322757325399</v>
      </c>
      <c r="Y290" s="118">
        <v>10</v>
      </c>
      <c r="Z290" s="40">
        <v>1.7999999999999999E-2</v>
      </c>
      <c r="AA290" s="40">
        <v>10000000</v>
      </c>
      <c r="AB290" s="40">
        <v>10000000</v>
      </c>
      <c r="AC290" s="98">
        <v>3900000</v>
      </c>
      <c r="AD290" s="42">
        <v>0.33</v>
      </c>
      <c r="AE290" s="42">
        <v>0.33</v>
      </c>
      <c r="AF290" s="41">
        <v>1.7999999999999999E-2</v>
      </c>
      <c r="AG290" s="40">
        <v>10000000</v>
      </c>
      <c r="AH290" s="40">
        <v>10000000</v>
      </c>
      <c r="AI290" s="98">
        <v>3900000</v>
      </c>
      <c r="AJ290" s="42">
        <v>0.33</v>
      </c>
      <c r="AK290" s="42">
        <v>0.33</v>
      </c>
      <c r="AL290" s="42">
        <f>AL250</f>
        <v>0.80259999999999998</v>
      </c>
      <c r="AM290" s="40">
        <v>6000</v>
      </c>
      <c r="AN290" s="40">
        <f>AN250</f>
        <v>10000</v>
      </c>
      <c r="AO290" s="40">
        <f>AO250</f>
        <v>10000</v>
      </c>
      <c r="AP290" s="42">
        <v>0.03</v>
      </c>
      <c r="AQ290" s="42">
        <v>0.03</v>
      </c>
      <c r="AR290" s="4">
        <f t="shared" si="689"/>
        <v>0.8206</v>
      </c>
      <c r="AS290" s="11">
        <f t="shared" si="690"/>
        <v>3.3799322757325401</v>
      </c>
      <c r="AT290" s="15">
        <f t="shared" si="691"/>
        <v>68010.989114577489</v>
      </c>
      <c r="AU290" s="19">
        <f t="shared" si="692"/>
        <v>0.80004601538355813</v>
      </c>
      <c r="AV290" s="13">
        <f t="shared" si="693"/>
        <v>0.5</v>
      </c>
      <c r="AW290" s="11">
        <f t="shared" si="694"/>
        <v>1</v>
      </c>
      <c r="AX290" s="11">
        <f t="shared" si="695"/>
        <v>0.8911</v>
      </c>
      <c r="AY290" s="11">
        <f t="shared" si="696"/>
        <v>201997.53114128605</v>
      </c>
      <c r="AZ290" s="11">
        <f t="shared" si="697"/>
        <v>1</v>
      </c>
      <c r="BA290" s="11">
        <f t="shared" si="698"/>
        <v>0.34752899999999998</v>
      </c>
      <c r="BB290" s="11">
        <f t="shared" si="699"/>
        <v>1.025058</v>
      </c>
      <c r="BC290" s="11">
        <f t="shared" si="700"/>
        <v>0.99909999999999999</v>
      </c>
      <c r="BD290" s="11">
        <f t="shared" si="701"/>
        <v>0.8911</v>
      </c>
      <c r="BE290" s="11">
        <f t="shared" si="702"/>
        <v>201997.53114128605</v>
      </c>
      <c r="BF290" s="11">
        <f t="shared" si="703"/>
        <v>1</v>
      </c>
      <c r="BG290" s="11">
        <f t="shared" si="704"/>
        <v>0.34752899999999998</v>
      </c>
      <c r="BH290" s="11">
        <f t="shared" si="705"/>
        <v>1.025058</v>
      </c>
      <c r="BI290" s="121">
        <f>16*X290^2/(3*BI252^2*Y290^2)</f>
        <v>60.927691672205583</v>
      </c>
      <c r="BJ290" s="121">
        <f>16*X290^2/(3*BJ252^2*Y290^2)</f>
        <v>15.231922918051396</v>
      </c>
      <c r="BK290" s="121">
        <f>16*X290^2/(3*BK252^2*Y290^2)</f>
        <v>6.7697435191339537</v>
      </c>
      <c r="BL290" s="121">
        <f>16*X290^2/(3*BL252^2*Y290^2)</f>
        <v>3.8079807295128489</v>
      </c>
      <c r="BM290" s="121">
        <f>16*X290^2/(3*BM252^2*Y290^2)</f>
        <v>2.4371076668882234</v>
      </c>
      <c r="BN290" s="121">
        <f>16*X290^2/(3*BN252^2*Y290^2)</f>
        <v>1.6924358797834884</v>
      </c>
      <c r="BO290" s="121">
        <f>16*X290^2/(3*BO252^2*Y290^2)</f>
        <v>1.2434222790246037</v>
      </c>
      <c r="BP290" s="121">
        <f>16*X290^2/(3*BP252^2*Y290^2)</f>
        <v>0.95199518237821223</v>
      </c>
      <c r="BQ290" s="121">
        <f t="shared" si="706"/>
        <v>1.3333333333333333</v>
      </c>
      <c r="BR290" s="121">
        <f t="shared" si="706"/>
        <v>1.3333333333333333</v>
      </c>
      <c r="BS290" s="121">
        <f t="shared" si="706"/>
        <v>1.3333333333333333</v>
      </c>
      <c r="BT290" s="121">
        <f t="shared" si="706"/>
        <v>1.3333333333333333</v>
      </c>
      <c r="BU290" s="121">
        <f t="shared" si="706"/>
        <v>1.3333333333333333</v>
      </c>
      <c r="BV290" s="121">
        <f t="shared" si="706"/>
        <v>1.3333333333333333</v>
      </c>
      <c r="BW290" s="121">
        <f t="shared" si="706"/>
        <v>1.3333333333333333</v>
      </c>
      <c r="BX290" s="121">
        <f t="shared" si="706"/>
        <v>1.3333333333333333</v>
      </c>
      <c r="BY290" s="121">
        <f>(BI252^2*Y290^2)/X290^2</f>
        <v>8.7535456981153448E-2</v>
      </c>
      <c r="BZ290" s="121">
        <f>(BJ252^2*Y290^2)/X290^2</f>
        <v>0.35014182792461379</v>
      </c>
      <c r="CA290" s="121">
        <f>(BK252^2*Y290^2)/X290^2</f>
        <v>0.78781911283038109</v>
      </c>
      <c r="CB290" s="121">
        <f>(BL252^2*Y290^2)/X290^2</f>
        <v>1.4005673116984552</v>
      </c>
      <c r="CC290" s="121">
        <f>(BM252^2*Y290^2)/X290^2</f>
        <v>2.1883864245288365</v>
      </c>
      <c r="CD290" s="121">
        <f>(BN252^2*Y290^2)/X290^2</f>
        <v>3.1512764513215243</v>
      </c>
      <c r="CE290" s="121">
        <f>(BO252^2*Y290^2)/X290^2</f>
        <v>4.2892373920765197</v>
      </c>
      <c r="CF290" s="121">
        <f>(BP252^2*Y290^2)/X290^2</f>
        <v>5.6022692467938207</v>
      </c>
      <c r="CG290" s="121">
        <f t="shared" si="707"/>
        <v>15.231922918051396</v>
      </c>
      <c r="CH290" s="121">
        <f t="shared" si="598"/>
        <v>3.8079807295128489</v>
      </c>
      <c r="CI290" s="121">
        <f t="shared" si="599"/>
        <v>1.6924358797834884</v>
      </c>
      <c r="CJ290" s="121">
        <f t="shared" si="600"/>
        <v>0.95199518237821223</v>
      </c>
      <c r="CK290" s="121">
        <f t="shared" si="601"/>
        <v>0.60927691672205586</v>
      </c>
      <c r="CL290" s="121">
        <f t="shared" si="602"/>
        <v>0.4231089699458721</v>
      </c>
      <c r="CM290" s="121">
        <f t="shared" si="603"/>
        <v>0.31085556975615092</v>
      </c>
      <c r="CN290" s="121">
        <f t="shared" si="604"/>
        <v>0.23799879559455306</v>
      </c>
      <c r="CO290" s="95">
        <f t="shared" si="605"/>
        <v>4.5813285668103569</v>
      </c>
      <c r="CP290" s="95">
        <f t="shared" si="606"/>
        <v>4.935198267241427</v>
      </c>
      <c r="CQ290" s="95">
        <f t="shared" si="607"/>
        <v>5.5249811012932106</v>
      </c>
      <c r="CR290" s="95">
        <f t="shared" si="608"/>
        <v>6.3506770689657079</v>
      </c>
      <c r="CS290" s="95">
        <f t="shared" si="609"/>
        <v>7.412286170258918</v>
      </c>
      <c r="CT290" s="95">
        <f t="shared" si="610"/>
        <v>8.7098084051728435</v>
      </c>
      <c r="CU290" s="95">
        <f t="shared" si="611"/>
        <v>10.24324377370748</v>
      </c>
      <c r="CV290" s="95">
        <f t="shared" si="612"/>
        <v>12.012592275862829</v>
      </c>
      <c r="CW290" s="95">
        <f t="shared" si="613"/>
        <v>4.5813285668103569</v>
      </c>
      <c r="CX290" s="95">
        <f t="shared" si="614"/>
        <v>4.935198267241427</v>
      </c>
      <c r="CY290" s="95">
        <f t="shared" si="615"/>
        <v>5.5249811012932106</v>
      </c>
      <c r="CZ290" s="95">
        <f t="shared" si="616"/>
        <v>6.3506770689657079</v>
      </c>
      <c r="DA290" s="95">
        <f t="shared" si="617"/>
        <v>7.412286170258918</v>
      </c>
      <c r="DB290" s="95">
        <f t="shared" si="618"/>
        <v>8.7098084051728435</v>
      </c>
      <c r="DC290" s="95">
        <f t="shared" si="619"/>
        <v>10.24324377370748</v>
      </c>
      <c r="DD290" s="95">
        <f t="shared" si="620"/>
        <v>12.012592275862829</v>
      </c>
      <c r="DE290" s="13">
        <f t="shared" si="708"/>
        <v>63.748715129186735</v>
      </c>
      <c r="DF290" s="13">
        <f t="shared" si="709"/>
        <v>18.31555274597601</v>
      </c>
      <c r="DG290" s="13">
        <f t="shared" si="710"/>
        <v>10.291050631964334</v>
      </c>
      <c r="DH290" s="13">
        <f t="shared" si="711"/>
        <v>7.9420360412113036</v>
      </c>
      <c r="DI290" s="13">
        <f t="shared" si="621"/>
        <v>7.3589820914170598</v>
      </c>
      <c r="DJ290" s="13">
        <f t="shared" si="622"/>
        <v>7.5772003311050122</v>
      </c>
      <c r="DK290" s="13">
        <f t="shared" si="623"/>
        <v>8.2661476711011233</v>
      </c>
      <c r="DL290" s="13">
        <f t="shared" si="624"/>
        <v>9.2877524291720324</v>
      </c>
      <c r="DM290" s="95">
        <f t="shared" si="625"/>
        <v>63.748715129186735</v>
      </c>
      <c r="DN290" s="95">
        <f t="shared" si="626"/>
        <v>18.31555274597601</v>
      </c>
      <c r="DO290" s="95">
        <f t="shared" si="627"/>
        <v>10.291050631964334</v>
      </c>
      <c r="DP290" s="95">
        <f t="shared" si="628"/>
        <v>7.9420360412113036</v>
      </c>
      <c r="DQ290" s="95">
        <f t="shared" si="629"/>
        <v>7.3589820914170598</v>
      </c>
      <c r="DR290" s="95">
        <f t="shared" si="630"/>
        <v>7.5772003311050122</v>
      </c>
      <c r="DS290" s="95">
        <f t="shared" si="631"/>
        <v>8.2661476711011233</v>
      </c>
      <c r="DT290" s="95">
        <f t="shared" si="632"/>
        <v>9.2877524291720324</v>
      </c>
      <c r="DU290" s="95">
        <f t="shared" si="633"/>
        <v>33.004713798638846</v>
      </c>
      <c r="DV290" s="95">
        <f t="shared" si="634"/>
        <v>11.952258478805728</v>
      </c>
      <c r="DW290" s="95">
        <f t="shared" si="635"/>
        <v>8.2339288852319079</v>
      </c>
      <c r="DX290" s="95">
        <f t="shared" si="636"/>
        <v>7.1454612962854966</v>
      </c>
      <c r="DY290" s="95">
        <f t="shared" si="637"/>
        <v>6.8752904214614388</v>
      </c>
      <c r="DZ290" s="95">
        <f t="shared" si="638"/>
        <v>6.9764066436221244</v>
      </c>
      <c r="EA290" s="95">
        <f t="shared" si="639"/>
        <v>7.2956455504508027</v>
      </c>
      <c r="EB290" s="95">
        <f t="shared" si="640"/>
        <v>7.7690285904076353</v>
      </c>
      <c r="EC290" s="95">
        <f t="shared" si="641"/>
        <v>33.004713798638846</v>
      </c>
      <c r="ED290" s="95">
        <f t="shared" si="642"/>
        <v>11.952258478805728</v>
      </c>
      <c r="EE290" s="95">
        <f t="shared" si="643"/>
        <v>8.2339288852319097</v>
      </c>
      <c r="EF290" s="95">
        <f t="shared" si="644"/>
        <v>7.1454612962854966</v>
      </c>
      <c r="EG290" s="95">
        <f t="shared" si="645"/>
        <v>6.8752904214614396</v>
      </c>
      <c r="EH290" s="95">
        <f t="shared" si="646"/>
        <v>6.9764066436221235</v>
      </c>
      <c r="EI290" s="95">
        <f t="shared" si="647"/>
        <v>7.2956455504508035</v>
      </c>
      <c r="EJ290" s="95">
        <f t="shared" si="648"/>
        <v>7.7690285904076353</v>
      </c>
      <c r="EK290" s="95">
        <f t="shared" si="649"/>
        <v>33.004713798638846</v>
      </c>
      <c r="EL290" s="95">
        <f t="shared" si="650"/>
        <v>11.952258478805728</v>
      </c>
      <c r="EM290" s="95">
        <f t="shared" si="651"/>
        <v>8.2339288852319097</v>
      </c>
      <c r="EN290" s="95">
        <f t="shared" si="652"/>
        <v>7.1454612962854966</v>
      </c>
      <c r="EO290" s="95">
        <f t="shared" si="653"/>
        <v>6.8752904214614396</v>
      </c>
      <c r="EP290" s="95">
        <f t="shared" si="654"/>
        <v>6.9764066436221235</v>
      </c>
      <c r="EQ290" s="95">
        <f t="shared" si="655"/>
        <v>7.2956455504508035</v>
      </c>
      <c r="ER290" s="95">
        <f t="shared" si="656"/>
        <v>7.7690285904076353</v>
      </c>
      <c r="ES290" s="95">
        <f t="shared" si="657"/>
        <v>1</v>
      </c>
      <c r="ET290" s="95">
        <f t="shared" si="658"/>
        <v>1</v>
      </c>
      <c r="EU290" s="95">
        <f t="shared" si="659"/>
        <v>1</v>
      </c>
      <c r="EV290" s="95">
        <f t="shared" si="660"/>
        <v>1</v>
      </c>
      <c r="EW290" s="95">
        <f t="shared" si="661"/>
        <v>1</v>
      </c>
      <c r="EX290" s="95">
        <f t="shared" si="662"/>
        <v>1</v>
      </c>
      <c r="EY290" s="95">
        <f t="shared" si="663"/>
        <v>1</v>
      </c>
      <c r="EZ290" s="95">
        <f t="shared" si="664"/>
        <v>1</v>
      </c>
      <c r="FA290" s="95">
        <f t="shared" si="665"/>
        <v>1</v>
      </c>
      <c r="FB290" s="95">
        <f t="shared" si="666"/>
        <v>1</v>
      </c>
      <c r="FC290" s="95">
        <f t="shared" si="667"/>
        <v>0.99999999999999989</v>
      </c>
      <c r="FD290" s="95">
        <f t="shared" si="668"/>
        <v>1</v>
      </c>
      <c r="FE290" s="95">
        <f t="shared" si="669"/>
        <v>1</v>
      </c>
      <c r="FF290" s="95">
        <f t="shared" si="670"/>
        <v>1</v>
      </c>
      <c r="FG290" s="95">
        <f t="shared" si="671"/>
        <v>1</v>
      </c>
      <c r="FH290" s="95">
        <f t="shared" si="672"/>
        <v>1</v>
      </c>
      <c r="FI290" s="95">
        <f t="shared" si="673"/>
        <v>1</v>
      </c>
      <c r="FJ290" s="95">
        <f t="shared" si="674"/>
        <v>1</v>
      </c>
      <c r="FK290" s="95">
        <f t="shared" si="675"/>
        <v>1</v>
      </c>
      <c r="FL290" s="95">
        <f t="shared" si="676"/>
        <v>1</v>
      </c>
      <c r="FM290" s="95">
        <f t="shared" si="677"/>
        <v>1</v>
      </c>
      <c r="FN290" s="95">
        <f t="shared" si="678"/>
        <v>1</v>
      </c>
      <c r="FO290" s="95">
        <f t="shared" si="679"/>
        <v>1</v>
      </c>
      <c r="FP290" s="95">
        <f t="shared" si="680"/>
        <v>1</v>
      </c>
      <c r="FQ290" s="115">
        <f t="shared" si="681"/>
        <v>15.182522394880298</v>
      </c>
      <c r="FR290" s="115">
        <f t="shared" si="682"/>
        <v>4.3678676018460063</v>
      </c>
      <c r="FS290" s="115">
        <f t="shared" si="683"/>
        <v>2.433819316155108</v>
      </c>
      <c r="FT290" s="115">
        <f t="shared" si="684"/>
        <v>1.8064814273675049</v>
      </c>
      <c r="FU290" s="115">
        <f t="shared" si="685"/>
        <v>1.5464957673593631</v>
      </c>
      <c r="FV290" s="115">
        <f t="shared" si="686"/>
        <v>1.4226361991323278</v>
      </c>
      <c r="FW290" s="115">
        <f t="shared" si="687"/>
        <v>1.3576951188953239</v>
      </c>
      <c r="FX290" s="115">
        <f t="shared" si="688"/>
        <v>1.321054527500614</v>
      </c>
      <c r="FZ290" s="90">
        <f t="shared" si="712"/>
        <v>1.321054527500614</v>
      </c>
    </row>
    <row r="291" spans="24:182" x14ac:dyDescent="0.3">
      <c r="X291" s="118">
        <f t="shared" si="713"/>
        <v>36.165275350338177</v>
      </c>
      <c r="Y291" s="118">
        <v>10</v>
      </c>
      <c r="Z291" s="40">
        <v>1.7999999999999999E-2</v>
      </c>
      <c r="AA291" s="40">
        <v>10000000</v>
      </c>
      <c r="AB291" s="40">
        <v>10000000</v>
      </c>
      <c r="AC291" s="98">
        <v>3900000</v>
      </c>
      <c r="AD291" s="42">
        <v>0.33</v>
      </c>
      <c r="AE291" s="42">
        <v>0.33</v>
      </c>
      <c r="AF291" s="41">
        <v>1.7999999999999999E-2</v>
      </c>
      <c r="AG291" s="40">
        <v>10000000</v>
      </c>
      <c r="AH291" s="40">
        <v>10000000</v>
      </c>
      <c r="AI291" s="98">
        <v>3900000</v>
      </c>
      <c r="AJ291" s="42">
        <v>0.33</v>
      </c>
      <c r="AK291" s="42">
        <v>0.33</v>
      </c>
      <c r="AL291" s="42">
        <f>AL250</f>
        <v>0.80259999999999998</v>
      </c>
      <c r="AM291" s="40">
        <v>6000</v>
      </c>
      <c r="AN291" s="40">
        <f>AN250</f>
        <v>10000</v>
      </c>
      <c r="AO291" s="40">
        <f>AO250</f>
        <v>10000</v>
      </c>
      <c r="AP291" s="42">
        <v>0.03</v>
      </c>
      <c r="AQ291" s="42">
        <v>0.03</v>
      </c>
      <c r="AR291" s="4">
        <f t="shared" si="689"/>
        <v>0.8206</v>
      </c>
      <c r="AS291" s="11">
        <f t="shared" si="690"/>
        <v>3.6165275350338177</v>
      </c>
      <c r="AT291" s="15">
        <f t="shared" si="691"/>
        <v>68010.989114577489</v>
      </c>
      <c r="AU291" s="19">
        <f t="shared" si="692"/>
        <v>0.80004601538355813</v>
      </c>
      <c r="AV291" s="13">
        <f t="shared" si="693"/>
        <v>0.5</v>
      </c>
      <c r="AW291" s="11">
        <f t="shared" si="694"/>
        <v>1</v>
      </c>
      <c r="AX291" s="11">
        <f t="shared" si="695"/>
        <v>0.8911</v>
      </c>
      <c r="AY291" s="11">
        <f t="shared" si="696"/>
        <v>201997.53114128605</v>
      </c>
      <c r="AZ291" s="11">
        <f t="shared" si="697"/>
        <v>1</v>
      </c>
      <c r="BA291" s="11">
        <f t="shared" si="698"/>
        <v>0.34752899999999998</v>
      </c>
      <c r="BB291" s="11">
        <f t="shared" si="699"/>
        <v>1.025058</v>
      </c>
      <c r="BC291" s="11">
        <f t="shared" si="700"/>
        <v>0.99909999999999999</v>
      </c>
      <c r="BD291" s="11">
        <f t="shared" si="701"/>
        <v>0.8911</v>
      </c>
      <c r="BE291" s="11">
        <f t="shared" si="702"/>
        <v>201997.53114128605</v>
      </c>
      <c r="BF291" s="11">
        <f t="shared" si="703"/>
        <v>1</v>
      </c>
      <c r="BG291" s="11">
        <f t="shared" si="704"/>
        <v>0.34752899999999998</v>
      </c>
      <c r="BH291" s="11">
        <f t="shared" si="705"/>
        <v>1.025058</v>
      </c>
      <c r="BI291" s="121">
        <f>16*X291^2/(3*BI252^2*Y291^2)</f>
        <v>69.756114195508175</v>
      </c>
      <c r="BJ291" s="121">
        <f>16*X291^2/(3*BJ252^2*Y291^2)</f>
        <v>17.439028548877044</v>
      </c>
      <c r="BK291" s="121">
        <f>16*X291^2/(3*BK252^2*Y291^2)</f>
        <v>7.7506793550564641</v>
      </c>
      <c r="BL291" s="121">
        <f>16*X291^2/(3*BL252^2*Y291^2)</f>
        <v>4.3597571372192609</v>
      </c>
      <c r="BM291" s="121">
        <f>16*X291^2/(3*BM252^2*Y291^2)</f>
        <v>2.7902445678203271</v>
      </c>
      <c r="BN291" s="121">
        <f>16*X291^2/(3*BN252^2*Y291^2)</f>
        <v>1.937669838764116</v>
      </c>
      <c r="BO291" s="121">
        <f>16*X291^2/(3*BO252^2*Y291^2)</f>
        <v>1.4235941672552688</v>
      </c>
      <c r="BP291" s="121">
        <f>16*X291^2/(3*BP252^2*Y291^2)</f>
        <v>1.0899392843048152</v>
      </c>
      <c r="BQ291" s="121">
        <f t="shared" si="706"/>
        <v>1.3333333333333333</v>
      </c>
      <c r="BR291" s="121">
        <f t="shared" si="706"/>
        <v>1.3333333333333333</v>
      </c>
      <c r="BS291" s="121">
        <f t="shared" si="706"/>
        <v>1.3333333333333333</v>
      </c>
      <c r="BT291" s="121">
        <f t="shared" si="706"/>
        <v>1.3333333333333333</v>
      </c>
      <c r="BU291" s="121">
        <f t="shared" si="706"/>
        <v>1.3333333333333333</v>
      </c>
      <c r="BV291" s="121">
        <f t="shared" si="706"/>
        <v>1.3333333333333333</v>
      </c>
      <c r="BW291" s="121">
        <f t="shared" si="706"/>
        <v>1.3333333333333333</v>
      </c>
      <c r="BX291" s="121">
        <f t="shared" si="706"/>
        <v>1.3333333333333333</v>
      </c>
      <c r="BY291" s="121">
        <f>(BI252^2*Y291^2)/X291^2</f>
        <v>7.64568582244331E-2</v>
      </c>
      <c r="BZ291" s="121">
        <f>(BJ252^2*Y291^2)/X291^2</f>
        <v>0.3058274328977324</v>
      </c>
      <c r="CA291" s="121">
        <f>(BK252^2*Y291^2)/X291^2</f>
        <v>0.68811172401989784</v>
      </c>
      <c r="CB291" s="121">
        <f>(BL252^2*Y291^2)/X291^2</f>
        <v>1.2233097315909296</v>
      </c>
      <c r="CC291" s="121">
        <f>(BM252^2*Y291^2)/X291^2</f>
        <v>1.9114214556108273</v>
      </c>
      <c r="CD291" s="121">
        <f>(BN252^2*Y291^2)/X291^2</f>
        <v>2.7524468960795914</v>
      </c>
      <c r="CE291" s="121">
        <f>(BO252^2*Y291^2)/X291^2</f>
        <v>3.7463860529972215</v>
      </c>
      <c r="CF291" s="121">
        <f>(BP252^2*Y291^2)/X291^2</f>
        <v>4.8932389263637184</v>
      </c>
      <c r="CG291" s="121">
        <f t="shared" si="707"/>
        <v>17.439028548877044</v>
      </c>
      <c r="CH291" s="121">
        <f t="shared" si="598"/>
        <v>4.3597571372192609</v>
      </c>
      <c r="CI291" s="121">
        <f t="shared" si="599"/>
        <v>1.937669838764116</v>
      </c>
      <c r="CJ291" s="121">
        <f t="shared" si="600"/>
        <v>1.0899392843048152</v>
      </c>
      <c r="CK291" s="121">
        <f t="shared" si="601"/>
        <v>0.69756114195508179</v>
      </c>
      <c r="CL291" s="121">
        <f t="shared" si="602"/>
        <v>0.48441745969102901</v>
      </c>
      <c r="CM291" s="121">
        <f t="shared" si="603"/>
        <v>0.35589854181381719</v>
      </c>
      <c r="CN291" s="121">
        <f t="shared" si="604"/>
        <v>0.27248482107620381</v>
      </c>
      <c r="CO291" s="95">
        <f t="shared" si="605"/>
        <v>4.5663998337063125</v>
      </c>
      <c r="CP291" s="95">
        <f t="shared" si="606"/>
        <v>4.8754833348252484</v>
      </c>
      <c r="CQ291" s="95">
        <f t="shared" si="607"/>
        <v>5.3906225033568083</v>
      </c>
      <c r="CR291" s="95">
        <f t="shared" si="608"/>
        <v>6.1118173393009938</v>
      </c>
      <c r="CS291" s="95">
        <f t="shared" si="609"/>
        <v>7.0390678426578024</v>
      </c>
      <c r="CT291" s="95">
        <f t="shared" si="610"/>
        <v>8.1723740134272358</v>
      </c>
      <c r="CU291" s="95">
        <f t="shared" si="611"/>
        <v>9.5117358516092931</v>
      </c>
      <c r="CV291" s="95">
        <f t="shared" si="612"/>
        <v>11.057153357203974</v>
      </c>
      <c r="CW291" s="95">
        <f t="shared" si="613"/>
        <v>4.5663998337063125</v>
      </c>
      <c r="CX291" s="95">
        <f t="shared" si="614"/>
        <v>4.8754833348252484</v>
      </c>
      <c r="CY291" s="95">
        <f t="shared" si="615"/>
        <v>5.3906225033568083</v>
      </c>
      <c r="CZ291" s="95">
        <f t="shared" si="616"/>
        <v>6.1118173393009938</v>
      </c>
      <c r="DA291" s="95">
        <f t="shared" si="617"/>
        <v>7.0390678426578024</v>
      </c>
      <c r="DB291" s="95">
        <f t="shared" si="618"/>
        <v>8.1723740134272358</v>
      </c>
      <c r="DC291" s="95">
        <f t="shared" si="619"/>
        <v>9.5117358516092931</v>
      </c>
      <c r="DD291" s="95">
        <f t="shared" si="620"/>
        <v>11.057153357203974</v>
      </c>
      <c r="DE291" s="13">
        <f t="shared" si="708"/>
        <v>72.566059053732602</v>
      </c>
      <c r="DF291" s="13">
        <f t="shared" si="709"/>
        <v>20.478343981774778</v>
      </c>
      <c r="DG291" s="13">
        <f t="shared" si="710"/>
        <v>11.172279079076361</v>
      </c>
      <c r="DH291" s="13">
        <f t="shared" si="711"/>
        <v>8.31655486881019</v>
      </c>
      <c r="DI291" s="13">
        <f t="shared" si="621"/>
        <v>7.4351540234311537</v>
      </c>
      <c r="DJ291" s="13">
        <f t="shared" si="622"/>
        <v>7.4236047348437069</v>
      </c>
      <c r="DK291" s="13">
        <f t="shared" si="623"/>
        <v>7.9034682202524902</v>
      </c>
      <c r="DL291" s="13">
        <f t="shared" si="624"/>
        <v>8.7166662106685333</v>
      </c>
      <c r="DM291" s="95">
        <f t="shared" si="625"/>
        <v>72.566059053732602</v>
      </c>
      <c r="DN291" s="95">
        <f t="shared" si="626"/>
        <v>20.478343981774778</v>
      </c>
      <c r="DO291" s="95">
        <f t="shared" si="627"/>
        <v>11.172279079076361</v>
      </c>
      <c r="DP291" s="95">
        <f t="shared" si="628"/>
        <v>8.31655486881019</v>
      </c>
      <c r="DQ291" s="95">
        <f t="shared" si="629"/>
        <v>7.4351540234311537</v>
      </c>
      <c r="DR291" s="95">
        <f t="shared" si="630"/>
        <v>7.4236047348437069</v>
      </c>
      <c r="DS291" s="95">
        <f t="shared" si="631"/>
        <v>7.9034682202524902</v>
      </c>
      <c r="DT291" s="95">
        <f t="shared" si="632"/>
        <v>8.7166662106685333</v>
      </c>
      <c r="DU291" s="95">
        <f t="shared" si="633"/>
        <v>37.090424087643513</v>
      </c>
      <c r="DV291" s="95">
        <f t="shared" si="634"/>
        <v>12.954435379320275</v>
      </c>
      <c r="DW291" s="95">
        <f t="shared" si="635"/>
        <v>8.6422654732271038</v>
      </c>
      <c r="DX291" s="95">
        <f t="shared" si="636"/>
        <v>7.3190028344676481</v>
      </c>
      <c r="DY291" s="95">
        <f t="shared" si="637"/>
        <v>6.9105863619426735</v>
      </c>
      <c r="DZ291" s="95">
        <f t="shared" si="638"/>
        <v>6.9052347449913309</v>
      </c>
      <c r="EA291" s="95">
        <f t="shared" si="639"/>
        <v>7.1275900479521699</v>
      </c>
      <c r="EB291" s="95">
        <f t="shared" si="640"/>
        <v>7.5044032271672325</v>
      </c>
      <c r="EC291" s="95">
        <f t="shared" si="641"/>
        <v>37.090424087643513</v>
      </c>
      <c r="ED291" s="95">
        <f t="shared" si="642"/>
        <v>12.954435379320275</v>
      </c>
      <c r="EE291" s="95">
        <f t="shared" si="643"/>
        <v>8.6422654732271038</v>
      </c>
      <c r="EF291" s="95">
        <f t="shared" si="644"/>
        <v>7.3190028344676481</v>
      </c>
      <c r="EG291" s="95">
        <f t="shared" si="645"/>
        <v>6.9105863619426735</v>
      </c>
      <c r="EH291" s="95">
        <f t="shared" si="646"/>
        <v>6.9052347449913309</v>
      </c>
      <c r="EI291" s="95">
        <f t="shared" si="647"/>
        <v>7.1275900479521699</v>
      </c>
      <c r="EJ291" s="95">
        <f t="shared" si="648"/>
        <v>7.5044032271672325</v>
      </c>
      <c r="EK291" s="95">
        <f t="shared" si="649"/>
        <v>37.090424087643513</v>
      </c>
      <c r="EL291" s="95">
        <f t="shared" si="650"/>
        <v>12.954435379320275</v>
      </c>
      <c r="EM291" s="95">
        <f t="shared" si="651"/>
        <v>8.6422654732271038</v>
      </c>
      <c r="EN291" s="95">
        <f t="shared" si="652"/>
        <v>7.3190028344676481</v>
      </c>
      <c r="EO291" s="95">
        <f t="shared" si="653"/>
        <v>6.9105863619426735</v>
      </c>
      <c r="EP291" s="95">
        <f t="shared" si="654"/>
        <v>6.9052347449913309</v>
      </c>
      <c r="EQ291" s="95">
        <f t="shared" si="655"/>
        <v>7.1275900479521699</v>
      </c>
      <c r="ER291" s="95">
        <f t="shared" si="656"/>
        <v>7.5044032271672325</v>
      </c>
      <c r="ES291" s="95">
        <f t="shared" si="657"/>
        <v>1</v>
      </c>
      <c r="ET291" s="95">
        <f t="shared" si="658"/>
        <v>1</v>
      </c>
      <c r="EU291" s="95">
        <f t="shared" si="659"/>
        <v>1</v>
      </c>
      <c r="EV291" s="95">
        <f t="shared" si="660"/>
        <v>1</v>
      </c>
      <c r="EW291" s="95">
        <f t="shared" si="661"/>
        <v>1</v>
      </c>
      <c r="EX291" s="95">
        <f t="shared" si="662"/>
        <v>1</v>
      </c>
      <c r="EY291" s="95">
        <f t="shared" si="663"/>
        <v>1</v>
      </c>
      <c r="EZ291" s="95">
        <f t="shared" si="664"/>
        <v>1</v>
      </c>
      <c r="FA291" s="95">
        <f t="shared" si="665"/>
        <v>1</v>
      </c>
      <c r="FB291" s="95">
        <f t="shared" si="666"/>
        <v>1</v>
      </c>
      <c r="FC291" s="95">
        <f t="shared" si="667"/>
        <v>1</v>
      </c>
      <c r="FD291" s="95">
        <f t="shared" si="668"/>
        <v>1</v>
      </c>
      <c r="FE291" s="95">
        <f t="shared" si="669"/>
        <v>1</v>
      </c>
      <c r="FF291" s="95">
        <f t="shared" si="670"/>
        <v>1</v>
      </c>
      <c r="FG291" s="95">
        <f t="shared" si="671"/>
        <v>1</v>
      </c>
      <c r="FH291" s="95">
        <f t="shared" si="672"/>
        <v>1</v>
      </c>
      <c r="FI291" s="95">
        <f t="shared" si="673"/>
        <v>1</v>
      </c>
      <c r="FJ291" s="95">
        <f t="shared" si="674"/>
        <v>1</v>
      </c>
      <c r="FK291" s="95">
        <f t="shared" si="675"/>
        <v>1</v>
      </c>
      <c r="FL291" s="95">
        <f t="shared" si="676"/>
        <v>1</v>
      </c>
      <c r="FM291" s="95">
        <f t="shared" si="677"/>
        <v>1</v>
      </c>
      <c r="FN291" s="95">
        <f t="shared" si="678"/>
        <v>1</v>
      </c>
      <c r="FO291" s="95">
        <f t="shared" si="679"/>
        <v>1</v>
      </c>
      <c r="FP291" s="95">
        <f t="shared" si="680"/>
        <v>1</v>
      </c>
      <c r="FQ291" s="115">
        <f t="shared" si="681"/>
        <v>17.281337082464557</v>
      </c>
      <c r="FR291" s="115">
        <f t="shared" si="682"/>
        <v>4.8834542568792472</v>
      </c>
      <c r="FS291" s="115">
        <f t="shared" si="683"/>
        <v>2.6513183628193979</v>
      </c>
      <c r="FT291" s="115">
        <f t="shared" si="684"/>
        <v>1.9184046146597351</v>
      </c>
      <c r="FU291" s="115">
        <f t="shared" si="685"/>
        <v>1.6102974815364313</v>
      </c>
      <c r="FV291" s="115">
        <f t="shared" si="686"/>
        <v>1.4615314643557444</v>
      </c>
      <c r="FW291" s="115">
        <f t="shared" si="687"/>
        <v>1.3826574687405186</v>
      </c>
      <c r="FX291" s="115">
        <f t="shared" si="688"/>
        <v>1.33777223706087</v>
      </c>
      <c r="FZ291" s="90">
        <f t="shared" si="712"/>
        <v>1.33777223706087</v>
      </c>
    </row>
    <row r="292" spans="24:182" x14ac:dyDescent="0.3">
      <c r="X292" s="118">
        <f t="shared" si="713"/>
        <v>38.696844624861853</v>
      </c>
      <c r="Y292" s="118">
        <v>10</v>
      </c>
      <c r="Z292" s="40">
        <v>1.7999999999999999E-2</v>
      </c>
      <c r="AA292" s="40">
        <v>10000000</v>
      </c>
      <c r="AB292" s="40">
        <v>10000000</v>
      </c>
      <c r="AC292" s="98">
        <v>3900000</v>
      </c>
      <c r="AD292" s="42">
        <v>0.33</v>
      </c>
      <c r="AE292" s="42">
        <v>0.33</v>
      </c>
      <c r="AF292" s="41">
        <v>1.7999999999999999E-2</v>
      </c>
      <c r="AG292" s="40">
        <v>10000000</v>
      </c>
      <c r="AH292" s="40">
        <v>10000000</v>
      </c>
      <c r="AI292" s="98">
        <v>3900000</v>
      </c>
      <c r="AJ292" s="42">
        <v>0.33</v>
      </c>
      <c r="AK292" s="42">
        <v>0.33</v>
      </c>
      <c r="AL292" s="42">
        <f>AL250</f>
        <v>0.80259999999999998</v>
      </c>
      <c r="AM292" s="40">
        <v>6000</v>
      </c>
      <c r="AN292" s="40">
        <f>AN250</f>
        <v>10000</v>
      </c>
      <c r="AO292" s="40">
        <f>AO250</f>
        <v>10000</v>
      </c>
      <c r="AP292" s="42">
        <v>0.03</v>
      </c>
      <c r="AQ292" s="42">
        <v>0.03</v>
      </c>
      <c r="AR292" s="4">
        <f t="shared" si="689"/>
        <v>0.8206</v>
      </c>
      <c r="AS292" s="11">
        <f t="shared" si="690"/>
        <v>3.8696844624861853</v>
      </c>
      <c r="AT292" s="15">
        <f t="shared" si="691"/>
        <v>68010.989114577489</v>
      </c>
      <c r="AU292" s="19">
        <f t="shared" si="692"/>
        <v>0.80004601538355813</v>
      </c>
      <c r="AV292" s="13">
        <f t="shared" si="693"/>
        <v>0.5</v>
      </c>
      <c r="AW292" s="11">
        <f t="shared" si="694"/>
        <v>1</v>
      </c>
      <c r="AX292" s="11">
        <f t="shared" si="695"/>
        <v>0.8911</v>
      </c>
      <c r="AY292" s="11">
        <f t="shared" si="696"/>
        <v>201997.53114128605</v>
      </c>
      <c r="AZ292" s="11">
        <f t="shared" si="697"/>
        <v>1</v>
      </c>
      <c r="BA292" s="11">
        <f t="shared" si="698"/>
        <v>0.34752899999999998</v>
      </c>
      <c r="BB292" s="11">
        <f t="shared" si="699"/>
        <v>1.025058</v>
      </c>
      <c r="BC292" s="11">
        <f t="shared" si="700"/>
        <v>0.99909999999999999</v>
      </c>
      <c r="BD292" s="11">
        <f t="shared" si="701"/>
        <v>0.8911</v>
      </c>
      <c r="BE292" s="11">
        <f t="shared" si="702"/>
        <v>201997.53114128605</v>
      </c>
      <c r="BF292" s="11">
        <f t="shared" si="703"/>
        <v>1</v>
      </c>
      <c r="BG292" s="11">
        <f t="shared" si="704"/>
        <v>0.34752899999999998</v>
      </c>
      <c r="BH292" s="11">
        <f t="shared" si="705"/>
        <v>1.025058</v>
      </c>
      <c r="BI292" s="121">
        <f>16*X292^2/(3*BI252^2*Y292^2)</f>
        <v>79.863775142437319</v>
      </c>
      <c r="BJ292" s="121">
        <f>16*X292^2/(3*BJ252^2*Y292^2)</f>
        <v>19.96594378560933</v>
      </c>
      <c r="BK292" s="121">
        <f>16*X292^2/(3*BK252^2*Y292^2)</f>
        <v>8.8737527936041474</v>
      </c>
      <c r="BL292" s="121">
        <f>16*X292^2/(3*BL252^2*Y292^2)</f>
        <v>4.9914859464023325</v>
      </c>
      <c r="BM292" s="121">
        <f>16*X292^2/(3*BM252^2*Y292^2)</f>
        <v>3.1945510056974928</v>
      </c>
      <c r="BN292" s="121">
        <f>16*X292^2/(3*BN252^2*Y292^2)</f>
        <v>2.2184381984010368</v>
      </c>
      <c r="BO292" s="121">
        <f>16*X292^2/(3*BO252^2*Y292^2)</f>
        <v>1.6298729620905577</v>
      </c>
      <c r="BP292" s="121">
        <f>16*X292^2/(3*BP252^2*Y292^2)</f>
        <v>1.2478714866005831</v>
      </c>
      <c r="BQ292" s="121">
        <f t="shared" si="706"/>
        <v>1.3333333333333333</v>
      </c>
      <c r="BR292" s="121">
        <f t="shared" si="706"/>
        <v>1.3333333333333333</v>
      </c>
      <c r="BS292" s="121">
        <f t="shared" si="706"/>
        <v>1.3333333333333333</v>
      </c>
      <c r="BT292" s="121">
        <f t="shared" si="706"/>
        <v>1.3333333333333333</v>
      </c>
      <c r="BU292" s="121">
        <f t="shared" si="706"/>
        <v>1.3333333333333333</v>
      </c>
      <c r="BV292" s="121">
        <f t="shared" si="706"/>
        <v>1.3333333333333333</v>
      </c>
      <c r="BW292" s="121">
        <f t="shared" si="706"/>
        <v>1.3333333333333333</v>
      </c>
      <c r="BX292" s="121">
        <f t="shared" si="706"/>
        <v>1.3333333333333333</v>
      </c>
      <c r="BY292" s="121">
        <f>(BI252^2*Y292^2)/X292^2</f>
        <v>6.6780381015314069E-2</v>
      </c>
      <c r="BZ292" s="121">
        <f>(BJ252^2*Y292^2)/X292^2</f>
        <v>0.26712152406125628</v>
      </c>
      <c r="CA292" s="121">
        <f>(BK252^2*Y292^2)/X292^2</f>
        <v>0.60102342913782669</v>
      </c>
      <c r="CB292" s="121">
        <f>(BL252^2*Y292^2)/X292^2</f>
        <v>1.0684860962450251</v>
      </c>
      <c r="CC292" s="121">
        <f>(BM252^2*Y292^2)/X292^2</f>
        <v>1.6695095253828518</v>
      </c>
      <c r="CD292" s="121">
        <f>(BN252^2*Y292^2)/X292^2</f>
        <v>2.4040937165513068</v>
      </c>
      <c r="CE292" s="121">
        <f>(BO252^2*Y292^2)/X292^2</f>
        <v>3.2722386697503896</v>
      </c>
      <c r="CF292" s="121">
        <f>(BP252^2*Y292^2)/X292^2</f>
        <v>4.2739443849801004</v>
      </c>
      <c r="CG292" s="121">
        <f t="shared" si="707"/>
        <v>19.96594378560933</v>
      </c>
      <c r="CH292" s="121">
        <f t="shared" si="598"/>
        <v>4.9914859464023325</v>
      </c>
      <c r="CI292" s="121">
        <f t="shared" si="599"/>
        <v>2.2184381984010368</v>
      </c>
      <c r="CJ292" s="121">
        <f t="shared" si="600"/>
        <v>1.2478714866005831</v>
      </c>
      <c r="CK292" s="121">
        <f t="shared" si="601"/>
        <v>0.79863775142437321</v>
      </c>
      <c r="CL292" s="121">
        <f t="shared" si="602"/>
        <v>0.55460954960025921</v>
      </c>
      <c r="CM292" s="121">
        <f t="shared" si="603"/>
        <v>0.40746824052263941</v>
      </c>
      <c r="CN292" s="121">
        <f t="shared" si="604"/>
        <v>0.31196787165014578</v>
      </c>
      <c r="CO292" s="95">
        <f t="shared" si="605"/>
        <v>4.5533605000491848</v>
      </c>
      <c r="CP292" s="95">
        <f t="shared" si="606"/>
        <v>4.8233260001967402</v>
      </c>
      <c r="CQ292" s="95">
        <f t="shared" si="607"/>
        <v>5.2732685004426667</v>
      </c>
      <c r="CR292" s="95">
        <f t="shared" si="608"/>
        <v>5.9031880007869626</v>
      </c>
      <c r="CS292" s="95">
        <f t="shared" si="609"/>
        <v>6.7130845012296287</v>
      </c>
      <c r="CT292" s="95">
        <f t="shared" si="610"/>
        <v>7.702958001770666</v>
      </c>
      <c r="CU292" s="95">
        <f t="shared" si="611"/>
        <v>8.8728085024100718</v>
      </c>
      <c r="CV292" s="95">
        <f t="shared" si="612"/>
        <v>10.22263600314785</v>
      </c>
      <c r="CW292" s="95">
        <f t="shared" si="613"/>
        <v>4.5533605000491848</v>
      </c>
      <c r="CX292" s="95">
        <f t="shared" si="614"/>
        <v>4.8233260001967402</v>
      </c>
      <c r="CY292" s="95">
        <f t="shared" si="615"/>
        <v>5.2732685004426667</v>
      </c>
      <c r="CZ292" s="95">
        <f t="shared" si="616"/>
        <v>5.9031880007869626</v>
      </c>
      <c r="DA292" s="95">
        <f t="shared" si="617"/>
        <v>6.7130845012296287</v>
      </c>
      <c r="DB292" s="95">
        <f t="shared" si="618"/>
        <v>7.702958001770666</v>
      </c>
      <c r="DC292" s="95">
        <f t="shared" si="619"/>
        <v>8.8728085024100718</v>
      </c>
      <c r="DD292" s="95">
        <f t="shared" si="620"/>
        <v>10.22263600314785</v>
      </c>
      <c r="DE292" s="13">
        <f t="shared" si="708"/>
        <v>82.664043523452634</v>
      </c>
      <c r="DF292" s="13">
        <f t="shared" si="709"/>
        <v>22.966553309670587</v>
      </c>
      <c r="DG292" s="13">
        <f t="shared" si="710"/>
        <v>12.208264222741974</v>
      </c>
      <c r="DH292" s="13">
        <f t="shared" si="711"/>
        <v>8.7934600426473573</v>
      </c>
      <c r="DI292" s="13">
        <f t="shared" si="621"/>
        <v>7.5975485310803439</v>
      </c>
      <c r="DJ292" s="13">
        <f t="shared" si="622"/>
        <v>7.3560199149523431</v>
      </c>
      <c r="DK292" s="13">
        <f t="shared" si="623"/>
        <v>7.6355996318409467</v>
      </c>
      <c r="DL292" s="13">
        <f t="shared" si="624"/>
        <v>8.2553038715806828</v>
      </c>
      <c r="DM292" s="95">
        <f t="shared" si="625"/>
        <v>82.664043523452634</v>
      </c>
      <c r="DN292" s="95">
        <f t="shared" si="626"/>
        <v>22.966553309670587</v>
      </c>
      <c r="DO292" s="95">
        <f t="shared" si="627"/>
        <v>12.208264222741974</v>
      </c>
      <c r="DP292" s="95">
        <f t="shared" si="628"/>
        <v>8.7934600426473573</v>
      </c>
      <c r="DQ292" s="95">
        <f t="shared" si="629"/>
        <v>7.5975485310803439</v>
      </c>
      <c r="DR292" s="95">
        <f t="shared" si="630"/>
        <v>7.3560199149523431</v>
      </c>
      <c r="DS292" s="95">
        <f t="shared" si="631"/>
        <v>7.6355996318409467</v>
      </c>
      <c r="DT292" s="95">
        <f t="shared" si="632"/>
        <v>8.2553038715806828</v>
      </c>
      <c r="DU292" s="95">
        <f t="shared" si="633"/>
        <v>41.769547347346624</v>
      </c>
      <c r="DV292" s="95">
        <f t="shared" si="634"/>
        <v>14.107401912006011</v>
      </c>
      <c r="DW292" s="95">
        <f t="shared" si="635"/>
        <v>9.1223119812177274</v>
      </c>
      <c r="DX292" s="95">
        <f t="shared" si="636"/>
        <v>7.539987338678924</v>
      </c>
      <c r="DY292" s="95">
        <f t="shared" si="637"/>
        <v>6.9858354297410941</v>
      </c>
      <c r="DZ292" s="95">
        <f t="shared" si="638"/>
        <v>6.8739178318286305</v>
      </c>
      <c r="EA292" s="95">
        <f t="shared" si="639"/>
        <v>7.0034672444027368</v>
      </c>
      <c r="EB292" s="95">
        <f t="shared" si="640"/>
        <v>7.2906208373794161</v>
      </c>
      <c r="EC292" s="95">
        <f t="shared" si="641"/>
        <v>41.769547347346624</v>
      </c>
      <c r="ED292" s="95">
        <f t="shared" si="642"/>
        <v>14.107401912006011</v>
      </c>
      <c r="EE292" s="95">
        <f t="shared" si="643"/>
        <v>9.1223119812177274</v>
      </c>
      <c r="EF292" s="95">
        <f t="shared" si="644"/>
        <v>7.539987338678924</v>
      </c>
      <c r="EG292" s="95">
        <f t="shared" si="645"/>
        <v>6.9858354297410941</v>
      </c>
      <c r="EH292" s="95">
        <f t="shared" si="646"/>
        <v>6.8739178318286305</v>
      </c>
      <c r="EI292" s="95">
        <f t="shared" si="647"/>
        <v>7.0034672444027368</v>
      </c>
      <c r="EJ292" s="95">
        <f t="shared" si="648"/>
        <v>7.2906208373794161</v>
      </c>
      <c r="EK292" s="95">
        <f t="shared" si="649"/>
        <v>41.769547347346624</v>
      </c>
      <c r="EL292" s="95">
        <f t="shared" si="650"/>
        <v>14.107401912006011</v>
      </c>
      <c r="EM292" s="95">
        <f t="shared" si="651"/>
        <v>9.1223119812177274</v>
      </c>
      <c r="EN292" s="95">
        <f t="shared" si="652"/>
        <v>7.539987338678924</v>
      </c>
      <c r="EO292" s="95">
        <f t="shared" si="653"/>
        <v>6.9858354297410941</v>
      </c>
      <c r="EP292" s="95">
        <f t="shared" si="654"/>
        <v>6.8739178318286305</v>
      </c>
      <c r="EQ292" s="95">
        <f t="shared" si="655"/>
        <v>7.0034672444027368</v>
      </c>
      <c r="ER292" s="95">
        <f t="shared" si="656"/>
        <v>7.2906208373794161</v>
      </c>
      <c r="ES292" s="95">
        <f t="shared" si="657"/>
        <v>1</v>
      </c>
      <c r="ET292" s="95">
        <f t="shared" si="658"/>
        <v>1</v>
      </c>
      <c r="EU292" s="95">
        <f t="shared" si="659"/>
        <v>1</v>
      </c>
      <c r="EV292" s="95">
        <f t="shared" si="660"/>
        <v>1</v>
      </c>
      <c r="EW292" s="95">
        <f t="shared" si="661"/>
        <v>1</v>
      </c>
      <c r="EX292" s="95">
        <f t="shared" si="662"/>
        <v>1</v>
      </c>
      <c r="EY292" s="95">
        <f t="shared" si="663"/>
        <v>1</v>
      </c>
      <c r="EZ292" s="95">
        <f t="shared" si="664"/>
        <v>1</v>
      </c>
      <c r="FA292" s="95">
        <f t="shared" si="665"/>
        <v>1</v>
      </c>
      <c r="FB292" s="95">
        <f t="shared" si="666"/>
        <v>1</v>
      </c>
      <c r="FC292" s="95">
        <f t="shared" si="667"/>
        <v>1</v>
      </c>
      <c r="FD292" s="95">
        <f t="shared" si="668"/>
        <v>1</v>
      </c>
      <c r="FE292" s="95">
        <f t="shared" si="669"/>
        <v>1</v>
      </c>
      <c r="FF292" s="95">
        <f t="shared" si="670"/>
        <v>1</v>
      </c>
      <c r="FG292" s="95">
        <f t="shared" si="671"/>
        <v>1</v>
      </c>
      <c r="FH292" s="95">
        <f t="shared" si="672"/>
        <v>1</v>
      </c>
      <c r="FI292" s="95">
        <f t="shared" si="673"/>
        <v>1</v>
      </c>
      <c r="FJ292" s="95">
        <f t="shared" si="674"/>
        <v>1</v>
      </c>
      <c r="FK292" s="95">
        <f t="shared" si="675"/>
        <v>1</v>
      </c>
      <c r="FL292" s="95">
        <f t="shared" si="676"/>
        <v>1</v>
      </c>
      <c r="FM292" s="95">
        <f t="shared" si="677"/>
        <v>1</v>
      </c>
      <c r="FN292" s="95">
        <f t="shared" si="678"/>
        <v>1</v>
      </c>
      <c r="FO292" s="95">
        <f t="shared" si="679"/>
        <v>1</v>
      </c>
      <c r="FP292" s="95">
        <f t="shared" si="680"/>
        <v>1</v>
      </c>
      <c r="FQ292" s="115">
        <f t="shared" si="681"/>
        <v>19.685083686124948</v>
      </c>
      <c r="FR292" s="115">
        <f t="shared" si="682"/>
        <v>5.476115096609532</v>
      </c>
      <c r="FS292" s="115">
        <f t="shared" si="683"/>
        <v>2.9036736566589196</v>
      </c>
      <c r="FT292" s="115">
        <f t="shared" si="684"/>
        <v>2.0499719540133272</v>
      </c>
      <c r="FU292" s="115">
        <f t="shared" si="685"/>
        <v>1.6863266746822656</v>
      </c>
      <c r="FV292" s="115">
        <f t="shared" si="686"/>
        <v>1.5084477006343004</v>
      </c>
      <c r="FW292" s="115">
        <f t="shared" si="687"/>
        <v>1.4130665691889688</v>
      </c>
      <c r="FX292" s="115">
        <f t="shared" si="688"/>
        <v>1.3582918737307323</v>
      </c>
      <c r="FZ292" s="90">
        <f t="shared" si="712"/>
        <v>1.3582918737307323</v>
      </c>
    </row>
    <row r="295" spans="24:182" ht="16.2" x14ac:dyDescent="0.35">
      <c r="X295" s="47"/>
      <c r="Y295" s="47"/>
      <c r="Z295" s="47"/>
      <c r="AA295" s="47"/>
      <c r="AB295" s="47"/>
      <c r="AC295" s="47"/>
      <c r="AD295" s="47"/>
      <c r="AE295" s="47"/>
      <c r="AF295" s="47"/>
      <c r="AG295" s="47"/>
      <c r="AH295" s="47"/>
      <c r="AI295" s="47"/>
      <c r="AJ295" s="47"/>
      <c r="AK295" s="47"/>
      <c r="AL295" s="47">
        <v>1.0032000000000001</v>
      </c>
      <c r="AM295" s="47"/>
      <c r="AN295" s="47">
        <v>10000</v>
      </c>
      <c r="AO295" s="47">
        <f>AN295</f>
        <v>10000</v>
      </c>
      <c r="AP295" s="47"/>
      <c r="AQ295" s="47"/>
      <c r="AR295" s="47"/>
      <c r="AS295" s="47"/>
      <c r="AT295" s="60"/>
      <c r="AU295" s="47"/>
      <c r="AV295" s="47"/>
      <c r="AW295" s="47"/>
      <c r="AX295" s="47"/>
      <c r="AY295" s="47"/>
      <c r="AZ295" s="47"/>
      <c r="BA295" s="47"/>
      <c r="BB295" s="47"/>
      <c r="BC295" s="47"/>
      <c r="BD295" s="47"/>
      <c r="BE295" s="47"/>
      <c r="BF295" s="47"/>
      <c r="BG295" s="47"/>
      <c r="BH295" s="47"/>
      <c r="BI295" s="47"/>
      <c r="BJ295" s="47"/>
      <c r="BK295" s="47"/>
      <c r="BL295" s="47"/>
      <c r="BM295" s="47"/>
      <c r="BN295" s="47"/>
      <c r="BO295" s="47"/>
      <c r="BP295" s="47"/>
      <c r="BQ295" s="47"/>
      <c r="BR295" s="47"/>
      <c r="BS295" s="47"/>
      <c r="BT295" s="47"/>
      <c r="BU295" s="47"/>
      <c r="BV295" s="47"/>
      <c r="BW295" s="47"/>
      <c r="BX295" s="47"/>
      <c r="BY295" s="47"/>
      <c r="BZ295" s="47"/>
      <c r="CA295" s="47"/>
      <c r="CB295" s="47"/>
      <c r="CC295" s="47"/>
      <c r="CD295" s="47"/>
      <c r="CE295" s="47"/>
      <c r="CF295" s="47"/>
      <c r="CG295" s="47"/>
      <c r="CH295" s="47"/>
      <c r="CI295" s="47"/>
      <c r="CJ295" s="47"/>
      <c r="CK295" s="47"/>
      <c r="CL295" s="47"/>
      <c r="CM295" s="47"/>
      <c r="CN295" s="47"/>
      <c r="CO295" s="95"/>
      <c r="CP295" s="95"/>
      <c r="CQ295" s="9" t="s">
        <v>83</v>
      </c>
      <c r="CR295" s="95"/>
      <c r="CS295" s="95"/>
      <c r="CT295" s="95"/>
      <c r="CU295" s="95"/>
      <c r="CV295" s="95"/>
      <c r="CW295" s="9"/>
      <c r="CX295" s="9"/>
      <c r="CY295" s="9" t="s">
        <v>84</v>
      </c>
      <c r="CZ295" s="9"/>
      <c r="DA295" s="9"/>
      <c r="DB295" s="9"/>
      <c r="DC295" s="9"/>
      <c r="DD295" s="9"/>
      <c r="DG295" s="17" t="s">
        <v>86</v>
      </c>
      <c r="DO295" s="17" t="s">
        <v>87</v>
      </c>
      <c r="DW295" s="17" t="s">
        <v>85</v>
      </c>
      <c r="EC295" s="4"/>
      <c r="EE295" s="17" t="s">
        <v>88</v>
      </c>
      <c r="EG295" s="4"/>
      <c r="EH295" s="4"/>
      <c r="EI295" s="4"/>
      <c r="EJ295" s="4"/>
      <c r="EK295" s="4"/>
      <c r="EM295" s="17" t="s">
        <v>89</v>
      </c>
      <c r="EN295" s="5"/>
      <c r="EO295" s="5"/>
      <c r="EP295" s="5"/>
      <c r="EQ295" s="5"/>
      <c r="ER295" s="5"/>
      <c r="ES295" s="5"/>
      <c r="ET295" s="5"/>
      <c r="EU295" s="17" t="s">
        <v>90</v>
      </c>
      <c r="FB295" s="18"/>
      <c r="FC295" s="17" t="s">
        <v>91</v>
      </c>
      <c r="FE295" s="15"/>
      <c r="FF295" s="15"/>
      <c r="FG295" s="15"/>
      <c r="FH295" s="15"/>
      <c r="FI295" s="15"/>
      <c r="FJ295" s="15"/>
      <c r="FK295" s="17" t="s">
        <v>92</v>
      </c>
      <c r="FL295" s="30"/>
      <c r="FS295" s="17" t="s">
        <v>93</v>
      </c>
      <c r="FU295" s="19"/>
      <c r="FW295" s="125"/>
      <c r="FX295" s="125"/>
      <c r="FY295" s="125"/>
      <c r="FZ295" s="125"/>
    </row>
    <row r="296" spans="24:182" x14ac:dyDescent="0.3">
      <c r="X296" s="1"/>
      <c r="Y296" s="1"/>
      <c r="Z296" s="1"/>
      <c r="AA296" s="1"/>
      <c r="AB296" s="1"/>
      <c r="AC296" s="1"/>
      <c r="AD296" s="1"/>
      <c r="AE296" s="1"/>
      <c r="AF296" s="1"/>
      <c r="AG296" s="1"/>
      <c r="AH296" s="1"/>
      <c r="AI296" s="1"/>
      <c r="AJ296" s="1"/>
      <c r="AK296" s="1"/>
      <c r="AL296" s="1"/>
      <c r="AM296" s="1"/>
      <c r="AN296" s="1"/>
      <c r="AO296" s="1"/>
      <c r="AP296" s="1"/>
      <c r="AQ296" s="1"/>
      <c r="AR296" s="1"/>
      <c r="AS296" s="1"/>
      <c r="AT296" s="73"/>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9" t="s">
        <v>73</v>
      </c>
      <c r="CP296" s="9" t="s">
        <v>73</v>
      </c>
      <c r="CQ296" s="9" t="s">
        <v>73</v>
      </c>
      <c r="CR296" s="9" t="s">
        <v>73</v>
      </c>
      <c r="CS296" s="9" t="s">
        <v>73</v>
      </c>
      <c r="CT296" s="9"/>
      <c r="CU296" s="9"/>
      <c r="CV296" s="9"/>
      <c r="CW296" s="9" t="s">
        <v>73</v>
      </c>
      <c r="CX296" s="9" t="s">
        <v>73</v>
      </c>
      <c r="CY296" s="9" t="s">
        <v>73</v>
      </c>
      <c r="CZ296" s="9" t="s">
        <v>73</v>
      </c>
      <c r="DA296" s="9" t="s">
        <v>73</v>
      </c>
      <c r="DB296" s="9"/>
      <c r="DC296" s="9"/>
      <c r="DD296" s="9"/>
      <c r="DE296" s="9" t="s">
        <v>73</v>
      </c>
      <c r="DF296" s="9" t="s">
        <v>73</v>
      </c>
      <c r="DG296" s="9" t="s">
        <v>73</v>
      </c>
      <c r="DH296" s="9" t="s">
        <v>73</v>
      </c>
      <c r="DI296" s="9" t="s">
        <v>73</v>
      </c>
      <c r="DJ296" s="9"/>
      <c r="DK296" s="9"/>
      <c r="DL296" s="9"/>
      <c r="DM296" s="9" t="s">
        <v>73</v>
      </c>
      <c r="DN296" s="9" t="s">
        <v>73</v>
      </c>
      <c r="DO296" s="9" t="s">
        <v>73</v>
      </c>
      <c r="DP296" s="9" t="s">
        <v>73</v>
      </c>
      <c r="DQ296" s="9" t="s">
        <v>73</v>
      </c>
      <c r="DR296" s="9"/>
      <c r="DS296" s="9"/>
      <c r="DT296" s="9"/>
      <c r="DU296" s="9" t="s">
        <v>73</v>
      </c>
      <c r="DV296" s="9" t="s">
        <v>73</v>
      </c>
      <c r="DW296" s="9" t="s">
        <v>73</v>
      </c>
      <c r="DX296" s="9" t="s">
        <v>73</v>
      </c>
      <c r="DY296" s="9" t="s">
        <v>73</v>
      </c>
      <c r="DZ296" s="9"/>
      <c r="EA296" s="9"/>
      <c r="EB296" s="9"/>
      <c r="EC296" s="9" t="s">
        <v>73</v>
      </c>
      <c r="ED296" s="9" t="s">
        <v>73</v>
      </c>
      <c r="EE296" s="9" t="s">
        <v>73</v>
      </c>
      <c r="EF296" s="9" t="s">
        <v>73</v>
      </c>
      <c r="EG296" s="9" t="s">
        <v>73</v>
      </c>
      <c r="EH296" s="9"/>
      <c r="EI296" s="9"/>
      <c r="EJ296" s="9"/>
      <c r="EK296" s="9" t="s">
        <v>73</v>
      </c>
      <c r="EL296" s="9" t="s">
        <v>73</v>
      </c>
      <c r="EM296" s="9" t="s">
        <v>73</v>
      </c>
      <c r="EN296" s="9" t="s">
        <v>73</v>
      </c>
      <c r="EO296" s="9" t="s">
        <v>73</v>
      </c>
      <c r="EP296" s="9"/>
      <c r="EQ296" s="9"/>
      <c r="ER296" s="9"/>
      <c r="ES296" s="9" t="s">
        <v>73</v>
      </c>
      <c r="ET296" s="9" t="s">
        <v>73</v>
      </c>
      <c r="EU296" s="9" t="s">
        <v>73</v>
      </c>
      <c r="EV296" s="9" t="s">
        <v>73</v>
      </c>
      <c r="EW296" s="9" t="s">
        <v>73</v>
      </c>
      <c r="EX296" s="9"/>
      <c r="EY296" s="9"/>
      <c r="EZ296" s="9"/>
      <c r="FA296" s="9" t="s">
        <v>73</v>
      </c>
      <c r="FB296" s="9" t="s">
        <v>73</v>
      </c>
      <c r="FC296" s="9" t="s">
        <v>73</v>
      </c>
      <c r="FD296" s="9" t="s">
        <v>73</v>
      </c>
      <c r="FE296" s="9" t="s">
        <v>73</v>
      </c>
      <c r="FF296" s="9"/>
      <c r="FG296" s="9"/>
      <c r="FH296" s="9"/>
      <c r="FI296" s="9" t="s">
        <v>73</v>
      </c>
      <c r="FJ296" s="9" t="s">
        <v>73</v>
      </c>
      <c r="FK296" s="9" t="s">
        <v>73</v>
      </c>
      <c r="FL296" s="9" t="s">
        <v>73</v>
      </c>
      <c r="FM296" s="9" t="s">
        <v>73</v>
      </c>
      <c r="FN296" s="9"/>
      <c r="FO296" s="9"/>
      <c r="FP296" s="9"/>
      <c r="FQ296" s="9" t="s">
        <v>73</v>
      </c>
      <c r="FR296" s="9" t="s">
        <v>73</v>
      </c>
      <c r="FS296" s="9" t="s">
        <v>73</v>
      </c>
      <c r="FT296" s="9" t="s">
        <v>73</v>
      </c>
      <c r="FU296" s="9" t="s">
        <v>73</v>
      </c>
      <c r="FW296" s="126"/>
      <c r="FX296" s="126"/>
      <c r="FY296" s="126"/>
      <c r="FZ296" s="126"/>
    </row>
    <row r="297" spans="24:182" ht="16.2" x14ac:dyDescent="0.35">
      <c r="X297" s="116" t="s">
        <v>72</v>
      </c>
      <c r="Y297" s="117" t="s">
        <v>60</v>
      </c>
      <c r="Z297" s="18" t="s">
        <v>13</v>
      </c>
      <c r="AA297" s="37" t="s">
        <v>62</v>
      </c>
      <c r="AB297" s="37" t="s">
        <v>63</v>
      </c>
      <c r="AC297" s="18" t="s">
        <v>79</v>
      </c>
      <c r="AD297" s="32" t="s">
        <v>16</v>
      </c>
      <c r="AE297" s="32" t="s">
        <v>17</v>
      </c>
      <c r="AF297" s="18" t="s">
        <v>14</v>
      </c>
      <c r="AG297" s="37" t="s">
        <v>64</v>
      </c>
      <c r="AH297" s="37" t="s">
        <v>65</v>
      </c>
      <c r="AI297" s="18" t="s">
        <v>80</v>
      </c>
      <c r="AJ297" s="32" t="s">
        <v>18</v>
      </c>
      <c r="AK297" s="32" t="s">
        <v>19</v>
      </c>
      <c r="AL297" s="18" t="s">
        <v>22</v>
      </c>
      <c r="AM297" s="18" t="s">
        <v>26</v>
      </c>
      <c r="AN297" s="18" t="s">
        <v>68</v>
      </c>
      <c r="AO297" s="18" t="s">
        <v>69</v>
      </c>
      <c r="AP297" s="32" t="s">
        <v>20</v>
      </c>
      <c r="AQ297" s="32" t="s">
        <v>21</v>
      </c>
      <c r="AR297" s="18" t="s">
        <v>15</v>
      </c>
      <c r="AS297" s="11" t="s">
        <v>94</v>
      </c>
      <c r="AT297" s="120" t="s">
        <v>10</v>
      </c>
      <c r="AU297" s="11" t="s">
        <v>59</v>
      </c>
      <c r="AV297" s="11" t="s">
        <v>71</v>
      </c>
      <c r="AW297" s="119" t="s">
        <v>70</v>
      </c>
      <c r="AX297" s="11" t="s">
        <v>23</v>
      </c>
      <c r="AY297" s="11" t="s">
        <v>66</v>
      </c>
      <c r="AZ297" s="9" t="s">
        <v>75</v>
      </c>
      <c r="BA297" s="24" t="s">
        <v>78</v>
      </c>
      <c r="BB297" s="11" t="s">
        <v>77</v>
      </c>
      <c r="BC297" s="11" t="s">
        <v>25</v>
      </c>
      <c r="BD297" s="11" t="s">
        <v>24</v>
      </c>
      <c r="BE297" s="11" t="s">
        <v>67</v>
      </c>
      <c r="BF297" s="9" t="s">
        <v>76</v>
      </c>
      <c r="BG297" s="24" t="s">
        <v>81</v>
      </c>
      <c r="BH297" s="11" t="s">
        <v>82</v>
      </c>
      <c r="BI297" s="114">
        <v>1</v>
      </c>
      <c r="BJ297" s="114">
        <v>2</v>
      </c>
      <c r="BK297" s="114">
        <v>3</v>
      </c>
      <c r="BL297" s="114">
        <v>4</v>
      </c>
      <c r="BM297" s="114">
        <v>5</v>
      </c>
      <c r="BN297" s="114">
        <v>6</v>
      </c>
      <c r="BO297" s="114">
        <v>7</v>
      </c>
      <c r="BP297" s="114">
        <v>8</v>
      </c>
      <c r="BQ297" s="114">
        <v>1</v>
      </c>
      <c r="BR297" s="114">
        <v>2</v>
      </c>
      <c r="BS297" s="114">
        <v>3</v>
      </c>
      <c r="BT297" s="114">
        <v>4</v>
      </c>
      <c r="BU297" s="114">
        <v>5</v>
      </c>
      <c r="BV297" s="114">
        <v>6</v>
      </c>
      <c r="BW297" s="114">
        <v>7</v>
      </c>
      <c r="BX297" s="114">
        <v>8</v>
      </c>
      <c r="BY297" s="114">
        <v>1</v>
      </c>
      <c r="BZ297" s="114">
        <v>2</v>
      </c>
      <c r="CA297" s="114">
        <v>3</v>
      </c>
      <c r="CB297" s="114">
        <v>4</v>
      </c>
      <c r="CC297" s="114">
        <v>5</v>
      </c>
      <c r="CD297" s="114">
        <v>6</v>
      </c>
      <c r="CE297" s="114">
        <v>7</v>
      </c>
      <c r="CF297" s="114">
        <v>8</v>
      </c>
      <c r="CG297" s="114">
        <v>1</v>
      </c>
      <c r="CH297" s="114">
        <v>2</v>
      </c>
      <c r="CI297" s="114">
        <v>3</v>
      </c>
      <c r="CJ297" s="114">
        <v>4</v>
      </c>
      <c r="CK297" s="114">
        <v>5</v>
      </c>
      <c r="CL297" s="114">
        <v>6</v>
      </c>
      <c r="CM297" s="114">
        <v>7</v>
      </c>
      <c r="CN297" s="114">
        <v>8</v>
      </c>
      <c r="CO297" s="9">
        <v>1</v>
      </c>
      <c r="CP297" s="9">
        <v>2</v>
      </c>
      <c r="CQ297" s="9">
        <v>3</v>
      </c>
      <c r="CR297" s="9">
        <v>4</v>
      </c>
      <c r="CS297" s="9">
        <v>5</v>
      </c>
      <c r="CT297" s="9">
        <v>6</v>
      </c>
      <c r="CU297" s="9">
        <v>7</v>
      </c>
      <c r="CV297" s="9">
        <v>8</v>
      </c>
      <c r="CW297" s="9">
        <v>1</v>
      </c>
      <c r="CX297" s="9">
        <v>2</v>
      </c>
      <c r="CY297" s="9">
        <v>3</v>
      </c>
      <c r="CZ297" s="9">
        <v>4</v>
      </c>
      <c r="DA297" s="9">
        <v>5</v>
      </c>
      <c r="DB297" s="9">
        <v>6</v>
      </c>
      <c r="DC297" s="9">
        <v>7</v>
      </c>
      <c r="DD297" s="9">
        <v>8</v>
      </c>
      <c r="DE297" s="9">
        <v>1</v>
      </c>
      <c r="DF297" s="9">
        <v>2</v>
      </c>
      <c r="DG297" s="9">
        <v>3</v>
      </c>
      <c r="DH297" s="9">
        <v>4</v>
      </c>
      <c r="DI297" s="9">
        <v>5</v>
      </c>
      <c r="DJ297" s="9">
        <v>6</v>
      </c>
      <c r="DK297" s="9">
        <v>7</v>
      </c>
      <c r="DL297" s="9">
        <v>8</v>
      </c>
      <c r="DM297" s="9">
        <v>1</v>
      </c>
      <c r="DN297" s="9">
        <v>2</v>
      </c>
      <c r="DO297" s="9">
        <v>3</v>
      </c>
      <c r="DP297" s="9">
        <v>4</v>
      </c>
      <c r="DQ297" s="9">
        <v>5</v>
      </c>
      <c r="DR297" s="9">
        <v>6</v>
      </c>
      <c r="DS297" s="9">
        <v>7</v>
      </c>
      <c r="DT297" s="9">
        <v>8</v>
      </c>
      <c r="DU297" s="9">
        <v>1</v>
      </c>
      <c r="DV297" s="9">
        <v>2</v>
      </c>
      <c r="DW297" s="9">
        <v>3</v>
      </c>
      <c r="DX297" s="9">
        <v>4</v>
      </c>
      <c r="DY297" s="9">
        <v>5</v>
      </c>
      <c r="DZ297" s="9">
        <v>6</v>
      </c>
      <c r="EA297" s="9">
        <v>7</v>
      </c>
      <c r="EB297" s="9">
        <v>8</v>
      </c>
      <c r="EC297" s="9">
        <v>1</v>
      </c>
      <c r="ED297" s="9">
        <v>2</v>
      </c>
      <c r="EE297" s="9">
        <v>3</v>
      </c>
      <c r="EF297" s="9">
        <v>4</v>
      </c>
      <c r="EG297" s="9">
        <v>5</v>
      </c>
      <c r="EH297" s="9">
        <v>6</v>
      </c>
      <c r="EI297" s="9">
        <v>7</v>
      </c>
      <c r="EJ297" s="9">
        <v>8</v>
      </c>
      <c r="EK297" s="9">
        <v>1</v>
      </c>
      <c r="EL297" s="9">
        <v>2</v>
      </c>
      <c r="EM297" s="9">
        <v>3</v>
      </c>
      <c r="EN297" s="9">
        <v>4</v>
      </c>
      <c r="EO297" s="9">
        <v>5</v>
      </c>
      <c r="EP297" s="9">
        <v>6</v>
      </c>
      <c r="EQ297" s="9">
        <v>7</v>
      </c>
      <c r="ER297" s="9">
        <v>8</v>
      </c>
      <c r="ES297" s="9">
        <v>1</v>
      </c>
      <c r="ET297" s="9">
        <v>2</v>
      </c>
      <c r="EU297" s="9">
        <v>3</v>
      </c>
      <c r="EV297" s="9">
        <v>4</v>
      </c>
      <c r="EW297" s="9">
        <v>5</v>
      </c>
      <c r="EX297" s="9">
        <v>6</v>
      </c>
      <c r="EY297" s="9">
        <v>7</v>
      </c>
      <c r="EZ297" s="9">
        <v>8</v>
      </c>
      <c r="FA297" s="9">
        <v>1</v>
      </c>
      <c r="FB297" s="9">
        <v>2</v>
      </c>
      <c r="FC297" s="9">
        <v>3</v>
      </c>
      <c r="FD297" s="9">
        <v>4</v>
      </c>
      <c r="FE297" s="9">
        <v>5</v>
      </c>
      <c r="FF297" s="9">
        <v>6</v>
      </c>
      <c r="FG297" s="9">
        <v>7</v>
      </c>
      <c r="FH297" s="9">
        <v>8</v>
      </c>
      <c r="FI297" s="9">
        <v>1</v>
      </c>
      <c r="FJ297" s="9">
        <v>2</v>
      </c>
      <c r="FK297" s="9">
        <v>3</v>
      </c>
      <c r="FL297" s="9">
        <v>4</v>
      </c>
      <c r="FM297" s="9">
        <v>5</v>
      </c>
      <c r="FN297" s="9">
        <v>6</v>
      </c>
      <c r="FO297" s="9">
        <v>7</v>
      </c>
      <c r="FP297" s="9">
        <v>8</v>
      </c>
      <c r="FQ297" s="9">
        <v>1</v>
      </c>
      <c r="FR297" s="9">
        <v>2</v>
      </c>
      <c r="FS297" s="9">
        <v>3</v>
      </c>
      <c r="FT297" s="9">
        <v>4</v>
      </c>
      <c r="FU297" s="9">
        <v>5</v>
      </c>
      <c r="FV297" s="9">
        <v>6</v>
      </c>
      <c r="FW297" s="9">
        <v>7</v>
      </c>
      <c r="FX297" s="9">
        <v>8</v>
      </c>
    </row>
    <row r="298" spans="24:182" x14ac:dyDescent="0.3">
      <c r="X298" s="118">
        <v>0.5</v>
      </c>
      <c r="Y298" s="118">
        <v>10</v>
      </c>
      <c r="Z298" s="40">
        <v>1.7999999999999999E-2</v>
      </c>
      <c r="AA298" s="40">
        <v>10000000</v>
      </c>
      <c r="AB298" s="40">
        <v>10000000</v>
      </c>
      <c r="AC298" s="98">
        <v>3900000</v>
      </c>
      <c r="AD298" s="42">
        <v>0.33</v>
      </c>
      <c r="AE298" s="42">
        <v>0.33</v>
      </c>
      <c r="AF298" s="41">
        <v>1.7999999999999999E-2</v>
      </c>
      <c r="AG298" s="40">
        <v>10000000</v>
      </c>
      <c r="AH298" s="40">
        <v>10000000</v>
      </c>
      <c r="AI298" s="98">
        <v>3900000</v>
      </c>
      <c r="AJ298" s="42">
        <v>0.33</v>
      </c>
      <c r="AK298" s="42">
        <v>0.33</v>
      </c>
      <c r="AL298" s="42">
        <f>AL295</f>
        <v>1.0032000000000001</v>
      </c>
      <c r="AM298" s="40">
        <v>6000</v>
      </c>
      <c r="AN298" s="40">
        <f>AN295</f>
        <v>10000</v>
      </c>
      <c r="AO298" s="40">
        <f>AO295</f>
        <v>10000</v>
      </c>
      <c r="AP298" s="42">
        <v>0.03</v>
      </c>
      <c r="AQ298" s="42">
        <v>0.03</v>
      </c>
      <c r="AR298" s="4">
        <f>AL298+AF298/2+Z298/2</f>
        <v>1.0211999999999999</v>
      </c>
      <c r="AS298" s="11">
        <f>X298/Y298</f>
        <v>0.05</v>
      </c>
      <c r="AT298" s="15">
        <f>(AA298*Z298)*(AG298*AF298)*AR298^2/(AVERAGE(BD298,AX298)*(AA298*Z298+AG298*AF298))</f>
        <v>105326.50611603633</v>
      </c>
      <c r="AU298" s="19">
        <f>AY298*BE298/(AY298+BE298)*(PI()^2*AL298)/(Y298^2*AN298)</f>
        <v>1.0000076783363887</v>
      </c>
      <c r="AV298" s="13">
        <f>AY298/(AY298+BE298)</f>
        <v>0.5</v>
      </c>
      <c r="AW298" s="11">
        <f>AN298/AO298</f>
        <v>1</v>
      </c>
      <c r="AX298" s="11">
        <f>1-AD298*AE298</f>
        <v>0.8911</v>
      </c>
      <c r="AY298" s="11">
        <f>Z298/AX298*SQRT(AA298*AB298)</f>
        <v>201997.53114128605</v>
      </c>
      <c r="AZ298" s="11">
        <f>SQRT(AB298/AA298)</f>
        <v>1</v>
      </c>
      <c r="BA298" s="11">
        <f>AX298*AC298/SQRT(AA298*AB298)</f>
        <v>0.34752899999999998</v>
      </c>
      <c r="BB298" s="11">
        <f>AZ298*AD298+2*BA298</f>
        <v>1.025058</v>
      </c>
      <c r="BC298" s="11">
        <f>1-AP298*AQ298</f>
        <v>0.99909999999999999</v>
      </c>
      <c r="BD298" s="11">
        <f>1-AJ298*AK298</f>
        <v>0.8911</v>
      </c>
      <c r="BE298" s="11">
        <f>AF298/BD298*SQRT(AG298*AH298)</f>
        <v>201997.53114128605</v>
      </c>
      <c r="BF298" s="11">
        <f>SQRT(AH298/AG298)</f>
        <v>1</v>
      </c>
      <c r="BG298" s="11">
        <f>BD298*AI298/SQRT(AG298*AH298)</f>
        <v>0.34752899999999998</v>
      </c>
      <c r="BH298" s="11">
        <f>BF298*AK298+2*BG298</f>
        <v>1.025058</v>
      </c>
      <c r="BI298" s="121">
        <f>16*X298^2/(3*BI297^2*Y298^2)</f>
        <v>1.3333333333333334E-2</v>
      </c>
      <c r="BJ298" s="121">
        <f>16*X298^2/(3*BJ297^2*Y298^2)</f>
        <v>3.3333333333333335E-3</v>
      </c>
      <c r="BK298" s="121">
        <f>16*X298^2/(3*BK297^2*Y298^2)</f>
        <v>1.4814814814814814E-3</v>
      </c>
      <c r="BL298" s="121">
        <f>16*X298^2/(3*BL297^2*Y298^2)</f>
        <v>8.3333333333333339E-4</v>
      </c>
      <c r="BM298" s="121">
        <f>16*X298^2/(3*BM297^2*Y298^2)</f>
        <v>5.3333333333333336E-4</v>
      </c>
      <c r="BN298" s="121">
        <f>16*X298^2/(3*BN297^2*Y298^2)</f>
        <v>3.7037037037037035E-4</v>
      </c>
      <c r="BO298" s="121">
        <f>16*X298^2/(3*BO297^2*Y298^2)</f>
        <v>2.7210884353741496E-4</v>
      </c>
      <c r="BP298" s="121">
        <f>16*X298^2/(3*BP297^2*Y298^2)</f>
        <v>2.0833333333333335E-4</v>
      </c>
      <c r="BQ298" s="121">
        <f>4/3</f>
        <v>1.3333333333333333</v>
      </c>
      <c r="BR298" s="121">
        <f t="shared" ref="BR298:BX313" si="714">4/3</f>
        <v>1.3333333333333333</v>
      </c>
      <c r="BS298" s="121">
        <f t="shared" si="714"/>
        <v>1.3333333333333333</v>
      </c>
      <c r="BT298" s="121">
        <f t="shared" si="714"/>
        <v>1.3333333333333333</v>
      </c>
      <c r="BU298" s="121">
        <f t="shared" si="714"/>
        <v>1.3333333333333333</v>
      </c>
      <c r="BV298" s="121">
        <f t="shared" si="714"/>
        <v>1.3333333333333333</v>
      </c>
      <c r="BW298" s="121">
        <f t="shared" si="714"/>
        <v>1.3333333333333333</v>
      </c>
      <c r="BX298" s="121">
        <f t="shared" si="714"/>
        <v>1.3333333333333333</v>
      </c>
      <c r="BY298" s="121">
        <f>(BI297^2*Y298^2)/X298^2</f>
        <v>400</v>
      </c>
      <c r="BZ298" s="121">
        <f>(BJ297^2*Y298^2)/X298^2</f>
        <v>1600</v>
      </c>
      <c r="CA298" s="121">
        <f>(BK297^2*Y298^2)/X298^2</f>
        <v>3600</v>
      </c>
      <c r="CB298" s="121">
        <f>(BL297^2*Y298^2)/X298^2</f>
        <v>6400</v>
      </c>
      <c r="CC298" s="121">
        <f>(BM297^2*Y298^2)/X298^2</f>
        <v>10000</v>
      </c>
      <c r="CD298" s="121">
        <f>(BN297^2*Y298^2)/X298^2</f>
        <v>14400</v>
      </c>
      <c r="CE298" s="121">
        <f>(BO297^2*Y298^2)/X298^2</f>
        <v>19600</v>
      </c>
      <c r="CF298" s="121">
        <f>(BP297^2*Y298^2)/X298^2</f>
        <v>25600</v>
      </c>
      <c r="CG298" s="121">
        <f>BI298/4</f>
        <v>3.3333333333333335E-3</v>
      </c>
      <c r="CH298" s="121">
        <f t="shared" ref="CH298:CH337" si="715">BJ298/4</f>
        <v>8.3333333333333339E-4</v>
      </c>
      <c r="CI298" s="121">
        <f t="shared" ref="CI298:CI337" si="716">BK298/4</f>
        <v>3.7037037037037035E-4</v>
      </c>
      <c r="CJ298" s="121">
        <f t="shared" ref="CJ298:CJ337" si="717">BL298/4</f>
        <v>2.0833333333333335E-4</v>
      </c>
      <c r="CK298" s="121">
        <f t="shared" ref="CK298:CK337" si="718">BM298/4</f>
        <v>1.3333333333333334E-4</v>
      </c>
      <c r="CL298" s="121">
        <f t="shared" ref="CL298:CL337" si="719">BN298/4</f>
        <v>9.2592592592592588E-5</v>
      </c>
      <c r="CM298" s="121">
        <f t="shared" ref="CM298:CM337" si="720">BO298/4</f>
        <v>6.802721088435374E-5</v>
      </c>
      <c r="CN298" s="121">
        <f t="shared" ref="CN298:CN337" si="721">BP298/4</f>
        <v>5.2083333333333337E-5</v>
      </c>
      <c r="CO298" s="95">
        <f t="shared" ref="CO298:CO337" si="722">AZ298*BI298*AW298/CG298+(1+AW298/CG298)*BA298*BQ298+BY298/AZ298</f>
        <v>543.47497199999998</v>
      </c>
      <c r="CP298" s="95">
        <f t="shared" ref="CP298:CP337" si="723">AZ298*BJ298*AW298/CH298+(1+AW298/CH298)*BA298*BR298+BZ298/AZ298</f>
        <v>2160.5097719999999</v>
      </c>
      <c r="CQ298" s="95">
        <f t="shared" ref="CQ298:CQ337" si="724">AZ298*BK298*AW298/CI298+(1+AW298/CI298)*BA298*BS298+CA298/AZ298</f>
        <v>4855.5677720000003</v>
      </c>
      <c r="CR298" s="95">
        <f t="shared" ref="CR298:CR337" si="725">AZ298*BL298*AW298/CJ298+(1+AW298/CJ298)*BA298*BT298+CB298/AZ298</f>
        <v>8628.648971999999</v>
      </c>
      <c r="CS298" s="95">
        <f t="shared" ref="CS298:CS337" si="726">AZ298*BM298*AW298/CK298+(1+AW298/CK298)*BA298*BU298+CC298/AZ298</f>
        <v>13479.753371999999</v>
      </c>
      <c r="CT298" s="95">
        <f t="shared" ref="CT298:CT337" si="727">AZ298*BN298*AW298/CL298+(1+AW298/CL298)*BA298*BV298+CD298/AZ298</f>
        <v>19408.880971999999</v>
      </c>
      <c r="CU298" s="95">
        <f t="shared" ref="CU298:CU337" si="728">AZ298*BO298*AW298/CM298+(1+AW298/CM298)*BA298*BW298+CE298/AZ298</f>
        <v>26416.031771999998</v>
      </c>
      <c r="CV298" s="95">
        <f t="shared" ref="CV298:CV337" si="729">AZ298*BP298*AW298/CN298+(1+AW298/CN298)*BA298*BX298+CF298/AZ298</f>
        <v>34501.205772000001</v>
      </c>
      <c r="CW298" s="95">
        <f t="shared" ref="CW298:CW337" si="730">BF298*BI298*AW298/CG298+(1+AW298/CG298)*BG298*BQ298+BY298/BF298</f>
        <v>543.47497199999998</v>
      </c>
      <c r="CX298" s="95">
        <f t="shared" ref="CX298:CX337" si="731">BF298*BJ298*AW298/CH298+(1+AW298/CH298)*BG298*BR298+BZ298/BF298</f>
        <v>2160.5097719999999</v>
      </c>
      <c r="CY298" s="95">
        <f t="shared" ref="CY298:CY337" si="732">BF298*BK298*AW298/CI298+(1+AW298/CI298)*BG298*BS298+CA298/BF298</f>
        <v>4855.5677720000003</v>
      </c>
      <c r="CZ298" s="95">
        <f t="shared" ref="CZ298:CZ337" si="733">BF298*BL298*AW298/CJ298+(1+AW298/CJ298)*BG298*BT298+CB298/BF298</f>
        <v>8628.648971999999</v>
      </c>
      <c r="DA298" s="95">
        <f t="shared" ref="DA298:DA337" si="734">BF298*BM298*AW298/CK298+(1+AW298/CK298)*BG298*BU298+CC298/BF298</f>
        <v>13479.753371999999</v>
      </c>
      <c r="DB298" s="95">
        <f t="shared" ref="DB298:DB337" si="735">BF298*BN298*AW298/CL298+(1+AW298/CL298)*BG298*BV298+CD298/BF298</f>
        <v>19408.880971999999</v>
      </c>
      <c r="DC298" s="95">
        <f t="shared" ref="DC298:DC337" si="736">BF298*BO298*AW298/CM298+(1+AW298/CM298)*BG298*BW298+CE298/BF298</f>
        <v>26416.031771999998</v>
      </c>
      <c r="DD298" s="95">
        <f t="shared" ref="DD298:DD337" si="737">BF298*BP298*AW298/CN298+(1+AW298/CN298)*BG298*BX298+CF298/BF298</f>
        <v>34501.205772000001</v>
      </c>
      <c r="DE298" s="13">
        <f>AZ298*BI298+2*BB298*BQ298+BY298/AZ298</f>
        <v>402.74682133333334</v>
      </c>
      <c r="DF298" s="13">
        <f>AZ298*BJ298+2*BB298*BR298+BZ298/AZ298</f>
        <v>1602.7368213333334</v>
      </c>
      <c r="DG298" s="13">
        <f>AZ298*BK298+2*BB298*BS298+CA298/AZ298</f>
        <v>3602.7349694814816</v>
      </c>
      <c r="DH298" s="13">
        <f>AZ298*BL298+2*BB298*BT298+CB298/AZ298</f>
        <v>6402.7343213333334</v>
      </c>
      <c r="DI298" s="13">
        <f t="shared" ref="DI298:DI337" si="738">AZ298*BM298+2*BB298*BU298+CC298/AZ298</f>
        <v>10002.734021333334</v>
      </c>
      <c r="DJ298" s="13">
        <f t="shared" ref="DJ298:DJ337" si="739">AZ298*BN298+2*BB298*BV298+CD298/AZ298</f>
        <v>14402.733858370369</v>
      </c>
      <c r="DK298" s="13">
        <f t="shared" ref="DK298:DK337" si="740">AZ298*BO298+2*BB298*BW298+CE298/AZ298</f>
        <v>19602.733760108844</v>
      </c>
      <c r="DL298" s="13">
        <f t="shared" ref="DL298:DL337" si="741">AZ298*BP298+2*BB298*BX298+CF298/AZ298</f>
        <v>25602.733696333333</v>
      </c>
      <c r="DM298" s="95">
        <f t="shared" ref="DM298:DM337" si="742">BF298*BI298+2*BH298*BQ298+BY298/BF298</f>
        <v>402.74682133333334</v>
      </c>
      <c r="DN298" s="95">
        <f t="shared" ref="DN298:DN337" si="743">BF298*BJ298+2*BH298*BR298+BZ298/BF298</f>
        <v>1602.7368213333334</v>
      </c>
      <c r="DO298" s="95">
        <f t="shared" ref="DO298:DO337" si="744">BF298*BK298+2*BH298*BS298+CA298/BF298</f>
        <v>3602.7349694814816</v>
      </c>
      <c r="DP298" s="95">
        <f t="shared" ref="DP298:DP337" si="745">BF298*BL298+2*BH298*BT298+CB298/BF298</f>
        <v>6402.7343213333334</v>
      </c>
      <c r="DQ298" s="95">
        <f t="shared" ref="DQ298:DQ337" si="746">BF298*BM298+2*BH298*BU298+CC298/BF298</f>
        <v>10002.734021333334</v>
      </c>
      <c r="DR298" s="95">
        <f t="shared" ref="DR298:DR337" si="747">BF298*BN298+2*BH298*BV298+CD298/BF298</f>
        <v>14402.733858370369</v>
      </c>
      <c r="DS298" s="95">
        <f t="shared" ref="DS298:DS337" si="748">BF298*BO298+2*BH298*BW298+CE298/BF298</f>
        <v>19602.733760108844</v>
      </c>
      <c r="DT298" s="95">
        <f t="shared" ref="DT298:DT337" si="749">BF298*BP298+2*BH298*BX298+CF298/BF298</f>
        <v>25602.733696333333</v>
      </c>
      <c r="DU298" s="95">
        <f t="shared" ref="DU298:DU337" si="750">((AZ298^2+BF298^2)/(2*AZ298*BF298))*BI298*BY298-BB298*BH298*BQ298^2+BQ298/2*(BA298*DM298+BG298*DE298)</f>
        <v>190.08694426666668</v>
      </c>
      <c r="DV298" s="95">
        <f t="shared" ref="DV298:DV337" si="751">((AZ298^2+BF298^2)/(2*AZ298*BF298))*BJ298*BZ298-BB298*BH298*BR298^2+BR298/2*(BA298*DN298+BG298*DF298)</f>
        <v>746.12871054666675</v>
      </c>
      <c r="DW298" s="95">
        <f t="shared" ref="DW298:DW337" si="752">((AZ298^2+BF298^2)/(2*AZ298*BF298))*BK298*CA298-BB298*BH298*BS298^2+BS298/2*(BA298*DO298+BG298*DG298)</f>
        <v>1672.8718524503704</v>
      </c>
      <c r="DX298" s="95">
        <f t="shared" ref="DX298:DX337" si="753">((AZ298^2+BF298^2)/(2*AZ298*BF298))*BL298*CB298-BB298*BH298*BT298^2+BT298/2*(BA298*DP298+BG298*DH298)</f>
        <v>2970.3131521166665</v>
      </c>
      <c r="DY298" s="95">
        <f t="shared" ref="DY298:DY337" si="754">((AZ298^2+BF298^2)/(2*AZ298*BF298))*BM298*CC298-BB298*BH298*BU298^2+BU298/2*(BA298*DQ298+BG298*DI298)</f>
        <v>4638.4522131050662</v>
      </c>
      <c r="DZ298" s="95">
        <f t="shared" ref="DZ298:DZ337" si="755">((AZ298^2+BF298^2)/(2*AZ298*BF298))*BN298*CD298-BB298*BH298*BV298^2+BV298/2*(BA298*DR298+BG298*DJ298)</f>
        <v>6677.2889375925906</v>
      </c>
      <c r="EA298" s="95">
        <f t="shared" ref="EA298:EA337" si="756">((AZ298^2+BF298^2)/(2*AZ298*BF298))*BO298*CE298-BB298*BH298*BW298^2+BW298/2*(BA298*DS298+BG298*DK298)</f>
        <v>9086.8232920609516</v>
      </c>
      <c r="EB298" s="95">
        <f t="shared" ref="EB298:EB337" si="757">((AZ298^2+BF298^2)/(2*AZ298*BF298))*BP298*CF298-BB298*BH298*BX298^2+BX298/2*(BA298*DT298+BG298*DL298)</f>
        <v>11867.055262509166</v>
      </c>
      <c r="EC298" s="95">
        <f t="shared" ref="EC298:EC337" si="758">BI298*BY298-BB298^2*BQ298^2+BA298*BQ298*DE298</f>
        <v>190.08694426666665</v>
      </c>
      <c r="ED298" s="95">
        <f t="shared" ref="ED298:ED337" si="759">BJ298*BZ298-BB298^2*BR298^2+BA298*BR298*DF298</f>
        <v>746.12871054666664</v>
      </c>
      <c r="EE298" s="95">
        <f t="shared" ref="EE298:EE337" si="760">BK298*CA298-BB298^2*BS298^2+BA298*BS298*DG298</f>
        <v>1672.8718524503702</v>
      </c>
      <c r="EF298" s="95">
        <f t="shared" ref="EF298:EF337" si="761">BL298*CB298-BB298^2*BT298^2+BA298*BT298*DH298</f>
        <v>2970.3131521166665</v>
      </c>
      <c r="EG298" s="95">
        <f t="shared" ref="EG298:EG337" si="762">BM298*CC298-BB298^2*BU298^2+BA298*BU298*DI298</f>
        <v>4638.4522131050662</v>
      </c>
      <c r="EH298" s="95">
        <f t="shared" ref="EH298:EH337" si="763">BN298*CD298-BB298^2*BV298^2+BA298*BV298*DJ298</f>
        <v>6677.2889375925915</v>
      </c>
      <c r="EI298" s="95">
        <f t="shared" ref="EI298:EI337" si="764">BO298*CE298-BB298^2*BW298^2+BA298*BW298*DK298</f>
        <v>9086.8232920609498</v>
      </c>
      <c r="EJ298" s="95">
        <f t="shared" ref="EJ298:EJ337" si="765">BP298*CF298-BB298^2*BX298^2+BA298*BX298*DL298</f>
        <v>11867.055262509164</v>
      </c>
      <c r="EK298" s="95">
        <f t="shared" ref="EK298:EK337" si="766">BI298*BY298-BH298^2*BQ298^2+BG298*BQ298*DM298</f>
        <v>190.08694426666665</v>
      </c>
      <c r="EL298" s="95">
        <f t="shared" ref="EL298:EL337" si="767">BJ298*BZ298-BH298^2*BR298^2+BG298*BR298*DN298</f>
        <v>746.12871054666664</v>
      </c>
      <c r="EM298" s="95">
        <f t="shared" ref="EM298:EM337" si="768">BK298*CA298-BH298^2*BS298^2+BG298*BS298*DO298</f>
        <v>1672.8718524503702</v>
      </c>
      <c r="EN298" s="95">
        <f t="shared" ref="EN298:EN337" si="769">BL298*CB298-BH298^2*BT298^2+BG298*BT298*DP298</f>
        <v>2970.3131521166665</v>
      </c>
      <c r="EO298" s="95">
        <f t="shared" ref="EO298:EO337" si="770">BM298*CC298-BH298^2*BU298^2+BG298*BU298*DQ298</f>
        <v>4638.4522131050662</v>
      </c>
      <c r="EP298" s="95">
        <f t="shared" ref="EP298:EP337" si="771">BN298*CD298-BH298^2*BV298^2+BG298*BV298*DR298</f>
        <v>6677.2889375925915</v>
      </c>
      <c r="EQ298" s="95">
        <f t="shared" ref="EQ298:EQ337" si="772">BO298*CE298-BH298^2*BW298^2+BG298*BW298*DS298</f>
        <v>9086.8232920609498</v>
      </c>
      <c r="ER298" s="95">
        <f t="shared" ref="ER298:ER337" si="773">BP298*CF298-BH298^2*BX298^2+BG298*BX298*DT298</f>
        <v>11867.055262509164</v>
      </c>
      <c r="ES298" s="95">
        <f t="shared" ref="ES298:ES337" si="774">AV298+(1-AV298)*DE298/DM298*EK298/EC298</f>
        <v>1</v>
      </c>
      <c r="ET298" s="95">
        <f t="shared" ref="ET298:ET337" si="775">AV298+(1-AV298)*DF298/DN298*EL298/ED298</f>
        <v>1</v>
      </c>
      <c r="EU298" s="95">
        <f t="shared" ref="EU298:EU337" si="776">AV298+(1-AV298)*DG298/DO298*EM298/EE298</f>
        <v>1</v>
      </c>
      <c r="EV298" s="95">
        <f t="shared" ref="EV298:EV337" si="777">AV298+(1-AV298)*DH298/DP298*EN298/EF298</f>
        <v>1</v>
      </c>
      <c r="EW298" s="95">
        <f t="shared" ref="EW298:EW337" si="778">AV298+(1-AV298)*DI298/DQ298*EO298/EG298</f>
        <v>1</v>
      </c>
      <c r="EX298" s="95">
        <f t="shared" ref="EX298:EX337" si="779">AV298+(1-AV298)*DJ298/DR298*EP298/EH298</f>
        <v>1</v>
      </c>
      <c r="EY298" s="95">
        <f t="shared" ref="EY298:EY337" si="780">AV298+(1-AV298)*DK298/DS298*EQ298/EI298</f>
        <v>1</v>
      </c>
      <c r="EZ298" s="95">
        <f t="shared" ref="EZ298:EZ337" si="781">AV298+(1-AV298)*DL298/DT298*ER298/EJ298</f>
        <v>1</v>
      </c>
      <c r="FA298" s="95">
        <f t="shared" ref="FA298:FA337" si="782">AV298^2+2*AV298*(1-AV298)*(DU298/EC298)+(1-AV298)^2*(EK298/EC298)</f>
        <v>1</v>
      </c>
      <c r="FB298" s="95">
        <f t="shared" ref="FB298:FB337" si="783">AV298^2+2*AV298*(1-AV298)*(DV298/ED298)+(1-AV298)^2*(EL298/ED298)</f>
        <v>1</v>
      </c>
      <c r="FC298" s="95">
        <f t="shared" ref="FC298:FC337" si="784">AV298^2+2*AV298*(1-AV298)*(DW298/EE298)+(1-AV298)^2*(EM298/EE298)</f>
        <v>1</v>
      </c>
      <c r="FD298" s="95">
        <f t="shared" ref="FD298:FD337" si="785">AV298^2+2*AV298*(1-AV298)*(DX298/EF298)+(1-AV298)^2*(EN298/EF298)</f>
        <v>1</v>
      </c>
      <c r="FE298" s="95">
        <f t="shared" ref="FE298:FE337" si="786">AV298^2+2*AV298*(1-AV298)*(DY298/EG298)+(1-AV298)^2*(EO298/EG298)</f>
        <v>1</v>
      </c>
      <c r="FF298" s="95">
        <f t="shared" ref="FF298:FF337" si="787">AV298^2+2*AV298*(1-AV298)*(DZ298/EH298)+(1-AV298)^2*(EP298/EH298)</f>
        <v>1</v>
      </c>
      <c r="FG298" s="95">
        <f t="shared" ref="FG298:FG337" si="788">AV298^2+2*AV298*(1-AV298)*(EA298/EI298)+(1-AV298)^2*(EQ298/EI298)</f>
        <v>1</v>
      </c>
      <c r="FH298" s="95">
        <f t="shared" ref="FH298:FH337" si="789">AV298^2+2*AV298*(1-AV298)*(EB298/EJ298)+(1-AV298)^2*(ER298/EJ298)</f>
        <v>1</v>
      </c>
      <c r="FI298" s="95">
        <f t="shared" ref="FI298:FI337" si="790">AV298+(1-AV298)*CO298/CW298*EK298/EC298</f>
        <v>1</v>
      </c>
      <c r="FJ298" s="95">
        <f t="shared" ref="FJ298:FJ337" si="791">AV298+(1-AV298)*CP298/CX298*EL298/ED298</f>
        <v>1</v>
      </c>
      <c r="FK298" s="95">
        <f t="shared" ref="FK298:FK337" si="792">AV298+(1-AV298)*CQ298/CY298*EM298/EE298</f>
        <v>1</v>
      </c>
      <c r="FL298" s="95">
        <f t="shared" ref="FL298:FL337" si="793">AV298+(1-AV298)*CR298/CZ298*EN298/EF298</f>
        <v>1</v>
      </c>
      <c r="FM298" s="95">
        <f t="shared" ref="FM298:FM337" si="794">AV298+(1-AV298)*CS298/DA298*EO298/EG298</f>
        <v>1</v>
      </c>
      <c r="FN298" s="95">
        <f t="shared" ref="FN298:FN337" si="795">AV298+(1-AV298)*CT298/DB298*EP298/EH298</f>
        <v>1</v>
      </c>
      <c r="FO298" s="95">
        <f t="shared" ref="FO298:FO337" si="796">AV298+(1-AV298)*CU298/DC298*EQ298/EI298</f>
        <v>1</v>
      </c>
      <c r="FP298" s="95">
        <f t="shared" ref="FP298:FP337" si="797">AV298+(1-AV298)*CV298/DD298*ER298/EJ298</f>
        <v>1</v>
      </c>
      <c r="FQ298" s="115">
        <f t="shared" ref="FQ298:FQ337" si="798">(ES298*DM298+(1+AW298/CG298)*EK298*AU298)/(FA298+FI298*CW298*AU298+(AW298/CG298)*EK298*AU298^2)</f>
        <v>1.0008323261132173</v>
      </c>
      <c r="FR298" s="115">
        <f t="shared" ref="FR298:FR337" si="799">(ET298*DN298+(1+AW298/CH298)*EL298*AU298)/(FB298+FJ298*CX298*AU298+(AW298/CH298)*EL298*AU298^2)</f>
        <v>1.0002010741355376</v>
      </c>
      <c r="FS298" s="115">
        <f t="shared" ref="FS298:FS337" si="800">(EU298*DO298+(1+AW298/CI298)*EM298*AU298)/(FC298+FK298*CY298*AU298+(AW298/CI298)*EM298*AU298^2)</f>
        <v>1.0000849978750892</v>
      </c>
      <c r="FT298" s="115">
        <f t="shared" ref="FT298:FT337" si="801">(EV298*DP298+(1+AW298/CJ298)*EN298*AU298)/(FD298+FL298*CZ298*AU298+(AW298/CJ298)*EN298*AU298^2)</f>
        <v>1.0000444318434258</v>
      </c>
      <c r="FU298" s="115">
        <f t="shared" ref="FU298:FU337" si="802">(EW298*DQ298+(1+AW298/CK298)*EO298*AU298)/(FE298+FM298*DA298*AU298+(AW298/CK298)*EO298*AU298^2)</f>
        <v>1.000025666212103</v>
      </c>
      <c r="FV298" s="115">
        <f t="shared" ref="FV298:FV337" si="803">(EX298*DR298+(1+AW298/CL298)*EP298*AU298)/(FF298+FN298*DB298*AU298+(AW298/CL298)*EP298*AU298^2)</f>
        <v>1.0000154753593804</v>
      </c>
      <c r="FW298" s="115">
        <f t="shared" ref="FW298:FW337" si="804">(EY298*DS298+(1+AW298/CM298)*EQ298*AU298)/(FG298+FO298*DC298*AU298+(AW298/CM298)*EQ298*AU298^2)</f>
        <v>1.0000093315572003</v>
      </c>
      <c r="FX298" s="115">
        <f t="shared" ref="FX298:FX337" si="805">(EZ298*DT298+(1+AW298/CN298)*ER298*AU298)/(FH298+FP298*DD298*AU298+(AW298/CN298)*ER298*AU298^2)</f>
        <v>1.0000053443800079</v>
      </c>
      <c r="FZ298" s="90">
        <f>MIN(FQ298:FX298)</f>
        <v>1.0000053443800079</v>
      </c>
    </row>
    <row r="299" spans="24:182" x14ac:dyDescent="0.3">
      <c r="X299" s="118">
        <v>1</v>
      </c>
      <c r="Y299" s="118">
        <v>10</v>
      </c>
      <c r="Z299" s="40">
        <v>1.7999999999999999E-2</v>
      </c>
      <c r="AA299" s="40">
        <v>10000000</v>
      </c>
      <c r="AB299" s="40">
        <v>10000000</v>
      </c>
      <c r="AC299" s="98">
        <v>3900000</v>
      </c>
      <c r="AD299" s="42">
        <v>0.33</v>
      </c>
      <c r="AE299" s="42">
        <v>0.33</v>
      </c>
      <c r="AF299" s="41">
        <v>1.7999999999999999E-2</v>
      </c>
      <c r="AG299" s="40">
        <v>10000000</v>
      </c>
      <c r="AH299" s="40">
        <v>10000000</v>
      </c>
      <c r="AI299" s="98">
        <v>3900000</v>
      </c>
      <c r="AJ299" s="42">
        <v>0.33</v>
      </c>
      <c r="AK299" s="42">
        <v>0.33</v>
      </c>
      <c r="AL299" s="42">
        <f>AL295</f>
        <v>1.0032000000000001</v>
      </c>
      <c r="AM299" s="40">
        <v>6000</v>
      </c>
      <c r="AN299" s="40">
        <f>AN295</f>
        <v>10000</v>
      </c>
      <c r="AO299" s="40">
        <f>AO295</f>
        <v>10000</v>
      </c>
      <c r="AP299" s="42">
        <v>0.03</v>
      </c>
      <c r="AQ299" s="42">
        <v>0.03</v>
      </c>
      <c r="AR299" s="4">
        <f t="shared" ref="AR299:AR337" si="806">AL299+AF299/2+Z299/2</f>
        <v>1.0211999999999999</v>
      </c>
      <c r="AS299" s="11">
        <f t="shared" ref="AS299:AS337" si="807">X299/Y299</f>
        <v>0.1</v>
      </c>
      <c r="AT299" s="15">
        <f t="shared" ref="AT299:AT337" si="808">(AA299*Z299)*(AG299*AF299)*AR299^2/(AVERAGE(BD299,AX299)*(AA299*Z299+AG299*AF299))</f>
        <v>105326.50611603633</v>
      </c>
      <c r="AU299" s="19">
        <f t="shared" ref="AU299:AU337" si="809">AY299*BE299/(AY299+BE299)*(PI()^2*AL299)/(Y299^2*AN299)</f>
        <v>1.0000076783363887</v>
      </c>
      <c r="AV299" s="13">
        <f t="shared" ref="AV299:AV337" si="810">AY299/(AY299+BE299)</f>
        <v>0.5</v>
      </c>
      <c r="AW299" s="11">
        <f t="shared" ref="AW299:AW337" si="811">AN299/AO299</f>
        <v>1</v>
      </c>
      <c r="AX299" s="11">
        <f t="shared" ref="AX299:AX337" si="812">1-AD299*AE299</f>
        <v>0.8911</v>
      </c>
      <c r="AY299" s="11">
        <f t="shared" ref="AY299:AY337" si="813">Z299/AX299*SQRT(AA299*AB299)</f>
        <v>201997.53114128605</v>
      </c>
      <c r="AZ299" s="11">
        <f t="shared" ref="AZ299:AZ337" si="814">SQRT(AB299/AA299)</f>
        <v>1</v>
      </c>
      <c r="BA299" s="11">
        <f t="shared" ref="BA299:BA337" si="815">AX299*AC299/SQRT(AA299*AB299)</f>
        <v>0.34752899999999998</v>
      </c>
      <c r="BB299" s="11">
        <f t="shared" ref="BB299:BB337" si="816">AZ299*AD299+2*BA299</f>
        <v>1.025058</v>
      </c>
      <c r="BC299" s="11">
        <f t="shared" ref="BC299:BC337" si="817">1-AP299*AQ299</f>
        <v>0.99909999999999999</v>
      </c>
      <c r="BD299" s="11">
        <f t="shared" ref="BD299:BD337" si="818">1-AJ299*AK299</f>
        <v>0.8911</v>
      </c>
      <c r="BE299" s="11">
        <f t="shared" ref="BE299:BE337" si="819">AF299/BD299*SQRT(AG299*AH299)</f>
        <v>201997.53114128605</v>
      </c>
      <c r="BF299" s="11">
        <f t="shared" ref="BF299:BF337" si="820">SQRT(AH299/AG299)</f>
        <v>1</v>
      </c>
      <c r="BG299" s="11">
        <f t="shared" ref="BG299:BG337" si="821">BD299*AI299/SQRT(AG299*AH299)</f>
        <v>0.34752899999999998</v>
      </c>
      <c r="BH299" s="11">
        <f t="shared" ref="BH299:BH337" si="822">BF299*AK299+2*BG299</f>
        <v>1.025058</v>
      </c>
      <c r="BI299" s="121">
        <f>16*X299^2/(3*BI297^2*Y299^2)</f>
        <v>5.3333333333333337E-2</v>
      </c>
      <c r="BJ299" s="121">
        <f>16*X299^2/(3*BJ297^2*Y299^2)</f>
        <v>1.3333333333333334E-2</v>
      </c>
      <c r="BK299" s="121">
        <f>16*X299^2/(3*BK297^2*Y299^2)</f>
        <v>5.9259259259259256E-3</v>
      </c>
      <c r="BL299" s="121">
        <f>16*X299^2/(3*BL297^2*Y299^2)</f>
        <v>3.3333333333333335E-3</v>
      </c>
      <c r="BM299" s="121">
        <f>16*X299^2/(3*BM297^2*Y299^2)</f>
        <v>2.1333333333333334E-3</v>
      </c>
      <c r="BN299" s="121">
        <f>16*X299^2/(3*BN297^2*Y299^2)</f>
        <v>1.4814814814814814E-3</v>
      </c>
      <c r="BO299" s="121">
        <f>16*X299^2/(3*BO297^2*Y299^2)</f>
        <v>1.0884353741496598E-3</v>
      </c>
      <c r="BP299" s="121">
        <f>16*X299^2/(3*BP297^2*Y299^2)</f>
        <v>8.3333333333333339E-4</v>
      </c>
      <c r="BQ299" s="121">
        <f t="shared" ref="BQ299:BX337" si="823">4/3</f>
        <v>1.3333333333333333</v>
      </c>
      <c r="BR299" s="121">
        <f t="shared" si="714"/>
        <v>1.3333333333333333</v>
      </c>
      <c r="BS299" s="121">
        <f t="shared" si="714"/>
        <v>1.3333333333333333</v>
      </c>
      <c r="BT299" s="121">
        <f t="shared" si="714"/>
        <v>1.3333333333333333</v>
      </c>
      <c r="BU299" s="121">
        <f t="shared" si="714"/>
        <v>1.3333333333333333</v>
      </c>
      <c r="BV299" s="121">
        <f t="shared" si="714"/>
        <v>1.3333333333333333</v>
      </c>
      <c r="BW299" s="121">
        <f t="shared" si="714"/>
        <v>1.3333333333333333</v>
      </c>
      <c r="BX299" s="121">
        <f t="shared" si="714"/>
        <v>1.3333333333333333</v>
      </c>
      <c r="BY299" s="121">
        <f>(BI297^2*Y299^2)/X299^2</f>
        <v>100</v>
      </c>
      <c r="BZ299" s="121">
        <f>(BJ297^2*Y299^2)/X299^2</f>
        <v>400</v>
      </c>
      <c r="CA299" s="121">
        <f>(BK297^2*Y299^2)/X299^2</f>
        <v>900</v>
      </c>
      <c r="CB299" s="121">
        <f>(BL297^2*Y299^2)/X299^2</f>
        <v>1600</v>
      </c>
      <c r="CC299" s="121">
        <f>(BM297^2*Y299^2)/X299^2</f>
        <v>2500</v>
      </c>
      <c r="CD299" s="121">
        <f>(BN297^2*Y299^2)/X299^2</f>
        <v>3600</v>
      </c>
      <c r="CE299" s="121">
        <f>(BO297^2*Y299^2)/X299^2</f>
        <v>4900</v>
      </c>
      <c r="CF299" s="121">
        <f>(BP297^2*Y299^2)/X299^2</f>
        <v>6400</v>
      </c>
      <c r="CG299" s="121">
        <f t="shared" ref="CG299:CG337" si="824">BI299/4</f>
        <v>1.3333333333333334E-2</v>
      </c>
      <c r="CH299" s="121">
        <f t="shared" si="715"/>
        <v>3.3333333333333335E-3</v>
      </c>
      <c r="CI299" s="121">
        <f t="shared" si="716"/>
        <v>1.4814814814814814E-3</v>
      </c>
      <c r="CJ299" s="121">
        <f t="shared" si="717"/>
        <v>8.3333333333333339E-4</v>
      </c>
      <c r="CK299" s="121">
        <f t="shared" si="718"/>
        <v>5.3333333333333336E-4</v>
      </c>
      <c r="CL299" s="121">
        <f t="shared" si="719"/>
        <v>3.7037037037037035E-4</v>
      </c>
      <c r="CM299" s="121">
        <f t="shared" si="720"/>
        <v>2.7210884353741496E-4</v>
      </c>
      <c r="CN299" s="121">
        <f t="shared" si="721"/>
        <v>2.0833333333333335E-4</v>
      </c>
      <c r="CO299" s="95">
        <f t="shared" si="722"/>
        <v>139.216272</v>
      </c>
      <c r="CP299" s="95">
        <f t="shared" si="723"/>
        <v>543.47497199999998</v>
      </c>
      <c r="CQ299" s="95">
        <f t="shared" si="724"/>
        <v>1217.239472</v>
      </c>
      <c r="CR299" s="95">
        <f t="shared" si="725"/>
        <v>2160.5097719999999</v>
      </c>
      <c r="CS299" s="95">
        <f t="shared" si="726"/>
        <v>3373.2858719999999</v>
      </c>
      <c r="CT299" s="95">
        <f t="shared" si="727"/>
        <v>4855.5677720000003</v>
      </c>
      <c r="CU299" s="95">
        <f t="shared" si="728"/>
        <v>6607.3554719999993</v>
      </c>
      <c r="CV299" s="95">
        <f t="shared" si="729"/>
        <v>8628.648971999999</v>
      </c>
      <c r="CW299" s="95">
        <f t="shared" si="730"/>
        <v>139.216272</v>
      </c>
      <c r="CX299" s="95">
        <f t="shared" si="731"/>
        <v>543.47497199999998</v>
      </c>
      <c r="CY299" s="95">
        <f t="shared" si="732"/>
        <v>1217.239472</v>
      </c>
      <c r="CZ299" s="95">
        <f t="shared" si="733"/>
        <v>2160.5097719999999</v>
      </c>
      <c r="DA299" s="95">
        <f t="shared" si="734"/>
        <v>3373.2858719999999</v>
      </c>
      <c r="DB299" s="95">
        <f t="shared" si="735"/>
        <v>4855.5677720000003</v>
      </c>
      <c r="DC299" s="95">
        <f t="shared" si="736"/>
        <v>6607.3554719999993</v>
      </c>
      <c r="DD299" s="95">
        <f t="shared" si="737"/>
        <v>8628.648971999999</v>
      </c>
      <c r="DE299" s="13">
        <f t="shared" ref="DE299:DE337" si="825">AZ299*BI299+2*BB299*BQ299+BY299/AZ299</f>
        <v>102.78682133333334</v>
      </c>
      <c r="DF299" s="13">
        <f t="shared" ref="DF299:DF337" si="826">AZ299*BJ299+2*BB299*BR299+BZ299/AZ299</f>
        <v>402.74682133333334</v>
      </c>
      <c r="DG299" s="13">
        <f t="shared" ref="DG299:DG337" si="827">AZ299*BK299+2*BB299*BS299+CA299/AZ299</f>
        <v>902.73941392592587</v>
      </c>
      <c r="DH299" s="13">
        <f t="shared" ref="DH299:DH337" si="828">AZ299*BL299+2*BB299*BT299+CB299/AZ299</f>
        <v>1602.7368213333334</v>
      </c>
      <c r="DI299" s="13">
        <f t="shared" si="738"/>
        <v>2502.7356213333333</v>
      </c>
      <c r="DJ299" s="13">
        <f t="shared" si="739"/>
        <v>3602.7349694814816</v>
      </c>
      <c r="DK299" s="13">
        <f t="shared" si="740"/>
        <v>4902.734576435374</v>
      </c>
      <c r="DL299" s="13">
        <f t="shared" si="741"/>
        <v>6402.7343213333334</v>
      </c>
      <c r="DM299" s="95">
        <f t="shared" si="742"/>
        <v>102.78682133333334</v>
      </c>
      <c r="DN299" s="95">
        <f t="shared" si="743"/>
        <v>402.74682133333334</v>
      </c>
      <c r="DO299" s="95">
        <f t="shared" si="744"/>
        <v>902.73941392592587</v>
      </c>
      <c r="DP299" s="95">
        <f t="shared" si="745"/>
        <v>1602.7368213333334</v>
      </c>
      <c r="DQ299" s="95">
        <f t="shared" si="746"/>
        <v>2502.7356213333333</v>
      </c>
      <c r="DR299" s="95">
        <f t="shared" si="747"/>
        <v>3602.7349694814816</v>
      </c>
      <c r="DS299" s="95">
        <f t="shared" si="748"/>
        <v>4902.734576435374</v>
      </c>
      <c r="DT299" s="95">
        <f t="shared" si="749"/>
        <v>6402.7343213333334</v>
      </c>
      <c r="DU299" s="95">
        <f t="shared" si="750"/>
        <v>51.093879146666666</v>
      </c>
      <c r="DV299" s="95">
        <f t="shared" si="751"/>
        <v>190.08694426666668</v>
      </c>
      <c r="DW299" s="95">
        <f t="shared" si="752"/>
        <v>421.76951188148138</v>
      </c>
      <c r="DX299" s="95">
        <f t="shared" si="753"/>
        <v>746.12871054666675</v>
      </c>
      <c r="DY299" s="95">
        <f t="shared" si="754"/>
        <v>1163.1629545002666</v>
      </c>
      <c r="DZ299" s="95">
        <f t="shared" si="755"/>
        <v>1672.8718524503704</v>
      </c>
      <c r="EA299" s="95">
        <f t="shared" si="756"/>
        <v>2275.2552703238093</v>
      </c>
      <c r="EB299" s="95">
        <f t="shared" si="757"/>
        <v>2970.3131521166665</v>
      </c>
      <c r="EC299" s="95">
        <f t="shared" si="758"/>
        <v>51.093879146666666</v>
      </c>
      <c r="ED299" s="95">
        <f t="shared" si="759"/>
        <v>190.08694426666665</v>
      </c>
      <c r="EE299" s="95">
        <f t="shared" si="760"/>
        <v>421.76951188148138</v>
      </c>
      <c r="EF299" s="95">
        <f t="shared" si="761"/>
        <v>746.12871054666664</v>
      </c>
      <c r="EG299" s="95">
        <f t="shared" si="762"/>
        <v>1163.1629545002666</v>
      </c>
      <c r="EH299" s="95">
        <f t="shared" si="763"/>
        <v>1672.8718524503702</v>
      </c>
      <c r="EI299" s="95">
        <f t="shared" si="764"/>
        <v>2275.2552703238093</v>
      </c>
      <c r="EJ299" s="95">
        <f t="shared" si="765"/>
        <v>2970.3131521166665</v>
      </c>
      <c r="EK299" s="95">
        <f t="shared" si="766"/>
        <v>51.093879146666666</v>
      </c>
      <c r="EL299" s="95">
        <f t="shared" si="767"/>
        <v>190.08694426666665</v>
      </c>
      <c r="EM299" s="95">
        <f t="shared" si="768"/>
        <v>421.76951188148138</v>
      </c>
      <c r="EN299" s="95">
        <f t="shared" si="769"/>
        <v>746.12871054666664</v>
      </c>
      <c r="EO299" s="95">
        <f t="shared" si="770"/>
        <v>1163.1629545002666</v>
      </c>
      <c r="EP299" s="95">
        <f t="shared" si="771"/>
        <v>1672.8718524503702</v>
      </c>
      <c r="EQ299" s="95">
        <f t="shared" si="772"/>
        <v>2275.2552703238093</v>
      </c>
      <c r="ER299" s="95">
        <f t="shared" si="773"/>
        <v>2970.3131521166665</v>
      </c>
      <c r="ES299" s="95">
        <f t="shared" si="774"/>
        <v>1</v>
      </c>
      <c r="ET299" s="95">
        <f t="shared" si="775"/>
        <v>1</v>
      </c>
      <c r="EU299" s="95">
        <f t="shared" si="776"/>
        <v>1</v>
      </c>
      <c r="EV299" s="95">
        <f t="shared" si="777"/>
        <v>1</v>
      </c>
      <c r="EW299" s="95">
        <f t="shared" si="778"/>
        <v>1</v>
      </c>
      <c r="EX299" s="95">
        <f t="shared" si="779"/>
        <v>1</v>
      </c>
      <c r="EY299" s="95">
        <f t="shared" si="780"/>
        <v>1</v>
      </c>
      <c r="EZ299" s="95">
        <f t="shared" si="781"/>
        <v>1</v>
      </c>
      <c r="FA299" s="95">
        <f t="shared" si="782"/>
        <v>1</v>
      </c>
      <c r="FB299" s="95">
        <f t="shared" si="783"/>
        <v>1</v>
      </c>
      <c r="FC299" s="95">
        <f t="shared" si="784"/>
        <v>1</v>
      </c>
      <c r="FD299" s="95">
        <f t="shared" si="785"/>
        <v>1</v>
      </c>
      <c r="FE299" s="95">
        <f t="shared" si="786"/>
        <v>1</v>
      </c>
      <c r="FF299" s="95">
        <f t="shared" si="787"/>
        <v>1</v>
      </c>
      <c r="FG299" s="95">
        <f t="shared" si="788"/>
        <v>1</v>
      </c>
      <c r="FH299" s="95">
        <f t="shared" si="789"/>
        <v>1</v>
      </c>
      <c r="FI299" s="95">
        <f t="shared" si="790"/>
        <v>1</v>
      </c>
      <c r="FJ299" s="95">
        <f t="shared" si="791"/>
        <v>1</v>
      </c>
      <c r="FK299" s="95">
        <f t="shared" si="792"/>
        <v>1</v>
      </c>
      <c r="FL299" s="95">
        <f t="shared" si="793"/>
        <v>1</v>
      </c>
      <c r="FM299" s="95">
        <f t="shared" si="794"/>
        <v>1</v>
      </c>
      <c r="FN299" s="95">
        <f t="shared" si="795"/>
        <v>1</v>
      </c>
      <c r="FO299" s="95">
        <f t="shared" si="796"/>
        <v>1</v>
      </c>
      <c r="FP299" s="95">
        <f t="shared" si="797"/>
        <v>1</v>
      </c>
      <c r="FQ299" s="115">
        <f t="shared" si="798"/>
        <v>1.0034323362142943</v>
      </c>
      <c r="FR299" s="115">
        <f t="shared" si="799"/>
        <v>1.0008323261132173</v>
      </c>
      <c r="FS299" s="115">
        <f t="shared" si="800"/>
        <v>1.000364012404191</v>
      </c>
      <c r="FT299" s="115">
        <f t="shared" si="801"/>
        <v>1.0002010741355376</v>
      </c>
      <c r="FU299" s="115">
        <f t="shared" si="802"/>
        <v>1.000125827433139</v>
      </c>
      <c r="FV299" s="115">
        <f t="shared" si="803"/>
        <v>1.0000849978750892</v>
      </c>
      <c r="FW299" s="115">
        <f t="shared" si="804"/>
        <v>1.0000603943128568</v>
      </c>
      <c r="FX299" s="115">
        <f t="shared" si="805"/>
        <v>1.0000444318434258</v>
      </c>
      <c r="FZ299" s="90">
        <f t="shared" ref="FZ299:FZ337" si="829">MIN(FQ299:FX299)</f>
        <v>1.0000444318434258</v>
      </c>
    </row>
    <row r="300" spans="24:182" x14ac:dyDescent="0.3">
      <c r="X300" s="118">
        <v>1.5</v>
      </c>
      <c r="Y300" s="118">
        <v>10</v>
      </c>
      <c r="Z300" s="40">
        <v>1.7999999999999999E-2</v>
      </c>
      <c r="AA300" s="40">
        <v>10000000</v>
      </c>
      <c r="AB300" s="40">
        <v>10000000</v>
      </c>
      <c r="AC300" s="98">
        <v>3900000</v>
      </c>
      <c r="AD300" s="42">
        <v>0.33</v>
      </c>
      <c r="AE300" s="42">
        <v>0.33</v>
      </c>
      <c r="AF300" s="41">
        <v>1.7999999999999999E-2</v>
      </c>
      <c r="AG300" s="40">
        <v>10000000</v>
      </c>
      <c r="AH300" s="40">
        <v>10000000</v>
      </c>
      <c r="AI300" s="98">
        <v>3900000</v>
      </c>
      <c r="AJ300" s="42">
        <v>0.33</v>
      </c>
      <c r="AK300" s="42">
        <v>0.33</v>
      </c>
      <c r="AL300" s="42">
        <f>AL295</f>
        <v>1.0032000000000001</v>
      </c>
      <c r="AM300" s="40">
        <v>6000</v>
      </c>
      <c r="AN300" s="40">
        <f>AN295</f>
        <v>10000</v>
      </c>
      <c r="AO300" s="40">
        <f>AO295</f>
        <v>10000</v>
      </c>
      <c r="AP300" s="42">
        <v>0.03</v>
      </c>
      <c r="AQ300" s="42">
        <v>0.03</v>
      </c>
      <c r="AR300" s="4">
        <f t="shared" si="806"/>
        <v>1.0211999999999999</v>
      </c>
      <c r="AS300" s="11">
        <f t="shared" si="807"/>
        <v>0.15</v>
      </c>
      <c r="AT300" s="15">
        <f t="shared" si="808"/>
        <v>105326.50611603633</v>
      </c>
      <c r="AU300" s="19">
        <f t="shared" si="809"/>
        <v>1.0000076783363887</v>
      </c>
      <c r="AV300" s="13">
        <f t="shared" si="810"/>
        <v>0.5</v>
      </c>
      <c r="AW300" s="11">
        <f t="shared" si="811"/>
        <v>1</v>
      </c>
      <c r="AX300" s="11">
        <f t="shared" si="812"/>
        <v>0.8911</v>
      </c>
      <c r="AY300" s="11">
        <f t="shared" si="813"/>
        <v>201997.53114128605</v>
      </c>
      <c r="AZ300" s="11">
        <f t="shared" si="814"/>
        <v>1</v>
      </c>
      <c r="BA300" s="11">
        <f t="shared" si="815"/>
        <v>0.34752899999999998</v>
      </c>
      <c r="BB300" s="11">
        <f t="shared" si="816"/>
        <v>1.025058</v>
      </c>
      <c r="BC300" s="11">
        <f t="shared" si="817"/>
        <v>0.99909999999999999</v>
      </c>
      <c r="BD300" s="11">
        <f t="shared" si="818"/>
        <v>0.8911</v>
      </c>
      <c r="BE300" s="11">
        <f t="shared" si="819"/>
        <v>201997.53114128605</v>
      </c>
      <c r="BF300" s="11">
        <f t="shared" si="820"/>
        <v>1</v>
      </c>
      <c r="BG300" s="11">
        <f t="shared" si="821"/>
        <v>0.34752899999999998</v>
      </c>
      <c r="BH300" s="11">
        <f t="shared" si="822"/>
        <v>1.025058</v>
      </c>
      <c r="BI300" s="121">
        <f>16*X300^2/(3*BI297^2*Y300^2)</f>
        <v>0.12</v>
      </c>
      <c r="BJ300" s="121">
        <f>16*X300^2/(3*BJ297^2*Y300^2)</f>
        <v>0.03</v>
      </c>
      <c r="BK300" s="121">
        <f>16*X300^2/(3*BK297^2*Y300^2)</f>
        <v>1.3333333333333334E-2</v>
      </c>
      <c r="BL300" s="121">
        <f>16*X300^2/(3*BL297^2*Y300^2)</f>
        <v>7.4999999999999997E-3</v>
      </c>
      <c r="BM300" s="121">
        <f>16*X300^2/(3*BM297^2*Y300^2)</f>
        <v>4.7999999999999996E-3</v>
      </c>
      <c r="BN300" s="121">
        <f>16*X300^2/(3*BN297^2*Y300^2)</f>
        <v>3.3333333333333335E-3</v>
      </c>
      <c r="BO300" s="121">
        <f>16*X300^2/(3*BO297^2*Y300^2)</f>
        <v>2.4489795918367346E-3</v>
      </c>
      <c r="BP300" s="121">
        <f>16*X300^2/(3*BP297^2*Y300^2)</f>
        <v>1.8749999999999999E-3</v>
      </c>
      <c r="BQ300" s="121">
        <f t="shared" si="823"/>
        <v>1.3333333333333333</v>
      </c>
      <c r="BR300" s="121">
        <f t="shared" si="714"/>
        <v>1.3333333333333333</v>
      </c>
      <c r="BS300" s="121">
        <f t="shared" si="714"/>
        <v>1.3333333333333333</v>
      </c>
      <c r="BT300" s="121">
        <f t="shared" si="714"/>
        <v>1.3333333333333333</v>
      </c>
      <c r="BU300" s="121">
        <f t="shared" si="714"/>
        <v>1.3333333333333333</v>
      </c>
      <c r="BV300" s="121">
        <f t="shared" si="714"/>
        <v>1.3333333333333333</v>
      </c>
      <c r="BW300" s="121">
        <f t="shared" si="714"/>
        <v>1.3333333333333333</v>
      </c>
      <c r="BX300" s="121">
        <f t="shared" si="714"/>
        <v>1.3333333333333333</v>
      </c>
      <c r="BY300" s="121">
        <f>(BI297^2*Y300^2)/X300^2</f>
        <v>44.444444444444443</v>
      </c>
      <c r="BZ300" s="121">
        <f>(BJ297^2*Y300^2)/X300^2</f>
        <v>177.77777777777777</v>
      </c>
      <c r="CA300" s="121">
        <f>(BK297^2*Y300^2)/X300^2</f>
        <v>400</v>
      </c>
      <c r="CB300" s="121">
        <f>(BL297^2*Y300^2)/X300^2</f>
        <v>711.11111111111109</v>
      </c>
      <c r="CC300" s="121">
        <f>(BM297^2*Y300^2)/X300^2</f>
        <v>1111.1111111111111</v>
      </c>
      <c r="CD300" s="121">
        <f>(BN297^2*Y300^2)/X300^2</f>
        <v>1600</v>
      </c>
      <c r="CE300" s="121">
        <f>(BO297^2*Y300^2)/X300^2</f>
        <v>2177.7777777777778</v>
      </c>
      <c r="CF300" s="121">
        <f>(BP297^2*Y300^2)/X300^2</f>
        <v>2844.4444444444443</v>
      </c>
      <c r="CG300" s="121">
        <f t="shared" si="824"/>
        <v>0.03</v>
      </c>
      <c r="CH300" s="121">
        <f t="shared" si="715"/>
        <v>7.4999999999999997E-3</v>
      </c>
      <c r="CI300" s="121">
        <f t="shared" si="716"/>
        <v>3.3333333333333335E-3</v>
      </c>
      <c r="CJ300" s="121">
        <f t="shared" si="717"/>
        <v>1.8749999999999999E-3</v>
      </c>
      <c r="CK300" s="121">
        <f t="shared" si="718"/>
        <v>1.1999999999999999E-3</v>
      </c>
      <c r="CL300" s="121">
        <f t="shared" si="719"/>
        <v>8.3333333333333339E-4</v>
      </c>
      <c r="CM300" s="121">
        <f t="shared" si="720"/>
        <v>6.1224489795918364E-4</v>
      </c>
      <c r="CN300" s="121">
        <f t="shared" si="721"/>
        <v>4.6874999999999998E-4</v>
      </c>
      <c r="CO300" s="95">
        <f t="shared" si="722"/>
        <v>64.353549777777772</v>
      </c>
      <c r="CP300" s="95">
        <f t="shared" si="723"/>
        <v>244.02408311111111</v>
      </c>
      <c r="CQ300" s="95">
        <f t="shared" si="724"/>
        <v>543.47497199999998</v>
      </c>
      <c r="CR300" s="95">
        <f t="shared" si="725"/>
        <v>962.70621644444441</v>
      </c>
      <c r="CS300" s="95">
        <f t="shared" si="726"/>
        <v>1501.7178164444445</v>
      </c>
      <c r="CT300" s="95">
        <f t="shared" si="727"/>
        <v>2160.5097719999999</v>
      </c>
      <c r="CU300" s="95">
        <f t="shared" si="728"/>
        <v>2939.0820831111114</v>
      </c>
      <c r="CV300" s="95">
        <f t="shared" si="729"/>
        <v>3837.4347497777776</v>
      </c>
      <c r="CW300" s="95">
        <f t="shared" si="730"/>
        <v>64.353549777777772</v>
      </c>
      <c r="CX300" s="95">
        <f t="shared" si="731"/>
        <v>244.02408311111111</v>
      </c>
      <c r="CY300" s="95">
        <f t="shared" si="732"/>
        <v>543.47497199999998</v>
      </c>
      <c r="CZ300" s="95">
        <f t="shared" si="733"/>
        <v>962.70621644444441</v>
      </c>
      <c r="DA300" s="95">
        <f t="shared" si="734"/>
        <v>1501.7178164444445</v>
      </c>
      <c r="DB300" s="95">
        <f t="shared" si="735"/>
        <v>2160.5097719999999</v>
      </c>
      <c r="DC300" s="95">
        <f t="shared" si="736"/>
        <v>2939.0820831111114</v>
      </c>
      <c r="DD300" s="95">
        <f t="shared" si="737"/>
        <v>3837.4347497777776</v>
      </c>
      <c r="DE300" s="13">
        <f t="shared" si="825"/>
        <v>47.297932444444442</v>
      </c>
      <c r="DF300" s="13">
        <f t="shared" si="826"/>
        <v>180.54126577777777</v>
      </c>
      <c r="DG300" s="13">
        <f t="shared" si="827"/>
        <v>402.74682133333334</v>
      </c>
      <c r="DH300" s="13">
        <f t="shared" si="828"/>
        <v>713.8520991111111</v>
      </c>
      <c r="DI300" s="13">
        <f t="shared" si="738"/>
        <v>1113.8493991111111</v>
      </c>
      <c r="DJ300" s="13">
        <f t="shared" si="739"/>
        <v>1602.7368213333334</v>
      </c>
      <c r="DK300" s="13">
        <f t="shared" si="740"/>
        <v>2180.5137147573696</v>
      </c>
      <c r="DL300" s="13">
        <f t="shared" si="741"/>
        <v>2847.1798074444441</v>
      </c>
      <c r="DM300" s="95">
        <f t="shared" si="742"/>
        <v>47.297932444444442</v>
      </c>
      <c r="DN300" s="95">
        <f t="shared" si="743"/>
        <v>180.54126577777777</v>
      </c>
      <c r="DO300" s="95">
        <f t="shared" si="744"/>
        <v>402.74682133333334</v>
      </c>
      <c r="DP300" s="95">
        <f t="shared" si="745"/>
        <v>713.8520991111111</v>
      </c>
      <c r="DQ300" s="95">
        <f t="shared" si="746"/>
        <v>1113.8493991111111</v>
      </c>
      <c r="DR300" s="95">
        <f t="shared" si="747"/>
        <v>1602.7368213333334</v>
      </c>
      <c r="DS300" s="95">
        <f t="shared" si="748"/>
        <v>2180.5137147573696</v>
      </c>
      <c r="DT300" s="95">
        <f t="shared" si="749"/>
        <v>2847.1798074444441</v>
      </c>
      <c r="DU300" s="95">
        <f t="shared" si="750"/>
        <v>25.38188172444444</v>
      </c>
      <c r="DV300" s="95">
        <f t="shared" si="751"/>
        <v>87.123111577777749</v>
      </c>
      <c r="DW300" s="95">
        <f t="shared" si="752"/>
        <v>190.08694426666668</v>
      </c>
      <c r="DX300" s="95">
        <f t="shared" si="753"/>
        <v>334.24441904111103</v>
      </c>
      <c r="DY300" s="95">
        <f t="shared" si="754"/>
        <v>519.59196793671106</v>
      </c>
      <c r="DZ300" s="95">
        <f t="shared" si="755"/>
        <v>746.12871054666675</v>
      </c>
      <c r="EA300" s="95">
        <f t="shared" si="756"/>
        <v>1013.8543452063492</v>
      </c>
      <c r="EB300" s="95">
        <f t="shared" si="757"/>
        <v>1322.7687459069441</v>
      </c>
      <c r="EC300" s="95">
        <f t="shared" si="758"/>
        <v>25.38188172444444</v>
      </c>
      <c r="ED300" s="95">
        <f t="shared" si="759"/>
        <v>87.123111577777763</v>
      </c>
      <c r="EE300" s="95">
        <f t="shared" si="760"/>
        <v>190.08694426666665</v>
      </c>
      <c r="EF300" s="95">
        <f t="shared" si="761"/>
        <v>334.24441904111103</v>
      </c>
      <c r="EG300" s="95">
        <f t="shared" si="762"/>
        <v>519.59196793671106</v>
      </c>
      <c r="EH300" s="95">
        <f t="shared" si="763"/>
        <v>746.12871054666664</v>
      </c>
      <c r="EI300" s="95">
        <f t="shared" si="764"/>
        <v>1013.8543452063491</v>
      </c>
      <c r="EJ300" s="95">
        <f t="shared" si="765"/>
        <v>1322.7687459069441</v>
      </c>
      <c r="EK300" s="95">
        <f t="shared" si="766"/>
        <v>25.38188172444444</v>
      </c>
      <c r="EL300" s="95">
        <f t="shared" si="767"/>
        <v>87.123111577777763</v>
      </c>
      <c r="EM300" s="95">
        <f t="shared" si="768"/>
        <v>190.08694426666665</v>
      </c>
      <c r="EN300" s="95">
        <f t="shared" si="769"/>
        <v>334.24441904111103</v>
      </c>
      <c r="EO300" s="95">
        <f t="shared" si="770"/>
        <v>519.59196793671106</v>
      </c>
      <c r="EP300" s="95">
        <f t="shared" si="771"/>
        <v>746.12871054666664</v>
      </c>
      <c r="EQ300" s="95">
        <f t="shared" si="772"/>
        <v>1013.8543452063491</v>
      </c>
      <c r="ER300" s="95">
        <f t="shared" si="773"/>
        <v>1322.7687459069441</v>
      </c>
      <c r="ES300" s="95">
        <f t="shared" si="774"/>
        <v>1</v>
      </c>
      <c r="ET300" s="95">
        <f t="shared" si="775"/>
        <v>1</v>
      </c>
      <c r="EU300" s="95">
        <f t="shared" si="776"/>
        <v>1</v>
      </c>
      <c r="EV300" s="95">
        <f t="shared" si="777"/>
        <v>1</v>
      </c>
      <c r="EW300" s="95">
        <f t="shared" si="778"/>
        <v>1</v>
      </c>
      <c r="EX300" s="95">
        <f t="shared" si="779"/>
        <v>1</v>
      </c>
      <c r="EY300" s="95">
        <f t="shared" si="780"/>
        <v>1</v>
      </c>
      <c r="EZ300" s="95">
        <f t="shared" si="781"/>
        <v>1</v>
      </c>
      <c r="FA300" s="95">
        <f t="shared" si="782"/>
        <v>1</v>
      </c>
      <c r="FB300" s="95">
        <f t="shared" si="783"/>
        <v>1</v>
      </c>
      <c r="FC300" s="95">
        <f t="shared" si="784"/>
        <v>1</v>
      </c>
      <c r="FD300" s="95">
        <f t="shared" si="785"/>
        <v>1</v>
      </c>
      <c r="FE300" s="95">
        <f t="shared" si="786"/>
        <v>1</v>
      </c>
      <c r="FF300" s="95">
        <f t="shared" si="787"/>
        <v>1</v>
      </c>
      <c r="FG300" s="95">
        <f t="shared" si="788"/>
        <v>1</v>
      </c>
      <c r="FH300" s="95">
        <f t="shared" si="789"/>
        <v>1</v>
      </c>
      <c r="FI300" s="95">
        <f t="shared" si="790"/>
        <v>1</v>
      </c>
      <c r="FJ300" s="95">
        <f t="shared" si="791"/>
        <v>1</v>
      </c>
      <c r="FK300" s="95">
        <f t="shared" si="792"/>
        <v>1</v>
      </c>
      <c r="FL300" s="95">
        <f t="shared" si="793"/>
        <v>1</v>
      </c>
      <c r="FM300" s="95">
        <f t="shared" si="794"/>
        <v>1</v>
      </c>
      <c r="FN300" s="95">
        <f t="shared" si="795"/>
        <v>1</v>
      </c>
      <c r="FO300" s="95">
        <f t="shared" si="796"/>
        <v>1</v>
      </c>
      <c r="FP300" s="95">
        <f t="shared" si="797"/>
        <v>1</v>
      </c>
      <c r="FQ300" s="115">
        <f t="shared" si="798"/>
        <v>1.0080307546057381</v>
      </c>
      <c r="FR300" s="115">
        <f t="shared" si="799"/>
        <v>1.0019010805906186</v>
      </c>
      <c r="FS300" s="115">
        <f t="shared" si="800"/>
        <v>1.0008323261132173</v>
      </c>
      <c r="FT300" s="115">
        <f t="shared" si="801"/>
        <v>1.0004631849111456</v>
      </c>
      <c r="FU300" s="115">
        <f t="shared" si="802"/>
        <v>1.0002931887880644</v>
      </c>
      <c r="FV300" s="115">
        <f t="shared" si="803"/>
        <v>1.0002010741355376</v>
      </c>
      <c r="FW300" s="115">
        <f t="shared" si="804"/>
        <v>1.0001456097650008</v>
      </c>
      <c r="FX300" s="115">
        <f t="shared" si="805"/>
        <v>1.0001096425952769</v>
      </c>
      <c r="FZ300" s="90">
        <f t="shared" si="829"/>
        <v>1.0001096425952769</v>
      </c>
    </row>
    <row r="301" spans="24:182" x14ac:dyDescent="0.3">
      <c r="X301" s="118">
        <v>2</v>
      </c>
      <c r="Y301" s="118">
        <v>10</v>
      </c>
      <c r="Z301" s="40">
        <v>1.7999999999999999E-2</v>
      </c>
      <c r="AA301" s="40">
        <v>10000000</v>
      </c>
      <c r="AB301" s="40">
        <v>10000000</v>
      </c>
      <c r="AC301" s="98">
        <v>3900000</v>
      </c>
      <c r="AD301" s="42">
        <v>0.33</v>
      </c>
      <c r="AE301" s="42">
        <v>0.33</v>
      </c>
      <c r="AF301" s="41">
        <v>1.7999999999999999E-2</v>
      </c>
      <c r="AG301" s="40">
        <v>10000000</v>
      </c>
      <c r="AH301" s="40">
        <v>10000000</v>
      </c>
      <c r="AI301" s="98">
        <v>3900000</v>
      </c>
      <c r="AJ301" s="42">
        <v>0.33</v>
      </c>
      <c r="AK301" s="42">
        <v>0.33</v>
      </c>
      <c r="AL301" s="42">
        <f>AL295</f>
        <v>1.0032000000000001</v>
      </c>
      <c r="AM301" s="40">
        <v>6000</v>
      </c>
      <c r="AN301" s="40">
        <f>AN295</f>
        <v>10000</v>
      </c>
      <c r="AO301" s="40">
        <f>AO295</f>
        <v>10000</v>
      </c>
      <c r="AP301" s="42">
        <v>0.03</v>
      </c>
      <c r="AQ301" s="42">
        <v>0.03</v>
      </c>
      <c r="AR301" s="4">
        <f t="shared" si="806"/>
        <v>1.0211999999999999</v>
      </c>
      <c r="AS301" s="11">
        <f t="shared" si="807"/>
        <v>0.2</v>
      </c>
      <c r="AT301" s="15">
        <f t="shared" si="808"/>
        <v>105326.50611603633</v>
      </c>
      <c r="AU301" s="19">
        <f t="shared" si="809"/>
        <v>1.0000076783363887</v>
      </c>
      <c r="AV301" s="13">
        <f t="shared" si="810"/>
        <v>0.5</v>
      </c>
      <c r="AW301" s="11">
        <f t="shared" si="811"/>
        <v>1</v>
      </c>
      <c r="AX301" s="11">
        <f t="shared" si="812"/>
        <v>0.8911</v>
      </c>
      <c r="AY301" s="11">
        <f t="shared" si="813"/>
        <v>201997.53114128605</v>
      </c>
      <c r="AZ301" s="11">
        <f t="shared" si="814"/>
        <v>1</v>
      </c>
      <c r="BA301" s="11">
        <f t="shared" si="815"/>
        <v>0.34752899999999998</v>
      </c>
      <c r="BB301" s="11">
        <f t="shared" si="816"/>
        <v>1.025058</v>
      </c>
      <c r="BC301" s="11">
        <f t="shared" si="817"/>
        <v>0.99909999999999999</v>
      </c>
      <c r="BD301" s="11">
        <f t="shared" si="818"/>
        <v>0.8911</v>
      </c>
      <c r="BE301" s="11">
        <f t="shared" si="819"/>
        <v>201997.53114128605</v>
      </c>
      <c r="BF301" s="11">
        <f t="shared" si="820"/>
        <v>1</v>
      </c>
      <c r="BG301" s="11">
        <f t="shared" si="821"/>
        <v>0.34752899999999998</v>
      </c>
      <c r="BH301" s="11">
        <f t="shared" si="822"/>
        <v>1.025058</v>
      </c>
      <c r="BI301" s="121">
        <f>16*X301^2/(3*BI297^2*Y301^2)</f>
        <v>0.21333333333333335</v>
      </c>
      <c r="BJ301" s="121">
        <f>16*X301^2/(3*BJ297^2*Y301^2)</f>
        <v>5.3333333333333337E-2</v>
      </c>
      <c r="BK301" s="121">
        <f>16*X301^2/(3*BK297^2*Y301^2)</f>
        <v>2.3703703703703703E-2</v>
      </c>
      <c r="BL301" s="121">
        <f>16*X301^2/(3*BL297^2*Y301^2)</f>
        <v>1.3333333333333334E-2</v>
      </c>
      <c r="BM301" s="121">
        <f>16*X301^2/(3*BM297^2*Y301^2)</f>
        <v>8.5333333333333337E-3</v>
      </c>
      <c r="BN301" s="121">
        <f>16*X301^2/(3*BN297^2*Y301^2)</f>
        <v>5.9259259259259256E-3</v>
      </c>
      <c r="BO301" s="121">
        <f>16*X301^2/(3*BO297^2*Y301^2)</f>
        <v>4.3537414965986393E-3</v>
      </c>
      <c r="BP301" s="121">
        <f>16*X301^2/(3*BP297^2*Y301^2)</f>
        <v>3.3333333333333335E-3</v>
      </c>
      <c r="BQ301" s="121">
        <f t="shared" si="823"/>
        <v>1.3333333333333333</v>
      </c>
      <c r="BR301" s="121">
        <f t="shared" si="714"/>
        <v>1.3333333333333333</v>
      </c>
      <c r="BS301" s="121">
        <f t="shared" si="714"/>
        <v>1.3333333333333333</v>
      </c>
      <c r="BT301" s="121">
        <f t="shared" si="714"/>
        <v>1.3333333333333333</v>
      </c>
      <c r="BU301" s="121">
        <f t="shared" si="714"/>
        <v>1.3333333333333333</v>
      </c>
      <c r="BV301" s="121">
        <f t="shared" si="714"/>
        <v>1.3333333333333333</v>
      </c>
      <c r="BW301" s="121">
        <f t="shared" si="714"/>
        <v>1.3333333333333333</v>
      </c>
      <c r="BX301" s="121">
        <f t="shared" si="714"/>
        <v>1.3333333333333333</v>
      </c>
      <c r="BY301" s="121">
        <f>(BI297^2*Y301^2)/X301^2</f>
        <v>25</v>
      </c>
      <c r="BZ301" s="121">
        <f>(BJ297^2*Y301^2)/X301^2</f>
        <v>100</v>
      </c>
      <c r="CA301" s="121">
        <f>(BK297^2*Y301^2)/X301^2</f>
        <v>225</v>
      </c>
      <c r="CB301" s="121">
        <f>(BL297^2*Y301^2)/X301^2</f>
        <v>400</v>
      </c>
      <c r="CC301" s="121">
        <f>(BM297^2*Y301^2)/X301^2</f>
        <v>625</v>
      </c>
      <c r="CD301" s="121">
        <f>(BN297^2*Y301^2)/X301^2</f>
        <v>900</v>
      </c>
      <c r="CE301" s="121">
        <f>(BO297^2*Y301^2)/X301^2</f>
        <v>1225</v>
      </c>
      <c r="CF301" s="121">
        <f>(BP297^2*Y301^2)/X301^2</f>
        <v>1600</v>
      </c>
      <c r="CG301" s="121">
        <f t="shared" si="824"/>
        <v>5.3333333333333337E-2</v>
      </c>
      <c r="CH301" s="121">
        <f t="shared" si="715"/>
        <v>1.3333333333333334E-2</v>
      </c>
      <c r="CI301" s="121">
        <f t="shared" si="716"/>
        <v>5.9259259259259256E-3</v>
      </c>
      <c r="CJ301" s="121">
        <f t="shared" si="717"/>
        <v>3.3333333333333335E-3</v>
      </c>
      <c r="CK301" s="121">
        <f t="shared" si="718"/>
        <v>2.1333333333333334E-3</v>
      </c>
      <c r="CL301" s="121">
        <f t="shared" si="719"/>
        <v>1.4814814814814814E-3</v>
      </c>
      <c r="CM301" s="121">
        <f t="shared" si="720"/>
        <v>1.0884353741496598E-3</v>
      </c>
      <c r="CN301" s="121">
        <f t="shared" si="721"/>
        <v>8.3333333333333339E-4</v>
      </c>
      <c r="CO301" s="95">
        <f t="shared" si="722"/>
        <v>38.151596999999995</v>
      </c>
      <c r="CP301" s="95">
        <f t="shared" si="723"/>
        <v>139.216272</v>
      </c>
      <c r="CQ301" s="95">
        <f t="shared" si="724"/>
        <v>307.657397</v>
      </c>
      <c r="CR301" s="95">
        <f t="shared" si="725"/>
        <v>543.47497199999998</v>
      </c>
      <c r="CS301" s="95">
        <f t="shared" si="726"/>
        <v>846.66899699999999</v>
      </c>
      <c r="CT301" s="95">
        <f t="shared" si="727"/>
        <v>1217.239472</v>
      </c>
      <c r="CU301" s="95">
        <f t="shared" si="728"/>
        <v>1655.1863969999999</v>
      </c>
      <c r="CV301" s="95">
        <f t="shared" si="729"/>
        <v>2160.5097719999999</v>
      </c>
      <c r="CW301" s="95">
        <f t="shared" si="730"/>
        <v>38.151596999999995</v>
      </c>
      <c r="CX301" s="95">
        <f t="shared" si="731"/>
        <v>139.216272</v>
      </c>
      <c r="CY301" s="95">
        <f t="shared" si="732"/>
        <v>307.657397</v>
      </c>
      <c r="CZ301" s="95">
        <f t="shared" si="733"/>
        <v>543.47497199999998</v>
      </c>
      <c r="DA301" s="95">
        <f t="shared" si="734"/>
        <v>846.66899699999999</v>
      </c>
      <c r="DB301" s="95">
        <f t="shared" si="735"/>
        <v>1217.239472</v>
      </c>
      <c r="DC301" s="95">
        <f t="shared" si="736"/>
        <v>1655.1863969999999</v>
      </c>
      <c r="DD301" s="95">
        <f t="shared" si="737"/>
        <v>2160.5097719999999</v>
      </c>
      <c r="DE301" s="13">
        <f t="shared" si="825"/>
        <v>27.946821333333332</v>
      </c>
      <c r="DF301" s="13">
        <f t="shared" si="826"/>
        <v>102.78682133333334</v>
      </c>
      <c r="DG301" s="13">
        <f t="shared" si="827"/>
        <v>227.75719170370371</v>
      </c>
      <c r="DH301" s="13">
        <f t="shared" si="828"/>
        <v>402.74682133333334</v>
      </c>
      <c r="DI301" s="13">
        <f t="shared" si="738"/>
        <v>627.74202133333335</v>
      </c>
      <c r="DJ301" s="13">
        <f t="shared" si="739"/>
        <v>902.73941392592587</v>
      </c>
      <c r="DK301" s="13">
        <f t="shared" si="740"/>
        <v>1227.7378417414966</v>
      </c>
      <c r="DL301" s="13">
        <f t="shared" si="741"/>
        <v>1602.7368213333334</v>
      </c>
      <c r="DM301" s="95">
        <f t="shared" si="742"/>
        <v>27.946821333333332</v>
      </c>
      <c r="DN301" s="95">
        <f t="shared" si="743"/>
        <v>102.78682133333334</v>
      </c>
      <c r="DO301" s="95">
        <f t="shared" si="744"/>
        <v>227.75719170370371</v>
      </c>
      <c r="DP301" s="95">
        <f t="shared" si="745"/>
        <v>402.74682133333334</v>
      </c>
      <c r="DQ301" s="95">
        <f t="shared" si="746"/>
        <v>627.74202133333335</v>
      </c>
      <c r="DR301" s="95">
        <f t="shared" si="747"/>
        <v>902.73941392592587</v>
      </c>
      <c r="DS301" s="95">
        <f t="shared" si="748"/>
        <v>1227.7378417414966</v>
      </c>
      <c r="DT301" s="95">
        <f t="shared" si="749"/>
        <v>1602.7368213333334</v>
      </c>
      <c r="DU301" s="95">
        <f t="shared" si="750"/>
        <v>16.415118666666665</v>
      </c>
      <c r="DV301" s="95">
        <f t="shared" si="751"/>
        <v>51.093879146666666</v>
      </c>
      <c r="DW301" s="95">
        <f t="shared" si="752"/>
        <v>109.00164960592591</v>
      </c>
      <c r="DX301" s="95">
        <f t="shared" si="753"/>
        <v>190.08694426666668</v>
      </c>
      <c r="DY301" s="95">
        <f t="shared" si="754"/>
        <v>294.34342008106665</v>
      </c>
      <c r="DZ301" s="95">
        <f t="shared" si="755"/>
        <v>421.76951188148138</v>
      </c>
      <c r="EA301" s="95">
        <f t="shared" si="756"/>
        <v>572.36468337523809</v>
      </c>
      <c r="EB301" s="95">
        <f t="shared" si="757"/>
        <v>746.12871054666675</v>
      </c>
      <c r="EC301" s="95">
        <f t="shared" si="758"/>
        <v>16.415118666666665</v>
      </c>
      <c r="ED301" s="95">
        <f t="shared" si="759"/>
        <v>51.093879146666666</v>
      </c>
      <c r="EE301" s="95">
        <f t="shared" si="760"/>
        <v>109.00164960592591</v>
      </c>
      <c r="EF301" s="95">
        <f t="shared" si="761"/>
        <v>190.08694426666665</v>
      </c>
      <c r="EG301" s="95">
        <f t="shared" si="762"/>
        <v>294.3434200810666</v>
      </c>
      <c r="EH301" s="95">
        <f t="shared" si="763"/>
        <v>421.76951188148138</v>
      </c>
      <c r="EI301" s="95">
        <f t="shared" si="764"/>
        <v>572.36468337523809</v>
      </c>
      <c r="EJ301" s="95">
        <f t="shared" si="765"/>
        <v>746.12871054666664</v>
      </c>
      <c r="EK301" s="95">
        <f t="shared" si="766"/>
        <v>16.415118666666665</v>
      </c>
      <c r="EL301" s="95">
        <f t="shared" si="767"/>
        <v>51.093879146666666</v>
      </c>
      <c r="EM301" s="95">
        <f t="shared" si="768"/>
        <v>109.00164960592591</v>
      </c>
      <c r="EN301" s="95">
        <f t="shared" si="769"/>
        <v>190.08694426666665</v>
      </c>
      <c r="EO301" s="95">
        <f t="shared" si="770"/>
        <v>294.3434200810666</v>
      </c>
      <c r="EP301" s="95">
        <f t="shared" si="771"/>
        <v>421.76951188148138</v>
      </c>
      <c r="EQ301" s="95">
        <f t="shared" si="772"/>
        <v>572.36468337523809</v>
      </c>
      <c r="ER301" s="95">
        <f t="shared" si="773"/>
        <v>746.12871054666664</v>
      </c>
      <c r="ES301" s="95">
        <f t="shared" si="774"/>
        <v>1</v>
      </c>
      <c r="ET301" s="95">
        <f t="shared" si="775"/>
        <v>1</v>
      </c>
      <c r="EU301" s="95">
        <f t="shared" si="776"/>
        <v>1</v>
      </c>
      <c r="EV301" s="95">
        <f t="shared" si="777"/>
        <v>1</v>
      </c>
      <c r="EW301" s="95">
        <f t="shared" si="778"/>
        <v>1</v>
      </c>
      <c r="EX301" s="95">
        <f t="shared" si="779"/>
        <v>1</v>
      </c>
      <c r="EY301" s="95">
        <f t="shared" si="780"/>
        <v>1</v>
      </c>
      <c r="EZ301" s="95">
        <f t="shared" si="781"/>
        <v>1</v>
      </c>
      <c r="FA301" s="95">
        <f t="shared" si="782"/>
        <v>1</v>
      </c>
      <c r="FB301" s="95">
        <f t="shared" si="783"/>
        <v>1</v>
      </c>
      <c r="FC301" s="95">
        <f t="shared" si="784"/>
        <v>1</v>
      </c>
      <c r="FD301" s="95">
        <f t="shared" si="785"/>
        <v>1</v>
      </c>
      <c r="FE301" s="95">
        <f t="shared" si="786"/>
        <v>1</v>
      </c>
      <c r="FF301" s="95">
        <f t="shared" si="787"/>
        <v>1</v>
      </c>
      <c r="FG301" s="95">
        <f t="shared" si="788"/>
        <v>1</v>
      </c>
      <c r="FH301" s="95">
        <f t="shared" si="789"/>
        <v>1</v>
      </c>
      <c r="FI301" s="95">
        <f t="shared" si="790"/>
        <v>1</v>
      </c>
      <c r="FJ301" s="95">
        <f t="shared" si="791"/>
        <v>1</v>
      </c>
      <c r="FK301" s="95">
        <f t="shared" si="792"/>
        <v>1</v>
      </c>
      <c r="FL301" s="95">
        <f t="shared" si="793"/>
        <v>1</v>
      </c>
      <c r="FM301" s="95">
        <f t="shared" si="794"/>
        <v>1</v>
      </c>
      <c r="FN301" s="95">
        <f t="shared" si="795"/>
        <v>1</v>
      </c>
      <c r="FO301" s="95">
        <f t="shared" si="796"/>
        <v>1</v>
      </c>
      <c r="FP301" s="95">
        <f t="shared" si="797"/>
        <v>1</v>
      </c>
      <c r="FQ301" s="115">
        <f t="shared" si="798"/>
        <v>1.0150106976523063</v>
      </c>
      <c r="FR301" s="115">
        <f t="shared" si="799"/>
        <v>1.0034323362142943</v>
      </c>
      <c r="FS301" s="115">
        <f t="shared" si="800"/>
        <v>1.0014948792326324</v>
      </c>
      <c r="FT301" s="115">
        <f t="shared" si="801"/>
        <v>1.0008323261132173</v>
      </c>
      <c r="FU301" s="115">
        <f t="shared" si="802"/>
        <v>1.0005283897090773</v>
      </c>
      <c r="FV301" s="115">
        <f t="shared" si="803"/>
        <v>1.000364012404191</v>
      </c>
      <c r="FW301" s="115">
        <f t="shared" si="804"/>
        <v>1.0002651442695383</v>
      </c>
      <c r="FX301" s="115">
        <f t="shared" si="805"/>
        <v>1.0002010741355376</v>
      </c>
      <c r="FZ301" s="90">
        <f t="shared" si="829"/>
        <v>1.0002010741355376</v>
      </c>
    </row>
    <row r="302" spans="24:182" x14ac:dyDescent="0.3">
      <c r="X302" s="118">
        <v>2.5</v>
      </c>
      <c r="Y302" s="118">
        <v>10</v>
      </c>
      <c r="Z302" s="40">
        <v>1.7999999999999999E-2</v>
      </c>
      <c r="AA302" s="40">
        <v>10000000</v>
      </c>
      <c r="AB302" s="40">
        <v>10000000</v>
      </c>
      <c r="AC302" s="98">
        <v>3900000</v>
      </c>
      <c r="AD302" s="42">
        <v>0.33</v>
      </c>
      <c r="AE302" s="42">
        <v>0.33</v>
      </c>
      <c r="AF302" s="41">
        <v>1.7999999999999999E-2</v>
      </c>
      <c r="AG302" s="40">
        <v>10000000</v>
      </c>
      <c r="AH302" s="40">
        <v>10000000</v>
      </c>
      <c r="AI302" s="98">
        <v>3900000</v>
      </c>
      <c r="AJ302" s="42">
        <v>0.33</v>
      </c>
      <c r="AK302" s="42">
        <v>0.33</v>
      </c>
      <c r="AL302" s="42">
        <f>AL295</f>
        <v>1.0032000000000001</v>
      </c>
      <c r="AM302" s="40">
        <v>6000</v>
      </c>
      <c r="AN302" s="40">
        <f>AN295</f>
        <v>10000</v>
      </c>
      <c r="AO302" s="40">
        <f>AO295</f>
        <v>10000</v>
      </c>
      <c r="AP302" s="42">
        <v>0.03</v>
      </c>
      <c r="AQ302" s="42">
        <v>0.03</v>
      </c>
      <c r="AR302" s="4">
        <f t="shared" si="806"/>
        <v>1.0211999999999999</v>
      </c>
      <c r="AS302" s="11">
        <f t="shared" si="807"/>
        <v>0.25</v>
      </c>
      <c r="AT302" s="15">
        <f t="shared" si="808"/>
        <v>105326.50611603633</v>
      </c>
      <c r="AU302" s="19">
        <f t="shared" si="809"/>
        <v>1.0000076783363887</v>
      </c>
      <c r="AV302" s="13">
        <f t="shared" si="810"/>
        <v>0.5</v>
      </c>
      <c r="AW302" s="11">
        <f t="shared" si="811"/>
        <v>1</v>
      </c>
      <c r="AX302" s="11">
        <f t="shared" si="812"/>
        <v>0.8911</v>
      </c>
      <c r="AY302" s="11">
        <f t="shared" si="813"/>
        <v>201997.53114128605</v>
      </c>
      <c r="AZ302" s="11">
        <f t="shared" si="814"/>
        <v>1</v>
      </c>
      <c r="BA302" s="11">
        <f t="shared" si="815"/>
        <v>0.34752899999999998</v>
      </c>
      <c r="BB302" s="11">
        <f t="shared" si="816"/>
        <v>1.025058</v>
      </c>
      <c r="BC302" s="11">
        <f t="shared" si="817"/>
        <v>0.99909999999999999</v>
      </c>
      <c r="BD302" s="11">
        <f t="shared" si="818"/>
        <v>0.8911</v>
      </c>
      <c r="BE302" s="11">
        <f t="shared" si="819"/>
        <v>201997.53114128605</v>
      </c>
      <c r="BF302" s="11">
        <f t="shared" si="820"/>
        <v>1</v>
      </c>
      <c r="BG302" s="11">
        <f t="shared" si="821"/>
        <v>0.34752899999999998</v>
      </c>
      <c r="BH302" s="11">
        <f t="shared" si="822"/>
        <v>1.025058</v>
      </c>
      <c r="BI302" s="121">
        <f>16*X302^2/(3*BI297^2*Y302^2)</f>
        <v>0.33333333333333331</v>
      </c>
      <c r="BJ302" s="121">
        <f>16*X302^2/(3*BJ297^2*Y302^2)</f>
        <v>8.3333333333333329E-2</v>
      </c>
      <c r="BK302" s="121">
        <f>16*X302^2/(3*BK297^2*Y302^2)</f>
        <v>3.7037037037037035E-2</v>
      </c>
      <c r="BL302" s="121">
        <f>16*X302^2/(3*BL297^2*Y302^2)</f>
        <v>2.0833333333333332E-2</v>
      </c>
      <c r="BM302" s="121">
        <f>16*X302^2/(3*BM297^2*Y302^2)</f>
        <v>1.3333333333333334E-2</v>
      </c>
      <c r="BN302" s="121">
        <f>16*X302^2/(3*BN297^2*Y302^2)</f>
        <v>9.2592592592592587E-3</v>
      </c>
      <c r="BO302" s="121">
        <f>16*X302^2/(3*BO297^2*Y302^2)</f>
        <v>6.8027210884353739E-3</v>
      </c>
      <c r="BP302" s="121">
        <f>16*X302^2/(3*BP297^2*Y302^2)</f>
        <v>5.208333333333333E-3</v>
      </c>
      <c r="BQ302" s="121">
        <f t="shared" si="823"/>
        <v>1.3333333333333333</v>
      </c>
      <c r="BR302" s="121">
        <f t="shared" si="714"/>
        <v>1.3333333333333333</v>
      </c>
      <c r="BS302" s="121">
        <f t="shared" si="714"/>
        <v>1.3333333333333333</v>
      </c>
      <c r="BT302" s="121">
        <f t="shared" si="714"/>
        <v>1.3333333333333333</v>
      </c>
      <c r="BU302" s="121">
        <f t="shared" si="714"/>
        <v>1.3333333333333333</v>
      </c>
      <c r="BV302" s="121">
        <f t="shared" si="714"/>
        <v>1.3333333333333333</v>
      </c>
      <c r="BW302" s="121">
        <f t="shared" si="714"/>
        <v>1.3333333333333333</v>
      </c>
      <c r="BX302" s="121">
        <f t="shared" si="714"/>
        <v>1.3333333333333333</v>
      </c>
      <c r="BY302" s="121">
        <f>(BI297^2*Y302^2)/X302^2</f>
        <v>16</v>
      </c>
      <c r="BZ302" s="121">
        <f>(BJ297^2*Y302^2)/X302^2</f>
        <v>64</v>
      </c>
      <c r="CA302" s="121">
        <f>(BK297^2*Y302^2)/X302^2</f>
        <v>144</v>
      </c>
      <c r="CB302" s="121">
        <f>(BL297^2*Y302^2)/X302^2</f>
        <v>256</v>
      </c>
      <c r="CC302" s="121">
        <f>(BM297^2*Y302^2)/X302^2</f>
        <v>400</v>
      </c>
      <c r="CD302" s="121">
        <f>(BN297^2*Y302^2)/X302^2</f>
        <v>576</v>
      </c>
      <c r="CE302" s="121">
        <f>(BO297^2*Y302^2)/X302^2</f>
        <v>784</v>
      </c>
      <c r="CF302" s="121">
        <f>(BP297^2*Y302^2)/X302^2</f>
        <v>1024</v>
      </c>
      <c r="CG302" s="121">
        <f t="shared" si="824"/>
        <v>8.3333333333333329E-2</v>
      </c>
      <c r="CH302" s="121">
        <f t="shared" si="715"/>
        <v>2.0833333333333332E-2</v>
      </c>
      <c r="CI302" s="121">
        <f t="shared" si="716"/>
        <v>9.2592592592592587E-3</v>
      </c>
      <c r="CJ302" s="121">
        <f t="shared" si="717"/>
        <v>5.208333333333333E-3</v>
      </c>
      <c r="CK302" s="121">
        <f t="shared" si="718"/>
        <v>3.3333333333333335E-3</v>
      </c>
      <c r="CL302" s="121">
        <f t="shared" si="719"/>
        <v>2.3148148148148147E-3</v>
      </c>
      <c r="CM302" s="121">
        <f t="shared" si="720"/>
        <v>1.7006802721088435E-3</v>
      </c>
      <c r="CN302" s="121">
        <f t="shared" si="721"/>
        <v>1.3020833333333333E-3</v>
      </c>
      <c r="CO302" s="95">
        <f t="shared" si="722"/>
        <v>26.023835999999999</v>
      </c>
      <c r="CP302" s="95">
        <f t="shared" si="723"/>
        <v>90.705228000000005</v>
      </c>
      <c r="CQ302" s="95">
        <f t="shared" si="724"/>
        <v>198.50754799999999</v>
      </c>
      <c r="CR302" s="95">
        <f t="shared" si="725"/>
        <v>349.43079599999999</v>
      </c>
      <c r="CS302" s="95">
        <f t="shared" si="726"/>
        <v>543.47497199999998</v>
      </c>
      <c r="CT302" s="95">
        <f t="shared" si="727"/>
        <v>780.64007599999991</v>
      </c>
      <c r="CU302" s="95">
        <f t="shared" si="728"/>
        <v>1060.9261080000001</v>
      </c>
      <c r="CV302" s="95">
        <f t="shared" si="729"/>
        <v>1384.3330679999999</v>
      </c>
      <c r="CW302" s="95">
        <f t="shared" si="730"/>
        <v>26.023835999999999</v>
      </c>
      <c r="CX302" s="95">
        <f t="shared" si="731"/>
        <v>90.705228000000005</v>
      </c>
      <c r="CY302" s="95">
        <f t="shared" si="732"/>
        <v>198.50754799999999</v>
      </c>
      <c r="CZ302" s="95">
        <f t="shared" si="733"/>
        <v>349.43079599999999</v>
      </c>
      <c r="DA302" s="95">
        <f t="shared" si="734"/>
        <v>543.47497199999998</v>
      </c>
      <c r="DB302" s="95">
        <f t="shared" si="735"/>
        <v>780.64007599999991</v>
      </c>
      <c r="DC302" s="95">
        <f t="shared" si="736"/>
        <v>1060.9261080000001</v>
      </c>
      <c r="DD302" s="95">
        <f t="shared" si="737"/>
        <v>1384.3330679999999</v>
      </c>
      <c r="DE302" s="13">
        <f t="shared" si="825"/>
        <v>19.066821333333333</v>
      </c>
      <c r="DF302" s="13">
        <f t="shared" si="826"/>
        <v>66.816821333333337</v>
      </c>
      <c r="DG302" s="13">
        <f t="shared" si="827"/>
        <v>146.77052503703703</v>
      </c>
      <c r="DH302" s="13">
        <f t="shared" si="828"/>
        <v>258.75432133333334</v>
      </c>
      <c r="DI302" s="13">
        <f t="shared" si="738"/>
        <v>402.74682133333334</v>
      </c>
      <c r="DJ302" s="13">
        <f t="shared" si="739"/>
        <v>578.7427472592592</v>
      </c>
      <c r="DK302" s="13">
        <f t="shared" si="740"/>
        <v>786.7402907210884</v>
      </c>
      <c r="DL302" s="13">
        <f t="shared" si="741"/>
        <v>1026.7386963333333</v>
      </c>
      <c r="DM302" s="95">
        <f t="shared" si="742"/>
        <v>19.066821333333333</v>
      </c>
      <c r="DN302" s="95">
        <f t="shared" si="743"/>
        <v>66.816821333333337</v>
      </c>
      <c r="DO302" s="95">
        <f t="shared" si="744"/>
        <v>146.77052503703703</v>
      </c>
      <c r="DP302" s="95">
        <f t="shared" si="745"/>
        <v>258.75432133333334</v>
      </c>
      <c r="DQ302" s="95">
        <f t="shared" si="746"/>
        <v>402.74682133333334</v>
      </c>
      <c r="DR302" s="95">
        <f t="shared" si="747"/>
        <v>578.7427472592592</v>
      </c>
      <c r="DS302" s="95">
        <f t="shared" si="748"/>
        <v>786.7402907210884</v>
      </c>
      <c r="DT302" s="95">
        <f t="shared" si="749"/>
        <v>1026.7386963333333</v>
      </c>
      <c r="DU302" s="95">
        <f t="shared" si="750"/>
        <v>12.300375306666666</v>
      </c>
      <c r="DV302" s="95">
        <f t="shared" si="751"/>
        <v>34.426388306666666</v>
      </c>
      <c r="DW302" s="95">
        <f t="shared" si="752"/>
        <v>71.474695899259245</v>
      </c>
      <c r="DX302" s="95">
        <f t="shared" si="753"/>
        <v>123.36485155666665</v>
      </c>
      <c r="DY302" s="95">
        <f t="shared" si="754"/>
        <v>190.08694426666668</v>
      </c>
      <c r="DZ302" s="95">
        <f t="shared" si="755"/>
        <v>271.63852845481472</v>
      </c>
      <c r="EA302" s="95">
        <f t="shared" si="756"/>
        <v>368.01876616380946</v>
      </c>
      <c r="EB302" s="95">
        <f t="shared" si="757"/>
        <v>479.22730736916657</v>
      </c>
      <c r="EC302" s="95">
        <f t="shared" si="758"/>
        <v>12.300375306666666</v>
      </c>
      <c r="ED302" s="95">
        <f t="shared" si="759"/>
        <v>34.426388306666666</v>
      </c>
      <c r="EE302" s="95">
        <f t="shared" si="760"/>
        <v>71.474695899259245</v>
      </c>
      <c r="EF302" s="95">
        <f t="shared" si="761"/>
        <v>123.36485155666665</v>
      </c>
      <c r="EG302" s="95">
        <f t="shared" si="762"/>
        <v>190.08694426666665</v>
      </c>
      <c r="EH302" s="95">
        <f t="shared" si="763"/>
        <v>271.63852845481472</v>
      </c>
      <c r="EI302" s="95">
        <f t="shared" si="764"/>
        <v>368.01876616380946</v>
      </c>
      <c r="EJ302" s="95">
        <f t="shared" si="765"/>
        <v>479.22730736916662</v>
      </c>
      <c r="EK302" s="95">
        <f t="shared" si="766"/>
        <v>12.300375306666666</v>
      </c>
      <c r="EL302" s="95">
        <f t="shared" si="767"/>
        <v>34.426388306666666</v>
      </c>
      <c r="EM302" s="95">
        <f t="shared" si="768"/>
        <v>71.474695899259245</v>
      </c>
      <c r="EN302" s="95">
        <f t="shared" si="769"/>
        <v>123.36485155666665</v>
      </c>
      <c r="EO302" s="95">
        <f t="shared" si="770"/>
        <v>190.08694426666665</v>
      </c>
      <c r="EP302" s="95">
        <f t="shared" si="771"/>
        <v>271.63852845481472</v>
      </c>
      <c r="EQ302" s="95">
        <f t="shared" si="772"/>
        <v>368.01876616380946</v>
      </c>
      <c r="ER302" s="95">
        <f t="shared" si="773"/>
        <v>479.22730736916662</v>
      </c>
      <c r="ES302" s="95">
        <f t="shared" si="774"/>
        <v>1</v>
      </c>
      <c r="ET302" s="95">
        <f t="shared" si="775"/>
        <v>1</v>
      </c>
      <c r="EU302" s="95">
        <f t="shared" si="776"/>
        <v>1</v>
      </c>
      <c r="EV302" s="95">
        <f t="shared" si="777"/>
        <v>1</v>
      </c>
      <c r="EW302" s="95">
        <f t="shared" si="778"/>
        <v>1</v>
      </c>
      <c r="EX302" s="95">
        <f t="shared" si="779"/>
        <v>1</v>
      </c>
      <c r="EY302" s="95">
        <f t="shared" si="780"/>
        <v>1</v>
      </c>
      <c r="EZ302" s="95">
        <f t="shared" si="781"/>
        <v>1</v>
      </c>
      <c r="FA302" s="95">
        <f t="shared" si="782"/>
        <v>1</v>
      </c>
      <c r="FB302" s="95">
        <f t="shared" si="783"/>
        <v>1</v>
      </c>
      <c r="FC302" s="95">
        <f t="shared" si="784"/>
        <v>1</v>
      </c>
      <c r="FD302" s="95">
        <f t="shared" si="785"/>
        <v>1</v>
      </c>
      <c r="FE302" s="95">
        <f t="shared" si="786"/>
        <v>1</v>
      </c>
      <c r="FF302" s="95">
        <f t="shared" si="787"/>
        <v>1</v>
      </c>
      <c r="FG302" s="95">
        <f t="shared" si="788"/>
        <v>1</v>
      </c>
      <c r="FH302" s="95">
        <f t="shared" si="789"/>
        <v>1</v>
      </c>
      <c r="FI302" s="95">
        <f t="shared" si="790"/>
        <v>1</v>
      </c>
      <c r="FJ302" s="95">
        <f t="shared" si="791"/>
        <v>1</v>
      </c>
      <c r="FK302" s="95">
        <f t="shared" si="792"/>
        <v>1</v>
      </c>
      <c r="FL302" s="95">
        <f t="shared" si="793"/>
        <v>1</v>
      </c>
      <c r="FM302" s="95">
        <f t="shared" si="794"/>
        <v>1</v>
      </c>
      <c r="FN302" s="95">
        <f t="shared" si="795"/>
        <v>1</v>
      </c>
      <c r="FO302" s="95">
        <f t="shared" si="796"/>
        <v>1</v>
      </c>
      <c r="FP302" s="95">
        <f t="shared" si="797"/>
        <v>1</v>
      </c>
      <c r="FQ302" s="115">
        <f t="shared" si="798"/>
        <v>1.0248645814266308</v>
      </c>
      <c r="FR302" s="115">
        <f t="shared" si="799"/>
        <v>1.0054608831964225</v>
      </c>
      <c r="FS302" s="115">
        <f t="shared" si="800"/>
        <v>1.0023585899911507</v>
      </c>
      <c r="FT302" s="115">
        <f t="shared" si="801"/>
        <v>1.0013106863791221</v>
      </c>
      <c r="FU302" s="115">
        <f t="shared" si="802"/>
        <v>1.0008323261132173</v>
      </c>
      <c r="FV302" s="115">
        <f t="shared" si="803"/>
        <v>1.0005742445281458</v>
      </c>
      <c r="FW302" s="115">
        <f t="shared" si="804"/>
        <v>1.0004192308448399</v>
      </c>
      <c r="FX302" s="115">
        <f t="shared" si="805"/>
        <v>1.0003188630209638</v>
      </c>
      <c r="FZ302" s="90">
        <f t="shared" si="829"/>
        <v>1.0003188630209638</v>
      </c>
    </row>
    <row r="303" spans="24:182" x14ac:dyDescent="0.3">
      <c r="X303" s="118">
        <v>3</v>
      </c>
      <c r="Y303" s="118">
        <v>10</v>
      </c>
      <c r="Z303" s="40">
        <v>1.7999999999999999E-2</v>
      </c>
      <c r="AA303" s="40">
        <v>10000000</v>
      </c>
      <c r="AB303" s="40">
        <v>10000000</v>
      </c>
      <c r="AC303" s="98">
        <v>3900000</v>
      </c>
      <c r="AD303" s="42">
        <v>0.33</v>
      </c>
      <c r="AE303" s="42">
        <v>0.33</v>
      </c>
      <c r="AF303" s="41">
        <v>1.7999999999999999E-2</v>
      </c>
      <c r="AG303" s="40">
        <v>10000000</v>
      </c>
      <c r="AH303" s="40">
        <v>10000000</v>
      </c>
      <c r="AI303" s="98">
        <v>3900000</v>
      </c>
      <c r="AJ303" s="42">
        <v>0.33</v>
      </c>
      <c r="AK303" s="42">
        <v>0.33</v>
      </c>
      <c r="AL303" s="42">
        <f>AL295</f>
        <v>1.0032000000000001</v>
      </c>
      <c r="AM303" s="40">
        <v>6000</v>
      </c>
      <c r="AN303" s="40">
        <f>AN295</f>
        <v>10000</v>
      </c>
      <c r="AO303" s="40">
        <f>AO295</f>
        <v>10000</v>
      </c>
      <c r="AP303" s="42">
        <v>0.03</v>
      </c>
      <c r="AQ303" s="42">
        <v>0.03</v>
      </c>
      <c r="AR303" s="4">
        <f t="shared" si="806"/>
        <v>1.0211999999999999</v>
      </c>
      <c r="AS303" s="11">
        <f t="shared" si="807"/>
        <v>0.3</v>
      </c>
      <c r="AT303" s="15">
        <f t="shared" si="808"/>
        <v>105326.50611603633</v>
      </c>
      <c r="AU303" s="19">
        <f t="shared" si="809"/>
        <v>1.0000076783363887</v>
      </c>
      <c r="AV303" s="13">
        <f t="shared" si="810"/>
        <v>0.5</v>
      </c>
      <c r="AW303" s="11">
        <f t="shared" si="811"/>
        <v>1</v>
      </c>
      <c r="AX303" s="11">
        <f t="shared" si="812"/>
        <v>0.8911</v>
      </c>
      <c r="AY303" s="11">
        <f t="shared" si="813"/>
        <v>201997.53114128605</v>
      </c>
      <c r="AZ303" s="11">
        <f t="shared" si="814"/>
        <v>1</v>
      </c>
      <c r="BA303" s="11">
        <f t="shared" si="815"/>
        <v>0.34752899999999998</v>
      </c>
      <c r="BB303" s="11">
        <f t="shared" si="816"/>
        <v>1.025058</v>
      </c>
      <c r="BC303" s="11">
        <f t="shared" si="817"/>
        <v>0.99909999999999999</v>
      </c>
      <c r="BD303" s="11">
        <f t="shared" si="818"/>
        <v>0.8911</v>
      </c>
      <c r="BE303" s="11">
        <f t="shared" si="819"/>
        <v>201997.53114128605</v>
      </c>
      <c r="BF303" s="11">
        <f t="shared" si="820"/>
        <v>1</v>
      </c>
      <c r="BG303" s="11">
        <f t="shared" si="821"/>
        <v>0.34752899999999998</v>
      </c>
      <c r="BH303" s="11">
        <f t="shared" si="822"/>
        <v>1.025058</v>
      </c>
      <c r="BI303" s="121">
        <f>16*X303^2/(3*BI297^2*Y303^2)</f>
        <v>0.48</v>
      </c>
      <c r="BJ303" s="121">
        <f>16*X303^2/(3*BJ297^2*Y303^2)</f>
        <v>0.12</v>
      </c>
      <c r="BK303" s="121">
        <f>16*X303^2/(3*BK297^2*Y303^2)</f>
        <v>5.3333333333333337E-2</v>
      </c>
      <c r="BL303" s="121">
        <f>16*X303^2/(3*BL297^2*Y303^2)</f>
        <v>0.03</v>
      </c>
      <c r="BM303" s="121">
        <f>16*X303^2/(3*BM297^2*Y303^2)</f>
        <v>1.9199999999999998E-2</v>
      </c>
      <c r="BN303" s="121">
        <f>16*X303^2/(3*BN297^2*Y303^2)</f>
        <v>1.3333333333333334E-2</v>
      </c>
      <c r="BO303" s="121">
        <f>16*X303^2/(3*BO297^2*Y303^2)</f>
        <v>9.7959183673469383E-3</v>
      </c>
      <c r="BP303" s="121">
        <f>16*X303^2/(3*BP297^2*Y303^2)</f>
        <v>7.4999999999999997E-3</v>
      </c>
      <c r="BQ303" s="121">
        <f t="shared" si="823"/>
        <v>1.3333333333333333</v>
      </c>
      <c r="BR303" s="121">
        <f t="shared" si="714"/>
        <v>1.3333333333333333</v>
      </c>
      <c r="BS303" s="121">
        <f t="shared" si="714"/>
        <v>1.3333333333333333</v>
      </c>
      <c r="BT303" s="121">
        <f t="shared" si="714"/>
        <v>1.3333333333333333</v>
      </c>
      <c r="BU303" s="121">
        <f t="shared" si="714"/>
        <v>1.3333333333333333</v>
      </c>
      <c r="BV303" s="121">
        <f t="shared" si="714"/>
        <v>1.3333333333333333</v>
      </c>
      <c r="BW303" s="121">
        <f t="shared" si="714"/>
        <v>1.3333333333333333</v>
      </c>
      <c r="BX303" s="121">
        <f t="shared" si="714"/>
        <v>1.3333333333333333</v>
      </c>
      <c r="BY303" s="121">
        <f>(BI297^2*Y303^2)/X303^2</f>
        <v>11.111111111111111</v>
      </c>
      <c r="BZ303" s="121">
        <f>(BJ297^2*Y303^2)/X303^2</f>
        <v>44.444444444444443</v>
      </c>
      <c r="CA303" s="121">
        <f>(BK297^2*Y303^2)/X303^2</f>
        <v>100</v>
      </c>
      <c r="CB303" s="121">
        <f>(BL297^2*Y303^2)/X303^2</f>
        <v>177.77777777777777</v>
      </c>
      <c r="CC303" s="121">
        <f>(BM297^2*Y303^2)/X303^2</f>
        <v>277.77777777777777</v>
      </c>
      <c r="CD303" s="121">
        <f>(BN297^2*Y303^2)/X303^2</f>
        <v>400</v>
      </c>
      <c r="CE303" s="121">
        <f>(BO297^2*Y303^2)/X303^2</f>
        <v>544.44444444444446</v>
      </c>
      <c r="CF303" s="121">
        <f>(BP297^2*Y303^2)/X303^2</f>
        <v>711.11111111111109</v>
      </c>
      <c r="CG303" s="121">
        <f t="shared" si="824"/>
        <v>0.12</v>
      </c>
      <c r="CH303" s="121">
        <f t="shared" si="715"/>
        <v>0.03</v>
      </c>
      <c r="CI303" s="121">
        <f t="shared" si="716"/>
        <v>1.3333333333333334E-2</v>
      </c>
      <c r="CJ303" s="121">
        <f t="shared" si="717"/>
        <v>7.4999999999999997E-3</v>
      </c>
      <c r="CK303" s="121">
        <f t="shared" si="718"/>
        <v>4.7999999999999996E-3</v>
      </c>
      <c r="CL303" s="121">
        <f t="shared" si="719"/>
        <v>3.3333333333333335E-3</v>
      </c>
      <c r="CM303" s="121">
        <f t="shared" si="720"/>
        <v>2.4489795918367346E-3</v>
      </c>
      <c r="CN303" s="121">
        <f t="shared" si="721"/>
        <v>1.8749999999999999E-3</v>
      </c>
      <c r="CO303" s="95">
        <f t="shared" si="722"/>
        <v>19.435916444444445</v>
      </c>
      <c r="CP303" s="95">
        <f t="shared" si="723"/>
        <v>64.353549777777772</v>
      </c>
      <c r="CQ303" s="95">
        <f t="shared" si="724"/>
        <v>139.216272</v>
      </c>
      <c r="CR303" s="95">
        <f t="shared" si="725"/>
        <v>244.02408311111111</v>
      </c>
      <c r="CS303" s="95">
        <f t="shared" si="726"/>
        <v>378.77698311111112</v>
      </c>
      <c r="CT303" s="95">
        <f t="shared" si="727"/>
        <v>543.47497199999998</v>
      </c>
      <c r="CU303" s="95">
        <f t="shared" si="728"/>
        <v>738.11804977777774</v>
      </c>
      <c r="CV303" s="95">
        <f t="shared" si="729"/>
        <v>962.70621644444441</v>
      </c>
      <c r="CW303" s="95">
        <f t="shared" si="730"/>
        <v>19.435916444444445</v>
      </c>
      <c r="CX303" s="95">
        <f t="shared" si="731"/>
        <v>64.353549777777772</v>
      </c>
      <c r="CY303" s="95">
        <f t="shared" si="732"/>
        <v>139.216272</v>
      </c>
      <c r="CZ303" s="95">
        <f t="shared" si="733"/>
        <v>244.02408311111111</v>
      </c>
      <c r="DA303" s="95">
        <f t="shared" si="734"/>
        <v>378.77698311111112</v>
      </c>
      <c r="DB303" s="95">
        <f t="shared" si="735"/>
        <v>543.47497199999998</v>
      </c>
      <c r="DC303" s="95">
        <f t="shared" si="736"/>
        <v>738.11804977777774</v>
      </c>
      <c r="DD303" s="95">
        <f t="shared" si="737"/>
        <v>962.70621644444441</v>
      </c>
      <c r="DE303" s="13">
        <f t="shared" si="825"/>
        <v>14.324599111111111</v>
      </c>
      <c r="DF303" s="13">
        <f t="shared" si="826"/>
        <v>47.297932444444442</v>
      </c>
      <c r="DG303" s="13">
        <f t="shared" si="827"/>
        <v>102.78682133333334</v>
      </c>
      <c r="DH303" s="13">
        <f t="shared" si="828"/>
        <v>180.54126577777777</v>
      </c>
      <c r="DI303" s="13">
        <f t="shared" si="738"/>
        <v>280.53046577777775</v>
      </c>
      <c r="DJ303" s="13">
        <f t="shared" si="739"/>
        <v>402.74682133333334</v>
      </c>
      <c r="DK303" s="13">
        <f t="shared" si="740"/>
        <v>547.18772836281175</v>
      </c>
      <c r="DL303" s="13">
        <f t="shared" si="741"/>
        <v>713.8520991111111</v>
      </c>
      <c r="DM303" s="95">
        <f t="shared" si="742"/>
        <v>14.324599111111111</v>
      </c>
      <c r="DN303" s="95">
        <f t="shared" si="743"/>
        <v>47.297932444444442</v>
      </c>
      <c r="DO303" s="95">
        <f t="shared" si="744"/>
        <v>102.78682133333334</v>
      </c>
      <c r="DP303" s="95">
        <f t="shared" si="745"/>
        <v>180.54126577777777</v>
      </c>
      <c r="DQ303" s="95">
        <f t="shared" si="746"/>
        <v>280.53046577777775</v>
      </c>
      <c r="DR303" s="95">
        <f t="shared" si="747"/>
        <v>402.74682133333334</v>
      </c>
      <c r="DS303" s="95">
        <f t="shared" si="748"/>
        <v>547.18772836281175</v>
      </c>
      <c r="DT303" s="95">
        <f t="shared" si="749"/>
        <v>713.8520991111111</v>
      </c>
      <c r="DU303" s="95">
        <f t="shared" si="750"/>
        <v>10.10296231111111</v>
      </c>
      <c r="DV303" s="95">
        <f t="shared" si="751"/>
        <v>25.38188172444444</v>
      </c>
      <c r="DW303" s="95">
        <f t="shared" si="752"/>
        <v>51.093879146666666</v>
      </c>
      <c r="DX303" s="95">
        <f t="shared" si="753"/>
        <v>87.123111577777749</v>
      </c>
      <c r="DY303" s="95">
        <f t="shared" si="754"/>
        <v>133.45530716017774</v>
      </c>
      <c r="DZ303" s="95">
        <f t="shared" si="755"/>
        <v>190.08694426666668</v>
      </c>
      <c r="EA303" s="95">
        <f t="shared" si="756"/>
        <v>257.01681623873009</v>
      </c>
      <c r="EB303" s="95">
        <f t="shared" si="757"/>
        <v>334.24441904111103</v>
      </c>
      <c r="EC303" s="95">
        <f t="shared" si="758"/>
        <v>10.10296231111111</v>
      </c>
      <c r="ED303" s="95">
        <f t="shared" si="759"/>
        <v>25.38188172444444</v>
      </c>
      <c r="EE303" s="95">
        <f t="shared" si="760"/>
        <v>51.093879146666666</v>
      </c>
      <c r="EF303" s="95">
        <f t="shared" si="761"/>
        <v>87.123111577777763</v>
      </c>
      <c r="EG303" s="95">
        <f t="shared" si="762"/>
        <v>133.45530716017777</v>
      </c>
      <c r="EH303" s="95">
        <f t="shared" si="763"/>
        <v>190.08694426666665</v>
      </c>
      <c r="EI303" s="95">
        <f t="shared" si="764"/>
        <v>257.01681623873009</v>
      </c>
      <c r="EJ303" s="95">
        <f t="shared" si="765"/>
        <v>334.24441904111103</v>
      </c>
      <c r="EK303" s="95">
        <f t="shared" si="766"/>
        <v>10.10296231111111</v>
      </c>
      <c r="EL303" s="95">
        <f t="shared" si="767"/>
        <v>25.38188172444444</v>
      </c>
      <c r="EM303" s="95">
        <f t="shared" si="768"/>
        <v>51.093879146666666</v>
      </c>
      <c r="EN303" s="95">
        <f t="shared" si="769"/>
        <v>87.123111577777763</v>
      </c>
      <c r="EO303" s="95">
        <f t="shared" si="770"/>
        <v>133.45530716017777</v>
      </c>
      <c r="EP303" s="95">
        <f t="shared" si="771"/>
        <v>190.08694426666665</v>
      </c>
      <c r="EQ303" s="95">
        <f t="shared" si="772"/>
        <v>257.01681623873009</v>
      </c>
      <c r="ER303" s="95">
        <f t="shared" si="773"/>
        <v>334.24441904111103</v>
      </c>
      <c r="ES303" s="95">
        <f t="shared" si="774"/>
        <v>1</v>
      </c>
      <c r="ET303" s="95">
        <f t="shared" si="775"/>
        <v>1</v>
      </c>
      <c r="EU303" s="95">
        <f t="shared" si="776"/>
        <v>1</v>
      </c>
      <c r="EV303" s="95">
        <f t="shared" si="777"/>
        <v>1</v>
      </c>
      <c r="EW303" s="95">
        <f t="shared" si="778"/>
        <v>1</v>
      </c>
      <c r="EX303" s="95">
        <f t="shared" si="779"/>
        <v>1</v>
      </c>
      <c r="EY303" s="95">
        <f t="shared" si="780"/>
        <v>1</v>
      </c>
      <c r="EZ303" s="95">
        <f t="shared" si="781"/>
        <v>1</v>
      </c>
      <c r="FA303" s="95">
        <f t="shared" si="782"/>
        <v>1</v>
      </c>
      <c r="FB303" s="95">
        <f t="shared" si="783"/>
        <v>1</v>
      </c>
      <c r="FC303" s="95">
        <f t="shared" si="784"/>
        <v>1</v>
      </c>
      <c r="FD303" s="95">
        <f t="shared" si="785"/>
        <v>1</v>
      </c>
      <c r="FE303" s="95">
        <f t="shared" si="786"/>
        <v>0.99999999999999989</v>
      </c>
      <c r="FF303" s="95">
        <f t="shared" si="787"/>
        <v>1</v>
      </c>
      <c r="FG303" s="95">
        <f t="shared" si="788"/>
        <v>1</v>
      </c>
      <c r="FH303" s="95">
        <f t="shared" si="789"/>
        <v>1</v>
      </c>
      <c r="FI303" s="95">
        <f t="shared" si="790"/>
        <v>1</v>
      </c>
      <c r="FJ303" s="95">
        <f t="shared" si="791"/>
        <v>1</v>
      </c>
      <c r="FK303" s="95">
        <f t="shared" si="792"/>
        <v>1</v>
      </c>
      <c r="FL303" s="95">
        <f t="shared" si="793"/>
        <v>1</v>
      </c>
      <c r="FM303" s="95">
        <f t="shared" si="794"/>
        <v>1</v>
      </c>
      <c r="FN303" s="95">
        <f t="shared" si="795"/>
        <v>1</v>
      </c>
      <c r="FO303" s="95">
        <f t="shared" si="796"/>
        <v>1</v>
      </c>
      <c r="FP303" s="95">
        <f t="shared" si="797"/>
        <v>1</v>
      </c>
      <c r="FQ303" s="115">
        <f t="shared" si="798"/>
        <v>1.0381437066064207</v>
      </c>
      <c r="FR303" s="115">
        <f t="shared" si="799"/>
        <v>1.0080307546057381</v>
      </c>
      <c r="FS303" s="115">
        <f t="shared" si="800"/>
        <v>1.0034323362142943</v>
      </c>
      <c r="FT303" s="115">
        <f t="shared" si="801"/>
        <v>1.0019010805906186</v>
      </c>
      <c r="FU303" s="115">
        <f t="shared" si="802"/>
        <v>1.0012061506877776</v>
      </c>
      <c r="FV303" s="115">
        <f t="shared" si="803"/>
        <v>1.0008323261132173</v>
      </c>
      <c r="FW303" s="115">
        <f t="shared" si="804"/>
        <v>1.0006081692610715</v>
      </c>
      <c r="FX303" s="115">
        <f t="shared" si="805"/>
        <v>1.0004631849111456</v>
      </c>
      <c r="FZ303" s="90">
        <f t="shared" si="829"/>
        <v>1.0004631849111456</v>
      </c>
    </row>
    <row r="304" spans="24:182" x14ac:dyDescent="0.3">
      <c r="X304" s="118">
        <v>3.5</v>
      </c>
      <c r="Y304" s="118">
        <v>10</v>
      </c>
      <c r="Z304" s="40">
        <v>1.7999999999999999E-2</v>
      </c>
      <c r="AA304" s="40">
        <v>10000000</v>
      </c>
      <c r="AB304" s="40">
        <v>10000000</v>
      </c>
      <c r="AC304" s="98">
        <v>3900000</v>
      </c>
      <c r="AD304" s="42">
        <v>0.33</v>
      </c>
      <c r="AE304" s="42">
        <v>0.33</v>
      </c>
      <c r="AF304" s="41">
        <v>1.7999999999999999E-2</v>
      </c>
      <c r="AG304" s="40">
        <v>10000000</v>
      </c>
      <c r="AH304" s="40">
        <v>10000000</v>
      </c>
      <c r="AI304" s="98">
        <v>3900000</v>
      </c>
      <c r="AJ304" s="42">
        <v>0.33</v>
      </c>
      <c r="AK304" s="42">
        <v>0.33</v>
      </c>
      <c r="AL304" s="42">
        <f>AL295</f>
        <v>1.0032000000000001</v>
      </c>
      <c r="AM304" s="40">
        <v>6000</v>
      </c>
      <c r="AN304" s="40">
        <f>AN295</f>
        <v>10000</v>
      </c>
      <c r="AO304" s="40">
        <f>AO295</f>
        <v>10000</v>
      </c>
      <c r="AP304" s="42">
        <v>0.03</v>
      </c>
      <c r="AQ304" s="42">
        <v>0.03</v>
      </c>
      <c r="AR304" s="4">
        <f t="shared" si="806"/>
        <v>1.0211999999999999</v>
      </c>
      <c r="AS304" s="11">
        <f t="shared" si="807"/>
        <v>0.35</v>
      </c>
      <c r="AT304" s="15">
        <f t="shared" si="808"/>
        <v>105326.50611603633</v>
      </c>
      <c r="AU304" s="19">
        <f t="shared" si="809"/>
        <v>1.0000076783363887</v>
      </c>
      <c r="AV304" s="13">
        <f t="shared" si="810"/>
        <v>0.5</v>
      </c>
      <c r="AW304" s="11">
        <f t="shared" si="811"/>
        <v>1</v>
      </c>
      <c r="AX304" s="11">
        <f t="shared" si="812"/>
        <v>0.8911</v>
      </c>
      <c r="AY304" s="11">
        <f t="shared" si="813"/>
        <v>201997.53114128605</v>
      </c>
      <c r="AZ304" s="11">
        <f t="shared" si="814"/>
        <v>1</v>
      </c>
      <c r="BA304" s="11">
        <f t="shared" si="815"/>
        <v>0.34752899999999998</v>
      </c>
      <c r="BB304" s="11">
        <f t="shared" si="816"/>
        <v>1.025058</v>
      </c>
      <c r="BC304" s="11">
        <f t="shared" si="817"/>
        <v>0.99909999999999999</v>
      </c>
      <c r="BD304" s="11">
        <f t="shared" si="818"/>
        <v>0.8911</v>
      </c>
      <c r="BE304" s="11">
        <f t="shared" si="819"/>
        <v>201997.53114128605</v>
      </c>
      <c r="BF304" s="11">
        <f t="shared" si="820"/>
        <v>1</v>
      </c>
      <c r="BG304" s="11">
        <f t="shared" si="821"/>
        <v>0.34752899999999998</v>
      </c>
      <c r="BH304" s="11">
        <f t="shared" si="822"/>
        <v>1.025058</v>
      </c>
      <c r="BI304" s="121">
        <f>16*X304^2/(3*BI297^2*Y304^2)</f>
        <v>0.65333333333333332</v>
      </c>
      <c r="BJ304" s="121">
        <f>16*X304^2/(3*BJ297^2*Y304^2)</f>
        <v>0.16333333333333333</v>
      </c>
      <c r="BK304" s="121">
        <f>16*X304^2/(3*BK297^2*Y304^2)</f>
        <v>7.2592592592592597E-2</v>
      </c>
      <c r="BL304" s="121">
        <f>16*X304^2/(3*BL297^2*Y304^2)</f>
        <v>4.0833333333333333E-2</v>
      </c>
      <c r="BM304" s="121">
        <f>16*X304^2/(3*BM297^2*Y304^2)</f>
        <v>2.6133333333333335E-2</v>
      </c>
      <c r="BN304" s="121">
        <f>16*X304^2/(3*BN297^2*Y304^2)</f>
        <v>1.8148148148148149E-2</v>
      </c>
      <c r="BO304" s="121">
        <f>16*X304^2/(3*BO297^2*Y304^2)</f>
        <v>1.3333333333333334E-2</v>
      </c>
      <c r="BP304" s="121">
        <f>16*X304^2/(3*BP297^2*Y304^2)</f>
        <v>1.0208333333333333E-2</v>
      </c>
      <c r="BQ304" s="121">
        <f t="shared" si="823"/>
        <v>1.3333333333333333</v>
      </c>
      <c r="BR304" s="121">
        <f t="shared" si="714"/>
        <v>1.3333333333333333</v>
      </c>
      <c r="BS304" s="121">
        <f t="shared" si="714"/>
        <v>1.3333333333333333</v>
      </c>
      <c r="BT304" s="121">
        <f t="shared" si="714"/>
        <v>1.3333333333333333</v>
      </c>
      <c r="BU304" s="121">
        <f t="shared" si="714"/>
        <v>1.3333333333333333</v>
      </c>
      <c r="BV304" s="121">
        <f t="shared" si="714"/>
        <v>1.3333333333333333</v>
      </c>
      <c r="BW304" s="121">
        <f t="shared" si="714"/>
        <v>1.3333333333333333</v>
      </c>
      <c r="BX304" s="121">
        <f t="shared" si="714"/>
        <v>1.3333333333333333</v>
      </c>
      <c r="BY304" s="121">
        <f>(BI297^2*Y304^2)/X304^2</f>
        <v>8.1632653061224492</v>
      </c>
      <c r="BZ304" s="121">
        <f>(BJ297^2*Y304^2)/X304^2</f>
        <v>32.653061224489797</v>
      </c>
      <c r="CA304" s="121">
        <f>(BK297^2*Y304^2)/X304^2</f>
        <v>73.469387755102048</v>
      </c>
      <c r="CB304" s="121">
        <f>(BL297^2*Y304^2)/X304^2</f>
        <v>130.61224489795919</v>
      </c>
      <c r="CC304" s="121">
        <f>(BM297^2*Y304^2)/X304^2</f>
        <v>204.08163265306123</v>
      </c>
      <c r="CD304" s="121">
        <f>(BN297^2*Y304^2)/X304^2</f>
        <v>293.87755102040819</v>
      </c>
      <c r="CE304" s="121">
        <f>(BO297^2*Y304^2)/X304^2</f>
        <v>400</v>
      </c>
      <c r="CF304" s="121">
        <f>(BP297^2*Y304^2)/X304^2</f>
        <v>522.44897959183675</v>
      </c>
      <c r="CG304" s="121">
        <f t="shared" si="824"/>
        <v>0.16333333333333333</v>
      </c>
      <c r="CH304" s="121">
        <f t="shared" si="715"/>
        <v>4.0833333333333333E-2</v>
      </c>
      <c r="CI304" s="121">
        <f t="shared" si="716"/>
        <v>1.8148148148148149E-2</v>
      </c>
      <c r="CJ304" s="121">
        <f t="shared" si="717"/>
        <v>1.0208333333333333E-2</v>
      </c>
      <c r="CK304" s="121">
        <f t="shared" si="718"/>
        <v>6.5333333333333337E-3</v>
      </c>
      <c r="CL304" s="121">
        <f t="shared" si="719"/>
        <v>4.5370370370370373E-3</v>
      </c>
      <c r="CM304" s="121">
        <f t="shared" si="720"/>
        <v>3.3333333333333335E-3</v>
      </c>
      <c r="CN304" s="121">
        <f t="shared" si="721"/>
        <v>2.5520833333333333E-3</v>
      </c>
      <c r="CO304" s="95">
        <f t="shared" si="722"/>
        <v>15.463608734693878</v>
      </c>
      <c r="CP304" s="95">
        <f t="shared" si="723"/>
        <v>48.464318938775506</v>
      </c>
      <c r="CQ304" s="95">
        <f t="shared" si="724"/>
        <v>103.4655026122449</v>
      </c>
      <c r="CR304" s="95">
        <f t="shared" si="725"/>
        <v>180.46715975510205</v>
      </c>
      <c r="CS304" s="95">
        <f t="shared" si="726"/>
        <v>279.46929036734696</v>
      </c>
      <c r="CT304" s="95">
        <f t="shared" si="727"/>
        <v>400.47189444897958</v>
      </c>
      <c r="CU304" s="95">
        <f t="shared" si="728"/>
        <v>543.47497199999998</v>
      </c>
      <c r="CV304" s="95">
        <f t="shared" si="729"/>
        <v>708.47852302040815</v>
      </c>
      <c r="CW304" s="95">
        <f t="shared" si="730"/>
        <v>15.463608734693878</v>
      </c>
      <c r="CX304" s="95">
        <f t="shared" si="731"/>
        <v>48.464318938775506</v>
      </c>
      <c r="CY304" s="95">
        <f t="shared" si="732"/>
        <v>103.4655026122449</v>
      </c>
      <c r="CZ304" s="95">
        <f t="shared" si="733"/>
        <v>180.46715975510205</v>
      </c>
      <c r="DA304" s="95">
        <f t="shared" si="734"/>
        <v>279.46929036734696</v>
      </c>
      <c r="DB304" s="95">
        <f t="shared" si="735"/>
        <v>400.47189444897958</v>
      </c>
      <c r="DC304" s="95">
        <f t="shared" si="736"/>
        <v>543.47497199999998</v>
      </c>
      <c r="DD304" s="95">
        <f t="shared" si="737"/>
        <v>708.47852302040815</v>
      </c>
      <c r="DE304" s="13">
        <f t="shared" si="825"/>
        <v>11.550086639455783</v>
      </c>
      <c r="DF304" s="13">
        <f t="shared" si="826"/>
        <v>35.549882557823132</v>
      </c>
      <c r="DG304" s="13">
        <f t="shared" si="827"/>
        <v>76.275468347694641</v>
      </c>
      <c r="DH304" s="13">
        <f t="shared" si="828"/>
        <v>133.38656623129253</v>
      </c>
      <c r="DI304" s="13">
        <f t="shared" si="738"/>
        <v>206.84125398639458</v>
      </c>
      <c r="DJ304" s="13">
        <f t="shared" si="739"/>
        <v>296.62918716855631</v>
      </c>
      <c r="DK304" s="13">
        <f t="shared" si="740"/>
        <v>402.74682133333334</v>
      </c>
      <c r="DL304" s="13">
        <f t="shared" si="741"/>
        <v>525.19267592517008</v>
      </c>
      <c r="DM304" s="95">
        <f t="shared" si="742"/>
        <v>11.550086639455783</v>
      </c>
      <c r="DN304" s="95">
        <f t="shared" si="743"/>
        <v>35.549882557823132</v>
      </c>
      <c r="DO304" s="95">
        <f t="shared" si="744"/>
        <v>76.275468347694641</v>
      </c>
      <c r="DP304" s="95">
        <f t="shared" si="745"/>
        <v>133.38656623129253</v>
      </c>
      <c r="DQ304" s="95">
        <f t="shared" si="746"/>
        <v>206.84125398639458</v>
      </c>
      <c r="DR304" s="95">
        <f t="shared" si="747"/>
        <v>296.62918716855631</v>
      </c>
      <c r="DS304" s="95">
        <f t="shared" si="748"/>
        <v>402.74682133333334</v>
      </c>
      <c r="DT304" s="95">
        <f t="shared" si="749"/>
        <v>525.19267592517008</v>
      </c>
      <c r="DU304" s="95">
        <f t="shared" si="750"/>
        <v>8.8173309180952373</v>
      </c>
      <c r="DV304" s="95">
        <f t="shared" si="751"/>
        <v>19.938164352380952</v>
      </c>
      <c r="DW304" s="95">
        <f t="shared" si="752"/>
        <v>38.80926049100529</v>
      </c>
      <c r="DX304" s="95">
        <f t="shared" si="753"/>
        <v>65.272944139523815</v>
      </c>
      <c r="DY304" s="95">
        <f t="shared" si="754"/>
        <v>99.309789713980962</v>
      </c>
      <c r="DZ304" s="95">
        <f t="shared" si="755"/>
        <v>140.91500388846561</v>
      </c>
      <c r="EA304" s="95">
        <f t="shared" si="756"/>
        <v>190.08694426666668</v>
      </c>
      <c r="EB304" s="95">
        <f t="shared" si="757"/>
        <v>246.82492480059523</v>
      </c>
      <c r="EC304" s="95">
        <f t="shared" si="758"/>
        <v>8.8173309180952373</v>
      </c>
      <c r="ED304" s="95">
        <f t="shared" si="759"/>
        <v>19.938164352380952</v>
      </c>
      <c r="EE304" s="95">
        <f t="shared" si="760"/>
        <v>38.80926049100529</v>
      </c>
      <c r="EF304" s="95">
        <f t="shared" si="761"/>
        <v>65.272944139523801</v>
      </c>
      <c r="EG304" s="95">
        <f t="shared" si="762"/>
        <v>99.309789713980962</v>
      </c>
      <c r="EH304" s="95">
        <f t="shared" si="763"/>
        <v>140.91500388846561</v>
      </c>
      <c r="EI304" s="95">
        <f t="shared" si="764"/>
        <v>190.08694426666665</v>
      </c>
      <c r="EJ304" s="95">
        <f t="shared" si="765"/>
        <v>246.82492480059523</v>
      </c>
      <c r="EK304" s="95">
        <f t="shared" si="766"/>
        <v>8.8173309180952373</v>
      </c>
      <c r="EL304" s="95">
        <f t="shared" si="767"/>
        <v>19.938164352380952</v>
      </c>
      <c r="EM304" s="95">
        <f t="shared" si="768"/>
        <v>38.80926049100529</v>
      </c>
      <c r="EN304" s="95">
        <f t="shared" si="769"/>
        <v>65.272944139523801</v>
      </c>
      <c r="EO304" s="95">
        <f t="shared" si="770"/>
        <v>99.309789713980962</v>
      </c>
      <c r="EP304" s="95">
        <f t="shared" si="771"/>
        <v>140.91500388846561</v>
      </c>
      <c r="EQ304" s="95">
        <f t="shared" si="772"/>
        <v>190.08694426666665</v>
      </c>
      <c r="ER304" s="95">
        <f t="shared" si="773"/>
        <v>246.82492480059523</v>
      </c>
      <c r="ES304" s="95">
        <f t="shared" si="774"/>
        <v>1</v>
      </c>
      <c r="ET304" s="95">
        <f t="shared" si="775"/>
        <v>1</v>
      </c>
      <c r="EU304" s="95">
        <f t="shared" si="776"/>
        <v>1</v>
      </c>
      <c r="EV304" s="95">
        <f t="shared" si="777"/>
        <v>1</v>
      </c>
      <c r="EW304" s="95">
        <f t="shared" si="778"/>
        <v>1</v>
      </c>
      <c r="EX304" s="95">
        <f t="shared" si="779"/>
        <v>1</v>
      </c>
      <c r="EY304" s="95">
        <f t="shared" si="780"/>
        <v>1</v>
      </c>
      <c r="EZ304" s="95">
        <f t="shared" si="781"/>
        <v>1</v>
      </c>
      <c r="FA304" s="95">
        <f t="shared" si="782"/>
        <v>1</v>
      </c>
      <c r="FB304" s="95">
        <f t="shared" si="783"/>
        <v>1</v>
      </c>
      <c r="FC304" s="95">
        <f t="shared" si="784"/>
        <v>1</v>
      </c>
      <c r="FD304" s="95">
        <f t="shared" si="785"/>
        <v>1</v>
      </c>
      <c r="FE304" s="95">
        <f t="shared" si="786"/>
        <v>1</v>
      </c>
      <c r="FF304" s="95">
        <f t="shared" si="787"/>
        <v>1</v>
      </c>
      <c r="FG304" s="95">
        <f t="shared" si="788"/>
        <v>1</v>
      </c>
      <c r="FH304" s="95">
        <f t="shared" si="789"/>
        <v>1</v>
      </c>
      <c r="FI304" s="95">
        <f t="shared" si="790"/>
        <v>1</v>
      </c>
      <c r="FJ304" s="95">
        <f t="shared" si="791"/>
        <v>1</v>
      </c>
      <c r="FK304" s="95">
        <f t="shared" si="792"/>
        <v>1</v>
      </c>
      <c r="FL304" s="95">
        <f t="shared" si="793"/>
        <v>1</v>
      </c>
      <c r="FM304" s="95">
        <f t="shared" si="794"/>
        <v>1</v>
      </c>
      <c r="FN304" s="95">
        <f t="shared" si="795"/>
        <v>1</v>
      </c>
      <c r="FO304" s="95">
        <f t="shared" si="796"/>
        <v>1</v>
      </c>
      <c r="FP304" s="95">
        <f t="shared" si="797"/>
        <v>1</v>
      </c>
      <c r="FQ304" s="115">
        <f t="shared" si="798"/>
        <v>1.0554072700568122</v>
      </c>
      <c r="FR304" s="115">
        <f t="shared" si="799"/>
        <v>1.0111942679081016</v>
      </c>
      <c r="FS304" s="115">
        <f t="shared" si="800"/>
        <v>1.0047269095943741</v>
      </c>
      <c r="FT304" s="115">
        <f t="shared" si="801"/>
        <v>1.0026069463917722</v>
      </c>
      <c r="FU304" s="115">
        <f t="shared" si="802"/>
        <v>1.0016512727044673</v>
      </c>
      <c r="FV304" s="115">
        <f t="shared" si="803"/>
        <v>1.0011389366113317</v>
      </c>
      <c r="FW304" s="115">
        <f t="shared" si="804"/>
        <v>1.0008323261132173</v>
      </c>
      <c r="FX304" s="115">
        <f t="shared" si="805"/>
        <v>1.0006342546129452</v>
      </c>
      <c r="FZ304" s="90">
        <f t="shared" si="829"/>
        <v>1.0006342546129452</v>
      </c>
    </row>
    <row r="305" spans="24:182" x14ac:dyDescent="0.3">
      <c r="X305" s="118">
        <v>4</v>
      </c>
      <c r="Y305" s="118">
        <v>10</v>
      </c>
      <c r="Z305" s="40">
        <v>1.7999999999999999E-2</v>
      </c>
      <c r="AA305" s="40">
        <v>10000000</v>
      </c>
      <c r="AB305" s="40">
        <v>10000000</v>
      </c>
      <c r="AC305" s="98">
        <v>3900000</v>
      </c>
      <c r="AD305" s="42">
        <v>0.33</v>
      </c>
      <c r="AE305" s="42">
        <v>0.33</v>
      </c>
      <c r="AF305" s="41">
        <v>1.7999999999999999E-2</v>
      </c>
      <c r="AG305" s="40">
        <v>10000000</v>
      </c>
      <c r="AH305" s="40">
        <v>10000000</v>
      </c>
      <c r="AI305" s="98">
        <v>3900000</v>
      </c>
      <c r="AJ305" s="42">
        <v>0.33</v>
      </c>
      <c r="AK305" s="42">
        <v>0.33</v>
      </c>
      <c r="AL305" s="42">
        <f>AL295</f>
        <v>1.0032000000000001</v>
      </c>
      <c r="AM305" s="40">
        <v>6000</v>
      </c>
      <c r="AN305" s="40">
        <f>AN295</f>
        <v>10000</v>
      </c>
      <c r="AO305" s="40">
        <f>AO295</f>
        <v>10000</v>
      </c>
      <c r="AP305" s="42">
        <v>0.03</v>
      </c>
      <c r="AQ305" s="42">
        <v>0.03</v>
      </c>
      <c r="AR305" s="4">
        <f t="shared" si="806"/>
        <v>1.0211999999999999</v>
      </c>
      <c r="AS305" s="11">
        <f t="shared" si="807"/>
        <v>0.4</v>
      </c>
      <c r="AT305" s="15">
        <f t="shared" si="808"/>
        <v>105326.50611603633</v>
      </c>
      <c r="AU305" s="19">
        <f t="shared" si="809"/>
        <v>1.0000076783363887</v>
      </c>
      <c r="AV305" s="13">
        <f t="shared" si="810"/>
        <v>0.5</v>
      </c>
      <c r="AW305" s="11">
        <f t="shared" si="811"/>
        <v>1</v>
      </c>
      <c r="AX305" s="11">
        <f t="shared" si="812"/>
        <v>0.8911</v>
      </c>
      <c r="AY305" s="11">
        <f t="shared" si="813"/>
        <v>201997.53114128605</v>
      </c>
      <c r="AZ305" s="11">
        <f t="shared" si="814"/>
        <v>1</v>
      </c>
      <c r="BA305" s="11">
        <f t="shared" si="815"/>
        <v>0.34752899999999998</v>
      </c>
      <c r="BB305" s="11">
        <f t="shared" si="816"/>
        <v>1.025058</v>
      </c>
      <c r="BC305" s="11">
        <f t="shared" si="817"/>
        <v>0.99909999999999999</v>
      </c>
      <c r="BD305" s="11">
        <f t="shared" si="818"/>
        <v>0.8911</v>
      </c>
      <c r="BE305" s="11">
        <f t="shared" si="819"/>
        <v>201997.53114128605</v>
      </c>
      <c r="BF305" s="11">
        <f t="shared" si="820"/>
        <v>1</v>
      </c>
      <c r="BG305" s="11">
        <f t="shared" si="821"/>
        <v>0.34752899999999998</v>
      </c>
      <c r="BH305" s="11">
        <f t="shared" si="822"/>
        <v>1.025058</v>
      </c>
      <c r="BI305" s="121">
        <f>16*X305^2/(3*BI297^2*Y305^2)</f>
        <v>0.85333333333333339</v>
      </c>
      <c r="BJ305" s="121">
        <f>16*X305^2/(3*BJ297^2*Y305^2)</f>
        <v>0.21333333333333335</v>
      </c>
      <c r="BK305" s="121">
        <f>16*X305^2/(3*BK297^2*Y305^2)</f>
        <v>9.481481481481481E-2</v>
      </c>
      <c r="BL305" s="121">
        <f>16*X305^2/(3*BL297^2*Y305^2)</f>
        <v>5.3333333333333337E-2</v>
      </c>
      <c r="BM305" s="121">
        <f>16*X305^2/(3*BM297^2*Y305^2)</f>
        <v>3.4133333333333335E-2</v>
      </c>
      <c r="BN305" s="121">
        <f>16*X305^2/(3*BN297^2*Y305^2)</f>
        <v>2.3703703703703703E-2</v>
      </c>
      <c r="BO305" s="121">
        <f>16*X305^2/(3*BO297^2*Y305^2)</f>
        <v>1.7414965986394557E-2</v>
      </c>
      <c r="BP305" s="121">
        <f>16*X305^2/(3*BP297^2*Y305^2)</f>
        <v>1.3333333333333334E-2</v>
      </c>
      <c r="BQ305" s="121">
        <f t="shared" si="823"/>
        <v>1.3333333333333333</v>
      </c>
      <c r="BR305" s="121">
        <f t="shared" si="714"/>
        <v>1.3333333333333333</v>
      </c>
      <c r="BS305" s="121">
        <f t="shared" si="714"/>
        <v>1.3333333333333333</v>
      </c>
      <c r="BT305" s="121">
        <f t="shared" si="714"/>
        <v>1.3333333333333333</v>
      </c>
      <c r="BU305" s="121">
        <f t="shared" si="714"/>
        <v>1.3333333333333333</v>
      </c>
      <c r="BV305" s="121">
        <f t="shared" si="714"/>
        <v>1.3333333333333333</v>
      </c>
      <c r="BW305" s="121">
        <f t="shared" si="714"/>
        <v>1.3333333333333333</v>
      </c>
      <c r="BX305" s="121">
        <f t="shared" si="714"/>
        <v>1.3333333333333333</v>
      </c>
      <c r="BY305" s="121">
        <f>(BI297^2*Y305^2)/X305^2</f>
        <v>6.25</v>
      </c>
      <c r="BZ305" s="121">
        <f>(BJ297^2*Y305^2)/X305^2</f>
        <v>25</v>
      </c>
      <c r="CA305" s="121">
        <f>(BK297^2*Y305^2)/X305^2</f>
        <v>56.25</v>
      </c>
      <c r="CB305" s="121">
        <f>(BL297^2*Y305^2)/X305^2</f>
        <v>100</v>
      </c>
      <c r="CC305" s="121">
        <f>(BM297^2*Y305^2)/X305^2</f>
        <v>156.25</v>
      </c>
      <c r="CD305" s="121">
        <f>(BN297^2*Y305^2)/X305^2</f>
        <v>225</v>
      </c>
      <c r="CE305" s="121">
        <f>(BO297^2*Y305^2)/X305^2</f>
        <v>306.25</v>
      </c>
      <c r="CF305" s="121">
        <f>(BP297^2*Y305^2)/X305^2</f>
        <v>400</v>
      </c>
      <c r="CG305" s="121">
        <f t="shared" si="824"/>
        <v>0.21333333333333335</v>
      </c>
      <c r="CH305" s="121">
        <f t="shared" si="715"/>
        <v>5.3333333333333337E-2</v>
      </c>
      <c r="CI305" s="121">
        <f t="shared" si="716"/>
        <v>2.3703703703703703E-2</v>
      </c>
      <c r="CJ305" s="121">
        <f t="shared" si="717"/>
        <v>1.3333333333333334E-2</v>
      </c>
      <c r="CK305" s="121">
        <f t="shared" si="718"/>
        <v>8.5333333333333337E-3</v>
      </c>
      <c r="CL305" s="121">
        <f t="shared" si="719"/>
        <v>5.9259259259259256E-3</v>
      </c>
      <c r="CM305" s="121">
        <f t="shared" si="720"/>
        <v>4.3537414965986393E-3</v>
      </c>
      <c r="CN305" s="121">
        <f t="shared" si="721"/>
        <v>3.3333333333333335E-3</v>
      </c>
      <c r="CO305" s="95">
        <f t="shared" si="722"/>
        <v>12.88542825</v>
      </c>
      <c r="CP305" s="95">
        <f t="shared" si="723"/>
        <v>38.151596999999995</v>
      </c>
      <c r="CQ305" s="95">
        <f t="shared" si="724"/>
        <v>80.261878249999995</v>
      </c>
      <c r="CR305" s="95">
        <f t="shared" si="725"/>
        <v>139.216272</v>
      </c>
      <c r="CS305" s="95">
        <f t="shared" si="726"/>
        <v>215.01477825000001</v>
      </c>
      <c r="CT305" s="95">
        <f t="shared" si="727"/>
        <v>307.657397</v>
      </c>
      <c r="CU305" s="95">
        <f t="shared" si="728"/>
        <v>417.14412824999999</v>
      </c>
      <c r="CV305" s="95">
        <f t="shared" si="729"/>
        <v>543.47497199999998</v>
      </c>
      <c r="CW305" s="95">
        <f t="shared" si="730"/>
        <v>12.88542825</v>
      </c>
      <c r="CX305" s="95">
        <f t="shared" si="731"/>
        <v>38.151596999999995</v>
      </c>
      <c r="CY305" s="95">
        <f t="shared" si="732"/>
        <v>80.261878249999995</v>
      </c>
      <c r="CZ305" s="95">
        <f t="shared" si="733"/>
        <v>139.216272</v>
      </c>
      <c r="DA305" s="95">
        <f t="shared" si="734"/>
        <v>215.01477825000001</v>
      </c>
      <c r="DB305" s="95">
        <f t="shared" si="735"/>
        <v>307.657397</v>
      </c>
      <c r="DC305" s="95">
        <f t="shared" si="736"/>
        <v>417.14412824999999</v>
      </c>
      <c r="DD305" s="95">
        <f t="shared" si="737"/>
        <v>543.47497199999998</v>
      </c>
      <c r="DE305" s="13">
        <f t="shared" si="825"/>
        <v>9.836821333333333</v>
      </c>
      <c r="DF305" s="13">
        <f t="shared" si="826"/>
        <v>27.946821333333332</v>
      </c>
      <c r="DG305" s="13">
        <f t="shared" si="827"/>
        <v>59.078302814814812</v>
      </c>
      <c r="DH305" s="13">
        <f t="shared" si="828"/>
        <v>102.78682133333334</v>
      </c>
      <c r="DI305" s="13">
        <f t="shared" si="738"/>
        <v>159.01762133333332</v>
      </c>
      <c r="DJ305" s="13">
        <f t="shared" si="739"/>
        <v>227.75719170370371</v>
      </c>
      <c r="DK305" s="13">
        <f t="shared" si="740"/>
        <v>309.00090296598637</v>
      </c>
      <c r="DL305" s="13">
        <f t="shared" si="741"/>
        <v>402.74682133333334</v>
      </c>
      <c r="DM305" s="95">
        <f t="shared" si="742"/>
        <v>9.836821333333333</v>
      </c>
      <c r="DN305" s="95">
        <f t="shared" si="743"/>
        <v>27.946821333333332</v>
      </c>
      <c r="DO305" s="95">
        <f t="shared" si="744"/>
        <v>59.078302814814812</v>
      </c>
      <c r="DP305" s="95">
        <f t="shared" si="745"/>
        <v>102.78682133333334</v>
      </c>
      <c r="DQ305" s="95">
        <f t="shared" si="746"/>
        <v>159.01762133333332</v>
      </c>
      <c r="DR305" s="95">
        <f t="shared" si="747"/>
        <v>227.75719170370371</v>
      </c>
      <c r="DS305" s="95">
        <f t="shared" si="748"/>
        <v>309.00090296598637</v>
      </c>
      <c r="DT305" s="95">
        <f t="shared" si="749"/>
        <v>402.74682133333334</v>
      </c>
      <c r="DU305" s="95">
        <f t="shared" si="750"/>
        <v>8.0234517466666659</v>
      </c>
      <c r="DV305" s="95">
        <f t="shared" si="751"/>
        <v>16.415118666666665</v>
      </c>
      <c r="DW305" s="95">
        <f t="shared" si="752"/>
        <v>30.8405755037037</v>
      </c>
      <c r="DX305" s="95">
        <f t="shared" si="753"/>
        <v>51.093879146666666</v>
      </c>
      <c r="DY305" s="95">
        <f t="shared" si="754"/>
        <v>77.149657404266662</v>
      </c>
      <c r="DZ305" s="95">
        <f t="shared" si="755"/>
        <v>109.00164960592591</v>
      </c>
      <c r="EA305" s="95">
        <f t="shared" si="756"/>
        <v>146.64771058095235</v>
      </c>
      <c r="EB305" s="95">
        <f t="shared" si="757"/>
        <v>190.08694426666668</v>
      </c>
      <c r="EC305" s="95">
        <f t="shared" si="758"/>
        <v>8.0234517466666659</v>
      </c>
      <c r="ED305" s="95">
        <f t="shared" si="759"/>
        <v>16.415118666666665</v>
      </c>
      <c r="EE305" s="95">
        <f t="shared" si="760"/>
        <v>30.8405755037037</v>
      </c>
      <c r="EF305" s="95">
        <f t="shared" si="761"/>
        <v>51.093879146666666</v>
      </c>
      <c r="EG305" s="95">
        <f t="shared" si="762"/>
        <v>77.149657404266662</v>
      </c>
      <c r="EH305" s="95">
        <f t="shared" si="763"/>
        <v>109.00164960592591</v>
      </c>
      <c r="EI305" s="95">
        <f t="shared" si="764"/>
        <v>146.64771058095235</v>
      </c>
      <c r="EJ305" s="95">
        <f t="shared" si="765"/>
        <v>190.08694426666665</v>
      </c>
      <c r="EK305" s="95">
        <f t="shared" si="766"/>
        <v>8.0234517466666659</v>
      </c>
      <c r="EL305" s="95">
        <f t="shared" si="767"/>
        <v>16.415118666666665</v>
      </c>
      <c r="EM305" s="95">
        <f t="shared" si="768"/>
        <v>30.8405755037037</v>
      </c>
      <c r="EN305" s="95">
        <f t="shared" si="769"/>
        <v>51.093879146666666</v>
      </c>
      <c r="EO305" s="95">
        <f t="shared" si="770"/>
        <v>77.149657404266662</v>
      </c>
      <c r="EP305" s="95">
        <f t="shared" si="771"/>
        <v>109.00164960592591</v>
      </c>
      <c r="EQ305" s="95">
        <f t="shared" si="772"/>
        <v>146.64771058095235</v>
      </c>
      <c r="ER305" s="95">
        <f t="shared" si="773"/>
        <v>190.08694426666665</v>
      </c>
      <c r="ES305" s="95">
        <f t="shared" si="774"/>
        <v>1</v>
      </c>
      <c r="ET305" s="95">
        <f t="shared" si="775"/>
        <v>1</v>
      </c>
      <c r="EU305" s="95">
        <f t="shared" si="776"/>
        <v>1</v>
      </c>
      <c r="EV305" s="95">
        <f t="shared" si="777"/>
        <v>1</v>
      </c>
      <c r="EW305" s="95">
        <f t="shared" si="778"/>
        <v>1</v>
      </c>
      <c r="EX305" s="95">
        <f t="shared" si="779"/>
        <v>1</v>
      </c>
      <c r="EY305" s="95">
        <f t="shared" si="780"/>
        <v>1</v>
      </c>
      <c r="EZ305" s="95">
        <f t="shared" si="781"/>
        <v>1</v>
      </c>
      <c r="FA305" s="95">
        <f t="shared" si="782"/>
        <v>1</v>
      </c>
      <c r="FB305" s="95">
        <f t="shared" si="783"/>
        <v>1</v>
      </c>
      <c r="FC305" s="95">
        <f t="shared" si="784"/>
        <v>1</v>
      </c>
      <c r="FD305" s="95">
        <f t="shared" si="785"/>
        <v>1</v>
      </c>
      <c r="FE305" s="95">
        <f t="shared" si="786"/>
        <v>1</v>
      </c>
      <c r="FF305" s="95">
        <f t="shared" si="787"/>
        <v>1</v>
      </c>
      <c r="FG305" s="95">
        <f t="shared" si="788"/>
        <v>1</v>
      </c>
      <c r="FH305" s="95">
        <f t="shared" si="789"/>
        <v>1</v>
      </c>
      <c r="FI305" s="95">
        <f t="shared" si="790"/>
        <v>1</v>
      </c>
      <c r="FJ305" s="95">
        <f t="shared" si="791"/>
        <v>1</v>
      </c>
      <c r="FK305" s="95">
        <f t="shared" si="792"/>
        <v>1</v>
      </c>
      <c r="FL305" s="95">
        <f t="shared" si="793"/>
        <v>1</v>
      </c>
      <c r="FM305" s="95">
        <f t="shared" si="794"/>
        <v>1</v>
      </c>
      <c r="FN305" s="95">
        <f t="shared" si="795"/>
        <v>1</v>
      </c>
      <c r="FO305" s="95">
        <f t="shared" si="796"/>
        <v>1</v>
      </c>
      <c r="FP305" s="95">
        <f t="shared" si="797"/>
        <v>1</v>
      </c>
      <c r="FQ305" s="115">
        <f t="shared" si="798"/>
        <v>1.0771810631311649</v>
      </c>
      <c r="FR305" s="115">
        <f t="shared" si="799"/>
        <v>1.0150106976523063</v>
      </c>
      <c r="FS305" s="115">
        <f t="shared" si="800"/>
        <v>1.006254935366401</v>
      </c>
      <c r="FT305" s="115">
        <f t="shared" si="801"/>
        <v>1.0034323362142943</v>
      </c>
      <c r="FU305" s="115">
        <f t="shared" si="802"/>
        <v>1.0021693570372499</v>
      </c>
      <c r="FV305" s="115">
        <f t="shared" si="803"/>
        <v>1.0014948792326324</v>
      </c>
      <c r="FW305" s="115">
        <f t="shared" si="804"/>
        <v>1.0010921348499537</v>
      </c>
      <c r="FX305" s="115">
        <f t="shared" si="805"/>
        <v>1.0008323261132173</v>
      </c>
      <c r="FZ305" s="90">
        <f t="shared" si="829"/>
        <v>1.0008323261132173</v>
      </c>
    </row>
    <row r="306" spans="24:182" x14ac:dyDescent="0.3">
      <c r="X306" s="118">
        <v>4.5</v>
      </c>
      <c r="Y306" s="118">
        <v>10</v>
      </c>
      <c r="Z306" s="40">
        <v>1.7999999999999999E-2</v>
      </c>
      <c r="AA306" s="40">
        <v>10000000</v>
      </c>
      <c r="AB306" s="40">
        <v>10000000</v>
      </c>
      <c r="AC306" s="98">
        <v>3900000</v>
      </c>
      <c r="AD306" s="42">
        <v>0.33</v>
      </c>
      <c r="AE306" s="42">
        <v>0.33</v>
      </c>
      <c r="AF306" s="41">
        <v>1.7999999999999999E-2</v>
      </c>
      <c r="AG306" s="40">
        <v>10000000</v>
      </c>
      <c r="AH306" s="40">
        <v>10000000</v>
      </c>
      <c r="AI306" s="98">
        <v>3900000</v>
      </c>
      <c r="AJ306" s="42">
        <v>0.33</v>
      </c>
      <c r="AK306" s="42">
        <v>0.33</v>
      </c>
      <c r="AL306" s="42">
        <f>AL295</f>
        <v>1.0032000000000001</v>
      </c>
      <c r="AM306" s="40">
        <v>6000</v>
      </c>
      <c r="AN306" s="40">
        <f>AN295</f>
        <v>10000</v>
      </c>
      <c r="AO306" s="40">
        <f>AO295</f>
        <v>10000</v>
      </c>
      <c r="AP306" s="42">
        <v>0.03</v>
      </c>
      <c r="AQ306" s="42">
        <v>0.03</v>
      </c>
      <c r="AR306" s="4">
        <f t="shared" si="806"/>
        <v>1.0211999999999999</v>
      </c>
      <c r="AS306" s="11">
        <f t="shared" si="807"/>
        <v>0.45</v>
      </c>
      <c r="AT306" s="15">
        <f t="shared" si="808"/>
        <v>105326.50611603633</v>
      </c>
      <c r="AU306" s="19">
        <f t="shared" si="809"/>
        <v>1.0000076783363887</v>
      </c>
      <c r="AV306" s="13">
        <f t="shared" si="810"/>
        <v>0.5</v>
      </c>
      <c r="AW306" s="11">
        <f t="shared" si="811"/>
        <v>1</v>
      </c>
      <c r="AX306" s="11">
        <f t="shared" si="812"/>
        <v>0.8911</v>
      </c>
      <c r="AY306" s="11">
        <f t="shared" si="813"/>
        <v>201997.53114128605</v>
      </c>
      <c r="AZ306" s="11">
        <f t="shared" si="814"/>
        <v>1</v>
      </c>
      <c r="BA306" s="11">
        <f t="shared" si="815"/>
        <v>0.34752899999999998</v>
      </c>
      <c r="BB306" s="11">
        <f t="shared" si="816"/>
        <v>1.025058</v>
      </c>
      <c r="BC306" s="11">
        <f t="shared" si="817"/>
        <v>0.99909999999999999</v>
      </c>
      <c r="BD306" s="11">
        <f t="shared" si="818"/>
        <v>0.8911</v>
      </c>
      <c r="BE306" s="11">
        <f t="shared" si="819"/>
        <v>201997.53114128605</v>
      </c>
      <c r="BF306" s="11">
        <f t="shared" si="820"/>
        <v>1</v>
      </c>
      <c r="BG306" s="11">
        <f t="shared" si="821"/>
        <v>0.34752899999999998</v>
      </c>
      <c r="BH306" s="11">
        <f t="shared" si="822"/>
        <v>1.025058</v>
      </c>
      <c r="BI306" s="121">
        <f>16*X306^2/(3*BI297^2*Y306^2)</f>
        <v>1.08</v>
      </c>
      <c r="BJ306" s="121">
        <f>16*X306^2/(3*BJ297^2*Y306^2)</f>
        <v>0.27</v>
      </c>
      <c r="BK306" s="121">
        <f>16*X306^2/(3*BK297^2*Y306^2)</f>
        <v>0.12</v>
      </c>
      <c r="BL306" s="121">
        <f>16*X306^2/(3*BL297^2*Y306^2)</f>
        <v>6.7500000000000004E-2</v>
      </c>
      <c r="BM306" s="121">
        <f>16*X306^2/(3*BM297^2*Y306^2)</f>
        <v>4.3200000000000002E-2</v>
      </c>
      <c r="BN306" s="121">
        <f>16*X306^2/(3*BN297^2*Y306^2)</f>
        <v>0.03</v>
      </c>
      <c r="BO306" s="121">
        <f>16*X306^2/(3*BO297^2*Y306^2)</f>
        <v>2.2040816326530613E-2</v>
      </c>
      <c r="BP306" s="121">
        <f>16*X306^2/(3*BP297^2*Y306^2)</f>
        <v>1.6875000000000001E-2</v>
      </c>
      <c r="BQ306" s="121">
        <f t="shared" si="823"/>
        <v>1.3333333333333333</v>
      </c>
      <c r="BR306" s="121">
        <f t="shared" si="714"/>
        <v>1.3333333333333333</v>
      </c>
      <c r="BS306" s="121">
        <f t="shared" si="714"/>
        <v>1.3333333333333333</v>
      </c>
      <c r="BT306" s="121">
        <f t="shared" si="714"/>
        <v>1.3333333333333333</v>
      </c>
      <c r="BU306" s="121">
        <f t="shared" si="714"/>
        <v>1.3333333333333333</v>
      </c>
      <c r="BV306" s="121">
        <f t="shared" si="714"/>
        <v>1.3333333333333333</v>
      </c>
      <c r="BW306" s="121">
        <f t="shared" si="714"/>
        <v>1.3333333333333333</v>
      </c>
      <c r="BX306" s="121">
        <f t="shared" si="714"/>
        <v>1.3333333333333333</v>
      </c>
      <c r="BY306" s="121">
        <f>(BI297^2*Y306^2)/X306^2</f>
        <v>4.9382716049382713</v>
      </c>
      <c r="BZ306" s="121">
        <f>(BJ297^2*Y306^2)/X306^2</f>
        <v>19.753086419753085</v>
      </c>
      <c r="CA306" s="121">
        <f>(BK297^2*Y306^2)/X306^2</f>
        <v>44.444444444444443</v>
      </c>
      <c r="CB306" s="121">
        <f>(BL297^2*Y306^2)/X306^2</f>
        <v>79.012345679012341</v>
      </c>
      <c r="CC306" s="121">
        <f>(BM297^2*Y306^2)/X306^2</f>
        <v>123.45679012345678</v>
      </c>
      <c r="CD306" s="121">
        <f>(BN297^2*Y306^2)/X306^2</f>
        <v>177.77777777777777</v>
      </c>
      <c r="CE306" s="121">
        <f>(BO297^2*Y306^2)/X306^2</f>
        <v>241.97530864197532</v>
      </c>
      <c r="CF306" s="121">
        <f>(BP297^2*Y306^2)/X306^2</f>
        <v>316.04938271604937</v>
      </c>
      <c r="CG306" s="121">
        <f t="shared" si="824"/>
        <v>0.27</v>
      </c>
      <c r="CH306" s="121">
        <f t="shared" si="715"/>
        <v>6.7500000000000004E-2</v>
      </c>
      <c r="CI306" s="121">
        <f t="shared" si="716"/>
        <v>0.03</v>
      </c>
      <c r="CJ306" s="121">
        <f t="shared" si="717"/>
        <v>1.6875000000000001E-2</v>
      </c>
      <c r="CK306" s="121">
        <f t="shared" si="718"/>
        <v>1.0800000000000001E-2</v>
      </c>
      <c r="CL306" s="121">
        <f t="shared" si="719"/>
        <v>7.4999999999999997E-3</v>
      </c>
      <c r="CM306" s="121">
        <f t="shared" si="720"/>
        <v>5.5102040816326532E-3</v>
      </c>
      <c r="CN306" s="121">
        <f t="shared" si="721"/>
        <v>4.2187500000000003E-3</v>
      </c>
      <c r="CO306" s="95">
        <f t="shared" si="722"/>
        <v>11.117836197530863</v>
      </c>
      <c r="CP306" s="95">
        <f t="shared" si="723"/>
        <v>31.081228790123454</v>
      </c>
      <c r="CQ306" s="95">
        <f t="shared" si="724"/>
        <v>64.353549777777772</v>
      </c>
      <c r="CR306" s="95">
        <f t="shared" si="725"/>
        <v>110.93479916049381</v>
      </c>
      <c r="CS306" s="95">
        <f t="shared" si="726"/>
        <v>170.82497693827159</v>
      </c>
      <c r="CT306" s="95">
        <f t="shared" si="727"/>
        <v>244.02408311111111</v>
      </c>
      <c r="CU306" s="95">
        <f t="shared" si="728"/>
        <v>330.53211767901234</v>
      </c>
      <c r="CV306" s="95">
        <f t="shared" si="729"/>
        <v>430.34908064197526</v>
      </c>
      <c r="CW306" s="95">
        <f t="shared" si="730"/>
        <v>11.117836197530863</v>
      </c>
      <c r="CX306" s="95">
        <f t="shared" si="731"/>
        <v>31.081228790123454</v>
      </c>
      <c r="CY306" s="95">
        <f t="shared" si="732"/>
        <v>64.353549777777772</v>
      </c>
      <c r="CZ306" s="95">
        <f t="shared" si="733"/>
        <v>110.93479916049381</v>
      </c>
      <c r="DA306" s="95">
        <f t="shared" si="734"/>
        <v>170.82497693827159</v>
      </c>
      <c r="DB306" s="95">
        <f t="shared" si="735"/>
        <v>244.02408311111111</v>
      </c>
      <c r="DC306" s="95">
        <f t="shared" si="736"/>
        <v>330.53211767901234</v>
      </c>
      <c r="DD306" s="95">
        <f t="shared" si="737"/>
        <v>430.34908064197526</v>
      </c>
      <c r="DE306" s="13">
        <f t="shared" si="825"/>
        <v>8.7517596049382718</v>
      </c>
      <c r="DF306" s="13">
        <f t="shared" si="826"/>
        <v>22.756574419753086</v>
      </c>
      <c r="DG306" s="13">
        <f t="shared" si="827"/>
        <v>47.297932444444442</v>
      </c>
      <c r="DH306" s="13">
        <f t="shared" si="828"/>
        <v>81.813333679012345</v>
      </c>
      <c r="DI306" s="13">
        <f t="shared" si="738"/>
        <v>126.23347812345679</v>
      </c>
      <c r="DJ306" s="13">
        <f t="shared" si="739"/>
        <v>180.54126577777777</v>
      </c>
      <c r="DK306" s="13">
        <f t="shared" si="740"/>
        <v>244.73083745830183</v>
      </c>
      <c r="DL306" s="13">
        <f t="shared" si="741"/>
        <v>318.79974571604936</v>
      </c>
      <c r="DM306" s="95">
        <f t="shared" si="742"/>
        <v>8.7517596049382718</v>
      </c>
      <c r="DN306" s="95">
        <f t="shared" si="743"/>
        <v>22.756574419753086</v>
      </c>
      <c r="DO306" s="95">
        <f t="shared" si="744"/>
        <v>47.297932444444442</v>
      </c>
      <c r="DP306" s="95">
        <f t="shared" si="745"/>
        <v>81.813333679012345</v>
      </c>
      <c r="DQ306" s="95">
        <f t="shared" si="746"/>
        <v>126.23347812345679</v>
      </c>
      <c r="DR306" s="95">
        <f t="shared" si="747"/>
        <v>180.54126577777777</v>
      </c>
      <c r="DS306" s="95">
        <f t="shared" si="748"/>
        <v>244.73083745830183</v>
      </c>
      <c r="DT306" s="95">
        <f t="shared" si="749"/>
        <v>318.79974571604936</v>
      </c>
      <c r="DU306" s="95">
        <f t="shared" si="750"/>
        <v>7.520664523456789</v>
      </c>
      <c r="DV306" s="95">
        <f t="shared" si="751"/>
        <v>14.010103573827159</v>
      </c>
      <c r="DW306" s="95">
        <f t="shared" si="752"/>
        <v>25.38188172444444</v>
      </c>
      <c r="DX306" s="95">
        <f t="shared" si="753"/>
        <v>41.375352225308639</v>
      </c>
      <c r="DY306" s="95">
        <f t="shared" si="754"/>
        <v>61.958403396819755</v>
      </c>
      <c r="DZ306" s="95">
        <f t="shared" si="755"/>
        <v>87.123111577777749</v>
      </c>
      <c r="EA306" s="95">
        <f t="shared" si="756"/>
        <v>116.86676178652556</v>
      </c>
      <c r="EB306" s="95">
        <f t="shared" si="757"/>
        <v>151.18821994373454</v>
      </c>
      <c r="EC306" s="95">
        <f t="shared" si="758"/>
        <v>7.520664523456789</v>
      </c>
      <c r="ED306" s="95">
        <f t="shared" si="759"/>
        <v>14.010103573827159</v>
      </c>
      <c r="EE306" s="95">
        <f t="shared" si="760"/>
        <v>25.38188172444444</v>
      </c>
      <c r="EF306" s="95">
        <f t="shared" si="761"/>
        <v>41.375352225308639</v>
      </c>
      <c r="EG306" s="95">
        <f t="shared" si="762"/>
        <v>61.958403396819747</v>
      </c>
      <c r="EH306" s="95">
        <f t="shared" si="763"/>
        <v>87.123111577777763</v>
      </c>
      <c r="EI306" s="95">
        <f t="shared" si="764"/>
        <v>116.86676178652556</v>
      </c>
      <c r="EJ306" s="95">
        <f t="shared" si="765"/>
        <v>151.18821994373454</v>
      </c>
      <c r="EK306" s="95">
        <f t="shared" si="766"/>
        <v>7.520664523456789</v>
      </c>
      <c r="EL306" s="95">
        <f t="shared" si="767"/>
        <v>14.010103573827159</v>
      </c>
      <c r="EM306" s="95">
        <f t="shared" si="768"/>
        <v>25.38188172444444</v>
      </c>
      <c r="EN306" s="95">
        <f t="shared" si="769"/>
        <v>41.375352225308639</v>
      </c>
      <c r="EO306" s="95">
        <f t="shared" si="770"/>
        <v>61.958403396819747</v>
      </c>
      <c r="EP306" s="95">
        <f t="shared" si="771"/>
        <v>87.123111577777763</v>
      </c>
      <c r="EQ306" s="95">
        <f t="shared" si="772"/>
        <v>116.86676178652556</v>
      </c>
      <c r="ER306" s="95">
        <f t="shared" si="773"/>
        <v>151.18821994373454</v>
      </c>
      <c r="ES306" s="95">
        <f t="shared" si="774"/>
        <v>1</v>
      </c>
      <c r="ET306" s="95">
        <f t="shared" si="775"/>
        <v>1</v>
      </c>
      <c r="EU306" s="95">
        <f t="shared" si="776"/>
        <v>1</v>
      </c>
      <c r="EV306" s="95">
        <f t="shared" si="777"/>
        <v>1</v>
      </c>
      <c r="EW306" s="95">
        <f t="shared" si="778"/>
        <v>1</v>
      </c>
      <c r="EX306" s="95">
        <f t="shared" si="779"/>
        <v>1</v>
      </c>
      <c r="EY306" s="95">
        <f t="shared" si="780"/>
        <v>1</v>
      </c>
      <c r="EZ306" s="95">
        <f t="shared" si="781"/>
        <v>1</v>
      </c>
      <c r="FA306" s="95">
        <f t="shared" si="782"/>
        <v>1</v>
      </c>
      <c r="FB306" s="95">
        <f t="shared" si="783"/>
        <v>1</v>
      </c>
      <c r="FC306" s="95">
        <f t="shared" si="784"/>
        <v>1</v>
      </c>
      <c r="FD306" s="95">
        <f t="shared" si="785"/>
        <v>1</v>
      </c>
      <c r="FE306" s="95">
        <f t="shared" si="786"/>
        <v>1</v>
      </c>
      <c r="FF306" s="95">
        <f t="shared" si="787"/>
        <v>1</v>
      </c>
      <c r="FG306" s="95">
        <f t="shared" si="788"/>
        <v>1</v>
      </c>
      <c r="FH306" s="95">
        <f t="shared" si="789"/>
        <v>1</v>
      </c>
      <c r="FI306" s="95">
        <f t="shared" si="790"/>
        <v>1</v>
      </c>
      <c r="FJ306" s="95">
        <f t="shared" si="791"/>
        <v>1</v>
      </c>
      <c r="FK306" s="95">
        <f t="shared" si="792"/>
        <v>1</v>
      </c>
      <c r="FL306" s="95">
        <f t="shared" si="793"/>
        <v>1</v>
      </c>
      <c r="FM306" s="95">
        <f t="shared" si="794"/>
        <v>1</v>
      </c>
      <c r="FN306" s="95">
        <f t="shared" si="795"/>
        <v>1</v>
      </c>
      <c r="FO306" s="95">
        <f t="shared" si="796"/>
        <v>1</v>
      </c>
      <c r="FP306" s="95">
        <f t="shared" si="797"/>
        <v>1</v>
      </c>
      <c r="FQ306" s="115">
        <f t="shared" si="798"/>
        <v>1.1039296906520943</v>
      </c>
      <c r="FR306" s="115">
        <f t="shared" si="799"/>
        <v>1.0195446933658083</v>
      </c>
      <c r="FS306" s="115">
        <f t="shared" si="800"/>
        <v>1.0080307546057381</v>
      </c>
      <c r="FT306" s="115">
        <f t="shared" si="801"/>
        <v>1.004381903621139</v>
      </c>
      <c r="FU306" s="115">
        <f t="shared" si="802"/>
        <v>1.002762322069215</v>
      </c>
      <c r="FV306" s="115">
        <f t="shared" si="803"/>
        <v>1.0019010805906186</v>
      </c>
      <c r="FW306" s="115">
        <f t="shared" si="804"/>
        <v>1.0013880957279406</v>
      </c>
      <c r="FX306" s="115">
        <f t="shared" si="805"/>
        <v>1.0010576925884376</v>
      </c>
      <c r="FZ306" s="90">
        <f t="shared" si="829"/>
        <v>1.0010576925884376</v>
      </c>
    </row>
    <row r="307" spans="24:182" x14ac:dyDescent="0.3">
      <c r="X307" s="118">
        <v>5</v>
      </c>
      <c r="Y307" s="118">
        <v>10</v>
      </c>
      <c r="Z307" s="40">
        <v>1.7999999999999999E-2</v>
      </c>
      <c r="AA307" s="40">
        <v>10000000</v>
      </c>
      <c r="AB307" s="40">
        <v>10000000</v>
      </c>
      <c r="AC307" s="98">
        <v>3900000</v>
      </c>
      <c r="AD307" s="42">
        <v>0.33</v>
      </c>
      <c r="AE307" s="42">
        <v>0.33</v>
      </c>
      <c r="AF307" s="41">
        <v>1.7999999999999999E-2</v>
      </c>
      <c r="AG307" s="40">
        <v>10000000</v>
      </c>
      <c r="AH307" s="40">
        <v>10000000</v>
      </c>
      <c r="AI307" s="98">
        <v>3900000</v>
      </c>
      <c r="AJ307" s="42">
        <v>0.33</v>
      </c>
      <c r="AK307" s="42">
        <v>0.33</v>
      </c>
      <c r="AL307" s="42">
        <f>AL295</f>
        <v>1.0032000000000001</v>
      </c>
      <c r="AM307" s="40">
        <v>6000</v>
      </c>
      <c r="AN307" s="40">
        <f>AN295</f>
        <v>10000</v>
      </c>
      <c r="AO307" s="40">
        <f>AO295</f>
        <v>10000</v>
      </c>
      <c r="AP307" s="42">
        <v>0.03</v>
      </c>
      <c r="AQ307" s="42">
        <v>0.03</v>
      </c>
      <c r="AR307" s="4">
        <f t="shared" si="806"/>
        <v>1.0211999999999999</v>
      </c>
      <c r="AS307" s="11">
        <f t="shared" si="807"/>
        <v>0.5</v>
      </c>
      <c r="AT307" s="15">
        <f t="shared" si="808"/>
        <v>105326.50611603633</v>
      </c>
      <c r="AU307" s="19">
        <f t="shared" si="809"/>
        <v>1.0000076783363887</v>
      </c>
      <c r="AV307" s="13">
        <f t="shared" si="810"/>
        <v>0.5</v>
      </c>
      <c r="AW307" s="11">
        <f t="shared" si="811"/>
        <v>1</v>
      </c>
      <c r="AX307" s="11">
        <f t="shared" si="812"/>
        <v>0.8911</v>
      </c>
      <c r="AY307" s="11">
        <f t="shared" si="813"/>
        <v>201997.53114128605</v>
      </c>
      <c r="AZ307" s="11">
        <f t="shared" si="814"/>
        <v>1</v>
      </c>
      <c r="BA307" s="11">
        <f t="shared" si="815"/>
        <v>0.34752899999999998</v>
      </c>
      <c r="BB307" s="11">
        <f t="shared" si="816"/>
        <v>1.025058</v>
      </c>
      <c r="BC307" s="11">
        <f t="shared" si="817"/>
        <v>0.99909999999999999</v>
      </c>
      <c r="BD307" s="11">
        <f t="shared" si="818"/>
        <v>0.8911</v>
      </c>
      <c r="BE307" s="11">
        <f t="shared" si="819"/>
        <v>201997.53114128605</v>
      </c>
      <c r="BF307" s="11">
        <f t="shared" si="820"/>
        <v>1</v>
      </c>
      <c r="BG307" s="11">
        <f t="shared" si="821"/>
        <v>0.34752899999999998</v>
      </c>
      <c r="BH307" s="11">
        <f t="shared" si="822"/>
        <v>1.025058</v>
      </c>
      <c r="BI307" s="121">
        <f>16*X307^2/(3*BI297^2*Y307^2)</f>
        <v>1.3333333333333333</v>
      </c>
      <c r="BJ307" s="121">
        <f>16*X307^2/(3*BJ297^2*Y307^2)</f>
        <v>0.33333333333333331</v>
      </c>
      <c r="BK307" s="121">
        <f>16*X307^2/(3*BK297^2*Y307^2)</f>
        <v>0.14814814814814814</v>
      </c>
      <c r="BL307" s="121">
        <f>16*X307^2/(3*BL297^2*Y307^2)</f>
        <v>8.3333333333333329E-2</v>
      </c>
      <c r="BM307" s="121">
        <f>16*X307^2/(3*BM297^2*Y307^2)</f>
        <v>5.3333333333333337E-2</v>
      </c>
      <c r="BN307" s="121">
        <f>16*X307^2/(3*BN297^2*Y307^2)</f>
        <v>3.7037037037037035E-2</v>
      </c>
      <c r="BO307" s="121">
        <f>16*X307^2/(3*BO297^2*Y307^2)</f>
        <v>2.7210884353741496E-2</v>
      </c>
      <c r="BP307" s="121">
        <f>16*X307^2/(3*BP297^2*Y307^2)</f>
        <v>2.0833333333333332E-2</v>
      </c>
      <c r="BQ307" s="121">
        <f t="shared" si="823"/>
        <v>1.3333333333333333</v>
      </c>
      <c r="BR307" s="121">
        <f t="shared" si="714"/>
        <v>1.3333333333333333</v>
      </c>
      <c r="BS307" s="121">
        <f t="shared" si="714"/>
        <v>1.3333333333333333</v>
      </c>
      <c r="BT307" s="121">
        <f t="shared" si="714"/>
        <v>1.3333333333333333</v>
      </c>
      <c r="BU307" s="121">
        <f t="shared" si="714"/>
        <v>1.3333333333333333</v>
      </c>
      <c r="BV307" s="121">
        <f t="shared" si="714"/>
        <v>1.3333333333333333</v>
      </c>
      <c r="BW307" s="121">
        <f t="shared" si="714"/>
        <v>1.3333333333333333</v>
      </c>
      <c r="BX307" s="121">
        <f t="shared" si="714"/>
        <v>1.3333333333333333</v>
      </c>
      <c r="BY307" s="121">
        <f>(BI297^2*Y307^2)/X307^2</f>
        <v>4</v>
      </c>
      <c r="BZ307" s="121">
        <f>(BJ297^2*Y307^2)/X307^2</f>
        <v>16</v>
      </c>
      <c r="CA307" s="121">
        <f>(BK297^2*Y307^2)/X307^2</f>
        <v>36</v>
      </c>
      <c r="CB307" s="121">
        <f>(BL297^2*Y307^2)/X307^2</f>
        <v>64</v>
      </c>
      <c r="CC307" s="121">
        <f>(BM297^2*Y307^2)/X307^2</f>
        <v>100</v>
      </c>
      <c r="CD307" s="121">
        <f>(BN297^2*Y307^2)/X307^2</f>
        <v>144</v>
      </c>
      <c r="CE307" s="121">
        <f>(BO297^2*Y307^2)/X307^2</f>
        <v>196</v>
      </c>
      <c r="CF307" s="121">
        <f>(BP297^2*Y307^2)/X307^2</f>
        <v>256</v>
      </c>
      <c r="CG307" s="121">
        <f t="shared" si="824"/>
        <v>0.33333333333333331</v>
      </c>
      <c r="CH307" s="121">
        <f t="shared" si="715"/>
        <v>8.3333333333333329E-2</v>
      </c>
      <c r="CI307" s="121">
        <f t="shared" si="716"/>
        <v>3.7037037037037035E-2</v>
      </c>
      <c r="CJ307" s="121">
        <f t="shared" si="717"/>
        <v>2.0833333333333332E-2</v>
      </c>
      <c r="CK307" s="121">
        <f t="shared" si="718"/>
        <v>1.3333333333333334E-2</v>
      </c>
      <c r="CL307" s="121">
        <f t="shared" si="719"/>
        <v>9.2592592592592587E-3</v>
      </c>
      <c r="CM307" s="121">
        <f t="shared" si="720"/>
        <v>6.8027210884353739E-3</v>
      </c>
      <c r="CN307" s="121">
        <f t="shared" si="721"/>
        <v>5.208333333333333E-3</v>
      </c>
      <c r="CO307" s="95">
        <f t="shared" si="722"/>
        <v>9.8534879999999987</v>
      </c>
      <c r="CP307" s="95">
        <f t="shared" si="723"/>
        <v>26.023835999999999</v>
      </c>
      <c r="CQ307" s="95">
        <f t="shared" si="724"/>
        <v>52.974415999999998</v>
      </c>
      <c r="CR307" s="95">
        <f t="shared" si="725"/>
        <v>90.705228000000005</v>
      </c>
      <c r="CS307" s="95">
        <f t="shared" si="726"/>
        <v>139.216272</v>
      </c>
      <c r="CT307" s="95">
        <f t="shared" si="727"/>
        <v>198.50754799999999</v>
      </c>
      <c r="CU307" s="95">
        <f t="shared" si="728"/>
        <v>268.57905599999998</v>
      </c>
      <c r="CV307" s="95">
        <f t="shared" si="729"/>
        <v>349.43079599999999</v>
      </c>
      <c r="CW307" s="95">
        <f t="shared" si="730"/>
        <v>9.8534879999999987</v>
      </c>
      <c r="CX307" s="95">
        <f t="shared" si="731"/>
        <v>26.023835999999999</v>
      </c>
      <c r="CY307" s="95">
        <f t="shared" si="732"/>
        <v>52.974415999999998</v>
      </c>
      <c r="CZ307" s="95">
        <f t="shared" si="733"/>
        <v>90.705228000000005</v>
      </c>
      <c r="DA307" s="95">
        <f t="shared" si="734"/>
        <v>139.216272</v>
      </c>
      <c r="DB307" s="95">
        <f t="shared" si="735"/>
        <v>198.50754799999999</v>
      </c>
      <c r="DC307" s="95">
        <f t="shared" si="736"/>
        <v>268.57905599999998</v>
      </c>
      <c r="DD307" s="95">
        <f t="shared" si="737"/>
        <v>349.43079599999999</v>
      </c>
      <c r="DE307" s="13">
        <f t="shared" si="825"/>
        <v>8.0668213333333334</v>
      </c>
      <c r="DF307" s="13">
        <f t="shared" si="826"/>
        <v>19.066821333333333</v>
      </c>
      <c r="DG307" s="13">
        <f t="shared" si="827"/>
        <v>38.881636148148147</v>
      </c>
      <c r="DH307" s="13">
        <f t="shared" si="828"/>
        <v>66.816821333333337</v>
      </c>
      <c r="DI307" s="13">
        <f t="shared" si="738"/>
        <v>102.78682133333334</v>
      </c>
      <c r="DJ307" s="13">
        <f t="shared" si="739"/>
        <v>146.77052503703703</v>
      </c>
      <c r="DK307" s="13">
        <f t="shared" si="740"/>
        <v>198.76069888435373</v>
      </c>
      <c r="DL307" s="13">
        <f t="shared" si="741"/>
        <v>258.75432133333334</v>
      </c>
      <c r="DM307" s="95">
        <f t="shared" si="742"/>
        <v>8.0668213333333334</v>
      </c>
      <c r="DN307" s="95">
        <f t="shared" si="743"/>
        <v>19.066821333333333</v>
      </c>
      <c r="DO307" s="95">
        <f t="shared" si="744"/>
        <v>38.881636148148147</v>
      </c>
      <c r="DP307" s="95">
        <f t="shared" si="745"/>
        <v>66.816821333333337</v>
      </c>
      <c r="DQ307" s="95">
        <f t="shared" si="746"/>
        <v>102.78682133333334</v>
      </c>
      <c r="DR307" s="95">
        <f t="shared" si="747"/>
        <v>146.77052503703703</v>
      </c>
      <c r="DS307" s="95">
        <f t="shared" si="748"/>
        <v>198.76069888435373</v>
      </c>
      <c r="DT307" s="95">
        <f t="shared" si="749"/>
        <v>258.75432133333334</v>
      </c>
      <c r="DU307" s="95">
        <f t="shared" si="750"/>
        <v>7.2032833066666662</v>
      </c>
      <c r="DV307" s="95">
        <f t="shared" si="751"/>
        <v>12.300375306666666</v>
      </c>
      <c r="DW307" s="95">
        <f t="shared" si="752"/>
        <v>21.482005677037034</v>
      </c>
      <c r="DX307" s="95">
        <f t="shared" si="753"/>
        <v>34.426388306666666</v>
      </c>
      <c r="DY307" s="95">
        <f t="shared" si="754"/>
        <v>51.093879146666666</v>
      </c>
      <c r="DZ307" s="95">
        <f t="shared" si="755"/>
        <v>71.474695899259245</v>
      </c>
      <c r="EA307" s="95">
        <f t="shared" si="756"/>
        <v>95.565486735238068</v>
      </c>
      <c r="EB307" s="95">
        <f t="shared" si="757"/>
        <v>123.36485155666665</v>
      </c>
      <c r="EC307" s="95">
        <f t="shared" si="758"/>
        <v>7.2032833066666662</v>
      </c>
      <c r="ED307" s="95">
        <f t="shared" si="759"/>
        <v>12.300375306666666</v>
      </c>
      <c r="EE307" s="95">
        <f t="shared" si="760"/>
        <v>21.482005677037034</v>
      </c>
      <c r="EF307" s="95">
        <f t="shared" si="761"/>
        <v>34.426388306666666</v>
      </c>
      <c r="EG307" s="95">
        <f t="shared" si="762"/>
        <v>51.093879146666666</v>
      </c>
      <c r="EH307" s="95">
        <f t="shared" si="763"/>
        <v>71.474695899259245</v>
      </c>
      <c r="EI307" s="95">
        <f t="shared" si="764"/>
        <v>95.565486735238068</v>
      </c>
      <c r="EJ307" s="95">
        <f t="shared" si="765"/>
        <v>123.36485155666665</v>
      </c>
      <c r="EK307" s="95">
        <f t="shared" si="766"/>
        <v>7.2032833066666662</v>
      </c>
      <c r="EL307" s="95">
        <f t="shared" si="767"/>
        <v>12.300375306666666</v>
      </c>
      <c r="EM307" s="95">
        <f t="shared" si="768"/>
        <v>21.482005677037034</v>
      </c>
      <c r="EN307" s="95">
        <f t="shared" si="769"/>
        <v>34.426388306666666</v>
      </c>
      <c r="EO307" s="95">
        <f t="shared" si="770"/>
        <v>51.093879146666666</v>
      </c>
      <c r="EP307" s="95">
        <f t="shared" si="771"/>
        <v>71.474695899259245</v>
      </c>
      <c r="EQ307" s="95">
        <f t="shared" si="772"/>
        <v>95.565486735238068</v>
      </c>
      <c r="ER307" s="95">
        <f t="shared" si="773"/>
        <v>123.36485155666665</v>
      </c>
      <c r="ES307" s="95">
        <f t="shared" si="774"/>
        <v>1</v>
      </c>
      <c r="ET307" s="95">
        <f t="shared" si="775"/>
        <v>1</v>
      </c>
      <c r="EU307" s="95">
        <f t="shared" si="776"/>
        <v>1</v>
      </c>
      <c r="EV307" s="95">
        <f t="shared" si="777"/>
        <v>1</v>
      </c>
      <c r="EW307" s="95">
        <f t="shared" si="778"/>
        <v>1</v>
      </c>
      <c r="EX307" s="95">
        <f t="shared" si="779"/>
        <v>1</v>
      </c>
      <c r="EY307" s="95">
        <f t="shared" si="780"/>
        <v>1</v>
      </c>
      <c r="EZ307" s="95">
        <f t="shared" si="781"/>
        <v>1</v>
      </c>
      <c r="FA307" s="95">
        <f t="shared" si="782"/>
        <v>1</v>
      </c>
      <c r="FB307" s="95">
        <f t="shared" si="783"/>
        <v>1</v>
      </c>
      <c r="FC307" s="95">
        <f t="shared" si="784"/>
        <v>1</v>
      </c>
      <c r="FD307" s="95">
        <f t="shared" si="785"/>
        <v>1</v>
      </c>
      <c r="FE307" s="95">
        <f t="shared" si="786"/>
        <v>1</v>
      </c>
      <c r="FF307" s="95">
        <f t="shared" si="787"/>
        <v>1</v>
      </c>
      <c r="FG307" s="95">
        <f t="shared" si="788"/>
        <v>1</v>
      </c>
      <c r="FH307" s="95">
        <f t="shared" si="789"/>
        <v>1</v>
      </c>
      <c r="FI307" s="95">
        <f t="shared" si="790"/>
        <v>1</v>
      </c>
      <c r="FJ307" s="95">
        <f t="shared" si="791"/>
        <v>1</v>
      </c>
      <c r="FK307" s="95">
        <f t="shared" si="792"/>
        <v>1</v>
      </c>
      <c r="FL307" s="95">
        <f t="shared" si="793"/>
        <v>1</v>
      </c>
      <c r="FM307" s="95">
        <f t="shared" si="794"/>
        <v>1</v>
      </c>
      <c r="FN307" s="95">
        <f t="shared" si="795"/>
        <v>1</v>
      </c>
      <c r="FO307" s="95">
        <f t="shared" si="796"/>
        <v>1</v>
      </c>
      <c r="FP307" s="95">
        <f t="shared" si="797"/>
        <v>1</v>
      </c>
      <c r="FQ307" s="115">
        <f t="shared" si="798"/>
        <v>1.1360419231570156</v>
      </c>
      <c r="FR307" s="115">
        <f t="shared" si="799"/>
        <v>1.0248645814266308</v>
      </c>
      <c r="FS307" s="115">
        <f t="shared" si="800"/>
        <v>1.0100702709070524</v>
      </c>
      <c r="FT307" s="115">
        <f t="shared" si="801"/>
        <v>1.0054608831964225</v>
      </c>
      <c r="FU307" s="115">
        <f t="shared" si="802"/>
        <v>1.0034323362142943</v>
      </c>
      <c r="FV307" s="115">
        <f t="shared" si="803"/>
        <v>1.0023585899911507</v>
      </c>
      <c r="FW307" s="115">
        <f t="shared" si="804"/>
        <v>1.0017207756601689</v>
      </c>
      <c r="FX307" s="115">
        <f t="shared" si="805"/>
        <v>1.0013106863791221</v>
      </c>
      <c r="FZ307" s="90">
        <f t="shared" si="829"/>
        <v>1.0013106863791221</v>
      </c>
    </row>
    <row r="308" spans="24:182" x14ac:dyDescent="0.3">
      <c r="X308" s="118">
        <v>5.5</v>
      </c>
      <c r="Y308" s="118">
        <v>10</v>
      </c>
      <c r="Z308" s="40">
        <v>1.7999999999999999E-2</v>
      </c>
      <c r="AA308" s="40">
        <v>10000000</v>
      </c>
      <c r="AB308" s="40">
        <v>10000000</v>
      </c>
      <c r="AC308" s="98">
        <v>3900000</v>
      </c>
      <c r="AD308" s="42">
        <v>0.33</v>
      </c>
      <c r="AE308" s="42">
        <v>0.33</v>
      </c>
      <c r="AF308" s="41">
        <v>1.7999999999999999E-2</v>
      </c>
      <c r="AG308" s="40">
        <v>10000000</v>
      </c>
      <c r="AH308" s="40">
        <v>10000000</v>
      </c>
      <c r="AI308" s="98">
        <v>3900000</v>
      </c>
      <c r="AJ308" s="42">
        <v>0.33</v>
      </c>
      <c r="AK308" s="42">
        <v>0.33</v>
      </c>
      <c r="AL308" s="42">
        <f>AL295</f>
        <v>1.0032000000000001</v>
      </c>
      <c r="AM308" s="40">
        <v>6000</v>
      </c>
      <c r="AN308" s="40">
        <f>AN295</f>
        <v>10000</v>
      </c>
      <c r="AO308" s="40">
        <f>AO295</f>
        <v>10000</v>
      </c>
      <c r="AP308" s="42">
        <v>0.03</v>
      </c>
      <c r="AQ308" s="42">
        <v>0.03</v>
      </c>
      <c r="AR308" s="4">
        <f t="shared" si="806"/>
        <v>1.0211999999999999</v>
      </c>
      <c r="AS308" s="11">
        <f t="shared" si="807"/>
        <v>0.55000000000000004</v>
      </c>
      <c r="AT308" s="15">
        <f t="shared" si="808"/>
        <v>105326.50611603633</v>
      </c>
      <c r="AU308" s="19">
        <f t="shared" si="809"/>
        <v>1.0000076783363887</v>
      </c>
      <c r="AV308" s="13">
        <f t="shared" si="810"/>
        <v>0.5</v>
      </c>
      <c r="AW308" s="11">
        <f t="shared" si="811"/>
        <v>1</v>
      </c>
      <c r="AX308" s="11">
        <f t="shared" si="812"/>
        <v>0.8911</v>
      </c>
      <c r="AY308" s="11">
        <f t="shared" si="813"/>
        <v>201997.53114128605</v>
      </c>
      <c r="AZ308" s="11">
        <f t="shared" si="814"/>
        <v>1</v>
      </c>
      <c r="BA308" s="11">
        <f t="shared" si="815"/>
        <v>0.34752899999999998</v>
      </c>
      <c r="BB308" s="11">
        <f t="shared" si="816"/>
        <v>1.025058</v>
      </c>
      <c r="BC308" s="11">
        <f t="shared" si="817"/>
        <v>0.99909999999999999</v>
      </c>
      <c r="BD308" s="11">
        <f t="shared" si="818"/>
        <v>0.8911</v>
      </c>
      <c r="BE308" s="11">
        <f t="shared" si="819"/>
        <v>201997.53114128605</v>
      </c>
      <c r="BF308" s="11">
        <f t="shared" si="820"/>
        <v>1</v>
      </c>
      <c r="BG308" s="11">
        <f t="shared" si="821"/>
        <v>0.34752899999999998</v>
      </c>
      <c r="BH308" s="11">
        <f t="shared" si="822"/>
        <v>1.025058</v>
      </c>
      <c r="BI308" s="121">
        <f>16*X308^2/(3*BI297^2*Y308^2)</f>
        <v>1.6133333333333333</v>
      </c>
      <c r="BJ308" s="121">
        <f>16*X308^2/(3*BJ297^2*Y308^2)</f>
        <v>0.40333333333333332</v>
      </c>
      <c r="BK308" s="121">
        <f>16*X308^2/(3*BK297^2*Y308^2)</f>
        <v>0.17925925925925926</v>
      </c>
      <c r="BL308" s="121">
        <f>16*X308^2/(3*BL297^2*Y308^2)</f>
        <v>0.10083333333333333</v>
      </c>
      <c r="BM308" s="121">
        <f>16*X308^2/(3*BM297^2*Y308^2)</f>
        <v>6.4533333333333331E-2</v>
      </c>
      <c r="BN308" s="121">
        <f>16*X308^2/(3*BN297^2*Y308^2)</f>
        <v>4.4814814814814814E-2</v>
      </c>
      <c r="BO308" s="121">
        <f>16*X308^2/(3*BO297^2*Y308^2)</f>
        <v>3.2925170068027212E-2</v>
      </c>
      <c r="BP308" s="121">
        <f>16*X308^2/(3*BP297^2*Y308^2)</f>
        <v>2.5208333333333333E-2</v>
      </c>
      <c r="BQ308" s="121">
        <f t="shared" si="823"/>
        <v>1.3333333333333333</v>
      </c>
      <c r="BR308" s="121">
        <f t="shared" si="714"/>
        <v>1.3333333333333333</v>
      </c>
      <c r="BS308" s="121">
        <f t="shared" si="714"/>
        <v>1.3333333333333333</v>
      </c>
      <c r="BT308" s="121">
        <f t="shared" si="714"/>
        <v>1.3333333333333333</v>
      </c>
      <c r="BU308" s="121">
        <f t="shared" si="714"/>
        <v>1.3333333333333333</v>
      </c>
      <c r="BV308" s="121">
        <f t="shared" si="714"/>
        <v>1.3333333333333333</v>
      </c>
      <c r="BW308" s="121">
        <f t="shared" si="714"/>
        <v>1.3333333333333333</v>
      </c>
      <c r="BX308" s="121">
        <f t="shared" si="714"/>
        <v>1.3333333333333333</v>
      </c>
      <c r="BY308" s="121">
        <f>(BI297^2*Y308^2)/X308^2</f>
        <v>3.3057851239669422</v>
      </c>
      <c r="BZ308" s="121">
        <f>(BJ297^2*Y308^2)/X308^2</f>
        <v>13.223140495867769</v>
      </c>
      <c r="CA308" s="121">
        <f>(BK297^2*Y308^2)/X308^2</f>
        <v>29.75206611570248</v>
      </c>
      <c r="CB308" s="121">
        <f>(BL297^2*Y308^2)/X308^2</f>
        <v>52.892561983471076</v>
      </c>
      <c r="CC308" s="121">
        <f>(BM297^2*Y308^2)/X308^2</f>
        <v>82.644628099173559</v>
      </c>
      <c r="CD308" s="121">
        <f>(BN297^2*Y308^2)/X308^2</f>
        <v>119.00826446280992</v>
      </c>
      <c r="CE308" s="121">
        <f>(BO297^2*Y308^2)/X308^2</f>
        <v>161.98347107438016</v>
      </c>
      <c r="CF308" s="121">
        <f>(BP297^2*Y308^2)/X308^2</f>
        <v>211.5702479338843</v>
      </c>
      <c r="CG308" s="121">
        <f t="shared" si="824"/>
        <v>0.40333333333333332</v>
      </c>
      <c r="CH308" s="121">
        <f t="shared" si="715"/>
        <v>0.10083333333333333</v>
      </c>
      <c r="CI308" s="121">
        <f t="shared" si="716"/>
        <v>4.4814814814814814E-2</v>
      </c>
      <c r="CJ308" s="121">
        <f t="shared" si="717"/>
        <v>2.5208333333333333E-2</v>
      </c>
      <c r="CK308" s="121">
        <f t="shared" si="718"/>
        <v>1.6133333333333333E-2</v>
      </c>
      <c r="CL308" s="121">
        <f t="shared" si="719"/>
        <v>1.1203703703703704E-2</v>
      </c>
      <c r="CM308" s="121">
        <f t="shared" si="720"/>
        <v>8.2312925170068031E-3</v>
      </c>
      <c r="CN308" s="121">
        <f t="shared" si="721"/>
        <v>6.3020833333333331E-3</v>
      </c>
      <c r="CO308" s="95">
        <f t="shared" si="722"/>
        <v>8.9180133223140494</v>
      </c>
      <c r="CP308" s="95">
        <f t="shared" si="723"/>
        <v>22.281937289256199</v>
      </c>
      <c r="CQ308" s="95">
        <f t="shared" si="724"/>
        <v>44.555143900826451</v>
      </c>
      <c r="CR308" s="95">
        <f t="shared" si="725"/>
        <v>75.737633157024788</v>
      </c>
      <c r="CS308" s="95">
        <f t="shared" si="726"/>
        <v>115.82940505785125</v>
      </c>
      <c r="CT308" s="95">
        <f t="shared" si="727"/>
        <v>164.83045960330577</v>
      </c>
      <c r="CU308" s="95">
        <f t="shared" si="728"/>
        <v>222.74079679338843</v>
      </c>
      <c r="CV308" s="95">
        <f t="shared" si="729"/>
        <v>289.56041662809918</v>
      </c>
      <c r="CW308" s="95">
        <f t="shared" si="730"/>
        <v>8.9180133223140494</v>
      </c>
      <c r="CX308" s="95">
        <f t="shared" si="731"/>
        <v>22.281937289256199</v>
      </c>
      <c r="CY308" s="95">
        <f t="shared" si="732"/>
        <v>44.555143900826451</v>
      </c>
      <c r="CZ308" s="95">
        <f t="shared" si="733"/>
        <v>75.737633157024788</v>
      </c>
      <c r="DA308" s="95">
        <f t="shared" si="734"/>
        <v>115.82940505785125</v>
      </c>
      <c r="DB308" s="95">
        <f t="shared" si="735"/>
        <v>164.83045960330577</v>
      </c>
      <c r="DC308" s="95">
        <f t="shared" si="736"/>
        <v>222.74079679338843</v>
      </c>
      <c r="DD308" s="95">
        <f t="shared" si="737"/>
        <v>289.56041662809918</v>
      </c>
      <c r="DE308" s="13">
        <f t="shared" si="825"/>
        <v>7.6526064573002746</v>
      </c>
      <c r="DF308" s="13">
        <f t="shared" si="826"/>
        <v>16.359961829201101</v>
      </c>
      <c r="DG308" s="13">
        <f t="shared" si="827"/>
        <v>32.664813374961739</v>
      </c>
      <c r="DH308" s="13">
        <f t="shared" si="828"/>
        <v>55.726883316804411</v>
      </c>
      <c r="DI308" s="13">
        <f t="shared" si="738"/>
        <v>85.442649432506897</v>
      </c>
      <c r="DJ308" s="13">
        <f t="shared" si="739"/>
        <v>121.78656727762473</v>
      </c>
      <c r="DK308" s="13">
        <f t="shared" si="740"/>
        <v>164.7498842444482</v>
      </c>
      <c r="DL308" s="13">
        <f t="shared" si="741"/>
        <v>214.32894426721765</v>
      </c>
      <c r="DM308" s="95">
        <f t="shared" si="742"/>
        <v>7.6526064573002746</v>
      </c>
      <c r="DN308" s="95">
        <f t="shared" si="743"/>
        <v>16.359961829201101</v>
      </c>
      <c r="DO308" s="95">
        <f t="shared" si="744"/>
        <v>32.664813374961739</v>
      </c>
      <c r="DP308" s="95">
        <f t="shared" si="745"/>
        <v>55.726883316804411</v>
      </c>
      <c r="DQ308" s="95">
        <f t="shared" si="746"/>
        <v>85.442649432506897</v>
      </c>
      <c r="DR308" s="95">
        <f t="shared" si="747"/>
        <v>121.78656727762473</v>
      </c>
      <c r="DS308" s="95">
        <f t="shared" si="748"/>
        <v>164.7498842444482</v>
      </c>
      <c r="DT308" s="95">
        <f t="shared" si="749"/>
        <v>214.32894426721765</v>
      </c>
      <c r="DU308" s="95">
        <f t="shared" si="750"/>
        <v>7.0113477311294758</v>
      </c>
      <c r="DV308" s="95">
        <f t="shared" si="751"/>
        <v>11.046092404517903</v>
      </c>
      <c r="DW308" s="95">
        <f t="shared" si="752"/>
        <v>18.601304074980103</v>
      </c>
      <c r="DX308" s="95">
        <f t="shared" si="753"/>
        <v>29.287621548071623</v>
      </c>
      <c r="DY308" s="95">
        <f t="shared" si="754"/>
        <v>43.057075524636915</v>
      </c>
      <c r="DZ308" s="95">
        <f t="shared" si="755"/>
        <v>59.897829424364851</v>
      </c>
      <c r="EA308" s="95">
        <f t="shared" si="756"/>
        <v>79.805827533915789</v>
      </c>
      <c r="EB308" s="95">
        <f t="shared" si="757"/>
        <v>102.7793757347865</v>
      </c>
      <c r="EC308" s="95">
        <f t="shared" si="758"/>
        <v>7.0113477311294758</v>
      </c>
      <c r="ED308" s="95">
        <f t="shared" si="759"/>
        <v>11.046092404517903</v>
      </c>
      <c r="EE308" s="95">
        <f t="shared" si="760"/>
        <v>18.601304074980103</v>
      </c>
      <c r="EF308" s="95">
        <f t="shared" si="761"/>
        <v>29.287621548071623</v>
      </c>
      <c r="EG308" s="95">
        <f t="shared" si="762"/>
        <v>43.057075524636915</v>
      </c>
      <c r="EH308" s="95">
        <f t="shared" si="763"/>
        <v>59.897829424364851</v>
      </c>
      <c r="EI308" s="95">
        <f t="shared" si="764"/>
        <v>79.805827533915789</v>
      </c>
      <c r="EJ308" s="95">
        <f t="shared" si="765"/>
        <v>102.7793757347865</v>
      </c>
      <c r="EK308" s="95">
        <f t="shared" si="766"/>
        <v>7.0113477311294758</v>
      </c>
      <c r="EL308" s="95">
        <f t="shared" si="767"/>
        <v>11.046092404517903</v>
      </c>
      <c r="EM308" s="95">
        <f t="shared" si="768"/>
        <v>18.601304074980103</v>
      </c>
      <c r="EN308" s="95">
        <f t="shared" si="769"/>
        <v>29.287621548071623</v>
      </c>
      <c r="EO308" s="95">
        <f t="shared" si="770"/>
        <v>43.057075524636915</v>
      </c>
      <c r="EP308" s="95">
        <f t="shared" si="771"/>
        <v>59.897829424364851</v>
      </c>
      <c r="EQ308" s="95">
        <f t="shared" si="772"/>
        <v>79.805827533915789</v>
      </c>
      <c r="ER308" s="95">
        <f t="shared" si="773"/>
        <v>102.7793757347865</v>
      </c>
      <c r="ES308" s="95">
        <f t="shared" si="774"/>
        <v>1</v>
      </c>
      <c r="ET308" s="95">
        <f t="shared" si="775"/>
        <v>1</v>
      </c>
      <c r="EU308" s="95">
        <f t="shared" si="776"/>
        <v>1</v>
      </c>
      <c r="EV308" s="95">
        <f t="shared" si="777"/>
        <v>1</v>
      </c>
      <c r="EW308" s="95">
        <f t="shared" si="778"/>
        <v>1</v>
      </c>
      <c r="EX308" s="95">
        <f t="shared" si="779"/>
        <v>1</v>
      </c>
      <c r="EY308" s="95">
        <f t="shared" si="780"/>
        <v>1</v>
      </c>
      <c r="EZ308" s="95">
        <f t="shared" si="781"/>
        <v>1</v>
      </c>
      <c r="FA308" s="95">
        <f t="shared" si="782"/>
        <v>1</v>
      </c>
      <c r="FB308" s="95">
        <f t="shared" si="783"/>
        <v>1</v>
      </c>
      <c r="FC308" s="95">
        <f t="shared" si="784"/>
        <v>1</v>
      </c>
      <c r="FD308" s="95">
        <f t="shared" si="785"/>
        <v>1</v>
      </c>
      <c r="FE308" s="95">
        <f t="shared" si="786"/>
        <v>1</v>
      </c>
      <c r="FF308" s="95">
        <f t="shared" si="787"/>
        <v>1</v>
      </c>
      <c r="FG308" s="95">
        <f t="shared" si="788"/>
        <v>1</v>
      </c>
      <c r="FH308" s="95">
        <f t="shared" si="789"/>
        <v>1</v>
      </c>
      <c r="FI308" s="95">
        <f t="shared" si="790"/>
        <v>1</v>
      </c>
      <c r="FJ308" s="95">
        <f t="shared" si="791"/>
        <v>1</v>
      </c>
      <c r="FK308" s="95">
        <f t="shared" si="792"/>
        <v>1</v>
      </c>
      <c r="FL308" s="95">
        <f t="shared" si="793"/>
        <v>1</v>
      </c>
      <c r="FM308" s="95">
        <f t="shared" si="794"/>
        <v>1</v>
      </c>
      <c r="FN308" s="95">
        <f t="shared" si="795"/>
        <v>1</v>
      </c>
      <c r="FO308" s="95">
        <f t="shared" si="796"/>
        <v>1</v>
      </c>
      <c r="FP308" s="95">
        <f t="shared" si="797"/>
        <v>1</v>
      </c>
      <c r="FQ308" s="115">
        <f t="shared" si="798"/>
        <v>1.1738267475867705</v>
      </c>
      <c r="FR308" s="115">
        <f t="shared" si="799"/>
        <v>1.0310406775185557</v>
      </c>
      <c r="FS308" s="115">
        <f t="shared" si="800"/>
        <v>1.0123907668208798</v>
      </c>
      <c r="FT308" s="115">
        <f t="shared" si="801"/>
        <v>1.0066750636913664</v>
      </c>
      <c r="FU308" s="115">
        <f t="shared" si="802"/>
        <v>1.0041818128430775</v>
      </c>
      <c r="FV308" s="115">
        <f t="shared" si="803"/>
        <v>1.0028685782846607</v>
      </c>
      <c r="FW308" s="115">
        <f t="shared" si="804"/>
        <v>1.0020908079277702</v>
      </c>
      <c r="FX308" s="115">
        <f t="shared" si="805"/>
        <v>1.0015916789166825</v>
      </c>
      <c r="FZ308" s="90">
        <f t="shared" si="829"/>
        <v>1.0015916789166825</v>
      </c>
    </row>
    <row r="309" spans="24:182" x14ac:dyDescent="0.3">
      <c r="X309" s="118">
        <v>6</v>
      </c>
      <c r="Y309" s="118">
        <v>10</v>
      </c>
      <c r="Z309" s="40">
        <v>1.7999999999999999E-2</v>
      </c>
      <c r="AA309" s="40">
        <v>10000000</v>
      </c>
      <c r="AB309" s="40">
        <v>10000000</v>
      </c>
      <c r="AC309" s="98">
        <v>3900000</v>
      </c>
      <c r="AD309" s="42">
        <v>0.33</v>
      </c>
      <c r="AE309" s="42">
        <v>0.33</v>
      </c>
      <c r="AF309" s="41">
        <v>1.7999999999999999E-2</v>
      </c>
      <c r="AG309" s="40">
        <v>10000000</v>
      </c>
      <c r="AH309" s="40">
        <v>10000000</v>
      </c>
      <c r="AI309" s="98">
        <v>3900000</v>
      </c>
      <c r="AJ309" s="42">
        <v>0.33</v>
      </c>
      <c r="AK309" s="42">
        <v>0.33</v>
      </c>
      <c r="AL309" s="42">
        <f>AL295</f>
        <v>1.0032000000000001</v>
      </c>
      <c r="AM309" s="40">
        <v>6000</v>
      </c>
      <c r="AN309" s="40">
        <f>AN295</f>
        <v>10000</v>
      </c>
      <c r="AO309" s="40">
        <f>AO295</f>
        <v>10000</v>
      </c>
      <c r="AP309" s="42">
        <v>0.03</v>
      </c>
      <c r="AQ309" s="42">
        <v>0.03</v>
      </c>
      <c r="AR309" s="4">
        <f t="shared" si="806"/>
        <v>1.0211999999999999</v>
      </c>
      <c r="AS309" s="11">
        <f t="shared" si="807"/>
        <v>0.6</v>
      </c>
      <c r="AT309" s="15">
        <f t="shared" si="808"/>
        <v>105326.50611603633</v>
      </c>
      <c r="AU309" s="19">
        <f t="shared" si="809"/>
        <v>1.0000076783363887</v>
      </c>
      <c r="AV309" s="13">
        <f t="shared" si="810"/>
        <v>0.5</v>
      </c>
      <c r="AW309" s="11">
        <f t="shared" si="811"/>
        <v>1</v>
      </c>
      <c r="AX309" s="11">
        <f t="shared" si="812"/>
        <v>0.8911</v>
      </c>
      <c r="AY309" s="11">
        <f t="shared" si="813"/>
        <v>201997.53114128605</v>
      </c>
      <c r="AZ309" s="11">
        <f t="shared" si="814"/>
        <v>1</v>
      </c>
      <c r="BA309" s="11">
        <f t="shared" si="815"/>
        <v>0.34752899999999998</v>
      </c>
      <c r="BB309" s="11">
        <f t="shared" si="816"/>
        <v>1.025058</v>
      </c>
      <c r="BC309" s="11">
        <f t="shared" si="817"/>
        <v>0.99909999999999999</v>
      </c>
      <c r="BD309" s="11">
        <f t="shared" si="818"/>
        <v>0.8911</v>
      </c>
      <c r="BE309" s="11">
        <f t="shared" si="819"/>
        <v>201997.53114128605</v>
      </c>
      <c r="BF309" s="11">
        <f t="shared" si="820"/>
        <v>1</v>
      </c>
      <c r="BG309" s="11">
        <f t="shared" si="821"/>
        <v>0.34752899999999998</v>
      </c>
      <c r="BH309" s="11">
        <f t="shared" si="822"/>
        <v>1.025058</v>
      </c>
      <c r="BI309" s="121">
        <f>16*X309^2/(3*BI297^2*Y309^2)</f>
        <v>1.92</v>
      </c>
      <c r="BJ309" s="121">
        <f>16*X309^2/(3*BJ297^2*Y309^2)</f>
        <v>0.48</v>
      </c>
      <c r="BK309" s="121">
        <f>16*X309^2/(3*BK297^2*Y309^2)</f>
        <v>0.21333333333333335</v>
      </c>
      <c r="BL309" s="121">
        <f>16*X309^2/(3*BL297^2*Y309^2)</f>
        <v>0.12</v>
      </c>
      <c r="BM309" s="121">
        <f>16*X309^2/(3*BM297^2*Y309^2)</f>
        <v>7.6799999999999993E-2</v>
      </c>
      <c r="BN309" s="121">
        <f>16*X309^2/(3*BN297^2*Y309^2)</f>
        <v>5.3333333333333337E-2</v>
      </c>
      <c r="BO309" s="121">
        <f>16*X309^2/(3*BO297^2*Y309^2)</f>
        <v>3.9183673469387753E-2</v>
      </c>
      <c r="BP309" s="121">
        <f>16*X309^2/(3*BP297^2*Y309^2)</f>
        <v>0.03</v>
      </c>
      <c r="BQ309" s="121">
        <f t="shared" si="823"/>
        <v>1.3333333333333333</v>
      </c>
      <c r="BR309" s="121">
        <f t="shared" si="714"/>
        <v>1.3333333333333333</v>
      </c>
      <c r="BS309" s="121">
        <f t="shared" si="714"/>
        <v>1.3333333333333333</v>
      </c>
      <c r="BT309" s="121">
        <f t="shared" si="714"/>
        <v>1.3333333333333333</v>
      </c>
      <c r="BU309" s="121">
        <f t="shared" si="714"/>
        <v>1.3333333333333333</v>
      </c>
      <c r="BV309" s="121">
        <f t="shared" si="714"/>
        <v>1.3333333333333333</v>
      </c>
      <c r="BW309" s="121">
        <f t="shared" si="714"/>
        <v>1.3333333333333333</v>
      </c>
      <c r="BX309" s="121">
        <f t="shared" si="714"/>
        <v>1.3333333333333333</v>
      </c>
      <c r="BY309" s="121">
        <f>(BI297^2*Y309^2)/X309^2</f>
        <v>2.7777777777777777</v>
      </c>
      <c r="BZ309" s="121">
        <f>(BJ297^2*Y309^2)/X309^2</f>
        <v>11.111111111111111</v>
      </c>
      <c r="CA309" s="121">
        <f>(BK297^2*Y309^2)/X309^2</f>
        <v>25</v>
      </c>
      <c r="CB309" s="121">
        <f>(BL297^2*Y309^2)/X309^2</f>
        <v>44.444444444444443</v>
      </c>
      <c r="CC309" s="121">
        <f>(BM297^2*Y309^2)/X309^2</f>
        <v>69.444444444444443</v>
      </c>
      <c r="CD309" s="121">
        <f>(BN297^2*Y309^2)/X309^2</f>
        <v>100</v>
      </c>
      <c r="CE309" s="121">
        <f>(BO297^2*Y309^2)/X309^2</f>
        <v>136.11111111111111</v>
      </c>
      <c r="CF309" s="121">
        <f>(BP297^2*Y309^2)/X309^2</f>
        <v>177.77777777777777</v>
      </c>
      <c r="CG309" s="121">
        <f t="shared" si="824"/>
        <v>0.48</v>
      </c>
      <c r="CH309" s="121">
        <f t="shared" si="715"/>
        <v>0.12</v>
      </c>
      <c r="CI309" s="121">
        <f t="shared" si="716"/>
        <v>5.3333333333333337E-2</v>
      </c>
      <c r="CJ309" s="121">
        <f t="shared" si="717"/>
        <v>0.03</v>
      </c>
      <c r="CK309" s="121">
        <f t="shared" si="718"/>
        <v>1.9199999999999998E-2</v>
      </c>
      <c r="CL309" s="121">
        <f t="shared" si="719"/>
        <v>1.3333333333333334E-2</v>
      </c>
      <c r="CM309" s="121">
        <f t="shared" si="720"/>
        <v>9.7959183673469383E-3</v>
      </c>
      <c r="CN309" s="121">
        <f t="shared" si="721"/>
        <v>7.4999999999999997E-3</v>
      </c>
      <c r="CO309" s="95">
        <f t="shared" si="722"/>
        <v>8.2065081111111109</v>
      </c>
      <c r="CP309" s="95">
        <f t="shared" si="723"/>
        <v>19.435916444444445</v>
      </c>
      <c r="CQ309" s="95">
        <f t="shared" si="724"/>
        <v>38.151596999999995</v>
      </c>
      <c r="CR309" s="95">
        <f t="shared" si="725"/>
        <v>64.353549777777772</v>
      </c>
      <c r="CS309" s="95">
        <f t="shared" si="726"/>
        <v>98.041774777777775</v>
      </c>
      <c r="CT309" s="95">
        <f t="shared" si="727"/>
        <v>139.216272</v>
      </c>
      <c r="CU309" s="95">
        <f t="shared" si="728"/>
        <v>187.87704144444444</v>
      </c>
      <c r="CV309" s="95">
        <f t="shared" si="729"/>
        <v>244.02408311111111</v>
      </c>
      <c r="CW309" s="95">
        <f t="shared" si="730"/>
        <v>8.2065081111111109</v>
      </c>
      <c r="CX309" s="95">
        <f t="shared" si="731"/>
        <v>19.435916444444445</v>
      </c>
      <c r="CY309" s="95">
        <f t="shared" si="732"/>
        <v>38.151596999999995</v>
      </c>
      <c r="CZ309" s="95">
        <f t="shared" si="733"/>
        <v>64.353549777777772</v>
      </c>
      <c r="DA309" s="95">
        <f t="shared" si="734"/>
        <v>98.041774777777775</v>
      </c>
      <c r="DB309" s="95">
        <f t="shared" si="735"/>
        <v>139.216272</v>
      </c>
      <c r="DC309" s="95">
        <f t="shared" si="736"/>
        <v>187.87704144444444</v>
      </c>
      <c r="DD309" s="95">
        <f t="shared" si="737"/>
        <v>244.02408311111111</v>
      </c>
      <c r="DE309" s="13">
        <f t="shared" si="825"/>
        <v>7.4312657777777771</v>
      </c>
      <c r="DF309" s="13">
        <f t="shared" si="826"/>
        <v>14.324599111111111</v>
      </c>
      <c r="DG309" s="13">
        <f t="shared" si="827"/>
        <v>27.946821333333332</v>
      </c>
      <c r="DH309" s="13">
        <f t="shared" si="828"/>
        <v>47.297932444444442</v>
      </c>
      <c r="DI309" s="13">
        <f t="shared" si="738"/>
        <v>72.254732444444443</v>
      </c>
      <c r="DJ309" s="13">
        <f t="shared" si="739"/>
        <v>102.78682133333334</v>
      </c>
      <c r="DK309" s="13">
        <f t="shared" si="740"/>
        <v>138.88378278458049</v>
      </c>
      <c r="DL309" s="13">
        <f t="shared" si="741"/>
        <v>180.54126577777777</v>
      </c>
      <c r="DM309" s="95">
        <f t="shared" si="742"/>
        <v>7.4312657777777771</v>
      </c>
      <c r="DN309" s="95">
        <f t="shared" si="743"/>
        <v>14.324599111111111</v>
      </c>
      <c r="DO309" s="95">
        <f t="shared" si="744"/>
        <v>27.946821333333332</v>
      </c>
      <c r="DP309" s="95">
        <f t="shared" si="745"/>
        <v>47.297932444444442</v>
      </c>
      <c r="DQ309" s="95">
        <f t="shared" si="746"/>
        <v>72.254732444444443</v>
      </c>
      <c r="DR309" s="95">
        <f t="shared" si="747"/>
        <v>102.78682133333334</v>
      </c>
      <c r="DS309" s="95">
        <f t="shared" si="748"/>
        <v>138.88378278458049</v>
      </c>
      <c r="DT309" s="95">
        <f t="shared" si="749"/>
        <v>180.54126577777777</v>
      </c>
      <c r="DU309" s="95">
        <f t="shared" si="750"/>
        <v>6.9087846577777769</v>
      </c>
      <c r="DV309" s="95">
        <f t="shared" si="751"/>
        <v>10.10296231111111</v>
      </c>
      <c r="DW309" s="95">
        <f t="shared" si="752"/>
        <v>16.415118666666665</v>
      </c>
      <c r="DX309" s="95">
        <f t="shared" si="753"/>
        <v>25.38188172444444</v>
      </c>
      <c r="DY309" s="95">
        <f t="shared" si="754"/>
        <v>36.946164054044438</v>
      </c>
      <c r="DZ309" s="95">
        <f t="shared" si="755"/>
        <v>51.093879146666666</v>
      </c>
      <c r="EA309" s="95">
        <f t="shared" si="756"/>
        <v>67.82020036825395</v>
      </c>
      <c r="EB309" s="95">
        <f t="shared" si="757"/>
        <v>87.123111577777749</v>
      </c>
      <c r="EC309" s="95">
        <f t="shared" si="758"/>
        <v>6.9087846577777761</v>
      </c>
      <c r="ED309" s="95">
        <f t="shared" si="759"/>
        <v>10.10296231111111</v>
      </c>
      <c r="EE309" s="95">
        <f t="shared" si="760"/>
        <v>16.415118666666665</v>
      </c>
      <c r="EF309" s="95">
        <f t="shared" si="761"/>
        <v>25.38188172444444</v>
      </c>
      <c r="EG309" s="95">
        <f t="shared" si="762"/>
        <v>36.946164054044438</v>
      </c>
      <c r="EH309" s="95">
        <f t="shared" si="763"/>
        <v>51.093879146666666</v>
      </c>
      <c r="EI309" s="95">
        <f t="shared" si="764"/>
        <v>67.82020036825395</v>
      </c>
      <c r="EJ309" s="95">
        <f t="shared" si="765"/>
        <v>87.123111577777763</v>
      </c>
      <c r="EK309" s="95">
        <f t="shared" si="766"/>
        <v>6.9087846577777761</v>
      </c>
      <c r="EL309" s="95">
        <f t="shared" si="767"/>
        <v>10.10296231111111</v>
      </c>
      <c r="EM309" s="95">
        <f t="shared" si="768"/>
        <v>16.415118666666665</v>
      </c>
      <c r="EN309" s="95">
        <f t="shared" si="769"/>
        <v>25.38188172444444</v>
      </c>
      <c r="EO309" s="95">
        <f t="shared" si="770"/>
        <v>36.946164054044438</v>
      </c>
      <c r="EP309" s="95">
        <f t="shared" si="771"/>
        <v>51.093879146666666</v>
      </c>
      <c r="EQ309" s="95">
        <f t="shared" si="772"/>
        <v>67.82020036825395</v>
      </c>
      <c r="ER309" s="95">
        <f t="shared" si="773"/>
        <v>87.123111577777763</v>
      </c>
      <c r="ES309" s="95">
        <f t="shared" si="774"/>
        <v>1</v>
      </c>
      <c r="ET309" s="95">
        <f t="shared" si="775"/>
        <v>1</v>
      </c>
      <c r="EU309" s="95">
        <f t="shared" si="776"/>
        <v>1</v>
      </c>
      <c r="EV309" s="95">
        <f t="shared" si="777"/>
        <v>1</v>
      </c>
      <c r="EW309" s="95">
        <f t="shared" si="778"/>
        <v>1</v>
      </c>
      <c r="EX309" s="95">
        <f t="shared" si="779"/>
        <v>1</v>
      </c>
      <c r="EY309" s="95">
        <f t="shared" si="780"/>
        <v>1</v>
      </c>
      <c r="EZ309" s="95">
        <f t="shared" si="781"/>
        <v>1</v>
      </c>
      <c r="FA309" s="95">
        <f t="shared" si="782"/>
        <v>1</v>
      </c>
      <c r="FB309" s="95">
        <f t="shared" si="783"/>
        <v>1</v>
      </c>
      <c r="FC309" s="95">
        <f t="shared" si="784"/>
        <v>1</v>
      </c>
      <c r="FD309" s="95">
        <f t="shared" si="785"/>
        <v>1</v>
      </c>
      <c r="FE309" s="95">
        <f t="shared" si="786"/>
        <v>1</v>
      </c>
      <c r="FF309" s="95">
        <f t="shared" si="787"/>
        <v>1</v>
      </c>
      <c r="FG309" s="95">
        <f t="shared" si="788"/>
        <v>1</v>
      </c>
      <c r="FH309" s="95">
        <f t="shared" si="789"/>
        <v>1</v>
      </c>
      <c r="FI309" s="95">
        <f t="shared" si="790"/>
        <v>1</v>
      </c>
      <c r="FJ309" s="95">
        <f t="shared" si="791"/>
        <v>1</v>
      </c>
      <c r="FK309" s="95">
        <f t="shared" si="792"/>
        <v>1</v>
      </c>
      <c r="FL309" s="95">
        <f t="shared" si="793"/>
        <v>1</v>
      </c>
      <c r="FM309" s="95">
        <f t="shared" si="794"/>
        <v>1</v>
      </c>
      <c r="FN309" s="95">
        <f t="shared" si="795"/>
        <v>1</v>
      </c>
      <c r="FO309" s="95">
        <f t="shared" si="796"/>
        <v>1</v>
      </c>
      <c r="FP309" s="95">
        <f t="shared" si="797"/>
        <v>1</v>
      </c>
      <c r="FQ309" s="115">
        <f t="shared" si="798"/>
        <v>1.2175170126578003</v>
      </c>
      <c r="FR309" s="115">
        <f t="shared" si="799"/>
        <v>1.0381437066064207</v>
      </c>
      <c r="FS309" s="115">
        <f t="shared" si="800"/>
        <v>1.0150106976523063</v>
      </c>
      <c r="FT309" s="115">
        <f t="shared" si="801"/>
        <v>1.0080307546057381</v>
      </c>
      <c r="FU309" s="115">
        <f t="shared" si="802"/>
        <v>1.0050134034796567</v>
      </c>
      <c r="FV309" s="115">
        <f t="shared" si="803"/>
        <v>1.0034323362142943</v>
      </c>
      <c r="FW309" s="115">
        <f t="shared" si="804"/>
        <v>1.0024988917269524</v>
      </c>
      <c r="FX309" s="115">
        <f t="shared" si="805"/>
        <v>1.0019010805906186</v>
      </c>
      <c r="FZ309" s="90">
        <f t="shared" si="829"/>
        <v>1.0019010805906186</v>
      </c>
    </row>
    <row r="310" spans="24:182" x14ac:dyDescent="0.3">
      <c r="X310" s="118">
        <v>6.5</v>
      </c>
      <c r="Y310" s="118">
        <v>10</v>
      </c>
      <c r="Z310" s="40">
        <v>1.7999999999999999E-2</v>
      </c>
      <c r="AA310" s="40">
        <v>10000000</v>
      </c>
      <c r="AB310" s="40">
        <v>10000000</v>
      </c>
      <c r="AC310" s="98">
        <v>3900000</v>
      </c>
      <c r="AD310" s="42">
        <v>0.33</v>
      </c>
      <c r="AE310" s="42">
        <v>0.33</v>
      </c>
      <c r="AF310" s="41">
        <v>1.7999999999999999E-2</v>
      </c>
      <c r="AG310" s="40">
        <v>10000000</v>
      </c>
      <c r="AH310" s="40">
        <v>10000000</v>
      </c>
      <c r="AI310" s="98">
        <v>3900000</v>
      </c>
      <c r="AJ310" s="42">
        <v>0.33</v>
      </c>
      <c r="AK310" s="42">
        <v>0.33</v>
      </c>
      <c r="AL310" s="42">
        <f>AL295</f>
        <v>1.0032000000000001</v>
      </c>
      <c r="AM310" s="40">
        <v>6000</v>
      </c>
      <c r="AN310" s="40">
        <f>AN295</f>
        <v>10000</v>
      </c>
      <c r="AO310" s="40">
        <f>AO295</f>
        <v>10000</v>
      </c>
      <c r="AP310" s="42">
        <v>0.03</v>
      </c>
      <c r="AQ310" s="42">
        <v>0.03</v>
      </c>
      <c r="AR310" s="4">
        <f t="shared" si="806"/>
        <v>1.0211999999999999</v>
      </c>
      <c r="AS310" s="11">
        <f t="shared" si="807"/>
        <v>0.65</v>
      </c>
      <c r="AT310" s="15">
        <f t="shared" si="808"/>
        <v>105326.50611603633</v>
      </c>
      <c r="AU310" s="19">
        <f t="shared" si="809"/>
        <v>1.0000076783363887</v>
      </c>
      <c r="AV310" s="13">
        <f t="shared" si="810"/>
        <v>0.5</v>
      </c>
      <c r="AW310" s="11">
        <f t="shared" si="811"/>
        <v>1</v>
      </c>
      <c r="AX310" s="11">
        <f t="shared" si="812"/>
        <v>0.8911</v>
      </c>
      <c r="AY310" s="11">
        <f t="shared" si="813"/>
        <v>201997.53114128605</v>
      </c>
      <c r="AZ310" s="11">
        <f t="shared" si="814"/>
        <v>1</v>
      </c>
      <c r="BA310" s="11">
        <f t="shared" si="815"/>
        <v>0.34752899999999998</v>
      </c>
      <c r="BB310" s="11">
        <f t="shared" si="816"/>
        <v>1.025058</v>
      </c>
      <c r="BC310" s="11">
        <f t="shared" si="817"/>
        <v>0.99909999999999999</v>
      </c>
      <c r="BD310" s="11">
        <f t="shared" si="818"/>
        <v>0.8911</v>
      </c>
      <c r="BE310" s="11">
        <f t="shared" si="819"/>
        <v>201997.53114128605</v>
      </c>
      <c r="BF310" s="11">
        <f t="shared" si="820"/>
        <v>1</v>
      </c>
      <c r="BG310" s="11">
        <f t="shared" si="821"/>
        <v>0.34752899999999998</v>
      </c>
      <c r="BH310" s="11">
        <f t="shared" si="822"/>
        <v>1.025058</v>
      </c>
      <c r="BI310" s="121">
        <f>16*X310^2/(3*BI297^2*Y310^2)</f>
        <v>2.2533333333333334</v>
      </c>
      <c r="BJ310" s="121">
        <f>16*X310^2/(3*BJ297^2*Y310^2)</f>
        <v>0.56333333333333335</v>
      </c>
      <c r="BK310" s="121">
        <f>16*X310^2/(3*BK297^2*Y310^2)</f>
        <v>0.25037037037037035</v>
      </c>
      <c r="BL310" s="121">
        <f>16*X310^2/(3*BL297^2*Y310^2)</f>
        <v>0.14083333333333334</v>
      </c>
      <c r="BM310" s="121">
        <f>16*X310^2/(3*BM297^2*Y310^2)</f>
        <v>9.0133333333333329E-2</v>
      </c>
      <c r="BN310" s="121">
        <f>16*X310^2/(3*BN297^2*Y310^2)</f>
        <v>6.2592592592592589E-2</v>
      </c>
      <c r="BO310" s="121">
        <f>16*X310^2/(3*BO297^2*Y310^2)</f>
        <v>4.5986394557823128E-2</v>
      </c>
      <c r="BP310" s="121">
        <f>16*X310^2/(3*BP297^2*Y310^2)</f>
        <v>3.5208333333333335E-2</v>
      </c>
      <c r="BQ310" s="121">
        <f t="shared" si="823"/>
        <v>1.3333333333333333</v>
      </c>
      <c r="BR310" s="121">
        <f t="shared" si="714"/>
        <v>1.3333333333333333</v>
      </c>
      <c r="BS310" s="121">
        <f t="shared" si="714"/>
        <v>1.3333333333333333</v>
      </c>
      <c r="BT310" s="121">
        <f t="shared" si="714"/>
        <v>1.3333333333333333</v>
      </c>
      <c r="BU310" s="121">
        <f t="shared" si="714"/>
        <v>1.3333333333333333</v>
      </c>
      <c r="BV310" s="121">
        <f t="shared" si="714"/>
        <v>1.3333333333333333</v>
      </c>
      <c r="BW310" s="121">
        <f t="shared" si="714"/>
        <v>1.3333333333333333</v>
      </c>
      <c r="BX310" s="121">
        <f t="shared" si="714"/>
        <v>1.3333333333333333</v>
      </c>
      <c r="BY310" s="121">
        <f>(BI297^2*Y310^2)/X310^2</f>
        <v>2.3668639053254439</v>
      </c>
      <c r="BZ310" s="121">
        <f>(BJ297^2*Y310^2)/X310^2</f>
        <v>9.4674556213017755</v>
      </c>
      <c r="CA310" s="121">
        <f>(BK297^2*Y310^2)/X310^2</f>
        <v>21.301775147928993</v>
      </c>
      <c r="CB310" s="121">
        <f>(BL297^2*Y310^2)/X310^2</f>
        <v>37.869822485207102</v>
      </c>
      <c r="CC310" s="121">
        <f>(BM297^2*Y310^2)/X310^2</f>
        <v>59.171597633136095</v>
      </c>
      <c r="CD310" s="121">
        <f>(BN297^2*Y310^2)/X310^2</f>
        <v>85.207100591715971</v>
      </c>
      <c r="CE310" s="121">
        <f>(BO297^2*Y310^2)/X310^2</f>
        <v>115.97633136094674</v>
      </c>
      <c r="CF310" s="121">
        <f>(BP297^2*Y310^2)/X310^2</f>
        <v>151.47928994082841</v>
      </c>
      <c r="CG310" s="121">
        <f t="shared" si="824"/>
        <v>0.56333333333333335</v>
      </c>
      <c r="CH310" s="121">
        <f t="shared" si="715"/>
        <v>0.14083333333333334</v>
      </c>
      <c r="CI310" s="121">
        <f t="shared" si="716"/>
        <v>6.2592592592592589E-2</v>
      </c>
      <c r="CJ310" s="121">
        <f t="shared" si="717"/>
        <v>3.5208333333333335E-2</v>
      </c>
      <c r="CK310" s="121">
        <f t="shared" si="718"/>
        <v>2.2533333333333332E-2</v>
      </c>
      <c r="CL310" s="121">
        <f t="shared" si="719"/>
        <v>1.5648148148148147E-2</v>
      </c>
      <c r="CM310" s="121">
        <f t="shared" si="720"/>
        <v>1.1496598639455782E-2</v>
      </c>
      <c r="CN310" s="121">
        <f t="shared" si="721"/>
        <v>8.8020833333333336E-3</v>
      </c>
      <c r="CO310" s="95">
        <f t="shared" si="722"/>
        <v>7.6527897514792897</v>
      </c>
      <c r="CP310" s="95">
        <f t="shared" si="723"/>
        <v>17.22104300591716</v>
      </c>
      <c r="CQ310" s="95">
        <f t="shared" si="724"/>
        <v>33.16813176331361</v>
      </c>
      <c r="CR310" s="95">
        <f t="shared" si="725"/>
        <v>55.494056023668634</v>
      </c>
      <c r="CS310" s="95">
        <f t="shared" si="726"/>
        <v>84.198815786982252</v>
      </c>
      <c r="CT310" s="95">
        <f t="shared" si="727"/>
        <v>119.28241105325444</v>
      </c>
      <c r="CU310" s="95">
        <f t="shared" si="728"/>
        <v>160.7448418224852</v>
      </c>
      <c r="CV310" s="95">
        <f t="shared" si="729"/>
        <v>208.58610809467456</v>
      </c>
      <c r="CW310" s="95">
        <f t="shared" si="730"/>
        <v>7.6527897514792897</v>
      </c>
      <c r="CX310" s="95">
        <f t="shared" si="731"/>
        <v>17.22104300591716</v>
      </c>
      <c r="CY310" s="95">
        <f t="shared" si="732"/>
        <v>33.16813176331361</v>
      </c>
      <c r="CZ310" s="95">
        <f t="shared" si="733"/>
        <v>55.494056023668634</v>
      </c>
      <c r="DA310" s="95">
        <f t="shared" si="734"/>
        <v>84.198815786982252</v>
      </c>
      <c r="DB310" s="95">
        <f t="shared" si="735"/>
        <v>119.28241105325444</v>
      </c>
      <c r="DC310" s="95">
        <f t="shared" si="736"/>
        <v>160.7448418224852</v>
      </c>
      <c r="DD310" s="95">
        <f t="shared" si="737"/>
        <v>208.58610809467456</v>
      </c>
      <c r="DE310" s="13">
        <f t="shared" si="825"/>
        <v>7.3536852386587768</v>
      </c>
      <c r="DF310" s="13">
        <f t="shared" si="826"/>
        <v>12.764276954635109</v>
      </c>
      <c r="DG310" s="13">
        <f t="shared" si="827"/>
        <v>24.285633518299363</v>
      </c>
      <c r="DH310" s="13">
        <f t="shared" si="828"/>
        <v>40.744143818540437</v>
      </c>
      <c r="DI310" s="13">
        <f t="shared" si="738"/>
        <v>61.99521896646943</v>
      </c>
      <c r="DJ310" s="13">
        <f t="shared" si="739"/>
        <v>88.003181184308559</v>
      </c>
      <c r="DK310" s="13">
        <f t="shared" si="740"/>
        <v>118.75580575550457</v>
      </c>
      <c r="DL310" s="13">
        <f t="shared" si="741"/>
        <v>154.24798627416175</v>
      </c>
      <c r="DM310" s="95">
        <f t="shared" si="742"/>
        <v>7.3536852386587768</v>
      </c>
      <c r="DN310" s="95">
        <f t="shared" si="743"/>
        <v>12.764276954635109</v>
      </c>
      <c r="DO310" s="95">
        <f t="shared" si="744"/>
        <v>24.285633518299363</v>
      </c>
      <c r="DP310" s="95">
        <f t="shared" si="745"/>
        <v>40.744143818540437</v>
      </c>
      <c r="DQ310" s="95">
        <f t="shared" si="746"/>
        <v>61.99521896646943</v>
      </c>
      <c r="DR310" s="95">
        <f t="shared" si="747"/>
        <v>88.003181184308559</v>
      </c>
      <c r="DS310" s="95">
        <f t="shared" si="748"/>
        <v>118.75580575550457</v>
      </c>
      <c r="DT310" s="95">
        <f t="shared" si="749"/>
        <v>154.24798627416175</v>
      </c>
      <c r="DU310" s="95">
        <f t="shared" si="750"/>
        <v>6.8728360082051276</v>
      </c>
      <c r="DV310" s="95">
        <f t="shared" si="751"/>
        <v>9.3799527128205131</v>
      </c>
      <c r="DW310" s="95">
        <f t="shared" si="752"/>
        <v>14.718626746438744</v>
      </c>
      <c r="DX310" s="95">
        <f t="shared" si="753"/>
        <v>22.345039581282052</v>
      </c>
      <c r="DY310" s="95">
        <f t="shared" si="754"/>
        <v>32.192192774728206</v>
      </c>
      <c r="DZ310" s="95">
        <f t="shared" si="755"/>
        <v>44.243554243532756</v>
      </c>
      <c r="EA310" s="95">
        <f t="shared" si="756"/>
        <v>58.493459396336988</v>
      </c>
      <c r="EB310" s="95">
        <f t="shared" si="757"/>
        <v>74.939542067628196</v>
      </c>
      <c r="EC310" s="95">
        <f t="shared" si="758"/>
        <v>6.8728360082051285</v>
      </c>
      <c r="ED310" s="95">
        <f t="shared" si="759"/>
        <v>9.3799527128205131</v>
      </c>
      <c r="EE310" s="95">
        <f t="shared" si="760"/>
        <v>14.718626746438744</v>
      </c>
      <c r="EF310" s="95">
        <f t="shared" si="761"/>
        <v>22.345039581282052</v>
      </c>
      <c r="EG310" s="95">
        <f t="shared" si="762"/>
        <v>32.192192774728198</v>
      </c>
      <c r="EH310" s="95">
        <f t="shared" si="763"/>
        <v>44.243554243532756</v>
      </c>
      <c r="EI310" s="95">
        <f t="shared" si="764"/>
        <v>58.493459396336988</v>
      </c>
      <c r="EJ310" s="95">
        <f t="shared" si="765"/>
        <v>74.939542067628196</v>
      </c>
      <c r="EK310" s="95">
        <f t="shared" si="766"/>
        <v>6.8728360082051285</v>
      </c>
      <c r="EL310" s="95">
        <f t="shared" si="767"/>
        <v>9.3799527128205131</v>
      </c>
      <c r="EM310" s="95">
        <f t="shared" si="768"/>
        <v>14.718626746438744</v>
      </c>
      <c r="EN310" s="95">
        <f t="shared" si="769"/>
        <v>22.345039581282052</v>
      </c>
      <c r="EO310" s="95">
        <f t="shared" si="770"/>
        <v>32.192192774728198</v>
      </c>
      <c r="EP310" s="95">
        <f t="shared" si="771"/>
        <v>44.243554243532756</v>
      </c>
      <c r="EQ310" s="95">
        <f t="shared" si="772"/>
        <v>58.493459396336988</v>
      </c>
      <c r="ER310" s="95">
        <f t="shared" si="773"/>
        <v>74.939542067628196</v>
      </c>
      <c r="ES310" s="95">
        <f t="shared" si="774"/>
        <v>1</v>
      </c>
      <c r="ET310" s="95">
        <f t="shared" si="775"/>
        <v>1</v>
      </c>
      <c r="EU310" s="95">
        <f t="shared" si="776"/>
        <v>1</v>
      </c>
      <c r="EV310" s="95">
        <f t="shared" si="777"/>
        <v>1</v>
      </c>
      <c r="EW310" s="95">
        <f t="shared" si="778"/>
        <v>1</v>
      </c>
      <c r="EX310" s="95">
        <f t="shared" si="779"/>
        <v>1</v>
      </c>
      <c r="EY310" s="95">
        <f t="shared" si="780"/>
        <v>1</v>
      </c>
      <c r="EZ310" s="95">
        <f t="shared" si="781"/>
        <v>1</v>
      </c>
      <c r="FA310" s="95">
        <f t="shared" si="782"/>
        <v>1</v>
      </c>
      <c r="FB310" s="95">
        <f t="shared" si="783"/>
        <v>1</v>
      </c>
      <c r="FC310" s="95">
        <f t="shared" si="784"/>
        <v>1</v>
      </c>
      <c r="FD310" s="95">
        <f t="shared" si="785"/>
        <v>1</v>
      </c>
      <c r="FE310" s="95">
        <f t="shared" si="786"/>
        <v>1</v>
      </c>
      <c r="FF310" s="95">
        <f t="shared" si="787"/>
        <v>1</v>
      </c>
      <c r="FG310" s="95">
        <f t="shared" si="788"/>
        <v>1</v>
      </c>
      <c r="FH310" s="95">
        <f t="shared" si="789"/>
        <v>1</v>
      </c>
      <c r="FI310" s="95">
        <f t="shared" si="790"/>
        <v>1</v>
      </c>
      <c r="FJ310" s="95">
        <f t="shared" si="791"/>
        <v>1</v>
      </c>
      <c r="FK310" s="95">
        <f t="shared" si="792"/>
        <v>1</v>
      </c>
      <c r="FL310" s="95">
        <f t="shared" si="793"/>
        <v>1</v>
      </c>
      <c r="FM310" s="95">
        <f t="shared" si="794"/>
        <v>1</v>
      </c>
      <c r="FN310" s="95">
        <f t="shared" si="795"/>
        <v>1</v>
      </c>
      <c r="FO310" s="95">
        <f t="shared" si="796"/>
        <v>1</v>
      </c>
      <c r="FP310" s="95">
        <f t="shared" si="797"/>
        <v>1</v>
      </c>
      <c r="FQ310" s="115">
        <f t="shared" si="798"/>
        <v>1.2672777008386651</v>
      </c>
      <c r="FR310" s="115">
        <f t="shared" si="799"/>
        <v>1.0462433948775864</v>
      </c>
      <c r="FS310" s="115">
        <f t="shared" si="800"/>
        <v>1.0179494710747752</v>
      </c>
      <c r="FT310" s="115">
        <f t="shared" si="801"/>
        <v>1.0095347467846276</v>
      </c>
      <c r="FU310" s="115">
        <f t="shared" si="802"/>
        <v>1.0059299892193023</v>
      </c>
      <c r="FV310" s="115">
        <f t="shared" si="803"/>
        <v>1.004051272209612</v>
      </c>
      <c r="FW310" s="115">
        <f t="shared" si="804"/>
        <v>1.0029457915263065</v>
      </c>
      <c r="FX310" s="115">
        <f t="shared" si="805"/>
        <v>1.0022393405446832</v>
      </c>
      <c r="FZ310" s="90">
        <f t="shared" si="829"/>
        <v>1.0022393405446832</v>
      </c>
    </row>
    <row r="311" spans="24:182" x14ac:dyDescent="0.3">
      <c r="X311" s="118">
        <v>7</v>
      </c>
      <c r="Y311" s="118">
        <v>10</v>
      </c>
      <c r="Z311" s="40">
        <v>1.7999999999999999E-2</v>
      </c>
      <c r="AA311" s="40">
        <v>10000000</v>
      </c>
      <c r="AB311" s="40">
        <v>10000000</v>
      </c>
      <c r="AC311" s="98">
        <v>3900000</v>
      </c>
      <c r="AD311" s="42">
        <v>0.33</v>
      </c>
      <c r="AE311" s="42">
        <v>0.33</v>
      </c>
      <c r="AF311" s="41">
        <v>1.7999999999999999E-2</v>
      </c>
      <c r="AG311" s="40">
        <v>10000000</v>
      </c>
      <c r="AH311" s="40">
        <v>10000000</v>
      </c>
      <c r="AI311" s="98">
        <v>3900000</v>
      </c>
      <c r="AJ311" s="42">
        <v>0.33</v>
      </c>
      <c r="AK311" s="42">
        <v>0.33</v>
      </c>
      <c r="AL311" s="42">
        <f>AL295</f>
        <v>1.0032000000000001</v>
      </c>
      <c r="AM311" s="40">
        <v>6000</v>
      </c>
      <c r="AN311" s="40">
        <f>AN295</f>
        <v>10000</v>
      </c>
      <c r="AO311" s="40">
        <f>AO295</f>
        <v>10000</v>
      </c>
      <c r="AP311" s="42">
        <v>0.03</v>
      </c>
      <c r="AQ311" s="42">
        <v>0.03</v>
      </c>
      <c r="AR311" s="4">
        <f t="shared" si="806"/>
        <v>1.0211999999999999</v>
      </c>
      <c r="AS311" s="11">
        <f t="shared" si="807"/>
        <v>0.7</v>
      </c>
      <c r="AT311" s="15">
        <f t="shared" si="808"/>
        <v>105326.50611603633</v>
      </c>
      <c r="AU311" s="19">
        <f t="shared" si="809"/>
        <v>1.0000076783363887</v>
      </c>
      <c r="AV311" s="13">
        <f t="shared" si="810"/>
        <v>0.5</v>
      </c>
      <c r="AW311" s="11">
        <f t="shared" si="811"/>
        <v>1</v>
      </c>
      <c r="AX311" s="11">
        <f t="shared" si="812"/>
        <v>0.8911</v>
      </c>
      <c r="AY311" s="11">
        <f t="shared" si="813"/>
        <v>201997.53114128605</v>
      </c>
      <c r="AZ311" s="11">
        <f t="shared" si="814"/>
        <v>1</v>
      </c>
      <c r="BA311" s="11">
        <f t="shared" si="815"/>
        <v>0.34752899999999998</v>
      </c>
      <c r="BB311" s="11">
        <f t="shared" si="816"/>
        <v>1.025058</v>
      </c>
      <c r="BC311" s="11">
        <f t="shared" si="817"/>
        <v>0.99909999999999999</v>
      </c>
      <c r="BD311" s="11">
        <f t="shared" si="818"/>
        <v>0.8911</v>
      </c>
      <c r="BE311" s="11">
        <f t="shared" si="819"/>
        <v>201997.53114128605</v>
      </c>
      <c r="BF311" s="11">
        <f t="shared" si="820"/>
        <v>1</v>
      </c>
      <c r="BG311" s="11">
        <f t="shared" si="821"/>
        <v>0.34752899999999998</v>
      </c>
      <c r="BH311" s="11">
        <f t="shared" si="822"/>
        <v>1.025058</v>
      </c>
      <c r="BI311" s="121">
        <f>16*X311^2/(3*BI297^2*Y311^2)</f>
        <v>2.6133333333333333</v>
      </c>
      <c r="BJ311" s="121">
        <f>16*X311^2/(3*BJ297^2*Y311^2)</f>
        <v>0.65333333333333332</v>
      </c>
      <c r="BK311" s="121">
        <f>16*X311^2/(3*BK297^2*Y311^2)</f>
        <v>0.29037037037037039</v>
      </c>
      <c r="BL311" s="121">
        <f>16*X311^2/(3*BL297^2*Y311^2)</f>
        <v>0.16333333333333333</v>
      </c>
      <c r="BM311" s="121">
        <f>16*X311^2/(3*BM297^2*Y311^2)</f>
        <v>0.10453333333333334</v>
      </c>
      <c r="BN311" s="121">
        <f>16*X311^2/(3*BN297^2*Y311^2)</f>
        <v>7.2592592592592597E-2</v>
      </c>
      <c r="BO311" s="121">
        <f>16*X311^2/(3*BO297^2*Y311^2)</f>
        <v>5.3333333333333337E-2</v>
      </c>
      <c r="BP311" s="121">
        <f>16*X311^2/(3*BP297^2*Y311^2)</f>
        <v>4.0833333333333333E-2</v>
      </c>
      <c r="BQ311" s="121">
        <f t="shared" si="823"/>
        <v>1.3333333333333333</v>
      </c>
      <c r="BR311" s="121">
        <f t="shared" si="714"/>
        <v>1.3333333333333333</v>
      </c>
      <c r="BS311" s="121">
        <f t="shared" si="714"/>
        <v>1.3333333333333333</v>
      </c>
      <c r="BT311" s="121">
        <f t="shared" si="714"/>
        <v>1.3333333333333333</v>
      </c>
      <c r="BU311" s="121">
        <f t="shared" si="714"/>
        <v>1.3333333333333333</v>
      </c>
      <c r="BV311" s="121">
        <f t="shared" si="714"/>
        <v>1.3333333333333333</v>
      </c>
      <c r="BW311" s="121">
        <f t="shared" si="714"/>
        <v>1.3333333333333333</v>
      </c>
      <c r="BX311" s="121">
        <f t="shared" si="714"/>
        <v>1.3333333333333333</v>
      </c>
      <c r="BY311" s="121">
        <f>(BI297^2*Y311^2)/X311^2</f>
        <v>2.0408163265306123</v>
      </c>
      <c r="BZ311" s="121">
        <f>(BJ297^2*Y311^2)/X311^2</f>
        <v>8.1632653061224492</v>
      </c>
      <c r="CA311" s="121">
        <f>(BK297^2*Y311^2)/X311^2</f>
        <v>18.367346938775512</v>
      </c>
      <c r="CB311" s="121">
        <f>(BL297^2*Y311^2)/X311^2</f>
        <v>32.653061224489797</v>
      </c>
      <c r="CC311" s="121">
        <f>(BM297^2*Y311^2)/X311^2</f>
        <v>51.020408163265309</v>
      </c>
      <c r="CD311" s="121">
        <f>(BN297^2*Y311^2)/X311^2</f>
        <v>73.469387755102048</v>
      </c>
      <c r="CE311" s="121">
        <f>(BO297^2*Y311^2)/X311^2</f>
        <v>100</v>
      </c>
      <c r="CF311" s="121">
        <f>(BP297^2*Y311^2)/X311^2</f>
        <v>130.61224489795919</v>
      </c>
      <c r="CG311" s="121">
        <f t="shared" si="824"/>
        <v>0.65333333333333332</v>
      </c>
      <c r="CH311" s="121">
        <f t="shared" si="715"/>
        <v>0.16333333333333333</v>
      </c>
      <c r="CI311" s="121">
        <f t="shared" si="716"/>
        <v>7.2592592592592597E-2</v>
      </c>
      <c r="CJ311" s="121">
        <f t="shared" si="717"/>
        <v>4.0833333333333333E-2</v>
      </c>
      <c r="CK311" s="121">
        <f t="shared" si="718"/>
        <v>2.6133333333333335E-2</v>
      </c>
      <c r="CL311" s="121">
        <f t="shared" si="719"/>
        <v>1.8148148148148149E-2</v>
      </c>
      <c r="CM311" s="121">
        <f t="shared" si="720"/>
        <v>1.3333333333333334E-2</v>
      </c>
      <c r="CN311" s="121">
        <f t="shared" si="721"/>
        <v>1.0208333333333333E-2</v>
      </c>
      <c r="CO311" s="95">
        <f t="shared" si="722"/>
        <v>7.2134311836734692</v>
      </c>
      <c r="CP311" s="95">
        <f t="shared" si="723"/>
        <v>15.463608734693878</v>
      </c>
      <c r="CQ311" s="95">
        <f t="shared" si="724"/>
        <v>29.213904653061224</v>
      </c>
      <c r="CR311" s="95">
        <f t="shared" si="725"/>
        <v>48.464318938775506</v>
      </c>
      <c r="CS311" s="95">
        <f t="shared" si="726"/>
        <v>73.214851591836734</v>
      </c>
      <c r="CT311" s="95">
        <f t="shared" si="727"/>
        <v>103.4655026122449</v>
      </c>
      <c r="CU311" s="95">
        <f t="shared" si="728"/>
        <v>139.216272</v>
      </c>
      <c r="CV311" s="95">
        <f t="shared" si="729"/>
        <v>180.46715975510205</v>
      </c>
      <c r="CW311" s="95">
        <f t="shared" si="730"/>
        <v>7.2134311836734692</v>
      </c>
      <c r="CX311" s="95">
        <f t="shared" si="731"/>
        <v>15.463608734693878</v>
      </c>
      <c r="CY311" s="95">
        <f t="shared" si="732"/>
        <v>29.213904653061224</v>
      </c>
      <c r="CZ311" s="95">
        <f t="shared" si="733"/>
        <v>48.464318938775506</v>
      </c>
      <c r="DA311" s="95">
        <f t="shared" si="734"/>
        <v>73.214851591836734</v>
      </c>
      <c r="DB311" s="95">
        <f t="shared" si="735"/>
        <v>103.4655026122449</v>
      </c>
      <c r="DC311" s="95">
        <f t="shared" si="736"/>
        <v>139.216272</v>
      </c>
      <c r="DD311" s="95">
        <f t="shared" si="737"/>
        <v>180.46715975510205</v>
      </c>
      <c r="DE311" s="13">
        <f t="shared" si="825"/>
        <v>7.3876376598639446</v>
      </c>
      <c r="DF311" s="13">
        <f t="shared" si="826"/>
        <v>11.550086639455783</v>
      </c>
      <c r="DG311" s="13">
        <f t="shared" si="827"/>
        <v>21.391205309145882</v>
      </c>
      <c r="DH311" s="13">
        <f t="shared" si="828"/>
        <v>35.549882557823132</v>
      </c>
      <c r="DI311" s="13">
        <f t="shared" si="738"/>
        <v>53.858429496598639</v>
      </c>
      <c r="DJ311" s="13">
        <f t="shared" si="739"/>
        <v>76.275468347694641</v>
      </c>
      <c r="DK311" s="13">
        <f t="shared" si="740"/>
        <v>102.78682133333334</v>
      </c>
      <c r="DL311" s="13">
        <f t="shared" si="741"/>
        <v>133.38656623129253</v>
      </c>
      <c r="DM311" s="95">
        <f t="shared" si="742"/>
        <v>7.3876376598639446</v>
      </c>
      <c r="DN311" s="95">
        <f t="shared" si="743"/>
        <v>11.550086639455783</v>
      </c>
      <c r="DO311" s="95">
        <f t="shared" si="744"/>
        <v>21.391205309145882</v>
      </c>
      <c r="DP311" s="95">
        <f t="shared" si="745"/>
        <v>35.549882557823132</v>
      </c>
      <c r="DQ311" s="95">
        <f t="shared" si="746"/>
        <v>53.858429496598639</v>
      </c>
      <c r="DR311" s="95">
        <f t="shared" si="747"/>
        <v>76.275468347694641</v>
      </c>
      <c r="DS311" s="95">
        <f t="shared" si="748"/>
        <v>102.78682133333334</v>
      </c>
      <c r="DT311" s="95">
        <f t="shared" si="749"/>
        <v>133.38656623129253</v>
      </c>
      <c r="DU311" s="95">
        <f t="shared" si="750"/>
        <v>6.8885686095238086</v>
      </c>
      <c r="DV311" s="95">
        <f t="shared" si="751"/>
        <v>8.8173309180952373</v>
      </c>
      <c r="DW311" s="95">
        <f t="shared" si="752"/>
        <v>13.377429758306878</v>
      </c>
      <c r="DX311" s="95">
        <f t="shared" si="753"/>
        <v>19.938164352380952</v>
      </c>
      <c r="DY311" s="95">
        <f t="shared" si="754"/>
        <v>28.421832364495238</v>
      </c>
      <c r="DZ311" s="95">
        <f t="shared" si="755"/>
        <v>38.80926049100529</v>
      </c>
      <c r="EA311" s="95">
        <f t="shared" si="756"/>
        <v>51.093879146666666</v>
      </c>
      <c r="EB311" s="95">
        <f t="shared" si="757"/>
        <v>65.272944139523815</v>
      </c>
      <c r="EC311" s="95">
        <f t="shared" si="758"/>
        <v>6.8885686095238086</v>
      </c>
      <c r="ED311" s="95">
        <f t="shared" si="759"/>
        <v>8.8173309180952373</v>
      </c>
      <c r="EE311" s="95">
        <f t="shared" si="760"/>
        <v>13.377429758306878</v>
      </c>
      <c r="EF311" s="95">
        <f t="shared" si="761"/>
        <v>19.938164352380952</v>
      </c>
      <c r="EG311" s="95">
        <f t="shared" si="762"/>
        <v>28.421832364495234</v>
      </c>
      <c r="EH311" s="95">
        <f t="shared" si="763"/>
        <v>38.80926049100529</v>
      </c>
      <c r="EI311" s="95">
        <f t="shared" si="764"/>
        <v>51.093879146666666</v>
      </c>
      <c r="EJ311" s="95">
        <f t="shared" si="765"/>
        <v>65.272944139523801</v>
      </c>
      <c r="EK311" s="95">
        <f t="shared" si="766"/>
        <v>6.8885686095238086</v>
      </c>
      <c r="EL311" s="95">
        <f t="shared" si="767"/>
        <v>8.8173309180952373</v>
      </c>
      <c r="EM311" s="95">
        <f t="shared" si="768"/>
        <v>13.377429758306878</v>
      </c>
      <c r="EN311" s="95">
        <f t="shared" si="769"/>
        <v>19.938164352380952</v>
      </c>
      <c r="EO311" s="95">
        <f t="shared" si="770"/>
        <v>28.421832364495234</v>
      </c>
      <c r="EP311" s="95">
        <f t="shared" si="771"/>
        <v>38.80926049100529</v>
      </c>
      <c r="EQ311" s="95">
        <f t="shared" si="772"/>
        <v>51.093879146666666</v>
      </c>
      <c r="ER311" s="95">
        <f t="shared" si="773"/>
        <v>65.272944139523801</v>
      </c>
      <c r="ES311" s="95">
        <f t="shared" si="774"/>
        <v>1</v>
      </c>
      <c r="ET311" s="95">
        <f t="shared" si="775"/>
        <v>1</v>
      </c>
      <c r="EU311" s="95">
        <f t="shared" si="776"/>
        <v>1</v>
      </c>
      <c r="EV311" s="95">
        <f t="shared" si="777"/>
        <v>1</v>
      </c>
      <c r="EW311" s="95">
        <f t="shared" si="778"/>
        <v>1</v>
      </c>
      <c r="EX311" s="95">
        <f t="shared" si="779"/>
        <v>1</v>
      </c>
      <c r="EY311" s="95">
        <f t="shared" si="780"/>
        <v>1</v>
      </c>
      <c r="EZ311" s="95">
        <f t="shared" si="781"/>
        <v>1</v>
      </c>
      <c r="FA311" s="95">
        <f t="shared" si="782"/>
        <v>1</v>
      </c>
      <c r="FB311" s="95">
        <f t="shared" si="783"/>
        <v>1</v>
      </c>
      <c r="FC311" s="95">
        <f t="shared" si="784"/>
        <v>1</v>
      </c>
      <c r="FD311" s="95">
        <f t="shared" si="785"/>
        <v>1</v>
      </c>
      <c r="FE311" s="95">
        <f t="shared" si="786"/>
        <v>1</v>
      </c>
      <c r="FF311" s="95">
        <f t="shared" si="787"/>
        <v>1</v>
      </c>
      <c r="FG311" s="95">
        <f t="shared" si="788"/>
        <v>1</v>
      </c>
      <c r="FH311" s="95">
        <f t="shared" si="789"/>
        <v>1</v>
      </c>
      <c r="FI311" s="95">
        <f t="shared" si="790"/>
        <v>1</v>
      </c>
      <c r="FJ311" s="95">
        <f t="shared" si="791"/>
        <v>1</v>
      </c>
      <c r="FK311" s="95">
        <f t="shared" si="792"/>
        <v>1</v>
      </c>
      <c r="FL311" s="95">
        <f t="shared" si="793"/>
        <v>1</v>
      </c>
      <c r="FM311" s="95">
        <f t="shared" si="794"/>
        <v>1</v>
      </c>
      <c r="FN311" s="95">
        <f t="shared" si="795"/>
        <v>1</v>
      </c>
      <c r="FO311" s="95">
        <f t="shared" si="796"/>
        <v>1</v>
      </c>
      <c r="FP311" s="95">
        <f t="shared" si="797"/>
        <v>1</v>
      </c>
      <c r="FQ311" s="115">
        <f t="shared" si="798"/>
        <v>1.323216405538485</v>
      </c>
      <c r="FR311" s="115">
        <f t="shared" si="799"/>
        <v>1.0554072700568122</v>
      </c>
      <c r="FS311" s="115">
        <f t="shared" si="800"/>
        <v>1.0212272207762962</v>
      </c>
      <c r="FT311" s="115">
        <f t="shared" si="801"/>
        <v>1.0111942679081016</v>
      </c>
      <c r="FU311" s="115">
        <f t="shared" si="802"/>
        <v>1.0069346703967483</v>
      </c>
      <c r="FV311" s="115">
        <f t="shared" si="803"/>
        <v>1.0047269095943741</v>
      </c>
      <c r="FW311" s="115">
        <f t="shared" si="804"/>
        <v>1.0034323362142943</v>
      </c>
      <c r="FX311" s="115">
        <f t="shared" si="805"/>
        <v>1.0026069463917722</v>
      </c>
      <c r="FZ311" s="90">
        <f t="shared" si="829"/>
        <v>1.0026069463917722</v>
      </c>
    </row>
    <row r="312" spans="24:182" x14ac:dyDescent="0.3">
      <c r="X312" s="118">
        <v>7.5</v>
      </c>
      <c r="Y312" s="118">
        <v>10</v>
      </c>
      <c r="Z312" s="40">
        <v>1.7999999999999999E-2</v>
      </c>
      <c r="AA312" s="40">
        <v>10000000</v>
      </c>
      <c r="AB312" s="40">
        <v>10000000</v>
      </c>
      <c r="AC312" s="98">
        <v>3900000</v>
      </c>
      <c r="AD312" s="42">
        <v>0.33</v>
      </c>
      <c r="AE312" s="42">
        <v>0.33</v>
      </c>
      <c r="AF312" s="41">
        <v>1.7999999999999999E-2</v>
      </c>
      <c r="AG312" s="40">
        <v>10000000</v>
      </c>
      <c r="AH312" s="40">
        <v>10000000</v>
      </c>
      <c r="AI312" s="98">
        <v>3900000</v>
      </c>
      <c r="AJ312" s="42">
        <v>0.33</v>
      </c>
      <c r="AK312" s="42">
        <v>0.33</v>
      </c>
      <c r="AL312" s="42">
        <f>AL295</f>
        <v>1.0032000000000001</v>
      </c>
      <c r="AM312" s="40">
        <v>6000</v>
      </c>
      <c r="AN312" s="40">
        <f>AN295</f>
        <v>10000</v>
      </c>
      <c r="AO312" s="40">
        <f>AO295</f>
        <v>10000</v>
      </c>
      <c r="AP312" s="42">
        <v>0.03</v>
      </c>
      <c r="AQ312" s="42">
        <v>0.03</v>
      </c>
      <c r="AR312" s="4">
        <f t="shared" si="806"/>
        <v>1.0211999999999999</v>
      </c>
      <c r="AS312" s="11">
        <f t="shared" si="807"/>
        <v>0.75</v>
      </c>
      <c r="AT312" s="15">
        <f t="shared" si="808"/>
        <v>105326.50611603633</v>
      </c>
      <c r="AU312" s="19">
        <f t="shared" si="809"/>
        <v>1.0000076783363887</v>
      </c>
      <c r="AV312" s="13">
        <f t="shared" si="810"/>
        <v>0.5</v>
      </c>
      <c r="AW312" s="11">
        <f t="shared" si="811"/>
        <v>1</v>
      </c>
      <c r="AX312" s="11">
        <f t="shared" si="812"/>
        <v>0.8911</v>
      </c>
      <c r="AY312" s="11">
        <f t="shared" si="813"/>
        <v>201997.53114128605</v>
      </c>
      <c r="AZ312" s="11">
        <f t="shared" si="814"/>
        <v>1</v>
      </c>
      <c r="BA312" s="11">
        <f t="shared" si="815"/>
        <v>0.34752899999999998</v>
      </c>
      <c r="BB312" s="11">
        <f t="shared" si="816"/>
        <v>1.025058</v>
      </c>
      <c r="BC312" s="11">
        <f t="shared" si="817"/>
        <v>0.99909999999999999</v>
      </c>
      <c r="BD312" s="11">
        <f t="shared" si="818"/>
        <v>0.8911</v>
      </c>
      <c r="BE312" s="11">
        <f t="shared" si="819"/>
        <v>201997.53114128605</v>
      </c>
      <c r="BF312" s="11">
        <f t="shared" si="820"/>
        <v>1</v>
      </c>
      <c r="BG312" s="11">
        <f t="shared" si="821"/>
        <v>0.34752899999999998</v>
      </c>
      <c r="BH312" s="11">
        <f t="shared" si="822"/>
        <v>1.025058</v>
      </c>
      <c r="BI312" s="121">
        <f>16*X312^2/(3*BI297^2*Y312^2)</f>
        <v>3</v>
      </c>
      <c r="BJ312" s="121">
        <f>16*X312^2/(3*BJ297^2*Y312^2)</f>
        <v>0.75</v>
      </c>
      <c r="BK312" s="121">
        <f>16*X312^2/(3*BK297^2*Y312^2)</f>
        <v>0.33333333333333331</v>
      </c>
      <c r="BL312" s="121">
        <f>16*X312^2/(3*BL297^2*Y312^2)</f>
        <v>0.1875</v>
      </c>
      <c r="BM312" s="121">
        <f>16*X312^2/(3*BM297^2*Y312^2)</f>
        <v>0.12</v>
      </c>
      <c r="BN312" s="121">
        <f>16*X312^2/(3*BN297^2*Y312^2)</f>
        <v>8.3333333333333329E-2</v>
      </c>
      <c r="BO312" s="121">
        <f>16*X312^2/(3*BO297^2*Y312^2)</f>
        <v>6.1224489795918366E-2</v>
      </c>
      <c r="BP312" s="121">
        <f>16*X312^2/(3*BP297^2*Y312^2)</f>
        <v>4.6875E-2</v>
      </c>
      <c r="BQ312" s="121">
        <f t="shared" si="823"/>
        <v>1.3333333333333333</v>
      </c>
      <c r="BR312" s="121">
        <f t="shared" si="714"/>
        <v>1.3333333333333333</v>
      </c>
      <c r="BS312" s="121">
        <f t="shared" si="714"/>
        <v>1.3333333333333333</v>
      </c>
      <c r="BT312" s="121">
        <f t="shared" si="714"/>
        <v>1.3333333333333333</v>
      </c>
      <c r="BU312" s="121">
        <f t="shared" si="714"/>
        <v>1.3333333333333333</v>
      </c>
      <c r="BV312" s="121">
        <f t="shared" si="714"/>
        <v>1.3333333333333333</v>
      </c>
      <c r="BW312" s="121">
        <f t="shared" si="714"/>
        <v>1.3333333333333333</v>
      </c>
      <c r="BX312" s="121">
        <f t="shared" si="714"/>
        <v>1.3333333333333333</v>
      </c>
      <c r="BY312" s="121">
        <f>(BI297^2*Y312^2)/X312^2</f>
        <v>1.7777777777777777</v>
      </c>
      <c r="BZ312" s="121">
        <f>(BJ297^2*Y312^2)/X312^2</f>
        <v>7.1111111111111107</v>
      </c>
      <c r="CA312" s="121">
        <f>(BK297^2*Y312^2)/X312^2</f>
        <v>16</v>
      </c>
      <c r="CB312" s="121">
        <f>(BL297^2*Y312^2)/X312^2</f>
        <v>28.444444444444443</v>
      </c>
      <c r="CC312" s="121">
        <f>(BM297^2*Y312^2)/X312^2</f>
        <v>44.444444444444443</v>
      </c>
      <c r="CD312" s="121">
        <f>(BN297^2*Y312^2)/X312^2</f>
        <v>64</v>
      </c>
      <c r="CE312" s="121">
        <f>(BO297^2*Y312^2)/X312^2</f>
        <v>87.111111111111114</v>
      </c>
      <c r="CF312" s="121">
        <f>(BP297^2*Y312^2)/X312^2</f>
        <v>113.77777777777777</v>
      </c>
      <c r="CG312" s="121">
        <f t="shared" si="824"/>
        <v>0.75</v>
      </c>
      <c r="CH312" s="121">
        <f t="shared" si="715"/>
        <v>0.1875</v>
      </c>
      <c r="CI312" s="121">
        <f t="shared" si="716"/>
        <v>8.3333333333333329E-2</v>
      </c>
      <c r="CJ312" s="121">
        <f t="shared" si="717"/>
        <v>4.6875E-2</v>
      </c>
      <c r="CK312" s="121">
        <f t="shared" si="718"/>
        <v>0.03</v>
      </c>
      <c r="CL312" s="121">
        <f t="shared" si="719"/>
        <v>2.0833333333333332E-2</v>
      </c>
      <c r="CM312" s="121">
        <f t="shared" si="720"/>
        <v>1.5306122448979591E-2</v>
      </c>
      <c r="CN312" s="121">
        <f t="shared" si="721"/>
        <v>1.171875E-2</v>
      </c>
      <c r="CO312" s="95">
        <f t="shared" si="722"/>
        <v>6.8589791111111102</v>
      </c>
      <c r="CP312" s="95">
        <f t="shared" si="723"/>
        <v>14.045800444444444</v>
      </c>
      <c r="CQ312" s="95">
        <f t="shared" si="724"/>
        <v>26.023835999999999</v>
      </c>
      <c r="CR312" s="95">
        <f t="shared" si="725"/>
        <v>42.793085777777776</v>
      </c>
      <c r="CS312" s="95">
        <f t="shared" si="726"/>
        <v>64.353549777777772</v>
      </c>
      <c r="CT312" s="95">
        <f t="shared" si="727"/>
        <v>90.705228000000005</v>
      </c>
      <c r="CU312" s="95">
        <f t="shared" si="728"/>
        <v>121.84812044444445</v>
      </c>
      <c r="CV312" s="95">
        <f t="shared" si="729"/>
        <v>157.7822271111111</v>
      </c>
      <c r="CW312" s="95">
        <f t="shared" si="730"/>
        <v>6.8589791111111102</v>
      </c>
      <c r="CX312" s="95">
        <f t="shared" si="731"/>
        <v>14.045800444444444</v>
      </c>
      <c r="CY312" s="95">
        <f t="shared" si="732"/>
        <v>26.023835999999999</v>
      </c>
      <c r="CZ312" s="95">
        <f t="shared" si="733"/>
        <v>42.793085777777776</v>
      </c>
      <c r="DA312" s="95">
        <f t="shared" si="734"/>
        <v>64.353549777777772</v>
      </c>
      <c r="DB312" s="95">
        <f t="shared" si="735"/>
        <v>90.705228000000005</v>
      </c>
      <c r="DC312" s="95">
        <f t="shared" si="736"/>
        <v>121.84812044444445</v>
      </c>
      <c r="DD312" s="95">
        <f t="shared" si="737"/>
        <v>157.7822271111111</v>
      </c>
      <c r="DE312" s="13">
        <f t="shared" si="825"/>
        <v>7.5112657777777772</v>
      </c>
      <c r="DF312" s="13">
        <f t="shared" si="826"/>
        <v>10.59459911111111</v>
      </c>
      <c r="DG312" s="13">
        <f t="shared" si="827"/>
        <v>19.066821333333333</v>
      </c>
      <c r="DH312" s="13">
        <f t="shared" si="828"/>
        <v>31.365432444444444</v>
      </c>
      <c r="DI312" s="13">
        <f t="shared" si="738"/>
        <v>47.297932444444442</v>
      </c>
      <c r="DJ312" s="13">
        <f t="shared" si="739"/>
        <v>66.816821333333337</v>
      </c>
      <c r="DK312" s="13">
        <f t="shared" si="740"/>
        <v>89.905823600907027</v>
      </c>
      <c r="DL312" s="13">
        <f t="shared" si="741"/>
        <v>116.55814077777777</v>
      </c>
      <c r="DM312" s="95">
        <f t="shared" si="742"/>
        <v>7.5112657777777772</v>
      </c>
      <c r="DN312" s="95">
        <f t="shared" si="743"/>
        <v>10.59459911111111</v>
      </c>
      <c r="DO312" s="95">
        <f t="shared" si="744"/>
        <v>19.066821333333333</v>
      </c>
      <c r="DP312" s="95">
        <f t="shared" si="745"/>
        <v>31.365432444444444</v>
      </c>
      <c r="DQ312" s="95">
        <f t="shared" si="746"/>
        <v>47.297932444444442</v>
      </c>
      <c r="DR312" s="95">
        <f t="shared" si="747"/>
        <v>66.816821333333337</v>
      </c>
      <c r="DS312" s="95">
        <f t="shared" si="748"/>
        <v>89.905823600907027</v>
      </c>
      <c r="DT312" s="95">
        <f t="shared" si="749"/>
        <v>116.55814077777777</v>
      </c>
      <c r="DU312" s="95">
        <f t="shared" si="750"/>
        <v>6.9458544177777766</v>
      </c>
      <c r="DV312" s="95">
        <f t="shared" si="751"/>
        <v>8.3745847511111098</v>
      </c>
      <c r="DW312" s="95">
        <f t="shared" si="752"/>
        <v>12.300375306666666</v>
      </c>
      <c r="DX312" s="95">
        <f t="shared" si="753"/>
        <v>17.999207334444442</v>
      </c>
      <c r="DY312" s="95">
        <f t="shared" si="754"/>
        <v>25.38188172444444</v>
      </c>
      <c r="DZ312" s="95">
        <f t="shared" si="755"/>
        <v>34.426388306666666</v>
      </c>
      <c r="EA312" s="95">
        <f t="shared" si="756"/>
        <v>45.125185465396818</v>
      </c>
      <c r="EB312" s="95">
        <f t="shared" si="757"/>
        <v>57.475122980277767</v>
      </c>
      <c r="EC312" s="95">
        <f t="shared" si="758"/>
        <v>6.9458544177777766</v>
      </c>
      <c r="ED312" s="95">
        <f t="shared" si="759"/>
        <v>8.3745847511111098</v>
      </c>
      <c r="EE312" s="95">
        <f t="shared" si="760"/>
        <v>12.300375306666666</v>
      </c>
      <c r="EF312" s="95">
        <f t="shared" si="761"/>
        <v>17.999207334444442</v>
      </c>
      <c r="EG312" s="95">
        <f t="shared" si="762"/>
        <v>25.38188172444444</v>
      </c>
      <c r="EH312" s="95">
        <f t="shared" si="763"/>
        <v>34.426388306666666</v>
      </c>
      <c r="EI312" s="95">
        <f t="shared" si="764"/>
        <v>45.125185465396818</v>
      </c>
      <c r="EJ312" s="95">
        <f t="shared" si="765"/>
        <v>57.475122980277767</v>
      </c>
      <c r="EK312" s="95">
        <f t="shared" si="766"/>
        <v>6.9458544177777766</v>
      </c>
      <c r="EL312" s="95">
        <f t="shared" si="767"/>
        <v>8.3745847511111098</v>
      </c>
      <c r="EM312" s="95">
        <f t="shared" si="768"/>
        <v>12.300375306666666</v>
      </c>
      <c r="EN312" s="95">
        <f t="shared" si="769"/>
        <v>17.999207334444442</v>
      </c>
      <c r="EO312" s="95">
        <f t="shared" si="770"/>
        <v>25.38188172444444</v>
      </c>
      <c r="EP312" s="95">
        <f t="shared" si="771"/>
        <v>34.426388306666666</v>
      </c>
      <c r="EQ312" s="95">
        <f t="shared" si="772"/>
        <v>45.125185465396818</v>
      </c>
      <c r="ER312" s="95">
        <f t="shared" si="773"/>
        <v>57.475122980277767</v>
      </c>
      <c r="ES312" s="95">
        <f t="shared" si="774"/>
        <v>1</v>
      </c>
      <c r="ET312" s="95">
        <f t="shared" si="775"/>
        <v>1</v>
      </c>
      <c r="EU312" s="95">
        <f t="shared" si="776"/>
        <v>1</v>
      </c>
      <c r="EV312" s="95">
        <f t="shared" si="777"/>
        <v>1</v>
      </c>
      <c r="EW312" s="95">
        <f t="shared" si="778"/>
        <v>1</v>
      </c>
      <c r="EX312" s="95">
        <f t="shared" si="779"/>
        <v>1</v>
      </c>
      <c r="EY312" s="95">
        <f t="shared" si="780"/>
        <v>1</v>
      </c>
      <c r="EZ312" s="95">
        <f t="shared" si="781"/>
        <v>1</v>
      </c>
      <c r="FA312" s="95">
        <f t="shared" si="782"/>
        <v>1</v>
      </c>
      <c r="FB312" s="95">
        <f t="shared" si="783"/>
        <v>1</v>
      </c>
      <c r="FC312" s="95">
        <f t="shared" si="784"/>
        <v>1</v>
      </c>
      <c r="FD312" s="95">
        <f t="shared" si="785"/>
        <v>1</v>
      </c>
      <c r="FE312" s="95">
        <f t="shared" si="786"/>
        <v>1</v>
      </c>
      <c r="FF312" s="95">
        <f t="shared" si="787"/>
        <v>1</v>
      </c>
      <c r="FG312" s="95">
        <f t="shared" si="788"/>
        <v>1</v>
      </c>
      <c r="FH312" s="95">
        <f t="shared" si="789"/>
        <v>1</v>
      </c>
      <c r="FI312" s="95">
        <f t="shared" si="790"/>
        <v>1</v>
      </c>
      <c r="FJ312" s="95">
        <f t="shared" si="791"/>
        <v>1</v>
      </c>
      <c r="FK312" s="95">
        <f t="shared" si="792"/>
        <v>1</v>
      </c>
      <c r="FL312" s="95">
        <f t="shared" si="793"/>
        <v>1</v>
      </c>
      <c r="FM312" s="95">
        <f t="shared" si="794"/>
        <v>1</v>
      </c>
      <c r="FN312" s="95">
        <f t="shared" si="795"/>
        <v>1</v>
      </c>
      <c r="FO312" s="95">
        <f t="shared" si="796"/>
        <v>1</v>
      </c>
      <c r="FP312" s="95">
        <f t="shared" si="797"/>
        <v>1</v>
      </c>
      <c r="FQ312" s="115">
        <f t="shared" si="798"/>
        <v>1.3853942714462602</v>
      </c>
      <c r="FR312" s="115">
        <f t="shared" si="799"/>
        <v>1.0656996849108484</v>
      </c>
      <c r="FS312" s="115">
        <f t="shared" si="800"/>
        <v>1.0248645814266308</v>
      </c>
      <c r="FT312" s="115">
        <f t="shared" si="801"/>
        <v>1.013016933936254</v>
      </c>
      <c r="FU312" s="115">
        <f t="shared" si="802"/>
        <v>1.0080307546057381</v>
      </c>
      <c r="FV312" s="115">
        <f t="shared" si="803"/>
        <v>1.0054608831964225</v>
      </c>
      <c r="FW312" s="115">
        <f t="shared" si="804"/>
        <v>1.0039594180219997</v>
      </c>
      <c r="FX312" s="115">
        <f t="shared" si="805"/>
        <v>1.0030044238387719</v>
      </c>
      <c r="FZ312" s="90">
        <f t="shared" si="829"/>
        <v>1.0030044238387719</v>
      </c>
    </row>
    <row r="313" spans="24:182" x14ac:dyDescent="0.3">
      <c r="X313" s="118">
        <v>8</v>
      </c>
      <c r="Y313" s="118">
        <v>10</v>
      </c>
      <c r="Z313" s="40">
        <v>1.7999999999999999E-2</v>
      </c>
      <c r="AA313" s="40">
        <v>10000000</v>
      </c>
      <c r="AB313" s="40">
        <v>10000000</v>
      </c>
      <c r="AC313" s="98">
        <v>3900000</v>
      </c>
      <c r="AD313" s="42">
        <v>0.33</v>
      </c>
      <c r="AE313" s="42">
        <v>0.33</v>
      </c>
      <c r="AF313" s="41">
        <v>1.7999999999999999E-2</v>
      </c>
      <c r="AG313" s="40">
        <v>10000000</v>
      </c>
      <c r="AH313" s="40">
        <v>10000000</v>
      </c>
      <c r="AI313" s="98">
        <v>3900000</v>
      </c>
      <c r="AJ313" s="42">
        <v>0.33</v>
      </c>
      <c r="AK313" s="42">
        <v>0.33</v>
      </c>
      <c r="AL313" s="42">
        <f>AL295</f>
        <v>1.0032000000000001</v>
      </c>
      <c r="AM313" s="40">
        <v>6000</v>
      </c>
      <c r="AN313" s="40">
        <f>AN295</f>
        <v>10000</v>
      </c>
      <c r="AO313" s="40">
        <f>AO295</f>
        <v>10000</v>
      </c>
      <c r="AP313" s="42">
        <v>0.03</v>
      </c>
      <c r="AQ313" s="42">
        <v>0.03</v>
      </c>
      <c r="AR313" s="4">
        <f t="shared" si="806"/>
        <v>1.0211999999999999</v>
      </c>
      <c r="AS313" s="11">
        <f t="shared" si="807"/>
        <v>0.8</v>
      </c>
      <c r="AT313" s="15">
        <f t="shared" si="808"/>
        <v>105326.50611603633</v>
      </c>
      <c r="AU313" s="19">
        <f t="shared" si="809"/>
        <v>1.0000076783363887</v>
      </c>
      <c r="AV313" s="13">
        <f t="shared" si="810"/>
        <v>0.5</v>
      </c>
      <c r="AW313" s="11">
        <f t="shared" si="811"/>
        <v>1</v>
      </c>
      <c r="AX313" s="11">
        <f t="shared" si="812"/>
        <v>0.8911</v>
      </c>
      <c r="AY313" s="11">
        <f t="shared" si="813"/>
        <v>201997.53114128605</v>
      </c>
      <c r="AZ313" s="11">
        <f t="shared" si="814"/>
        <v>1</v>
      </c>
      <c r="BA313" s="11">
        <f t="shared" si="815"/>
        <v>0.34752899999999998</v>
      </c>
      <c r="BB313" s="11">
        <f t="shared" si="816"/>
        <v>1.025058</v>
      </c>
      <c r="BC313" s="11">
        <f t="shared" si="817"/>
        <v>0.99909999999999999</v>
      </c>
      <c r="BD313" s="11">
        <f t="shared" si="818"/>
        <v>0.8911</v>
      </c>
      <c r="BE313" s="11">
        <f t="shared" si="819"/>
        <v>201997.53114128605</v>
      </c>
      <c r="BF313" s="11">
        <f t="shared" si="820"/>
        <v>1</v>
      </c>
      <c r="BG313" s="11">
        <f t="shared" si="821"/>
        <v>0.34752899999999998</v>
      </c>
      <c r="BH313" s="11">
        <f t="shared" si="822"/>
        <v>1.025058</v>
      </c>
      <c r="BI313" s="121">
        <f>16*X313^2/(3*BI297^2*Y313^2)</f>
        <v>3.4133333333333336</v>
      </c>
      <c r="BJ313" s="121">
        <f>16*X313^2/(3*BJ297^2*Y313^2)</f>
        <v>0.85333333333333339</v>
      </c>
      <c r="BK313" s="121">
        <f>16*X313^2/(3*BK297^2*Y313^2)</f>
        <v>0.37925925925925924</v>
      </c>
      <c r="BL313" s="121">
        <f>16*X313^2/(3*BL297^2*Y313^2)</f>
        <v>0.21333333333333335</v>
      </c>
      <c r="BM313" s="121">
        <f>16*X313^2/(3*BM297^2*Y313^2)</f>
        <v>0.13653333333333334</v>
      </c>
      <c r="BN313" s="121">
        <f>16*X313^2/(3*BN297^2*Y313^2)</f>
        <v>9.481481481481481E-2</v>
      </c>
      <c r="BO313" s="121">
        <f>16*X313^2/(3*BO297^2*Y313^2)</f>
        <v>6.9659863945578229E-2</v>
      </c>
      <c r="BP313" s="121">
        <f>16*X313^2/(3*BP297^2*Y313^2)</f>
        <v>5.3333333333333337E-2</v>
      </c>
      <c r="BQ313" s="121">
        <f t="shared" si="823"/>
        <v>1.3333333333333333</v>
      </c>
      <c r="BR313" s="121">
        <f t="shared" si="714"/>
        <v>1.3333333333333333</v>
      </c>
      <c r="BS313" s="121">
        <f t="shared" si="714"/>
        <v>1.3333333333333333</v>
      </c>
      <c r="BT313" s="121">
        <f t="shared" si="714"/>
        <v>1.3333333333333333</v>
      </c>
      <c r="BU313" s="121">
        <f t="shared" si="714"/>
        <v>1.3333333333333333</v>
      </c>
      <c r="BV313" s="121">
        <f t="shared" si="714"/>
        <v>1.3333333333333333</v>
      </c>
      <c r="BW313" s="121">
        <f t="shared" si="714"/>
        <v>1.3333333333333333</v>
      </c>
      <c r="BX313" s="121">
        <f t="shared" si="714"/>
        <v>1.3333333333333333</v>
      </c>
      <c r="BY313" s="121">
        <f>(BI297^2*Y313^2)/X313^2</f>
        <v>1.5625</v>
      </c>
      <c r="BZ313" s="121">
        <f>(BJ297^2*Y313^2)/X313^2</f>
        <v>6.25</v>
      </c>
      <c r="CA313" s="121">
        <f>(BK297^2*Y313^2)/X313^2</f>
        <v>14.0625</v>
      </c>
      <c r="CB313" s="121">
        <f>(BL297^2*Y313^2)/X313^2</f>
        <v>25</v>
      </c>
      <c r="CC313" s="121">
        <f>(BM297^2*Y313^2)/X313^2</f>
        <v>39.0625</v>
      </c>
      <c r="CD313" s="121">
        <f>(BN297^2*Y313^2)/X313^2</f>
        <v>56.25</v>
      </c>
      <c r="CE313" s="121">
        <f>(BO297^2*Y313^2)/X313^2</f>
        <v>76.5625</v>
      </c>
      <c r="CF313" s="121">
        <f>(BP297^2*Y313^2)/X313^2</f>
        <v>100</v>
      </c>
      <c r="CG313" s="121">
        <f t="shared" si="824"/>
        <v>0.85333333333333339</v>
      </c>
      <c r="CH313" s="121">
        <f t="shared" si="715"/>
        <v>0.21333333333333335</v>
      </c>
      <c r="CI313" s="121">
        <f t="shared" si="716"/>
        <v>9.481481481481481E-2</v>
      </c>
      <c r="CJ313" s="121">
        <f t="shared" si="717"/>
        <v>5.3333333333333337E-2</v>
      </c>
      <c r="CK313" s="121">
        <f t="shared" si="718"/>
        <v>3.4133333333333335E-2</v>
      </c>
      <c r="CL313" s="121">
        <f t="shared" si="719"/>
        <v>2.3703703703703703E-2</v>
      </c>
      <c r="CM313" s="121">
        <f t="shared" si="720"/>
        <v>1.7414965986394557E-2</v>
      </c>
      <c r="CN313" s="121">
        <f t="shared" si="721"/>
        <v>1.3333333333333334E-2</v>
      </c>
      <c r="CO313" s="95">
        <f t="shared" si="722"/>
        <v>6.5688860624999998</v>
      </c>
      <c r="CP313" s="95">
        <f t="shared" si="723"/>
        <v>12.88542825</v>
      </c>
      <c r="CQ313" s="95">
        <f t="shared" si="724"/>
        <v>23.4129985625</v>
      </c>
      <c r="CR313" s="95">
        <f t="shared" si="725"/>
        <v>38.151596999999995</v>
      </c>
      <c r="CS313" s="95">
        <f t="shared" si="726"/>
        <v>57.101223562499996</v>
      </c>
      <c r="CT313" s="95">
        <f t="shared" si="727"/>
        <v>80.261878249999995</v>
      </c>
      <c r="CU313" s="95">
        <f t="shared" si="728"/>
        <v>107.63356106249999</v>
      </c>
      <c r="CV313" s="95">
        <f t="shared" si="729"/>
        <v>139.216272</v>
      </c>
      <c r="CW313" s="95">
        <f t="shared" si="730"/>
        <v>6.5688860624999998</v>
      </c>
      <c r="CX313" s="95">
        <f t="shared" si="731"/>
        <v>12.88542825</v>
      </c>
      <c r="CY313" s="95">
        <f t="shared" si="732"/>
        <v>23.4129985625</v>
      </c>
      <c r="CZ313" s="95">
        <f t="shared" si="733"/>
        <v>38.151596999999995</v>
      </c>
      <c r="DA313" s="95">
        <f t="shared" si="734"/>
        <v>57.101223562499996</v>
      </c>
      <c r="DB313" s="95">
        <f t="shared" si="735"/>
        <v>80.261878249999995</v>
      </c>
      <c r="DC313" s="95">
        <f t="shared" si="736"/>
        <v>107.63356106249999</v>
      </c>
      <c r="DD313" s="95">
        <f t="shared" si="737"/>
        <v>139.216272</v>
      </c>
      <c r="DE313" s="13">
        <f t="shared" si="825"/>
        <v>7.7093213333333335</v>
      </c>
      <c r="DF313" s="13">
        <f t="shared" si="826"/>
        <v>9.836821333333333</v>
      </c>
      <c r="DG313" s="13">
        <f t="shared" si="827"/>
        <v>17.175247259259258</v>
      </c>
      <c r="DH313" s="13">
        <f t="shared" si="828"/>
        <v>27.946821333333332</v>
      </c>
      <c r="DI313" s="13">
        <f t="shared" si="738"/>
        <v>41.932521333333334</v>
      </c>
      <c r="DJ313" s="13">
        <f t="shared" si="739"/>
        <v>59.078302814814812</v>
      </c>
      <c r="DK313" s="13">
        <f t="shared" si="740"/>
        <v>79.365647863945583</v>
      </c>
      <c r="DL313" s="13">
        <f t="shared" si="741"/>
        <v>102.78682133333334</v>
      </c>
      <c r="DM313" s="95">
        <f t="shared" si="742"/>
        <v>7.7093213333333335</v>
      </c>
      <c r="DN313" s="95">
        <f t="shared" si="743"/>
        <v>9.836821333333333</v>
      </c>
      <c r="DO313" s="95">
        <f t="shared" si="744"/>
        <v>17.175247259259258</v>
      </c>
      <c r="DP313" s="95">
        <f t="shared" si="745"/>
        <v>27.946821333333332</v>
      </c>
      <c r="DQ313" s="95">
        <f t="shared" si="746"/>
        <v>41.932521333333334</v>
      </c>
      <c r="DR313" s="95">
        <f t="shared" si="747"/>
        <v>59.078302814814812</v>
      </c>
      <c r="DS313" s="95">
        <f t="shared" si="748"/>
        <v>79.365647863945583</v>
      </c>
      <c r="DT313" s="95">
        <f t="shared" si="749"/>
        <v>102.78682133333334</v>
      </c>
      <c r="DU313" s="95">
        <f t="shared" si="750"/>
        <v>7.0376278166666664</v>
      </c>
      <c r="DV313" s="95">
        <f t="shared" si="751"/>
        <v>8.0234517466666659</v>
      </c>
      <c r="DW313" s="95">
        <f t="shared" si="752"/>
        <v>11.423872844814813</v>
      </c>
      <c r="DX313" s="95">
        <f t="shared" si="753"/>
        <v>16.415118666666665</v>
      </c>
      <c r="DY313" s="95">
        <f t="shared" si="754"/>
        <v>22.895700447066666</v>
      </c>
      <c r="DZ313" s="95">
        <f t="shared" si="755"/>
        <v>30.8405755037037</v>
      </c>
      <c r="EA313" s="95">
        <f t="shared" si="756"/>
        <v>40.241163153809524</v>
      </c>
      <c r="EB313" s="95">
        <f t="shared" si="757"/>
        <v>51.093879146666666</v>
      </c>
      <c r="EC313" s="95">
        <f t="shared" si="758"/>
        <v>7.0376278166666673</v>
      </c>
      <c r="ED313" s="95">
        <f t="shared" si="759"/>
        <v>8.0234517466666659</v>
      </c>
      <c r="EE313" s="95">
        <f t="shared" si="760"/>
        <v>11.423872844814813</v>
      </c>
      <c r="EF313" s="95">
        <f t="shared" si="761"/>
        <v>16.415118666666665</v>
      </c>
      <c r="EG313" s="95">
        <f t="shared" si="762"/>
        <v>22.895700447066666</v>
      </c>
      <c r="EH313" s="95">
        <f t="shared" si="763"/>
        <v>30.8405755037037</v>
      </c>
      <c r="EI313" s="95">
        <f t="shared" si="764"/>
        <v>40.241163153809524</v>
      </c>
      <c r="EJ313" s="95">
        <f t="shared" si="765"/>
        <v>51.093879146666666</v>
      </c>
      <c r="EK313" s="95">
        <f t="shared" si="766"/>
        <v>7.0376278166666673</v>
      </c>
      <c r="EL313" s="95">
        <f t="shared" si="767"/>
        <v>8.0234517466666659</v>
      </c>
      <c r="EM313" s="95">
        <f t="shared" si="768"/>
        <v>11.423872844814813</v>
      </c>
      <c r="EN313" s="95">
        <f t="shared" si="769"/>
        <v>16.415118666666665</v>
      </c>
      <c r="EO313" s="95">
        <f t="shared" si="770"/>
        <v>22.895700447066666</v>
      </c>
      <c r="EP313" s="95">
        <f t="shared" si="771"/>
        <v>30.8405755037037</v>
      </c>
      <c r="EQ313" s="95">
        <f t="shared" si="772"/>
        <v>40.241163153809524</v>
      </c>
      <c r="ER313" s="95">
        <f t="shared" si="773"/>
        <v>51.093879146666666</v>
      </c>
      <c r="ES313" s="95">
        <f t="shared" si="774"/>
        <v>1</v>
      </c>
      <c r="ET313" s="95">
        <f t="shared" si="775"/>
        <v>1</v>
      </c>
      <c r="EU313" s="95">
        <f t="shared" si="776"/>
        <v>1</v>
      </c>
      <c r="EV313" s="95">
        <f t="shared" si="777"/>
        <v>1</v>
      </c>
      <c r="EW313" s="95">
        <f t="shared" si="778"/>
        <v>1</v>
      </c>
      <c r="EX313" s="95">
        <f t="shared" si="779"/>
        <v>1</v>
      </c>
      <c r="EY313" s="95">
        <f t="shared" si="780"/>
        <v>1</v>
      </c>
      <c r="EZ313" s="95">
        <f t="shared" si="781"/>
        <v>1</v>
      </c>
      <c r="FA313" s="95">
        <f t="shared" si="782"/>
        <v>1</v>
      </c>
      <c r="FB313" s="95">
        <f t="shared" si="783"/>
        <v>1</v>
      </c>
      <c r="FC313" s="95">
        <f t="shared" si="784"/>
        <v>1</v>
      </c>
      <c r="FD313" s="95">
        <f t="shared" si="785"/>
        <v>1</v>
      </c>
      <c r="FE313" s="95">
        <f t="shared" si="786"/>
        <v>1</v>
      </c>
      <c r="FF313" s="95">
        <f t="shared" si="787"/>
        <v>1</v>
      </c>
      <c r="FG313" s="95">
        <f t="shared" si="788"/>
        <v>1</v>
      </c>
      <c r="FH313" s="95">
        <f t="shared" si="789"/>
        <v>1</v>
      </c>
      <c r="FI313" s="95">
        <f t="shared" si="790"/>
        <v>1</v>
      </c>
      <c r="FJ313" s="95">
        <f t="shared" si="791"/>
        <v>1</v>
      </c>
      <c r="FK313" s="95">
        <f t="shared" si="792"/>
        <v>1</v>
      </c>
      <c r="FL313" s="95">
        <f t="shared" si="793"/>
        <v>1</v>
      </c>
      <c r="FM313" s="95">
        <f t="shared" si="794"/>
        <v>1</v>
      </c>
      <c r="FN313" s="95">
        <f t="shared" si="795"/>
        <v>1</v>
      </c>
      <c r="FO313" s="95">
        <f t="shared" si="796"/>
        <v>1</v>
      </c>
      <c r="FP313" s="95">
        <f t="shared" si="797"/>
        <v>1</v>
      </c>
      <c r="FQ313" s="115">
        <f t="shared" si="798"/>
        <v>1.4538362931674784</v>
      </c>
      <c r="FR313" s="115">
        <f t="shared" si="799"/>
        <v>1.0771810631311649</v>
      </c>
      <c r="FS313" s="115">
        <f t="shared" si="800"/>
        <v>1.0288824709881608</v>
      </c>
      <c r="FT313" s="115">
        <f t="shared" si="801"/>
        <v>1.0150106976523063</v>
      </c>
      <c r="FU313" s="115">
        <f t="shared" si="802"/>
        <v>1.009221743228065</v>
      </c>
      <c r="FV313" s="115">
        <f t="shared" si="803"/>
        <v>1.006254935366401</v>
      </c>
      <c r="FW313" s="115">
        <f t="shared" si="804"/>
        <v>1.0045279912118603</v>
      </c>
      <c r="FX313" s="115">
        <f t="shared" si="805"/>
        <v>1.0034323362142943</v>
      </c>
      <c r="FZ313" s="90">
        <f t="shared" si="829"/>
        <v>1.0034323362142943</v>
      </c>
    </row>
    <row r="314" spans="24:182" x14ac:dyDescent="0.3">
      <c r="X314" s="118">
        <v>8.5</v>
      </c>
      <c r="Y314" s="118">
        <v>10</v>
      </c>
      <c r="Z314" s="40">
        <v>1.7999999999999999E-2</v>
      </c>
      <c r="AA314" s="40">
        <v>10000000</v>
      </c>
      <c r="AB314" s="40">
        <v>10000000</v>
      </c>
      <c r="AC314" s="98">
        <v>3900000</v>
      </c>
      <c r="AD314" s="42">
        <v>0.33</v>
      </c>
      <c r="AE314" s="42">
        <v>0.33</v>
      </c>
      <c r="AF314" s="41">
        <v>1.7999999999999999E-2</v>
      </c>
      <c r="AG314" s="40">
        <v>10000000</v>
      </c>
      <c r="AH314" s="40">
        <v>10000000</v>
      </c>
      <c r="AI314" s="98">
        <v>3900000</v>
      </c>
      <c r="AJ314" s="42">
        <v>0.33</v>
      </c>
      <c r="AK314" s="42">
        <v>0.33</v>
      </c>
      <c r="AL314" s="42">
        <f>AL295</f>
        <v>1.0032000000000001</v>
      </c>
      <c r="AM314" s="40">
        <v>6000</v>
      </c>
      <c r="AN314" s="40">
        <f>AN295</f>
        <v>10000</v>
      </c>
      <c r="AO314" s="40">
        <f>AO295</f>
        <v>10000</v>
      </c>
      <c r="AP314" s="42">
        <v>0.03</v>
      </c>
      <c r="AQ314" s="42">
        <v>0.03</v>
      </c>
      <c r="AR314" s="4">
        <f t="shared" si="806"/>
        <v>1.0211999999999999</v>
      </c>
      <c r="AS314" s="11">
        <f t="shared" si="807"/>
        <v>0.85</v>
      </c>
      <c r="AT314" s="15">
        <f t="shared" si="808"/>
        <v>105326.50611603633</v>
      </c>
      <c r="AU314" s="19">
        <f t="shared" si="809"/>
        <v>1.0000076783363887</v>
      </c>
      <c r="AV314" s="13">
        <f t="shared" si="810"/>
        <v>0.5</v>
      </c>
      <c r="AW314" s="11">
        <f t="shared" si="811"/>
        <v>1</v>
      </c>
      <c r="AX314" s="11">
        <f t="shared" si="812"/>
        <v>0.8911</v>
      </c>
      <c r="AY314" s="11">
        <f t="shared" si="813"/>
        <v>201997.53114128605</v>
      </c>
      <c r="AZ314" s="11">
        <f t="shared" si="814"/>
        <v>1</v>
      </c>
      <c r="BA314" s="11">
        <f t="shared" si="815"/>
        <v>0.34752899999999998</v>
      </c>
      <c r="BB314" s="11">
        <f t="shared" si="816"/>
        <v>1.025058</v>
      </c>
      <c r="BC314" s="11">
        <f t="shared" si="817"/>
        <v>0.99909999999999999</v>
      </c>
      <c r="BD314" s="11">
        <f t="shared" si="818"/>
        <v>0.8911</v>
      </c>
      <c r="BE314" s="11">
        <f t="shared" si="819"/>
        <v>201997.53114128605</v>
      </c>
      <c r="BF314" s="11">
        <f t="shared" si="820"/>
        <v>1</v>
      </c>
      <c r="BG314" s="11">
        <f t="shared" si="821"/>
        <v>0.34752899999999998</v>
      </c>
      <c r="BH314" s="11">
        <f t="shared" si="822"/>
        <v>1.025058</v>
      </c>
      <c r="BI314" s="121">
        <f>16*X314^2/(3*BI297^2*Y314^2)</f>
        <v>3.8533333333333335</v>
      </c>
      <c r="BJ314" s="121">
        <f>16*X314^2/(3*BJ297^2*Y314^2)</f>
        <v>0.96333333333333337</v>
      </c>
      <c r="BK314" s="121">
        <f>16*X314^2/(3*BK297^2*Y314^2)</f>
        <v>0.42814814814814817</v>
      </c>
      <c r="BL314" s="121">
        <f>16*X314^2/(3*BL297^2*Y314^2)</f>
        <v>0.24083333333333334</v>
      </c>
      <c r="BM314" s="121">
        <f>16*X314^2/(3*BM297^2*Y314^2)</f>
        <v>0.15413333333333334</v>
      </c>
      <c r="BN314" s="121">
        <f>16*X314^2/(3*BN297^2*Y314^2)</f>
        <v>0.10703703703703704</v>
      </c>
      <c r="BO314" s="121">
        <f>16*X314^2/(3*BO297^2*Y314^2)</f>
        <v>7.863945578231292E-2</v>
      </c>
      <c r="BP314" s="121">
        <f>16*X314^2/(3*BP297^2*Y314^2)</f>
        <v>6.0208333333333336E-2</v>
      </c>
      <c r="BQ314" s="121">
        <f t="shared" si="823"/>
        <v>1.3333333333333333</v>
      </c>
      <c r="BR314" s="121">
        <f t="shared" si="823"/>
        <v>1.3333333333333333</v>
      </c>
      <c r="BS314" s="121">
        <f t="shared" si="823"/>
        <v>1.3333333333333333</v>
      </c>
      <c r="BT314" s="121">
        <f t="shared" si="823"/>
        <v>1.3333333333333333</v>
      </c>
      <c r="BU314" s="121">
        <f t="shared" si="823"/>
        <v>1.3333333333333333</v>
      </c>
      <c r="BV314" s="121">
        <f t="shared" si="823"/>
        <v>1.3333333333333333</v>
      </c>
      <c r="BW314" s="121">
        <f t="shared" si="823"/>
        <v>1.3333333333333333</v>
      </c>
      <c r="BX314" s="121">
        <f t="shared" si="823"/>
        <v>1.3333333333333333</v>
      </c>
      <c r="BY314" s="121">
        <f>(BI297^2*Y314^2)/X314^2</f>
        <v>1.3840830449826989</v>
      </c>
      <c r="BZ314" s="121">
        <f>(BJ297^2*Y314^2)/X314^2</f>
        <v>5.5363321799307954</v>
      </c>
      <c r="CA314" s="121">
        <f>(BK297^2*Y314^2)/X314^2</f>
        <v>12.456747404844291</v>
      </c>
      <c r="CB314" s="121">
        <f>(BL297^2*Y314^2)/X314^2</f>
        <v>22.145328719723182</v>
      </c>
      <c r="CC314" s="121">
        <f>(BM297^2*Y314^2)/X314^2</f>
        <v>34.602076124567475</v>
      </c>
      <c r="CD314" s="121">
        <f>(BN297^2*Y314^2)/X314^2</f>
        <v>49.826989619377166</v>
      </c>
      <c r="CE314" s="121">
        <f>(BO297^2*Y314^2)/X314^2</f>
        <v>67.820069204152247</v>
      </c>
      <c r="CF314" s="121">
        <f>(BP297^2*Y314^2)/X314^2</f>
        <v>88.581314878892726</v>
      </c>
      <c r="CG314" s="121">
        <f t="shared" si="824"/>
        <v>0.96333333333333337</v>
      </c>
      <c r="CH314" s="121">
        <f t="shared" si="715"/>
        <v>0.24083333333333334</v>
      </c>
      <c r="CI314" s="121">
        <f t="shared" si="716"/>
        <v>0.10703703703703704</v>
      </c>
      <c r="CJ314" s="121">
        <f t="shared" si="717"/>
        <v>6.0208333333333336E-2</v>
      </c>
      <c r="CK314" s="121">
        <f t="shared" si="718"/>
        <v>3.8533333333333336E-2</v>
      </c>
      <c r="CL314" s="121">
        <f t="shared" si="719"/>
        <v>2.675925925925926E-2</v>
      </c>
      <c r="CM314" s="121">
        <f t="shared" si="720"/>
        <v>1.965986394557823E-2</v>
      </c>
      <c r="CN314" s="121">
        <f t="shared" si="721"/>
        <v>1.5052083333333334E-2</v>
      </c>
      <c r="CO314" s="95">
        <f t="shared" si="722"/>
        <v>6.3284640415224906</v>
      </c>
      <c r="CP314" s="95">
        <f t="shared" si="723"/>
        <v>11.923740166089964</v>
      </c>
      <c r="CQ314" s="95">
        <f t="shared" si="724"/>
        <v>21.249200373702422</v>
      </c>
      <c r="CR314" s="95">
        <f t="shared" si="725"/>
        <v>34.304844664359862</v>
      </c>
      <c r="CS314" s="95">
        <f t="shared" si="726"/>
        <v>51.090673038062278</v>
      </c>
      <c r="CT314" s="95">
        <f t="shared" si="727"/>
        <v>71.606685494809682</v>
      </c>
      <c r="CU314" s="95">
        <f t="shared" si="728"/>
        <v>95.852882034602075</v>
      </c>
      <c r="CV314" s="95">
        <f t="shared" si="729"/>
        <v>123.82926265743943</v>
      </c>
      <c r="CW314" s="95">
        <f t="shared" si="730"/>
        <v>6.3284640415224906</v>
      </c>
      <c r="CX314" s="95">
        <f t="shared" si="731"/>
        <v>11.923740166089964</v>
      </c>
      <c r="CY314" s="95">
        <f t="shared" si="732"/>
        <v>21.249200373702422</v>
      </c>
      <c r="CZ314" s="95">
        <f t="shared" si="733"/>
        <v>34.304844664359862</v>
      </c>
      <c r="DA314" s="95">
        <f t="shared" si="734"/>
        <v>51.090673038062278</v>
      </c>
      <c r="DB314" s="95">
        <f t="shared" si="735"/>
        <v>71.606685494809682</v>
      </c>
      <c r="DC314" s="95">
        <f t="shared" si="736"/>
        <v>95.852882034602075</v>
      </c>
      <c r="DD314" s="95">
        <f t="shared" si="737"/>
        <v>123.82926265743943</v>
      </c>
      <c r="DE314" s="13">
        <f t="shared" si="825"/>
        <v>7.9709043783160318</v>
      </c>
      <c r="DF314" s="13">
        <f t="shared" si="826"/>
        <v>9.2331535132641278</v>
      </c>
      <c r="DG314" s="13">
        <f t="shared" si="827"/>
        <v>15.618383552992439</v>
      </c>
      <c r="DH314" s="13">
        <f t="shared" si="828"/>
        <v>25.119650053056514</v>
      </c>
      <c r="DI314" s="13">
        <f t="shared" si="738"/>
        <v>37.48969745790081</v>
      </c>
      <c r="DJ314" s="13">
        <f t="shared" si="739"/>
        <v>52.667514656414205</v>
      </c>
      <c r="DK314" s="13">
        <f t="shared" si="740"/>
        <v>70.632196659934564</v>
      </c>
      <c r="DL314" s="13">
        <f t="shared" si="741"/>
        <v>91.375011212226056</v>
      </c>
      <c r="DM314" s="95">
        <f t="shared" si="742"/>
        <v>7.9709043783160318</v>
      </c>
      <c r="DN314" s="95">
        <f t="shared" si="743"/>
        <v>9.2331535132641278</v>
      </c>
      <c r="DO314" s="95">
        <f t="shared" si="744"/>
        <v>15.618383552992439</v>
      </c>
      <c r="DP314" s="95">
        <f t="shared" si="745"/>
        <v>25.119650053056514</v>
      </c>
      <c r="DQ314" s="95">
        <f t="shared" si="746"/>
        <v>37.48969745790081</v>
      </c>
      <c r="DR314" s="95">
        <f t="shared" si="747"/>
        <v>52.667514656414205</v>
      </c>
      <c r="DS314" s="95">
        <f t="shared" si="748"/>
        <v>70.632196659934564</v>
      </c>
      <c r="DT314" s="95">
        <f t="shared" si="749"/>
        <v>91.375011212226056</v>
      </c>
      <c r="DU314" s="95">
        <f t="shared" si="750"/>
        <v>7.1588380753863889</v>
      </c>
      <c r="DV314" s="95">
        <f t="shared" si="751"/>
        <v>7.7437289815455577</v>
      </c>
      <c r="DW314" s="95">
        <f t="shared" si="752"/>
        <v>10.702465795514545</v>
      </c>
      <c r="DX314" s="95">
        <f t="shared" si="753"/>
        <v>15.105086656182234</v>
      </c>
      <c r="DY314" s="95">
        <f t="shared" si="754"/>
        <v>20.837020262259745</v>
      </c>
      <c r="DZ314" s="95">
        <f t="shared" si="755"/>
        <v>27.869995773169293</v>
      </c>
      <c r="EA314" s="95">
        <f t="shared" si="756"/>
        <v>36.194326402504529</v>
      </c>
      <c r="EB314" s="95">
        <f t="shared" si="757"/>
        <v>45.805965867228942</v>
      </c>
      <c r="EC314" s="95">
        <f t="shared" si="758"/>
        <v>7.1588380753863881</v>
      </c>
      <c r="ED314" s="95">
        <f t="shared" si="759"/>
        <v>7.7437289815455577</v>
      </c>
      <c r="EE314" s="95">
        <f t="shared" si="760"/>
        <v>10.702465795514545</v>
      </c>
      <c r="EF314" s="95">
        <f t="shared" si="761"/>
        <v>15.105086656182234</v>
      </c>
      <c r="EG314" s="95">
        <f t="shared" si="762"/>
        <v>20.837020262259745</v>
      </c>
      <c r="EH314" s="95">
        <f t="shared" si="763"/>
        <v>27.869995773169293</v>
      </c>
      <c r="EI314" s="95">
        <f t="shared" si="764"/>
        <v>36.194326402504529</v>
      </c>
      <c r="EJ314" s="95">
        <f t="shared" si="765"/>
        <v>45.805965867228942</v>
      </c>
      <c r="EK314" s="95">
        <f t="shared" si="766"/>
        <v>7.1588380753863881</v>
      </c>
      <c r="EL314" s="95">
        <f t="shared" si="767"/>
        <v>7.7437289815455577</v>
      </c>
      <c r="EM314" s="95">
        <f t="shared" si="768"/>
        <v>10.702465795514545</v>
      </c>
      <c r="EN314" s="95">
        <f t="shared" si="769"/>
        <v>15.105086656182234</v>
      </c>
      <c r="EO314" s="95">
        <f t="shared" si="770"/>
        <v>20.837020262259745</v>
      </c>
      <c r="EP314" s="95">
        <f t="shared" si="771"/>
        <v>27.869995773169293</v>
      </c>
      <c r="EQ314" s="95">
        <f t="shared" si="772"/>
        <v>36.194326402504529</v>
      </c>
      <c r="ER314" s="95">
        <f t="shared" si="773"/>
        <v>45.805965867228942</v>
      </c>
      <c r="ES314" s="95">
        <f t="shared" si="774"/>
        <v>1</v>
      </c>
      <c r="ET314" s="95">
        <f t="shared" si="775"/>
        <v>1</v>
      </c>
      <c r="EU314" s="95">
        <f t="shared" si="776"/>
        <v>1</v>
      </c>
      <c r="EV314" s="95">
        <f t="shared" si="777"/>
        <v>1</v>
      </c>
      <c r="EW314" s="95">
        <f t="shared" si="778"/>
        <v>1</v>
      </c>
      <c r="EX314" s="95">
        <f t="shared" si="779"/>
        <v>1</v>
      </c>
      <c r="EY314" s="95">
        <f t="shared" si="780"/>
        <v>1</v>
      </c>
      <c r="EZ314" s="95">
        <f t="shared" si="781"/>
        <v>1</v>
      </c>
      <c r="FA314" s="95">
        <f t="shared" si="782"/>
        <v>1</v>
      </c>
      <c r="FB314" s="95">
        <f t="shared" si="783"/>
        <v>1</v>
      </c>
      <c r="FC314" s="95">
        <f t="shared" si="784"/>
        <v>1</v>
      </c>
      <c r="FD314" s="95">
        <f t="shared" si="785"/>
        <v>1</v>
      </c>
      <c r="FE314" s="95">
        <f t="shared" si="786"/>
        <v>1</v>
      </c>
      <c r="FF314" s="95">
        <f t="shared" si="787"/>
        <v>1</v>
      </c>
      <c r="FG314" s="95">
        <f t="shared" si="788"/>
        <v>1</v>
      </c>
      <c r="FH314" s="95">
        <f t="shared" si="789"/>
        <v>1</v>
      </c>
      <c r="FI314" s="95">
        <f t="shared" si="790"/>
        <v>1</v>
      </c>
      <c r="FJ314" s="95">
        <f t="shared" si="791"/>
        <v>1</v>
      </c>
      <c r="FK314" s="95">
        <f t="shared" si="792"/>
        <v>1</v>
      </c>
      <c r="FL314" s="95">
        <f t="shared" si="793"/>
        <v>1</v>
      </c>
      <c r="FM314" s="95">
        <f t="shared" si="794"/>
        <v>1</v>
      </c>
      <c r="FN314" s="95">
        <f t="shared" si="795"/>
        <v>1</v>
      </c>
      <c r="FO314" s="95">
        <f t="shared" si="796"/>
        <v>1</v>
      </c>
      <c r="FP314" s="95">
        <f t="shared" si="797"/>
        <v>1</v>
      </c>
      <c r="FQ314" s="115">
        <f t="shared" si="798"/>
        <v>1.5285403777009308</v>
      </c>
      <c r="FR314" s="115">
        <f t="shared" si="799"/>
        <v>1.0899073559444772</v>
      </c>
      <c r="FS314" s="115">
        <f t="shared" si="800"/>
        <v>1.0333018850503937</v>
      </c>
      <c r="FT314" s="115">
        <f t="shared" si="801"/>
        <v>1.0171837954404173</v>
      </c>
      <c r="FU314" s="115">
        <f t="shared" si="802"/>
        <v>1.0105113166727715</v>
      </c>
      <c r="FV314" s="115">
        <f t="shared" si="803"/>
        <v>1.0071109114290984</v>
      </c>
      <c r="FW314" s="115">
        <f t="shared" si="804"/>
        <v>1.0051390705287873</v>
      </c>
      <c r="FX314" s="115">
        <f t="shared" si="805"/>
        <v>1.0038912838941239</v>
      </c>
      <c r="FZ314" s="90">
        <f t="shared" si="829"/>
        <v>1.0038912838941239</v>
      </c>
    </row>
    <row r="315" spans="24:182" x14ac:dyDescent="0.3">
      <c r="X315" s="118">
        <v>9</v>
      </c>
      <c r="Y315" s="118">
        <v>10</v>
      </c>
      <c r="Z315" s="40">
        <v>1.7999999999999999E-2</v>
      </c>
      <c r="AA315" s="40">
        <v>10000000</v>
      </c>
      <c r="AB315" s="40">
        <v>10000000</v>
      </c>
      <c r="AC315" s="98">
        <v>3900000</v>
      </c>
      <c r="AD315" s="42">
        <v>0.33</v>
      </c>
      <c r="AE315" s="42">
        <v>0.33</v>
      </c>
      <c r="AF315" s="41">
        <v>1.7999999999999999E-2</v>
      </c>
      <c r="AG315" s="40">
        <v>10000000</v>
      </c>
      <c r="AH315" s="40">
        <v>10000000</v>
      </c>
      <c r="AI315" s="98">
        <v>3900000</v>
      </c>
      <c r="AJ315" s="42">
        <v>0.33</v>
      </c>
      <c r="AK315" s="42">
        <v>0.33</v>
      </c>
      <c r="AL315" s="42">
        <f>AL295</f>
        <v>1.0032000000000001</v>
      </c>
      <c r="AM315" s="40">
        <v>6000</v>
      </c>
      <c r="AN315" s="40">
        <f>AN295</f>
        <v>10000</v>
      </c>
      <c r="AO315" s="40">
        <f>AO295</f>
        <v>10000</v>
      </c>
      <c r="AP315" s="42">
        <v>0.03</v>
      </c>
      <c r="AQ315" s="42">
        <v>0.03</v>
      </c>
      <c r="AR315" s="4">
        <f t="shared" si="806"/>
        <v>1.0211999999999999</v>
      </c>
      <c r="AS315" s="11">
        <f t="shared" si="807"/>
        <v>0.9</v>
      </c>
      <c r="AT315" s="15">
        <f t="shared" si="808"/>
        <v>105326.50611603633</v>
      </c>
      <c r="AU315" s="19">
        <f t="shared" si="809"/>
        <v>1.0000076783363887</v>
      </c>
      <c r="AV315" s="13">
        <f t="shared" si="810"/>
        <v>0.5</v>
      </c>
      <c r="AW315" s="11">
        <f t="shared" si="811"/>
        <v>1</v>
      </c>
      <c r="AX315" s="11">
        <f t="shared" si="812"/>
        <v>0.8911</v>
      </c>
      <c r="AY315" s="11">
        <f t="shared" si="813"/>
        <v>201997.53114128605</v>
      </c>
      <c r="AZ315" s="11">
        <f t="shared" si="814"/>
        <v>1</v>
      </c>
      <c r="BA315" s="11">
        <f t="shared" si="815"/>
        <v>0.34752899999999998</v>
      </c>
      <c r="BB315" s="11">
        <f t="shared" si="816"/>
        <v>1.025058</v>
      </c>
      <c r="BC315" s="11">
        <f t="shared" si="817"/>
        <v>0.99909999999999999</v>
      </c>
      <c r="BD315" s="11">
        <f t="shared" si="818"/>
        <v>0.8911</v>
      </c>
      <c r="BE315" s="11">
        <f t="shared" si="819"/>
        <v>201997.53114128605</v>
      </c>
      <c r="BF315" s="11">
        <f t="shared" si="820"/>
        <v>1</v>
      </c>
      <c r="BG315" s="11">
        <f t="shared" si="821"/>
        <v>0.34752899999999998</v>
      </c>
      <c r="BH315" s="11">
        <f t="shared" si="822"/>
        <v>1.025058</v>
      </c>
      <c r="BI315" s="121">
        <f>16*X315^2/(3*BI297^2*Y315^2)</f>
        <v>4.32</v>
      </c>
      <c r="BJ315" s="121">
        <f>16*X315^2/(3*BJ297^2*Y315^2)</f>
        <v>1.08</v>
      </c>
      <c r="BK315" s="121">
        <f>16*X315^2/(3*BK297^2*Y315^2)</f>
        <v>0.48</v>
      </c>
      <c r="BL315" s="121">
        <f>16*X315^2/(3*BL297^2*Y315^2)</f>
        <v>0.27</v>
      </c>
      <c r="BM315" s="121">
        <f>16*X315^2/(3*BM297^2*Y315^2)</f>
        <v>0.17280000000000001</v>
      </c>
      <c r="BN315" s="121">
        <f>16*X315^2/(3*BN297^2*Y315^2)</f>
        <v>0.12</v>
      </c>
      <c r="BO315" s="121">
        <f>16*X315^2/(3*BO297^2*Y315^2)</f>
        <v>8.8163265306122451E-2</v>
      </c>
      <c r="BP315" s="121">
        <f>16*X315^2/(3*BP297^2*Y315^2)</f>
        <v>6.7500000000000004E-2</v>
      </c>
      <c r="BQ315" s="121">
        <f t="shared" si="823"/>
        <v>1.3333333333333333</v>
      </c>
      <c r="BR315" s="121">
        <f t="shared" si="823"/>
        <v>1.3333333333333333</v>
      </c>
      <c r="BS315" s="121">
        <f t="shared" si="823"/>
        <v>1.3333333333333333</v>
      </c>
      <c r="BT315" s="121">
        <f t="shared" si="823"/>
        <v>1.3333333333333333</v>
      </c>
      <c r="BU315" s="121">
        <f t="shared" si="823"/>
        <v>1.3333333333333333</v>
      </c>
      <c r="BV315" s="121">
        <f t="shared" si="823"/>
        <v>1.3333333333333333</v>
      </c>
      <c r="BW315" s="121">
        <f t="shared" si="823"/>
        <v>1.3333333333333333</v>
      </c>
      <c r="BX315" s="121">
        <f t="shared" si="823"/>
        <v>1.3333333333333333</v>
      </c>
      <c r="BY315" s="121">
        <f>(BI297^2*Y315^2)/X315^2</f>
        <v>1.2345679012345678</v>
      </c>
      <c r="BZ315" s="121">
        <f>(BJ297^2*Y315^2)/X315^2</f>
        <v>4.9382716049382713</v>
      </c>
      <c r="CA315" s="121">
        <f>(BK297^2*Y315^2)/X315^2</f>
        <v>11.111111111111111</v>
      </c>
      <c r="CB315" s="121">
        <f>(BL297^2*Y315^2)/X315^2</f>
        <v>19.753086419753085</v>
      </c>
      <c r="CC315" s="121">
        <f>(BM297^2*Y315^2)/X315^2</f>
        <v>30.864197530864196</v>
      </c>
      <c r="CD315" s="121">
        <f>(BN297^2*Y315^2)/X315^2</f>
        <v>44.444444444444443</v>
      </c>
      <c r="CE315" s="121">
        <f>(BO297^2*Y315^2)/X315^2</f>
        <v>60.493827160493829</v>
      </c>
      <c r="CF315" s="121">
        <f>(BP297^2*Y315^2)/X315^2</f>
        <v>79.012345679012341</v>
      </c>
      <c r="CG315" s="121">
        <f t="shared" si="824"/>
        <v>1.08</v>
      </c>
      <c r="CH315" s="121">
        <f t="shared" si="715"/>
        <v>0.27</v>
      </c>
      <c r="CI315" s="121">
        <f t="shared" si="716"/>
        <v>0.12</v>
      </c>
      <c r="CJ315" s="121">
        <f t="shared" si="717"/>
        <v>6.7500000000000004E-2</v>
      </c>
      <c r="CK315" s="121">
        <f t="shared" si="718"/>
        <v>4.3200000000000002E-2</v>
      </c>
      <c r="CL315" s="121">
        <f t="shared" si="719"/>
        <v>0.03</v>
      </c>
      <c r="CM315" s="121">
        <f t="shared" si="720"/>
        <v>2.2040816326530613E-2</v>
      </c>
      <c r="CN315" s="121">
        <f t="shared" si="721"/>
        <v>1.6875000000000001E-2</v>
      </c>
      <c r="CO315" s="95">
        <f t="shared" si="722"/>
        <v>6.1269880493827165</v>
      </c>
      <c r="CP315" s="95">
        <f t="shared" si="723"/>
        <v>11.117836197530863</v>
      </c>
      <c r="CQ315" s="95">
        <f t="shared" si="724"/>
        <v>19.435916444444445</v>
      </c>
      <c r="CR315" s="95">
        <f t="shared" si="725"/>
        <v>31.081228790123454</v>
      </c>
      <c r="CS315" s="95">
        <f t="shared" si="726"/>
        <v>46.053773234567899</v>
      </c>
      <c r="CT315" s="95">
        <f t="shared" si="727"/>
        <v>64.353549777777772</v>
      </c>
      <c r="CU315" s="95">
        <f t="shared" si="728"/>
        <v>85.980558419753095</v>
      </c>
      <c r="CV315" s="95">
        <f t="shared" si="729"/>
        <v>110.93479916049381</v>
      </c>
      <c r="CW315" s="95">
        <f t="shared" si="730"/>
        <v>6.1269880493827165</v>
      </c>
      <c r="CX315" s="95">
        <f t="shared" si="731"/>
        <v>11.117836197530863</v>
      </c>
      <c r="CY315" s="95">
        <f t="shared" si="732"/>
        <v>19.435916444444445</v>
      </c>
      <c r="CZ315" s="95">
        <f t="shared" si="733"/>
        <v>31.081228790123454</v>
      </c>
      <c r="DA315" s="95">
        <f t="shared" si="734"/>
        <v>46.053773234567899</v>
      </c>
      <c r="DB315" s="95">
        <f t="shared" si="735"/>
        <v>64.353549777777772</v>
      </c>
      <c r="DC315" s="95">
        <f t="shared" si="736"/>
        <v>85.980558419753095</v>
      </c>
      <c r="DD315" s="95">
        <f t="shared" si="737"/>
        <v>110.93479916049381</v>
      </c>
      <c r="DE315" s="13">
        <f t="shared" si="825"/>
        <v>8.2880559012345678</v>
      </c>
      <c r="DF315" s="13">
        <f t="shared" si="826"/>
        <v>8.7517596049382718</v>
      </c>
      <c r="DG315" s="13">
        <f t="shared" si="827"/>
        <v>14.324599111111111</v>
      </c>
      <c r="DH315" s="13">
        <f t="shared" si="828"/>
        <v>22.756574419753086</v>
      </c>
      <c r="DI315" s="13">
        <f t="shared" si="738"/>
        <v>33.770485530864192</v>
      </c>
      <c r="DJ315" s="13">
        <f t="shared" si="739"/>
        <v>47.297932444444442</v>
      </c>
      <c r="DK315" s="13">
        <f t="shared" si="740"/>
        <v>63.315478425799952</v>
      </c>
      <c r="DL315" s="13">
        <f t="shared" si="741"/>
        <v>81.813333679012345</v>
      </c>
      <c r="DM315" s="95">
        <f t="shared" si="742"/>
        <v>8.2880559012345678</v>
      </c>
      <c r="DN315" s="95">
        <f t="shared" si="743"/>
        <v>8.7517596049382718</v>
      </c>
      <c r="DO315" s="95">
        <f t="shared" si="744"/>
        <v>14.324599111111111</v>
      </c>
      <c r="DP315" s="95">
        <f t="shared" si="745"/>
        <v>22.756574419753086</v>
      </c>
      <c r="DQ315" s="95">
        <f t="shared" si="746"/>
        <v>33.770485530864192</v>
      </c>
      <c r="DR315" s="95">
        <f t="shared" si="747"/>
        <v>47.297932444444442</v>
      </c>
      <c r="DS315" s="95">
        <f t="shared" si="748"/>
        <v>63.315478425799952</v>
      </c>
      <c r="DT315" s="95">
        <f t="shared" si="749"/>
        <v>81.813333679012345</v>
      </c>
      <c r="DU315" s="95">
        <f t="shared" si="750"/>
        <v>7.3057972108641964</v>
      </c>
      <c r="DV315" s="95">
        <f t="shared" si="751"/>
        <v>7.520664523456789</v>
      </c>
      <c r="DW315" s="95">
        <f t="shared" si="752"/>
        <v>10.10296231111111</v>
      </c>
      <c r="DX315" s="95">
        <f t="shared" si="753"/>
        <v>14.010103573827159</v>
      </c>
      <c r="DY315" s="95">
        <f t="shared" si="754"/>
        <v>19.113641593204932</v>
      </c>
      <c r="DZ315" s="95">
        <f t="shared" si="755"/>
        <v>25.38188172444444</v>
      </c>
      <c r="EA315" s="95">
        <f t="shared" si="756"/>
        <v>32.803964040917108</v>
      </c>
      <c r="EB315" s="95">
        <f t="shared" si="757"/>
        <v>41.375352225308639</v>
      </c>
      <c r="EC315" s="95">
        <f t="shared" si="758"/>
        <v>7.3057972108641964</v>
      </c>
      <c r="ED315" s="95">
        <f t="shared" si="759"/>
        <v>7.520664523456789</v>
      </c>
      <c r="EE315" s="95">
        <f t="shared" si="760"/>
        <v>10.10296231111111</v>
      </c>
      <c r="EF315" s="95">
        <f t="shared" si="761"/>
        <v>14.010103573827159</v>
      </c>
      <c r="EG315" s="95">
        <f t="shared" si="762"/>
        <v>19.113641593204935</v>
      </c>
      <c r="EH315" s="95">
        <f t="shared" si="763"/>
        <v>25.38188172444444</v>
      </c>
      <c r="EI315" s="95">
        <f t="shared" si="764"/>
        <v>32.803964040917108</v>
      </c>
      <c r="EJ315" s="95">
        <f t="shared" si="765"/>
        <v>41.375352225308639</v>
      </c>
      <c r="EK315" s="95">
        <f t="shared" si="766"/>
        <v>7.3057972108641964</v>
      </c>
      <c r="EL315" s="95">
        <f t="shared" si="767"/>
        <v>7.520664523456789</v>
      </c>
      <c r="EM315" s="95">
        <f t="shared" si="768"/>
        <v>10.10296231111111</v>
      </c>
      <c r="EN315" s="95">
        <f t="shared" si="769"/>
        <v>14.010103573827159</v>
      </c>
      <c r="EO315" s="95">
        <f t="shared" si="770"/>
        <v>19.113641593204935</v>
      </c>
      <c r="EP315" s="95">
        <f t="shared" si="771"/>
        <v>25.38188172444444</v>
      </c>
      <c r="EQ315" s="95">
        <f t="shared" si="772"/>
        <v>32.803964040917108</v>
      </c>
      <c r="ER315" s="95">
        <f t="shared" si="773"/>
        <v>41.375352225308639</v>
      </c>
      <c r="ES315" s="95">
        <f t="shared" si="774"/>
        <v>1</v>
      </c>
      <c r="ET315" s="95">
        <f t="shared" si="775"/>
        <v>1</v>
      </c>
      <c r="EU315" s="95">
        <f t="shared" si="776"/>
        <v>1</v>
      </c>
      <c r="EV315" s="95">
        <f t="shared" si="777"/>
        <v>1</v>
      </c>
      <c r="EW315" s="95">
        <f t="shared" si="778"/>
        <v>1</v>
      </c>
      <c r="EX315" s="95">
        <f t="shared" si="779"/>
        <v>1</v>
      </c>
      <c r="EY315" s="95">
        <f t="shared" si="780"/>
        <v>1</v>
      </c>
      <c r="EZ315" s="95">
        <f t="shared" si="781"/>
        <v>1</v>
      </c>
      <c r="FA315" s="95">
        <f t="shared" si="782"/>
        <v>1</v>
      </c>
      <c r="FB315" s="95">
        <f t="shared" si="783"/>
        <v>1</v>
      </c>
      <c r="FC315" s="95">
        <f t="shared" si="784"/>
        <v>1</v>
      </c>
      <c r="FD315" s="95">
        <f t="shared" si="785"/>
        <v>1</v>
      </c>
      <c r="FE315" s="95">
        <f t="shared" si="786"/>
        <v>0.99999999999999989</v>
      </c>
      <c r="FF315" s="95">
        <f t="shared" si="787"/>
        <v>1</v>
      </c>
      <c r="FG315" s="95">
        <f t="shared" si="788"/>
        <v>1</v>
      </c>
      <c r="FH315" s="95">
        <f t="shared" si="789"/>
        <v>1</v>
      </c>
      <c r="FI315" s="95">
        <f t="shared" si="790"/>
        <v>1</v>
      </c>
      <c r="FJ315" s="95">
        <f t="shared" si="791"/>
        <v>1</v>
      </c>
      <c r="FK315" s="95">
        <f t="shared" si="792"/>
        <v>1</v>
      </c>
      <c r="FL315" s="95">
        <f t="shared" si="793"/>
        <v>1</v>
      </c>
      <c r="FM315" s="95">
        <f t="shared" si="794"/>
        <v>1</v>
      </c>
      <c r="FN315" s="95">
        <f t="shared" si="795"/>
        <v>1</v>
      </c>
      <c r="FO315" s="95">
        <f t="shared" si="796"/>
        <v>1</v>
      </c>
      <c r="FP315" s="95">
        <f t="shared" si="797"/>
        <v>1</v>
      </c>
      <c r="FQ315" s="115">
        <f t="shared" si="798"/>
        <v>1.6094849393395587</v>
      </c>
      <c r="FR315" s="115">
        <f t="shared" si="799"/>
        <v>1.1039296906520943</v>
      </c>
      <c r="FS315" s="115">
        <f t="shared" si="800"/>
        <v>1.0381437066064207</v>
      </c>
      <c r="FT315" s="115">
        <f t="shared" si="801"/>
        <v>1.0195446933658083</v>
      </c>
      <c r="FU315" s="115">
        <f t="shared" si="802"/>
        <v>1.0119033185532476</v>
      </c>
      <c r="FV315" s="115">
        <f t="shared" si="803"/>
        <v>1.0080307546057381</v>
      </c>
      <c r="FW315" s="115">
        <f t="shared" si="804"/>
        <v>1.0057937294155805</v>
      </c>
      <c r="FX315" s="115">
        <f t="shared" si="805"/>
        <v>1.004381903621139</v>
      </c>
      <c r="FZ315" s="90">
        <f t="shared" si="829"/>
        <v>1.004381903621139</v>
      </c>
    </row>
    <row r="316" spans="24:182" x14ac:dyDescent="0.3">
      <c r="X316" s="118">
        <v>9.5</v>
      </c>
      <c r="Y316" s="118">
        <v>10</v>
      </c>
      <c r="Z316" s="40">
        <v>1.7999999999999999E-2</v>
      </c>
      <c r="AA316" s="40">
        <v>10000000</v>
      </c>
      <c r="AB316" s="40">
        <v>10000000</v>
      </c>
      <c r="AC316" s="98">
        <v>3900000</v>
      </c>
      <c r="AD316" s="42">
        <v>0.33</v>
      </c>
      <c r="AE316" s="42">
        <v>0.33</v>
      </c>
      <c r="AF316" s="41">
        <v>1.7999999999999999E-2</v>
      </c>
      <c r="AG316" s="40">
        <v>10000000</v>
      </c>
      <c r="AH316" s="40">
        <v>10000000</v>
      </c>
      <c r="AI316" s="98">
        <v>3900000</v>
      </c>
      <c r="AJ316" s="42">
        <v>0.33</v>
      </c>
      <c r="AK316" s="42">
        <v>0.33</v>
      </c>
      <c r="AL316" s="42">
        <f>AL295</f>
        <v>1.0032000000000001</v>
      </c>
      <c r="AM316" s="40">
        <v>6000</v>
      </c>
      <c r="AN316" s="40">
        <f>AN295</f>
        <v>10000</v>
      </c>
      <c r="AO316" s="40">
        <f>AO295</f>
        <v>10000</v>
      </c>
      <c r="AP316" s="42">
        <v>0.03</v>
      </c>
      <c r="AQ316" s="42">
        <v>0.03</v>
      </c>
      <c r="AR316" s="4">
        <f t="shared" si="806"/>
        <v>1.0211999999999999</v>
      </c>
      <c r="AS316" s="11">
        <f t="shared" si="807"/>
        <v>0.95</v>
      </c>
      <c r="AT316" s="15">
        <f t="shared" si="808"/>
        <v>105326.50611603633</v>
      </c>
      <c r="AU316" s="19">
        <f t="shared" si="809"/>
        <v>1.0000076783363887</v>
      </c>
      <c r="AV316" s="13">
        <f t="shared" si="810"/>
        <v>0.5</v>
      </c>
      <c r="AW316" s="11">
        <f t="shared" si="811"/>
        <v>1</v>
      </c>
      <c r="AX316" s="11">
        <f t="shared" si="812"/>
        <v>0.8911</v>
      </c>
      <c r="AY316" s="11">
        <f t="shared" si="813"/>
        <v>201997.53114128605</v>
      </c>
      <c r="AZ316" s="11">
        <f t="shared" si="814"/>
        <v>1</v>
      </c>
      <c r="BA316" s="11">
        <f t="shared" si="815"/>
        <v>0.34752899999999998</v>
      </c>
      <c r="BB316" s="11">
        <f t="shared" si="816"/>
        <v>1.025058</v>
      </c>
      <c r="BC316" s="11">
        <f t="shared" si="817"/>
        <v>0.99909999999999999</v>
      </c>
      <c r="BD316" s="11">
        <f t="shared" si="818"/>
        <v>0.8911</v>
      </c>
      <c r="BE316" s="11">
        <f t="shared" si="819"/>
        <v>201997.53114128605</v>
      </c>
      <c r="BF316" s="11">
        <f t="shared" si="820"/>
        <v>1</v>
      </c>
      <c r="BG316" s="11">
        <f t="shared" si="821"/>
        <v>0.34752899999999998</v>
      </c>
      <c r="BH316" s="11">
        <f t="shared" si="822"/>
        <v>1.025058</v>
      </c>
      <c r="BI316" s="121">
        <f>16*X316^2/(3*BI297^2*Y316^2)</f>
        <v>4.8133333333333335</v>
      </c>
      <c r="BJ316" s="121">
        <f>16*X316^2/(3*BJ297^2*Y316^2)</f>
        <v>1.2033333333333334</v>
      </c>
      <c r="BK316" s="121">
        <f>16*X316^2/(3*BK297^2*Y316^2)</f>
        <v>0.53481481481481485</v>
      </c>
      <c r="BL316" s="121">
        <f>16*X316^2/(3*BL297^2*Y316^2)</f>
        <v>0.30083333333333334</v>
      </c>
      <c r="BM316" s="121">
        <f>16*X316^2/(3*BM297^2*Y316^2)</f>
        <v>0.19253333333333333</v>
      </c>
      <c r="BN316" s="121">
        <f>16*X316^2/(3*BN297^2*Y316^2)</f>
        <v>0.13370370370370371</v>
      </c>
      <c r="BO316" s="121">
        <f>16*X316^2/(3*BO297^2*Y316^2)</f>
        <v>9.8231292517006796E-2</v>
      </c>
      <c r="BP316" s="121">
        <f>16*X316^2/(3*BP297^2*Y316^2)</f>
        <v>7.5208333333333335E-2</v>
      </c>
      <c r="BQ316" s="121">
        <f t="shared" si="823"/>
        <v>1.3333333333333333</v>
      </c>
      <c r="BR316" s="121">
        <f t="shared" si="823"/>
        <v>1.3333333333333333</v>
      </c>
      <c r="BS316" s="121">
        <f t="shared" si="823"/>
        <v>1.3333333333333333</v>
      </c>
      <c r="BT316" s="121">
        <f t="shared" si="823"/>
        <v>1.3333333333333333</v>
      </c>
      <c r="BU316" s="121">
        <f t="shared" si="823"/>
        <v>1.3333333333333333</v>
      </c>
      <c r="BV316" s="121">
        <f t="shared" si="823"/>
        <v>1.3333333333333333</v>
      </c>
      <c r="BW316" s="121">
        <f t="shared" si="823"/>
        <v>1.3333333333333333</v>
      </c>
      <c r="BX316" s="121">
        <f t="shared" si="823"/>
        <v>1.3333333333333333</v>
      </c>
      <c r="BY316" s="121">
        <f>(BI297^2*Y316^2)/X316^2</f>
        <v>1.10803324099723</v>
      </c>
      <c r="BZ316" s="121">
        <f>(BJ297^2*Y316^2)/X316^2</f>
        <v>4.43213296398892</v>
      </c>
      <c r="CA316" s="121">
        <f>(BK297^2*Y316^2)/X316^2</f>
        <v>9.97229916897507</v>
      </c>
      <c r="CB316" s="121">
        <f>(BL297^2*Y316^2)/X316^2</f>
        <v>17.72853185595568</v>
      </c>
      <c r="CC316" s="121">
        <f>(BM297^2*Y316^2)/X316^2</f>
        <v>27.700831024930746</v>
      </c>
      <c r="CD316" s="121">
        <f>(BN297^2*Y316^2)/X316^2</f>
        <v>39.88919667590028</v>
      </c>
      <c r="CE316" s="121">
        <f>(BO297^2*Y316^2)/X316^2</f>
        <v>54.293628808864263</v>
      </c>
      <c r="CF316" s="121">
        <f>(BP297^2*Y316^2)/X316^2</f>
        <v>70.91412742382272</v>
      </c>
      <c r="CG316" s="121">
        <f t="shared" si="824"/>
        <v>1.2033333333333334</v>
      </c>
      <c r="CH316" s="121">
        <f t="shared" si="715"/>
        <v>0.30083333333333334</v>
      </c>
      <c r="CI316" s="121">
        <f t="shared" si="716"/>
        <v>0.13370370370370371</v>
      </c>
      <c r="CJ316" s="121">
        <f t="shared" si="717"/>
        <v>7.5208333333333335E-2</v>
      </c>
      <c r="CK316" s="121">
        <f t="shared" si="718"/>
        <v>4.8133333333333334E-2</v>
      </c>
      <c r="CL316" s="121">
        <f t="shared" si="719"/>
        <v>3.3425925925925928E-2</v>
      </c>
      <c r="CM316" s="121">
        <f t="shared" si="720"/>
        <v>2.4557823129251699E-2</v>
      </c>
      <c r="CN316" s="121">
        <f t="shared" si="721"/>
        <v>1.8802083333333334E-2</v>
      </c>
      <c r="CO316" s="95">
        <f t="shared" si="722"/>
        <v>5.9564789252077563</v>
      </c>
      <c r="CP316" s="95">
        <f t="shared" si="723"/>
        <v>10.435799700831025</v>
      </c>
      <c r="CQ316" s="95">
        <f t="shared" si="724"/>
        <v>17.901334326869808</v>
      </c>
      <c r="CR316" s="95">
        <f t="shared" si="725"/>
        <v>28.353082803324099</v>
      </c>
      <c r="CS316" s="95">
        <f t="shared" si="726"/>
        <v>41.791045130193908</v>
      </c>
      <c r="CT316" s="95">
        <f t="shared" si="727"/>
        <v>58.215221307479226</v>
      </c>
      <c r="CU316" s="95">
        <f t="shared" si="728"/>
        <v>77.625611335180054</v>
      </c>
      <c r="CV316" s="95">
        <f t="shared" si="729"/>
        <v>100.02221521329639</v>
      </c>
      <c r="CW316" s="95">
        <f t="shared" si="730"/>
        <v>5.9564789252077563</v>
      </c>
      <c r="CX316" s="95">
        <f t="shared" si="731"/>
        <v>10.435799700831025</v>
      </c>
      <c r="CY316" s="95">
        <f t="shared" si="732"/>
        <v>17.901334326869808</v>
      </c>
      <c r="CZ316" s="95">
        <f t="shared" si="733"/>
        <v>28.353082803324099</v>
      </c>
      <c r="DA316" s="95">
        <f t="shared" si="734"/>
        <v>41.791045130193908</v>
      </c>
      <c r="DB316" s="95">
        <f t="shared" si="735"/>
        <v>58.215221307479226</v>
      </c>
      <c r="DC316" s="95">
        <f t="shared" si="736"/>
        <v>77.625611335180054</v>
      </c>
      <c r="DD316" s="95">
        <f t="shared" si="737"/>
        <v>100.02221521329639</v>
      </c>
      <c r="DE316" s="13">
        <f t="shared" si="825"/>
        <v>8.6548545743305638</v>
      </c>
      <c r="DF316" s="13">
        <f t="shared" si="826"/>
        <v>8.3689542973222544</v>
      </c>
      <c r="DG316" s="13">
        <f t="shared" si="827"/>
        <v>13.240601983789885</v>
      </c>
      <c r="DH316" s="13">
        <f t="shared" si="828"/>
        <v>20.762853189289014</v>
      </c>
      <c r="DI316" s="13">
        <f t="shared" si="738"/>
        <v>30.626852358264081</v>
      </c>
      <c r="DJ316" s="13">
        <f t="shared" si="739"/>
        <v>42.756388379603983</v>
      </c>
      <c r="DK316" s="13">
        <f t="shared" si="740"/>
        <v>57.12534810138127</v>
      </c>
      <c r="DL316" s="13">
        <f t="shared" si="741"/>
        <v>73.72282375715605</v>
      </c>
      <c r="DM316" s="95">
        <f t="shared" si="742"/>
        <v>8.6548545743305638</v>
      </c>
      <c r="DN316" s="95">
        <f t="shared" si="743"/>
        <v>8.3689542973222544</v>
      </c>
      <c r="DO316" s="95">
        <f t="shared" si="744"/>
        <v>13.240601983789885</v>
      </c>
      <c r="DP316" s="95">
        <f t="shared" si="745"/>
        <v>20.762853189289014</v>
      </c>
      <c r="DQ316" s="95">
        <f t="shared" si="746"/>
        <v>30.626852358264081</v>
      </c>
      <c r="DR316" s="95">
        <f t="shared" si="747"/>
        <v>42.756388379603983</v>
      </c>
      <c r="DS316" s="95">
        <f t="shared" si="748"/>
        <v>57.12534810138127</v>
      </c>
      <c r="DT316" s="95">
        <f t="shared" si="749"/>
        <v>73.72282375715605</v>
      </c>
      <c r="DU316" s="95">
        <f t="shared" si="750"/>
        <v>7.4757614456140349</v>
      </c>
      <c r="DV316" s="95">
        <f t="shared" si="751"/>
        <v>7.3432832624561408</v>
      </c>
      <c r="DW316" s="95">
        <f t="shared" si="752"/>
        <v>9.6006683942300199</v>
      </c>
      <c r="DX316" s="95">
        <f t="shared" si="753"/>
        <v>13.086268979824561</v>
      </c>
      <c r="DY316" s="95">
        <f t="shared" si="754"/>
        <v>17.656970002750874</v>
      </c>
      <c r="DZ316" s="95">
        <f t="shared" si="755"/>
        <v>23.277457368031186</v>
      </c>
      <c r="EA316" s="95">
        <f t="shared" si="756"/>
        <v>29.93563097223057</v>
      </c>
      <c r="EB316" s="95">
        <f t="shared" si="757"/>
        <v>37.626436461798242</v>
      </c>
      <c r="EC316" s="95">
        <f t="shared" si="758"/>
        <v>7.4757614456140349</v>
      </c>
      <c r="ED316" s="95">
        <f t="shared" si="759"/>
        <v>7.3432832624561408</v>
      </c>
      <c r="EE316" s="95">
        <f t="shared" si="760"/>
        <v>9.6006683942300199</v>
      </c>
      <c r="EF316" s="95">
        <f t="shared" si="761"/>
        <v>13.086268979824561</v>
      </c>
      <c r="EG316" s="95">
        <f t="shared" si="762"/>
        <v>17.656970002750874</v>
      </c>
      <c r="EH316" s="95">
        <f t="shared" si="763"/>
        <v>23.27745736803119</v>
      </c>
      <c r="EI316" s="95">
        <f t="shared" si="764"/>
        <v>29.935630972230573</v>
      </c>
      <c r="EJ316" s="95">
        <f t="shared" si="765"/>
        <v>37.626436461798242</v>
      </c>
      <c r="EK316" s="95">
        <f t="shared" si="766"/>
        <v>7.4757614456140349</v>
      </c>
      <c r="EL316" s="95">
        <f t="shared" si="767"/>
        <v>7.3432832624561408</v>
      </c>
      <c r="EM316" s="95">
        <f t="shared" si="768"/>
        <v>9.6006683942300199</v>
      </c>
      <c r="EN316" s="95">
        <f t="shared" si="769"/>
        <v>13.086268979824561</v>
      </c>
      <c r="EO316" s="95">
        <f t="shared" si="770"/>
        <v>17.656970002750874</v>
      </c>
      <c r="EP316" s="95">
        <f t="shared" si="771"/>
        <v>23.27745736803119</v>
      </c>
      <c r="EQ316" s="95">
        <f t="shared" si="772"/>
        <v>29.935630972230573</v>
      </c>
      <c r="ER316" s="95">
        <f t="shared" si="773"/>
        <v>37.626436461798242</v>
      </c>
      <c r="ES316" s="95">
        <f t="shared" si="774"/>
        <v>1</v>
      </c>
      <c r="ET316" s="95">
        <f t="shared" si="775"/>
        <v>1</v>
      </c>
      <c r="EU316" s="95">
        <f t="shared" si="776"/>
        <v>1</v>
      </c>
      <c r="EV316" s="95">
        <f t="shared" si="777"/>
        <v>1</v>
      </c>
      <c r="EW316" s="95">
        <f t="shared" si="778"/>
        <v>1</v>
      </c>
      <c r="EX316" s="95">
        <f t="shared" si="779"/>
        <v>1</v>
      </c>
      <c r="EY316" s="95">
        <f t="shared" si="780"/>
        <v>1</v>
      </c>
      <c r="EZ316" s="95">
        <f t="shared" si="781"/>
        <v>1</v>
      </c>
      <c r="FA316" s="95">
        <f t="shared" si="782"/>
        <v>1</v>
      </c>
      <c r="FB316" s="95">
        <f t="shared" si="783"/>
        <v>1</v>
      </c>
      <c r="FC316" s="95">
        <f t="shared" si="784"/>
        <v>1</v>
      </c>
      <c r="FD316" s="95">
        <f t="shared" si="785"/>
        <v>1</v>
      </c>
      <c r="FE316" s="95">
        <f t="shared" si="786"/>
        <v>1</v>
      </c>
      <c r="FF316" s="95">
        <f t="shared" si="787"/>
        <v>1</v>
      </c>
      <c r="FG316" s="95">
        <f t="shared" si="788"/>
        <v>1</v>
      </c>
      <c r="FH316" s="95">
        <f t="shared" si="789"/>
        <v>1</v>
      </c>
      <c r="FI316" s="95">
        <f t="shared" si="790"/>
        <v>1</v>
      </c>
      <c r="FJ316" s="95">
        <f t="shared" si="791"/>
        <v>1</v>
      </c>
      <c r="FK316" s="95">
        <f t="shared" si="792"/>
        <v>1</v>
      </c>
      <c r="FL316" s="95">
        <f t="shared" si="793"/>
        <v>1</v>
      </c>
      <c r="FM316" s="95">
        <f t="shared" si="794"/>
        <v>1</v>
      </c>
      <c r="FN316" s="95">
        <f t="shared" si="795"/>
        <v>1</v>
      </c>
      <c r="FO316" s="95">
        <f t="shared" si="796"/>
        <v>1</v>
      </c>
      <c r="FP316" s="95">
        <f t="shared" si="797"/>
        <v>1</v>
      </c>
      <c r="FQ316" s="115">
        <f t="shared" si="798"/>
        <v>1.6966350268301458</v>
      </c>
      <c r="FR316" s="115">
        <f t="shared" si="799"/>
        <v>1.1192941879958411</v>
      </c>
      <c r="FS316" s="115">
        <f t="shared" si="800"/>
        <v>1.0434285335853477</v>
      </c>
      <c r="FT316" s="115">
        <f t="shared" si="801"/>
        <v>1.0221020335154005</v>
      </c>
      <c r="FU316" s="115">
        <f t="shared" si="802"/>
        <v>1.013401739043045</v>
      </c>
      <c r="FV316" s="115">
        <f t="shared" si="803"/>
        <v>1.0090165004572307</v>
      </c>
      <c r="FW316" s="115">
        <f t="shared" si="804"/>
        <v>1.0064930979996003</v>
      </c>
      <c r="FX316" s="115">
        <f t="shared" si="805"/>
        <v>1.0049048677184578</v>
      </c>
      <c r="FZ316" s="90">
        <f t="shared" si="829"/>
        <v>1.0049048677184578</v>
      </c>
    </row>
    <row r="317" spans="24:182" x14ac:dyDescent="0.3">
      <c r="X317" s="118">
        <v>10</v>
      </c>
      <c r="Y317" s="118">
        <v>10</v>
      </c>
      <c r="Z317" s="40">
        <v>1.7999999999999999E-2</v>
      </c>
      <c r="AA317" s="40">
        <v>10000000</v>
      </c>
      <c r="AB317" s="40">
        <v>10000000</v>
      </c>
      <c r="AC317" s="98">
        <v>3900000</v>
      </c>
      <c r="AD317" s="42">
        <v>0.33</v>
      </c>
      <c r="AE317" s="42">
        <v>0.33</v>
      </c>
      <c r="AF317" s="41">
        <v>1.7999999999999999E-2</v>
      </c>
      <c r="AG317" s="40">
        <v>10000000</v>
      </c>
      <c r="AH317" s="40">
        <v>10000000</v>
      </c>
      <c r="AI317" s="98">
        <v>3900000</v>
      </c>
      <c r="AJ317" s="42">
        <v>0.33</v>
      </c>
      <c r="AK317" s="42">
        <v>0.33</v>
      </c>
      <c r="AL317" s="42">
        <f>AL295</f>
        <v>1.0032000000000001</v>
      </c>
      <c r="AM317" s="40">
        <v>6000</v>
      </c>
      <c r="AN317" s="40">
        <f>AN295</f>
        <v>10000</v>
      </c>
      <c r="AO317" s="40">
        <f>AO295</f>
        <v>10000</v>
      </c>
      <c r="AP317" s="42">
        <v>0.03</v>
      </c>
      <c r="AQ317" s="42">
        <v>0.03</v>
      </c>
      <c r="AR317" s="4">
        <f t="shared" si="806"/>
        <v>1.0211999999999999</v>
      </c>
      <c r="AS317" s="11">
        <f t="shared" si="807"/>
        <v>1</v>
      </c>
      <c r="AT317" s="15">
        <f t="shared" si="808"/>
        <v>105326.50611603633</v>
      </c>
      <c r="AU317" s="19">
        <f t="shared" si="809"/>
        <v>1.0000076783363887</v>
      </c>
      <c r="AV317" s="13">
        <f t="shared" si="810"/>
        <v>0.5</v>
      </c>
      <c r="AW317" s="11">
        <f t="shared" si="811"/>
        <v>1</v>
      </c>
      <c r="AX317" s="11">
        <f t="shared" si="812"/>
        <v>0.8911</v>
      </c>
      <c r="AY317" s="11">
        <f t="shared" si="813"/>
        <v>201997.53114128605</v>
      </c>
      <c r="AZ317" s="11">
        <f t="shared" si="814"/>
        <v>1</v>
      </c>
      <c r="BA317" s="11">
        <f t="shared" si="815"/>
        <v>0.34752899999999998</v>
      </c>
      <c r="BB317" s="11">
        <f t="shared" si="816"/>
        <v>1.025058</v>
      </c>
      <c r="BC317" s="11">
        <f t="shared" si="817"/>
        <v>0.99909999999999999</v>
      </c>
      <c r="BD317" s="11">
        <f t="shared" si="818"/>
        <v>0.8911</v>
      </c>
      <c r="BE317" s="11">
        <f t="shared" si="819"/>
        <v>201997.53114128605</v>
      </c>
      <c r="BF317" s="11">
        <f t="shared" si="820"/>
        <v>1</v>
      </c>
      <c r="BG317" s="11">
        <f t="shared" si="821"/>
        <v>0.34752899999999998</v>
      </c>
      <c r="BH317" s="11">
        <f t="shared" si="822"/>
        <v>1.025058</v>
      </c>
      <c r="BI317" s="121">
        <f>16*X317^2/(3*BI297^2*Y317^2)</f>
        <v>5.333333333333333</v>
      </c>
      <c r="BJ317" s="121">
        <f>16*X317^2/(3*BJ297^2*Y317^2)</f>
        <v>1.3333333333333333</v>
      </c>
      <c r="BK317" s="121">
        <f>16*X317^2/(3*BK297^2*Y317^2)</f>
        <v>0.59259259259259256</v>
      </c>
      <c r="BL317" s="121">
        <f>16*X317^2/(3*BL297^2*Y317^2)</f>
        <v>0.33333333333333331</v>
      </c>
      <c r="BM317" s="121">
        <f>16*X317^2/(3*BM297^2*Y317^2)</f>
        <v>0.21333333333333335</v>
      </c>
      <c r="BN317" s="121">
        <f>16*X317^2/(3*BN297^2*Y317^2)</f>
        <v>0.14814814814814814</v>
      </c>
      <c r="BO317" s="121">
        <f>16*X317^2/(3*BO297^2*Y317^2)</f>
        <v>0.10884353741496598</v>
      </c>
      <c r="BP317" s="121">
        <f>16*X317^2/(3*BP297^2*Y317^2)</f>
        <v>8.3333333333333329E-2</v>
      </c>
      <c r="BQ317" s="121">
        <f t="shared" si="823"/>
        <v>1.3333333333333333</v>
      </c>
      <c r="BR317" s="121">
        <f t="shared" si="823"/>
        <v>1.3333333333333333</v>
      </c>
      <c r="BS317" s="121">
        <f t="shared" si="823"/>
        <v>1.3333333333333333</v>
      </c>
      <c r="BT317" s="121">
        <f t="shared" si="823"/>
        <v>1.3333333333333333</v>
      </c>
      <c r="BU317" s="121">
        <f t="shared" si="823"/>
        <v>1.3333333333333333</v>
      </c>
      <c r="BV317" s="121">
        <f t="shared" si="823"/>
        <v>1.3333333333333333</v>
      </c>
      <c r="BW317" s="121">
        <f t="shared" si="823"/>
        <v>1.3333333333333333</v>
      </c>
      <c r="BX317" s="121">
        <f t="shared" si="823"/>
        <v>1.3333333333333333</v>
      </c>
      <c r="BY317" s="121">
        <f>(BI297^2*Y317^2)/X317^2</f>
        <v>1</v>
      </c>
      <c r="BZ317" s="121">
        <f>(BJ297^2*Y317^2)/X317^2</f>
        <v>4</v>
      </c>
      <c r="CA317" s="121">
        <f>(BK297^2*Y317^2)/X317^2</f>
        <v>9</v>
      </c>
      <c r="CB317" s="121">
        <f>(BL297^2*Y317^2)/X317^2</f>
        <v>16</v>
      </c>
      <c r="CC317" s="121">
        <f>(BM297^2*Y317^2)/X317^2</f>
        <v>25</v>
      </c>
      <c r="CD317" s="121">
        <f>(BN297^2*Y317^2)/X317^2</f>
        <v>36</v>
      </c>
      <c r="CE317" s="121">
        <f>(BO297^2*Y317^2)/X317^2</f>
        <v>49</v>
      </c>
      <c r="CF317" s="121">
        <f>(BP297^2*Y317^2)/X317^2</f>
        <v>64</v>
      </c>
      <c r="CG317" s="121">
        <f t="shared" si="824"/>
        <v>1.3333333333333333</v>
      </c>
      <c r="CH317" s="121">
        <f t="shared" si="715"/>
        <v>0.33333333333333331</v>
      </c>
      <c r="CI317" s="121">
        <f t="shared" si="716"/>
        <v>0.14814814814814814</v>
      </c>
      <c r="CJ317" s="121">
        <f t="shared" si="717"/>
        <v>8.3333333333333329E-2</v>
      </c>
      <c r="CK317" s="121">
        <f t="shared" si="718"/>
        <v>5.3333333333333337E-2</v>
      </c>
      <c r="CL317" s="121">
        <f t="shared" si="719"/>
        <v>3.7037037037037035E-2</v>
      </c>
      <c r="CM317" s="121">
        <f t="shared" si="720"/>
        <v>2.7210884353741496E-2</v>
      </c>
      <c r="CN317" s="121">
        <f t="shared" si="721"/>
        <v>2.0833333333333332E-2</v>
      </c>
      <c r="CO317" s="95">
        <f t="shared" si="722"/>
        <v>5.8109010000000003</v>
      </c>
      <c r="CP317" s="95">
        <f t="shared" si="723"/>
        <v>9.8534879999999987</v>
      </c>
      <c r="CQ317" s="95">
        <f t="shared" si="724"/>
        <v>16.591132999999999</v>
      </c>
      <c r="CR317" s="95">
        <f t="shared" si="725"/>
        <v>26.023835999999999</v>
      </c>
      <c r="CS317" s="95">
        <f t="shared" si="726"/>
        <v>38.151596999999995</v>
      </c>
      <c r="CT317" s="95">
        <f t="shared" si="727"/>
        <v>52.974415999999998</v>
      </c>
      <c r="CU317" s="95">
        <f t="shared" si="728"/>
        <v>70.492292999999989</v>
      </c>
      <c r="CV317" s="95">
        <f t="shared" si="729"/>
        <v>90.705228000000005</v>
      </c>
      <c r="CW317" s="95">
        <f t="shared" si="730"/>
        <v>5.8109010000000003</v>
      </c>
      <c r="CX317" s="95">
        <f t="shared" si="731"/>
        <v>9.8534879999999987</v>
      </c>
      <c r="CY317" s="95">
        <f t="shared" si="732"/>
        <v>16.591132999999999</v>
      </c>
      <c r="CZ317" s="95">
        <f t="shared" si="733"/>
        <v>26.023835999999999</v>
      </c>
      <c r="DA317" s="95">
        <f t="shared" si="734"/>
        <v>38.151596999999995</v>
      </c>
      <c r="DB317" s="95">
        <f t="shared" si="735"/>
        <v>52.974415999999998</v>
      </c>
      <c r="DC317" s="95">
        <f t="shared" si="736"/>
        <v>70.492292999999989</v>
      </c>
      <c r="DD317" s="95">
        <f t="shared" si="737"/>
        <v>90.705228000000005</v>
      </c>
      <c r="DE317" s="13">
        <f t="shared" si="825"/>
        <v>9.0668213333333334</v>
      </c>
      <c r="DF317" s="13">
        <f t="shared" si="826"/>
        <v>8.0668213333333334</v>
      </c>
      <c r="DG317" s="13">
        <f t="shared" si="827"/>
        <v>12.326080592592593</v>
      </c>
      <c r="DH317" s="13">
        <f t="shared" si="828"/>
        <v>19.066821333333333</v>
      </c>
      <c r="DI317" s="13">
        <f t="shared" si="738"/>
        <v>27.946821333333332</v>
      </c>
      <c r="DJ317" s="13">
        <f t="shared" si="739"/>
        <v>38.881636148148147</v>
      </c>
      <c r="DK317" s="13">
        <f t="shared" si="740"/>
        <v>51.842331537414964</v>
      </c>
      <c r="DL317" s="13">
        <f t="shared" si="741"/>
        <v>66.816821333333337</v>
      </c>
      <c r="DM317" s="95">
        <f t="shared" si="742"/>
        <v>9.0668213333333334</v>
      </c>
      <c r="DN317" s="95">
        <f t="shared" si="743"/>
        <v>8.0668213333333334</v>
      </c>
      <c r="DO317" s="95">
        <f t="shared" si="744"/>
        <v>12.326080592592593</v>
      </c>
      <c r="DP317" s="95">
        <f t="shared" si="745"/>
        <v>19.066821333333333</v>
      </c>
      <c r="DQ317" s="95">
        <f t="shared" si="746"/>
        <v>27.946821333333332</v>
      </c>
      <c r="DR317" s="95">
        <f t="shared" si="747"/>
        <v>38.881636148148147</v>
      </c>
      <c r="DS317" s="95">
        <f t="shared" si="748"/>
        <v>51.842331537414964</v>
      </c>
      <c r="DT317" s="95">
        <f t="shared" si="749"/>
        <v>66.816821333333337</v>
      </c>
      <c r="DU317" s="95">
        <f t="shared" si="750"/>
        <v>7.6666553066666658</v>
      </c>
      <c r="DV317" s="95">
        <f t="shared" si="751"/>
        <v>7.2032833066666662</v>
      </c>
      <c r="DW317" s="95">
        <f t="shared" si="752"/>
        <v>9.1769047881481463</v>
      </c>
      <c r="DX317" s="95">
        <f t="shared" si="753"/>
        <v>12.300375306666666</v>
      </c>
      <c r="DY317" s="95">
        <f t="shared" si="754"/>
        <v>16.415118666666665</v>
      </c>
      <c r="DZ317" s="95">
        <f t="shared" si="755"/>
        <v>21.482005677037034</v>
      </c>
      <c r="EA317" s="95">
        <f t="shared" si="756"/>
        <v>27.487629020952379</v>
      </c>
      <c r="EB317" s="95">
        <f t="shared" si="757"/>
        <v>34.426388306666666</v>
      </c>
      <c r="EC317" s="95">
        <f t="shared" si="758"/>
        <v>7.6666553066666658</v>
      </c>
      <c r="ED317" s="95">
        <f t="shared" si="759"/>
        <v>7.2032833066666662</v>
      </c>
      <c r="EE317" s="95">
        <f t="shared" si="760"/>
        <v>9.1769047881481463</v>
      </c>
      <c r="EF317" s="95">
        <f t="shared" si="761"/>
        <v>12.300375306666666</v>
      </c>
      <c r="EG317" s="95">
        <f t="shared" si="762"/>
        <v>16.415118666666665</v>
      </c>
      <c r="EH317" s="95">
        <f t="shared" si="763"/>
        <v>21.482005677037034</v>
      </c>
      <c r="EI317" s="95">
        <f t="shared" si="764"/>
        <v>27.487629020952379</v>
      </c>
      <c r="EJ317" s="95">
        <f t="shared" si="765"/>
        <v>34.426388306666666</v>
      </c>
      <c r="EK317" s="95">
        <f t="shared" si="766"/>
        <v>7.6666553066666658</v>
      </c>
      <c r="EL317" s="95">
        <f t="shared" si="767"/>
        <v>7.2032833066666662</v>
      </c>
      <c r="EM317" s="95">
        <f t="shared" si="768"/>
        <v>9.1769047881481463</v>
      </c>
      <c r="EN317" s="95">
        <f t="shared" si="769"/>
        <v>12.300375306666666</v>
      </c>
      <c r="EO317" s="95">
        <f t="shared" si="770"/>
        <v>16.415118666666665</v>
      </c>
      <c r="EP317" s="95">
        <f t="shared" si="771"/>
        <v>21.482005677037034</v>
      </c>
      <c r="EQ317" s="95">
        <f t="shared" si="772"/>
        <v>27.487629020952379</v>
      </c>
      <c r="ER317" s="95">
        <f t="shared" si="773"/>
        <v>34.426388306666666</v>
      </c>
      <c r="ES317" s="95">
        <f t="shared" si="774"/>
        <v>1</v>
      </c>
      <c r="ET317" s="95">
        <f t="shared" si="775"/>
        <v>1</v>
      </c>
      <c r="EU317" s="95">
        <f t="shared" si="776"/>
        <v>1</v>
      </c>
      <c r="EV317" s="95">
        <f t="shared" si="777"/>
        <v>1</v>
      </c>
      <c r="EW317" s="95">
        <f t="shared" si="778"/>
        <v>1</v>
      </c>
      <c r="EX317" s="95">
        <f t="shared" si="779"/>
        <v>1</v>
      </c>
      <c r="EY317" s="95">
        <f t="shared" si="780"/>
        <v>1</v>
      </c>
      <c r="EZ317" s="95">
        <f t="shared" si="781"/>
        <v>1</v>
      </c>
      <c r="FA317" s="95">
        <f t="shared" si="782"/>
        <v>1</v>
      </c>
      <c r="FB317" s="95">
        <f t="shared" si="783"/>
        <v>1</v>
      </c>
      <c r="FC317" s="95">
        <f t="shared" si="784"/>
        <v>1</v>
      </c>
      <c r="FD317" s="95">
        <f t="shared" si="785"/>
        <v>1</v>
      </c>
      <c r="FE317" s="95">
        <f t="shared" si="786"/>
        <v>1</v>
      </c>
      <c r="FF317" s="95">
        <f t="shared" si="787"/>
        <v>1</v>
      </c>
      <c r="FG317" s="95">
        <f t="shared" si="788"/>
        <v>1</v>
      </c>
      <c r="FH317" s="95">
        <f t="shared" si="789"/>
        <v>1</v>
      </c>
      <c r="FI317" s="95">
        <f t="shared" si="790"/>
        <v>1</v>
      </c>
      <c r="FJ317" s="95">
        <f t="shared" si="791"/>
        <v>1</v>
      </c>
      <c r="FK317" s="95">
        <f t="shared" si="792"/>
        <v>1</v>
      </c>
      <c r="FL317" s="95">
        <f t="shared" si="793"/>
        <v>1</v>
      </c>
      <c r="FM317" s="95">
        <f t="shared" si="794"/>
        <v>1</v>
      </c>
      <c r="FN317" s="95">
        <f t="shared" si="795"/>
        <v>1</v>
      </c>
      <c r="FO317" s="95">
        <f t="shared" si="796"/>
        <v>1</v>
      </c>
      <c r="FP317" s="95">
        <f t="shared" si="797"/>
        <v>1</v>
      </c>
      <c r="FQ317" s="115">
        <f t="shared" si="798"/>
        <v>1.7899471120475454</v>
      </c>
      <c r="FR317" s="115">
        <f t="shared" si="799"/>
        <v>1.1360419231570156</v>
      </c>
      <c r="FS317" s="115">
        <f t="shared" si="800"/>
        <v>1.049176525530011</v>
      </c>
      <c r="FT317" s="115">
        <f t="shared" si="801"/>
        <v>1.0248645814266308</v>
      </c>
      <c r="FU317" s="115">
        <f t="shared" si="802"/>
        <v>1.0150106976523063</v>
      </c>
      <c r="FV317" s="115">
        <f t="shared" si="803"/>
        <v>1.0100702709070524</v>
      </c>
      <c r="FW317" s="115">
        <f t="shared" si="804"/>
        <v>1.0072383608621427</v>
      </c>
      <c r="FX317" s="115">
        <f t="shared" si="805"/>
        <v>1.0054608831964225</v>
      </c>
      <c r="FZ317" s="90">
        <f t="shared" si="829"/>
        <v>1.0054608831964225</v>
      </c>
    </row>
    <row r="318" spans="24:182" x14ac:dyDescent="0.3">
      <c r="X318" s="118">
        <f>X317*1.07</f>
        <v>10.700000000000001</v>
      </c>
      <c r="Y318" s="118">
        <v>10</v>
      </c>
      <c r="Z318" s="40">
        <v>1.7999999999999999E-2</v>
      </c>
      <c r="AA318" s="40">
        <v>10000000</v>
      </c>
      <c r="AB318" s="40">
        <v>10000000</v>
      </c>
      <c r="AC318" s="98">
        <v>3900000</v>
      </c>
      <c r="AD318" s="42">
        <v>0.33</v>
      </c>
      <c r="AE318" s="42">
        <v>0.33</v>
      </c>
      <c r="AF318" s="41">
        <v>1.7999999999999999E-2</v>
      </c>
      <c r="AG318" s="40">
        <v>10000000</v>
      </c>
      <c r="AH318" s="40">
        <v>10000000</v>
      </c>
      <c r="AI318" s="98">
        <v>3900000</v>
      </c>
      <c r="AJ318" s="42">
        <v>0.33</v>
      </c>
      <c r="AK318" s="42">
        <v>0.33</v>
      </c>
      <c r="AL318" s="42">
        <f>AL295</f>
        <v>1.0032000000000001</v>
      </c>
      <c r="AM318" s="40">
        <v>6000</v>
      </c>
      <c r="AN318" s="40">
        <f>AN295</f>
        <v>10000</v>
      </c>
      <c r="AO318" s="40">
        <f>AO295</f>
        <v>10000</v>
      </c>
      <c r="AP318" s="42">
        <v>0.03</v>
      </c>
      <c r="AQ318" s="42">
        <v>0.03</v>
      </c>
      <c r="AR318" s="4">
        <f t="shared" si="806"/>
        <v>1.0211999999999999</v>
      </c>
      <c r="AS318" s="11">
        <f t="shared" si="807"/>
        <v>1.07</v>
      </c>
      <c r="AT318" s="15">
        <f t="shared" si="808"/>
        <v>105326.50611603633</v>
      </c>
      <c r="AU318" s="19">
        <f t="shared" si="809"/>
        <v>1.0000076783363887</v>
      </c>
      <c r="AV318" s="13">
        <f t="shared" si="810"/>
        <v>0.5</v>
      </c>
      <c r="AW318" s="11">
        <f t="shared" si="811"/>
        <v>1</v>
      </c>
      <c r="AX318" s="11">
        <f t="shared" si="812"/>
        <v>0.8911</v>
      </c>
      <c r="AY318" s="11">
        <f t="shared" si="813"/>
        <v>201997.53114128605</v>
      </c>
      <c r="AZ318" s="11">
        <f t="shared" si="814"/>
        <v>1</v>
      </c>
      <c r="BA318" s="11">
        <f t="shared" si="815"/>
        <v>0.34752899999999998</v>
      </c>
      <c r="BB318" s="11">
        <f t="shared" si="816"/>
        <v>1.025058</v>
      </c>
      <c r="BC318" s="11">
        <f t="shared" si="817"/>
        <v>0.99909999999999999</v>
      </c>
      <c r="BD318" s="11">
        <f t="shared" si="818"/>
        <v>0.8911</v>
      </c>
      <c r="BE318" s="11">
        <f t="shared" si="819"/>
        <v>201997.53114128605</v>
      </c>
      <c r="BF318" s="11">
        <f t="shared" si="820"/>
        <v>1</v>
      </c>
      <c r="BG318" s="11">
        <f t="shared" si="821"/>
        <v>0.34752899999999998</v>
      </c>
      <c r="BH318" s="11">
        <f t="shared" si="822"/>
        <v>1.025058</v>
      </c>
      <c r="BI318" s="121">
        <f>16*X318^2/(3*BI297^2*Y318^2)</f>
        <v>6.106133333333335</v>
      </c>
      <c r="BJ318" s="121">
        <f>16*X318^2/(3*BJ297^2*Y318^2)</f>
        <v>1.5265333333333337</v>
      </c>
      <c r="BK318" s="121">
        <f>16*X318^2/(3*BK297^2*Y318^2)</f>
        <v>0.67845925925925943</v>
      </c>
      <c r="BL318" s="121">
        <f>16*X318^2/(3*BL297^2*Y318^2)</f>
        <v>0.38163333333333344</v>
      </c>
      <c r="BM318" s="121">
        <f>16*X318^2/(3*BM297^2*Y318^2)</f>
        <v>0.24424533333333337</v>
      </c>
      <c r="BN318" s="121">
        <f>16*X318^2/(3*BN297^2*Y318^2)</f>
        <v>0.16961481481481486</v>
      </c>
      <c r="BO318" s="121">
        <f>16*X318^2/(3*BO297^2*Y318^2)</f>
        <v>0.12461496598639459</v>
      </c>
      <c r="BP318" s="121">
        <f>16*X318^2/(3*BP297^2*Y318^2)</f>
        <v>9.5408333333333359E-2</v>
      </c>
      <c r="BQ318" s="121">
        <f t="shared" si="823"/>
        <v>1.3333333333333333</v>
      </c>
      <c r="BR318" s="121">
        <f t="shared" si="823"/>
        <v>1.3333333333333333</v>
      </c>
      <c r="BS318" s="121">
        <f t="shared" si="823"/>
        <v>1.3333333333333333</v>
      </c>
      <c r="BT318" s="121">
        <f t="shared" si="823"/>
        <v>1.3333333333333333</v>
      </c>
      <c r="BU318" s="121">
        <f t="shared" si="823"/>
        <v>1.3333333333333333</v>
      </c>
      <c r="BV318" s="121">
        <f t="shared" si="823"/>
        <v>1.3333333333333333</v>
      </c>
      <c r="BW318" s="121">
        <f t="shared" si="823"/>
        <v>1.3333333333333333</v>
      </c>
      <c r="BX318" s="121">
        <f t="shared" si="823"/>
        <v>1.3333333333333333</v>
      </c>
      <c r="BY318" s="121">
        <f>(BI297^2*Y318^2)/X318^2</f>
        <v>0.87343872827321145</v>
      </c>
      <c r="BZ318" s="121">
        <f>(BJ297^2*Y318^2)/X318^2</f>
        <v>3.4937549130928458</v>
      </c>
      <c r="CA318" s="121">
        <f>(BK297^2*Y318^2)/X318^2</f>
        <v>7.8609485544589033</v>
      </c>
      <c r="CB318" s="121">
        <f>(BL297^2*Y318^2)/X318^2</f>
        <v>13.975019652371383</v>
      </c>
      <c r="CC318" s="121">
        <f>(BM297^2*Y318^2)/X318^2</f>
        <v>21.835968206830287</v>
      </c>
      <c r="CD318" s="121">
        <f>(BN297^2*Y318^2)/X318^2</f>
        <v>31.443794217835613</v>
      </c>
      <c r="CE318" s="121">
        <f>(BO297^2*Y318^2)/X318^2</f>
        <v>42.79849768538736</v>
      </c>
      <c r="CF318" s="121">
        <f>(BP297^2*Y318^2)/X318^2</f>
        <v>55.900078609485533</v>
      </c>
      <c r="CG318" s="121">
        <f t="shared" si="824"/>
        <v>1.5265333333333337</v>
      </c>
      <c r="CH318" s="121">
        <f t="shared" si="715"/>
        <v>0.38163333333333344</v>
      </c>
      <c r="CI318" s="121">
        <f t="shared" si="716"/>
        <v>0.16961481481481486</v>
      </c>
      <c r="CJ318" s="121">
        <f t="shared" si="717"/>
        <v>9.5408333333333359E-2</v>
      </c>
      <c r="CK318" s="121">
        <f t="shared" si="718"/>
        <v>6.1061333333333342E-2</v>
      </c>
      <c r="CL318" s="121">
        <f t="shared" si="719"/>
        <v>4.2403703703703714E-2</v>
      </c>
      <c r="CM318" s="121">
        <f t="shared" si="720"/>
        <v>3.1153741496598646E-2</v>
      </c>
      <c r="CN318" s="121">
        <f t="shared" si="721"/>
        <v>2.385208333333334E-2</v>
      </c>
      <c r="CO318" s="95">
        <f t="shared" si="722"/>
        <v>5.640356016071272</v>
      </c>
      <c r="CP318" s="95">
        <f t="shared" si="723"/>
        <v>9.171308064285089</v>
      </c>
      <c r="CQ318" s="95">
        <f t="shared" si="724"/>
        <v>15.056228144641452</v>
      </c>
      <c r="CR318" s="95">
        <f t="shared" si="725"/>
        <v>23.295116257140357</v>
      </c>
      <c r="CS318" s="95">
        <f t="shared" si="726"/>
        <v>33.887972401781809</v>
      </c>
      <c r="CT318" s="95">
        <f t="shared" si="727"/>
        <v>46.8347965785658</v>
      </c>
      <c r="CU318" s="95">
        <f t="shared" si="728"/>
        <v>62.135588787492338</v>
      </c>
      <c r="CV318" s="95">
        <f t="shared" si="729"/>
        <v>79.790349028561423</v>
      </c>
      <c r="CW318" s="95">
        <f t="shared" si="730"/>
        <v>5.640356016071272</v>
      </c>
      <c r="CX318" s="95">
        <f t="shared" si="731"/>
        <v>9.171308064285089</v>
      </c>
      <c r="CY318" s="95">
        <f t="shared" si="732"/>
        <v>15.056228144641452</v>
      </c>
      <c r="CZ318" s="95">
        <f t="shared" si="733"/>
        <v>23.295116257140357</v>
      </c>
      <c r="DA318" s="95">
        <f t="shared" si="734"/>
        <v>33.887972401781809</v>
      </c>
      <c r="DB318" s="95">
        <f t="shared" si="735"/>
        <v>46.8347965785658</v>
      </c>
      <c r="DC318" s="95">
        <f t="shared" si="736"/>
        <v>62.135588787492338</v>
      </c>
      <c r="DD318" s="95">
        <f t="shared" si="737"/>
        <v>79.790349028561423</v>
      </c>
      <c r="DE318" s="13">
        <f t="shared" si="825"/>
        <v>9.7130600616065461</v>
      </c>
      <c r="DF318" s="13">
        <f t="shared" si="826"/>
        <v>7.7537762464261792</v>
      </c>
      <c r="DG318" s="13">
        <f t="shared" si="827"/>
        <v>11.272895813718163</v>
      </c>
      <c r="DH318" s="13">
        <f t="shared" si="828"/>
        <v>17.090140985704718</v>
      </c>
      <c r="DI318" s="13">
        <f t="shared" si="738"/>
        <v>24.813701540163621</v>
      </c>
      <c r="DJ318" s="13">
        <f t="shared" si="739"/>
        <v>34.346897032650425</v>
      </c>
      <c r="DK318" s="13">
        <f t="shared" si="740"/>
        <v>45.656600651373758</v>
      </c>
      <c r="DL318" s="13">
        <f t="shared" si="741"/>
        <v>58.728974942818866</v>
      </c>
      <c r="DM318" s="95">
        <f t="shared" si="742"/>
        <v>9.7130600616065461</v>
      </c>
      <c r="DN318" s="95">
        <f t="shared" si="743"/>
        <v>7.7537762464261792</v>
      </c>
      <c r="DO318" s="95">
        <f t="shared" si="744"/>
        <v>11.272895813718163</v>
      </c>
      <c r="DP318" s="95">
        <f t="shared" si="745"/>
        <v>17.090140985704718</v>
      </c>
      <c r="DQ318" s="95">
        <f t="shared" si="746"/>
        <v>24.813701540163621</v>
      </c>
      <c r="DR318" s="95">
        <f t="shared" si="747"/>
        <v>34.346897032650425</v>
      </c>
      <c r="DS318" s="95">
        <f t="shared" si="748"/>
        <v>45.656600651373758</v>
      </c>
      <c r="DT318" s="95">
        <f t="shared" si="749"/>
        <v>58.728974942818866</v>
      </c>
      <c r="DU318" s="95">
        <f t="shared" si="750"/>
        <v>7.9661042386640819</v>
      </c>
      <c r="DV318" s="95">
        <f t="shared" si="751"/>
        <v>7.0582269786563252</v>
      </c>
      <c r="DW318" s="95">
        <f t="shared" si="752"/>
        <v>8.6888884507915449</v>
      </c>
      <c r="DX318" s="95">
        <f t="shared" si="753"/>
        <v>11.384436980625299</v>
      </c>
      <c r="DY318" s="95">
        <f t="shared" si="754"/>
        <v>14.963318681866028</v>
      </c>
      <c r="DZ318" s="95">
        <f t="shared" si="755"/>
        <v>19.380734543610622</v>
      </c>
      <c r="EA318" s="95">
        <f t="shared" si="756"/>
        <v>24.621334528825692</v>
      </c>
      <c r="EB318" s="95">
        <f t="shared" si="757"/>
        <v>30.678706749001194</v>
      </c>
      <c r="EC318" s="95">
        <f t="shared" si="758"/>
        <v>7.9661042386640819</v>
      </c>
      <c r="ED318" s="95">
        <f t="shared" si="759"/>
        <v>7.0582269786563252</v>
      </c>
      <c r="EE318" s="95">
        <f t="shared" si="760"/>
        <v>8.6888884507915449</v>
      </c>
      <c r="EF318" s="95">
        <f t="shared" si="761"/>
        <v>11.384436980625299</v>
      </c>
      <c r="EG318" s="95">
        <f t="shared" si="762"/>
        <v>14.963318681866028</v>
      </c>
      <c r="EH318" s="95">
        <f t="shared" si="763"/>
        <v>19.380734543610625</v>
      </c>
      <c r="EI318" s="95">
        <f t="shared" si="764"/>
        <v>24.621334528825692</v>
      </c>
      <c r="EJ318" s="95">
        <f t="shared" si="765"/>
        <v>30.678706749001194</v>
      </c>
      <c r="EK318" s="95">
        <f t="shared" si="766"/>
        <v>7.9661042386640819</v>
      </c>
      <c r="EL318" s="95">
        <f t="shared" si="767"/>
        <v>7.0582269786563252</v>
      </c>
      <c r="EM318" s="95">
        <f t="shared" si="768"/>
        <v>8.6888884507915449</v>
      </c>
      <c r="EN318" s="95">
        <f t="shared" si="769"/>
        <v>11.384436980625299</v>
      </c>
      <c r="EO318" s="95">
        <f t="shared" si="770"/>
        <v>14.963318681866028</v>
      </c>
      <c r="EP318" s="95">
        <f t="shared" si="771"/>
        <v>19.380734543610625</v>
      </c>
      <c r="EQ318" s="95">
        <f t="shared" si="772"/>
        <v>24.621334528825692</v>
      </c>
      <c r="ER318" s="95">
        <f t="shared" si="773"/>
        <v>30.678706749001194</v>
      </c>
      <c r="ES318" s="95">
        <f t="shared" si="774"/>
        <v>1</v>
      </c>
      <c r="ET318" s="95">
        <f t="shared" si="775"/>
        <v>1</v>
      </c>
      <c r="EU318" s="95">
        <f t="shared" si="776"/>
        <v>1</v>
      </c>
      <c r="EV318" s="95">
        <f t="shared" si="777"/>
        <v>1</v>
      </c>
      <c r="EW318" s="95">
        <f t="shared" si="778"/>
        <v>1</v>
      </c>
      <c r="EX318" s="95">
        <f t="shared" si="779"/>
        <v>1</v>
      </c>
      <c r="EY318" s="95">
        <f t="shared" si="780"/>
        <v>1</v>
      </c>
      <c r="EZ318" s="95">
        <f t="shared" si="781"/>
        <v>1</v>
      </c>
      <c r="FA318" s="95">
        <f t="shared" si="782"/>
        <v>1</v>
      </c>
      <c r="FB318" s="95">
        <f t="shared" si="783"/>
        <v>1</v>
      </c>
      <c r="FC318" s="95">
        <f t="shared" si="784"/>
        <v>1</v>
      </c>
      <c r="FD318" s="95">
        <f t="shared" si="785"/>
        <v>1</v>
      </c>
      <c r="FE318" s="95">
        <f t="shared" si="786"/>
        <v>1</v>
      </c>
      <c r="FF318" s="95">
        <f t="shared" si="787"/>
        <v>0.99999999999999989</v>
      </c>
      <c r="FG318" s="95">
        <f t="shared" si="788"/>
        <v>1</v>
      </c>
      <c r="FH318" s="95">
        <f t="shared" si="789"/>
        <v>1</v>
      </c>
      <c r="FI318" s="95">
        <f t="shared" si="790"/>
        <v>1</v>
      </c>
      <c r="FJ318" s="95">
        <f t="shared" si="791"/>
        <v>1</v>
      </c>
      <c r="FK318" s="95">
        <f t="shared" si="792"/>
        <v>1</v>
      </c>
      <c r="FL318" s="95">
        <f t="shared" si="793"/>
        <v>1</v>
      </c>
      <c r="FM318" s="95">
        <f t="shared" si="794"/>
        <v>1</v>
      </c>
      <c r="FN318" s="95">
        <f t="shared" si="795"/>
        <v>1</v>
      </c>
      <c r="FO318" s="95">
        <f t="shared" si="796"/>
        <v>1</v>
      </c>
      <c r="FP318" s="95">
        <f t="shared" si="797"/>
        <v>1</v>
      </c>
      <c r="FQ318" s="115">
        <f t="shared" si="798"/>
        <v>1.9308434304574469</v>
      </c>
      <c r="FR318" s="115">
        <f t="shared" si="799"/>
        <v>1.1618804248471268</v>
      </c>
      <c r="FS318" s="115">
        <f t="shared" si="800"/>
        <v>1.0580389979400719</v>
      </c>
      <c r="FT318" s="115">
        <f t="shared" si="801"/>
        <v>1.0290937311365256</v>
      </c>
      <c r="FU318" s="115">
        <f t="shared" si="802"/>
        <v>1.0174570184129774</v>
      </c>
      <c r="FV318" s="115">
        <f t="shared" si="803"/>
        <v>1.0116640375123738</v>
      </c>
      <c r="FW318" s="115">
        <f t="shared" si="804"/>
        <v>1.0083611952180962</v>
      </c>
      <c r="FX318" s="115">
        <f t="shared" si="805"/>
        <v>1.0062962477119071</v>
      </c>
      <c r="FZ318" s="90">
        <f t="shared" si="829"/>
        <v>1.0062962477119071</v>
      </c>
    </row>
    <row r="319" spans="24:182" x14ac:dyDescent="0.3">
      <c r="X319" s="118">
        <f t="shared" ref="X319:X337" si="830">X318*1.07</f>
        <v>11.449000000000002</v>
      </c>
      <c r="Y319" s="118">
        <v>10</v>
      </c>
      <c r="Z319" s="40">
        <v>1.7999999999999999E-2</v>
      </c>
      <c r="AA319" s="40">
        <v>10000000</v>
      </c>
      <c r="AB319" s="40">
        <v>10000000</v>
      </c>
      <c r="AC319" s="98">
        <v>3900000</v>
      </c>
      <c r="AD319" s="42">
        <v>0.33</v>
      </c>
      <c r="AE319" s="42">
        <v>0.33</v>
      </c>
      <c r="AF319" s="41">
        <v>1.7999999999999999E-2</v>
      </c>
      <c r="AG319" s="40">
        <v>10000000</v>
      </c>
      <c r="AH319" s="40">
        <v>10000000</v>
      </c>
      <c r="AI319" s="98">
        <v>3900000</v>
      </c>
      <c r="AJ319" s="42">
        <v>0.33</v>
      </c>
      <c r="AK319" s="42">
        <v>0.33</v>
      </c>
      <c r="AL319" s="42">
        <f>AL295</f>
        <v>1.0032000000000001</v>
      </c>
      <c r="AM319" s="40">
        <v>6000</v>
      </c>
      <c r="AN319" s="40">
        <f>AN295</f>
        <v>10000</v>
      </c>
      <c r="AO319" s="40">
        <f>AO295</f>
        <v>10000</v>
      </c>
      <c r="AP319" s="42">
        <v>0.03</v>
      </c>
      <c r="AQ319" s="42">
        <v>0.03</v>
      </c>
      <c r="AR319" s="4">
        <f t="shared" si="806"/>
        <v>1.0211999999999999</v>
      </c>
      <c r="AS319" s="11">
        <f t="shared" si="807"/>
        <v>1.1449000000000003</v>
      </c>
      <c r="AT319" s="15">
        <f t="shared" si="808"/>
        <v>105326.50611603633</v>
      </c>
      <c r="AU319" s="19">
        <f t="shared" si="809"/>
        <v>1.0000076783363887</v>
      </c>
      <c r="AV319" s="13">
        <f t="shared" si="810"/>
        <v>0.5</v>
      </c>
      <c r="AW319" s="11">
        <f t="shared" si="811"/>
        <v>1</v>
      </c>
      <c r="AX319" s="11">
        <f t="shared" si="812"/>
        <v>0.8911</v>
      </c>
      <c r="AY319" s="11">
        <f t="shared" si="813"/>
        <v>201997.53114128605</v>
      </c>
      <c r="AZ319" s="11">
        <f t="shared" si="814"/>
        <v>1</v>
      </c>
      <c r="BA319" s="11">
        <f t="shared" si="815"/>
        <v>0.34752899999999998</v>
      </c>
      <c r="BB319" s="11">
        <f t="shared" si="816"/>
        <v>1.025058</v>
      </c>
      <c r="BC319" s="11">
        <f t="shared" si="817"/>
        <v>0.99909999999999999</v>
      </c>
      <c r="BD319" s="11">
        <f t="shared" si="818"/>
        <v>0.8911</v>
      </c>
      <c r="BE319" s="11">
        <f t="shared" si="819"/>
        <v>201997.53114128605</v>
      </c>
      <c r="BF319" s="11">
        <f t="shared" si="820"/>
        <v>1</v>
      </c>
      <c r="BG319" s="11">
        <f t="shared" si="821"/>
        <v>0.34752899999999998</v>
      </c>
      <c r="BH319" s="11">
        <f t="shared" si="822"/>
        <v>1.025058</v>
      </c>
      <c r="BI319" s="121">
        <f>16*X319^2/(3*BI297^2*Y319^2)</f>
        <v>6.9909120533333349</v>
      </c>
      <c r="BJ319" s="121">
        <f>16*X319^2/(3*BJ297^2*Y319^2)</f>
        <v>1.7477280133333337</v>
      </c>
      <c r="BK319" s="121">
        <f>16*X319^2/(3*BK297^2*Y319^2)</f>
        <v>0.7767680059259261</v>
      </c>
      <c r="BL319" s="121">
        <f>16*X319^2/(3*BL297^2*Y319^2)</f>
        <v>0.43693200333333343</v>
      </c>
      <c r="BM319" s="121">
        <f>16*X319^2/(3*BM297^2*Y319^2)</f>
        <v>0.27963648213333336</v>
      </c>
      <c r="BN319" s="121">
        <f>16*X319^2/(3*BN297^2*Y319^2)</f>
        <v>0.19419200148148152</v>
      </c>
      <c r="BO319" s="121">
        <f>16*X319^2/(3*BO297^2*Y319^2)</f>
        <v>0.14267167455782315</v>
      </c>
      <c r="BP319" s="121">
        <f>16*X319^2/(3*BP297^2*Y319^2)</f>
        <v>0.10923300083333336</v>
      </c>
      <c r="BQ319" s="121">
        <f t="shared" si="823"/>
        <v>1.3333333333333333</v>
      </c>
      <c r="BR319" s="121">
        <f t="shared" si="823"/>
        <v>1.3333333333333333</v>
      </c>
      <c r="BS319" s="121">
        <f t="shared" si="823"/>
        <v>1.3333333333333333</v>
      </c>
      <c r="BT319" s="121">
        <f t="shared" si="823"/>
        <v>1.3333333333333333</v>
      </c>
      <c r="BU319" s="121">
        <f t="shared" si="823"/>
        <v>1.3333333333333333</v>
      </c>
      <c r="BV319" s="121">
        <f t="shared" si="823"/>
        <v>1.3333333333333333</v>
      </c>
      <c r="BW319" s="121">
        <f t="shared" si="823"/>
        <v>1.3333333333333333</v>
      </c>
      <c r="BX319" s="121">
        <f t="shared" si="823"/>
        <v>1.3333333333333333</v>
      </c>
      <c r="BY319" s="121">
        <f>(BI297^2*Y319^2)/X319^2</f>
        <v>0.76289521204752508</v>
      </c>
      <c r="BZ319" s="121">
        <f>(BJ297^2*Y319^2)/X319^2</f>
        <v>3.0515808481901003</v>
      </c>
      <c r="CA319" s="121">
        <f>(BK297^2*Y319^2)/X319^2</f>
        <v>6.8660569084277254</v>
      </c>
      <c r="CB319" s="121">
        <f>(BL297^2*Y319^2)/X319^2</f>
        <v>12.206323392760401</v>
      </c>
      <c r="CC319" s="121">
        <f>(BM297^2*Y319^2)/X319^2</f>
        <v>19.072380301188126</v>
      </c>
      <c r="CD319" s="121">
        <f>(BN297^2*Y319^2)/X319^2</f>
        <v>27.464227633710902</v>
      </c>
      <c r="CE319" s="121">
        <f>(BO297^2*Y319^2)/X319^2</f>
        <v>37.381865390328727</v>
      </c>
      <c r="CF319" s="121">
        <f>(BP297^2*Y319^2)/X319^2</f>
        <v>48.825293571041605</v>
      </c>
      <c r="CG319" s="121">
        <f t="shared" si="824"/>
        <v>1.7477280133333337</v>
      </c>
      <c r="CH319" s="121">
        <f t="shared" si="715"/>
        <v>0.43693200333333343</v>
      </c>
      <c r="CI319" s="121">
        <f t="shared" si="716"/>
        <v>0.19419200148148152</v>
      </c>
      <c r="CJ319" s="121">
        <f t="shared" si="717"/>
        <v>0.10923300083333336</v>
      </c>
      <c r="CK319" s="121">
        <f t="shared" si="718"/>
        <v>6.9909120533333341E-2</v>
      </c>
      <c r="CL319" s="121">
        <f t="shared" si="719"/>
        <v>4.8548000370370381E-2</v>
      </c>
      <c r="CM319" s="121">
        <f t="shared" si="720"/>
        <v>3.5667918639455787E-2</v>
      </c>
      <c r="CN319" s="121">
        <f t="shared" si="721"/>
        <v>2.7308250208333339E-2</v>
      </c>
      <c r="CO319" s="95">
        <f t="shared" si="722"/>
        <v>5.4913954221951888</v>
      </c>
      <c r="CP319" s="95">
        <f t="shared" si="723"/>
        <v>8.5754656887807581</v>
      </c>
      <c r="CQ319" s="95">
        <f t="shared" si="724"/>
        <v>13.715582799756703</v>
      </c>
      <c r="CR319" s="95">
        <f t="shared" si="725"/>
        <v>20.91174675512303</v>
      </c>
      <c r="CS319" s="95">
        <f t="shared" si="726"/>
        <v>30.163957554879733</v>
      </c>
      <c r="CT319" s="95">
        <f t="shared" si="727"/>
        <v>41.47221519902682</v>
      </c>
      <c r="CU319" s="95">
        <f t="shared" si="728"/>
        <v>54.836519687564277</v>
      </c>
      <c r="CV319" s="95">
        <f t="shared" si="729"/>
        <v>70.256871020492127</v>
      </c>
      <c r="CW319" s="95">
        <f t="shared" si="730"/>
        <v>5.4913954221951888</v>
      </c>
      <c r="CX319" s="95">
        <f t="shared" si="731"/>
        <v>8.5754656887807581</v>
      </c>
      <c r="CY319" s="95">
        <f t="shared" si="732"/>
        <v>13.715582799756703</v>
      </c>
      <c r="CZ319" s="95">
        <f t="shared" si="733"/>
        <v>20.91174675512303</v>
      </c>
      <c r="DA319" s="95">
        <f t="shared" si="734"/>
        <v>30.163957554879733</v>
      </c>
      <c r="DB319" s="95">
        <f t="shared" si="735"/>
        <v>41.47221519902682</v>
      </c>
      <c r="DC319" s="95">
        <f t="shared" si="736"/>
        <v>54.836519687564277</v>
      </c>
      <c r="DD319" s="95">
        <f t="shared" si="737"/>
        <v>70.256871020492127</v>
      </c>
      <c r="DE319" s="13">
        <f t="shared" si="825"/>
        <v>10.48729526538086</v>
      </c>
      <c r="DF319" s="13">
        <f t="shared" si="826"/>
        <v>7.5327968615234333</v>
      </c>
      <c r="DG319" s="13">
        <f t="shared" si="827"/>
        <v>10.376312914353651</v>
      </c>
      <c r="DH319" s="13">
        <f t="shared" si="828"/>
        <v>15.376743396093735</v>
      </c>
      <c r="DI319" s="13">
        <f t="shared" si="738"/>
        <v>22.085504783321458</v>
      </c>
      <c r="DJ319" s="13">
        <f t="shared" si="739"/>
        <v>30.391907635192382</v>
      </c>
      <c r="DK319" s="13">
        <f t="shared" si="740"/>
        <v>40.258025064886553</v>
      </c>
      <c r="DL319" s="13">
        <f t="shared" si="741"/>
        <v>51.668014571874942</v>
      </c>
      <c r="DM319" s="95">
        <f t="shared" si="742"/>
        <v>10.48729526538086</v>
      </c>
      <c r="DN319" s="95">
        <f t="shared" si="743"/>
        <v>7.5327968615234333</v>
      </c>
      <c r="DO319" s="95">
        <f t="shared" si="744"/>
        <v>10.376312914353651</v>
      </c>
      <c r="DP319" s="95">
        <f t="shared" si="745"/>
        <v>15.376743396093735</v>
      </c>
      <c r="DQ319" s="95">
        <f t="shared" si="746"/>
        <v>22.085504783321458</v>
      </c>
      <c r="DR319" s="95">
        <f t="shared" si="747"/>
        <v>30.391907635192382</v>
      </c>
      <c r="DS319" s="95">
        <f t="shared" si="748"/>
        <v>40.258025064886553</v>
      </c>
      <c r="DT319" s="95">
        <f t="shared" si="749"/>
        <v>51.668014571874942</v>
      </c>
      <c r="DU319" s="95">
        <f t="shared" si="750"/>
        <v>8.324863153507394</v>
      </c>
      <c r="DV319" s="95">
        <f t="shared" si="751"/>
        <v>6.9558313191151697</v>
      </c>
      <c r="DW319" s="95">
        <f t="shared" si="752"/>
        <v>8.2734370395472112</v>
      </c>
      <c r="DX319" s="95">
        <f t="shared" si="753"/>
        <v>10.590496512732079</v>
      </c>
      <c r="DY319" s="95">
        <f t="shared" si="754"/>
        <v>13.699148694254561</v>
      </c>
      <c r="DZ319" s="95">
        <f t="shared" si="755"/>
        <v>17.548103196531695</v>
      </c>
      <c r="EA319" s="95">
        <f t="shared" si="756"/>
        <v>22.119785762163943</v>
      </c>
      <c r="EB319" s="95">
        <f t="shared" si="757"/>
        <v>27.40685541999617</v>
      </c>
      <c r="EC319" s="95">
        <f t="shared" si="758"/>
        <v>8.324863153507394</v>
      </c>
      <c r="ED319" s="95">
        <f t="shared" si="759"/>
        <v>6.9558313191151697</v>
      </c>
      <c r="EE319" s="95">
        <f t="shared" si="760"/>
        <v>8.2734370395472112</v>
      </c>
      <c r="EF319" s="95">
        <f t="shared" si="761"/>
        <v>10.590496512732079</v>
      </c>
      <c r="EG319" s="95">
        <f t="shared" si="762"/>
        <v>13.699148694254561</v>
      </c>
      <c r="EH319" s="95">
        <f t="shared" si="763"/>
        <v>17.548103196531695</v>
      </c>
      <c r="EI319" s="95">
        <f t="shared" si="764"/>
        <v>22.119785762163943</v>
      </c>
      <c r="EJ319" s="95">
        <f t="shared" si="765"/>
        <v>27.406855419996166</v>
      </c>
      <c r="EK319" s="95">
        <f t="shared" si="766"/>
        <v>8.324863153507394</v>
      </c>
      <c r="EL319" s="95">
        <f t="shared" si="767"/>
        <v>6.9558313191151697</v>
      </c>
      <c r="EM319" s="95">
        <f t="shared" si="768"/>
        <v>8.2734370395472112</v>
      </c>
      <c r="EN319" s="95">
        <f t="shared" si="769"/>
        <v>10.590496512732079</v>
      </c>
      <c r="EO319" s="95">
        <f t="shared" si="770"/>
        <v>13.699148694254561</v>
      </c>
      <c r="EP319" s="95">
        <f t="shared" si="771"/>
        <v>17.548103196531695</v>
      </c>
      <c r="EQ319" s="95">
        <f t="shared" si="772"/>
        <v>22.119785762163943</v>
      </c>
      <c r="ER319" s="95">
        <f t="shared" si="773"/>
        <v>27.406855419996166</v>
      </c>
      <c r="ES319" s="95">
        <f t="shared" si="774"/>
        <v>1</v>
      </c>
      <c r="ET319" s="95">
        <f t="shared" si="775"/>
        <v>1</v>
      </c>
      <c r="EU319" s="95">
        <f t="shared" si="776"/>
        <v>1</v>
      </c>
      <c r="EV319" s="95">
        <f t="shared" si="777"/>
        <v>1</v>
      </c>
      <c r="EW319" s="95">
        <f t="shared" si="778"/>
        <v>1</v>
      </c>
      <c r="EX319" s="95">
        <f t="shared" si="779"/>
        <v>1</v>
      </c>
      <c r="EY319" s="95">
        <f t="shared" si="780"/>
        <v>1</v>
      </c>
      <c r="EZ319" s="95">
        <f t="shared" si="781"/>
        <v>1</v>
      </c>
      <c r="FA319" s="95">
        <f t="shared" si="782"/>
        <v>1</v>
      </c>
      <c r="FB319" s="95">
        <f t="shared" si="783"/>
        <v>1</v>
      </c>
      <c r="FC319" s="95">
        <f t="shared" si="784"/>
        <v>1</v>
      </c>
      <c r="FD319" s="95">
        <f t="shared" si="785"/>
        <v>1</v>
      </c>
      <c r="FE319" s="95">
        <f t="shared" si="786"/>
        <v>1</v>
      </c>
      <c r="FF319" s="95">
        <f t="shared" si="787"/>
        <v>1</v>
      </c>
      <c r="FG319" s="95">
        <f t="shared" si="788"/>
        <v>1</v>
      </c>
      <c r="FH319" s="95">
        <f t="shared" si="789"/>
        <v>1</v>
      </c>
      <c r="FI319" s="95">
        <f t="shared" si="790"/>
        <v>1</v>
      </c>
      <c r="FJ319" s="95">
        <f t="shared" si="791"/>
        <v>1</v>
      </c>
      <c r="FK319" s="95">
        <f t="shared" si="792"/>
        <v>1</v>
      </c>
      <c r="FL319" s="95">
        <f t="shared" si="793"/>
        <v>1</v>
      </c>
      <c r="FM319" s="95">
        <f t="shared" si="794"/>
        <v>1</v>
      </c>
      <c r="FN319" s="95">
        <f t="shared" si="795"/>
        <v>1</v>
      </c>
      <c r="FO319" s="95">
        <f t="shared" si="796"/>
        <v>1</v>
      </c>
      <c r="FP319" s="95">
        <f t="shared" si="797"/>
        <v>1</v>
      </c>
      <c r="FQ319" s="115">
        <f t="shared" si="798"/>
        <v>2.0947144869182095</v>
      </c>
      <c r="FR319" s="115">
        <f t="shared" si="799"/>
        <v>1.1927018602306112</v>
      </c>
      <c r="FS319" s="115">
        <f t="shared" si="800"/>
        <v>1.0686278106914271</v>
      </c>
      <c r="FT319" s="115">
        <f t="shared" si="801"/>
        <v>1.0341110726988223</v>
      </c>
      <c r="FU319" s="115">
        <f t="shared" si="802"/>
        <v>1.0203372183755592</v>
      </c>
      <c r="FV319" s="115">
        <f t="shared" si="803"/>
        <v>1.0135289357722217</v>
      </c>
      <c r="FW319" s="115">
        <f t="shared" si="804"/>
        <v>1.0096689702816675</v>
      </c>
      <c r="FX319" s="115">
        <f t="shared" si="805"/>
        <v>1.0072658690805687</v>
      </c>
      <c r="FZ319" s="90">
        <f t="shared" si="829"/>
        <v>1.0072658690805687</v>
      </c>
    </row>
    <row r="320" spans="24:182" x14ac:dyDescent="0.3">
      <c r="X320" s="118">
        <f t="shared" si="830"/>
        <v>12.250430000000003</v>
      </c>
      <c r="Y320" s="118">
        <v>10</v>
      </c>
      <c r="Z320" s="40">
        <v>1.7999999999999999E-2</v>
      </c>
      <c r="AA320" s="40">
        <v>10000000</v>
      </c>
      <c r="AB320" s="40">
        <v>10000000</v>
      </c>
      <c r="AC320" s="98">
        <v>3900000</v>
      </c>
      <c r="AD320" s="42">
        <v>0.33</v>
      </c>
      <c r="AE320" s="42">
        <v>0.33</v>
      </c>
      <c r="AF320" s="41">
        <v>1.7999999999999999E-2</v>
      </c>
      <c r="AG320" s="40">
        <v>10000000</v>
      </c>
      <c r="AH320" s="40">
        <v>10000000</v>
      </c>
      <c r="AI320" s="98">
        <v>3900000</v>
      </c>
      <c r="AJ320" s="42">
        <v>0.33</v>
      </c>
      <c r="AK320" s="42">
        <v>0.33</v>
      </c>
      <c r="AL320" s="42">
        <f>AL295</f>
        <v>1.0032000000000001</v>
      </c>
      <c r="AM320" s="40">
        <v>6000</v>
      </c>
      <c r="AN320" s="40">
        <f>AN295</f>
        <v>10000</v>
      </c>
      <c r="AO320" s="40">
        <f>AO295</f>
        <v>10000</v>
      </c>
      <c r="AP320" s="42">
        <v>0.03</v>
      </c>
      <c r="AQ320" s="42">
        <v>0.03</v>
      </c>
      <c r="AR320" s="4">
        <f t="shared" si="806"/>
        <v>1.0211999999999999</v>
      </c>
      <c r="AS320" s="11">
        <f t="shared" si="807"/>
        <v>1.2250430000000003</v>
      </c>
      <c r="AT320" s="15">
        <f t="shared" si="808"/>
        <v>105326.50611603633</v>
      </c>
      <c r="AU320" s="19">
        <f t="shared" si="809"/>
        <v>1.0000076783363887</v>
      </c>
      <c r="AV320" s="13">
        <f t="shared" si="810"/>
        <v>0.5</v>
      </c>
      <c r="AW320" s="11">
        <f t="shared" si="811"/>
        <v>1</v>
      </c>
      <c r="AX320" s="11">
        <f t="shared" si="812"/>
        <v>0.8911</v>
      </c>
      <c r="AY320" s="11">
        <f t="shared" si="813"/>
        <v>201997.53114128605</v>
      </c>
      <c r="AZ320" s="11">
        <f t="shared" si="814"/>
        <v>1</v>
      </c>
      <c r="BA320" s="11">
        <f t="shared" si="815"/>
        <v>0.34752899999999998</v>
      </c>
      <c r="BB320" s="11">
        <f t="shared" si="816"/>
        <v>1.025058</v>
      </c>
      <c r="BC320" s="11">
        <f t="shared" si="817"/>
        <v>0.99909999999999999</v>
      </c>
      <c r="BD320" s="11">
        <f t="shared" si="818"/>
        <v>0.8911</v>
      </c>
      <c r="BE320" s="11">
        <f t="shared" si="819"/>
        <v>201997.53114128605</v>
      </c>
      <c r="BF320" s="11">
        <f t="shared" si="820"/>
        <v>1</v>
      </c>
      <c r="BG320" s="11">
        <f t="shared" si="821"/>
        <v>0.34752899999999998</v>
      </c>
      <c r="BH320" s="11">
        <f t="shared" si="822"/>
        <v>1.025058</v>
      </c>
      <c r="BI320" s="121">
        <f>16*X320^2/(3*BI297^2*Y320^2)</f>
        <v>8.0038952098613372</v>
      </c>
      <c r="BJ320" s="121">
        <f>16*X320^2/(3*BJ297^2*Y320^2)</f>
        <v>2.0009738024653343</v>
      </c>
      <c r="BK320" s="121">
        <f>16*X320^2/(3*BK297^2*Y320^2)</f>
        <v>0.88932168998459304</v>
      </c>
      <c r="BL320" s="121">
        <f>16*X320^2/(3*BL297^2*Y320^2)</f>
        <v>0.50024345061633357</v>
      </c>
      <c r="BM320" s="121">
        <f>16*X320^2/(3*BM297^2*Y320^2)</f>
        <v>0.32015580839445351</v>
      </c>
      <c r="BN320" s="121">
        <f>16*X320^2/(3*BN297^2*Y320^2)</f>
        <v>0.22233042249614826</v>
      </c>
      <c r="BO320" s="121">
        <f>16*X320^2/(3*BO297^2*Y320^2)</f>
        <v>0.16334480020125178</v>
      </c>
      <c r="BP320" s="121">
        <f>16*X320^2/(3*BP297^2*Y320^2)</f>
        <v>0.12506086265408339</v>
      </c>
      <c r="BQ320" s="121">
        <f t="shared" si="823"/>
        <v>1.3333333333333333</v>
      </c>
      <c r="BR320" s="121">
        <f t="shared" si="823"/>
        <v>1.3333333333333333</v>
      </c>
      <c r="BS320" s="121">
        <f t="shared" si="823"/>
        <v>1.3333333333333333</v>
      </c>
      <c r="BT320" s="121">
        <f t="shared" si="823"/>
        <v>1.3333333333333333</v>
      </c>
      <c r="BU320" s="121">
        <f t="shared" si="823"/>
        <v>1.3333333333333333</v>
      </c>
      <c r="BV320" s="121">
        <f t="shared" si="823"/>
        <v>1.3333333333333333</v>
      </c>
      <c r="BW320" s="121">
        <f t="shared" si="823"/>
        <v>1.3333333333333333</v>
      </c>
      <c r="BX320" s="121">
        <f t="shared" si="823"/>
        <v>1.3333333333333333</v>
      </c>
      <c r="BY320" s="121">
        <f>(BI297^2*Y320^2)/X320^2</f>
        <v>0.6663422238165122</v>
      </c>
      <c r="BZ320" s="121">
        <f>(BJ297^2*Y320^2)/X320^2</f>
        <v>2.6653688952660488</v>
      </c>
      <c r="CA320" s="121">
        <f>(BK297^2*Y320^2)/X320^2</f>
        <v>5.9970800143486098</v>
      </c>
      <c r="CB320" s="121">
        <f>(BL297^2*Y320^2)/X320^2</f>
        <v>10.661475581064195</v>
      </c>
      <c r="CC320" s="121">
        <f>(BM297^2*Y320^2)/X320^2</f>
        <v>16.658555595412807</v>
      </c>
      <c r="CD320" s="121">
        <f>(BN297^2*Y320^2)/X320^2</f>
        <v>23.988320057394439</v>
      </c>
      <c r="CE320" s="121">
        <f>(BO297^2*Y320^2)/X320^2</f>
        <v>32.6507689670091</v>
      </c>
      <c r="CF320" s="121">
        <f>(BP297^2*Y320^2)/X320^2</f>
        <v>42.645902324256781</v>
      </c>
      <c r="CG320" s="121">
        <f t="shared" si="824"/>
        <v>2.0009738024653343</v>
      </c>
      <c r="CH320" s="121">
        <f t="shared" si="715"/>
        <v>0.50024345061633357</v>
      </c>
      <c r="CI320" s="121">
        <f t="shared" si="716"/>
        <v>0.22233042249614826</v>
      </c>
      <c r="CJ320" s="121">
        <f t="shared" si="717"/>
        <v>0.12506086265408339</v>
      </c>
      <c r="CK320" s="121">
        <f t="shared" si="718"/>
        <v>8.0038952098613378E-2</v>
      </c>
      <c r="CL320" s="121">
        <f t="shared" si="719"/>
        <v>5.5582605624037065E-2</v>
      </c>
      <c r="CM320" s="121">
        <f t="shared" si="720"/>
        <v>4.0836200050312944E-2</v>
      </c>
      <c r="CN320" s="121">
        <f t="shared" si="721"/>
        <v>3.1265215663520848E-2</v>
      </c>
      <c r="CO320" s="95">
        <f t="shared" si="722"/>
        <v>5.3612874705172411</v>
      </c>
      <c r="CP320" s="95">
        <f t="shared" si="723"/>
        <v>8.0550338820689635</v>
      </c>
      <c r="CQ320" s="95">
        <f t="shared" si="724"/>
        <v>12.544611234655168</v>
      </c>
      <c r="CR320" s="95">
        <f t="shared" si="725"/>
        <v>18.830019528275855</v>
      </c>
      <c r="CS320" s="95">
        <f t="shared" si="726"/>
        <v>26.911258762931023</v>
      </c>
      <c r="CT320" s="95">
        <f t="shared" si="727"/>
        <v>36.788328938620673</v>
      </c>
      <c r="CU320" s="95">
        <f t="shared" si="728"/>
        <v>48.461230055344799</v>
      </c>
      <c r="CV320" s="95">
        <f t="shared" si="729"/>
        <v>61.929962113103414</v>
      </c>
      <c r="CW320" s="95">
        <f t="shared" si="730"/>
        <v>5.3612874705172411</v>
      </c>
      <c r="CX320" s="95">
        <f t="shared" si="731"/>
        <v>8.0550338820689635</v>
      </c>
      <c r="CY320" s="95">
        <f t="shared" si="732"/>
        <v>12.544611234655168</v>
      </c>
      <c r="CZ320" s="95">
        <f t="shared" si="733"/>
        <v>18.830019528275855</v>
      </c>
      <c r="DA320" s="95">
        <f t="shared" si="734"/>
        <v>26.911258762931023</v>
      </c>
      <c r="DB320" s="95">
        <f t="shared" si="735"/>
        <v>36.788328938620673</v>
      </c>
      <c r="DC320" s="95">
        <f t="shared" si="736"/>
        <v>48.461230055344799</v>
      </c>
      <c r="DD320" s="95">
        <f t="shared" si="737"/>
        <v>61.929962113103414</v>
      </c>
      <c r="DE320" s="13">
        <f t="shared" si="825"/>
        <v>11.403725433677849</v>
      </c>
      <c r="DF320" s="13">
        <f t="shared" si="826"/>
        <v>7.3998306977313835</v>
      </c>
      <c r="DG320" s="13">
        <f t="shared" si="827"/>
        <v>9.6198897043332039</v>
      </c>
      <c r="DH320" s="13">
        <f t="shared" si="828"/>
        <v>13.895207031680528</v>
      </c>
      <c r="DI320" s="13">
        <f t="shared" si="738"/>
        <v>19.712199403807261</v>
      </c>
      <c r="DJ320" s="13">
        <f t="shared" si="739"/>
        <v>26.944138479890587</v>
      </c>
      <c r="DK320" s="13">
        <f t="shared" si="740"/>
        <v>35.547601767210352</v>
      </c>
      <c r="DL320" s="13">
        <f t="shared" si="741"/>
        <v>45.504451186910863</v>
      </c>
      <c r="DM320" s="95">
        <f t="shared" si="742"/>
        <v>11.403725433677849</v>
      </c>
      <c r="DN320" s="95">
        <f t="shared" si="743"/>
        <v>7.3998306977313835</v>
      </c>
      <c r="DO320" s="95">
        <f t="shared" si="744"/>
        <v>9.6198897043332039</v>
      </c>
      <c r="DP320" s="95">
        <f t="shared" si="745"/>
        <v>13.895207031680528</v>
      </c>
      <c r="DQ320" s="95">
        <f t="shared" si="746"/>
        <v>19.712199403807261</v>
      </c>
      <c r="DR320" s="95">
        <f t="shared" si="747"/>
        <v>26.944138479890587</v>
      </c>
      <c r="DS320" s="95">
        <f t="shared" si="748"/>
        <v>35.547601767210352</v>
      </c>
      <c r="DT320" s="95">
        <f t="shared" si="749"/>
        <v>45.504451186910863</v>
      </c>
      <c r="DU320" s="95">
        <f t="shared" si="750"/>
        <v>8.7495112334515035</v>
      </c>
      <c r="DV320" s="95">
        <f t="shared" si="751"/>
        <v>6.8942185218665193</v>
      </c>
      <c r="DW320" s="95">
        <f t="shared" si="752"/>
        <v>7.9229317038736173</v>
      </c>
      <c r="DX320" s="95">
        <f t="shared" si="753"/>
        <v>9.9039940444812018</v>
      </c>
      <c r="DY320" s="95">
        <f t="shared" si="754"/>
        <v>12.599425433938311</v>
      </c>
      <c r="DZ320" s="95">
        <f t="shared" si="755"/>
        <v>15.950503507501193</v>
      </c>
      <c r="EA320" s="95">
        <f t="shared" si="756"/>
        <v>19.937107497873129</v>
      </c>
      <c r="EB320" s="95">
        <f t="shared" si="757"/>
        <v>24.550832727178591</v>
      </c>
      <c r="EC320" s="95">
        <f t="shared" si="758"/>
        <v>8.7495112334515035</v>
      </c>
      <c r="ED320" s="95">
        <f t="shared" si="759"/>
        <v>6.8942185218665184</v>
      </c>
      <c r="EE320" s="95">
        <f t="shared" si="760"/>
        <v>7.9229317038736173</v>
      </c>
      <c r="EF320" s="95">
        <f t="shared" si="761"/>
        <v>9.9039940444812018</v>
      </c>
      <c r="EG320" s="95">
        <f t="shared" si="762"/>
        <v>12.599425433938311</v>
      </c>
      <c r="EH320" s="95">
        <f t="shared" si="763"/>
        <v>15.950503507501193</v>
      </c>
      <c r="EI320" s="95">
        <f t="shared" si="764"/>
        <v>19.937107497873129</v>
      </c>
      <c r="EJ320" s="95">
        <f t="shared" si="765"/>
        <v>24.550832727178591</v>
      </c>
      <c r="EK320" s="95">
        <f t="shared" si="766"/>
        <v>8.7495112334515035</v>
      </c>
      <c r="EL320" s="95">
        <f t="shared" si="767"/>
        <v>6.8942185218665184</v>
      </c>
      <c r="EM320" s="95">
        <f t="shared" si="768"/>
        <v>7.9229317038736173</v>
      </c>
      <c r="EN320" s="95">
        <f t="shared" si="769"/>
        <v>9.9039940444812018</v>
      </c>
      <c r="EO320" s="95">
        <f t="shared" si="770"/>
        <v>12.599425433938311</v>
      </c>
      <c r="EP320" s="95">
        <f t="shared" si="771"/>
        <v>15.950503507501193</v>
      </c>
      <c r="EQ320" s="95">
        <f t="shared" si="772"/>
        <v>19.937107497873129</v>
      </c>
      <c r="ER320" s="95">
        <f t="shared" si="773"/>
        <v>24.550832727178591</v>
      </c>
      <c r="ES320" s="95">
        <f t="shared" si="774"/>
        <v>1</v>
      </c>
      <c r="ET320" s="95">
        <f t="shared" si="775"/>
        <v>1</v>
      </c>
      <c r="EU320" s="95">
        <f t="shared" si="776"/>
        <v>1</v>
      </c>
      <c r="EV320" s="95">
        <f t="shared" si="777"/>
        <v>1</v>
      </c>
      <c r="EW320" s="95">
        <f t="shared" si="778"/>
        <v>1</v>
      </c>
      <c r="EX320" s="95">
        <f t="shared" si="779"/>
        <v>1</v>
      </c>
      <c r="EY320" s="95">
        <f t="shared" si="780"/>
        <v>1</v>
      </c>
      <c r="EZ320" s="95">
        <f t="shared" si="781"/>
        <v>1</v>
      </c>
      <c r="FA320" s="95">
        <f t="shared" si="782"/>
        <v>1</v>
      </c>
      <c r="FB320" s="95">
        <f t="shared" si="783"/>
        <v>1</v>
      </c>
      <c r="FC320" s="95">
        <f t="shared" si="784"/>
        <v>1</v>
      </c>
      <c r="FD320" s="95">
        <f t="shared" si="785"/>
        <v>1</v>
      </c>
      <c r="FE320" s="95">
        <f t="shared" si="786"/>
        <v>1</v>
      </c>
      <c r="FF320" s="95">
        <f t="shared" si="787"/>
        <v>1</v>
      </c>
      <c r="FG320" s="95">
        <f t="shared" si="788"/>
        <v>1</v>
      </c>
      <c r="FH320" s="95">
        <f t="shared" si="789"/>
        <v>1</v>
      </c>
      <c r="FI320" s="95">
        <f t="shared" si="790"/>
        <v>1</v>
      </c>
      <c r="FJ320" s="95">
        <f t="shared" si="791"/>
        <v>1</v>
      </c>
      <c r="FK320" s="95">
        <f t="shared" si="792"/>
        <v>1</v>
      </c>
      <c r="FL320" s="95">
        <f t="shared" si="793"/>
        <v>1</v>
      </c>
      <c r="FM320" s="95">
        <f t="shared" si="794"/>
        <v>1</v>
      </c>
      <c r="FN320" s="95">
        <f t="shared" si="795"/>
        <v>1</v>
      </c>
      <c r="FO320" s="95">
        <f t="shared" si="796"/>
        <v>1</v>
      </c>
      <c r="FP320" s="95">
        <f t="shared" si="797"/>
        <v>1</v>
      </c>
      <c r="FQ320" s="115">
        <f t="shared" si="798"/>
        <v>2.2848810230503664</v>
      </c>
      <c r="FR320" s="115">
        <f t="shared" si="799"/>
        <v>1.2294037213871718</v>
      </c>
      <c r="FS320" s="115">
        <f t="shared" si="800"/>
        <v>1.0812893847084533</v>
      </c>
      <c r="FT320" s="115">
        <f t="shared" si="801"/>
        <v>1.0400758800257479</v>
      </c>
      <c r="FU320" s="115">
        <f t="shared" si="802"/>
        <v>1.0237362876186413</v>
      </c>
      <c r="FV320" s="115">
        <f t="shared" si="803"/>
        <v>1.0157159519716519</v>
      </c>
      <c r="FW320" s="115">
        <f t="shared" si="804"/>
        <v>1.0111951229124887</v>
      </c>
      <c r="FX320" s="115">
        <f t="shared" si="805"/>
        <v>1.0083932045561386</v>
      </c>
      <c r="FZ320" s="90">
        <f t="shared" si="829"/>
        <v>1.0083932045561386</v>
      </c>
    </row>
    <row r="321" spans="24:182" x14ac:dyDescent="0.3">
      <c r="X321" s="118">
        <f t="shared" si="830"/>
        <v>13.107960100000005</v>
      </c>
      <c r="Y321" s="118">
        <v>10</v>
      </c>
      <c r="Z321" s="40">
        <v>1.7999999999999999E-2</v>
      </c>
      <c r="AA321" s="40">
        <v>10000000</v>
      </c>
      <c r="AB321" s="40">
        <v>10000000</v>
      </c>
      <c r="AC321" s="98">
        <v>3900000</v>
      </c>
      <c r="AD321" s="42">
        <v>0.33</v>
      </c>
      <c r="AE321" s="42">
        <v>0.33</v>
      </c>
      <c r="AF321" s="41">
        <v>1.7999999999999999E-2</v>
      </c>
      <c r="AG321" s="40">
        <v>10000000</v>
      </c>
      <c r="AH321" s="40">
        <v>10000000</v>
      </c>
      <c r="AI321" s="98">
        <v>3900000</v>
      </c>
      <c r="AJ321" s="42">
        <v>0.33</v>
      </c>
      <c r="AK321" s="42">
        <v>0.33</v>
      </c>
      <c r="AL321" s="42">
        <f>AL295</f>
        <v>1.0032000000000001</v>
      </c>
      <c r="AM321" s="40">
        <v>6000</v>
      </c>
      <c r="AN321" s="40">
        <f>AN295</f>
        <v>10000</v>
      </c>
      <c r="AO321" s="40">
        <f>AO295</f>
        <v>10000</v>
      </c>
      <c r="AP321" s="42">
        <v>0.03</v>
      </c>
      <c r="AQ321" s="42">
        <v>0.03</v>
      </c>
      <c r="AR321" s="4">
        <f t="shared" si="806"/>
        <v>1.0211999999999999</v>
      </c>
      <c r="AS321" s="11">
        <f t="shared" si="807"/>
        <v>1.3107960100000005</v>
      </c>
      <c r="AT321" s="15">
        <f t="shared" si="808"/>
        <v>105326.50611603633</v>
      </c>
      <c r="AU321" s="19">
        <f t="shared" si="809"/>
        <v>1.0000076783363887</v>
      </c>
      <c r="AV321" s="13">
        <f t="shared" si="810"/>
        <v>0.5</v>
      </c>
      <c r="AW321" s="11">
        <f t="shared" si="811"/>
        <v>1</v>
      </c>
      <c r="AX321" s="11">
        <f t="shared" si="812"/>
        <v>0.8911</v>
      </c>
      <c r="AY321" s="11">
        <f t="shared" si="813"/>
        <v>201997.53114128605</v>
      </c>
      <c r="AZ321" s="11">
        <f t="shared" si="814"/>
        <v>1</v>
      </c>
      <c r="BA321" s="11">
        <f t="shared" si="815"/>
        <v>0.34752899999999998</v>
      </c>
      <c r="BB321" s="11">
        <f t="shared" si="816"/>
        <v>1.025058</v>
      </c>
      <c r="BC321" s="11">
        <f t="shared" si="817"/>
        <v>0.99909999999999999</v>
      </c>
      <c r="BD321" s="11">
        <f t="shared" si="818"/>
        <v>0.8911</v>
      </c>
      <c r="BE321" s="11">
        <f t="shared" si="819"/>
        <v>201997.53114128605</v>
      </c>
      <c r="BF321" s="11">
        <f t="shared" si="820"/>
        <v>1</v>
      </c>
      <c r="BG321" s="11">
        <f t="shared" si="821"/>
        <v>0.34752899999999998</v>
      </c>
      <c r="BH321" s="11">
        <f t="shared" si="822"/>
        <v>1.025058</v>
      </c>
      <c r="BI321" s="121">
        <f>16*X321^2/(3*BI297^2*Y321^2)</f>
        <v>9.163659625770249</v>
      </c>
      <c r="BJ321" s="121">
        <f>16*X321^2/(3*BJ297^2*Y321^2)</f>
        <v>2.2909149064425622</v>
      </c>
      <c r="BK321" s="121">
        <f>16*X321^2/(3*BK297^2*Y321^2)</f>
        <v>1.0181844028633609</v>
      </c>
      <c r="BL321" s="121">
        <f>16*X321^2/(3*BL297^2*Y321^2)</f>
        <v>0.57272872661064056</v>
      </c>
      <c r="BM321" s="121">
        <f>16*X321^2/(3*BM297^2*Y321^2)</f>
        <v>0.36654638503080994</v>
      </c>
      <c r="BN321" s="121">
        <f>16*X321^2/(3*BN297^2*Y321^2)</f>
        <v>0.25454610071584022</v>
      </c>
      <c r="BO321" s="121">
        <f>16*X321^2/(3*BO297^2*Y321^2)</f>
        <v>0.18701346175041322</v>
      </c>
      <c r="BP321" s="121">
        <f>16*X321^2/(3*BP297^2*Y321^2)</f>
        <v>0.14318218165266014</v>
      </c>
      <c r="BQ321" s="121">
        <f t="shared" si="823"/>
        <v>1.3333333333333333</v>
      </c>
      <c r="BR321" s="121">
        <f t="shared" si="823"/>
        <v>1.3333333333333333</v>
      </c>
      <c r="BS321" s="121">
        <f t="shared" si="823"/>
        <v>1.3333333333333333</v>
      </c>
      <c r="BT321" s="121">
        <f t="shared" si="823"/>
        <v>1.3333333333333333</v>
      </c>
      <c r="BU321" s="121">
        <f t="shared" si="823"/>
        <v>1.3333333333333333</v>
      </c>
      <c r="BV321" s="121">
        <f t="shared" si="823"/>
        <v>1.3333333333333333</v>
      </c>
      <c r="BW321" s="121">
        <f t="shared" si="823"/>
        <v>1.3333333333333333</v>
      </c>
      <c r="BX321" s="121">
        <f t="shared" si="823"/>
        <v>1.3333333333333333</v>
      </c>
      <c r="BY321" s="121">
        <f>(BI297^2*Y321^2)/X321^2</f>
        <v>0.58200910456503796</v>
      </c>
      <c r="BZ321" s="121">
        <f>(BJ297^2*Y321^2)/X321^2</f>
        <v>2.3280364182601518</v>
      </c>
      <c r="CA321" s="121">
        <f>(BK297^2*Y321^2)/X321^2</f>
        <v>5.2380819410853423</v>
      </c>
      <c r="CB321" s="121">
        <f>(BL297^2*Y321^2)/X321^2</f>
        <v>9.3121456730406074</v>
      </c>
      <c r="CC321" s="121">
        <f>(BM297^2*Y321^2)/X321^2</f>
        <v>14.55022761412595</v>
      </c>
      <c r="CD321" s="121">
        <f>(BN297^2*Y321^2)/X321^2</f>
        <v>20.952327764341369</v>
      </c>
      <c r="CE321" s="121">
        <f>(BO297^2*Y321^2)/X321^2</f>
        <v>28.518446123686861</v>
      </c>
      <c r="CF321" s="121">
        <f>(BP297^2*Y321^2)/X321^2</f>
        <v>37.248582692162429</v>
      </c>
      <c r="CG321" s="121">
        <f t="shared" si="824"/>
        <v>2.2909149064425622</v>
      </c>
      <c r="CH321" s="121">
        <f t="shared" si="715"/>
        <v>0.57272872661064056</v>
      </c>
      <c r="CI321" s="121">
        <f t="shared" si="716"/>
        <v>0.25454610071584022</v>
      </c>
      <c r="CJ321" s="121">
        <f t="shared" si="717"/>
        <v>0.14318218165266014</v>
      </c>
      <c r="CK321" s="121">
        <f t="shared" si="718"/>
        <v>9.1636596257702485E-2</v>
      </c>
      <c r="CL321" s="121">
        <f t="shared" si="719"/>
        <v>6.3636525178960054E-2</v>
      </c>
      <c r="CM321" s="121">
        <f t="shared" si="720"/>
        <v>4.6753365437603306E-2</v>
      </c>
      <c r="CN321" s="121">
        <f t="shared" si="721"/>
        <v>3.5795545413165035E-2</v>
      </c>
      <c r="CO321" s="95">
        <f t="shared" si="722"/>
        <v>5.2476461466654207</v>
      </c>
      <c r="CP321" s="95">
        <f t="shared" si="723"/>
        <v>7.6004685866616839</v>
      </c>
      <c r="CQ321" s="95">
        <f t="shared" si="724"/>
        <v>11.521839319988789</v>
      </c>
      <c r="CR321" s="95">
        <f t="shared" si="725"/>
        <v>17.011758346646737</v>
      </c>
      <c r="CS321" s="95">
        <f t="shared" si="726"/>
        <v>24.070225666635526</v>
      </c>
      <c r="CT321" s="95">
        <f t="shared" si="727"/>
        <v>32.697241279955165</v>
      </c>
      <c r="CU321" s="95">
        <f t="shared" si="728"/>
        <v>42.892805186605628</v>
      </c>
      <c r="CV321" s="95">
        <f t="shared" si="729"/>
        <v>54.65691738658694</v>
      </c>
      <c r="CW321" s="95">
        <f t="shared" si="730"/>
        <v>5.2476461466654207</v>
      </c>
      <c r="CX321" s="95">
        <f t="shared" si="731"/>
        <v>7.6004685866616839</v>
      </c>
      <c r="CY321" s="95">
        <f t="shared" si="732"/>
        <v>11.521839319988789</v>
      </c>
      <c r="CZ321" s="95">
        <f t="shared" si="733"/>
        <v>17.011758346646737</v>
      </c>
      <c r="DA321" s="95">
        <f t="shared" si="734"/>
        <v>24.070225666635526</v>
      </c>
      <c r="DB321" s="95">
        <f t="shared" si="735"/>
        <v>32.697241279955165</v>
      </c>
      <c r="DC321" s="95">
        <f t="shared" si="736"/>
        <v>42.892805186605628</v>
      </c>
      <c r="DD321" s="95">
        <f t="shared" si="737"/>
        <v>54.65691738658694</v>
      </c>
      <c r="DE321" s="13">
        <f t="shared" si="825"/>
        <v>12.479156730335287</v>
      </c>
      <c r="DF321" s="13">
        <f t="shared" si="826"/>
        <v>7.352439324702714</v>
      </c>
      <c r="DG321" s="13">
        <f t="shared" si="827"/>
        <v>8.9897543439487038</v>
      </c>
      <c r="DH321" s="13">
        <f t="shared" si="828"/>
        <v>12.618362399651248</v>
      </c>
      <c r="DI321" s="13">
        <f t="shared" si="738"/>
        <v>17.650261999156761</v>
      </c>
      <c r="DJ321" s="13">
        <f t="shared" si="739"/>
        <v>23.940361865057209</v>
      </c>
      <c r="DK321" s="13">
        <f t="shared" si="740"/>
        <v>31.438947585437273</v>
      </c>
      <c r="DL321" s="13">
        <f t="shared" si="741"/>
        <v>40.125252873815086</v>
      </c>
      <c r="DM321" s="95">
        <f t="shared" si="742"/>
        <v>12.479156730335287</v>
      </c>
      <c r="DN321" s="95">
        <f t="shared" si="743"/>
        <v>7.352439324702714</v>
      </c>
      <c r="DO321" s="95">
        <f t="shared" si="744"/>
        <v>8.9897543439487038</v>
      </c>
      <c r="DP321" s="95">
        <f t="shared" si="745"/>
        <v>12.618362399651248</v>
      </c>
      <c r="DQ321" s="95">
        <f t="shared" si="746"/>
        <v>17.650261999156761</v>
      </c>
      <c r="DR321" s="95">
        <f t="shared" si="747"/>
        <v>23.940361865057209</v>
      </c>
      <c r="DS321" s="95">
        <f t="shared" si="748"/>
        <v>31.438947585437273</v>
      </c>
      <c r="DT321" s="95">
        <f t="shared" si="749"/>
        <v>40.125252873815086</v>
      </c>
      <c r="DU321" s="95">
        <f t="shared" si="750"/>
        <v>9.2478359842462545</v>
      </c>
      <c r="DV321" s="95">
        <f t="shared" si="751"/>
        <v>6.8722586865634785</v>
      </c>
      <c r="DW321" s="95">
        <f t="shared" si="752"/>
        <v>7.6309446216615315</v>
      </c>
      <c r="DX321" s="95">
        <f t="shared" si="753"/>
        <v>9.312339993648532</v>
      </c>
      <c r="DY321" s="95">
        <f t="shared" si="754"/>
        <v>11.643981374870599</v>
      </c>
      <c r="DZ321" s="95">
        <f t="shared" si="755"/>
        <v>14.558637529932621</v>
      </c>
      <c r="EA321" s="95">
        <f t="shared" si="756"/>
        <v>18.03327219235657</v>
      </c>
      <c r="EB321" s="95">
        <f t="shared" si="757"/>
        <v>22.058262846442776</v>
      </c>
      <c r="EC321" s="95">
        <f t="shared" si="758"/>
        <v>9.2478359842462545</v>
      </c>
      <c r="ED321" s="95">
        <f t="shared" si="759"/>
        <v>6.8722586865634785</v>
      </c>
      <c r="EE321" s="95">
        <f t="shared" si="760"/>
        <v>7.6309446216615315</v>
      </c>
      <c r="EF321" s="95">
        <f t="shared" si="761"/>
        <v>9.3123399936485303</v>
      </c>
      <c r="EG321" s="95">
        <f t="shared" si="762"/>
        <v>11.643981374870599</v>
      </c>
      <c r="EH321" s="95">
        <f t="shared" si="763"/>
        <v>14.558637529932621</v>
      </c>
      <c r="EI321" s="95">
        <f t="shared" si="764"/>
        <v>18.03327219235657</v>
      </c>
      <c r="EJ321" s="95">
        <f t="shared" si="765"/>
        <v>22.058262846442776</v>
      </c>
      <c r="EK321" s="95">
        <f t="shared" si="766"/>
        <v>9.2478359842462545</v>
      </c>
      <c r="EL321" s="95">
        <f t="shared" si="767"/>
        <v>6.8722586865634785</v>
      </c>
      <c r="EM321" s="95">
        <f t="shared" si="768"/>
        <v>7.6309446216615315</v>
      </c>
      <c r="EN321" s="95">
        <f t="shared" si="769"/>
        <v>9.3123399936485303</v>
      </c>
      <c r="EO321" s="95">
        <f t="shared" si="770"/>
        <v>11.643981374870599</v>
      </c>
      <c r="EP321" s="95">
        <f t="shared" si="771"/>
        <v>14.558637529932621</v>
      </c>
      <c r="EQ321" s="95">
        <f t="shared" si="772"/>
        <v>18.03327219235657</v>
      </c>
      <c r="ER321" s="95">
        <f t="shared" si="773"/>
        <v>22.058262846442776</v>
      </c>
      <c r="ES321" s="95">
        <f t="shared" si="774"/>
        <v>1</v>
      </c>
      <c r="ET321" s="95">
        <f t="shared" si="775"/>
        <v>1</v>
      </c>
      <c r="EU321" s="95">
        <f t="shared" si="776"/>
        <v>1</v>
      </c>
      <c r="EV321" s="95">
        <f t="shared" si="777"/>
        <v>1</v>
      </c>
      <c r="EW321" s="95">
        <f t="shared" si="778"/>
        <v>1</v>
      </c>
      <c r="EX321" s="95">
        <f t="shared" si="779"/>
        <v>1</v>
      </c>
      <c r="EY321" s="95">
        <f t="shared" si="780"/>
        <v>1</v>
      </c>
      <c r="EZ321" s="95">
        <f t="shared" si="781"/>
        <v>1</v>
      </c>
      <c r="FA321" s="95">
        <f t="shared" si="782"/>
        <v>1</v>
      </c>
      <c r="FB321" s="95">
        <f t="shared" si="783"/>
        <v>1</v>
      </c>
      <c r="FC321" s="95">
        <f t="shared" si="784"/>
        <v>1</v>
      </c>
      <c r="FD321" s="95">
        <f t="shared" si="785"/>
        <v>1</v>
      </c>
      <c r="FE321" s="95">
        <f t="shared" si="786"/>
        <v>1</v>
      </c>
      <c r="FF321" s="95">
        <f t="shared" si="787"/>
        <v>1</v>
      </c>
      <c r="FG321" s="95">
        <f t="shared" si="788"/>
        <v>1</v>
      </c>
      <c r="FH321" s="95">
        <f t="shared" si="789"/>
        <v>1</v>
      </c>
      <c r="FI321" s="95">
        <f t="shared" si="790"/>
        <v>1</v>
      </c>
      <c r="FJ321" s="95">
        <f t="shared" si="791"/>
        <v>1</v>
      </c>
      <c r="FK321" s="95">
        <f t="shared" si="792"/>
        <v>1</v>
      </c>
      <c r="FL321" s="95">
        <f t="shared" si="793"/>
        <v>1</v>
      </c>
      <c r="FM321" s="95">
        <f t="shared" si="794"/>
        <v>1</v>
      </c>
      <c r="FN321" s="95">
        <f t="shared" si="795"/>
        <v>1</v>
      </c>
      <c r="FO321" s="95">
        <f t="shared" si="796"/>
        <v>1</v>
      </c>
      <c r="FP321" s="95">
        <f t="shared" si="797"/>
        <v>1</v>
      </c>
      <c r="FQ321" s="115">
        <f t="shared" si="798"/>
        <v>2.5051153044416785</v>
      </c>
      <c r="FR321" s="115">
        <f t="shared" si="799"/>
        <v>1.273017923066972</v>
      </c>
      <c r="FS321" s="115">
        <f t="shared" si="800"/>
        <v>1.0964353158046753</v>
      </c>
      <c r="FT321" s="115">
        <f t="shared" si="801"/>
        <v>1.047180310466906</v>
      </c>
      <c r="FU321" s="115">
        <f t="shared" si="802"/>
        <v>1.0277571063256652</v>
      </c>
      <c r="FV321" s="115">
        <f t="shared" si="803"/>
        <v>1.018286651219277</v>
      </c>
      <c r="FW321" s="115">
        <f t="shared" si="804"/>
        <v>1.0129798317695495</v>
      </c>
      <c r="FX321" s="115">
        <f t="shared" si="805"/>
        <v>1.0097062874139129</v>
      </c>
      <c r="FZ321" s="90">
        <f t="shared" si="829"/>
        <v>1.0097062874139129</v>
      </c>
    </row>
    <row r="322" spans="24:182" x14ac:dyDescent="0.3">
      <c r="X322" s="118">
        <f t="shared" si="830"/>
        <v>14.025517307000007</v>
      </c>
      <c r="Y322" s="118">
        <v>10</v>
      </c>
      <c r="Z322" s="40">
        <v>1.7999999999999999E-2</v>
      </c>
      <c r="AA322" s="40">
        <v>10000000</v>
      </c>
      <c r="AB322" s="40">
        <v>10000000</v>
      </c>
      <c r="AC322" s="98">
        <v>3900000</v>
      </c>
      <c r="AD322" s="42">
        <v>0.33</v>
      </c>
      <c r="AE322" s="42">
        <v>0.33</v>
      </c>
      <c r="AF322" s="41">
        <v>1.7999999999999999E-2</v>
      </c>
      <c r="AG322" s="40">
        <v>10000000</v>
      </c>
      <c r="AH322" s="40">
        <v>10000000</v>
      </c>
      <c r="AI322" s="98">
        <v>3900000</v>
      </c>
      <c r="AJ322" s="42">
        <v>0.33</v>
      </c>
      <c r="AK322" s="42">
        <v>0.33</v>
      </c>
      <c r="AL322" s="42">
        <f>AL295</f>
        <v>1.0032000000000001</v>
      </c>
      <c r="AM322" s="40">
        <v>6000</v>
      </c>
      <c r="AN322" s="40">
        <f>AN295</f>
        <v>10000</v>
      </c>
      <c r="AO322" s="40">
        <f>AO295</f>
        <v>10000</v>
      </c>
      <c r="AP322" s="42">
        <v>0.03</v>
      </c>
      <c r="AQ322" s="42">
        <v>0.03</v>
      </c>
      <c r="AR322" s="4">
        <f t="shared" si="806"/>
        <v>1.0211999999999999</v>
      </c>
      <c r="AS322" s="11">
        <f t="shared" si="807"/>
        <v>1.4025517307000006</v>
      </c>
      <c r="AT322" s="15">
        <f t="shared" si="808"/>
        <v>105326.50611603633</v>
      </c>
      <c r="AU322" s="19">
        <f t="shared" si="809"/>
        <v>1.0000076783363887</v>
      </c>
      <c r="AV322" s="13">
        <f t="shared" si="810"/>
        <v>0.5</v>
      </c>
      <c r="AW322" s="11">
        <f t="shared" si="811"/>
        <v>1</v>
      </c>
      <c r="AX322" s="11">
        <f t="shared" si="812"/>
        <v>0.8911</v>
      </c>
      <c r="AY322" s="11">
        <f t="shared" si="813"/>
        <v>201997.53114128605</v>
      </c>
      <c r="AZ322" s="11">
        <f t="shared" si="814"/>
        <v>1</v>
      </c>
      <c r="BA322" s="11">
        <f t="shared" si="815"/>
        <v>0.34752899999999998</v>
      </c>
      <c r="BB322" s="11">
        <f t="shared" si="816"/>
        <v>1.025058</v>
      </c>
      <c r="BC322" s="11">
        <f t="shared" si="817"/>
        <v>0.99909999999999999</v>
      </c>
      <c r="BD322" s="11">
        <f t="shared" si="818"/>
        <v>0.8911</v>
      </c>
      <c r="BE322" s="11">
        <f t="shared" si="819"/>
        <v>201997.53114128605</v>
      </c>
      <c r="BF322" s="11">
        <f t="shared" si="820"/>
        <v>1</v>
      </c>
      <c r="BG322" s="11">
        <f t="shared" si="821"/>
        <v>0.34752899999999998</v>
      </c>
      <c r="BH322" s="11">
        <f t="shared" si="822"/>
        <v>1.025058</v>
      </c>
      <c r="BI322" s="121">
        <f>16*X322^2/(3*BI297^2*Y322^2)</f>
        <v>10.491473905544359</v>
      </c>
      <c r="BJ322" s="121">
        <f>16*X322^2/(3*BJ297^2*Y322^2)</f>
        <v>2.6228684763860897</v>
      </c>
      <c r="BK322" s="121">
        <f>16*X322^2/(3*BK297^2*Y322^2)</f>
        <v>1.1657193228382621</v>
      </c>
      <c r="BL322" s="121">
        <f>16*X322^2/(3*BL297^2*Y322^2)</f>
        <v>0.65571711909652242</v>
      </c>
      <c r="BM322" s="121">
        <f>16*X322^2/(3*BM297^2*Y322^2)</f>
        <v>0.41965895622177429</v>
      </c>
      <c r="BN322" s="121">
        <f>16*X322^2/(3*BN297^2*Y322^2)</f>
        <v>0.29142983070956552</v>
      </c>
      <c r="BO322" s="121">
        <f>16*X322^2/(3*BO297^2*Y322^2)</f>
        <v>0.21411171235804813</v>
      </c>
      <c r="BP322" s="121">
        <f>16*X322^2/(3*BP297^2*Y322^2)</f>
        <v>0.1639292797741306</v>
      </c>
      <c r="BQ322" s="121">
        <f t="shared" si="823"/>
        <v>1.3333333333333333</v>
      </c>
      <c r="BR322" s="121">
        <f t="shared" si="823"/>
        <v>1.3333333333333333</v>
      </c>
      <c r="BS322" s="121">
        <f t="shared" si="823"/>
        <v>1.3333333333333333</v>
      </c>
      <c r="BT322" s="121">
        <f t="shared" si="823"/>
        <v>1.3333333333333333</v>
      </c>
      <c r="BU322" s="121">
        <f t="shared" si="823"/>
        <v>1.3333333333333333</v>
      </c>
      <c r="BV322" s="121">
        <f t="shared" si="823"/>
        <v>1.3333333333333333</v>
      </c>
      <c r="BW322" s="121">
        <f t="shared" si="823"/>
        <v>1.3333333333333333</v>
      </c>
      <c r="BX322" s="121">
        <f t="shared" si="823"/>
        <v>1.3333333333333333</v>
      </c>
      <c r="BY322" s="121">
        <f>(BI297^2*Y322^2)/X322^2</f>
        <v>0.50834929213471736</v>
      </c>
      <c r="BZ322" s="121">
        <f>(BJ297^2*Y322^2)/X322^2</f>
        <v>2.0333971685388694</v>
      </c>
      <c r="CA322" s="121">
        <f>(BK297^2*Y322^2)/X322^2</f>
        <v>4.575143629212457</v>
      </c>
      <c r="CB322" s="121">
        <f>(BL297^2*Y322^2)/X322^2</f>
        <v>8.1335886741554777</v>
      </c>
      <c r="CC322" s="121">
        <f>(BM297^2*Y322^2)/X322^2</f>
        <v>12.708732303367935</v>
      </c>
      <c r="CD322" s="121">
        <f>(BN297^2*Y322^2)/X322^2</f>
        <v>18.300574516849828</v>
      </c>
      <c r="CE322" s="121">
        <f>(BO297^2*Y322^2)/X322^2</f>
        <v>24.909115314601152</v>
      </c>
      <c r="CF322" s="121">
        <f>(BP297^2*Y322^2)/X322^2</f>
        <v>32.534354696621911</v>
      </c>
      <c r="CG322" s="121">
        <f t="shared" si="824"/>
        <v>2.6228684763860897</v>
      </c>
      <c r="CH322" s="121">
        <f t="shared" si="715"/>
        <v>0.65571711909652242</v>
      </c>
      <c r="CI322" s="121">
        <f t="shared" si="716"/>
        <v>0.29142983070956552</v>
      </c>
      <c r="CJ322" s="121">
        <f t="shared" si="717"/>
        <v>0.1639292797741306</v>
      </c>
      <c r="CK322" s="121">
        <f t="shared" si="718"/>
        <v>0.10491473905544357</v>
      </c>
      <c r="CL322" s="121">
        <f t="shared" si="719"/>
        <v>7.285745767739138E-2</v>
      </c>
      <c r="CM322" s="121">
        <f t="shared" si="720"/>
        <v>5.3527928089512032E-2</v>
      </c>
      <c r="CN322" s="121">
        <f t="shared" si="721"/>
        <v>4.0982319943532651E-2</v>
      </c>
      <c r="CO322" s="95">
        <f t="shared" si="722"/>
        <v>5.1483874132810037</v>
      </c>
      <c r="CP322" s="95">
        <f t="shared" si="723"/>
        <v>7.203433653124014</v>
      </c>
      <c r="CQ322" s="95">
        <f t="shared" si="724"/>
        <v>10.628510719529032</v>
      </c>
      <c r="CR322" s="95">
        <f t="shared" si="725"/>
        <v>15.423618612496057</v>
      </c>
      <c r="CS322" s="95">
        <f t="shared" si="726"/>
        <v>21.588757332025089</v>
      </c>
      <c r="CT322" s="95">
        <f t="shared" si="727"/>
        <v>29.12392687811613</v>
      </c>
      <c r="CU322" s="95">
        <f t="shared" si="728"/>
        <v>38.029127250769179</v>
      </c>
      <c r="CV322" s="95">
        <f t="shared" si="729"/>
        <v>48.304358449984221</v>
      </c>
      <c r="CW322" s="95">
        <f t="shared" si="730"/>
        <v>5.1483874132810037</v>
      </c>
      <c r="CX322" s="95">
        <f t="shared" si="731"/>
        <v>7.203433653124014</v>
      </c>
      <c r="CY322" s="95">
        <f t="shared" si="732"/>
        <v>10.628510719529032</v>
      </c>
      <c r="CZ322" s="95">
        <f t="shared" si="733"/>
        <v>15.423618612496057</v>
      </c>
      <c r="DA322" s="95">
        <f t="shared" si="734"/>
        <v>21.588757332025089</v>
      </c>
      <c r="DB322" s="95">
        <f t="shared" si="735"/>
        <v>29.12392687811613</v>
      </c>
      <c r="DC322" s="95">
        <f t="shared" si="736"/>
        <v>38.029127250769179</v>
      </c>
      <c r="DD322" s="95">
        <f t="shared" si="737"/>
        <v>48.304358449984221</v>
      </c>
      <c r="DE322" s="13">
        <f t="shared" si="825"/>
        <v>13.733311197679075</v>
      </c>
      <c r="DF322" s="13">
        <f t="shared" si="826"/>
        <v>7.3897536449249586</v>
      </c>
      <c r="DG322" s="13">
        <f t="shared" si="827"/>
        <v>8.4743509520507185</v>
      </c>
      <c r="DH322" s="13">
        <f t="shared" si="828"/>
        <v>11.522793793251999</v>
      </c>
      <c r="DI322" s="13">
        <f t="shared" si="738"/>
        <v>15.86187925958971</v>
      </c>
      <c r="DJ322" s="13">
        <f t="shared" si="739"/>
        <v>21.325492347559393</v>
      </c>
      <c r="DK322" s="13">
        <f t="shared" si="740"/>
        <v>27.856715026959201</v>
      </c>
      <c r="DL322" s="13">
        <f t="shared" si="741"/>
        <v>35.431771976396043</v>
      </c>
      <c r="DM322" s="95">
        <f t="shared" si="742"/>
        <v>13.733311197679075</v>
      </c>
      <c r="DN322" s="95">
        <f t="shared" si="743"/>
        <v>7.3897536449249586</v>
      </c>
      <c r="DO322" s="95">
        <f t="shared" si="744"/>
        <v>8.4743509520507185</v>
      </c>
      <c r="DP322" s="95">
        <f t="shared" si="745"/>
        <v>11.522793793251999</v>
      </c>
      <c r="DQ322" s="95">
        <f t="shared" si="746"/>
        <v>15.86187925958971</v>
      </c>
      <c r="DR322" s="95">
        <f t="shared" si="747"/>
        <v>21.325492347559393</v>
      </c>
      <c r="DS322" s="95">
        <f t="shared" si="748"/>
        <v>27.856715026959201</v>
      </c>
      <c r="DT322" s="95">
        <f t="shared" si="749"/>
        <v>35.431771976396043</v>
      </c>
      <c r="DU322" s="95">
        <f t="shared" si="750"/>
        <v>9.8289760480882791</v>
      </c>
      <c r="DV322" s="95">
        <f t="shared" si="751"/>
        <v>6.8895490977535001</v>
      </c>
      <c r="DW322" s="95">
        <f t="shared" si="752"/>
        <v>7.3921211211509785</v>
      </c>
      <c r="DX322" s="95">
        <f t="shared" si="753"/>
        <v>8.8046841773640985</v>
      </c>
      <c r="DY322" s="95">
        <f t="shared" si="754"/>
        <v>10.815294888071936</v>
      </c>
      <c r="DZ322" s="95">
        <f t="shared" si="755"/>
        <v>13.346980211870623</v>
      </c>
      <c r="EA322" s="95">
        <f t="shared" si="756"/>
        <v>16.373365927269468</v>
      </c>
      <c r="EB322" s="95">
        <f t="shared" si="757"/>
        <v>19.883435216043917</v>
      </c>
      <c r="EC322" s="95">
        <f t="shared" si="758"/>
        <v>9.8289760480882808</v>
      </c>
      <c r="ED322" s="95">
        <f t="shared" si="759"/>
        <v>6.8895490977535001</v>
      </c>
      <c r="EE322" s="95">
        <f t="shared" si="760"/>
        <v>7.3921211211509785</v>
      </c>
      <c r="EF322" s="95">
        <f t="shared" si="761"/>
        <v>8.8046841773640985</v>
      </c>
      <c r="EG322" s="95">
        <f t="shared" si="762"/>
        <v>10.815294888071936</v>
      </c>
      <c r="EH322" s="95">
        <f t="shared" si="763"/>
        <v>13.346980211870624</v>
      </c>
      <c r="EI322" s="95">
        <f t="shared" si="764"/>
        <v>16.373365927269472</v>
      </c>
      <c r="EJ322" s="95">
        <f t="shared" si="765"/>
        <v>19.883435216043917</v>
      </c>
      <c r="EK322" s="95">
        <f t="shared" si="766"/>
        <v>9.8289760480882808</v>
      </c>
      <c r="EL322" s="95">
        <f t="shared" si="767"/>
        <v>6.8895490977535001</v>
      </c>
      <c r="EM322" s="95">
        <f t="shared" si="768"/>
        <v>7.3921211211509785</v>
      </c>
      <c r="EN322" s="95">
        <f t="shared" si="769"/>
        <v>8.8046841773640985</v>
      </c>
      <c r="EO322" s="95">
        <f t="shared" si="770"/>
        <v>10.815294888071936</v>
      </c>
      <c r="EP322" s="95">
        <f t="shared" si="771"/>
        <v>13.346980211870624</v>
      </c>
      <c r="EQ322" s="95">
        <f t="shared" si="772"/>
        <v>16.373365927269472</v>
      </c>
      <c r="ER322" s="95">
        <f t="shared" si="773"/>
        <v>19.883435216043917</v>
      </c>
      <c r="ES322" s="95">
        <f t="shared" si="774"/>
        <v>1</v>
      </c>
      <c r="ET322" s="95">
        <f t="shared" si="775"/>
        <v>1</v>
      </c>
      <c r="EU322" s="95">
        <f t="shared" si="776"/>
        <v>1</v>
      </c>
      <c r="EV322" s="95">
        <f t="shared" si="777"/>
        <v>1</v>
      </c>
      <c r="EW322" s="95">
        <f t="shared" si="778"/>
        <v>1</v>
      </c>
      <c r="EX322" s="95">
        <f t="shared" si="779"/>
        <v>1</v>
      </c>
      <c r="EY322" s="95">
        <f t="shared" si="780"/>
        <v>1</v>
      </c>
      <c r="EZ322" s="95">
        <f t="shared" si="781"/>
        <v>1</v>
      </c>
      <c r="FA322" s="95">
        <f t="shared" si="782"/>
        <v>0.99999999999999989</v>
      </c>
      <c r="FB322" s="95">
        <f t="shared" si="783"/>
        <v>1</v>
      </c>
      <c r="FC322" s="95">
        <f t="shared" si="784"/>
        <v>1</v>
      </c>
      <c r="FD322" s="95">
        <f t="shared" si="785"/>
        <v>1</v>
      </c>
      <c r="FE322" s="95">
        <f t="shared" si="786"/>
        <v>1</v>
      </c>
      <c r="FF322" s="95">
        <f t="shared" si="787"/>
        <v>1</v>
      </c>
      <c r="FG322" s="95">
        <f t="shared" si="788"/>
        <v>0.99999999999999989</v>
      </c>
      <c r="FH322" s="95">
        <f t="shared" si="789"/>
        <v>1</v>
      </c>
      <c r="FI322" s="95">
        <f t="shared" si="790"/>
        <v>1</v>
      </c>
      <c r="FJ322" s="95">
        <f t="shared" si="791"/>
        <v>1</v>
      </c>
      <c r="FK322" s="95">
        <f t="shared" si="792"/>
        <v>1</v>
      </c>
      <c r="FL322" s="95">
        <f t="shared" si="793"/>
        <v>1</v>
      </c>
      <c r="FM322" s="95">
        <f t="shared" si="794"/>
        <v>1</v>
      </c>
      <c r="FN322" s="95">
        <f t="shared" si="795"/>
        <v>1</v>
      </c>
      <c r="FO322" s="95">
        <f t="shared" si="796"/>
        <v>1</v>
      </c>
      <c r="FP322" s="95">
        <f t="shared" si="797"/>
        <v>1</v>
      </c>
      <c r="FQ322" s="115">
        <f t="shared" si="798"/>
        <v>2.7597094058117109</v>
      </c>
      <c r="FR322" s="115">
        <f t="shared" si="799"/>
        <v>1.3247252714183995</v>
      </c>
      <c r="FS322" s="115">
        <f t="shared" si="800"/>
        <v>1.1145521559649187</v>
      </c>
      <c r="FT322" s="115">
        <f t="shared" si="801"/>
        <v>1.0556556079360933</v>
      </c>
      <c r="FU322" s="115">
        <f t="shared" si="802"/>
        <v>1.0325241837817314</v>
      </c>
      <c r="FV322" s="115">
        <f t="shared" si="803"/>
        <v>1.0213154768604513</v>
      </c>
      <c r="FW322" s="115">
        <f t="shared" si="804"/>
        <v>1.0150714916276711</v>
      </c>
      <c r="FX322" s="115">
        <f t="shared" si="805"/>
        <v>1.0112387159036027</v>
      </c>
      <c r="FZ322" s="90">
        <f t="shared" si="829"/>
        <v>1.0112387159036027</v>
      </c>
    </row>
    <row r="323" spans="24:182" x14ac:dyDescent="0.3">
      <c r="X323" s="118">
        <f t="shared" si="830"/>
        <v>15.007303518490009</v>
      </c>
      <c r="Y323" s="118">
        <v>10</v>
      </c>
      <c r="Z323" s="40">
        <v>1.7999999999999999E-2</v>
      </c>
      <c r="AA323" s="40">
        <v>10000000</v>
      </c>
      <c r="AB323" s="40">
        <v>10000000</v>
      </c>
      <c r="AC323" s="98">
        <v>3900000</v>
      </c>
      <c r="AD323" s="42">
        <v>0.33</v>
      </c>
      <c r="AE323" s="42">
        <v>0.33</v>
      </c>
      <c r="AF323" s="41">
        <v>1.7999999999999999E-2</v>
      </c>
      <c r="AG323" s="40">
        <v>10000000</v>
      </c>
      <c r="AH323" s="40">
        <v>10000000</v>
      </c>
      <c r="AI323" s="98">
        <v>3900000</v>
      </c>
      <c r="AJ323" s="42">
        <v>0.33</v>
      </c>
      <c r="AK323" s="42">
        <v>0.33</v>
      </c>
      <c r="AL323" s="42">
        <f>AL295</f>
        <v>1.0032000000000001</v>
      </c>
      <c r="AM323" s="40">
        <v>6000</v>
      </c>
      <c r="AN323" s="40">
        <f>AN295</f>
        <v>10000</v>
      </c>
      <c r="AO323" s="40">
        <f>AO295</f>
        <v>10000</v>
      </c>
      <c r="AP323" s="42">
        <v>0.03</v>
      </c>
      <c r="AQ323" s="42">
        <v>0.03</v>
      </c>
      <c r="AR323" s="4">
        <f t="shared" si="806"/>
        <v>1.0211999999999999</v>
      </c>
      <c r="AS323" s="11">
        <f t="shared" si="807"/>
        <v>1.5007303518490009</v>
      </c>
      <c r="AT323" s="15">
        <f t="shared" si="808"/>
        <v>105326.50611603633</v>
      </c>
      <c r="AU323" s="19">
        <f t="shared" si="809"/>
        <v>1.0000076783363887</v>
      </c>
      <c r="AV323" s="13">
        <f t="shared" si="810"/>
        <v>0.5</v>
      </c>
      <c r="AW323" s="11">
        <f t="shared" si="811"/>
        <v>1</v>
      </c>
      <c r="AX323" s="11">
        <f t="shared" si="812"/>
        <v>0.8911</v>
      </c>
      <c r="AY323" s="11">
        <f t="shared" si="813"/>
        <v>201997.53114128605</v>
      </c>
      <c r="AZ323" s="11">
        <f t="shared" si="814"/>
        <v>1</v>
      </c>
      <c r="BA323" s="11">
        <f t="shared" si="815"/>
        <v>0.34752899999999998</v>
      </c>
      <c r="BB323" s="11">
        <f t="shared" si="816"/>
        <v>1.025058</v>
      </c>
      <c r="BC323" s="11">
        <f t="shared" si="817"/>
        <v>0.99909999999999999</v>
      </c>
      <c r="BD323" s="11">
        <f t="shared" si="818"/>
        <v>0.8911</v>
      </c>
      <c r="BE323" s="11">
        <f t="shared" si="819"/>
        <v>201997.53114128605</v>
      </c>
      <c r="BF323" s="11">
        <f t="shared" si="820"/>
        <v>1</v>
      </c>
      <c r="BG323" s="11">
        <f t="shared" si="821"/>
        <v>0.34752899999999998</v>
      </c>
      <c r="BH323" s="11">
        <f t="shared" si="822"/>
        <v>1.025058</v>
      </c>
      <c r="BI323" s="121">
        <f>16*X323^2/(3*BI297^2*Y323^2)</f>
        <v>12.011688474457738</v>
      </c>
      <c r="BJ323" s="121">
        <f>16*X323^2/(3*BJ297^2*Y323^2)</f>
        <v>3.0029221186144346</v>
      </c>
      <c r="BK323" s="121">
        <f>16*X323^2/(3*BK297^2*Y323^2)</f>
        <v>1.3346320527175266</v>
      </c>
      <c r="BL323" s="121">
        <f>16*X323^2/(3*BL297^2*Y323^2)</f>
        <v>0.75073052965360865</v>
      </c>
      <c r="BM323" s="121">
        <f>16*X323^2/(3*BM297^2*Y323^2)</f>
        <v>0.48046753897830957</v>
      </c>
      <c r="BN323" s="121">
        <f>16*X323^2/(3*BN297^2*Y323^2)</f>
        <v>0.33365801317938165</v>
      </c>
      <c r="BO323" s="121">
        <f>16*X323^2/(3*BO297^2*Y323^2)</f>
        <v>0.24513649947872937</v>
      </c>
      <c r="BP323" s="121">
        <f>16*X323^2/(3*BP297^2*Y323^2)</f>
        <v>0.18768263241340216</v>
      </c>
      <c r="BQ323" s="121">
        <f t="shared" si="823"/>
        <v>1.3333333333333333</v>
      </c>
      <c r="BR323" s="121">
        <f t="shared" si="823"/>
        <v>1.3333333333333333</v>
      </c>
      <c r="BS323" s="121">
        <f t="shared" si="823"/>
        <v>1.3333333333333333</v>
      </c>
      <c r="BT323" s="121">
        <f t="shared" si="823"/>
        <v>1.3333333333333333</v>
      </c>
      <c r="BU323" s="121">
        <f t="shared" si="823"/>
        <v>1.3333333333333333</v>
      </c>
      <c r="BV323" s="121">
        <f t="shared" si="823"/>
        <v>1.3333333333333333</v>
      </c>
      <c r="BW323" s="121">
        <f t="shared" si="823"/>
        <v>1.3333333333333333</v>
      </c>
      <c r="BX323" s="121">
        <f t="shared" si="823"/>
        <v>1.3333333333333333</v>
      </c>
      <c r="BY323" s="121">
        <f>(BI297^2*Y323^2)/X323^2</f>
        <v>0.44401195924073478</v>
      </c>
      <c r="BZ323" s="121">
        <f>(BJ297^2*Y323^2)/X323^2</f>
        <v>1.7760478369629391</v>
      </c>
      <c r="CA323" s="121">
        <f>(BK297^2*Y323^2)/X323^2</f>
        <v>3.9961076331666132</v>
      </c>
      <c r="CB323" s="121">
        <f>(BL297^2*Y323^2)/X323^2</f>
        <v>7.1041913478517564</v>
      </c>
      <c r="CC323" s="121">
        <f>(BM297^2*Y323^2)/X323^2</f>
        <v>11.100298981018369</v>
      </c>
      <c r="CD323" s="121">
        <f>(BN297^2*Y323^2)/X323^2</f>
        <v>15.984430532666453</v>
      </c>
      <c r="CE323" s="121">
        <f>(BO297^2*Y323^2)/X323^2</f>
        <v>21.756586002796006</v>
      </c>
      <c r="CF323" s="121">
        <f>(BP297^2*Y323^2)/X323^2</f>
        <v>28.416765391407026</v>
      </c>
      <c r="CG323" s="121">
        <f t="shared" si="824"/>
        <v>3.0029221186144346</v>
      </c>
      <c r="CH323" s="121">
        <f t="shared" si="715"/>
        <v>0.75073052965360865</v>
      </c>
      <c r="CI323" s="121">
        <f t="shared" si="716"/>
        <v>0.33365801317938165</v>
      </c>
      <c r="CJ323" s="121">
        <f t="shared" si="717"/>
        <v>0.18768263241340216</v>
      </c>
      <c r="CK323" s="121">
        <f t="shared" si="718"/>
        <v>0.12011688474457739</v>
      </c>
      <c r="CL323" s="121">
        <f t="shared" si="719"/>
        <v>8.3414503294845413E-2</v>
      </c>
      <c r="CM323" s="121">
        <f t="shared" si="720"/>
        <v>6.1284124869682342E-2</v>
      </c>
      <c r="CN323" s="121">
        <f t="shared" si="721"/>
        <v>4.692065810335054E-2</v>
      </c>
      <c r="CO323" s="95">
        <f t="shared" si="722"/>
        <v>5.061690991423708</v>
      </c>
      <c r="CP323" s="95">
        <f t="shared" si="723"/>
        <v>6.8566479656948323</v>
      </c>
      <c r="CQ323" s="95">
        <f t="shared" si="724"/>
        <v>9.8482429228133732</v>
      </c>
      <c r="CR323" s="95">
        <f t="shared" si="725"/>
        <v>14.03647586277933</v>
      </c>
      <c r="CS323" s="95">
        <f t="shared" si="726"/>
        <v>19.421346785592704</v>
      </c>
      <c r="CT323" s="95">
        <f t="shared" si="727"/>
        <v>26.002855691253494</v>
      </c>
      <c r="CU323" s="95">
        <f t="shared" si="728"/>
        <v>33.781002579761697</v>
      </c>
      <c r="CV323" s="95">
        <f t="shared" si="729"/>
        <v>42.755787451117314</v>
      </c>
      <c r="CW323" s="95">
        <f t="shared" si="730"/>
        <v>5.061690991423708</v>
      </c>
      <c r="CX323" s="95">
        <f t="shared" si="731"/>
        <v>6.8566479656948323</v>
      </c>
      <c r="CY323" s="95">
        <f t="shared" si="732"/>
        <v>9.8482429228133732</v>
      </c>
      <c r="CZ323" s="95">
        <f t="shared" si="733"/>
        <v>14.03647586277933</v>
      </c>
      <c r="DA323" s="95">
        <f t="shared" si="734"/>
        <v>19.421346785592704</v>
      </c>
      <c r="DB323" s="95">
        <f t="shared" si="735"/>
        <v>26.002855691253494</v>
      </c>
      <c r="DC323" s="95">
        <f t="shared" si="736"/>
        <v>33.781002579761697</v>
      </c>
      <c r="DD323" s="95">
        <f t="shared" si="737"/>
        <v>42.755787451117314</v>
      </c>
      <c r="DE323" s="13">
        <f t="shared" si="825"/>
        <v>15.189188433698472</v>
      </c>
      <c r="DF323" s="13">
        <f t="shared" si="826"/>
        <v>7.5124579555773741</v>
      </c>
      <c r="DG323" s="13">
        <f t="shared" si="827"/>
        <v>8.0642276858841395</v>
      </c>
      <c r="DH323" s="13">
        <f t="shared" si="828"/>
        <v>10.588409877505365</v>
      </c>
      <c r="DI323" s="13">
        <f t="shared" si="738"/>
        <v>14.314254519996679</v>
      </c>
      <c r="DJ323" s="13">
        <f t="shared" si="739"/>
        <v>19.051576545845833</v>
      </c>
      <c r="DK323" s="13">
        <f t="shared" si="740"/>
        <v>24.735210502274736</v>
      </c>
      <c r="DL323" s="13">
        <f t="shared" si="741"/>
        <v>31.337936023820429</v>
      </c>
      <c r="DM323" s="95">
        <f t="shared" si="742"/>
        <v>15.189188433698472</v>
      </c>
      <c r="DN323" s="95">
        <f t="shared" si="743"/>
        <v>7.5124579555773741</v>
      </c>
      <c r="DO323" s="95">
        <f t="shared" si="744"/>
        <v>8.0642276858841395</v>
      </c>
      <c r="DP323" s="95">
        <f t="shared" si="745"/>
        <v>10.588409877505365</v>
      </c>
      <c r="DQ323" s="95">
        <f t="shared" si="746"/>
        <v>14.314254519996679</v>
      </c>
      <c r="DR323" s="95">
        <f t="shared" si="747"/>
        <v>19.051576545845833</v>
      </c>
      <c r="DS323" s="95">
        <f t="shared" si="748"/>
        <v>24.735210502274736</v>
      </c>
      <c r="DT323" s="95">
        <f t="shared" si="749"/>
        <v>31.337936023820429</v>
      </c>
      <c r="DU323" s="95">
        <f t="shared" si="750"/>
        <v>10.503588794697059</v>
      </c>
      <c r="DV323" s="95">
        <f t="shared" si="751"/>
        <v>6.9464068395891321</v>
      </c>
      <c r="DW323" s="95">
        <f t="shared" si="752"/>
        <v>7.2020814830608391</v>
      </c>
      <c r="DX323" s="95">
        <f t="shared" si="753"/>
        <v>8.3717168335567482</v>
      </c>
      <c r="DY323" s="95">
        <f t="shared" si="754"/>
        <v>10.098168917237231</v>
      </c>
      <c r="DZ323" s="95">
        <f t="shared" si="755"/>
        <v>12.293311298999008</v>
      </c>
      <c r="EA323" s="95">
        <f t="shared" si="756"/>
        <v>14.926948132657381</v>
      </c>
      <c r="EB323" s="95">
        <f t="shared" si="757"/>
        <v>17.986466263027051</v>
      </c>
      <c r="EC323" s="95">
        <f t="shared" si="758"/>
        <v>10.503588794697061</v>
      </c>
      <c r="ED323" s="95">
        <f t="shared" si="759"/>
        <v>6.9464068395891312</v>
      </c>
      <c r="EE323" s="95">
        <f t="shared" si="760"/>
        <v>7.2020814830608391</v>
      </c>
      <c r="EF323" s="95">
        <f t="shared" si="761"/>
        <v>8.3717168335567482</v>
      </c>
      <c r="EG323" s="95">
        <f t="shared" si="762"/>
        <v>10.098168917237233</v>
      </c>
      <c r="EH323" s="95">
        <f t="shared" si="763"/>
        <v>12.293311298999008</v>
      </c>
      <c r="EI323" s="95">
        <f t="shared" si="764"/>
        <v>14.926948132657381</v>
      </c>
      <c r="EJ323" s="95">
        <f t="shared" si="765"/>
        <v>17.986466263027051</v>
      </c>
      <c r="EK323" s="95">
        <f t="shared" si="766"/>
        <v>10.503588794697061</v>
      </c>
      <c r="EL323" s="95">
        <f t="shared" si="767"/>
        <v>6.9464068395891312</v>
      </c>
      <c r="EM323" s="95">
        <f t="shared" si="768"/>
        <v>7.2020814830608391</v>
      </c>
      <c r="EN323" s="95">
        <f t="shared" si="769"/>
        <v>8.3717168335567482</v>
      </c>
      <c r="EO323" s="95">
        <f t="shared" si="770"/>
        <v>10.098168917237233</v>
      </c>
      <c r="EP323" s="95">
        <f t="shared" si="771"/>
        <v>12.293311298999008</v>
      </c>
      <c r="EQ323" s="95">
        <f t="shared" si="772"/>
        <v>14.926948132657381</v>
      </c>
      <c r="ER323" s="95">
        <f t="shared" si="773"/>
        <v>17.986466263027051</v>
      </c>
      <c r="ES323" s="95">
        <f t="shared" si="774"/>
        <v>1</v>
      </c>
      <c r="ET323" s="95">
        <f t="shared" si="775"/>
        <v>1</v>
      </c>
      <c r="EU323" s="95">
        <f t="shared" si="776"/>
        <v>1</v>
      </c>
      <c r="EV323" s="95">
        <f t="shared" si="777"/>
        <v>1</v>
      </c>
      <c r="EW323" s="95">
        <f t="shared" si="778"/>
        <v>1</v>
      </c>
      <c r="EX323" s="95">
        <f t="shared" si="779"/>
        <v>1</v>
      </c>
      <c r="EY323" s="95">
        <f t="shared" si="780"/>
        <v>1</v>
      </c>
      <c r="EZ323" s="95">
        <f t="shared" si="781"/>
        <v>1</v>
      </c>
      <c r="FA323" s="95">
        <f t="shared" si="782"/>
        <v>0.99999999999999989</v>
      </c>
      <c r="FB323" s="95">
        <f t="shared" si="783"/>
        <v>1</v>
      </c>
      <c r="FC323" s="95">
        <f t="shared" si="784"/>
        <v>1</v>
      </c>
      <c r="FD323" s="95">
        <f t="shared" si="785"/>
        <v>1</v>
      </c>
      <c r="FE323" s="95">
        <f t="shared" si="786"/>
        <v>0.99999999999999989</v>
      </c>
      <c r="FF323" s="95">
        <f t="shared" si="787"/>
        <v>1</v>
      </c>
      <c r="FG323" s="95">
        <f t="shared" si="788"/>
        <v>1</v>
      </c>
      <c r="FH323" s="95">
        <f t="shared" si="789"/>
        <v>1</v>
      </c>
      <c r="FI323" s="95">
        <f t="shared" si="790"/>
        <v>1</v>
      </c>
      <c r="FJ323" s="95">
        <f t="shared" si="791"/>
        <v>1</v>
      </c>
      <c r="FK323" s="95">
        <f t="shared" si="792"/>
        <v>1</v>
      </c>
      <c r="FL323" s="95">
        <f t="shared" si="793"/>
        <v>1</v>
      </c>
      <c r="FM323" s="95">
        <f t="shared" si="794"/>
        <v>1</v>
      </c>
      <c r="FN323" s="95">
        <f t="shared" si="795"/>
        <v>1</v>
      </c>
      <c r="FO323" s="95">
        <f t="shared" si="796"/>
        <v>1</v>
      </c>
      <c r="FP323" s="95">
        <f t="shared" si="797"/>
        <v>1</v>
      </c>
      <c r="FQ323" s="115">
        <f t="shared" si="798"/>
        <v>3.0535542193944849</v>
      </c>
      <c r="FR323" s="115">
        <f t="shared" si="799"/>
        <v>1.3858714190519901</v>
      </c>
      <c r="FS323" s="115">
        <f t="shared" si="800"/>
        <v>1.1362119365071268</v>
      </c>
      <c r="FT323" s="115">
        <f t="shared" si="801"/>
        <v>1.0657791583485956</v>
      </c>
      <c r="FU323" s="115">
        <f t="shared" si="802"/>
        <v>1.0381880699137722</v>
      </c>
      <c r="FV323" s="115">
        <f t="shared" si="803"/>
        <v>1.0248925211494926</v>
      </c>
      <c r="FW323" s="115">
        <f t="shared" si="804"/>
        <v>1.0175285103726439</v>
      </c>
      <c r="FX323" s="115">
        <f t="shared" si="805"/>
        <v>1.0130308653157927</v>
      </c>
      <c r="FZ323" s="90">
        <f t="shared" si="829"/>
        <v>1.0130308653157927</v>
      </c>
    </row>
    <row r="324" spans="24:182" x14ac:dyDescent="0.3">
      <c r="X324" s="118">
        <f t="shared" si="830"/>
        <v>16.057814764784311</v>
      </c>
      <c r="Y324" s="118">
        <v>10</v>
      </c>
      <c r="Z324" s="40">
        <v>1.7999999999999999E-2</v>
      </c>
      <c r="AA324" s="40">
        <v>10000000</v>
      </c>
      <c r="AB324" s="40">
        <v>10000000</v>
      </c>
      <c r="AC324" s="98">
        <v>3900000</v>
      </c>
      <c r="AD324" s="42">
        <v>0.33</v>
      </c>
      <c r="AE324" s="42">
        <v>0.33</v>
      </c>
      <c r="AF324" s="41">
        <v>1.7999999999999999E-2</v>
      </c>
      <c r="AG324" s="40">
        <v>10000000</v>
      </c>
      <c r="AH324" s="40">
        <v>10000000</v>
      </c>
      <c r="AI324" s="98">
        <v>3900000</v>
      </c>
      <c r="AJ324" s="42">
        <v>0.33</v>
      </c>
      <c r="AK324" s="42">
        <v>0.33</v>
      </c>
      <c r="AL324" s="42">
        <f>AL295</f>
        <v>1.0032000000000001</v>
      </c>
      <c r="AM324" s="40">
        <v>6000</v>
      </c>
      <c r="AN324" s="40">
        <f>AN295</f>
        <v>10000</v>
      </c>
      <c r="AO324" s="40">
        <f>AO295</f>
        <v>10000</v>
      </c>
      <c r="AP324" s="42">
        <v>0.03</v>
      </c>
      <c r="AQ324" s="42">
        <v>0.03</v>
      </c>
      <c r="AR324" s="4">
        <f t="shared" si="806"/>
        <v>1.0211999999999999</v>
      </c>
      <c r="AS324" s="11">
        <f t="shared" si="807"/>
        <v>1.6057814764784311</v>
      </c>
      <c r="AT324" s="15">
        <f t="shared" si="808"/>
        <v>105326.50611603633</v>
      </c>
      <c r="AU324" s="19">
        <f t="shared" si="809"/>
        <v>1.0000076783363887</v>
      </c>
      <c r="AV324" s="13">
        <f t="shared" si="810"/>
        <v>0.5</v>
      </c>
      <c r="AW324" s="11">
        <f t="shared" si="811"/>
        <v>1</v>
      </c>
      <c r="AX324" s="11">
        <f t="shared" si="812"/>
        <v>0.8911</v>
      </c>
      <c r="AY324" s="11">
        <f t="shared" si="813"/>
        <v>201997.53114128605</v>
      </c>
      <c r="AZ324" s="11">
        <f t="shared" si="814"/>
        <v>1</v>
      </c>
      <c r="BA324" s="11">
        <f t="shared" si="815"/>
        <v>0.34752899999999998</v>
      </c>
      <c r="BB324" s="11">
        <f t="shared" si="816"/>
        <v>1.025058</v>
      </c>
      <c r="BC324" s="11">
        <f t="shared" si="817"/>
        <v>0.99909999999999999</v>
      </c>
      <c r="BD324" s="11">
        <f t="shared" si="818"/>
        <v>0.8911</v>
      </c>
      <c r="BE324" s="11">
        <f t="shared" si="819"/>
        <v>201997.53114128605</v>
      </c>
      <c r="BF324" s="11">
        <f t="shared" si="820"/>
        <v>1</v>
      </c>
      <c r="BG324" s="11">
        <f t="shared" si="821"/>
        <v>0.34752899999999998</v>
      </c>
      <c r="BH324" s="11">
        <f t="shared" si="822"/>
        <v>1.025058</v>
      </c>
      <c r="BI324" s="121">
        <f>16*X324^2/(3*BI297^2*Y324^2)</f>
        <v>13.752182134406667</v>
      </c>
      <c r="BJ324" s="121">
        <f>16*X324^2/(3*BJ297^2*Y324^2)</f>
        <v>3.4380455336016666</v>
      </c>
      <c r="BK324" s="121">
        <f>16*X324^2/(3*BK297^2*Y324^2)</f>
        <v>1.5280202371562963</v>
      </c>
      <c r="BL324" s="121">
        <f>16*X324^2/(3*BL297^2*Y324^2)</f>
        <v>0.85951138340041666</v>
      </c>
      <c r="BM324" s="121">
        <f>16*X324^2/(3*BM297^2*Y324^2)</f>
        <v>0.55008728537626661</v>
      </c>
      <c r="BN324" s="121">
        <f>16*X324^2/(3*BN297^2*Y324^2)</f>
        <v>0.38200505928907408</v>
      </c>
      <c r="BO324" s="121">
        <f>16*X324^2/(3*BO297^2*Y324^2)</f>
        <v>0.28065677825319729</v>
      </c>
      <c r="BP324" s="121">
        <f>16*X324^2/(3*BP297^2*Y324^2)</f>
        <v>0.21487784585010417</v>
      </c>
      <c r="BQ324" s="121">
        <f t="shared" si="823"/>
        <v>1.3333333333333333</v>
      </c>
      <c r="BR324" s="121">
        <f t="shared" si="823"/>
        <v>1.3333333333333333</v>
      </c>
      <c r="BS324" s="121">
        <f t="shared" si="823"/>
        <v>1.3333333333333333</v>
      </c>
      <c r="BT324" s="121">
        <f t="shared" si="823"/>
        <v>1.3333333333333333</v>
      </c>
      <c r="BU324" s="121">
        <f t="shared" si="823"/>
        <v>1.3333333333333333</v>
      </c>
      <c r="BV324" s="121">
        <f t="shared" si="823"/>
        <v>1.3333333333333333</v>
      </c>
      <c r="BW324" s="121">
        <f t="shared" si="823"/>
        <v>1.3333333333333333</v>
      </c>
      <c r="BX324" s="121">
        <f t="shared" si="823"/>
        <v>1.3333333333333333</v>
      </c>
      <c r="BY324" s="121">
        <f>(BI297^2*Y324^2)/X324^2</f>
        <v>0.38781724101732445</v>
      </c>
      <c r="BZ324" s="121">
        <f>(BJ297^2*Y324^2)/X324^2</f>
        <v>1.5512689640692978</v>
      </c>
      <c r="CA324" s="121">
        <f>(BK297^2*Y324^2)/X324^2</f>
        <v>3.49035516915592</v>
      </c>
      <c r="CB324" s="121">
        <f>(BL297^2*Y324^2)/X324^2</f>
        <v>6.2050758562771913</v>
      </c>
      <c r="CC324" s="121">
        <f>(BM297^2*Y324^2)/X324^2</f>
        <v>9.6954310254331109</v>
      </c>
      <c r="CD324" s="121">
        <f>(BN297^2*Y324^2)/X324^2</f>
        <v>13.96142067662368</v>
      </c>
      <c r="CE324" s="121">
        <f>(BO297^2*Y324^2)/X324^2</f>
        <v>19.003044809848898</v>
      </c>
      <c r="CF324" s="121">
        <f>(BP297^2*Y324^2)/X324^2</f>
        <v>24.820303425108765</v>
      </c>
      <c r="CG324" s="121">
        <f t="shared" si="824"/>
        <v>3.4380455336016666</v>
      </c>
      <c r="CH324" s="121">
        <f t="shared" si="715"/>
        <v>0.85951138340041666</v>
      </c>
      <c r="CI324" s="121">
        <f t="shared" si="716"/>
        <v>0.38200505928907408</v>
      </c>
      <c r="CJ324" s="121">
        <f t="shared" si="717"/>
        <v>0.21487784585010417</v>
      </c>
      <c r="CK324" s="121">
        <f t="shared" si="718"/>
        <v>0.13752182134406665</v>
      </c>
      <c r="CL324" s="121">
        <f t="shared" si="719"/>
        <v>9.550126482226852E-2</v>
      </c>
      <c r="CM324" s="121">
        <f t="shared" si="720"/>
        <v>7.0164194563299323E-2</v>
      </c>
      <c r="CN324" s="121">
        <f t="shared" si="721"/>
        <v>5.3719461462526041E-2</v>
      </c>
      <c r="CO324" s="95">
        <f t="shared" si="722"/>
        <v>4.9859669789708336</v>
      </c>
      <c r="CP324" s="95">
        <f t="shared" si="723"/>
        <v>6.5537519158833364</v>
      </c>
      <c r="CQ324" s="95">
        <f t="shared" si="724"/>
        <v>9.1667268107375079</v>
      </c>
      <c r="CR324" s="95">
        <f t="shared" si="725"/>
        <v>12.824891663533347</v>
      </c>
      <c r="CS324" s="95">
        <f t="shared" si="726"/>
        <v>17.528246474270855</v>
      </c>
      <c r="CT324" s="95">
        <f t="shared" si="727"/>
        <v>23.276791242950033</v>
      </c>
      <c r="CU324" s="95">
        <f t="shared" si="728"/>
        <v>30.070525969570873</v>
      </c>
      <c r="CV324" s="95">
        <f t="shared" si="729"/>
        <v>37.909450654133387</v>
      </c>
      <c r="CW324" s="95">
        <f t="shared" si="730"/>
        <v>4.9859669789708336</v>
      </c>
      <c r="CX324" s="95">
        <f t="shared" si="731"/>
        <v>6.5537519158833364</v>
      </c>
      <c r="CY324" s="95">
        <f t="shared" si="732"/>
        <v>9.1667268107375079</v>
      </c>
      <c r="CZ324" s="95">
        <f t="shared" si="733"/>
        <v>12.824891663533347</v>
      </c>
      <c r="DA324" s="95">
        <f t="shared" si="734"/>
        <v>17.528246474270855</v>
      </c>
      <c r="DB324" s="95">
        <f t="shared" si="735"/>
        <v>23.276791242950033</v>
      </c>
      <c r="DC324" s="95">
        <f t="shared" si="736"/>
        <v>30.070525969570873</v>
      </c>
      <c r="DD324" s="95">
        <f t="shared" si="737"/>
        <v>37.909450654133387</v>
      </c>
      <c r="DE324" s="13">
        <f t="shared" si="825"/>
        <v>16.873487375423991</v>
      </c>
      <c r="DF324" s="13">
        <f t="shared" si="826"/>
        <v>7.7228024976709637</v>
      </c>
      <c r="DG324" s="13">
        <f t="shared" si="827"/>
        <v>7.751863406312216</v>
      </c>
      <c r="DH324" s="13">
        <f t="shared" si="828"/>
        <v>9.7980752396776083</v>
      </c>
      <c r="DI324" s="13">
        <f t="shared" si="738"/>
        <v>12.979006310809378</v>
      </c>
      <c r="DJ324" s="13">
        <f t="shared" si="739"/>
        <v>17.076913735912754</v>
      </c>
      <c r="DK324" s="13">
        <f t="shared" si="740"/>
        <v>22.017189588102095</v>
      </c>
      <c r="DL324" s="13">
        <f t="shared" si="741"/>
        <v>27.76866927095887</v>
      </c>
      <c r="DM324" s="95">
        <f t="shared" si="742"/>
        <v>16.873487375423991</v>
      </c>
      <c r="DN324" s="95">
        <f t="shared" si="743"/>
        <v>7.7228024976709637</v>
      </c>
      <c r="DO324" s="95">
        <f t="shared" si="744"/>
        <v>7.751863406312216</v>
      </c>
      <c r="DP324" s="95">
        <f t="shared" si="745"/>
        <v>9.7980752396776083</v>
      </c>
      <c r="DQ324" s="95">
        <f t="shared" si="746"/>
        <v>12.979006310809378</v>
      </c>
      <c r="DR324" s="95">
        <f t="shared" si="747"/>
        <v>17.076913735912754</v>
      </c>
      <c r="DS324" s="95">
        <f t="shared" si="748"/>
        <v>22.017189588102095</v>
      </c>
      <c r="DT324" s="95">
        <f t="shared" si="749"/>
        <v>27.76866927095887</v>
      </c>
      <c r="DU324" s="95">
        <f t="shared" si="750"/>
        <v>11.284045763922299</v>
      </c>
      <c r="DV324" s="95">
        <f t="shared" si="751"/>
        <v>7.0438746107481229</v>
      </c>
      <c r="DW324" s="95">
        <f t="shared" si="752"/>
        <v>7.0573406221070378</v>
      </c>
      <c r="DX324" s="95">
        <f t="shared" si="753"/>
        <v>8.0054978917572264</v>
      </c>
      <c r="DY324" s="95">
        <f t="shared" si="754"/>
        <v>9.479452284049696</v>
      </c>
      <c r="DZ324" s="95">
        <f t="shared" si="755"/>
        <v>11.378307843434698</v>
      </c>
      <c r="EA324" s="95">
        <f t="shared" si="756"/>
        <v>13.667493345615377</v>
      </c>
      <c r="EB324" s="95">
        <f t="shared" si="757"/>
        <v>16.332567989220085</v>
      </c>
      <c r="EC324" s="95">
        <f t="shared" si="758"/>
        <v>11.284045763922299</v>
      </c>
      <c r="ED324" s="95">
        <f t="shared" si="759"/>
        <v>7.0438746107481229</v>
      </c>
      <c r="EE324" s="95">
        <f t="shared" si="760"/>
        <v>7.0573406221070378</v>
      </c>
      <c r="EF324" s="95">
        <f t="shared" si="761"/>
        <v>8.0054978917572264</v>
      </c>
      <c r="EG324" s="95">
        <f t="shared" si="762"/>
        <v>9.479452284049696</v>
      </c>
      <c r="EH324" s="95">
        <f t="shared" si="763"/>
        <v>11.378307843434698</v>
      </c>
      <c r="EI324" s="95">
        <f t="shared" si="764"/>
        <v>13.667493345615377</v>
      </c>
      <c r="EJ324" s="95">
        <f t="shared" si="765"/>
        <v>16.332567989220088</v>
      </c>
      <c r="EK324" s="95">
        <f t="shared" si="766"/>
        <v>11.284045763922299</v>
      </c>
      <c r="EL324" s="95">
        <f t="shared" si="767"/>
        <v>7.0438746107481229</v>
      </c>
      <c r="EM324" s="95">
        <f t="shared" si="768"/>
        <v>7.0573406221070378</v>
      </c>
      <c r="EN324" s="95">
        <f t="shared" si="769"/>
        <v>8.0054978917572264</v>
      </c>
      <c r="EO324" s="95">
        <f t="shared" si="770"/>
        <v>9.479452284049696</v>
      </c>
      <c r="EP324" s="95">
        <f t="shared" si="771"/>
        <v>11.378307843434698</v>
      </c>
      <c r="EQ324" s="95">
        <f t="shared" si="772"/>
        <v>13.667493345615377</v>
      </c>
      <c r="ER324" s="95">
        <f t="shared" si="773"/>
        <v>16.332567989220088</v>
      </c>
      <c r="ES324" s="95">
        <f t="shared" si="774"/>
        <v>1</v>
      </c>
      <c r="ET324" s="95">
        <f t="shared" si="775"/>
        <v>1</v>
      </c>
      <c r="EU324" s="95">
        <f t="shared" si="776"/>
        <v>1</v>
      </c>
      <c r="EV324" s="95">
        <f t="shared" si="777"/>
        <v>1</v>
      </c>
      <c r="EW324" s="95">
        <f t="shared" si="778"/>
        <v>1</v>
      </c>
      <c r="EX324" s="95">
        <f t="shared" si="779"/>
        <v>1</v>
      </c>
      <c r="EY324" s="95">
        <f t="shared" si="780"/>
        <v>1</v>
      </c>
      <c r="EZ324" s="95">
        <f t="shared" si="781"/>
        <v>1</v>
      </c>
      <c r="FA324" s="95">
        <f t="shared" si="782"/>
        <v>1</v>
      </c>
      <c r="FB324" s="95">
        <f t="shared" si="783"/>
        <v>1</v>
      </c>
      <c r="FC324" s="95">
        <f t="shared" si="784"/>
        <v>1</v>
      </c>
      <c r="FD324" s="95">
        <f t="shared" si="785"/>
        <v>1</v>
      </c>
      <c r="FE324" s="95">
        <f t="shared" si="786"/>
        <v>1</v>
      </c>
      <c r="FF324" s="95">
        <f t="shared" si="787"/>
        <v>1</v>
      </c>
      <c r="FG324" s="95">
        <f t="shared" si="788"/>
        <v>1</v>
      </c>
      <c r="FH324" s="95">
        <f t="shared" si="789"/>
        <v>0.99999999999999989</v>
      </c>
      <c r="FI324" s="95">
        <f t="shared" si="790"/>
        <v>1</v>
      </c>
      <c r="FJ324" s="95">
        <f t="shared" si="791"/>
        <v>1</v>
      </c>
      <c r="FK324" s="95">
        <f t="shared" si="792"/>
        <v>1</v>
      </c>
      <c r="FL324" s="95">
        <f t="shared" si="793"/>
        <v>1</v>
      </c>
      <c r="FM324" s="95">
        <f t="shared" si="794"/>
        <v>1</v>
      </c>
      <c r="FN324" s="95">
        <f t="shared" si="795"/>
        <v>1</v>
      </c>
      <c r="FO324" s="95">
        <f t="shared" si="796"/>
        <v>1</v>
      </c>
      <c r="FP324" s="95">
        <f t="shared" si="797"/>
        <v>1</v>
      </c>
      <c r="FQ324" s="115">
        <f t="shared" si="798"/>
        <v>3.392230418711081</v>
      </c>
      <c r="FR324" s="115">
        <f t="shared" si="799"/>
        <v>1.4579848675298663</v>
      </c>
      <c r="FS324" s="115">
        <f t="shared" si="800"/>
        <v>1.1620833783087494</v>
      </c>
      <c r="FT324" s="115">
        <f t="shared" si="801"/>
        <v>1.0778824101287492</v>
      </c>
      <c r="FU324" s="115">
        <f t="shared" si="802"/>
        <v>1.0449305091059276</v>
      </c>
      <c r="FV324" s="115">
        <f t="shared" si="803"/>
        <v>1.029126840982542</v>
      </c>
      <c r="FW324" s="115">
        <f t="shared" si="804"/>
        <v>1.0204214897976456</v>
      </c>
      <c r="FX324" s="115">
        <f t="shared" si="805"/>
        <v>1.0151313700902893</v>
      </c>
      <c r="FZ324" s="90">
        <f t="shared" si="829"/>
        <v>1.0151313700902893</v>
      </c>
    </row>
    <row r="325" spans="24:182" x14ac:dyDescent="0.3">
      <c r="X325" s="118">
        <f t="shared" si="830"/>
        <v>17.181861798319215</v>
      </c>
      <c r="Y325" s="118">
        <v>10</v>
      </c>
      <c r="Z325" s="40">
        <v>1.7999999999999999E-2</v>
      </c>
      <c r="AA325" s="40">
        <v>10000000</v>
      </c>
      <c r="AB325" s="40">
        <v>10000000</v>
      </c>
      <c r="AC325" s="98">
        <v>3900000</v>
      </c>
      <c r="AD325" s="42">
        <v>0.33</v>
      </c>
      <c r="AE325" s="42">
        <v>0.33</v>
      </c>
      <c r="AF325" s="41">
        <v>1.7999999999999999E-2</v>
      </c>
      <c r="AG325" s="40">
        <v>10000000</v>
      </c>
      <c r="AH325" s="40">
        <v>10000000</v>
      </c>
      <c r="AI325" s="98">
        <v>3900000</v>
      </c>
      <c r="AJ325" s="42">
        <v>0.33</v>
      </c>
      <c r="AK325" s="42">
        <v>0.33</v>
      </c>
      <c r="AL325" s="42">
        <f>AL295</f>
        <v>1.0032000000000001</v>
      </c>
      <c r="AM325" s="40">
        <v>6000</v>
      </c>
      <c r="AN325" s="40">
        <f>AN295</f>
        <v>10000</v>
      </c>
      <c r="AO325" s="40">
        <f>AO295</f>
        <v>10000</v>
      </c>
      <c r="AP325" s="42">
        <v>0.03</v>
      </c>
      <c r="AQ325" s="42">
        <v>0.03</v>
      </c>
      <c r="AR325" s="4">
        <f t="shared" si="806"/>
        <v>1.0211999999999999</v>
      </c>
      <c r="AS325" s="11">
        <f t="shared" si="807"/>
        <v>1.7181861798319216</v>
      </c>
      <c r="AT325" s="15">
        <f t="shared" si="808"/>
        <v>105326.50611603633</v>
      </c>
      <c r="AU325" s="19">
        <f t="shared" si="809"/>
        <v>1.0000076783363887</v>
      </c>
      <c r="AV325" s="13">
        <f t="shared" si="810"/>
        <v>0.5</v>
      </c>
      <c r="AW325" s="11">
        <f t="shared" si="811"/>
        <v>1</v>
      </c>
      <c r="AX325" s="11">
        <f t="shared" si="812"/>
        <v>0.8911</v>
      </c>
      <c r="AY325" s="11">
        <f t="shared" si="813"/>
        <v>201997.53114128605</v>
      </c>
      <c r="AZ325" s="11">
        <f t="shared" si="814"/>
        <v>1</v>
      </c>
      <c r="BA325" s="11">
        <f t="shared" si="815"/>
        <v>0.34752899999999998</v>
      </c>
      <c r="BB325" s="11">
        <f t="shared" si="816"/>
        <v>1.025058</v>
      </c>
      <c r="BC325" s="11">
        <f t="shared" si="817"/>
        <v>0.99909999999999999</v>
      </c>
      <c r="BD325" s="11">
        <f t="shared" si="818"/>
        <v>0.8911</v>
      </c>
      <c r="BE325" s="11">
        <f t="shared" si="819"/>
        <v>201997.53114128605</v>
      </c>
      <c r="BF325" s="11">
        <f t="shared" si="820"/>
        <v>1</v>
      </c>
      <c r="BG325" s="11">
        <f t="shared" si="821"/>
        <v>0.34752899999999998</v>
      </c>
      <c r="BH325" s="11">
        <f t="shared" si="822"/>
        <v>1.025058</v>
      </c>
      <c r="BI325" s="121">
        <f>16*X325^2/(3*BI297^2*Y325^2)</f>
        <v>15.744873325682198</v>
      </c>
      <c r="BJ325" s="121">
        <f>16*X325^2/(3*BJ297^2*Y325^2)</f>
        <v>3.9362183314205494</v>
      </c>
      <c r="BK325" s="121">
        <f>16*X325^2/(3*BK297^2*Y325^2)</f>
        <v>1.7494303695202442</v>
      </c>
      <c r="BL325" s="121">
        <f>16*X325^2/(3*BL297^2*Y325^2)</f>
        <v>0.98405458285513736</v>
      </c>
      <c r="BM325" s="121">
        <f>16*X325^2/(3*BM297^2*Y325^2)</f>
        <v>0.62979493302728795</v>
      </c>
      <c r="BN325" s="121">
        <f>16*X325^2/(3*BN297^2*Y325^2)</f>
        <v>0.43735759238006106</v>
      </c>
      <c r="BO325" s="121">
        <f>16*X325^2/(3*BO297^2*Y325^2)</f>
        <v>0.3213239454220857</v>
      </c>
      <c r="BP325" s="121">
        <f>16*X325^2/(3*BP297^2*Y325^2)</f>
        <v>0.24601364571378434</v>
      </c>
      <c r="BQ325" s="121">
        <f t="shared" si="823"/>
        <v>1.3333333333333333</v>
      </c>
      <c r="BR325" s="121">
        <f t="shared" si="823"/>
        <v>1.3333333333333333</v>
      </c>
      <c r="BS325" s="121">
        <f t="shared" si="823"/>
        <v>1.3333333333333333</v>
      </c>
      <c r="BT325" s="121">
        <f t="shared" si="823"/>
        <v>1.3333333333333333</v>
      </c>
      <c r="BU325" s="121">
        <f t="shared" si="823"/>
        <v>1.3333333333333333</v>
      </c>
      <c r="BV325" s="121">
        <f t="shared" si="823"/>
        <v>1.3333333333333333</v>
      </c>
      <c r="BW325" s="121">
        <f t="shared" si="823"/>
        <v>1.3333333333333333</v>
      </c>
      <c r="BX325" s="121">
        <f t="shared" si="823"/>
        <v>1.3333333333333333</v>
      </c>
      <c r="BY325" s="121">
        <f>(BI297^2*Y325^2)/X325^2</f>
        <v>0.33873459779659731</v>
      </c>
      <c r="BZ325" s="121">
        <f>(BJ297^2*Y325^2)/X325^2</f>
        <v>1.3549383911863893</v>
      </c>
      <c r="CA325" s="121">
        <f>(BK297^2*Y325^2)/X325^2</f>
        <v>3.0486113801693762</v>
      </c>
      <c r="CB325" s="121">
        <f>(BL297^2*Y325^2)/X325^2</f>
        <v>5.419753564745557</v>
      </c>
      <c r="CC325" s="121">
        <f>(BM297^2*Y325^2)/X325^2</f>
        <v>8.4683649449149332</v>
      </c>
      <c r="CD325" s="121">
        <f>(BN297^2*Y325^2)/X325^2</f>
        <v>12.194445520677505</v>
      </c>
      <c r="CE325" s="121">
        <f>(BO297^2*Y325^2)/X325^2</f>
        <v>16.597995292033268</v>
      </c>
      <c r="CF325" s="121">
        <f>(BP297^2*Y325^2)/X325^2</f>
        <v>21.679014258982228</v>
      </c>
      <c r="CG325" s="121">
        <f t="shared" si="824"/>
        <v>3.9362183314205494</v>
      </c>
      <c r="CH325" s="121">
        <f t="shared" si="715"/>
        <v>0.98405458285513736</v>
      </c>
      <c r="CI325" s="121">
        <f t="shared" si="716"/>
        <v>0.43735759238006106</v>
      </c>
      <c r="CJ325" s="121">
        <f t="shared" si="717"/>
        <v>0.24601364571378434</v>
      </c>
      <c r="CK325" s="121">
        <f t="shared" si="718"/>
        <v>0.15744873325682199</v>
      </c>
      <c r="CL325" s="121">
        <f t="shared" si="719"/>
        <v>0.10933939809501526</v>
      </c>
      <c r="CM325" s="121">
        <f t="shared" si="720"/>
        <v>8.0330986355521425E-2</v>
      </c>
      <c r="CN325" s="121">
        <f t="shared" si="721"/>
        <v>6.1503411428446085E-2</v>
      </c>
      <c r="CO325" s="95">
        <f t="shared" si="722"/>
        <v>4.919826693834251</v>
      </c>
      <c r="CP325" s="95">
        <f t="shared" si="723"/>
        <v>6.2891907753370031</v>
      </c>
      <c r="CQ325" s="95">
        <f t="shared" si="724"/>
        <v>8.5714642445082596</v>
      </c>
      <c r="CR325" s="95">
        <f t="shared" si="725"/>
        <v>11.766647101348015</v>
      </c>
      <c r="CS325" s="95">
        <f t="shared" si="726"/>
        <v>15.874739345856273</v>
      </c>
      <c r="CT325" s="95">
        <f t="shared" si="727"/>
        <v>20.895740978033036</v>
      </c>
      <c r="CU325" s="95">
        <f t="shared" si="728"/>
        <v>26.829651997878297</v>
      </c>
      <c r="CV325" s="95">
        <f t="shared" si="729"/>
        <v>33.676472405392062</v>
      </c>
      <c r="CW325" s="95">
        <f t="shared" si="730"/>
        <v>4.919826693834251</v>
      </c>
      <c r="CX325" s="95">
        <f t="shared" si="731"/>
        <v>6.2891907753370031</v>
      </c>
      <c r="CY325" s="95">
        <f t="shared" si="732"/>
        <v>8.5714642445082596</v>
      </c>
      <c r="CZ325" s="95">
        <f t="shared" si="733"/>
        <v>11.766647101348015</v>
      </c>
      <c r="DA325" s="95">
        <f t="shared" si="734"/>
        <v>15.874739345856273</v>
      </c>
      <c r="DB325" s="95">
        <f t="shared" si="735"/>
        <v>20.895740978033036</v>
      </c>
      <c r="DC325" s="95">
        <f t="shared" si="736"/>
        <v>26.829651997878297</v>
      </c>
      <c r="DD325" s="95">
        <f t="shared" si="737"/>
        <v>33.676472405392062</v>
      </c>
      <c r="DE325" s="13">
        <f t="shared" si="825"/>
        <v>18.817095923478796</v>
      </c>
      <c r="DF325" s="13">
        <f t="shared" si="826"/>
        <v>8.0246447226069382</v>
      </c>
      <c r="DG325" s="13">
        <f t="shared" si="827"/>
        <v>7.5315297496896205</v>
      </c>
      <c r="DH325" s="13">
        <f t="shared" si="828"/>
        <v>9.1372961476006935</v>
      </c>
      <c r="DI325" s="13">
        <f t="shared" si="738"/>
        <v>11.831647877942221</v>
      </c>
      <c r="DJ325" s="13">
        <f t="shared" si="739"/>
        <v>15.365291113057566</v>
      </c>
      <c r="DK325" s="13">
        <f t="shared" si="740"/>
        <v>19.652807237455352</v>
      </c>
      <c r="DL325" s="13">
        <f t="shared" si="741"/>
        <v>24.658515904696014</v>
      </c>
      <c r="DM325" s="95">
        <f t="shared" si="742"/>
        <v>18.817095923478796</v>
      </c>
      <c r="DN325" s="95">
        <f t="shared" si="743"/>
        <v>8.0246447226069382</v>
      </c>
      <c r="DO325" s="95">
        <f t="shared" si="744"/>
        <v>7.5315297496896205</v>
      </c>
      <c r="DP325" s="95">
        <f t="shared" si="745"/>
        <v>9.1372961476006935</v>
      </c>
      <c r="DQ325" s="95">
        <f t="shared" si="746"/>
        <v>11.831647877942221</v>
      </c>
      <c r="DR325" s="95">
        <f t="shared" si="747"/>
        <v>15.365291113057566</v>
      </c>
      <c r="DS325" s="95">
        <f t="shared" si="748"/>
        <v>19.652807237455352</v>
      </c>
      <c r="DT325" s="95">
        <f t="shared" si="749"/>
        <v>24.658515904696014</v>
      </c>
      <c r="DU325" s="95">
        <f t="shared" si="750"/>
        <v>12.184659544051549</v>
      </c>
      <c r="DV325" s="95">
        <f t="shared" si="751"/>
        <v>7.1837398462011546</v>
      </c>
      <c r="DW325" s="95">
        <f t="shared" si="752"/>
        <v>6.9552441749705114</v>
      </c>
      <c r="DX325" s="95">
        <f t="shared" si="753"/>
        <v>7.6993113623033613</v>
      </c>
      <c r="DY325" s="95">
        <f t="shared" si="754"/>
        <v>8.9477985122951758</v>
      </c>
      <c r="DZ325" s="95">
        <f t="shared" si="755"/>
        <v>10.585189845437043</v>
      </c>
      <c r="EA325" s="95">
        <f t="shared" si="756"/>
        <v>12.571904767031494</v>
      </c>
      <c r="EB325" s="95">
        <f t="shared" si="757"/>
        <v>14.891410003588135</v>
      </c>
      <c r="EC325" s="95">
        <f t="shared" si="758"/>
        <v>12.184659544051549</v>
      </c>
      <c r="ED325" s="95">
        <f t="shared" si="759"/>
        <v>7.1837398462011546</v>
      </c>
      <c r="EE325" s="95">
        <f t="shared" si="760"/>
        <v>6.9552441749705114</v>
      </c>
      <c r="EF325" s="95">
        <f t="shared" si="761"/>
        <v>7.6993113623033613</v>
      </c>
      <c r="EG325" s="95">
        <f t="shared" si="762"/>
        <v>8.9477985122951758</v>
      </c>
      <c r="EH325" s="95">
        <f t="shared" si="763"/>
        <v>10.585189845437043</v>
      </c>
      <c r="EI325" s="95">
        <f t="shared" si="764"/>
        <v>12.571904767031494</v>
      </c>
      <c r="EJ325" s="95">
        <f t="shared" si="765"/>
        <v>14.891410003588131</v>
      </c>
      <c r="EK325" s="95">
        <f t="shared" si="766"/>
        <v>12.184659544051549</v>
      </c>
      <c r="EL325" s="95">
        <f t="shared" si="767"/>
        <v>7.1837398462011546</v>
      </c>
      <c r="EM325" s="95">
        <f t="shared" si="768"/>
        <v>6.9552441749705114</v>
      </c>
      <c r="EN325" s="95">
        <f t="shared" si="769"/>
        <v>7.6993113623033613</v>
      </c>
      <c r="EO325" s="95">
        <f t="shared" si="770"/>
        <v>8.9477985122951758</v>
      </c>
      <c r="EP325" s="95">
        <f t="shared" si="771"/>
        <v>10.585189845437043</v>
      </c>
      <c r="EQ325" s="95">
        <f t="shared" si="772"/>
        <v>12.571904767031494</v>
      </c>
      <c r="ER325" s="95">
        <f t="shared" si="773"/>
        <v>14.891410003588131</v>
      </c>
      <c r="ES325" s="95">
        <f t="shared" si="774"/>
        <v>1</v>
      </c>
      <c r="ET325" s="95">
        <f t="shared" si="775"/>
        <v>1</v>
      </c>
      <c r="EU325" s="95">
        <f t="shared" si="776"/>
        <v>1</v>
      </c>
      <c r="EV325" s="95">
        <f t="shared" si="777"/>
        <v>1</v>
      </c>
      <c r="EW325" s="95">
        <f t="shared" si="778"/>
        <v>1</v>
      </c>
      <c r="EX325" s="95">
        <f t="shared" si="779"/>
        <v>1</v>
      </c>
      <c r="EY325" s="95">
        <f t="shared" si="780"/>
        <v>1</v>
      </c>
      <c r="EZ325" s="95">
        <f t="shared" si="781"/>
        <v>1</v>
      </c>
      <c r="FA325" s="95">
        <f t="shared" si="782"/>
        <v>1</v>
      </c>
      <c r="FB325" s="95">
        <f t="shared" si="783"/>
        <v>1</v>
      </c>
      <c r="FC325" s="95">
        <f t="shared" si="784"/>
        <v>1</v>
      </c>
      <c r="FD325" s="95">
        <f t="shared" si="785"/>
        <v>1</v>
      </c>
      <c r="FE325" s="95">
        <f t="shared" si="786"/>
        <v>1</v>
      </c>
      <c r="FF325" s="95">
        <f t="shared" si="787"/>
        <v>1</v>
      </c>
      <c r="FG325" s="95">
        <f t="shared" si="788"/>
        <v>1</v>
      </c>
      <c r="FH325" s="95">
        <f t="shared" si="789"/>
        <v>1</v>
      </c>
      <c r="FI325" s="95">
        <f t="shared" si="790"/>
        <v>1</v>
      </c>
      <c r="FJ325" s="95">
        <f t="shared" si="791"/>
        <v>1</v>
      </c>
      <c r="FK325" s="95">
        <f t="shared" si="792"/>
        <v>1</v>
      </c>
      <c r="FL325" s="95">
        <f t="shared" si="793"/>
        <v>1</v>
      </c>
      <c r="FM325" s="95">
        <f t="shared" si="794"/>
        <v>1</v>
      </c>
      <c r="FN325" s="95">
        <f t="shared" si="795"/>
        <v>1</v>
      </c>
      <c r="FO325" s="95">
        <f t="shared" si="796"/>
        <v>1</v>
      </c>
      <c r="FP325" s="95">
        <f t="shared" si="797"/>
        <v>1</v>
      </c>
      <c r="FQ325" s="115">
        <f t="shared" si="798"/>
        <v>3.7821128005288198</v>
      </c>
      <c r="FR325" s="115">
        <f t="shared" si="799"/>
        <v>1.5427977245017865</v>
      </c>
      <c r="FS325" s="115">
        <f t="shared" si="800"/>
        <v>1.1929437631901811</v>
      </c>
      <c r="FT325" s="115">
        <f t="shared" si="801"/>
        <v>1.0923596461754124</v>
      </c>
      <c r="FU325" s="115">
        <f t="shared" si="802"/>
        <v>1.0529703953525134</v>
      </c>
      <c r="FV325" s="115">
        <f t="shared" si="803"/>
        <v>1.0341503944020338</v>
      </c>
      <c r="FW325" s="115">
        <f t="shared" si="804"/>
        <v>1.0238358578393028</v>
      </c>
      <c r="FX325" s="115">
        <f t="shared" si="805"/>
        <v>1.0175989301259896</v>
      </c>
      <c r="FZ325" s="90">
        <f t="shared" si="829"/>
        <v>1.0175989301259896</v>
      </c>
    </row>
    <row r="326" spans="24:182" x14ac:dyDescent="0.3">
      <c r="X326" s="118">
        <f t="shared" si="830"/>
        <v>18.384592124201561</v>
      </c>
      <c r="Y326" s="118">
        <v>10</v>
      </c>
      <c r="Z326" s="40">
        <v>1.7999999999999999E-2</v>
      </c>
      <c r="AA326" s="40">
        <v>10000000</v>
      </c>
      <c r="AB326" s="40">
        <v>10000000</v>
      </c>
      <c r="AC326" s="98">
        <v>3900000</v>
      </c>
      <c r="AD326" s="42">
        <v>0.33</v>
      </c>
      <c r="AE326" s="42">
        <v>0.33</v>
      </c>
      <c r="AF326" s="41">
        <v>1.7999999999999999E-2</v>
      </c>
      <c r="AG326" s="40">
        <v>10000000</v>
      </c>
      <c r="AH326" s="40">
        <v>10000000</v>
      </c>
      <c r="AI326" s="98">
        <v>3900000</v>
      </c>
      <c r="AJ326" s="42">
        <v>0.33</v>
      </c>
      <c r="AK326" s="42">
        <v>0.33</v>
      </c>
      <c r="AL326" s="42">
        <f>AL295</f>
        <v>1.0032000000000001</v>
      </c>
      <c r="AM326" s="40">
        <v>6000</v>
      </c>
      <c r="AN326" s="40">
        <f>AN295</f>
        <v>10000</v>
      </c>
      <c r="AO326" s="40">
        <f>AO295</f>
        <v>10000</v>
      </c>
      <c r="AP326" s="42">
        <v>0.03</v>
      </c>
      <c r="AQ326" s="42">
        <v>0.03</v>
      </c>
      <c r="AR326" s="4">
        <f t="shared" si="806"/>
        <v>1.0211999999999999</v>
      </c>
      <c r="AS326" s="11">
        <f t="shared" si="807"/>
        <v>1.838459212420156</v>
      </c>
      <c r="AT326" s="15">
        <f t="shared" si="808"/>
        <v>105326.50611603633</v>
      </c>
      <c r="AU326" s="19">
        <f t="shared" si="809"/>
        <v>1.0000076783363887</v>
      </c>
      <c r="AV326" s="13">
        <f t="shared" si="810"/>
        <v>0.5</v>
      </c>
      <c r="AW326" s="11">
        <f t="shared" si="811"/>
        <v>1</v>
      </c>
      <c r="AX326" s="11">
        <f t="shared" si="812"/>
        <v>0.8911</v>
      </c>
      <c r="AY326" s="11">
        <f t="shared" si="813"/>
        <v>201997.53114128605</v>
      </c>
      <c r="AZ326" s="11">
        <f t="shared" si="814"/>
        <v>1</v>
      </c>
      <c r="BA326" s="11">
        <f t="shared" si="815"/>
        <v>0.34752899999999998</v>
      </c>
      <c r="BB326" s="11">
        <f t="shared" si="816"/>
        <v>1.025058</v>
      </c>
      <c r="BC326" s="11">
        <f t="shared" si="817"/>
        <v>0.99909999999999999</v>
      </c>
      <c r="BD326" s="11">
        <f t="shared" si="818"/>
        <v>0.8911</v>
      </c>
      <c r="BE326" s="11">
        <f t="shared" si="819"/>
        <v>201997.53114128605</v>
      </c>
      <c r="BF326" s="11">
        <f t="shared" si="820"/>
        <v>1</v>
      </c>
      <c r="BG326" s="11">
        <f t="shared" si="821"/>
        <v>0.34752899999999998</v>
      </c>
      <c r="BH326" s="11">
        <f t="shared" si="822"/>
        <v>1.025058</v>
      </c>
      <c r="BI326" s="121">
        <f>16*X326^2/(3*BI297^2*Y326^2)</f>
        <v>18.026305470573551</v>
      </c>
      <c r="BJ326" s="121">
        <f>16*X326^2/(3*BJ297^2*Y326^2)</f>
        <v>4.5065763676433876</v>
      </c>
      <c r="BK326" s="121">
        <f>16*X326^2/(3*BK297^2*Y326^2)</f>
        <v>2.0029228300637278</v>
      </c>
      <c r="BL326" s="121">
        <f>16*X326^2/(3*BL297^2*Y326^2)</f>
        <v>1.1266440919108469</v>
      </c>
      <c r="BM326" s="121">
        <f>16*X326^2/(3*BM297^2*Y326^2)</f>
        <v>0.72105221882294201</v>
      </c>
      <c r="BN326" s="121">
        <f>16*X326^2/(3*BN297^2*Y326^2)</f>
        <v>0.50073070751593196</v>
      </c>
      <c r="BO326" s="121">
        <f>16*X326^2/(3*BO297^2*Y326^2)</f>
        <v>0.36788378511374592</v>
      </c>
      <c r="BP326" s="121">
        <f>16*X326^2/(3*BP297^2*Y326^2)</f>
        <v>0.28166102297771173</v>
      </c>
      <c r="BQ326" s="121">
        <f t="shared" si="823"/>
        <v>1.3333333333333333</v>
      </c>
      <c r="BR326" s="121">
        <f t="shared" si="823"/>
        <v>1.3333333333333333</v>
      </c>
      <c r="BS326" s="121">
        <f t="shared" si="823"/>
        <v>1.3333333333333333</v>
      </c>
      <c r="BT326" s="121">
        <f t="shared" si="823"/>
        <v>1.3333333333333333</v>
      </c>
      <c r="BU326" s="121">
        <f t="shared" si="823"/>
        <v>1.3333333333333333</v>
      </c>
      <c r="BV326" s="121">
        <f t="shared" si="823"/>
        <v>1.3333333333333333</v>
      </c>
      <c r="BW326" s="121">
        <f t="shared" si="823"/>
        <v>1.3333333333333333</v>
      </c>
      <c r="BX326" s="121">
        <f t="shared" si="823"/>
        <v>1.3333333333333333</v>
      </c>
      <c r="BY326" s="121">
        <f>(BI297^2*Y326^2)/X326^2</f>
        <v>0.29586391632159781</v>
      </c>
      <c r="BZ326" s="121">
        <f>(BJ297^2*Y326^2)/X326^2</f>
        <v>1.1834556652863912</v>
      </c>
      <c r="CA326" s="121">
        <f>(BK297^2*Y326^2)/X326^2</f>
        <v>2.6627752468943804</v>
      </c>
      <c r="CB326" s="121">
        <f>(BL297^2*Y326^2)/X326^2</f>
        <v>4.7338226611455649</v>
      </c>
      <c r="CC326" s="121">
        <f>(BM297^2*Y326^2)/X326^2</f>
        <v>7.3965979080399453</v>
      </c>
      <c r="CD326" s="121">
        <f>(BN297^2*Y326^2)/X326^2</f>
        <v>10.651100987577522</v>
      </c>
      <c r="CE326" s="121">
        <f>(BO297^2*Y326^2)/X326^2</f>
        <v>14.497331899758292</v>
      </c>
      <c r="CF326" s="121">
        <f>(BP297^2*Y326^2)/X326^2</f>
        <v>18.93529064458226</v>
      </c>
      <c r="CG326" s="121">
        <f t="shared" si="824"/>
        <v>4.5065763676433876</v>
      </c>
      <c r="CH326" s="121">
        <f t="shared" si="715"/>
        <v>1.1266440919108469</v>
      </c>
      <c r="CI326" s="121">
        <f t="shared" si="716"/>
        <v>0.50073070751593196</v>
      </c>
      <c r="CJ326" s="121">
        <f t="shared" si="717"/>
        <v>0.28166102297771173</v>
      </c>
      <c r="CK326" s="121">
        <f t="shared" si="718"/>
        <v>0.1802630547057355</v>
      </c>
      <c r="CL326" s="121">
        <f t="shared" si="719"/>
        <v>0.12518267687898299</v>
      </c>
      <c r="CM326" s="121">
        <f t="shared" si="720"/>
        <v>9.197094627843648E-2</v>
      </c>
      <c r="CN326" s="121">
        <f t="shared" si="721"/>
        <v>7.0415255744427932E-2</v>
      </c>
      <c r="CO326" s="95">
        <f t="shared" si="722"/>
        <v>4.8620572072969264</v>
      </c>
      <c r="CP326" s="95">
        <f t="shared" si="723"/>
        <v>6.0581128291877047</v>
      </c>
      <c r="CQ326" s="95">
        <f t="shared" si="724"/>
        <v>8.0515388656723381</v>
      </c>
      <c r="CR326" s="95">
        <f t="shared" si="725"/>
        <v>10.842335316750821</v>
      </c>
      <c r="CS326" s="95">
        <f t="shared" si="726"/>
        <v>14.430502182423158</v>
      </c>
      <c r="CT326" s="95">
        <f t="shared" si="727"/>
        <v>18.81603946268935</v>
      </c>
      <c r="CU326" s="95">
        <f t="shared" si="728"/>
        <v>23.998947157549388</v>
      </c>
      <c r="CV326" s="95">
        <f t="shared" si="729"/>
        <v>29.979225267003287</v>
      </c>
      <c r="CW326" s="95">
        <f t="shared" si="730"/>
        <v>4.8620572072969264</v>
      </c>
      <c r="CX326" s="95">
        <f t="shared" si="731"/>
        <v>6.0581128291877047</v>
      </c>
      <c r="CY326" s="95">
        <f t="shared" si="732"/>
        <v>8.0515388656723381</v>
      </c>
      <c r="CZ326" s="95">
        <f t="shared" si="733"/>
        <v>10.842335316750821</v>
      </c>
      <c r="DA326" s="95">
        <f t="shared" si="734"/>
        <v>14.430502182423158</v>
      </c>
      <c r="DB326" s="95">
        <f t="shared" si="735"/>
        <v>18.81603946268935</v>
      </c>
      <c r="DC326" s="95">
        <f t="shared" si="736"/>
        <v>23.998947157549388</v>
      </c>
      <c r="DD326" s="95">
        <f t="shared" si="737"/>
        <v>29.979225267003287</v>
      </c>
      <c r="DE326" s="13">
        <f t="shared" si="825"/>
        <v>21.055657386895149</v>
      </c>
      <c r="DF326" s="13">
        <f t="shared" si="826"/>
        <v>8.4235200329297797</v>
      </c>
      <c r="DG326" s="13">
        <f t="shared" si="827"/>
        <v>7.3991860769581077</v>
      </c>
      <c r="DH326" s="13">
        <f t="shared" si="828"/>
        <v>8.593954753056412</v>
      </c>
      <c r="DI326" s="13">
        <f t="shared" si="738"/>
        <v>10.851138126862887</v>
      </c>
      <c r="DJ326" s="13">
        <f t="shared" si="739"/>
        <v>13.885319695093454</v>
      </c>
      <c r="DK326" s="13">
        <f t="shared" si="740"/>
        <v>17.598703684872039</v>
      </c>
      <c r="DL326" s="13">
        <f t="shared" si="741"/>
        <v>21.950439667559973</v>
      </c>
      <c r="DM326" s="95">
        <f t="shared" si="742"/>
        <v>21.055657386895149</v>
      </c>
      <c r="DN326" s="95">
        <f t="shared" si="743"/>
        <v>8.4235200329297797</v>
      </c>
      <c r="DO326" s="95">
        <f t="shared" si="744"/>
        <v>7.3991860769581077</v>
      </c>
      <c r="DP326" s="95">
        <f t="shared" si="745"/>
        <v>8.593954753056412</v>
      </c>
      <c r="DQ326" s="95">
        <f t="shared" si="746"/>
        <v>10.851138126862887</v>
      </c>
      <c r="DR326" s="95">
        <f t="shared" si="747"/>
        <v>13.885319695093454</v>
      </c>
      <c r="DS326" s="95">
        <f t="shared" si="748"/>
        <v>17.598703684872039</v>
      </c>
      <c r="DT326" s="95">
        <f t="shared" si="749"/>
        <v>21.950439667559973</v>
      </c>
      <c r="DU326" s="95">
        <f t="shared" si="750"/>
        <v>13.22194624647771</v>
      </c>
      <c r="DV326" s="95">
        <f t="shared" si="751"/>
        <v>7.3685674964960715</v>
      </c>
      <c r="DW326" s="95">
        <f t="shared" si="752"/>
        <v>6.8939198226495657</v>
      </c>
      <c r="DX326" s="95">
        <f t="shared" si="753"/>
        <v>7.4475421736305893</v>
      </c>
      <c r="DY326" s="95">
        <f t="shared" si="754"/>
        <v>8.4934577479180433</v>
      </c>
      <c r="DZ326" s="95">
        <f t="shared" si="755"/>
        <v>9.8994125295521762</v>
      </c>
      <c r="EA326" s="95">
        <f t="shared" si="756"/>
        <v>11.620090695663858</v>
      </c>
      <c r="EB326" s="95">
        <f t="shared" si="757"/>
        <v>13.636563301433933</v>
      </c>
      <c r="EC326" s="95">
        <f t="shared" si="758"/>
        <v>13.221946246477712</v>
      </c>
      <c r="ED326" s="95">
        <f t="shared" si="759"/>
        <v>7.3685674964960715</v>
      </c>
      <c r="EE326" s="95">
        <f t="shared" si="760"/>
        <v>6.8939198226495657</v>
      </c>
      <c r="EF326" s="95">
        <f t="shared" si="761"/>
        <v>7.4475421736305893</v>
      </c>
      <c r="EG326" s="95">
        <f t="shared" si="762"/>
        <v>8.4934577479180433</v>
      </c>
      <c r="EH326" s="95">
        <f t="shared" si="763"/>
        <v>9.8994125295521762</v>
      </c>
      <c r="EI326" s="95">
        <f t="shared" si="764"/>
        <v>11.620090695663858</v>
      </c>
      <c r="EJ326" s="95">
        <f t="shared" si="765"/>
        <v>13.636563301433933</v>
      </c>
      <c r="EK326" s="95">
        <f t="shared" si="766"/>
        <v>13.221946246477712</v>
      </c>
      <c r="EL326" s="95">
        <f t="shared" si="767"/>
        <v>7.3685674964960715</v>
      </c>
      <c r="EM326" s="95">
        <f t="shared" si="768"/>
        <v>6.8939198226495657</v>
      </c>
      <c r="EN326" s="95">
        <f t="shared" si="769"/>
        <v>7.4475421736305893</v>
      </c>
      <c r="EO326" s="95">
        <f t="shared" si="770"/>
        <v>8.4934577479180433</v>
      </c>
      <c r="EP326" s="95">
        <f t="shared" si="771"/>
        <v>9.8994125295521762</v>
      </c>
      <c r="EQ326" s="95">
        <f t="shared" si="772"/>
        <v>11.620090695663858</v>
      </c>
      <c r="ER326" s="95">
        <f t="shared" si="773"/>
        <v>13.636563301433933</v>
      </c>
      <c r="ES326" s="95">
        <f t="shared" si="774"/>
        <v>1</v>
      </c>
      <c r="ET326" s="95">
        <f t="shared" si="775"/>
        <v>1</v>
      </c>
      <c r="EU326" s="95">
        <f t="shared" si="776"/>
        <v>1</v>
      </c>
      <c r="EV326" s="95">
        <f t="shared" si="777"/>
        <v>1</v>
      </c>
      <c r="EW326" s="95">
        <f t="shared" si="778"/>
        <v>1</v>
      </c>
      <c r="EX326" s="95">
        <f t="shared" si="779"/>
        <v>1</v>
      </c>
      <c r="EY326" s="95">
        <f t="shared" si="780"/>
        <v>1</v>
      </c>
      <c r="EZ326" s="95">
        <f t="shared" si="781"/>
        <v>1</v>
      </c>
      <c r="FA326" s="95">
        <f t="shared" si="782"/>
        <v>1</v>
      </c>
      <c r="FB326" s="95">
        <f t="shared" si="783"/>
        <v>1</v>
      </c>
      <c r="FC326" s="95">
        <f t="shared" si="784"/>
        <v>1</v>
      </c>
      <c r="FD326" s="95">
        <f t="shared" si="785"/>
        <v>1</v>
      </c>
      <c r="FE326" s="95">
        <f t="shared" si="786"/>
        <v>1</v>
      </c>
      <c r="FF326" s="95">
        <f t="shared" si="787"/>
        <v>1</v>
      </c>
      <c r="FG326" s="95">
        <f t="shared" si="788"/>
        <v>1</v>
      </c>
      <c r="FH326" s="95">
        <f t="shared" si="789"/>
        <v>1</v>
      </c>
      <c r="FI326" s="95">
        <f t="shared" si="790"/>
        <v>1</v>
      </c>
      <c r="FJ326" s="95">
        <f t="shared" si="791"/>
        <v>1</v>
      </c>
      <c r="FK326" s="95">
        <f t="shared" si="792"/>
        <v>1</v>
      </c>
      <c r="FL326" s="95">
        <f t="shared" si="793"/>
        <v>1</v>
      </c>
      <c r="FM326" s="95">
        <f t="shared" si="794"/>
        <v>1</v>
      </c>
      <c r="FN326" s="95">
        <f t="shared" si="795"/>
        <v>1</v>
      </c>
      <c r="FO326" s="95">
        <f t="shared" si="796"/>
        <v>1</v>
      </c>
      <c r="FP326" s="95">
        <f t="shared" si="797"/>
        <v>1</v>
      </c>
      <c r="FQ326" s="115">
        <f t="shared" si="798"/>
        <v>4.2304896739729356</v>
      </c>
      <c r="FR326" s="115">
        <f t="shared" si="799"/>
        <v>1.642270042834133</v>
      </c>
      <c r="FS326" s="115">
        <f t="shared" si="800"/>
        <v>1.2296915014377228</v>
      </c>
      <c r="FT326" s="115">
        <f t="shared" si="801"/>
        <v>1.1096775687292455</v>
      </c>
      <c r="FU326" s="115">
        <f t="shared" si="802"/>
        <v>1.0625705711564128</v>
      </c>
      <c r="FV326" s="115">
        <f t="shared" si="803"/>
        <v>1.0401226717168217</v>
      </c>
      <c r="FW326" s="115">
        <f t="shared" si="804"/>
        <v>1.0278750250057205</v>
      </c>
      <c r="FX326" s="115">
        <f t="shared" si="805"/>
        <v>1.0205045025980084</v>
      </c>
      <c r="FZ326" s="90">
        <f t="shared" si="829"/>
        <v>1.0205045025980084</v>
      </c>
    </row>
    <row r="327" spans="24:182" x14ac:dyDescent="0.3">
      <c r="X327" s="118">
        <f t="shared" si="830"/>
        <v>19.67151357289567</v>
      </c>
      <c r="Y327" s="118">
        <v>10</v>
      </c>
      <c r="Z327" s="40">
        <v>1.7999999999999999E-2</v>
      </c>
      <c r="AA327" s="40">
        <v>10000000</v>
      </c>
      <c r="AB327" s="40">
        <v>10000000</v>
      </c>
      <c r="AC327" s="98">
        <v>3900000</v>
      </c>
      <c r="AD327" s="42">
        <v>0.33</v>
      </c>
      <c r="AE327" s="42">
        <v>0.33</v>
      </c>
      <c r="AF327" s="41">
        <v>1.7999999999999999E-2</v>
      </c>
      <c r="AG327" s="40">
        <v>10000000</v>
      </c>
      <c r="AH327" s="40">
        <v>10000000</v>
      </c>
      <c r="AI327" s="98">
        <v>3900000</v>
      </c>
      <c r="AJ327" s="42">
        <v>0.33</v>
      </c>
      <c r="AK327" s="42">
        <v>0.33</v>
      </c>
      <c r="AL327" s="42">
        <f>AL295</f>
        <v>1.0032000000000001</v>
      </c>
      <c r="AM327" s="40">
        <v>6000</v>
      </c>
      <c r="AN327" s="40">
        <f>AN295</f>
        <v>10000</v>
      </c>
      <c r="AO327" s="40">
        <f>AO295</f>
        <v>10000</v>
      </c>
      <c r="AP327" s="42">
        <v>0.03</v>
      </c>
      <c r="AQ327" s="42">
        <v>0.03</v>
      </c>
      <c r="AR327" s="4">
        <f t="shared" si="806"/>
        <v>1.0211999999999999</v>
      </c>
      <c r="AS327" s="11">
        <f t="shared" si="807"/>
        <v>1.9671513572895669</v>
      </c>
      <c r="AT327" s="15">
        <f t="shared" si="808"/>
        <v>105326.50611603633</v>
      </c>
      <c r="AU327" s="19">
        <f t="shared" si="809"/>
        <v>1.0000076783363887</v>
      </c>
      <c r="AV327" s="13">
        <f t="shared" si="810"/>
        <v>0.5</v>
      </c>
      <c r="AW327" s="11">
        <f t="shared" si="811"/>
        <v>1</v>
      </c>
      <c r="AX327" s="11">
        <f t="shared" si="812"/>
        <v>0.8911</v>
      </c>
      <c r="AY327" s="11">
        <f t="shared" si="813"/>
        <v>201997.53114128605</v>
      </c>
      <c r="AZ327" s="11">
        <f t="shared" si="814"/>
        <v>1</v>
      </c>
      <c r="BA327" s="11">
        <f t="shared" si="815"/>
        <v>0.34752899999999998</v>
      </c>
      <c r="BB327" s="11">
        <f t="shared" si="816"/>
        <v>1.025058</v>
      </c>
      <c r="BC327" s="11">
        <f t="shared" si="817"/>
        <v>0.99909999999999999</v>
      </c>
      <c r="BD327" s="11">
        <f t="shared" si="818"/>
        <v>0.8911</v>
      </c>
      <c r="BE327" s="11">
        <f t="shared" si="819"/>
        <v>201997.53114128605</v>
      </c>
      <c r="BF327" s="11">
        <f t="shared" si="820"/>
        <v>1</v>
      </c>
      <c r="BG327" s="11">
        <f t="shared" si="821"/>
        <v>0.34752899999999998</v>
      </c>
      <c r="BH327" s="11">
        <f t="shared" si="822"/>
        <v>1.025058</v>
      </c>
      <c r="BI327" s="121">
        <f>16*X327^2/(3*BI297^2*Y327^2)</f>
        <v>20.638317133259655</v>
      </c>
      <c r="BJ327" s="121">
        <f>16*X327^2/(3*BJ297^2*Y327^2)</f>
        <v>5.1595792833149137</v>
      </c>
      <c r="BK327" s="121">
        <f>16*X327^2/(3*BK297^2*Y327^2)</f>
        <v>2.2931463481399619</v>
      </c>
      <c r="BL327" s="121">
        <f>16*X327^2/(3*BL297^2*Y327^2)</f>
        <v>1.2898948208287284</v>
      </c>
      <c r="BM327" s="121">
        <f>16*X327^2/(3*BM297^2*Y327^2)</f>
        <v>0.82553268533038615</v>
      </c>
      <c r="BN327" s="121">
        <f>16*X327^2/(3*BN297^2*Y327^2)</f>
        <v>0.57328658703499047</v>
      </c>
      <c r="BO327" s="121">
        <f>16*X327^2/(3*BO297^2*Y327^2)</f>
        <v>0.42119014557672768</v>
      </c>
      <c r="BP327" s="121">
        <f>16*X327^2/(3*BP297^2*Y327^2)</f>
        <v>0.3224737052071821</v>
      </c>
      <c r="BQ327" s="121">
        <f t="shared" si="823"/>
        <v>1.3333333333333333</v>
      </c>
      <c r="BR327" s="121">
        <f t="shared" si="823"/>
        <v>1.3333333333333333</v>
      </c>
      <c r="BS327" s="121">
        <f t="shared" si="823"/>
        <v>1.3333333333333333</v>
      </c>
      <c r="BT327" s="121">
        <f t="shared" si="823"/>
        <v>1.3333333333333333</v>
      </c>
      <c r="BU327" s="121">
        <f t="shared" si="823"/>
        <v>1.3333333333333333</v>
      </c>
      <c r="BV327" s="121">
        <f t="shared" si="823"/>
        <v>1.3333333333333333</v>
      </c>
      <c r="BW327" s="121">
        <f t="shared" si="823"/>
        <v>1.3333333333333333</v>
      </c>
      <c r="BX327" s="121">
        <f t="shared" si="823"/>
        <v>1.3333333333333333</v>
      </c>
      <c r="BY327" s="121">
        <f>(BI297^2*Y327^2)/X327^2</f>
        <v>0.25841900281386831</v>
      </c>
      <c r="BZ327" s="121">
        <f>(BJ297^2*Y327^2)/X327^2</f>
        <v>1.0336760112554733</v>
      </c>
      <c r="CA327" s="121">
        <f>(BK297^2*Y327^2)/X327^2</f>
        <v>2.3257710253248147</v>
      </c>
      <c r="CB327" s="121">
        <f>(BL297^2*Y327^2)/X327^2</f>
        <v>4.134704045021893</v>
      </c>
      <c r="CC327" s="121">
        <f>(BM297^2*Y327^2)/X327^2</f>
        <v>6.4604750703467078</v>
      </c>
      <c r="CD327" s="121">
        <f>(BN297^2*Y327^2)/X327^2</f>
        <v>9.3030841012992589</v>
      </c>
      <c r="CE327" s="121">
        <f>(BO297^2*Y327^2)/X327^2</f>
        <v>12.662531137879547</v>
      </c>
      <c r="CF327" s="121">
        <f>(BP297^2*Y327^2)/X327^2</f>
        <v>16.538816180087572</v>
      </c>
      <c r="CG327" s="121">
        <f t="shared" si="824"/>
        <v>5.1595792833149137</v>
      </c>
      <c r="CH327" s="121">
        <f t="shared" si="715"/>
        <v>1.2898948208287284</v>
      </c>
      <c r="CI327" s="121">
        <f t="shared" si="716"/>
        <v>0.57328658703499047</v>
      </c>
      <c r="CJ327" s="121">
        <f t="shared" si="717"/>
        <v>0.3224737052071821</v>
      </c>
      <c r="CK327" s="121">
        <f t="shared" si="718"/>
        <v>0.20638317133259654</v>
      </c>
      <c r="CL327" s="121">
        <f t="shared" si="719"/>
        <v>0.14332164675874762</v>
      </c>
      <c r="CM327" s="121">
        <f t="shared" si="720"/>
        <v>0.10529753639418192</v>
      </c>
      <c r="CN327" s="121">
        <f t="shared" si="721"/>
        <v>8.0618426301795526E-2</v>
      </c>
      <c r="CO327" s="95">
        <f t="shared" si="722"/>
        <v>4.811599100442769</v>
      </c>
      <c r="CP327" s="95">
        <f t="shared" si="723"/>
        <v>5.8562804017710768</v>
      </c>
      <c r="CQ327" s="95">
        <f t="shared" si="724"/>
        <v>7.5974159039849223</v>
      </c>
      <c r="CR327" s="95">
        <f t="shared" si="725"/>
        <v>10.035005607084306</v>
      </c>
      <c r="CS327" s="95">
        <f t="shared" si="726"/>
        <v>13.169049511069229</v>
      </c>
      <c r="CT327" s="95">
        <f t="shared" si="727"/>
        <v>16.99954761593969</v>
      </c>
      <c r="CU327" s="95">
        <f t="shared" si="728"/>
        <v>21.526499921695688</v>
      </c>
      <c r="CV327" s="95">
        <f t="shared" si="729"/>
        <v>26.749906428337226</v>
      </c>
      <c r="CW327" s="95">
        <f t="shared" si="730"/>
        <v>4.811599100442769</v>
      </c>
      <c r="CX327" s="95">
        <f t="shared" si="731"/>
        <v>5.8562804017710768</v>
      </c>
      <c r="CY327" s="95">
        <f t="shared" si="732"/>
        <v>7.5974159039849223</v>
      </c>
      <c r="CZ327" s="95">
        <f t="shared" si="733"/>
        <v>10.035005607084306</v>
      </c>
      <c r="DA327" s="95">
        <f t="shared" si="734"/>
        <v>13.169049511069229</v>
      </c>
      <c r="DB327" s="95">
        <f t="shared" si="735"/>
        <v>16.99954761593969</v>
      </c>
      <c r="DC327" s="95">
        <f t="shared" si="736"/>
        <v>21.526499921695688</v>
      </c>
      <c r="DD327" s="95">
        <f t="shared" si="737"/>
        <v>26.749906428337226</v>
      </c>
      <c r="DE327" s="13">
        <f t="shared" si="825"/>
        <v>23.630224136073526</v>
      </c>
      <c r="DF327" s="13">
        <f t="shared" si="826"/>
        <v>8.926743294570386</v>
      </c>
      <c r="DG327" s="13">
        <f t="shared" si="827"/>
        <v>7.3524053734647765</v>
      </c>
      <c r="DH327" s="13">
        <f t="shared" si="828"/>
        <v>8.1580868658506205</v>
      </c>
      <c r="DI327" s="13">
        <f t="shared" si="738"/>
        <v>10.019495755677093</v>
      </c>
      <c r="DJ327" s="13">
        <f t="shared" si="739"/>
        <v>12.609858688334249</v>
      </c>
      <c r="DK327" s="13">
        <f t="shared" si="740"/>
        <v>15.817209283456275</v>
      </c>
      <c r="DL327" s="13">
        <f t="shared" si="741"/>
        <v>19.594777885294754</v>
      </c>
      <c r="DM327" s="95">
        <f t="shared" si="742"/>
        <v>23.630224136073526</v>
      </c>
      <c r="DN327" s="95">
        <f t="shared" si="743"/>
        <v>8.926743294570386</v>
      </c>
      <c r="DO327" s="95">
        <f t="shared" si="744"/>
        <v>7.3524053734647765</v>
      </c>
      <c r="DP327" s="95">
        <f t="shared" si="745"/>
        <v>8.1580868658506205</v>
      </c>
      <c r="DQ327" s="95">
        <f t="shared" si="746"/>
        <v>10.019495755677093</v>
      </c>
      <c r="DR327" s="95">
        <f t="shared" si="747"/>
        <v>12.609858688334249</v>
      </c>
      <c r="DS327" s="95">
        <f t="shared" si="748"/>
        <v>15.817209283456275</v>
      </c>
      <c r="DT327" s="95">
        <f t="shared" si="749"/>
        <v>19.594777885294754</v>
      </c>
      <c r="DU327" s="95">
        <f t="shared" si="750"/>
        <v>14.414928390177995</v>
      </c>
      <c r="DV327" s="95">
        <f t="shared" si="751"/>
        <v>7.6017470656890014</v>
      </c>
      <c r="DW327" s="95">
        <f t="shared" si="752"/>
        <v>6.8722429545104537</v>
      </c>
      <c r="DX327" s="95">
        <f t="shared" si="753"/>
        <v>7.2455731990002663</v>
      </c>
      <c r="DY327" s="95">
        <f t="shared" si="754"/>
        <v>8.1080979590969378</v>
      </c>
      <c r="DZ327" s="95">
        <f t="shared" si="755"/>
        <v>9.3083996119281505</v>
      </c>
      <c r="EA327" s="95">
        <f t="shared" si="756"/>
        <v>10.794596071891034</v>
      </c>
      <c r="EB327" s="95">
        <f t="shared" si="757"/>
        <v>12.545015590062132</v>
      </c>
      <c r="EC327" s="95">
        <f t="shared" si="758"/>
        <v>14.414928390177995</v>
      </c>
      <c r="ED327" s="95">
        <f t="shared" si="759"/>
        <v>7.6017470656890014</v>
      </c>
      <c r="EE327" s="95">
        <f t="shared" si="760"/>
        <v>6.8722429545104537</v>
      </c>
      <c r="EF327" s="95">
        <f t="shared" si="761"/>
        <v>7.2455731990002663</v>
      </c>
      <c r="EG327" s="95">
        <f t="shared" si="762"/>
        <v>8.1080979590969378</v>
      </c>
      <c r="EH327" s="95">
        <f t="shared" si="763"/>
        <v>9.3083996119281505</v>
      </c>
      <c r="EI327" s="95">
        <f t="shared" si="764"/>
        <v>10.794596071891034</v>
      </c>
      <c r="EJ327" s="95">
        <f t="shared" si="765"/>
        <v>12.545015590062132</v>
      </c>
      <c r="EK327" s="95">
        <f t="shared" si="766"/>
        <v>14.414928390177995</v>
      </c>
      <c r="EL327" s="95">
        <f t="shared" si="767"/>
        <v>7.6017470656890014</v>
      </c>
      <c r="EM327" s="95">
        <f t="shared" si="768"/>
        <v>6.8722429545104537</v>
      </c>
      <c r="EN327" s="95">
        <f t="shared" si="769"/>
        <v>7.2455731990002663</v>
      </c>
      <c r="EO327" s="95">
        <f t="shared" si="770"/>
        <v>8.1080979590969378</v>
      </c>
      <c r="EP327" s="95">
        <f t="shared" si="771"/>
        <v>9.3083996119281505</v>
      </c>
      <c r="EQ327" s="95">
        <f t="shared" si="772"/>
        <v>10.794596071891034</v>
      </c>
      <c r="ER327" s="95">
        <f t="shared" si="773"/>
        <v>12.545015590062132</v>
      </c>
      <c r="ES327" s="95">
        <f t="shared" si="774"/>
        <v>1</v>
      </c>
      <c r="ET327" s="95">
        <f t="shared" si="775"/>
        <v>1</v>
      </c>
      <c r="EU327" s="95">
        <f t="shared" si="776"/>
        <v>1</v>
      </c>
      <c r="EV327" s="95">
        <f t="shared" si="777"/>
        <v>1</v>
      </c>
      <c r="EW327" s="95">
        <f t="shared" si="778"/>
        <v>1</v>
      </c>
      <c r="EX327" s="95">
        <f t="shared" si="779"/>
        <v>1</v>
      </c>
      <c r="EY327" s="95">
        <f t="shared" si="780"/>
        <v>1</v>
      </c>
      <c r="EZ327" s="95">
        <f t="shared" si="781"/>
        <v>1</v>
      </c>
      <c r="FA327" s="95">
        <f t="shared" si="782"/>
        <v>1</v>
      </c>
      <c r="FB327" s="95">
        <f t="shared" si="783"/>
        <v>1</v>
      </c>
      <c r="FC327" s="95">
        <f t="shared" si="784"/>
        <v>1</v>
      </c>
      <c r="FD327" s="95">
        <f t="shared" si="785"/>
        <v>1</v>
      </c>
      <c r="FE327" s="95">
        <f t="shared" si="786"/>
        <v>1</v>
      </c>
      <c r="FF327" s="95">
        <f t="shared" si="787"/>
        <v>1</v>
      </c>
      <c r="FG327" s="95">
        <f t="shared" si="788"/>
        <v>1</v>
      </c>
      <c r="FH327" s="95">
        <f t="shared" si="789"/>
        <v>1</v>
      </c>
      <c r="FI327" s="95">
        <f t="shared" si="790"/>
        <v>1</v>
      </c>
      <c r="FJ327" s="95">
        <f t="shared" si="791"/>
        <v>1</v>
      </c>
      <c r="FK327" s="95">
        <f t="shared" si="792"/>
        <v>1</v>
      </c>
      <c r="FL327" s="95">
        <f t="shared" si="793"/>
        <v>1</v>
      </c>
      <c r="FM327" s="95">
        <f t="shared" si="794"/>
        <v>1</v>
      </c>
      <c r="FN327" s="95">
        <f t="shared" si="795"/>
        <v>1</v>
      </c>
      <c r="FO327" s="95">
        <f t="shared" si="796"/>
        <v>1</v>
      </c>
      <c r="FP327" s="95">
        <f t="shared" si="797"/>
        <v>1</v>
      </c>
      <c r="FQ327" s="115">
        <f t="shared" si="798"/>
        <v>4.7456992645268796</v>
      </c>
      <c r="FR327" s="115">
        <f t="shared" si="799"/>
        <v>1.7586186527612928</v>
      </c>
      <c r="FS327" s="115">
        <f t="shared" si="800"/>
        <v>1.2733595258510442</v>
      </c>
      <c r="FT327" s="115">
        <f t="shared" si="801"/>
        <v>1.1303856412838158</v>
      </c>
      <c r="FU327" s="115">
        <f t="shared" si="802"/>
        <v>1.0740454903897576</v>
      </c>
      <c r="FV327" s="115">
        <f t="shared" si="803"/>
        <v>1.0472360883324623</v>
      </c>
      <c r="FW327" s="115">
        <f t="shared" si="804"/>
        <v>1.0326641405059531</v>
      </c>
      <c r="FX327" s="115">
        <f t="shared" si="805"/>
        <v>1.0239339470772202</v>
      </c>
      <c r="FZ327" s="90">
        <f t="shared" si="829"/>
        <v>1.0239339470772202</v>
      </c>
    </row>
    <row r="328" spans="24:182" x14ac:dyDescent="0.3">
      <c r="X328" s="118">
        <f t="shared" si="830"/>
        <v>21.048519522998369</v>
      </c>
      <c r="Y328" s="118">
        <v>10</v>
      </c>
      <c r="Z328" s="40">
        <v>1.7999999999999999E-2</v>
      </c>
      <c r="AA328" s="40">
        <v>10000000</v>
      </c>
      <c r="AB328" s="40">
        <v>10000000</v>
      </c>
      <c r="AC328" s="98">
        <v>3900000</v>
      </c>
      <c r="AD328" s="42">
        <v>0.33</v>
      </c>
      <c r="AE328" s="42">
        <v>0.33</v>
      </c>
      <c r="AF328" s="41">
        <v>1.7999999999999999E-2</v>
      </c>
      <c r="AG328" s="40">
        <v>10000000</v>
      </c>
      <c r="AH328" s="40">
        <v>10000000</v>
      </c>
      <c r="AI328" s="98">
        <v>3900000</v>
      </c>
      <c r="AJ328" s="42">
        <v>0.33</v>
      </c>
      <c r="AK328" s="42">
        <v>0.33</v>
      </c>
      <c r="AL328" s="42">
        <f>AL295</f>
        <v>1.0032000000000001</v>
      </c>
      <c r="AM328" s="40">
        <v>6000</v>
      </c>
      <c r="AN328" s="40">
        <f>AN295</f>
        <v>10000</v>
      </c>
      <c r="AO328" s="40">
        <f>AO295</f>
        <v>10000</v>
      </c>
      <c r="AP328" s="42">
        <v>0.03</v>
      </c>
      <c r="AQ328" s="42">
        <v>0.03</v>
      </c>
      <c r="AR328" s="4">
        <f t="shared" si="806"/>
        <v>1.0211999999999999</v>
      </c>
      <c r="AS328" s="11">
        <f t="shared" si="807"/>
        <v>2.1048519522998368</v>
      </c>
      <c r="AT328" s="15">
        <f t="shared" si="808"/>
        <v>105326.50611603633</v>
      </c>
      <c r="AU328" s="19">
        <f t="shared" si="809"/>
        <v>1.0000076783363887</v>
      </c>
      <c r="AV328" s="13">
        <f t="shared" si="810"/>
        <v>0.5</v>
      </c>
      <c r="AW328" s="11">
        <f t="shared" si="811"/>
        <v>1</v>
      </c>
      <c r="AX328" s="11">
        <f t="shared" si="812"/>
        <v>0.8911</v>
      </c>
      <c r="AY328" s="11">
        <f t="shared" si="813"/>
        <v>201997.53114128605</v>
      </c>
      <c r="AZ328" s="11">
        <f t="shared" si="814"/>
        <v>1</v>
      </c>
      <c r="BA328" s="11">
        <f t="shared" si="815"/>
        <v>0.34752899999999998</v>
      </c>
      <c r="BB328" s="11">
        <f t="shared" si="816"/>
        <v>1.025058</v>
      </c>
      <c r="BC328" s="11">
        <f t="shared" si="817"/>
        <v>0.99909999999999999</v>
      </c>
      <c r="BD328" s="11">
        <f t="shared" si="818"/>
        <v>0.8911</v>
      </c>
      <c r="BE328" s="11">
        <f t="shared" si="819"/>
        <v>201997.53114128605</v>
      </c>
      <c r="BF328" s="11">
        <f t="shared" si="820"/>
        <v>1</v>
      </c>
      <c r="BG328" s="11">
        <f t="shared" si="821"/>
        <v>0.34752899999999998</v>
      </c>
      <c r="BH328" s="11">
        <f t="shared" si="822"/>
        <v>1.025058</v>
      </c>
      <c r="BI328" s="121">
        <f>16*X328^2/(3*BI297^2*Y328^2)</f>
        <v>23.628809285868986</v>
      </c>
      <c r="BJ328" s="121">
        <f>16*X328^2/(3*BJ297^2*Y328^2)</f>
        <v>5.9072023214672464</v>
      </c>
      <c r="BK328" s="121">
        <f>16*X328^2/(3*BK297^2*Y328^2)</f>
        <v>2.625423253985443</v>
      </c>
      <c r="BL328" s="121">
        <f>16*X328^2/(3*BL297^2*Y328^2)</f>
        <v>1.4768005803668116</v>
      </c>
      <c r="BM328" s="121">
        <f>16*X328^2/(3*BM297^2*Y328^2)</f>
        <v>0.9451523714347595</v>
      </c>
      <c r="BN328" s="121">
        <f>16*X328^2/(3*BN297^2*Y328^2)</f>
        <v>0.65635581349636074</v>
      </c>
      <c r="BO328" s="121">
        <f>16*X328^2/(3*BO297^2*Y328^2)</f>
        <v>0.48222059767079561</v>
      </c>
      <c r="BP328" s="121">
        <f>16*X328^2/(3*BP297^2*Y328^2)</f>
        <v>0.3692001450917029</v>
      </c>
      <c r="BQ328" s="121">
        <f t="shared" si="823"/>
        <v>1.3333333333333333</v>
      </c>
      <c r="BR328" s="121">
        <f t="shared" si="823"/>
        <v>1.3333333333333333</v>
      </c>
      <c r="BS328" s="121">
        <f t="shared" si="823"/>
        <v>1.3333333333333333</v>
      </c>
      <c r="BT328" s="121">
        <f t="shared" si="823"/>
        <v>1.3333333333333333</v>
      </c>
      <c r="BU328" s="121">
        <f t="shared" si="823"/>
        <v>1.3333333333333333</v>
      </c>
      <c r="BV328" s="121">
        <f t="shared" si="823"/>
        <v>1.3333333333333333</v>
      </c>
      <c r="BW328" s="121">
        <f t="shared" si="823"/>
        <v>1.3333333333333333</v>
      </c>
      <c r="BX328" s="121">
        <f t="shared" si="823"/>
        <v>1.3333333333333333</v>
      </c>
      <c r="BY328" s="121">
        <f>(BI297^2*Y328^2)/X328^2</f>
        <v>0.22571316517937656</v>
      </c>
      <c r="BZ328" s="121">
        <f>(BJ297^2*Y328^2)/X328^2</f>
        <v>0.90285266071750625</v>
      </c>
      <c r="CA328" s="121">
        <f>(BK297^2*Y328^2)/X328^2</f>
        <v>2.0314184866143892</v>
      </c>
      <c r="CB328" s="121">
        <f>(BL297^2*Y328^2)/X328^2</f>
        <v>3.611410642870025</v>
      </c>
      <c r="CC328" s="121">
        <f>(BM297^2*Y328^2)/X328^2</f>
        <v>5.6428291294844142</v>
      </c>
      <c r="CD328" s="121">
        <f>(BN297^2*Y328^2)/X328^2</f>
        <v>8.1256739464575567</v>
      </c>
      <c r="CE328" s="121">
        <f>(BO297^2*Y328^2)/X328^2</f>
        <v>11.059945093789452</v>
      </c>
      <c r="CF328" s="121">
        <f>(BP297^2*Y328^2)/X328^2</f>
        <v>14.4456425714801</v>
      </c>
      <c r="CG328" s="121">
        <f t="shared" si="824"/>
        <v>5.9072023214672464</v>
      </c>
      <c r="CH328" s="121">
        <f t="shared" si="715"/>
        <v>1.4768005803668116</v>
      </c>
      <c r="CI328" s="121">
        <f t="shared" si="716"/>
        <v>0.65635581349636074</v>
      </c>
      <c r="CJ328" s="121">
        <f t="shared" si="717"/>
        <v>0.3692001450917029</v>
      </c>
      <c r="CK328" s="121">
        <f t="shared" si="718"/>
        <v>0.23628809285868987</v>
      </c>
      <c r="CL328" s="121">
        <f t="shared" si="719"/>
        <v>0.16408895337409019</v>
      </c>
      <c r="CM328" s="121">
        <f t="shared" si="720"/>
        <v>0.1205551494176989</v>
      </c>
      <c r="CN328" s="121">
        <f t="shared" si="721"/>
        <v>9.2300036272925726E-2</v>
      </c>
      <c r="CO328" s="95">
        <f t="shared" si="722"/>
        <v>4.7675270357610007</v>
      </c>
      <c r="CP328" s="95">
        <f t="shared" si="723"/>
        <v>5.6799921430440001</v>
      </c>
      <c r="CQ328" s="95">
        <f t="shared" si="724"/>
        <v>7.2007673218490007</v>
      </c>
      <c r="CR328" s="95">
        <f t="shared" si="725"/>
        <v>9.3298525721760015</v>
      </c>
      <c r="CS328" s="95">
        <f t="shared" si="726"/>
        <v>12.067247894025002</v>
      </c>
      <c r="CT328" s="95">
        <f t="shared" si="727"/>
        <v>15.412953287396004</v>
      </c>
      <c r="CU328" s="95">
        <f t="shared" si="728"/>
        <v>19.366968752289004</v>
      </c>
      <c r="CV328" s="95">
        <f t="shared" si="729"/>
        <v>23.929294288704007</v>
      </c>
      <c r="CW328" s="95">
        <f t="shared" si="730"/>
        <v>4.7675270357610007</v>
      </c>
      <c r="CX328" s="95">
        <f t="shared" si="731"/>
        <v>5.6799921430440001</v>
      </c>
      <c r="CY328" s="95">
        <f t="shared" si="732"/>
        <v>7.2007673218490007</v>
      </c>
      <c r="CZ328" s="95">
        <f t="shared" si="733"/>
        <v>9.3298525721760015</v>
      </c>
      <c r="DA328" s="95">
        <f t="shared" si="734"/>
        <v>12.067247894025002</v>
      </c>
      <c r="DB328" s="95">
        <f t="shared" si="735"/>
        <v>15.412953287396004</v>
      </c>
      <c r="DC328" s="95">
        <f t="shared" si="736"/>
        <v>19.366968752289004</v>
      </c>
      <c r="DD328" s="95">
        <f t="shared" si="737"/>
        <v>23.929294288704007</v>
      </c>
      <c r="DE328" s="13">
        <f t="shared" si="825"/>
        <v>26.588010451048362</v>
      </c>
      <c r="DF328" s="13">
        <f t="shared" si="826"/>
        <v>9.5435429821847535</v>
      </c>
      <c r="DG328" s="13">
        <f t="shared" si="827"/>
        <v>7.3903297405998325</v>
      </c>
      <c r="DH328" s="13">
        <f t="shared" si="828"/>
        <v>7.8216992232368368</v>
      </c>
      <c r="DI328" s="13">
        <f t="shared" si="738"/>
        <v>9.3214695009191733</v>
      </c>
      <c r="DJ328" s="13">
        <f t="shared" si="739"/>
        <v>11.515517759953918</v>
      </c>
      <c r="DK328" s="13">
        <f t="shared" si="740"/>
        <v>14.275653691460247</v>
      </c>
      <c r="DL328" s="13">
        <f t="shared" si="741"/>
        <v>17.548330716571805</v>
      </c>
      <c r="DM328" s="95">
        <f t="shared" si="742"/>
        <v>26.588010451048362</v>
      </c>
      <c r="DN328" s="95">
        <f t="shared" si="743"/>
        <v>9.5435429821847535</v>
      </c>
      <c r="DO328" s="95">
        <f t="shared" si="744"/>
        <v>7.3903297405998325</v>
      </c>
      <c r="DP328" s="95">
        <f t="shared" si="745"/>
        <v>7.8216992232368368</v>
      </c>
      <c r="DQ328" s="95">
        <f t="shared" si="746"/>
        <v>9.3214695009191733</v>
      </c>
      <c r="DR328" s="95">
        <f t="shared" si="747"/>
        <v>11.515517759953918</v>
      </c>
      <c r="DS328" s="95">
        <f t="shared" si="748"/>
        <v>14.275653691460247</v>
      </c>
      <c r="DT328" s="95">
        <f t="shared" si="749"/>
        <v>17.548330716571805</v>
      </c>
      <c r="DU328" s="95">
        <f t="shared" si="750"/>
        <v>15.785483750520513</v>
      </c>
      <c r="DV328" s="95">
        <f t="shared" si="751"/>
        <v>7.8875547705382454</v>
      </c>
      <c r="DW328" s="95">
        <f t="shared" si="752"/>
        <v>6.8898160443585592</v>
      </c>
      <c r="DX328" s="95">
        <f t="shared" si="753"/>
        <v>7.0897005842670318</v>
      </c>
      <c r="DY328" s="95">
        <f t="shared" si="754"/>
        <v>7.7846521373772521</v>
      </c>
      <c r="DZ328" s="95">
        <f t="shared" si="755"/>
        <v>8.8013126672626996</v>
      </c>
      <c r="EA328" s="95">
        <f t="shared" si="756"/>
        <v>10.080282374116649</v>
      </c>
      <c r="EB328" s="95">
        <f t="shared" si="757"/>
        <v>11.596749272596643</v>
      </c>
      <c r="EC328" s="95">
        <f t="shared" si="758"/>
        <v>15.785483750520513</v>
      </c>
      <c r="ED328" s="95">
        <f t="shared" si="759"/>
        <v>7.8875547705382463</v>
      </c>
      <c r="EE328" s="95">
        <f t="shared" si="760"/>
        <v>6.8898160443585592</v>
      </c>
      <c r="EF328" s="95">
        <f t="shared" si="761"/>
        <v>7.0897005842670318</v>
      </c>
      <c r="EG328" s="95">
        <f t="shared" si="762"/>
        <v>7.7846521373772521</v>
      </c>
      <c r="EH328" s="95">
        <f t="shared" si="763"/>
        <v>8.8013126672626996</v>
      </c>
      <c r="EI328" s="95">
        <f t="shared" si="764"/>
        <v>10.080282374116649</v>
      </c>
      <c r="EJ328" s="95">
        <f t="shared" si="765"/>
        <v>11.596749272596643</v>
      </c>
      <c r="EK328" s="95">
        <f t="shared" si="766"/>
        <v>15.785483750520513</v>
      </c>
      <c r="EL328" s="95">
        <f t="shared" si="767"/>
        <v>7.8875547705382463</v>
      </c>
      <c r="EM328" s="95">
        <f t="shared" si="768"/>
        <v>6.8898160443585592</v>
      </c>
      <c r="EN328" s="95">
        <f t="shared" si="769"/>
        <v>7.0897005842670318</v>
      </c>
      <c r="EO328" s="95">
        <f t="shared" si="770"/>
        <v>7.7846521373772521</v>
      </c>
      <c r="EP328" s="95">
        <f t="shared" si="771"/>
        <v>8.8013126672626996</v>
      </c>
      <c r="EQ328" s="95">
        <f t="shared" si="772"/>
        <v>10.080282374116649</v>
      </c>
      <c r="ER328" s="95">
        <f t="shared" si="773"/>
        <v>11.596749272596643</v>
      </c>
      <c r="ES328" s="95">
        <f t="shared" si="774"/>
        <v>1</v>
      </c>
      <c r="ET328" s="95">
        <f t="shared" si="775"/>
        <v>1</v>
      </c>
      <c r="EU328" s="95">
        <f t="shared" si="776"/>
        <v>1</v>
      </c>
      <c r="EV328" s="95">
        <f t="shared" si="777"/>
        <v>1</v>
      </c>
      <c r="EW328" s="95">
        <f t="shared" si="778"/>
        <v>1</v>
      </c>
      <c r="EX328" s="95">
        <f t="shared" si="779"/>
        <v>1</v>
      </c>
      <c r="EY328" s="95">
        <f t="shared" si="780"/>
        <v>1</v>
      </c>
      <c r="EZ328" s="95">
        <f t="shared" si="781"/>
        <v>1</v>
      </c>
      <c r="FA328" s="95">
        <f t="shared" si="782"/>
        <v>1</v>
      </c>
      <c r="FB328" s="95">
        <f t="shared" si="783"/>
        <v>1</v>
      </c>
      <c r="FC328" s="95">
        <f t="shared" si="784"/>
        <v>1</v>
      </c>
      <c r="FD328" s="95">
        <f t="shared" si="785"/>
        <v>1</v>
      </c>
      <c r="FE328" s="95">
        <f t="shared" si="786"/>
        <v>1</v>
      </c>
      <c r="FF328" s="95">
        <f t="shared" si="787"/>
        <v>1</v>
      </c>
      <c r="FG328" s="95">
        <f t="shared" si="788"/>
        <v>1</v>
      </c>
      <c r="FH328" s="95">
        <f t="shared" si="789"/>
        <v>1</v>
      </c>
      <c r="FI328" s="95">
        <f t="shared" si="790"/>
        <v>1</v>
      </c>
      <c r="FJ328" s="95">
        <f t="shared" si="791"/>
        <v>1</v>
      </c>
      <c r="FK328" s="95">
        <f t="shared" si="792"/>
        <v>1</v>
      </c>
      <c r="FL328" s="95">
        <f t="shared" si="793"/>
        <v>1</v>
      </c>
      <c r="FM328" s="95">
        <f t="shared" si="794"/>
        <v>1</v>
      </c>
      <c r="FN328" s="95">
        <f t="shared" si="795"/>
        <v>1</v>
      </c>
      <c r="FO328" s="95">
        <f t="shared" si="796"/>
        <v>1</v>
      </c>
      <c r="FP328" s="95">
        <f t="shared" si="797"/>
        <v>1</v>
      </c>
      <c r="FQ328" s="115">
        <f t="shared" si="798"/>
        <v>5.3372854490697694</v>
      </c>
      <c r="FR328" s="115">
        <f t="shared" si="799"/>
        <v>1.8943514435102577</v>
      </c>
      <c r="FS328" s="115">
        <f t="shared" si="800"/>
        <v>1.3251297695315376</v>
      </c>
      <c r="FT328" s="115">
        <f t="shared" si="801"/>
        <v>1.1551271297859651</v>
      </c>
      <c r="FU328" s="115">
        <f t="shared" si="802"/>
        <v>1.0877697394469714</v>
      </c>
      <c r="FV328" s="115">
        <f t="shared" si="803"/>
        <v>1.05572219390595</v>
      </c>
      <c r="FW328" s="115">
        <f t="shared" si="804"/>
        <v>1.038354522889988</v>
      </c>
      <c r="FX328" s="115">
        <f t="shared" si="805"/>
        <v>1.0279911968122015</v>
      </c>
      <c r="FZ328" s="90">
        <f t="shared" si="829"/>
        <v>1.0279911968122015</v>
      </c>
    </row>
    <row r="329" spans="24:182" x14ac:dyDescent="0.3">
      <c r="X329" s="118">
        <f t="shared" si="830"/>
        <v>22.521915889608255</v>
      </c>
      <c r="Y329" s="118">
        <v>10</v>
      </c>
      <c r="Z329" s="40">
        <v>1.7999999999999999E-2</v>
      </c>
      <c r="AA329" s="40">
        <v>10000000</v>
      </c>
      <c r="AB329" s="40">
        <v>10000000</v>
      </c>
      <c r="AC329" s="98">
        <v>3900000</v>
      </c>
      <c r="AD329" s="42">
        <v>0.33</v>
      </c>
      <c r="AE329" s="42">
        <v>0.33</v>
      </c>
      <c r="AF329" s="41">
        <v>1.7999999999999999E-2</v>
      </c>
      <c r="AG329" s="40">
        <v>10000000</v>
      </c>
      <c r="AH329" s="40">
        <v>10000000</v>
      </c>
      <c r="AI329" s="98">
        <v>3900000</v>
      </c>
      <c r="AJ329" s="42">
        <v>0.33</v>
      </c>
      <c r="AK329" s="42">
        <v>0.33</v>
      </c>
      <c r="AL329" s="42">
        <f>AL295</f>
        <v>1.0032000000000001</v>
      </c>
      <c r="AM329" s="40">
        <v>6000</v>
      </c>
      <c r="AN329" s="40">
        <f>AN295</f>
        <v>10000</v>
      </c>
      <c r="AO329" s="40">
        <f>AO295</f>
        <v>10000</v>
      </c>
      <c r="AP329" s="42">
        <v>0.03</v>
      </c>
      <c r="AQ329" s="42">
        <v>0.03</v>
      </c>
      <c r="AR329" s="4">
        <f t="shared" si="806"/>
        <v>1.0211999999999999</v>
      </c>
      <c r="AS329" s="11">
        <f t="shared" si="807"/>
        <v>2.2521915889608257</v>
      </c>
      <c r="AT329" s="15">
        <f t="shared" si="808"/>
        <v>105326.50611603633</v>
      </c>
      <c r="AU329" s="19">
        <f t="shared" si="809"/>
        <v>1.0000076783363887</v>
      </c>
      <c r="AV329" s="13">
        <f t="shared" si="810"/>
        <v>0.5</v>
      </c>
      <c r="AW329" s="11">
        <f t="shared" si="811"/>
        <v>1</v>
      </c>
      <c r="AX329" s="11">
        <f t="shared" si="812"/>
        <v>0.8911</v>
      </c>
      <c r="AY329" s="11">
        <f t="shared" si="813"/>
        <v>201997.53114128605</v>
      </c>
      <c r="AZ329" s="11">
        <f t="shared" si="814"/>
        <v>1</v>
      </c>
      <c r="BA329" s="11">
        <f t="shared" si="815"/>
        <v>0.34752899999999998</v>
      </c>
      <c r="BB329" s="11">
        <f t="shared" si="816"/>
        <v>1.025058</v>
      </c>
      <c r="BC329" s="11">
        <f t="shared" si="817"/>
        <v>0.99909999999999999</v>
      </c>
      <c r="BD329" s="11">
        <f t="shared" si="818"/>
        <v>0.8911</v>
      </c>
      <c r="BE329" s="11">
        <f t="shared" si="819"/>
        <v>201997.53114128605</v>
      </c>
      <c r="BF329" s="11">
        <f t="shared" si="820"/>
        <v>1</v>
      </c>
      <c r="BG329" s="11">
        <f t="shared" si="821"/>
        <v>0.34752899999999998</v>
      </c>
      <c r="BH329" s="11">
        <f t="shared" si="822"/>
        <v>1.025058</v>
      </c>
      <c r="BI329" s="121">
        <f>16*X329^2/(3*BI297^2*Y329^2)</f>
        <v>27.052623751391401</v>
      </c>
      <c r="BJ329" s="121">
        <f>16*X329^2/(3*BJ297^2*Y329^2)</f>
        <v>6.7631559378478503</v>
      </c>
      <c r="BK329" s="121">
        <f>16*X329^2/(3*BK297^2*Y329^2)</f>
        <v>3.0058470834879336</v>
      </c>
      <c r="BL329" s="121">
        <f>16*X329^2/(3*BL297^2*Y329^2)</f>
        <v>1.6907889844619626</v>
      </c>
      <c r="BM329" s="121">
        <f>16*X329^2/(3*BM297^2*Y329^2)</f>
        <v>1.0821049500556561</v>
      </c>
      <c r="BN329" s="121">
        <f>16*X329^2/(3*BN297^2*Y329^2)</f>
        <v>0.7514617708719834</v>
      </c>
      <c r="BO329" s="121">
        <f>16*X329^2/(3*BO297^2*Y329^2)</f>
        <v>0.55209436227329389</v>
      </c>
      <c r="BP329" s="121">
        <f>16*X329^2/(3*BP297^2*Y329^2)</f>
        <v>0.42269724611549064</v>
      </c>
      <c r="BQ329" s="121">
        <f t="shared" si="823"/>
        <v>1.3333333333333333</v>
      </c>
      <c r="BR329" s="121">
        <f t="shared" si="823"/>
        <v>1.3333333333333333</v>
      </c>
      <c r="BS329" s="121">
        <f t="shared" si="823"/>
        <v>1.3333333333333333</v>
      </c>
      <c r="BT329" s="121">
        <f t="shared" si="823"/>
        <v>1.3333333333333333</v>
      </c>
      <c r="BU329" s="121">
        <f t="shared" si="823"/>
        <v>1.3333333333333333</v>
      </c>
      <c r="BV329" s="121">
        <f t="shared" si="823"/>
        <v>1.3333333333333333</v>
      </c>
      <c r="BW329" s="121">
        <f t="shared" si="823"/>
        <v>1.3333333333333333</v>
      </c>
      <c r="BX329" s="121">
        <f t="shared" si="823"/>
        <v>1.3333333333333333</v>
      </c>
      <c r="BY329" s="121">
        <f>(BI297^2*Y329^2)/X329^2</f>
        <v>0.19714661994879604</v>
      </c>
      <c r="BZ329" s="121">
        <f>(BJ297^2*Y329^2)/X329^2</f>
        <v>0.78858647979518415</v>
      </c>
      <c r="CA329" s="121">
        <f>(BK297^2*Y329^2)/X329^2</f>
        <v>1.7743195795391642</v>
      </c>
      <c r="CB329" s="121">
        <f>(BL297^2*Y329^2)/X329^2</f>
        <v>3.1543459191807366</v>
      </c>
      <c r="CC329" s="121">
        <f>(BM297^2*Y329^2)/X329^2</f>
        <v>4.9286654987199006</v>
      </c>
      <c r="CD329" s="121">
        <f>(BN297^2*Y329^2)/X329^2</f>
        <v>7.0972783181566568</v>
      </c>
      <c r="CE329" s="121">
        <f>(BO297^2*Y329^2)/X329^2</f>
        <v>9.6601843774910048</v>
      </c>
      <c r="CF329" s="121">
        <f>(BP297^2*Y329^2)/X329^2</f>
        <v>12.617383676722946</v>
      </c>
      <c r="CG329" s="121">
        <f t="shared" si="824"/>
        <v>6.7631559378478503</v>
      </c>
      <c r="CH329" s="121">
        <f t="shared" si="715"/>
        <v>1.6907889844619626</v>
      </c>
      <c r="CI329" s="121">
        <f t="shared" si="716"/>
        <v>0.7514617708719834</v>
      </c>
      <c r="CJ329" s="121">
        <f t="shared" si="717"/>
        <v>0.42269724611549064</v>
      </c>
      <c r="CK329" s="121">
        <f t="shared" si="718"/>
        <v>0.27052623751391403</v>
      </c>
      <c r="CL329" s="121">
        <f t="shared" si="719"/>
        <v>0.18786544271799585</v>
      </c>
      <c r="CM329" s="121">
        <f t="shared" si="720"/>
        <v>0.13802359056832347</v>
      </c>
      <c r="CN329" s="121">
        <f t="shared" si="721"/>
        <v>0.10567431152887266</v>
      </c>
      <c r="CO329" s="95">
        <f t="shared" si="722"/>
        <v>4.7290327876329812</v>
      </c>
      <c r="CP329" s="95">
        <f t="shared" si="723"/>
        <v>5.5260151505319248</v>
      </c>
      <c r="CQ329" s="95">
        <f t="shared" si="724"/>
        <v>6.8543190886968306</v>
      </c>
      <c r="CR329" s="95">
        <f t="shared" si="725"/>
        <v>8.7139446021276985</v>
      </c>
      <c r="CS329" s="95">
        <f t="shared" si="726"/>
        <v>11.104891690824529</v>
      </c>
      <c r="CT329" s="95">
        <f t="shared" si="727"/>
        <v>14.02716035478732</v>
      </c>
      <c r="CU329" s="95">
        <f t="shared" si="728"/>
        <v>17.480750594016076</v>
      </c>
      <c r="CV329" s="95">
        <f t="shared" si="729"/>
        <v>21.465662408510795</v>
      </c>
      <c r="CW329" s="95">
        <f t="shared" si="730"/>
        <v>4.7290327876329812</v>
      </c>
      <c r="CX329" s="95">
        <f t="shared" si="731"/>
        <v>5.5260151505319248</v>
      </c>
      <c r="CY329" s="95">
        <f t="shared" si="732"/>
        <v>6.8543190886968306</v>
      </c>
      <c r="CZ329" s="95">
        <f t="shared" si="733"/>
        <v>8.7139446021276985</v>
      </c>
      <c r="DA329" s="95">
        <f t="shared" si="734"/>
        <v>11.104891690824529</v>
      </c>
      <c r="DB329" s="95">
        <f t="shared" si="735"/>
        <v>14.02716035478732</v>
      </c>
      <c r="DC329" s="95">
        <f t="shared" si="736"/>
        <v>17.480750594016076</v>
      </c>
      <c r="DD329" s="95">
        <f t="shared" si="737"/>
        <v>21.465662408510795</v>
      </c>
      <c r="DE329" s="13">
        <f t="shared" si="825"/>
        <v>29.983258371340199</v>
      </c>
      <c r="DF329" s="13">
        <f t="shared" si="826"/>
        <v>10.285230417643033</v>
      </c>
      <c r="DG329" s="13">
        <f t="shared" si="827"/>
        <v>7.5136546630270979</v>
      </c>
      <c r="DH329" s="13">
        <f t="shared" si="828"/>
        <v>7.5786229036426995</v>
      </c>
      <c r="DI329" s="13">
        <f t="shared" si="738"/>
        <v>8.7442584487755575</v>
      </c>
      <c r="DJ329" s="13">
        <f t="shared" si="739"/>
        <v>10.582228089028639</v>
      </c>
      <c r="DK329" s="13">
        <f t="shared" si="740"/>
        <v>12.945766739764299</v>
      </c>
      <c r="DL329" s="13">
        <f t="shared" si="741"/>
        <v>15.773568922838436</v>
      </c>
      <c r="DM329" s="95">
        <f t="shared" si="742"/>
        <v>29.983258371340199</v>
      </c>
      <c r="DN329" s="95">
        <f t="shared" si="743"/>
        <v>10.285230417643033</v>
      </c>
      <c r="DO329" s="95">
        <f t="shared" si="744"/>
        <v>7.5136546630270979</v>
      </c>
      <c r="DP329" s="95">
        <f t="shared" si="745"/>
        <v>7.5786229036426995</v>
      </c>
      <c r="DQ329" s="95">
        <f t="shared" si="746"/>
        <v>8.7442584487755575</v>
      </c>
      <c r="DR329" s="95">
        <f t="shared" si="747"/>
        <v>10.582228089028639</v>
      </c>
      <c r="DS329" s="95">
        <f t="shared" si="748"/>
        <v>12.945766739764299</v>
      </c>
      <c r="DT329" s="95">
        <f t="shared" si="749"/>
        <v>15.773568922838436</v>
      </c>
      <c r="DU329" s="95">
        <f t="shared" si="750"/>
        <v>17.358746569841983</v>
      </c>
      <c r="DV329" s="95">
        <f t="shared" si="751"/>
        <v>8.23123196088142</v>
      </c>
      <c r="DW329" s="95">
        <f t="shared" si="752"/>
        <v>6.9469613603135247</v>
      </c>
      <c r="DX329" s="95">
        <f t="shared" si="753"/>
        <v>6.9770658239040584</v>
      </c>
      <c r="DY329" s="95">
        <f t="shared" si="754"/>
        <v>7.51718869772336</v>
      </c>
      <c r="DZ329" s="95">
        <f t="shared" si="755"/>
        <v>8.3688523658667116</v>
      </c>
      <c r="EA329" s="95">
        <f t="shared" si="756"/>
        <v>9.464049997535394</v>
      </c>
      <c r="EB329" s="95">
        <f t="shared" si="757"/>
        <v>10.774374350710824</v>
      </c>
      <c r="EC329" s="95">
        <f t="shared" si="758"/>
        <v>17.358746569841983</v>
      </c>
      <c r="ED329" s="95">
        <f t="shared" si="759"/>
        <v>8.23123196088142</v>
      </c>
      <c r="EE329" s="95">
        <f t="shared" si="760"/>
        <v>6.9469613603135247</v>
      </c>
      <c r="EF329" s="95">
        <f t="shared" si="761"/>
        <v>6.9770658239040584</v>
      </c>
      <c r="EG329" s="95">
        <f t="shared" si="762"/>
        <v>7.51718869772336</v>
      </c>
      <c r="EH329" s="95">
        <f t="shared" si="763"/>
        <v>8.3688523658667116</v>
      </c>
      <c r="EI329" s="95">
        <f t="shared" si="764"/>
        <v>9.464049997535394</v>
      </c>
      <c r="EJ329" s="95">
        <f t="shared" si="765"/>
        <v>10.774374350710826</v>
      </c>
      <c r="EK329" s="95">
        <f t="shared" si="766"/>
        <v>17.358746569841983</v>
      </c>
      <c r="EL329" s="95">
        <f t="shared" si="767"/>
        <v>8.23123196088142</v>
      </c>
      <c r="EM329" s="95">
        <f t="shared" si="768"/>
        <v>6.9469613603135247</v>
      </c>
      <c r="EN329" s="95">
        <f t="shared" si="769"/>
        <v>6.9770658239040584</v>
      </c>
      <c r="EO329" s="95">
        <f t="shared" si="770"/>
        <v>7.51718869772336</v>
      </c>
      <c r="EP329" s="95">
        <f t="shared" si="771"/>
        <v>8.3688523658667116</v>
      </c>
      <c r="EQ329" s="95">
        <f t="shared" si="772"/>
        <v>9.464049997535394</v>
      </c>
      <c r="ER329" s="95">
        <f t="shared" si="773"/>
        <v>10.774374350710826</v>
      </c>
      <c r="ES329" s="95">
        <f t="shared" si="774"/>
        <v>1</v>
      </c>
      <c r="ET329" s="95">
        <f t="shared" si="775"/>
        <v>1</v>
      </c>
      <c r="EU329" s="95">
        <f t="shared" si="776"/>
        <v>1</v>
      </c>
      <c r="EV329" s="95">
        <f t="shared" si="777"/>
        <v>1</v>
      </c>
      <c r="EW329" s="95">
        <f t="shared" si="778"/>
        <v>1</v>
      </c>
      <c r="EX329" s="95">
        <f t="shared" si="779"/>
        <v>1</v>
      </c>
      <c r="EY329" s="95">
        <f t="shared" si="780"/>
        <v>1</v>
      </c>
      <c r="EZ329" s="95">
        <f t="shared" si="781"/>
        <v>1</v>
      </c>
      <c r="FA329" s="95">
        <f t="shared" si="782"/>
        <v>1</v>
      </c>
      <c r="FB329" s="95">
        <f t="shared" si="783"/>
        <v>1</v>
      </c>
      <c r="FC329" s="95">
        <f t="shared" si="784"/>
        <v>1</v>
      </c>
      <c r="FD329" s="95">
        <f t="shared" si="785"/>
        <v>1</v>
      </c>
      <c r="FE329" s="95">
        <f t="shared" si="786"/>
        <v>1</v>
      </c>
      <c r="FF329" s="95">
        <f t="shared" si="787"/>
        <v>1</v>
      </c>
      <c r="FG329" s="95">
        <f t="shared" si="788"/>
        <v>1</v>
      </c>
      <c r="FH329" s="95">
        <f t="shared" si="789"/>
        <v>1</v>
      </c>
      <c r="FI329" s="95">
        <f t="shared" si="790"/>
        <v>1</v>
      </c>
      <c r="FJ329" s="95">
        <f t="shared" si="791"/>
        <v>1</v>
      </c>
      <c r="FK329" s="95">
        <f t="shared" si="792"/>
        <v>1</v>
      </c>
      <c r="FL329" s="95">
        <f t="shared" si="793"/>
        <v>1</v>
      </c>
      <c r="FM329" s="95">
        <f t="shared" si="794"/>
        <v>1</v>
      </c>
      <c r="FN329" s="95">
        <f t="shared" si="795"/>
        <v>1</v>
      </c>
      <c r="FO329" s="95">
        <f t="shared" si="796"/>
        <v>1</v>
      </c>
      <c r="FP329" s="95">
        <f t="shared" si="797"/>
        <v>1</v>
      </c>
      <c r="FQ329" s="115">
        <f t="shared" si="798"/>
        <v>6.016175534788637</v>
      </c>
      <c r="FR329" s="115">
        <f t="shared" si="799"/>
        <v>2.0523080656550077</v>
      </c>
      <c r="FS329" s="115">
        <f t="shared" si="800"/>
        <v>1.3863491334874958</v>
      </c>
      <c r="FT329" s="115">
        <f t="shared" si="801"/>
        <v>1.1846508071211888</v>
      </c>
      <c r="FU329" s="115">
        <f t="shared" si="802"/>
        <v>1.1041873850870909</v>
      </c>
      <c r="FV329" s="115">
        <f t="shared" si="803"/>
        <v>1.065858733992068</v>
      </c>
      <c r="FW329" s="115">
        <f t="shared" si="804"/>
        <v>1.0451288347197045</v>
      </c>
      <c r="FX329" s="115">
        <f t="shared" si="805"/>
        <v>1.0328020317140143</v>
      </c>
      <c r="FZ329" s="90">
        <f t="shared" si="829"/>
        <v>1.0328020317140143</v>
      </c>
    </row>
    <row r="330" spans="24:182" x14ac:dyDescent="0.3">
      <c r="X330" s="118">
        <f t="shared" si="830"/>
        <v>24.098450001880835</v>
      </c>
      <c r="Y330" s="118">
        <v>10</v>
      </c>
      <c r="Z330" s="40">
        <v>1.7999999999999999E-2</v>
      </c>
      <c r="AA330" s="40">
        <v>10000000</v>
      </c>
      <c r="AB330" s="40">
        <v>10000000</v>
      </c>
      <c r="AC330" s="98">
        <v>3900000</v>
      </c>
      <c r="AD330" s="42">
        <v>0.33</v>
      </c>
      <c r="AE330" s="42">
        <v>0.33</v>
      </c>
      <c r="AF330" s="41">
        <v>1.7999999999999999E-2</v>
      </c>
      <c r="AG330" s="40">
        <v>10000000</v>
      </c>
      <c r="AH330" s="40">
        <v>10000000</v>
      </c>
      <c r="AI330" s="98">
        <v>3900000</v>
      </c>
      <c r="AJ330" s="42">
        <v>0.33</v>
      </c>
      <c r="AK330" s="42">
        <v>0.33</v>
      </c>
      <c r="AL330" s="42">
        <f>AL295</f>
        <v>1.0032000000000001</v>
      </c>
      <c r="AM330" s="40">
        <v>6000</v>
      </c>
      <c r="AN330" s="40">
        <f>AN295</f>
        <v>10000</v>
      </c>
      <c r="AO330" s="40">
        <f>AO295</f>
        <v>10000</v>
      </c>
      <c r="AP330" s="42">
        <v>0.03</v>
      </c>
      <c r="AQ330" s="42">
        <v>0.03</v>
      </c>
      <c r="AR330" s="4">
        <f t="shared" si="806"/>
        <v>1.0211999999999999</v>
      </c>
      <c r="AS330" s="11">
        <f t="shared" si="807"/>
        <v>2.4098450001880836</v>
      </c>
      <c r="AT330" s="15">
        <f t="shared" si="808"/>
        <v>105326.50611603633</v>
      </c>
      <c r="AU330" s="19">
        <f t="shared" si="809"/>
        <v>1.0000076783363887</v>
      </c>
      <c r="AV330" s="13">
        <f t="shared" si="810"/>
        <v>0.5</v>
      </c>
      <c r="AW330" s="11">
        <f t="shared" si="811"/>
        <v>1</v>
      </c>
      <c r="AX330" s="11">
        <f t="shared" si="812"/>
        <v>0.8911</v>
      </c>
      <c r="AY330" s="11">
        <f t="shared" si="813"/>
        <v>201997.53114128605</v>
      </c>
      <c r="AZ330" s="11">
        <f t="shared" si="814"/>
        <v>1</v>
      </c>
      <c r="BA330" s="11">
        <f t="shared" si="815"/>
        <v>0.34752899999999998</v>
      </c>
      <c r="BB330" s="11">
        <f t="shared" si="816"/>
        <v>1.025058</v>
      </c>
      <c r="BC330" s="11">
        <f t="shared" si="817"/>
        <v>0.99909999999999999</v>
      </c>
      <c r="BD330" s="11">
        <f t="shared" si="818"/>
        <v>0.8911</v>
      </c>
      <c r="BE330" s="11">
        <f t="shared" si="819"/>
        <v>201997.53114128605</v>
      </c>
      <c r="BF330" s="11">
        <f t="shared" si="820"/>
        <v>1</v>
      </c>
      <c r="BG330" s="11">
        <f t="shared" si="821"/>
        <v>0.34752899999999998</v>
      </c>
      <c r="BH330" s="11">
        <f t="shared" si="822"/>
        <v>1.025058</v>
      </c>
      <c r="BI330" s="121">
        <f>16*X330^2/(3*BI297^2*Y330^2)</f>
        <v>30.972548932968021</v>
      </c>
      <c r="BJ330" s="121">
        <f>16*X330^2/(3*BJ297^2*Y330^2)</f>
        <v>7.7431372332420052</v>
      </c>
      <c r="BK330" s="121">
        <f>16*X330^2/(3*BK297^2*Y330^2)</f>
        <v>3.4413943258853354</v>
      </c>
      <c r="BL330" s="121">
        <f>16*X330^2/(3*BL297^2*Y330^2)</f>
        <v>1.9357843083105013</v>
      </c>
      <c r="BM330" s="121">
        <f>16*X330^2/(3*BM297^2*Y330^2)</f>
        <v>1.2389019573187208</v>
      </c>
      <c r="BN330" s="121">
        <f>16*X330^2/(3*BN297^2*Y330^2)</f>
        <v>0.86034858147133386</v>
      </c>
      <c r="BO330" s="121">
        <f>16*X330^2/(3*BO297^2*Y330^2)</f>
        <v>0.63209283536669425</v>
      </c>
      <c r="BP330" s="121">
        <f>16*X330^2/(3*BP297^2*Y330^2)</f>
        <v>0.48394607707762533</v>
      </c>
      <c r="BQ330" s="121">
        <f t="shared" si="823"/>
        <v>1.3333333333333333</v>
      </c>
      <c r="BR330" s="121">
        <f t="shared" si="823"/>
        <v>1.3333333333333333</v>
      </c>
      <c r="BS330" s="121">
        <f t="shared" si="823"/>
        <v>1.3333333333333333</v>
      </c>
      <c r="BT330" s="121">
        <f t="shared" si="823"/>
        <v>1.3333333333333333</v>
      </c>
      <c r="BU330" s="121">
        <f t="shared" si="823"/>
        <v>1.3333333333333333</v>
      </c>
      <c r="BV330" s="121">
        <f t="shared" si="823"/>
        <v>1.3333333333333333</v>
      </c>
      <c r="BW330" s="121">
        <f t="shared" si="823"/>
        <v>1.3333333333333333</v>
      </c>
      <c r="BX330" s="121">
        <f t="shared" si="823"/>
        <v>1.3333333333333333</v>
      </c>
      <c r="BY330" s="121">
        <f>(BI297^2*Y330^2)/X330^2</f>
        <v>0.17219549301143855</v>
      </c>
      <c r="BZ330" s="121">
        <f>(BJ297^2*Y330^2)/X330^2</f>
        <v>0.6887819720457542</v>
      </c>
      <c r="CA330" s="121">
        <f>(BK297^2*Y330^2)/X330^2</f>
        <v>1.5497594371029471</v>
      </c>
      <c r="CB330" s="121">
        <f>(BL297^2*Y330^2)/X330^2</f>
        <v>2.7551278881830168</v>
      </c>
      <c r="CC330" s="121">
        <f>(BM297^2*Y330^2)/X330^2</f>
        <v>4.3048873252859634</v>
      </c>
      <c r="CD330" s="121">
        <f>(BN297^2*Y330^2)/X330^2</f>
        <v>6.1990377484117882</v>
      </c>
      <c r="CE330" s="121">
        <f>(BO297^2*Y330^2)/X330^2</f>
        <v>8.4375791575604886</v>
      </c>
      <c r="CF330" s="121">
        <f>(BP297^2*Y330^2)/X330^2</f>
        <v>11.020511552732067</v>
      </c>
      <c r="CG330" s="121">
        <f t="shared" si="824"/>
        <v>7.7431372332420052</v>
      </c>
      <c r="CH330" s="121">
        <f t="shared" si="715"/>
        <v>1.9357843083105013</v>
      </c>
      <c r="CI330" s="121">
        <f t="shared" si="716"/>
        <v>0.86034858147133386</v>
      </c>
      <c r="CJ330" s="121">
        <f t="shared" si="717"/>
        <v>0.48394607707762533</v>
      </c>
      <c r="CK330" s="121">
        <f t="shared" si="718"/>
        <v>0.30972548932968019</v>
      </c>
      <c r="CL330" s="121">
        <f t="shared" si="719"/>
        <v>0.21508714536783347</v>
      </c>
      <c r="CM330" s="121">
        <f t="shared" si="720"/>
        <v>0.15802320884167356</v>
      </c>
      <c r="CN330" s="121">
        <f t="shared" si="721"/>
        <v>0.12098651926940633</v>
      </c>
      <c r="CO330" s="95">
        <f t="shared" si="722"/>
        <v>4.6954104205022107</v>
      </c>
      <c r="CP330" s="95">
        <f t="shared" si="723"/>
        <v>5.3915256820088437</v>
      </c>
      <c r="CQ330" s="95">
        <f t="shared" si="724"/>
        <v>6.5517177845198979</v>
      </c>
      <c r="CR330" s="95">
        <f t="shared" si="725"/>
        <v>8.1759867280353724</v>
      </c>
      <c r="CS330" s="95">
        <f t="shared" si="726"/>
        <v>10.264332512555267</v>
      </c>
      <c r="CT330" s="95">
        <f t="shared" si="727"/>
        <v>12.816755138079589</v>
      </c>
      <c r="CU330" s="95">
        <f t="shared" si="728"/>
        <v>15.833254604608328</v>
      </c>
      <c r="CV330" s="95">
        <f t="shared" si="729"/>
        <v>19.313830912141491</v>
      </c>
      <c r="CW330" s="95">
        <f t="shared" si="730"/>
        <v>4.6954104205022107</v>
      </c>
      <c r="CX330" s="95">
        <f t="shared" si="731"/>
        <v>5.3915256820088437</v>
      </c>
      <c r="CY330" s="95">
        <f t="shared" si="732"/>
        <v>6.5517177845198979</v>
      </c>
      <c r="CZ330" s="95">
        <f t="shared" si="733"/>
        <v>8.1759867280353724</v>
      </c>
      <c r="DA330" s="95">
        <f t="shared" si="734"/>
        <v>10.264332512555267</v>
      </c>
      <c r="DB330" s="95">
        <f t="shared" si="735"/>
        <v>12.816755138079589</v>
      </c>
      <c r="DC330" s="95">
        <f t="shared" si="736"/>
        <v>15.833254604608328</v>
      </c>
      <c r="DD330" s="95">
        <f t="shared" si="737"/>
        <v>19.313830912141491</v>
      </c>
      <c r="DE330" s="13">
        <f t="shared" si="825"/>
        <v>33.878232425979455</v>
      </c>
      <c r="DF330" s="13">
        <f t="shared" si="826"/>
        <v>11.16540720528776</v>
      </c>
      <c r="DG330" s="13">
        <f t="shared" si="827"/>
        <v>7.7246417629882824</v>
      </c>
      <c r="DH330" s="13">
        <f t="shared" si="828"/>
        <v>7.4244001964935178</v>
      </c>
      <c r="DI330" s="13">
        <f t="shared" si="738"/>
        <v>8.2772772826046843</v>
      </c>
      <c r="DJ330" s="13">
        <f t="shared" si="739"/>
        <v>9.7928743298831229</v>
      </c>
      <c r="DK330" s="13">
        <f t="shared" si="740"/>
        <v>11.803159992927183</v>
      </c>
      <c r="DL330" s="13">
        <f t="shared" si="741"/>
        <v>14.237945629809692</v>
      </c>
      <c r="DM330" s="95">
        <f t="shared" si="742"/>
        <v>33.878232425979455</v>
      </c>
      <c r="DN330" s="95">
        <f t="shared" si="743"/>
        <v>11.16540720528776</v>
      </c>
      <c r="DO330" s="95">
        <f t="shared" si="744"/>
        <v>7.7246417629882824</v>
      </c>
      <c r="DP330" s="95">
        <f t="shared" si="745"/>
        <v>7.4244001964935178</v>
      </c>
      <c r="DQ330" s="95">
        <f t="shared" si="746"/>
        <v>8.2772772826046843</v>
      </c>
      <c r="DR330" s="95">
        <f t="shared" si="747"/>
        <v>9.7928743298831229</v>
      </c>
      <c r="DS330" s="95">
        <f t="shared" si="748"/>
        <v>11.803159992927183</v>
      </c>
      <c r="DT330" s="95">
        <f t="shared" si="749"/>
        <v>14.237945629809692</v>
      </c>
      <c r="DU330" s="95">
        <f t="shared" si="750"/>
        <v>19.163568487488284</v>
      </c>
      <c r="DV330" s="95">
        <f t="shared" si="751"/>
        <v>8.6390812393259324</v>
      </c>
      <c r="DW330" s="95">
        <f t="shared" si="752"/>
        <v>7.0447268747967389</v>
      </c>
      <c r="DX330" s="95">
        <f t="shared" si="753"/>
        <v>6.9056033396469267</v>
      </c>
      <c r="DY330" s="95">
        <f t="shared" si="754"/>
        <v>7.3008027007924303</v>
      </c>
      <c r="DZ330" s="95">
        <f t="shared" si="755"/>
        <v>8.0030879357839346</v>
      </c>
      <c r="EA330" s="95">
        <f t="shared" si="756"/>
        <v>8.9345980240399854</v>
      </c>
      <c r="EB330" s="95">
        <f t="shared" si="757"/>
        <v>10.062809514173509</v>
      </c>
      <c r="EC330" s="95">
        <f t="shared" si="758"/>
        <v>19.163568487488284</v>
      </c>
      <c r="ED330" s="95">
        <f t="shared" si="759"/>
        <v>8.6390812393259324</v>
      </c>
      <c r="EE330" s="95">
        <f t="shared" si="760"/>
        <v>7.0447268747967389</v>
      </c>
      <c r="EF330" s="95">
        <f t="shared" si="761"/>
        <v>6.9056033396469267</v>
      </c>
      <c r="EG330" s="95">
        <f t="shared" si="762"/>
        <v>7.3008027007924303</v>
      </c>
      <c r="EH330" s="95">
        <f t="shared" si="763"/>
        <v>8.0030879357839346</v>
      </c>
      <c r="EI330" s="95">
        <f t="shared" si="764"/>
        <v>8.9345980240399872</v>
      </c>
      <c r="EJ330" s="95">
        <f t="shared" si="765"/>
        <v>10.062809514173509</v>
      </c>
      <c r="EK330" s="95">
        <f t="shared" si="766"/>
        <v>19.163568487488284</v>
      </c>
      <c r="EL330" s="95">
        <f t="shared" si="767"/>
        <v>8.6390812393259324</v>
      </c>
      <c r="EM330" s="95">
        <f t="shared" si="768"/>
        <v>7.0447268747967389</v>
      </c>
      <c r="EN330" s="95">
        <f t="shared" si="769"/>
        <v>6.9056033396469267</v>
      </c>
      <c r="EO330" s="95">
        <f t="shared" si="770"/>
        <v>7.3008027007924303</v>
      </c>
      <c r="EP330" s="95">
        <f t="shared" si="771"/>
        <v>8.0030879357839346</v>
      </c>
      <c r="EQ330" s="95">
        <f t="shared" si="772"/>
        <v>8.9345980240399872</v>
      </c>
      <c r="ER330" s="95">
        <f t="shared" si="773"/>
        <v>10.062809514173509</v>
      </c>
      <c r="ES330" s="95">
        <f t="shared" si="774"/>
        <v>1</v>
      </c>
      <c r="ET330" s="95">
        <f t="shared" si="775"/>
        <v>1</v>
      </c>
      <c r="EU330" s="95">
        <f t="shared" si="776"/>
        <v>1</v>
      </c>
      <c r="EV330" s="95">
        <f t="shared" si="777"/>
        <v>1</v>
      </c>
      <c r="EW330" s="95">
        <f t="shared" si="778"/>
        <v>1</v>
      </c>
      <c r="EX330" s="95">
        <f t="shared" si="779"/>
        <v>1</v>
      </c>
      <c r="EY330" s="95">
        <f t="shared" si="780"/>
        <v>1</v>
      </c>
      <c r="EZ330" s="95">
        <f t="shared" si="781"/>
        <v>1</v>
      </c>
      <c r="FA330" s="95">
        <f t="shared" si="782"/>
        <v>1</v>
      </c>
      <c r="FB330" s="95">
        <f t="shared" si="783"/>
        <v>1</v>
      </c>
      <c r="FC330" s="95">
        <f t="shared" si="784"/>
        <v>1</v>
      </c>
      <c r="FD330" s="95">
        <f t="shared" si="785"/>
        <v>1</v>
      </c>
      <c r="FE330" s="95">
        <f t="shared" si="786"/>
        <v>1</v>
      </c>
      <c r="FF330" s="95">
        <f t="shared" si="787"/>
        <v>1</v>
      </c>
      <c r="FG330" s="95">
        <f t="shared" si="788"/>
        <v>0.99999999999999989</v>
      </c>
      <c r="FH330" s="95">
        <f t="shared" si="789"/>
        <v>1</v>
      </c>
      <c r="FI330" s="95">
        <f t="shared" si="790"/>
        <v>1</v>
      </c>
      <c r="FJ330" s="95">
        <f t="shared" si="791"/>
        <v>1</v>
      </c>
      <c r="FK330" s="95">
        <f t="shared" si="792"/>
        <v>1</v>
      </c>
      <c r="FL330" s="95">
        <f t="shared" si="793"/>
        <v>1</v>
      </c>
      <c r="FM330" s="95">
        <f t="shared" si="794"/>
        <v>1</v>
      </c>
      <c r="FN330" s="95">
        <f t="shared" si="795"/>
        <v>1</v>
      </c>
      <c r="FO330" s="95">
        <f t="shared" si="796"/>
        <v>1</v>
      </c>
      <c r="FP330" s="95">
        <f t="shared" si="797"/>
        <v>1</v>
      </c>
      <c r="FQ330" s="115">
        <f t="shared" si="798"/>
        <v>6.7948832409556434</v>
      </c>
      <c r="FR330" s="115">
        <f t="shared" si="799"/>
        <v>2.23570802512205</v>
      </c>
      <c r="FS330" s="115">
        <f t="shared" si="800"/>
        <v>1.4585475062536137</v>
      </c>
      <c r="FT330" s="115">
        <f t="shared" si="801"/>
        <v>1.2198233372861951</v>
      </c>
      <c r="FU330" s="115">
        <f t="shared" si="802"/>
        <v>1.1238220970259474</v>
      </c>
      <c r="FV330" s="115">
        <f t="shared" si="803"/>
        <v>1.0779775767575601</v>
      </c>
      <c r="FW330" s="115">
        <f t="shared" si="804"/>
        <v>1.0532070599637511</v>
      </c>
      <c r="FX330" s="115">
        <f t="shared" si="805"/>
        <v>1.0385185277770845</v>
      </c>
      <c r="FZ330" s="90">
        <f t="shared" si="829"/>
        <v>1.0385185277770845</v>
      </c>
    </row>
    <row r="331" spans="24:182" x14ac:dyDescent="0.3">
      <c r="X331" s="118">
        <f t="shared" si="830"/>
        <v>25.785341502012496</v>
      </c>
      <c r="Y331" s="118">
        <v>10</v>
      </c>
      <c r="Z331" s="40">
        <v>1.7999999999999999E-2</v>
      </c>
      <c r="AA331" s="40">
        <v>10000000</v>
      </c>
      <c r="AB331" s="40">
        <v>10000000</v>
      </c>
      <c r="AC331" s="98">
        <v>3900000</v>
      </c>
      <c r="AD331" s="42">
        <v>0.33</v>
      </c>
      <c r="AE331" s="42">
        <v>0.33</v>
      </c>
      <c r="AF331" s="41">
        <v>1.7999999999999999E-2</v>
      </c>
      <c r="AG331" s="40">
        <v>10000000</v>
      </c>
      <c r="AH331" s="40">
        <v>10000000</v>
      </c>
      <c r="AI331" s="98">
        <v>3900000</v>
      </c>
      <c r="AJ331" s="42">
        <v>0.33</v>
      </c>
      <c r="AK331" s="42">
        <v>0.33</v>
      </c>
      <c r="AL331" s="42">
        <f>AL295</f>
        <v>1.0032000000000001</v>
      </c>
      <c r="AM331" s="40">
        <v>6000</v>
      </c>
      <c r="AN331" s="40">
        <f>AN295</f>
        <v>10000</v>
      </c>
      <c r="AO331" s="40">
        <f>AO295</f>
        <v>10000</v>
      </c>
      <c r="AP331" s="42">
        <v>0.03</v>
      </c>
      <c r="AQ331" s="42">
        <v>0.03</v>
      </c>
      <c r="AR331" s="4">
        <f t="shared" si="806"/>
        <v>1.0211999999999999</v>
      </c>
      <c r="AS331" s="11">
        <f t="shared" si="807"/>
        <v>2.5785341502012495</v>
      </c>
      <c r="AT331" s="15">
        <f t="shared" si="808"/>
        <v>105326.50611603633</v>
      </c>
      <c r="AU331" s="19">
        <f t="shared" si="809"/>
        <v>1.0000076783363887</v>
      </c>
      <c r="AV331" s="13">
        <f t="shared" si="810"/>
        <v>0.5</v>
      </c>
      <c r="AW331" s="11">
        <f t="shared" si="811"/>
        <v>1</v>
      </c>
      <c r="AX331" s="11">
        <f t="shared" si="812"/>
        <v>0.8911</v>
      </c>
      <c r="AY331" s="11">
        <f t="shared" si="813"/>
        <v>201997.53114128605</v>
      </c>
      <c r="AZ331" s="11">
        <f t="shared" si="814"/>
        <v>1</v>
      </c>
      <c r="BA331" s="11">
        <f t="shared" si="815"/>
        <v>0.34752899999999998</v>
      </c>
      <c r="BB331" s="11">
        <f t="shared" si="816"/>
        <v>1.025058</v>
      </c>
      <c r="BC331" s="11">
        <f t="shared" si="817"/>
        <v>0.99909999999999999</v>
      </c>
      <c r="BD331" s="11">
        <f t="shared" si="818"/>
        <v>0.8911</v>
      </c>
      <c r="BE331" s="11">
        <f t="shared" si="819"/>
        <v>201997.53114128605</v>
      </c>
      <c r="BF331" s="11">
        <f t="shared" si="820"/>
        <v>1</v>
      </c>
      <c r="BG331" s="11">
        <f t="shared" si="821"/>
        <v>0.34752899999999998</v>
      </c>
      <c r="BH331" s="11">
        <f t="shared" si="822"/>
        <v>1.025058</v>
      </c>
      <c r="BI331" s="121">
        <f>16*X331^2/(3*BI297^2*Y331^2)</f>
        <v>35.460471273355097</v>
      </c>
      <c r="BJ331" s="121">
        <f>16*X331^2/(3*BJ297^2*Y331^2)</f>
        <v>8.8651178183387742</v>
      </c>
      <c r="BK331" s="121">
        <f>16*X331^2/(3*BK297^2*Y331^2)</f>
        <v>3.9400523637061213</v>
      </c>
      <c r="BL331" s="121">
        <f>16*X331^2/(3*BL297^2*Y331^2)</f>
        <v>2.2162794545846936</v>
      </c>
      <c r="BM331" s="121">
        <f>16*X331^2/(3*BM297^2*Y331^2)</f>
        <v>1.4184188509342037</v>
      </c>
      <c r="BN331" s="121">
        <f>16*X331^2/(3*BN297^2*Y331^2)</f>
        <v>0.98501309092653033</v>
      </c>
      <c r="BO331" s="121">
        <f>16*X331^2/(3*BO297^2*Y331^2)</f>
        <v>0.72368308721132846</v>
      </c>
      <c r="BP331" s="121">
        <f>16*X331^2/(3*BP297^2*Y331^2)</f>
        <v>0.55406986364617339</v>
      </c>
      <c r="BQ331" s="121">
        <f t="shared" si="823"/>
        <v>1.3333333333333333</v>
      </c>
      <c r="BR331" s="121">
        <f t="shared" si="823"/>
        <v>1.3333333333333333</v>
      </c>
      <c r="BS331" s="121">
        <f t="shared" si="823"/>
        <v>1.3333333333333333</v>
      </c>
      <c r="BT331" s="121">
        <f t="shared" si="823"/>
        <v>1.3333333333333333</v>
      </c>
      <c r="BU331" s="121">
        <f t="shared" si="823"/>
        <v>1.3333333333333333</v>
      </c>
      <c r="BV331" s="121">
        <f t="shared" si="823"/>
        <v>1.3333333333333333</v>
      </c>
      <c r="BW331" s="121">
        <f t="shared" si="823"/>
        <v>1.3333333333333333</v>
      </c>
      <c r="BX331" s="121">
        <f t="shared" si="823"/>
        <v>1.3333333333333333</v>
      </c>
      <c r="BY331" s="121">
        <f>(BI297^2*Y331^2)/X331^2</f>
        <v>0.15040221243028956</v>
      </c>
      <c r="BZ331" s="121">
        <f>(BJ297^2*Y331^2)/X331^2</f>
        <v>0.60160884972115825</v>
      </c>
      <c r="CA331" s="121">
        <f>(BK297^2*Y331^2)/X331^2</f>
        <v>1.353619911872606</v>
      </c>
      <c r="CB331" s="121">
        <f>(BL297^2*Y331^2)/X331^2</f>
        <v>2.406435398884633</v>
      </c>
      <c r="CC331" s="121">
        <f>(BM297^2*Y331^2)/X331^2</f>
        <v>3.760055310757239</v>
      </c>
      <c r="CD331" s="121">
        <f>(BN297^2*Y331^2)/X331^2</f>
        <v>5.414479647490424</v>
      </c>
      <c r="CE331" s="121">
        <f>(BO297^2*Y331^2)/X331^2</f>
        <v>7.369708409084188</v>
      </c>
      <c r="CF331" s="121">
        <f>(BP297^2*Y331^2)/X331^2</f>
        <v>9.6257415955385319</v>
      </c>
      <c r="CG331" s="121">
        <f t="shared" si="824"/>
        <v>8.8651178183387742</v>
      </c>
      <c r="CH331" s="121">
        <f t="shared" si="715"/>
        <v>2.2162794545846936</v>
      </c>
      <c r="CI331" s="121">
        <f t="shared" si="716"/>
        <v>0.98501309092653033</v>
      </c>
      <c r="CJ331" s="121">
        <f t="shared" si="717"/>
        <v>0.55406986364617339</v>
      </c>
      <c r="CK331" s="121">
        <f t="shared" si="718"/>
        <v>0.35460471273355093</v>
      </c>
      <c r="CL331" s="121">
        <f t="shared" si="719"/>
        <v>0.24625327273163258</v>
      </c>
      <c r="CM331" s="121">
        <f t="shared" si="720"/>
        <v>0.18092077180283211</v>
      </c>
      <c r="CN331" s="121">
        <f t="shared" si="721"/>
        <v>0.13851746591154335</v>
      </c>
      <c r="CO331" s="95">
        <f t="shared" si="722"/>
        <v>4.6660433429139765</v>
      </c>
      <c r="CP331" s="95">
        <f t="shared" si="723"/>
        <v>5.2740573716559025</v>
      </c>
      <c r="CQ331" s="95">
        <f t="shared" si="724"/>
        <v>6.2874140862257804</v>
      </c>
      <c r="CR331" s="95">
        <f t="shared" si="725"/>
        <v>7.7061134866236101</v>
      </c>
      <c r="CS331" s="95">
        <f t="shared" si="726"/>
        <v>9.5301555728493916</v>
      </c>
      <c r="CT331" s="95">
        <f t="shared" si="727"/>
        <v>11.759540344903122</v>
      </c>
      <c r="CU331" s="95">
        <f t="shared" si="728"/>
        <v>14.394267802784807</v>
      </c>
      <c r="CV331" s="95">
        <f t="shared" si="729"/>
        <v>17.434337946494441</v>
      </c>
      <c r="CW331" s="95">
        <f t="shared" si="730"/>
        <v>4.6660433429139765</v>
      </c>
      <c r="CX331" s="95">
        <f t="shared" si="731"/>
        <v>5.2740573716559025</v>
      </c>
      <c r="CY331" s="95">
        <f t="shared" si="732"/>
        <v>6.2874140862257804</v>
      </c>
      <c r="CZ331" s="95">
        <f t="shared" si="733"/>
        <v>7.7061134866236101</v>
      </c>
      <c r="DA331" s="95">
        <f t="shared" si="734"/>
        <v>9.5301555728493916</v>
      </c>
      <c r="DB331" s="95">
        <f t="shared" si="735"/>
        <v>11.759540344903122</v>
      </c>
      <c r="DC331" s="95">
        <f t="shared" si="736"/>
        <v>14.394267802784807</v>
      </c>
      <c r="DD331" s="95">
        <f t="shared" si="737"/>
        <v>17.434337946494441</v>
      </c>
      <c r="DE331" s="13">
        <f t="shared" si="825"/>
        <v>38.344361485785385</v>
      </c>
      <c r="DF331" s="13">
        <f t="shared" si="826"/>
        <v>12.200214668059932</v>
      </c>
      <c r="DG331" s="13">
        <f t="shared" si="827"/>
        <v>8.0271602755787264</v>
      </c>
      <c r="DH331" s="13">
        <f t="shared" si="828"/>
        <v>7.356202853469326</v>
      </c>
      <c r="DI331" s="13">
        <f t="shared" si="738"/>
        <v>7.9119621616914424</v>
      </c>
      <c r="DJ331" s="13">
        <f t="shared" si="739"/>
        <v>9.1329807384169541</v>
      </c>
      <c r="DK331" s="13">
        <f t="shared" si="740"/>
        <v>10.826879496295517</v>
      </c>
      <c r="DL331" s="13">
        <f t="shared" si="741"/>
        <v>12.913299459184705</v>
      </c>
      <c r="DM331" s="95">
        <f t="shared" si="742"/>
        <v>38.344361485785385</v>
      </c>
      <c r="DN331" s="95">
        <f t="shared" si="743"/>
        <v>12.200214668059932</v>
      </c>
      <c r="DO331" s="95">
        <f t="shared" si="744"/>
        <v>8.0271602755787264</v>
      </c>
      <c r="DP331" s="95">
        <f t="shared" si="745"/>
        <v>7.356202853469326</v>
      </c>
      <c r="DQ331" s="95">
        <f t="shared" si="746"/>
        <v>7.9119621616914424</v>
      </c>
      <c r="DR331" s="95">
        <f t="shared" si="747"/>
        <v>9.1329807384169541</v>
      </c>
      <c r="DS331" s="95">
        <f t="shared" si="748"/>
        <v>10.826879496295517</v>
      </c>
      <c r="DT331" s="95">
        <f t="shared" si="749"/>
        <v>12.913299459184705</v>
      </c>
      <c r="DU331" s="95">
        <f t="shared" si="750"/>
        <v>21.233047642188676</v>
      </c>
      <c r="DV331" s="95">
        <f t="shared" si="751"/>
        <v>9.118582042965599</v>
      </c>
      <c r="DW331" s="95">
        <f t="shared" si="752"/>
        <v>7.1849054830127983</v>
      </c>
      <c r="DX331" s="95">
        <f t="shared" si="753"/>
        <v>6.8740026004151211</v>
      </c>
      <c r="DY331" s="95">
        <f t="shared" si="754"/>
        <v>7.1315259025846194</v>
      </c>
      <c r="DZ331" s="95">
        <f t="shared" si="755"/>
        <v>7.697311722519073</v>
      </c>
      <c r="EA331" s="95">
        <f t="shared" si="756"/>
        <v>8.4822169777547778</v>
      </c>
      <c r="EB331" s="95">
        <f t="shared" si="757"/>
        <v>9.4490055687986683</v>
      </c>
      <c r="EC331" s="95">
        <f t="shared" si="758"/>
        <v>21.233047642188676</v>
      </c>
      <c r="ED331" s="95">
        <f t="shared" si="759"/>
        <v>9.118582042965599</v>
      </c>
      <c r="EE331" s="95">
        <f t="shared" si="760"/>
        <v>7.1849054830127983</v>
      </c>
      <c r="EF331" s="95">
        <f t="shared" si="761"/>
        <v>6.874002600415122</v>
      </c>
      <c r="EG331" s="95">
        <f t="shared" si="762"/>
        <v>7.1315259025846194</v>
      </c>
      <c r="EH331" s="95">
        <f t="shared" si="763"/>
        <v>7.697311722519073</v>
      </c>
      <c r="EI331" s="95">
        <f t="shared" si="764"/>
        <v>8.4822169777547778</v>
      </c>
      <c r="EJ331" s="95">
        <f t="shared" si="765"/>
        <v>9.4490055687986683</v>
      </c>
      <c r="EK331" s="95">
        <f t="shared" si="766"/>
        <v>21.233047642188676</v>
      </c>
      <c r="EL331" s="95">
        <f t="shared" si="767"/>
        <v>9.118582042965599</v>
      </c>
      <c r="EM331" s="95">
        <f t="shared" si="768"/>
        <v>7.1849054830127983</v>
      </c>
      <c r="EN331" s="95">
        <f t="shared" si="769"/>
        <v>6.874002600415122</v>
      </c>
      <c r="EO331" s="95">
        <f t="shared" si="770"/>
        <v>7.1315259025846194</v>
      </c>
      <c r="EP331" s="95">
        <f t="shared" si="771"/>
        <v>7.697311722519073</v>
      </c>
      <c r="EQ331" s="95">
        <f t="shared" si="772"/>
        <v>8.4822169777547778</v>
      </c>
      <c r="ER331" s="95">
        <f t="shared" si="773"/>
        <v>9.4490055687986683</v>
      </c>
      <c r="ES331" s="95">
        <f t="shared" si="774"/>
        <v>1</v>
      </c>
      <c r="ET331" s="95">
        <f t="shared" si="775"/>
        <v>1</v>
      </c>
      <c r="EU331" s="95">
        <f t="shared" si="776"/>
        <v>1</v>
      </c>
      <c r="EV331" s="95">
        <f t="shared" si="777"/>
        <v>1</v>
      </c>
      <c r="EW331" s="95">
        <f t="shared" si="778"/>
        <v>1</v>
      </c>
      <c r="EX331" s="95">
        <f t="shared" si="779"/>
        <v>1</v>
      </c>
      <c r="EY331" s="95">
        <f t="shared" si="780"/>
        <v>1</v>
      </c>
      <c r="EZ331" s="95">
        <f t="shared" si="781"/>
        <v>1</v>
      </c>
      <c r="FA331" s="95">
        <f t="shared" si="782"/>
        <v>1</v>
      </c>
      <c r="FB331" s="95">
        <f t="shared" si="783"/>
        <v>1</v>
      </c>
      <c r="FC331" s="95">
        <f t="shared" si="784"/>
        <v>1</v>
      </c>
      <c r="FD331" s="95">
        <f t="shared" si="785"/>
        <v>1</v>
      </c>
      <c r="FE331" s="95">
        <f t="shared" si="786"/>
        <v>1</v>
      </c>
      <c r="FF331" s="95">
        <f t="shared" si="787"/>
        <v>1</v>
      </c>
      <c r="FG331" s="95">
        <f t="shared" si="788"/>
        <v>1</v>
      </c>
      <c r="FH331" s="95">
        <f t="shared" si="789"/>
        <v>1</v>
      </c>
      <c r="FI331" s="95">
        <f t="shared" si="790"/>
        <v>1</v>
      </c>
      <c r="FJ331" s="95">
        <f t="shared" si="791"/>
        <v>1</v>
      </c>
      <c r="FK331" s="95">
        <f t="shared" si="792"/>
        <v>1</v>
      </c>
      <c r="FL331" s="95">
        <f t="shared" si="793"/>
        <v>1</v>
      </c>
      <c r="FM331" s="95">
        <f t="shared" si="794"/>
        <v>1</v>
      </c>
      <c r="FN331" s="95">
        <f t="shared" si="795"/>
        <v>1</v>
      </c>
      <c r="FO331" s="95">
        <f t="shared" si="796"/>
        <v>1</v>
      </c>
      <c r="FP331" s="95">
        <f t="shared" si="797"/>
        <v>1</v>
      </c>
      <c r="FQ331" s="115">
        <f t="shared" si="798"/>
        <v>7.6877405422813032</v>
      </c>
      <c r="FR331" s="115">
        <f t="shared" si="799"/>
        <v>2.4482071440584616</v>
      </c>
      <c r="FS331" s="115">
        <f t="shared" si="800"/>
        <v>1.5434585437198296</v>
      </c>
      <c r="FT331" s="115">
        <f t="shared" si="801"/>
        <v>1.2616424424043624</v>
      </c>
      <c r="FU331" s="115">
        <f t="shared" si="802"/>
        <v>1.1472879859819103</v>
      </c>
      <c r="FV331" s="115">
        <f t="shared" si="803"/>
        <v>1.0924734909599034</v>
      </c>
      <c r="FW331" s="115">
        <f t="shared" si="804"/>
        <v>1.0628533259946658</v>
      </c>
      <c r="FX331" s="115">
        <f t="shared" si="805"/>
        <v>1.0453242522453885</v>
      </c>
      <c r="FZ331" s="90">
        <f t="shared" si="829"/>
        <v>1.0453242522453885</v>
      </c>
    </row>
    <row r="332" spans="24:182" x14ac:dyDescent="0.3">
      <c r="X332" s="118">
        <f t="shared" si="830"/>
        <v>27.590315407153373</v>
      </c>
      <c r="Y332" s="118">
        <v>10</v>
      </c>
      <c r="Z332" s="40">
        <v>1.7999999999999999E-2</v>
      </c>
      <c r="AA332" s="40">
        <v>10000000</v>
      </c>
      <c r="AB332" s="40">
        <v>10000000</v>
      </c>
      <c r="AC332" s="98">
        <v>3900000</v>
      </c>
      <c r="AD332" s="42">
        <v>0.33</v>
      </c>
      <c r="AE332" s="42">
        <v>0.33</v>
      </c>
      <c r="AF332" s="41">
        <v>1.7999999999999999E-2</v>
      </c>
      <c r="AG332" s="40">
        <v>10000000</v>
      </c>
      <c r="AH332" s="40">
        <v>10000000</v>
      </c>
      <c r="AI332" s="98">
        <v>3900000</v>
      </c>
      <c r="AJ332" s="42">
        <v>0.33</v>
      </c>
      <c r="AK332" s="42">
        <v>0.33</v>
      </c>
      <c r="AL332" s="42">
        <f>AL295</f>
        <v>1.0032000000000001</v>
      </c>
      <c r="AM332" s="40">
        <v>6000</v>
      </c>
      <c r="AN332" s="40">
        <f>AN295</f>
        <v>10000</v>
      </c>
      <c r="AO332" s="40">
        <f>AO295</f>
        <v>10000</v>
      </c>
      <c r="AP332" s="42">
        <v>0.03</v>
      </c>
      <c r="AQ332" s="42">
        <v>0.03</v>
      </c>
      <c r="AR332" s="4">
        <f t="shared" si="806"/>
        <v>1.0211999999999999</v>
      </c>
      <c r="AS332" s="11">
        <f t="shared" si="807"/>
        <v>2.7590315407153372</v>
      </c>
      <c r="AT332" s="15">
        <f t="shared" si="808"/>
        <v>105326.50611603633</v>
      </c>
      <c r="AU332" s="19">
        <f t="shared" si="809"/>
        <v>1.0000076783363887</v>
      </c>
      <c r="AV332" s="13">
        <f t="shared" si="810"/>
        <v>0.5</v>
      </c>
      <c r="AW332" s="11">
        <f t="shared" si="811"/>
        <v>1</v>
      </c>
      <c r="AX332" s="11">
        <f t="shared" si="812"/>
        <v>0.8911</v>
      </c>
      <c r="AY332" s="11">
        <f t="shared" si="813"/>
        <v>201997.53114128605</v>
      </c>
      <c r="AZ332" s="11">
        <f t="shared" si="814"/>
        <v>1</v>
      </c>
      <c r="BA332" s="11">
        <f t="shared" si="815"/>
        <v>0.34752899999999998</v>
      </c>
      <c r="BB332" s="11">
        <f t="shared" si="816"/>
        <v>1.025058</v>
      </c>
      <c r="BC332" s="11">
        <f t="shared" si="817"/>
        <v>0.99909999999999999</v>
      </c>
      <c r="BD332" s="11">
        <f t="shared" si="818"/>
        <v>0.8911</v>
      </c>
      <c r="BE332" s="11">
        <f t="shared" si="819"/>
        <v>201997.53114128605</v>
      </c>
      <c r="BF332" s="11">
        <f t="shared" si="820"/>
        <v>1</v>
      </c>
      <c r="BG332" s="11">
        <f t="shared" si="821"/>
        <v>0.34752899999999998</v>
      </c>
      <c r="BH332" s="11">
        <f t="shared" si="822"/>
        <v>1.025058</v>
      </c>
      <c r="BI332" s="121">
        <f>16*X332^2/(3*BI297^2*Y332^2)</f>
        <v>40.598693560864255</v>
      </c>
      <c r="BJ332" s="121">
        <f>16*X332^2/(3*BJ297^2*Y332^2)</f>
        <v>10.149673390216064</v>
      </c>
      <c r="BK332" s="121">
        <f>16*X332^2/(3*BK297^2*Y332^2)</f>
        <v>4.5109659512071394</v>
      </c>
      <c r="BL332" s="121">
        <f>16*X332^2/(3*BL297^2*Y332^2)</f>
        <v>2.537418347554016</v>
      </c>
      <c r="BM332" s="121">
        <f>16*X332^2/(3*BM297^2*Y332^2)</f>
        <v>1.6239477424345703</v>
      </c>
      <c r="BN332" s="121">
        <f>16*X332^2/(3*BN297^2*Y332^2)</f>
        <v>1.1277414878017848</v>
      </c>
      <c r="BO332" s="121">
        <f>16*X332^2/(3*BO297^2*Y332^2)</f>
        <v>0.82854476654825016</v>
      </c>
      <c r="BP332" s="121">
        <f>16*X332^2/(3*BP297^2*Y332^2)</f>
        <v>0.63435458688850399</v>
      </c>
      <c r="BQ332" s="121">
        <f t="shared" si="823"/>
        <v>1.3333333333333333</v>
      </c>
      <c r="BR332" s="121">
        <f t="shared" si="823"/>
        <v>1.3333333333333333</v>
      </c>
      <c r="BS332" s="121">
        <f t="shared" si="823"/>
        <v>1.3333333333333333</v>
      </c>
      <c r="BT332" s="121">
        <f t="shared" si="823"/>
        <v>1.3333333333333333</v>
      </c>
      <c r="BU332" s="121">
        <f t="shared" si="823"/>
        <v>1.3333333333333333</v>
      </c>
      <c r="BV332" s="121">
        <f t="shared" si="823"/>
        <v>1.3333333333333333</v>
      </c>
      <c r="BW332" s="121">
        <f t="shared" si="823"/>
        <v>1.3333333333333333</v>
      </c>
      <c r="BX332" s="121">
        <f t="shared" si="823"/>
        <v>1.3333333333333333</v>
      </c>
      <c r="BY332" s="121">
        <f>(BI297^2*Y332^2)/X332^2</f>
        <v>0.13136711715458951</v>
      </c>
      <c r="BZ332" s="121">
        <f>(BJ297^2*Y332^2)/X332^2</f>
        <v>0.52546846861835805</v>
      </c>
      <c r="CA332" s="121">
        <f>(BK297^2*Y332^2)/X332^2</f>
        <v>1.1823040543913055</v>
      </c>
      <c r="CB332" s="121">
        <f>(BL297^2*Y332^2)/X332^2</f>
        <v>2.1018738744734322</v>
      </c>
      <c r="CC332" s="121">
        <f>(BM297^2*Y332^2)/X332^2</f>
        <v>3.2841779288647377</v>
      </c>
      <c r="CD332" s="121">
        <f>(BN297^2*Y332^2)/X332^2</f>
        <v>4.7292162175652219</v>
      </c>
      <c r="CE332" s="121">
        <f>(BO297^2*Y332^2)/X332^2</f>
        <v>6.4369887405748862</v>
      </c>
      <c r="CF332" s="121">
        <f>(BP297^2*Y332^2)/X332^2</f>
        <v>8.4074954978937289</v>
      </c>
      <c r="CG332" s="121">
        <f t="shared" si="824"/>
        <v>10.149673390216064</v>
      </c>
      <c r="CH332" s="121">
        <f t="shared" si="715"/>
        <v>2.537418347554016</v>
      </c>
      <c r="CI332" s="121">
        <f t="shared" si="716"/>
        <v>1.1277414878017848</v>
      </c>
      <c r="CJ332" s="121">
        <f t="shared" si="717"/>
        <v>0.63435458688850399</v>
      </c>
      <c r="CK332" s="121">
        <f t="shared" si="718"/>
        <v>0.40598693560864257</v>
      </c>
      <c r="CL332" s="121">
        <f t="shared" si="719"/>
        <v>0.28193537195044621</v>
      </c>
      <c r="CM332" s="121">
        <f t="shared" si="720"/>
        <v>0.20713619163706254</v>
      </c>
      <c r="CN332" s="121">
        <f t="shared" si="721"/>
        <v>0.158588646722126</v>
      </c>
      <c r="CO332" s="95">
        <f t="shared" si="722"/>
        <v>4.6403930000122067</v>
      </c>
      <c r="CP332" s="95">
        <f t="shared" si="723"/>
        <v>5.1714560000488277</v>
      </c>
      <c r="CQ332" s="95">
        <f t="shared" si="724"/>
        <v>6.0565610001098609</v>
      </c>
      <c r="CR332" s="95">
        <f t="shared" si="725"/>
        <v>7.2957080001953099</v>
      </c>
      <c r="CS332" s="95">
        <f t="shared" si="726"/>
        <v>8.888897000305171</v>
      </c>
      <c r="CT332" s="95">
        <f t="shared" si="727"/>
        <v>10.836128000439446</v>
      </c>
      <c r="CU332" s="95">
        <f t="shared" si="728"/>
        <v>13.137401000598135</v>
      </c>
      <c r="CV332" s="95">
        <f t="shared" si="729"/>
        <v>15.792716000781237</v>
      </c>
      <c r="CW332" s="95">
        <f t="shared" si="730"/>
        <v>4.6403930000122067</v>
      </c>
      <c r="CX332" s="95">
        <f t="shared" si="731"/>
        <v>5.1714560000488277</v>
      </c>
      <c r="CY332" s="95">
        <f t="shared" si="732"/>
        <v>6.0565610001098609</v>
      </c>
      <c r="CZ332" s="95">
        <f t="shared" si="733"/>
        <v>7.2957080001953099</v>
      </c>
      <c r="DA332" s="95">
        <f t="shared" si="734"/>
        <v>8.888897000305171</v>
      </c>
      <c r="DB332" s="95">
        <f t="shared" si="735"/>
        <v>10.836128000439446</v>
      </c>
      <c r="DC332" s="95">
        <f t="shared" si="736"/>
        <v>13.137401000598135</v>
      </c>
      <c r="DD332" s="95">
        <f t="shared" si="737"/>
        <v>15.792716000781237</v>
      </c>
      <c r="DE332" s="13">
        <f t="shared" si="825"/>
        <v>43.463548678018846</v>
      </c>
      <c r="DF332" s="13">
        <f t="shared" si="826"/>
        <v>13.408629858834422</v>
      </c>
      <c r="DG332" s="13">
        <f t="shared" si="827"/>
        <v>8.4267580055984457</v>
      </c>
      <c r="DH332" s="13">
        <f t="shared" si="828"/>
        <v>7.3727802220274476</v>
      </c>
      <c r="DI332" s="13">
        <f t="shared" si="738"/>
        <v>7.6416136712993081</v>
      </c>
      <c r="DJ332" s="13">
        <f t="shared" si="739"/>
        <v>8.5904457053670065</v>
      </c>
      <c r="DK332" s="13">
        <f t="shared" si="740"/>
        <v>9.9990215071231354</v>
      </c>
      <c r="DL332" s="13">
        <f t="shared" si="741"/>
        <v>11.775338084782232</v>
      </c>
      <c r="DM332" s="95">
        <f t="shared" si="742"/>
        <v>43.463548678018846</v>
      </c>
      <c r="DN332" s="95">
        <f t="shared" si="743"/>
        <v>13.408629858834422</v>
      </c>
      <c r="DO332" s="95">
        <f t="shared" si="744"/>
        <v>8.4267580055984457</v>
      </c>
      <c r="DP332" s="95">
        <f t="shared" si="745"/>
        <v>7.3727802220274476</v>
      </c>
      <c r="DQ332" s="95">
        <f t="shared" si="746"/>
        <v>7.6416136712993081</v>
      </c>
      <c r="DR332" s="95">
        <f t="shared" si="747"/>
        <v>8.5904457053670065</v>
      </c>
      <c r="DS332" s="95">
        <f t="shared" si="748"/>
        <v>9.9990215071231354</v>
      </c>
      <c r="DT332" s="95">
        <f t="shared" si="749"/>
        <v>11.775338084782232</v>
      </c>
      <c r="DU332" s="95">
        <f t="shared" si="750"/>
        <v>23.605135649828281</v>
      </c>
      <c r="DV332" s="95">
        <f t="shared" si="751"/>
        <v>9.6785278067451568</v>
      </c>
      <c r="DW332" s="95">
        <f t="shared" si="752"/>
        <v>7.3700678823674952</v>
      </c>
      <c r="DX332" s="95">
        <f t="shared" si="753"/>
        <v>6.8816840888386359</v>
      </c>
      <c r="DY332" s="95">
        <f t="shared" si="754"/>
        <v>7.0062539818946359</v>
      </c>
      <c r="DZ332" s="95">
        <f t="shared" si="755"/>
        <v>7.4459161791846533</v>
      </c>
      <c r="EA332" s="95">
        <f t="shared" si="756"/>
        <v>8.0986107655959945</v>
      </c>
      <c r="EB332" s="95">
        <f t="shared" si="757"/>
        <v>8.9217061308190448</v>
      </c>
      <c r="EC332" s="95">
        <f t="shared" si="758"/>
        <v>23.605135649828281</v>
      </c>
      <c r="ED332" s="95">
        <f t="shared" si="759"/>
        <v>9.6785278067451568</v>
      </c>
      <c r="EE332" s="95">
        <f t="shared" si="760"/>
        <v>7.3700678823674952</v>
      </c>
      <c r="EF332" s="95">
        <f t="shared" si="761"/>
        <v>6.8816840888386359</v>
      </c>
      <c r="EG332" s="95">
        <f t="shared" si="762"/>
        <v>7.0062539818946359</v>
      </c>
      <c r="EH332" s="95">
        <f t="shared" si="763"/>
        <v>7.4459161791846533</v>
      </c>
      <c r="EI332" s="95">
        <f t="shared" si="764"/>
        <v>8.0986107655959945</v>
      </c>
      <c r="EJ332" s="95">
        <f t="shared" si="765"/>
        <v>8.9217061308190466</v>
      </c>
      <c r="EK332" s="95">
        <f t="shared" si="766"/>
        <v>23.605135649828281</v>
      </c>
      <c r="EL332" s="95">
        <f t="shared" si="767"/>
        <v>9.6785278067451568</v>
      </c>
      <c r="EM332" s="95">
        <f t="shared" si="768"/>
        <v>7.3700678823674952</v>
      </c>
      <c r="EN332" s="95">
        <f t="shared" si="769"/>
        <v>6.8816840888386359</v>
      </c>
      <c r="EO332" s="95">
        <f t="shared" si="770"/>
        <v>7.0062539818946359</v>
      </c>
      <c r="EP332" s="95">
        <f t="shared" si="771"/>
        <v>7.4459161791846533</v>
      </c>
      <c r="EQ332" s="95">
        <f t="shared" si="772"/>
        <v>8.0986107655959945</v>
      </c>
      <c r="ER332" s="95">
        <f t="shared" si="773"/>
        <v>8.9217061308190466</v>
      </c>
      <c r="ES332" s="95">
        <f t="shared" si="774"/>
        <v>1</v>
      </c>
      <c r="ET332" s="95">
        <f t="shared" si="775"/>
        <v>1</v>
      </c>
      <c r="EU332" s="95">
        <f t="shared" si="776"/>
        <v>1</v>
      </c>
      <c r="EV332" s="95">
        <f t="shared" si="777"/>
        <v>1</v>
      </c>
      <c r="EW332" s="95">
        <f t="shared" si="778"/>
        <v>1</v>
      </c>
      <c r="EX332" s="95">
        <f t="shared" si="779"/>
        <v>1</v>
      </c>
      <c r="EY332" s="95">
        <f t="shared" si="780"/>
        <v>1</v>
      </c>
      <c r="EZ332" s="95">
        <f t="shared" si="781"/>
        <v>1</v>
      </c>
      <c r="FA332" s="95">
        <f t="shared" si="782"/>
        <v>1</v>
      </c>
      <c r="FB332" s="95">
        <f t="shared" si="783"/>
        <v>1</v>
      </c>
      <c r="FC332" s="95">
        <f t="shared" si="784"/>
        <v>1</v>
      </c>
      <c r="FD332" s="95">
        <f t="shared" si="785"/>
        <v>1</v>
      </c>
      <c r="FE332" s="95">
        <f t="shared" si="786"/>
        <v>1</v>
      </c>
      <c r="FF332" s="95">
        <f t="shared" si="787"/>
        <v>1</v>
      </c>
      <c r="FG332" s="95">
        <f t="shared" si="788"/>
        <v>1</v>
      </c>
      <c r="FH332" s="95">
        <f t="shared" si="789"/>
        <v>0.99999999999999989</v>
      </c>
      <c r="FI332" s="95">
        <f t="shared" si="790"/>
        <v>1</v>
      </c>
      <c r="FJ332" s="95">
        <f t="shared" si="791"/>
        <v>1</v>
      </c>
      <c r="FK332" s="95">
        <f t="shared" si="792"/>
        <v>1</v>
      </c>
      <c r="FL332" s="95">
        <f t="shared" si="793"/>
        <v>1</v>
      </c>
      <c r="FM332" s="95">
        <f t="shared" si="794"/>
        <v>1</v>
      </c>
      <c r="FN332" s="95">
        <f t="shared" si="795"/>
        <v>1</v>
      </c>
      <c r="FO332" s="95">
        <f t="shared" si="796"/>
        <v>1</v>
      </c>
      <c r="FP332" s="95">
        <f t="shared" si="797"/>
        <v>1</v>
      </c>
      <c r="FQ332" s="115">
        <f t="shared" si="798"/>
        <v>8.7111625928193419</v>
      </c>
      <c r="FR332" s="115">
        <f t="shared" si="799"/>
        <v>2.6939633925109363</v>
      </c>
      <c r="FS332" s="115">
        <f t="shared" si="800"/>
        <v>1.6430440372559028</v>
      </c>
      <c r="FT332" s="115">
        <f t="shared" si="801"/>
        <v>1.3112510752918651</v>
      </c>
      <c r="FU332" s="115">
        <f t="shared" si="802"/>
        <v>1.175301111752983</v>
      </c>
      <c r="FV332" s="115">
        <f t="shared" si="803"/>
        <v>1.1098137364742431</v>
      </c>
      <c r="FW332" s="115">
        <f t="shared" si="804"/>
        <v>1.0743835897447165</v>
      </c>
      <c r="FX332" s="115">
        <f t="shared" si="805"/>
        <v>1.0534402628503072</v>
      </c>
      <c r="FZ332" s="90">
        <f t="shared" si="829"/>
        <v>1.0534402628503072</v>
      </c>
    </row>
    <row r="333" spans="24:182" x14ac:dyDescent="0.3">
      <c r="X333" s="118">
        <f t="shared" si="830"/>
        <v>29.521637485654111</v>
      </c>
      <c r="Y333" s="118">
        <v>10</v>
      </c>
      <c r="Z333" s="40">
        <v>1.7999999999999999E-2</v>
      </c>
      <c r="AA333" s="40">
        <v>10000000</v>
      </c>
      <c r="AB333" s="40">
        <v>10000000</v>
      </c>
      <c r="AC333" s="98">
        <v>3900000</v>
      </c>
      <c r="AD333" s="42">
        <v>0.33</v>
      </c>
      <c r="AE333" s="42">
        <v>0.33</v>
      </c>
      <c r="AF333" s="41">
        <v>1.7999999999999999E-2</v>
      </c>
      <c r="AG333" s="40">
        <v>10000000</v>
      </c>
      <c r="AH333" s="40">
        <v>10000000</v>
      </c>
      <c r="AI333" s="98">
        <v>3900000</v>
      </c>
      <c r="AJ333" s="42">
        <v>0.33</v>
      </c>
      <c r="AK333" s="42">
        <v>0.33</v>
      </c>
      <c r="AL333" s="42">
        <f>AL295</f>
        <v>1.0032000000000001</v>
      </c>
      <c r="AM333" s="40">
        <v>6000</v>
      </c>
      <c r="AN333" s="40">
        <f>AN295</f>
        <v>10000</v>
      </c>
      <c r="AO333" s="40">
        <f>AO295</f>
        <v>10000</v>
      </c>
      <c r="AP333" s="42">
        <v>0.03</v>
      </c>
      <c r="AQ333" s="42">
        <v>0.03</v>
      </c>
      <c r="AR333" s="4">
        <f t="shared" si="806"/>
        <v>1.0211999999999999</v>
      </c>
      <c r="AS333" s="11">
        <f t="shared" si="807"/>
        <v>2.9521637485654111</v>
      </c>
      <c r="AT333" s="15">
        <f t="shared" si="808"/>
        <v>105326.50611603633</v>
      </c>
      <c r="AU333" s="19">
        <f t="shared" si="809"/>
        <v>1.0000076783363887</v>
      </c>
      <c r="AV333" s="13">
        <f t="shared" si="810"/>
        <v>0.5</v>
      </c>
      <c r="AW333" s="11">
        <f t="shared" si="811"/>
        <v>1</v>
      </c>
      <c r="AX333" s="11">
        <f t="shared" si="812"/>
        <v>0.8911</v>
      </c>
      <c r="AY333" s="11">
        <f t="shared" si="813"/>
        <v>201997.53114128605</v>
      </c>
      <c r="AZ333" s="11">
        <f t="shared" si="814"/>
        <v>1</v>
      </c>
      <c r="BA333" s="11">
        <f t="shared" si="815"/>
        <v>0.34752899999999998</v>
      </c>
      <c r="BB333" s="11">
        <f t="shared" si="816"/>
        <v>1.025058</v>
      </c>
      <c r="BC333" s="11">
        <f t="shared" si="817"/>
        <v>0.99909999999999999</v>
      </c>
      <c r="BD333" s="11">
        <f t="shared" si="818"/>
        <v>0.8911</v>
      </c>
      <c r="BE333" s="11">
        <f t="shared" si="819"/>
        <v>201997.53114128605</v>
      </c>
      <c r="BF333" s="11">
        <f t="shared" si="820"/>
        <v>1</v>
      </c>
      <c r="BG333" s="11">
        <f t="shared" si="821"/>
        <v>0.34752899999999998</v>
      </c>
      <c r="BH333" s="11">
        <f t="shared" si="822"/>
        <v>1.025058</v>
      </c>
      <c r="BI333" s="121">
        <f>16*X333^2/(3*BI297^2*Y333^2)</f>
        <v>46.481444257833495</v>
      </c>
      <c r="BJ333" s="121">
        <f>16*X333^2/(3*BJ297^2*Y333^2)</f>
        <v>11.620361064458374</v>
      </c>
      <c r="BK333" s="121">
        <f>16*X333^2/(3*BK297^2*Y333^2)</f>
        <v>5.164604917537055</v>
      </c>
      <c r="BL333" s="121">
        <f>16*X333^2/(3*BL297^2*Y333^2)</f>
        <v>2.9050902661145934</v>
      </c>
      <c r="BM333" s="121">
        <f>16*X333^2/(3*BM297^2*Y333^2)</f>
        <v>1.8592577703133397</v>
      </c>
      <c r="BN333" s="121">
        <f>16*X333^2/(3*BN297^2*Y333^2)</f>
        <v>1.2911512293842637</v>
      </c>
      <c r="BO333" s="121">
        <f>16*X333^2/(3*BO297^2*Y333^2)</f>
        <v>0.9486009032210917</v>
      </c>
      <c r="BP333" s="121">
        <f>16*X333^2/(3*BP297^2*Y333^2)</f>
        <v>0.72627256652864836</v>
      </c>
      <c r="BQ333" s="121">
        <f t="shared" si="823"/>
        <v>1.3333333333333333</v>
      </c>
      <c r="BR333" s="121">
        <f t="shared" si="823"/>
        <v>1.3333333333333333</v>
      </c>
      <c r="BS333" s="121">
        <f t="shared" si="823"/>
        <v>1.3333333333333333</v>
      </c>
      <c r="BT333" s="121">
        <f t="shared" si="823"/>
        <v>1.3333333333333333</v>
      </c>
      <c r="BU333" s="121">
        <f t="shared" si="823"/>
        <v>1.3333333333333333</v>
      </c>
      <c r="BV333" s="121">
        <f t="shared" si="823"/>
        <v>1.3333333333333333</v>
      </c>
      <c r="BW333" s="121">
        <f t="shared" si="823"/>
        <v>1.3333333333333333</v>
      </c>
      <c r="BX333" s="121">
        <f t="shared" si="823"/>
        <v>1.3333333333333333</v>
      </c>
      <c r="BY333" s="121">
        <f>(BI297^2*Y333^2)/X333^2</f>
        <v>0.11474112774442265</v>
      </c>
      <c r="BZ333" s="121">
        <f>(BJ297^2*Y333^2)/X333^2</f>
        <v>0.45896451097769059</v>
      </c>
      <c r="CA333" s="121">
        <f>(BK297^2*Y333^2)/X333^2</f>
        <v>1.0326701496998039</v>
      </c>
      <c r="CB333" s="121">
        <f>(BL297^2*Y333^2)/X333^2</f>
        <v>1.8358580439107623</v>
      </c>
      <c r="CC333" s="121">
        <f>(BM297^2*Y333^2)/X333^2</f>
        <v>2.8685281936105662</v>
      </c>
      <c r="CD333" s="121">
        <f>(BN297^2*Y333^2)/X333^2</f>
        <v>4.1306805987992155</v>
      </c>
      <c r="CE333" s="121">
        <f>(BO297^2*Y333^2)/X333^2</f>
        <v>5.6223152594767098</v>
      </c>
      <c r="CF333" s="121">
        <f>(BP297^2*Y333^2)/X333^2</f>
        <v>7.3434321756430494</v>
      </c>
      <c r="CG333" s="121">
        <f t="shared" si="824"/>
        <v>11.620361064458374</v>
      </c>
      <c r="CH333" s="121">
        <f t="shared" si="715"/>
        <v>2.9050902661145934</v>
      </c>
      <c r="CI333" s="121">
        <f t="shared" si="716"/>
        <v>1.2911512293842637</v>
      </c>
      <c r="CJ333" s="121">
        <f t="shared" si="717"/>
        <v>0.72627256652864836</v>
      </c>
      <c r="CK333" s="121">
        <f t="shared" si="718"/>
        <v>0.46481444257833493</v>
      </c>
      <c r="CL333" s="121">
        <f t="shared" si="719"/>
        <v>0.32278780734606594</v>
      </c>
      <c r="CM333" s="121">
        <f t="shared" si="720"/>
        <v>0.23715022580527292</v>
      </c>
      <c r="CN333" s="121">
        <f t="shared" si="721"/>
        <v>0.18156814163216209</v>
      </c>
      <c r="CO333" s="95">
        <f t="shared" si="722"/>
        <v>4.6179889971283137</v>
      </c>
      <c r="CP333" s="95">
        <f t="shared" si="723"/>
        <v>5.0818399885132557</v>
      </c>
      <c r="CQ333" s="95">
        <f t="shared" si="724"/>
        <v>5.8549249741548275</v>
      </c>
      <c r="CR333" s="95">
        <f t="shared" si="725"/>
        <v>6.9372439540530255</v>
      </c>
      <c r="CS333" s="95">
        <f t="shared" si="726"/>
        <v>8.3287969282078524</v>
      </c>
      <c r="CT333" s="95">
        <f t="shared" si="727"/>
        <v>10.029583896619307</v>
      </c>
      <c r="CU333" s="95">
        <f t="shared" si="728"/>
        <v>12.03960485928739</v>
      </c>
      <c r="CV333" s="95">
        <f t="shared" si="729"/>
        <v>14.358859816212103</v>
      </c>
      <c r="CW333" s="95">
        <f t="shared" si="730"/>
        <v>4.6179889971283137</v>
      </c>
      <c r="CX333" s="95">
        <f t="shared" si="731"/>
        <v>5.0818399885132557</v>
      </c>
      <c r="CY333" s="95">
        <f t="shared" si="732"/>
        <v>5.8549249741548275</v>
      </c>
      <c r="CZ333" s="95">
        <f t="shared" si="733"/>
        <v>6.9372439540530255</v>
      </c>
      <c r="DA333" s="95">
        <f t="shared" si="734"/>
        <v>8.3287969282078524</v>
      </c>
      <c r="DB333" s="95">
        <f t="shared" si="735"/>
        <v>10.029583896619307</v>
      </c>
      <c r="DC333" s="95">
        <f t="shared" si="736"/>
        <v>12.03960485928739</v>
      </c>
      <c r="DD333" s="95">
        <f t="shared" si="737"/>
        <v>14.358859816212103</v>
      </c>
      <c r="DE333" s="13">
        <f t="shared" si="825"/>
        <v>49.329673385577919</v>
      </c>
      <c r="DF333" s="13">
        <f t="shared" si="826"/>
        <v>14.812813575436063</v>
      </c>
      <c r="DG333" s="13">
        <f t="shared" si="827"/>
        <v>8.9307630672368585</v>
      </c>
      <c r="DH333" s="13">
        <f t="shared" si="828"/>
        <v>7.4744363100253555</v>
      </c>
      <c r="DI333" s="13">
        <f t="shared" si="738"/>
        <v>7.4612739639239054</v>
      </c>
      <c r="DJ333" s="13">
        <f t="shared" si="739"/>
        <v>8.1553198281834796</v>
      </c>
      <c r="DK333" s="13">
        <f t="shared" si="740"/>
        <v>9.3044041626978018</v>
      </c>
      <c r="DL333" s="13">
        <f t="shared" si="741"/>
        <v>10.803192742171698</v>
      </c>
      <c r="DM333" s="95">
        <f t="shared" si="742"/>
        <v>49.329673385577919</v>
      </c>
      <c r="DN333" s="95">
        <f t="shared" si="743"/>
        <v>14.812813575436063</v>
      </c>
      <c r="DO333" s="95">
        <f t="shared" si="744"/>
        <v>8.9307630672368585</v>
      </c>
      <c r="DP333" s="95">
        <f t="shared" si="745"/>
        <v>7.4744363100253555</v>
      </c>
      <c r="DQ333" s="95">
        <f t="shared" si="746"/>
        <v>7.4612739639239054</v>
      </c>
      <c r="DR333" s="95">
        <f t="shared" si="747"/>
        <v>8.1553198281834796</v>
      </c>
      <c r="DS333" s="95">
        <f t="shared" si="748"/>
        <v>9.3044041626978018</v>
      </c>
      <c r="DT333" s="95">
        <f t="shared" si="749"/>
        <v>10.803192742171698</v>
      </c>
      <c r="DU333" s="95">
        <f t="shared" si="750"/>
        <v>26.323333587819342</v>
      </c>
      <c r="DV333" s="95">
        <f t="shared" si="751"/>
        <v>10.329187223874293</v>
      </c>
      <c r="DW333" s="95">
        <f t="shared" si="752"/>
        <v>7.6036097157890108</v>
      </c>
      <c r="DX333" s="95">
        <f t="shared" si="753"/>
        <v>6.9287886736464017</v>
      </c>
      <c r="DY333" s="95">
        <f t="shared" si="754"/>
        <v>6.9226896110086802</v>
      </c>
      <c r="DZ333" s="95">
        <f t="shared" si="755"/>
        <v>7.2442910312223683</v>
      </c>
      <c r="EA333" s="95">
        <f t="shared" si="756"/>
        <v>7.7767445374749391</v>
      </c>
      <c r="EB333" s="95">
        <f t="shared" si="757"/>
        <v>8.4712411991229164</v>
      </c>
      <c r="EC333" s="95">
        <f t="shared" si="758"/>
        <v>26.323333587819342</v>
      </c>
      <c r="ED333" s="95">
        <f t="shared" si="759"/>
        <v>10.329187223874293</v>
      </c>
      <c r="EE333" s="95">
        <f t="shared" si="760"/>
        <v>7.6036097157890108</v>
      </c>
      <c r="EF333" s="95">
        <f t="shared" si="761"/>
        <v>6.9287886736464017</v>
      </c>
      <c r="EG333" s="95">
        <f t="shared" si="762"/>
        <v>6.9226896110086802</v>
      </c>
      <c r="EH333" s="95">
        <f t="shared" si="763"/>
        <v>7.2442910312223692</v>
      </c>
      <c r="EI333" s="95">
        <f t="shared" si="764"/>
        <v>7.7767445374749391</v>
      </c>
      <c r="EJ333" s="95">
        <f t="shared" si="765"/>
        <v>8.4712411991229182</v>
      </c>
      <c r="EK333" s="95">
        <f t="shared" si="766"/>
        <v>26.323333587819342</v>
      </c>
      <c r="EL333" s="95">
        <f t="shared" si="767"/>
        <v>10.329187223874293</v>
      </c>
      <c r="EM333" s="95">
        <f t="shared" si="768"/>
        <v>7.6036097157890108</v>
      </c>
      <c r="EN333" s="95">
        <f t="shared" si="769"/>
        <v>6.9287886736464017</v>
      </c>
      <c r="EO333" s="95">
        <f t="shared" si="770"/>
        <v>6.9226896110086802</v>
      </c>
      <c r="EP333" s="95">
        <f t="shared" si="771"/>
        <v>7.2442910312223692</v>
      </c>
      <c r="EQ333" s="95">
        <f t="shared" si="772"/>
        <v>7.7767445374749391</v>
      </c>
      <c r="ER333" s="95">
        <f t="shared" si="773"/>
        <v>8.4712411991229182</v>
      </c>
      <c r="ES333" s="95">
        <f t="shared" si="774"/>
        <v>1</v>
      </c>
      <c r="ET333" s="95">
        <f t="shared" si="775"/>
        <v>1</v>
      </c>
      <c r="EU333" s="95">
        <f t="shared" si="776"/>
        <v>1</v>
      </c>
      <c r="EV333" s="95">
        <f t="shared" si="777"/>
        <v>1</v>
      </c>
      <c r="EW333" s="95">
        <f t="shared" si="778"/>
        <v>1</v>
      </c>
      <c r="EX333" s="95">
        <f t="shared" si="779"/>
        <v>1</v>
      </c>
      <c r="EY333" s="95">
        <f t="shared" si="780"/>
        <v>1</v>
      </c>
      <c r="EZ333" s="95">
        <f t="shared" si="781"/>
        <v>1</v>
      </c>
      <c r="FA333" s="95">
        <f t="shared" si="782"/>
        <v>1</v>
      </c>
      <c r="FB333" s="95">
        <f t="shared" si="783"/>
        <v>1</v>
      </c>
      <c r="FC333" s="95">
        <f t="shared" si="784"/>
        <v>1</v>
      </c>
      <c r="FD333" s="95">
        <f t="shared" si="785"/>
        <v>1</v>
      </c>
      <c r="FE333" s="95">
        <f t="shared" si="786"/>
        <v>1</v>
      </c>
      <c r="FF333" s="95">
        <f t="shared" si="787"/>
        <v>1</v>
      </c>
      <c r="FG333" s="95">
        <f t="shared" si="788"/>
        <v>1</v>
      </c>
      <c r="FH333" s="95">
        <f t="shared" si="789"/>
        <v>0.99999999999999989</v>
      </c>
      <c r="FI333" s="95">
        <f t="shared" si="790"/>
        <v>1</v>
      </c>
      <c r="FJ333" s="95">
        <f t="shared" si="791"/>
        <v>1</v>
      </c>
      <c r="FK333" s="95">
        <f t="shared" si="792"/>
        <v>1</v>
      </c>
      <c r="FL333" s="95">
        <f t="shared" si="793"/>
        <v>1</v>
      </c>
      <c r="FM333" s="95">
        <f t="shared" si="794"/>
        <v>1</v>
      </c>
      <c r="FN333" s="95">
        <f t="shared" si="795"/>
        <v>1</v>
      </c>
      <c r="FO333" s="95">
        <f t="shared" si="796"/>
        <v>1</v>
      </c>
      <c r="FP333" s="95">
        <f t="shared" si="797"/>
        <v>1</v>
      </c>
      <c r="FQ333" s="115">
        <f t="shared" si="798"/>
        <v>9.8839505797954956</v>
      </c>
      <c r="FR333" s="115">
        <f t="shared" si="799"/>
        <v>2.9777131643056398</v>
      </c>
      <c r="FS333" s="115">
        <f t="shared" si="800"/>
        <v>1.759522781620984</v>
      </c>
      <c r="FT333" s="115">
        <f t="shared" si="801"/>
        <v>1.3699529648060182</v>
      </c>
      <c r="FU333" s="115">
        <f t="shared" si="802"/>
        <v>1.2086916585940677</v>
      </c>
      <c r="FV333" s="115">
        <f t="shared" si="803"/>
        <v>1.1305484114319089</v>
      </c>
      <c r="FW333" s="115">
        <f t="shared" si="804"/>
        <v>1.0881741816322903</v>
      </c>
      <c r="FX333" s="115">
        <f t="shared" si="805"/>
        <v>1.0631319524752185</v>
      </c>
      <c r="FZ333" s="90">
        <f t="shared" si="829"/>
        <v>1.0631319524752185</v>
      </c>
    </row>
    <row r="334" spans="24:182" x14ac:dyDescent="0.3">
      <c r="X334" s="118">
        <f t="shared" si="830"/>
        <v>31.588152109649901</v>
      </c>
      <c r="Y334" s="118">
        <v>10</v>
      </c>
      <c r="Z334" s="40">
        <v>1.7999999999999999E-2</v>
      </c>
      <c r="AA334" s="40">
        <v>10000000</v>
      </c>
      <c r="AB334" s="40">
        <v>10000000</v>
      </c>
      <c r="AC334" s="98">
        <v>3900000</v>
      </c>
      <c r="AD334" s="42">
        <v>0.33</v>
      </c>
      <c r="AE334" s="42">
        <v>0.33</v>
      </c>
      <c r="AF334" s="41">
        <v>1.7999999999999999E-2</v>
      </c>
      <c r="AG334" s="40">
        <v>10000000</v>
      </c>
      <c r="AH334" s="40">
        <v>10000000</v>
      </c>
      <c r="AI334" s="98">
        <v>3900000</v>
      </c>
      <c r="AJ334" s="42">
        <v>0.33</v>
      </c>
      <c r="AK334" s="42">
        <v>0.33</v>
      </c>
      <c r="AL334" s="42">
        <f>AL295</f>
        <v>1.0032000000000001</v>
      </c>
      <c r="AM334" s="40">
        <v>6000</v>
      </c>
      <c r="AN334" s="40">
        <f>AN295</f>
        <v>10000</v>
      </c>
      <c r="AO334" s="40">
        <f>AO295</f>
        <v>10000</v>
      </c>
      <c r="AP334" s="42">
        <v>0.03</v>
      </c>
      <c r="AQ334" s="42">
        <v>0.03</v>
      </c>
      <c r="AR334" s="4">
        <f t="shared" si="806"/>
        <v>1.0211999999999999</v>
      </c>
      <c r="AS334" s="11">
        <f t="shared" si="807"/>
        <v>3.1588152109649901</v>
      </c>
      <c r="AT334" s="15">
        <f t="shared" si="808"/>
        <v>105326.50611603633</v>
      </c>
      <c r="AU334" s="19">
        <f t="shared" si="809"/>
        <v>1.0000076783363887</v>
      </c>
      <c r="AV334" s="13">
        <f t="shared" si="810"/>
        <v>0.5</v>
      </c>
      <c r="AW334" s="11">
        <f t="shared" si="811"/>
        <v>1</v>
      </c>
      <c r="AX334" s="11">
        <f t="shared" si="812"/>
        <v>0.8911</v>
      </c>
      <c r="AY334" s="11">
        <f t="shared" si="813"/>
        <v>201997.53114128605</v>
      </c>
      <c r="AZ334" s="11">
        <f t="shared" si="814"/>
        <v>1</v>
      </c>
      <c r="BA334" s="11">
        <f t="shared" si="815"/>
        <v>0.34752899999999998</v>
      </c>
      <c r="BB334" s="11">
        <f t="shared" si="816"/>
        <v>1.025058</v>
      </c>
      <c r="BC334" s="11">
        <f t="shared" si="817"/>
        <v>0.99909999999999999</v>
      </c>
      <c r="BD334" s="11">
        <f t="shared" si="818"/>
        <v>0.8911</v>
      </c>
      <c r="BE334" s="11">
        <f t="shared" si="819"/>
        <v>201997.53114128605</v>
      </c>
      <c r="BF334" s="11">
        <f t="shared" si="820"/>
        <v>1</v>
      </c>
      <c r="BG334" s="11">
        <f t="shared" si="821"/>
        <v>0.34752899999999998</v>
      </c>
      <c r="BH334" s="11">
        <f t="shared" si="822"/>
        <v>1.025058</v>
      </c>
      <c r="BI334" s="121">
        <f>16*X334^2/(3*BI297^2*Y334^2)</f>
        <v>53.216605530793572</v>
      </c>
      <c r="BJ334" s="121">
        <f>16*X334^2/(3*BJ297^2*Y334^2)</f>
        <v>13.304151382698393</v>
      </c>
      <c r="BK334" s="121">
        <f>16*X334^2/(3*BK297^2*Y334^2)</f>
        <v>5.912956170088175</v>
      </c>
      <c r="BL334" s="121">
        <f>16*X334^2/(3*BL297^2*Y334^2)</f>
        <v>3.3260378456745983</v>
      </c>
      <c r="BM334" s="121">
        <f>16*X334^2/(3*BM297^2*Y334^2)</f>
        <v>2.1286642212317428</v>
      </c>
      <c r="BN334" s="121">
        <f>16*X334^2/(3*BN297^2*Y334^2)</f>
        <v>1.4782390425220437</v>
      </c>
      <c r="BO334" s="121">
        <f>16*X334^2/(3*BO297^2*Y334^2)</f>
        <v>1.0860531740978281</v>
      </c>
      <c r="BP334" s="121">
        <f>16*X334^2/(3*BP297^2*Y334^2)</f>
        <v>0.83150946141864956</v>
      </c>
      <c r="BQ334" s="121">
        <f t="shared" si="823"/>
        <v>1.3333333333333333</v>
      </c>
      <c r="BR334" s="121">
        <f t="shared" si="823"/>
        <v>1.3333333333333333</v>
      </c>
      <c r="BS334" s="121">
        <f t="shared" si="823"/>
        <v>1.3333333333333333</v>
      </c>
      <c r="BT334" s="121">
        <f t="shared" si="823"/>
        <v>1.3333333333333333</v>
      </c>
      <c r="BU334" s="121">
        <f t="shared" si="823"/>
        <v>1.3333333333333333</v>
      </c>
      <c r="BV334" s="121">
        <f t="shared" si="823"/>
        <v>1.3333333333333333</v>
      </c>
      <c r="BW334" s="121">
        <f t="shared" si="823"/>
        <v>1.3333333333333333</v>
      </c>
      <c r="BX334" s="121">
        <f t="shared" si="823"/>
        <v>1.3333333333333333</v>
      </c>
      <c r="BY334" s="121">
        <f>(BI297^2*Y334^2)/X334^2</f>
        <v>0.10021934469772262</v>
      </c>
      <c r="BZ334" s="121">
        <f>(BJ297^2*Y334^2)/X334^2</f>
        <v>0.40087737879089047</v>
      </c>
      <c r="CA334" s="121">
        <f>(BK297^2*Y334^2)/X334^2</f>
        <v>0.90197410227950359</v>
      </c>
      <c r="CB334" s="121">
        <f>(BL297^2*Y334^2)/X334^2</f>
        <v>1.6035095151635619</v>
      </c>
      <c r="CC334" s="121">
        <f>(BM297^2*Y334^2)/X334^2</f>
        <v>2.5054836174430655</v>
      </c>
      <c r="CD334" s="121">
        <f>(BN297^2*Y334^2)/X334^2</f>
        <v>3.6078964091180143</v>
      </c>
      <c r="CE334" s="121">
        <f>(BO297^2*Y334^2)/X334^2</f>
        <v>4.9107478901884081</v>
      </c>
      <c r="CF334" s="121">
        <f>(BP297^2*Y334^2)/X334^2</f>
        <v>6.4140380606542475</v>
      </c>
      <c r="CG334" s="121">
        <f t="shared" si="824"/>
        <v>13.304151382698393</v>
      </c>
      <c r="CH334" s="121">
        <f t="shared" si="715"/>
        <v>3.3260378456745983</v>
      </c>
      <c r="CI334" s="121">
        <f t="shared" si="716"/>
        <v>1.4782390425220437</v>
      </c>
      <c r="CJ334" s="121">
        <f t="shared" si="717"/>
        <v>0.83150946141864956</v>
      </c>
      <c r="CK334" s="121">
        <f t="shared" si="718"/>
        <v>0.5321660553079357</v>
      </c>
      <c r="CL334" s="121">
        <f t="shared" si="719"/>
        <v>0.36955976063051094</v>
      </c>
      <c r="CM334" s="121">
        <f t="shared" si="720"/>
        <v>0.27151329352445702</v>
      </c>
      <c r="CN334" s="121">
        <f t="shared" si="721"/>
        <v>0.20787736535466239</v>
      </c>
      <c r="CO334" s="95">
        <f t="shared" si="722"/>
        <v>4.5984204733411778</v>
      </c>
      <c r="CP334" s="95">
        <f t="shared" si="723"/>
        <v>5.0035658933647102</v>
      </c>
      <c r="CQ334" s="95">
        <f t="shared" si="724"/>
        <v>5.6788082600705962</v>
      </c>
      <c r="CR334" s="95">
        <f t="shared" si="725"/>
        <v>6.6241475734588402</v>
      </c>
      <c r="CS334" s="95">
        <f t="shared" si="726"/>
        <v>7.8395838335294368</v>
      </c>
      <c r="CT334" s="95">
        <f t="shared" si="727"/>
        <v>9.3251170402823895</v>
      </c>
      <c r="CU334" s="95">
        <f t="shared" si="728"/>
        <v>11.080747193717695</v>
      </c>
      <c r="CV334" s="95">
        <f t="shared" si="729"/>
        <v>13.106474293835358</v>
      </c>
      <c r="CW334" s="95">
        <f t="shared" si="730"/>
        <v>4.5984204733411778</v>
      </c>
      <c r="CX334" s="95">
        <f t="shared" si="731"/>
        <v>5.0035658933647102</v>
      </c>
      <c r="CY334" s="95">
        <f t="shared" si="732"/>
        <v>5.6788082600705962</v>
      </c>
      <c r="CZ334" s="95">
        <f t="shared" si="733"/>
        <v>6.6241475734588402</v>
      </c>
      <c r="DA334" s="95">
        <f t="shared" si="734"/>
        <v>7.8395838335294368</v>
      </c>
      <c r="DB334" s="95">
        <f t="shared" si="735"/>
        <v>9.3251170402823895</v>
      </c>
      <c r="DC334" s="95">
        <f t="shared" si="736"/>
        <v>11.080747193717695</v>
      </c>
      <c r="DD334" s="95">
        <f t="shared" si="737"/>
        <v>13.106474293835358</v>
      </c>
      <c r="DE334" s="13">
        <f t="shared" si="825"/>
        <v>56.050312875491294</v>
      </c>
      <c r="DF334" s="13">
        <f t="shared" si="826"/>
        <v>16.438516761489286</v>
      </c>
      <c r="DG334" s="13">
        <f t="shared" si="827"/>
        <v>9.5484182723676785</v>
      </c>
      <c r="DH334" s="13">
        <f t="shared" si="828"/>
        <v>7.6630353608381601</v>
      </c>
      <c r="DI334" s="13">
        <f t="shared" si="738"/>
        <v>7.3676358386748078</v>
      </c>
      <c r="DJ334" s="13">
        <f t="shared" si="739"/>
        <v>7.8196234516400578</v>
      </c>
      <c r="DK334" s="13">
        <f t="shared" si="740"/>
        <v>8.7302890642862359</v>
      </c>
      <c r="DL334" s="13">
        <f t="shared" si="741"/>
        <v>9.9790355220728966</v>
      </c>
      <c r="DM334" s="95">
        <f t="shared" si="742"/>
        <v>56.050312875491294</v>
      </c>
      <c r="DN334" s="95">
        <f t="shared" si="743"/>
        <v>16.438516761489286</v>
      </c>
      <c r="DO334" s="95">
        <f t="shared" si="744"/>
        <v>9.5484182723676785</v>
      </c>
      <c r="DP334" s="95">
        <f t="shared" si="745"/>
        <v>7.6630353608381601</v>
      </c>
      <c r="DQ334" s="95">
        <f t="shared" si="746"/>
        <v>7.3676358386748078</v>
      </c>
      <c r="DR334" s="95">
        <f t="shared" si="747"/>
        <v>7.8196234516400578</v>
      </c>
      <c r="DS334" s="95">
        <f t="shared" si="748"/>
        <v>8.7302890642862359</v>
      </c>
      <c r="DT334" s="95">
        <f t="shared" si="749"/>
        <v>9.9790355220728966</v>
      </c>
      <c r="DU334" s="95">
        <f t="shared" si="750"/>
        <v>29.43748974953948</v>
      </c>
      <c r="DV334" s="95">
        <f t="shared" si="751"/>
        <v>11.082492560602144</v>
      </c>
      <c r="DW334" s="95">
        <f t="shared" si="752"/>
        <v>7.889813843500888</v>
      </c>
      <c r="DX334" s="95">
        <f t="shared" si="753"/>
        <v>7.0161801930196326</v>
      </c>
      <c r="DY334" s="95">
        <f t="shared" si="754"/>
        <v>6.8793003256357554</v>
      </c>
      <c r="DZ334" s="95">
        <f t="shared" si="755"/>
        <v>7.0887387298306894</v>
      </c>
      <c r="EA334" s="95">
        <f t="shared" si="756"/>
        <v>7.5107156760937741</v>
      </c>
      <c r="EB334" s="95">
        <f t="shared" si="757"/>
        <v>8.089349819731293</v>
      </c>
      <c r="EC334" s="95">
        <f t="shared" si="758"/>
        <v>29.437489749539484</v>
      </c>
      <c r="ED334" s="95">
        <f t="shared" si="759"/>
        <v>11.082492560602144</v>
      </c>
      <c r="EE334" s="95">
        <f t="shared" si="760"/>
        <v>7.889813843500888</v>
      </c>
      <c r="EF334" s="95">
        <f t="shared" si="761"/>
        <v>7.0161801930196326</v>
      </c>
      <c r="EG334" s="95">
        <f t="shared" si="762"/>
        <v>6.8793003256357554</v>
      </c>
      <c r="EH334" s="95">
        <f t="shared" si="763"/>
        <v>7.0887387298306894</v>
      </c>
      <c r="EI334" s="95">
        <f t="shared" si="764"/>
        <v>7.5107156760937741</v>
      </c>
      <c r="EJ334" s="95">
        <f t="shared" si="765"/>
        <v>8.0893498197312947</v>
      </c>
      <c r="EK334" s="95">
        <f t="shared" si="766"/>
        <v>29.437489749539484</v>
      </c>
      <c r="EL334" s="95">
        <f t="shared" si="767"/>
        <v>11.082492560602144</v>
      </c>
      <c r="EM334" s="95">
        <f t="shared" si="768"/>
        <v>7.889813843500888</v>
      </c>
      <c r="EN334" s="95">
        <f t="shared" si="769"/>
        <v>7.0161801930196326</v>
      </c>
      <c r="EO334" s="95">
        <f t="shared" si="770"/>
        <v>6.8793003256357554</v>
      </c>
      <c r="EP334" s="95">
        <f t="shared" si="771"/>
        <v>7.0887387298306894</v>
      </c>
      <c r="EQ334" s="95">
        <f t="shared" si="772"/>
        <v>7.5107156760937741</v>
      </c>
      <c r="ER334" s="95">
        <f t="shared" si="773"/>
        <v>8.0893498197312947</v>
      </c>
      <c r="ES334" s="95">
        <f t="shared" si="774"/>
        <v>1</v>
      </c>
      <c r="ET334" s="95">
        <f t="shared" si="775"/>
        <v>1</v>
      </c>
      <c r="EU334" s="95">
        <f t="shared" si="776"/>
        <v>1</v>
      </c>
      <c r="EV334" s="95">
        <f t="shared" si="777"/>
        <v>1</v>
      </c>
      <c r="EW334" s="95">
        <f t="shared" si="778"/>
        <v>1</v>
      </c>
      <c r="EX334" s="95">
        <f t="shared" si="779"/>
        <v>1</v>
      </c>
      <c r="EY334" s="95">
        <f t="shared" si="780"/>
        <v>1</v>
      </c>
      <c r="EZ334" s="95">
        <f t="shared" si="781"/>
        <v>1</v>
      </c>
      <c r="FA334" s="95">
        <f t="shared" si="782"/>
        <v>1</v>
      </c>
      <c r="FB334" s="95">
        <f t="shared" si="783"/>
        <v>1</v>
      </c>
      <c r="FC334" s="95">
        <f t="shared" si="784"/>
        <v>1</v>
      </c>
      <c r="FD334" s="95">
        <f t="shared" si="785"/>
        <v>1</v>
      </c>
      <c r="FE334" s="95">
        <f t="shared" si="786"/>
        <v>1</v>
      </c>
      <c r="FF334" s="95">
        <f t="shared" si="787"/>
        <v>1</v>
      </c>
      <c r="FG334" s="95">
        <f t="shared" si="788"/>
        <v>1</v>
      </c>
      <c r="FH334" s="95">
        <f t="shared" si="789"/>
        <v>0.99999999999999989</v>
      </c>
      <c r="FI334" s="95">
        <f t="shared" si="790"/>
        <v>1</v>
      </c>
      <c r="FJ334" s="95">
        <f t="shared" si="791"/>
        <v>1</v>
      </c>
      <c r="FK334" s="95">
        <f t="shared" si="792"/>
        <v>1</v>
      </c>
      <c r="FL334" s="95">
        <f t="shared" si="793"/>
        <v>1</v>
      </c>
      <c r="FM334" s="95">
        <f t="shared" si="794"/>
        <v>1</v>
      </c>
      <c r="FN334" s="95">
        <f t="shared" si="795"/>
        <v>1</v>
      </c>
      <c r="FO334" s="95">
        <f t="shared" si="796"/>
        <v>1</v>
      </c>
      <c r="FP334" s="95">
        <f t="shared" si="797"/>
        <v>1</v>
      </c>
      <c r="FQ334" s="115">
        <f t="shared" si="798"/>
        <v>11.227638069168565</v>
      </c>
      <c r="FR334" s="115">
        <f t="shared" si="799"/>
        <v>3.3048591912754706</v>
      </c>
      <c r="FS334" s="115">
        <f t="shared" si="800"/>
        <v>1.8954048993103541</v>
      </c>
      <c r="FT334" s="115">
        <f t="shared" si="801"/>
        <v>1.4392300570969907</v>
      </c>
      <c r="FU334" s="115">
        <f t="shared" si="802"/>
        <v>1.2484168515726362</v>
      </c>
      <c r="FV334" s="115">
        <f t="shared" si="803"/>
        <v>1.1553214982783664</v>
      </c>
      <c r="FW334" s="115">
        <f t="shared" si="804"/>
        <v>1.1046711750053659</v>
      </c>
      <c r="FX334" s="115">
        <f t="shared" si="805"/>
        <v>1.0747167581529868</v>
      </c>
      <c r="FZ334" s="90">
        <f t="shared" si="829"/>
        <v>1.0747167581529868</v>
      </c>
    </row>
    <row r="335" spans="24:182" x14ac:dyDescent="0.3">
      <c r="X335" s="118">
        <f t="shared" si="830"/>
        <v>33.799322757325399</v>
      </c>
      <c r="Y335" s="118">
        <v>10</v>
      </c>
      <c r="Z335" s="40">
        <v>1.7999999999999999E-2</v>
      </c>
      <c r="AA335" s="40">
        <v>10000000</v>
      </c>
      <c r="AB335" s="40">
        <v>10000000</v>
      </c>
      <c r="AC335" s="98">
        <v>3900000</v>
      </c>
      <c r="AD335" s="42">
        <v>0.33</v>
      </c>
      <c r="AE335" s="42">
        <v>0.33</v>
      </c>
      <c r="AF335" s="41">
        <v>1.7999999999999999E-2</v>
      </c>
      <c r="AG335" s="40">
        <v>10000000</v>
      </c>
      <c r="AH335" s="40">
        <v>10000000</v>
      </c>
      <c r="AI335" s="98">
        <v>3900000</v>
      </c>
      <c r="AJ335" s="42">
        <v>0.33</v>
      </c>
      <c r="AK335" s="42">
        <v>0.33</v>
      </c>
      <c r="AL335" s="42">
        <f>AL295</f>
        <v>1.0032000000000001</v>
      </c>
      <c r="AM335" s="40">
        <v>6000</v>
      </c>
      <c r="AN335" s="40">
        <f>AN295</f>
        <v>10000</v>
      </c>
      <c r="AO335" s="40">
        <f>AO295</f>
        <v>10000</v>
      </c>
      <c r="AP335" s="42">
        <v>0.03</v>
      </c>
      <c r="AQ335" s="42">
        <v>0.03</v>
      </c>
      <c r="AR335" s="4">
        <f t="shared" si="806"/>
        <v>1.0211999999999999</v>
      </c>
      <c r="AS335" s="11">
        <f t="shared" si="807"/>
        <v>3.3799322757325401</v>
      </c>
      <c r="AT335" s="15">
        <f t="shared" si="808"/>
        <v>105326.50611603633</v>
      </c>
      <c r="AU335" s="19">
        <f t="shared" si="809"/>
        <v>1.0000076783363887</v>
      </c>
      <c r="AV335" s="13">
        <f t="shared" si="810"/>
        <v>0.5</v>
      </c>
      <c r="AW335" s="11">
        <f t="shared" si="811"/>
        <v>1</v>
      </c>
      <c r="AX335" s="11">
        <f t="shared" si="812"/>
        <v>0.8911</v>
      </c>
      <c r="AY335" s="11">
        <f t="shared" si="813"/>
        <v>201997.53114128605</v>
      </c>
      <c r="AZ335" s="11">
        <f t="shared" si="814"/>
        <v>1</v>
      </c>
      <c r="BA335" s="11">
        <f t="shared" si="815"/>
        <v>0.34752899999999998</v>
      </c>
      <c r="BB335" s="11">
        <f t="shared" si="816"/>
        <v>1.025058</v>
      </c>
      <c r="BC335" s="11">
        <f t="shared" si="817"/>
        <v>0.99909999999999999</v>
      </c>
      <c r="BD335" s="11">
        <f t="shared" si="818"/>
        <v>0.8911</v>
      </c>
      <c r="BE335" s="11">
        <f t="shared" si="819"/>
        <v>201997.53114128605</v>
      </c>
      <c r="BF335" s="11">
        <f t="shared" si="820"/>
        <v>1</v>
      </c>
      <c r="BG335" s="11">
        <f t="shared" si="821"/>
        <v>0.34752899999999998</v>
      </c>
      <c r="BH335" s="11">
        <f t="shared" si="822"/>
        <v>1.025058</v>
      </c>
      <c r="BI335" s="121">
        <f>16*X335^2/(3*BI297^2*Y335^2)</f>
        <v>60.927691672205583</v>
      </c>
      <c r="BJ335" s="121">
        <f>16*X335^2/(3*BJ297^2*Y335^2)</f>
        <v>15.231922918051396</v>
      </c>
      <c r="BK335" s="121">
        <f>16*X335^2/(3*BK297^2*Y335^2)</f>
        <v>6.7697435191339537</v>
      </c>
      <c r="BL335" s="121">
        <f>16*X335^2/(3*BL297^2*Y335^2)</f>
        <v>3.8079807295128489</v>
      </c>
      <c r="BM335" s="121">
        <f>16*X335^2/(3*BM297^2*Y335^2)</f>
        <v>2.4371076668882234</v>
      </c>
      <c r="BN335" s="121">
        <f>16*X335^2/(3*BN297^2*Y335^2)</f>
        <v>1.6924358797834884</v>
      </c>
      <c r="BO335" s="121">
        <f>16*X335^2/(3*BO297^2*Y335^2)</f>
        <v>1.2434222790246037</v>
      </c>
      <c r="BP335" s="121">
        <f>16*X335^2/(3*BP297^2*Y335^2)</f>
        <v>0.95199518237821223</v>
      </c>
      <c r="BQ335" s="121">
        <f t="shared" si="823"/>
        <v>1.3333333333333333</v>
      </c>
      <c r="BR335" s="121">
        <f t="shared" si="823"/>
        <v>1.3333333333333333</v>
      </c>
      <c r="BS335" s="121">
        <f t="shared" si="823"/>
        <v>1.3333333333333333</v>
      </c>
      <c r="BT335" s="121">
        <f t="shared" si="823"/>
        <v>1.3333333333333333</v>
      </c>
      <c r="BU335" s="121">
        <f t="shared" si="823"/>
        <v>1.3333333333333333</v>
      </c>
      <c r="BV335" s="121">
        <f t="shared" si="823"/>
        <v>1.3333333333333333</v>
      </c>
      <c r="BW335" s="121">
        <f t="shared" si="823"/>
        <v>1.3333333333333333</v>
      </c>
      <c r="BX335" s="121">
        <f t="shared" si="823"/>
        <v>1.3333333333333333</v>
      </c>
      <c r="BY335" s="121">
        <f>(BI297^2*Y335^2)/X335^2</f>
        <v>8.7535456981153448E-2</v>
      </c>
      <c r="BZ335" s="121">
        <f>(BJ297^2*Y335^2)/X335^2</f>
        <v>0.35014182792461379</v>
      </c>
      <c r="CA335" s="121">
        <f>(BK297^2*Y335^2)/X335^2</f>
        <v>0.78781911283038109</v>
      </c>
      <c r="CB335" s="121">
        <f>(BL297^2*Y335^2)/X335^2</f>
        <v>1.4005673116984552</v>
      </c>
      <c r="CC335" s="121">
        <f>(BM297^2*Y335^2)/X335^2</f>
        <v>2.1883864245288365</v>
      </c>
      <c r="CD335" s="121">
        <f>(BN297^2*Y335^2)/X335^2</f>
        <v>3.1512764513215243</v>
      </c>
      <c r="CE335" s="121">
        <f>(BO297^2*Y335^2)/X335^2</f>
        <v>4.2892373920765197</v>
      </c>
      <c r="CF335" s="121">
        <f>(BP297^2*Y335^2)/X335^2</f>
        <v>5.6022692467938207</v>
      </c>
      <c r="CG335" s="121">
        <f t="shared" si="824"/>
        <v>15.231922918051396</v>
      </c>
      <c r="CH335" s="121">
        <f t="shared" si="715"/>
        <v>3.8079807295128489</v>
      </c>
      <c r="CI335" s="121">
        <f t="shared" si="716"/>
        <v>1.6924358797834884</v>
      </c>
      <c r="CJ335" s="121">
        <f t="shared" si="717"/>
        <v>0.95199518237821223</v>
      </c>
      <c r="CK335" s="121">
        <f t="shared" si="718"/>
        <v>0.60927691672205586</v>
      </c>
      <c r="CL335" s="121">
        <f t="shared" si="719"/>
        <v>0.4231089699458721</v>
      </c>
      <c r="CM335" s="121">
        <f t="shared" si="720"/>
        <v>0.31085556975615092</v>
      </c>
      <c r="CN335" s="121">
        <f t="shared" si="721"/>
        <v>0.23799879559455306</v>
      </c>
      <c r="CO335" s="95">
        <f t="shared" si="722"/>
        <v>4.5813285668103569</v>
      </c>
      <c r="CP335" s="95">
        <f t="shared" si="723"/>
        <v>4.935198267241427</v>
      </c>
      <c r="CQ335" s="95">
        <f t="shared" si="724"/>
        <v>5.5249811012932106</v>
      </c>
      <c r="CR335" s="95">
        <f t="shared" si="725"/>
        <v>6.3506770689657079</v>
      </c>
      <c r="CS335" s="95">
        <f t="shared" si="726"/>
        <v>7.412286170258918</v>
      </c>
      <c r="CT335" s="95">
        <f t="shared" si="727"/>
        <v>8.7098084051728435</v>
      </c>
      <c r="CU335" s="95">
        <f t="shared" si="728"/>
        <v>10.24324377370748</v>
      </c>
      <c r="CV335" s="95">
        <f t="shared" si="729"/>
        <v>12.012592275862829</v>
      </c>
      <c r="CW335" s="95">
        <f t="shared" si="730"/>
        <v>4.5813285668103569</v>
      </c>
      <c r="CX335" s="95">
        <f t="shared" si="731"/>
        <v>4.935198267241427</v>
      </c>
      <c r="CY335" s="95">
        <f t="shared" si="732"/>
        <v>5.5249811012932106</v>
      </c>
      <c r="CZ335" s="95">
        <f t="shared" si="733"/>
        <v>6.3506770689657079</v>
      </c>
      <c r="DA335" s="95">
        <f t="shared" si="734"/>
        <v>7.412286170258918</v>
      </c>
      <c r="DB335" s="95">
        <f t="shared" si="735"/>
        <v>8.7098084051728435</v>
      </c>
      <c r="DC335" s="95">
        <f t="shared" si="736"/>
        <v>10.24324377370748</v>
      </c>
      <c r="DD335" s="95">
        <f t="shared" si="737"/>
        <v>12.012592275862829</v>
      </c>
      <c r="DE335" s="13">
        <f t="shared" si="825"/>
        <v>63.748715129186735</v>
      </c>
      <c r="DF335" s="13">
        <f t="shared" si="826"/>
        <v>18.31555274597601</v>
      </c>
      <c r="DG335" s="13">
        <f t="shared" si="827"/>
        <v>10.291050631964334</v>
      </c>
      <c r="DH335" s="13">
        <f t="shared" si="828"/>
        <v>7.9420360412113036</v>
      </c>
      <c r="DI335" s="13">
        <f t="shared" si="738"/>
        <v>7.3589820914170598</v>
      </c>
      <c r="DJ335" s="13">
        <f t="shared" si="739"/>
        <v>7.5772003311050122</v>
      </c>
      <c r="DK335" s="13">
        <f t="shared" si="740"/>
        <v>8.2661476711011233</v>
      </c>
      <c r="DL335" s="13">
        <f t="shared" si="741"/>
        <v>9.2877524291720324</v>
      </c>
      <c r="DM335" s="95">
        <f t="shared" si="742"/>
        <v>63.748715129186735</v>
      </c>
      <c r="DN335" s="95">
        <f t="shared" si="743"/>
        <v>18.31555274597601</v>
      </c>
      <c r="DO335" s="95">
        <f t="shared" si="744"/>
        <v>10.291050631964334</v>
      </c>
      <c r="DP335" s="95">
        <f t="shared" si="745"/>
        <v>7.9420360412113036</v>
      </c>
      <c r="DQ335" s="95">
        <f t="shared" si="746"/>
        <v>7.3589820914170598</v>
      </c>
      <c r="DR335" s="95">
        <f t="shared" si="747"/>
        <v>7.5772003311050122</v>
      </c>
      <c r="DS335" s="95">
        <f t="shared" si="748"/>
        <v>8.2661476711011233</v>
      </c>
      <c r="DT335" s="95">
        <f t="shared" si="749"/>
        <v>9.2877524291720324</v>
      </c>
      <c r="DU335" s="95">
        <f t="shared" si="750"/>
        <v>33.004713798638846</v>
      </c>
      <c r="DV335" s="95">
        <f t="shared" si="751"/>
        <v>11.952258478805728</v>
      </c>
      <c r="DW335" s="95">
        <f t="shared" si="752"/>
        <v>8.2339288852319079</v>
      </c>
      <c r="DX335" s="95">
        <f t="shared" si="753"/>
        <v>7.1454612962854966</v>
      </c>
      <c r="DY335" s="95">
        <f t="shared" si="754"/>
        <v>6.8752904214614388</v>
      </c>
      <c r="DZ335" s="95">
        <f t="shared" si="755"/>
        <v>6.9764066436221244</v>
      </c>
      <c r="EA335" s="95">
        <f t="shared" si="756"/>
        <v>7.2956455504508027</v>
      </c>
      <c r="EB335" s="95">
        <f t="shared" si="757"/>
        <v>7.7690285904076353</v>
      </c>
      <c r="EC335" s="95">
        <f t="shared" si="758"/>
        <v>33.004713798638846</v>
      </c>
      <c r="ED335" s="95">
        <f t="shared" si="759"/>
        <v>11.952258478805728</v>
      </c>
      <c r="EE335" s="95">
        <f t="shared" si="760"/>
        <v>8.2339288852319097</v>
      </c>
      <c r="EF335" s="95">
        <f t="shared" si="761"/>
        <v>7.1454612962854966</v>
      </c>
      <c r="EG335" s="95">
        <f t="shared" si="762"/>
        <v>6.8752904214614396</v>
      </c>
      <c r="EH335" s="95">
        <f t="shared" si="763"/>
        <v>6.9764066436221235</v>
      </c>
      <c r="EI335" s="95">
        <f t="shared" si="764"/>
        <v>7.2956455504508035</v>
      </c>
      <c r="EJ335" s="95">
        <f t="shared" si="765"/>
        <v>7.7690285904076353</v>
      </c>
      <c r="EK335" s="95">
        <f t="shared" si="766"/>
        <v>33.004713798638846</v>
      </c>
      <c r="EL335" s="95">
        <f t="shared" si="767"/>
        <v>11.952258478805728</v>
      </c>
      <c r="EM335" s="95">
        <f t="shared" si="768"/>
        <v>8.2339288852319097</v>
      </c>
      <c r="EN335" s="95">
        <f t="shared" si="769"/>
        <v>7.1454612962854966</v>
      </c>
      <c r="EO335" s="95">
        <f t="shared" si="770"/>
        <v>6.8752904214614396</v>
      </c>
      <c r="EP335" s="95">
        <f t="shared" si="771"/>
        <v>6.9764066436221235</v>
      </c>
      <c r="EQ335" s="95">
        <f t="shared" si="772"/>
        <v>7.2956455504508035</v>
      </c>
      <c r="ER335" s="95">
        <f t="shared" si="773"/>
        <v>7.7690285904076353</v>
      </c>
      <c r="ES335" s="95">
        <f t="shared" si="774"/>
        <v>1</v>
      </c>
      <c r="ET335" s="95">
        <f t="shared" si="775"/>
        <v>1</v>
      </c>
      <c r="EU335" s="95">
        <f t="shared" si="776"/>
        <v>1</v>
      </c>
      <c r="EV335" s="95">
        <f t="shared" si="777"/>
        <v>1</v>
      </c>
      <c r="EW335" s="95">
        <f t="shared" si="778"/>
        <v>1</v>
      </c>
      <c r="EX335" s="95">
        <f t="shared" si="779"/>
        <v>1</v>
      </c>
      <c r="EY335" s="95">
        <f t="shared" si="780"/>
        <v>1</v>
      </c>
      <c r="EZ335" s="95">
        <f t="shared" si="781"/>
        <v>1</v>
      </c>
      <c r="FA335" s="95">
        <f t="shared" si="782"/>
        <v>1</v>
      </c>
      <c r="FB335" s="95">
        <f t="shared" si="783"/>
        <v>1</v>
      </c>
      <c r="FC335" s="95">
        <f t="shared" si="784"/>
        <v>0.99999999999999989</v>
      </c>
      <c r="FD335" s="95">
        <f t="shared" si="785"/>
        <v>1</v>
      </c>
      <c r="FE335" s="95">
        <f t="shared" si="786"/>
        <v>1</v>
      </c>
      <c r="FF335" s="95">
        <f t="shared" si="787"/>
        <v>1</v>
      </c>
      <c r="FG335" s="95">
        <f t="shared" si="788"/>
        <v>1</v>
      </c>
      <c r="FH335" s="95">
        <f t="shared" si="789"/>
        <v>1</v>
      </c>
      <c r="FI335" s="95">
        <f t="shared" si="790"/>
        <v>1</v>
      </c>
      <c r="FJ335" s="95">
        <f t="shared" si="791"/>
        <v>1</v>
      </c>
      <c r="FK335" s="95">
        <f t="shared" si="792"/>
        <v>1</v>
      </c>
      <c r="FL335" s="95">
        <f t="shared" si="793"/>
        <v>1</v>
      </c>
      <c r="FM335" s="95">
        <f t="shared" si="794"/>
        <v>1</v>
      </c>
      <c r="FN335" s="95">
        <f t="shared" si="795"/>
        <v>1</v>
      </c>
      <c r="FO335" s="95">
        <f t="shared" si="796"/>
        <v>1</v>
      </c>
      <c r="FP335" s="95">
        <f t="shared" si="797"/>
        <v>1</v>
      </c>
      <c r="FQ335" s="115">
        <f t="shared" si="798"/>
        <v>12.766887213213462</v>
      </c>
      <c r="FR335" s="115">
        <f t="shared" si="799"/>
        <v>3.6815714667540687</v>
      </c>
      <c r="FS335" s="115">
        <f t="shared" si="800"/>
        <v>2.053532592625384</v>
      </c>
      <c r="FT335" s="115">
        <f t="shared" si="801"/>
        <v>1.5207625260693163</v>
      </c>
      <c r="FU335" s="115">
        <f t="shared" si="802"/>
        <v>1.2955747978850594</v>
      </c>
      <c r="FV335" s="115">
        <f t="shared" si="803"/>
        <v>1.1848825730069887</v>
      </c>
      <c r="FW335" s="115">
        <f t="shared" si="804"/>
        <v>1.1244005287585461</v>
      </c>
      <c r="FX335" s="115">
        <f t="shared" si="805"/>
        <v>1.0885727273036989</v>
      </c>
      <c r="FZ335" s="90">
        <f t="shared" si="829"/>
        <v>1.0885727273036989</v>
      </c>
    </row>
    <row r="336" spans="24:182" x14ac:dyDescent="0.3">
      <c r="X336" s="118">
        <f t="shared" si="830"/>
        <v>36.165275350338177</v>
      </c>
      <c r="Y336" s="118">
        <v>10</v>
      </c>
      <c r="Z336" s="40">
        <v>1.7999999999999999E-2</v>
      </c>
      <c r="AA336" s="40">
        <v>10000000</v>
      </c>
      <c r="AB336" s="40">
        <v>10000000</v>
      </c>
      <c r="AC336" s="98">
        <v>3900000</v>
      </c>
      <c r="AD336" s="42">
        <v>0.33</v>
      </c>
      <c r="AE336" s="42">
        <v>0.33</v>
      </c>
      <c r="AF336" s="41">
        <v>1.7999999999999999E-2</v>
      </c>
      <c r="AG336" s="40">
        <v>10000000</v>
      </c>
      <c r="AH336" s="40">
        <v>10000000</v>
      </c>
      <c r="AI336" s="98">
        <v>3900000</v>
      </c>
      <c r="AJ336" s="42">
        <v>0.33</v>
      </c>
      <c r="AK336" s="42">
        <v>0.33</v>
      </c>
      <c r="AL336" s="42">
        <f>AL295</f>
        <v>1.0032000000000001</v>
      </c>
      <c r="AM336" s="40">
        <v>6000</v>
      </c>
      <c r="AN336" s="40">
        <f>AN295</f>
        <v>10000</v>
      </c>
      <c r="AO336" s="40">
        <f>AO295</f>
        <v>10000</v>
      </c>
      <c r="AP336" s="42">
        <v>0.03</v>
      </c>
      <c r="AQ336" s="42">
        <v>0.03</v>
      </c>
      <c r="AR336" s="4">
        <f t="shared" si="806"/>
        <v>1.0211999999999999</v>
      </c>
      <c r="AS336" s="11">
        <f t="shared" si="807"/>
        <v>3.6165275350338177</v>
      </c>
      <c r="AT336" s="15">
        <f t="shared" si="808"/>
        <v>105326.50611603633</v>
      </c>
      <c r="AU336" s="19">
        <f t="shared" si="809"/>
        <v>1.0000076783363887</v>
      </c>
      <c r="AV336" s="13">
        <f t="shared" si="810"/>
        <v>0.5</v>
      </c>
      <c r="AW336" s="11">
        <f t="shared" si="811"/>
        <v>1</v>
      </c>
      <c r="AX336" s="11">
        <f t="shared" si="812"/>
        <v>0.8911</v>
      </c>
      <c r="AY336" s="11">
        <f t="shared" si="813"/>
        <v>201997.53114128605</v>
      </c>
      <c r="AZ336" s="11">
        <f t="shared" si="814"/>
        <v>1</v>
      </c>
      <c r="BA336" s="11">
        <f t="shared" si="815"/>
        <v>0.34752899999999998</v>
      </c>
      <c r="BB336" s="11">
        <f t="shared" si="816"/>
        <v>1.025058</v>
      </c>
      <c r="BC336" s="11">
        <f t="shared" si="817"/>
        <v>0.99909999999999999</v>
      </c>
      <c r="BD336" s="11">
        <f t="shared" si="818"/>
        <v>0.8911</v>
      </c>
      <c r="BE336" s="11">
        <f t="shared" si="819"/>
        <v>201997.53114128605</v>
      </c>
      <c r="BF336" s="11">
        <f t="shared" si="820"/>
        <v>1</v>
      </c>
      <c r="BG336" s="11">
        <f t="shared" si="821"/>
        <v>0.34752899999999998</v>
      </c>
      <c r="BH336" s="11">
        <f t="shared" si="822"/>
        <v>1.025058</v>
      </c>
      <c r="BI336" s="121">
        <f>16*X336^2/(3*BI297^2*Y336^2)</f>
        <v>69.756114195508175</v>
      </c>
      <c r="BJ336" s="121">
        <f>16*X336^2/(3*BJ297^2*Y336^2)</f>
        <v>17.439028548877044</v>
      </c>
      <c r="BK336" s="121">
        <f>16*X336^2/(3*BK297^2*Y336^2)</f>
        <v>7.7506793550564641</v>
      </c>
      <c r="BL336" s="121">
        <f>16*X336^2/(3*BL297^2*Y336^2)</f>
        <v>4.3597571372192609</v>
      </c>
      <c r="BM336" s="121">
        <f>16*X336^2/(3*BM297^2*Y336^2)</f>
        <v>2.7902445678203271</v>
      </c>
      <c r="BN336" s="121">
        <f>16*X336^2/(3*BN297^2*Y336^2)</f>
        <v>1.937669838764116</v>
      </c>
      <c r="BO336" s="121">
        <f>16*X336^2/(3*BO297^2*Y336^2)</f>
        <v>1.4235941672552688</v>
      </c>
      <c r="BP336" s="121">
        <f>16*X336^2/(3*BP297^2*Y336^2)</f>
        <v>1.0899392843048152</v>
      </c>
      <c r="BQ336" s="121">
        <f t="shared" si="823"/>
        <v>1.3333333333333333</v>
      </c>
      <c r="BR336" s="121">
        <f t="shared" si="823"/>
        <v>1.3333333333333333</v>
      </c>
      <c r="BS336" s="121">
        <f t="shared" si="823"/>
        <v>1.3333333333333333</v>
      </c>
      <c r="BT336" s="121">
        <f t="shared" si="823"/>
        <v>1.3333333333333333</v>
      </c>
      <c r="BU336" s="121">
        <f t="shared" si="823"/>
        <v>1.3333333333333333</v>
      </c>
      <c r="BV336" s="121">
        <f t="shared" si="823"/>
        <v>1.3333333333333333</v>
      </c>
      <c r="BW336" s="121">
        <f t="shared" si="823"/>
        <v>1.3333333333333333</v>
      </c>
      <c r="BX336" s="121">
        <f t="shared" si="823"/>
        <v>1.3333333333333333</v>
      </c>
      <c r="BY336" s="121">
        <f>(BI297^2*Y336^2)/X336^2</f>
        <v>7.64568582244331E-2</v>
      </c>
      <c r="BZ336" s="121">
        <f>(BJ297^2*Y336^2)/X336^2</f>
        <v>0.3058274328977324</v>
      </c>
      <c r="CA336" s="121">
        <f>(BK297^2*Y336^2)/X336^2</f>
        <v>0.68811172401989784</v>
      </c>
      <c r="CB336" s="121">
        <f>(BL297^2*Y336^2)/X336^2</f>
        <v>1.2233097315909296</v>
      </c>
      <c r="CC336" s="121">
        <f>(BM297^2*Y336^2)/X336^2</f>
        <v>1.9114214556108273</v>
      </c>
      <c r="CD336" s="121">
        <f>(BN297^2*Y336^2)/X336^2</f>
        <v>2.7524468960795914</v>
      </c>
      <c r="CE336" s="121">
        <f>(BO297^2*Y336^2)/X336^2</f>
        <v>3.7463860529972215</v>
      </c>
      <c r="CF336" s="121">
        <f>(BP297^2*Y336^2)/X336^2</f>
        <v>4.8932389263637184</v>
      </c>
      <c r="CG336" s="121">
        <f t="shared" si="824"/>
        <v>17.439028548877044</v>
      </c>
      <c r="CH336" s="121">
        <f t="shared" si="715"/>
        <v>4.3597571372192609</v>
      </c>
      <c r="CI336" s="121">
        <f t="shared" si="716"/>
        <v>1.937669838764116</v>
      </c>
      <c r="CJ336" s="121">
        <f t="shared" si="717"/>
        <v>1.0899392843048152</v>
      </c>
      <c r="CK336" s="121">
        <f t="shared" si="718"/>
        <v>0.69756114195508179</v>
      </c>
      <c r="CL336" s="121">
        <f t="shared" si="719"/>
        <v>0.48441745969102901</v>
      </c>
      <c r="CM336" s="121">
        <f t="shared" si="720"/>
        <v>0.35589854181381719</v>
      </c>
      <c r="CN336" s="121">
        <f t="shared" si="721"/>
        <v>0.27248482107620381</v>
      </c>
      <c r="CO336" s="95">
        <f t="shared" si="722"/>
        <v>4.5663998337063125</v>
      </c>
      <c r="CP336" s="95">
        <f t="shared" si="723"/>
        <v>4.8754833348252484</v>
      </c>
      <c r="CQ336" s="95">
        <f t="shared" si="724"/>
        <v>5.3906225033568083</v>
      </c>
      <c r="CR336" s="95">
        <f t="shared" si="725"/>
        <v>6.1118173393009938</v>
      </c>
      <c r="CS336" s="95">
        <f t="shared" si="726"/>
        <v>7.0390678426578024</v>
      </c>
      <c r="CT336" s="95">
        <f t="shared" si="727"/>
        <v>8.1723740134272358</v>
      </c>
      <c r="CU336" s="95">
        <f t="shared" si="728"/>
        <v>9.5117358516092931</v>
      </c>
      <c r="CV336" s="95">
        <f t="shared" si="729"/>
        <v>11.057153357203974</v>
      </c>
      <c r="CW336" s="95">
        <f t="shared" si="730"/>
        <v>4.5663998337063125</v>
      </c>
      <c r="CX336" s="95">
        <f t="shared" si="731"/>
        <v>4.8754833348252484</v>
      </c>
      <c r="CY336" s="95">
        <f t="shared" si="732"/>
        <v>5.3906225033568083</v>
      </c>
      <c r="CZ336" s="95">
        <f t="shared" si="733"/>
        <v>6.1118173393009938</v>
      </c>
      <c r="DA336" s="95">
        <f t="shared" si="734"/>
        <v>7.0390678426578024</v>
      </c>
      <c r="DB336" s="95">
        <f t="shared" si="735"/>
        <v>8.1723740134272358</v>
      </c>
      <c r="DC336" s="95">
        <f t="shared" si="736"/>
        <v>9.5117358516092931</v>
      </c>
      <c r="DD336" s="95">
        <f t="shared" si="737"/>
        <v>11.057153357203974</v>
      </c>
      <c r="DE336" s="13">
        <f t="shared" si="825"/>
        <v>72.566059053732602</v>
      </c>
      <c r="DF336" s="13">
        <f t="shared" si="826"/>
        <v>20.478343981774778</v>
      </c>
      <c r="DG336" s="13">
        <f t="shared" si="827"/>
        <v>11.172279079076361</v>
      </c>
      <c r="DH336" s="13">
        <f t="shared" si="828"/>
        <v>8.31655486881019</v>
      </c>
      <c r="DI336" s="13">
        <f t="shared" si="738"/>
        <v>7.4351540234311537</v>
      </c>
      <c r="DJ336" s="13">
        <f t="shared" si="739"/>
        <v>7.4236047348437069</v>
      </c>
      <c r="DK336" s="13">
        <f t="shared" si="740"/>
        <v>7.9034682202524902</v>
      </c>
      <c r="DL336" s="13">
        <f t="shared" si="741"/>
        <v>8.7166662106685333</v>
      </c>
      <c r="DM336" s="95">
        <f t="shared" si="742"/>
        <v>72.566059053732602</v>
      </c>
      <c r="DN336" s="95">
        <f t="shared" si="743"/>
        <v>20.478343981774778</v>
      </c>
      <c r="DO336" s="95">
        <f t="shared" si="744"/>
        <v>11.172279079076361</v>
      </c>
      <c r="DP336" s="95">
        <f t="shared" si="745"/>
        <v>8.31655486881019</v>
      </c>
      <c r="DQ336" s="95">
        <f t="shared" si="746"/>
        <v>7.4351540234311537</v>
      </c>
      <c r="DR336" s="95">
        <f t="shared" si="747"/>
        <v>7.4236047348437069</v>
      </c>
      <c r="DS336" s="95">
        <f t="shared" si="748"/>
        <v>7.9034682202524902</v>
      </c>
      <c r="DT336" s="95">
        <f t="shared" si="749"/>
        <v>8.7166662106685333</v>
      </c>
      <c r="DU336" s="95">
        <f t="shared" si="750"/>
        <v>37.090424087643513</v>
      </c>
      <c r="DV336" s="95">
        <f t="shared" si="751"/>
        <v>12.954435379320275</v>
      </c>
      <c r="DW336" s="95">
        <f t="shared" si="752"/>
        <v>8.6422654732271038</v>
      </c>
      <c r="DX336" s="95">
        <f t="shared" si="753"/>
        <v>7.3190028344676481</v>
      </c>
      <c r="DY336" s="95">
        <f t="shared" si="754"/>
        <v>6.9105863619426735</v>
      </c>
      <c r="DZ336" s="95">
        <f t="shared" si="755"/>
        <v>6.9052347449913309</v>
      </c>
      <c r="EA336" s="95">
        <f t="shared" si="756"/>
        <v>7.1275900479521699</v>
      </c>
      <c r="EB336" s="95">
        <f t="shared" si="757"/>
        <v>7.5044032271672325</v>
      </c>
      <c r="EC336" s="95">
        <f t="shared" si="758"/>
        <v>37.090424087643513</v>
      </c>
      <c r="ED336" s="95">
        <f t="shared" si="759"/>
        <v>12.954435379320275</v>
      </c>
      <c r="EE336" s="95">
        <f t="shared" si="760"/>
        <v>8.6422654732271038</v>
      </c>
      <c r="EF336" s="95">
        <f t="shared" si="761"/>
        <v>7.3190028344676481</v>
      </c>
      <c r="EG336" s="95">
        <f t="shared" si="762"/>
        <v>6.9105863619426735</v>
      </c>
      <c r="EH336" s="95">
        <f t="shared" si="763"/>
        <v>6.9052347449913309</v>
      </c>
      <c r="EI336" s="95">
        <f t="shared" si="764"/>
        <v>7.1275900479521699</v>
      </c>
      <c r="EJ336" s="95">
        <f t="shared" si="765"/>
        <v>7.5044032271672325</v>
      </c>
      <c r="EK336" s="95">
        <f t="shared" si="766"/>
        <v>37.090424087643513</v>
      </c>
      <c r="EL336" s="95">
        <f t="shared" si="767"/>
        <v>12.954435379320275</v>
      </c>
      <c r="EM336" s="95">
        <f t="shared" si="768"/>
        <v>8.6422654732271038</v>
      </c>
      <c r="EN336" s="95">
        <f t="shared" si="769"/>
        <v>7.3190028344676481</v>
      </c>
      <c r="EO336" s="95">
        <f t="shared" si="770"/>
        <v>6.9105863619426735</v>
      </c>
      <c r="EP336" s="95">
        <f t="shared" si="771"/>
        <v>6.9052347449913309</v>
      </c>
      <c r="EQ336" s="95">
        <f t="shared" si="772"/>
        <v>7.1275900479521699</v>
      </c>
      <c r="ER336" s="95">
        <f t="shared" si="773"/>
        <v>7.5044032271672325</v>
      </c>
      <c r="ES336" s="95">
        <f t="shared" si="774"/>
        <v>1</v>
      </c>
      <c r="ET336" s="95">
        <f t="shared" si="775"/>
        <v>1</v>
      </c>
      <c r="EU336" s="95">
        <f t="shared" si="776"/>
        <v>1</v>
      </c>
      <c r="EV336" s="95">
        <f t="shared" si="777"/>
        <v>1</v>
      </c>
      <c r="EW336" s="95">
        <f t="shared" si="778"/>
        <v>1</v>
      </c>
      <c r="EX336" s="95">
        <f t="shared" si="779"/>
        <v>1</v>
      </c>
      <c r="EY336" s="95">
        <f t="shared" si="780"/>
        <v>1</v>
      </c>
      <c r="EZ336" s="95">
        <f t="shared" si="781"/>
        <v>1</v>
      </c>
      <c r="FA336" s="95">
        <f t="shared" si="782"/>
        <v>1</v>
      </c>
      <c r="FB336" s="95">
        <f t="shared" si="783"/>
        <v>1</v>
      </c>
      <c r="FC336" s="95">
        <f t="shared" si="784"/>
        <v>1</v>
      </c>
      <c r="FD336" s="95">
        <f t="shared" si="785"/>
        <v>1</v>
      </c>
      <c r="FE336" s="95">
        <f t="shared" si="786"/>
        <v>1</v>
      </c>
      <c r="FF336" s="95">
        <f t="shared" si="787"/>
        <v>1</v>
      </c>
      <c r="FG336" s="95">
        <f t="shared" si="788"/>
        <v>1</v>
      </c>
      <c r="FH336" s="95">
        <f t="shared" si="789"/>
        <v>1</v>
      </c>
      <c r="FI336" s="95">
        <f t="shared" si="790"/>
        <v>1</v>
      </c>
      <c r="FJ336" s="95">
        <f t="shared" si="791"/>
        <v>1</v>
      </c>
      <c r="FK336" s="95">
        <f t="shared" si="792"/>
        <v>1</v>
      </c>
      <c r="FL336" s="95">
        <f t="shared" si="793"/>
        <v>1</v>
      </c>
      <c r="FM336" s="95">
        <f t="shared" si="794"/>
        <v>1</v>
      </c>
      <c r="FN336" s="95">
        <f t="shared" si="795"/>
        <v>1</v>
      </c>
      <c r="FO336" s="95">
        <f t="shared" si="796"/>
        <v>1</v>
      </c>
      <c r="FP336" s="95">
        <f t="shared" si="797"/>
        <v>1</v>
      </c>
      <c r="FQ336" s="115">
        <f t="shared" si="798"/>
        <v>14.529942110959706</v>
      </c>
      <c r="FR336" s="115">
        <f t="shared" si="799"/>
        <v>4.1149027820584561</v>
      </c>
      <c r="FS336" s="115">
        <f t="shared" si="800"/>
        <v>2.237128294377722</v>
      </c>
      <c r="FT336" s="115">
        <f t="shared" si="801"/>
        <v>1.6164521540931425</v>
      </c>
      <c r="FU336" s="115">
        <f t="shared" si="802"/>
        <v>1.35141957538645</v>
      </c>
      <c r="FV336" s="115">
        <f t="shared" si="803"/>
        <v>1.2200991944706423</v>
      </c>
      <c r="FW336" s="115">
        <f t="shared" si="804"/>
        <v>1.1479789438855874</v>
      </c>
      <c r="FX336" s="115">
        <f t="shared" si="805"/>
        <v>1.1051479083253282</v>
      </c>
      <c r="FZ336" s="90">
        <f t="shared" si="829"/>
        <v>1.1051479083253282</v>
      </c>
    </row>
    <row r="337" spans="24:182" x14ac:dyDescent="0.3">
      <c r="X337" s="118">
        <f t="shared" si="830"/>
        <v>38.696844624861853</v>
      </c>
      <c r="Y337" s="118">
        <v>10</v>
      </c>
      <c r="Z337" s="40">
        <v>1.7999999999999999E-2</v>
      </c>
      <c r="AA337" s="40">
        <v>10000000</v>
      </c>
      <c r="AB337" s="40">
        <v>10000000</v>
      </c>
      <c r="AC337" s="98">
        <v>3900000</v>
      </c>
      <c r="AD337" s="42">
        <v>0.33</v>
      </c>
      <c r="AE337" s="42">
        <v>0.33</v>
      </c>
      <c r="AF337" s="41">
        <v>1.7999999999999999E-2</v>
      </c>
      <c r="AG337" s="40">
        <v>10000000</v>
      </c>
      <c r="AH337" s="40">
        <v>10000000</v>
      </c>
      <c r="AI337" s="98">
        <v>3900000</v>
      </c>
      <c r="AJ337" s="42">
        <v>0.33</v>
      </c>
      <c r="AK337" s="42">
        <v>0.33</v>
      </c>
      <c r="AL337" s="42">
        <f>AL295</f>
        <v>1.0032000000000001</v>
      </c>
      <c r="AM337" s="40">
        <v>6000</v>
      </c>
      <c r="AN337" s="40">
        <f>AN295</f>
        <v>10000</v>
      </c>
      <c r="AO337" s="40">
        <f>AO295</f>
        <v>10000</v>
      </c>
      <c r="AP337" s="42">
        <v>0.03</v>
      </c>
      <c r="AQ337" s="42">
        <v>0.03</v>
      </c>
      <c r="AR337" s="4">
        <f t="shared" si="806"/>
        <v>1.0211999999999999</v>
      </c>
      <c r="AS337" s="11">
        <f t="shared" si="807"/>
        <v>3.8696844624861853</v>
      </c>
      <c r="AT337" s="15">
        <f t="shared" si="808"/>
        <v>105326.50611603633</v>
      </c>
      <c r="AU337" s="19">
        <f t="shared" si="809"/>
        <v>1.0000076783363887</v>
      </c>
      <c r="AV337" s="13">
        <f t="shared" si="810"/>
        <v>0.5</v>
      </c>
      <c r="AW337" s="11">
        <f t="shared" si="811"/>
        <v>1</v>
      </c>
      <c r="AX337" s="11">
        <f t="shared" si="812"/>
        <v>0.8911</v>
      </c>
      <c r="AY337" s="11">
        <f t="shared" si="813"/>
        <v>201997.53114128605</v>
      </c>
      <c r="AZ337" s="11">
        <f t="shared" si="814"/>
        <v>1</v>
      </c>
      <c r="BA337" s="11">
        <f t="shared" si="815"/>
        <v>0.34752899999999998</v>
      </c>
      <c r="BB337" s="11">
        <f t="shared" si="816"/>
        <v>1.025058</v>
      </c>
      <c r="BC337" s="11">
        <f t="shared" si="817"/>
        <v>0.99909999999999999</v>
      </c>
      <c r="BD337" s="11">
        <f t="shared" si="818"/>
        <v>0.8911</v>
      </c>
      <c r="BE337" s="11">
        <f t="shared" si="819"/>
        <v>201997.53114128605</v>
      </c>
      <c r="BF337" s="11">
        <f t="shared" si="820"/>
        <v>1</v>
      </c>
      <c r="BG337" s="11">
        <f t="shared" si="821"/>
        <v>0.34752899999999998</v>
      </c>
      <c r="BH337" s="11">
        <f t="shared" si="822"/>
        <v>1.025058</v>
      </c>
      <c r="BI337" s="121">
        <f>16*X337^2/(3*BI297^2*Y337^2)</f>
        <v>79.863775142437319</v>
      </c>
      <c r="BJ337" s="121">
        <f>16*X337^2/(3*BJ297^2*Y337^2)</f>
        <v>19.96594378560933</v>
      </c>
      <c r="BK337" s="121">
        <f>16*X337^2/(3*BK297^2*Y337^2)</f>
        <v>8.8737527936041474</v>
      </c>
      <c r="BL337" s="121">
        <f>16*X337^2/(3*BL297^2*Y337^2)</f>
        <v>4.9914859464023325</v>
      </c>
      <c r="BM337" s="121">
        <f>16*X337^2/(3*BM297^2*Y337^2)</f>
        <v>3.1945510056974928</v>
      </c>
      <c r="BN337" s="121">
        <f>16*X337^2/(3*BN297^2*Y337^2)</f>
        <v>2.2184381984010368</v>
      </c>
      <c r="BO337" s="121">
        <f>16*X337^2/(3*BO297^2*Y337^2)</f>
        <v>1.6298729620905577</v>
      </c>
      <c r="BP337" s="121">
        <f>16*X337^2/(3*BP297^2*Y337^2)</f>
        <v>1.2478714866005831</v>
      </c>
      <c r="BQ337" s="121">
        <f t="shared" si="823"/>
        <v>1.3333333333333333</v>
      </c>
      <c r="BR337" s="121">
        <f t="shared" si="823"/>
        <v>1.3333333333333333</v>
      </c>
      <c r="BS337" s="121">
        <f t="shared" si="823"/>
        <v>1.3333333333333333</v>
      </c>
      <c r="BT337" s="121">
        <f t="shared" si="823"/>
        <v>1.3333333333333333</v>
      </c>
      <c r="BU337" s="121">
        <f t="shared" si="823"/>
        <v>1.3333333333333333</v>
      </c>
      <c r="BV337" s="121">
        <f t="shared" si="823"/>
        <v>1.3333333333333333</v>
      </c>
      <c r="BW337" s="121">
        <f t="shared" si="823"/>
        <v>1.3333333333333333</v>
      </c>
      <c r="BX337" s="121">
        <f t="shared" si="823"/>
        <v>1.3333333333333333</v>
      </c>
      <c r="BY337" s="121">
        <f>(BI297^2*Y337^2)/X337^2</f>
        <v>6.6780381015314069E-2</v>
      </c>
      <c r="BZ337" s="121">
        <f>(BJ297^2*Y337^2)/X337^2</f>
        <v>0.26712152406125628</v>
      </c>
      <c r="CA337" s="121">
        <f>(BK297^2*Y337^2)/X337^2</f>
        <v>0.60102342913782669</v>
      </c>
      <c r="CB337" s="121">
        <f>(BL297^2*Y337^2)/X337^2</f>
        <v>1.0684860962450251</v>
      </c>
      <c r="CC337" s="121">
        <f>(BM297^2*Y337^2)/X337^2</f>
        <v>1.6695095253828518</v>
      </c>
      <c r="CD337" s="121">
        <f>(BN297^2*Y337^2)/X337^2</f>
        <v>2.4040937165513068</v>
      </c>
      <c r="CE337" s="121">
        <f>(BO297^2*Y337^2)/X337^2</f>
        <v>3.2722386697503896</v>
      </c>
      <c r="CF337" s="121">
        <f>(BP297^2*Y337^2)/X337^2</f>
        <v>4.2739443849801004</v>
      </c>
      <c r="CG337" s="121">
        <f t="shared" si="824"/>
        <v>19.96594378560933</v>
      </c>
      <c r="CH337" s="121">
        <f t="shared" si="715"/>
        <v>4.9914859464023325</v>
      </c>
      <c r="CI337" s="121">
        <f t="shared" si="716"/>
        <v>2.2184381984010368</v>
      </c>
      <c r="CJ337" s="121">
        <f t="shared" si="717"/>
        <v>1.2478714866005831</v>
      </c>
      <c r="CK337" s="121">
        <f t="shared" si="718"/>
        <v>0.79863775142437321</v>
      </c>
      <c r="CL337" s="121">
        <f t="shared" si="719"/>
        <v>0.55460954960025921</v>
      </c>
      <c r="CM337" s="121">
        <f t="shared" si="720"/>
        <v>0.40746824052263941</v>
      </c>
      <c r="CN337" s="121">
        <f t="shared" si="721"/>
        <v>0.31196787165014578</v>
      </c>
      <c r="CO337" s="95">
        <f t="shared" si="722"/>
        <v>4.5533605000491848</v>
      </c>
      <c r="CP337" s="95">
        <f t="shared" si="723"/>
        <v>4.8233260001967402</v>
      </c>
      <c r="CQ337" s="95">
        <f t="shared" si="724"/>
        <v>5.2732685004426667</v>
      </c>
      <c r="CR337" s="95">
        <f t="shared" si="725"/>
        <v>5.9031880007869626</v>
      </c>
      <c r="CS337" s="95">
        <f t="shared" si="726"/>
        <v>6.7130845012296287</v>
      </c>
      <c r="CT337" s="95">
        <f t="shared" si="727"/>
        <v>7.702958001770666</v>
      </c>
      <c r="CU337" s="95">
        <f t="shared" si="728"/>
        <v>8.8728085024100718</v>
      </c>
      <c r="CV337" s="95">
        <f t="shared" si="729"/>
        <v>10.22263600314785</v>
      </c>
      <c r="CW337" s="95">
        <f t="shared" si="730"/>
        <v>4.5533605000491848</v>
      </c>
      <c r="CX337" s="95">
        <f t="shared" si="731"/>
        <v>4.8233260001967402</v>
      </c>
      <c r="CY337" s="95">
        <f t="shared" si="732"/>
        <v>5.2732685004426667</v>
      </c>
      <c r="CZ337" s="95">
        <f t="shared" si="733"/>
        <v>5.9031880007869626</v>
      </c>
      <c r="DA337" s="95">
        <f t="shared" si="734"/>
        <v>6.7130845012296287</v>
      </c>
      <c r="DB337" s="95">
        <f t="shared" si="735"/>
        <v>7.702958001770666</v>
      </c>
      <c r="DC337" s="95">
        <f t="shared" si="736"/>
        <v>8.8728085024100718</v>
      </c>
      <c r="DD337" s="95">
        <f t="shared" si="737"/>
        <v>10.22263600314785</v>
      </c>
      <c r="DE337" s="13">
        <f t="shared" si="825"/>
        <v>82.664043523452634</v>
      </c>
      <c r="DF337" s="13">
        <f t="shared" si="826"/>
        <v>22.966553309670587</v>
      </c>
      <c r="DG337" s="13">
        <f t="shared" si="827"/>
        <v>12.208264222741974</v>
      </c>
      <c r="DH337" s="13">
        <f t="shared" si="828"/>
        <v>8.7934600426473573</v>
      </c>
      <c r="DI337" s="13">
        <f t="shared" si="738"/>
        <v>7.5975485310803439</v>
      </c>
      <c r="DJ337" s="13">
        <f t="shared" si="739"/>
        <v>7.3560199149523431</v>
      </c>
      <c r="DK337" s="13">
        <f t="shared" si="740"/>
        <v>7.6355996318409467</v>
      </c>
      <c r="DL337" s="13">
        <f t="shared" si="741"/>
        <v>8.2553038715806828</v>
      </c>
      <c r="DM337" s="95">
        <f t="shared" si="742"/>
        <v>82.664043523452634</v>
      </c>
      <c r="DN337" s="95">
        <f t="shared" si="743"/>
        <v>22.966553309670587</v>
      </c>
      <c r="DO337" s="95">
        <f t="shared" si="744"/>
        <v>12.208264222741974</v>
      </c>
      <c r="DP337" s="95">
        <f t="shared" si="745"/>
        <v>8.7934600426473573</v>
      </c>
      <c r="DQ337" s="95">
        <f t="shared" si="746"/>
        <v>7.5975485310803439</v>
      </c>
      <c r="DR337" s="95">
        <f t="shared" si="747"/>
        <v>7.3560199149523431</v>
      </c>
      <c r="DS337" s="95">
        <f t="shared" si="748"/>
        <v>7.6355996318409467</v>
      </c>
      <c r="DT337" s="95">
        <f t="shared" si="749"/>
        <v>8.2553038715806828</v>
      </c>
      <c r="DU337" s="95">
        <f t="shared" si="750"/>
        <v>41.769547347346624</v>
      </c>
      <c r="DV337" s="95">
        <f t="shared" si="751"/>
        <v>14.107401912006011</v>
      </c>
      <c r="DW337" s="95">
        <f t="shared" si="752"/>
        <v>9.1223119812177274</v>
      </c>
      <c r="DX337" s="95">
        <f t="shared" si="753"/>
        <v>7.539987338678924</v>
      </c>
      <c r="DY337" s="95">
        <f t="shared" si="754"/>
        <v>6.9858354297410941</v>
      </c>
      <c r="DZ337" s="95">
        <f t="shared" si="755"/>
        <v>6.8739178318286305</v>
      </c>
      <c r="EA337" s="95">
        <f t="shared" si="756"/>
        <v>7.0034672444027368</v>
      </c>
      <c r="EB337" s="95">
        <f t="shared" si="757"/>
        <v>7.2906208373794161</v>
      </c>
      <c r="EC337" s="95">
        <f t="shared" si="758"/>
        <v>41.769547347346624</v>
      </c>
      <c r="ED337" s="95">
        <f t="shared" si="759"/>
        <v>14.107401912006011</v>
      </c>
      <c r="EE337" s="95">
        <f t="shared" si="760"/>
        <v>9.1223119812177274</v>
      </c>
      <c r="EF337" s="95">
        <f t="shared" si="761"/>
        <v>7.539987338678924</v>
      </c>
      <c r="EG337" s="95">
        <f t="shared" si="762"/>
        <v>6.9858354297410941</v>
      </c>
      <c r="EH337" s="95">
        <f t="shared" si="763"/>
        <v>6.8739178318286305</v>
      </c>
      <c r="EI337" s="95">
        <f t="shared" si="764"/>
        <v>7.0034672444027368</v>
      </c>
      <c r="EJ337" s="95">
        <f t="shared" si="765"/>
        <v>7.2906208373794161</v>
      </c>
      <c r="EK337" s="95">
        <f t="shared" si="766"/>
        <v>41.769547347346624</v>
      </c>
      <c r="EL337" s="95">
        <f t="shared" si="767"/>
        <v>14.107401912006011</v>
      </c>
      <c r="EM337" s="95">
        <f t="shared" si="768"/>
        <v>9.1223119812177274</v>
      </c>
      <c r="EN337" s="95">
        <f t="shared" si="769"/>
        <v>7.539987338678924</v>
      </c>
      <c r="EO337" s="95">
        <f t="shared" si="770"/>
        <v>6.9858354297410941</v>
      </c>
      <c r="EP337" s="95">
        <f t="shared" si="771"/>
        <v>6.8739178318286305</v>
      </c>
      <c r="EQ337" s="95">
        <f t="shared" si="772"/>
        <v>7.0034672444027368</v>
      </c>
      <c r="ER337" s="95">
        <f t="shared" si="773"/>
        <v>7.2906208373794161</v>
      </c>
      <c r="ES337" s="95">
        <f t="shared" si="774"/>
        <v>1</v>
      </c>
      <c r="ET337" s="95">
        <f t="shared" si="775"/>
        <v>1</v>
      </c>
      <c r="EU337" s="95">
        <f t="shared" si="776"/>
        <v>1</v>
      </c>
      <c r="EV337" s="95">
        <f t="shared" si="777"/>
        <v>1</v>
      </c>
      <c r="EW337" s="95">
        <f t="shared" si="778"/>
        <v>1</v>
      </c>
      <c r="EX337" s="95">
        <f t="shared" si="779"/>
        <v>1</v>
      </c>
      <c r="EY337" s="95">
        <f t="shared" si="780"/>
        <v>1</v>
      </c>
      <c r="EZ337" s="95">
        <f t="shared" si="781"/>
        <v>1</v>
      </c>
      <c r="FA337" s="95">
        <f t="shared" si="782"/>
        <v>1</v>
      </c>
      <c r="FB337" s="95">
        <f t="shared" si="783"/>
        <v>1</v>
      </c>
      <c r="FC337" s="95">
        <f t="shared" si="784"/>
        <v>1</v>
      </c>
      <c r="FD337" s="95">
        <f t="shared" si="785"/>
        <v>1</v>
      </c>
      <c r="FE337" s="95">
        <f t="shared" si="786"/>
        <v>1</v>
      </c>
      <c r="FF337" s="95">
        <f t="shared" si="787"/>
        <v>1</v>
      </c>
      <c r="FG337" s="95">
        <f t="shared" si="788"/>
        <v>1</v>
      </c>
      <c r="FH337" s="95">
        <f t="shared" si="789"/>
        <v>1</v>
      </c>
      <c r="FI337" s="95">
        <f t="shared" si="790"/>
        <v>1</v>
      </c>
      <c r="FJ337" s="95">
        <f t="shared" si="791"/>
        <v>1</v>
      </c>
      <c r="FK337" s="95">
        <f t="shared" si="792"/>
        <v>1</v>
      </c>
      <c r="FL337" s="95">
        <f t="shared" si="793"/>
        <v>1</v>
      </c>
      <c r="FM337" s="95">
        <f t="shared" si="794"/>
        <v>1</v>
      </c>
      <c r="FN337" s="95">
        <f t="shared" si="795"/>
        <v>1</v>
      </c>
      <c r="FO337" s="95">
        <f t="shared" si="796"/>
        <v>1</v>
      </c>
      <c r="FP337" s="95">
        <f t="shared" si="797"/>
        <v>1</v>
      </c>
      <c r="FQ337" s="115">
        <f t="shared" si="798"/>
        <v>16.549147663009606</v>
      </c>
      <c r="FR337" s="115">
        <f t="shared" si="799"/>
        <v>4.612920765881972</v>
      </c>
      <c r="FS337" s="115">
        <f t="shared" si="800"/>
        <v>2.449851192536145</v>
      </c>
      <c r="FT337" s="115">
        <f t="shared" si="801"/>
        <v>1.7284499771400803</v>
      </c>
      <c r="FU337" s="115">
        <f t="shared" si="802"/>
        <v>1.4173780447802571</v>
      </c>
      <c r="FV337" s="115">
        <f t="shared" si="803"/>
        <v>1.2619700776753593</v>
      </c>
      <c r="FW337" s="115">
        <f t="shared" si="804"/>
        <v>1.17612538928705</v>
      </c>
      <c r="FX337" s="115">
        <f t="shared" si="805"/>
        <v>1.1249705128066672</v>
      </c>
      <c r="FZ337" s="90">
        <f t="shared" si="829"/>
        <v>1.1249705128066672</v>
      </c>
    </row>
  </sheetData>
  <mergeCells count="2">
    <mergeCell ref="B13:C13"/>
    <mergeCell ref="B14:C14"/>
  </mergeCells>
  <hyperlinks>
    <hyperlink ref="F58" r:id="rId1"/>
    <hyperlink ref="F111" r:id="rId2"/>
    <hyperlink ref="B13" r:id="rId3"/>
    <hyperlink ref="B14" r:id="rId4"/>
  </hyperlinks>
  <pageMargins left="0.76" right="0.38" top="0.54" bottom="0.65" header="0.23" footer="0.28999999999999998"/>
  <pageSetup orientation="portrait" r:id="rId5"/>
  <headerFooter alignWithMargins="0">
    <oddHeader>&amp;C&amp;"Arial,Bold"&amp;14CONFIDENTIAL</oddHeader>
  </headerFooter>
  <rowBreaks count="1" manualBreakCount="1">
    <brk id="111" max="10" man="1"/>
  </rowBreaks>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LF337"/>
  <sheetViews>
    <sheetView view="pageBreakPreview" zoomScale="40" zoomScaleNormal="100" zoomScaleSheetLayoutView="40" workbookViewId="0">
      <selection activeCell="B13" sqref="B13:C14"/>
    </sheetView>
  </sheetViews>
  <sheetFormatPr defaultColWidth="9.109375" defaultRowHeight="15.6" x14ac:dyDescent="0.3"/>
  <cols>
    <col min="1" max="11" width="8.5546875" style="3" customWidth="1"/>
    <col min="12" max="12" width="6.44140625" style="4" customWidth="1"/>
    <col min="13" max="18" width="4" style="6" customWidth="1"/>
    <col min="19" max="19" width="4" style="7" customWidth="1"/>
    <col min="20" max="20" width="4.44140625" style="6" customWidth="1"/>
    <col min="21" max="21" width="9.109375" style="5"/>
    <col min="22" max="45" width="10" style="5" customWidth="1"/>
    <col min="46" max="46" width="10" style="9" customWidth="1"/>
    <col min="47" max="60" width="10" style="5" customWidth="1"/>
    <col min="61" max="78" width="9.109375" style="5"/>
    <col min="79" max="79" width="8.77734375" style="5" customWidth="1"/>
    <col min="80" max="94" width="9.109375" style="5"/>
    <col min="95" max="95" width="9" style="5" customWidth="1"/>
    <col min="96" max="102" width="11" style="5" customWidth="1"/>
    <col min="103" max="110" width="9.109375" style="5"/>
    <col min="111" max="111" width="10.88671875" style="5" customWidth="1"/>
    <col min="112" max="126" width="9.109375" style="5"/>
    <col min="127" max="127" width="10.33203125" style="5" customWidth="1"/>
    <col min="128" max="143" width="9.109375" style="5"/>
    <col min="144" max="177" width="9.109375" style="4"/>
    <col min="179" max="182" width="9.109375" style="90"/>
    <col min="183" max="190" width="9.109375" style="4"/>
    <col min="191" max="191" width="14" style="4" customWidth="1"/>
    <col min="192" max="192" width="9.109375" style="4"/>
    <col min="193" max="193" width="10.6640625" style="4" customWidth="1"/>
    <col min="194" max="228" width="9.109375" style="4"/>
    <col min="229" max="233" width="9.5546875" style="4" customWidth="1"/>
    <col min="234" max="235" width="9.109375" style="4"/>
    <col min="236" max="236" width="3.5546875" style="4" customWidth="1"/>
    <col min="237" max="237" width="4" style="4" customWidth="1"/>
    <col min="238" max="243" width="9.109375" style="4"/>
    <col min="244" max="244" width="3.5546875" style="4" customWidth="1"/>
    <col min="245" max="250" width="9.109375" style="4"/>
    <col min="251" max="251" width="4" style="4" customWidth="1"/>
    <col min="252" max="287" width="9.109375" style="4"/>
    <col min="288" max="288" width="9.5546875" style="4" customWidth="1"/>
    <col min="289" max="317" width="9.109375" style="4"/>
    <col min="318" max="16384" width="9.109375" style="5"/>
  </cols>
  <sheetData>
    <row r="1" spans="1:266" s="47" customFormat="1" ht="13.8" x14ac:dyDescent="0.3">
      <c r="A1" s="43"/>
      <c r="B1" s="44" t="s">
        <v>2</v>
      </c>
      <c r="C1" s="45" t="s">
        <v>11</v>
      </c>
      <c r="D1" s="43"/>
      <c r="E1" s="43"/>
      <c r="F1" s="44" t="s">
        <v>27</v>
      </c>
      <c r="G1" s="46">
        <v>4</v>
      </c>
      <c r="H1" s="43"/>
      <c r="I1" s="43"/>
      <c r="J1" s="43"/>
      <c r="K1" s="43"/>
      <c r="M1" s="48" t="s">
        <v>28</v>
      </c>
      <c r="N1" s="48" t="s">
        <v>29</v>
      </c>
      <c r="O1" s="48" t="s">
        <v>30</v>
      </c>
      <c r="P1" s="48" t="s">
        <v>30</v>
      </c>
      <c r="Q1" s="48" t="s">
        <v>30</v>
      </c>
      <c r="R1" s="48" t="s">
        <v>31</v>
      </c>
      <c r="S1" s="67" t="s">
        <v>32</v>
      </c>
      <c r="T1" s="68" t="s">
        <v>33</v>
      </c>
      <c r="AT1" s="60"/>
      <c r="FW1" s="125"/>
      <c r="FX1" s="125"/>
      <c r="FY1" s="125"/>
      <c r="FZ1" s="125"/>
    </row>
    <row r="2" spans="1:266" s="47" customFormat="1" ht="13.8" x14ac:dyDescent="0.3">
      <c r="A2" s="43"/>
      <c r="B2" s="44" t="s">
        <v>4</v>
      </c>
      <c r="C2" s="45" t="s">
        <v>9</v>
      </c>
      <c r="D2" s="43"/>
      <c r="E2" s="43"/>
      <c r="F2" s="44" t="s">
        <v>7</v>
      </c>
      <c r="G2" s="45" t="s">
        <v>116</v>
      </c>
      <c r="H2" s="43"/>
      <c r="I2" s="43"/>
      <c r="J2" s="43"/>
      <c r="K2" s="43"/>
      <c r="M2" s="51" t="s">
        <v>34</v>
      </c>
      <c r="N2" s="51" t="s">
        <v>34</v>
      </c>
      <c r="O2" s="51" t="s">
        <v>29</v>
      </c>
      <c r="P2" s="51" t="s">
        <v>29</v>
      </c>
      <c r="Q2" s="51" t="s">
        <v>29</v>
      </c>
      <c r="R2" s="51" t="s">
        <v>34</v>
      </c>
      <c r="S2" s="69" t="s">
        <v>34</v>
      </c>
      <c r="T2" s="70"/>
      <c r="AT2" s="60"/>
      <c r="FW2" s="125"/>
      <c r="FX2" s="125"/>
      <c r="FY2" s="125"/>
      <c r="FZ2" s="125"/>
    </row>
    <row r="3" spans="1:266" s="47" customFormat="1" ht="13.8" x14ac:dyDescent="0.3">
      <c r="A3" s="43"/>
      <c r="B3" s="44" t="s">
        <v>1</v>
      </c>
      <c r="C3" s="52" t="s">
        <v>35</v>
      </c>
      <c r="D3" s="43"/>
      <c r="E3" s="43"/>
      <c r="F3" s="44" t="s">
        <v>0</v>
      </c>
      <c r="G3" s="45" t="s">
        <v>12</v>
      </c>
      <c r="H3" s="43"/>
      <c r="I3" s="43"/>
      <c r="J3" s="43"/>
      <c r="K3" s="43"/>
      <c r="M3" s="51"/>
      <c r="N3" s="51"/>
      <c r="O3" s="51"/>
      <c r="P3" s="51"/>
      <c r="Q3" s="51"/>
      <c r="R3" s="51"/>
      <c r="S3" s="69"/>
      <c r="T3" s="70"/>
      <c r="AT3" s="60"/>
      <c r="FW3" s="125"/>
      <c r="FX3" s="125"/>
      <c r="FY3" s="125"/>
      <c r="FZ3" s="125"/>
    </row>
    <row r="4" spans="1:266" s="47" customFormat="1" ht="13.8" x14ac:dyDescent="0.3">
      <c r="A4" s="43"/>
      <c r="B4" s="44" t="s">
        <v>36</v>
      </c>
      <c r="C4" s="46"/>
      <c r="D4" s="43"/>
      <c r="E4" s="43"/>
      <c r="F4" s="44" t="s">
        <v>37</v>
      </c>
      <c r="G4" s="45" t="s">
        <v>113</v>
      </c>
      <c r="H4" s="43"/>
      <c r="I4" s="43"/>
      <c r="J4" s="43"/>
      <c r="K4" s="43"/>
      <c r="M4" s="51"/>
      <c r="N4" s="51"/>
      <c r="O4" s="51"/>
      <c r="P4" s="51"/>
      <c r="Q4" s="53"/>
      <c r="R4" s="54"/>
      <c r="S4" s="71"/>
      <c r="T4" s="70"/>
      <c r="AT4" s="60"/>
      <c r="FW4" s="125"/>
      <c r="FX4" s="125"/>
      <c r="FY4" s="125"/>
      <c r="FZ4" s="125"/>
    </row>
    <row r="5" spans="1:266" s="47" customFormat="1" ht="13.8" x14ac:dyDescent="0.3">
      <c r="A5" s="43"/>
      <c r="B5" s="44" t="s">
        <v>39</v>
      </c>
      <c r="C5" s="46" t="s">
        <v>44</v>
      </c>
      <c r="D5" s="43"/>
      <c r="E5" s="44"/>
      <c r="F5" s="43"/>
      <c r="G5" s="43"/>
      <c r="H5" s="43"/>
      <c r="I5" s="43"/>
      <c r="J5" s="43"/>
      <c r="K5" s="43"/>
      <c r="M5" s="51"/>
      <c r="N5" s="51"/>
      <c r="O5" s="51"/>
      <c r="P5" s="51"/>
      <c r="Q5" s="53"/>
      <c r="R5" s="54"/>
      <c r="S5" s="71"/>
      <c r="T5" s="70"/>
      <c r="AT5" s="60"/>
      <c r="FW5" s="125"/>
      <c r="FX5" s="125"/>
      <c r="FY5" s="125"/>
      <c r="FZ5" s="125"/>
    </row>
    <row r="6" spans="1:266" s="47" customFormat="1" ht="13.8" x14ac:dyDescent="0.3">
      <c r="A6" s="43"/>
      <c r="B6" s="43" t="s">
        <v>8</v>
      </c>
      <c r="C6" s="55"/>
      <c r="D6" s="43"/>
      <c r="E6" s="43"/>
      <c r="F6" s="43"/>
      <c r="G6" s="43"/>
      <c r="H6" s="43"/>
      <c r="I6" s="43"/>
      <c r="J6" s="43"/>
      <c r="K6" s="43"/>
      <c r="M6" s="51"/>
      <c r="N6" s="51"/>
      <c r="O6" s="51"/>
      <c r="P6" s="51"/>
      <c r="Q6" s="53"/>
      <c r="R6" s="54"/>
      <c r="S6" s="71"/>
      <c r="T6" s="70"/>
      <c r="AT6" s="60"/>
      <c r="FW6" s="125"/>
      <c r="FX6" s="125"/>
      <c r="FY6" s="125"/>
      <c r="FZ6" s="125"/>
    </row>
    <row r="7" spans="1:266" s="47" customFormat="1" ht="13.8" x14ac:dyDescent="0.3">
      <c r="A7" s="43"/>
      <c r="B7" s="43"/>
      <c r="C7" s="43"/>
      <c r="D7" s="43"/>
      <c r="E7" s="43"/>
      <c r="F7" s="43"/>
      <c r="G7" s="43"/>
      <c r="H7" s="43"/>
      <c r="I7" s="43"/>
      <c r="J7" s="43"/>
      <c r="K7" s="43"/>
      <c r="M7" s="51"/>
      <c r="N7" s="51"/>
      <c r="O7" s="51"/>
      <c r="P7" s="51"/>
      <c r="Q7" s="53"/>
      <c r="R7" s="54"/>
      <c r="S7" s="71"/>
      <c r="T7" s="70"/>
      <c r="AT7" s="60"/>
      <c r="FW7" s="125"/>
      <c r="FX7" s="125"/>
      <c r="FY7" s="125"/>
      <c r="FZ7" s="125"/>
    </row>
    <row r="8" spans="1:266" s="47" customFormat="1" ht="13.8" x14ac:dyDescent="0.3">
      <c r="A8" s="56"/>
      <c r="E8" s="49" t="s">
        <v>2</v>
      </c>
      <c r="F8" s="50" t="str">
        <f>$C$1</f>
        <v>R. Abbott</v>
      </c>
      <c r="H8" s="57"/>
      <c r="I8" s="49" t="s">
        <v>3</v>
      </c>
      <c r="J8" s="58" t="str">
        <f>$G$2</f>
        <v>AA-SM-102-092</v>
      </c>
      <c r="K8" s="59"/>
      <c r="L8" s="60"/>
      <c r="M8" s="51"/>
      <c r="N8" s="51"/>
      <c r="O8" s="51"/>
      <c r="P8" s="51"/>
      <c r="Q8" s="51"/>
      <c r="R8" s="51"/>
      <c r="S8" s="51"/>
      <c r="T8" s="51"/>
      <c r="AT8" s="60"/>
      <c r="FW8" s="125"/>
      <c r="FX8" s="125"/>
      <c r="FY8" s="125"/>
      <c r="FZ8" s="125"/>
    </row>
    <row r="9" spans="1:266" s="47" customFormat="1" ht="13.8" x14ac:dyDescent="0.3">
      <c r="E9" s="49" t="s">
        <v>4</v>
      </c>
      <c r="F9" s="57" t="str">
        <f>$C$2</f>
        <v xml:space="preserve"> </v>
      </c>
      <c r="H9" s="57"/>
      <c r="I9" s="49" t="s">
        <v>5</v>
      </c>
      <c r="J9" s="59" t="str">
        <f>$G$3</f>
        <v>IR</v>
      </c>
      <c r="K9" s="59"/>
      <c r="L9" s="60"/>
      <c r="M9" s="51">
        <v>3</v>
      </c>
      <c r="N9" s="51"/>
      <c r="O9" s="51"/>
      <c r="P9" s="51"/>
      <c r="Q9" s="51"/>
      <c r="R9" s="51"/>
      <c r="S9" s="51"/>
      <c r="T9" s="51"/>
      <c r="AT9" s="60"/>
      <c r="FW9" s="125"/>
      <c r="FX9" s="125"/>
      <c r="FY9" s="125"/>
      <c r="FZ9" s="125"/>
    </row>
    <row r="10" spans="1:266" s="47" customFormat="1" ht="13.8" x14ac:dyDescent="0.3">
      <c r="E10" s="49" t="s">
        <v>1</v>
      </c>
      <c r="F10" s="57" t="str">
        <f>$C$3</f>
        <v>20/10/2013</v>
      </c>
      <c r="H10" s="57"/>
      <c r="I10" s="49" t="s">
        <v>6</v>
      </c>
      <c r="J10" s="50" t="str">
        <f>L10&amp;" of "&amp;$G$1</f>
        <v>3 of 4</v>
      </c>
      <c r="K10" s="57"/>
      <c r="L10" s="60">
        <f>SUM($M$1:M9)</f>
        <v>3</v>
      </c>
      <c r="M10" s="51"/>
      <c r="N10" s="51"/>
      <c r="O10" s="51"/>
      <c r="P10" s="51"/>
      <c r="Q10" s="51"/>
      <c r="R10" s="51"/>
      <c r="S10" s="51"/>
      <c r="T10" s="51"/>
      <c r="AT10" s="60"/>
      <c r="FW10" s="125"/>
      <c r="FX10" s="125"/>
      <c r="FY10" s="125"/>
      <c r="FZ10" s="125"/>
    </row>
    <row r="11" spans="1:266" s="47" customFormat="1" ht="15" x14ac:dyDescent="0.35">
      <c r="A11" s="88"/>
      <c r="B11" s="88"/>
      <c r="C11" s="88"/>
      <c r="D11" s="88"/>
      <c r="E11" s="49" t="s">
        <v>40</v>
      </c>
      <c r="F11" s="57" t="str">
        <f>$C$5</f>
        <v>STANDARD SPREADSHEET METHOD</v>
      </c>
      <c r="I11" s="61"/>
      <c r="J11" s="50"/>
      <c r="M11" s="51"/>
      <c r="N11" s="51"/>
      <c r="O11" s="51"/>
      <c r="P11" s="51"/>
      <c r="Q11" s="51"/>
      <c r="R11" s="51"/>
      <c r="S11" s="51"/>
      <c r="T11" s="51"/>
      <c r="AL11" s="47">
        <v>1E-4</v>
      </c>
      <c r="AN11" s="47">
        <v>10000</v>
      </c>
      <c r="AO11" s="47">
        <f>AN11</f>
        <v>10000</v>
      </c>
      <c r="AT11" s="60"/>
      <c r="CO11" s="95"/>
      <c r="CP11" s="95"/>
      <c r="CQ11" s="9" t="s">
        <v>83</v>
      </c>
      <c r="CR11" s="95"/>
      <c r="CS11" s="95"/>
      <c r="CT11" s="95"/>
      <c r="CU11" s="95"/>
      <c r="CV11" s="95"/>
      <c r="CW11" s="9"/>
      <c r="CX11" s="9"/>
      <c r="CY11" s="9" t="s">
        <v>84</v>
      </c>
      <c r="CZ11" s="9"/>
      <c r="DA11" s="9"/>
      <c r="DB11" s="9"/>
      <c r="DC11" s="9"/>
      <c r="DD11" s="9"/>
      <c r="DE11" s="5"/>
      <c r="DF11" s="5"/>
      <c r="DG11" s="17" t="s">
        <v>86</v>
      </c>
      <c r="DH11" s="5"/>
      <c r="DI11" s="5"/>
      <c r="DJ11" s="5"/>
      <c r="DK11" s="5"/>
      <c r="DL11" s="5"/>
      <c r="DM11" s="5"/>
      <c r="DN11" s="5"/>
      <c r="DO11" s="17" t="s">
        <v>87</v>
      </c>
      <c r="DP11" s="5"/>
      <c r="DQ11" s="5"/>
      <c r="DR11" s="5"/>
      <c r="DS11" s="5"/>
      <c r="DT11" s="5"/>
      <c r="DU11" s="5"/>
      <c r="DV11" s="5"/>
      <c r="DW11" s="17" t="s">
        <v>85</v>
      </c>
      <c r="DX11" s="5"/>
      <c r="DY11" s="5"/>
      <c r="DZ11" s="5"/>
      <c r="EA11" s="5"/>
      <c r="EB11" s="5"/>
      <c r="EC11" s="4"/>
      <c r="ED11" s="5"/>
      <c r="EE11" s="17" t="s">
        <v>88</v>
      </c>
      <c r="EF11" s="5"/>
      <c r="EG11" s="4"/>
      <c r="EH11" s="4"/>
      <c r="EI11" s="4"/>
      <c r="EJ11" s="4"/>
      <c r="EK11" s="4"/>
      <c r="EL11" s="5"/>
      <c r="EM11" s="17" t="s">
        <v>89</v>
      </c>
      <c r="EN11" s="5"/>
      <c r="EO11" s="5"/>
      <c r="EP11" s="5"/>
      <c r="EQ11" s="5"/>
      <c r="ER11" s="5"/>
      <c r="ES11" s="5"/>
      <c r="ET11" s="5"/>
      <c r="EU11" s="17" t="s">
        <v>90</v>
      </c>
      <c r="EV11" s="4"/>
      <c r="EW11" s="4"/>
      <c r="EX11" s="4"/>
      <c r="EY11" s="4"/>
      <c r="EZ11" s="4"/>
      <c r="FA11" s="4"/>
      <c r="FB11" s="18"/>
      <c r="FC11" s="17" t="s">
        <v>91</v>
      </c>
      <c r="FD11" s="4"/>
      <c r="FE11" s="15"/>
      <c r="FF11" s="15"/>
      <c r="FG11" s="15"/>
      <c r="FH11" s="15"/>
      <c r="FI11" s="15"/>
      <c r="FJ11" s="15"/>
      <c r="FK11" s="17" t="s">
        <v>92</v>
      </c>
      <c r="FL11" s="30"/>
      <c r="FM11" s="4"/>
      <c r="FN11" s="4"/>
      <c r="FO11" s="4"/>
      <c r="FP11" s="4"/>
      <c r="FQ11" s="4"/>
      <c r="FR11" s="4"/>
      <c r="FS11" s="17" t="s">
        <v>93</v>
      </c>
      <c r="FT11" s="4"/>
      <c r="FU11" s="19"/>
      <c r="FW11" s="125"/>
      <c r="FX11" s="125"/>
      <c r="FY11" s="125"/>
      <c r="FZ11" s="125"/>
    </row>
    <row r="12" spans="1:266" s="1" customFormat="1" x14ac:dyDescent="0.3">
      <c r="A12" s="16"/>
      <c r="B12" s="63" t="str">
        <f>$G$4</f>
        <v>CORED LAMINATE PANEL BUCKLING - LOADED SIDES CLAMPED, EDGES SIMPLY SUPPORTED</v>
      </c>
      <c r="C12" s="16"/>
      <c r="D12" s="16"/>
      <c r="E12" s="16"/>
      <c r="F12" s="16"/>
      <c r="G12" s="16"/>
      <c r="H12" s="16"/>
      <c r="I12" s="16"/>
      <c r="J12" s="16"/>
      <c r="K12" s="16"/>
      <c r="L12" s="72"/>
      <c r="M12" s="2"/>
      <c r="N12" s="89"/>
      <c r="O12" s="2"/>
      <c r="P12" s="2"/>
      <c r="Q12" s="2"/>
      <c r="R12" s="2"/>
      <c r="S12" s="2"/>
      <c r="T12" s="2"/>
      <c r="U12" s="72"/>
      <c r="AT12" s="73"/>
      <c r="CO12" s="9" t="s">
        <v>73</v>
      </c>
      <c r="CP12" s="9" t="s">
        <v>73</v>
      </c>
      <c r="CQ12" s="9" t="s">
        <v>73</v>
      </c>
      <c r="CR12" s="9" t="s">
        <v>73</v>
      </c>
      <c r="CS12" s="9" t="s">
        <v>73</v>
      </c>
      <c r="CT12" s="9" t="s">
        <v>73</v>
      </c>
      <c r="CU12" s="9" t="s">
        <v>73</v>
      </c>
      <c r="CV12" s="9" t="s">
        <v>73</v>
      </c>
      <c r="CW12" s="9" t="s">
        <v>73</v>
      </c>
      <c r="CX12" s="9" t="s">
        <v>73</v>
      </c>
      <c r="CY12" s="9" t="s">
        <v>73</v>
      </c>
      <c r="CZ12" s="9" t="s">
        <v>73</v>
      </c>
      <c r="DA12" s="9" t="s">
        <v>73</v>
      </c>
      <c r="DB12" s="9" t="s">
        <v>73</v>
      </c>
      <c r="DC12" s="9" t="s">
        <v>73</v>
      </c>
      <c r="DD12" s="9" t="s">
        <v>73</v>
      </c>
      <c r="DE12" s="9" t="s">
        <v>73</v>
      </c>
      <c r="DF12" s="9" t="s">
        <v>73</v>
      </c>
      <c r="DG12" s="9" t="s">
        <v>73</v>
      </c>
      <c r="DH12" s="9" t="s">
        <v>73</v>
      </c>
      <c r="DI12" s="9" t="s">
        <v>73</v>
      </c>
      <c r="DJ12" s="9" t="s">
        <v>73</v>
      </c>
      <c r="DK12" s="9" t="s">
        <v>73</v>
      </c>
      <c r="DL12" s="9" t="s">
        <v>73</v>
      </c>
      <c r="DM12" s="9" t="s">
        <v>73</v>
      </c>
      <c r="DN12" s="9" t="s">
        <v>73</v>
      </c>
      <c r="DO12" s="9" t="s">
        <v>73</v>
      </c>
      <c r="DP12" s="9" t="s">
        <v>73</v>
      </c>
      <c r="DQ12" s="9" t="s">
        <v>73</v>
      </c>
      <c r="DR12" s="9" t="s">
        <v>73</v>
      </c>
      <c r="DS12" s="9" t="s">
        <v>73</v>
      </c>
      <c r="DT12" s="9" t="s">
        <v>73</v>
      </c>
      <c r="DU12" s="9" t="s">
        <v>73</v>
      </c>
      <c r="DV12" s="9" t="s">
        <v>73</v>
      </c>
      <c r="DW12" s="9" t="s">
        <v>73</v>
      </c>
      <c r="DX12" s="9" t="s">
        <v>73</v>
      </c>
      <c r="DY12" s="9" t="s">
        <v>73</v>
      </c>
      <c r="DZ12" s="9" t="s">
        <v>73</v>
      </c>
      <c r="EA12" s="9" t="s">
        <v>73</v>
      </c>
      <c r="EB12" s="9" t="s">
        <v>73</v>
      </c>
      <c r="EC12" s="9" t="s">
        <v>73</v>
      </c>
      <c r="ED12" s="9" t="s">
        <v>73</v>
      </c>
      <c r="EE12" s="9" t="s">
        <v>73</v>
      </c>
      <c r="EF12" s="9" t="s">
        <v>73</v>
      </c>
      <c r="EG12" s="9" t="s">
        <v>73</v>
      </c>
      <c r="EH12" s="9" t="s">
        <v>73</v>
      </c>
      <c r="EI12" s="9" t="s">
        <v>73</v>
      </c>
      <c r="EJ12" s="9" t="s">
        <v>73</v>
      </c>
      <c r="EK12" s="9" t="s">
        <v>73</v>
      </c>
      <c r="EL12" s="9" t="s">
        <v>73</v>
      </c>
      <c r="EM12" s="9" t="s">
        <v>73</v>
      </c>
      <c r="EN12" s="9" t="s">
        <v>73</v>
      </c>
      <c r="EO12" s="9" t="s">
        <v>73</v>
      </c>
      <c r="EP12" s="9" t="s">
        <v>73</v>
      </c>
      <c r="EQ12" s="9" t="s">
        <v>73</v>
      </c>
      <c r="ER12" s="9" t="s">
        <v>73</v>
      </c>
      <c r="ES12" s="9" t="s">
        <v>73</v>
      </c>
      <c r="ET12" s="9" t="s">
        <v>73</v>
      </c>
      <c r="EU12" s="9" t="s">
        <v>73</v>
      </c>
      <c r="EV12" s="9" t="s">
        <v>73</v>
      </c>
      <c r="EW12" s="9" t="s">
        <v>73</v>
      </c>
      <c r="EX12" s="9" t="s">
        <v>73</v>
      </c>
      <c r="EY12" s="9" t="s">
        <v>73</v>
      </c>
      <c r="EZ12" s="9" t="s">
        <v>73</v>
      </c>
      <c r="FA12" s="9" t="s">
        <v>73</v>
      </c>
      <c r="FB12" s="9" t="s">
        <v>73</v>
      </c>
      <c r="FC12" s="9" t="s">
        <v>73</v>
      </c>
      <c r="FD12" s="9" t="s">
        <v>73</v>
      </c>
      <c r="FE12" s="9" t="s">
        <v>73</v>
      </c>
      <c r="FF12" s="9" t="s">
        <v>73</v>
      </c>
      <c r="FG12" s="9" t="s">
        <v>73</v>
      </c>
      <c r="FH12" s="9" t="s">
        <v>73</v>
      </c>
      <c r="FI12" s="9" t="s">
        <v>73</v>
      </c>
      <c r="FJ12" s="9" t="s">
        <v>73</v>
      </c>
      <c r="FK12" s="9" t="s">
        <v>73</v>
      </c>
      <c r="FL12" s="9" t="s">
        <v>73</v>
      </c>
      <c r="FM12" s="9" t="s">
        <v>73</v>
      </c>
      <c r="FN12" s="9" t="s">
        <v>73</v>
      </c>
      <c r="FO12" s="9" t="s">
        <v>73</v>
      </c>
      <c r="FP12" s="9" t="s">
        <v>73</v>
      </c>
      <c r="FQ12" s="9" t="s">
        <v>73</v>
      </c>
      <c r="FR12" s="9" t="s">
        <v>73</v>
      </c>
      <c r="FS12" s="9" t="s">
        <v>73</v>
      </c>
      <c r="FT12" s="9" t="s">
        <v>73</v>
      </c>
      <c r="FU12" s="9" t="s">
        <v>73</v>
      </c>
      <c r="FV12" s="9" t="s">
        <v>73</v>
      </c>
      <c r="FW12" s="9" t="s">
        <v>73</v>
      </c>
      <c r="FX12" s="9" t="s">
        <v>73</v>
      </c>
      <c r="FY12" s="126"/>
      <c r="FZ12" s="126"/>
    </row>
    <row r="13" spans="1:266" ht="15" x14ac:dyDescent="0.35">
      <c r="A13" s="5"/>
      <c r="B13" s="136" t="s">
        <v>61</v>
      </c>
      <c r="C13" s="136"/>
      <c r="D13" s="5"/>
      <c r="E13" s="5"/>
      <c r="F13" s="5"/>
      <c r="G13" s="5"/>
      <c r="H13" s="5"/>
      <c r="I13" s="5"/>
      <c r="J13" s="5"/>
      <c r="K13" s="5"/>
      <c r="X13" s="116" t="s">
        <v>72</v>
      </c>
      <c r="Y13" s="117" t="s">
        <v>60</v>
      </c>
      <c r="Z13" s="18" t="s">
        <v>13</v>
      </c>
      <c r="AA13" s="37" t="s">
        <v>62</v>
      </c>
      <c r="AB13" s="37" t="s">
        <v>63</v>
      </c>
      <c r="AC13" s="18" t="s">
        <v>79</v>
      </c>
      <c r="AD13" s="32" t="s">
        <v>16</v>
      </c>
      <c r="AE13" s="32" t="s">
        <v>17</v>
      </c>
      <c r="AF13" s="18" t="s">
        <v>14</v>
      </c>
      <c r="AG13" s="37" t="s">
        <v>64</v>
      </c>
      <c r="AH13" s="37" t="s">
        <v>65</v>
      </c>
      <c r="AI13" s="18" t="s">
        <v>80</v>
      </c>
      <c r="AJ13" s="32" t="s">
        <v>18</v>
      </c>
      <c r="AK13" s="32" t="s">
        <v>19</v>
      </c>
      <c r="AL13" s="18" t="s">
        <v>22</v>
      </c>
      <c r="AM13" s="18" t="s">
        <v>26</v>
      </c>
      <c r="AN13" s="18" t="s">
        <v>68</v>
      </c>
      <c r="AO13" s="18" t="s">
        <v>69</v>
      </c>
      <c r="AP13" s="32" t="s">
        <v>20</v>
      </c>
      <c r="AQ13" s="32" t="s">
        <v>21</v>
      </c>
      <c r="AR13" s="18" t="s">
        <v>15</v>
      </c>
      <c r="AS13" s="11" t="s">
        <v>94</v>
      </c>
      <c r="AT13" s="120" t="s">
        <v>10</v>
      </c>
      <c r="AU13" s="11" t="s">
        <v>59</v>
      </c>
      <c r="AV13" s="11" t="s">
        <v>71</v>
      </c>
      <c r="AW13" s="119" t="s">
        <v>70</v>
      </c>
      <c r="AX13" s="11" t="s">
        <v>23</v>
      </c>
      <c r="AY13" s="11" t="s">
        <v>66</v>
      </c>
      <c r="AZ13" s="9" t="s">
        <v>75</v>
      </c>
      <c r="BA13" s="24" t="s">
        <v>78</v>
      </c>
      <c r="BB13" s="11" t="s">
        <v>77</v>
      </c>
      <c r="BC13" s="11" t="s">
        <v>25</v>
      </c>
      <c r="BD13" s="11" t="s">
        <v>24</v>
      </c>
      <c r="BE13" s="11" t="s">
        <v>67</v>
      </c>
      <c r="BF13" s="9" t="s">
        <v>76</v>
      </c>
      <c r="BG13" s="24" t="s">
        <v>81</v>
      </c>
      <c r="BH13" s="11" t="s">
        <v>82</v>
      </c>
      <c r="BI13" s="114">
        <v>1</v>
      </c>
      <c r="BJ13" s="114">
        <v>2</v>
      </c>
      <c r="BK13" s="114">
        <v>3</v>
      </c>
      <c r="BL13" s="114">
        <v>4</v>
      </c>
      <c r="BM13" s="114">
        <v>5</v>
      </c>
      <c r="BN13" s="114">
        <v>6</v>
      </c>
      <c r="BO13" s="114">
        <v>7</v>
      </c>
      <c r="BP13" s="114">
        <v>8</v>
      </c>
      <c r="BQ13" s="114">
        <v>1</v>
      </c>
      <c r="BR13" s="114">
        <v>2</v>
      </c>
      <c r="BS13" s="114">
        <v>3</v>
      </c>
      <c r="BT13" s="114">
        <v>4</v>
      </c>
      <c r="BU13" s="114">
        <v>5</v>
      </c>
      <c r="BV13" s="114">
        <v>6</v>
      </c>
      <c r="BW13" s="114">
        <v>7</v>
      </c>
      <c r="BX13" s="114">
        <v>8</v>
      </c>
      <c r="BY13" s="114">
        <v>1</v>
      </c>
      <c r="BZ13" s="114">
        <v>2</v>
      </c>
      <c r="CA13" s="114">
        <v>3</v>
      </c>
      <c r="CB13" s="114">
        <v>4</v>
      </c>
      <c r="CC13" s="114">
        <v>5</v>
      </c>
      <c r="CD13" s="114">
        <v>6</v>
      </c>
      <c r="CE13" s="114">
        <v>7</v>
      </c>
      <c r="CF13" s="114">
        <v>8</v>
      </c>
      <c r="CG13" s="114">
        <v>1</v>
      </c>
      <c r="CH13" s="114">
        <v>2</v>
      </c>
      <c r="CI13" s="114">
        <v>3</v>
      </c>
      <c r="CJ13" s="114">
        <v>4</v>
      </c>
      <c r="CK13" s="114">
        <v>5</v>
      </c>
      <c r="CL13" s="114">
        <v>6</v>
      </c>
      <c r="CM13" s="114">
        <v>7</v>
      </c>
      <c r="CN13" s="114">
        <v>8</v>
      </c>
      <c r="CO13" s="9">
        <v>1</v>
      </c>
      <c r="CP13" s="9">
        <v>2</v>
      </c>
      <c r="CQ13" s="9">
        <v>3</v>
      </c>
      <c r="CR13" s="9">
        <v>4</v>
      </c>
      <c r="CS13" s="9">
        <v>5</v>
      </c>
      <c r="CT13" s="9">
        <v>6</v>
      </c>
      <c r="CU13" s="9">
        <v>7</v>
      </c>
      <c r="CV13" s="9">
        <v>8</v>
      </c>
      <c r="CW13" s="9">
        <v>1</v>
      </c>
      <c r="CX13" s="9">
        <v>2</v>
      </c>
      <c r="CY13" s="9">
        <v>3</v>
      </c>
      <c r="CZ13" s="9">
        <v>4</v>
      </c>
      <c r="DA13" s="9">
        <v>5</v>
      </c>
      <c r="DB13" s="9">
        <v>6</v>
      </c>
      <c r="DC13" s="9">
        <v>7</v>
      </c>
      <c r="DD13" s="9">
        <v>8</v>
      </c>
      <c r="DE13" s="9">
        <v>1</v>
      </c>
      <c r="DF13" s="9">
        <v>2</v>
      </c>
      <c r="DG13" s="9">
        <v>3</v>
      </c>
      <c r="DH13" s="9">
        <v>4</v>
      </c>
      <c r="DI13" s="9">
        <v>5</v>
      </c>
      <c r="DJ13" s="9">
        <v>6</v>
      </c>
      <c r="DK13" s="9">
        <v>7</v>
      </c>
      <c r="DL13" s="9">
        <v>8</v>
      </c>
      <c r="DM13" s="9">
        <v>1</v>
      </c>
      <c r="DN13" s="9">
        <v>2</v>
      </c>
      <c r="DO13" s="9">
        <v>3</v>
      </c>
      <c r="DP13" s="9">
        <v>4</v>
      </c>
      <c r="DQ13" s="9">
        <v>5</v>
      </c>
      <c r="DR13" s="9">
        <v>6</v>
      </c>
      <c r="DS13" s="9">
        <v>7</v>
      </c>
      <c r="DT13" s="9">
        <v>8</v>
      </c>
      <c r="DU13" s="9">
        <v>1</v>
      </c>
      <c r="DV13" s="9">
        <v>2</v>
      </c>
      <c r="DW13" s="9">
        <v>3</v>
      </c>
      <c r="DX13" s="9">
        <v>4</v>
      </c>
      <c r="DY13" s="9">
        <v>5</v>
      </c>
      <c r="DZ13" s="9">
        <v>6</v>
      </c>
      <c r="EA13" s="9">
        <v>7</v>
      </c>
      <c r="EB13" s="9">
        <v>8</v>
      </c>
      <c r="EC13" s="9">
        <v>1</v>
      </c>
      <c r="ED13" s="9">
        <v>2</v>
      </c>
      <c r="EE13" s="9">
        <v>3</v>
      </c>
      <c r="EF13" s="9">
        <v>4</v>
      </c>
      <c r="EG13" s="9">
        <v>5</v>
      </c>
      <c r="EH13" s="9">
        <v>6</v>
      </c>
      <c r="EI13" s="9">
        <v>7</v>
      </c>
      <c r="EJ13" s="9">
        <v>8</v>
      </c>
      <c r="EK13" s="9">
        <v>1</v>
      </c>
      <c r="EL13" s="9">
        <v>2</v>
      </c>
      <c r="EM13" s="9">
        <v>3</v>
      </c>
      <c r="EN13" s="9">
        <v>4</v>
      </c>
      <c r="EO13" s="9">
        <v>5</v>
      </c>
      <c r="EP13" s="9">
        <v>6</v>
      </c>
      <c r="EQ13" s="9">
        <v>7</v>
      </c>
      <c r="ER13" s="9">
        <v>8</v>
      </c>
      <c r="ES13" s="9">
        <v>1</v>
      </c>
      <c r="ET13" s="9">
        <v>2</v>
      </c>
      <c r="EU13" s="9">
        <v>3</v>
      </c>
      <c r="EV13" s="9">
        <v>4</v>
      </c>
      <c r="EW13" s="9">
        <v>5</v>
      </c>
      <c r="EX13" s="9">
        <v>6</v>
      </c>
      <c r="EY13" s="9">
        <v>7</v>
      </c>
      <c r="EZ13" s="9">
        <v>8</v>
      </c>
      <c r="FA13" s="9">
        <v>1</v>
      </c>
      <c r="FB13" s="9">
        <v>2</v>
      </c>
      <c r="FC13" s="9">
        <v>3</v>
      </c>
      <c r="FD13" s="9">
        <v>4</v>
      </c>
      <c r="FE13" s="9">
        <v>5</v>
      </c>
      <c r="FF13" s="9">
        <v>6</v>
      </c>
      <c r="FG13" s="9">
        <v>7</v>
      </c>
      <c r="FH13" s="9">
        <v>8</v>
      </c>
      <c r="FI13" s="9">
        <v>1</v>
      </c>
      <c r="FJ13" s="9">
        <v>2</v>
      </c>
      <c r="FK13" s="9">
        <v>3</v>
      </c>
      <c r="FL13" s="9">
        <v>4</v>
      </c>
      <c r="FM13" s="9">
        <v>5</v>
      </c>
      <c r="FN13" s="9">
        <v>6</v>
      </c>
      <c r="FO13" s="9">
        <v>7</v>
      </c>
      <c r="FP13" s="9">
        <v>8</v>
      </c>
      <c r="FQ13" s="9">
        <v>1</v>
      </c>
      <c r="FR13" s="9">
        <v>2</v>
      </c>
      <c r="FS13" s="9">
        <v>3</v>
      </c>
      <c r="FT13" s="9">
        <v>4</v>
      </c>
      <c r="FU13" s="9">
        <v>5</v>
      </c>
      <c r="FV13" s="9">
        <v>6</v>
      </c>
      <c r="FW13" s="9">
        <v>7</v>
      </c>
      <c r="FX13" s="9">
        <v>8</v>
      </c>
      <c r="HU13" s="21"/>
      <c r="HV13" s="21"/>
      <c r="HW13" s="21"/>
      <c r="HX13" s="21"/>
      <c r="HY13" s="21"/>
      <c r="HZ13" s="21"/>
      <c r="IA13" s="21"/>
      <c r="IC13" s="28"/>
      <c r="ID13" s="11"/>
      <c r="IE13" s="13"/>
      <c r="IF13" s="11"/>
      <c r="IG13" s="13"/>
      <c r="IH13" s="13"/>
      <c r="II13" s="13"/>
      <c r="IJ13" s="28"/>
      <c r="IK13" s="11"/>
      <c r="IL13" s="13"/>
      <c r="IM13" s="22"/>
      <c r="IN13" s="23"/>
      <c r="IO13" s="11"/>
      <c r="IP13" s="23"/>
      <c r="IQ13" s="28"/>
      <c r="IR13" s="20"/>
      <c r="IS13" s="13"/>
      <c r="IT13" s="23"/>
      <c r="IU13" s="23"/>
      <c r="IV13" s="23"/>
      <c r="IW13" s="23"/>
      <c r="IX13" s="28"/>
      <c r="IY13" s="13"/>
      <c r="IZ13" s="25"/>
      <c r="JA13" s="25"/>
      <c r="JB13" s="25"/>
      <c r="JC13" s="25"/>
      <c r="JD13" s="25"/>
      <c r="JE13" s="25"/>
      <c r="JF13" s="25"/>
    </row>
    <row r="14" spans="1:266" ht="13.8" x14ac:dyDescent="0.3">
      <c r="A14" s="5"/>
      <c r="B14" s="136" t="s">
        <v>119</v>
      </c>
      <c r="C14" s="136"/>
      <c r="D14" s="5"/>
      <c r="E14" s="5"/>
      <c r="F14" s="5"/>
      <c r="G14" s="5"/>
      <c r="H14" s="5"/>
      <c r="I14" s="5"/>
      <c r="J14" s="5"/>
      <c r="K14" s="5"/>
      <c r="W14" s="17" t="s">
        <v>74</v>
      </c>
      <c r="X14" s="118">
        <v>0.5</v>
      </c>
      <c r="Y14" s="118">
        <v>10</v>
      </c>
      <c r="Z14" s="40">
        <v>1.7999999999999999E-2</v>
      </c>
      <c r="AA14" s="40">
        <v>10000000</v>
      </c>
      <c r="AB14" s="40">
        <v>10000000</v>
      </c>
      <c r="AC14" s="98">
        <v>3900000</v>
      </c>
      <c r="AD14" s="42">
        <v>0.33</v>
      </c>
      <c r="AE14" s="42">
        <v>0.33</v>
      </c>
      <c r="AF14" s="41">
        <v>1.7999999999999999E-2</v>
      </c>
      <c r="AG14" s="40">
        <v>10000000</v>
      </c>
      <c r="AH14" s="40">
        <v>10000000</v>
      </c>
      <c r="AI14" s="98">
        <v>3900000</v>
      </c>
      <c r="AJ14" s="42">
        <v>0.33</v>
      </c>
      <c r="AK14" s="42">
        <v>0.33</v>
      </c>
      <c r="AL14" s="42">
        <f>AL11</f>
        <v>1E-4</v>
      </c>
      <c r="AM14" s="40">
        <v>6000</v>
      </c>
      <c r="AN14" s="40">
        <f>AN11</f>
        <v>10000</v>
      </c>
      <c r="AO14" s="40">
        <f>AO11</f>
        <v>10000</v>
      </c>
      <c r="AP14" s="42">
        <v>0.03</v>
      </c>
      <c r="AQ14" s="42">
        <v>0.03</v>
      </c>
      <c r="AR14" s="4">
        <f>AL14+AF14/2+Z14/2</f>
        <v>1.8099999999999998E-2</v>
      </c>
      <c r="AS14" s="11">
        <f>X14/Y14</f>
        <v>0.05</v>
      </c>
      <c r="AT14" s="15">
        <f>(AA14*Z14)*(AG14*AF14)*AR14^2/(AVERAGE(BD14,AX14)*(AA14*Z14+AG14*AF14))</f>
        <v>33.088205588598356</v>
      </c>
      <c r="AU14" s="19">
        <f>AY14*BE14/(AY14+BE14)*(PI()^2*AL14)/(Y14^2*AN14)</f>
        <v>9.9681786118061078E-5</v>
      </c>
      <c r="AV14" s="13">
        <f>AY14/(AY14+BE14)</f>
        <v>0.5</v>
      </c>
      <c r="AW14" s="11">
        <f>AN14/AO14</f>
        <v>1</v>
      </c>
      <c r="AX14" s="11">
        <f>1-AD14*AE14</f>
        <v>0.8911</v>
      </c>
      <c r="AY14" s="11">
        <f>Z14/AX14*SQRT(AA14*AB14)</f>
        <v>201997.53114128605</v>
      </c>
      <c r="AZ14" s="11">
        <f>SQRT(AB14/AA14)</f>
        <v>1</v>
      </c>
      <c r="BA14" s="11">
        <f>AX14*AC14/SQRT(AA14*AB14)</f>
        <v>0.34752899999999998</v>
      </c>
      <c r="BB14" s="11">
        <f>AZ14*AD14+2*BA14</f>
        <v>1.025058</v>
      </c>
      <c r="BC14" s="11">
        <f>1-AP14*AQ14</f>
        <v>0.99909999999999999</v>
      </c>
      <c r="BD14" s="11">
        <f>1-AJ14*AK14</f>
        <v>0.8911</v>
      </c>
      <c r="BE14" s="11">
        <f>AF14/BD14*SQRT(AG14*AH14)</f>
        <v>201997.53114128605</v>
      </c>
      <c r="BF14" s="11">
        <f>SQRT(AH14/AG14)</f>
        <v>1</v>
      </c>
      <c r="BG14" s="11">
        <f>BD14*AI14/SQRT(AG14*AH14)</f>
        <v>0.34752899999999998</v>
      </c>
      <c r="BH14" s="11">
        <f>BF14*AK14+2*BG14</f>
        <v>1.025058</v>
      </c>
      <c r="BI14" s="121">
        <f>3*$X14^2/(4*$Y14^2)</f>
        <v>1.8749999999999999E-3</v>
      </c>
      <c r="BJ14" s="121">
        <f>$X14^2/((BJ$13^2+1)*$Y14^2)</f>
        <v>5.0000000000000001E-4</v>
      </c>
      <c r="BK14" s="121">
        <f t="shared" ref="BK14:BP29" si="0">$X14^2/((BK$13^2+1)*$Y14^2)</f>
        <v>2.5000000000000001E-4</v>
      </c>
      <c r="BL14" s="121">
        <f t="shared" si="0"/>
        <v>1.4705882352941175E-4</v>
      </c>
      <c r="BM14" s="121">
        <f t="shared" si="0"/>
        <v>9.6153846153846154E-5</v>
      </c>
      <c r="BN14" s="121">
        <f t="shared" si="0"/>
        <v>6.7567567567567569E-5</v>
      </c>
      <c r="BO14" s="121">
        <f t="shared" si="0"/>
        <v>5.0000000000000002E-5</v>
      </c>
      <c r="BP14" s="121">
        <f t="shared" si="0"/>
        <v>3.8461538461538463E-5</v>
      </c>
      <c r="BQ14" s="121">
        <v>1</v>
      </c>
      <c r="BR14" s="121">
        <v>1</v>
      </c>
      <c r="BS14" s="121">
        <v>1</v>
      </c>
      <c r="BT14" s="121">
        <v>1</v>
      </c>
      <c r="BU14" s="121">
        <v>1</v>
      </c>
      <c r="BV14" s="121">
        <v>1</v>
      </c>
      <c r="BW14" s="121">
        <v>1</v>
      </c>
      <c r="BX14" s="121">
        <v>1</v>
      </c>
      <c r="BY14" s="121">
        <f>4*$Y14^2/$X14^2</f>
        <v>1600</v>
      </c>
      <c r="BZ14" s="121">
        <f>(BZ$13^4+6*BZ$13^2+1)/(BZ$13^2+1)*($Y14^2/$X14^2)</f>
        <v>3279.9999999999995</v>
      </c>
      <c r="CA14" s="121">
        <f t="shared" ref="CA14:CF29" si="1">(CA$13^4+6*CA$13^2+1)/(CA$13^2+1)*($Y14^2/$X14^2)</f>
        <v>5440</v>
      </c>
      <c r="CB14" s="121">
        <f t="shared" si="1"/>
        <v>8305.8823529411766</v>
      </c>
      <c r="CC14" s="121">
        <f t="shared" si="1"/>
        <v>11938.461538461539</v>
      </c>
      <c r="CD14" s="121">
        <f t="shared" si="1"/>
        <v>16356.756756756758</v>
      </c>
      <c r="CE14" s="121">
        <f t="shared" si="1"/>
        <v>21568</v>
      </c>
      <c r="CF14" s="121">
        <f t="shared" si="1"/>
        <v>27575.384615384617</v>
      </c>
      <c r="CG14" s="121">
        <f>BI14</f>
        <v>1.8749999999999999E-3</v>
      </c>
      <c r="CH14" s="121">
        <f t="shared" ref="CH14:CN29" si="2">BJ14</f>
        <v>5.0000000000000001E-4</v>
      </c>
      <c r="CI14" s="121">
        <f t="shared" si="2"/>
        <v>2.5000000000000001E-4</v>
      </c>
      <c r="CJ14" s="121">
        <f t="shared" si="2"/>
        <v>1.4705882352941175E-4</v>
      </c>
      <c r="CK14" s="121">
        <f t="shared" si="2"/>
        <v>9.6153846153846154E-5</v>
      </c>
      <c r="CL14" s="121">
        <f t="shared" si="2"/>
        <v>6.7567567567567569E-5</v>
      </c>
      <c r="CM14" s="121">
        <f t="shared" si="2"/>
        <v>5.0000000000000002E-5</v>
      </c>
      <c r="CN14" s="121">
        <f t="shared" si="2"/>
        <v>3.8461538461538463E-5</v>
      </c>
      <c r="CO14" s="95">
        <f t="shared" ref="CO14:CO53" si="3">AZ14*BI14*AW14/CG14+(1+AW14/CG14)*BA14*BQ14+BY14/AZ14</f>
        <v>1786.6963289999999</v>
      </c>
      <c r="CP14" s="95">
        <f t="shared" ref="CP14:CP53" si="4">AZ14*BJ14*AW14/CH14+(1+AW14/CH14)*BA14*BR14+BZ14/AZ14</f>
        <v>3976.4055289999997</v>
      </c>
      <c r="CQ14" s="95">
        <f t="shared" ref="CQ14:CQ53" si="5">AZ14*BK14*AW14/CI14+(1+AW14/CI14)*BA14*BS14+CA14/AZ14</f>
        <v>6831.4635289999997</v>
      </c>
      <c r="CR14" s="95">
        <f t="shared" ref="CR14:CR53" si="6">AZ14*BL14*AW14/CJ14+(1+AW14/CJ14)*BA14*BT14+CB14/AZ14</f>
        <v>10670.427081941176</v>
      </c>
      <c r="CS14" s="95">
        <f t="shared" ref="CS14:CS53" si="7">AZ14*BM14*AW14/CK14+(1+AW14/CK14)*BA14*BU14+CC14/AZ14</f>
        <v>15554.110667461538</v>
      </c>
      <c r="CT14" s="95">
        <f t="shared" ref="CT14:CT53" si="8">AZ14*BN14*AW14/CL14+(1+AW14/CL14)*BA14*BV14+CD14/AZ14</f>
        <v>21501.533485756758</v>
      </c>
      <c r="CU14" s="95">
        <f t="shared" ref="CU14:CU53" si="9">AZ14*BO14*AW14/CM14+(1+AW14/CM14)*BA14*BW14+CE14/AZ14</f>
        <v>28519.927529000001</v>
      </c>
      <c r="CV14" s="95">
        <f t="shared" ref="CV14:CV53" si="10">AZ14*BP14*AW14/CN14+(1+AW14/CN14)*BA14*BX14+CF14/AZ14</f>
        <v>36612.486144384617</v>
      </c>
      <c r="CW14" s="95">
        <f t="shared" ref="CW14:CW53" si="11">BF14*BI14*AW14/CG14+(1+AW14/CG14)*BG14*BQ14+BY14/BF14</f>
        <v>1786.6963289999999</v>
      </c>
      <c r="CX14" s="95">
        <f t="shared" ref="CX14:CX53" si="12">BF14*BJ14*AW14/CH14+(1+AW14/CH14)*BG14*BR14+BZ14/BF14</f>
        <v>3976.4055289999997</v>
      </c>
      <c r="CY14" s="95">
        <f t="shared" ref="CY14:CY53" si="13">BF14*BK14*AW14/CI14+(1+AW14/CI14)*BG14*BS14+CA14/BF14</f>
        <v>6831.4635289999997</v>
      </c>
      <c r="CZ14" s="95">
        <f t="shared" ref="CZ14:CZ53" si="14">BF14*BL14*AW14/CJ14+(1+AW14/CJ14)*BG14*BT14+CB14/BF14</f>
        <v>10670.427081941176</v>
      </c>
      <c r="DA14" s="95">
        <f t="shared" ref="DA14:DA53" si="15">BF14*BM14*AW14/CK14+(1+AW14/CK14)*BG14*BU14+CC14/BF14</f>
        <v>15554.110667461538</v>
      </c>
      <c r="DB14" s="95">
        <f t="shared" ref="DB14:DB53" si="16">BF14*BN14*AW14/CL14+(1+AW14/CL14)*BG14*BV14+CD14/BF14</f>
        <v>21501.533485756758</v>
      </c>
      <c r="DC14" s="95">
        <f t="shared" ref="DC14:DC53" si="17">BF14*BO14*AW14/CM14+(1+AW14/CM14)*BG14*BW14+CE14/BF14</f>
        <v>28519.927529000001</v>
      </c>
      <c r="DD14" s="95">
        <f t="shared" ref="DD14:DD53" si="18">BF14*BP14*AW14/CN14+(1+AW14/CN14)*BG14*BX14+CF14/BF14</f>
        <v>36612.486144384617</v>
      </c>
      <c r="DE14" s="13">
        <f>AZ14*BI14+2*BB14*BQ14+BY14/AZ14</f>
        <v>1602.051991</v>
      </c>
      <c r="DF14" s="13">
        <f>AZ14*BJ14+2*BB14*BR14+BZ14/AZ14</f>
        <v>3282.0506159999995</v>
      </c>
      <c r="DG14" s="13">
        <f>AZ14*BK14+2*BB14*BS14+CA14/AZ14</f>
        <v>5442.0503660000004</v>
      </c>
      <c r="DH14" s="13">
        <f>AZ14*BL14+2*BB14*BT14+CB14/AZ14</f>
        <v>8307.9326160000001</v>
      </c>
      <c r="DI14" s="13">
        <f t="shared" ref="DI14:DI53" si="19">AZ14*BM14+2*BB14*BU14+CC14/AZ14</f>
        <v>11940.511750615386</v>
      </c>
      <c r="DJ14" s="13">
        <f t="shared" ref="DJ14:DJ53" si="20">AZ14*BN14+2*BB14*BV14+CD14/AZ14</f>
        <v>16358.806940324326</v>
      </c>
      <c r="DK14" s="13">
        <f t="shared" ref="DK14:DK53" si="21">AZ14*BO14+2*BB14*BW14+CE14/AZ14</f>
        <v>21570.050166000001</v>
      </c>
      <c r="DL14" s="13">
        <f t="shared" ref="DL14:DL53" si="22">AZ14*BP14+2*BB14*BX14+CF14/AZ14</f>
        <v>27577.434769846157</v>
      </c>
      <c r="DM14" s="95">
        <f t="shared" ref="DM14:DM53" si="23">BF14*BI14+2*BH14*BQ14+BY14/BF14</f>
        <v>1602.051991</v>
      </c>
      <c r="DN14" s="95">
        <f t="shared" ref="DN14:DN53" si="24">BF14*BJ14+2*BH14*BR14+BZ14/BF14</f>
        <v>3282.0506159999995</v>
      </c>
      <c r="DO14" s="95">
        <f t="shared" ref="DO14:DO53" si="25">BF14*BK14+2*BH14*BS14+CA14/BF14</f>
        <v>5442.0503660000004</v>
      </c>
      <c r="DP14" s="95">
        <f t="shared" ref="DP14:DP53" si="26">BF14*BL14+2*BH14*BT14+CB14/BF14</f>
        <v>8307.9326160000001</v>
      </c>
      <c r="DQ14" s="95">
        <f t="shared" ref="DQ14:DQ53" si="27">BF14*BM14+2*BH14*BU14+CC14/BF14</f>
        <v>11940.511750615386</v>
      </c>
      <c r="DR14" s="95">
        <f t="shared" ref="DR14:DR53" si="28">BF14*BN14+2*BH14*BV14+CD14/BF14</f>
        <v>16358.806940324326</v>
      </c>
      <c r="DS14" s="95">
        <f t="shared" ref="DS14:DS53" si="29">BF14*BO14+2*BH14*BW14+CE14/BF14</f>
        <v>21570.050166000001</v>
      </c>
      <c r="DT14" s="95">
        <f t="shared" ref="DT14:DT53" si="30">BF14*BP14+2*BH14*BX14+CF14/BF14</f>
        <v>27577.434769846157</v>
      </c>
      <c r="DU14" s="95">
        <f t="shared" ref="DU14:DU53" si="31">((AZ14^2+BF14^2)/(2*AZ14*BF14))*BI14*BY14-BB14*BH14*BQ14^2+BQ14/2*(BA14*DM14+BG14*DE14)</f>
        <v>558.70878247687494</v>
      </c>
      <c r="DV14" s="95">
        <f t="shared" ref="DV14:DV53" si="32">((AZ14^2+BF14^2)/(2*AZ14*BF14))*BJ14*BZ14-BB14*BH14*BR14^2+BR14/2*(BA14*DN14+BG14*DF14)</f>
        <v>1141.1970246244998</v>
      </c>
      <c r="DW14" s="95">
        <f t="shared" ref="DW14:DW53" si="33">((AZ14^2+BF14^2)/(2*AZ14*BF14))*BK14*CA14-BB14*BH14*BS14^2+BS14/2*(BA14*DO14+BG14*DG14)</f>
        <v>1891.5795777422502</v>
      </c>
      <c r="DX14" s="95">
        <f t="shared" ref="DX14:DX53" si="34">((AZ14^2+BF14^2)/(2*AZ14*BF14))*BL14*CB14-BB14*BH14*BT14^2+BT14/2*(BA14*DP14+BG14*DH14)</f>
        <v>2887.4182234896971</v>
      </c>
      <c r="DY14" s="95">
        <f t="shared" ref="DY14:DY53" si="35">((AZ14^2+BF14^2)/(2*AZ14*BF14))*BM14*CC14-BB14*BH14*BU14^2+BU14/2*(BA14*DQ14+BG14*DI14)</f>
        <v>4149.7712932703334</v>
      </c>
      <c r="DZ14" s="95">
        <f t="shared" ref="DZ14:DZ53" si="36">((AZ14^2+BF14^2)/(2*AZ14*BF14))*BN14*CD14-BB14*BH14*BV14^2+BV14/2*(BA14*DR14+BG14*DJ14)</f>
        <v>5685.2142595279565</v>
      </c>
      <c r="EA14" s="95">
        <f t="shared" ref="EA14:EA53" si="37">((AZ14^2+BF14^2)/(2*AZ14*BF14))*BO14*CE14-BB14*BH14*BW14^2+BW14/2*(BA14*DS14+BG14*DK14)</f>
        <v>7496.2456202364492</v>
      </c>
      <c r="EB14" s="95">
        <f t="shared" ref="EB14:EB53" si="38">((AZ14^2+BF14^2)/(2*AZ14*BF14))*BP14*CF14-BB14*BH14*BX14^2+BX14/2*(BA14*DT14+BG14*DL14)</f>
        <v>9583.9681759424766</v>
      </c>
      <c r="EC14" s="95">
        <f t="shared" ref="EC14:EC53" si="39">BI14*BY14-BB14^2*BQ14^2+BA14*BQ14*DE14</f>
        <v>558.70878247687494</v>
      </c>
      <c r="ED14" s="95">
        <f t="shared" ref="ED14:ED53" si="40">BJ14*BZ14-BB14^2*BR14^2+BA14*BR14*DF14</f>
        <v>1141.1970246244998</v>
      </c>
      <c r="EE14" s="95">
        <f t="shared" ref="EE14:EE53" si="41">BK14*CA14-BB14^2*BS14^2+BA14*BS14*DG14</f>
        <v>1891.5795777422502</v>
      </c>
      <c r="EF14" s="95">
        <f t="shared" ref="EF14:EF53" si="42">BL14*CB14-BB14^2*BT14^2+BA14*BT14*DH14</f>
        <v>2887.4182234896971</v>
      </c>
      <c r="EG14" s="95">
        <f t="shared" ref="EG14:EG53" si="43">BM14*CC14-BB14^2*BU14^2+BA14*BU14*DI14</f>
        <v>4149.7712932703334</v>
      </c>
      <c r="EH14" s="95">
        <f t="shared" ref="EH14:EH53" si="44">BN14*CD14-BB14^2*BV14^2+BA14*BV14*DJ14</f>
        <v>5685.2142595279565</v>
      </c>
      <c r="EI14" s="95">
        <f t="shared" ref="EI14:EI53" si="45">BO14*CE14-BB14^2*BW14^2+BA14*BW14*DK14</f>
        <v>7496.2456202364492</v>
      </c>
      <c r="EJ14" s="95">
        <f t="shared" ref="EJ14:EJ53" si="46">BP14*CF14-BB14^2*BX14^2+BA14*BX14*DL14</f>
        <v>9583.9681759424766</v>
      </c>
      <c r="EK14" s="95">
        <f t="shared" ref="EK14:EK53" si="47">BI14*BY14-BH14^2*BQ14^2+BG14*BQ14*DM14</f>
        <v>558.70878247687494</v>
      </c>
      <c r="EL14" s="95">
        <f t="shared" ref="EL14:EL53" si="48">BJ14*BZ14-BH14^2*BR14^2+BG14*BR14*DN14</f>
        <v>1141.1970246244998</v>
      </c>
      <c r="EM14" s="95">
        <f t="shared" ref="EM14:EM53" si="49">BK14*CA14-BH14^2*BS14^2+BG14*BS14*DO14</f>
        <v>1891.5795777422502</v>
      </c>
      <c r="EN14" s="95">
        <f t="shared" ref="EN14:EN53" si="50">BL14*CB14-BH14^2*BT14^2+BG14*BT14*DP14</f>
        <v>2887.4182234896971</v>
      </c>
      <c r="EO14" s="95">
        <f t="shared" ref="EO14:EO53" si="51">BM14*CC14-BH14^2*BU14^2+BG14*BU14*DQ14</f>
        <v>4149.7712932703334</v>
      </c>
      <c r="EP14" s="95">
        <f t="shared" ref="EP14:EP53" si="52">BN14*CD14-BH14^2*BV14^2+BG14*BV14*DR14</f>
        <v>5685.2142595279565</v>
      </c>
      <c r="EQ14" s="95">
        <f t="shared" ref="EQ14:EQ53" si="53">BO14*CE14-BH14^2*BW14^2+BG14*BW14*DS14</f>
        <v>7496.2456202364492</v>
      </c>
      <c r="ER14" s="95">
        <f t="shared" ref="ER14:ER53" si="54">BP14*CF14-BH14^2*BX14^2+BG14*BX14*DT14</f>
        <v>9583.9681759424766</v>
      </c>
      <c r="ES14" s="95">
        <f t="shared" ref="ES14:ES53" si="55">AV14+(1-AV14)*DE14/DM14*EK14/EC14</f>
        <v>1</v>
      </c>
      <c r="ET14" s="95">
        <f t="shared" ref="ET14:ET53" si="56">AV14+(1-AV14)*DF14/DN14*EL14/ED14</f>
        <v>1</v>
      </c>
      <c r="EU14" s="95">
        <f t="shared" ref="EU14:EU53" si="57">AV14+(1-AV14)*DG14/DO14*EM14/EE14</f>
        <v>1</v>
      </c>
      <c r="EV14" s="95">
        <f t="shared" ref="EV14:EV53" si="58">AV14+(1-AV14)*DH14/DP14*EN14/EF14</f>
        <v>1</v>
      </c>
      <c r="EW14" s="95">
        <f t="shared" ref="EW14:EW53" si="59">AV14+(1-AV14)*DI14/DQ14*EO14/EG14</f>
        <v>1</v>
      </c>
      <c r="EX14" s="95">
        <f t="shared" ref="EX14:EX53" si="60">AV14+(1-AV14)*DJ14/DR14*EP14/EH14</f>
        <v>1</v>
      </c>
      <c r="EY14" s="95">
        <f t="shared" ref="EY14:EY53" si="61">AV14+(1-AV14)*DK14/DS14*EQ14/EI14</f>
        <v>1</v>
      </c>
      <c r="EZ14" s="95">
        <f t="shared" ref="EZ14:EZ53" si="62">AV14+(1-AV14)*DL14/DT14*ER14/EJ14</f>
        <v>1</v>
      </c>
      <c r="FA14" s="95">
        <f t="shared" ref="FA14:FA53" si="63">AV14^2+2*AV14*(1-AV14)*(DU14/EC14)+(1-AV14)^2*(EK14/EC14)</f>
        <v>1</v>
      </c>
      <c r="FB14" s="95">
        <f t="shared" ref="FB14:FB53" si="64">AV14^2+2*AV14*(1-AV14)*(DV14/ED14)+(1-AV14)^2*(EL14/ED14)</f>
        <v>1</v>
      </c>
      <c r="FC14" s="95">
        <f t="shared" ref="FC14:FC53" si="65">AV14^2+2*AV14*(1-AV14)*(DW14/EE14)+(1-AV14)^2*(EM14/EE14)</f>
        <v>1</v>
      </c>
      <c r="FD14" s="95">
        <f t="shared" ref="FD14:FD53" si="66">AV14^2+2*AV14*(1-AV14)*(DX14/EF14)+(1-AV14)^2*(EN14/EF14)</f>
        <v>1</v>
      </c>
      <c r="FE14" s="95">
        <f t="shared" ref="FE14:FE53" si="67">AV14^2+2*AV14*(1-AV14)*(DY14/EG14)+(1-AV14)^2*(EO14/EG14)</f>
        <v>1</v>
      </c>
      <c r="FF14" s="95">
        <f t="shared" ref="FF14:FF53" si="68">AV14^2+2*AV14*(1-AV14)*(DZ14/EH14)+(1-AV14)^2*(EP14/EH14)</f>
        <v>1</v>
      </c>
      <c r="FG14" s="95">
        <f t="shared" ref="FG14:FG53" si="69">AV14^2+2*AV14*(1-AV14)*(EA14/EI14)+(1-AV14)^2*(EQ14/EI14)</f>
        <v>1</v>
      </c>
      <c r="FH14" s="95">
        <f t="shared" ref="FH14:FH53" si="70">AV14^2+2*AV14*(1-AV14)*(EB14/EJ14)+(1-AV14)^2*(ER14/EJ14)</f>
        <v>1</v>
      </c>
      <c r="FI14" s="95">
        <f t="shared" ref="FI14:FI53" si="71">AV14+(1-AV14)*CO14/CW14*EK14/EC14</f>
        <v>1</v>
      </c>
      <c r="FJ14" s="95">
        <f t="shared" ref="FJ14:FJ53" si="72">AV14+(1-AV14)*CP14/CX14*EL14/ED14</f>
        <v>1</v>
      </c>
      <c r="FK14" s="95">
        <f t="shared" ref="FK14:FK53" si="73">AV14+(1-AV14)*CQ14/CY14*EM14/EE14</f>
        <v>1</v>
      </c>
      <c r="FL14" s="95">
        <f t="shared" ref="FL14:FL53" si="74">AV14+(1-AV14)*CR14/CZ14*EN14/EF14</f>
        <v>1</v>
      </c>
      <c r="FM14" s="95">
        <f t="shared" ref="FM14:FM53" si="75">AV14+(1-AV14)*CS14/DA14*EO14/EG14</f>
        <v>1</v>
      </c>
      <c r="FN14" s="95">
        <f t="shared" ref="FN14:FN53" si="76">AV14+(1-AV14)*CT14/DB14*EP14/EH14</f>
        <v>1</v>
      </c>
      <c r="FO14" s="95">
        <f t="shared" ref="FO14:FO53" si="77">AV14+(1-AV14)*CU14/DC14*EQ14/EI14</f>
        <v>1</v>
      </c>
      <c r="FP14" s="95">
        <f t="shared" ref="FP14:FP53" si="78">AV14+(1-AV14)*CV14/DD14*ER14/EJ14</f>
        <v>1</v>
      </c>
      <c r="FQ14" s="115">
        <f t="shared" ref="FQ14:FQ53" si="79">(ES14*DM14+(1+AW14/CG14)*EK14*AU14)/(FA14+FI14*CW14*AU14+(AW14/CG14)*EK14*AU14^2)</f>
        <v>1381.6469967002756</v>
      </c>
      <c r="FR14" s="115">
        <f t="shared" ref="FR14:FR53" si="80">(ET14*DN14+(1+AW14/CH14)*EL14*AU14)/(FB14+FJ14*CX14*AU14+(AW14/CH14)*EL14*AU14^2)</f>
        <v>2473.251330297704</v>
      </c>
      <c r="FS14" s="115">
        <f t="shared" ref="FS14:FS53" si="81">(EU14*DO14+(1+AW14/CI14)*EM14*AU14)/(FC14+FK14*CY14*AU14+(AW14/CI14)*EM14*AU14^2)</f>
        <v>3528.4262602769995</v>
      </c>
      <c r="FT14" s="115">
        <f t="shared" ref="FT14:FT53" si="82">(EV14*DP14+(1+AW14/CJ14)*EN14*AU14)/(FD14+FL14*CZ14*AU14+(AW14/CJ14)*EN14*AU14^2)</f>
        <v>4544.7454752416234</v>
      </c>
      <c r="FU14" s="115">
        <f t="shared" ref="FU14:FU53" si="83">(EW14*DQ14+(1+AW14/CK14)*EO14*AU14)/(FE14+FM14*DA14*AU14+(AW14/CK14)*EO14*AU14^2)</f>
        <v>5451.9447597897588</v>
      </c>
      <c r="FV14" s="115">
        <f t="shared" ref="FV14:FV53" si="84">(EX14*DR14+(1+AW14/CL14)*EP14*AU14)/(FF14+FN14*DB14*AU14+(AW14/CL14)*EP14*AU14^2)</f>
        <v>6218.7420001767023</v>
      </c>
      <c r="FW14" s="115">
        <f t="shared" ref="FW14:FW53" si="85">(EY14*DS14+(1+AW14/CM14)*EQ14*AU14)/(FG14+FO14*DC14*AU14+(AW14/CM14)*EQ14*AU14^2)</f>
        <v>6847.5615394975348</v>
      </c>
      <c r="FX14" s="115">
        <f t="shared" ref="FX14:FX53" si="86">(EZ14*DT14+(1+AW14/CN14)*ER14*AU14)/(FH14+FP14*DD14*AU14+(AW14/CN14)*ER14*AU14^2)</f>
        <v>7356.2143995806346</v>
      </c>
      <c r="FZ14" s="90">
        <f>MIN(FQ14:FX14)</f>
        <v>1381.6469967002756</v>
      </c>
      <c r="GB14" s="20">
        <v>386.59743989300921</v>
      </c>
      <c r="GC14" s="20">
        <v>19.082980978771936</v>
      </c>
      <c r="GD14" s="20">
        <v>9.7639452866186609</v>
      </c>
      <c r="GE14" s="20">
        <v>4.9517145251222558</v>
      </c>
      <c r="GF14" s="20">
        <v>2.4905812964707623</v>
      </c>
      <c r="GG14" s="20">
        <v>1.2491597280685329</v>
      </c>
      <c r="GH14" s="20">
        <v>0.99999233297106105</v>
      </c>
      <c r="HU14" s="21"/>
      <c r="HV14" s="21"/>
      <c r="HW14" s="21"/>
      <c r="HX14" s="21"/>
      <c r="HY14" s="21"/>
      <c r="HZ14" s="21"/>
      <c r="IA14" s="21"/>
      <c r="IC14" s="28"/>
      <c r="ID14" s="13"/>
      <c r="IE14" s="13"/>
      <c r="IF14" s="13"/>
      <c r="IG14" s="13"/>
      <c r="IH14" s="13"/>
      <c r="II14" s="13"/>
      <c r="IJ14" s="28"/>
      <c r="IK14" s="20"/>
      <c r="IL14" s="13"/>
      <c r="IM14" s="11"/>
      <c r="IN14" s="23"/>
      <c r="IO14" s="13"/>
      <c r="IP14" s="23"/>
      <c r="IQ14" s="28"/>
      <c r="IR14" s="20"/>
      <c r="IS14" s="13"/>
      <c r="IT14" s="20"/>
      <c r="IU14" s="23"/>
      <c r="IV14" s="20"/>
      <c r="IW14" s="23"/>
      <c r="IY14" s="13"/>
      <c r="IZ14" s="25"/>
      <c r="JA14" s="25"/>
      <c r="JB14" s="25"/>
      <c r="JC14" s="25"/>
      <c r="JD14" s="25"/>
      <c r="JE14" s="25"/>
      <c r="JF14" s="25"/>
    </row>
    <row r="15" spans="1:266" ht="13.8" x14ac:dyDescent="0.3">
      <c r="A15" s="4"/>
      <c r="B15" s="4"/>
      <c r="C15" s="4"/>
      <c r="D15" s="4"/>
      <c r="E15" s="4"/>
      <c r="F15" s="4"/>
      <c r="G15" s="4"/>
      <c r="H15" s="4"/>
      <c r="I15" s="4"/>
      <c r="J15" s="4"/>
      <c r="K15" s="4"/>
      <c r="X15" s="118">
        <v>1</v>
      </c>
      <c r="Y15" s="118">
        <v>10</v>
      </c>
      <c r="Z15" s="40">
        <v>1.7999999999999999E-2</v>
      </c>
      <c r="AA15" s="40">
        <v>10000000</v>
      </c>
      <c r="AB15" s="40">
        <v>10000000</v>
      </c>
      <c r="AC15" s="98">
        <v>3900000</v>
      </c>
      <c r="AD15" s="42">
        <v>0.33</v>
      </c>
      <c r="AE15" s="42">
        <v>0.33</v>
      </c>
      <c r="AF15" s="41">
        <v>1.7999999999999999E-2</v>
      </c>
      <c r="AG15" s="40">
        <v>10000000</v>
      </c>
      <c r="AH15" s="40">
        <v>10000000</v>
      </c>
      <c r="AI15" s="98">
        <v>3900000</v>
      </c>
      <c r="AJ15" s="42">
        <v>0.33</v>
      </c>
      <c r="AK15" s="42">
        <v>0.33</v>
      </c>
      <c r="AL15" s="42">
        <f>AL11</f>
        <v>1E-4</v>
      </c>
      <c r="AM15" s="40">
        <v>6000</v>
      </c>
      <c r="AN15" s="40">
        <f>AN11</f>
        <v>10000</v>
      </c>
      <c r="AO15" s="40">
        <f>AO11</f>
        <v>10000</v>
      </c>
      <c r="AP15" s="42">
        <v>0.03</v>
      </c>
      <c r="AQ15" s="42">
        <v>0.03</v>
      </c>
      <c r="AR15" s="4">
        <f t="shared" ref="AR15:AR53" si="87">AL15+AF15/2+Z15/2</f>
        <v>1.8099999999999998E-2</v>
      </c>
      <c r="AS15" s="11">
        <f t="shared" ref="AS15:AS53" si="88">X15/Y15</f>
        <v>0.1</v>
      </c>
      <c r="AT15" s="15">
        <f t="shared" ref="AT15:AT53" si="89">(AA15*Z15)*(AG15*AF15)*AR15^2/(AVERAGE(BD15,AX15)*(AA15*Z15+AG15*AF15))</f>
        <v>33.088205588598356</v>
      </c>
      <c r="AU15" s="19">
        <f t="shared" ref="AU15:AU53" si="90">AY15*BE15/(AY15+BE15)*(PI()^2*AL15)/(Y15^2*AN15)</f>
        <v>9.9681786118061078E-5</v>
      </c>
      <c r="AV15" s="13">
        <f t="shared" ref="AV15:AV53" si="91">AY15/(AY15+BE15)</f>
        <v>0.5</v>
      </c>
      <c r="AW15" s="11">
        <f t="shared" ref="AW15:AW53" si="92">AN15/AO15</f>
        <v>1</v>
      </c>
      <c r="AX15" s="11">
        <f t="shared" ref="AX15:AX53" si="93">1-AD15*AE15</f>
        <v>0.8911</v>
      </c>
      <c r="AY15" s="11">
        <f t="shared" ref="AY15:AY53" si="94">Z15/AX15*SQRT(AA15*AB15)</f>
        <v>201997.53114128605</v>
      </c>
      <c r="AZ15" s="11">
        <f t="shared" ref="AZ15:AZ53" si="95">SQRT(AB15/AA15)</f>
        <v>1</v>
      </c>
      <c r="BA15" s="11">
        <f t="shared" ref="BA15:BA53" si="96">AX15*AC15/SQRT(AA15*AB15)</f>
        <v>0.34752899999999998</v>
      </c>
      <c r="BB15" s="11">
        <f t="shared" ref="BB15:BB53" si="97">AZ15*AD15+2*BA15</f>
        <v>1.025058</v>
      </c>
      <c r="BC15" s="11">
        <f t="shared" ref="BC15:BC53" si="98">1-AP15*AQ15</f>
        <v>0.99909999999999999</v>
      </c>
      <c r="BD15" s="11">
        <f t="shared" ref="BD15:BD53" si="99">1-AJ15*AK15</f>
        <v>0.8911</v>
      </c>
      <c r="BE15" s="11">
        <f t="shared" ref="BE15:BE53" si="100">AF15/BD15*SQRT(AG15*AH15)</f>
        <v>201997.53114128605</v>
      </c>
      <c r="BF15" s="11">
        <f t="shared" ref="BF15:BF53" si="101">SQRT(AH15/AG15)</f>
        <v>1</v>
      </c>
      <c r="BG15" s="11">
        <f t="shared" ref="BG15:BG53" si="102">BD15*AI15/SQRT(AG15*AH15)</f>
        <v>0.34752899999999998</v>
      </c>
      <c r="BH15" s="11">
        <f t="shared" ref="BH15:BH53" si="103">BF15*AK15+2*BG15</f>
        <v>1.025058</v>
      </c>
      <c r="BI15" s="121">
        <f t="shared" ref="BI15:BI53" si="104">3*$X15^2/(4*$Y15^2)</f>
        <v>7.4999999999999997E-3</v>
      </c>
      <c r="BJ15" s="121">
        <f t="shared" ref="BJ15:BP53" si="105">$X15^2/((BJ$13^2+1)*$Y15^2)</f>
        <v>2E-3</v>
      </c>
      <c r="BK15" s="121">
        <f t="shared" si="0"/>
        <v>1E-3</v>
      </c>
      <c r="BL15" s="121">
        <f t="shared" si="0"/>
        <v>5.8823529411764701E-4</v>
      </c>
      <c r="BM15" s="121">
        <f t="shared" si="0"/>
        <v>3.8461538461538462E-4</v>
      </c>
      <c r="BN15" s="121">
        <f t="shared" si="0"/>
        <v>2.7027027027027027E-4</v>
      </c>
      <c r="BO15" s="121">
        <f t="shared" si="0"/>
        <v>2.0000000000000001E-4</v>
      </c>
      <c r="BP15" s="121">
        <f t="shared" si="0"/>
        <v>1.5384615384615385E-4</v>
      </c>
      <c r="BQ15" s="121">
        <v>1</v>
      </c>
      <c r="BR15" s="121">
        <v>1</v>
      </c>
      <c r="BS15" s="121">
        <v>1</v>
      </c>
      <c r="BT15" s="121">
        <v>1</v>
      </c>
      <c r="BU15" s="121">
        <v>1</v>
      </c>
      <c r="BV15" s="121">
        <v>1</v>
      </c>
      <c r="BW15" s="121">
        <v>1</v>
      </c>
      <c r="BX15" s="121">
        <v>1</v>
      </c>
      <c r="BY15" s="121">
        <f t="shared" ref="BY15:BY53" si="106">4*$Y15^2/$X15^2</f>
        <v>400</v>
      </c>
      <c r="BZ15" s="121">
        <f t="shared" ref="BZ15:CF53" si="107">(BZ$13^4+6*BZ$13^2+1)/(BZ$13^2+1)*($Y15^2/$X15^2)</f>
        <v>819.99999999999989</v>
      </c>
      <c r="CA15" s="121">
        <f t="shared" si="1"/>
        <v>1360</v>
      </c>
      <c r="CB15" s="121">
        <f t="shared" si="1"/>
        <v>2076.4705882352941</v>
      </c>
      <c r="CC15" s="121">
        <f t="shared" si="1"/>
        <v>2984.6153846153848</v>
      </c>
      <c r="CD15" s="121">
        <f t="shared" si="1"/>
        <v>4089.1891891891896</v>
      </c>
      <c r="CE15" s="121">
        <f t="shared" si="1"/>
        <v>5392</v>
      </c>
      <c r="CF15" s="121">
        <f t="shared" si="1"/>
        <v>6893.8461538461543</v>
      </c>
      <c r="CG15" s="121">
        <f t="shared" ref="CG15:CG53" si="108">BI15</f>
        <v>7.4999999999999997E-3</v>
      </c>
      <c r="CH15" s="121">
        <f t="shared" si="2"/>
        <v>2E-3</v>
      </c>
      <c r="CI15" s="121">
        <f t="shared" si="2"/>
        <v>1E-3</v>
      </c>
      <c r="CJ15" s="121">
        <f t="shared" si="2"/>
        <v>5.8823529411764701E-4</v>
      </c>
      <c r="CK15" s="121">
        <f t="shared" si="2"/>
        <v>3.8461538461538462E-4</v>
      </c>
      <c r="CL15" s="121">
        <f t="shared" si="2"/>
        <v>2.7027027027027027E-4</v>
      </c>
      <c r="CM15" s="121">
        <f t="shared" si="2"/>
        <v>2.0000000000000001E-4</v>
      </c>
      <c r="CN15" s="121">
        <f t="shared" si="2"/>
        <v>1.5384615384615385E-4</v>
      </c>
      <c r="CO15" s="95">
        <f t="shared" si="3"/>
        <v>447.684729</v>
      </c>
      <c r="CP15" s="95">
        <f t="shared" si="4"/>
        <v>995.11202899999989</v>
      </c>
      <c r="CQ15" s="95">
        <f t="shared" si="5"/>
        <v>1708.8765290000001</v>
      </c>
      <c r="CR15" s="95">
        <f t="shared" si="6"/>
        <v>2668.6174172352939</v>
      </c>
      <c r="CS15" s="95">
        <f t="shared" si="7"/>
        <v>3889.5383136153846</v>
      </c>
      <c r="CT15" s="95">
        <f t="shared" si="8"/>
        <v>5376.3940181891894</v>
      </c>
      <c r="CU15" s="95">
        <f t="shared" si="9"/>
        <v>7130.9925290000001</v>
      </c>
      <c r="CV15" s="95">
        <f t="shared" si="10"/>
        <v>9154.132182846155</v>
      </c>
      <c r="CW15" s="95">
        <f t="shared" si="11"/>
        <v>447.684729</v>
      </c>
      <c r="CX15" s="95">
        <f t="shared" si="12"/>
        <v>995.11202899999989</v>
      </c>
      <c r="CY15" s="95">
        <f t="shared" si="13"/>
        <v>1708.8765290000001</v>
      </c>
      <c r="CZ15" s="95">
        <f t="shared" si="14"/>
        <v>2668.6174172352939</v>
      </c>
      <c r="DA15" s="95">
        <f t="shared" si="15"/>
        <v>3889.5383136153846</v>
      </c>
      <c r="DB15" s="95">
        <f t="shared" si="16"/>
        <v>5376.3940181891894</v>
      </c>
      <c r="DC15" s="95">
        <f t="shared" si="17"/>
        <v>7130.9925290000001</v>
      </c>
      <c r="DD15" s="95">
        <f t="shared" si="18"/>
        <v>9154.132182846155</v>
      </c>
      <c r="DE15" s="13">
        <f t="shared" ref="DE15:DE53" si="109">AZ15*BI15+2*BB15*BQ15+BY15/AZ15</f>
        <v>402.057616</v>
      </c>
      <c r="DF15" s="13">
        <f t="shared" ref="DF15:DF53" si="110">AZ15*BJ15+2*BB15*BR15+BZ15/AZ15</f>
        <v>822.05211599999984</v>
      </c>
      <c r="DG15" s="13">
        <f t="shared" ref="DG15:DG53" si="111">AZ15*BK15+2*BB15*BS15+CA15/AZ15</f>
        <v>1362.0511160000001</v>
      </c>
      <c r="DH15" s="13">
        <f t="shared" ref="DH15:DH53" si="112">AZ15*BL15+2*BB15*BT15+CB15/AZ15</f>
        <v>2078.5212924705884</v>
      </c>
      <c r="DI15" s="13">
        <f t="shared" si="19"/>
        <v>2986.6658852307692</v>
      </c>
      <c r="DJ15" s="13">
        <f t="shared" si="20"/>
        <v>4091.23957545946</v>
      </c>
      <c r="DK15" s="13">
        <f t="shared" si="21"/>
        <v>5394.0503159999998</v>
      </c>
      <c r="DL15" s="13">
        <f t="shared" si="22"/>
        <v>6895.8964236923084</v>
      </c>
      <c r="DM15" s="95">
        <f t="shared" si="23"/>
        <v>402.057616</v>
      </c>
      <c r="DN15" s="95">
        <f t="shared" si="24"/>
        <v>822.05211599999984</v>
      </c>
      <c r="DO15" s="95">
        <f t="shared" si="25"/>
        <v>1362.0511160000001</v>
      </c>
      <c r="DP15" s="95">
        <f t="shared" si="26"/>
        <v>2078.5212924705884</v>
      </c>
      <c r="DQ15" s="95">
        <f t="shared" si="27"/>
        <v>2986.6658852307692</v>
      </c>
      <c r="DR15" s="95">
        <f t="shared" si="28"/>
        <v>4091.23957545946</v>
      </c>
      <c r="DS15" s="95">
        <f t="shared" si="29"/>
        <v>5394.0503159999998</v>
      </c>
      <c r="DT15" s="95">
        <f t="shared" si="30"/>
        <v>6895.8964236923084</v>
      </c>
      <c r="DU15" s="95">
        <f t="shared" si="31"/>
        <v>141.67593732749998</v>
      </c>
      <c r="DV15" s="95">
        <f t="shared" si="32"/>
        <v>286.27620591799996</v>
      </c>
      <c r="DW15" s="95">
        <f t="shared" si="33"/>
        <v>473.66151838899998</v>
      </c>
      <c r="DX15" s="95">
        <f t="shared" si="34"/>
        <v>722.51713563484429</v>
      </c>
      <c r="DY15" s="95">
        <f t="shared" si="35"/>
        <v>1038.0501935190828</v>
      </c>
      <c r="DZ15" s="95">
        <f t="shared" si="36"/>
        <v>1421.8788407838349</v>
      </c>
      <c r="EA15" s="95">
        <f t="shared" si="37"/>
        <v>1874.6165683657998</v>
      </c>
      <c r="EB15" s="95">
        <f t="shared" si="38"/>
        <v>2396.5338360419764</v>
      </c>
      <c r="EC15" s="95">
        <f t="shared" si="39"/>
        <v>141.67593732749998</v>
      </c>
      <c r="ED15" s="95">
        <f t="shared" si="40"/>
        <v>286.27620591799996</v>
      </c>
      <c r="EE15" s="95">
        <f t="shared" si="41"/>
        <v>473.66151838899998</v>
      </c>
      <c r="EF15" s="95">
        <f t="shared" si="42"/>
        <v>722.51713563484429</v>
      </c>
      <c r="EG15" s="95">
        <f t="shared" si="43"/>
        <v>1038.0501935190828</v>
      </c>
      <c r="EH15" s="95">
        <f t="shared" si="44"/>
        <v>1421.8788407838349</v>
      </c>
      <c r="EI15" s="95">
        <f t="shared" si="45"/>
        <v>1874.6165683657998</v>
      </c>
      <c r="EJ15" s="95">
        <f t="shared" si="46"/>
        <v>2396.5338360419764</v>
      </c>
      <c r="EK15" s="95">
        <f t="shared" si="47"/>
        <v>141.67593732749998</v>
      </c>
      <c r="EL15" s="95">
        <f t="shared" si="48"/>
        <v>286.27620591799996</v>
      </c>
      <c r="EM15" s="95">
        <f t="shared" si="49"/>
        <v>473.66151838899998</v>
      </c>
      <c r="EN15" s="95">
        <f t="shared" si="50"/>
        <v>722.51713563484429</v>
      </c>
      <c r="EO15" s="95">
        <f t="shared" si="51"/>
        <v>1038.0501935190828</v>
      </c>
      <c r="EP15" s="95">
        <f t="shared" si="52"/>
        <v>1421.8788407838349</v>
      </c>
      <c r="EQ15" s="95">
        <f t="shared" si="53"/>
        <v>1874.6165683657998</v>
      </c>
      <c r="ER15" s="95">
        <f t="shared" si="54"/>
        <v>2396.5338360419764</v>
      </c>
      <c r="ES15" s="95">
        <f t="shared" si="55"/>
        <v>1</v>
      </c>
      <c r="ET15" s="95">
        <f t="shared" si="56"/>
        <v>1</v>
      </c>
      <c r="EU15" s="95">
        <f t="shared" si="57"/>
        <v>1</v>
      </c>
      <c r="EV15" s="95">
        <f t="shared" si="58"/>
        <v>1</v>
      </c>
      <c r="EW15" s="95">
        <f t="shared" si="59"/>
        <v>1</v>
      </c>
      <c r="EX15" s="95">
        <f t="shared" si="60"/>
        <v>1</v>
      </c>
      <c r="EY15" s="95">
        <f t="shared" si="61"/>
        <v>1</v>
      </c>
      <c r="EZ15" s="95">
        <f t="shared" si="62"/>
        <v>1</v>
      </c>
      <c r="FA15" s="95">
        <f t="shared" si="63"/>
        <v>1</v>
      </c>
      <c r="FB15" s="95">
        <f t="shared" si="64"/>
        <v>1</v>
      </c>
      <c r="FC15" s="95">
        <f t="shared" si="65"/>
        <v>1</v>
      </c>
      <c r="FD15" s="95">
        <f t="shared" si="66"/>
        <v>1</v>
      </c>
      <c r="FE15" s="95">
        <f t="shared" si="67"/>
        <v>1</v>
      </c>
      <c r="FF15" s="95">
        <f t="shared" si="68"/>
        <v>1</v>
      </c>
      <c r="FG15" s="95">
        <f t="shared" si="69"/>
        <v>1</v>
      </c>
      <c r="FH15" s="95">
        <f t="shared" si="70"/>
        <v>1</v>
      </c>
      <c r="FI15" s="95">
        <f t="shared" si="71"/>
        <v>1</v>
      </c>
      <c r="FJ15" s="95">
        <f t="shared" si="72"/>
        <v>1</v>
      </c>
      <c r="FK15" s="95">
        <f t="shared" si="73"/>
        <v>1</v>
      </c>
      <c r="FL15" s="95">
        <f t="shared" si="74"/>
        <v>1</v>
      </c>
      <c r="FM15" s="95">
        <f t="shared" si="75"/>
        <v>1</v>
      </c>
      <c r="FN15" s="95">
        <f t="shared" si="76"/>
        <v>1</v>
      </c>
      <c r="FO15" s="95">
        <f t="shared" si="77"/>
        <v>1</v>
      </c>
      <c r="FP15" s="95">
        <f t="shared" si="78"/>
        <v>1</v>
      </c>
      <c r="FQ15" s="115">
        <f t="shared" si="79"/>
        <v>386.62848157637239</v>
      </c>
      <c r="FR15" s="115">
        <f t="shared" si="80"/>
        <v>759.89108225218843</v>
      </c>
      <c r="FS15" s="115">
        <f t="shared" si="81"/>
        <v>1199.3645365076052</v>
      </c>
      <c r="FT15" s="115">
        <f t="shared" si="82"/>
        <v>1721.9532078910051</v>
      </c>
      <c r="FU15" s="115">
        <f t="shared" si="83"/>
        <v>2301.67936416055</v>
      </c>
      <c r="FV15" s="115">
        <f t="shared" si="84"/>
        <v>2906.3035942062961</v>
      </c>
      <c r="FW15" s="115">
        <f t="shared" si="85"/>
        <v>3508.1399558742796</v>
      </c>
      <c r="FX15" s="115">
        <f t="shared" si="86"/>
        <v>4086.9666305913211</v>
      </c>
      <c r="FZ15" s="90">
        <f t="shared" ref="FZ15:FZ53" si="113">MIN(FQ15:FX15)</f>
        <v>386.62848157637239</v>
      </c>
      <c r="GB15" s="20">
        <v>101.04233015881381</v>
      </c>
      <c r="GC15" s="20">
        <v>16.851169660728157</v>
      </c>
      <c r="GD15" s="20">
        <v>9.1754408729875117</v>
      </c>
      <c r="GE15" s="20">
        <v>4.8127795690586002</v>
      </c>
      <c r="GF15" s="20">
        <v>2.463899641912549</v>
      </c>
      <c r="GG15" s="20">
        <v>1.2470024000408859</v>
      </c>
      <c r="GH15" s="20">
        <v>0.99999249237990917</v>
      </c>
      <c r="GI15" s="31"/>
      <c r="GJ15" s="31"/>
      <c r="GK15" s="31"/>
      <c r="HU15" s="21"/>
      <c r="HV15" s="21"/>
      <c r="HW15" s="21"/>
      <c r="HX15" s="21"/>
      <c r="HY15" s="21"/>
      <c r="HZ15" s="21"/>
      <c r="IA15" s="21"/>
      <c r="IC15" s="28"/>
      <c r="ID15" s="13"/>
      <c r="IE15" s="13"/>
      <c r="IF15" s="13"/>
      <c r="IG15" s="13"/>
      <c r="IH15" s="13"/>
      <c r="II15" s="13"/>
      <c r="IJ15" s="28"/>
      <c r="IK15" s="20"/>
      <c r="IL15" s="13"/>
      <c r="IM15" s="11"/>
      <c r="IN15" s="23"/>
      <c r="IO15" s="13"/>
      <c r="IP15" s="23"/>
      <c r="IQ15" s="28"/>
      <c r="IR15" s="20"/>
      <c r="IS15" s="13"/>
      <c r="IT15" s="20"/>
      <c r="IU15" s="23"/>
      <c r="IV15" s="20"/>
      <c r="IW15" s="23"/>
      <c r="IY15" s="13"/>
      <c r="IZ15" s="25"/>
      <c r="JA15" s="25"/>
      <c r="JB15" s="25"/>
      <c r="JC15" s="25"/>
      <c r="JD15" s="25"/>
      <c r="JE15" s="25"/>
      <c r="JF15" s="25"/>
    </row>
    <row r="16" spans="1:266" ht="13.8" x14ac:dyDescent="0.3">
      <c r="A16" s="4"/>
      <c r="B16" s="4"/>
      <c r="C16"/>
      <c r="D16" s="4"/>
      <c r="E16" s="4"/>
      <c r="F16" s="4"/>
      <c r="G16" s="4"/>
      <c r="H16" s="4"/>
      <c r="I16" s="4"/>
      <c r="J16" s="4"/>
      <c r="K16" s="4"/>
      <c r="X16" s="118">
        <v>1.5</v>
      </c>
      <c r="Y16" s="118">
        <v>10</v>
      </c>
      <c r="Z16" s="40">
        <v>1.7999999999999999E-2</v>
      </c>
      <c r="AA16" s="40">
        <v>10000000</v>
      </c>
      <c r="AB16" s="40">
        <v>10000000</v>
      </c>
      <c r="AC16" s="98">
        <v>3900000</v>
      </c>
      <c r="AD16" s="42">
        <v>0.33</v>
      </c>
      <c r="AE16" s="42">
        <v>0.33</v>
      </c>
      <c r="AF16" s="41">
        <v>1.7999999999999999E-2</v>
      </c>
      <c r="AG16" s="40">
        <v>10000000</v>
      </c>
      <c r="AH16" s="40">
        <v>10000000</v>
      </c>
      <c r="AI16" s="98">
        <v>3900000</v>
      </c>
      <c r="AJ16" s="42">
        <v>0.33</v>
      </c>
      <c r="AK16" s="42">
        <v>0.33</v>
      </c>
      <c r="AL16" s="42">
        <f>AL11</f>
        <v>1E-4</v>
      </c>
      <c r="AM16" s="40">
        <v>6000</v>
      </c>
      <c r="AN16" s="40">
        <f>AN11</f>
        <v>10000</v>
      </c>
      <c r="AO16" s="40">
        <f>AO11</f>
        <v>10000</v>
      </c>
      <c r="AP16" s="42">
        <v>0.03</v>
      </c>
      <c r="AQ16" s="42">
        <v>0.03</v>
      </c>
      <c r="AR16" s="4">
        <f t="shared" si="87"/>
        <v>1.8099999999999998E-2</v>
      </c>
      <c r="AS16" s="11">
        <f t="shared" si="88"/>
        <v>0.15</v>
      </c>
      <c r="AT16" s="15">
        <f t="shared" si="89"/>
        <v>33.088205588598356</v>
      </c>
      <c r="AU16" s="19">
        <f t="shared" si="90"/>
        <v>9.9681786118061078E-5</v>
      </c>
      <c r="AV16" s="13">
        <f t="shared" si="91"/>
        <v>0.5</v>
      </c>
      <c r="AW16" s="11">
        <f t="shared" si="92"/>
        <v>1</v>
      </c>
      <c r="AX16" s="11">
        <f t="shared" si="93"/>
        <v>0.8911</v>
      </c>
      <c r="AY16" s="11">
        <f t="shared" si="94"/>
        <v>201997.53114128605</v>
      </c>
      <c r="AZ16" s="11">
        <f t="shared" si="95"/>
        <v>1</v>
      </c>
      <c r="BA16" s="11">
        <f t="shared" si="96"/>
        <v>0.34752899999999998</v>
      </c>
      <c r="BB16" s="11">
        <f t="shared" si="97"/>
        <v>1.025058</v>
      </c>
      <c r="BC16" s="11">
        <f t="shared" si="98"/>
        <v>0.99909999999999999</v>
      </c>
      <c r="BD16" s="11">
        <f t="shared" si="99"/>
        <v>0.8911</v>
      </c>
      <c r="BE16" s="11">
        <f t="shared" si="100"/>
        <v>201997.53114128605</v>
      </c>
      <c r="BF16" s="11">
        <f t="shared" si="101"/>
        <v>1</v>
      </c>
      <c r="BG16" s="11">
        <f t="shared" si="102"/>
        <v>0.34752899999999998</v>
      </c>
      <c r="BH16" s="11">
        <f t="shared" si="103"/>
        <v>1.025058</v>
      </c>
      <c r="BI16" s="121">
        <f t="shared" si="104"/>
        <v>1.6875000000000001E-2</v>
      </c>
      <c r="BJ16" s="121">
        <f t="shared" si="105"/>
        <v>4.4999999999999997E-3</v>
      </c>
      <c r="BK16" s="121">
        <f t="shared" si="0"/>
        <v>2.2499999999999998E-3</v>
      </c>
      <c r="BL16" s="121">
        <f t="shared" si="0"/>
        <v>1.3235294117647058E-3</v>
      </c>
      <c r="BM16" s="121">
        <f t="shared" si="0"/>
        <v>8.6538461538461541E-4</v>
      </c>
      <c r="BN16" s="121">
        <f t="shared" si="0"/>
        <v>6.0810810810810808E-4</v>
      </c>
      <c r="BO16" s="121">
        <f t="shared" si="0"/>
        <v>4.4999999999999999E-4</v>
      </c>
      <c r="BP16" s="121">
        <f t="shared" si="0"/>
        <v>3.4615384615384613E-4</v>
      </c>
      <c r="BQ16" s="121">
        <v>1</v>
      </c>
      <c r="BR16" s="121">
        <v>1</v>
      </c>
      <c r="BS16" s="121">
        <v>1</v>
      </c>
      <c r="BT16" s="121">
        <v>1</v>
      </c>
      <c r="BU16" s="121">
        <v>1</v>
      </c>
      <c r="BV16" s="121">
        <v>1</v>
      </c>
      <c r="BW16" s="121">
        <v>1</v>
      </c>
      <c r="BX16" s="121">
        <v>1</v>
      </c>
      <c r="BY16" s="121">
        <f t="shared" si="106"/>
        <v>177.77777777777777</v>
      </c>
      <c r="BZ16" s="121">
        <f t="shared" si="107"/>
        <v>364.4444444444444</v>
      </c>
      <c r="CA16" s="121">
        <f t="shared" si="1"/>
        <v>604.44444444444446</v>
      </c>
      <c r="CB16" s="121">
        <f t="shared" si="1"/>
        <v>922.87581699346401</v>
      </c>
      <c r="CC16" s="121">
        <f t="shared" si="1"/>
        <v>1326.4957264957266</v>
      </c>
      <c r="CD16" s="121">
        <f t="shared" si="1"/>
        <v>1817.4174174174175</v>
      </c>
      <c r="CE16" s="121">
        <f t="shared" si="1"/>
        <v>2396.4444444444443</v>
      </c>
      <c r="CF16" s="121">
        <f t="shared" si="1"/>
        <v>3063.931623931624</v>
      </c>
      <c r="CG16" s="121">
        <f t="shared" si="108"/>
        <v>1.6875000000000001E-2</v>
      </c>
      <c r="CH16" s="121">
        <f t="shared" si="2"/>
        <v>4.4999999999999997E-3</v>
      </c>
      <c r="CI16" s="121">
        <f t="shared" si="2"/>
        <v>2.2499999999999998E-3</v>
      </c>
      <c r="CJ16" s="121">
        <f t="shared" si="2"/>
        <v>1.3235294117647058E-3</v>
      </c>
      <c r="CK16" s="121">
        <f t="shared" si="2"/>
        <v>8.6538461538461541E-4</v>
      </c>
      <c r="CL16" s="121">
        <f t="shared" si="2"/>
        <v>6.0810810810810808E-4</v>
      </c>
      <c r="CM16" s="121">
        <f t="shared" si="2"/>
        <v>4.4999999999999999E-4</v>
      </c>
      <c r="CN16" s="121">
        <f t="shared" si="2"/>
        <v>3.4615384615384613E-4</v>
      </c>
      <c r="CO16" s="95">
        <f t="shared" si="3"/>
        <v>199.71961788888888</v>
      </c>
      <c r="CP16" s="95">
        <f t="shared" si="4"/>
        <v>443.02064011111105</v>
      </c>
      <c r="CQ16" s="95">
        <f t="shared" si="5"/>
        <v>760.24930677777775</v>
      </c>
      <c r="CR16" s="95">
        <f t="shared" si="6"/>
        <v>1186.8008126601308</v>
      </c>
      <c r="CS16" s="95">
        <f t="shared" si="7"/>
        <v>1729.4323221623931</v>
      </c>
      <c r="CT16" s="95">
        <f t="shared" si="8"/>
        <v>2390.2570797507506</v>
      </c>
      <c r="CU16" s="95">
        <f t="shared" si="9"/>
        <v>3170.0786401111109</v>
      </c>
      <c r="CV16" s="95">
        <f t="shared" si="10"/>
        <v>4069.2518195982907</v>
      </c>
      <c r="CW16" s="95">
        <f t="shared" si="11"/>
        <v>199.71961788888888</v>
      </c>
      <c r="CX16" s="95">
        <f t="shared" si="12"/>
        <v>443.02064011111105</v>
      </c>
      <c r="CY16" s="95">
        <f t="shared" si="13"/>
        <v>760.24930677777775</v>
      </c>
      <c r="CZ16" s="95">
        <f t="shared" si="14"/>
        <v>1186.8008126601308</v>
      </c>
      <c r="DA16" s="95">
        <f t="shared" si="15"/>
        <v>1729.4323221623931</v>
      </c>
      <c r="DB16" s="95">
        <f t="shared" si="16"/>
        <v>2390.2570797507506</v>
      </c>
      <c r="DC16" s="95">
        <f t="shared" si="17"/>
        <v>3170.0786401111109</v>
      </c>
      <c r="DD16" s="95">
        <f t="shared" si="18"/>
        <v>4069.2518195982907</v>
      </c>
      <c r="DE16" s="13">
        <f t="shared" si="109"/>
        <v>179.84476877777777</v>
      </c>
      <c r="DF16" s="13">
        <f t="shared" si="110"/>
        <v>366.49906044444441</v>
      </c>
      <c r="DG16" s="13">
        <f t="shared" si="111"/>
        <v>606.49681044444446</v>
      </c>
      <c r="DH16" s="13">
        <f t="shared" si="112"/>
        <v>924.92725652287572</v>
      </c>
      <c r="DI16" s="13">
        <f t="shared" si="19"/>
        <v>1328.546707880342</v>
      </c>
      <c r="DJ16" s="13">
        <f t="shared" si="20"/>
        <v>1819.4681415255257</v>
      </c>
      <c r="DK16" s="13">
        <f t="shared" si="21"/>
        <v>2398.4950104444442</v>
      </c>
      <c r="DL16" s="13">
        <f t="shared" si="22"/>
        <v>3065.9820860854702</v>
      </c>
      <c r="DM16" s="95">
        <f t="shared" si="23"/>
        <v>179.84476877777777</v>
      </c>
      <c r="DN16" s="95">
        <f t="shared" si="24"/>
        <v>366.49906044444441</v>
      </c>
      <c r="DO16" s="95">
        <f t="shared" si="25"/>
        <v>606.49681044444446</v>
      </c>
      <c r="DP16" s="95">
        <f t="shared" si="26"/>
        <v>924.92725652287572</v>
      </c>
      <c r="DQ16" s="95">
        <f t="shared" si="27"/>
        <v>1328.546707880342</v>
      </c>
      <c r="DR16" s="95">
        <f t="shared" si="28"/>
        <v>1819.4681415255257</v>
      </c>
      <c r="DS16" s="95">
        <f t="shared" si="29"/>
        <v>2398.4950104444442</v>
      </c>
      <c r="DT16" s="95">
        <f t="shared" si="30"/>
        <v>3065.9820860854702</v>
      </c>
      <c r="DU16" s="95">
        <f t="shared" si="31"/>
        <v>64.450528745208331</v>
      </c>
      <c r="DV16" s="95">
        <f t="shared" si="32"/>
        <v>127.95830807383332</v>
      </c>
      <c r="DW16" s="95">
        <f t="shared" si="33"/>
        <v>211.08448613358334</v>
      </c>
      <c r="DX16" s="95">
        <f t="shared" si="34"/>
        <v>321.60975391597168</v>
      </c>
      <c r="DY16" s="95">
        <f t="shared" si="35"/>
        <v>461.80569393366613</v>
      </c>
      <c r="DZ16" s="95">
        <f t="shared" si="36"/>
        <v>632.37238612020883</v>
      </c>
      <c r="EA16" s="95">
        <f t="shared" si="37"/>
        <v>833.57422858138318</v>
      </c>
      <c r="EB16" s="95">
        <f t="shared" si="38"/>
        <v>1065.5275362078098</v>
      </c>
      <c r="EC16" s="95">
        <f t="shared" si="39"/>
        <v>64.450528745208331</v>
      </c>
      <c r="ED16" s="95">
        <f t="shared" si="40"/>
        <v>127.95830807383332</v>
      </c>
      <c r="EE16" s="95">
        <f t="shared" si="41"/>
        <v>211.08448613358334</v>
      </c>
      <c r="EF16" s="95">
        <f t="shared" si="42"/>
        <v>321.60975391597168</v>
      </c>
      <c r="EG16" s="95">
        <f t="shared" si="43"/>
        <v>461.80569393366613</v>
      </c>
      <c r="EH16" s="95">
        <f t="shared" si="44"/>
        <v>632.37238612020883</v>
      </c>
      <c r="EI16" s="95">
        <f t="shared" si="45"/>
        <v>833.57422858138318</v>
      </c>
      <c r="EJ16" s="95">
        <f t="shared" si="46"/>
        <v>1065.5275362078098</v>
      </c>
      <c r="EK16" s="95">
        <f t="shared" si="47"/>
        <v>64.450528745208331</v>
      </c>
      <c r="EL16" s="95">
        <f t="shared" si="48"/>
        <v>127.95830807383332</v>
      </c>
      <c r="EM16" s="95">
        <f t="shared" si="49"/>
        <v>211.08448613358334</v>
      </c>
      <c r="EN16" s="95">
        <f t="shared" si="50"/>
        <v>321.60975391597168</v>
      </c>
      <c r="EO16" s="95">
        <f t="shared" si="51"/>
        <v>461.80569393366613</v>
      </c>
      <c r="EP16" s="95">
        <f t="shared" si="52"/>
        <v>632.37238612020883</v>
      </c>
      <c r="EQ16" s="95">
        <f t="shared" si="53"/>
        <v>833.57422858138318</v>
      </c>
      <c r="ER16" s="95">
        <f t="shared" si="54"/>
        <v>1065.5275362078098</v>
      </c>
      <c r="ES16" s="95">
        <f t="shared" si="55"/>
        <v>1</v>
      </c>
      <c r="ET16" s="95">
        <f t="shared" si="56"/>
        <v>1</v>
      </c>
      <c r="EU16" s="95">
        <f t="shared" si="57"/>
        <v>1</v>
      </c>
      <c r="EV16" s="95">
        <f t="shared" si="58"/>
        <v>1</v>
      </c>
      <c r="EW16" s="95">
        <f t="shared" si="59"/>
        <v>1</v>
      </c>
      <c r="EX16" s="95">
        <f t="shared" si="60"/>
        <v>1</v>
      </c>
      <c r="EY16" s="95">
        <f t="shared" si="61"/>
        <v>1</v>
      </c>
      <c r="EZ16" s="95">
        <f t="shared" si="62"/>
        <v>1</v>
      </c>
      <c r="FA16" s="95">
        <f t="shared" si="63"/>
        <v>1</v>
      </c>
      <c r="FB16" s="95">
        <f t="shared" si="64"/>
        <v>1</v>
      </c>
      <c r="FC16" s="95">
        <f t="shared" si="65"/>
        <v>1</v>
      </c>
      <c r="FD16" s="95">
        <f t="shared" si="66"/>
        <v>1</v>
      </c>
      <c r="FE16" s="95">
        <f t="shared" si="67"/>
        <v>1</v>
      </c>
      <c r="FF16" s="95">
        <f t="shared" si="68"/>
        <v>1</v>
      </c>
      <c r="FG16" s="95">
        <f t="shared" si="69"/>
        <v>1</v>
      </c>
      <c r="FH16" s="95">
        <f t="shared" si="70"/>
        <v>1</v>
      </c>
      <c r="FI16" s="95">
        <f t="shared" si="71"/>
        <v>1</v>
      </c>
      <c r="FJ16" s="95">
        <f t="shared" si="72"/>
        <v>1</v>
      </c>
      <c r="FK16" s="95">
        <f t="shared" si="73"/>
        <v>1</v>
      </c>
      <c r="FL16" s="95">
        <f t="shared" si="74"/>
        <v>1</v>
      </c>
      <c r="FM16" s="95">
        <f t="shared" si="75"/>
        <v>1</v>
      </c>
      <c r="FN16" s="95">
        <f t="shared" si="76"/>
        <v>1</v>
      </c>
      <c r="FO16" s="95">
        <f t="shared" si="77"/>
        <v>1</v>
      </c>
      <c r="FP16" s="95">
        <f t="shared" si="78"/>
        <v>1</v>
      </c>
      <c r="FQ16" s="115">
        <f t="shared" si="79"/>
        <v>176.70724105757077</v>
      </c>
      <c r="FR16" s="115">
        <f t="shared" si="80"/>
        <v>353.62969636376391</v>
      </c>
      <c r="FS16" s="115">
        <f t="shared" si="81"/>
        <v>571.98926010043601</v>
      </c>
      <c r="FT16" s="115">
        <f t="shared" si="82"/>
        <v>846.94125126566939</v>
      </c>
      <c r="FU16" s="115">
        <f t="shared" si="83"/>
        <v>1173.2975472141345</v>
      </c>
      <c r="FV16" s="115">
        <f t="shared" si="84"/>
        <v>1540.2798538931056</v>
      </c>
      <c r="FW16" s="115">
        <f t="shared" si="85"/>
        <v>1935.8641818295584</v>
      </c>
      <c r="FX16" s="115">
        <f t="shared" si="86"/>
        <v>2348.4813051023925</v>
      </c>
      <c r="FZ16" s="90">
        <f t="shared" si="113"/>
        <v>176.70724105757077</v>
      </c>
      <c r="GB16" s="20">
        <v>46.30706139815603</v>
      </c>
      <c r="GC16" s="20">
        <v>14.197093448514975</v>
      </c>
      <c r="GD16" s="20">
        <v>8.3700430546333635</v>
      </c>
      <c r="GE16" s="20">
        <v>4.6070296191499533</v>
      </c>
      <c r="GF16" s="20">
        <v>2.4229578446225357</v>
      </c>
      <c r="GG16" s="20">
        <v>1.2438750207913194</v>
      </c>
      <c r="GH16" s="20">
        <v>0.99999317615546779</v>
      </c>
      <c r="GI16" s="31"/>
      <c r="GJ16" s="31"/>
      <c r="GK16" s="31"/>
      <c r="HU16" s="21"/>
      <c r="HV16" s="21"/>
      <c r="HW16" s="21"/>
      <c r="HX16" s="21"/>
      <c r="HY16" s="21"/>
      <c r="HZ16" s="21"/>
      <c r="IA16" s="21"/>
      <c r="IC16" s="28"/>
      <c r="ID16" s="11"/>
      <c r="IE16" s="13"/>
      <c r="IF16" s="11"/>
      <c r="IG16" s="13"/>
      <c r="IH16" s="13"/>
      <c r="II16" s="13"/>
      <c r="IJ16" s="28"/>
      <c r="IK16" s="11"/>
      <c r="IL16" s="13"/>
      <c r="IM16" s="11"/>
      <c r="IN16" s="23"/>
      <c r="IO16" s="11"/>
      <c r="IP16" s="23"/>
      <c r="IQ16" s="28"/>
      <c r="IR16" s="20"/>
      <c r="IS16" s="13"/>
      <c r="IT16" s="23"/>
      <c r="IU16" s="23"/>
      <c r="IV16" s="23"/>
      <c r="IW16" s="23"/>
      <c r="IY16" s="13"/>
      <c r="IZ16" s="25"/>
      <c r="JA16" s="25"/>
      <c r="JB16" s="25"/>
      <c r="JC16" s="25"/>
      <c r="JD16" s="25"/>
      <c r="JE16" s="25"/>
      <c r="JF16" s="25"/>
    </row>
    <row r="17" spans="1:266" ht="13.8" x14ac:dyDescent="0.3">
      <c r="A17" s="4"/>
      <c r="B17" s="4"/>
      <c r="C17" s="4"/>
      <c r="D17" s="4"/>
      <c r="E17" s="4"/>
      <c r="F17" s="4"/>
      <c r="G17" s="4"/>
      <c r="H17" s="4"/>
      <c r="I17" s="4"/>
      <c r="J17" s="4"/>
      <c r="K17" s="4"/>
      <c r="X17" s="118">
        <v>2</v>
      </c>
      <c r="Y17" s="118">
        <v>10</v>
      </c>
      <c r="Z17" s="40">
        <v>1.7999999999999999E-2</v>
      </c>
      <c r="AA17" s="40">
        <v>10000000</v>
      </c>
      <c r="AB17" s="40">
        <v>10000000</v>
      </c>
      <c r="AC17" s="98">
        <v>3900000</v>
      </c>
      <c r="AD17" s="42">
        <v>0.33</v>
      </c>
      <c r="AE17" s="42">
        <v>0.33</v>
      </c>
      <c r="AF17" s="41">
        <v>1.7999999999999999E-2</v>
      </c>
      <c r="AG17" s="40">
        <v>10000000</v>
      </c>
      <c r="AH17" s="40">
        <v>10000000</v>
      </c>
      <c r="AI17" s="98">
        <v>3900000</v>
      </c>
      <c r="AJ17" s="42">
        <v>0.33</v>
      </c>
      <c r="AK17" s="42">
        <v>0.33</v>
      </c>
      <c r="AL17" s="42">
        <f>AL11</f>
        <v>1E-4</v>
      </c>
      <c r="AM17" s="40">
        <v>6000</v>
      </c>
      <c r="AN17" s="40">
        <f>AN11</f>
        <v>10000</v>
      </c>
      <c r="AO17" s="40">
        <f>AO11</f>
        <v>10000</v>
      </c>
      <c r="AP17" s="42">
        <v>0.03</v>
      </c>
      <c r="AQ17" s="42">
        <v>0.03</v>
      </c>
      <c r="AR17" s="4">
        <f t="shared" si="87"/>
        <v>1.8099999999999998E-2</v>
      </c>
      <c r="AS17" s="11">
        <f t="shared" si="88"/>
        <v>0.2</v>
      </c>
      <c r="AT17" s="15">
        <f t="shared" si="89"/>
        <v>33.088205588598356</v>
      </c>
      <c r="AU17" s="19">
        <f t="shared" si="90"/>
        <v>9.9681786118061078E-5</v>
      </c>
      <c r="AV17" s="13">
        <f t="shared" si="91"/>
        <v>0.5</v>
      </c>
      <c r="AW17" s="11">
        <f t="shared" si="92"/>
        <v>1</v>
      </c>
      <c r="AX17" s="11">
        <f t="shared" si="93"/>
        <v>0.8911</v>
      </c>
      <c r="AY17" s="11">
        <f t="shared" si="94"/>
        <v>201997.53114128605</v>
      </c>
      <c r="AZ17" s="11">
        <f t="shared" si="95"/>
        <v>1</v>
      </c>
      <c r="BA17" s="11">
        <f t="shared" si="96"/>
        <v>0.34752899999999998</v>
      </c>
      <c r="BB17" s="11">
        <f t="shared" si="97"/>
        <v>1.025058</v>
      </c>
      <c r="BC17" s="11">
        <f t="shared" si="98"/>
        <v>0.99909999999999999</v>
      </c>
      <c r="BD17" s="11">
        <f t="shared" si="99"/>
        <v>0.8911</v>
      </c>
      <c r="BE17" s="11">
        <f t="shared" si="100"/>
        <v>201997.53114128605</v>
      </c>
      <c r="BF17" s="11">
        <f t="shared" si="101"/>
        <v>1</v>
      </c>
      <c r="BG17" s="11">
        <f t="shared" si="102"/>
        <v>0.34752899999999998</v>
      </c>
      <c r="BH17" s="11">
        <f t="shared" si="103"/>
        <v>1.025058</v>
      </c>
      <c r="BI17" s="121">
        <f t="shared" si="104"/>
        <v>0.03</v>
      </c>
      <c r="BJ17" s="121">
        <f t="shared" si="105"/>
        <v>8.0000000000000002E-3</v>
      </c>
      <c r="BK17" s="121">
        <f t="shared" si="0"/>
        <v>4.0000000000000001E-3</v>
      </c>
      <c r="BL17" s="121">
        <f t="shared" si="0"/>
        <v>2.352941176470588E-3</v>
      </c>
      <c r="BM17" s="121">
        <f t="shared" si="0"/>
        <v>1.5384615384615385E-3</v>
      </c>
      <c r="BN17" s="121">
        <f t="shared" si="0"/>
        <v>1.0810810810810811E-3</v>
      </c>
      <c r="BO17" s="121">
        <f t="shared" si="0"/>
        <v>8.0000000000000004E-4</v>
      </c>
      <c r="BP17" s="121">
        <f t="shared" si="0"/>
        <v>6.1538461538461541E-4</v>
      </c>
      <c r="BQ17" s="121">
        <v>1</v>
      </c>
      <c r="BR17" s="121">
        <v>1</v>
      </c>
      <c r="BS17" s="121">
        <v>1</v>
      </c>
      <c r="BT17" s="121">
        <v>1</v>
      </c>
      <c r="BU17" s="121">
        <v>1</v>
      </c>
      <c r="BV17" s="121">
        <v>1</v>
      </c>
      <c r="BW17" s="121">
        <v>1</v>
      </c>
      <c r="BX17" s="121">
        <v>1</v>
      </c>
      <c r="BY17" s="121">
        <f t="shared" si="106"/>
        <v>100</v>
      </c>
      <c r="BZ17" s="121">
        <f t="shared" si="107"/>
        <v>204.99999999999997</v>
      </c>
      <c r="CA17" s="121">
        <f t="shared" si="1"/>
        <v>340</v>
      </c>
      <c r="CB17" s="121">
        <f t="shared" si="1"/>
        <v>519.11764705882354</v>
      </c>
      <c r="CC17" s="121">
        <f t="shared" si="1"/>
        <v>746.15384615384619</v>
      </c>
      <c r="CD17" s="121">
        <f t="shared" si="1"/>
        <v>1022.2972972972974</v>
      </c>
      <c r="CE17" s="121">
        <f t="shared" si="1"/>
        <v>1348</v>
      </c>
      <c r="CF17" s="121">
        <f t="shared" si="1"/>
        <v>1723.4615384615386</v>
      </c>
      <c r="CG17" s="121">
        <f t="shared" si="108"/>
        <v>0.03</v>
      </c>
      <c r="CH17" s="121">
        <f t="shared" si="2"/>
        <v>8.0000000000000002E-3</v>
      </c>
      <c r="CI17" s="121">
        <f t="shared" si="2"/>
        <v>4.0000000000000001E-3</v>
      </c>
      <c r="CJ17" s="121">
        <f t="shared" si="2"/>
        <v>2.352941176470588E-3</v>
      </c>
      <c r="CK17" s="121">
        <f t="shared" si="2"/>
        <v>1.5384615384615385E-3</v>
      </c>
      <c r="CL17" s="121">
        <f t="shared" si="2"/>
        <v>1.0810810810810811E-3</v>
      </c>
      <c r="CM17" s="121">
        <f t="shared" si="2"/>
        <v>8.0000000000000004E-4</v>
      </c>
      <c r="CN17" s="121">
        <f t="shared" si="2"/>
        <v>6.1538461538461541E-4</v>
      </c>
      <c r="CO17" s="95">
        <f t="shared" si="3"/>
        <v>112.93182899999999</v>
      </c>
      <c r="CP17" s="95">
        <f t="shared" si="4"/>
        <v>249.78865399999995</v>
      </c>
      <c r="CQ17" s="95">
        <f t="shared" si="5"/>
        <v>428.22977900000001</v>
      </c>
      <c r="CR17" s="95">
        <f t="shared" si="6"/>
        <v>668.16500105882358</v>
      </c>
      <c r="CS17" s="95">
        <f t="shared" si="7"/>
        <v>973.39522515384624</v>
      </c>
      <c r="CT17" s="95">
        <f t="shared" si="8"/>
        <v>1345.1091512972973</v>
      </c>
      <c r="CU17" s="95">
        <f t="shared" si="9"/>
        <v>1783.758779</v>
      </c>
      <c r="CV17" s="95">
        <f t="shared" si="10"/>
        <v>2289.5436924615387</v>
      </c>
      <c r="CW17" s="95">
        <f t="shared" si="11"/>
        <v>112.93182899999999</v>
      </c>
      <c r="CX17" s="95">
        <f t="shared" si="12"/>
        <v>249.78865399999995</v>
      </c>
      <c r="CY17" s="95">
        <f t="shared" si="13"/>
        <v>428.22977900000001</v>
      </c>
      <c r="CZ17" s="95">
        <f t="shared" si="14"/>
        <v>668.16500105882358</v>
      </c>
      <c r="DA17" s="95">
        <f t="shared" si="15"/>
        <v>973.39522515384624</v>
      </c>
      <c r="DB17" s="95">
        <f t="shared" si="16"/>
        <v>1345.1091512972973</v>
      </c>
      <c r="DC17" s="95">
        <f t="shared" si="17"/>
        <v>1783.758779</v>
      </c>
      <c r="DD17" s="95">
        <f t="shared" si="18"/>
        <v>2289.5436924615387</v>
      </c>
      <c r="DE17" s="13">
        <f t="shared" si="109"/>
        <v>102.080116</v>
      </c>
      <c r="DF17" s="13">
        <f t="shared" si="110"/>
        <v>207.05811599999998</v>
      </c>
      <c r="DG17" s="13">
        <f t="shared" si="111"/>
        <v>342.05411600000002</v>
      </c>
      <c r="DH17" s="13">
        <f t="shared" si="112"/>
        <v>521.17011600000001</v>
      </c>
      <c r="DI17" s="13">
        <f t="shared" si="19"/>
        <v>748.20550061538461</v>
      </c>
      <c r="DJ17" s="13">
        <f t="shared" si="20"/>
        <v>1024.3484943783785</v>
      </c>
      <c r="DK17" s="13">
        <f t="shared" si="21"/>
        <v>1350.0509159999999</v>
      </c>
      <c r="DL17" s="13">
        <f t="shared" si="22"/>
        <v>1725.5122698461539</v>
      </c>
      <c r="DM17" s="95">
        <f t="shared" si="23"/>
        <v>102.080116</v>
      </c>
      <c r="DN17" s="95">
        <f t="shared" si="24"/>
        <v>207.05811599999998</v>
      </c>
      <c r="DO17" s="95">
        <f t="shared" si="25"/>
        <v>342.05411600000002</v>
      </c>
      <c r="DP17" s="95">
        <f t="shared" si="26"/>
        <v>521.17011600000001</v>
      </c>
      <c r="DQ17" s="95">
        <f t="shared" si="27"/>
        <v>748.20550061538461</v>
      </c>
      <c r="DR17" s="95">
        <f t="shared" si="28"/>
        <v>1024.3484943783785</v>
      </c>
      <c r="DS17" s="95">
        <f t="shared" si="29"/>
        <v>1350.0509159999999</v>
      </c>
      <c r="DT17" s="95">
        <f t="shared" si="30"/>
        <v>1725.5122698461539</v>
      </c>
      <c r="DU17" s="95">
        <f t="shared" si="31"/>
        <v>37.425056729999994</v>
      </c>
      <c r="DV17" s="95">
        <f t="shared" si="32"/>
        <v>72.547956091999993</v>
      </c>
      <c r="DW17" s="95">
        <f t="shared" si="33"/>
        <v>119.18298097600001</v>
      </c>
      <c r="DX17" s="95">
        <f t="shared" si="34"/>
        <v>181.29243862719724</v>
      </c>
      <c r="DY17" s="95">
        <f t="shared" si="35"/>
        <v>260.12029451408279</v>
      </c>
      <c r="DZ17" s="95">
        <f t="shared" si="36"/>
        <v>356.0452502668079</v>
      </c>
      <c r="EA17" s="95">
        <f t="shared" si="37"/>
        <v>469.20950088319995</v>
      </c>
      <c r="EB17" s="95">
        <f t="shared" si="38"/>
        <v>599.67540143997633</v>
      </c>
      <c r="EC17" s="95">
        <f t="shared" si="39"/>
        <v>37.425056729999994</v>
      </c>
      <c r="ED17" s="95">
        <f t="shared" si="40"/>
        <v>72.547956091999993</v>
      </c>
      <c r="EE17" s="95">
        <f t="shared" si="41"/>
        <v>119.18298097600001</v>
      </c>
      <c r="EF17" s="95">
        <f t="shared" si="42"/>
        <v>181.29243862719724</v>
      </c>
      <c r="EG17" s="95">
        <f t="shared" si="43"/>
        <v>260.12029451408279</v>
      </c>
      <c r="EH17" s="95">
        <f t="shared" si="44"/>
        <v>356.0452502668079</v>
      </c>
      <c r="EI17" s="95">
        <f t="shared" si="45"/>
        <v>469.20950088319995</v>
      </c>
      <c r="EJ17" s="95">
        <f t="shared" si="46"/>
        <v>599.67540143997633</v>
      </c>
      <c r="EK17" s="95">
        <f t="shared" si="47"/>
        <v>37.425056729999994</v>
      </c>
      <c r="EL17" s="95">
        <f t="shared" si="48"/>
        <v>72.547956091999993</v>
      </c>
      <c r="EM17" s="95">
        <f t="shared" si="49"/>
        <v>119.18298097600001</v>
      </c>
      <c r="EN17" s="95">
        <f t="shared" si="50"/>
        <v>181.29243862719724</v>
      </c>
      <c r="EO17" s="95">
        <f t="shared" si="51"/>
        <v>260.12029451408279</v>
      </c>
      <c r="EP17" s="95">
        <f t="shared" si="52"/>
        <v>356.0452502668079</v>
      </c>
      <c r="EQ17" s="95">
        <f t="shared" si="53"/>
        <v>469.20950088319995</v>
      </c>
      <c r="ER17" s="95">
        <f t="shared" si="54"/>
        <v>599.67540143997633</v>
      </c>
      <c r="ES17" s="95">
        <f t="shared" si="55"/>
        <v>1</v>
      </c>
      <c r="ET17" s="95">
        <f t="shared" si="56"/>
        <v>1</v>
      </c>
      <c r="EU17" s="95">
        <f t="shared" si="57"/>
        <v>1</v>
      </c>
      <c r="EV17" s="95">
        <f t="shared" si="58"/>
        <v>1</v>
      </c>
      <c r="EW17" s="95">
        <f t="shared" si="59"/>
        <v>1</v>
      </c>
      <c r="EX17" s="95">
        <f t="shared" si="60"/>
        <v>1</v>
      </c>
      <c r="EY17" s="95">
        <f t="shared" si="61"/>
        <v>1</v>
      </c>
      <c r="EZ17" s="95">
        <f t="shared" si="62"/>
        <v>1</v>
      </c>
      <c r="FA17" s="95">
        <f t="shared" si="63"/>
        <v>1</v>
      </c>
      <c r="FB17" s="95">
        <f t="shared" si="64"/>
        <v>1</v>
      </c>
      <c r="FC17" s="95">
        <f t="shared" si="65"/>
        <v>1</v>
      </c>
      <c r="FD17" s="95">
        <f t="shared" si="66"/>
        <v>1</v>
      </c>
      <c r="FE17" s="95">
        <f t="shared" si="67"/>
        <v>1</v>
      </c>
      <c r="FF17" s="95">
        <f t="shared" si="68"/>
        <v>1</v>
      </c>
      <c r="FG17" s="95">
        <f t="shared" si="69"/>
        <v>1</v>
      </c>
      <c r="FH17" s="95">
        <f t="shared" si="70"/>
        <v>1</v>
      </c>
      <c r="FI17" s="95">
        <f t="shared" si="71"/>
        <v>1</v>
      </c>
      <c r="FJ17" s="95">
        <f t="shared" si="72"/>
        <v>1</v>
      </c>
      <c r="FK17" s="95">
        <f t="shared" si="73"/>
        <v>1</v>
      </c>
      <c r="FL17" s="95">
        <f t="shared" si="74"/>
        <v>1</v>
      </c>
      <c r="FM17" s="95">
        <f t="shared" si="75"/>
        <v>1</v>
      </c>
      <c r="FN17" s="95">
        <f t="shared" si="76"/>
        <v>1</v>
      </c>
      <c r="FO17" s="95">
        <f t="shared" si="77"/>
        <v>1</v>
      </c>
      <c r="FP17" s="95">
        <f t="shared" si="78"/>
        <v>1</v>
      </c>
      <c r="FQ17" s="115">
        <f t="shared" si="79"/>
        <v>101.06918624922889</v>
      </c>
      <c r="FR17" s="115">
        <f t="shared" si="80"/>
        <v>202.89897008196527</v>
      </c>
      <c r="FS17" s="115">
        <f t="shared" si="81"/>
        <v>330.81667144311768</v>
      </c>
      <c r="FT17" s="115">
        <f t="shared" si="82"/>
        <v>495.48784095993108</v>
      </c>
      <c r="FU17" s="115">
        <f t="shared" si="83"/>
        <v>696.34896938588702</v>
      </c>
      <c r="FV17" s="115">
        <f t="shared" si="84"/>
        <v>929.53653175743796</v>
      </c>
      <c r="FW17" s="115">
        <f t="shared" si="85"/>
        <v>1190.0297944176978</v>
      </c>
      <c r="FX17" s="115">
        <f t="shared" si="86"/>
        <v>1472.4101546684628</v>
      </c>
      <c r="FZ17" s="90">
        <f t="shared" si="113"/>
        <v>101.06918624922889</v>
      </c>
      <c r="GB17" s="20">
        <v>27.019956491902512</v>
      </c>
      <c r="GC17" s="20">
        <v>11.76053877989807</v>
      </c>
      <c r="GD17" s="20">
        <v>7.5051442767184531</v>
      </c>
      <c r="GE17" s="20">
        <v>4.3632679354470341</v>
      </c>
      <c r="GF17" s="20">
        <v>2.3721810165223318</v>
      </c>
      <c r="GG17" s="20">
        <v>1.2404013114652377</v>
      </c>
      <c r="GH17" s="20">
        <v>0.99999500870485225</v>
      </c>
      <c r="GI17" s="31"/>
      <c r="GJ17" s="31"/>
      <c r="GK17" s="31"/>
      <c r="HU17" s="21"/>
      <c r="HV17" s="21"/>
      <c r="HW17" s="21"/>
      <c r="HX17" s="21"/>
      <c r="HY17" s="21"/>
      <c r="HZ17" s="21"/>
      <c r="IA17" s="21"/>
      <c r="IC17" s="28"/>
      <c r="ID17" s="11"/>
      <c r="IE17" s="13"/>
      <c r="IF17" s="11"/>
      <c r="IG17" s="13"/>
      <c r="IH17" s="13"/>
      <c r="II17" s="13"/>
      <c r="IJ17" s="28"/>
      <c r="IK17" s="11"/>
      <c r="IL17" s="13"/>
      <c r="IM17" s="22"/>
      <c r="IN17" s="23"/>
      <c r="IO17" s="11"/>
      <c r="IP17" s="23"/>
      <c r="IQ17" s="28"/>
      <c r="IR17" s="20"/>
      <c r="IS17" s="13"/>
      <c r="IT17" s="23"/>
      <c r="IU17" s="23"/>
      <c r="IV17" s="23"/>
      <c r="IW17" s="23"/>
      <c r="IX17" s="28"/>
      <c r="IY17" s="13"/>
      <c r="IZ17" s="25"/>
      <c r="JA17" s="25"/>
      <c r="JB17" s="25"/>
      <c r="JC17" s="25"/>
      <c r="JD17" s="25"/>
      <c r="JE17" s="25"/>
      <c r="JF17" s="25"/>
    </row>
    <row r="18" spans="1:266" ht="13.8" x14ac:dyDescent="0.3">
      <c r="A18" s="4"/>
      <c r="B18" s="4"/>
      <c r="C18" s="4"/>
      <c r="D18" s="4"/>
      <c r="E18" s="4"/>
      <c r="F18" s="4"/>
      <c r="G18" s="4"/>
      <c r="H18" s="4"/>
      <c r="I18" s="4"/>
      <c r="J18" s="4"/>
      <c r="K18" s="4"/>
      <c r="X18" s="118">
        <v>2.5</v>
      </c>
      <c r="Y18" s="118">
        <v>10</v>
      </c>
      <c r="Z18" s="40">
        <v>1.7999999999999999E-2</v>
      </c>
      <c r="AA18" s="40">
        <v>10000000</v>
      </c>
      <c r="AB18" s="40">
        <v>10000000</v>
      </c>
      <c r="AC18" s="98">
        <v>3900000</v>
      </c>
      <c r="AD18" s="42">
        <v>0.33</v>
      </c>
      <c r="AE18" s="42">
        <v>0.33</v>
      </c>
      <c r="AF18" s="41">
        <v>1.7999999999999999E-2</v>
      </c>
      <c r="AG18" s="40">
        <v>10000000</v>
      </c>
      <c r="AH18" s="40">
        <v>10000000</v>
      </c>
      <c r="AI18" s="98">
        <v>3900000</v>
      </c>
      <c r="AJ18" s="42">
        <v>0.33</v>
      </c>
      <c r="AK18" s="42">
        <v>0.33</v>
      </c>
      <c r="AL18" s="42">
        <f>AL11</f>
        <v>1E-4</v>
      </c>
      <c r="AM18" s="40">
        <v>6000</v>
      </c>
      <c r="AN18" s="40">
        <f>AN11</f>
        <v>10000</v>
      </c>
      <c r="AO18" s="40">
        <f>AO11</f>
        <v>10000</v>
      </c>
      <c r="AP18" s="42">
        <v>0.03</v>
      </c>
      <c r="AQ18" s="42">
        <v>0.03</v>
      </c>
      <c r="AR18" s="4">
        <f t="shared" si="87"/>
        <v>1.8099999999999998E-2</v>
      </c>
      <c r="AS18" s="11">
        <f t="shared" si="88"/>
        <v>0.25</v>
      </c>
      <c r="AT18" s="15">
        <f t="shared" si="89"/>
        <v>33.088205588598356</v>
      </c>
      <c r="AU18" s="19">
        <f t="shared" si="90"/>
        <v>9.9681786118061078E-5</v>
      </c>
      <c r="AV18" s="13">
        <f t="shared" si="91"/>
        <v>0.5</v>
      </c>
      <c r="AW18" s="11">
        <f t="shared" si="92"/>
        <v>1</v>
      </c>
      <c r="AX18" s="11">
        <f t="shared" si="93"/>
        <v>0.8911</v>
      </c>
      <c r="AY18" s="11">
        <f t="shared" si="94"/>
        <v>201997.53114128605</v>
      </c>
      <c r="AZ18" s="11">
        <f t="shared" si="95"/>
        <v>1</v>
      </c>
      <c r="BA18" s="11">
        <f t="shared" si="96"/>
        <v>0.34752899999999998</v>
      </c>
      <c r="BB18" s="11">
        <f t="shared" si="97"/>
        <v>1.025058</v>
      </c>
      <c r="BC18" s="11">
        <f t="shared" si="98"/>
        <v>0.99909999999999999</v>
      </c>
      <c r="BD18" s="11">
        <f t="shared" si="99"/>
        <v>0.8911</v>
      </c>
      <c r="BE18" s="11">
        <f t="shared" si="100"/>
        <v>201997.53114128605</v>
      </c>
      <c r="BF18" s="11">
        <f t="shared" si="101"/>
        <v>1</v>
      </c>
      <c r="BG18" s="11">
        <f t="shared" si="102"/>
        <v>0.34752899999999998</v>
      </c>
      <c r="BH18" s="11">
        <f t="shared" si="103"/>
        <v>1.025058</v>
      </c>
      <c r="BI18" s="121">
        <f t="shared" si="104"/>
        <v>4.6875E-2</v>
      </c>
      <c r="BJ18" s="121">
        <f t="shared" si="105"/>
        <v>1.2500000000000001E-2</v>
      </c>
      <c r="BK18" s="121">
        <f t="shared" si="0"/>
        <v>6.2500000000000003E-3</v>
      </c>
      <c r="BL18" s="121">
        <f t="shared" si="0"/>
        <v>3.6764705882352941E-3</v>
      </c>
      <c r="BM18" s="121">
        <f t="shared" si="0"/>
        <v>2.403846153846154E-3</v>
      </c>
      <c r="BN18" s="121">
        <f t="shared" si="0"/>
        <v>1.6891891891891893E-3</v>
      </c>
      <c r="BO18" s="121">
        <f t="shared" si="0"/>
        <v>1.25E-3</v>
      </c>
      <c r="BP18" s="121">
        <f t="shared" si="0"/>
        <v>9.6153846153846159E-4</v>
      </c>
      <c r="BQ18" s="121">
        <v>1</v>
      </c>
      <c r="BR18" s="121">
        <v>1</v>
      </c>
      <c r="BS18" s="121">
        <v>1</v>
      </c>
      <c r="BT18" s="121">
        <v>1</v>
      </c>
      <c r="BU18" s="121">
        <v>1</v>
      </c>
      <c r="BV18" s="121">
        <v>1</v>
      </c>
      <c r="BW18" s="121">
        <v>1</v>
      </c>
      <c r="BX18" s="121">
        <v>1</v>
      </c>
      <c r="BY18" s="121">
        <f t="shared" si="106"/>
        <v>64</v>
      </c>
      <c r="BZ18" s="121">
        <f t="shared" si="107"/>
        <v>131.19999999999999</v>
      </c>
      <c r="CA18" s="121">
        <f t="shared" si="1"/>
        <v>217.6</v>
      </c>
      <c r="CB18" s="121">
        <f t="shared" si="1"/>
        <v>332.23529411764707</v>
      </c>
      <c r="CC18" s="121">
        <f t="shared" si="1"/>
        <v>477.53846153846155</v>
      </c>
      <c r="CD18" s="121">
        <f t="shared" si="1"/>
        <v>654.27027027027032</v>
      </c>
      <c r="CE18" s="121">
        <f t="shared" si="1"/>
        <v>862.72</v>
      </c>
      <c r="CF18" s="121">
        <f t="shared" si="1"/>
        <v>1103.0153846153846</v>
      </c>
      <c r="CG18" s="121">
        <f t="shared" si="108"/>
        <v>4.6875E-2</v>
      </c>
      <c r="CH18" s="121">
        <f t="shared" si="2"/>
        <v>1.2500000000000001E-2</v>
      </c>
      <c r="CI18" s="121">
        <f t="shared" si="2"/>
        <v>6.2500000000000003E-3</v>
      </c>
      <c r="CJ18" s="121">
        <f t="shared" si="2"/>
        <v>3.6764705882352941E-3</v>
      </c>
      <c r="CK18" s="121">
        <f t="shared" si="2"/>
        <v>2.403846153846154E-3</v>
      </c>
      <c r="CL18" s="121">
        <f t="shared" si="2"/>
        <v>1.6891891891891893E-3</v>
      </c>
      <c r="CM18" s="121">
        <f t="shared" si="2"/>
        <v>1.25E-3</v>
      </c>
      <c r="CN18" s="121">
        <f t="shared" si="2"/>
        <v>9.6153846153846159E-4</v>
      </c>
      <c r="CO18" s="95">
        <f t="shared" si="3"/>
        <v>72.761481000000003</v>
      </c>
      <c r="CP18" s="95">
        <f t="shared" si="4"/>
        <v>160.34984899999998</v>
      </c>
      <c r="CQ18" s="95">
        <f t="shared" si="5"/>
        <v>274.55216899999999</v>
      </c>
      <c r="CR18" s="95">
        <f t="shared" si="6"/>
        <v>428.11071111764704</v>
      </c>
      <c r="CS18" s="95">
        <f t="shared" si="7"/>
        <v>623.45805453846151</v>
      </c>
      <c r="CT18" s="95">
        <f t="shared" si="8"/>
        <v>861.35496727027032</v>
      </c>
      <c r="CU18" s="95">
        <f t="shared" si="9"/>
        <v>1142.090729</v>
      </c>
      <c r="CV18" s="95">
        <f t="shared" si="10"/>
        <v>1465.7930736153846</v>
      </c>
      <c r="CW18" s="95">
        <f t="shared" si="11"/>
        <v>72.761481000000003</v>
      </c>
      <c r="CX18" s="95">
        <f t="shared" si="12"/>
        <v>160.34984899999998</v>
      </c>
      <c r="CY18" s="95">
        <f t="shared" si="13"/>
        <v>274.55216899999999</v>
      </c>
      <c r="CZ18" s="95">
        <f t="shared" si="14"/>
        <v>428.11071111764704</v>
      </c>
      <c r="DA18" s="95">
        <f t="shared" si="15"/>
        <v>623.45805453846151</v>
      </c>
      <c r="DB18" s="95">
        <f t="shared" si="16"/>
        <v>861.35496727027032</v>
      </c>
      <c r="DC18" s="95">
        <f t="shared" si="17"/>
        <v>1142.090729</v>
      </c>
      <c r="DD18" s="95">
        <f t="shared" si="18"/>
        <v>1465.7930736153846</v>
      </c>
      <c r="DE18" s="13">
        <f t="shared" si="109"/>
        <v>66.096991000000003</v>
      </c>
      <c r="DF18" s="13">
        <f t="shared" si="110"/>
        <v>133.26261599999998</v>
      </c>
      <c r="DG18" s="13">
        <f t="shared" si="111"/>
        <v>219.65636599999999</v>
      </c>
      <c r="DH18" s="13">
        <f t="shared" si="112"/>
        <v>334.28908658823531</v>
      </c>
      <c r="DI18" s="13">
        <f t="shared" si="19"/>
        <v>479.59098138461542</v>
      </c>
      <c r="DJ18" s="13">
        <f t="shared" si="20"/>
        <v>656.32207545945948</v>
      </c>
      <c r="DK18" s="13">
        <f t="shared" si="21"/>
        <v>864.77136600000006</v>
      </c>
      <c r="DL18" s="13">
        <f t="shared" si="22"/>
        <v>1105.0664621538463</v>
      </c>
      <c r="DM18" s="95">
        <f t="shared" si="23"/>
        <v>66.096991000000003</v>
      </c>
      <c r="DN18" s="95">
        <f t="shared" si="24"/>
        <v>133.26261599999998</v>
      </c>
      <c r="DO18" s="95">
        <f t="shared" si="25"/>
        <v>219.65636599999999</v>
      </c>
      <c r="DP18" s="95">
        <f t="shared" si="26"/>
        <v>334.28908658823531</v>
      </c>
      <c r="DQ18" s="95">
        <f t="shared" si="27"/>
        <v>479.59098138461542</v>
      </c>
      <c r="DR18" s="95">
        <f t="shared" si="28"/>
        <v>656.32207545945948</v>
      </c>
      <c r="DS18" s="95">
        <f t="shared" si="29"/>
        <v>864.77136600000006</v>
      </c>
      <c r="DT18" s="95">
        <f t="shared" si="30"/>
        <v>1105.0664621538463</v>
      </c>
      <c r="DU18" s="95">
        <f t="shared" si="31"/>
        <v>24.919877281874999</v>
      </c>
      <c r="DV18" s="95">
        <f t="shared" si="32"/>
        <v>46.901879772499989</v>
      </c>
      <c r="DW18" s="95">
        <f t="shared" si="33"/>
        <v>76.646213316249998</v>
      </c>
      <c r="DX18" s="95">
        <f t="shared" si="34"/>
        <v>116.34586135675605</v>
      </c>
      <c r="DY18" s="95">
        <f t="shared" si="35"/>
        <v>166.76895926033285</v>
      </c>
      <c r="DZ18" s="95">
        <f t="shared" si="36"/>
        <v>228.14539692633491</v>
      </c>
      <c r="EA18" s="95">
        <f t="shared" si="37"/>
        <v>300.56078415125</v>
      </c>
      <c r="EB18" s="95">
        <f t="shared" si="38"/>
        <v>384.05249033847639</v>
      </c>
      <c r="EC18" s="95">
        <f t="shared" si="39"/>
        <v>24.919877281874999</v>
      </c>
      <c r="ED18" s="95">
        <f t="shared" si="40"/>
        <v>46.901879772499989</v>
      </c>
      <c r="EE18" s="95">
        <f t="shared" si="41"/>
        <v>76.646213316249998</v>
      </c>
      <c r="EF18" s="95">
        <f t="shared" si="42"/>
        <v>116.34586135675605</v>
      </c>
      <c r="EG18" s="95">
        <f t="shared" si="43"/>
        <v>166.76895926033285</v>
      </c>
      <c r="EH18" s="95">
        <f t="shared" si="44"/>
        <v>228.14539692633491</v>
      </c>
      <c r="EI18" s="95">
        <f t="shared" si="45"/>
        <v>300.56078415125</v>
      </c>
      <c r="EJ18" s="95">
        <f t="shared" si="46"/>
        <v>384.05249033847639</v>
      </c>
      <c r="EK18" s="95">
        <f t="shared" si="47"/>
        <v>24.919877281874999</v>
      </c>
      <c r="EL18" s="95">
        <f t="shared" si="48"/>
        <v>46.901879772499989</v>
      </c>
      <c r="EM18" s="95">
        <f t="shared" si="49"/>
        <v>76.646213316249998</v>
      </c>
      <c r="EN18" s="95">
        <f t="shared" si="50"/>
        <v>116.34586135675605</v>
      </c>
      <c r="EO18" s="95">
        <f t="shared" si="51"/>
        <v>166.76895926033285</v>
      </c>
      <c r="EP18" s="95">
        <f t="shared" si="52"/>
        <v>228.14539692633491</v>
      </c>
      <c r="EQ18" s="95">
        <f t="shared" si="53"/>
        <v>300.56078415125</v>
      </c>
      <c r="ER18" s="95">
        <f t="shared" si="54"/>
        <v>384.05249033847639</v>
      </c>
      <c r="ES18" s="95">
        <f t="shared" si="55"/>
        <v>1</v>
      </c>
      <c r="ET18" s="95">
        <f t="shared" si="56"/>
        <v>1</v>
      </c>
      <c r="EU18" s="95">
        <f t="shared" si="57"/>
        <v>1</v>
      </c>
      <c r="EV18" s="95">
        <f t="shared" si="58"/>
        <v>1</v>
      </c>
      <c r="EW18" s="95">
        <f t="shared" si="59"/>
        <v>1</v>
      </c>
      <c r="EX18" s="95">
        <f t="shared" si="60"/>
        <v>1</v>
      </c>
      <c r="EY18" s="95">
        <f t="shared" si="61"/>
        <v>1</v>
      </c>
      <c r="EZ18" s="95">
        <f t="shared" si="62"/>
        <v>1</v>
      </c>
      <c r="FA18" s="95">
        <f t="shared" si="63"/>
        <v>1</v>
      </c>
      <c r="FB18" s="95">
        <f t="shared" si="64"/>
        <v>1</v>
      </c>
      <c r="FC18" s="95">
        <f t="shared" si="65"/>
        <v>1</v>
      </c>
      <c r="FD18" s="95">
        <f t="shared" si="66"/>
        <v>1</v>
      </c>
      <c r="FE18" s="95">
        <f t="shared" si="67"/>
        <v>1</v>
      </c>
      <c r="FF18" s="95">
        <f t="shared" si="68"/>
        <v>1</v>
      </c>
      <c r="FG18" s="95">
        <f t="shared" si="69"/>
        <v>1</v>
      </c>
      <c r="FH18" s="95">
        <f t="shared" si="70"/>
        <v>1</v>
      </c>
      <c r="FI18" s="95">
        <f t="shared" si="71"/>
        <v>1</v>
      </c>
      <c r="FJ18" s="95">
        <f t="shared" si="72"/>
        <v>1</v>
      </c>
      <c r="FK18" s="95">
        <f t="shared" si="73"/>
        <v>1</v>
      </c>
      <c r="FL18" s="95">
        <f t="shared" si="74"/>
        <v>1</v>
      </c>
      <c r="FM18" s="95">
        <f t="shared" si="75"/>
        <v>1</v>
      </c>
      <c r="FN18" s="95">
        <f t="shared" si="76"/>
        <v>1</v>
      </c>
      <c r="FO18" s="95">
        <f t="shared" si="77"/>
        <v>1</v>
      </c>
      <c r="FP18" s="95">
        <f t="shared" si="78"/>
        <v>1</v>
      </c>
      <c r="FQ18" s="115">
        <f t="shared" si="79"/>
        <v>65.675775333086492</v>
      </c>
      <c r="FR18" s="115">
        <f t="shared" si="80"/>
        <v>131.53397461871367</v>
      </c>
      <c r="FS18" s="115">
        <f t="shared" si="81"/>
        <v>214.9767945351812</v>
      </c>
      <c r="FT18" s="115">
        <f t="shared" si="82"/>
        <v>323.54619986689431</v>
      </c>
      <c r="FU18" s="115">
        <f t="shared" si="83"/>
        <v>457.75902231970508</v>
      </c>
      <c r="FV18" s="115">
        <f t="shared" si="84"/>
        <v>616.08344991428135</v>
      </c>
      <c r="FW18" s="115">
        <f t="shared" si="85"/>
        <v>796.2210405991292</v>
      </c>
      <c r="FX18" s="115">
        <f t="shared" si="86"/>
        <v>995.51115933253493</v>
      </c>
      <c r="FZ18" s="90">
        <f t="shared" si="113"/>
        <v>65.675775333086492</v>
      </c>
      <c r="GB18" s="20">
        <v>18.081888761772795</v>
      </c>
      <c r="GC18" s="20">
        <v>9.7744230599500188</v>
      </c>
      <c r="GD18" s="20">
        <v>6.6890089471762728</v>
      </c>
      <c r="GE18" s="20">
        <v>4.1082662770818654</v>
      </c>
      <c r="GF18" s="20">
        <v>2.3163944190610453</v>
      </c>
      <c r="GG18" s="20">
        <v>1.2373202756619344</v>
      </c>
      <c r="GH18" s="20">
        <v>0.99999885876207351</v>
      </c>
      <c r="GI18" s="31"/>
      <c r="GJ18" s="31"/>
      <c r="GK18" s="31"/>
      <c r="HU18" s="21"/>
      <c r="HV18" s="21"/>
      <c r="HW18" s="21"/>
      <c r="HX18" s="21"/>
      <c r="HY18" s="21"/>
      <c r="HZ18" s="21"/>
      <c r="IA18" s="21"/>
      <c r="IC18" s="28"/>
      <c r="ID18" s="13"/>
      <c r="IE18" s="13"/>
      <c r="IF18" s="13"/>
      <c r="IG18" s="13"/>
      <c r="IH18" s="13"/>
      <c r="II18" s="13"/>
      <c r="IJ18" s="28"/>
      <c r="IK18" s="20"/>
      <c r="IL18" s="13"/>
      <c r="IM18" s="11"/>
      <c r="IN18" s="23"/>
      <c r="IO18" s="13"/>
      <c r="IP18" s="23"/>
      <c r="IQ18" s="28"/>
      <c r="IR18" s="20"/>
      <c r="IS18" s="13"/>
      <c r="IT18" s="20"/>
      <c r="IU18" s="23"/>
      <c r="IV18" s="20"/>
      <c r="IW18" s="23"/>
      <c r="IY18" s="13"/>
      <c r="IZ18" s="25"/>
      <c r="JA18" s="25"/>
      <c r="JB18" s="25"/>
      <c r="JC18" s="25"/>
      <c r="JD18" s="25"/>
      <c r="JE18" s="25"/>
      <c r="JF18" s="25"/>
    </row>
    <row r="19" spans="1:266" ht="13.8" x14ac:dyDescent="0.3">
      <c r="A19" s="4"/>
      <c r="B19" s="4"/>
      <c r="C19" s="4"/>
      <c r="D19" s="4"/>
      <c r="E19" s="4"/>
      <c r="F19" s="4"/>
      <c r="G19" s="4"/>
      <c r="H19" s="4"/>
      <c r="I19" s="4"/>
      <c r="J19" s="4"/>
      <c r="K19" s="4"/>
      <c r="X19" s="118">
        <v>3</v>
      </c>
      <c r="Y19" s="118">
        <v>10</v>
      </c>
      <c r="Z19" s="40">
        <v>1.7999999999999999E-2</v>
      </c>
      <c r="AA19" s="40">
        <v>10000000</v>
      </c>
      <c r="AB19" s="40">
        <v>10000000</v>
      </c>
      <c r="AC19" s="98">
        <v>3900000</v>
      </c>
      <c r="AD19" s="42">
        <v>0.33</v>
      </c>
      <c r="AE19" s="42">
        <v>0.33</v>
      </c>
      <c r="AF19" s="41">
        <v>1.7999999999999999E-2</v>
      </c>
      <c r="AG19" s="40">
        <v>10000000</v>
      </c>
      <c r="AH19" s="40">
        <v>10000000</v>
      </c>
      <c r="AI19" s="98">
        <v>3900000</v>
      </c>
      <c r="AJ19" s="42">
        <v>0.33</v>
      </c>
      <c r="AK19" s="42">
        <v>0.33</v>
      </c>
      <c r="AL19" s="42">
        <f>AL11</f>
        <v>1E-4</v>
      </c>
      <c r="AM19" s="40">
        <v>6000</v>
      </c>
      <c r="AN19" s="40">
        <f>AN11</f>
        <v>10000</v>
      </c>
      <c r="AO19" s="40">
        <f>AO11</f>
        <v>10000</v>
      </c>
      <c r="AP19" s="42">
        <v>0.03</v>
      </c>
      <c r="AQ19" s="42">
        <v>0.03</v>
      </c>
      <c r="AR19" s="4">
        <f t="shared" si="87"/>
        <v>1.8099999999999998E-2</v>
      </c>
      <c r="AS19" s="11">
        <f t="shared" si="88"/>
        <v>0.3</v>
      </c>
      <c r="AT19" s="15">
        <f t="shared" si="89"/>
        <v>33.088205588598356</v>
      </c>
      <c r="AU19" s="19">
        <f t="shared" si="90"/>
        <v>9.9681786118061078E-5</v>
      </c>
      <c r="AV19" s="13">
        <f t="shared" si="91"/>
        <v>0.5</v>
      </c>
      <c r="AW19" s="11">
        <f t="shared" si="92"/>
        <v>1</v>
      </c>
      <c r="AX19" s="11">
        <f t="shared" si="93"/>
        <v>0.8911</v>
      </c>
      <c r="AY19" s="11">
        <f t="shared" si="94"/>
        <v>201997.53114128605</v>
      </c>
      <c r="AZ19" s="11">
        <f t="shared" si="95"/>
        <v>1</v>
      </c>
      <c r="BA19" s="11">
        <f t="shared" si="96"/>
        <v>0.34752899999999998</v>
      </c>
      <c r="BB19" s="11">
        <f t="shared" si="97"/>
        <v>1.025058</v>
      </c>
      <c r="BC19" s="11">
        <f t="shared" si="98"/>
        <v>0.99909999999999999</v>
      </c>
      <c r="BD19" s="11">
        <f t="shared" si="99"/>
        <v>0.8911</v>
      </c>
      <c r="BE19" s="11">
        <f t="shared" si="100"/>
        <v>201997.53114128605</v>
      </c>
      <c r="BF19" s="11">
        <f t="shared" si="101"/>
        <v>1</v>
      </c>
      <c r="BG19" s="11">
        <f t="shared" si="102"/>
        <v>0.34752899999999998</v>
      </c>
      <c r="BH19" s="11">
        <f t="shared" si="103"/>
        <v>1.025058</v>
      </c>
      <c r="BI19" s="121">
        <f t="shared" si="104"/>
        <v>6.7500000000000004E-2</v>
      </c>
      <c r="BJ19" s="121">
        <f t="shared" si="105"/>
        <v>1.7999999999999999E-2</v>
      </c>
      <c r="BK19" s="121">
        <f t="shared" si="0"/>
        <v>8.9999999999999993E-3</v>
      </c>
      <c r="BL19" s="121">
        <f t="shared" si="0"/>
        <v>5.2941176470588233E-3</v>
      </c>
      <c r="BM19" s="121">
        <f t="shared" si="0"/>
        <v>3.4615384615384616E-3</v>
      </c>
      <c r="BN19" s="121">
        <f t="shared" si="0"/>
        <v>2.4324324324324323E-3</v>
      </c>
      <c r="BO19" s="121">
        <f t="shared" si="0"/>
        <v>1.8E-3</v>
      </c>
      <c r="BP19" s="121">
        <f t="shared" si="0"/>
        <v>1.3846153846153845E-3</v>
      </c>
      <c r="BQ19" s="121">
        <v>1</v>
      </c>
      <c r="BR19" s="121">
        <v>1</v>
      </c>
      <c r="BS19" s="121">
        <v>1</v>
      </c>
      <c r="BT19" s="121">
        <v>1</v>
      </c>
      <c r="BU19" s="121">
        <v>1</v>
      </c>
      <c r="BV19" s="121">
        <v>1</v>
      </c>
      <c r="BW19" s="121">
        <v>1</v>
      </c>
      <c r="BX19" s="121">
        <v>1</v>
      </c>
      <c r="BY19" s="121">
        <f t="shared" si="106"/>
        <v>44.444444444444443</v>
      </c>
      <c r="BZ19" s="121">
        <f t="shared" si="107"/>
        <v>91.1111111111111</v>
      </c>
      <c r="CA19" s="121">
        <f t="shared" si="1"/>
        <v>151.11111111111111</v>
      </c>
      <c r="CB19" s="121">
        <f t="shared" si="1"/>
        <v>230.718954248366</v>
      </c>
      <c r="CC19" s="121">
        <f t="shared" si="1"/>
        <v>331.62393162393164</v>
      </c>
      <c r="CD19" s="121">
        <f t="shared" si="1"/>
        <v>454.35435435435437</v>
      </c>
      <c r="CE19" s="121">
        <f t="shared" si="1"/>
        <v>599.11111111111109</v>
      </c>
      <c r="CF19" s="121">
        <f t="shared" si="1"/>
        <v>765.982905982906</v>
      </c>
      <c r="CG19" s="121">
        <f t="shared" si="108"/>
        <v>6.7500000000000004E-2</v>
      </c>
      <c r="CH19" s="121">
        <f t="shared" si="2"/>
        <v>1.7999999999999999E-2</v>
      </c>
      <c r="CI19" s="121">
        <f t="shared" si="2"/>
        <v>8.9999999999999993E-3</v>
      </c>
      <c r="CJ19" s="121">
        <f t="shared" si="2"/>
        <v>5.2941176470588233E-3</v>
      </c>
      <c r="CK19" s="121">
        <f t="shared" si="2"/>
        <v>3.4615384615384616E-3</v>
      </c>
      <c r="CL19" s="121">
        <f t="shared" si="2"/>
        <v>2.4324324324324323E-3</v>
      </c>
      <c r="CM19" s="121">
        <f t="shared" si="2"/>
        <v>1.8E-3</v>
      </c>
      <c r="CN19" s="121">
        <f t="shared" si="2"/>
        <v>1.3846153846153845E-3</v>
      </c>
      <c r="CO19" s="95">
        <f t="shared" si="3"/>
        <v>50.940551222222219</v>
      </c>
      <c r="CP19" s="95">
        <f t="shared" si="4"/>
        <v>111.76580677777777</v>
      </c>
      <c r="CQ19" s="95">
        <f t="shared" si="5"/>
        <v>191.07297344444444</v>
      </c>
      <c r="CR19" s="95">
        <f t="shared" si="6"/>
        <v>297.71084991503267</v>
      </c>
      <c r="CS19" s="95">
        <f t="shared" si="7"/>
        <v>433.36872729059826</v>
      </c>
      <c r="CT19" s="95">
        <f t="shared" si="8"/>
        <v>598.57491668768773</v>
      </c>
      <c r="CU19" s="95">
        <f t="shared" si="9"/>
        <v>793.5303067777777</v>
      </c>
      <c r="CV19" s="95">
        <f t="shared" si="10"/>
        <v>1018.3236016495727</v>
      </c>
      <c r="CW19" s="95">
        <f t="shared" si="11"/>
        <v>50.940551222222219</v>
      </c>
      <c r="CX19" s="95">
        <f t="shared" si="12"/>
        <v>111.76580677777777</v>
      </c>
      <c r="CY19" s="95">
        <f t="shared" si="13"/>
        <v>191.07297344444444</v>
      </c>
      <c r="CZ19" s="95">
        <f t="shared" si="14"/>
        <v>297.71084991503267</v>
      </c>
      <c r="DA19" s="95">
        <f t="shared" si="15"/>
        <v>433.36872729059826</v>
      </c>
      <c r="DB19" s="95">
        <f t="shared" si="16"/>
        <v>598.57491668768773</v>
      </c>
      <c r="DC19" s="95">
        <f t="shared" si="17"/>
        <v>793.5303067777777</v>
      </c>
      <c r="DD19" s="95">
        <f t="shared" si="18"/>
        <v>1018.3236016495727</v>
      </c>
      <c r="DE19" s="13">
        <f t="shared" si="109"/>
        <v>46.562060444444441</v>
      </c>
      <c r="DF19" s="13">
        <f t="shared" si="110"/>
        <v>93.179227111111103</v>
      </c>
      <c r="DG19" s="13">
        <f t="shared" si="111"/>
        <v>153.1702271111111</v>
      </c>
      <c r="DH19" s="13">
        <f t="shared" si="112"/>
        <v>232.77436436601306</v>
      </c>
      <c r="DI19" s="13">
        <f t="shared" si="19"/>
        <v>333.67750916239316</v>
      </c>
      <c r="DJ19" s="13">
        <f t="shared" si="20"/>
        <v>456.40690278678682</v>
      </c>
      <c r="DK19" s="13">
        <f t="shared" si="21"/>
        <v>601.16302711111109</v>
      </c>
      <c r="DL19" s="13">
        <f t="shared" si="22"/>
        <v>768.03440659829062</v>
      </c>
      <c r="DM19" s="95">
        <f t="shared" si="23"/>
        <v>46.562060444444441</v>
      </c>
      <c r="DN19" s="95">
        <f t="shared" si="24"/>
        <v>93.179227111111103</v>
      </c>
      <c r="DO19" s="95">
        <f t="shared" si="25"/>
        <v>153.1702271111111</v>
      </c>
      <c r="DP19" s="95">
        <f t="shared" si="26"/>
        <v>232.77436436601306</v>
      </c>
      <c r="DQ19" s="95">
        <f t="shared" si="27"/>
        <v>333.67750916239316</v>
      </c>
      <c r="DR19" s="95">
        <f t="shared" si="28"/>
        <v>456.40690278678682</v>
      </c>
      <c r="DS19" s="95">
        <f t="shared" si="29"/>
        <v>601.16302711111109</v>
      </c>
      <c r="DT19" s="95">
        <f t="shared" si="30"/>
        <v>768.03440659829062</v>
      </c>
      <c r="DU19" s="95">
        <f t="shared" si="31"/>
        <v>18.130922400833331</v>
      </c>
      <c r="DV19" s="95">
        <f t="shared" si="32"/>
        <v>32.971739715333328</v>
      </c>
      <c r="DW19" s="95">
        <f t="shared" si="33"/>
        <v>53.540351954333325</v>
      </c>
      <c r="DX19" s="95">
        <f t="shared" si="34"/>
        <v>81.06655145758937</v>
      </c>
      <c r="DY19" s="95">
        <f t="shared" si="35"/>
        <v>116.05979617241617</v>
      </c>
      <c r="DZ19" s="95">
        <f t="shared" si="36"/>
        <v>158.66907688257365</v>
      </c>
      <c r="EA19" s="95">
        <f t="shared" si="37"/>
        <v>208.94924174553333</v>
      </c>
      <c r="EB19" s="95">
        <f t="shared" si="38"/>
        <v>266.92407710330968</v>
      </c>
      <c r="EC19" s="95">
        <f t="shared" si="39"/>
        <v>18.130922400833331</v>
      </c>
      <c r="ED19" s="95">
        <f t="shared" si="40"/>
        <v>32.971739715333328</v>
      </c>
      <c r="EE19" s="95">
        <f t="shared" si="41"/>
        <v>53.540351954333325</v>
      </c>
      <c r="EF19" s="95">
        <f t="shared" si="42"/>
        <v>81.06655145758937</v>
      </c>
      <c r="EG19" s="95">
        <f t="shared" si="43"/>
        <v>116.05979617241617</v>
      </c>
      <c r="EH19" s="95">
        <f t="shared" si="44"/>
        <v>158.66907688257365</v>
      </c>
      <c r="EI19" s="95">
        <f t="shared" si="45"/>
        <v>208.94924174553333</v>
      </c>
      <c r="EJ19" s="95">
        <f t="shared" si="46"/>
        <v>266.92407710330968</v>
      </c>
      <c r="EK19" s="95">
        <f t="shared" si="47"/>
        <v>18.130922400833331</v>
      </c>
      <c r="EL19" s="95">
        <f t="shared" si="48"/>
        <v>32.971739715333328</v>
      </c>
      <c r="EM19" s="95">
        <f t="shared" si="49"/>
        <v>53.540351954333325</v>
      </c>
      <c r="EN19" s="95">
        <f t="shared" si="50"/>
        <v>81.06655145758937</v>
      </c>
      <c r="EO19" s="95">
        <f t="shared" si="51"/>
        <v>116.05979617241617</v>
      </c>
      <c r="EP19" s="95">
        <f t="shared" si="52"/>
        <v>158.66907688257365</v>
      </c>
      <c r="EQ19" s="95">
        <f t="shared" si="53"/>
        <v>208.94924174553333</v>
      </c>
      <c r="ER19" s="95">
        <f t="shared" si="54"/>
        <v>266.92407710330968</v>
      </c>
      <c r="ES19" s="95">
        <f t="shared" si="55"/>
        <v>1</v>
      </c>
      <c r="ET19" s="95">
        <f t="shared" si="56"/>
        <v>1</v>
      </c>
      <c r="EU19" s="95">
        <f t="shared" si="57"/>
        <v>1</v>
      </c>
      <c r="EV19" s="95">
        <f t="shared" si="58"/>
        <v>1</v>
      </c>
      <c r="EW19" s="95">
        <f t="shared" si="59"/>
        <v>1</v>
      </c>
      <c r="EX19" s="95">
        <f t="shared" si="60"/>
        <v>1</v>
      </c>
      <c r="EY19" s="95">
        <f t="shared" si="61"/>
        <v>1</v>
      </c>
      <c r="EZ19" s="95">
        <f t="shared" si="62"/>
        <v>1</v>
      </c>
      <c r="FA19" s="95">
        <f t="shared" si="63"/>
        <v>1</v>
      </c>
      <c r="FB19" s="95">
        <f t="shared" si="64"/>
        <v>1</v>
      </c>
      <c r="FC19" s="95">
        <f t="shared" si="65"/>
        <v>1</v>
      </c>
      <c r="FD19" s="95">
        <f t="shared" si="66"/>
        <v>1</v>
      </c>
      <c r="FE19" s="95">
        <f t="shared" si="67"/>
        <v>1</v>
      </c>
      <c r="FF19" s="95">
        <f t="shared" si="68"/>
        <v>1</v>
      </c>
      <c r="FG19" s="95">
        <f t="shared" si="69"/>
        <v>1</v>
      </c>
      <c r="FH19" s="95">
        <f t="shared" si="70"/>
        <v>1</v>
      </c>
      <c r="FI19" s="95">
        <f t="shared" si="71"/>
        <v>1</v>
      </c>
      <c r="FJ19" s="95">
        <f t="shared" si="72"/>
        <v>1</v>
      </c>
      <c r="FK19" s="95">
        <f t="shared" si="73"/>
        <v>1</v>
      </c>
      <c r="FL19" s="95">
        <f t="shared" si="74"/>
        <v>1</v>
      </c>
      <c r="FM19" s="95">
        <f t="shared" si="75"/>
        <v>1</v>
      </c>
      <c r="FN19" s="95">
        <f t="shared" si="76"/>
        <v>1</v>
      </c>
      <c r="FO19" s="95">
        <f t="shared" si="77"/>
        <v>1</v>
      </c>
      <c r="FP19" s="95">
        <f t="shared" si="78"/>
        <v>1</v>
      </c>
      <c r="FQ19" s="115">
        <f t="shared" si="79"/>
        <v>46.355135000501889</v>
      </c>
      <c r="FR19" s="115">
        <f t="shared" si="80"/>
        <v>92.334724057259265</v>
      </c>
      <c r="FS19" s="115">
        <f t="shared" si="81"/>
        <v>150.88579916454577</v>
      </c>
      <c r="FT19" s="115">
        <f t="shared" si="82"/>
        <v>227.52218372499235</v>
      </c>
      <c r="FU19" s="115">
        <f t="shared" si="83"/>
        <v>322.97160806085776</v>
      </c>
      <c r="FV19" s="115">
        <f t="shared" si="84"/>
        <v>436.59190540112024</v>
      </c>
      <c r="FW19" s="115">
        <f t="shared" si="85"/>
        <v>567.23254327883046</v>
      </c>
      <c r="FX19" s="115">
        <f t="shared" si="86"/>
        <v>713.48604487407408</v>
      </c>
      <c r="FZ19" s="90">
        <f t="shared" si="113"/>
        <v>46.355135000501889</v>
      </c>
      <c r="GB19" s="20">
        <v>13.235187649122604</v>
      </c>
      <c r="GC19" s="20">
        <v>8.2389661666051772</v>
      </c>
      <c r="GD19" s="20">
        <v>5.9745979559864724</v>
      </c>
      <c r="GE19" s="20">
        <v>3.8622106877864133</v>
      </c>
      <c r="GF19" s="20">
        <v>2.2600768783734018</v>
      </c>
      <c r="GG19" s="20">
        <v>1.2353953779445428</v>
      </c>
      <c r="GH19" s="20">
        <v>1.0000058340267572</v>
      </c>
      <c r="GI19" s="31"/>
      <c r="GJ19" s="31"/>
      <c r="GK19" s="31"/>
      <c r="HU19" s="21"/>
      <c r="HV19" s="21"/>
      <c r="HW19" s="21"/>
      <c r="HX19" s="21"/>
      <c r="HY19" s="21"/>
      <c r="HZ19" s="21"/>
      <c r="IA19" s="21"/>
      <c r="IC19" s="28"/>
      <c r="ID19" s="13"/>
      <c r="IE19" s="13"/>
      <c r="IF19" s="13"/>
      <c r="IG19" s="13"/>
      <c r="IH19" s="13"/>
      <c r="II19" s="13"/>
      <c r="IJ19" s="28"/>
      <c r="IK19" s="20"/>
      <c r="IL19" s="13"/>
      <c r="IM19" s="11"/>
      <c r="IN19" s="23"/>
      <c r="IO19" s="13"/>
      <c r="IP19" s="23"/>
      <c r="IQ19" s="28"/>
      <c r="IR19" s="20"/>
      <c r="IS19" s="13"/>
      <c r="IT19" s="20"/>
      <c r="IU19" s="23"/>
      <c r="IV19" s="20"/>
      <c r="IW19" s="23"/>
      <c r="IY19" s="13"/>
      <c r="IZ19" s="25"/>
      <c r="JA19" s="25"/>
      <c r="JB19" s="25"/>
      <c r="JC19" s="25"/>
      <c r="JD19" s="25"/>
      <c r="JE19" s="25"/>
      <c r="JF19" s="25"/>
    </row>
    <row r="20" spans="1:266" ht="13.8" x14ac:dyDescent="0.3">
      <c r="A20" s="4"/>
      <c r="B20" s="4"/>
      <c r="C20" s="4"/>
      <c r="D20" s="4"/>
      <c r="E20" s="4"/>
      <c r="F20" s="4"/>
      <c r="G20" s="4"/>
      <c r="H20" s="4"/>
      <c r="I20" s="4"/>
      <c r="J20" s="4"/>
      <c r="K20" s="4"/>
      <c r="X20" s="118">
        <v>3.5</v>
      </c>
      <c r="Y20" s="118">
        <v>10</v>
      </c>
      <c r="Z20" s="40">
        <v>1.7999999999999999E-2</v>
      </c>
      <c r="AA20" s="40">
        <v>10000000</v>
      </c>
      <c r="AB20" s="40">
        <v>10000000</v>
      </c>
      <c r="AC20" s="98">
        <v>3900000</v>
      </c>
      <c r="AD20" s="42">
        <v>0.33</v>
      </c>
      <c r="AE20" s="42">
        <v>0.33</v>
      </c>
      <c r="AF20" s="41">
        <v>1.7999999999999999E-2</v>
      </c>
      <c r="AG20" s="40">
        <v>10000000</v>
      </c>
      <c r="AH20" s="40">
        <v>10000000</v>
      </c>
      <c r="AI20" s="98">
        <v>3900000</v>
      </c>
      <c r="AJ20" s="42">
        <v>0.33</v>
      </c>
      <c r="AK20" s="42">
        <v>0.33</v>
      </c>
      <c r="AL20" s="42">
        <f>AL11</f>
        <v>1E-4</v>
      </c>
      <c r="AM20" s="40">
        <v>6000</v>
      </c>
      <c r="AN20" s="40">
        <f>AN11</f>
        <v>10000</v>
      </c>
      <c r="AO20" s="40">
        <f>AO11</f>
        <v>10000</v>
      </c>
      <c r="AP20" s="42">
        <v>0.03</v>
      </c>
      <c r="AQ20" s="42">
        <v>0.03</v>
      </c>
      <c r="AR20" s="4">
        <f t="shared" si="87"/>
        <v>1.8099999999999998E-2</v>
      </c>
      <c r="AS20" s="11">
        <f t="shared" si="88"/>
        <v>0.35</v>
      </c>
      <c r="AT20" s="15">
        <f t="shared" si="89"/>
        <v>33.088205588598356</v>
      </c>
      <c r="AU20" s="19">
        <f t="shared" si="90"/>
        <v>9.9681786118061078E-5</v>
      </c>
      <c r="AV20" s="13">
        <f t="shared" si="91"/>
        <v>0.5</v>
      </c>
      <c r="AW20" s="11">
        <f t="shared" si="92"/>
        <v>1</v>
      </c>
      <c r="AX20" s="11">
        <f t="shared" si="93"/>
        <v>0.8911</v>
      </c>
      <c r="AY20" s="11">
        <f t="shared" si="94"/>
        <v>201997.53114128605</v>
      </c>
      <c r="AZ20" s="11">
        <f t="shared" si="95"/>
        <v>1</v>
      </c>
      <c r="BA20" s="11">
        <f t="shared" si="96"/>
        <v>0.34752899999999998</v>
      </c>
      <c r="BB20" s="11">
        <f t="shared" si="97"/>
        <v>1.025058</v>
      </c>
      <c r="BC20" s="11">
        <f t="shared" si="98"/>
        <v>0.99909999999999999</v>
      </c>
      <c r="BD20" s="11">
        <f t="shared" si="99"/>
        <v>0.8911</v>
      </c>
      <c r="BE20" s="11">
        <f t="shared" si="100"/>
        <v>201997.53114128605</v>
      </c>
      <c r="BF20" s="11">
        <f t="shared" si="101"/>
        <v>1</v>
      </c>
      <c r="BG20" s="11">
        <f t="shared" si="102"/>
        <v>0.34752899999999998</v>
      </c>
      <c r="BH20" s="11">
        <f t="shared" si="103"/>
        <v>1.025058</v>
      </c>
      <c r="BI20" s="121">
        <f t="shared" si="104"/>
        <v>9.1874999999999998E-2</v>
      </c>
      <c r="BJ20" s="121">
        <f t="shared" si="105"/>
        <v>2.4500000000000001E-2</v>
      </c>
      <c r="BK20" s="121">
        <f t="shared" si="0"/>
        <v>1.225E-2</v>
      </c>
      <c r="BL20" s="121">
        <f t="shared" si="0"/>
        <v>7.2058823529411765E-3</v>
      </c>
      <c r="BM20" s="121">
        <f t="shared" si="0"/>
        <v>4.7115384615384615E-3</v>
      </c>
      <c r="BN20" s="121">
        <f t="shared" si="0"/>
        <v>3.3108108108108108E-3</v>
      </c>
      <c r="BO20" s="121">
        <f t="shared" si="0"/>
        <v>2.4499999999999999E-3</v>
      </c>
      <c r="BP20" s="121">
        <f t="shared" si="0"/>
        <v>1.8846153846153845E-3</v>
      </c>
      <c r="BQ20" s="121">
        <v>1</v>
      </c>
      <c r="BR20" s="121">
        <v>1</v>
      </c>
      <c r="BS20" s="121">
        <v>1</v>
      </c>
      <c r="BT20" s="121">
        <v>1</v>
      </c>
      <c r="BU20" s="121">
        <v>1</v>
      </c>
      <c r="BV20" s="121">
        <v>1</v>
      </c>
      <c r="BW20" s="121">
        <v>1</v>
      </c>
      <c r="BX20" s="121">
        <v>1</v>
      </c>
      <c r="BY20" s="121">
        <f t="shared" si="106"/>
        <v>32.653061224489797</v>
      </c>
      <c r="BZ20" s="121">
        <f t="shared" si="107"/>
        <v>66.938775510204081</v>
      </c>
      <c r="CA20" s="121">
        <f t="shared" si="1"/>
        <v>111.0204081632653</v>
      </c>
      <c r="CB20" s="121">
        <f t="shared" si="1"/>
        <v>169.50780312124851</v>
      </c>
      <c r="CC20" s="121">
        <f t="shared" si="1"/>
        <v>243.6420722135008</v>
      </c>
      <c r="CD20" s="121">
        <f t="shared" si="1"/>
        <v>333.811362382791</v>
      </c>
      <c r="CE20" s="121">
        <f t="shared" si="1"/>
        <v>440.16326530612247</v>
      </c>
      <c r="CF20" s="121">
        <f t="shared" si="1"/>
        <v>562.76295133437986</v>
      </c>
      <c r="CG20" s="121">
        <f t="shared" si="108"/>
        <v>9.1874999999999998E-2</v>
      </c>
      <c r="CH20" s="121">
        <f t="shared" si="2"/>
        <v>2.4500000000000001E-2</v>
      </c>
      <c r="CI20" s="121">
        <f t="shared" si="2"/>
        <v>1.225E-2</v>
      </c>
      <c r="CJ20" s="121">
        <f t="shared" si="2"/>
        <v>7.2058823529411765E-3</v>
      </c>
      <c r="CK20" s="121">
        <f t="shared" si="2"/>
        <v>4.7115384615384615E-3</v>
      </c>
      <c r="CL20" s="121">
        <f t="shared" si="2"/>
        <v>3.3108108108108108E-3</v>
      </c>
      <c r="CM20" s="121">
        <f t="shared" si="2"/>
        <v>2.4499999999999999E-3</v>
      </c>
      <c r="CN20" s="121">
        <f t="shared" si="2"/>
        <v>1.8846153846153845E-3</v>
      </c>
      <c r="CO20" s="95">
        <f t="shared" si="3"/>
        <v>37.783218795918366</v>
      </c>
      <c r="CP20" s="95">
        <f t="shared" si="4"/>
        <v>82.471161653061216</v>
      </c>
      <c r="CQ20" s="95">
        <f t="shared" si="5"/>
        <v>140.73765144897959</v>
      </c>
      <c r="CR20" s="95">
        <f t="shared" si="6"/>
        <v>219.08384640696278</v>
      </c>
      <c r="CS20" s="95">
        <f t="shared" si="7"/>
        <v>318.75085835635792</v>
      </c>
      <c r="CT20" s="95">
        <f t="shared" si="8"/>
        <v>440.12683423993383</v>
      </c>
      <c r="CU20" s="95">
        <f t="shared" si="9"/>
        <v>583.35936573469394</v>
      </c>
      <c r="CV20" s="95">
        <f t="shared" si="10"/>
        <v>748.5136231915227</v>
      </c>
      <c r="CW20" s="95">
        <f t="shared" si="11"/>
        <v>37.783218795918366</v>
      </c>
      <c r="CX20" s="95">
        <f t="shared" si="12"/>
        <v>82.471161653061216</v>
      </c>
      <c r="CY20" s="95">
        <f t="shared" si="13"/>
        <v>140.73765144897959</v>
      </c>
      <c r="CZ20" s="95">
        <f t="shared" si="14"/>
        <v>219.08384640696278</v>
      </c>
      <c r="DA20" s="95">
        <f t="shared" si="15"/>
        <v>318.75085835635792</v>
      </c>
      <c r="DB20" s="95">
        <f t="shared" si="16"/>
        <v>440.12683423993383</v>
      </c>
      <c r="DC20" s="95">
        <f t="shared" si="17"/>
        <v>583.35936573469394</v>
      </c>
      <c r="DD20" s="95">
        <f t="shared" si="18"/>
        <v>748.5136231915227</v>
      </c>
      <c r="DE20" s="13">
        <f t="shared" si="109"/>
        <v>34.795052224489794</v>
      </c>
      <c r="DF20" s="13">
        <f t="shared" si="110"/>
        <v>69.013391510204087</v>
      </c>
      <c r="DG20" s="13">
        <f t="shared" si="111"/>
        <v>113.0827741632653</v>
      </c>
      <c r="DH20" s="13">
        <f t="shared" si="112"/>
        <v>171.56512500360145</v>
      </c>
      <c r="DI20" s="13">
        <f t="shared" si="19"/>
        <v>245.69689975196235</v>
      </c>
      <c r="DJ20" s="13">
        <f t="shared" si="20"/>
        <v>335.86478919360184</v>
      </c>
      <c r="DK20" s="13">
        <f t="shared" si="21"/>
        <v>442.21583130612248</v>
      </c>
      <c r="DL20" s="13">
        <f t="shared" si="22"/>
        <v>564.81495194976446</v>
      </c>
      <c r="DM20" s="95">
        <f t="shared" si="23"/>
        <v>34.795052224489794</v>
      </c>
      <c r="DN20" s="95">
        <f t="shared" si="24"/>
        <v>69.013391510204087</v>
      </c>
      <c r="DO20" s="95">
        <f t="shared" si="25"/>
        <v>113.0827741632653</v>
      </c>
      <c r="DP20" s="95">
        <f t="shared" si="26"/>
        <v>171.56512500360145</v>
      </c>
      <c r="DQ20" s="95">
        <f t="shared" si="27"/>
        <v>245.69689975196235</v>
      </c>
      <c r="DR20" s="95">
        <f t="shared" si="28"/>
        <v>335.86478919360184</v>
      </c>
      <c r="DS20" s="95">
        <f t="shared" si="29"/>
        <v>442.21583130612248</v>
      </c>
      <c r="DT20" s="95">
        <f t="shared" si="30"/>
        <v>564.81495194976446</v>
      </c>
      <c r="DU20" s="95">
        <f t="shared" si="31"/>
        <v>14.041545801160714</v>
      </c>
      <c r="DV20" s="95">
        <f t="shared" si="32"/>
        <v>24.573411034785714</v>
      </c>
      <c r="DW20" s="95">
        <f t="shared" si="33"/>
        <v>39.608799518821421</v>
      </c>
      <c r="DX20" s="95">
        <f t="shared" si="34"/>
        <v>59.794565711209842</v>
      </c>
      <c r="DY20" s="95">
        <f t="shared" si="35"/>
        <v>85.483982964618562</v>
      </c>
      <c r="DZ20" s="95">
        <f t="shared" si="36"/>
        <v>116.77719668764767</v>
      </c>
      <c r="EA20" s="95">
        <f t="shared" si="37"/>
        <v>153.71048173462142</v>
      </c>
      <c r="EB20" s="95">
        <f t="shared" si="38"/>
        <v>196.299423248762</v>
      </c>
      <c r="EC20" s="95">
        <f t="shared" si="39"/>
        <v>14.041545801160714</v>
      </c>
      <c r="ED20" s="95">
        <f t="shared" si="40"/>
        <v>24.573411034785714</v>
      </c>
      <c r="EE20" s="95">
        <f t="shared" si="41"/>
        <v>39.608799518821421</v>
      </c>
      <c r="EF20" s="95">
        <f t="shared" si="42"/>
        <v>59.794565711209842</v>
      </c>
      <c r="EG20" s="95">
        <f t="shared" si="43"/>
        <v>85.483982964618562</v>
      </c>
      <c r="EH20" s="95">
        <f t="shared" si="44"/>
        <v>116.77719668764767</v>
      </c>
      <c r="EI20" s="95">
        <f t="shared" si="45"/>
        <v>153.71048173462142</v>
      </c>
      <c r="EJ20" s="95">
        <f t="shared" si="46"/>
        <v>196.299423248762</v>
      </c>
      <c r="EK20" s="95">
        <f t="shared" si="47"/>
        <v>14.041545801160714</v>
      </c>
      <c r="EL20" s="95">
        <f t="shared" si="48"/>
        <v>24.573411034785714</v>
      </c>
      <c r="EM20" s="95">
        <f t="shared" si="49"/>
        <v>39.608799518821421</v>
      </c>
      <c r="EN20" s="95">
        <f t="shared" si="50"/>
        <v>59.794565711209842</v>
      </c>
      <c r="EO20" s="95">
        <f t="shared" si="51"/>
        <v>85.483982964618562</v>
      </c>
      <c r="EP20" s="95">
        <f t="shared" si="52"/>
        <v>116.77719668764767</v>
      </c>
      <c r="EQ20" s="95">
        <f t="shared" si="53"/>
        <v>153.71048173462142</v>
      </c>
      <c r="ER20" s="95">
        <f t="shared" si="54"/>
        <v>196.299423248762</v>
      </c>
      <c r="ES20" s="95">
        <f t="shared" si="55"/>
        <v>1</v>
      </c>
      <c r="ET20" s="95">
        <f t="shared" si="56"/>
        <v>1</v>
      </c>
      <c r="EU20" s="95">
        <f t="shared" si="57"/>
        <v>1</v>
      </c>
      <c r="EV20" s="95">
        <f t="shared" si="58"/>
        <v>1</v>
      </c>
      <c r="EW20" s="95">
        <f t="shared" si="59"/>
        <v>1</v>
      </c>
      <c r="EX20" s="95">
        <f t="shared" si="60"/>
        <v>1</v>
      </c>
      <c r="EY20" s="95">
        <f t="shared" si="61"/>
        <v>1</v>
      </c>
      <c r="EZ20" s="95">
        <f t="shared" si="62"/>
        <v>1</v>
      </c>
      <c r="FA20" s="95">
        <f t="shared" si="63"/>
        <v>1</v>
      </c>
      <c r="FB20" s="95">
        <f t="shared" si="64"/>
        <v>1</v>
      </c>
      <c r="FC20" s="95">
        <f t="shared" si="65"/>
        <v>1</v>
      </c>
      <c r="FD20" s="95">
        <f t="shared" si="66"/>
        <v>1</v>
      </c>
      <c r="FE20" s="95">
        <f t="shared" si="67"/>
        <v>1</v>
      </c>
      <c r="FF20" s="95">
        <f t="shared" si="68"/>
        <v>1</v>
      </c>
      <c r="FG20" s="95">
        <f t="shared" si="69"/>
        <v>1</v>
      </c>
      <c r="FH20" s="95">
        <f t="shared" si="70"/>
        <v>1</v>
      </c>
      <c r="FI20" s="95">
        <f t="shared" si="71"/>
        <v>1</v>
      </c>
      <c r="FJ20" s="95">
        <f t="shared" si="72"/>
        <v>1</v>
      </c>
      <c r="FK20" s="95">
        <f t="shared" si="73"/>
        <v>1</v>
      </c>
      <c r="FL20" s="95">
        <f t="shared" si="74"/>
        <v>1</v>
      </c>
      <c r="FM20" s="95">
        <f t="shared" si="75"/>
        <v>1</v>
      </c>
      <c r="FN20" s="95">
        <f t="shared" si="76"/>
        <v>1</v>
      </c>
      <c r="FO20" s="95">
        <f t="shared" si="77"/>
        <v>1</v>
      </c>
      <c r="FP20" s="95">
        <f t="shared" si="78"/>
        <v>1</v>
      </c>
      <c r="FQ20" s="115">
        <f t="shared" si="79"/>
        <v>34.681014862689153</v>
      </c>
      <c r="FR20" s="115">
        <f t="shared" si="80"/>
        <v>68.551584451297643</v>
      </c>
      <c r="FS20" s="115">
        <f t="shared" si="81"/>
        <v>111.83648568904088</v>
      </c>
      <c r="FT20" s="115">
        <f t="shared" si="82"/>
        <v>168.70015043361047</v>
      </c>
      <c r="FU20" s="115">
        <f t="shared" si="83"/>
        <v>239.84985411934358</v>
      </c>
      <c r="FV20" s="115">
        <f t="shared" si="84"/>
        <v>325.01900506826365</v>
      </c>
      <c r="FW20" s="115">
        <f t="shared" si="85"/>
        <v>423.58918000890174</v>
      </c>
      <c r="FX20" s="115">
        <f t="shared" si="86"/>
        <v>534.76340281604894</v>
      </c>
      <c r="FZ20" s="90">
        <f t="shared" si="113"/>
        <v>34.681014862689153</v>
      </c>
      <c r="GB20" s="20">
        <v>10.326402752440638</v>
      </c>
      <c r="GC20" s="20">
        <v>7.075585827436548</v>
      </c>
      <c r="GD20" s="20">
        <v>5.3763372883006557</v>
      </c>
      <c r="GE20" s="20">
        <v>3.6377665403817474</v>
      </c>
      <c r="GF20" s="20">
        <v>2.2069008915220016</v>
      </c>
      <c r="GG20" s="20">
        <v>1.2353400551641611</v>
      </c>
      <c r="GH20" s="20">
        <v>1.0000172743762394</v>
      </c>
      <c r="GI20" s="31"/>
      <c r="GJ20" s="31"/>
      <c r="GK20" s="31"/>
      <c r="HU20" s="21"/>
      <c r="HV20" s="21"/>
      <c r="HW20" s="21"/>
      <c r="HX20" s="21"/>
      <c r="HY20" s="21"/>
      <c r="HZ20" s="21"/>
      <c r="IA20" s="21"/>
      <c r="IC20" s="28"/>
      <c r="ID20" s="11"/>
      <c r="IE20" s="13"/>
      <c r="IF20" s="11"/>
      <c r="IG20" s="13"/>
      <c r="IH20" s="13"/>
      <c r="II20" s="13"/>
      <c r="IJ20" s="28"/>
      <c r="IK20" s="11"/>
      <c r="IL20" s="13"/>
      <c r="IM20" s="11"/>
      <c r="IN20" s="23"/>
      <c r="IO20" s="11"/>
      <c r="IP20" s="23"/>
      <c r="IQ20" s="28"/>
      <c r="IR20" s="20"/>
      <c r="IS20" s="13"/>
      <c r="IT20" s="23"/>
      <c r="IU20" s="23"/>
      <c r="IV20" s="23"/>
      <c r="IW20" s="23"/>
      <c r="IY20" s="13"/>
      <c r="IZ20" s="25"/>
      <c r="JA20" s="25"/>
      <c r="JB20" s="25"/>
      <c r="JC20" s="25"/>
      <c r="JD20" s="25"/>
      <c r="JE20" s="25"/>
      <c r="JF20" s="25"/>
    </row>
    <row r="21" spans="1:266" s="4" customFormat="1" ht="13.8" x14ac:dyDescent="0.3">
      <c r="M21" s="6"/>
      <c r="N21" s="6"/>
      <c r="O21" s="6"/>
      <c r="P21" s="6"/>
      <c r="Q21" s="6"/>
      <c r="R21" s="6"/>
      <c r="S21" s="7"/>
      <c r="T21" s="6"/>
      <c r="U21" s="5"/>
      <c r="V21" s="5"/>
      <c r="X21" s="118">
        <v>4</v>
      </c>
      <c r="Y21" s="118">
        <v>10</v>
      </c>
      <c r="Z21" s="40">
        <v>1.7999999999999999E-2</v>
      </c>
      <c r="AA21" s="40">
        <v>10000000</v>
      </c>
      <c r="AB21" s="40">
        <v>10000000</v>
      </c>
      <c r="AC21" s="98">
        <v>3900000</v>
      </c>
      <c r="AD21" s="42">
        <v>0.33</v>
      </c>
      <c r="AE21" s="42">
        <v>0.33</v>
      </c>
      <c r="AF21" s="41">
        <v>1.7999999999999999E-2</v>
      </c>
      <c r="AG21" s="40">
        <v>10000000</v>
      </c>
      <c r="AH21" s="40">
        <v>10000000</v>
      </c>
      <c r="AI21" s="98">
        <v>3900000</v>
      </c>
      <c r="AJ21" s="42">
        <v>0.33</v>
      </c>
      <c r="AK21" s="42">
        <v>0.33</v>
      </c>
      <c r="AL21" s="42">
        <f>AL11</f>
        <v>1E-4</v>
      </c>
      <c r="AM21" s="40">
        <v>6000</v>
      </c>
      <c r="AN21" s="40">
        <f>AN11</f>
        <v>10000</v>
      </c>
      <c r="AO21" s="40">
        <f>AO11</f>
        <v>10000</v>
      </c>
      <c r="AP21" s="42">
        <v>0.03</v>
      </c>
      <c r="AQ21" s="42">
        <v>0.03</v>
      </c>
      <c r="AR21" s="4">
        <f t="shared" si="87"/>
        <v>1.8099999999999998E-2</v>
      </c>
      <c r="AS21" s="11">
        <f t="shared" si="88"/>
        <v>0.4</v>
      </c>
      <c r="AT21" s="15">
        <f t="shared" si="89"/>
        <v>33.088205588598356</v>
      </c>
      <c r="AU21" s="19">
        <f t="shared" si="90"/>
        <v>9.9681786118061078E-5</v>
      </c>
      <c r="AV21" s="13">
        <f t="shared" si="91"/>
        <v>0.5</v>
      </c>
      <c r="AW21" s="11">
        <f t="shared" si="92"/>
        <v>1</v>
      </c>
      <c r="AX21" s="11">
        <f t="shared" si="93"/>
        <v>0.8911</v>
      </c>
      <c r="AY21" s="11">
        <f t="shared" si="94"/>
        <v>201997.53114128605</v>
      </c>
      <c r="AZ21" s="11">
        <f t="shared" si="95"/>
        <v>1</v>
      </c>
      <c r="BA21" s="11">
        <f t="shared" si="96"/>
        <v>0.34752899999999998</v>
      </c>
      <c r="BB21" s="11">
        <f t="shared" si="97"/>
        <v>1.025058</v>
      </c>
      <c r="BC21" s="11">
        <f t="shared" si="98"/>
        <v>0.99909999999999999</v>
      </c>
      <c r="BD21" s="11">
        <f t="shared" si="99"/>
        <v>0.8911</v>
      </c>
      <c r="BE21" s="11">
        <f t="shared" si="100"/>
        <v>201997.53114128605</v>
      </c>
      <c r="BF21" s="11">
        <f t="shared" si="101"/>
        <v>1</v>
      </c>
      <c r="BG21" s="11">
        <f t="shared" si="102"/>
        <v>0.34752899999999998</v>
      </c>
      <c r="BH21" s="11">
        <f t="shared" si="103"/>
        <v>1.025058</v>
      </c>
      <c r="BI21" s="121">
        <f t="shared" si="104"/>
        <v>0.12</v>
      </c>
      <c r="BJ21" s="121">
        <f t="shared" si="105"/>
        <v>3.2000000000000001E-2</v>
      </c>
      <c r="BK21" s="121">
        <f t="shared" si="0"/>
        <v>1.6E-2</v>
      </c>
      <c r="BL21" s="121">
        <f t="shared" si="0"/>
        <v>9.4117647058823521E-3</v>
      </c>
      <c r="BM21" s="121">
        <f t="shared" si="0"/>
        <v>6.1538461538461538E-3</v>
      </c>
      <c r="BN21" s="121">
        <f t="shared" si="0"/>
        <v>4.3243243243243244E-3</v>
      </c>
      <c r="BO21" s="121">
        <f t="shared" si="0"/>
        <v>3.2000000000000002E-3</v>
      </c>
      <c r="BP21" s="121">
        <f t="shared" si="0"/>
        <v>2.4615384615384616E-3</v>
      </c>
      <c r="BQ21" s="121">
        <v>1</v>
      </c>
      <c r="BR21" s="121">
        <v>1</v>
      </c>
      <c r="BS21" s="121">
        <v>1</v>
      </c>
      <c r="BT21" s="121">
        <v>1</v>
      </c>
      <c r="BU21" s="121">
        <v>1</v>
      </c>
      <c r="BV21" s="121">
        <v>1</v>
      </c>
      <c r="BW21" s="121">
        <v>1</v>
      </c>
      <c r="BX21" s="121">
        <v>1</v>
      </c>
      <c r="BY21" s="121">
        <f t="shared" si="106"/>
        <v>25</v>
      </c>
      <c r="BZ21" s="121">
        <f t="shared" si="107"/>
        <v>51.249999999999993</v>
      </c>
      <c r="CA21" s="121">
        <f t="shared" si="1"/>
        <v>85</v>
      </c>
      <c r="CB21" s="121">
        <f t="shared" si="1"/>
        <v>129.77941176470588</v>
      </c>
      <c r="CC21" s="121">
        <f t="shared" si="1"/>
        <v>186.53846153846155</v>
      </c>
      <c r="CD21" s="121">
        <f t="shared" si="1"/>
        <v>255.57432432432435</v>
      </c>
      <c r="CE21" s="121">
        <f t="shared" si="1"/>
        <v>337</v>
      </c>
      <c r="CF21" s="121">
        <f t="shared" si="1"/>
        <v>430.86538461538464</v>
      </c>
      <c r="CG21" s="121">
        <f t="shared" si="108"/>
        <v>0.12</v>
      </c>
      <c r="CH21" s="121">
        <f t="shared" si="2"/>
        <v>3.2000000000000001E-2</v>
      </c>
      <c r="CI21" s="121">
        <f t="shared" si="2"/>
        <v>1.6E-2</v>
      </c>
      <c r="CJ21" s="121">
        <f t="shared" si="2"/>
        <v>9.4117647058823521E-3</v>
      </c>
      <c r="CK21" s="121">
        <f t="shared" si="2"/>
        <v>6.1538461538461538E-3</v>
      </c>
      <c r="CL21" s="121">
        <f t="shared" si="2"/>
        <v>4.3243243243243244E-3</v>
      </c>
      <c r="CM21" s="121">
        <f t="shared" si="2"/>
        <v>3.2000000000000002E-3</v>
      </c>
      <c r="CN21" s="121">
        <f t="shared" si="2"/>
        <v>2.4615384615384616E-3</v>
      </c>
      <c r="CO21" s="95">
        <f t="shared" si="3"/>
        <v>29.243603999999998</v>
      </c>
      <c r="CP21" s="95">
        <f t="shared" si="4"/>
        <v>63.457810249999994</v>
      </c>
      <c r="CQ21" s="95">
        <f t="shared" si="5"/>
        <v>108.06809149999999</v>
      </c>
      <c r="CR21" s="95">
        <f t="shared" si="6"/>
        <v>168.0518970147059</v>
      </c>
      <c r="CS21" s="95">
        <f t="shared" si="7"/>
        <v>244.35945303846154</v>
      </c>
      <c r="CT21" s="95">
        <f t="shared" si="8"/>
        <v>337.28793457432437</v>
      </c>
      <c r="CU21" s="95">
        <f t="shared" si="9"/>
        <v>446.95034149999998</v>
      </c>
      <c r="CV21" s="95">
        <f t="shared" si="10"/>
        <v>573.39656986538466</v>
      </c>
      <c r="CW21" s="95">
        <f t="shared" si="11"/>
        <v>29.243603999999998</v>
      </c>
      <c r="CX21" s="95">
        <f t="shared" si="12"/>
        <v>63.457810249999994</v>
      </c>
      <c r="CY21" s="95">
        <f t="shared" si="13"/>
        <v>108.06809149999999</v>
      </c>
      <c r="CZ21" s="95">
        <f t="shared" si="14"/>
        <v>168.0518970147059</v>
      </c>
      <c r="DA21" s="95">
        <f t="shared" si="15"/>
        <v>244.35945303846154</v>
      </c>
      <c r="DB21" s="95">
        <f t="shared" si="16"/>
        <v>337.28793457432437</v>
      </c>
      <c r="DC21" s="95">
        <f t="shared" si="17"/>
        <v>446.95034149999998</v>
      </c>
      <c r="DD21" s="95">
        <f t="shared" si="18"/>
        <v>573.39656986538466</v>
      </c>
      <c r="DE21" s="13">
        <f t="shared" si="109"/>
        <v>27.170116</v>
      </c>
      <c r="DF21" s="13">
        <f t="shared" si="110"/>
        <v>53.332115999999992</v>
      </c>
      <c r="DG21" s="13">
        <f t="shared" si="111"/>
        <v>87.066115999999994</v>
      </c>
      <c r="DH21" s="13">
        <f t="shared" si="112"/>
        <v>131.83893952941176</v>
      </c>
      <c r="DI21" s="13">
        <f t="shared" si="19"/>
        <v>188.59473138461539</v>
      </c>
      <c r="DJ21" s="13">
        <f t="shared" si="20"/>
        <v>257.62876464864866</v>
      </c>
      <c r="DK21" s="13">
        <f t="shared" si="21"/>
        <v>339.053316</v>
      </c>
      <c r="DL21" s="13">
        <f t="shared" si="22"/>
        <v>432.91796215384619</v>
      </c>
      <c r="DM21" s="95">
        <f t="shared" si="23"/>
        <v>27.170116</v>
      </c>
      <c r="DN21" s="95">
        <f t="shared" si="24"/>
        <v>53.332115999999992</v>
      </c>
      <c r="DO21" s="95">
        <f t="shared" si="25"/>
        <v>87.066115999999994</v>
      </c>
      <c r="DP21" s="95">
        <f t="shared" si="26"/>
        <v>131.83893952941176</v>
      </c>
      <c r="DQ21" s="95">
        <f t="shared" si="27"/>
        <v>188.59473138461539</v>
      </c>
      <c r="DR21" s="95">
        <f t="shared" si="28"/>
        <v>257.62876464864866</v>
      </c>
      <c r="DS21" s="95">
        <f t="shared" si="29"/>
        <v>339.053316</v>
      </c>
      <c r="DT21" s="95">
        <f t="shared" si="30"/>
        <v>432.91796215384619</v>
      </c>
      <c r="DU21" s="95">
        <f t="shared" si="31"/>
        <v>11.39165934</v>
      </c>
      <c r="DV21" s="95">
        <f t="shared" si="32"/>
        <v>19.123713037999995</v>
      </c>
      <c r="DW21" s="95">
        <f t="shared" si="33"/>
        <v>30.567256323999999</v>
      </c>
      <c r="DX21" s="95">
        <f t="shared" si="34"/>
        <v>45.988564199550169</v>
      </c>
      <c r="DY21" s="95">
        <f t="shared" si="35"/>
        <v>65.639323494082831</v>
      </c>
      <c r="DZ21" s="95">
        <f t="shared" si="36"/>
        <v>89.587909313564651</v>
      </c>
      <c r="EA21" s="95">
        <f t="shared" si="37"/>
        <v>117.85851595279999</v>
      </c>
      <c r="EB21" s="95">
        <f t="shared" si="38"/>
        <v>150.46139428197631</v>
      </c>
      <c r="EC21" s="95">
        <f t="shared" si="39"/>
        <v>11.39165934</v>
      </c>
      <c r="ED21" s="95">
        <f t="shared" si="40"/>
        <v>19.123713037999995</v>
      </c>
      <c r="EE21" s="95">
        <f t="shared" si="41"/>
        <v>30.567256323999999</v>
      </c>
      <c r="EF21" s="95">
        <f t="shared" si="42"/>
        <v>45.988564199550169</v>
      </c>
      <c r="EG21" s="95">
        <f t="shared" si="43"/>
        <v>65.639323494082831</v>
      </c>
      <c r="EH21" s="95">
        <f t="shared" si="44"/>
        <v>89.587909313564651</v>
      </c>
      <c r="EI21" s="95">
        <f t="shared" si="45"/>
        <v>117.85851595279999</v>
      </c>
      <c r="EJ21" s="95">
        <f t="shared" si="46"/>
        <v>150.46139428197631</v>
      </c>
      <c r="EK21" s="95">
        <f t="shared" si="47"/>
        <v>11.39165934</v>
      </c>
      <c r="EL21" s="95">
        <f t="shared" si="48"/>
        <v>19.123713037999995</v>
      </c>
      <c r="EM21" s="95">
        <f t="shared" si="49"/>
        <v>30.567256323999999</v>
      </c>
      <c r="EN21" s="95">
        <f t="shared" si="50"/>
        <v>45.988564199550169</v>
      </c>
      <c r="EO21" s="95">
        <f t="shared" si="51"/>
        <v>65.639323494082831</v>
      </c>
      <c r="EP21" s="95">
        <f t="shared" si="52"/>
        <v>89.587909313564651</v>
      </c>
      <c r="EQ21" s="95">
        <f t="shared" si="53"/>
        <v>117.85851595279999</v>
      </c>
      <c r="ER21" s="95">
        <f t="shared" si="54"/>
        <v>150.46139428197631</v>
      </c>
      <c r="ES21" s="95">
        <f t="shared" si="55"/>
        <v>1</v>
      </c>
      <c r="ET21" s="95">
        <f t="shared" si="56"/>
        <v>1</v>
      </c>
      <c r="EU21" s="95">
        <f t="shared" si="57"/>
        <v>1</v>
      </c>
      <c r="EV21" s="95">
        <f t="shared" si="58"/>
        <v>1</v>
      </c>
      <c r="EW21" s="95">
        <f t="shared" si="59"/>
        <v>1</v>
      </c>
      <c r="EX21" s="95">
        <f t="shared" si="60"/>
        <v>1</v>
      </c>
      <c r="EY21" s="95">
        <f t="shared" si="61"/>
        <v>1</v>
      </c>
      <c r="EZ21" s="95">
        <f t="shared" si="62"/>
        <v>1</v>
      </c>
      <c r="FA21" s="95">
        <f t="shared" si="63"/>
        <v>1</v>
      </c>
      <c r="FB21" s="95">
        <f t="shared" si="64"/>
        <v>1</v>
      </c>
      <c r="FC21" s="95">
        <f t="shared" si="65"/>
        <v>1</v>
      </c>
      <c r="FD21" s="95">
        <f t="shared" si="66"/>
        <v>1</v>
      </c>
      <c r="FE21" s="95">
        <f t="shared" si="67"/>
        <v>1</v>
      </c>
      <c r="FF21" s="95">
        <f t="shared" si="68"/>
        <v>1</v>
      </c>
      <c r="FG21" s="95">
        <f t="shared" si="69"/>
        <v>1</v>
      </c>
      <c r="FH21" s="95">
        <f t="shared" si="70"/>
        <v>1</v>
      </c>
      <c r="FI21" s="95">
        <f t="shared" si="71"/>
        <v>1</v>
      </c>
      <c r="FJ21" s="95">
        <f t="shared" si="72"/>
        <v>1</v>
      </c>
      <c r="FK21" s="95">
        <f t="shared" si="73"/>
        <v>1</v>
      </c>
      <c r="FL21" s="95">
        <f t="shared" si="74"/>
        <v>1</v>
      </c>
      <c r="FM21" s="95">
        <f t="shared" si="75"/>
        <v>1</v>
      </c>
      <c r="FN21" s="95">
        <f t="shared" si="76"/>
        <v>1</v>
      </c>
      <c r="FO21" s="95">
        <f t="shared" si="77"/>
        <v>1</v>
      </c>
      <c r="FP21" s="95">
        <f t="shared" si="78"/>
        <v>1</v>
      </c>
      <c r="FQ21" s="115">
        <f t="shared" si="79"/>
        <v>27.101685921551184</v>
      </c>
      <c r="FR21" s="115">
        <f t="shared" si="80"/>
        <v>53.057657776728213</v>
      </c>
      <c r="FS21" s="115">
        <f t="shared" si="81"/>
        <v>86.328000132944837</v>
      </c>
      <c r="FT21" s="115">
        <f t="shared" si="82"/>
        <v>130.14414122083423</v>
      </c>
      <c r="FU21" s="115">
        <f t="shared" si="83"/>
        <v>185.13533636867007</v>
      </c>
      <c r="FV21" s="115">
        <f t="shared" si="84"/>
        <v>251.20522350397255</v>
      </c>
      <c r="FW21" s="115">
        <f t="shared" si="85"/>
        <v>328.00293266813128</v>
      </c>
      <c r="FX21" s="115">
        <f t="shared" si="86"/>
        <v>415.05077829852689</v>
      </c>
      <c r="FY21" s="90"/>
      <c r="FZ21" s="90">
        <f t="shared" si="113"/>
        <v>27.101685921551184</v>
      </c>
      <c r="GB21" s="20">
        <v>8.4539697301218428</v>
      </c>
      <c r="GC21" s="20">
        <v>6.1980400416076273</v>
      </c>
      <c r="GD21" s="20">
        <v>4.8883834623028823</v>
      </c>
      <c r="GE21" s="20">
        <v>3.4413114374227107</v>
      </c>
      <c r="GF21" s="20">
        <v>2.159566890399482</v>
      </c>
      <c r="GG21" s="20">
        <v>1.2377685554499924</v>
      </c>
      <c r="GH21" s="20">
        <v>1.0000347437273123</v>
      </c>
      <c r="GI21" s="31"/>
      <c r="GJ21" s="31"/>
      <c r="GK21" s="31"/>
      <c r="HU21" s="21"/>
      <c r="HV21" s="21"/>
      <c r="HW21" s="21"/>
      <c r="HX21" s="21"/>
      <c r="HY21" s="21"/>
      <c r="HZ21" s="21"/>
      <c r="IA21" s="21"/>
      <c r="IC21" s="28"/>
      <c r="ID21" s="11"/>
      <c r="IE21" s="13"/>
      <c r="IF21" s="11"/>
      <c r="IG21" s="13"/>
      <c r="IH21" s="13"/>
      <c r="II21" s="13"/>
      <c r="IJ21" s="28"/>
      <c r="IK21" s="11"/>
      <c r="IL21" s="13"/>
      <c r="IM21" s="22"/>
      <c r="IN21" s="23"/>
      <c r="IO21" s="11"/>
      <c r="IP21" s="23"/>
      <c r="IQ21" s="28"/>
      <c r="IR21" s="20"/>
      <c r="IS21" s="13"/>
      <c r="IT21" s="23"/>
      <c r="IU21" s="23"/>
      <c r="IV21" s="23"/>
      <c r="IW21" s="23"/>
      <c r="IX21" s="28"/>
      <c r="IY21" s="13"/>
      <c r="IZ21" s="25"/>
      <c r="JA21" s="25"/>
      <c r="JB21" s="25"/>
      <c r="JC21" s="25"/>
      <c r="JD21" s="25"/>
      <c r="JE21" s="25"/>
      <c r="JF21" s="25"/>
    </row>
    <row r="22" spans="1:266" s="4" customFormat="1" ht="13.8" x14ac:dyDescent="0.3">
      <c r="M22" s="6"/>
      <c r="N22" s="6"/>
      <c r="O22" s="6"/>
      <c r="P22" s="6"/>
      <c r="Q22" s="6"/>
      <c r="R22" s="6"/>
      <c r="S22" s="7"/>
      <c r="T22" s="6"/>
      <c r="U22" s="5"/>
      <c r="V22" s="5"/>
      <c r="X22" s="118">
        <v>4.5</v>
      </c>
      <c r="Y22" s="118">
        <v>10</v>
      </c>
      <c r="Z22" s="40">
        <v>1.7999999999999999E-2</v>
      </c>
      <c r="AA22" s="40">
        <v>10000000</v>
      </c>
      <c r="AB22" s="40">
        <v>10000000</v>
      </c>
      <c r="AC22" s="98">
        <v>3900000</v>
      </c>
      <c r="AD22" s="42">
        <v>0.33</v>
      </c>
      <c r="AE22" s="42">
        <v>0.33</v>
      </c>
      <c r="AF22" s="41">
        <v>1.7999999999999999E-2</v>
      </c>
      <c r="AG22" s="40">
        <v>10000000</v>
      </c>
      <c r="AH22" s="40">
        <v>10000000</v>
      </c>
      <c r="AI22" s="98">
        <v>3900000</v>
      </c>
      <c r="AJ22" s="42">
        <v>0.33</v>
      </c>
      <c r="AK22" s="42">
        <v>0.33</v>
      </c>
      <c r="AL22" s="42">
        <f>AL11</f>
        <v>1E-4</v>
      </c>
      <c r="AM22" s="40">
        <v>6000</v>
      </c>
      <c r="AN22" s="40">
        <f>AN11</f>
        <v>10000</v>
      </c>
      <c r="AO22" s="40">
        <f>AO11</f>
        <v>10000</v>
      </c>
      <c r="AP22" s="42">
        <v>0.03</v>
      </c>
      <c r="AQ22" s="42">
        <v>0.03</v>
      </c>
      <c r="AR22" s="4">
        <f t="shared" si="87"/>
        <v>1.8099999999999998E-2</v>
      </c>
      <c r="AS22" s="11">
        <f t="shared" si="88"/>
        <v>0.45</v>
      </c>
      <c r="AT22" s="15">
        <f t="shared" si="89"/>
        <v>33.088205588598356</v>
      </c>
      <c r="AU22" s="19">
        <f t="shared" si="90"/>
        <v>9.9681786118061078E-5</v>
      </c>
      <c r="AV22" s="13">
        <f t="shared" si="91"/>
        <v>0.5</v>
      </c>
      <c r="AW22" s="11">
        <f t="shared" si="92"/>
        <v>1</v>
      </c>
      <c r="AX22" s="11">
        <f t="shared" si="93"/>
        <v>0.8911</v>
      </c>
      <c r="AY22" s="11">
        <f t="shared" si="94"/>
        <v>201997.53114128605</v>
      </c>
      <c r="AZ22" s="11">
        <f t="shared" si="95"/>
        <v>1</v>
      </c>
      <c r="BA22" s="11">
        <f t="shared" si="96"/>
        <v>0.34752899999999998</v>
      </c>
      <c r="BB22" s="11">
        <f t="shared" si="97"/>
        <v>1.025058</v>
      </c>
      <c r="BC22" s="11">
        <f t="shared" si="98"/>
        <v>0.99909999999999999</v>
      </c>
      <c r="BD22" s="11">
        <f t="shared" si="99"/>
        <v>0.8911</v>
      </c>
      <c r="BE22" s="11">
        <f t="shared" si="100"/>
        <v>201997.53114128605</v>
      </c>
      <c r="BF22" s="11">
        <f t="shared" si="101"/>
        <v>1</v>
      </c>
      <c r="BG22" s="11">
        <f t="shared" si="102"/>
        <v>0.34752899999999998</v>
      </c>
      <c r="BH22" s="11">
        <f t="shared" si="103"/>
        <v>1.025058</v>
      </c>
      <c r="BI22" s="121">
        <f t="shared" si="104"/>
        <v>0.15187500000000001</v>
      </c>
      <c r="BJ22" s="121">
        <f t="shared" si="105"/>
        <v>4.0500000000000001E-2</v>
      </c>
      <c r="BK22" s="121">
        <f t="shared" si="0"/>
        <v>2.0250000000000001E-2</v>
      </c>
      <c r="BL22" s="121">
        <f t="shared" si="0"/>
        <v>1.1911764705882353E-2</v>
      </c>
      <c r="BM22" s="121">
        <f t="shared" si="0"/>
        <v>7.7884615384615384E-3</v>
      </c>
      <c r="BN22" s="121">
        <f t="shared" si="0"/>
        <v>5.4729729729729726E-3</v>
      </c>
      <c r="BO22" s="121">
        <f t="shared" si="0"/>
        <v>4.0499999999999998E-3</v>
      </c>
      <c r="BP22" s="121">
        <f t="shared" si="0"/>
        <v>3.1153846153846153E-3</v>
      </c>
      <c r="BQ22" s="121">
        <v>1</v>
      </c>
      <c r="BR22" s="121">
        <v>1</v>
      </c>
      <c r="BS22" s="121">
        <v>1</v>
      </c>
      <c r="BT22" s="121">
        <v>1</v>
      </c>
      <c r="BU22" s="121">
        <v>1</v>
      </c>
      <c r="BV22" s="121">
        <v>1</v>
      </c>
      <c r="BW22" s="121">
        <v>1</v>
      </c>
      <c r="BX22" s="121">
        <v>1</v>
      </c>
      <c r="BY22" s="121">
        <f t="shared" si="106"/>
        <v>19.753086419753085</v>
      </c>
      <c r="BZ22" s="121">
        <f t="shared" si="107"/>
        <v>40.493827160493822</v>
      </c>
      <c r="CA22" s="121">
        <f t="shared" si="1"/>
        <v>67.160493827160494</v>
      </c>
      <c r="CB22" s="121">
        <f t="shared" si="1"/>
        <v>102.54175744371823</v>
      </c>
      <c r="CC22" s="121">
        <f t="shared" si="1"/>
        <v>147.38841405508072</v>
      </c>
      <c r="CD22" s="121">
        <f t="shared" si="1"/>
        <v>201.93526860193526</v>
      </c>
      <c r="CE22" s="121">
        <f t="shared" si="1"/>
        <v>266.27160493827159</v>
      </c>
      <c r="CF22" s="121">
        <f t="shared" si="1"/>
        <v>340.43684710351374</v>
      </c>
      <c r="CG22" s="121">
        <f t="shared" si="108"/>
        <v>0.15187500000000001</v>
      </c>
      <c r="CH22" s="121">
        <f t="shared" si="2"/>
        <v>4.0500000000000001E-2</v>
      </c>
      <c r="CI22" s="121">
        <f t="shared" si="2"/>
        <v>2.0250000000000001E-2</v>
      </c>
      <c r="CJ22" s="121">
        <f t="shared" si="2"/>
        <v>1.1911764705882353E-2</v>
      </c>
      <c r="CK22" s="121">
        <f t="shared" si="2"/>
        <v>7.7884615384615384E-3</v>
      </c>
      <c r="CL22" s="121">
        <f t="shared" si="2"/>
        <v>5.4729729729729726E-3</v>
      </c>
      <c r="CM22" s="121">
        <f t="shared" si="2"/>
        <v>4.0499999999999998E-3</v>
      </c>
      <c r="CN22" s="121">
        <f t="shared" si="2"/>
        <v>3.1153846153846153E-3</v>
      </c>
      <c r="CO22" s="95">
        <f t="shared" si="3"/>
        <v>23.388872209876542</v>
      </c>
      <c r="CP22" s="95">
        <f t="shared" si="4"/>
        <v>50.422319123456788</v>
      </c>
      <c r="CQ22" s="95">
        <f t="shared" si="5"/>
        <v>85.669948753086416</v>
      </c>
      <c r="CR22" s="95">
        <f t="shared" si="6"/>
        <v>133.0645605177923</v>
      </c>
      <c r="CS22" s="95">
        <f t="shared" si="7"/>
        <v>193.35695046248813</v>
      </c>
      <c r="CT22" s="95">
        <f t="shared" si="8"/>
        <v>266.78192352786118</v>
      </c>
      <c r="CU22" s="95">
        <f t="shared" si="9"/>
        <v>353.42876356790123</v>
      </c>
      <c r="CV22" s="95">
        <f t="shared" si="10"/>
        <v>453.33689462203222</v>
      </c>
      <c r="CW22" s="95">
        <f t="shared" si="11"/>
        <v>23.388872209876542</v>
      </c>
      <c r="CX22" s="95">
        <f t="shared" si="12"/>
        <v>50.422319123456788</v>
      </c>
      <c r="CY22" s="95">
        <f t="shared" si="13"/>
        <v>85.669948753086416</v>
      </c>
      <c r="CZ22" s="95">
        <f t="shared" si="14"/>
        <v>133.0645605177923</v>
      </c>
      <c r="DA22" s="95">
        <f t="shared" si="15"/>
        <v>193.35695046248813</v>
      </c>
      <c r="DB22" s="95">
        <f t="shared" si="16"/>
        <v>266.78192352786118</v>
      </c>
      <c r="DC22" s="95">
        <f t="shared" si="17"/>
        <v>353.42876356790123</v>
      </c>
      <c r="DD22" s="95">
        <f t="shared" si="18"/>
        <v>453.33689462203222</v>
      </c>
      <c r="DE22" s="13">
        <f t="shared" si="109"/>
        <v>21.955077419753085</v>
      </c>
      <c r="DF22" s="13">
        <f t="shared" si="110"/>
        <v>42.584443160493819</v>
      </c>
      <c r="DG22" s="13">
        <f t="shared" si="111"/>
        <v>69.230859827160486</v>
      </c>
      <c r="DH22" s="13">
        <f t="shared" si="112"/>
        <v>104.60378520842411</v>
      </c>
      <c r="DI22" s="13">
        <f t="shared" si="19"/>
        <v>149.44631851661919</v>
      </c>
      <c r="DJ22" s="13">
        <f t="shared" si="20"/>
        <v>203.99085757490823</v>
      </c>
      <c r="DK22" s="13">
        <f t="shared" si="21"/>
        <v>268.3257709382716</v>
      </c>
      <c r="DL22" s="13">
        <f t="shared" si="22"/>
        <v>342.49007848812914</v>
      </c>
      <c r="DM22" s="95">
        <f t="shared" si="23"/>
        <v>21.955077419753085</v>
      </c>
      <c r="DN22" s="95">
        <f t="shared" si="24"/>
        <v>42.584443160493819</v>
      </c>
      <c r="DO22" s="95">
        <f t="shared" si="25"/>
        <v>69.230859827160486</v>
      </c>
      <c r="DP22" s="95">
        <f t="shared" si="26"/>
        <v>104.60378520842411</v>
      </c>
      <c r="DQ22" s="95">
        <f t="shared" si="27"/>
        <v>149.44631851661919</v>
      </c>
      <c r="DR22" s="95">
        <f t="shared" si="28"/>
        <v>203.99085757490823</v>
      </c>
      <c r="DS22" s="95">
        <f t="shared" si="29"/>
        <v>268.3257709382716</v>
      </c>
      <c r="DT22" s="95">
        <f t="shared" si="30"/>
        <v>342.49007848812914</v>
      </c>
      <c r="DU22" s="95">
        <f t="shared" si="31"/>
        <v>9.5792821972453694</v>
      </c>
      <c r="DV22" s="95">
        <f t="shared" si="32"/>
        <v>15.388585043759255</v>
      </c>
      <c r="DW22" s="95">
        <f t="shared" si="33"/>
        <v>24.368987581509252</v>
      </c>
      <c r="DX22" s="95">
        <f t="shared" si="34"/>
        <v>36.523558253531654</v>
      </c>
      <c r="DY22" s="95">
        <f t="shared" si="35"/>
        <v>52.034114718480986</v>
      </c>
      <c r="DZ22" s="95">
        <f t="shared" si="36"/>
        <v>70.947181106134721</v>
      </c>
      <c r="EA22" s="95">
        <f t="shared" si="37"/>
        <v>93.278642945042577</v>
      </c>
      <c r="EB22" s="95">
        <f t="shared" si="38"/>
        <v>119.03508229951336</v>
      </c>
      <c r="EC22" s="95">
        <f t="shared" si="39"/>
        <v>9.5792821972453694</v>
      </c>
      <c r="ED22" s="95">
        <f t="shared" si="40"/>
        <v>15.388585043759255</v>
      </c>
      <c r="EE22" s="95">
        <f t="shared" si="41"/>
        <v>24.368987581509252</v>
      </c>
      <c r="EF22" s="95">
        <f t="shared" si="42"/>
        <v>36.523558253531654</v>
      </c>
      <c r="EG22" s="95">
        <f t="shared" si="43"/>
        <v>52.034114718480986</v>
      </c>
      <c r="EH22" s="95">
        <f t="shared" si="44"/>
        <v>70.947181106134721</v>
      </c>
      <c r="EI22" s="95">
        <f t="shared" si="45"/>
        <v>93.278642945042577</v>
      </c>
      <c r="EJ22" s="95">
        <f t="shared" si="46"/>
        <v>119.03508229951336</v>
      </c>
      <c r="EK22" s="95">
        <f t="shared" si="47"/>
        <v>9.5792821972453694</v>
      </c>
      <c r="EL22" s="95">
        <f t="shared" si="48"/>
        <v>15.388585043759255</v>
      </c>
      <c r="EM22" s="95">
        <f t="shared" si="49"/>
        <v>24.368987581509252</v>
      </c>
      <c r="EN22" s="95">
        <f t="shared" si="50"/>
        <v>36.523558253531654</v>
      </c>
      <c r="EO22" s="95">
        <f t="shared" si="51"/>
        <v>52.034114718480986</v>
      </c>
      <c r="EP22" s="95">
        <f t="shared" si="52"/>
        <v>70.947181106134721</v>
      </c>
      <c r="EQ22" s="95">
        <f t="shared" si="53"/>
        <v>93.278642945042577</v>
      </c>
      <c r="ER22" s="95">
        <f t="shared" si="54"/>
        <v>119.03508229951336</v>
      </c>
      <c r="ES22" s="95">
        <f t="shared" si="55"/>
        <v>1</v>
      </c>
      <c r="ET22" s="95">
        <f t="shared" si="56"/>
        <v>1</v>
      </c>
      <c r="EU22" s="95">
        <f t="shared" si="57"/>
        <v>1</v>
      </c>
      <c r="EV22" s="95">
        <f t="shared" si="58"/>
        <v>1</v>
      </c>
      <c r="EW22" s="95">
        <f t="shared" si="59"/>
        <v>1</v>
      </c>
      <c r="EX22" s="95">
        <f t="shared" si="60"/>
        <v>1</v>
      </c>
      <c r="EY22" s="95">
        <f t="shared" si="61"/>
        <v>1</v>
      </c>
      <c r="EZ22" s="95">
        <f t="shared" si="62"/>
        <v>1</v>
      </c>
      <c r="FA22" s="95">
        <f t="shared" si="63"/>
        <v>1</v>
      </c>
      <c r="FB22" s="95">
        <f t="shared" si="64"/>
        <v>1</v>
      </c>
      <c r="FC22" s="95">
        <f t="shared" si="65"/>
        <v>1</v>
      </c>
      <c r="FD22" s="95">
        <f t="shared" si="66"/>
        <v>1</v>
      </c>
      <c r="FE22" s="95">
        <f t="shared" si="67"/>
        <v>1</v>
      </c>
      <c r="FF22" s="95">
        <f t="shared" si="68"/>
        <v>1</v>
      </c>
      <c r="FG22" s="95">
        <f t="shared" si="69"/>
        <v>1</v>
      </c>
      <c r="FH22" s="95">
        <f t="shared" si="70"/>
        <v>1</v>
      </c>
      <c r="FI22" s="95">
        <f t="shared" si="71"/>
        <v>1</v>
      </c>
      <c r="FJ22" s="95">
        <f t="shared" si="72"/>
        <v>1</v>
      </c>
      <c r="FK22" s="95">
        <f t="shared" si="73"/>
        <v>1</v>
      </c>
      <c r="FL22" s="95">
        <f t="shared" si="74"/>
        <v>1</v>
      </c>
      <c r="FM22" s="95">
        <f t="shared" si="75"/>
        <v>1</v>
      </c>
      <c r="FN22" s="95">
        <f t="shared" si="76"/>
        <v>1</v>
      </c>
      <c r="FO22" s="95">
        <f t="shared" si="77"/>
        <v>1</v>
      </c>
      <c r="FP22" s="95">
        <f t="shared" si="78"/>
        <v>1</v>
      </c>
      <c r="FQ22" s="115">
        <f t="shared" si="79"/>
        <v>21.911221045764908</v>
      </c>
      <c r="FR22" s="115">
        <f t="shared" si="80"/>
        <v>42.41052935290098</v>
      </c>
      <c r="FS22" s="115">
        <f t="shared" si="81"/>
        <v>68.765188062603443</v>
      </c>
      <c r="FT22" s="115">
        <f t="shared" si="82"/>
        <v>103.53659226134037</v>
      </c>
      <c r="FU22" s="115">
        <f t="shared" si="83"/>
        <v>147.26920420502088</v>
      </c>
      <c r="FV22" s="115">
        <f t="shared" si="84"/>
        <v>199.94711533886473</v>
      </c>
      <c r="FW22" s="115">
        <f t="shared" si="85"/>
        <v>261.36317064237915</v>
      </c>
      <c r="FX22" s="115">
        <f t="shared" si="86"/>
        <v>331.21738923701412</v>
      </c>
      <c r="FY22" s="90"/>
      <c r="FZ22" s="90">
        <f t="shared" si="113"/>
        <v>21.911221045764908</v>
      </c>
      <c r="GB22" s="20">
        <v>7.1866035653538916</v>
      </c>
      <c r="GC22" s="20">
        <v>5.5346514489683001</v>
      </c>
      <c r="GD22" s="20">
        <v>4.4968584972625791</v>
      </c>
      <c r="GE22" s="20">
        <v>3.2748479092912062</v>
      </c>
      <c r="GF22" s="20">
        <v>2.1198505369452048</v>
      </c>
      <c r="GG22" s="20">
        <v>1.238763581436426</v>
      </c>
      <c r="GH22" s="20">
        <v>1.0000600206380599</v>
      </c>
      <c r="GI22" s="31"/>
      <c r="GJ22" s="31"/>
      <c r="GK22" s="31"/>
      <c r="HU22" s="21"/>
      <c r="HV22" s="21"/>
      <c r="HW22" s="21"/>
      <c r="HX22" s="21"/>
      <c r="HY22" s="21"/>
      <c r="HZ22" s="21"/>
      <c r="IA22" s="21"/>
      <c r="IC22" s="28"/>
      <c r="ID22" s="13"/>
      <c r="IE22" s="13"/>
      <c r="IF22" s="13"/>
      <c r="IG22" s="13"/>
      <c r="IH22" s="13"/>
      <c r="II22" s="13"/>
      <c r="IJ22" s="28"/>
      <c r="IK22" s="20"/>
      <c r="IL22" s="13"/>
      <c r="IM22" s="11"/>
      <c r="IN22" s="23"/>
      <c r="IO22" s="13"/>
      <c r="IP22" s="23"/>
      <c r="IQ22" s="28"/>
      <c r="IR22" s="20"/>
      <c r="IS22" s="13"/>
      <c r="IT22" s="20"/>
      <c r="IU22" s="23"/>
      <c r="IV22" s="20"/>
      <c r="IW22" s="23"/>
      <c r="IY22" s="13"/>
      <c r="IZ22" s="25"/>
      <c r="JA22" s="25"/>
      <c r="JB22" s="25"/>
      <c r="JC22" s="25"/>
      <c r="JD22" s="25"/>
      <c r="JE22" s="25"/>
      <c r="JF22" s="25"/>
    </row>
    <row r="23" spans="1:266" s="4" customFormat="1" ht="13.8" x14ac:dyDescent="0.3">
      <c r="M23" s="6"/>
      <c r="N23" s="6"/>
      <c r="O23" s="6"/>
      <c r="P23" s="6"/>
      <c r="Q23" s="6"/>
      <c r="R23" s="6"/>
      <c r="S23" s="7"/>
      <c r="T23" s="6"/>
      <c r="U23" s="5"/>
      <c r="V23" s="5"/>
      <c r="X23" s="118">
        <v>5</v>
      </c>
      <c r="Y23" s="118">
        <v>10</v>
      </c>
      <c r="Z23" s="40">
        <v>1.7999999999999999E-2</v>
      </c>
      <c r="AA23" s="40">
        <v>10000000</v>
      </c>
      <c r="AB23" s="40">
        <v>10000000</v>
      </c>
      <c r="AC23" s="98">
        <v>3900000</v>
      </c>
      <c r="AD23" s="42">
        <v>0.33</v>
      </c>
      <c r="AE23" s="42">
        <v>0.33</v>
      </c>
      <c r="AF23" s="41">
        <v>1.7999999999999999E-2</v>
      </c>
      <c r="AG23" s="40">
        <v>10000000</v>
      </c>
      <c r="AH23" s="40">
        <v>10000000</v>
      </c>
      <c r="AI23" s="98">
        <v>3900000</v>
      </c>
      <c r="AJ23" s="42">
        <v>0.33</v>
      </c>
      <c r="AK23" s="42">
        <v>0.33</v>
      </c>
      <c r="AL23" s="42">
        <f>AL11</f>
        <v>1E-4</v>
      </c>
      <c r="AM23" s="40">
        <v>6000</v>
      </c>
      <c r="AN23" s="40">
        <f>AN11</f>
        <v>10000</v>
      </c>
      <c r="AO23" s="40">
        <f>AO11</f>
        <v>10000</v>
      </c>
      <c r="AP23" s="42">
        <v>0.03</v>
      </c>
      <c r="AQ23" s="42">
        <v>0.03</v>
      </c>
      <c r="AR23" s="4">
        <f t="shared" si="87"/>
        <v>1.8099999999999998E-2</v>
      </c>
      <c r="AS23" s="11">
        <f t="shared" si="88"/>
        <v>0.5</v>
      </c>
      <c r="AT23" s="15">
        <f t="shared" si="89"/>
        <v>33.088205588598356</v>
      </c>
      <c r="AU23" s="19">
        <f t="shared" si="90"/>
        <v>9.9681786118061078E-5</v>
      </c>
      <c r="AV23" s="13">
        <f t="shared" si="91"/>
        <v>0.5</v>
      </c>
      <c r="AW23" s="11">
        <f t="shared" si="92"/>
        <v>1</v>
      </c>
      <c r="AX23" s="11">
        <f t="shared" si="93"/>
        <v>0.8911</v>
      </c>
      <c r="AY23" s="11">
        <f t="shared" si="94"/>
        <v>201997.53114128605</v>
      </c>
      <c r="AZ23" s="11">
        <f t="shared" si="95"/>
        <v>1</v>
      </c>
      <c r="BA23" s="11">
        <f t="shared" si="96"/>
        <v>0.34752899999999998</v>
      </c>
      <c r="BB23" s="11">
        <f t="shared" si="97"/>
        <v>1.025058</v>
      </c>
      <c r="BC23" s="11">
        <f t="shared" si="98"/>
        <v>0.99909999999999999</v>
      </c>
      <c r="BD23" s="11">
        <f t="shared" si="99"/>
        <v>0.8911</v>
      </c>
      <c r="BE23" s="11">
        <f t="shared" si="100"/>
        <v>201997.53114128605</v>
      </c>
      <c r="BF23" s="11">
        <f t="shared" si="101"/>
        <v>1</v>
      </c>
      <c r="BG23" s="11">
        <f t="shared" si="102"/>
        <v>0.34752899999999998</v>
      </c>
      <c r="BH23" s="11">
        <f t="shared" si="103"/>
        <v>1.025058</v>
      </c>
      <c r="BI23" s="121">
        <f t="shared" si="104"/>
        <v>0.1875</v>
      </c>
      <c r="BJ23" s="121">
        <f t="shared" si="105"/>
        <v>0.05</v>
      </c>
      <c r="BK23" s="121">
        <f t="shared" si="0"/>
        <v>2.5000000000000001E-2</v>
      </c>
      <c r="BL23" s="121">
        <f t="shared" si="0"/>
        <v>1.4705882352941176E-2</v>
      </c>
      <c r="BM23" s="121">
        <f t="shared" si="0"/>
        <v>9.6153846153846159E-3</v>
      </c>
      <c r="BN23" s="121">
        <f t="shared" si="0"/>
        <v>6.7567567567567571E-3</v>
      </c>
      <c r="BO23" s="121">
        <f t="shared" si="0"/>
        <v>5.0000000000000001E-3</v>
      </c>
      <c r="BP23" s="121">
        <f t="shared" si="0"/>
        <v>3.8461538461538464E-3</v>
      </c>
      <c r="BQ23" s="121">
        <v>1</v>
      </c>
      <c r="BR23" s="121">
        <v>1</v>
      </c>
      <c r="BS23" s="121">
        <v>1</v>
      </c>
      <c r="BT23" s="121">
        <v>1</v>
      </c>
      <c r="BU23" s="121">
        <v>1</v>
      </c>
      <c r="BV23" s="121">
        <v>1</v>
      </c>
      <c r="BW23" s="121">
        <v>1</v>
      </c>
      <c r="BX23" s="121">
        <v>1</v>
      </c>
      <c r="BY23" s="121">
        <f t="shared" si="106"/>
        <v>16</v>
      </c>
      <c r="BZ23" s="121">
        <f t="shared" si="107"/>
        <v>32.799999999999997</v>
      </c>
      <c r="CA23" s="121">
        <f t="shared" si="1"/>
        <v>54.4</v>
      </c>
      <c r="CB23" s="121">
        <f t="shared" si="1"/>
        <v>83.058823529411768</v>
      </c>
      <c r="CC23" s="121">
        <f t="shared" si="1"/>
        <v>119.38461538461539</v>
      </c>
      <c r="CD23" s="121">
        <f t="shared" si="1"/>
        <v>163.56756756756758</v>
      </c>
      <c r="CE23" s="121">
        <f t="shared" si="1"/>
        <v>215.68</v>
      </c>
      <c r="CF23" s="121">
        <f t="shared" si="1"/>
        <v>275.75384615384615</v>
      </c>
      <c r="CG23" s="121">
        <f t="shared" si="108"/>
        <v>0.1875</v>
      </c>
      <c r="CH23" s="121">
        <f t="shared" si="2"/>
        <v>0.05</v>
      </c>
      <c r="CI23" s="121">
        <f t="shared" si="2"/>
        <v>2.5000000000000001E-2</v>
      </c>
      <c r="CJ23" s="121">
        <f t="shared" si="2"/>
        <v>1.4705882352941176E-2</v>
      </c>
      <c r="CK23" s="121">
        <f t="shared" si="2"/>
        <v>9.6153846153846159E-3</v>
      </c>
      <c r="CL23" s="121">
        <f t="shared" si="2"/>
        <v>6.7567567567567571E-3</v>
      </c>
      <c r="CM23" s="121">
        <f t="shared" si="2"/>
        <v>5.0000000000000001E-3</v>
      </c>
      <c r="CN23" s="121">
        <f t="shared" si="2"/>
        <v>3.8461538461538464E-3</v>
      </c>
      <c r="CO23" s="95">
        <f t="shared" si="3"/>
        <v>19.201017</v>
      </c>
      <c r="CP23" s="95">
        <f t="shared" si="4"/>
        <v>41.098108999999994</v>
      </c>
      <c r="CQ23" s="95">
        <f t="shared" si="5"/>
        <v>69.64868899999999</v>
      </c>
      <c r="CR23" s="95">
        <f t="shared" si="6"/>
        <v>108.03832452941177</v>
      </c>
      <c r="CS23" s="95">
        <f t="shared" si="7"/>
        <v>156.87516038461538</v>
      </c>
      <c r="CT23" s="95">
        <f t="shared" si="8"/>
        <v>216.34938856756759</v>
      </c>
      <c r="CU23" s="95">
        <f t="shared" si="9"/>
        <v>286.53332899999998</v>
      </c>
      <c r="CV23" s="95">
        <f t="shared" si="10"/>
        <v>367.45891515384614</v>
      </c>
      <c r="CW23" s="95">
        <f t="shared" si="11"/>
        <v>19.201017</v>
      </c>
      <c r="CX23" s="95">
        <f t="shared" si="12"/>
        <v>41.098108999999994</v>
      </c>
      <c r="CY23" s="95">
        <f t="shared" si="13"/>
        <v>69.64868899999999</v>
      </c>
      <c r="CZ23" s="95">
        <f t="shared" si="14"/>
        <v>108.03832452941177</v>
      </c>
      <c r="DA23" s="95">
        <f t="shared" si="15"/>
        <v>156.87516038461538</v>
      </c>
      <c r="DB23" s="95">
        <f t="shared" si="16"/>
        <v>216.34938856756759</v>
      </c>
      <c r="DC23" s="95">
        <f t="shared" si="17"/>
        <v>286.53332899999998</v>
      </c>
      <c r="DD23" s="95">
        <f t="shared" si="18"/>
        <v>367.45891515384614</v>
      </c>
      <c r="DE23" s="13">
        <f t="shared" si="109"/>
        <v>18.237615999999999</v>
      </c>
      <c r="DF23" s="13">
        <f t="shared" si="110"/>
        <v>34.900115999999997</v>
      </c>
      <c r="DG23" s="13">
        <f t="shared" si="111"/>
        <v>56.475116</v>
      </c>
      <c r="DH23" s="13">
        <f t="shared" si="112"/>
        <v>85.123645411764713</v>
      </c>
      <c r="DI23" s="13">
        <f t="shared" si="19"/>
        <v>121.44434676923078</v>
      </c>
      <c r="DJ23" s="13">
        <f t="shared" si="20"/>
        <v>165.62444032432433</v>
      </c>
      <c r="DK23" s="13">
        <f t="shared" si="21"/>
        <v>217.735116</v>
      </c>
      <c r="DL23" s="13">
        <f t="shared" si="22"/>
        <v>277.80780830769231</v>
      </c>
      <c r="DM23" s="95">
        <f t="shared" si="23"/>
        <v>18.237615999999999</v>
      </c>
      <c r="DN23" s="95">
        <f t="shared" si="24"/>
        <v>34.900115999999997</v>
      </c>
      <c r="DO23" s="95">
        <f t="shared" si="25"/>
        <v>56.475116</v>
      </c>
      <c r="DP23" s="95">
        <f t="shared" si="26"/>
        <v>85.123645411764713</v>
      </c>
      <c r="DQ23" s="95">
        <f t="shared" si="27"/>
        <v>121.44434676923078</v>
      </c>
      <c r="DR23" s="95">
        <f t="shared" si="28"/>
        <v>165.62444032432433</v>
      </c>
      <c r="DS23" s="95">
        <f t="shared" si="29"/>
        <v>217.735116</v>
      </c>
      <c r="DT23" s="95">
        <f t="shared" si="30"/>
        <v>277.80780830769231</v>
      </c>
      <c r="DU23" s="95">
        <f t="shared" si="31"/>
        <v>8.2873565474999999</v>
      </c>
      <c r="DV23" s="95">
        <f t="shared" si="32"/>
        <v>12.718058509999997</v>
      </c>
      <c r="DW23" s="95">
        <f t="shared" si="33"/>
        <v>19.935996684999999</v>
      </c>
      <c r="DX23" s="95">
        <f t="shared" si="34"/>
        <v>29.753644750138406</v>
      </c>
      <c r="DY23" s="95">
        <f t="shared" si="35"/>
        <v>42.302617479082841</v>
      </c>
      <c r="DZ23" s="95">
        <f t="shared" si="36"/>
        <v>57.61373848545653</v>
      </c>
      <c r="EA23" s="95">
        <f t="shared" si="37"/>
        <v>75.696923224999992</v>
      </c>
      <c r="EB23" s="95">
        <f t="shared" si="38"/>
        <v>96.556117625976327</v>
      </c>
      <c r="EC23" s="95">
        <f t="shared" si="39"/>
        <v>8.2873565474999999</v>
      </c>
      <c r="ED23" s="95">
        <f t="shared" si="40"/>
        <v>12.718058509999997</v>
      </c>
      <c r="EE23" s="95">
        <f t="shared" si="41"/>
        <v>19.935996684999999</v>
      </c>
      <c r="EF23" s="95">
        <f t="shared" si="42"/>
        <v>29.753644750138406</v>
      </c>
      <c r="EG23" s="95">
        <f t="shared" si="43"/>
        <v>42.302617479082841</v>
      </c>
      <c r="EH23" s="95">
        <f t="shared" si="44"/>
        <v>57.61373848545653</v>
      </c>
      <c r="EI23" s="95">
        <f t="shared" si="45"/>
        <v>75.696923224999992</v>
      </c>
      <c r="EJ23" s="95">
        <f t="shared" si="46"/>
        <v>96.556117625976327</v>
      </c>
      <c r="EK23" s="95">
        <f t="shared" si="47"/>
        <v>8.2873565474999999</v>
      </c>
      <c r="EL23" s="95">
        <f t="shared" si="48"/>
        <v>12.718058509999997</v>
      </c>
      <c r="EM23" s="95">
        <f t="shared" si="49"/>
        <v>19.935996684999999</v>
      </c>
      <c r="EN23" s="95">
        <f t="shared" si="50"/>
        <v>29.753644750138406</v>
      </c>
      <c r="EO23" s="95">
        <f t="shared" si="51"/>
        <v>42.302617479082841</v>
      </c>
      <c r="EP23" s="95">
        <f t="shared" si="52"/>
        <v>57.61373848545653</v>
      </c>
      <c r="EQ23" s="95">
        <f t="shared" si="53"/>
        <v>75.696923224999992</v>
      </c>
      <c r="ER23" s="95">
        <f t="shared" si="54"/>
        <v>96.556117625976327</v>
      </c>
      <c r="ES23" s="95">
        <f t="shared" si="55"/>
        <v>1</v>
      </c>
      <c r="ET23" s="95">
        <f t="shared" si="56"/>
        <v>1</v>
      </c>
      <c r="EU23" s="95">
        <f t="shared" si="57"/>
        <v>1</v>
      </c>
      <c r="EV23" s="95">
        <f t="shared" si="58"/>
        <v>1</v>
      </c>
      <c r="EW23" s="95">
        <f t="shared" si="59"/>
        <v>1</v>
      </c>
      <c r="EX23" s="95">
        <f t="shared" si="60"/>
        <v>1</v>
      </c>
      <c r="EY23" s="95">
        <f t="shared" si="61"/>
        <v>1</v>
      </c>
      <c r="EZ23" s="95">
        <f t="shared" si="62"/>
        <v>1</v>
      </c>
      <c r="FA23" s="95">
        <f t="shared" si="63"/>
        <v>1</v>
      </c>
      <c r="FB23" s="95">
        <f t="shared" si="64"/>
        <v>1</v>
      </c>
      <c r="FC23" s="95">
        <f t="shared" si="65"/>
        <v>1</v>
      </c>
      <c r="FD23" s="95">
        <f t="shared" si="66"/>
        <v>1</v>
      </c>
      <c r="FE23" s="95">
        <f t="shared" si="67"/>
        <v>1</v>
      </c>
      <c r="FF23" s="95">
        <f t="shared" si="68"/>
        <v>1</v>
      </c>
      <c r="FG23" s="95">
        <f t="shared" si="69"/>
        <v>1</v>
      </c>
      <c r="FH23" s="95">
        <f t="shared" si="70"/>
        <v>1</v>
      </c>
      <c r="FI23" s="95">
        <f t="shared" si="71"/>
        <v>1</v>
      </c>
      <c r="FJ23" s="95">
        <f t="shared" si="72"/>
        <v>1</v>
      </c>
      <c r="FK23" s="95">
        <f t="shared" si="73"/>
        <v>1</v>
      </c>
      <c r="FL23" s="95">
        <f t="shared" si="74"/>
        <v>1</v>
      </c>
      <c r="FM23" s="95">
        <f t="shared" si="75"/>
        <v>1</v>
      </c>
      <c r="FN23" s="95">
        <f t="shared" si="76"/>
        <v>1</v>
      </c>
      <c r="FO23" s="95">
        <f t="shared" si="77"/>
        <v>1</v>
      </c>
      <c r="FP23" s="95">
        <f t="shared" si="78"/>
        <v>1</v>
      </c>
      <c r="FQ23" s="115">
        <f t="shared" si="79"/>
        <v>18.207990019307793</v>
      </c>
      <c r="FR23" s="115">
        <f t="shared" si="80"/>
        <v>34.784149648727521</v>
      </c>
      <c r="FS23" s="115">
        <f t="shared" si="81"/>
        <v>56.166203021334809</v>
      </c>
      <c r="FT23" s="115">
        <f t="shared" si="82"/>
        <v>84.417465207854974</v>
      </c>
      <c r="FU23" s="115">
        <f t="shared" si="83"/>
        <v>120.00527080232712</v>
      </c>
      <c r="FV23" s="115">
        <f t="shared" si="84"/>
        <v>162.95210660825637</v>
      </c>
      <c r="FW23" s="115">
        <f t="shared" si="85"/>
        <v>213.13220574455147</v>
      </c>
      <c r="FX23" s="115">
        <f t="shared" si="86"/>
        <v>270.34983124088296</v>
      </c>
      <c r="FY23" s="90"/>
      <c r="FZ23" s="90">
        <f t="shared" si="113"/>
        <v>18.207990019307793</v>
      </c>
      <c r="GB23" s="20">
        <v>6.2969522642609457</v>
      </c>
      <c r="GC23" s="20">
        <v>5.0311742930455239</v>
      </c>
      <c r="GD23" s="20">
        <v>4.1863104005040412</v>
      </c>
      <c r="GE23" s="20">
        <v>3.1377390479753706</v>
      </c>
      <c r="GF23" s="20">
        <v>2.0887622588412107</v>
      </c>
      <c r="GG23" s="20">
        <v>1.2373202756619344</v>
      </c>
      <c r="GH23" s="20">
        <v>1.0000950877527832</v>
      </c>
      <c r="GI23" s="31"/>
      <c r="GJ23" s="31"/>
      <c r="GK23" s="31"/>
      <c r="HU23" s="21"/>
      <c r="HV23" s="21"/>
      <c r="HW23" s="21"/>
      <c r="HX23" s="21"/>
      <c r="HY23" s="21"/>
      <c r="HZ23" s="21"/>
      <c r="IA23" s="21"/>
      <c r="IC23" s="28"/>
      <c r="ID23" s="13"/>
      <c r="IE23" s="13"/>
      <c r="IF23" s="13"/>
      <c r="IG23" s="13"/>
      <c r="IH23" s="13"/>
      <c r="II23" s="13"/>
      <c r="IJ23" s="28"/>
      <c r="IK23" s="20"/>
      <c r="IL23" s="13"/>
      <c r="IM23" s="11"/>
      <c r="IN23" s="23"/>
      <c r="IO23" s="13"/>
      <c r="IP23" s="23"/>
      <c r="IQ23" s="28"/>
      <c r="IR23" s="20"/>
      <c r="IS23" s="13"/>
      <c r="IT23" s="20"/>
      <c r="IU23" s="23"/>
      <c r="IV23" s="20"/>
      <c r="IW23" s="23"/>
      <c r="IY23" s="13"/>
      <c r="IZ23" s="25"/>
      <c r="JA23" s="25"/>
      <c r="JB23" s="25"/>
      <c r="JC23" s="25"/>
      <c r="JD23" s="25"/>
      <c r="JE23" s="25"/>
      <c r="JF23" s="25"/>
    </row>
    <row r="24" spans="1:266" s="4" customFormat="1" ht="13.8" x14ac:dyDescent="0.3">
      <c r="M24" s="6"/>
      <c r="N24" s="6"/>
      <c r="O24" s="6"/>
      <c r="P24" s="6"/>
      <c r="Q24" s="6"/>
      <c r="R24" s="6"/>
      <c r="S24" s="7"/>
      <c r="T24" s="6"/>
      <c r="U24" s="5"/>
      <c r="V24" s="5"/>
      <c r="X24" s="118">
        <v>5.5</v>
      </c>
      <c r="Y24" s="118">
        <v>10</v>
      </c>
      <c r="Z24" s="40">
        <v>1.7999999999999999E-2</v>
      </c>
      <c r="AA24" s="40">
        <v>10000000</v>
      </c>
      <c r="AB24" s="40">
        <v>10000000</v>
      </c>
      <c r="AC24" s="98">
        <v>3900000</v>
      </c>
      <c r="AD24" s="42">
        <v>0.33</v>
      </c>
      <c r="AE24" s="42">
        <v>0.33</v>
      </c>
      <c r="AF24" s="41">
        <v>1.7999999999999999E-2</v>
      </c>
      <c r="AG24" s="40">
        <v>10000000</v>
      </c>
      <c r="AH24" s="40">
        <v>10000000</v>
      </c>
      <c r="AI24" s="98">
        <v>3900000</v>
      </c>
      <c r="AJ24" s="42">
        <v>0.33</v>
      </c>
      <c r="AK24" s="42">
        <v>0.33</v>
      </c>
      <c r="AL24" s="42">
        <f>AL11</f>
        <v>1E-4</v>
      </c>
      <c r="AM24" s="40">
        <v>6000</v>
      </c>
      <c r="AN24" s="40">
        <f>AN11</f>
        <v>10000</v>
      </c>
      <c r="AO24" s="40">
        <f>AO11</f>
        <v>10000</v>
      </c>
      <c r="AP24" s="42">
        <v>0.03</v>
      </c>
      <c r="AQ24" s="42">
        <v>0.03</v>
      </c>
      <c r="AR24" s="4">
        <f t="shared" si="87"/>
        <v>1.8099999999999998E-2</v>
      </c>
      <c r="AS24" s="11">
        <f t="shared" si="88"/>
        <v>0.55000000000000004</v>
      </c>
      <c r="AT24" s="15">
        <f t="shared" si="89"/>
        <v>33.088205588598356</v>
      </c>
      <c r="AU24" s="19">
        <f t="shared" si="90"/>
        <v>9.9681786118061078E-5</v>
      </c>
      <c r="AV24" s="13">
        <f t="shared" si="91"/>
        <v>0.5</v>
      </c>
      <c r="AW24" s="11">
        <f t="shared" si="92"/>
        <v>1</v>
      </c>
      <c r="AX24" s="11">
        <f t="shared" si="93"/>
        <v>0.8911</v>
      </c>
      <c r="AY24" s="11">
        <f t="shared" si="94"/>
        <v>201997.53114128605</v>
      </c>
      <c r="AZ24" s="11">
        <f t="shared" si="95"/>
        <v>1</v>
      </c>
      <c r="BA24" s="11">
        <f t="shared" si="96"/>
        <v>0.34752899999999998</v>
      </c>
      <c r="BB24" s="11">
        <f t="shared" si="97"/>
        <v>1.025058</v>
      </c>
      <c r="BC24" s="11">
        <f t="shared" si="98"/>
        <v>0.99909999999999999</v>
      </c>
      <c r="BD24" s="11">
        <f t="shared" si="99"/>
        <v>0.8911</v>
      </c>
      <c r="BE24" s="11">
        <f t="shared" si="100"/>
        <v>201997.53114128605</v>
      </c>
      <c r="BF24" s="11">
        <f t="shared" si="101"/>
        <v>1</v>
      </c>
      <c r="BG24" s="11">
        <f t="shared" si="102"/>
        <v>0.34752899999999998</v>
      </c>
      <c r="BH24" s="11">
        <f t="shared" si="103"/>
        <v>1.025058</v>
      </c>
      <c r="BI24" s="121">
        <f t="shared" si="104"/>
        <v>0.22687499999999999</v>
      </c>
      <c r="BJ24" s="121">
        <f t="shared" si="105"/>
        <v>6.0499999999999998E-2</v>
      </c>
      <c r="BK24" s="121">
        <f t="shared" si="0"/>
        <v>3.0249999999999999E-2</v>
      </c>
      <c r="BL24" s="121">
        <f t="shared" si="0"/>
        <v>1.7794117647058825E-2</v>
      </c>
      <c r="BM24" s="121">
        <f t="shared" si="0"/>
        <v>1.1634615384615384E-2</v>
      </c>
      <c r="BN24" s="121">
        <f t="shared" si="0"/>
        <v>8.1756756756756754E-3</v>
      </c>
      <c r="BO24" s="121">
        <f t="shared" si="0"/>
        <v>6.0499999999999998E-3</v>
      </c>
      <c r="BP24" s="121">
        <f t="shared" si="0"/>
        <v>4.6538461538461542E-3</v>
      </c>
      <c r="BQ24" s="121">
        <v>1</v>
      </c>
      <c r="BR24" s="121">
        <v>1</v>
      </c>
      <c r="BS24" s="121">
        <v>1</v>
      </c>
      <c r="BT24" s="121">
        <v>1</v>
      </c>
      <c r="BU24" s="121">
        <v>1</v>
      </c>
      <c r="BV24" s="121">
        <v>1</v>
      </c>
      <c r="BW24" s="121">
        <v>1</v>
      </c>
      <c r="BX24" s="121">
        <v>1</v>
      </c>
      <c r="BY24" s="121">
        <f t="shared" si="106"/>
        <v>13.223140495867769</v>
      </c>
      <c r="BZ24" s="121">
        <f t="shared" si="107"/>
        <v>27.107438016528924</v>
      </c>
      <c r="CA24" s="121">
        <f t="shared" si="1"/>
        <v>44.958677685950413</v>
      </c>
      <c r="CB24" s="121">
        <f t="shared" si="1"/>
        <v>68.643655809431209</v>
      </c>
      <c r="CC24" s="121">
        <f t="shared" si="1"/>
        <v>98.664971392244126</v>
      </c>
      <c r="CD24" s="121">
        <f t="shared" si="1"/>
        <v>135.17980790708066</v>
      </c>
      <c r="CE24" s="121">
        <f t="shared" si="1"/>
        <v>178.24793388429754</v>
      </c>
      <c r="CF24" s="121">
        <f t="shared" si="1"/>
        <v>227.89574062301335</v>
      </c>
      <c r="CG24" s="121">
        <f t="shared" si="108"/>
        <v>0.22687499999999999</v>
      </c>
      <c r="CH24" s="121">
        <f t="shared" si="2"/>
        <v>6.0499999999999998E-2</v>
      </c>
      <c r="CI24" s="121">
        <f t="shared" si="2"/>
        <v>3.0249999999999999E-2</v>
      </c>
      <c r="CJ24" s="121">
        <f t="shared" si="2"/>
        <v>1.7794117647058825E-2</v>
      </c>
      <c r="CK24" s="121">
        <f t="shared" si="2"/>
        <v>1.1634615384615384E-2</v>
      </c>
      <c r="CL24" s="121">
        <f t="shared" si="2"/>
        <v>8.1756756756756754E-3</v>
      </c>
      <c r="CM24" s="121">
        <f t="shared" si="2"/>
        <v>6.0499999999999998E-3</v>
      </c>
      <c r="CN24" s="121">
        <f t="shared" si="2"/>
        <v>4.6538461538461542E-3</v>
      </c>
      <c r="CO24" s="95">
        <f t="shared" si="3"/>
        <v>16.102477760330579</v>
      </c>
      <c r="CP24" s="95">
        <f t="shared" si="4"/>
        <v>34.199248008264462</v>
      </c>
      <c r="CQ24" s="95">
        <f t="shared" si="5"/>
        <v>57.794768669421487</v>
      </c>
      <c r="CR24" s="95">
        <f t="shared" si="6"/>
        <v>89.521740181332035</v>
      </c>
      <c r="CS24" s="95">
        <f t="shared" si="7"/>
        <v>129.88276154926893</v>
      </c>
      <c r="CT24" s="95">
        <f t="shared" si="8"/>
        <v>179.03501624592363</v>
      </c>
      <c r="CU24" s="95">
        <f t="shared" si="9"/>
        <v>237.03827280165291</v>
      </c>
      <c r="CV24" s="95">
        <f t="shared" si="10"/>
        <v>303.91892251557533</v>
      </c>
      <c r="CW24" s="95">
        <f t="shared" si="11"/>
        <v>16.102477760330579</v>
      </c>
      <c r="CX24" s="95">
        <f t="shared" si="12"/>
        <v>34.199248008264462</v>
      </c>
      <c r="CY24" s="95">
        <f t="shared" si="13"/>
        <v>57.794768669421487</v>
      </c>
      <c r="CZ24" s="95">
        <f t="shared" si="14"/>
        <v>89.521740181332035</v>
      </c>
      <c r="DA24" s="95">
        <f t="shared" si="15"/>
        <v>129.88276154926893</v>
      </c>
      <c r="DB24" s="95">
        <f t="shared" si="16"/>
        <v>179.03501624592363</v>
      </c>
      <c r="DC24" s="95">
        <f t="shared" si="17"/>
        <v>237.03827280165291</v>
      </c>
      <c r="DD24" s="95">
        <f t="shared" si="18"/>
        <v>303.91892251557533</v>
      </c>
      <c r="DE24" s="13">
        <f t="shared" si="109"/>
        <v>15.50013149586777</v>
      </c>
      <c r="DF24" s="13">
        <f t="shared" si="110"/>
        <v>29.218054016528924</v>
      </c>
      <c r="DG24" s="13">
        <f t="shared" si="111"/>
        <v>47.039043685950411</v>
      </c>
      <c r="DH24" s="13">
        <f t="shared" si="112"/>
        <v>70.711565927078269</v>
      </c>
      <c r="DI24" s="13">
        <f t="shared" si="19"/>
        <v>100.72672200762874</v>
      </c>
      <c r="DJ24" s="13">
        <f t="shared" si="20"/>
        <v>137.23809958275632</v>
      </c>
      <c r="DK24" s="13">
        <f t="shared" si="21"/>
        <v>180.30409988429753</v>
      </c>
      <c r="DL24" s="13">
        <f t="shared" si="22"/>
        <v>229.9505104691672</v>
      </c>
      <c r="DM24" s="95">
        <f t="shared" si="23"/>
        <v>15.50013149586777</v>
      </c>
      <c r="DN24" s="95">
        <f t="shared" si="24"/>
        <v>29.218054016528924</v>
      </c>
      <c r="DO24" s="95">
        <f t="shared" si="25"/>
        <v>47.039043685950411</v>
      </c>
      <c r="DP24" s="95">
        <f t="shared" si="26"/>
        <v>70.711565927078269</v>
      </c>
      <c r="DQ24" s="95">
        <f t="shared" si="27"/>
        <v>100.72672200762874</v>
      </c>
      <c r="DR24" s="95">
        <f t="shared" si="28"/>
        <v>137.23809958275632</v>
      </c>
      <c r="DS24" s="95">
        <f t="shared" si="29"/>
        <v>180.30409988429753</v>
      </c>
      <c r="DT24" s="95">
        <f t="shared" si="30"/>
        <v>229.9505104691672</v>
      </c>
      <c r="DU24" s="95">
        <f t="shared" si="31"/>
        <v>7.3360012952634293</v>
      </c>
      <c r="DV24" s="95">
        <f t="shared" si="32"/>
        <v>10.74337719094628</v>
      </c>
      <c r="DW24" s="95">
        <f t="shared" si="33"/>
        <v>16.656687909770657</v>
      </c>
      <c r="DX24" s="95">
        <f t="shared" si="34"/>
        <v>24.745029178904812</v>
      </c>
      <c r="DY24" s="95">
        <f t="shared" si="35"/>
        <v>35.102642063308046</v>
      </c>
      <c r="DZ24" s="95">
        <f t="shared" si="36"/>
        <v>47.748661873880145</v>
      </c>
      <c r="EA24" s="95">
        <f t="shared" si="37"/>
        <v>62.688559625326036</v>
      </c>
      <c r="EB24" s="95">
        <f t="shared" si="38"/>
        <v>79.924318765451531</v>
      </c>
      <c r="EC24" s="95">
        <f t="shared" si="39"/>
        <v>7.3360012952634293</v>
      </c>
      <c r="ED24" s="95">
        <f t="shared" si="40"/>
        <v>10.74337719094628</v>
      </c>
      <c r="EE24" s="95">
        <f t="shared" si="41"/>
        <v>16.656687909770657</v>
      </c>
      <c r="EF24" s="95">
        <f t="shared" si="42"/>
        <v>24.745029178904812</v>
      </c>
      <c r="EG24" s="95">
        <f t="shared" si="43"/>
        <v>35.102642063308046</v>
      </c>
      <c r="EH24" s="95">
        <f t="shared" si="44"/>
        <v>47.748661873880145</v>
      </c>
      <c r="EI24" s="95">
        <f t="shared" si="45"/>
        <v>62.688559625326036</v>
      </c>
      <c r="EJ24" s="95">
        <f t="shared" si="46"/>
        <v>79.924318765451531</v>
      </c>
      <c r="EK24" s="95">
        <f t="shared" si="47"/>
        <v>7.3360012952634293</v>
      </c>
      <c r="EL24" s="95">
        <f t="shared" si="48"/>
        <v>10.74337719094628</v>
      </c>
      <c r="EM24" s="95">
        <f t="shared" si="49"/>
        <v>16.656687909770657</v>
      </c>
      <c r="EN24" s="95">
        <f t="shared" si="50"/>
        <v>24.745029178904812</v>
      </c>
      <c r="EO24" s="95">
        <f t="shared" si="51"/>
        <v>35.102642063308046</v>
      </c>
      <c r="EP24" s="95">
        <f t="shared" si="52"/>
        <v>47.748661873880145</v>
      </c>
      <c r="EQ24" s="95">
        <f t="shared" si="53"/>
        <v>62.688559625326036</v>
      </c>
      <c r="ER24" s="95">
        <f t="shared" si="54"/>
        <v>79.924318765451531</v>
      </c>
      <c r="ES24" s="95">
        <f t="shared" si="55"/>
        <v>1</v>
      </c>
      <c r="ET24" s="95">
        <f t="shared" si="56"/>
        <v>1</v>
      </c>
      <c r="EU24" s="95">
        <f t="shared" si="57"/>
        <v>1</v>
      </c>
      <c r="EV24" s="95">
        <f t="shared" si="58"/>
        <v>1</v>
      </c>
      <c r="EW24" s="95">
        <f t="shared" si="59"/>
        <v>1</v>
      </c>
      <c r="EX24" s="95">
        <f t="shared" si="60"/>
        <v>1</v>
      </c>
      <c r="EY24" s="95">
        <f t="shared" si="61"/>
        <v>1</v>
      </c>
      <c r="EZ24" s="95">
        <f t="shared" si="62"/>
        <v>1</v>
      </c>
      <c r="FA24" s="95">
        <f t="shared" si="63"/>
        <v>1</v>
      </c>
      <c r="FB24" s="95">
        <f t="shared" si="64"/>
        <v>1</v>
      </c>
      <c r="FC24" s="95">
        <f t="shared" si="65"/>
        <v>1</v>
      </c>
      <c r="FD24" s="95">
        <f t="shared" si="66"/>
        <v>1</v>
      </c>
      <c r="FE24" s="95">
        <f t="shared" si="67"/>
        <v>1</v>
      </c>
      <c r="FF24" s="95">
        <f t="shared" si="68"/>
        <v>1</v>
      </c>
      <c r="FG24" s="95">
        <f t="shared" si="69"/>
        <v>1</v>
      </c>
      <c r="FH24" s="95">
        <f t="shared" si="70"/>
        <v>1</v>
      </c>
      <c r="FI24" s="95">
        <f t="shared" si="71"/>
        <v>1</v>
      </c>
      <c r="FJ24" s="95">
        <f t="shared" si="72"/>
        <v>1</v>
      </c>
      <c r="FK24" s="95">
        <f t="shared" si="73"/>
        <v>1</v>
      </c>
      <c r="FL24" s="95">
        <f t="shared" si="74"/>
        <v>1</v>
      </c>
      <c r="FM24" s="95">
        <f t="shared" si="75"/>
        <v>1</v>
      </c>
      <c r="FN24" s="95">
        <f t="shared" si="76"/>
        <v>1</v>
      </c>
      <c r="FO24" s="95">
        <f t="shared" si="77"/>
        <v>1</v>
      </c>
      <c r="FP24" s="95">
        <f t="shared" si="78"/>
        <v>1</v>
      </c>
      <c r="FQ24" s="115">
        <f t="shared" si="79"/>
        <v>15.479234910429678</v>
      </c>
      <c r="FR24" s="115">
        <f t="shared" si="80"/>
        <v>29.137443890380137</v>
      </c>
      <c r="FS24" s="115">
        <f t="shared" si="81"/>
        <v>46.825569942032224</v>
      </c>
      <c r="FT24" s="115">
        <f t="shared" si="82"/>
        <v>70.225016582722048</v>
      </c>
      <c r="FU24" s="115">
        <f t="shared" si="83"/>
        <v>99.736694101472821</v>
      </c>
      <c r="FV24" s="115">
        <f t="shared" si="84"/>
        <v>135.40074294630821</v>
      </c>
      <c r="FW24" s="115">
        <f t="shared" si="85"/>
        <v>177.13946608916123</v>
      </c>
      <c r="FX24" s="115">
        <f t="shared" si="86"/>
        <v>224.82103557836064</v>
      </c>
      <c r="FY24" s="90"/>
      <c r="FZ24" s="90">
        <f t="shared" si="113"/>
        <v>15.479234910429678</v>
      </c>
      <c r="GB24" s="20">
        <v>5.6559517719609316</v>
      </c>
      <c r="GC24" s="20">
        <v>4.6479606446628932</v>
      </c>
      <c r="GD24" s="20">
        <v>3.94252954436319</v>
      </c>
      <c r="GE24" s="20">
        <v>3.0279765513477117</v>
      </c>
      <c r="GF24" s="20">
        <v>2.0667396569979757</v>
      </c>
      <c r="GG24" s="20">
        <v>1.2361668382992963</v>
      </c>
      <c r="GH24" s="20">
        <v>1.0001421202038565</v>
      </c>
      <c r="GI24" s="31"/>
      <c r="GJ24" s="31"/>
      <c r="GK24" s="31"/>
      <c r="HU24" s="21"/>
      <c r="HV24" s="21"/>
      <c r="HW24" s="21"/>
      <c r="HX24" s="21"/>
      <c r="HY24" s="21"/>
      <c r="HZ24" s="21"/>
      <c r="IA24" s="21"/>
      <c r="IC24" s="28"/>
      <c r="ID24" s="11"/>
      <c r="IE24" s="13"/>
      <c r="IF24" s="11"/>
      <c r="IG24" s="13"/>
      <c r="IH24" s="13"/>
      <c r="II24" s="13"/>
      <c r="IJ24" s="28"/>
      <c r="IK24" s="11"/>
      <c r="IL24" s="13"/>
      <c r="IM24" s="11"/>
      <c r="IN24" s="23"/>
      <c r="IO24" s="11"/>
      <c r="IP24" s="23"/>
      <c r="IQ24" s="28"/>
      <c r="IR24" s="20"/>
      <c r="IS24" s="13"/>
      <c r="IT24" s="23"/>
      <c r="IU24" s="23"/>
      <c r="IV24" s="23"/>
      <c r="IW24" s="23"/>
      <c r="IY24" s="13"/>
      <c r="IZ24" s="25"/>
      <c r="JA24" s="25"/>
      <c r="JB24" s="25"/>
      <c r="JC24" s="25"/>
      <c r="JD24" s="25"/>
      <c r="JE24" s="25"/>
      <c r="JF24" s="25"/>
    </row>
    <row r="25" spans="1:266" s="4" customFormat="1" ht="13.8" x14ac:dyDescent="0.3">
      <c r="M25" s="6"/>
      <c r="N25" s="6"/>
      <c r="O25" s="6"/>
      <c r="P25" s="6"/>
      <c r="Q25" s="6"/>
      <c r="R25" s="6"/>
      <c r="S25" s="7"/>
      <c r="T25" s="6"/>
      <c r="U25" s="5"/>
      <c r="V25" s="5"/>
      <c r="X25" s="118">
        <v>6</v>
      </c>
      <c r="Y25" s="118">
        <v>10</v>
      </c>
      <c r="Z25" s="40">
        <v>1.7999999999999999E-2</v>
      </c>
      <c r="AA25" s="40">
        <v>10000000</v>
      </c>
      <c r="AB25" s="40">
        <v>10000000</v>
      </c>
      <c r="AC25" s="98">
        <v>3900000</v>
      </c>
      <c r="AD25" s="42">
        <v>0.33</v>
      </c>
      <c r="AE25" s="42">
        <v>0.33</v>
      </c>
      <c r="AF25" s="41">
        <v>1.7999999999999999E-2</v>
      </c>
      <c r="AG25" s="40">
        <v>10000000</v>
      </c>
      <c r="AH25" s="40">
        <v>10000000</v>
      </c>
      <c r="AI25" s="98">
        <v>3900000</v>
      </c>
      <c r="AJ25" s="42">
        <v>0.33</v>
      </c>
      <c r="AK25" s="42">
        <v>0.33</v>
      </c>
      <c r="AL25" s="42">
        <f>AL11</f>
        <v>1E-4</v>
      </c>
      <c r="AM25" s="40">
        <v>6000</v>
      </c>
      <c r="AN25" s="40">
        <f>AN11</f>
        <v>10000</v>
      </c>
      <c r="AO25" s="40">
        <f>AO11</f>
        <v>10000</v>
      </c>
      <c r="AP25" s="42">
        <v>0.03</v>
      </c>
      <c r="AQ25" s="42">
        <v>0.03</v>
      </c>
      <c r="AR25" s="4">
        <f t="shared" si="87"/>
        <v>1.8099999999999998E-2</v>
      </c>
      <c r="AS25" s="11">
        <f t="shared" si="88"/>
        <v>0.6</v>
      </c>
      <c r="AT25" s="15">
        <f t="shared" si="89"/>
        <v>33.088205588598356</v>
      </c>
      <c r="AU25" s="19">
        <f t="shared" si="90"/>
        <v>9.9681786118061078E-5</v>
      </c>
      <c r="AV25" s="13">
        <f t="shared" si="91"/>
        <v>0.5</v>
      </c>
      <c r="AW25" s="11">
        <f t="shared" si="92"/>
        <v>1</v>
      </c>
      <c r="AX25" s="11">
        <f t="shared" si="93"/>
        <v>0.8911</v>
      </c>
      <c r="AY25" s="11">
        <f t="shared" si="94"/>
        <v>201997.53114128605</v>
      </c>
      <c r="AZ25" s="11">
        <f t="shared" si="95"/>
        <v>1</v>
      </c>
      <c r="BA25" s="11">
        <f t="shared" si="96"/>
        <v>0.34752899999999998</v>
      </c>
      <c r="BB25" s="11">
        <f t="shared" si="97"/>
        <v>1.025058</v>
      </c>
      <c r="BC25" s="11">
        <f t="shared" si="98"/>
        <v>0.99909999999999999</v>
      </c>
      <c r="BD25" s="11">
        <f t="shared" si="99"/>
        <v>0.8911</v>
      </c>
      <c r="BE25" s="11">
        <f t="shared" si="100"/>
        <v>201997.53114128605</v>
      </c>
      <c r="BF25" s="11">
        <f t="shared" si="101"/>
        <v>1</v>
      </c>
      <c r="BG25" s="11">
        <f t="shared" si="102"/>
        <v>0.34752899999999998</v>
      </c>
      <c r="BH25" s="11">
        <f t="shared" si="103"/>
        <v>1.025058</v>
      </c>
      <c r="BI25" s="121">
        <f t="shared" si="104"/>
        <v>0.27</v>
      </c>
      <c r="BJ25" s="121">
        <f t="shared" si="105"/>
        <v>7.1999999999999995E-2</v>
      </c>
      <c r="BK25" s="121">
        <f t="shared" si="0"/>
        <v>3.5999999999999997E-2</v>
      </c>
      <c r="BL25" s="121">
        <f t="shared" si="0"/>
        <v>2.1176470588235293E-2</v>
      </c>
      <c r="BM25" s="121">
        <f t="shared" si="0"/>
        <v>1.3846153846153847E-2</v>
      </c>
      <c r="BN25" s="121">
        <f t="shared" si="0"/>
        <v>9.7297297297297292E-3</v>
      </c>
      <c r="BO25" s="121">
        <f t="shared" si="0"/>
        <v>7.1999999999999998E-3</v>
      </c>
      <c r="BP25" s="121">
        <f t="shared" si="0"/>
        <v>5.5384615384615381E-3</v>
      </c>
      <c r="BQ25" s="121">
        <v>1</v>
      </c>
      <c r="BR25" s="121">
        <v>1</v>
      </c>
      <c r="BS25" s="121">
        <v>1</v>
      </c>
      <c r="BT25" s="121">
        <v>1</v>
      </c>
      <c r="BU25" s="121">
        <v>1</v>
      </c>
      <c r="BV25" s="121">
        <v>1</v>
      </c>
      <c r="BW25" s="121">
        <v>1</v>
      </c>
      <c r="BX25" s="121">
        <v>1</v>
      </c>
      <c r="BY25" s="121">
        <f t="shared" si="106"/>
        <v>11.111111111111111</v>
      </c>
      <c r="BZ25" s="121">
        <f t="shared" si="107"/>
        <v>22.777777777777775</v>
      </c>
      <c r="CA25" s="121">
        <f t="shared" si="1"/>
        <v>37.777777777777779</v>
      </c>
      <c r="CB25" s="121">
        <f t="shared" si="1"/>
        <v>57.679738562091501</v>
      </c>
      <c r="CC25" s="121">
        <f t="shared" si="1"/>
        <v>82.90598290598291</v>
      </c>
      <c r="CD25" s="121">
        <f t="shared" si="1"/>
        <v>113.58858858858859</v>
      </c>
      <c r="CE25" s="121">
        <f t="shared" si="1"/>
        <v>149.77777777777777</v>
      </c>
      <c r="CF25" s="121">
        <f t="shared" si="1"/>
        <v>191.4957264957265</v>
      </c>
      <c r="CG25" s="121">
        <f t="shared" si="108"/>
        <v>0.27</v>
      </c>
      <c r="CH25" s="121">
        <f t="shared" si="2"/>
        <v>7.1999999999999995E-2</v>
      </c>
      <c r="CI25" s="121">
        <f t="shared" si="2"/>
        <v>3.5999999999999997E-2</v>
      </c>
      <c r="CJ25" s="121">
        <f t="shared" si="2"/>
        <v>2.1176470588235293E-2</v>
      </c>
      <c r="CK25" s="121">
        <f t="shared" si="2"/>
        <v>1.3846153846153847E-2</v>
      </c>
      <c r="CL25" s="121">
        <f t="shared" si="2"/>
        <v>9.7297297297297292E-3</v>
      </c>
      <c r="CM25" s="121">
        <f t="shared" si="2"/>
        <v>7.1999999999999998E-3</v>
      </c>
      <c r="CN25" s="121">
        <f t="shared" si="2"/>
        <v>5.5384615384615381E-3</v>
      </c>
      <c r="CO25" s="95">
        <f t="shared" si="3"/>
        <v>13.745784555555556</v>
      </c>
      <c r="CP25" s="95">
        <f t="shared" si="4"/>
        <v>28.952098444444442</v>
      </c>
      <c r="CQ25" s="95">
        <f t="shared" si="5"/>
        <v>48.77889011111111</v>
      </c>
      <c r="CR25" s="95">
        <f t="shared" si="6"/>
        <v>75.438359228758173</v>
      </c>
      <c r="CS25" s="95">
        <f t="shared" si="7"/>
        <v>109.35282857264957</v>
      </c>
      <c r="CT25" s="95">
        <f t="shared" si="8"/>
        <v>150.65437592192194</v>
      </c>
      <c r="CU25" s="95">
        <f t="shared" si="9"/>
        <v>199.39322344444443</v>
      </c>
      <c r="CV25" s="95">
        <f t="shared" si="10"/>
        <v>255.59154716239317</v>
      </c>
      <c r="CW25" s="95">
        <f t="shared" si="11"/>
        <v>13.745784555555556</v>
      </c>
      <c r="CX25" s="95">
        <f t="shared" si="12"/>
        <v>28.952098444444442</v>
      </c>
      <c r="CY25" s="95">
        <f t="shared" si="13"/>
        <v>48.77889011111111</v>
      </c>
      <c r="CZ25" s="95">
        <f t="shared" si="14"/>
        <v>75.438359228758173</v>
      </c>
      <c r="DA25" s="95">
        <f t="shared" si="15"/>
        <v>109.35282857264957</v>
      </c>
      <c r="DB25" s="95">
        <f t="shared" si="16"/>
        <v>150.65437592192194</v>
      </c>
      <c r="DC25" s="95">
        <f t="shared" si="17"/>
        <v>199.39322344444443</v>
      </c>
      <c r="DD25" s="95">
        <f t="shared" si="18"/>
        <v>255.59154716239317</v>
      </c>
      <c r="DE25" s="13">
        <f t="shared" si="109"/>
        <v>13.431227111111111</v>
      </c>
      <c r="DF25" s="13">
        <f t="shared" si="110"/>
        <v>24.899893777777777</v>
      </c>
      <c r="DG25" s="13">
        <f t="shared" si="111"/>
        <v>39.863893777777776</v>
      </c>
      <c r="DH25" s="13">
        <f t="shared" si="112"/>
        <v>59.751031032679734</v>
      </c>
      <c r="DI25" s="13">
        <f t="shared" si="19"/>
        <v>84.969945059829058</v>
      </c>
      <c r="DJ25" s="13">
        <f t="shared" si="20"/>
        <v>115.64843431831832</v>
      </c>
      <c r="DK25" s="13">
        <f t="shared" si="21"/>
        <v>151.83509377777779</v>
      </c>
      <c r="DL25" s="13">
        <f t="shared" si="22"/>
        <v>193.55138095726497</v>
      </c>
      <c r="DM25" s="95">
        <f t="shared" si="23"/>
        <v>13.431227111111111</v>
      </c>
      <c r="DN25" s="95">
        <f t="shared" si="24"/>
        <v>24.899893777777777</v>
      </c>
      <c r="DO25" s="95">
        <f t="shared" si="25"/>
        <v>39.863893777777776</v>
      </c>
      <c r="DP25" s="95">
        <f t="shared" si="26"/>
        <v>59.751031032679734</v>
      </c>
      <c r="DQ25" s="95">
        <f t="shared" si="27"/>
        <v>84.969945059829058</v>
      </c>
      <c r="DR25" s="95">
        <f t="shared" si="28"/>
        <v>115.64843431831832</v>
      </c>
      <c r="DS25" s="95">
        <f t="shared" si="29"/>
        <v>151.83509377777779</v>
      </c>
      <c r="DT25" s="95">
        <f t="shared" si="30"/>
        <v>193.55138095726497</v>
      </c>
      <c r="DU25" s="95">
        <f t="shared" si="31"/>
        <v>6.6169970233333331</v>
      </c>
      <c r="DV25" s="95">
        <f t="shared" si="32"/>
        <v>9.2426912813333324</v>
      </c>
      <c r="DW25" s="95">
        <f t="shared" si="33"/>
        <v>14.163115237333331</v>
      </c>
      <c r="DX25" s="95">
        <f t="shared" si="34"/>
        <v>20.935925447589383</v>
      </c>
      <c r="DY25" s="95">
        <f t="shared" si="35"/>
        <v>29.626705127416173</v>
      </c>
      <c r="DZ25" s="95">
        <f t="shared" si="36"/>
        <v>40.245627094195271</v>
      </c>
      <c r="EA25" s="95">
        <f t="shared" si="37"/>
        <v>52.794754402133336</v>
      </c>
      <c r="EB25" s="95">
        <f t="shared" si="38"/>
        <v>67.274565685309668</v>
      </c>
      <c r="EC25" s="95">
        <f t="shared" si="39"/>
        <v>6.6169970233333331</v>
      </c>
      <c r="ED25" s="95">
        <f t="shared" si="40"/>
        <v>9.2426912813333324</v>
      </c>
      <c r="EE25" s="95">
        <f t="shared" si="41"/>
        <v>14.163115237333331</v>
      </c>
      <c r="EF25" s="95">
        <f t="shared" si="42"/>
        <v>20.935925447589383</v>
      </c>
      <c r="EG25" s="95">
        <f t="shared" si="43"/>
        <v>29.626705127416173</v>
      </c>
      <c r="EH25" s="95">
        <f t="shared" si="44"/>
        <v>40.245627094195271</v>
      </c>
      <c r="EI25" s="95">
        <f t="shared" si="45"/>
        <v>52.794754402133336</v>
      </c>
      <c r="EJ25" s="95">
        <f t="shared" si="46"/>
        <v>67.274565685309668</v>
      </c>
      <c r="EK25" s="95">
        <f t="shared" si="47"/>
        <v>6.6169970233333331</v>
      </c>
      <c r="EL25" s="95">
        <f t="shared" si="48"/>
        <v>9.2426912813333324</v>
      </c>
      <c r="EM25" s="95">
        <f t="shared" si="49"/>
        <v>14.163115237333331</v>
      </c>
      <c r="EN25" s="95">
        <f t="shared" si="50"/>
        <v>20.935925447589383</v>
      </c>
      <c r="EO25" s="95">
        <f t="shared" si="51"/>
        <v>29.626705127416173</v>
      </c>
      <c r="EP25" s="95">
        <f t="shared" si="52"/>
        <v>40.245627094195271</v>
      </c>
      <c r="EQ25" s="95">
        <f t="shared" si="53"/>
        <v>52.794754402133336</v>
      </c>
      <c r="ER25" s="95">
        <f t="shared" si="54"/>
        <v>67.274565685309668</v>
      </c>
      <c r="ES25" s="95">
        <f t="shared" si="55"/>
        <v>1</v>
      </c>
      <c r="ET25" s="95">
        <f t="shared" si="56"/>
        <v>1</v>
      </c>
      <c r="EU25" s="95">
        <f t="shared" si="57"/>
        <v>1</v>
      </c>
      <c r="EV25" s="95">
        <f t="shared" si="58"/>
        <v>1</v>
      </c>
      <c r="EW25" s="95">
        <f t="shared" si="59"/>
        <v>1</v>
      </c>
      <c r="EX25" s="95">
        <f t="shared" si="60"/>
        <v>1</v>
      </c>
      <c r="EY25" s="95">
        <f t="shared" si="61"/>
        <v>1</v>
      </c>
      <c r="EZ25" s="95">
        <f t="shared" si="62"/>
        <v>1</v>
      </c>
      <c r="FA25" s="95">
        <f t="shared" si="63"/>
        <v>1</v>
      </c>
      <c r="FB25" s="95">
        <f t="shared" si="64"/>
        <v>1</v>
      </c>
      <c r="FC25" s="95">
        <f t="shared" si="65"/>
        <v>1</v>
      </c>
      <c r="FD25" s="95">
        <f t="shared" si="66"/>
        <v>1</v>
      </c>
      <c r="FE25" s="95">
        <f t="shared" si="67"/>
        <v>1</v>
      </c>
      <c r="FF25" s="95">
        <f t="shared" si="68"/>
        <v>1</v>
      </c>
      <c r="FG25" s="95">
        <f t="shared" si="69"/>
        <v>1</v>
      </c>
      <c r="FH25" s="95">
        <f t="shared" si="70"/>
        <v>1</v>
      </c>
      <c r="FI25" s="95">
        <f t="shared" si="71"/>
        <v>1</v>
      </c>
      <c r="FJ25" s="95">
        <f t="shared" si="72"/>
        <v>1</v>
      </c>
      <c r="FK25" s="95">
        <f t="shared" si="73"/>
        <v>1</v>
      </c>
      <c r="FL25" s="95">
        <f t="shared" si="74"/>
        <v>1</v>
      </c>
      <c r="FM25" s="95">
        <f t="shared" si="75"/>
        <v>1</v>
      </c>
      <c r="FN25" s="95">
        <f t="shared" si="76"/>
        <v>1</v>
      </c>
      <c r="FO25" s="95">
        <f t="shared" si="77"/>
        <v>1</v>
      </c>
      <c r="FP25" s="95">
        <f t="shared" si="78"/>
        <v>1</v>
      </c>
      <c r="FQ25" s="115">
        <f t="shared" si="79"/>
        <v>13.4159437946025</v>
      </c>
      <c r="FR25" s="115">
        <f t="shared" si="80"/>
        <v>24.841886034851296</v>
      </c>
      <c r="FS25" s="115">
        <f t="shared" si="81"/>
        <v>39.711276342885704</v>
      </c>
      <c r="FT25" s="115">
        <f t="shared" si="82"/>
        <v>59.404373082086089</v>
      </c>
      <c r="FU25" s="115">
        <f t="shared" si="83"/>
        <v>84.265857740338717</v>
      </c>
      <c r="FV25" s="115">
        <f t="shared" si="84"/>
        <v>114.34292135232781</v>
      </c>
      <c r="FW25" s="115">
        <f t="shared" si="85"/>
        <v>149.58720834836092</v>
      </c>
      <c r="FX25" s="115">
        <f t="shared" si="86"/>
        <v>189.90754954491507</v>
      </c>
      <c r="FY25" s="90"/>
      <c r="FZ25" s="90">
        <f t="shared" si="113"/>
        <v>13.4159437946025</v>
      </c>
      <c r="GB25" s="20">
        <v>5.1859217843338099</v>
      </c>
      <c r="GC25" s="20">
        <v>4.3563175575861992</v>
      </c>
      <c r="GD25" s="20">
        <v>3.7534706343998079</v>
      </c>
      <c r="GE25" s="20">
        <v>2.9429925014697549</v>
      </c>
      <c r="GF25" s="20">
        <v>2.0538259051071583</v>
      </c>
      <c r="GG25" s="20">
        <v>1.2353953779445428</v>
      </c>
      <c r="GH25" s="20">
        <v>1.0002034730932388</v>
      </c>
      <c r="GI25" s="31"/>
      <c r="GJ25" s="31"/>
      <c r="GK25" s="31"/>
      <c r="HU25" s="21"/>
      <c r="HV25" s="21"/>
      <c r="HW25" s="21"/>
      <c r="HX25" s="21"/>
      <c r="HY25" s="21"/>
      <c r="HZ25" s="21"/>
      <c r="IA25" s="21"/>
      <c r="IC25" s="28"/>
      <c r="ID25" s="11"/>
      <c r="IE25" s="13"/>
      <c r="IF25" s="11"/>
      <c r="IG25" s="13"/>
      <c r="IH25" s="13"/>
      <c r="II25" s="13"/>
      <c r="IJ25" s="28"/>
      <c r="IK25" s="11"/>
      <c r="IL25" s="13"/>
      <c r="IM25" s="22"/>
      <c r="IN25" s="23"/>
      <c r="IO25" s="11"/>
      <c r="IP25" s="23"/>
      <c r="IQ25" s="28"/>
      <c r="IR25" s="20"/>
      <c r="IS25" s="13"/>
      <c r="IT25" s="23"/>
      <c r="IU25" s="23"/>
      <c r="IV25" s="23"/>
      <c r="IW25" s="23"/>
      <c r="IX25" s="28"/>
      <c r="IY25" s="13"/>
      <c r="IZ25" s="25"/>
      <c r="JA25" s="25"/>
      <c r="JB25" s="25"/>
      <c r="JC25" s="25"/>
      <c r="JD25" s="25"/>
      <c r="JE25" s="25"/>
      <c r="JF25" s="25"/>
    </row>
    <row r="26" spans="1:266" s="4" customFormat="1" ht="13.8" x14ac:dyDescent="0.3">
      <c r="M26" s="6"/>
      <c r="N26" s="6"/>
      <c r="O26" s="6"/>
      <c r="P26" s="6"/>
      <c r="Q26" s="6"/>
      <c r="R26" s="6"/>
      <c r="S26" s="7"/>
      <c r="T26" s="6"/>
      <c r="U26" s="5"/>
      <c r="V26" s="5"/>
      <c r="X26" s="118">
        <v>6.5</v>
      </c>
      <c r="Y26" s="118">
        <v>10</v>
      </c>
      <c r="Z26" s="40">
        <v>1.7999999999999999E-2</v>
      </c>
      <c r="AA26" s="40">
        <v>10000000</v>
      </c>
      <c r="AB26" s="40">
        <v>10000000</v>
      </c>
      <c r="AC26" s="98">
        <v>3900000</v>
      </c>
      <c r="AD26" s="42">
        <v>0.33</v>
      </c>
      <c r="AE26" s="42">
        <v>0.33</v>
      </c>
      <c r="AF26" s="41">
        <v>1.7999999999999999E-2</v>
      </c>
      <c r="AG26" s="40">
        <v>10000000</v>
      </c>
      <c r="AH26" s="40">
        <v>10000000</v>
      </c>
      <c r="AI26" s="98">
        <v>3900000</v>
      </c>
      <c r="AJ26" s="42">
        <v>0.33</v>
      </c>
      <c r="AK26" s="42">
        <v>0.33</v>
      </c>
      <c r="AL26" s="42">
        <f>AL11</f>
        <v>1E-4</v>
      </c>
      <c r="AM26" s="40">
        <v>6000</v>
      </c>
      <c r="AN26" s="40">
        <f>AN11</f>
        <v>10000</v>
      </c>
      <c r="AO26" s="40">
        <f>AO11</f>
        <v>10000</v>
      </c>
      <c r="AP26" s="42">
        <v>0.03</v>
      </c>
      <c r="AQ26" s="42">
        <v>0.03</v>
      </c>
      <c r="AR26" s="4">
        <f t="shared" si="87"/>
        <v>1.8099999999999998E-2</v>
      </c>
      <c r="AS26" s="11">
        <f t="shared" si="88"/>
        <v>0.65</v>
      </c>
      <c r="AT26" s="15">
        <f t="shared" si="89"/>
        <v>33.088205588598356</v>
      </c>
      <c r="AU26" s="19">
        <f t="shared" si="90"/>
        <v>9.9681786118061078E-5</v>
      </c>
      <c r="AV26" s="13">
        <f t="shared" si="91"/>
        <v>0.5</v>
      </c>
      <c r="AW26" s="11">
        <f t="shared" si="92"/>
        <v>1</v>
      </c>
      <c r="AX26" s="11">
        <f t="shared" si="93"/>
        <v>0.8911</v>
      </c>
      <c r="AY26" s="11">
        <f t="shared" si="94"/>
        <v>201997.53114128605</v>
      </c>
      <c r="AZ26" s="11">
        <f t="shared" si="95"/>
        <v>1</v>
      </c>
      <c r="BA26" s="11">
        <f t="shared" si="96"/>
        <v>0.34752899999999998</v>
      </c>
      <c r="BB26" s="11">
        <f t="shared" si="97"/>
        <v>1.025058</v>
      </c>
      <c r="BC26" s="11">
        <f t="shared" si="98"/>
        <v>0.99909999999999999</v>
      </c>
      <c r="BD26" s="11">
        <f t="shared" si="99"/>
        <v>0.8911</v>
      </c>
      <c r="BE26" s="11">
        <f t="shared" si="100"/>
        <v>201997.53114128605</v>
      </c>
      <c r="BF26" s="11">
        <f t="shared" si="101"/>
        <v>1</v>
      </c>
      <c r="BG26" s="11">
        <f t="shared" si="102"/>
        <v>0.34752899999999998</v>
      </c>
      <c r="BH26" s="11">
        <f t="shared" si="103"/>
        <v>1.025058</v>
      </c>
      <c r="BI26" s="121">
        <f t="shared" si="104"/>
        <v>0.31687500000000002</v>
      </c>
      <c r="BJ26" s="121">
        <f t="shared" si="105"/>
        <v>8.4500000000000006E-2</v>
      </c>
      <c r="BK26" s="121">
        <f t="shared" si="0"/>
        <v>4.2250000000000003E-2</v>
      </c>
      <c r="BL26" s="121">
        <f t="shared" si="0"/>
        <v>2.4852941176470588E-2</v>
      </c>
      <c r="BM26" s="121">
        <f t="shared" si="0"/>
        <v>1.6250000000000001E-2</v>
      </c>
      <c r="BN26" s="121">
        <f t="shared" si="0"/>
        <v>1.1418918918918919E-2</v>
      </c>
      <c r="BO26" s="121">
        <f t="shared" si="0"/>
        <v>8.4499999999999992E-3</v>
      </c>
      <c r="BP26" s="121">
        <f t="shared" si="0"/>
        <v>6.4999999999999997E-3</v>
      </c>
      <c r="BQ26" s="121">
        <v>1</v>
      </c>
      <c r="BR26" s="121">
        <v>1</v>
      </c>
      <c r="BS26" s="121">
        <v>1</v>
      </c>
      <c r="BT26" s="121">
        <v>1</v>
      </c>
      <c r="BU26" s="121">
        <v>1</v>
      </c>
      <c r="BV26" s="121">
        <v>1</v>
      </c>
      <c r="BW26" s="121">
        <v>1</v>
      </c>
      <c r="BX26" s="121">
        <v>1</v>
      </c>
      <c r="BY26" s="121">
        <f t="shared" si="106"/>
        <v>9.4674556213017755</v>
      </c>
      <c r="BZ26" s="121">
        <f t="shared" si="107"/>
        <v>19.408284023668639</v>
      </c>
      <c r="CA26" s="121">
        <f t="shared" si="1"/>
        <v>32.189349112426036</v>
      </c>
      <c r="CB26" s="121">
        <f t="shared" si="1"/>
        <v>49.147232857640098</v>
      </c>
      <c r="CC26" s="121">
        <f t="shared" si="1"/>
        <v>70.641784251251707</v>
      </c>
      <c r="CD26" s="121">
        <f t="shared" si="1"/>
        <v>96.785542939389103</v>
      </c>
      <c r="CE26" s="121">
        <f t="shared" si="1"/>
        <v>127.62130177514794</v>
      </c>
      <c r="CF26" s="121">
        <f t="shared" si="1"/>
        <v>163.16795630405099</v>
      </c>
      <c r="CG26" s="121">
        <f t="shared" si="108"/>
        <v>0.31687500000000002</v>
      </c>
      <c r="CH26" s="121">
        <f t="shared" si="2"/>
        <v>8.4500000000000006E-2</v>
      </c>
      <c r="CI26" s="121">
        <f t="shared" si="2"/>
        <v>4.2250000000000003E-2</v>
      </c>
      <c r="CJ26" s="121">
        <f t="shared" si="2"/>
        <v>2.4852941176470588E-2</v>
      </c>
      <c r="CK26" s="121">
        <f t="shared" si="2"/>
        <v>1.6250000000000001E-2</v>
      </c>
      <c r="CL26" s="121">
        <f t="shared" si="2"/>
        <v>1.1418918918918919E-2</v>
      </c>
      <c r="CM26" s="121">
        <f t="shared" si="2"/>
        <v>8.4499999999999992E-3</v>
      </c>
      <c r="CN26" s="121">
        <f t="shared" si="2"/>
        <v>6.4999999999999997E-3</v>
      </c>
      <c r="CO26" s="95">
        <f t="shared" si="3"/>
        <v>11.911723082840236</v>
      </c>
      <c r="CP26" s="95">
        <f t="shared" si="4"/>
        <v>24.868582254437868</v>
      </c>
      <c r="CQ26" s="95">
        <f t="shared" si="5"/>
        <v>41.762416573964501</v>
      </c>
      <c r="CR26" s="95">
        <f t="shared" si="6"/>
        <v>64.478177242255484</v>
      </c>
      <c r="CS26" s="95">
        <f t="shared" si="7"/>
        <v>93.37571325125171</v>
      </c>
      <c r="CT26" s="95">
        <f t="shared" si="8"/>
        <v>128.56756424708141</v>
      </c>
      <c r="CU26" s="95">
        <f t="shared" si="9"/>
        <v>170.09652308284024</v>
      </c>
      <c r="CV26" s="95">
        <f t="shared" si="10"/>
        <v>217.98148530405098</v>
      </c>
      <c r="CW26" s="95">
        <f t="shared" si="11"/>
        <v>11.911723082840236</v>
      </c>
      <c r="CX26" s="95">
        <f t="shared" si="12"/>
        <v>24.868582254437868</v>
      </c>
      <c r="CY26" s="95">
        <f t="shared" si="13"/>
        <v>41.762416573964501</v>
      </c>
      <c r="CZ26" s="95">
        <f t="shared" si="14"/>
        <v>64.478177242255484</v>
      </c>
      <c r="DA26" s="95">
        <f t="shared" si="15"/>
        <v>93.37571325125171</v>
      </c>
      <c r="DB26" s="95">
        <f t="shared" si="16"/>
        <v>128.56756424708141</v>
      </c>
      <c r="DC26" s="95">
        <f t="shared" si="17"/>
        <v>170.09652308284024</v>
      </c>
      <c r="DD26" s="95">
        <f t="shared" si="18"/>
        <v>217.98148530405098</v>
      </c>
      <c r="DE26" s="13">
        <f t="shared" si="109"/>
        <v>11.834446621301776</v>
      </c>
      <c r="DF26" s="13">
        <f t="shared" si="110"/>
        <v>21.54290002366864</v>
      </c>
      <c r="DG26" s="13">
        <f t="shared" si="111"/>
        <v>34.281715112426035</v>
      </c>
      <c r="DH26" s="13">
        <f t="shared" si="112"/>
        <v>51.22220179881657</v>
      </c>
      <c r="DI26" s="13">
        <f t="shared" si="19"/>
        <v>72.708150251251709</v>
      </c>
      <c r="DJ26" s="13">
        <f t="shared" si="20"/>
        <v>98.847077858308026</v>
      </c>
      <c r="DK26" s="13">
        <f t="shared" si="21"/>
        <v>129.67986777514795</v>
      </c>
      <c r="DL26" s="13">
        <f t="shared" si="22"/>
        <v>165.22457230405098</v>
      </c>
      <c r="DM26" s="95">
        <f t="shared" si="23"/>
        <v>11.834446621301776</v>
      </c>
      <c r="DN26" s="95">
        <f t="shared" si="24"/>
        <v>21.54290002366864</v>
      </c>
      <c r="DO26" s="95">
        <f t="shared" si="25"/>
        <v>34.281715112426035</v>
      </c>
      <c r="DP26" s="95">
        <f t="shared" si="26"/>
        <v>51.22220179881657</v>
      </c>
      <c r="DQ26" s="95">
        <f t="shared" si="27"/>
        <v>72.708150251251709</v>
      </c>
      <c r="DR26" s="95">
        <f t="shared" si="28"/>
        <v>98.847077858308026</v>
      </c>
      <c r="DS26" s="95">
        <f t="shared" si="29"/>
        <v>129.67986777514795</v>
      </c>
      <c r="DT26" s="95">
        <f t="shared" si="30"/>
        <v>165.22457230405098</v>
      </c>
      <c r="DU26" s="95">
        <f t="shared" si="31"/>
        <v>6.062069496490385</v>
      </c>
      <c r="DV26" s="95">
        <f t="shared" si="32"/>
        <v>8.0760385989615386</v>
      </c>
      <c r="DW26" s="95">
        <f t="shared" si="33"/>
        <v>12.223146267942306</v>
      </c>
      <c r="DX26" s="95">
        <f t="shared" si="34"/>
        <v>17.971909952774155</v>
      </c>
      <c r="DY26" s="95">
        <f t="shared" si="35"/>
        <v>25.365375839386097</v>
      </c>
      <c r="DZ26" s="95">
        <f t="shared" si="36"/>
        <v>34.406668485004353</v>
      </c>
      <c r="EA26" s="95">
        <f t="shared" si="37"/>
        <v>45.095170864665391</v>
      </c>
      <c r="EB26" s="95">
        <f t="shared" si="38"/>
        <v>57.430178200866855</v>
      </c>
      <c r="EC26" s="95">
        <f t="shared" si="39"/>
        <v>6.062069496490385</v>
      </c>
      <c r="ED26" s="95">
        <f t="shared" si="40"/>
        <v>8.0760385989615386</v>
      </c>
      <c r="EE26" s="95">
        <f t="shared" si="41"/>
        <v>12.223146267942306</v>
      </c>
      <c r="EF26" s="95">
        <f t="shared" si="42"/>
        <v>17.971909952774155</v>
      </c>
      <c r="EG26" s="95">
        <f t="shared" si="43"/>
        <v>25.365375839386097</v>
      </c>
      <c r="EH26" s="95">
        <f t="shared" si="44"/>
        <v>34.406668485004353</v>
      </c>
      <c r="EI26" s="95">
        <f t="shared" si="45"/>
        <v>45.095170864665391</v>
      </c>
      <c r="EJ26" s="95">
        <f t="shared" si="46"/>
        <v>57.430178200866855</v>
      </c>
      <c r="EK26" s="95">
        <f t="shared" si="47"/>
        <v>6.062069496490385</v>
      </c>
      <c r="EL26" s="95">
        <f t="shared" si="48"/>
        <v>8.0760385989615386</v>
      </c>
      <c r="EM26" s="95">
        <f t="shared" si="49"/>
        <v>12.223146267942306</v>
      </c>
      <c r="EN26" s="95">
        <f t="shared" si="50"/>
        <v>17.971909952774155</v>
      </c>
      <c r="EO26" s="95">
        <f t="shared" si="51"/>
        <v>25.365375839386097</v>
      </c>
      <c r="EP26" s="95">
        <f t="shared" si="52"/>
        <v>34.406668485004353</v>
      </c>
      <c r="EQ26" s="95">
        <f t="shared" si="53"/>
        <v>45.095170864665391</v>
      </c>
      <c r="ER26" s="95">
        <f t="shared" si="54"/>
        <v>57.430178200866855</v>
      </c>
      <c r="ES26" s="95">
        <f t="shared" si="55"/>
        <v>1</v>
      </c>
      <c r="ET26" s="95">
        <f t="shared" si="56"/>
        <v>1</v>
      </c>
      <c r="EU26" s="95">
        <f t="shared" si="57"/>
        <v>1</v>
      </c>
      <c r="EV26" s="95">
        <f t="shared" si="58"/>
        <v>1</v>
      </c>
      <c r="EW26" s="95">
        <f t="shared" si="59"/>
        <v>1</v>
      </c>
      <c r="EX26" s="95">
        <f t="shared" si="60"/>
        <v>1</v>
      </c>
      <c r="EY26" s="95">
        <f t="shared" si="61"/>
        <v>1</v>
      </c>
      <c r="EZ26" s="95">
        <f t="shared" si="62"/>
        <v>1</v>
      </c>
      <c r="FA26" s="95">
        <f t="shared" si="63"/>
        <v>1</v>
      </c>
      <c r="FB26" s="95">
        <f t="shared" si="64"/>
        <v>1</v>
      </c>
      <c r="FC26" s="95">
        <f t="shared" si="65"/>
        <v>1</v>
      </c>
      <c r="FD26" s="95">
        <f t="shared" si="66"/>
        <v>1</v>
      </c>
      <c r="FE26" s="95">
        <f t="shared" si="67"/>
        <v>1</v>
      </c>
      <c r="FF26" s="95">
        <f t="shared" si="68"/>
        <v>1</v>
      </c>
      <c r="FG26" s="95">
        <f t="shared" si="69"/>
        <v>1</v>
      </c>
      <c r="FH26" s="95">
        <f t="shared" si="70"/>
        <v>1</v>
      </c>
      <c r="FI26" s="95">
        <f t="shared" si="71"/>
        <v>1</v>
      </c>
      <c r="FJ26" s="95">
        <f t="shared" si="72"/>
        <v>1</v>
      </c>
      <c r="FK26" s="95">
        <f t="shared" si="73"/>
        <v>1</v>
      </c>
      <c r="FL26" s="95">
        <f t="shared" si="74"/>
        <v>1</v>
      </c>
      <c r="FM26" s="95">
        <f t="shared" si="75"/>
        <v>1</v>
      </c>
      <c r="FN26" s="95">
        <f t="shared" si="76"/>
        <v>1</v>
      </c>
      <c r="FO26" s="95">
        <f t="shared" si="77"/>
        <v>1</v>
      </c>
      <c r="FP26" s="95">
        <f t="shared" si="78"/>
        <v>1</v>
      </c>
      <c r="FQ26" s="115">
        <f t="shared" si="79"/>
        <v>11.822917325977038</v>
      </c>
      <c r="FR26" s="115">
        <f t="shared" si="80"/>
        <v>21.499914569575473</v>
      </c>
      <c r="FS26" s="115">
        <f t="shared" si="81"/>
        <v>34.169428076031956</v>
      </c>
      <c r="FT26" s="115">
        <f t="shared" si="82"/>
        <v>50.968122539874159</v>
      </c>
      <c r="FU26" s="115">
        <f t="shared" si="83"/>
        <v>72.193192907324587</v>
      </c>
      <c r="FV26" s="115">
        <f t="shared" si="84"/>
        <v>97.893344805205444</v>
      </c>
      <c r="FW26" s="115">
        <f t="shared" si="85"/>
        <v>128.03858431669221</v>
      </c>
      <c r="FX26" s="115">
        <f t="shared" si="86"/>
        <v>162.56442743177774</v>
      </c>
      <c r="FY26" s="90"/>
      <c r="FZ26" s="90">
        <f t="shared" si="113"/>
        <v>11.822917325977038</v>
      </c>
      <c r="GB26" s="20">
        <v>4.8378392292373205</v>
      </c>
      <c r="GC26" s="20">
        <v>4.1354412614915379</v>
      </c>
      <c r="GD26" s="20">
        <v>3.6093192363802435</v>
      </c>
      <c r="GE26" s="20">
        <v>2.8801280203296638</v>
      </c>
      <c r="GF26" s="20">
        <v>2.0498140859003975</v>
      </c>
      <c r="GG26" s="20">
        <v>1.235092913344342</v>
      </c>
      <c r="GH26" s="20">
        <v>1.0002816681832911</v>
      </c>
      <c r="GI26" s="31"/>
      <c r="GJ26" s="31"/>
      <c r="GK26" s="31"/>
      <c r="HU26" s="21"/>
      <c r="HV26" s="21"/>
      <c r="HW26" s="21"/>
      <c r="HX26" s="21"/>
      <c r="HY26" s="21"/>
      <c r="HZ26" s="21"/>
      <c r="IA26" s="21"/>
      <c r="IC26" s="28"/>
      <c r="ID26" s="13"/>
      <c r="IE26" s="13"/>
      <c r="IF26" s="13"/>
      <c r="IG26" s="13"/>
      <c r="IH26" s="13"/>
      <c r="II26" s="13"/>
      <c r="IJ26" s="28"/>
      <c r="IK26" s="20"/>
      <c r="IL26" s="13"/>
      <c r="IM26" s="11"/>
      <c r="IN26" s="23"/>
      <c r="IO26" s="13"/>
      <c r="IP26" s="23"/>
      <c r="IQ26" s="28"/>
      <c r="IR26" s="20"/>
      <c r="IS26" s="13"/>
      <c r="IT26" s="20"/>
      <c r="IU26" s="23"/>
      <c r="IV26" s="20"/>
      <c r="IW26" s="23"/>
      <c r="IY26" s="13"/>
      <c r="IZ26" s="25"/>
      <c r="JA26" s="25"/>
      <c r="JB26" s="25"/>
      <c r="JC26" s="25"/>
      <c r="JD26" s="25"/>
      <c r="JE26" s="25"/>
      <c r="JF26" s="25"/>
    </row>
    <row r="27" spans="1:266" s="4" customFormat="1" ht="13.8" x14ac:dyDescent="0.3">
      <c r="M27" s="6"/>
      <c r="N27" s="6"/>
      <c r="O27" s="6"/>
      <c r="P27" s="6"/>
      <c r="Q27" s="6"/>
      <c r="R27" s="6"/>
      <c r="S27" s="7"/>
      <c r="T27" s="6"/>
      <c r="U27" s="5"/>
      <c r="V27" s="5"/>
      <c r="X27" s="118">
        <v>7</v>
      </c>
      <c r="Y27" s="118">
        <v>10</v>
      </c>
      <c r="Z27" s="40">
        <v>1.7999999999999999E-2</v>
      </c>
      <c r="AA27" s="40">
        <v>10000000</v>
      </c>
      <c r="AB27" s="40">
        <v>10000000</v>
      </c>
      <c r="AC27" s="98">
        <v>3900000</v>
      </c>
      <c r="AD27" s="42">
        <v>0.33</v>
      </c>
      <c r="AE27" s="42">
        <v>0.33</v>
      </c>
      <c r="AF27" s="41">
        <v>1.7999999999999999E-2</v>
      </c>
      <c r="AG27" s="40">
        <v>10000000</v>
      </c>
      <c r="AH27" s="40">
        <v>10000000</v>
      </c>
      <c r="AI27" s="98">
        <v>3900000</v>
      </c>
      <c r="AJ27" s="42">
        <v>0.33</v>
      </c>
      <c r="AK27" s="42">
        <v>0.33</v>
      </c>
      <c r="AL27" s="42">
        <f>AL11</f>
        <v>1E-4</v>
      </c>
      <c r="AM27" s="40">
        <v>6000</v>
      </c>
      <c r="AN27" s="40">
        <f>AN11</f>
        <v>10000</v>
      </c>
      <c r="AO27" s="40">
        <f>AO11</f>
        <v>10000</v>
      </c>
      <c r="AP27" s="42">
        <v>0.03</v>
      </c>
      <c r="AQ27" s="42">
        <v>0.03</v>
      </c>
      <c r="AR27" s="4">
        <f t="shared" si="87"/>
        <v>1.8099999999999998E-2</v>
      </c>
      <c r="AS27" s="11">
        <f t="shared" si="88"/>
        <v>0.7</v>
      </c>
      <c r="AT27" s="15">
        <f t="shared" si="89"/>
        <v>33.088205588598356</v>
      </c>
      <c r="AU27" s="19">
        <f t="shared" si="90"/>
        <v>9.9681786118061078E-5</v>
      </c>
      <c r="AV27" s="13">
        <f t="shared" si="91"/>
        <v>0.5</v>
      </c>
      <c r="AW27" s="11">
        <f t="shared" si="92"/>
        <v>1</v>
      </c>
      <c r="AX27" s="11">
        <f t="shared" si="93"/>
        <v>0.8911</v>
      </c>
      <c r="AY27" s="11">
        <f t="shared" si="94"/>
        <v>201997.53114128605</v>
      </c>
      <c r="AZ27" s="11">
        <f t="shared" si="95"/>
        <v>1</v>
      </c>
      <c r="BA27" s="11">
        <f t="shared" si="96"/>
        <v>0.34752899999999998</v>
      </c>
      <c r="BB27" s="11">
        <f t="shared" si="97"/>
        <v>1.025058</v>
      </c>
      <c r="BC27" s="11">
        <f t="shared" si="98"/>
        <v>0.99909999999999999</v>
      </c>
      <c r="BD27" s="11">
        <f t="shared" si="99"/>
        <v>0.8911</v>
      </c>
      <c r="BE27" s="11">
        <f t="shared" si="100"/>
        <v>201997.53114128605</v>
      </c>
      <c r="BF27" s="11">
        <f t="shared" si="101"/>
        <v>1</v>
      </c>
      <c r="BG27" s="11">
        <f t="shared" si="102"/>
        <v>0.34752899999999998</v>
      </c>
      <c r="BH27" s="11">
        <f t="shared" si="103"/>
        <v>1.025058</v>
      </c>
      <c r="BI27" s="121">
        <f t="shared" si="104"/>
        <v>0.36749999999999999</v>
      </c>
      <c r="BJ27" s="121">
        <f t="shared" si="105"/>
        <v>9.8000000000000004E-2</v>
      </c>
      <c r="BK27" s="121">
        <f t="shared" si="0"/>
        <v>4.9000000000000002E-2</v>
      </c>
      <c r="BL27" s="121">
        <f t="shared" si="0"/>
        <v>2.8823529411764706E-2</v>
      </c>
      <c r="BM27" s="121">
        <f t="shared" si="0"/>
        <v>1.8846153846153846E-2</v>
      </c>
      <c r="BN27" s="121">
        <f t="shared" si="0"/>
        <v>1.3243243243243243E-2</v>
      </c>
      <c r="BO27" s="121">
        <f t="shared" si="0"/>
        <v>9.7999999999999997E-3</v>
      </c>
      <c r="BP27" s="121">
        <f t="shared" si="0"/>
        <v>7.5384615384615382E-3</v>
      </c>
      <c r="BQ27" s="121">
        <v>1</v>
      </c>
      <c r="BR27" s="121">
        <v>1</v>
      </c>
      <c r="BS27" s="121">
        <v>1</v>
      </c>
      <c r="BT27" s="121">
        <v>1</v>
      </c>
      <c r="BU27" s="121">
        <v>1</v>
      </c>
      <c r="BV27" s="121">
        <v>1</v>
      </c>
      <c r="BW27" s="121">
        <v>1</v>
      </c>
      <c r="BX27" s="121">
        <v>1</v>
      </c>
      <c r="BY27" s="121">
        <f t="shared" si="106"/>
        <v>8.1632653061224492</v>
      </c>
      <c r="BZ27" s="121">
        <f t="shared" si="107"/>
        <v>16.73469387755102</v>
      </c>
      <c r="CA27" s="121">
        <f t="shared" si="1"/>
        <v>27.755102040816325</v>
      </c>
      <c r="CB27" s="121">
        <f t="shared" si="1"/>
        <v>42.376950780312129</v>
      </c>
      <c r="CC27" s="121">
        <f t="shared" si="1"/>
        <v>60.910518053375199</v>
      </c>
      <c r="CD27" s="121">
        <f t="shared" si="1"/>
        <v>83.452840595697751</v>
      </c>
      <c r="CE27" s="121">
        <f t="shared" si="1"/>
        <v>110.04081632653062</v>
      </c>
      <c r="CF27" s="121">
        <f t="shared" si="1"/>
        <v>140.69073783359497</v>
      </c>
      <c r="CG27" s="121">
        <f t="shared" si="108"/>
        <v>0.36749999999999999</v>
      </c>
      <c r="CH27" s="121">
        <f t="shared" si="2"/>
        <v>9.8000000000000004E-2</v>
      </c>
      <c r="CI27" s="121">
        <f t="shared" si="2"/>
        <v>4.9000000000000002E-2</v>
      </c>
      <c r="CJ27" s="121">
        <f t="shared" si="2"/>
        <v>2.8823529411764706E-2</v>
      </c>
      <c r="CK27" s="121">
        <f t="shared" si="2"/>
        <v>1.8846153846153846E-2</v>
      </c>
      <c r="CL27" s="121">
        <f t="shared" si="2"/>
        <v>1.3243243243243243E-2</v>
      </c>
      <c r="CM27" s="121">
        <f t="shared" si="2"/>
        <v>9.7999999999999997E-3</v>
      </c>
      <c r="CN27" s="121">
        <f t="shared" si="2"/>
        <v>7.5384615384615382E-3</v>
      </c>
      <c r="CO27" s="95">
        <f t="shared" si="3"/>
        <v>10.456451448979593</v>
      </c>
      <c r="CP27" s="95">
        <f t="shared" si="4"/>
        <v>21.628437163265303</v>
      </c>
      <c r="CQ27" s="95">
        <f t="shared" si="5"/>
        <v>36.195059612244897</v>
      </c>
      <c r="CR27" s="95">
        <f t="shared" si="6"/>
        <v>55.781608351740701</v>
      </c>
      <c r="CS27" s="95">
        <f t="shared" si="7"/>
        <v>80.698361339089487</v>
      </c>
      <c r="CT27" s="95">
        <f t="shared" si="8"/>
        <v>111.04235530998346</v>
      </c>
      <c r="CU27" s="95">
        <f t="shared" si="9"/>
        <v>146.85048818367346</v>
      </c>
      <c r="CV27" s="95">
        <f t="shared" si="10"/>
        <v>188.13905254788068</v>
      </c>
      <c r="CW27" s="95">
        <f t="shared" si="11"/>
        <v>10.456451448979593</v>
      </c>
      <c r="CX27" s="95">
        <f t="shared" si="12"/>
        <v>21.628437163265303</v>
      </c>
      <c r="CY27" s="95">
        <f t="shared" si="13"/>
        <v>36.195059612244897</v>
      </c>
      <c r="CZ27" s="95">
        <f t="shared" si="14"/>
        <v>55.781608351740701</v>
      </c>
      <c r="DA27" s="95">
        <f t="shared" si="15"/>
        <v>80.698361339089487</v>
      </c>
      <c r="DB27" s="95">
        <f t="shared" si="16"/>
        <v>111.04235530998346</v>
      </c>
      <c r="DC27" s="95">
        <f t="shared" si="17"/>
        <v>146.85048818367346</v>
      </c>
      <c r="DD27" s="95">
        <f t="shared" si="18"/>
        <v>188.13905254788068</v>
      </c>
      <c r="DE27" s="13">
        <f t="shared" si="109"/>
        <v>10.58088130612245</v>
      </c>
      <c r="DF27" s="13">
        <f t="shared" si="110"/>
        <v>18.882809877551018</v>
      </c>
      <c r="DG27" s="13">
        <f t="shared" si="111"/>
        <v>29.854218040816324</v>
      </c>
      <c r="DH27" s="13">
        <f t="shared" si="112"/>
        <v>44.455890309723891</v>
      </c>
      <c r="DI27" s="13">
        <f t="shared" si="19"/>
        <v>62.97948020722135</v>
      </c>
      <c r="DJ27" s="13">
        <f t="shared" si="20"/>
        <v>85.516199838940992</v>
      </c>
      <c r="DK27" s="13">
        <f t="shared" si="21"/>
        <v>112.10073232653062</v>
      </c>
      <c r="DL27" s="13">
        <f t="shared" si="22"/>
        <v>142.74839229513341</v>
      </c>
      <c r="DM27" s="95">
        <f t="shared" si="23"/>
        <v>10.58088130612245</v>
      </c>
      <c r="DN27" s="95">
        <f t="shared" si="24"/>
        <v>18.882809877551018</v>
      </c>
      <c r="DO27" s="95">
        <f t="shared" si="25"/>
        <v>29.854218040816324</v>
      </c>
      <c r="DP27" s="95">
        <f t="shared" si="26"/>
        <v>44.455890309723891</v>
      </c>
      <c r="DQ27" s="95">
        <f t="shared" si="27"/>
        <v>62.97948020722135</v>
      </c>
      <c r="DR27" s="95">
        <f t="shared" si="28"/>
        <v>85.516199838940992</v>
      </c>
      <c r="DS27" s="95">
        <f t="shared" si="29"/>
        <v>112.10073232653062</v>
      </c>
      <c r="DT27" s="95">
        <f t="shared" si="30"/>
        <v>142.74839229513341</v>
      </c>
      <c r="DU27" s="95">
        <f t="shared" si="31"/>
        <v>5.6264191960714287</v>
      </c>
      <c r="DV27" s="95">
        <f t="shared" si="32"/>
        <v>7.1515801305714275</v>
      </c>
      <c r="DW27" s="95">
        <f t="shared" si="33"/>
        <v>10.684462638142856</v>
      </c>
      <c r="DX27" s="95">
        <f t="shared" si="34"/>
        <v>15.620420487281265</v>
      </c>
      <c r="DY27" s="95">
        <f t="shared" si="35"/>
        <v>21.98438086765427</v>
      </c>
      <c r="DZ27" s="95">
        <f t="shared" si="36"/>
        <v>29.773801777811752</v>
      </c>
      <c r="EA27" s="95">
        <f t="shared" si="37"/>
        <v>38.985911501342855</v>
      </c>
      <c r="EB27" s="95">
        <f t="shared" si="38"/>
        <v>49.619053838547742</v>
      </c>
      <c r="EC27" s="95">
        <f t="shared" si="39"/>
        <v>5.6264191960714287</v>
      </c>
      <c r="ED27" s="95">
        <f t="shared" si="40"/>
        <v>7.1515801305714275</v>
      </c>
      <c r="EE27" s="95">
        <f t="shared" si="41"/>
        <v>10.684462638142856</v>
      </c>
      <c r="EF27" s="95">
        <f t="shared" si="42"/>
        <v>15.620420487281265</v>
      </c>
      <c r="EG27" s="95">
        <f t="shared" si="43"/>
        <v>21.98438086765427</v>
      </c>
      <c r="EH27" s="95">
        <f t="shared" si="44"/>
        <v>29.773801777811752</v>
      </c>
      <c r="EI27" s="95">
        <f t="shared" si="45"/>
        <v>38.985911501342855</v>
      </c>
      <c r="EJ27" s="95">
        <f t="shared" si="46"/>
        <v>49.619053838547742</v>
      </c>
      <c r="EK27" s="95">
        <f t="shared" si="47"/>
        <v>5.6264191960714287</v>
      </c>
      <c r="EL27" s="95">
        <f t="shared" si="48"/>
        <v>7.1515801305714275</v>
      </c>
      <c r="EM27" s="95">
        <f t="shared" si="49"/>
        <v>10.684462638142856</v>
      </c>
      <c r="EN27" s="95">
        <f t="shared" si="50"/>
        <v>15.620420487281265</v>
      </c>
      <c r="EO27" s="95">
        <f t="shared" si="51"/>
        <v>21.98438086765427</v>
      </c>
      <c r="EP27" s="95">
        <f t="shared" si="52"/>
        <v>29.773801777811752</v>
      </c>
      <c r="EQ27" s="95">
        <f t="shared" si="53"/>
        <v>38.985911501342855</v>
      </c>
      <c r="ER27" s="95">
        <f t="shared" si="54"/>
        <v>49.619053838547742</v>
      </c>
      <c r="ES27" s="95">
        <f t="shared" si="55"/>
        <v>1</v>
      </c>
      <c r="ET27" s="95">
        <f t="shared" si="56"/>
        <v>1</v>
      </c>
      <c r="EU27" s="95">
        <f t="shared" si="57"/>
        <v>1</v>
      </c>
      <c r="EV27" s="95">
        <f t="shared" si="58"/>
        <v>1</v>
      </c>
      <c r="EW27" s="95">
        <f t="shared" si="59"/>
        <v>1</v>
      </c>
      <c r="EX27" s="95">
        <f t="shared" si="60"/>
        <v>1</v>
      </c>
      <c r="EY27" s="95">
        <f t="shared" si="61"/>
        <v>1</v>
      </c>
      <c r="EZ27" s="95">
        <f t="shared" si="62"/>
        <v>1</v>
      </c>
      <c r="FA27" s="95">
        <f t="shared" si="63"/>
        <v>1</v>
      </c>
      <c r="FB27" s="95">
        <f t="shared" si="64"/>
        <v>1</v>
      </c>
      <c r="FC27" s="95">
        <f t="shared" si="65"/>
        <v>1</v>
      </c>
      <c r="FD27" s="95">
        <f t="shared" si="66"/>
        <v>1</v>
      </c>
      <c r="FE27" s="95">
        <f t="shared" si="67"/>
        <v>1</v>
      </c>
      <c r="FF27" s="95">
        <f t="shared" si="68"/>
        <v>1</v>
      </c>
      <c r="FG27" s="95">
        <f t="shared" si="69"/>
        <v>1</v>
      </c>
      <c r="FH27" s="95">
        <f t="shared" si="70"/>
        <v>1</v>
      </c>
      <c r="FI27" s="95">
        <f t="shared" si="71"/>
        <v>1</v>
      </c>
      <c r="FJ27" s="95">
        <f t="shared" si="72"/>
        <v>1</v>
      </c>
      <c r="FK27" s="95">
        <f t="shared" si="73"/>
        <v>1</v>
      </c>
      <c r="FL27" s="95">
        <f t="shared" si="74"/>
        <v>1</v>
      </c>
      <c r="FM27" s="95">
        <f t="shared" si="75"/>
        <v>1</v>
      </c>
      <c r="FN27" s="95">
        <f t="shared" si="76"/>
        <v>1</v>
      </c>
      <c r="FO27" s="95">
        <f t="shared" si="77"/>
        <v>1</v>
      </c>
      <c r="FP27" s="95">
        <f t="shared" si="78"/>
        <v>1</v>
      </c>
      <c r="FQ27" s="115">
        <f t="shared" si="79"/>
        <v>10.571947347484484</v>
      </c>
      <c r="FR27" s="115">
        <f t="shared" si="80"/>
        <v>18.850143221984933</v>
      </c>
      <c r="FS27" s="115">
        <f t="shared" si="81"/>
        <v>29.769546055587295</v>
      </c>
      <c r="FT27" s="115">
        <f t="shared" si="82"/>
        <v>44.26509775540579</v>
      </c>
      <c r="FU27" s="115">
        <f t="shared" si="83"/>
        <v>62.593713094187486</v>
      </c>
      <c r="FV27" s="115">
        <f t="shared" si="84"/>
        <v>84.802707752705288</v>
      </c>
      <c r="FW27" s="115">
        <f t="shared" si="85"/>
        <v>110.87377957873315</v>
      </c>
      <c r="FX27" s="115">
        <f t="shared" si="86"/>
        <v>140.76042351801749</v>
      </c>
      <c r="FY27" s="90"/>
      <c r="FZ27" s="90">
        <f t="shared" si="113"/>
        <v>10.571947347484484</v>
      </c>
      <c r="GB27" s="20">
        <v>4.5795288307433788</v>
      </c>
      <c r="GC27" s="20">
        <v>3.9701327510972209</v>
      </c>
      <c r="GD27" s="20">
        <v>3.5022323061474108</v>
      </c>
      <c r="GE27" s="20">
        <v>2.8368761987996427</v>
      </c>
      <c r="GF27" s="20">
        <v>2.0543540291744762</v>
      </c>
      <c r="GG27" s="20">
        <v>1.2353400551641611</v>
      </c>
      <c r="GH27" s="20">
        <v>1.0003793799313649</v>
      </c>
      <c r="GI27" s="31"/>
      <c r="GJ27" s="31"/>
      <c r="GK27" s="31"/>
      <c r="HU27" s="21"/>
      <c r="HV27" s="21"/>
      <c r="HW27" s="21"/>
      <c r="HX27" s="21"/>
      <c r="HY27" s="21"/>
      <c r="HZ27" s="21"/>
      <c r="IA27" s="21"/>
      <c r="IC27" s="28"/>
      <c r="ID27" s="13"/>
      <c r="IE27" s="13"/>
      <c r="IF27" s="13"/>
      <c r="IG27" s="13"/>
      <c r="IH27" s="13"/>
      <c r="II27" s="13"/>
      <c r="IJ27" s="28"/>
      <c r="IK27" s="20"/>
      <c r="IL27" s="13"/>
      <c r="IM27" s="11"/>
      <c r="IN27" s="23"/>
      <c r="IO27" s="13"/>
      <c r="IP27" s="23"/>
      <c r="IQ27" s="28"/>
      <c r="IR27" s="20"/>
      <c r="IS27" s="13"/>
      <c r="IT27" s="20"/>
      <c r="IU27" s="23"/>
      <c r="IV27" s="20"/>
      <c r="IW27" s="23"/>
      <c r="IY27" s="13"/>
      <c r="IZ27" s="25"/>
      <c r="JA27" s="25"/>
      <c r="JB27" s="25"/>
      <c r="JC27" s="25"/>
      <c r="JD27" s="25"/>
      <c r="JE27" s="25"/>
      <c r="JF27" s="25"/>
    </row>
    <row r="28" spans="1:266" s="4" customFormat="1" ht="13.8" x14ac:dyDescent="0.3">
      <c r="B28" s="10" t="s">
        <v>118</v>
      </c>
      <c r="M28" s="6"/>
      <c r="N28" s="6"/>
      <c r="O28" s="6"/>
      <c r="P28" s="6"/>
      <c r="Q28" s="6"/>
      <c r="R28" s="6"/>
      <c r="S28" s="7"/>
      <c r="T28" s="6"/>
      <c r="U28" s="5"/>
      <c r="V28" s="5"/>
      <c r="X28" s="118">
        <v>7.5</v>
      </c>
      <c r="Y28" s="118">
        <v>10</v>
      </c>
      <c r="Z28" s="40">
        <v>1.7999999999999999E-2</v>
      </c>
      <c r="AA28" s="40">
        <v>10000000</v>
      </c>
      <c r="AB28" s="40">
        <v>10000000</v>
      </c>
      <c r="AC28" s="98">
        <v>3900000</v>
      </c>
      <c r="AD28" s="42">
        <v>0.33</v>
      </c>
      <c r="AE28" s="42">
        <v>0.33</v>
      </c>
      <c r="AF28" s="41">
        <v>1.7999999999999999E-2</v>
      </c>
      <c r="AG28" s="40">
        <v>10000000</v>
      </c>
      <c r="AH28" s="40">
        <v>10000000</v>
      </c>
      <c r="AI28" s="98">
        <v>3900000</v>
      </c>
      <c r="AJ28" s="42">
        <v>0.33</v>
      </c>
      <c r="AK28" s="42">
        <v>0.33</v>
      </c>
      <c r="AL28" s="42">
        <f>AL11</f>
        <v>1E-4</v>
      </c>
      <c r="AM28" s="40">
        <v>6000</v>
      </c>
      <c r="AN28" s="40">
        <f>AN11</f>
        <v>10000</v>
      </c>
      <c r="AO28" s="40">
        <f>AO11</f>
        <v>10000</v>
      </c>
      <c r="AP28" s="42">
        <v>0.03</v>
      </c>
      <c r="AQ28" s="42">
        <v>0.03</v>
      </c>
      <c r="AR28" s="4">
        <f t="shared" si="87"/>
        <v>1.8099999999999998E-2</v>
      </c>
      <c r="AS28" s="11">
        <f t="shared" si="88"/>
        <v>0.75</v>
      </c>
      <c r="AT28" s="15">
        <f t="shared" si="89"/>
        <v>33.088205588598356</v>
      </c>
      <c r="AU28" s="19">
        <f t="shared" si="90"/>
        <v>9.9681786118061078E-5</v>
      </c>
      <c r="AV28" s="13">
        <f t="shared" si="91"/>
        <v>0.5</v>
      </c>
      <c r="AW28" s="11">
        <f t="shared" si="92"/>
        <v>1</v>
      </c>
      <c r="AX28" s="11">
        <f t="shared" si="93"/>
        <v>0.8911</v>
      </c>
      <c r="AY28" s="11">
        <f t="shared" si="94"/>
        <v>201997.53114128605</v>
      </c>
      <c r="AZ28" s="11">
        <f t="shared" si="95"/>
        <v>1</v>
      </c>
      <c r="BA28" s="11">
        <f t="shared" si="96"/>
        <v>0.34752899999999998</v>
      </c>
      <c r="BB28" s="11">
        <f t="shared" si="97"/>
        <v>1.025058</v>
      </c>
      <c r="BC28" s="11">
        <f t="shared" si="98"/>
        <v>0.99909999999999999</v>
      </c>
      <c r="BD28" s="11">
        <f t="shared" si="99"/>
        <v>0.8911</v>
      </c>
      <c r="BE28" s="11">
        <f t="shared" si="100"/>
        <v>201997.53114128605</v>
      </c>
      <c r="BF28" s="11">
        <f t="shared" si="101"/>
        <v>1</v>
      </c>
      <c r="BG28" s="11">
        <f t="shared" si="102"/>
        <v>0.34752899999999998</v>
      </c>
      <c r="BH28" s="11">
        <f t="shared" si="103"/>
        <v>1.025058</v>
      </c>
      <c r="BI28" s="121">
        <f t="shared" si="104"/>
        <v>0.421875</v>
      </c>
      <c r="BJ28" s="121">
        <f t="shared" si="105"/>
        <v>0.1125</v>
      </c>
      <c r="BK28" s="121">
        <f t="shared" si="0"/>
        <v>5.6250000000000001E-2</v>
      </c>
      <c r="BL28" s="121">
        <f t="shared" si="0"/>
        <v>3.3088235294117647E-2</v>
      </c>
      <c r="BM28" s="121">
        <f t="shared" si="0"/>
        <v>2.1634615384615384E-2</v>
      </c>
      <c r="BN28" s="121">
        <f t="shared" si="0"/>
        <v>1.5202702702702704E-2</v>
      </c>
      <c r="BO28" s="121">
        <f t="shared" si="0"/>
        <v>1.125E-2</v>
      </c>
      <c r="BP28" s="121">
        <f t="shared" si="0"/>
        <v>8.6538461538461543E-3</v>
      </c>
      <c r="BQ28" s="121">
        <v>1</v>
      </c>
      <c r="BR28" s="121">
        <v>1</v>
      </c>
      <c r="BS28" s="121">
        <v>1</v>
      </c>
      <c r="BT28" s="121">
        <v>1</v>
      </c>
      <c r="BU28" s="121">
        <v>1</v>
      </c>
      <c r="BV28" s="121">
        <v>1</v>
      </c>
      <c r="BW28" s="121">
        <v>1</v>
      </c>
      <c r="BX28" s="121">
        <v>1</v>
      </c>
      <c r="BY28" s="121">
        <f t="shared" si="106"/>
        <v>7.1111111111111107</v>
      </c>
      <c r="BZ28" s="121">
        <f t="shared" si="107"/>
        <v>14.577777777777776</v>
      </c>
      <c r="CA28" s="121">
        <f t="shared" si="1"/>
        <v>24.177777777777777</v>
      </c>
      <c r="CB28" s="121">
        <f t="shared" si="1"/>
        <v>36.915032679738559</v>
      </c>
      <c r="CC28" s="121">
        <f t="shared" si="1"/>
        <v>53.059829059829056</v>
      </c>
      <c r="CD28" s="121">
        <f t="shared" si="1"/>
        <v>72.696696696696691</v>
      </c>
      <c r="CE28" s="121">
        <f t="shared" si="1"/>
        <v>95.85777777777777</v>
      </c>
      <c r="CF28" s="121">
        <f t="shared" si="1"/>
        <v>122.55726495726495</v>
      </c>
      <c r="CG28" s="121">
        <f t="shared" si="108"/>
        <v>0.421875</v>
      </c>
      <c r="CH28" s="121">
        <f t="shared" si="2"/>
        <v>0.1125</v>
      </c>
      <c r="CI28" s="121">
        <f t="shared" si="2"/>
        <v>5.6250000000000001E-2</v>
      </c>
      <c r="CJ28" s="121">
        <f t="shared" si="2"/>
        <v>3.3088235294117647E-2</v>
      </c>
      <c r="CK28" s="121">
        <f t="shared" si="2"/>
        <v>2.1634615384615384E-2</v>
      </c>
      <c r="CL28" s="121">
        <f t="shared" si="2"/>
        <v>1.5202702702702704E-2</v>
      </c>
      <c r="CM28" s="121">
        <f t="shared" si="2"/>
        <v>1.125E-2</v>
      </c>
      <c r="CN28" s="121">
        <f t="shared" si="2"/>
        <v>8.6538461538461543E-3</v>
      </c>
      <c r="CO28" s="95">
        <f t="shared" si="3"/>
        <v>9.2824125555555561</v>
      </c>
      <c r="CP28" s="95">
        <f t="shared" si="4"/>
        <v>19.014453444444442</v>
      </c>
      <c r="CQ28" s="95">
        <f t="shared" si="5"/>
        <v>31.703600111111111</v>
      </c>
      <c r="CR28" s="95">
        <f t="shared" si="6"/>
        <v>48.765660346405227</v>
      </c>
      <c r="CS28" s="95">
        <f t="shared" si="7"/>
        <v>70.47092072649572</v>
      </c>
      <c r="CT28" s="95">
        <f t="shared" si="8"/>
        <v>96.903911030030017</v>
      </c>
      <c r="CU28" s="95">
        <f t="shared" si="9"/>
        <v>128.09677344444444</v>
      </c>
      <c r="CV28" s="95">
        <f t="shared" si="10"/>
        <v>164.0637006239316</v>
      </c>
      <c r="CW28" s="95">
        <f t="shared" si="11"/>
        <v>9.2824125555555561</v>
      </c>
      <c r="CX28" s="95">
        <f t="shared" si="12"/>
        <v>19.014453444444442</v>
      </c>
      <c r="CY28" s="95">
        <f t="shared" si="13"/>
        <v>31.703600111111111</v>
      </c>
      <c r="CZ28" s="95">
        <f t="shared" si="14"/>
        <v>48.765660346405227</v>
      </c>
      <c r="DA28" s="95">
        <f t="shared" si="15"/>
        <v>70.47092072649572</v>
      </c>
      <c r="DB28" s="95">
        <f t="shared" si="16"/>
        <v>96.903911030030017</v>
      </c>
      <c r="DC28" s="95">
        <f t="shared" si="17"/>
        <v>128.09677344444444</v>
      </c>
      <c r="DD28" s="95">
        <f t="shared" si="18"/>
        <v>164.0637006239316</v>
      </c>
      <c r="DE28" s="13">
        <f t="shared" si="109"/>
        <v>9.5831021111111099</v>
      </c>
      <c r="DF28" s="13">
        <f t="shared" si="110"/>
        <v>16.740393777777776</v>
      </c>
      <c r="DG28" s="13">
        <f t="shared" si="111"/>
        <v>26.284143777777778</v>
      </c>
      <c r="DH28" s="13">
        <f t="shared" si="112"/>
        <v>38.998236915032678</v>
      </c>
      <c r="DI28" s="13">
        <f t="shared" si="19"/>
        <v>55.131579675213672</v>
      </c>
      <c r="DJ28" s="13">
        <f t="shared" si="20"/>
        <v>74.762015399399388</v>
      </c>
      <c r="DK28" s="13">
        <f t="shared" si="21"/>
        <v>97.919143777777776</v>
      </c>
      <c r="DL28" s="13">
        <f t="shared" si="22"/>
        <v>124.6160348034188</v>
      </c>
      <c r="DM28" s="95">
        <f t="shared" si="23"/>
        <v>9.5831021111111099</v>
      </c>
      <c r="DN28" s="95">
        <f t="shared" si="24"/>
        <v>16.740393777777776</v>
      </c>
      <c r="DO28" s="95">
        <f t="shared" si="25"/>
        <v>26.284143777777778</v>
      </c>
      <c r="DP28" s="95">
        <f t="shared" si="26"/>
        <v>38.998236915032678</v>
      </c>
      <c r="DQ28" s="95">
        <f t="shared" si="27"/>
        <v>55.131579675213672</v>
      </c>
      <c r="DR28" s="95">
        <f t="shared" si="28"/>
        <v>74.762015399399388</v>
      </c>
      <c r="DS28" s="95">
        <f t="shared" si="29"/>
        <v>97.919143777777776</v>
      </c>
      <c r="DT28" s="95">
        <f t="shared" si="30"/>
        <v>124.6160348034188</v>
      </c>
      <c r="DU28" s="95">
        <f t="shared" si="31"/>
        <v>5.279661990208333</v>
      </c>
      <c r="DV28" s="95">
        <f t="shared" si="32"/>
        <v>6.4070284058333318</v>
      </c>
      <c r="DW28" s="95">
        <f t="shared" si="33"/>
        <v>9.4437582995833331</v>
      </c>
      <c r="DX28" s="95">
        <f t="shared" si="34"/>
        <v>13.723727660677623</v>
      </c>
      <c r="DY28" s="95">
        <f t="shared" si="35"/>
        <v>19.257007843666173</v>
      </c>
      <c r="DZ28" s="95">
        <f t="shared" si="36"/>
        <v>26.036410813722295</v>
      </c>
      <c r="EA28" s="95">
        <f t="shared" si="37"/>
        <v>34.05739821458333</v>
      </c>
      <c r="EB28" s="95">
        <f t="shared" si="38"/>
        <v>43.317533771809657</v>
      </c>
      <c r="EC28" s="95">
        <f t="shared" si="39"/>
        <v>5.279661990208333</v>
      </c>
      <c r="ED28" s="95">
        <f t="shared" si="40"/>
        <v>6.4070284058333318</v>
      </c>
      <c r="EE28" s="95">
        <f t="shared" si="41"/>
        <v>9.4437582995833331</v>
      </c>
      <c r="EF28" s="95">
        <f t="shared" si="42"/>
        <v>13.723727660677623</v>
      </c>
      <c r="EG28" s="95">
        <f t="shared" si="43"/>
        <v>19.257007843666173</v>
      </c>
      <c r="EH28" s="95">
        <f t="shared" si="44"/>
        <v>26.036410813722295</v>
      </c>
      <c r="EI28" s="95">
        <f t="shared" si="45"/>
        <v>34.05739821458333</v>
      </c>
      <c r="EJ28" s="95">
        <f t="shared" si="46"/>
        <v>43.317533771809657</v>
      </c>
      <c r="EK28" s="95">
        <f t="shared" si="47"/>
        <v>5.279661990208333</v>
      </c>
      <c r="EL28" s="95">
        <f t="shared" si="48"/>
        <v>6.4070284058333318</v>
      </c>
      <c r="EM28" s="95">
        <f t="shared" si="49"/>
        <v>9.4437582995833331</v>
      </c>
      <c r="EN28" s="95">
        <f t="shared" si="50"/>
        <v>13.723727660677623</v>
      </c>
      <c r="EO28" s="95">
        <f t="shared" si="51"/>
        <v>19.257007843666173</v>
      </c>
      <c r="EP28" s="95">
        <f t="shared" si="52"/>
        <v>26.036410813722295</v>
      </c>
      <c r="EQ28" s="95">
        <f t="shared" si="53"/>
        <v>34.05739821458333</v>
      </c>
      <c r="ER28" s="95">
        <f t="shared" si="54"/>
        <v>43.317533771809657</v>
      </c>
      <c r="ES28" s="95">
        <f t="shared" si="55"/>
        <v>1</v>
      </c>
      <c r="ET28" s="95">
        <f t="shared" si="56"/>
        <v>1</v>
      </c>
      <c r="EU28" s="95">
        <f t="shared" si="57"/>
        <v>1</v>
      </c>
      <c r="EV28" s="95">
        <f t="shared" si="58"/>
        <v>1</v>
      </c>
      <c r="EW28" s="95">
        <f t="shared" si="59"/>
        <v>1</v>
      </c>
      <c r="EX28" s="95">
        <f t="shared" si="60"/>
        <v>1</v>
      </c>
      <c r="EY28" s="95">
        <f t="shared" si="61"/>
        <v>1</v>
      </c>
      <c r="EZ28" s="95">
        <f t="shared" si="62"/>
        <v>1</v>
      </c>
      <c r="FA28" s="95">
        <f t="shared" si="63"/>
        <v>1</v>
      </c>
      <c r="FB28" s="95">
        <f t="shared" si="64"/>
        <v>1</v>
      </c>
      <c r="FC28" s="95">
        <f t="shared" si="65"/>
        <v>1</v>
      </c>
      <c r="FD28" s="95">
        <f t="shared" si="66"/>
        <v>1</v>
      </c>
      <c r="FE28" s="95">
        <f t="shared" si="67"/>
        <v>1</v>
      </c>
      <c r="FF28" s="95">
        <f t="shared" si="68"/>
        <v>1</v>
      </c>
      <c r="FG28" s="95">
        <f t="shared" si="69"/>
        <v>1</v>
      </c>
      <c r="FH28" s="95">
        <f t="shared" si="70"/>
        <v>1</v>
      </c>
      <c r="FI28" s="95">
        <f t="shared" si="71"/>
        <v>1</v>
      </c>
      <c r="FJ28" s="95">
        <f t="shared" si="72"/>
        <v>1</v>
      </c>
      <c r="FK28" s="95">
        <f t="shared" si="73"/>
        <v>1</v>
      </c>
      <c r="FL28" s="95">
        <f t="shared" si="74"/>
        <v>1</v>
      </c>
      <c r="FM28" s="95">
        <f t="shared" si="75"/>
        <v>1</v>
      </c>
      <c r="FN28" s="95">
        <f t="shared" si="76"/>
        <v>1</v>
      </c>
      <c r="FO28" s="95">
        <f t="shared" si="77"/>
        <v>1</v>
      </c>
      <c r="FP28" s="95">
        <f t="shared" si="78"/>
        <v>1</v>
      </c>
      <c r="FQ28" s="115">
        <f t="shared" si="79"/>
        <v>9.5760141336911779</v>
      </c>
      <c r="FR28" s="115">
        <f t="shared" si="80"/>
        <v>16.715018439466522</v>
      </c>
      <c r="FS28" s="115">
        <f t="shared" si="81"/>
        <v>26.21891798960522</v>
      </c>
      <c r="FT28" s="115">
        <f t="shared" si="82"/>
        <v>38.851927882444578</v>
      </c>
      <c r="FU28" s="115">
        <f t="shared" si="83"/>
        <v>54.836532779802965</v>
      </c>
      <c r="FV28" s="115">
        <f t="shared" si="84"/>
        <v>74.217159789836685</v>
      </c>
      <c r="FW28" s="115">
        <f t="shared" si="85"/>
        <v>96.983022450281908</v>
      </c>
      <c r="FX28" s="115">
        <f t="shared" si="86"/>
        <v>123.09999798029551</v>
      </c>
      <c r="FY28" s="90"/>
      <c r="FZ28" s="90">
        <f t="shared" si="113"/>
        <v>9.5760141336911779</v>
      </c>
      <c r="GB28" s="20">
        <v>4.389164398408675</v>
      </c>
      <c r="GC28" s="20">
        <v>3.8491724041444013</v>
      </c>
      <c r="GD28" s="20">
        <v>3.4259953518460784</v>
      </c>
      <c r="GE28" s="20">
        <v>2.8109891313658184</v>
      </c>
      <c r="GF28" s="20">
        <v>2.0670262471265475</v>
      </c>
      <c r="GG28" s="20">
        <v>1.2362101080739769</v>
      </c>
      <c r="GH28" s="20">
        <v>1.0004994210053835</v>
      </c>
      <c r="GI28" s="31"/>
      <c r="GJ28" s="31"/>
      <c r="GK28" s="31"/>
      <c r="HU28" s="21"/>
      <c r="HV28" s="21"/>
      <c r="HW28" s="21"/>
      <c r="HX28" s="21"/>
      <c r="HY28" s="21"/>
      <c r="HZ28" s="21"/>
      <c r="IA28" s="21"/>
      <c r="IC28" s="28"/>
      <c r="ID28" s="11"/>
      <c r="IE28" s="13"/>
      <c r="IF28" s="11"/>
      <c r="IG28" s="13"/>
      <c r="IH28" s="13"/>
      <c r="II28" s="13"/>
      <c r="IJ28" s="28"/>
      <c r="IK28" s="11"/>
      <c r="IL28" s="13"/>
      <c r="IM28" s="11"/>
      <c r="IN28" s="23"/>
      <c r="IO28" s="11"/>
      <c r="IP28" s="23"/>
      <c r="IQ28" s="28"/>
      <c r="IR28" s="20"/>
      <c r="IS28" s="13"/>
      <c r="IT28" s="23"/>
      <c r="IU28" s="23"/>
      <c r="IV28" s="23"/>
      <c r="IW28" s="23"/>
      <c r="IY28" s="13"/>
      <c r="IZ28" s="25"/>
      <c r="JA28" s="25"/>
      <c r="JB28" s="25"/>
      <c r="JC28" s="25"/>
      <c r="JD28" s="25"/>
      <c r="JE28" s="25"/>
      <c r="JF28" s="25"/>
    </row>
    <row r="29" spans="1:266" s="4" customFormat="1" ht="13.8" x14ac:dyDescent="0.3">
      <c r="B29" s="4" t="s">
        <v>95</v>
      </c>
      <c r="M29" s="6"/>
      <c r="N29" s="6"/>
      <c r="O29" s="6"/>
      <c r="P29" s="6"/>
      <c r="Q29" s="6"/>
      <c r="R29" s="6"/>
      <c r="S29" s="7"/>
      <c r="T29" s="6"/>
      <c r="U29" s="5"/>
      <c r="V29" s="5"/>
      <c r="X29" s="118">
        <v>8</v>
      </c>
      <c r="Y29" s="118">
        <v>10</v>
      </c>
      <c r="Z29" s="40">
        <v>1.7999999999999999E-2</v>
      </c>
      <c r="AA29" s="40">
        <v>10000000</v>
      </c>
      <c r="AB29" s="40">
        <v>10000000</v>
      </c>
      <c r="AC29" s="98">
        <v>3900000</v>
      </c>
      <c r="AD29" s="42">
        <v>0.33</v>
      </c>
      <c r="AE29" s="42">
        <v>0.33</v>
      </c>
      <c r="AF29" s="41">
        <v>1.7999999999999999E-2</v>
      </c>
      <c r="AG29" s="40">
        <v>10000000</v>
      </c>
      <c r="AH29" s="40">
        <v>10000000</v>
      </c>
      <c r="AI29" s="98">
        <v>3900000</v>
      </c>
      <c r="AJ29" s="42">
        <v>0.33</v>
      </c>
      <c r="AK29" s="42">
        <v>0.33</v>
      </c>
      <c r="AL29" s="42">
        <f>AL11</f>
        <v>1E-4</v>
      </c>
      <c r="AM29" s="40">
        <v>6000</v>
      </c>
      <c r="AN29" s="40">
        <f>AN11</f>
        <v>10000</v>
      </c>
      <c r="AO29" s="40">
        <f>AO11</f>
        <v>10000</v>
      </c>
      <c r="AP29" s="42">
        <v>0.03</v>
      </c>
      <c r="AQ29" s="42">
        <v>0.03</v>
      </c>
      <c r="AR29" s="4">
        <f t="shared" si="87"/>
        <v>1.8099999999999998E-2</v>
      </c>
      <c r="AS29" s="11">
        <f t="shared" si="88"/>
        <v>0.8</v>
      </c>
      <c r="AT29" s="15">
        <f t="shared" si="89"/>
        <v>33.088205588598356</v>
      </c>
      <c r="AU29" s="19">
        <f t="shared" si="90"/>
        <v>9.9681786118061078E-5</v>
      </c>
      <c r="AV29" s="13">
        <f t="shared" si="91"/>
        <v>0.5</v>
      </c>
      <c r="AW29" s="11">
        <f t="shared" si="92"/>
        <v>1</v>
      </c>
      <c r="AX29" s="11">
        <f t="shared" si="93"/>
        <v>0.8911</v>
      </c>
      <c r="AY29" s="11">
        <f t="shared" si="94"/>
        <v>201997.53114128605</v>
      </c>
      <c r="AZ29" s="11">
        <f t="shared" si="95"/>
        <v>1</v>
      </c>
      <c r="BA29" s="11">
        <f t="shared" si="96"/>
        <v>0.34752899999999998</v>
      </c>
      <c r="BB29" s="11">
        <f t="shared" si="97"/>
        <v>1.025058</v>
      </c>
      <c r="BC29" s="11">
        <f t="shared" si="98"/>
        <v>0.99909999999999999</v>
      </c>
      <c r="BD29" s="11">
        <f t="shared" si="99"/>
        <v>0.8911</v>
      </c>
      <c r="BE29" s="11">
        <f t="shared" si="100"/>
        <v>201997.53114128605</v>
      </c>
      <c r="BF29" s="11">
        <f t="shared" si="101"/>
        <v>1</v>
      </c>
      <c r="BG29" s="11">
        <f t="shared" si="102"/>
        <v>0.34752899999999998</v>
      </c>
      <c r="BH29" s="11">
        <f t="shared" si="103"/>
        <v>1.025058</v>
      </c>
      <c r="BI29" s="121">
        <f t="shared" si="104"/>
        <v>0.48</v>
      </c>
      <c r="BJ29" s="121">
        <f t="shared" si="105"/>
        <v>0.128</v>
      </c>
      <c r="BK29" s="121">
        <f t="shared" si="0"/>
        <v>6.4000000000000001E-2</v>
      </c>
      <c r="BL29" s="121">
        <f t="shared" si="0"/>
        <v>3.7647058823529408E-2</v>
      </c>
      <c r="BM29" s="121">
        <f t="shared" si="0"/>
        <v>2.4615384615384615E-2</v>
      </c>
      <c r="BN29" s="121">
        <f t="shared" si="0"/>
        <v>1.7297297297297298E-2</v>
      </c>
      <c r="BO29" s="121">
        <f t="shared" si="0"/>
        <v>1.2800000000000001E-2</v>
      </c>
      <c r="BP29" s="121">
        <f t="shared" si="0"/>
        <v>9.8461538461538465E-3</v>
      </c>
      <c r="BQ29" s="121">
        <v>1</v>
      </c>
      <c r="BR29" s="121">
        <v>1</v>
      </c>
      <c r="BS29" s="121">
        <v>1</v>
      </c>
      <c r="BT29" s="121">
        <v>1</v>
      </c>
      <c r="BU29" s="121">
        <v>1</v>
      </c>
      <c r="BV29" s="121">
        <v>1</v>
      </c>
      <c r="BW29" s="121">
        <v>1</v>
      </c>
      <c r="BX29" s="121">
        <v>1</v>
      </c>
      <c r="BY29" s="121">
        <f t="shared" si="106"/>
        <v>6.25</v>
      </c>
      <c r="BZ29" s="121">
        <f t="shared" si="107"/>
        <v>12.812499999999998</v>
      </c>
      <c r="CA29" s="121">
        <f t="shared" si="1"/>
        <v>21.25</v>
      </c>
      <c r="CB29" s="121">
        <f t="shared" si="1"/>
        <v>32.444852941176471</v>
      </c>
      <c r="CC29" s="121">
        <f t="shared" si="1"/>
        <v>46.634615384615387</v>
      </c>
      <c r="CD29" s="121">
        <f t="shared" si="1"/>
        <v>63.893581081081088</v>
      </c>
      <c r="CE29" s="121">
        <f t="shared" si="1"/>
        <v>84.25</v>
      </c>
      <c r="CF29" s="121">
        <f t="shared" si="1"/>
        <v>107.71634615384616</v>
      </c>
      <c r="CG29" s="121">
        <f t="shared" si="108"/>
        <v>0.48</v>
      </c>
      <c r="CH29" s="121">
        <f t="shared" si="2"/>
        <v>0.128</v>
      </c>
      <c r="CI29" s="121">
        <f t="shared" si="2"/>
        <v>6.4000000000000001E-2</v>
      </c>
      <c r="CJ29" s="121">
        <f t="shared" si="2"/>
        <v>3.7647058823529408E-2</v>
      </c>
      <c r="CK29" s="121">
        <f t="shared" si="2"/>
        <v>2.4615384615384615E-2</v>
      </c>
      <c r="CL29" s="121">
        <f t="shared" si="2"/>
        <v>1.7297297297297298E-2</v>
      </c>
      <c r="CM29" s="121">
        <f t="shared" si="2"/>
        <v>1.2800000000000001E-2</v>
      </c>
      <c r="CN29" s="121">
        <f t="shared" si="2"/>
        <v>9.8461538461538465E-3</v>
      </c>
      <c r="CO29" s="95">
        <f t="shared" si="3"/>
        <v>8.3215477500000006</v>
      </c>
      <c r="CP29" s="95">
        <f t="shared" si="4"/>
        <v>16.875099312499998</v>
      </c>
      <c r="CQ29" s="95">
        <f t="shared" si="5"/>
        <v>28.027669625000001</v>
      </c>
      <c r="CR29" s="95">
        <f t="shared" si="6"/>
        <v>43.023621003676467</v>
      </c>
      <c r="CS29" s="95">
        <f t="shared" si="7"/>
        <v>62.100510009615384</v>
      </c>
      <c r="CT29" s="95">
        <f t="shared" si="8"/>
        <v>85.332630393581084</v>
      </c>
      <c r="CU29" s="95">
        <f t="shared" si="9"/>
        <v>112.748232125</v>
      </c>
      <c r="CV29" s="95">
        <f t="shared" si="10"/>
        <v>144.35978921634614</v>
      </c>
      <c r="CW29" s="95">
        <f t="shared" si="11"/>
        <v>8.3215477500000006</v>
      </c>
      <c r="CX29" s="95">
        <f t="shared" si="12"/>
        <v>16.875099312499998</v>
      </c>
      <c r="CY29" s="95">
        <f t="shared" si="13"/>
        <v>28.027669625000001</v>
      </c>
      <c r="CZ29" s="95">
        <f t="shared" si="14"/>
        <v>43.023621003676467</v>
      </c>
      <c r="DA29" s="95">
        <f t="shared" si="15"/>
        <v>62.100510009615384</v>
      </c>
      <c r="DB29" s="95">
        <f t="shared" si="16"/>
        <v>85.332630393581084</v>
      </c>
      <c r="DC29" s="95">
        <f t="shared" si="17"/>
        <v>112.748232125</v>
      </c>
      <c r="DD29" s="95">
        <f t="shared" si="18"/>
        <v>144.35978921634614</v>
      </c>
      <c r="DE29" s="13">
        <f t="shared" si="109"/>
        <v>8.7801159999999996</v>
      </c>
      <c r="DF29" s="13">
        <f t="shared" si="110"/>
        <v>14.990615999999999</v>
      </c>
      <c r="DG29" s="13">
        <f t="shared" si="111"/>
        <v>23.364115999999999</v>
      </c>
      <c r="DH29" s="13">
        <f t="shared" si="112"/>
        <v>34.532615999999997</v>
      </c>
      <c r="DI29" s="13">
        <f t="shared" si="19"/>
        <v>48.70934676923077</v>
      </c>
      <c r="DJ29" s="13">
        <f t="shared" si="20"/>
        <v>65.960994378378388</v>
      </c>
      <c r="DK29" s="13">
        <f t="shared" si="21"/>
        <v>86.312916000000001</v>
      </c>
      <c r="DL29" s="13">
        <f t="shared" si="22"/>
        <v>109.77630830769232</v>
      </c>
      <c r="DM29" s="95">
        <f t="shared" si="23"/>
        <v>8.7801159999999996</v>
      </c>
      <c r="DN29" s="95">
        <f t="shared" si="24"/>
        <v>14.990615999999999</v>
      </c>
      <c r="DO29" s="95">
        <f t="shared" si="25"/>
        <v>23.364115999999999</v>
      </c>
      <c r="DP29" s="95">
        <f t="shared" si="26"/>
        <v>34.532615999999997</v>
      </c>
      <c r="DQ29" s="95">
        <f t="shared" si="27"/>
        <v>48.70934676923077</v>
      </c>
      <c r="DR29" s="95">
        <f t="shared" si="28"/>
        <v>65.960994378378388</v>
      </c>
      <c r="DS29" s="95">
        <f t="shared" si="29"/>
        <v>86.312916000000001</v>
      </c>
      <c r="DT29" s="95">
        <f t="shared" si="30"/>
        <v>109.77630830769232</v>
      </c>
      <c r="DU29" s="95">
        <f t="shared" si="31"/>
        <v>5.0006010299999994</v>
      </c>
      <c r="DV29" s="95">
        <f t="shared" si="32"/>
        <v>5.7989298844999997</v>
      </c>
      <c r="DW29" s="95">
        <f t="shared" si="33"/>
        <v>8.4289639659999995</v>
      </c>
      <c r="DX29" s="95">
        <f t="shared" si="34"/>
        <v>12.17179488969723</v>
      </c>
      <c r="DY29" s="95">
        <f t="shared" si="35"/>
        <v>17.025095664082841</v>
      </c>
      <c r="DZ29" s="95">
        <f t="shared" si="36"/>
        <v>22.977800779307888</v>
      </c>
      <c r="EA29" s="95">
        <f t="shared" si="37"/>
        <v>30.023897481199999</v>
      </c>
      <c r="EB29" s="95">
        <f t="shared" si="38"/>
        <v>38.160298462476327</v>
      </c>
      <c r="EC29" s="95">
        <f t="shared" si="39"/>
        <v>5.0006010299999994</v>
      </c>
      <c r="ED29" s="95">
        <f t="shared" si="40"/>
        <v>5.7989298844999997</v>
      </c>
      <c r="EE29" s="95">
        <f t="shared" si="41"/>
        <v>8.4289639659999995</v>
      </c>
      <c r="EF29" s="95">
        <f t="shared" si="42"/>
        <v>12.17179488969723</v>
      </c>
      <c r="EG29" s="95">
        <f t="shared" si="43"/>
        <v>17.025095664082841</v>
      </c>
      <c r="EH29" s="95">
        <f t="shared" si="44"/>
        <v>22.977800779307888</v>
      </c>
      <c r="EI29" s="95">
        <f t="shared" si="45"/>
        <v>30.023897481199999</v>
      </c>
      <c r="EJ29" s="95">
        <f t="shared" si="46"/>
        <v>38.160298462476327</v>
      </c>
      <c r="EK29" s="95">
        <f t="shared" si="47"/>
        <v>5.0006010299999994</v>
      </c>
      <c r="EL29" s="95">
        <f t="shared" si="48"/>
        <v>5.7989298844999997</v>
      </c>
      <c r="EM29" s="95">
        <f t="shared" si="49"/>
        <v>8.4289639659999995</v>
      </c>
      <c r="EN29" s="95">
        <f t="shared" si="50"/>
        <v>12.17179488969723</v>
      </c>
      <c r="EO29" s="95">
        <f t="shared" si="51"/>
        <v>17.025095664082841</v>
      </c>
      <c r="EP29" s="95">
        <f t="shared" si="52"/>
        <v>22.977800779307888</v>
      </c>
      <c r="EQ29" s="95">
        <f t="shared" si="53"/>
        <v>30.023897481199999</v>
      </c>
      <c r="ER29" s="95">
        <f t="shared" si="54"/>
        <v>38.160298462476327</v>
      </c>
      <c r="ES29" s="95">
        <f t="shared" si="55"/>
        <v>1</v>
      </c>
      <c r="ET29" s="95">
        <f t="shared" si="56"/>
        <v>1</v>
      </c>
      <c r="EU29" s="95">
        <f t="shared" si="57"/>
        <v>1</v>
      </c>
      <c r="EV29" s="95">
        <f t="shared" si="58"/>
        <v>1</v>
      </c>
      <c r="EW29" s="95">
        <f t="shared" si="59"/>
        <v>1</v>
      </c>
      <c r="EX29" s="95">
        <f t="shared" si="60"/>
        <v>1</v>
      </c>
      <c r="EY29" s="95">
        <f t="shared" si="61"/>
        <v>1</v>
      </c>
      <c r="EZ29" s="95">
        <f t="shared" si="62"/>
        <v>1</v>
      </c>
      <c r="FA29" s="95">
        <f t="shared" si="63"/>
        <v>1</v>
      </c>
      <c r="FB29" s="95">
        <f t="shared" si="64"/>
        <v>1</v>
      </c>
      <c r="FC29" s="95">
        <f t="shared" si="65"/>
        <v>1</v>
      </c>
      <c r="FD29" s="95">
        <f t="shared" si="66"/>
        <v>1</v>
      </c>
      <c r="FE29" s="95">
        <f t="shared" si="67"/>
        <v>1</v>
      </c>
      <c r="FF29" s="95">
        <f t="shared" si="68"/>
        <v>1</v>
      </c>
      <c r="FG29" s="95">
        <f t="shared" si="69"/>
        <v>1</v>
      </c>
      <c r="FH29" s="95">
        <f t="shared" si="70"/>
        <v>1</v>
      </c>
      <c r="FI29" s="95">
        <f t="shared" si="71"/>
        <v>1</v>
      </c>
      <c r="FJ29" s="95">
        <f t="shared" si="72"/>
        <v>1</v>
      </c>
      <c r="FK29" s="95">
        <f t="shared" si="73"/>
        <v>1</v>
      </c>
      <c r="FL29" s="95">
        <f t="shared" si="74"/>
        <v>1</v>
      </c>
      <c r="FM29" s="95">
        <f t="shared" si="75"/>
        <v>1</v>
      </c>
      <c r="FN29" s="95">
        <f t="shared" si="76"/>
        <v>1</v>
      </c>
      <c r="FO29" s="95">
        <f t="shared" si="77"/>
        <v>1</v>
      </c>
      <c r="FP29" s="95">
        <f t="shared" si="78"/>
        <v>1</v>
      </c>
      <c r="FQ29" s="115">
        <f t="shared" si="79"/>
        <v>8.774373635202565</v>
      </c>
      <c r="FR29" s="115">
        <f t="shared" si="80"/>
        <v>14.970520793631987</v>
      </c>
      <c r="FS29" s="115">
        <f t="shared" si="81"/>
        <v>23.312921289719984</v>
      </c>
      <c r="FT29" s="115">
        <f t="shared" si="82"/>
        <v>34.418338239276189</v>
      </c>
      <c r="FU29" s="115">
        <f t="shared" si="83"/>
        <v>48.479552568180182</v>
      </c>
      <c r="FV29" s="115">
        <f t="shared" si="84"/>
        <v>65.537369462558061</v>
      </c>
      <c r="FW29" s="115">
        <f t="shared" si="85"/>
        <v>85.585834862604202</v>
      </c>
      <c r="FX29" s="115">
        <f t="shared" si="86"/>
        <v>108.59951075878027</v>
      </c>
      <c r="FY29" s="90"/>
      <c r="FZ29" s="90">
        <f t="shared" si="113"/>
        <v>8.774373635202565</v>
      </c>
      <c r="GB29" s="20">
        <v>4.2515170571419025</v>
      </c>
      <c r="GC29" s="20">
        <v>3.7641824952556782</v>
      </c>
      <c r="GD29" s="20">
        <v>3.375695424801858</v>
      </c>
      <c r="GE29" s="20">
        <v>2.8005089564838905</v>
      </c>
      <c r="GF29" s="20">
        <v>2.0873901744901695</v>
      </c>
      <c r="GG29" s="20">
        <v>1.2365133343551284</v>
      </c>
      <c r="GH29" s="20">
        <v>1.0006447274183534</v>
      </c>
      <c r="GI29" s="31"/>
      <c r="GJ29" s="31"/>
      <c r="GK29" s="31"/>
      <c r="HU29" s="21"/>
      <c r="HV29" s="21"/>
      <c r="HW29" s="21"/>
      <c r="HX29" s="21"/>
      <c r="HY29" s="21"/>
      <c r="HZ29" s="21"/>
      <c r="IA29" s="21"/>
      <c r="IC29" s="28"/>
      <c r="ID29" s="11"/>
      <c r="IE29" s="13"/>
      <c r="IF29" s="11"/>
      <c r="IG29" s="13"/>
      <c r="IH29" s="13"/>
      <c r="II29" s="13"/>
      <c r="IJ29" s="28"/>
      <c r="IK29" s="11"/>
      <c r="IL29" s="13"/>
      <c r="IM29" s="11"/>
      <c r="IN29" s="23"/>
      <c r="IO29" s="11"/>
      <c r="IP29" s="23"/>
      <c r="IQ29" s="28"/>
      <c r="IR29" s="20"/>
      <c r="IS29" s="13"/>
      <c r="IT29" s="23"/>
      <c r="IU29" s="23"/>
      <c r="IV29" s="23"/>
      <c r="IW29" s="23"/>
      <c r="IY29" s="13"/>
      <c r="IZ29" s="25"/>
      <c r="JA29" s="25"/>
      <c r="JB29" s="25"/>
      <c r="JC29" s="25"/>
      <c r="JD29" s="25"/>
      <c r="JE29" s="25"/>
      <c r="JF29" s="25"/>
    </row>
    <row r="30" spans="1:266" s="4" customFormat="1" ht="13.8" x14ac:dyDescent="0.3">
      <c r="B30" s="18" t="s">
        <v>96</v>
      </c>
      <c r="C30" s="124">
        <v>1</v>
      </c>
      <c r="E30" s="5"/>
      <c r="M30" s="6"/>
      <c r="N30" s="6"/>
      <c r="O30" s="6"/>
      <c r="P30" s="6"/>
      <c r="Q30" s="6"/>
      <c r="R30" s="6"/>
      <c r="S30" s="7"/>
      <c r="T30" s="6"/>
      <c r="U30" s="5"/>
      <c r="V30" s="5"/>
      <c r="X30" s="118">
        <v>8.5</v>
      </c>
      <c r="Y30" s="118">
        <v>10</v>
      </c>
      <c r="Z30" s="40">
        <v>1.7999999999999999E-2</v>
      </c>
      <c r="AA30" s="40">
        <v>10000000</v>
      </c>
      <c r="AB30" s="40">
        <v>10000000</v>
      </c>
      <c r="AC30" s="98">
        <v>3900000</v>
      </c>
      <c r="AD30" s="42">
        <v>0.33</v>
      </c>
      <c r="AE30" s="42">
        <v>0.33</v>
      </c>
      <c r="AF30" s="41">
        <v>1.7999999999999999E-2</v>
      </c>
      <c r="AG30" s="40">
        <v>10000000</v>
      </c>
      <c r="AH30" s="40">
        <v>10000000</v>
      </c>
      <c r="AI30" s="98">
        <v>3900000</v>
      </c>
      <c r="AJ30" s="42">
        <v>0.33</v>
      </c>
      <c r="AK30" s="42">
        <v>0.33</v>
      </c>
      <c r="AL30" s="42">
        <f>AL11</f>
        <v>1E-4</v>
      </c>
      <c r="AM30" s="40">
        <v>6000</v>
      </c>
      <c r="AN30" s="40">
        <f>AN11</f>
        <v>10000</v>
      </c>
      <c r="AO30" s="40">
        <f>AO11</f>
        <v>10000</v>
      </c>
      <c r="AP30" s="42">
        <v>0.03</v>
      </c>
      <c r="AQ30" s="42">
        <v>0.03</v>
      </c>
      <c r="AR30" s="4">
        <f t="shared" si="87"/>
        <v>1.8099999999999998E-2</v>
      </c>
      <c r="AS30" s="11">
        <f t="shared" si="88"/>
        <v>0.85</v>
      </c>
      <c r="AT30" s="15">
        <f t="shared" si="89"/>
        <v>33.088205588598356</v>
      </c>
      <c r="AU30" s="19">
        <f t="shared" si="90"/>
        <v>9.9681786118061078E-5</v>
      </c>
      <c r="AV30" s="13">
        <f t="shared" si="91"/>
        <v>0.5</v>
      </c>
      <c r="AW30" s="11">
        <f t="shared" si="92"/>
        <v>1</v>
      </c>
      <c r="AX30" s="11">
        <f t="shared" si="93"/>
        <v>0.8911</v>
      </c>
      <c r="AY30" s="11">
        <f t="shared" si="94"/>
        <v>201997.53114128605</v>
      </c>
      <c r="AZ30" s="11">
        <f t="shared" si="95"/>
        <v>1</v>
      </c>
      <c r="BA30" s="11">
        <f t="shared" si="96"/>
        <v>0.34752899999999998</v>
      </c>
      <c r="BB30" s="11">
        <f t="shared" si="97"/>
        <v>1.025058</v>
      </c>
      <c r="BC30" s="11">
        <f t="shared" si="98"/>
        <v>0.99909999999999999</v>
      </c>
      <c r="BD30" s="11">
        <f t="shared" si="99"/>
        <v>0.8911</v>
      </c>
      <c r="BE30" s="11">
        <f t="shared" si="100"/>
        <v>201997.53114128605</v>
      </c>
      <c r="BF30" s="11">
        <f t="shared" si="101"/>
        <v>1</v>
      </c>
      <c r="BG30" s="11">
        <f t="shared" si="102"/>
        <v>0.34752899999999998</v>
      </c>
      <c r="BH30" s="11">
        <f t="shared" si="103"/>
        <v>1.025058</v>
      </c>
      <c r="BI30" s="121">
        <f t="shared" si="104"/>
        <v>0.541875</v>
      </c>
      <c r="BJ30" s="121">
        <f t="shared" si="105"/>
        <v>0.14449999999999999</v>
      </c>
      <c r="BK30" s="121">
        <f t="shared" si="105"/>
        <v>7.2249999999999995E-2</v>
      </c>
      <c r="BL30" s="121">
        <f t="shared" si="105"/>
        <v>4.2500000000000003E-2</v>
      </c>
      <c r="BM30" s="121">
        <f t="shared" si="105"/>
        <v>2.778846153846154E-2</v>
      </c>
      <c r="BN30" s="121">
        <f t="shared" si="105"/>
        <v>1.9527027027027025E-2</v>
      </c>
      <c r="BO30" s="121">
        <f t="shared" si="105"/>
        <v>1.4449999999999999E-2</v>
      </c>
      <c r="BP30" s="121">
        <f t="shared" si="105"/>
        <v>1.1115384615384616E-2</v>
      </c>
      <c r="BQ30" s="121">
        <v>1</v>
      </c>
      <c r="BR30" s="121">
        <v>1</v>
      </c>
      <c r="BS30" s="121">
        <v>1</v>
      </c>
      <c r="BT30" s="121">
        <v>1</v>
      </c>
      <c r="BU30" s="121">
        <v>1</v>
      </c>
      <c r="BV30" s="121">
        <v>1</v>
      </c>
      <c r="BW30" s="121">
        <v>1</v>
      </c>
      <c r="BX30" s="121">
        <v>1</v>
      </c>
      <c r="BY30" s="121">
        <f t="shared" si="106"/>
        <v>5.5363321799307954</v>
      </c>
      <c r="BZ30" s="121">
        <f t="shared" si="107"/>
        <v>11.34948096885813</v>
      </c>
      <c r="CA30" s="121">
        <f t="shared" si="107"/>
        <v>18.823529411764703</v>
      </c>
      <c r="CB30" s="121">
        <f t="shared" si="107"/>
        <v>28.74007734581722</v>
      </c>
      <c r="CC30" s="121">
        <f t="shared" si="107"/>
        <v>41.309555496406702</v>
      </c>
      <c r="CD30" s="121">
        <f t="shared" si="107"/>
        <v>56.597774244833069</v>
      </c>
      <c r="CE30" s="121">
        <f t="shared" si="107"/>
        <v>74.62975778546712</v>
      </c>
      <c r="CF30" s="121">
        <f t="shared" si="107"/>
        <v>95.416555762576522</v>
      </c>
      <c r="CG30" s="121">
        <f t="shared" si="108"/>
        <v>0.541875</v>
      </c>
      <c r="CH30" s="121">
        <f t="shared" ref="CH30:CH53" si="114">BJ30</f>
        <v>0.14449999999999999</v>
      </c>
      <c r="CI30" s="121">
        <f t="shared" ref="CI30:CI53" si="115">BK30</f>
        <v>7.2249999999999995E-2</v>
      </c>
      <c r="CJ30" s="121">
        <f t="shared" ref="CJ30:CJ53" si="116">BL30</f>
        <v>4.2500000000000003E-2</v>
      </c>
      <c r="CK30" s="121">
        <f t="shared" ref="CK30:CK53" si="117">BM30</f>
        <v>2.778846153846154E-2</v>
      </c>
      <c r="CL30" s="121">
        <f t="shared" ref="CL30:CL53" si="118">BN30</f>
        <v>1.9527027027027025E-2</v>
      </c>
      <c r="CM30" s="121">
        <f t="shared" ref="CM30:CM53" si="119">BO30</f>
        <v>1.4449999999999999E-2</v>
      </c>
      <c r="CN30" s="121">
        <f t="shared" ref="CN30:CN53" si="120">BP30</f>
        <v>1.1115384615384616E-2</v>
      </c>
      <c r="CO30" s="95">
        <f t="shared" si="3"/>
        <v>7.525206508650518</v>
      </c>
      <c r="CP30" s="95">
        <f t="shared" si="4"/>
        <v>15.102054951557092</v>
      </c>
      <c r="CQ30" s="95">
        <f t="shared" si="5"/>
        <v>24.981148377162626</v>
      </c>
      <c r="CR30" s="95">
        <f t="shared" si="6"/>
        <v>38.264759286993687</v>
      </c>
      <c r="CS30" s="95">
        <f t="shared" si="7"/>
        <v>55.163318406441306</v>
      </c>
      <c r="CT30" s="95">
        <f t="shared" si="8"/>
        <v>75.742636116805386</v>
      </c>
      <c r="CU30" s="95">
        <f t="shared" si="9"/>
        <v>100.02773661245674</v>
      </c>
      <c r="CV30" s="95">
        <f t="shared" si="10"/>
        <v>128.02966953766304</v>
      </c>
      <c r="CW30" s="95">
        <f t="shared" si="11"/>
        <v>7.525206508650518</v>
      </c>
      <c r="CX30" s="95">
        <f t="shared" si="12"/>
        <v>15.102054951557092</v>
      </c>
      <c r="CY30" s="95">
        <f t="shared" si="13"/>
        <v>24.981148377162626</v>
      </c>
      <c r="CZ30" s="95">
        <f t="shared" si="14"/>
        <v>38.264759286993687</v>
      </c>
      <c r="DA30" s="95">
        <f t="shared" si="15"/>
        <v>55.163318406441306</v>
      </c>
      <c r="DB30" s="95">
        <f t="shared" si="16"/>
        <v>75.742636116805386</v>
      </c>
      <c r="DC30" s="95">
        <f t="shared" si="17"/>
        <v>100.02773661245674</v>
      </c>
      <c r="DD30" s="95">
        <f t="shared" si="18"/>
        <v>128.02966953766304</v>
      </c>
      <c r="DE30" s="13">
        <f t="shared" si="109"/>
        <v>8.1283231799307956</v>
      </c>
      <c r="DF30" s="13">
        <f t="shared" si="110"/>
        <v>13.544096968858129</v>
      </c>
      <c r="DG30" s="13">
        <f t="shared" si="111"/>
        <v>20.945895411764702</v>
      </c>
      <c r="DH30" s="13">
        <f t="shared" si="112"/>
        <v>30.832693345817219</v>
      </c>
      <c r="DI30" s="13">
        <f t="shared" si="19"/>
        <v>43.387459957945161</v>
      </c>
      <c r="DJ30" s="13">
        <f t="shared" si="20"/>
        <v>58.667417271860096</v>
      </c>
      <c r="DK30" s="13">
        <f t="shared" si="21"/>
        <v>76.69432378546712</v>
      </c>
      <c r="DL30" s="13">
        <f t="shared" si="22"/>
        <v>97.477787147191904</v>
      </c>
      <c r="DM30" s="95">
        <f t="shared" si="23"/>
        <v>8.1283231799307956</v>
      </c>
      <c r="DN30" s="95">
        <f t="shared" si="24"/>
        <v>13.544096968858129</v>
      </c>
      <c r="DO30" s="95">
        <f t="shared" si="25"/>
        <v>20.945895411764702</v>
      </c>
      <c r="DP30" s="95">
        <f t="shared" si="26"/>
        <v>30.832693345817219</v>
      </c>
      <c r="DQ30" s="95">
        <f t="shared" si="27"/>
        <v>43.387459957945161</v>
      </c>
      <c r="DR30" s="95">
        <f t="shared" si="28"/>
        <v>58.667417271860096</v>
      </c>
      <c r="DS30" s="95">
        <f t="shared" si="29"/>
        <v>76.69432378546712</v>
      </c>
      <c r="DT30" s="95">
        <f t="shared" si="30"/>
        <v>97.477787147191904</v>
      </c>
      <c r="DU30" s="95">
        <f t="shared" si="31"/>
        <v>4.7740841230341688</v>
      </c>
      <c r="DV30" s="95">
        <f t="shared" si="32"/>
        <v>5.2962225721262959</v>
      </c>
      <c r="DW30" s="95">
        <f t="shared" si="33"/>
        <v>7.5885621831911738</v>
      </c>
      <c r="DX30" s="95">
        <f t="shared" si="34"/>
        <v>10.885964469611745</v>
      </c>
      <c r="DY30" s="95">
        <f t="shared" si="35"/>
        <v>15.175585662443563</v>
      </c>
      <c r="DZ30" s="95">
        <f t="shared" si="36"/>
        <v>20.443071221056694</v>
      </c>
      <c r="EA30" s="95">
        <f t="shared" si="37"/>
        <v>26.681157747475602</v>
      </c>
      <c r="EB30" s="95">
        <f t="shared" si="38"/>
        <v>33.88620570208878</v>
      </c>
      <c r="EC30" s="95">
        <f t="shared" si="39"/>
        <v>4.7740841230341688</v>
      </c>
      <c r="ED30" s="95">
        <f t="shared" si="40"/>
        <v>5.2962225721262959</v>
      </c>
      <c r="EE30" s="95">
        <f t="shared" si="41"/>
        <v>7.5885621831911738</v>
      </c>
      <c r="EF30" s="95">
        <f t="shared" si="42"/>
        <v>10.885964469611745</v>
      </c>
      <c r="EG30" s="95">
        <f t="shared" si="43"/>
        <v>15.175585662443563</v>
      </c>
      <c r="EH30" s="95">
        <f t="shared" si="44"/>
        <v>20.443071221056694</v>
      </c>
      <c r="EI30" s="95">
        <f t="shared" si="45"/>
        <v>26.681157747475602</v>
      </c>
      <c r="EJ30" s="95">
        <f t="shared" si="46"/>
        <v>33.88620570208878</v>
      </c>
      <c r="EK30" s="95">
        <f t="shared" si="47"/>
        <v>4.7740841230341688</v>
      </c>
      <c r="EL30" s="95">
        <f t="shared" si="48"/>
        <v>5.2962225721262959</v>
      </c>
      <c r="EM30" s="95">
        <f t="shared" si="49"/>
        <v>7.5885621831911738</v>
      </c>
      <c r="EN30" s="95">
        <f t="shared" si="50"/>
        <v>10.885964469611745</v>
      </c>
      <c r="EO30" s="95">
        <f t="shared" si="51"/>
        <v>15.175585662443563</v>
      </c>
      <c r="EP30" s="95">
        <f t="shared" si="52"/>
        <v>20.443071221056694</v>
      </c>
      <c r="EQ30" s="95">
        <f t="shared" si="53"/>
        <v>26.681157747475602</v>
      </c>
      <c r="ER30" s="95">
        <f t="shared" si="54"/>
        <v>33.88620570208878</v>
      </c>
      <c r="ES30" s="95">
        <f t="shared" si="55"/>
        <v>1</v>
      </c>
      <c r="ET30" s="95">
        <f t="shared" si="56"/>
        <v>1</v>
      </c>
      <c r="EU30" s="95">
        <f t="shared" si="57"/>
        <v>1</v>
      </c>
      <c r="EV30" s="95">
        <f t="shared" si="58"/>
        <v>1</v>
      </c>
      <c r="EW30" s="95">
        <f t="shared" si="59"/>
        <v>1</v>
      </c>
      <c r="EX30" s="95">
        <f t="shared" si="60"/>
        <v>1</v>
      </c>
      <c r="EY30" s="95">
        <f t="shared" si="61"/>
        <v>1</v>
      </c>
      <c r="EZ30" s="95">
        <f t="shared" si="62"/>
        <v>1</v>
      </c>
      <c r="FA30" s="95">
        <f t="shared" si="63"/>
        <v>1</v>
      </c>
      <c r="FB30" s="95">
        <f t="shared" si="64"/>
        <v>1</v>
      </c>
      <c r="FC30" s="95">
        <f t="shared" si="65"/>
        <v>1</v>
      </c>
      <c r="FD30" s="95">
        <f t="shared" si="66"/>
        <v>1</v>
      </c>
      <c r="FE30" s="95">
        <f t="shared" si="67"/>
        <v>1</v>
      </c>
      <c r="FF30" s="95">
        <f t="shared" si="68"/>
        <v>1</v>
      </c>
      <c r="FG30" s="95">
        <f t="shared" si="69"/>
        <v>1</v>
      </c>
      <c r="FH30" s="95">
        <f t="shared" si="70"/>
        <v>1</v>
      </c>
      <c r="FI30" s="95">
        <f t="shared" si="71"/>
        <v>1</v>
      </c>
      <c r="FJ30" s="95">
        <f t="shared" si="72"/>
        <v>1</v>
      </c>
      <c r="FK30" s="95">
        <f t="shared" si="73"/>
        <v>1</v>
      </c>
      <c r="FL30" s="95">
        <f t="shared" si="74"/>
        <v>1</v>
      </c>
      <c r="FM30" s="95">
        <f t="shared" si="75"/>
        <v>1</v>
      </c>
      <c r="FN30" s="95">
        <f t="shared" si="76"/>
        <v>1</v>
      </c>
      <c r="FO30" s="95">
        <f t="shared" si="77"/>
        <v>1</v>
      </c>
      <c r="FP30" s="95">
        <f t="shared" si="78"/>
        <v>1</v>
      </c>
      <c r="FQ30" s="115">
        <f t="shared" si="79"/>
        <v>8.1235828740201654</v>
      </c>
      <c r="FR30" s="115">
        <f t="shared" si="80"/>
        <v>13.527908610696203</v>
      </c>
      <c r="FS30" s="115">
        <f t="shared" si="81"/>
        <v>20.905042797211948</v>
      </c>
      <c r="FT30" s="115">
        <f t="shared" si="82"/>
        <v>30.741973666224471</v>
      </c>
      <c r="FU30" s="115">
        <f t="shared" si="83"/>
        <v>43.205597566161153</v>
      </c>
      <c r="FV30" s="115">
        <f t="shared" si="84"/>
        <v>58.332784352011757</v>
      </c>
      <c r="FW30" s="115">
        <f t="shared" si="85"/>
        <v>76.120649250927173</v>
      </c>
      <c r="FX30" s="115">
        <f t="shared" si="86"/>
        <v>96.549936650448188</v>
      </c>
      <c r="FY30" s="90"/>
      <c r="FZ30" s="90">
        <f t="shared" si="113"/>
        <v>8.1235828740201654</v>
      </c>
      <c r="GB30" s="20">
        <v>4.1556993880812358</v>
      </c>
      <c r="GC30" s="20">
        <v>3.7088333333041246</v>
      </c>
      <c r="GD30" s="20">
        <v>3.3474429701708805</v>
      </c>
      <c r="GE30" s="20">
        <v>2.8037596923797992</v>
      </c>
      <c r="GF30" s="20">
        <v>2.1150137718793744</v>
      </c>
      <c r="GG30" s="20">
        <v>1.235862826495288</v>
      </c>
      <c r="GH30" s="20">
        <v>1.0008183434184805</v>
      </c>
      <c r="GI30" s="31"/>
      <c r="GJ30" s="31"/>
      <c r="GK30" s="31"/>
      <c r="HU30" s="21"/>
      <c r="HV30" s="21"/>
      <c r="HW30" s="21"/>
      <c r="HX30" s="21"/>
      <c r="HY30" s="21"/>
      <c r="HZ30" s="21"/>
      <c r="IA30" s="21"/>
      <c r="IC30" s="28"/>
      <c r="ID30" s="11"/>
      <c r="IE30" s="13"/>
      <c r="IF30" s="11"/>
      <c r="IG30" s="13"/>
      <c r="IH30" s="13"/>
      <c r="II30" s="13"/>
      <c r="IJ30" s="28"/>
      <c r="IK30" s="11"/>
      <c r="IL30" s="13"/>
      <c r="IM30" s="22"/>
      <c r="IN30" s="23"/>
      <c r="IO30" s="11"/>
      <c r="IP30" s="23"/>
      <c r="IQ30" s="28"/>
      <c r="IR30" s="20"/>
      <c r="IS30" s="13"/>
      <c r="IT30" s="23"/>
      <c r="IU30" s="23"/>
      <c r="IV30" s="23"/>
      <c r="IW30" s="23"/>
      <c r="IX30" s="28"/>
      <c r="IY30" s="13"/>
      <c r="IZ30" s="25"/>
      <c r="JA30" s="25"/>
      <c r="JB30" s="25"/>
      <c r="JC30" s="25"/>
      <c r="JD30" s="25"/>
      <c r="JE30" s="25"/>
      <c r="JF30" s="25"/>
    </row>
    <row r="31" spans="1:266" s="4" customFormat="1" ht="13.8" x14ac:dyDescent="0.3">
      <c r="B31" s="18" t="s">
        <v>97</v>
      </c>
      <c r="C31" s="124">
        <v>1</v>
      </c>
      <c r="E31" s="5"/>
      <c r="M31" s="6"/>
      <c r="N31" s="6"/>
      <c r="O31" s="6"/>
      <c r="P31" s="6"/>
      <c r="Q31" s="6"/>
      <c r="R31" s="6"/>
      <c r="S31" s="7"/>
      <c r="T31" s="6"/>
      <c r="U31" s="5"/>
      <c r="V31" s="9"/>
      <c r="X31" s="118">
        <v>9</v>
      </c>
      <c r="Y31" s="118">
        <v>10</v>
      </c>
      <c r="Z31" s="40">
        <v>1.7999999999999999E-2</v>
      </c>
      <c r="AA31" s="40">
        <v>10000000</v>
      </c>
      <c r="AB31" s="40">
        <v>10000000</v>
      </c>
      <c r="AC31" s="98">
        <v>3900000</v>
      </c>
      <c r="AD31" s="42">
        <v>0.33</v>
      </c>
      <c r="AE31" s="42">
        <v>0.33</v>
      </c>
      <c r="AF31" s="41">
        <v>1.7999999999999999E-2</v>
      </c>
      <c r="AG31" s="40">
        <v>10000000</v>
      </c>
      <c r="AH31" s="40">
        <v>10000000</v>
      </c>
      <c r="AI31" s="98">
        <v>3900000</v>
      </c>
      <c r="AJ31" s="42">
        <v>0.33</v>
      </c>
      <c r="AK31" s="42">
        <v>0.33</v>
      </c>
      <c r="AL31" s="42">
        <f>AL11</f>
        <v>1E-4</v>
      </c>
      <c r="AM31" s="40">
        <v>6000</v>
      </c>
      <c r="AN31" s="40">
        <f>AN11</f>
        <v>10000</v>
      </c>
      <c r="AO31" s="40">
        <f>AO11</f>
        <v>10000</v>
      </c>
      <c r="AP31" s="42">
        <v>0.03</v>
      </c>
      <c r="AQ31" s="42">
        <v>0.03</v>
      </c>
      <c r="AR31" s="4">
        <f t="shared" si="87"/>
        <v>1.8099999999999998E-2</v>
      </c>
      <c r="AS31" s="11">
        <f t="shared" si="88"/>
        <v>0.9</v>
      </c>
      <c r="AT31" s="15">
        <f t="shared" si="89"/>
        <v>33.088205588598356</v>
      </c>
      <c r="AU31" s="19">
        <f t="shared" si="90"/>
        <v>9.9681786118061078E-5</v>
      </c>
      <c r="AV31" s="13">
        <f t="shared" si="91"/>
        <v>0.5</v>
      </c>
      <c r="AW31" s="11">
        <f t="shared" si="92"/>
        <v>1</v>
      </c>
      <c r="AX31" s="11">
        <f t="shared" si="93"/>
        <v>0.8911</v>
      </c>
      <c r="AY31" s="11">
        <f t="shared" si="94"/>
        <v>201997.53114128605</v>
      </c>
      <c r="AZ31" s="11">
        <f t="shared" si="95"/>
        <v>1</v>
      </c>
      <c r="BA31" s="11">
        <f t="shared" si="96"/>
        <v>0.34752899999999998</v>
      </c>
      <c r="BB31" s="11">
        <f t="shared" si="97"/>
        <v>1.025058</v>
      </c>
      <c r="BC31" s="11">
        <f t="shared" si="98"/>
        <v>0.99909999999999999</v>
      </c>
      <c r="BD31" s="11">
        <f t="shared" si="99"/>
        <v>0.8911</v>
      </c>
      <c r="BE31" s="11">
        <f t="shared" si="100"/>
        <v>201997.53114128605</v>
      </c>
      <c r="BF31" s="11">
        <f t="shared" si="101"/>
        <v>1</v>
      </c>
      <c r="BG31" s="11">
        <f t="shared" si="102"/>
        <v>0.34752899999999998</v>
      </c>
      <c r="BH31" s="11">
        <f t="shared" si="103"/>
        <v>1.025058</v>
      </c>
      <c r="BI31" s="121">
        <f t="shared" si="104"/>
        <v>0.60750000000000004</v>
      </c>
      <c r="BJ31" s="121">
        <f t="shared" si="105"/>
        <v>0.16200000000000001</v>
      </c>
      <c r="BK31" s="121">
        <f t="shared" si="105"/>
        <v>8.1000000000000003E-2</v>
      </c>
      <c r="BL31" s="121">
        <f t="shared" si="105"/>
        <v>4.764705882352941E-2</v>
      </c>
      <c r="BM31" s="121">
        <f t="shared" si="105"/>
        <v>3.1153846153846153E-2</v>
      </c>
      <c r="BN31" s="121">
        <f t="shared" si="105"/>
        <v>2.189189189189189E-2</v>
      </c>
      <c r="BO31" s="121">
        <f t="shared" si="105"/>
        <v>1.6199999999999999E-2</v>
      </c>
      <c r="BP31" s="121">
        <f t="shared" si="105"/>
        <v>1.2461538461538461E-2</v>
      </c>
      <c r="BQ31" s="121">
        <v>1</v>
      </c>
      <c r="BR31" s="121">
        <v>1</v>
      </c>
      <c r="BS31" s="121">
        <v>1</v>
      </c>
      <c r="BT31" s="121">
        <v>1</v>
      </c>
      <c r="BU31" s="121">
        <v>1</v>
      </c>
      <c r="BV31" s="121">
        <v>1</v>
      </c>
      <c r="BW31" s="121">
        <v>1</v>
      </c>
      <c r="BX31" s="121">
        <v>1</v>
      </c>
      <c r="BY31" s="121">
        <f t="shared" si="106"/>
        <v>4.9382716049382713</v>
      </c>
      <c r="BZ31" s="121">
        <f t="shared" si="107"/>
        <v>10.123456790123456</v>
      </c>
      <c r="CA31" s="121">
        <f t="shared" si="107"/>
        <v>16.790123456790123</v>
      </c>
      <c r="CB31" s="121">
        <f t="shared" si="107"/>
        <v>25.635439360929556</v>
      </c>
      <c r="CC31" s="121">
        <f t="shared" si="107"/>
        <v>36.847103513770179</v>
      </c>
      <c r="CD31" s="121">
        <f t="shared" si="107"/>
        <v>50.483817150483816</v>
      </c>
      <c r="CE31" s="121">
        <f t="shared" si="107"/>
        <v>66.567901234567898</v>
      </c>
      <c r="CF31" s="121">
        <f t="shared" si="107"/>
        <v>85.109211775878435</v>
      </c>
      <c r="CG31" s="121">
        <f t="shared" si="108"/>
        <v>0.60750000000000004</v>
      </c>
      <c r="CH31" s="121">
        <f t="shared" si="114"/>
        <v>0.16200000000000001</v>
      </c>
      <c r="CI31" s="121">
        <f t="shared" si="115"/>
        <v>8.1000000000000003E-2</v>
      </c>
      <c r="CJ31" s="121">
        <f t="shared" si="116"/>
        <v>4.764705882352941E-2</v>
      </c>
      <c r="CK31" s="121">
        <f t="shared" si="117"/>
        <v>3.1153846153846153E-2</v>
      </c>
      <c r="CL31" s="121">
        <f t="shared" si="118"/>
        <v>2.189189189189189E-2</v>
      </c>
      <c r="CM31" s="121">
        <f t="shared" si="119"/>
        <v>1.6199999999999999E-2</v>
      </c>
      <c r="CN31" s="121">
        <f t="shared" si="120"/>
        <v>1.2461538461538461E-2</v>
      </c>
      <c r="CO31" s="95">
        <f t="shared" si="3"/>
        <v>6.8578648024691358</v>
      </c>
      <c r="CP31" s="95">
        <f t="shared" si="4"/>
        <v>13.616226530864196</v>
      </c>
      <c r="CQ31" s="95">
        <f t="shared" si="5"/>
        <v>22.428133938271603</v>
      </c>
      <c r="CR31" s="95">
        <f t="shared" si="6"/>
        <v>34.276786879448075</v>
      </c>
      <c r="CS31" s="95">
        <f t="shared" si="7"/>
        <v>49.349884365622032</v>
      </c>
      <c r="CT31" s="95">
        <f t="shared" si="8"/>
        <v>67.706127631965302</v>
      </c>
      <c r="CU31" s="95">
        <f t="shared" si="9"/>
        <v>89.367837641975314</v>
      </c>
      <c r="CV31" s="95">
        <f t="shared" si="10"/>
        <v>114.34487040550806</v>
      </c>
      <c r="CW31" s="95">
        <f t="shared" si="11"/>
        <v>6.8578648024691358</v>
      </c>
      <c r="CX31" s="95">
        <f t="shared" si="12"/>
        <v>13.616226530864196</v>
      </c>
      <c r="CY31" s="95">
        <f t="shared" si="13"/>
        <v>22.428133938271603</v>
      </c>
      <c r="CZ31" s="95">
        <f t="shared" si="14"/>
        <v>34.276786879448075</v>
      </c>
      <c r="DA31" s="95">
        <f t="shared" si="15"/>
        <v>49.349884365622032</v>
      </c>
      <c r="DB31" s="95">
        <f t="shared" si="16"/>
        <v>67.706127631965302</v>
      </c>
      <c r="DC31" s="95">
        <f t="shared" si="17"/>
        <v>89.367837641975314</v>
      </c>
      <c r="DD31" s="95">
        <f t="shared" si="18"/>
        <v>114.34487040550806</v>
      </c>
      <c r="DE31" s="13">
        <f t="shared" si="109"/>
        <v>7.5958876049382713</v>
      </c>
      <c r="DF31" s="13">
        <f t="shared" si="110"/>
        <v>12.335572790123456</v>
      </c>
      <c r="DG31" s="13">
        <f t="shared" si="111"/>
        <v>18.921239456790122</v>
      </c>
      <c r="DH31" s="13">
        <f t="shared" si="112"/>
        <v>27.733202419753084</v>
      </c>
      <c r="DI31" s="13">
        <f t="shared" si="19"/>
        <v>38.928373359924024</v>
      </c>
      <c r="DJ31" s="13">
        <f t="shared" si="20"/>
        <v>52.555825042375709</v>
      </c>
      <c r="DK31" s="13">
        <f t="shared" si="21"/>
        <v>68.634217234567899</v>
      </c>
      <c r="DL31" s="13">
        <f t="shared" si="22"/>
        <v>87.171789314339975</v>
      </c>
      <c r="DM31" s="95">
        <f t="shared" si="23"/>
        <v>7.5958876049382713</v>
      </c>
      <c r="DN31" s="95">
        <f t="shared" si="24"/>
        <v>12.335572790123456</v>
      </c>
      <c r="DO31" s="95">
        <f t="shared" si="25"/>
        <v>18.921239456790122</v>
      </c>
      <c r="DP31" s="95">
        <f t="shared" si="26"/>
        <v>27.733202419753084</v>
      </c>
      <c r="DQ31" s="95">
        <f t="shared" si="27"/>
        <v>38.928373359924024</v>
      </c>
      <c r="DR31" s="95">
        <f t="shared" si="28"/>
        <v>52.555825042375709</v>
      </c>
      <c r="DS31" s="95">
        <f t="shared" si="29"/>
        <v>68.634217234567899</v>
      </c>
      <c r="DT31" s="95">
        <f t="shared" si="30"/>
        <v>87.171789314339975</v>
      </c>
      <c r="DU31" s="95">
        <f t="shared" si="31"/>
        <v>4.5890473200925923</v>
      </c>
      <c r="DV31" s="95">
        <f t="shared" si="32"/>
        <v>4.8762253728148135</v>
      </c>
      <c r="DW31" s="95">
        <f t="shared" si="33"/>
        <v>6.8849355238148142</v>
      </c>
      <c r="DX31" s="95">
        <f t="shared" si="34"/>
        <v>9.8088014875676013</v>
      </c>
      <c r="DY31" s="95">
        <f t="shared" si="35"/>
        <v>13.625923756119874</v>
      </c>
      <c r="DZ31" s="95">
        <f t="shared" si="36"/>
        <v>18.319115685136214</v>
      </c>
      <c r="EA31" s="95">
        <f t="shared" si="37"/>
        <v>23.880036977948148</v>
      </c>
      <c r="EB31" s="95">
        <f t="shared" si="38"/>
        <v>30.304572581235586</v>
      </c>
      <c r="EC31" s="95">
        <f t="shared" si="39"/>
        <v>4.5890473200925923</v>
      </c>
      <c r="ED31" s="95">
        <f t="shared" si="40"/>
        <v>4.8762253728148135</v>
      </c>
      <c r="EE31" s="95">
        <f t="shared" si="41"/>
        <v>6.8849355238148142</v>
      </c>
      <c r="EF31" s="95">
        <f t="shared" si="42"/>
        <v>9.8088014875676013</v>
      </c>
      <c r="EG31" s="95">
        <f t="shared" si="43"/>
        <v>13.625923756119874</v>
      </c>
      <c r="EH31" s="95">
        <f t="shared" si="44"/>
        <v>18.319115685136214</v>
      </c>
      <c r="EI31" s="95">
        <f t="shared" si="45"/>
        <v>23.880036977948148</v>
      </c>
      <c r="EJ31" s="95">
        <f t="shared" si="46"/>
        <v>30.304572581235586</v>
      </c>
      <c r="EK31" s="95">
        <f t="shared" si="47"/>
        <v>4.5890473200925923</v>
      </c>
      <c r="EL31" s="95">
        <f t="shared" si="48"/>
        <v>4.8762253728148135</v>
      </c>
      <c r="EM31" s="95">
        <f t="shared" si="49"/>
        <v>6.8849355238148142</v>
      </c>
      <c r="EN31" s="95">
        <f t="shared" si="50"/>
        <v>9.8088014875676013</v>
      </c>
      <c r="EO31" s="95">
        <f t="shared" si="51"/>
        <v>13.625923756119874</v>
      </c>
      <c r="EP31" s="95">
        <f t="shared" si="52"/>
        <v>18.319115685136214</v>
      </c>
      <c r="EQ31" s="95">
        <f t="shared" si="53"/>
        <v>23.880036977948148</v>
      </c>
      <c r="ER31" s="95">
        <f t="shared" si="54"/>
        <v>30.304572581235586</v>
      </c>
      <c r="ES31" s="95">
        <f t="shared" si="55"/>
        <v>1</v>
      </c>
      <c r="ET31" s="95">
        <f t="shared" si="56"/>
        <v>1</v>
      </c>
      <c r="EU31" s="95">
        <f t="shared" si="57"/>
        <v>1</v>
      </c>
      <c r="EV31" s="95">
        <f t="shared" si="58"/>
        <v>1</v>
      </c>
      <c r="EW31" s="95">
        <f t="shared" si="59"/>
        <v>1</v>
      </c>
      <c r="EX31" s="95">
        <f t="shared" si="60"/>
        <v>1</v>
      </c>
      <c r="EY31" s="95">
        <f t="shared" si="61"/>
        <v>1</v>
      </c>
      <c r="EZ31" s="95">
        <f t="shared" si="62"/>
        <v>1</v>
      </c>
      <c r="FA31" s="95">
        <f t="shared" si="63"/>
        <v>1</v>
      </c>
      <c r="FB31" s="95">
        <f t="shared" si="64"/>
        <v>1</v>
      </c>
      <c r="FC31" s="95">
        <f t="shared" si="65"/>
        <v>1</v>
      </c>
      <c r="FD31" s="95">
        <f t="shared" si="66"/>
        <v>1</v>
      </c>
      <c r="FE31" s="95">
        <f t="shared" si="67"/>
        <v>1</v>
      </c>
      <c r="FF31" s="95">
        <f t="shared" si="68"/>
        <v>1</v>
      </c>
      <c r="FG31" s="95">
        <f t="shared" si="69"/>
        <v>1</v>
      </c>
      <c r="FH31" s="95">
        <f t="shared" si="70"/>
        <v>1</v>
      </c>
      <c r="FI31" s="95">
        <f t="shared" si="71"/>
        <v>1</v>
      </c>
      <c r="FJ31" s="95">
        <f t="shared" si="72"/>
        <v>1</v>
      </c>
      <c r="FK31" s="95">
        <f t="shared" si="73"/>
        <v>1</v>
      </c>
      <c r="FL31" s="95">
        <f t="shared" si="74"/>
        <v>1</v>
      </c>
      <c r="FM31" s="95">
        <f t="shared" si="75"/>
        <v>1</v>
      </c>
      <c r="FN31" s="95">
        <f t="shared" si="76"/>
        <v>1</v>
      </c>
      <c r="FO31" s="95">
        <f t="shared" si="77"/>
        <v>1</v>
      </c>
      <c r="FP31" s="95">
        <f t="shared" si="78"/>
        <v>1</v>
      </c>
      <c r="FQ31" s="115">
        <f t="shared" si="79"/>
        <v>7.5919076144503128</v>
      </c>
      <c r="FR31" s="115">
        <f t="shared" si="80"/>
        <v>12.322330639427317</v>
      </c>
      <c r="FS31" s="115">
        <f t="shared" si="81"/>
        <v>18.888154876121323</v>
      </c>
      <c r="FT31" s="115">
        <f t="shared" si="82"/>
        <v>27.660136102773428</v>
      </c>
      <c r="FU31" s="115">
        <f t="shared" si="83"/>
        <v>38.782379859041178</v>
      </c>
      <c r="FV31" s="115">
        <f t="shared" si="84"/>
        <v>52.287736516131552</v>
      </c>
      <c r="FW31" s="115">
        <f t="shared" si="85"/>
        <v>68.175209303285214</v>
      </c>
      <c r="FX31" s="115">
        <f t="shared" si="86"/>
        <v>86.429994827858138</v>
      </c>
      <c r="FY31" s="90"/>
      <c r="FZ31" s="90">
        <f t="shared" si="113"/>
        <v>7.5919076144503128</v>
      </c>
      <c r="GB31" s="20">
        <v>4.0937607331153743</v>
      </c>
      <c r="GC31" s="20">
        <v>3.6782868652276877</v>
      </c>
      <c r="GD31" s="20">
        <v>3.3381474336856405</v>
      </c>
      <c r="GE31" s="20">
        <v>2.8193211558023989</v>
      </c>
      <c r="GF31" s="20">
        <v>2.1198505369452048</v>
      </c>
      <c r="GG31" s="20">
        <v>1.2353953779445428</v>
      </c>
      <c r="GH31" s="20">
        <v>1.0010234062684558</v>
      </c>
      <c r="GI31" s="31"/>
      <c r="GJ31" s="31"/>
      <c r="GK31" s="31"/>
      <c r="HU31" s="21"/>
      <c r="HV31" s="21"/>
      <c r="HW31" s="21"/>
      <c r="HX31" s="21"/>
      <c r="HY31" s="21"/>
      <c r="HZ31" s="21"/>
      <c r="IA31" s="21"/>
      <c r="IC31" s="28"/>
      <c r="ID31" s="11"/>
      <c r="IE31" s="13"/>
      <c r="IF31" s="11"/>
      <c r="IG31" s="13"/>
      <c r="IH31" s="13"/>
      <c r="II31" s="13"/>
      <c r="IJ31" s="28"/>
      <c r="IK31" s="11"/>
      <c r="IL31" s="13"/>
      <c r="IM31" s="22"/>
      <c r="IN31" s="23"/>
      <c r="IO31" s="11"/>
      <c r="IP31" s="23"/>
      <c r="IQ31" s="28"/>
      <c r="IR31" s="20"/>
      <c r="IS31" s="13"/>
      <c r="IT31" s="23"/>
      <c r="IU31" s="23"/>
      <c r="IV31" s="23"/>
      <c r="IW31" s="23"/>
      <c r="IX31" s="28"/>
      <c r="IY31" s="13"/>
      <c r="IZ31" s="25"/>
      <c r="JA31" s="25"/>
      <c r="JB31" s="25"/>
      <c r="JC31" s="25"/>
      <c r="JD31" s="25"/>
      <c r="JE31" s="25"/>
      <c r="JF31" s="25"/>
    </row>
    <row r="32" spans="1:266" s="4" customFormat="1" ht="13.8" x14ac:dyDescent="0.3">
      <c r="B32" s="18" t="s">
        <v>98</v>
      </c>
      <c r="C32" s="12">
        <v>0.375</v>
      </c>
      <c r="E32" s="5"/>
      <c r="M32" s="6"/>
      <c r="N32" s="6"/>
      <c r="O32" s="6"/>
      <c r="P32" s="6"/>
      <c r="Q32" s="6"/>
      <c r="R32" s="6"/>
      <c r="S32" s="7"/>
      <c r="T32" s="6"/>
      <c r="U32" s="5"/>
      <c r="V32" s="95"/>
      <c r="X32" s="118">
        <v>9.5</v>
      </c>
      <c r="Y32" s="118">
        <v>10</v>
      </c>
      <c r="Z32" s="40">
        <v>1.7999999999999999E-2</v>
      </c>
      <c r="AA32" s="40">
        <v>10000000</v>
      </c>
      <c r="AB32" s="40">
        <v>10000000</v>
      </c>
      <c r="AC32" s="98">
        <v>3900000</v>
      </c>
      <c r="AD32" s="42">
        <v>0.33</v>
      </c>
      <c r="AE32" s="42">
        <v>0.33</v>
      </c>
      <c r="AF32" s="41">
        <v>1.7999999999999999E-2</v>
      </c>
      <c r="AG32" s="40">
        <v>10000000</v>
      </c>
      <c r="AH32" s="40">
        <v>10000000</v>
      </c>
      <c r="AI32" s="98">
        <v>3900000</v>
      </c>
      <c r="AJ32" s="42">
        <v>0.33</v>
      </c>
      <c r="AK32" s="42">
        <v>0.33</v>
      </c>
      <c r="AL32" s="42">
        <f>AL11</f>
        <v>1E-4</v>
      </c>
      <c r="AM32" s="40">
        <v>6000</v>
      </c>
      <c r="AN32" s="40">
        <f>AN11</f>
        <v>10000</v>
      </c>
      <c r="AO32" s="40">
        <f>AO11</f>
        <v>10000</v>
      </c>
      <c r="AP32" s="42">
        <v>0.03</v>
      </c>
      <c r="AQ32" s="42">
        <v>0.03</v>
      </c>
      <c r="AR32" s="4">
        <f t="shared" si="87"/>
        <v>1.8099999999999998E-2</v>
      </c>
      <c r="AS32" s="11">
        <f t="shared" si="88"/>
        <v>0.95</v>
      </c>
      <c r="AT32" s="15">
        <f t="shared" si="89"/>
        <v>33.088205588598356</v>
      </c>
      <c r="AU32" s="19">
        <f t="shared" si="90"/>
        <v>9.9681786118061078E-5</v>
      </c>
      <c r="AV32" s="13">
        <f t="shared" si="91"/>
        <v>0.5</v>
      </c>
      <c r="AW32" s="11">
        <f t="shared" si="92"/>
        <v>1</v>
      </c>
      <c r="AX32" s="11">
        <f t="shared" si="93"/>
        <v>0.8911</v>
      </c>
      <c r="AY32" s="11">
        <f t="shared" si="94"/>
        <v>201997.53114128605</v>
      </c>
      <c r="AZ32" s="11">
        <f t="shared" si="95"/>
        <v>1</v>
      </c>
      <c r="BA32" s="11">
        <f t="shared" si="96"/>
        <v>0.34752899999999998</v>
      </c>
      <c r="BB32" s="11">
        <f t="shared" si="97"/>
        <v>1.025058</v>
      </c>
      <c r="BC32" s="11">
        <f t="shared" si="98"/>
        <v>0.99909999999999999</v>
      </c>
      <c r="BD32" s="11">
        <f t="shared" si="99"/>
        <v>0.8911</v>
      </c>
      <c r="BE32" s="11">
        <f t="shared" si="100"/>
        <v>201997.53114128605</v>
      </c>
      <c r="BF32" s="11">
        <f t="shared" si="101"/>
        <v>1</v>
      </c>
      <c r="BG32" s="11">
        <f t="shared" si="102"/>
        <v>0.34752899999999998</v>
      </c>
      <c r="BH32" s="11">
        <f t="shared" si="103"/>
        <v>1.025058</v>
      </c>
      <c r="BI32" s="121">
        <f t="shared" si="104"/>
        <v>0.676875</v>
      </c>
      <c r="BJ32" s="121">
        <f t="shared" si="105"/>
        <v>0.18049999999999999</v>
      </c>
      <c r="BK32" s="121">
        <f t="shared" si="105"/>
        <v>9.0249999999999997E-2</v>
      </c>
      <c r="BL32" s="121">
        <f t="shared" si="105"/>
        <v>5.3088235294117644E-2</v>
      </c>
      <c r="BM32" s="121">
        <f t="shared" si="105"/>
        <v>3.471153846153846E-2</v>
      </c>
      <c r="BN32" s="121">
        <f t="shared" si="105"/>
        <v>2.4391891891891893E-2</v>
      </c>
      <c r="BO32" s="121">
        <f t="shared" si="105"/>
        <v>1.805E-2</v>
      </c>
      <c r="BP32" s="121">
        <f t="shared" si="105"/>
        <v>1.3884615384615384E-2</v>
      </c>
      <c r="BQ32" s="121">
        <v>1</v>
      </c>
      <c r="BR32" s="121">
        <v>1</v>
      </c>
      <c r="BS32" s="121">
        <v>1</v>
      </c>
      <c r="BT32" s="121">
        <v>1</v>
      </c>
      <c r="BU32" s="121">
        <v>1</v>
      </c>
      <c r="BV32" s="121">
        <v>1</v>
      </c>
      <c r="BW32" s="121">
        <v>1</v>
      </c>
      <c r="BX32" s="121">
        <v>1</v>
      </c>
      <c r="BY32" s="121">
        <f t="shared" si="106"/>
        <v>4.43213296398892</v>
      </c>
      <c r="BZ32" s="121">
        <f t="shared" si="107"/>
        <v>9.0858725761772856</v>
      </c>
      <c r="CA32" s="121">
        <f t="shared" si="107"/>
        <v>15.069252077562327</v>
      </c>
      <c r="CB32" s="121">
        <f t="shared" si="107"/>
        <v>23.007984357177776</v>
      </c>
      <c r="CC32" s="121">
        <f t="shared" si="107"/>
        <v>33.070530577455791</v>
      </c>
      <c r="CD32" s="121">
        <f t="shared" si="107"/>
        <v>45.309575503481327</v>
      </c>
      <c r="CE32" s="121">
        <f t="shared" si="107"/>
        <v>59.745152354570642</v>
      </c>
      <c r="CF32" s="121">
        <f t="shared" si="107"/>
        <v>76.386106967824432</v>
      </c>
      <c r="CG32" s="121">
        <f t="shared" si="108"/>
        <v>0.676875</v>
      </c>
      <c r="CH32" s="121">
        <f t="shared" si="114"/>
        <v>0.18049999999999999</v>
      </c>
      <c r="CI32" s="121">
        <f t="shared" si="115"/>
        <v>9.0249999999999997E-2</v>
      </c>
      <c r="CJ32" s="121">
        <f t="shared" si="116"/>
        <v>5.3088235294117644E-2</v>
      </c>
      <c r="CK32" s="121">
        <f t="shared" si="117"/>
        <v>3.471153846153846E-2</v>
      </c>
      <c r="CL32" s="121">
        <f t="shared" si="118"/>
        <v>2.4391891891891893E-2</v>
      </c>
      <c r="CM32" s="121">
        <f t="shared" si="119"/>
        <v>1.805E-2</v>
      </c>
      <c r="CN32" s="121">
        <f t="shared" si="120"/>
        <v>1.3884615384615384E-2</v>
      </c>
      <c r="CO32" s="95">
        <f t="shared" si="3"/>
        <v>6.2930935429362886</v>
      </c>
      <c r="CP32" s="95">
        <f t="shared" si="4"/>
        <v>12.358769997229917</v>
      </c>
      <c r="CQ32" s="95">
        <f t="shared" si="5"/>
        <v>20.26751791966759</v>
      </c>
      <c r="CR32" s="95">
        <f t="shared" si="6"/>
        <v>30.901765988756722</v>
      </c>
      <c r="CS32" s="95">
        <f t="shared" si="7"/>
        <v>44.429975366929476</v>
      </c>
      <c r="CT32" s="95">
        <f t="shared" si="8"/>
        <v>60.904830819270799</v>
      </c>
      <c r="CU32" s="95">
        <f t="shared" si="9"/>
        <v>80.34636556509696</v>
      </c>
      <c r="CV32" s="95">
        <f t="shared" si="10"/>
        <v>102.76342544150864</v>
      </c>
      <c r="CW32" s="95">
        <f t="shared" si="11"/>
        <v>6.2930935429362886</v>
      </c>
      <c r="CX32" s="95">
        <f t="shared" si="12"/>
        <v>12.358769997229917</v>
      </c>
      <c r="CY32" s="95">
        <f t="shared" si="13"/>
        <v>20.26751791966759</v>
      </c>
      <c r="CZ32" s="95">
        <f t="shared" si="14"/>
        <v>30.901765988756722</v>
      </c>
      <c r="DA32" s="95">
        <f t="shared" si="15"/>
        <v>44.429975366929476</v>
      </c>
      <c r="DB32" s="95">
        <f t="shared" si="16"/>
        <v>60.904830819270799</v>
      </c>
      <c r="DC32" s="95">
        <f t="shared" si="17"/>
        <v>80.34636556509696</v>
      </c>
      <c r="DD32" s="95">
        <f t="shared" si="18"/>
        <v>102.76342544150864</v>
      </c>
      <c r="DE32" s="13">
        <f t="shared" si="109"/>
        <v>7.1591239639889199</v>
      </c>
      <c r="DF32" s="13">
        <f t="shared" si="110"/>
        <v>11.316488576177285</v>
      </c>
      <c r="DG32" s="13">
        <f t="shared" si="111"/>
        <v>17.209618077562325</v>
      </c>
      <c r="DH32" s="13">
        <f t="shared" si="112"/>
        <v>25.111188592471894</v>
      </c>
      <c r="DI32" s="13">
        <f t="shared" si="19"/>
        <v>35.155358115917331</v>
      </c>
      <c r="DJ32" s="13">
        <f t="shared" si="20"/>
        <v>47.384083395373217</v>
      </c>
      <c r="DK32" s="13">
        <f t="shared" si="21"/>
        <v>61.81331835457064</v>
      </c>
      <c r="DL32" s="13">
        <f t="shared" si="22"/>
        <v>78.450107583209046</v>
      </c>
      <c r="DM32" s="95">
        <f t="shared" si="23"/>
        <v>7.1591239639889199</v>
      </c>
      <c r="DN32" s="95">
        <f t="shared" si="24"/>
        <v>11.316488576177285</v>
      </c>
      <c r="DO32" s="95">
        <f t="shared" si="25"/>
        <v>17.209618077562325</v>
      </c>
      <c r="DP32" s="95">
        <f t="shared" si="26"/>
        <v>25.111188592471894</v>
      </c>
      <c r="DQ32" s="95">
        <f t="shared" si="27"/>
        <v>35.155358115917331</v>
      </c>
      <c r="DR32" s="95">
        <f t="shared" si="28"/>
        <v>47.384083395373217</v>
      </c>
      <c r="DS32" s="95">
        <f t="shared" si="29"/>
        <v>61.81331835457064</v>
      </c>
      <c r="DT32" s="95">
        <f t="shared" si="30"/>
        <v>78.450107583209046</v>
      </c>
      <c r="DU32" s="95">
        <f t="shared" si="31"/>
        <v>4.4372592887171054</v>
      </c>
      <c r="DV32" s="95">
        <f t="shared" si="32"/>
        <v>4.5220640550263154</v>
      </c>
      <c r="DW32" s="95">
        <f t="shared" si="33"/>
        <v>6.2900974575131574</v>
      </c>
      <c r="DX32" s="95">
        <f t="shared" si="34"/>
        <v>8.8975756441863965</v>
      </c>
      <c r="DY32" s="95">
        <f t="shared" si="35"/>
        <v>12.314691541385473</v>
      </c>
      <c r="DZ32" s="95">
        <f t="shared" si="36"/>
        <v>16.521785482295087</v>
      </c>
      <c r="EA32" s="95">
        <f t="shared" si="37"/>
        <v>21.50957681108158</v>
      </c>
      <c r="EB32" s="95">
        <f t="shared" si="38"/>
        <v>27.273535250897385</v>
      </c>
      <c r="EC32" s="95">
        <f t="shared" si="39"/>
        <v>4.4372592887171054</v>
      </c>
      <c r="ED32" s="95">
        <f t="shared" si="40"/>
        <v>4.5220640550263154</v>
      </c>
      <c r="EE32" s="95">
        <f t="shared" si="41"/>
        <v>6.2900974575131574</v>
      </c>
      <c r="EF32" s="95">
        <f t="shared" si="42"/>
        <v>8.8975756441863965</v>
      </c>
      <c r="EG32" s="95">
        <f t="shared" si="43"/>
        <v>12.314691541385473</v>
      </c>
      <c r="EH32" s="95">
        <f t="shared" si="44"/>
        <v>16.521785482295087</v>
      </c>
      <c r="EI32" s="95">
        <f t="shared" si="45"/>
        <v>21.50957681108158</v>
      </c>
      <c r="EJ32" s="95">
        <f t="shared" si="46"/>
        <v>27.273535250897385</v>
      </c>
      <c r="EK32" s="95">
        <f t="shared" si="47"/>
        <v>4.4372592887171054</v>
      </c>
      <c r="EL32" s="95">
        <f t="shared" si="48"/>
        <v>4.5220640550263154</v>
      </c>
      <c r="EM32" s="95">
        <f t="shared" si="49"/>
        <v>6.2900974575131574</v>
      </c>
      <c r="EN32" s="95">
        <f t="shared" si="50"/>
        <v>8.8975756441863965</v>
      </c>
      <c r="EO32" s="95">
        <f t="shared" si="51"/>
        <v>12.314691541385473</v>
      </c>
      <c r="EP32" s="95">
        <f t="shared" si="52"/>
        <v>16.521785482295087</v>
      </c>
      <c r="EQ32" s="95">
        <f t="shared" si="53"/>
        <v>21.50957681108158</v>
      </c>
      <c r="ER32" s="95">
        <f t="shared" si="54"/>
        <v>27.273535250897385</v>
      </c>
      <c r="ES32" s="95">
        <f t="shared" si="55"/>
        <v>1</v>
      </c>
      <c r="ET32" s="95">
        <f t="shared" si="56"/>
        <v>1</v>
      </c>
      <c r="EU32" s="95">
        <f t="shared" si="57"/>
        <v>1</v>
      </c>
      <c r="EV32" s="95">
        <f t="shared" si="58"/>
        <v>1</v>
      </c>
      <c r="EW32" s="95">
        <f t="shared" si="59"/>
        <v>1</v>
      </c>
      <c r="EX32" s="95">
        <f t="shared" si="60"/>
        <v>1</v>
      </c>
      <c r="EY32" s="95">
        <f t="shared" si="61"/>
        <v>1</v>
      </c>
      <c r="EZ32" s="95">
        <f t="shared" si="62"/>
        <v>1</v>
      </c>
      <c r="FA32" s="95">
        <f t="shared" si="63"/>
        <v>1</v>
      </c>
      <c r="FB32" s="95">
        <f t="shared" si="64"/>
        <v>1</v>
      </c>
      <c r="FC32" s="95">
        <f t="shared" si="65"/>
        <v>1</v>
      </c>
      <c r="FD32" s="95">
        <f t="shared" si="66"/>
        <v>1</v>
      </c>
      <c r="FE32" s="95">
        <f t="shared" si="67"/>
        <v>1</v>
      </c>
      <c r="FF32" s="95">
        <f t="shared" si="68"/>
        <v>1</v>
      </c>
      <c r="FG32" s="95">
        <f t="shared" si="69"/>
        <v>1</v>
      </c>
      <c r="FH32" s="95">
        <f t="shared" si="70"/>
        <v>1</v>
      </c>
      <c r="FI32" s="95">
        <f t="shared" si="71"/>
        <v>1</v>
      </c>
      <c r="FJ32" s="95">
        <f t="shared" si="72"/>
        <v>1</v>
      </c>
      <c r="FK32" s="95">
        <f t="shared" si="73"/>
        <v>1</v>
      </c>
      <c r="FL32" s="95">
        <f t="shared" si="74"/>
        <v>1</v>
      </c>
      <c r="FM32" s="95">
        <f t="shared" si="75"/>
        <v>1</v>
      </c>
      <c r="FN32" s="95">
        <f t="shared" si="76"/>
        <v>1</v>
      </c>
      <c r="FO32" s="95">
        <f t="shared" si="77"/>
        <v>1</v>
      </c>
      <c r="FP32" s="95">
        <f t="shared" si="78"/>
        <v>1</v>
      </c>
      <c r="FQ32" s="115">
        <f t="shared" si="79"/>
        <v>7.1557304381295816</v>
      </c>
      <c r="FR32" s="115">
        <f t="shared" si="80"/>
        <v>11.305506102232624</v>
      </c>
      <c r="FS32" s="115">
        <f t="shared" si="81"/>
        <v>17.182466866155647</v>
      </c>
      <c r="FT32" s="115">
        <f t="shared" si="82"/>
        <v>25.051572999587574</v>
      </c>
      <c r="FU32" s="115">
        <f t="shared" si="83"/>
        <v>35.036654078779868</v>
      </c>
      <c r="FV32" s="115">
        <f t="shared" si="84"/>
        <v>47.166578940529838</v>
      </c>
      <c r="FW32" s="115">
        <f t="shared" si="85"/>
        <v>61.441433673144694</v>
      </c>
      <c r="FX32" s="115">
        <f t="shared" si="86"/>
        <v>77.849647696546199</v>
      </c>
      <c r="FY32" s="90"/>
      <c r="FZ32" s="90">
        <f t="shared" si="113"/>
        <v>7.1557304381295816</v>
      </c>
      <c r="GB32" s="20">
        <v>4.0597854873715074</v>
      </c>
      <c r="GC32" s="20">
        <v>3.668803639555926</v>
      </c>
      <c r="GD32" s="20">
        <v>3.3453409842860911</v>
      </c>
      <c r="GE32" s="20">
        <v>2.8459966354536879</v>
      </c>
      <c r="GF32" s="20">
        <v>2.1031893439948113</v>
      </c>
      <c r="GG32" s="20">
        <v>1.2351365048380973</v>
      </c>
      <c r="GH32" s="20">
        <v>1.0012631310426561</v>
      </c>
      <c r="GI32" s="31"/>
      <c r="GJ32" s="31"/>
      <c r="GK32" s="31"/>
      <c r="HU32" s="21"/>
      <c r="HV32" s="21"/>
      <c r="HW32" s="21"/>
      <c r="HX32" s="21"/>
      <c r="HY32" s="21"/>
      <c r="HZ32" s="21"/>
      <c r="IA32" s="21"/>
      <c r="IC32" s="28"/>
      <c r="ID32" s="13"/>
      <c r="IE32" s="13"/>
      <c r="IF32" s="13"/>
      <c r="IG32" s="13"/>
      <c r="IH32" s="13"/>
      <c r="II32" s="13"/>
      <c r="IJ32" s="28"/>
      <c r="IK32" s="20"/>
      <c r="IL32" s="13"/>
      <c r="IM32" s="11"/>
      <c r="IN32" s="23"/>
      <c r="IO32" s="13"/>
      <c r="IP32" s="23"/>
      <c r="IQ32" s="28"/>
      <c r="IR32" s="20"/>
      <c r="IS32" s="13"/>
      <c r="IT32" s="20"/>
      <c r="IU32" s="23"/>
      <c r="IV32" s="20"/>
      <c r="IW32" s="23"/>
      <c r="IY32" s="13"/>
      <c r="IZ32" s="25"/>
      <c r="JA32" s="25"/>
      <c r="JB32" s="25"/>
      <c r="JC32" s="25"/>
      <c r="JD32" s="25"/>
      <c r="JE32" s="25"/>
      <c r="JF32" s="25"/>
    </row>
    <row r="33" spans="1:266" s="4" customFormat="1" ht="13.8" x14ac:dyDescent="0.3">
      <c r="M33" s="6"/>
      <c r="N33" s="6"/>
      <c r="O33" s="6"/>
      <c r="P33" s="6"/>
      <c r="Q33" s="6"/>
      <c r="R33" s="6"/>
      <c r="S33" s="7"/>
      <c r="T33" s="6"/>
      <c r="U33" s="5"/>
      <c r="V33" s="95"/>
      <c r="X33" s="118">
        <v>10</v>
      </c>
      <c r="Y33" s="118">
        <v>10</v>
      </c>
      <c r="Z33" s="40">
        <v>1.7999999999999999E-2</v>
      </c>
      <c r="AA33" s="40">
        <v>10000000</v>
      </c>
      <c r="AB33" s="40">
        <v>10000000</v>
      </c>
      <c r="AC33" s="98">
        <v>3900000</v>
      </c>
      <c r="AD33" s="42">
        <v>0.33</v>
      </c>
      <c r="AE33" s="42">
        <v>0.33</v>
      </c>
      <c r="AF33" s="41">
        <v>1.7999999999999999E-2</v>
      </c>
      <c r="AG33" s="40">
        <v>10000000</v>
      </c>
      <c r="AH33" s="40">
        <v>10000000</v>
      </c>
      <c r="AI33" s="98">
        <v>3900000</v>
      </c>
      <c r="AJ33" s="42">
        <v>0.33</v>
      </c>
      <c r="AK33" s="42">
        <v>0.33</v>
      </c>
      <c r="AL33" s="42">
        <f>AL11</f>
        <v>1E-4</v>
      </c>
      <c r="AM33" s="40">
        <v>6000</v>
      </c>
      <c r="AN33" s="40">
        <f>AN11</f>
        <v>10000</v>
      </c>
      <c r="AO33" s="40">
        <f>AO11</f>
        <v>10000</v>
      </c>
      <c r="AP33" s="42">
        <v>0.03</v>
      </c>
      <c r="AQ33" s="42">
        <v>0.03</v>
      </c>
      <c r="AR33" s="4">
        <f t="shared" si="87"/>
        <v>1.8099999999999998E-2</v>
      </c>
      <c r="AS33" s="11">
        <f t="shared" si="88"/>
        <v>1</v>
      </c>
      <c r="AT33" s="15">
        <f t="shared" si="89"/>
        <v>33.088205588598356</v>
      </c>
      <c r="AU33" s="19">
        <f t="shared" si="90"/>
        <v>9.9681786118061078E-5</v>
      </c>
      <c r="AV33" s="13">
        <f t="shared" si="91"/>
        <v>0.5</v>
      </c>
      <c r="AW33" s="11">
        <f t="shared" si="92"/>
        <v>1</v>
      </c>
      <c r="AX33" s="11">
        <f t="shared" si="93"/>
        <v>0.8911</v>
      </c>
      <c r="AY33" s="11">
        <f t="shared" si="94"/>
        <v>201997.53114128605</v>
      </c>
      <c r="AZ33" s="11">
        <f t="shared" si="95"/>
        <v>1</v>
      </c>
      <c r="BA33" s="11">
        <f t="shared" si="96"/>
        <v>0.34752899999999998</v>
      </c>
      <c r="BB33" s="11">
        <f t="shared" si="97"/>
        <v>1.025058</v>
      </c>
      <c r="BC33" s="11">
        <f t="shared" si="98"/>
        <v>0.99909999999999999</v>
      </c>
      <c r="BD33" s="11">
        <f t="shared" si="99"/>
        <v>0.8911</v>
      </c>
      <c r="BE33" s="11">
        <f t="shared" si="100"/>
        <v>201997.53114128605</v>
      </c>
      <c r="BF33" s="11">
        <f t="shared" si="101"/>
        <v>1</v>
      </c>
      <c r="BG33" s="11">
        <f t="shared" si="102"/>
        <v>0.34752899999999998</v>
      </c>
      <c r="BH33" s="11">
        <f t="shared" si="103"/>
        <v>1.025058</v>
      </c>
      <c r="BI33" s="121">
        <f t="shared" si="104"/>
        <v>0.75</v>
      </c>
      <c r="BJ33" s="121">
        <f t="shared" si="105"/>
        <v>0.2</v>
      </c>
      <c r="BK33" s="121">
        <f t="shared" si="105"/>
        <v>0.1</v>
      </c>
      <c r="BL33" s="121">
        <f t="shared" si="105"/>
        <v>5.8823529411764705E-2</v>
      </c>
      <c r="BM33" s="121">
        <f t="shared" si="105"/>
        <v>3.8461538461538464E-2</v>
      </c>
      <c r="BN33" s="121">
        <f t="shared" si="105"/>
        <v>2.7027027027027029E-2</v>
      </c>
      <c r="BO33" s="121">
        <f t="shared" si="105"/>
        <v>0.02</v>
      </c>
      <c r="BP33" s="121">
        <f t="shared" si="105"/>
        <v>1.5384615384615385E-2</v>
      </c>
      <c r="BQ33" s="121">
        <v>1</v>
      </c>
      <c r="BR33" s="121">
        <v>1</v>
      </c>
      <c r="BS33" s="121">
        <v>1</v>
      </c>
      <c r="BT33" s="121">
        <v>1</v>
      </c>
      <c r="BU33" s="121">
        <v>1</v>
      </c>
      <c r="BV33" s="121">
        <v>1</v>
      </c>
      <c r="BW33" s="121">
        <v>1</v>
      </c>
      <c r="BX33" s="121">
        <v>1</v>
      </c>
      <c r="BY33" s="121">
        <f t="shared" si="106"/>
        <v>4</v>
      </c>
      <c r="BZ33" s="121">
        <f t="shared" si="107"/>
        <v>8.1999999999999993</v>
      </c>
      <c r="CA33" s="121">
        <f t="shared" si="107"/>
        <v>13.6</v>
      </c>
      <c r="CB33" s="121">
        <f t="shared" si="107"/>
        <v>20.764705882352942</v>
      </c>
      <c r="CC33" s="121">
        <f t="shared" si="107"/>
        <v>29.846153846153847</v>
      </c>
      <c r="CD33" s="121">
        <f t="shared" si="107"/>
        <v>40.891891891891895</v>
      </c>
      <c r="CE33" s="121">
        <f t="shared" si="107"/>
        <v>53.92</v>
      </c>
      <c r="CF33" s="121">
        <f t="shared" si="107"/>
        <v>68.938461538461539</v>
      </c>
      <c r="CG33" s="121">
        <f t="shared" si="108"/>
        <v>0.75</v>
      </c>
      <c r="CH33" s="121">
        <f t="shared" si="114"/>
        <v>0.2</v>
      </c>
      <c r="CI33" s="121">
        <f t="shared" si="115"/>
        <v>0.1</v>
      </c>
      <c r="CJ33" s="121">
        <f t="shared" si="116"/>
        <v>5.8823529411764705E-2</v>
      </c>
      <c r="CK33" s="121">
        <f t="shared" si="117"/>
        <v>3.8461538461538464E-2</v>
      </c>
      <c r="CL33" s="121">
        <f t="shared" si="118"/>
        <v>2.7027027027027029E-2</v>
      </c>
      <c r="CM33" s="121">
        <f t="shared" si="119"/>
        <v>0.02</v>
      </c>
      <c r="CN33" s="121">
        <f t="shared" si="120"/>
        <v>1.5384615384615385E-2</v>
      </c>
      <c r="CO33" s="95">
        <f t="shared" si="3"/>
        <v>5.8109009999999994</v>
      </c>
      <c r="CP33" s="95">
        <f t="shared" si="4"/>
        <v>11.285174</v>
      </c>
      <c r="CQ33" s="95">
        <f t="shared" si="5"/>
        <v>18.422819</v>
      </c>
      <c r="CR33" s="95">
        <f t="shared" si="6"/>
        <v>28.020227882352941</v>
      </c>
      <c r="CS33" s="95">
        <f t="shared" si="7"/>
        <v>40.229436846153845</v>
      </c>
      <c r="CT33" s="95">
        <f t="shared" si="8"/>
        <v>55.097993891891896</v>
      </c>
      <c r="CU33" s="95">
        <f t="shared" si="9"/>
        <v>72.643979000000002</v>
      </c>
      <c r="CV33" s="95">
        <f t="shared" si="10"/>
        <v>92.87537553846154</v>
      </c>
      <c r="CW33" s="95">
        <f t="shared" si="11"/>
        <v>5.8109009999999994</v>
      </c>
      <c r="CX33" s="95">
        <f t="shared" si="12"/>
        <v>11.285174</v>
      </c>
      <c r="CY33" s="95">
        <f t="shared" si="13"/>
        <v>18.422819</v>
      </c>
      <c r="CZ33" s="95">
        <f t="shared" si="14"/>
        <v>28.020227882352941</v>
      </c>
      <c r="DA33" s="95">
        <f t="shared" si="15"/>
        <v>40.229436846153845</v>
      </c>
      <c r="DB33" s="95">
        <f t="shared" si="16"/>
        <v>55.097993891891896</v>
      </c>
      <c r="DC33" s="95">
        <f t="shared" si="17"/>
        <v>72.643979000000002</v>
      </c>
      <c r="DD33" s="95">
        <f t="shared" si="18"/>
        <v>92.87537553846154</v>
      </c>
      <c r="DE33" s="13">
        <f t="shared" si="109"/>
        <v>6.800116</v>
      </c>
      <c r="DF33" s="13">
        <f t="shared" si="110"/>
        <v>10.450116</v>
      </c>
      <c r="DG33" s="13">
        <f t="shared" si="111"/>
        <v>15.750116</v>
      </c>
      <c r="DH33" s="13">
        <f t="shared" si="112"/>
        <v>22.873645411764706</v>
      </c>
      <c r="DI33" s="13">
        <f t="shared" si="19"/>
        <v>31.934731384615386</v>
      </c>
      <c r="DJ33" s="13">
        <f t="shared" si="20"/>
        <v>42.969034918918922</v>
      </c>
      <c r="DK33" s="13">
        <f t="shared" si="21"/>
        <v>55.990116</v>
      </c>
      <c r="DL33" s="13">
        <f t="shared" si="22"/>
        <v>71.00396215384616</v>
      </c>
      <c r="DM33" s="95">
        <f t="shared" si="23"/>
        <v>6.800116</v>
      </c>
      <c r="DN33" s="95">
        <f t="shared" si="24"/>
        <v>10.450116</v>
      </c>
      <c r="DO33" s="95">
        <f t="shared" si="25"/>
        <v>15.750116</v>
      </c>
      <c r="DP33" s="95">
        <f t="shared" si="26"/>
        <v>22.873645411764706</v>
      </c>
      <c r="DQ33" s="95">
        <f t="shared" si="27"/>
        <v>31.934731384615386</v>
      </c>
      <c r="DR33" s="95">
        <f t="shared" si="28"/>
        <v>42.969034918918922</v>
      </c>
      <c r="DS33" s="95">
        <f t="shared" si="29"/>
        <v>55.990116</v>
      </c>
      <c r="DT33" s="95">
        <f t="shared" si="30"/>
        <v>71.00396215384616</v>
      </c>
      <c r="DU33" s="95">
        <f t="shared" si="31"/>
        <v>4.3124936099999998</v>
      </c>
      <c r="DV33" s="95">
        <f t="shared" si="32"/>
        <v>4.220974459999999</v>
      </c>
      <c r="DW33" s="95">
        <f t="shared" si="33"/>
        <v>5.7828781600000001</v>
      </c>
      <c r="DX33" s="95">
        <f t="shared" si="34"/>
        <v>8.1199645001384084</v>
      </c>
      <c r="DY33" s="95">
        <f t="shared" si="35"/>
        <v>11.195430354082839</v>
      </c>
      <c r="DZ33" s="95">
        <f t="shared" si="36"/>
        <v>14.987428100321402</v>
      </c>
      <c r="EA33" s="95">
        <f t="shared" si="37"/>
        <v>19.48584512</v>
      </c>
      <c r="EB33" s="95">
        <f t="shared" si="38"/>
        <v>24.685783775976333</v>
      </c>
      <c r="EC33" s="95">
        <f t="shared" si="39"/>
        <v>4.3124936099999998</v>
      </c>
      <c r="ED33" s="95">
        <f t="shared" si="40"/>
        <v>4.220974459999999</v>
      </c>
      <c r="EE33" s="95">
        <f t="shared" si="41"/>
        <v>5.7828781600000001</v>
      </c>
      <c r="EF33" s="95">
        <f t="shared" si="42"/>
        <v>8.1199645001384084</v>
      </c>
      <c r="EG33" s="95">
        <f t="shared" si="43"/>
        <v>11.195430354082839</v>
      </c>
      <c r="EH33" s="95">
        <f t="shared" si="44"/>
        <v>14.987428100321402</v>
      </c>
      <c r="EI33" s="95">
        <f t="shared" si="45"/>
        <v>19.48584512</v>
      </c>
      <c r="EJ33" s="95">
        <f t="shared" si="46"/>
        <v>24.685783775976333</v>
      </c>
      <c r="EK33" s="95">
        <f t="shared" si="47"/>
        <v>4.3124936099999998</v>
      </c>
      <c r="EL33" s="95">
        <f t="shared" si="48"/>
        <v>4.220974459999999</v>
      </c>
      <c r="EM33" s="95">
        <f t="shared" si="49"/>
        <v>5.7828781600000001</v>
      </c>
      <c r="EN33" s="95">
        <f t="shared" si="50"/>
        <v>8.1199645001384084</v>
      </c>
      <c r="EO33" s="95">
        <f t="shared" si="51"/>
        <v>11.195430354082839</v>
      </c>
      <c r="EP33" s="95">
        <f t="shared" si="52"/>
        <v>14.987428100321402</v>
      </c>
      <c r="EQ33" s="95">
        <f t="shared" si="53"/>
        <v>19.48584512</v>
      </c>
      <c r="ER33" s="95">
        <f t="shared" si="54"/>
        <v>24.685783775976333</v>
      </c>
      <c r="ES33" s="95">
        <f t="shared" si="55"/>
        <v>1</v>
      </c>
      <c r="ET33" s="95">
        <f t="shared" si="56"/>
        <v>1</v>
      </c>
      <c r="EU33" s="95">
        <f t="shared" si="57"/>
        <v>1</v>
      </c>
      <c r="EV33" s="95">
        <f t="shared" si="58"/>
        <v>1</v>
      </c>
      <c r="EW33" s="95">
        <f t="shared" si="59"/>
        <v>1</v>
      </c>
      <c r="EX33" s="95">
        <f t="shared" si="60"/>
        <v>1</v>
      </c>
      <c r="EY33" s="95">
        <f t="shared" si="61"/>
        <v>1</v>
      </c>
      <c r="EZ33" s="95">
        <f t="shared" si="62"/>
        <v>1</v>
      </c>
      <c r="FA33" s="95">
        <f t="shared" si="63"/>
        <v>1</v>
      </c>
      <c r="FB33" s="95">
        <f t="shared" si="64"/>
        <v>1</v>
      </c>
      <c r="FC33" s="95">
        <f t="shared" si="65"/>
        <v>1</v>
      </c>
      <c r="FD33" s="95">
        <f t="shared" si="66"/>
        <v>1</v>
      </c>
      <c r="FE33" s="95">
        <f t="shared" si="67"/>
        <v>1</v>
      </c>
      <c r="FF33" s="95">
        <f t="shared" si="68"/>
        <v>1</v>
      </c>
      <c r="FG33" s="95">
        <f t="shared" si="69"/>
        <v>1</v>
      </c>
      <c r="FH33" s="95">
        <f t="shared" si="70"/>
        <v>1</v>
      </c>
      <c r="FI33" s="95">
        <f t="shared" si="71"/>
        <v>1</v>
      </c>
      <c r="FJ33" s="95">
        <f t="shared" si="72"/>
        <v>1</v>
      </c>
      <c r="FK33" s="95">
        <f t="shared" si="73"/>
        <v>1</v>
      </c>
      <c r="FL33" s="95">
        <f t="shared" si="74"/>
        <v>1</v>
      </c>
      <c r="FM33" s="95">
        <f t="shared" si="75"/>
        <v>1</v>
      </c>
      <c r="FN33" s="95">
        <f t="shared" si="76"/>
        <v>1</v>
      </c>
      <c r="FO33" s="95">
        <f t="shared" si="77"/>
        <v>1</v>
      </c>
      <c r="FP33" s="95">
        <f t="shared" si="78"/>
        <v>1</v>
      </c>
      <c r="FQ33" s="115">
        <f t="shared" si="79"/>
        <v>6.7971814520148506</v>
      </c>
      <c r="FR33" s="115">
        <f t="shared" si="80"/>
        <v>10.440893100849648</v>
      </c>
      <c r="FS33" s="115">
        <f t="shared" si="81"/>
        <v>15.727565478611149</v>
      </c>
      <c r="FT33" s="115">
        <f t="shared" si="82"/>
        <v>22.824432463875919</v>
      </c>
      <c r="FU33" s="115">
        <f t="shared" si="83"/>
        <v>31.837099481409535</v>
      </c>
      <c r="FV33" s="115">
        <f t="shared" si="84"/>
        <v>42.790553016654655</v>
      </c>
      <c r="FW33" s="115">
        <f t="shared" si="85"/>
        <v>55.685404789078909</v>
      </c>
      <c r="FX33" s="115">
        <f t="shared" si="86"/>
        <v>70.512442619002286</v>
      </c>
      <c r="FY33" s="90"/>
      <c r="FZ33" s="90">
        <f t="shared" si="113"/>
        <v>6.7971814520148506</v>
      </c>
      <c r="GB33" s="20">
        <v>4.0492986029213425</v>
      </c>
      <c r="GC33" s="20">
        <v>3.6774624664836444</v>
      </c>
      <c r="GD33" s="20">
        <v>3.3670418455901903</v>
      </c>
      <c r="GE33" s="20">
        <v>2.8827803300080381</v>
      </c>
      <c r="GF33" s="20">
        <v>2.0887622588412107</v>
      </c>
      <c r="GG33" s="20">
        <v>1.2351104497728205</v>
      </c>
      <c r="GH33" s="20">
        <v>1.001540795564654</v>
      </c>
      <c r="GI33" s="31"/>
      <c r="GJ33" s="31"/>
      <c r="GK33" s="31"/>
      <c r="HU33" s="21"/>
      <c r="HV33" s="21"/>
      <c r="HW33" s="21"/>
      <c r="HX33" s="21"/>
      <c r="HY33" s="21"/>
      <c r="HZ33" s="21"/>
      <c r="IA33" s="21"/>
      <c r="IC33" s="28"/>
      <c r="ID33" s="13"/>
      <c r="IE33" s="13"/>
      <c r="IF33" s="13"/>
      <c r="IG33" s="13"/>
      <c r="IH33" s="13"/>
      <c r="II33" s="13"/>
      <c r="IJ33" s="28"/>
      <c r="IK33" s="20"/>
      <c r="IL33" s="13"/>
      <c r="IM33" s="11"/>
      <c r="IN33" s="23"/>
      <c r="IO33" s="13"/>
      <c r="IP33" s="23"/>
      <c r="IQ33" s="28"/>
      <c r="IR33" s="20"/>
      <c r="IS33" s="13"/>
      <c r="IT33" s="20"/>
      <c r="IU33" s="23"/>
      <c r="IV33" s="20"/>
      <c r="IW33" s="23"/>
      <c r="IY33" s="13"/>
      <c r="IZ33" s="25"/>
      <c r="JA33" s="25"/>
      <c r="JB33" s="25"/>
      <c r="JC33" s="25"/>
      <c r="JD33" s="25"/>
      <c r="JE33" s="25"/>
      <c r="JF33" s="25"/>
    </row>
    <row r="34" spans="1:266" s="4" customFormat="1" ht="13.8" x14ac:dyDescent="0.3">
      <c r="M34" s="6"/>
      <c r="N34" s="6"/>
      <c r="O34" s="6"/>
      <c r="P34" s="6"/>
      <c r="Q34" s="6"/>
      <c r="R34" s="6"/>
      <c r="S34" s="7"/>
      <c r="T34" s="6"/>
      <c r="U34" s="5"/>
      <c r="X34" s="118">
        <f>X33*1.07</f>
        <v>10.700000000000001</v>
      </c>
      <c r="Y34" s="118">
        <v>10</v>
      </c>
      <c r="Z34" s="40">
        <v>1.7999999999999999E-2</v>
      </c>
      <c r="AA34" s="40">
        <v>10000000</v>
      </c>
      <c r="AB34" s="40">
        <v>10000000</v>
      </c>
      <c r="AC34" s="98">
        <v>3900000</v>
      </c>
      <c r="AD34" s="42">
        <v>0.33</v>
      </c>
      <c r="AE34" s="42">
        <v>0.33</v>
      </c>
      <c r="AF34" s="41">
        <v>1.7999999999999999E-2</v>
      </c>
      <c r="AG34" s="40">
        <v>10000000</v>
      </c>
      <c r="AH34" s="40">
        <v>10000000</v>
      </c>
      <c r="AI34" s="98">
        <v>3900000</v>
      </c>
      <c r="AJ34" s="42">
        <v>0.33</v>
      </c>
      <c r="AK34" s="42">
        <v>0.33</v>
      </c>
      <c r="AL34" s="42">
        <f>AL11</f>
        <v>1E-4</v>
      </c>
      <c r="AM34" s="40">
        <v>6000</v>
      </c>
      <c r="AN34" s="40">
        <f>AN11</f>
        <v>10000</v>
      </c>
      <c r="AO34" s="40">
        <f>AO11</f>
        <v>10000</v>
      </c>
      <c r="AP34" s="42">
        <v>0.03</v>
      </c>
      <c r="AQ34" s="42">
        <v>0.03</v>
      </c>
      <c r="AR34" s="4">
        <f t="shared" si="87"/>
        <v>1.8099999999999998E-2</v>
      </c>
      <c r="AS34" s="11">
        <f t="shared" si="88"/>
        <v>1.07</v>
      </c>
      <c r="AT34" s="15">
        <f t="shared" si="89"/>
        <v>33.088205588598356</v>
      </c>
      <c r="AU34" s="19">
        <f t="shared" si="90"/>
        <v>9.9681786118061078E-5</v>
      </c>
      <c r="AV34" s="13">
        <f t="shared" si="91"/>
        <v>0.5</v>
      </c>
      <c r="AW34" s="11">
        <f t="shared" si="92"/>
        <v>1</v>
      </c>
      <c r="AX34" s="11">
        <f t="shared" si="93"/>
        <v>0.8911</v>
      </c>
      <c r="AY34" s="11">
        <f t="shared" si="94"/>
        <v>201997.53114128605</v>
      </c>
      <c r="AZ34" s="11">
        <f t="shared" si="95"/>
        <v>1</v>
      </c>
      <c r="BA34" s="11">
        <f t="shared" si="96"/>
        <v>0.34752899999999998</v>
      </c>
      <c r="BB34" s="11">
        <f t="shared" si="97"/>
        <v>1.025058</v>
      </c>
      <c r="BC34" s="11">
        <f t="shared" si="98"/>
        <v>0.99909999999999999</v>
      </c>
      <c r="BD34" s="11">
        <f t="shared" si="99"/>
        <v>0.8911</v>
      </c>
      <c r="BE34" s="11">
        <f t="shared" si="100"/>
        <v>201997.53114128605</v>
      </c>
      <c r="BF34" s="11">
        <f t="shared" si="101"/>
        <v>1</v>
      </c>
      <c r="BG34" s="11">
        <f t="shared" si="102"/>
        <v>0.34752899999999998</v>
      </c>
      <c r="BH34" s="11">
        <f t="shared" si="103"/>
        <v>1.025058</v>
      </c>
      <c r="BI34" s="121">
        <f t="shared" si="104"/>
        <v>0.85867500000000019</v>
      </c>
      <c r="BJ34" s="121">
        <f t="shared" si="105"/>
        <v>0.22898000000000004</v>
      </c>
      <c r="BK34" s="121">
        <f t="shared" si="105"/>
        <v>0.11449000000000002</v>
      </c>
      <c r="BL34" s="121">
        <f t="shared" si="105"/>
        <v>6.7347058823529427E-2</v>
      </c>
      <c r="BM34" s="121">
        <f t="shared" si="105"/>
        <v>4.4034615384615394E-2</v>
      </c>
      <c r="BN34" s="121">
        <f t="shared" si="105"/>
        <v>3.0943243243243251E-2</v>
      </c>
      <c r="BO34" s="121">
        <f t="shared" si="105"/>
        <v>2.2898000000000005E-2</v>
      </c>
      <c r="BP34" s="121">
        <f t="shared" si="105"/>
        <v>1.7613846153846157E-2</v>
      </c>
      <c r="BQ34" s="121">
        <v>1</v>
      </c>
      <c r="BR34" s="121">
        <v>1</v>
      </c>
      <c r="BS34" s="121">
        <v>1</v>
      </c>
      <c r="BT34" s="121">
        <v>1</v>
      </c>
      <c r="BU34" s="121">
        <v>1</v>
      </c>
      <c r="BV34" s="121">
        <v>1</v>
      </c>
      <c r="BW34" s="121">
        <v>1</v>
      </c>
      <c r="BX34" s="121">
        <v>1</v>
      </c>
      <c r="BY34" s="121">
        <f t="shared" si="106"/>
        <v>3.4937549130928458</v>
      </c>
      <c r="BZ34" s="121">
        <f t="shared" si="107"/>
        <v>7.1621975718403332</v>
      </c>
      <c r="CA34" s="121">
        <f t="shared" si="107"/>
        <v>11.878766704515675</v>
      </c>
      <c r="CB34" s="121">
        <f t="shared" si="107"/>
        <v>18.136698298849627</v>
      </c>
      <c r="CC34" s="121">
        <f t="shared" si="107"/>
        <v>26.068786659231236</v>
      </c>
      <c r="CD34" s="121">
        <f t="shared" si="107"/>
        <v>35.716562050739704</v>
      </c>
      <c r="CE34" s="121">
        <f t="shared" si="107"/>
        <v>47.095816228491564</v>
      </c>
      <c r="CF34" s="121">
        <f t="shared" si="107"/>
        <v>60.213522175265545</v>
      </c>
      <c r="CG34" s="121">
        <f t="shared" si="108"/>
        <v>0.85867500000000019</v>
      </c>
      <c r="CH34" s="121">
        <f t="shared" si="114"/>
        <v>0.22898000000000004</v>
      </c>
      <c r="CI34" s="121">
        <f t="shared" si="115"/>
        <v>0.11449000000000002</v>
      </c>
      <c r="CJ34" s="121">
        <f t="shared" si="116"/>
        <v>6.7347058823529427E-2</v>
      </c>
      <c r="CK34" s="121">
        <f t="shared" si="117"/>
        <v>4.4034615384615394E-2</v>
      </c>
      <c r="CL34" s="121">
        <f t="shared" si="118"/>
        <v>3.0943243243243251E-2</v>
      </c>
      <c r="CM34" s="121">
        <f t="shared" si="119"/>
        <v>2.2898000000000005E-2</v>
      </c>
      <c r="CN34" s="121">
        <f t="shared" si="120"/>
        <v>1.7613846153846157E-2</v>
      </c>
      <c r="CO34" s="95">
        <f t="shared" si="3"/>
        <v>5.2460109634902601</v>
      </c>
      <c r="CP34" s="95">
        <f t="shared" si="4"/>
        <v>10.027453010830637</v>
      </c>
      <c r="CQ34" s="95">
        <f t="shared" si="5"/>
        <v>16.261748582496285</v>
      </c>
      <c r="CR34" s="95">
        <f t="shared" si="6"/>
        <v>24.644497191416662</v>
      </c>
      <c r="CS34" s="95">
        <f t="shared" si="7"/>
        <v>35.308493141980819</v>
      </c>
      <c r="CT34" s="95">
        <f t="shared" si="8"/>
        <v>48.295266699267955</v>
      </c>
      <c r="CU34" s="95">
        <f t="shared" si="9"/>
        <v>63.62060961839461</v>
      </c>
      <c r="CV34" s="95">
        <f t="shared" si="10"/>
        <v>81.291494882139503</v>
      </c>
      <c r="CW34" s="95">
        <f t="shared" si="11"/>
        <v>5.2460109634902601</v>
      </c>
      <c r="CX34" s="95">
        <f t="shared" si="12"/>
        <v>10.027453010830637</v>
      </c>
      <c r="CY34" s="95">
        <f t="shared" si="13"/>
        <v>16.261748582496285</v>
      </c>
      <c r="CZ34" s="95">
        <f t="shared" si="14"/>
        <v>24.644497191416662</v>
      </c>
      <c r="DA34" s="95">
        <f t="shared" si="15"/>
        <v>35.308493141980819</v>
      </c>
      <c r="DB34" s="95">
        <f t="shared" si="16"/>
        <v>48.295266699267955</v>
      </c>
      <c r="DC34" s="95">
        <f t="shared" si="17"/>
        <v>63.62060961839461</v>
      </c>
      <c r="DD34" s="95">
        <f t="shared" si="18"/>
        <v>81.291494882139503</v>
      </c>
      <c r="DE34" s="13">
        <f t="shared" si="109"/>
        <v>6.4025459130928457</v>
      </c>
      <c r="DF34" s="13">
        <f t="shared" si="110"/>
        <v>9.4412935718403332</v>
      </c>
      <c r="DG34" s="13">
        <f t="shared" si="111"/>
        <v>14.043372704515676</v>
      </c>
      <c r="DH34" s="13">
        <f t="shared" si="112"/>
        <v>20.254161357673155</v>
      </c>
      <c r="DI34" s="13">
        <f t="shared" si="19"/>
        <v>28.16293727461585</v>
      </c>
      <c r="DJ34" s="13">
        <f t="shared" si="20"/>
        <v>37.797621293982949</v>
      </c>
      <c r="DK34" s="13">
        <f t="shared" si="21"/>
        <v>49.168830228491565</v>
      </c>
      <c r="DL34" s="13">
        <f t="shared" si="22"/>
        <v>62.281252021419391</v>
      </c>
      <c r="DM34" s="95">
        <f t="shared" si="23"/>
        <v>6.4025459130928457</v>
      </c>
      <c r="DN34" s="95">
        <f t="shared" si="24"/>
        <v>9.4412935718403332</v>
      </c>
      <c r="DO34" s="95">
        <f t="shared" si="25"/>
        <v>14.043372704515676</v>
      </c>
      <c r="DP34" s="95">
        <f t="shared" si="26"/>
        <v>20.254161357673155</v>
      </c>
      <c r="DQ34" s="95">
        <f t="shared" si="27"/>
        <v>28.16293727461585</v>
      </c>
      <c r="DR34" s="95">
        <f t="shared" si="28"/>
        <v>37.797621293982949</v>
      </c>
      <c r="DS34" s="95">
        <f t="shared" si="29"/>
        <v>49.168830228491565</v>
      </c>
      <c r="DT34" s="95">
        <f t="shared" si="30"/>
        <v>62.281252021419391</v>
      </c>
      <c r="DU34" s="95">
        <f t="shared" si="31"/>
        <v>4.1743264752672431</v>
      </c>
      <c r="DV34" s="95">
        <f t="shared" si="32"/>
        <v>3.8703794103640989</v>
      </c>
      <c r="DW34" s="95">
        <f t="shared" si="33"/>
        <v>5.1897353692636283</v>
      </c>
      <c r="DX34" s="95">
        <f t="shared" si="34"/>
        <v>7.2096178263040258</v>
      </c>
      <c r="DY34" s="95">
        <f t="shared" si="35"/>
        <v>9.8846225188288113</v>
      </c>
      <c r="DZ34" s="95">
        <f t="shared" si="36"/>
        <v>13.190211894661029</v>
      </c>
      <c r="EA34" s="95">
        <f t="shared" si="37"/>
        <v>17.115250497113443</v>
      </c>
      <c r="EB34" s="95">
        <f t="shared" si="38"/>
        <v>21.654389046364191</v>
      </c>
      <c r="EC34" s="95">
        <f t="shared" si="39"/>
        <v>4.1743264752672431</v>
      </c>
      <c r="ED34" s="95">
        <f t="shared" si="40"/>
        <v>3.8703794103640989</v>
      </c>
      <c r="EE34" s="95">
        <f t="shared" si="41"/>
        <v>5.1897353692636283</v>
      </c>
      <c r="EF34" s="95">
        <f t="shared" si="42"/>
        <v>7.2096178263040258</v>
      </c>
      <c r="EG34" s="95">
        <f t="shared" si="43"/>
        <v>9.8846225188288113</v>
      </c>
      <c r="EH34" s="95">
        <f t="shared" si="44"/>
        <v>13.190211894661029</v>
      </c>
      <c r="EI34" s="95">
        <f t="shared" si="45"/>
        <v>17.115250497113443</v>
      </c>
      <c r="EJ34" s="95">
        <f t="shared" si="46"/>
        <v>21.654389046364191</v>
      </c>
      <c r="EK34" s="95">
        <f t="shared" si="47"/>
        <v>4.1743264752672431</v>
      </c>
      <c r="EL34" s="95">
        <f t="shared" si="48"/>
        <v>3.8703794103640989</v>
      </c>
      <c r="EM34" s="95">
        <f t="shared" si="49"/>
        <v>5.1897353692636283</v>
      </c>
      <c r="EN34" s="95">
        <f t="shared" si="50"/>
        <v>7.2096178263040258</v>
      </c>
      <c r="EO34" s="95">
        <f t="shared" si="51"/>
        <v>9.8846225188288113</v>
      </c>
      <c r="EP34" s="95">
        <f t="shared" si="52"/>
        <v>13.190211894661029</v>
      </c>
      <c r="EQ34" s="95">
        <f t="shared" si="53"/>
        <v>17.115250497113443</v>
      </c>
      <c r="ER34" s="95">
        <f t="shared" si="54"/>
        <v>21.654389046364191</v>
      </c>
      <c r="ES34" s="95">
        <f t="shared" si="55"/>
        <v>1</v>
      </c>
      <c r="ET34" s="95">
        <f t="shared" si="56"/>
        <v>1</v>
      </c>
      <c r="EU34" s="95">
        <f t="shared" si="57"/>
        <v>1</v>
      </c>
      <c r="EV34" s="95">
        <f t="shared" si="58"/>
        <v>1</v>
      </c>
      <c r="EW34" s="95">
        <f t="shared" si="59"/>
        <v>1</v>
      </c>
      <c r="EX34" s="95">
        <f t="shared" si="60"/>
        <v>1</v>
      </c>
      <c r="EY34" s="95">
        <f t="shared" si="61"/>
        <v>1</v>
      </c>
      <c r="EZ34" s="95">
        <f t="shared" si="62"/>
        <v>1</v>
      </c>
      <c r="FA34" s="95">
        <f t="shared" si="63"/>
        <v>1</v>
      </c>
      <c r="FB34" s="95">
        <f t="shared" si="64"/>
        <v>1</v>
      </c>
      <c r="FC34" s="95">
        <f t="shared" si="65"/>
        <v>1</v>
      </c>
      <c r="FD34" s="95">
        <f t="shared" si="66"/>
        <v>1</v>
      </c>
      <c r="FE34" s="95">
        <f t="shared" si="67"/>
        <v>1</v>
      </c>
      <c r="FF34" s="95">
        <f t="shared" si="68"/>
        <v>1</v>
      </c>
      <c r="FG34" s="95">
        <f t="shared" si="69"/>
        <v>1</v>
      </c>
      <c r="FH34" s="95">
        <f t="shared" si="70"/>
        <v>1</v>
      </c>
      <c r="FI34" s="95">
        <f t="shared" si="71"/>
        <v>1</v>
      </c>
      <c r="FJ34" s="95">
        <f t="shared" si="72"/>
        <v>1</v>
      </c>
      <c r="FK34" s="95">
        <f t="shared" si="73"/>
        <v>1</v>
      </c>
      <c r="FL34" s="95">
        <f t="shared" si="74"/>
        <v>1</v>
      </c>
      <c r="FM34" s="95">
        <f t="shared" si="75"/>
        <v>1</v>
      </c>
      <c r="FN34" s="95">
        <f t="shared" si="76"/>
        <v>1</v>
      </c>
      <c r="FO34" s="95">
        <f t="shared" si="77"/>
        <v>1</v>
      </c>
      <c r="FP34" s="95">
        <f t="shared" si="78"/>
        <v>1</v>
      </c>
      <c r="FQ34" s="115">
        <f t="shared" si="79"/>
        <v>6.4000994819167438</v>
      </c>
      <c r="FR34" s="115">
        <f t="shared" si="80"/>
        <v>9.4339329552354236</v>
      </c>
      <c r="FS34" s="115">
        <f t="shared" si="81"/>
        <v>14.025666593212698</v>
      </c>
      <c r="FT34" s="115">
        <f t="shared" si="82"/>
        <v>20.215867176135927</v>
      </c>
      <c r="FU34" s="115">
        <f t="shared" si="83"/>
        <v>28.087379180547433</v>
      </c>
      <c r="FV34" s="115">
        <f t="shared" si="84"/>
        <v>37.659967025668358</v>
      </c>
      <c r="FW34" s="115">
        <f t="shared" si="85"/>
        <v>48.93434799965577</v>
      </c>
      <c r="FX34" s="115">
        <f t="shared" si="86"/>
        <v>61.903580604019936</v>
      </c>
      <c r="FY34" s="90"/>
      <c r="FZ34" s="90">
        <f t="shared" si="113"/>
        <v>6.4000994819167438</v>
      </c>
      <c r="GB34" s="20">
        <v>4.0676856227463709</v>
      </c>
      <c r="GC34" s="20">
        <v>3.7157667148487992</v>
      </c>
      <c r="GD34" s="20">
        <v>3.4188054210963825</v>
      </c>
      <c r="GE34" s="20">
        <v>2.9496768199310757</v>
      </c>
      <c r="GF34" s="20">
        <v>2.0723860062611168</v>
      </c>
      <c r="GG34" s="20">
        <v>1.2355083164579825</v>
      </c>
      <c r="GH34" s="20">
        <v>1.0019996036291188</v>
      </c>
      <c r="GI34" s="31"/>
      <c r="GJ34" s="31"/>
      <c r="GK34" s="31"/>
      <c r="HU34" s="21"/>
      <c r="HV34" s="21"/>
      <c r="HW34" s="21"/>
      <c r="HX34" s="21"/>
      <c r="HY34" s="21"/>
      <c r="HZ34" s="21"/>
      <c r="IA34" s="21"/>
      <c r="IC34" s="28"/>
      <c r="ID34" s="11"/>
      <c r="IE34" s="13"/>
      <c r="IF34" s="11"/>
      <c r="IG34" s="13"/>
      <c r="IH34" s="13"/>
      <c r="II34" s="13"/>
      <c r="IJ34" s="28"/>
      <c r="IK34" s="11"/>
      <c r="IL34" s="13"/>
      <c r="IM34" s="11"/>
      <c r="IN34" s="23"/>
      <c r="IO34" s="11"/>
      <c r="IP34" s="23"/>
      <c r="IQ34" s="28"/>
      <c r="IR34" s="20"/>
      <c r="IS34" s="13"/>
      <c r="IT34" s="23"/>
      <c r="IU34" s="23"/>
      <c r="IV34" s="23"/>
      <c r="IW34" s="23"/>
      <c r="IY34" s="13"/>
      <c r="IZ34" s="25"/>
      <c r="JA34" s="25"/>
      <c r="JB34" s="25"/>
      <c r="JC34" s="25"/>
      <c r="JD34" s="25"/>
      <c r="JE34" s="25"/>
      <c r="JF34" s="25"/>
    </row>
    <row r="35" spans="1:266" s="4" customFormat="1" ht="13.8" x14ac:dyDescent="0.3">
      <c r="M35" s="6"/>
      <c r="N35" s="6"/>
      <c r="O35" s="6"/>
      <c r="P35" s="6"/>
      <c r="Q35" s="6"/>
      <c r="R35" s="6"/>
      <c r="S35" s="7"/>
      <c r="T35" s="6"/>
      <c r="V35" s="5"/>
      <c r="X35" s="118">
        <f t="shared" ref="X35:X53" si="121">X34*1.07</f>
        <v>11.449000000000002</v>
      </c>
      <c r="Y35" s="118">
        <v>10</v>
      </c>
      <c r="Z35" s="40">
        <v>1.7999999999999999E-2</v>
      </c>
      <c r="AA35" s="40">
        <v>10000000</v>
      </c>
      <c r="AB35" s="40">
        <v>10000000</v>
      </c>
      <c r="AC35" s="98">
        <v>3900000</v>
      </c>
      <c r="AD35" s="42">
        <v>0.33</v>
      </c>
      <c r="AE35" s="42">
        <v>0.33</v>
      </c>
      <c r="AF35" s="41">
        <v>1.7999999999999999E-2</v>
      </c>
      <c r="AG35" s="40">
        <v>10000000</v>
      </c>
      <c r="AH35" s="40">
        <v>10000000</v>
      </c>
      <c r="AI35" s="98">
        <v>3900000</v>
      </c>
      <c r="AJ35" s="42">
        <v>0.33</v>
      </c>
      <c r="AK35" s="42">
        <v>0.33</v>
      </c>
      <c r="AL35" s="42">
        <f>AL11</f>
        <v>1E-4</v>
      </c>
      <c r="AM35" s="40">
        <v>6000</v>
      </c>
      <c r="AN35" s="40">
        <f>AN11</f>
        <v>10000</v>
      </c>
      <c r="AO35" s="40">
        <f>AO11</f>
        <v>10000</v>
      </c>
      <c r="AP35" s="42">
        <v>0.03</v>
      </c>
      <c r="AQ35" s="42">
        <v>0.03</v>
      </c>
      <c r="AR35" s="4">
        <f t="shared" si="87"/>
        <v>1.8099999999999998E-2</v>
      </c>
      <c r="AS35" s="11">
        <f t="shared" si="88"/>
        <v>1.1449000000000003</v>
      </c>
      <c r="AT35" s="15">
        <f t="shared" si="89"/>
        <v>33.088205588598356</v>
      </c>
      <c r="AU35" s="19">
        <f t="shared" si="90"/>
        <v>9.9681786118061078E-5</v>
      </c>
      <c r="AV35" s="13">
        <f t="shared" si="91"/>
        <v>0.5</v>
      </c>
      <c r="AW35" s="11">
        <f t="shared" si="92"/>
        <v>1</v>
      </c>
      <c r="AX35" s="11">
        <f t="shared" si="93"/>
        <v>0.8911</v>
      </c>
      <c r="AY35" s="11">
        <f t="shared" si="94"/>
        <v>201997.53114128605</v>
      </c>
      <c r="AZ35" s="11">
        <f t="shared" si="95"/>
        <v>1</v>
      </c>
      <c r="BA35" s="11">
        <f t="shared" si="96"/>
        <v>0.34752899999999998</v>
      </c>
      <c r="BB35" s="11">
        <f t="shared" si="97"/>
        <v>1.025058</v>
      </c>
      <c r="BC35" s="11">
        <f t="shared" si="98"/>
        <v>0.99909999999999999</v>
      </c>
      <c r="BD35" s="11">
        <f t="shared" si="99"/>
        <v>0.8911</v>
      </c>
      <c r="BE35" s="11">
        <f t="shared" si="100"/>
        <v>201997.53114128605</v>
      </c>
      <c r="BF35" s="11">
        <f t="shared" si="101"/>
        <v>1</v>
      </c>
      <c r="BG35" s="11">
        <f t="shared" si="102"/>
        <v>0.34752899999999998</v>
      </c>
      <c r="BH35" s="11">
        <f t="shared" si="103"/>
        <v>1.025058</v>
      </c>
      <c r="BI35" s="121">
        <f t="shared" si="104"/>
        <v>0.98309700750000018</v>
      </c>
      <c r="BJ35" s="121">
        <f t="shared" si="105"/>
        <v>0.26215920200000004</v>
      </c>
      <c r="BK35" s="121">
        <f t="shared" si="105"/>
        <v>0.13107960100000002</v>
      </c>
      <c r="BL35" s="121">
        <f t="shared" si="105"/>
        <v>7.7105647647058836E-2</v>
      </c>
      <c r="BM35" s="121">
        <f t="shared" si="105"/>
        <v>5.0415231153846163E-2</v>
      </c>
      <c r="BN35" s="121">
        <f t="shared" si="105"/>
        <v>3.5426919189189193E-2</v>
      </c>
      <c r="BO35" s="121">
        <f t="shared" si="105"/>
        <v>2.6215920200000006E-2</v>
      </c>
      <c r="BP35" s="121">
        <f t="shared" si="105"/>
        <v>2.0166092461538464E-2</v>
      </c>
      <c r="BQ35" s="121">
        <v>1</v>
      </c>
      <c r="BR35" s="121">
        <v>1</v>
      </c>
      <c r="BS35" s="121">
        <v>1</v>
      </c>
      <c r="BT35" s="121">
        <v>1</v>
      </c>
      <c r="BU35" s="121">
        <v>1</v>
      </c>
      <c r="BV35" s="121">
        <v>1</v>
      </c>
      <c r="BW35" s="121">
        <v>1</v>
      </c>
      <c r="BX35" s="121">
        <v>1</v>
      </c>
      <c r="BY35" s="121">
        <f t="shared" si="106"/>
        <v>3.0515808481901003</v>
      </c>
      <c r="BZ35" s="121">
        <f t="shared" si="107"/>
        <v>6.2557407387897053</v>
      </c>
      <c r="CA35" s="121">
        <f t="shared" si="107"/>
        <v>10.375374883846341</v>
      </c>
      <c r="CB35" s="121">
        <f t="shared" si="107"/>
        <v>15.841294697222139</v>
      </c>
      <c r="CC35" s="121">
        <f t="shared" si="107"/>
        <v>22.769487867264594</v>
      </c>
      <c r="CD35" s="121">
        <f t="shared" si="107"/>
        <v>31.19622853588934</v>
      </c>
      <c r="CE35" s="121">
        <f t="shared" si="107"/>
        <v>41.135309833602555</v>
      </c>
      <c r="CF35" s="121">
        <f t="shared" si="107"/>
        <v>52.592822233614768</v>
      </c>
      <c r="CG35" s="121">
        <f t="shared" si="108"/>
        <v>0.98309700750000018</v>
      </c>
      <c r="CH35" s="121">
        <f t="shared" si="114"/>
        <v>0.26215920200000004</v>
      </c>
      <c r="CI35" s="121">
        <f t="shared" si="115"/>
        <v>0.13107960100000002</v>
      </c>
      <c r="CJ35" s="121">
        <f t="shared" si="116"/>
        <v>7.7105647647058836E-2</v>
      </c>
      <c r="CK35" s="121">
        <f t="shared" si="117"/>
        <v>5.0415231153846163E-2</v>
      </c>
      <c r="CL35" s="121">
        <f t="shared" si="118"/>
        <v>3.5426919189189193E-2</v>
      </c>
      <c r="CM35" s="121">
        <f t="shared" si="119"/>
        <v>2.6215920200000006E-2</v>
      </c>
      <c r="CN35" s="121">
        <f t="shared" si="120"/>
        <v>2.0166092461538464E-2</v>
      </c>
      <c r="CO35" s="95">
        <f t="shared" si="3"/>
        <v>4.7526141283869858</v>
      </c>
      <c r="CP35" s="95">
        <f t="shared" si="4"/>
        <v>8.9289107895280271</v>
      </c>
      <c r="CQ35" s="95">
        <f t="shared" si="5"/>
        <v>14.374185985322985</v>
      </c>
      <c r="CR35" s="95">
        <f t="shared" si="6"/>
        <v>21.696003269732433</v>
      </c>
      <c r="CS35" s="95">
        <f t="shared" si="7"/>
        <v>31.010350331103865</v>
      </c>
      <c r="CT35" s="95">
        <f t="shared" si="8"/>
        <v>42.353501311352922</v>
      </c>
      <c r="CU35" s="95">
        <f t="shared" si="9"/>
        <v>55.739249340985772</v>
      </c>
      <c r="CV35" s="95">
        <f t="shared" si="10"/>
        <v>71.17368489321295</v>
      </c>
      <c r="CW35" s="95">
        <f t="shared" si="11"/>
        <v>4.7526141283869858</v>
      </c>
      <c r="CX35" s="95">
        <f t="shared" si="12"/>
        <v>8.9289107895280271</v>
      </c>
      <c r="CY35" s="95">
        <f t="shared" si="13"/>
        <v>14.374185985322985</v>
      </c>
      <c r="CZ35" s="95">
        <f t="shared" si="14"/>
        <v>21.696003269732433</v>
      </c>
      <c r="DA35" s="95">
        <f t="shared" si="15"/>
        <v>31.010350331103865</v>
      </c>
      <c r="DB35" s="95">
        <f t="shared" si="16"/>
        <v>42.353501311352922</v>
      </c>
      <c r="DC35" s="95">
        <f t="shared" si="17"/>
        <v>55.739249340985772</v>
      </c>
      <c r="DD35" s="95">
        <f t="shared" si="18"/>
        <v>71.17368489321295</v>
      </c>
      <c r="DE35" s="13">
        <f t="shared" si="109"/>
        <v>6.0847938556901005</v>
      </c>
      <c r="DF35" s="13">
        <f t="shared" si="110"/>
        <v>8.5680159407897047</v>
      </c>
      <c r="DG35" s="13">
        <f t="shared" si="111"/>
        <v>12.556570484846342</v>
      </c>
      <c r="DH35" s="13">
        <f t="shared" si="112"/>
        <v>17.968516344869197</v>
      </c>
      <c r="DI35" s="13">
        <f t="shared" si="19"/>
        <v>24.870019098418439</v>
      </c>
      <c r="DJ35" s="13">
        <f t="shared" si="20"/>
        <v>33.281771455078527</v>
      </c>
      <c r="DK35" s="13">
        <f t="shared" si="21"/>
        <v>43.211641753802553</v>
      </c>
      <c r="DL35" s="13">
        <f t="shared" si="22"/>
        <v>54.663104326076308</v>
      </c>
      <c r="DM35" s="95">
        <f t="shared" si="23"/>
        <v>6.0847938556901005</v>
      </c>
      <c r="DN35" s="95">
        <f t="shared" si="24"/>
        <v>8.5680159407897047</v>
      </c>
      <c r="DO35" s="95">
        <f t="shared" si="25"/>
        <v>12.556570484846342</v>
      </c>
      <c r="DP35" s="95">
        <f t="shared" si="26"/>
        <v>17.968516344869197</v>
      </c>
      <c r="DQ35" s="95">
        <f t="shared" si="27"/>
        <v>24.870019098418439</v>
      </c>
      <c r="DR35" s="95">
        <f t="shared" si="28"/>
        <v>33.281771455078527</v>
      </c>
      <c r="DS35" s="95">
        <f t="shared" si="29"/>
        <v>43.211641753802553</v>
      </c>
      <c r="DT35" s="95">
        <f t="shared" si="30"/>
        <v>54.663104326076308</v>
      </c>
      <c r="DU35" s="95">
        <f t="shared" si="31"/>
        <v>4.0638984205101245</v>
      </c>
      <c r="DV35" s="95">
        <f t="shared" si="32"/>
        <v>3.5668901085227049</v>
      </c>
      <c r="DW35" s="95">
        <f t="shared" si="33"/>
        <v>4.673028480664164</v>
      </c>
      <c r="DX35" s="95">
        <f t="shared" si="34"/>
        <v>6.4152899006492792</v>
      </c>
      <c r="DY35" s="95">
        <f t="shared" si="35"/>
        <v>8.7402379579731004</v>
      </c>
      <c r="DZ35" s="95">
        <f t="shared" si="36"/>
        <v>11.620823115996414</v>
      </c>
      <c r="EA35" s="95">
        <f t="shared" si="37"/>
        <v>15.044954743693246</v>
      </c>
      <c r="EB35" s="95">
        <f t="shared" si="38"/>
        <v>19.006861795949305</v>
      </c>
      <c r="EC35" s="95">
        <f t="shared" si="39"/>
        <v>4.0638984205101245</v>
      </c>
      <c r="ED35" s="95">
        <f t="shared" si="40"/>
        <v>3.5668901085227049</v>
      </c>
      <c r="EE35" s="95">
        <f t="shared" si="41"/>
        <v>4.673028480664164</v>
      </c>
      <c r="EF35" s="95">
        <f t="shared" si="42"/>
        <v>6.4152899006492792</v>
      </c>
      <c r="EG35" s="95">
        <f t="shared" si="43"/>
        <v>8.7402379579731004</v>
      </c>
      <c r="EH35" s="95">
        <f t="shared" si="44"/>
        <v>11.620823115996414</v>
      </c>
      <c r="EI35" s="95">
        <f t="shared" si="45"/>
        <v>15.044954743693246</v>
      </c>
      <c r="EJ35" s="95">
        <f t="shared" si="46"/>
        <v>19.006861795949305</v>
      </c>
      <c r="EK35" s="95">
        <f t="shared" si="47"/>
        <v>4.0638984205101245</v>
      </c>
      <c r="EL35" s="95">
        <f t="shared" si="48"/>
        <v>3.5668901085227049</v>
      </c>
      <c r="EM35" s="95">
        <f t="shared" si="49"/>
        <v>4.673028480664164</v>
      </c>
      <c r="EN35" s="95">
        <f t="shared" si="50"/>
        <v>6.4152899006492792</v>
      </c>
      <c r="EO35" s="95">
        <f t="shared" si="51"/>
        <v>8.7402379579731004</v>
      </c>
      <c r="EP35" s="95">
        <f t="shared" si="52"/>
        <v>11.620823115996414</v>
      </c>
      <c r="EQ35" s="95">
        <f t="shared" si="53"/>
        <v>15.044954743693246</v>
      </c>
      <c r="ER35" s="95">
        <f t="shared" si="54"/>
        <v>19.006861795949305</v>
      </c>
      <c r="ES35" s="95">
        <f t="shared" si="55"/>
        <v>1</v>
      </c>
      <c r="ET35" s="95">
        <f t="shared" si="56"/>
        <v>1</v>
      </c>
      <c r="EU35" s="95">
        <f t="shared" si="57"/>
        <v>1</v>
      </c>
      <c r="EV35" s="95">
        <f t="shared" si="58"/>
        <v>1</v>
      </c>
      <c r="EW35" s="95">
        <f t="shared" si="59"/>
        <v>1</v>
      </c>
      <c r="EX35" s="95">
        <f t="shared" si="60"/>
        <v>1</v>
      </c>
      <c r="EY35" s="95">
        <f t="shared" si="61"/>
        <v>1</v>
      </c>
      <c r="EZ35" s="95">
        <f t="shared" si="62"/>
        <v>1</v>
      </c>
      <c r="FA35" s="95">
        <f t="shared" si="63"/>
        <v>1</v>
      </c>
      <c r="FB35" s="95">
        <f t="shared" si="64"/>
        <v>1</v>
      </c>
      <c r="FC35" s="95">
        <f t="shared" si="65"/>
        <v>1</v>
      </c>
      <c r="FD35" s="95">
        <f t="shared" si="66"/>
        <v>1</v>
      </c>
      <c r="FE35" s="95">
        <f t="shared" si="67"/>
        <v>1</v>
      </c>
      <c r="FF35" s="95">
        <f t="shared" si="68"/>
        <v>1</v>
      </c>
      <c r="FG35" s="95">
        <f t="shared" si="69"/>
        <v>1</v>
      </c>
      <c r="FH35" s="95">
        <f t="shared" si="70"/>
        <v>1</v>
      </c>
      <c r="FI35" s="95">
        <f t="shared" si="71"/>
        <v>1</v>
      </c>
      <c r="FJ35" s="95">
        <f t="shared" si="72"/>
        <v>1</v>
      </c>
      <c r="FK35" s="95">
        <f t="shared" si="73"/>
        <v>1</v>
      </c>
      <c r="FL35" s="95">
        <f t="shared" si="74"/>
        <v>1</v>
      </c>
      <c r="FM35" s="95">
        <f t="shared" si="75"/>
        <v>1</v>
      </c>
      <c r="FN35" s="95">
        <f t="shared" si="76"/>
        <v>1</v>
      </c>
      <c r="FO35" s="95">
        <f t="shared" si="77"/>
        <v>1</v>
      </c>
      <c r="FP35" s="95">
        <f t="shared" si="78"/>
        <v>1</v>
      </c>
      <c r="FQ35" s="115">
        <f t="shared" si="79"/>
        <v>6.0827290770111739</v>
      </c>
      <c r="FR35" s="115">
        <f t="shared" si="80"/>
        <v>8.5621058889324022</v>
      </c>
      <c r="FS35" s="115">
        <f t="shared" si="81"/>
        <v>12.54261392843646</v>
      </c>
      <c r="FT35" s="115">
        <f t="shared" si="82"/>
        <v>17.938638827136494</v>
      </c>
      <c r="FU35" s="115">
        <f t="shared" si="83"/>
        <v>24.811432651016212</v>
      </c>
      <c r="FV35" s="115">
        <f t="shared" si="84"/>
        <v>33.175457012002951</v>
      </c>
      <c r="FW35" s="115">
        <f t="shared" si="85"/>
        <v>43.03101368411135</v>
      </c>
      <c r="FX35" s="115">
        <f t="shared" si="86"/>
        <v>54.372682453097191</v>
      </c>
      <c r="FY35" s="90"/>
      <c r="FZ35" s="90">
        <f t="shared" si="113"/>
        <v>6.0827290770111739</v>
      </c>
      <c r="GB35" s="20">
        <v>4.1230737647340918</v>
      </c>
      <c r="GC35" s="20">
        <v>3.7857363262933137</v>
      </c>
      <c r="GD35" s="20">
        <v>3.4983678615219249</v>
      </c>
      <c r="GE35" s="20">
        <v>2.9869139817456554</v>
      </c>
      <c r="GF35" s="20">
        <v>2.0598225782399004</v>
      </c>
      <c r="GG35" s="20">
        <v>1.2357678681707454</v>
      </c>
      <c r="GH35" s="20">
        <v>1.0025905632522636</v>
      </c>
      <c r="GI35" s="31"/>
      <c r="GJ35" s="31"/>
      <c r="GK35" s="31"/>
      <c r="HU35" s="26"/>
      <c r="HV35" s="26"/>
      <c r="HW35" s="26"/>
      <c r="HX35" s="26"/>
      <c r="HY35" s="26"/>
      <c r="HZ35" s="21"/>
      <c r="IA35" s="21"/>
      <c r="IC35" s="28"/>
      <c r="ID35" s="13"/>
      <c r="IE35" s="13"/>
      <c r="IF35" s="13"/>
      <c r="IG35" s="13"/>
      <c r="IH35" s="13"/>
      <c r="II35" s="13"/>
      <c r="IJ35" s="28"/>
      <c r="IK35" s="20"/>
      <c r="IL35" s="13"/>
      <c r="IM35" s="11"/>
      <c r="IN35" s="23"/>
      <c r="IO35" s="13"/>
      <c r="IP35" s="23"/>
      <c r="IQ35" s="28"/>
      <c r="IR35" s="20"/>
      <c r="IS35" s="13"/>
      <c r="IT35" s="20"/>
      <c r="IU35" s="23"/>
      <c r="IV35" s="20"/>
      <c r="IW35" s="23"/>
      <c r="IY35" s="13"/>
      <c r="IZ35" s="25"/>
      <c r="JA35" s="25"/>
      <c r="JB35" s="25"/>
      <c r="JC35" s="25"/>
      <c r="JD35" s="25"/>
      <c r="JE35" s="25"/>
      <c r="JF35" s="25"/>
    </row>
    <row r="36" spans="1:266" s="4" customFormat="1" ht="13.8" x14ac:dyDescent="0.3">
      <c r="M36" s="6"/>
      <c r="N36" s="6"/>
      <c r="O36" s="6"/>
      <c r="P36" s="6"/>
      <c r="Q36" s="6"/>
      <c r="R36" s="6"/>
      <c r="S36" s="7"/>
      <c r="T36" s="6"/>
      <c r="V36" s="9"/>
      <c r="X36" s="118">
        <f t="shared" si="121"/>
        <v>12.250430000000003</v>
      </c>
      <c r="Y36" s="118">
        <v>10</v>
      </c>
      <c r="Z36" s="40">
        <v>1.7999999999999999E-2</v>
      </c>
      <c r="AA36" s="40">
        <v>10000000</v>
      </c>
      <c r="AB36" s="40">
        <v>10000000</v>
      </c>
      <c r="AC36" s="98">
        <v>3900000</v>
      </c>
      <c r="AD36" s="42">
        <v>0.33</v>
      </c>
      <c r="AE36" s="42">
        <v>0.33</v>
      </c>
      <c r="AF36" s="41">
        <v>1.7999999999999999E-2</v>
      </c>
      <c r="AG36" s="40">
        <v>10000000</v>
      </c>
      <c r="AH36" s="40">
        <v>10000000</v>
      </c>
      <c r="AI36" s="98">
        <v>3900000</v>
      </c>
      <c r="AJ36" s="42">
        <v>0.33</v>
      </c>
      <c r="AK36" s="42">
        <v>0.33</v>
      </c>
      <c r="AL36" s="42">
        <f>AL11</f>
        <v>1E-4</v>
      </c>
      <c r="AM36" s="40">
        <v>6000</v>
      </c>
      <c r="AN36" s="40">
        <f>AN11</f>
        <v>10000</v>
      </c>
      <c r="AO36" s="40">
        <f>AO11</f>
        <v>10000</v>
      </c>
      <c r="AP36" s="42">
        <v>0.03</v>
      </c>
      <c r="AQ36" s="42">
        <v>0.03</v>
      </c>
      <c r="AR36" s="4">
        <f t="shared" si="87"/>
        <v>1.8099999999999998E-2</v>
      </c>
      <c r="AS36" s="11">
        <f t="shared" si="88"/>
        <v>1.2250430000000003</v>
      </c>
      <c r="AT36" s="15">
        <f t="shared" si="89"/>
        <v>33.088205588598356</v>
      </c>
      <c r="AU36" s="19">
        <f t="shared" si="90"/>
        <v>9.9681786118061078E-5</v>
      </c>
      <c r="AV36" s="13">
        <f t="shared" si="91"/>
        <v>0.5</v>
      </c>
      <c r="AW36" s="11">
        <f t="shared" si="92"/>
        <v>1</v>
      </c>
      <c r="AX36" s="11">
        <f t="shared" si="93"/>
        <v>0.8911</v>
      </c>
      <c r="AY36" s="11">
        <f t="shared" si="94"/>
        <v>201997.53114128605</v>
      </c>
      <c r="AZ36" s="11">
        <f t="shared" si="95"/>
        <v>1</v>
      </c>
      <c r="BA36" s="11">
        <f t="shared" si="96"/>
        <v>0.34752899999999998</v>
      </c>
      <c r="BB36" s="11">
        <f t="shared" si="97"/>
        <v>1.025058</v>
      </c>
      <c r="BC36" s="11">
        <f t="shared" si="98"/>
        <v>0.99909999999999999</v>
      </c>
      <c r="BD36" s="11">
        <f t="shared" si="99"/>
        <v>0.8911</v>
      </c>
      <c r="BE36" s="11">
        <f t="shared" si="100"/>
        <v>201997.53114128605</v>
      </c>
      <c r="BF36" s="11">
        <f t="shared" si="101"/>
        <v>1</v>
      </c>
      <c r="BG36" s="11">
        <f t="shared" si="102"/>
        <v>0.34752899999999998</v>
      </c>
      <c r="BH36" s="11">
        <f t="shared" si="103"/>
        <v>1.025058</v>
      </c>
      <c r="BI36" s="121">
        <f t="shared" si="104"/>
        <v>1.1255477638867506</v>
      </c>
      <c r="BJ36" s="121">
        <f t="shared" si="105"/>
        <v>0.30014607036980018</v>
      </c>
      <c r="BK36" s="121">
        <f t="shared" si="105"/>
        <v>0.15007303518490009</v>
      </c>
      <c r="BL36" s="121">
        <f t="shared" si="105"/>
        <v>8.8278255991117688E-2</v>
      </c>
      <c r="BM36" s="121">
        <f t="shared" si="105"/>
        <v>5.772039814803849E-2</v>
      </c>
      <c r="BN36" s="121">
        <f t="shared" si="105"/>
        <v>4.0560279779702724E-2</v>
      </c>
      <c r="BO36" s="121">
        <f t="shared" si="105"/>
        <v>3.0014607036980015E-2</v>
      </c>
      <c r="BP36" s="121">
        <f t="shared" si="105"/>
        <v>2.3088159259215396E-2</v>
      </c>
      <c r="BQ36" s="121">
        <v>1</v>
      </c>
      <c r="BR36" s="121">
        <v>1</v>
      </c>
      <c r="BS36" s="121">
        <v>1</v>
      </c>
      <c r="BT36" s="121">
        <v>1</v>
      </c>
      <c r="BU36" s="121">
        <v>1</v>
      </c>
      <c r="BV36" s="121">
        <v>1</v>
      </c>
      <c r="BW36" s="121">
        <v>1</v>
      </c>
      <c r="BX36" s="121">
        <v>1</v>
      </c>
      <c r="BY36" s="121">
        <f t="shared" si="106"/>
        <v>2.6653688952660488</v>
      </c>
      <c r="BZ36" s="121">
        <f t="shared" si="107"/>
        <v>5.4640062352953995</v>
      </c>
      <c r="CA36" s="121">
        <f t="shared" si="107"/>
        <v>9.0622542439045652</v>
      </c>
      <c r="CB36" s="121">
        <f t="shared" si="107"/>
        <v>13.836400294542871</v>
      </c>
      <c r="CC36" s="121">
        <f t="shared" si="107"/>
        <v>19.887752526215902</v>
      </c>
      <c r="CD36" s="121">
        <f t="shared" si="107"/>
        <v>27.24799417930765</v>
      </c>
      <c r="CE36" s="121">
        <f t="shared" si="107"/>
        <v>35.929172708186336</v>
      </c>
      <c r="CF36" s="121">
        <f t="shared" si="107"/>
        <v>45.936607768027557</v>
      </c>
      <c r="CG36" s="121">
        <f t="shared" si="108"/>
        <v>1.1255477638867506</v>
      </c>
      <c r="CH36" s="121">
        <f t="shared" si="114"/>
        <v>0.30014607036980018</v>
      </c>
      <c r="CI36" s="121">
        <f t="shared" si="115"/>
        <v>0.15007303518490009</v>
      </c>
      <c r="CJ36" s="121">
        <f t="shared" si="116"/>
        <v>8.8278255991117688E-2</v>
      </c>
      <c r="CK36" s="121">
        <f t="shared" si="117"/>
        <v>5.772039814803849E-2</v>
      </c>
      <c r="CL36" s="121">
        <f t="shared" si="118"/>
        <v>4.0560279779702724E-2</v>
      </c>
      <c r="CM36" s="121">
        <f t="shared" si="119"/>
        <v>3.0014607036980015E-2</v>
      </c>
      <c r="CN36" s="121">
        <f t="shared" si="120"/>
        <v>2.3088159259215396E-2</v>
      </c>
      <c r="CO36" s="95">
        <f t="shared" si="3"/>
        <v>4.3216622242003542</v>
      </c>
      <c r="CP36" s="95">
        <f t="shared" si="4"/>
        <v>7.9694014687990427</v>
      </c>
      <c r="CQ36" s="95">
        <f t="shared" si="5"/>
        <v>12.725515710911852</v>
      </c>
      <c r="CR36" s="95">
        <f t="shared" si="6"/>
        <v>19.120674488455258</v>
      </c>
      <c r="CS36" s="95">
        <f t="shared" si="7"/>
        <v>27.256185940434847</v>
      </c>
      <c r="CT36" s="95">
        <f t="shared" si="8"/>
        <v>37.163733307234608</v>
      </c>
      <c r="CU36" s="95">
        <f t="shared" si="9"/>
        <v>48.855364043222771</v>
      </c>
      <c r="CV36" s="95">
        <f t="shared" si="10"/>
        <v>62.336397803574918</v>
      </c>
      <c r="CW36" s="95">
        <f t="shared" si="11"/>
        <v>4.3216622242003542</v>
      </c>
      <c r="CX36" s="95">
        <f t="shared" si="12"/>
        <v>7.9694014687990427</v>
      </c>
      <c r="CY36" s="95">
        <f t="shared" si="13"/>
        <v>12.725515710911852</v>
      </c>
      <c r="CZ36" s="95">
        <f t="shared" si="14"/>
        <v>19.120674488455258</v>
      </c>
      <c r="DA36" s="95">
        <f t="shared" si="15"/>
        <v>27.256185940434847</v>
      </c>
      <c r="DB36" s="95">
        <f t="shared" si="16"/>
        <v>37.163733307234608</v>
      </c>
      <c r="DC36" s="95">
        <f t="shared" si="17"/>
        <v>48.855364043222771</v>
      </c>
      <c r="DD36" s="95">
        <f t="shared" si="18"/>
        <v>62.336397803574918</v>
      </c>
      <c r="DE36" s="13">
        <f t="shared" si="109"/>
        <v>5.8410326591527992</v>
      </c>
      <c r="DF36" s="13">
        <f t="shared" si="110"/>
        <v>7.8142683056652</v>
      </c>
      <c r="DG36" s="13">
        <f t="shared" si="111"/>
        <v>11.262443279089466</v>
      </c>
      <c r="DH36" s="13">
        <f t="shared" si="112"/>
        <v>15.974794550533989</v>
      </c>
      <c r="DI36" s="13">
        <f t="shared" si="19"/>
        <v>21.99558892436394</v>
      </c>
      <c r="DJ36" s="13">
        <f t="shared" si="20"/>
        <v>29.338670459087353</v>
      </c>
      <c r="DK36" s="13">
        <f t="shared" si="21"/>
        <v>38.009303315223313</v>
      </c>
      <c r="DL36" s="13">
        <f t="shared" si="22"/>
        <v>48.009811927286769</v>
      </c>
      <c r="DM36" s="95">
        <f t="shared" si="23"/>
        <v>5.8410326591527992</v>
      </c>
      <c r="DN36" s="95">
        <f t="shared" si="24"/>
        <v>7.8142683056652</v>
      </c>
      <c r="DO36" s="95">
        <f t="shared" si="25"/>
        <v>11.262443279089466</v>
      </c>
      <c r="DP36" s="95">
        <f t="shared" si="26"/>
        <v>15.974794550533989</v>
      </c>
      <c r="DQ36" s="95">
        <f t="shared" si="27"/>
        <v>21.99558892436394</v>
      </c>
      <c r="DR36" s="95">
        <f t="shared" si="28"/>
        <v>29.338670459087353</v>
      </c>
      <c r="DS36" s="95">
        <f t="shared" si="29"/>
        <v>38.009303315223313</v>
      </c>
      <c r="DT36" s="95">
        <f t="shared" si="30"/>
        <v>48.009811927286769</v>
      </c>
      <c r="DU36" s="95">
        <f t="shared" si="31"/>
        <v>3.9791843356387133</v>
      </c>
      <c r="DV36" s="95">
        <f t="shared" si="32"/>
        <v>3.3049409466355208</v>
      </c>
      <c r="DW36" s="95">
        <f t="shared" si="33"/>
        <v>4.2232817469746822</v>
      </c>
      <c r="DX36" s="95">
        <f t="shared" si="34"/>
        <v>5.7224137591857582</v>
      </c>
      <c r="DY36" s="95">
        <f t="shared" si="35"/>
        <v>7.7412901140141148</v>
      </c>
      <c r="DZ36" s="95">
        <f t="shared" si="36"/>
        <v>10.250481169960599</v>
      </c>
      <c r="EA36" s="95">
        <f t="shared" si="37"/>
        <v>13.236991268472242</v>
      </c>
      <c r="EB36" s="95">
        <f t="shared" si="38"/>
        <v>16.694649741890373</v>
      </c>
      <c r="EC36" s="95">
        <f t="shared" si="39"/>
        <v>3.9791843356387133</v>
      </c>
      <c r="ED36" s="95">
        <f t="shared" si="40"/>
        <v>3.3049409466355208</v>
      </c>
      <c r="EE36" s="95">
        <f t="shared" si="41"/>
        <v>4.2232817469746822</v>
      </c>
      <c r="EF36" s="95">
        <f t="shared" si="42"/>
        <v>5.7224137591857582</v>
      </c>
      <c r="EG36" s="95">
        <f t="shared" si="43"/>
        <v>7.7412901140141148</v>
      </c>
      <c r="EH36" s="95">
        <f t="shared" si="44"/>
        <v>10.250481169960599</v>
      </c>
      <c r="EI36" s="95">
        <f t="shared" si="45"/>
        <v>13.236991268472242</v>
      </c>
      <c r="EJ36" s="95">
        <f t="shared" si="46"/>
        <v>16.694649741890373</v>
      </c>
      <c r="EK36" s="95">
        <f t="shared" si="47"/>
        <v>3.9791843356387133</v>
      </c>
      <c r="EL36" s="95">
        <f t="shared" si="48"/>
        <v>3.3049409466355208</v>
      </c>
      <c r="EM36" s="95">
        <f t="shared" si="49"/>
        <v>4.2232817469746822</v>
      </c>
      <c r="EN36" s="95">
        <f t="shared" si="50"/>
        <v>5.7224137591857582</v>
      </c>
      <c r="EO36" s="95">
        <f t="shared" si="51"/>
        <v>7.7412901140141148</v>
      </c>
      <c r="EP36" s="95">
        <f t="shared" si="52"/>
        <v>10.250481169960599</v>
      </c>
      <c r="EQ36" s="95">
        <f t="shared" si="53"/>
        <v>13.236991268472242</v>
      </c>
      <c r="ER36" s="95">
        <f t="shared" si="54"/>
        <v>16.694649741890373</v>
      </c>
      <c r="ES36" s="95">
        <f t="shared" si="55"/>
        <v>1</v>
      </c>
      <c r="ET36" s="95">
        <f t="shared" si="56"/>
        <v>1</v>
      </c>
      <c r="EU36" s="95">
        <f t="shared" si="57"/>
        <v>1</v>
      </c>
      <c r="EV36" s="95">
        <f t="shared" si="58"/>
        <v>1</v>
      </c>
      <c r="EW36" s="95">
        <f t="shared" si="59"/>
        <v>1</v>
      </c>
      <c r="EX36" s="95">
        <f t="shared" si="60"/>
        <v>1</v>
      </c>
      <c r="EY36" s="95">
        <f t="shared" si="61"/>
        <v>1</v>
      </c>
      <c r="EZ36" s="95">
        <f t="shared" si="62"/>
        <v>1</v>
      </c>
      <c r="FA36" s="95">
        <f t="shared" si="63"/>
        <v>1</v>
      </c>
      <c r="FB36" s="95">
        <f t="shared" si="64"/>
        <v>1</v>
      </c>
      <c r="FC36" s="95">
        <f t="shared" si="65"/>
        <v>1</v>
      </c>
      <c r="FD36" s="95">
        <f t="shared" si="66"/>
        <v>1</v>
      </c>
      <c r="FE36" s="95">
        <f t="shared" si="67"/>
        <v>1</v>
      </c>
      <c r="FF36" s="95">
        <f t="shared" si="68"/>
        <v>1</v>
      </c>
      <c r="FG36" s="95">
        <f t="shared" si="69"/>
        <v>1</v>
      </c>
      <c r="FH36" s="95">
        <f t="shared" si="70"/>
        <v>1</v>
      </c>
      <c r="FI36" s="95">
        <f t="shared" si="71"/>
        <v>1</v>
      </c>
      <c r="FJ36" s="95">
        <f t="shared" si="72"/>
        <v>1</v>
      </c>
      <c r="FK36" s="95">
        <f t="shared" si="73"/>
        <v>1</v>
      </c>
      <c r="FL36" s="95">
        <f t="shared" si="74"/>
        <v>1</v>
      </c>
      <c r="FM36" s="95">
        <f t="shared" si="75"/>
        <v>1</v>
      </c>
      <c r="FN36" s="95">
        <f t="shared" si="76"/>
        <v>1</v>
      </c>
      <c r="FO36" s="95">
        <f t="shared" si="77"/>
        <v>1</v>
      </c>
      <c r="FP36" s="95">
        <f t="shared" si="78"/>
        <v>1</v>
      </c>
      <c r="FQ36" s="115">
        <f t="shared" si="79"/>
        <v>5.839266011076341</v>
      </c>
      <c r="FR36" s="115">
        <f t="shared" si="80"/>
        <v>7.8094906086704992</v>
      </c>
      <c r="FS36" s="115">
        <f t="shared" si="81"/>
        <v>11.251393895914038</v>
      </c>
      <c r="FT36" s="115">
        <f t="shared" si="82"/>
        <v>15.951413193073121</v>
      </c>
      <c r="FU36" s="115">
        <f t="shared" si="83"/>
        <v>21.950063245269497</v>
      </c>
      <c r="FV36" s="115">
        <f t="shared" si="84"/>
        <v>29.256428748578827</v>
      </c>
      <c r="FW36" s="115">
        <f t="shared" si="85"/>
        <v>37.869991862879978</v>
      </c>
      <c r="FX36" s="115">
        <f t="shared" si="86"/>
        <v>47.786276391092031</v>
      </c>
      <c r="FY36" s="90"/>
      <c r="FZ36" s="90">
        <f t="shared" si="113"/>
        <v>5.839266011076341</v>
      </c>
      <c r="GB36" s="20">
        <v>4.2164797742922788</v>
      </c>
      <c r="GC36" s="20">
        <v>3.8890051146679743</v>
      </c>
      <c r="GD36" s="20">
        <v>3.6076936348498556</v>
      </c>
      <c r="GE36" s="20">
        <v>2.9252751211863632</v>
      </c>
      <c r="GF36" s="20">
        <v>2.0519976349391253</v>
      </c>
      <c r="GG36" s="20">
        <v>1.235272341462698</v>
      </c>
      <c r="GH36" s="20">
        <v>1.0033500308417669</v>
      </c>
      <c r="GI36" s="31"/>
      <c r="GJ36" s="31"/>
      <c r="GK36" s="31"/>
      <c r="IC36" s="28"/>
      <c r="ID36" s="13"/>
      <c r="IE36" s="13"/>
      <c r="IF36" s="13"/>
      <c r="IG36" s="13"/>
      <c r="IH36" s="13"/>
      <c r="II36" s="13"/>
      <c r="IJ36" s="28"/>
      <c r="IK36" s="20"/>
      <c r="IL36" s="13"/>
      <c r="IM36" s="11"/>
      <c r="IN36" s="23"/>
      <c r="IO36" s="13"/>
      <c r="IP36" s="23"/>
      <c r="IQ36" s="28"/>
      <c r="IR36" s="20"/>
      <c r="IS36" s="13"/>
      <c r="IT36" s="20"/>
      <c r="IU36" s="23"/>
      <c r="IV36" s="20"/>
      <c r="IW36" s="23"/>
      <c r="IY36" s="13"/>
      <c r="IZ36" s="25"/>
      <c r="JA36" s="25"/>
      <c r="JB36" s="25"/>
      <c r="JC36" s="25"/>
      <c r="JD36" s="25"/>
      <c r="JE36" s="25"/>
      <c r="JF36" s="25"/>
    </row>
    <row r="37" spans="1:266" s="4" customFormat="1" ht="13.8" x14ac:dyDescent="0.3">
      <c r="B37" s="99"/>
      <c r="M37" s="6"/>
      <c r="N37" s="6"/>
      <c r="O37" s="6"/>
      <c r="P37" s="6"/>
      <c r="Q37" s="6"/>
      <c r="R37" s="6"/>
      <c r="S37" s="7"/>
      <c r="T37" s="6"/>
      <c r="V37" s="95"/>
      <c r="X37" s="118">
        <f t="shared" si="121"/>
        <v>13.107960100000005</v>
      </c>
      <c r="Y37" s="118">
        <v>10</v>
      </c>
      <c r="Z37" s="40">
        <v>1.7999999999999999E-2</v>
      </c>
      <c r="AA37" s="40">
        <v>10000000</v>
      </c>
      <c r="AB37" s="40">
        <v>10000000</v>
      </c>
      <c r="AC37" s="98">
        <v>3900000</v>
      </c>
      <c r="AD37" s="42">
        <v>0.33</v>
      </c>
      <c r="AE37" s="42">
        <v>0.33</v>
      </c>
      <c r="AF37" s="41">
        <v>1.7999999999999999E-2</v>
      </c>
      <c r="AG37" s="40">
        <v>10000000</v>
      </c>
      <c r="AH37" s="40">
        <v>10000000</v>
      </c>
      <c r="AI37" s="98">
        <v>3900000</v>
      </c>
      <c r="AJ37" s="42">
        <v>0.33</v>
      </c>
      <c r="AK37" s="42">
        <v>0.33</v>
      </c>
      <c r="AL37" s="42">
        <f>AL11</f>
        <v>1E-4</v>
      </c>
      <c r="AM37" s="40">
        <v>6000</v>
      </c>
      <c r="AN37" s="40">
        <f>AN11</f>
        <v>10000</v>
      </c>
      <c r="AO37" s="40">
        <f>AO11</f>
        <v>10000</v>
      </c>
      <c r="AP37" s="42">
        <v>0.03</v>
      </c>
      <c r="AQ37" s="42">
        <v>0.03</v>
      </c>
      <c r="AR37" s="4">
        <f t="shared" si="87"/>
        <v>1.8099999999999998E-2</v>
      </c>
      <c r="AS37" s="11">
        <f t="shared" si="88"/>
        <v>1.3107960100000005</v>
      </c>
      <c r="AT37" s="15">
        <f t="shared" si="89"/>
        <v>33.088205588598356</v>
      </c>
      <c r="AU37" s="19">
        <f t="shared" si="90"/>
        <v>9.9681786118061078E-5</v>
      </c>
      <c r="AV37" s="13">
        <f t="shared" si="91"/>
        <v>0.5</v>
      </c>
      <c r="AW37" s="11">
        <f t="shared" si="92"/>
        <v>1</v>
      </c>
      <c r="AX37" s="11">
        <f t="shared" si="93"/>
        <v>0.8911</v>
      </c>
      <c r="AY37" s="11">
        <f t="shared" si="94"/>
        <v>201997.53114128605</v>
      </c>
      <c r="AZ37" s="11">
        <f t="shared" si="95"/>
        <v>1</v>
      </c>
      <c r="BA37" s="11">
        <f t="shared" si="96"/>
        <v>0.34752899999999998</v>
      </c>
      <c r="BB37" s="11">
        <f t="shared" si="97"/>
        <v>1.025058</v>
      </c>
      <c r="BC37" s="11">
        <f t="shared" si="98"/>
        <v>0.99909999999999999</v>
      </c>
      <c r="BD37" s="11">
        <f t="shared" si="99"/>
        <v>0.8911</v>
      </c>
      <c r="BE37" s="11">
        <f t="shared" si="100"/>
        <v>201997.53114128605</v>
      </c>
      <c r="BF37" s="11">
        <f t="shared" si="101"/>
        <v>1</v>
      </c>
      <c r="BG37" s="11">
        <f t="shared" si="102"/>
        <v>0.34752899999999998</v>
      </c>
      <c r="BH37" s="11">
        <f t="shared" si="103"/>
        <v>1.025058</v>
      </c>
      <c r="BI37" s="121">
        <f t="shared" si="104"/>
        <v>1.2886396348739413</v>
      </c>
      <c r="BJ37" s="121">
        <f t="shared" si="105"/>
        <v>0.34363723596638429</v>
      </c>
      <c r="BK37" s="121">
        <f t="shared" si="105"/>
        <v>0.17181861798319215</v>
      </c>
      <c r="BL37" s="121">
        <f t="shared" si="105"/>
        <v>0.10106977528423068</v>
      </c>
      <c r="BM37" s="121">
        <f t="shared" si="105"/>
        <v>6.6084083839689292E-2</v>
      </c>
      <c r="BN37" s="121">
        <f t="shared" si="105"/>
        <v>4.6437464319781664E-2</v>
      </c>
      <c r="BO37" s="121">
        <f t="shared" si="105"/>
        <v>3.4363723596638432E-2</v>
      </c>
      <c r="BP37" s="121">
        <f t="shared" si="105"/>
        <v>2.6433633535875717E-2</v>
      </c>
      <c r="BQ37" s="121">
        <v>1</v>
      </c>
      <c r="BR37" s="121">
        <v>1</v>
      </c>
      <c r="BS37" s="121">
        <v>1</v>
      </c>
      <c r="BT37" s="121">
        <v>1</v>
      </c>
      <c r="BU37" s="121">
        <v>1</v>
      </c>
      <c r="BV37" s="121">
        <v>1</v>
      </c>
      <c r="BW37" s="121">
        <v>1</v>
      </c>
      <c r="BX37" s="121">
        <v>1</v>
      </c>
      <c r="BY37" s="121">
        <f t="shared" si="106"/>
        <v>2.3280364182601518</v>
      </c>
      <c r="BZ37" s="121">
        <f t="shared" si="107"/>
        <v>4.7724746574333112</v>
      </c>
      <c r="CA37" s="121">
        <f t="shared" si="107"/>
        <v>7.9153238220845159</v>
      </c>
      <c r="CB37" s="121">
        <f t="shared" si="107"/>
        <v>12.085247877144612</v>
      </c>
      <c r="CC37" s="121">
        <f t="shared" si="107"/>
        <v>17.370733274710364</v>
      </c>
      <c r="CD37" s="121">
        <f t="shared" si="107"/>
        <v>23.799453383970338</v>
      </c>
      <c r="CE37" s="121">
        <f t="shared" si="107"/>
        <v>31.381930918146846</v>
      </c>
      <c r="CF37" s="121">
        <f t="shared" si="107"/>
        <v>40.122812270091309</v>
      </c>
      <c r="CG37" s="121">
        <f t="shared" si="108"/>
        <v>1.2886396348739413</v>
      </c>
      <c r="CH37" s="121">
        <f t="shared" si="114"/>
        <v>0.34363723596638429</v>
      </c>
      <c r="CI37" s="121">
        <f t="shared" si="115"/>
        <v>0.17181861798319215</v>
      </c>
      <c r="CJ37" s="121">
        <f t="shared" si="116"/>
        <v>0.10106977528423068</v>
      </c>
      <c r="CK37" s="121">
        <f t="shared" si="117"/>
        <v>6.6084083839689292E-2</v>
      </c>
      <c r="CL37" s="121">
        <f t="shared" si="118"/>
        <v>4.6437464319781664E-2</v>
      </c>
      <c r="CM37" s="121">
        <f t="shared" si="119"/>
        <v>3.4363723596638432E-2</v>
      </c>
      <c r="CN37" s="121">
        <f t="shared" si="120"/>
        <v>2.6433633535875717E-2</v>
      </c>
      <c r="CO37" s="95">
        <f t="shared" si="3"/>
        <v>3.9452521410606627</v>
      </c>
      <c r="CP37" s="95">
        <f t="shared" si="4"/>
        <v>7.1313288679352267</v>
      </c>
      <c r="CQ37" s="95">
        <f t="shared" si="5"/>
        <v>11.285503243088346</v>
      </c>
      <c r="CR37" s="95">
        <f t="shared" si="6"/>
        <v>16.871282592851124</v>
      </c>
      <c r="CS37" s="95">
        <f t="shared" si="7"/>
        <v>23.977153369320323</v>
      </c>
      <c r="CT37" s="95">
        <f t="shared" si="8"/>
        <v>32.630788941684514</v>
      </c>
      <c r="CU37" s="95">
        <f t="shared" si="9"/>
        <v>42.842712023166001</v>
      </c>
      <c r="CV37" s="95">
        <f t="shared" si="10"/>
        <v>54.617569006616208</v>
      </c>
      <c r="CW37" s="95">
        <f t="shared" si="11"/>
        <v>3.9452521410606627</v>
      </c>
      <c r="CX37" s="95">
        <f t="shared" si="12"/>
        <v>7.1313288679352267</v>
      </c>
      <c r="CY37" s="95">
        <f t="shared" si="13"/>
        <v>11.285503243088346</v>
      </c>
      <c r="CZ37" s="95">
        <f t="shared" si="14"/>
        <v>16.871282592851124</v>
      </c>
      <c r="DA37" s="95">
        <f t="shared" si="15"/>
        <v>23.977153369320323</v>
      </c>
      <c r="DB37" s="95">
        <f t="shared" si="16"/>
        <v>32.630788941684514</v>
      </c>
      <c r="DC37" s="95">
        <f t="shared" si="17"/>
        <v>42.842712023166001</v>
      </c>
      <c r="DD37" s="95">
        <f t="shared" si="18"/>
        <v>54.617569006616208</v>
      </c>
      <c r="DE37" s="13">
        <f t="shared" si="109"/>
        <v>5.6667920531340936</v>
      </c>
      <c r="DF37" s="13">
        <f t="shared" si="110"/>
        <v>7.1662278933996957</v>
      </c>
      <c r="DG37" s="13">
        <f t="shared" si="111"/>
        <v>10.137258440067708</v>
      </c>
      <c r="DH37" s="13">
        <f t="shared" si="112"/>
        <v>14.236433652428843</v>
      </c>
      <c r="DI37" s="13">
        <f t="shared" si="19"/>
        <v>19.486933358550054</v>
      </c>
      <c r="DJ37" s="13">
        <f t="shared" si="20"/>
        <v>25.896006848290121</v>
      </c>
      <c r="DK37" s="13">
        <f t="shared" si="21"/>
        <v>33.466410641743487</v>
      </c>
      <c r="DL37" s="13">
        <f t="shared" si="22"/>
        <v>42.199361903627185</v>
      </c>
      <c r="DM37" s="95">
        <f t="shared" si="23"/>
        <v>5.6667920531340936</v>
      </c>
      <c r="DN37" s="95">
        <f t="shared" si="24"/>
        <v>7.1662278933996957</v>
      </c>
      <c r="DO37" s="95">
        <f t="shared" si="25"/>
        <v>10.137258440067708</v>
      </c>
      <c r="DP37" s="95">
        <f t="shared" si="26"/>
        <v>14.236433652428843</v>
      </c>
      <c r="DQ37" s="95">
        <f t="shared" si="27"/>
        <v>19.486933358550054</v>
      </c>
      <c r="DR37" s="95">
        <f t="shared" si="28"/>
        <v>25.896006848290121</v>
      </c>
      <c r="DS37" s="95">
        <f t="shared" si="29"/>
        <v>33.466410641743487</v>
      </c>
      <c r="DT37" s="95">
        <f t="shared" si="30"/>
        <v>42.199361903627185</v>
      </c>
      <c r="DU37" s="95">
        <f t="shared" si="31"/>
        <v>3.9186306720696384</v>
      </c>
      <c r="DV37" s="95">
        <f t="shared" si="32"/>
        <v>3.0797281102013025</v>
      </c>
      <c r="DW37" s="95">
        <f t="shared" si="33"/>
        <v>3.8322473850542904</v>
      </c>
      <c r="DX37" s="95">
        <f t="shared" si="34"/>
        <v>5.1182829346281746</v>
      </c>
      <c r="DY37" s="95">
        <f t="shared" si="35"/>
        <v>6.8694595538823817</v>
      </c>
      <c r="DZ37" s="95">
        <f t="shared" si="36"/>
        <v>9.0540557279638474</v>
      </c>
      <c r="EA37" s="95">
        <f t="shared" si="37"/>
        <v>11.658204320550471</v>
      </c>
      <c r="EB37" s="95">
        <f t="shared" si="38"/>
        <v>14.675349855617982</v>
      </c>
      <c r="EC37" s="95">
        <f t="shared" si="39"/>
        <v>3.9186306720696384</v>
      </c>
      <c r="ED37" s="95">
        <f t="shared" si="40"/>
        <v>3.0797281102013025</v>
      </c>
      <c r="EE37" s="95">
        <f t="shared" si="41"/>
        <v>3.8322473850542904</v>
      </c>
      <c r="EF37" s="95">
        <f t="shared" si="42"/>
        <v>5.1182829346281746</v>
      </c>
      <c r="EG37" s="95">
        <f t="shared" si="43"/>
        <v>6.8694595538823817</v>
      </c>
      <c r="EH37" s="95">
        <f t="shared" si="44"/>
        <v>9.0540557279638474</v>
      </c>
      <c r="EI37" s="95">
        <f t="shared" si="45"/>
        <v>11.658204320550471</v>
      </c>
      <c r="EJ37" s="95">
        <f t="shared" si="46"/>
        <v>14.675349855617982</v>
      </c>
      <c r="EK37" s="95">
        <f t="shared" si="47"/>
        <v>3.9186306720696384</v>
      </c>
      <c r="EL37" s="95">
        <f t="shared" si="48"/>
        <v>3.0797281102013025</v>
      </c>
      <c r="EM37" s="95">
        <f t="shared" si="49"/>
        <v>3.8322473850542904</v>
      </c>
      <c r="EN37" s="95">
        <f t="shared" si="50"/>
        <v>5.1182829346281746</v>
      </c>
      <c r="EO37" s="95">
        <f t="shared" si="51"/>
        <v>6.8694595538823817</v>
      </c>
      <c r="EP37" s="95">
        <f t="shared" si="52"/>
        <v>9.0540557279638474</v>
      </c>
      <c r="EQ37" s="95">
        <f t="shared" si="53"/>
        <v>11.658204320550471</v>
      </c>
      <c r="ER37" s="95">
        <f t="shared" si="54"/>
        <v>14.675349855617982</v>
      </c>
      <c r="ES37" s="95">
        <f t="shared" si="55"/>
        <v>1</v>
      </c>
      <c r="ET37" s="95">
        <f t="shared" si="56"/>
        <v>1</v>
      </c>
      <c r="EU37" s="95">
        <f t="shared" si="57"/>
        <v>1</v>
      </c>
      <c r="EV37" s="95">
        <f t="shared" si="58"/>
        <v>1</v>
      </c>
      <c r="EW37" s="95">
        <f t="shared" si="59"/>
        <v>1</v>
      </c>
      <c r="EX37" s="95">
        <f t="shared" si="60"/>
        <v>1</v>
      </c>
      <c r="EY37" s="95">
        <f t="shared" si="61"/>
        <v>1</v>
      </c>
      <c r="EZ37" s="95">
        <f t="shared" si="62"/>
        <v>1</v>
      </c>
      <c r="FA37" s="95">
        <f t="shared" si="63"/>
        <v>1</v>
      </c>
      <c r="FB37" s="95">
        <f t="shared" si="64"/>
        <v>1</v>
      </c>
      <c r="FC37" s="95">
        <f t="shared" si="65"/>
        <v>1</v>
      </c>
      <c r="FD37" s="95">
        <f t="shared" si="66"/>
        <v>1</v>
      </c>
      <c r="FE37" s="95">
        <f t="shared" si="67"/>
        <v>1</v>
      </c>
      <c r="FF37" s="95">
        <f t="shared" si="68"/>
        <v>1</v>
      </c>
      <c r="FG37" s="95">
        <f t="shared" si="69"/>
        <v>1</v>
      </c>
      <c r="FH37" s="95">
        <f t="shared" si="70"/>
        <v>1</v>
      </c>
      <c r="FI37" s="95">
        <f t="shared" si="71"/>
        <v>1</v>
      </c>
      <c r="FJ37" s="95">
        <f t="shared" si="72"/>
        <v>1</v>
      </c>
      <c r="FK37" s="95">
        <f t="shared" si="73"/>
        <v>1</v>
      </c>
      <c r="FL37" s="95">
        <f t="shared" si="74"/>
        <v>1</v>
      </c>
      <c r="FM37" s="95">
        <f t="shared" si="75"/>
        <v>1</v>
      </c>
      <c r="FN37" s="95">
        <f t="shared" si="76"/>
        <v>1</v>
      </c>
      <c r="FO37" s="95">
        <f t="shared" si="77"/>
        <v>1</v>
      </c>
      <c r="FP37" s="95">
        <f t="shared" si="78"/>
        <v>1</v>
      </c>
      <c r="FQ37" s="115">
        <f t="shared" si="79"/>
        <v>5.665257646268353</v>
      </c>
      <c r="FR37" s="115">
        <f t="shared" si="80"/>
        <v>7.1623361673327945</v>
      </c>
      <c r="FS37" s="115">
        <f t="shared" si="81"/>
        <v>10.128467394275503</v>
      </c>
      <c r="FT37" s="115">
        <f t="shared" si="82"/>
        <v>14.218073310196989</v>
      </c>
      <c r="FU37" s="115">
        <f t="shared" si="83"/>
        <v>19.451469303327379</v>
      </c>
      <c r="FV37" s="115">
        <f t="shared" si="84"/>
        <v>25.832270088132717</v>
      </c>
      <c r="FW37" s="115">
        <f t="shared" si="85"/>
        <v>33.358814822931748</v>
      </c>
      <c r="FX37" s="115">
        <f t="shared" si="86"/>
        <v>42.027122486229779</v>
      </c>
      <c r="FY37" s="90"/>
      <c r="FZ37" s="90">
        <f t="shared" si="113"/>
        <v>5.665257646268353</v>
      </c>
      <c r="GB37" s="20">
        <v>4.3496173597334113</v>
      </c>
      <c r="GC37" s="20">
        <v>4.0277395872946613</v>
      </c>
      <c r="GD37" s="20">
        <v>3.5960963669754809</v>
      </c>
      <c r="GE37" s="20">
        <v>2.8745565130639354</v>
      </c>
      <c r="GF37" s="20">
        <v>2.0498995173294281</v>
      </c>
      <c r="GG37" s="20">
        <v>1.2350917624285394</v>
      </c>
      <c r="GH37" s="20">
        <v>1.0043236261754989</v>
      </c>
      <c r="GI37" s="31"/>
      <c r="GJ37" s="31"/>
      <c r="GK37" s="31"/>
      <c r="IC37" s="28"/>
      <c r="ID37" s="11"/>
      <c r="IE37" s="13"/>
      <c r="IF37" s="11"/>
      <c r="IG37" s="13"/>
      <c r="IH37" s="13"/>
      <c r="II37" s="13"/>
      <c r="IJ37" s="28"/>
      <c r="IK37" s="11"/>
      <c r="IL37" s="13"/>
      <c r="IM37" s="11"/>
      <c r="IN37" s="23"/>
      <c r="IO37" s="11"/>
      <c r="IP37" s="23"/>
      <c r="IQ37" s="28"/>
      <c r="IR37" s="20"/>
      <c r="IS37" s="13"/>
      <c r="IT37" s="23"/>
      <c r="IU37" s="23"/>
      <c r="IV37" s="23"/>
      <c r="IW37" s="23"/>
      <c r="IY37" s="13"/>
      <c r="IZ37" s="25"/>
      <c r="JA37" s="25"/>
      <c r="JB37" s="25"/>
      <c r="JC37" s="25"/>
      <c r="JD37" s="25"/>
      <c r="JE37" s="25"/>
      <c r="JF37" s="25"/>
    </row>
    <row r="38" spans="1:266" s="4" customFormat="1" ht="13.8" x14ac:dyDescent="0.3">
      <c r="M38" s="6"/>
      <c r="N38" s="6"/>
      <c r="O38" s="6"/>
      <c r="P38" s="6"/>
      <c r="Q38" s="6"/>
      <c r="R38" s="6"/>
      <c r="S38" s="7"/>
      <c r="T38" s="6"/>
      <c r="V38" s="95"/>
      <c r="W38" s="5"/>
      <c r="X38" s="118">
        <f t="shared" si="121"/>
        <v>14.025517307000007</v>
      </c>
      <c r="Y38" s="118">
        <v>10</v>
      </c>
      <c r="Z38" s="40">
        <v>1.7999999999999999E-2</v>
      </c>
      <c r="AA38" s="40">
        <v>10000000</v>
      </c>
      <c r="AB38" s="40">
        <v>10000000</v>
      </c>
      <c r="AC38" s="98">
        <v>3900000</v>
      </c>
      <c r="AD38" s="42">
        <v>0.33</v>
      </c>
      <c r="AE38" s="42">
        <v>0.33</v>
      </c>
      <c r="AF38" s="41">
        <v>1.7999999999999999E-2</v>
      </c>
      <c r="AG38" s="40">
        <v>10000000</v>
      </c>
      <c r="AH38" s="40">
        <v>10000000</v>
      </c>
      <c r="AI38" s="98">
        <v>3900000</v>
      </c>
      <c r="AJ38" s="42">
        <v>0.33</v>
      </c>
      <c r="AK38" s="42">
        <v>0.33</v>
      </c>
      <c r="AL38" s="42">
        <f>AL11</f>
        <v>1E-4</v>
      </c>
      <c r="AM38" s="40">
        <v>6000</v>
      </c>
      <c r="AN38" s="40">
        <f>AN11</f>
        <v>10000</v>
      </c>
      <c r="AO38" s="40">
        <f>AO11</f>
        <v>10000</v>
      </c>
      <c r="AP38" s="42">
        <v>0.03</v>
      </c>
      <c r="AQ38" s="42">
        <v>0.03</v>
      </c>
      <c r="AR38" s="4">
        <f t="shared" si="87"/>
        <v>1.8099999999999998E-2</v>
      </c>
      <c r="AS38" s="11">
        <f t="shared" si="88"/>
        <v>1.4025517307000006</v>
      </c>
      <c r="AT38" s="15">
        <f t="shared" si="89"/>
        <v>33.088205588598356</v>
      </c>
      <c r="AU38" s="19">
        <f t="shared" si="90"/>
        <v>9.9681786118061078E-5</v>
      </c>
      <c r="AV38" s="13">
        <f t="shared" si="91"/>
        <v>0.5</v>
      </c>
      <c r="AW38" s="11">
        <f t="shared" si="92"/>
        <v>1</v>
      </c>
      <c r="AX38" s="11">
        <f t="shared" si="93"/>
        <v>0.8911</v>
      </c>
      <c r="AY38" s="11">
        <f t="shared" si="94"/>
        <v>201997.53114128605</v>
      </c>
      <c r="AZ38" s="11">
        <f t="shared" si="95"/>
        <v>1</v>
      </c>
      <c r="BA38" s="11">
        <f t="shared" si="96"/>
        <v>0.34752899999999998</v>
      </c>
      <c r="BB38" s="11">
        <f t="shared" si="97"/>
        <v>1.025058</v>
      </c>
      <c r="BC38" s="11">
        <f t="shared" si="98"/>
        <v>0.99909999999999999</v>
      </c>
      <c r="BD38" s="11">
        <f t="shared" si="99"/>
        <v>0.8911</v>
      </c>
      <c r="BE38" s="11">
        <f t="shared" si="100"/>
        <v>201997.53114128605</v>
      </c>
      <c r="BF38" s="11">
        <f t="shared" si="101"/>
        <v>1</v>
      </c>
      <c r="BG38" s="11">
        <f t="shared" si="102"/>
        <v>0.34752899999999998</v>
      </c>
      <c r="BH38" s="11">
        <f t="shared" si="103"/>
        <v>1.025058</v>
      </c>
      <c r="BI38" s="121">
        <f t="shared" si="104"/>
        <v>1.4753635179671754</v>
      </c>
      <c r="BJ38" s="121">
        <f t="shared" si="105"/>
        <v>0.39343027145791343</v>
      </c>
      <c r="BK38" s="121">
        <f t="shared" si="105"/>
        <v>0.19671513572895671</v>
      </c>
      <c r="BL38" s="121">
        <f t="shared" si="105"/>
        <v>0.11571478572291571</v>
      </c>
      <c r="BM38" s="121">
        <f t="shared" si="105"/>
        <v>7.5659667588060267E-2</v>
      </c>
      <c r="BN38" s="121">
        <f t="shared" si="105"/>
        <v>5.3166252899718026E-2</v>
      </c>
      <c r="BO38" s="121">
        <f t="shared" si="105"/>
        <v>3.934302714579134E-2</v>
      </c>
      <c r="BP38" s="121">
        <f t="shared" si="105"/>
        <v>3.0263867035224108E-2</v>
      </c>
      <c r="BQ38" s="121">
        <v>1</v>
      </c>
      <c r="BR38" s="121">
        <v>1</v>
      </c>
      <c r="BS38" s="121">
        <v>1</v>
      </c>
      <c r="BT38" s="121">
        <v>1</v>
      </c>
      <c r="BU38" s="121">
        <v>1</v>
      </c>
      <c r="BV38" s="121">
        <v>1</v>
      </c>
      <c r="BW38" s="121">
        <v>1</v>
      </c>
      <c r="BX38" s="121">
        <v>1</v>
      </c>
      <c r="BY38" s="121">
        <f t="shared" si="106"/>
        <v>2.0333971685388694</v>
      </c>
      <c r="BZ38" s="121">
        <f t="shared" si="107"/>
        <v>4.1684641955046819</v>
      </c>
      <c r="CA38" s="121">
        <f t="shared" si="107"/>
        <v>6.9135503730321561</v>
      </c>
      <c r="CB38" s="121">
        <f t="shared" si="107"/>
        <v>10.55572353667972</v>
      </c>
      <c r="CC38" s="121">
        <f t="shared" si="107"/>
        <v>15.17227118063618</v>
      </c>
      <c r="CD38" s="121">
        <f t="shared" si="107"/>
        <v>20.787364297292633</v>
      </c>
      <c r="CE38" s="121">
        <f t="shared" si="107"/>
        <v>27.41019383190396</v>
      </c>
      <c r="CF38" s="121">
        <f t="shared" si="107"/>
        <v>35.044818123933361</v>
      </c>
      <c r="CG38" s="121">
        <f t="shared" si="108"/>
        <v>1.4753635179671754</v>
      </c>
      <c r="CH38" s="121">
        <f t="shared" si="114"/>
        <v>0.39343027145791343</v>
      </c>
      <c r="CI38" s="121">
        <f t="shared" si="115"/>
        <v>0.19671513572895671</v>
      </c>
      <c r="CJ38" s="121">
        <f t="shared" si="116"/>
        <v>0.11571478572291571</v>
      </c>
      <c r="CK38" s="121">
        <f t="shared" si="117"/>
        <v>7.5659667588060267E-2</v>
      </c>
      <c r="CL38" s="121">
        <f t="shared" si="118"/>
        <v>5.3166252899718026E-2</v>
      </c>
      <c r="CM38" s="121">
        <f t="shared" si="119"/>
        <v>3.934302714579134E-2</v>
      </c>
      <c r="CN38" s="121">
        <f t="shared" si="120"/>
        <v>3.0263867035224108E-2</v>
      </c>
      <c r="CO38" s="95">
        <f t="shared" si="3"/>
        <v>3.6164809967339178</v>
      </c>
      <c r="CP38" s="95">
        <f t="shared" si="4"/>
        <v>6.3993238012361129</v>
      </c>
      <c r="CQ38" s="95">
        <f t="shared" si="5"/>
        <v>10.027740584495017</v>
      </c>
      <c r="CR38" s="95">
        <f t="shared" si="6"/>
        <v>14.906576596166584</v>
      </c>
      <c r="CS38" s="95">
        <f t="shared" si="7"/>
        <v>21.113119330439623</v>
      </c>
      <c r="CT38" s="95">
        <f t="shared" si="8"/>
        <v>28.671539779705224</v>
      </c>
      <c r="CU38" s="95">
        <f t="shared" si="9"/>
        <v>37.591028889218272</v>
      </c>
      <c r="CV38" s="95">
        <f t="shared" si="10"/>
        <v>47.875644998441963</v>
      </c>
      <c r="CW38" s="95">
        <f t="shared" si="11"/>
        <v>3.6164809967339178</v>
      </c>
      <c r="CX38" s="95">
        <f t="shared" si="12"/>
        <v>6.3993238012361129</v>
      </c>
      <c r="CY38" s="95">
        <f t="shared" si="13"/>
        <v>10.027740584495017</v>
      </c>
      <c r="CZ38" s="95">
        <f t="shared" si="14"/>
        <v>14.906576596166584</v>
      </c>
      <c r="DA38" s="95">
        <f t="shared" si="15"/>
        <v>21.113119330439623</v>
      </c>
      <c r="DB38" s="95">
        <f t="shared" si="16"/>
        <v>28.671539779705224</v>
      </c>
      <c r="DC38" s="95">
        <f t="shared" si="17"/>
        <v>37.591028889218272</v>
      </c>
      <c r="DD38" s="95">
        <f t="shared" si="18"/>
        <v>47.875644998441963</v>
      </c>
      <c r="DE38" s="13">
        <f t="shared" si="109"/>
        <v>5.5588766865060446</v>
      </c>
      <c r="DF38" s="13">
        <f t="shared" si="110"/>
        <v>6.6120104669625954</v>
      </c>
      <c r="DG38" s="13">
        <f t="shared" si="111"/>
        <v>9.1603815087611125</v>
      </c>
      <c r="DH38" s="13">
        <f t="shared" si="112"/>
        <v>12.721554322402636</v>
      </c>
      <c r="DI38" s="13">
        <f t="shared" si="19"/>
        <v>17.298046848224239</v>
      </c>
      <c r="DJ38" s="13">
        <f t="shared" si="20"/>
        <v>22.890646550192351</v>
      </c>
      <c r="DK38" s="13">
        <f t="shared" si="21"/>
        <v>29.499652859049753</v>
      </c>
      <c r="DL38" s="13">
        <f t="shared" si="22"/>
        <v>37.125197990968587</v>
      </c>
      <c r="DM38" s="95">
        <f t="shared" si="23"/>
        <v>5.5588766865060446</v>
      </c>
      <c r="DN38" s="95">
        <f t="shared" si="24"/>
        <v>6.6120104669625954</v>
      </c>
      <c r="DO38" s="95">
        <f t="shared" si="25"/>
        <v>9.1603815087611125</v>
      </c>
      <c r="DP38" s="95">
        <f t="shared" si="26"/>
        <v>12.721554322402636</v>
      </c>
      <c r="DQ38" s="95">
        <f t="shared" si="27"/>
        <v>17.298046848224239</v>
      </c>
      <c r="DR38" s="95">
        <f t="shared" si="28"/>
        <v>22.890646550192351</v>
      </c>
      <c r="DS38" s="95">
        <f t="shared" si="29"/>
        <v>29.499652859049753</v>
      </c>
      <c r="DT38" s="95">
        <f t="shared" si="30"/>
        <v>37.125197990968587</v>
      </c>
      <c r="DU38" s="95">
        <f t="shared" si="31"/>
        <v>3.8811269526207584</v>
      </c>
      <c r="DV38" s="95">
        <f t="shared" si="32"/>
        <v>2.887121482209043</v>
      </c>
      <c r="DW38" s="95">
        <f t="shared" si="33"/>
        <v>3.4927543219942399</v>
      </c>
      <c r="DX38" s="95">
        <f t="shared" si="34"/>
        <v>4.5918184359434964</v>
      </c>
      <c r="DY38" s="95">
        <f t="shared" si="35"/>
        <v>6.1087580138353612</v>
      </c>
      <c r="DZ38" s="95">
        <f t="shared" si="36"/>
        <v>8.0096058689262257</v>
      </c>
      <c r="EA38" s="95">
        <f t="shared" si="37"/>
        <v>10.2796409550887</v>
      </c>
      <c r="EB38" s="95">
        <f t="shared" si="38"/>
        <v>12.911930745215653</v>
      </c>
      <c r="EC38" s="95">
        <f t="shared" si="39"/>
        <v>3.8811269526207584</v>
      </c>
      <c r="ED38" s="95">
        <f t="shared" si="40"/>
        <v>2.887121482209043</v>
      </c>
      <c r="EE38" s="95">
        <f t="shared" si="41"/>
        <v>3.4927543219942399</v>
      </c>
      <c r="EF38" s="95">
        <f t="shared" si="42"/>
        <v>4.5918184359434964</v>
      </c>
      <c r="EG38" s="95">
        <f t="shared" si="43"/>
        <v>6.1087580138353612</v>
      </c>
      <c r="EH38" s="95">
        <f t="shared" si="44"/>
        <v>8.0096058689262257</v>
      </c>
      <c r="EI38" s="95">
        <f t="shared" si="45"/>
        <v>10.2796409550887</v>
      </c>
      <c r="EJ38" s="95">
        <f t="shared" si="46"/>
        <v>12.911930745215653</v>
      </c>
      <c r="EK38" s="95">
        <f t="shared" si="47"/>
        <v>3.8811269526207584</v>
      </c>
      <c r="EL38" s="95">
        <f t="shared" si="48"/>
        <v>2.887121482209043</v>
      </c>
      <c r="EM38" s="95">
        <f t="shared" si="49"/>
        <v>3.4927543219942399</v>
      </c>
      <c r="EN38" s="95">
        <f t="shared" si="50"/>
        <v>4.5918184359434964</v>
      </c>
      <c r="EO38" s="95">
        <f t="shared" si="51"/>
        <v>6.1087580138353612</v>
      </c>
      <c r="EP38" s="95">
        <f t="shared" si="52"/>
        <v>8.0096058689262257</v>
      </c>
      <c r="EQ38" s="95">
        <f t="shared" si="53"/>
        <v>10.2796409550887</v>
      </c>
      <c r="ER38" s="95">
        <f t="shared" si="54"/>
        <v>12.911930745215653</v>
      </c>
      <c r="ES38" s="95">
        <f t="shared" si="55"/>
        <v>1</v>
      </c>
      <c r="ET38" s="95">
        <f t="shared" si="56"/>
        <v>1</v>
      </c>
      <c r="EU38" s="95">
        <f t="shared" si="57"/>
        <v>1</v>
      </c>
      <c r="EV38" s="95">
        <f t="shared" si="58"/>
        <v>1</v>
      </c>
      <c r="EW38" s="95">
        <f t="shared" si="59"/>
        <v>1</v>
      </c>
      <c r="EX38" s="95">
        <f t="shared" si="60"/>
        <v>1</v>
      </c>
      <c r="EY38" s="95">
        <f t="shared" si="61"/>
        <v>1</v>
      </c>
      <c r="EZ38" s="95">
        <f t="shared" si="62"/>
        <v>1</v>
      </c>
      <c r="FA38" s="95">
        <f t="shared" si="63"/>
        <v>1</v>
      </c>
      <c r="FB38" s="95">
        <f t="shared" si="64"/>
        <v>1</v>
      </c>
      <c r="FC38" s="95">
        <f t="shared" si="65"/>
        <v>1</v>
      </c>
      <c r="FD38" s="95">
        <f t="shared" si="66"/>
        <v>1</v>
      </c>
      <c r="FE38" s="95">
        <f t="shared" si="67"/>
        <v>1</v>
      </c>
      <c r="FF38" s="95">
        <f t="shared" si="68"/>
        <v>1</v>
      </c>
      <c r="FG38" s="95">
        <f t="shared" si="69"/>
        <v>1</v>
      </c>
      <c r="FH38" s="95">
        <f t="shared" si="70"/>
        <v>1</v>
      </c>
      <c r="FI38" s="95">
        <f t="shared" si="71"/>
        <v>1</v>
      </c>
      <c r="FJ38" s="95">
        <f t="shared" si="72"/>
        <v>1</v>
      </c>
      <c r="FK38" s="95">
        <f t="shared" si="73"/>
        <v>1</v>
      </c>
      <c r="FL38" s="95">
        <f t="shared" si="74"/>
        <v>1</v>
      </c>
      <c r="FM38" s="95">
        <f t="shared" si="75"/>
        <v>1</v>
      </c>
      <c r="FN38" s="95">
        <f t="shared" si="76"/>
        <v>1</v>
      </c>
      <c r="FO38" s="95">
        <f t="shared" si="77"/>
        <v>1</v>
      </c>
      <c r="FP38" s="95">
        <f t="shared" si="78"/>
        <v>1</v>
      </c>
      <c r="FQ38" s="115">
        <f t="shared" si="79"/>
        <v>5.5575221725659381</v>
      </c>
      <c r="FR38" s="115">
        <f t="shared" si="80"/>
        <v>6.6088135405187769</v>
      </c>
      <c r="FS38" s="115">
        <f t="shared" si="81"/>
        <v>9.1533484147270876</v>
      </c>
      <c r="FT38" s="115">
        <f t="shared" si="82"/>
        <v>12.707080994397126</v>
      </c>
      <c r="FU38" s="115">
        <f t="shared" si="83"/>
        <v>17.270343176358981</v>
      </c>
      <c r="FV38" s="115">
        <f t="shared" si="84"/>
        <v>22.8411473459654</v>
      </c>
      <c r="FW38" s="115">
        <f t="shared" si="85"/>
        <v>29.416418811686377</v>
      </c>
      <c r="FX38" s="115">
        <f t="shared" si="86"/>
        <v>36.992317459217318</v>
      </c>
      <c r="FY38" s="90"/>
      <c r="FZ38" s="90">
        <f t="shared" si="113"/>
        <v>5.5575221725659381</v>
      </c>
      <c r="GB38" s="20">
        <v>4.5249286755558051</v>
      </c>
      <c r="GC38" s="20">
        <v>3.9665355558534481</v>
      </c>
      <c r="GD38" s="20">
        <v>3.4999267356861083</v>
      </c>
      <c r="GE38" s="20">
        <v>2.836008667267889</v>
      </c>
      <c r="GF38" s="20">
        <v>2.0545781408244936</v>
      </c>
      <c r="GG38" s="20">
        <v>1.2353542168572025</v>
      </c>
      <c r="GH38" s="20">
        <v>1.0055682897017744</v>
      </c>
      <c r="GI38" s="31"/>
      <c r="GJ38" s="31"/>
      <c r="GK38" s="31"/>
      <c r="IC38" s="28"/>
      <c r="ID38" s="11"/>
      <c r="IE38" s="13"/>
      <c r="IF38" s="11"/>
      <c r="IG38" s="13"/>
      <c r="IH38" s="13"/>
      <c r="II38" s="13"/>
      <c r="IJ38" s="28"/>
      <c r="IK38" s="11"/>
      <c r="IL38" s="13"/>
      <c r="IM38" s="22"/>
      <c r="IN38" s="23"/>
      <c r="IO38" s="11"/>
      <c r="IP38" s="23"/>
      <c r="IQ38" s="28"/>
      <c r="IR38" s="20"/>
      <c r="IS38" s="13"/>
      <c r="IT38" s="23"/>
      <c r="IU38" s="23"/>
      <c r="IV38" s="23"/>
      <c r="IW38" s="23"/>
      <c r="IX38" s="28"/>
      <c r="IY38" s="13"/>
      <c r="IZ38" s="25"/>
      <c r="JA38" s="25"/>
      <c r="JB38" s="25"/>
      <c r="JC38" s="25"/>
      <c r="JD38" s="25"/>
      <c r="JE38" s="25"/>
      <c r="JF38" s="25"/>
    </row>
    <row r="39" spans="1:266" x14ac:dyDescent="0.3">
      <c r="A39" s="4"/>
      <c r="D39" s="4"/>
      <c r="E39" s="5"/>
      <c r="F39" s="4"/>
      <c r="G39" s="4"/>
      <c r="H39" s="4"/>
      <c r="I39" s="4"/>
      <c r="J39" s="4"/>
      <c r="K39" s="4"/>
      <c r="U39" s="4"/>
      <c r="V39" s="95"/>
      <c r="X39" s="118">
        <f t="shared" si="121"/>
        <v>15.007303518490009</v>
      </c>
      <c r="Y39" s="118">
        <v>10</v>
      </c>
      <c r="Z39" s="40">
        <v>1.7999999999999999E-2</v>
      </c>
      <c r="AA39" s="40">
        <v>10000000</v>
      </c>
      <c r="AB39" s="40">
        <v>10000000</v>
      </c>
      <c r="AC39" s="98">
        <v>3900000</v>
      </c>
      <c r="AD39" s="42">
        <v>0.33</v>
      </c>
      <c r="AE39" s="42">
        <v>0.33</v>
      </c>
      <c r="AF39" s="41">
        <v>1.7999999999999999E-2</v>
      </c>
      <c r="AG39" s="40">
        <v>10000000</v>
      </c>
      <c r="AH39" s="40">
        <v>10000000</v>
      </c>
      <c r="AI39" s="98">
        <v>3900000</v>
      </c>
      <c r="AJ39" s="42">
        <v>0.33</v>
      </c>
      <c r="AK39" s="42">
        <v>0.33</v>
      </c>
      <c r="AL39" s="42">
        <f>AL11</f>
        <v>1E-4</v>
      </c>
      <c r="AM39" s="40">
        <v>6000</v>
      </c>
      <c r="AN39" s="40">
        <f>AN11</f>
        <v>10000</v>
      </c>
      <c r="AO39" s="40">
        <f>AO11</f>
        <v>10000</v>
      </c>
      <c r="AP39" s="42">
        <v>0.03</v>
      </c>
      <c r="AQ39" s="42">
        <v>0.03</v>
      </c>
      <c r="AR39" s="4">
        <f t="shared" si="87"/>
        <v>1.8099999999999998E-2</v>
      </c>
      <c r="AS39" s="11">
        <f t="shared" si="88"/>
        <v>1.5007303518490009</v>
      </c>
      <c r="AT39" s="15">
        <f t="shared" si="89"/>
        <v>33.088205588598356</v>
      </c>
      <c r="AU39" s="19">
        <f t="shared" si="90"/>
        <v>9.9681786118061078E-5</v>
      </c>
      <c r="AV39" s="13">
        <f t="shared" si="91"/>
        <v>0.5</v>
      </c>
      <c r="AW39" s="11">
        <f t="shared" si="92"/>
        <v>1</v>
      </c>
      <c r="AX39" s="11">
        <f t="shared" si="93"/>
        <v>0.8911</v>
      </c>
      <c r="AY39" s="11">
        <f t="shared" si="94"/>
        <v>201997.53114128605</v>
      </c>
      <c r="AZ39" s="11">
        <f t="shared" si="95"/>
        <v>1</v>
      </c>
      <c r="BA39" s="11">
        <f t="shared" si="96"/>
        <v>0.34752899999999998</v>
      </c>
      <c r="BB39" s="11">
        <f t="shared" si="97"/>
        <v>1.025058</v>
      </c>
      <c r="BC39" s="11">
        <f t="shared" si="98"/>
        <v>0.99909999999999999</v>
      </c>
      <c r="BD39" s="11">
        <f t="shared" si="99"/>
        <v>0.8911</v>
      </c>
      <c r="BE39" s="11">
        <f t="shared" si="100"/>
        <v>201997.53114128605</v>
      </c>
      <c r="BF39" s="11">
        <f t="shared" si="101"/>
        <v>1</v>
      </c>
      <c r="BG39" s="11">
        <f t="shared" si="102"/>
        <v>0.34752899999999998</v>
      </c>
      <c r="BH39" s="11">
        <f t="shared" si="103"/>
        <v>1.025058</v>
      </c>
      <c r="BI39" s="121">
        <f t="shared" si="104"/>
        <v>1.6891436917206195</v>
      </c>
      <c r="BJ39" s="121">
        <f t="shared" si="105"/>
        <v>0.4504383177921652</v>
      </c>
      <c r="BK39" s="121">
        <f t="shared" si="105"/>
        <v>0.2252191588960826</v>
      </c>
      <c r="BL39" s="121">
        <f t="shared" si="105"/>
        <v>0.13248185817416624</v>
      </c>
      <c r="BM39" s="121">
        <f t="shared" si="105"/>
        <v>8.6622753421570234E-2</v>
      </c>
      <c r="BN39" s="121">
        <f t="shared" si="105"/>
        <v>6.0870042944887189E-2</v>
      </c>
      <c r="BO39" s="121">
        <f t="shared" si="105"/>
        <v>4.5043831779216524E-2</v>
      </c>
      <c r="BP39" s="121">
        <f t="shared" si="105"/>
        <v>3.4649101368628095E-2</v>
      </c>
      <c r="BQ39" s="121">
        <v>1</v>
      </c>
      <c r="BR39" s="121">
        <v>1</v>
      </c>
      <c r="BS39" s="121">
        <v>1</v>
      </c>
      <c r="BT39" s="121">
        <v>1</v>
      </c>
      <c r="BU39" s="121">
        <v>1</v>
      </c>
      <c r="BV39" s="121">
        <v>1</v>
      </c>
      <c r="BW39" s="121">
        <v>1</v>
      </c>
      <c r="BX39" s="121">
        <v>1</v>
      </c>
      <c r="BY39" s="121">
        <f t="shared" si="106"/>
        <v>1.7760478369629391</v>
      </c>
      <c r="BZ39" s="121">
        <f t="shared" si="107"/>
        <v>3.6408980657740249</v>
      </c>
      <c r="CA39" s="121">
        <f t="shared" si="107"/>
        <v>6.0385626456739931</v>
      </c>
      <c r="CB39" s="121">
        <f t="shared" si="107"/>
        <v>9.2197777418811402</v>
      </c>
      <c r="CC39" s="121">
        <f t="shared" si="107"/>
        <v>13.252049245031161</v>
      </c>
      <c r="CD39" s="121">
        <f t="shared" si="107"/>
        <v>18.156489035979238</v>
      </c>
      <c r="CE39" s="121">
        <f t="shared" si="107"/>
        <v>23.941124842260422</v>
      </c>
      <c r="CF39" s="121">
        <f t="shared" si="107"/>
        <v>30.609501374734347</v>
      </c>
      <c r="CG39" s="121">
        <f t="shared" si="108"/>
        <v>1.6891436917206195</v>
      </c>
      <c r="CH39" s="121">
        <f t="shared" si="114"/>
        <v>0.4504383177921652</v>
      </c>
      <c r="CI39" s="121">
        <f t="shared" si="115"/>
        <v>0.2252191588960826</v>
      </c>
      <c r="CJ39" s="121">
        <f t="shared" si="116"/>
        <v>0.13248185817416624</v>
      </c>
      <c r="CK39" s="121">
        <f t="shared" si="117"/>
        <v>8.6622753421570234E-2</v>
      </c>
      <c r="CL39" s="121">
        <f t="shared" si="118"/>
        <v>6.0870042944887189E-2</v>
      </c>
      <c r="CM39" s="121">
        <f t="shared" si="119"/>
        <v>4.5043831779216524E-2</v>
      </c>
      <c r="CN39" s="121">
        <f t="shared" si="120"/>
        <v>3.4649101368628095E-2</v>
      </c>
      <c r="CO39" s="95">
        <f t="shared" si="3"/>
        <v>3.329319546540237</v>
      </c>
      <c r="CP39" s="95">
        <f t="shared" si="4"/>
        <v>5.7599622266888915</v>
      </c>
      <c r="CQ39" s="95">
        <f t="shared" si="5"/>
        <v>8.9291619675037275</v>
      </c>
      <c r="CR39" s="95">
        <f t="shared" si="6"/>
        <v>13.190526288991686</v>
      </c>
      <c r="CS39" s="95">
        <f t="shared" si="7"/>
        <v>18.611561081788466</v>
      </c>
      <c r="CT39" s="95">
        <f t="shared" si="8"/>
        <v>25.213378226749249</v>
      </c>
      <c r="CU39" s="95">
        <f t="shared" si="9"/>
        <v>33.004005451409085</v>
      </c>
      <c r="CV39" s="95">
        <f t="shared" si="10"/>
        <v>41.98698746662761</v>
      </c>
      <c r="CW39" s="95">
        <f t="shared" si="11"/>
        <v>3.329319546540237</v>
      </c>
      <c r="CX39" s="95">
        <f t="shared" si="12"/>
        <v>5.7599622266888915</v>
      </c>
      <c r="CY39" s="95">
        <f t="shared" si="13"/>
        <v>8.9291619675037275</v>
      </c>
      <c r="CZ39" s="95">
        <f t="shared" si="14"/>
        <v>13.190526288991686</v>
      </c>
      <c r="DA39" s="95">
        <f t="shared" si="15"/>
        <v>18.611561081788466</v>
      </c>
      <c r="DB39" s="95">
        <f t="shared" si="16"/>
        <v>25.213378226749249</v>
      </c>
      <c r="DC39" s="95">
        <f t="shared" si="17"/>
        <v>33.004005451409085</v>
      </c>
      <c r="DD39" s="95">
        <f t="shared" si="18"/>
        <v>41.98698746662761</v>
      </c>
      <c r="DE39" s="13">
        <f t="shared" si="109"/>
        <v>5.5153075286835591</v>
      </c>
      <c r="DF39" s="13">
        <f t="shared" si="110"/>
        <v>6.1414523835661896</v>
      </c>
      <c r="DG39" s="13">
        <f t="shared" si="111"/>
        <v>8.3138978045700753</v>
      </c>
      <c r="DH39" s="13">
        <f t="shared" si="112"/>
        <v>11.402375600055306</v>
      </c>
      <c r="DI39" s="13">
        <f t="shared" si="19"/>
        <v>15.388787998452731</v>
      </c>
      <c r="DJ39" s="13">
        <f t="shared" si="20"/>
        <v>20.267475078924125</v>
      </c>
      <c r="DK39" s="13">
        <f t="shared" si="21"/>
        <v>26.036284674039639</v>
      </c>
      <c r="DL39" s="13">
        <f t="shared" si="22"/>
        <v>32.694266476102975</v>
      </c>
      <c r="DM39" s="95">
        <f t="shared" si="23"/>
        <v>5.5153075286835591</v>
      </c>
      <c r="DN39" s="95">
        <f t="shared" si="24"/>
        <v>6.1414523835661896</v>
      </c>
      <c r="DO39" s="95">
        <f t="shared" si="25"/>
        <v>8.3138978045700753</v>
      </c>
      <c r="DP39" s="95">
        <f t="shared" si="26"/>
        <v>11.402375600055306</v>
      </c>
      <c r="DQ39" s="95">
        <f t="shared" si="27"/>
        <v>15.388787998452731</v>
      </c>
      <c r="DR39" s="95">
        <f t="shared" si="28"/>
        <v>20.267475078924125</v>
      </c>
      <c r="DS39" s="95">
        <f t="shared" si="29"/>
        <v>26.036284674039639</v>
      </c>
      <c r="DT39" s="95">
        <f t="shared" si="30"/>
        <v>32.694266476102975</v>
      </c>
      <c r="DU39" s="95">
        <f t="shared" si="31"/>
        <v>3.8659854067718684</v>
      </c>
      <c r="DV39" s="95">
        <f t="shared" si="32"/>
        <v>2.7235889020443742</v>
      </c>
      <c r="DW39" s="95">
        <f t="shared" si="33"/>
        <v>3.1985766867604335</v>
      </c>
      <c r="DX39" s="95">
        <f t="shared" si="34"/>
        <v>4.133365573744852</v>
      </c>
      <c r="DY39" s="95">
        <f t="shared" si="35"/>
        <v>5.4452351950331188</v>
      </c>
      <c r="DZ39" s="95">
        <f t="shared" si="36"/>
        <v>7.0979777106878519</v>
      </c>
      <c r="EA39" s="95">
        <f t="shared" si="37"/>
        <v>9.076020073120322</v>
      </c>
      <c r="EB39" s="95">
        <f t="shared" si="38"/>
        <v>11.372053546785923</v>
      </c>
      <c r="EC39" s="95">
        <f t="shared" si="39"/>
        <v>3.8659854067718684</v>
      </c>
      <c r="ED39" s="95">
        <f t="shared" si="40"/>
        <v>2.7235889020443742</v>
      </c>
      <c r="EE39" s="95">
        <f t="shared" si="41"/>
        <v>3.1985766867604335</v>
      </c>
      <c r="EF39" s="95">
        <f t="shared" si="42"/>
        <v>4.133365573744852</v>
      </c>
      <c r="EG39" s="95">
        <f t="shared" si="43"/>
        <v>5.4452351950331188</v>
      </c>
      <c r="EH39" s="95">
        <f t="shared" si="44"/>
        <v>7.0979777106878519</v>
      </c>
      <c r="EI39" s="95">
        <f t="shared" si="45"/>
        <v>9.076020073120322</v>
      </c>
      <c r="EJ39" s="95">
        <f t="shared" si="46"/>
        <v>11.372053546785923</v>
      </c>
      <c r="EK39" s="95">
        <f t="shared" si="47"/>
        <v>3.8659854067718684</v>
      </c>
      <c r="EL39" s="95">
        <f t="shared" si="48"/>
        <v>2.7235889020443742</v>
      </c>
      <c r="EM39" s="95">
        <f t="shared" si="49"/>
        <v>3.1985766867604335</v>
      </c>
      <c r="EN39" s="95">
        <f t="shared" si="50"/>
        <v>4.133365573744852</v>
      </c>
      <c r="EO39" s="95">
        <f t="shared" si="51"/>
        <v>5.4452351950331188</v>
      </c>
      <c r="EP39" s="95">
        <f t="shared" si="52"/>
        <v>7.0979777106878519</v>
      </c>
      <c r="EQ39" s="95">
        <f t="shared" si="53"/>
        <v>9.076020073120322</v>
      </c>
      <c r="ER39" s="95">
        <f t="shared" si="54"/>
        <v>11.372053546785923</v>
      </c>
      <c r="ES39" s="95">
        <f t="shared" si="55"/>
        <v>1</v>
      </c>
      <c r="ET39" s="95">
        <f t="shared" si="56"/>
        <v>1</v>
      </c>
      <c r="EU39" s="95">
        <f t="shared" si="57"/>
        <v>1</v>
      </c>
      <c r="EV39" s="95">
        <f t="shared" si="58"/>
        <v>1</v>
      </c>
      <c r="EW39" s="95">
        <f t="shared" si="59"/>
        <v>1</v>
      </c>
      <c r="EX39" s="95">
        <f t="shared" si="60"/>
        <v>1</v>
      </c>
      <c r="EY39" s="95">
        <f t="shared" si="61"/>
        <v>1</v>
      </c>
      <c r="EZ39" s="95">
        <f t="shared" si="62"/>
        <v>1</v>
      </c>
      <c r="FA39" s="95">
        <f t="shared" si="63"/>
        <v>1</v>
      </c>
      <c r="FB39" s="95">
        <f t="shared" si="64"/>
        <v>1</v>
      </c>
      <c r="FC39" s="95">
        <f t="shared" si="65"/>
        <v>1</v>
      </c>
      <c r="FD39" s="95">
        <f t="shared" si="66"/>
        <v>1</v>
      </c>
      <c r="FE39" s="95">
        <f t="shared" si="67"/>
        <v>1</v>
      </c>
      <c r="FF39" s="95">
        <f t="shared" si="68"/>
        <v>1</v>
      </c>
      <c r="FG39" s="95">
        <f t="shared" si="69"/>
        <v>1</v>
      </c>
      <c r="FH39" s="95">
        <f t="shared" si="70"/>
        <v>1</v>
      </c>
      <c r="FI39" s="95">
        <f t="shared" si="71"/>
        <v>1</v>
      </c>
      <c r="FJ39" s="95">
        <f t="shared" si="72"/>
        <v>1</v>
      </c>
      <c r="FK39" s="95">
        <f t="shared" si="73"/>
        <v>1</v>
      </c>
      <c r="FL39" s="95">
        <f t="shared" si="74"/>
        <v>1</v>
      </c>
      <c r="FM39" s="95">
        <f t="shared" si="75"/>
        <v>1</v>
      </c>
      <c r="FN39" s="95">
        <f t="shared" si="76"/>
        <v>1</v>
      </c>
      <c r="FO39" s="95">
        <f t="shared" si="77"/>
        <v>1</v>
      </c>
      <c r="FP39" s="95">
        <f t="shared" si="78"/>
        <v>1</v>
      </c>
      <c r="FQ39" s="115">
        <f t="shared" si="79"/>
        <v>5.5140909405599201</v>
      </c>
      <c r="FR39" s="115">
        <f t="shared" si="80"/>
        <v>6.1388015611771554</v>
      </c>
      <c r="FS39" s="115">
        <f t="shared" si="81"/>
        <v>8.3082362071794247</v>
      </c>
      <c r="FT39" s="115">
        <f t="shared" si="82"/>
        <v>11.390916703961258</v>
      </c>
      <c r="FU39" s="115">
        <f t="shared" si="83"/>
        <v>15.367077816171868</v>
      </c>
      <c r="FV39" s="115">
        <f t="shared" si="84"/>
        <v>20.228941251648067</v>
      </c>
      <c r="FW39" s="115">
        <f t="shared" si="85"/>
        <v>25.971778072245986</v>
      </c>
      <c r="FX39" s="115">
        <f t="shared" si="86"/>
        <v>32.591603093653028</v>
      </c>
      <c r="FZ39" s="90">
        <f t="shared" si="113"/>
        <v>5.5140909405599201</v>
      </c>
      <c r="GB39" s="20">
        <v>4.3879834472573425</v>
      </c>
      <c r="GC39" s="20">
        <v>3.8484300693629647</v>
      </c>
      <c r="GD39" s="20">
        <v>3.4255392552504067</v>
      </c>
      <c r="GE39" s="20">
        <v>2.8108589437973928</v>
      </c>
      <c r="GF39" s="20">
        <v>2.067147628739721</v>
      </c>
      <c r="GG39" s="20">
        <v>1.2353921667560424</v>
      </c>
      <c r="GH39" s="20">
        <v>1.007154681107981</v>
      </c>
      <c r="GI39" s="31"/>
      <c r="GJ39" s="31"/>
      <c r="GK39" s="31"/>
      <c r="IC39" s="28"/>
      <c r="ID39" s="13"/>
      <c r="IE39" s="13"/>
      <c r="IF39" s="13"/>
      <c r="IG39" s="13"/>
      <c r="IH39" s="13"/>
      <c r="II39" s="13"/>
      <c r="IJ39" s="28"/>
      <c r="IK39" s="20"/>
      <c r="IL39" s="13"/>
      <c r="IM39" s="11"/>
      <c r="IN39" s="23"/>
      <c r="IO39" s="13"/>
      <c r="IP39" s="23"/>
      <c r="IQ39" s="28"/>
      <c r="IR39" s="20"/>
      <c r="IS39" s="13"/>
      <c r="IT39" s="20"/>
      <c r="IU39" s="23"/>
      <c r="IV39" s="20"/>
      <c r="IW39" s="23"/>
      <c r="IY39" s="13"/>
      <c r="IZ39" s="25"/>
      <c r="JA39" s="25"/>
      <c r="JB39" s="25"/>
      <c r="JC39" s="25"/>
      <c r="JD39" s="25"/>
      <c r="JE39" s="25"/>
      <c r="JF39" s="25"/>
    </row>
    <row r="40" spans="1:266" x14ac:dyDescent="0.3">
      <c r="A40" s="4"/>
      <c r="D40" s="4"/>
      <c r="E40" s="5"/>
      <c r="F40" s="4"/>
      <c r="G40" s="4"/>
      <c r="H40" s="4"/>
      <c r="I40" s="4"/>
      <c r="J40" s="4"/>
      <c r="K40" s="4"/>
      <c r="U40" s="4"/>
      <c r="V40" s="95"/>
      <c r="X40" s="118">
        <f t="shared" si="121"/>
        <v>16.057814764784311</v>
      </c>
      <c r="Y40" s="118">
        <v>10</v>
      </c>
      <c r="Z40" s="40">
        <v>1.7999999999999999E-2</v>
      </c>
      <c r="AA40" s="40">
        <v>10000000</v>
      </c>
      <c r="AB40" s="40">
        <v>10000000</v>
      </c>
      <c r="AC40" s="98">
        <v>3900000</v>
      </c>
      <c r="AD40" s="42">
        <v>0.33</v>
      </c>
      <c r="AE40" s="42">
        <v>0.33</v>
      </c>
      <c r="AF40" s="41">
        <v>1.7999999999999999E-2</v>
      </c>
      <c r="AG40" s="40">
        <v>10000000</v>
      </c>
      <c r="AH40" s="40">
        <v>10000000</v>
      </c>
      <c r="AI40" s="98">
        <v>3900000</v>
      </c>
      <c r="AJ40" s="42">
        <v>0.33</v>
      </c>
      <c r="AK40" s="42">
        <v>0.33</v>
      </c>
      <c r="AL40" s="42">
        <f>AL11</f>
        <v>1E-4</v>
      </c>
      <c r="AM40" s="40">
        <v>6000</v>
      </c>
      <c r="AN40" s="40">
        <f>AN11</f>
        <v>10000</v>
      </c>
      <c r="AO40" s="40">
        <f>AO11</f>
        <v>10000</v>
      </c>
      <c r="AP40" s="42">
        <v>0.03</v>
      </c>
      <c r="AQ40" s="42">
        <v>0.03</v>
      </c>
      <c r="AR40" s="4">
        <f t="shared" si="87"/>
        <v>1.8099999999999998E-2</v>
      </c>
      <c r="AS40" s="11">
        <f t="shared" si="88"/>
        <v>1.6057814764784311</v>
      </c>
      <c r="AT40" s="15">
        <f t="shared" si="89"/>
        <v>33.088205588598356</v>
      </c>
      <c r="AU40" s="19">
        <f t="shared" si="90"/>
        <v>9.9681786118061078E-5</v>
      </c>
      <c r="AV40" s="13">
        <f t="shared" si="91"/>
        <v>0.5</v>
      </c>
      <c r="AW40" s="11">
        <f t="shared" si="92"/>
        <v>1</v>
      </c>
      <c r="AX40" s="11">
        <f t="shared" si="93"/>
        <v>0.8911</v>
      </c>
      <c r="AY40" s="11">
        <f t="shared" si="94"/>
        <v>201997.53114128605</v>
      </c>
      <c r="AZ40" s="11">
        <f t="shared" si="95"/>
        <v>1</v>
      </c>
      <c r="BA40" s="11">
        <f t="shared" si="96"/>
        <v>0.34752899999999998</v>
      </c>
      <c r="BB40" s="11">
        <f t="shared" si="97"/>
        <v>1.025058</v>
      </c>
      <c r="BC40" s="11">
        <f t="shared" si="98"/>
        <v>0.99909999999999999</v>
      </c>
      <c r="BD40" s="11">
        <f t="shared" si="99"/>
        <v>0.8911</v>
      </c>
      <c r="BE40" s="11">
        <f t="shared" si="100"/>
        <v>201997.53114128605</v>
      </c>
      <c r="BF40" s="11">
        <f t="shared" si="101"/>
        <v>1</v>
      </c>
      <c r="BG40" s="11">
        <f t="shared" si="102"/>
        <v>0.34752899999999998</v>
      </c>
      <c r="BH40" s="11">
        <f t="shared" si="103"/>
        <v>1.025058</v>
      </c>
      <c r="BI40" s="121">
        <f t="shared" si="104"/>
        <v>1.9339006126509375</v>
      </c>
      <c r="BJ40" s="121">
        <f t="shared" si="105"/>
        <v>0.51570683004024997</v>
      </c>
      <c r="BK40" s="121">
        <f t="shared" si="105"/>
        <v>0.25785341502012499</v>
      </c>
      <c r="BL40" s="121">
        <f t="shared" si="105"/>
        <v>0.15167847942360294</v>
      </c>
      <c r="BM40" s="121">
        <f t="shared" si="105"/>
        <v>9.9174390392355774E-2</v>
      </c>
      <c r="BN40" s="121">
        <f t="shared" si="105"/>
        <v>6.9690112167601348E-2</v>
      </c>
      <c r="BO40" s="121">
        <f t="shared" si="105"/>
        <v>5.1570683004025002E-2</v>
      </c>
      <c r="BP40" s="121">
        <f t="shared" si="105"/>
        <v>3.9669756156942307E-2</v>
      </c>
      <c r="BQ40" s="121">
        <v>1</v>
      </c>
      <c r="BR40" s="121">
        <v>1</v>
      </c>
      <c r="BS40" s="121">
        <v>1</v>
      </c>
      <c r="BT40" s="121">
        <v>1</v>
      </c>
      <c r="BU40" s="121">
        <v>1</v>
      </c>
      <c r="BV40" s="121">
        <v>1</v>
      </c>
      <c r="BW40" s="121">
        <v>1</v>
      </c>
      <c r="BX40" s="121">
        <v>1</v>
      </c>
      <c r="BY40" s="121">
        <f t="shared" si="106"/>
        <v>1.5512689640692978</v>
      </c>
      <c r="BZ40" s="121">
        <f t="shared" si="107"/>
        <v>3.1801013763420602</v>
      </c>
      <c r="CA40" s="121">
        <f t="shared" si="107"/>
        <v>5.2743144778356124</v>
      </c>
      <c r="CB40" s="121">
        <f t="shared" si="107"/>
        <v>8.052910945830325</v>
      </c>
      <c r="CC40" s="121">
        <f t="shared" si="107"/>
        <v>11.574853039593991</v>
      </c>
      <c r="CD40" s="121">
        <f t="shared" si="107"/>
        <v>15.858580693492215</v>
      </c>
      <c r="CE40" s="121">
        <f t="shared" si="107"/>
        <v>20.911105635654135</v>
      </c>
      <c r="CF40" s="121">
        <f t="shared" si="107"/>
        <v>26.735523953825091</v>
      </c>
      <c r="CG40" s="121">
        <f t="shared" si="108"/>
        <v>1.9339006126509375</v>
      </c>
      <c r="CH40" s="121">
        <f t="shared" si="114"/>
        <v>0.51570683004024997</v>
      </c>
      <c r="CI40" s="121">
        <f t="shared" si="115"/>
        <v>0.25785341502012499</v>
      </c>
      <c r="CJ40" s="121">
        <f t="shared" si="116"/>
        <v>0.15167847942360294</v>
      </c>
      <c r="CK40" s="121">
        <f t="shared" si="117"/>
        <v>9.9174390392355774E-2</v>
      </c>
      <c r="CL40" s="121">
        <f t="shared" si="118"/>
        <v>6.9690112167601348E-2</v>
      </c>
      <c r="CM40" s="121">
        <f t="shared" si="119"/>
        <v>5.1570683004025002E-2</v>
      </c>
      <c r="CN40" s="121">
        <f t="shared" si="120"/>
        <v>3.9669756156942307E-2</v>
      </c>
      <c r="CO40" s="95">
        <f t="shared" si="3"/>
        <v>3.0785016146739776</v>
      </c>
      <c r="CP40" s="95">
        <f t="shared" si="4"/>
        <v>5.2015190661096087</v>
      </c>
      <c r="CQ40" s="95">
        <f t="shared" si="5"/>
        <v>7.9696208573707095</v>
      </c>
      <c r="CR40" s="95">
        <f t="shared" si="6"/>
        <v>11.691661491039991</v>
      </c>
      <c r="CS40" s="95">
        <f t="shared" si="7"/>
        <v>16.426603226385243</v>
      </c>
      <c r="CT40" s="95">
        <f t="shared" si="8"/>
        <v>22.192885997772073</v>
      </c>
      <c r="CU40" s="95">
        <f t="shared" si="9"/>
        <v>28.997521533329621</v>
      </c>
      <c r="CV40" s="95">
        <f t="shared" si="10"/>
        <v>36.843605920803228</v>
      </c>
      <c r="CW40" s="95">
        <f t="shared" si="11"/>
        <v>3.0785016146739776</v>
      </c>
      <c r="CX40" s="95">
        <f t="shared" si="12"/>
        <v>5.2015190661096087</v>
      </c>
      <c r="CY40" s="95">
        <f t="shared" si="13"/>
        <v>7.9696208573707095</v>
      </c>
      <c r="CZ40" s="95">
        <f t="shared" si="14"/>
        <v>11.691661491039991</v>
      </c>
      <c r="DA40" s="95">
        <f t="shared" si="15"/>
        <v>16.426603226385243</v>
      </c>
      <c r="DB40" s="95">
        <f t="shared" si="16"/>
        <v>22.192885997772073</v>
      </c>
      <c r="DC40" s="95">
        <f t="shared" si="17"/>
        <v>28.997521533329621</v>
      </c>
      <c r="DD40" s="95">
        <f t="shared" si="18"/>
        <v>36.843605920803228</v>
      </c>
      <c r="DE40" s="13">
        <f t="shared" si="109"/>
        <v>5.5352855767202351</v>
      </c>
      <c r="DF40" s="13">
        <f t="shared" si="110"/>
        <v>5.7459242063823108</v>
      </c>
      <c r="DG40" s="13">
        <f t="shared" si="111"/>
        <v>7.5822838928557372</v>
      </c>
      <c r="DH40" s="13">
        <f t="shared" si="112"/>
        <v>10.254705425253928</v>
      </c>
      <c r="DI40" s="13">
        <f t="shared" si="19"/>
        <v>13.724143429986347</v>
      </c>
      <c r="DJ40" s="13">
        <f t="shared" si="20"/>
        <v>17.978386805659817</v>
      </c>
      <c r="DK40" s="13">
        <f t="shared" si="21"/>
        <v>23.01279231865816</v>
      </c>
      <c r="DL40" s="13">
        <f t="shared" si="22"/>
        <v>28.825309709982033</v>
      </c>
      <c r="DM40" s="95">
        <f t="shared" si="23"/>
        <v>5.5352855767202351</v>
      </c>
      <c r="DN40" s="95">
        <f t="shared" si="24"/>
        <v>5.7459242063823108</v>
      </c>
      <c r="DO40" s="95">
        <f t="shared" si="25"/>
        <v>7.5822838928557372</v>
      </c>
      <c r="DP40" s="95">
        <f t="shared" si="26"/>
        <v>10.254705425253928</v>
      </c>
      <c r="DQ40" s="95">
        <f t="shared" si="27"/>
        <v>13.724143429986347</v>
      </c>
      <c r="DR40" s="95">
        <f t="shared" si="28"/>
        <v>17.978386805659817</v>
      </c>
      <c r="DS40" s="95">
        <f t="shared" si="29"/>
        <v>23.01279231865816</v>
      </c>
      <c r="DT40" s="95">
        <f t="shared" si="30"/>
        <v>28.825309709982033</v>
      </c>
      <c r="DU40" s="95">
        <f t="shared" si="31"/>
        <v>3.8729283578280063</v>
      </c>
      <c r="DV40" s="95">
        <f t="shared" si="32"/>
        <v>2.5861313901558378</v>
      </c>
      <c r="DW40" s="95">
        <f t="shared" si="33"/>
        <v>2.9443196356362611</v>
      </c>
      <c r="DX40" s="95">
        <f t="shared" si="34"/>
        <v>3.7345169055663039</v>
      </c>
      <c r="DY40" s="95">
        <f t="shared" si="35"/>
        <v>4.8667229327985648</v>
      </c>
      <c r="DZ40" s="95">
        <f t="shared" si="36"/>
        <v>6.3024531521685798</v>
      </c>
      <c r="EA40" s="95">
        <f t="shared" si="37"/>
        <v>8.0252687983469517</v>
      </c>
      <c r="EB40" s="95">
        <f t="shared" si="38"/>
        <v>10.027478870812677</v>
      </c>
      <c r="EC40" s="95">
        <f t="shared" si="39"/>
        <v>3.8729283578280063</v>
      </c>
      <c r="ED40" s="95">
        <f t="shared" si="40"/>
        <v>2.5861313901558378</v>
      </c>
      <c r="EE40" s="95">
        <f t="shared" si="41"/>
        <v>2.9443196356362611</v>
      </c>
      <c r="EF40" s="95">
        <f t="shared" si="42"/>
        <v>3.7345169055663039</v>
      </c>
      <c r="EG40" s="95">
        <f t="shared" si="43"/>
        <v>4.8667229327985648</v>
      </c>
      <c r="EH40" s="95">
        <f t="shared" si="44"/>
        <v>6.3024531521685798</v>
      </c>
      <c r="EI40" s="95">
        <f t="shared" si="45"/>
        <v>8.0252687983469517</v>
      </c>
      <c r="EJ40" s="95">
        <f t="shared" si="46"/>
        <v>10.027478870812677</v>
      </c>
      <c r="EK40" s="95">
        <f t="shared" si="47"/>
        <v>3.8729283578280063</v>
      </c>
      <c r="EL40" s="95">
        <f t="shared" si="48"/>
        <v>2.5861313901558378</v>
      </c>
      <c r="EM40" s="95">
        <f t="shared" si="49"/>
        <v>2.9443196356362611</v>
      </c>
      <c r="EN40" s="95">
        <f t="shared" si="50"/>
        <v>3.7345169055663039</v>
      </c>
      <c r="EO40" s="95">
        <f t="shared" si="51"/>
        <v>4.8667229327985648</v>
      </c>
      <c r="EP40" s="95">
        <f t="shared" si="52"/>
        <v>6.3024531521685798</v>
      </c>
      <c r="EQ40" s="95">
        <f t="shared" si="53"/>
        <v>8.0252687983469517</v>
      </c>
      <c r="ER40" s="95">
        <f t="shared" si="54"/>
        <v>10.027478870812677</v>
      </c>
      <c r="ES40" s="95">
        <f t="shared" si="55"/>
        <v>1</v>
      </c>
      <c r="ET40" s="95">
        <f t="shared" si="56"/>
        <v>1</v>
      </c>
      <c r="EU40" s="95">
        <f t="shared" si="57"/>
        <v>1</v>
      </c>
      <c r="EV40" s="95">
        <f t="shared" si="58"/>
        <v>1</v>
      </c>
      <c r="EW40" s="95">
        <f t="shared" si="59"/>
        <v>1</v>
      </c>
      <c r="EX40" s="95">
        <f t="shared" si="60"/>
        <v>1</v>
      </c>
      <c r="EY40" s="95">
        <f t="shared" si="61"/>
        <v>1</v>
      </c>
      <c r="EZ40" s="95">
        <f t="shared" si="62"/>
        <v>1</v>
      </c>
      <c r="FA40" s="95">
        <f t="shared" si="63"/>
        <v>1</v>
      </c>
      <c r="FB40" s="95">
        <f t="shared" si="64"/>
        <v>1</v>
      </c>
      <c r="FC40" s="95">
        <f t="shared" si="65"/>
        <v>1</v>
      </c>
      <c r="FD40" s="95">
        <f t="shared" si="66"/>
        <v>1</v>
      </c>
      <c r="FE40" s="95">
        <f t="shared" si="67"/>
        <v>1</v>
      </c>
      <c r="FF40" s="95">
        <f t="shared" si="68"/>
        <v>1</v>
      </c>
      <c r="FG40" s="95">
        <f t="shared" si="69"/>
        <v>1</v>
      </c>
      <c r="FH40" s="95">
        <f t="shared" si="70"/>
        <v>1</v>
      </c>
      <c r="FI40" s="95">
        <f t="shared" si="71"/>
        <v>1</v>
      </c>
      <c r="FJ40" s="95">
        <f t="shared" si="72"/>
        <v>1</v>
      </c>
      <c r="FK40" s="95">
        <f t="shared" si="73"/>
        <v>1</v>
      </c>
      <c r="FL40" s="95">
        <f t="shared" si="74"/>
        <v>1</v>
      </c>
      <c r="FM40" s="95">
        <f t="shared" si="75"/>
        <v>1</v>
      </c>
      <c r="FN40" s="95">
        <f t="shared" si="76"/>
        <v>1</v>
      </c>
      <c r="FO40" s="95">
        <f t="shared" si="77"/>
        <v>1</v>
      </c>
      <c r="FP40" s="95">
        <f t="shared" si="78"/>
        <v>1</v>
      </c>
      <c r="FQ40" s="115">
        <f t="shared" si="79"/>
        <v>5.534172880240269</v>
      </c>
      <c r="FR40" s="115">
        <f t="shared" si="80"/>
        <v>5.7437034964183047</v>
      </c>
      <c r="FS40" s="115">
        <f t="shared" si="81"/>
        <v>7.5776948343833785</v>
      </c>
      <c r="FT40" s="115">
        <f t="shared" si="82"/>
        <v>10.245588796838442</v>
      </c>
      <c r="FU40" s="115">
        <f t="shared" si="83"/>
        <v>13.707069082725315</v>
      </c>
      <c r="FV40" s="115">
        <f t="shared" si="84"/>
        <v>17.948307956368861</v>
      </c>
      <c r="FW40" s="115">
        <f t="shared" si="85"/>
        <v>22.962694716420543</v>
      </c>
      <c r="FX40" s="115">
        <f t="shared" si="86"/>
        <v>28.745860923753174</v>
      </c>
      <c r="FZ40" s="90">
        <f t="shared" si="113"/>
        <v>5.534172880240269</v>
      </c>
      <c r="GB40" s="20">
        <v>4.2449260514331977</v>
      </c>
      <c r="GC40" s="20">
        <v>3.7602277328248097</v>
      </c>
      <c r="GD40" s="20">
        <v>3.3734945543110166</v>
      </c>
      <c r="GE40" s="20">
        <v>2.8003376925736707</v>
      </c>
      <c r="GF40" s="20">
        <v>2.0722809276222556</v>
      </c>
      <c r="GG40" s="20">
        <v>1.2351055981119197</v>
      </c>
      <c r="GH40" s="20">
        <v>1.0091699354530583</v>
      </c>
      <c r="GI40" s="31"/>
      <c r="GJ40" s="31"/>
      <c r="GK40" s="31"/>
      <c r="IC40" s="28"/>
      <c r="ID40" s="13"/>
      <c r="IE40" s="13"/>
      <c r="IF40" s="13"/>
      <c r="IG40" s="13"/>
      <c r="IH40" s="13"/>
      <c r="II40" s="13"/>
      <c r="IJ40" s="28"/>
      <c r="IK40" s="20"/>
      <c r="IL40" s="13"/>
      <c r="IM40" s="11"/>
      <c r="IN40" s="23"/>
      <c r="IO40" s="13"/>
      <c r="IP40" s="23"/>
      <c r="IQ40" s="28"/>
      <c r="IR40" s="20"/>
      <c r="IS40" s="13"/>
      <c r="IT40" s="20"/>
      <c r="IU40" s="23"/>
      <c r="IV40" s="20"/>
      <c r="IW40" s="23"/>
      <c r="IY40" s="13"/>
      <c r="IZ40" s="25"/>
      <c r="JA40" s="25"/>
      <c r="JB40" s="25"/>
      <c r="JC40" s="25"/>
      <c r="JD40" s="25"/>
      <c r="JE40" s="25"/>
      <c r="JF40" s="25"/>
    </row>
    <row r="41" spans="1:266" x14ac:dyDescent="0.3">
      <c r="D41" s="4"/>
      <c r="E41" s="4"/>
      <c r="F41" s="4"/>
      <c r="G41" s="5"/>
      <c r="H41" s="4"/>
      <c r="I41" s="4"/>
      <c r="J41" s="4"/>
      <c r="K41" s="5"/>
      <c r="U41" s="4"/>
      <c r="V41" s="4"/>
      <c r="X41" s="118">
        <f t="shared" si="121"/>
        <v>17.181861798319215</v>
      </c>
      <c r="Y41" s="118">
        <v>10</v>
      </c>
      <c r="Z41" s="40">
        <v>1.7999999999999999E-2</v>
      </c>
      <c r="AA41" s="40">
        <v>10000000</v>
      </c>
      <c r="AB41" s="40">
        <v>10000000</v>
      </c>
      <c r="AC41" s="98">
        <v>3900000</v>
      </c>
      <c r="AD41" s="42">
        <v>0.33</v>
      </c>
      <c r="AE41" s="42">
        <v>0.33</v>
      </c>
      <c r="AF41" s="41">
        <v>1.7999999999999999E-2</v>
      </c>
      <c r="AG41" s="40">
        <v>10000000</v>
      </c>
      <c r="AH41" s="40">
        <v>10000000</v>
      </c>
      <c r="AI41" s="98">
        <v>3900000</v>
      </c>
      <c r="AJ41" s="42">
        <v>0.33</v>
      </c>
      <c r="AK41" s="42">
        <v>0.33</v>
      </c>
      <c r="AL41" s="42">
        <f>AL11</f>
        <v>1E-4</v>
      </c>
      <c r="AM41" s="40">
        <v>6000</v>
      </c>
      <c r="AN41" s="40">
        <f>AN11</f>
        <v>10000</v>
      </c>
      <c r="AO41" s="40">
        <f>AO11</f>
        <v>10000</v>
      </c>
      <c r="AP41" s="42">
        <v>0.03</v>
      </c>
      <c r="AQ41" s="42">
        <v>0.03</v>
      </c>
      <c r="AR41" s="4">
        <f t="shared" si="87"/>
        <v>1.8099999999999998E-2</v>
      </c>
      <c r="AS41" s="11">
        <f t="shared" si="88"/>
        <v>1.7181861798319216</v>
      </c>
      <c r="AT41" s="15">
        <f t="shared" si="89"/>
        <v>33.088205588598356</v>
      </c>
      <c r="AU41" s="19">
        <f t="shared" si="90"/>
        <v>9.9681786118061078E-5</v>
      </c>
      <c r="AV41" s="13">
        <f t="shared" si="91"/>
        <v>0.5</v>
      </c>
      <c r="AW41" s="11">
        <f t="shared" si="92"/>
        <v>1</v>
      </c>
      <c r="AX41" s="11">
        <f t="shared" si="93"/>
        <v>0.8911</v>
      </c>
      <c r="AY41" s="11">
        <f t="shared" si="94"/>
        <v>201997.53114128605</v>
      </c>
      <c r="AZ41" s="11">
        <f t="shared" si="95"/>
        <v>1</v>
      </c>
      <c r="BA41" s="11">
        <f t="shared" si="96"/>
        <v>0.34752899999999998</v>
      </c>
      <c r="BB41" s="11">
        <f t="shared" si="97"/>
        <v>1.025058</v>
      </c>
      <c r="BC41" s="11">
        <f t="shared" si="98"/>
        <v>0.99909999999999999</v>
      </c>
      <c r="BD41" s="11">
        <f t="shared" si="99"/>
        <v>0.8911</v>
      </c>
      <c r="BE41" s="11">
        <f t="shared" si="100"/>
        <v>201997.53114128605</v>
      </c>
      <c r="BF41" s="11">
        <f t="shared" si="101"/>
        <v>1</v>
      </c>
      <c r="BG41" s="11">
        <f t="shared" si="102"/>
        <v>0.34752899999999998</v>
      </c>
      <c r="BH41" s="11">
        <f t="shared" si="103"/>
        <v>1.025058</v>
      </c>
      <c r="BI41" s="121">
        <f t="shared" si="104"/>
        <v>2.2141228114240592</v>
      </c>
      <c r="BJ41" s="121">
        <f t="shared" si="105"/>
        <v>0.59043274971308246</v>
      </c>
      <c r="BK41" s="121">
        <f t="shared" si="105"/>
        <v>0.29521637485654123</v>
      </c>
      <c r="BL41" s="121">
        <f t="shared" si="105"/>
        <v>0.17365669109208307</v>
      </c>
      <c r="BM41" s="121">
        <f t="shared" si="105"/>
        <v>0.11354475956020817</v>
      </c>
      <c r="BN41" s="121">
        <f t="shared" si="105"/>
        <v>7.9788209420686818E-2</v>
      </c>
      <c r="BO41" s="121">
        <f t="shared" si="105"/>
        <v>5.9043274971308242E-2</v>
      </c>
      <c r="BP41" s="121">
        <f t="shared" si="105"/>
        <v>4.5417903824083262E-2</v>
      </c>
      <c r="BQ41" s="121">
        <v>1</v>
      </c>
      <c r="BR41" s="121">
        <v>1</v>
      </c>
      <c r="BS41" s="121">
        <v>1</v>
      </c>
      <c r="BT41" s="121">
        <v>1</v>
      </c>
      <c r="BU41" s="121">
        <v>1</v>
      </c>
      <c r="BV41" s="121">
        <v>1</v>
      </c>
      <c r="BW41" s="121">
        <v>1</v>
      </c>
      <c r="BX41" s="121">
        <v>1</v>
      </c>
      <c r="BY41" s="121">
        <f t="shared" si="106"/>
        <v>1.3549383911863893</v>
      </c>
      <c r="BZ41" s="121">
        <f t="shared" si="107"/>
        <v>2.777623701932098</v>
      </c>
      <c r="CA41" s="121">
        <f t="shared" si="107"/>
        <v>4.6067905300337237</v>
      </c>
      <c r="CB41" s="121">
        <f t="shared" si="107"/>
        <v>7.033724295423462</v>
      </c>
      <c r="CC41" s="121">
        <f t="shared" si="107"/>
        <v>10.10992491885229</v>
      </c>
      <c r="CD41" s="121">
        <f t="shared" si="107"/>
        <v>13.851498553141941</v>
      </c>
      <c r="CE41" s="121">
        <f t="shared" si="107"/>
        <v>18.264569513192527</v>
      </c>
      <c r="CF41" s="121">
        <f t="shared" si="107"/>
        <v>23.351842041946963</v>
      </c>
      <c r="CG41" s="121">
        <f t="shared" si="108"/>
        <v>2.2141228114240592</v>
      </c>
      <c r="CH41" s="121">
        <f t="shared" si="114"/>
        <v>0.59043274971308246</v>
      </c>
      <c r="CI41" s="121">
        <f t="shared" si="115"/>
        <v>0.29521637485654123</v>
      </c>
      <c r="CJ41" s="121">
        <f t="shared" si="116"/>
        <v>0.17365669109208307</v>
      </c>
      <c r="CK41" s="121">
        <f t="shared" si="117"/>
        <v>0.11354475956020817</v>
      </c>
      <c r="CL41" s="121">
        <f t="shared" si="118"/>
        <v>7.9788209420686818E-2</v>
      </c>
      <c r="CM41" s="121">
        <f t="shared" si="119"/>
        <v>5.9043274971308242E-2</v>
      </c>
      <c r="CN41" s="121">
        <f t="shared" si="120"/>
        <v>4.5417903824083262E-2</v>
      </c>
      <c r="CO41" s="95">
        <f t="shared" si="3"/>
        <v>2.8594275192365943</v>
      </c>
      <c r="CP41" s="95">
        <f t="shared" si="4"/>
        <v>4.7137531821203664</v>
      </c>
      <c r="CQ41" s="95">
        <f t="shared" si="5"/>
        <v>7.13152049041026</v>
      </c>
      <c r="CR41" s="95">
        <f t="shared" si="6"/>
        <v>10.382494928063574</v>
      </c>
      <c r="CS41" s="95">
        <f t="shared" si="7"/>
        <v>14.518176415831284</v>
      </c>
      <c r="CT41" s="95">
        <f t="shared" si="8"/>
        <v>19.554671106535125</v>
      </c>
      <c r="CU41" s="95">
        <f t="shared" si="9"/>
        <v>25.498103315075209</v>
      </c>
      <c r="CV41" s="95">
        <f t="shared" si="10"/>
        <v>32.351177284394453</v>
      </c>
      <c r="CW41" s="95">
        <f t="shared" si="11"/>
        <v>2.8594275192365943</v>
      </c>
      <c r="CX41" s="95">
        <f t="shared" si="12"/>
        <v>4.7137531821203664</v>
      </c>
      <c r="CY41" s="95">
        <f t="shared" si="13"/>
        <v>7.13152049041026</v>
      </c>
      <c r="CZ41" s="95">
        <f t="shared" si="14"/>
        <v>10.382494928063574</v>
      </c>
      <c r="DA41" s="95">
        <f t="shared" si="15"/>
        <v>14.518176415831284</v>
      </c>
      <c r="DB41" s="95">
        <f t="shared" si="16"/>
        <v>19.554671106535125</v>
      </c>
      <c r="DC41" s="95">
        <f t="shared" si="17"/>
        <v>25.498103315075209</v>
      </c>
      <c r="DD41" s="95">
        <f t="shared" si="18"/>
        <v>32.351177284394453</v>
      </c>
      <c r="DE41" s="13">
        <f t="shared" si="109"/>
        <v>5.6191772026104481</v>
      </c>
      <c r="DF41" s="13">
        <f t="shared" si="110"/>
        <v>5.4181724516451801</v>
      </c>
      <c r="DG41" s="13">
        <f t="shared" si="111"/>
        <v>6.9521229048902651</v>
      </c>
      <c r="DH41" s="13">
        <f t="shared" si="112"/>
        <v>9.2574969865155445</v>
      </c>
      <c r="DI41" s="13">
        <f t="shared" si="19"/>
        <v>12.273585678412498</v>
      </c>
      <c r="DJ41" s="13">
        <f t="shared" si="20"/>
        <v>15.981402762562627</v>
      </c>
      <c r="DK41" s="13">
        <f t="shared" si="21"/>
        <v>20.373728788163834</v>
      </c>
      <c r="DL41" s="13">
        <f t="shared" si="22"/>
        <v>25.447375945771046</v>
      </c>
      <c r="DM41" s="95">
        <f t="shared" si="23"/>
        <v>5.6191772026104481</v>
      </c>
      <c r="DN41" s="95">
        <f t="shared" si="24"/>
        <v>5.4181724516451801</v>
      </c>
      <c r="DO41" s="95">
        <f t="shared" si="25"/>
        <v>6.9521229048902651</v>
      </c>
      <c r="DP41" s="95">
        <f t="shared" si="26"/>
        <v>9.2574969865155445</v>
      </c>
      <c r="DQ41" s="95">
        <f t="shared" si="27"/>
        <v>12.273585678412498</v>
      </c>
      <c r="DR41" s="95">
        <f t="shared" si="28"/>
        <v>15.981402762562627</v>
      </c>
      <c r="DS41" s="95">
        <f t="shared" si="29"/>
        <v>20.373728788163834</v>
      </c>
      <c r="DT41" s="95">
        <f t="shared" si="30"/>
        <v>25.447375945771046</v>
      </c>
      <c r="DU41" s="95">
        <f t="shared" si="31"/>
        <v>3.9020831306820063</v>
      </c>
      <c r="DV41" s="95">
        <f t="shared" si="32"/>
        <v>2.4722281505837973</v>
      </c>
      <c r="DW41" s="95">
        <f t="shared" si="33"/>
        <v>2.7253204176496086</v>
      </c>
      <c r="DX41" s="95">
        <f t="shared" si="34"/>
        <v>3.3879580540599923</v>
      </c>
      <c r="DY41" s="95">
        <f t="shared" si="35"/>
        <v>4.3626120479518571</v>
      </c>
      <c r="DZ41" s="95">
        <f t="shared" si="36"/>
        <v>5.6084432846550563</v>
      </c>
      <c r="EA41" s="95">
        <f t="shared" si="37"/>
        <v>7.1081176886577886</v>
      </c>
      <c r="EB41" s="95">
        <f t="shared" si="38"/>
        <v>8.8535489276701966</v>
      </c>
      <c r="EC41" s="95">
        <f t="shared" si="39"/>
        <v>3.9020831306820063</v>
      </c>
      <c r="ED41" s="95">
        <f t="shared" si="40"/>
        <v>2.4722281505837973</v>
      </c>
      <c r="EE41" s="95">
        <f t="shared" si="41"/>
        <v>2.7253204176496086</v>
      </c>
      <c r="EF41" s="95">
        <f t="shared" si="42"/>
        <v>3.3879580540599923</v>
      </c>
      <c r="EG41" s="95">
        <f t="shared" si="43"/>
        <v>4.3626120479518571</v>
      </c>
      <c r="EH41" s="95">
        <f t="shared" si="44"/>
        <v>5.6084432846550563</v>
      </c>
      <c r="EI41" s="95">
        <f t="shared" si="45"/>
        <v>7.1081176886577886</v>
      </c>
      <c r="EJ41" s="95">
        <f t="shared" si="46"/>
        <v>8.8535489276701966</v>
      </c>
      <c r="EK41" s="95">
        <f t="shared" si="47"/>
        <v>3.9020831306820063</v>
      </c>
      <c r="EL41" s="95">
        <f t="shared" si="48"/>
        <v>2.4722281505837973</v>
      </c>
      <c r="EM41" s="95">
        <f t="shared" si="49"/>
        <v>2.7253204176496086</v>
      </c>
      <c r="EN41" s="95">
        <f t="shared" si="50"/>
        <v>3.3879580540599923</v>
      </c>
      <c r="EO41" s="95">
        <f t="shared" si="51"/>
        <v>4.3626120479518571</v>
      </c>
      <c r="EP41" s="95">
        <f t="shared" si="52"/>
        <v>5.6084432846550563</v>
      </c>
      <c r="EQ41" s="95">
        <f t="shared" si="53"/>
        <v>7.1081176886577886</v>
      </c>
      <c r="ER41" s="95">
        <f t="shared" si="54"/>
        <v>8.8535489276701966</v>
      </c>
      <c r="ES41" s="95">
        <f t="shared" si="55"/>
        <v>1</v>
      </c>
      <c r="ET41" s="95">
        <f t="shared" si="56"/>
        <v>1</v>
      </c>
      <c r="EU41" s="95">
        <f t="shared" si="57"/>
        <v>1</v>
      </c>
      <c r="EV41" s="95">
        <f t="shared" si="58"/>
        <v>1</v>
      </c>
      <c r="EW41" s="95">
        <f t="shared" si="59"/>
        <v>1</v>
      </c>
      <c r="EX41" s="95">
        <f t="shared" si="60"/>
        <v>1</v>
      </c>
      <c r="EY41" s="95">
        <f t="shared" si="61"/>
        <v>1</v>
      </c>
      <c r="EZ41" s="95">
        <f t="shared" si="62"/>
        <v>1</v>
      </c>
      <c r="FA41" s="95">
        <f t="shared" si="63"/>
        <v>1</v>
      </c>
      <c r="FB41" s="95">
        <f t="shared" si="64"/>
        <v>1</v>
      </c>
      <c r="FC41" s="95">
        <f t="shared" si="65"/>
        <v>1</v>
      </c>
      <c r="FD41" s="95">
        <f t="shared" si="66"/>
        <v>1</v>
      </c>
      <c r="FE41" s="95">
        <f t="shared" si="67"/>
        <v>1</v>
      </c>
      <c r="FF41" s="95">
        <f t="shared" si="68"/>
        <v>1</v>
      </c>
      <c r="FG41" s="95">
        <f t="shared" si="69"/>
        <v>1</v>
      </c>
      <c r="FH41" s="95">
        <f t="shared" si="70"/>
        <v>1</v>
      </c>
      <c r="FI41" s="95">
        <f t="shared" si="71"/>
        <v>1</v>
      </c>
      <c r="FJ41" s="95">
        <f t="shared" si="72"/>
        <v>1</v>
      </c>
      <c r="FK41" s="95">
        <f t="shared" si="73"/>
        <v>1</v>
      </c>
      <c r="FL41" s="95">
        <f t="shared" si="74"/>
        <v>1</v>
      </c>
      <c r="FM41" s="95">
        <f t="shared" si="75"/>
        <v>1</v>
      </c>
      <c r="FN41" s="95">
        <f t="shared" si="76"/>
        <v>1</v>
      </c>
      <c r="FO41" s="95">
        <f t="shared" si="77"/>
        <v>1</v>
      </c>
      <c r="FP41" s="95">
        <f t="shared" si="78"/>
        <v>1</v>
      </c>
      <c r="FQ41" s="115">
        <f t="shared" si="79"/>
        <v>5.6181403915859471</v>
      </c>
      <c r="FR41" s="115">
        <f t="shared" si="80"/>
        <v>5.4162910630261836</v>
      </c>
      <c r="FS41" s="115">
        <f t="shared" si="81"/>
        <v>6.9483746756663853</v>
      </c>
      <c r="FT41" s="115">
        <f t="shared" si="82"/>
        <v>9.2502041959681875</v>
      </c>
      <c r="FU41" s="115">
        <f t="shared" si="83"/>
        <v>12.26010304656913</v>
      </c>
      <c r="FV41" s="115">
        <f t="shared" si="84"/>
        <v>15.957851716288335</v>
      </c>
      <c r="FW41" s="115">
        <f t="shared" si="85"/>
        <v>20.334728821979443</v>
      </c>
      <c r="FX41" s="115">
        <f t="shared" si="86"/>
        <v>25.385776164282571</v>
      </c>
      <c r="FZ41" s="90">
        <f t="shared" si="113"/>
        <v>5.4162910630261836</v>
      </c>
      <c r="GB41" s="20">
        <v>4.1421110816574096</v>
      </c>
      <c r="GC41" s="20">
        <v>3.7015552684595616</v>
      </c>
      <c r="GD41" s="20">
        <v>3.3444219160030091</v>
      </c>
      <c r="GE41" s="20">
        <v>2.8057117397680322</v>
      </c>
      <c r="GF41" s="20">
        <v>2.059748208642787</v>
      </c>
      <c r="GG41" s="20">
        <v>1.2352208363648043</v>
      </c>
      <c r="GH41" s="20">
        <v>1.0117207805860098</v>
      </c>
      <c r="GI41" s="31"/>
      <c r="GJ41" s="31"/>
      <c r="GK41" s="31"/>
      <c r="IC41" s="28"/>
      <c r="ID41" s="11"/>
      <c r="IE41" s="13"/>
      <c r="IF41" s="11"/>
      <c r="IG41" s="13"/>
      <c r="IH41" s="13"/>
      <c r="II41" s="13"/>
      <c r="IJ41" s="28"/>
      <c r="IK41" s="11"/>
      <c r="IL41" s="13"/>
      <c r="IM41" s="11"/>
      <c r="IN41" s="23"/>
      <c r="IO41" s="11"/>
      <c r="IP41" s="23"/>
      <c r="IQ41" s="28"/>
      <c r="IR41" s="20"/>
      <c r="IS41" s="13"/>
      <c r="IT41" s="23"/>
      <c r="IU41" s="23"/>
      <c r="IV41" s="23"/>
      <c r="IW41" s="23"/>
      <c r="IY41" s="13"/>
      <c r="IZ41" s="25"/>
      <c r="JA41" s="25"/>
      <c r="JB41" s="25"/>
      <c r="JC41" s="25"/>
      <c r="JD41" s="25"/>
      <c r="JE41" s="25"/>
      <c r="JF41" s="25"/>
    </row>
    <row r="42" spans="1:266" x14ac:dyDescent="0.3">
      <c r="D42" s="4"/>
      <c r="E42" s="4"/>
      <c r="F42" s="4"/>
      <c r="G42" s="4"/>
      <c r="H42" s="4"/>
      <c r="I42" s="4"/>
      <c r="J42" s="4"/>
      <c r="K42" s="5"/>
      <c r="U42" s="4"/>
      <c r="V42" s="4"/>
      <c r="X42" s="118">
        <f t="shared" si="121"/>
        <v>18.384592124201561</v>
      </c>
      <c r="Y42" s="118">
        <v>10</v>
      </c>
      <c r="Z42" s="40">
        <v>1.7999999999999999E-2</v>
      </c>
      <c r="AA42" s="40">
        <v>10000000</v>
      </c>
      <c r="AB42" s="40">
        <v>10000000</v>
      </c>
      <c r="AC42" s="98">
        <v>3900000</v>
      </c>
      <c r="AD42" s="42">
        <v>0.33</v>
      </c>
      <c r="AE42" s="42">
        <v>0.33</v>
      </c>
      <c r="AF42" s="41">
        <v>1.7999999999999999E-2</v>
      </c>
      <c r="AG42" s="40">
        <v>10000000</v>
      </c>
      <c r="AH42" s="40">
        <v>10000000</v>
      </c>
      <c r="AI42" s="98">
        <v>3900000</v>
      </c>
      <c r="AJ42" s="42">
        <v>0.33</v>
      </c>
      <c r="AK42" s="42">
        <v>0.33</v>
      </c>
      <c r="AL42" s="42">
        <f>AL11</f>
        <v>1E-4</v>
      </c>
      <c r="AM42" s="40">
        <v>6000</v>
      </c>
      <c r="AN42" s="40">
        <f>AN11</f>
        <v>10000</v>
      </c>
      <c r="AO42" s="40">
        <f>AO11</f>
        <v>10000</v>
      </c>
      <c r="AP42" s="42">
        <v>0.03</v>
      </c>
      <c r="AQ42" s="42">
        <v>0.03</v>
      </c>
      <c r="AR42" s="4">
        <f t="shared" si="87"/>
        <v>1.8099999999999998E-2</v>
      </c>
      <c r="AS42" s="11">
        <f t="shared" si="88"/>
        <v>1.838459212420156</v>
      </c>
      <c r="AT42" s="15">
        <f t="shared" si="89"/>
        <v>33.088205588598356</v>
      </c>
      <c r="AU42" s="19">
        <f t="shared" si="90"/>
        <v>9.9681786118061078E-5</v>
      </c>
      <c r="AV42" s="13">
        <f t="shared" si="91"/>
        <v>0.5</v>
      </c>
      <c r="AW42" s="11">
        <f t="shared" si="92"/>
        <v>1</v>
      </c>
      <c r="AX42" s="11">
        <f t="shared" si="93"/>
        <v>0.8911</v>
      </c>
      <c r="AY42" s="11">
        <f t="shared" si="94"/>
        <v>201997.53114128605</v>
      </c>
      <c r="AZ42" s="11">
        <f t="shared" si="95"/>
        <v>1</v>
      </c>
      <c r="BA42" s="11">
        <f t="shared" si="96"/>
        <v>0.34752899999999998</v>
      </c>
      <c r="BB42" s="11">
        <f t="shared" si="97"/>
        <v>1.025058</v>
      </c>
      <c r="BC42" s="11">
        <f t="shared" si="98"/>
        <v>0.99909999999999999</v>
      </c>
      <c r="BD42" s="11">
        <f t="shared" si="99"/>
        <v>0.8911</v>
      </c>
      <c r="BE42" s="11">
        <f t="shared" si="100"/>
        <v>201997.53114128605</v>
      </c>
      <c r="BF42" s="11">
        <f t="shared" si="101"/>
        <v>1</v>
      </c>
      <c r="BG42" s="11">
        <f t="shared" si="102"/>
        <v>0.34752899999999998</v>
      </c>
      <c r="BH42" s="11">
        <f t="shared" si="103"/>
        <v>1.025058</v>
      </c>
      <c r="BI42" s="121">
        <f t="shared" si="104"/>
        <v>2.5349492067994053</v>
      </c>
      <c r="BJ42" s="121">
        <f t="shared" si="105"/>
        <v>0.67598645514650813</v>
      </c>
      <c r="BK42" s="121">
        <f t="shared" si="105"/>
        <v>0.33799322757325406</v>
      </c>
      <c r="BL42" s="121">
        <f t="shared" si="105"/>
        <v>0.19881954563132592</v>
      </c>
      <c r="BM42" s="121">
        <f t="shared" si="105"/>
        <v>0.12999739522048231</v>
      </c>
      <c r="BN42" s="121">
        <f t="shared" si="105"/>
        <v>9.1349520965744335E-2</v>
      </c>
      <c r="BO42" s="121">
        <f t="shared" si="105"/>
        <v>6.7598645514650807E-2</v>
      </c>
      <c r="BP42" s="121">
        <f t="shared" si="105"/>
        <v>5.199895808819293E-2</v>
      </c>
      <c r="BQ42" s="121">
        <v>1</v>
      </c>
      <c r="BR42" s="121">
        <v>1</v>
      </c>
      <c r="BS42" s="121">
        <v>1</v>
      </c>
      <c r="BT42" s="121">
        <v>1</v>
      </c>
      <c r="BU42" s="121">
        <v>1</v>
      </c>
      <c r="BV42" s="121">
        <v>1</v>
      </c>
      <c r="BW42" s="121">
        <v>1</v>
      </c>
      <c r="BX42" s="121">
        <v>1</v>
      </c>
      <c r="BY42" s="121">
        <f t="shared" si="106"/>
        <v>1.1834556652863912</v>
      </c>
      <c r="BZ42" s="121">
        <f t="shared" si="107"/>
        <v>2.4260841138371019</v>
      </c>
      <c r="CA42" s="121">
        <f t="shared" si="107"/>
        <v>4.0237492619737303</v>
      </c>
      <c r="CB42" s="121">
        <f t="shared" si="107"/>
        <v>6.1435272036190609</v>
      </c>
      <c r="CC42" s="121">
        <f t="shared" si="107"/>
        <v>8.8303999640599962</v>
      </c>
      <c r="CD42" s="121">
        <f t="shared" si="107"/>
        <v>12.098435280934527</v>
      </c>
      <c r="CE42" s="121">
        <f t="shared" si="107"/>
        <v>15.952982368060555</v>
      </c>
      <c r="CF42" s="121">
        <f t="shared" si="107"/>
        <v>20.396403215955072</v>
      </c>
      <c r="CG42" s="121">
        <f t="shared" si="108"/>
        <v>2.5349492067994053</v>
      </c>
      <c r="CH42" s="121">
        <f t="shared" si="114"/>
        <v>0.67598645514650813</v>
      </c>
      <c r="CI42" s="121">
        <f t="shared" si="115"/>
        <v>0.33799322757325406</v>
      </c>
      <c r="CJ42" s="121">
        <f t="shared" si="116"/>
        <v>0.19881954563132592</v>
      </c>
      <c r="CK42" s="121">
        <f t="shared" si="117"/>
        <v>0.12999739522048231</v>
      </c>
      <c r="CL42" s="121">
        <f t="shared" si="118"/>
        <v>9.1349520965744335E-2</v>
      </c>
      <c r="CM42" s="121">
        <f t="shared" si="119"/>
        <v>6.7598645514650807E-2</v>
      </c>
      <c r="CN42" s="121">
        <f t="shared" si="120"/>
        <v>5.199895808819293E-2</v>
      </c>
      <c r="CO42" s="95">
        <f t="shared" si="3"/>
        <v>2.6680797199201627</v>
      </c>
      <c r="CP42" s="95">
        <f t="shared" si="4"/>
        <v>4.2877195687137446</v>
      </c>
      <c r="CQ42" s="95">
        <f t="shared" si="5"/>
        <v>6.399491171727016</v>
      </c>
      <c r="CR42" s="95">
        <f t="shared" si="6"/>
        <v>9.2390181501996462</v>
      </c>
      <c r="CS42" s="95">
        <f t="shared" si="7"/>
        <v>12.851282529418539</v>
      </c>
      <c r="CT42" s="95">
        <f t="shared" si="8"/>
        <v>17.250352047021686</v>
      </c>
      <c r="CU42" s="95">
        <f t="shared" si="9"/>
        <v>22.441575916826984</v>
      </c>
      <c r="CV42" s="95">
        <f t="shared" si="10"/>
        <v>28.427316129351428</v>
      </c>
      <c r="CW42" s="95">
        <f t="shared" si="11"/>
        <v>2.6680797199201627</v>
      </c>
      <c r="CX42" s="95">
        <f t="shared" si="12"/>
        <v>4.2877195687137446</v>
      </c>
      <c r="CY42" s="95">
        <f t="shared" si="13"/>
        <v>6.399491171727016</v>
      </c>
      <c r="CZ42" s="95">
        <f t="shared" si="14"/>
        <v>9.2390181501996462</v>
      </c>
      <c r="DA42" s="95">
        <f t="shared" si="15"/>
        <v>12.851282529418539</v>
      </c>
      <c r="DB42" s="95">
        <f t="shared" si="16"/>
        <v>17.250352047021686</v>
      </c>
      <c r="DC42" s="95">
        <f t="shared" si="17"/>
        <v>22.441575916826984</v>
      </c>
      <c r="DD42" s="95">
        <f t="shared" si="18"/>
        <v>28.427316129351428</v>
      </c>
      <c r="DE42" s="13">
        <f t="shared" si="109"/>
        <v>5.7685208720857961</v>
      </c>
      <c r="DF42" s="13">
        <f t="shared" si="110"/>
        <v>5.1521865689836099</v>
      </c>
      <c r="DG42" s="13">
        <f t="shared" si="111"/>
        <v>6.4118584895469848</v>
      </c>
      <c r="DH42" s="13">
        <f t="shared" si="112"/>
        <v>8.3924627492503863</v>
      </c>
      <c r="DI42" s="13">
        <f t="shared" si="19"/>
        <v>11.010513359280479</v>
      </c>
      <c r="DJ42" s="13">
        <f t="shared" si="20"/>
        <v>14.239900801900273</v>
      </c>
      <c r="DK42" s="13">
        <f t="shared" si="21"/>
        <v>18.070697013575206</v>
      </c>
      <c r="DL42" s="13">
        <f t="shared" si="22"/>
        <v>22.498518174043266</v>
      </c>
      <c r="DM42" s="95">
        <f t="shared" si="23"/>
        <v>5.7685208720857961</v>
      </c>
      <c r="DN42" s="95">
        <f t="shared" si="24"/>
        <v>5.1521865689836099</v>
      </c>
      <c r="DO42" s="95">
        <f t="shared" si="25"/>
        <v>6.4118584895469848</v>
      </c>
      <c r="DP42" s="95">
        <f t="shared" si="26"/>
        <v>8.3924627492503863</v>
      </c>
      <c r="DQ42" s="95">
        <f t="shared" si="27"/>
        <v>11.010513359280479</v>
      </c>
      <c r="DR42" s="95">
        <f t="shared" si="28"/>
        <v>14.239900801900273</v>
      </c>
      <c r="DS42" s="95">
        <f t="shared" si="29"/>
        <v>18.070697013575206</v>
      </c>
      <c r="DT42" s="95">
        <f t="shared" si="30"/>
        <v>22.498518174043266</v>
      </c>
      <c r="DU42" s="95">
        <f t="shared" si="31"/>
        <v>3.9539843867911042</v>
      </c>
      <c r="DV42" s="95">
        <f t="shared" si="32"/>
        <v>2.3797903427683047</v>
      </c>
      <c r="DW42" s="95">
        <f t="shared" si="33"/>
        <v>2.537562865649774</v>
      </c>
      <c r="DX42" s="95">
        <f t="shared" si="34"/>
        <v>3.0873335706174698</v>
      </c>
      <c r="DY42" s="95">
        <f t="shared" si="35"/>
        <v>3.9236577879562251</v>
      </c>
      <c r="DZ42" s="95">
        <f t="shared" si="36"/>
        <v>5.0032208497680291</v>
      </c>
      <c r="EA42" s="95">
        <f t="shared" si="37"/>
        <v>6.3077473590667772</v>
      </c>
      <c r="EB42" s="95">
        <f t="shared" si="38"/>
        <v>7.8287353351194122</v>
      </c>
      <c r="EC42" s="95">
        <f t="shared" si="39"/>
        <v>3.9539843867911042</v>
      </c>
      <c r="ED42" s="95">
        <f t="shared" si="40"/>
        <v>2.3797903427683047</v>
      </c>
      <c r="EE42" s="95">
        <f t="shared" si="41"/>
        <v>2.537562865649774</v>
      </c>
      <c r="EF42" s="95">
        <f t="shared" si="42"/>
        <v>3.0873335706174698</v>
      </c>
      <c r="EG42" s="95">
        <f t="shared" si="43"/>
        <v>3.9236577879562251</v>
      </c>
      <c r="EH42" s="95">
        <f t="shared" si="44"/>
        <v>5.0032208497680291</v>
      </c>
      <c r="EI42" s="95">
        <f t="shared" si="45"/>
        <v>6.3077473590667772</v>
      </c>
      <c r="EJ42" s="95">
        <f t="shared" si="46"/>
        <v>7.8287353351194122</v>
      </c>
      <c r="EK42" s="95">
        <f t="shared" si="47"/>
        <v>3.9539843867911042</v>
      </c>
      <c r="EL42" s="95">
        <f t="shared" si="48"/>
        <v>2.3797903427683047</v>
      </c>
      <c r="EM42" s="95">
        <f t="shared" si="49"/>
        <v>2.537562865649774</v>
      </c>
      <c r="EN42" s="95">
        <f t="shared" si="50"/>
        <v>3.0873335706174698</v>
      </c>
      <c r="EO42" s="95">
        <f t="shared" si="51"/>
        <v>3.9236577879562251</v>
      </c>
      <c r="EP42" s="95">
        <f t="shared" si="52"/>
        <v>5.0032208497680291</v>
      </c>
      <c r="EQ42" s="95">
        <f t="shared" si="53"/>
        <v>6.3077473590667772</v>
      </c>
      <c r="ER42" s="95">
        <f t="shared" si="54"/>
        <v>7.8287353351194122</v>
      </c>
      <c r="ES42" s="95">
        <f t="shared" si="55"/>
        <v>1</v>
      </c>
      <c r="ET42" s="95">
        <f t="shared" si="56"/>
        <v>1</v>
      </c>
      <c r="EU42" s="95">
        <f t="shared" si="57"/>
        <v>1</v>
      </c>
      <c r="EV42" s="95">
        <f t="shared" si="58"/>
        <v>1</v>
      </c>
      <c r="EW42" s="95">
        <f t="shared" si="59"/>
        <v>1</v>
      </c>
      <c r="EX42" s="95">
        <f t="shared" si="60"/>
        <v>1</v>
      </c>
      <c r="EY42" s="95">
        <f t="shared" si="61"/>
        <v>1</v>
      </c>
      <c r="EZ42" s="95">
        <f t="shared" si="62"/>
        <v>1</v>
      </c>
      <c r="FA42" s="95">
        <f t="shared" si="63"/>
        <v>1</v>
      </c>
      <c r="FB42" s="95">
        <f t="shared" si="64"/>
        <v>1</v>
      </c>
      <c r="FC42" s="95">
        <f t="shared" si="65"/>
        <v>1</v>
      </c>
      <c r="FD42" s="95">
        <f t="shared" si="66"/>
        <v>1</v>
      </c>
      <c r="FE42" s="95">
        <f t="shared" si="67"/>
        <v>1</v>
      </c>
      <c r="FF42" s="95">
        <f t="shared" si="68"/>
        <v>1</v>
      </c>
      <c r="FG42" s="95">
        <f t="shared" si="69"/>
        <v>1</v>
      </c>
      <c r="FH42" s="95">
        <f t="shared" si="70"/>
        <v>1</v>
      </c>
      <c r="FI42" s="95">
        <f t="shared" si="71"/>
        <v>1</v>
      </c>
      <c r="FJ42" s="95">
        <f t="shared" si="72"/>
        <v>1</v>
      </c>
      <c r="FK42" s="95">
        <f t="shared" si="73"/>
        <v>1</v>
      </c>
      <c r="FL42" s="95">
        <f t="shared" si="74"/>
        <v>1</v>
      </c>
      <c r="FM42" s="95">
        <f t="shared" si="75"/>
        <v>1</v>
      </c>
      <c r="FN42" s="95">
        <f t="shared" si="76"/>
        <v>1</v>
      </c>
      <c r="FO42" s="95">
        <f t="shared" si="77"/>
        <v>1</v>
      </c>
      <c r="FP42" s="95">
        <f t="shared" si="78"/>
        <v>1</v>
      </c>
      <c r="FQ42" s="115">
        <f t="shared" si="79"/>
        <v>5.7675364774593678</v>
      </c>
      <c r="FR42" s="115">
        <f t="shared" si="80"/>
        <v>5.1505731435236406</v>
      </c>
      <c r="FS42" s="115">
        <f t="shared" si="81"/>
        <v>6.4087711079254541</v>
      </c>
      <c r="FT42" s="115">
        <f t="shared" si="82"/>
        <v>8.3865933644655648</v>
      </c>
      <c r="FU42" s="115">
        <f t="shared" si="83"/>
        <v>10.999818637390812</v>
      </c>
      <c r="FV42" s="115">
        <f t="shared" si="84"/>
        <v>14.22139702702127</v>
      </c>
      <c r="FW42" s="115">
        <f t="shared" si="85"/>
        <v>18.040254191521246</v>
      </c>
      <c r="FX42" s="115">
        <f t="shared" si="86"/>
        <v>22.450654525973381</v>
      </c>
      <c r="FZ42" s="90">
        <f t="shared" si="113"/>
        <v>5.1505731435236406</v>
      </c>
      <c r="GB42" s="20">
        <v>4.0776561872329165</v>
      </c>
      <c r="GC42" s="20">
        <v>3.6723222304414098</v>
      </c>
      <c r="GD42" s="20">
        <v>3.3390804161460155</v>
      </c>
      <c r="GE42" s="20">
        <v>2.8283239115946035</v>
      </c>
      <c r="GF42" s="20">
        <v>2.0519608645178962</v>
      </c>
      <c r="GG42" s="20">
        <v>1.2358873300006774</v>
      </c>
      <c r="GH42" s="20">
        <v>1.0149370041306225</v>
      </c>
      <c r="GI42" s="31"/>
      <c r="GJ42" s="31"/>
      <c r="GK42" s="31"/>
      <c r="IC42" s="28"/>
      <c r="ID42" s="11"/>
      <c r="IE42" s="13"/>
      <c r="IF42" s="11"/>
      <c r="IG42" s="13"/>
      <c r="IH42" s="13"/>
      <c r="II42" s="13"/>
      <c r="IJ42" s="28"/>
      <c r="IK42" s="11"/>
      <c r="IL42" s="13"/>
      <c r="IM42" s="22"/>
      <c r="IN42" s="23"/>
      <c r="IO42" s="11"/>
      <c r="IP42" s="23"/>
      <c r="IQ42" s="28"/>
      <c r="IR42" s="20"/>
      <c r="IS42" s="13"/>
      <c r="IT42" s="23"/>
      <c r="IU42" s="23"/>
      <c r="IV42" s="23"/>
      <c r="IW42" s="23"/>
      <c r="IX42" s="28"/>
      <c r="IY42" s="13"/>
      <c r="IZ42" s="25"/>
      <c r="JA42" s="25"/>
      <c r="JB42" s="25"/>
      <c r="JC42" s="25"/>
      <c r="JD42" s="25"/>
      <c r="JE42" s="25"/>
      <c r="JF42" s="25"/>
    </row>
    <row r="43" spans="1:266" x14ac:dyDescent="0.3">
      <c r="D43" s="4"/>
      <c r="E43" s="4"/>
      <c r="F43" s="4"/>
      <c r="G43" s="4"/>
      <c r="H43" s="4"/>
      <c r="I43" s="4"/>
      <c r="J43" s="4"/>
      <c r="K43" s="5"/>
      <c r="U43" s="4"/>
      <c r="V43" s="4"/>
      <c r="X43" s="118">
        <f t="shared" si="121"/>
        <v>19.67151357289567</v>
      </c>
      <c r="Y43" s="118">
        <v>10</v>
      </c>
      <c r="Z43" s="40">
        <v>1.7999999999999999E-2</v>
      </c>
      <c r="AA43" s="40">
        <v>10000000</v>
      </c>
      <c r="AB43" s="40">
        <v>10000000</v>
      </c>
      <c r="AC43" s="98">
        <v>3900000</v>
      </c>
      <c r="AD43" s="42">
        <v>0.33</v>
      </c>
      <c r="AE43" s="42">
        <v>0.33</v>
      </c>
      <c r="AF43" s="41">
        <v>1.7999999999999999E-2</v>
      </c>
      <c r="AG43" s="40">
        <v>10000000</v>
      </c>
      <c r="AH43" s="40">
        <v>10000000</v>
      </c>
      <c r="AI43" s="98">
        <v>3900000</v>
      </c>
      <c r="AJ43" s="42">
        <v>0.33</v>
      </c>
      <c r="AK43" s="42">
        <v>0.33</v>
      </c>
      <c r="AL43" s="42">
        <f>AL11</f>
        <v>1E-4</v>
      </c>
      <c r="AM43" s="40">
        <v>6000</v>
      </c>
      <c r="AN43" s="40">
        <f>AN11</f>
        <v>10000</v>
      </c>
      <c r="AO43" s="40">
        <f>AO11</f>
        <v>10000</v>
      </c>
      <c r="AP43" s="42">
        <v>0.03</v>
      </c>
      <c r="AQ43" s="42">
        <v>0.03</v>
      </c>
      <c r="AR43" s="4">
        <f t="shared" si="87"/>
        <v>1.8099999999999998E-2</v>
      </c>
      <c r="AS43" s="11">
        <f t="shared" si="88"/>
        <v>1.9671513572895669</v>
      </c>
      <c r="AT43" s="15">
        <f t="shared" si="89"/>
        <v>33.088205588598356</v>
      </c>
      <c r="AU43" s="19">
        <f t="shared" si="90"/>
        <v>9.9681786118061078E-5</v>
      </c>
      <c r="AV43" s="13">
        <f t="shared" si="91"/>
        <v>0.5</v>
      </c>
      <c r="AW43" s="11">
        <f t="shared" si="92"/>
        <v>1</v>
      </c>
      <c r="AX43" s="11">
        <f t="shared" si="93"/>
        <v>0.8911</v>
      </c>
      <c r="AY43" s="11">
        <f t="shared" si="94"/>
        <v>201997.53114128605</v>
      </c>
      <c r="AZ43" s="11">
        <f t="shared" si="95"/>
        <v>1</v>
      </c>
      <c r="BA43" s="11">
        <f t="shared" si="96"/>
        <v>0.34752899999999998</v>
      </c>
      <c r="BB43" s="11">
        <f t="shared" si="97"/>
        <v>1.025058</v>
      </c>
      <c r="BC43" s="11">
        <f t="shared" si="98"/>
        <v>0.99909999999999999</v>
      </c>
      <c r="BD43" s="11">
        <f t="shared" si="99"/>
        <v>0.8911</v>
      </c>
      <c r="BE43" s="11">
        <f t="shared" si="100"/>
        <v>201997.53114128605</v>
      </c>
      <c r="BF43" s="11">
        <f t="shared" si="101"/>
        <v>1</v>
      </c>
      <c r="BG43" s="11">
        <f t="shared" si="102"/>
        <v>0.34752899999999998</v>
      </c>
      <c r="BH43" s="11">
        <f t="shared" si="103"/>
        <v>1.025058</v>
      </c>
      <c r="BI43" s="121">
        <f t="shared" si="104"/>
        <v>2.9022633468646393</v>
      </c>
      <c r="BJ43" s="121">
        <f t="shared" si="105"/>
        <v>0.77393689249723707</v>
      </c>
      <c r="BK43" s="121">
        <f t="shared" si="105"/>
        <v>0.38696844624861854</v>
      </c>
      <c r="BL43" s="121">
        <f t="shared" si="105"/>
        <v>0.22762849779330502</v>
      </c>
      <c r="BM43" s="121">
        <f t="shared" si="105"/>
        <v>0.14883401778793021</v>
      </c>
      <c r="BN43" s="121">
        <f t="shared" si="105"/>
        <v>0.10458606655368069</v>
      </c>
      <c r="BO43" s="121">
        <f t="shared" si="105"/>
        <v>7.7393689249723702E-2</v>
      </c>
      <c r="BP43" s="121">
        <f t="shared" si="105"/>
        <v>5.9533607115172082E-2</v>
      </c>
      <c r="BQ43" s="121">
        <v>1</v>
      </c>
      <c r="BR43" s="121">
        <v>1</v>
      </c>
      <c r="BS43" s="121">
        <v>1</v>
      </c>
      <c r="BT43" s="121">
        <v>1</v>
      </c>
      <c r="BU43" s="121">
        <v>1</v>
      </c>
      <c r="BV43" s="121">
        <v>1</v>
      </c>
      <c r="BW43" s="121">
        <v>1</v>
      </c>
      <c r="BX43" s="121">
        <v>1</v>
      </c>
      <c r="BY43" s="121">
        <f t="shared" si="106"/>
        <v>1.0336760112554733</v>
      </c>
      <c r="BZ43" s="121">
        <f t="shared" si="107"/>
        <v>2.1190358230737201</v>
      </c>
      <c r="CA43" s="121">
        <f t="shared" si="107"/>
        <v>3.5144984382686091</v>
      </c>
      <c r="CB43" s="121">
        <f t="shared" si="107"/>
        <v>5.3659945878409125</v>
      </c>
      <c r="CC43" s="121">
        <f t="shared" si="107"/>
        <v>7.7128133147523776</v>
      </c>
      <c r="CD43" s="121">
        <f t="shared" si="107"/>
        <v>10.56724192587521</v>
      </c>
      <c r="CE43" s="121">
        <f t="shared" si="107"/>
        <v>13.933952631723781</v>
      </c>
      <c r="CF43" s="121">
        <f t="shared" si="107"/>
        <v>17.815008486291443</v>
      </c>
      <c r="CG43" s="121">
        <f t="shared" si="108"/>
        <v>2.9022633468646393</v>
      </c>
      <c r="CH43" s="121">
        <f t="shared" si="114"/>
        <v>0.77393689249723707</v>
      </c>
      <c r="CI43" s="121">
        <f t="shared" si="115"/>
        <v>0.38696844624861854</v>
      </c>
      <c r="CJ43" s="121">
        <f t="shared" si="116"/>
        <v>0.22762849779330502</v>
      </c>
      <c r="CK43" s="121">
        <f t="shared" si="117"/>
        <v>0.14883401778793021</v>
      </c>
      <c r="CL43" s="121">
        <f t="shared" si="118"/>
        <v>0.10458606655368069</v>
      </c>
      <c r="CM43" s="121">
        <f t="shared" si="119"/>
        <v>7.7393689249723702E-2</v>
      </c>
      <c r="CN43" s="121">
        <f t="shared" si="120"/>
        <v>5.9533607115172082E-2</v>
      </c>
      <c r="CO43" s="95">
        <f t="shared" si="3"/>
        <v>2.5009491414273413</v>
      </c>
      <c r="CP43" s="95">
        <f t="shared" si="4"/>
        <v>3.9156053112182243</v>
      </c>
      <c r="CQ43" s="95">
        <f t="shared" si="5"/>
        <v>5.7601084145576174</v>
      </c>
      <c r="CR43" s="95">
        <f t="shared" si="6"/>
        <v>8.2402612475322279</v>
      </c>
      <c r="CS43" s="95">
        <f t="shared" si="7"/>
        <v>11.395352853103798</v>
      </c>
      <c r="CT43" s="95">
        <f t="shared" si="8"/>
        <v>15.237670538144542</v>
      </c>
      <c r="CU43" s="95">
        <f t="shared" si="9"/>
        <v>19.771886513168823</v>
      </c>
      <c r="CV43" s="95">
        <f t="shared" si="10"/>
        <v>25.000063832169996</v>
      </c>
      <c r="CW43" s="95">
        <f t="shared" si="11"/>
        <v>2.5009491414273413</v>
      </c>
      <c r="CX43" s="95">
        <f t="shared" si="12"/>
        <v>3.9156053112182243</v>
      </c>
      <c r="CY43" s="95">
        <f t="shared" si="13"/>
        <v>5.7601084145576174</v>
      </c>
      <c r="CZ43" s="95">
        <f t="shared" si="14"/>
        <v>8.2402612475322279</v>
      </c>
      <c r="DA43" s="95">
        <f t="shared" si="15"/>
        <v>11.395352853103798</v>
      </c>
      <c r="DB43" s="95">
        <f t="shared" si="16"/>
        <v>15.237670538144542</v>
      </c>
      <c r="DC43" s="95">
        <f t="shared" si="17"/>
        <v>19.771886513168823</v>
      </c>
      <c r="DD43" s="95">
        <f t="shared" si="18"/>
        <v>25.000063832169996</v>
      </c>
      <c r="DE43" s="13">
        <f t="shared" si="109"/>
        <v>5.9860553581201117</v>
      </c>
      <c r="DF43" s="13">
        <f t="shared" si="110"/>
        <v>4.9430887155709566</v>
      </c>
      <c r="DG43" s="13">
        <f t="shared" si="111"/>
        <v>5.9515828845172276</v>
      </c>
      <c r="DH43" s="13">
        <f t="shared" si="112"/>
        <v>7.643739085634218</v>
      </c>
      <c r="DI43" s="13">
        <f t="shared" si="19"/>
        <v>9.9117633325403069</v>
      </c>
      <c r="DJ43" s="13">
        <f t="shared" si="20"/>
        <v>12.721943992428891</v>
      </c>
      <c r="DK43" s="13">
        <f t="shared" si="21"/>
        <v>16.061462320973504</v>
      </c>
      <c r="DL43" s="13">
        <f t="shared" si="22"/>
        <v>19.924658093406617</v>
      </c>
      <c r="DM43" s="95">
        <f t="shared" si="23"/>
        <v>5.9860553581201117</v>
      </c>
      <c r="DN43" s="95">
        <f t="shared" si="24"/>
        <v>4.9430887155709566</v>
      </c>
      <c r="DO43" s="95">
        <f t="shared" si="25"/>
        <v>5.9515828845172276</v>
      </c>
      <c r="DP43" s="95">
        <f t="shared" si="26"/>
        <v>7.643739085634218</v>
      </c>
      <c r="DQ43" s="95">
        <f t="shared" si="27"/>
        <v>9.9117633325403069</v>
      </c>
      <c r="DR43" s="95">
        <f t="shared" si="28"/>
        <v>12.721943992428891</v>
      </c>
      <c r="DS43" s="95">
        <f t="shared" si="29"/>
        <v>16.061462320973504</v>
      </c>
      <c r="DT43" s="95">
        <f t="shared" si="30"/>
        <v>19.924658093406617</v>
      </c>
      <c r="DU43" s="95">
        <f t="shared" si="31"/>
        <v>4.0295839291881244</v>
      </c>
      <c r="DV43" s="95">
        <f t="shared" si="32"/>
        <v>2.3071227748696588</v>
      </c>
      <c r="DW43" s="95">
        <f t="shared" si="33"/>
        <v>2.3776037449093876</v>
      </c>
      <c r="DX43" s="95">
        <f t="shared" si="34"/>
        <v>2.8271303845246059</v>
      </c>
      <c r="DY43" s="95">
        <f t="shared" si="35"/>
        <v>3.54181028991324</v>
      </c>
      <c r="DZ43" s="95">
        <f t="shared" si="36"/>
        <v>4.4756868377292491</v>
      </c>
      <c r="EA43" s="95">
        <f t="shared" si="37"/>
        <v>5.6094800355816004</v>
      </c>
      <c r="EB43" s="95">
        <f t="shared" si="38"/>
        <v>6.9342443151558388</v>
      </c>
      <c r="EC43" s="95">
        <f t="shared" si="39"/>
        <v>4.0295839291881244</v>
      </c>
      <c r="ED43" s="95">
        <f t="shared" si="40"/>
        <v>2.3071227748696588</v>
      </c>
      <c r="EE43" s="95">
        <f t="shared" si="41"/>
        <v>2.3776037449093876</v>
      </c>
      <c r="EF43" s="95">
        <f t="shared" si="42"/>
        <v>2.8271303845246059</v>
      </c>
      <c r="EG43" s="95">
        <f t="shared" si="43"/>
        <v>3.54181028991324</v>
      </c>
      <c r="EH43" s="95">
        <f t="shared" si="44"/>
        <v>4.4756868377292491</v>
      </c>
      <c r="EI43" s="95">
        <f t="shared" si="45"/>
        <v>5.6094800355816004</v>
      </c>
      <c r="EJ43" s="95">
        <f t="shared" si="46"/>
        <v>6.9342443151558388</v>
      </c>
      <c r="EK43" s="95">
        <f t="shared" si="47"/>
        <v>4.0295839291881244</v>
      </c>
      <c r="EL43" s="95">
        <f t="shared" si="48"/>
        <v>2.3071227748696588</v>
      </c>
      <c r="EM43" s="95">
        <f t="shared" si="49"/>
        <v>2.3776037449093876</v>
      </c>
      <c r="EN43" s="95">
        <f t="shared" si="50"/>
        <v>2.8271303845246059</v>
      </c>
      <c r="EO43" s="95">
        <f t="shared" si="51"/>
        <v>3.54181028991324</v>
      </c>
      <c r="EP43" s="95">
        <f t="shared" si="52"/>
        <v>4.4756868377292491</v>
      </c>
      <c r="EQ43" s="95">
        <f t="shared" si="53"/>
        <v>5.6094800355816004</v>
      </c>
      <c r="ER43" s="95">
        <f t="shared" si="54"/>
        <v>6.9342443151558388</v>
      </c>
      <c r="ES43" s="95">
        <f t="shared" si="55"/>
        <v>1</v>
      </c>
      <c r="ET43" s="95">
        <f t="shared" si="56"/>
        <v>1</v>
      </c>
      <c r="EU43" s="95">
        <f t="shared" si="57"/>
        <v>1</v>
      </c>
      <c r="EV43" s="95">
        <f t="shared" si="58"/>
        <v>1</v>
      </c>
      <c r="EW43" s="95">
        <f t="shared" si="59"/>
        <v>1</v>
      </c>
      <c r="EX43" s="95">
        <f t="shared" si="60"/>
        <v>1</v>
      </c>
      <c r="EY43" s="95">
        <f t="shared" si="61"/>
        <v>1</v>
      </c>
      <c r="EZ43" s="95">
        <f t="shared" si="62"/>
        <v>1</v>
      </c>
      <c r="FA43" s="95">
        <f t="shared" si="63"/>
        <v>1</v>
      </c>
      <c r="FB43" s="95">
        <f t="shared" si="64"/>
        <v>1</v>
      </c>
      <c r="FC43" s="95">
        <f t="shared" si="65"/>
        <v>1</v>
      </c>
      <c r="FD43" s="95">
        <f t="shared" si="66"/>
        <v>1</v>
      </c>
      <c r="FE43" s="95">
        <f t="shared" si="67"/>
        <v>1</v>
      </c>
      <c r="FF43" s="95">
        <f t="shared" si="68"/>
        <v>1</v>
      </c>
      <c r="FG43" s="95">
        <f t="shared" si="69"/>
        <v>1</v>
      </c>
      <c r="FH43" s="95">
        <f t="shared" si="70"/>
        <v>1</v>
      </c>
      <c r="FI43" s="95">
        <f t="shared" si="71"/>
        <v>1</v>
      </c>
      <c r="FJ43" s="95">
        <f t="shared" si="72"/>
        <v>1</v>
      </c>
      <c r="FK43" s="95">
        <f t="shared" si="73"/>
        <v>1</v>
      </c>
      <c r="FL43" s="95">
        <f t="shared" si="74"/>
        <v>1</v>
      </c>
      <c r="FM43" s="95">
        <f t="shared" si="75"/>
        <v>1</v>
      </c>
      <c r="FN43" s="95">
        <f t="shared" si="76"/>
        <v>1</v>
      </c>
      <c r="FO43" s="95">
        <f t="shared" si="77"/>
        <v>1</v>
      </c>
      <c r="FP43" s="95">
        <f t="shared" si="78"/>
        <v>1</v>
      </c>
      <c r="FQ43" s="115">
        <f t="shared" si="79"/>
        <v>5.9851032719397761</v>
      </c>
      <c r="FR43" s="115">
        <f t="shared" si="80"/>
        <v>4.9416868886930496</v>
      </c>
      <c r="FS43" s="115">
        <f t="shared" si="81"/>
        <v>5.9490161943392481</v>
      </c>
      <c r="FT43" s="115">
        <f t="shared" si="82"/>
        <v>7.6389833061508687</v>
      </c>
      <c r="FU43" s="115">
        <f t="shared" si="83"/>
        <v>9.9032369997946965</v>
      </c>
      <c r="FV43" s="115">
        <f t="shared" si="84"/>
        <v>12.707349120990751</v>
      </c>
      <c r="FW43" s="115">
        <f t="shared" si="85"/>
        <v>16.037626341841623</v>
      </c>
      <c r="FX43" s="115">
        <f t="shared" si="86"/>
        <v>19.887376486565572</v>
      </c>
      <c r="FZ43" s="90">
        <f t="shared" si="113"/>
        <v>4.9416868886930496</v>
      </c>
      <c r="GB43" s="20">
        <v>4.05038174692125</v>
      </c>
      <c r="GC43" s="20">
        <v>3.6727696688862888</v>
      </c>
      <c r="GD43" s="20">
        <v>3.3584185584293147</v>
      </c>
      <c r="GE43" s="20">
        <v>2.8696374345148379</v>
      </c>
      <c r="GF43" s="20">
        <v>2.0499076792991233</v>
      </c>
      <c r="GG43" s="20">
        <v>1.2372889649003223</v>
      </c>
      <c r="GH43" s="20">
        <v>1.0189752415440101</v>
      </c>
      <c r="GI43" s="31"/>
      <c r="GJ43" s="31"/>
      <c r="GK43" s="31"/>
      <c r="IC43" s="28"/>
      <c r="ID43" s="13"/>
      <c r="IE43" s="13"/>
      <c r="IF43" s="13"/>
      <c r="IG43" s="13"/>
      <c r="IH43" s="13"/>
      <c r="II43" s="13"/>
      <c r="IJ43" s="28"/>
      <c r="IK43" s="20"/>
      <c r="IL43" s="13"/>
      <c r="IM43" s="11"/>
      <c r="IN43" s="23"/>
      <c r="IO43" s="13"/>
      <c r="IP43" s="23"/>
      <c r="IQ43" s="28"/>
      <c r="IR43" s="20"/>
      <c r="IS43" s="13"/>
      <c r="IT43" s="20"/>
      <c r="IU43" s="23"/>
      <c r="IV43" s="20"/>
      <c r="IW43" s="23"/>
      <c r="IY43" s="13"/>
      <c r="IZ43" s="25"/>
      <c r="JA43" s="25"/>
      <c r="JB43" s="25"/>
      <c r="JC43" s="25"/>
      <c r="JD43" s="25"/>
      <c r="JE43" s="25"/>
      <c r="JF43" s="25"/>
    </row>
    <row r="44" spans="1:266" x14ac:dyDescent="0.3">
      <c r="I44" s="4"/>
      <c r="J44" s="4"/>
      <c r="K44" s="5"/>
      <c r="U44" s="4"/>
      <c r="V44" s="4"/>
      <c r="X44" s="118">
        <f t="shared" si="121"/>
        <v>21.048519522998369</v>
      </c>
      <c r="Y44" s="118">
        <v>10</v>
      </c>
      <c r="Z44" s="40">
        <v>1.7999999999999999E-2</v>
      </c>
      <c r="AA44" s="40">
        <v>10000000</v>
      </c>
      <c r="AB44" s="40">
        <v>10000000</v>
      </c>
      <c r="AC44" s="98">
        <v>3900000</v>
      </c>
      <c r="AD44" s="42">
        <v>0.33</v>
      </c>
      <c r="AE44" s="42">
        <v>0.33</v>
      </c>
      <c r="AF44" s="41">
        <v>1.7999999999999999E-2</v>
      </c>
      <c r="AG44" s="40">
        <v>10000000</v>
      </c>
      <c r="AH44" s="40">
        <v>10000000</v>
      </c>
      <c r="AI44" s="98">
        <v>3900000</v>
      </c>
      <c r="AJ44" s="42">
        <v>0.33</v>
      </c>
      <c r="AK44" s="42">
        <v>0.33</v>
      </c>
      <c r="AL44" s="42">
        <f>AL11</f>
        <v>1E-4</v>
      </c>
      <c r="AM44" s="40">
        <v>6000</v>
      </c>
      <c r="AN44" s="40">
        <f>AN11</f>
        <v>10000</v>
      </c>
      <c r="AO44" s="40">
        <f>AO11</f>
        <v>10000</v>
      </c>
      <c r="AP44" s="42">
        <v>0.03</v>
      </c>
      <c r="AQ44" s="42">
        <v>0.03</v>
      </c>
      <c r="AR44" s="4">
        <f t="shared" si="87"/>
        <v>1.8099999999999998E-2</v>
      </c>
      <c r="AS44" s="11">
        <f t="shared" si="88"/>
        <v>2.1048519522998368</v>
      </c>
      <c r="AT44" s="15">
        <f t="shared" si="89"/>
        <v>33.088205588598356</v>
      </c>
      <c r="AU44" s="19">
        <f t="shared" si="90"/>
        <v>9.9681786118061078E-5</v>
      </c>
      <c r="AV44" s="13">
        <f t="shared" si="91"/>
        <v>0.5</v>
      </c>
      <c r="AW44" s="11">
        <f t="shared" si="92"/>
        <v>1</v>
      </c>
      <c r="AX44" s="11">
        <f t="shared" si="93"/>
        <v>0.8911</v>
      </c>
      <c r="AY44" s="11">
        <f t="shared" si="94"/>
        <v>201997.53114128605</v>
      </c>
      <c r="AZ44" s="11">
        <f t="shared" si="95"/>
        <v>1</v>
      </c>
      <c r="BA44" s="11">
        <f t="shared" si="96"/>
        <v>0.34752899999999998</v>
      </c>
      <c r="BB44" s="11">
        <f t="shared" si="97"/>
        <v>1.025058</v>
      </c>
      <c r="BC44" s="11">
        <f t="shared" si="98"/>
        <v>0.99909999999999999</v>
      </c>
      <c r="BD44" s="11">
        <f t="shared" si="99"/>
        <v>0.8911</v>
      </c>
      <c r="BE44" s="11">
        <f t="shared" si="100"/>
        <v>201997.53114128605</v>
      </c>
      <c r="BF44" s="11">
        <f t="shared" si="101"/>
        <v>1</v>
      </c>
      <c r="BG44" s="11">
        <f t="shared" si="102"/>
        <v>0.34752899999999998</v>
      </c>
      <c r="BH44" s="11">
        <f t="shared" si="103"/>
        <v>1.025058</v>
      </c>
      <c r="BI44" s="121">
        <f t="shared" si="104"/>
        <v>3.3228013058253261</v>
      </c>
      <c r="BJ44" s="121">
        <f t="shared" si="105"/>
        <v>0.88608034822008697</v>
      </c>
      <c r="BK44" s="121">
        <f t="shared" si="105"/>
        <v>0.44304017411004348</v>
      </c>
      <c r="BL44" s="121">
        <f t="shared" si="105"/>
        <v>0.260611867123555</v>
      </c>
      <c r="BM44" s="121">
        <f t="shared" si="105"/>
        <v>0.17040006696540133</v>
      </c>
      <c r="BN44" s="121">
        <f t="shared" si="105"/>
        <v>0.11974058759730906</v>
      </c>
      <c r="BO44" s="121">
        <f t="shared" si="105"/>
        <v>8.8608034822008699E-2</v>
      </c>
      <c r="BP44" s="121">
        <f t="shared" si="105"/>
        <v>6.8160026786160538E-2</v>
      </c>
      <c r="BQ44" s="121">
        <v>1</v>
      </c>
      <c r="BR44" s="121">
        <v>1</v>
      </c>
      <c r="BS44" s="121">
        <v>1</v>
      </c>
      <c r="BT44" s="121">
        <v>1</v>
      </c>
      <c r="BU44" s="121">
        <v>1</v>
      </c>
      <c r="BV44" s="121">
        <v>1</v>
      </c>
      <c r="BW44" s="121">
        <v>1</v>
      </c>
      <c r="BX44" s="121">
        <v>1</v>
      </c>
      <c r="BY44" s="121">
        <f t="shared" si="106"/>
        <v>0.90285266071750625</v>
      </c>
      <c r="BZ44" s="121">
        <f t="shared" si="107"/>
        <v>1.8508479544708876</v>
      </c>
      <c r="CA44" s="121">
        <f t="shared" si="107"/>
        <v>3.0696990464395211</v>
      </c>
      <c r="CB44" s="121">
        <f t="shared" si="107"/>
        <v>4.6868674887247019</v>
      </c>
      <c r="CC44" s="121">
        <f t="shared" si="107"/>
        <v>6.7366698530460081</v>
      </c>
      <c r="CD44" s="121">
        <f t="shared" si="107"/>
        <v>9.2298383490918052</v>
      </c>
      <c r="CE44" s="121">
        <f t="shared" si="107"/>
        <v>12.170453866471984</v>
      </c>
      <c r="CF44" s="121">
        <f t="shared" si="107"/>
        <v>15.560318356442867</v>
      </c>
      <c r="CG44" s="121">
        <f t="shared" si="108"/>
        <v>3.3228013058253261</v>
      </c>
      <c r="CH44" s="121">
        <f t="shared" si="114"/>
        <v>0.88608034822008697</v>
      </c>
      <c r="CI44" s="121">
        <f t="shared" si="115"/>
        <v>0.44304017411004348</v>
      </c>
      <c r="CJ44" s="121">
        <f t="shared" si="116"/>
        <v>0.260611867123555</v>
      </c>
      <c r="CK44" s="121">
        <f t="shared" si="117"/>
        <v>0.17040006696540133</v>
      </c>
      <c r="CL44" s="121">
        <f t="shared" si="118"/>
        <v>0.11974058759730906</v>
      </c>
      <c r="CM44" s="121">
        <f t="shared" si="119"/>
        <v>8.8608034822008699E-2</v>
      </c>
      <c r="CN44" s="121">
        <f t="shared" si="120"/>
        <v>6.8160026786160538E-2</v>
      </c>
      <c r="CO44" s="95">
        <f t="shared" si="3"/>
        <v>2.3549708214930041</v>
      </c>
      <c r="CP44" s="95">
        <f t="shared" si="4"/>
        <v>3.5905863073790054</v>
      </c>
      <c r="CQ44" s="95">
        <f t="shared" si="5"/>
        <v>5.2016467522557566</v>
      </c>
      <c r="CR44" s="95">
        <f t="shared" si="6"/>
        <v>7.367908288612302</v>
      </c>
      <c r="CS44" s="95">
        <f t="shared" si="7"/>
        <v>10.123687488168221</v>
      </c>
      <c r="CT44" s="95">
        <f t="shared" si="8"/>
        <v>13.479716560611877</v>
      </c>
      <c r="CU44" s="95">
        <f t="shared" si="9"/>
        <v>17.440076395553163</v>
      </c>
      <c r="CV44" s="95">
        <f t="shared" si="10"/>
        <v>22.006568944248396</v>
      </c>
      <c r="CW44" s="95">
        <f t="shared" si="11"/>
        <v>2.3549708214930041</v>
      </c>
      <c r="CX44" s="95">
        <f t="shared" si="12"/>
        <v>3.5905863073790054</v>
      </c>
      <c r="CY44" s="95">
        <f t="shared" si="13"/>
        <v>5.2016467522557566</v>
      </c>
      <c r="CZ44" s="95">
        <f t="shared" si="14"/>
        <v>7.367908288612302</v>
      </c>
      <c r="DA44" s="95">
        <f t="shared" si="15"/>
        <v>10.123687488168221</v>
      </c>
      <c r="DB44" s="95">
        <f t="shared" si="16"/>
        <v>13.479716560611877</v>
      </c>
      <c r="DC44" s="95">
        <f t="shared" si="17"/>
        <v>17.440076395553163</v>
      </c>
      <c r="DD44" s="95">
        <f t="shared" si="18"/>
        <v>22.006568944248396</v>
      </c>
      <c r="DE44" s="13">
        <f t="shared" si="109"/>
        <v>6.2757699665428319</v>
      </c>
      <c r="DF44" s="13">
        <f t="shared" si="110"/>
        <v>4.7870443026909744</v>
      </c>
      <c r="DG44" s="13">
        <f t="shared" si="111"/>
        <v>5.5628552205495652</v>
      </c>
      <c r="DH44" s="13">
        <f t="shared" si="112"/>
        <v>6.9975953558482571</v>
      </c>
      <c r="DI44" s="13">
        <f t="shared" si="19"/>
        <v>8.9571859200114083</v>
      </c>
      <c r="DJ44" s="13">
        <f t="shared" si="20"/>
        <v>11.399694936689114</v>
      </c>
      <c r="DK44" s="13">
        <f t="shared" si="21"/>
        <v>14.309177901293992</v>
      </c>
      <c r="DL44" s="13">
        <f t="shared" si="22"/>
        <v>17.678594383229026</v>
      </c>
      <c r="DM44" s="95">
        <f t="shared" si="23"/>
        <v>6.2757699665428319</v>
      </c>
      <c r="DN44" s="95">
        <f t="shared" si="24"/>
        <v>4.7870443026909744</v>
      </c>
      <c r="DO44" s="95">
        <f t="shared" si="25"/>
        <v>5.5628552205495652</v>
      </c>
      <c r="DP44" s="95">
        <f t="shared" si="26"/>
        <v>6.9975953558482571</v>
      </c>
      <c r="DQ44" s="95">
        <f t="shared" si="27"/>
        <v>8.9571859200114083</v>
      </c>
      <c r="DR44" s="95">
        <f t="shared" si="28"/>
        <v>11.399694936689114</v>
      </c>
      <c r="DS44" s="95">
        <f t="shared" si="29"/>
        <v>14.309177901293992</v>
      </c>
      <c r="DT44" s="95">
        <f t="shared" si="30"/>
        <v>17.678594383229026</v>
      </c>
      <c r="DU44" s="95">
        <f t="shared" si="31"/>
        <v>4.1302681573386639</v>
      </c>
      <c r="DV44" s="95">
        <f t="shared" si="32"/>
        <v>2.2528928161058914</v>
      </c>
      <c r="DW44" s="95">
        <f t="shared" si="33"/>
        <v>2.2425096085783696</v>
      </c>
      <c r="DX44" s="95">
        <f t="shared" si="34"/>
        <v>2.6025767002558204</v>
      </c>
      <c r="DY44" s="95">
        <f t="shared" si="35"/>
        <v>3.2100669563144848</v>
      </c>
      <c r="DZ44" s="95">
        <f t="shared" si="36"/>
        <v>4.0161669456370603</v>
      </c>
      <c r="EA44" s="95">
        <f t="shared" si="37"/>
        <v>5.0005103834947997</v>
      </c>
      <c r="EB44" s="95">
        <f t="shared" si="38"/>
        <v>6.1536720400215312</v>
      </c>
      <c r="EC44" s="95">
        <f t="shared" si="39"/>
        <v>4.1302681573386639</v>
      </c>
      <c r="ED44" s="95">
        <f t="shared" si="40"/>
        <v>2.2528928161058914</v>
      </c>
      <c r="EE44" s="95">
        <f t="shared" si="41"/>
        <v>2.2425096085783696</v>
      </c>
      <c r="EF44" s="95">
        <f t="shared" si="42"/>
        <v>2.6025767002558204</v>
      </c>
      <c r="EG44" s="95">
        <f t="shared" si="43"/>
        <v>3.2100669563144848</v>
      </c>
      <c r="EH44" s="95">
        <f t="shared" si="44"/>
        <v>4.0161669456370603</v>
      </c>
      <c r="EI44" s="95">
        <f t="shared" si="45"/>
        <v>5.0005103834947997</v>
      </c>
      <c r="EJ44" s="95">
        <f t="shared" si="46"/>
        <v>6.1536720400215312</v>
      </c>
      <c r="EK44" s="95">
        <f t="shared" si="47"/>
        <v>4.1302681573386639</v>
      </c>
      <c r="EL44" s="95">
        <f t="shared" si="48"/>
        <v>2.2528928161058914</v>
      </c>
      <c r="EM44" s="95">
        <f t="shared" si="49"/>
        <v>2.2425096085783696</v>
      </c>
      <c r="EN44" s="95">
        <f t="shared" si="50"/>
        <v>2.6025767002558204</v>
      </c>
      <c r="EO44" s="95">
        <f t="shared" si="51"/>
        <v>3.2100669563144848</v>
      </c>
      <c r="EP44" s="95">
        <f t="shared" si="52"/>
        <v>4.0161669456370603</v>
      </c>
      <c r="EQ44" s="95">
        <f t="shared" si="53"/>
        <v>5.0005103834947997</v>
      </c>
      <c r="ER44" s="95">
        <f t="shared" si="54"/>
        <v>6.1536720400215312</v>
      </c>
      <c r="ES44" s="95">
        <f t="shared" si="55"/>
        <v>1</v>
      </c>
      <c r="ET44" s="95">
        <f t="shared" si="56"/>
        <v>1</v>
      </c>
      <c r="EU44" s="95">
        <f t="shared" si="57"/>
        <v>1</v>
      </c>
      <c r="EV44" s="95">
        <f t="shared" si="58"/>
        <v>1</v>
      </c>
      <c r="EW44" s="95">
        <f t="shared" si="59"/>
        <v>1</v>
      </c>
      <c r="EX44" s="95">
        <f t="shared" si="60"/>
        <v>1</v>
      </c>
      <c r="EY44" s="95">
        <f t="shared" si="61"/>
        <v>1</v>
      </c>
      <c r="EZ44" s="95">
        <f t="shared" si="62"/>
        <v>1</v>
      </c>
      <c r="FA44" s="95">
        <f t="shared" si="63"/>
        <v>1</v>
      </c>
      <c r="FB44" s="95">
        <f t="shared" si="64"/>
        <v>1</v>
      </c>
      <c r="FC44" s="95">
        <f t="shared" si="65"/>
        <v>1</v>
      </c>
      <c r="FD44" s="95">
        <f t="shared" si="66"/>
        <v>1</v>
      </c>
      <c r="FE44" s="95">
        <f t="shared" si="67"/>
        <v>1</v>
      </c>
      <c r="FF44" s="95">
        <f t="shared" si="68"/>
        <v>1</v>
      </c>
      <c r="FG44" s="95">
        <f t="shared" si="69"/>
        <v>1</v>
      </c>
      <c r="FH44" s="95">
        <f t="shared" si="70"/>
        <v>1</v>
      </c>
      <c r="FI44" s="95">
        <f t="shared" si="71"/>
        <v>1</v>
      </c>
      <c r="FJ44" s="95">
        <f t="shared" si="72"/>
        <v>1</v>
      </c>
      <c r="FK44" s="95">
        <f t="shared" si="73"/>
        <v>1</v>
      </c>
      <c r="FL44" s="95">
        <f t="shared" si="74"/>
        <v>1</v>
      </c>
      <c r="FM44" s="95">
        <f t="shared" si="75"/>
        <v>1</v>
      </c>
      <c r="FN44" s="95">
        <f t="shared" si="76"/>
        <v>1</v>
      </c>
      <c r="FO44" s="95">
        <f t="shared" si="77"/>
        <v>1</v>
      </c>
      <c r="FP44" s="95">
        <f t="shared" si="78"/>
        <v>1</v>
      </c>
      <c r="FQ44" s="115">
        <f t="shared" si="79"/>
        <v>6.2748325043088906</v>
      </c>
      <c r="FR44" s="115">
        <f t="shared" si="80"/>
        <v>4.7858092808921473</v>
      </c>
      <c r="FS44" s="115">
        <f t="shared" si="81"/>
        <v>5.5606997561852509</v>
      </c>
      <c r="FT44" s="115">
        <f t="shared" si="82"/>
        <v>6.9937130480684129</v>
      </c>
      <c r="FU44" s="115">
        <f t="shared" si="83"/>
        <v>8.9503498556028589</v>
      </c>
      <c r="FV44" s="115">
        <f t="shared" si="84"/>
        <v>11.388132831782896</v>
      </c>
      <c r="FW44" s="115">
        <f t="shared" si="85"/>
        <v>14.290450447291306</v>
      </c>
      <c r="FX44" s="115">
        <f t="shared" si="86"/>
        <v>17.649474658596464</v>
      </c>
      <c r="FZ44" s="90">
        <f t="shared" si="113"/>
        <v>4.7858092808921473</v>
      </c>
      <c r="GB44" s="20">
        <v>4.0597894129010115</v>
      </c>
      <c r="GC44" s="20">
        <v>3.7035161924886384</v>
      </c>
      <c r="GD44" s="20">
        <v>3.4036326687229028</v>
      </c>
      <c r="GE44" s="20">
        <v>2.8357784057803723</v>
      </c>
      <c r="GF44" s="20">
        <v>2.0546390158848653</v>
      </c>
      <c r="GG44" s="20">
        <v>1.239648884970457</v>
      </c>
      <c r="GH44" s="20">
        <v>1.0240230412663729</v>
      </c>
      <c r="GI44" s="31"/>
      <c r="GJ44" s="31"/>
      <c r="GK44" s="31"/>
      <c r="IC44" s="28"/>
      <c r="ID44" s="13"/>
      <c r="IE44" s="13"/>
      <c r="IF44" s="13"/>
      <c r="IG44" s="13"/>
      <c r="IH44" s="13"/>
      <c r="II44" s="13"/>
      <c r="IJ44" s="28"/>
      <c r="IK44" s="20"/>
      <c r="IL44" s="13"/>
      <c r="IM44" s="11"/>
      <c r="IN44" s="23"/>
      <c r="IO44" s="13"/>
      <c r="IP44" s="23"/>
      <c r="IQ44" s="28"/>
      <c r="IR44" s="20"/>
      <c r="IS44" s="13"/>
      <c r="IT44" s="20"/>
      <c r="IU44" s="23"/>
      <c r="IV44" s="20"/>
      <c r="IW44" s="23"/>
      <c r="IY44" s="13"/>
      <c r="IZ44" s="25"/>
      <c r="JA44" s="25"/>
      <c r="JB44" s="25"/>
      <c r="JC44" s="25"/>
      <c r="JD44" s="25"/>
      <c r="JE44" s="25"/>
      <c r="JF44" s="25"/>
    </row>
    <row r="45" spans="1:266" x14ac:dyDescent="0.3">
      <c r="G45" s="8"/>
      <c r="K45" s="5"/>
      <c r="U45" s="4"/>
      <c r="V45" s="4"/>
      <c r="X45" s="118">
        <f t="shared" si="121"/>
        <v>22.521915889608255</v>
      </c>
      <c r="Y45" s="118">
        <v>10</v>
      </c>
      <c r="Z45" s="40">
        <v>1.7999999999999999E-2</v>
      </c>
      <c r="AA45" s="40">
        <v>10000000</v>
      </c>
      <c r="AB45" s="40">
        <v>10000000</v>
      </c>
      <c r="AC45" s="98">
        <v>3900000</v>
      </c>
      <c r="AD45" s="42">
        <v>0.33</v>
      </c>
      <c r="AE45" s="42">
        <v>0.33</v>
      </c>
      <c r="AF45" s="41">
        <v>1.7999999999999999E-2</v>
      </c>
      <c r="AG45" s="40">
        <v>10000000</v>
      </c>
      <c r="AH45" s="40">
        <v>10000000</v>
      </c>
      <c r="AI45" s="98">
        <v>3900000</v>
      </c>
      <c r="AJ45" s="42">
        <v>0.33</v>
      </c>
      <c r="AK45" s="42">
        <v>0.33</v>
      </c>
      <c r="AL45" s="42">
        <f>AL11</f>
        <v>1E-4</v>
      </c>
      <c r="AM45" s="40">
        <v>6000</v>
      </c>
      <c r="AN45" s="40">
        <f>AN11</f>
        <v>10000</v>
      </c>
      <c r="AO45" s="40">
        <f>AO11</f>
        <v>10000</v>
      </c>
      <c r="AP45" s="42">
        <v>0.03</v>
      </c>
      <c r="AQ45" s="42">
        <v>0.03</v>
      </c>
      <c r="AR45" s="4">
        <f t="shared" si="87"/>
        <v>1.8099999999999998E-2</v>
      </c>
      <c r="AS45" s="11">
        <f t="shared" si="88"/>
        <v>2.2521915889608257</v>
      </c>
      <c r="AT45" s="15">
        <f t="shared" si="89"/>
        <v>33.088205588598356</v>
      </c>
      <c r="AU45" s="19">
        <f t="shared" si="90"/>
        <v>9.9681786118061078E-5</v>
      </c>
      <c r="AV45" s="13">
        <f t="shared" si="91"/>
        <v>0.5</v>
      </c>
      <c r="AW45" s="11">
        <f t="shared" si="92"/>
        <v>1</v>
      </c>
      <c r="AX45" s="11">
        <f t="shared" si="93"/>
        <v>0.8911</v>
      </c>
      <c r="AY45" s="11">
        <f t="shared" si="94"/>
        <v>201997.53114128605</v>
      </c>
      <c r="AZ45" s="11">
        <f t="shared" si="95"/>
        <v>1</v>
      </c>
      <c r="BA45" s="11">
        <f t="shared" si="96"/>
        <v>0.34752899999999998</v>
      </c>
      <c r="BB45" s="11">
        <f t="shared" si="97"/>
        <v>1.025058</v>
      </c>
      <c r="BC45" s="11">
        <f t="shared" si="98"/>
        <v>0.99909999999999999</v>
      </c>
      <c r="BD45" s="11">
        <f t="shared" si="99"/>
        <v>0.8911</v>
      </c>
      <c r="BE45" s="11">
        <f t="shared" si="100"/>
        <v>201997.53114128605</v>
      </c>
      <c r="BF45" s="11">
        <f t="shared" si="101"/>
        <v>1</v>
      </c>
      <c r="BG45" s="11">
        <f t="shared" si="102"/>
        <v>0.34752899999999998</v>
      </c>
      <c r="BH45" s="11">
        <f t="shared" si="103"/>
        <v>1.025058</v>
      </c>
      <c r="BI45" s="121">
        <f t="shared" si="104"/>
        <v>3.8042752150394161</v>
      </c>
      <c r="BJ45" s="121">
        <f t="shared" si="105"/>
        <v>1.0144733906771777</v>
      </c>
      <c r="BK45" s="121">
        <f t="shared" si="105"/>
        <v>0.50723669533858884</v>
      </c>
      <c r="BL45" s="121">
        <f t="shared" si="105"/>
        <v>0.29837452666975811</v>
      </c>
      <c r="BM45" s="121">
        <f t="shared" si="105"/>
        <v>0.19509103666868799</v>
      </c>
      <c r="BN45" s="121">
        <f t="shared" si="105"/>
        <v>0.13709099874015912</v>
      </c>
      <c r="BO45" s="121">
        <f t="shared" si="105"/>
        <v>0.10144733906771776</v>
      </c>
      <c r="BP45" s="121">
        <f t="shared" si="105"/>
        <v>7.8036414667475199E-2</v>
      </c>
      <c r="BQ45" s="121">
        <v>1</v>
      </c>
      <c r="BR45" s="121">
        <v>1</v>
      </c>
      <c r="BS45" s="121">
        <v>1</v>
      </c>
      <c r="BT45" s="121">
        <v>1</v>
      </c>
      <c r="BU45" s="121">
        <v>1</v>
      </c>
      <c r="BV45" s="121">
        <v>1</v>
      </c>
      <c r="BW45" s="121">
        <v>1</v>
      </c>
      <c r="BX45" s="121">
        <v>1</v>
      </c>
      <c r="BY45" s="121">
        <f t="shared" si="106"/>
        <v>0.78858647979518415</v>
      </c>
      <c r="BZ45" s="121">
        <f t="shared" si="107"/>
        <v>1.6166022835801273</v>
      </c>
      <c r="CA45" s="121">
        <f t="shared" si="107"/>
        <v>2.681194031303626</v>
      </c>
      <c r="CB45" s="121">
        <f t="shared" si="107"/>
        <v>4.0936915789367649</v>
      </c>
      <c r="CC45" s="121">
        <f t="shared" si="107"/>
        <v>5.8840683492409891</v>
      </c>
      <c r="CD45" s="121">
        <f t="shared" si="107"/>
        <v>8.0616982697980664</v>
      </c>
      <c r="CE45" s="121">
        <f t="shared" si="107"/>
        <v>10.630145747639082</v>
      </c>
      <c r="CF45" s="121">
        <f t="shared" si="107"/>
        <v>13.59098467677777</v>
      </c>
      <c r="CG45" s="121">
        <f t="shared" si="108"/>
        <v>3.8042752150394161</v>
      </c>
      <c r="CH45" s="121">
        <f t="shared" si="114"/>
        <v>1.0144733906771777</v>
      </c>
      <c r="CI45" s="121">
        <f t="shared" si="115"/>
        <v>0.50723669533858884</v>
      </c>
      <c r="CJ45" s="121">
        <f t="shared" si="116"/>
        <v>0.29837452666975811</v>
      </c>
      <c r="CK45" s="121">
        <f t="shared" si="117"/>
        <v>0.19509103666868799</v>
      </c>
      <c r="CL45" s="121">
        <f t="shared" si="118"/>
        <v>0.13709099874015912</v>
      </c>
      <c r="CM45" s="121">
        <f t="shared" si="119"/>
        <v>0.10144733906771776</v>
      </c>
      <c r="CN45" s="121">
        <f t="shared" si="120"/>
        <v>7.8036414667475199E-2</v>
      </c>
      <c r="CO45" s="95">
        <f t="shared" si="3"/>
        <v>2.2274677033740975</v>
      </c>
      <c r="CP45" s="95">
        <f t="shared" si="4"/>
        <v>3.3067021220010528</v>
      </c>
      <c r="CQ45" s="95">
        <f t="shared" si="5"/>
        <v>4.7138647081454774</v>
      </c>
      <c r="CR45" s="95">
        <f t="shared" si="6"/>
        <v>6.6059614295679125</v>
      </c>
      <c r="CS45" s="95">
        <f t="shared" si="7"/>
        <v>9.0129657090298032</v>
      </c>
      <c r="CT45" s="95">
        <f t="shared" si="8"/>
        <v>11.944251474112917</v>
      </c>
      <c r="CU45" s="95">
        <f t="shared" si="9"/>
        <v>15.403383131848338</v>
      </c>
      <c r="CV45" s="95">
        <f t="shared" si="10"/>
        <v>19.391934576249803</v>
      </c>
      <c r="CW45" s="95">
        <f t="shared" si="11"/>
        <v>2.2274677033740975</v>
      </c>
      <c r="CX45" s="95">
        <f t="shared" si="12"/>
        <v>3.3067021220010528</v>
      </c>
      <c r="CY45" s="95">
        <f t="shared" si="13"/>
        <v>4.7138647081454774</v>
      </c>
      <c r="CZ45" s="95">
        <f t="shared" si="14"/>
        <v>6.6059614295679125</v>
      </c>
      <c r="DA45" s="95">
        <f t="shared" si="15"/>
        <v>9.0129657090298032</v>
      </c>
      <c r="DB45" s="95">
        <f t="shared" si="16"/>
        <v>11.944251474112917</v>
      </c>
      <c r="DC45" s="95">
        <f t="shared" si="17"/>
        <v>15.403383131848338</v>
      </c>
      <c r="DD45" s="95">
        <f t="shared" si="18"/>
        <v>19.391934576249803</v>
      </c>
      <c r="DE45" s="13">
        <f t="shared" si="109"/>
        <v>6.6429776948346007</v>
      </c>
      <c r="DF45" s="13">
        <f t="shared" si="110"/>
        <v>4.6811916742573043</v>
      </c>
      <c r="DG45" s="13">
        <f t="shared" si="111"/>
        <v>5.2385467266422143</v>
      </c>
      <c r="DH45" s="13">
        <f t="shared" si="112"/>
        <v>6.4421821056065234</v>
      </c>
      <c r="DI45" s="13">
        <f t="shared" si="19"/>
        <v>8.1292753859096774</v>
      </c>
      <c r="DJ45" s="13">
        <f t="shared" si="20"/>
        <v>10.248905268538225</v>
      </c>
      <c r="DK45" s="13">
        <f t="shared" si="21"/>
        <v>12.781709086706799</v>
      </c>
      <c r="DL45" s="13">
        <f t="shared" si="22"/>
        <v>15.719137091445246</v>
      </c>
      <c r="DM45" s="95">
        <f t="shared" si="23"/>
        <v>6.6429776948346007</v>
      </c>
      <c r="DN45" s="95">
        <f t="shared" si="24"/>
        <v>4.6811916742573043</v>
      </c>
      <c r="DO45" s="95">
        <f t="shared" si="25"/>
        <v>5.2385467266422143</v>
      </c>
      <c r="DP45" s="95">
        <f t="shared" si="26"/>
        <v>6.4421821056065234</v>
      </c>
      <c r="DQ45" s="95">
        <f t="shared" si="27"/>
        <v>8.1292753859096774</v>
      </c>
      <c r="DR45" s="95">
        <f t="shared" si="28"/>
        <v>10.248905268538225</v>
      </c>
      <c r="DS45" s="95">
        <f t="shared" si="29"/>
        <v>12.781709086706799</v>
      </c>
      <c r="DT45" s="95">
        <f t="shared" si="30"/>
        <v>15.719137091445246</v>
      </c>
      <c r="DU45" s="95">
        <f t="shared" si="31"/>
        <v>4.2578834919441739</v>
      </c>
      <c r="DV45" s="95">
        <f t="shared" si="32"/>
        <v>2.2161059579989661</v>
      </c>
      <c r="DW45" s="95">
        <f t="shared" si="33"/>
        <v>2.129803001999242</v>
      </c>
      <c r="DX45" s="95">
        <f t="shared" si="34"/>
        <v>2.4095544888125611</v>
      </c>
      <c r="DY45" s="95">
        <f t="shared" si="35"/>
        <v>2.9223440363086444</v>
      </c>
      <c r="DZ45" s="95">
        <f t="shared" si="36"/>
        <v>3.6162341630542501</v>
      </c>
      <c r="EA45" s="95">
        <f t="shared" si="37"/>
        <v>4.4696706738301266</v>
      </c>
      <c r="EB45" s="95">
        <f t="shared" si="38"/>
        <v>5.4727038068652067</v>
      </c>
      <c r="EC45" s="95">
        <f t="shared" si="39"/>
        <v>4.2578834919441739</v>
      </c>
      <c r="ED45" s="95">
        <f t="shared" si="40"/>
        <v>2.2161059579989661</v>
      </c>
      <c r="EE45" s="95">
        <f t="shared" si="41"/>
        <v>2.129803001999242</v>
      </c>
      <c r="EF45" s="95">
        <f t="shared" si="42"/>
        <v>2.4095544888125611</v>
      </c>
      <c r="EG45" s="95">
        <f t="shared" si="43"/>
        <v>2.9223440363086444</v>
      </c>
      <c r="EH45" s="95">
        <f t="shared" si="44"/>
        <v>3.6162341630542501</v>
      </c>
      <c r="EI45" s="95">
        <f t="shared" si="45"/>
        <v>4.4696706738301266</v>
      </c>
      <c r="EJ45" s="95">
        <f t="shared" si="46"/>
        <v>5.4727038068652067</v>
      </c>
      <c r="EK45" s="95">
        <f t="shared" si="47"/>
        <v>4.2578834919441739</v>
      </c>
      <c r="EL45" s="95">
        <f t="shared" si="48"/>
        <v>2.2161059579989661</v>
      </c>
      <c r="EM45" s="95">
        <f t="shared" si="49"/>
        <v>2.129803001999242</v>
      </c>
      <c r="EN45" s="95">
        <f t="shared" si="50"/>
        <v>2.4095544888125611</v>
      </c>
      <c r="EO45" s="95">
        <f t="shared" si="51"/>
        <v>2.9223440363086444</v>
      </c>
      <c r="EP45" s="95">
        <f t="shared" si="52"/>
        <v>3.6162341630542501</v>
      </c>
      <c r="EQ45" s="95">
        <f t="shared" si="53"/>
        <v>4.4696706738301266</v>
      </c>
      <c r="ER45" s="95">
        <f t="shared" si="54"/>
        <v>5.4727038068652067</v>
      </c>
      <c r="ES45" s="95">
        <f t="shared" si="55"/>
        <v>1</v>
      </c>
      <c r="ET45" s="95">
        <f t="shared" si="56"/>
        <v>1</v>
      </c>
      <c r="EU45" s="95">
        <f t="shared" si="57"/>
        <v>1</v>
      </c>
      <c r="EV45" s="95">
        <f t="shared" si="58"/>
        <v>1</v>
      </c>
      <c r="EW45" s="95">
        <f t="shared" si="59"/>
        <v>1</v>
      </c>
      <c r="EX45" s="95">
        <f t="shared" si="60"/>
        <v>1</v>
      </c>
      <c r="EY45" s="95">
        <f t="shared" si="61"/>
        <v>1</v>
      </c>
      <c r="EZ45" s="95">
        <f t="shared" si="62"/>
        <v>1</v>
      </c>
      <c r="FA45" s="95">
        <f t="shared" si="63"/>
        <v>1</v>
      </c>
      <c r="FB45" s="95">
        <f t="shared" si="64"/>
        <v>1</v>
      </c>
      <c r="FC45" s="95">
        <f t="shared" si="65"/>
        <v>1</v>
      </c>
      <c r="FD45" s="95">
        <f t="shared" si="66"/>
        <v>1</v>
      </c>
      <c r="FE45" s="95">
        <f t="shared" si="67"/>
        <v>1</v>
      </c>
      <c r="FF45" s="95">
        <f t="shared" si="68"/>
        <v>1</v>
      </c>
      <c r="FG45" s="95">
        <f t="shared" si="69"/>
        <v>1</v>
      </c>
      <c r="FH45" s="95">
        <f t="shared" si="70"/>
        <v>1</v>
      </c>
      <c r="FI45" s="95">
        <f t="shared" si="71"/>
        <v>1</v>
      </c>
      <c r="FJ45" s="95">
        <f t="shared" si="72"/>
        <v>1</v>
      </c>
      <c r="FK45" s="95">
        <f t="shared" si="73"/>
        <v>1</v>
      </c>
      <c r="FL45" s="95">
        <f t="shared" si="74"/>
        <v>1</v>
      </c>
      <c r="FM45" s="95">
        <f t="shared" si="75"/>
        <v>1</v>
      </c>
      <c r="FN45" s="95">
        <f t="shared" si="76"/>
        <v>1</v>
      </c>
      <c r="FO45" s="95">
        <f t="shared" si="77"/>
        <v>1</v>
      </c>
      <c r="FP45" s="95">
        <f t="shared" si="78"/>
        <v>1</v>
      </c>
      <c r="FQ45" s="115">
        <f t="shared" si="79"/>
        <v>6.6420388371386991</v>
      </c>
      <c r="FR45" s="115">
        <f t="shared" si="80"/>
        <v>4.6800875908475126</v>
      </c>
      <c r="FS45" s="115">
        <f t="shared" si="81"/>
        <v>5.2367166958243008</v>
      </c>
      <c r="FT45" s="115">
        <f t="shared" si="82"/>
        <v>6.4389867338872842</v>
      </c>
      <c r="FU45" s="115">
        <f t="shared" si="83"/>
        <v>8.123760035518325</v>
      </c>
      <c r="FV45" s="115">
        <f t="shared" si="84"/>
        <v>10.239700861343913</v>
      </c>
      <c r="FW45" s="115">
        <f t="shared" si="85"/>
        <v>12.766938098501992</v>
      </c>
      <c r="FX45" s="115">
        <f t="shared" si="86"/>
        <v>15.696321034453035</v>
      </c>
      <c r="FZ45" s="90">
        <f t="shared" si="113"/>
        <v>4.6800875908475126</v>
      </c>
      <c r="GB45" s="20">
        <v>4.1060531065349579</v>
      </c>
      <c r="GC45" s="20">
        <v>3.7656034104769263</v>
      </c>
      <c r="GD45" s="20">
        <v>3.4250843148984962</v>
      </c>
      <c r="GE45" s="20">
        <v>2.8107295132961196</v>
      </c>
      <c r="GF45" s="20">
        <v>2.0624963128203544</v>
      </c>
      <c r="GG45" s="20">
        <v>1.2432343304753313</v>
      </c>
      <c r="GH45" s="20">
        <v>1.0303031524251807</v>
      </c>
      <c r="GI45" s="31"/>
      <c r="GJ45" s="31"/>
      <c r="GK45" s="31"/>
      <c r="IC45" s="28"/>
      <c r="ID45" s="11"/>
      <c r="IE45" s="13"/>
      <c r="IF45" s="11"/>
      <c r="IG45" s="13"/>
      <c r="IH45" s="13"/>
      <c r="II45" s="13"/>
      <c r="IJ45" s="28"/>
      <c r="IK45" s="11"/>
      <c r="IL45" s="13"/>
      <c r="IM45" s="11"/>
      <c r="IN45" s="23"/>
      <c r="IO45" s="11"/>
      <c r="IP45" s="23"/>
      <c r="IQ45" s="28"/>
      <c r="IR45" s="20"/>
      <c r="IS45" s="13"/>
      <c r="IT45" s="23"/>
      <c r="IU45" s="23"/>
      <c r="IV45" s="23"/>
      <c r="IW45" s="23"/>
      <c r="IY45" s="13"/>
      <c r="IZ45" s="25"/>
      <c r="JA45" s="25"/>
      <c r="JB45" s="25"/>
      <c r="JC45" s="25"/>
      <c r="JD45" s="25"/>
      <c r="JE45" s="25"/>
      <c r="JF45" s="25"/>
    </row>
    <row r="46" spans="1:266" x14ac:dyDescent="0.3">
      <c r="I46" s="4"/>
      <c r="J46" s="5"/>
      <c r="K46" s="5"/>
      <c r="U46" s="4"/>
      <c r="V46" s="16"/>
      <c r="X46" s="118">
        <f t="shared" si="121"/>
        <v>24.098450001880835</v>
      </c>
      <c r="Y46" s="118">
        <v>10</v>
      </c>
      <c r="Z46" s="40">
        <v>1.7999999999999999E-2</v>
      </c>
      <c r="AA46" s="40">
        <v>10000000</v>
      </c>
      <c r="AB46" s="40">
        <v>10000000</v>
      </c>
      <c r="AC46" s="98">
        <v>3900000</v>
      </c>
      <c r="AD46" s="42">
        <v>0.33</v>
      </c>
      <c r="AE46" s="42">
        <v>0.33</v>
      </c>
      <c r="AF46" s="41">
        <v>1.7999999999999999E-2</v>
      </c>
      <c r="AG46" s="40">
        <v>10000000</v>
      </c>
      <c r="AH46" s="40">
        <v>10000000</v>
      </c>
      <c r="AI46" s="98">
        <v>3900000</v>
      </c>
      <c r="AJ46" s="42">
        <v>0.33</v>
      </c>
      <c r="AK46" s="42">
        <v>0.33</v>
      </c>
      <c r="AL46" s="42">
        <f>AL11</f>
        <v>1E-4</v>
      </c>
      <c r="AM46" s="40">
        <v>6000</v>
      </c>
      <c r="AN46" s="40">
        <f>AN11</f>
        <v>10000</v>
      </c>
      <c r="AO46" s="40">
        <f>AO11</f>
        <v>10000</v>
      </c>
      <c r="AP46" s="42">
        <v>0.03</v>
      </c>
      <c r="AQ46" s="42">
        <v>0.03</v>
      </c>
      <c r="AR46" s="4">
        <f t="shared" si="87"/>
        <v>1.8099999999999998E-2</v>
      </c>
      <c r="AS46" s="11">
        <f t="shared" si="88"/>
        <v>2.4098450001880836</v>
      </c>
      <c r="AT46" s="15">
        <f t="shared" si="89"/>
        <v>33.088205588598356</v>
      </c>
      <c r="AU46" s="19">
        <f t="shared" si="90"/>
        <v>9.9681786118061078E-5</v>
      </c>
      <c r="AV46" s="13">
        <f t="shared" si="91"/>
        <v>0.5</v>
      </c>
      <c r="AW46" s="11">
        <f t="shared" si="92"/>
        <v>1</v>
      </c>
      <c r="AX46" s="11">
        <f t="shared" si="93"/>
        <v>0.8911</v>
      </c>
      <c r="AY46" s="11">
        <f t="shared" si="94"/>
        <v>201997.53114128605</v>
      </c>
      <c r="AZ46" s="11">
        <f t="shared" si="95"/>
        <v>1</v>
      </c>
      <c r="BA46" s="11">
        <f t="shared" si="96"/>
        <v>0.34752899999999998</v>
      </c>
      <c r="BB46" s="11">
        <f t="shared" si="97"/>
        <v>1.025058</v>
      </c>
      <c r="BC46" s="11">
        <f t="shared" si="98"/>
        <v>0.99909999999999999</v>
      </c>
      <c r="BD46" s="11">
        <f t="shared" si="99"/>
        <v>0.8911</v>
      </c>
      <c r="BE46" s="11">
        <f t="shared" si="100"/>
        <v>201997.53114128605</v>
      </c>
      <c r="BF46" s="11">
        <f t="shared" si="101"/>
        <v>1</v>
      </c>
      <c r="BG46" s="11">
        <f t="shared" si="102"/>
        <v>0.34752899999999998</v>
      </c>
      <c r="BH46" s="11">
        <f t="shared" si="103"/>
        <v>1.025058</v>
      </c>
      <c r="BI46" s="121">
        <f t="shared" si="104"/>
        <v>4.3555146936986278</v>
      </c>
      <c r="BJ46" s="121">
        <f t="shared" si="105"/>
        <v>1.1614705849863007</v>
      </c>
      <c r="BK46" s="121">
        <f t="shared" si="105"/>
        <v>0.58073529249315037</v>
      </c>
      <c r="BL46" s="121">
        <f t="shared" si="105"/>
        <v>0.3416089955842061</v>
      </c>
      <c r="BM46" s="121">
        <f t="shared" si="105"/>
        <v>0.22335972788198091</v>
      </c>
      <c r="BN46" s="121">
        <f t="shared" si="105"/>
        <v>0.15695548445760821</v>
      </c>
      <c r="BO46" s="121">
        <f t="shared" si="105"/>
        <v>0.11614705849863008</v>
      </c>
      <c r="BP46" s="121">
        <f t="shared" si="105"/>
        <v>8.9343891152792371E-2</v>
      </c>
      <c r="BQ46" s="121">
        <v>1</v>
      </c>
      <c r="BR46" s="121">
        <v>1</v>
      </c>
      <c r="BS46" s="121">
        <v>1</v>
      </c>
      <c r="BT46" s="121">
        <v>1</v>
      </c>
      <c r="BU46" s="121">
        <v>1</v>
      </c>
      <c r="BV46" s="121">
        <v>1</v>
      </c>
      <c r="BW46" s="121">
        <v>1</v>
      </c>
      <c r="BX46" s="121">
        <v>1</v>
      </c>
      <c r="BY46" s="121">
        <f t="shared" si="106"/>
        <v>0.6887819720457542</v>
      </c>
      <c r="BZ46" s="121">
        <f t="shared" si="107"/>
        <v>1.412003042693796</v>
      </c>
      <c r="CA46" s="121">
        <f t="shared" si="107"/>
        <v>2.3418587049555644</v>
      </c>
      <c r="CB46" s="121">
        <f t="shared" si="107"/>
        <v>3.5755887666492829</v>
      </c>
      <c r="CC46" s="121">
        <f t="shared" si="107"/>
        <v>5.1393731760337049</v>
      </c>
      <c r="CD46" s="121">
        <f t="shared" si="107"/>
        <v>7.0413994844947716</v>
      </c>
      <c r="CE46" s="121">
        <f t="shared" si="107"/>
        <v>9.2847809831767663</v>
      </c>
      <c r="CF46" s="121">
        <f t="shared" si="107"/>
        <v>11.870892372065478</v>
      </c>
      <c r="CG46" s="121">
        <f t="shared" si="108"/>
        <v>4.3555146936986278</v>
      </c>
      <c r="CH46" s="121">
        <f t="shared" si="114"/>
        <v>1.1614705849863007</v>
      </c>
      <c r="CI46" s="121">
        <f t="shared" si="115"/>
        <v>0.58073529249315037</v>
      </c>
      <c r="CJ46" s="121">
        <f t="shared" si="116"/>
        <v>0.3416089955842061</v>
      </c>
      <c r="CK46" s="121">
        <f t="shared" si="117"/>
        <v>0.22335972788198091</v>
      </c>
      <c r="CL46" s="121">
        <f t="shared" si="118"/>
        <v>0.15695548445760821</v>
      </c>
      <c r="CM46" s="121">
        <f t="shared" si="119"/>
        <v>0.11614705849863008</v>
      </c>
      <c r="CN46" s="121">
        <f t="shared" si="120"/>
        <v>8.9343891152792371E-2</v>
      </c>
      <c r="CO46" s="95">
        <f t="shared" si="3"/>
        <v>2.1161015420334506</v>
      </c>
      <c r="CP46" s="95">
        <f t="shared" si="4"/>
        <v>3.058746680147657</v>
      </c>
      <c r="CQ46" s="95">
        <f t="shared" si="5"/>
        <v>4.2878169798632868</v>
      </c>
      <c r="CR46" s="95">
        <f t="shared" si="6"/>
        <v>5.9404475339924101</v>
      </c>
      <c r="CS46" s="95">
        <f t="shared" si="7"/>
        <v>8.0428182907937824</v>
      </c>
      <c r="CT46" s="95">
        <f t="shared" si="8"/>
        <v>10.603116801653343</v>
      </c>
      <c r="CU46" s="95">
        <f t="shared" si="9"/>
        <v>13.624456357715378</v>
      </c>
      <c r="CV46" s="95">
        <f t="shared" si="10"/>
        <v>17.108211658965672</v>
      </c>
      <c r="CW46" s="95">
        <f t="shared" si="11"/>
        <v>2.1161015420334506</v>
      </c>
      <c r="CX46" s="95">
        <f t="shared" si="12"/>
        <v>3.058746680147657</v>
      </c>
      <c r="CY46" s="95">
        <f t="shared" si="13"/>
        <v>4.2878169798632868</v>
      </c>
      <c r="CZ46" s="95">
        <f t="shared" si="14"/>
        <v>5.9404475339924101</v>
      </c>
      <c r="DA46" s="95">
        <f t="shared" si="15"/>
        <v>8.0428182907937824</v>
      </c>
      <c r="DB46" s="95">
        <f t="shared" si="16"/>
        <v>10.603116801653343</v>
      </c>
      <c r="DC46" s="95">
        <f t="shared" si="17"/>
        <v>13.624456357715378</v>
      </c>
      <c r="DD46" s="95">
        <f t="shared" si="18"/>
        <v>17.108211658965672</v>
      </c>
      <c r="DE46" s="13">
        <f t="shared" si="109"/>
        <v>7.0944126657443825</v>
      </c>
      <c r="DF46" s="13">
        <f t="shared" si="110"/>
        <v>4.6235896276800972</v>
      </c>
      <c r="DG46" s="13">
        <f t="shared" si="111"/>
        <v>4.9727099974487148</v>
      </c>
      <c r="DH46" s="13">
        <f t="shared" si="112"/>
        <v>5.9673137622334895</v>
      </c>
      <c r="DI46" s="13">
        <f t="shared" si="19"/>
        <v>7.4128489039156857</v>
      </c>
      <c r="DJ46" s="13">
        <f t="shared" si="20"/>
        <v>9.248470968952379</v>
      </c>
      <c r="DK46" s="13">
        <f t="shared" si="21"/>
        <v>11.451044041675397</v>
      </c>
      <c r="DL46" s="13">
        <f t="shared" si="22"/>
        <v>14.010352263218271</v>
      </c>
      <c r="DM46" s="95">
        <f t="shared" si="23"/>
        <v>7.0944126657443825</v>
      </c>
      <c r="DN46" s="95">
        <f t="shared" si="24"/>
        <v>4.6235896276800972</v>
      </c>
      <c r="DO46" s="95">
        <f t="shared" si="25"/>
        <v>4.9727099974487148</v>
      </c>
      <c r="DP46" s="95">
        <f t="shared" si="26"/>
        <v>5.9673137622334895</v>
      </c>
      <c r="DQ46" s="95">
        <f t="shared" si="27"/>
        <v>7.4128489039156857</v>
      </c>
      <c r="DR46" s="95">
        <f t="shared" si="28"/>
        <v>9.248470968952379</v>
      </c>
      <c r="DS46" s="95">
        <f t="shared" si="29"/>
        <v>11.451044041675397</v>
      </c>
      <c r="DT46" s="95">
        <f t="shared" si="30"/>
        <v>14.010352263218271</v>
      </c>
      <c r="DU46" s="95">
        <f t="shared" si="31"/>
        <v>4.4147702359494794</v>
      </c>
      <c r="DV46" s="95">
        <f t="shared" si="32"/>
        <v>2.196087576354036</v>
      </c>
      <c r="DW46" s="95">
        <f t="shared" si="33"/>
        <v>2.0374170293393545</v>
      </c>
      <c r="DX46" s="95">
        <f t="shared" si="34"/>
        <v>2.2445239683084739</v>
      </c>
      <c r="DY46" s="95">
        <f t="shared" si="35"/>
        <v>2.6733650574477545</v>
      </c>
      <c r="DZ46" s="95">
        <f t="shared" si="36"/>
        <v>3.2685542313534808</v>
      </c>
      <c r="EA46" s="95">
        <f t="shared" si="37"/>
        <v>4.0072259813954085</v>
      </c>
      <c r="EB46" s="95">
        <f t="shared" si="38"/>
        <v>4.878851524296314</v>
      </c>
      <c r="EC46" s="95">
        <f t="shared" si="39"/>
        <v>4.4147702359494794</v>
      </c>
      <c r="ED46" s="95">
        <f t="shared" si="40"/>
        <v>2.196087576354036</v>
      </c>
      <c r="EE46" s="95">
        <f t="shared" si="41"/>
        <v>2.0374170293393545</v>
      </c>
      <c r="EF46" s="95">
        <f t="shared" si="42"/>
        <v>2.2445239683084739</v>
      </c>
      <c r="EG46" s="95">
        <f t="shared" si="43"/>
        <v>2.6733650574477545</v>
      </c>
      <c r="EH46" s="95">
        <f t="shared" si="44"/>
        <v>3.2685542313534808</v>
      </c>
      <c r="EI46" s="95">
        <f t="shared" si="45"/>
        <v>4.0072259813954085</v>
      </c>
      <c r="EJ46" s="95">
        <f t="shared" si="46"/>
        <v>4.878851524296314</v>
      </c>
      <c r="EK46" s="95">
        <f t="shared" si="47"/>
        <v>4.4147702359494794</v>
      </c>
      <c r="EL46" s="95">
        <f t="shared" si="48"/>
        <v>2.196087576354036</v>
      </c>
      <c r="EM46" s="95">
        <f t="shared" si="49"/>
        <v>2.0374170293393545</v>
      </c>
      <c r="EN46" s="95">
        <f t="shared" si="50"/>
        <v>2.2445239683084739</v>
      </c>
      <c r="EO46" s="95">
        <f t="shared" si="51"/>
        <v>2.6733650574477545</v>
      </c>
      <c r="EP46" s="95">
        <f t="shared" si="52"/>
        <v>3.2685542313534808</v>
      </c>
      <c r="EQ46" s="95">
        <f t="shared" si="53"/>
        <v>4.0072259813954085</v>
      </c>
      <c r="ER46" s="95">
        <f t="shared" si="54"/>
        <v>4.878851524296314</v>
      </c>
      <c r="ES46" s="95">
        <f t="shared" si="55"/>
        <v>1</v>
      </c>
      <c r="ET46" s="95">
        <f t="shared" si="56"/>
        <v>1</v>
      </c>
      <c r="EU46" s="95">
        <f t="shared" si="57"/>
        <v>1</v>
      </c>
      <c r="EV46" s="95">
        <f t="shared" si="58"/>
        <v>1</v>
      </c>
      <c r="EW46" s="95">
        <f t="shared" si="59"/>
        <v>1</v>
      </c>
      <c r="EX46" s="95">
        <f t="shared" si="60"/>
        <v>1</v>
      </c>
      <c r="EY46" s="95">
        <f t="shared" si="61"/>
        <v>1</v>
      </c>
      <c r="EZ46" s="95">
        <f t="shared" si="62"/>
        <v>1</v>
      </c>
      <c r="FA46" s="95">
        <f t="shared" si="63"/>
        <v>1</v>
      </c>
      <c r="FB46" s="95">
        <f t="shared" si="64"/>
        <v>1</v>
      </c>
      <c r="FC46" s="95">
        <f t="shared" si="65"/>
        <v>1</v>
      </c>
      <c r="FD46" s="95">
        <f t="shared" si="66"/>
        <v>1</v>
      </c>
      <c r="FE46" s="95">
        <f t="shared" si="67"/>
        <v>1</v>
      </c>
      <c r="FF46" s="95">
        <f t="shared" si="68"/>
        <v>1</v>
      </c>
      <c r="FG46" s="95">
        <f t="shared" si="69"/>
        <v>1</v>
      </c>
      <c r="FH46" s="95">
        <f t="shared" si="70"/>
        <v>1</v>
      </c>
      <c r="FI46" s="95">
        <f t="shared" si="71"/>
        <v>1</v>
      </c>
      <c r="FJ46" s="95">
        <f t="shared" si="72"/>
        <v>1</v>
      </c>
      <c r="FK46" s="95">
        <f t="shared" si="73"/>
        <v>1</v>
      </c>
      <c r="FL46" s="95">
        <f t="shared" si="74"/>
        <v>1</v>
      </c>
      <c r="FM46" s="95">
        <f t="shared" si="75"/>
        <v>1</v>
      </c>
      <c r="FN46" s="95">
        <f t="shared" si="76"/>
        <v>1</v>
      </c>
      <c r="FO46" s="95">
        <f t="shared" si="77"/>
        <v>1</v>
      </c>
      <c r="FP46" s="95">
        <f t="shared" si="78"/>
        <v>1</v>
      </c>
      <c r="FQ46" s="115">
        <f t="shared" si="79"/>
        <v>7.0934574333331986</v>
      </c>
      <c r="FR46" s="115">
        <f t="shared" si="80"/>
        <v>4.6225874941969742</v>
      </c>
      <c r="FS46" s="115">
        <f t="shared" si="81"/>
        <v>4.97113788503873</v>
      </c>
      <c r="FT46" s="115">
        <f t="shared" si="82"/>
        <v>5.9646600650941082</v>
      </c>
      <c r="FU46" s="115">
        <f t="shared" si="83"/>
        <v>7.4083681323036643</v>
      </c>
      <c r="FV46" s="115">
        <f t="shared" si="84"/>
        <v>9.2411034475966449</v>
      </c>
      <c r="FW46" s="115">
        <f t="shared" si="85"/>
        <v>11.439342832395461</v>
      </c>
      <c r="FX46" s="115">
        <f t="shared" si="86"/>
        <v>13.992412043181952</v>
      </c>
      <c r="FZ46" s="90">
        <f t="shared" si="113"/>
        <v>4.6225874941969742</v>
      </c>
      <c r="GB46" s="20">
        <v>4.1900223107427612</v>
      </c>
      <c r="GC46" s="20">
        <v>3.7597004275897219</v>
      </c>
      <c r="GD46" s="20">
        <v>3.3732025238173544</v>
      </c>
      <c r="GE46" s="20">
        <v>2.8003180331123141</v>
      </c>
      <c r="GF46" s="20">
        <v>2.0534225487754649</v>
      </c>
      <c r="GG46" s="20">
        <v>1.2483613830978013</v>
      </c>
      <c r="GH46" s="20">
        <v>1.0380779792964141</v>
      </c>
      <c r="GI46" s="31"/>
      <c r="GJ46" s="31"/>
      <c r="GK46" s="31"/>
      <c r="IC46" s="28"/>
      <c r="ID46" s="11"/>
      <c r="IE46" s="13"/>
      <c r="IF46" s="11"/>
      <c r="IG46" s="13"/>
      <c r="IH46" s="13"/>
      <c r="II46" s="13"/>
      <c r="IJ46" s="28"/>
      <c r="IK46" s="11"/>
      <c r="IL46" s="13"/>
      <c r="IM46" s="22"/>
      <c r="IN46" s="23"/>
      <c r="IO46" s="11"/>
      <c r="IP46" s="23"/>
      <c r="IQ46" s="28"/>
      <c r="IR46" s="20"/>
      <c r="IS46" s="13"/>
      <c r="IT46" s="23"/>
      <c r="IU46" s="23"/>
      <c r="IV46" s="23"/>
      <c r="IW46" s="23"/>
      <c r="IX46" s="28"/>
      <c r="IY46" s="13"/>
      <c r="IZ46" s="25"/>
      <c r="JA46" s="25"/>
      <c r="JB46" s="25"/>
      <c r="JC46" s="25"/>
      <c r="JD46" s="25"/>
      <c r="JE46" s="25"/>
      <c r="JF46" s="25"/>
    </row>
    <row r="47" spans="1:266" x14ac:dyDescent="0.3">
      <c r="I47" s="4"/>
      <c r="J47" s="4"/>
      <c r="K47" s="5"/>
      <c r="U47" s="4"/>
      <c r="V47" s="33"/>
      <c r="X47" s="118">
        <f t="shared" si="121"/>
        <v>25.785341502012496</v>
      </c>
      <c r="Y47" s="118">
        <v>10</v>
      </c>
      <c r="Z47" s="40">
        <v>1.7999999999999999E-2</v>
      </c>
      <c r="AA47" s="40">
        <v>10000000</v>
      </c>
      <c r="AB47" s="40">
        <v>10000000</v>
      </c>
      <c r="AC47" s="98">
        <v>3900000</v>
      </c>
      <c r="AD47" s="42">
        <v>0.33</v>
      </c>
      <c r="AE47" s="42">
        <v>0.33</v>
      </c>
      <c r="AF47" s="41">
        <v>1.7999999999999999E-2</v>
      </c>
      <c r="AG47" s="40">
        <v>10000000</v>
      </c>
      <c r="AH47" s="40">
        <v>10000000</v>
      </c>
      <c r="AI47" s="98">
        <v>3900000</v>
      </c>
      <c r="AJ47" s="42">
        <v>0.33</v>
      </c>
      <c r="AK47" s="42">
        <v>0.33</v>
      </c>
      <c r="AL47" s="42">
        <f>AL11</f>
        <v>1E-4</v>
      </c>
      <c r="AM47" s="40">
        <v>6000</v>
      </c>
      <c r="AN47" s="40">
        <f>AN11</f>
        <v>10000</v>
      </c>
      <c r="AO47" s="40">
        <f>AO11</f>
        <v>10000</v>
      </c>
      <c r="AP47" s="42">
        <v>0.03</v>
      </c>
      <c r="AQ47" s="42">
        <v>0.03</v>
      </c>
      <c r="AR47" s="4">
        <f t="shared" si="87"/>
        <v>1.8099999999999998E-2</v>
      </c>
      <c r="AS47" s="11">
        <f t="shared" si="88"/>
        <v>2.5785341502012495</v>
      </c>
      <c r="AT47" s="15">
        <f t="shared" si="89"/>
        <v>33.088205588598356</v>
      </c>
      <c r="AU47" s="19">
        <f t="shared" si="90"/>
        <v>9.9681786118061078E-5</v>
      </c>
      <c r="AV47" s="13">
        <f t="shared" si="91"/>
        <v>0.5</v>
      </c>
      <c r="AW47" s="11">
        <f t="shared" si="92"/>
        <v>1</v>
      </c>
      <c r="AX47" s="11">
        <f t="shared" si="93"/>
        <v>0.8911</v>
      </c>
      <c r="AY47" s="11">
        <f t="shared" si="94"/>
        <v>201997.53114128605</v>
      </c>
      <c r="AZ47" s="11">
        <f t="shared" si="95"/>
        <v>1</v>
      </c>
      <c r="BA47" s="11">
        <f t="shared" si="96"/>
        <v>0.34752899999999998</v>
      </c>
      <c r="BB47" s="11">
        <f t="shared" si="97"/>
        <v>1.025058</v>
      </c>
      <c r="BC47" s="11">
        <f t="shared" si="98"/>
        <v>0.99909999999999999</v>
      </c>
      <c r="BD47" s="11">
        <f t="shared" si="99"/>
        <v>0.8911</v>
      </c>
      <c r="BE47" s="11">
        <f t="shared" si="100"/>
        <v>201997.53114128605</v>
      </c>
      <c r="BF47" s="11">
        <f t="shared" si="101"/>
        <v>1</v>
      </c>
      <c r="BG47" s="11">
        <f t="shared" si="102"/>
        <v>0.34752899999999998</v>
      </c>
      <c r="BH47" s="11">
        <f t="shared" si="103"/>
        <v>1.025058</v>
      </c>
      <c r="BI47" s="121">
        <f t="shared" si="104"/>
        <v>4.9866287728155605</v>
      </c>
      <c r="BJ47" s="121">
        <f t="shared" si="105"/>
        <v>1.3297676727508161</v>
      </c>
      <c r="BK47" s="121">
        <f t="shared" si="105"/>
        <v>0.66488383637540804</v>
      </c>
      <c r="BL47" s="121">
        <f t="shared" si="105"/>
        <v>0.39110813904435765</v>
      </c>
      <c r="BM47" s="121">
        <f t="shared" si="105"/>
        <v>0.25572455245207998</v>
      </c>
      <c r="BN47" s="121">
        <f t="shared" si="105"/>
        <v>0.17969833415551567</v>
      </c>
      <c r="BO47" s="121">
        <f t="shared" si="105"/>
        <v>0.13297676727508159</v>
      </c>
      <c r="BP47" s="121">
        <f t="shared" si="105"/>
        <v>0.102289820980832</v>
      </c>
      <c r="BQ47" s="121">
        <v>1</v>
      </c>
      <c r="BR47" s="121">
        <v>1</v>
      </c>
      <c r="BS47" s="121">
        <v>1</v>
      </c>
      <c r="BT47" s="121">
        <v>1</v>
      </c>
      <c r="BU47" s="121">
        <v>1</v>
      </c>
      <c r="BV47" s="121">
        <v>1</v>
      </c>
      <c r="BW47" s="121">
        <v>1</v>
      </c>
      <c r="BX47" s="121">
        <v>1</v>
      </c>
      <c r="BY47" s="121">
        <f t="shared" si="106"/>
        <v>0.60160884972115825</v>
      </c>
      <c r="BZ47" s="121">
        <f t="shared" si="107"/>
        <v>1.2332981419283744</v>
      </c>
      <c r="CA47" s="121">
        <f t="shared" si="107"/>
        <v>2.0454700890519382</v>
      </c>
      <c r="CB47" s="121">
        <f t="shared" si="107"/>
        <v>3.1230577051701305</v>
      </c>
      <c r="CC47" s="121">
        <f t="shared" si="107"/>
        <v>4.488927570996335</v>
      </c>
      <c r="CD47" s="121">
        <f t="shared" si="107"/>
        <v>6.1502310110007601</v>
      </c>
      <c r="CE47" s="121">
        <f t="shared" si="107"/>
        <v>8.1096872942412137</v>
      </c>
      <c r="CF47" s="121">
        <f t="shared" si="107"/>
        <v>10.368497136925038</v>
      </c>
      <c r="CG47" s="121">
        <f t="shared" si="108"/>
        <v>4.9866287728155605</v>
      </c>
      <c r="CH47" s="121">
        <f t="shared" si="114"/>
        <v>1.3297676727508161</v>
      </c>
      <c r="CI47" s="121">
        <f t="shared" si="115"/>
        <v>0.66488383637540804</v>
      </c>
      <c r="CJ47" s="121">
        <f t="shared" si="116"/>
        <v>0.39110813904435765</v>
      </c>
      <c r="CK47" s="121">
        <f t="shared" si="117"/>
        <v>0.25572455245207998</v>
      </c>
      <c r="CL47" s="121">
        <f t="shared" si="118"/>
        <v>0.17969833415551567</v>
      </c>
      <c r="CM47" s="121">
        <f t="shared" si="119"/>
        <v>0.13297676727508159</v>
      </c>
      <c r="CN47" s="121">
        <f t="shared" si="120"/>
        <v>0.102289820980832</v>
      </c>
      <c r="CO47" s="95">
        <f t="shared" si="3"/>
        <v>2.0188300236994063</v>
      </c>
      <c r="CP47" s="95">
        <f t="shared" si="4"/>
        <v>2.8421727943468049</v>
      </c>
      <c r="CQ47" s="95">
        <f t="shared" si="5"/>
        <v>3.915690393888799</v>
      </c>
      <c r="CR47" s="95">
        <f t="shared" si="6"/>
        <v>5.3591619233927936</v>
      </c>
      <c r="CS47" s="95">
        <f t="shared" si="7"/>
        <v>7.1954539635721737</v>
      </c>
      <c r="CT47" s="95">
        <f t="shared" si="8"/>
        <v>9.4317178388971463</v>
      </c>
      <c r="CU47" s="95">
        <f t="shared" si="9"/>
        <v>12.070672818425519</v>
      </c>
      <c r="CV47" s="95">
        <f t="shared" si="10"/>
        <v>15.113519618364634</v>
      </c>
      <c r="CW47" s="95">
        <f t="shared" si="11"/>
        <v>2.0188300236994063</v>
      </c>
      <c r="CX47" s="95">
        <f t="shared" si="12"/>
        <v>2.8421727943468049</v>
      </c>
      <c r="CY47" s="95">
        <f t="shared" si="13"/>
        <v>3.915690393888799</v>
      </c>
      <c r="CZ47" s="95">
        <f t="shared" si="14"/>
        <v>5.3591619233927936</v>
      </c>
      <c r="DA47" s="95">
        <f t="shared" si="15"/>
        <v>7.1954539635721737</v>
      </c>
      <c r="DB47" s="95">
        <f t="shared" si="16"/>
        <v>9.4317178388971463</v>
      </c>
      <c r="DC47" s="95">
        <f t="shared" si="17"/>
        <v>12.070672818425519</v>
      </c>
      <c r="DD47" s="95">
        <f t="shared" si="18"/>
        <v>15.113519618364634</v>
      </c>
      <c r="DE47" s="13">
        <f t="shared" si="109"/>
        <v>7.6383536225367186</v>
      </c>
      <c r="DF47" s="13">
        <f t="shared" si="110"/>
        <v>4.6131818146791908</v>
      </c>
      <c r="DG47" s="13">
        <f t="shared" si="111"/>
        <v>4.7604699254273459</v>
      </c>
      <c r="DH47" s="13">
        <f t="shared" si="112"/>
        <v>5.5642818442144879</v>
      </c>
      <c r="DI47" s="13">
        <f t="shared" si="19"/>
        <v>6.7947681234484154</v>
      </c>
      <c r="DJ47" s="13">
        <f t="shared" si="20"/>
        <v>8.380045345156276</v>
      </c>
      <c r="DK47" s="13">
        <f t="shared" si="21"/>
        <v>10.292780061516295</v>
      </c>
      <c r="DL47" s="13">
        <f t="shared" si="22"/>
        <v>12.52090295790587</v>
      </c>
      <c r="DM47" s="95">
        <f t="shared" si="23"/>
        <v>7.6383536225367186</v>
      </c>
      <c r="DN47" s="95">
        <f t="shared" si="24"/>
        <v>4.6131818146791908</v>
      </c>
      <c r="DO47" s="95">
        <f t="shared" si="25"/>
        <v>4.7604699254273459</v>
      </c>
      <c r="DP47" s="95">
        <f t="shared" si="26"/>
        <v>5.5642818442144879</v>
      </c>
      <c r="DQ47" s="95">
        <f t="shared" si="27"/>
        <v>6.7947681234484154</v>
      </c>
      <c r="DR47" s="95">
        <f t="shared" si="28"/>
        <v>8.380045345156276</v>
      </c>
      <c r="DS47" s="95">
        <f t="shared" si="29"/>
        <v>10.292780061516295</v>
      </c>
      <c r="DT47" s="95">
        <f t="shared" si="30"/>
        <v>12.52090295790587</v>
      </c>
      <c r="DU47" s="95">
        <f t="shared" si="31"/>
        <v>4.6038054927225636</v>
      </c>
      <c r="DV47" s="95">
        <f t="shared" si="32"/>
        <v>2.1924705595096445</v>
      </c>
      <c r="DW47" s="95">
        <f t="shared" si="33"/>
        <v>1.96365744934984</v>
      </c>
      <c r="DX47" s="95">
        <f t="shared" si="34"/>
        <v>2.1044586888712482</v>
      </c>
      <c r="DY47" s="95">
        <f t="shared" si="35"/>
        <v>2.4585640618927442</v>
      </c>
      <c r="DZ47" s="95">
        <f t="shared" si="36"/>
        <v>2.966751142741245</v>
      </c>
      <c r="EA47" s="95">
        <f t="shared" si="37"/>
        <v>3.6046956586346961</v>
      </c>
      <c r="EB47" s="95">
        <f t="shared" si="38"/>
        <v>4.3612246966703996</v>
      </c>
      <c r="EC47" s="95">
        <f t="shared" si="39"/>
        <v>4.6038054927225636</v>
      </c>
      <c r="ED47" s="95">
        <f t="shared" si="40"/>
        <v>2.1924705595096445</v>
      </c>
      <c r="EE47" s="95">
        <f t="shared" si="41"/>
        <v>1.96365744934984</v>
      </c>
      <c r="EF47" s="95">
        <f t="shared" si="42"/>
        <v>2.1044586888712482</v>
      </c>
      <c r="EG47" s="95">
        <f t="shared" si="43"/>
        <v>2.4585640618927442</v>
      </c>
      <c r="EH47" s="95">
        <f t="shared" si="44"/>
        <v>2.966751142741245</v>
      </c>
      <c r="EI47" s="95">
        <f t="shared" si="45"/>
        <v>3.6046956586346961</v>
      </c>
      <c r="EJ47" s="95">
        <f t="shared" si="46"/>
        <v>4.3612246966703996</v>
      </c>
      <c r="EK47" s="95">
        <f t="shared" si="47"/>
        <v>4.6038054927225636</v>
      </c>
      <c r="EL47" s="95">
        <f t="shared" si="48"/>
        <v>2.1924705595096445</v>
      </c>
      <c r="EM47" s="95">
        <f t="shared" si="49"/>
        <v>1.96365744934984</v>
      </c>
      <c r="EN47" s="95">
        <f t="shared" si="50"/>
        <v>2.1044586888712482</v>
      </c>
      <c r="EO47" s="95">
        <f t="shared" si="51"/>
        <v>2.4585640618927442</v>
      </c>
      <c r="EP47" s="95">
        <f t="shared" si="52"/>
        <v>2.966751142741245</v>
      </c>
      <c r="EQ47" s="95">
        <f t="shared" si="53"/>
        <v>3.6046956586346961</v>
      </c>
      <c r="ER47" s="95">
        <f t="shared" si="54"/>
        <v>4.3612246966703996</v>
      </c>
      <c r="ES47" s="95">
        <f t="shared" si="55"/>
        <v>1</v>
      </c>
      <c r="ET47" s="95">
        <f t="shared" si="56"/>
        <v>1</v>
      </c>
      <c r="EU47" s="95">
        <f t="shared" si="57"/>
        <v>1</v>
      </c>
      <c r="EV47" s="95">
        <f t="shared" si="58"/>
        <v>1</v>
      </c>
      <c r="EW47" s="95">
        <f t="shared" si="59"/>
        <v>1</v>
      </c>
      <c r="EX47" s="95">
        <f t="shared" si="60"/>
        <v>1</v>
      </c>
      <c r="EY47" s="95">
        <f t="shared" si="61"/>
        <v>1</v>
      </c>
      <c r="EZ47" s="95">
        <f t="shared" si="62"/>
        <v>1</v>
      </c>
      <c r="FA47" s="95">
        <f t="shared" si="63"/>
        <v>1</v>
      </c>
      <c r="FB47" s="95">
        <f t="shared" si="64"/>
        <v>1</v>
      </c>
      <c r="FC47" s="95">
        <f t="shared" si="65"/>
        <v>1</v>
      </c>
      <c r="FD47" s="95">
        <f t="shared" si="66"/>
        <v>1</v>
      </c>
      <c r="FE47" s="95">
        <f t="shared" si="67"/>
        <v>1</v>
      </c>
      <c r="FF47" s="95">
        <f t="shared" si="68"/>
        <v>1</v>
      </c>
      <c r="FG47" s="95">
        <f t="shared" si="69"/>
        <v>1</v>
      </c>
      <c r="FH47" s="95">
        <f t="shared" si="70"/>
        <v>1</v>
      </c>
      <c r="FI47" s="95">
        <f t="shared" si="71"/>
        <v>1</v>
      </c>
      <c r="FJ47" s="95">
        <f t="shared" si="72"/>
        <v>1</v>
      </c>
      <c r="FK47" s="95">
        <f t="shared" si="73"/>
        <v>1</v>
      </c>
      <c r="FL47" s="95">
        <f t="shared" si="74"/>
        <v>1</v>
      </c>
      <c r="FM47" s="95">
        <f t="shared" si="75"/>
        <v>1</v>
      </c>
      <c r="FN47" s="95">
        <f t="shared" si="76"/>
        <v>1</v>
      </c>
      <c r="FO47" s="95">
        <f t="shared" si="77"/>
        <v>1</v>
      </c>
      <c r="FP47" s="95">
        <f t="shared" si="78"/>
        <v>1</v>
      </c>
      <c r="FQ47" s="115">
        <f t="shared" si="79"/>
        <v>7.6373675489530291</v>
      </c>
      <c r="FR47" s="115">
        <f t="shared" si="80"/>
        <v>4.6122579280636318</v>
      </c>
      <c r="FS47" s="115">
        <f t="shared" si="81"/>
        <v>4.7591023381040367</v>
      </c>
      <c r="FT47" s="115">
        <f t="shared" si="82"/>
        <v>5.5620563759490196</v>
      </c>
      <c r="FU47" s="115">
        <f t="shared" si="83"/>
        <v>6.7910999452745147</v>
      </c>
      <c r="FV47" s="115">
        <f t="shared" si="84"/>
        <v>8.3741123176313472</v>
      </c>
      <c r="FW47" s="115">
        <f t="shared" si="85"/>
        <v>10.283465423786199</v>
      </c>
      <c r="FX47" s="115">
        <f t="shared" si="86"/>
        <v>12.506740485010074</v>
      </c>
      <c r="FZ47" s="90">
        <f t="shared" si="113"/>
        <v>4.6122579280636318</v>
      </c>
      <c r="GB47" s="20">
        <v>4.141512174965432</v>
      </c>
      <c r="GC47" s="20">
        <v>3.7012397244064785</v>
      </c>
      <c r="GD47" s="20">
        <v>3.3442977207240987</v>
      </c>
      <c r="GE47" s="20">
        <v>2.8058111905538543</v>
      </c>
      <c r="GF47" s="20">
        <v>2.0498280175522123</v>
      </c>
      <c r="GG47" s="20">
        <v>1.2553995412340364</v>
      </c>
      <c r="GH47" s="20">
        <v>1.0476541591188195</v>
      </c>
      <c r="GI47" s="31"/>
      <c r="GJ47" s="31"/>
      <c r="GK47" s="31"/>
      <c r="IC47" s="28"/>
      <c r="ID47" s="13"/>
      <c r="IE47" s="13"/>
      <c r="IF47" s="13"/>
      <c r="IG47" s="13"/>
      <c r="IH47" s="13"/>
      <c r="II47" s="13"/>
      <c r="IJ47" s="28"/>
      <c r="IK47" s="20"/>
      <c r="IL47" s="13"/>
      <c r="IM47" s="11"/>
      <c r="IN47" s="23"/>
      <c r="IO47" s="13"/>
      <c r="IP47" s="23"/>
      <c r="IQ47" s="28"/>
      <c r="IR47" s="20"/>
      <c r="IS47" s="13"/>
      <c r="IT47" s="20"/>
      <c r="IU47" s="23"/>
      <c r="IV47" s="20"/>
      <c r="IW47" s="23"/>
      <c r="IY47" s="13"/>
      <c r="IZ47" s="25"/>
      <c r="JA47" s="25"/>
      <c r="JB47" s="25"/>
      <c r="JC47" s="25"/>
      <c r="JD47" s="25"/>
      <c r="JE47" s="25"/>
      <c r="JF47" s="25"/>
    </row>
    <row r="48" spans="1:266" x14ac:dyDescent="0.3">
      <c r="A48" s="5"/>
      <c r="G48" s="4"/>
      <c r="H48" s="4"/>
      <c r="J48" s="5"/>
      <c r="K48" s="5"/>
      <c r="U48" s="4"/>
      <c r="V48" s="4"/>
      <c r="X48" s="118">
        <f t="shared" si="121"/>
        <v>27.590315407153373</v>
      </c>
      <c r="Y48" s="118">
        <v>10</v>
      </c>
      <c r="Z48" s="40">
        <v>1.7999999999999999E-2</v>
      </c>
      <c r="AA48" s="40">
        <v>10000000</v>
      </c>
      <c r="AB48" s="40">
        <v>10000000</v>
      </c>
      <c r="AC48" s="98">
        <v>3900000</v>
      </c>
      <c r="AD48" s="42">
        <v>0.33</v>
      </c>
      <c r="AE48" s="42">
        <v>0.33</v>
      </c>
      <c r="AF48" s="41">
        <v>1.7999999999999999E-2</v>
      </c>
      <c r="AG48" s="40">
        <v>10000000</v>
      </c>
      <c r="AH48" s="40">
        <v>10000000</v>
      </c>
      <c r="AI48" s="98">
        <v>3900000</v>
      </c>
      <c r="AJ48" s="42">
        <v>0.33</v>
      </c>
      <c r="AK48" s="42">
        <v>0.33</v>
      </c>
      <c r="AL48" s="42">
        <f>AL11</f>
        <v>1E-4</v>
      </c>
      <c r="AM48" s="40">
        <v>6000</v>
      </c>
      <c r="AN48" s="40">
        <f>AN11</f>
        <v>10000</v>
      </c>
      <c r="AO48" s="40">
        <f>AO11</f>
        <v>10000</v>
      </c>
      <c r="AP48" s="42">
        <v>0.03</v>
      </c>
      <c r="AQ48" s="42">
        <v>0.03</v>
      </c>
      <c r="AR48" s="4">
        <f t="shared" si="87"/>
        <v>1.8099999999999998E-2</v>
      </c>
      <c r="AS48" s="11">
        <f t="shared" si="88"/>
        <v>2.7590315407153372</v>
      </c>
      <c r="AT48" s="15">
        <f t="shared" si="89"/>
        <v>33.088205588598356</v>
      </c>
      <c r="AU48" s="19">
        <f t="shared" si="90"/>
        <v>9.9681786118061078E-5</v>
      </c>
      <c r="AV48" s="13">
        <f t="shared" si="91"/>
        <v>0.5</v>
      </c>
      <c r="AW48" s="11">
        <f t="shared" si="92"/>
        <v>1</v>
      </c>
      <c r="AX48" s="11">
        <f t="shared" si="93"/>
        <v>0.8911</v>
      </c>
      <c r="AY48" s="11">
        <f t="shared" si="94"/>
        <v>201997.53114128605</v>
      </c>
      <c r="AZ48" s="11">
        <f t="shared" si="95"/>
        <v>1</v>
      </c>
      <c r="BA48" s="11">
        <f t="shared" si="96"/>
        <v>0.34752899999999998</v>
      </c>
      <c r="BB48" s="11">
        <f t="shared" si="97"/>
        <v>1.025058</v>
      </c>
      <c r="BC48" s="11">
        <f t="shared" si="98"/>
        <v>0.99909999999999999</v>
      </c>
      <c r="BD48" s="11">
        <f t="shared" si="99"/>
        <v>0.8911</v>
      </c>
      <c r="BE48" s="11">
        <f t="shared" si="100"/>
        <v>201997.53114128605</v>
      </c>
      <c r="BF48" s="11">
        <f t="shared" si="101"/>
        <v>1</v>
      </c>
      <c r="BG48" s="11">
        <f t="shared" si="102"/>
        <v>0.34752899999999998</v>
      </c>
      <c r="BH48" s="11">
        <f t="shared" si="103"/>
        <v>1.025058</v>
      </c>
      <c r="BI48" s="121">
        <f t="shared" si="104"/>
        <v>5.709191281996536</v>
      </c>
      <c r="BJ48" s="121">
        <f t="shared" si="105"/>
        <v>1.5224510085324097</v>
      </c>
      <c r="BK48" s="121">
        <f t="shared" si="105"/>
        <v>0.76122550426620483</v>
      </c>
      <c r="BL48" s="121">
        <f t="shared" si="105"/>
        <v>0.44777970839188519</v>
      </c>
      <c r="BM48" s="121">
        <f t="shared" si="105"/>
        <v>0.29277904010238648</v>
      </c>
      <c r="BN48" s="121">
        <f t="shared" si="105"/>
        <v>0.20573662277464994</v>
      </c>
      <c r="BO48" s="121">
        <f t="shared" si="105"/>
        <v>0.15224510085324094</v>
      </c>
      <c r="BP48" s="121">
        <f t="shared" si="105"/>
        <v>0.11711161604095457</v>
      </c>
      <c r="BQ48" s="121">
        <v>1</v>
      </c>
      <c r="BR48" s="121">
        <v>1</v>
      </c>
      <c r="BS48" s="121">
        <v>1</v>
      </c>
      <c r="BT48" s="121">
        <v>1</v>
      </c>
      <c r="BU48" s="121">
        <v>1</v>
      </c>
      <c r="BV48" s="121">
        <v>1</v>
      </c>
      <c r="BW48" s="121">
        <v>1</v>
      </c>
      <c r="BX48" s="121">
        <v>1</v>
      </c>
      <c r="BY48" s="121">
        <f t="shared" si="106"/>
        <v>0.52546846861835805</v>
      </c>
      <c r="BZ48" s="121">
        <f t="shared" si="107"/>
        <v>1.077210360667634</v>
      </c>
      <c r="CA48" s="121">
        <f t="shared" si="107"/>
        <v>1.7865927933024173</v>
      </c>
      <c r="CB48" s="121">
        <f t="shared" si="107"/>
        <v>2.7277995503276529</v>
      </c>
      <c r="CC48" s="121">
        <f t="shared" si="107"/>
        <v>3.9208031889215946</v>
      </c>
      <c r="CD48" s="121">
        <f t="shared" si="107"/>
        <v>5.3718499528349719</v>
      </c>
      <c r="CE48" s="121">
        <f t="shared" si="107"/>
        <v>7.0833149569754665</v>
      </c>
      <c r="CF48" s="121">
        <f t="shared" si="107"/>
        <v>9.0562469533802403</v>
      </c>
      <c r="CG48" s="121">
        <f t="shared" si="108"/>
        <v>5.709191281996536</v>
      </c>
      <c r="CH48" s="121">
        <f t="shared" si="114"/>
        <v>1.5224510085324097</v>
      </c>
      <c r="CI48" s="121">
        <f t="shared" si="115"/>
        <v>0.76122550426620483</v>
      </c>
      <c r="CJ48" s="121">
        <f t="shared" si="116"/>
        <v>0.44777970839188519</v>
      </c>
      <c r="CK48" s="121">
        <f t="shared" si="117"/>
        <v>0.29277904010238648</v>
      </c>
      <c r="CL48" s="121">
        <f t="shared" si="118"/>
        <v>0.20573662277464994</v>
      </c>
      <c r="CM48" s="121">
        <f t="shared" si="119"/>
        <v>0.15224510085324094</v>
      </c>
      <c r="CN48" s="121">
        <f t="shared" si="120"/>
        <v>0.11711161604095457</v>
      </c>
      <c r="CO48" s="95">
        <f t="shared" si="3"/>
        <v>1.9338693124285147</v>
      </c>
      <c r="CP48" s="95">
        <f t="shared" si="4"/>
        <v>2.6530087749557207</v>
      </c>
      <c r="CQ48" s="95">
        <f t="shared" si="5"/>
        <v>3.5906606218785906</v>
      </c>
      <c r="CR48" s="95">
        <f t="shared" si="6"/>
        <v>4.8514445589071471</v>
      </c>
      <c r="CS48" s="95">
        <f t="shared" si="7"/>
        <v>6.4553331432196455</v>
      </c>
      <c r="CT48" s="95">
        <f t="shared" si="8"/>
        <v>8.4085726185668133</v>
      </c>
      <c r="CU48" s="95">
        <f t="shared" si="9"/>
        <v>10.713538099856333</v>
      </c>
      <c r="CV48" s="95">
        <f t="shared" si="10"/>
        <v>13.371278339125368</v>
      </c>
      <c r="CW48" s="95">
        <f t="shared" si="11"/>
        <v>1.9338693124285147</v>
      </c>
      <c r="CX48" s="95">
        <f t="shared" si="12"/>
        <v>2.6530087749557207</v>
      </c>
      <c r="CY48" s="95">
        <f t="shared" si="13"/>
        <v>3.5906606218785906</v>
      </c>
      <c r="CZ48" s="95">
        <f t="shared" si="14"/>
        <v>4.8514445589071471</v>
      </c>
      <c r="DA48" s="95">
        <f t="shared" si="15"/>
        <v>6.4553331432196455</v>
      </c>
      <c r="DB48" s="95">
        <f t="shared" si="16"/>
        <v>8.4085726185668133</v>
      </c>
      <c r="DC48" s="95">
        <f t="shared" si="17"/>
        <v>10.713538099856333</v>
      </c>
      <c r="DD48" s="95">
        <f t="shared" si="18"/>
        <v>13.371278339125368</v>
      </c>
      <c r="DE48" s="13">
        <f t="shared" si="109"/>
        <v>8.2847757506148945</v>
      </c>
      <c r="DF48" s="13">
        <f t="shared" si="110"/>
        <v>4.6497773692000433</v>
      </c>
      <c r="DG48" s="13">
        <f t="shared" si="111"/>
        <v>4.5979342975686226</v>
      </c>
      <c r="DH48" s="13">
        <f t="shared" si="112"/>
        <v>5.2256952587195382</v>
      </c>
      <c r="DI48" s="13">
        <f t="shared" si="19"/>
        <v>6.2636982290239818</v>
      </c>
      <c r="DJ48" s="13">
        <f t="shared" si="20"/>
        <v>7.6277025756096215</v>
      </c>
      <c r="DK48" s="13">
        <f t="shared" si="21"/>
        <v>9.2856760578287076</v>
      </c>
      <c r="DL48" s="13">
        <f t="shared" si="22"/>
        <v>11.223474569421196</v>
      </c>
      <c r="DM48" s="95">
        <f t="shared" si="23"/>
        <v>8.2847757506148945</v>
      </c>
      <c r="DN48" s="95">
        <f t="shared" si="24"/>
        <v>4.6497773692000433</v>
      </c>
      <c r="DO48" s="95">
        <f t="shared" si="25"/>
        <v>4.5979342975686226</v>
      </c>
      <c r="DP48" s="95">
        <f t="shared" si="26"/>
        <v>5.2256952587195382</v>
      </c>
      <c r="DQ48" s="95">
        <f t="shared" si="27"/>
        <v>6.2636982290239818</v>
      </c>
      <c r="DR48" s="95">
        <f t="shared" si="28"/>
        <v>7.6277025756096215</v>
      </c>
      <c r="DS48" s="95">
        <f t="shared" si="29"/>
        <v>9.2856760578287076</v>
      </c>
      <c r="DT48" s="95">
        <f t="shared" si="30"/>
        <v>11.223474569421196</v>
      </c>
      <c r="DU48" s="95">
        <f t="shared" si="31"/>
        <v>4.8284559284714437</v>
      </c>
      <c r="DV48" s="95">
        <f t="shared" si="32"/>
        <v>2.205188575976722</v>
      </c>
      <c r="DW48" s="95">
        <f t="shared" si="33"/>
        <v>1.9071716051357257</v>
      </c>
      <c r="DX48" s="95">
        <f t="shared" si="34"/>
        <v>1.986790031400774</v>
      </c>
      <c r="DY48" s="95">
        <f t="shared" si="35"/>
        <v>2.2740018725533151</v>
      </c>
      <c r="DZ48" s="95">
        <f t="shared" si="36"/>
        <v>2.7052902123834657</v>
      </c>
      <c r="EA48" s="95">
        <f t="shared" si="37"/>
        <v>3.2546978113371527</v>
      </c>
      <c r="EB48" s="95">
        <f t="shared" si="38"/>
        <v>3.9103307062487098</v>
      </c>
      <c r="EC48" s="95">
        <f t="shared" si="39"/>
        <v>4.8284559284714437</v>
      </c>
      <c r="ED48" s="95">
        <f t="shared" si="40"/>
        <v>2.205188575976722</v>
      </c>
      <c r="EE48" s="95">
        <f t="shared" si="41"/>
        <v>1.9071716051357257</v>
      </c>
      <c r="EF48" s="95">
        <f t="shared" si="42"/>
        <v>1.986790031400774</v>
      </c>
      <c r="EG48" s="95">
        <f t="shared" si="43"/>
        <v>2.2740018725533151</v>
      </c>
      <c r="EH48" s="95">
        <f t="shared" si="44"/>
        <v>2.7052902123834657</v>
      </c>
      <c r="EI48" s="95">
        <f t="shared" si="45"/>
        <v>3.2546978113371527</v>
      </c>
      <c r="EJ48" s="95">
        <f t="shared" si="46"/>
        <v>3.9103307062487098</v>
      </c>
      <c r="EK48" s="95">
        <f t="shared" si="47"/>
        <v>4.8284559284714437</v>
      </c>
      <c r="EL48" s="95">
        <f t="shared" si="48"/>
        <v>2.205188575976722</v>
      </c>
      <c r="EM48" s="95">
        <f t="shared" si="49"/>
        <v>1.9071716051357257</v>
      </c>
      <c r="EN48" s="95">
        <f t="shared" si="50"/>
        <v>1.986790031400774</v>
      </c>
      <c r="EO48" s="95">
        <f t="shared" si="51"/>
        <v>2.2740018725533151</v>
      </c>
      <c r="EP48" s="95">
        <f t="shared" si="52"/>
        <v>2.7052902123834657</v>
      </c>
      <c r="EQ48" s="95">
        <f t="shared" si="53"/>
        <v>3.2546978113371527</v>
      </c>
      <c r="ER48" s="95">
        <f t="shared" si="54"/>
        <v>3.9103307062487098</v>
      </c>
      <c r="ES48" s="95">
        <f t="shared" si="55"/>
        <v>1</v>
      </c>
      <c r="ET48" s="95">
        <f t="shared" si="56"/>
        <v>1</v>
      </c>
      <c r="EU48" s="95">
        <f t="shared" si="57"/>
        <v>1</v>
      </c>
      <c r="EV48" s="95">
        <f t="shared" si="58"/>
        <v>1</v>
      </c>
      <c r="EW48" s="95">
        <f t="shared" si="59"/>
        <v>1</v>
      </c>
      <c r="EX48" s="95">
        <f t="shared" si="60"/>
        <v>1</v>
      </c>
      <c r="EY48" s="95">
        <f t="shared" si="61"/>
        <v>1</v>
      </c>
      <c r="EZ48" s="95">
        <f t="shared" si="62"/>
        <v>1</v>
      </c>
      <c r="FA48" s="95">
        <f t="shared" si="63"/>
        <v>1</v>
      </c>
      <c r="FB48" s="95">
        <f t="shared" si="64"/>
        <v>1</v>
      </c>
      <c r="FC48" s="95">
        <f t="shared" si="65"/>
        <v>1</v>
      </c>
      <c r="FD48" s="95">
        <f t="shared" si="66"/>
        <v>1</v>
      </c>
      <c r="FE48" s="95">
        <f t="shared" si="67"/>
        <v>1</v>
      </c>
      <c r="FF48" s="95">
        <f t="shared" si="68"/>
        <v>1</v>
      </c>
      <c r="FG48" s="95">
        <f t="shared" si="69"/>
        <v>1</v>
      </c>
      <c r="FH48" s="95">
        <f t="shared" si="70"/>
        <v>1</v>
      </c>
      <c r="FI48" s="95">
        <f t="shared" si="71"/>
        <v>1</v>
      </c>
      <c r="FJ48" s="95">
        <f t="shared" si="72"/>
        <v>1</v>
      </c>
      <c r="FK48" s="95">
        <f t="shared" si="73"/>
        <v>1</v>
      </c>
      <c r="FL48" s="95">
        <f t="shared" si="74"/>
        <v>1</v>
      </c>
      <c r="FM48" s="95">
        <f t="shared" si="75"/>
        <v>1</v>
      </c>
      <c r="FN48" s="95">
        <f t="shared" si="76"/>
        <v>1</v>
      </c>
      <c r="FO48" s="95">
        <f t="shared" si="77"/>
        <v>1</v>
      </c>
      <c r="FP48" s="95">
        <f t="shared" si="78"/>
        <v>1</v>
      </c>
      <c r="FQ48" s="115">
        <f t="shared" si="79"/>
        <v>8.2837444241375273</v>
      </c>
      <c r="FR48" s="115">
        <f t="shared" si="80"/>
        <v>4.6489120674174549</v>
      </c>
      <c r="FS48" s="115">
        <f t="shared" si="81"/>
        <v>4.5967287587089549</v>
      </c>
      <c r="FT48" s="115">
        <f t="shared" si="82"/>
        <v>5.223809123842738</v>
      </c>
      <c r="FU48" s="115">
        <f t="shared" si="83"/>
        <v>6.2606700358923257</v>
      </c>
      <c r="FV48" s="115">
        <f t="shared" si="84"/>
        <v>7.6228926244901434</v>
      </c>
      <c r="FW48" s="115">
        <f t="shared" si="85"/>
        <v>9.2782208935611816</v>
      </c>
      <c r="FX48" s="115">
        <f t="shared" si="86"/>
        <v>11.212244493874337</v>
      </c>
      <c r="FZ48" s="90">
        <f t="shared" si="113"/>
        <v>4.5967287587089549</v>
      </c>
      <c r="GB48" s="20">
        <v>4.0773281685275009</v>
      </c>
      <c r="GC48" s="20">
        <v>3.6722189416163307</v>
      </c>
      <c r="GD48" s="20">
        <v>3.3391301331011358</v>
      </c>
      <c r="GE48" s="20">
        <v>2.828552514263118</v>
      </c>
      <c r="GF48" s="20">
        <v>2.0527474795751077</v>
      </c>
      <c r="GG48" s="20">
        <v>1.2647761109125175</v>
      </c>
      <c r="GH48" s="20">
        <v>1.0593872492462297</v>
      </c>
      <c r="GI48" s="31"/>
      <c r="GJ48" s="31"/>
      <c r="GK48" s="31"/>
      <c r="IC48" s="28"/>
      <c r="ID48" s="13"/>
      <c r="IE48" s="13"/>
      <c r="IF48" s="13"/>
      <c r="IG48" s="13"/>
      <c r="IH48" s="13"/>
      <c r="II48" s="13"/>
      <c r="IJ48" s="28"/>
      <c r="IK48" s="20"/>
      <c r="IL48" s="13"/>
      <c r="IM48" s="11"/>
      <c r="IN48" s="23"/>
      <c r="IO48" s="13"/>
      <c r="IP48" s="23"/>
      <c r="IQ48" s="28"/>
      <c r="IR48" s="20"/>
      <c r="IS48" s="13"/>
      <c r="IT48" s="20"/>
      <c r="IU48" s="23"/>
      <c r="IV48" s="20"/>
      <c r="IW48" s="23"/>
      <c r="IY48" s="13"/>
      <c r="IZ48" s="25"/>
      <c r="JA48" s="25"/>
      <c r="JB48" s="25"/>
      <c r="JC48" s="25"/>
      <c r="JD48" s="25"/>
      <c r="JE48" s="25"/>
      <c r="JF48" s="25"/>
    </row>
    <row r="49" spans="1:318" x14ac:dyDescent="0.3">
      <c r="A49" s="5"/>
      <c r="I49" s="5"/>
      <c r="J49" s="5"/>
      <c r="K49" s="5"/>
      <c r="U49" s="4"/>
      <c r="X49" s="118">
        <f t="shared" si="121"/>
        <v>29.521637485654111</v>
      </c>
      <c r="Y49" s="118">
        <v>10</v>
      </c>
      <c r="Z49" s="40">
        <v>1.7999999999999999E-2</v>
      </c>
      <c r="AA49" s="40">
        <v>10000000</v>
      </c>
      <c r="AB49" s="40">
        <v>10000000</v>
      </c>
      <c r="AC49" s="98">
        <v>3900000</v>
      </c>
      <c r="AD49" s="42">
        <v>0.33</v>
      </c>
      <c r="AE49" s="42">
        <v>0.33</v>
      </c>
      <c r="AF49" s="41">
        <v>1.7999999999999999E-2</v>
      </c>
      <c r="AG49" s="40">
        <v>10000000</v>
      </c>
      <c r="AH49" s="40">
        <v>10000000</v>
      </c>
      <c r="AI49" s="98">
        <v>3900000</v>
      </c>
      <c r="AJ49" s="42">
        <v>0.33</v>
      </c>
      <c r="AK49" s="42">
        <v>0.33</v>
      </c>
      <c r="AL49" s="42">
        <f>AL11</f>
        <v>1E-4</v>
      </c>
      <c r="AM49" s="40">
        <v>6000</v>
      </c>
      <c r="AN49" s="40">
        <f>AN11</f>
        <v>10000</v>
      </c>
      <c r="AO49" s="40">
        <f>AO11</f>
        <v>10000</v>
      </c>
      <c r="AP49" s="42">
        <v>0.03</v>
      </c>
      <c r="AQ49" s="42">
        <v>0.03</v>
      </c>
      <c r="AR49" s="4">
        <f t="shared" si="87"/>
        <v>1.8099999999999998E-2</v>
      </c>
      <c r="AS49" s="11">
        <f t="shared" si="88"/>
        <v>2.9521637485654111</v>
      </c>
      <c r="AT49" s="15">
        <f t="shared" si="89"/>
        <v>33.088205588598356</v>
      </c>
      <c r="AU49" s="19">
        <f t="shared" si="90"/>
        <v>9.9681786118061078E-5</v>
      </c>
      <c r="AV49" s="13">
        <f t="shared" si="91"/>
        <v>0.5</v>
      </c>
      <c r="AW49" s="11">
        <f t="shared" si="92"/>
        <v>1</v>
      </c>
      <c r="AX49" s="11">
        <f t="shared" si="93"/>
        <v>0.8911</v>
      </c>
      <c r="AY49" s="11">
        <f t="shared" si="94"/>
        <v>201997.53114128605</v>
      </c>
      <c r="AZ49" s="11">
        <f t="shared" si="95"/>
        <v>1</v>
      </c>
      <c r="BA49" s="11">
        <f t="shared" si="96"/>
        <v>0.34752899999999998</v>
      </c>
      <c r="BB49" s="11">
        <f t="shared" si="97"/>
        <v>1.025058</v>
      </c>
      <c r="BC49" s="11">
        <f t="shared" si="98"/>
        <v>0.99909999999999999</v>
      </c>
      <c r="BD49" s="11">
        <f t="shared" si="99"/>
        <v>0.8911</v>
      </c>
      <c r="BE49" s="11">
        <f t="shared" si="100"/>
        <v>201997.53114128605</v>
      </c>
      <c r="BF49" s="11">
        <f t="shared" si="101"/>
        <v>1</v>
      </c>
      <c r="BG49" s="11">
        <f t="shared" si="102"/>
        <v>0.34752899999999998</v>
      </c>
      <c r="BH49" s="11">
        <f t="shared" si="103"/>
        <v>1.025058</v>
      </c>
      <c r="BI49" s="121">
        <f t="shared" si="104"/>
        <v>6.5364530987578346</v>
      </c>
      <c r="BJ49" s="121">
        <f t="shared" si="105"/>
        <v>1.7430541596687561</v>
      </c>
      <c r="BK49" s="121">
        <f t="shared" si="105"/>
        <v>0.87152707983437805</v>
      </c>
      <c r="BL49" s="121">
        <f t="shared" si="105"/>
        <v>0.51266298813786937</v>
      </c>
      <c r="BM49" s="121">
        <f t="shared" si="105"/>
        <v>0.33520272301322229</v>
      </c>
      <c r="BN49" s="121">
        <f t="shared" si="105"/>
        <v>0.23554785941469675</v>
      </c>
      <c r="BO49" s="121">
        <f t="shared" si="105"/>
        <v>0.1743054159668756</v>
      </c>
      <c r="BP49" s="121">
        <f t="shared" si="105"/>
        <v>0.13408108920528894</v>
      </c>
      <c r="BQ49" s="121">
        <v>1</v>
      </c>
      <c r="BR49" s="121">
        <v>1</v>
      </c>
      <c r="BS49" s="121">
        <v>1</v>
      </c>
      <c r="BT49" s="121">
        <v>1</v>
      </c>
      <c r="BU49" s="121">
        <v>1</v>
      </c>
      <c r="BV49" s="121">
        <v>1</v>
      </c>
      <c r="BW49" s="121">
        <v>1</v>
      </c>
      <c r="BX49" s="121">
        <v>1</v>
      </c>
      <c r="BY49" s="121">
        <f t="shared" si="106"/>
        <v>0.45896451097769059</v>
      </c>
      <c r="BZ49" s="121">
        <f t="shared" si="107"/>
        <v>0.9408772475042656</v>
      </c>
      <c r="CA49" s="121">
        <f t="shared" si="107"/>
        <v>1.5604793373241479</v>
      </c>
      <c r="CB49" s="121">
        <f t="shared" si="107"/>
        <v>2.3825657702224232</v>
      </c>
      <c r="CC49" s="121">
        <f t="shared" si="107"/>
        <v>3.4245813511412297</v>
      </c>
      <c r="CD49" s="121">
        <f t="shared" si="107"/>
        <v>4.691981791278689</v>
      </c>
      <c r="CE49" s="121">
        <f t="shared" si="107"/>
        <v>6.186841607979269</v>
      </c>
      <c r="CF49" s="121">
        <f t="shared" si="107"/>
        <v>7.9100768218885831</v>
      </c>
      <c r="CG49" s="121">
        <f t="shared" si="108"/>
        <v>6.5364530987578346</v>
      </c>
      <c r="CH49" s="121">
        <f t="shared" si="114"/>
        <v>1.7430541596687561</v>
      </c>
      <c r="CI49" s="121">
        <f t="shared" si="115"/>
        <v>0.87152707983437805</v>
      </c>
      <c r="CJ49" s="121">
        <f t="shared" si="116"/>
        <v>0.51266298813786937</v>
      </c>
      <c r="CK49" s="121">
        <f t="shared" si="117"/>
        <v>0.33520272301322229</v>
      </c>
      <c r="CL49" s="121">
        <f t="shared" si="118"/>
        <v>0.23554785941469675</v>
      </c>
      <c r="CM49" s="121">
        <f t="shared" si="119"/>
        <v>0.1743054159668756</v>
      </c>
      <c r="CN49" s="121">
        <f t="shared" si="120"/>
        <v>0.13408108920528894</v>
      </c>
      <c r="CO49" s="95">
        <f t="shared" si="3"/>
        <v>1.8596613368228792</v>
      </c>
      <c r="CP49" s="95">
        <f t="shared" si="4"/>
        <v>2.4877855944237228</v>
      </c>
      <c r="CQ49" s="95">
        <f t="shared" si="5"/>
        <v>3.3067670311630621</v>
      </c>
      <c r="CR49" s="95">
        <f t="shared" si="6"/>
        <v>4.4079845497485781</v>
      </c>
      <c r="CS49" s="95">
        <f t="shared" si="7"/>
        <v>5.8088829551224075</v>
      </c>
      <c r="CT49" s="95">
        <f t="shared" si="8"/>
        <v>7.5149179584826733</v>
      </c>
      <c r="CU49" s="95">
        <f t="shared" si="9"/>
        <v>9.528164077173841</v>
      </c>
      <c r="CV49" s="95">
        <f t="shared" si="10"/>
        <v>11.849537331841528</v>
      </c>
      <c r="CW49" s="95">
        <f t="shared" si="11"/>
        <v>1.8596613368228792</v>
      </c>
      <c r="CX49" s="95">
        <f t="shared" si="12"/>
        <v>2.4877855944237228</v>
      </c>
      <c r="CY49" s="95">
        <f t="shared" si="13"/>
        <v>3.3067670311630621</v>
      </c>
      <c r="CZ49" s="95">
        <f t="shared" si="14"/>
        <v>4.4079845497485781</v>
      </c>
      <c r="DA49" s="95">
        <f t="shared" si="15"/>
        <v>5.8088829551224075</v>
      </c>
      <c r="DB49" s="95">
        <f t="shared" si="16"/>
        <v>7.5149179584826733</v>
      </c>
      <c r="DC49" s="95">
        <f t="shared" si="17"/>
        <v>9.528164077173841</v>
      </c>
      <c r="DD49" s="95">
        <f t="shared" si="18"/>
        <v>11.849537331841528</v>
      </c>
      <c r="DE49" s="13">
        <f t="shared" si="109"/>
        <v>9.045533609735525</v>
      </c>
      <c r="DF49" s="13">
        <f t="shared" si="110"/>
        <v>4.7340474071730219</v>
      </c>
      <c r="DG49" s="13">
        <f t="shared" si="111"/>
        <v>4.4821224171585259</v>
      </c>
      <c r="DH49" s="13">
        <f t="shared" si="112"/>
        <v>4.9453447583602923</v>
      </c>
      <c r="DI49" s="13">
        <f t="shared" si="19"/>
        <v>5.8099000741544522</v>
      </c>
      <c r="DJ49" s="13">
        <f t="shared" si="20"/>
        <v>6.9776456506933862</v>
      </c>
      <c r="DK49" s="13">
        <f t="shared" si="21"/>
        <v>8.4112630239461446</v>
      </c>
      <c r="DL49" s="13">
        <f t="shared" si="22"/>
        <v>10.094273911093872</v>
      </c>
      <c r="DM49" s="95">
        <f t="shared" si="23"/>
        <v>9.045533609735525</v>
      </c>
      <c r="DN49" s="95">
        <f t="shared" si="24"/>
        <v>4.7340474071730219</v>
      </c>
      <c r="DO49" s="95">
        <f t="shared" si="25"/>
        <v>4.4821224171585259</v>
      </c>
      <c r="DP49" s="95">
        <f t="shared" si="26"/>
        <v>4.9453447583602923</v>
      </c>
      <c r="DQ49" s="95">
        <f t="shared" si="27"/>
        <v>5.8099000741544522</v>
      </c>
      <c r="DR49" s="95">
        <f t="shared" si="28"/>
        <v>6.9776456506933862</v>
      </c>
      <c r="DS49" s="95">
        <f t="shared" si="29"/>
        <v>8.4112630239461446</v>
      </c>
      <c r="DT49" s="95">
        <f t="shared" si="30"/>
        <v>10.094273911093872</v>
      </c>
      <c r="DU49" s="95">
        <f t="shared" si="31"/>
        <v>5.0928413464937767</v>
      </c>
      <c r="DV49" s="95">
        <f t="shared" si="32"/>
        <v>2.2344748580034328</v>
      </c>
      <c r="DW49" s="95">
        <f t="shared" si="33"/>
        <v>1.8669236181486852</v>
      </c>
      <c r="DX49" s="95">
        <f t="shared" si="34"/>
        <v>1.8893601023614255</v>
      </c>
      <c r="DY49" s="95">
        <f t="shared" si="35"/>
        <v>2.1162938535896627</v>
      </c>
      <c r="DZ49" s="95">
        <f t="shared" si="36"/>
        <v>2.479376579324251</v>
      </c>
      <c r="EA49" s="95">
        <f t="shared" si="37"/>
        <v>2.9508139240849793</v>
      </c>
      <c r="EB49" s="95">
        <f t="shared" si="38"/>
        <v>3.5179007306608732</v>
      </c>
      <c r="EC49" s="95">
        <f t="shared" si="39"/>
        <v>5.0928413464937767</v>
      </c>
      <c r="ED49" s="95">
        <f t="shared" si="40"/>
        <v>2.2344748580034328</v>
      </c>
      <c r="EE49" s="95">
        <f t="shared" si="41"/>
        <v>1.8669236181486852</v>
      </c>
      <c r="EF49" s="95">
        <f t="shared" si="42"/>
        <v>1.8893601023614255</v>
      </c>
      <c r="EG49" s="95">
        <f t="shared" si="43"/>
        <v>2.1162938535896627</v>
      </c>
      <c r="EH49" s="95">
        <f t="shared" si="44"/>
        <v>2.479376579324251</v>
      </c>
      <c r="EI49" s="95">
        <f t="shared" si="45"/>
        <v>2.9508139240849793</v>
      </c>
      <c r="EJ49" s="95">
        <f t="shared" si="46"/>
        <v>3.5179007306608732</v>
      </c>
      <c r="EK49" s="95">
        <f t="shared" si="47"/>
        <v>5.0928413464937767</v>
      </c>
      <c r="EL49" s="95">
        <f t="shared" si="48"/>
        <v>2.2344748580034328</v>
      </c>
      <c r="EM49" s="95">
        <f t="shared" si="49"/>
        <v>1.8669236181486852</v>
      </c>
      <c r="EN49" s="95">
        <f t="shared" si="50"/>
        <v>1.8893601023614255</v>
      </c>
      <c r="EO49" s="95">
        <f t="shared" si="51"/>
        <v>2.1162938535896627</v>
      </c>
      <c r="EP49" s="95">
        <f t="shared" si="52"/>
        <v>2.479376579324251</v>
      </c>
      <c r="EQ49" s="95">
        <f t="shared" si="53"/>
        <v>2.9508139240849793</v>
      </c>
      <c r="ER49" s="95">
        <f t="shared" si="54"/>
        <v>3.5179007306608732</v>
      </c>
      <c r="ES49" s="95">
        <f t="shared" si="55"/>
        <v>1</v>
      </c>
      <c r="ET49" s="95">
        <f t="shared" si="56"/>
        <v>1</v>
      </c>
      <c r="EU49" s="95">
        <f t="shared" si="57"/>
        <v>1</v>
      </c>
      <c r="EV49" s="95">
        <f t="shared" si="58"/>
        <v>1</v>
      </c>
      <c r="EW49" s="95">
        <f t="shared" si="59"/>
        <v>1</v>
      </c>
      <c r="EX49" s="95">
        <f t="shared" si="60"/>
        <v>1</v>
      </c>
      <c r="EY49" s="95">
        <f t="shared" si="61"/>
        <v>1</v>
      </c>
      <c r="EZ49" s="95">
        <f t="shared" si="62"/>
        <v>1</v>
      </c>
      <c r="FA49" s="95">
        <f t="shared" si="63"/>
        <v>1</v>
      </c>
      <c r="FB49" s="95">
        <f t="shared" si="64"/>
        <v>1</v>
      </c>
      <c r="FC49" s="95">
        <f t="shared" si="65"/>
        <v>1</v>
      </c>
      <c r="FD49" s="95">
        <f t="shared" si="66"/>
        <v>1</v>
      </c>
      <c r="FE49" s="95">
        <f t="shared" si="67"/>
        <v>1</v>
      </c>
      <c r="FF49" s="95">
        <f t="shared" si="68"/>
        <v>1</v>
      </c>
      <c r="FG49" s="95">
        <f t="shared" si="69"/>
        <v>1</v>
      </c>
      <c r="FH49" s="95">
        <f t="shared" si="70"/>
        <v>1</v>
      </c>
      <c r="FI49" s="95">
        <f t="shared" si="71"/>
        <v>1</v>
      </c>
      <c r="FJ49" s="95">
        <f t="shared" si="72"/>
        <v>1</v>
      </c>
      <c r="FK49" s="95">
        <f t="shared" si="73"/>
        <v>1</v>
      </c>
      <c r="FL49" s="95">
        <f t="shared" si="74"/>
        <v>1</v>
      </c>
      <c r="FM49" s="95">
        <f t="shared" si="75"/>
        <v>1</v>
      </c>
      <c r="FN49" s="95">
        <f t="shared" si="76"/>
        <v>1</v>
      </c>
      <c r="FO49" s="95">
        <f t="shared" si="77"/>
        <v>1</v>
      </c>
      <c r="FP49" s="95">
        <f t="shared" si="78"/>
        <v>1</v>
      </c>
      <c r="FQ49" s="115">
        <f t="shared" si="79"/>
        <v>9.0444422620204996</v>
      </c>
      <c r="FR49" s="115">
        <f t="shared" si="80"/>
        <v>4.7332240908572967</v>
      </c>
      <c r="FS49" s="115">
        <f t="shared" si="81"/>
        <v>4.4810448893956485</v>
      </c>
      <c r="FT49" s="115">
        <f t="shared" si="82"/>
        <v>4.9437280245995101</v>
      </c>
      <c r="FU49" s="115">
        <f t="shared" si="83"/>
        <v>5.8073773014501695</v>
      </c>
      <c r="FV49" s="115">
        <f t="shared" si="84"/>
        <v>6.9737173056564732</v>
      </c>
      <c r="FW49" s="115">
        <f t="shared" si="85"/>
        <v>8.4052600789979355</v>
      </c>
      <c r="FX49" s="115">
        <f t="shared" si="86"/>
        <v>10.085324700207002</v>
      </c>
      <c r="FZ49" s="90">
        <f t="shared" si="113"/>
        <v>4.4810448893956485</v>
      </c>
      <c r="GB49" s="20">
        <v>4.0503186157755682</v>
      </c>
      <c r="GC49" s="20">
        <v>3.6728816831632698</v>
      </c>
      <c r="GD49" s="20">
        <v>3.3586498402308251</v>
      </c>
      <c r="GE49" s="20">
        <v>2.8157102363809474</v>
      </c>
      <c r="GF49" s="20">
        <v>2.0555992844856643</v>
      </c>
      <c r="GG49" s="20">
        <v>1.2769804849973105</v>
      </c>
      <c r="GH49" s="20">
        <v>1.0736865571806629</v>
      </c>
      <c r="GI49" s="31"/>
      <c r="GJ49" s="31"/>
      <c r="GK49" s="31"/>
      <c r="IC49" s="28"/>
      <c r="ID49" s="11"/>
      <c r="IE49" s="13"/>
      <c r="IF49" s="11"/>
      <c r="IG49" s="13"/>
      <c r="IH49" s="13"/>
      <c r="II49" s="13"/>
      <c r="IJ49" s="28"/>
      <c r="IK49" s="11"/>
      <c r="IL49" s="13"/>
      <c r="IM49" s="11"/>
      <c r="IN49" s="23"/>
      <c r="IO49" s="11"/>
      <c r="IP49" s="23"/>
      <c r="IQ49" s="28"/>
      <c r="IR49" s="20"/>
      <c r="IS49" s="13"/>
      <c r="IT49" s="23"/>
      <c r="IU49" s="23"/>
      <c r="IV49" s="23"/>
      <c r="IW49" s="23"/>
      <c r="IY49" s="13"/>
      <c r="IZ49" s="25"/>
      <c r="JA49" s="25"/>
      <c r="JB49" s="25"/>
      <c r="JC49" s="25"/>
      <c r="JD49" s="25"/>
      <c r="JE49" s="25"/>
      <c r="JF49" s="25"/>
    </row>
    <row r="50" spans="1:318" x14ac:dyDescent="0.3">
      <c r="A50" s="5"/>
      <c r="H50" s="4"/>
      <c r="I50" s="5"/>
      <c r="J50" s="5"/>
      <c r="K50" s="5"/>
      <c r="U50" s="4"/>
      <c r="X50" s="118">
        <f t="shared" si="121"/>
        <v>31.588152109649901</v>
      </c>
      <c r="Y50" s="118">
        <v>10</v>
      </c>
      <c r="Z50" s="40">
        <v>1.7999999999999999E-2</v>
      </c>
      <c r="AA50" s="40">
        <v>10000000</v>
      </c>
      <c r="AB50" s="40">
        <v>10000000</v>
      </c>
      <c r="AC50" s="98">
        <v>3900000</v>
      </c>
      <c r="AD50" s="42">
        <v>0.33</v>
      </c>
      <c r="AE50" s="42">
        <v>0.33</v>
      </c>
      <c r="AF50" s="41">
        <v>1.7999999999999999E-2</v>
      </c>
      <c r="AG50" s="40">
        <v>10000000</v>
      </c>
      <c r="AH50" s="40">
        <v>10000000</v>
      </c>
      <c r="AI50" s="98">
        <v>3900000</v>
      </c>
      <c r="AJ50" s="42">
        <v>0.33</v>
      </c>
      <c r="AK50" s="42">
        <v>0.33</v>
      </c>
      <c r="AL50" s="42">
        <f>AL11</f>
        <v>1E-4</v>
      </c>
      <c r="AM50" s="40">
        <v>6000</v>
      </c>
      <c r="AN50" s="40">
        <f>AN11</f>
        <v>10000</v>
      </c>
      <c r="AO50" s="40">
        <f>AO11</f>
        <v>10000</v>
      </c>
      <c r="AP50" s="42">
        <v>0.03</v>
      </c>
      <c r="AQ50" s="42">
        <v>0.03</v>
      </c>
      <c r="AR50" s="4">
        <f t="shared" si="87"/>
        <v>1.8099999999999998E-2</v>
      </c>
      <c r="AS50" s="11">
        <f t="shared" si="88"/>
        <v>3.1588152109649901</v>
      </c>
      <c r="AT50" s="15">
        <f t="shared" si="89"/>
        <v>33.088205588598356</v>
      </c>
      <c r="AU50" s="19">
        <f t="shared" si="90"/>
        <v>9.9681786118061078E-5</v>
      </c>
      <c r="AV50" s="13">
        <f t="shared" si="91"/>
        <v>0.5</v>
      </c>
      <c r="AW50" s="11">
        <f t="shared" si="92"/>
        <v>1</v>
      </c>
      <c r="AX50" s="11">
        <f t="shared" si="93"/>
        <v>0.8911</v>
      </c>
      <c r="AY50" s="11">
        <f t="shared" si="94"/>
        <v>201997.53114128605</v>
      </c>
      <c r="AZ50" s="11">
        <f t="shared" si="95"/>
        <v>1</v>
      </c>
      <c r="BA50" s="11">
        <f t="shared" si="96"/>
        <v>0.34752899999999998</v>
      </c>
      <c r="BB50" s="11">
        <f t="shared" si="97"/>
        <v>1.025058</v>
      </c>
      <c r="BC50" s="11">
        <f t="shared" si="98"/>
        <v>0.99909999999999999</v>
      </c>
      <c r="BD50" s="11">
        <f t="shared" si="99"/>
        <v>0.8911</v>
      </c>
      <c r="BE50" s="11">
        <f t="shared" si="100"/>
        <v>201997.53114128605</v>
      </c>
      <c r="BF50" s="11">
        <f t="shared" si="101"/>
        <v>1</v>
      </c>
      <c r="BG50" s="11">
        <f t="shared" si="102"/>
        <v>0.34752899999999998</v>
      </c>
      <c r="BH50" s="11">
        <f t="shared" si="103"/>
        <v>1.025058</v>
      </c>
      <c r="BI50" s="121">
        <f t="shared" si="104"/>
        <v>7.4835851527678461</v>
      </c>
      <c r="BJ50" s="121">
        <f t="shared" si="105"/>
        <v>1.995622707404759</v>
      </c>
      <c r="BK50" s="121">
        <f t="shared" si="105"/>
        <v>0.9978113537023795</v>
      </c>
      <c r="BL50" s="121">
        <f t="shared" si="105"/>
        <v>0.58694785511904679</v>
      </c>
      <c r="BM50" s="121">
        <f t="shared" si="105"/>
        <v>0.3837735975778383</v>
      </c>
      <c r="BN50" s="121">
        <f t="shared" si="105"/>
        <v>0.26967874424388633</v>
      </c>
      <c r="BO50" s="121">
        <f t="shared" si="105"/>
        <v>0.19956227074047589</v>
      </c>
      <c r="BP50" s="121">
        <f t="shared" si="105"/>
        <v>0.15350943903113531</v>
      </c>
      <c r="BQ50" s="121">
        <v>1</v>
      </c>
      <c r="BR50" s="121">
        <v>1</v>
      </c>
      <c r="BS50" s="121">
        <v>1</v>
      </c>
      <c r="BT50" s="121">
        <v>1</v>
      </c>
      <c r="BU50" s="121">
        <v>1</v>
      </c>
      <c r="BV50" s="121">
        <v>1</v>
      </c>
      <c r="BW50" s="121">
        <v>1</v>
      </c>
      <c r="BX50" s="121">
        <v>1</v>
      </c>
      <c r="BY50" s="121">
        <f t="shared" si="106"/>
        <v>0.40087737879089047</v>
      </c>
      <c r="BZ50" s="121">
        <f t="shared" si="107"/>
        <v>0.8217986265213254</v>
      </c>
      <c r="CA50" s="121">
        <f t="shared" si="107"/>
        <v>1.3629830878890277</v>
      </c>
      <c r="CB50" s="121">
        <f t="shared" si="107"/>
        <v>2.081025216370358</v>
      </c>
      <c r="CC50" s="121">
        <f t="shared" si="107"/>
        <v>2.9911619802089522</v>
      </c>
      <c r="CD50" s="121">
        <f t="shared" si="107"/>
        <v>4.0981586088555222</v>
      </c>
      <c r="CE50" s="121">
        <f t="shared" si="107"/>
        <v>5.4038270661012033</v>
      </c>
      <c r="CF50" s="121">
        <f t="shared" si="107"/>
        <v>6.9089674398537699</v>
      </c>
      <c r="CG50" s="121">
        <f t="shared" si="108"/>
        <v>7.4835851527678461</v>
      </c>
      <c r="CH50" s="121">
        <f t="shared" si="114"/>
        <v>1.995622707404759</v>
      </c>
      <c r="CI50" s="121">
        <f t="shared" si="115"/>
        <v>0.9978113537023795</v>
      </c>
      <c r="CJ50" s="121">
        <f t="shared" si="116"/>
        <v>0.58694785511904679</v>
      </c>
      <c r="CK50" s="121">
        <f t="shared" si="117"/>
        <v>0.3837735975778383</v>
      </c>
      <c r="CL50" s="121">
        <f t="shared" si="118"/>
        <v>0.26967874424388633</v>
      </c>
      <c r="CM50" s="121">
        <f t="shared" si="119"/>
        <v>0.19956227074047589</v>
      </c>
      <c r="CN50" s="121">
        <f t="shared" si="120"/>
        <v>0.15350943903113531</v>
      </c>
      <c r="CO50" s="95">
        <f t="shared" si="3"/>
        <v>1.7948452169821638</v>
      </c>
      <c r="CP50" s="95">
        <f t="shared" si="4"/>
        <v>2.3434732697385994</v>
      </c>
      <c r="CQ50" s="95">
        <f t="shared" si="5"/>
        <v>3.0588033743235759</v>
      </c>
      <c r="CR50" s="95">
        <f t="shared" si="6"/>
        <v>4.0206494033090898</v>
      </c>
      <c r="CS50" s="95">
        <f t="shared" si="7"/>
        <v>5.2442483249387779</v>
      </c>
      <c r="CT50" s="95">
        <f t="shared" si="8"/>
        <v>6.7343653686633509</v>
      </c>
      <c r="CU50" s="95">
        <f t="shared" si="9"/>
        <v>8.4928124982739455</v>
      </c>
      <c r="CV50" s="95">
        <f t="shared" si="10"/>
        <v>10.520389801678334</v>
      </c>
      <c r="CW50" s="95">
        <f t="shared" si="11"/>
        <v>1.7948452169821638</v>
      </c>
      <c r="CX50" s="95">
        <f t="shared" si="12"/>
        <v>2.3434732697385994</v>
      </c>
      <c r="CY50" s="95">
        <f t="shared" si="13"/>
        <v>3.0588033743235759</v>
      </c>
      <c r="CZ50" s="95">
        <f t="shared" si="14"/>
        <v>4.0206494033090898</v>
      </c>
      <c r="DA50" s="95">
        <f t="shared" si="15"/>
        <v>5.2442483249387779</v>
      </c>
      <c r="DB50" s="95">
        <f t="shared" si="16"/>
        <v>6.7343653686633509</v>
      </c>
      <c r="DC50" s="95">
        <f t="shared" si="17"/>
        <v>8.4928124982739455</v>
      </c>
      <c r="DD50" s="95">
        <f t="shared" si="18"/>
        <v>10.520389801678334</v>
      </c>
      <c r="DE50" s="13">
        <f t="shared" si="109"/>
        <v>9.9345785315587367</v>
      </c>
      <c r="DF50" s="13">
        <f t="shared" si="110"/>
        <v>4.8675373339260846</v>
      </c>
      <c r="DG50" s="13">
        <f t="shared" si="111"/>
        <v>4.4109104415914073</v>
      </c>
      <c r="DH50" s="13">
        <f t="shared" si="112"/>
        <v>4.7180890714894055</v>
      </c>
      <c r="DI50" s="13">
        <f t="shared" si="19"/>
        <v>5.4250515777867907</v>
      </c>
      <c r="DJ50" s="13">
        <f t="shared" si="20"/>
        <v>6.4179533530994082</v>
      </c>
      <c r="DK50" s="13">
        <f t="shared" si="21"/>
        <v>7.653505336841679</v>
      </c>
      <c r="DL50" s="13">
        <f t="shared" si="22"/>
        <v>9.1125928788849055</v>
      </c>
      <c r="DM50" s="95">
        <f t="shared" si="23"/>
        <v>9.9345785315587367</v>
      </c>
      <c r="DN50" s="95">
        <f t="shared" si="24"/>
        <v>4.8675373339260846</v>
      </c>
      <c r="DO50" s="95">
        <f t="shared" si="25"/>
        <v>4.4109104415914073</v>
      </c>
      <c r="DP50" s="95">
        <f t="shared" si="26"/>
        <v>4.7180890714894055</v>
      </c>
      <c r="DQ50" s="95">
        <f t="shared" si="27"/>
        <v>5.4250515777867907</v>
      </c>
      <c r="DR50" s="95">
        <f t="shared" si="28"/>
        <v>6.4179533530994082</v>
      </c>
      <c r="DS50" s="95">
        <f t="shared" si="29"/>
        <v>7.653505336841679</v>
      </c>
      <c r="DT50" s="95">
        <f t="shared" si="30"/>
        <v>9.1125928788849055</v>
      </c>
      <c r="DU50" s="95">
        <f t="shared" si="31"/>
        <v>5.4018102391300751</v>
      </c>
      <c r="DV50" s="95">
        <f t="shared" si="32"/>
        <v>2.2808664787579978</v>
      </c>
      <c r="DW50" s="95">
        <f t="shared" si="33"/>
        <v>1.8421753914918202</v>
      </c>
      <c r="DX50" s="95">
        <f t="shared" si="34"/>
        <v>1.8103821607588733</v>
      </c>
      <c r="DY50" s="95">
        <f t="shared" si="35"/>
        <v>1.9825478404955057</v>
      </c>
      <c r="DZ50" s="95">
        <f t="shared" si="36"/>
        <v>2.2848672748337133</v>
      </c>
      <c r="EA50" s="95">
        <f t="shared" si="37"/>
        <v>2.6874711528432513</v>
      </c>
      <c r="EB50" s="95">
        <f t="shared" si="38"/>
        <v>3.1767381032183235</v>
      </c>
      <c r="EC50" s="95">
        <f t="shared" si="39"/>
        <v>5.4018102391300751</v>
      </c>
      <c r="ED50" s="95">
        <f t="shared" si="40"/>
        <v>2.2808664787579978</v>
      </c>
      <c r="EE50" s="95">
        <f t="shared" si="41"/>
        <v>1.8421753914918202</v>
      </c>
      <c r="EF50" s="95">
        <f t="shared" si="42"/>
        <v>1.8103821607588733</v>
      </c>
      <c r="EG50" s="95">
        <f t="shared" si="43"/>
        <v>1.9825478404955057</v>
      </c>
      <c r="EH50" s="95">
        <f t="shared" si="44"/>
        <v>2.2848672748337133</v>
      </c>
      <c r="EI50" s="95">
        <f t="shared" si="45"/>
        <v>2.6874711528432513</v>
      </c>
      <c r="EJ50" s="95">
        <f t="shared" si="46"/>
        <v>3.1767381032183235</v>
      </c>
      <c r="EK50" s="95">
        <f t="shared" si="47"/>
        <v>5.4018102391300751</v>
      </c>
      <c r="EL50" s="95">
        <f t="shared" si="48"/>
        <v>2.2808664787579978</v>
      </c>
      <c r="EM50" s="95">
        <f t="shared" si="49"/>
        <v>1.8421753914918202</v>
      </c>
      <c r="EN50" s="95">
        <f t="shared" si="50"/>
        <v>1.8103821607588733</v>
      </c>
      <c r="EO50" s="95">
        <f t="shared" si="51"/>
        <v>1.9825478404955057</v>
      </c>
      <c r="EP50" s="95">
        <f t="shared" si="52"/>
        <v>2.2848672748337133</v>
      </c>
      <c r="EQ50" s="95">
        <f t="shared" si="53"/>
        <v>2.6874711528432513</v>
      </c>
      <c r="ER50" s="95">
        <f t="shared" si="54"/>
        <v>3.1767381032183235</v>
      </c>
      <c r="ES50" s="95">
        <f t="shared" si="55"/>
        <v>1</v>
      </c>
      <c r="ET50" s="95">
        <f t="shared" si="56"/>
        <v>1</v>
      </c>
      <c r="EU50" s="95">
        <f t="shared" si="57"/>
        <v>1</v>
      </c>
      <c r="EV50" s="95">
        <f t="shared" si="58"/>
        <v>1</v>
      </c>
      <c r="EW50" s="95">
        <f t="shared" si="59"/>
        <v>1</v>
      </c>
      <c r="EX50" s="95">
        <f t="shared" si="60"/>
        <v>1</v>
      </c>
      <c r="EY50" s="95">
        <f t="shared" si="61"/>
        <v>1</v>
      </c>
      <c r="EZ50" s="95">
        <f t="shared" si="62"/>
        <v>1</v>
      </c>
      <c r="FA50" s="95">
        <f t="shared" si="63"/>
        <v>1</v>
      </c>
      <c r="FB50" s="95">
        <f t="shared" si="64"/>
        <v>1</v>
      </c>
      <c r="FC50" s="95">
        <f t="shared" si="65"/>
        <v>1</v>
      </c>
      <c r="FD50" s="95">
        <f t="shared" si="66"/>
        <v>1</v>
      </c>
      <c r="FE50" s="95">
        <f t="shared" si="67"/>
        <v>1</v>
      </c>
      <c r="FF50" s="95">
        <f t="shared" si="68"/>
        <v>1</v>
      </c>
      <c r="FG50" s="95">
        <f t="shared" si="69"/>
        <v>1</v>
      </c>
      <c r="FH50" s="95">
        <f t="shared" si="70"/>
        <v>1</v>
      </c>
      <c r="FI50" s="95">
        <f t="shared" si="71"/>
        <v>1</v>
      </c>
      <c r="FJ50" s="95">
        <f t="shared" si="72"/>
        <v>1</v>
      </c>
      <c r="FK50" s="95">
        <f t="shared" si="73"/>
        <v>1</v>
      </c>
      <c r="FL50" s="95">
        <f t="shared" si="74"/>
        <v>1</v>
      </c>
      <c r="FM50" s="95">
        <f t="shared" si="75"/>
        <v>1</v>
      </c>
      <c r="FN50" s="95">
        <f t="shared" si="76"/>
        <v>1</v>
      </c>
      <c r="FO50" s="95">
        <f t="shared" si="77"/>
        <v>1</v>
      </c>
      <c r="FP50" s="95">
        <f t="shared" si="78"/>
        <v>1</v>
      </c>
      <c r="FQ50" s="115">
        <f t="shared" si="79"/>
        <v>9.9334116546053099</v>
      </c>
      <c r="FR50" s="115">
        <f t="shared" si="80"/>
        <v>4.8667416906227867</v>
      </c>
      <c r="FS50" s="115">
        <f t="shared" si="81"/>
        <v>4.4099334066506684</v>
      </c>
      <c r="FT50" s="115">
        <f t="shared" si="82"/>
        <v>4.7166864679842622</v>
      </c>
      <c r="FU50" s="115">
        <f t="shared" si="83"/>
        <v>5.4229290036486093</v>
      </c>
      <c r="FV50" s="115">
        <f t="shared" si="84"/>
        <v>6.4147189722746862</v>
      </c>
      <c r="FW50" s="115">
        <f t="shared" si="85"/>
        <v>7.648639427570342</v>
      </c>
      <c r="FX50" s="115">
        <f t="shared" si="86"/>
        <v>9.1054217172798406</v>
      </c>
      <c r="FZ50" s="90">
        <f t="shared" si="113"/>
        <v>4.4099334066506684</v>
      </c>
      <c r="GB50" s="20">
        <v>4.0599900230288082</v>
      </c>
      <c r="GC50" s="20">
        <v>3.7038494383646521</v>
      </c>
      <c r="GD50" s="20">
        <v>3.3841360397817635</v>
      </c>
      <c r="GE50" s="20">
        <v>2.8014933302034515</v>
      </c>
      <c r="GF50" s="20">
        <v>2.0502660418976681</v>
      </c>
      <c r="GG50" s="20">
        <v>1.2925684885880895</v>
      </c>
      <c r="GH50" s="20">
        <v>1.0910202108136762</v>
      </c>
      <c r="GI50" s="31"/>
      <c r="GJ50" s="31"/>
      <c r="GK50" s="31"/>
      <c r="IC50" s="28"/>
      <c r="ID50" s="11"/>
      <c r="IE50" s="13"/>
      <c r="IF50" s="11"/>
      <c r="IG50" s="13"/>
      <c r="IH50" s="13"/>
      <c r="II50" s="13"/>
      <c r="IJ50" s="28"/>
      <c r="IK50" s="11"/>
      <c r="IL50" s="13"/>
      <c r="IM50" s="22"/>
      <c r="IN50" s="23"/>
      <c r="IO50" s="11"/>
      <c r="IP50" s="23"/>
      <c r="IQ50" s="28"/>
      <c r="IR50" s="20"/>
      <c r="IS50" s="13"/>
      <c r="IT50" s="23"/>
      <c r="IU50" s="23"/>
      <c r="IV50" s="23"/>
      <c r="IW50" s="23"/>
      <c r="IX50" s="28"/>
      <c r="IY50" s="13"/>
      <c r="IZ50" s="25"/>
      <c r="JA50" s="25"/>
      <c r="JB50" s="25"/>
      <c r="JC50" s="25"/>
      <c r="JD50" s="25"/>
      <c r="JE50" s="25"/>
      <c r="JF50" s="25"/>
    </row>
    <row r="51" spans="1:318" x14ac:dyDescent="0.3">
      <c r="A51" s="5"/>
      <c r="H51" s="4"/>
      <c r="I51" s="5"/>
      <c r="J51" s="5"/>
      <c r="K51" s="5"/>
      <c r="U51" s="4"/>
      <c r="V51" s="34"/>
      <c r="X51" s="118">
        <f t="shared" si="121"/>
        <v>33.799322757325399</v>
      </c>
      <c r="Y51" s="118">
        <v>10</v>
      </c>
      <c r="Z51" s="40">
        <v>1.7999999999999999E-2</v>
      </c>
      <c r="AA51" s="40">
        <v>10000000</v>
      </c>
      <c r="AB51" s="40">
        <v>10000000</v>
      </c>
      <c r="AC51" s="98">
        <v>3900000</v>
      </c>
      <c r="AD51" s="42">
        <v>0.33</v>
      </c>
      <c r="AE51" s="42">
        <v>0.33</v>
      </c>
      <c r="AF51" s="41">
        <v>1.7999999999999999E-2</v>
      </c>
      <c r="AG51" s="40">
        <v>10000000</v>
      </c>
      <c r="AH51" s="40">
        <v>10000000</v>
      </c>
      <c r="AI51" s="98">
        <v>3900000</v>
      </c>
      <c r="AJ51" s="42">
        <v>0.33</v>
      </c>
      <c r="AK51" s="42">
        <v>0.33</v>
      </c>
      <c r="AL51" s="42">
        <f>AL11</f>
        <v>1E-4</v>
      </c>
      <c r="AM51" s="40">
        <v>6000</v>
      </c>
      <c r="AN51" s="40">
        <f>AN11</f>
        <v>10000</v>
      </c>
      <c r="AO51" s="40">
        <f>AO11</f>
        <v>10000</v>
      </c>
      <c r="AP51" s="42">
        <v>0.03</v>
      </c>
      <c r="AQ51" s="42">
        <v>0.03</v>
      </c>
      <c r="AR51" s="4">
        <f t="shared" si="87"/>
        <v>1.8099999999999998E-2</v>
      </c>
      <c r="AS51" s="11">
        <f t="shared" si="88"/>
        <v>3.3799322757325401</v>
      </c>
      <c r="AT51" s="15">
        <f t="shared" si="89"/>
        <v>33.088205588598356</v>
      </c>
      <c r="AU51" s="19">
        <f t="shared" si="90"/>
        <v>9.9681786118061078E-5</v>
      </c>
      <c r="AV51" s="13">
        <f t="shared" si="91"/>
        <v>0.5</v>
      </c>
      <c r="AW51" s="11">
        <f t="shared" si="92"/>
        <v>1</v>
      </c>
      <c r="AX51" s="11">
        <f t="shared" si="93"/>
        <v>0.8911</v>
      </c>
      <c r="AY51" s="11">
        <f t="shared" si="94"/>
        <v>201997.53114128605</v>
      </c>
      <c r="AZ51" s="11">
        <f t="shared" si="95"/>
        <v>1</v>
      </c>
      <c r="BA51" s="11">
        <f t="shared" si="96"/>
        <v>0.34752899999999998</v>
      </c>
      <c r="BB51" s="11">
        <f t="shared" si="97"/>
        <v>1.025058</v>
      </c>
      <c r="BC51" s="11">
        <f t="shared" si="98"/>
        <v>0.99909999999999999</v>
      </c>
      <c r="BD51" s="11">
        <f t="shared" si="99"/>
        <v>0.8911</v>
      </c>
      <c r="BE51" s="11">
        <f t="shared" si="100"/>
        <v>201997.53114128605</v>
      </c>
      <c r="BF51" s="11">
        <f t="shared" si="101"/>
        <v>1</v>
      </c>
      <c r="BG51" s="11">
        <f t="shared" si="102"/>
        <v>0.34752899999999998</v>
      </c>
      <c r="BH51" s="11">
        <f t="shared" si="103"/>
        <v>1.025058</v>
      </c>
      <c r="BI51" s="121">
        <f t="shared" si="104"/>
        <v>8.5679566414039101</v>
      </c>
      <c r="BJ51" s="121">
        <f t="shared" si="105"/>
        <v>2.2847884377077095</v>
      </c>
      <c r="BK51" s="121">
        <f t="shared" si="105"/>
        <v>1.1423942188538547</v>
      </c>
      <c r="BL51" s="121">
        <f t="shared" si="105"/>
        <v>0.67199659932579692</v>
      </c>
      <c r="BM51" s="121">
        <f t="shared" si="105"/>
        <v>0.43938239186686717</v>
      </c>
      <c r="BN51" s="121">
        <f t="shared" si="105"/>
        <v>0.30875519428482556</v>
      </c>
      <c r="BO51" s="121">
        <f t="shared" si="105"/>
        <v>0.22847884377077093</v>
      </c>
      <c r="BP51" s="121">
        <f t="shared" si="105"/>
        <v>0.17575295674674687</v>
      </c>
      <c r="BQ51" s="121">
        <v>1</v>
      </c>
      <c r="BR51" s="121">
        <v>1</v>
      </c>
      <c r="BS51" s="121">
        <v>1</v>
      </c>
      <c r="BT51" s="121">
        <v>1</v>
      </c>
      <c r="BU51" s="121">
        <v>1</v>
      </c>
      <c r="BV51" s="121">
        <v>1</v>
      </c>
      <c r="BW51" s="121">
        <v>1</v>
      </c>
      <c r="BX51" s="121">
        <v>1</v>
      </c>
      <c r="BY51" s="121">
        <f t="shared" si="106"/>
        <v>0.35014182792461379</v>
      </c>
      <c r="BZ51" s="121">
        <f t="shared" si="107"/>
        <v>0.71779074724545822</v>
      </c>
      <c r="CA51" s="121">
        <f t="shared" si="107"/>
        <v>1.1904822149436869</v>
      </c>
      <c r="CB51" s="121">
        <f t="shared" si="107"/>
        <v>1.81764801849101</v>
      </c>
      <c r="CC51" s="121">
        <f t="shared" si="107"/>
        <v>2.6125967160528876</v>
      </c>
      <c r="CD51" s="121">
        <f t="shared" si="107"/>
        <v>3.5794904435806805</v>
      </c>
      <c r="CE51" s="121">
        <f t="shared" si="107"/>
        <v>4.7199118404237943</v>
      </c>
      <c r="CF51" s="121">
        <f t="shared" si="107"/>
        <v>6.0345597343469013</v>
      </c>
      <c r="CG51" s="121">
        <f t="shared" si="108"/>
        <v>8.5679566414039101</v>
      </c>
      <c r="CH51" s="121">
        <f t="shared" si="114"/>
        <v>2.2847884377077095</v>
      </c>
      <c r="CI51" s="121">
        <f t="shared" si="115"/>
        <v>1.1423942188538547</v>
      </c>
      <c r="CJ51" s="121">
        <f t="shared" si="116"/>
        <v>0.67199659932579692</v>
      </c>
      <c r="CK51" s="121">
        <f t="shared" si="117"/>
        <v>0.43938239186686717</v>
      </c>
      <c r="CL51" s="121">
        <f t="shared" si="118"/>
        <v>0.30875519428482556</v>
      </c>
      <c r="CM51" s="121">
        <f t="shared" si="119"/>
        <v>0.22847884377077093</v>
      </c>
      <c r="CN51" s="121">
        <f t="shared" si="120"/>
        <v>0.17575295674674687</v>
      </c>
      <c r="CO51" s="95">
        <f t="shared" si="3"/>
        <v>1.7382323076968849</v>
      </c>
      <c r="CP51" s="95">
        <f t="shared" si="4"/>
        <v>2.2174252963914745</v>
      </c>
      <c r="CQ51" s="95">
        <f t="shared" si="5"/>
        <v>2.8422223132357196</v>
      </c>
      <c r="CR51" s="95">
        <f t="shared" si="6"/>
        <v>3.6823358855874657</v>
      </c>
      <c r="CS51" s="95">
        <f t="shared" si="7"/>
        <v>4.7510745716121727</v>
      </c>
      <c r="CT51" s="95">
        <f t="shared" si="8"/>
        <v>6.0526005072612019</v>
      </c>
      <c r="CU51" s="95">
        <f t="shared" si="9"/>
        <v>7.5884963318839578</v>
      </c>
      <c r="CV51" s="95">
        <f t="shared" si="10"/>
        <v>9.3594608732451139</v>
      </c>
      <c r="CW51" s="95">
        <f t="shared" si="11"/>
        <v>1.7382323076968849</v>
      </c>
      <c r="CX51" s="95">
        <f t="shared" si="12"/>
        <v>2.2174252963914745</v>
      </c>
      <c r="CY51" s="95">
        <f t="shared" si="13"/>
        <v>2.8422223132357196</v>
      </c>
      <c r="CZ51" s="95">
        <f t="shared" si="14"/>
        <v>3.6823358855874657</v>
      </c>
      <c r="DA51" s="95">
        <f t="shared" si="15"/>
        <v>4.7510745716121727</v>
      </c>
      <c r="DB51" s="95">
        <f t="shared" si="16"/>
        <v>6.0526005072612019</v>
      </c>
      <c r="DC51" s="95">
        <f t="shared" si="17"/>
        <v>7.5884963318839578</v>
      </c>
      <c r="DD51" s="95">
        <f t="shared" si="18"/>
        <v>9.3594608732451139</v>
      </c>
      <c r="DE51" s="13">
        <f t="shared" si="109"/>
        <v>10.968214469328522</v>
      </c>
      <c r="DF51" s="13">
        <f t="shared" si="110"/>
        <v>5.0526951849531683</v>
      </c>
      <c r="DG51" s="13">
        <f t="shared" si="111"/>
        <v>4.3829924337975417</v>
      </c>
      <c r="DH51" s="13">
        <f t="shared" si="112"/>
        <v>4.5397606178168068</v>
      </c>
      <c r="DI51" s="13">
        <f t="shared" si="19"/>
        <v>5.1020951079197552</v>
      </c>
      <c r="DJ51" s="13">
        <f t="shared" si="20"/>
        <v>5.9383616378655066</v>
      </c>
      <c r="DK51" s="13">
        <f t="shared" si="21"/>
        <v>6.9985066841945649</v>
      </c>
      <c r="DL51" s="13">
        <f t="shared" si="22"/>
        <v>8.2604286910936473</v>
      </c>
      <c r="DM51" s="95">
        <f t="shared" si="23"/>
        <v>10.968214469328522</v>
      </c>
      <c r="DN51" s="95">
        <f t="shared" si="24"/>
        <v>5.0526951849531683</v>
      </c>
      <c r="DO51" s="95">
        <f t="shared" si="25"/>
        <v>4.3829924337975417</v>
      </c>
      <c r="DP51" s="95">
        <f t="shared" si="26"/>
        <v>4.5397606178168068</v>
      </c>
      <c r="DQ51" s="95">
        <f t="shared" si="27"/>
        <v>5.1020951079197552</v>
      </c>
      <c r="DR51" s="95">
        <f t="shared" si="28"/>
        <v>5.9383616378655066</v>
      </c>
      <c r="DS51" s="95">
        <f t="shared" si="29"/>
        <v>6.9985066841945649</v>
      </c>
      <c r="DT51" s="95">
        <f t="shared" si="30"/>
        <v>8.2604286910936473</v>
      </c>
      <c r="DU51" s="95">
        <f t="shared" si="31"/>
        <v>5.7610287029472715</v>
      </c>
      <c r="DV51" s="95">
        <f t="shared" si="32"/>
        <v>2.3452142015675896</v>
      </c>
      <c r="DW51" s="95">
        <f t="shared" si="33"/>
        <v>1.8324730741612256</v>
      </c>
      <c r="DX51" s="95">
        <f t="shared" si="34"/>
        <v>1.7484078515824888</v>
      </c>
      <c r="DY51" s="95">
        <f t="shared" si="35"/>
        <v>1.8703111014790845</v>
      </c>
      <c r="DZ51" s="95">
        <f t="shared" si="36"/>
        <v>2.1181952456301909</v>
      </c>
      <c r="EA51" s="95">
        <f t="shared" si="37"/>
        <v>2.4598401260874527</v>
      </c>
      <c r="EB51" s="95">
        <f t="shared" si="38"/>
        <v>2.880586335199415</v>
      </c>
      <c r="EC51" s="95">
        <f t="shared" si="39"/>
        <v>5.7610287029472715</v>
      </c>
      <c r="ED51" s="95">
        <f t="shared" si="40"/>
        <v>2.3452142015675896</v>
      </c>
      <c r="EE51" s="95">
        <f t="shared" si="41"/>
        <v>1.8324730741612256</v>
      </c>
      <c r="EF51" s="95">
        <f t="shared" si="42"/>
        <v>1.7484078515824888</v>
      </c>
      <c r="EG51" s="95">
        <f t="shared" si="43"/>
        <v>1.8703111014790845</v>
      </c>
      <c r="EH51" s="95">
        <f t="shared" si="44"/>
        <v>2.1181952456301909</v>
      </c>
      <c r="EI51" s="95">
        <f t="shared" si="45"/>
        <v>2.4598401260874527</v>
      </c>
      <c r="EJ51" s="95">
        <f t="shared" si="46"/>
        <v>2.880586335199415</v>
      </c>
      <c r="EK51" s="95">
        <f t="shared" si="47"/>
        <v>5.7610287029472715</v>
      </c>
      <c r="EL51" s="95">
        <f t="shared" si="48"/>
        <v>2.3452142015675896</v>
      </c>
      <c r="EM51" s="95">
        <f t="shared" si="49"/>
        <v>1.8324730741612256</v>
      </c>
      <c r="EN51" s="95">
        <f t="shared" si="50"/>
        <v>1.7484078515824888</v>
      </c>
      <c r="EO51" s="95">
        <f t="shared" si="51"/>
        <v>1.8703111014790845</v>
      </c>
      <c r="EP51" s="95">
        <f t="shared" si="52"/>
        <v>2.1181952456301909</v>
      </c>
      <c r="EQ51" s="95">
        <f t="shared" si="53"/>
        <v>2.4598401260874527</v>
      </c>
      <c r="ER51" s="95">
        <f t="shared" si="54"/>
        <v>2.880586335199415</v>
      </c>
      <c r="ES51" s="95">
        <f t="shared" si="55"/>
        <v>1</v>
      </c>
      <c r="ET51" s="95">
        <f t="shared" si="56"/>
        <v>1</v>
      </c>
      <c r="EU51" s="95">
        <f t="shared" si="57"/>
        <v>1</v>
      </c>
      <c r="EV51" s="95">
        <f t="shared" si="58"/>
        <v>1</v>
      </c>
      <c r="EW51" s="95">
        <f t="shared" si="59"/>
        <v>1</v>
      </c>
      <c r="EX51" s="95">
        <f t="shared" si="60"/>
        <v>1</v>
      </c>
      <c r="EY51" s="95">
        <f t="shared" si="61"/>
        <v>1</v>
      </c>
      <c r="EZ51" s="95">
        <f t="shared" si="62"/>
        <v>1</v>
      </c>
      <c r="FA51" s="95">
        <f t="shared" si="63"/>
        <v>1</v>
      </c>
      <c r="FB51" s="95">
        <f t="shared" si="64"/>
        <v>1</v>
      </c>
      <c r="FC51" s="95">
        <f t="shared" si="65"/>
        <v>1</v>
      </c>
      <c r="FD51" s="95">
        <f t="shared" si="66"/>
        <v>1</v>
      </c>
      <c r="FE51" s="95">
        <f t="shared" si="67"/>
        <v>1</v>
      </c>
      <c r="FF51" s="95">
        <f t="shared" si="68"/>
        <v>1</v>
      </c>
      <c r="FG51" s="95">
        <f t="shared" si="69"/>
        <v>1</v>
      </c>
      <c r="FH51" s="95">
        <f t="shared" si="70"/>
        <v>1</v>
      </c>
      <c r="FI51" s="95">
        <f t="shared" si="71"/>
        <v>1</v>
      </c>
      <c r="FJ51" s="95">
        <f t="shared" si="72"/>
        <v>1</v>
      </c>
      <c r="FK51" s="95">
        <f t="shared" si="73"/>
        <v>1</v>
      </c>
      <c r="FL51" s="95">
        <f t="shared" si="74"/>
        <v>1</v>
      </c>
      <c r="FM51" s="95">
        <f t="shared" si="75"/>
        <v>1</v>
      </c>
      <c r="FN51" s="95">
        <f t="shared" si="76"/>
        <v>1</v>
      </c>
      <c r="FO51" s="95">
        <f t="shared" si="77"/>
        <v>1</v>
      </c>
      <c r="FP51" s="95">
        <f t="shared" si="78"/>
        <v>1</v>
      </c>
      <c r="FQ51" s="115">
        <f t="shared" si="79"/>
        <v>10.966955445480858</v>
      </c>
      <c r="FR51" s="115">
        <f t="shared" si="80"/>
        <v>5.0519145670302947</v>
      </c>
      <c r="FS51" s="115">
        <f t="shared" si="81"/>
        <v>4.3820933990274167</v>
      </c>
      <c r="FT51" s="115">
        <f t="shared" si="82"/>
        <v>4.5385282176056307</v>
      </c>
      <c r="FU51" s="115">
        <f t="shared" si="83"/>
        <v>5.100290166830086</v>
      </c>
      <c r="FV51" s="115">
        <f t="shared" si="84"/>
        <v>5.9356750444970903</v>
      </c>
      <c r="FW51" s="115">
        <f t="shared" si="85"/>
        <v>6.9945334184344539</v>
      </c>
      <c r="FX51" s="115">
        <f t="shared" si="86"/>
        <v>8.2546469509823677</v>
      </c>
      <c r="FZ51" s="90">
        <f t="shared" si="113"/>
        <v>4.3820933990274167</v>
      </c>
      <c r="GB51" s="20">
        <v>4.1065211456130823</v>
      </c>
      <c r="GC51" s="20">
        <v>3.7131971461598172</v>
      </c>
      <c r="GD51" s="20">
        <v>3.349376399944147</v>
      </c>
      <c r="GE51" s="20">
        <v>2.8028562247060007</v>
      </c>
      <c r="GF51" s="20">
        <v>2.0511318959200904</v>
      </c>
      <c r="GG51" s="20">
        <v>1.3121670795566236</v>
      </c>
      <c r="GH51" s="20">
        <v>1.1119206408177753</v>
      </c>
      <c r="GI51" s="31"/>
      <c r="GJ51" s="31"/>
      <c r="GK51" s="31"/>
      <c r="IC51" s="28"/>
      <c r="ID51" s="11"/>
      <c r="IE51" s="13"/>
      <c r="IF51" s="11"/>
      <c r="IG51" s="13"/>
      <c r="IH51" s="13"/>
      <c r="II51" s="13"/>
      <c r="IJ51" s="28"/>
      <c r="IK51" s="11"/>
      <c r="IL51" s="13"/>
      <c r="IM51" s="22"/>
      <c r="IN51" s="23"/>
      <c r="IO51" s="11"/>
      <c r="IP51" s="23"/>
      <c r="IQ51" s="28"/>
      <c r="IR51" s="20"/>
      <c r="IS51" s="13"/>
      <c r="IT51" s="23"/>
      <c r="IU51" s="23"/>
      <c r="IV51" s="23"/>
      <c r="IW51" s="23"/>
      <c r="IX51" s="28"/>
      <c r="IY51" s="13"/>
      <c r="IZ51" s="25"/>
      <c r="JA51" s="25"/>
      <c r="JB51" s="25"/>
      <c r="JC51" s="25"/>
      <c r="JD51" s="25"/>
      <c r="JE51" s="25"/>
      <c r="JF51" s="25"/>
    </row>
    <row r="52" spans="1:318" x14ac:dyDescent="0.3">
      <c r="A52" s="5"/>
      <c r="G52" s="5"/>
      <c r="H52" s="5"/>
      <c r="I52" s="5"/>
      <c r="J52" s="5"/>
      <c r="K52" s="5"/>
      <c r="U52" s="4"/>
      <c r="V52" s="34"/>
      <c r="X52" s="118">
        <f t="shared" si="121"/>
        <v>36.165275350338177</v>
      </c>
      <c r="Y52" s="118">
        <v>10</v>
      </c>
      <c r="Z52" s="40">
        <v>1.7999999999999999E-2</v>
      </c>
      <c r="AA52" s="40">
        <v>10000000</v>
      </c>
      <c r="AB52" s="40">
        <v>10000000</v>
      </c>
      <c r="AC52" s="98">
        <v>3900000</v>
      </c>
      <c r="AD52" s="42">
        <v>0.33</v>
      </c>
      <c r="AE52" s="42">
        <v>0.33</v>
      </c>
      <c r="AF52" s="41">
        <v>1.7999999999999999E-2</v>
      </c>
      <c r="AG52" s="40">
        <v>10000000</v>
      </c>
      <c r="AH52" s="40">
        <v>10000000</v>
      </c>
      <c r="AI52" s="98">
        <v>3900000</v>
      </c>
      <c r="AJ52" s="42">
        <v>0.33</v>
      </c>
      <c r="AK52" s="42">
        <v>0.33</v>
      </c>
      <c r="AL52" s="42">
        <f>AL11</f>
        <v>1E-4</v>
      </c>
      <c r="AM52" s="40">
        <v>6000</v>
      </c>
      <c r="AN52" s="40">
        <f>AN11</f>
        <v>10000</v>
      </c>
      <c r="AO52" s="40">
        <f>AO11</f>
        <v>10000</v>
      </c>
      <c r="AP52" s="42">
        <v>0.03</v>
      </c>
      <c r="AQ52" s="42">
        <v>0.03</v>
      </c>
      <c r="AR52" s="4">
        <f t="shared" si="87"/>
        <v>1.8099999999999998E-2</v>
      </c>
      <c r="AS52" s="11">
        <f t="shared" si="88"/>
        <v>3.6165275350338177</v>
      </c>
      <c r="AT52" s="15">
        <f t="shared" si="89"/>
        <v>33.088205588598356</v>
      </c>
      <c r="AU52" s="19">
        <f t="shared" si="90"/>
        <v>9.9681786118061078E-5</v>
      </c>
      <c r="AV52" s="13">
        <f t="shared" si="91"/>
        <v>0.5</v>
      </c>
      <c r="AW52" s="11">
        <f t="shared" si="92"/>
        <v>1</v>
      </c>
      <c r="AX52" s="11">
        <f t="shared" si="93"/>
        <v>0.8911</v>
      </c>
      <c r="AY52" s="11">
        <f t="shared" si="94"/>
        <v>201997.53114128605</v>
      </c>
      <c r="AZ52" s="11">
        <f t="shared" si="95"/>
        <v>1</v>
      </c>
      <c r="BA52" s="11">
        <f t="shared" si="96"/>
        <v>0.34752899999999998</v>
      </c>
      <c r="BB52" s="11">
        <f t="shared" si="97"/>
        <v>1.025058</v>
      </c>
      <c r="BC52" s="11">
        <f t="shared" si="98"/>
        <v>0.99909999999999999</v>
      </c>
      <c r="BD52" s="11">
        <f t="shared" si="99"/>
        <v>0.8911</v>
      </c>
      <c r="BE52" s="11">
        <f t="shared" si="100"/>
        <v>201997.53114128605</v>
      </c>
      <c r="BF52" s="11">
        <f t="shared" si="101"/>
        <v>1</v>
      </c>
      <c r="BG52" s="11">
        <f t="shared" si="102"/>
        <v>0.34752899999999998</v>
      </c>
      <c r="BH52" s="11">
        <f t="shared" si="103"/>
        <v>1.025058</v>
      </c>
      <c r="BI52" s="121">
        <f t="shared" si="104"/>
        <v>9.8094535587433374</v>
      </c>
      <c r="BJ52" s="121">
        <f t="shared" si="105"/>
        <v>2.6158542823315565</v>
      </c>
      <c r="BK52" s="121">
        <f t="shared" si="105"/>
        <v>1.3079271411657782</v>
      </c>
      <c r="BL52" s="121">
        <f t="shared" si="105"/>
        <v>0.76936890656810486</v>
      </c>
      <c r="BM52" s="121">
        <f t="shared" si="105"/>
        <v>0.50304890044837625</v>
      </c>
      <c r="BN52" s="121">
        <f t="shared" si="105"/>
        <v>0.35349382193669682</v>
      </c>
      <c r="BO52" s="121">
        <f t="shared" si="105"/>
        <v>0.26158542823315567</v>
      </c>
      <c r="BP52" s="121">
        <f t="shared" si="105"/>
        <v>0.2012195601793505</v>
      </c>
      <c r="BQ52" s="121">
        <v>1</v>
      </c>
      <c r="BR52" s="121">
        <v>1</v>
      </c>
      <c r="BS52" s="121">
        <v>1</v>
      </c>
      <c r="BT52" s="121">
        <v>1</v>
      </c>
      <c r="BU52" s="121">
        <v>1</v>
      </c>
      <c r="BV52" s="121">
        <v>1</v>
      </c>
      <c r="BW52" s="121">
        <v>1</v>
      </c>
      <c r="BX52" s="121">
        <v>1</v>
      </c>
      <c r="BY52" s="121">
        <f t="shared" si="106"/>
        <v>0.3058274328977324</v>
      </c>
      <c r="BZ52" s="121">
        <f t="shared" si="107"/>
        <v>0.62694623744035138</v>
      </c>
      <c r="CA52" s="121">
        <f t="shared" si="107"/>
        <v>1.0398132718522901</v>
      </c>
      <c r="CB52" s="121">
        <f t="shared" si="107"/>
        <v>1.5876041737191109</v>
      </c>
      <c r="CC52" s="121">
        <f t="shared" si="107"/>
        <v>2.2819431531600034</v>
      </c>
      <c r="CD52" s="121">
        <f t="shared" si="107"/>
        <v>3.1264655809072242</v>
      </c>
      <c r="CE52" s="121">
        <f t="shared" si="107"/>
        <v>4.1225537954614326</v>
      </c>
      <c r="CF52" s="121">
        <f t="shared" si="107"/>
        <v>5.270818180056688</v>
      </c>
      <c r="CG52" s="121">
        <f t="shared" si="108"/>
        <v>9.8094535587433374</v>
      </c>
      <c r="CH52" s="121">
        <f t="shared" si="114"/>
        <v>2.6158542823315565</v>
      </c>
      <c r="CI52" s="121">
        <f t="shared" si="115"/>
        <v>1.3079271411657782</v>
      </c>
      <c r="CJ52" s="121">
        <f t="shared" si="116"/>
        <v>0.76936890656810486</v>
      </c>
      <c r="CK52" s="121">
        <f t="shared" si="117"/>
        <v>0.50304890044837625</v>
      </c>
      <c r="CL52" s="121">
        <f t="shared" si="118"/>
        <v>0.35349382193669682</v>
      </c>
      <c r="CM52" s="121">
        <f t="shared" si="119"/>
        <v>0.26158542823315567</v>
      </c>
      <c r="CN52" s="121">
        <f t="shared" si="120"/>
        <v>0.2012195601793505</v>
      </c>
      <c r="CO52" s="95">
        <f t="shared" si="3"/>
        <v>1.6887844002069043</v>
      </c>
      <c r="CP52" s="95">
        <f t="shared" si="4"/>
        <v>2.1073301148497467</v>
      </c>
      <c r="CQ52" s="95">
        <f t="shared" si="5"/>
        <v>2.6530520266710802</v>
      </c>
      <c r="CR52" s="95">
        <f t="shared" si="6"/>
        <v>3.386839756911054</v>
      </c>
      <c r="CS52" s="95">
        <f t="shared" si="7"/>
        <v>4.320317515688858</v>
      </c>
      <c r="CT52" s="95">
        <f t="shared" si="8"/>
        <v>5.4571206737367479</v>
      </c>
      <c r="CU52" s="95">
        <f t="shared" si="9"/>
        <v>6.7986315695553827</v>
      </c>
      <c r="CV52" s="95">
        <f t="shared" si="10"/>
        <v>8.3454605863788238</v>
      </c>
      <c r="CW52" s="95">
        <f t="shared" si="11"/>
        <v>1.6887844002069043</v>
      </c>
      <c r="CX52" s="95">
        <f t="shared" si="12"/>
        <v>2.1073301148497467</v>
      </c>
      <c r="CY52" s="95">
        <f t="shared" si="13"/>
        <v>2.6530520266710802</v>
      </c>
      <c r="CZ52" s="95">
        <f t="shared" si="14"/>
        <v>3.386839756911054</v>
      </c>
      <c r="DA52" s="95">
        <f t="shared" si="15"/>
        <v>4.320317515688858</v>
      </c>
      <c r="DB52" s="95">
        <f t="shared" si="16"/>
        <v>5.4571206737367479</v>
      </c>
      <c r="DC52" s="95">
        <f t="shared" si="17"/>
        <v>6.7986315695553827</v>
      </c>
      <c r="DD52" s="95">
        <f t="shared" si="18"/>
        <v>8.3454605863788238</v>
      </c>
      <c r="DE52" s="13">
        <f t="shared" si="109"/>
        <v>12.165396991641071</v>
      </c>
      <c r="DF52" s="13">
        <f t="shared" si="110"/>
        <v>5.2929165197719081</v>
      </c>
      <c r="DG52" s="13">
        <f t="shared" si="111"/>
        <v>4.3978564130180686</v>
      </c>
      <c r="DH52" s="13">
        <f t="shared" si="112"/>
        <v>4.407089080287216</v>
      </c>
      <c r="DI52" s="13">
        <f t="shared" si="19"/>
        <v>4.8351080536083799</v>
      </c>
      <c r="DJ52" s="13">
        <f t="shared" si="20"/>
        <v>5.530075402843921</v>
      </c>
      <c r="DK52" s="13">
        <f t="shared" si="21"/>
        <v>6.4342552236945885</v>
      </c>
      <c r="DL52" s="13">
        <f t="shared" si="22"/>
        <v>7.522153740236039</v>
      </c>
      <c r="DM52" s="95">
        <f t="shared" si="23"/>
        <v>12.165396991641071</v>
      </c>
      <c r="DN52" s="95">
        <f t="shared" si="24"/>
        <v>5.2929165197719081</v>
      </c>
      <c r="DO52" s="95">
        <f t="shared" si="25"/>
        <v>4.3978564130180686</v>
      </c>
      <c r="DP52" s="95">
        <f t="shared" si="26"/>
        <v>4.407089080287216</v>
      </c>
      <c r="DQ52" s="95">
        <f t="shared" si="27"/>
        <v>4.8351080536083799</v>
      </c>
      <c r="DR52" s="95">
        <f t="shared" si="28"/>
        <v>5.530075402843921</v>
      </c>
      <c r="DS52" s="95">
        <f t="shared" si="29"/>
        <v>6.4342552236945885</v>
      </c>
      <c r="DT52" s="95">
        <f t="shared" si="30"/>
        <v>7.522153740236039</v>
      </c>
      <c r="DU52" s="95">
        <f t="shared" si="31"/>
        <v>6.1770843477440298</v>
      </c>
      <c r="DV52" s="95">
        <f t="shared" si="32"/>
        <v>2.4286980818358113</v>
      </c>
      <c r="DW52" s="95">
        <f t="shared" si="33"/>
        <v>1.8376387379957564</v>
      </c>
      <c r="DX52" s="95">
        <f t="shared" si="34"/>
        <v>1.7023006448163676</v>
      </c>
      <c r="DY52" s="95">
        <f t="shared" si="35"/>
        <v>1.7775253574813068</v>
      </c>
      <c r="DZ52" s="95">
        <f t="shared" si="36"/>
        <v>1.9763039386593744</v>
      </c>
      <c r="EA52" s="95">
        <f t="shared" si="37"/>
        <v>2.2637463802713564</v>
      </c>
      <c r="EB52" s="95">
        <f t="shared" si="38"/>
        <v>2.6240143798028215</v>
      </c>
      <c r="EC52" s="95">
        <f t="shared" si="39"/>
        <v>6.1770843477440298</v>
      </c>
      <c r="ED52" s="95">
        <f t="shared" si="40"/>
        <v>2.4286980818358113</v>
      </c>
      <c r="EE52" s="95">
        <f t="shared" si="41"/>
        <v>1.8376387379957564</v>
      </c>
      <c r="EF52" s="95">
        <f t="shared" si="42"/>
        <v>1.7023006448163676</v>
      </c>
      <c r="EG52" s="95">
        <f t="shared" si="43"/>
        <v>1.7775253574813068</v>
      </c>
      <c r="EH52" s="95">
        <f t="shared" si="44"/>
        <v>1.9763039386593744</v>
      </c>
      <c r="EI52" s="95">
        <f t="shared" si="45"/>
        <v>2.2637463802713564</v>
      </c>
      <c r="EJ52" s="95">
        <f t="shared" si="46"/>
        <v>2.6240143798028215</v>
      </c>
      <c r="EK52" s="95">
        <f t="shared" si="47"/>
        <v>6.1770843477440298</v>
      </c>
      <c r="EL52" s="95">
        <f t="shared" si="48"/>
        <v>2.4286980818358113</v>
      </c>
      <c r="EM52" s="95">
        <f t="shared" si="49"/>
        <v>1.8376387379957564</v>
      </c>
      <c r="EN52" s="95">
        <f t="shared" si="50"/>
        <v>1.7023006448163676</v>
      </c>
      <c r="EO52" s="95">
        <f t="shared" si="51"/>
        <v>1.7775253574813068</v>
      </c>
      <c r="EP52" s="95">
        <f t="shared" si="52"/>
        <v>1.9763039386593744</v>
      </c>
      <c r="EQ52" s="95">
        <f t="shared" si="53"/>
        <v>2.2637463802713564</v>
      </c>
      <c r="ER52" s="95">
        <f t="shared" si="54"/>
        <v>2.6240143798028215</v>
      </c>
      <c r="ES52" s="95">
        <f t="shared" si="55"/>
        <v>1</v>
      </c>
      <c r="ET52" s="95">
        <f t="shared" si="56"/>
        <v>1</v>
      </c>
      <c r="EU52" s="95">
        <f t="shared" si="57"/>
        <v>1</v>
      </c>
      <c r="EV52" s="95">
        <f t="shared" si="58"/>
        <v>1</v>
      </c>
      <c r="EW52" s="95">
        <f t="shared" si="59"/>
        <v>1</v>
      </c>
      <c r="EX52" s="95">
        <f t="shared" si="60"/>
        <v>1</v>
      </c>
      <c r="EY52" s="95">
        <f t="shared" si="61"/>
        <v>1</v>
      </c>
      <c r="EZ52" s="95">
        <f t="shared" si="62"/>
        <v>1</v>
      </c>
      <c r="FA52" s="95">
        <f t="shared" si="63"/>
        <v>1</v>
      </c>
      <c r="FB52" s="95">
        <f t="shared" si="64"/>
        <v>1</v>
      </c>
      <c r="FC52" s="95">
        <f t="shared" si="65"/>
        <v>1</v>
      </c>
      <c r="FD52" s="95">
        <f t="shared" si="66"/>
        <v>1</v>
      </c>
      <c r="FE52" s="95">
        <f t="shared" si="67"/>
        <v>1</v>
      </c>
      <c r="FF52" s="95">
        <f t="shared" si="68"/>
        <v>1</v>
      </c>
      <c r="FG52" s="95">
        <f t="shared" si="69"/>
        <v>1</v>
      </c>
      <c r="FH52" s="95">
        <f t="shared" si="70"/>
        <v>1</v>
      </c>
      <c r="FI52" s="95">
        <f t="shared" si="71"/>
        <v>1</v>
      </c>
      <c r="FJ52" s="95">
        <f t="shared" si="72"/>
        <v>1</v>
      </c>
      <c r="FK52" s="95">
        <f t="shared" si="73"/>
        <v>1</v>
      </c>
      <c r="FL52" s="95">
        <f t="shared" si="74"/>
        <v>1</v>
      </c>
      <c r="FM52" s="95">
        <f t="shared" si="75"/>
        <v>1</v>
      </c>
      <c r="FN52" s="95">
        <f t="shared" si="76"/>
        <v>1</v>
      </c>
      <c r="FO52" s="95">
        <f t="shared" si="77"/>
        <v>1</v>
      </c>
      <c r="FP52" s="95">
        <f t="shared" si="78"/>
        <v>1</v>
      </c>
      <c r="FQ52" s="115">
        <f t="shared" si="79"/>
        <v>12.164027723534474</v>
      </c>
      <c r="FR52" s="115">
        <f t="shared" si="80"/>
        <v>5.2921394381084603</v>
      </c>
      <c r="FS52" s="115">
        <f t="shared" si="81"/>
        <v>4.3970167444478596</v>
      </c>
      <c r="FT52" s="115">
        <f t="shared" si="82"/>
        <v>4.4059917367739212</v>
      </c>
      <c r="FU52" s="115">
        <f t="shared" si="83"/>
        <v>4.8335556923710472</v>
      </c>
      <c r="FV52" s="115">
        <f t="shared" si="84"/>
        <v>5.5278223954180659</v>
      </c>
      <c r="FW52" s="115">
        <f t="shared" si="85"/>
        <v>6.4309846892146147</v>
      </c>
      <c r="FX52" s="115">
        <f t="shared" si="86"/>
        <v>7.5174605348411871</v>
      </c>
      <c r="FZ52" s="90">
        <f t="shared" si="113"/>
        <v>4.3970167444478596</v>
      </c>
      <c r="GB52" s="20">
        <v>4.0899625195539988</v>
      </c>
      <c r="GC52" s="20">
        <v>3.6767494894327304</v>
      </c>
      <c r="GD52" s="20">
        <v>3.3381468546405193</v>
      </c>
      <c r="GE52" s="20">
        <v>2.8211192096320761</v>
      </c>
      <c r="GF52" s="20">
        <v>2.0592755276885053</v>
      </c>
      <c r="GG52" s="20">
        <v>1.3364797950362504</v>
      </c>
      <c r="GH52" s="20">
        <v>1.1369907242936268</v>
      </c>
      <c r="GI52" s="31"/>
      <c r="GJ52" s="31"/>
      <c r="GK52" s="31"/>
      <c r="GL52" s="27"/>
      <c r="GM52" s="27"/>
      <c r="GN52" s="27"/>
      <c r="GO52" s="27"/>
      <c r="GP52" s="27"/>
      <c r="GQ52" s="27"/>
      <c r="GR52" s="27"/>
      <c r="GS52" s="27"/>
      <c r="GT52" s="27"/>
      <c r="GU52" s="27"/>
      <c r="GV52" s="27"/>
      <c r="GW52" s="27"/>
      <c r="GX52" s="27"/>
      <c r="GY52" s="27"/>
      <c r="GZ52" s="27"/>
      <c r="HA52" s="27"/>
      <c r="HB52" s="27"/>
      <c r="HC52" s="27"/>
      <c r="HD52" s="27"/>
      <c r="HE52" s="27"/>
      <c r="HF52" s="27"/>
      <c r="HG52" s="27"/>
      <c r="HH52" s="27"/>
      <c r="HI52" s="27"/>
      <c r="HJ52" s="27"/>
      <c r="HK52" s="27"/>
      <c r="HL52" s="27"/>
      <c r="HM52" s="27"/>
      <c r="HN52" s="27"/>
      <c r="HO52" s="27"/>
      <c r="HP52" s="27"/>
      <c r="HQ52" s="27"/>
      <c r="HR52" s="27"/>
      <c r="HS52" s="27"/>
      <c r="HT52" s="27"/>
      <c r="HU52" s="27"/>
      <c r="HV52" s="27"/>
      <c r="HW52" s="27"/>
      <c r="HX52" s="27"/>
      <c r="HY52" s="27"/>
      <c r="HZ52" s="27"/>
      <c r="IA52" s="27"/>
      <c r="IB52" s="27"/>
      <c r="IC52" s="28"/>
      <c r="ID52" s="13"/>
      <c r="IE52" s="13"/>
      <c r="IF52" s="13"/>
      <c r="IG52" s="13"/>
      <c r="IH52" s="13"/>
      <c r="II52" s="13"/>
      <c r="IJ52" s="28"/>
      <c r="IK52" s="20"/>
      <c r="IL52" s="13"/>
      <c r="IM52" s="11"/>
      <c r="IN52" s="23"/>
      <c r="IO52" s="13"/>
      <c r="IP52" s="23"/>
      <c r="IQ52" s="28"/>
      <c r="IR52" s="20"/>
      <c r="IS52" s="13"/>
      <c r="IT52" s="20"/>
      <c r="IU52" s="23"/>
      <c r="IV52" s="20"/>
      <c r="IW52" s="23"/>
      <c r="IY52" s="13"/>
      <c r="IZ52" s="25"/>
      <c r="JA52" s="25"/>
      <c r="JB52" s="25"/>
      <c r="JC52" s="25"/>
      <c r="JD52" s="25"/>
      <c r="JE52" s="25"/>
      <c r="JF52" s="25"/>
      <c r="JG52" s="27"/>
      <c r="JH52" s="27"/>
      <c r="JI52" s="27"/>
      <c r="JJ52" s="27"/>
      <c r="JK52" s="27"/>
      <c r="JL52" s="27"/>
      <c r="JM52" s="27"/>
      <c r="JN52" s="27"/>
      <c r="JO52" s="27"/>
      <c r="JP52" s="27"/>
      <c r="JQ52" s="27"/>
      <c r="JR52" s="27"/>
      <c r="JS52" s="27"/>
      <c r="JT52" s="27"/>
      <c r="JU52" s="27"/>
      <c r="JV52" s="27"/>
      <c r="JW52" s="27"/>
      <c r="JX52" s="27"/>
      <c r="JY52" s="27"/>
      <c r="KT52" s="27"/>
      <c r="KU52" s="27"/>
      <c r="KV52" s="27"/>
      <c r="KW52" s="27"/>
      <c r="KX52" s="27"/>
      <c r="KY52" s="27"/>
      <c r="LB52" s="27"/>
      <c r="LC52" s="27"/>
      <c r="LD52" s="27"/>
      <c r="LE52" s="27"/>
      <c r="LF52" s="122"/>
    </row>
    <row r="53" spans="1:318" x14ac:dyDescent="0.3">
      <c r="U53" s="4"/>
      <c r="V53" s="34"/>
      <c r="X53" s="118">
        <f t="shared" si="121"/>
        <v>38.696844624861853</v>
      </c>
      <c r="Y53" s="118">
        <v>10</v>
      </c>
      <c r="Z53" s="40">
        <v>1.7999999999999999E-2</v>
      </c>
      <c r="AA53" s="40">
        <v>10000000</v>
      </c>
      <c r="AB53" s="40">
        <v>10000000</v>
      </c>
      <c r="AC53" s="98">
        <v>3900000</v>
      </c>
      <c r="AD53" s="42">
        <v>0.33</v>
      </c>
      <c r="AE53" s="42">
        <v>0.33</v>
      </c>
      <c r="AF53" s="41">
        <v>1.7999999999999999E-2</v>
      </c>
      <c r="AG53" s="40">
        <v>10000000</v>
      </c>
      <c r="AH53" s="40">
        <v>10000000</v>
      </c>
      <c r="AI53" s="98">
        <v>3900000</v>
      </c>
      <c r="AJ53" s="42">
        <v>0.33</v>
      </c>
      <c r="AK53" s="42">
        <v>0.33</v>
      </c>
      <c r="AL53" s="42">
        <f>AL11</f>
        <v>1E-4</v>
      </c>
      <c r="AM53" s="40">
        <v>6000</v>
      </c>
      <c r="AN53" s="40">
        <f>AN11</f>
        <v>10000</v>
      </c>
      <c r="AO53" s="40">
        <f>AO11</f>
        <v>10000</v>
      </c>
      <c r="AP53" s="42">
        <v>0.03</v>
      </c>
      <c r="AQ53" s="42">
        <v>0.03</v>
      </c>
      <c r="AR53" s="4">
        <f t="shared" si="87"/>
        <v>1.8099999999999998E-2</v>
      </c>
      <c r="AS53" s="11">
        <f t="shared" si="88"/>
        <v>3.8696844624861853</v>
      </c>
      <c r="AT53" s="15">
        <f t="shared" si="89"/>
        <v>33.088205588598356</v>
      </c>
      <c r="AU53" s="19">
        <f t="shared" si="90"/>
        <v>9.9681786118061078E-5</v>
      </c>
      <c r="AV53" s="13">
        <f t="shared" si="91"/>
        <v>0.5</v>
      </c>
      <c r="AW53" s="11">
        <f t="shared" si="92"/>
        <v>1</v>
      </c>
      <c r="AX53" s="11">
        <f t="shared" si="93"/>
        <v>0.8911</v>
      </c>
      <c r="AY53" s="11">
        <f t="shared" si="94"/>
        <v>201997.53114128605</v>
      </c>
      <c r="AZ53" s="11">
        <f t="shared" si="95"/>
        <v>1</v>
      </c>
      <c r="BA53" s="11">
        <f t="shared" si="96"/>
        <v>0.34752899999999998</v>
      </c>
      <c r="BB53" s="11">
        <f t="shared" si="97"/>
        <v>1.025058</v>
      </c>
      <c r="BC53" s="11">
        <f t="shared" si="98"/>
        <v>0.99909999999999999</v>
      </c>
      <c r="BD53" s="11">
        <f t="shared" si="99"/>
        <v>0.8911</v>
      </c>
      <c r="BE53" s="11">
        <f t="shared" si="100"/>
        <v>201997.53114128605</v>
      </c>
      <c r="BF53" s="11">
        <f t="shared" si="101"/>
        <v>1</v>
      </c>
      <c r="BG53" s="11">
        <f t="shared" si="102"/>
        <v>0.34752899999999998</v>
      </c>
      <c r="BH53" s="11">
        <f t="shared" si="103"/>
        <v>1.025058</v>
      </c>
      <c r="BI53" s="121">
        <f t="shared" si="104"/>
        <v>11.230843379405249</v>
      </c>
      <c r="BJ53" s="121">
        <f t="shared" si="105"/>
        <v>2.9948915678413996</v>
      </c>
      <c r="BK53" s="121">
        <f t="shared" si="105"/>
        <v>1.4974457839206998</v>
      </c>
      <c r="BL53" s="121">
        <f t="shared" si="105"/>
        <v>0.88085046112982346</v>
      </c>
      <c r="BM53" s="121">
        <f t="shared" si="105"/>
        <v>0.57594068612334604</v>
      </c>
      <c r="BN53" s="121">
        <f t="shared" si="105"/>
        <v>0.40471507673532425</v>
      </c>
      <c r="BO53" s="121">
        <f t="shared" si="105"/>
        <v>0.29948915678413995</v>
      </c>
      <c r="BP53" s="121">
        <f t="shared" si="105"/>
        <v>0.23037627444933842</v>
      </c>
      <c r="BQ53" s="121">
        <v>1</v>
      </c>
      <c r="BR53" s="121">
        <v>1</v>
      </c>
      <c r="BS53" s="121">
        <v>1</v>
      </c>
      <c r="BT53" s="121">
        <v>1</v>
      </c>
      <c r="BU53" s="121">
        <v>1</v>
      </c>
      <c r="BV53" s="121">
        <v>1</v>
      </c>
      <c r="BW53" s="121">
        <v>1</v>
      </c>
      <c r="BX53" s="121">
        <v>1</v>
      </c>
      <c r="BY53" s="121">
        <f t="shared" si="106"/>
        <v>0.26712152406125628</v>
      </c>
      <c r="BZ53" s="121">
        <f t="shared" si="107"/>
        <v>0.54759912432557534</v>
      </c>
      <c r="CA53" s="121">
        <f t="shared" si="107"/>
        <v>0.90821318180827126</v>
      </c>
      <c r="CB53" s="121">
        <f t="shared" si="107"/>
        <v>1.3866749704944628</v>
      </c>
      <c r="CC53" s="121">
        <f t="shared" si="107"/>
        <v>1.9931375256878354</v>
      </c>
      <c r="CD53" s="121">
        <f t="shared" si="107"/>
        <v>2.7307761209775729</v>
      </c>
      <c r="CE53" s="121">
        <f t="shared" si="107"/>
        <v>3.6007981443457346</v>
      </c>
      <c r="CF53" s="121">
        <f t="shared" si="107"/>
        <v>4.6037367281480357</v>
      </c>
      <c r="CG53" s="121">
        <f t="shared" si="108"/>
        <v>11.230843379405249</v>
      </c>
      <c r="CH53" s="121">
        <f t="shared" si="114"/>
        <v>2.9948915678413996</v>
      </c>
      <c r="CI53" s="121">
        <f t="shared" si="115"/>
        <v>1.4974457839206998</v>
      </c>
      <c r="CJ53" s="121">
        <f t="shared" si="116"/>
        <v>0.88085046112982346</v>
      </c>
      <c r="CK53" s="121">
        <f t="shared" si="117"/>
        <v>0.57594068612334604</v>
      </c>
      <c r="CL53" s="121">
        <f t="shared" si="118"/>
        <v>0.40471507673532425</v>
      </c>
      <c r="CM53" s="121">
        <f t="shared" si="119"/>
        <v>0.29948915678413995</v>
      </c>
      <c r="CN53" s="121">
        <f t="shared" si="120"/>
        <v>0.23037627444933842</v>
      </c>
      <c r="CO53" s="95">
        <f t="shared" si="3"/>
        <v>1.6455946827730845</v>
      </c>
      <c r="CP53" s="95">
        <f t="shared" si="4"/>
        <v>2.0111687194949308</v>
      </c>
      <c r="CQ53" s="95">
        <f t="shared" si="5"/>
        <v>2.4878233721469822</v>
      </c>
      <c r="CR53" s="95">
        <f t="shared" si="6"/>
        <v>3.1287419940702712</v>
      </c>
      <c r="CS53" s="95">
        <f t="shared" si="7"/>
        <v>3.9440776205684838</v>
      </c>
      <c r="CT53" s="95">
        <f t="shared" si="8"/>
        <v>4.9370055252308029</v>
      </c>
      <c r="CU53" s="95">
        <f t="shared" si="9"/>
        <v>6.1087330960392885</v>
      </c>
      <c r="CV53" s="95">
        <f t="shared" si="10"/>
        <v>7.459793465349656</v>
      </c>
      <c r="CW53" s="95">
        <f t="shared" si="11"/>
        <v>1.6455946827730845</v>
      </c>
      <c r="CX53" s="95">
        <f t="shared" si="12"/>
        <v>2.0111687194949308</v>
      </c>
      <c r="CY53" s="95">
        <f t="shared" si="13"/>
        <v>2.4878233721469822</v>
      </c>
      <c r="CZ53" s="95">
        <f t="shared" si="14"/>
        <v>3.1287419940702712</v>
      </c>
      <c r="DA53" s="95">
        <f t="shared" si="15"/>
        <v>3.9440776205684838</v>
      </c>
      <c r="DB53" s="95">
        <f t="shared" si="16"/>
        <v>4.9370055252308029</v>
      </c>
      <c r="DC53" s="95">
        <f t="shared" si="17"/>
        <v>6.1087330960392885</v>
      </c>
      <c r="DD53" s="95">
        <f t="shared" si="18"/>
        <v>7.459793465349656</v>
      </c>
      <c r="DE53" s="13">
        <f t="shared" si="109"/>
        <v>13.548080903466506</v>
      </c>
      <c r="DF53" s="13">
        <f t="shared" si="110"/>
        <v>5.5926066921669753</v>
      </c>
      <c r="DG53" s="13">
        <f t="shared" si="111"/>
        <v>4.4557749657289714</v>
      </c>
      <c r="DH53" s="13">
        <f t="shared" si="112"/>
        <v>4.3176414316242866</v>
      </c>
      <c r="DI53" s="13">
        <f t="shared" si="19"/>
        <v>4.6191942118111813</v>
      </c>
      <c r="DJ53" s="13">
        <f t="shared" si="20"/>
        <v>5.1856071977128977</v>
      </c>
      <c r="DK53" s="13">
        <f t="shared" si="21"/>
        <v>5.9504033011298745</v>
      </c>
      <c r="DL53" s="13">
        <f t="shared" si="22"/>
        <v>6.8842290025973742</v>
      </c>
      <c r="DM53" s="95">
        <f t="shared" si="23"/>
        <v>13.548080903466506</v>
      </c>
      <c r="DN53" s="95">
        <f t="shared" si="24"/>
        <v>5.5926066921669753</v>
      </c>
      <c r="DO53" s="95">
        <f t="shared" si="25"/>
        <v>4.4557749657289714</v>
      </c>
      <c r="DP53" s="95">
        <f t="shared" si="26"/>
        <v>4.3176414316242866</v>
      </c>
      <c r="DQ53" s="95">
        <f t="shared" si="27"/>
        <v>4.6191942118111813</v>
      </c>
      <c r="DR53" s="95">
        <f t="shared" si="28"/>
        <v>5.1856071977128977</v>
      </c>
      <c r="DS53" s="95">
        <f t="shared" si="29"/>
        <v>5.9504033011298745</v>
      </c>
      <c r="DT53" s="95">
        <f t="shared" si="30"/>
        <v>6.8842290025973742</v>
      </c>
      <c r="DU53" s="95">
        <f t="shared" si="31"/>
        <v>6.6576071049368108</v>
      </c>
      <c r="DV53" s="95">
        <f t="shared" si="32"/>
        <v>2.5328491077580964</v>
      </c>
      <c r="DW53" s="95">
        <f t="shared" si="33"/>
        <v>1.8577671147008235</v>
      </c>
      <c r="DX53" s="95">
        <f t="shared" si="34"/>
        <v>1.6712149929241884</v>
      </c>
      <c r="DY53" s="95">
        <f t="shared" si="35"/>
        <v>1.7024890359553679</v>
      </c>
      <c r="DZ53" s="95">
        <f t="shared" si="36"/>
        <v>1.856591247798395</v>
      </c>
      <c r="EA53" s="95">
        <f t="shared" si="37"/>
        <v>2.0955938054743641</v>
      </c>
      <c r="EB53" s="95">
        <f t="shared" si="38"/>
        <v>2.4023170336559936</v>
      </c>
      <c r="EC53" s="95">
        <f t="shared" si="39"/>
        <v>6.6576071049368108</v>
      </c>
      <c r="ED53" s="95">
        <f t="shared" si="40"/>
        <v>2.5328491077580964</v>
      </c>
      <c r="EE53" s="95">
        <f t="shared" si="41"/>
        <v>1.8577671147008235</v>
      </c>
      <c r="EF53" s="95">
        <f t="shared" si="42"/>
        <v>1.6712149929241884</v>
      </c>
      <c r="EG53" s="95">
        <f t="shared" si="43"/>
        <v>1.7024890359553679</v>
      </c>
      <c r="EH53" s="95">
        <f t="shared" si="44"/>
        <v>1.856591247798395</v>
      </c>
      <c r="EI53" s="95">
        <f t="shared" si="45"/>
        <v>2.0955938054743641</v>
      </c>
      <c r="EJ53" s="95">
        <f t="shared" si="46"/>
        <v>2.4023170336559936</v>
      </c>
      <c r="EK53" s="95">
        <f t="shared" si="47"/>
        <v>6.6576071049368108</v>
      </c>
      <c r="EL53" s="95">
        <f t="shared" si="48"/>
        <v>2.5328491077580964</v>
      </c>
      <c r="EM53" s="95">
        <f t="shared" si="49"/>
        <v>1.8577671147008235</v>
      </c>
      <c r="EN53" s="95">
        <f t="shared" si="50"/>
        <v>1.6712149929241884</v>
      </c>
      <c r="EO53" s="95">
        <f t="shared" si="51"/>
        <v>1.7024890359553679</v>
      </c>
      <c r="EP53" s="95">
        <f t="shared" si="52"/>
        <v>1.856591247798395</v>
      </c>
      <c r="EQ53" s="95">
        <f t="shared" si="53"/>
        <v>2.0955938054743641</v>
      </c>
      <c r="ER53" s="95">
        <f t="shared" si="54"/>
        <v>2.4023170336559936</v>
      </c>
      <c r="ES53" s="95">
        <f t="shared" si="55"/>
        <v>1</v>
      </c>
      <c r="ET53" s="95">
        <f t="shared" si="56"/>
        <v>1</v>
      </c>
      <c r="EU53" s="95">
        <f t="shared" si="57"/>
        <v>1</v>
      </c>
      <c r="EV53" s="95">
        <f t="shared" si="58"/>
        <v>1</v>
      </c>
      <c r="EW53" s="95">
        <f t="shared" si="59"/>
        <v>1</v>
      </c>
      <c r="EX53" s="95">
        <f t="shared" si="60"/>
        <v>1</v>
      </c>
      <c r="EY53" s="95">
        <f t="shared" si="61"/>
        <v>1</v>
      </c>
      <c r="EZ53" s="95">
        <f t="shared" si="62"/>
        <v>1</v>
      </c>
      <c r="FA53" s="95">
        <f t="shared" si="63"/>
        <v>1</v>
      </c>
      <c r="FB53" s="95">
        <f t="shared" si="64"/>
        <v>1</v>
      </c>
      <c r="FC53" s="95">
        <f t="shared" si="65"/>
        <v>1</v>
      </c>
      <c r="FD53" s="95">
        <f t="shared" si="66"/>
        <v>1</v>
      </c>
      <c r="FE53" s="95">
        <f t="shared" si="67"/>
        <v>1</v>
      </c>
      <c r="FF53" s="95">
        <f t="shared" si="68"/>
        <v>1</v>
      </c>
      <c r="FG53" s="95">
        <f t="shared" si="69"/>
        <v>1</v>
      </c>
      <c r="FH53" s="95">
        <f t="shared" si="70"/>
        <v>1</v>
      </c>
      <c r="FI53" s="95">
        <f t="shared" si="71"/>
        <v>1</v>
      </c>
      <c r="FJ53" s="95">
        <f t="shared" si="72"/>
        <v>1</v>
      </c>
      <c r="FK53" s="95">
        <f t="shared" si="73"/>
        <v>1</v>
      </c>
      <c r="FL53" s="95">
        <f t="shared" si="74"/>
        <v>1</v>
      </c>
      <c r="FM53" s="95">
        <f t="shared" si="75"/>
        <v>1</v>
      </c>
      <c r="FN53" s="95">
        <f t="shared" si="76"/>
        <v>1</v>
      </c>
      <c r="FO53" s="95">
        <f t="shared" si="77"/>
        <v>1</v>
      </c>
      <c r="FP53" s="95">
        <f t="shared" si="78"/>
        <v>1</v>
      </c>
      <c r="FQ53" s="115">
        <f t="shared" si="79"/>
        <v>13.546581432320718</v>
      </c>
      <c r="FR53" s="115">
        <f t="shared" si="80"/>
        <v>5.5918223961283422</v>
      </c>
      <c r="FS53" s="115">
        <f t="shared" si="81"/>
        <v>4.4549789707145786</v>
      </c>
      <c r="FT53" s="115">
        <f t="shared" si="82"/>
        <v>4.316650792674281</v>
      </c>
      <c r="FU53" s="115">
        <f t="shared" si="83"/>
        <v>4.6178429267072678</v>
      </c>
      <c r="FV53" s="115">
        <f t="shared" si="84"/>
        <v>5.1836982593234771</v>
      </c>
      <c r="FW53" s="115">
        <f t="shared" si="85"/>
        <v>5.947687554315447</v>
      </c>
      <c r="FX53" s="115">
        <f t="shared" si="86"/>
        <v>6.8803909215865051</v>
      </c>
      <c r="FZ53" s="90">
        <f t="shared" si="113"/>
        <v>4.316650792674281</v>
      </c>
      <c r="GB53" s="20">
        <v>4.0536594248620084</v>
      </c>
      <c r="GC53" s="20">
        <v>3.6698901517780551</v>
      </c>
      <c r="GD53" s="20">
        <v>3.3513441059811582</v>
      </c>
      <c r="GE53" s="20">
        <v>2.8041589154734639</v>
      </c>
      <c r="GF53" s="20">
        <v>2.075842520907623</v>
      </c>
      <c r="GG53" s="20">
        <v>1.3662934130408884</v>
      </c>
      <c r="GH53" s="20">
        <v>1.1669109088752994</v>
      </c>
      <c r="GI53" s="31"/>
      <c r="GJ53" s="31"/>
      <c r="GK53" s="31"/>
      <c r="IC53" s="28"/>
      <c r="ID53" s="11"/>
      <c r="IE53" s="13"/>
      <c r="IF53" s="11"/>
      <c r="IG53" s="13"/>
      <c r="IH53" s="13"/>
      <c r="II53" s="13"/>
      <c r="IJ53" s="28"/>
      <c r="IK53" s="11"/>
      <c r="IL53" s="13"/>
      <c r="IM53" s="11"/>
      <c r="IN53" s="23"/>
      <c r="IO53" s="11"/>
      <c r="IP53" s="23"/>
      <c r="IQ53" s="28"/>
      <c r="IR53" s="20"/>
      <c r="IS53" s="13"/>
      <c r="IT53" s="23"/>
      <c r="IU53" s="23"/>
      <c r="IV53" s="23"/>
      <c r="IW53" s="23"/>
      <c r="IY53" s="13"/>
      <c r="IZ53" s="25"/>
      <c r="JA53" s="25"/>
      <c r="JB53" s="25"/>
      <c r="JC53" s="25"/>
      <c r="JD53" s="25"/>
      <c r="JE53" s="25"/>
      <c r="JF53" s="25"/>
    </row>
    <row r="54" spans="1:318" x14ac:dyDescent="0.3">
      <c r="L54" s="5"/>
      <c r="M54" s="5"/>
      <c r="N54" s="5"/>
      <c r="O54" s="5"/>
      <c r="P54" s="5"/>
      <c r="Q54" s="5"/>
      <c r="R54" s="5"/>
      <c r="S54" s="5"/>
      <c r="T54" s="5"/>
      <c r="V54" s="4"/>
      <c r="ET54" s="18"/>
      <c r="EU54" s="29"/>
      <c r="EW54" s="15"/>
      <c r="EX54" s="15"/>
      <c r="EY54" s="15"/>
      <c r="EZ54" s="15"/>
      <c r="FA54" s="15"/>
      <c r="FB54" s="15"/>
      <c r="FD54" s="30"/>
      <c r="FI54" s="19"/>
      <c r="FJ54" s="19"/>
      <c r="FK54" s="19"/>
      <c r="FL54" s="19"/>
      <c r="FM54" s="19"/>
      <c r="FN54" s="19"/>
      <c r="FO54" s="19"/>
      <c r="FP54" s="19"/>
      <c r="FQ54" s="19"/>
      <c r="FU54" s="18"/>
      <c r="FW54" s="123"/>
      <c r="FX54" s="123"/>
      <c r="FY54" s="123"/>
      <c r="FZ54" s="123"/>
      <c r="GB54" s="18"/>
      <c r="GC54" s="29"/>
      <c r="GE54" s="15"/>
      <c r="GF54" s="15"/>
      <c r="GG54" s="15"/>
      <c r="GI54" s="31"/>
      <c r="GJ54" s="31"/>
      <c r="GK54" s="31"/>
      <c r="IC54" s="28"/>
      <c r="ID54" s="11"/>
      <c r="IE54" s="13"/>
      <c r="IF54" s="11"/>
      <c r="IG54" s="13"/>
      <c r="IH54" s="13"/>
      <c r="II54" s="13"/>
      <c r="IJ54" s="28"/>
      <c r="IK54" s="11"/>
      <c r="IL54" s="13"/>
      <c r="IM54" s="11"/>
      <c r="IN54" s="23"/>
      <c r="IO54" s="11"/>
      <c r="IP54" s="23"/>
      <c r="IQ54" s="28"/>
      <c r="IR54" s="20"/>
      <c r="IS54" s="13"/>
      <c r="IT54" s="23"/>
      <c r="IU54" s="23"/>
      <c r="IV54" s="23"/>
      <c r="IW54" s="23"/>
      <c r="IY54" s="13"/>
      <c r="IZ54" s="25"/>
      <c r="JA54" s="25"/>
      <c r="JB54" s="25"/>
      <c r="JC54" s="25"/>
      <c r="JD54" s="25"/>
      <c r="JE54" s="25"/>
      <c r="JF54" s="25"/>
      <c r="KX54" s="11"/>
    </row>
    <row r="55" spans="1:318" ht="13.8" x14ac:dyDescent="0.3">
      <c r="A55" s="5"/>
      <c r="B55" s="5"/>
      <c r="C55" s="5"/>
      <c r="D55" s="5"/>
      <c r="E55" s="5"/>
      <c r="F55" s="5"/>
      <c r="G55" s="5"/>
      <c r="H55" s="5"/>
      <c r="I55" s="5"/>
      <c r="J55" s="5"/>
      <c r="K55" s="5"/>
      <c r="L55" s="5"/>
      <c r="M55" s="5"/>
      <c r="N55" s="5"/>
      <c r="O55" s="5"/>
      <c r="P55" s="5"/>
      <c r="Q55" s="5"/>
      <c r="R55" s="5"/>
      <c r="S55" s="5"/>
      <c r="T55" s="5"/>
      <c r="V55" s="16"/>
      <c r="ET55" s="18"/>
      <c r="EU55" s="29"/>
      <c r="EW55" s="15"/>
      <c r="EX55" s="15"/>
      <c r="EY55" s="15"/>
      <c r="EZ55" s="15"/>
      <c r="FA55" s="15"/>
      <c r="FB55" s="15"/>
      <c r="FD55" s="30"/>
      <c r="FI55" s="19"/>
      <c r="FJ55" s="19"/>
      <c r="FK55" s="19"/>
      <c r="FL55" s="19"/>
      <c r="FM55" s="19"/>
      <c r="FN55" s="19"/>
      <c r="FO55" s="19"/>
      <c r="FP55" s="19"/>
      <c r="FQ55" s="19"/>
      <c r="FU55" s="18"/>
      <c r="FW55" s="123"/>
      <c r="FX55" s="123"/>
      <c r="FY55" s="123"/>
      <c r="FZ55" s="123"/>
      <c r="GB55" s="18"/>
      <c r="GC55" s="29"/>
      <c r="GE55" s="15"/>
      <c r="GF55" s="15"/>
      <c r="GG55" s="15"/>
      <c r="GI55" s="31"/>
      <c r="GJ55" s="31"/>
      <c r="GK55" s="31"/>
      <c r="IC55" s="28"/>
      <c r="ID55" s="11"/>
      <c r="IE55" s="13"/>
      <c r="IF55" s="11"/>
      <c r="IG55" s="13"/>
      <c r="IH55" s="13"/>
      <c r="II55" s="13"/>
      <c r="IJ55" s="28"/>
      <c r="IK55" s="11"/>
      <c r="IL55" s="13"/>
      <c r="IM55" s="11"/>
      <c r="IN55" s="23"/>
      <c r="IO55" s="11"/>
      <c r="IP55" s="23"/>
      <c r="IQ55" s="28"/>
      <c r="IR55" s="20"/>
      <c r="IS55" s="13"/>
      <c r="IT55" s="23"/>
      <c r="IU55" s="23"/>
      <c r="IV55" s="23"/>
      <c r="IW55" s="23"/>
      <c r="IY55" s="13"/>
      <c r="IZ55" s="25"/>
      <c r="JA55" s="25"/>
      <c r="JB55" s="25"/>
      <c r="JC55" s="25"/>
      <c r="JD55" s="25"/>
      <c r="JE55" s="25"/>
      <c r="JF55" s="25"/>
      <c r="KX55" s="11"/>
    </row>
    <row r="56" spans="1:318" ht="13.8" x14ac:dyDescent="0.3">
      <c r="A56" s="16"/>
      <c r="B56" s="73"/>
      <c r="C56" s="74"/>
      <c r="D56" s="16"/>
      <c r="E56" s="16"/>
      <c r="F56" s="16"/>
      <c r="G56" s="74"/>
      <c r="H56" s="16"/>
      <c r="I56" s="16"/>
      <c r="J56" s="16"/>
      <c r="K56" s="16"/>
      <c r="L56" s="5"/>
      <c r="M56" s="5"/>
      <c r="N56" s="5"/>
      <c r="O56" s="5"/>
      <c r="P56" s="5"/>
      <c r="Q56" s="5"/>
      <c r="R56" s="5"/>
      <c r="S56" s="5"/>
      <c r="T56" s="5"/>
      <c r="ET56" s="18"/>
      <c r="EU56" s="29"/>
      <c r="EW56" s="15"/>
      <c r="EX56" s="15"/>
      <c r="EY56" s="15"/>
      <c r="EZ56" s="15"/>
      <c r="FA56" s="15"/>
      <c r="FB56" s="15"/>
      <c r="FD56" s="30"/>
      <c r="FI56" s="19"/>
      <c r="FJ56" s="19"/>
      <c r="FK56" s="19"/>
      <c r="FL56" s="19"/>
      <c r="FM56" s="19"/>
      <c r="FN56" s="19"/>
      <c r="FO56" s="19"/>
      <c r="FP56" s="19"/>
      <c r="FQ56" s="19"/>
      <c r="FU56" s="18"/>
      <c r="FW56" s="123"/>
      <c r="FX56" s="123"/>
      <c r="FY56" s="123"/>
      <c r="FZ56" s="123"/>
      <c r="GB56" s="18"/>
      <c r="GC56" s="29"/>
      <c r="GE56" s="15"/>
      <c r="GF56" s="15"/>
      <c r="GG56" s="15"/>
      <c r="GI56" s="31"/>
      <c r="GJ56" s="31"/>
      <c r="GK56" s="31"/>
      <c r="IC56" s="28"/>
      <c r="ID56" s="11"/>
      <c r="IE56" s="13"/>
      <c r="IF56" s="11"/>
      <c r="IG56" s="13"/>
      <c r="IH56" s="13"/>
      <c r="II56" s="13"/>
      <c r="IJ56" s="28"/>
      <c r="IK56" s="11"/>
      <c r="IL56" s="13"/>
      <c r="IM56" s="22"/>
      <c r="IN56" s="23"/>
      <c r="IO56" s="11"/>
      <c r="IP56" s="23"/>
      <c r="IQ56" s="28"/>
      <c r="IR56" s="20"/>
      <c r="IS56" s="13"/>
      <c r="IT56" s="23"/>
      <c r="IU56" s="23"/>
      <c r="IV56" s="23"/>
      <c r="IW56" s="23"/>
      <c r="IX56" s="28"/>
      <c r="IY56" s="13"/>
      <c r="IZ56" s="25"/>
      <c r="JA56" s="25"/>
      <c r="JB56" s="25"/>
      <c r="JC56" s="25"/>
      <c r="JD56" s="25"/>
      <c r="JE56" s="25"/>
      <c r="JF56" s="25"/>
      <c r="KX56" s="11"/>
    </row>
    <row r="57" spans="1:318" ht="13.8" x14ac:dyDescent="0.3">
      <c r="A57" s="16"/>
      <c r="B57" s="75"/>
      <c r="C57" s="74"/>
      <c r="D57" s="76"/>
      <c r="E57" s="76"/>
      <c r="F57" s="77" t="s">
        <v>45</v>
      </c>
      <c r="G57" s="74"/>
      <c r="H57" s="76"/>
      <c r="I57" s="76"/>
      <c r="J57" s="76"/>
      <c r="K57" s="16"/>
      <c r="L57" s="5"/>
      <c r="M57" s="5"/>
      <c r="N57" s="5"/>
      <c r="O57" s="5"/>
      <c r="P57" s="5"/>
      <c r="Q57" s="5"/>
      <c r="R57" s="5"/>
      <c r="S57" s="5"/>
      <c r="T57" s="5"/>
      <c r="ET57" s="18"/>
      <c r="EU57" s="29"/>
      <c r="EW57" s="15"/>
      <c r="EX57" s="15"/>
      <c r="EY57" s="15"/>
      <c r="EZ57" s="15"/>
      <c r="FA57" s="15"/>
      <c r="FB57" s="15"/>
      <c r="FD57" s="30"/>
      <c r="FI57" s="19"/>
      <c r="FJ57" s="19"/>
      <c r="FK57" s="19"/>
      <c r="FL57" s="19"/>
      <c r="FM57" s="19"/>
      <c r="FN57" s="19"/>
      <c r="FO57" s="19"/>
      <c r="FP57" s="19"/>
      <c r="FQ57" s="19"/>
      <c r="FU57" s="18"/>
      <c r="FW57" s="123"/>
      <c r="FX57" s="123"/>
      <c r="FY57" s="123"/>
      <c r="FZ57" s="123"/>
      <c r="GB57" s="18"/>
      <c r="GC57" s="29"/>
      <c r="GE57" s="15"/>
      <c r="GF57" s="15"/>
      <c r="GG57" s="15"/>
      <c r="GI57" s="31"/>
      <c r="GJ57" s="31"/>
      <c r="GK57" s="31"/>
      <c r="IC57" s="28"/>
      <c r="ID57" s="13"/>
      <c r="IE57" s="13"/>
      <c r="IF57" s="13"/>
      <c r="IG57" s="13"/>
      <c r="IH57" s="13"/>
      <c r="II57" s="13"/>
      <c r="IJ57" s="28"/>
      <c r="IK57" s="20"/>
      <c r="IL57" s="13"/>
      <c r="IM57" s="11"/>
      <c r="IN57" s="23"/>
      <c r="IO57" s="13"/>
      <c r="IP57" s="23"/>
      <c r="IQ57" s="28"/>
      <c r="IR57" s="20"/>
      <c r="IS57" s="13"/>
      <c r="IT57" s="20"/>
      <c r="IU57" s="23"/>
      <c r="IV57" s="20"/>
      <c r="IW57" s="23"/>
      <c r="IY57" s="13"/>
      <c r="IZ57" s="25"/>
      <c r="JA57" s="25"/>
      <c r="JB57" s="25"/>
      <c r="JC57" s="25"/>
      <c r="JD57" s="25"/>
      <c r="JE57" s="25"/>
      <c r="JF57" s="25"/>
      <c r="KX57" s="11"/>
    </row>
    <row r="58" spans="1:318" ht="13.8" x14ac:dyDescent="0.3">
      <c r="A58" s="16"/>
      <c r="B58" s="76"/>
      <c r="C58" s="76"/>
      <c r="D58" s="76"/>
      <c r="E58" s="76"/>
      <c r="F58" s="78" t="s">
        <v>46</v>
      </c>
      <c r="G58" s="76"/>
      <c r="H58" s="76"/>
      <c r="I58" s="76"/>
      <c r="J58" s="76"/>
      <c r="K58" s="16"/>
      <c r="L58" s="5"/>
      <c r="M58" s="5"/>
      <c r="N58" s="5"/>
      <c r="O58" s="5"/>
      <c r="P58" s="5"/>
      <c r="Q58" s="5"/>
      <c r="R58" s="5"/>
      <c r="S58" s="5"/>
      <c r="T58" s="5"/>
      <c r="ET58" s="18"/>
      <c r="EU58" s="29"/>
      <c r="EW58" s="15"/>
      <c r="EX58" s="15"/>
      <c r="EY58" s="15"/>
      <c r="EZ58" s="15"/>
      <c r="FA58" s="15"/>
      <c r="FB58" s="15"/>
      <c r="FD58" s="30"/>
      <c r="FI58" s="19"/>
      <c r="FJ58" s="19"/>
      <c r="FK58" s="19"/>
      <c r="FL58" s="19"/>
      <c r="FM58" s="19"/>
      <c r="FN58" s="19"/>
      <c r="FO58" s="19"/>
      <c r="FP58" s="19"/>
      <c r="FQ58" s="19"/>
      <c r="FU58" s="18"/>
      <c r="FW58" s="123"/>
      <c r="FX58" s="123"/>
      <c r="FY58" s="123"/>
      <c r="FZ58" s="123"/>
      <c r="GB58" s="18"/>
      <c r="GC58" s="29"/>
      <c r="GE58" s="15"/>
      <c r="GF58" s="15"/>
      <c r="GG58" s="15"/>
      <c r="GI58" s="31"/>
      <c r="GJ58" s="31"/>
      <c r="GK58" s="31"/>
      <c r="IC58" s="28"/>
      <c r="ID58" s="13"/>
      <c r="IE58" s="13"/>
      <c r="IF58" s="13"/>
      <c r="IG58" s="13"/>
      <c r="IH58" s="13"/>
      <c r="II58" s="13"/>
      <c r="IJ58" s="28"/>
      <c r="IK58" s="20"/>
      <c r="IL58" s="13"/>
      <c r="IM58" s="11"/>
      <c r="IN58" s="23"/>
      <c r="IO58" s="13"/>
      <c r="IP58" s="23"/>
      <c r="IQ58" s="28"/>
      <c r="IR58" s="20"/>
      <c r="IS58" s="13"/>
      <c r="IT58" s="20"/>
      <c r="IU58" s="23"/>
      <c r="IV58" s="20"/>
      <c r="IW58" s="23"/>
      <c r="IY58" s="13"/>
      <c r="IZ58" s="25"/>
      <c r="JA58" s="25"/>
      <c r="JB58" s="25"/>
      <c r="JC58" s="25"/>
      <c r="JD58" s="25"/>
      <c r="JE58" s="25"/>
      <c r="JF58" s="25"/>
      <c r="KX58" s="11"/>
    </row>
    <row r="59" spans="1:318" s="47" customFormat="1" ht="13.8" x14ac:dyDescent="0.3">
      <c r="A59" s="56"/>
      <c r="E59" s="49" t="s">
        <v>2</v>
      </c>
      <c r="F59" s="50" t="str">
        <f>$C$1</f>
        <v>R. Abbott</v>
      </c>
      <c r="H59" s="57"/>
      <c r="I59" s="49" t="s">
        <v>3</v>
      </c>
      <c r="J59" s="58" t="str">
        <f>$G$2</f>
        <v>AA-SM-102-092</v>
      </c>
      <c r="K59" s="59"/>
      <c r="L59" s="60"/>
      <c r="M59" s="51"/>
      <c r="N59" s="51"/>
      <c r="O59" s="51"/>
      <c r="P59" s="51"/>
      <c r="Q59" s="51"/>
      <c r="R59" s="51"/>
      <c r="S59" s="51"/>
      <c r="T59" s="51"/>
      <c r="AT59" s="60"/>
      <c r="FW59" s="125"/>
      <c r="FX59" s="125"/>
      <c r="FY59" s="125"/>
      <c r="FZ59" s="125"/>
    </row>
    <row r="60" spans="1:318" s="47" customFormat="1" ht="15" x14ac:dyDescent="0.35">
      <c r="E60" s="49" t="s">
        <v>4</v>
      </c>
      <c r="F60" s="57" t="str">
        <f>$C$2</f>
        <v xml:space="preserve"> </v>
      </c>
      <c r="H60" s="57"/>
      <c r="I60" s="49" t="s">
        <v>5</v>
      </c>
      <c r="J60" s="59" t="str">
        <f>$G$3</f>
        <v>IR</v>
      </c>
      <c r="K60" s="59"/>
      <c r="L60" s="60"/>
      <c r="M60" s="51">
        <v>1</v>
      </c>
      <c r="N60" s="51"/>
      <c r="O60" s="51"/>
      <c r="P60" s="51"/>
      <c r="Q60" s="51"/>
      <c r="R60" s="51"/>
      <c r="S60" s="51"/>
      <c r="T60" s="51"/>
      <c r="AL60" s="47">
        <v>5.0200000000000002E-2</v>
      </c>
      <c r="AN60" s="47">
        <v>10000</v>
      </c>
      <c r="AO60" s="47">
        <f>AN60</f>
        <v>10000</v>
      </c>
      <c r="AT60" s="60"/>
      <c r="CO60" s="95"/>
      <c r="CP60" s="95"/>
      <c r="CQ60" s="9" t="s">
        <v>83</v>
      </c>
      <c r="CR60" s="95"/>
      <c r="CS60" s="95"/>
      <c r="CT60" s="95"/>
      <c r="CU60" s="95"/>
      <c r="CV60" s="95"/>
      <c r="CW60" s="9"/>
      <c r="CX60" s="9"/>
      <c r="CY60" s="9" t="s">
        <v>84</v>
      </c>
      <c r="CZ60" s="9"/>
      <c r="DA60" s="9"/>
      <c r="DB60" s="9"/>
      <c r="DC60" s="9"/>
      <c r="DD60" s="9"/>
      <c r="DE60" s="5"/>
      <c r="DF60" s="5"/>
      <c r="DG60" s="17" t="s">
        <v>86</v>
      </c>
      <c r="DH60" s="5"/>
      <c r="DI60" s="5"/>
      <c r="DJ60" s="5"/>
      <c r="DK60" s="5"/>
      <c r="DL60" s="5"/>
      <c r="DM60" s="5"/>
      <c r="DN60" s="5"/>
      <c r="DO60" s="17" t="s">
        <v>87</v>
      </c>
      <c r="DP60" s="5"/>
      <c r="DQ60" s="5"/>
      <c r="DR60" s="5"/>
      <c r="DS60" s="5"/>
      <c r="DT60" s="5"/>
      <c r="DU60" s="5"/>
      <c r="DV60" s="5"/>
      <c r="DW60" s="17" t="s">
        <v>85</v>
      </c>
      <c r="DX60" s="5"/>
      <c r="DY60" s="5"/>
      <c r="DZ60" s="5"/>
      <c r="EA60" s="5"/>
      <c r="EB60" s="5"/>
      <c r="EC60" s="4"/>
      <c r="ED60" s="5"/>
      <c r="EE60" s="17" t="s">
        <v>88</v>
      </c>
      <c r="EF60" s="5"/>
      <c r="EG60" s="4"/>
      <c r="EH60" s="4"/>
      <c r="EI60" s="4"/>
      <c r="EJ60" s="4"/>
      <c r="EK60" s="4"/>
      <c r="EL60" s="5"/>
      <c r="EM60" s="17" t="s">
        <v>89</v>
      </c>
      <c r="EN60" s="5"/>
      <c r="EO60" s="5"/>
      <c r="EP60" s="5"/>
      <c r="EQ60" s="5"/>
      <c r="ER60" s="5"/>
      <c r="ES60" s="5"/>
      <c r="ET60" s="5"/>
      <c r="EU60" s="17" t="s">
        <v>90</v>
      </c>
      <c r="EV60" s="4"/>
      <c r="EW60" s="4"/>
      <c r="EX60" s="4"/>
      <c r="EY60" s="4"/>
      <c r="EZ60" s="4"/>
      <c r="FA60" s="4"/>
      <c r="FB60" s="18"/>
      <c r="FC60" s="17" t="s">
        <v>91</v>
      </c>
      <c r="FD60" s="4"/>
      <c r="FE60" s="15"/>
      <c r="FF60" s="15"/>
      <c r="FG60" s="15"/>
      <c r="FH60" s="15"/>
      <c r="FI60" s="15"/>
      <c r="FJ60" s="15"/>
      <c r="FK60" s="17" t="s">
        <v>92</v>
      </c>
      <c r="FL60" s="30"/>
      <c r="FM60" s="4"/>
      <c r="FN60" s="4"/>
      <c r="FO60" s="4"/>
      <c r="FP60" s="4"/>
      <c r="FQ60" s="4"/>
      <c r="FR60" s="4"/>
      <c r="FS60" s="17" t="s">
        <v>93</v>
      </c>
      <c r="FT60" s="4"/>
      <c r="FU60" s="19"/>
      <c r="FW60" s="125"/>
      <c r="FX60" s="125"/>
      <c r="FY60" s="125"/>
      <c r="FZ60" s="125"/>
    </row>
    <row r="61" spans="1:318" s="47" customFormat="1" ht="13.8" x14ac:dyDescent="0.3">
      <c r="E61" s="49" t="s">
        <v>1</v>
      </c>
      <c r="F61" s="57" t="str">
        <f>$C$3</f>
        <v>20/10/2013</v>
      </c>
      <c r="H61" s="57"/>
      <c r="I61" s="49" t="s">
        <v>6</v>
      </c>
      <c r="J61" s="50" t="str">
        <f>L61&amp;" of "&amp;$G$1</f>
        <v>4 of 4</v>
      </c>
      <c r="K61" s="57"/>
      <c r="L61" s="60">
        <f>SUM($M$1:M60)</f>
        <v>4</v>
      </c>
      <c r="M61" s="51"/>
      <c r="N61" s="51"/>
      <c r="O61" s="51"/>
      <c r="P61" s="51"/>
      <c r="Q61" s="51"/>
      <c r="R61" s="51"/>
      <c r="S61" s="51"/>
      <c r="T61" s="51"/>
      <c r="X61" s="1"/>
      <c r="Y61" s="1"/>
      <c r="Z61" s="1"/>
      <c r="AA61" s="1"/>
      <c r="AB61" s="1"/>
      <c r="AC61" s="1"/>
      <c r="AD61" s="1"/>
      <c r="AE61" s="1"/>
      <c r="AF61" s="1"/>
      <c r="AG61" s="1"/>
      <c r="AH61" s="1"/>
      <c r="AI61" s="1"/>
      <c r="AJ61" s="1"/>
      <c r="AK61" s="1"/>
      <c r="AL61" s="1"/>
      <c r="AM61" s="1"/>
      <c r="AN61" s="1"/>
      <c r="AO61" s="1"/>
      <c r="AP61" s="1"/>
      <c r="AQ61" s="1"/>
      <c r="AR61" s="1"/>
      <c r="AS61" s="1"/>
      <c r="AT61" s="73"/>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9" t="s">
        <v>73</v>
      </c>
      <c r="CP61" s="9" t="s">
        <v>73</v>
      </c>
      <c r="CQ61" s="9" t="s">
        <v>73</v>
      </c>
      <c r="CR61" s="9" t="s">
        <v>73</v>
      </c>
      <c r="CS61" s="9" t="s">
        <v>73</v>
      </c>
      <c r="CT61" s="9"/>
      <c r="CU61" s="9"/>
      <c r="CV61" s="9"/>
      <c r="CW61" s="9" t="s">
        <v>73</v>
      </c>
      <c r="CX61" s="9" t="s">
        <v>73</v>
      </c>
      <c r="CY61" s="9" t="s">
        <v>73</v>
      </c>
      <c r="CZ61" s="9" t="s">
        <v>73</v>
      </c>
      <c r="DA61" s="9" t="s">
        <v>73</v>
      </c>
      <c r="DB61" s="9"/>
      <c r="DC61" s="9"/>
      <c r="DD61" s="9"/>
      <c r="DE61" s="9" t="s">
        <v>73</v>
      </c>
      <c r="DF61" s="9" t="s">
        <v>73</v>
      </c>
      <c r="DG61" s="9" t="s">
        <v>73</v>
      </c>
      <c r="DH61" s="9" t="s">
        <v>73</v>
      </c>
      <c r="DI61" s="9" t="s">
        <v>73</v>
      </c>
      <c r="DJ61" s="9"/>
      <c r="DK61" s="9"/>
      <c r="DL61" s="9"/>
      <c r="DM61" s="9" t="s">
        <v>73</v>
      </c>
      <c r="DN61" s="9" t="s">
        <v>73</v>
      </c>
      <c r="DO61" s="9" t="s">
        <v>73</v>
      </c>
      <c r="DP61" s="9" t="s">
        <v>73</v>
      </c>
      <c r="DQ61" s="9" t="s">
        <v>73</v>
      </c>
      <c r="DR61" s="9"/>
      <c r="DS61" s="9"/>
      <c r="DT61" s="9"/>
      <c r="DU61" s="9" t="s">
        <v>73</v>
      </c>
      <c r="DV61" s="9" t="s">
        <v>73</v>
      </c>
      <c r="DW61" s="9" t="s">
        <v>73</v>
      </c>
      <c r="DX61" s="9" t="s">
        <v>73</v>
      </c>
      <c r="DY61" s="9" t="s">
        <v>73</v>
      </c>
      <c r="DZ61" s="9"/>
      <c r="EA61" s="9"/>
      <c r="EB61" s="9"/>
      <c r="EC61" s="9" t="s">
        <v>73</v>
      </c>
      <c r="ED61" s="9" t="s">
        <v>73</v>
      </c>
      <c r="EE61" s="9" t="s">
        <v>73</v>
      </c>
      <c r="EF61" s="9" t="s">
        <v>73</v>
      </c>
      <c r="EG61" s="9" t="s">
        <v>73</v>
      </c>
      <c r="EH61" s="9"/>
      <c r="EI61" s="9"/>
      <c r="EJ61" s="9"/>
      <c r="EK61" s="9" t="s">
        <v>73</v>
      </c>
      <c r="EL61" s="9" t="s">
        <v>73</v>
      </c>
      <c r="EM61" s="9" t="s">
        <v>73</v>
      </c>
      <c r="EN61" s="9" t="s">
        <v>73</v>
      </c>
      <c r="EO61" s="9" t="s">
        <v>73</v>
      </c>
      <c r="EP61" s="9"/>
      <c r="EQ61" s="9"/>
      <c r="ER61" s="9"/>
      <c r="ES61" s="9" t="s">
        <v>73</v>
      </c>
      <c r="ET61" s="9" t="s">
        <v>73</v>
      </c>
      <c r="EU61" s="9" t="s">
        <v>73</v>
      </c>
      <c r="EV61" s="9" t="s">
        <v>73</v>
      </c>
      <c r="EW61" s="9" t="s">
        <v>73</v>
      </c>
      <c r="EX61" s="9"/>
      <c r="EY61" s="9"/>
      <c r="EZ61" s="9"/>
      <c r="FA61" s="9" t="s">
        <v>73</v>
      </c>
      <c r="FB61" s="9" t="s">
        <v>73</v>
      </c>
      <c r="FC61" s="9" t="s">
        <v>73</v>
      </c>
      <c r="FD61" s="9" t="s">
        <v>73</v>
      </c>
      <c r="FE61" s="9" t="s">
        <v>73</v>
      </c>
      <c r="FF61" s="9"/>
      <c r="FG61" s="9"/>
      <c r="FH61" s="9"/>
      <c r="FI61" s="9" t="s">
        <v>73</v>
      </c>
      <c r="FJ61" s="9" t="s">
        <v>73</v>
      </c>
      <c r="FK61" s="9" t="s">
        <v>73</v>
      </c>
      <c r="FL61" s="9" t="s">
        <v>73</v>
      </c>
      <c r="FM61" s="9" t="s">
        <v>73</v>
      </c>
      <c r="FN61" s="9"/>
      <c r="FO61" s="9"/>
      <c r="FP61" s="9"/>
      <c r="FQ61" s="9" t="s">
        <v>73</v>
      </c>
      <c r="FR61" s="9" t="s">
        <v>73</v>
      </c>
      <c r="FS61" s="9" t="s">
        <v>73</v>
      </c>
      <c r="FT61" s="9" t="s">
        <v>73</v>
      </c>
      <c r="FU61" s="9" t="s">
        <v>73</v>
      </c>
      <c r="FW61" s="126"/>
      <c r="FX61" s="126"/>
      <c r="FY61" s="126"/>
      <c r="FZ61" s="126"/>
    </row>
    <row r="62" spans="1:318" s="47" customFormat="1" ht="15" x14ac:dyDescent="0.35">
      <c r="A62" s="88"/>
      <c r="B62" s="88"/>
      <c r="C62" s="88"/>
      <c r="D62" s="88"/>
      <c r="E62" s="49" t="s">
        <v>40</v>
      </c>
      <c r="F62" s="57" t="str">
        <f>$C$5</f>
        <v>STANDARD SPREADSHEET METHOD</v>
      </c>
      <c r="I62" s="61"/>
      <c r="J62" s="50"/>
      <c r="M62" s="51"/>
      <c r="N62" s="51"/>
      <c r="O62" s="51"/>
      <c r="P62" s="51"/>
      <c r="Q62" s="51"/>
      <c r="R62" s="51"/>
      <c r="S62" s="51"/>
      <c r="T62" s="51"/>
      <c r="X62" s="116" t="s">
        <v>72</v>
      </c>
      <c r="Y62" s="117" t="s">
        <v>60</v>
      </c>
      <c r="Z62" s="18" t="s">
        <v>13</v>
      </c>
      <c r="AA62" s="37" t="s">
        <v>62</v>
      </c>
      <c r="AB62" s="37" t="s">
        <v>63</v>
      </c>
      <c r="AC62" s="18" t="s">
        <v>79</v>
      </c>
      <c r="AD62" s="32" t="s">
        <v>16</v>
      </c>
      <c r="AE62" s="32" t="s">
        <v>17</v>
      </c>
      <c r="AF62" s="18" t="s">
        <v>14</v>
      </c>
      <c r="AG62" s="37" t="s">
        <v>64</v>
      </c>
      <c r="AH62" s="37" t="s">
        <v>65</v>
      </c>
      <c r="AI62" s="18" t="s">
        <v>80</v>
      </c>
      <c r="AJ62" s="32" t="s">
        <v>18</v>
      </c>
      <c r="AK62" s="32" t="s">
        <v>19</v>
      </c>
      <c r="AL62" s="18" t="s">
        <v>22</v>
      </c>
      <c r="AM62" s="18" t="s">
        <v>26</v>
      </c>
      <c r="AN62" s="18" t="s">
        <v>68</v>
      </c>
      <c r="AO62" s="18" t="s">
        <v>69</v>
      </c>
      <c r="AP62" s="32" t="s">
        <v>20</v>
      </c>
      <c r="AQ62" s="32" t="s">
        <v>21</v>
      </c>
      <c r="AR62" s="18" t="s">
        <v>15</v>
      </c>
      <c r="AS62" s="11" t="s">
        <v>94</v>
      </c>
      <c r="AT62" s="120" t="s">
        <v>10</v>
      </c>
      <c r="AU62" s="11" t="s">
        <v>59</v>
      </c>
      <c r="AV62" s="11" t="s">
        <v>71</v>
      </c>
      <c r="AW62" s="119" t="s">
        <v>70</v>
      </c>
      <c r="AX62" s="11" t="s">
        <v>23</v>
      </c>
      <c r="AY62" s="11" t="s">
        <v>66</v>
      </c>
      <c r="AZ62" s="9" t="s">
        <v>75</v>
      </c>
      <c r="BA62" s="24" t="s">
        <v>78</v>
      </c>
      <c r="BB62" s="11" t="s">
        <v>77</v>
      </c>
      <c r="BC62" s="11" t="s">
        <v>25</v>
      </c>
      <c r="BD62" s="11" t="s">
        <v>24</v>
      </c>
      <c r="BE62" s="11" t="s">
        <v>67</v>
      </c>
      <c r="BF62" s="9" t="s">
        <v>76</v>
      </c>
      <c r="BG62" s="24" t="s">
        <v>81</v>
      </c>
      <c r="BH62" s="11" t="s">
        <v>82</v>
      </c>
      <c r="BI62" s="114">
        <v>1</v>
      </c>
      <c r="BJ62" s="114">
        <v>2</v>
      </c>
      <c r="BK62" s="114">
        <v>3</v>
      </c>
      <c r="BL62" s="114">
        <v>4</v>
      </c>
      <c r="BM62" s="114">
        <v>5</v>
      </c>
      <c r="BN62" s="114">
        <v>6</v>
      </c>
      <c r="BO62" s="114">
        <v>7</v>
      </c>
      <c r="BP62" s="114">
        <v>8</v>
      </c>
      <c r="BQ62" s="114">
        <v>1</v>
      </c>
      <c r="BR62" s="114">
        <v>2</v>
      </c>
      <c r="BS62" s="114">
        <v>3</v>
      </c>
      <c r="BT62" s="114">
        <v>4</v>
      </c>
      <c r="BU62" s="114">
        <v>5</v>
      </c>
      <c r="BV62" s="114">
        <v>6</v>
      </c>
      <c r="BW62" s="114">
        <v>7</v>
      </c>
      <c r="BX62" s="114">
        <v>8</v>
      </c>
      <c r="BY62" s="114">
        <v>1</v>
      </c>
      <c r="BZ62" s="114">
        <v>2</v>
      </c>
      <c r="CA62" s="114">
        <v>3</v>
      </c>
      <c r="CB62" s="114">
        <v>4</v>
      </c>
      <c r="CC62" s="114">
        <v>5</v>
      </c>
      <c r="CD62" s="114">
        <v>6</v>
      </c>
      <c r="CE62" s="114">
        <v>7</v>
      </c>
      <c r="CF62" s="114">
        <v>8</v>
      </c>
      <c r="CG62" s="114">
        <v>1</v>
      </c>
      <c r="CH62" s="114">
        <v>2</v>
      </c>
      <c r="CI62" s="114">
        <v>3</v>
      </c>
      <c r="CJ62" s="114">
        <v>4</v>
      </c>
      <c r="CK62" s="114">
        <v>5</v>
      </c>
      <c r="CL62" s="114">
        <v>6</v>
      </c>
      <c r="CM62" s="114">
        <v>7</v>
      </c>
      <c r="CN62" s="114">
        <v>8</v>
      </c>
      <c r="CO62" s="9">
        <v>1</v>
      </c>
      <c r="CP62" s="9">
        <v>2</v>
      </c>
      <c r="CQ62" s="9">
        <v>3</v>
      </c>
      <c r="CR62" s="9">
        <v>4</v>
      </c>
      <c r="CS62" s="9">
        <v>5</v>
      </c>
      <c r="CT62" s="9">
        <v>6</v>
      </c>
      <c r="CU62" s="9">
        <v>7</v>
      </c>
      <c r="CV62" s="9">
        <v>8</v>
      </c>
      <c r="CW62" s="9">
        <v>1</v>
      </c>
      <c r="CX62" s="9">
        <v>2</v>
      </c>
      <c r="CY62" s="9">
        <v>3</v>
      </c>
      <c r="CZ62" s="9">
        <v>4</v>
      </c>
      <c r="DA62" s="9">
        <v>5</v>
      </c>
      <c r="DB62" s="9">
        <v>6</v>
      </c>
      <c r="DC62" s="9">
        <v>7</v>
      </c>
      <c r="DD62" s="9">
        <v>8</v>
      </c>
      <c r="DE62" s="9">
        <v>1</v>
      </c>
      <c r="DF62" s="9">
        <v>2</v>
      </c>
      <c r="DG62" s="9">
        <v>3</v>
      </c>
      <c r="DH62" s="9">
        <v>4</v>
      </c>
      <c r="DI62" s="9">
        <v>5</v>
      </c>
      <c r="DJ62" s="9">
        <v>6</v>
      </c>
      <c r="DK62" s="9">
        <v>7</v>
      </c>
      <c r="DL62" s="9">
        <v>8</v>
      </c>
      <c r="DM62" s="9">
        <v>1</v>
      </c>
      <c r="DN62" s="9">
        <v>2</v>
      </c>
      <c r="DO62" s="9">
        <v>3</v>
      </c>
      <c r="DP62" s="9">
        <v>4</v>
      </c>
      <c r="DQ62" s="9">
        <v>5</v>
      </c>
      <c r="DR62" s="9">
        <v>6</v>
      </c>
      <c r="DS62" s="9">
        <v>7</v>
      </c>
      <c r="DT62" s="9">
        <v>8</v>
      </c>
      <c r="DU62" s="9">
        <v>1</v>
      </c>
      <c r="DV62" s="9">
        <v>2</v>
      </c>
      <c r="DW62" s="9">
        <v>3</v>
      </c>
      <c r="DX62" s="9">
        <v>4</v>
      </c>
      <c r="DY62" s="9">
        <v>5</v>
      </c>
      <c r="DZ62" s="9">
        <v>6</v>
      </c>
      <c r="EA62" s="9">
        <v>7</v>
      </c>
      <c r="EB62" s="9">
        <v>8</v>
      </c>
      <c r="EC62" s="9">
        <v>1</v>
      </c>
      <c r="ED62" s="9">
        <v>2</v>
      </c>
      <c r="EE62" s="9">
        <v>3</v>
      </c>
      <c r="EF62" s="9">
        <v>4</v>
      </c>
      <c r="EG62" s="9">
        <v>5</v>
      </c>
      <c r="EH62" s="9">
        <v>6</v>
      </c>
      <c r="EI62" s="9">
        <v>7</v>
      </c>
      <c r="EJ62" s="9">
        <v>8</v>
      </c>
      <c r="EK62" s="9">
        <v>1</v>
      </c>
      <c r="EL62" s="9">
        <v>2</v>
      </c>
      <c r="EM62" s="9">
        <v>3</v>
      </c>
      <c r="EN62" s="9">
        <v>4</v>
      </c>
      <c r="EO62" s="9">
        <v>5</v>
      </c>
      <c r="EP62" s="9">
        <v>6</v>
      </c>
      <c r="EQ62" s="9">
        <v>7</v>
      </c>
      <c r="ER62" s="9">
        <v>8</v>
      </c>
      <c r="ES62" s="9">
        <v>1</v>
      </c>
      <c r="ET62" s="9">
        <v>2</v>
      </c>
      <c r="EU62" s="9">
        <v>3</v>
      </c>
      <c r="EV62" s="9">
        <v>4</v>
      </c>
      <c r="EW62" s="9">
        <v>5</v>
      </c>
      <c r="EX62" s="9">
        <v>6</v>
      </c>
      <c r="EY62" s="9">
        <v>7</v>
      </c>
      <c r="EZ62" s="9">
        <v>8</v>
      </c>
      <c r="FA62" s="9">
        <v>1</v>
      </c>
      <c r="FB62" s="9">
        <v>2</v>
      </c>
      <c r="FC62" s="9">
        <v>3</v>
      </c>
      <c r="FD62" s="9">
        <v>4</v>
      </c>
      <c r="FE62" s="9">
        <v>5</v>
      </c>
      <c r="FF62" s="9">
        <v>6</v>
      </c>
      <c r="FG62" s="9">
        <v>7</v>
      </c>
      <c r="FH62" s="9">
        <v>8</v>
      </c>
      <c r="FI62" s="9">
        <v>1</v>
      </c>
      <c r="FJ62" s="9">
        <v>2</v>
      </c>
      <c r="FK62" s="9">
        <v>3</v>
      </c>
      <c r="FL62" s="9">
        <v>4</v>
      </c>
      <c r="FM62" s="9">
        <v>5</v>
      </c>
      <c r="FN62" s="9">
        <v>6</v>
      </c>
      <c r="FO62" s="9">
        <v>7</v>
      </c>
      <c r="FP62" s="9">
        <v>8</v>
      </c>
      <c r="FQ62" s="9">
        <v>1</v>
      </c>
      <c r="FR62" s="9">
        <v>2</v>
      </c>
      <c r="FS62" s="9">
        <v>3</v>
      </c>
      <c r="FT62" s="9">
        <v>4</v>
      </c>
      <c r="FU62" s="9">
        <v>5</v>
      </c>
      <c r="FV62" s="9">
        <v>6</v>
      </c>
      <c r="FW62" s="9">
        <v>7</v>
      </c>
      <c r="FX62" s="9">
        <v>8</v>
      </c>
      <c r="FY62" s="90"/>
      <c r="FZ62" s="90"/>
    </row>
    <row r="63" spans="1:318" s="1" customFormat="1" x14ac:dyDescent="0.3">
      <c r="A63" s="16"/>
      <c r="B63" s="63" t="str">
        <f>$G$4</f>
        <v>CORED LAMINATE PANEL BUCKLING - LOADED SIDES CLAMPED, EDGES SIMPLY SUPPORTED</v>
      </c>
      <c r="C63" s="16"/>
      <c r="D63" s="16"/>
      <c r="E63" s="16"/>
      <c r="F63" s="16"/>
      <c r="G63" s="16"/>
      <c r="H63" s="16"/>
      <c r="I63" s="16"/>
      <c r="J63" s="16"/>
      <c r="K63" s="16"/>
      <c r="L63" s="72"/>
      <c r="M63" s="2"/>
      <c r="N63" s="89"/>
      <c r="O63" s="2"/>
      <c r="P63" s="2"/>
      <c r="Q63" s="2"/>
      <c r="R63" s="2"/>
      <c r="S63" s="2"/>
      <c r="T63" s="2"/>
      <c r="U63" s="72"/>
      <c r="X63" s="118">
        <v>0.5</v>
      </c>
      <c r="Y63" s="118">
        <v>10</v>
      </c>
      <c r="Z63" s="40">
        <v>1.7999999999999999E-2</v>
      </c>
      <c r="AA63" s="40">
        <v>10000000</v>
      </c>
      <c r="AB63" s="40">
        <v>10000000</v>
      </c>
      <c r="AC63" s="98">
        <v>3900000</v>
      </c>
      <c r="AD63" s="42">
        <v>0.33</v>
      </c>
      <c r="AE63" s="42">
        <v>0.33</v>
      </c>
      <c r="AF63" s="41">
        <v>1.7999999999999999E-2</v>
      </c>
      <c r="AG63" s="40">
        <v>10000000</v>
      </c>
      <c r="AH63" s="40">
        <v>10000000</v>
      </c>
      <c r="AI63" s="98">
        <v>3900000</v>
      </c>
      <c r="AJ63" s="42">
        <v>0.33</v>
      </c>
      <c r="AK63" s="42">
        <v>0.33</v>
      </c>
      <c r="AL63" s="42">
        <f>AL60</f>
        <v>5.0200000000000002E-2</v>
      </c>
      <c r="AM63" s="40">
        <v>6000</v>
      </c>
      <c r="AN63" s="40">
        <f>AN60</f>
        <v>10000</v>
      </c>
      <c r="AO63" s="40">
        <f>AO60</f>
        <v>10000</v>
      </c>
      <c r="AP63" s="42">
        <v>0.03</v>
      </c>
      <c r="AQ63" s="42">
        <v>0.03</v>
      </c>
      <c r="AR63" s="4">
        <f>AL63+AF63/2+Z63/2</f>
        <v>6.8199999999999997E-2</v>
      </c>
      <c r="AS63" s="11">
        <f>X63/Y63</f>
        <v>0.05</v>
      </c>
      <c r="AT63" s="15">
        <f>(AA63*Z63)*(AG63*AF63)*AR63^2/(AVERAGE(BD63,AX63)*(AA63*Z63+AG63*AF63))</f>
        <v>469.76949837279756</v>
      </c>
      <c r="AU63" s="19">
        <f>AY63*BE63/(AY63+BE63)*(PI()^2*AL63)/(Y63^2*AN63)</f>
        <v>5.0040256631266655E-2</v>
      </c>
      <c r="AV63" s="13">
        <f>AY63/(AY63+BE63)</f>
        <v>0.5</v>
      </c>
      <c r="AW63" s="11">
        <f>AN63/AO63</f>
        <v>1</v>
      </c>
      <c r="AX63" s="11">
        <f>1-AD63*AE63</f>
        <v>0.8911</v>
      </c>
      <c r="AY63" s="11">
        <f>Z63/AX63*SQRT(AA63*AB63)</f>
        <v>201997.53114128605</v>
      </c>
      <c r="AZ63" s="11">
        <f>SQRT(AB63/AA63)</f>
        <v>1</v>
      </c>
      <c r="BA63" s="11">
        <f>AX63*AC63/SQRT(AA63*AB63)</f>
        <v>0.34752899999999998</v>
      </c>
      <c r="BB63" s="11">
        <f>AZ63*AD63+2*BA63</f>
        <v>1.025058</v>
      </c>
      <c r="BC63" s="11">
        <f>1-AP63*AQ63</f>
        <v>0.99909999999999999</v>
      </c>
      <c r="BD63" s="11">
        <f>1-AJ63*AK63</f>
        <v>0.8911</v>
      </c>
      <c r="BE63" s="11">
        <f>AF63/BD63*SQRT(AG63*AH63)</f>
        <v>201997.53114128605</v>
      </c>
      <c r="BF63" s="11">
        <f>SQRT(AH63/AG63)</f>
        <v>1</v>
      </c>
      <c r="BG63" s="11">
        <f>BD63*AI63/SQRT(AG63*AH63)</f>
        <v>0.34752899999999998</v>
      </c>
      <c r="BH63" s="11">
        <f>BF63*AK63+2*BG63</f>
        <v>1.025058</v>
      </c>
      <c r="BI63" s="121">
        <f t="shared" ref="BI63:BI102" si="122">3*X63^2/(4*Y63^2)</f>
        <v>1.8749999999999999E-3</v>
      </c>
      <c r="BJ63" s="121">
        <f>X63^2/((BJ62^2+1)*Y63^2)</f>
        <v>5.0000000000000001E-4</v>
      </c>
      <c r="BK63" s="121">
        <f>X63^2/((BK62^2+1)*Y63^2)</f>
        <v>2.5000000000000001E-4</v>
      </c>
      <c r="BL63" s="121">
        <f>X63^2/((BL62^2+1)*Y63^2)</f>
        <v>1.4705882352941175E-4</v>
      </c>
      <c r="BM63" s="121">
        <f>X63^2/((BM62^2+1)*Y63^2)</f>
        <v>9.6153846153846154E-5</v>
      </c>
      <c r="BN63" s="121">
        <f>X63^2/((BN62^2+1)*Y63^2)</f>
        <v>6.7567567567567569E-5</v>
      </c>
      <c r="BO63" s="121">
        <f>X63^2/((BO62^2+1)*Y63^2)</f>
        <v>5.0000000000000002E-5</v>
      </c>
      <c r="BP63" s="121">
        <f>X63^2/((BP62^2+1)*Y63^2)</f>
        <v>3.8461538461538463E-5</v>
      </c>
      <c r="BQ63" s="121">
        <v>1</v>
      </c>
      <c r="BR63" s="121">
        <v>1</v>
      </c>
      <c r="BS63" s="121">
        <v>1</v>
      </c>
      <c r="BT63" s="121">
        <v>1</v>
      </c>
      <c r="BU63" s="121">
        <v>1</v>
      </c>
      <c r="BV63" s="121">
        <v>1</v>
      </c>
      <c r="BW63" s="121">
        <v>1</v>
      </c>
      <c r="BX63" s="121">
        <v>1</v>
      </c>
      <c r="BY63" s="121">
        <f>4*Y63^2/X63^2</f>
        <v>1600</v>
      </c>
      <c r="BZ63" s="121">
        <f>(BZ62^4+6*BZ62^2+1)/(BZ62^2+1)*(Y63^2/X63^2)</f>
        <v>3279.9999999999995</v>
      </c>
      <c r="CA63" s="121">
        <f>(CA62^4+6*CA62^2+1)/(CA62^2+1)*(Y63^2/X63^2)</f>
        <v>5440</v>
      </c>
      <c r="CB63" s="121">
        <f>(CB62^4+6*CB62^2+1)/(CB62^2+1)*(Y63^2/X63^2)</f>
        <v>8305.8823529411766</v>
      </c>
      <c r="CC63" s="121">
        <f>(CC62^4+6*CC62^2+1)/(CC62^2+1)*(Y63^2/X63^2)</f>
        <v>11938.461538461539</v>
      </c>
      <c r="CD63" s="121">
        <f>(CD62^4+6*CD62^2+1)/(CD62^2+1)*(Y63^2/X63^2)</f>
        <v>16356.756756756758</v>
      </c>
      <c r="CE63" s="121">
        <f>(CE62^4+6*CE62^2+1)/(CE62^2+1)*(Y63^2/X63^2)</f>
        <v>21568</v>
      </c>
      <c r="CF63" s="121">
        <f>(CF62^4+6*CF62^2+1)/(CF62^2+1)*(Y63^2/X63^2)</f>
        <v>27575.384615384617</v>
      </c>
      <c r="CG63" s="121">
        <f>BI63</f>
        <v>1.8749999999999999E-3</v>
      </c>
      <c r="CH63" s="121">
        <f t="shared" ref="CH63:CH102" si="123">BJ63</f>
        <v>5.0000000000000001E-4</v>
      </c>
      <c r="CI63" s="121">
        <f t="shared" ref="CI63:CI102" si="124">BK63</f>
        <v>2.5000000000000001E-4</v>
      </c>
      <c r="CJ63" s="121">
        <f t="shared" ref="CJ63:CJ102" si="125">BL63</f>
        <v>1.4705882352941175E-4</v>
      </c>
      <c r="CK63" s="121">
        <f t="shared" ref="CK63:CK102" si="126">BM63</f>
        <v>9.6153846153846154E-5</v>
      </c>
      <c r="CL63" s="121">
        <f t="shared" ref="CL63:CL102" si="127">BN63</f>
        <v>6.7567567567567569E-5</v>
      </c>
      <c r="CM63" s="121">
        <f t="shared" ref="CM63:CM102" si="128">BO63</f>
        <v>5.0000000000000002E-5</v>
      </c>
      <c r="CN63" s="121">
        <f t="shared" ref="CN63:CN102" si="129">BP63</f>
        <v>3.8461538461538463E-5</v>
      </c>
      <c r="CO63" s="95">
        <f t="shared" ref="CO63:CO102" si="130">AZ63*BI63*AW63/CG63+(1+AW63/CG63)*BA63*BQ63+BY63/AZ63</f>
        <v>1786.6963289999999</v>
      </c>
      <c r="CP63" s="95">
        <f t="shared" ref="CP63:CP102" si="131">AZ63*BJ63*AW63/CH63+(1+AW63/CH63)*BA63*BR63+BZ63/AZ63</f>
        <v>3976.4055289999997</v>
      </c>
      <c r="CQ63" s="95">
        <f t="shared" ref="CQ63:CQ102" si="132">AZ63*BK63*AW63/CI63+(1+AW63/CI63)*BA63*BS63+CA63/AZ63</f>
        <v>6831.4635289999997</v>
      </c>
      <c r="CR63" s="95">
        <f t="shared" ref="CR63:CR102" si="133">AZ63*BL63*AW63/CJ63+(1+AW63/CJ63)*BA63*BT63+CB63/AZ63</f>
        <v>10670.427081941176</v>
      </c>
      <c r="CS63" s="95">
        <f t="shared" ref="CS63:CS102" si="134">AZ63*BM63*AW63/CK63+(1+AW63/CK63)*BA63*BU63+CC63/AZ63</f>
        <v>15554.110667461538</v>
      </c>
      <c r="CT63" s="95">
        <f t="shared" ref="CT63:CT102" si="135">AZ63*BN63*AW63/CL63+(1+AW63/CL63)*BA63*BV63+CD63/AZ63</f>
        <v>21501.533485756758</v>
      </c>
      <c r="CU63" s="95">
        <f t="shared" ref="CU63:CU102" si="136">AZ63*BO63*AW63/CM63+(1+AW63/CM63)*BA63*BW63+CE63/AZ63</f>
        <v>28519.927529000001</v>
      </c>
      <c r="CV63" s="95">
        <f t="shared" ref="CV63:CV102" si="137">AZ63*BP63*AW63/CN63+(1+AW63/CN63)*BA63*BX63+CF63/AZ63</f>
        <v>36612.486144384617</v>
      </c>
      <c r="CW63" s="95">
        <f t="shared" ref="CW63:CW102" si="138">BF63*BI63*AW63/CG63+(1+AW63/CG63)*BG63*BQ63+BY63/BF63</f>
        <v>1786.6963289999999</v>
      </c>
      <c r="CX63" s="95">
        <f t="shared" ref="CX63:CX102" si="139">BF63*BJ63*AW63/CH63+(1+AW63/CH63)*BG63*BR63+BZ63/BF63</f>
        <v>3976.4055289999997</v>
      </c>
      <c r="CY63" s="95">
        <f t="shared" ref="CY63:CY102" si="140">BF63*BK63*AW63/CI63+(1+AW63/CI63)*BG63*BS63+CA63/BF63</f>
        <v>6831.4635289999997</v>
      </c>
      <c r="CZ63" s="95">
        <f t="shared" ref="CZ63:CZ102" si="141">BF63*BL63*AW63/CJ63+(1+AW63/CJ63)*BG63*BT63+CB63/BF63</f>
        <v>10670.427081941176</v>
      </c>
      <c r="DA63" s="95">
        <f t="shared" ref="DA63:DA102" si="142">BF63*BM63*AW63/CK63+(1+AW63/CK63)*BG63*BU63+CC63/BF63</f>
        <v>15554.110667461538</v>
      </c>
      <c r="DB63" s="95">
        <f t="shared" ref="DB63:DB102" si="143">BF63*BN63*AW63/CL63+(1+AW63/CL63)*BG63*BV63+CD63/BF63</f>
        <v>21501.533485756758</v>
      </c>
      <c r="DC63" s="95">
        <f t="shared" ref="DC63:DC102" si="144">BF63*BO63*AW63/CM63+(1+AW63/CM63)*BG63*BW63+CE63/BF63</f>
        <v>28519.927529000001</v>
      </c>
      <c r="DD63" s="95">
        <f t="shared" ref="DD63:DD102" si="145">BF63*BP63*AW63/CN63+(1+AW63/CN63)*BG63*BX63+CF63/BF63</f>
        <v>36612.486144384617</v>
      </c>
      <c r="DE63" s="13">
        <f>AZ63*BI63+2*BB63*BQ63+BY63/AZ63</f>
        <v>1602.051991</v>
      </c>
      <c r="DF63" s="13">
        <f>AZ63*BJ63+2*BB63*BR63+BZ63/AZ63</f>
        <v>3282.0506159999995</v>
      </c>
      <c r="DG63" s="13">
        <f>AZ63*BK63+2*BB63*BS63+CA63/AZ63</f>
        <v>5442.0503660000004</v>
      </c>
      <c r="DH63" s="13">
        <f>AZ63*BL63+2*BB63*BT63+CB63/AZ63</f>
        <v>8307.9326160000001</v>
      </c>
      <c r="DI63" s="13">
        <f t="shared" ref="DI63:DI102" si="146">AZ63*BM63+2*BB63*BU63+CC63/AZ63</f>
        <v>11940.511750615386</v>
      </c>
      <c r="DJ63" s="13">
        <f t="shared" ref="DJ63:DJ102" si="147">AZ63*BN63+2*BB63*BV63+CD63/AZ63</f>
        <v>16358.806940324326</v>
      </c>
      <c r="DK63" s="13">
        <f t="shared" ref="DK63:DK102" si="148">AZ63*BO63+2*BB63*BW63+CE63/AZ63</f>
        <v>21570.050166000001</v>
      </c>
      <c r="DL63" s="13">
        <f t="shared" ref="DL63:DL102" si="149">AZ63*BP63+2*BB63*BX63+CF63/AZ63</f>
        <v>27577.434769846157</v>
      </c>
      <c r="DM63" s="95">
        <f t="shared" ref="DM63:DM102" si="150">BF63*BI63+2*BH63*BQ63+BY63/BF63</f>
        <v>1602.051991</v>
      </c>
      <c r="DN63" s="95">
        <f t="shared" ref="DN63:DN102" si="151">BF63*BJ63+2*BH63*BR63+BZ63/BF63</f>
        <v>3282.0506159999995</v>
      </c>
      <c r="DO63" s="95">
        <f t="shared" ref="DO63:DO102" si="152">BF63*BK63+2*BH63*BS63+CA63/BF63</f>
        <v>5442.0503660000004</v>
      </c>
      <c r="DP63" s="95">
        <f t="shared" ref="DP63:DP102" si="153">BF63*BL63+2*BH63*BT63+CB63/BF63</f>
        <v>8307.9326160000001</v>
      </c>
      <c r="DQ63" s="95">
        <f t="shared" ref="DQ63:DQ102" si="154">BF63*BM63+2*BH63*BU63+CC63/BF63</f>
        <v>11940.511750615386</v>
      </c>
      <c r="DR63" s="95">
        <f t="shared" ref="DR63:DR102" si="155">BF63*BN63+2*BH63*BV63+CD63/BF63</f>
        <v>16358.806940324326</v>
      </c>
      <c r="DS63" s="95">
        <f t="shared" ref="DS63:DS102" si="156">BF63*BO63+2*BH63*BW63+CE63/BF63</f>
        <v>21570.050166000001</v>
      </c>
      <c r="DT63" s="95">
        <f t="shared" ref="DT63:DT102" si="157">BF63*BP63+2*BH63*BX63+CF63/BF63</f>
        <v>27577.434769846157</v>
      </c>
      <c r="DU63" s="95">
        <f t="shared" ref="DU63:DU102" si="158">((AZ63^2+BF63^2)/(2*AZ63*BF63))*BI63*BY63-BB63*BH63*BQ63^2+BQ63/2*(BA63*DM63+BG63*DE63)</f>
        <v>558.70878247687494</v>
      </c>
      <c r="DV63" s="95">
        <f t="shared" ref="DV63:DV102" si="159">((AZ63^2+BF63^2)/(2*AZ63*BF63))*BJ63*BZ63-BB63*BH63*BR63^2+BR63/2*(BA63*DN63+BG63*DF63)</f>
        <v>1141.1970246244998</v>
      </c>
      <c r="DW63" s="95">
        <f t="shared" ref="DW63:DW102" si="160">((AZ63^2+BF63^2)/(2*AZ63*BF63))*BK63*CA63-BB63*BH63*BS63^2+BS63/2*(BA63*DO63+BG63*DG63)</f>
        <v>1891.5795777422502</v>
      </c>
      <c r="DX63" s="95">
        <f t="shared" ref="DX63:DX102" si="161">((AZ63^2+BF63^2)/(2*AZ63*BF63))*BL63*CB63-BB63*BH63*BT63^2+BT63/2*(BA63*DP63+BG63*DH63)</f>
        <v>2887.4182234896971</v>
      </c>
      <c r="DY63" s="95">
        <f t="shared" ref="DY63:DY102" si="162">((AZ63^2+BF63^2)/(2*AZ63*BF63))*BM63*CC63-BB63*BH63*BU63^2+BU63/2*(BA63*DQ63+BG63*DI63)</f>
        <v>4149.7712932703334</v>
      </c>
      <c r="DZ63" s="95">
        <f t="shared" ref="DZ63:DZ102" si="163">((AZ63^2+BF63^2)/(2*AZ63*BF63))*BN63*CD63-BB63*BH63*BV63^2+BV63/2*(BA63*DR63+BG63*DJ63)</f>
        <v>5685.2142595279565</v>
      </c>
      <c r="EA63" s="95">
        <f t="shared" ref="EA63:EA102" si="164">((AZ63^2+BF63^2)/(2*AZ63*BF63))*BO63*CE63-BB63*BH63*BW63^2+BW63/2*(BA63*DS63+BG63*DK63)</f>
        <v>7496.2456202364492</v>
      </c>
      <c r="EB63" s="95">
        <f t="shared" ref="EB63:EB102" si="165">((AZ63^2+BF63^2)/(2*AZ63*BF63))*BP63*CF63-BB63*BH63*BX63^2+BX63/2*(BA63*DT63+BG63*DL63)</f>
        <v>9583.9681759424766</v>
      </c>
      <c r="EC63" s="95">
        <f t="shared" ref="EC63:EC102" si="166">BI63*BY63-BB63^2*BQ63^2+BA63*BQ63*DE63</f>
        <v>558.70878247687494</v>
      </c>
      <c r="ED63" s="95">
        <f t="shared" ref="ED63:ED102" si="167">BJ63*BZ63-BB63^2*BR63^2+BA63*BR63*DF63</f>
        <v>1141.1970246244998</v>
      </c>
      <c r="EE63" s="95">
        <f t="shared" ref="EE63:EE102" si="168">BK63*CA63-BB63^2*BS63^2+BA63*BS63*DG63</f>
        <v>1891.5795777422502</v>
      </c>
      <c r="EF63" s="95">
        <f t="shared" ref="EF63:EF102" si="169">BL63*CB63-BB63^2*BT63^2+BA63*BT63*DH63</f>
        <v>2887.4182234896971</v>
      </c>
      <c r="EG63" s="95">
        <f t="shared" ref="EG63:EG102" si="170">BM63*CC63-BB63^2*BU63^2+BA63*BU63*DI63</f>
        <v>4149.7712932703334</v>
      </c>
      <c r="EH63" s="95">
        <f t="shared" ref="EH63:EH102" si="171">BN63*CD63-BB63^2*BV63^2+BA63*BV63*DJ63</f>
        <v>5685.2142595279565</v>
      </c>
      <c r="EI63" s="95">
        <f t="shared" ref="EI63:EI102" si="172">BO63*CE63-BB63^2*BW63^2+BA63*BW63*DK63</f>
        <v>7496.2456202364492</v>
      </c>
      <c r="EJ63" s="95">
        <f t="shared" ref="EJ63:EJ102" si="173">BP63*CF63-BB63^2*BX63^2+BA63*BX63*DL63</f>
        <v>9583.9681759424766</v>
      </c>
      <c r="EK63" s="95">
        <f t="shared" ref="EK63:EK102" si="174">BI63*BY63-BH63^2*BQ63^2+BG63*BQ63*DM63</f>
        <v>558.70878247687494</v>
      </c>
      <c r="EL63" s="95">
        <f t="shared" ref="EL63:EL102" si="175">BJ63*BZ63-BH63^2*BR63^2+BG63*BR63*DN63</f>
        <v>1141.1970246244998</v>
      </c>
      <c r="EM63" s="95">
        <f t="shared" ref="EM63:EM102" si="176">BK63*CA63-BH63^2*BS63^2+BG63*BS63*DO63</f>
        <v>1891.5795777422502</v>
      </c>
      <c r="EN63" s="95">
        <f t="shared" ref="EN63:EN102" si="177">BL63*CB63-BH63^2*BT63^2+BG63*BT63*DP63</f>
        <v>2887.4182234896971</v>
      </c>
      <c r="EO63" s="95">
        <f t="shared" ref="EO63:EO102" si="178">BM63*CC63-BH63^2*BU63^2+BG63*BU63*DQ63</f>
        <v>4149.7712932703334</v>
      </c>
      <c r="EP63" s="95">
        <f t="shared" ref="EP63:EP102" si="179">BN63*CD63-BH63^2*BV63^2+BG63*BV63*DR63</f>
        <v>5685.2142595279565</v>
      </c>
      <c r="EQ63" s="95">
        <f t="shared" ref="EQ63:EQ102" si="180">BO63*CE63-BH63^2*BW63^2+BG63*BW63*DS63</f>
        <v>7496.2456202364492</v>
      </c>
      <c r="ER63" s="95">
        <f t="shared" ref="ER63:ER102" si="181">BP63*CF63-BH63^2*BX63^2+BG63*BX63*DT63</f>
        <v>9583.9681759424766</v>
      </c>
      <c r="ES63" s="95">
        <f t="shared" ref="ES63:ES102" si="182">AV63+(1-AV63)*DE63/DM63*EK63/EC63</f>
        <v>1</v>
      </c>
      <c r="ET63" s="95">
        <f t="shared" ref="ET63:ET102" si="183">AV63+(1-AV63)*DF63/DN63*EL63/ED63</f>
        <v>1</v>
      </c>
      <c r="EU63" s="95">
        <f t="shared" ref="EU63:EU102" si="184">AV63+(1-AV63)*DG63/DO63*EM63/EE63</f>
        <v>1</v>
      </c>
      <c r="EV63" s="95">
        <f t="shared" ref="EV63:EV102" si="185">AV63+(1-AV63)*DH63/DP63*EN63/EF63</f>
        <v>1</v>
      </c>
      <c r="EW63" s="95">
        <f t="shared" ref="EW63:EW102" si="186">AV63+(1-AV63)*DI63/DQ63*EO63/EG63</f>
        <v>1</v>
      </c>
      <c r="EX63" s="95">
        <f t="shared" ref="EX63:EX102" si="187">AV63+(1-AV63)*DJ63/DR63*EP63/EH63</f>
        <v>1</v>
      </c>
      <c r="EY63" s="95">
        <f t="shared" ref="EY63:EY102" si="188">AV63+(1-AV63)*DK63/DS63*EQ63/EI63</f>
        <v>1</v>
      </c>
      <c r="EZ63" s="95">
        <f t="shared" ref="EZ63:EZ102" si="189">AV63+(1-AV63)*DL63/DT63*ER63/EJ63</f>
        <v>1</v>
      </c>
      <c r="FA63" s="95">
        <f t="shared" ref="FA63:FA102" si="190">AV63^2+2*AV63*(1-AV63)*(DU63/EC63)+(1-AV63)^2*(EK63/EC63)</f>
        <v>1</v>
      </c>
      <c r="FB63" s="95">
        <f t="shared" ref="FB63:FB102" si="191">AV63^2+2*AV63*(1-AV63)*(DV63/ED63)+(1-AV63)^2*(EL63/ED63)</f>
        <v>1</v>
      </c>
      <c r="FC63" s="95">
        <f t="shared" ref="FC63:FC102" si="192">AV63^2+2*AV63*(1-AV63)*(DW63/EE63)+(1-AV63)^2*(EM63/EE63)</f>
        <v>1</v>
      </c>
      <c r="FD63" s="95">
        <f t="shared" ref="FD63:FD102" si="193">AV63^2+2*AV63*(1-AV63)*(DX63/EF63)+(1-AV63)^2*(EN63/EF63)</f>
        <v>1</v>
      </c>
      <c r="FE63" s="95">
        <f t="shared" ref="FE63:FE102" si="194">AV63^2+2*AV63*(1-AV63)*(DY63/EG63)+(1-AV63)^2*(EO63/EG63)</f>
        <v>1</v>
      </c>
      <c r="FF63" s="95">
        <f t="shared" ref="FF63:FF102" si="195">AV63^2+2*AV63*(1-AV63)*(DZ63/EH63)+(1-AV63)^2*(EP63/EH63)</f>
        <v>1</v>
      </c>
      <c r="FG63" s="95">
        <f t="shared" ref="FG63:FG102" si="196">AV63^2+2*AV63*(1-AV63)*(EA63/EI63)+(1-AV63)^2*(EQ63/EI63)</f>
        <v>1</v>
      </c>
      <c r="FH63" s="95">
        <f t="shared" ref="FH63:FH102" si="197">AV63^2+2*AV63*(1-AV63)*(EB63/EJ63)+(1-AV63)^2*(ER63/EJ63)</f>
        <v>1</v>
      </c>
      <c r="FI63" s="95">
        <f t="shared" ref="FI63:FI102" si="198">AV63+(1-AV63)*CO63/CW63*EK63/EC63</f>
        <v>1</v>
      </c>
      <c r="FJ63" s="95">
        <f t="shared" ref="FJ63:FJ102" si="199">AV63+(1-AV63)*CP63/CX63*EL63/ED63</f>
        <v>1</v>
      </c>
      <c r="FK63" s="95">
        <f t="shared" ref="FK63:FK102" si="200">AV63+(1-AV63)*CQ63/CY63*EM63/EE63</f>
        <v>1</v>
      </c>
      <c r="FL63" s="95">
        <f t="shared" ref="FL63:FL102" si="201">AV63+(1-AV63)*CR63/CZ63*EN63/EF63</f>
        <v>1</v>
      </c>
      <c r="FM63" s="95">
        <f t="shared" ref="FM63:FM102" si="202">AV63+(1-AV63)*CS63/DA63*EO63/EG63</f>
        <v>1</v>
      </c>
      <c r="FN63" s="95">
        <f t="shared" ref="FN63:FN102" si="203">AV63+(1-AV63)*CT63/DB63*EP63/EH63</f>
        <v>1</v>
      </c>
      <c r="FO63" s="95">
        <f t="shared" ref="FO63:FO102" si="204">AV63+(1-AV63)*CU63/DC63*EQ63/EI63</f>
        <v>1</v>
      </c>
      <c r="FP63" s="95">
        <f t="shared" ref="FP63:FP102" si="205">AV63+(1-AV63)*CV63/DD63*ER63/EJ63</f>
        <v>1</v>
      </c>
      <c r="FQ63" s="115">
        <f t="shared" ref="FQ63:FQ102" si="206">(ES63*DM63+(1+AW63/CG63)*EK63*AU63)/(FA63+FI63*CW63*AU63+(AW63/CG63)*EK63*AU63^2)</f>
        <v>19.772721572696074</v>
      </c>
      <c r="FR63" s="115">
        <f t="shared" ref="FR63:FR102" si="207">(ET63*DN63+(1+AW63/CH63)*EL63*AU63)/(FB63+FJ63*CX63*AU63+(AW63/CH63)*EL63*AU63^2)</f>
        <v>19.872800318574484</v>
      </c>
      <c r="FS63" s="115">
        <f t="shared" ref="FS63:FS102" si="208">(EU63*DO63+(1+AW63/CI63)*EM63*AU63)/(FC63+FK63*CY63*AU63+(AW63/CI63)*EM63*AU63^2)</f>
        <v>19.915750518469061</v>
      </c>
      <c r="FT63" s="115">
        <f t="shared" ref="FT63:FT102" si="209">(EV63*DP63+(1+AW63/CJ63)*EN63*AU63)/(FD63+FL63*CZ63*AU63+(AW63/CJ63)*EN63*AU63^2)</f>
        <v>19.938880418836465</v>
      </c>
      <c r="FU63" s="115">
        <f t="shared" ref="FU63:FU102" si="210">(EW63*DQ63+(1+AW63/CK63)*EO63*AU63)/(FE63+FM63*DA63*AU63+(AW63/CK63)*EO63*AU63^2)</f>
        <v>19.952435652807697</v>
      </c>
      <c r="FV63" s="115">
        <f t="shared" ref="FV63:FV102" si="211">(EX63*DR63+(1+AW63/CL63)*EP63*AU63)/(FF63+FN63*DB63*AU63+(AW63/CL63)*EP63*AU63^2)</f>
        <v>19.960874696577491</v>
      </c>
      <c r="FW63" s="115">
        <f t="shared" ref="FW63:FW102" si="212">(EY63*DS63+(1+AW63/CM63)*EQ63*AU63)/(FG63+FO63*DC63*AU63+(AW63/CM63)*EQ63*AU63^2)</f>
        <v>19.966410372302171</v>
      </c>
      <c r="FX63" s="115">
        <f t="shared" ref="FX63:FX102" si="213">(EZ63*DT63+(1+AW63/CN63)*ER63*AU63)/(FH63+FP63*DD63*AU63+(AW63/CN63)*ER63*AU63^2)</f>
        <v>19.97020700111457</v>
      </c>
      <c r="FY63" s="90"/>
      <c r="FZ63" s="90">
        <f>MIN(FQ63:FX63)</f>
        <v>19.772721572696074</v>
      </c>
    </row>
    <row r="64" spans="1:318" ht="13.8" x14ac:dyDescent="0.3">
      <c r="A64" s="5"/>
      <c r="B64" s="8"/>
      <c r="C64" s="5"/>
      <c r="D64" s="5"/>
      <c r="E64" s="5"/>
      <c r="F64" s="5"/>
      <c r="G64" s="5"/>
      <c r="H64" s="5"/>
      <c r="I64" s="5"/>
      <c r="J64" s="5"/>
      <c r="K64" s="5"/>
      <c r="X64" s="118">
        <v>1</v>
      </c>
      <c r="Y64" s="118">
        <v>10</v>
      </c>
      <c r="Z64" s="40">
        <v>1.7999999999999999E-2</v>
      </c>
      <c r="AA64" s="40">
        <v>10000000</v>
      </c>
      <c r="AB64" s="40">
        <v>10000000</v>
      </c>
      <c r="AC64" s="98">
        <v>3900000</v>
      </c>
      <c r="AD64" s="42">
        <v>0.33</v>
      </c>
      <c r="AE64" s="42">
        <v>0.33</v>
      </c>
      <c r="AF64" s="41">
        <v>1.7999999999999999E-2</v>
      </c>
      <c r="AG64" s="40">
        <v>10000000</v>
      </c>
      <c r="AH64" s="40">
        <v>10000000</v>
      </c>
      <c r="AI64" s="98">
        <v>3900000</v>
      </c>
      <c r="AJ64" s="42">
        <v>0.33</v>
      </c>
      <c r="AK64" s="42">
        <v>0.33</v>
      </c>
      <c r="AL64" s="42">
        <f>AL60</f>
        <v>5.0200000000000002E-2</v>
      </c>
      <c r="AM64" s="40">
        <v>6000</v>
      </c>
      <c r="AN64" s="40">
        <f>AN60</f>
        <v>10000</v>
      </c>
      <c r="AO64" s="40">
        <f>AO60</f>
        <v>10000</v>
      </c>
      <c r="AP64" s="42">
        <v>0.03</v>
      </c>
      <c r="AQ64" s="42">
        <v>0.03</v>
      </c>
      <c r="AR64" s="4">
        <f t="shared" ref="AR64:AR102" si="214">AL64+AF64/2+Z64/2</f>
        <v>6.8199999999999997E-2</v>
      </c>
      <c r="AS64" s="11">
        <f t="shared" ref="AS64:AS102" si="215">X64/Y64</f>
        <v>0.1</v>
      </c>
      <c r="AT64" s="15">
        <f t="shared" ref="AT64:AT102" si="216">(AA64*Z64)*(AG64*AF64)*AR64^2/(AVERAGE(BD64,AX64)*(AA64*Z64+AG64*AF64))</f>
        <v>469.76949837279756</v>
      </c>
      <c r="AU64" s="19">
        <f t="shared" ref="AU64:AU102" si="217">AY64*BE64/(AY64+BE64)*(PI()^2*AL64)/(Y64^2*AN64)</f>
        <v>5.0040256631266655E-2</v>
      </c>
      <c r="AV64" s="13">
        <f t="shared" ref="AV64:AV102" si="218">AY64/(AY64+BE64)</f>
        <v>0.5</v>
      </c>
      <c r="AW64" s="11">
        <f t="shared" ref="AW64:AW102" si="219">AN64/AO64</f>
        <v>1</v>
      </c>
      <c r="AX64" s="11">
        <f t="shared" ref="AX64:AX102" si="220">1-AD64*AE64</f>
        <v>0.8911</v>
      </c>
      <c r="AY64" s="11">
        <f t="shared" ref="AY64:AY102" si="221">Z64/AX64*SQRT(AA64*AB64)</f>
        <v>201997.53114128605</v>
      </c>
      <c r="AZ64" s="11">
        <f t="shared" ref="AZ64:AZ102" si="222">SQRT(AB64/AA64)</f>
        <v>1</v>
      </c>
      <c r="BA64" s="11">
        <f t="shared" ref="BA64:BA102" si="223">AX64*AC64/SQRT(AA64*AB64)</f>
        <v>0.34752899999999998</v>
      </c>
      <c r="BB64" s="11">
        <f t="shared" ref="BB64:BB102" si="224">AZ64*AD64+2*BA64</f>
        <v>1.025058</v>
      </c>
      <c r="BC64" s="11">
        <f t="shared" ref="BC64:BC102" si="225">1-AP64*AQ64</f>
        <v>0.99909999999999999</v>
      </c>
      <c r="BD64" s="11">
        <f t="shared" ref="BD64:BD102" si="226">1-AJ64*AK64</f>
        <v>0.8911</v>
      </c>
      <c r="BE64" s="11">
        <f t="shared" ref="BE64:BE102" si="227">AF64/BD64*SQRT(AG64*AH64)</f>
        <v>201997.53114128605</v>
      </c>
      <c r="BF64" s="11">
        <f t="shared" ref="BF64:BF102" si="228">SQRT(AH64/AG64)</f>
        <v>1</v>
      </c>
      <c r="BG64" s="11">
        <f t="shared" ref="BG64:BG102" si="229">BD64*AI64/SQRT(AG64*AH64)</f>
        <v>0.34752899999999998</v>
      </c>
      <c r="BH64" s="11">
        <f t="shared" ref="BH64:BH102" si="230">BF64*AK64+2*BG64</f>
        <v>1.025058</v>
      </c>
      <c r="BI64" s="121">
        <f t="shared" si="122"/>
        <v>7.4999999999999997E-3</v>
      </c>
      <c r="BJ64" s="121">
        <f>X64^2/((BJ62^2+1)*Y64^2)</f>
        <v>2E-3</v>
      </c>
      <c r="BK64" s="121">
        <f>X64^2/((BK62^2+1)*Y64^2)</f>
        <v>1E-3</v>
      </c>
      <c r="BL64" s="121">
        <f>X64^2/((BL62^2+1)*Y64^2)</f>
        <v>5.8823529411764701E-4</v>
      </c>
      <c r="BM64" s="121">
        <f>X64^2/((BM62^2+1)*Y64^2)</f>
        <v>3.8461538461538462E-4</v>
      </c>
      <c r="BN64" s="121">
        <f>X64^2/((BN62^2+1)*Y64^2)</f>
        <v>2.7027027027027027E-4</v>
      </c>
      <c r="BO64" s="121">
        <f>X64^2/((BO62^2+1)*Y64^2)</f>
        <v>2.0000000000000001E-4</v>
      </c>
      <c r="BP64" s="121">
        <f>X64^2/((BP62^2+1)*Y64^2)</f>
        <v>1.5384615384615385E-4</v>
      </c>
      <c r="BQ64" s="121">
        <v>1</v>
      </c>
      <c r="BR64" s="121">
        <v>1</v>
      </c>
      <c r="BS64" s="121">
        <v>1</v>
      </c>
      <c r="BT64" s="121">
        <v>1</v>
      </c>
      <c r="BU64" s="121">
        <v>1</v>
      </c>
      <c r="BV64" s="121">
        <v>1</v>
      </c>
      <c r="BW64" s="121">
        <v>1</v>
      </c>
      <c r="BX64" s="121">
        <v>1</v>
      </c>
      <c r="BY64" s="121">
        <f t="shared" ref="BY64:BY102" si="231">4*Y64^2/X64^2</f>
        <v>400</v>
      </c>
      <c r="BZ64" s="121">
        <f>(BZ62^4+6*BZ62^2+1)/(BZ62^2+1)*(Y64^2/X64^2)</f>
        <v>819.99999999999989</v>
      </c>
      <c r="CA64" s="121">
        <f>(CA62^4+6*CA62^2+1)/(CA62^2+1)*(Y64^2/X64^2)</f>
        <v>1360</v>
      </c>
      <c r="CB64" s="121">
        <f>(CB62^4+6*CB62^2+1)/(CB62^2+1)*(Y64^2/X64^2)</f>
        <v>2076.4705882352941</v>
      </c>
      <c r="CC64" s="121">
        <f>(CC62^4+6*CC62^2+1)/(CC62^2+1)*(Y64^2/X64^2)</f>
        <v>2984.6153846153848</v>
      </c>
      <c r="CD64" s="121">
        <f>(CD62^4+6*CD62^2+1)/(CD62^2+1)*(Y64^2/X64^2)</f>
        <v>4089.1891891891896</v>
      </c>
      <c r="CE64" s="121">
        <f>(CE62^4+6*CE62^2+1)/(CE62^2+1)*(Y64^2/X64^2)</f>
        <v>5392</v>
      </c>
      <c r="CF64" s="121">
        <f>(CF62^4+6*CF62^2+1)/(CF62^2+1)*(Y64^2/X64^2)</f>
        <v>6893.8461538461543</v>
      </c>
      <c r="CG64" s="121">
        <f t="shared" ref="CG64:CG102" si="232">BI64</f>
        <v>7.4999999999999997E-3</v>
      </c>
      <c r="CH64" s="121">
        <f t="shared" si="123"/>
        <v>2E-3</v>
      </c>
      <c r="CI64" s="121">
        <f t="shared" si="124"/>
        <v>1E-3</v>
      </c>
      <c r="CJ64" s="121">
        <f t="shared" si="125"/>
        <v>5.8823529411764701E-4</v>
      </c>
      <c r="CK64" s="121">
        <f t="shared" si="126"/>
        <v>3.8461538461538462E-4</v>
      </c>
      <c r="CL64" s="121">
        <f t="shared" si="127"/>
        <v>2.7027027027027027E-4</v>
      </c>
      <c r="CM64" s="121">
        <f t="shared" si="128"/>
        <v>2.0000000000000001E-4</v>
      </c>
      <c r="CN64" s="121">
        <f t="shared" si="129"/>
        <v>1.5384615384615385E-4</v>
      </c>
      <c r="CO64" s="95">
        <f t="shared" si="130"/>
        <v>447.684729</v>
      </c>
      <c r="CP64" s="95">
        <f t="shared" si="131"/>
        <v>995.11202899999989</v>
      </c>
      <c r="CQ64" s="95">
        <f t="shared" si="132"/>
        <v>1708.8765290000001</v>
      </c>
      <c r="CR64" s="95">
        <f t="shared" si="133"/>
        <v>2668.6174172352939</v>
      </c>
      <c r="CS64" s="95">
        <f t="shared" si="134"/>
        <v>3889.5383136153846</v>
      </c>
      <c r="CT64" s="95">
        <f t="shared" si="135"/>
        <v>5376.3940181891894</v>
      </c>
      <c r="CU64" s="95">
        <f t="shared" si="136"/>
        <v>7130.9925290000001</v>
      </c>
      <c r="CV64" s="95">
        <f t="shared" si="137"/>
        <v>9154.132182846155</v>
      </c>
      <c r="CW64" s="95">
        <f t="shared" si="138"/>
        <v>447.684729</v>
      </c>
      <c r="CX64" s="95">
        <f t="shared" si="139"/>
        <v>995.11202899999989</v>
      </c>
      <c r="CY64" s="95">
        <f t="shared" si="140"/>
        <v>1708.8765290000001</v>
      </c>
      <c r="CZ64" s="95">
        <f t="shared" si="141"/>
        <v>2668.6174172352939</v>
      </c>
      <c r="DA64" s="95">
        <f t="shared" si="142"/>
        <v>3889.5383136153846</v>
      </c>
      <c r="DB64" s="95">
        <f t="shared" si="143"/>
        <v>5376.3940181891894</v>
      </c>
      <c r="DC64" s="95">
        <f t="shared" si="144"/>
        <v>7130.9925290000001</v>
      </c>
      <c r="DD64" s="95">
        <f t="shared" si="145"/>
        <v>9154.132182846155</v>
      </c>
      <c r="DE64" s="13">
        <f t="shared" ref="DE64:DE102" si="233">AZ64*BI64+2*BB64*BQ64+BY64/AZ64</f>
        <v>402.057616</v>
      </c>
      <c r="DF64" s="13">
        <f t="shared" ref="DF64:DF102" si="234">AZ64*BJ64+2*BB64*BR64+BZ64/AZ64</f>
        <v>822.05211599999984</v>
      </c>
      <c r="DG64" s="13">
        <f t="shared" ref="DG64:DG102" si="235">AZ64*BK64+2*BB64*BS64+CA64/AZ64</f>
        <v>1362.0511160000001</v>
      </c>
      <c r="DH64" s="13">
        <f t="shared" ref="DH64:DH102" si="236">AZ64*BL64+2*BB64*BT64+CB64/AZ64</f>
        <v>2078.5212924705884</v>
      </c>
      <c r="DI64" s="13">
        <f t="shared" si="146"/>
        <v>2986.6658852307692</v>
      </c>
      <c r="DJ64" s="13">
        <f t="shared" si="147"/>
        <v>4091.23957545946</v>
      </c>
      <c r="DK64" s="13">
        <f t="shared" si="148"/>
        <v>5394.0503159999998</v>
      </c>
      <c r="DL64" s="13">
        <f t="shared" si="149"/>
        <v>6895.8964236923084</v>
      </c>
      <c r="DM64" s="95">
        <f t="shared" si="150"/>
        <v>402.057616</v>
      </c>
      <c r="DN64" s="95">
        <f t="shared" si="151"/>
        <v>822.05211599999984</v>
      </c>
      <c r="DO64" s="95">
        <f t="shared" si="152"/>
        <v>1362.0511160000001</v>
      </c>
      <c r="DP64" s="95">
        <f t="shared" si="153"/>
        <v>2078.5212924705884</v>
      </c>
      <c r="DQ64" s="95">
        <f t="shared" si="154"/>
        <v>2986.6658852307692</v>
      </c>
      <c r="DR64" s="95">
        <f t="shared" si="155"/>
        <v>4091.23957545946</v>
      </c>
      <c r="DS64" s="95">
        <f t="shared" si="156"/>
        <v>5394.0503159999998</v>
      </c>
      <c r="DT64" s="95">
        <f t="shared" si="157"/>
        <v>6895.8964236923084</v>
      </c>
      <c r="DU64" s="95">
        <f t="shared" si="158"/>
        <v>141.67593732749998</v>
      </c>
      <c r="DV64" s="95">
        <f t="shared" si="159"/>
        <v>286.27620591799996</v>
      </c>
      <c r="DW64" s="95">
        <f t="shared" si="160"/>
        <v>473.66151838899998</v>
      </c>
      <c r="DX64" s="95">
        <f t="shared" si="161"/>
        <v>722.51713563484429</v>
      </c>
      <c r="DY64" s="95">
        <f t="shared" si="162"/>
        <v>1038.0501935190828</v>
      </c>
      <c r="DZ64" s="95">
        <f t="shared" si="163"/>
        <v>1421.8788407838349</v>
      </c>
      <c r="EA64" s="95">
        <f t="shared" si="164"/>
        <v>1874.6165683657998</v>
      </c>
      <c r="EB64" s="95">
        <f t="shared" si="165"/>
        <v>2396.5338360419764</v>
      </c>
      <c r="EC64" s="95">
        <f t="shared" si="166"/>
        <v>141.67593732749998</v>
      </c>
      <c r="ED64" s="95">
        <f t="shared" si="167"/>
        <v>286.27620591799996</v>
      </c>
      <c r="EE64" s="95">
        <f t="shared" si="168"/>
        <v>473.66151838899998</v>
      </c>
      <c r="EF64" s="95">
        <f t="shared" si="169"/>
        <v>722.51713563484429</v>
      </c>
      <c r="EG64" s="95">
        <f t="shared" si="170"/>
        <v>1038.0501935190828</v>
      </c>
      <c r="EH64" s="95">
        <f t="shared" si="171"/>
        <v>1421.8788407838349</v>
      </c>
      <c r="EI64" s="95">
        <f t="shared" si="172"/>
        <v>1874.6165683657998</v>
      </c>
      <c r="EJ64" s="95">
        <f t="shared" si="173"/>
        <v>2396.5338360419764</v>
      </c>
      <c r="EK64" s="95">
        <f t="shared" si="174"/>
        <v>141.67593732749998</v>
      </c>
      <c r="EL64" s="95">
        <f t="shared" si="175"/>
        <v>286.27620591799996</v>
      </c>
      <c r="EM64" s="95">
        <f t="shared" si="176"/>
        <v>473.66151838899998</v>
      </c>
      <c r="EN64" s="95">
        <f t="shared" si="177"/>
        <v>722.51713563484429</v>
      </c>
      <c r="EO64" s="95">
        <f t="shared" si="178"/>
        <v>1038.0501935190828</v>
      </c>
      <c r="EP64" s="95">
        <f t="shared" si="179"/>
        <v>1421.8788407838349</v>
      </c>
      <c r="EQ64" s="95">
        <f t="shared" si="180"/>
        <v>1874.6165683657998</v>
      </c>
      <c r="ER64" s="95">
        <f t="shared" si="181"/>
        <v>2396.5338360419764</v>
      </c>
      <c r="ES64" s="95">
        <f t="shared" si="182"/>
        <v>1</v>
      </c>
      <c r="ET64" s="95">
        <f t="shared" si="183"/>
        <v>1</v>
      </c>
      <c r="EU64" s="95">
        <f t="shared" si="184"/>
        <v>1</v>
      </c>
      <c r="EV64" s="95">
        <f t="shared" si="185"/>
        <v>1</v>
      </c>
      <c r="EW64" s="95">
        <f t="shared" si="186"/>
        <v>1</v>
      </c>
      <c r="EX64" s="95">
        <f t="shared" si="187"/>
        <v>1</v>
      </c>
      <c r="EY64" s="95">
        <f t="shared" si="188"/>
        <v>1</v>
      </c>
      <c r="EZ64" s="95">
        <f t="shared" si="189"/>
        <v>1</v>
      </c>
      <c r="FA64" s="95">
        <f t="shared" si="190"/>
        <v>1</v>
      </c>
      <c r="FB64" s="95">
        <f t="shared" si="191"/>
        <v>1</v>
      </c>
      <c r="FC64" s="95">
        <f t="shared" si="192"/>
        <v>1</v>
      </c>
      <c r="FD64" s="95">
        <f t="shared" si="193"/>
        <v>1</v>
      </c>
      <c r="FE64" s="95">
        <f t="shared" si="194"/>
        <v>1</v>
      </c>
      <c r="FF64" s="95">
        <f t="shared" si="195"/>
        <v>1</v>
      </c>
      <c r="FG64" s="95">
        <f t="shared" si="196"/>
        <v>1</v>
      </c>
      <c r="FH64" s="95">
        <f t="shared" si="197"/>
        <v>1</v>
      </c>
      <c r="FI64" s="95">
        <f t="shared" si="198"/>
        <v>1</v>
      </c>
      <c r="FJ64" s="95">
        <f t="shared" si="199"/>
        <v>1</v>
      </c>
      <c r="FK64" s="95">
        <f t="shared" si="200"/>
        <v>1</v>
      </c>
      <c r="FL64" s="95">
        <f t="shared" si="201"/>
        <v>1</v>
      </c>
      <c r="FM64" s="95">
        <f t="shared" si="202"/>
        <v>1</v>
      </c>
      <c r="FN64" s="95">
        <f t="shared" si="203"/>
        <v>1</v>
      </c>
      <c r="FO64" s="95">
        <f t="shared" si="204"/>
        <v>1</v>
      </c>
      <c r="FP64" s="95">
        <f t="shared" si="205"/>
        <v>1</v>
      </c>
      <c r="FQ64" s="115">
        <f t="shared" si="206"/>
        <v>19.156208684318223</v>
      </c>
      <c r="FR64" s="115">
        <f t="shared" si="207"/>
        <v>19.547177898050961</v>
      </c>
      <c r="FS64" s="115">
        <f t="shared" si="208"/>
        <v>19.714293616821831</v>
      </c>
      <c r="FT64" s="115">
        <f t="shared" si="209"/>
        <v>19.805127616888306</v>
      </c>
      <c r="FU64" s="115">
        <f t="shared" si="210"/>
        <v>19.858668219154232</v>
      </c>
      <c r="FV64" s="115">
        <f t="shared" si="211"/>
        <v>19.892120385613584</v>
      </c>
      <c r="FW64" s="115">
        <f t="shared" si="212"/>
        <v>19.9141142863004</v>
      </c>
      <c r="FX64" s="115">
        <f t="shared" si="213"/>
        <v>19.929222097458904</v>
      </c>
      <c r="FZ64" s="90">
        <f t="shared" ref="FZ64:FZ102" si="237">MIN(FQ64:FX64)</f>
        <v>19.156208684318223</v>
      </c>
      <c r="GB64" s="18"/>
      <c r="GC64" s="29"/>
      <c r="GE64" s="15"/>
      <c r="GF64" s="15"/>
      <c r="GG64" s="15"/>
      <c r="GI64" s="31"/>
      <c r="GJ64" s="31"/>
      <c r="GK64" s="31"/>
      <c r="HU64" s="21"/>
      <c r="HV64" s="21"/>
      <c r="HW64" s="21"/>
      <c r="HX64" s="21"/>
      <c r="HY64" s="21"/>
      <c r="HZ64" s="21"/>
      <c r="IA64" s="21"/>
      <c r="IC64" s="28"/>
      <c r="ID64" s="11"/>
      <c r="IE64" s="13"/>
      <c r="IF64" s="11"/>
      <c r="IG64" s="13"/>
      <c r="IH64" s="13"/>
      <c r="II64" s="13"/>
      <c r="IJ64" s="28"/>
      <c r="IK64" s="11"/>
      <c r="IL64" s="13"/>
      <c r="IM64" s="22"/>
      <c r="IN64" s="23"/>
      <c r="IO64" s="11"/>
      <c r="IP64" s="23"/>
      <c r="IQ64" s="28"/>
      <c r="IR64" s="20"/>
      <c r="IS64" s="13"/>
      <c r="IT64" s="23"/>
      <c r="IU64" s="23"/>
      <c r="IV64" s="23"/>
      <c r="IW64" s="23"/>
      <c r="IX64" s="28"/>
      <c r="IY64" s="13"/>
      <c r="IZ64" s="25"/>
      <c r="JA64" s="25"/>
      <c r="JB64" s="25"/>
      <c r="JC64" s="25"/>
      <c r="JD64" s="25"/>
      <c r="JE64" s="25"/>
      <c r="JF64" s="25"/>
    </row>
    <row r="65" spans="1:266" x14ac:dyDescent="0.3">
      <c r="A65" s="5"/>
      <c r="B65" s="8" t="s">
        <v>108</v>
      </c>
      <c r="C65" s="5"/>
      <c r="D65" s="5"/>
      <c r="E65" s="5"/>
      <c r="X65" s="118">
        <v>1.5</v>
      </c>
      <c r="Y65" s="118">
        <v>10</v>
      </c>
      <c r="Z65" s="40">
        <v>1.7999999999999999E-2</v>
      </c>
      <c r="AA65" s="40">
        <v>10000000</v>
      </c>
      <c r="AB65" s="40">
        <v>10000000</v>
      </c>
      <c r="AC65" s="98">
        <v>3900000</v>
      </c>
      <c r="AD65" s="42">
        <v>0.33</v>
      </c>
      <c r="AE65" s="42">
        <v>0.33</v>
      </c>
      <c r="AF65" s="41">
        <v>1.7999999999999999E-2</v>
      </c>
      <c r="AG65" s="40">
        <v>10000000</v>
      </c>
      <c r="AH65" s="40">
        <v>10000000</v>
      </c>
      <c r="AI65" s="98">
        <v>3900000</v>
      </c>
      <c r="AJ65" s="42">
        <v>0.33</v>
      </c>
      <c r="AK65" s="42">
        <v>0.33</v>
      </c>
      <c r="AL65" s="42">
        <f>AL60</f>
        <v>5.0200000000000002E-2</v>
      </c>
      <c r="AM65" s="40">
        <v>6000</v>
      </c>
      <c r="AN65" s="40">
        <f>AN60</f>
        <v>10000</v>
      </c>
      <c r="AO65" s="40">
        <f>AO60</f>
        <v>10000</v>
      </c>
      <c r="AP65" s="42">
        <v>0.03</v>
      </c>
      <c r="AQ65" s="42">
        <v>0.03</v>
      </c>
      <c r="AR65" s="4">
        <f t="shared" si="214"/>
        <v>6.8199999999999997E-2</v>
      </c>
      <c r="AS65" s="11">
        <f t="shared" si="215"/>
        <v>0.15</v>
      </c>
      <c r="AT65" s="15">
        <f t="shared" si="216"/>
        <v>469.76949837279756</v>
      </c>
      <c r="AU65" s="19">
        <f t="shared" si="217"/>
        <v>5.0040256631266655E-2</v>
      </c>
      <c r="AV65" s="13">
        <f t="shared" si="218"/>
        <v>0.5</v>
      </c>
      <c r="AW65" s="11">
        <f t="shared" si="219"/>
        <v>1</v>
      </c>
      <c r="AX65" s="11">
        <f t="shared" si="220"/>
        <v>0.8911</v>
      </c>
      <c r="AY65" s="11">
        <f t="shared" si="221"/>
        <v>201997.53114128605</v>
      </c>
      <c r="AZ65" s="11">
        <f t="shared" si="222"/>
        <v>1</v>
      </c>
      <c r="BA65" s="11">
        <f t="shared" si="223"/>
        <v>0.34752899999999998</v>
      </c>
      <c r="BB65" s="11">
        <f t="shared" si="224"/>
        <v>1.025058</v>
      </c>
      <c r="BC65" s="11">
        <f t="shared" si="225"/>
        <v>0.99909999999999999</v>
      </c>
      <c r="BD65" s="11">
        <f t="shared" si="226"/>
        <v>0.8911</v>
      </c>
      <c r="BE65" s="11">
        <f t="shared" si="227"/>
        <v>201997.53114128605</v>
      </c>
      <c r="BF65" s="11">
        <f t="shared" si="228"/>
        <v>1</v>
      </c>
      <c r="BG65" s="11">
        <f t="shared" si="229"/>
        <v>0.34752899999999998</v>
      </c>
      <c r="BH65" s="11">
        <f t="shared" si="230"/>
        <v>1.025058</v>
      </c>
      <c r="BI65" s="121">
        <f t="shared" si="122"/>
        <v>1.6875000000000001E-2</v>
      </c>
      <c r="BJ65" s="121">
        <f>X65^2/((BJ62^2+1)*Y65^2)</f>
        <v>4.4999999999999997E-3</v>
      </c>
      <c r="BK65" s="121">
        <f>X65^2/((BK62^2+1)*Y65^2)</f>
        <v>2.2499999999999998E-3</v>
      </c>
      <c r="BL65" s="121">
        <f>X65^2/((BL62^2+1)*Y65^2)</f>
        <v>1.3235294117647058E-3</v>
      </c>
      <c r="BM65" s="121">
        <f>X65^2/((BM62^2+1)*Y65^2)</f>
        <v>8.6538461538461541E-4</v>
      </c>
      <c r="BN65" s="121">
        <f>X65^2/((BN62^2+1)*Y65^2)</f>
        <v>6.0810810810810808E-4</v>
      </c>
      <c r="BO65" s="121">
        <f>X65^2/((BO62^2+1)*Y65^2)</f>
        <v>4.4999999999999999E-4</v>
      </c>
      <c r="BP65" s="121">
        <f>X65^2/((BP62^2+1)*Y65^2)</f>
        <v>3.4615384615384613E-4</v>
      </c>
      <c r="BQ65" s="121">
        <v>1</v>
      </c>
      <c r="BR65" s="121">
        <v>1</v>
      </c>
      <c r="BS65" s="121">
        <v>1</v>
      </c>
      <c r="BT65" s="121">
        <v>1</v>
      </c>
      <c r="BU65" s="121">
        <v>1</v>
      </c>
      <c r="BV65" s="121">
        <v>1</v>
      </c>
      <c r="BW65" s="121">
        <v>1</v>
      </c>
      <c r="BX65" s="121">
        <v>1</v>
      </c>
      <c r="BY65" s="121">
        <f t="shared" si="231"/>
        <v>177.77777777777777</v>
      </c>
      <c r="BZ65" s="121">
        <f>(BZ62^4+6*BZ62^2+1)/(BZ62^2+1)*(Y65^2/X65^2)</f>
        <v>364.4444444444444</v>
      </c>
      <c r="CA65" s="121">
        <f>(CA62^4+6*CA62^2+1)/(CA62^2+1)*(Y65^2/X65^2)</f>
        <v>604.44444444444446</v>
      </c>
      <c r="CB65" s="121">
        <f>(CB62^4+6*CB62^2+1)/(CB62^2+1)*(Y65^2/X65^2)</f>
        <v>922.87581699346401</v>
      </c>
      <c r="CC65" s="121">
        <f>(CC62^4+6*CC62^2+1)/(CC62^2+1)*(Y65^2/X65^2)</f>
        <v>1326.4957264957266</v>
      </c>
      <c r="CD65" s="121">
        <f>(CD62^4+6*CD62^2+1)/(CD62^2+1)*(Y65^2/X65^2)</f>
        <v>1817.4174174174175</v>
      </c>
      <c r="CE65" s="121">
        <f>(CE62^4+6*CE62^2+1)/(CE62^2+1)*(Y65^2/X65^2)</f>
        <v>2396.4444444444443</v>
      </c>
      <c r="CF65" s="121">
        <f>(CF62^4+6*CF62^2+1)/(CF62^2+1)*(Y65^2/X65^2)</f>
        <v>3063.931623931624</v>
      </c>
      <c r="CG65" s="121">
        <f t="shared" si="232"/>
        <v>1.6875000000000001E-2</v>
      </c>
      <c r="CH65" s="121">
        <f t="shared" si="123"/>
        <v>4.4999999999999997E-3</v>
      </c>
      <c r="CI65" s="121">
        <f t="shared" si="124"/>
        <v>2.2499999999999998E-3</v>
      </c>
      <c r="CJ65" s="121">
        <f t="shared" si="125"/>
        <v>1.3235294117647058E-3</v>
      </c>
      <c r="CK65" s="121">
        <f t="shared" si="126"/>
        <v>8.6538461538461541E-4</v>
      </c>
      <c r="CL65" s="121">
        <f t="shared" si="127"/>
        <v>6.0810810810810808E-4</v>
      </c>
      <c r="CM65" s="121">
        <f t="shared" si="128"/>
        <v>4.4999999999999999E-4</v>
      </c>
      <c r="CN65" s="121">
        <f t="shared" si="129"/>
        <v>3.4615384615384613E-4</v>
      </c>
      <c r="CO65" s="95">
        <f t="shared" si="130"/>
        <v>199.71961788888888</v>
      </c>
      <c r="CP65" s="95">
        <f t="shared" si="131"/>
        <v>443.02064011111105</v>
      </c>
      <c r="CQ65" s="95">
        <f t="shared" si="132"/>
        <v>760.24930677777775</v>
      </c>
      <c r="CR65" s="95">
        <f t="shared" si="133"/>
        <v>1186.8008126601308</v>
      </c>
      <c r="CS65" s="95">
        <f t="shared" si="134"/>
        <v>1729.4323221623931</v>
      </c>
      <c r="CT65" s="95">
        <f t="shared" si="135"/>
        <v>2390.2570797507506</v>
      </c>
      <c r="CU65" s="95">
        <f t="shared" si="136"/>
        <v>3170.0786401111109</v>
      </c>
      <c r="CV65" s="95">
        <f t="shared" si="137"/>
        <v>4069.2518195982907</v>
      </c>
      <c r="CW65" s="95">
        <f t="shared" si="138"/>
        <v>199.71961788888888</v>
      </c>
      <c r="CX65" s="95">
        <f t="shared" si="139"/>
        <v>443.02064011111105</v>
      </c>
      <c r="CY65" s="95">
        <f t="shared" si="140"/>
        <v>760.24930677777775</v>
      </c>
      <c r="CZ65" s="95">
        <f t="shared" si="141"/>
        <v>1186.8008126601308</v>
      </c>
      <c r="DA65" s="95">
        <f t="shared" si="142"/>
        <v>1729.4323221623931</v>
      </c>
      <c r="DB65" s="95">
        <f t="shared" si="143"/>
        <v>2390.2570797507506</v>
      </c>
      <c r="DC65" s="95">
        <f t="shared" si="144"/>
        <v>3170.0786401111109</v>
      </c>
      <c r="DD65" s="95">
        <f t="shared" si="145"/>
        <v>4069.2518195982907</v>
      </c>
      <c r="DE65" s="13">
        <f t="shared" si="233"/>
        <v>179.84476877777777</v>
      </c>
      <c r="DF65" s="13">
        <f t="shared" si="234"/>
        <v>366.49906044444441</v>
      </c>
      <c r="DG65" s="13">
        <f t="shared" si="235"/>
        <v>606.49681044444446</v>
      </c>
      <c r="DH65" s="13">
        <f t="shared" si="236"/>
        <v>924.92725652287572</v>
      </c>
      <c r="DI65" s="13">
        <f t="shared" si="146"/>
        <v>1328.546707880342</v>
      </c>
      <c r="DJ65" s="13">
        <f t="shared" si="147"/>
        <v>1819.4681415255257</v>
      </c>
      <c r="DK65" s="13">
        <f t="shared" si="148"/>
        <v>2398.4950104444442</v>
      </c>
      <c r="DL65" s="13">
        <f t="shared" si="149"/>
        <v>3065.9820860854702</v>
      </c>
      <c r="DM65" s="95">
        <f t="shared" si="150"/>
        <v>179.84476877777777</v>
      </c>
      <c r="DN65" s="95">
        <f t="shared" si="151"/>
        <v>366.49906044444441</v>
      </c>
      <c r="DO65" s="95">
        <f t="shared" si="152"/>
        <v>606.49681044444446</v>
      </c>
      <c r="DP65" s="95">
        <f t="shared" si="153"/>
        <v>924.92725652287572</v>
      </c>
      <c r="DQ65" s="95">
        <f t="shared" si="154"/>
        <v>1328.546707880342</v>
      </c>
      <c r="DR65" s="95">
        <f t="shared" si="155"/>
        <v>1819.4681415255257</v>
      </c>
      <c r="DS65" s="95">
        <f t="shared" si="156"/>
        <v>2398.4950104444442</v>
      </c>
      <c r="DT65" s="95">
        <f t="shared" si="157"/>
        <v>3065.9820860854702</v>
      </c>
      <c r="DU65" s="95">
        <f t="shared" si="158"/>
        <v>64.450528745208331</v>
      </c>
      <c r="DV65" s="95">
        <f t="shared" si="159"/>
        <v>127.95830807383332</v>
      </c>
      <c r="DW65" s="95">
        <f t="shared" si="160"/>
        <v>211.08448613358334</v>
      </c>
      <c r="DX65" s="95">
        <f t="shared" si="161"/>
        <v>321.60975391597168</v>
      </c>
      <c r="DY65" s="95">
        <f t="shared" si="162"/>
        <v>461.80569393366613</v>
      </c>
      <c r="DZ65" s="95">
        <f t="shared" si="163"/>
        <v>632.37238612020883</v>
      </c>
      <c r="EA65" s="95">
        <f t="shared" si="164"/>
        <v>833.57422858138318</v>
      </c>
      <c r="EB65" s="95">
        <f t="shared" si="165"/>
        <v>1065.5275362078098</v>
      </c>
      <c r="EC65" s="95">
        <f t="shared" si="166"/>
        <v>64.450528745208331</v>
      </c>
      <c r="ED65" s="95">
        <f t="shared" si="167"/>
        <v>127.95830807383332</v>
      </c>
      <c r="EE65" s="95">
        <f t="shared" si="168"/>
        <v>211.08448613358334</v>
      </c>
      <c r="EF65" s="95">
        <f t="shared" si="169"/>
        <v>321.60975391597168</v>
      </c>
      <c r="EG65" s="95">
        <f t="shared" si="170"/>
        <v>461.80569393366613</v>
      </c>
      <c r="EH65" s="95">
        <f t="shared" si="171"/>
        <v>632.37238612020883</v>
      </c>
      <c r="EI65" s="95">
        <f t="shared" si="172"/>
        <v>833.57422858138318</v>
      </c>
      <c r="EJ65" s="95">
        <f t="shared" si="173"/>
        <v>1065.5275362078098</v>
      </c>
      <c r="EK65" s="95">
        <f t="shared" si="174"/>
        <v>64.450528745208331</v>
      </c>
      <c r="EL65" s="95">
        <f t="shared" si="175"/>
        <v>127.95830807383332</v>
      </c>
      <c r="EM65" s="95">
        <f t="shared" si="176"/>
        <v>211.08448613358334</v>
      </c>
      <c r="EN65" s="95">
        <f t="shared" si="177"/>
        <v>321.60975391597168</v>
      </c>
      <c r="EO65" s="95">
        <f t="shared" si="178"/>
        <v>461.80569393366613</v>
      </c>
      <c r="EP65" s="95">
        <f t="shared" si="179"/>
        <v>632.37238612020883</v>
      </c>
      <c r="EQ65" s="95">
        <f t="shared" si="180"/>
        <v>833.57422858138318</v>
      </c>
      <c r="ER65" s="95">
        <f t="shared" si="181"/>
        <v>1065.5275362078098</v>
      </c>
      <c r="ES65" s="95">
        <f t="shared" si="182"/>
        <v>1</v>
      </c>
      <c r="ET65" s="95">
        <f t="shared" si="183"/>
        <v>1</v>
      </c>
      <c r="EU65" s="95">
        <f t="shared" si="184"/>
        <v>1</v>
      </c>
      <c r="EV65" s="95">
        <f t="shared" si="185"/>
        <v>1</v>
      </c>
      <c r="EW65" s="95">
        <f t="shared" si="186"/>
        <v>1</v>
      </c>
      <c r="EX65" s="95">
        <f t="shared" si="187"/>
        <v>1</v>
      </c>
      <c r="EY65" s="95">
        <f t="shared" si="188"/>
        <v>1</v>
      </c>
      <c r="EZ65" s="95">
        <f t="shared" si="189"/>
        <v>1</v>
      </c>
      <c r="FA65" s="95">
        <f t="shared" si="190"/>
        <v>1</v>
      </c>
      <c r="FB65" s="95">
        <f t="shared" si="191"/>
        <v>1</v>
      </c>
      <c r="FC65" s="95">
        <f t="shared" si="192"/>
        <v>1</v>
      </c>
      <c r="FD65" s="95">
        <f t="shared" si="193"/>
        <v>1</v>
      </c>
      <c r="FE65" s="95">
        <f t="shared" si="194"/>
        <v>1</v>
      </c>
      <c r="FF65" s="95">
        <f t="shared" si="195"/>
        <v>1</v>
      </c>
      <c r="FG65" s="95">
        <f t="shared" si="196"/>
        <v>1</v>
      </c>
      <c r="FH65" s="95">
        <f t="shared" si="197"/>
        <v>1</v>
      </c>
      <c r="FI65" s="95">
        <f t="shared" si="198"/>
        <v>1</v>
      </c>
      <c r="FJ65" s="95">
        <f t="shared" si="199"/>
        <v>1</v>
      </c>
      <c r="FK65" s="95">
        <f t="shared" si="200"/>
        <v>1</v>
      </c>
      <c r="FL65" s="95">
        <f t="shared" si="201"/>
        <v>1</v>
      </c>
      <c r="FM65" s="95">
        <f t="shared" si="202"/>
        <v>1</v>
      </c>
      <c r="FN65" s="95">
        <f t="shared" si="203"/>
        <v>1</v>
      </c>
      <c r="FO65" s="95">
        <f t="shared" si="204"/>
        <v>1</v>
      </c>
      <c r="FP65" s="95">
        <f t="shared" si="205"/>
        <v>1</v>
      </c>
      <c r="FQ65" s="115">
        <f t="shared" si="206"/>
        <v>18.201913029451628</v>
      </c>
      <c r="FR65" s="115">
        <f t="shared" si="207"/>
        <v>19.029145528523035</v>
      </c>
      <c r="FS65" s="115">
        <f t="shared" si="208"/>
        <v>19.388297235179937</v>
      </c>
      <c r="FT65" s="115">
        <f t="shared" si="209"/>
        <v>19.58656645750154</v>
      </c>
      <c r="FU65" s="115">
        <f t="shared" si="210"/>
        <v>19.704543923528828</v>
      </c>
      <c r="FV65" s="115">
        <f t="shared" si="211"/>
        <v>19.778691556940803</v>
      </c>
      <c r="FW65" s="115">
        <f t="shared" si="212"/>
        <v>19.827627275313144</v>
      </c>
      <c r="FX65" s="115">
        <f t="shared" si="213"/>
        <v>19.861327755658159</v>
      </c>
      <c r="FZ65" s="90">
        <f t="shared" si="237"/>
        <v>18.201913029451628</v>
      </c>
      <c r="GB65" s="18"/>
      <c r="GC65" s="29"/>
      <c r="GE65" s="15"/>
      <c r="GF65" s="15"/>
      <c r="GG65" s="15"/>
      <c r="GI65" s="31"/>
      <c r="GJ65" s="31"/>
      <c r="GK65" s="31"/>
      <c r="HU65" s="21"/>
      <c r="HV65" s="21"/>
      <c r="HW65" s="21"/>
      <c r="HX65" s="21"/>
      <c r="HY65" s="21"/>
      <c r="HZ65" s="21"/>
      <c r="IA65" s="21"/>
      <c r="IC65" s="28"/>
      <c r="ID65" s="13"/>
      <c r="IE65" s="13"/>
      <c r="IF65" s="13"/>
      <c r="IG65" s="13"/>
      <c r="IH65" s="13"/>
      <c r="II65" s="13"/>
      <c r="IJ65" s="28"/>
      <c r="IK65" s="20"/>
      <c r="IL65" s="13"/>
      <c r="IM65" s="11"/>
      <c r="IN65" s="23"/>
      <c r="IO65" s="13"/>
      <c r="IP65" s="23"/>
      <c r="IQ65" s="28"/>
      <c r="IR65" s="20"/>
      <c r="IS65" s="13"/>
      <c r="IT65" s="20"/>
      <c r="IU65" s="23"/>
      <c r="IV65" s="20"/>
      <c r="IW65" s="23"/>
      <c r="IY65" s="13"/>
      <c r="IZ65" s="25"/>
      <c r="JA65" s="25"/>
      <c r="JB65" s="25"/>
      <c r="JC65" s="25"/>
      <c r="JD65" s="25"/>
      <c r="JE65" s="25"/>
      <c r="JF65" s="25"/>
    </row>
    <row r="66" spans="1:266" ht="13.8" x14ac:dyDescent="0.3">
      <c r="A66" s="4"/>
      <c r="B66" s="18" t="s">
        <v>96</v>
      </c>
      <c r="C66" s="124">
        <v>1</v>
      </c>
      <c r="D66" s="18" t="s">
        <v>97</v>
      </c>
      <c r="E66" s="124">
        <v>1</v>
      </c>
      <c r="F66" s="18" t="s">
        <v>98</v>
      </c>
      <c r="G66" s="12">
        <v>0.375</v>
      </c>
      <c r="H66" s="4"/>
      <c r="I66" s="4"/>
      <c r="J66" s="4"/>
      <c r="K66" s="4"/>
      <c r="X66" s="118">
        <v>2</v>
      </c>
      <c r="Y66" s="118">
        <v>10</v>
      </c>
      <c r="Z66" s="40">
        <v>1.7999999999999999E-2</v>
      </c>
      <c r="AA66" s="40">
        <v>10000000</v>
      </c>
      <c r="AB66" s="40">
        <v>10000000</v>
      </c>
      <c r="AC66" s="98">
        <v>3900000</v>
      </c>
      <c r="AD66" s="42">
        <v>0.33</v>
      </c>
      <c r="AE66" s="42">
        <v>0.33</v>
      </c>
      <c r="AF66" s="41">
        <v>1.7999999999999999E-2</v>
      </c>
      <c r="AG66" s="40">
        <v>10000000</v>
      </c>
      <c r="AH66" s="40">
        <v>10000000</v>
      </c>
      <c r="AI66" s="98">
        <v>3900000</v>
      </c>
      <c r="AJ66" s="42">
        <v>0.33</v>
      </c>
      <c r="AK66" s="42">
        <v>0.33</v>
      </c>
      <c r="AL66" s="42">
        <f>AL60</f>
        <v>5.0200000000000002E-2</v>
      </c>
      <c r="AM66" s="40">
        <v>6000</v>
      </c>
      <c r="AN66" s="40">
        <f>AN60</f>
        <v>10000</v>
      </c>
      <c r="AO66" s="40">
        <f>AO60</f>
        <v>10000</v>
      </c>
      <c r="AP66" s="42">
        <v>0.03</v>
      </c>
      <c r="AQ66" s="42">
        <v>0.03</v>
      </c>
      <c r="AR66" s="4">
        <f t="shared" si="214"/>
        <v>6.8199999999999997E-2</v>
      </c>
      <c r="AS66" s="11">
        <f t="shared" si="215"/>
        <v>0.2</v>
      </c>
      <c r="AT66" s="15">
        <f t="shared" si="216"/>
        <v>469.76949837279756</v>
      </c>
      <c r="AU66" s="19">
        <f t="shared" si="217"/>
        <v>5.0040256631266655E-2</v>
      </c>
      <c r="AV66" s="13">
        <f t="shared" si="218"/>
        <v>0.5</v>
      </c>
      <c r="AW66" s="11">
        <f t="shared" si="219"/>
        <v>1</v>
      </c>
      <c r="AX66" s="11">
        <f t="shared" si="220"/>
        <v>0.8911</v>
      </c>
      <c r="AY66" s="11">
        <f t="shared" si="221"/>
        <v>201997.53114128605</v>
      </c>
      <c r="AZ66" s="11">
        <f t="shared" si="222"/>
        <v>1</v>
      </c>
      <c r="BA66" s="11">
        <f t="shared" si="223"/>
        <v>0.34752899999999998</v>
      </c>
      <c r="BB66" s="11">
        <f t="shared" si="224"/>
        <v>1.025058</v>
      </c>
      <c r="BC66" s="11">
        <f t="shared" si="225"/>
        <v>0.99909999999999999</v>
      </c>
      <c r="BD66" s="11">
        <f t="shared" si="226"/>
        <v>0.8911</v>
      </c>
      <c r="BE66" s="11">
        <f t="shared" si="227"/>
        <v>201997.53114128605</v>
      </c>
      <c r="BF66" s="11">
        <f t="shared" si="228"/>
        <v>1</v>
      </c>
      <c r="BG66" s="11">
        <f t="shared" si="229"/>
        <v>0.34752899999999998</v>
      </c>
      <c r="BH66" s="11">
        <f t="shared" si="230"/>
        <v>1.025058</v>
      </c>
      <c r="BI66" s="121">
        <f t="shared" si="122"/>
        <v>0.03</v>
      </c>
      <c r="BJ66" s="121">
        <f>X66^2/((BJ62^2+1)*Y66^2)</f>
        <v>8.0000000000000002E-3</v>
      </c>
      <c r="BK66" s="121">
        <f>X66^2/((BK62^2+1)*Y66^2)</f>
        <v>4.0000000000000001E-3</v>
      </c>
      <c r="BL66" s="121">
        <f>X66^2/((BL62^2+1)*Y66^2)</f>
        <v>2.352941176470588E-3</v>
      </c>
      <c r="BM66" s="121">
        <f>X66^2/((BM62^2+1)*Y66^2)</f>
        <v>1.5384615384615385E-3</v>
      </c>
      <c r="BN66" s="121">
        <f>X66^2/((BN62^2+1)*Y66^2)</f>
        <v>1.0810810810810811E-3</v>
      </c>
      <c r="BO66" s="121">
        <f>X66^2/((BO62^2+1)*Y66^2)</f>
        <v>8.0000000000000004E-4</v>
      </c>
      <c r="BP66" s="121">
        <f>X66^2/((BP62^2+1)*Y66^2)</f>
        <v>6.1538461538461541E-4</v>
      </c>
      <c r="BQ66" s="121">
        <v>1</v>
      </c>
      <c r="BR66" s="121">
        <v>1</v>
      </c>
      <c r="BS66" s="121">
        <v>1</v>
      </c>
      <c r="BT66" s="121">
        <v>1</v>
      </c>
      <c r="BU66" s="121">
        <v>1</v>
      </c>
      <c r="BV66" s="121">
        <v>1</v>
      </c>
      <c r="BW66" s="121">
        <v>1</v>
      </c>
      <c r="BX66" s="121">
        <v>1</v>
      </c>
      <c r="BY66" s="121">
        <f t="shared" si="231"/>
        <v>100</v>
      </c>
      <c r="BZ66" s="121">
        <f>(BZ62^4+6*BZ62^2+1)/(BZ62^2+1)*(Y66^2/X66^2)</f>
        <v>204.99999999999997</v>
      </c>
      <c r="CA66" s="121">
        <f>(CA62^4+6*CA62^2+1)/(CA62^2+1)*(Y66^2/X66^2)</f>
        <v>340</v>
      </c>
      <c r="CB66" s="121">
        <f>(CB62^4+6*CB62^2+1)/(CB62^2+1)*(Y66^2/X66^2)</f>
        <v>519.11764705882354</v>
      </c>
      <c r="CC66" s="121">
        <f>(CC62^4+6*CC62^2+1)/(CC62^2+1)*(Y66^2/X66^2)</f>
        <v>746.15384615384619</v>
      </c>
      <c r="CD66" s="121">
        <f>(CD62^4+6*CD62^2+1)/(CD62^2+1)*(Y66^2/X66^2)</f>
        <v>1022.2972972972974</v>
      </c>
      <c r="CE66" s="121">
        <f>(CE62^4+6*CE62^2+1)/(CE62^2+1)*(Y66^2/X66^2)</f>
        <v>1348</v>
      </c>
      <c r="CF66" s="121">
        <f>(CF62^4+6*CF62^2+1)/(CF62^2+1)*(Y66^2/X66^2)</f>
        <v>1723.4615384615386</v>
      </c>
      <c r="CG66" s="121">
        <f t="shared" si="232"/>
        <v>0.03</v>
      </c>
      <c r="CH66" s="121">
        <f t="shared" si="123"/>
        <v>8.0000000000000002E-3</v>
      </c>
      <c r="CI66" s="121">
        <f t="shared" si="124"/>
        <v>4.0000000000000001E-3</v>
      </c>
      <c r="CJ66" s="121">
        <f t="shared" si="125"/>
        <v>2.352941176470588E-3</v>
      </c>
      <c r="CK66" s="121">
        <f t="shared" si="126"/>
        <v>1.5384615384615385E-3</v>
      </c>
      <c r="CL66" s="121">
        <f t="shared" si="127"/>
        <v>1.0810810810810811E-3</v>
      </c>
      <c r="CM66" s="121">
        <f t="shared" si="128"/>
        <v>8.0000000000000004E-4</v>
      </c>
      <c r="CN66" s="121">
        <f t="shared" si="129"/>
        <v>6.1538461538461541E-4</v>
      </c>
      <c r="CO66" s="95">
        <f t="shared" si="130"/>
        <v>112.93182899999999</v>
      </c>
      <c r="CP66" s="95">
        <f t="shared" si="131"/>
        <v>249.78865399999995</v>
      </c>
      <c r="CQ66" s="95">
        <f t="shared" si="132"/>
        <v>428.22977900000001</v>
      </c>
      <c r="CR66" s="95">
        <f t="shared" si="133"/>
        <v>668.16500105882358</v>
      </c>
      <c r="CS66" s="95">
        <f t="shared" si="134"/>
        <v>973.39522515384624</v>
      </c>
      <c r="CT66" s="95">
        <f t="shared" si="135"/>
        <v>1345.1091512972973</v>
      </c>
      <c r="CU66" s="95">
        <f t="shared" si="136"/>
        <v>1783.758779</v>
      </c>
      <c r="CV66" s="95">
        <f t="shared" si="137"/>
        <v>2289.5436924615387</v>
      </c>
      <c r="CW66" s="95">
        <f t="shared" si="138"/>
        <v>112.93182899999999</v>
      </c>
      <c r="CX66" s="95">
        <f t="shared" si="139"/>
        <v>249.78865399999995</v>
      </c>
      <c r="CY66" s="95">
        <f t="shared" si="140"/>
        <v>428.22977900000001</v>
      </c>
      <c r="CZ66" s="95">
        <f t="shared" si="141"/>
        <v>668.16500105882358</v>
      </c>
      <c r="DA66" s="95">
        <f t="shared" si="142"/>
        <v>973.39522515384624</v>
      </c>
      <c r="DB66" s="95">
        <f t="shared" si="143"/>
        <v>1345.1091512972973</v>
      </c>
      <c r="DC66" s="95">
        <f t="shared" si="144"/>
        <v>1783.758779</v>
      </c>
      <c r="DD66" s="95">
        <f t="shared" si="145"/>
        <v>2289.5436924615387</v>
      </c>
      <c r="DE66" s="13">
        <f t="shared" si="233"/>
        <v>102.080116</v>
      </c>
      <c r="DF66" s="13">
        <f t="shared" si="234"/>
        <v>207.05811599999998</v>
      </c>
      <c r="DG66" s="13">
        <f t="shared" si="235"/>
        <v>342.05411600000002</v>
      </c>
      <c r="DH66" s="13">
        <f t="shared" si="236"/>
        <v>521.17011600000001</v>
      </c>
      <c r="DI66" s="13">
        <f t="shared" si="146"/>
        <v>748.20550061538461</v>
      </c>
      <c r="DJ66" s="13">
        <f t="shared" si="147"/>
        <v>1024.3484943783785</v>
      </c>
      <c r="DK66" s="13">
        <f t="shared" si="148"/>
        <v>1350.0509159999999</v>
      </c>
      <c r="DL66" s="13">
        <f t="shared" si="149"/>
        <v>1725.5122698461539</v>
      </c>
      <c r="DM66" s="95">
        <f t="shared" si="150"/>
        <v>102.080116</v>
      </c>
      <c r="DN66" s="95">
        <f t="shared" si="151"/>
        <v>207.05811599999998</v>
      </c>
      <c r="DO66" s="95">
        <f t="shared" si="152"/>
        <v>342.05411600000002</v>
      </c>
      <c r="DP66" s="95">
        <f t="shared" si="153"/>
        <v>521.17011600000001</v>
      </c>
      <c r="DQ66" s="95">
        <f t="shared" si="154"/>
        <v>748.20550061538461</v>
      </c>
      <c r="DR66" s="95">
        <f t="shared" si="155"/>
        <v>1024.3484943783785</v>
      </c>
      <c r="DS66" s="95">
        <f t="shared" si="156"/>
        <v>1350.0509159999999</v>
      </c>
      <c r="DT66" s="95">
        <f t="shared" si="157"/>
        <v>1725.5122698461539</v>
      </c>
      <c r="DU66" s="95">
        <f t="shared" si="158"/>
        <v>37.425056729999994</v>
      </c>
      <c r="DV66" s="95">
        <f t="shared" si="159"/>
        <v>72.547956091999993</v>
      </c>
      <c r="DW66" s="95">
        <f t="shared" si="160"/>
        <v>119.18298097600001</v>
      </c>
      <c r="DX66" s="95">
        <f t="shared" si="161"/>
        <v>181.29243862719724</v>
      </c>
      <c r="DY66" s="95">
        <f t="shared" si="162"/>
        <v>260.12029451408279</v>
      </c>
      <c r="DZ66" s="95">
        <f t="shared" si="163"/>
        <v>356.0452502668079</v>
      </c>
      <c r="EA66" s="95">
        <f t="shared" si="164"/>
        <v>469.20950088319995</v>
      </c>
      <c r="EB66" s="95">
        <f t="shared" si="165"/>
        <v>599.67540143997633</v>
      </c>
      <c r="EC66" s="95">
        <f t="shared" si="166"/>
        <v>37.425056729999994</v>
      </c>
      <c r="ED66" s="95">
        <f t="shared" si="167"/>
        <v>72.547956091999993</v>
      </c>
      <c r="EE66" s="95">
        <f t="shared" si="168"/>
        <v>119.18298097600001</v>
      </c>
      <c r="EF66" s="95">
        <f t="shared" si="169"/>
        <v>181.29243862719724</v>
      </c>
      <c r="EG66" s="95">
        <f t="shared" si="170"/>
        <v>260.12029451408279</v>
      </c>
      <c r="EH66" s="95">
        <f t="shared" si="171"/>
        <v>356.0452502668079</v>
      </c>
      <c r="EI66" s="95">
        <f t="shared" si="172"/>
        <v>469.20950088319995</v>
      </c>
      <c r="EJ66" s="95">
        <f t="shared" si="173"/>
        <v>599.67540143997633</v>
      </c>
      <c r="EK66" s="95">
        <f t="shared" si="174"/>
        <v>37.425056729999994</v>
      </c>
      <c r="EL66" s="95">
        <f t="shared" si="175"/>
        <v>72.547956091999993</v>
      </c>
      <c r="EM66" s="95">
        <f t="shared" si="176"/>
        <v>119.18298097600001</v>
      </c>
      <c r="EN66" s="95">
        <f t="shared" si="177"/>
        <v>181.29243862719724</v>
      </c>
      <c r="EO66" s="95">
        <f t="shared" si="178"/>
        <v>260.12029451408279</v>
      </c>
      <c r="EP66" s="95">
        <f t="shared" si="179"/>
        <v>356.0452502668079</v>
      </c>
      <c r="EQ66" s="95">
        <f t="shared" si="180"/>
        <v>469.20950088319995</v>
      </c>
      <c r="ER66" s="95">
        <f t="shared" si="181"/>
        <v>599.67540143997633</v>
      </c>
      <c r="ES66" s="95">
        <f t="shared" si="182"/>
        <v>1</v>
      </c>
      <c r="ET66" s="95">
        <f t="shared" si="183"/>
        <v>1</v>
      </c>
      <c r="EU66" s="95">
        <f t="shared" si="184"/>
        <v>1</v>
      </c>
      <c r="EV66" s="95">
        <f t="shared" si="185"/>
        <v>1</v>
      </c>
      <c r="EW66" s="95">
        <f t="shared" si="186"/>
        <v>1</v>
      </c>
      <c r="EX66" s="95">
        <f t="shared" si="187"/>
        <v>1</v>
      </c>
      <c r="EY66" s="95">
        <f t="shared" si="188"/>
        <v>1</v>
      </c>
      <c r="EZ66" s="95">
        <f t="shared" si="189"/>
        <v>1</v>
      </c>
      <c r="FA66" s="95">
        <f t="shared" si="190"/>
        <v>1</v>
      </c>
      <c r="FB66" s="95">
        <f t="shared" si="191"/>
        <v>1</v>
      </c>
      <c r="FC66" s="95">
        <f t="shared" si="192"/>
        <v>1</v>
      </c>
      <c r="FD66" s="95">
        <f t="shared" si="193"/>
        <v>1</v>
      </c>
      <c r="FE66" s="95">
        <f t="shared" si="194"/>
        <v>1</v>
      </c>
      <c r="FF66" s="95">
        <f t="shared" si="195"/>
        <v>1</v>
      </c>
      <c r="FG66" s="95">
        <f t="shared" si="196"/>
        <v>1</v>
      </c>
      <c r="FH66" s="95">
        <f t="shared" si="197"/>
        <v>1</v>
      </c>
      <c r="FI66" s="95">
        <f t="shared" si="198"/>
        <v>1</v>
      </c>
      <c r="FJ66" s="95">
        <f t="shared" si="199"/>
        <v>1</v>
      </c>
      <c r="FK66" s="95">
        <f t="shared" si="200"/>
        <v>1</v>
      </c>
      <c r="FL66" s="95">
        <f t="shared" si="201"/>
        <v>1</v>
      </c>
      <c r="FM66" s="95">
        <f t="shared" si="202"/>
        <v>1</v>
      </c>
      <c r="FN66" s="95">
        <f t="shared" si="203"/>
        <v>1</v>
      </c>
      <c r="FO66" s="95">
        <f t="shared" si="204"/>
        <v>1</v>
      </c>
      <c r="FP66" s="95">
        <f t="shared" si="205"/>
        <v>1</v>
      </c>
      <c r="FQ66" s="115">
        <f t="shared" si="206"/>
        <v>17.020932159966524</v>
      </c>
      <c r="FR66" s="115">
        <f t="shared" si="207"/>
        <v>18.352078653719531</v>
      </c>
      <c r="FS66" s="115">
        <f t="shared" si="208"/>
        <v>18.951371127011587</v>
      </c>
      <c r="FT66" s="115">
        <f t="shared" si="209"/>
        <v>19.289413211631519</v>
      </c>
      <c r="FU66" s="115">
        <f t="shared" si="210"/>
        <v>19.4931803565762</v>
      </c>
      <c r="FV66" s="115">
        <f t="shared" si="211"/>
        <v>19.622285027173799</v>
      </c>
      <c r="FW66" s="115">
        <f t="shared" si="212"/>
        <v>19.707938784047869</v>
      </c>
      <c r="FX66" s="115">
        <f t="shared" si="213"/>
        <v>19.767134933488887</v>
      </c>
      <c r="FZ66" s="90">
        <f t="shared" si="237"/>
        <v>17.020932159966524</v>
      </c>
      <c r="GB66" s="18"/>
      <c r="GC66" s="29"/>
      <c r="GE66" s="15"/>
      <c r="GF66" s="15"/>
      <c r="GG66" s="15"/>
      <c r="GI66" s="31"/>
      <c r="GJ66" s="31"/>
      <c r="GK66" s="31"/>
      <c r="HU66" s="21"/>
      <c r="HV66" s="21"/>
      <c r="HW66" s="21"/>
      <c r="HX66" s="21"/>
      <c r="HY66" s="21"/>
      <c r="HZ66" s="21"/>
      <c r="IA66" s="21"/>
      <c r="IC66" s="28"/>
      <c r="ID66" s="13"/>
      <c r="IE66" s="13"/>
      <c r="IF66" s="13"/>
      <c r="IG66" s="13"/>
      <c r="IH66" s="13"/>
      <c r="II66" s="13"/>
      <c r="IJ66" s="28"/>
      <c r="IK66" s="20"/>
      <c r="IL66" s="13"/>
      <c r="IM66" s="11"/>
      <c r="IN66" s="23"/>
      <c r="IO66" s="13"/>
      <c r="IP66" s="23"/>
      <c r="IQ66" s="28"/>
      <c r="IR66" s="20"/>
      <c r="IS66" s="13"/>
      <c r="IT66" s="20"/>
      <c r="IU66" s="23"/>
      <c r="IV66" s="20"/>
      <c r="IW66" s="23"/>
      <c r="IY66" s="13"/>
      <c r="IZ66" s="25"/>
      <c r="JA66" s="25"/>
      <c r="JB66" s="25"/>
      <c r="JC66" s="25"/>
      <c r="JD66" s="25"/>
      <c r="JE66" s="25"/>
      <c r="JF66" s="25"/>
    </row>
    <row r="67" spans="1:266" ht="15" x14ac:dyDescent="0.35">
      <c r="A67" s="5"/>
      <c r="B67" s="114"/>
      <c r="C67" s="114"/>
      <c r="D67" s="114"/>
      <c r="E67" s="114"/>
      <c r="F67" s="114" t="s">
        <v>107</v>
      </c>
      <c r="G67" s="114"/>
      <c r="H67" s="114"/>
      <c r="I67" s="114"/>
      <c r="J67" s="5"/>
      <c r="K67" s="5"/>
      <c r="V67" s="94"/>
      <c r="W67" s="94"/>
      <c r="X67" s="118">
        <v>2.5</v>
      </c>
      <c r="Y67" s="118">
        <v>10</v>
      </c>
      <c r="Z67" s="40">
        <v>1.7999999999999999E-2</v>
      </c>
      <c r="AA67" s="40">
        <v>10000000</v>
      </c>
      <c r="AB67" s="40">
        <v>10000000</v>
      </c>
      <c r="AC67" s="98">
        <v>3900000</v>
      </c>
      <c r="AD67" s="42">
        <v>0.33</v>
      </c>
      <c r="AE67" s="42">
        <v>0.33</v>
      </c>
      <c r="AF67" s="41">
        <v>1.7999999999999999E-2</v>
      </c>
      <c r="AG67" s="40">
        <v>10000000</v>
      </c>
      <c r="AH67" s="40">
        <v>10000000</v>
      </c>
      <c r="AI67" s="98">
        <v>3900000</v>
      </c>
      <c r="AJ67" s="42">
        <v>0.33</v>
      </c>
      <c r="AK67" s="42">
        <v>0.33</v>
      </c>
      <c r="AL67" s="42">
        <f>AL60</f>
        <v>5.0200000000000002E-2</v>
      </c>
      <c r="AM67" s="40">
        <v>6000</v>
      </c>
      <c r="AN67" s="40">
        <f>AN60</f>
        <v>10000</v>
      </c>
      <c r="AO67" s="40">
        <f>AO60</f>
        <v>10000</v>
      </c>
      <c r="AP67" s="42">
        <v>0.03</v>
      </c>
      <c r="AQ67" s="42">
        <v>0.03</v>
      </c>
      <c r="AR67" s="4">
        <f t="shared" si="214"/>
        <v>6.8199999999999997E-2</v>
      </c>
      <c r="AS67" s="11">
        <f t="shared" si="215"/>
        <v>0.25</v>
      </c>
      <c r="AT67" s="15">
        <f t="shared" si="216"/>
        <v>469.76949837279756</v>
      </c>
      <c r="AU67" s="19">
        <f t="shared" si="217"/>
        <v>5.0040256631266655E-2</v>
      </c>
      <c r="AV67" s="13">
        <f t="shared" si="218"/>
        <v>0.5</v>
      </c>
      <c r="AW67" s="11">
        <f t="shared" si="219"/>
        <v>1</v>
      </c>
      <c r="AX67" s="11">
        <f t="shared" si="220"/>
        <v>0.8911</v>
      </c>
      <c r="AY67" s="11">
        <f t="shared" si="221"/>
        <v>201997.53114128605</v>
      </c>
      <c r="AZ67" s="11">
        <f t="shared" si="222"/>
        <v>1</v>
      </c>
      <c r="BA67" s="11">
        <f t="shared" si="223"/>
        <v>0.34752899999999998</v>
      </c>
      <c r="BB67" s="11">
        <f t="shared" si="224"/>
        <v>1.025058</v>
      </c>
      <c r="BC67" s="11">
        <f t="shared" si="225"/>
        <v>0.99909999999999999</v>
      </c>
      <c r="BD67" s="11">
        <f t="shared" si="226"/>
        <v>0.8911</v>
      </c>
      <c r="BE67" s="11">
        <f t="shared" si="227"/>
        <v>201997.53114128605</v>
      </c>
      <c r="BF67" s="11">
        <f t="shared" si="228"/>
        <v>1</v>
      </c>
      <c r="BG67" s="11">
        <f t="shared" si="229"/>
        <v>0.34752899999999998</v>
      </c>
      <c r="BH67" s="11">
        <f t="shared" si="230"/>
        <v>1.025058</v>
      </c>
      <c r="BI67" s="121">
        <f t="shared" si="122"/>
        <v>4.6875E-2</v>
      </c>
      <c r="BJ67" s="121">
        <f>X67^2/((BJ62^2+1)*Y67^2)</f>
        <v>1.2500000000000001E-2</v>
      </c>
      <c r="BK67" s="121">
        <f>X67^2/((BK62^2+1)*Y67^2)</f>
        <v>6.2500000000000003E-3</v>
      </c>
      <c r="BL67" s="121">
        <f>X67^2/((BL62^2+1)*Y67^2)</f>
        <v>3.6764705882352941E-3</v>
      </c>
      <c r="BM67" s="121">
        <f>X67^2/((BM62^2+1)*Y67^2)</f>
        <v>2.403846153846154E-3</v>
      </c>
      <c r="BN67" s="121">
        <f>X67^2/((BN62^2+1)*Y67^2)</f>
        <v>1.6891891891891893E-3</v>
      </c>
      <c r="BO67" s="121">
        <f>X67^2/((BO62^2+1)*Y67^2)</f>
        <v>1.25E-3</v>
      </c>
      <c r="BP67" s="121">
        <f>X67^2/((BP62^2+1)*Y67^2)</f>
        <v>9.6153846153846159E-4</v>
      </c>
      <c r="BQ67" s="121">
        <v>1</v>
      </c>
      <c r="BR67" s="121">
        <v>1</v>
      </c>
      <c r="BS67" s="121">
        <v>1</v>
      </c>
      <c r="BT67" s="121">
        <v>1</v>
      </c>
      <c r="BU67" s="121">
        <v>1</v>
      </c>
      <c r="BV67" s="121">
        <v>1</v>
      </c>
      <c r="BW67" s="121">
        <v>1</v>
      </c>
      <c r="BX67" s="121">
        <v>1</v>
      </c>
      <c r="BY67" s="121">
        <f t="shared" si="231"/>
        <v>64</v>
      </c>
      <c r="BZ67" s="121">
        <f>(BZ62^4+6*BZ62^2+1)/(BZ62^2+1)*(Y67^2/X67^2)</f>
        <v>131.19999999999999</v>
      </c>
      <c r="CA67" s="121">
        <f>(CA62^4+6*CA62^2+1)/(CA62^2+1)*(Y67^2/X67^2)</f>
        <v>217.6</v>
      </c>
      <c r="CB67" s="121">
        <f>(CB62^4+6*CB62^2+1)/(CB62^2+1)*(Y67^2/X67^2)</f>
        <v>332.23529411764707</v>
      </c>
      <c r="CC67" s="121">
        <f>(CC62^4+6*CC62^2+1)/(CC62^2+1)*(Y67^2/X67^2)</f>
        <v>477.53846153846155</v>
      </c>
      <c r="CD67" s="121">
        <f>(CD62^4+6*CD62^2+1)/(CD62^2+1)*(Y67^2/X67^2)</f>
        <v>654.27027027027032</v>
      </c>
      <c r="CE67" s="121">
        <f>(CE62^4+6*CE62^2+1)/(CE62^2+1)*(Y67^2/X67^2)</f>
        <v>862.72</v>
      </c>
      <c r="CF67" s="121">
        <f>(CF62^4+6*CF62^2+1)/(CF62^2+1)*(Y67^2/X67^2)</f>
        <v>1103.0153846153846</v>
      </c>
      <c r="CG67" s="121">
        <f t="shared" si="232"/>
        <v>4.6875E-2</v>
      </c>
      <c r="CH67" s="121">
        <f t="shared" si="123"/>
        <v>1.2500000000000001E-2</v>
      </c>
      <c r="CI67" s="121">
        <f t="shared" si="124"/>
        <v>6.2500000000000003E-3</v>
      </c>
      <c r="CJ67" s="121">
        <f t="shared" si="125"/>
        <v>3.6764705882352941E-3</v>
      </c>
      <c r="CK67" s="121">
        <f t="shared" si="126"/>
        <v>2.403846153846154E-3</v>
      </c>
      <c r="CL67" s="121">
        <f t="shared" si="127"/>
        <v>1.6891891891891893E-3</v>
      </c>
      <c r="CM67" s="121">
        <f t="shared" si="128"/>
        <v>1.25E-3</v>
      </c>
      <c r="CN67" s="121">
        <f t="shared" si="129"/>
        <v>9.6153846153846159E-4</v>
      </c>
      <c r="CO67" s="95">
        <f t="shared" si="130"/>
        <v>72.761481000000003</v>
      </c>
      <c r="CP67" s="95">
        <f t="shared" si="131"/>
        <v>160.34984899999998</v>
      </c>
      <c r="CQ67" s="95">
        <f t="shared" si="132"/>
        <v>274.55216899999999</v>
      </c>
      <c r="CR67" s="95">
        <f t="shared" si="133"/>
        <v>428.11071111764704</v>
      </c>
      <c r="CS67" s="95">
        <f t="shared" si="134"/>
        <v>623.45805453846151</v>
      </c>
      <c r="CT67" s="95">
        <f t="shared" si="135"/>
        <v>861.35496727027032</v>
      </c>
      <c r="CU67" s="95">
        <f t="shared" si="136"/>
        <v>1142.090729</v>
      </c>
      <c r="CV67" s="95">
        <f t="shared" si="137"/>
        <v>1465.7930736153846</v>
      </c>
      <c r="CW67" s="95">
        <f t="shared" si="138"/>
        <v>72.761481000000003</v>
      </c>
      <c r="CX67" s="95">
        <f t="shared" si="139"/>
        <v>160.34984899999998</v>
      </c>
      <c r="CY67" s="95">
        <f t="shared" si="140"/>
        <v>274.55216899999999</v>
      </c>
      <c r="CZ67" s="95">
        <f t="shared" si="141"/>
        <v>428.11071111764704</v>
      </c>
      <c r="DA67" s="95">
        <f t="shared" si="142"/>
        <v>623.45805453846151</v>
      </c>
      <c r="DB67" s="95">
        <f t="shared" si="143"/>
        <v>861.35496727027032</v>
      </c>
      <c r="DC67" s="95">
        <f t="shared" si="144"/>
        <v>1142.090729</v>
      </c>
      <c r="DD67" s="95">
        <f t="shared" si="145"/>
        <v>1465.7930736153846</v>
      </c>
      <c r="DE67" s="13">
        <f t="shared" si="233"/>
        <v>66.096991000000003</v>
      </c>
      <c r="DF67" s="13">
        <f t="shared" si="234"/>
        <v>133.26261599999998</v>
      </c>
      <c r="DG67" s="13">
        <f t="shared" si="235"/>
        <v>219.65636599999999</v>
      </c>
      <c r="DH67" s="13">
        <f t="shared" si="236"/>
        <v>334.28908658823531</v>
      </c>
      <c r="DI67" s="13">
        <f t="shared" si="146"/>
        <v>479.59098138461542</v>
      </c>
      <c r="DJ67" s="13">
        <f t="shared" si="147"/>
        <v>656.32207545945948</v>
      </c>
      <c r="DK67" s="13">
        <f t="shared" si="148"/>
        <v>864.77136600000006</v>
      </c>
      <c r="DL67" s="13">
        <f t="shared" si="149"/>
        <v>1105.0664621538463</v>
      </c>
      <c r="DM67" s="95">
        <f t="shared" si="150"/>
        <v>66.096991000000003</v>
      </c>
      <c r="DN67" s="95">
        <f t="shared" si="151"/>
        <v>133.26261599999998</v>
      </c>
      <c r="DO67" s="95">
        <f t="shared" si="152"/>
        <v>219.65636599999999</v>
      </c>
      <c r="DP67" s="95">
        <f t="shared" si="153"/>
        <v>334.28908658823531</v>
      </c>
      <c r="DQ67" s="95">
        <f t="shared" si="154"/>
        <v>479.59098138461542</v>
      </c>
      <c r="DR67" s="95">
        <f t="shared" si="155"/>
        <v>656.32207545945948</v>
      </c>
      <c r="DS67" s="95">
        <f t="shared" si="156"/>
        <v>864.77136600000006</v>
      </c>
      <c r="DT67" s="95">
        <f t="shared" si="157"/>
        <v>1105.0664621538463</v>
      </c>
      <c r="DU67" s="95">
        <f t="shared" si="158"/>
        <v>24.919877281874999</v>
      </c>
      <c r="DV67" s="95">
        <f t="shared" si="159"/>
        <v>46.901879772499989</v>
      </c>
      <c r="DW67" s="95">
        <f t="shared" si="160"/>
        <v>76.646213316249998</v>
      </c>
      <c r="DX67" s="95">
        <f t="shared" si="161"/>
        <v>116.34586135675605</v>
      </c>
      <c r="DY67" s="95">
        <f t="shared" si="162"/>
        <v>166.76895926033285</v>
      </c>
      <c r="DZ67" s="95">
        <f t="shared" si="163"/>
        <v>228.14539692633491</v>
      </c>
      <c r="EA67" s="95">
        <f t="shared" si="164"/>
        <v>300.56078415125</v>
      </c>
      <c r="EB67" s="95">
        <f t="shared" si="165"/>
        <v>384.05249033847639</v>
      </c>
      <c r="EC67" s="95">
        <f t="shared" si="166"/>
        <v>24.919877281874999</v>
      </c>
      <c r="ED67" s="95">
        <f t="shared" si="167"/>
        <v>46.901879772499989</v>
      </c>
      <c r="EE67" s="95">
        <f t="shared" si="168"/>
        <v>76.646213316249998</v>
      </c>
      <c r="EF67" s="95">
        <f t="shared" si="169"/>
        <v>116.34586135675605</v>
      </c>
      <c r="EG67" s="95">
        <f t="shared" si="170"/>
        <v>166.76895926033285</v>
      </c>
      <c r="EH67" s="95">
        <f t="shared" si="171"/>
        <v>228.14539692633491</v>
      </c>
      <c r="EI67" s="95">
        <f t="shared" si="172"/>
        <v>300.56078415125</v>
      </c>
      <c r="EJ67" s="95">
        <f t="shared" si="173"/>
        <v>384.05249033847639</v>
      </c>
      <c r="EK67" s="95">
        <f t="shared" si="174"/>
        <v>24.919877281874999</v>
      </c>
      <c r="EL67" s="95">
        <f t="shared" si="175"/>
        <v>46.901879772499989</v>
      </c>
      <c r="EM67" s="95">
        <f t="shared" si="176"/>
        <v>76.646213316249998</v>
      </c>
      <c r="EN67" s="95">
        <f t="shared" si="177"/>
        <v>116.34586135675605</v>
      </c>
      <c r="EO67" s="95">
        <f t="shared" si="178"/>
        <v>166.76895926033285</v>
      </c>
      <c r="EP67" s="95">
        <f t="shared" si="179"/>
        <v>228.14539692633491</v>
      </c>
      <c r="EQ67" s="95">
        <f t="shared" si="180"/>
        <v>300.56078415125</v>
      </c>
      <c r="ER67" s="95">
        <f t="shared" si="181"/>
        <v>384.05249033847639</v>
      </c>
      <c r="ES67" s="95">
        <f t="shared" si="182"/>
        <v>1</v>
      </c>
      <c r="ET67" s="95">
        <f t="shared" si="183"/>
        <v>1</v>
      </c>
      <c r="EU67" s="95">
        <f t="shared" si="184"/>
        <v>1</v>
      </c>
      <c r="EV67" s="95">
        <f t="shared" si="185"/>
        <v>1</v>
      </c>
      <c r="EW67" s="95">
        <f t="shared" si="186"/>
        <v>1</v>
      </c>
      <c r="EX67" s="95">
        <f t="shared" si="187"/>
        <v>1</v>
      </c>
      <c r="EY67" s="95">
        <f t="shared" si="188"/>
        <v>1</v>
      </c>
      <c r="EZ67" s="95">
        <f t="shared" si="189"/>
        <v>1</v>
      </c>
      <c r="FA67" s="95">
        <f t="shared" si="190"/>
        <v>1</v>
      </c>
      <c r="FB67" s="95">
        <f t="shared" si="191"/>
        <v>1</v>
      </c>
      <c r="FC67" s="95">
        <f t="shared" si="192"/>
        <v>1</v>
      </c>
      <c r="FD67" s="95">
        <f t="shared" si="193"/>
        <v>1</v>
      </c>
      <c r="FE67" s="95">
        <f t="shared" si="194"/>
        <v>1</v>
      </c>
      <c r="FF67" s="95">
        <f t="shared" si="195"/>
        <v>1</v>
      </c>
      <c r="FG67" s="95">
        <f t="shared" si="196"/>
        <v>1</v>
      </c>
      <c r="FH67" s="95">
        <f t="shared" si="197"/>
        <v>1</v>
      </c>
      <c r="FI67" s="95">
        <f t="shared" si="198"/>
        <v>1</v>
      </c>
      <c r="FJ67" s="95">
        <f t="shared" si="199"/>
        <v>1</v>
      </c>
      <c r="FK67" s="95">
        <f t="shared" si="200"/>
        <v>1</v>
      </c>
      <c r="FL67" s="95">
        <f t="shared" si="201"/>
        <v>1</v>
      </c>
      <c r="FM67" s="95">
        <f t="shared" si="202"/>
        <v>1</v>
      </c>
      <c r="FN67" s="95">
        <f t="shared" si="203"/>
        <v>1</v>
      </c>
      <c r="FO67" s="95">
        <f t="shared" si="204"/>
        <v>1</v>
      </c>
      <c r="FP67" s="95">
        <f t="shared" si="205"/>
        <v>1</v>
      </c>
      <c r="FQ67" s="115">
        <f t="shared" si="206"/>
        <v>15.730639323229967</v>
      </c>
      <c r="FR67" s="115">
        <f t="shared" si="207"/>
        <v>17.555813980815131</v>
      </c>
      <c r="FS67" s="115">
        <f t="shared" si="208"/>
        <v>18.420659816055526</v>
      </c>
      <c r="FT67" s="115">
        <f t="shared" si="209"/>
        <v>18.92176374486505</v>
      </c>
      <c r="FU67" s="115">
        <f t="shared" si="210"/>
        <v>19.228723818713014</v>
      </c>
      <c r="FV67" s="115">
        <f t="shared" si="211"/>
        <v>19.425188133293688</v>
      </c>
      <c r="FW67" s="115">
        <f t="shared" si="212"/>
        <v>19.556394628752365</v>
      </c>
      <c r="FX67" s="115">
        <f t="shared" si="213"/>
        <v>19.647479814463569</v>
      </c>
      <c r="FZ67" s="90">
        <f t="shared" si="237"/>
        <v>15.730639323229967</v>
      </c>
      <c r="GB67" s="18"/>
      <c r="GC67" s="29"/>
      <c r="GE67" s="15"/>
      <c r="GF67" s="15"/>
      <c r="GG67" s="15"/>
      <c r="GI67" s="31"/>
      <c r="GJ67" s="31"/>
      <c r="GK67" s="31"/>
      <c r="HU67" s="21"/>
      <c r="HV67" s="21"/>
      <c r="HW67" s="21"/>
      <c r="HX67" s="21"/>
      <c r="HY67" s="21"/>
      <c r="HZ67" s="21"/>
      <c r="IA67" s="21"/>
      <c r="IC67" s="28"/>
      <c r="ID67" s="11"/>
      <c r="IE67" s="13"/>
      <c r="IF67" s="11"/>
      <c r="IG67" s="13"/>
      <c r="IH67" s="13"/>
      <c r="II67" s="13"/>
      <c r="IJ67" s="28"/>
      <c r="IK67" s="11"/>
      <c r="IL67" s="13"/>
      <c r="IM67" s="11"/>
      <c r="IN67" s="23"/>
      <c r="IO67" s="11"/>
      <c r="IP67" s="23"/>
      <c r="IQ67" s="28"/>
      <c r="IR67" s="20"/>
      <c r="IS67" s="13"/>
      <c r="IT67" s="23"/>
      <c r="IU67" s="23"/>
      <c r="IV67" s="23"/>
      <c r="IW67" s="23"/>
      <c r="IY67" s="13"/>
      <c r="IZ67" s="25"/>
      <c r="JA67" s="25"/>
      <c r="JB67" s="25"/>
      <c r="JC67" s="25"/>
      <c r="JD67" s="25"/>
      <c r="JE67" s="25"/>
      <c r="JF67" s="25"/>
    </row>
    <row r="68" spans="1:266" ht="13.8" x14ac:dyDescent="0.3">
      <c r="A68" s="5"/>
      <c r="B68" s="114" t="s">
        <v>99</v>
      </c>
      <c r="C68" s="114" t="s">
        <v>100</v>
      </c>
      <c r="D68" s="114" t="s">
        <v>101</v>
      </c>
      <c r="E68" s="114" t="s">
        <v>102</v>
      </c>
      <c r="F68" s="114" t="s">
        <v>103</v>
      </c>
      <c r="G68" s="114" t="s">
        <v>104</v>
      </c>
      <c r="H68" s="114" t="s">
        <v>105</v>
      </c>
      <c r="I68" s="114" t="s">
        <v>106</v>
      </c>
      <c r="J68" s="5"/>
      <c r="K68" s="5"/>
      <c r="V68" s="94"/>
      <c r="W68" s="94"/>
      <c r="X68" s="118">
        <v>3</v>
      </c>
      <c r="Y68" s="118">
        <v>10</v>
      </c>
      <c r="Z68" s="40">
        <v>1.7999999999999999E-2</v>
      </c>
      <c r="AA68" s="40">
        <v>10000000</v>
      </c>
      <c r="AB68" s="40">
        <v>10000000</v>
      </c>
      <c r="AC68" s="98">
        <v>3900000</v>
      </c>
      <c r="AD68" s="42">
        <v>0.33</v>
      </c>
      <c r="AE68" s="42">
        <v>0.33</v>
      </c>
      <c r="AF68" s="41">
        <v>1.7999999999999999E-2</v>
      </c>
      <c r="AG68" s="40">
        <v>10000000</v>
      </c>
      <c r="AH68" s="40">
        <v>10000000</v>
      </c>
      <c r="AI68" s="98">
        <v>3900000</v>
      </c>
      <c r="AJ68" s="42">
        <v>0.33</v>
      </c>
      <c r="AK68" s="42">
        <v>0.33</v>
      </c>
      <c r="AL68" s="42">
        <f>AL60</f>
        <v>5.0200000000000002E-2</v>
      </c>
      <c r="AM68" s="40">
        <v>6000</v>
      </c>
      <c r="AN68" s="40">
        <f>AN60</f>
        <v>10000</v>
      </c>
      <c r="AO68" s="40">
        <f>AO60</f>
        <v>10000</v>
      </c>
      <c r="AP68" s="42">
        <v>0.03</v>
      </c>
      <c r="AQ68" s="42">
        <v>0.03</v>
      </c>
      <c r="AR68" s="4">
        <f t="shared" si="214"/>
        <v>6.8199999999999997E-2</v>
      </c>
      <c r="AS68" s="11">
        <f t="shared" si="215"/>
        <v>0.3</v>
      </c>
      <c r="AT68" s="15">
        <f t="shared" si="216"/>
        <v>469.76949837279756</v>
      </c>
      <c r="AU68" s="19">
        <f t="shared" si="217"/>
        <v>5.0040256631266655E-2</v>
      </c>
      <c r="AV68" s="13">
        <f t="shared" si="218"/>
        <v>0.5</v>
      </c>
      <c r="AW68" s="11">
        <f t="shared" si="219"/>
        <v>1</v>
      </c>
      <c r="AX68" s="11">
        <f t="shared" si="220"/>
        <v>0.8911</v>
      </c>
      <c r="AY68" s="11">
        <f t="shared" si="221"/>
        <v>201997.53114128605</v>
      </c>
      <c r="AZ68" s="11">
        <f t="shared" si="222"/>
        <v>1</v>
      </c>
      <c r="BA68" s="11">
        <f t="shared" si="223"/>
        <v>0.34752899999999998</v>
      </c>
      <c r="BB68" s="11">
        <f t="shared" si="224"/>
        <v>1.025058</v>
      </c>
      <c r="BC68" s="11">
        <f t="shared" si="225"/>
        <v>0.99909999999999999</v>
      </c>
      <c r="BD68" s="11">
        <f t="shared" si="226"/>
        <v>0.8911</v>
      </c>
      <c r="BE68" s="11">
        <f t="shared" si="227"/>
        <v>201997.53114128605</v>
      </c>
      <c r="BF68" s="11">
        <f t="shared" si="228"/>
        <v>1</v>
      </c>
      <c r="BG68" s="11">
        <f t="shared" si="229"/>
        <v>0.34752899999999998</v>
      </c>
      <c r="BH68" s="11">
        <f t="shared" si="230"/>
        <v>1.025058</v>
      </c>
      <c r="BI68" s="121">
        <f t="shared" si="122"/>
        <v>6.7500000000000004E-2</v>
      </c>
      <c r="BJ68" s="121">
        <f>X68^2/((BJ62^2+1)*Y68^2)</f>
        <v>1.7999999999999999E-2</v>
      </c>
      <c r="BK68" s="121">
        <f>X68^2/((BK62^2+1)*Y68^2)</f>
        <v>8.9999999999999993E-3</v>
      </c>
      <c r="BL68" s="121">
        <f>X68^2/((BL62^2+1)*Y68^2)</f>
        <v>5.2941176470588233E-3</v>
      </c>
      <c r="BM68" s="121">
        <f>X68^2/((BM62^2+1)*Y68^2)</f>
        <v>3.4615384615384616E-3</v>
      </c>
      <c r="BN68" s="121">
        <f>X68^2/((BN62^2+1)*Y68^2)</f>
        <v>2.4324324324324323E-3</v>
      </c>
      <c r="BO68" s="121">
        <f>X68^2/((BO62^2+1)*Y68^2)</f>
        <v>1.8E-3</v>
      </c>
      <c r="BP68" s="121">
        <f>X68^2/((BP62^2+1)*Y68^2)</f>
        <v>1.3846153846153845E-3</v>
      </c>
      <c r="BQ68" s="121">
        <v>1</v>
      </c>
      <c r="BR68" s="121">
        <v>1</v>
      </c>
      <c r="BS68" s="121">
        <v>1</v>
      </c>
      <c r="BT68" s="121">
        <v>1</v>
      </c>
      <c r="BU68" s="121">
        <v>1</v>
      </c>
      <c r="BV68" s="121">
        <v>1</v>
      </c>
      <c r="BW68" s="121">
        <v>1</v>
      </c>
      <c r="BX68" s="121">
        <v>1</v>
      </c>
      <c r="BY68" s="121">
        <f t="shared" si="231"/>
        <v>44.444444444444443</v>
      </c>
      <c r="BZ68" s="121">
        <f>(BZ62^4+6*BZ62^2+1)/(BZ62^2+1)*(Y68^2/X68^2)</f>
        <v>91.1111111111111</v>
      </c>
      <c r="CA68" s="121">
        <f>(CA62^4+6*CA62^2+1)/(CA62^2+1)*(Y68^2/X68^2)</f>
        <v>151.11111111111111</v>
      </c>
      <c r="CB68" s="121">
        <f>(CB62^4+6*CB62^2+1)/(CB62^2+1)*(Y68^2/X68^2)</f>
        <v>230.718954248366</v>
      </c>
      <c r="CC68" s="121">
        <f>(CC62^4+6*CC62^2+1)/(CC62^2+1)*(Y68^2/X68^2)</f>
        <v>331.62393162393164</v>
      </c>
      <c r="CD68" s="121">
        <f>(CD62^4+6*CD62^2+1)/(CD62^2+1)*(Y68^2/X68^2)</f>
        <v>454.35435435435437</v>
      </c>
      <c r="CE68" s="121">
        <f>(CE62^4+6*CE62^2+1)/(CE62^2+1)*(Y68^2/X68^2)</f>
        <v>599.11111111111109</v>
      </c>
      <c r="CF68" s="121">
        <f>(CF62^4+6*CF62^2+1)/(CF62^2+1)*(Y68^2/X68^2)</f>
        <v>765.982905982906</v>
      </c>
      <c r="CG68" s="121">
        <f t="shared" si="232"/>
        <v>6.7500000000000004E-2</v>
      </c>
      <c r="CH68" s="121">
        <f t="shared" si="123"/>
        <v>1.7999999999999999E-2</v>
      </c>
      <c r="CI68" s="121">
        <f t="shared" si="124"/>
        <v>8.9999999999999993E-3</v>
      </c>
      <c r="CJ68" s="121">
        <f t="shared" si="125"/>
        <v>5.2941176470588233E-3</v>
      </c>
      <c r="CK68" s="121">
        <f t="shared" si="126"/>
        <v>3.4615384615384616E-3</v>
      </c>
      <c r="CL68" s="121">
        <f t="shared" si="127"/>
        <v>2.4324324324324323E-3</v>
      </c>
      <c r="CM68" s="121">
        <f t="shared" si="128"/>
        <v>1.8E-3</v>
      </c>
      <c r="CN68" s="121">
        <f t="shared" si="129"/>
        <v>1.3846153846153845E-3</v>
      </c>
      <c r="CO68" s="95">
        <f t="shared" si="130"/>
        <v>50.940551222222219</v>
      </c>
      <c r="CP68" s="95">
        <f t="shared" si="131"/>
        <v>111.76580677777777</v>
      </c>
      <c r="CQ68" s="95">
        <f t="shared" si="132"/>
        <v>191.07297344444444</v>
      </c>
      <c r="CR68" s="95">
        <f t="shared" si="133"/>
        <v>297.71084991503267</v>
      </c>
      <c r="CS68" s="95">
        <f t="shared" si="134"/>
        <v>433.36872729059826</v>
      </c>
      <c r="CT68" s="95">
        <f t="shared" si="135"/>
        <v>598.57491668768773</v>
      </c>
      <c r="CU68" s="95">
        <f t="shared" si="136"/>
        <v>793.5303067777777</v>
      </c>
      <c r="CV68" s="95">
        <f t="shared" si="137"/>
        <v>1018.3236016495727</v>
      </c>
      <c r="CW68" s="95">
        <f t="shared" si="138"/>
        <v>50.940551222222219</v>
      </c>
      <c r="CX68" s="95">
        <f t="shared" si="139"/>
        <v>111.76580677777777</v>
      </c>
      <c r="CY68" s="95">
        <f t="shared" si="140"/>
        <v>191.07297344444444</v>
      </c>
      <c r="CZ68" s="95">
        <f t="shared" si="141"/>
        <v>297.71084991503267</v>
      </c>
      <c r="DA68" s="95">
        <f t="shared" si="142"/>
        <v>433.36872729059826</v>
      </c>
      <c r="DB68" s="95">
        <f t="shared" si="143"/>
        <v>598.57491668768773</v>
      </c>
      <c r="DC68" s="95">
        <f t="shared" si="144"/>
        <v>793.5303067777777</v>
      </c>
      <c r="DD68" s="95">
        <f t="shared" si="145"/>
        <v>1018.3236016495727</v>
      </c>
      <c r="DE68" s="13">
        <f t="shared" si="233"/>
        <v>46.562060444444441</v>
      </c>
      <c r="DF68" s="13">
        <f t="shared" si="234"/>
        <v>93.179227111111103</v>
      </c>
      <c r="DG68" s="13">
        <f t="shared" si="235"/>
        <v>153.1702271111111</v>
      </c>
      <c r="DH68" s="13">
        <f t="shared" si="236"/>
        <v>232.77436436601306</v>
      </c>
      <c r="DI68" s="13">
        <f t="shared" si="146"/>
        <v>333.67750916239316</v>
      </c>
      <c r="DJ68" s="13">
        <f t="shared" si="147"/>
        <v>456.40690278678682</v>
      </c>
      <c r="DK68" s="13">
        <f t="shared" si="148"/>
        <v>601.16302711111109</v>
      </c>
      <c r="DL68" s="13">
        <f t="shared" si="149"/>
        <v>768.03440659829062</v>
      </c>
      <c r="DM68" s="95">
        <f t="shared" si="150"/>
        <v>46.562060444444441</v>
      </c>
      <c r="DN68" s="95">
        <f t="shared" si="151"/>
        <v>93.179227111111103</v>
      </c>
      <c r="DO68" s="95">
        <f t="shared" si="152"/>
        <v>153.1702271111111</v>
      </c>
      <c r="DP68" s="95">
        <f t="shared" si="153"/>
        <v>232.77436436601306</v>
      </c>
      <c r="DQ68" s="95">
        <f t="shared" si="154"/>
        <v>333.67750916239316</v>
      </c>
      <c r="DR68" s="95">
        <f t="shared" si="155"/>
        <v>456.40690278678682</v>
      </c>
      <c r="DS68" s="95">
        <f t="shared" si="156"/>
        <v>601.16302711111109</v>
      </c>
      <c r="DT68" s="95">
        <f t="shared" si="157"/>
        <v>768.03440659829062</v>
      </c>
      <c r="DU68" s="95">
        <f t="shared" si="158"/>
        <v>18.130922400833331</v>
      </c>
      <c r="DV68" s="95">
        <f t="shared" si="159"/>
        <v>32.971739715333328</v>
      </c>
      <c r="DW68" s="95">
        <f t="shared" si="160"/>
        <v>53.540351954333325</v>
      </c>
      <c r="DX68" s="95">
        <f t="shared" si="161"/>
        <v>81.06655145758937</v>
      </c>
      <c r="DY68" s="95">
        <f t="shared" si="162"/>
        <v>116.05979617241617</v>
      </c>
      <c r="DZ68" s="95">
        <f t="shared" si="163"/>
        <v>158.66907688257365</v>
      </c>
      <c r="EA68" s="95">
        <f t="shared" si="164"/>
        <v>208.94924174553333</v>
      </c>
      <c r="EB68" s="95">
        <f t="shared" si="165"/>
        <v>266.92407710330968</v>
      </c>
      <c r="EC68" s="95">
        <f t="shared" si="166"/>
        <v>18.130922400833331</v>
      </c>
      <c r="ED68" s="95">
        <f t="shared" si="167"/>
        <v>32.971739715333328</v>
      </c>
      <c r="EE68" s="95">
        <f t="shared" si="168"/>
        <v>53.540351954333325</v>
      </c>
      <c r="EF68" s="95">
        <f t="shared" si="169"/>
        <v>81.06655145758937</v>
      </c>
      <c r="EG68" s="95">
        <f t="shared" si="170"/>
        <v>116.05979617241617</v>
      </c>
      <c r="EH68" s="95">
        <f t="shared" si="171"/>
        <v>158.66907688257365</v>
      </c>
      <c r="EI68" s="95">
        <f t="shared" si="172"/>
        <v>208.94924174553333</v>
      </c>
      <c r="EJ68" s="95">
        <f t="shared" si="173"/>
        <v>266.92407710330968</v>
      </c>
      <c r="EK68" s="95">
        <f t="shared" si="174"/>
        <v>18.130922400833331</v>
      </c>
      <c r="EL68" s="95">
        <f t="shared" si="175"/>
        <v>32.971739715333328</v>
      </c>
      <c r="EM68" s="95">
        <f t="shared" si="176"/>
        <v>53.540351954333325</v>
      </c>
      <c r="EN68" s="95">
        <f t="shared" si="177"/>
        <v>81.06655145758937</v>
      </c>
      <c r="EO68" s="95">
        <f t="shared" si="178"/>
        <v>116.05979617241617</v>
      </c>
      <c r="EP68" s="95">
        <f t="shared" si="179"/>
        <v>158.66907688257365</v>
      </c>
      <c r="EQ68" s="95">
        <f t="shared" si="180"/>
        <v>208.94924174553333</v>
      </c>
      <c r="ER68" s="95">
        <f t="shared" si="181"/>
        <v>266.92407710330968</v>
      </c>
      <c r="ES68" s="95">
        <f t="shared" si="182"/>
        <v>1</v>
      </c>
      <c r="ET68" s="95">
        <f t="shared" si="183"/>
        <v>1</v>
      </c>
      <c r="EU68" s="95">
        <f t="shared" si="184"/>
        <v>1</v>
      </c>
      <c r="EV68" s="95">
        <f t="shared" si="185"/>
        <v>1</v>
      </c>
      <c r="EW68" s="95">
        <f t="shared" si="186"/>
        <v>1</v>
      </c>
      <c r="EX68" s="95">
        <f t="shared" si="187"/>
        <v>1</v>
      </c>
      <c r="EY68" s="95">
        <f t="shared" si="188"/>
        <v>1</v>
      </c>
      <c r="EZ68" s="95">
        <f t="shared" si="189"/>
        <v>1</v>
      </c>
      <c r="FA68" s="95">
        <f t="shared" si="190"/>
        <v>1</v>
      </c>
      <c r="FB68" s="95">
        <f t="shared" si="191"/>
        <v>1</v>
      </c>
      <c r="FC68" s="95">
        <f t="shared" si="192"/>
        <v>1</v>
      </c>
      <c r="FD68" s="95">
        <f t="shared" si="193"/>
        <v>1</v>
      </c>
      <c r="FE68" s="95">
        <f t="shared" si="194"/>
        <v>1</v>
      </c>
      <c r="FF68" s="95">
        <f t="shared" si="195"/>
        <v>1</v>
      </c>
      <c r="FG68" s="95">
        <f t="shared" si="196"/>
        <v>1</v>
      </c>
      <c r="FH68" s="95">
        <f t="shared" si="197"/>
        <v>1</v>
      </c>
      <c r="FI68" s="95">
        <f t="shared" si="198"/>
        <v>1</v>
      </c>
      <c r="FJ68" s="95">
        <f t="shared" si="199"/>
        <v>1</v>
      </c>
      <c r="FK68" s="95">
        <f t="shared" si="200"/>
        <v>1</v>
      </c>
      <c r="FL68" s="95">
        <f t="shared" si="201"/>
        <v>1</v>
      </c>
      <c r="FM68" s="95">
        <f t="shared" si="202"/>
        <v>1</v>
      </c>
      <c r="FN68" s="95">
        <f t="shared" si="203"/>
        <v>1</v>
      </c>
      <c r="FO68" s="95">
        <f t="shared" si="204"/>
        <v>1</v>
      </c>
      <c r="FP68" s="95">
        <f t="shared" si="205"/>
        <v>1</v>
      </c>
      <c r="FQ68" s="115">
        <f t="shared" si="206"/>
        <v>14.428029890588002</v>
      </c>
      <c r="FR68" s="115">
        <f t="shared" si="207"/>
        <v>16.68140768221534</v>
      </c>
      <c r="FS68" s="115">
        <f t="shared" si="208"/>
        <v>17.815306691436618</v>
      </c>
      <c r="FT68" s="115">
        <f t="shared" si="209"/>
        <v>18.493075552522441</v>
      </c>
      <c r="FU68" s="115">
        <f t="shared" si="210"/>
        <v>18.91615462966563</v>
      </c>
      <c r="FV68" s="115">
        <f t="shared" si="211"/>
        <v>19.190197710690484</v>
      </c>
      <c r="FW68" s="115">
        <f t="shared" si="212"/>
        <v>19.374660067079887</v>
      </c>
      <c r="FX68" s="115">
        <f t="shared" si="213"/>
        <v>19.503405602008392</v>
      </c>
      <c r="FZ68" s="90">
        <f t="shared" si="237"/>
        <v>14.428029890588002</v>
      </c>
      <c r="GB68" s="18"/>
      <c r="GC68" s="29"/>
      <c r="GE68" s="15"/>
      <c r="GF68" s="15"/>
      <c r="GG68" s="15"/>
      <c r="GI68" s="31"/>
      <c r="GJ68" s="31"/>
      <c r="GK68" s="31"/>
      <c r="HU68" s="21"/>
      <c r="HV68" s="21"/>
      <c r="HW68" s="21"/>
      <c r="HX68" s="21"/>
      <c r="HY68" s="21"/>
      <c r="HZ68" s="21"/>
      <c r="IA68" s="21"/>
      <c r="IC68" s="28"/>
      <c r="ID68" s="11"/>
      <c r="IE68" s="13"/>
      <c r="IF68" s="11"/>
      <c r="IG68" s="13"/>
      <c r="IH68" s="13"/>
      <c r="II68" s="13"/>
      <c r="IJ68" s="28"/>
      <c r="IK68" s="11"/>
      <c r="IL68" s="13"/>
      <c r="IM68" s="22"/>
      <c r="IN68" s="23"/>
      <c r="IO68" s="11"/>
      <c r="IP68" s="23"/>
      <c r="IQ68" s="28"/>
      <c r="IR68" s="20"/>
      <c r="IS68" s="13"/>
      <c r="IT68" s="23"/>
      <c r="IU68" s="23"/>
      <c r="IV68" s="23"/>
      <c r="IW68" s="23"/>
      <c r="IX68" s="28"/>
      <c r="IY68" s="13"/>
      <c r="IZ68" s="25"/>
      <c r="JA68" s="25"/>
      <c r="JB68" s="25"/>
      <c r="JC68" s="25"/>
      <c r="JD68" s="25"/>
      <c r="JE68" s="25"/>
      <c r="JF68" s="25"/>
    </row>
    <row r="69" spans="1:266" ht="13.8" x14ac:dyDescent="0.3">
      <c r="A69" s="5"/>
      <c r="B69" s="95">
        <v>0.05</v>
      </c>
      <c r="C69" s="20">
        <v>1381.6469967002756</v>
      </c>
      <c r="D69" s="20">
        <v>19.772721572696074</v>
      </c>
      <c r="E69" s="20">
        <v>9.9382804011567192</v>
      </c>
      <c r="F69" s="20">
        <v>4.9946092180440154</v>
      </c>
      <c r="G69" s="20">
        <v>2.4992009791385774</v>
      </c>
      <c r="H69" s="20">
        <v>1.2499170506706534</v>
      </c>
      <c r="I69" s="20">
        <v>0.99999452051260773</v>
      </c>
      <c r="J69" s="5"/>
      <c r="K69" s="5"/>
      <c r="V69" s="94"/>
      <c r="W69" s="94"/>
      <c r="X69" s="118">
        <v>3.5</v>
      </c>
      <c r="Y69" s="118">
        <v>10</v>
      </c>
      <c r="Z69" s="40">
        <v>1.7999999999999999E-2</v>
      </c>
      <c r="AA69" s="40">
        <v>10000000</v>
      </c>
      <c r="AB69" s="40">
        <v>10000000</v>
      </c>
      <c r="AC69" s="98">
        <v>3900000</v>
      </c>
      <c r="AD69" s="42">
        <v>0.33</v>
      </c>
      <c r="AE69" s="42">
        <v>0.33</v>
      </c>
      <c r="AF69" s="41">
        <v>1.7999999999999999E-2</v>
      </c>
      <c r="AG69" s="40">
        <v>10000000</v>
      </c>
      <c r="AH69" s="40">
        <v>10000000</v>
      </c>
      <c r="AI69" s="98">
        <v>3900000</v>
      </c>
      <c r="AJ69" s="42">
        <v>0.33</v>
      </c>
      <c r="AK69" s="42">
        <v>0.33</v>
      </c>
      <c r="AL69" s="42">
        <f>AL60</f>
        <v>5.0200000000000002E-2</v>
      </c>
      <c r="AM69" s="40">
        <v>6000</v>
      </c>
      <c r="AN69" s="40">
        <f>AN60</f>
        <v>10000</v>
      </c>
      <c r="AO69" s="40">
        <f>AO60</f>
        <v>10000</v>
      </c>
      <c r="AP69" s="42">
        <v>0.03</v>
      </c>
      <c r="AQ69" s="42">
        <v>0.03</v>
      </c>
      <c r="AR69" s="4">
        <f t="shared" si="214"/>
        <v>6.8199999999999997E-2</v>
      </c>
      <c r="AS69" s="11">
        <f t="shared" si="215"/>
        <v>0.35</v>
      </c>
      <c r="AT69" s="15">
        <f t="shared" si="216"/>
        <v>469.76949837279756</v>
      </c>
      <c r="AU69" s="19">
        <f t="shared" si="217"/>
        <v>5.0040256631266655E-2</v>
      </c>
      <c r="AV69" s="13">
        <f t="shared" si="218"/>
        <v>0.5</v>
      </c>
      <c r="AW69" s="11">
        <f t="shared" si="219"/>
        <v>1</v>
      </c>
      <c r="AX69" s="11">
        <f t="shared" si="220"/>
        <v>0.8911</v>
      </c>
      <c r="AY69" s="11">
        <f t="shared" si="221"/>
        <v>201997.53114128605</v>
      </c>
      <c r="AZ69" s="11">
        <f t="shared" si="222"/>
        <v>1</v>
      </c>
      <c r="BA69" s="11">
        <f t="shared" si="223"/>
        <v>0.34752899999999998</v>
      </c>
      <c r="BB69" s="11">
        <f t="shared" si="224"/>
        <v>1.025058</v>
      </c>
      <c r="BC69" s="11">
        <f t="shared" si="225"/>
        <v>0.99909999999999999</v>
      </c>
      <c r="BD69" s="11">
        <f t="shared" si="226"/>
        <v>0.8911</v>
      </c>
      <c r="BE69" s="11">
        <f t="shared" si="227"/>
        <v>201997.53114128605</v>
      </c>
      <c r="BF69" s="11">
        <f t="shared" si="228"/>
        <v>1</v>
      </c>
      <c r="BG69" s="11">
        <f t="shared" si="229"/>
        <v>0.34752899999999998</v>
      </c>
      <c r="BH69" s="11">
        <f t="shared" si="230"/>
        <v>1.025058</v>
      </c>
      <c r="BI69" s="121">
        <f t="shared" si="122"/>
        <v>9.1874999999999998E-2</v>
      </c>
      <c r="BJ69" s="121">
        <f>X69^2/((BJ62^2+1)*Y69^2)</f>
        <v>2.4500000000000001E-2</v>
      </c>
      <c r="BK69" s="121">
        <f>X69^2/((BK62^2+1)*Y69^2)</f>
        <v>1.225E-2</v>
      </c>
      <c r="BL69" s="121">
        <f>X69^2/((BL62^2+1)*Y69^2)</f>
        <v>7.2058823529411765E-3</v>
      </c>
      <c r="BM69" s="121">
        <f>X69^2/((BM62^2+1)*Y69^2)</f>
        <v>4.7115384615384615E-3</v>
      </c>
      <c r="BN69" s="121">
        <f>X69^2/((BN62^2+1)*Y69^2)</f>
        <v>3.3108108108108108E-3</v>
      </c>
      <c r="BO69" s="121">
        <f>X69^2/((BO62^2+1)*Y69^2)</f>
        <v>2.4499999999999999E-3</v>
      </c>
      <c r="BP69" s="121">
        <f>X69^2/((BP62^2+1)*Y69^2)</f>
        <v>1.8846153846153845E-3</v>
      </c>
      <c r="BQ69" s="121">
        <v>1</v>
      </c>
      <c r="BR69" s="121">
        <v>1</v>
      </c>
      <c r="BS69" s="121">
        <v>1</v>
      </c>
      <c r="BT69" s="121">
        <v>1</v>
      </c>
      <c r="BU69" s="121">
        <v>1</v>
      </c>
      <c r="BV69" s="121">
        <v>1</v>
      </c>
      <c r="BW69" s="121">
        <v>1</v>
      </c>
      <c r="BX69" s="121">
        <v>1</v>
      </c>
      <c r="BY69" s="121">
        <f t="shared" si="231"/>
        <v>32.653061224489797</v>
      </c>
      <c r="BZ69" s="121">
        <f>(BZ62^4+6*BZ62^2+1)/(BZ62^2+1)*(Y69^2/X69^2)</f>
        <v>66.938775510204081</v>
      </c>
      <c r="CA69" s="121">
        <f>(CA62^4+6*CA62^2+1)/(CA62^2+1)*(Y69^2/X69^2)</f>
        <v>111.0204081632653</v>
      </c>
      <c r="CB69" s="121">
        <f>(CB62^4+6*CB62^2+1)/(CB62^2+1)*(Y69^2/X69^2)</f>
        <v>169.50780312124851</v>
      </c>
      <c r="CC69" s="121">
        <f>(CC62^4+6*CC62^2+1)/(CC62^2+1)*(Y69^2/X69^2)</f>
        <v>243.6420722135008</v>
      </c>
      <c r="CD69" s="121">
        <f>(CD62^4+6*CD62^2+1)/(CD62^2+1)*(Y69^2/X69^2)</f>
        <v>333.811362382791</v>
      </c>
      <c r="CE69" s="121">
        <f>(CE62^4+6*CE62^2+1)/(CE62^2+1)*(Y69^2/X69^2)</f>
        <v>440.16326530612247</v>
      </c>
      <c r="CF69" s="121">
        <f>(CF62^4+6*CF62^2+1)/(CF62^2+1)*(Y69^2/X69^2)</f>
        <v>562.76295133437986</v>
      </c>
      <c r="CG69" s="121">
        <f t="shared" si="232"/>
        <v>9.1874999999999998E-2</v>
      </c>
      <c r="CH69" s="121">
        <f t="shared" si="123"/>
        <v>2.4500000000000001E-2</v>
      </c>
      <c r="CI69" s="121">
        <f t="shared" si="124"/>
        <v>1.225E-2</v>
      </c>
      <c r="CJ69" s="121">
        <f t="shared" si="125"/>
        <v>7.2058823529411765E-3</v>
      </c>
      <c r="CK69" s="121">
        <f t="shared" si="126"/>
        <v>4.7115384615384615E-3</v>
      </c>
      <c r="CL69" s="121">
        <f t="shared" si="127"/>
        <v>3.3108108108108108E-3</v>
      </c>
      <c r="CM69" s="121">
        <f t="shared" si="128"/>
        <v>2.4499999999999999E-3</v>
      </c>
      <c r="CN69" s="121">
        <f t="shared" si="129"/>
        <v>1.8846153846153845E-3</v>
      </c>
      <c r="CO69" s="95">
        <f t="shared" si="130"/>
        <v>37.783218795918366</v>
      </c>
      <c r="CP69" s="95">
        <f t="shared" si="131"/>
        <v>82.471161653061216</v>
      </c>
      <c r="CQ69" s="95">
        <f t="shared" si="132"/>
        <v>140.73765144897959</v>
      </c>
      <c r="CR69" s="95">
        <f t="shared" si="133"/>
        <v>219.08384640696278</v>
      </c>
      <c r="CS69" s="95">
        <f t="shared" si="134"/>
        <v>318.75085835635792</v>
      </c>
      <c r="CT69" s="95">
        <f t="shared" si="135"/>
        <v>440.12683423993383</v>
      </c>
      <c r="CU69" s="95">
        <f t="shared" si="136"/>
        <v>583.35936573469394</v>
      </c>
      <c r="CV69" s="95">
        <f t="shared" si="137"/>
        <v>748.5136231915227</v>
      </c>
      <c r="CW69" s="95">
        <f t="shared" si="138"/>
        <v>37.783218795918366</v>
      </c>
      <c r="CX69" s="95">
        <f t="shared" si="139"/>
        <v>82.471161653061216</v>
      </c>
      <c r="CY69" s="95">
        <f t="shared" si="140"/>
        <v>140.73765144897959</v>
      </c>
      <c r="CZ69" s="95">
        <f t="shared" si="141"/>
        <v>219.08384640696278</v>
      </c>
      <c r="DA69" s="95">
        <f t="shared" si="142"/>
        <v>318.75085835635792</v>
      </c>
      <c r="DB69" s="95">
        <f t="shared" si="143"/>
        <v>440.12683423993383</v>
      </c>
      <c r="DC69" s="95">
        <f t="shared" si="144"/>
        <v>583.35936573469394</v>
      </c>
      <c r="DD69" s="95">
        <f t="shared" si="145"/>
        <v>748.5136231915227</v>
      </c>
      <c r="DE69" s="13">
        <f t="shared" si="233"/>
        <v>34.795052224489794</v>
      </c>
      <c r="DF69" s="13">
        <f t="shared" si="234"/>
        <v>69.013391510204087</v>
      </c>
      <c r="DG69" s="13">
        <f t="shared" si="235"/>
        <v>113.0827741632653</v>
      </c>
      <c r="DH69" s="13">
        <f t="shared" si="236"/>
        <v>171.56512500360145</v>
      </c>
      <c r="DI69" s="13">
        <f t="shared" si="146"/>
        <v>245.69689975196235</v>
      </c>
      <c r="DJ69" s="13">
        <f t="shared" si="147"/>
        <v>335.86478919360184</v>
      </c>
      <c r="DK69" s="13">
        <f t="shared" si="148"/>
        <v>442.21583130612248</v>
      </c>
      <c r="DL69" s="13">
        <f t="shared" si="149"/>
        <v>564.81495194976446</v>
      </c>
      <c r="DM69" s="95">
        <f t="shared" si="150"/>
        <v>34.795052224489794</v>
      </c>
      <c r="DN69" s="95">
        <f t="shared" si="151"/>
        <v>69.013391510204087</v>
      </c>
      <c r="DO69" s="95">
        <f t="shared" si="152"/>
        <v>113.0827741632653</v>
      </c>
      <c r="DP69" s="95">
        <f t="shared" si="153"/>
        <v>171.56512500360145</v>
      </c>
      <c r="DQ69" s="95">
        <f t="shared" si="154"/>
        <v>245.69689975196235</v>
      </c>
      <c r="DR69" s="95">
        <f t="shared" si="155"/>
        <v>335.86478919360184</v>
      </c>
      <c r="DS69" s="95">
        <f t="shared" si="156"/>
        <v>442.21583130612248</v>
      </c>
      <c r="DT69" s="95">
        <f t="shared" si="157"/>
        <v>564.81495194976446</v>
      </c>
      <c r="DU69" s="95">
        <f t="shared" si="158"/>
        <v>14.041545801160714</v>
      </c>
      <c r="DV69" s="95">
        <f t="shared" si="159"/>
        <v>24.573411034785714</v>
      </c>
      <c r="DW69" s="95">
        <f t="shared" si="160"/>
        <v>39.608799518821421</v>
      </c>
      <c r="DX69" s="95">
        <f t="shared" si="161"/>
        <v>59.794565711209842</v>
      </c>
      <c r="DY69" s="95">
        <f t="shared" si="162"/>
        <v>85.483982964618562</v>
      </c>
      <c r="DZ69" s="95">
        <f t="shared" si="163"/>
        <v>116.77719668764767</v>
      </c>
      <c r="EA69" s="95">
        <f t="shared" si="164"/>
        <v>153.71048173462142</v>
      </c>
      <c r="EB69" s="95">
        <f t="shared" si="165"/>
        <v>196.299423248762</v>
      </c>
      <c r="EC69" s="95">
        <f t="shared" si="166"/>
        <v>14.041545801160714</v>
      </c>
      <c r="ED69" s="95">
        <f t="shared" si="167"/>
        <v>24.573411034785714</v>
      </c>
      <c r="EE69" s="95">
        <f t="shared" si="168"/>
        <v>39.608799518821421</v>
      </c>
      <c r="EF69" s="95">
        <f t="shared" si="169"/>
        <v>59.794565711209842</v>
      </c>
      <c r="EG69" s="95">
        <f t="shared" si="170"/>
        <v>85.483982964618562</v>
      </c>
      <c r="EH69" s="95">
        <f t="shared" si="171"/>
        <v>116.77719668764767</v>
      </c>
      <c r="EI69" s="95">
        <f t="shared" si="172"/>
        <v>153.71048173462142</v>
      </c>
      <c r="EJ69" s="95">
        <f t="shared" si="173"/>
        <v>196.299423248762</v>
      </c>
      <c r="EK69" s="95">
        <f t="shared" si="174"/>
        <v>14.041545801160714</v>
      </c>
      <c r="EL69" s="95">
        <f t="shared" si="175"/>
        <v>24.573411034785714</v>
      </c>
      <c r="EM69" s="95">
        <f t="shared" si="176"/>
        <v>39.608799518821421</v>
      </c>
      <c r="EN69" s="95">
        <f t="shared" si="177"/>
        <v>59.794565711209842</v>
      </c>
      <c r="EO69" s="95">
        <f t="shared" si="178"/>
        <v>85.483982964618562</v>
      </c>
      <c r="EP69" s="95">
        <f t="shared" si="179"/>
        <v>116.77719668764767</v>
      </c>
      <c r="EQ69" s="95">
        <f t="shared" si="180"/>
        <v>153.71048173462142</v>
      </c>
      <c r="ER69" s="95">
        <f t="shared" si="181"/>
        <v>196.299423248762</v>
      </c>
      <c r="ES69" s="95">
        <f t="shared" si="182"/>
        <v>1</v>
      </c>
      <c r="ET69" s="95">
        <f t="shared" si="183"/>
        <v>1</v>
      </c>
      <c r="EU69" s="95">
        <f t="shared" si="184"/>
        <v>1</v>
      </c>
      <c r="EV69" s="95">
        <f t="shared" si="185"/>
        <v>1</v>
      </c>
      <c r="EW69" s="95">
        <f t="shared" si="186"/>
        <v>1</v>
      </c>
      <c r="EX69" s="95">
        <f t="shared" si="187"/>
        <v>1</v>
      </c>
      <c r="EY69" s="95">
        <f t="shared" si="188"/>
        <v>1</v>
      </c>
      <c r="EZ69" s="95">
        <f t="shared" si="189"/>
        <v>1</v>
      </c>
      <c r="FA69" s="95">
        <f t="shared" si="190"/>
        <v>1</v>
      </c>
      <c r="FB69" s="95">
        <f t="shared" si="191"/>
        <v>1</v>
      </c>
      <c r="FC69" s="95">
        <f t="shared" si="192"/>
        <v>1</v>
      </c>
      <c r="FD69" s="95">
        <f t="shared" si="193"/>
        <v>1</v>
      </c>
      <c r="FE69" s="95">
        <f t="shared" si="194"/>
        <v>1</v>
      </c>
      <c r="FF69" s="95">
        <f t="shared" si="195"/>
        <v>1</v>
      </c>
      <c r="FG69" s="95">
        <f t="shared" si="196"/>
        <v>1</v>
      </c>
      <c r="FH69" s="95">
        <f t="shared" si="197"/>
        <v>1</v>
      </c>
      <c r="FI69" s="95">
        <f t="shared" si="198"/>
        <v>1</v>
      </c>
      <c r="FJ69" s="95">
        <f t="shared" si="199"/>
        <v>1</v>
      </c>
      <c r="FK69" s="95">
        <f t="shared" si="200"/>
        <v>1</v>
      </c>
      <c r="FL69" s="95">
        <f t="shared" si="201"/>
        <v>1</v>
      </c>
      <c r="FM69" s="95">
        <f t="shared" si="202"/>
        <v>1</v>
      </c>
      <c r="FN69" s="95">
        <f t="shared" si="203"/>
        <v>1</v>
      </c>
      <c r="FO69" s="95">
        <f t="shared" si="204"/>
        <v>1</v>
      </c>
      <c r="FP69" s="95">
        <f t="shared" si="205"/>
        <v>1</v>
      </c>
      <c r="FQ69" s="115">
        <f t="shared" si="206"/>
        <v>13.180718505629581</v>
      </c>
      <c r="FR69" s="115">
        <f t="shared" si="207"/>
        <v>15.766798685914026</v>
      </c>
      <c r="FS69" s="115">
        <f t="shared" si="208"/>
        <v>17.154939628532389</v>
      </c>
      <c r="FT69" s="115">
        <f t="shared" si="209"/>
        <v>18.013611805375263</v>
      </c>
      <c r="FU69" s="115">
        <f t="shared" si="210"/>
        <v>18.561066966622736</v>
      </c>
      <c r="FV69" s="115">
        <f t="shared" si="211"/>
        <v>18.920525335064792</v>
      </c>
      <c r="FW69" s="115">
        <f t="shared" si="212"/>
        <v>19.164675624728805</v>
      </c>
      <c r="FX69" s="115">
        <f t="shared" si="213"/>
        <v>19.336140401227556</v>
      </c>
      <c r="FZ69" s="90">
        <f t="shared" si="237"/>
        <v>13.180718505629581</v>
      </c>
      <c r="GB69" s="18"/>
      <c r="GC69" s="29"/>
      <c r="GE69" s="15"/>
      <c r="GF69" s="15"/>
      <c r="GG69" s="15"/>
      <c r="GI69" s="31"/>
      <c r="GJ69" s="31"/>
      <c r="GK69" s="31"/>
      <c r="HU69" s="21"/>
      <c r="HV69" s="21"/>
      <c r="HW69" s="21"/>
      <c r="HX69" s="21"/>
      <c r="HY69" s="21"/>
      <c r="HZ69" s="21"/>
      <c r="IA69" s="21"/>
      <c r="IC69" s="28"/>
      <c r="ID69" s="13"/>
      <c r="IE69" s="13"/>
      <c r="IF69" s="13"/>
      <c r="IG69" s="13"/>
      <c r="IH69" s="13"/>
      <c r="II69" s="13"/>
      <c r="IJ69" s="28"/>
      <c r="IK69" s="20"/>
      <c r="IL69" s="13"/>
      <c r="IM69" s="11"/>
      <c r="IN69" s="23"/>
      <c r="IO69" s="13"/>
      <c r="IP69" s="23"/>
      <c r="IQ69" s="28"/>
      <c r="IR69" s="20"/>
      <c r="IS69" s="13"/>
      <c r="IT69" s="20"/>
      <c r="IU69" s="23"/>
      <c r="IV69" s="20"/>
      <c r="IW69" s="23"/>
      <c r="IY69" s="13"/>
      <c r="IZ69" s="25"/>
      <c r="JA69" s="25"/>
      <c r="JB69" s="25"/>
      <c r="JC69" s="25"/>
      <c r="JD69" s="25"/>
      <c r="JE69" s="25"/>
      <c r="JF69" s="25"/>
    </row>
    <row r="70" spans="1:266" ht="13.8" x14ac:dyDescent="0.3">
      <c r="A70" s="5"/>
      <c r="B70" s="95">
        <v>0.1</v>
      </c>
      <c r="C70" s="20">
        <v>386.62848157637239</v>
      </c>
      <c r="D70" s="20">
        <v>19.156208684318223</v>
      </c>
      <c r="E70" s="20">
        <v>9.8060978225255564</v>
      </c>
      <c r="F70" s="20">
        <v>4.9745961254354105</v>
      </c>
      <c r="G70" s="20">
        <v>2.4972367788928302</v>
      </c>
      <c r="H70" s="20">
        <v>1.2498839624041349</v>
      </c>
      <c r="I70" s="20">
        <v>1.0000011314794774</v>
      </c>
      <c r="J70" s="5"/>
      <c r="K70" s="5"/>
      <c r="V70" s="94"/>
      <c r="W70" s="94"/>
      <c r="X70" s="118">
        <v>4</v>
      </c>
      <c r="Y70" s="118">
        <v>10</v>
      </c>
      <c r="Z70" s="40">
        <v>1.7999999999999999E-2</v>
      </c>
      <c r="AA70" s="40">
        <v>10000000</v>
      </c>
      <c r="AB70" s="40">
        <v>10000000</v>
      </c>
      <c r="AC70" s="98">
        <v>3900000</v>
      </c>
      <c r="AD70" s="42">
        <v>0.33</v>
      </c>
      <c r="AE70" s="42">
        <v>0.33</v>
      </c>
      <c r="AF70" s="41">
        <v>1.7999999999999999E-2</v>
      </c>
      <c r="AG70" s="40">
        <v>10000000</v>
      </c>
      <c r="AH70" s="40">
        <v>10000000</v>
      </c>
      <c r="AI70" s="98">
        <v>3900000</v>
      </c>
      <c r="AJ70" s="42">
        <v>0.33</v>
      </c>
      <c r="AK70" s="42">
        <v>0.33</v>
      </c>
      <c r="AL70" s="42">
        <f>AL60</f>
        <v>5.0200000000000002E-2</v>
      </c>
      <c r="AM70" s="40">
        <v>6000</v>
      </c>
      <c r="AN70" s="40">
        <f>AN60</f>
        <v>10000</v>
      </c>
      <c r="AO70" s="40">
        <f>AO60</f>
        <v>10000</v>
      </c>
      <c r="AP70" s="42">
        <v>0.03</v>
      </c>
      <c r="AQ70" s="42">
        <v>0.03</v>
      </c>
      <c r="AR70" s="4">
        <f t="shared" si="214"/>
        <v>6.8199999999999997E-2</v>
      </c>
      <c r="AS70" s="11">
        <f t="shared" si="215"/>
        <v>0.4</v>
      </c>
      <c r="AT70" s="15">
        <f t="shared" si="216"/>
        <v>469.76949837279756</v>
      </c>
      <c r="AU70" s="19">
        <f t="shared" si="217"/>
        <v>5.0040256631266655E-2</v>
      </c>
      <c r="AV70" s="13">
        <f t="shared" si="218"/>
        <v>0.5</v>
      </c>
      <c r="AW70" s="11">
        <f t="shared" si="219"/>
        <v>1</v>
      </c>
      <c r="AX70" s="11">
        <f t="shared" si="220"/>
        <v>0.8911</v>
      </c>
      <c r="AY70" s="11">
        <f t="shared" si="221"/>
        <v>201997.53114128605</v>
      </c>
      <c r="AZ70" s="11">
        <f t="shared" si="222"/>
        <v>1</v>
      </c>
      <c r="BA70" s="11">
        <f t="shared" si="223"/>
        <v>0.34752899999999998</v>
      </c>
      <c r="BB70" s="11">
        <f t="shared" si="224"/>
        <v>1.025058</v>
      </c>
      <c r="BC70" s="11">
        <f t="shared" si="225"/>
        <v>0.99909999999999999</v>
      </c>
      <c r="BD70" s="11">
        <f t="shared" si="226"/>
        <v>0.8911</v>
      </c>
      <c r="BE70" s="11">
        <f t="shared" si="227"/>
        <v>201997.53114128605</v>
      </c>
      <c r="BF70" s="11">
        <f t="shared" si="228"/>
        <v>1</v>
      </c>
      <c r="BG70" s="11">
        <f t="shared" si="229"/>
        <v>0.34752899999999998</v>
      </c>
      <c r="BH70" s="11">
        <f t="shared" si="230"/>
        <v>1.025058</v>
      </c>
      <c r="BI70" s="121">
        <f t="shared" si="122"/>
        <v>0.12</v>
      </c>
      <c r="BJ70" s="121">
        <f>X70^2/((BJ62^2+1)*Y70^2)</f>
        <v>3.2000000000000001E-2</v>
      </c>
      <c r="BK70" s="121">
        <f>X70^2/((BK62^2+1)*Y70^2)</f>
        <v>1.6E-2</v>
      </c>
      <c r="BL70" s="121">
        <f>X70^2/((BL62^2+1)*Y70^2)</f>
        <v>9.4117647058823521E-3</v>
      </c>
      <c r="BM70" s="121">
        <f>X70^2/((BM62^2+1)*Y70^2)</f>
        <v>6.1538461538461538E-3</v>
      </c>
      <c r="BN70" s="121">
        <f>X70^2/((BN62^2+1)*Y70^2)</f>
        <v>4.3243243243243244E-3</v>
      </c>
      <c r="BO70" s="121">
        <f>X70^2/((BO62^2+1)*Y70^2)</f>
        <v>3.2000000000000002E-3</v>
      </c>
      <c r="BP70" s="121">
        <f>X70^2/((BP62^2+1)*Y70^2)</f>
        <v>2.4615384615384616E-3</v>
      </c>
      <c r="BQ70" s="121">
        <v>1</v>
      </c>
      <c r="BR70" s="121">
        <v>1</v>
      </c>
      <c r="BS70" s="121">
        <v>1</v>
      </c>
      <c r="BT70" s="121">
        <v>1</v>
      </c>
      <c r="BU70" s="121">
        <v>1</v>
      </c>
      <c r="BV70" s="121">
        <v>1</v>
      </c>
      <c r="BW70" s="121">
        <v>1</v>
      </c>
      <c r="BX70" s="121">
        <v>1</v>
      </c>
      <c r="BY70" s="121">
        <f t="shared" si="231"/>
        <v>25</v>
      </c>
      <c r="BZ70" s="121">
        <f>(BZ62^4+6*BZ62^2+1)/(BZ62^2+1)*(Y70^2/X70^2)</f>
        <v>51.249999999999993</v>
      </c>
      <c r="CA70" s="121">
        <f>(CA62^4+6*CA62^2+1)/(CA62^2+1)*(Y70^2/X70^2)</f>
        <v>85</v>
      </c>
      <c r="CB70" s="121">
        <f>(CB62^4+6*CB62^2+1)/(CB62^2+1)*(Y70^2/X70^2)</f>
        <v>129.77941176470588</v>
      </c>
      <c r="CC70" s="121">
        <f>(CC62^4+6*CC62^2+1)/(CC62^2+1)*(Y70^2/X70^2)</f>
        <v>186.53846153846155</v>
      </c>
      <c r="CD70" s="121">
        <f>(CD62^4+6*CD62^2+1)/(CD62^2+1)*(Y70^2/X70^2)</f>
        <v>255.57432432432435</v>
      </c>
      <c r="CE70" s="121">
        <f>(CE62^4+6*CE62^2+1)/(CE62^2+1)*(Y70^2/X70^2)</f>
        <v>337</v>
      </c>
      <c r="CF70" s="121">
        <f>(CF62^4+6*CF62^2+1)/(CF62^2+1)*(Y70^2/X70^2)</f>
        <v>430.86538461538464</v>
      </c>
      <c r="CG70" s="121">
        <f t="shared" si="232"/>
        <v>0.12</v>
      </c>
      <c r="CH70" s="121">
        <f t="shared" si="123"/>
        <v>3.2000000000000001E-2</v>
      </c>
      <c r="CI70" s="121">
        <f t="shared" si="124"/>
        <v>1.6E-2</v>
      </c>
      <c r="CJ70" s="121">
        <f t="shared" si="125"/>
        <v>9.4117647058823521E-3</v>
      </c>
      <c r="CK70" s="121">
        <f t="shared" si="126"/>
        <v>6.1538461538461538E-3</v>
      </c>
      <c r="CL70" s="121">
        <f t="shared" si="127"/>
        <v>4.3243243243243244E-3</v>
      </c>
      <c r="CM70" s="121">
        <f t="shared" si="128"/>
        <v>3.2000000000000002E-3</v>
      </c>
      <c r="CN70" s="121">
        <f t="shared" si="129"/>
        <v>2.4615384615384616E-3</v>
      </c>
      <c r="CO70" s="95">
        <f t="shared" si="130"/>
        <v>29.243603999999998</v>
      </c>
      <c r="CP70" s="95">
        <f t="shared" si="131"/>
        <v>63.457810249999994</v>
      </c>
      <c r="CQ70" s="95">
        <f t="shared" si="132"/>
        <v>108.06809149999999</v>
      </c>
      <c r="CR70" s="95">
        <f t="shared" si="133"/>
        <v>168.0518970147059</v>
      </c>
      <c r="CS70" s="95">
        <f t="shared" si="134"/>
        <v>244.35945303846154</v>
      </c>
      <c r="CT70" s="95">
        <f t="shared" si="135"/>
        <v>337.28793457432437</v>
      </c>
      <c r="CU70" s="95">
        <f t="shared" si="136"/>
        <v>446.95034149999998</v>
      </c>
      <c r="CV70" s="95">
        <f t="shared" si="137"/>
        <v>573.39656986538466</v>
      </c>
      <c r="CW70" s="95">
        <f t="shared" si="138"/>
        <v>29.243603999999998</v>
      </c>
      <c r="CX70" s="95">
        <f t="shared" si="139"/>
        <v>63.457810249999994</v>
      </c>
      <c r="CY70" s="95">
        <f t="shared" si="140"/>
        <v>108.06809149999999</v>
      </c>
      <c r="CZ70" s="95">
        <f t="shared" si="141"/>
        <v>168.0518970147059</v>
      </c>
      <c r="DA70" s="95">
        <f t="shared" si="142"/>
        <v>244.35945303846154</v>
      </c>
      <c r="DB70" s="95">
        <f t="shared" si="143"/>
        <v>337.28793457432437</v>
      </c>
      <c r="DC70" s="95">
        <f t="shared" si="144"/>
        <v>446.95034149999998</v>
      </c>
      <c r="DD70" s="95">
        <f t="shared" si="145"/>
        <v>573.39656986538466</v>
      </c>
      <c r="DE70" s="13">
        <f t="shared" si="233"/>
        <v>27.170116</v>
      </c>
      <c r="DF70" s="13">
        <f t="shared" si="234"/>
        <v>53.332115999999992</v>
      </c>
      <c r="DG70" s="13">
        <f t="shared" si="235"/>
        <v>87.066115999999994</v>
      </c>
      <c r="DH70" s="13">
        <f t="shared" si="236"/>
        <v>131.83893952941176</v>
      </c>
      <c r="DI70" s="13">
        <f t="shared" si="146"/>
        <v>188.59473138461539</v>
      </c>
      <c r="DJ70" s="13">
        <f t="shared" si="147"/>
        <v>257.62876464864866</v>
      </c>
      <c r="DK70" s="13">
        <f t="shared" si="148"/>
        <v>339.053316</v>
      </c>
      <c r="DL70" s="13">
        <f t="shared" si="149"/>
        <v>432.91796215384619</v>
      </c>
      <c r="DM70" s="95">
        <f t="shared" si="150"/>
        <v>27.170116</v>
      </c>
      <c r="DN70" s="95">
        <f t="shared" si="151"/>
        <v>53.332115999999992</v>
      </c>
      <c r="DO70" s="95">
        <f t="shared" si="152"/>
        <v>87.066115999999994</v>
      </c>
      <c r="DP70" s="95">
        <f t="shared" si="153"/>
        <v>131.83893952941176</v>
      </c>
      <c r="DQ70" s="95">
        <f t="shared" si="154"/>
        <v>188.59473138461539</v>
      </c>
      <c r="DR70" s="95">
        <f t="shared" si="155"/>
        <v>257.62876464864866</v>
      </c>
      <c r="DS70" s="95">
        <f t="shared" si="156"/>
        <v>339.053316</v>
      </c>
      <c r="DT70" s="95">
        <f t="shared" si="157"/>
        <v>432.91796215384619</v>
      </c>
      <c r="DU70" s="95">
        <f t="shared" si="158"/>
        <v>11.39165934</v>
      </c>
      <c r="DV70" s="95">
        <f t="shared" si="159"/>
        <v>19.123713037999995</v>
      </c>
      <c r="DW70" s="95">
        <f t="shared" si="160"/>
        <v>30.567256323999999</v>
      </c>
      <c r="DX70" s="95">
        <f t="shared" si="161"/>
        <v>45.988564199550169</v>
      </c>
      <c r="DY70" s="95">
        <f t="shared" si="162"/>
        <v>65.639323494082831</v>
      </c>
      <c r="DZ70" s="95">
        <f t="shared" si="163"/>
        <v>89.587909313564651</v>
      </c>
      <c r="EA70" s="95">
        <f t="shared" si="164"/>
        <v>117.85851595279999</v>
      </c>
      <c r="EB70" s="95">
        <f t="shared" si="165"/>
        <v>150.46139428197631</v>
      </c>
      <c r="EC70" s="95">
        <f t="shared" si="166"/>
        <v>11.39165934</v>
      </c>
      <c r="ED70" s="95">
        <f t="shared" si="167"/>
        <v>19.123713037999995</v>
      </c>
      <c r="EE70" s="95">
        <f t="shared" si="168"/>
        <v>30.567256323999999</v>
      </c>
      <c r="EF70" s="95">
        <f t="shared" si="169"/>
        <v>45.988564199550169</v>
      </c>
      <c r="EG70" s="95">
        <f t="shared" si="170"/>
        <v>65.639323494082831</v>
      </c>
      <c r="EH70" s="95">
        <f t="shared" si="171"/>
        <v>89.587909313564651</v>
      </c>
      <c r="EI70" s="95">
        <f t="shared" si="172"/>
        <v>117.85851595279999</v>
      </c>
      <c r="EJ70" s="95">
        <f t="shared" si="173"/>
        <v>150.46139428197631</v>
      </c>
      <c r="EK70" s="95">
        <f t="shared" si="174"/>
        <v>11.39165934</v>
      </c>
      <c r="EL70" s="95">
        <f t="shared" si="175"/>
        <v>19.123713037999995</v>
      </c>
      <c r="EM70" s="95">
        <f t="shared" si="176"/>
        <v>30.567256323999999</v>
      </c>
      <c r="EN70" s="95">
        <f t="shared" si="177"/>
        <v>45.988564199550169</v>
      </c>
      <c r="EO70" s="95">
        <f t="shared" si="178"/>
        <v>65.639323494082831</v>
      </c>
      <c r="EP70" s="95">
        <f t="shared" si="179"/>
        <v>89.587909313564651</v>
      </c>
      <c r="EQ70" s="95">
        <f t="shared" si="180"/>
        <v>117.85851595279999</v>
      </c>
      <c r="ER70" s="95">
        <f t="shared" si="181"/>
        <v>150.46139428197631</v>
      </c>
      <c r="ES70" s="95">
        <f t="shared" si="182"/>
        <v>1</v>
      </c>
      <c r="ET70" s="95">
        <f t="shared" si="183"/>
        <v>1</v>
      </c>
      <c r="EU70" s="95">
        <f t="shared" si="184"/>
        <v>1</v>
      </c>
      <c r="EV70" s="95">
        <f t="shared" si="185"/>
        <v>1</v>
      </c>
      <c r="EW70" s="95">
        <f t="shared" si="186"/>
        <v>1</v>
      </c>
      <c r="EX70" s="95">
        <f t="shared" si="187"/>
        <v>1</v>
      </c>
      <c r="EY70" s="95">
        <f t="shared" si="188"/>
        <v>1</v>
      </c>
      <c r="EZ70" s="95">
        <f t="shared" si="189"/>
        <v>1</v>
      </c>
      <c r="FA70" s="95">
        <f t="shared" si="190"/>
        <v>1</v>
      </c>
      <c r="FB70" s="95">
        <f t="shared" si="191"/>
        <v>1</v>
      </c>
      <c r="FC70" s="95">
        <f t="shared" si="192"/>
        <v>1</v>
      </c>
      <c r="FD70" s="95">
        <f t="shared" si="193"/>
        <v>1</v>
      </c>
      <c r="FE70" s="95">
        <f t="shared" si="194"/>
        <v>1</v>
      </c>
      <c r="FF70" s="95">
        <f t="shared" si="195"/>
        <v>1</v>
      </c>
      <c r="FG70" s="95">
        <f t="shared" si="196"/>
        <v>1</v>
      </c>
      <c r="FH70" s="95">
        <f t="shared" si="197"/>
        <v>1</v>
      </c>
      <c r="FI70" s="95">
        <f t="shared" si="198"/>
        <v>1</v>
      </c>
      <c r="FJ70" s="95">
        <f t="shared" si="199"/>
        <v>1</v>
      </c>
      <c r="FK70" s="95">
        <f t="shared" si="200"/>
        <v>1</v>
      </c>
      <c r="FL70" s="95">
        <f t="shared" si="201"/>
        <v>1</v>
      </c>
      <c r="FM70" s="95">
        <f t="shared" si="202"/>
        <v>1</v>
      </c>
      <c r="FN70" s="95">
        <f t="shared" si="203"/>
        <v>1</v>
      </c>
      <c r="FO70" s="95">
        <f t="shared" si="204"/>
        <v>1</v>
      </c>
      <c r="FP70" s="95">
        <f t="shared" si="205"/>
        <v>1</v>
      </c>
      <c r="FQ70" s="115">
        <f t="shared" si="206"/>
        <v>12.028770824777974</v>
      </c>
      <c r="FR70" s="115">
        <f t="shared" si="207"/>
        <v>14.844064683075596</v>
      </c>
      <c r="FS70" s="115">
        <f t="shared" si="208"/>
        <v>16.458377474427255</v>
      </c>
      <c r="FT70" s="115">
        <f t="shared" si="209"/>
        <v>17.493902976597433</v>
      </c>
      <c r="FU70" s="115">
        <f t="shared" si="210"/>
        <v>18.169440200835083</v>
      </c>
      <c r="FV70" s="115">
        <f t="shared" si="211"/>
        <v>18.619694533041258</v>
      </c>
      <c r="FW70" s="115">
        <f t="shared" si="212"/>
        <v>18.928607787923202</v>
      </c>
      <c r="FX70" s="115">
        <f t="shared" si="213"/>
        <v>19.14707203966185</v>
      </c>
      <c r="FZ70" s="90">
        <f t="shared" si="237"/>
        <v>12.028770824777974</v>
      </c>
      <c r="GB70" s="18"/>
      <c r="GC70" s="29"/>
      <c r="GE70" s="15"/>
      <c r="GF70" s="15"/>
      <c r="GG70" s="15"/>
      <c r="GI70" s="31"/>
      <c r="GJ70" s="31"/>
      <c r="GK70" s="31"/>
      <c r="HU70" s="21"/>
      <c r="HV70" s="21"/>
      <c r="HW70" s="21"/>
      <c r="HX70" s="21"/>
      <c r="HY70" s="21"/>
      <c r="HZ70" s="21"/>
      <c r="IA70" s="21"/>
      <c r="IC70" s="28"/>
      <c r="ID70" s="13"/>
      <c r="IE70" s="13"/>
      <c r="IF70" s="13"/>
      <c r="IG70" s="13"/>
      <c r="IH70" s="13"/>
      <c r="II70" s="13"/>
      <c r="IJ70" s="28"/>
      <c r="IK70" s="20"/>
      <c r="IL70" s="13"/>
      <c r="IM70" s="11"/>
      <c r="IN70" s="23"/>
      <c r="IO70" s="13"/>
      <c r="IP70" s="23"/>
      <c r="IQ70" s="28"/>
      <c r="IR70" s="20"/>
      <c r="IS70" s="13"/>
      <c r="IT70" s="20"/>
      <c r="IU70" s="23"/>
      <c r="IV70" s="20"/>
      <c r="IW70" s="23"/>
      <c r="IY70" s="13"/>
      <c r="IZ70" s="25"/>
      <c r="JA70" s="25"/>
      <c r="JB70" s="25"/>
      <c r="JC70" s="25"/>
      <c r="JD70" s="25"/>
      <c r="JE70" s="25"/>
      <c r="JF70" s="25"/>
    </row>
    <row r="71" spans="1:266" ht="13.8" x14ac:dyDescent="0.3">
      <c r="A71" s="5"/>
      <c r="B71" s="95">
        <v>0.15</v>
      </c>
      <c r="C71" s="20">
        <v>176.70724105757077</v>
      </c>
      <c r="D71" s="20">
        <v>18.201913029451628</v>
      </c>
      <c r="E71" s="20">
        <v>9.5876627513343546</v>
      </c>
      <c r="F71" s="20">
        <v>4.9390520031120904</v>
      </c>
      <c r="G71" s="20">
        <v>2.4939693685960904</v>
      </c>
      <c r="H71" s="20">
        <v>1.2498290650749857</v>
      </c>
      <c r="I71" s="20">
        <v>1.0000121983823937</v>
      </c>
      <c r="J71" s="5"/>
      <c r="K71" s="5"/>
      <c r="X71" s="118">
        <v>4.5</v>
      </c>
      <c r="Y71" s="118">
        <v>10</v>
      </c>
      <c r="Z71" s="40">
        <v>1.7999999999999999E-2</v>
      </c>
      <c r="AA71" s="40">
        <v>10000000</v>
      </c>
      <c r="AB71" s="40">
        <v>10000000</v>
      </c>
      <c r="AC71" s="98">
        <v>3900000</v>
      </c>
      <c r="AD71" s="42">
        <v>0.33</v>
      </c>
      <c r="AE71" s="42">
        <v>0.33</v>
      </c>
      <c r="AF71" s="41">
        <v>1.7999999999999999E-2</v>
      </c>
      <c r="AG71" s="40">
        <v>10000000</v>
      </c>
      <c r="AH71" s="40">
        <v>10000000</v>
      </c>
      <c r="AI71" s="98">
        <v>3900000</v>
      </c>
      <c r="AJ71" s="42">
        <v>0.33</v>
      </c>
      <c r="AK71" s="42">
        <v>0.33</v>
      </c>
      <c r="AL71" s="42">
        <f>AL60</f>
        <v>5.0200000000000002E-2</v>
      </c>
      <c r="AM71" s="40">
        <v>6000</v>
      </c>
      <c r="AN71" s="40">
        <f>AN60</f>
        <v>10000</v>
      </c>
      <c r="AO71" s="40">
        <f>AO60</f>
        <v>10000</v>
      </c>
      <c r="AP71" s="42">
        <v>0.03</v>
      </c>
      <c r="AQ71" s="42">
        <v>0.03</v>
      </c>
      <c r="AR71" s="4">
        <f t="shared" si="214"/>
        <v>6.8199999999999997E-2</v>
      </c>
      <c r="AS71" s="11">
        <f t="shared" si="215"/>
        <v>0.45</v>
      </c>
      <c r="AT71" s="15">
        <f t="shared" si="216"/>
        <v>469.76949837279756</v>
      </c>
      <c r="AU71" s="19">
        <f t="shared" si="217"/>
        <v>5.0040256631266655E-2</v>
      </c>
      <c r="AV71" s="13">
        <f t="shared" si="218"/>
        <v>0.5</v>
      </c>
      <c r="AW71" s="11">
        <f t="shared" si="219"/>
        <v>1</v>
      </c>
      <c r="AX71" s="11">
        <f t="shared" si="220"/>
        <v>0.8911</v>
      </c>
      <c r="AY71" s="11">
        <f t="shared" si="221"/>
        <v>201997.53114128605</v>
      </c>
      <c r="AZ71" s="11">
        <f t="shared" si="222"/>
        <v>1</v>
      </c>
      <c r="BA71" s="11">
        <f t="shared" si="223"/>
        <v>0.34752899999999998</v>
      </c>
      <c r="BB71" s="11">
        <f t="shared" si="224"/>
        <v>1.025058</v>
      </c>
      <c r="BC71" s="11">
        <f t="shared" si="225"/>
        <v>0.99909999999999999</v>
      </c>
      <c r="BD71" s="11">
        <f t="shared" si="226"/>
        <v>0.8911</v>
      </c>
      <c r="BE71" s="11">
        <f t="shared" si="227"/>
        <v>201997.53114128605</v>
      </c>
      <c r="BF71" s="11">
        <f t="shared" si="228"/>
        <v>1</v>
      </c>
      <c r="BG71" s="11">
        <f t="shared" si="229"/>
        <v>0.34752899999999998</v>
      </c>
      <c r="BH71" s="11">
        <f t="shared" si="230"/>
        <v>1.025058</v>
      </c>
      <c r="BI71" s="121">
        <f t="shared" si="122"/>
        <v>0.15187500000000001</v>
      </c>
      <c r="BJ71" s="121">
        <f>X71^2/((BJ62^2+1)*Y71^2)</f>
        <v>4.0500000000000001E-2</v>
      </c>
      <c r="BK71" s="121">
        <f>X71^2/((BK62^2+1)*Y71^2)</f>
        <v>2.0250000000000001E-2</v>
      </c>
      <c r="BL71" s="121">
        <f>X71^2/((BL62^2+1)*Y71^2)</f>
        <v>1.1911764705882353E-2</v>
      </c>
      <c r="BM71" s="121">
        <f>X71^2/((BM62^2+1)*Y71^2)</f>
        <v>7.7884615384615384E-3</v>
      </c>
      <c r="BN71" s="121">
        <f>X71^2/((BN62^2+1)*Y71^2)</f>
        <v>5.4729729729729726E-3</v>
      </c>
      <c r="BO71" s="121">
        <f>X71^2/((BO62^2+1)*Y71^2)</f>
        <v>4.0499999999999998E-3</v>
      </c>
      <c r="BP71" s="121">
        <f>X71^2/((BP62^2+1)*Y71^2)</f>
        <v>3.1153846153846153E-3</v>
      </c>
      <c r="BQ71" s="121">
        <v>1</v>
      </c>
      <c r="BR71" s="121">
        <v>1</v>
      </c>
      <c r="BS71" s="121">
        <v>1</v>
      </c>
      <c r="BT71" s="121">
        <v>1</v>
      </c>
      <c r="BU71" s="121">
        <v>1</v>
      </c>
      <c r="BV71" s="121">
        <v>1</v>
      </c>
      <c r="BW71" s="121">
        <v>1</v>
      </c>
      <c r="BX71" s="121">
        <v>1</v>
      </c>
      <c r="BY71" s="121">
        <f t="shared" si="231"/>
        <v>19.753086419753085</v>
      </c>
      <c r="BZ71" s="121">
        <f>(BZ62^4+6*BZ62^2+1)/(BZ62^2+1)*(Y71^2/X71^2)</f>
        <v>40.493827160493822</v>
      </c>
      <c r="CA71" s="121">
        <f>(CA62^4+6*CA62^2+1)/(CA62^2+1)*(Y71^2/X71^2)</f>
        <v>67.160493827160494</v>
      </c>
      <c r="CB71" s="121">
        <f>(CB62^4+6*CB62^2+1)/(CB62^2+1)*(Y71^2/X71^2)</f>
        <v>102.54175744371823</v>
      </c>
      <c r="CC71" s="121">
        <f>(CC62^4+6*CC62^2+1)/(CC62^2+1)*(Y71^2/X71^2)</f>
        <v>147.38841405508072</v>
      </c>
      <c r="CD71" s="121">
        <f>(CD62^4+6*CD62^2+1)/(CD62^2+1)*(Y71^2/X71^2)</f>
        <v>201.93526860193526</v>
      </c>
      <c r="CE71" s="121">
        <f>(CE62^4+6*CE62^2+1)/(CE62^2+1)*(Y71^2/X71^2)</f>
        <v>266.27160493827159</v>
      </c>
      <c r="CF71" s="121">
        <f>(CF62^4+6*CF62^2+1)/(CF62^2+1)*(Y71^2/X71^2)</f>
        <v>340.43684710351374</v>
      </c>
      <c r="CG71" s="121">
        <f t="shared" si="232"/>
        <v>0.15187500000000001</v>
      </c>
      <c r="CH71" s="121">
        <f t="shared" si="123"/>
        <v>4.0500000000000001E-2</v>
      </c>
      <c r="CI71" s="121">
        <f t="shared" si="124"/>
        <v>2.0250000000000001E-2</v>
      </c>
      <c r="CJ71" s="121">
        <f t="shared" si="125"/>
        <v>1.1911764705882353E-2</v>
      </c>
      <c r="CK71" s="121">
        <f t="shared" si="126"/>
        <v>7.7884615384615384E-3</v>
      </c>
      <c r="CL71" s="121">
        <f t="shared" si="127"/>
        <v>5.4729729729729726E-3</v>
      </c>
      <c r="CM71" s="121">
        <f t="shared" si="128"/>
        <v>4.0499999999999998E-3</v>
      </c>
      <c r="CN71" s="121">
        <f t="shared" si="129"/>
        <v>3.1153846153846153E-3</v>
      </c>
      <c r="CO71" s="95">
        <f t="shared" si="130"/>
        <v>23.388872209876542</v>
      </c>
      <c r="CP71" s="95">
        <f t="shared" si="131"/>
        <v>50.422319123456788</v>
      </c>
      <c r="CQ71" s="95">
        <f t="shared" si="132"/>
        <v>85.669948753086416</v>
      </c>
      <c r="CR71" s="95">
        <f t="shared" si="133"/>
        <v>133.0645605177923</v>
      </c>
      <c r="CS71" s="95">
        <f t="shared" si="134"/>
        <v>193.35695046248813</v>
      </c>
      <c r="CT71" s="95">
        <f t="shared" si="135"/>
        <v>266.78192352786118</v>
      </c>
      <c r="CU71" s="95">
        <f t="shared" si="136"/>
        <v>353.42876356790123</v>
      </c>
      <c r="CV71" s="95">
        <f t="shared" si="137"/>
        <v>453.33689462203222</v>
      </c>
      <c r="CW71" s="95">
        <f t="shared" si="138"/>
        <v>23.388872209876542</v>
      </c>
      <c r="CX71" s="95">
        <f t="shared" si="139"/>
        <v>50.422319123456788</v>
      </c>
      <c r="CY71" s="95">
        <f t="shared" si="140"/>
        <v>85.669948753086416</v>
      </c>
      <c r="CZ71" s="95">
        <f t="shared" si="141"/>
        <v>133.0645605177923</v>
      </c>
      <c r="DA71" s="95">
        <f t="shared" si="142"/>
        <v>193.35695046248813</v>
      </c>
      <c r="DB71" s="95">
        <f t="shared" si="143"/>
        <v>266.78192352786118</v>
      </c>
      <c r="DC71" s="95">
        <f t="shared" si="144"/>
        <v>353.42876356790123</v>
      </c>
      <c r="DD71" s="95">
        <f t="shared" si="145"/>
        <v>453.33689462203222</v>
      </c>
      <c r="DE71" s="13">
        <f t="shared" si="233"/>
        <v>21.955077419753085</v>
      </c>
      <c r="DF71" s="13">
        <f t="shared" si="234"/>
        <v>42.584443160493819</v>
      </c>
      <c r="DG71" s="13">
        <f t="shared" si="235"/>
        <v>69.230859827160486</v>
      </c>
      <c r="DH71" s="13">
        <f t="shared" si="236"/>
        <v>104.60378520842411</v>
      </c>
      <c r="DI71" s="13">
        <f t="shared" si="146"/>
        <v>149.44631851661919</v>
      </c>
      <c r="DJ71" s="13">
        <f t="shared" si="147"/>
        <v>203.99085757490823</v>
      </c>
      <c r="DK71" s="13">
        <f t="shared" si="148"/>
        <v>268.3257709382716</v>
      </c>
      <c r="DL71" s="13">
        <f t="shared" si="149"/>
        <v>342.49007848812914</v>
      </c>
      <c r="DM71" s="95">
        <f t="shared" si="150"/>
        <v>21.955077419753085</v>
      </c>
      <c r="DN71" s="95">
        <f t="shared" si="151"/>
        <v>42.584443160493819</v>
      </c>
      <c r="DO71" s="95">
        <f t="shared" si="152"/>
        <v>69.230859827160486</v>
      </c>
      <c r="DP71" s="95">
        <f t="shared" si="153"/>
        <v>104.60378520842411</v>
      </c>
      <c r="DQ71" s="95">
        <f t="shared" si="154"/>
        <v>149.44631851661919</v>
      </c>
      <c r="DR71" s="95">
        <f t="shared" si="155"/>
        <v>203.99085757490823</v>
      </c>
      <c r="DS71" s="95">
        <f t="shared" si="156"/>
        <v>268.3257709382716</v>
      </c>
      <c r="DT71" s="95">
        <f t="shared" si="157"/>
        <v>342.49007848812914</v>
      </c>
      <c r="DU71" s="95">
        <f t="shared" si="158"/>
        <v>9.5792821972453694</v>
      </c>
      <c r="DV71" s="95">
        <f t="shared" si="159"/>
        <v>15.388585043759255</v>
      </c>
      <c r="DW71" s="95">
        <f t="shared" si="160"/>
        <v>24.368987581509252</v>
      </c>
      <c r="DX71" s="95">
        <f t="shared" si="161"/>
        <v>36.523558253531654</v>
      </c>
      <c r="DY71" s="95">
        <f t="shared" si="162"/>
        <v>52.034114718480986</v>
      </c>
      <c r="DZ71" s="95">
        <f t="shared" si="163"/>
        <v>70.947181106134721</v>
      </c>
      <c r="EA71" s="95">
        <f t="shared" si="164"/>
        <v>93.278642945042577</v>
      </c>
      <c r="EB71" s="95">
        <f t="shared" si="165"/>
        <v>119.03508229951336</v>
      </c>
      <c r="EC71" s="95">
        <f t="shared" si="166"/>
        <v>9.5792821972453694</v>
      </c>
      <c r="ED71" s="95">
        <f t="shared" si="167"/>
        <v>15.388585043759255</v>
      </c>
      <c r="EE71" s="95">
        <f t="shared" si="168"/>
        <v>24.368987581509252</v>
      </c>
      <c r="EF71" s="95">
        <f t="shared" si="169"/>
        <v>36.523558253531654</v>
      </c>
      <c r="EG71" s="95">
        <f t="shared" si="170"/>
        <v>52.034114718480986</v>
      </c>
      <c r="EH71" s="95">
        <f t="shared" si="171"/>
        <v>70.947181106134721</v>
      </c>
      <c r="EI71" s="95">
        <f t="shared" si="172"/>
        <v>93.278642945042577</v>
      </c>
      <c r="EJ71" s="95">
        <f t="shared" si="173"/>
        <v>119.03508229951336</v>
      </c>
      <c r="EK71" s="95">
        <f t="shared" si="174"/>
        <v>9.5792821972453694</v>
      </c>
      <c r="EL71" s="95">
        <f t="shared" si="175"/>
        <v>15.388585043759255</v>
      </c>
      <c r="EM71" s="95">
        <f t="shared" si="176"/>
        <v>24.368987581509252</v>
      </c>
      <c r="EN71" s="95">
        <f t="shared" si="177"/>
        <v>36.523558253531654</v>
      </c>
      <c r="EO71" s="95">
        <f t="shared" si="178"/>
        <v>52.034114718480986</v>
      </c>
      <c r="EP71" s="95">
        <f t="shared" si="179"/>
        <v>70.947181106134721</v>
      </c>
      <c r="EQ71" s="95">
        <f t="shared" si="180"/>
        <v>93.278642945042577</v>
      </c>
      <c r="ER71" s="95">
        <f t="shared" si="181"/>
        <v>119.03508229951336</v>
      </c>
      <c r="ES71" s="95">
        <f t="shared" si="182"/>
        <v>1</v>
      </c>
      <c r="ET71" s="95">
        <f t="shared" si="183"/>
        <v>1</v>
      </c>
      <c r="EU71" s="95">
        <f t="shared" si="184"/>
        <v>1</v>
      </c>
      <c r="EV71" s="95">
        <f t="shared" si="185"/>
        <v>1</v>
      </c>
      <c r="EW71" s="95">
        <f t="shared" si="186"/>
        <v>1</v>
      </c>
      <c r="EX71" s="95">
        <f t="shared" si="187"/>
        <v>1</v>
      </c>
      <c r="EY71" s="95">
        <f t="shared" si="188"/>
        <v>1</v>
      </c>
      <c r="EZ71" s="95">
        <f t="shared" si="189"/>
        <v>1</v>
      </c>
      <c r="FA71" s="95">
        <f t="shared" si="190"/>
        <v>1</v>
      </c>
      <c r="FB71" s="95">
        <f t="shared" si="191"/>
        <v>1</v>
      </c>
      <c r="FC71" s="95">
        <f t="shared" si="192"/>
        <v>1</v>
      </c>
      <c r="FD71" s="95">
        <f t="shared" si="193"/>
        <v>1</v>
      </c>
      <c r="FE71" s="95">
        <f t="shared" si="194"/>
        <v>1</v>
      </c>
      <c r="FF71" s="95">
        <f t="shared" si="195"/>
        <v>1</v>
      </c>
      <c r="FG71" s="95">
        <f t="shared" si="196"/>
        <v>1</v>
      </c>
      <c r="FH71" s="95">
        <f t="shared" si="197"/>
        <v>1</v>
      </c>
      <c r="FI71" s="95">
        <f t="shared" si="198"/>
        <v>1</v>
      </c>
      <c r="FJ71" s="95">
        <f t="shared" si="199"/>
        <v>1</v>
      </c>
      <c r="FK71" s="95">
        <f t="shared" si="200"/>
        <v>1</v>
      </c>
      <c r="FL71" s="95">
        <f t="shared" si="201"/>
        <v>1</v>
      </c>
      <c r="FM71" s="95">
        <f t="shared" si="202"/>
        <v>1</v>
      </c>
      <c r="FN71" s="95">
        <f t="shared" si="203"/>
        <v>1</v>
      </c>
      <c r="FO71" s="95">
        <f t="shared" si="204"/>
        <v>1</v>
      </c>
      <c r="FP71" s="95">
        <f t="shared" si="205"/>
        <v>1</v>
      </c>
      <c r="FQ71" s="115">
        <f t="shared" si="206"/>
        <v>10.991018511754307</v>
      </c>
      <c r="FR71" s="115">
        <f t="shared" si="207"/>
        <v>13.938273597135838</v>
      </c>
      <c r="FS71" s="115">
        <f t="shared" si="208"/>
        <v>15.742674703766232</v>
      </c>
      <c r="FT71" s="115">
        <f t="shared" si="209"/>
        <v>16.944270965191588</v>
      </c>
      <c r="FU71" s="115">
        <f t="shared" si="210"/>
        <v>17.747417449960473</v>
      </c>
      <c r="FV71" s="115">
        <f t="shared" si="211"/>
        <v>18.291435671282365</v>
      </c>
      <c r="FW71" s="115">
        <f t="shared" si="212"/>
        <v>18.668796779398516</v>
      </c>
      <c r="FX71" s="115">
        <f t="shared" si="213"/>
        <v>18.937720752659203</v>
      </c>
      <c r="FZ71" s="90">
        <f t="shared" si="237"/>
        <v>10.991018511754307</v>
      </c>
      <c r="GB71" s="18"/>
      <c r="GC71" s="29"/>
      <c r="GE71" s="15"/>
      <c r="GF71" s="15"/>
      <c r="GG71" s="15"/>
      <c r="GI71" s="31"/>
      <c r="GJ71" s="31"/>
      <c r="GK71" s="31"/>
      <c r="HU71" s="21"/>
      <c r="HV71" s="21"/>
      <c r="HW71" s="21"/>
      <c r="HX71" s="21"/>
      <c r="HY71" s="21"/>
      <c r="HZ71" s="21"/>
      <c r="IA71" s="21"/>
      <c r="IC71" s="28"/>
      <c r="ID71" s="11"/>
      <c r="IE71" s="13"/>
      <c r="IF71" s="11"/>
      <c r="IG71" s="13"/>
      <c r="IH71" s="13"/>
      <c r="II71" s="13"/>
      <c r="IJ71" s="28"/>
      <c r="IK71" s="11"/>
      <c r="IL71" s="13"/>
      <c r="IM71" s="11"/>
      <c r="IN71" s="23"/>
      <c r="IO71" s="11"/>
      <c r="IP71" s="23"/>
      <c r="IQ71" s="28"/>
      <c r="IR71" s="20"/>
      <c r="IS71" s="13"/>
      <c r="IT71" s="23"/>
      <c r="IU71" s="23"/>
      <c r="IV71" s="23"/>
      <c r="IW71" s="23"/>
      <c r="IY71" s="13"/>
      <c r="IZ71" s="25"/>
      <c r="JA71" s="25"/>
      <c r="JB71" s="25"/>
      <c r="JC71" s="25"/>
      <c r="JD71" s="25"/>
      <c r="JE71" s="25"/>
      <c r="JF71" s="25"/>
    </row>
    <row r="72" spans="1:266" s="4" customFormat="1" ht="13.8" x14ac:dyDescent="0.3">
      <c r="B72" s="95">
        <v>0.2</v>
      </c>
      <c r="C72" s="20">
        <v>101.06918624922889</v>
      </c>
      <c r="D72" s="20">
        <v>17.020932159966524</v>
      </c>
      <c r="E72" s="20">
        <v>9.2940534380564923</v>
      </c>
      <c r="F72" s="20">
        <v>4.8870359971850883</v>
      </c>
      <c r="G72" s="20">
        <v>2.4894122352486545</v>
      </c>
      <c r="H72" s="20">
        <v>1.2497527323937996</v>
      </c>
      <c r="I72" s="20">
        <v>1.0000277940500779</v>
      </c>
      <c r="M72" s="6"/>
      <c r="N72" s="6"/>
      <c r="O72" s="6"/>
      <c r="P72" s="6"/>
      <c r="Q72" s="6"/>
      <c r="R72" s="6"/>
      <c r="S72" s="7"/>
      <c r="T72" s="6"/>
      <c r="U72" s="5"/>
      <c r="V72" s="23"/>
      <c r="W72" s="23"/>
      <c r="X72" s="118">
        <v>5</v>
      </c>
      <c r="Y72" s="118">
        <v>10</v>
      </c>
      <c r="Z72" s="40">
        <v>1.7999999999999999E-2</v>
      </c>
      <c r="AA72" s="40">
        <v>10000000</v>
      </c>
      <c r="AB72" s="40">
        <v>10000000</v>
      </c>
      <c r="AC72" s="98">
        <v>3900000</v>
      </c>
      <c r="AD72" s="42">
        <v>0.33</v>
      </c>
      <c r="AE72" s="42">
        <v>0.33</v>
      </c>
      <c r="AF72" s="41">
        <v>1.7999999999999999E-2</v>
      </c>
      <c r="AG72" s="40">
        <v>10000000</v>
      </c>
      <c r="AH72" s="40">
        <v>10000000</v>
      </c>
      <c r="AI72" s="98">
        <v>3900000</v>
      </c>
      <c r="AJ72" s="42">
        <v>0.33</v>
      </c>
      <c r="AK72" s="42">
        <v>0.33</v>
      </c>
      <c r="AL72" s="42">
        <f>AL60</f>
        <v>5.0200000000000002E-2</v>
      </c>
      <c r="AM72" s="40">
        <v>6000</v>
      </c>
      <c r="AN72" s="40">
        <f>AN60</f>
        <v>10000</v>
      </c>
      <c r="AO72" s="40">
        <f>AO60</f>
        <v>10000</v>
      </c>
      <c r="AP72" s="42">
        <v>0.03</v>
      </c>
      <c r="AQ72" s="42">
        <v>0.03</v>
      </c>
      <c r="AR72" s="4">
        <f t="shared" si="214"/>
        <v>6.8199999999999997E-2</v>
      </c>
      <c r="AS72" s="11">
        <f t="shared" si="215"/>
        <v>0.5</v>
      </c>
      <c r="AT72" s="15">
        <f t="shared" si="216"/>
        <v>469.76949837279756</v>
      </c>
      <c r="AU72" s="19">
        <f t="shared" si="217"/>
        <v>5.0040256631266655E-2</v>
      </c>
      <c r="AV72" s="13">
        <f t="shared" si="218"/>
        <v>0.5</v>
      </c>
      <c r="AW72" s="11">
        <f t="shared" si="219"/>
        <v>1</v>
      </c>
      <c r="AX72" s="11">
        <f t="shared" si="220"/>
        <v>0.8911</v>
      </c>
      <c r="AY72" s="11">
        <f t="shared" si="221"/>
        <v>201997.53114128605</v>
      </c>
      <c r="AZ72" s="11">
        <f t="shared" si="222"/>
        <v>1</v>
      </c>
      <c r="BA72" s="11">
        <f t="shared" si="223"/>
        <v>0.34752899999999998</v>
      </c>
      <c r="BB72" s="11">
        <f t="shared" si="224"/>
        <v>1.025058</v>
      </c>
      <c r="BC72" s="11">
        <f t="shared" si="225"/>
        <v>0.99909999999999999</v>
      </c>
      <c r="BD72" s="11">
        <f t="shared" si="226"/>
        <v>0.8911</v>
      </c>
      <c r="BE72" s="11">
        <f t="shared" si="227"/>
        <v>201997.53114128605</v>
      </c>
      <c r="BF72" s="11">
        <f t="shared" si="228"/>
        <v>1</v>
      </c>
      <c r="BG72" s="11">
        <f t="shared" si="229"/>
        <v>0.34752899999999998</v>
      </c>
      <c r="BH72" s="11">
        <f t="shared" si="230"/>
        <v>1.025058</v>
      </c>
      <c r="BI72" s="121">
        <f t="shared" si="122"/>
        <v>0.1875</v>
      </c>
      <c r="BJ72" s="121">
        <f>X72^2/((BJ62^2+1)*Y72^2)</f>
        <v>0.05</v>
      </c>
      <c r="BK72" s="121">
        <f>X72^2/((BK62^2+1)*Y72^2)</f>
        <v>2.5000000000000001E-2</v>
      </c>
      <c r="BL72" s="121">
        <f>X72^2/((BL62^2+1)*Y72^2)</f>
        <v>1.4705882352941176E-2</v>
      </c>
      <c r="BM72" s="121">
        <f>X72^2/((BM62^2+1)*Y72^2)</f>
        <v>9.6153846153846159E-3</v>
      </c>
      <c r="BN72" s="121">
        <f>X72^2/((BN62^2+1)*Y72^2)</f>
        <v>6.7567567567567571E-3</v>
      </c>
      <c r="BO72" s="121">
        <f>X72^2/((BO62^2+1)*Y72^2)</f>
        <v>5.0000000000000001E-3</v>
      </c>
      <c r="BP72" s="121">
        <f>X72^2/((BP62^2+1)*Y72^2)</f>
        <v>3.8461538461538464E-3</v>
      </c>
      <c r="BQ72" s="121">
        <v>1</v>
      </c>
      <c r="BR72" s="121">
        <v>1</v>
      </c>
      <c r="BS72" s="121">
        <v>1</v>
      </c>
      <c r="BT72" s="121">
        <v>1</v>
      </c>
      <c r="BU72" s="121">
        <v>1</v>
      </c>
      <c r="BV72" s="121">
        <v>1</v>
      </c>
      <c r="BW72" s="121">
        <v>1</v>
      </c>
      <c r="BX72" s="121">
        <v>1</v>
      </c>
      <c r="BY72" s="121">
        <f t="shared" si="231"/>
        <v>16</v>
      </c>
      <c r="BZ72" s="121">
        <f>(BZ62^4+6*BZ62^2+1)/(BZ62^2+1)*(Y72^2/X72^2)</f>
        <v>32.799999999999997</v>
      </c>
      <c r="CA72" s="121">
        <f>(CA62^4+6*CA62^2+1)/(CA62^2+1)*(Y72^2/X72^2)</f>
        <v>54.4</v>
      </c>
      <c r="CB72" s="121">
        <f>(CB62^4+6*CB62^2+1)/(CB62^2+1)*(Y72^2/X72^2)</f>
        <v>83.058823529411768</v>
      </c>
      <c r="CC72" s="121">
        <f>(CC62^4+6*CC62^2+1)/(CC62^2+1)*(Y72^2/X72^2)</f>
        <v>119.38461538461539</v>
      </c>
      <c r="CD72" s="121">
        <f>(CD62^4+6*CD62^2+1)/(CD62^2+1)*(Y72^2/X72^2)</f>
        <v>163.56756756756758</v>
      </c>
      <c r="CE72" s="121">
        <f>(CE62^4+6*CE62^2+1)/(CE62^2+1)*(Y72^2/X72^2)</f>
        <v>215.68</v>
      </c>
      <c r="CF72" s="121">
        <f>(CF62^4+6*CF62^2+1)/(CF62^2+1)*(Y72^2/X72^2)</f>
        <v>275.75384615384615</v>
      </c>
      <c r="CG72" s="121">
        <f t="shared" si="232"/>
        <v>0.1875</v>
      </c>
      <c r="CH72" s="121">
        <f t="shared" si="123"/>
        <v>0.05</v>
      </c>
      <c r="CI72" s="121">
        <f t="shared" si="124"/>
        <v>2.5000000000000001E-2</v>
      </c>
      <c r="CJ72" s="121">
        <f t="shared" si="125"/>
        <v>1.4705882352941176E-2</v>
      </c>
      <c r="CK72" s="121">
        <f t="shared" si="126"/>
        <v>9.6153846153846159E-3</v>
      </c>
      <c r="CL72" s="121">
        <f t="shared" si="127"/>
        <v>6.7567567567567571E-3</v>
      </c>
      <c r="CM72" s="121">
        <f t="shared" si="128"/>
        <v>5.0000000000000001E-3</v>
      </c>
      <c r="CN72" s="121">
        <f t="shared" si="129"/>
        <v>3.8461538461538464E-3</v>
      </c>
      <c r="CO72" s="95">
        <f t="shared" si="130"/>
        <v>19.201017</v>
      </c>
      <c r="CP72" s="95">
        <f t="shared" si="131"/>
        <v>41.098108999999994</v>
      </c>
      <c r="CQ72" s="95">
        <f t="shared" si="132"/>
        <v>69.64868899999999</v>
      </c>
      <c r="CR72" s="95">
        <f t="shared" si="133"/>
        <v>108.03832452941177</v>
      </c>
      <c r="CS72" s="95">
        <f t="shared" si="134"/>
        <v>156.87516038461538</v>
      </c>
      <c r="CT72" s="95">
        <f t="shared" si="135"/>
        <v>216.34938856756759</v>
      </c>
      <c r="CU72" s="95">
        <f t="shared" si="136"/>
        <v>286.53332899999998</v>
      </c>
      <c r="CV72" s="95">
        <f t="shared" si="137"/>
        <v>367.45891515384614</v>
      </c>
      <c r="CW72" s="95">
        <f t="shared" si="138"/>
        <v>19.201017</v>
      </c>
      <c r="CX72" s="95">
        <f t="shared" si="139"/>
        <v>41.098108999999994</v>
      </c>
      <c r="CY72" s="95">
        <f t="shared" si="140"/>
        <v>69.64868899999999</v>
      </c>
      <c r="CZ72" s="95">
        <f t="shared" si="141"/>
        <v>108.03832452941177</v>
      </c>
      <c r="DA72" s="95">
        <f t="shared" si="142"/>
        <v>156.87516038461538</v>
      </c>
      <c r="DB72" s="95">
        <f t="shared" si="143"/>
        <v>216.34938856756759</v>
      </c>
      <c r="DC72" s="95">
        <f t="shared" si="144"/>
        <v>286.53332899999998</v>
      </c>
      <c r="DD72" s="95">
        <f t="shared" si="145"/>
        <v>367.45891515384614</v>
      </c>
      <c r="DE72" s="13">
        <f t="shared" si="233"/>
        <v>18.237615999999999</v>
      </c>
      <c r="DF72" s="13">
        <f t="shared" si="234"/>
        <v>34.900115999999997</v>
      </c>
      <c r="DG72" s="13">
        <f t="shared" si="235"/>
        <v>56.475116</v>
      </c>
      <c r="DH72" s="13">
        <f t="shared" si="236"/>
        <v>85.123645411764713</v>
      </c>
      <c r="DI72" s="13">
        <f t="shared" si="146"/>
        <v>121.44434676923078</v>
      </c>
      <c r="DJ72" s="13">
        <f t="shared" si="147"/>
        <v>165.62444032432433</v>
      </c>
      <c r="DK72" s="13">
        <f t="shared" si="148"/>
        <v>217.735116</v>
      </c>
      <c r="DL72" s="13">
        <f t="shared" si="149"/>
        <v>277.80780830769231</v>
      </c>
      <c r="DM72" s="95">
        <f t="shared" si="150"/>
        <v>18.237615999999999</v>
      </c>
      <c r="DN72" s="95">
        <f t="shared" si="151"/>
        <v>34.900115999999997</v>
      </c>
      <c r="DO72" s="95">
        <f t="shared" si="152"/>
        <v>56.475116</v>
      </c>
      <c r="DP72" s="95">
        <f t="shared" si="153"/>
        <v>85.123645411764713</v>
      </c>
      <c r="DQ72" s="95">
        <f t="shared" si="154"/>
        <v>121.44434676923078</v>
      </c>
      <c r="DR72" s="95">
        <f t="shared" si="155"/>
        <v>165.62444032432433</v>
      </c>
      <c r="DS72" s="95">
        <f t="shared" si="156"/>
        <v>217.735116</v>
      </c>
      <c r="DT72" s="95">
        <f t="shared" si="157"/>
        <v>277.80780830769231</v>
      </c>
      <c r="DU72" s="95">
        <f t="shared" si="158"/>
        <v>8.2873565474999999</v>
      </c>
      <c r="DV72" s="95">
        <f t="shared" si="159"/>
        <v>12.718058509999997</v>
      </c>
      <c r="DW72" s="95">
        <f t="shared" si="160"/>
        <v>19.935996684999999</v>
      </c>
      <c r="DX72" s="95">
        <f t="shared" si="161"/>
        <v>29.753644750138406</v>
      </c>
      <c r="DY72" s="95">
        <f t="shared" si="162"/>
        <v>42.302617479082841</v>
      </c>
      <c r="DZ72" s="95">
        <f t="shared" si="163"/>
        <v>57.61373848545653</v>
      </c>
      <c r="EA72" s="95">
        <f t="shared" si="164"/>
        <v>75.696923224999992</v>
      </c>
      <c r="EB72" s="95">
        <f t="shared" si="165"/>
        <v>96.556117625976327</v>
      </c>
      <c r="EC72" s="95">
        <f t="shared" si="166"/>
        <v>8.2873565474999999</v>
      </c>
      <c r="ED72" s="95">
        <f t="shared" si="167"/>
        <v>12.718058509999997</v>
      </c>
      <c r="EE72" s="95">
        <f t="shared" si="168"/>
        <v>19.935996684999999</v>
      </c>
      <c r="EF72" s="95">
        <f t="shared" si="169"/>
        <v>29.753644750138406</v>
      </c>
      <c r="EG72" s="95">
        <f t="shared" si="170"/>
        <v>42.302617479082841</v>
      </c>
      <c r="EH72" s="95">
        <f t="shared" si="171"/>
        <v>57.61373848545653</v>
      </c>
      <c r="EI72" s="95">
        <f t="shared" si="172"/>
        <v>75.696923224999992</v>
      </c>
      <c r="EJ72" s="95">
        <f t="shared" si="173"/>
        <v>96.556117625976327</v>
      </c>
      <c r="EK72" s="95">
        <f t="shared" si="174"/>
        <v>8.2873565474999999</v>
      </c>
      <c r="EL72" s="95">
        <f t="shared" si="175"/>
        <v>12.718058509999997</v>
      </c>
      <c r="EM72" s="95">
        <f t="shared" si="176"/>
        <v>19.935996684999999</v>
      </c>
      <c r="EN72" s="95">
        <f t="shared" si="177"/>
        <v>29.753644750138406</v>
      </c>
      <c r="EO72" s="95">
        <f t="shared" si="178"/>
        <v>42.302617479082841</v>
      </c>
      <c r="EP72" s="95">
        <f t="shared" si="179"/>
        <v>57.61373848545653</v>
      </c>
      <c r="EQ72" s="95">
        <f t="shared" si="180"/>
        <v>75.696923224999992</v>
      </c>
      <c r="ER72" s="95">
        <f t="shared" si="181"/>
        <v>96.556117625976327</v>
      </c>
      <c r="ES72" s="95">
        <f t="shared" si="182"/>
        <v>1</v>
      </c>
      <c r="ET72" s="95">
        <f t="shared" si="183"/>
        <v>1</v>
      </c>
      <c r="EU72" s="95">
        <f t="shared" si="184"/>
        <v>1</v>
      </c>
      <c r="EV72" s="95">
        <f t="shared" si="185"/>
        <v>1</v>
      </c>
      <c r="EW72" s="95">
        <f t="shared" si="186"/>
        <v>1</v>
      </c>
      <c r="EX72" s="95">
        <f t="shared" si="187"/>
        <v>1</v>
      </c>
      <c r="EY72" s="95">
        <f t="shared" si="188"/>
        <v>1</v>
      </c>
      <c r="EZ72" s="95">
        <f t="shared" si="189"/>
        <v>1</v>
      </c>
      <c r="FA72" s="95">
        <f t="shared" si="190"/>
        <v>1</v>
      </c>
      <c r="FB72" s="95">
        <f t="shared" si="191"/>
        <v>1</v>
      </c>
      <c r="FC72" s="95">
        <f t="shared" si="192"/>
        <v>1</v>
      </c>
      <c r="FD72" s="95">
        <f t="shared" si="193"/>
        <v>1</v>
      </c>
      <c r="FE72" s="95">
        <f t="shared" si="194"/>
        <v>1</v>
      </c>
      <c r="FF72" s="95">
        <f t="shared" si="195"/>
        <v>1</v>
      </c>
      <c r="FG72" s="95">
        <f t="shared" si="196"/>
        <v>1</v>
      </c>
      <c r="FH72" s="95">
        <f t="shared" si="197"/>
        <v>1</v>
      </c>
      <c r="FI72" s="95">
        <f t="shared" si="198"/>
        <v>1</v>
      </c>
      <c r="FJ72" s="95">
        <f t="shared" si="199"/>
        <v>1</v>
      </c>
      <c r="FK72" s="95">
        <f t="shared" si="200"/>
        <v>1</v>
      </c>
      <c r="FL72" s="95">
        <f t="shared" si="201"/>
        <v>1</v>
      </c>
      <c r="FM72" s="95">
        <f t="shared" si="202"/>
        <v>1</v>
      </c>
      <c r="FN72" s="95">
        <f t="shared" si="203"/>
        <v>1</v>
      </c>
      <c r="FO72" s="95">
        <f t="shared" si="204"/>
        <v>1</v>
      </c>
      <c r="FP72" s="95">
        <f t="shared" si="205"/>
        <v>1</v>
      </c>
      <c r="FQ72" s="115">
        <f t="shared" si="206"/>
        <v>10.071957243117147</v>
      </c>
      <c r="FR72" s="115">
        <f t="shared" si="207"/>
        <v>13.067550019839311</v>
      </c>
      <c r="FS72" s="115">
        <f t="shared" si="208"/>
        <v>15.022534871671757</v>
      </c>
      <c r="FT72" s="115">
        <f t="shared" si="209"/>
        <v>16.374445123758456</v>
      </c>
      <c r="FU72" s="115">
        <f t="shared" si="210"/>
        <v>17.301104278330229</v>
      </c>
      <c r="FV72" s="115">
        <f t="shared" si="211"/>
        <v>17.939583771108378</v>
      </c>
      <c r="FW72" s="115">
        <f t="shared" si="212"/>
        <v>18.387703593506604</v>
      </c>
      <c r="FX72" s="115">
        <f t="shared" si="213"/>
        <v>18.70971068097446</v>
      </c>
      <c r="FY72" s="90"/>
      <c r="FZ72" s="90">
        <f t="shared" si="237"/>
        <v>10.071957243117147</v>
      </c>
      <c r="GB72" s="18"/>
      <c r="GC72" s="29"/>
      <c r="GE72" s="15"/>
      <c r="GF72" s="15"/>
      <c r="GG72" s="15"/>
      <c r="GI72" s="31"/>
      <c r="GJ72" s="31"/>
      <c r="GK72" s="31"/>
      <c r="HU72" s="21"/>
      <c r="HV72" s="21"/>
      <c r="HW72" s="21"/>
      <c r="HX72" s="21"/>
      <c r="HY72" s="21"/>
      <c r="HZ72" s="21"/>
      <c r="IA72" s="21"/>
      <c r="IC72" s="28"/>
      <c r="ID72" s="11"/>
      <c r="IE72" s="13"/>
      <c r="IF72" s="11"/>
      <c r="IG72" s="13"/>
      <c r="IH72" s="13"/>
      <c r="II72" s="13"/>
      <c r="IJ72" s="28"/>
      <c r="IK72" s="11"/>
      <c r="IL72" s="13"/>
      <c r="IM72" s="22"/>
      <c r="IN72" s="23"/>
      <c r="IO72" s="11"/>
      <c r="IP72" s="23"/>
      <c r="IQ72" s="28"/>
      <c r="IR72" s="20"/>
      <c r="IS72" s="13"/>
      <c r="IT72" s="23"/>
      <c r="IU72" s="23"/>
      <c r="IV72" s="23"/>
      <c r="IW72" s="23"/>
      <c r="IX72" s="28"/>
      <c r="IY72" s="13"/>
      <c r="IZ72" s="25"/>
      <c r="JA72" s="25"/>
      <c r="JB72" s="25"/>
      <c r="JC72" s="25"/>
      <c r="JD72" s="25"/>
      <c r="JE72" s="25"/>
      <c r="JF72" s="25"/>
    </row>
    <row r="73" spans="1:266" s="4" customFormat="1" ht="13.8" x14ac:dyDescent="0.3">
      <c r="B73" s="13">
        <v>0.25</v>
      </c>
      <c r="C73" s="20">
        <v>65.675775333086492</v>
      </c>
      <c r="D73" s="20">
        <v>15.730639323229967</v>
      </c>
      <c r="E73" s="20">
        <v>8.9434543081140827</v>
      </c>
      <c r="F73" s="20">
        <v>4.8194020448402819</v>
      </c>
      <c r="G73" s="20">
        <v>2.4835912438779184</v>
      </c>
      <c r="H73" s="20">
        <v>1.249655485637291</v>
      </c>
      <c r="I73" s="20">
        <v>1.0000480202262148</v>
      </c>
      <c r="M73" s="6"/>
      <c r="N73" s="6"/>
      <c r="O73" s="6"/>
      <c r="P73" s="6"/>
      <c r="Q73" s="6"/>
      <c r="R73" s="6"/>
      <c r="S73" s="7"/>
      <c r="T73" s="6"/>
      <c r="U73" s="5"/>
      <c r="V73" s="94"/>
      <c r="W73" s="94"/>
      <c r="X73" s="118">
        <v>5.5</v>
      </c>
      <c r="Y73" s="118">
        <v>10</v>
      </c>
      <c r="Z73" s="40">
        <v>1.7999999999999999E-2</v>
      </c>
      <c r="AA73" s="40">
        <v>10000000</v>
      </c>
      <c r="AB73" s="40">
        <v>10000000</v>
      </c>
      <c r="AC73" s="98">
        <v>3900000</v>
      </c>
      <c r="AD73" s="42">
        <v>0.33</v>
      </c>
      <c r="AE73" s="42">
        <v>0.33</v>
      </c>
      <c r="AF73" s="41">
        <v>1.7999999999999999E-2</v>
      </c>
      <c r="AG73" s="40">
        <v>10000000</v>
      </c>
      <c r="AH73" s="40">
        <v>10000000</v>
      </c>
      <c r="AI73" s="98">
        <v>3900000</v>
      </c>
      <c r="AJ73" s="42">
        <v>0.33</v>
      </c>
      <c r="AK73" s="42">
        <v>0.33</v>
      </c>
      <c r="AL73" s="42">
        <f>AL60</f>
        <v>5.0200000000000002E-2</v>
      </c>
      <c r="AM73" s="40">
        <v>6000</v>
      </c>
      <c r="AN73" s="40">
        <f>AN60</f>
        <v>10000</v>
      </c>
      <c r="AO73" s="40">
        <f>AO60</f>
        <v>10000</v>
      </c>
      <c r="AP73" s="42">
        <v>0.03</v>
      </c>
      <c r="AQ73" s="42">
        <v>0.03</v>
      </c>
      <c r="AR73" s="4">
        <f t="shared" si="214"/>
        <v>6.8199999999999997E-2</v>
      </c>
      <c r="AS73" s="11">
        <f t="shared" si="215"/>
        <v>0.55000000000000004</v>
      </c>
      <c r="AT73" s="15">
        <f t="shared" si="216"/>
        <v>469.76949837279756</v>
      </c>
      <c r="AU73" s="19">
        <f t="shared" si="217"/>
        <v>5.0040256631266655E-2</v>
      </c>
      <c r="AV73" s="13">
        <f t="shared" si="218"/>
        <v>0.5</v>
      </c>
      <c r="AW73" s="11">
        <f t="shared" si="219"/>
        <v>1</v>
      </c>
      <c r="AX73" s="11">
        <f t="shared" si="220"/>
        <v>0.8911</v>
      </c>
      <c r="AY73" s="11">
        <f t="shared" si="221"/>
        <v>201997.53114128605</v>
      </c>
      <c r="AZ73" s="11">
        <f t="shared" si="222"/>
        <v>1</v>
      </c>
      <c r="BA73" s="11">
        <f t="shared" si="223"/>
        <v>0.34752899999999998</v>
      </c>
      <c r="BB73" s="11">
        <f t="shared" si="224"/>
        <v>1.025058</v>
      </c>
      <c r="BC73" s="11">
        <f t="shared" si="225"/>
        <v>0.99909999999999999</v>
      </c>
      <c r="BD73" s="11">
        <f t="shared" si="226"/>
        <v>0.8911</v>
      </c>
      <c r="BE73" s="11">
        <f t="shared" si="227"/>
        <v>201997.53114128605</v>
      </c>
      <c r="BF73" s="11">
        <f t="shared" si="228"/>
        <v>1</v>
      </c>
      <c r="BG73" s="11">
        <f t="shared" si="229"/>
        <v>0.34752899999999998</v>
      </c>
      <c r="BH73" s="11">
        <f t="shared" si="230"/>
        <v>1.025058</v>
      </c>
      <c r="BI73" s="121">
        <f t="shared" si="122"/>
        <v>0.22687499999999999</v>
      </c>
      <c r="BJ73" s="121">
        <f>X73^2/((BJ62^2+1)*Y73^2)</f>
        <v>6.0499999999999998E-2</v>
      </c>
      <c r="BK73" s="121">
        <f>X73^2/((BK62^2+1)*Y73^2)</f>
        <v>3.0249999999999999E-2</v>
      </c>
      <c r="BL73" s="121">
        <f>X73^2/((BL62^2+1)*Y73^2)</f>
        <v>1.7794117647058825E-2</v>
      </c>
      <c r="BM73" s="121">
        <f>X73^2/((BM62^2+1)*Y73^2)</f>
        <v>1.1634615384615384E-2</v>
      </c>
      <c r="BN73" s="121">
        <f>X73^2/((BN62^2+1)*Y73^2)</f>
        <v>8.1756756756756754E-3</v>
      </c>
      <c r="BO73" s="121">
        <f>X73^2/((BO62^2+1)*Y73^2)</f>
        <v>6.0499999999999998E-3</v>
      </c>
      <c r="BP73" s="121">
        <f>X73^2/((BP62^2+1)*Y73^2)</f>
        <v>4.6538461538461542E-3</v>
      </c>
      <c r="BQ73" s="121">
        <v>1</v>
      </c>
      <c r="BR73" s="121">
        <v>1</v>
      </c>
      <c r="BS73" s="121">
        <v>1</v>
      </c>
      <c r="BT73" s="121">
        <v>1</v>
      </c>
      <c r="BU73" s="121">
        <v>1</v>
      </c>
      <c r="BV73" s="121">
        <v>1</v>
      </c>
      <c r="BW73" s="121">
        <v>1</v>
      </c>
      <c r="BX73" s="121">
        <v>1</v>
      </c>
      <c r="BY73" s="121">
        <f t="shared" si="231"/>
        <v>13.223140495867769</v>
      </c>
      <c r="BZ73" s="121">
        <f>(BZ62^4+6*BZ62^2+1)/(BZ62^2+1)*(Y73^2/X73^2)</f>
        <v>27.107438016528924</v>
      </c>
      <c r="CA73" s="121">
        <f>(CA62^4+6*CA62^2+1)/(CA62^2+1)*(Y73^2/X73^2)</f>
        <v>44.958677685950413</v>
      </c>
      <c r="CB73" s="121">
        <f>(CB62^4+6*CB62^2+1)/(CB62^2+1)*(Y73^2/X73^2)</f>
        <v>68.643655809431209</v>
      </c>
      <c r="CC73" s="121">
        <f>(CC62^4+6*CC62^2+1)/(CC62^2+1)*(Y73^2/X73^2)</f>
        <v>98.664971392244126</v>
      </c>
      <c r="CD73" s="121">
        <f>(CD62^4+6*CD62^2+1)/(CD62^2+1)*(Y73^2/X73^2)</f>
        <v>135.17980790708066</v>
      </c>
      <c r="CE73" s="121">
        <f>(CE62^4+6*CE62^2+1)/(CE62^2+1)*(Y73^2/X73^2)</f>
        <v>178.24793388429754</v>
      </c>
      <c r="CF73" s="121">
        <f>(CF62^4+6*CF62^2+1)/(CF62^2+1)*(Y73^2/X73^2)</f>
        <v>227.89574062301335</v>
      </c>
      <c r="CG73" s="121">
        <f t="shared" si="232"/>
        <v>0.22687499999999999</v>
      </c>
      <c r="CH73" s="121">
        <f t="shared" si="123"/>
        <v>6.0499999999999998E-2</v>
      </c>
      <c r="CI73" s="121">
        <f t="shared" si="124"/>
        <v>3.0249999999999999E-2</v>
      </c>
      <c r="CJ73" s="121">
        <f t="shared" si="125"/>
        <v>1.7794117647058825E-2</v>
      </c>
      <c r="CK73" s="121">
        <f t="shared" si="126"/>
        <v>1.1634615384615384E-2</v>
      </c>
      <c r="CL73" s="121">
        <f t="shared" si="127"/>
        <v>8.1756756756756754E-3</v>
      </c>
      <c r="CM73" s="121">
        <f t="shared" si="128"/>
        <v>6.0499999999999998E-3</v>
      </c>
      <c r="CN73" s="121">
        <f t="shared" si="129"/>
        <v>4.6538461538461542E-3</v>
      </c>
      <c r="CO73" s="95">
        <f t="shared" si="130"/>
        <v>16.102477760330579</v>
      </c>
      <c r="CP73" s="95">
        <f t="shared" si="131"/>
        <v>34.199248008264462</v>
      </c>
      <c r="CQ73" s="95">
        <f t="shared" si="132"/>
        <v>57.794768669421487</v>
      </c>
      <c r="CR73" s="95">
        <f t="shared" si="133"/>
        <v>89.521740181332035</v>
      </c>
      <c r="CS73" s="95">
        <f t="shared" si="134"/>
        <v>129.88276154926893</v>
      </c>
      <c r="CT73" s="95">
        <f t="shared" si="135"/>
        <v>179.03501624592363</v>
      </c>
      <c r="CU73" s="95">
        <f t="shared" si="136"/>
        <v>237.03827280165291</v>
      </c>
      <c r="CV73" s="95">
        <f t="shared" si="137"/>
        <v>303.91892251557533</v>
      </c>
      <c r="CW73" s="95">
        <f t="shared" si="138"/>
        <v>16.102477760330579</v>
      </c>
      <c r="CX73" s="95">
        <f t="shared" si="139"/>
        <v>34.199248008264462</v>
      </c>
      <c r="CY73" s="95">
        <f t="shared" si="140"/>
        <v>57.794768669421487</v>
      </c>
      <c r="CZ73" s="95">
        <f t="shared" si="141"/>
        <v>89.521740181332035</v>
      </c>
      <c r="DA73" s="95">
        <f t="shared" si="142"/>
        <v>129.88276154926893</v>
      </c>
      <c r="DB73" s="95">
        <f t="shared" si="143"/>
        <v>179.03501624592363</v>
      </c>
      <c r="DC73" s="95">
        <f t="shared" si="144"/>
        <v>237.03827280165291</v>
      </c>
      <c r="DD73" s="95">
        <f t="shared" si="145"/>
        <v>303.91892251557533</v>
      </c>
      <c r="DE73" s="13">
        <f t="shared" si="233"/>
        <v>15.50013149586777</v>
      </c>
      <c r="DF73" s="13">
        <f t="shared" si="234"/>
        <v>29.218054016528924</v>
      </c>
      <c r="DG73" s="13">
        <f t="shared" si="235"/>
        <v>47.039043685950411</v>
      </c>
      <c r="DH73" s="13">
        <f t="shared" si="236"/>
        <v>70.711565927078269</v>
      </c>
      <c r="DI73" s="13">
        <f t="shared" si="146"/>
        <v>100.72672200762874</v>
      </c>
      <c r="DJ73" s="13">
        <f t="shared" si="147"/>
        <v>137.23809958275632</v>
      </c>
      <c r="DK73" s="13">
        <f t="shared" si="148"/>
        <v>180.30409988429753</v>
      </c>
      <c r="DL73" s="13">
        <f t="shared" si="149"/>
        <v>229.9505104691672</v>
      </c>
      <c r="DM73" s="95">
        <f t="shared" si="150"/>
        <v>15.50013149586777</v>
      </c>
      <c r="DN73" s="95">
        <f t="shared" si="151"/>
        <v>29.218054016528924</v>
      </c>
      <c r="DO73" s="95">
        <f t="shared" si="152"/>
        <v>47.039043685950411</v>
      </c>
      <c r="DP73" s="95">
        <f t="shared" si="153"/>
        <v>70.711565927078269</v>
      </c>
      <c r="DQ73" s="95">
        <f t="shared" si="154"/>
        <v>100.72672200762874</v>
      </c>
      <c r="DR73" s="95">
        <f t="shared" si="155"/>
        <v>137.23809958275632</v>
      </c>
      <c r="DS73" s="95">
        <f t="shared" si="156"/>
        <v>180.30409988429753</v>
      </c>
      <c r="DT73" s="95">
        <f t="shared" si="157"/>
        <v>229.9505104691672</v>
      </c>
      <c r="DU73" s="95">
        <f t="shared" si="158"/>
        <v>7.3360012952634293</v>
      </c>
      <c r="DV73" s="95">
        <f t="shared" si="159"/>
        <v>10.74337719094628</v>
      </c>
      <c r="DW73" s="95">
        <f t="shared" si="160"/>
        <v>16.656687909770657</v>
      </c>
      <c r="DX73" s="95">
        <f t="shared" si="161"/>
        <v>24.745029178904812</v>
      </c>
      <c r="DY73" s="95">
        <f t="shared" si="162"/>
        <v>35.102642063308046</v>
      </c>
      <c r="DZ73" s="95">
        <f t="shared" si="163"/>
        <v>47.748661873880145</v>
      </c>
      <c r="EA73" s="95">
        <f t="shared" si="164"/>
        <v>62.688559625326036</v>
      </c>
      <c r="EB73" s="95">
        <f t="shared" si="165"/>
        <v>79.924318765451531</v>
      </c>
      <c r="EC73" s="95">
        <f t="shared" si="166"/>
        <v>7.3360012952634293</v>
      </c>
      <c r="ED73" s="95">
        <f t="shared" si="167"/>
        <v>10.74337719094628</v>
      </c>
      <c r="EE73" s="95">
        <f t="shared" si="168"/>
        <v>16.656687909770657</v>
      </c>
      <c r="EF73" s="95">
        <f t="shared" si="169"/>
        <v>24.745029178904812</v>
      </c>
      <c r="EG73" s="95">
        <f t="shared" si="170"/>
        <v>35.102642063308046</v>
      </c>
      <c r="EH73" s="95">
        <f t="shared" si="171"/>
        <v>47.748661873880145</v>
      </c>
      <c r="EI73" s="95">
        <f t="shared" si="172"/>
        <v>62.688559625326036</v>
      </c>
      <c r="EJ73" s="95">
        <f t="shared" si="173"/>
        <v>79.924318765451531</v>
      </c>
      <c r="EK73" s="95">
        <f t="shared" si="174"/>
        <v>7.3360012952634293</v>
      </c>
      <c r="EL73" s="95">
        <f t="shared" si="175"/>
        <v>10.74337719094628</v>
      </c>
      <c r="EM73" s="95">
        <f t="shared" si="176"/>
        <v>16.656687909770657</v>
      </c>
      <c r="EN73" s="95">
        <f t="shared" si="177"/>
        <v>24.745029178904812</v>
      </c>
      <c r="EO73" s="95">
        <f t="shared" si="178"/>
        <v>35.102642063308046</v>
      </c>
      <c r="EP73" s="95">
        <f t="shared" si="179"/>
        <v>47.748661873880145</v>
      </c>
      <c r="EQ73" s="95">
        <f t="shared" si="180"/>
        <v>62.688559625326036</v>
      </c>
      <c r="ER73" s="95">
        <f t="shared" si="181"/>
        <v>79.924318765451531</v>
      </c>
      <c r="ES73" s="95">
        <f t="shared" si="182"/>
        <v>1</v>
      </c>
      <c r="ET73" s="95">
        <f t="shared" si="183"/>
        <v>1</v>
      </c>
      <c r="EU73" s="95">
        <f t="shared" si="184"/>
        <v>1</v>
      </c>
      <c r="EV73" s="95">
        <f t="shared" si="185"/>
        <v>1</v>
      </c>
      <c r="EW73" s="95">
        <f t="shared" si="186"/>
        <v>1</v>
      </c>
      <c r="EX73" s="95">
        <f t="shared" si="187"/>
        <v>1</v>
      </c>
      <c r="EY73" s="95">
        <f t="shared" si="188"/>
        <v>1</v>
      </c>
      <c r="EZ73" s="95">
        <f t="shared" si="189"/>
        <v>1</v>
      </c>
      <c r="FA73" s="95">
        <f t="shared" si="190"/>
        <v>1</v>
      </c>
      <c r="FB73" s="95">
        <f t="shared" si="191"/>
        <v>1</v>
      </c>
      <c r="FC73" s="95">
        <f t="shared" si="192"/>
        <v>1</v>
      </c>
      <c r="FD73" s="95">
        <f t="shared" si="193"/>
        <v>1</v>
      </c>
      <c r="FE73" s="95">
        <f t="shared" si="194"/>
        <v>1</v>
      </c>
      <c r="FF73" s="95">
        <f t="shared" si="195"/>
        <v>1</v>
      </c>
      <c r="FG73" s="95">
        <f t="shared" si="196"/>
        <v>1</v>
      </c>
      <c r="FH73" s="95">
        <f t="shared" si="197"/>
        <v>1</v>
      </c>
      <c r="FI73" s="95">
        <f t="shared" si="198"/>
        <v>1</v>
      </c>
      <c r="FJ73" s="95">
        <f t="shared" si="199"/>
        <v>1</v>
      </c>
      <c r="FK73" s="95">
        <f t="shared" si="200"/>
        <v>1</v>
      </c>
      <c r="FL73" s="95">
        <f t="shared" si="201"/>
        <v>1</v>
      </c>
      <c r="FM73" s="95">
        <f t="shared" si="202"/>
        <v>1</v>
      </c>
      <c r="FN73" s="95">
        <f t="shared" si="203"/>
        <v>1</v>
      </c>
      <c r="FO73" s="95">
        <f t="shared" si="204"/>
        <v>1</v>
      </c>
      <c r="FP73" s="95">
        <f t="shared" si="205"/>
        <v>1</v>
      </c>
      <c r="FQ73" s="115">
        <f t="shared" si="206"/>
        <v>9.2674559460775328</v>
      </c>
      <c r="FR73" s="115">
        <f t="shared" si="207"/>
        <v>12.24387933203699</v>
      </c>
      <c r="FS73" s="115">
        <f t="shared" si="208"/>
        <v>14.310057701133942</v>
      </c>
      <c r="FT73" s="115">
        <f t="shared" si="209"/>
        <v>15.793283219544593</v>
      </c>
      <c r="FU73" s="115">
        <f t="shared" si="210"/>
        <v>16.836396780605778</v>
      </c>
      <c r="FV73" s="115">
        <f t="shared" si="211"/>
        <v>17.567983670961244</v>
      </c>
      <c r="FW73" s="115">
        <f t="shared" si="212"/>
        <v>18.087858291938687</v>
      </c>
      <c r="FX73" s="115">
        <f t="shared" si="213"/>
        <v>18.464741100925689</v>
      </c>
      <c r="FY73" s="90"/>
      <c r="FZ73" s="90">
        <f t="shared" si="237"/>
        <v>9.2674559460775328</v>
      </c>
      <c r="GB73" s="18"/>
      <c r="GC73" s="29"/>
      <c r="GE73" s="15"/>
      <c r="GF73" s="15"/>
      <c r="GG73" s="15"/>
      <c r="GI73" s="31"/>
      <c r="GJ73" s="31"/>
      <c r="GK73" s="31"/>
      <c r="HU73" s="21"/>
      <c r="HV73" s="21"/>
      <c r="HW73" s="21"/>
      <c r="HX73" s="21"/>
      <c r="HY73" s="21"/>
      <c r="HZ73" s="21"/>
      <c r="IA73" s="21"/>
      <c r="IC73" s="28"/>
      <c r="ID73" s="13"/>
      <c r="IE73" s="13"/>
      <c r="IF73" s="13"/>
      <c r="IG73" s="13"/>
      <c r="IH73" s="13"/>
      <c r="II73" s="13"/>
      <c r="IJ73" s="28"/>
      <c r="IK73" s="20"/>
      <c r="IL73" s="13"/>
      <c r="IM73" s="11"/>
      <c r="IN73" s="23"/>
      <c r="IO73" s="13"/>
      <c r="IP73" s="23"/>
      <c r="IQ73" s="28"/>
      <c r="IR73" s="20"/>
      <c r="IS73" s="13"/>
      <c r="IT73" s="20"/>
      <c r="IU73" s="23"/>
      <c r="IV73" s="20"/>
      <c r="IW73" s="23"/>
      <c r="IY73" s="13"/>
      <c r="IZ73" s="25"/>
      <c r="JA73" s="25"/>
      <c r="JB73" s="25"/>
      <c r="JC73" s="25"/>
      <c r="JD73" s="25"/>
      <c r="JE73" s="25"/>
      <c r="JF73" s="25"/>
    </row>
    <row r="74" spans="1:266" s="4" customFormat="1" ht="13.8" x14ac:dyDescent="0.3">
      <c r="B74" s="13">
        <v>0.3</v>
      </c>
      <c r="C74" s="20">
        <v>46.355135000501889</v>
      </c>
      <c r="D74" s="20">
        <v>14.428029890588002</v>
      </c>
      <c r="E74" s="20">
        <v>8.5563776805432337</v>
      </c>
      <c r="F74" s="20">
        <v>4.7385357261326844</v>
      </c>
      <c r="G74" s="20">
        <v>2.4765492304644146</v>
      </c>
      <c r="H74" s="20">
        <v>1.2495379917437919</v>
      </c>
      <c r="I74" s="20">
        <v>1.0000730073539414</v>
      </c>
      <c r="M74" s="6"/>
      <c r="N74" s="6"/>
      <c r="O74" s="6"/>
      <c r="P74" s="6"/>
      <c r="Q74" s="6"/>
      <c r="R74" s="6"/>
      <c r="S74" s="7"/>
      <c r="T74" s="6"/>
      <c r="U74" s="5"/>
      <c r="V74" s="5"/>
      <c r="X74" s="118">
        <v>6</v>
      </c>
      <c r="Y74" s="118">
        <v>10</v>
      </c>
      <c r="Z74" s="40">
        <v>1.7999999999999999E-2</v>
      </c>
      <c r="AA74" s="40">
        <v>10000000</v>
      </c>
      <c r="AB74" s="40">
        <v>10000000</v>
      </c>
      <c r="AC74" s="98">
        <v>3900000</v>
      </c>
      <c r="AD74" s="42">
        <v>0.33</v>
      </c>
      <c r="AE74" s="42">
        <v>0.33</v>
      </c>
      <c r="AF74" s="41">
        <v>1.7999999999999999E-2</v>
      </c>
      <c r="AG74" s="40">
        <v>10000000</v>
      </c>
      <c r="AH74" s="40">
        <v>10000000</v>
      </c>
      <c r="AI74" s="98">
        <v>3900000</v>
      </c>
      <c r="AJ74" s="42">
        <v>0.33</v>
      </c>
      <c r="AK74" s="42">
        <v>0.33</v>
      </c>
      <c r="AL74" s="42">
        <f>AL60</f>
        <v>5.0200000000000002E-2</v>
      </c>
      <c r="AM74" s="40">
        <v>6000</v>
      </c>
      <c r="AN74" s="40">
        <f>AN60</f>
        <v>10000</v>
      </c>
      <c r="AO74" s="40">
        <f>AO60</f>
        <v>10000</v>
      </c>
      <c r="AP74" s="42">
        <v>0.03</v>
      </c>
      <c r="AQ74" s="42">
        <v>0.03</v>
      </c>
      <c r="AR74" s="4">
        <f t="shared" si="214"/>
        <v>6.8199999999999997E-2</v>
      </c>
      <c r="AS74" s="11">
        <f t="shared" si="215"/>
        <v>0.6</v>
      </c>
      <c r="AT74" s="15">
        <f t="shared" si="216"/>
        <v>469.76949837279756</v>
      </c>
      <c r="AU74" s="19">
        <f t="shared" si="217"/>
        <v>5.0040256631266655E-2</v>
      </c>
      <c r="AV74" s="13">
        <f t="shared" si="218"/>
        <v>0.5</v>
      </c>
      <c r="AW74" s="11">
        <f t="shared" si="219"/>
        <v>1</v>
      </c>
      <c r="AX74" s="11">
        <f t="shared" si="220"/>
        <v>0.8911</v>
      </c>
      <c r="AY74" s="11">
        <f t="shared" si="221"/>
        <v>201997.53114128605</v>
      </c>
      <c r="AZ74" s="11">
        <f t="shared" si="222"/>
        <v>1</v>
      </c>
      <c r="BA74" s="11">
        <f t="shared" si="223"/>
        <v>0.34752899999999998</v>
      </c>
      <c r="BB74" s="11">
        <f t="shared" si="224"/>
        <v>1.025058</v>
      </c>
      <c r="BC74" s="11">
        <f t="shared" si="225"/>
        <v>0.99909999999999999</v>
      </c>
      <c r="BD74" s="11">
        <f t="shared" si="226"/>
        <v>0.8911</v>
      </c>
      <c r="BE74" s="11">
        <f t="shared" si="227"/>
        <v>201997.53114128605</v>
      </c>
      <c r="BF74" s="11">
        <f t="shared" si="228"/>
        <v>1</v>
      </c>
      <c r="BG74" s="11">
        <f t="shared" si="229"/>
        <v>0.34752899999999998</v>
      </c>
      <c r="BH74" s="11">
        <f t="shared" si="230"/>
        <v>1.025058</v>
      </c>
      <c r="BI74" s="121">
        <f t="shared" si="122"/>
        <v>0.27</v>
      </c>
      <c r="BJ74" s="121">
        <f>X74^2/((BJ62^2+1)*Y74^2)</f>
        <v>7.1999999999999995E-2</v>
      </c>
      <c r="BK74" s="121">
        <f>X74^2/((BK62^2+1)*Y74^2)</f>
        <v>3.5999999999999997E-2</v>
      </c>
      <c r="BL74" s="121">
        <f>X74^2/((BL62^2+1)*Y74^2)</f>
        <v>2.1176470588235293E-2</v>
      </c>
      <c r="BM74" s="121">
        <f>X74^2/((BM62^2+1)*Y74^2)</f>
        <v>1.3846153846153847E-2</v>
      </c>
      <c r="BN74" s="121">
        <f>X74^2/((BN62^2+1)*Y74^2)</f>
        <v>9.7297297297297292E-3</v>
      </c>
      <c r="BO74" s="121">
        <f>X74^2/((BO62^2+1)*Y74^2)</f>
        <v>7.1999999999999998E-3</v>
      </c>
      <c r="BP74" s="121">
        <f>X74^2/((BP62^2+1)*Y74^2)</f>
        <v>5.5384615384615381E-3</v>
      </c>
      <c r="BQ74" s="121">
        <v>1</v>
      </c>
      <c r="BR74" s="121">
        <v>1</v>
      </c>
      <c r="BS74" s="121">
        <v>1</v>
      </c>
      <c r="BT74" s="121">
        <v>1</v>
      </c>
      <c r="BU74" s="121">
        <v>1</v>
      </c>
      <c r="BV74" s="121">
        <v>1</v>
      </c>
      <c r="BW74" s="121">
        <v>1</v>
      </c>
      <c r="BX74" s="121">
        <v>1</v>
      </c>
      <c r="BY74" s="121">
        <f t="shared" si="231"/>
        <v>11.111111111111111</v>
      </c>
      <c r="BZ74" s="121">
        <f>(BZ62^4+6*BZ62^2+1)/(BZ62^2+1)*(Y74^2/X74^2)</f>
        <v>22.777777777777775</v>
      </c>
      <c r="CA74" s="121">
        <f>(CA62^4+6*CA62^2+1)/(CA62^2+1)*(Y74^2/X74^2)</f>
        <v>37.777777777777779</v>
      </c>
      <c r="CB74" s="121">
        <f>(CB62^4+6*CB62^2+1)/(CB62^2+1)*(Y74^2/X74^2)</f>
        <v>57.679738562091501</v>
      </c>
      <c r="CC74" s="121">
        <f>(CC62^4+6*CC62^2+1)/(CC62^2+1)*(Y74^2/X74^2)</f>
        <v>82.90598290598291</v>
      </c>
      <c r="CD74" s="121">
        <f>(CD62^4+6*CD62^2+1)/(CD62^2+1)*(Y74^2/X74^2)</f>
        <v>113.58858858858859</v>
      </c>
      <c r="CE74" s="121">
        <f>(CE62^4+6*CE62^2+1)/(CE62^2+1)*(Y74^2/X74^2)</f>
        <v>149.77777777777777</v>
      </c>
      <c r="CF74" s="121">
        <f>(CF62^4+6*CF62^2+1)/(CF62^2+1)*(Y74^2/X74^2)</f>
        <v>191.4957264957265</v>
      </c>
      <c r="CG74" s="121">
        <f t="shared" si="232"/>
        <v>0.27</v>
      </c>
      <c r="CH74" s="121">
        <f t="shared" si="123"/>
        <v>7.1999999999999995E-2</v>
      </c>
      <c r="CI74" s="121">
        <f t="shared" si="124"/>
        <v>3.5999999999999997E-2</v>
      </c>
      <c r="CJ74" s="121">
        <f t="shared" si="125"/>
        <v>2.1176470588235293E-2</v>
      </c>
      <c r="CK74" s="121">
        <f t="shared" si="126"/>
        <v>1.3846153846153847E-2</v>
      </c>
      <c r="CL74" s="121">
        <f t="shared" si="127"/>
        <v>9.7297297297297292E-3</v>
      </c>
      <c r="CM74" s="121">
        <f t="shared" si="128"/>
        <v>7.1999999999999998E-3</v>
      </c>
      <c r="CN74" s="121">
        <f t="shared" si="129"/>
        <v>5.5384615384615381E-3</v>
      </c>
      <c r="CO74" s="95">
        <f t="shared" si="130"/>
        <v>13.745784555555556</v>
      </c>
      <c r="CP74" s="95">
        <f t="shared" si="131"/>
        <v>28.952098444444442</v>
      </c>
      <c r="CQ74" s="95">
        <f t="shared" si="132"/>
        <v>48.77889011111111</v>
      </c>
      <c r="CR74" s="95">
        <f t="shared" si="133"/>
        <v>75.438359228758173</v>
      </c>
      <c r="CS74" s="95">
        <f t="shared" si="134"/>
        <v>109.35282857264957</v>
      </c>
      <c r="CT74" s="95">
        <f t="shared" si="135"/>
        <v>150.65437592192194</v>
      </c>
      <c r="CU74" s="95">
        <f t="shared" si="136"/>
        <v>199.39322344444443</v>
      </c>
      <c r="CV74" s="95">
        <f t="shared" si="137"/>
        <v>255.59154716239317</v>
      </c>
      <c r="CW74" s="95">
        <f t="shared" si="138"/>
        <v>13.745784555555556</v>
      </c>
      <c r="CX74" s="95">
        <f t="shared" si="139"/>
        <v>28.952098444444442</v>
      </c>
      <c r="CY74" s="95">
        <f t="shared" si="140"/>
        <v>48.77889011111111</v>
      </c>
      <c r="CZ74" s="95">
        <f t="shared" si="141"/>
        <v>75.438359228758173</v>
      </c>
      <c r="DA74" s="95">
        <f t="shared" si="142"/>
        <v>109.35282857264957</v>
      </c>
      <c r="DB74" s="95">
        <f t="shared" si="143"/>
        <v>150.65437592192194</v>
      </c>
      <c r="DC74" s="95">
        <f t="shared" si="144"/>
        <v>199.39322344444443</v>
      </c>
      <c r="DD74" s="95">
        <f t="shared" si="145"/>
        <v>255.59154716239317</v>
      </c>
      <c r="DE74" s="13">
        <f t="shared" si="233"/>
        <v>13.431227111111111</v>
      </c>
      <c r="DF74" s="13">
        <f t="shared" si="234"/>
        <v>24.899893777777777</v>
      </c>
      <c r="DG74" s="13">
        <f t="shared" si="235"/>
        <v>39.863893777777776</v>
      </c>
      <c r="DH74" s="13">
        <f t="shared" si="236"/>
        <v>59.751031032679734</v>
      </c>
      <c r="DI74" s="13">
        <f t="shared" si="146"/>
        <v>84.969945059829058</v>
      </c>
      <c r="DJ74" s="13">
        <f t="shared" si="147"/>
        <v>115.64843431831832</v>
      </c>
      <c r="DK74" s="13">
        <f t="shared" si="148"/>
        <v>151.83509377777779</v>
      </c>
      <c r="DL74" s="13">
        <f t="shared" si="149"/>
        <v>193.55138095726497</v>
      </c>
      <c r="DM74" s="95">
        <f t="shared" si="150"/>
        <v>13.431227111111111</v>
      </c>
      <c r="DN74" s="95">
        <f t="shared" si="151"/>
        <v>24.899893777777777</v>
      </c>
      <c r="DO74" s="95">
        <f t="shared" si="152"/>
        <v>39.863893777777776</v>
      </c>
      <c r="DP74" s="95">
        <f t="shared" si="153"/>
        <v>59.751031032679734</v>
      </c>
      <c r="DQ74" s="95">
        <f t="shared" si="154"/>
        <v>84.969945059829058</v>
      </c>
      <c r="DR74" s="95">
        <f t="shared" si="155"/>
        <v>115.64843431831832</v>
      </c>
      <c r="DS74" s="95">
        <f t="shared" si="156"/>
        <v>151.83509377777779</v>
      </c>
      <c r="DT74" s="95">
        <f t="shared" si="157"/>
        <v>193.55138095726497</v>
      </c>
      <c r="DU74" s="95">
        <f t="shared" si="158"/>
        <v>6.6169970233333331</v>
      </c>
      <c r="DV74" s="95">
        <f t="shared" si="159"/>
        <v>9.2426912813333324</v>
      </c>
      <c r="DW74" s="95">
        <f t="shared" si="160"/>
        <v>14.163115237333331</v>
      </c>
      <c r="DX74" s="95">
        <f t="shared" si="161"/>
        <v>20.935925447589383</v>
      </c>
      <c r="DY74" s="95">
        <f t="shared" si="162"/>
        <v>29.626705127416173</v>
      </c>
      <c r="DZ74" s="95">
        <f t="shared" si="163"/>
        <v>40.245627094195271</v>
      </c>
      <c r="EA74" s="95">
        <f t="shared" si="164"/>
        <v>52.794754402133336</v>
      </c>
      <c r="EB74" s="95">
        <f t="shared" si="165"/>
        <v>67.274565685309668</v>
      </c>
      <c r="EC74" s="95">
        <f t="shared" si="166"/>
        <v>6.6169970233333331</v>
      </c>
      <c r="ED74" s="95">
        <f t="shared" si="167"/>
        <v>9.2426912813333324</v>
      </c>
      <c r="EE74" s="95">
        <f t="shared" si="168"/>
        <v>14.163115237333331</v>
      </c>
      <c r="EF74" s="95">
        <f t="shared" si="169"/>
        <v>20.935925447589383</v>
      </c>
      <c r="EG74" s="95">
        <f t="shared" si="170"/>
        <v>29.626705127416173</v>
      </c>
      <c r="EH74" s="95">
        <f t="shared" si="171"/>
        <v>40.245627094195271</v>
      </c>
      <c r="EI74" s="95">
        <f t="shared" si="172"/>
        <v>52.794754402133336</v>
      </c>
      <c r="EJ74" s="95">
        <f t="shared" si="173"/>
        <v>67.274565685309668</v>
      </c>
      <c r="EK74" s="95">
        <f t="shared" si="174"/>
        <v>6.6169970233333331</v>
      </c>
      <c r="EL74" s="95">
        <f t="shared" si="175"/>
        <v>9.2426912813333324</v>
      </c>
      <c r="EM74" s="95">
        <f t="shared" si="176"/>
        <v>14.163115237333331</v>
      </c>
      <c r="EN74" s="95">
        <f t="shared" si="177"/>
        <v>20.935925447589383</v>
      </c>
      <c r="EO74" s="95">
        <f t="shared" si="178"/>
        <v>29.626705127416173</v>
      </c>
      <c r="EP74" s="95">
        <f t="shared" si="179"/>
        <v>40.245627094195271</v>
      </c>
      <c r="EQ74" s="95">
        <f t="shared" si="180"/>
        <v>52.794754402133336</v>
      </c>
      <c r="ER74" s="95">
        <f t="shared" si="181"/>
        <v>67.274565685309668</v>
      </c>
      <c r="ES74" s="95">
        <f t="shared" si="182"/>
        <v>1</v>
      </c>
      <c r="ET74" s="95">
        <f t="shared" si="183"/>
        <v>1</v>
      </c>
      <c r="EU74" s="95">
        <f t="shared" si="184"/>
        <v>1</v>
      </c>
      <c r="EV74" s="95">
        <f t="shared" si="185"/>
        <v>1</v>
      </c>
      <c r="EW74" s="95">
        <f t="shared" si="186"/>
        <v>1</v>
      </c>
      <c r="EX74" s="95">
        <f t="shared" si="187"/>
        <v>1</v>
      </c>
      <c r="EY74" s="95">
        <f t="shared" si="188"/>
        <v>1</v>
      </c>
      <c r="EZ74" s="95">
        <f t="shared" si="189"/>
        <v>1</v>
      </c>
      <c r="FA74" s="95">
        <f t="shared" si="190"/>
        <v>1</v>
      </c>
      <c r="FB74" s="95">
        <f t="shared" si="191"/>
        <v>1</v>
      </c>
      <c r="FC74" s="95">
        <f t="shared" si="192"/>
        <v>1</v>
      </c>
      <c r="FD74" s="95">
        <f t="shared" si="193"/>
        <v>1</v>
      </c>
      <c r="FE74" s="95">
        <f t="shared" si="194"/>
        <v>1</v>
      </c>
      <c r="FF74" s="95">
        <f t="shared" si="195"/>
        <v>1</v>
      </c>
      <c r="FG74" s="95">
        <f t="shared" si="196"/>
        <v>1</v>
      </c>
      <c r="FH74" s="95">
        <f t="shared" si="197"/>
        <v>1</v>
      </c>
      <c r="FI74" s="95">
        <f t="shared" si="198"/>
        <v>1</v>
      </c>
      <c r="FJ74" s="95">
        <f t="shared" si="199"/>
        <v>1</v>
      </c>
      <c r="FK74" s="95">
        <f t="shared" si="200"/>
        <v>1</v>
      </c>
      <c r="FL74" s="95">
        <f t="shared" si="201"/>
        <v>1</v>
      </c>
      <c r="FM74" s="95">
        <f t="shared" si="202"/>
        <v>1</v>
      </c>
      <c r="FN74" s="95">
        <f t="shared" si="203"/>
        <v>1</v>
      </c>
      <c r="FO74" s="95">
        <f t="shared" si="204"/>
        <v>1</v>
      </c>
      <c r="FP74" s="95">
        <f t="shared" si="205"/>
        <v>1</v>
      </c>
      <c r="FQ74" s="115">
        <f t="shared" si="206"/>
        <v>8.568840599162824</v>
      </c>
      <c r="FR74" s="115">
        <f t="shared" si="207"/>
        <v>11.474240433226964</v>
      </c>
      <c r="FS74" s="115">
        <f t="shared" si="208"/>
        <v>13.614748182487848</v>
      </c>
      <c r="FT74" s="115">
        <f t="shared" si="209"/>
        <v>15.208596241143903</v>
      </c>
      <c r="FU74" s="115">
        <f t="shared" si="210"/>
        <v>16.358844328307949</v>
      </c>
      <c r="FV74" s="115">
        <f t="shared" si="211"/>
        <v>17.180405906751581</v>
      </c>
      <c r="FW74" s="115">
        <f t="shared" si="212"/>
        <v>17.771811284236311</v>
      </c>
      <c r="FX74" s="115">
        <f t="shared" si="213"/>
        <v>18.204558237217181</v>
      </c>
      <c r="FY74" s="90"/>
      <c r="FZ74" s="90">
        <f t="shared" si="237"/>
        <v>8.568840599162824</v>
      </c>
      <c r="GB74" s="18"/>
      <c r="GC74" s="29"/>
      <c r="GE74" s="15"/>
      <c r="GF74" s="15"/>
      <c r="GG74" s="15"/>
      <c r="GI74" s="31"/>
      <c r="GJ74" s="31"/>
      <c r="GK74" s="31"/>
      <c r="HU74" s="21"/>
      <c r="HV74" s="21"/>
      <c r="HW74" s="21"/>
      <c r="HX74" s="21"/>
      <c r="HY74" s="21"/>
      <c r="HZ74" s="21"/>
      <c r="IA74" s="21"/>
      <c r="IC74" s="28"/>
      <c r="ID74" s="13"/>
      <c r="IE74" s="13"/>
      <c r="IF74" s="13"/>
      <c r="IG74" s="13"/>
      <c r="IH74" s="13"/>
      <c r="II74" s="13"/>
      <c r="IJ74" s="28"/>
      <c r="IK74" s="20"/>
      <c r="IL74" s="13"/>
      <c r="IM74" s="11"/>
      <c r="IN74" s="23"/>
      <c r="IO74" s="13"/>
      <c r="IP74" s="23"/>
      <c r="IQ74" s="28"/>
      <c r="IR74" s="20"/>
      <c r="IS74" s="13"/>
      <c r="IT74" s="20"/>
      <c r="IU74" s="23"/>
      <c r="IV74" s="20"/>
      <c r="IW74" s="23"/>
      <c r="IY74" s="13"/>
      <c r="IZ74" s="25"/>
      <c r="JA74" s="25"/>
      <c r="JB74" s="25"/>
      <c r="JC74" s="25"/>
      <c r="JD74" s="25"/>
      <c r="JE74" s="25"/>
      <c r="JF74" s="25"/>
    </row>
    <row r="75" spans="1:266" s="4" customFormat="1" ht="13.8" x14ac:dyDescent="0.3">
      <c r="B75" s="13">
        <v>0.35</v>
      </c>
      <c r="C75" s="20">
        <v>34.681014862689153</v>
      </c>
      <c r="D75" s="20">
        <v>13.180718505629581</v>
      </c>
      <c r="E75" s="20">
        <v>8.1520491392416456</v>
      </c>
      <c r="F75" s="20">
        <v>4.6476726771868959</v>
      </c>
      <c r="G75" s="20">
        <v>2.4683494390520919</v>
      </c>
      <c r="H75" s="20">
        <v>1.249401060883969</v>
      </c>
      <c r="I75" s="20">
        <v>1.0001029143002014</v>
      </c>
      <c r="M75" s="6"/>
      <c r="N75" s="6"/>
      <c r="O75" s="6"/>
      <c r="P75" s="6"/>
      <c r="Q75" s="6"/>
      <c r="R75" s="6"/>
      <c r="S75" s="7"/>
      <c r="T75" s="6"/>
      <c r="U75" s="5"/>
      <c r="V75" s="5"/>
      <c r="W75" s="5"/>
      <c r="X75" s="118">
        <v>6.5</v>
      </c>
      <c r="Y75" s="118">
        <v>10</v>
      </c>
      <c r="Z75" s="40">
        <v>1.7999999999999999E-2</v>
      </c>
      <c r="AA75" s="40">
        <v>10000000</v>
      </c>
      <c r="AB75" s="40">
        <v>10000000</v>
      </c>
      <c r="AC75" s="98">
        <v>3900000</v>
      </c>
      <c r="AD75" s="42">
        <v>0.33</v>
      </c>
      <c r="AE75" s="42">
        <v>0.33</v>
      </c>
      <c r="AF75" s="41">
        <v>1.7999999999999999E-2</v>
      </c>
      <c r="AG75" s="40">
        <v>10000000</v>
      </c>
      <c r="AH75" s="40">
        <v>10000000</v>
      </c>
      <c r="AI75" s="98">
        <v>3900000</v>
      </c>
      <c r="AJ75" s="42">
        <v>0.33</v>
      </c>
      <c r="AK75" s="42">
        <v>0.33</v>
      </c>
      <c r="AL75" s="42">
        <f>AL60</f>
        <v>5.0200000000000002E-2</v>
      </c>
      <c r="AM75" s="40">
        <v>6000</v>
      </c>
      <c r="AN75" s="40">
        <f>AN60</f>
        <v>10000</v>
      </c>
      <c r="AO75" s="40">
        <f>AO60</f>
        <v>10000</v>
      </c>
      <c r="AP75" s="42">
        <v>0.03</v>
      </c>
      <c r="AQ75" s="42">
        <v>0.03</v>
      </c>
      <c r="AR75" s="4">
        <f t="shared" si="214"/>
        <v>6.8199999999999997E-2</v>
      </c>
      <c r="AS75" s="11">
        <f t="shared" si="215"/>
        <v>0.65</v>
      </c>
      <c r="AT75" s="15">
        <f t="shared" si="216"/>
        <v>469.76949837279756</v>
      </c>
      <c r="AU75" s="19">
        <f t="shared" si="217"/>
        <v>5.0040256631266655E-2</v>
      </c>
      <c r="AV75" s="13">
        <f t="shared" si="218"/>
        <v>0.5</v>
      </c>
      <c r="AW75" s="11">
        <f t="shared" si="219"/>
        <v>1</v>
      </c>
      <c r="AX75" s="11">
        <f t="shared" si="220"/>
        <v>0.8911</v>
      </c>
      <c r="AY75" s="11">
        <f t="shared" si="221"/>
        <v>201997.53114128605</v>
      </c>
      <c r="AZ75" s="11">
        <f t="shared" si="222"/>
        <v>1</v>
      </c>
      <c r="BA75" s="11">
        <f t="shared" si="223"/>
        <v>0.34752899999999998</v>
      </c>
      <c r="BB75" s="11">
        <f t="shared" si="224"/>
        <v>1.025058</v>
      </c>
      <c r="BC75" s="11">
        <f t="shared" si="225"/>
        <v>0.99909999999999999</v>
      </c>
      <c r="BD75" s="11">
        <f t="shared" si="226"/>
        <v>0.8911</v>
      </c>
      <c r="BE75" s="11">
        <f t="shared" si="227"/>
        <v>201997.53114128605</v>
      </c>
      <c r="BF75" s="11">
        <f t="shared" si="228"/>
        <v>1</v>
      </c>
      <c r="BG75" s="11">
        <f t="shared" si="229"/>
        <v>0.34752899999999998</v>
      </c>
      <c r="BH75" s="11">
        <f t="shared" si="230"/>
        <v>1.025058</v>
      </c>
      <c r="BI75" s="121">
        <f t="shared" si="122"/>
        <v>0.31687500000000002</v>
      </c>
      <c r="BJ75" s="121">
        <f>X75^2/((BJ62^2+1)*Y75^2)</f>
        <v>8.4500000000000006E-2</v>
      </c>
      <c r="BK75" s="121">
        <f>X75^2/((BK62^2+1)*Y75^2)</f>
        <v>4.2250000000000003E-2</v>
      </c>
      <c r="BL75" s="121">
        <f>X75^2/((BL62^2+1)*Y75^2)</f>
        <v>2.4852941176470588E-2</v>
      </c>
      <c r="BM75" s="121">
        <f>X75^2/((BM62^2+1)*Y75^2)</f>
        <v>1.6250000000000001E-2</v>
      </c>
      <c r="BN75" s="121">
        <f>X75^2/((BN62^2+1)*Y75^2)</f>
        <v>1.1418918918918919E-2</v>
      </c>
      <c r="BO75" s="121">
        <f>X75^2/((BO62^2+1)*Y75^2)</f>
        <v>8.4499999999999992E-3</v>
      </c>
      <c r="BP75" s="121">
        <f>X75^2/((BP62^2+1)*Y75^2)</f>
        <v>6.4999999999999997E-3</v>
      </c>
      <c r="BQ75" s="121">
        <v>1</v>
      </c>
      <c r="BR75" s="121">
        <v>1</v>
      </c>
      <c r="BS75" s="121">
        <v>1</v>
      </c>
      <c r="BT75" s="121">
        <v>1</v>
      </c>
      <c r="BU75" s="121">
        <v>1</v>
      </c>
      <c r="BV75" s="121">
        <v>1</v>
      </c>
      <c r="BW75" s="121">
        <v>1</v>
      </c>
      <c r="BX75" s="121">
        <v>1</v>
      </c>
      <c r="BY75" s="121">
        <f t="shared" si="231"/>
        <v>9.4674556213017755</v>
      </c>
      <c r="BZ75" s="121">
        <f>(BZ62^4+6*BZ62^2+1)/(BZ62^2+1)*(Y75^2/X75^2)</f>
        <v>19.408284023668639</v>
      </c>
      <c r="CA75" s="121">
        <f>(CA62^4+6*CA62^2+1)/(CA62^2+1)*(Y75^2/X75^2)</f>
        <v>32.189349112426036</v>
      </c>
      <c r="CB75" s="121">
        <f>(CB62^4+6*CB62^2+1)/(CB62^2+1)*(Y75^2/X75^2)</f>
        <v>49.147232857640098</v>
      </c>
      <c r="CC75" s="121">
        <f>(CC62^4+6*CC62^2+1)/(CC62^2+1)*(Y75^2/X75^2)</f>
        <v>70.641784251251707</v>
      </c>
      <c r="CD75" s="121">
        <f>(CD62^4+6*CD62^2+1)/(CD62^2+1)*(Y75^2/X75^2)</f>
        <v>96.785542939389103</v>
      </c>
      <c r="CE75" s="121">
        <f>(CE62^4+6*CE62^2+1)/(CE62^2+1)*(Y75^2/X75^2)</f>
        <v>127.62130177514794</v>
      </c>
      <c r="CF75" s="121">
        <f>(CF62^4+6*CF62^2+1)/(CF62^2+1)*(Y75^2/X75^2)</f>
        <v>163.16795630405099</v>
      </c>
      <c r="CG75" s="121">
        <f t="shared" si="232"/>
        <v>0.31687500000000002</v>
      </c>
      <c r="CH75" s="121">
        <f t="shared" si="123"/>
        <v>8.4500000000000006E-2</v>
      </c>
      <c r="CI75" s="121">
        <f t="shared" si="124"/>
        <v>4.2250000000000003E-2</v>
      </c>
      <c r="CJ75" s="121">
        <f t="shared" si="125"/>
        <v>2.4852941176470588E-2</v>
      </c>
      <c r="CK75" s="121">
        <f t="shared" si="126"/>
        <v>1.6250000000000001E-2</v>
      </c>
      <c r="CL75" s="121">
        <f t="shared" si="127"/>
        <v>1.1418918918918919E-2</v>
      </c>
      <c r="CM75" s="121">
        <f t="shared" si="128"/>
        <v>8.4499999999999992E-3</v>
      </c>
      <c r="CN75" s="121">
        <f t="shared" si="129"/>
        <v>6.4999999999999997E-3</v>
      </c>
      <c r="CO75" s="95">
        <f t="shared" si="130"/>
        <v>11.911723082840236</v>
      </c>
      <c r="CP75" s="95">
        <f t="shared" si="131"/>
        <v>24.868582254437868</v>
      </c>
      <c r="CQ75" s="95">
        <f t="shared" si="132"/>
        <v>41.762416573964501</v>
      </c>
      <c r="CR75" s="95">
        <f t="shared" si="133"/>
        <v>64.478177242255484</v>
      </c>
      <c r="CS75" s="95">
        <f t="shared" si="134"/>
        <v>93.37571325125171</v>
      </c>
      <c r="CT75" s="95">
        <f t="shared" si="135"/>
        <v>128.56756424708141</v>
      </c>
      <c r="CU75" s="95">
        <f t="shared" si="136"/>
        <v>170.09652308284024</v>
      </c>
      <c r="CV75" s="95">
        <f t="shared" si="137"/>
        <v>217.98148530405098</v>
      </c>
      <c r="CW75" s="95">
        <f t="shared" si="138"/>
        <v>11.911723082840236</v>
      </c>
      <c r="CX75" s="95">
        <f t="shared" si="139"/>
        <v>24.868582254437868</v>
      </c>
      <c r="CY75" s="95">
        <f t="shared" si="140"/>
        <v>41.762416573964501</v>
      </c>
      <c r="CZ75" s="95">
        <f t="shared" si="141"/>
        <v>64.478177242255484</v>
      </c>
      <c r="DA75" s="95">
        <f t="shared" si="142"/>
        <v>93.37571325125171</v>
      </c>
      <c r="DB75" s="95">
        <f t="shared" si="143"/>
        <v>128.56756424708141</v>
      </c>
      <c r="DC75" s="95">
        <f t="shared" si="144"/>
        <v>170.09652308284024</v>
      </c>
      <c r="DD75" s="95">
        <f t="shared" si="145"/>
        <v>217.98148530405098</v>
      </c>
      <c r="DE75" s="13">
        <f t="shared" si="233"/>
        <v>11.834446621301776</v>
      </c>
      <c r="DF75" s="13">
        <f t="shared" si="234"/>
        <v>21.54290002366864</v>
      </c>
      <c r="DG75" s="13">
        <f t="shared" si="235"/>
        <v>34.281715112426035</v>
      </c>
      <c r="DH75" s="13">
        <f t="shared" si="236"/>
        <v>51.22220179881657</v>
      </c>
      <c r="DI75" s="13">
        <f t="shared" si="146"/>
        <v>72.708150251251709</v>
      </c>
      <c r="DJ75" s="13">
        <f t="shared" si="147"/>
        <v>98.847077858308026</v>
      </c>
      <c r="DK75" s="13">
        <f t="shared" si="148"/>
        <v>129.67986777514795</v>
      </c>
      <c r="DL75" s="13">
        <f t="shared" si="149"/>
        <v>165.22457230405098</v>
      </c>
      <c r="DM75" s="95">
        <f t="shared" si="150"/>
        <v>11.834446621301776</v>
      </c>
      <c r="DN75" s="95">
        <f t="shared" si="151"/>
        <v>21.54290002366864</v>
      </c>
      <c r="DO75" s="95">
        <f t="shared" si="152"/>
        <v>34.281715112426035</v>
      </c>
      <c r="DP75" s="95">
        <f t="shared" si="153"/>
        <v>51.22220179881657</v>
      </c>
      <c r="DQ75" s="95">
        <f t="shared" si="154"/>
        <v>72.708150251251709</v>
      </c>
      <c r="DR75" s="95">
        <f t="shared" si="155"/>
        <v>98.847077858308026</v>
      </c>
      <c r="DS75" s="95">
        <f t="shared" si="156"/>
        <v>129.67986777514795</v>
      </c>
      <c r="DT75" s="95">
        <f t="shared" si="157"/>
        <v>165.22457230405098</v>
      </c>
      <c r="DU75" s="95">
        <f t="shared" si="158"/>
        <v>6.062069496490385</v>
      </c>
      <c r="DV75" s="95">
        <f t="shared" si="159"/>
        <v>8.0760385989615386</v>
      </c>
      <c r="DW75" s="95">
        <f t="shared" si="160"/>
        <v>12.223146267942306</v>
      </c>
      <c r="DX75" s="95">
        <f t="shared" si="161"/>
        <v>17.971909952774155</v>
      </c>
      <c r="DY75" s="95">
        <f t="shared" si="162"/>
        <v>25.365375839386097</v>
      </c>
      <c r="DZ75" s="95">
        <f t="shared" si="163"/>
        <v>34.406668485004353</v>
      </c>
      <c r="EA75" s="95">
        <f t="shared" si="164"/>
        <v>45.095170864665391</v>
      </c>
      <c r="EB75" s="95">
        <f t="shared" si="165"/>
        <v>57.430178200866855</v>
      </c>
      <c r="EC75" s="95">
        <f t="shared" si="166"/>
        <v>6.062069496490385</v>
      </c>
      <c r="ED75" s="95">
        <f t="shared" si="167"/>
        <v>8.0760385989615386</v>
      </c>
      <c r="EE75" s="95">
        <f t="shared" si="168"/>
        <v>12.223146267942306</v>
      </c>
      <c r="EF75" s="95">
        <f t="shared" si="169"/>
        <v>17.971909952774155</v>
      </c>
      <c r="EG75" s="95">
        <f t="shared" si="170"/>
        <v>25.365375839386097</v>
      </c>
      <c r="EH75" s="95">
        <f t="shared" si="171"/>
        <v>34.406668485004353</v>
      </c>
      <c r="EI75" s="95">
        <f t="shared" si="172"/>
        <v>45.095170864665391</v>
      </c>
      <c r="EJ75" s="95">
        <f t="shared" si="173"/>
        <v>57.430178200866855</v>
      </c>
      <c r="EK75" s="95">
        <f t="shared" si="174"/>
        <v>6.062069496490385</v>
      </c>
      <c r="EL75" s="95">
        <f t="shared" si="175"/>
        <v>8.0760385989615386</v>
      </c>
      <c r="EM75" s="95">
        <f t="shared" si="176"/>
        <v>12.223146267942306</v>
      </c>
      <c r="EN75" s="95">
        <f t="shared" si="177"/>
        <v>17.971909952774155</v>
      </c>
      <c r="EO75" s="95">
        <f t="shared" si="178"/>
        <v>25.365375839386097</v>
      </c>
      <c r="EP75" s="95">
        <f t="shared" si="179"/>
        <v>34.406668485004353</v>
      </c>
      <c r="EQ75" s="95">
        <f t="shared" si="180"/>
        <v>45.095170864665391</v>
      </c>
      <c r="ER75" s="95">
        <f t="shared" si="181"/>
        <v>57.430178200866855</v>
      </c>
      <c r="ES75" s="95">
        <f t="shared" si="182"/>
        <v>1</v>
      </c>
      <c r="ET75" s="95">
        <f t="shared" si="183"/>
        <v>1</v>
      </c>
      <c r="EU75" s="95">
        <f t="shared" si="184"/>
        <v>1</v>
      </c>
      <c r="EV75" s="95">
        <f t="shared" si="185"/>
        <v>1</v>
      </c>
      <c r="EW75" s="95">
        <f t="shared" si="186"/>
        <v>1</v>
      </c>
      <c r="EX75" s="95">
        <f t="shared" si="187"/>
        <v>1</v>
      </c>
      <c r="EY75" s="95">
        <f t="shared" si="188"/>
        <v>1</v>
      </c>
      <c r="EZ75" s="95">
        <f t="shared" si="189"/>
        <v>1</v>
      </c>
      <c r="FA75" s="95">
        <f t="shared" si="190"/>
        <v>1</v>
      </c>
      <c r="FB75" s="95">
        <f t="shared" si="191"/>
        <v>1</v>
      </c>
      <c r="FC75" s="95">
        <f t="shared" si="192"/>
        <v>1</v>
      </c>
      <c r="FD75" s="95">
        <f t="shared" si="193"/>
        <v>1</v>
      </c>
      <c r="FE75" s="95">
        <f t="shared" si="194"/>
        <v>1</v>
      </c>
      <c r="FF75" s="95">
        <f t="shared" si="195"/>
        <v>1</v>
      </c>
      <c r="FG75" s="95">
        <f t="shared" si="196"/>
        <v>1</v>
      </c>
      <c r="FH75" s="95">
        <f t="shared" si="197"/>
        <v>1</v>
      </c>
      <c r="FI75" s="95">
        <f t="shared" si="198"/>
        <v>1</v>
      </c>
      <c r="FJ75" s="95">
        <f t="shared" si="199"/>
        <v>1</v>
      </c>
      <c r="FK75" s="95">
        <f t="shared" si="200"/>
        <v>1</v>
      </c>
      <c r="FL75" s="95">
        <f t="shared" si="201"/>
        <v>1</v>
      </c>
      <c r="FM75" s="95">
        <f t="shared" si="202"/>
        <v>1</v>
      </c>
      <c r="FN75" s="95">
        <f t="shared" si="203"/>
        <v>1</v>
      </c>
      <c r="FO75" s="95">
        <f t="shared" si="204"/>
        <v>1</v>
      </c>
      <c r="FP75" s="95">
        <f t="shared" si="205"/>
        <v>1</v>
      </c>
      <c r="FQ75" s="115">
        <f t="shared" si="206"/>
        <v>7.9655384246929017</v>
      </c>
      <c r="FR75" s="115">
        <f t="shared" si="207"/>
        <v>10.761784704118458</v>
      </c>
      <c r="FS75" s="115">
        <f t="shared" si="208"/>
        <v>12.943705430192455</v>
      </c>
      <c r="FT75" s="115">
        <f t="shared" si="209"/>
        <v>14.627065818496774</v>
      </c>
      <c r="FU75" s="115">
        <f t="shared" si="210"/>
        <v>15.873548593266587</v>
      </c>
      <c r="FV75" s="115">
        <f t="shared" si="211"/>
        <v>16.780475538737747</v>
      </c>
      <c r="FW75" s="115">
        <f t="shared" si="212"/>
        <v>17.442088971246662</v>
      </c>
      <c r="FX75" s="115">
        <f t="shared" si="213"/>
        <v>17.930928404250785</v>
      </c>
      <c r="FY75" s="90"/>
      <c r="FZ75" s="90">
        <f t="shared" si="237"/>
        <v>7.9655384246929017</v>
      </c>
      <c r="GB75" s="18"/>
      <c r="GC75" s="29"/>
      <c r="GE75" s="15"/>
      <c r="GF75" s="15"/>
      <c r="GG75" s="15"/>
      <c r="GI75" s="31"/>
      <c r="GJ75" s="31"/>
      <c r="GK75" s="31"/>
      <c r="HU75" s="21"/>
      <c r="HV75" s="21"/>
      <c r="HW75" s="21"/>
      <c r="HX75" s="21"/>
      <c r="HY75" s="21"/>
      <c r="HZ75" s="21"/>
      <c r="IA75" s="21"/>
      <c r="IC75" s="28"/>
      <c r="ID75" s="11"/>
      <c r="IE75" s="13"/>
      <c r="IF75" s="11"/>
      <c r="IG75" s="13"/>
      <c r="IH75" s="13"/>
      <c r="II75" s="13"/>
      <c r="IJ75" s="28"/>
      <c r="IK75" s="11"/>
      <c r="IL75" s="13"/>
      <c r="IM75" s="11"/>
      <c r="IN75" s="23"/>
      <c r="IO75" s="11"/>
      <c r="IP75" s="23"/>
      <c r="IQ75" s="28"/>
      <c r="IR75" s="20"/>
      <c r="IS75" s="13"/>
      <c r="IT75" s="23"/>
      <c r="IU75" s="23"/>
      <c r="IV75" s="23"/>
      <c r="IW75" s="23"/>
      <c r="IY75" s="13"/>
      <c r="IZ75" s="25"/>
      <c r="JA75" s="25"/>
      <c r="JB75" s="25"/>
      <c r="JC75" s="25"/>
      <c r="JD75" s="25"/>
      <c r="JE75" s="25"/>
      <c r="JF75" s="25"/>
    </row>
    <row r="76" spans="1:266" s="4" customFormat="1" ht="13.8" x14ac:dyDescent="0.3">
      <c r="B76" s="13">
        <v>0.4</v>
      </c>
      <c r="C76" s="20">
        <v>27.101685921551184</v>
      </c>
      <c r="D76" s="20">
        <v>12.028770824777974</v>
      </c>
      <c r="E76" s="20">
        <v>7.7465603629214588</v>
      </c>
      <c r="F76" s="20">
        <v>4.5502973786008516</v>
      </c>
      <c r="G76" s="20">
        <v>2.4590771261688382</v>
      </c>
      <c r="H76" s="20">
        <v>1.2492456435211676</v>
      </c>
      <c r="I76" s="20">
        <v>1.0001379280210287</v>
      </c>
      <c r="M76" s="6"/>
      <c r="N76" s="6"/>
      <c r="O76" s="6"/>
      <c r="P76" s="6"/>
      <c r="Q76" s="6"/>
      <c r="R76" s="6"/>
      <c r="S76" s="7"/>
      <c r="T76" s="6"/>
      <c r="U76" s="5"/>
      <c r="V76" s="5"/>
      <c r="W76" s="5"/>
      <c r="X76" s="118">
        <v>7</v>
      </c>
      <c r="Y76" s="118">
        <v>10</v>
      </c>
      <c r="Z76" s="40">
        <v>1.7999999999999999E-2</v>
      </c>
      <c r="AA76" s="40">
        <v>10000000</v>
      </c>
      <c r="AB76" s="40">
        <v>10000000</v>
      </c>
      <c r="AC76" s="98">
        <v>3900000</v>
      </c>
      <c r="AD76" s="42">
        <v>0.33</v>
      </c>
      <c r="AE76" s="42">
        <v>0.33</v>
      </c>
      <c r="AF76" s="41">
        <v>1.7999999999999999E-2</v>
      </c>
      <c r="AG76" s="40">
        <v>10000000</v>
      </c>
      <c r="AH76" s="40">
        <v>10000000</v>
      </c>
      <c r="AI76" s="98">
        <v>3900000</v>
      </c>
      <c r="AJ76" s="42">
        <v>0.33</v>
      </c>
      <c r="AK76" s="42">
        <v>0.33</v>
      </c>
      <c r="AL76" s="42">
        <f>AL60</f>
        <v>5.0200000000000002E-2</v>
      </c>
      <c r="AM76" s="40">
        <v>6000</v>
      </c>
      <c r="AN76" s="40">
        <f>AN60</f>
        <v>10000</v>
      </c>
      <c r="AO76" s="40">
        <f>AO60</f>
        <v>10000</v>
      </c>
      <c r="AP76" s="42">
        <v>0.03</v>
      </c>
      <c r="AQ76" s="42">
        <v>0.03</v>
      </c>
      <c r="AR76" s="4">
        <f t="shared" si="214"/>
        <v>6.8199999999999997E-2</v>
      </c>
      <c r="AS76" s="11">
        <f t="shared" si="215"/>
        <v>0.7</v>
      </c>
      <c r="AT76" s="15">
        <f t="shared" si="216"/>
        <v>469.76949837279756</v>
      </c>
      <c r="AU76" s="19">
        <f t="shared" si="217"/>
        <v>5.0040256631266655E-2</v>
      </c>
      <c r="AV76" s="13">
        <f t="shared" si="218"/>
        <v>0.5</v>
      </c>
      <c r="AW76" s="11">
        <f t="shared" si="219"/>
        <v>1</v>
      </c>
      <c r="AX76" s="11">
        <f t="shared" si="220"/>
        <v>0.8911</v>
      </c>
      <c r="AY76" s="11">
        <f t="shared" si="221"/>
        <v>201997.53114128605</v>
      </c>
      <c r="AZ76" s="11">
        <f t="shared" si="222"/>
        <v>1</v>
      </c>
      <c r="BA76" s="11">
        <f t="shared" si="223"/>
        <v>0.34752899999999998</v>
      </c>
      <c r="BB76" s="11">
        <f t="shared" si="224"/>
        <v>1.025058</v>
      </c>
      <c r="BC76" s="11">
        <f t="shared" si="225"/>
        <v>0.99909999999999999</v>
      </c>
      <c r="BD76" s="11">
        <f t="shared" si="226"/>
        <v>0.8911</v>
      </c>
      <c r="BE76" s="11">
        <f t="shared" si="227"/>
        <v>201997.53114128605</v>
      </c>
      <c r="BF76" s="11">
        <f t="shared" si="228"/>
        <v>1</v>
      </c>
      <c r="BG76" s="11">
        <f t="shared" si="229"/>
        <v>0.34752899999999998</v>
      </c>
      <c r="BH76" s="11">
        <f t="shared" si="230"/>
        <v>1.025058</v>
      </c>
      <c r="BI76" s="121">
        <f t="shared" si="122"/>
        <v>0.36749999999999999</v>
      </c>
      <c r="BJ76" s="121">
        <f>X76^2/((BJ62^2+1)*Y76^2)</f>
        <v>9.8000000000000004E-2</v>
      </c>
      <c r="BK76" s="121">
        <f>X76^2/((BK62^2+1)*Y76^2)</f>
        <v>4.9000000000000002E-2</v>
      </c>
      <c r="BL76" s="121">
        <f>X76^2/((BL62^2+1)*Y76^2)</f>
        <v>2.8823529411764706E-2</v>
      </c>
      <c r="BM76" s="121">
        <f>X76^2/((BM62^2+1)*Y76^2)</f>
        <v>1.8846153846153846E-2</v>
      </c>
      <c r="BN76" s="121">
        <f>X76^2/((BN62^2+1)*Y76^2)</f>
        <v>1.3243243243243243E-2</v>
      </c>
      <c r="BO76" s="121">
        <f>X76^2/((BO62^2+1)*Y76^2)</f>
        <v>9.7999999999999997E-3</v>
      </c>
      <c r="BP76" s="121">
        <f>X76^2/((BP62^2+1)*Y76^2)</f>
        <v>7.5384615384615382E-3</v>
      </c>
      <c r="BQ76" s="121">
        <v>1</v>
      </c>
      <c r="BR76" s="121">
        <v>1</v>
      </c>
      <c r="BS76" s="121">
        <v>1</v>
      </c>
      <c r="BT76" s="121">
        <v>1</v>
      </c>
      <c r="BU76" s="121">
        <v>1</v>
      </c>
      <c r="BV76" s="121">
        <v>1</v>
      </c>
      <c r="BW76" s="121">
        <v>1</v>
      </c>
      <c r="BX76" s="121">
        <v>1</v>
      </c>
      <c r="BY76" s="121">
        <f t="shared" si="231"/>
        <v>8.1632653061224492</v>
      </c>
      <c r="BZ76" s="121">
        <f>(BZ62^4+6*BZ62^2+1)/(BZ62^2+1)*(Y76^2/X76^2)</f>
        <v>16.73469387755102</v>
      </c>
      <c r="CA76" s="121">
        <f>(CA62^4+6*CA62^2+1)/(CA62^2+1)*(Y76^2/X76^2)</f>
        <v>27.755102040816325</v>
      </c>
      <c r="CB76" s="121">
        <f>(CB62^4+6*CB62^2+1)/(CB62^2+1)*(Y76^2/X76^2)</f>
        <v>42.376950780312129</v>
      </c>
      <c r="CC76" s="121">
        <f>(CC62^4+6*CC62^2+1)/(CC62^2+1)*(Y76^2/X76^2)</f>
        <v>60.910518053375199</v>
      </c>
      <c r="CD76" s="121">
        <f>(CD62^4+6*CD62^2+1)/(CD62^2+1)*(Y76^2/X76^2)</f>
        <v>83.452840595697751</v>
      </c>
      <c r="CE76" s="121">
        <f>(CE62^4+6*CE62^2+1)/(CE62^2+1)*(Y76^2/X76^2)</f>
        <v>110.04081632653062</v>
      </c>
      <c r="CF76" s="121">
        <f>(CF62^4+6*CF62^2+1)/(CF62^2+1)*(Y76^2/X76^2)</f>
        <v>140.69073783359497</v>
      </c>
      <c r="CG76" s="121">
        <f t="shared" si="232"/>
        <v>0.36749999999999999</v>
      </c>
      <c r="CH76" s="121">
        <f t="shared" si="123"/>
        <v>9.8000000000000004E-2</v>
      </c>
      <c r="CI76" s="121">
        <f t="shared" si="124"/>
        <v>4.9000000000000002E-2</v>
      </c>
      <c r="CJ76" s="121">
        <f t="shared" si="125"/>
        <v>2.8823529411764706E-2</v>
      </c>
      <c r="CK76" s="121">
        <f t="shared" si="126"/>
        <v>1.8846153846153846E-2</v>
      </c>
      <c r="CL76" s="121">
        <f t="shared" si="127"/>
        <v>1.3243243243243243E-2</v>
      </c>
      <c r="CM76" s="121">
        <f t="shared" si="128"/>
        <v>9.7999999999999997E-3</v>
      </c>
      <c r="CN76" s="121">
        <f t="shared" si="129"/>
        <v>7.5384615384615382E-3</v>
      </c>
      <c r="CO76" s="95">
        <f t="shared" si="130"/>
        <v>10.456451448979593</v>
      </c>
      <c r="CP76" s="95">
        <f t="shared" si="131"/>
        <v>21.628437163265303</v>
      </c>
      <c r="CQ76" s="95">
        <f t="shared" si="132"/>
        <v>36.195059612244897</v>
      </c>
      <c r="CR76" s="95">
        <f t="shared" si="133"/>
        <v>55.781608351740701</v>
      </c>
      <c r="CS76" s="95">
        <f t="shared" si="134"/>
        <v>80.698361339089487</v>
      </c>
      <c r="CT76" s="95">
        <f t="shared" si="135"/>
        <v>111.04235530998346</v>
      </c>
      <c r="CU76" s="95">
        <f t="shared" si="136"/>
        <v>146.85048818367346</v>
      </c>
      <c r="CV76" s="95">
        <f t="shared" si="137"/>
        <v>188.13905254788068</v>
      </c>
      <c r="CW76" s="95">
        <f t="shared" si="138"/>
        <v>10.456451448979593</v>
      </c>
      <c r="CX76" s="95">
        <f t="shared" si="139"/>
        <v>21.628437163265303</v>
      </c>
      <c r="CY76" s="95">
        <f t="shared" si="140"/>
        <v>36.195059612244897</v>
      </c>
      <c r="CZ76" s="95">
        <f t="shared" si="141"/>
        <v>55.781608351740701</v>
      </c>
      <c r="DA76" s="95">
        <f t="shared" si="142"/>
        <v>80.698361339089487</v>
      </c>
      <c r="DB76" s="95">
        <f t="shared" si="143"/>
        <v>111.04235530998346</v>
      </c>
      <c r="DC76" s="95">
        <f t="shared" si="144"/>
        <v>146.85048818367346</v>
      </c>
      <c r="DD76" s="95">
        <f t="shared" si="145"/>
        <v>188.13905254788068</v>
      </c>
      <c r="DE76" s="13">
        <f t="shared" si="233"/>
        <v>10.58088130612245</v>
      </c>
      <c r="DF76" s="13">
        <f t="shared" si="234"/>
        <v>18.882809877551018</v>
      </c>
      <c r="DG76" s="13">
        <f t="shared" si="235"/>
        <v>29.854218040816324</v>
      </c>
      <c r="DH76" s="13">
        <f t="shared" si="236"/>
        <v>44.455890309723891</v>
      </c>
      <c r="DI76" s="13">
        <f t="shared" si="146"/>
        <v>62.97948020722135</v>
      </c>
      <c r="DJ76" s="13">
        <f t="shared" si="147"/>
        <v>85.516199838940992</v>
      </c>
      <c r="DK76" s="13">
        <f t="shared" si="148"/>
        <v>112.10073232653062</v>
      </c>
      <c r="DL76" s="13">
        <f t="shared" si="149"/>
        <v>142.74839229513341</v>
      </c>
      <c r="DM76" s="95">
        <f t="shared" si="150"/>
        <v>10.58088130612245</v>
      </c>
      <c r="DN76" s="95">
        <f t="shared" si="151"/>
        <v>18.882809877551018</v>
      </c>
      <c r="DO76" s="95">
        <f t="shared" si="152"/>
        <v>29.854218040816324</v>
      </c>
      <c r="DP76" s="95">
        <f t="shared" si="153"/>
        <v>44.455890309723891</v>
      </c>
      <c r="DQ76" s="95">
        <f t="shared" si="154"/>
        <v>62.97948020722135</v>
      </c>
      <c r="DR76" s="95">
        <f t="shared" si="155"/>
        <v>85.516199838940992</v>
      </c>
      <c r="DS76" s="95">
        <f t="shared" si="156"/>
        <v>112.10073232653062</v>
      </c>
      <c r="DT76" s="95">
        <f t="shared" si="157"/>
        <v>142.74839229513341</v>
      </c>
      <c r="DU76" s="95">
        <f t="shared" si="158"/>
        <v>5.6264191960714287</v>
      </c>
      <c r="DV76" s="95">
        <f t="shared" si="159"/>
        <v>7.1515801305714275</v>
      </c>
      <c r="DW76" s="95">
        <f t="shared" si="160"/>
        <v>10.684462638142856</v>
      </c>
      <c r="DX76" s="95">
        <f t="shared" si="161"/>
        <v>15.620420487281265</v>
      </c>
      <c r="DY76" s="95">
        <f t="shared" si="162"/>
        <v>21.98438086765427</v>
      </c>
      <c r="DZ76" s="95">
        <f t="shared" si="163"/>
        <v>29.773801777811752</v>
      </c>
      <c r="EA76" s="95">
        <f t="shared" si="164"/>
        <v>38.985911501342855</v>
      </c>
      <c r="EB76" s="95">
        <f t="shared" si="165"/>
        <v>49.619053838547742</v>
      </c>
      <c r="EC76" s="95">
        <f t="shared" si="166"/>
        <v>5.6264191960714287</v>
      </c>
      <c r="ED76" s="95">
        <f t="shared" si="167"/>
        <v>7.1515801305714275</v>
      </c>
      <c r="EE76" s="95">
        <f t="shared" si="168"/>
        <v>10.684462638142856</v>
      </c>
      <c r="EF76" s="95">
        <f t="shared" si="169"/>
        <v>15.620420487281265</v>
      </c>
      <c r="EG76" s="95">
        <f t="shared" si="170"/>
        <v>21.98438086765427</v>
      </c>
      <c r="EH76" s="95">
        <f t="shared" si="171"/>
        <v>29.773801777811752</v>
      </c>
      <c r="EI76" s="95">
        <f t="shared" si="172"/>
        <v>38.985911501342855</v>
      </c>
      <c r="EJ76" s="95">
        <f t="shared" si="173"/>
        <v>49.619053838547742</v>
      </c>
      <c r="EK76" s="95">
        <f t="shared" si="174"/>
        <v>5.6264191960714287</v>
      </c>
      <c r="EL76" s="95">
        <f t="shared" si="175"/>
        <v>7.1515801305714275</v>
      </c>
      <c r="EM76" s="95">
        <f t="shared" si="176"/>
        <v>10.684462638142856</v>
      </c>
      <c r="EN76" s="95">
        <f t="shared" si="177"/>
        <v>15.620420487281265</v>
      </c>
      <c r="EO76" s="95">
        <f t="shared" si="178"/>
        <v>21.98438086765427</v>
      </c>
      <c r="EP76" s="95">
        <f t="shared" si="179"/>
        <v>29.773801777811752</v>
      </c>
      <c r="EQ76" s="95">
        <f t="shared" si="180"/>
        <v>38.985911501342855</v>
      </c>
      <c r="ER76" s="95">
        <f t="shared" si="181"/>
        <v>49.619053838547742</v>
      </c>
      <c r="ES76" s="95">
        <f t="shared" si="182"/>
        <v>1</v>
      </c>
      <c r="ET76" s="95">
        <f t="shared" si="183"/>
        <v>1</v>
      </c>
      <c r="EU76" s="95">
        <f t="shared" si="184"/>
        <v>1</v>
      </c>
      <c r="EV76" s="95">
        <f t="shared" si="185"/>
        <v>1</v>
      </c>
      <c r="EW76" s="95">
        <f t="shared" si="186"/>
        <v>1</v>
      </c>
      <c r="EX76" s="95">
        <f t="shared" si="187"/>
        <v>1</v>
      </c>
      <c r="EY76" s="95">
        <f t="shared" si="188"/>
        <v>1</v>
      </c>
      <c r="EZ76" s="95">
        <f t="shared" si="189"/>
        <v>1</v>
      </c>
      <c r="FA76" s="95">
        <f t="shared" si="190"/>
        <v>1</v>
      </c>
      <c r="FB76" s="95">
        <f t="shared" si="191"/>
        <v>1</v>
      </c>
      <c r="FC76" s="95">
        <f t="shared" si="192"/>
        <v>1</v>
      </c>
      <c r="FD76" s="95">
        <f t="shared" si="193"/>
        <v>1</v>
      </c>
      <c r="FE76" s="95">
        <f t="shared" si="194"/>
        <v>1</v>
      </c>
      <c r="FF76" s="95">
        <f t="shared" si="195"/>
        <v>1</v>
      </c>
      <c r="FG76" s="95">
        <f t="shared" si="196"/>
        <v>1</v>
      </c>
      <c r="FH76" s="95">
        <f t="shared" si="197"/>
        <v>1</v>
      </c>
      <c r="FI76" s="95">
        <f t="shared" si="198"/>
        <v>1</v>
      </c>
      <c r="FJ76" s="95">
        <f t="shared" si="199"/>
        <v>1</v>
      </c>
      <c r="FK76" s="95">
        <f t="shared" si="200"/>
        <v>1</v>
      </c>
      <c r="FL76" s="95">
        <f t="shared" si="201"/>
        <v>1</v>
      </c>
      <c r="FM76" s="95">
        <f t="shared" si="202"/>
        <v>1</v>
      </c>
      <c r="FN76" s="95">
        <f t="shared" si="203"/>
        <v>1</v>
      </c>
      <c r="FO76" s="95">
        <f t="shared" si="204"/>
        <v>1</v>
      </c>
      <c r="FP76" s="95">
        <f t="shared" si="205"/>
        <v>1</v>
      </c>
      <c r="FQ76" s="115">
        <f t="shared" si="206"/>
        <v>7.4466523146068919</v>
      </c>
      <c r="FR76" s="115">
        <f t="shared" si="207"/>
        <v>10.106900743179995</v>
      </c>
      <c r="FS76" s="115">
        <f t="shared" si="208"/>
        <v>12.301915754024925</v>
      </c>
      <c r="FT76" s="115">
        <f t="shared" si="209"/>
        <v>14.054237216457762</v>
      </c>
      <c r="FU76" s="115">
        <f t="shared" si="210"/>
        <v>15.385097459006268</v>
      </c>
      <c r="FV76" s="115">
        <f t="shared" si="211"/>
        <v>16.371615045697297</v>
      </c>
      <c r="FW76" s="115">
        <f t="shared" si="212"/>
        <v>17.101154750529933</v>
      </c>
      <c r="FX76" s="115">
        <f t="shared" si="213"/>
        <v>17.645613093646961</v>
      </c>
      <c r="FY76" s="90"/>
      <c r="FZ76" s="90">
        <f t="shared" si="237"/>
        <v>7.4466523146068919</v>
      </c>
      <c r="GB76" s="18"/>
      <c r="GC76" s="29"/>
      <c r="GE76" s="15"/>
      <c r="GF76" s="15"/>
      <c r="GG76" s="15"/>
      <c r="GI76" s="31"/>
      <c r="GJ76" s="31"/>
      <c r="GK76" s="31"/>
      <c r="HU76" s="21"/>
      <c r="HV76" s="21"/>
      <c r="HW76" s="21"/>
      <c r="HX76" s="21"/>
      <c r="HY76" s="21"/>
      <c r="HZ76" s="21"/>
      <c r="IA76" s="21"/>
      <c r="IC76" s="28"/>
      <c r="ID76" s="11"/>
      <c r="IE76" s="13"/>
      <c r="IF76" s="11"/>
      <c r="IG76" s="13"/>
      <c r="IH76" s="13"/>
      <c r="II76" s="13"/>
      <c r="IJ76" s="28"/>
      <c r="IK76" s="11"/>
      <c r="IL76" s="13"/>
      <c r="IM76" s="22"/>
      <c r="IN76" s="23"/>
      <c r="IO76" s="11"/>
      <c r="IP76" s="23"/>
      <c r="IQ76" s="28"/>
      <c r="IR76" s="20"/>
      <c r="IS76" s="13"/>
      <c r="IT76" s="23"/>
      <c r="IU76" s="23"/>
      <c r="IV76" s="23"/>
      <c r="IW76" s="23"/>
      <c r="IX76" s="28"/>
      <c r="IY76" s="13"/>
      <c r="IZ76" s="25"/>
      <c r="JA76" s="25"/>
      <c r="JB76" s="25"/>
      <c r="JC76" s="25"/>
      <c r="JD76" s="25"/>
      <c r="JE76" s="25"/>
      <c r="JF76" s="25"/>
    </row>
    <row r="77" spans="1:266" s="4" customFormat="1" ht="13.8" x14ac:dyDescent="0.3">
      <c r="B77" s="13">
        <v>0.45</v>
      </c>
      <c r="C77" s="20">
        <v>21.911221045764908</v>
      </c>
      <c r="D77" s="20">
        <v>10.991018511754307</v>
      </c>
      <c r="E77" s="20">
        <v>7.3522694575177834</v>
      </c>
      <c r="F77" s="20">
        <v>4.449751470324375</v>
      </c>
      <c r="G77" s="20">
        <v>2.4488391552027982</v>
      </c>
      <c r="H77" s="20">
        <v>1.2490728269788278</v>
      </c>
      <c r="I77" s="20">
        <v>1.0001782631690628</v>
      </c>
      <c r="M77" s="6"/>
      <c r="N77" s="6"/>
      <c r="O77" s="6"/>
      <c r="P77" s="6"/>
      <c r="Q77" s="6"/>
      <c r="R77" s="6"/>
      <c r="S77" s="7"/>
      <c r="T77" s="6"/>
      <c r="U77" s="5"/>
      <c r="V77" s="5"/>
      <c r="W77" s="5"/>
      <c r="X77" s="118">
        <v>7.5</v>
      </c>
      <c r="Y77" s="118">
        <v>10</v>
      </c>
      <c r="Z77" s="40">
        <v>1.7999999999999999E-2</v>
      </c>
      <c r="AA77" s="40">
        <v>10000000</v>
      </c>
      <c r="AB77" s="40">
        <v>10000000</v>
      </c>
      <c r="AC77" s="98">
        <v>3900000</v>
      </c>
      <c r="AD77" s="42">
        <v>0.33</v>
      </c>
      <c r="AE77" s="42">
        <v>0.33</v>
      </c>
      <c r="AF77" s="41">
        <v>1.7999999999999999E-2</v>
      </c>
      <c r="AG77" s="40">
        <v>10000000</v>
      </c>
      <c r="AH77" s="40">
        <v>10000000</v>
      </c>
      <c r="AI77" s="98">
        <v>3900000</v>
      </c>
      <c r="AJ77" s="42">
        <v>0.33</v>
      </c>
      <c r="AK77" s="42">
        <v>0.33</v>
      </c>
      <c r="AL77" s="42">
        <f>AL60</f>
        <v>5.0200000000000002E-2</v>
      </c>
      <c r="AM77" s="40">
        <v>6000</v>
      </c>
      <c r="AN77" s="40">
        <f>AN60</f>
        <v>10000</v>
      </c>
      <c r="AO77" s="40">
        <f>AO60</f>
        <v>10000</v>
      </c>
      <c r="AP77" s="42">
        <v>0.03</v>
      </c>
      <c r="AQ77" s="42">
        <v>0.03</v>
      </c>
      <c r="AR77" s="4">
        <f t="shared" si="214"/>
        <v>6.8199999999999997E-2</v>
      </c>
      <c r="AS77" s="11">
        <f t="shared" si="215"/>
        <v>0.75</v>
      </c>
      <c r="AT77" s="15">
        <f t="shared" si="216"/>
        <v>469.76949837279756</v>
      </c>
      <c r="AU77" s="19">
        <f t="shared" si="217"/>
        <v>5.0040256631266655E-2</v>
      </c>
      <c r="AV77" s="13">
        <f t="shared" si="218"/>
        <v>0.5</v>
      </c>
      <c r="AW77" s="11">
        <f t="shared" si="219"/>
        <v>1</v>
      </c>
      <c r="AX77" s="11">
        <f t="shared" si="220"/>
        <v>0.8911</v>
      </c>
      <c r="AY77" s="11">
        <f t="shared" si="221"/>
        <v>201997.53114128605</v>
      </c>
      <c r="AZ77" s="11">
        <f t="shared" si="222"/>
        <v>1</v>
      </c>
      <c r="BA77" s="11">
        <f t="shared" si="223"/>
        <v>0.34752899999999998</v>
      </c>
      <c r="BB77" s="11">
        <f t="shared" si="224"/>
        <v>1.025058</v>
      </c>
      <c r="BC77" s="11">
        <f t="shared" si="225"/>
        <v>0.99909999999999999</v>
      </c>
      <c r="BD77" s="11">
        <f t="shared" si="226"/>
        <v>0.8911</v>
      </c>
      <c r="BE77" s="11">
        <f t="shared" si="227"/>
        <v>201997.53114128605</v>
      </c>
      <c r="BF77" s="11">
        <f t="shared" si="228"/>
        <v>1</v>
      </c>
      <c r="BG77" s="11">
        <f t="shared" si="229"/>
        <v>0.34752899999999998</v>
      </c>
      <c r="BH77" s="11">
        <f t="shared" si="230"/>
        <v>1.025058</v>
      </c>
      <c r="BI77" s="121">
        <f t="shared" si="122"/>
        <v>0.421875</v>
      </c>
      <c r="BJ77" s="121">
        <f>X77^2/((BJ62^2+1)*Y77^2)</f>
        <v>0.1125</v>
      </c>
      <c r="BK77" s="121">
        <f>X77^2/((BK62^2+1)*Y77^2)</f>
        <v>5.6250000000000001E-2</v>
      </c>
      <c r="BL77" s="121">
        <f>X77^2/((BL62^2+1)*Y77^2)</f>
        <v>3.3088235294117647E-2</v>
      </c>
      <c r="BM77" s="121">
        <f>X77^2/((BM62^2+1)*Y77^2)</f>
        <v>2.1634615384615384E-2</v>
      </c>
      <c r="BN77" s="121">
        <f>X77^2/((BN62^2+1)*Y77^2)</f>
        <v>1.5202702702702704E-2</v>
      </c>
      <c r="BO77" s="121">
        <f>X77^2/((BO62^2+1)*Y77^2)</f>
        <v>1.125E-2</v>
      </c>
      <c r="BP77" s="121">
        <f>X77^2/((BP62^2+1)*Y77^2)</f>
        <v>8.6538461538461543E-3</v>
      </c>
      <c r="BQ77" s="121">
        <v>1</v>
      </c>
      <c r="BR77" s="121">
        <v>1</v>
      </c>
      <c r="BS77" s="121">
        <v>1</v>
      </c>
      <c r="BT77" s="121">
        <v>1</v>
      </c>
      <c r="BU77" s="121">
        <v>1</v>
      </c>
      <c r="BV77" s="121">
        <v>1</v>
      </c>
      <c r="BW77" s="121">
        <v>1</v>
      </c>
      <c r="BX77" s="121">
        <v>1</v>
      </c>
      <c r="BY77" s="121">
        <f t="shared" si="231"/>
        <v>7.1111111111111107</v>
      </c>
      <c r="BZ77" s="121">
        <f>(BZ62^4+6*BZ62^2+1)/(BZ62^2+1)*(Y77^2/X77^2)</f>
        <v>14.577777777777776</v>
      </c>
      <c r="CA77" s="121">
        <f>(CA62^4+6*CA62^2+1)/(CA62^2+1)*(Y77^2/X77^2)</f>
        <v>24.177777777777777</v>
      </c>
      <c r="CB77" s="121">
        <f>(CB62^4+6*CB62^2+1)/(CB62^2+1)*(Y77^2/X77^2)</f>
        <v>36.915032679738559</v>
      </c>
      <c r="CC77" s="121">
        <f>(CC62^4+6*CC62^2+1)/(CC62^2+1)*(Y77^2/X77^2)</f>
        <v>53.059829059829056</v>
      </c>
      <c r="CD77" s="121">
        <f>(CD62^4+6*CD62^2+1)/(CD62^2+1)*(Y77^2/X77^2)</f>
        <v>72.696696696696691</v>
      </c>
      <c r="CE77" s="121">
        <f>(CE62^4+6*CE62^2+1)/(CE62^2+1)*(Y77^2/X77^2)</f>
        <v>95.85777777777777</v>
      </c>
      <c r="CF77" s="121">
        <f>(CF62^4+6*CF62^2+1)/(CF62^2+1)*(Y77^2/X77^2)</f>
        <v>122.55726495726495</v>
      </c>
      <c r="CG77" s="121">
        <f t="shared" si="232"/>
        <v>0.421875</v>
      </c>
      <c r="CH77" s="121">
        <f t="shared" si="123"/>
        <v>0.1125</v>
      </c>
      <c r="CI77" s="121">
        <f t="shared" si="124"/>
        <v>5.6250000000000001E-2</v>
      </c>
      <c r="CJ77" s="121">
        <f t="shared" si="125"/>
        <v>3.3088235294117647E-2</v>
      </c>
      <c r="CK77" s="121">
        <f t="shared" si="126"/>
        <v>2.1634615384615384E-2</v>
      </c>
      <c r="CL77" s="121">
        <f t="shared" si="127"/>
        <v>1.5202702702702704E-2</v>
      </c>
      <c r="CM77" s="121">
        <f t="shared" si="128"/>
        <v>1.125E-2</v>
      </c>
      <c r="CN77" s="121">
        <f t="shared" si="129"/>
        <v>8.6538461538461543E-3</v>
      </c>
      <c r="CO77" s="95">
        <f t="shared" si="130"/>
        <v>9.2824125555555561</v>
      </c>
      <c r="CP77" s="95">
        <f t="shared" si="131"/>
        <v>19.014453444444442</v>
      </c>
      <c r="CQ77" s="95">
        <f t="shared" si="132"/>
        <v>31.703600111111111</v>
      </c>
      <c r="CR77" s="95">
        <f t="shared" si="133"/>
        <v>48.765660346405227</v>
      </c>
      <c r="CS77" s="95">
        <f t="shared" si="134"/>
        <v>70.47092072649572</v>
      </c>
      <c r="CT77" s="95">
        <f t="shared" si="135"/>
        <v>96.903911030030017</v>
      </c>
      <c r="CU77" s="95">
        <f t="shared" si="136"/>
        <v>128.09677344444444</v>
      </c>
      <c r="CV77" s="95">
        <f t="shared" si="137"/>
        <v>164.0637006239316</v>
      </c>
      <c r="CW77" s="95">
        <f t="shared" si="138"/>
        <v>9.2824125555555561</v>
      </c>
      <c r="CX77" s="95">
        <f t="shared" si="139"/>
        <v>19.014453444444442</v>
      </c>
      <c r="CY77" s="95">
        <f t="shared" si="140"/>
        <v>31.703600111111111</v>
      </c>
      <c r="CZ77" s="95">
        <f t="shared" si="141"/>
        <v>48.765660346405227</v>
      </c>
      <c r="DA77" s="95">
        <f t="shared" si="142"/>
        <v>70.47092072649572</v>
      </c>
      <c r="DB77" s="95">
        <f t="shared" si="143"/>
        <v>96.903911030030017</v>
      </c>
      <c r="DC77" s="95">
        <f t="shared" si="144"/>
        <v>128.09677344444444</v>
      </c>
      <c r="DD77" s="95">
        <f t="shared" si="145"/>
        <v>164.0637006239316</v>
      </c>
      <c r="DE77" s="13">
        <f t="shared" si="233"/>
        <v>9.5831021111111099</v>
      </c>
      <c r="DF77" s="13">
        <f t="shared" si="234"/>
        <v>16.740393777777776</v>
      </c>
      <c r="DG77" s="13">
        <f t="shared" si="235"/>
        <v>26.284143777777778</v>
      </c>
      <c r="DH77" s="13">
        <f t="shared" si="236"/>
        <v>38.998236915032678</v>
      </c>
      <c r="DI77" s="13">
        <f t="shared" si="146"/>
        <v>55.131579675213672</v>
      </c>
      <c r="DJ77" s="13">
        <f t="shared" si="147"/>
        <v>74.762015399399388</v>
      </c>
      <c r="DK77" s="13">
        <f t="shared" si="148"/>
        <v>97.919143777777776</v>
      </c>
      <c r="DL77" s="13">
        <f t="shared" si="149"/>
        <v>124.6160348034188</v>
      </c>
      <c r="DM77" s="95">
        <f t="shared" si="150"/>
        <v>9.5831021111111099</v>
      </c>
      <c r="DN77" s="95">
        <f t="shared" si="151"/>
        <v>16.740393777777776</v>
      </c>
      <c r="DO77" s="95">
        <f t="shared" si="152"/>
        <v>26.284143777777778</v>
      </c>
      <c r="DP77" s="95">
        <f t="shared" si="153"/>
        <v>38.998236915032678</v>
      </c>
      <c r="DQ77" s="95">
        <f t="shared" si="154"/>
        <v>55.131579675213672</v>
      </c>
      <c r="DR77" s="95">
        <f t="shared" si="155"/>
        <v>74.762015399399388</v>
      </c>
      <c r="DS77" s="95">
        <f t="shared" si="156"/>
        <v>97.919143777777776</v>
      </c>
      <c r="DT77" s="95">
        <f t="shared" si="157"/>
        <v>124.6160348034188</v>
      </c>
      <c r="DU77" s="95">
        <f t="shared" si="158"/>
        <v>5.279661990208333</v>
      </c>
      <c r="DV77" s="95">
        <f t="shared" si="159"/>
        <v>6.4070284058333318</v>
      </c>
      <c r="DW77" s="95">
        <f t="shared" si="160"/>
        <v>9.4437582995833331</v>
      </c>
      <c r="DX77" s="95">
        <f t="shared" si="161"/>
        <v>13.723727660677623</v>
      </c>
      <c r="DY77" s="95">
        <f t="shared" si="162"/>
        <v>19.257007843666173</v>
      </c>
      <c r="DZ77" s="95">
        <f t="shared" si="163"/>
        <v>26.036410813722295</v>
      </c>
      <c r="EA77" s="95">
        <f t="shared" si="164"/>
        <v>34.05739821458333</v>
      </c>
      <c r="EB77" s="95">
        <f t="shared" si="165"/>
        <v>43.317533771809657</v>
      </c>
      <c r="EC77" s="95">
        <f t="shared" si="166"/>
        <v>5.279661990208333</v>
      </c>
      <c r="ED77" s="95">
        <f t="shared" si="167"/>
        <v>6.4070284058333318</v>
      </c>
      <c r="EE77" s="95">
        <f t="shared" si="168"/>
        <v>9.4437582995833331</v>
      </c>
      <c r="EF77" s="95">
        <f t="shared" si="169"/>
        <v>13.723727660677623</v>
      </c>
      <c r="EG77" s="95">
        <f t="shared" si="170"/>
        <v>19.257007843666173</v>
      </c>
      <c r="EH77" s="95">
        <f t="shared" si="171"/>
        <v>26.036410813722295</v>
      </c>
      <c r="EI77" s="95">
        <f t="shared" si="172"/>
        <v>34.05739821458333</v>
      </c>
      <c r="EJ77" s="95">
        <f t="shared" si="173"/>
        <v>43.317533771809657</v>
      </c>
      <c r="EK77" s="95">
        <f t="shared" si="174"/>
        <v>5.279661990208333</v>
      </c>
      <c r="EL77" s="95">
        <f t="shared" si="175"/>
        <v>6.4070284058333318</v>
      </c>
      <c r="EM77" s="95">
        <f t="shared" si="176"/>
        <v>9.4437582995833331</v>
      </c>
      <c r="EN77" s="95">
        <f t="shared" si="177"/>
        <v>13.723727660677623</v>
      </c>
      <c r="EO77" s="95">
        <f t="shared" si="178"/>
        <v>19.257007843666173</v>
      </c>
      <c r="EP77" s="95">
        <f t="shared" si="179"/>
        <v>26.036410813722295</v>
      </c>
      <c r="EQ77" s="95">
        <f t="shared" si="180"/>
        <v>34.05739821458333</v>
      </c>
      <c r="ER77" s="95">
        <f t="shared" si="181"/>
        <v>43.317533771809657</v>
      </c>
      <c r="ES77" s="95">
        <f t="shared" si="182"/>
        <v>1</v>
      </c>
      <c r="ET77" s="95">
        <f t="shared" si="183"/>
        <v>1</v>
      </c>
      <c r="EU77" s="95">
        <f t="shared" si="184"/>
        <v>1</v>
      </c>
      <c r="EV77" s="95">
        <f t="shared" si="185"/>
        <v>1</v>
      </c>
      <c r="EW77" s="95">
        <f t="shared" si="186"/>
        <v>1</v>
      </c>
      <c r="EX77" s="95">
        <f t="shared" si="187"/>
        <v>1</v>
      </c>
      <c r="EY77" s="95">
        <f t="shared" si="188"/>
        <v>1</v>
      </c>
      <c r="EZ77" s="95">
        <f t="shared" si="189"/>
        <v>1</v>
      </c>
      <c r="FA77" s="95">
        <f t="shared" si="190"/>
        <v>1</v>
      </c>
      <c r="FB77" s="95">
        <f t="shared" si="191"/>
        <v>1</v>
      </c>
      <c r="FC77" s="95">
        <f t="shared" si="192"/>
        <v>1</v>
      </c>
      <c r="FD77" s="95">
        <f t="shared" si="193"/>
        <v>1</v>
      </c>
      <c r="FE77" s="95">
        <f t="shared" si="194"/>
        <v>1</v>
      </c>
      <c r="FF77" s="95">
        <f t="shared" si="195"/>
        <v>1</v>
      </c>
      <c r="FG77" s="95">
        <f t="shared" si="196"/>
        <v>1</v>
      </c>
      <c r="FH77" s="95">
        <f t="shared" si="197"/>
        <v>1</v>
      </c>
      <c r="FI77" s="95">
        <f t="shared" si="198"/>
        <v>1</v>
      </c>
      <c r="FJ77" s="95">
        <f t="shared" si="199"/>
        <v>1</v>
      </c>
      <c r="FK77" s="95">
        <f t="shared" si="200"/>
        <v>1</v>
      </c>
      <c r="FL77" s="95">
        <f t="shared" si="201"/>
        <v>1</v>
      </c>
      <c r="FM77" s="95">
        <f t="shared" si="202"/>
        <v>1</v>
      </c>
      <c r="FN77" s="95">
        <f t="shared" si="203"/>
        <v>1</v>
      </c>
      <c r="FO77" s="95">
        <f t="shared" si="204"/>
        <v>1</v>
      </c>
      <c r="FP77" s="95">
        <f t="shared" si="205"/>
        <v>1</v>
      </c>
      <c r="FQ77" s="115">
        <f t="shared" si="206"/>
        <v>7.0018171309177273</v>
      </c>
      <c r="FR77" s="115">
        <f t="shared" si="207"/>
        <v>9.5080955887712957</v>
      </c>
      <c r="FS77" s="115">
        <f t="shared" si="208"/>
        <v>11.692589824535469</v>
      </c>
      <c r="FT77" s="115">
        <f t="shared" si="209"/>
        <v>13.494568833089474</v>
      </c>
      <c r="FU77" s="115">
        <f t="shared" si="210"/>
        <v>14.89753026898353</v>
      </c>
      <c r="FV77" s="115">
        <f t="shared" si="211"/>
        <v>15.957001426228352</v>
      </c>
      <c r="FW77" s="115">
        <f t="shared" si="212"/>
        <v>16.751376003044747</v>
      </c>
      <c r="FX77" s="115">
        <f t="shared" si="213"/>
        <v>17.350346484368178</v>
      </c>
      <c r="FY77" s="90"/>
      <c r="FZ77" s="90">
        <f t="shared" si="237"/>
        <v>7.0018171309177273</v>
      </c>
      <c r="GB77" s="18"/>
      <c r="GC77" s="29"/>
      <c r="GE77" s="15"/>
      <c r="GF77" s="15"/>
      <c r="GG77" s="15"/>
      <c r="GI77" s="31"/>
      <c r="GJ77" s="31"/>
      <c r="GK77" s="31"/>
      <c r="HU77" s="21"/>
      <c r="HV77" s="21"/>
      <c r="HW77" s="21"/>
      <c r="HX77" s="21"/>
      <c r="HY77" s="21"/>
      <c r="HZ77" s="21"/>
      <c r="IA77" s="21"/>
      <c r="IC77" s="28"/>
      <c r="ID77" s="13"/>
      <c r="IE77" s="13"/>
      <c r="IF77" s="13"/>
      <c r="IG77" s="13"/>
      <c r="IH77" s="13"/>
      <c r="II77" s="13"/>
      <c r="IJ77" s="28"/>
      <c r="IK77" s="20"/>
      <c r="IL77" s="13"/>
      <c r="IM77" s="11"/>
      <c r="IN77" s="23"/>
      <c r="IO77" s="13"/>
      <c r="IP77" s="23"/>
      <c r="IQ77" s="28"/>
      <c r="IR77" s="20"/>
      <c r="IS77" s="13"/>
      <c r="IT77" s="20"/>
      <c r="IU77" s="23"/>
      <c r="IV77" s="20"/>
      <c r="IW77" s="23"/>
      <c r="IY77" s="13"/>
      <c r="IZ77" s="25"/>
      <c r="JA77" s="25"/>
      <c r="JB77" s="25"/>
      <c r="JC77" s="25"/>
      <c r="JD77" s="25"/>
      <c r="JE77" s="25"/>
      <c r="JF77" s="25"/>
    </row>
    <row r="78" spans="1:266" s="4" customFormat="1" ht="13.8" x14ac:dyDescent="0.3">
      <c r="B78" s="13">
        <v>0.5</v>
      </c>
      <c r="C78" s="20">
        <v>18.207990019307793</v>
      </c>
      <c r="D78" s="20">
        <v>10.071957243117147</v>
      </c>
      <c r="E78" s="20">
        <v>6.9779323074021837</v>
      </c>
      <c r="F78" s="20">
        <v>4.3490192798376341</v>
      </c>
      <c r="G78" s="20">
        <v>2.437761815212673</v>
      </c>
      <c r="H78" s="20">
        <v>1.2488838315353685</v>
      </c>
      <c r="I78" s="20">
        <v>1.00022416164479</v>
      </c>
      <c r="M78" s="6"/>
      <c r="N78" s="6"/>
      <c r="O78" s="6"/>
      <c r="P78" s="6"/>
      <c r="Q78" s="6"/>
      <c r="R78" s="6"/>
      <c r="S78" s="7"/>
      <c r="T78" s="6"/>
      <c r="U78" s="5"/>
      <c r="V78" s="5"/>
      <c r="W78" s="5"/>
      <c r="X78" s="118">
        <v>8</v>
      </c>
      <c r="Y78" s="118">
        <v>10</v>
      </c>
      <c r="Z78" s="40">
        <v>1.7999999999999999E-2</v>
      </c>
      <c r="AA78" s="40">
        <v>10000000</v>
      </c>
      <c r="AB78" s="40">
        <v>10000000</v>
      </c>
      <c r="AC78" s="98">
        <v>3900000</v>
      </c>
      <c r="AD78" s="42">
        <v>0.33</v>
      </c>
      <c r="AE78" s="42">
        <v>0.33</v>
      </c>
      <c r="AF78" s="41">
        <v>1.7999999999999999E-2</v>
      </c>
      <c r="AG78" s="40">
        <v>10000000</v>
      </c>
      <c r="AH78" s="40">
        <v>10000000</v>
      </c>
      <c r="AI78" s="98">
        <v>3900000</v>
      </c>
      <c r="AJ78" s="42">
        <v>0.33</v>
      </c>
      <c r="AK78" s="42">
        <v>0.33</v>
      </c>
      <c r="AL78" s="42">
        <f>AL60</f>
        <v>5.0200000000000002E-2</v>
      </c>
      <c r="AM78" s="40">
        <v>6000</v>
      </c>
      <c r="AN78" s="40">
        <f>AN60</f>
        <v>10000</v>
      </c>
      <c r="AO78" s="40">
        <f>AO60</f>
        <v>10000</v>
      </c>
      <c r="AP78" s="42">
        <v>0.03</v>
      </c>
      <c r="AQ78" s="42">
        <v>0.03</v>
      </c>
      <c r="AR78" s="4">
        <f t="shared" si="214"/>
        <v>6.8199999999999997E-2</v>
      </c>
      <c r="AS78" s="11">
        <f t="shared" si="215"/>
        <v>0.8</v>
      </c>
      <c r="AT78" s="15">
        <f t="shared" si="216"/>
        <v>469.76949837279756</v>
      </c>
      <c r="AU78" s="19">
        <f t="shared" si="217"/>
        <v>5.0040256631266655E-2</v>
      </c>
      <c r="AV78" s="13">
        <f t="shared" si="218"/>
        <v>0.5</v>
      </c>
      <c r="AW78" s="11">
        <f t="shared" si="219"/>
        <v>1</v>
      </c>
      <c r="AX78" s="11">
        <f t="shared" si="220"/>
        <v>0.8911</v>
      </c>
      <c r="AY78" s="11">
        <f t="shared" si="221"/>
        <v>201997.53114128605</v>
      </c>
      <c r="AZ78" s="11">
        <f t="shared" si="222"/>
        <v>1</v>
      </c>
      <c r="BA78" s="11">
        <f t="shared" si="223"/>
        <v>0.34752899999999998</v>
      </c>
      <c r="BB78" s="11">
        <f t="shared" si="224"/>
        <v>1.025058</v>
      </c>
      <c r="BC78" s="11">
        <f t="shared" si="225"/>
        <v>0.99909999999999999</v>
      </c>
      <c r="BD78" s="11">
        <f t="shared" si="226"/>
        <v>0.8911</v>
      </c>
      <c r="BE78" s="11">
        <f t="shared" si="227"/>
        <v>201997.53114128605</v>
      </c>
      <c r="BF78" s="11">
        <f t="shared" si="228"/>
        <v>1</v>
      </c>
      <c r="BG78" s="11">
        <f t="shared" si="229"/>
        <v>0.34752899999999998</v>
      </c>
      <c r="BH78" s="11">
        <f t="shared" si="230"/>
        <v>1.025058</v>
      </c>
      <c r="BI78" s="121">
        <f t="shared" si="122"/>
        <v>0.48</v>
      </c>
      <c r="BJ78" s="121">
        <f>X78^2/((BJ62^2+1)*Y78^2)</f>
        <v>0.128</v>
      </c>
      <c r="BK78" s="121">
        <f>X78^2/((BK62^2+1)*Y78^2)</f>
        <v>6.4000000000000001E-2</v>
      </c>
      <c r="BL78" s="121">
        <f>X78^2/((BL62^2+1)*Y78^2)</f>
        <v>3.7647058823529408E-2</v>
      </c>
      <c r="BM78" s="121">
        <f>X78^2/((BM62^2+1)*Y78^2)</f>
        <v>2.4615384615384615E-2</v>
      </c>
      <c r="BN78" s="121">
        <f>X78^2/((BN62^2+1)*Y78^2)</f>
        <v>1.7297297297297298E-2</v>
      </c>
      <c r="BO78" s="121">
        <f>X78^2/((BO62^2+1)*Y78^2)</f>
        <v>1.2800000000000001E-2</v>
      </c>
      <c r="BP78" s="121">
        <f>X78^2/((BP62^2+1)*Y78^2)</f>
        <v>9.8461538461538465E-3</v>
      </c>
      <c r="BQ78" s="121">
        <v>1</v>
      </c>
      <c r="BR78" s="121">
        <v>1</v>
      </c>
      <c r="BS78" s="121">
        <v>1</v>
      </c>
      <c r="BT78" s="121">
        <v>1</v>
      </c>
      <c r="BU78" s="121">
        <v>1</v>
      </c>
      <c r="BV78" s="121">
        <v>1</v>
      </c>
      <c r="BW78" s="121">
        <v>1</v>
      </c>
      <c r="BX78" s="121">
        <v>1</v>
      </c>
      <c r="BY78" s="121">
        <f t="shared" si="231"/>
        <v>6.25</v>
      </c>
      <c r="BZ78" s="121">
        <f>(BZ62^4+6*BZ62^2+1)/(BZ62^2+1)*(Y78^2/X78^2)</f>
        <v>12.812499999999998</v>
      </c>
      <c r="CA78" s="121">
        <f>(CA62^4+6*CA62^2+1)/(CA62^2+1)*(Y78^2/X78^2)</f>
        <v>21.25</v>
      </c>
      <c r="CB78" s="121">
        <f>(CB62^4+6*CB62^2+1)/(CB62^2+1)*(Y78^2/X78^2)</f>
        <v>32.444852941176471</v>
      </c>
      <c r="CC78" s="121">
        <f>(CC62^4+6*CC62^2+1)/(CC62^2+1)*(Y78^2/X78^2)</f>
        <v>46.634615384615387</v>
      </c>
      <c r="CD78" s="121">
        <f>(CD62^4+6*CD62^2+1)/(CD62^2+1)*(Y78^2/X78^2)</f>
        <v>63.893581081081088</v>
      </c>
      <c r="CE78" s="121">
        <f>(CE62^4+6*CE62^2+1)/(CE62^2+1)*(Y78^2/X78^2)</f>
        <v>84.25</v>
      </c>
      <c r="CF78" s="121">
        <f>(CF62^4+6*CF62^2+1)/(CF62^2+1)*(Y78^2/X78^2)</f>
        <v>107.71634615384616</v>
      </c>
      <c r="CG78" s="121">
        <f t="shared" si="232"/>
        <v>0.48</v>
      </c>
      <c r="CH78" s="121">
        <f t="shared" si="123"/>
        <v>0.128</v>
      </c>
      <c r="CI78" s="121">
        <f t="shared" si="124"/>
        <v>6.4000000000000001E-2</v>
      </c>
      <c r="CJ78" s="121">
        <f t="shared" si="125"/>
        <v>3.7647058823529408E-2</v>
      </c>
      <c r="CK78" s="121">
        <f t="shared" si="126"/>
        <v>2.4615384615384615E-2</v>
      </c>
      <c r="CL78" s="121">
        <f t="shared" si="127"/>
        <v>1.7297297297297298E-2</v>
      </c>
      <c r="CM78" s="121">
        <f t="shared" si="128"/>
        <v>1.2800000000000001E-2</v>
      </c>
      <c r="CN78" s="121">
        <f t="shared" si="129"/>
        <v>9.8461538461538465E-3</v>
      </c>
      <c r="CO78" s="95">
        <f t="shared" si="130"/>
        <v>8.3215477500000006</v>
      </c>
      <c r="CP78" s="95">
        <f t="shared" si="131"/>
        <v>16.875099312499998</v>
      </c>
      <c r="CQ78" s="95">
        <f t="shared" si="132"/>
        <v>28.027669625000001</v>
      </c>
      <c r="CR78" s="95">
        <f t="shared" si="133"/>
        <v>43.023621003676467</v>
      </c>
      <c r="CS78" s="95">
        <f t="shared" si="134"/>
        <v>62.100510009615384</v>
      </c>
      <c r="CT78" s="95">
        <f t="shared" si="135"/>
        <v>85.332630393581084</v>
      </c>
      <c r="CU78" s="95">
        <f t="shared" si="136"/>
        <v>112.748232125</v>
      </c>
      <c r="CV78" s="95">
        <f t="shared" si="137"/>
        <v>144.35978921634614</v>
      </c>
      <c r="CW78" s="95">
        <f t="shared" si="138"/>
        <v>8.3215477500000006</v>
      </c>
      <c r="CX78" s="95">
        <f t="shared" si="139"/>
        <v>16.875099312499998</v>
      </c>
      <c r="CY78" s="95">
        <f t="shared" si="140"/>
        <v>28.027669625000001</v>
      </c>
      <c r="CZ78" s="95">
        <f t="shared" si="141"/>
        <v>43.023621003676467</v>
      </c>
      <c r="DA78" s="95">
        <f t="shared" si="142"/>
        <v>62.100510009615384</v>
      </c>
      <c r="DB78" s="95">
        <f t="shared" si="143"/>
        <v>85.332630393581084</v>
      </c>
      <c r="DC78" s="95">
        <f t="shared" si="144"/>
        <v>112.748232125</v>
      </c>
      <c r="DD78" s="95">
        <f t="shared" si="145"/>
        <v>144.35978921634614</v>
      </c>
      <c r="DE78" s="13">
        <f t="shared" si="233"/>
        <v>8.7801159999999996</v>
      </c>
      <c r="DF78" s="13">
        <f t="shared" si="234"/>
        <v>14.990615999999999</v>
      </c>
      <c r="DG78" s="13">
        <f t="shared" si="235"/>
        <v>23.364115999999999</v>
      </c>
      <c r="DH78" s="13">
        <f t="shared" si="236"/>
        <v>34.532615999999997</v>
      </c>
      <c r="DI78" s="13">
        <f t="shared" si="146"/>
        <v>48.70934676923077</v>
      </c>
      <c r="DJ78" s="13">
        <f t="shared" si="147"/>
        <v>65.960994378378388</v>
      </c>
      <c r="DK78" s="13">
        <f t="shared" si="148"/>
        <v>86.312916000000001</v>
      </c>
      <c r="DL78" s="13">
        <f t="shared" si="149"/>
        <v>109.77630830769232</v>
      </c>
      <c r="DM78" s="95">
        <f t="shared" si="150"/>
        <v>8.7801159999999996</v>
      </c>
      <c r="DN78" s="95">
        <f t="shared" si="151"/>
        <v>14.990615999999999</v>
      </c>
      <c r="DO78" s="95">
        <f t="shared" si="152"/>
        <v>23.364115999999999</v>
      </c>
      <c r="DP78" s="95">
        <f t="shared" si="153"/>
        <v>34.532615999999997</v>
      </c>
      <c r="DQ78" s="95">
        <f t="shared" si="154"/>
        <v>48.70934676923077</v>
      </c>
      <c r="DR78" s="95">
        <f t="shared" si="155"/>
        <v>65.960994378378388</v>
      </c>
      <c r="DS78" s="95">
        <f t="shared" si="156"/>
        <v>86.312916000000001</v>
      </c>
      <c r="DT78" s="95">
        <f t="shared" si="157"/>
        <v>109.77630830769232</v>
      </c>
      <c r="DU78" s="95">
        <f t="shared" si="158"/>
        <v>5.0006010299999994</v>
      </c>
      <c r="DV78" s="95">
        <f t="shared" si="159"/>
        <v>5.7989298844999997</v>
      </c>
      <c r="DW78" s="95">
        <f t="shared" si="160"/>
        <v>8.4289639659999995</v>
      </c>
      <c r="DX78" s="95">
        <f t="shared" si="161"/>
        <v>12.17179488969723</v>
      </c>
      <c r="DY78" s="95">
        <f t="shared" si="162"/>
        <v>17.025095664082841</v>
      </c>
      <c r="DZ78" s="95">
        <f t="shared" si="163"/>
        <v>22.977800779307888</v>
      </c>
      <c r="EA78" s="95">
        <f t="shared" si="164"/>
        <v>30.023897481199999</v>
      </c>
      <c r="EB78" s="95">
        <f t="shared" si="165"/>
        <v>38.160298462476327</v>
      </c>
      <c r="EC78" s="95">
        <f t="shared" si="166"/>
        <v>5.0006010299999994</v>
      </c>
      <c r="ED78" s="95">
        <f t="shared" si="167"/>
        <v>5.7989298844999997</v>
      </c>
      <c r="EE78" s="95">
        <f t="shared" si="168"/>
        <v>8.4289639659999995</v>
      </c>
      <c r="EF78" s="95">
        <f t="shared" si="169"/>
        <v>12.17179488969723</v>
      </c>
      <c r="EG78" s="95">
        <f t="shared" si="170"/>
        <v>17.025095664082841</v>
      </c>
      <c r="EH78" s="95">
        <f t="shared" si="171"/>
        <v>22.977800779307888</v>
      </c>
      <c r="EI78" s="95">
        <f t="shared" si="172"/>
        <v>30.023897481199999</v>
      </c>
      <c r="EJ78" s="95">
        <f t="shared" si="173"/>
        <v>38.160298462476327</v>
      </c>
      <c r="EK78" s="95">
        <f t="shared" si="174"/>
        <v>5.0006010299999994</v>
      </c>
      <c r="EL78" s="95">
        <f t="shared" si="175"/>
        <v>5.7989298844999997</v>
      </c>
      <c r="EM78" s="95">
        <f t="shared" si="176"/>
        <v>8.4289639659999995</v>
      </c>
      <c r="EN78" s="95">
        <f t="shared" si="177"/>
        <v>12.17179488969723</v>
      </c>
      <c r="EO78" s="95">
        <f t="shared" si="178"/>
        <v>17.025095664082841</v>
      </c>
      <c r="EP78" s="95">
        <f t="shared" si="179"/>
        <v>22.977800779307888</v>
      </c>
      <c r="EQ78" s="95">
        <f t="shared" si="180"/>
        <v>30.023897481199999</v>
      </c>
      <c r="ER78" s="95">
        <f t="shared" si="181"/>
        <v>38.160298462476327</v>
      </c>
      <c r="ES78" s="95">
        <f t="shared" si="182"/>
        <v>1</v>
      </c>
      <c r="ET78" s="95">
        <f t="shared" si="183"/>
        <v>1</v>
      </c>
      <c r="EU78" s="95">
        <f t="shared" si="184"/>
        <v>1</v>
      </c>
      <c r="EV78" s="95">
        <f t="shared" si="185"/>
        <v>1</v>
      </c>
      <c r="EW78" s="95">
        <f t="shared" si="186"/>
        <v>1</v>
      </c>
      <c r="EX78" s="95">
        <f t="shared" si="187"/>
        <v>1</v>
      </c>
      <c r="EY78" s="95">
        <f t="shared" si="188"/>
        <v>1</v>
      </c>
      <c r="EZ78" s="95">
        <f t="shared" si="189"/>
        <v>1</v>
      </c>
      <c r="FA78" s="95">
        <f t="shared" si="190"/>
        <v>1</v>
      </c>
      <c r="FB78" s="95">
        <f t="shared" si="191"/>
        <v>1</v>
      </c>
      <c r="FC78" s="95">
        <f t="shared" si="192"/>
        <v>1</v>
      </c>
      <c r="FD78" s="95">
        <f t="shared" si="193"/>
        <v>1</v>
      </c>
      <c r="FE78" s="95">
        <f t="shared" si="194"/>
        <v>1</v>
      </c>
      <c r="FF78" s="95">
        <f t="shared" si="195"/>
        <v>1</v>
      </c>
      <c r="FG78" s="95">
        <f t="shared" si="196"/>
        <v>1</v>
      </c>
      <c r="FH78" s="95">
        <f t="shared" si="197"/>
        <v>1</v>
      </c>
      <c r="FI78" s="95">
        <f t="shared" si="198"/>
        <v>1</v>
      </c>
      <c r="FJ78" s="95">
        <f t="shared" si="199"/>
        <v>1</v>
      </c>
      <c r="FK78" s="95">
        <f t="shared" si="200"/>
        <v>1</v>
      </c>
      <c r="FL78" s="95">
        <f t="shared" si="201"/>
        <v>1</v>
      </c>
      <c r="FM78" s="95">
        <f t="shared" si="202"/>
        <v>1</v>
      </c>
      <c r="FN78" s="95">
        <f t="shared" si="203"/>
        <v>1</v>
      </c>
      <c r="FO78" s="95">
        <f t="shared" si="204"/>
        <v>1</v>
      </c>
      <c r="FP78" s="95">
        <f t="shared" si="205"/>
        <v>1</v>
      </c>
      <c r="FQ78" s="115">
        <f t="shared" si="206"/>
        <v>6.6216072083965507</v>
      </c>
      <c r="FR78" s="115">
        <f t="shared" si="207"/>
        <v>8.9626803939885953</v>
      </c>
      <c r="FS78" s="115">
        <f t="shared" si="208"/>
        <v>11.117501446829598</v>
      </c>
      <c r="FT78" s="115">
        <f t="shared" si="209"/>
        <v>12.951519875746801</v>
      </c>
      <c r="FU78" s="115">
        <f t="shared" si="210"/>
        <v>14.414329552864022</v>
      </c>
      <c r="FV78" s="115">
        <f t="shared" si="211"/>
        <v>15.539536851985522</v>
      </c>
      <c r="FW78" s="115">
        <f t="shared" si="212"/>
        <v>16.39499732702582</v>
      </c>
      <c r="FX78" s="115">
        <f t="shared" si="213"/>
        <v>17.046815707243624</v>
      </c>
      <c r="FY78" s="90"/>
      <c r="FZ78" s="90">
        <f t="shared" si="237"/>
        <v>6.6216072083965507</v>
      </c>
      <c r="GB78" s="18"/>
      <c r="GC78" s="29"/>
      <c r="GE78" s="15"/>
      <c r="GF78" s="15"/>
      <c r="GG78" s="15"/>
      <c r="GI78" s="31"/>
      <c r="GJ78" s="31"/>
      <c r="GK78" s="31"/>
      <c r="HU78" s="21"/>
      <c r="HV78" s="21"/>
      <c r="HW78" s="21"/>
      <c r="HX78" s="21"/>
      <c r="HY78" s="21"/>
      <c r="HZ78" s="21"/>
      <c r="IA78" s="21"/>
      <c r="IC78" s="28"/>
      <c r="ID78" s="13"/>
      <c r="IE78" s="13"/>
      <c r="IF78" s="13"/>
      <c r="IG78" s="13"/>
      <c r="IH78" s="13"/>
      <c r="II78" s="13"/>
      <c r="IJ78" s="28"/>
      <c r="IK78" s="20"/>
      <c r="IL78" s="13"/>
      <c r="IM78" s="11"/>
      <c r="IN78" s="23"/>
      <c r="IO78" s="13"/>
      <c r="IP78" s="23"/>
      <c r="IQ78" s="28"/>
      <c r="IR78" s="20"/>
      <c r="IS78" s="13"/>
      <c r="IT78" s="20"/>
      <c r="IU78" s="23"/>
      <c r="IV78" s="20"/>
      <c r="IW78" s="23"/>
      <c r="IY78" s="13"/>
      <c r="IZ78" s="25"/>
      <c r="JA78" s="25"/>
      <c r="JB78" s="25"/>
      <c r="JC78" s="25"/>
      <c r="JD78" s="25"/>
      <c r="JE78" s="25"/>
      <c r="JF78" s="25"/>
    </row>
    <row r="79" spans="1:266" s="4" customFormat="1" ht="13.8" x14ac:dyDescent="0.3">
      <c r="B79" s="13">
        <v>0.55000000000000004</v>
      </c>
      <c r="C79" s="20">
        <v>15.479234910429678</v>
      </c>
      <c r="D79" s="20">
        <v>9.2674559460775328</v>
      </c>
      <c r="E79" s="20">
        <v>6.6292021062698119</v>
      </c>
      <c r="F79" s="20">
        <v>4.2506322270424279</v>
      </c>
      <c r="G79" s="20">
        <v>2.4259873419065596</v>
      </c>
      <c r="H79" s="20">
        <v>1.24868000606977</v>
      </c>
      <c r="I79" s="20">
        <v>1.000275892093242</v>
      </c>
      <c r="M79" s="6"/>
      <c r="N79" s="6"/>
      <c r="O79" s="6"/>
      <c r="P79" s="6"/>
      <c r="Q79" s="6"/>
      <c r="R79" s="6"/>
      <c r="S79" s="7"/>
      <c r="T79" s="6"/>
      <c r="U79" s="5"/>
      <c r="V79" s="5"/>
      <c r="W79" s="5"/>
      <c r="X79" s="118">
        <v>8.5</v>
      </c>
      <c r="Y79" s="118">
        <v>10</v>
      </c>
      <c r="Z79" s="40">
        <v>1.7999999999999999E-2</v>
      </c>
      <c r="AA79" s="40">
        <v>10000000</v>
      </c>
      <c r="AB79" s="40">
        <v>10000000</v>
      </c>
      <c r="AC79" s="98">
        <v>3900000</v>
      </c>
      <c r="AD79" s="42">
        <v>0.33</v>
      </c>
      <c r="AE79" s="42">
        <v>0.33</v>
      </c>
      <c r="AF79" s="41">
        <v>1.7999999999999999E-2</v>
      </c>
      <c r="AG79" s="40">
        <v>10000000</v>
      </c>
      <c r="AH79" s="40">
        <v>10000000</v>
      </c>
      <c r="AI79" s="98">
        <v>3900000</v>
      </c>
      <c r="AJ79" s="42">
        <v>0.33</v>
      </c>
      <c r="AK79" s="42">
        <v>0.33</v>
      </c>
      <c r="AL79" s="42">
        <f>AL60</f>
        <v>5.0200000000000002E-2</v>
      </c>
      <c r="AM79" s="40">
        <v>6000</v>
      </c>
      <c r="AN79" s="40">
        <f>AN60</f>
        <v>10000</v>
      </c>
      <c r="AO79" s="40">
        <f>AO60</f>
        <v>10000</v>
      </c>
      <c r="AP79" s="42">
        <v>0.03</v>
      </c>
      <c r="AQ79" s="42">
        <v>0.03</v>
      </c>
      <c r="AR79" s="4">
        <f t="shared" si="214"/>
        <v>6.8199999999999997E-2</v>
      </c>
      <c r="AS79" s="11">
        <f t="shared" si="215"/>
        <v>0.85</v>
      </c>
      <c r="AT79" s="15">
        <f t="shared" si="216"/>
        <v>469.76949837279756</v>
      </c>
      <c r="AU79" s="19">
        <f t="shared" si="217"/>
        <v>5.0040256631266655E-2</v>
      </c>
      <c r="AV79" s="13">
        <f t="shared" si="218"/>
        <v>0.5</v>
      </c>
      <c r="AW79" s="11">
        <f t="shared" si="219"/>
        <v>1</v>
      </c>
      <c r="AX79" s="11">
        <f t="shared" si="220"/>
        <v>0.8911</v>
      </c>
      <c r="AY79" s="11">
        <f t="shared" si="221"/>
        <v>201997.53114128605</v>
      </c>
      <c r="AZ79" s="11">
        <f t="shared" si="222"/>
        <v>1</v>
      </c>
      <c r="BA79" s="11">
        <f t="shared" si="223"/>
        <v>0.34752899999999998</v>
      </c>
      <c r="BB79" s="11">
        <f t="shared" si="224"/>
        <v>1.025058</v>
      </c>
      <c r="BC79" s="11">
        <f t="shared" si="225"/>
        <v>0.99909999999999999</v>
      </c>
      <c r="BD79" s="11">
        <f t="shared" si="226"/>
        <v>0.8911</v>
      </c>
      <c r="BE79" s="11">
        <f t="shared" si="227"/>
        <v>201997.53114128605</v>
      </c>
      <c r="BF79" s="11">
        <f t="shared" si="228"/>
        <v>1</v>
      </c>
      <c r="BG79" s="11">
        <f t="shared" si="229"/>
        <v>0.34752899999999998</v>
      </c>
      <c r="BH79" s="11">
        <f t="shared" si="230"/>
        <v>1.025058</v>
      </c>
      <c r="BI79" s="121">
        <f t="shared" si="122"/>
        <v>0.541875</v>
      </c>
      <c r="BJ79" s="121">
        <f>X79^2/((BJ62^2+1)*Y79^2)</f>
        <v>0.14449999999999999</v>
      </c>
      <c r="BK79" s="121">
        <f>X79^2/((BK62^2+1)*Y79^2)</f>
        <v>7.2249999999999995E-2</v>
      </c>
      <c r="BL79" s="121">
        <f>X79^2/((BL62^2+1)*Y79^2)</f>
        <v>4.2500000000000003E-2</v>
      </c>
      <c r="BM79" s="121">
        <f>X79^2/((BM62^2+1)*Y79^2)</f>
        <v>2.778846153846154E-2</v>
      </c>
      <c r="BN79" s="121">
        <f>X79^2/((BN62^2+1)*Y79^2)</f>
        <v>1.9527027027027025E-2</v>
      </c>
      <c r="BO79" s="121">
        <f>X79^2/((BO62^2+1)*Y79^2)</f>
        <v>1.4449999999999999E-2</v>
      </c>
      <c r="BP79" s="121">
        <f>X79^2/((BP62^2+1)*Y79^2)</f>
        <v>1.1115384615384616E-2</v>
      </c>
      <c r="BQ79" s="121">
        <v>1</v>
      </c>
      <c r="BR79" s="121">
        <v>1</v>
      </c>
      <c r="BS79" s="121">
        <v>1</v>
      </c>
      <c r="BT79" s="121">
        <v>1</v>
      </c>
      <c r="BU79" s="121">
        <v>1</v>
      </c>
      <c r="BV79" s="121">
        <v>1</v>
      </c>
      <c r="BW79" s="121">
        <v>1</v>
      </c>
      <c r="BX79" s="121">
        <v>1</v>
      </c>
      <c r="BY79" s="121">
        <f t="shared" si="231"/>
        <v>5.5363321799307954</v>
      </c>
      <c r="BZ79" s="121">
        <f>(BZ62^4+6*BZ62^2+1)/(BZ62^2+1)*(Y79^2/X79^2)</f>
        <v>11.34948096885813</v>
      </c>
      <c r="CA79" s="121">
        <f>(CA62^4+6*CA62^2+1)/(CA62^2+1)*(Y79^2/X79^2)</f>
        <v>18.823529411764703</v>
      </c>
      <c r="CB79" s="121">
        <f>(CB62^4+6*CB62^2+1)/(CB62^2+1)*(Y79^2/X79^2)</f>
        <v>28.74007734581722</v>
      </c>
      <c r="CC79" s="121">
        <f>(CC62^4+6*CC62^2+1)/(CC62^2+1)*(Y79^2/X79^2)</f>
        <v>41.309555496406702</v>
      </c>
      <c r="CD79" s="121">
        <f>(CD62^4+6*CD62^2+1)/(CD62^2+1)*(Y79^2/X79^2)</f>
        <v>56.597774244833069</v>
      </c>
      <c r="CE79" s="121">
        <f>(CE62^4+6*CE62^2+1)/(CE62^2+1)*(Y79^2/X79^2)</f>
        <v>74.62975778546712</v>
      </c>
      <c r="CF79" s="121">
        <f>(CF62^4+6*CF62^2+1)/(CF62^2+1)*(Y79^2/X79^2)</f>
        <v>95.416555762576522</v>
      </c>
      <c r="CG79" s="121">
        <f t="shared" si="232"/>
        <v>0.541875</v>
      </c>
      <c r="CH79" s="121">
        <f t="shared" si="123"/>
        <v>0.14449999999999999</v>
      </c>
      <c r="CI79" s="121">
        <f t="shared" si="124"/>
        <v>7.2249999999999995E-2</v>
      </c>
      <c r="CJ79" s="121">
        <f t="shared" si="125"/>
        <v>4.2500000000000003E-2</v>
      </c>
      <c r="CK79" s="121">
        <f t="shared" si="126"/>
        <v>2.778846153846154E-2</v>
      </c>
      <c r="CL79" s="121">
        <f t="shared" si="127"/>
        <v>1.9527027027027025E-2</v>
      </c>
      <c r="CM79" s="121">
        <f t="shared" si="128"/>
        <v>1.4449999999999999E-2</v>
      </c>
      <c r="CN79" s="121">
        <f t="shared" si="129"/>
        <v>1.1115384615384616E-2</v>
      </c>
      <c r="CO79" s="95">
        <f t="shared" si="130"/>
        <v>7.525206508650518</v>
      </c>
      <c r="CP79" s="95">
        <f t="shared" si="131"/>
        <v>15.102054951557092</v>
      </c>
      <c r="CQ79" s="95">
        <f t="shared" si="132"/>
        <v>24.981148377162626</v>
      </c>
      <c r="CR79" s="95">
        <f t="shared" si="133"/>
        <v>38.264759286993687</v>
      </c>
      <c r="CS79" s="95">
        <f t="shared" si="134"/>
        <v>55.163318406441306</v>
      </c>
      <c r="CT79" s="95">
        <f t="shared" si="135"/>
        <v>75.742636116805386</v>
      </c>
      <c r="CU79" s="95">
        <f t="shared" si="136"/>
        <v>100.02773661245674</v>
      </c>
      <c r="CV79" s="95">
        <f t="shared" si="137"/>
        <v>128.02966953766304</v>
      </c>
      <c r="CW79" s="95">
        <f t="shared" si="138"/>
        <v>7.525206508650518</v>
      </c>
      <c r="CX79" s="95">
        <f t="shared" si="139"/>
        <v>15.102054951557092</v>
      </c>
      <c r="CY79" s="95">
        <f t="shared" si="140"/>
        <v>24.981148377162626</v>
      </c>
      <c r="CZ79" s="95">
        <f t="shared" si="141"/>
        <v>38.264759286993687</v>
      </c>
      <c r="DA79" s="95">
        <f t="shared" si="142"/>
        <v>55.163318406441306</v>
      </c>
      <c r="DB79" s="95">
        <f t="shared" si="143"/>
        <v>75.742636116805386</v>
      </c>
      <c r="DC79" s="95">
        <f t="shared" si="144"/>
        <v>100.02773661245674</v>
      </c>
      <c r="DD79" s="95">
        <f t="shared" si="145"/>
        <v>128.02966953766304</v>
      </c>
      <c r="DE79" s="13">
        <f t="shared" si="233"/>
        <v>8.1283231799307956</v>
      </c>
      <c r="DF79" s="13">
        <f t="shared" si="234"/>
        <v>13.544096968858129</v>
      </c>
      <c r="DG79" s="13">
        <f t="shared" si="235"/>
        <v>20.945895411764702</v>
      </c>
      <c r="DH79" s="13">
        <f t="shared" si="236"/>
        <v>30.832693345817219</v>
      </c>
      <c r="DI79" s="13">
        <f t="shared" si="146"/>
        <v>43.387459957945161</v>
      </c>
      <c r="DJ79" s="13">
        <f t="shared" si="147"/>
        <v>58.667417271860096</v>
      </c>
      <c r="DK79" s="13">
        <f t="shared" si="148"/>
        <v>76.69432378546712</v>
      </c>
      <c r="DL79" s="13">
        <f t="shared" si="149"/>
        <v>97.477787147191904</v>
      </c>
      <c r="DM79" s="95">
        <f t="shared" si="150"/>
        <v>8.1283231799307956</v>
      </c>
      <c r="DN79" s="95">
        <f t="shared" si="151"/>
        <v>13.544096968858129</v>
      </c>
      <c r="DO79" s="95">
        <f t="shared" si="152"/>
        <v>20.945895411764702</v>
      </c>
      <c r="DP79" s="95">
        <f t="shared" si="153"/>
        <v>30.832693345817219</v>
      </c>
      <c r="DQ79" s="95">
        <f t="shared" si="154"/>
        <v>43.387459957945161</v>
      </c>
      <c r="DR79" s="95">
        <f t="shared" si="155"/>
        <v>58.667417271860096</v>
      </c>
      <c r="DS79" s="95">
        <f t="shared" si="156"/>
        <v>76.69432378546712</v>
      </c>
      <c r="DT79" s="95">
        <f t="shared" si="157"/>
        <v>97.477787147191904</v>
      </c>
      <c r="DU79" s="95">
        <f t="shared" si="158"/>
        <v>4.7740841230341688</v>
      </c>
      <c r="DV79" s="95">
        <f t="shared" si="159"/>
        <v>5.2962225721262959</v>
      </c>
      <c r="DW79" s="95">
        <f t="shared" si="160"/>
        <v>7.5885621831911738</v>
      </c>
      <c r="DX79" s="95">
        <f t="shared" si="161"/>
        <v>10.885964469611745</v>
      </c>
      <c r="DY79" s="95">
        <f t="shared" si="162"/>
        <v>15.175585662443563</v>
      </c>
      <c r="DZ79" s="95">
        <f t="shared" si="163"/>
        <v>20.443071221056694</v>
      </c>
      <c r="EA79" s="95">
        <f t="shared" si="164"/>
        <v>26.681157747475602</v>
      </c>
      <c r="EB79" s="95">
        <f t="shared" si="165"/>
        <v>33.88620570208878</v>
      </c>
      <c r="EC79" s="95">
        <f t="shared" si="166"/>
        <v>4.7740841230341688</v>
      </c>
      <c r="ED79" s="95">
        <f t="shared" si="167"/>
        <v>5.2962225721262959</v>
      </c>
      <c r="EE79" s="95">
        <f t="shared" si="168"/>
        <v>7.5885621831911738</v>
      </c>
      <c r="EF79" s="95">
        <f t="shared" si="169"/>
        <v>10.885964469611745</v>
      </c>
      <c r="EG79" s="95">
        <f t="shared" si="170"/>
        <v>15.175585662443563</v>
      </c>
      <c r="EH79" s="95">
        <f t="shared" si="171"/>
        <v>20.443071221056694</v>
      </c>
      <c r="EI79" s="95">
        <f t="shared" si="172"/>
        <v>26.681157747475602</v>
      </c>
      <c r="EJ79" s="95">
        <f t="shared" si="173"/>
        <v>33.88620570208878</v>
      </c>
      <c r="EK79" s="95">
        <f t="shared" si="174"/>
        <v>4.7740841230341688</v>
      </c>
      <c r="EL79" s="95">
        <f t="shared" si="175"/>
        <v>5.2962225721262959</v>
      </c>
      <c r="EM79" s="95">
        <f t="shared" si="176"/>
        <v>7.5885621831911738</v>
      </c>
      <c r="EN79" s="95">
        <f t="shared" si="177"/>
        <v>10.885964469611745</v>
      </c>
      <c r="EO79" s="95">
        <f t="shared" si="178"/>
        <v>15.175585662443563</v>
      </c>
      <c r="EP79" s="95">
        <f t="shared" si="179"/>
        <v>20.443071221056694</v>
      </c>
      <c r="EQ79" s="95">
        <f t="shared" si="180"/>
        <v>26.681157747475602</v>
      </c>
      <c r="ER79" s="95">
        <f t="shared" si="181"/>
        <v>33.88620570208878</v>
      </c>
      <c r="ES79" s="95">
        <f t="shared" si="182"/>
        <v>1</v>
      </c>
      <c r="ET79" s="95">
        <f t="shared" si="183"/>
        <v>1</v>
      </c>
      <c r="EU79" s="95">
        <f t="shared" si="184"/>
        <v>1</v>
      </c>
      <c r="EV79" s="95">
        <f t="shared" si="185"/>
        <v>1</v>
      </c>
      <c r="EW79" s="95">
        <f t="shared" si="186"/>
        <v>1</v>
      </c>
      <c r="EX79" s="95">
        <f t="shared" si="187"/>
        <v>1</v>
      </c>
      <c r="EY79" s="95">
        <f t="shared" si="188"/>
        <v>1</v>
      </c>
      <c r="EZ79" s="95">
        <f t="shared" si="189"/>
        <v>1</v>
      </c>
      <c r="FA79" s="95">
        <f t="shared" si="190"/>
        <v>1</v>
      </c>
      <c r="FB79" s="95">
        <f t="shared" si="191"/>
        <v>1</v>
      </c>
      <c r="FC79" s="95">
        <f t="shared" si="192"/>
        <v>1</v>
      </c>
      <c r="FD79" s="95">
        <f t="shared" si="193"/>
        <v>1</v>
      </c>
      <c r="FE79" s="95">
        <f t="shared" si="194"/>
        <v>1</v>
      </c>
      <c r="FF79" s="95">
        <f t="shared" si="195"/>
        <v>1</v>
      </c>
      <c r="FG79" s="95">
        <f t="shared" si="196"/>
        <v>1</v>
      </c>
      <c r="FH79" s="95">
        <f t="shared" si="197"/>
        <v>1</v>
      </c>
      <c r="FI79" s="95">
        <f t="shared" si="198"/>
        <v>1</v>
      </c>
      <c r="FJ79" s="95">
        <f t="shared" si="199"/>
        <v>1</v>
      </c>
      <c r="FK79" s="95">
        <f t="shared" si="200"/>
        <v>1</v>
      </c>
      <c r="FL79" s="95">
        <f t="shared" si="201"/>
        <v>1</v>
      </c>
      <c r="FM79" s="95">
        <f t="shared" si="202"/>
        <v>1</v>
      </c>
      <c r="FN79" s="95">
        <f t="shared" si="203"/>
        <v>1</v>
      </c>
      <c r="FO79" s="95">
        <f t="shared" si="204"/>
        <v>1</v>
      </c>
      <c r="FP79" s="95">
        <f t="shared" si="205"/>
        <v>1</v>
      </c>
      <c r="FQ79" s="115">
        <f t="shared" si="206"/>
        <v>6.2976799330931241</v>
      </c>
      <c r="FR79" s="115">
        <f t="shared" si="207"/>
        <v>8.4672787311025441</v>
      </c>
      <c r="FS79" s="115">
        <f t="shared" si="208"/>
        <v>10.577301420263852</v>
      </c>
      <c r="FT79" s="115">
        <f t="shared" si="209"/>
        <v>12.427660322530668</v>
      </c>
      <c r="FU79" s="115">
        <f t="shared" si="210"/>
        <v>13.938433816979895</v>
      </c>
      <c r="FV79" s="115">
        <f t="shared" si="211"/>
        <v>15.121831634095445</v>
      </c>
      <c r="FW79" s="115">
        <f t="shared" si="212"/>
        <v>16.034119977277228</v>
      </c>
      <c r="FX79" s="115">
        <f t="shared" si="213"/>
        <v>16.736644056453553</v>
      </c>
      <c r="FY79" s="90"/>
      <c r="FZ79" s="90">
        <f t="shared" si="237"/>
        <v>6.2976799330931241</v>
      </c>
      <c r="GB79" s="18"/>
      <c r="GC79" s="29"/>
      <c r="GE79" s="15"/>
      <c r="GF79" s="15"/>
      <c r="GG79" s="15"/>
      <c r="GI79" s="31"/>
      <c r="GJ79" s="31"/>
      <c r="GK79" s="31"/>
      <c r="HU79" s="21"/>
      <c r="HV79" s="21"/>
      <c r="HW79" s="21"/>
      <c r="HX79" s="21"/>
      <c r="HY79" s="21"/>
      <c r="HZ79" s="21"/>
      <c r="IA79" s="21"/>
      <c r="IC79" s="28"/>
      <c r="ID79" s="11"/>
      <c r="IE79" s="13"/>
      <c r="IF79" s="11"/>
      <c r="IG79" s="13"/>
      <c r="IH79" s="13"/>
      <c r="II79" s="13"/>
      <c r="IJ79" s="28"/>
      <c r="IK79" s="11"/>
      <c r="IL79" s="13"/>
      <c r="IM79" s="11"/>
      <c r="IN79" s="23"/>
      <c r="IO79" s="11"/>
      <c r="IP79" s="23"/>
      <c r="IQ79" s="28"/>
      <c r="IR79" s="20"/>
      <c r="IS79" s="13"/>
      <c r="IT79" s="23"/>
      <c r="IU79" s="23"/>
      <c r="IV79" s="23"/>
      <c r="IW79" s="23"/>
      <c r="IY79" s="13"/>
      <c r="IZ79" s="25"/>
      <c r="JA79" s="25"/>
      <c r="JB79" s="25"/>
      <c r="JC79" s="25"/>
      <c r="JD79" s="25"/>
      <c r="JE79" s="25"/>
      <c r="JF79" s="25"/>
    </row>
    <row r="80" spans="1:266" s="4" customFormat="1" ht="13.8" x14ac:dyDescent="0.3">
      <c r="B80" s="13">
        <v>0.6</v>
      </c>
      <c r="C80" s="20">
        <v>13.4159437946025</v>
      </c>
      <c r="D80" s="20">
        <v>8.568840599162824</v>
      </c>
      <c r="E80" s="20">
        <v>6.3092606264230335</v>
      </c>
      <c r="F80" s="20">
        <v>4.1566468622022006</v>
      </c>
      <c r="G80" s="20">
        <v>2.4136696933835617</v>
      </c>
      <c r="H80" s="20">
        <v>1.2484628232837549</v>
      </c>
      <c r="I80" s="20">
        <v>1.0003337493480511</v>
      </c>
      <c r="M80" s="6"/>
      <c r="N80" s="6"/>
      <c r="O80" s="6"/>
      <c r="P80" s="6"/>
      <c r="Q80" s="6"/>
      <c r="R80" s="6"/>
      <c r="S80" s="7"/>
      <c r="T80" s="6"/>
      <c r="U80" s="5"/>
      <c r="V80" s="5"/>
      <c r="W80" s="5"/>
      <c r="X80" s="118">
        <v>9</v>
      </c>
      <c r="Y80" s="118">
        <v>10</v>
      </c>
      <c r="Z80" s="40">
        <v>1.7999999999999999E-2</v>
      </c>
      <c r="AA80" s="40">
        <v>10000000</v>
      </c>
      <c r="AB80" s="40">
        <v>10000000</v>
      </c>
      <c r="AC80" s="98">
        <v>3900000</v>
      </c>
      <c r="AD80" s="42">
        <v>0.33</v>
      </c>
      <c r="AE80" s="42">
        <v>0.33</v>
      </c>
      <c r="AF80" s="41">
        <v>1.7999999999999999E-2</v>
      </c>
      <c r="AG80" s="40">
        <v>10000000</v>
      </c>
      <c r="AH80" s="40">
        <v>10000000</v>
      </c>
      <c r="AI80" s="98">
        <v>3900000</v>
      </c>
      <c r="AJ80" s="42">
        <v>0.33</v>
      </c>
      <c r="AK80" s="42">
        <v>0.33</v>
      </c>
      <c r="AL80" s="42">
        <f>AL60</f>
        <v>5.0200000000000002E-2</v>
      </c>
      <c r="AM80" s="40">
        <v>6000</v>
      </c>
      <c r="AN80" s="40">
        <f>AN60</f>
        <v>10000</v>
      </c>
      <c r="AO80" s="40">
        <f>AO60</f>
        <v>10000</v>
      </c>
      <c r="AP80" s="42">
        <v>0.03</v>
      </c>
      <c r="AQ80" s="42">
        <v>0.03</v>
      </c>
      <c r="AR80" s="4">
        <f t="shared" si="214"/>
        <v>6.8199999999999997E-2</v>
      </c>
      <c r="AS80" s="11">
        <f t="shared" si="215"/>
        <v>0.9</v>
      </c>
      <c r="AT80" s="15">
        <f t="shared" si="216"/>
        <v>469.76949837279756</v>
      </c>
      <c r="AU80" s="19">
        <f t="shared" si="217"/>
        <v>5.0040256631266655E-2</v>
      </c>
      <c r="AV80" s="13">
        <f t="shared" si="218"/>
        <v>0.5</v>
      </c>
      <c r="AW80" s="11">
        <f t="shared" si="219"/>
        <v>1</v>
      </c>
      <c r="AX80" s="11">
        <f t="shared" si="220"/>
        <v>0.8911</v>
      </c>
      <c r="AY80" s="11">
        <f t="shared" si="221"/>
        <v>201997.53114128605</v>
      </c>
      <c r="AZ80" s="11">
        <f t="shared" si="222"/>
        <v>1</v>
      </c>
      <c r="BA80" s="11">
        <f t="shared" si="223"/>
        <v>0.34752899999999998</v>
      </c>
      <c r="BB80" s="11">
        <f t="shared" si="224"/>
        <v>1.025058</v>
      </c>
      <c r="BC80" s="11">
        <f t="shared" si="225"/>
        <v>0.99909999999999999</v>
      </c>
      <c r="BD80" s="11">
        <f t="shared" si="226"/>
        <v>0.8911</v>
      </c>
      <c r="BE80" s="11">
        <f t="shared" si="227"/>
        <v>201997.53114128605</v>
      </c>
      <c r="BF80" s="11">
        <f t="shared" si="228"/>
        <v>1</v>
      </c>
      <c r="BG80" s="11">
        <f t="shared" si="229"/>
        <v>0.34752899999999998</v>
      </c>
      <c r="BH80" s="11">
        <f t="shared" si="230"/>
        <v>1.025058</v>
      </c>
      <c r="BI80" s="121">
        <f t="shared" si="122"/>
        <v>0.60750000000000004</v>
      </c>
      <c r="BJ80" s="121">
        <f>X80^2/((BJ62^2+1)*Y80^2)</f>
        <v>0.16200000000000001</v>
      </c>
      <c r="BK80" s="121">
        <f>X80^2/((BK62^2+1)*Y80^2)</f>
        <v>8.1000000000000003E-2</v>
      </c>
      <c r="BL80" s="121">
        <f>X80^2/((BL62^2+1)*Y80^2)</f>
        <v>4.764705882352941E-2</v>
      </c>
      <c r="BM80" s="121">
        <f>X80^2/((BM62^2+1)*Y80^2)</f>
        <v>3.1153846153846153E-2</v>
      </c>
      <c r="BN80" s="121">
        <f>X80^2/((BN62^2+1)*Y80^2)</f>
        <v>2.189189189189189E-2</v>
      </c>
      <c r="BO80" s="121">
        <f>X80^2/((BO62^2+1)*Y80^2)</f>
        <v>1.6199999999999999E-2</v>
      </c>
      <c r="BP80" s="121">
        <f>X80^2/((BP62^2+1)*Y80^2)</f>
        <v>1.2461538461538461E-2</v>
      </c>
      <c r="BQ80" s="121">
        <v>1</v>
      </c>
      <c r="BR80" s="121">
        <v>1</v>
      </c>
      <c r="BS80" s="121">
        <v>1</v>
      </c>
      <c r="BT80" s="121">
        <v>1</v>
      </c>
      <c r="BU80" s="121">
        <v>1</v>
      </c>
      <c r="BV80" s="121">
        <v>1</v>
      </c>
      <c r="BW80" s="121">
        <v>1</v>
      </c>
      <c r="BX80" s="121">
        <v>1</v>
      </c>
      <c r="BY80" s="121">
        <f t="shared" si="231"/>
        <v>4.9382716049382713</v>
      </c>
      <c r="BZ80" s="121">
        <f>(BZ62^4+6*BZ62^2+1)/(BZ62^2+1)*(Y80^2/X80^2)</f>
        <v>10.123456790123456</v>
      </c>
      <c r="CA80" s="121">
        <f>(CA62^4+6*CA62^2+1)/(CA62^2+1)*(Y80^2/X80^2)</f>
        <v>16.790123456790123</v>
      </c>
      <c r="CB80" s="121">
        <f>(CB62^4+6*CB62^2+1)/(CB62^2+1)*(Y80^2/X80^2)</f>
        <v>25.635439360929556</v>
      </c>
      <c r="CC80" s="121">
        <f>(CC62^4+6*CC62^2+1)/(CC62^2+1)*(Y80^2/X80^2)</f>
        <v>36.847103513770179</v>
      </c>
      <c r="CD80" s="121">
        <f>(CD62^4+6*CD62^2+1)/(CD62^2+1)*(Y80^2/X80^2)</f>
        <v>50.483817150483816</v>
      </c>
      <c r="CE80" s="121">
        <f>(CE62^4+6*CE62^2+1)/(CE62^2+1)*(Y80^2/X80^2)</f>
        <v>66.567901234567898</v>
      </c>
      <c r="CF80" s="121">
        <f>(CF62^4+6*CF62^2+1)/(CF62^2+1)*(Y80^2/X80^2)</f>
        <v>85.109211775878435</v>
      </c>
      <c r="CG80" s="121">
        <f t="shared" si="232"/>
        <v>0.60750000000000004</v>
      </c>
      <c r="CH80" s="121">
        <f t="shared" si="123"/>
        <v>0.16200000000000001</v>
      </c>
      <c r="CI80" s="121">
        <f t="shared" si="124"/>
        <v>8.1000000000000003E-2</v>
      </c>
      <c r="CJ80" s="121">
        <f t="shared" si="125"/>
        <v>4.764705882352941E-2</v>
      </c>
      <c r="CK80" s="121">
        <f t="shared" si="126"/>
        <v>3.1153846153846153E-2</v>
      </c>
      <c r="CL80" s="121">
        <f t="shared" si="127"/>
        <v>2.189189189189189E-2</v>
      </c>
      <c r="CM80" s="121">
        <f t="shared" si="128"/>
        <v>1.6199999999999999E-2</v>
      </c>
      <c r="CN80" s="121">
        <f t="shared" si="129"/>
        <v>1.2461538461538461E-2</v>
      </c>
      <c r="CO80" s="95">
        <f t="shared" si="130"/>
        <v>6.8578648024691358</v>
      </c>
      <c r="CP80" s="95">
        <f t="shared" si="131"/>
        <v>13.616226530864196</v>
      </c>
      <c r="CQ80" s="95">
        <f t="shared" si="132"/>
        <v>22.428133938271603</v>
      </c>
      <c r="CR80" s="95">
        <f t="shared" si="133"/>
        <v>34.276786879448075</v>
      </c>
      <c r="CS80" s="95">
        <f t="shared" si="134"/>
        <v>49.349884365622032</v>
      </c>
      <c r="CT80" s="95">
        <f t="shared" si="135"/>
        <v>67.706127631965302</v>
      </c>
      <c r="CU80" s="95">
        <f t="shared" si="136"/>
        <v>89.367837641975314</v>
      </c>
      <c r="CV80" s="95">
        <f t="shared" si="137"/>
        <v>114.34487040550806</v>
      </c>
      <c r="CW80" s="95">
        <f t="shared" si="138"/>
        <v>6.8578648024691358</v>
      </c>
      <c r="CX80" s="95">
        <f t="shared" si="139"/>
        <v>13.616226530864196</v>
      </c>
      <c r="CY80" s="95">
        <f t="shared" si="140"/>
        <v>22.428133938271603</v>
      </c>
      <c r="CZ80" s="95">
        <f t="shared" si="141"/>
        <v>34.276786879448075</v>
      </c>
      <c r="DA80" s="95">
        <f t="shared" si="142"/>
        <v>49.349884365622032</v>
      </c>
      <c r="DB80" s="95">
        <f t="shared" si="143"/>
        <v>67.706127631965302</v>
      </c>
      <c r="DC80" s="95">
        <f t="shared" si="144"/>
        <v>89.367837641975314</v>
      </c>
      <c r="DD80" s="95">
        <f t="shared" si="145"/>
        <v>114.34487040550806</v>
      </c>
      <c r="DE80" s="13">
        <f t="shared" si="233"/>
        <v>7.5958876049382713</v>
      </c>
      <c r="DF80" s="13">
        <f t="shared" si="234"/>
        <v>12.335572790123456</v>
      </c>
      <c r="DG80" s="13">
        <f t="shared" si="235"/>
        <v>18.921239456790122</v>
      </c>
      <c r="DH80" s="13">
        <f t="shared" si="236"/>
        <v>27.733202419753084</v>
      </c>
      <c r="DI80" s="13">
        <f t="shared" si="146"/>
        <v>38.928373359924024</v>
      </c>
      <c r="DJ80" s="13">
        <f t="shared" si="147"/>
        <v>52.555825042375709</v>
      </c>
      <c r="DK80" s="13">
        <f t="shared" si="148"/>
        <v>68.634217234567899</v>
      </c>
      <c r="DL80" s="13">
        <f t="shared" si="149"/>
        <v>87.171789314339975</v>
      </c>
      <c r="DM80" s="95">
        <f t="shared" si="150"/>
        <v>7.5958876049382713</v>
      </c>
      <c r="DN80" s="95">
        <f t="shared" si="151"/>
        <v>12.335572790123456</v>
      </c>
      <c r="DO80" s="95">
        <f t="shared" si="152"/>
        <v>18.921239456790122</v>
      </c>
      <c r="DP80" s="95">
        <f t="shared" si="153"/>
        <v>27.733202419753084</v>
      </c>
      <c r="DQ80" s="95">
        <f t="shared" si="154"/>
        <v>38.928373359924024</v>
      </c>
      <c r="DR80" s="95">
        <f t="shared" si="155"/>
        <v>52.555825042375709</v>
      </c>
      <c r="DS80" s="95">
        <f t="shared" si="156"/>
        <v>68.634217234567899</v>
      </c>
      <c r="DT80" s="95">
        <f t="shared" si="157"/>
        <v>87.171789314339975</v>
      </c>
      <c r="DU80" s="95">
        <f t="shared" si="158"/>
        <v>4.5890473200925923</v>
      </c>
      <c r="DV80" s="95">
        <f t="shared" si="159"/>
        <v>4.8762253728148135</v>
      </c>
      <c r="DW80" s="95">
        <f t="shared" si="160"/>
        <v>6.8849355238148142</v>
      </c>
      <c r="DX80" s="95">
        <f t="shared" si="161"/>
        <v>9.8088014875676013</v>
      </c>
      <c r="DY80" s="95">
        <f t="shared" si="162"/>
        <v>13.625923756119874</v>
      </c>
      <c r="DZ80" s="95">
        <f t="shared" si="163"/>
        <v>18.319115685136214</v>
      </c>
      <c r="EA80" s="95">
        <f t="shared" si="164"/>
        <v>23.880036977948148</v>
      </c>
      <c r="EB80" s="95">
        <f t="shared" si="165"/>
        <v>30.304572581235586</v>
      </c>
      <c r="EC80" s="95">
        <f t="shared" si="166"/>
        <v>4.5890473200925923</v>
      </c>
      <c r="ED80" s="95">
        <f t="shared" si="167"/>
        <v>4.8762253728148135</v>
      </c>
      <c r="EE80" s="95">
        <f t="shared" si="168"/>
        <v>6.8849355238148142</v>
      </c>
      <c r="EF80" s="95">
        <f t="shared" si="169"/>
        <v>9.8088014875676013</v>
      </c>
      <c r="EG80" s="95">
        <f t="shared" si="170"/>
        <v>13.625923756119874</v>
      </c>
      <c r="EH80" s="95">
        <f t="shared" si="171"/>
        <v>18.319115685136214</v>
      </c>
      <c r="EI80" s="95">
        <f t="shared" si="172"/>
        <v>23.880036977948148</v>
      </c>
      <c r="EJ80" s="95">
        <f t="shared" si="173"/>
        <v>30.304572581235586</v>
      </c>
      <c r="EK80" s="95">
        <f t="shared" si="174"/>
        <v>4.5890473200925923</v>
      </c>
      <c r="EL80" s="95">
        <f t="shared" si="175"/>
        <v>4.8762253728148135</v>
      </c>
      <c r="EM80" s="95">
        <f t="shared" si="176"/>
        <v>6.8849355238148142</v>
      </c>
      <c r="EN80" s="95">
        <f t="shared" si="177"/>
        <v>9.8088014875676013</v>
      </c>
      <c r="EO80" s="95">
        <f t="shared" si="178"/>
        <v>13.625923756119874</v>
      </c>
      <c r="EP80" s="95">
        <f t="shared" si="179"/>
        <v>18.319115685136214</v>
      </c>
      <c r="EQ80" s="95">
        <f t="shared" si="180"/>
        <v>23.880036977948148</v>
      </c>
      <c r="ER80" s="95">
        <f t="shared" si="181"/>
        <v>30.304572581235586</v>
      </c>
      <c r="ES80" s="95">
        <f t="shared" si="182"/>
        <v>1</v>
      </c>
      <c r="ET80" s="95">
        <f t="shared" si="183"/>
        <v>1</v>
      </c>
      <c r="EU80" s="95">
        <f t="shared" si="184"/>
        <v>1</v>
      </c>
      <c r="EV80" s="95">
        <f t="shared" si="185"/>
        <v>1</v>
      </c>
      <c r="EW80" s="95">
        <f t="shared" si="186"/>
        <v>1</v>
      </c>
      <c r="EX80" s="95">
        <f t="shared" si="187"/>
        <v>1</v>
      </c>
      <c r="EY80" s="95">
        <f t="shared" si="188"/>
        <v>1</v>
      </c>
      <c r="EZ80" s="95">
        <f t="shared" si="189"/>
        <v>1</v>
      </c>
      <c r="FA80" s="95">
        <f t="shared" si="190"/>
        <v>1</v>
      </c>
      <c r="FB80" s="95">
        <f t="shared" si="191"/>
        <v>1</v>
      </c>
      <c r="FC80" s="95">
        <f t="shared" si="192"/>
        <v>1</v>
      </c>
      <c r="FD80" s="95">
        <f t="shared" si="193"/>
        <v>1</v>
      </c>
      <c r="FE80" s="95">
        <f t="shared" si="194"/>
        <v>1</v>
      </c>
      <c r="FF80" s="95">
        <f t="shared" si="195"/>
        <v>1</v>
      </c>
      <c r="FG80" s="95">
        <f t="shared" si="196"/>
        <v>1</v>
      </c>
      <c r="FH80" s="95">
        <f t="shared" si="197"/>
        <v>1</v>
      </c>
      <c r="FI80" s="95">
        <f t="shared" si="198"/>
        <v>1</v>
      </c>
      <c r="FJ80" s="95">
        <f t="shared" si="199"/>
        <v>1</v>
      </c>
      <c r="FK80" s="95">
        <f t="shared" si="200"/>
        <v>1</v>
      </c>
      <c r="FL80" s="95">
        <f t="shared" si="201"/>
        <v>1</v>
      </c>
      <c r="FM80" s="95">
        <f t="shared" si="202"/>
        <v>1</v>
      </c>
      <c r="FN80" s="95">
        <f t="shared" si="203"/>
        <v>1</v>
      </c>
      <c r="FO80" s="95">
        <f t="shared" si="204"/>
        <v>1</v>
      </c>
      <c r="FP80" s="95">
        <f t="shared" si="205"/>
        <v>1</v>
      </c>
      <c r="FQ80" s="115">
        <f t="shared" si="206"/>
        <v>6.0227738743279753</v>
      </c>
      <c r="FR80" s="115">
        <f t="shared" si="207"/>
        <v>8.0181879027763809</v>
      </c>
      <c r="FS80" s="115">
        <f t="shared" si="208"/>
        <v>10.071792538518594</v>
      </c>
      <c r="FT80" s="115">
        <f t="shared" si="209"/>
        <v>11.924790482624676</v>
      </c>
      <c r="FU80" s="115">
        <f t="shared" si="210"/>
        <v>13.472266019045769</v>
      </c>
      <c r="FV80" s="115">
        <f t="shared" si="211"/>
        <v>14.706197889843866</v>
      </c>
      <c r="FW80" s="115">
        <f t="shared" si="212"/>
        <v>15.670687217887661</v>
      </c>
      <c r="FX80" s="115">
        <f t="shared" si="213"/>
        <v>16.421377213457362</v>
      </c>
      <c r="FY80" s="90"/>
      <c r="FZ80" s="90">
        <f t="shared" si="237"/>
        <v>6.0227738743279753</v>
      </c>
      <c r="GB80" s="18"/>
      <c r="GC80" s="29"/>
      <c r="GE80" s="15"/>
      <c r="GF80" s="15"/>
      <c r="GG80" s="15"/>
      <c r="GI80" s="31"/>
      <c r="GJ80" s="31"/>
      <c r="GK80" s="31"/>
      <c r="HU80" s="21"/>
      <c r="HV80" s="21"/>
      <c r="HW80" s="21"/>
      <c r="HX80" s="21"/>
      <c r="HY80" s="21"/>
      <c r="HZ80" s="21"/>
      <c r="IA80" s="21"/>
      <c r="IC80" s="28"/>
      <c r="ID80" s="11"/>
      <c r="IE80" s="13"/>
      <c r="IF80" s="11"/>
      <c r="IG80" s="13"/>
      <c r="IH80" s="13"/>
      <c r="II80" s="13"/>
      <c r="IJ80" s="28"/>
      <c r="IK80" s="11"/>
      <c r="IL80" s="13"/>
      <c r="IM80" s="22"/>
      <c r="IN80" s="23"/>
      <c r="IO80" s="11"/>
      <c r="IP80" s="23"/>
      <c r="IQ80" s="28"/>
      <c r="IR80" s="20"/>
      <c r="IS80" s="13"/>
      <c r="IT80" s="23"/>
      <c r="IU80" s="23"/>
      <c r="IV80" s="23"/>
      <c r="IW80" s="23"/>
      <c r="IX80" s="28"/>
      <c r="IY80" s="13"/>
      <c r="IZ80" s="25"/>
      <c r="JA80" s="25"/>
      <c r="JB80" s="25"/>
      <c r="JC80" s="25"/>
      <c r="JD80" s="25"/>
      <c r="JE80" s="25"/>
      <c r="JF80" s="25"/>
    </row>
    <row r="81" spans="1:266" s="4" customFormat="1" ht="13.8" x14ac:dyDescent="0.3">
      <c r="B81" s="13">
        <v>0.65</v>
      </c>
      <c r="C81" s="20">
        <v>11.822917325977038</v>
      </c>
      <c r="D81" s="20">
        <v>7.9655384246929017</v>
      </c>
      <c r="E81" s="20">
        <v>6.0194405820344699</v>
      </c>
      <c r="F81" s="20">
        <v>4.0686664610254093</v>
      </c>
      <c r="G81" s="20">
        <v>2.4009700865711925</v>
      </c>
      <c r="H81" s="20">
        <v>1.2482338745289738</v>
      </c>
      <c r="I81" s="20">
        <v>1.0003980538249704</v>
      </c>
      <c r="M81" s="6"/>
      <c r="N81" s="6"/>
      <c r="O81" s="6"/>
      <c r="P81" s="6"/>
      <c r="Q81" s="6"/>
      <c r="R81" s="6"/>
      <c r="S81" s="7"/>
      <c r="T81" s="6"/>
      <c r="U81" s="5"/>
      <c r="X81" s="118">
        <v>9.5</v>
      </c>
      <c r="Y81" s="118">
        <v>10</v>
      </c>
      <c r="Z81" s="40">
        <v>1.7999999999999999E-2</v>
      </c>
      <c r="AA81" s="40">
        <v>10000000</v>
      </c>
      <c r="AB81" s="40">
        <v>10000000</v>
      </c>
      <c r="AC81" s="98">
        <v>3900000</v>
      </c>
      <c r="AD81" s="42">
        <v>0.33</v>
      </c>
      <c r="AE81" s="42">
        <v>0.33</v>
      </c>
      <c r="AF81" s="41">
        <v>1.7999999999999999E-2</v>
      </c>
      <c r="AG81" s="40">
        <v>10000000</v>
      </c>
      <c r="AH81" s="40">
        <v>10000000</v>
      </c>
      <c r="AI81" s="98">
        <v>3900000</v>
      </c>
      <c r="AJ81" s="42">
        <v>0.33</v>
      </c>
      <c r="AK81" s="42">
        <v>0.33</v>
      </c>
      <c r="AL81" s="42">
        <f>AL60</f>
        <v>5.0200000000000002E-2</v>
      </c>
      <c r="AM81" s="40">
        <v>6000</v>
      </c>
      <c r="AN81" s="40">
        <f>AN60</f>
        <v>10000</v>
      </c>
      <c r="AO81" s="40">
        <f>AO60</f>
        <v>10000</v>
      </c>
      <c r="AP81" s="42">
        <v>0.03</v>
      </c>
      <c r="AQ81" s="42">
        <v>0.03</v>
      </c>
      <c r="AR81" s="4">
        <f t="shared" si="214"/>
        <v>6.8199999999999997E-2</v>
      </c>
      <c r="AS81" s="11">
        <f t="shared" si="215"/>
        <v>0.95</v>
      </c>
      <c r="AT81" s="15">
        <f t="shared" si="216"/>
        <v>469.76949837279756</v>
      </c>
      <c r="AU81" s="19">
        <f t="shared" si="217"/>
        <v>5.0040256631266655E-2</v>
      </c>
      <c r="AV81" s="13">
        <f t="shared" si="218"/>
        <v>0.5</v>
      </c>
      <c r="AW81" s="11">
        <f t="shared" si="219"/>
        <v>1</v>
      </c>
      <c r="AX81" s="11">
        <f t="shared" si="220"/>
        <v>0.8911</v>
      </c>
      <c r="AY81" s="11">
        <f t="shared" si="221"/>
        <v>201997.53114128605</v>
      </c>
      <c r="AZ81" s="11">
        <f t="shared" si="222"/>
        <v>1</v>
      </c>
      <c r="BA81" s="11">
        <f t="shared" si="223"/>
        <v>0.34752899999999998</v>
      </c>
      <c r="BB81" s="11">
        <f t="shared" si="224"/>
        <v>1.025058</v>
      </c>
      <c r="BC81" s="11">
        <f t="shared" si="225"/>
        <v>0.99909999999999999</v>
      </c>
      <c r="BD81" s="11">
        <f t="shared" si="226"/>
        <v>0.8911</v>
      </c>
      <c r="BE81" s="11">
        <f t="shared" si="227"/>
        <v>201997.53114128605</v>
      </c>
      <c r="BF81" s="11">
        <f t="shared" si="228"/>
        <v>1</v>
      </c>
      <c r="BG81" s="11">
        <f t="shared" si="229"/>
        <v>0.34752899999999998</v>
      </c>
      <c r="BH81" s="11">
        <f t="shared" si="230"/>
        <v>1.025058</v>
      </c>
      <c r="BI81" s="121">
        <f t="shared" si="122"/>
        <v>0.676875</v>
      </c>
      <c r="BJ81" s="121">
        <f>X81^2/((BJ62^2+1)*Y81^2)</f>
        <v>0.18049999999999999</v>
      </c>
      <c r="BK81" s="121">
        <f>X81^2/((BK62^2+1)*Y81^2)</f>
        <v>9.0249999999999997E-2</v>
      </c>
      <c r="BL81" s="121">
        <f>X81^2/((BL62^2+1)*Y81^2)</f>
        <v>5.3088235294117644E-2</v>
      </c>
      <c r="BM81" s="121">
        <f>X81^2/((BM62^2+1)*Y81^2)</f>
        <v>3.471153846153846E-2</v>
      </c>
      <c r="BN81" s="121">
        <f>X81^2/((BN62^2+1)*Y81^2)</f>
        <v>2.4391891891891893E-2</v>
      </c>
      <c r="BO81" s="121">
        <f>X81^2/((BO62^2+1)*Y81^2)</f>
        <v>1.805E-2</v>
      </c>
      <c r="BP81" s="121">
        <f>X81^2/((BP62^2+1)*Y81^2)</f>
        <v>1.3884615384615384E-2</v>
      </c>
      <c r="BQ81" s="121">
        <v>1</v>
      </c>
      <c r="BR81" s="121">
        <v>1</v>
      </c>
      <c r="BS81" s="121">
        <v>1</v>
      </c>
      <c r="BT81" s="121">
        <v>1</v>
      </c>
      <c r="BU81" s="121">
        <v>1</v>
      </c>
      <c r="BV81" s="121">
        <v>1</v>
      </c>
      <c r="BW81" s="121">
        <v>1</v>
      </c>
      <c r="BX81" s="121">
        <v>1</v>
      </c>
      <c r="BY81" s="121">
        <f t="shared" si="231"/>
        <v>4.43213296398892</v>
      </c>
      <c r="BZ81" s="121">
        <f>(BZ62^4+6*BZ62^2+1)/(BZ62^2+1)*(Y81^2/X81^2)</f>
        <v>9.0858725761772856</v>
      </c>
      <c r="CA81" s="121">
        <f>(CA62^4+6*CA62^2+1)/(CA62^2+1)*(Y81^2/X81^2)</f>
        <v>15.069252077562327</v>
      </c>
      <c r="CB81" s="121">
        <f>(CB62^4+6*CB62^2+1)/(CB62^2+1)*(Y81^2/X81^2)</f>
        <v>23.007984357177776</v>
      </c>
      <c r="CC81" s="121">
        <f>(CC62^4+6*CC62^2+1)/(CC62^2+1)*(Y81^2/X81^2)</f>
        <v>33.070530577455791</v>
      </c>
      <c r="CD81" s="121">
        <f>(CD62^4+6*CD62^2+1)/(CD62^2+1)*(Y81^2/X81^2)</f>
        <v>45.309575503481327</v>
      </c>
      <c r="CE81" s="121">
        <f>(CE62^4+6*CE62^2+1)/(CE62^2+1)*(Y81^2/X81^2)</f>
        <v>59.745152354570642</v>
      </c>
      <c r="CF81" s="121">
        <f>(CF62^4+6*CF62^2+1)/(CF62^2+1)*(Y81^2/X81^2)</f>
        <v>76.386106967824432</v>
      </c>
      <c r="CG81" s="121">
        <f t="shared" si="232"/>
        <v>0.676875</v>
      </c>
      <c r="CH81" s="121">
        <f t="shared" si="123"/>
        <v>0.18049999999999999</v>
      </c>
      <c r="CI81" s="121">
        <f t="shared" si="124"/>
        <v>9.0249999999999997E-2</v>
      </c>
      <c r="CJ81" s="121">
        <f t="shared" si="125"/>
        <v>5.3088235294117644E-2</v>
      </c>
      <c r="CK81" s="121">
        <f t="shared" si="126"/>
        <v>3.471153846153846E-2</v>
      </c>
      <c r="CL81" s="121">
        <f t="shared" si="127"/>
        <v>2.4391891891891893E-2</v>
      </c>
      <c r="CM81" s="121">
        <f t="shared" si="128"/>
        <v>1.805E-2</v>
      </c>
      <c r="CN81" s="121">
        <f t="shared" si="129"/>
        <v>1.3884615384615384E-2</v>
      </c>
      <c r="CO81" s="95">
        <f t="shared" si="130"/>
        <v>6.2930935429362886</v>
      </c>
      <c r="CP81" s="95">
        <f t="shared" si="131"/>
        <v>12.358769997229917</v>
      </c>
      <c r="CQ81" s="95">
        <f t="shared" si="132"/>
        <v>20.26751791966759</v>
      </c>
      <c r="CR81" s="95">
        <f t="shared" si="133"/>
        <v>30.901765988756722</v>
      </c>
      <c r="CS81" s="95">
        <f t="shared" si="134"/>
        <v>44.429975366929476</v>
      </c>
      <c r="CT81" s="95">
        <f t="shared" si="135"/>
        <v>60.904830819270799</v>
      </c>
      <c r="CU81" s="95">
        <f t="shared" si="136"/>
        <v>80.34636556509696</v>
      </c>
      <c r="CV81" s="95">
        <f t="shared" si="137"/>
        <v>102.76342544150864</v>
      </c>
      <c r="CW81" s="95">
        <f t="shared" si="138"/>
        <v>6.2930935429362886</v>
      </c>
      <c r="CX81" s="95">
        <f t="shared" si="139"/>
        <v>12.358769997229917</v>
      </c>
      <c r="CY81" s="95">
        <f t="shared" si="140"/>
        <v>20.26751791966759</v>
      </c>
      <c r="CZ81" s="95">
        <f t="shared" si="141"/>
        <v>30.901765988756722</v>
      </c>
      <c r="DA81" s="95">
        <f t="shared" si="142"/>
        <v>44.429975366929476</v>
      </c>
      <c r="DB81" s="95">
        <f t="shared" si="143"/>
        <v>60.904830819270799</v>
      </c>
      <c r="DC81" s="95">
        <f t="shared" si="144"/>
        <v>80.34636556509696</v>
      </c>
      <c r="DD81" s="95">
        <f t="shared" si="145"/>
        <v>102.76342544150864</v>
      </c>
      <c r="DE81" s="13">
        <f t="shared" si="233"/>
        <v>7.1591239639889199</v>
      </c>
      <c r="DF81" s="13">
        <f t="shared" si="234"/>
        <v>11.316488576177285</v>
      </c>
      <c r="DG81" s="13">
        <f t="shared" si="235"/>
        <v>17.209618077562325</v>
      </c>
      <c r="DH81" s="13">
        <f t="shared" si="236"/>
        <v>25.111188592471894</v>
      </c>
      <c r="DI81" s="13">
        <f t="shared" si="146"/>
        <v>35.155358115917331</v>
      </c>
      <c r="DJ81" s="13">
        <f t="shared" si="147"/>
        <v>47.384083395373217</v>
      </c>
      <c r="DK81" s="13">
        <f t="shared" si="148"/>
        <v>61.81331835457064</v>
      </c>
      <c r="DL81" s="13">
        <f t="shared" si="149"/>
        <v>78.450107583209046</v>
      </c>
      <c r="DM81" s="95">
        <f t="shared" si="150"/>
        <v>7.1591239639889199</v>
      </c>
      <c r="DN81" s="95">
        <f t="shared" si="151"/>
        <v>11.316488576177285</v>
      </c>
      <c r="DO81" s="95">
        <f t="shared" si="152"/>
        <v>17.209618077562325</v>
      </c>
      <c r="DP81" s="95">
        <f t="shared" si="153"/>
        <v>25.111188592471894</v>
      </c>
      <c r="DQ81" s="95">
        <f t="shared" si="154"/>
        <v>35.155358115917331</v>
      </c>
      <c r="DR81" s="95">
        <f t="shared" si="155"/>
        <v>47.384083395373217</v>
      </c>
      <c r="DS81" s="95">
        <f t="shared" si="156"/>
        <v>61.81331835457064</v>
      </c>
      <c r="DT81" s="95">
        <f t="shared" si="157"/>
        <v>78.450107583209046</v>
      </c>
      <c r="DU81" s="95">
        <f t="shared" si="158"/>
        <v>4.4372592887171054</v>
      </c>
      <c r="DV81" s="95">
        <f t="shared" si="159"/>
        <v>4.5220640550263154</v>
      </c>
      <c r="DW81" s="95">
        <f t="shared" si="160"/>
        <v>6.2900974575131574</v>
      </c>
      <c r="DX81" s="95">
        <f t="shared" si="161"/>
        <v>8.8975756441863965</v>
      </c>
      <c r="DY81" s="95">
        <f t="shared" si="162"/>
        <v>12.314691541385473</v>
      </c>
      <c r="DZ81" s="95">
        <f t="shared" si="163"/>
        <v>16.521785482295087</v>
      </c>
      <c r="EA81" s="95">
        <f t="shared" si="164"/>
        <v>21.50957681108158</v>
      </c>
      <c r="EB81" s="95">
        <f t="shared" si="165"/>
        <v>27.273535250897385</v>
      </c>
      <c r="EC81" s="95">
        <f t="shared" si="166"/>
        <v>4.4372592887171054</v>
      </c>
      <c r="ED81" s="95">
        <f t="shared" si="167"/>
        <v>4.5220640550263154</v>
      </c>
      <c r="EE81" s="95">
        <f t="shared" si="168"/>
        <v>6.2900974575131574</v>
      </c>
      <c r="EF81" s="95">
        <f t="shared" si="169"/>
        <v>8.8975756441863965</v>
      </c>
      <c r="EG81" s="95">
        <f t="shared" si="170"/>
        <v>12.314691541385473</v>
      </c>
      <c r="EH81" s="95">
        <f t="shared" si="171"/>
        <v>16.521785482295087</v>
      </c>
      <c r="EI81" s="95">
        <f t="shared" si="172"/>
        <v>21.50957681108158</v>
      </c>
      <c r="EJ81" s="95">
        <f t="shared" si="173"/>
        <v>27.273535250897385</v>
      </c>
      <c r="EK81" s="95">
        <f t="shared" si="174"/>
        <v>4.4372592887171054</v>
      </c>
      <c r="EL81" s="95">
        <f t="shared" si="175"/>
        <v>4.5220640550263154</v>
      </c>
      <c r="EM81" s="95">
        <f t="shared" si="176"/>
        <v>6.2900974575131574</v>
      </c>
      <c r="EN81" s="95">
        <f t="shared" si="177"/>
        <v>8.8975756441863965</v>
      </c>
      <c r="EO81" s="95">
        <f t="shared" si="178"/>
        <v>12.314691541385473</v>
      </c>
      <c r="EP81" s="95">
        <f t="shared" si="179"/>
        <v>16.521785482295087</v>
      </c>
      <c r="EQ81" s="95">
        <f t="shared" si="180"/>
        <v>21.50957681108158</v>
      </c>
      <c r="ER81" s="95">
        <f t="shared" si="181"/>
        <v>27.273535250897385</v>
      </c>
      <c r="ES81" s="95">
        <f t="shared" si="182"/>
        <v>1</v>
      </c>
      <c r="ET81" s="95">
        <f t="shared" si="183"/>
        <v>1</v>
      </c>
      <c r="EU81" s="95">
        <f t="shared" si="184"/>
        <v>1</v>
      </c>
      <c r="EV81" s="95">
        <f t="shared" si="185"/>
        <v>1</v>
      </c>
      <c r="EW81" s="95">
        <f t="shared" si="186"/>
        <v>1</v>
      </c>
      <c r="EX81" s="95">
        <f t="shared" si="187"/>
        <v>1</v>
      </c>
      <c r="EY81" s="95">
        <f t="shared" si="188"/>
        <v>1</v>
      </c>
      <c r="EZ81" s="95">
        <f t="shared" si="189"/>
        <v>1</v>
      </c>
      <c r="FA81" s="95">
        <f t="shared" si="190"/>
        <v>1</v>
      </c>
      <c r="FB81" s="95">
        <f t="shared" si="191"/>
        <v>1</v>
      </c>
      <c r="FC81" s="95">
        <f t="shared" si="192"/>
        <v>1</v>
      </c>
      <c r="FD81" s="95">
        <f t="shared" si="193"/>
        <v>1</v>
      </c>
      <c r="FE81" s="95">
        <f t="shared" si="194"/>
        <v>1</v>
      </c>
      <c r="FF81" s="95">
        <f t="shared" si="195"/>
        <v>1</v>
      </c>
      <c r="FG81" s="95">
        <f t="shared" si="196"/>
        <v>1</v>
      </c>
      <c r="FH81" s="95">
        <f t="shared" si="197"/>
        <v>1</v>
      </c>
      <c r="FI81" s="95">
        <f t="shared" si="198"/>
        <v>1</v>
      </c>
      <c r="FJ81" s="95">
        <f t="shared" si="199"/>
        <v>1</v>
      </c>
      <c r="FK81" s="95">
        <f t="shared" si="200"/>
        <v>1</v>
      </c>
      <c r="FL81" s="95">
        <f t="shared" si="201"/>
        <v>1</v>
      </c>
      <c r="FM81" s="95">
        <f t="shared" si="202"/>
        <v>1</v>
      </c>
      <c r="FN81" s="95">
        <f t="shared" si="203"/>
        <v>1</v>
      </c>
      <c r="FO81" s="95">
        <f t="shared" si="204"/>
        <v>1</v>
      </c>
      <c r="FP81" s="95">
        <f t="shared" si="205"/>
        <v>1</v>
      </c>
      <c r="FQ81" s="115">
        <f t="shared" si="206"/>
        <v>5.7906336544140196</v>
      </c>
      <c r="FR81" s="115">
        <f t="shared" si="207"/>
        <v>7.6116254649181974</v>
      </c>
      <c r="FS81" s="115">
        <f t="shared" si="208"/>
        <v>9.6001606843675713</v>
      </c>
      <c r="FT81" s="115">
        <f t="shared" si="209"/>
        <v>11.444060777469224</v>
      </c>
      <c r="FU81" s="115">
        <f t="shared" si="210"/>
        <v>13.017772788998148</v>
      </c>
      <c r="FV81" s="115">
        <f t="shared" si="211"/>
        <v>14.294652110135445</v>
      </c>
      <c r="FW81" s="115">
        <f t="shared" si="212"/>
        <v>15.306475108295253</v>
      </c>
      <c r="FX81" s="115">
        <f t="shared" si="213"/>
        <v>16.102472438746002</v>
      </c>
      <c r="FY81" s="90"/>
      <c r="FZ81" s="90">
        <f t="shared" si="237"/>
        <v>5.7906336544140196</v>
      </c>
      <c r="GB81" s="18"/>
      <c r="GC81" s="29"/>
      <c r="GE81" s="15"/>
      <c r="GF81" s="15"/>
      <c r="GG81" s="15"/>
      <c r="GI81" s="31"/>
      <c r="GJ81" s="31"/>
      <c r="GK81" s="31"/>
      <c r="HU81" s="21"/>
      <c r="HV81" s="21"/>
      <c r="HW81" s="21"/>
      <c r="HX81" s="21"/>
      <c r="HY81" s="21"/>
      <c r="HZ81" s="21"/>
      <c r="IA81" s="21"/>
      <c r="IC81" s="28"/>
      <c r="ID81" s="13"/>
      <c r="IE81" s="13"/>
      <c r="IF81" s="13"/>
      <c r="IG81" s="13"/>
      <c r="IH81" s="13"/>
      <c r="II81" s="13"/>
      <c r="IJ81" s="28"/>
      <c r="IK81" s="20"/>
      <c r="IL81" s="13"/>
      <c r="IM81" s="11"/>
      <c r="IN81" s="23"/>
      <c r="IO81" s="13"/>
      <c r="IP81" s="23"/>
      <c r="IQ81" s="28"/>
      <c r="IR81" s="20"/>
      <c r="IS81" s="13"/>
      <c r="IT81" s="20"/>
      <c r="IU81" s="23"/>
      <c r="IV81" s="20"/>
      <c r="IW81" s="23"/>
      <c r="IY81" s="13"/>
      <c r="IZ81" s="25"/>
      <c r="JA81" s="25"/>
      <c r="JB81" s="25"/>
      <c r="JC81" s="25"/>
      <c r="JD81" s="25"/>
      <c r="JE81" s="25"/>
      <c r="JF81" s="25"/>
    </row>
    <row r="82" spans="1:266" s="4" customFormat="1" ht="13.8" x14ac:dyDescent="0.3">
      <c r="B82" s="13">
        <v>0.7</v>
      </c>
      <c r="C82" s="20">
        <v>10.571947347484484</v>
      </c>
      <c r="D82" s="20">
        <v>7.4466523146068919</v>
      </c>
      <c r="E82" s="20">
        <v>5.7597679334518102</v>
      </c>
      <c r="F82" s="20">
        <v>3.9878865407303481</v>
      </c>
      <c r="G82" s="20">
        <v>2.3880526899074717</v>
      </c>
      <c r="H82" s="20">
        <v>1.2479948642698808</v>
      </c>
      <c r="I82" s="20">
        <v>1.0004691508671308</v>
      </c>
      <c r="M82" s="6"/>
      <c r="N82" s="6"/>
      <c r="O82" s="6"/>
      <c r="P82" s="6"/>
      <c r="Q82" s="6"/>
      <c r="R82" s="6"/>
      <c r="S82" s="7"/>
      <c r="T82" s="6"/>
      <c r="U82" s="5"/>
      <c r="V82" s="5"/>
      <c r="W82" s="5"/>
      <c r="X82" s="118">
        <v>10</v>
      </c>
      <c r="Y82" s="118">
        <v>10</v>
      </c>
      <c r="Z82" s="40">
        <v>1.7999999999999999E-2</v>
      </c>
      <c r="AA82" s="40">
        <v>10000000</v>
      </c>
      <c r="AB82" s="40">
        <v>10000000</v>
      </c>
      <c r="AC82" s="98">
        <v>3900000</v>
      </c>
      <c r="AD82" s="42">
        <v>0.33</v>
      </c>
      <c r="AE82" s="42">
        <v>0.33</v>
      </c>
      <c r="AF82" s="41">
        <v>1.7999999999999999E-2</v>
      </c>
      <c r="AG82" s="40">
        <v>10000000</v>
      </c>
      <c r="AH82" s="40">
        <v>10000000</v>
      </c>
      <c r="AI82" s="98">
        <v>3900000</v>
      </c>
      <c r="AJ82" s="42">
        <v>0.33</v>
      </c>
      <c r="AK82" s="42">
        <v>0.33</v>
      </c>
      <c r="AL82" s="42">
        <f>AL60</f>
        <v>5.0200000000000002E-2</v>
      </c>
      <c r="AM82" s="40">
        <v>6000</v>
      </c>
      <c r="AN82" s="40">
        <f>AN60</f>
        <v>10000</v>
      </c>
      <c r="AO82" s="40">
        <f>AO60</f>
        <v>10000</v>
      </c>
      <c r="AP82" s="42">
        <v>0.03</v>
      </c>
      <c r="AQ82" s="42">
        <v>0.03</v>
      </c>
      <c r="AR82" s="4">
        <f t="shared" si="214"/>
        <v>6.8199999999999997E-2</v>
      </c>
      <c r="AS82" s="11">
        <f t="shared" si="215"/>
        <v>1</v>
      </c>
      <c r="AT82" s="15">
        <f t="shared" si="216"/>
        <v>469.76949837279756</v>
      </c>
      <c r="AU82" s="19">
        <f t="shared" si="217"/>
        <v>5.0040256631266655E-2</v>
      </c>
      <c r="AV82" s="13">
        <f t="shared" si="218"/>
        <v>0.5</v>
      </c>
      <c r="AW82" s="11">
        <f t="shared" si="219"/>
        <v>1</v>
      </c>
      <c r="AX82" s="11">
        <f t="shared" si="220"/>
        <v>0.8911</v>
      </c>
      <c r="AY82" s="11">
        <f t="shared" si="221"/>
        <v>201997.53114128605</v>
      </c>
      <c r="AZ82" s="11">
        <f t="shared" si="222"/>
        <v>1</v>
      </c>
      <c r="BA82" s="11">
        <f t="shared" si="223"/>
        <v>0.34752899999999998</v>
      </c>
      <c r="BB82" s="11">
        <f t="shared" si="224"/>
        <v>1.025058</v>
      </c>
      <c r="BC82" s="11">
        <f t="shared" si="225"/>
        <v>0.99909999999999999</v>
      </c>
      <c r="BD82" s="11">
        <f t="shared" si="226"/>
        <v>0.8911</v>
      </c>
      <c r="BE82" s="11">
        <f t="shared" si="227"/>
        <v>201997.53114128605</v>
      </c>
      <c r="BF82" s="11">
        <f t="shared" si="228"/>
        <v>1</v>
      </c>
      <c r="BG82" s="11">
        <f t="shared" si="229"/>
        <v>0.34752899999999998</v>
      </c>
      <c r="BH82" s="11">
        <f t="shared" si="230"/>
        <v>1.025058</v>
      </c>
      <c r="BI82" s="121">
        <f t="shared" si="122"/>
        <v>0.75</v>
      </c>
      <c r="BJ82" s="121">
        <f>X82^2/((BJ62^2+1)*Y82^2)</f>
        <v>0.2</v>
      </c>
      <c r="BK82" s="121">
        <f>X82^2/((BK62^2+1)*Y82^2)</f>
        <v>0.1</v>
      </c>
      <c r="BL82" s="121">
        <f>X82^2/((BL62^2+1)*Y82^2)</f>
        <v>5.8823529411764705E-2</v>
      </c>
      <c r="BM82" s="121">
        <f>X82^2/((BM62^2+1)*Y82^2)</f>
        <v>3.8461538461538464E-2</v>
      </c>
      <c r="BN82" s="121">
        <f>X82^2/((BN62^2+1)*Y82^2)</f>
        <v>2.7027027027027029E-2</v>
      </c>
      <c r="BO82" s="121">
        <f>X82^2/((BO62^2+1)*Y82^2)</f>
        <v>0.02</v>
      </c>
      <c r="BP82" s="121">
        <f>X82^2/((BP62^2+1)*Y82^2)</f>
        <v>1.5384615384615385E-2</v>
      </c>
      <c r="BQ82" s="121">
        <v>1</v>
      </c>
      <c r="BR82" s="121">
        <v>1</v>
      </c>
      <c r="BS82" s="121">
        <v>1</v>
      </c>
      <c r="BT82" s="121">
        <v>1</v>
      </c>
      <c r="BU82" s="121">
        <v>1</v>
      </c>
      <c r="BV82" s="121">
        <v>1</v>
      </c>
      <c r="BW82" s="121">
        <v>1</v>
      </c>
      <c r="BX82" s="121">
        <v>1</v>
      </c>
      <c r="BY82" s="121">
        <f t="shared" si="231"/>
        <v>4</v>
      </c>
      <c r="BZ82" s="121">
        <f>(BZ62^4+6*BZ62^2+1)/(BZ62^2+1)*(Y82^2/X82^2)</f>
        <v>8.1999999999999993</v>
      </c>
      <c r="CA82" s="121">
        <f>(CA62^4+6*CA62^2+1)/(CA62^2+1)*(Y82^2/X82^2)</f>
        <v>13.6</v>
      </c>
      <c r="CB82" s="121">
        <f>(CB62^4+6*CB62^2+1)/(CB62^2+1)*(Y82^2/X82^2)</f>
        <v>20.764705882352942</v>
      </c>
      <c r="CC82" s="121">
        <f>(CC62^4+6*CC62^2+1)/(CC62^2+1)*(Y82^2/X82^2)</f>
        <v>29.846153846153847</v>
      </c>
      <c r="CD82" s="121">
        <f>(CD62^4+6*CD62^2+1)/(CD62^2+1)*(Y82^2/X82^2)</f>
        <v>40.891891891891895</v>
      </c>
      <c r="CE82" s="121">
        <f>(CE62^4+6*CE62^2+1)/(CE62^2+1)*(Y82^2/X82^2)</f>
        <v>53.92</v>
      </c>
      <c r="CF82" s="121">
        <f>(CF62^4+6*CF62^2+1)/(CF62^2+1)*(Y82^2/X82^2)</f>
        <v>68.938461538461539</v>
      </c>
      <c r="CG82" s="121">
        <f t="shared" si="232"/>
        <v>0.75</v>
      </c>
      <c r="CH82" s="121">
        <f t="shared" si="123"/>
        <v>0.2</v>
      </c>
      <c r="CI82" s="121">
        <f t="shared" si="124"/>
        <v>0.1</v>
      </c>
      <c r="CJ82" s="121">
        <f t="shared" si="125"/>
        <v>5.8823529411764705E-2</v>
      </c>
      <c r="CK82" s="121">
        <f t="shared" si="126"/>
        <v>3.8461538461538464E-2</v>
      </c>
      <c r="CL82" s="121">
        <f t="shared" si="127"/>
        <v>2.7027027027027029E-2</v>
      </c>
      <c r="CM82" s="121">
        <f t="shared" si="128"/>
        <v>0.02</v>
      </c>
      <c r="CN82" s="121">
        <f t="shared" si="129"/>
        <v>1.5384615384615385E-2</v>
      </c>
      <c r="CO82" s="95">
        <f t="shared" si="130"/>
        <v>5.8109009999999994</v>
      </c>
      <c r="CP82" s="95">
        <f t="shared" si="131"/>
        <v>11.285174</v>
      </c>
      <c r="CQ82" s="95">
        <f t="shared" si="132"/>
        <v>18.422819</v>
      </c>
      <c r="CR82" s="95">
        <f t="shared" si="133"/>
        <v>28.020227882352941</v>
      </c>
      <c r="CS82" s="95">
        <f t="shared" si="134"/>
        <v>40.229436846153845</v>
      </c>
      <c r="CT82" s="95">
        <f t="shared" si="135"/>
        <v>55.097993891891896</v>
      </c>
      <c r="CU82" s="95">
        <f t="shared" si="136"/>
        <v>72.643979000000002</v>
      </c>
      <c r="CV82" s="95">
        <f t="shared" si="137"/>
        <v>92.87537553846154</v>
      </c>
      <c r="CW82" s="95">
        <f t="shared" si="138"/>
        <v>5.8109009999999994</v>
      </c>
      <c r="CX82" s="95">
        <f t="shared" si="139"/>
        <v>11.285174</v>
      </c>
      <c r="CY82" s="95">
        <f t="shared" si="140"/>
        <v>18.422819</v>
      </c>
      <c r="CZ82" s="95">
        <f t="shared" si="141"/>
        <v>28.020227882352941</v>
      </c>
      <c r="DA82" s="95">
        <f t="shared" si="142"/>
        <v>40.229436846153845</v>
      </c>
      <c r="DB82" s="95">
        <f t="shared" si="143"/>
        <v>55.097993891891896</v>
      </c>
      <c r="DC82" s="95">
        <f t="shared" si="144"/>
        <v>72.643979000000002</v>
      </c>
      <c r="DD82" s="95">
        <f t="shared" si="145"/>
        <v>92.87537553846154</v>
      </c>
      <c r="DE82" s="13">
        <f t="shared" si="233"/>
        <v>6.800116</v>
      </c>
      <c r="DF82" s="13">
        <f t="shared" si="234"/>
        <v>10.450116</v>
      </c>
      <c r="DG82" s="13">
        <f t="shared" si="235"/>
        <v>15.750116</v>
      </c>
      <c r="DH82" s="13">
        <f t="shared" si="236"/>
        <v>22.873645411764706</v>
      </c>
      <c r="DI82" s="13">
        <f t="shared" si="146"/>
        <v>31.934731384615386</v>
      </c>
      <c r="DJ82" s="13">
        <f t="shared" si="147"/>
        <v>42.969034918918922</v>
      </c>
      <c r="DK82" s="13">
        <f t="shared" si="148"/>
        <v>55.990116</v>
      </c>
      <c r="DL82" s="13">
        <f t="shared" si="149"/>
        <v>71.00396215384616</v>
      </c>
      <c r="DM82" s="95">
        <f t="shared" si="150"/>
        <v>6.800116</v>
      </c>
      <c r="DN82" s="95">
        <f t="shared" si="151"/>
        <v>10.450116</v>
      </c>
      <c r="DO82" s="95">
        <f t="shared" si="152"/>
        <v>15.750116</v>
      </c>
      <c r="DP82" s="95">
        <f t="shared" si="153"/>
        <v>22.873645411764706</v>
      </c>
      <c r="DQ82" s="95">
        <f t="shared" si="154"/>
        <v>31.934731384615386</v>
      </c>
      <c r="DR82" s="95">
        <f t="shared" si="155"/>
        <v>42.969034918918922</v>
      </c>
      <c r="DS82" s="95">
        <f t="shared" si="156"/>
        <v>55.990116</v>
      </c>
      <c r="DT82" s="95">
        <f t="shared" si="157"/>
        <v>71.00396215384616</v>
      </c>
      <c r="DU82" s="95">
        <f t="shared" si="158"/>
        <v>4.3124936099999998</v>
      </c>
      <c r="DV82" s="95">
        <f t="shared" si="159"/>
        <v>4.220974459999999</v>
      </c>
      <c r="DW82" s="95">
        <f t="shared" si="160"/>
        <v>5.7828781600000001</v>
      </c>
      <c r="DX82" s="95">
        <f t="shared" si="161"/>
        <v>8.1199645001384084</v>
      </c>
      <c r="DY82" s="95">
        <f t="shared" si="162"/>
        <v>11.195430354082839</v>
      </c>
      <c r="DZ82" s="95">
        <f t="shared" si="163"/>
        <v>14.987428100321402</v>
      </c>
      <c r="EA82" s="95">
        <f t="shared" si="164"/>
        <v>19.48584512</v>
      </c>
      <c r="EB82" s="95">
        <f t="shared" si="165"/>
        <v>24.685783775976333</v>
      </c>
      <c r="EC82" s="95">
        <f t="shared" si="166"/>
        <v>4.3124936099999998</v>
      </c>
      <c r="ED82" s="95">
        <f t="shared" si="167"/>
        <v>4.220974459999999</v>
      </c>
      <c r="EE82" s="95">
        <f t="shared" si="168"/>
        <v>5.7828781600000001</v>
      </c>
      <c r="EF82" s="95">
        <f t="shared" si="169"/>
        <v>8.1199645001384084</v>
      </c>
      <c r="EG82" s="95">
        <f t="shared" si="170"/>
        <v>11.195430354082839</v>
      </c>
      <c r="EH82" s="95">
        <f t="shared" si="171"/>
        <v>14.987428100321402</v>
      </c>
      <c r="EI82" s="95">
        <f t="shared" si="172"/>
        <v>19.48584512</v>
      </c>
      <c r="EJ82" s="95">
        <f t="shared" si="173"/>
        <v>24.685783775976333</v>
      </c>
      <c r="EK82" s="95">
        <f t="shared" si="174"/>
        <v>4.3124936099999998</v>
      </c>
      <c r="EL82" s="95">
        <f t="shared" si="175"/>
        <v>4.220974459999999</v>
      </c>
      <c r="EM82" s="95">
        <f t="shared" si="176"/>
        <v>5.7828781600000001</v>
      </c>
      <c r="EN82" s="95">
        <f t="shared" si="177"/>
        <v>8.1199645001384084</v>
      </c>
      <c r="EO82" s="95">
        <f t="shared" si="178"/>
        <v>11.195430354082839</v>
      </c>
      <c r="EP82" s="95">
        <f t="shared" si="179"/>
        <v>14.987428100321402</v>
      </c>
      <c r="EQ82" s="95">
        <f t="shared" si="180"/>
        <v>19.48584512</v>
      </c>
      <c r="ER82" s="95">
        <f t="shared" si="181"/>
        <v>24.685783775976333</v>
      </c>
      <c r="ES82" s="95">
        <f t="shared" si="182"/>
        <v>1</v>
      </c>
      <c r="ET82" s="95">
        <f t="shared" si="183"/>
        <v>1</v>
      </c>
      <c r="EU82" s="95">
        <f t="shared" si="184"/>
        <v>1</v>
      </c>
      <c r="EV82" s="95">
        <f t="shared" si="185"/>
        <v>1</v>
      </c>
      <c r="EW82" s="95">
        <f t="shared" si="186"/>
        <v>1</v>
      </c>
      <c r="EX82" s="95">
        <f t="shared" si="187"/>
        <v>1</v>
      </c>
      <c r="EY82" s="95">
        <f t="shared" si="188"/>
        <v>1</v>
      </c>
      <c r="EZ82" s="95">
        <f t="shared" si="189"/>
        <v>1</v>
      </c>
      <c r="FA82" s="95">
        <f t="shared" si="190"/>
        <v>1</v>
      </c>
      <c r="FB82" s="95">
        <f t="shared" si="191"/>
        <v>1</v>
      </c>
      <c r="FC82" s="95">
        <f t="shared" si="192"/>
        <v>1</v>
      </c>
      <c r="FD82" s="95">
        <f t="shared" si="193"/>
        <v>1</v>
      </c>
      <c r="FE82" s="95">
        <f t="shared" si="194"/>
        <v>1</v>
      </c>
      <c r="FF82" s="95">
        <f t="shared" si="195"/>
        <v>1</v>
      </c>
      <c r="FG82" s="95">
        <f t="shared" si="196"/>
        <v>1</v>
      </c>
      <c r="FH82" s="95">
        <f t="shared" si="197"/>
        <v>1</v>
      </c>
      <c r="FI82" s="95">
        <f t="shared" si="198"/>
        <v>1</v>
      </c>
      <c r="FJ82" s="95">
        <f t="shared" si="199"/>
        <v>1</v>
      </c>
      <c r="FK82" s="95">
        <f t="shared" si="200"/>
        <v>1</v>
      </c>
      <c r="FL82" s="95">
        <f t="shared" si="201"/>
        <v>1</v>
      </c>
      <c r="FM82" s="95">
        <f t="shared" si="202"/>
        <v>1</v>
      </c>
      <c r="FN82" s="95">
        <f t="shared" si="203"/>
        <v>1</v>
      </c>
      <c r="FO82" s="95">
        <f t="shared" si="204"/>
        <v>1</v>
      </c>
      <c r="FP82" s="95">
        <f t="shared" si="205"/>
        <v>1</v>
      </c>
      <c r="FQ82" s="115">
        <f t="shared" si="206"/>
        <v>5.5959036243947535</v>
      </c>
      <c r="FR82" s="115">
        <f t="shared" si="207"/>
        <v>7.2438899166349442</v>
      </c>
      <c r="FS82" s="115">
        <f t="shared" si="208"/>
        <v>9.1611626582717314</v>
      </c>
      <c r="FT82" s="115">
        <f t="shared" si="209"/>
        <v>10.986085362245223</v>
      </c>
      <c r="FU82" s="115">
        <f t="shared" si="210"/>
        <v>12.576470139795099</v>
      </c>
      <c r="FV82" s="115">
        <f t="shared" si="211"/>
        <v>13.888924795720106</v>
      </c>
      <c r="FW82" s="115">
        <f t="shared" si="212"/>
        <v>14.943088115508045</v>
      </c>
      <c r="FX82" s="115">
        <f t="shared" si="213"/>
        <v>15.781290596483917</v>
      </c>
      <c r="FY82" s="90"/>
      <c r="FZ82" s="90">
        <f t="shared" si="237"/>
        <v>5.5959036243947535</v>
      </c>
      <c r="GB82" s="18"/>
      <c r="GC82" s="29"/>
      <c r="GE82" s="15"/>
      <c r="GF82" s="15"/>
      <c r="GG82" s="15"/>
      <c r="GI82" s="31"/>
      <c r="GJ82" s="31"/>
      <c r="GK82" s="31"/>
      <c r="HU82" s="21"/>
      <c r="HV82" s="21"/>
      <c r="HW82" s="21"/>
      <c r="HX82" s="21"/>
      <c r="HY82" s="21"/>
      <c r="HZ82" s="21"/>
      <c r="IA82" s="21"/>
      <c r="IC82" s="28"/>
      <c r="ID82" s="13"/>
      <c r="IE82" s="13"/>
      <c r="IF82" s="13"/>
      <c r="IG82" s="13"/>
      <c r="IH82" s="13"/>
      <c r="II82" s="13"/>
      <c r="IJ82" s="28"/>
      <c r="IK82" s="20"/>
      <c r="IL82" s="13"/>
      <c r="IM82" s="11"/>
      <c r="IN82" s="23"/>
      <c r="IO82" s="13"/>
      <c r="IP82" s="23"/>
      <c r="IQ82" s="28"/>
      <c r="IR82" s="20"/>
      <c r="IS82" s="13"/>
      <c r="IT82" s="20"/>
      <c r="IU82" s="23"/>
      <c r="IV82" s="20"/>
      <c r="IW82" s="23"/>
      <c r="IY82" s="13"/>
      <c r="IZ82" s="25"/>
      <c r="JA82" s="25"/>
      <c r="JB82" s="25"/>
      <c r="JC82" s="25"/>
      <c r="JD82" s="25"/>
      <c r="JE82" s="25"/>
      <c r="JF82" s="25"/>
    </row>
    <row r="83" spans="1:266" s="4" customFormat="1" ht="13.8" x14ac:dyDescent="0.3">
      <c r="B83" s="13">
        <v>0.75</v>
      </c>
      <c r="C83" s="20">
        <v>9.5760141336911779</v>
      </c>
      <c r="D83" s="20">
        <v>7.0018171309177273</v>
      </c>
      <c r="E83" s="20">
        <v>5.5293987107065812</v>
      </c>
      <c r="F83" s="20">
        <v>3.9151513726120721</v>
      </c>
      <c r="G83" s="20">
        <v>2.3750807404951484</v>
      </c>
      <c r="H83" s="20">
        <v>1.2477476042150721</v>
      </c>
      <c r="I83" s="20">
        <v>1.0005474100444633</v>
      </c>
      <c r="M83" s="6"/>
      <c r="N83" s="6"/>
      <c r="O83" s="6"/>
      <c r="P83" s="6"/>
      <c r="Q83" s="6"/>
      <c r="R83" s="6"/>
      <c r="S83" s="7"/>
      <c r="T83" s="6"/>
      <c r="U83" s="5"/>
      <c r="V83" s="5"/>
      <c r="W83" s="5"/>
      <c r="X83" s="118">
        <f>X82*1.07</f>
        <v>10.700000000000001</v>
      </c>
      <c r="Y83" s="118">
        <v>10</v>
      </c>
      <c r="Z83" s="40">
        <v>1.7999999999999999E-2</v>
      </c>
      <c r="AA83" s="40">
        <v>10000000</v>
      </c>
      <c r="AB83" s="40">
        <v>10000000</v>
      </c>
      <c r="AC83" s="98">
        <v>3900000</v>
      </c>
      <c r="AD83" s="42">
        <v>0.33</v>
      </c>
      <c r="AE83" s="42">
        <v>0.33</v>
      </c>
      <c r="AF83" s="41">
        <v>1.7999999999999999E-2</v>
      </c>
      <c r="AG83" s="40">
        <v>10000000</v>
      </c>
      <c r="AH83" s="40">
        <v>10000000</v>
      </c>
      <c r="AI83" s="98">
        <v>3900000</v>
      </c>
      <c r="AJ83" s="42">
        <v>0.33</v>
      </c>
      <c r="AK83" s="42">
        <v>0.33</v>
      </c>
      <c r="AL83" s="42">
        <f>AL60</f>
        <v>5.0200000000000002E-2</v>
      </c>
      <c r="AM83" s="40">
        <v>6000</v>
      </c>
      <c r="AN83" s="40">
        <f>AN60</f>
        <v>10000</v>
      </c>
      <c r="AO83" s="40">
        <f>AO60</f>
        <v>10000</v>
      </c>
      <c r="AP83" s="42">
        <v>0.03</v>
      </c>
      <c r="AQ83" s="42">
        <v>0.03</v>
      </c>
      <c r="AR83" s="4">
        <f t="shared" si="214"/>
        <v>6.8199999999999997E-2</v>
      </c>
      <c r="AS83" s="11">
        <f t="shared" si="215"/>
        <v>1.07</v>
      </c>
      <c r="AT83" s="15">
        <f t="shared" si="216"/>
        <v>469.76949837279756</v>
      </c>
      <c r="AU83" s="19">
        <f t="shared" si="217"/>
        <v>5.0040256631266655E-2</v>
      </c>
      <c r="AV83" s="13">
        <f t="shared" si="218"/>
        <v>0.5</v>
      </c>
      <c r="AW83" s="11">
        <f t="shared" si="219"/>
        <v>1</v>
      </c>
      <c r="AX83" s="11">
        <f t="shared" si="220"/>
        <v>0.8911</v>
      </c>
      <c r="AY83" s="11">
        <f t="shared" si="221"/>
        <v>201997.53114128605</v>
      </c>
      <c r="AZ83" s="11">
        <f t="shared" si="222"/>
        <v>1</v>
      </c>
      <c r="BA83" s="11">
        <f t="shared" si="223"/>
        <v>0.34752899999999998</v>
      </c>
      <c r="BB83" s="11">
        <f t="shared" si="224"/>
        <v>1.025058</v>
      </c>
      <c r="BC83" s="11">
        <f t="shared" si="225"/>
        <v>0.99909999999999999</v>
      </c>
      <c r="BD83" s="11">
        <f t="shared" si="226"/>
        <v>0.8911</v>
      </c>
      <c r="BE83" s="11">
        <f t="shared" si="227"/>
        <v>201997.53114128605</v>
      </c>
      <c r="BF83" s="11">
        <f t="shared" si="228"/>
        <v>1</v>
      </c>
      <c r="BG83" s="11">
        <f t="shared" si="229"/>
        <v>0.34752899999999998</v>
      </c>
      <c r="BH83" s="11">
        <f t="shared" si="230"/>
        <v>1.025058</v>
      </c>
      <c r="BI83" s="121">
        <f t="shared" si="122"/>
        <v>0.85867500000000019</v>
      </c>
      <c r="BJ83" s="121">
        <f>X83^2/((BJ62^2+1)*Y83^2)</f>
        <v>0.22898000000000004</v>
      </c>
      <c r="BK83" s="121">
        <f>X83^2/((BK62^2+1)*Y83^2)</f>
        <v>0.11449000000000002</v>
      </c>
      <c r="BL83" s="121">
        <f>X83^2/((BL62^2+1)*Y83^2)</f>
        <v>6.7347058823529427E-2</v>
      </c>
      <c r="BM83" s="121">
        <f>X83^2/((BM62^2+1)*Y83^2)</f>
        <v>4.4034615384615394E-2</v>
      </c>
      <c r="BN83" s="121">
        <f>X83^2/((BN62^2+1)*Y83^2)</f>
        <v>3.0943243243243251E-2</v>
      </c>
      <c r="BO83" s="121">
        <f>X83^2/((BO62^2+1)*Y83^2)</f>
        <v>2.2898000000000005E-2</v>
      </c>
      <c r="BP83" s="121">
        <f>X83^2/((BP62^2+1)*Y83^2)</f>
        <v>1.7613846153846157E-2</v>
      </c>
      <c r="BQ83" s="121">
        <v>1</v>
      </c>
      <c r="BR83" s="121">
        <v>1</v>
      </c>
      <c r="BS83" s="121">
        <v>1</v>
      </c>
      <c r="BT83" s="121">
        <v>1</v>
      </c>
      <c r="BU83" s="121">
        <v>1</v>
      </c>
      <c r="BV83" s="121">
        <v>1</v>
      </c>
      <c r="BW83" s="121">
        <v>1</v>
      </c>
      <c r="BX83" s="121">
        <v>1</v>
      </c>
      <c r="BY83" s="121">
        <f t="shared" si="231"/>
        <v>3.4937549130928458</v>
      </c>
      <c r="BZ83" s="121">
        <f>(BZ62^4+6*BZ62^2+1)/(BZ62^2+1)*(Y83^2/X83^2)</f>
        <v>7.1621975718403332</v>
      </c>
      <c r="CA83" s="121">
        <f>(CA62^4+6*CA62^2+1)/(CA62^2+1)*(Y83^2/X83^2)</f>
        <v>11.878766704515675</v>
      </c>
      <c r="CB83" s="121">
        <f>(CB62^4+6*CB62^2+1)/(CB62^2+1)*(Y83^2/X83^2)</f>
        <v>18.136698298849627</v>
      </c>
      <c r="CC83" s="121">
        <f>(CC62^4+6*CC62^2+1)/(CC62^2+1)*(Y83^2/X83^2)</f>
        <v>26.068786659231236</v>
      </c>
      <c r="CD83" s="121">
        <f>(CD62^4+6*CD62^2+1)/(CD62^2+1)*(Y83^2/X83^2)</f>
        <v>35.716562050739704</v>
      </c>
      <c r="CE83" s="121">
        <f>(CE62^4+6*CE62^2+1)/(CE62^2+1)*(Y83^2/X83^2)</f>
        <v>47.095816228491564</v>
      </c>
      <c r="CF83" s="121">
        <f>(CF62^4+6*CF62^2+1)/(CF62^2+1)*(Y83^2/X83^2)</f>
        <v>60.213522175265545</v>
      </c>
      <c r="CG83" s="121">
        <f t="shared" si="232"/>
        <v>0.85867500000000019</v>
      </c>
      <c r="CH83" s="121">
        <f t="shared" si="123"/>
        <v>0.22898000000000004</v>
      </c>
      <c r="CI83" s="121">
        <f t="shared" si="124"/>
        <v>0.11449000000000002</v>
      </c>
      <c r="CJ83" s="121">
        <f t="shared" si="125"/>
        <v>6.7347058823529427E-2</v>
      </c>
      <c r="CK83" s="121">
        <f t="shared" si="126"/>
        <v>4.4034615384615394E-2</v>
      </c>
      <c r="CL83" s="121">
        <f t="shared" si="127"/>
        <v>3.0943243243243251E-2</v>
      </c>
      <c r="CM83" s="121">
        <f t="shared" si="128"/>
        <v>2.2898000000000005E-2</v>
      </c>
      <c r="CN83" s="121">
        <f t="shared" si="129"/>
        <v>1.7613846153846157E-2</v>
      </c>
      <c r="CO83" s="95">
        <f t="shared" si="130"/>
        <v>5.2460109634902601</v>
      </c>
      <c r="CP83" s="95">
        <f t="shared" si="131"/>
        <v>10.027453010830637</v>
      </c>
      <c r="CQ83" s="95">
        <f t="shared" si="132"/>
        <v>16.261748582496285</v>
      </c>
      <c r="CR83" s="95">
        <f t="shared" si="133"/>
        <v>24.644497191416662</v>
      </c>
      <c r="CS83" s="95">
        <f t="shared" si="134"/>
        <v>35.308493141980819</v>
      </c>
      <c r="CT83" s="95">
        <f t="shared" si="135"/>
        <v>48.295266699267955</v>
      </c>
      <c r="CU83" s="95">
        <f t="shared" si="136"/>
        <v>63.62060961839461</v>
      </c>
      <c r="CV83" s="95">
        <f t="shared" si="137"/>
        <v>81.291494882139503</v>
      </c>
      <c r="CW83" s="95">
        <f t="shared" si="138"/>
        <v>5.2460109634902601</v>
      </c>
      <c r="CX83" s="95">
        <f t="shared" si="139"/>
        <v>10.027453010830637</v>
      </c>
      <c r="CY83" s="95">
        <f t="shared" si="140"/>
        <v>16.261748582496285</v>
      </c>
      <c r="CZ83" s="95">
        <f t="shared" si="141"/>
        <v>24.644497191416662</v>
      </c>
      <c r="DA83" s="95">
        <f t="shared" si="142"/>
        <v>35.308493141980819</v>
      </c>
      <c r="DB83" s="95">
        <f t="shared" si="143"/>
        <v>48.295266699267955</v>
      </c>
      <c r="DC83" s="95">
        <f t="shared" si="144"/>
        <v>63.62060961839461</v>
      </c>
      <c r="DD83" s="95">
        <f t="shared" si="145"/>
        <v>81.291494882139503</v>
      </c>
      <c r="DE83" s="13">
        <f t="shared" si="233"/>
        <v>6.4025459130928457</v>
      </c>
      <c r="DF83" s="13">
        <f t="shared" si="234"/>
        <v>9.4412935718403332</v>
      </c>
      <c r="DG83" s="13">
        <f t="shared" si="235"/>
        <v>14.043372704515676</v>
      </c>
      <c r="DH83" s="13">
        <f t="shared" si="236"/>
        <v>20.254161357673155</v>
      </c>
      <c r="DI83" s="13">
        <f t="shared" si="146"/>
        <v>28.16293727461585</v>
      </c>
      <c r="DJ83" s="13">
        <f t="shared" si="147"/>
        <v>37.797621293982949</v>
      </c>
      <c r="DK83" s="13">
        <f t="shared" si="148"/>
        <v>49.168830228491565</v>
      </c>
      <c r="DL83" s="13">
        <f t="shared" si="149"/>
        <v>62.281252021419391</v>
      </c>
      <c r="DM83" s="95">
        <f t="shared" si="150"/>
        <v>6.4025459130928457</v>
      </c>
      <c r="DN83" s="95">
        <f t="shared" si="151"/>
        <v>9.4412935718403332</v>
      </c>
      <c r="DO83" s="95">
        <f t="shared" si="152"/>
        <v>14.043372704515676</v>
      </c>
      <c r="DP83" s="95">
        <f t="shared" si="153"/>
        <v>20.254161357673155</v>
      </c>
      <c r="DQ83" s="95">
        <f t="shared" si="154"/>
        <v>28.16293727461585</v>
      </c>
      <c r="DR83" s="95">
        <f t="shared" si="155"/>
        <v>37.797621293982949</v>
      </c>
      <c r="DS83" s="95">
        <f t="shared" si="156"/>
        <v>49.168830228491565</v>
      </c>
      <c r="DT83" s="95">
        <f t="shared" si="157"/>
        <v>62.281252021419391</v>
      </c>
      <c r="DU83" s="95">
        <f t="shared" si="158"/>
        <v>4.1743264752672431</v>
      </c>
      <c r="DV83" s="95">
        <f t="shared" si="159"/>
        <v>3.8703794103640989</v>
      </c>
      <c r="DW83" s="95">
        <f t="shared" si="160"/>
        <v>5.1897353692636283</v>
      </c>
      <c r="DX83" s="95">
        <f t="shared" si="161"/>
        <v>7.2096178263040258</v>
      </c>
      <c r="DY83" s="95">
        <f t="shared" si="162"/>
        <v>9.8846225188288113</v>
      </c>
      <c r="DZ83" s="95">
        <f t="shared" si="163"/>
        <v>13.190211894661029</v>
      </c>
      <c r="EA83" s="95">
        <f t="shared" si="164"/>
        <v>17.115250497113443</v>
      </c>
      <c r="EB83" s="95">
        <f t="shared" si="165"/>
        <v>21.654389046364191</v>
      </c>
      <c r="EC83" s="95">
        <f t="shared" si="166"/>
        <v>4.1743264752672431</v>
      </c>
      <c r="ED83" s="95">
        <f t="shared" si="167"/>
        <v>3.8703794103640989</v>
      </c>
      <c r="EE83" s="95">
        <f t="shared" si="168"/>
        <v>5.1897353692636283</v>
      </c>
      <c r="EF83" s="95">
        <f t="shared" si="169"/>
        <v>7.2096178263040258</v>
      </c>
      <c r="EG83" s="95">
        <f t="shared" si="170"/>
        <v>9.8846225188288113</v>
      </c>
      <c r="EH83" s="95">
        <f t="shared" si="171"/>
        <v>13.190211894661029</v>
      </c>
      <c r="EI83" s="95">
        <f t="shared" si="172"/>
        <v>17.115250497113443</v>
      </c>
      <c r="EJ83" s="95">
        <f t="shared" si="173"/>
        <v>21.654389046364191</v>
      </c>
      <c r="EK83" s="95">
        <f t="shared" si="174"/>
        <v>4.1743264752672431</v>
      </c>
      <c r="EL83" s="95">
        <f t="shared" si="175"/>
        <v>3.8703794103640989</v>
      </c>
      <c r="EM83" s="95">
        <f t="shared" si="176"/>
        <v>5.1897353692636283</v>
      </c>
      <c r="EN83" s="95">
        <f t="shared" si="177"/>
        <v>7.2096178263040258</v>
      </c>
      <c r="EO83" s="95">
        <f t="shared" si="178"/>
        <v>9.8846225188288113</v>
      </c>
      <c r="EP83" s="95">
        <f t="shared" si="179"/>
        <v>13.190211894661029</v>
      </c>
      <c r="EQ83" s="95">
        <f t="shared" si="180"/>
        <v>17.115250497113443</v>
      </c>
      <c r="ER83" s="95">
        <f t="shared" si="181"/>
        <v>21.654389046364191</v>
      </c>
      <c r="ES83" s="95">
        <f t="shared" si="182"/>
        <v>1</v>
      </c>
      <c r="ET83" s="95">
        <f t="shared" si="183"/>
        <v>1</v>
      </c>
      <c r="EU83" s="95">
        <f t="shared" si="184"/>
        <v>1</v>
      </c>
      <c r="EV83" s="95">
        <f t="shared" si="185"/>
        <v>1</v>
      </c>
      <c r="EW83" s="95">
        <f t="shared" si="186"/>
        <v>1</v>
      </c>
      <c r="EX83" s="95">
        <f t="shared" si="187"/>
        <v>1</v>
      </c>
      <c r="EY83" s="95">
        <f t="shared" si="188"/>
        <v>1</v>
      </c>
      <c r="EZ83" s="95">
        <f t="shared" si="189"/>
        <v>1</v>
      </c>
      <c r="FA83" s="95">
        <f t="shared" si="190"/>
        <v>1</v>
      </c>
      <c r="FB83" s="95">
        <f t="shared" si="191"/>
        <v>1</v>
      </c>
      <c r="FC83" s="95">
        <f t="shared" si="192"/>
        <v>1</v>
      </c>
      <c r="FD83" s="95">
        <f t="shared" si="193"/>
        <v>1</v>
      </c>
      <c r="FE83" s="95">
        <f t="shared" si="194"/>
        <v>1</v>
      </c>
      <c r="FF83" s="95">
        <f t="shared" si="195"/>
        <v>1</v>
      </c>
      <c r="FG83" s="95">
        <f t="shared" si="196"/>
        <v>1</v>
      </c>
      <c r="FH83" s="95">
        <f t="shared" si="197"/>
        <v>1</v>
      </c>
      <c r="FI83" s="95">
        <f t="shared" si="198"/>
        <v>1</v>
      </c>
      <c r="FJ83" s="95">
        <f t="shared" si="199"/>
        <v>1</v>
      </c>
      <c r="FK83" s="95">
        <f t="shared" si="200"/>
        <v>1</v>
      </c>
      <c r="FL83" s="95">
        <f t="shared" si="201"/>
        <v>1</v>
      </c>
      <c r="FM83" s="95">
        <f t="shared" si="202"/>
        <v>1</v>
      </c>
      <c r="FN83" s="95">
        <f t="shared" si="203"/>
        <v>1</v>
      </c>
      <c r="FO83" s="95">
        <f t="shared" si="204"/>
        <v>1</v>
      </c>
      <c r="FP83" s="95">
        <f t="shared" si="205"/>
        <v>1</v>
      </c>
      <c r="FQ83" s="115">
        <f t="shared" si="206"/>
        <v>5.3775602984163706</v>
      </c>
      <c r="FR83" s="115">
        <f t="shared" si="207"/>
        <v>6.7876276866775482</v>
      </c>
      <c r="FS83" s="115">
        <f t="shared" si="208"/>
        <v>8.5984550155913002</v>
      </c>
      <c r="FT83" s="115">
        <f t="shared" si="209"/>
        <v>10.383425635796922</v>
      </c>
      <c r="FU83" s="115">
        <f t="shared" si="210"/>
        <v>11.982901513039552</v>
      </c>
      <c r="FV83" s="115">
        <f t="shared" si="211"/>
        <v>13.333411885344248</v>
      </c>
      <c r="FW83" s="115">
        <f t="shared" si="212"/>
        <v>14.438428028279258</v>
      </c>
      <c r="FX83" s="115">
        <f t="shared" si="213"/>
        <v>15.330188004048628</v>
      </c>
      <c r="FY83" s="90"/>
      <c r="FZ83" s="90">
        <f t="shared" si="237"/>
        <v>5.3775602984163706</v>
      </c>
      <c r="GB83" s="18"/>
      <c r="GC83" s="29"/>
      <c r="GE83" s="15"/>
      <c r="GF83" s="15"/>
      <c r="GG83" s="15"/>
      <c r="GI83" s="31"/>
      <c r="GJ83" s="31"/>
      <c r="GK83" s="31"/>
      <c r="HU83" s="21"/>
      <c r="HV83" s="21"/>
      <c r="HW83" s="21"/>
      <c r="HX83" s="21"/>
      <c r="HY83" s="21"/>
      <c r="HZ83" s="21"/>
      <c r="IA83" s="21"/>
      <c r="IC83" s="28"/>
      <c r="ID83" s="11"/>
      <c r="IE83" s="13"/>
      <c r="IF83" s="11"/>
      <c r="IG83" s="13"/>
      <c r="IH83" s="13"/>
      <c r="II83" s="13"/>
      <c r="IJ83" s="28"/>
      <c r="IK83" s="11"/>
      <c r="IL83" s="13"/>
      <c r="IM83" s="11"/>
      <c r="IN83" s="23"/>
      <c r="IO83" s="11"/>
      <c r="IP83" s="23"/>
      <c r="IQ83" s="28"/>
      <c r="IR83" s="20"/>
      <c r="IS83" s="13"/>
      <c r="IT83" s="23"/>
      <c r="IU83" s="23"/>
      <c r="IV83" s="23"/>
      <c r="IW83" s="23"/>
      <c r="IY83" s="13"/>
      <c r="IZ83" s="25"/>
      <c r="JA83" s="25"/>
      <c r="JB83" s="25"/>
      <c r="JC83" s="25"/>
      <c r="JD83" s="25"/>
      <c r="JE83" s="25"/>
      <c r="JF83" s="25"/>
    </row>
    <row r="84" spans="1:266" s="4" customFormat="1" ht="13.8" x14ac:dyDescent="0.3">
      <c r="B84" s="13">
        <v>0.8</v>
      </c>
      <c r="C84" s="20">
        <v>8.774373635202565</v>
      </c>
      <c r="D84" s="20">
        <v>6.6216072083965507</v>
      </c>
      <c r="E84" s="20">
        <v>5.3269513086906368</v>
      </c>
      <c r="F84" s="20">
        <v>3.8510130826295264</v>
      </c>
      <c r="G84" s="20">
        <v>2.3622132383837227</v>
      </c>
      <c r="H84" s="20">
        <v>1.2474940071516087</v>
      </c>
      <c r="I84" s="20">
        <v>1.0006332244098723</v>
      </c>
      <c r="M84" s="6"/>
      <c r="N84" s="6"/>
      <c r="O84" s="6"/>
      <c r="P84" s="6"/>
      <c r="Q84" s="6"/>
      <c r="R84" s="6"/>
      <c r="S84" s="7"/>
      <c r="T84" s="6"/>
      <c r="V84" s="5"/>
      <c r="W84" s="5"/>
      <c r="X84" s="118">
        <f t="shared" ref="X84:X102" si="238">X83*1.07</f>
        <v>11.449000000000002</v>
      </c>
      <c r="Y84" s="118">
        <v>10</v>
      </c>
      <c r="Z84" s="40">
        <v>1.7999999999999999E-2</v>
      </c>
      <c r="AA84" s="40">
        <v>10000000</v>
      </c>
      <c r="AB84" s="40">
        <v>10000000</v>
      </c>
      <c r="AC84" s="98">
        <v>3900000</v>
      </c>
      <c r="AD84" s="42">
        <v>0.33</v>
      </c>
      <c r="AE84" s="42">
        <v>0.33</v>
      </c>
      <c r="AF84" s="41">
        <v>1.7999999999999999E-2</v>
      </c>
      <c r="AG84" s="40">
        <v>10000000</v>
      </c>
      <c r="AH84" s="40">
        <v>10000000</v>
      </c>
      <c r="AI84" s="98">
        <v>3900000</v>
      </c>
      <c r="AJ84" s="42">
        <v>0.33</v>
      </c>
      <c r="AK84" s="42">
        <v>0.33</v>
      </c>
      <c r="AL84" s="42">
        <f>AL60</f>
        <v>5.0200000000000002E-2</v>
      </c>
      <c r="AM84" s="40">
        <v>6000</v>
      </c>
      <c r="AN84" s="40">
        <f>AN60</f>
        <v>10000</v>
      </c>
      <c r="AO84" s="40">
        <f>AO60</f>
        <v>10000</v>
      </c>
      <c r="AP84" s="42">
        <v>0.03</v>
      </c>
      <c r="AQ84" s="42">
        <v>0.03</v>
      </c>
      <c r="AR84" s="4">
        <f t="shared" si="214"/>
        <v>6.8199999999999997E-2</v>
      </c>
      <c r="AS84" s="11">
        <f t="shared" si="215"/>
        <v>1.1449000000000003</v>
      </c>
      <c r="AT84" s="15">
        <f t="shared" si="216"/>
        <v>469.76949837279756</v>
      </c>
      <c r="AU84" s="19">
        <f t="shared" si="217"/>
        <v>5.0040256631266655E-2</v>
      </c>
      <c r="AV84" s="13">
        <f t="shared" si="218"/>
        <v>0.5</v>
      </c>
      <c r="AW84" s="11">
        <f t="shared" si="219"/>
        <v>1</v>
      </c>
      <c r="AX84" s="11">
        <f t="shared" si="220"/>
        <v>0.8911</v>
      </c>
      <c r="AY84" s="11">
        <f t="shared" si="221"/>
        <v>201997.53114128605</v>
      </c>
      <c r="AZ84" s="11">
        <f t="shared" si="222"/>
        <v>1</v>
      </c>
      <c r="BA84" s="11">
        <f t="shared" si="223"/>
        <v>0.34752899999999998</v>
      </c>
      <c r="BB84" s="11">
        <f t="shared" si="224"/>
        <v>1.025058</v>
      </c>
      <c r="BC84" s="11">
        <f t="shared" si="225"/>
        <v>0.99909999999999999</v>
      </c>
      <c r="BD84" s="11">
        <f t="shared" si="226"/>
        <v>0.8911</v>
      </c>
      <c r="BE84" s="11">
        <f t="shared" si="227"/>
        <v>201997.53114128605</v>
      </c>
      <c r="BF84" s="11">
        <f t="shared" si="228"/>
        <v>1</v>
      </c>
      <c r="BG84" s="11">
        <f t="shared" si="229"/>
        <v>0.34752899999999998</v>
      </c>
      <c r="BH84" s="11">
        <f t="shared" si="230"/>
        <v>1.025058</v>
      </c>
      <c r="BI84" s="121">
        <f t="shared" si="122"/>
        <v>0.98309700750000018</v>
      </c>
      <c r="BJ84" s="121">
        <f>X84^2/((BJ62^2+1)*Y84^2)</f>
        <v>0.26215920200000004</v>
      </c>
      <c r="BK84" s="121">
        <f>X84^2/((BK62^2+1)*Y84^2)</f>
        <v>0.13107960100000002</v>
      </c>
      <c r="BL84" s="121">
        <f>X84^2/((BL62^2+1)*Y84^2)</f>
        <v>7.7105647647058836E-2</v>
      </c>
      <c r="BM84" s="121">
        <f>X84^2/((BM62^2+1)*Y84^2)</f>
        <v>5.0415231153846163E-2</v>
      </c>
      <c r="BN84" s="121">
        <f>X84^2/((BN62^2+1)*Y84^2)</f>
        <v>3.5426919189189193E-2</v>
      </c>
      <c r="BO84" s="121">
        <f>X84^2/((BO62^2+1)*Y84^2)</f>
        <v>2.6215920200000006E-2</v>
      </c>
      <c r="BP84" s="121">
        <f>X84^2/((BP62^2+1)*Y84^2)</f>
        <v>2.0166092461538464E-2</v>
      </c>
      <c r="BQ84" s="121">
        <v>1</v>
      </c>
      <c r="BR84" s="121">
        <v>1</v>
      </c>
      <c r="BS84" s="121">
        <v>1</v>
      </c>
      <c r="BT84" s="121">
        <v>1</v>
      </c>
      <c r="BU84" s="121">
        <v>1</v>
      </c>
      <c r="BV84" s="121">
        <v>1</v>
      </c>
      <c r="BW84" s="121">
        <v>1</v>
      </c>
      <c r="BX84" s="121">
        <v>1</v>
      </c>
      <c r="BY84" s="121">
        <f t="shared" si="231"/>
        <v>3.0515808481901003</v>
      </c>
      <c r="BZ84" s="121">
        <f>(BZ62^4+6*BZ62^2+1)/(BZ62^2+1)*(Y84^2/X84^2)</f>
        <v>6.2557407387897053</v>
      </c>
      <c r="CA84" s="121">
        <f>(CA62^4+6*CA62^2+1)/(CA62^2+1)*(Y84^2/X84^2)</f>
        <v>10.375374883846341</v>
      </c>
      <c r="CB84" s="121">
        <f>(CB62^4+6*CB62^2+1)/(CB62^2+1)*(Y84^2/X84^2)</f>
        <v>15.841294697222139</v>
      </c>
      <c r="CC84" s="121">
        <f>(CC62^4+6*CC62^2+1)/(CC62^2+1)*(Y84^2/X84^2)</f>
        <v>22.769487867264594</v>
      </c>
      <c r="CD84" s="121">
        <f>(CD62^4+6*CD62^2+1)/(CD62^2+1)*(Y84^2/X84^2)</f>
        <v>31.19622853588934</v>
      </c>
      <c r="CE84" s="121">
        <f>(CE62^4+6*CE62^2+1)/(CE62^2+1)*(Y84^2/X84^2)</f>
        <v>41.135309833602555</v>
      </c>
      <c r="CF84" s="121">
        <f>(CF62^4+6*CF62^2+1)/(CF62^2+1)*(Y84^2/X84^2)</f>
        <v>52.592822233614768</v>
      </c>
      <c r="CG84" s="121">
        <f t="shared" si="232"/>
        <v>0.98309700750000018</v>
      </c>
      <c r="CH84" s="121">
        <f t="shared" si="123"/>
        <v>0.26215920200000004</v>
      </c>
      <c r="CI84" s="121">
        <f t="shared" si="124"/>
        <v>0.13107960100000002</v>
      </c>
      <c r="CJ84" s="121">
        <f t="shared" si="125"/>
        <v>7.7105647647058836E-2</v>
      </c>
      <c r="CK84" s="121">
        <f t="shared" si="126"/>
        <v>5.0415231153846163E-2</v>
      </c>
      <c r="CL84" s="121">
        <f t="shared" si="127"/>
        <v>3.5426919189189193E-2</v>
      </c>
      <c r="CM84" s="121">
        <f t="shared" si="128"/>
        <v>2.6215920200000006E-2</v>
      </c>
      <c r="CN84" s="121">
        <f t="shared" si="129"/>
        <v>2.0166092461538464E-2</v>
      </c>
      <c r="CO84" s="95">
        <f t="shared" si="130"/>
        <v>4.7526141283869858</v>
      </c>
      <c r="CP84" s="95">
        <f t="shared" si="131"/>
        <v>8.9289107895280271</v>
      </c>
      <c r="CQ84" s="95">
        <f t="shared" si="132"/>
        <v>14.374185985322985</v>
      </c>
      <c r="CR84" s="95">
        <f t="shared" si="133"/>
        <v>21.696003269732433</v>
      </c>
      <c r="CS84" s="95">
        <f t="shared" si="134"/>
        <v>31.010350331103865</v>
      </c>
      <c r="CT84" s="95">
        <f t="shared" si="135"/>
        <v>42.353501311352922</v>
      </c>
      <c r="CU84" s="95">
        <f t="shared" si="136"/>
        <v>55.739249340985772</v>
      </c>
      <c r="CV84" s="95">
        <f t="shared" si="137"/>
        <v>71.17368489321295</v>
      </c>
      <c r="CW84" s="95">
        <f t="shared" si="138"/>
        <v>4.7526141283869858</v>
      </c>
      <c r="CX84" s="95">
        <f t="shared" si="139"/>
        <v>8.9289107895280271</v>
      </c>
      <c r="CY84" s="95">
        <f t="shared" si="140"/>
        <v>14.374185985322985</v>
      </c>
      <c r="CZ84" s="95">
        <f t="shared" si="141"/>
        <v>21.696003269732433</v>
      </c>
      <c r="DA84" s="95">
        <f t="shared" si="142"/>
        <v>31.010350331103865</v>
      </c>
      <c r="DB84" s="95">
        <f t="shared" si="143"/>
        <v>42.353501311352922</v>
      </c>
      <c r="DC84" s="95">
        <f t="shared" si="144"/>
        <v>55.739249340985772</v>
      </c>
      <c r="DD84" s="95">
        <f t="shared" si="145"/>
        <v>71.17368489321295</v>
      </c>
      <c r="DE84" s="13">
        <f t="shared" si="233"/>
        <v>6.0847938556901005</v>
      </c>
      <c r="DF84" s="13">
        <f t="shared" si="234"/>
        <v>8.5680159407897047</v>
      </c>
      <c r="DG84" s="13">
        <f t="shared" si="235"/>
        <v>12.556570484846342</v>
      </c>
      <c r="DH84" s="13">
        <f t="shared" si="236"/>
        <v>17.968516344869197</v>
      </c>
      <c r="DI84" s="13">
        <f t="shared" si="146"/>
        <v>24.870019098418439</v>
      </c>
      <c r="DJ84" s="13">
        <f t="shared" si="147"/>
        <v>33.281771455078527</v>
      </c>
      <c r="DK84" s="13">
        <f t="shared" si="148"/>
        <v>43.211641753802553</v>
      </c>
      <c r="DL84" s="13">
        <f t="shared" si="149"/>
        <v>54.663104326076308</v>
      </c>
      <c r="DM84" s="95">
        <f t="shared" si="150"/>
        <v>6.0847938556901005</v>
      </c>
      <c r="DN84" s="95">
        <f t="shared" si="151"/>
        <v>8.5680159407897047</v>
      </c>
      <c r="DO84" s="95">
        <f t="shared" si="152"/>
        <v>12.556570484846342</v>
      </c>
      <c r="DP84" s="95">
        <f t="shared" si="153"/>
        <v>17.968516344869197</v>
      </c>
      <c r="DQ84" s="95">
        <f t="shared" si="154"/>
        <v>24.870019098418439</v>
      </c>
      <c r="DR84" s="95">
        <f t="shared" si="155"/>
        <v>33.281771455078527</v>
      </c>
      <c r="DS84" s="95">
        <f t="shared" si="156"/>
        <v>43.211641753802553</v>
      </c>
      <c r="DT84" s="95">
        <f t="shared" si="157"/>
        <v>54.663104326076308</v>
      </c>
      <c r="DU84" s="95">
        <f t="shared" si="158"/>
        <v>4.0638984205101245</v>
      </c>
      <c r="DV84" s="95">
        <f t="shared" si="159"/>
        <v>3.5668901085227049</v>
      </c>
      <c r="DW84" s="95">
        <f t="shared" si="160"/>
        <v>4.673028480664164</v>
      </c>
      <c r="DX84" s="95">
        <f t="shared" si="161"/>
        <v>6.4152899006492792</v>
      </c>
      <c r="DY84" s="95">
        <f t="shared" si="162"/>
        <v>8.7402379579731004</v>
      </c>
      <c r="DZ84" s="95">
        <f t="shared" si="163"/>
        <v>11.620823115996414</v>
      </c>
      <c r="EA84" s="95">
        <f t="shared" si="164"/>
        <v>15.044954743693246</v>
      </c>
      <c r="EB84" s="95">
        <f t="shared" si="165"/>
        <v>19.006861795949305</v>
      </c>
      <c r="EC84" s="95">
        <f t="shared" si="166"/>
        <v>4.0638984205101245</v>
      </c>
      <c r="ED84" s="95">
        <f t="shared" si="167"/>
        <v>3.5668901085227049</v>
      </c>
      <c r="EE84" s="95">
        <f t="shared" si="168"/>
        <v>4.673028480664164</v>
      </c>
      <c r="EF84" s="95">
        <f t="shared" si="169"/>
        <v>6.4152899006492792</v>
      </c>
      <c r="EG84" s="95">
        <f t="shared" si="170"/>
        <v>8.7402379579731004</v>
      </c>
      <c r="EH84" s="95">
        <f t="shared" si="171"/>
        <v>11.620823115996414</v>
      </c>
      <c r="EI84" s="95">
        <f t="shared" si="172"/>
        <v>15.044954743693246</v>
      </c>
      <c r="EJ84" s="95">
        <f t="shared" si="173"/>
        <v>19.006861795949305</v>
      </c>
      <c r="EK84" s="95">
        <f t="shared" si="174"/>
        <v>4.0638984205101245</v>
      </c>
      <c r="EL84" s="95">
        <f t="shared" si="175"/>
        <v>3.5668901085227049</v>
      </c>
      <c r="EM84" s="95">
        <f t="shared" si="176"/>
        <v>4.673028480664164</v>
      </c>
      <c r="EN84" s="95">
        <f t="shared" si="177"/>
        <v>6.4152899006492792</v>
      </c>
      <c r="EO84" s="95">
        <f t="shared" si="178"/>
        <v>8.7402379579731004</v>
      </c>
      <c r="EP84" s="95">
        <f t="shared" si="179"/>
        <v>11.620823115996414</v>
      </c>
      <c r="EQ84" s="95">
        <f t="shared" si="180"/>
        <v>15.044954743693246</v>
      </c>
      <c r="ER84" s="95">
        <f t="shared" si="181"/>
        <v>19.006861795949305</v>
      </c>
      <c r="ES84" s="95">
        <f t="shared" si="182"/>
        <v>1</v>
      </c>
      <c r="ET84" s="95">
        <f t="shared" si="183"/>
        <v>1</v>
      </c>
      <c r="EU84" s="95">
        <f t="shared" si="184"/>
        <v>1</v>
      </c>
      <c r="EV84" s="95">
        <f t="shared" si="185"/>
        <v>1</v>
      </c>
      <c r="EW84" s="95">
        <f t="shared" si="186"/>
        <v>1</v>
      </c>
      <c r="EX84" s="95">
        <f t="shared" si="187"/>
        <v>1</v>
      </c>
      <c r="EY84" s="95">
        <f t="shared" si="188"/>
        <v>1</v>
      </c>
      <c r="EZ84" s="95">
        <f t="shared" si="189"/>
        <v>1</v>
      </c>
      <c r="FA84" s="95">
        <f t="shared" si="190"/>
        <v>1</v>
      </c>
      <c r="FB84" s="95">
        <f t="shared" si="191"/>
        <v>1</v>
      </c>
      <c r="FC84" s="95">
        <f t="shared" si="192"/>
        <v>1</v>
      </c>
      <c r="FD84" s="95">
        <f t="shared" si="193"/>
        <v>1</v>
      </c>
      <c r="FE84" s="95">
        <f t="shared" si="194"/>
        <v>1</v>
      </c>
      <c r="FF84" s="95">
        <f t="shared" si="195"/>
        <v>1</v>
      </c>
      <c r="FG84" s="95">
        <f t="shared" si="196"/>
        <v>1</v>
      </c>
      <c r="FH84" s="95">
        <f t="shared" si="197"/>
        <v>1</v>
      </c>
      <c r="FI84" s="95">
        <f t="shared" si="198"/>
        <v>1</v>
      </c>
      <c r="FJ84" s="95">
        <f t="shared" si="199"/>
        <v>1</v>
      </c>
      <c r="FK84" s="95">
        <f t="shared" si="200"/>
        <v>1</v>
      </c>
      <c r="FL84" s="95">
        <f t="shared" si="201"/>
        <v>1</v>
      </c>
      <c r="FM84" s="95">
        <f t="shared" si="202"/>
        <v>1</v>
      </c>
      <c r="FN84" s="95">
        <f t="shared" si="203"/>
        <v>1</v>
      </c>
      <c r="FO84" s="95">
        <f t="shared" si="204"/>
        <v>1</v>
      </c>
      <c r="FP84" s="95">
        <f t="shared" si="205"/>
        <v>1</v>
      </c>
      <c r="FQ84" s="115">
        <f t="shared" si="206"/>
        <v>5.2036110420382728</v>
      </c>
      <c r="FR84" s="115">
        <f t="shared" si="207"/>
        <v>6.3660652725362432</v>
      </c>
      <c r="FS84" s="115">
        <f t="shared" si="208"/>
        <v>8.0585562152412642</v>
      </c>
      <c r="FT84" s="115">
        <f t="shared" si="209"/>
        <v>9.7876360016933681</v>
      </c>
      <c r="FU84" s="115">
        <f t="shared" si="210"/>
        <v>11.381117619741691</v>
      </c>
      <c r="FV84" s="115">
        <f t="shared" si="211"/>
        <v>12.758361928160515</v>
      </c>
      <c r="FW84" s="115">
        <f t="shared" si="212"/>
        <v>13.907131047774618</v>
      </c>
      <c r="FX84" s="115">
        <f t="shared" si="213"/>
        <v>14.848796513253065</v>
      </c>
      <c r="FY84" s="90"/>
      <c r="FZ84" s="90">
        <f t="shared" si="237"/>
        <v>5.2036110420382728</v>
      </c>
      <c r="GB84" s="18"/>
      <c r="GC84" s="29"/>
      <c r="GE84" s="15"/>
      <c r="GF84" s="15"/>
      <c r="GG84" s="15"/>
      <c r="GI84" s="31"/>
      <c r="GJ84" s="31"/>
      <c r="GK84" s="31"/>
      <c r="HU84" s="21"/>
      <c r="HV84" s="21"/>
      <c r="HW84" s="21"/>
      <c r="HX84" s="21"/>
      <c r="HY84" s="21"/>
      <c r="HZ84" s="21"/>
      <c r="IA84" s="21"/>
      <c r="IC84" s="28"/>
      <c r="ID84" s="11"/>
      <c r="IE84" s="13"/>
      <c r="IF84" s="11"/>
      <c r="IG84" s="13"/>
      <c r="IH84" s="13"/>
      <c r="II84" s="13"/>
      <c r="IJ84" s="28"/>
      <c r="IK84" s="11"/>
      <c r="IL84" s="13"/>
      <c r="IM84" s="22"/>
      <c r="IN84" s="23"/>
      <c r="IO84" s="11"/>
      <c r="IP84" s="23"/>
      <c r="IQ84" s="28"/>
      <c r="IR84" s="20"/>
      <c r="IS84" s="13"/>
      <c r="IT84" s="23"/>
      <c r="IU84" s="23"/>
      <c r="IV84" s="23"/>
      <c r="IW84" s="23"/>
      <c r="IX84" s="28"/>
      <c r="IY84" s="13"/>
      <c r="IZ84" s="25"/>
      <c r="JA84" s="25"/>
      <c r="JB84" s="25"/>
      <c r="JC84" s="25"/>
      <c r="JD84" s="25"/>
      <c r="JE84" s="25"/>
      <c r="JF84" s="25"/>
    </row>
    <row r="85" spans="1:266" s="4" customFormat="1" ht="13.8" x14ac:dyDescent="0.3">
      <c r="B85" s="13">
        <v>0.85</v>
      </c>
      <c r="C85" s="20">
        <v>8.1235828740201654</v>
      </c>
      <c r="D85" s="20">
        <v>6.2976799330931241</v>
      </c>
      <c r="E85" s="20">
        <v>5.1507478608443229</v>
      </c>
      <c r="F85" s="20">
        <v>3.7957881250182921</v>
      </c>
      <c r="G85" s="20">
        <v>2.3496022795185936</v>
      </c>
      <c r="H85" s="20">
        <v>1.247236080518402</v>
      </c>
      <c r="I85" s="20">
        <v>1.0007270097148708</v>
      </c>
      <c r="M85" s="6"/>
      <c r="N85" s="6"/>
      <c r="O85" s="6"/>
      <c r="P85" s="6"/>
      <c r="Q85" s="6"/>
      <c r="R85" s="6"/>
      <c r="S85" s="7"/>
      <c r="T85" s="6"/>
      <c r="V85" s="5"/>
      <c r="W85" s="5"/>
      <c r="X85" s="118">
        <f t="shared" si="238"/>
        <v>12.250430000000003</v>
      </c>
      <c r="Y85" s="118">
        <v>10</v>
      </c>
      <c r="Z85" s="40">
        <v>1.7999999999999999E-2</v>
      </c>
      <c r="AA85" s="40">
        <v>10000000</v>
      </c>
      <c r="AB85" s="40">
        <v>10000000</v>
      </c>
      <c r="AC85" s="98">
        <v>3900000</v>
      </c>
      <c r="AD85" s="42">
        <v>0.33</v>
      </c>
      <c r="AE85" s="42">
        <v>0.33</v>
      </c>
      <c r="AF85" s="41">
        <v>1.7999999999999999E-2</v>
      </c>
      <c r="AG85" s="40">
        <v>10000000</v>
      </c>
      <c r="AH85" s="40">
        <v>10000000</v>
      </c>
      <c r="AI85" s="98">
        <v>3900000</v>
      </c>
      <c r="AJ85" s="42">
        <v>0.33</v>
      </c>
      <c r="AK85" s="42">
        <v>0.33</v>
      </c>
      <c r="AL85" s="42">
        <f>AL60</f>
        <v>5.0200000000000002E-2</v>
      </c>
      <c r="AM85" s="40">
        <v>6000</v>
      </c>
      <c r="AN85" s="40">
        <f>AN60</f>
        <v>10000</v>
      </c>
      <c r="AO85" s="40">
        <f>AO60</f>
        <v>10000</v>
      </c>
      <c r="AP85" s="42">
        <v>0.03</v>
      </c>
      <c r="AQ85" s="42">
        <v>0.03</v>
      </c>
      <c r="AR85" s="4">
        <f t="shared" si="214"/>
        <v>6.8199999999999997E-2</v>
      </c>
      <c r="AS85" s="11">
        <f t="shared" si="215"/>
        <v>1.2250430000000003</v>
      </c>
      <c r="AT85" s="15">
        <f t="shared" si="216"/>
        <v>469.76949837279756</v>
      </c>
      <c r="AU85" s="19">
        <f t="shared" si="217"/>
        <v>5.0040256631266655E-2</v>
      </c>
      <c r="AV85" s="13">
        <f t="shared" si="218"/>
        <v>0.5</v>
      </c>
      <c r="AW85" s="11">
        <f t="shared" si="219"/>
        <v>1</v>
      </c>
      <c r="AX85" s="11">
        <f t="shared" si="220"/>
        <v>0.8911</v>
      </c>
      <c r="AY85" s="11">
        <f t="shared" si="221"/>
        <v>201997.53114128605</v>
      </c>
      <c r="AZ85" s="11">
        <f t="shared" si="222"/>
        <v>1</v>
      </c>
      <c r="BA85" s="11">
        <f t="shared" si="223"/>
        <v>0.34752899999999998</v>
      </c>
      <c r="BB85" s="11">
        <f t="shared" si="224"/>
        <v>1.025058</v>
      </c>
      <c r="BC85" s="11">
        <f t="shared" si="225"/>
        <v>0.99909999999999999</v>
      </c>
      <c r="BD85" s="11">
        <f t="shared" si="226"/>
        <v>0.8911</v>
      </c>
      <c r="BE85" s="11">
        <f t="shared" si="227"/>
        <v>201997.53114128605</v>
      </c>
      <c r="BF85" s="11">
        <f t="shared" si="228"/>
        <v>1</v>
      </c>
      <c r="BG85" s="11">
        <f t="shared" si="229"/>
        <v>0.34752899999999998</v>
      </c>
      <c r="BH85" s="11">
        <f t="shared" si="230"/>
        <v>1.025058</v>
      </c>
      <c r="BI85" s="121">
        <f t="shared" si="122"/>
        <v>1.1255477638867506</v>
      </c>
      <c r="BJ85" s="121">
        <f>X85^2/((BJ62^2+1)*Y85^2)</f>
        <v>0.30014607036980018</v>
      </c>
      <c r="BK85" s="121">
        <f>X85^2/((BK62^2+1)*Y85^2)</f>
        <v>0.15007303518490009</v>
      </c>
      <c r="BL85" s="121">
        <f>X85^2/((BL62^2+1)*Y85^2)</f>
        <v>8.8278255991117688E-2</v>
      </c>
      <c r="BM85" s="121">
        <f>X85^2/((BM62^2+1)*Y85^2)</f>
        <v>5.772039814803849E-2</v>
      </c>
      <c r="BN85" s="121">
        <f>X85^2/((BN62^2+1)*Y85^2)</f>
        <v>4.0560279779702724E-2</v>
      </c>
      <c r="BO85" s="121">
        <f>X85^2/((BO62^2+1)*Y85^2)</f>
        <v>3.0014607036980015E-2</v>
      </c>
      <c r="BP85" s="121">
        <f>X85^2/((BP62^2+1)*Y85^2)</f>
        <v>2.3088159259215396E-2</v>
      </c>
      <c r="BQ85" s="121">
        <v>1</v>
      </c>
      <c r="BR85" s="121">
        <v>1</v>
      </c>
      <c r="BS85" s="121">
        <v>1</v>
      </c>
      <c r="BT85" s="121">
        <v>1</v>
      </c>
      <c r="BU85" s="121">
        <v>1</v>
      </c>
      <c r="BV85" s="121">
        <v>1</v>
      </c>
      <c r="BW85" s="121">
        <v>1</v>
      </c>
      <c r="BX85" s="121">
        <v>1</v>
      </c>
      <c r="BY85" s="121">
        <f t="shared" si="231"/>
        <v>2.6653688952660488</v>
      </c>
      <c r="BZ85" s="121">
        <f>(BZ62^4+6*BZ62^2+1)/(BZ62^2+1)*(Y85^2/X85^2)</f>
        <v>5.4640062352953995</v>
      </c>
      <c r="CA85" s="121">
        <f>(CA62^4+6*CA62^2+1)/(CA62^2+1)*(Y85^2/X85^2)</f>
        <v>9.0622542439045652</v>
      </c>
      <c r="CB85" s="121">
        <f>(CB62^4+6*CB62^2+1)/(CB62^2+1)*(Y85^2/X85^2)</f>
        <v>13.836400294542871</v>
      </c>
      <c r="CC85" s="121">
        <f>(CC62^4+6*CC62^2+1)/(CC62^2+1)*(Y85^2/X85^2)</f>
        <v>19.887752526215902</v>
      </c>
      <c r="CD85" s="121">
        <f>(CD62^4+6*CD62^2+1)/(CD62^2+1)*(Y85^2/X85^2)</f>
        <v>27.24799417930765</v>
      </c>
      <c r="CE85" s="121">
        <f>(CE62^4+6*CE62^2+1)/(CE62^2+1)*(Y85^2/X85^2)</f>
        <v>35.929172708186336</v>
      </c>
      <c r="CF85" s="121">
        <f>(CF62^4+6*CF62^2+1)/(CF62^2+1)*(Y85^2/X85^2)</f>
        <v>45.936607768027557</v>
      </c>
      <c r="CG85" s="121">
        <f t="shared" si="232"/>
        <v>1.1255477638867506</v>
      </c>
      <c r="CH85" s="121">
        <f t="shared" si="123"/>
        <v>0.30014607036980018</v>
      </c>
      <c r="CI85" s="121">
        <f t="shared" si="124"/>
        <v>0.15007303518490009</v>
      </c>
      <c r="CJ85" s="121">
        <f t="shared" si="125"/>
        <v>8.8278255991117688E-2</v>
      </c>
      <c r="CK85" s="121">
        <f t="shared" si="126"/>
        <v>5.772039814803849E-2</v>
      </c>
      <c r="CL85" s="121">
        <f t="shared" si="127"/>
        <v>4.0560279779702724E-2</v>
      </c>
      <c r="CM85" s="121">
        <f t="shared" si="128"/>
        <v>3.0014607036980015E-2</v>
      </c>
      <c r="CN85" s="121">
        <f t="shared" si="129"/>
        <v>2.3088159259215396E-2</v>
      </c>
      <c r="CO85" s="95">
        <f t="shared" si="130"/>
        <v>4.3216622242003542</v>
      </c>
      <c r="CP85" s="95">
        <f t="shared" si="131"/>
        <v>7.9694014687990427</v>
      </c>
      <c r="CQ85" s="95">
        <f t="shared" si="132"/>
        <v>12.725515710911852</v>
      </c>
      <c r="CR85" s="95">
        <f t="shared" si="133"/>
        <v>19.120674488455258</v>
      </c>
      <c r="CS85" s="95">
        <f t="shared" si="134"/>
        <v>27.256185940434847</v>
      </c>
      <c r="CT85" s="95">
        <f t="shared" si="135"/>
        <v>37.163733307234608</v>
      </c>
      <c r="CU85" s="95">
        <f t="shared" si="136"/>
        <v>48.855364043222771</v>
      </c>
      <c r="CV85" s="95">
        <f t="shared" si="137"/>
        <v>62.336397803574918</v>
      </c>
      <c r="CW85" s="95">
        <f t="shared" si="138"/>
        <v>4.3216622242003542</v>
      </c>
      <c r="CX85" s="95">
        <f t="shared" si="139"/>
        <v>7.9694014687990427</v>
      </c>
      <c r="CY85" s="95">
        <f t="shared" si="140"/>
        <v>12.725515710911852</v>
      </c>
      <c r="CZ85" s="95">
        <f t="shared" si="141"/>
        <v>19.120674488455258</v>
      </c>
      <c r="DA85" s="95">
        <f t="shared" si="142"/>
        <v>27.256185940434847</v>
      </c>
      <c r="DB85" s="95">
        <f t="shared" si="143"/>
        <v>37.163733307234608</v>
      </c>
      <c r="DC85" s="95">
        <f t="shared" si="144"/>
        <v>48.855364043222771</v>
      </c>
      <c r="DD85" s="95">
        <f t="shared" si="145"/>
        <v>62.336397803574918</v>
      </c>
      <c r="DE85" s="13">
        <f t="shared" si="233"/>
        <v>5.8410326591527992</v>
      </c>
      <c r="DF85" s="13">
        <f t="shared" si="234"/>
        <v>7.8142683056652</v>
      </c>
      <c r="DG85" s="13">
        <f t="shared" si="235"/>
        <v>11.262443279089466</v>
      </c>
      <c r="DH85" s="13">
        <f t="shared" si="236"/>
        <v>15.974794550533989</v>
      </c>
      <c r="DI85" s="13">
        <f t="shared" si="146"/>
        <v>21.99558892436394</v>
      </c>
      <c r="DJ85" s="13">
        <f t="shared" si="147"/>
        <v>29.338670459087353</v>
      </c>
      <c r="DK85" s="13">
        <f t="shared" si="148"/>
        <v>38.009303315223313</v>
      </c>
      <c r="DL85" s="13">
        <f t="shared" si="149"/>
        <v>48.009811927286769</v>
      </c>
      <c r="DM85" s="95">
        <f t="shared" si="150"/>
        <v>5.8410326591527992</v>
      </c>
      <c r="DN85" s="95">
        <f t="shared" si="151"/>
        <v>7.8142683056652</v>
      </c>
      <c r="DO85" s="95">
        <f t="shared" si="152"/>
        <v>11.262443279089466</v>
      </c>
      <c r="DP85" s="95">
        <f t="shared" si="153"/>
        <v>15.974794550533989</v>
      </c>
      <c r="DQ85" s="95">
        <f t="shared" si="154"/>
        <v>21.99558892436394</v>
      </c>
      <c r="DR85" s="95">
        <f t="shared" si="155"/>
        <v>29.338670459087353</v>
      </c>
      <c r="DS85" s="95">
        <f t="shared" si="156"/>
        <v>38.009303315223313</v>
      </c>
      <c r="DT85" s="95">
        <f t="shared" si="157"/>
        <v>48.009811927286769</v>
      </c>
      <c r="DU85" s="95">
        <f t="shared" si="158"/>
        <v>3.9791843356387133</v>
      </c>
      <c r="DV85" s="95">
        <f t="shared" si="159"/>
        <v>3.3049409466355208</v>
      </c>
      <c r="DW85" s="95">
        <f t="shared" si="160"/>
        <v>4.2232817469746822</v>
      </c>
      <c r="DX85" s="95">
        <f t="shared" si="161"/>
        <v>5.7224137591857582</v>
      </c>
      <c r="DY85" s="95">
        <f t="shared" si="162"/>
        <v>7.7412901140141148</v>
      </c>
      <c r="DZ85" s="95">
        <f t="shared" si="163"/>
        <v>10.250481169960599</v>
      </c>
      <c r="EA85" s="95">
        <f t="shared" si="164"/>
        <v>13.236991268472242</v>
      </c>
      <c r="EB85" s="95">
        <f t="shared" si="165"/>
        <v>16.694649741890373</v>
      </c>
      <c r="EC85" s="95">
        <f t="shared" si="166"/>
        <v>3.9791843356387133</v>
      </c>
      <c r="ED85" s="95">
        <f t="shared" si="167"/>
        <v>3.3049409466355208</v>
      </c>
      <c r="EE85" s="95">
        <f t="shared" si="168"/>
        <v>4.2232817469746822</v>
      </c>
      <c r="EF85" s="95">
        <f t="shared" si="169"/>
        <v>5.7224137591857582</v>
      </c>
      <c r="EG85" s="95">
        <f t="shared" si="170"/>
        <v>7.7412901140141148</v>
      </c>
      <c r="EH85" s="95">
        <f t="shared" si="171"/>
        <v>10.250481169960599</v>
      </c>
      <c r="EI85" s="95">
        <f t="shared" si="172"/>
        <v>13.236991268472242</v>
      </c>
      <c r="EJ85" s="95">
        <f t="shared" si="173"/>
        <v>16.694649741890373</v>
      </c>
      <c r="EK85" s="95">
        <f t="shared" si="174"/>
        <v>3.9791843356387133</v>
      </c>
      <c r="EL85" s="95">
        <f t="shared" si="175"/>
        <v>3.3049409466355208</v>
      </c>
      <c r="EM85" s="95">
        <f t="shared" si="176"/>
        <v>4.2232817469746822</v>
      </c>
      <c r="EN85" s="95">
        <f t="shared" si="177"/>
        <v>5.7224137591857582</v>
      </c>
      <c r="EO85" s="95">
        <f t="shared" si="178"/>
        <v>7.7412901140141148</v>
      </c>
      <c r="EP85" s="95">
        <f t="shared" si="179"/>
        <v>10.250481169960599</v>
      </c>
      <c r="EQ85" s="95">
        <f t="shared" si="180"/>
        <v>13.236991268472242</v>
      </c>
      <c r="ER85" s="95">
        <f t="shared" si="181"/>
        <v>16.694649741890373</v>
      </c>
      <c r="ES85" s="95">
        <f t="shared" si="182"/>
        <v>1</v>
      </c>
      <c r="ET85" s="95">
        <f t="shared" si="183"/>
        <v>1</v>
      </c>
      <c r="EU85" s="95">
        <f t="shared" si="184"/>
        <v>1</v>
      </c>
      <c r="EV85" s="95">
        <f t="shared" si="185"/>
        <v>1</v>
      </c>
      <c r="EW85" s="95">
        <f t="shared" si="186"/>
        <v>1</v>
      </c>
      <c r="EX85" s="95">
        <f t="shared" si="187"/>
        <v>1</v>
      </c>
      <c r="EY85" s="95">
        <f t="shared" si="188"/>
        <v>1</v>
      </c>
      <c r="EZ85" s="95">
        <f t="shared" si="189"/>
        <v>1</v>
      </c>
      <c r="FA85" s="95">
        <f t="shared" si="190"/>
        <v>1</v>
      </c>
      <c r="FB85" s="95">
        <f t="shared" si="191"/>
        <v>1</v>
      </c>
      <c r="FC85" s="95">
        <f t="shared" si="192"/>
        <v>1</v>
      </c>
      <c r="FD85" s="95">
        <f t="shared" si="193"/>
        <v>1</v>
      </c>
      <c r="FE85" s="95">
        <f t="shared" si="194"/>
        <v>1</v>
      </c>
      <c r="FF85" s="95">
        <f t="shared" si="195"/>
        <v>1</v>
      </c>
      <c r="FG85" s="95">
        <f t="shared" si="196"/>
        <v>1</v>
      </c>
      <c r="FH85" s="95">
        <f t="shared" si="197"/>
        <v>1</v>
      </c>
      <c r="FI85" s="95">
        <f t="shared" si="198"/>
        <v>1</v>
      </c>
      <c r="FJ85" s="95">
        <f t="shared" si="199"/>
        <v>1</v>
      </c>
      <c r="FK85" s="95">
        <f t="shared" si="200"/>
        <v>1</v>
      </c>
      <c r="FL85" s="95">
        <f t="shared" si="201"/>
        <v>1</v>
      </c>
      <c r="FM85" s="95">
        <f t="shared" si="202"/>
        <v>1</v>
      </c>
      <c r="FN85" s="95">
        <f t="shared" si="203"/>
        <v>1</v>
      </c>
      <c r="FO85" s="95">
        <f t="shared" si="204"/>
        <v>1</v>
      </c>
      <c r="FP85" s="95">
        <f t="shared" si="205"/>
        <v>1</v>
      </c>
      <c r="FQ85" s="115">
        <f t="shared" si="206"/>
        <v>5.0746975497100291</v>
      </c>
      <c r="FR85" s="115">
        <f t="shared" si="207"/>
        <v>5.980698482291583</v>
      </c>
      <c r="FS85" s="115">
        <f t="shared" si="208"/>
        <v>7.5454366129209687</v>
      </c>
      <c r="FT85" s="115">
        <f t="shared" si="209"/>
        <v>9.2042319513241342</v>
      </c>
      <c r="FU85" s="115">
        <f t="shared" si="210"/>
        <v>10.776676471802432</v>
      </c>
      <c r="FV85" s="115">
        <f t="shared" si="211"/>
        <v>12.168308235706911</v>
      </c>
      <c r="FW85" s="115">
        <f t="shared" si="212"/>
        <v>13.352296390956424</v>
      </c>
      <c r="FX85" s="115">
        <f t="shared" si="213"/>
        <v>14.338820324721134</v>
      </c>
      <c r="FY85" s="90"/>
      <c r="FZ85" s="90">
        <f t="shared" si="237"/>
        <v>5.0746975497100291</v>
      </c>
      <c r="GB85" s="18"/>
      <c r="GC85" s="29"/>
      <c r="GE85" s="15"/>
      <c r="GF85" s="15"/>
      <c r="GG85" s="15"/>
      <c r="GI85" s="31"/>
      <c r="GJ85" s="31"/>
      <c r="GK85" s="31"/>
      <c r="HU85" s="26"/>
      <c r="HV85" s="26"/>
      <c r="HW85" s="26"/>
      <c r="HX85" s="26"/>
      <c r="HY85" s="26"/>
      <c r="HZ85" s="21"/>
      <c r="IA85" s="21"/>
      <c r="IC85" s="28"/>
      <c r="ID85" s="13"/>
      <c r="IE85" s="13"/>
      <c r="IF85" s="13"/>
      <c r="IG85" s="13"/>
      <c r="IH85" s="13"/>
      <c r="II85" s="13"/>
      <c r="IJ85" s="28"/>
      <c r="IK85" s="20"/>
      <c r="IL85" s="13"/>
      <c r="IM85" s="11"/>
      <c r="IN85" s="23"/>
      <c r="IO85" s="13"/>
      <c r="IP85" s="23"/>
      <c r="IQ85" s="28"/>
      <c r="IR85" s="20"/>
      <c r="IS85" s="13"/>
      <c r="IT85" s="20"/>
      <c r="IU85" s="23"/>
      <c r="IV85" s="20"/>
      <c r="IW85" s="23"/>
      <c r="IY85" s="13"/>
      <c r="IZ85" s="25"/>
      <c r="JA85" s="25"/>
      <c r="JB85" s="25"/>
      <c r="JC85" s="25"/>
      <c r="JD85" s="25"/>
      <c r="JE85" s="25"/>
      <c r="JF85" s="25"/>
    </row>
    <row r="86" spans="1:266" s="4" customFormat="1" ht="13.8" x14ac:dyDescent="0.3">
      <c r="B86" s="13">
        <v>0.9</v>
      </c>
      <c r="C86" s="20">
        <v>7.5919076144503128</v>
      </c>
      <c r="D86" s="20">
        <v>6.0227738743279753</v>
      </c>
      <c r="E86" s="20">
        <v>4.9989824538327348</v>
      </c>
      <c r="F86" s="20">
        <v>3.7496081982050984</v>
      </c>
      <c r="G86" s="20">
        <v>2.3373910243720255</v>
      </c>
      <c r="H86" s="20">
        <v>1.2469759197559001</v>
      </c>
      <c r="I86" s="20">
        <v>1.0008292035875033</v>
      </c>
      <c r="M86" s="6"/>
      <c r="N86" s="6"/>
      <c r="O86" s="6"/>
      <c r="P86" s="6"/>
      <c r="Q86" s="6"/>
      <c r="R86" s="6"/>
      <c r="S86" s="7"/>
      <c r="T86" s="6"/>
      <c r="V86" s="5"/>
      <c r="W86" s="5"/>
      <c r="X86" s="118">
        <f t="shared" si="238"/>
        <v>13.107960100000005</v>
      </c>
      <c r="Y86" s="118">
        <v>10</v>
      </c>
      <c r="Z86" s="40">
        <v>1.7999999999999999E-2</v>
      </c>
      <c r="AA86" s="40">
        <v>10000000</v>
      </c>
      <c r="AB86" s="40">
        <v>10000000</v>
      </c>
      <c r="AC86" s="98">
        <v>3900000</v>
      </c>
      <c r="AD86" s="42">
        <v>0.33</v>
      </c>
      <c r="AE86" s="42">
        <v>0.33</v>
      </c>
      <c r="AF86" s="41">
        <v>1.7999999999999999E-2</v>
      </c>
      <c r="AG86" s="40">
        <v>10000000</v>
      </c>
      <c r="AH86" s="40">
        <v>10000000</v>
      </c>
      <c r="AI86" s="98">
        <v>3900000</v>
      </c>
      <c r="AJ86" s="42">
        <v>0.33</v>
      </c>
      <c r="AK86" s="42">
        <v>0.33</v>
      </c>
      <c r="AL86" s="42">
        <f>AL60</f>
        <v>5.0200000000000002E-2</v>
      </c>
      <c r="AM86" s="40">
        <v>6000</v>
      </c>
      <c r="AN86" s="40">
        <f>AN60</f>
        <v>10000</v>
      </c>
      <c r="AO86" s="40">
        <f>AO60</f>
        <v>10000</v>
      </c>
      <c r="AP86" s="42">
        <v>0.03</v>
      </c>
      <c r="AQ86" s="42">
        <v>0.03</v>
      </c>
      <c r="AR86" s="4">
        <f t="shared" si="214"/>
        <v>6.8199999999999997E-2</v>
      </c>
      <c r="AS86" s="11">
        <f t="shared" si="215"/>
        <v>1.3107960100000005</v>
      </c>
      <c r="AT86" s="15">
        <f t="shared" si="216"/>
        <v>469.76949837279756</v>
      </c>
      <c r="AU86" s="19">
        <f t="shared" si="217"/>
        <v>5.0040256631266655E-2</v>
      </c>
      <c r="AV86" s="13">
        <f t="shared" si="218"/>
        <v>0.5</v>
      </c>
      <c r="AW86" s="11">
        <f t="shared" si="219"/>
        <v>1</v>
      </c>
      <c r="AX86" s="11">
        <f t="shared" si="220"/>
        <v>0.8911</v>
      </c>
      <c r="AY86" s="11">
        <f t="shared" si="221"/>
        <v>201997.53114128605</v>
      </c>
      <c r="AZ86" s="11">
        <f t="shared" si="222"/>
        <v>1</v>
      </c>
      <c r="BA86" s="11">
        <f t="shared" si="223"/>
        <v>0.34752899999999998</v>
      </c>
      <c r="BB86" s="11">
        <f t="shared" si="224"/>
        <v>1.025058</v>
      </c>
      <c r="BC86" s="11">
        <f t="shared" si="225"/>
        <v>0.99909999999999999</v>
      </c>
      <c r="BD86" s="11">
        <f t="shared" si="226"/>
        <v>0.8911</v>
      </c>
      <c r="BE86" s="11">
        <f t="shared" si="227"/>
        <v>201997.53114128605</v>
      </c>
      <c r="BF86" s="11">
        <f t="shared" si="228"/>
        <v>1</v>
      </c>
      <c r="BG86" s="11">
        <f t="shared" si="229"/>
        <v>0.34752899999999998</v>
      </c>
      <c r="BH86" s="11">
        <f t="shared" si="230"/>
        <v>1.025058</v>
      </c>
      <c r="BI86" s="121">
        <f t="shared" si="122"/>
        <v>1.2886396348739413</v>
      </c>
      <c r="BJ86" s="121">
        <f>X86^2/((BJ62^2+1)*Y86^2)</f>
        <v>0.34363723596638429</v>
      </c>
      <c r="BK86" s="121">
        <f>X86^2/((BK62^2+1)*Y86^2)</f>
        <v>0.17181861798319215</v>
      </c>
      <c r="BL86" s="121">
        <f>X86^2/((BL62^2+1)*Y86^2)</f>
        <v>0.10106977528423068</v>
      </c>
      <c r="BM86" s="121">
        <f>X86^2/((BM62^2+1)*Y86^2)</f>
        <v>6.6084083839689292E-2</v>
      </c>
      <c r="BN86" s="121">
        <f>X86^2/((BN62^2+1)*Y86^2)</f>
        <v>4.6437464319781664E-2</v>
      </c>
      <c r="BO86" s="121">
        <f>X86^2/((BO62^2+1)*Y86^2)</f>
        <v>3.4363723596638432E-2</v>
      </c>
      <c r="BP86" s="121">
        <f>X86^2/((BP62^2+1)*Y86^2)</f>
        <v>2.6433633535875717E-2</v>
      </c>
      <c r="BQ86" s="121">
        <v>1</v>
      </c>
      <c r="BR86" s="121">
        <v>1</v>
      </c>
      <c r="BS86" s="121">
        <v>1</v>
      </c>
      <c r="BT86" s="121">
        <v>1</v>
      </c>
      <c r="BU86" s="121">
        <v>1</v>
      </c>
      <c r="BV86" s="121">
        <v>1</v>
      </c>
      <c r="BW86" s="121">
        <v>1</v>
      </c>
      <c r="BX86" s="121">
        <v>1</v>
      </c>
      <c r="BY86" s="121">
        <f t="shared" si="231"/>
        <v>2.3280364182601518</v>
      </c>
      <c r="BZ86" s="121">
        <f>(BZ62^4+6*BZ62^2+1)/(BZ62^2+1)*(Y86^2/X86^2)</f>
        <v>4.7724746574333112</v>
      </c>
      <c r="CA86" s="121">
        <f>(CA62^4+6*CA62^2+1)/(CA62^2+1)*(Y86^2/X86^2)</f>
        <v>7.9153238220845159</v>
      </c>
      <c r="CB86" s="121">
        <f>(CB62^4+6*CB62^2+1)/(CB62^2+1)*(Y86^2/X86^2)</f>
        <v>12.085247877144612</v>
      </c>
      <c r="CC86" s="121">
        <f>(CC62^4+6*CC62^2+1)/(CC62^2+1)*(Y86^2/X86^2)</f>
        <v>17.370733274710364</v>
      </c>
      <c r="CD86" s="121">
        <f>(CD62^4+6*CD62^2+1)/(CD62^2+1)*(Y86^2/X86^2)</f>
        <v>23.799453383970338</v>
      </c>
      <c r="CE86" s="121">
        <f>(CE62^4+6*CE62^2+1)/(CE62^2+1)*(Y86^2/X86^2)</f>
        <v>31.381930918146846</v>
      </c>
      <c r="CF86" s="121">
        <f>(CF62^4+6*CF62^2+1)/(CF62^2+1)*(Y86^2/X86^2)</f>
        <v>40.122812270091309</v>
      </c>
      <c r="CG86" s="121">
        <f t="shared" si="232"/>
        <v>1.2886396348739413</v>
      </c>
      <c r="CH86" s="121">
        <f t="shared" si="123"/>
        <v>0.34363723596638429</v>
      </c>
      <c r="CI86" s="121">
        <f t="shared" si="124"/>
        <v>0.17181861798319215</v>
      </c>
      <c r="CJ86" s="121">
        <f t="shared" si="125"/>
        <v>0.10106977528423068</v>
      </c>
      <c r="CK86" s="121">
        <f t="shared" si="126"/>
        <v>6.6084083839689292E-2</v>
      </c>
      <c r="CL86" s="121">
        <f t="shared" si="127"/>
        <v>4.6437464319781664E-2</v>
      </c>
      <c r="CM86" s="121">
        <f t="shared" si="128"/>
        <v>3.4363723596638432E-2</v>
      </c>
      <c r="CN86" s="121">
        <f t="shared" si="129"/>
        <v>2.6433633535875717E-2</v>
      </c>
      <c r="CO86" s="95">
        <f t="shared" si="130"/>
        <v>3.9452521410606627</v>
      </c>
      <c r="CP86" s="95">
        <f t="shared" si="131"/>
        <v>7.1313288679352267</v>
      </c>
      <c r="CQ86" s="95">
        <f t="shared" si="132"/>
        <v>11.285503243088346</v>
      </c>
      <c r="CR86" s="95">
        <f t="shared" si="133"/>
        <v>16.871282592851124</v>
      </c>
      <c r="CS86" s="95">
        <f t="shared" si="134"/>
        <v>23.977153369320323</v>
      </c>
      <c r="CT86" s="95">
        <f t="shared" si="135"/>
        <v>32.630788941684514</v>
      </c>
      <c r="CU86" s="95">
        <f t="shared" si="136"/>
        <v>42.842712023166001</v>
      </c>
      <c r="CV86" s="95">
        <f t="shared" si="137"/>
        <v>54.617569006616208</v>
      </c>
      <c r="CW86" s="95">
        <f t="shared" si="138"/>
        <v>3.9452521410606627</v>
      </c>
      <c r="CX86" s="95">
        <f t="shared" si="139"/>
        <v>7.1313288679352267</v>
      </c>
      <c r="CY86" s="95">
        <f t="shared" si="140"/>
        <v>11.285503243088346</v>
      </c>
      <c r="CZ86" s="95">
        <f t="shared" si="141"/>
        <v>16.871282592851124</v>
      </c>
      <c r="DA86" s="95">
        <f t="shared" si="142"/>
        <v>23.977153369320323</v>
      </c>
      <c r="DB86" s="95">
        <f t="shared" si="143"/>
        <v>32.630788941684514</v>
      </c>
      <c r="DC86" s="95">
        <f t="shared" si="144"/>
        <v>42.842712023166001</v>
      </c>
      <c r="DD86" s="95">
        <f t="shared" si="145"/>
        <v>54.617569006616208</v>
      </c>
      <c r="DE86" s="13">
        <f t="shared" si="233"/>
        <v>5.6667920531340936</v>
      </c>
      <c r="DF86" s="13">
        <f t="shared" si="234"/>
        <v>7.1662278933996957</v>
      </c>
      <c r="DG86" s="13">
        <f t="shared" si="235"/>
        <v>10.137258440067708</v>
      </c>
      <c r="DH86" s="13">
        <f t="shared" si="236"/>
        <v>14.236433652428843</v>
      </c>
      <c r="DI86" s="13">
        <f t="shared" si="146"/>
        <v>19.486933358550054</v>
      </c>
      <c r="DJ86" s="13">
        <f t="shared" si="147"/>
        <v>25.896006848290121</v>
      </c>
      <c r="DK86" s="13">
        <f t="shared" si="148"/>
        <v>33.466410641743487</v>
      </c>
      <c r="DL86" s="13">
        <f t="shared" si="149"/>
        <v>42.199361903627185</v>
      </c>
      <c r="DM86" s="95">
        <f t="shared" si="150"/>
        <v>5.6667920531340936</v>
      </c>
      <c r="DN86" s="95">
        <f t="shared" si="151"/>
        <v>7.1662278933996957</v>
      </c>
      <c r="DO86" s="95">
        <f t="shared" si="152"/>
        <v>10.137258440067708</v>
      </c>
      <c r="DP86" s="95">
        <f t="shared" si="153"/>
        <v>14.236433652428843</v>
      </c>
      <c r="DQ86" s="95">
        <f t="shared" si="154"/>
        <v>19.486933358550054</v>
      </c>
      <c r="DR86" s="95">
        <f t="shared" si="155"/>
        <v>25.896006848290121</v>
      </c>
      <c r="DS86" s="95">
        <f t="shared" si="156"/>
        <v>33.466410641743487</v>
      </c>
      <c r="DT86" s="95">
        <f t="shared" si="157"/>
        <v>42.199361903627185</v>
      </c>
      <c r="DU86" s="95">
        <f t="shared" si="158"/>
        <v>3.9186306720696384</v>
      </c>
      <c r="DV86" s="95">
        <f t="shared" si="159"/>
        <v>3.0797281102013025</v>
      </c>
      <c r="DW86" s="95">
        <f t="shared" si="160"/>
        <v>3.8322473850542904</v>
      </c>
      <c r="DX86" s="95">
        <f t="shared" si="161"/>
        <v>5.1182829346281746</v>
      </c>
      <c r="DY86" s="95">
        <f t="shared" si="162"/>
        <v>6.8694595538823817</v>
      </c>
      <c r="DZ86" s="95">
        <f t="shared" si="163"/>
        <v>9.0540557279638474</v>
      </c>
      <c r="EA86" s="95">
        <f t="shared" si="164"/>
        <v>11.658204320550471</v>
      </c>
      <c r="EB86" s="95">
        <f t="shared" si="165"/>
        <v>14.675349855617982</v>
      </c>
      <c r="EC86" s="95">
        <f t="shared" si="166"/>
        <v>3.9186306720696384</v>
      </c>
      <c r="ED86" s="95">
        <f t="shared" si="167"/>
        <v>3.0797281102013025</v>
      </c>
      <c r="EE86" s="95">
        <f t="shared" si="168"/>
        <v>3.8322473850542904</v>
      </c>
      <c r="EF86" s="95">
        <f t="shared" si="169"/>
        <v>5.1182829346281746</v>
      </c>
      <c r="EG86" s="95">
        <f t="shared" si="170"/>
        <v>6.8694595538823817</v>
      </c>
      <c r="EH86" s="95">
        <f t="shared" si="171"/>
        <v>9.0540557279638474</v>
      </c>
      <c r="EI86" s="95">
        <f t="shared" si="172"/>
        <v>11.658204320550471</v>
      </c>
      <c r="EJ86" s="95">
        <f t="shared" si="173"/>
        <v>14.675349855617982</v>
      </c>
      <c r="EK86" s="95">
        <f t="shared" si="174"/>
        <v>3.9186306720696384</v>
      </c>
      <c r="EL86" s="95">
        <f t="shared" si="175"/>
        <v>3.0797281102013025</v>
      </c>
      <c r="EM86" s="95">
        <f t="shared" si="176"/>
        <v>3.8322473850542904</v>
      </c>
      <c r="EN86" s="95">
        <f t="shared" si="177"/>
        <v>5.1182829346281746</v>
      </c>
      <c r="EO86" s="95">
        <f t="shared" si="178"/>
        <v>6.8694595538823817</v>
      </c>
      <c r="EP86" s="95">
        <f t="shared" si="179"/>
        <v>9.0540557279638474</v>
      </c>
      <c r="EQ86" s="95">
        <f t="shared" si="180"/>
        <v>11.658204320550471</v>
      </c>
      <c r="ER86" s="95">
        <f t="shared" si="181"/>
        <v>14.675349855617982</v>
      </c>
      <c r="ES86" s="95">
        <f t="shared" si="182"/>
        <v>1</v>
      </c>
      <c r="ET86" s="95">
        <f t="shared" si="183"/>
        <v>1</v>
      </c>
      <c r="EU86" s="95">
        <f t="shared" si="184"/>
        <v>1</v>
      </c>
      <c r="EV86" s="95">
        <f t="shared" si="185"/>
        <v>1</v>
      </c>
      <c r="EW86" s="95">
        <f t="shared" si="186"/>
        <v>1</v>
      </c>
      <c r="EX86" s="95">
        <f t="shared" si="187"/>
        <v>1</v>
      </c>
      <c r="EY86" s="95">
        <f t="shared" si="188"/>
        <v>1</v>
      </c>
      <c r="EZ86" s="95">
        <f t="shared" si="189"/>
        <v>1</v>
      </c>
      <c r="FA86" s="95">
        <f t="shared" si="190"/>
        <v>1</v>
      </c>
      <c r="FB86" s="95">
        <f t="shared" si="191"/>
        <v>1</v>
      </c>
      <c r="FC86" s="95">
        <f t="shared" si="192"/>
        <v>1</v>
      </c>
      <c r="FD86" s="95">
        <f t="shared" si="193"/>
        <v>1</v>
      </c>
      <c r="FE86" s="95">
        <f t="shared" si="194"/>
        <v>1</v>
      </c>
      <c r="FF86" s="95">
        <f t="shared" si="195"/>
        <v>1</v>
      </c>
      <c r="FG86" s="95">
        <f t="shared" si="196"/>
        <v>1</v>
      </c>
      <c r="FH86" s="95">
        <f t="shared" si="197"/>
        <v>1</v>
      </c>
      <c r="FI86" s="95">
        <f t="shared" si="198"/>
        <v>1</v>
      </c>
      <c r="FJ86" s="95">
        <f t="shared" si="199"/>
        <v>1</v>
      </c>
      <c r="FK86" s="95">
        <f t="shared" si="200"/>
        <v>1</v>
      </c>
      <c r="FL86" s="95">
        <f t="shared" si="201"/>
        <v>1</v>
      </c>
      <c r="FM86" s="95">
        <f t="shared" si="202"/>
        <v>1</v>
      </c>
      <c r="FN86" s="95">
        <f t="shared" si="203"/>
        <v>1</v>
      </c>
      <c r="FO86" s="95">
        <f t="shared" si="204"/>
        <v>1</v>
      </c>
      <c r="FP86" s="95">
        <f t="shared" si="205"/>
        <v>1</v>
      </c>
      <c r="FQ86" s="115">
        <f t="shared" si="206"/>
        <v>4.9915930388024243</v>
      </c>
      <c r="FR86" s="115">
        <f t="shared" si="207"/>
        <v>5.6324474153036679</v>
      </c>
      <c r="FS86" s="115">
        <f t="shared" si="208"/>
        <v>7.0623658302175709</v>
      </c>
      <c r="FT86" s="115">
        <f t="shared" si="209"/>
        <v>8.6383637952823591</v>
      </c>
      <c r="FU86" s="115">
        <f t="shared" si="210"/>
        <v>10.175279984648727</v>
      </c>
      <c r="FV86" s="115">
        <f t="shared" si="211"/>
        <v>11.568329466717984</v>
      </c>
      <c r="FW86" s="115">
        <f t="shared" si="212"/>
        <v>12.777765699160957</v>
      </c>
      <c r="FX86" s="115">
        <f t="shared" si="213"/>
        <v>13.802731879540188</v>
      </c>
      <c r="FY86" s="90"/>
      <c r="FZ86" s="90">
        <f t="shared" si="237"/>
        <v>4.9915930388024243</v>
      </c>
      <c r="GB86" s="18"/>
      <c r="GC86" s="29"/>
      <c r="GE86" s="15"/>
      <c r="GF86" s="15"/>
      <c r="GG86" s="15"/>
      <c r="GI86" s="31"/>
      <c r="GJ86" s="31"/>
      <c r="GK86" s="31"/>
      <c r="IC86" s="28"/>
      <c r="ID86" s="13"/>
      <c r="IE86" s="13"/>
      <c r="IF86" s="13"/>
      <c r="IG86" s="13"/>
      <c r="IH86" s="13"/>
      <c r="II86" s="13"/>
      <c r="IJ86" s="28"/>
      <c r="IK86" s="20"/>
      <c r="IL86" s="13"/>
      <c r="IM86" s="11"/>
      <c r="IN86" s="23"/>
      <c r="IO86" s="13"/>
      <c r="IP86" s="23"/>
      <c r="IQ86" s="28"/>
      <c r="IR86" s="20"/>
      <c r="IS86" s="13"/>
      <c r="IT86" s="20"/>
      <c r="IU86" s="23"/>
      <c r="IV86" s="20"/>
      <c r="IW86" s="23"/>
      <c r="IY86" s="13"/>
      <c r="IZ86" s="25"/>
      <c r="JA86" s="25"/>
      <c r="JB86" s="25"/>
      <c r="JC86" s="25"/>
      <c r="JD86" s="25"/>
      <c r="JE86" s="25"/>
      <c r="JF86" s="25"/>
    </row>
    <row r="87" spans="1:266" s="4" customFormat="1" ht="13.8" x14ac:dyDescent="0.3">
      <c r="B87" s="13">
        <v>0.95</v>
      </c>
      <c r="C87" s="20">
        <v>7.1557304381295816</v>
      </c>
      <c r="D87" s="20">
        <v>5.7906336544140196</v>
      </c>
      <c r="E87" s="20">
        <v>4.8698335304643443</v>
      </c>
      <c r="F87" s="20">
        <v>3.7124642645173207</v>
      </c>
      <c r="G87" s="20">
        <v>2.3257122580368979</v>
      </c>
      <c r="H87" s="20">
        <v>1.2467157014702093</v>
      </c>
      <c r="I87" s="20">
        <v>1.0009402646754886</v>
      </c>
      <c r="M87" s="6"/>
      <c r="N87" s="6"/>
      <c r="O87" s="6"/>
      <c r="P87" s="6"/>
      <c r="Q87" s="6"/>
      <c r="R87" s="6"/>
      <c r="S87" s="7"/>
      <c r="T87" s="6"/>
      <c r="V87" s="5"/>
      <c r="W87" s="5"/>
      <c r="X87" s="118">
        <f t="shared" si="238"/>
        <v>14.025517307000007</v>
      </c>
      <c r="Y87" s="118">
        <v>10</v>
      </c>
      <c r="Z87" s="40">
        <v>1.7999999999999999E-2</v>
      </c>
      <c r="AA87" s="40">
        <v>10000000</v>
      </c>
      <c r="AB87" s="40">
        <v>10000000</v>
      </c>
      <c r="AC87" s="98">
        <v>3900000</v>
      </c>
      <c r="AD87" s="42">
        <v>0.33</v>
      </c>
      <c r="AE87" s="42">
        <v>0.33</v>
      </c>
      <c r="AF87" s="41">
        <v>1.7999999999999999E-2</v>
      </c>
      <c r="AG87" s="40">
        <v>10000000</v>
      </c>
      <c r="AH87" s="40">
        <v>10000000</v>
      </c>
      <c r="AI87" s="98">
        <v>3900000</v>
      </c>
      <c r="AJ87" s="42">
        <v>0.33</v>
      </c>
      <c r="AK87" s="42">
        <v>0.33</v>
      </c>
      <c r="AL87" s="42">
        <f>AL60</f>
        <v>5.0200000000000002E-2</v>
      </c>
      <c r="AM87" s="40">
        <v>6000</v>
      </c>
      <c r="AN87" s="40">
        <f>AN60</f>
        <v>10000</v>
      </c>
      <c r="AO87" s="40">
        <f>AO60</f>
        <v>10000</v>
      </c>
      <c r="AP87" s="42">
        <v>0.03</v>
      </c>
      <c r="AQ87" s="42">
        <v>0.03</v>
      </c>
      <c r="AR87" s="4">
        <f t="shared" si="214"/>
        <v>6.8199999999999997E-2</v>
      </c>
      <c r="AS87" s="11">
        <f t="shared" si="215"/>
        <v>1.4025517307000006</v>
      </c>
      <c r="AT87" s="15">
        <f t="shared" si="216"/>
        <v>469.76949837279756</v>
      </c>
      <c r="AU87" s="19">
        <f t="shared" si="217"/>
        <v>5.0040256631266655E-2</v>
      </c>
      <c r="AV87" s="13">
        <f t="shared" si="218"/>
        <v>0.5</v>
      </c>
      <c r="AW87" s="11">
        <f t="shared" si="219"/>
        <v>1</v>
      </c>
      <c r="AX87" s="11">
        <f t="shared" si="220"/>
        <v>0.8911</v>
      </c>
      <c r="AY87" s="11">
        <f t="shared" si="221"/>
        <v>201997.53114128605</v>
      </c>
      <c r="AZ87" s="11">
        <f t="shared" si="222"/>
        <v>1</v>
      </c>
      <c r="BA87" s="11">
        <f t="shared" si="223"/>
        <v>0.34752899999999998</v>
      </c>
      <c r="BB87" s="11">
        <f t="shared" si="224"/>
        <v>1.025058</v>
      </c>
      <c r="BC87" s="11">
        <f t="shared" si="225"/>
        <v>0.99909999999999999</v>
      </c>
      <c r="BD87" s="11">
        <f t="shared" si="226"/>
        <v>0.8911</v>
      </c>
      <c r="BE87" s="11">
        <f t="shared" si="227"/>
        <v>201997.53114128605</v>
      </c>
      <c r="BF87" s="11">
        <f t="shared" si="228"/>
        <v>1</v>
      </c>
      <c r="BG87" s="11">
        <f t="shared" si="229"/>
        <v>0.34752899999999998</v>
      </c>
      <c r="BH87" s="11">
        <f t="shared" si="230"/>
        <v>1.025058</v>
      </c>
      <c r="BI87" s="121">
        <f t="shared" si="122"/>
        <v>1.4753635179671754</v>
      </c>
      <c r="BJ87" s="121">
        <f>X87^2/((BJ62^2+1)*Y87^2)</f>
        <v>0.39343027145791343</v>
      </c>
      <c r="BK87" s="121">
        <f>X87^2/((BK62^2+1)*Y87^2)</f>
        <v>0.19671513572895671</v>
      </c>
      <c r="BL87" s="121">
        <f>X87^2/((BL62^2+1)*Y87^2)</f>
        <v>0.11571478572291571</v>
      </c>
      <c r="BM87" s="121">
        <f>X87^2/((BM62^2+1)*Y87^2)</f>
        <v>7.5659667588060267E-2</v>
      </c>
      <c r="BN87" s="121">
        <f>X87^2/((BN62^2+1)*Y87^2)</f>
        <v>5.3166252899718026E-2</v>
      </c>
      <c r="BO87" s="121">
        <f>X87^2/((BO62^2+1)*Y87^2)</f>
        <v>3.934302714579134E-2</v>
      </c>
      <c r="BP87" s="121">
        <f>X87^2/((BP62^2+1)*Y87^2)</f>
        <v>3.0263867035224108E-2</v>
      </c>
      <c r="BQ87" s="121">
        <v>1</v>
      </c>
      <c r="BR87" s="121">
        <v>1</v>
      </c>
      <c r="BS87" s="121">
        <v>1</v>
      </c>
      <c r="BT87" s="121">
        <v>1</v>
      </c>
      <c r="BU87" s="121">
        <v>1</v>
      </c>
      <c r="BV87" s="121">
        <v>1</v>
      </c>
      <c r="BW87" s="121">
        <v>1</v>
      </c>
      <c r="BX87" s="121">
        <v>1</v>
      </c>
      <c r="BY87" s="121">
        <f t="shared" si="231"/>
        <v>2.0333971685388694</v>
      </c>
      <c r="BZ87" s="121">
        <f>(BZ62^4+6*BZ62^2+1)/(BZ62^2+1)*(Y87^2/X87^2)</f>
        <v>4.1684641955046819</v>
      </c>
      <c r="CA87" s="121">
        <f>(CA62^4+6*CA62^2+1)/(CA62^2+1)*(Y87^2/X87^2)</f>
        <v>6.9135503730321561</v>
      </c>
      <c r="CB87" s="121">
        <f>(CB62^4+6*CB62^2+1)/(CB62^2+1)*(Y87^2/X87^2)</f>
        <v>10.55572353667972</v>
      </c>
      <c r="CC87" s="121">
        <f>(CC62^4+6*CC62^2+1)/(CC62^2+1)*(Y87^2/X87^2)</f>
        <v>15.17227118063618</v>
      </c>
      <c r="CD87" s="121">
        <f>(CD62^4+6*CD62^2+1)/(CD62^2+1)*(Y87^2/X87^2)</f>
        <v>20.787364297292633</v>
      </c>
      <c r="CE87" s="121">
        <f>(CE62^4+6*CE62^2+1)/(CE62^2+1)*(Y87^2/X87^2)</f>
        <v>27.41019383190396</v>
      </c>
      <c r="CF87" s="121">
        <f>(CF62^4+6*CF62^2+1)/(CF62^2+1)*(Y87^2/X87^2)</f>
        <v>35.044818123933361</v>
      </c>
      <c r="CG87" s="121">
        <f t="shared" si="232"/>
        <v>1.4753635179671754</v>
      </c>
      <c r="CH87" s="121">
        <f t="shared" si="123"/>
        <v>0.39343027145791343</v>
      </c>
      <c r="CI87" s="121">
        <f t="shared" si="124"/>
        <v>0.19671513572895671</v>
      </c>
      <c r="CJ87" s="121">
        <f t="shared" si="125"/>
        <v>0.11571478572291571</v>
      </c>
      <c r="CK87" s="121">
        <f t="shared" si="126"/>
        <v>7.5659667588060267E-2</v>
      </c>
      <c r="CL87" s="121">
        <f t="shared" si="127"/>
        <v>5.3166252899718026E-2</v>
      </c>
      <c r="CM87" s="121">
        <f t="shared" si="128"/>
        <v>3.934302714579134E-2</v>
      </c>
      <c r="CN87" s="121">
        <f t="shared" si="129"/>
        <v>3.0263867035224108E-2</v>
      </c>
      <c r="CO87" s="95">
        <f t="shared" si="130"/>
        <v>3.6164809967339178</v>
      </c>
      <c r="CP87" s="95">
        <f t="shared" si="131"/>
        <v>6.3993238012361129</v>
      </c>
      <c r="CQ87" s="95">
        <f t="shared" si="132"/>
        <v>10.027740584495017</v>
      </c>
      <c r="CR87" s="95">
        <f t="shared" si="133"/>
        <v>14.906576596166584</v>
      </c>
      <c r="CS87" s="95">
        <f t="shared" si="134"/>
        <v>21.113119330439623</v>
      </c>
      <c r="CT87" s="95">
        <f t="shared" si="135"/>
        <v>28.671539779705224</v>
      </c>
      <c r="CU87" s="95">
        <f t="shared" si="136"/>
        <v>37.591028889218272</v>
      </c>
      <c r="CV87" s="95">
        <f t="shared" si="137"/>
        <v>47.875644998441963</v>
      </c>
      <c r="CW87" s="95">
        <f t="shared" si="138"/>
        <v>3.6164809967339178</v>
      </c>
      <c r="CX87" s="95">
        <f t="shared" si="139"/>
        <v>6.3993238012361129</v>
      </c>
      <c r="CY87" s="95">
        <f t="shared" si="140"/>
        <v>10.027740584495017</v>
      </c>
      <c r="CZ87" s="95">
        <f t="shared" si="141"/>
        <v>14.906576596166584</v>
      </c>
      <c r="DA87" s="95">
        <f t="shared" si="142"/>
        <v>21.113119330439623</v>
      </c>
      <c r="DB87" s="95">
        <f t="shared" si="143"/>
        <v>28.671539779705224</v>
      </c>
      <c r="DC87" s="95">
        <f t="shared" si="144"/>
        <v>37.591028889218272</v>
      </c>
      <c r="DD87" s="95">
        <f t="shared" si="145"/>
        <v>47.875644998441963</v>
      </c>
      <c r="DE87" s="13">
        <f t="shared" si="233"/>
        <v>5.5588766865060446</v>
      </c>
      <c r="DF87" s="13">
        <f t="shared" si="234"/>
        <v>6.6120104669625954</v>
      </c>
      <c r="DG87" s="13">
        <f t="shared" si="235"/>
        <v>9.1603815087611125</v>
      </c>
      <c r="DH87" s="13">
        <f t="shared" si="236"/>
        <v>12.721554322402636</v>
      </c>
      <c r="DI87" s="13">
        <f t="shared" si="146"/>
        <v>17.298046848224239</v>
      </c>
      <c r="DJ87" s="13">
        <f t="shared" si="147"/>
        <v>22.890646550192351</v>
      </c>
      <c r="DK87" s="13">
        <f t="shared" si="148"/>
        <v>29.499652859049753</v>
      </c>
      <c r="DL87" s="13">
        <f t="shared" si="149"/>
        <v>37.125197990968587</v>
      </c>
      <c r="DM87" s="95">
        <f t="shared" si="150"/>
        <v>5.5588766865060446</v>
      </c>
      <c r="DN87" s="95">
        <f t="shared" si="151"/>
        <v>6.6120104669625954</v>
      </c>
      <c r="DO87" s="95">
        <f t="shared" si="152"/>
        <v>9.1603815087611125</v>
      </c>
      <c r="DP87" s="95">
        <f t="shared" si="153"/>
        <v>12.721554322402636</v>
      </c>
      <c r="DQ87" s="95">
        <f t="shared" si="154"/>
        <v>17.298046848224239</v>
      </c>
      <c r="DR87" s="95">
        <f t="shared" si="155"/>
        <v>22.890646550192351</v>
      </c>
      <c r="DS87" s="95">
        <f t="shared" si="156"/>
        <v>29.499652859049753</v>
      </c>
      <c r="DT87" s="95">
        <f t="shared" si="157"/>
        <v>37.125197990968587</v>
      </c>
      <c r="DU87" s="95">
        <f t="shared" si="158"/>
        <v>3.8811269526207584</v>
      </c>
      <c r="DV87" s="95">
        <f t="shared" si="159"/>
        <v>2.887121482209043</v>
      </c>
      <c r="DW87" s="95">
        <f t="shared" si="160"/>
        <v>3.4927543219942399</v>
      </c>
      <c r="DX87" s="95">
        <f t="shared" si="161"/>
        <v>4.5918184359434964</v>
      </c>
      <c r="DY87" s="95">
        <f t="shared" si="162"/>
        <v>6.1087580138353612</v>
      </c>
      <c r="DZ87" s="95">
        <f t="shared" si="163"/>
        <v>8.0096058689262257</v>
      </c>
      <c r="EA87" s="95">
        <f t="shared" si="164"/>
        <v>10.2796409550887</v>
      </c>
      <c r="EB87" s="95">
        <f t="shared" si="165"/>
        <v>12.911930745215653</v>
      </c>
      <c r="EC87" s="95">
        <f t="shared" si="166"/>
        <v>3.8811269526207584</v>
      </c>
      <c r="ED87" s="95">
        <f t="shared" si="167"/>
        <v>2.887121482209043</v>
      </c>
      <c r="EE87" s="95">
        <f t="shared" si="168"/>
        <v>3.4927543219942399</v>
      </c>
      <c r="EF87" s="95">
        <f t="shared" si="169"/>
        <v>4.5918184359434964</v>
      </c>
      <c r="EG87" s="95">
        <f t="shared" si="170"/>
        <v>6.1087580138353612</v>
      </c>
      <c r="EH87" s="95">
        <f t="shared" si="171"/>
        <v>8.0096058689262257</v>
      </c>
      <c r="EI87" s="95">
        <f t="shared" si="172"/>
        <v>10.2796409550887</v>
      </c>
      <c r="EJ87" s="95">
        <f t="shared" si="173"/>
        <v>12.911930745215653</v>
      </c>
      <c r="EK87" s="95">
        <f t="shared" si="174"/>
        <v>3.8811269526207584</v>
      </c>
      <c r="EL87" s="95">
        <f t="shared" si="175"/>
        <v>2.887121482209043</v>
      </c>
      <c r="EM87" s="95">
        <f t="shared" si="176"/>
        <v>3.4927543219942399</v>
      </c>
      <c r="EN87" s="95">
        <f t="shared" si="177"/>
        <v>4.5918184359434964</v>
      </c>
      <c r="EO87" s="95">
        <f t="shared" si="178"/>
        <v>6.1087580138353612</v>
      </c>
      <c r="EP87" s="95">
        <f t="shared" si="179"/>
        <v>8.0096058689262257</v>
      </c>
      <c r="EQ87" s="95">
        <f t="shared" si="180"/>
        <v>10.2796409550887</v>
      </c>
      <c r="ER87" s="95">
        <f t="shared" si="181"/>
        <v>12.911930745215653</v>
      </c>
      <c r="ES87" s="95">
        <f t="shared" si="182"/>
        <v>1</v>
      </c>
      <c r="ET87" s="95">
        <f t="shared" si="183"/>
        <v>1</v>
      </c>
      <c r="EU87" s="95">
        <f t="shared" si="184"/>
        <v>1</v>
      </c>
      <c r="EV87" s="95">
        <f t="shared" si="185"/>
        <v>1</v>
      </c>
      <c r="EW87" s="95">
        <f t="shared" si="186"/>
        <v>1</v>
      </c>
      <c r="EX87" s="95">
        <f t="shared" si="187"/>
        <v>1</v>
      </c>
      <c r="EY87" s="95">
        <f t="shared" si="188"/>
        <v>1</v>
      </c>
      <c r="EZ87" s="95">
        <f t="shared" si="189"/>
        <v>1</v>
      </c>
      <c r="FA87" s="95">
        <f t="shared" si="190"/>
        <v>1</v>
      </c>
      <c r="FB87" s="95">
        <f t="shared" si="191"/>
        <v>1</v>
      </c>
      <c r="FC87" s="95">
        <f t="shared" si="192"/>
        <v>1</v>
      </c>
      <c r="FD87" s="95">
        <f t="shared" si="193"/>
        <v>1</v>
      </c>
      <c r="FE87" s="95">
        <f t="shared" si="194"/>
        <v>1</v>
      </c>
      <c r="FF87" s="95">
        <f t="shared" si="195"/>
        <v>1</v>
      </c>
      <c r="FG87" s="95">
        <f t="shared" si="196"/>
        <v>1</v>
      </c>
      <c r="FH87" s="95">
        <f t="shared" si="197"/>
        <v>1</v>
      </c>
      <c r="FI87" s="95">
        <f t="shared" si="198"/>
        <v>1</v>
      </c>
      <c r="FJ87" s="95">
        <f t="shared" si="199"/>
        <v>1</v>
      </c>
      <c r="FK87" s="95">
        <f t="shared" si="200"/>
        <v>1</v>
      </c>
      <c r="FL87" s="95">
        <f t="shared" si="201"/>
        <v>1</v>
      </c>
      <c r="FM87" s="95">
        <f t="shared" si="202"/>
        <v>1</v>
      </c>
      <c r="FN87" s="95">
        <f t="shared" si="203"/>
        <v>1</v>
      </c>
      <c r="FO87" s="95">
        <f t="shared" si="204"/>
        <v>1</v>
      </c>
      <c r="FP87" s="95">
        <f t="shared" si="205"/>
        <v>1</v>
      </c>
      <c r="FQ87" s="115">
        <f t="shared" si="206"/>
        <v>4.9553220735627512</v>
      </c>
      <c r="FR87" s="115">
        <f t="shared" si="207"/>
        <v>5.3217533665958543</v>
      </c>
      <c r="FS87" s="115">
        <f t="shared" si="208"/>
        <v>6.6118930201467805</v>
      </c>
      <c r="FT87" s="115">
        <f t="shared" si="209"/>
        <v>8.0946645935521406</v>
      </c>
      <c r="FU87" s="115">
        <f t="shared" si="210"/>
        <v>9.5825745520483263</v>
      </c>
      <c r="FV87" s="115">
        <f t="shared" si="211"/>
        <v>10.963893020508179</v>
      </c>
      <c r="FW87" s="115">
        <f t="shared" si="212"/>
        <v>12.188048273785869</v>
      </c>
      <c r="FX87" s="115">
        <f t="shared" si="213"/>
        <v>13.243774170567303</v>
      </c>
      <c r="FY87" s="90"/>
      <c r="FZ87" s="90">
        <f t="shared" si="237"/>
        <v>4.9553220735627512</v>
      </c>
      <c r="GB87" s="18"/>
      <c r="GC87" s="29"/>
      <c r="GE87" s="15"/>
      <c r="GF87" s="15"/>
      <c r="GG87" s="15"/>
      <c r="GI87" s="31"/>
      <c r="GJ87" s="31"/>
      <c r="GK87" s="31"/>
      <c r="IC87" s="28"/>
      <c r="ID87" s="11"/>
      <c r="IE87" s="13"/>
      <c r="IF87" s="11"/>
      <c r="IG87" s="13"/>
      <c r="IH87" s="13"/>
      <c r="II87" s="13"/>
      <c r="IJ87" s="28"/>
      <c r="IK87" s="11"/>
      <c r="IL87" s="13"/>
      <c r="IM87" s="11"/>
      <c r="IN87" s="23"/>
      <c r="IO87" s="11"/>
      <c r="IP87" s="23"/>
      <c r="IQ87" s="28"/>
      <c r="IR87" s="20"/>
      <c r="IS87" s="13"/>
      <c r="IT87" s="23"/>
      <c r="IU87" s="23"/>
      <c r="IV87" s="23"/>
      <c r="IW87" s="23"/>
      <c r="IY87" s="13"/>
      <c r="IZ87" s="25"/>
      <c r="JA87" s="25"/>
      <c r="JB87" s="25"/>
      <c r="JC87" s="25"/>
      <c r="JD87" s="25"/>
      <c r="JE87" s="25"/>
      <c r="JF87" s="25"/>
    </row>
    <row r="88" spans="1:266" s="4" customFormat="1" ht="13.8" x14ac:dyDescent="0.3">
      <c r="B88" s="13">
        <v>1</v>
      </c>
      <c r="C88" s="20">
        <v>6.7971814520148506</v>
      </c>
      <c r="D88" s="20">
        <v>5.5959036243947535</v>
      </c>
      <c r="E88" s="20">
        <v>4.7615353886083938</v>
      </c>
      <c r="F88" s="20">
        <v>3.6842433877262315</v>
      </c>
      <c r="G88" s="20">
        <v>2.3146874744219499</v>
      </c>
      <c r="H88" s="20">
        <v>1.246457676450299</v>
      </c>
      <c r="I88" s="20">
        <v>1.0010606717575969</v>
      </c>
      <c r="M88" s="6"/>
      <c r="N88" s="6"/>
      <c r="O88" s="6"/>
      <c r="P88" s="6"/>
      <c r="Q88" s="6"/>
      <c r="R88" s="6"/>
      <c r="S88" s="7"/>
      <c r="T88" s="6"/>
      <c r="X88" s="118">
        <f t="shared" si="238"/>
        <v>15.007303518490009</v>
      </c>
      <c r="Y88" s="118">
        <v>10</v>
      </c>
      <c r="Z88" s="40">
        <v>1.7999999999999999E-2</v>
      </c>
      <c r="AA88" s="40">
        <v>10000000</v>
      </c>
      <c r="AB88" s="40">
        <v>10000000</v>
      </c>
      <c r="AC88" s="98">
        <v>3900000</v>
      </c>
      <c r="AD88" s="42">
        <v>0.33</v>
      </c>
      <c r="AE88" s="42">
        <v>0.33</v>
      </c>
      <c r="AF88" s="41">
        <v>1.7999999999999999E-2</v>
      </c>
      <c r="AG88" s="40">
        <v>10000000</v>
      </c>
      <c r="AH88" s="40">
        <v>10000000</v>
      </c>
      <c r="AI88" s="98">
        <v>3900000</v>
      </c>
      <c r="AJ88" s="42">
        <v>0.33</v>
      </c>
      <c r="AK88" s="42">
        <v>0.33</v>
      </c>
      <c r="AL88" s="42">
        <f>AL60</f>
        <v>5.0200000000000002E-2</v>
      </c>
      <c r="AM88" s="40">
        <v>6000</v>
      </c>
      <c r="AN88" s="40">
        <f>AN60</f>
        <v>10000</v>
      </c>
      <c r="AO88" s="40">
        <f>AO60</f>
        <v>10000</v>
      </c>
      <c r="AP88" s="42">
        <v>0.03</v>
      </c>
      <c r="AQ88" s="42">
        <v>0.03</v>
      </c>
      <c r="AR88" s="4">
        <f t="shared" si="214"/>
        <v>6.8199999999999997E-2</v>
      </c>
      <c r="AS88" s="11">
        <f t="shared" si="215"/>
        <v>1.5007303518490009</v>
      </c>
      <c r="AT88" s="15">
        <f t="shared" si="216"/>
        <v>469.76949837279756</v>
      </c>
      <c r="AU88" s="19">
        <f t="shared" si="217"/>
        <v>5.0040256631266655E-2</v>
      </c>
      <c r="AV88" s="13">
        <f t="shared" si="218"/>
        <v>0.5</v>
      </c>
      <c r="AW88" s="11">
        <f t="shared" si="219"/>
        <v>1</v>
      </c>
      <c r="AX88" s="11">
        <f t="shared" si="220"/>
        <v>0.8911</v>
      </c>
      <c r="AY88" s="11">
        <f t="shared" si="221"/>
        <v>201997.53114128605</v>
      </c>
      <c r="AZ88" s="11">
        <f t="shared" si="222"/>
        <v>1</v>
      </c>
      <c r="BA88" s="11">
        <f t="shared" si="223"/>
        <v>0.34752899999999998</v>
      </c>
      <c r="BB88" s="11">
        <f t="shared" si="224"/>
        <v>1.025058</v>
      </c>
      <c r="BC88" s="11">
        <f t="shared" si="225"/>
        <v>0.99909999999999999</v>
      </c>
      <c r="BD88" s="11">
        <f t="shared" si="226"/>
        <v>0.8911</v>
      </c>
      <c r="BE88" s="11">
        <f t="shared" si="227"/>
        <v>201997.53114128605</v>
      </c>
      <c r="BF88" s="11">
        <f t="shared" si="228"/>
        <v>1</v>
      </c>
      <c r="BG88" s="11">
        <f t="shared" si="229"/>
        <v>0.34752899999999998</v>
      </c>
      <c r="BH88" s="11">
        <f t="shared" si="230"/>
        <v>1.025058</v>
      </c>
      <c r="BI88" s="121">
        <f t="shared" si="122"/>
        <v>1.6891436917206195</v>
      </c>
      <c r="BJ88" s="121">
        <f>X88^2/((BJ62^2+1)*Y88^2)</f>
        <v>0.4504383177921652</v>
      </c>
      <c r="BK88" s="121">
        <f>X88^2/((BK62^2+1)*Y88^2)</f>
        <v>0.2252191588960826</v>
      </c>
      <c r="BL88" s="121">
        <f>X88^2/((BL62^2+1)*Y88^2)</f>
        <v>0.13248185817416624</v>
      </c>
      <c r="BM88" s="121">
        <f>X88^2/((BM62^2+1)*Y88^2)</f>
        <v>8.6622753421570234E-2</v>
      </c>
      <c r="BN88" s="121">
        <f>X88^2/((BN62^2+1)*Y88^2)</f>
        <v>6.0870042944887189E-2</v>
      </c>
      <c r="BO88" s="121">
        <f>X88^2/((BO62^2+1)*Y88^2)</f>
        <v>4.5043831779216524E-2</v>
      </c>
      <c r="BP88" s="121">
        <f>X88^2/((BP62^2+1)*Y88^2)</f>
        <v>3.4649101368628095E-2</v>
      </c>
      <c r="BQ88" s="121">
        <v>1</v>
      </c>
      <c r="BR88" s="121">
        <v>1</v>
      </c>
      <c r="BS88" s="121">
        <v>1</v>
      </c>
      <c r="BT88" s="121">
        <v>1</v>
      </c>
      <c r="BU88" s="121">
        <v>1</v>
      </c>
      <c r="BV88" s="121">
        <v>1</v>
      </c>
      <c r="BW88" s="121">
        <v>1</v>
      </c>
      <c r="BX88" s="121">
        <v>1</v>
      </c>
      <c r="BY88" s="121">
        <f t="shared" si="231"/>
        <v>1.7760478369629391</v>
      </c>
      <c r="BZ88" s="121">
        <f>(BZ62^4+6*BZ62^2+1)/(BZ62^2+1)*(Y88^2/X88^2)</f>
        <v>3.6408980657740249</v>
      </c>
      <c r="CA88" s="121">
        <f>(CA62^4+6*CA62^2+1)/(CA62^2+1)*(Y88^2/X88^2)</f>
        <v>6.0385626456739931</v>
      </c>
      <c r="CB88" s="121">
        <f>(CB62^4+6*CB62^2+1)/(CB62^2+1)*(Y88^2/X88^2)</f>
        <v>9.2197777418811402</v>
      </c>
      <c r="CC88" s="121">
        <f>(CC62^4+6*CC62^2+1)/(CC62^2+1)*(Y88^2/X88^2)</f>
        <v>13.252049245031161</v>
      </c>
      <c r="CD88" s="121">
        <f>(CD62^4+6*CD62^2+1)/(CD62^2+1)*(Y88^2/X88^2)</f>
        <v>18.156489035979238</v>
      </c>
      <c r="CE88" s="121">
        <f>(CE62^4+6*CE62^2+1)/(CE62^2+1)*(Y88^2/X88^2)</f>
        <v>23.941124842260422</v>
      </c>
      <c r="CF88" s="121">
        <f>(CF62^4+6*CF62^2+1)/(CF62^2+1)*(Y88^2/X88^2)</f>
        <v>30.609501374734347</v>
      </c>
      <c r="CG88" s="121">
        <f t="shared" si="232"/>
        <v>1.6891436917206195</v>
      </c>
      <c r="CH88" s="121">
        <f t="shared" si="123"/>
        <v>0.4504383177921652</v>
      </c>
      <c r="CI88" s="121">
        <f t="shared" si="124"/>
        <v>0.2252191588960826</v>
      </c>
      <c r="CJ88" s="121">
        <f t="shared" si="125"/>
        <v>0.13248185817416624</v>
      </c>
      <c r="CK88" s="121">
        <f t="shared" si="126"/>
        <v>8.6622753421570234E-2</v>
      </c>
      <c r="CL88" s="121">
        <f t="shared" si="127"/>
        <v>6.0870042944887189E-2</v>
      </c>
      <c r="CM88" s="121">
        <f t="shared" si="128"/>
        <v>4.5043831779216524E-2</v>
      </c>
      <c r="CN88" s="121">
        <f t="shared" si="129"/>
        <v>3.4649101368628095E-2</v>
      </c>
      <c r="CO88" s="95">
        <f t="shared" si="130"/>
        <v>3.329319546540237</v>
      </c>
      <c r="CP88" s="95">
        <f t="shared" si="131"/>
        <v>5.7599622266888915</v>
      </c>
      <c r="CQ88" s="95">
        <f t="shared" si="132"/>
        <v>8.9291619675037275</v>
      </c>
      <c r="CR88" s="95">
        <f t="shared" si="133"/>
        <v>13.190526288991686</v>
      </c>
      <c r="CS88" s="95">
        <f t="shared" si="134"/>
        <v>18.611561081788466</v>
      </c>
      <c r="CT88" s="95">
        <f t="shared" si="135"/>
        <v>25.213378226749249</v>
      </c>
      <c r="CU88" s="95">
        <f t="shared" si="136"/>
        <v>33.004005451409085</v>
      </c>
      <c r="CV88" s="95">
        <f t="shared" si="137"/>
        <v>41.98698746662761</v>
      </c>
      <c r="CW88" s="95">
        <f t="shared" si="138"/>
        <v>3.329319546540237</v>
      </c>
      <c r="CX88" s="95">
        <f t="shared" si="139"/>
        <v>5.7599622266888915</v>
      </c>
      <c r="CY88" s="95">
        <f t="shared" si="140"/>
        <v>8.9291619675037275</v>
      </c>
      <c r="CZ88" s="95">
        <f t="shared" si="141"/>
        <v>13.190526288991686</v>
      </c>
      <c r="DA88" s="95">
        <f t="shared" si="142"/>
        <v>18.611561081788466</v>
      </c>
      <c r="DB88" s="95">
        <f t="shared" si="143"/>
        <v>25.213378226749249</v>
      </c>
      <c r="DC88" s="95">
        <f t="shared" si="144"/>
        <v>33.004005451409085</v>
      </c>
      <c r="DD88" s="95">
        <f t="shared" si="145"/>
        <v>41.98698746662761</v>
      </c>
      <c r="DE88" s="13">
        <f t="shared" si="233"/>
        <v>5.5153075286835591</v>
      </c>
      <c r="DF88" s="13">
        <f t="shared" si="234"/>
        <v>6.1414523835661896</v>
      </c>
      <c r="DG88" s="13">
        <f t="shared" si="235"/>
        <v>8.3138978045700753</v>
      </c>
      <c r="DH88" s="13">
        <f t="shared" si="236"/>
        <v>11.402375600055306</v>
      </c>
      <c r="DI88" s="13">
        <f t="shared" si="146"/>
        <v>15.388787998452731</v>
      </c>
      <c r="DJ88" s="13">
        <f t="shared" si="147"/>
        <v>20.267475078924125</v>
      </c>
      <c r="DK88" s="13">
        <f t="shared" si="148"/>
        <v>26.036284674039639</v>
      </c>
      <c r="DL88" s="13">
        <f t="shared" si="149"/>
        <v>32.694266476102975</v>
      </c>
      <c r="DM88" s="95">
        <f t="shared" si="150"/>
        <v>5.5153075286835591</v>
      </c>
      <c r="DN88" s="95">
        <f t="shared" si="151"/>
        <v>6.1414523835661896</v>
      </c>
      <c r="DO88" s="95">
        <f t="shared" si="152"/>
        <v>8.3138978045700753</v>
      </c>
      <c r="DP88" s="95">
        <f t="shared" si="153"/>
        <v>11.402375600055306</v>
      </c>
      <c r="DQ88" s="95">
        <f t="shared" si="154"/>
        <v>15.388787998452731</v>
      </c>
      <c r="DR88" s="95">
        <f t="shared" si="155"/>
        <v>20.267475078924125</v>
      </c>
      <c r="DS88" s="95">
        <f t="shared" si="156"/>
        <v>26.036284674039639</v>
      </c>
      <c r="DT88" s="95">
        <f t="shared" si="157"/>
        <v>32.694266476102975</v>
      </c>
      <c r="DU88" s="95">
        <f t="shared" si="158"/>
        <v>3.8659854067718684</v>
      </c>
      <c r="DV88" s="95">
        <f t="shared" si="159"/>
        <v>2.7235889020443742</v>
      </c>
      <c r="DW88" s="95">
        <f t="shared" si="160"/>
        <v>3.1985766867604335</v>
      </c>
      <c r="DX88" s="95">
        <f t="shared" si="161"/>
        <v>4.133365573744852</v>
      </c>
      <c r="DY88" s="95">
        <f t="shared" si="162"/>
        <v>5.4452351950331188</v>
      </c>
      <c r="DZ88" s="95">
        <f t="shared" si="163"/>
        <v>7.0979777106878519</v>
      </c>
      <c r="EA88" s="95">
        <f t="shared" si="164"/>
        <v>9.076020073120322</v>
      </c>
      <c r="EB88" s="95">
        <f t="shared" si="165"/>
        <v>11.372053546785923</v>
      </c>
      <c r="EC88" s="95">
        <f t="shared" si="166"/>
        <v>3.8659854067718684</v>
      </c>
      <c r="ED88" s="95">
        <f t="shared" si="167"/>
        <v>2.7235889020443742</v>
      </c>
      <c r="EE88" s="95">
        <f t="shared" si="168"/>
        <v>3.1985766867604335</v>
      </c>
      <c r="EF88" s="95">
        <f t="shared" si="169"/>
        <v>4.133365573744852</v>
      </c>
      <c r="EG88" s="95">
        <f t="shared" si="170"/>
        <v>5.4452351950331188</v>
      </c>
      <c r="EH88" s="95">
        <f t="shared" si="171"/>
        <v>7.0979777106878519</v>
      </c>
      <c r="EI88" s="95">
        <f t="shared" si="172"/>
        <v>9.076020073120322</v>
      </c>
      <c r="EJ88" s="95">
        <f t="shared" si="173"/>
        <v>11.372053546785923</v>
      </c>
      <c r="EK88" s="95">
        <f t="shared" si="174"/>
        <v>3.8659854067718684</v>
      </c>
      <c r="EL88" s="95">
        <f t="shared" si="175"/>
        <v>2.7235889020443742</v>
      </c>
      <c r="EM88" s="95">
        <f t="shared" si="176"/>
        <v>3.1985766867604335</v>
      </c>
      <c r="EN88" s="95">
        <f t="shared" si="177"/>
        <v>4.133365573744852</v>
      </c>
      <c r="EO88" s="95">
        <f t="shared" si="178"/>
        <v>5.4452351950331188</v>
      </c>
      <c r="EP88" s="95">
        <f t="shared" si="179"/>
        <v>7.0979777106878519</v>
      </c>
      <c r="EQ88" s="95">
        <f t="shared" si="180"/>
        <v>9.076020073120322</v>
      </c>
      <c r="ER88" s="95">
        <f t="shared" si="181"/>
        <v>11.372053546785923</v>
      </c>
      <c r="ES88" s="95">
        <f t="shared" si="182"/>
        <v>1</v>
      </c>
      <c r="ET88" s="95">
        <f t="shared" si="183"/>
        <v>1</v>
      </c>
      <c r="EU88" s="95">
        <f t="shared" si="184"/>
        <v>1</v>
      </c>
      <c r="EV88" s="95">
        <f t="shared" si="185"/>
        <v>1</v>
      </c>
      <c r="EW88" s="95">
        <f t="shared" si="186"/>
        <v>1</v>
      </c>
      <c r="EX88" s="95">
        <f t="shared" si="187"/>
        <v>1</v>
      </c>
      <c r="EY88" s="95">
        <f t="shared" si="188"/>
        <v>1</v>
      </c>
      <c r="EZ88" s="95">
        <f t="shared" si="189"/>
        <v>1</v>
      </c>
      <c r="FA88" s="95">
        <f t="shared" si="190"/>
        <v>1</v>
      </c>
      <c r="FB88" s="95">
        <f t="shared" si="191"/>
        <v>1</v>
      </c>
      <c r="FC88" s="95">
        <f t="shared" si="192"/>
        <v>1</v>
      </c>
      <c r="FD88" s="95">
        <f t="shared" si="193"/>
        <v>1</v>
      </c>
      <c r="FE88" s="95">
        <f t="shared" si="194"/>
        <v>1</v>
      </c>
      <c r="FF88" s="95">
        <f t="shared" si="195"/>
        <v>1</v>
      </c>
      <c r="FG88" s="95">
        <f t="shared" si="196"/>
        <v>1</v>
      </c>
      <c r="FH88" s="95">
        <f t="shared" si="197"/>
        <v>1</v>
      </c>
      <c r="FI88" s="95">
        <f t="shared" si="198"/>
        <v>1</v>
      </c>
      <c r="FJ88" s="95">
        <f t="shared" si="199"/>
        <v>1</v>
      </c>
      <c r="FK88" s="95">
        <f t="shared" si="200"/>
        <v>1</v>
      </c>
      <c r="FL88" s="95">
        <f t="shared" si="201"/>
        <v>1</v>
      </c>
      <c r="FM88" s="95">
        <f t="shared" si="202"/>
        <v>1</v>
      </c>
      <c r="FN88" s="95">
        <f t="shared" si="203"/>
        <v>1</v>
      </c>
      <c r="FO88" s="95">
        <f t="shared" si="204"/>
        <v>1</v>
      </c>
      <c r="FP88" s="95">
        <f t="shared" si="205"/>
        <v>1</v>
      </c>
      <c r="FQ88" s="115">
        <f t="shared" si="206"/>
        <v>4.9672751522317498</v>
      </c>
      <c r="FR88" s="115">
        <f t="shared" si="207"/>
        <v>5.0486876632128395</v>
      </c>
      <c r="FS88" s="115">
        <f t="shared" si="208"/>
        <v>6.1958680235162849</v>
      </c>
      <c r="FT88" s="115">
        <f t="shared" si="209"/>
        <v>7.5771368459015127</v>
      </c>
      <c r="FU88" s="115">
        <f t="shared" si="210"/>
        <v>9.0039576114188513</v>
      </c>
      <c r="FV88" s="115">
        <f t="shared" si="211"/>
        <v>10.360670990633395</v>
      </c>
      <c r="FW88" s="115">
        <f t="shared" si="212"/>
        <v>11.588203279232781</v>
      </c>
      <c r="FX88" s="115">
        <f t="shared" si="213"/>
        <v>12.665921601340985</v>
      </c>
      <c r="FY88" s="90"/>
      <c r="FZ88" s="90">
        <f t="shared" si="237"/>
        <v>4.9672751522317498</v>
      </c>
      <c r="GB88" s="18"/>
      <c r="GC88" s="29"/>
      <c r="GE88" s="15"/>
      <c r="GF88" s="15"/>
      <c r="GG88" s="15"/>
      <c r="GI88" s="31"/>
      <c r="GJ88" s="31"/>
      <c r="GK88" s="31"/>
      <c r="IC88" s="28"/>
      <c r="ID88" s="11"/>
      <c r="IE88" s="13"/>
      <c r="IF88" s="11"/>
      <c r="IG88" s="13"/>
      <c r="IH88" s="13"/>
      <c r="II88" s="13"/>
      <c r="IJ88" s="28"/>
      <c r="IK88" s="11"/>
      <c r="IL88" s="13"/>
      <c r="IM88" s="22"/>
      <c r="IN88" s="23"/>
      <c r="IO88" s="11"/>
      <c r="IP88" s="23"/>
      <c r="IQ88" s="28"/>
      <c r="IR88" s="20"/>
      <c r="IS88" s="13"/>
      <c r="IT88" s="23"/>
      <c r="IU88" s="23"/>
      <c r="IV88" s="23"/>
      <c r="IW88" s="23"/>
      <c r="IX88" s="28"/>
      <c r="IY88" s="13"/>
      <c r="IZ88" s="25"/>
      <c r="JA88" s="25"/>
      <c r="JB88" s="25"/>
      <c r="JC88" s="25"/>
      <c r="JD88" s="25"/>
      <c r="JE88" s="25"/>
      <c r="JF88" s="25"/>
    </row>
    <row r="89" spans="1:266" ht="13.8" x14ac:dyDescent="0.3">
      <c r="A89" s="5"/>
      <c r="B89" s="13">
        <v>1.07</v>
      </c>
      <c r="C89" s="20">
        <v>6.4000994819167438</v>
      </c>
      <c r="D89" s="20">
        <v>5.3775602984163706</v>
      </c>
      <c r="E89" s="20">
        <v>4.6417954063492086</v>
      </c>
      <c r="F89" s="20">
        <v>3.6593592126663781</v>
      </c>
      <c r="G89" s="20">
        <v>2.3005581394008408</v>
      </c>
      <c r="H89" s="20">
        <v>1.2461045509295703</v>
      </c>
      <c r="I89" s="20">
        <v>1.0012458946211253</v>
      </c>
      <c r="J89" s="5"/>
      <c r="K89" s="5"/>
      <c r="U89" s="4"/>
      <c r="X89" s="118">
        <f t="shared" si="238"/>
        <v>16.057814764784311</v>
      </c>
      <c r="Y89" s="118">
        <v>10</v>
      </c>
      <c r="Z89" s="40">
        <v>1.7999999999999999E-2</v>
      </c>
      <c r="AA89" s="40">
        <v>10000000</v>
      </c>
      <c r="AB89" s="40">
        <v>10000000</v>
      </c>
      <c r="AC89" s="98">
        <v>3900000</v>
      </c>
      <c r="AD89" s="42">
        <v>0.33</v>
      </c>
      <c r="AE89" s="42">
        <v>0.33</v>
      </c>
      <c r="AF89" s="41">
        <v>1.7999999999999999E-2</v>
      </c>
      <c r="AG89" s="40">
        <v>10000000</v>
      </c>
      <c r="AH89" s="40">
        <v>10000000</v>
      </c>
      <c r="AI89" s="98">
        <v>3900000</v>
      </c>
      <c r="AJ89" s="42">
        <v>0.33</v>
      </c>
      <c r="AK89" s="42">
        <v>0.33</v>
      </c>
      <c r="AL89" s="42">
        <f>AL60</f>
        <v>5.0200000000000002E-2</v>
      </c>
      <c r="AM89" s="40">
        <v>6000</v>
      </c>
      <c r="AN89" s="40">
        <f>AN60</f>
        <v>10000</v>
      </c>
      <c r="AO89" s="40">
        <f>AO60</f>
        <v>10000</v>
      </c>
      <c r="AP89" s="42">
        <v>0.03</v>
      </c>
      <c r="AQ89" s="42">
        <v>0.03</v>
      </c>
      <c r="AR89" s="4">
        <f t="shared" si="214"/>
        <v>6.8199999999999997E-2</v>
      </c>
      <c r="AS89" s="11">
        <f t="shared" si="215"/>
        <v>1.6057814764784311</v>
      </c>
      <c r="AT89" s="15">
        <f t="shared" si="216"/>
        <v>469.76949837279756</v>
      </c>
      <c r="AU89" s="19">
        <f t="shared" si="217"/>
        <v>5.0040256631266655E-2</v>
      </c>
      <c r="AV89" s="13">
        <f t="shared" si="218"/>
        <v>0.5</v>
      </c>
      <c r="AW89" s="11">
        <f t="shared" si="219"/>
        <v>1</v>
      </c>
      <c r="AX89" s="11">
        <f t="shared" si="220"/>
        <v>0.8911</v>
      </c>
      <c r="AY89" s="11">
        <f t="shared" si="221"/>
        <v>201997.53114128605</v>
      </c>
      <c r="AZ89" s="11">
        <f t="shared" si="222"/>
        <v>1</v>
      </c>
      <c r="BA89" s="11">
        <f t="shared" si="223"/>
        <v>0.34752899999999998</v>
      </c>
      <c r="BB89" s="11">
        <f t="shared" si="224"/>
        <v>1.025058</v>
      </c>
      <c r="BC89" s="11">
        <f t="shared" si="225"/>
        <v>0.99909999999999999</v>
      </c>
      <c r="BD89" s="11">
        <f t="shared" si="226"/>
        <v>0.8911</v>
      </c>
      <c r="BE89" s="11">
        <f t="shared" si="227"/>
        <v>201997.53114128605</v>
      </c>
      <c r="BF89" s="11">
        <f t="shared" si="228"/>
        <v>1</v>
      </c>
      <c r="BG89" s="11">
        <f t="shared" si="229"/>
        <v>0.34752899999999998</v>
      </c>
      <c r="BH89" s="11">
        <f t="shared" si="230"/>
        <v>1.025058</v>
      </c>
      <c r="BI89" s="121">
        <f t="shared" si="122"/>
        <v>1.9339006126509375</v>
      </c>
      <c r="BJ89" s="121">
        <f>X89^2/((BJ62^2+1)*Y89^2)</f>
        <v>0.51570683004024997</v>
      </c>
      <c r="BK89" s="121">
        <f>X89^2/((BK62^2+1)*Y89^2)</f>
        <v>0.25785341502012499</v>
      </c>
      <c r="BL89" s="121">
        <f>X89^2/((BL62^2+1)*Y89^2)</f>
        <v>0.15167847942360294</v>
      </c>
      <c r="BM89" s="121">
        <f>X89^2/((BM62^2+1)*Y89^2)</f>
        <v>9.9174390392355774E-2</v>
      </c>
      <c r="BN89" s="121">
        <f>X89^2/((BN62^2+1)*Y89^2)</f>
        <v>6.9690112167601348E-2</v>
      </c>
      <c r="BO89" s="121">
        <f>X89^2/((BO62^2+1)*Y89^2)</f>
        <v>5.1570683004025002E-2</v>
      </c>
      <c r="BP89" s="121">
        <f>X89^2/((BP62^2+1)*Y89^2)</f>
        <v>3.9669756156942307E-2</v>
      </c>
      <c r="BQ89" s="121">
        <v>1</v>
      </c>
      <c r="BR89" s="121">
        <v>1</v>
      </c>
      <c r="BS89" s="121">
        <v>1</v>
      </c>
      <c r="BT89" s="121">
        <v>1</v>
      </c>
      <c r="BU89" s="121">
        <v>1</v>
      </c>
      <c r="BV89" s="121">
        <v>1</v>
      </c>
      <c r="BW89" s="121">
        <v>1</v>
      </c>
      <c r="BX89" s="121">
        <v>1</v>
      </c>
      <c r="BY89" s="121">
        <f t="shared" si="231"/>
        <v>1.5512689640692978</v>
      </c>
      <c r="BZ89" s="121">
        <f>(BZ62^4+6*BZ62^2+1)/(BZ62^2+1)*(Y89^2/X89^2)</f>
        <v>3.1801013763420602</v>
      </c>
      <c r="CA89" s="121">
        <f>(CA62^4+6*CA62^2+1)/(CA62^2+1)*(Y89^2/X89^2)</f>
        <v>5.2743144778356124</v>
      </c>
      <c r="CB89" s="121">
        <f>(CB62^4+6*CB62^2+1)/(CB62^2+1)*(Y89^2/X89^2)</f>
        <v>8.052910945830325</v>
      </c>
      <c r="CC89" s="121">
        <f>(CC62^4+6*CC62^2+1)/(CC62^2+1)*(Y89^2/X89^2)</f>
        <v>11.574853039593991</v>
      </c>
      <c r="CD89" s="121">
        <f>(CD62^4+6*CD62^2+1)/(CD62^2+1)*(Y89^2/X89^2)</f>
        <v>15.858580693492215</v>
      </c>
      <c r="CE89" s="121">
        <f>(CE62^4+6*CE62^2+1)/(CE62^2+1)*(Y89^2/X89^2)</f>
        <v>20.911105635654135</v>
      </c>
      <c r="CF89" s="121">
        <f>(CF62^4+6*CF62^2+1)/(CF62^2+1)*(Y89^2/X89^2)</f>
        <v>26.735523953825091</v>
      </c>
      <c r="CG89" s="121">
        <f t="shared" si="232"/>
        <v>1.9339006126509375</v>
      </c>
      <c r="CH89" s="121">
        <f t="shared" si="123"/>
        <v>0.51570683004024997</v>
      </c>
      <c r="CI89" s="121">
        <f t="shared" si="124"/>
        <v>0.25785341502012499</v>
      </c>
      <c r="CJ89" s="121">
        <f t="shared" si="125"/>
        <v>0.15167847942360294</v>
      </c>
      <c r="CK89" s="121">
        <f t="shared" si="126"/>
        <v>9.9174390392355774E-2</v>
      </c>
      <c r="CL89" s="121">
        <f t="shared" si="127"/>
        <v>6.9690112167601348E-2</v>
      </c>
      <c r="CM89" s="121">
        <f t="shared" si="128"/>
        <v>5.1570683004025002E-2</v>
      </c>
      <c r="CN89" s="121">
        <f t="shared" si="129"/>
        <v>3.9669756156942307E-2</v>
      </c>
      <c r="CO89" s="95">
        <f t="shared" si="130"/>
        <v>3.0785016146739776</v>
      </c>
      <c r="CP89" s="95">
        <f t="shared" si="131"/>
        <v>5.2015190661096087</v>
      </c>
      <c r="CQ89" s="95">
        <f t="shared" si="132"/>
        <v>7.9696208573707095</v>
      </c>
      <c r="CR89" s="95">
        <f t="shared" si="133"/>
        <v>11.691661491039991</v>
      </c>
      <c r="CS89" s="95">
        <f t="shared" si="134"/>
        <v>16.426603226385243</v>
      </c>
      <c r="CT89" s="95">
        <f t="shared" si="135"/>
        <v>22.192885997772073</v>
      </c>
      <c r="CU89" s="95">
        <f t="shared" si="136"/>
        <v>28.997521533329621</v>
      </c>
      <c r="CV89" s="95">
        <f t="shared" si="137"/>
        <v>36.843605920803228</v>
      </c>
      <c r="CW89" s="95">
        <f t="shared" si="138"/>
        <v>3.0785016146739776</v>
      </c>
      <c r="CX89" s="95">
        <f t="shared" si="139"/>
        <v>5.2015190661096087</v>
      </c>
      <c r="CY89" s="95">
        <f t="shared" si="140"/>
        <v>7.9696208573707095</v>
      </c>
      <c r="CZ89" s="95">
        <f t="shared" si="141"/>
        <v>11.691661491039991</v>
      </c>
      <c r="DA89" s="95">
        <f t="shared" si="142"/>
        <v>16.426603226385243</v>
      </c>
      <c r="DB89" s="95">
        <f t="shared" si="143"/>
        <v>22.192885997772073</v>
      </c>
      <c r="DC89" s="95">
        <f t="shared" si="144"/>
        <v>28.997521533329621</v>
      </c>
      <c r="DD89" s="95">
        <f t="shared" si="145"/>
        <v>36.843605920803228</v>
      </c>
      <c r="DE89" s="13">
        <f t="shared" si="233"/>
        <v>5.5352855767202351</v>
      </c>
      <c r="DF89" s="13">
        <f t="shared" si="234"/>
        <v>5.7459242063823108</v>
      </c>
      <c r="DG89" s="13">
        <f t="shared" si="235"/>
        <v>7.5822838928557372</v>
      </c>
      <c r="DH89" s="13">
        <f t="shared" si="236"/>
        <v>10.254705425253928</v>
      </c>
      <c r="DI89" s="13">
        <f t="shared" si="146"/>
        <v>13.724143429986347</v>
      </c>
      <c r="DJ89" s="13">
        <f t="shared" si="147"/>
        <v>17.978386805659817</v>
      </c>
      <c r="DK89" s="13">
        <f t="shared" si="148"/>
        <v>23.01279231865816</v>
      </c>
      <c r="DL89" s="13">
        <f t="shared" si="149"/>
        <v>28.825309709982033</v>
      </c>
      <c r="DM89" s="95">
        <f t="shared" si="150"/>
        <v>5.5352855767202351</v>
      </c>
      <c r="DN89" s="95">
        <f t="shared" si="151"/>
        <v>5.7459242063823108</v>
      </c>
      <c r="DO89" s="95">
        <f t="shared" si="152"/>
        <v>7.5822838928557372</v>
      </c>
      <c r="DP89" s="95">
        <f t="shared" si="153"/>
        <v>10.254705425253928</v>
      </c>
      <c r="DQ89" s="95">
        <f t="shared" si="154"/>
        <v>13.724143429986347</v>
      </c>
      <c r="DR89" s="95">
        <f t="shared" si="155"/>
        <v>17.978386805659817</v>
      </c>
      <c r="DS89" s="95">
        <f t="shared" si="156"/>
        <v>23.01279231865816</v>
      </c>
      <c r="DT89" s="95">
        <f t="shared" si="157"/>
        <v>28.825309709982033</v>
      </c>
      <c r="DU89" s="95">
        <f t="shared" si="158"/>
        <v>3.8729283578280063</v>
      </c>
      <c r="DV89" s="95">
        <f t="shared" si="159"/>
        <v>2.5861313901558378</v>
      </c>
      <c r="DW89" s="95">
        <f t="shared" si="160"/>
        <v>2.9443196356362611</v>
      </c>
      <c r="DX89" s="95">
        <f t="shared" si="161"/>
        <v>3.7345169055663039</v>
      </c>
      <c r="DY89" s="95">
        <f t="shared" si="162"/>
        <v>4.8667229327985648</v>
      </c>
      <c r="DZ89" s="95">
        <f t="shared" si="163"/>
        <v>6.3024531521685798</v>
      </c>
      <c r="EA89" s="95">
        <f t="shared" si="164"/>
        <v>8.0252687983469517</v>
      </c>
      <c r="EB89" s="95">
        <f t="shared" si="165"/>
        <v>10.027478870812677</v>
      </c>
      <c r="EC89" s="95">
        <f t="shared" si="166"/>
        <v>3.8729283578280063</v>
      </c>
      <c r="ED89" s="95">
        <f t="shared" si="167"/>
        <v>2.5861313901558378</v>
      </c>
      <c r="EE89" s="95">
        <f t="shared" si="168"/>
        <v>2.9443196356362611</v>
      </c>
      <c r="EF89" s="95">
        <f t="shared" si="169"/>
        <v>3.7345169055663039</v>
      </c>
      <c r="EG89" s="95">
        <f t="shared" si="170"/>
        <v>4.8667229327985648</v>
      </c>
      <c r="EH89" s="95">
        <f t="shared" si="171"/>
        <v>6.3024531521685798</v>
      </c>
      <c r="EI89" s="95">
        <f t="shared" si="172"/>
        <v>8.0252687983469517</v>
      </c>
      <c r="EJ89" s="95">
        <f t="shared" si="173"/>
        <v>10.027478870812677</v>
      </c>
      <c r="EK89" s="95">
        <f t="shared" si="174"/>
        <v>3.8729283578280063</v>
      </c>
      <c r="EL89" s="95">
        <f t="shared" si="175"/>
        <v>2.5861313901558378</v>
      </c>
      <c r="EM89" s="95">
        <f t="shared" si="176"/>
        <v>2.9443196356362611</v>
      </c>
      <c r="EN89" s="95">
        <f t="shared" si="177"/>
        <v>3.7345169055663039</v>
      </c>
      <c r="EO89" s="95">
        <f t="shared" si="178"/>
        <v>4.8667229327985648</v>
      </c>
      <c r="EP89" s="95">
        <f t="shared" si="179"/>
        <v>6.3024531521685798</v>
      </c>
      <c r="EQ89" s="95">
        <f t="shared" si="180"/>
        <v>8.0252687983469517</v>
      </c>
      <c r="ER89" s="95">
        <f t="shared" si="181"/>
        <v>10.027478870812677</v>
      </c>
      <c r="ES89" s="95">
        <f t="shared" si="182"/>
        <v>1</v>
      </c>
      <c r="ET89" s="95">
        <f t="shared" si="183"/>
        <v>1</v>
      </c>
      <c r="EU89" s="95">
        <f t="shared" si="184"/>
        <v>1</v>
      </c>
      <c r="EV89" s="95">
        <f t="shared" si="185"/>
        <v>1</v>
      </c>
      <c r="EW89" s="95">
        <f t="shared" si="186"/>
        <v>1</v>
      </c>
      <c r="EX89" s="95">
        <f t="shared" si="187"/>
        <v>1</v>
      </c>
      <c r="EY89" s="95">
        <f t="shared" si="188"/>
        <v>1</v>
      </c>
      <c r="EZ89" s="95">
        <f t="shared" si="189"/>
        <v>1</v>
      </c>
      <c r="FA89" s="95">
        <f t="shared" si="190"/>
        <v>1</v>
      </c>
      <c r="FB89" s="95">
        <f t="shared" si="191"/>
        <v>1</v>
      </c>
      <c r="FC89" s="95">
        <f t="shared" si="192"/>
        <v>1</v>
      </c>
      <c r="FD89" s="95">
        <f t="shared" si="193"/>
        <v>1</v>
      </c>
      <c r="FE89" s="95">
        <f t="shared" si="194"/>
        <v>1</v>
      </c>
      <c r="FF89" s="95">
        <f t="shared" si="195"/>
        <v>1</v>
      </c>
      <c r="FG89" s="95">
        <f t="shared" si="196"/>
        <v>1</v>
      </c>
      <c r="FH89" s="95">
        <f t="shared" si="197"/>
        <v>1</v>
      </c>
      <c r="FI89" s="95">
        <f t="shared" si="198"/>
        <v>1</v>
      </c>
      <c r="FJ89" s="95">
        <f t="shared" si="199"/>
        <v>1</v>
      </c>
      <c r="FK89" s="95">
        <f t="shared" si="200"/>
        <v>1</v>
      </c>
      <c r="FL89" s="95">
        <f t="shared" si="201"/>
        <v>1</v>
      </c>
      <c r="FM89" s="95">
        <f t="shared" si="202"/>
        <v>1</v>
      </c>
      <c r="FN89" s="95">
        <f t="shared" si="203"/>
        <v>1</v>
      </c>
      <c r="FO89" s="95">
        <f t="shared" si="204"/>
        <v>1</v>
      </c>
      <c r="FP89" s="95">
        <f t="shared" si="205"/>
        <v>1</v>
      </c>
      <c r="FQ89" s="115">
        <f t="shared" si="206"/>
        <v>5.0293189793095161</v>
      </c>
      <c r="FR89" s="115">
        <f t="shared" si="207"/>
        <v>4.8130652086956669</v>
      </c>
      <c r="FS89" s="115">
        <f t="shared" si="208"/>
        <v>5.8154968085099332</v>
      </c>
      <c r="FT89" s="115">
        <f t="shared" si="209"/>
        <v>7.0890831653608979</v>
      </c>
      <c r="FU89" s="115">
        <f t="shared" si="210"/>
        <v>8.4444048657843389</v>
      </c>
      <c r="FV89" s="115">
        <f t="shared" si="211"/>
        <v>9.7643420375921721</v>
      </c>
      <c r="FW89" s="115">
        <f t="shared" si="212"/>
        <v>10.983684298913067</v>
      </c>
      <c r="FX89" s="115">
        <f t="shared" si="213"/>
        <v>12.073796826917356</v>
      </c>
      <c r="FZ89" s="90">
        <f t="shared" si="237"/>
        <v>4.8130652086956669</v>
      </c>
      <c r="GB89" s="18"/>
      <c r="GC89" s="29"/>
      <c r="GE89" s="15"/>
      <c r="GF89" s="15"/>
      <c r="GG89" s="15"/>
      <c r="GI89" s="31"/>
      <c r="GJ89" s="31"/>
      <c r="GK89" s="31"/>
      <c r="IC89" s="28"/>
      <c r="ID89" s="13"/>
      <c r="IE89" s="13"/>
      <c r="IF89" s="13"/>
      <c r="IG89" s="13"/>
      <c r="IH89" s="13"/>
      <c r="II89" s="13"/>
      <c r="IJ89" s="28"/>
      <c r="IK89" s="20"/>
      <c r="IL89" s="13"/>
      <c r="IM89" s="11"/>
      <c r="IN89" s="23"/>
      <c r="IO89" s="13"/>
      <c r="IP89" s="23"/>
      <c r="IQ89" s="28"/>
      <c r="IR89" s="20"/>
      <c r="IS89" s="13"/>
      <c r="IT89" s="20"/>
      <c r="IU89" s="23"/>
      <c r="IV89" s="20"/>
      <c r="IW89" s="23"/>
      <c r="IY89" s="13"/>
      <c r="IZ89" s="25"/>
      <c r="JA89" s="25"/>
      <c r="JB89" s="25"/>
      <c r="JC89" s="25"/>
      <c r="JD89" s="25"/>
      <c r="JE89" s="25"/>
      <c r="JF89" s="25"/>
    </row>
    <row r="90" spans="1:266" ht="13.8" x14ac:dyDescent="0.3">
      <c r="A90" s="5"/>
      <c r="B90" s="95">
        <v>1.1449000000000003</v>
      </c>
      <c r="C90" s="20">
        <v>6.0827290770111739</v>
      </c>
      <c r="D90" s="20">
        <v>5.2036110420382728</v>
      </c>
      <c r="E90" s="20">
        <v>4.5506173757021271</v>
      </c>
      <c r="F90" s="20">
        <v>3.6047542014386535</v>
      </c>
      <c r="G90" s="20">
        <v>2.2873916402623493</v>
      </c>
      <c r="H90" s="20">
        <v>1.245712118146902</v>
      </c>
      <c r="I90" s="20">
        <v>1.0014670710364755</v>
      </c>
      <c r="J90" s="5"/>
      <c r="K90" s="5"/>
      <c r="U90" s="4"/>
      <c r="X90" s="118">
        <f t="shared" si="238"/>
        <v>17.181861798319215</v>
      </c>
      <c r="Y90" s="118">
        <v>10</v>
      </c>
      <c r="Z90" s="40">
        <v>1.7999999999999999E-2</v>
      </c>
      <c r="AA90" s="40">
        <v>10000000</v>
      </c>
      <c r="AB90" s="40">
        <v>10000000</v>
      </c>
      <c r="AC90" s="98">
        <v>3900000</v>
      </c>
      <c r="AD90" s="42">
        <v>0.33</v>
      </c>
      <c r="AE90" s="42">
        <v>0.33</v>
      </c>
      <c r="AF90" s="41">
        <v>1.7999999999999999E-2</v>
      </c>
      <c r="AG90" s="40">
        <v>10000000</v>
      </c>
      <c r="AH90" s="40">
        <v>10000000</v>
      </c>
      <c r="AI90" s="98">
        <v>3900000</v>
      </c>
      <c r="AJ90" s="42">
        <v>0.33</v>
      </c>
      <c r="AK90" s="42">
        <v>0.33</v>
      </c>
      <c r="AL90" s="42">
        <f>AL60</f>
        <v>5.0200000000000002E-2</v>
      </c>
      <c r="AM90" s="40">
        <v>6000</v>
      </c>
      <c r="AN90" s="40">
        <f>AN60</f>
        <v>10000</v>
      </c>
      <c r="AO90" s="40">
        <f>AO60</f>
        <v>10000</v>
      </c>
      <c r="AP90" s="42">
        <v>0.03</v>
      </c>
      <c r="AQ90" s="42">
        <v>0.03</v>
      </c>
      <c r="AR90" s="4">
        <f t="shared" si="214"/>
        <v>6.8199999999999997E-2</v>
      </c>
      <c r="AS90" s="11">
        <f t="shared" si="215"/>
        <v>1.7181861798319216</v>
      </c>
      <c r="AT90" s="15">
        <f t="shared" si="216"/>
        <v>469.76949837279756</v>
      </c>
      <c r="AU90" s="19">
        <f t="shared" si="217"/>
        <v>5.0040256631266655E-2</v>
      </c>
      <c r="AV90" s="13">
        <f t="shared" si="218"/>
        <v>0.5</v>
      </c>
      <c r="AW90" s="11">
        <f t="shared" si="219"/>
        <v>1</v>
      </c>
      <c r="AX90" s="11">
        <f t="shared" si="220"/>
        <v>0.8911</v>
      </c>
      <c r="AY90" s="11">
        <f t="shared" si="221"/>
        <v>201997.53114128605</v>
      </c>
      <c r="AZ90" s="11">
        <f t="shared" si="222"/>
        <v>1</v>
      </c>
      <c r="BA90" s="11">
        <f t="shared" si="223"/>
        <v>0.34752899999999998</v>
      </c>
      <c r="BB90" s="11">
        <f t="shared" si="224"/>
        <v>1.025058</v>
      </c>
      <c r="BC90" s="11">
        <f t="shared" si="225"/>
        <v>0.99909999999999999</v>
      </c>
      <c r="BD90" s="11">
        <f t="shared" si="226"/>
        <v>0.8911</v>
      </c>
      <c r="BE90" s="11">
        <f t="shared" si="227"/>
        <v>201997.53114128605</v>
      </c>
      <c r="BF90" s="11">
        <f t="shared" si="228"/>
        <v>1</v>
      </c>
      <c r="BG90" s="11">
        <f t="shared" si="229"/>
        <v>0.34752899999999998</v>
      </c>
      <c r="BH90" s="11">
        <f t="shared" si="230"/>
        <v>1.025058</v>
      </c>
      <c r="BI90" s="121">
        <f t="shared" si="122"/>
        <v>2.2141228114240592</v>
      </c>
      <c r="BJ90" s="121">
        <f>X90^2/((BJ62^2+1)*Y90^2)</f>
        <v>0.59043274971308246</v>
      </c>
      <c r="BK90" s="121">
        <f>X90^2/((BK62^2+1)*Y90^2)</f>
        <v>0.29521637485654123</v>
      </c>
      <c r="BL90" s="121">
        <f>X90^2/((BL62^2+1)*Y90^2)</f>
        <v>0.17365669109208307</v>
      </c>
      <c r="BM90" s="121">
        <f>X90^2/((BM62^2+1)*Y90^2)</f>
        <v>0.11354475956020817</v>
      </c>
      <c r="BN90" s="121">
        <f>X90^2/((BN62^2+1)*Y90^2)</f>
        <v>7.9788209420686818E-2</v>
      </c>
      <c r="BO90" s="121">
        <f>X90^2/((BO62^2+1)*Y90^2)</f>
        <v>5.9043274971308242E-2</v>
      </c>
      <c r="BP90" s="121">
        <f>X90^2/((BP62^2+1)*Y90^2)</f>
        <v>4.5417903824083262E-2</v>
      </c>
      <c r="BQ90" s="121">
        <v>1</v>
      </c>
      <c r="BR90" s="121">
        <v>1</v>
      </c>
      <c r="BS90" s="121">
        <v>1</v>
      </c>
      <c r="BT90" s="121">
        <v>1</v>
      </c>
      <c r="BU90" s="121">
        <v>1</v>
      </c>
      <c r="BV90" s="121">
        <v>1</v>
      </c>
      <c r="BW90" s="121">
        <v>1</v>
      </c>
      <c r="BX90" s="121">
        <v>1</v>
      </c>
      <c r="BY90" s="121">
        <f t="shared" si="231"/>
        <v>1.3549383911863893</v>
      </c>
      <c r="BZ90" s="121">
        <f>(BZ62^4+6*BZ62^2+1)/(BZ62^2+1)*(Y90^2/X90^2)</f>
        <v>2.777623701932098</v>
      </c>
      <c r="CA90" s="121">
        <f>(CA62^4+6*CA62^2+1)/(CA62^2+1)*(Y90^2/X90^2)</f>
        <v>4.6067905300337237</v>
      </c>
      <c r="CB90" s="121">
        <f>(CB62^4+6*CB62^2+1)/(CB62^2+1)*(Y90^2/X90^2)</f>
        <v>7.033724295423462</v>
      </c>
      <c r="CC90" s="121">
        <f>(CC62^4+6*CC62^2+1)/(CC62^2+1)*(Y90^2/X90^2)</f>
        <v>10.10992491885229</v>
      </c>
      <c r="CD90" s="121">
        <f>(CD62^4+6*CD62^2+1)/(CD62^2+1)*(Y90^2/X90^2)</f>
        <v>13.851498553141941</v>
      </c>
      <c r="CE90" s="121">
        <f>(CE62^4+6*CE62^2+1)/(CE62^2+1)*(Y90^2/X90^2)</f>
        <v>18.264569513192527</v>
      </c>
      <c r="CF90" s="121">
        <f>(CF62^4+6*CF62^2+1)/(CF62^2+1)*(Y90^2/X90^2)</f>
        <v>23.351842041946963</v>
      </c>
      <c r="CG90" s="121">
        <f t="shared" si="232"/>
        <v>2.2141228114240592</v>
      </c>
      <c r="CH90" s="121">
        <f t="shared" si="123"/>
        <v>0.59043274971308246</v>
      </c>
      <c r="CI90" s="121">
        <f t="shared" si="124"/>
        <v>0.29521637485654123</v>
      </c>
      <c r="CJ90" s="121">
        <f t="shared" si="125"/>
        <v>0.17365669109208307</v>
      </c>
      <c r="CK90" s="121">
        <f t="shared" si="126"/>
        <v>0.11354475956020817</v>
      </c>
      <c r="CL90" s="121">
        <f t="shared" si="127"/>
        <v>7.9788209420686818E-2</v>
      </c>
      <c r="CM90" s="121">
        <f t="shared" si="128"/>
        <v>5.9043274971308242E-2</v>
      </c>
      <c r="CN90" s="121">
        <f t="shared" si="129"/>
        <v>4.5417903824083262E-2</v>
      </c>
      <c r="CO90" s="95">
        <f t="shared" si="130"/>
        <v>2.8594275192365943</v>
      </c>
      <c r="CP90" s="95">
        <f t="shared" si="131"/>
        <v>4.7137531821203664</v>
      </c>
      <c r="CQ90" s="95">
        <f t="shared" si="132"/>
        <v>7.13152049041026</v>
      </c>
      <c r="CR90" s="95">
        <f t="shared" si="133"/>
        <v>10.382494928063574</v>
      </c>
      <c r="CS90" s="95">
        <f t="shared" si="134"/>
        <v>14.518176415831284</v>
      </c>
      <c r="CT90" s="95">
        <f t="shared" si="135"/>
        <v>19.554671106535125</v>
      </c>
      <c r="CU90" s="95">
        <f t="shared" si="136"/>
        <v>25.498103315075209</v>
      </c>
      <c r="CV90" s="95">
        <f t="shared" si="137"/>
        <v>32.351177284394453</v>
      </c>
      <c r="CW90" s="95">
        <f t="shared" si="138"/>
        <v>2.8594275192365943</v>
      </c>
      <c r="CX90" s="95">
        <f t="shared" si="139"/>
        <v>4.7137531821203664</v>
      </c>
      <c r="CY90" s="95">
        <f t="shared" si="140"/>
        <v>7.13152049041026</v>
      </c>
      <c r="CZ90" s="95">
        <f t="shared" si="141"/>
        <v>10.382494928063574</v>
      </c>
      <c r="DA90" s="95">
        <f t="shared" si="142"/>
        <v>14.518176415831284</v>
      </c>
      <c r="DB90" s="95">
        <f t="shared" si="143"/>
        <v>19.554671106535125</v>
      </c>
      <c r="DC90" s="95">
        <f t="shared" si="144"/>
        <v>25.498103315075209</v>
      </c>
      <c r="DD90" s="95">
        <f t="shared" si="145"/>
        <v>32.351177284394453</v>
      </c>
      <c r="DE90" s="13">
        <f t="shared" si="233"/>
        <v>5.6191772026104481</v>
      </c>
      <c r="DF90" s="13">
        <f t="shared" si="234"/>
        <v>5.4181724516451801</v>
      </c>
      <c r="DG90" s="13">
        <f t="shared" si="235"/>
        <v>6.9521229048902651</v>
      </c>
      <c r="DH90" s="13">
        <f t="shared" si="236"/>
        <v>9.2574969865155445</v>
      </c>
      <c r="DI90" s="13">
        <f t="shared" si="146"/>
        <v>12.273585678412498</v>
      </c>
      <c r="DJ90" s="13">
        <f t="shared" si="147"/>
        <v>15.981402762562627</v>
      </c>
      <c r="DK90" s="13">
        <f t="shared" si="148"/>
        <v>20.373728788163834</v>
      </c>
      <c r="DL90" s="13">
        <f t="shared" si="149"/>
        <v>25.447375945771046</v>
      </c>
      <c r="DM90" s="95">
        <f t="shared" si="150"/>
        <v>5.6191772026104481</v>
      </c>
      <c r="DN90" s="95">
        <f t="shared" si="151"/>
        <v>5.4181724516451801</v>
      </c>
      <c r="DO90" s="95">
        <f t="shared" si="152"/>
        <v>6.9521229048902651</v>
      </c>
      <c r="DP90" s="95">
        <f t="shared" si="153"/>
        <v>9.2574969865155445</v>
      </c>
      <c r="DQ90" s="95">
        <f t="shared" si="154"/>
        <v>12.273585678412498</v>
      </c>
      <c r="DR90" s="95">
        <f t="shared" si="155"/>
        <v>15.981402762562627</v>
      </c>
      <c r="DS90" s="95">
        <f t="shared" si="156"/>
        <v>20.373728788163834</v>
      </c>
      <c r="DT90" s="95">
        <f t="shared" si="157"/>
        <v>25.447375945771046</v>
      </c>
      <c r="DU90" s="95">
        <f t="shared" si="158"/>
        <v>3.9020831306820063</v>
      </c>
      <c r="DV90" s="95">
        <f t="shared" si="159"/>
        <v>2.4722281505837973</v>
      </c>
      <c r="DW90" s="95">
        <f t="shared" si="160"/>
        <v>2.7253204176496086</v>
      </c>
      <c r="DX90" s="95">
        <f t="shared" si="161"/>
        <v>3.3879580540599923</v>
      </c>
      <c r="DY90" s="95">
        <f t="shared" si="162"/>
        <v>4.3626120479518571</v>
      </c>
      <c r="DZ90" s="95">
        <f t="shared" si="163"/>
        <v>5.6084432846550563</v>
      </c>
      <c r="EA90" s="95">
        <f t="shared" si="164"/>
        <v>7.1081176886577886</v>
      </c>
      <c r="EB90" s="95">
        <f t="shared" si="165"/>
        <v>8.8535489276701966</v>
      </c>
      <c r="EC90" s="95">
        <f t="shared" si="166"/>
        <v>3.9020831306820063</v>
      </c>
      <c r="ED90" s="95">
        <f t="shared" si="167"/>
        <v>2.4722281505837973</v>
      </c>
      <c r="EE90" s="95">
        <f t="shared" si="168"/>
        <v>2.7253204176496086</v>
      </c>
      <c r="EF90" s="95">
        <f t="shared" si="169"/>
        <v>3.3879580540599923</v>
      </c>
      <c r="EG90" s="95">
        <f t="shared" si="170"/>
        <v>4.3626120479518571</v>
      </c>
      <c r="EH90" s="95">
        <f t="shared" si="171"/>
        <v>5.6084432846550563</v>
      </c>
      <c r="EI90" s="95">
        <f t="shared" si="172"/>
        <v>7.1081176886577886</v>
      </c>
      <c r="EJ90" s="95">
        <f t="shared" si="173"/>
        <v>8.8535489276701966</v>
      </c>
      <c r="EK90" s="95">
        <f t="shared" si="174"/>
        <v>3.9020831306820063</v>
      </c>
      <c r="EL90" s="95">
        <f t="shared" si="175"/>
        <v>2.4722281505837973</v>
      </c>
      <c r="EM90" s="95">
        <f t="shared" si="176"/>
        <v>2.7253204176496086</v>
      </c>
      <c r="EN90" s="95">
        <f t="shared" si="177"/>
        <v>3.3879580540599923</v>
      </c>
      <c r="EO90" s="95">
        <f t="shared" si="178"/>
        <v>4.3626120479518571</v>
      </c>
      <c r="EP90" s="95">
        <f t="shared" si="179"/>
        <v>5.6084432846550563</v>
      </c>
      <c r="EQ90" s="95">
        <f t="shared" si="180"/>
        <v>7.1081176886577886</v>
      </c>
      <c r="ER90" s="95">
        <f t="shared" si="181"/>
        <v>8.8535489276701966</v>
      </c>
      <c r="ES90" s="95">
        <f t="shared" si="182"/>
        <v>1</v>
      </c>
      <c r="ET90" s="95">
        <f t="shared" si="183"/>
        <v>1</v>
      </c>
      <c r="EU90" s="95">
        <f t="shared" si="184"/>
        <v>1</v>
      </c>
      <c r="EV90" s="95">
        <f t="shared" si="185"/>
        <v>1</v>
      </c>
      <c r="EW90" s="95">
        <f t="shared" si="186"/>
        <v>1</v>
      </c>
      <c r="EX90" s="95">
        <f t="shared" si="187"/>
        <v>1</v>
      </c>
      <c r="EY90" s="95">
        <f t="shared" si="188"/>
        <v>1</v>
      </c>
      <c r="EZ90" s="95">
        <f t="shared" si="189"/>
        <v>1</v>
      </c>
      <c r="FA90" s="95">
        <f t="shared" si="190"/>
        <v>1</v>
      </c>
      <c r="FB90" s="95">
        <f t="shared" si="191"/>
        <v>1</v>
      </c>
      <c r="FC90" s="95">
        <f t="shared" si="192"/>
        <v>1</v>
      </c>
      <c r="FD90" s="95">
        <f t="shared" si="193"/>
        <v>1</v>
      </c>
      <c r="FE90" s="95">
        <f t="shared" si="194"/>
        <v>1</v>
      </c>
      <c r="FF90" s="95">
        <f t="shared" si="195"/>
        <v>1</v>
      </c>
      <c r="FG90" s="95">
        <f t="shared" si="196"/>
        <v>1</v>
      </c>
      <c r="FH90" s="95">
        <f t="shared" si="197"/>
        <v>1</v>
      </c>
      <c r="FI90" s="95">
        <f t="shared" si="198"/>
        <v>1</v>
      </c>
      <c r="FJ90" s="95">
        <f t="shared" si="199"/>
        <v>1</v>
      </c>
      <c r="FK90" s="95">
        <f t="shared" si="200"/>
        <v>1</v>
      </c>
      <c r="FL90" s="95">
        <f t="shared" si="201"/>
        <v>1</v>
      </c>
      <c r="FM90" s="95">
        <f t="shared" si="202"/>
        <v>1</v>
      </c>
      <c r="FN90" s="95">
        <f t="shared" si="203"/>
        <v>1</v>
      </c>
      <c r="FO90" s="95">
        <f t="shared" si="204"/>
        <v>1</v>
      </c>
      <c r="FP90" s="95">
        <f t="shared" si="205"/>
        <v>1</v>
      </c>
      <c r="FQ90" s="115">
        <f t="shared" si="206"/>
        <v>5.1439042008306117</v>
      </c>
      <c r="FR90" s="115">
        <f t="shared" si="207"/>
        <v>4.6145570608888571</v>
      </c>
      <c r="FS90" s="115">
        <f t="shared" si="208"/>
        <v>5.4714229552480509</v>
      </c>
      <c r="FT90" s="115">
        <f t="shared" si="209"/>
        <v>6.6330815929206812</v>
      </c>
      <c r="FU90" s="115">
        <f t="shared" si="210"/>
        <v>7.9083302730708311</v>
      </c>
      <c r="FV90" s="115">
        <f t="shared" si="211"/>
        <v>9.1803943779870849</v>
      </c>
      <c r="FW90" s="115">
        <f t="shared" si="212"/>
        <v>10.380156031478545</v>
      </c>
      <c r="FX90" s="115">
        <f t="shared" si="213"/>
        <v>11.472545229198461</v>
      </c>
      <c r="FZ90" s="90">
        <f t="shared" si="237"/>
        <v>4.6145570608888571</v>
      </c>
      <c r="GB90" s="18"/>
      <c r="GC90" s="29"/>
      <c r="GE90" s="15"/>
      <c r="GF90" s="15"/>
      <c r="GG90" s="15"/>
      <c r="GI90" s="31"/>
      <c r="GJ90" s="31"/>
      <c r="GK90" s="31"/>
      <c r="IC90" s="28"/>
      <c r="ID90" s="13"/>
      <c r="IE90" s="13"/>
      <c r="IF90" s="13"/>
      <c r="IG90" s="13"/>
      <c r="IH90" s="13"/>
      <c r="II90" s="13"/>
      <c r="IJ90" s="28"/>
      <c r="IK90" s="20"/>
      <c r="IL90" s="13"/>
      <c r="IM90" s="11"/>
      <c r="IN90" s="23"/>
      <c r="IO90" s="13"/>
      <c r="IP90" s="23"/>
      <c r="IQ90" s="28"/>
      <c r="IR90" s="20"/>
      <c r="IS90" s="13"/>
      <c r="IT90" s="20"/>
      <c r="IU90" s="23"/>
      <c r="IV90" s="20"/>
      <c r="IW90" s="23"/>
      <c r="IY90" s="13"/>
      <c r="IZ90" s="25"/>
      <c r="JA90" s="25"/>
      <c r="JB90" s="25"/>
      <c r="JC90" s="25"/>
      <c r="JD90" s="25"/>
      <c r="JE90" s="25"/>
      <c r="JF90" s="25"/>
    </row>
    <row r="91" spans="1:266" ht="13.8" x14ac:dyDescent="0.3">
      <c r="A91" s="5"/>
      <c r="B91" s="95">
        <v>1.2250430000000003</v>
      </c>
      <c r="C91" s="20">
        <v>5.839266011076341</v>
      </c>
      <c r="D91" s="20">
        <v>5.0746975497100291</v>
      </c>
      <c r="E91" s="20">
        <v>4.4904129960964525</v>
      </c>
      <c r="F91" s="20">
        <v>3.5192670693056058</v>
      </c>
      <c r="G91" s="20">
        <v>2.2758303302998444</v>
      </c>
      <c r="H91" s="20">
        <v>1.2452571266866022</v>
      </c>
      <c r="I91" s="20">
        <v>1.0017320804499221</v>
      </c>
      <c r="J91" s="5"/>
      <c r="K91" s="5"/>
      <c r="U91" s="4"/>
      <c r="X91" s="118">
        <f t="shared" si="238"/>
        <v>18.384592124201561</v>
      </c>
      <c r="Y91" s="118">
        <v>10</v>
      </c>
      <c r="Z91" s="40">
        <v>1.7999999999999999E-2</v>
      </c>
      <c r="AA91" s="40">
        <v>10000000</v>
      </c>
      <c r="AB91" s="40">
        <v>10000000</v>
      </c>
      <c r="AC91" s="98">
        <v>3900000</v>
      </c>
      <c r="AD91" s="42">
        <v>0.33</v>
      </c>
      <c r="AE91" s="42">
        <v>0.33</v>
      </c>
      <c r="AF91" s="41">
        <v>1.7999999999999999E-2</v>
      </c>
      <c r="AG91" s="40">
        <v>10000000</v>
      </c>
      <c r="AH91" s="40">
        <v>10000000</v>
      </c>
      <c r="AI91" s="98">
        <v>3900000</v>
      </c>
      <c r="AJ91" s="42">
        <v>0.33</v>
      </c>
      <c r="AK91" s="42">
        <v>0.33</v>
      </c>
      <c r="AL91" s="42">
        <f>AL60</f>
        <v>5.0200000000000002E-2</v>
      </c>
      <c r="AM91" s="40">
        <v>6000</v>
      </c>
      <c r="AN91" s="40">
        <f>AN60</f>
        <v>10000</v>
      </c>
      <c r="AO91" s="40">
        <f>AO60</f>
        <v>10000</v>
      </c>
      <c r="AP91" s="42">
        <v>0.03</v>
      </c>
      <c r="AQ91" s="42">
        <v>0.03</v>
      </c>
      <c r="AR91" s="4">
        <f t="shared" si="214"/>
        <v>6.8199999999999997E-2</v>
      </c>
      <c r="AS91" s="11">
        <f t="shared" si="215"/>
        <v>1.838459212420156</v>
      </c>
      <c r="AT91" s="15">
        <f t="shared" si="216"/>
        <v>469.76949837279756</v>
      </c>
      <c r="AU91" s="19">
        <f t="shared" si="217"/>
        <v>5.0040256631266655E-2</v>
      </c>
      <c r="AV91" s="13">
        <f t="shared" si="218"/>
        <v>0.5</v>
      </c>
      <c r="AW91" s="11">
        <f t="shared" si="219"/>
        <v>1</v>
      </c>
      <c r="AX91" s="11">
        <f t="shared" si="220"/>
        <v>0.8911</v>
      </c>
      <c r="AY91" s="11">
        <f t="shared" si="221"/>
        <v>201997.53114128605</v>
      </c>
      <c r="AZ91" s="11">
        <f t="shared" si="222"/>
        <v>1</v>
      </c>
      <c r="BA91" s="11">
        <f t="shared" si="223"/>
        <v>0.34752899999999998</v>
      </c>
      <c r="BB91" s="11">
        <f t="shared" si="224"/>
        <v>1.025058</v>
      </c>
      <c r="BC91" s="11">
        <f t="shared" si="225"/>
        <v>0.99909999999999999</v>
      </c>
      <c r="BD91" s="11">
        <f t="shared" si="226"/>
        <v>0.8911</v>
      </c>
      <c r="BE91" s="11">
        <f t="shared" si="227"/>
        <v>201997.53114128605</v>
      </c>
      <c r="BF91" s="11">
        <f t="shared" si="228"/>
        <v>1</v>
      </c>
      <c r="BG91" s="11">
        <f t="shared" si="229"/>
        <v>0.34752899999999998</v>
      </c>
      <c r="BH91" s="11">
        <f t="shared" si="230"/>
        <v>1.025058</v>
      </c>
      <c r="BI91" s="121">
        <f t="shared" si="122"/>
        <v>2.5349492067994053</v>
      </c>
      <c r="BJ91" s="121">
        <f>X91^2/((BJ62^2+1)*Y91^2)</f>
        <v>0.67598645514650813</v>
      </c>
      <c r="BK91" s="121">
        <f>X91^2/((BK62^2+1)*Y91^2)</f>
        <v>0.33799322757325406</v>
      </c>
      <c r="BL91" s="121">
        <f>X91^2/((BL62^2+1)*Y91^2)</f>
        <v>0.19881954563132592</v>
      </c>
      <c r="BM91" s="121">
        <f>X91^2/((BM62^2+1)*Y91^2)</f>
        <v>0.12999739522048231</v>
      </c>
      <c r="BN91" s="121">
        <f>X91^2/((BN62^2+1)*Y91^2)</f>
        <v>9.1349520965744335E-2</v>
      </c>
      <c r="BO91" s="121">
        <f>X91^2/((BO62^2+1)*Y91^2)</f>
        <v>6.7598645514650807E-2</v>
      </c>
      <c r="BP91" s="121">
        <f>X91^2/((BP62^2+1)*Y91^2)</f>
        <v>5.199895808819293E-2</v>
      </c>
      <c r="BQ91" s="121">
        <v>1</v>
      </c>
      <c r="BR91" s="121">
        <v>1</v>
      </c>
      <c r="BS91" s="121">
        <v>1</v>
      </c>
      <c r="BT91" s="121">
        <v>1</v>
      </c>
      <c r="BU91" s="121">
        <v>1</v>
      </c>
      <c r="BV91" s="121">
        <v>1</v>
      </c>
      <c r="BW91" s="121">
        <v>1</v>
      </c>
      <c r="BX91" s="121">
        <v>1</v>
      </c>
      <c r="BY91" s="121">
        <f t="shared" si="231"/>
        <v>1.1834556652863912</v>
      </c>
      <c r="BZ91" s="121">
        <f>(BZ62^4+6*BZ62^2+1)/(BZ62^2+1)*(Y91^2/X91^2)</f>
        <v>2.4260841138371019</v>
      </c>
      <c r="CA91" s="121">
        <f>(CA62^4+6*CA62^2+1)/(CA62^2+1)*(Y91^2/X91^2)</f>
        <v>4.0237492619737303</v>
      </c>
      <c r="CB91" s="121">
        <f>(CB62^4+6*CB62^2+1)/(CB62^2+1)*(Y91^2/X91^2)</f>
        <v>6.1435272036190609</v>
      </c>
      <c r="CC91" s="121">
        <f>(CC62^4+6*CC62^2+1)/(CC62^2+1)*(Y91^2/X91^2)</f>
        <v>8.8303999640599962</v>
      </c>
      <c r="CD91" s="121">
        <f>(CD62^4+6*CD62^2+1)/(CD62^2+1)*(Y91^2/X91^2)</f>
        <v>12.098435280934527</v>
      </c>
      <c r="CE91" s="121">
        <f>(CE62^4+6*CE62^2+1)/(CE62^2+1)*(Y91^2/X91^2)</f>
        <v>15.952982368060555</v>
      </c>
      <c r="CF91" s="121">
        <f>(CF62^4+6*CF62^2+1)/(CF62^2+1)*(Y91^2/X91^2)</f>
        <v>20.396403215955072</v>
      </c>
      <c r="CG91" s="121">
        <f t="shared" si="232"/>
        <v>2.5349492067994053</v>
      </c>
      <c r="CH91" s="121">
        <f t="shared" si="123"/>
        <v>0.67598645514650813</v>
      </c>
      <c r="CI91" s="121">
        <f t="shared" si="124"/>
        <v>0.33799322757325406</v>
      </c>
      <c r="CJ91" s="121">
        <f t="shared" si="125"/>
        <v>0.19881954563132592</v>
      </c>
      <c r="CK91" s="121">
        <f t="shared" si="126"/>
        <v>0.12999739522048231</v>
      </c>
      <c r="CL91" s="121">
        <f t="shared" si="127"/>
        <v>9.1349520965744335E-2</v>
      </c>
      <c r="CM91" s="121">
        <f t="shared" si="128"/>
        <v>6.7598645514650807E-2</v>
      </c>
      <c r="CN91" s="121">
        <f t="shared" si="129"/>
        <v>5.199895808819293E-2</v>
      </c>
      <c r="CO91" s="95">
        <f t="shared" si="130"/>
        <v>2.6680797199201627</v>
      </c>
      <c r="CP91" s="95">
        <f t="shared" si="131"/>
        <v>4.2877195687137446</v>
      </c>
      <c r="CQ91" s="95">
        <f t="shared" si="132"/>
        <v>6.399491171727016</v>
      </c>
      <c r="CR91" s="95">
        <f t="shared" si="133"/>
        <v>9.2390181501996462</v>
      </c>
      <c r="CS91" s="95">
        <f t="shared" si="134"/>
        <v>12.851282529418539</v>
      </c>
      <c r="CT91" s="95">
        <f t="shared" si="135"/>
        <v>17.250352047021686</v>
      </c>
      <c r="CU91" s="95">
        <f t="shared" si="136"/>
        <v>22.441575916826984</v>
      </c>
      <c r="CV91" s="95">
        <f t="shared" si="137"/>
        <v>28.427316129351428</v>
      </c>
      <c r="CW91" s="95">
        <f t="shared" si="138"/>
        <v>2.6680797199201627</v>
      </c>
      <c r="CX91" s="95">
        <f t="shared" si="139"/>
        <v>4.2877195687137446</v>
      </c>
      <c r="CY91" s="95">
        <f t="shared" si="140"/>
        <v>6.399491171727016</v>
      </c>
      <c r="CZ91" s="95">
        <f t="shared" si="141"/>
        <v>9.2390181501996462</v>
      </c>
      <c r="DA91" s="95">
        <f t="shared" si="142"/>
        <v>12.851282529418539</v>
      </c>
      <c r="DB91" s="95">
        <f t="shared" si="143"/>
        <v>17.250352047021686</v>
      </c>
      <c r="DC91" s="95">
        <f t="shared" si="144"/>
        <v>22.441575916826984</v>
      </c>
      <c r="DD91" s="95">
        <f t="shared" si="145"/>
        <v>28.427316129351428</v>
      </c>
      <c r="DE91" s="13">
        <f t="shared" si="233"/>
        <v>5.7685208720857961</v>
      </c>
      <c r="DF91" s="13">
        <f t="shared" si="234"/>
        <v>5.1521865689836099</v>
      </c>
      <c r="DG91" s="13">
        <f t="shared" si="235"/>
        <v>6.4118584895469848</v>
      </c>
      <c r="DH91" s="13">
        <f t="shared" si="236"/>
        <v>8.3924627492503863</v>
      </c>
      <c r="DI91" s="13">
        <f t="shared" si="146"/>
        <v>11.010513359280479</v>
      </c>
      <c r="DJ91" s="13">
        <f t="shared" si="147"/>
        <v>14.239900801900273</v>
      </c>
      <c r="DK91" s="13">
        <f t="shared" si="148"/>
        <v>18.070697013575206</v>
      </c>
      <c r="DL91" s="13">
        <f t="shared" si="149"/>
        <v>22.498518174043266</v>
      </c>
      <c r="DM91" s="95">
        <f t="shared" si="150"/>
        <v>5.7685208720857961</v>
      </c>
      <c r="DN91" s="95">
        <f t="shared" si="151"/>
        <v>5.1521865689836099</v>
      </c>
      <c r="DO91" s="95">
        <f t="shared" si="152"/>
        <v>6.4118584895469848</v>
      </c>
      <c r="DP91" s="95">
        <f t="shared" si="153"/>
        <v>8.3924627492503863</v>
      </c>
      <c r="DQ91" s="95">
        <f t="shared" si="154"/>
        <v>11.010513359280479</v>
      </c>
      <c r="DR91" s="95">
        <f t="shared" si="155"/>
        <v>14.239900801900273</v>
      </c>
      <c r="DS91" s="95">
        <f t="shared" si="156"/>
        <v>18.070697013575206</v>
      </c>
      <c r="DT91" s="95">
        <f t="shared" si="157"/>
        <v>22.498518174043266</v>
      </c>
      <c r="DU91" s="95">
        <f t="shared" si="158"/>
        <v>3.9539843867911042</v>
      </c>
      <c r="DV91" s="95">
        <f t="shared" si="159"/>
        <v>2.3797903427683047</v>
      </c>
      <c r="DW91" s="95">
        <f t="shared" si="160"/>
        <v>2.537562865649774</v>
      </c>
      <c r="DX91" s="95">
        <f t="shared" si="161"/>
        <v>3.0873335706174698</v>
      </c>
      <c r="DY91" s="95">
        <f t="shared" si="162"/>
        <v>3.9236577879562251</v>
      </c>
      <c r="DZ91" s="95">
        <f t="shared" si="163"/>
        <v>5.0032208497680291</v>
      </c>
      <c r="EA91" s="95">
        <f t="shared" si="164"/>
        <v>6.3077473590667772</v>
      </c>
      <c r="EB91" s="95">
        <f t="shared" si="165"/>
        <v>7.8287353351194122</v>
      </c>
      <c r="EC91" s="95">
        <f t="shared" si="166"/>
        <v>3.9539843867911042</v>
      </c>
      <c r="ED91" s="95">
        <f t="shared" si="167"/>
        <v>2.3797903427683047</v>
      </c>
      <c r="EE91" s="95">
        <f t="shared" si="168"/>
        <v>2.537562865649774</v>
      </c>
      <c r="EF91" s="95">
        <f t="shared" si="169"/>
        <v>3.0873335706174698</v>
      </c>
      <c r="EG91" s="95">
        <f t="shared" si="170"/>
        <v>3.9236577879562251</v>
      </c>
      <c r="EH91" s="95">
        <f t="shared" si="171"/>
        <v>5.0032208497680291</v>
      </c>
      <c r="EI91" s="95">
        <f t="shared" si="172"/>
        <v>6.3077473590667772</v>
      </c>
      <c r="EJ91" s="95">
        <f t="shared" si="173"/>
        <v>7.8287353351194122</v>
      </c>
      <c r="EK91" s="95">
        <f t="shared" si="174"/>
        <v>3.9539843867911042</v>
      </c>
      <c r="EL91" s="95">
        <f t="shared" si="175"/>
        <v>2.3797903427683047</v>
      </c>
      <c r="EM91" s="95">
        <f t="shared" si="176"/>
        <v>2.537562865649774</v>
      </c>
      <c r="EN91" s="95">
        <f t="shared" si="177"/>
        <v>3.0873335706174698</v>
      </c>
      <c r="EO91" s="95">
        <f t="shared" si="178"/>
        <v>3.9236577879562251</v>
      </c>
      <c r="EP91" s="95">
        <f t="shared" si="179"/>
        <v>5.0032208497680291</v>
      </c>
      <c r="EQ91" s="95">
        <f t="shared" si="180"/>
        <v>6.3077473590667772</v>
      </c>
      <c r="ER91" s="95">
        <f t="shared" si="181"/>
        <v>7.8287353351194122</v>
      </c>
      <c r="ES91" s="95">
        <f t="shared" si="182"/>
        <v>1</v>
      </c>
      <c r="ET91" s="95">
        <f t="shared" si="183"/>
        <v>1</v>
      </c>
      <c r="EU91" s="95">
        <f t="shared" si="184"/>
        <v>1</v>
      </c>
      <c r="EV91" s="95">
        <f t="shared" si="185"/>
        <v>1</v>
      </c>
      <c r="EW91" s="95">
        <f t="shared" si="186"/>
        <v>1</v>
      </c>
      <c r="EX91" s="95">
        <f t="shared" si="187"/>
        <v>1</v>
      </c>
      <c r="EY91" s="95">
        <f t="shared" si="188"/>
        <v>1</v>
      </c>
      <c r="EZ91" s="95">
        <f t="shared" si="189"/>
        <v>1</v>
      </c>
      <c r="FA91" s="95">
        <f t="shared" si="190"/>
        <v>1</v>
      </c>
      <c r="FB91" s="95">
        <f t="shared" si="191"/>
        <v>1</v>
      </c>
      <c r="FC91" s="95">
        <f t="shared" si="192"/>
        <v>1</v>
      </c>
      <c r="FD91" s="95">
        <f t="shared" si="193"/>
        <v>1</v>
      </c>
      <c r="FE91" s="95">
        <f t="shared" si="194"/>
        <v>1</v>
      </c>
      <c r="FF91" s="95">
        <f t="shared" si="195"/>
        <v>1</v>
      </c>
      <c r="FG91" s="95">
        <f t="shared" si="196"/>
        <v>1</v>
      </c>
      <c r="FH91" s="95">
        <f t="shared" si="197"/>
        <v>1</v>
      </c>
      <c r="FI91" s="95">
        <f t="shared" si="198"/>
        <v>1</v>
      </c>
      <c r="FJ91" s="95">
        <f t="shared" si="199"/>
        <v>1</v>
      </c>
      <c r="FK91" s="95">
        <f t="shared" si="200"/>
        <v>1</v>
      </c>
      <c r="FL91" s="95">
        <f t="shared" si="201"/>
        <v>1</v>
      </c>
      <c r="FM91" s="95">
        <f t="shared" si="202"/>
        <v>1</v>
      </c>
      <c r="FN91" s="95">
        <f t="shared" si="203"/>
        <v>1</v>
      </c>
      <c r="FO91" s="95">
        <f t="shared" si="204"/>
        <v>1</v>
      </c>
      <c r="FP91" s="95">
        <f t="shared" si="205"/>
        <v>1</v>
      </c>
      <c r="FQ91" s="115">
        <f t="shared" si="206"/>
        <v>5.3141729889083136</v>
      </c>
      <c r="FR91" s="115">
        <f t="shared" si="207"/>
        <v>4.4527980758740728</v>
      </c>
      <c r="FS91" s="115">
        <f t="shared" si="208"/>
        <v>5.1638265291546226</v>
      </c>
      <c r="FT91" s="115">
        <f t="shared" si="209"/>
        <v>6.2110021838818215</v>
      </c>
      <c r="FU91" s="115">
        <f t="shared" si="210"/>
        <v>7.3994870105181167</v>
      </c>
      <c r="FV91" s="115">
        <f t="shared" si="211"/>
        <v>8.6139449889007906</v>
      </c>
      <c r="FW91" s="115">
        <f t="shared" si="212"/>
        <v>9.7832963847815755</v>
      </c>
      <c r="FX91" s="115">
        <f t="shared" si="213"/>
        <v>10.86767328477214</v>
      </c>
      <c r="FZ91" s="90">
        <f t="shared" si="237"/>
        <v>4.4527980758740728</v>
      </c>
      <c r="GB91" s="18"/>
      <c r="GC91" s="29"/>
      <c r="GE91" s="15"/>
      <c r="GF91" s="15"/>
      <c r="GG91" s="15"/>
      <c r="GI91" s="31"/>
      <c r="GJ91" s="31"/>
      <c r="GK91" s="31"/>
      <c r="IC91" s="28"/>
      <c r="ID91" s="11"/>
      <c r="IE91" s="13"/>
      <c r="IF91" s="11"/>
      <c r="IG91" s="13"/>
      <c r="IH91" s="13"/>
      <c r="II91" s="13"/>
      <c r="IJ91" s="28"/>
      <c r="IK91" s="11"/>
      <c r="IL91" s="13"/>
      <c r="IM91" s="11"/>
      <c r="IN91" s="23"/>
      <c r="IO91" s="11"/>
      <c r="IP91" s="23"/>
      <c r="IQ91" s="28"/>
      <c r="IR91" s="20"/>
      <c r="IS91" s="13"/>
      <c r="IT91" s="23"/>
      <c r="IU91" s="23"/>
      <c r="IV91" s="23"/>
      <c r="IW91" s="23"/>
      <c r="IY91" s="13"/>
      <c r="IZ91" s="25"/>
      <c r="JA91" s="25"/>
      <c r="JB91" s="25"/>
      <c r="JC91" s="25"/>
      <c r="JD91" s="25"/>
      <c r="JE91" s="25"/>
      <c r="JF91" s="25"/>
    </row>
    <row r="92" spans="1:266" ht="13.8" x14ac:dyDescent="0.3">
      <c r="A92" s="5"/>
      <c r="B92" s="95">
        <v>1.3107960100000005</v>
      </c>
      <c r="C92" s="20">
        <v>5.665257646268353</v>
      </c>
      <c r="D92" s="20">
        <v>4.9915930388024243</v>
      </c>
      <c r="E92" s="20">
        <v>4.4636001820623212</v>
      </c>
      <c r="F92" s="20">
        <v>3.4385665912812953</v>
      </c>
      <c r="G92" s="20">
        <v>2.2666349703116966</v>
      </c>
      <c r="H92" s="20">
        <v>1.2447815478009767</v>
      </c>
      <c r="I92" s="20">
        <v>1.0020506968539251</v>
      </c>
      <c r="J92" s="5"/>
      <c r="K92" s="5"/>
      <c r="U92" s="4"/>
      <c r="X92" s="118">
        <f t="shared" si="238"/>
        <v>19.67151357289567</v>
      </c>
      <c r="Y92" s="118">
        <v>10</v>
      </c>
      <c r="Z92" s="40">
        <v>1.7999999999999999E-2</v>
      </c>
      <c r="AA92" s="40">
        <v>10000000</v>
      </c>
      <c r="AB92" s="40">
        <v>10000000</v>
      </c>
      <c r="AC92" s="98">
        <v>3900000</v>
      </c>
      <c r="AD92" s="42">
        <v>0.33</v>
      </c>
      <c r="AE92" s="42">
        <v>0.33</v>
      </c>
      <c r="AF92" s="41">
        <v>1.7999999999999999E-2</v>
      </c>
      <c r="AG92" s="40">
        <v>10000000</v>
      </c>
      <c r="AH92" s="40">
        <v>10000000</v>
      </c>
      <c r="AI92" s="98">
        <v>3900000</v>
      </c>
      <c r="AJ92" s="42">
        <v>0.33</v>
      </c>
      <c r="AK92" s="42">
        <v>0.33</v>
      </c>
      <c r="AL92" s="42">
        <f>AL60</f>
        <v>5.0200000000000002E-2</v>
      </c>
      <c r="AM92" s="40">
        <v>6000</v>
      </c>
      <c r="AN92" s="40">
        <f>AN60</f>
        <v>10000</v>
      </c>
      <c r="AO92" s="40">
        <f>AO60</f>
        <v>10000</v>
      </c>
      <c r="AP92" s="42">
        <v>0.03</v>
      </c>
      <c r="AQ92" s="42">
        <v>0.03</v>
      </c>
      <c r="AR92" s="4">
        <f t="shared" si="214"/>
        <v>6.8199999999999997E-2</v>
      </c>
      <c r="AS92" s="11">
        <f t="shared" si="215"/>
        <v>1.9671513572895669</v>
      </c>
      <c r="AT92" s="15">
        <f t="shared" si="216"/>
        <v>469.76949837279756</v>
      </c>
      <c r="AU92" s="19">
        <f t="shared" si="217"/>
        <v>5.0040256631266655E-2</v>
      </c>
      <c r="AV92" s="13">
        <f t="shared" si="218"/>
        <v>0.5</v>
      </c>
      <c r="AW92" s="11">
        <f t="shared" si="219"/>
        <v>1</v>
      </c>
      <c r="AX92" s="11">
        <f t="shared" si="220"/>
        <v>0.8911</v>
      </c>
      <c r="AY92" s="11">
        <f t="shared" si="221"/>
        <v>201997.53114128605</v>
      </c>
      <c r="AZ92" s="11">
        <f t="shared" si="222"/>
        <v>1</v>
      </c>
      <c r="BA92" s="11">
        <f t="shared" si="223"/>
        <v>0.34752899999999998</v>
      </c>
      <c r="BB92" s="11">
        <f t="shared" si="224"/>
        <v>1.025058</v>
      </c>
      <c r="BC92" s="11">
        <f t="shared" si="225"/>
        <v>0.99909999999999999</v>
      </c>
      <c r="BD92" s="11">
        <f t="shared" si="226"/>
        <v>0.8911</v>
      </c>
      <c r="BE92" s="11">
        <f t="shared" si="227"/>
        <v>201997.53114128605</v>
      </c>
      <c r="BF92" s="11">
        <f t="shared" si="228"/>
        <v>1</v>
      </c>
      <c r="BG92" s="11">
        <f t="shared" si="229"/>
        <v>0.34752899999999998</v>
      </c>
      <c r="BH92" s="11">
        <f t="shared" si="230"/>
        <v>1.025058</v>
      </c>
      <c r="BI92" s="121">
        <f t="shared" si="122"/>
        <v>2.9022633468646393</v>
      </c>
      <c r="BJ92" s="121">
        <f>X92^2/((BJ62^2+1)*Y92^2)</f>
        <v>0.77393689249723707</v>
      </c>
      <c r="BK92" s="121">
        <f>X92^2/((BK62^2+1)*Y92^2)</f>
        <v>0.38696844624861854</v>
      </c>
      <c r="BL92" s="121">
        <f>X92^2/((BL62^2+1)*Y92^2)</f>
        <v>0.22762849779330502</v>
      </c>
      <c r="BM92" s="121">
        <f>X92^2/((BM62^2+1)*Y92^2)</f>
        <v>0.14883401778793021</v>
      </c>
      <c r="BN92" s="121">
        <f>X92^2/((BN62^2+1)*Y92^2)</f>
        <v>0.10458606655368069</v>
      </c>
      <c r="BO92" s="121">
        <f>X92^2/((BO62^2+1)*Y92^2)</f>
        <v>7.7393689249723702E-2</v>
      </c>
      <c r="BP92" s="121">
        <f>X92^2/((BP62^2+1)*Y92^2)</f>
        <v>5.9533607115172082E-2</v>
      </c>
      <c r="BQ92" s="121">
        <v>1</v>
      </c>
      <c r="BR92" s="121">
        <v>1</v>
      </c>
      <c r="BS92" s="121">
        <v>1</v>
      </c>
      <c r="BT92" s="121">
        <v>1</v>
      </c>
      <c r="BU92" s="121">
        <v>1</v>
      </c>
      <c r="BV92" s="121">
        <v>1</v>
      </c>
      <c r="BW92" s="121">
        <v>1</v>
      </c>
      <c r="BX92" s="121">
        <v>1</v>
      </c>
      <c r="BY92" s="121">
        <f t="shared" si="231"/>
        <v>1.0336760112554733</v>
      </c>
      <c r="BZ92" s="121">
        <f>(BZ62^4+6*BZ62^2+1)/(BZ62^2+1)*(Y92^2/X92^2)</f>
        <v>2.1190358230737201</v>
      </c>
      <c r="CA92" s="121">
        <f>(CA62^4+6*CA62^2+1)/(CA62^2+1)*(Y92^2/X92^2)</f>
        <v>3.5144984382686091</v>
      </c>
      <c r="CB92" s="121">
        <f>(CB62^4+6*CB62^2+1)/(CB62^2+1)*(Y92^2/X92^2)</f>
        <v>5.3659945878409125</v>
      </c>
      <c r="CC92" s="121">
        <f>(CC62^4+6*CC62^2+1)/(CC62^2+1)*(Y92^2/X92^2)</f>
        <v>7.7128133147523776</v>
      </c>
      <c r="CD92" s="121">
        <f>(CD62^4+6*CD62^2+1)/(CD62^2+1)*(Y92^2/X92^2)</f>
        <v>10.56724192587521</v>
      </c>
      <c r="CE92" s="121">
        <f>(CE62^4+6*CE62^2+1)/(CE62^2+1)*(Y92^2/X92^2)</f>
        <v>13.933952631723781</v>
      </c>
      <c r="CF92" s="121">
        <f>(CF62^4+6*CF62^2+1)/(CF62^2+1)*(Y92^2/X92^2)</f>
        <v>17.815008486291443</v>
      </c>
      <c r="CG92" s="121">
        <f t="shared" si="232"/>
        <v>2.9022633468646393</v>
      </c>
      <c r="CH92" s="121">
        <f t="shared" si="123"/>
        <v>0.77393689249723707</v>
      </c>
      <c r="CI92" s="121">
        <f t="shared" si="124"/>
        <v>0.38696844624861854</v>
      </c>
      <c r="CJ92" s="121">
        <f t="shared" si="125"/>
        <v>0.22762849779330502</v>
      </c>
      <c r="CK92" s="121">
        <f t="shared" si="126"/>
        <v>0.14883401778793021</v>
      </c>
      <c r="CL92" s="121">
        <f t="shared" si="127"/>
        <v>0.10458606655368069</v>
      </c>
      <c r="CM92" s="121">
        <f t="shared" si="128"/>
        <v>7.7393689249723702E-2</v>
      </c>
      <c r="CN92" s="121">
        <f t="shared" si="129"/>
        <v>5.9533607115172082E-2</v>
      </c>
      <c r="CO92" s="95">
        <f t="shared" si="130"/>
        <v>2.5009491414273413</v>
      </c>
      <c r="CP92" s="95">
        <f t="shared" si="131"/>
        <v>3.9156053112182243</v>
      </c>
      <c r="CQ92" s="95">
        <f t="shared" si="132"/>
        <v>5.7601084145576174</v>
      </c>
      <c r="CR92" s="95">
        <f t="shared" si="133"/>
        <v>8.2402612475322279</v>
      </c>
      <c r="CS92" s="95">
        <f t="shared" si="134"/>
        <v>11.395352853103798</v>
      </c>
      <c r="CT92" s="95">
        <f t="shared" si="135"/>
        <v>15.237670538144542</v>
      </c>
      <c r="CU92" s="95">
        <f t="shared" si="136"/>
        <v>19.771886513168823</v>
      </c>
      <c r="CV92" s="95">
        <f t="shared" si="137"/>
        <v>25.000063832169996</v>
      </c>
      <c r="CW92" s="95">
        <f t="shared" si="138"/>
        <v>2.5009491414273413</v>
      </c>
      <c r="CX92" s="95">
        <f t="shared" si="139"/>
        <v>3.9156053112182243</v>
      </c>
      <c r="CY92" s="95">
        <f t="shared" si="140"/>
        <v>5.7601084145576174</v>
      </c>
      <c r="CZ92" s="95">
        <f t="shared" si="141"/>
        <v>8.2402612475322279</v>
      </c>
      <c r="DA92" s="95">
        <f t="shared" si="142"/>
        <v>11.395352853103798</v>
      </c>
      <c r="DB92" s="95">
        <f t="shared" si="143"/>
        <v>15.237670538144542</v>
      </c>
      <c r="DC92" s="95">
        <f t="shared" si="144"/>
        <v>19.771886513168823</v>
      </c>
      <c r="DD92" s="95">
        <f t="shared" si="145"/>
        <v>25.000063832169996</v>
      </c>
      <c r="DE92" s="13">
        <f t="shared" si="233"/>
        <v>5.9860553581201117</v>
      </c>
      <c r="DF92" s="13">
        <f t="shared" si="234"/>
        <v>4.9430887155709566</v>
      </c>
      <c r="DG92" s="13">
        <f t="shared" si="235"/>
        <v>5.9515828845172276</v>
      </c>
      <c r="DH92" s="13">
        <f t="shared" si="236"/>
        <v>7.643739085634218</v>
      </c>
      <c r="DI92" s="13">
        <f t="shared" si="146"/>
        <v>9.9117633325403069</v>
      </c>
      <c r="DJ92" s="13">
        <f t="shared" si="147"/>
        <v>12.721943992428891</v>
      </c>
      <c r="DK92" s="13">
        <f t="shared" si="148"/>
        <v>16.061462320973504</v>
      </c>
      <c r="DL92" s="13">
        <f t="shared" si="149"/>
        <v>19.924658093406617</v>
      </c>
      <c r="DM92" s="95">
        <f t="shared" si="150"/>
        <v>5.9860553581201117</v>
      </c>
      <c r="DN92" s="95">
        <f t="shared" si="151"/>
        <v>4.9430887155709566</v>
      </c>
      <c r="DO92" s="95">
        <f t="shared" si="152"/>
        <v>5.9515828845172276</v>
      </c>
      <c r="DP92" s="95">
        <f t="shared" si="153"/>
        <v>7.643739085634218</v>
      </c>
      <c r="DQ92" s="95">
        <f t="shared" si="154"/>
        <v>9.9117633325403069</v>
      </c>
      <c r="DR92" s="95">
        <f t="shared" si="155"/>
        <v>12.721943992428891</v>
      </c>
      <c r="DS92" s="95">
        <f t="shared" si="156"/>
        <v>16.061462320973504</v>
      </c>
      <c r="DT92" s="95">
        <f t="shared" si="157"/>
        <v>19.924658093406617</v>
      </c>
      <c r="DU92" s="95">
        <f t="shared" si="158"/>
        <v>4.0295839291881244</v>
      </c>
      <c r="DV92" s="95">
        <f t="shared" si="159"/>
        <v>2.3071227748696588</v>
      </c>
      <c r="DW92" s="95">
        <f t="shared" si="160"/>
        <v>2.3776037449093876</v>
      </c>
      <c r="DX92" s="95">
        <f t="shared" si="161"/>
        <v>2.8271303845246059</v>
      </c>
      <c r="DY92" s="95">
        <f t="shared" si="162"/>
        <v>3.54181028991324</v>
      </c>
      <c r="DZ92" s="95">
        <f t="shared" si="163"/>
        <v>4.4756868377292491</v>
      </c>
      <c r="EA92" s="95">
        <f t="shared" si="164"/>
        <v>5.6094800355816004</v>
      </c>
      <c r="EB92" s="95">
        <f t="shared" si="165"/>
        <v>6.9342443151558388</v>
      </c>
      <c r="EC92" s="95">
        <f t="shared" si="166"/>
        <v>4.0295839291881244</v>
      </c>
      <c r="ED92" s="95">
        <f t="shared" si="167"/>
        <v>2.3071227748696588</v>
      </c>
      <c r="EE92" s="95">
        <f t="shared" si="168"/>
        <v>2.3776037449093876</v>
      </c>
      <c r="EF92" s="95">
        <f t="shared" si="169"/>
        <v>2.8271303845246059</v>
      </c>
      <c r="EG92" s="95">
        <f t="shared" si="170"/>
        <v>3.54181028991324</v>
      </c>
      <c r="EH92" s="95">
        <f t="shared" si="171"/>
        <v>4.4756868377292491</v>
      </c>
      <c r="EI92" s="95">
        <f t="shared" si="172"/>
        <v>5.6094800355816004</v>
      </c>
      <c r="EJ92" s="95">
        <f t="shared" si="173"/>
        <v>6.9342443151558388</v>
      </c>
      <c r="EK92" s="95">
        <f t="shared" si="174"/>
        <v>4.0295839291881244</v>
      </c>
      <c r="EL92" s="95">
        <f t="shared" si="175"/>
        <v>2.3071227748696588</v>
      </c>
      <c r="EM92" s="95">
        <f t="shared" si="176"/>
        <v>2.3776037449093876</v>
      </c>
      <c r="EN92" s="95">
        <f t="shared" si="177"/>
        <v>2.8271303845246059</v>
      </c>
      <c r="EO92" s="95">
        <f t="shared" si="178"/>
        <v>3.54181028991324</v>
      </c>
      <c r="EP92" s="95">
        <f t="shared" si="179"/>
        <v>4.4756868377292491</v>
      </c>
      <c r="EQ92" s="95">
        <f t="shared" si="180"/>
        <v>5.6094800355816004</v>
      </c>
      <c r="ER92" s="95">
        <f t="shared" si="181"/>
        <v>6.9342443151558388</v>
      </c>
      <c r="ES92" s="95">
        <f t="shared" si="182"/>
        <v>1</v>
      </c>
      <c r="ET92" s="95">
        <f t="shared" si="183"/>
        <v>1</v>
      </c>
      <c r="EU92" s="95">
        <f t="shared" si="184"/>
        <v>1</v>
      </c>
      <c r="EV92" s="95">
        <f t="shared" si="185"/>
        <v>1</v>
      </c>
      <c r="EW92" s="95">
        <f t="shared" si="186"/>
        <v>1</v>
      </c>
      <c r="EX92" s="95">
        <f t="shared" si="187"/>
        <v>1</v>
      </c>
      <c r="EY92" s="95">
        <f t="shared" si="188"/>
        <v>1</v>
      </c>
      <c r="EZ92" s="95">
        <f t="shared" si="189"/>
        <v>1</v>
      </c>
      <c r="FA92" s="95">
        <f t="shared" si="190"/>
        <v>1</v>
      </c>
      <c r="FB92" s="95">
        <f t="shared" si="191"/>
        <v>1</v>
      </c>
      <c r="FC92" s="95">
        <f t="shared" si="192"/>
        <v>1</v>
      </c>
      <c r="FD92" s="95">
        <f t="shared" si="193"/>
        <v>1</v>
      </c>
      <c r="FE92" s="95">
        <f t="shared" si="194"/>
        <v>1</v>
      </c>
      <c r="FF92" s="95">
        <f t="shared" si="195"/>
        <v>1</v>
      </c>
      <c r="FG92" s="95">
        <f t="shared" si="196"/>
        <v>1</v>
      </c>
      <c r="FH92" s="95">
        <f t="shared" si="197"/>
        <v>1</v>
      </c>
      <c r="FI92" s="95">
        <f t="shared" si="198"/>
        <v>1</v>
      </c>
      <c r="FJ92" s="95">
        <f t="shared" si="199"/>
        <v>1</v>
      </c>
      <c r="FK92" s="95">
        <f t="shared" si="200"/>
        <v>1</v>
      </c>
      <c r="FL92" s="95">
        <f t="shared" si="201"/>
        <v>1</v>
      </c>
      <c r="FM92" s="95">
        <f t="shared" si="202"/>
        <v>1</v>
      </c>
      <c r="FN92" s="95">
        <f t="shared" si="203"/>
        <v>1</v>
      </c>
      <c r="FO92" s="95">
        <f t="shared" si="204"/>
        <v>1</v>
      </c>
      <c r="FP92" s="95">
        <f t="shared" si="205"/>
        <v>1</v>
      </c>
      <c r="FQ92" s="115">
        <f t="shared" si="206"/>
        <v>5.5440692752780523</v>
      </c>
      <c r="FR92" s="115">
        <f t="shared" si="207"/>
        <v>4.3274872913939202</v>
      </c>
      <c r="FS92" s="115">
        <f t="shared" si="208"/>
        <v>4.8925322609713051</v>
      </c>
      <c r="FT92" s="115">
        <f t="shared" si="209"/>
        <v>5.8240584900013976</v>
      </c>
      <c r="FU92" s="115">
        <f t="shared" si="210"/>
        <v>6.9209130726821755</v>
      </c>
      <c r="FV92" s="115">
        <f t="shared" si="211"/>
        <v>8.069588110653287</v>
      </c>
      <c r="FW92" s="115">
        <f t="shared" si="212"/>
        <v>9.1985991279701835</v>
      </c>
      <c r="FX92" s="115">
        <f t="shared" si="213"/>
        <v>10.264861363943002</v>
      </c>
      <c r="FZ92" s="90">
        <f t="shared" si="237"/>
        <v>4.3274872913939202</v>
      </c>
      <c r="GB92" s="18"/>
      <c r="GC92" s="29"/>
      <c r="GE92" s="15"/>
      <c r="GF92" s="15"/>
      <c r="GG92" s="15"/>
      <c r="GI92" s="31"/>
      <c r="GJ92" s="31"/>
      <c r="GK92" s="31"/>
      <c r="IC92" s="28"/>
      <c r="ID92" s="11"/>
      <c r="IE92" s="13"/>
      <c r="IF92" s="11"/>
      <c r="IG92" s="13"/>
      <c r="IH92" s="13"/>
      <c r="II92" s="13"/>
      <c r="IJ92" s="28"/>
      <c r="IK92" s="11"/>
      <c r="IL92" s="13"/>
      <c r="IM92" s="22"/>
      <c r="IN92" s="23"/>
      <c r="IO92" s="11"/>
      <c r="IP92" s="23"/>
      <c r="IQ92" s="28"/>
      <c r="IR92" s="20"/>
      <c r="IS92" s="13"/>
      <c r="IT92" s="23"/>
      <c r="IU92" s="23"/>
      <c r="IV92" s="23"/>
      <c r="IW92" s="23"/>
      <c r="IX92" s="28"/>
      <c r="IY92" s="13"/>
      <c r="IZ92" s="25"/>
      <c r="JA92" s="25"/>
      <c r="JB92" s="25"/>
      <c r="JC92" s="25"/>
      <c r="JD92" s="25"/>
      <c r="JE92" s="25"/>
      <c r="JF92" s="25"/>
    </row>
    <row r="93" spans="1:266" ht="13.8" x14ac:dyDescent="0.3">
      <c r="A93" s="5"/>
      <c r="B93" s="95">
        <v>1.4025517307000006</v>
      </c>
      <c r="C93" s="20">
        <v>5.5575221725659381</v>
      </c>
      <c r="D93" s="20">
        <v>4.9553220735627512</v>
      </c>
      <c r="E93" s="20">
        <v>4.4534023431388521</v>
      </c>
      <c r="F93" s="20">
        <v>3.3643893758862178</v>
      </c>
      <c r="G93" s="20">
        <v>2.2489769913674804</v>
      </c>
      <c r="H93" s="20">
        <v>1.2442950416304148</v>
      </c>
      <c r="I93" s="20">
        <v>1.0024350619276312</v>
      </c>
      <c r="J93" s="5"/>
      <c r="K93" s="5"/>
      <c r="U93" s="4"/>
      <c r="X93" s="118">
        <f t="shared" si="238"/>
        <v>21.048519522998369</v>
      </c>
      <c r="Y93" s="118">
        <v>10</v>
      </c>
      <c r="Z93" s="40">
        <v>1.7999999999999999E-2</v>
      </c>
      <c r="AA93" s="40">
        <v>10000000</v>
      </c>
      <c r="AB93" s="40">
        <v>10000000</v>
      </c>
      <c r="AC93" s="98">
        <v>3900000</v>
      </c>
      <c r="AD93" s="42">
        <v>0.33</v>
      </c>
      <c r="AE93" s="42">
        <v>0.33</v>
      </c>
      <c r="AF93" s="41">
        <v>1.7999999999999999E-2</v>
      </c>
      <c r="AG93" s="40">
        <v>10000000</v>
      </c>
      <c r="AH93" s="40">
        <v>10000000</v>
      </c>
      <c r="AI93" s="98">
        <v>3900000</v>
      </c>
      <c r="AJ93" s="42">
        <v>0.33</v>
      </c>
      <c r="AK93" s="42">
        <v>0.33</v>
      </c>
      <c r="AL93" s="42">
        <f>AL60</f>
        <v>5.0200000000000002E-2</v>
      </c>
      <c r="AM93" s="40">
        <v>6000</v>
      </c>
      <c r="AN93" s="40">
        <f>AN60</f>
        <v>10000</v>
      </c>
      <c r="AO93" s="40">
        <f>AO60</f>
        <v>10000</v>
      </c>
      <c r="AP93" s="42">
        <v>0.03</v>
      </c>
      <c r="AQ93" s="42">
        <v>0.03</v>
      </c>
      <c r="AR93" s="4">
        <f t="shared" si="214"/>
        <v>6.8199999999999997E-2</v>
      </c>
      <c r="AS93" s="11">
        <f t="shared" si="215"/>
        <v>2.1048519522998368</v>
      </c>
      <c r="AT93" s="15">
        <f t="shared" si="216"/>
        <v>469.76949837279756</v>
      </c>
      <c r="AU93" s="19">
        <f t="shared" si="217"/>
        <v>5.0040256631266655E-2</v>
      </c>
      <c r="AV93" s="13">
        <f t="shared" si="218"/>
        <v>0.5</v>
      </c>
      <c r="AW93" s="11">
        <f t="shared" si="219"/>
        <v>1</v>
      </c>
      <c r="AX93" s="11">
        <f t="shared" si="220"/>
        <v>0.8911</v>
      </c>
      <c r="AY93" s="11">
        <f t="shared" si="221"/>
        <v>201997.53114128605</v>
      </c>
      <c r="AZ93" s="11">
        <f t="shared" si="222"/>
        <v>1</v>
      </c>
      <c r="BA93" s="11">
        <f t="shared" si="223"/>
        <v>0.34752899999999998</v>
      </c>
      <c r="BB93" s="11">
        <f t="shared" si="224"/>
        <v>1.025058</v>
      </c>
      <c r="BC93" s="11">
        <f t="shared" si="225"/>
        <v>0.99909999999999999</v>
      </c>
      <c r="BD93" s="11">
        <f t="shared" si="226"/>
        <v>0.8911</v>
      </c>
      <c r="BE93" s="11">
        <f t="shared" si="227"/>
        <v>201997.53114128605</v>
      </c>
      <c r="BF93" s="11">
        <f t="shared" si="228"/>
        <v>1</v>
      </c>
      <c r="BG93" s="11">
        <f t="shared" si="229"/>
        <v>0.34752899999999998</v>
      </c>
      <c r="BH93" s="11">
        <f t="shared" si="230"/>
        <v>1.025058</v>
      </c>
      <c r="BI93" s="121">
        <f t="shared" si="122"/>
        <v>3.3228013058253261</v>
      </c>
      <c r="BJ93" s="121">
        <f>X93^2/((BJ62^2+1)*Y93^2)</f>
        <v>0.88608034822008697</v>
      </c>
      <c r="BK93" s="121">
        <f>X93^2/((BK62^2+1)*Y93^2)</f>
        <v>0.44304017411004348</v>
      </c>
      <c r="BL93" s="121">
        <f>X93^2/((BL62^2+1)*Y93^2)</f>
        <v>0.260611867123555</v>
      </c>
      <c r="BM93" s="121">
        <f>X93^2/((BM62^2+1)*Y93^2)</f>
        <v>0.17040006696540133</v>
      </c>
      <c r="BN93" s="121">
        <f>X93^2/((BN62^2+1)*Y93^2)</f>
        <v>0.11974058759730906</v>
      </c>
      <c r="BO93" s="121">
        <f>X93^2/((BO62^2+1)*Y93^2)</f>
        <v>8.8608034822008699E-2</v>
      </c>
      <c r="BP93" s="121">
        <f>X93^2/((BP62^2+1)*Y93^2)</f>
        <v>6.8160026786160538E-2</v>
      </c>
      <c r="BQ93" s="121">
        <v>1</v>
      </c>
      <c r="BR93" s="121">
        <v>1</v>
      </c>
      <c r="BS93" s="121">
        <v>1</v>
      </c>
      <c r="BT93" s="121">
        <v>1</v>
      </c>
      <c r="BU93" s="121">
        <v>1</v>
      </c>
      <c r="BV93" s="121">
        <v>1</v>
      </c>
      <c r="BW93" s="121">
        <v>1</v>
      </c>
      <c r="BX93" s="121">
        <v>1</v>
      </c>
      <c r="BY93" s="121">
        <f t="shared" si="231"/>
        <v>0.90285266071750625</v>
      </c>
      <c r="BZ93" s="121">
        <f>(BZ62^4+6*BZ62^2+1)/(BZ62^2+1)*(Y93^2/X93^2)</f>
        <v>1.8508479544708876</v>
      </c>
      <c r="CA93" s="121">
        <f>(CA62^4+6*CA62^2+1)/(CA62^2+1)*(Y93^2/X93^2)</f>
        <v>3.0696990464395211</v>
      </c>
      <c r="CB93" s="121">
        <f>(CB62^4+6*CB62^2+1)/(CB62^2+1)*(Y93^2/X93^2)</f>
        <v>4.6868674887247019</v>
      </c>
      <c r="CC93" s="121">
        <f>(CC62^4+6*CC62^2+1)/(CC62^2+1)*(Y93^2/X93^2)</f>
        <v>6.7366698530460081</v>
      </c>
      <c r="CD93" s="121">
        <f>(CD62^4+6*CD62^2+1)/(CD62^2+1)*(Y93^2/X93^2)</f>
        <v>9.2298383490918052</v>
      </c>
      <c r="CE93" s="121">
        <f>(CE62^4+6*CE62^2+1)/(CE62^2+1)*(Y93^2/X93^2)</f>
        <v>12.170453866471984</v>
      </c>
      <c r="CF93" s="121">
        <f>(CF62^4+6*CF62^2+1)/(CF62^2+1)*(Y93^2/X93^2)</f>
        <v>15.560318356442867</v>
      </c>
      <c r="CG93" s="121">
        <f t="shared" si="232"/>
        <v>3.3228013058253261</v>
      </c>
      <c r="CH93" s="121">
        <f t="shared" si="123"/>
        <v>0.88608034822008697</v>
      </c>
      <c r="CI93" s="121">
        <f t="shared" si="124"/>
        <v>0.44304017411004348</v>
      </c>
      <c r="CJ93" s="121">
        <f t="shared" si="125"/>
        <v>0.260611867123555</v>
      </c>
      <c r="CK93" s="121">
        <f t="shared" si="126"/>
        <v>0.17040006696540133</v>
      </c>
      <c r="CL93" s="121">
        <f t="shared" si="127"/>
        <v>0.11974058759730906</v>
      </c>
      <c r="CM93" s="121">
        <f t="shared" si="128"/>
        <v>8.8608034822008699E-2</v>
      </c>
      <c r="CN93" s="121">
        <f t="shared" si="129"/>
        <v>6.8160026786160538E-2</v>
      </c>
      <c r="CO93" s="95">
        <f t="shared" si="130"/>
        <v>2.3549708214930041</v>
      </c>
      <c r="CP93" s="95">
        <f t="shared" si="131"/>
        <v>3.5905863073790054</v>
      </c>
      <c r="CQ93" s="95">
        <f t="shared" si="132"/>
        <v>5.2016467522557566</v>
      </c>
      <c r="CR93" s="95">
        <f t="shared" si="133"/>
        <v>7.367908288612302</v>
      </c>
      <c r="CS93" s="95">
        <f t="shared" si="134"/>
        <v>10.123687488168221</v>
      </c>
      <c r="CT93" s="95">
        <f t="shared" si="135"/>
        <v>13.479716560611877</v>
      </c>
      <c r="CU93" s="95">
        <f t="shared" si="136"/>
        <v>17.440076395553163</v>
      </c>
      <c r="CV93" s="95">
        <f t="shared" si="137"/>
        <v>22.006568944248396</v>
      </c>
      <c r="CW93" s="95">
        <f t="shared" si="138"/>
        <v>2.3549708214930041</v>
      </c>
      <c r="CX93" s="95">
        <f t="shared" si="139"/>
        <v>3.5905863073790054</v>
      </c>
      <c r="CY93" s="95">
        <f t="shared" si="140"/>
        <v>5.2016467522557566</v>
      </c>
      <c r="CZ93" s="95">
        <f t="shared" si="141"/>
        <v>7.367908288612302</v>
      </c>
      <c r="DA93" s="95">
        <f t="shared" si="142"/>
        <v>10.123687488168221</v>
      </c>
      <c r="DB93" s="95">
        <f t="shared" si="143"/>
        <v>13.479716560611877</v>
      </c>
      <c r="DC93" s="95">
        <f t="shared" si="144"/>
        <v>17.440076395553163</v>
      </c>
      <c r="DD93" s="95">
        <f t="shared" si="145"/>
        <v>22.006568944248396</v>
      </c>
      <c r="DE93" s="13">
        <f t="shared" si="233"/>
        <v>6.2757699665428319</v>
      </c>
      <c r="DF93" s="13">
        <f t="shared" si="234"/>
        <v>4.7870443026909744</v>
      </c>
      <c r="DG93" s="13">
        <f t="shared" si="235"/>
        <v>5.5628552205495652</v>
      </c>
      <c r="DH93" s="13">
        <f t="shared" si="236"/>
        <v>6.9975953558482571</v>
      </c>
      <c r="DI93" s="13">
        <f t="shared" si="146"/>
        <v>8.9571859200114083</v>
      </c>
      <c r="DJ93" s="13">
        <f t="shared" si="147"/>
        <v>11.399694936689114</v>
      </c>
      <c r="DK93" s="13">
        <f t="shared" si="148"/>
        <v>14.309177901293992</v>
      </c>
      <c r="DL93" s="13">
        <f t="shared" si="149"/>
        <v>17.678594383229026</v>
      </c>
      <c r="DM93" s="95">
        <f t="shared" si="150"/>
        <v>6.2757699665428319</v>
      </c>
      <c r="DN93" s="95">
        <f t="shared" si="151"/>
        <v>4.7870443026909744</v>
      </c>
      <c r="DO93" s="95">
        <f t="shared" si="152"/>
        <v>5.5628552205495652</v>
      </c>
      <c r="DP93" s="95">
        <f t="shared" si="153"/>
        <v>6.9975953558482571</v>
      </c>
      <c r="DQ93" s="95">
        <f t="shared" si="154"/>
        <v>8.9571859200114083</v>
      </c>
      <c r="DR93" s="95">
        <f t="shared" si="155"/>
        <v>11.399694936689114</v>
      </c>
      <c r="DS93" s="95">
        <f t="shared" si="156"/>
        <v>14.309177901293992</v>
      </c>
      <c r="DT93" s="95">
        <f t="shared" si="157"/>
        <v>17.678594383229026</v>
      </c>
      <c r="DU93" s="95">
        <f t="shared" si="158"/>
        <v>4.1302681573386639</v>
      </c>
      <c r="DV93" s="95">
        <f t="shared" si="159"/>
        <v>2.2528928161058914</v>
      </c>
      <c r="DW93" s="95">
        <f t="shared" si="160"/>
        <v>2.2425096085783696</v>
      </c>
      <c r="DX93" s="95">
        <f t="shared" si="161"/>
        <v>2.6025767002558204</v>
      </c>
      <c r="DY93" s="95">
        <f t="shared" si="162"/>
        <v>3.2100669563144848</v>
      </c>
      <c r="DZ93" s="95">
        <f t="shared" si="163"/>
        <v>4.0161669456370603</v>
      </c>
      <c r="EA93" s="95">
        <f t="shared" si="164"/>
        <v>5.0005103834947997</v>
      </c>
      <c r="EB93" s="95">
        <f t="shared" si="165"/>
        <v>6.1536720400215312</v>
      </c>
      <c r="EC93" s="95">
        <f t="shared" si="166"/>
        <v>4.1302681573386639</v>
      </c>
      <c r="ED93" s="95">
        <f t="shared" si="167"/>
        <v>2.2528928161058914</v>
      </c>
      <c r="EE93" s="95">
        <f t="shared" si="168"/>
        <v>2.2425096085783696</v>
      </c>
      <c r="EF93" s="95">
        <f t="shared" si="169"/>
        <v>2.6025767002558204</v>
      </c>
      <c r="EG93" s="95">
        <f t="shared" si="170"/>
        <v>3.2100669563144848</v>
      </c>
      <c r="EH93" s="95">
        <f t="shared" si="171"/>
        <v>4.0161669456370603</v>
      </c>
      <c r="EI93" s="95">
        <f t="shared" si="172"/>
        <v>5.0005103834947997</v>
      </c>
      <c r="EJ93" s="95">
        <f t="shared" si="173"/>
        <v>6.1536720400215312</v>
      </c>
      <c r="EK93" s="95">
        <f t="shared" si="174"/>
        <v>4.1302681573386639</v>
      </c>
      <c r="EL93" s="95">
        <f t="shared" si="175"/>
        <v>2.2528928161058914</v>
      </c>
      <c r="EM93" s="95">
        <f t="shared" si="176"/>
        <v>2.2425096085783696</v>
      </c>
      <c r="EN93" s="95">
        <f t="shared" si="177"/>
        <v>2.6025767002558204</v>
      </c>
      <c r="EO93" s="95">
        <f t="shared" si="178"/>
        <v>3.2100669563144848</v>
      </c>
      <c r="EP93" s="95">
        <f t="shared" si="179"/>
        <v>4.0161669456370603</v>
      </c>
      <c r="EQ93" s="95">
        <f t="shared" si="180"/>
        <v>5.0005103834947997</v>
      </c>
      <c r="ER93" s="95">
        <f t="shared" si="181"/>
        <v>6.1536720400215312</v>
      </c>
      <c r="ES93" s="95">
        <f t="shared" si="182"/>
        <v>1</v>
      </c>
      <c r="ET93" s="95">
        <f t="shared" si="183"/>
        <v>1</v>
      </c>
      <c r="EU93" s="95">
        <f t="shared" si="184"/>
        <v>1</v>
      </c>
      <c r="EV93" s="95">
        <f t="shared" si="185"/>
        <v>1</v>
      </c>
      <c r="EW93" s="95">
        <f t="shared" si="186"/>
        <v>1</v>
      </c>
      <c r="EX93" s="95">
        <f t="shared" si="187"/>
        <v>1</v>
      </c>
      <c r="EY93" s="95">
        <f t="shared" si="188"/>
        <v>1</v>
      </c>
      <c r="EZ93" s="95">
        <f t="shared" si="189"/>
        <v>1</v>
      </c>
      <c r="FA93" s="95">
        <f t="shared" si="190"/>
        <v>1</v>
      </c>
      <c r="FB93" s="95">
        <f t="shared" si="191"/>
        <v>1</v>
      </c>
      <c r="FC93" s="95">
        <f t="shared" si="192"/>
        <v>1</v>
      </c>
      <c r="FD93" s="95">
        <f t="shared" si="193"/>
        <v>1</v>
      </c>
      <c r="FE93" s="95">
        <f t="shared" si="194"/>
        <v>1</v>
      </c>
      <c r="FF93" s="95">
        <f t="shared" si="195"/>
        <v>1</v>
      </c>
      <c r="FG93" s="95">
        <f t="shared" si="196"/>
        <v>1</v>
      </c>
      <c r="FH93" s="95">
        <f t="shared" si="197"/>
        <v>1</v>
      </c>
      <c r="FI93" s="95">
        <f t="shared" si="198"/>
        <v>1</v>
      </c>
      <c r="FJ93" s="95">
        <f t="shared" si="199"/>
        <v>1</v>
      </c>
      <c r="FK93" s="95">
        <f t="shared" si="200"/>
        <v>1</v>
      </c>
      <c r="FL93" s="95">
        <f t="shared" si="201"/>
        <v>1</v>
      </c>
      <c r="FM93" s="95">
        <f t="shared" si="202"/>
        <v>1</v>
      </c>
      <c r="FN93" s="95">
        <f t="shared" si="203"/>
        <v>1</v>
      </c>
      <c r="FO93" s="95">
        <f t="shared" si="204"/>
        <v>1</v>
      </c>
      <c r="FP93" s="95">
        <f t="shared" si="205"/>
        <v>1</v>
      </c>
      <c r="FQ93" s="115">
        <f t="shared" si="206"/>
        <v>5.8384547095399295</v>
      </c>
      <c r="FR93" s="115">
        <f t="shared" si="207"/>
        <v>4.2384801523290729</v>
      </c>
      <c r="FS93" s="115">
        <f t="shared" si="208"/>
        <v>4.6571202061144863</v>
      </c>
      <c r="FT93" s="115">
        <f t="shared" si="209"/>
        <v>5.4728858021670765</v>
      </c>
      <c r="FU93" s="115">
        <f t="shared" si="210"/>
        <v>6.4749207112245077</v>
      </c>
      <c r="FV93" s="115">
        <f t="shared" si="211"/>
        <v>7.5512825850281367</v>
      </c>
      <c r="FW93" s="115">
        <f t="shared" si="212"/>
        <v>8.6311922344511984</v>
      </c>
      <c r="FX93" s="115">
        <f t="shared" si="213"/>
        <v>9.6697647144473091</v>
      </c>
      <c r="FZ93" s="90">
        <f t="shared" si="237"/>
        <v>4.2384801523290729</v>
      </c>
      <c r="GB93" s="18"/>
      <c r="GC93" s="29"/>
      <c r="GE93" s="15"/>
      <c r="GF93" s="15"/>
      <c r="GG93" s="15"/>
      <c r="GI93" s="31"/>
      <c r="GJ93" s="31"/>
      <c r="GK93" s="31"/>
      <c r="IC93" s="28"/>
      <c r="ID93" s="13"/>
      <c r="IE93" s="13"/>
      <c r="IF93" s="13"/>
      <c r="IG93" s="13"/>
      <c r="IH93" s="13"/>
      <c r="II93" s="13"/>
      <c r="IJ93" s="28"/>
      <c r="IK93" s="20"/>
      <c r="IL93" s="13"/>
      <c r="IM93" s="11"/>
      <c r="IN93" s="23"/>
      <c r="IO93" s="13"/>
      <c r="IP93" s="23"/>
      <c r="IQ93" s="28"/>
      <c r="IR93" s="20"/>
      <c r="IS93" s="13"/>
      <c r="IT93" s="20"/>
      <c r="IU93" s="23"/>
      <c r="IV93" s="20"/>
      <c r="IW93" s="23"/>
      <c r="IY93" s="13"/>
      <c r="IZ93" s="25"/>
      <c r="JA93" s="25"/>
      <c r="JB93" s="25"/>
      <c r="JC93" s="25"/>
      <c r="JD93" s="25"/>
      <c r="JE93" s="25"/>
      <c r="JF93" s="25"/>
    </row>
    <row r="94" spans="1:266" ht="13.8" x14ac:dyDescent="0.3">
      <c r="A94" s="5"/>
      <c r="B94" s="95">
        <v>1.5007303518490009</v>
      </c>
      <c r="C94" s="20">
        <v>5.5140909405599201</v>
      </c>
      <c r="D94" s="20">
        <v>4.9672751522317498</v>
      </c>
      <c r="E94" s="20">
        <v>4.2864806773068356</v>
      </c>
      <c r="F94" s="20">
        <v>3.29852001210693</v>
      </c>
      <c r="G94" s="20">
        <v>2.2316662222599031</v>
      </c>
      <c r="H94" s="20">
        <v>1.24381194571482</v>
      </c>
      <c r="I94" s="20">
        <v>1.002900272861655</v>
      </c>
      <c r="J94" s="5"/>
      <c r="K94" s="5"/>
      <c r="U94" s="4"/>
      <c r="X94" s="118">
        <f t="shared" si="238"/>
        <v>22.521915889608255</v>
      </c>
      <c r="Y94" s="118">
        <v>10</v>
      </c>
      <c r="Z94" s="40">
        <v>1.7999999999999999E-2</v>
      </c>
      <c r="AA94" s="40">
        <v>10000000</v>
      </c>
      <c r="AB94" s="40">
        <v>10000000</v>
      </c>
      <c r="AC94" s="98">
        <v>3900000</v>
      </c>
      <c r="AD94" s="42">
        <v>0.33</v>
      </c>
      <c r="AE94" s="42">
        <v>0.33</v>
      </c>
      <c r="AF94" s="41">
        <v>1.7999999999999999E-2</v>
      </c>
      <c r="AG94" s="40">
        <v>10000000</v>
      </c>
      <c r="AH94" s="40">
        <v>10000000</v>
      </c>
      <c r="AI94" s="98">
        <v>3900000</v>
      </c>
      <c r="AJ94" s="42">
        <v>0.33</v>
      </c>
      <c r="AK94" s="42">
        <v>0.33</v>
      </c>
      <c r="AL94" s="42">
        <f>AL60</f>
        <v>5.0200000000000002E-2</v>
      </c>
      <c r="AM94" s="40">
        <v>6000</v>
      </c>
      <c r="AN94" s="40">
        <f>AN60</f>
        <v>10000</v>
      </c>
      <c r="AO94" s="40">
        <f>AO60</f>
        <v>10000</v>
      </c>
      <c r="AP94" s="42">
        <v>0.03</v>
      </c>
      <c r="AQ94" s="42">
        <v>0.03</v>
      </c>
      <c r="AR94" s="4">
        <f t="shared" si="214"/>
        <v>6.8199999999999997E-2</v>
      </c>
      <c r="AS94" s="11">
        <f t="shared" si="215"/>
        <v>2.2521915889608257</v>
      </c>
      <c r="AT94" s="15">
        <f t="shared" si="216"/>
        <v>469.76949837279756</v>
      </c>
      <c r="AU94" s="19">
        <f t="shared" si="217"/>
        <v>5.0040256631266655E-2</v>
      </c>
      <c r="AV94" s="13">
        <f t="shared" si="218"/>
        <v>0.5</v>
      </c>
      <c r="AW94" s="11">
        <f t="shared" si="219"/>
        <v>1</v>
      </c>
      <c r="AX94" s="11">
        <f t="shared" si="220"/>
        <v>0.8911</v>
      </c>
      <c r="AY94" s="11">
        <f t="shared" si="221"/>
        <v>201997.53114128605</v>
      </c>
      <c r="AZ94" s="11">
        <f t="shared" si="222"/>
        <v>1</v>
      </c>
      <c r="BA94" s="11">
        <f t="shared" si="223"/>
        <v>0.34752899999999998</v>
      </c>
      <c r="BB94" s="11">
        <f t="shared" si="224"/>
        <v>1.025058</v>
      </c>
      <c r="BC94" s="11">
        <f t="shared" si="225"/>
        <v>0.99909999999999999</v>
      </c>
      <c r="BD94" s="11">
        <f t="shared" si="226"/>
        <v>0.8911</v>
      </c>
      <c r="BE94" s="11">
        <f t="shared" si="227"/>
        <v>201997.53114128605</v>
      </c>
      <c r="BF94" s="11">
        <f t="shared" si="228"/>
        <v>1</v>
      </c>
      <c r="BG94" s="11">
        <f t="shared" si="229"/>
        <v>0.34752899999999998</v>
      </c>
      <c r="BH94" s="11">
        <f t="shared" si="230"/>
        <v>1.025058</v>
      </c>
      <c r="BI94" s="121">
        <f t="shared" si="122"/>
        <v>3.8042752150394161</v>
      </c>
      <c r="BJ94" s="121">
        <f>X94^2/((BJ62^2+1)*Y94^2)</f>
        <v>1.0144733906771777</v>
      </c>
      <c r="BK94" s="121">
        <f>X94^2/((BK62^2+1)*Y94^2)</f>
        <v>0.50723669533858884</v>
      </c>
      <c r="BL94" s="121">
        <f>X94^2/((BL62^2+1)*Y94^2)</f>
        <v>0.29837452666975811</v>
      </c>
      <c r="BM94" s="121">
        <f>X94^2/((BM62^2+1)*Y94^2)</f>
        <v>0.19509103666868799</v>
      </c>
      <c r="BN94" s="121">
        <f>X94^2/((BN62^2+1)*Y94^2)</f>
        <v>0.13709099874015912</v>
      </c>
      <c r="BO94" s="121">
        <f>X94^2/((BO62^2+1)*Y94^2)</f>
        <v>0.10144733906771776</v>
      </c>
      <c r="BP94" s="121">
        <f>X94^2/((BP62^2+1)*Y94^2)</f>
        <v>7.8036414667475199E-2</v>
      </c>
      <c r="BQ94" s="121">
        <v>1</v>
      </c>
      <c r="BR94" s="121">
        <v>1</v>
      </c>
      <c r="BS94" s="121">
        <v>1</v>
      </c>
      <c r="BT94" s="121">
        <v>1</v>
      </c>
      <c r="BU94" s="121">
        <v>1</v>
      </c>
      <c r="BV94" s="121">
        <v>1</v>
      </c>
      <c r="BW94" s="121">
        <v>1</v>
      </c>
      <c r="BX94" s="121">
        <v>1</v>
      </c>
      <c r="BY94" s="121">
        <f t="shared" si="231"/>
        <v>0.78858647979518415</v>
      </c>
      <c r="BZ94" s="121">
        <f>(BZ62^4+6*BZ62^2+1)/(BZ62^2+1)*(Y94^2/X94^2)</f>
        <v>1.6166022835801273</v>
      </c>
      <c r="CA94" s="121">
        <f>(CA62^4+6*CA62^2+1)/(CA62^2+1)*(Y94^2/X94^2)</f>
        <v>2.681194031303626</v>
      </c>
      <c r="CB94" s="121">
        <f>(CB62^4+6*CB62^2+1)/(CB62^2+1)*(Y94^2/X94^2)</f>
        <v>4.0936915789367649</v>
      </c>
      <c r="CC94" s="121">
        <f>(CC62^4+6*CC62^2+1)/(CC62^2+1)*(Y94^2/X94^2)</f>
        <v>5.8840683492409891</v>
      </c>
      <c r="CD94" s="121">
        <f>(CD62^4+6*CD62^2+1)/(CD62^2+1)*(Y94^2/X94^2)</f>
        <v>8.0616982697980664</v>
      </c>
      <c r="CE94" s="121">
        <f>(CE62^4+6*CE62^2+1)/(CE62^2+1)*(Y94^2/X94^2)</f>
        <v>10.630145747639082</v>
      </c>
      <c r="CF94" s="121">
        <f>(CF62^4+6*CF62^2+1)/(CF62^2+1)*(Y94^2/X94^2)</f>
        <v>13.59098467677777</v>
      </c>
      <c r="CG94" s="121">
        <f t="shared" si="232"/>
        <v>3.8042752150394161</v>
      </c>
      <c r="CH94" s="121">
        <f t="shared" si="123"/>
        <v>1.0144733906771777</v>
      </c>
      <c r="CI94" s="121">
        <f t="shared" si="124"/>
        <v>0.50723669533858884</v>
      </c>
      <c r="CJ94" s="121">
        <f t="shared" si="125"/>
        <v>0.29837452666975811</v>
      </c>
      <c r="CK94" s="121">
        <f t="shared" si="126"/>
        <v>0.19509103666868799</v>
      </c>
      <c r="CL94" s="121">
        <f t="shared" si="127"/>
        <v>0.13709099874015912</v>
      </c>
      <c r="CM94" s="121">
        <f t="shared" si="128"/>
        <v>0.10144733906771776</v>
      </c>
      <c r="CN94" s="121">
        <f t="shared" si="129"/>
        <v>7.8036414667475199E-2</v>
      </c>
      <c r="CO94" s="95">
        <f t="shared" si="130"/>
        <v>2.2274677033740975</v>
      </c>
      <c r="CP94" s="95">
        <f t="shared" si="131"/>
        <v>3.3067021220010528</v>
      </c>
      <c r="CQ94" s="95">
        <f t="shared" si="132"/>
        <v>4.7138647081454774</v>
      </c>
      <c r="CR94" s="95">
        <f t="shared" si="133"/>
        <v>6.6059614295679125</v>
      </c>
      <c r="CS94" s="95">
        <f t="shared" si="134"/>
        <v>9.0129657090298032</v>
      </c>
      <c r="CT94" s="95">
        <f t="shared" si="135"/>
        <v>11.944251474112917</v>
      </c>
      <c r="CU94" s="95">
        <f t="shared" si="136"/>
        <v>15.403383131848338</v>
      </c>
      <c r="CV94" s="95">
        <f t="shared" si="137"/>
        <v>19.391934576249803</v>
      </c>
      <c r="CW94" s="95">
        <f t="shared" si="138"/>
        <v>2.2274677033740975</v>
      </c>
      <c r="CX94" s="95">
        <f t="shared" si="139"/>
        <v>3.3067021220010528</v>
      </c>
      <c r="CY94" s="95">
        <f t="shared" si="140"/>
        <v>4.7138647081454774</v>
      </c>
      <c r="CZ94" s="95">
        <f t="shared" si="141"/>
        <v>6.6059614295679125</v>
      </c>
      <c r="DA94" s="95">
        <f t="shared" si="142"/>
        <v>9.0129657090298032</v>
      </c>
      <c r="DB94" s="95">
        <f t="shared" si="143"/>
        <v>11.944251474112917</v>
      </c>
      <c r="DC94" s="95">
        <f t="shared" si="144"/>
        <v>15.403383131848338</v>
      </c>
      <c r="DD94" s="95">
        <f t="shared" si="145"/>
        <v>19.391934576249803</v>
      </c>
      <c r="DE94" s="13">
        <f t="shared" si="233"/>
        <v>6.6429776948346007</v>
      </c>
      <c r="DF94" s="13">
        <f t="shared" si="234"/>
        <v>4.6811916742573043</v>
      </c>
      <c r="DG94" s="13">
        <f t="shared" si="235"/>
        <v>5.2385467266422143</v>
      </c>
      <c r="DH94" s="13">
        <f t="shared" si="236"/>
        <v>6.4421821056065234</v>
      </c>
      <c r="DI94" s="13">
        <f t="shared" si="146"/>
        <v>8.1292753859096774</v>
      </c>
      <c r="DJ94" s="13">
        <f t="shared" si="147"/>
        <v>10.248905268538225</v>
      </c>
      <c r="DK94" s="13">
        <f t="shared" si="148"/>
        <v>12.781709086706799</v>
      </c>
      <c r="DL94" s="13">
        <f t="shared" si="149"/>
        <v>15.719137091445246</v>
      </c>
      <c r="DM94" s="95">
        <f t="shared" si="150"/>
        <v>6.6429776948346007</v>
      </c>
      <c r="DN94" s="95">
        <f t="shared" si="151"/>
        <v>4.6811916742573043</v>
      </c>
      <c r="DO94" s="95">
        <f t="shared" si="152"/>
        <v>5.2385467266422143</v>
      </c>
      <c r="DP94" s="95">
        <f t="shared" si="153"/>
        <v>6.4421821056065234</v>
      </c>
      <c r="DQ94" s="95">
        <f t="shared" si="154"/>
        <v>8.1292753859096774</v>
      </c>
      <c r="DR94" s="95">
        <f t="shared" si="155"/>
        <v>10.248905268538225</v>
      </c>
      <c r="DS94" s="95">
        <f t="shared" si="156"/>
        <v>12.781709086706799</v>
      </c>
      <c r="DT94" s="95">
        <f t="shared" si="157"/>
        <v>15.719137091445246</v>
      </c>
      <c r="DU94" s="95">
        <f t="shared" si="158"/>
        <v>4.2578834919441739</v>
      </c>
      <c r="DV94" s="95">
        <f t="shared" si="159"/>
        <v>2.2161059579989661</v>
      </c>
      <c r="DW94" s="95">
        <f t="shared" si="160"/>
        <v>2.129803001999242</v>
      </c>
      <c r="DX94" s="95">
        <f t="shared" si="161"/>
        <v>2.4095544888125611</v>
      </c>
      <c r="DY94" s="95">
        <f t="shared" si="162"/>
        <v>2.9223440363086444</v>
      </c>
      <c r="DZ94" s="95">
        <f t="shared" si="163"/>
        <v>3.6162341630542501</v>
      </c>
      <c r="EA94" s="95">
        <f t="shared" si="164"/>
        <v>4.4696706738301266</v>
      </c>
      <c r="EB94" s="95">
        <f t="shared" si="165"/>
        <v>5.4727038068652067</v>
      </c>
      <c r="EC94" s="95">
        <f t="shared" si="166"/>
        <v>4.2578834919441739</v>
      </c>
      <c r="ED94" s="95">
        <f t="shared" si="167"/>
        <v>2.2161059579989661</v>
      </c>
      <c r="EE94" s="95">
        <f t="shared" si="168"/>
        <v>2.129803001999242</v>
      </c>
      <c r="EF94" s="95">
        <f t="shared" si="169"/>
        <v>2.4095544888125611</v>
      </c>
      <c r="EG94" s="95">
        <f t="shared" si="170"/>
        <v>2.9223440363086444</v>
      </c>
      <c r="EH94" s="95">
        <f t="shared" si="171"/>
        <v>3.6162341630542501</v>
      </c>
      <c r="EI94" s="95">
        <f t="shared" si="172"/>
        <v>4.4696706738301266</v>
      </c>
      <c r="EJ94" s="95">
        <f t="shared" si="173"/>
        <v>5.4727038068652067</v>
      </c>
      <c r="EK94" s="95">
        <f t="shared" si="174"/>
        <v>4.2578834919441739</v>
      </c>
      <c r="EL94" s="95">
        <f t="shared" si="175"/>
        <v>2.2161059579989661</v>
      </c>
      <c r="EM94" s="95">
        <f t="shared" si="176"/>
        <v>2.129803001999242</v>
      </c>
      <c r="EN94" s="95">
        <f t="shared" si="177"/>
        <v>2.4095544888125611</v>
      </c>
      <c r="EO94" s="95">
        <f t="shared" si="178"/>
        <v>2.9223440363086444</v>
      </c>
      <c r="EP94" s="95">
        <f t="shared" si="179"/>
        <v>3.6162341630542501</v>
      </c>
      <c r="EQ94" s="95">
        <f t="shared" si="180"/>
        <v>4.4696706738301266</v>
      </c>
      <c r="ER94" s="95">
        <f t="shared" si="181"/>
        <v>5.4727038068652067</v>
      </c>
      <c r="ES94" s="95">
        <f t="shared" si="182"/>
        <v>1</v>
      </c>
      <c r="ET94" s="95">
        <f t="shared" si="183"/>
        <v>1</v>
      </c>
      <c r="EU94" s="95">
        <f t="shared" si="184"/>
        <v>1</v>
      </c>
      <c r="EV94" s="95">
        <f t="shared" si="185"/>
        <v>1</v>
      </c>
      <c r="EW94" s="95">
        <f t="shared" si="186"/>
        <v>1</v>
      </c>
      <c r="EX94" s="95">
        <f t="shared" si="187"/>
        <v>1</v>
      </c>
      <c r="EY94" s="95">
        <f t="shared" si="188"/>
        <v>1</v>
      </c>
      <c r="EZ94" s="95">
        <f t="shared" si="189"/>
        <v>1</v>
      </c>
      <c r="FA94" s="95">
        <f t="shared" si="190"/>
        <v>1</v>
      </c>
      <c r="FB94" s="95">
        <f t="shared" si="191"/>
        <v>1</v>
      </c>
      <c r="FC94" s="95">
        <f t="shared" si="192"/>
        <v>1</v>
      </c>
      <c r="FD94" s="95">
        <f t="shared" si="193"/>
        <v>1</v>
      </c>
      <c r="FE94" s="95">
        <f t="shared" si="194"/>
        <v>1</v>
      </c>
      <c r="FF94" s="95">
        <f t="shared" si="195"/>
        <v>1</v>
      </c>
      <c r="FG94" s="95">
        <f t="shared" si="196"/>
        <v>1</v>
      </c>
      <c r="FH94" s="95">
        <f t="shared" si="197"/>
        <v>1</v>
      </c>
      <c r="FI94" s="95">
        <f t="shared" si="198"/>
        <v>1</v>
      </c>
      <c r="FJ94" s="95">
        <f t="shared" si="199"/>
        <v>1</v>
      </c>
      <c r="FK94" s="95">
        <f t="shared" si="200"/>
        <v>1</v>
      </c>
      <c r="FL94" s="95">
        <f t="shared" si="201"/>
        <v>1</v>
      </c>
      <c r="FM94" s="95">
        <f t="shared" si="202"/>
        <v>1</v>
      </c>
      <c r="FN94" s="95">
        <f t="shared" si="203"/>
        <v>1</v>
      </c>
      <c r="FO94" s="95">
        <f t="shared" si="204"/>
        <v>1</v>
      </c>
      <c r="FP94" s="95">
        <f t="shared" si="205"/>
        <v>1</v>
      </c>
      <c r="FQ94" s="115">
        <f t="shared" si="206"/>
        <v>6.203233610533994</v>
      </c>
      <c r="FR94" s="115">
        <f t="shared" si="207"/>
        <v>4.1858728289481109</v>
      </c>
      <c r="FS94" s="115">
        <f t="shared" si="208"/>
        <v>4.4570336697195563</v>
      </c>
      <c r="FT94" s="115">
        <f t="shared" si="209"/>
        <v>5.1576374837479975</v>
      </c>
      <c r="FU94" s="115">
        <f t="shared" si="210"/>
        <v>6.0631252005355201</v>
      </c>
      <c r="FV94" s="115">
        <f t="shared" si="211"/>
        <v>7.0622831396303907</v>
      </c>
      <c r="FW94" s="115">
        <f t="shared" si="212"/>
        <v>8.0856850967820169</v>
      </c>
      <c r="FX94" s="115">
        <f t="shared" si="213"/>
        <v>9.0878179367420699</v>
      </c>
      <c r="FZ94" s="90">
        <f t="shared" si="237"/>
        <v>4.1858728289481109</v>
      </c>
      <c r="GB94" s="18"/>
      <c r="GC94" s="29"/>
      <c r="GE94" s="15"/>
      <c r="GF94" s="15"/>
      <c r="GG94" s="15"/>
      <c r="GI94" s="31"/>
      <c r="GJ94" s="31"/>
      <c r="GK94" s="31"/>
      <c r="IC94" s="28"/>
      <c r="ID94" s="13"/>
      <c r="IE94" s="13"/>
      <c r="IF94" s="13"/>
      <c r="IG94" s="13"/>
      <c r="IH94" s="13"/>
      <c r="II94" s="13"/>
      <c r="IJ94" s="28"/>
      <c r="IK94" s="20"/>
      <c r="IL94" s="13"/>
      <c r="IM94" s="11"/>
      <c r="IN94" s="23"/>
      <c r="IO94" s="13"/>
      <c r="IP94" s="23"/>
      <c r="IQ94" s="28"/>
      <c r="IR94" s="20"/>
      <c r="IS94" s="13"/>
      <c r="IT94" s="20"/>
      <c r="IU94" s="23"/>
      <c r="IV94" s="20"/>
      <c r="IW94" s="23"/>
      <c r="IY94" s="13"/>
      <c r="IZ94" s="25"/>
      <c r="JA94" s="25"/>
      <c r="JB94" s="25"/>
      <c r="JC94" s="25"/>
      <c r="JD94" s="25"/>
      <c r="JE94" s="25"/>
      <c r="JF94" s="25"/>
    </row>
    <row r="95" spans="1:266" ht="13.8" x14ac:dyDescent="0.3">
      <c r="A95" s="5"/>
      <c r="B95" s="95">
        <v>1.6057814764784311</v>
      </c>
      <c r="C95" s="20">
        <v>5.534172880240269</v>
      </c>
      <c r="D95" s="20">
        <v>4.8130652086956669</v>
      </c>
      <c r="E95" s="20">
        <v>4.1410895360326974</v>
      </c>
      <c r="F95" s="20">
        <v>3.2427702507088645</v>
      </c>
      <c r="G95" s="20">
        <v>2.215677223122209</v>
      </c>
      <c r="H95" s="20">
        <v>1.2433526924075344</v>
      </c>
      <c r="I95" s="20">
        <v>1.0034651093496492</v>
      </c>
      <c r="J95" s="5"/>
      <c r="K95" s="5"/>
      <c r="U95" s="4"/>
      <c r="X95" s="118">
        <f t="shared" si="238"/>
        <v>24.098450001880835</v>
      </c>
      <c r="Y95" s="118">
        <v>10</v>
      </c>
      <c r="Z95" s="40">
        <v>1.7999999999999999E-2</v>
      </c>
      <c r="AA95" s="40">
        <v>10000000</v>
      </c>
      <c r="AB95" s="40">
        <v>10000000</v>
      </c>
      <c r="AC95" s="98">
        <v>3900000</v>
      </c>
      <c r="AD95" s="42">
        <v>0.33</v>
      </c>
      <c r="AE95" s="42">
        <v>0.33</v>
      </c>
      <c r="AF95" s="41">
        <v>1.7999999999999999E-2</v>
      </c>
      <c r="AG95" s="40">
        <v>10000000</v>
      </c>
      <c r="AH95" s="40">
        <v>10000000</v>
      </c>
      <c r="AI95" s="98">
        <v>3900000</v>
      </c>
      <c r="AJ95" s="42">
        <v>0.33</v>
      </c>
      <c r="AK95" s="42">
        <v>0.33</v>
      </c>
      <c r="AL95" s="42">
        <f>AL60</f>
        <v>5.0200000000000002E-2</v>
      </c>
      <c r="AM95" s="40">
        <v>6000</v>
      </c>
      <c r="AN95" s="40">
        <f>AN60</f>
        <v>10000</v>
      </c>
      <c r="AO95" s="40">
        <f>AO60</f>
        <v>10000</v>
      </c>
      <c r="AP95" s="42">
        <v>0.03</v>
      </c>
      <c r="AQ95" s="42">
        <v>0.03</v>
      </c>
      <c r="AR95" s="4">
        <f t="shared" si="214"/>
        <v>6.8199999999999997E-2</v>
      </c>
      <c r="AS95" s="11">
        <f t="shared" si="215"/>
        <v>2.4098450001880836</v>
      </c>
      <c r="AT95" s="15">
        <f t="shared" si="216"/>
        <v>469.76949837279756</v>
      </c>
      <c r="AU95" s="19">
        <f t="shared" si="217"/>
        <v>5.0040256631266655E-2</v>
      </c>
      <c r="AV95" s="13">
        <f t="shared" si="218"/>
        <v>0.5</v>
      </c>
      <c r="AW95" s="11">
        <f t="shared" si="219"/>
        <v>1</v>
      </c>
      <c r="AX95" s="11">
        <f t="shared" si="220"/>
        <v>0.8911</v>
      </c>
      <c r="AY95" s="11">
        <f t="shared" si="221"/>
        <v>201997.53114128605</v>
      </c>
      <c r="AZ95" s="11">
        <f t="shared" si="222"/>
        <v>1</v>
      </c>
      <c r="BA95" s="11">
        <f t="shared" si="223"/>
        <v>0.34752899999999998</v>
      </c>
      <c r="BB95" s="11">
        <f t="shared" si="224"/>
        <v>1.025058</v>
      </c>
      <c r="BC95" s="11">
        <f t="shared" si="225"/>
        <v>0.99909999999999999</v>
      </c>
      <c r="BD95" s="11">
        <f t="shared" si="226"/>
        <v>0.8911</v>
      </c>
      <c r="BE95" s="11">
        <f t="shared" si="227"/>
        <v>201997.53114128605</v>
      </c>
      <c r="BF95" s="11">
        <f t="shared" si="228"/>
        <v>1</v>
      </c>
      <c r="BG95" s="11">
        <f t="shared" si="229"/>
        <v>0.34752899999999998</v>
      </c>
      <c r="BH95" s="11">
        <f t="shared" si="230"/>
        <v>1.025058</v>
      </c>
      <c r="BI95" s="121">
        <f t="shared" si="122"/>
        <v>4.3555146936986278</v>
      </c>
      <c r="BJ95" s="121">
        <f>X95^2/((BJ62^2+1)*Y95^2)</f>
        <v>1.1614705849863007</v>
      </c>
      <c r="BK95" s="121">
        <f>X95^2/((BK62^2+1)*Y95^2)</f>
        <v>0.58073529249315037</v>
      </c>
      <c r="BL95" s="121">
        <f>X95^2/((BL62^2+1)*Y95^2)</f>
        <v>0.3416089955842061</v>
      </c>
      <c r="BM95" s="121">
        <f>X95^2/((BM62^2+1)*Y95^2)</f>
        <v>0.22335972788198091</v>
      </c>
      <c r="BN95" s="121">
        <f>X95^2/((BN62^2+1)*Y95^2)</f>
        <v>0.15695548445760821</v>
      </c>
      <c r="BO95" s="121">
        <f>X95^2/((BO62^2+1)*Y95^2)</f>
        <v>0.11614705849863008</v>
      </c>
      <c r="BP95" s="121">
        <f>X95^2/((BP62^2+1)*Y95^2)</f>
        <v>8.9343891152792371E-2</v>
      </c>
      <c r="BQ95" s="121">
        <v>1</v>
      </c>
      <c r="BR95" s="121">
        <v>1</v>
      </c>
      <c r="BS95" s="121">
        <v>1</v>
      </c>
      <c r="BT95" s="121">
        <v>1</v>
      </c>
      <c r="BU95" s="121">
        <v>1</v>
      </c>
      <c r="BV95" s="121">
        <v>1</v>
      </c>
      <c r="BW95" s="121">
        <v>1</v>
      </c>
      <c r="BX95" s="121">
        <v>1</v>
      </c>
      <c r="BY95" s="121">
        <f t="shared" si="231"/>
        <v>0.6887819720457542</v>
      </c>
      <c r="BZ95" s="121">
        <f>(BZ62^4+6*BZ62^2+1)/(BZ62^2+1)*(Y95^2/X95^2)</f>
        <v>1.412003042693796</v>
      </c>
      <c r="CA95" s="121">
        <f>(CA62^4+6*CA62^2+1)/(CA62^2+1)*(Y95^2/X95^2)</f>
        <v>2.3418587049555644</v>
      </c>
      <c r="CB95" s="121">
        <f>(CB62^4+6*CB62^2+1)/(CB62^2+1)*(Y95^2/X95^2)</f>
        <v>3.5755887666492829</v>
      </c>
      <c r="CC95" s="121">
        <f>(CC62^4+6*CC62^2+1)/(CC62^2+1)*(Y95^2/X95^2)</f>
        <v>5.1393731760337049</v>
      </c>
      <c r="CD95" s="121">
        <f>(CD62^4+6*CD62^2+1)/(CD62^2+1)*(Y95^2/X95^2)</f>
        <v>7.0413994844947716</v>
      </c>
      <c r="CE95" s="121">
        <f>(CE62^4+6*CE62^2+1)/(CE62^2+1)*(Y95^2/X95^2)</f>
        <v>9.2847809831767663</v>
      </c>
      <c r="CF95" s="121">
        <f>(CF62^4+6*CF62^2+1)/(CF62^2+1)*(Y95^2/X95^2)</f>
        <v>11.870892372065478</v>
      </c>
      <c r="CG95" s="121">
        <f t="shared" si="232"/>
        <v>4.3555146936986278</v>
      </c>
      <c r="CH95" s="121">
        <f t="shared" si="123"/>
        <v>1.1614705849863007</v>
      </c>
      <c r="CI95" s="121">
        <f t="shared" si="124"/>
        <v>0.58073529249315037</v>
      </c>
      <c r="CJ95" s="121">
        <f t="shared" si="125"/>
        <v>0.3416089955842061</v>
      </c>
      <c r="CK95" s="121">
        <f t="shared" si="126"/>
        <v>0.22335972788198091</v>
      </c>
      <c r="CL95" s="121">
        <f t="shared" si="127"/>
        <v>0.15695548445760821</v>
      </c>
      <c r="CM95" s="121">
        <f t="shared" si="128"/>
        <v>0.11614705849863008</v>
      </c>
      <c r="CN95" s="121">
        <f t="shared" si="129"/>
        <v>8.9343891152792371E-2</v>
      </c>
      <c r="CO95" s="95">
        <f t="shared" si="130"/>
        <v>2.1161015420334506</v>
      </c>
      <c r="CP95" s="95">
        <f t="shared" si="131"/>
        <v>3.058746680147657</v>
      </c>
      <c r="CQ95" s="95">
        <f t="shared" si="132"/>
        <v>4.2878169798632868</v>
      </c>
      <c r="CR95" s="95">
        <f t="shared" si="133"/>
        <v>5.9404475339924101</v>
      </c>
      <c r="CS95" s="95">
        <f t="shared" si="134"/>
        <v>8.0428182907937824</v>
      </c>
      <c r="CT95" s="95">
        <f t="shared" si="135"/>
        <v>10.603116801653343</v>
      </c>
      <c r="CU95" s="95">
        <f t="shared" si="136"/>
        <v>13.624456357715378</v>
      </c>
      <c r="CV95" s="95">
        <f t="shared" si="137"/>
        <v>17.108211658965672</v>
      </c>
      <c r="CW95" s="95">
        <f t="shared" si="138"/>
        <v>2.1161015420334506</v>
      </c>
      <c r="CX95" s="95">
        <f t="shared" si="139"/>
        <v>3.058746680147657</v>
      </c>
      <c r="CY95" s="95">
        <f t="shared" si="140"/>
        <v>4.2878169798632868</v>
      </c>
      <c r="CZ95" s="95">
        <f t="shared" si="141"/>
        <v>5.9404475339924101</v>
      </c>
      <c r="DA95" s="95">
        <f t="shared" si="142"/>
        <v>8.0428182907937824</v>
      </c>
      <c r="DB95" s="95">
        <f t="shared" si="143"/>
        <v>10.603116801653343</v>
      </c>
      <c r="DC95" s="95">
        <f t="shared" si="144"/>
        <v>13.624456357715378</v>
      </c>
      <c r="DD95" s="95">
        <f t="shared" si="145"/>
        <v>17.108211658965672</v>
      </c>
      <c r="DE95" s="13">
        <f t="shared" si="233"/>
        <v>7.0944126657443825</v>
      </c>
      <c r="DF95" s="13">
        <f t="shared" si="234"/>
        <v>4.6235896276800972</v>
      </c>
      <c r="DG95" s="13">
        <f t="shared" si="235"/>
        <v>4.9727099974487148</v>
      </c>
      <c r="DH95" s="13">
        <f t="shared" si="236"/>
        <v>5.9673137622334895</v>
      </c>
      <c r="DI95" s="13">
        <f t="shared" si="146"/>
        <v>7.4128489039156857</v>
      </c>
      <c r="DJ95" s="13">
        <f t="shared" si="147"/>
        <v>9.248470968952379</v>
      </c>
      <c r="DK95" s="13">
        <f t="shared" si="148"/>
        <v>11.451044041675397</v>
      </c>
      <c r="DL95" s="13">
        <f t="shared" si="149"/>
        <v>14.010352263218271</v>
      </c>
      <c r="DM95" s="95">
        <f t="shared" si="150"/>
        <v>7.0944126657443825</v>
      </c>
      <c r="DN95" s="95">
        <f t="shared" si="151"/>
        <v>4.6235896276800972</v>
      </c>
      <c r="DO95" s="95">
        <f t="shared" si="152"/>
        <v>4.9727099974487148</v>
      </c>
      <c r="DP95" s="95">
        <f t="shared" si="153"/>
        <v>5.9673137622334895</v>
      </c>
      <c r="DQ95" s="95">
        <f t="shared" si="154"/>
        <v>7.4128489039156857</v>
      </c>
      <c r="DR95" s="95">
        <f t="shared" si="155"/>
        <v>9.248470968952379</v>
      </c>
      <c r="DS95" s="95">
        <f t="shared" si="156"/>
        <v>11.451044041675397</v>
      </c>
      <c r="DT95" s="95">
        <f t="shared" si="157"/>
        <v>14.010352263218271</v>
      </c>
      <c r="DU95" s="95">
        <f t="shared" si="158"/>
        <v>4.4147702359494794</v>
      </c>
      <c r="DV95" s="95">
        <f t="shared" si="159"/>
        <v>2.196087576354036</v>
      </c>
      <c r="DW95" s="95">
        <f t="shared" si="160"/>
        <v>2.0374170293393545</v>
      </c>
      <c r="DX95" s="95">
        <f t="shared" si="161"/>
        <v>2.2445239683084739</v>
      </c>
      <c r="DY95" s="95">
        <f t="shared" si="162"/>
        <v>2.6733650574477545</v>
      </c>
      <c r="DZ95" s="95">
        <f t="shared" si="163"/>
        <v>3.2685542313534808</v>
      </c>
      <c r="EA95" s="95">
        <f t="shared" si="164"/>
        <v>4.0072259813954085</v>
      </c>
      <c r="EB95" s="95">
        <f t="shared" si="165"/>
        <v>4.878851524296314</v>
      </c>
      <c r="EC95" s="95">
        <f t="shared" si="166"/>
        <v>4.4147702359494794</v>
      </c>
      <c r="ED95" s="95">
        <f t="shared" si="167"/>
        <v>2.196087576354036</v>
      </c>
      <c r="EE95" s="95">
        <f t="shared" si="168"/>
        <v>2.0374170293393545</v>
      </c>
      <c r="EF95" s="95">
        <f t="shared" si="169"/>
        <v>2.2445239683084739</v>
      </c>
      <c r="EG95" s="95">
        <f t="shared" si="170"/>
        <v>2.6733650574477545</v>
      </c>
      <c r="EH95" s="95">
        <f t="shared" si="171"/>
        <v>3.2685542313534808</v>
      </c>
      <c r="EI95" s="95">
        <f t="shared" si="172"/>
        <v>4.0072259813954085</v>
      </c>
      <c r="EJ95" s="95">
        <f t="shared" si="173"/>
        <v>4.878851524296314</v>
      </c>
      <c r="EK95" s="95">
        <f t="shared" si="174"/>
        <v>4.4147702359494794</v>
      </c>
      <c r="EL95" s="95">
        <f t="shared" si="175"/>
        <v>2.196087576354036</v>
      </c>
      <c r="EM95" s="95">
        <f t="shared" si="176"/>
        <v>2.0374170293393545</v>
      </c>
      <c r="EN95" s="95">
        <f t="shared" si="177"/>
        <v>2.2445239683084739</v>
      </c>
      <c r="EO95" s="95">
        <f t="shared" si="178"/>
        <v>2.6733650574477545</v>
      </c>
      <c r="EP95" s="95">
        <f t="shared" si="179"/>
        <v>3.2685542313534808</v>
      </c>
      <c r="EQ95" s="95">
        <f t="shared" si="180"/>
        <v>4.0072259813954085</v>
      </c>
      <c r="ER95" s="95">
        <f t="shared" si="181"/>
        <v>4.878851524296314</v>
      </c>
      <c r="ES95" s="95">
        <f t="shared" si="182"/>
        <v>1</v>
      </c>
      <c r="ET95" s="95">
        <f t="shared" si="183"/>
        <v>1</v>
      </c>
      <c r="EU95" s="95">
        <f t="shared" si="184"/>
        <v>1</v>
      </c>
      <c r="EV95" s="95">
        <f t="shared" si="185"/>
        <v>1</v>
      </c>
      <c r="EW95" s="95">
        <f t="shared" si="186"/>
        <v>1</v>
      </c>
      <c r="EX95" s="95">
        <f t="shared" si="187"/>
        <v>1</v>
      </c>
      <c r="EY95" s="95">
        <f t="shared" si="188"/>
        <v>1</v>
      </c>
      <c r="EZ95" s="95">
        <f t="shared" si="189"/>
        <v>1</v>
      </c>
      <c r="FA95" s="95">
        <f t="shared" si="190"/>
        <v>1</v>
      </c>
      <c r="FB95" s="95">
        <f t="shared" si="191"/>
        <v>1</v>
      </c>
      <c r="FC95" s="95">
        <f t="shared" si="192"/>
        <v>1</v>
      </c>
      <c r="FD95" s="95">
        <f t="shared" si="193"/>
        <v>1</v>
      </c>
      <c r="FE95" s="95">
        <f t="shared" si="194"/>
        <v>1</v>
      </c>
      <c r="FF95" s="95">
        <f t="shared" si="195"/>
        <v>1</v>
      </c>
      <c r="FG95" s="95">
        <f t="shared" si="196"/>
        <v>1</v>
      </c>
      <c r="FH95" s="95">
        <f t="shared" si="197"/>
        <v>1</v>
      </c>
      <c r="FI95" s="95">
        <f t="shared" si="198"/>
        <v>1</v>
      </c>
      <c r="FJ95" s="95">
        <f t="shared" si="199"/>
        <v>1</v>
      </c>
      <c r="FK95" s="95">
        <f t="shared" si="200"/>
        <v>1</v>
      </c>
      <c r="FL95" s="95">
        <f t="shared" si="201"/>
        <v>1</v>
      </c>
      <c r="FM95" s="95">
        <f t="shared" si="202"/>
        <v>1</v>
      </c>
      <c r="FN95" s="95">
        <f t="shared" si="203"/>
        <v>1</v>
      </c>
      <c r="FO95" s="95">
        <f t="shared" si="204"/>
        <v>1</v>
      </c>
      <c r="FP95" s="95">
        <f t="shared" si="205"/>
        <v>1</v>
      </c>
      <c r="FQ95" s="115">
        <f t="shared" si="206"/>
        <v>6.6454903356776365</v>
      </c>
      <c r="FR95" s="115">
        <f t="shared" si="207"/>
        <v>4.1700797342499563</v>
      </c>
      <c r="FS95" s="115">
        <f t="shared" si="208"/>
        <v>4.2916808797659245</v>
      </c>
      <c r="FT95" s="115">
        <f t="shared" si="209"/>
        <v>4.878091208516075</v>
      </c>
      <c r="FU95" s="115">
        <f t="shared" si="210"/>
        <v>5.6865058152170835</v>
      </c>
      <c r="FV95" s="115">
        <f t="shared" si="211"/>
        <v>6.6051161725332985</v>
      </c>
      <c r="FW95" s="115">
        <f t="shared" si="212"/>
        <v>7.5660542934172392</v>
      </c>
      <c r="FX95" s="115">
        <f t="shared" si="213"/>
        <v>8.5240578521389967</v>
      </c>
      <c r="FZ95" s="90">
        <f t="shared" si="237"/>
        <v>4.1700797342499563</v>
      </c>
      <c r="GB95" s="18"/>
      <c r="GC95" s="29"/>
      <c r="GE95" s="15"/>
      <c r="GF95" s="15"/>
      <c r="GG95" s="15"/>
      <c r="GI95" s="31"/>
      <c r="GJ95" s="31"/>
      <c r="GK95" s="31"/>
      <c r="IC95" s="28"/>
      <c r="ID95" s="11"/>
      <c r="IE95" s="13"/>
      <c r="IF95" s="11"/>
      <c r="IG95" s="13"/>
      <c r="IH95" s="13"/>
      <c r="II95" s="13"/>
      <c r="IJ95" s="28"/>
      <c r="IK95" s="11"/>
      <c r="IL95" s="13"/>
      <c r="IM95" s="11"/>
      <c r="IN95" s="23"/>
      <c r="IO95" s="11"/>
      <c r="IP95" s="23"/>
      <c r="IQ95" s="28"/>
      <c r="IR95" s="20"/>
      <c r="IS95" s="13"/>
      <c r="IT95" s="23"/>
      <c r="IU95" s="23"/>
      <c r="IV95" s="23"/>
      <c r="IW95" s="23"/>
      <c r="IY95" s="13"/>
      <c r="IZ95" s="25"/>
      <c r="JA95" s="25"/>
      <c r="JB95" s="25"/>
      <c r="JC95" s="25"/>
      <c r="JD95" s="25"/>
      <c r="JE95" s="25"/>
      <c r="JF95" s="25"/>
    </row>
    <row r="96" spans="1:266" ht="13.8" x14ac:dyDescent="0.3">
      <c r="A96" s="5"/>
      <c r="B96" s="95">
        <v>1.7181861798319216</v>
      </c>
      <c r="C96" s="20">
        <v>5.4162910630261836</v>
      </c>
      <c r="D96" s="20">
        <v>4.6145570608888571</v>
      </c>
      <c r="E96" s="20">
        <v>4.0187030335880536</v>
      </c>
      <c r="F96" s="20">
        <v>3.1989663396363457</v>
      </c>
      <c r="G96" s="20">
        <v>2.2017205044379589</v>
      </c>
      <c r="H96" s="20">
        <v>1.2428694480701692</v>
      </c>
      <c r="I96" s="20">
        <v>1.0041529278032615</v>
      </c>
      <c r="J96" s="5"/>
      <c r="K96" s="5"/>
      <c r="U96" s="4"/>
      <c r="X96" s="118">
        <f t="shared" si="238"/>
        <v>25.785341502012496</v>
      </c>
      <c r="Y96" s="118">
        <v>10</v>
      </c>
      <c r="Z96" s="40">
        <v>1.7999999999999999E-2</v>
      </c>
      <c r="AA96" s="40">
        <v>10000000</v>
      </c>
      <c r="AB96" s="40">
        <v>10000000</v>
      </c>
      <c r="AC96" s="98">
        <v>3900000</v>
      </c>
      <c r="AD96" s="42">
        <v>0.33</v>
      </c>
      <c r="AE96" s="42">
        <v>0.33</v>
      </c>
      <c r="AF96" s="41">
        <v>1.7999999999999999E-2</v>
      </c>
      <c r="AG96" s="40">
        <v>10000000</v>
      </c>
      <c r="AH96" s="40">
        <v>10000000</v>
      </c>
      <c r="AI96" s="98">
        <v>3900000</v>
      </c>
      <c r="AJ96" s="42">
        <v>0.33</v>
      </c>
      <c r="AK96" s="42">
        <v>0.33</v>
      </c>
      <c r="AL96" s="42">
        <f>AL60</f>
        <v>5.0200000000000002E-2</v>
      </c>
      <c r="AM96" s="40">
        <v>6000</v>
      </c>
      <c r="AN96" s="40">
        <f>AN60</f>
        <v>10000</v>
      </c>
      <c r="AO96" s="40">
        <f>AO60</f>
        <v>10000</v>
      </c>
      <c r="AP96" s="42">
        <v>0.03</v>
      </c>
      <c r="AQ96" s="42">
        <v>0.03</v>
      </c>
      <c r="AR96" s="4">
        <f t="shared" si="214"/>
        <v>6.8199999999999997E-2</v>
      </c>
      <c r="AS96" s="11">
        <f t="shared" si="215"/>
        <v>2.5785341502012495</v>
      </c>
      <c r="AT96" s="15">
        <f t="shared" si="216"/>
        <v>469.76949837279756</v>
      </c>
      <c r="AU96" s="19">
        <f t="shared" si="217"/>
        <v>5.0040256631266655E-2</v>
      </c>
      <c r="AV96" s="13">
        <f t="shared" si="218"/>
        <v>0.5</v>
      </c>
      <c r="AW96" s="11">
        <f t="shared" si="219"/>
        <v>1</v>
      </c>
      <c r="AX96" s="11">
        <f t="shared" si="220"/>
        <v>0.8911</v>
      </c>
      <c r="AY96" s="11">
        <f t="shared" si="221"/>
        <v>201997.53114128605</v>
      </c>
      <c r="AZ96" s="11">
        <f t="shared" si="222"/>
        <v>1</v>
      </c>
      <c r="BA96" s="11">
        <f t="shared" si="223"/>
        <v>0.34752899999999998</v>
      </c>
      <c r="BB96" s="11">
        <f t="shared" si="224"/>
        <v>1.025058</v>
      </c>
      <c r="BC96" s="11">
        <f t="shared" si="225"/>
        <v>0.99909999999999999</v>
      </c>
      <c r="BD96" s="11">
        <f t="shared" si="226"/>
        <v>0.8911</v>
      </c>
      <c r="BE96" s="11">
        <f t="shared" si="227"/>
        <v>201997.53114128605</v>
      </c>
      <c r="BF96" s="11">
        <f t="shared" si="228"/>
        <v>1</v>
      </c>
      <c r="BG96" s="11">
        <f t="shared" si="229"/>
        <v>0.34752899999999998</v>
      </c>
      <c r="BH96" s="11">
        <f t="shared" si="230"/>
        <v>1.025058</v>
      </c>
      <c r="BI96" s="121">
        <f t="shared" si="122"/>
        <v>4.9866287728155605</v>
      </c>
      <c r="BJ96" s="121">
        <f>X96^2/((BJ62^2+1)*Y96^2)</f>
        <v>1.3297676727508161</v>
      </c>
      <c r="BK96" s="121">
        <f>X96^2/((BK62^2+1)*Y96^2)</f>
        <v>0.66488383637540804</v>
      </c>
      <c r="BL96" s="121">
        <f>X96^2/((BL62^2+1)*Y96^2)</f>
        <v>0.39110813904435765</v>
      </c>
      <c r="BM96" s="121">
        <f>X96^2/((BM62^2+1)*Y96^2)</f>
        <v>0.25572455245207998</v>
      </c>
      <c r="BN96" s="121">
        <f>X96^2/((BN62^2+1)*Y96^2)</f>
        <v>0.17969833415551567</v>
      </c>
      <c r="BO96" s="121">
        <f>X96^2/((BO62^2+1)*Y96^2)</f>
        <v>0.13297676727508159</v>
      </c>
      <c r="BP96" s="121">
        <f>X96^2/((BP62^2+1)*Y96^2)</f>
        <v>0.102289820980832</v>
      </c>
      <c r="BQ96" s="121">
        <v>1</v>
      </c>
      <c r="BR96" s="121">
        <v>1</v>
      </c>
      <c r="BS96" s="121">
        <v>1</v>
      </c>
      <c r="BT96" s="121">
        <v>1</v>
      </c>
      <c r="BU96" s="121">
        <v>1</v>
      </c>
      <c r="BV96" s="121">
        <v>1</v>
      </c>
      <c r="BW96" s="121">
        <v>1</v>
      </c>
      <c r="BX96" s="121">
        <v>1</v>
      </c>
      <c r="BY96" s="121">
        <f t="shared" si="231"/>
        <v>0.60160884972115825</v>
      </c>
      <c r="BZ96" s="121">
        <f>(BZ62^4+6*BZ62^2+1)/(BZ62^2+1)*(Y96^2/X96^2)</f>
        <v>1.2332981419283744</v>
      </c>
      <c r="CA96" s="121">
        <f>(CA62^4+6*CA62^2+1)/(CA62^2+1)*(Y96^2/X96^2)</f>
        <v>2.0454700890519382</v>
      </c>
      <c r="CB96" s="121">
        <f>(CB62^4+6*CB62^2+1)/(CB62^2+1)*(Y96^2/X96^2)</f>
        <v>3.1230577051701305</v>
      </c>
      <c r="CC96" s="121">
        <f>(CC62^4+6*CC62^2+1)/(CC62^2+1)*(Y96^2/X96^2)</f>
        <v>4.488927570996335</v>
      </c>
      <c r="CD96" s="121">
        <f>(CD62^4+6*CD62^2+1)/(CD62^2+1)*(Y96^2/X96^2)</f>
        <v>6.1502310110007601</v>
      </c>
      <c r="CE96" s="121">
        <f>(CE62^4+6*CE62^2+1)/(CE62^2+1)*(Y96^2/X96^2)</f>
        <v>8.1096872942412137</v>
      </c>
      <c r="CF96" s="121">
        <f>(CF62^4+6*CF62^2+1)/(CF62^2+1)*(Y96^2/X96^2)</f>
        <v>10.368497136925038</v>
      </c>
      <c r="CG96" s="121">
        <f t="shared" si="232"/>
        <v>4.9866287728155605</v>
      </c>
      <c r="CH96" s="121">
        <f t="shared" si="123"/>
        <v>1.3297676727508161</v>
      </c>
      <c r="CI96" s="121">
        <f t="shared" si="124"/>
        <v>0.66488383637540804</v>
      </c>
      <c r="CJ96" s="121">
        <f t="shared" si="125"/>
        <v>0.39110813904435765</v>
      </c>
      <c r="CK96" s="121">
        <f t="shared" si="126"/>
        <v>0.25572455245207998</v>
      </c>
      <c r="CL96" s="121">
        <f t="shared" si="127"/>
        <v>0.17969833415551567</v>
      </c>
      <c r="CM96" s="121">
        <f t="shared" si="128"/>
        <v>0.13297676727508159</v>
      </c>
      <c r="CN96" s="121">
        <f t="shared" si="129"/>
        <v>0.102289820980832</v>
      </c>
      <c r="CO96" s="95">
        <f t="shared" si="130"/>
        <v>2.0188300236994063</v>
      </c>
      <c r="CP96" s="95">
        <f t="shared" si="131"/>
        <v>2.8421727943468049</v>
      </c>
      <c r="CQ96" s="95">
        <f t="shared" si="132"/>
        <v>3.915690393888799</v>
      </c>
      <c r="CR96" s="95">
        <f t="shared" si="133"/>
        <v>5.3591619233927936</v>
      </c>
      <c r="CS96" s="95">
        <f t="shared" si="134"/>
        <v>7.1954539635721737</v>
      </c>
      <c r="CT96" s="95">
        <f t="shared" si="135"/>
        <v>9.4317178388971463</v>
      </c>
      <c r="CU96" s="95">
        <f t="shared" si="136"/>
        <v>12.070672818425519</v>
      </c>
      <c r="CV96" s="95">
        <f t="shared" si="137"/>
        <v>15.113519618364634</v>
      </c>
      <c r="CW96" s="95">
        <f t="shared" si="138"/>
        <v>2.0188300236994063</v>
      </c>
      <c r="CX96" s="95">
        <f t="shared" si="139"/>
        <v>2.8421727943468049</v>
      </c>
      <c r="CY96" s="95">
        <f t="shared" si="140"/>
        <v>3.915690393888799</v>
      </c>
      <c r="CZ96" s="95">
        <f t="shared" si="141"/>
        <v>5.3591619233927936</v>
      </c>
      <c r="DA96" s="95">
        <f t="shared" si="142"/>
        <v>7.1954539635721737</v>
      </c>
      <c r="DB96" s="95">
        <f t="shared" si="143"/>
        <v>9.4317178388971463</v>
      </c>
      <c r="DC96" s="95">
        <f t="shared" si="144"/>
        <v>12.070672818425519</v>
      </c>
      <c r="DD96" s="95">
        <f t="shared" si="145"/>
        <v>15.113519618364634</v>
      </c>
      <c r="DE96" s="13">
        <f t="shared" si="233"/>
        <v>7.6383536225367186</v>
      </c>
      <c r="DF96" s="13">
        <f t="shared" si="234"/>
        <v>4.6131818146791908</v>
      </c>
      <c r="DG96" s="13">
        <f t="shared" si="235"/>
        <v>4.7604699254273459</v>
      </c>
      <c r="DH96" s="13">
        <f t="shared" si="236"/>
        <v>5.5642818442144879</v>
      </c>
      <c r="DI96" s="13">
        <f t="shared" si="146"/>
        <v>6.7947681234484154</v>
      </c>
      <c r="DJ96" s="13">
        <f t="shared" si="147"/>
        <v>8.380045345156276</v>
      </c>
      <c r="DK96" s="13">
        <f t="shared" si="148"/>
        <v>10.292780061516295</v>
      </c>
      <c r="DL96" s="13">
        <f t="shared" si="149"/>
        <v>12.52090295790587</v>
      </c>
      <c r="DM96" s="95">
        <f t="shared" si="150"/>
        <v>7.6383536225367186</v>
      </c>
      <c r="DN96" s="95">
        <f t="shared" si="151"/>
        <v>4.6131818146791908</v>
      </c>
      <c r="DO96" s="95">
        <f t="shared" si="152"/>
        <v>4.7604699254273459</v>
      </c>
      <c r="DP96" s="95">
        <f t="shared" si="153"/>
        <v>5.5642818442144879</v>
      </c>
      <c r="DQ96" s="95">
        <f t="shared" si="154"/>
        <v>6.7947681234484154</v>
      </c>
      <c r="DR96" s="95">
        <f t="shared" si="155"/>
        <v>8.380045345156276</v>
      </c>
      <c r="DS96" s="95">
        <f t="shared" si="156"/>
        <v>10.292780061516295</v>
      </c>
      <c r="DT96" s="95">
        <f t="shared" si="157"/>
        <v>12.52090295790587</v>
      </c>
      <c r="DU96" s="95">
        <f t="shared" si="158"/>
        <v>4.6038054927225636</v>
      </c>
      <c r="DV96" s="95">
        <f t="shared" si="159"/>
        <v>2.1924705595096445</v>
      </c>
      <c r="DW96" s="95">
        <f t="shared" si="160"/>
        <v>1.96365744934984</v>
      </c>
      <c r="DX96" s="95">
        <f t="shared" si="161"/>
        <v>2.1044586888712482</v>
      </c>
      <c r="DY96" s="95">
        <f t="shared" si="162"/>
        <v>2.4585640618927442</v>
      </c>
      <c r="DZ96" s="95">
        <f t="shared" si="163"/>
        <v>2.966751142741245</v>
      </c>
      <c r="EA96" s="95">
        <f t="shared" si="164"/>
        <v>3.6046956586346961</v>
      </c>
      <c r="EB96" s="95">
        <f t="shared" si="165"/>
        <v>4.3612246966703996</v>
      </c>
      <c r="EC96" s="95">
        <f t="shared" si="166"/>
        <v>4.6038054927225636</v>
      </c>
      <c r="ED96" s="95">
        <f t="shared" si="167"/>
        <v>2.1924705595096445</v>
      </c>
      <c r="EE96" s="95">
        <f t="shared" si="168"/>
        <v>1.96365744934984</v>
      </c>
      <c r="EF96" s="95">
        <f t="shared" si="169"/>
        <v>2.1044586888712482</v>
      </c>
      <c r="EG96" s="95">
        <f t="shared" si="170"/>
        <v>2.4585640618927442</v>
      </c>
      <c r="EH96" s="95">
        <f t="shared" si="171"/>
        <v>2.966751142741245</v>
      </c>
      <c r="EI96" s="95">
        <f t="shared" si="172"/>
        <v>3.6046956586346961</v>
      </c>
      <c r="EJ96" s="95">
        <f t="shared" si="173"/>
        <v>4.3612246966703996</v>
      </c>
      <c r="EK96" s="95">
        <f t="shared" si="174"/>
        <v>4.6038054927225636</v>
      </c>
      <c r="EL96" s="95">
        <f t="shared" si="175"/>
        <v>2.1924705595096445</v>
      </c>
      <c r="EM96" s="95">
        <f t="shared" si="176"/>
        <v>1.96365744934984</v>
      </c>
      <c r="EN96" s="95">
        <f t="shared" si="177"/>
        <v>2.1044586888712482</v>
      </c>
      <c r="EO96" s="95">
        <f t="shared" si="178"/>
        <v>2.4585640618927442</v>
      </c>
      <c r="EP96" s="95">
        <f t="shared" si="179"/>
        <v>2.966751142741245</v>
      </c>
      <c r="EQ96" s="95">
        <f t="shared" si="180"/>
        <v>3.6046956586346961</v>
      </c>
      <c r="ER96" s="95">
        <f t="shared" si="181"/>
        <v>4.3612246966703996</v>
      </c>
      <c r="ES96" s="95">
        <f t="shared" si="182"/>
        <v>1</v>
      </c>
      <c r="ET96" s="95">
        <f t="shared" si="183"/>
        <v>1</v>
      </c>
      <c r="EU96" s="95">
        <f t="shared" si="184"/>
        <v>1</v>
      </c>
      <c r="EV96" s="95">
        <f t="shared" si="185"/>
        <v>1</v>
      </c>
      <c r="EW96" s="95">
        <f t="shared" si="186"/>
        <v>1</v>
      </c>
      <c r="EX96" s="95">
        <f t="shared" si="187"/>
        <v>1</v>
      </c>
      <c r="EY96" s="95">
        <f t="shared" si="188"/>
        <v>1</v>
      </c>
      <c r="EZ96" s="95">
        <f t="shared" si="189"/>
        <v>1</v>
      </c>
      <c r="FA96" s="95">
        <f t="shared" si="190"/>
        <v>1</v>
      </c>
      <c r="FB96" s="95">
        <f t="shared" si="191"/>
        <v>1</v>
      </c>
      <c r="FC96" s="95">
        <f t="shared" si="192"/>
        <v>1</v>
      </c>
      <c r="FD96" s="95">
        <f t="shared" si="193"/>
        <v>1</v>
      </c>
      <c r="FE96" s="95">
        <f t="shared" si="194"/>
        <v>1</v>
      </c>
      <c r="FF96" s="95">
        <f t="shared" si="195"/>
        <v>1</v>
      </c>
      <c r="FG96" s="95">
        <f t="shared" si="196"/>
        <v>1</v>
      </c>
      <c r="FH96" s="95">
        <f t="shared" si="197"/>
        <v>1</v>
      </c>
      <c r="FI96" s="95">
        <f t="shared" si="198"/>
        <v>1</v>
      </c>
      <c r="FJ96" s="95">
        <f t="shared" si="199"/>
        <v>1</v>
      </c>
      <c r="FK96" s="95">
        <f t="shared" si="200"/>
        <v>1</v>
      </c>
      <c r="FL96" s="95">
        <f t="shared" si="201"/>
        <v>1</v>
      </c>
      <c r="FM96" s="95">
        <f t="shared" si="202"/>
        <v>1</v>
      </c>
      <c r="FN96" s="95">
        <f t="shared" si="203"/>
        <v>1</v>
      </c>
      <c r="FO96" s="95">
        <f t="shared" si="204"/>
        <v>1</v>
      </c>
      <c r="FP96" s="95">
        <f t="shared" si="205"/>
        <v>1</v>
      </c>
      <c r="FQ96" s="115">
        <f t="shared" si="206"/>
        <v>7.1736426512898888</v>
      </c>
      <c r="FR96" s="115">
        <f t="shared" si="207"/>
        <v>4.1919059369251279</v>
      </c>
      <c r="FS96" s="115">
        <f t="shared" si="208"/>
        <v>4.1605284676913667</v>
      </c>
      <c r="FT96" s="115">
        <f t="shared" si="209"/>
        <v>4.6337581136207779</v>
      </c>
      <c r="FU96" s="115">
        <f t="shared" si="210"/>
        <v>5.3454905712713661</v>
      </c>
      <c r="FV96" s="115">
        <f t="shared" si="211"/>
        <v>6.1815965839128761</v>
      </c>
      <c r="FW96" s="115">
        <f t="shared" si="212"/>
        <v>7.0755731798592931</v>
      </c>
      <c r="FX96" s="115">
        <f t="shared" si="213"/>
        <v>7.9829773802136339</v>
      </c>
      <c r="FZ96" s="90">
        <f t="shared" si="237"/>
        <v>4.1605284676913667</v>
      </c>
      <c r="GB96" s="18"/>
      <c r="GC96" s="29"/>
      <c r="GE96" s="15"/>
      <c r="GF96" s="15"/>
      <c r="GG96" s="15"/>
      <c r="GI96" s="31"/>
      <c r="GJ96" s="31"/>
      <c r="GK96" s="31"/>
      <c r="IC96" s="28"/>
      <c r="ID96" s="11"/>
      <c r="IE96" s="13"/>
      <c r="IF96" s="11"/>
      <c r="IG96" s="13"/>
      <c r="IH96" s="13"/>
      <c r="II96" s="13"/>
      <c r="IJ96" s="28"/>
      <c r="IK96" s="11"/>
      <c r="IL96" s="13"/>
      <c r="IM96" s="22"/>
      <c r="IN96" s="23"/>
      <c r="IO96" s="11"/>
      <c r="IP96" s="23"/>
      <c r="IQ96" s="28"/>
      <c r="IR96" s="20"/>
      <c r="IS96" s="13"/>
      <c r="IT96" s="23"/>
      <c r="IU96" s="23"/>
      <c r="IV96" s="23"/>
      <c r="IW96" s="23"/>
      <c r="IX96" s="28"/>
      <c r="IY96" s="13"/>
      <c r="IZ96" s="25"/>
      <c r="JA96" s="25"/>
      <c r="JB96" s="25"/>
      <c r="JC96" s="25"/>
      <c r="JD96" s="25"/>
      <c r="JE96" s="25"/>
      <c r="JF96" s="25"/>
    </row>
    <row r="97" spans="1:318" ht="13.8" x14ac:dyDescent="0.3">
      <c r="A97" s="5"/>
      <c r="B97" s="95">
        <v>1.838459212420156</v>
      </c>
      <c r="C97" s="20">
        <v>5.1505731435236406</v>
      </c>
      <c r="D97" s="20">
        <v>4.4527980758740728</v>
      </c>
      <c r="E97" s="20">
        <v>3.9206559224324504</v>
      </c>
      <c r="F97" s="20">
        <v>3.168946456518396</v>
      </c>
      <c r="G97" s="20">
        <v>2.1906130543271831</v>
      </c>
      <c r="H97" s="20">
        <v>1.2423069349010305</v>
      </c>
      <c r="I97" s="20">
        <v>1.0049927542091066</v>
      </c>
      <c r="J97" s="5"/>
      <c r="K97" s="5"/>
      <c r="U97" s="4"/>
      <c r="X97" s="118">
        <f t="shared" si="238"/>
        <v>27.590315407153373</v>
      </c>
      <c r="Y97" s="118">
        <v>10</v>
      </c>
      <c r="Z97" s="40">
        <v>1.7999999999999999E-2</v>
      </c>
      <c r="AA97" s="40">
        <v>10000000</v>
      </c>
      <c r="AB97" s="40">
        <v>10000000</v>
      </c>
      <c r="AC97" s="98">
        <v>3900000</v>
      </c>
      <c r="AD97" s="42">
        <v>0.33</v>
      </c>
      <c r="AE97" s="42">
        <v>0.33</v>
      </c>
      <c r="AF97" s="41">
        <v>1.7999999999999999E-2</v>
      </c>
      <c r="AG97" s="40">
        <v>10000000</v>
      </c>
      <c r="AH97" s="40">
        <v>10000000</v>
      </c>
      <c r="AI97" s="98">
        <v>3900000</v>
      </c>
      <c r="AJ97" s="42">
        <v>0.33</v>
      </c>
      <c r="AK97" s="42">
        <v>0.33</v>
      </c>
      <c r="AL97" s="42">
        <f>AL60</f>
        <v>5.0200000000000002E-2</v>
      </c>
      <c r="AM97" s="40">
        <v>6000</v>
      </c>
      <c r="AN97" s="40">
        <f>AN60</f>
        <v>10000</v>
      </c>
      <c r="AO97" s="40">
        <f>AO60</f>
        <v>10000</v>
      </c>
      <c r="AP97" s="42">
        <v>0.03</v>
      </c>
      <c r="AQ97" s="42">
        <v>0.03</v>
      </c>
      <c r="AR97" s="4">
        <f t="shared" si="214"/>
        <v>6.8199999999999997E-2</v>
      </c>
      <c r="AS97" s="11">
        <f t="shared" si="215"/>
        <v>2.7590315407153372</v>
      </c>
      <c r="AT97" s="15">
        <f t="shared" si="216"/>
        <v>469.76949837279756</v>
      </c>
      <c r="AU97" s="19">
        <f t="shared" si="217"/>
        <v>5.0040256631266655E-2</v>
      </c>
      <c r="AV97" s="13">
        <f t="shared" si="218"/>
        <v>0.5</v>
      </c>
      <c r="AW97" s="11">
        <f t="shared" si="219"/>
        <v>1</v>
      </c>
      <c r="AX97" s="11">
        <f t="shared" si="220"/>
        <v>0.8911</v>
      </c>
      <c r="AY97" s="11">
        <f t="shared" si="221"/>
        <v>201997.53114128605</v>
      </c>
      <c r="AZ97" s="11">
        <f t="shared" si="222"/>
        <v>1</v>
      </c>
      <c r="BA97" s="11">
        <f t="shared" si="223"/>
        <v>0.34752899999999998</v>
      </c>
      <c r="BB97" s="11">
        <f t="shared" si="224"/>
        <v>1.025058</v>
      </c>
      <c r="BC97" s="11">
        <f t="shared" si="225"/>
        <v>0.99909999999999999</v>
      </c>
      <c r="BD97" s="11">
        <f t="shared" si="226"/>
        <v>0.8911</v>
      </c>
      <c r="BE97" s="11">
        <f t="shared" si="227"/>
        <v>201997.53114128605</v>
      </c>
      <c r="BF97" s="11">
        <f t="shared" si="228"/>
        <v>1</v>
      </c>
      <c r="BG97" s="11">
        <f t="shared" si="229"/>
        <v>0.34752899999999998</v>
      </c>
      <c r="BH97" s="11">
        <f t="shared" si="230"/>
        <v>1.025058</v>
      </c>
      <c r="BI97" s="121">
        <f t="shared" si="122"/>
        <v>5.709191281996536</v>
      </c>
      <c r="BJ97" s="121">
        <f>X97^2/((BJ62^2+1)*Y97^2)</f>
        <v>1.5224510085324097</v>
      </c>
      <c r="BK97" s="121">
        <f>X97^2/((BK62^2+1)*Y97^2)</f>
        <v>0.76122550426620483</v>
      </c>
      <c r="BL97" s="121">
        <f>X97^2/((BL62^2+1)*Y97^2)</f>
        <v>0.44777970839188519</v>
      </c>
      <c r="BM97" s="121">
        <f>X97^2/((BM62^2+1)*Y97^2)</f>
        <v>0.29277904010238648</v>
      </c>
      <c r="BN97" s="121">
        <f>X97^2/((BN62^2+1)*Y97^2)</f>
        <v>0.20573662277464994</v>
      </c>
      <c r="BO97" s="121">
        <f>X97^2/((BO62^2+1)*Y97^2)</f>
        <v>0.15224510085324094</v>
      </c>
      <c r="BP97" s="121">
        <f>X97^2/((BP62^2+1)*Y97^2)</f>
        <v>0.11711161604095457</v>
      </c>
      <c r="BQ97" s="121">
        <v>1</v>
      </c>
      <c r="BR97" s="121">
        <v>1</v>
      </c>
      <c r="BS97" s="121">
        <v>1</v>
      </c>
      <c r="BT97" s="121">
        <v>1</v>
      </c>
      <c r="BU97" s="121">
        <v>1</v>
      </c>
      <c r="BV97" s="121">
        <v>1</v>
      </c>
      <c r="BW97" s="121">
        <v>1</v>
      </c>
      <c r="BX97" s="121">
        <v>1</v>
      </c>
      <c r="BY97" s="121">
        <f t="shared" si="231"/>
        <v>0.52546846861835805</v>
      </c>
      <c r="BZ97" s="121">
        <f>(BZ62^4+6*BZ62^2+1)/(BZ62^2+1)*(Y97^2/X97^2)</f>
        <v>1.077210360667634</v>
      </c>
      <c r="CA97" s="121">
        <f>(CA62^4+6*CA62^2+1)/(CA62^2+1)*(Y97^2/X97^2)</f>
        <v>1.7865927933024173</v>
      </c>
      <c r="CB97" s="121">
        <f>(CB62^4+6*CB62^2+1)/(CB62^2+1)*(Y97^2/X97^2)</f>
        <v>2.7277995503276529</v>
      </c>
      <c r="CC97" s="121">
        <f>(CC62^4+6*CC62^2+1)/(CC62^2+1)*(Y97^2/X97^2)</f>
        <v>3.9208031889215946</v>
      </c>
      <c r="CD97" s="121">
        <f>(CD62^4+6*CD62^2+1)/(CD62^2+1)*(Y97^2/X97^2)</f>
        <v>5.3718499528349719</v>
      </c>
      <c r="CE97" s="121">
        <f>(CE62^4+6*CE62^2+1)/(CE62^2+1)*(Y97^2/X97^2)</f>
        <v>7.0833149569754665</v>
      </c>
      <c r="CF97" s="121">
        <f>(CF62^4+6*CF62^2+1)/(CF62^2+1)*(Y97^2/X97^2)</f>
        <v>9.0562469533802403</v>
      </c>
      <c r="CG97" s="121">
        <f t="shared" si="232"/>
        <v>5.709191281996536</v>
      </c>
      <c r="CH97" s="121">
        <f t="shared" si="123"/>
        <v>1.5224510085324097</v>
      </c>
      <c r="CI97" s="121">
        <f t="shared" si="124"/>
        <v>0.76122550426620483</v>
      </c>
      <c r="CJ97" s="121">
        <f t="shared" si="125"/>
        <v>0.44777970839188519</v>
      </c>
      <c r="CK97" s="121">
        <f t="shared" si="126"/>
        <v>0.29277904010238648</v>
      </c>
      <c r="CL97" s="121">
        <f t="shared" si="127"/>
        <v>0.20573662277464994</v>
      </c>
      <c r="CM97" s="121">
        <f t="shared" si="128"/>
        <v>0.15224510085324094</v>
      </c>
      <c r="CN97" s="121">
        <f t="shared" si="129"/>
        <v>0.11711161604095457</v>
      </c>
      <c r="CO97" s="95">
        <f t="shared" si="130"/>
        <v>1.9338693124285147</v>
      </c>
      <c r="CP97" s="95">
        <f t="shared" si="131"/>
        <v>2.6530087749557207</v>
      </c>
      <c r="CQ97" s="95">
        <f t="shared" si="132"/>
        <v>3.5906606218785906</v>
      </c>
      <c r="CR97" s="95">
        <f t="shared" si="133"/>
        <v>4.8514445589071471</v>
      </c>
      <c r="CS97" s="95">
        <f t="shared" si="134"/>
        <v>6.4553331432196455</v>
      </c>
      <c r="CT97" s="95">
        <f t="shared" si="135"/>
        <v>8.4085726185668133</v>
      </c>
      <c r="CU97" s="95">
        <f t="shared" si="136"/>
        <v>10.713538099856333</v>
      </c>
      <c r="CV97" s="95">
        <f t="shared" si="137"/>
        <v>13.371278339125368</v>
      </c>
      <c r="CW97" s="95">
        <f t="shared" si="138"/>
        <v>1.9338693124285147</v>
      </c>
      <c r="CX97" s="95">
        <f t="shared" si="139"/>
        <v>2.6530087749557207</v>
      </c>
      <c r="CY97" s="95">
        <f t="shared" si="140"/>
        <v>3.5906606218785906</v>
      </c>
      <c r="CZ97" s="95">
        <f t="shared" si="141"/>
        <v>4.8514445589071471</v>
      </c>
      <c r="DA97" s="95">
        <f t="shared" si="142"/>
        <v>6.4553331432196455</v>
      </c>
      <c r="DB97" s="95">
        <f t="shared" si="143"/>
        <v>8.4085726185668133</v>
      </c>
      <c r="DC97" s="95">
        <f t="shared" si="144"/>
        <v>10.713538099856333</v>
      </c>
      <c r="DD97" s="95">
        <f t="shared" si="145"/>
        <v>13.371278339125368</v>
      </c>
      <c r="DE97" s="13">
        <f t="shared" si="233"/>
        <v>8.2847757506148945</v>
      </c>
      <c r="DF97" s="13">
        <f t="shared" si="234"/>
        <v>4.6497773692000433</v>
      </c>
      <c r="DG97" s="13">
        <f t="shared" si="235"/>
        <v>4.5979342975686226</v>
      </c>
      <c r="DH97" s="13">
        <f t="shared" si="236"/>
        <v>5.2256952587195382</v>
      </c>
      <c r="DI97" s="13">
        <f t="shared" si="146"/>
        <v>6.2636982290239818</v>
      </c>
      <c r="DJ97" s="13">
        <f t="shared" si="147"/>
        <v>7.6277025756096215</v>
      </c>
      <c r="DK97" s="13">
        <f t="shared" si="148"/>
        <v>9.2856760578287076</v>
      </c>
      <c r="DL97" s="13">
        <f t="shared" si="149"/>
        <v>11.223474569421196</v>
      </c>
      <c r="DM97" s="95">
        <f t="shared" si="150"/>
        <v>8.2847757506148945</v>
      </c>
      <c r="DN97" s="95">
        <f t="shared" si="151"/>
        <v>4.6497773692000433</v>
      </c>
      <c r="DO97" s="95">
        <f t="shared" si="152"/>
        <v>4.5979342975686226</v>
      </c>
      <c r="DP97" s="95">
        <f t="shared" si="153"/>
        <v>5.2256952587195382</v>
      </c>
      <c r="DQ97" s="95">
        <f t="shared" si="154"/>
        <v>6.2636982290239818</v>
      </c>
      <c r="DR97" s="95">
        <f t="shared" si="155"/>
        <v>7.6277025756096215</v>
      </c>
      <c r="DS97" s="95">
        <f t="shared" si="156"/>
        <v>9.2856760578287076</v>
      </c>
      <c r="DT97" s="95">
        <f t="shared" si="157"/>
        <v>11.223474569421196</v>
      </c>
      <c r="DU97" s="95">
        <f t="shared" si="158"/>
        <v>4.8284559284714437</v>
      </c>
      <c r="DV97" s="95">
        <f t="shared" si="159"/>
        <v>2.205188575976722</v>
      </c>
      <c r="DW97" s="95">
        <f t="shared" si="160"/>
        <v>1.9071716051357257</v>
      </c>
      <c r="DX97" s="95">
        <f t="shared" si="161"/>
        <v>1.986790031400774</v>
      </c>
      <c r="DY97" s="95">
        <f t="shared" si="162"/>
        <v>2.2740018725533151</v>
      </c>
      <c r="DZ97" s="95">
        <f t="shared" si="163"/>
        <v>2.7052902123834657</v>
      </c>
      <c r="EA97" s="95">
        <f t="shared" si="164"/>
        <v>3.2546978113371527</v>
      </c>
      <c r="EB97" s="95">
        <f t="shared" si="165"/>
        <v>3.9103307062487098</v>
      </c>
      <c r="EC97" s="95">
        <f t="shared" si="166"/>
        <v>4.8284559284714437</v>
      </c>
      <c r="ED97" s="95">
        <f t="shared" si="167"/>
        <v>2.205188575976722</v>
      </c>
      <c r="EE97" s="95">
        <f t="shared" si="168"/>
        <v>1.9071716051357257</v>
      </c>
      <c r="EF97" s="95">
        <f t="shared" si="169"/>
        <v>1.986790031400774</v>
      </c>
      <c r="EG97" s="95">
        <f t="shared" si="170"/>
        <v>2.2740018725533151</v>
      </c>
      <c r="EH97" s="95">
        <f t="shared" si="171"/>
        <v>2.7052902123834657</v>
      </c>
      <c r="EI97" s="95">
        <f t="shared" si="172"/>
        <v>3.2546978113371527</v>
      </c>
      <c r="EJ97" s="95">
        <f t="shared" si="173"/>
        <v>3.9103307062487098</v>
      </c>
      <c r="EK97" s="95">
        <f t="shared" si="174"/>
        <v>4.8284559284714437</v>
      </c>
      <c r="EL97" s="95">
        <f t="shared" si="175"/>
        <v>2.205188575976722</v>
      </c>
      <c r="EM97" s="95">
        <f t="shared" si="176"/>
        <v>1.9071716051357257</v>
      </c>
      <c r="EN97" s="95">
        <f t="shared" si="177"/>
        <v>1.986790031400774</v>
      </c>
      <c r="EO97" s="95">
        <f t="shared" si="178"/>
        <v>2.2740018725533151</v>
      </c>
      <c r="EP97" s="95">
        <f t="shared" si="179"/>
        <v>2.7052902123834657</v>
      </c>
      <c r="EQ97" s="95">
        <f t="shared" si="180"/>
        <v>3.2546978113371527</v>
      </c>
      <c r="ER97" s="95">
        <f t="shared" si="181"/>
        <v>3.9103307062487098</v>
      </c>
      <c r="ES97" s="95">
        <f t="shared" si="182"/>
        <v>1</v>
      </c>
      <c r="ET97" s="95">
        <f t="shared" si="183"/>
        <v>1</v>
      </c>
      <c r="EU97" s="95">
        <f t="shared" si="184"/>
        <v>1</v>
      </c>
      <c r="EV97" s="95">
        <f t="shared" si="185"/>
        <v>1</v>
      </c>
      <c r="EW97" s="95">
        <f t="shared" si="186"/>
        <v>1</v>
      </c>
      <c r="EX97" s="95">
        <f t="shared" si="187"/>
        <v>1</v>
      </c>
      <c r="EY97" s="95">
        <f t="shared" si="188"/>
        <v>1</v>
      </c>
      <c r="EZ97" s="95">
        <f t="shared" si="189"/>
        <v>1</v>
      </c>
      <c r="FA97" s="95">
        <f t="shared" si="190"/>
        <v>1</v>
      </c>
      <c r="FB97" s="95">
        <f t="shared" si="191"/>
        <v>1</v>
      </c>
      <c r="FC97" s="95">
        <f t="shared" si="192"/>
        <v>1</v>
      </c>
      <c r="FD97" s="95">
        <f t="shared" si="193"/>
        <v>1</v>
      </c>
      <c r="FE97" s="95">
        <f t="shared" si="194"/>
        <v>1</v>
      </c>
      <c r="FF97" s="95">
        <f t="shared" si="195"/>
        <v>1</v>
      </c>
      <c r="FG97" s="95">
        <f t="shared" si="196"/>
        <v>1</v>
      </c>
      <c r="FH97" s="95">
        <f t="shared" si="197"/>
        <v>1</v>
      </c>
      <c r="FI97" s="95">
        <f t="shared" si="198"/>
        <v>1</v>
      </c>
      <c r="FJ97" s="95">
        <f t="shared" si="199"/>
        <v>1</v>
      </c>
      <c r="FK97" s="95">
        <f t="shared" si="200"/>
        <v>1</v>
      </c>
      <c r="FL97" s="95">
        <f t="shared" si="201"/>
        <v>1</v>
      </c>
      <c r="FM97" s="95">
        <f t="shared" si="202"/>
        <v>1</v>
      </c>
      <c r="FN97" s="95">
        <f t="shared" si="203"/>
        <v>1</v>
      </c>
      <c r="FO97" s="95">
        <f t="shared" si="204"/>
        <v>1</v>
      </c>
      <c r="FP97" s="95">
        <f t="shared" si="205"/>
        <v>1</v>
      </c>
      <c r="FQ97" s="115">
        <f t="shared" si="206"/>
        <v>7.7976148766901723</v>
      </c>
      <c r="FR97" s="115">
        <f t="shared" si="207"/>
        <v>4.2526165393724744</v>
      </c>
      <c r="FS97" s="115">
        <f t="shared" si="208"/>
        <v>4.0631861530332349</v>
      </c>
      <c r="FT97" s="115">
        <f t="shared" si="209"/>
        <v>4.4239894638962625</v>
      </c>
      <c r="FU97" s="115">
        <f t="shared" si="210"/>
        <v>5.0400561196649631</v>
      </c>
      <c r="FV97" s="115">
        <f t="shared" si="211"/>
        <v>5.7928792217531972</v>
      </c>
      <c r="FW97" s="115">
        <f t="shared" si="212"/>
        <v>6.6167860127822831</v>
      </c>
      <c r="FX97" s="115">
        <f t="shared" si="213"/>
        <v>7.4684193135986776</v>
      </c>
      <c r="FZ97" s="90">
        <f t="shared" si="237"/>
        <v>4.0631861530332349</v>
      </c>
      <c r="GB97" s="18"/>
      <c r="GC97" s="29"/>
      <c r="GE97" s="15"/>
      <c r="GF97" s="15"/>
      <c r="GG97" s="15"/>
      <c r="GI97" s="31"/>
      <c r="GJ97" s="31"/>
      <c r="GK97" s="31"/>
      <c r="IC97" s="28"/>
      <c r="ID97" s="13"/>
      <c r="IE97" s="13"/>
      <c r="IF97" s="13"/>
      <c r="IG97" s="13"/>
      <c r="IH97" s="13"/>
      <c r="II97" s="13"/>
      <c r="IJ97" s="28"/>
      <c r="IK97" s="20"/>
      <c r="IL97" s="13"/>
      <c r="IM97" s="11"/>
      <c r="IN97" s="23"/>
      <c r="IO97" s="13"/>
      <c r="IP97" s="23"/>
      <c r="IQ97" s="28"/>
      <c r="IR97" s="20"/>
      <c r="IS97" s="13"/>
      <c r="IT97" s="20"/>
      <c r="IU97" s="23"/>
      <c r="IV97" s="20"/>
      <c r="IW97" s="23"/>
      <c r="IY97" s="13"/>
      <c r="IZ97" s="25"/>
      <c r="JA97" s="25"/>
      <c r="JB97" s="25"/>
      <c r="JC97" s="25"/>
      <c r="JD97" s="25"/>
      <c r="JE97" s="25"/>
      <c r="JF97" s="25"/>
    </row>
    <row r="98" spans="1:318" ht="13.8" x14ac:dyDescent="0.3">
      <c r="A98" s="5"/>
      <c r="B98" s="95">
        <v>1.9671513572895669</v>
      </c>
      <c r="C98" s="20">
        <v>4.9416868886930496</v>
      </c>
      <c r="D98" s="20">
        <v>4.3274872913939202</v>
      </c>
      <c r="E98" s="20">
        <v>3.8482057479222767</v>
      </c>
      <c r="F98" s="20">
        <v>3.1545693417368659</v>
      </c>
      <c r="G98" s="20">
        <v>2.1832776524209931</v>
      </c>
      <c r="H98" s="20">
        <v>1.24179013887963</v>
      </c>
      <c r="I98" s="20">
        <v>1.006020609814446</v>
      </c>
      <c r="J98" s="5"/>
      <c r="K98" s="5"/>
      <c r="U98" s="4"/>
      <c r="X98" s="118">
        <f t="shared" si="238"/>
        <v>29.521637485654111</v>
      </c>
      <c r="Y98" s="118">
        <v>10</v>
      </c>
      <c r="Z98" s="40">
        <v>1.7999999999999999E-2</v>
      </c>
      <c r="AA98" s="40">
        <v>10000000</v>
      </c>
      <c r="AB98" s="40">
        <v>10000000</v>
      </c>
      <c r="AC98" s="98">
        <v>3900000</v>
      </c>
      <c r="AD98" s="42">
        <v>0.33</v>
      </c>
      <c r="AE98" s="42">
        <v>0.33</v>
      </c>
      <c r="AF98" s="41">
        <v>1.7999999999999999E-2</v>
      </c>
      <c r="AG98" s="40">
        <v>10000000</v>
      </c>
      <c r="AH98" s="40">
        <v>10000000</v>
      </c>
      <c r="AI98" s="98">
        <v>3900000</v>
      </c>
      <c r="AJ98" s="42">
        <v>0.33</v>
      </c>
      <c r="AK98" s="42">
        <v>0.33</v>
      </c>
      <c r="AL98" s="42">
        <f>AL60</f>
        <v>5.0200000000000002E-2</v>
      </c>
      <c r="AM98" s="40">
        <v>6000</v>
      </c>
      <c r="AN98" s="40">
        <f>AN60</f>
        <v>10000</v>
      </c>
      <c r="AO98" s="40">
        <f>AO60</f>
        <v>10000</v>
      </c>
      <c r="AP98" s="42">
        <v>0.03</v>
      </c>
      <c r="AQ98" s="42">
        <v>0.03</v>
      </c>
      <c r="AR98" s="4">
        <f t="shared" si="214"/>
        <v>6.8199999999999997E-2</v>
      </c>
      <c r="AS98" s="11">
        <f t="shared" si="215"/>
        <v>2.9521637485654111</v>
      </c>
      <c r="AT98" s="15">
        <f t="shared" si="216"/>
        <v>469.76949837279756</v>
      </c>
      <c r="AU98" s="19">
        <f t="shared" si="217"/>
        <v>5.0040256631266655E-2</v>
      </c>
      <c r="AV98" s="13">
        <f t="shared" si="218"/>
        <v>0.5</v>
      </c>
      <c r="AW98" s="11">
        <f t="shared" si="219"/>
        <v>1</v>
      </c>
      <c r="AX98" s="11">
        <f t="shared" si="220"/>
        <v>0.8911</v>
      </c>
      <c r="AY98" s="11">
        <f t="shared" si="221"/>
        <v>201997.53114128605</v>
      </c>
      <c r="AZ98" s="11">
        <f t="shared" si="222"/>
        <v>1</v>
      </c>
      <c r="BA98" s="11">
        <f t="shared" si="223"/>
        <v>0.34752899999999998</v>
      </c>
      <c r="BB98" s="11">
        <f t="shared" si="224"/>
        <v>1.025058</v>
      </c>
      <c r="BC98" s="11">
        <f t="shared" si="225"/>
        <v>0.99909999999999999</v>
      </c>
      <c r="BD98" s="11">
        <f t="shared" si="226"/>
        <v>0.8911</v>
      </c>
      <c r="BE98" s="11">
        <f t="shared" si="227"/>
        <v>201997.53114128605</v>
      </c>
      <c r="BF98" s="11">
        <f t="shared" si="228"/>
        <v>1</v>
      </c>
      <c r="BG98" s="11">
        <f t="shared" si="229"/>
        <v>0.34752899999999998</v>
      </c>
      <c r="BH98" s="11">
        <f t="shared" si="230"/>
        <v>1.025058</v>
      </c>
      <c r="BI98" s="121">
        <f t="shared" si="122"/>
        <v>6.5364530987578346</v>
      </c>
      <c r="BJ98" s="121">
        <f>X98^2/((BJ62^2+1)*Y98^2)</f>
        <v>1.7430541596687561</v>
      </c>
      <c r="BK98" s="121">
        <f>X98^2/((BK62^2+1)*Y98^2)</f>
        <v>0.87152707983437805</v>
      </c>
      <c r="BL98" s="121">
        <f>X98^2/((BL62^2+1)*Y98^2)</f>
        <v>0.51266298813786937</v>
      </c>
      <c r="BM98" s="121">
        <f>X98^2/((BM62^2+1)*Y98^2)</f>
        <v>0.33520272301322229</v>
      </c>
      <c r="BN98" s="121">
        <f>X98^2/((BN62^2+1)*Y98^2)</f>
        <v>0.23554785941469675</v>
      </c>
      <c r="BO98" s="121">
        <f>X98^2/((BO62^2+1)*Y98^2)</f>
        <v>0.1743054159668756</v>
      </c>
      <c r="BP98" s="121">
        <f>X98^2/((BP62^2+1)*Y98^2)</f>
        <v>0.13408108920528894</v>
      </c>
      <c r="BQ98" s="121">
        <v>1</v>
      </c>
      <c r="BR98" s="121">
        <v>1</v>
      </c>
      <c r="BS98" s="121">
        <v>1</v>
      </c>
      <c r="BT98" s="121">
        <v>1</v>
      </c>
      <c r="BU98" s="121">
        <v>1</v>
      </c>
      <c r="BV98" s="121">
        <v>1</v>
      </c>
      <c r="BW98" s="121">
        <v>1</v>
      </c>
      <c r="BX98" s="121">
        <v>1</v>
      </c>
      <c r="BY98" s="121">
        <f t="shared" si="231"/>
        <v>0.45896451097769059</v>
      </c>
      <c r="BZ98" s="121">
        <f>(BZ62^4+6*BZ62^2+1)/(BZ62^2+1)*(Y98^2/X98^2)</f>
        <v>0.9408772475042656</v>
      </c>
      <c r="CA98" s="121">
        <f>(CA62^4+6*CA62^2+1)/(CA62^2+1)*(Y98^2/X98^2)</f>
        <v>1.5604793373241479</v>
      </c>
      <c r="CB98" s="121">
        <f>(CB62^4+6*CB62^2+1)/(CB62^2+1)*(Y98^2/X98^2)</f>
        <v>2.3825657702224232</v>
      </c>
      <c r="CC98" s="121">
        <f>(CC62^4+6*CC62^2+1)/(CC62^2+1)*(Y98^2/X98^2)</f>
        <v>3.4245813511412297</v>
      </c>
      <c r="CD98" s="121">
        <f>(CD62^4+6*CD62^2+1)/(CD62^2+1)*(Y98^2/X98^2)</f>
        <v>4.691981791278689</v>
      </c>
      <c r="CE98" s="121">
        <f>(CE62^4+6*CE62^2+1)/(CE62^2+1)*(Y98^2/X98^2)</f>
        <v>6.186841607979269</v>
      </c>
      <c r="CF98" s="121">
        <f>(CF62^4+6*CF62^2+1)/(CF62^2+1)*(Y98^2/X98^2)</f>
        <v>7.9100768218885831</v>
      </c>
      <c r="CG98" s="121">
        <f t="shared" si="232"/>
        <v>6.5364530987578346</v>
      </c>
      <c r="CH98" s="121">
        <f t="shared" si="123"/>
        <v>1.7430541596687561</v>
      </c>
      <c r="CI98" s="121">
        <f t="shared" si="124"/>
        <v>0.87152707983437805</v>
      </c>
      <c r="CJ98" s="121">
        <f t="shared" si="125"/>
        <v>0.51266298813786937</v>
      </c>
      <c r="CK98" s="121">
        <f t="shared" si="126"/>
        <v>0.33520272301322229</v>
      </c>
      <c r="CL98" s="121">
        <f t="shared" si="127"/>
        <v>0.23554785941469675</v>
      </c>
      <c r="CM98" s="121">
        <f t="shared" si="128"/>
        <v>0.1743054159668756</v>
      </c>
      <c r="CN98" s="121">
        <f t="shared" si="129"/>
        <v>0.13408108920528894</v>
      </c>
      <c r="CO98" s="95">
        <f t="shared" si="130"/>
        <v>1.8596613368228792</v>
      </c>
      <c r="CP98" s="95">
        <f t="shared" si="131"/>
        <v>2.4877855944237228</v>
      </c>
      <c r="CQ98" s="95">
        <f t="shared" si="132"/>
        <v>3.3067670311630621</v>
      </c>
      <c r="CR98" s="95">
        <f t="shared" si="133"/>
        <v>4.4079845497485781</v>
      </c>
      <c r="CS98" s="95">
        <f t="shared" si="134"/>
        <v>5.8088829551224075</v>
      </c>
      <c r="CT98" s="95">
        <f t="shared" si="135"/>
        <v>7.5149179584826733</v>
      </c>
      <c r="CU98" s="95">
        <f t="shared" si="136"/>
        <v>9.528164077173841</v>
      </c>
      <c r="CV98" s="95">
        <f t="shared" si="137"/>
        <v>11.849537331841528</v>
      </c>
      <c r="CW98" s="95">
        <f t="shared" si="138"/>
        <v>1.8596613368228792</v>
      </c>
      <c r="CX98" s="95">
        <f t="shared" si="139"/>
        <v>2.4877855944237228</v>
      </c>
      <c r="CY98" s="95">
        <f t="shared" si="140"/>
        <v>3.3067670311630621</v>
      </c>
      <c r="CZ98" s="95">
        <f t="shared" si="141"/>
        <v>4.4079845497485781</v>
      </c>
      <c r="DA98" s="95">
        <f t="shared" si="142"/>
        <v>5.8088829551224075</v>
      </c>
      <c r="DB98" s="95">
        <f t="shared" si="143"/>
        <v>7.5149179584826733</v>
      </c>
      <c r="DC98" s="95">
        <f t="shared" si="144"/>
        <v>9.528164077173841</v>
      </c>
      <c r="DD98" s="95">
        <f t="shared" si="145"/>
        <v>11.849537331841528</v>
      </c>
      <c r="DE98" s="13">
        <f t="shared" si="233"/>
        <v>9.045533609735525</v>
      </c>
      <c r="DF98" s="13">
        <f t="shared" si="234"/>
        <v>4.7340474071730219</v>
      </c>
      <c r="DG98" s="13">
        <f t="shared" si="235"/>
        <v>4.4821224171585259</v>
      </c>
      <c r="DH98" s="13">
        <f t="shared" si="236"/>
        <v>4.9453447583602923</v>
      </c>
      <c r="DI98" s="13">
        <f t="shared" si="146"/>
        <v>5.8099000741544522</v>
      </c>
      <c r="DJ98" s="13">
        <f t="shared" si="147"/>
        <v>6.9776456506933862</v>
      </c>
      <c r="DK98" s="13">
        <f t="shared" si="148"/>
        <v>8.4112630239461446</v>
      </c>
      <c r="DL98" s="13">
        <f t="shared" si="149"/>
        <v>10.094273911093872</v>
      </c>
      <c r="DM98" s="95">
        <f t="shared" si="150"/>
        <v>9.045533609735525</v>
      </c>
      <c r="DN98" s="95">
        <f t="shared" si="151"/>
        <v>4.7340474071730219</v>
      </c>
      <c r="DO98" s="95">
        <f t="shared" si="152"/>
        <v>4.4821224171585259</v>
      </c>
      <c r="DP98" s="95">
        <f t="shared" si="153"/>
        <v>4.9453447583602923</v>
      </c>
      <c r="DQ98" s="95">
        <f t="shared" si="154"/>
        <v>5.8099000741544522</v>
      </c>
      <c r="DR98" s="95">
        <f t="shared" si="155"/>
        <v>6.9776456506933862</v>
      </c>
      <c r="DS98" s="95">
        <f t="shared" si="156"/>
        <v>8.4112630239461446</v>
      </c>
      <c r="DT98" s="95">
        <f t="shared" si="157"/>
        <v>10.094273911093872</v>
      </c>
      <c r="DU98" s="95">
        <f t="shared" si="158"/>
        <v>5.0928413464937767</v>
      </c>
      <c r="DV98" s="95">
        <f t="shared" si="159"/>
        <v>2.2344748580034328</v>
      </c>
      <c r="DW98" s="95">
        <f t="shared" si="160"/>
        <v>1.8669236181486852</v>
      </c>
      <c r="DX98" s="95">
        <f t="shared" si="161"/>
        <v>1.8893601023614255</v>
      </c>
      <c r="DY98" s="95">
        <f t="shared" si="162"/>
        <v>2.1162938535896627</v>
      </c>
      <c r="DZ98" s="95">
        <f t="shared" si="163"/>
        <v>2.479376579324251</v>
      </c>
      <c r="EA98" s="95">
        <f t="shared" si="164"/>
        <v>2.9508139240849793</v>
      </c>
      <c r="EB98" s="95">
        <f t="shared" si="165"/>
        <v>3.5179007306608732</v>
      </c>
      <c r="EC98" s="95">
        <f t="shared" si="166"/>
        <v>5.0928413464937767</v>
      </c>
      <c r="ED98" s="95">
        <f t="shared" si="167"/>
        <v>2.2344748580034328</v>
      </c>
      <c r="EE98" s="95">
        <f t="shared" si="168"/>
        <v>1.8669236181486852</v>
      </c>
      <c r="EF98" s="95">
        <f t="shared" si="169"/>
        <v>1.8893601023614255</v>
      </c>
      <c r="EG98" s="95">
        <f t="shared" si="170"/>
        <v>2.1162938535896627</v>
      </c>
      <c r="EH98" s="95">
        <f t="shared" si="171"/>
        <v>2.479376579324251</v>
      </c>
      <c r="EI98" s="95">
        <f t="shared" si="172"/>
        <v>2.9508139240849793</v>
      </c>
      <c r="EJ98" s="95">
        <f t="shared" si="173"/>
        <v>3.5179007306608732</v>
      </c>
      <c r="EK98" s="95">
        <f t="shared" si="174"/>
        <v>5.0928413464937767</v>
      </c>
      <c r="EL98" s="95">
        <f t="shared" si="175"/>
        <v>2.2344748580034328</v>
      </c>
      <c r="EM98" s="95">
        <f t="shared" si="176"/>
        <v>1.8669236181486852</v>
      </c>
      <c r="EN98" s="95">
        <f t="shared" si="177"/>
        <v>1.8893601023614255</v>
      </c>
      <c r="EO98" s="95">
        <f t="shared" si="178"/>
        <v>2.1162938535896627</v>
      </c>
      <c r="EP98" s="95">
        <f t="shared" si="179"/>
        <v>2.479376579324251</v>
      </c>
      <c r="EQ98" s="95">
        <f t="shared" si="180"/>
        <v>2.9508139240849793</v>
      </c>
      <c r="ER98" s="95">
        <f t="shared" si="181"/>
        <v>3.5179007306608732</v>
      </c>
      <c r="ES98" s="95">
        <f t="shared" si="182"/>
        <v>1</v>
      </c>
      <c r="ET98" s="95">
        <f t="shared" si="183"/>
        <v>1</v>
      </c>
      <c r="EU98" s="95">
        <f t="shared" si="184"/>
        <v>1</v>
      </c>
      <c r="EV98" s="95">
        <f t="shared" si="185"/>
        <v>1</v>
      </c>
      <c r="EW98" s="95">
        <f t="shared" si="186"/>
        <v>1</v>
      </c>
      <c r="EX98" s="95">
        <f t="shared" si="187"/>
        <v>1</v>
      </c>
      <c r="EY98" s="95">
        <f t="shared" si="188"/>
        <v>1</v>
      </c>
      <c r="EZ98" s="95">
        <f t="shared" si="189"/>
        <v>1</v>
      </c>
      <c r="FA98" s="95">
        <f t="shared" si="190"/>
        <v>1</v>
      </c>
      <c r="FB98" s="95">
        <f t="shared" si="191"/>
        <v>1</v>
      </c>
      <c r="FC98" s="95">
        <f t="shared" si="192"/>
        <v>1</v>
      </c>
      <c r="FD98" s="95">
        <f t="shared" si="193"/>
        <v>1</v>
      </c>
      <c r="FE98" s="95">
        <f t="shared" si="194"/>
        <v>1</v>
      </c>
      <c r="FF98" s="95">
        <f t="shared" si="195"/>
        <v>1</v>
      </c>
      <c r="FG98" s="95">
        <f t="shared" si="196"/>
        <v>1</v>
      </c>
      <c r="FH98" s="95">
        <f t="shared" si="197"/>
        <v>1</v>
      </c>
      <c r="FI98" s="95">
        <f t="shared" si="198"/>
        <v>1</v>
      </c>
      <c r="FJ98" s="95">
        <f t="shared" si="199"/>
        <v>1</v>
      </c>
      <c r="FK98" s="95">
        <f t="shared" si="200"/>
        <v>1</v>
      </c>
      <c r="FL98" s="95">
        <f t="shared" si="201"/>
        <v>1</v>
      </c>
      <c r="FM98" s="95">
        <f t="shared" si="202"/>
        <v>1</v>
      </c>
      <c r="FN98" s="95">
        <f t="shared" si="203"/>
        <v>1</v>
      </c>
      <c r="FO98" s="95">
        <f t="shared" si="204"/>
        <v>1</v>
      </c>
      <c r="FP98" s="95">
        <f t="shared" si="205"/>
        <v>1</v>
      </c>
      <c r="FQ98" s="115">
        <f t="shared" si="206"/>
        <v>8.5290348189320433</v>
      </c>
      <c r="FR98" s="115">
        <f t="shared" si="207"/>
        <v>4.3540053011854276</v>
      </c>
      <c r="FS98" s="115">
        <f t="shared" si="208"/>
        <v>3.9994830753295001</v>
      </c>
      <c r="FT98" s="115">
        <f t="shared" si="209"/>
        <v>4.2480771162544295</v>
      </c>
      <c r="FU98" s="115">
        <f t="shared" si="210"/>
        <v>4.7698349393046851</v>
      </c>
      <c r="FV98" s="115">
        <f t="shared" si="211"/>
        <v>5.4395367765949203</v>
      </c>
      <c r="FW98" s="115">
        <f t="shared" si="212"/>
        <v>6.1915232792732908</v>
      </c>
      <c r="FX98" s="115">
        <f t="shared" si="213"/>
        <v>6.9835143834056321</v>
      </c>
      <c r="FZ98" s="90">
        <f t="shared" si="237"/>
        <v>3.9994830753295001</v>
      </c>
      <c r="GB98" s="18"/>
      <c r="GC98" s="29"/>
      <c r="GE98" s="15"/>
      <c r="GF98" s="15"/>
      <c r="GG98" s="15"/>
      <c r="GI98" s="31"/>
      <c r="GJ98" s="31"/>
      <c r="GK98" s="31"/>
      <c r="IC98" s="28"/>
      <c r="ID98" s="13"/>
      <c r="IE98" s="13"/>
      <c r="IF98" s="13"/>
      <c r="IG98" s="13"/>
      <c r="IH98" s="13"/>
      <c r="II98" s="13"/>
      <c r="IJ98" s="28"/>
      <c r="IK98" s="20"/>
      <c r="IL98" s="13"/>
      <c r="IM98" s="11"/>
      <c r="IN98" s="23"/>
      <c r="IO98" s="13"/>
      <c r="IP98" s="23"/>
      <c r="IQ98" s="28"/>
      <c r="IR98" s="20"/>
      <c r="IS98" s="13"/>
      <c r="IT98" s="20"/>
      <c r="IU98" s="23"/>
      <c r="IV98" s="20"/>
      <c r="IW98" s="23"/>
      <c r="IY98" s="13"/>
      <c r="IZ98" s="25"/>
      <c r="JA98" s="25"/>
      <c r="JB98" s="25"/>
      <c r="JC98" s="25"/>
      <c r="JD98" s="25"/>
      <c r="JE98" s="25"/>
      <c r="JF98" s="25"/>
    </row>
    <row r="99" spans="1:318" ht="13.8" x14ac:dyDescent="0.3">
      <c r="A99" s="5"/>
      <c r="B99" s="95">
        <v>2.1048519522998368</v>
      </c>
      <c r="C99" s="20">
        <v>4.7858092808921473</v>
      </c>
      <c r="D99" s="20">
        <v>4.2384801523290729</v>
      </c>
      <c r="E99" s="20">
        <v>3.8026025521779774</v>
      </c>
      <c r="F99" s="20">
        <v>3.1319281811832722</v>
      </c>
      <c r="G99" s="20">
        <v>2.1700156786886722</v>
      </c>
      <c r="H99" s="20">
        <v>1.2413582808676624</v>
      </c>
      <c r="I99" s="20">
        <v>1.0072811055002606</v>
      </c>
      <c r="J99" s="5"/>
      <c r="K99" s="5"/>
      <c r="U99" s="4"/>
      <c r="X99" s="118">
        <f t="shared" si="238"/>
        <v>31.588152109649901</v>
      </c>
      <c r="Y99" s="118">
        <v>10</v>
      </c>
      <c r="Z99" s="40">
        <v>1.7999999999999999E-2</v>
      </c>
      <c r="AA99" s="40">
        <v>10000000</v>
      </c>
      <c r="AB99" s="40">
        <v>10000000</v>
      </c>
      <c r="AC99" s="98">
        <v>3900000</v>
      </c>
      <c r="AD99" s="42">
        <v>0.33</v>
      </c>
      <c r="AE99" s="42">
        <v>0.33</v>
      </c>
      <c r="AF99" s="41">
        <v>1.7999999999999999E-2</v>
      </c>
      <c r="AG99" s="40">
        <v>10000000</v>
      </c>
      <c r="AH99" s="40">
        <v>10000000</v>
      </c>
      <c r="AI99" s="98">
        <v>3900000</v>
      </c>
      <c r="AJ99" s="42">
        <v>0.33</v>
      </c>
      <c r="AK99" s="42">
        <v>0.33</v>
      </c>
      <c r="AL99" s="42">
        <f>AL60</f>
        <v>5.0200000000000002E-2</v>
      </c>
      <c r="AM99" s="40">
        <v>6000</v>
      </c>
      <c r="AN99" s="40">
        <f>AN60</f>
        <v>10000</v>
      </c>
      <c r="AO99" s="40">
        <f>AO60</f>
        <v>10000</v>
      </c>
      <c r="AP99" s="42">
        <v>0.03</v>
      </c>
      <c r="AQ99" s="42">
        <v>0.03</v>
      </c>
      <c r="AR99" s="4">
        <f t="shared" si="214"/>
        <v>6.8199999999999997E-2</v>
      </c>
      <c r="AS99" s="11">
        <f t="shared" si="215"/>
        <v>3.1588152109649901</v>
      </c>
      <c r="AT99" s="15">
        <f t="shared" si="216"/>
        <v>469.76949837279756</v>
      </c>
      <c r="AU99" s="19">
        <f t="shared" si="217"/>
        <v>5.0040256631266655E-2</v>
      </c>
      <c r="AV99" s="13">
        <f t="shared" si="218"/>
        <v>0.5</v>
      </c>
      <c r="AW99" s="11">
        <f t="shared" si="219"/>
        <v>1</v>
      </c>
      <c r="AX99" s="11">
        <f t="shared" si="220"/>
        <v>0.8911</v>
      </c>
      <c r="AY99" s="11">
        <f t="shared" si="221"/>
        <v>201997.53114128605</v>
      </c>
      <c r="AZ99" s="11">
        <f t="shared" si="222"/>
        <v>1</v>
      </c>
      <c r="BA99" s="11">
        <f t="shared" si="223"/>
        <v>0.34752899999999998</v>
      </c>
      <c r="BB99" s="11">
        <f t="shared" si="224"/>
        <v>1.025058</v>
      </c>
      <c r="BC99" s="11">
        <f t="shared" si="225"/>
        <v>0.99909999999999999</v>
      </c>
      <c r="BD99" s="11">
        <f t="shared" si="226"/>
        <v>0.8911</v>
      </c>
      <c r="BE99" s="11">
        <f t="shared" si="227"/>
        <v>201997.53114128605</v>
      </c>
      <c r="BF99" s="11">
        <f t="shared" si="228"/>
        <v>1</v>
      </c>
      <c r="BG99" s="11">
        <f t="shared" si="229"/>
        <v>0.34752899999999998</v>
      </c>
      <c r="BH99" s="11">
        <f t="shared" si="230"/>
        <v>1.025058</v>
      </c>
      <c r="BI99" s="121">
        <f t="shared" si="122"/>
        <v>7.4835851527678461</v>
      </c>
      <c r="BJ99" s="121">
        <f>X99^2/((BJ62^2+1)*Y99^2)</f>
        <v>1.995622707404759</v>
      </c>
      <c r="BK99" s="121">
        <f>X99^2/((BK62^2+1)*Y99^2)</f>
        <v>0.9978113537023795</v>
      </c>
      <c r="BL99" s="121">
        <f>X99^2/((BL62^2+1)*Y99^2)</f>
        <v>0.58694785511904679</v>
      </c>
      <c r="BM99" s="121">
        <f>X99^2/((BM62^2+1)*Y99^2)</f>
        <v>0.3837735975778383</v>
      </c>
      <c r="BN99" s="121">
        <f>X99^2/((BN62^2+1)*Y99^2)</f>
        <v>0.26967874424388633</v>
      </c>
      <c r="BO99" s="121">
        <f>X99^2/((BO62^2+1)*Y99^2)</f>
        <v>0.19956227074047589</v>
      </c>
      <c r="BP99" s="121">
        <f>X99^2/((BP62^2+1)*Y99^2)</f>
        <v>0.15350943903113531</v>
      </c>
      <c r="BQ99" s="121">
        <v>1</v>
      </c>
      <c r="BR99" s="121">
        <v>1</v>
      </c>
      <c r="BS99" s="121">
        <v>1</v>
      </c>
      <c r="BT99" s="121">
        <v>1</v>
      </c>
      <c r="BU99" s="121">
        <v>1</v>
      </c>
      <c r="BV99" s="121">
        <v>1</v>
      </c>
      <c r="BW99" s="121">
        <v>1</v>
      </c>
      <c r="BX99" s="121">
        <v>1</v>
      </c>
      <c r="BY99" s="121">
        <f t="shared" si="231"/>
        <v>0.40087737879089047</v>
      </c>
      <c r="BZ99" s="121">
        <f>(BZ62^4+6*BZ62^2+1)/(BZ62^2+1)*(Y99^2/X99^2)</f>
        <v>0.8217986265213254</v>
      </c>
      <c r="CA99" s="121">
        <f>(CA62^4+6*CA62^2+1)/(CA62^2+1)*(Y99^2/X99^2)</f>
        <v>1.3629830878890277</v>
      </c>
      <c r="CB99" s="121">
        <f>(CB62^4+6*CB62^2+1)/(CB62^2+1)*(Y99^2/X99^2)</f>
        <v>2.081025216370358</v>
      </c>
      <c r="CC99" s="121">
        <f>(CC62^4+6*CC62^2+1)/(CC62^2+1)*(Y99^2/X99^2)</f>
        <v>2.9911619802089522</v>
      </c>
      <c r="CD99" s="121">
        <f>(CD62^4+6*CD62^2+1)/(CD62^2+1)*(Y99^2/X99^2)</f>
        <v>4.0981586088555222</v>
      </c>
      <c r="CE99" s="121">
        <f>(CE62^4+6*CE62^2+1)/(CE62^2+1)*(Y99^2/X99^2)</f>
        <v>5.4038270661012033</v>
      </c>
      <c r="CF99" s="121">
        <f>(CF62^4+6*CF62^2+1)/(CF62^2+1)*(Y99^2/X99^2)</f>
        <v>6.9089674398537699</v>
      </c>
      <c r="CG99" s="121">
        <f t="shared" si="232"/>
        <v>7.4835851527678461</v>
      </c>
      <c r="CH99" s="121">
        <f t="shared" si="123"/>
        <v>1.995622707404759</v>
      </c>
      <c r="CI99" s="121">
        <f t="shared" si="124"/>
        <v>0.9978113537023795</v>
      </c>
      <c r="CJ99" s="121">
        <f t="shared" si="125"/>
        <v>0.58694785511904679</v>
      </c>
      <c r="CK99" s="121">
        <f t="shared" si="126"/>
        <v>0.3837735975778383</v>
      </c>
      <c r="CL99" s="121">
        <f t="shared" si="127"/>
        <v>0.26967874424388633</v>
      </c>
      <c r="CM99" s="121">
        <f t="shared" si="128"/>
        <v>0.19956227074047589</v>
      </c>
      <c r="CN99" s="121">
        <f t="shared" si="129"/>
        <v>0.15350943903113531</v>
      </c>
      <c r="CO99" s="95">
        <f t="shared" si="130"/>
        <v>1.7948452169821638</v>
      </c>
      <c r="CP99" s="95">
        <f t="shared" si="131"/>
        <v>2.3434732697385994</v>
      </c>
      <c r="CQ99" s="95">
        <f t="shared" si="132"/>
        <v>3.0588033743235759</v>
      </c>
      <c r="CR99" s="95">
        <f t="shared" si="133"/>
        <v>4.0206494033090898</v>
      </c>
      <c r="CS99" s="95">
        <f t="shared" si="134"/>
        <v>5.2442483249387779</v>
      </c>
      <c r="CT99" s="95">
        <f t="shared" si="135"/>
        <v>6.7343653686633509</v>
      </c>
      <c r="CU99" s="95">
        <f t="shared" si="136"/>
        <v>8.4928124982739455</v>
      </c>
      <c r="CV99" s="95">
        <f t="shared" si="137"/>
        <v>10.520389801678334</v>
      </c>
      <c r="CW99" s="95">
        <f t="shared" si="138"/>
        <v>1.7948452169821638</v>
      </c>
      <c r="CX99" s="95">
        <f t="shared" si="139"/>
        <v>2.3434732697385994</v>
      </c>
      <c r="CY99" s="95">
        <f t="shared" si="140"/>
        <v>3.0588033743235759</v>
      </c>
      <c r="CZ99" s="95">
        <f t="shared" si="141"/>
        <v>4.0206494033090898</v>
      </c>
      <c r="DA99" s="95">
        <f t="shared" si="142"/>
        <v>5.2442483249387779</v>
      </c>
      <c r="DB99" s="95">
        <f t="shared" si="143"/>
        <v>6.7343653686633509</v>
      </c>
      <c r="DC99" s="95">
        <f t="shared" si="144"/>
        <v>8.4928124982739455</v>
      </c>
      <c r="DD99" s="95">
        <f t="shared" si="145"/>
        <v>10.520389801678334</v>
      </c>
      <c r="DE99" s="13">
        <f t="shared" si="233"/>
        <v>9.9345785315587367</v>
      </c>
      <c r="DF99" s="13">
        <f t="shared" si="234"/>
        <v>4.8675373339260846</v>
      </c>
      <c r="DG99" s="13">
        <f t="shared" si="235"/>
        <v>4.4109104415914073</v>
      </c>
      <c r="DH99" s="13">
        <f t="shared" si="236"/>
        <v>4.7180890714894055</v>
      </c>
      <c r="DI99" s="13">
        <f t="shared" si="146"/>
        <v>5.4250515777867907</v>
      </c>
      <c r="DJ99" s="13">
        <f t="shared" si="147"/>
        <v>6.4179533530994082</v>
      </c>
      <c r="DK99" s="13">
        <f t="shared" si="148"/>
        <v>7.653505336841679</v>
      </c>
      <c r="DL99" s="13">
        <f t="shared" si="149"/>
        <v>9.1125928788849055</v>
      </c>
      <c r="DM99" s="95">
        <f t="shared" si="150"/>
        <v>9.9345785315587367</v>
      </c>
      <c r="DN99" s="95">
        <f t="shared" si="151"/>
        <v>4.8675373339260846</v>
      </c>
      <c r="DO99" s="95">
        <f t="shared" si="152"/>
        <v>4.4109104415914073</v>
      </c>
      <c r="DP99" s="95">
        <f t="shared" si="153"/>
        <v>4.7180890714894055</v>
      </c>
      <c r="DQ99" s="95">
        <f t="shared" si="154"/>
        <v>5.4250515777867907</v>
      </c>
      <c r="DR99" s="95">
        <f t="shared" si="155"/>
        <v>6.4179533530994082</v>
      </c>
      <c r="DS99" s="95">
        <f t="shared" si="156"/>
        <v>7.653505336841679</v>
      </c>
      <c r="DT99" s="95">
        <f t="shared" si="157"/>
        <v>9.1125928788849055</v>
      </c>
      <c r="DU99" s="95">
        <f t="shared" si="158"/>
        <v>5.4018102391300751</v>
      </c>
      <c r="DV99" s="95">
        <f t="shared" si="159"/>
        <v>2.2808664787579978</v>
      </c>
      <c r="DW99" s="95">
        <f t="shared" si="160"/>
        <v>1.8421753914918202</v>
      </c>
      <c r="DX99" s="95">
        <f t="shared" si="161"/>
        <v>1.8103821607588733</v>
      </c>
      <c r="DY99" s="95">
        <f t="shared" si="162"/>
        <v>1.9825478404955057</v>
      </c>
      <c r="DZ99" s="95">
        <f t="shared" si="163"/>
        <v>2.2848672748337133</v>
      </c>
      <c r="EA99" s="95">
        <f t="shared" si="164"/>
        <v>2.6874711528432513</v>
      </c>
      <c r="EB99" s="95">
        <f t="shared" si="165"/>
        <v>3.1767381032183235</v>
      </c>
      <c r="EC99" s="95">
        <f t="shared" si="166"/>
        <v>5.4018102391300751</v>
      </c>
      <c r="ED99" s="95">
        <f t="shared" si="167"/>
        <v>2.2808664787579978</v>
      </c>
      <c r="EE99" s="95">
        <f t="shared" si="168"/>
        <v>1.8421753914918202</v>
      </c>
      <c r="EF99" s="95">
        <f t="shared" si="169"/>
        <v>1.8103821607588733</v>
      </c>
      <c r="EG99" s="95">
        <f t="shared" si="170"/>
        <v>1.9825478404955057</v>
      </c>
      <c r="EH99" s="95">
        <f t="shared" si="171"/>
        <v>2.2848672748337133</v>
      </c>
      <c r="EI99" s="95">
        <f t="shared" si="172"/>
        <v>2.6874711528432513</v>
      </c>
      <c r="EJ99" s="95">
        <f t="shared" si="173"/>
        <v>3.1767381032183235</v>
      </c>
      <c r="EK99" s="95">
        <f t="shared" si="174"/>
        <v>5.4018102391300751</v>
      </c>
      <c r="EL99" s="95">
        <f t="shared" si="175"/>
        <v>2.2808664787579978</v>
      </c>
      <c r="EM99" s="95">
        <f t="shared" si="176"/>
        <v>1.8421753914918202</v>
      </c>
      <c r="EN99" s="95">
        <f t="shared" si="177"/>
        <v>1.8103821607588733</v>
      </c>
      <c r="EO99" s="95">
        <f t="shared" si="178"/>
        <v>1.9825478404955057</v>
      </c>
      <c r="EP99" s="95">
        <f t="shared" si="179"/>
        <v>2.2848672748337133</v>
      </c>
      <c r="EQ99" s="95">
        <f t="shared" si="180"/>
        <v>2.6874711528432513</v>
      </c>
      <c r="ER99" s="95">
        <f t="shared" si="181"/>
        <v>3.1767381032183235</v>
      </c>
      <c r="ES99" s="95">
        <f t="shared" si="182"/>
        <v>1</v>
      </c>
      <c r="ET99" s="95">
        <f t="shared" si="183"/>
        <v>1</v>
      </c>
      <c r="EU99" s="95">
        <f t="shared" si="184"/>
        <v>1</v>
      </c>
      <c r="EV99" s="95">
        <f t="shared" si="185"/>
        <v>1</v>
      </c>
      <c r="EW99" s="95">
        <f t="shared" si="186"/>
        <v>1</v>
      </c>
      <c r="EX99" s="95">
        <f t="shared" si="187"/>
        <v>1</v>
      </c>
      <c r="EY99" s="95">
        <f t="shared" si="188"/>
        <v>1</v>
      </c>
      <c r="EZ99" s="95">
        <f t="shared" si="189"/>
        <v>1</v>
      </c>
      <c r="FA99" s="95">
        <f t="shared" si="190"/>
        <v>1</v>
      </c>
      <c r="FB99" s="95">
        <f t="shared" si="191"/>
        <v>1</v>
      </c>
      <c r="FC99" s="95">
        <f t="shared" si="192"/>
        <v>1</v>
      </c>
      <c r="FD99" s="95">
        <f t="shared" si="193"/>
        <v>1</v>
      </c>
      <c r="FE99" s="95">
        <f t="shared" si="194"/>
        <v>1</v>
      </c>
      <c r="FF99" s="95">
        <f t="shared" si="195"/>
        <v>1</v>
      </c>
      <c r="FG99" s="95">
        <f t="shared" si="196"/>
        <v>1</v>
      </c>
      <c r="FH99" s="95">
        <f t="shared" si="197"/>
        <v>1</v>
      </c>
      <c r="FI99" s="95">
        <f t="shared" si="198"/>
        <v>1</v>
      </c>
      <c r="FJ99" s="95">
        <f t="shared" si="199"/>
        <v>1</v>
      </c>
      <c r="FK99" s="95">
        <f t="shared" si="200"/>
        <v>1</v>
      </c>
      <c r="FL99" s="95">
        <f t="shared" si="201"/>
        <v>1</v>
      </c>
      <c r="FM99" s="95">
        <f t="shared" si="202"/>
        <v>1</v>
      </c>
      <c r="FN99" s="95">
        <f t="shared" si="203"/>
        <v>1</v>
      </c>
      <c r="FO99" s="95">
        <f t="shared" si="204"/>
        <v>1</v>
      </c>
      <c r="FP99" s="95">
        <f t="shared" si="205"/>
        <v>1</v>
      </c>
      <c r="FQ99" s="115">
        <f t="shared" si="206"/>
        <v>9.381458830854184</v>
      </c>
      <c r="FR99" s="115">
        <f t="shared" si="207"/>
        <v>4.4984648911114524</v>
      </c>
      <c r="FS99" s="115">
        <f t="shared" si="208"/>
        <v>3.9695369745224522</v>
      </c>
      <c r="FT99" s="115">
        <f t="shared" si="209"/>
        <v>4.1053456626179488</v>
      </c>
      <c r="FU99" s="115">
        <f t="shared" si="210"/>
        <v>4.5342233367505083</v>
      </c>
      <c r="FV99" s="115">
        <f t="shared" si="211"/>
        <v>5.1216554489231187</v>
      </c>
      <c r="FW99" s="115">
        <f t="shared" si="212"/>
        <v>5.8009518818068795</v>
      </c>
      <c r="FX99" s="115">
        <f t="shared" si="213"/>
        <v>6.5306634968465396</v>
      </c>
      <c r="FZ99" s="90">
        <f t="shared" si="237"/>
        <v>3.9695369745224522</v>
      </c>
      <c r="GB99" s="18"/>
      <c r="GC99" s="29"/>
      <c r="GE99" s="15"/>
      <c r="GF99" s="15"/>
      <c r="GG99" s="15"/>
      <c r="GI99" s="31"/>
      <c r="GJ99" s="31"/>
      <c r="GK99" s="31"/>
      <c r="IC99" s="28"/>
      <c r="ID99" s="11"/>
      <c r="IE99" s="13"/>
      <c r="IF99" s="11"/>
      <c r="IG99" s="13"/>
      <c r="IH99" s="13"/>
      <c r="II99" s="13"/>
      <c r="IJ99" s="28"/>
      <c r="IK99" s="11"/>
      <c r="IL99" s="13"/>
      <c r="IM99" s="11"/>
      <c r="IN99" s="23"/>
      <c r="IO99" s="11"/>
      <c r="IP99" s="23"/>
      <c r="IQ99" s="28"/>
      <c r="IR99" s="20"/>
      <c r="IS99" s="13"/>
      <c r="IT99" s="23"/>
      <c r="IU99" s="23"/>
      <c r="IV99" s="23"/>
      <c r="IW99" s="23"/>
      <c r="IY99" s="13"/>
      <c r="IZ99" s="25"/>
      <c r="JA99" s="25"/>
      <c r="JB99" s="25"/>
      <c r="JC99" s="25"/>
      <c r="JD99" s="25"/>
      <c r="JE99" s="25"/>
      <c r="JF99" s="25"/>
    </row>
    <row r="100" spans="1:318" ht="13.8" x14ac:dyDescent="0.3">
      <c r="A100" s="5"/>
      <c r="B100" s="95">
        <v>2.2521915889608257</v>
      </c>
      <c r="C100" s="20">
        <v>4.6800875908475126</v>
      </c>
      <c r="D100" s="20">
        <v>4.1858728289481109</v>
      </c>
      <c r="E100" s="20">
        <v>3.7851632635149906</v>
      </c>
      <c r="F100" s="20">
        <v>3.081776583681215</v>
      </c>
      <c r="G100" s="20">
        <v>2.1554117423862906</v>
      </c>
      <c r="H100" s="20">
        <v>1.2410635263663528</v>
      </c>
      <c r="I100" s="20">
        <v>1.0088293406691042</v>
      </c>
      <c r="J100" s="5"/>
      <c r="K100" s="5"/>
      <c r="U100" s="4"/>
      <c r="X100" s="118">
        <f t="shared" si="238"/>
        <v>33.799322757325399</v>
      </c>
      <c r="Y100" s="118">
        <v>10</v>
      </c>
      <c r="Z100" s="40">
        <v>1.7999999999999999E-2</v>
      </c>
      <c r="AA100" s="40">
        <v>10000000</v>
      </c>
      <c r="AB100" s="40">
        <v>10000000</v>
      </c>
      <c r="AC100" s="98">
        <v>3900000</v>
      </c>
      <c r="AD100" s="42">
        <v>0.33</v>
      </c>
      <c r="AE100" s="42">
        <v>0.33</v>
      </c>
      <c r="AF100" s="41">
        <v>1.7999999999999999E-2</v>
      </c>
      <c r="AG100" s="40">
        <v>10000000</v>
      </c>
      <c r="AH100" s="40">
        <v>10000000</v>
      </c>
      <c r="AI100" s="98">
        <v>3900000</v>
      </c>
      <c r="AJ100" s="42">
        <v>0.33</v>
      </c>
      <c r="AK100" s="42">
        <v>0.33</v>
      </c>
      <c r="AL100" s="42">
        <f>AL60</f>
        <v>5.0200000000000002E-2</v>
      </c>
      <c r="AM100" s="40">
        <v>6000</v>
      </c>
      <c r="AN100" s="40">
        <f>AN60</f>
        <v>10000</v>
      </c>
      <c r="AO100" s="40">
        <f>AO60</f>
        <v>10000</v>
      </c>
      <c r="AP100" s="42">
        <v>0.03</v>
      </c>
      <c r="AQ100" s="42">
        <v>0.03</v>
      </c>
      <c r="AR100" s="4">
        <f t="shared" si="214"/>
        <v>6.8199999999999997E-2</v>
      </c>
      <c r="AS100" s="11">
        <f t="shared" si="215"/>
        <v>3.3799322757325401</v>
      </c>
      <c r="AT100" s="15">
        <f t="shared" si="216"/>
        <v>469.76949837279756</v>
      </c>
      <c r="AU100" s="19">
        <f t="shared" si="217"/>
        <v>5.0040256631266655E-2</v>
      </c>
      <c r="AV100" s="13">
        <f t="shared" si="218"/>
        <v>0.5</v>
      </c>
      <c r="AW100" s="11">
        <f t="shared" si="219"/>
        <v>1</v>
      </c>
      <c r="AX100" s="11">
        <f t="shared" si="220"/>
        <v>0.8911</v>
      </c>
      <c r="AY100" s="11">
        <f t="shared" si="221"/>
        <v>201997.53114128605</v>
      </c>
      <c r="AZ100" s="11">
        <f t="shared" si="222"/>
        <v>1</v>
      </c>
      <c r="BA100" s="11">
        <f t="shared" si="223"/>
        <v>0.34752899999999998</v>
      </c>
      <c r="BB100" s="11">
        <f t="shared" si="224"/>
        <v>1.025058</v>
      </c>
      <c r="BC100" s="11">
        <f t="shared" si="225"/>
        <v>0.99909999999999999</v>
      </c>
      <c r="BD100" s="11">
        <f t="shared" si="226"/>
        <v>0.8911</v>
      </c>
      <c r="BE100" s="11">
        <f t="shared" si="227"/>
        <v>201997.53114128605</v>
      </c>
      <c r="BF100" s="11">
        <f t="shared" si="228"/>
        <v>1</v>
      </c>
      <c r="BG100" s="11">
        <f t="shared" si="229"/>
        <v>0.34752899999999998</v>
      </c>
      <c r="BH100" s="11">
        <f t="shared" si="230"/>
        <v>1.025058</v>
      </c>
      <c r="BI100" s="121">
        <f t="shared" si="122"/>
        <v>8.5679566414039101</v>
      </c>
      <c r="BJ100" s="121">
        <f>X100^2/((BJ62^2+1)*Y100^2)</f>
        <v>2.2847884377077095</v>
      </c>
      <c r="BK100" s="121">
        <f>X100^2/((BK62^2+1)*Y100^2)</f>
        <v>1.1423942188538547</v>
      </c>
      <c r="BL100" s="121">
        <f>X100^2/((BL62^2+1)*Y100^2)</f>
        <v>0.67199659932579692</v>
      </c>
      <c r="BM100" s="121">
        <f>X100^2/((BM62^2+1)*Y100^2)</f>
        <v>0.43938239186686717</v>
      </c>
      <c r="BN100" s="121">
        <f>X100^2/((BN62^2+1)*Y100^2)</f>
        <v>0.30875519428482556</v>
      </c>
      <c r="BO100" s="121">
        <f>X100^2/((BO62^2+1)*Y100^2)</f>
        <v>0.22847884377077093</v>
      </c>
      <c r="BP100" s="121">
        <f>X100^2/((BP62^2+1)*Y100^2)</f>
        <v>0.17575295674674687</v>
      </c>
      <c r="BQ100" s="121">
        <v>1</v>
      </c>
      <c r="BR100" s="121">
        <v>1</v>
      </c>
      <c r="BS100" s="121">
        <v>1</v>
      </c>
      <c r="BT100" s="121">
        <v>1</v>
      </c>
      <c r="BU100" s="121">
        <v>1</v>
      </c>
      <c r="BV100" s="121">
        <v>1</v>
      </c>
      <c r="BW100" s="121">
        <v>1</v>
      </c>
      <c r="BX100" s="121">
        <v>1</v>
      </c>
      <c r="BY100" s="121">
        <f t="shared" si="231"/>
        <v>0.35014182792461379</v>
      </c>
      <c r="BZ100" s="121">
        <f>(BZ62^4+6*BZ62^2+1)/(BZ62^2+1)*(Y100^2/X100^2)</f>
        <v>0.71779074724545822</v>
      </c>
      <c r="CA100" s="121">
        <f>(CA62^4+6*CA62^2+1)/(CA62^2+1)*(Y100^2/X100^2)</f>
        <v>1.1904822149436869</v>
      </c>
      <c r="CB100" s="121">
        <f>(CB62^4+6*CB62^2+1)/(CB62^2+1)*(Y100^2/X100^2)</f>
        <v>1.81764801849101</v>
      </c>
      <c r="CC100" s="121">
        <f>(CC62^4+6*CC62^2+1)/(CC62^2+1)*(Y100^2/X100^2)</f>
        <v>2.6125967160528876</v>
      </c>
      <c r="CD100" s="121">
        <f>(CD62^4+6*CD62^2+1)/(CD62^2+1)*(Y100^2/X100^2)</f>
        <v>3.5794904435806805</v>
      </c>
      <c r="CE100" s="121">
        <f>(CE62^4+6*CE62^2+1)/(CE62^2+1)*(Y100^2/X100^2)</f>
        <v>4.7199118404237943</v>
      </c>
      <c r="CF100" s="121">
        <f>(CF62^4+6*CF62^2+1)/(CF62^2+1)*(Y100^2/X100^2)</f>
        <v>6.0345597343469013</v>
      </c>
      <c r="CG100" s="121">
        <f t="shared" si="232"/>
        <v>8.5679566414039101</v>
      </c>
      <c r="CH100" s="121">
        <f t="shared" si="123"/>
        <v>2.2847884377077095</v>
      </c>
      <c r="CI100" s="121">
        <f t="shared" si="124"/>
        <v>1.1423942188538547</v>
      </c>
      <c r="CJ100" s="121">
        <f t="shared" si="125"/>
        <v>0.67199659932579692</v>
      </c>
      <c r="CK100" s="121">
        <f t="shared" si="126"/>
        <v>0.43938239186686717</v>
      </c>
      <c r="CL100" s="121">
        <f t="shared" si="127"/>
        <v>0.30875519428482556</v>
      </c>
      <c r="CM100" s="121">
        <f t="shared" si="128"/>
        <v>0.22847884377077093</v>
      </c>
      <c r="CN100" s="121">
        <f t="shared" si="129"/>
        <v>0.17575295674674687</v>
      </c>
      <c r="CO100" s="95">
        <f t="shared" si="130"/>
        <v>1.7382323076968849</v>
      </c>
      <c r="CP100" s="95">
        <f t="shared" si="131"/>
        <v>2.2174252963914745</v>
      </c>
      <c r="CQ100" s="95">
        <f t="shared" si="132"/>
        <v>2.8422223132357196</v>
      </c>
      <c r="CR100" s="95">
        <f t="shared" si="133"/>
        <v>3.6823358855874657</v>
      </c>
      <c r="CS100" s="95">
        <f t="shared" si="134"/>
        <v>4.7510745716121727</v>
      </c>
      <c r="CT100" s="95">
        <f t="shared" si="135"/>
        <v>6.0526005072612019</v>
      </c>
      <c r="CU100" s="95">
        <f t="shared" si="136"/>
        <v>7.5884963318839578</v>
      </c>
      <c r="CV100" s="95">
        <f t="shared" si="137"/>
        <v>9.3594608732451139</v>
      </c>
      <c r="CW100" s="95">
        <f t="shared" si="138"/>
        <v>1.7382323076968849</v>
      </c>
      <c r="CX100" s="95">
        <f t="shared" si="139"/>
        <v>2.2174252963914745</v>
      </c>
      <c r="CY100" s="95">
        <f t="shared" si="140"/>
        <v>2.8422223132357196</v>
      </c>
      <c r="CZ100" s="95">
        <f t="shared" si="141"/>
        <v>3.6823358855874657</v>
      </c>
      <c r="DA100" s="95">
        <f t="shared" si="142"/>
        <v>4.7510745716121727</v>
      </c>
      <c r="DB100" s="95">
        <f t="shared" si="143"/>
        <v>6.0526005072612019</v>
      </c>
      <c r="DC100" s="95">
        <f t="shared" si="144"/>
        <v>7.5884963318839578</v>
      </c>
      <c r="DD100" s="95">
        <f t="shared" si="145"/>
        <v>9.3594608732451139</v>
      </c>
      <c r="DE100" s="13">
        <f t="shared" si="233"/>
        <v>10.968214469328522</v>
      </c>
      <c r="DF100" s="13">
        <f t="shared" si="234"/>
        <v>5.0526951849531683</v>
      </c>
      <c r="DG100" s="13">
        <f t="shared" si="235"/>
        <v>4.3829924337975417</v>
      </c>
      <c r="DH100" s="13">
        <f t="shared" si="236"/>
        <v>4.5397606178168068</v>
      </c>
      <c r="DI100" s="13">
        <f t="shared" si="146"/>
        <v>5.1020951079197552</v>
      </c>
      <c r="DJ100" s="13">
        <f t="shared" si="147"/>
        <v>5.9383616378655066</v>
      </c>
      <c r="DK100" s="13">
        <f t="shared" si="148"/>
        <v>6.9985066841945649</v>
      </c>
      <c r="DL100" s="13">
        <f t="shared" si="149"/>
        <v>8.2604286910936473</v>
      </c>
      <c r="DM100" s="95">
        <f t="shared" si="150"/>
        <v>10.968214469328522</v>
      </c>
      <c r="DN100" s="95">
        <f t="shared" si="151"/>
        <v>5.0526951849531683</v>
      </c>
      <c r="DO100" s="95">
        <f t="shared" si="152"/>
        <v>4.3829924337975417</v>
      </c>
      <c r="DP100" s="95">
        <f t="shared" si="153"/>
        <v>4.5397606178168068</v>
      </c>
      <c r="DQ100" s="95">
        <f t="shared" si="154"/>
        <v>5.1020951079197552</v>
      </c>
      <c r="DR100" s="95">
        <f t="shared" si="155"/>
        <v>5.9383616378655066</v>
      </c>
      <c r="DS100" s="95">
        <f t="shared" si="156"/>
        <v>6.9985066841945649</v>
      </c>
      <c r="DT100" s="95">
        <f t="shared" si="157"/>
        <v>8.2604286910936473</v>
      </c>
      <c r="DU100" s="95">
        <f t="shared" si="158"/>
        <v>5.7610287029472715</v>
      </c>
      <c r="DV100" s="95">
        <f t="shared" si="159"/>
        <v>2.3452142015675896</v>
      </c>
      <c r="DW100" s="95">
        <f t="shared" si="160"/>
        <v>1.8324730741612256</v>
      </c>
      <c r="DX100" s="95">
        <f t="shared" si="161"/>
        <v>1.7484078515824888</v>
      </c>
      <c r="DY100" s="95">
        <f t="shared" si="162"/>
        <v>1.8703111014790845</v>
      </c>
      <c r="DZ100" s="95">
        <f t="shared" si="163"/>
        <v>2.1181952456301909</v>
      </c>
      <c r="EA100" s="95">
        <f t="shared" si="164"/>
        <v>2.4598401260874527</v>
      </c>
      <c r="EB100" s="95">
        <f t="shared" si="165"/>
        <v>2.880586335199415</v>
      </c>
      <c r="EC100" s="95">
        <f t="shared" si="166"/>
        <v>5.7610287029472715</v>
      </c>
      <c r="ED100" s="95">
        <f t="shared" si="167"/>
        <v>2.3452142015675896</v>
      </c>
      <c r="EE100" s="95">
        <f t="shared" si="168"/>
        <v>1.8324730741612256</v>
      </c>
      <c r="EF100" s="95">
        <f t="shared" si="169"/>
        <v>1.7484078515824888</v>
      </c>
      <c r="EG100" s="95">
        <f t="shared" si="170"/>
        <v>1.8703111014790845</v>
      </c>
      <c r="EH100" s="95">
        <f t="shared" si="171"/>
        <v>2.1181952456301909</v>
      </c>
      <c r="EI100" s="95">
        <f t="shared" si="172"/>
        <v>2.4598401260874527</v>
      </c>
      <c r="EJ100" s="95">
        <f t="shared" si="173"/>
        <v>2.880586335199415</v>
      </c>
      <c r="EK100" s="95">
        <f t="shared" si="174"/>
        <v>5.7610287029472715</v>
      </c>
      <c r="EL100" s="95">
        <f t="shared" si="175"/>
        <v>2.3452142015675896</v>
      </c>
      <c r="EM100" s="95">
        <f t="shared" si="176"/>
        <v>1.8324730741612256</v>
      </c>
      <c r="EN100" s="95">
        <f t="shared" si="177"/>
        <v>1.7484078515824888</v>
      </c>
      <c r="EO100" s="95">
        <f t="shared" si="178"/>
        <v>1.8703111014790845</v>
      </c>
      <c r="EP100" s="95">
        <f t="shared" si="179"/>
        <v>2.1181952456301909</v>
      </c>
      <c r="EQ100" s="95">
        <f t="shared" si="180"/>
        <v>2.4598401260874527</v>
      </c>
      <c r="ER100" s="95">
        <f t="shared" si="181"/>
        <v>2.880586335199415</v>
      </c>
      <c r="ES100" s="95">
        <f t="shared" si="182"/>
        <v>1</v>
      </c>
      <c r="ET100" s="95">
        <f t="shared" si="183"/>
        <v>1</v>
      </c>
      <c r="EU100" s="95">
        <f t="shared" si="184"/>
        <v>1</v>
      </c>
      <c r="EV100" s="95">
        <f t="shared" si="185"/>
        <v>1</v>
      </c>
      <c r="EW100" s="95">
        <f t="shared" si="186"/>
        <v>1</v>
      </c>
      <c r="EX100" s="95">
        <f t="shared" si="187"/>
        <v>1</v>
      </c>
      <c r="EY100" s="95">
        <f t="shared" si="188"/>
        <v>1</v>
      </c>
      <c r="EZ100" s="95">
        <f t="shared" si="189"/>
        <v>1</v>
      </c>
      <c r="FA100" s="95">
        <f t="shared" si="190"/>
        <v>1</v>
      </c>
      <c r="FB100" s="95">
        <f t="shared" si="191"/>
        <v>1</v>
      </c>
      <c r="FC100" s="95">
        <f t="shared" si="192"/>
        <v>1</v>
      </c>
      <c r="FD100" s="95">
        <f t="shared" si="193"/>
        <v>1</v>
      </c>
      <c r="FE100" s="95">
        <f t="shared" si="194"/>
        <v>1</v>
      </c>
      <c r="FF100" s="95">
        <f t="shared" si="195"/>
        <v>1</v>
      </c>
      <c r="FG100" s="95">
        <f t="shared" si="196"/>
        <v>1</v>
      </c>
      <c r="FH100" s="95">
        <f t="shared" si="197"/>
        <v>1</v>
      </c>
      <c r="FI100" s="95">
        <f t="shared" si="198"/>
        <v>1</v>
      </c>
      <c r="FJ100" s="95">
        <f t="shared" si="199"/>
        <v>1</v>
      </c>
      <c r="FK100" s="95">
        <f t="shared" si="200"/>
        <v>1</v>
      </c>
      <c r="FL100" s="95">
        <f t="shared" si="201"/>
        <v>1</v>
      </c>
      <c r="FM100" s="95">
        <f t="shared" si="202"/>
        <v>1</v>
      </c>
      <c r="FN100" s="95">
        <f t="shared" si="203"/>
        <v>1</v>
      </c>
      <c r="FO100" s="95">
        <f t="shared" si="204"/>
        <v>1</v>
      </c>
      <c r="FP100" s="95">
        <f t="shared" si="205"/>
        <v>1</v>
      </c>
      <c r="FQ100" s="115">
        <f t="shared" si="206"/>
        <v>10.370629726569666</v>
      </c>
      <c r="FR100" s="115">
        <f t="shared" si="207"/>
        <v>4.6890611913783209</v>
      </c>
      <c r="FS100" s="115">
        <f t="shared" si="208"/>
        <v>3.973817925169409</v>
      </c>
      <c r="FT100" s="115">
        <f t="shared" si="209"/>
        <v>3.9952354880959162</v>
      </c>
      <c r="FU100" s="115">
        <f t="shared" si="210"/>
        <v>4.332485407275013</v>
      </c>
      <c r="FV100" s="115">
        <f t="shared" si="211"/>
        <v>4.8389402127871923</v>
      </c>
      <c r="FW100" s="115">
        <f t="shared" si="212"/>
        <v>5.445652051983247</v>
      </c>
      <c r="FX100" s="115">
        <f t="shared" si="213"/>
        <v>6.1115601550843666</v>
      </c>
      <c r="FZ100" s="90">
        <f t="shared" si="237"/>
        <v>3.973817925169409</v>
      </c>
      <c r="GB100" s="18"/>
      <c r="GC100" s="29"/>
      <c r="GE100" s="15"/>
      <c r="GF100" s="15"/>
      <c r="GG100" s="15"/>
      <c r="GI100" s="31"/>
      <c r="GJ100" s="31"/>
      <c r="GK100" s="31"/>
      <c r="IC100" s="28"/>
      <c r="ID100" s="11"/>
      <c r="IE100" s="13"/>
      <c r="IF100" s="11"/>
      <c r="IG100" s="13"/>
      <c r="IH100" s="13"/>
      <c r="II100" s="13"/>
      <c r="IJ100" s="28"/>
      <c r="IK100" s="11"/>
      <c r="IL100" s="13"/>
      <c r="IM100" s="22"/>
      <c r="IN100" s="23"/>
      <c r="IO100" s="11"/>
      <c r="IP100" s="23"/>
      <c r="IQ100" s="28"/>
      <c r="IR100" s="20"/>
      <c r="IS100" s="13"/>
      <c r="IT100" s="23"/>
      <c r="IU100" s="23"/>
      <c r="IV100" s="23"/>
      <c r="IW100" s="23"/>
      <c r="IX100" s="28"/>
      <c r="IY100" s="13"/>
      <c r="IZ100" s="25"/>
      <c r="JA100" s="25"/>
      <c r="JB100" s="25"/>
      <c r="JC100" s="25"/>
      <c r="JD100" s="25"/>
      <c r="JE100" s="25"/>
      <c r="JF100" s="25"/>
    </row>
    <row r="101" spans="1:318" ht="13.8" x14ac:dyDescent="0.3">
      <c r="A101" s="5"/>
      <c r="B101" s="95">
        <v>2.4098450001880836</v>
      </c>
      <c r="C101" s="20">
        <v>4.6225874941969742</v>
      </c>
      <c r="D101" s="20">
        <v>4.1700797342499563</v>
      </c>
      <c r="E101" s="20">
        <v>3.7741806416530714</v>
      </c>
      <c r="F101" s="20">
        <v>3.0443576617400905</v>
      </c>
      <c r="G101" s="20">
        <v>2.144112635407506</v>
      </c>
      <c r="H101" s="20">
        <v>1.2409740383563834</v>
      </c>
      <c r="I101" s="20">
        <v>1.0107331400777158</v>
      </c>
      <c r="J101" s="5"/>
      <c r="K101" s="5"/>
      <c r="U101" s="4"/>
      <c r="X101" s="118">
        <f t="shared" si="238"/>
        <v>36.165275350338177</v>
      </c>
      <c r="Y101" s="118">
        <v>10</v>
      </c>
      <c r="Z101" s="40">
        <v>1.7999999999999999E-2</v>
      </c>
      <c r="AA101" s="40">
        <v>10000000</v>
      </c>
      <c r="AB101" s="40">
        <v>10000000</v>
      </c>
      <c r="AC101" s="98">
        <v>3900000</v>
      </c>
      <c r="AD101" s="42">
        <v>0.33</v>
      </c>
      <c r="AE101" s="42">
        <v>0.33</v>
      </c>
      <c r="AF101" s="41">
        <v>1.7999999999999999E-2</v>
      </c>
      <c r="AG101" s="40">
        <v>10000000</v>
      </c>
      <c r="AH101" s="40">
        <v>10000000</v>
      </c>
      <c r="AI101" s="98">
        <v>3900000</v>
      </c>
      <c r="AJ101" s="42">
        <v>0.33</v>
      </c>
      <c r="AK101" s="42">
        <v>0.33</v>
      </c>
      <c r="AL101" s="42">
        <f>AL60</f>
        <v>5.0200000000000002E-2</v>
      </c>
      <c r="AM101" s="40">
        <v>6000</v>
      </c>
      <c r="AN101" s="40">
        <f>AN60</f>
        <v>10000</v>
      </c>
      <c r="AO101" s="40">
        <f>AO60</f>
        <v>10000</v>
      </c>
      <c r="AP101" s="42">
        <v>0.03</v>
      </c>
      <c r="AQ101" s="42">
        <v>0.03</v>
      </c>
      <c r="AR101" s="4">
        <f t="shared" si="214"/>
        <v>6.8199999999999997E-2</v>
      </c>
      <c r="AS101" s="11">
        <f t="shared" si="215"/>
        <v>3.6165275350338177</v>
      </c>
      <c r="AT101" s="15">
        <f t="shared" si="216"/>
        <v>469.76949837279756</v>
      </c>
      <c r="AU101" s="19">
        <f t="shared" si="217"/>
        <v>5.0040256631266655E-2</v>
      </c>
      <c r="AV101" s="13">
        <f t="shared" si="218"/>
        <v>0.5</v>
      </c>
      <c r="AW101" s="11">
        <f t="shared" si="219"/>
        <v>1</v>
      </c>
      <c r="AX101" s="11">
        <f t="shared" si="220"/>
        <v>0.8911</v>
      </c>
      <c r="AY101" s="11">
        <f t="shared" si="221"/>
        <v>201997.53114128605</v>
      </c>
      <c r="AZ101" s="11">
        <f t="shared" si="222"/>
        <v>1</v>
      </c>
      <c r="BA101" s="11">
        <f t="shared" si="223"/>
        <v>0.34752899999999998</v>
      </c>
      <c r="BB101" s="11">
        <f t="shared" si="224"/>
        <v>1.025058</v>
      </c>
      <c r="BC101" s="11">
        <f t="shared" si="225"/>
        <v>0.99909999999999999</v>
      </c>
      <c r="BD101" s="11">
        <f t="shared" si="226"/>
        <v>0.8911</v>
      </c>
      <c r="BE101" s="11">
        <f t="shared" si="227"/>
        <v>201997.53114128605</v>
      </c>
      <c r="BF101" s="11">
        <f t="shared" si="228"/>
        <v>1</v>
      </c>
      <c r="BG101" s="11">
        <f t="shared" si="229"/>
        <v>0.34752899999999998</v>
      </c>
      <c r="BH101" s="11">
        <f t="shared" si="230"/>
        <v>1.025058</v>
      </c>
      <c r="BI101" s="121">
        <f t="shared" si="122"/>
        <v>9.8094535587433374</v>
      </c>
      <c r="BJ101" s="121">
        <f>X101^2/((BJ62^2+1)*Y101^2)</f>
        <v>2.6158542823315565</v>
      </c>
      <c r="BK101" s="121">
        <f>X101^2/((BK62^2+1)*Y101^2)</f>
        <v>1.3079271411657782</v>
      </c>
      <c r="BL101" s="121">
        <f>X101^2/((BL62^2+1)*Y101^2)</f>
        <v>0.76936890656810486</v>
      </c>
      <c r="BM101" s="121">
        <f>X101^2/((BM62^2+1)*Y101^2)</f>
        <v>0.50304890044837625</v>
      </c>
      <c r="BN101" s="121">
        <f>X101^2/((BN62^2+1)*Y101^2)</f>
        <v>0.35349382193669682</v>
      </c>
      <c r="BO101" s="121">
        <f>X101^2/((BO62^2+1)*Y101^2)</f>
        <v>0.26158542823315567</v>
      </c>
      <c r="BP101" s="121">
        <f>X101^2/((BP62^2+1)*Y101^2)</f>
        <v>0.2012195601793505</v>
      </c>
      <c r="BQ101" s="121">
        <v>1</v>
      </c>
      <c r="BR101" s="121">
        <v>1</v>
      </c>
      <c r="BS101" s="121">
        <v>1</v>
      </c>
      <c r="BT101" s="121">
        <v>1</v>
      </c>
      <c r="BU101" s="121">
        <v>1</v>
      </c>
      <c r="BV101" s="121">
        <v>1</v>
      </c>
      <c r="BW101" s="121">
        <v>1</v>
      </c>
      <c r="BX101" s="121">
        <v>1</v>
      </c>
      <c r="BY101" s="121">
        <f t="shared" si="231"/>
        <v>0.3058274328977324</v>
      </c>
      <c r="BZ101" s="121">
        <f>(BZ62^4+6*BZ62^2+1)/(BZ62^2+1)*(Y101^2/X101^2)</f>
        <v>0.62694623744035138</v>
      </c>
      <c r="CA101" s="121">
        <f>(CA62^4+6*CA62^2+1)/(CA62^2+1)*(Y101^2/X101^2)</f>
        <v>1.0398132718522901</v>
      </c>
      <c r="CB101" s="121">
        <f>(CB62^4+6*CB62^2+1)/(CB62^2+1)*(Y101^2/X101^2)</f>
        <v>1.5876041737191109</v>
      </c>
      <c r="CC101" s="121">
        <f>(CC62^4+6*CC62^2+1)/(CC62^2+1)*(Y101^2/X101^2)</f>
        <v>2.2819431531600034</v>
      </c>
      <c r="CD101" s="121">
        <f>(CD62^4+6*CD62^2+1)/(CD62^2+1)*(Y101^2/X101^2)</f>
        <v>3.1264655809072242</v>
      </c>
      <c r="CE101" s="121">
        <f>(CE62^4+6*CE62^2+1)/(CE62^2+1)*(Y101^2/X101^2)</f>
        <v>4.1225537954614326</v>
      </c>
      <c r="CF101" s="121">
        <f>(CF62^4+6*CF62^2+1)/(CF62^2+1)*(Y101^2/X101^2)</f>
        <v>5.270818180056688</v>
      </c>
      <c r="CG101" s="121">
        <f t="shared" si="232"/>
        <v>9.8094535587433374</v>
      </c>
      <c r="CH101" s="121">
        <f t="shared" si="123"/>
        <v>2.6158542823315565</v>
      </c>
      <c r="CI101" s="121">
        <f t="shared" si="124"/>
        <v>1.3079271411657782</v>
      </c>
      <c r="CJ101" s="121">
        <f t="shared" si="125"/>
        <v>0.76936890656810486</v>
      </c>
      <c r="CK101" s="121">
        <f t="shared" si="126"/>
        <v>0.50304890044837625</v>
      </c>
      <c r="CL101" s="121">
        <f t="shared" si="127"/>
        <v>0.35349382193669682</v>
      </c>
      <c r="CM101" s="121">
        <f t="shared" si="128"/>
        <v>0.26158542823315567</v>
      </c>
      <c r="CN101" s="121">
        <f t="shared" si="129"/>
        <v>0.2012195601793505</v>
      </c>
      <c r="CO101" s="95">
        <f t="shared" si="130"/>
        <v>1.6887844002069043</v>
      </c>
      <c r="CP101" s="95">
        <f t="shared" si="131"/>
        <v>2.1073301148497467</v>
      </c>
      <c r="CQ101" s="95">
        <f t="shared" si="132"/>
        <v>2.6530520266710802</v>
      </c>
      <c r="CR101" s="95">
        <f t="shared" si="133"/>
        <v>3.386839756911054</v>
      </c>
      <c r="CS101" s="95">
        <f t="shared" si="134"/>
        <v>4.320317515688858</v>
      </c>
      <c r="CT101" s="95">
        <f t="shared" si="135"/>
        <v>5.4571206737367479</v>
      </c>
      <c r="CU101" s="95">
        <f t="shared" si="136"/>
        <v>6.7986315695553827</v>
      </c>
      <c r="CV101" s="95">
        <f t="shared" si="137"/>
        <v>8.3454605863788238</v>
      </c>
      <c r="CW101" s="95">
        <f t="shared" si="138"/>
        <v>1.6887844002069043</v>
      </c>
      <c r="CX101" s="95">
        <f t="shared" si="139"/>
        <v>2.1073301148497467</v>
      </c>
      <c r="CY101" s="95">
        <f t="shared" si="140"/>
        <v>2.6530520266710802</v>
      </c>
      <c r="CZ101" s="95">
        <f t="shared" si="141"/>
        <v>3.386839756911054</v>
      </c>
      <c r="DA101" s="95">
        <f t="shared" si="142"/>
        <v>4.320317515688858</v>
      </c>
      <c r="DB101" s="95">
        <f t="shared" si="143"/>
        <v>5.4571206737367479</v>
      </c>
      <c r="DC101" s="95">
        <f t="shared" si="144"/>
        <v>6.7986315695553827</v>
      </c>
      <c r="DD101" s="95">
        <f t="shared" si="145"/>
        <v>8.3454605863788238</v>
      </c>
      <c r="DE101" s="13">
        <f t="shared" si="233"/>
        <v>12.165396991641071</v>
      </c>
      <c r="DF101" s="13">
        <f t="shared" si="234"/>
        <v>5.2929165197719081</v>
      </c>
      <c r="DG101" s="13">
        <f t="shared" si="235"/>
        <v>4.3978564130180686</v>
      </c>
      <c r="DH101" s="13">
        <f t="shared" si="236"/>
        <v>4.407089080287216</v>
      </c>
      <c r="DI101" s="13">
        <f t="shared" si="146"/>
        <v>4.8351080536083799</v>
      </c>
      <c r="DJ101" s="13">
        <f t="shared" si="147"/>
        <v>5.530075402843921</v>
      </c>
      <c r="DK101" s="13">
        <f t="shared" si="148"/>
        <v>6.4342552236945885</v>
      </c>
      <c r="DL101" s="13">
        <f t="shared" si="149"/>
        <v>7.522153740236039</v>
      </c>
      <c r="DM101" s="95">
        <f t="shared" si="150"/>
        <v>12.165396991641071</v>
      </c>
      <c r="DN101" s="95">
        <f t="shared" si="151"/>
        <v>5.2929165197719081</v>
      </c>
      <c r="DO101" s="95">
        <f t="shared" si="152"/>
        <v>4.3978564130180686</v>
      </c>
      <c r="DP101" s="95">
        <f t="shared" si="153"/>
        <v>4.407089080287216</v>
      </c>
      <c r="DQ101" s="95">
        <f t="shared" si="154"/>
        <v>4.8351080536083799</v>
      </c>
      <c r="DR101" s="95">
        <f t="shared" si="155"/>
        <v>5.530075402843921</v>
      </c>
      <c r="DS101" s="95">
        <f t="shared" si="156"/>
        <v>6.4342552236945885</v>
      </c>
      <c r="DT101" s="95">
        <f t="shared" si="157"/>
        <v>7.522153740236039</v>
      </c>
      <c r="DU101" s="95">
        <f t="shared" si="158"/>
        <v>6.1770843477440298</v>
      </c>
      <c r="DV101" s="95">
        <f t="shared" si="159"/>
        <v>2.4286980818358113</v>
      </c>
      <c r="DW101" s="95">
        <f t="shared" si="160"/>
        <v>1.8376387379957564</v>
      </c>
      <c r="DX101" s="95">
        <f t="shared" si="161"/>
        <v>1.7023006448163676</v>
      </c>
      <c r="DY101" s="95">
        <f t="shared" si="162"/>
        <v>1.7775253574813068</v>
      </c>
      <c r="DZ101" s="95">
        <f t="shared" si="163"/>
        <v>1.9763039386593744</v>
      </c>
      <c r="EA101" s="95">
        <f t="shared" si="164"/>
        <v>2.2637463802713564</v>
      </c>
      <c r="EB101" s="95">
        <f t="shared" si="165"/>
        <v>2.6240143798028215</v>
      </c>
      <c r="EC101" s="95">
        <f t="shared" si="166"/>
        <v>6.1770843477440298</v>
      </c>
      <c r="ED101" s="95">
        <f t="shared" si="167"/>
        <v>2.4286980818358113</v>
      </c>
      <c r="EE101" s="95">
        <f t="shared" si="168"/>
        <v>1.8376387379957564</v>
      </c>
      <c r="EF101" s="95">
        <f t="shared" si="169"/>
        <v>1.7023006448163676</v>
      </c>
      <c r="EG101" s="95">
        <f t="shared" si="170"/>
        <v>1.7775253574813068</v>
      </c>
      <c r="EH101" s="95">
        <f t="shared" si="171"/>
        <v>1.9763039386593744</v>
      </c>
      <c r="EI101" s="95">
        <f t="shared" si="172"/>
        <v>2.2637463802713564</v>
      </c>
      <c r="EJ101" s="95">
        <f t="shared" si="173"/>
        <v>2.6240143798028215</v>
      </c>
      <c r="EK101" s="95">
        <f t="shared" si="174"/>
        <v>6.1770843477440298</v>
      </c>
      <c r="EL101" s="95">
        <f t="shared" si="175"/>
        <v>2.4286980818358113</v>
      </c>
      <c r="EM101" s="95">
        <f t="shared" si="176"/>
        <v>1.8376387379957564</v>
      </c>
      <c r="EN101" s="95">
        <f t="shared" si="177"/>
        <v>1.7023006448163676</v>
      </c>
      <c r="EO101" s="95">
        <f t="shared" si="178"/>
        <v>1.7775253574813068</v>
      </c>
      <c r="EP101" s="95">
        <f t="shared" si="179"/>
        <v>1.9763039386593744</v>
      </c>
      <c r="EQ101" s="95">
        <f t="shared" si="180"/>
        <v>2.2637463802713564</v>
      </c>
      <c r="ER101" s="95">
        <f t="shared" si="181"/>
        <v>2.6240143798028215</v>
      </c>
      <c r="ES101" s="95">
        <f t="shared" si="182"/>
        <v>1</v>
      </c>
      <c r="ET101" s="95">
        <f t="shared" si="183"/>
        <v>1</v>
      </c>
      <c r="EU101" s="95">
        <f t="shared" si="184"/>
        <v>1</v>
      </c>
      <c r="EV101" s="95">
        <f t="shared" si="185"/>
        <v>1</v>
      </c>
      <c r="EW101" s="95">
        <f t="shared" si="186"/>
        <v>1</v>
      </c>
      <c r="EX101" s="95">
        <f t="shared" si="187"/>
        <v>1</v>
      </c>
      <c r="EY101" s="95">
        <f t="shared" si="188"/>
        <v>1</v>
      </c>
      <c r="EZ101" s="95">
        <f t="shared" si="189"/>
        <v>1</v>
      </c>
      <c r="FA101" s="95">
        <f t="shared" si="190"/>
        <v>1</v>
      </c>
      <c r="FB101" s="95">
        <f t="shared" si="191"/>
        <v>1</v>
      </c>
      <c r="FC101" s="95">
        <f t="shared" si="192"/>
        <v>1</v>
      </c>
      <c r="FD101" s="95">
        <f t="shared" si="193"/>
        <v>1</v>
      </c>
      <c r="FE101" s="95">
        <f t="shared" si="194"/>
        <v>1</v>
      </c>
      <c r="FF101" s="95">
        <f t="shared" si="195"/>
        <v>1</v>
      </c>
      <c r="FG101" s="95">
        <f t="shared" si="196"/>
        <v>1</v>
      </c>
      <c r="FH101" s="95">
        <f t="shared" si="197"/>
        <v>1</v>
      </c>
      <c r="FI101" s="95">
        <f t="shared" si="198"/>
        <v>1</v>
      </c>
      <c r="FJ101" s="95">
        <f t="shared" si="199"/>
        <v>1</v>
      </c>
      <c r="FK101" s="95">
        <f t="shared" si="200"/>
        <v>1</v>
      </c>
      <c r="FL101" s="95">
        <f t="shared" si="201"/>
        <v>1</v>
      </c>
      <c r="FM101" s="95">
        <f t="shared" si="202"/>
        <v>1</v>
      </c>
      <c r="FN101" s="95">
        <f t="shared" si="203"/>
        <v>1</v>
      </c>
      <c r="FO101" s="95">
        <f t="shared" si="204"/>
        <v>1</v>
      </c>
      <c r="FP101" s="95">
        <f t="shared" si="205"/>
        <v>1</v>
      </c>
      <c r="FQ101" s="115">
        <f t="shared" si="206"/>
        <v>11.514772787428026</v>
      </c>
      <c r="FR101" s="115">
        <f t="shared" si="207"/>
        <v>4.9296140953083256</v>
      </c>
      <c r="FS101" s="115">
        <f t="shared" si="208"/>
        <v>4.0132086309563091</v>
      </c>
      <c r="FT101" s="115">
        <f t="shared" si="209"/>
        <v>3.9173770509561248</v>
      </c>
      <c r="FU101" s="115">
        <f t="shared" si="210"/>
        <v>4.16384978609321</v>
      </c>
      <c r="FV101" s="115">
        <f t="shared" si="211"/>
        <v>4.5908227041756788</v>
      </c>
      <c r="FW101" s="115">
        <f t="shared" si="212"/>
        <v>5.1257123135643354</v>
      </c>
      <c r="FX101" s="115">
        <f t="shared" si="213"/>
        <v>5.7272462645763662</v>
      </c>
      <c r="FZ101" s="90">
        <f t="shared" si="237"/>
        <v>3.9173770509561248</v>
      </c>
      <c r="GB101" s="18"/>
      <c r="GC101" s="29"/>
      <c r="GE101" s="15"/>
      <c r="GF101" s="15"/>
      <c r="GG101" s="15"/>
      <c r="GI101" s="31"/>
      <c r="GJ101" s="31"/>
      <c r="GK101" s="31"/>
      <c r="IC101" s="28"/>
      <c r="ID101" s="11"/>
      <c r="IE101" s="13"/>
      <c r="IF101" s="11"/>
      <c r="IG101" s="13"/>
      <c r="IH101" s="13"/>
      <c r="II101" s="13"/>
      <c r="IJ101" s="28"/>
      <c r="IK101" s="11"/>
      <c r="IL101" s="13"/>
      <c r="IM101" s="22"/>
      <c r="IN101" s="23"/>
      <c r="IO101" s="11"/>
      <c r="IP101" s="23"/>
      <c r="IQ101" s="28"/>
      <c r="IR101" s="20"/>
      <c r="IS101" s="13"/>
      <c r="IT101" s="23"/>
      <c r="IU101" s="23"/>
      <c r="IV101" s="23"/>
      <c r="IW101" s="23"/>
      <c r="IX101" s="28"/>
      <c r="IY101" s="13"/>
      <c r="IZ101" s="25"/>
      <c r="JA101" s="25"/>
      <c r="JB101" s="25"/>
      <c r="JC101" s="25"/>
      <c r="JD101" s="25"/>
      <c r="JE101" s="25"/>
      <c r="JF101" s="25"/>
    </row>
    <row r="102" spans="1:318" ht="13.8" x14ac:dyDescent="0.3">
      <c r="A102" s="5"/>
      <c r="B102" s="95">
        <v>2.5785341502012495</v>
      </c>
      <c r="C102" s="20">
        <v>4.6122579280636318</v>
      </c>
      <c r="D102" s="20">
        <v>4.1605284676913667</v>
      </c>
      <c r="E102" s="20">
        <v>3.6943559293601966</v>
      </c>
      <c r="F102" s="20">
        <v>3.0212803560940351</v>
      </c>
      <c r="G102" s="20">
        <v>2.1370662369942135</v>
      </c>
      <c r="H102" s="20">
        <v>1.2411774919550838</v>
      </c>
      <c r="I102" s="20">
        <v>1.013075656660922</v>
      </c>
      <c r="J102" s="5"/>
      <c r="K102" s="5"/>
      <c r="U102" s="4"/>
      <c r="X102" s="118">
        <f t="shared" si="238"/>
        <v>38.696844624861853</v>
      </c>
      <c r="Y102" s="118">
        <v>10</v>
      </c>
      <c r="Z102" s="40">
        <v>1.7999999999999999E-2</v>
      </c>
      <c r="AA102" s="40">
        <v>10000000</v>
      </c>
      <c r="AB102" s="40">
        <v>10000000</v>
      </c>
      <c r="AC102" s="98">
        <v>3900000</v>
      </c>
      <c r="AD102" s="42">
        <v>0.33</v>
      </c>
      <c r="AE102" s="42">
        <v>0.33</v>
      </c>
      <c r="AF102" s="41">
        <v>1.7999999999999999E-2</v>
      </c>
      <c r="AG102" s="40">
        <v>10000000</v>
      </c>
      <c r="AH102" s="40">
        <v>10000000</v>
      </c>
      <c r="AI102" s="98">
        <v>3900000</v>
      </c>
      <c r="AJ102" s="42">
        <v>0.33</v>
      </c>
      <c r="AK102" s="42">
        <v>0.33</v>
      </c>
      <c r="AL102" s="42">
        <f>AL60</f>
        <v>5.0200000000000002E-2</v>
      </c>
      <c r="AM102" s="40">
        <v>6000</v>
      </c>
      <c r="AN102" s="40">
        <f>AN60</f>
        <v>10000</v>
      </c>
      <c r="AO102" s="40">
        <f>AO60</f>
        <v>10000</v>
      </c>
      <c r="AP102" s="42">
        <v>0.03</v>
      </c>
      <c r="AQ102" s="42">
        <v>0.03</v>
      </c>
      <c r="AR102" s="4">
        <f t="shared" si="214"/>
        <v>6.8199999999999997E-2</v>
      </c>
      <c r="AS102" s="11">
        <f t="shared" si="215"/>
        <v>3.8696844624861853</v>
      </c>
      <c r="AT102" s="15">
        <f t="shared" si="216"/>
        <v>469.76949837279756</v>
      </c>
      <c r="AU102" s="19">
        <f t="shared" si="217"/>
        <v>5.0040256631266655E-2</v>
      </c>
      <c r="AV102" s="13">
        <f t="shared" si="218"/>
        <v>0.5</v>
      </c>
      <c r="AW102" s="11">
        <f t="shared" si="219"/>
        <v>1</v>
      </c>
      <c r="AX102" s="11">
        <f t="shared" si="220"/>
        <v>0.8911</v>
      </c>
      <c r="AY102" s="11">
        <f t="shared" si="221"/>
        <v>201997.53114128605</v>
      </c>
      <c r="AZ102" s="11">
        <f t="shared" si="222"/>
        <v>1</v>
      </c>
      <c r="BA102" s="11">
        <f t="shared" si="223"/>
        <v>0.34752899999999998</v>
      </c>
      <c r="BB102" s="11">
        <f t="shared" si="224"/>
        <v>1.025058</v>
      </c>
      <c r="BC102" s="11">
        <f t="shared" si="225"/>
        <v>0.99909999999999999</v>
      </c>
      <c r="BD102" s="11">
        <f t="shared" si="226"/>
        <v>0.8911</v>
      </c>
      <c r="BE102" s="11">
        <f t="shared" si="227"/>
        <v>201997.53114128605</v>
      </c>
      <c r="BF102" s="11">
        <f t="shared" si="228"/>
        <v>1</v>
      </c>
      <c r="BG102" s="11">
        <f t="shared" si="229"/>
        <v>0.34752899999999998</v>
      </c>
      <c r="BH102" s="11">
        <f t="shared" si="230"/>
        <v>1.025058</v>
      </c>
      <c r="BI102" s="121">
        <f t="shared" si="122"/>
        <v>11.230843379405249</v>
      </c>
      <c r="BJ102" s="121">
        <f>X102^2/((BJ62^2+1)*Y102^2)</f>
        <v>2.9948915678413996</v>
      </c>
      <c r="BK102" s="121">
        <f>X102^2/((BK62^2+1)*Y102^2)</f>
        <v>1.4974457839206998</v>
      </c>
      <c r="BL102" s="121">
        <f>X102^2/((BL62^2+1)*Y102^2)</f>
        <v>0.88085046112982346</v>
      </c>
      <c r="BM102" s="121">
        <f>X102^2/((BM62^2+1)*Y102^2)</f>
        <v>0.57594068612334604</v>
      </c>
      <c r="BN102" s="121">
        <f>X102^2/((BN62^2+1)*Y102^2)</f>
        <v>0.40471507673532425</v>
      </c>
      <c r="BO102" s="121">
        <f>X102^2/((BO62^2+1)*Y102^2)</f>
        <v>0.29948915678413995</v>
      </c>
      <c r="BP102" s="121">
        <f>X102^2/((BP62^2+1)*Y102^2)</f>
        <v>0.23037627444933842</v>
      </c>
      <c r="BQ102" s="121">
        <v>1</v>
      </c>
      <c r="BR102" s="121">
        <v>1</v>
      </c>
      <c r="BS102" s="121">
        <v>1</v>
      </c>
      <c r="BT102" s="121">
        <v>1</v>
      </c>
      <c r="BU102" s="121">
        <v>1</v>
      </c>
      <c r="BV102" s="121">
        <v>1</v>
      </c>
      <c r="BW102" s="121">
        <v>1</v>
      </c>
      <c r="BX102" s="121">
        <v>1</v>
      </c>
      <c r="BY102" s="121">
        <f t="shared" si="231"/>
        <v>0.26712152406125628</v>
      </c>
      <c r="BZ102" s="121">
        <f>(BZ62^4+6*BZ62^2+1)/(BZ62^2+1)*(Y102^2/X102^2)</f>
        <v>0.54759912432557534</v>
      </c>
      <c r="CA102" s="121">
        <f>(CA62^4+6*CA62^2+1)/(CA62^2+1)*(Y102^2/X102^2)</f>
        <v>0.90821318180827126</v>
      </c>
      <c r="CB102" s="121">
        <f>(CB62^4+6*CB62^2+1)/(CB62^2+1)*(Y102^2/X102^2)</f>
        <v>1.3866749704944628</v>
      </c>
      <c r="CC102" s="121">
        <f>(CC62^4+6*CC62^2+1)/(CC62^2+1)*(Y102^2/X102^2)</f>
        <v>1.9931375256878354</v>
      </c>
      <c r="CD102" s="121">
        <f>(CD62^4+6*CD62^2+1)/(CD62^2+1)*(Y102^2/X102^2)</f>
        <v>2.7307761209775729</v>
      </c>
      <c r="CE102" s="121">
        <f>(CE62^4+6*CE62^2+1)/(CE62^2+1)*(Y102^2/X102^2)</f>
        <v>3.6007981443457346</v>
      </c>
      <c r="CF102" s="121">
        <f>(CF62^4+6*CF62^2+1)/(CF62^2+1)*(Y102^2/X102^2)</f>
        <v>4.6037367281480357</v>
      </c>
      <c r="CG102" s="121">
        <f t="shared" si="232"/>
        <v>11.230843379405249</v>
      </c>
      <c r="CH102" s="121">
        <f t="shared" si="123"/>
        <v>2.9948915678413996</v>
      </c>
      <c r="CI102" s="121">
        <f t="shared" si="124"/>
        <v>1.4974457839206998</v>
      </c>
      <c r="CJ102" s="121">
        <f t="shared" si="125"/>
        <v>0.88085046112982346</v>
      </c>
      <c r="CK102" s="121">
        <f t="shared" si="126"/>
        <v>0.57594068612334604</v>
      </c>
      <c r="CL102" s="121">
        <f t="shared" si="127"/>
        <v>0.40471507673532425</v>
      </c>
      <c r="CM102" s="121">
        <f t="shared" si="128"/>
        <v>0.29948915678413995</v>
      </c>
      <c r="CN102" s="121">
        <f t="shared" si="129"/>
        <v>0.23037627444933842</v>
      </c>
      <c r="CO102" s="95">
        <f t="shared" si="130"/>
        <v>1.6455946827730845</v>
      </c>
      <c r="CP102" s="95">
        <f t="shared" si="131"/>
        <v>2.0111687194949308</v>
      </c>
      <c r="CQ102" s="95">
        <f t="shared" si="132"/>
        <v>2.4878233721469822</v>
      </c>
      <c r="CR102" s="95">
        <f t="shared" si="133"/>
        <v>3.1287419940702712</v>
      </c>
      <c r="CS102" s="95">
        <f t="shared" si="134"/>
        <v>3.9440776205684838</v>
      </c>
      <c r="CT102" s="95">
        <f t="shared" si="135"/>
        <v>4.9370055252308029</v>
      </c>
      <c r="CU102" s="95">
        <f t="shared" si="136"/>
        <v>6.1087330960392885</v>
      </c>
      <c r="CV102" s="95">
        <f t="shared" si="137"/>
        <v>7.459793465349656</v>
      </c>
      <c r="CW102" s="95">
        <f t="shared" si="138"/>
        <v>1.6455946827730845</v>
      </c>
      <c r="CX102" s="95">
        <f t="shared" si="139"/>
        <v>2.0111687194949308</v>
      </c>
      <c r="CY102" s="95">
        <f t="shared" si="140"/>
        <v>2.4878233721469822</v>
      </c>
      <c r="CZ102" s="95">
        <f t="shared" si="141"/>
        <v>3.1287419940702712</v>
      </c>
      <c r="DA102" s="95">
        <f t="shared" si="142"/>
        <v>3.9440776205684838</v>
      </c>
      <c r="DB102" s="95">
        <f t="shared" si="143"/>
        <v>4.9370055252308029</v>
      </c>
      <c r="DC102" s="95">
        <f t="shared" si="144"/>
        <v>6.1087330960392885</v>
      </c>
      <c r="DD102" s="95">
        <f t="shared" si="145"/>
        <v>7.459793465349656</v>
      </c>
      <c r="DE102" s="13">
        <f t="shared" si="233"/>
        <v>13.548080903466506</v>
      </c>
      <c r="DF102" s="13">
        <f t="shared" si="234"/>
        <v>5.5926066921669753</v>
      </c>
      <c r="DG102" s="13">
        <f t="shared" si="235"/>
        <v>4.4557749657289714</v>
      </c>
      <c r="DH102" s="13">
        <f t="shared" si="236"/>
        <v>4.3176414316242866</v>
      </c>
      <c r="DI102" s="13">
        <f t="shared" si="146"/>
        <v>4.6191942118111813</v>
      </c>
      <c r="DJ102" s="13">
        <f t="shared" si="147"/>
        <v>5.1856071977128977</v>
      </c>
      <c r="DK102" s="13">
        <f t="shared" si="148"/>
        <v>5.9504033011298745</v>
      </c>
      <c r="DL102" s="13">
        <f t="shared" si="149"/>
        <v>6.8842290025973742</v>
      </c>
      <c r="DM102" s="95">
        <f t="shared" si="150"/>
        <v>13.548080903466506</v>
      </c>
      <c r="DN102" s="95">
        <f t="shared" si="151"/>
        <v>5.5926066921669753</v>
      </c>
      <c r="DO102" s="95">
        <f t="shared" si="152"/>
        <v>4.4557749657289714</v>
      </c>
      <c r="DP102" s="95">
        <f t="shared" si="153"/>
        <v>4.3176414316242866</v>
      </c>
      <c r="DQ102" s="95">
        <f t="shared" si="154"/>
        <v>4.6191942118111813</v>
      </c>
      <c r="DR102" s="95">
        <f t="shared" si="155"/>
        <v>5.1856071977128977</v>
      </c>
      <c r="DS102" s="95">
        <f t="shared" si="156"/>
        <v>5.9504033011298745</v>
      </c>
      <c r="DT102" s="95">
        <f t="shared" si="157"/>
        <v>6.8842290025973742</v>
      </c>
      <c r="DU102" s="95">
        <f t="shared" si="158"/>
        <v>6.6576071049368108</v>
      </c>
      <c r="DV102" s="95">
        <f t="shared" si="159"/>
        <v>2.5328491077580964</v>
      </c>
      <c r="DW102" s="95">
        <f t="shared" si="160"/>
        <v>1.8577671147008235</v>
      </c>
      <c r="DX102" s="95">
        <f t="shared" si="161"/>
        <v>1.6712149929241884</v>
      </c>
      <c r="DY102" s="95">
        <f t="shared" si="162"/>
        <v>1.7024890359553679</v>
      </c>
      <c r="DZ102" s="95">
        <f t="shared" si="163"/>
        <v>1.856591247798395</v>
      </c>
      <c r="EA102" s="95">
        <f t="shared" si="164"/>
        <v>2.0955938054743641</v>
      </c>
      <c r="EB102" s="95">
        <f t="shared" si="165"/>
        <v>2.4023170336559936</v>
      </c>
      <c r="EC102" s="95">
        <f t="shared" si="166"/>
        <v>6.6576071049368108</v>
      </c>
      <c r="ED102" s="95">
        <f t="shared" si="167"/>
        <v>2.5328491077580964</v>
      </c>
      <c r="EE102" s="95">
        <f t="shared" si="168"/>
        <v>1.8577671147008235</v>
      </c>
      <c r="EF102" s="95">
        <f t="shared" si="169"/>
        <v>1.6712149929241884</v>
      </c>
      <c r="EG102" s="95">
        <f t="shared" si="170"/>
        <v>1.7024890359553679</v>
      </c>
      <c r="EH102" s="95">
        <f t="shared" si="171"/>
        <v>1.856591247798395</v>
      </c>
      <c r="EI102" s="95">
        <f t="shared" si="172"/>
        <v>2.0955938054743641</v>
      </c>
      <c r="EJ102" s="95">
        <f t="shared" si="173"/>
        <v>2.4023170336559936</v>
      </c>
      <c r="EK102" s="95">
        <f t="shared" si="174"/>
        <v>6.6576071049368108</v>
      </c>
      <c r="EL102" s="95">
        <f t="shared" si="175"/>
        <v>2.5328491077580964</v>
      </c>
      <c r="EM102" s="95">
        <f t="shared" si="176"/>
        <v>1.8577671147008235</v>
      </c>
      <c r="EN102" s="95">
        <f t="shared" si="177"/>
        <v>1.6712149929241884</v>
      </c>
      <c r="EO102" s="95">
        <f t="shared" si="178"/>
        <v>1.7024890359553679</v>
      </c>
      <c r="EP102" s="95">
        <f t="shared" si="179"/>
        <v>1.856591247798395</v>
      </c>
      <c r="EQ102" s="95">
        <f t="shared" si="180"/>
        <v>2.0955938054743641</v>
      </c>
      <c r="ER102" s="95">
        <f t="shared" si="181"/>
        <v>2.4023170336559936</v>
      </c>
      <c r="ES102" s="95">
        <f t="shared" si="182"/>
        <v>1</v>
      </c>
      <c r="ET102" s="95">
        <f t="shared" si="183"/>
        <v>1</v>
      </c>
      <c r="EU102" s="95">
        <f t="shared" si="184"/>
        <v>1</v>
      </c>
      <c r="EV102" s="95">
        <f t="shared" si="185"/>
        <v>1</v>
      </c>
      <c r="EW102" s="95">
        <f t="shared" si="186"/>
        <v>1</v>
      </c>
      <c r="EX102" s="95">
        <f t="shared" si="187"/>
        <v>1</v>
      </c>
      <c r="EY102" s="95">
        <f t="shared" si="188"/>
        <v>1</v>
      </c>
      <c r="EZ102" s="95">
        <f t="shared" si="189"/>
        <v>1</v>
      </c>
      <c r="FA102" s="95">
        <f t="shared" si="190"/>
        <v>1</v>
      </c>
      <c r="FB102" s="95">
        <f t="shared" si="191"/>
        <v>1</v>
      </c>
      <c r="FC102" s="95">
        <f t="shared" si="192"/>
        <v>1</v>
      </c>
      <c r="FD102" s="95">
        <f t="shared" si="193"/>
        <v>1</v>
      </c>
      <c r="FE102" s="95">
        <f t="shared" si="194"/>
        <v>1</v>
      </c>
      <c r="FF102" s="95">
        <f t="shared" si="195"/>
        <v>1</v>
      </c>
      <c r="FG102" s="95">
        <f t="shared" si="196"/>
        <v>1</v>
      </c>
      <c r="FH102" s="95">
        <f t="shared" si="197"/>
        <v>1</v>
      </c>
      <c r="FI102" s="95">
        <f t="shared" si="198"/>
        <v>1</v>
      </c>
      <c r="FJ102" s="95">
        <f t="shared" si="199"/>
        <v>1</v>
      </c>
      <c r="FK102" s="95">
        <f t="shared" si="200"/>
        <v>1</v>
      </c>
      <c r="FL102" s="95">
        <f t="shared" si="201"/>
        <v>1</v>
      </c>
      <c r="FM102" s="95">
        <f t="shared" si="202"/>
        <v>1</v>
      </c>
      <c r="FN102" s="95">
        <f t="shared" si="203"/>
        <v>1</v>
      </c>
      <c r="FO102" s="95">
        <f t="shared" si="204"/>
        <v>1</v>
      </c>
      <c r="FP102" s="95">
        <f t="shared" si="205"/>
        <v>1</v>
      </c>
      <c r="FQ102" s="115">
        <f t="shared" si="206"/>
        <v>12.834935699030837</v>
      </c>
      <c r="FR102" s="115">
        <f t="shared" si="207"/>
        <v>5.2247872612966084</v>
      </c>
      <c r="FS102" s="115">
        <f t="shared" si="208"/>
        <v>4.0890634394671199</v>
      </c>
      <c r="FT102" s="115">
        <f t="shared" si="209"/>
        <v>3.8716574696482517</v>
      </c>
      <c r="FU102" s="115">
        <f t="shared" si="210"/>
        <v>4.0275975376713973</v>
      </c>
      <c r="FV102" s="115">
        <f t="shared" si="211"/>
        <v>4.3765663494790266</v>
      </c>
      <c r="FW102" s="115">
        <f t="shared" si="212"/>
        <v>4.8408342836822946</v>
      </c>
      <c r="FX102" s="115">
        <f t="shared" si="213"/>
        <v>5.3781930183719568</v>
      </c>
      <c r="FZ102" s="90">
        <f t="shared" si="237"/>
        <v>3.8716574696482517</v>
      </c>
      <c r="GB102" s="18"/>
      <c r="GC102" s="29"/>
      <c r="GE102" s="15"/>
      <c r="GF102" s="15"/>
      <c r="GG102" s="15"/>
      <c r="GI102" s="31"/>
      <c r="GJ102" s="31"/>
      <c r="GK102" s="31"/>
      <c r="GL102" s="27"/>
      <c r="GM102" s="27"/>
      <c r="GN102" s="27"/>
      <c r="GO102" s="27"/>
      <c r="GP102" s="27"/>
      <c r="GQ102" s="27"/>
      <c r="GR102" s="27"/>
      <c r="GS102" s="27"/>
      <c r="GT102" s="27"/>
      <c r="GU102" s="27"/>
      <c r="GV102" s="27"/>
      <c r="GW102" s="27"/>
      <c r="GX102" s="27"/>
      <c r="GY102" s="27"/>
      <c r="GZ102" s="27"/>
      <c r="HA102" s="27"/>
      <c r="HB102" s="27"/>
      <c r="HC102" s="27"/>
      <c r="HD102" s="27"/>
      <c r="HE102" s="27"/>
      <c r="HF102" s="27"/>
      <c r="HG102" s="27"/>
      <c r="HH102" s="27"/>
      <c r="HI102" s="27"/>
      <c r="HJ102" s="27"/>
      <c r="HK102" s="27"/>
      <c r="HL102" s="27"/>
      <c r="HM102" s="27"/>
      <c r="HN102" s="27"/>
      <c r="HO102" s="27"/>
      <c r="HP102" s="27"/>
      <c r="HQ102" s="27"/>
      <c r="HR102" s="27"/>
      <c r="HS102" s="27"/>
      <c r="HT102" s="27"/>
      <c r="HU102" s="27"/>
      <c r="HV102" s="27"/>
      <c r="HW102" s="27"/>
      <c r="HX102" s="27"/>
      <c r="HY102" s="27"/>
      <c r="HZ102" s="27"/>
      <c r="IA102" s="27"/>
      <c r="IB102" s="27"/>
      <c r="IC102" s="28"/>
      <c r="ID102" s="13"/>
      <c r="IE102" s="13"/>
      <c r="IF102" s="13"/>
      <c r="IG102" s="13"/>
      <c r="IH102" s="13"/>
      <c r="II102" s="13"/>
      <c r="IJ102" s="28"/>
      <c r="IK102" s="20"/>
      <c r="IL102" s="13"/>
      <c r="IM102" s="11"/>
      <c r="IN102" s="23"/>
      <c r="IO102" s="13"/>
      <c r="IP102" s="23"/>
      <c r="IQ102" s="28"/>
      <c r="IR102" s="20"/>
      <c r="IS102" s="13"/>
      <c r="IT102" s="20"/>
      <c r="IU102" s="23"/>
      <c r="IV102" s="20"/>
      <c r="IW102" s="23"/>
      <c r="IY102" s="13"/>
      <c r="IZ102" s="25"/>
      <c r="JA102" s="25"/>
      <c r="JB102" s="25"/>
      <c r="JC102" s="25"/>
      <c r="JD102" s="25"/>
      <c r="JE102" s="25"/>
      <c r="JF102" s="25"/>
      <c r="JG102" s="27"/>
      <c r="JH102" s="27"/>
      <c r="JI102" s="27"/>
      <c r="JJ102" s="27"/>
      <c r="JK102" s="27"/>
      <c r="JL102" s="27"/>
      <c r="JM102" s="27"/>
      <c r="JN102" s="27"/>
      <c r="JO102" s="27"/>
      <c r="JP102" s="27"/>
      <c r="JQ102" s="27"/>
      <c r="JR102" s="27"/>
      <c r="JS102" s="27"/>
      <c r="JT102" s="27"/>
      <c r="JU102" s="27"/>
      <c r="JV102" s="27"/>
      <c r="JW102" s="27"/>
      <c r="JX102" s="27"/>
      <c r="JY102" s="27"/>
      <c r="KT102" s="27"/>
      <c r="KU102" s="27"/>
      <c r="KV102" s="27"/>
      <c r="KW102" s="27"/>
      <c r="KX102" s="27"/>
      <c r="KY102" s="27"/>
      <c r="LB102" s="27"/>
      <c r="LC102" s="27"/>
      <c r="LD102" s="27"/>
      <c r="LE102" s="27"/>
      <c r="LF102" s="122"/>
    </row>
    <row r="103" spans="1:318" ht="13.8" x14ac:dyDescent="0.3">
      <c r="A103" s="5"/>
      <c r="B103" s="95">
        <v>2.7590315407153372</v>
      </c>
      <c r="C103" s="20">
        <v>4.5967287587089549</v>
      </c>
      <c r="D103" s="20">
        <v>4.0631861530332349</v>
      </c>
      <c r="E103" s="20">
        <v>3.639353878448587</v>
      </c>
      <c r="F103" s="20">
        <v>3.0141697291752831</v>
      </c>
      <c r="G103" s="20">
        <v>2.1305738859713572</v>
      </c>
      <c r="H103" s="20">
        <v>1.2417850445894136</v>
      </c>
      <c r="I103" s="20">
        <v>1.0159583596046688</v>
      </c>
      <c r="J103" s="5"/>
      <c r="K103" s="5"/>
      <c r="U103" s="4"/>
      <c r="ET103" s="18"/>
      <c r="EU103" s="29"/>
      <c r="EW103" s="15"/>
      <c r="EX103" s="15"/>
      <c r="EY103" s="15"/>
      <c r="EZ103" s="15"/>
      <c r="FA103" s="15"/>
      <c r="FB103" s="15"/>
      <c r="FD103" s="30"/>
      <c r="FI103" s="19"/>
      <c r="FJ103" s="19"/>
      <c r="FK103" s="19"/>
      <c r="FL103" s="19"/>
      <c r="FM103" s="19"/>
      <c r="FN103" s="19"/>
      <c r="FO103" s="19"/>
      <c r="FP103" s="19"/>
      <c r="FQ103" s="19"/>
      <c r="FU103" s="18"/>
      <c r="FW103" s="123"/>
      <c r="FX103" s="123"/>
      <c r="FY103" s="123"/>
      <c r="FZ103" s="123"/>
      <c r="GB103" s="18"/>
      <c r="GC103" s="29"/>
      <c r="GE103" s="15"/>
      <c r="GF103" s="15"/>
      <c r="GG103" s="15"/>
      <c r="GI103" s="31"/>
      <c r="GJ103" s="31"/>
      <c r="GK103" s="31"/>
      <c r="IC103" s="28"/>
      <c r="ID103" s="11"/>
      <c r="IE103" s="13"/>
      <c r="IF103" s="11"/>
      <c r="IG103" s="13"/>
      <c r="IH103" s="13"/>
      <c r="II103" s="13"/>
      <c r="IJ103" s="28"/>
      <c r="IK103" s="11"/>
      <c r="IL103" s="13"/>
      <c r="IM103" s="11"/>
      <c r="IN103" s="23"/>
      <c r="IO103" s="11"/>
      <c r="IP103" s="23"/>
      <c r="IQ103" s="28"/>
      <c r="IR103" s="20"/>
      <c r="IS103" s="13"/>
      <c r="IT103" s="23"/>
      <c r="IU103" s="23"/>
      <c r="IV103" s="23"/>
      <c r="IW103" s="23"/>
      <c r="IY103" s="13"/>
      <c r="IZ103" s="25"/>
      <c r="JA103" s="25"/>
      <c r="JB103" s="25"/>
      <c r="JC103" s="25"/>
      <c r="JD103" s="25"/>
      <c r="JE103" s="25"/>
      <c r="JF103" s="25"/>
    </row>
    <row r="104" spans="1:318" ht="13.8" x14ac:dyDescent="0.3">
      <c r="A104" s="5"/>
      <c r="B104" s="95">
        <v>2.9521637485654111</v>
      </c>
      <c r="C104" s="20">
        <v>4.4810448893956485</v>
      </c>
      <c r="D104" s="20">
        <v>3.9994830753295001</v>
      </c>
      <c r="E104" s="20">
        <v>3.6101820998889957</v>
      </c>
      <c r="F104" s="20">
        <v>2.9870462311479233</v>
      </c>
      <c r="G104" s="20">
        <v>2.118617515560564</v>
      </c>
      <c r="H104" s="20">
        <v>1.2429357296899166</v>
      </c>
      <c r="I104" s="20">
        <v>1.0195044147308727</v>
      </c>
      <c r="J104" s="5"/>
      <c r="K104" s="5"/>
      <c r="ET104" s="18"/>
      <c r="EU104" s="29"/>
      <c r="EW104" s="15"/>
      <c r="EX104" s="15"/>
      <c r="EY104" s="15"/>
      <c r="EZ104" s="15"/>
      <c r="FA104" s="15"/>
      <c r="FB104" s="15"/>
      <c r="FD104" s="30"/>
      <c r="FI104" s="19"/>
      <c r="FJ104" s="19"/>
      <c r="FK104" s="19"/>
      <c r="FL104" s="19"/>
      <c r="FM104" s="19"/>
      <c r="FN104" s="19"/>
      <c r="FO104" s="19"/>
      <c r="FP104" s="19"/>
      <c r="FQ104" s="19"/>
      <c r="FU104" s="18"/>
      <c r="FW104" s="123"/>
      <c r="FX104" s="123"/>
      <c r="FY104" s="123"/>
      <c r="FZ104" s="123"/>
      <c r="GB104" s="18"/>
      <c r="GC104" s="29"/>
      <c r="GE104" s="15"/>
      <c r="GF104" s="15"/>
      <c r="GG104" s="15"/>
      <c r="GI104" s="31"/>
      <c r="GJ104" s="31"/>
      <c r="GK104" s="31"/>
      <c r="IC104" s="28"/>
      <c r="ID104" s="11"/>
      <c r="IE104" s="13"/>
      <c r="IF104" s="11"/>
      <c r="IG104" s="13"/>
      <c r="IH104" s="13"/>
      <c r="II104" s="13"/>
      <c r="IJ104" s="28"/>
      <c r="IK104" s="11"/>
      <c r="IL104" s="13"/>
      <c r="IM104" s="22"/>
      <c r="IN104" s="23"/>
      <c r="IO104" s="11"/>
      <c r="IP104" s="23"/>
      <c r="IQ104" s="28"/>
      <c r="IR104" s="20"/>
      <c r="IS104" s="13"/>
      <c r="IT104" s="23"/>
      <c r="IU104" s="23"/>
      <c r="IV104" s="23"/>
      <c r="IW104" s="23"/>
      <c r="IX104" s="28"/>
      <c r="IY104" s="13"/>
      <c r="IZ104" s="25"/>
      <c r="JA104" s="25"/>
      <c r="JB104" s="25"/>
      <c r="JC104" s="25"/>
      <c r="JD104" s="25"/>
      <c r="JE104" s="25"/>
      <c r="JF104" s="25"/>
    </row>
    <row r="105" spans="1:318" ht="13.8" x14ac:dyDescent="0.3">
      <c r="A105" s="5"/>
      <c r="B105" s="95">
        <v>3.1588152109649901</v>
      </c>
      <c r="C105" s="20">
        <v>4.4099334066506684</v>
      </c>
      <c r="D105" s="20">
        <v>3.9695369745224522</v>
      </c>
      <c r="E105" s="20">
        <v>3.6079679592865168</v>
      </c>
      <c r="F105" s="20">
        <v>2.9558681760960752</v>
      </c>
      <c r="G105" s="20">
        <v>2.1110163056694993</v>
      </c>
      <c r="H105" s="20">
        <v>1.2448012136778985</v>
      </c>
      <c r="I105" s="20">
        <v>1.0238624493282953</v>
      </c>
      <c r="J105" s="5"/>
      <c r="K105" s="5"/>
      <c r="ET105" s="18"/>
      <c r="EU105" s="29"/>
      <c r="EW105" s="15"/>
      <c r="EX105" s="15"/>
      <c r="EY105" s="15"/>
      <c r="EZ105" s="15"/>
      <c r="FA105" s="15"/>
      <c r="FB105" s="15"/>
      <c r="FD105" s="30"/>
      <c r="FI105" s="19"/>
      <c r="FJ105" s="19"/>
      <c r="FK105" s="19"/>
      <c r="FL105" s="19"/>
      <c r="FM105" s="19"/>
      <c r="FN105" s="19"/>
      <c r="FO105" s="19"/>
      <c r="FP105" s="19"/>
      <c r="FQ105" s="19"/>
      <c r="FU105" s="18"/>
      <c r="FW105" s="123"/>
      <c r="FX105" s="123"/>
      <c r="FY105" s="123"/>
      <c r="FZ105" s="123"/>
      <c r="GB105" s="18"/>
      <c r="GC105" s="29"/>
      <c r="GE105" s="15"/>
      <c r="GF105" s="15"/>
      <c r="GG105" s="15"/>
      <c r="GI105" s="31"/>
      <c r="GJ105" s="31"/>
      <c r="GK105" s="31"/>
      <c r="IC105" s="28"/>
      <c r="ID105" s="13"/>
      <c r="IE105" s="13"/>
      <c r="IF105" s="13"/>
      <c r="IG105" s="13"/>
      <c r="IH105" s="13"/>
      <c r="II105" s="13"/>
      <c r="IJ105" s="28"/>
      <c r="IK105" s="20"/>
      <c r="IL105" s="13"/>
      <c r="IM105" s="11"/>
      <c r="IN105" s="23"/>
      <c r="IO105" s="13"/>
      <c r="IP105" s="23"/>
      <c r="IQ105" s="28"/>
      <c r="IR105" s="20"/>
      <c r="IS105" s="13"/>
      <c r="IT105" s="20"/>
      <c r="IU105" s="23"/>
      <c r="IV105" s="20"/>
      <c r="IW105" s="23"/>
      <c r="IY105" s="13"/>
      <c r="IZ105" s="25"/>
      <c r="JA105" s="25"/>
      <c r="JB105" s="25"/>
      <c r="JC105" s="25"/>
      <c r="JD105" s="25"/>
      <c r="JE105" s="25"/>
      <c r="JF105" s="25"/>
      <c r="KX105" s="11"/>
    </row>
    <row r="106" spans="1:318" ht="13.8" x14ac:dyDescent="0.3">
      <c r="A106" s="5"/>
      <c r="B106" s="95">
        <v>3.3799322757325401</v>
      </c>
      <c r="C106" s="20">
        <v>4.3820933990274167</v>
      </c>
      <c r="D106" s="20">
        <v>3.973817925169409</v>
      </c>
      <c r="E106" s="20">
        <v>3.5666910016052982</v>
      </c>
      <c r="F106" s="20">
        <v>2.9394476253585911</v>
      </c>
      <c r="G106" s="20">
        <v>2.1087923466606115</v>
      </c>
      <c r="H106" s="20">
        <v>1.2475908291444398</v>
      </c>
      <c r="I106" s="20">
        <v>1.0292106774958563</v>
      </c>
      <c r="J106" s="5"/>
      <c r="K106" s="5"/>
      <c r="ET106" s="18"/>
      <c r="EU106" s="29"/>
      <c r="EW106" s="15"/>
      <c r="EX106" s="15"/>
      <c r="EY106" s="15"/>
      <c r="EZ106" s="15"/>
      <c r="FA106" s="15"/>
      <c r="FB106" s="15"/>
      <c r="FD106" s="30"/>
      <c r="FI106" s="19"/>
      <c r="FJ106" s="19"/>
      <c r="FK106" s="19"/>
      <c r="FL106" s="19"/>
      <c r="FM106" s="19"/>
      <c r="FN106" s="19"/>
      <c r="FO106" s="19"/>
      <c r="FP106" s="19"/>
      <c r="FQ106" s="19"/>
      <c r="FU106" s="18"/>
      <c r="FW106" s="123"/>
      <c r="FX106" s="123"/>
      <c r="FY106" s="123"/>
      <c r="FZ106" s="123"/>
      <c r="GB106" s="18"/>
      <c r="GC106" s="29"/>
      <c r="GE106" s="15"/>
      <c r="GF106" s="15"/>
      <c r="GG106" s="15"/>
      <c r="GI106" s="31"/>
      <c r="GJ106" s="31"/>
      <c r="GK106" s="31"/>
      <c r="IC106" s="28"/>
      <c r="ID106" s="13"/>
      <c r="IE106" s="13"/>
      <c r="IF106" s="13"/>
      <c r="IG106" s="13"/>
      <c r="IH106" s="13"/>
      <c r="II106" s="13"/>
      <c r="IJ106" s="28"/>
      <c r="IK106" s="20"/>
      <c r="IL106" s="13"/>
      <c r="IM106" s="11"/>
      <c r="IN106" s="23"/>
      <c r="IO106" s="13"/>
      <c r="IP106" s="23"/>
      <c r="IQ106" s="28"/>
      <c r="IR106" s="20"/>
      <c r="IS106" s="13"/>
      <c r="IT106" s="20"/>
      <c r="IU106" s="23"/>
      <c r="IV106" s="20"/>
      <c r="IW106" s="23"/>
      <c r="IY106" s="13"/>
      <c r="IZ106" s="25"/>
      <c r="JA106" s="25"/>
      <c r="JB106" s="25"/>
      <c r="JC106" s="25"/>
      <c r="JD106" s="25"/>
      <c r="JE106" s="25"/>
      <c r="JF106" s="25"/>
      <c r="KX106" s="11"/>
    </row>
    <row r="107" spans="1:318" ht="13.8" x14ac:dyDescent="0.3">
      <c r="A107" s="5"/>
      <c r="B107" s="95">
        <v>3.6165275350338177</v>
      </c>
      <c r="C107" s="20">
        <v>4.3970167444478596</v>
      </c>
      <c r="D107" s="20">
        <v>3.9173770509561248</v>
      </c>
      <c r="E107" s="20">
        <v>3.524997348754078</v>
      </c>
      <c r="F107" s="20">
        <v>2.9392844394512894</v>
      </c>
      <c r="G107" s="20">
        <v>2.0985578412544923</v>
      </c>
      <c r="H107" s="20">
        <v>1.2515567771225113</v>
      </c>
      <c r="I107" s="20">
        <v>1.0357613475261063</v>
      </c>
      <c r="J107" s="5"/>
      <c r="K107" s="5"/>
      <c r="L107" s="5"/>
      <c r="M107" s="5"/>
      <c r="N107" s="5"/>
      <c r="O107" s="5"/>
      <c r="P107" s="5"/>
      <c r="Q107" s="5"/>
      <c r="R107" s="5"/>
      <c r="S107" s="5"/>
      <c r="T107" s="5"/>
      <c r="X107" s="47"/>
      <c r="Y107" s="47"/>
      <c r="Z107" s="47"/>
      <c r="AA107" s="47"/>
      <c r="AB107" s="47"/>
      <c r="AC107" s="47"/>
      <c r="AD107" s="47"/>
      <c r="AE107" s="47"/>
      <c r="AF107" s="47"/>
      <c r="AG107" s="47"/>
      <c r="AH107" s="47"/>
      <c r="AI107" s="47"/>
      <c r="AJ107" s="47"/>
      <c r="AK107" s="47"/>
      <c r="AL107" s="47"/>
      <c r="AM107" s="47"/>
      <c r="AN107" s="47"/>
      <c r="AO107" s="47"/>
      <c r="AP107" s="47"/>
      <c r="AQ107" s="47"/>
      <c r="AR107" s="47"/>
      <c r="AS107" s="47"/>
      <c r="AT107" s="60"/>
      <c r="AU107" s="47"/>
      <c r="AV107" s="47"/>
      <c r="AW107" s="47"/>
      <c r="AX107" s="47"/>
      <c r="AY107" s="47"/>
      <c r="AZ107" s="47"/>
      <c r="BA107" s="47"/>
      <c r="BB107" s="47"/>
      <c r="BC107" s="47"/>
      <c r="BD107" s="47"/>
      <c r="BE107" s="47"/>
      <c r="BF107" s="47"/>
      <c r="BG107" s="47"/>
      <c r="BH107" s="47"/>
      <c r="BI107" s="47"/>
      <c r="BJ107" s="47"/>
      <c r="BK107" s="47"/>
      <c r="BL107" s="47"/>
      <c r="BM107" s="47"/>
      <c r="BN107" s="47"/>
      <c r="BO107" s="47"/>
      <c r="BP107" s="47"/>
      <c r="BQ107" s="47"/>
      <c r="BR107" s="47"/>
      <c r="BS107" s="47"/>
      <c r="BT107" s="47"/>
      <c r="BU107" s="47"/>
      <c r="BV107" s="47"/>
      <c r="BW107" s="47"/>
      <c r="BX107" s="47"/>
      <c r="BY107" s="47"/>
      <c r="BZ107" s="47"/>
      <c r="CA107" s="47"/>
      <c r="CB107" s="47"/>
      <c r="CC107" s="47"/>
      <c r="CD107" s="47"/>
      <c r="CE107" s="47"/>
      <c r="CF107" s="47"/>
      <c r="CG107" s="47"/>
      <c r="CH107" s="47"/>
      <c r="CI107" s="47"/>
      <c r="CJ107" s="47"/>
      <c r="CK107" s="47"/>
      <c r="CL107" s="47"/>
      <c r="CM107" s="47"/>
      <c r="CN107" s="47"/>
      <c r="CO107" s="47"/>
      <c r="CP107" s="47"/>
      <c r="CQ107" s="47"/>
      <c r="CR107" s="47"/>
      <c r="CS107" s="47"/>
      <c r="CT107" s="47"/>
      <c r="CU107" s="47"/>
      <c r="CV107" s="47"/>
      <c r="CW107" s="47"/>
      <c r="CX107" s="47"/>
      <c r="CY107" s="47"/>
      <c r="CZ107" s="47"/>
      <c r="DA107" s="47"/>
      <c r="DB107" s="47"/>
      <c r="DC107" s="47"/>
      <c r="DD107" s="47"/>
      <c r="DE107" s="47"/>
      <c r="DF107" s="47"/>
      <c r="DG107" s="47"/>
      <c r="DH107" s="47"/>
      <c r="DI107" s="47"/>
      <c r="DJ107" s="47"/>
      <c r="DK107" s="47"/>
      <c r="DL107" s="47"/>
      <c r="DM107" s="47"/>
      <c r="DN107" s="47"/>
      <c r="DO107" s="47"/>
      <c r="DP107" s="47"/>
      <c r="DQ107" s="47"/>
      <c r="DR107" s="47"/>
      <c r="DS107" s="47"/>
      <c r="DT107" s="47"/>
      <c r="DU107" s="47"/>
      <c r="DV107" s="47"/>
      <c r="DW107" s="47"/>
      <c r="DX107" s="47"/>
      <c r="DY107" s="47"/>
      <c r="DZ107" s="47"/>
      <c r="EA107" s="47"/>
      <c r="EB107" s="47"/>
      <c r="EC107" s="47"/>
      <c r="ED107" s="47"/>
      <c r="EE107" s="47"/>
      <c r="EF107" s="47"/>
      <c r="EG107" s="47"/>
      <c r="EH107" s="47"/>
      <c r="EI107" s="47"/>
      <c r="EJ107" s="47"/>
      <c r="EK107" s="47"/>
      <c r="EL107" s="47"/>
      <c r="EM107" s="47"/>
      <c r="EN107" s="47"/>
      <c r="EO107" s="47"/>
      <c r="EP107" s="47"/>
      <c r="EQ107" s="47"/>
      <c r="ER107" s="47"/>
      <c r="ES107" s="47"/>
      <c r="ET107" s="47"/>
      <c r="EU107" s="47"/>
      <c r="EV107" s="47"/>
      <c r="EW107" s="47"/>
      <c r="EX107" s="47"/>
      <c r="EY107" s="47"/>
      <c r="EZ107" s="47"/>
      <c r="FA107" s="47"/>
      <c r="FB107" s="47"/>
      <c r="FC107" s="47"/>
      <c r="FD107" s="47"/>
      <c r="FE107" s="47"/>
      <c r="FF107" s="47"/>
      <c r="FG107" s="47"/>
      <c r="FH107" s="47"/>
      <c r="FI107" s="47"/>
      <c r="FJ107" s="47"/>
      <c r="FK107" s="47"/>
      <c r="FL107" s="47"/>
      <c r="FM107" s="47"/>
      <c r="FN107" s="47"/>
      <c r="FO107" s="47"/>
      <c r="FP107" s="47"/>
      <c r="FQ107" s="47"/>
      <c r="FR107" s="47"/>
      <c r="FS107" s="47"/>
      <c r="FT107" s="47"/>
      <c r="FU107" s="47"/>
      <c r="FW107" s="125"/>
      <c r="FX107" s="125"/>
      <c r="FY107" s="125"/>
      <c r="FZ107" s="125"/>
      <c r="GB107" s="18"/>
      <c r="GC107" s="29"/>
      <c r="GE107" s="15"/>
      <c r="GF107" s="15"/>
      <c r="GG107" s="15"/>
      <c r="GI107" s="31"/>
      <c r="GJ107" s="31"/>
      <c r="GK107" s="31"/>
      <c r="IC107" s="28"/>
      <c r="ID107" s="11"/>
      <c r="IE107" s="13"/>
      <c r="IF107" s="11"/>
      <c r="IG107" s="13"/>
      <c r="IH107" s="13"/>
      <c r="II107" s="13"/>
      <c r="IJ107" s="28"/>
      <c r="IK107" s="11"/>
      <c r="IL107" s="13"/>
      <c r="IM107" s="11"/>
      <c r="IN107" s="23"/>
      <c r="IO107" s="11"/>
      <c r="IP107" s="23"/>
      <c r="IQ107" s="28"/>
      <c r="IR107" s="20"/>
      <c r="IS107" s="13"/>
      <c r="IT107" s="23"/>
      <c r="IU107" s="23"/>
      <c r="IV107" s="23"/>
      <c r="IW107" s="23"/>
      <c r="IY107" s="13"/>
      <c r="IZ107" s="25"/>
      <c r="JA107" s="25"/>
      <c r="JB107" s="25"/>
      <c r="JC107" s="25"/>
      <c r="JD107" s="25"/>
      <c r="JE107" s="25"/>
      <c r="JF107" s="25"/>
      <c r="KX107" s="11"/>
    </row>
    <row r="108" spans="1:318" ht="13.8" x14ac:dyDescent="0.3">
      <c r="A108" s="5"/>
      <c r="B108" s="95">
        <v>3.8696844624861853</v>
      </c>
      <c r="C108" s="20">
        <v>4.316650792674281</v>
      </c>
      <c r="D108" s="20">
        <v>3.8716574696482517</v>
      </c>
      <c r="E108" s="20">
        <v>3.5085977447762398</v>
      </c>
      <c r="F108" s="20">
        <v>2.9109203442063882</v>
      </c>
      <c r="G108" s="20">
        <v>2.0931208303524236</v>
      </c>
      <c r="H108" s="20">
        <v>1.2569993848806085</v>
      </c>
      <c r="I108" s="20">
        <v>1.0437654635435378</v>
      </c>
      <c r="J108" s="5"/>
      <c r="K108" s="5"/>
      <c r="L108" s="5"/>
      <c r="M108" s="5"/>
      <c r="N108" s="5"/>
      <c r="O108" s="5"/>
      <c r="P108" s="5"/>
      <c r="Q108" s="5"/>
      <c r="R108" s="5"/>
      <c r="S108" s="5"/>
      <c r="T108" s="5"/>
      <c r="X108" s="47"/>
      <c r="Y108" s="47"/>
      <c r="Z108" s="47"/>
      <c r="AA108" s="47"/>
      <c r="AB108" s="47"/>
      <c r="AC108" s="47"/>
      <c r="AD108" s="47"/>
      <c r="AE108" s="47"/>
      <c r="AF108" s="47"/>
      <c r="AG108" s="47"/>
      <c r="AH108" s="47"/>
      <c r="AI108" s="47"/>
      <c r="AJ108" s="47"/>
      <c r="AK108" s="47"/>
      <c r="AL108" s="47"/>
      <c r="AM108" s="47"/>
      <c r="AN108" s="47"/>
      <c r="AO108" s="47"/>
      <c r="AP108" s="47"/>
      <c r="AQ108" s="47"/>
      <c r="AR108" s="47"/>
      <c r="AS108" s="47"/>
      <c r="AT108" s="60"/>
      <c r="AU108" s="47"/>
      <c r="AV108" s="47"/>
      <c r="AW108" s="47"/>
      <c r="AX108" s="47"/>
      <c r="AY108" s="47"/>
      <c r="AZ108" s="47"/>
      <c r="BA108" s="47"/>
      <c r="BB108" s="47"/>
      <c r="BC108" s="47"/>
      <c r="BD108" s="47"/>
      <c r="BE108" s="47"/>
      <c r="BF108" s="47"/>
      <c r="BG108" s="47"/>
      <c r="BH108" s="47"/>
      <c r="BI108" s="47"/>
      <c r="BJ108" s="47"/>
      <c r="BK108" s="47"/>
      <c r="BL108" s="47"/>
      <c r="BM108" s="47"/>
      <c r="BN108" s="47"/>
      <c r="BO108" s="47"/>
      <c r="BP108" s="47"/>
      <c r="BQ108" s="47"/>
      <c r="BR108" s="47"/>
      <c r="BS108" s="47"/>
      <c r="BT108" s="47"/>
      <c r="BU108" s="47"/>
      <c r="BV108" s="47"/>
      <c r="BW108" s="47"/>
      <c r="BX108" s="47"/>
      <c r="BY108" s="47"/>
      <c r="BZ108" s="47"/>
      <c r="CA108" s="47"/>
      <c r="CB108" s="47"/>
      <c r="CC108" s="47"/>
      <c r="CD108" s="47"/>
      <c r="CE108" s="47"/>
      <c r="CF108" s="47"/>
      <c r="CG108" s="47"/>
      <c r="CH108" s="47"/>
      <c r="CI108" s="47"/>
      <c r="CJ108" s="47"/>
      <c r="CK108" s="47"/>
      <c r="CL108" s="47"/>
      <c r="CM108" s="47"/>
      <c r="CN108" s="47"/>
      <c r="CO108" s="47"/>
      <c r="CP108" s="47"/>
      <c r="CQ108" s="47"/>
      <c r="CR108" s="47"/>
      <c r="CS108" s="47"/>
      <c r="CT108" s="47"/>
      <c r="CU108" s="47"/>
      <c r="CV108" s="47"/>
      <c r="CW108" s="47"/>
      <c r="CX108" s="47"/>
      <c r="CY108" s="47"/>
      <c r="CZ108" s="47"/>
      <c r="DA108" s="47"/>
      <c r="DB108" s="47"/>
      <c r="DC108" s="47"/>
      <c r="DD108" s="47"/>
      <c r="DE108" s="47"/>
      <c r="DF108" s="47"/>
      <c r="DG108" s="47"/>
      <c r="DH108" s="47"/>
      <c r="DI108" s="47"/>
      <c r="DJ108" s="47"/>
      <c r="DK108" s="47"/>
      <c r="DL108" s="47"/>
      <c r="DM108" s="47"/>
      <c r="DN108" s="47"/>
      <c r="DO108" s="47"/>
      <c r="DP108" s="47"/>
      <c r="DQ108" s="47"/>
      <c r="DR108" s="47"/>
      <c r="DS108" s="47"/>
      <c r="DT108" s="47"/>
      <c r="DU108" s="47"/>
      <c r="DV108" s="47"/>
      <c r="DW108" s="47"/>
      <c r="DX108" s="47"/>
      <c r="DY108" s="47"/>
      <c r="DZ108" s="47"/>
      <c r="EA108" s="47"/>
      <c r="EB108" s="47"/>
      <c r="EC108" s="47"/>
      <c r="ED108" s="47"/>
      <c r="EE108" s="47"/>
      <c r="EF108" s="47"/>
      <c r="EG108" s="47"/>
      <c r="EH108" s="47"/>
      <c r="EI108" s="47"/>
      <c r="EJ108" s="47"/>
      <c r="EK108" s="47"/>
      <c r="EL108" s="47"/>
      <c r="EM108" s="47"/>
      <c r="EN108" s="47"/>
      <c r="EO108" s="47"/>
      <c r="EP108" s="47"/>
      <c r="EQ108" s="47"/>
      <c r="ER108" s="47"/>
      <c r="ES108" s="47"/>
      <c r="ET108" s="47"/>
      <c r="EU108" s="47"/>
      <c r="EV108" s="47"/>
      <c r="EW108" s="47"/>
      <c r="EX108" s="47"/>
      <c r="EY108" s="47"/>
      <c r="EZ108" s="47"/>
      <c r="FA108" s="47"/>
      <c r="FB108" s="47"/>
      <c r="FC108" s="47"/>
      <c r="FD108" s="47"/>
      <c r="FE108" s="47"/>
      <c r="FF108" s="47"/>
      <c r="FG108" s="47"/>
      <c r="FH108" s="47"/>
      <c r="FI108" s="47"/>
      <c r="FJ108" s="47"/>
      <c r="FK108" s="47"/>
      <c r="FL108" s="47"/>
      <c r="FM108" s="47"/>
      <c r="FN108" s="47"/>
      <c r="FO108" s="47"/>
      <c r="FP108" s="47"/>
      <c r="FQ108" s="47"/>
      <c r="FR108" s="47"/>
      <c r="FS108" s="47"/>
      <c r="FT108" s="47"/>
      <c r="FU108" s="47"/>
      <c r="FW108" s="125"/>
      <c r="FX108" s="125"/>
      <c r="FY108" s="125"/>
      <c r="FZ108" s="125"/>
      <c r="GB108" s="18"/>
      <c r="GC108" s="29"/>
      <c r="GE108" s="15"/>
      <c r="GF108" s="15"/>
      <c r="GG108" s="15"/>
      <c r="GI108" s="31"/>
      <c r="GJ108" s="31"/>
      <c r="GK108" s="31"/>
      <c r="IC108" s="28"/>
      <c r="ID108" s="11"/>
      <c r="IE108" s="13"/>
      <c r="IF108" s="11"/>
      <c r="IG108" s="13"/>
      <c r="IH108" s="13"/>
      <c r="II108" s="13"/>
      <c r="IJ108" s="28"/>
      <c r="IK108" s="11"/>
      <c r="IL108" s="13"/>
      <c r="IM108" s="11"/>
      <c r="IN108" s="23"/>
      <c r="IO108" s="11"/>
      <c r="IP108" s="23"/>
      <c r="IQ108" s="28"/>
      <c r="IR108" s="20"/>
      <c r="IS108" s="13"/>
      <c r="IT108" s="23"/>
      <c r="IU108" s="23"/>
      <c r="IV108" s="23"/>
      <c r="IW108" s="23"/>
      <c r="IY108" s="13"/>
      <c r="IZ108" s="25"/>
      <c r="JA108" s="25"/>
      <c r="JB108" s="25"/>
      <c r="JC108" s="25"/>
      <c r="JD108" s="25"/>
      <c r="JE108" s="25"/>
      <c r="JF108" s="25"/>
      <c r="KX108" s="11"/>
    </row>
    <row r="109" spans="1:318" ht="15" x14ac:dyDescent="0.35">
      <c r="A109" s="16"/>
      <c r="B109" s="73"/>
      <c r="C109" s="74"/>
      <c r="D109" s="16"/>
      <c r="E109" s="16"/>
      <c r="F109" s="16"/>
      <c r="G109" s="74"/>
      <c r="H109" s="16"/>
      <c r="I109" s="16"/>
      <c r="J109" s="16"/>
      <c r="K109" s="16"/>
      <c r="L109" s="5"/>
      <c r="M109" s="5"/>
      <c r="N109" s="5"/>
      <c r="O109" s="5"/>
      <c r="P109" s="5"/>
      <c r="Q109" s="5"/>
      <c r="R109" s="5"/>
      <c r="S109" s="5"/>
      <c r="T109" s="5"/>
      <c r="X109" s="47"/>
      <c r="Y109" s="47"/>
      <c r="Z109" s="47"/>
      <c r="AA109" s="47"/>
      <c r="AB109" s="47"/>
      <c r="AC109" s="47"/>
      <c r="AD109" s="47"/>
      <c r="AE109" s="47"/>
      <c r="AF109" s="47"/>
      <c r="AG109" s="47"/>
      <c r="AH109" s="47"/>
      <c r="AI109" s="47"/>
      <c r="AJ109" s="47"/>
      <c r="AK109" s="47"/>
      <c r="AL109" s="47">
        <v>0.10050000000000001</v>
      </c>
      <c r="AM109" s="47"/>
      <c r="AN109" s="47">
        <v>10000</v>
      </c>
      <c r="AO109" s="47">
        <f>AN109</f>
        <v>10000</v>
      </c>
      <c r="AP109" s="47"/>
      <c r="AQ109" s="47"/>
      <c r="AR109" s="47"/>
      <c r="AS109" s="47"/>
      <c r="AT109" s="60"/>
      <c r="AU109" s="47"/>
      <c r="AV109" s="47"/>
      <c r="AW109" s="47"/>
      <c r="AX109" s="47"/>
      <c r="AY109" s="47"/>
      <c r="AZ109" s="47"/>
      <c r="BA109" s="47"/>
      <c r="BB109" s="47"/>
      <c r="BC109" s="47"/>
      <c r="BD109" s="47"/>
      <c r="BE109" s="47"/>
      <c r="BF109" s="47"/>
      <c r="BG109" s="47"/>
      <c r="BH109" s="47"/>
      <c r="BI109" s="47"/>
      <c r="BJ109" s="47"/>
      <c r="BK109" s="47"/>
      <c r="BL109" s="47"/>
      <c r="BM109" s="47"/>
      <c r="BN109" s="47"/>
      <c r="BO109" s="47"/>
      <c r="BP109" s="47"/>
      <c r="BQ109" s="47"/>
      <c r="BR109" s="47"/>
      <c r="BS109" s="47"/>
      <c r="BT109" s="47"/>
      <c r="BU109" s="47"/>
      <c r="BV109" s="47"/>
      <c r="BW109" s="47"/>
      <c r="BX109" s="47"/>
      <c r="BY109" s="47"/>
      <c r="BZ109" s="47"/>
      <c r="CA109" s="47"/>
      <c r="CB109" s="47"/>
      <c r="CC109" s="47"/>
      <c r="CD109" s="47"/>
      <c r="CE109" s="47"/>
      <c r="CF109" s="47"/>
      <c r="CG109" s="47"/>
      <c r="CH109" s="47"/>
      <c r="CI109" s="47"/>
      <c r="CJ109" s="47"/>
      <c r="CK109" s="47"/>
      <c r="CL109" s="47"/>
      <c r="CM109" s="47"/>
      <c r="CN109" s="47"/>
      <c r="CO109" s="95"/>
      <c r="CP109" s="95"/>
      <c r="CQ109" s="9" t="s">
        <v>83</v>
      </c>
      <c r="CR109" s="95"/>
      <c r="CS109" s="95"/>
      <c r="CT109" s="95"/>
      <c r="CU109" s="95"/>
      <c r="CV109" s="95"/>
      <c r="CW109" s="9"/>
      <c r="CX109" s="9"/>
      <c r="CY109" s="9" t="s">
        <v>84</v>
      </c>
      <c r="CZ109" s="9"/>
      <c r="DA109" s="9"/>
      <c r="DB109" s="9"/>
      <c r="DC109" s="9"/>
      <c r="DD109" s="9"/>
      <c r="DG109" s="17" t="s">
        <v>86</v>
      </c>
      <c r="DO109" s="17" t="s">
        <v>87</v>
      </c>
      <c r="DW109" s="17" t="s">
        <v>85</v>
      </c>
      <c r="EC109" s="4"/>
      <c r="EE109" s="17" t="s">
        <v>88</v>
      </c>
      <c r="EG109" s="4"/>
      <c r="EH109" s="4"/>
      <c r="EI109" s="4"/>
      <c r="EJ109" s="4"/>
      <c r="EK109" s="4"/>
      <c r="EM109" s="17" t="s">
        <v>89</v>
      </c>
      <c r="EN109" s="5"/>
      <c r="EO109" s="5"/>
      <c r="EP109" s="5"/>
      <c r="EQ109" s="5"/>
      <c r="ER109" s="5"/>
      <c r="ES109" s="5"/>
      <c r="ET109" s="5"/>
      <c r="EU109" s="17" t="s">
        <v>90</v>
      </c>
      <c r="FB109" s="18"/>
      <c r="FC109" s="17" t="s">
        <v>91</v>
      </c>
      <c r="FE109" s="15"/>
      <c r="FF109" s="15"/>
      <c r="FG109" s="15"/>
      <c r="FH109" s="15"/>
      <c r="FI109" s="15"/>
      <c r="FJ109" s="15"/>
      <c r="FK109" s="17" t="s">
        <v>92</v>
      </c>
      <c r="FL109" s="30"/>
      <c r="FS109" s="17" t="s">
        <v>93</v>
      </c>
      <c r="FU109" s="19"/>
      <c r="FW109" s="125"/>
      <c r="FX109" s="125"/>
      <c r="FY109" s="125"/>
      <c r="FZ109" s="125"/>
      <c r="GB109" s="18"/>
      <c r="GC109" s="29"/>
      <c r="GE109" s="15"/>
      <c r="GF109" s="15"/>
      <c r="GG109" s="15"/>
      <c r="GI109" s="31"/>
      <c r="GJ109" s="31"/>
      <c r="GK109" s="31"/>
      <c r="IC109" s="28"/>
      <c r="ID109" s="11"/>
      <c r="IE109" s="13"/>
      <c r="IF109" s="11"/>
      <c r="IG109" s="13"/>
      <c r="IH109" s="13"/>
      <c r="II109" s="13"/>
      <c r="IJ109" s="28"/>
      <c r="IK109" s="11"/>
      <c r="IL109" s="13"/>
      <c r="IM109" s="22"/>
      <c r="IN109" s="23"/>
      <c r="IO109" s="11"/>
      <c r="IP109" s="23"/>
      <c r="IQ109" s="28"/>
      <c r="IR109" s="20"/>
      <c r="IS109" s="13"/>
      <c r="IT109" s="23"/>
      <c r="IU109" s="23"/>
      <c r="IV109" s="23"/>
      <c r="IW109" s="23"/>
      <c r="IX109" s="28"/>
      <c r="IY109" s="13"/>
      <c r="IZ109" s="25"/>
      <c r="JA109" s="25"/>
      <c r="JB109" s="25"/>
      <c r="JC109" s="25"/>
      <c r="JD109" s="25"/>
      <c r="JE109" s="25"/>
      <c r="JF109" s="25"/>
      <c r="KX109" s="11"/>
    </row>
    <row r="110" spans="1:318" ht="13.8" x14ac:dyDescent="0.3">
      <c r="A110" s="16"/>
      <c r="B110" s="75"/>
      <c r="C110" s="74"/>
      <c r="D110" s="76"/>
      <c r="E110" s="76"/>
      <c r="F110" s="77" t="s">
        <v>45</v>
      </c>
      <c r="G110" s="74"/>
      <c r="H110" s="76"/>
      <c r="I110" s="76"/>
      <c r="J110" s="76"/>
      <c r="K110" s="16"/>
      <c r="L110" s="5"/>
      <c r="M110" s="5"/>
      <c r="N110" s="5"/>
      <c r="O110" s="5"/>
      <c r="P110" s="5"/>
      <c r="Q110" s="5"/>
      <c r="R110" s="5"/>
      <c r="S110" s="5"/>
      <c r="T110" s="5"/>
      <c r="X110" s="1"/>
      <c r="Y110" s="1"/>
      <c r="Z110" s="1"/>
      <c r="AA110" s="1"/>
      <c r="AB110" s="1"/>
      <c r="AC110" s="1"/>
      <c r="AD110" s="1"/>
      <c r="AE110" s="1"/>
      <c r="AF110" s="1"/>
      <c r="AG110" s="1"/>
      <c r="AH110" s="1"/>
      <c r="AI110" s="1"/>
      <c r="AJ110" s="1"/>
      <c r="AK110" s="1"/>
      <c r="AL110" s="1"/>
      <c r="AM110" s="1"/>
      <c r="AN110" s="1"/>
      <c r="AO110" s="1"/>
      <c r="AP110" s="1"/>
      <c r="AQ110" s="1"/>
      <c r="AR110" s="1"/>
      <c r="AS110" s="1"/>
      <c r="AT110" s="73"/>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9" t="s">
        <v>73</v>
      </c>
      <c r="CP110" s="9" t="s">
        <v>73</v>
      </c>
      <c r="CQ110" s="9" t="s">
        <v>73</v>
      </c>
      <c r="CR110" s="9" t="s">
        <v>73</v>
      </c>
      <c r="CS110" s="9" t="s">
        <v>73</v>
      </c>
      <c r="CT110" s="9"/>
      <c r="CU110" s="9"/>
      <c r="CV110" s="9"/>
      <c r="CW110" s="9" t="s">
        <v>73</v>
      </c>
      <c r="CX110" s="9" t="s">
        <v>73</v>
      </c>
      <c r="CY110" s="9" t="s">
        <v>73</v>
      </c>
      <c r="CZ110" s="9" t="s">
        <v>73</v>
      </c>
      <c r="DA110" s="9" t="s">
        <v>73</v>
      </c>
      <c r="DB110" s="9"/>
      <c r="DC110" s="9"/>
      <c r="DD110" s="9"/>
      <c r="DE110" s="9" t="s">
        <v>73</v>
      </c>
      <c r="DF110" s="9" t="s">
        <v>73</v>
      </c>
      <c r="DG110" s="9" t="s">
        <v>73</v>
      </c>
      <c r="DH110" s="9" t="s">
        <v>73</v>
      </c>
      <c r="DI110" s="9" t="s">
        <v>73</v>
      </c>
      <c r="DJ110" s="9"/>
      <c r="DK110" s="9"/>
      <c r="DL110" s="9"/>
      <c r="DM110" s="9" t="s">
        <v>73</v>
      </c>
      <c r="DN110" s="9" t="s">
        <v>73</v>
      </c>
      <c r="DO110" s="9" t="s">
        <v>73</v>
      </c>
      <c r="DP110" s="9" t="s">
        <v>73</v>
      </c>
      <c r="DQ110" s="9" t="s">
        <v>73</v>
      </c>
      <c r="DR110" s="9"/>
      <c r="DS110" s="9"/>
      <c r="DT110" s="9"/>
      <c r="DU110" s="9" t="s">
        <v>73</v>
      </c>
      <c r="DV110" s="9" t="s">
        <v>73</v>
      </c>
      <c r="DW110" s="9" t="s">
        <v>73</v>
      </c>
      <c r="DX110" s="9" t="s">
        <v>73</v>
      </c>
      <c r="DY110" s="9" t="s">
        <v>73</v>
      </c>
      <c r="DZ110" s="9"/>
      <c r="EA110" s="9"/>
      <c r="EB110" s="9"/>
      <c r="EC110" s="9" t="s">
        <v>73</v>
      </c>
      <c r="ED110" s="9" t="s">
        <v>73</v>
      </c>
      <c r="EE110" s="9" t="s">
        <v>73</v>
      </c>
      <c r="EF110" s="9" t="s">
        <v>73</v>
      </c>
      <c r="EG110" s="9" t="s">
        <v>73</v>
      </c>
      <c r="EH110" s="9"/>
      <c r="EI110" s="9"/>
      <c r="EJ110" s="9"/>
      <c r="EK110" s="9" t="s">
        <v>73</v>
      </c>
      <c r="EL110" s="9" t="s">
        <v>73</v>
      </c>
      <c r="EM110" s="9" t="s">
        <v>73</v>
      </c>
      <c r="EN110" s="9" t="s">
        <v>73</v>
      </c>
      <c r="EO110" s="9" t="s">
        <v>73</v>
      </c>
      <c r="EP110" s="9"/>
      <c r="EQ110" s="9"/>
      <c r="ER110" s="9"/>
      <c r="ES110" s="9" t="s">
        <v>73</v>
      </c>
      <c r="ET110" s="9" t="s">
        <v>73</v>
      </c>
      <c r="EU110" s="9" t="s">
        <v>73</v>
      </c>
      <c r="EV110" s="9" t="s">
        <v>73</v>
      </c>
      <c r="EW110" s="9" t="s">
        <v>73</v>
      </c>
      <c r="EX110" s="9"/>
      <c r="EY110" s="9"/>
      <c r="EZ110" s="9"/>
      <c r="FA110" s="9" t="s">
        <v>73</v>
      </c>
      <c r="FB110" s="9" t="s">
        <v>73</v>
      </c>
      <c r="FC110" s="9" t="s">
        <v>73</v>
      </c>
      <c r="FD110" s="9" t="s">
        <v>73</v>
      </c>
      <c r="FE110" s="9" t="s">
        <v>73</v>
      </c>
      <c r="FF110" s="9"/>
      <c r="FG110" s="9"/>
      <c r="FH110" s="9"/>
      <c r="FI110" s="9" t="s">
        <v>73</v>
      </c>
      <c r="FJ110" s="9" t="s">
        <v>73</v>
      </c>
      <c r="FK110" s="9" t="s">
        <v>73</v>
      </c>
      <c r="FL110" s="9" t="s">
        <v>73</v>
      </c>
      <c r="FM110" s="9" t="s">
        <v>73</v>
      </c>
      <c r="FN110" s="9"/>
      <c r="FO110" s="9"/>
      <c r="FP110" s="9"/>
      <c r="FQ110" s="9" t="s">
        <v>73</v>
      </c>
      <c r="FR110" s="9" t="s">
        <v>73</v>
      </c>
      <c r="FS110" s="9" t="s">
        <v>73</v>
      </c>
      <c r="FT110" s="9" t="s">
        <v>73</v>
      </c>
      <c r="FU110" s="9" t="s">
        <v>73</v>
      </c>
      <c r="FW110" s="126"/>
      <c r="FX110" s="126"/>
      <c r="FY110" s="126"/>
      <c r="FZ110" s="126"/>
      <c r="GB110" s="18"/>
      <c r="GC110" s="29"/>
      <c r="GE110" s="15"/>
      <c r="GF110" s="15"/>
      <c r="GG110" s="15"/>
      <c r="GI110" s="31"/>
      <c r="GJ110" s="31"/>
      <c r="GK110" s="31"/>
      <c r="IC110" s="28"/>
      <c r="ID110" s="13"/>
      <c r="IE110" s="13"/>
      <c r="IF110" s="13"/>
      <c r="IG110" s="13"/>
      <c r="IH110" s="13"/>
      <c r="II110" s="13"/>
      <c r="IJ110" s="28"/>
      <c r="IK110" s="20"/>
      <c r="IL110" s="13"/>
      <c r="IM110" s="11"/>
      <c r="IN110" s="23"/>
      <c r="IO110" s="13"/>
      <c r="IP110" s="23"/>
      <c r="IQ110" s="28"/>
      <c r="IR110" s="20"/>
      <c r="IS110" s="13"/>
      <c r="IT110" s="20"/>
      <c r="IU110" s="23"/>
      <c r="IV110" s="20"/>
      <c r="IW110" s="23"/>
      <c r="IY110" s="13"/>
      <c r="IZ110" s="25"/>
      <c r="JA110" s="25"/>
      <c r="JB110" s="25"/>
      <c r="JC110" s="25"/>
      <c r="JD110" s="25"/>
      <c r="JE110" s="25"/>
      <c r="JF110" s="25"/>
      <c r="KX110" s="11"/>
    </row>
    <row r="111" spans="1:318" ht="15" x14ac:dyDescent="0.35">
      <c r="A111" s="16"/>
      <c r="B111" s="76"/>
      <c r="C111" s="76"/>
      <c r="D111" s="76"/>
      <c r="E111" s="76"/>
      <c r="F111" s="78" t="s">
        <v>46</v>
      </c>
      <c r="G111" s="76"/>
      <c r="H111" s="76"/>
      <c r="I111" s="76"/>
      <c r="J111" s="76"/>
      <c r="K111" s="16"/>
      <c r="L111" s="5"/>
      <c r="M111" s="5"/>
      <c r="N111" s="5"/>
      <c r="O111" s="5"/>
      <c r="P111" s="5"/>
      <c r="Q111" s="5"/>
      <c r="R111" s="5"/>
      <c r="S111" s="5"/>
      <c r="T111" s="5"/>
      <c r="X111" s="116" t="s">
        <v>72</v>
      </c>
      <c r="Y111" s="117" t="s">
        <v>60</v>
      </c>
      <c r="Z111" s="18" t="s">
        <v>13</v>
      </c>
      <c r="AA111" s="37" t="s">
        <v>62</v>
      </c>
      <c r="AB111" s="37" t="s">
        <v>63</v>
      </c>
      <c r="AC111" s="18" t="s">
        <v>79</v>
      </c>
      <c r="AD111" s="32" t="s">
        <v>16</v>
      </c>
      <c r="AE111" s="32" t="s">
        <v>17</v>
      </c>
      <c r="AF111" s="18" t="s">
        <v>14</v>
      </c>
      <c r="AG111" s="37" t="s">
        <v>64</v>
      </c>
      <c r="AH111" s="37" t="s">
        <v>65</v>
      </c>
      <c r="AI111" s="18" t="s">
        <v>80</v>
      </c>
      <c r="AJ111" s="32" t="s">
        <v>18</v>
      </c>
      <c r="AK111" s="32" t="s">
        <v>19</v>
      </c>
      <c r="AL111" s="18" t="s">
        <v>22</v>
      </c>
      <c r="AM111" s="18" t="s">
        <v>26</v>
      </c>
      <c r="AN111" s="18" t="s">
        <v>68</v>
      </c>
      <c r="AO111" s="18" t="s">
        <v>69</v>
      </c>
      <c r="AP111" s="32" t="s">
        <v>20</v>
      </c>
      <c r="AQ111" s="32" t="s">
        <v>21</v>
      </c>
      <c r="AR111" s="18" t="s">
        <v>15</v>
      </c>
      <c r="AS111" s="11" t="s">
        <v>94</v>
      </c>
      <c r="AT111" s="120" t="s">
        <v>10</v>
      </c>
      <c r="AU111" s="11" t="s">
        <v>59</v>
      </c>
      <c r="AV111" s="11" t="s">
        <v>71</v>
      </c>
      <c r="AW111" s="119" t="s">
        <v>70</v>
      </c>
      <c r="AX111" s="11" t="s">
        <v>23</v>
      </c>
      <c r="AY111" s="11" t="s">
        <v>66</v>
      </c>
      <c r="AZ111" s="9" t="s">
        <v>75</v>
      </c>
      <c r="BA111" s="24" t="s">
        <v>78</v>
      </c>
      <c r="BB111" s="11" t="s">
        <v>77</v>
      </c>
      <c r="BC111" s="11" t="s">
        <v>25</v>
      </c>
      <c r="BD111" s="11" t="s">
        <v>24</v>
      </c>
      <c r="BE111" s="11" t="s">
        <v>67</v>
      </c>
      <c r="BF111" s="9" t="s">
        <v>76</v>
      </c>
      <c r="BG111" s="24" t="s">
        <v>81</v>
      </c>
      <c r="BH111" s="11" t="s">
        <v>82</v>
      </c>
      <c r="BI111" s="114">
        <v>1</v>
      </c>
      <c r="BJ111" s="114">
        <v>2</v>
      </c>
      <c r="BK111" s="114">
        <v>3</v>
      </c>
      <c r="BL111" s="114">
        <v>4</v>
      </c>
      <c r="BM111" s="114">
        <v>5</v>
      </c>
      <c r="BN111" s="114">
        <v>6</v>
      </c>
      <c r="BO111" s="114">
        <v>7</v>
      </c>
      <c r="BP111" s="114">
        <v>8</v>
      </c>
      <c r="BQ111" s="114">
        <v>1</v>
      </c>
      <c r="BR111" s="114">
        <v>2</v>
      </c>
      <c r="BS111" s="114">
        <v>3</v>
      </c>
      <c r="BT111" s="114">
        <v>4</v>
      </c>
      <c r="BU111" s="114">
        <v>5</v>
      </c>
      <c r="BV111" s="114">
        <v>6</v>
      </c>
      <c r="BW111" s="114">
        <v>7</v>
      </c>
      <c r="BX111" s="114">
        <v>8</v>
      </c>
      <c r="BY111" s="114">
        <v>1</v>
      </c>
      <c r="BZ111" s="114">
        <v>2</v>
      </c>
      <c r="CA111" s="114">
        <v>3</v>
      </c>
      <c r="CB111" s="114">
        <v>4</v>
      </c>
      <c r="CC111" s="114">
        <v>5</v>
      </c>
      <c r="CD111" s="114">
        <v>6</v>
      </c>
      <c r="CE111" s="114">
        <v>7</v>
      </c>
      <c r="CF111" s="114">
        <v>8</v>
      </c>
      <c r="CG111" s="114">
        <v>1</v>
      </c>
      <c r="CH111" s="114">
        <v>2</v>
      </c>
      <c r="CI111" s="114">
        <v>3</v>
      </c>
      <c r="CJ111" s="114">
        <v>4</v>
      </c>
      <c r="CK111" s="114">
        <v>5</v>
      </c>
      <c r="CL111" s="114">
        <v>6</v>
      </c>
      <c r="CM111" s="114">
        <v>7</v>
      </c>
      <c r="CN111" s="114">
        <v>8</v>
      </c>
      <c r="CO111" s="9">
        <v>1</v>
      </c>
      <c r="CP111" s="9">
        <v>2</v>
      </c>
      <c r="CQ111" s="9">
        <v>3</v>
      </c>
      <c r="CR111" s="9">
        <v>4</v>
      </c>
      <c r="CS111" s="9">
        <v>5</v>
      </c>
      <c r="CT111" s="9">
        <v>6</v>
      </c>
      <c r="CU111" s="9">
        <v>7</v>
      </c>
      <c r="CV111" s="9">
        <v>8</v>
      </c>
      <c r="CW111" s="9">
        <v>1</v>
      </c>
      <c r="CX111" s="9">
        <v>2</v>
      </c>
      <c r="CY111" s="9">
        <v>3</v>
      </c>
      <c r="CZ111" s="9">
        <v>4</v>
      </c>
      <c r="DA111" s="9">
        <v>5</v>
      </c>
      <c r="DB111" s="9">
        <v>6</v>
      </c>
      <c r="DC111" s="9">
        <v>7</v>
      </c>
      <c r="DD111" s="9">
        <v>8</v>
      </c>
      <c r="DE111" s="9">
        <v>1</v>
      </c>
      <c r="DF111" s="9">
        <v>2</v>
      </c>
      <c r="DG111" s="9">
        <v>3</v>
      </c>
      <c r="DH111" s="9">
        <v>4</v>
      </c>
      <c r="DI111" s="9">
        <v>5</v>
      </c>
      <c r="DJ111" s="9">
        <v>6</v>
      </c>
      <c r="DK111" s="9">
        <v>7</v>
      </c>
      <c r="DL111" s="9">
        <v>8</v>
      </c>
      <c r="DM111" s="9">
        <v>1</v>
      </c>
      <c r="DN111" s="9">
        <v>2</v>
      </c>
      <c r="DO111" s="9">
        <v>3</v>
      </c>
      <c r="DP111" s="9">
        <v>4</v>
      </c>
      <c r="DQ111" s="9">
        <v>5</v>
      </c>
      <c r="DR111" s="9">
        <v>6</v>
      </c>
      <c r="DS111" s="9">
        <v>7</v>
      </c>
      <c r="DT111" s="9">
        <v>8</v>
      </c>
      <c r="DU111" s="9">
        <v>1</v>
      </c>
      <c r="DV111" s="9">
        <v>2</v>
      </c>
      <c r="DW111" s="9">
        <v>3</v>
      </c>
      <c r="DX111" s="9">
        <v>4</v>
      </c>
      <c r="DY111" s="9">
        <v>5</v>
      </c>
      <c r="DZ111" s="9">
        <v>6</v>
      </c>
      <c r="EA111" s="9">
        <v>7</v>
      </c>
      <c r="EB111" s="9">
        <v>8</v>
      </c>
      <c r="EC111" s="9">
        <v>1</v>
      </c>
      <c r="ED111" s="9">
        <v>2</v>
      </c>
      <c r="EE111" s="9">
        <v>3</v>
      </c>
      <c r="EF111" s="9">
        <v>4</v>
      </c>
      <c r="EG111" s="9">
        <v>5</v>
      </c>
      <c r="EH111" s="9">
        <v>6</v>
      </c>
      <c r="EI111" s="9">
        <v>7</v>
      </c>
      <c r="EJ111" s="9">
        <v>8</v>
      </c>
      <c r="EK111" s="9">
        <v>1</v>
      </c>
      <c r="EL111" s="9">
        <v>2</v>
      </c>
      <c r="EM111" s="9">
        <v>3</v>
      </c>
      <c r="EN111" s="9">
        <v>4</v>
      </c>
      <c r="EO111" s="9">
        <v>5</v>
      </c>
      <c r="EP111" s="9">
        <v>6</v>
      </c>
      <c r="EQ111" s="9">
        <v>7</v>
      </c>
      <c r="ER111" s="9">
        <v>8</v>
      </c>
      <c r="ES111" s="9">
        <v>1</v>
      </c>
      <c r="ET111" s="9">
        <v>2</v>
      </c>
      <c r="EU111" s="9">
        <v>3</v>
      </c>
      <c r="EV111" s="9">
        <v>4</v>
      </c>
      <c r="EW111" s="9">
        <v>5</v>
      </c>
      <c r="EX111" s="9">
        <v>6</v>
      </c>
      <c r="EY111" s="9">
        <v>7</v>
      </c>
      <c r="EZ111" s="9">
        <v>8</v>
      </c>
      <c r="FA111" s="9">
        <v>1</v>
      </c>
      <c r="FB111" s="9">
        <v>2</v>
      </c>
      <c r="FC111" s="9">
        <v>3</v>
      </c>
      <c r="FD111" s="9">
        <v>4</v>
      </c>
      <c r="FE111" s="9">
        <v>5</v>
      </c>
      <c r="FF111" s="9">
        <v>6</v>
      </c>
      <c r="FG111" s="9">
        <v>7</v>
      </c>
      <c r="FH111" s="9">
        <v>8</v>
      </c>
      <c r="FI111" s="9">
        <v>1</v>
      </c>
      <c r="FJ111" s="9">
        <v>2</v>
      </c>
      <c r="FK111" s="9">
        <v>3</v>
      </c>
      <c r="FL111" s="9">
        <v>4</v>
      </c>
      <c r="FM111" s="9">
        <v>5</v>
      </c>
      <c r="FN111" s="9">
        <v>6</v>
      </c>
      <c r="FO111" s="9">
        <v>7</v>
      </c>
      <c r="FP111" s="9">
        <v>8</v>
      </c>
      <c r="FQ111" s="9">
        <v>1</v>
      </c>
      <c r="FR111" s="9">
        <v>2</v>
      </c>
      <c r="FS111" s="9">
        <v>3</v>
      </c>
      <c r="FT111" s="9">
        <v>4</v>
      </c>
      <c r="FU111" s="9">
        <v>5</v>
      </c>
      <c r="FV111" s="9">
        <v>6</v>
      </c>
      <c r="FW111" s="9">
        <v>7</v>
      </c>
      <c r="FX111" s="9">
        <v>8</v>
      </c>
      <c r="GB111" s="18"/>
      <c r="GC111" s="29"/>
      <c r="GE111" s="15"/>
      <c r="GF111" s="15"/>
      <c r="GG111" s="15"/>
      <c r="GI111" s="31"/>
      <c r="GJ111" s="31"/>
      <c r="GK111" s="31"/>
      <c r="IC111" s="28"/>
      <c r="ID111" s="13"/>
      <c r="IE111" s="13"/>
      <c r="IF111" s="13"/>
      <c r="IG111" s="13"/>
      <c r="IH111" s="13"/>
      <c r="II111" s="13"/>
      <c r="IJ111" s="28"/>
      <c r="IK111" s="20"/>
      <c r="IL111" s="13"/>
      <c r="IM111" s="11"/>
      <c r="IN111" s="23"/>
      <c r="IO111" s="13"/>
      <c r="IP111" s="23"/>
      <c r="IQ111" s="28"/>
      <c r="IR111" s="20"/>
      <c r="IS111" s="13"/>
      <c r="IT111" s="20"/>
      <c r="IU111" s="23"/>
      <c r="IV111" s="20"/>
      <c r="IW111" s="23"/>
      <c r="IY111" s="13"/>
      <c r="IZ111" s="25"/>
      <c r="JA111" s="25"/>
      <c r="JB111" s="25"/>
      <c r="JC111" s="25"/>
      <c r="JD111" s="25"/>
      <c r="JE111" s="25"/>
      <c r="JF111" s="25"/>
      <c r="KX111" s="11"/>
    </row>
    <row r="112" spans="1:318" s="47" customFormat="1" ht="13.8" x14ac:dyDescent="0.3">
      <c r="A112" s="56"/>
      <c r="E112" s="49"/>
      <c r="F112" s="50"/>
      <c r="H112" s="57"/>
      <c r="I112" s="49"/>
      <c r="J112" s="58"/>
      <c r="K112" s="59"/>
      <c r="L112" s="60"/>
      <c r="M112" s="51"/>
      <c r="N112" s="51"/>
      <c r="O112" s="51"/>
      <c r="P112" s="51"/>
      <c r="Q112" s="51"/>
      <c r="R112" s="51"/>
      <c r="S112" s="51"/>
      <c r="T112" s="51"/>
      <c r="X112" s="118">
        <v>0.5</v>
      </c>
      <c r="Y112" s="118">
        <v>10</v>
      </c>
      <c r="Z112" s="40">
        <v>1.7999999999999999E-2</v>
      </c>
      <c r="AA112" s="40">
        <v>10000000</v>
      </c>
      <c r="AB112" s="40">
        <v>10000000</v>
      </c>
      <c r="AC112" s="98">
        <v>3900000</v>
      </c>
      <c r="AD112" s="42">
        <v>0.33</v>
      </c>
      <c r="AE112" s="42">
        <v>0.33</v>
      </c>
      <c r="AF112" s="41">
        <v>1.7999999999999999E-2</v>
      </c>
      <c r="AG112" s="40">
        <v>10000000</v>
      </c>
      <c r="AH112" s="40">
        <v>10000000</v>
      </c>
      <c r="AI112" s="98">
        <v>3900000</v>
      </c>
      <c r="AJ112" s="42">
        <v>0.33</v>
      </c>
      <c r="AK112" s="42">
        <v>0.33</v>
      </c>
      <c r="AL112" s="42">
        <f>AL109</f>
        <v>0.10050000000000001</v>
      </c>
      <c r="AM112" s="40">
        <v>6000</v>
      </c>
      <c r="AN112" s="40">
        <f>AN109</f>
        <v>10000</v>
      </c>
      <c r="AO112" s="40">
        <f>AO109</f>
        <v>10000</v>
      </c>
      <c r="AP112" s="42">
        <v>0.03</v>
      </c>
      <c r="AQ112" s="42">
        <v>0.03</v>
      </c>
      <c r="AR112" s="4">
        <f>AL112+AF112/2+Z112/2</f>
        <v>0.11849999999999999</v>
      </c>
      <c r="AS112" s="11">
        <f>X112/Y112</f>
        <v>0.05</v>
      </c>
      <c r="AT112" s="15">
        <f>(AA112*Z112)*(AG112*AF112)*AR112^2/(AVERAGE(BD112,AX112)*(AA112*Z112+AG112*AF112))</f>
        <v>1418.2499158343621</v>
      </c>
      <c r="AU112" s="19">
        <f>AY112*BE112/(AY112+BE112)*(PI()^2*AL112)/(Y112^2*AN112)</f>
        <v>0.10018019504865139</v>
      </c>
      <c r="AV112" s="13">
        <f>AY112/(AY112+BE112)</f>
        <v>0.5</v>
      </c>
      <c r="AW112" s="11">
        <f>AN112/AO112</f>
        <v>1</v>
      </c>
      <c r="AX112" s="11">
        <f>1-AD112*AE112</f>
        <v>0.8911</v>
      </c>
      <c r="AY112" s="11">
        <f>Z112/AX112*SQRT(AA112*AB112)</f>
        <v>201997.53114128605</v>
      </c>
      <c r="AZ112" s="11">
        <f>SQRT(AB112/AA112)</f>
        <v>1</v>
      </c>
      <c r="BA112" s="11">
        <f>AX112*AC112/SQRT(AA112*AB112)</f>
        <v>0.34752899999999998</v>
      </c>
      <c r="BB112" s="11">
        <f>AZ112*AD112+2*BA112</f>
        <v>1.025058</v>
      </c>
      <c r="BC112" s="11">
        <f>1-AP112*AQ112</f>
        <v>0.99909999999999999</v>
      </c>
      <c r="BD112" s="11">
        <f>1-AJ112*AK112</f>
        <v>0.8911</v>
      </c>
      <c r="BE112" s="11">
        <f>AF112/BD112*SQRT(AG112*AH112)</f>
        <v>201997.53114128605</v>
      </c>
      <c r="BF112" s="11">
        <f>SQRT(AH112/AG112)</f>
        <v>1</v>
      </c>
      <c r="BG112" s="11">
        <f>BD112*AI112/SQRT(AG112*AH112)</f>
        <v>0.34752899999999998</v>
      </c>
      <c r="BH112" s="11">
        <f>BF112*AK112+2*BG112</f>
        <v>1.025058</v>
      </c>
      <c r="BI112" s="121">
        <f t="shared" ref="BI112:BI151" si="239">3*X112^2/(4*Y112^2)</f>
        <v>1.8749999999999999E-3</v>
      </c>
      <c r="BJ112" s="121">
        <f>X112^2/((BJ111^2+1)*Y112^2)</f>
        <v>5.0000000000000001E-4</v>
      </c>
      <c r="BK112" s="121">
        <f>X112^2/((BK111^2+1)*Y112^2)</f>
        <v>2.5000000000000001E-4</v>
      </c>
      <c r="BL112" s="121">
        <f>X112^2/((BL111^2+1)*Y112^2)</f>
        <v>1.4705882352941175E-4</v>
      </c>
      <c r="BM112" s="121">
        <f>X112^2/((BM111^2+1)*Y112^2)</f>
        <v>9.6153846153846154E-5</v>
      </c>
      <c r="BN112" s="121">
        <f>X112^2/((BN111^2+1)*Y112^2)</f>
        <v>6.7567567567567569E-5</v>
      </c>
      <c r="BO112" s="121">
        <f>X112^2/((BO111^2+1)*Y112^2)</f>
        <v>5.0000000000000002E-5</v>
      </c>
      <c r="BP112" s="121">
        <f>X112^2/((BP111^2+1)*Y112^2)</f>
        <v>3.8461538461538463E-5</v>
      </c>
      <c r="BQ112" s="121">
        <v>1</v>
      </c>
      <c r="BR112" s="121">
        <v>1</v>
      </c>
      <c r="BS112" s="121">
        <v>1</v>
      </c>
      <c r="BT112" s="121">
        <v>1</v>
      </c>
      <c r="BU112" s="121">
        <v>1</v>
      </c>
      <c r="BV112" s="121">
        <v>1</v>
      </c>
      <c r="BW112" s="121">
        <v>1</v>
      </c>
      <c r="BX112" s="121">
        <v>1</v>
      </c>
      <c r="BY112" s="121">
        <f>4*Y112^2/X112^2</f>
        <v>1600</v>
      </c>
      <c r="BZ112" s="121">
        <f>(BZ111^4+6*BZ111^2+1)/(BZ111^2+1)*(Y112^2/X112^2)</f>
        <v>3279.9999999999995</v>
      </c>
      <c r="CA112" s="121">
        <f>(CA111^4+6*CA111^2+1)/(CA111^2+1)*(Y112^2/X112^2)</f>
        <v>5440</v>
      </c>
      <c r="CB112" s="121">
        <f>(CB111^4+6*CB111^2+1)/(CB111^2+1)*(Y112^2/X112^2)</f>
        <v>8305.8823529411766</v>
      </c>
      <c r="CC112" s="121">
        <f>(CC111^4+6*CC111^2+1)/(CC111^2+1)*(Y112^2/X112^2)</f>
        <v>11938.461538461539</v>
      </c>
      <c r="CD112" s="121">
        <f>(CD111^4+6*CD111^2+1)/(CD111^2+1)*(Y112^2/X112^2)</f>
        <v>16356.756756756758</v>
      </c>
      <c r="CE112" s="121">
        <f>(CE111^4+6*CE111^2+1)/(CE111^2+1)*(Y112^2/X112^2)</f>
        <v>21568</v>
      </c>
      <c r="CF112" s="121">
        <f>(CF111^4+6*CF111^2+1)/(CF111^2+1)*(Y112^2/X112^2)</f>
        <v>27575.384615384617</v>
      </c>
      <c r="CG112" s="121">
        <f>BI112</f>
        <v>1.8749999999999999E-3</v>
      </c>
      <c r="CH112" s="121">
        <f t="shared" ref="CH112:CH151" si="240">BJ112</f>
        <v>5.0000000000000001E-4</v>
      </c>
      <c r="CI112" s="121">
        <f t="shared" ref="CI112:CI151" si="241">BK112</f>
        <v>2.5000000000000001E-4</v>
      </c>
      <c r="CJ112" s="121">
        <f t="shared" ref="CJ112:CJ151" si="242">BL112</f>
        <v>1.4705882352941175E-4</v>
      </c>
      <c r="CK112" s="121">
        <f t="shared" ref="CK112:CK151" si="243">BM112</f>
        <v>9.6153846153846154E-5</v>
      </c>
      <c r="CL112" s="121">
        <f t="shared" ref="CL112:CL151" si="244">BN112</f>
        <v>6.7567567567567569E-5</v>
      </c>
      <c r="CM112" s="121">
        <f t="shared" ref="CM112:CM151" si="245">BO112</f>
        <v>5.0000000000000002E-5</v>
      </c>
      <c r="CN112" s="121">
        <f t="shared" ref="CN112:CN151" si="246">BP112</f>
        <v>3.8461538461538463E-5</v>
      </c>
      <c r="CO112" s="95">
        <f t="shared" ref="CO112:CO151" si="247">AZ112*BI112*AW112/CG112+(1+AW112/CG112)*BA112*BQ112+BY112/AZ112</f>
        <v>1786.6963289999999</v>
      </c>
      <c r="CP112" s="95">
        <f t="shared" ref="CP112:CP151" si="248">AZ112*BJ112*AW112/CH112+(1+AW112/CH112)*BA112*BR112+BZ112/AZ112</f>
        <v>3976.4055289999997</v>
      </c>
      <c r="CQ112" s="95">
        <f t="shared" ref="CQ112:CQ151" si="249">AZ112*BK112*AW112/CI112+(1+AW112/CI112)*BA112*BS112+CA112/AZ112</f>
        <v>6831.4635289999997</v>
      </c>
      <c r="CR112" s="95">
        <f t="shared" ref="CR112:CR151" si="250">AZ112*BL112*AW112/CJ112+(1+AW112/CJ112)*BA112*BT112+CB112/AZ112</f>
        <v>10670.427081941176</v>
      </c>
      <c r="CS112" s="95">
        <f t="shared" ref="CS112:CS151" si="251">AZ112*BM112*AW112/CK112+(1+AW112/CK112)*BA112*BU112+CC112/AZ112</f>
        <v>15554.110667461538</v>
      </c>
      <c r="CT112" s="95">
        <f t="shared" ref="CT112:CT151" si="252">AZ112*BN112*AW112/CL112+(1+AW112/CL112)*BA112*BV112+CD112/AZ112</f>
        <v>21501.533485756758</v>
      </c>
      <c r="CU112" s="95">
        <f t="shared" ref="CU112:CU151" si="253">AZ112*BO112*AW112/CM112+(1+AW112/CM112)*BA112*BW112+CE112/AZ112</f>
        <v>28519.927529000001</v>
      </c>
      <c r="CV112" s="95">
        <f t="shared" ref="CV112:CV151" si="254">AZ112*BP112*AW112/CN112+(1+AW112/CN112)*BA112*BX112+CF112/AZ112</f>
        <v>36612.486144384617</v>
      </c>
      <c r="CW112" s="95">
        <f t="shared" ref="CW112:CW151" si="255">BF112*BI112*AW112/CG112+(1+AW112/CG112)*BG112*BQ112+BY112/BF112</f>
        <v>1786.6963289999999</v>
      </c>
      <c r="CX112" s="95">
        <f t="shared" ref="CX112:CX151" si="256">BF112*BJ112*AW112/CH112+(1+AW112/CH112)*BG112*BR112+BZ112/BF112</f>
        <v>3976.4055289999997</v>
      </c>
      <c r="CY112" s="95">
        <f t="shared" ref="CY112:CY151" si="257">BF112*BK112*AW112/CI112+(1+AW112/CI112)*BG112*BS112+CA112/BF112</f>
        <v>6831.4635289999997</v>
      </c>
      <c r="CZ112" s="95">
        <f t="shared" ref="CZ112:CZ151" si="258">BF112*BL112*AW112/CJ112+(1+AW112/CJ112)*BG112*BT112+CB112/BF112</f>
        <v>10670.427081941176</v>
      </c>
      <c r="DA112" s="95">
        <f t="shared" ref="DA112:DA151" si="259">BF112*BM112*AW112/CK112+(1+AW112/CK112)*BG112*BU112+CC112/BF112</f>
        <v>15554.110667461538</v>
      </c>
      <c r="DB112" s="95">
        <f t="shared" ref="DB112:DB151" si="260">BF112*BN112*AW112/CL112+(1+AW112/CL112)*BG112*BV112+CD112/BF112</f>
        <v>21501.533485756758</v>
      </c>
      <c r="DC112" s="95">
        <f t="shared" ref="DC112:DC151" si="261">BF112*BO112*AW112/CM112+(1+AW112/CM112)*BG112*BW112+CE112/BF112</f>
        <v>28519.927529000001</v>
      </c>
      <c r="DD112" s="95">
        <f t="shared" ref="DD112:DD151" si="262">BF112*BP112*AW112/CN112+(1+AW112/CN112)*BG112*BX112+CF112/BF112</f>
        <v>36612.486144384617</v>
      </c>
      <c r="DE112" s="13">
        <f>AZ112*BI112+2*BB112*BQ112+BY112/AZ112</f>
        <v>1602.051991</v>
      </c>
      <c r="DF112" s="13">
        <f>AZ112*BJ112+2*BB112*BR112+BZ112/AZ112</f>
        <v>3282.0506159999995</v>
      </c>
      <c r="DG112" s="13">
        <f>AZ112*BK112+2*BB112*BS112+CA112/AZ112</f>
        <v>5442.0503660000004</v>
      </c>
      <c r="DH112" s="13">
        <f>AZ112*BL112+2*BB112*BT112+CB112/AZ112</f>
        <v>8307.9326160000001</v>
      </c>
      <c r="DI112" s="13">
        <f t="shared" ref="DI112:DI151" si="263">AZ112*BM112+2*BB112*BU112+CC112/AZ112</f>
        <v>11940.511750615386</v>
      </c>
      <c r="DJ112" s="13">
        <f t="shared" ref="DJ112:DJ151" si="264">AZ112*BN112+2*BB112*BV112+CD112/AZ112</f>
        <v>16358.806940324326</v>
      </c>
      <c r="DK112" s="13">
        <f t="shared" ref="DK112:DK151" si="265">AZ112*BO112+2*BB112*BW112+CE112/AZ112</f>
        <v>21570.050166000001</v>
      </c>
      <c r="DL112" s="13">
        <f t="shared" ref="DL112:DL151" si="266">AZ112*BP112+2*BB112*BX112+CF112/AZ112</f>
        <v>27577.434769846157</v>
      </c>
      <c r="DM112" s="95">
        <f t="shared" ref="DM112:DM151" si="267">BF112*BI112+2*BH112*BQ112+BY112/BF112</f>
        <v>1602.051991</v>
      </c>
      <c r="DN112" s="95">
        <f t="shared" ref="DN112:DN151" si="268">BF112*BJ112+2*BH112*BR112+BZ112/BF112</f>
        <v>3282.0506159999995</v>
      </c>
      <c r="DO112" s="95">
        <f t="shared" ref="DO112:DO151" si="269">BF112*BK112+2*BH112*BS112+CA112/BF112</f>
        <v>5442.0503660000004</v>
      </c>
      <c r="DP112" s="95">
        <f t="shared" ref="DP112:DP151" si="270">BF112*BL112+2*BH112*BT112+CB112/BF112</f>
        <v>8307.9326160000001</v>
      </c>
      <c r="DQ112" s="95">
        <f t="shared" ref="DQ112:DQ151" si="271">BF112*BM112+2*BH112*BU112+CC112/BF112</f>
        <v>11940.511750615386</v>
      </c>
      <c r="DR112" s="95">
        <f t="shared" ref="DR112:DR151" si="272">BF112*BN112+2*BH112*BV112+CD112/BF112</f>
        <v>16358.806940324326</v>
      </c>
      <c r="DS112" s="95">
        <f t="shared" ref="DS112:DS151" si="273">BF112*BO112+2*BH112*BW112+CE112/BF112</f>
        <v>21570.050166000001</v>
      </c>
      <c r="DT112" s="95">
        <f t="shared" ref="DT112:DT151" si="274">BF112*BP112+2*BH112*BX112+CF112/BF112</f>
        <v>27577.434769846157</v>
      </c>
      <c r="DU112" s="95">
        <f t="shared" ref="DU112:DU151" si="275">((AZ112^2+BF112^2)/(2*AZ112*BF112))*BI112*BY112-BB112*BH112*BQ112^2+BQ112/2*(BA112*DM112+BG112*DE112)</f>
        <v>558.70878247687494</v>
      </c>
      <c r="DV112" s="95">
        <f t="shared" ref="DV112:DV151" si="276">((AZ112^2+BF112^2)/(2*AZ112*BF112))*BJ112*BZ112-BB112*BH112*BR112^2+BR112/2*(BA112*DN112+BG112*DF112)</f>
        <v>1141.1970246244998</v>
      </c>
      <c r="DW112" s="95">
        <f t="shared" ref="DW112:DW151" si="277">((AZ112^2+BF112^2)/(2*AZ112*BF112))*BK112*CA112-BB112*BH112*BS112^2+BS112/2*(BA112*DO112+BG112*DG112)</f>
        <v>1891.5795777422502</v>
      </c>
      <c r="DX112" s="95">
        <f t="shared" ref="DX112:DX151" si="278">((AZ112^2+BF112^2)/(2*AZ112*BF112))*BL112*CB112-BB112*BH112*BT112^2+BT112/2*(BA112*DP112+BG112*DH112)</f>
        <v>2887.4182234896971</v>
      </c>
      <c r="DY112" s="95">
        <f t="shared" ref="DY112:DY151" si="279">((AZ112^2+BF112^2)/(2*AZ112*BF112))*BM112*CC112-BB112*BH112*BU112^2+BU112/2*(BA112*DQ112+BG112*DI112)</f>
        <v>4149.7712932703334</v>
      </c>
      <c r="DZ112" s="95">
        <f t="shared" ref="DZ112:DZ151" si="280">((AZ112^2+BF112^2)/(2*AZ112*BF112))*BN112*CD112-BB112*BH112*BV112^2+BV112/2*(BA112*DR112+BG112*DJ112)</f>
        <v>5685.2142595279565</v>
      </c>
      <c r="EA112" s="95">
        <f t="shared" ref="EA112:EA151" si="281">((AZ112^2+BF112^2)/(2*AZ112*BF112))*BO112*CE112-BB112*BH112*BW112^2+BW112/2*(BA112*DS112+BG112*DK112)</f>
        <v>7496.2456202364492</v>
      </c>
      <c r="EB112" s="95">
        <f t="shared" ref="EB112:EB151" si="282">((AZ112^2+BF112^2)/(2*AZ112*BF112))*BP112*CF112-BB112*BH112*BX112^2+BX112/2*(BA112*DT112+BG112*DL112)</f>
        <v>9583.9681759424766</v>
      </c>
      <c r="EC112" s="95">
        <f t="shared" ref="EC112:EC151" si="283">BI112*BY112-BB112^2*BQ112^2+BA112*BQ112*DE112</f>
        <v>558.70878247687494</v>
      </c>
      <c r="ED112" s="95">
        <f t="shared" ref="ED112:ED151" si="284">BJ112*BZ112-BB112^2*BR112^2+BA112*BR112*DF112</f>
        <v>1141.1970246244998</v>
      </c>
      <c r="EE112" s="95">
        <f t="shared" ref="EE112:EE151" si="285">BK112*CA112-BB112^2*BS112^2+BA112*BS112*DG112</f>
        <v>1891.5795777422502</v>
      </c>
      <c r="EF112" s="95">
        <f t="shared" ref="EF112:EF151" si="286">BL112*CB112-BB112^2*BT112^2+BA112*BT112*DH112</f>
        <v>2887.4182234896971</v>
      </c>
      <c r="EG112" s="95">
        <f t="shared" ref="EG112:EG151" si="287">BM112*CC112-BB112^2*BU112^2+BA112*BU112*DI112</f>
        <v>4149.7712932703334</v>
      </c>
      <c r="EH112" s="95">
        <f t="shared" ref="EH112:EH151" si="288">BN112*CD112-BB112^2*BV112^2+BA112*BV112*DJ112</f>
        <v>5685.2142595279565</v>
      </c>
      <c r="EI112" s="95">
        <f t="shared" ref="EI112:EI151" si="289">BO112*CE112-BB112^2*BW112^2+BA112*BW112*DK112</f>
        <v>7496.2456202364492</v>
      </c>
      <c r="EJ112" s="95">
        <f t="shared" ref="EJ112:EJ151" si="290">BP112*CF112-BB112^2*BX112^2+BA112*BX112*DL112</f>
        <v>9583.9681759424766</v>
      </c>
      <c r="EK112" s="95">
        <f t="shared" ref="EK112:EK151" si="291">BI112*BY112-BH112^2*BQ112^2+BG112*BQ112*DM112</f>
        <v>558.70878247687494</v>
      </c>
      <c r="EL112" s="95">
        <f t="shared" ref="EL112:EL151" si="292">BJ112*BZ112-BH112^2*BR112^2+BG112*BR112*DN112</f>
        <v>1141.1970246244998</v>
      </c>
      <c r="EM112" s="95">
        <f t="shared" ref="EM112:EM151" si="293">BK112*CA112-BH112^2*BS112^2+BG112*BS112*DO112</f>
        <v>1891.5795777422502</v>
      </c>
      <c r="EN112" s="95">
        <f t="shared" ref="EN112:EN151" si="294">BL112*CB112-BH112^2*BT112^2+BG112*BT112*DP112</f>
        <v>2887.4182234896971</v>
      </c>
      <c r="EO112" s="95">
        <f t="shared" ref="EO112:EO151" si="295">BM112*CC112-BH112^2*BU112^2+BG112*BU112*DQ112</f>
        <v>4149.7712932703334</v>
      </c>
      <c r="EP112" s="95">
        <f t="shared" ref="EP112:EP151" si="296">BN112*CD112-BH112^2*BV112^2+BG112*BV112*DR112</f>
        <v>5685.2142595279565</v>
      </c>
      <c r="EQ112" s="95">
        <f t="shared" ref="EQ112:EQ151" si="297">BO112*CE112-BH112^2*BW112^2+BG112*BW112*DS112</f>
        <v>7496.2456202364492</v>
      </c>
      <c r="ER112" s="95">
        <f t="shared" ref="ER112:ER151" si="298">BP112*CF112-BH112^2*BX112^2+BG112*BX112*DT112</f>
        <v>9583.9681759424766</v>
      </c>
      <c r="ES112" s="95">
        <f t="shared" ref="ES112:ES151" si="299">AV112+(1-AV112)*DE112/DM112*EK112/EC112</f>
        <v>1</v>
      </c>
      <c r="ET112" s="95">
        <f t="shared" ref="ET112:ET151" si="300">AV112+(1-AV112)*DF112/DN112*EL112/ED112</f>
        <v>1</v>
      </c>
      <c r="EU112" s="95">
        <f t="shared" ref="EU112:EU151" si="301">AV112+(1-AV112)*DG112/DO112*EM112/EE112</f>
        <v>1</v>
      </c>
      <c r="EV112" s="95">
        <f t="shared" ref="EV112:EV151" si="302">AV112+(1-AV112)*DH112/DP112*EN112/EF112</f>
        <v>1</v>
      </c>
      <c r="EW112" s="95">
        <f t="shared" ref="EW112:EW151" si="303">AV112+(1-AV112)*DI112/DQ112*EO112/EG112</f>
        <v>1</v>
      </c>
      <c r="EX112" s="95">
        <f t="shared" ref="EX112:EX151" si="304">AV112+(1-AV112)*DJ112/DR112*EP112/EH112</f>
        <v>1</v>
      </c>
      <c r="EY112" s="95">
        <f t="shared" ref="EY112:EY151" si="305">AV112+(1-AV112)*DK112/DS112*EQ112/EI112</f>
        <v>1</v>
      </c>
      <c r="EZ112" s="95">
        <f t="shared" ref="EZ112:EZ151" si="306">AV112+(1-AV112)*DL112/DT112*ER112/EJ112</f>
        <v>1</v>
      </c>
      <c r="FA112" s="95">
        <f t="shared" ref="FA112:FA151" si="307">AV112^2+2*AV112*(1-AV112)*(DU112/EC112)+(1-AV112)^2*(EK112/EC112)</f>
        <v>1</v>
      </c>
      <c r="FB112" s="95">
        <f t="shared" ref="FB112:FB151" si="308">AV112^2+2*AV112*(1-AV112)*(DV112/ED112)+(1-AV112)^2*(EL112/ED112)</f>
        <v>1</v>
      </c>
      <c r="FC112" s="95">
        <f t="shared" ref="FC112:FC151" si="309">AV112^2+2*AV112*(1-AV112)*(DW112/EE112)+(1-AV112)^2*(EM112/EE112)</f>
        <v>1</v>
      </c>
      <c r="FD112" s="95">
        <f t="shared" ref="FD112:FD151" si="310">AV112^2+2*AV112*(1-AV112)*(DX112/EF112)+(1-AV112)^2*(EN112/EF112)</f>
        <v>1</v>
      </c>
      <c r="FE112" s="95">
        <f t="shared" ref="FE112:FE151" si="311">AV112^2+2*AV112*(1-AV112)*(DY112/EG112)+(1-AV112)^2*(EO112/EG112)</f>
        <v>1</v>
      </c>
      <c r="FF112" s="95">
        <f t="shared" ref="FF112:FF151" si="312">AV112^2+2*AV112*(1-AV112)*(DZ112/EH112)+(1-AV112)^2*(EP112/EH112)</f>
        <v>1</v>
      </c>
      <c r="FG112" s="95">
        <f t="shared" ref="FG112:FG151" si="313">AV112^2+2*AV112*(1-AV112)*(EA112/EI112)+(1-AV112)^2*(EQ112/EI112)</f>
        <v>1</v>
      </c>
      <c r="FH112" s="95">
        <f t="shared" ref="FH112:FH151" si="314">AV112^2+2*AV112*(1-AV112)*(EB112/EJ112)+(1-AV112)^2*(ER112/EJ112)</f>
        <v>1</v>
      </c>
      <c r="FI112" s="95">
        <f t="shared" ref="FI112:FI151" si="315">AV112+(1-AV112)*CO112/CW112*EK112/EC112</f>
        <v>1</v>
      </c>
      <c r="FJ112" s="95">
        <f t="shared" ref="FJ112:FJ151" si="316">AV112+(1-AV112)*CP112/CX112*EL112/ED112</f>
        <v>1</v>
      </c>
      <c r="FK112" s="95">
        <f t="shared" ref="FK112:FK151" si="317">AV112+(1-AV112)*CQ112/CY112*EM112/EE112</f>
        <v>1</v>
      </c>
      <c r="FL112" s="95">
        <f t="shared" ref="FL112:FL151" si="318">AV112+(1-AV112)*CR112/CZ112*EN112/EF112</f>
        <v>1</v>
      </c>
      <c r="FM112" s="95">
        <f t="shared" ref="FM112:FM151" si="319">AV112+(1-AV112)*CS112/DA112*EO112/EG112</f>
        <v>1</v>
      </c>
      <c r="FN112" s="95">
        <f t="shared" ref="FN112:FN151" si="320">AV112+(1-AV112)*CT112/DB112*EP112/EH112</f>
        <v>1</v>
      </c>
      <c r="FO112" s="95">
        <f t="shared" ref="FO112:FO151" si="321">AV112+(1-AV112)*CU112/DC112*EQ112/EI112</f>
        <v>1</v>
      </c>
      <c r="FP112" s="95">
        <f t="shared" ref="FP112:FP151" si="322">AV112+(1-AV112)*CV112/DD112*ER112/EJ112</f>
        <v>1</v>
      </c>
      <c r="FQ112" s="115">
        <f t="shared" ref="FQ112:FQ151" si="323">(ES112*DM112+(1+AW112/CG112)*EK112*AU112)/(FA112+FI112*CW112*AU112+(AW112/CG112)*EK112*AU112^2)</f>
        <v>9.9382804011567192</v>
      </c>
      <c r="FR112" s="115">
        <f t="shared" ref="FR112:FR151" si="324">(ET112*DN112+(1+AW112/CH112)*EL112*AU112)/(FB112+FJ112*CX112*AU112+(AW112/CH112)*EL112*AU112^2)</f>
        <v>9.9566966351777761</v>
      </c>
      <c r="FS112" s="115">
        <f t="shared" ref="FS112:FS151" si="325">(EU112*DO112+(1+AW112/CI112)*EM112*AU112)/(FC112+FK112*CY112*AU112+(AW112/CI112)*EM112*AU112^2)</f>
        <v>9.9662223450368614</v>
      </c>
      <c r="FT112" s="115">
        <f t="shared" ref="FT112:FT151" si="326">(EV112*DP112+(1+AW112/CJ112)*EN112*AU112)/(FD112+FL112*CZ112*AU112+(AW112/CJ112)*EN112*AU112^2)</f>
        <v>9.9714981355659553</v>
      </c>
      <c r="FU112" s="115">
        <f t="shared" ref="FU112:FU151" si="327">(EW112*DQ112+(1+AW112/CK112)*EO112*AU112)/(FE112+FM112*DA112*AU112+(AW112/CK112)*EO112*AU112^2)</f>
        <v>9.9746333033869234</v>
      </c>
      <c r="FV112" s="115">
        <f t="shared" ref="FV112:FV151" si="328">(EX112*DR112+(1+AW112/CL112)*EP112*AU112)/(FF112+FN112*DB112*AU112+(AW112/CL112)*EP112*AU112^2)</f>
        <v>9.9765993081764197</v>
      </c>
      <c r="FW112" s="115">
        <f t="shared" ref="FW112:FW151" si="329">(EY112*DS112+(1+AW112/CM112)*EQ112*AU112)/(FG112+FO112*DC112*AU112+(AW112/CM112)*EQ112*AU112^2)</f>
        <v>9.9778942859984365</v>
      </c>
      <c r="FX112" s="115">
        <f t="shared" ref="FX112:FX151" si="330">(EZ112*DT112+(1+AW112/CN112)*ER112*AU112)/(FH112+FP112*DD112*AU112+(AW112/CN112)*ER112*AU112^2)</f>
        <v>9.9787847396197336</v>
      </c>
      <c r="FY112" s="90"/>
      <c r="FZ112" s="90">
        <f>MIN(FQ112:FX112)</f>
        <v>9.9382804011567192</v>
      </c>
    </row>
    <row r="113" spans="1:266" s="47" customFormat="1" ht="13.8" x14ac:dyDescent="0.3">
      <c r="E113" s="49"/>
      <c r="F113" s="57"/>
      <c r="H113" s="57"/>
      <c r="I113" s="49"/>
      <c r="J113" s="59"/>
      <c r="K113" s="59"/>
      <c r="L113" s="60"/>
      <c r="M113" s="51">
        <v>1</v>
      </c>
      <c r="N113" s="51"/>
      <c r="O113" s="51"/>
      <c r="P113" s="51"/>
      <c r="Q113" s="51"/>
      <c r="R113" s="51"/>
      <c r="S113" s="51"/>
      <c r="T113" s="51"/>
      <c r="X113" s="118">
        <v>1</v>
      </c>
      <c r="Y113" s="118">
        <v>10</v>
      </c>
      <c r="Z113" s="40">
        <v>1.7999999999999999E-2</v>
      </c>
      <c r="AA113" s="40">
        <v>10000000</v>
      </c>
      <c r="AB113" s="40">
        <v>10000000</v>
      </c>
      <c r="AC113" s="98">
        <v>3900000</v>
      </c>
      <c r="AD113" s="42">
        <v>0.33</v>
      </c>
      <c r="AE113" s="42">
        <v>0.33</v>
      </c>
      <c r="AF113" s="41">
        <v>1.7999999999999999E-2</v>
      </c>
      <c r="AG113" s="40">
        <v>10000000</v>
      </c>
      <c r="AH113" s="40">
        <v>10000000</v>
      </c>
      <c r="AI113" s="98">
        <v>3900000</v>
      </c>
      <c r="AJ113" s="42">
        <v>0.33</v>
      </c>
      <c r="AK113" s="42">
        <v>0.33</v>
      </c>
      <c r="AL113" s="42">
        <f>AL109</f>
        <v>0.10050000000000001</v>
      </c>
      <c r="AM113" s="40">
        <v>6000</v>
      </c>
      <c r="AN113" s="40">
        <f>AN109</f>
        <v>10000</v>
      </c>
      <c r="AO113" s="40">
        <f>AO109</f>
        <v>10000</v>
      </c>
      <c r="AP113" s="42">
        <v>0.03</v>
      </c>
      <c r="AQ113" s="42">
        <v>0.03</v>
      </c>
      <c r="AR113" s="4">
        <f t="shared" ref="AR113:AR151" si="331">AL113+AF113/2+Z113/2</f>
        <v>0.11849999999999999</v>
      </c>
      <c r="AS113" s="11">
        <f t="shared" ref="AS113:AS151" si="332">X113/Y113</f>
        <v>0.1</v>
      </c>
      <c r="AT113" s="15">
        <f t="shared" ref="AT113:AT151" si="333">(AA113*Z113)*(AG113*AF113)*AR113^2/(AVERAGE(BD113,AX113)*(AA113*Z113+AG113*AF113))</f>
        <v>1418.2499158343621</v>
      </c>
      <c r="AU113" s="19">
        <f t="shared" ref="AU113:AU151" si="334">AY113*BE113/(AY113+BE113)*(PI()^2*AL113)/(Y113^2*AN113)</f>
        <v>0.10018019504865139</v>
      </c>
      <c r="AV113" s="13">
        <f t="shared" ref="AV113:AV151" si="335">AY113/(AY113+BE113)</f>
        <v>0.5</v>
      </c>
      <c r="AW113" s="11">
        <f t="shared" ref="AW113:AW151" si="336">AN113/AO113</f>
        <v>1</v>
      </c>
      <c r="AX113" s="11">
        <f t="shared" ref="AX113:AX151" si="337">1-AD113*AE113</f>
        <v>0.8911</v>
      </c>
      <c r="AY113" s="11">
        <f t="shared" ref="AY113:AY151" si="338">Z113/AX113*SQRT(AA113*AB113)</f>
        <v>201997.53114128605</v>
      </c>
      <c r="AZ113" s="11">
        <f t="shared" ref="AZ113:AZ151" si="339">SQRT(AB113/AA113)</f>
        <v>1</v>
      </c>
      <c r="BA113" s="11">
        <f t="shared" ref="BA113:BA151" si="340">AX113*AC113/SQRT(AA113*AB113)</f>
        <v>0.34752899999999998</v>
      </c>
      <c r="BB113" s="11">
        <f t="shared" ref="BB113:BB151" si="341">AZ113*AD113+2*BA113</f>
        <v>1.025058</v>
      </c>
      <c r="BC113" s="11">
        <f t="shared" ref="BC113:BC151" si="342">1-AP113*AQ113</f>
        <v>0.99909999999999999</v>
      </c>
      <c r="BD113" s="11">
        <f t="shared" ref="BD113:BD151" si="343">1-AJ113*AK113</f>
        <v>0.8911</v>
      </c>
      <c r="BE113" s="11">
        <f t="shared" ref="BE113:BE151" si="344">AF113/BD113*SQRT(AG113*AH113)</f>
        <v>201997.53114128605</v>
      </c>
      <c r="BF113" s="11">
        <f t="shared" ref="BF113:BF151" si="345">SQRT(AH113/AG113)</f>
        <v>1</v>
      </c>
      <c r="BG113" s="11">
        <f t="shared" ref="BG113:BG151" si="346">BD113*AI113/SQRT(AG113*AH113)</f>
        <v>0.34752899999999998</v>
      </c>
      <c r="BH113" s="11">
        <f t="shared" ref="BH113:BH151" si="347">BF113*AK113+2*BG113</f>
        <v>1.025058</v>
      </c>
      <c r="BI113" s="121">
        <f t="shared" si="239"/>
        <v>7.4999999999999997E-3</v>
      </c>
      <c r="BJ113" s="121">
        <f>X113^2/((BJ111^2+1)*Y113^2)</f>
        <v>2E-3</v>
      </c>
      <c r="BK113" s="121">
        <f>X113^2/((BK111^2+1)*Y113^2)</f>
        <v>1E-3</v>
      </c>
      <c r="BL113" s="121">
        <f>X113^2/((BL111^2+1)*Y113^2)</f>
        <v>5.8823529411764701E-4</v>
      </c>
      <c r="BM113" s="121">
        <f>X113^2/((BM111^2+1)*Y113^2)</f>
        <v>3.8461538461538462E-4</v>
      </c>
      <c r="BN113" s="121">
        <f>X113^2/((BN111^2+1)*Y113^2)</f>
        <v>2.7027027027027027E-4</v>
      </c>
      <c r="BO113" s="121">
        <f>X113^2/((BO111^2+1)*Y113^2)</f>
        <v>2.0000000000000001E-4</v>
      </c>
      <c r="BP113" s="121">
        <f>X113^2/((BP111^2+1)*Y113^2)</f>
        <v>1.5384615384615385E-4</v>
      </c>
      <c r="BQ113" s="121">
        <v>1</v>
      </c>
      <c r="BR113" s="121">
        <v>1</v>
      </c>
      <c r="BS113" s="121">
        <v>1</v>
      </c>
      <c r="BT113" s="121">
        <v>1</v>
      </c>
      <c r="BU113" s="121">
        <v>1</v>
      </c>
      <c r="BV113" s="121">
        <v>1</v>
      </c>
      <c r="BW113" s="121">
        <v>1</v>
      </c>
      <c r="BX113" s="121">
        <v>1</v>
      </c>
      <c r="BY113" s="121">
        <f t="shared" ref="BY113:BY151" si="348">4*Y113^2/X113^2</f>
        <v>400</v>
      </c>
      <c r="BZ113" s="121">
        <f>(BZ111^4+6*BZ111^2+1)/(BZ111^2+1)*(Y113^2/X113^2)</f>
        <v>819.99999999999989</v>
      </c>
      <c r="CA113" s="121">
        <f>(CA111^4+6*CA111^2+1)/(CA111^2+1)*(Y113^2/X113^2)</f>
        <v>1360</v>
      </c>
      <c r="CB113" s="121">
        <f>(CB111^4+6*CB111^2+1)/(CB111^2+1)*(Y113^2/X113^2)</f>
        <v>2076.4705882352941</v>
      </c>
      <c r="CC113" s="121">
        <f>(CC111^4+6*CC111^2+1)/(CC111^2+1)*(Y113^2/X113^2)</f>
        <v>2984.6153846153848</v>
      </c>
      <c r="CD113" s="121">
        <f>(CD111^4+6*CD111^2+1)/(CD111^2+1)*(Y113^2/X113^2)</f>
        <v>4089.1891891891896</v>
      </c>
      <c r="CE113" s="121">
        <f>(CE111^4+6*CE111^2+1)/(CE111^2+1)*(Y113^2/X113^2)</f>
        <v>5392</v>
      </c>
      <c r="CF113" s="121">
        <f>(CF111^4+6*CF111^2+1)/(CF111^2+1)*(Y113^2/X113^2)</f>
        <v>6893.8461538461543</v>
      </c>
      <c r="CG113" s="121">
        <f t="shared" ref="CG113:CG151" si="349">BI113</f>
        <v>7.4999999999999997E-3</v>
      </c>
      <c r="CH113" s="121">
        <f t="shared" si="240"/>
        <v>2E-3</v>
      </c>
      <c r="CI113" s="121">
        <f t="shared" si="241"/>
        <v>1E-3</v>
      </c>
      <c r="CJ113" s="121">
        <f t="shared" si="242"/>
        <v>5.8823529411764701E-4</v>
      </c>
      <c r="CK113" s="121">
        <f t="shared" si="243"/>
        <v>3.8461538461538462E-4</v>
      </c>
      <c r="CL113" s="121">
        <f t="shared" si="244"/>
        <v>2.7027027027027027E-4</v>
      </c>
      <c r="CM113" s="121">
        <f t="shared" si="245"/>
        <v>2.0000000000000001E-4</v>
      </c>
      <c r="CN113" s="121">
        <f t="shared" si="246"/>
        <v>1.5384615384615385E-4</v>
      </c>
      <c r="CO113" s="95">
        <f t="shared" si="247"/>
        <v>447.684729</v>
      </c>
      <c r="CP113" s="95">
        <f t="shared" si="248"/>
        <v>995.11202899999989</v>
      </c>
      <c r="CQ113" s="95">
        <f t="shared" si="249"/>
        <v>1708.8765290000001</v>
      </c>
      <c r="CR113" s="95">
        <f t="shared" si="250"/>
        <v>2668.6174172352939</v>
      </c>
      <c r="CS113" s="95">
        <f t="shared" si="251"/>
        <v>3889.5383136153846</v>
      </c>
      <c r="CT113" s="95">
        <f t="shared" si="252"/>
        <v>5376.3940181891894</v>
      </c>
      <c r="CU113" s="95">
        <f t="shared" si="253"/>
        <v>7130.9925290000001</v>
      </c>
      <c r="CV113" s="95">
        <f t="shared" si="254"/>
        <v>9154.132182846155</v>
      </c>
      <c r="CW113" s="95">
        <f t="shared" si="255"/>
        <v>447.684729</v>
      </c>
      <c r="CX113" s="95">
        <f t="shared" si="256"/>
        <v>995.11202899999989</v>
      </c>
      <c r="CY113" s="95">
        <f t="shared" si="257"/>
        <v>1708.8765290000001</v>
      </c>
      <c r="CZ113" s="95">
        <f t="shared" si="258"/>
        <v>2668.6174172352939</v>
      </c>
      <c r="DA113" s="95">
        <f t="shared" si="259"/>
        <v>3889.5383136153846</v>
      </c>
      <c r="DB113" s="95">
        <f t="shared" si="260"/>
        <v>5376.3940181891894</v>
      </c>
      <c r="DC113" s="95">
        <f t="shared" si="261"/>
        <v>7130.9925290000001</v>
      </c>
      <c r="DD113" s="95">
        <f t="shared" si="262"/>
        <v>9154.132182846155</v>
      </c>
      <c r="DE113" s="13">
        <f t="shared" ref="DE113:DE151" si="350">AZ113*BI113+2*BB113*BQ113+BY113/AZ113</f>
        <v>402.057616</v>
      </c>
      <c r="DF113" s="13">
        <f t="shared" ref="DF113:DF151" si="351">AZ113*BJ113+2*BB113*BR113+BZ113/AZ113</f>
        <v>822.05211599999984</v>
      </c>
      <c r="DG113" s="13">
        <f t="shared" ref="DG113:DG151" si="352">AZ113*BK113+2*BB113*BS113+CA113/AZ113</f>
        <v>1362.0511160000001</v>
      </c>
      <c r="DH113" s="13">
        <f t="shared" ref="DH113:DH151" si="353">AZ113*BL113+2*BB113*BT113+CB113/AZ113</f>
        <v>2078.5212924705884</v>
      </c>
      <c r="DI113" s="13">
        <f t="shared" si="263"/>
        <v>2986.6658852307692</v>
      </c>
      <c r="DJ113" s="13">
        <f t="shared" si="264"/>
        <v>4091.23957545946</v>
      </c>
      <c r="DK113" s="13">
        <f t="shared" si="265"/>
        <v>5394.0503159999998</v>
      </c>
      <c r="DL113" s="13">
        <f t="shared" si="266"/>
        <v>6895.8964236923084</v>
      </c>
      <c r="DM113" s="95">
        <f t="shared" si="267"/>
        <v>402.057616</v>
      </c>
      <c r="DN113" s="95">
        <f t="shared" si="268"/>
        <v>822.05211599999984</v>
      </c>
      <c r="DO113" s="95">
        <f t="shared" si="269"/>
        <v>1362.0511160000001</v>
      </c>
      <c r="DP113" s="95">
        <f t="shared" si="270"/>
        <v>2078.5212924705884</v>
      </c>
      <c r="DQ113" s="95">
        <f t="shared" si="271"/>
        <v>2986.6658852307692</v>
      </c>
      <c r="DR113" s="95">
        <f t="shared" si="272"/>
        <v>4091.23957545946</v>
      </c>
      <c r="DS113" s="95">
        <f t="shared" si="273"/>
        <v>5394.0503159999998</v>
      </c>
      <c r="DT113" s="95">
        <f t="shared" si="274"/>
        <v>6895.8964236923084</v>
      </c>
      <c r="DU113" s="95">
        <f t="shared" si="275"/>
        <v>141.67593732749998</v>
      </c>
      <c r="DV113" s="95">
        <f t="shared" si="276"/>
        <v>286.27620591799996</v>
      </c>
      <c r="DW113" s="95">
        <f t="shared" si="277"/>
        <v>473.66151838899998</v>
      </c>
      <c r="DX113" s="95">
        <f t="shared" si="278"/>
        <v>722.51713563484429</v>
      </c>
      <c r="DY113" s="95">
        <f t="shared" si="279"/>
        <v>1038.0501935190828</v>
      </c>
      <c r="DZ113" s="95">
        <f t="shared" si="280"/>
        <v>1421.8788407838349</v>
      </c>
      <c r="EA113" s="95">
        <f t="shared" si="281"/>
        <v>1874.6165683657998</v>
      </c>
      <c r="EB113" s="95">
        <f t="shared" si="282"/>
        <v>2396.5338360419764</v>
      </c>
      <c r="EC113" s="95">
        <f t="shared" si="283"/>
        <v>141.67593732749998</v>
      </c>
      <c r="ED113" s="95">
        <f t="shared" si="284"/>
        <v>286.27620591799996</v>
      </c>
      <c r="EE113" s="95">
        <f t="shared" si="285"/>
        <v>473.66151838899998</v>
      </c>
      <c r="EF113" s="95">
        <f t="shared" si="286"/>
        <v>722.51713563484429</v>
      </c>
      <c r="EG113" s="95">
        <f t="shared" si="287"/>
        <v>1038.0501935190828</v>
      </c>
      <c r="EH113" s="95">
        <f t="shared" si="288"/>
        <v>1421.8788407838349</v>
      </c>
      <c r="EI113" s="95">
        <f t="shared" si="289"/>
        <v>1874.6165683657998</v>
      </c>
      <c r="EJ113" s="95">
        <f t="shared" si="290"/>
        <v>2396.5338360419764</v>
      </c>
      <c r="EK113" s="95">
        <f t="shared" si="291"/>
        <v>141.67593732749998</v>
      </c>
      <c r="EL113" s="95">
        <f t="shared" si="292"/>
        <v>286.27620591799996</v>
      </c>
      <c r="EM113" s="95">
        <f t="shared" si="293"/>
        <v>473.66151838899998</v>
      </c>
      <c r="EN113" s="95">
        <f t="shared" si="294"/>
        <v>722.51713563484429</v>
      </c>
      <c r="EO113" s="95">
        <f t="shared" si="295"/>
        <v>1038.0501935190828</v>
      </c>
      <c r="EP113" s="95">
        <f t="shared" si="296"/>
        <v>1421.8788407838349</v>
      </c>
      <c r="EQ113" s="95">
        <f t="shared" si="297"/>
        <v>1874.6165683657998</v>
      </c>
      <c r="ER113" s="95">
        <f t="shared" si="298"/>
        <v>2396.5338360419764</v>
      </c>
      <c r="ES113" s="95">
        <f t="shared" si="299"/>
        <v>1</v>
      </c>
      <c r="ET113" s="95">
        <f t="shared" si="300"/>
        <v>1</v>
      </c>
      <c r="EU113" s="95">
        <f t="shared" si="301"/>
        <v>1</v>
      </c>
      <c r="EV113" s="95">
        <f t="shared" si="302"/>
        <v>1</v>
      </c>
      <c r="EW113" s="95">
        <f t="shared" si="303"/>
        <v>1</v>
      </c>
      <c r="EX113" s="95">
        <f t="shared" si="304"/>
        <v>1</v>
      </c>
      <c r="EY113" s="95">
        <f t="shared" si="305"/>
        <v>1</v>
      </c>
      <c r="EZ113" s="95">
        <f t="shared" si="306"/>
        <v>1</v>
      </c>
      <c r="FA113" s="95">
        <f t="shared" si="307"/>
        <v>1</v>
      </c>
      <c r="FB113" s="95">
        <f t="shared" si="308"/>
        <v>1</v>
      </c>
      <c r="FC113" s="95">
        <f t="shared" si="309"/>
        <v>1</v>
      </c>
      <c r="FD113" s="95">
        <f t="shared" si="310"/>
        <v>1</v>
      </c>
      <c r="FE113" s="95">
        <f t="shared" si="311"/>
        <v>1</v>
      </c>
      <c r="FF113" s="95">
        <f t="shared" si="312"/>
        <v>1</v>
      </c>
      <c r="FG113" s="95">
        <f t="shared" si="313"/>
        <v>1</v>
      </c>
      <c r="FH113" s="95">
        <f t="shared" si="314"/>
        <v>1</v>
      </c>
      <c r="FI113" s="95">
        <f t="shared" si="315"/>
        <v>1</v>
      </c>
      <c r="FJ113" s="95">
        <f t="shared" si="316"/>
        <v>1</v>
      </c>
      <c r="FK113" s="95">
        <f t="shared" si="317"/>
        <v>1</v>
      </c>
      <c r="FL113" s="95">
        <f t="shared" si="318"/>
        <v>1</v>
      </c>
      <c r="FM113" s="95">
        <f t="shared" si="319"/>
        <v>1</v>
      </c>
      <c r="FN113" s="95">
        <f t="shared" si="320"/>
        <v>1</v>
      </c>
      <c r="FO113" s="95">
        <f t="shared" si="321"/>
        <v>1</v>
      </c>
      <c r="FP113" s="95">
        <f t="shared" si="322"/>
        <v>1</v>
      </c>
      <c r="FQ113" s="115">
        <f t="shared" si="323"/>
        <v>9.8060978225255564</v>
      </c>
      <c r="FR113" s="115">
        <f t="shared" si="324"/>
        <v>9.8815970662929047</v>
      </c>
      <c r="FS113" s="115">
        <f t="shared" si="325"/>
        <v>9.9192109527863348</v>
      </c>
      <c r="FT113" s="115">
        <f t="shared" si="326"/>
        <v>9.9401170907274921</v>
      </c>
      <c r="FU113" s="115">
        <f t="shared" si="327"/>
        <v>9.9525754457463389</v>
      </c>
      <c r="FV113" s="115">
        <f t="shared" si="328"/>
        <v>9.9604021791571391</v>
      </c>
      <c r="FW113" s="115">
        <f t="shared" si="329"/>
        <v>9.9655637213236989</v>
      </c>
      <c r="FX113" s="115">
        <f t="shared" si="330"/>
        <v>9.9691157852911729</v>
      </c>
      <c r="FY113" s="90"/>
      <c r="FZ113" s="90">
        <f t="shared" ref="FZ113:FZ151" si="354">MIN(FQ113:FX113)</f>
        <v>9.8060978225255564</v>
      </c>
    </row>
    <row r="114" spans="1:266" s="47" customFormat="1" ht="13.8" x14ac:dyDescent="0.3">
      <c r="E114" s="49"/>
      <c r="F114" s="57"/>
      <c r="H114" s="57"/>
      <c r="I114" s="49"/>
      <c r="J114" s="50"/>
      <c r="K114" s="57"/>
      <c r="L114" s="60">
        <f>SUM($M$1:M113)</f>
        <v>5</v>
      </c>
      <c r="M114" s="51"/>
      <c r="N114" s="51"/>
      <c r="O114" s="51"/>
      <c r="P114" s="51"/>
      <c r="Q114" s="51"/>
      <c r="R114" s="51"/>
      <c r="S114" s="51"/>
      <c r="T114" s="51"/>
      <c r="X114" s="118">
        <v>1.5</v>
      </c>
      <c r="Y114" s="118">
        <v>10</v>
      </c>
      <c r="Z114" s="40">
        <v>1.7999999999999999E-2</v>
      </c>
      <c r="AA114" s="40">
        <v>10000000</v>
      </c>
      <c r="AB114" s="40">
        <v>10000000</v>
      </c>
      <c r="AC114" s="98">
        <v>3900000</v>
      </c>
      <c r="AD114" s="42">
        <v>0.33</v>
      </c>
      <c r="AE114" s="42">
        <v>0.33</v>
      </c>
      <c r="AF114" s="41">
        <v>1.7999999999999999E-2</v>
      </c>
      <c r="AG114" s="40">
        <v>10000000</v>
      </c>
      <c r="AH114" s="40">
        <v>10000000</v>
      </c>
      <c r="AI114" s="98">
        <v>3900000</v>
      </c>
      <c r="AJ114" s="42">
        <v>0.33</v>
      </c>
      <c r="AK114" s="42">
        <v>0.33</v>
      </c>
      <c r="AL114" s="42">
        <f>AL109</f>
        <v>0.10050000000000001</v>
      </c>
      <c r="AM114" s="40">
        <v>6000</v>
      </c>
      <c r="AN114" s="40">
        <f>AN109</f>
        <v>10000</v>
      </c>
      <c r="AO114" s="40">
        <f>AO109</f>
        <v>10000</v>
      </c>
      <c r="AP114" s="42">
        <v>0.03</v>
      </c>
      <c r="AQ114" s="42">
        <v>0.03</v>
      </c>
      <c r="AR114" s="4">
        <f t="shared" si="331"/>
        <v>0.11849999999999999</v>
      </c>
      <c r="AS114" s="11">
        <f t="shared" si="332"/>
        <v>0.15</v>
      </c>
      <c r="AT114" s="15">
        <f t="shared" si="333"/>
        <v>1418.2499158343621</v>
      </c>
      <c r="AU114" s="19">
        <f t="shared" si="334"/>
        <v>0.10018019504865139</v>
      </c>
      <c r="AV114" s="13">
        <f t="shared" si="335"/>
        <v>0.5</v>
      </c>
      <c r="AW114" s="11">
        <f t="shared" si="336"/>
        <v>1</v>
      </c>
      <c r="AX114" s="11">
        <f t="shared" si="337"/>
        <v>0.8911</v>
      </c>
      <c r="AY114" s="11">
        <f t="shared" si="338"/>
        <v>201997.53114128605</v>
      </c>
      <c r="AZ114" s="11">
        <f t="shared" si="339"/>
        <v>1</v>
      </c>
      <c r="BA114" s="11">
        <f t="shared" si="340"/>
        <v>0.34752899999999998</v>
      </c>
      <c r="BB114" s="11">
        <f t="shared" si="341"/>
        <v>1.025058</v>
      </c>
      <c r="BC114" s="11">
        <f t="shared" si="342"/>
        <v>0.99909999999999999</v>
      </c>
      <c r="BD114" s="11">
        <f t="shared" si="343"/>
        <v>0.8911</v>
      </c>
      <c r="BE114" s="11">
        <f t="shared" si="344"/>
        <v>201997.53114128605</v>
      </c>
      <c r="BF114" s="11">
        <f t="shared" si="345"/>
        <v>1</v>
      </c>
      <c r="BG114" s="11">
        <f t="shared" si="346"/>
        <v>0.34752899999999998</v>
      </c>
      <c r="BH114" s="11">
        <f t="shared" si="347"/>
        <v>1.025058</v>
      </c>
      <c r="BI114" s="121">
        <f t="shared" si="239"/>
        <v>1.6875000000000001E-2</v>
      </c>
      <c r="BJ114" s="121">
        <f>X114^2/((BJ111^2+1)*Y114^2)</f>
        <v>4.4999999999999997E-3</v>
      </c>
      <c r="BK114" s="121">
        <f>X114^2/((BK111^2+1)*Y114^2)</f>
        <v>2.2499999999999998E-3</v>
      </c>
      <c r="BL114" s="121">
        <f>X114^2/((BL111^2+1)*Y114^2)</f>
        <v>1.3235294117647058E-3</v>
      </c>
      <c r="BM114" s="121">
        <f>X114^2/((BM111^2+1)*Y114^2)</f>
        <v>8.6538461538461541E-4</v>
      </c>
      <c r="BN114" s="121">
        <f>X114^2/((BN111^2+1)*Y114^2)</f>
        <v>6.0810810810810808E-4</v>
      </c>
      <c r="BO114" s="121">
        <f>X114^2/((BO111^2+1)*Y114^2)</f>
        <v>4.4999999999999999E-4</v>
      </c>
      <c r="BP114" s="121">
        <f>X114^2/((BP111^2+1)*Y114^2)</f>
        <v>3.4615384615384613E-4</v>
      </c>
      <c r="BQ114" s="121">
        <v>1</v>
      </c>
      <c r="BR114" s="121">
        <v>1</v>
      </c>
      <c r="BS114" s="121">
        <v>1</v>
      </c>
      <c r="BT114" s="121">
        <v>1</v>
      </c>
      <c r="BU114" s="121">
        <v>1</v>
      </c>
      <c r="BV114" s="121">
        <v>1</v>
      </c>
      <c r="BW114" s="121">
        <v>1</v>
      </c>
      <c r="BX114" s="121">
        <v>1</v>
      </c>
      <c r="BY114" s="121">
        <f t="shared" si="348"/>
        <v>177.77777777777777</v>
      </c>
      <c r="BZ114" s="121">
        <f>(BZ111^4+6*BZ111^2+1)/(BZ111^2+1)*(Y114^2/X114^2)</f>
        <v>364.4444444444444</v>
      </c>
      <c r="CA114" s="121">
        <f>(CA111^4+6*CA111^2+1)/(CA111^2+1)*(Y114^2/X114^2)</f>
        <v>604.44444444444446</v>
      </c>
      <c r="CB114" s="121">
        <f>(CB111^4+6*CB111^2+1)/(CB111^2+1)*(Y114^2/X114^2)</f>
        <v>922.87581699346401</v>
      </c>
      <c r="CC114" s="121">
        <f>(CC111^4+6*CC111^2+1)/(CC111^2+1)*(Y114^2/X114^2)</f>
        <v>1326.4957264957266</v>
      </c>
      <c r="CD114" s="121">
        <f>(CD111^4+6*CD111^2+1)/(CD111^2+1)*(Y114^2/X114^2)</f>
        <v>1817.4174174174175</v>
      </c>
      <c r="CE114" s="121">
        <f>(CE111^4+6*CE111^2+1)/(CE111^2+1)*(Y114^2/X114^2)</f>
        <v>2396.4444444444443</v>
      </c>
      <c r="CF114" s="121">
        <f>(CF111^4+6*CF111^2+1)/(CF111^2+1)*(Y114^2/X114^2)</f>
        <v>3063.931623931624</v>
      </c>
      <c r="CG114" s="121">
        <f t="shared" si="349"/>
        <v>1.6875000000000001E-2</v>
      </c>
      <c r="CH114" s="121">
        <f t="shared" si="240"/>
        <v>4.4999999999999997E-3</v>
      </c>
      <c r="CI114" s="121">
        <f t="shared" si="241"/>
        <v>2.2499999999999998E-3</v>
      </c>
      <c r="CJ114" s="121">
        <f t="shared" si="242"/>
        <v>1.3235294117647058E-3</v>
      </c>
      <c r="CK114" s="121">
        <f t="shared" si="243"/>
        <v>8.6538461538461541E-4</v>
      </c>
      <c r="CL114" s="121">
        <f t="shared" si="244"/>
        <v>6.0810810810810808E-4</v>
      </c>
      <c r="CM114" s="121">
        <f t="shared" si="245"/>
        <v>4.4999999999999999E-4</v>
      </c>
      <c r="CN114" s="121">
        <f t="shared" si="246"/>
        <v>3.4615384615384613E-4</v>
      </c>
      <c r="CO114" s="95">
        <f t="shared" si="247"/>
        <v>199.71961788888888</v>
      </c>
      <c r="CP114" s="95">
        <f t="shared" si="248"/>
        <v>443.02064011111105</v>
      </c>
      <c r="CQ114" s="95">
        <f t="shared" si="249"/>
        <v>760.24930677777775</v>
      </c>
      <c r="CR114" s="95">
        <f t="shared" si="250"/>
        <v>1186.8008126601308</v>
      </c>
      <c r="CS114" s="95">
        <f t="shared" si="251"/>
        <v>1729.4323221623931</v>
      </c>
      <c r="CT114" s="95">
        <f t="shared" si="252"/>
        <v>2390.2570797507506</v>
      </c>
      <c r="CU114" s="95">
        <f t="shared" si="253"/>
        <v>3170.0786401111109</v>
      </c>
      <c r="CV114" s="95">
        <f t="shared" si="254"/>
        <v>4069.2518195982907</v>
      </c>
      <c r="CW114" s="95">
        <f t="shared" si="255"/>
        <v>199.71961788888888</v>
      </c>
      <c r="CX114" s="95">
        <f t="shared" si="256"/>
        <v>443.02064011111105</v>
      </c>
      <c r="CY114" s="95">
        <f t="shared" si="257"/>
        <v>760.24930677777775</v>
      </c>
      <c r="CZ114" s="95">
        <f t="shared" si="258"/>
        <v>1186.8008126601308</v>
      </c>
      <c r="DA114" s="95">
        <f t="shared" si="259"/>
        <v>1729.4323221623931</v>
      </c>
      <c r="DB114" s="95">
        <f t="shared" si="260"/>
        <v>2390.2570797507506</v>
      </c>
      <c r="DC114" s="95">
        <f t="shared" si="261"/>
        <v>3170.0786401111109</v>
      </c>
      <c r="DD114" s="95">
        <f t="shared" si="262"/>
        <v>4069.2518195982907</v>
      </c>
      <c r="DE114" s="13">
        <f t="shared" si="350"/>
        <v>179.84476877777777</v>
      </c>
      <c r="DF114" s="13">
        <f t="shared" si="351"/>
        <v>366.49906044444441</v>
      </c>
      <c r="DG114" s="13">
        <f t="shared" si="352"/>
        <v>606.49681044444446</v>
      </c>
      <c r="DH114" s="13">
        <f t="shared" si="353"/>
        <v>924.92725652287572</v>
      </c>
      <c r="DI114" s="13">
        <f t="shared" si="263"/>
        <v>1328.546707880342</v>
      </c>
      <c r="DJ114" s="13">
        <f t="shared" si="264"/>
        <v>1819.4681415255257</v>
      </c>
      <c r="DK114" s="13">
        <f t="shared" si="265"/>
        <v>2398.4950104444442</v>
      </c>
      <c r="DL114" s="13">
        <f t="shared" si="266"/>
        <v>3065.9820860854702</v>
      </c>
      <c r="DM114" s="95">
        <f t="shared" si="267"/>
        <v>179.84476877777777</v>
      </c>
      <c r="DN114" s="95">
        <f t="shared" si="268"/>
        <v>366.49906044444441</v>
      </c>
      <c r="DO114" s="95">
        <f t="shared" si="269"/>
        <v>606.49681044444446</v>
      </c>
      <c r="DP114" s="95">
        <f t="shared" si="270"/>
        <v>924.92725652287572</v>
      </c>
      <c r="DQ114" s="95">
        <f t="shared" si="271"/>
        <v>1328.546707880342</v>
      </c>
      <c r="DR114" s="95">
        <f t="shared" si="272"/>
        <v>1819.4681415255257</v>
      </c>
      <c r="DS114" s="95">
        <f t="shared" si="273"/>
        <v>2398.4950104444442</v>
      </c>
      <c r="DT114" s="95">
        <f t="shared" si="274"/>
        <v>3065.9820860854702</v>
      </c>
      <c r="DU114" s="95">
        <f t="shared" si="275"/>
        <v>64.450528745208331</v>
      </c>
      <c r="DV114" s="95">
        <f t="shared" si="276"/>
        <v>127.95830807383332</v>
      </c>
      <c r="DW114" s="95">
        <f t="shared" si="277"/>
        <v>211.08448613358334</v>
      </c>
      <c r="DX114" s="95">
        <f t="shared" si="278"/>
        <v>321.60975391597168</v>
      </c>
      <c r="DY114" s="95">
        <f t="shared" si="279"/>
        <v>461.80569393366613</v>
      </c>
      <c r="DZ114" s="95">
        <f t="shared" si="280"/>
        <v>632.37238612020883</v>
      </c>
      <c r="EA114" s="95">
        <f t="shared" si="281"/>
        <v>833.57422858138318</v>
      </c>
      <c r="EB114" s="95">
        <f t="shared" si="282"/>
        <v>1065.5275362078098</v>
      </c>
      <c r="EC114" s="95">
        <f t="shared" si="283"/>
        <v>64.450528745208331</v>
      </c>
      <c r="ED114" s="95">
        <f t="shared" si="284"/>
        <v>127.95830807383332</v>
      </c>
      <c r="EE114" s="95">
        <f t="shared" si="285"/>
        <v>211.08448613358334</v>
      </c>
      <c r="EF114" s="95">
        <f t="shared" si="286"/>
        <v>321.60975391597168</v>
      </c>
      <c r="EG114" s="95">
        <f t="shared" si="287"/>
        <v>461.80569393366613</v>
      </c>
      <c r="EH114" s="95">
        <f t="shared" si="288"/>
        <v>632.37238612020883</v>
      </c>
      <c r="EI114" s="95">
        <f t="shared" si="289"/>
        <v>833.57422858138318</v>
      </c>
      <c r="EJ114" s="95">
        <f t="shared" si="290"/>
        <v>1065.5275362078098</v>
      </c>
      <c r="EK114" s="95">
        <f t="shared" si="291"/>
        <v>64.450528745208331</v>
      </c>
      <c r="EL114" s="95">
        <f t="shared" si="292"/>
        <v>127.95830807383332</v>
      </c>
      <c r="EM114" s="95">
        <f t="shared" si="293"/>
        <v>211.08448613358334</v>
      </c>
      <c r="EN114" s="95">
        <f t="shared" si="294"/>
        <v>321.60975391597168</v>
      </c>
      <c r="EO114" s="95">
        <f t="shared" si="295"/>
        <v>461.80569393366613</v>
      </c>
      <c r="EP114" s="95">
        <f t="shared" si="296"/>
        <v>632.37238612020883</v>
      </c>
      <c r="EQ114" s="95">
        <f t="shared" si="297"/>
        <v>833.57422858138318</v>
      </c>
      <c r="ER114" s="95">
        <f t="shared" si="298"/>
        <v>1065.5275362078098</v>
      </c>
      <c r="ES114" s="95">
        <f t="shared" si="299"/>
        <v>1</v>
      </c>
      <c r="ET114" s="95">
        <f t="shared" si="300"/>
        <v>1</v>
      </c>
      <c r="EU114" s="95">
        <f t="shared" si="301"/>
        <v>1</v>
      </c>
      <c r="EV114" s="95">
        <f t="shared" si="302"/>
        <v>1</v>
      </c>
      <c r="EW114" s="95">
        <f t="shared" si="303"/>
        <v>1</v>
      </c>
      <c r="EX114" s="95">
        <f t="shared" si="304"/>
        <v>1</v>
      </c>
      <c r="EY114" s="95">
        <f t="shared" si="305"/>
        <v>1</v>
      </c>
      <c r="EZ114" s="95">
        <f t="shared" si="306"/>
        <v>1</v>
      </c>
      <c r="FA114" s="95">
        <f t="shared" si="307"/>
        <v>1</v>
      </c>
      <c r="FB114" s="95">
        <f t="shared" si="308"/>
        <v>1</v>
      </c>
      <c r="FC114" s="95">
        <f t="shared" si="309"/>
        <v>1</v>
      </c>
      <c r="FD114" s="95">
        <f t="shared" si="310"/>
        <v>1</v>
      </c>
      <c r="FE114" s="95">
        <f t="shared" si="311"/>
        <v>1</v>
      </c>
      <c r="FF114" s="95">
        <f t="shared" si="312"/>
        <v>1</v>
      </c>
      <c r="FG114" s="95">
        <f t="shared" si="313"/>
        <v>1</v>
      </c>
      <c r="FH114" s="95">
        <f t="shared" si="314"/>
        <v>1</v>
      </c>
      <c r="FI114" s="95">
        <f t="shared" si="315"/>
        <v>1</v>
      </c>
      <c r="FJ114" s="95">
        <f t="shared" si="316"/>
        <v>1</v>
      </c>
      <c r="FK114" s="95">
        <f t="shared" si="317"/>
        <v>1</v>
      </c>
      <c r="FL114" s="95">
        <f t="shared" si="318"/>
        <v>1</v>
      </c>
      <c r="FM114" s="95">
        <f t="shared" si="319"/>
        <v>1</v>
      </c>
      <c r="FN114" s="95">
        <f t="shared" si="320"/>
        <v>1</v>
      </c>
      <c r="FO114" s="95">
        <f t="shared" si="321"/>
        <v>1</v>
      </c>
      <c r="FP114" s="95">
        <f t="shared" si="322"/>
        <v>1</v>
      </c>
      <c r="FQ114" s="115">
        <f t="shared" si="323"/>
        <v>9.5876627513343546</v>
      </c>
      <c r="FR114" s="115">
        <f t="shared" si="324"/>
        <v>9.7592385677145224</v>
      </c>
      <c r="FS114" s="115">
        <f t="shared" si="325"/>
        <v>9.8420422298755899</v>
      </c>
      <c r="FT114" s="115">
        <f t="shared" si="326"/>
        <v>9.8883536041350428</v>
      </c>
      <c r="FU114" s="115">
        <f t="shared" si="327"/>
        <v>9.9160800397268751</v>
      </c>
      <c r="FV114" s="115">
        <f t="shared" si="328"/>
        <v>9.933551659206767</v>
      </c>
      <c r="FW114" s="115">
        <f t="shared" si="329"/>
        <v>9.9450967254684226</v>
      </c>
      <c r="FX114" s="115">
        <f t="shared" si="330"/>
        <v>9.95305250266515</v>
      </c>
      <c r="FY114" s="90"/>
      <c r="FZ114" s="90">
        <f t="shared" si="354"/>
        <v>9.5876627513343546</v>
      </c>
    </row>
    <row r="115" spans="1:266" s="47" customFormat="1" ht="13.8" x14ac:dyDescent="0.3">
      <c r="A115" s="88"/>
      <c r="B115" s="88"/>
      <c r="C115" s="88"/>
      <c r="D115" s="88"/>
      <c r="E115" s="49"/>
      <c r="F115" s="57"/>
      <c r="I115" s="61"/>
      <c r="J115" s="50"/>
      <c r="M115" s="51"/>
      <c r="N115" s="51"/>
      <c r="O115" s="51"/>
      <c r="P115" s="51"/>
      <c r="Q115" s="51"/>
      <c r="R115" s="51"/>
      <c r="S115" s="51"/>
      <c r="T115" s="51"/>
      <c r="X115" s="118">
        <v>2</v>
      </c>
      <c r="Y115" s="118">
        <v>10</v>
      </c>
      <c r="Z115" s="40">
        <v>1.7999999999999999E-2</v>
      </c>
      <c r="AA115" s="40">
        <v>10000000</v>
      </c>
      <c r="AB115" s="40">
        <v>10000000</v>
      </c>
      <c r="AC115" s="98">
        <v>3900000</v>
      </c>
      <c r="AD115" s="42">
        <v>0.33</v>
      </c>
      <c r="AE115" s="42">
        <v>0.33</v>
      </c>
      <c r="AF115" s="41">
        <v>1.7999999999999999E-2</v>
      </c>
      <c r="AG115" s="40">
        <v>10000000</v>
      </c>
      <c r="AH115" s="40">
        <v>10000000</v>
      </c>
      <c r="AI115" s="98">
        <v>3900000</v>
      </c>
      <c r="AJ115" s="42">
        <v>0.33</v>
      </c>
      <c r="AK115" s="42">
        <v>0.33</v>
      </c>
      <c r="AL115" s="42">
        <f>AL109</f>
        <v>0.10050000000000001</v>
      </c>
      <c r="AM115" s="40">
        <v>6000</v>
      </c>
      <c r="AN115" s="40">
        <f>AN109</f>
        <v>10000</v>
      </c>
      <c r="AO115" s="40">
        <f>AO109</f>
        <v>10000</v>
      </c>
      <c r="AP115" s="42">
        <v>0.03</v>
      </c>
      <c r="AQ115" s="42">
        <v>0.03</v>
      </c>
      <c r="AR115" s="4">
        <f t="shared" si="331"/>
        <v>0.11849999999999999</v>
      </c>
      <c r="AS115" s="11">
        <f t="shared" si="332"/>
        <v>0.2</v>
      </c>
      <c r="AT115" s="15">
        <f t="shared" si="333"/>
        <v>1418.2499158343621</v>
      </c>
      <c r="AU115" s="19">
        <f t="shared" si="334"/>
        <v>0.10018019504865139</v>
      </c>
      <c r="AV115" s="13">
        <f t="shared" si="335"/>
        <v>0.5</v>
      </c>
      <c r="AW115" s="11">
        <f t="shared" si="336"/>
        <v>1</v>
      </c>
      <c r="AX115" s="11">
        <f t="shared" si="337"/>
        <v>0.8911</v>
      </c>
      <c r="AY115" s="11">
        <f t="shared" si="338"/>
        <v>201997.53114128605</v>
      </c>
      <c r="AZ115" s="11">
        <f t="shared" si="339"/>
        <v>1</v>
      </c>
      <c r="BA115" s="11">
        <f t="shared" si="340"/>
        <v>0.34752899999999998</v>
      </c>
      <c r="BB115" s="11">
        <f t="shared" si="341"/>
        <v>1.025058</v>
      </c>
      <c r="BC115" s="11">
        <f t="shared" si="342"/>
        <v>0.99909999999999999</v>
      </c>
      <c r="BD115" s="11">
        <f t="shared" si="343"/>
        <v>0.8911</v>
      </c>
      <c r="BE115" s="11">
        <f t="shared" si="344"/>
        <v>201997.53114128605</v>
      </c>
      <c r="BF115" s="11">
        <f t="shared" si="345"/>
        <v>1</v>
      </c>
      <c r="BG115" s="11">
        <f t="shared" si="346"/>
        <v>0.34752899999999998</v>
      </c>
      <c r="BH115" s="11">
        <f t="shared" si="347"/>
        <v>1.025058</v>
      </c>
      <c r="BI115" s="121">
        <f t="shared" si="239"/>
        <v>0.03</v>
      </c>
      <c r="BJ115" s="121">
        <f>X115^2/((BJ111^2+1)*Y115^2)</f>
        <v>8.0000000000000002E-3</v>
      </c>
      <c r="BK115" s="121">
        <f>X115^2/((BK111^2+1)*Y115^2)</f>
        <v>4.0000000000000001E-3</v>
      </c>
      <c r="BL115" s="121">
        <f>X115^2/((BL111^2+1)*Y115^2)</f>
        <v>2.352941176470588E-3</v>
      </c>
      <c r="BM115" s="121">
        <f>X115^2/((BM111^2+1)*Y115^2)</f>
        <v>1.5384615384615385E-3</v>
      </c>
      <c r="BN115" s="121">
        <f>X115^2/((BN111^2+1)*Y115^2)</f>
        <v>1.0810810810810811E-3</v>
      </c>
      <c r="BO115" s="121">
        <f>X115^2/((BO111^2+1)*Y115^2)</f>
        <v>8.0000000000000004E-4</v>
      </c>
      <c r="BP115" s="121">
        <f>X115^2/((BP111^2+1)*Y115^2)</f>
        <v>6.1538461538461541E-4</v>
      </c>
      <c r="BQ115" s="121">
        <v>1</v>
      </c>
      <c r="BR115" s="121">
        <v>1</v>
      </c>
      <c r="BS115" s="121">
        <v>1</v>
      </c>
      <c r="BT115" s="121">
        <v>1</v>
      </c>
      <c r="BU115" s="121">
        <v>1</v>
      </c>
      <c r="BV115" s="121">
        <v>1</v>
      </c>
      <c r="BW115" s="121">
        <v>1</v>
      </c>
      <c r="BX115" s="121">
        <v>1</v>
      </c>
      <c r="BY115" s="121">
        <f t="shared" si="348"/>
        <v>100</v>
      </c>
      <c r="BZ115" s="121">
        <f>(BZ111^4+6*BZ111^2+1)/(BZ111^2+1)*(Y115^2/X115^2)</f>
        <v>204.99999999999997</v>
      </c>
      <c r="CA115" s="121">
        <f>(CA111^4+6*CA111^2+1)/(CA111^2+1)*(Y115^2/X115^2)</f>
        <v>340</v>
      </c>
      <c r="CB115" s="121">
        <f>(CB111^4+6*CB111^2+1)/(CB111^2+1)*(Y115^2/X115^2)</f>
        <v>519.11764705882354</v>
      </c>
      <c r="CC115" s="121">
        <f>(CC111^4+6*CC111^2+1)/(CC111^2+1)*(Y115^2/X115^2)</f>
        <v>746.15384615384619</v>
      </c>
      <c r="CD115" s="121">
        <f>(CD111^4+6*CD111^2+1)/(CD111^2+1)*(Y115^2/X115^2)</f>
        <v>1022.2972972972974</v>
      </c>
      <c r="CE115" s="121">
        <f>(CE111^4+6*CE111^2+1)/(CE111^2+1)*(Y115^2/X115^2)</f>
        <v>1348</v>
      </c>
      <c r="CF115" s="121">
        <f>(CF111^4+6*CF111^2+1)/(CF111^2+1)*(Y115^2/X115^2)</f>
        <v>1723.4615384615386</v>
      </c>
      <c r="CG115" s="121">
        <f t="shared" si="349"/>
        <v>0.03</v>
      </c>
      <c r="CH115" s="121">
        <f t="shared" si="240"/>
        <v>8.0000000000000002E-3</v>
      </c>
      <c r="CI115" s="121">
        <f t="shared" si="241"/>
        <v>4.0000000000000001E-3</v>
      </c>
      <c r="CJ115" s="121">
        <f t="shared" si="242"/>
        <v>2.352941176470588E-3</v>
      </c>
      <c r="CK115" s="121">
        <f t="shared" si="243"/>
        <v>1.5384615384615385E-3</v>
      </c>
      <c r="CL115" s="121">
        <f t="shared" si="244"/>
        <v>1.0810810810810811E-3</v>
      </c>
      <c r="CM115" s="121">
        <f t="shared" si="245"/>
        <v>8.0000000000000004E-4</v>
      </c>
      <c r="CN115" s="121">
        <f t="shared" si="246"/>
        <v>6.1538461538461541E-4</v>
      </c>
      <c r="CO115" s="95">
        <f t="shared" si="247"/>
        <v>112.93182899999999</v>
      </c>
      <c r="CP115" s="95">
        <f t="shared" si="248"/>
        <v>249.78865399999995</v>
      </c>
      <c r="CQ115" s="95">
        <f t="shared" si="249"/>
        <v>428.22977900000001</v>
      </c>
      <c r="CR115" s="95">
        <f t="shared" si="250"/>
        <v>668.16500105882358</v>
      </c>
      <c r="CS115" s="95">
        <f t="shared" si="251"/>
        <v>973.39522515384624</v>
      </c>
      <c r="CT115" s="95">
        <f t="shared" si="252"/>
        <v>1345.1091512972973</v>
      </c>
      <c r="CU115" s="95">
        <f t="shared" si="253"/>
        <v>1783.758779</v>
      </c>
      <c r="CV115" s="95">
        <f t="shared" si="254"/>
        <v>2289.5436924615387</v>
      </c>
      <c r="CW115" s="95">
        <f t="shared" si="255"/>
        <v>112.93182899999999</v>
      </c>
      <c r="CX115" s="95">
        <f t="shared" si="256"/>
        <v>249.78865399999995</v>
      </c>
      <c r="CY115" s="95">
        <f t="shared" si="257"/>
        <v>428.22977900000001</v>
      </c>
      <c r="CZ115" s="95">
        <f t="shared" si="258"/>
        <v>668.16500105882358</v>
      </c>
      <c r="DA115" s="95">
        <f t="shared" si="259"/>
        <v>973.39522515384624</v>
      </c>
      <c r="DB115" s="95">
        <f t="shared" si="260"/>
        <v>1345.1091512972973</v>
      </c>
      <c r="DC115" s="95">
        <f t="shared" si="261"/>
        <v>1783.758779</v>
      </c>
      <c r="DD115" s="95">
        <f t="shared" si="262"/>
        <v>2289.5436924615387</v>
      </c>
      <c r="DE115" s="13">
        <f t="shared" si="350"/>
        <v>102.080116</v>
      </c>
      <c r="DF115" s="13">
        <f t="shared" si="351"/>
        <v>207.05811599999998</v>
      </c>
      <c r="DG115" s="13">
        <f t="shared" si="352"/>
        <v>342.05411600000002</v>
      </c>
      <c r="DH115" s="13">
        <f t="shared" si="353"/>
        <v>521.17011600000001</v>
      </c>
      <c r="DI115" s="13">
        <f t="shared" si="263"/>
        <v>748.20550061538461</v>
      </c>
      <c r="DJ115" s="13">
        <f t="shared" si="264"/>
        <v>1024.3484943783785</v>
      </c>
      <c r="DK115" s="13">
        <f t="shared" si="265"/>
        <v>1350.0509159999999</v>
      </c>
      <c r="DL115" s="13">
        <f t="shared" si="266"/>
        <v>1725.5122698461539</v>
      </c>
      <c r="DM115" s="95">
        <f t="shared" si="267"/>
        <v>102.080116</v>
      </c>
      <c r="DN115" s="95">
        <f t="shared" si="268"/>
        <v>207.05811599999998</v>
      </c>
      <c r="DO115" s="95">
        <f t="shared" si="269"/>
        <v>342.05411600000002</v>
      </c>
      <c r="DP115" s="95">
        <f t="shared" si="270"/>
        <v>521.17011600000001</v>
      </c>
      <c r="DQ115" s="95">
        <f t="shared" si="271"/>
        <v>748.20550061538461</v>
      </c>
      <c r="DR115" s="95">
        <f t="shared" si="272"/>
        <v>1024.3484943783785</v>
      </c>
      <c r="DS115" s="95">
        <f t="shared" si="273"/>
        <v>1350.0509159999999</v>
      </c>
      <c r="DT115" s="95">
        <f t="shared" si="274"/>
        <v>1725.5122698461539</v>
      </c>
      <c r="DU115" s="95">
        <f t="shared" si="275"/>
        <v>37.425056729999994</v>
      </c>
      <c r="DV115" s="95">
        <f t="shared" si="276"/>
        <v>72.547956091999993</v>
      </c>
      <c r="DW115" s="95">
        <f t="shared" si="277"/>
        <v>119.18298097600001</v>
      </c>
      <c r="DX115" s="95">
        <f t="shared" si="278"/>
        <v>181.29243862719724</v>
      </c>
      <c r="DY115" s="95">
        <f t="shared" si="279"/>
        <v>260.12029451408279</v>
      </c>
      <c r="DZ115" s="95">
        <f t="shared" si="280"/>
        <v>356.0452502668079</v>
      </c>
      <c r="EA115" s="95">
        <f t="shared" si="281"/>
        <v>469.20950088319995</v>
      </c>
      <c r="EB115" s="95">
        <f t="shared" si="282"/>
        <v>599.67540143997633</v>
      </c>
      <c r="EC115" s="95">
        <f t="shared" si="283"/>
        <v>37.425056729999994</v>
      </c>
      <c r="ED115" s="95">
        <f t="shared" si="284"/>
        <v>72.547956091999993</v>
      </c>
      <c r="EE115" s="95">
        <f t="shared" si="285"/>
        <v>119.18298097600001</v>
      </c>
      <c r="EF115" s="95">
        <f t="shared" si="286"/>
        <v>181.29243862719724</v>
      </c>
      <c r="EG115" s="95">
        <f t="shared" si="287"/>
        <v>260.12029451408279</v>
      </c>
      <c r="EH115" s="95">
        <f t="shared" si="288"/>
        <v>356.0452502668079</v>
      </c>
      <c r="EI115" s="95">
        <f t="shared" si="289"/>
        <v>469.20950088319995</v>
      </c>
      <c r="EJ115" s="95">
        <f t="shared" si="290"/>
        <v>599.67540143997633</v>
      </c>
      <c r="EK115" s="95">
        <f t="shared" si="291"/>
        <v>37.425056729999994</v>
      </c>
      <c r="EL115" s="95">
        <f t="shared" si="292"/>
        <v>72.547956091999993</v>
      </c>
      <c r="EM115" s="95">
        <f t="shared" si="293"/>
        <v>119.18298097600001</v>
      </c>
      <c r="EN115" s="95">
        <f t="shared" si="294"/>
        <v>181.29243862719724</v>
      </c>
      <c r="EO115" s="95">
        <f t="shared" si="295"/>
        <v>260.12029451408279</v>
      </c>
      <c r="EP115" s="95">
        <f t="shared" si="296"/>
        <v>356.0452502668079</v>
      </c>
      <c r="EQ115" s="95">
        <f t="shared" si="297"/>
        <v>469.20950088319995</v>
      </c>
      <c r="ER115" s="95">
        <f t="shared" si="298"/>
        <v>599.67540143997633</v>
      </c>
      <c r="ES115" s="95">
        <f t="shared" si="299"/>
        <v>1</v>
      </c>
      <c r="ET115" s="95">
        <f t="shared" si="300"/>
        <v>1</v>
      </c>
      <c r="EU115" s="95">
        <f t="shared" si="301"/>
        <v>1</v>
      </c>
      <c r="EV115" s="95">
        <f t="shared" si="302"/>
        <v>1</v>
      </c>
      <c r="EW115" s="95">
        <f t="shared" si="303"/>
        <v>1</v>
      </c>
      <c r="EX115" s="95">
        <f t="shared" si="304"/>
        <v>1</v>
      </c>
      <c r="EY115" s="95">
        <f t="shared" si="305"/>
        <v>1</v>
      </c>
      <c r="EZ115" s="95">
        <f t="shared" si="306"/>
        <v>1</v>
      </c>
      <c r="FA115" s="95">
        <f t="shared" si="307"/>
        <v>1</v>
      </c>
      <c r="FB115" s="95">
        <f t="shared" si="308"/>
        <v>1</v>
      </c>
      <c r="FC115" s="95">
        <f t="shared" si="309"/>
        <v>1</v>
      </c>
      <c r="FD115" s="95">
        <f t="shared" si="310"/>
        <v>1</v>
      </c>
      <c r="FE115" s="95">
        <f t="shared" si="311"/>
        <v>1</v>
      </c>
      <c r="FF115" s="95">
        <f t="shared" si="312"/>
        <v>1</v>
      </c>
      <c r="FG115" s="95">
        <f t="shared" si="313"/>
        <v>1</v>
      </c>
      <c r="FH115" s="95">
        <f t="shared" si="314"/>
        <v>1</v>
      </c>
      <c r="FI115" s="95">
        <f t="shared" si="315"/>
        <v>1</v>
      </c>
      <c r="FJ115" s="95">
        <f t="shared" si="316"/>
        <v>1</v>
      </c>
      <c r="FK115" s="95">
        <f t="shared" si="317"/>
        <v>1</v>
      </c>
      <c r="FL115" s="95">
        <f t="shared" si="318"/>
        <v>1</v>
      </c>
      <c r="FM115" s="95">
        <f t="shared" si="319"/>
        <v>1</v>
      </c>
      <c r="FN115" s="95">
        <f t="shared" si="320"/>
        <v>1</v>
      </c>
      <c r="FO115" s="95">
        <f t="shared" si="321"/>
        <v>1</v>
      </c>
      <c r="FP115" s="95">
        <f t="shared" si="322"/>
        <v>1</v>
      </c>
      <c r="FQ115" s="115">
        <f t="shared" si="323"/>
        <v>9.2940534380564923</v>
      </c>
      <c r="FR115" s="115">
        <f t="shared" si="324"/>
        <v>9.5937160780417052</v>
      </c>
      <c r="FS115" s="115">
        <f t="shared" si="325"/>
        <v>9.7364312455900688</v>
      </c>
      <c r="FT115" s="115">
        <f t="shared" si="326"/>
        <v>9.8169944888546805</v>
      </c>
      <c r="FU115" s="115">
        <f t="shared" si="327"/>
        <v>9.8655411837184204</v>
      </c>
      <c r="FV115" s="115">
        <f t="shared" si="328"/>
        <v>9.8962618017858226</v>
      </c>
      <c r="FW115" s="115">
        <f t="shared" si="329"/>
        <v>9.9166178887659804</v>
      </c>
      <c r="FX115" s="115">
        <f t="shared" si="330"/>
        <v>9.9306717114382064</v>
      </c>
      <c r="FY115" s="90"/>
      <c r="FZ115" s="90">
        <f t="shared" si="354"/>
        <v>9.2940534380564923</v>
      </c>
    </row>
    <row r="116" spans="1:266" s="1" customFormat="1" x14ac:dyDescent="0.3">
      <c r="A116" s="16"/>
      <c r="B116" s="63"/>
      <c r="C116" s="16"/>
      <c r="D116" s="16"/>
      <c r="E116" s="16"/>
      <c r="F116" s="16"/>
      <c r="G116" s="16"/>
      <c r="H116" s="16"/>
      <c r="I116" s="16"/>
      <c r="J116" s="16"/>
      <c r="K116" s="16"/>
      <c r="L116" s="72"/>
      <c r="M116" s="2"/>
      <c r="N116" s="89"/>
      <c r="O116" s="2"/>
      <c r="P116" s="2"/>
      <c r="Q116" s="2"/>
      <c r="R116" s="2"/>
      <c r="S116" s="2"/>
      <c r="T116" s="2"/>
      <c r="U116" s="72"/>
      <c r="X116" s="118">
        <v>2.5</v>
      </c>
      <c r="Y116" s="118">
        <v>10</v>
      </c>
      <c r="Z116" s="40">
        <v>1.7999999999999999E-2</v>
      </c>
      <c r="AA116" s="40">
        <v>10000000</v>
      </c>
      <c r="AB116" s="40">
        <v>10000000</v>
      </c>
      <c r="AC116" s="98">
        <v>3900000</v>
      </c>
      <c r="AD116" s="42">
        <v>0.33</v>
      </c>
      <c r="AE116" s="42">
        <v>0.33</v>
      </c>
      <c r="AF116" s="41">
        <v>1.7999999999999999E-2</v>
      </c>
      <c r="AG116" s="40">
        <v>10000000</v>
      </c>
      <c r="AH116" s="40">
        <v>10000000</v>
      </c>
      <c r="AI116" s="98">
        <v>3900000</v>
      </c>
      <c r="AJ116" s="42">
        <v>0.33</v>
      </c>
      <c r="AK116" s="42">
        <v>0.33</v>
      </c>
      <c r="AL116" s="42">
        <f>AL109</f>
        <v>0.10050000000000001</v>
      </c>
      <c r="AM116" s="40">
        <v>6000</v>
      </c>
      <c r="AN116" s="40">
        <f>AN109</f>
        <v>10000</v>
      </c>
      <c r="AO116" s="40">
        <f>AO109</f>
        <v>10000</v>
      </c>
      <c r="AP116" s="42">
        <v>0.03</v>
      </c>
      <c r="AQ116" s="42">
        <v>0.03</v>
      </c>
      <c r="AR116" s="4">
        <f t="shared" si="331"/>
        <v>0.11849999999999999</v>
      </c>
      <c r="AS116" s="11">
        <f t="shared" si="332"/>
        <v>0.25</v>
      </c>
      <c r="AT116" s="15">
        <f t="shared" si="333"/>
        <v>1418.2499158343621</v>
      </c>
      <c r="AU116" s="19">
        <f t="shared" si="334"/>
        <v>0.10018019504865139</v>
      </c>
      <c r="AV116" s="13">
        <f t="shared" si="335"/>
        <v>0.5</v>
      </c>
      <c r="AW116" s="11">
        <f t="shared" si="336"/>
        <v>1</v>
      </c>
      <c r="AX116" s="11">
        <f t="shared" si="337"/>
        <v>0.8911</v>
      </c>
      <c r="AY116" s="11">
        <f t="shared" si="338"/>
        <v>201997.53114128605</v>
      </c>
      <c r="AZ116" s="11">
        <f t="shared" si="339"/>
        <v>1</v>
      </c>
      <c r="BA116" s="11">
        <f t="shared" si="340"/>
        <v>0.34752899999999998</v>
      </c>
      <c r="BB116" s="11">
        <f t="shared" si="341"/>
        <v>1.025058</v>
      </c>
      <c r="BC116" s="11">
        <f t="shared" si="342"/>
        <v>0.99909999999999999</v>
      </c>
      <c r="BD116" s="11">
        <f t="shared" si="343"/>
        <v>0.8911</v>
      </c>
      <c r="BE116" s="11">
        <f t="shared" si="344"/>
        <v>201997.53114128605</v>
      </c>
      <c r="BF116" s="11">
        <f t="shared" si="345"/>
        <v>1</v>
      </c>
      <c r="BG116" s="11">
        <f t="shared" si="346"/>
        <v>0.34752899999999998</v>
      </c>
      <c r="BH116" s="11">
        <f t="shared" si="347"/>
        <v>1.025058</v>
      </c>
      <c r="BI116" s="121">
        <f t="shared" si="239"/>
        <v>4.6875E-2</v>
      </c>
      <c r="BJ116" s="121">
        <f>X116^2/((BJ111^2+1)*Y116^2)</f>
        <v>1.2500000000000001E-2</v>
      </c>
      <c r="BK116" s="121">
        <f>X116^2/((BK111^2+1)*Y116^2)</f>
        <v>6.2500000000000003E-3</v>
      </c>
      <c r="BL116" s="121">
        <f>X116^2/((BL111^2+1)*Y116^2)</f>
        <v>3.6764705882352941E-3</v>
      </c>
      <c r="BM116" s="121">
        <f>X116^2/((BM111^2+1)*Y116^2)</f>
        <v>2.403846153846154E-3</v>
      </c>
      <c r="BN116" s="121">
        <f>X116^2/((BN111^2+1)*Y116^2)</f>
        <v>1.6891891891891893E-3</v>
      </c>
      <c r="BO116" s="121">
        <f>X116^2/((BO111^2+1)*Y116^2)</f>
        <v>1.25E-3</v>
      </c>
      <c r="BP116" s="121">
        <f>X116^2/((BP111^2+1)*Y116^2)</f>
        <v>9.6153846153846159E-4</v>
      </c>
      <c r="BQ116" s="121">
        <v>1</v>
      </c>
      <c r="BR116" s="121">
        <v>1</v>
      </c>
      <c r="BS116" s="121">
        <v>1</v>
      </c>
      <c r="BT116" s="121">
        <v>1</v>
      </c>
      <c r="BU116" s="121">
        <v>1</v>
      </c>
      <c r="BV116" s="121">
        <v>1</v>
      </c>
      <c r="BW116" s="121">
        <v>1</v>
      </c>
      <c r="BX116" s="121">
        <v>1</v>
      </c>
      <c r="BY116" s="121">
        <f t="shared" si="348"/>
        <v>64</v>
      </c>
      <c r="BZ116" s="121">
        <f>(BZ111^4+6*BZ111^2+1)/(BZ111^2+1)*(Y116^2/X116^2)</f>
        <v>131.19999999999999</v>
      </c>
      <c r="CA116" s="121">
        <f>(CA111^4+6*CA111^2+1)/(CA111^2+1)*(Y116^2/X116^2)</f>
        <v>217.6</v>
      </c>
      <c r="CB116" s="121">
        <f>(CB111^4+6*CB111^2+1)/(CB111^2+1)*(Y116^2/X116^2)</f>
        <v>332.23529411764707</v>
      </c>
      <c r="CC116" s="121">
        <f>(CC111^4+6*CC111^2+1)/(CC111^2+1)*(Y116^2/X116^2)</f>
        <v>477.53846153846155</v>
      </c>
      <c r="CD116" s="121">
        <f>(CD111^4+6*CD111^2+1)/(CD111^2+1)*(Y116^2/X116^2)</f>
        <v>654.27027027027032</v>
      </c>
      <c r="CE116" s="121">
        <f>(CE111^4+6*CE111^2+1)/(CE111^2+1)*(Y116^2/X116^2)</f>
        <v>862.72</v>
      </c>
      <c r="CF116" s="121">
        <f>(CF111^4+6*CF111^2+1)/(CF111^2+1)*(Y116^2/X116^2)</f>
        <v>1103.0153846153846</v>
      </c>
      <c r="CG116" s="121">
        <f t="shared" si="349"/>
        <v>4.6875E-2</v>
      </c>
      <c r="CH116" s="121">
        <f t="shared" si="240"/>
        <v>1.2500000000000001E-2</v>
      </c>
      <c r="CI116" s="121">
        <f t="shared" si="241"/>
        <v>6.2500000000000003E-3</v>
      </c>
      <c r="CJ116" s="121">
        <f t="shared" si="242"/>
        <v>3.6764705882352941E-3</v>
      </c>
      <c r="CK116" s="121">
        <f t="shared" si="243"/>
        <v>2.403846153846154E-3</v>
      </c>
      <c r="CL116" s="121">
        <f t="shared" si="244"/>
        <v>1.6891891891891893E-3</v>
      </c>
      <c r="CM116" s="121">
        <f t="shared" si="245"/>
        <v>1.25E-3</v>
      </c>
      <c r="CN116" s="121">
        <f t="shared" si="246"/>
        <v>9.6153846153846159E-4</v>
      </c>
      <c r="CO116" s="95">
        <f t="shared" si="247"/>
        <v>72.761481000000003</v>
      </c>
      <c r="CP116" s="95">
        <f t="shared" si="248"/>
        <v>160.34984899999998</v>
      </c>
      <c r="CQ116" s="95">
        <f t="shared" si="249"/>
        <v>274.55216899999999</v>
      </c>
      <c r="CR116" s="95">
        <f t="shared" si="250"/>
        <v>428.11071111764704</v>
      </c>
      <c r="CS116" s="95">
        <f t="shared" si="251"/>
        <v>623.45805453846151</v>
      </c>
      <c r="CT116" s="95">
        <f t="shared" si="252"/>
        <v>861.35496727027032</v>
      </c>
      <c r="CU116" s="95">
        <f t="shared" si="253"/>
        <v>1142.090729</v>
      </c>
      <c r="CV116" s="95">
        <f t="shared" si="254"/>
        <v>1465.7930736153846</v>
      </c>
      <c r="CW116" s="95">
        <f t="shared" si="255"/>
        <v>72.761481000000003</v>
      </c>
      <c r="CX116" s="95">
        <f t="shared" si="256"/>
        <v>160.34984899999998</v>
      </c>
      <c r="CY116" s="95">
        <f t="shared" si="257"/>
        <v>274.55216899999999</v>
      </c>
      <c r="CZ116" s="95">
        <f t="shared" si="258"/>
        <v>428.11071111764704</v>
      </c>
      <c r="DA116" s="95">
        <f t="shared" si="259"/>
        <v>623.45805453846151</v>
      </c>
      <c r="DB116" s="95">
        <f t="shared" si="260"/>
        <v>861.35496727027032</v>
      </c>
      <c r="DC116" s="95">
        <f t="shared" si="261"/>
        <v>1142.090729</v>
      </c>
      <c r="DD116" s="95">
        <f t="shared" si="262"/>
        <v>1465.7930736153846</v>
      </c>
      <c r="DE116" s="13">
        <f t="shared" si="350"/>
        <v>66.096991000000003</v>
      </c>
      <c r="DF116" s="13">
        <f t="shared" si="351"/>
        <v>133.26261599999998</v>
      </c>
      <c r="DG116" s="13">
        <f t="shared" si="352"/>
        <v>219.65636599999999</v>
      </c>
      <c r="DH116" s="13">
        <f t="shared" si="353"/>
        <v>334.28908658823531</v>
      </c>
      <c r="DI116" s="13">
        <f t="shared" si="263"/>
        <v>479.59098138461542</v>
      </c>
      <c r="DJ116" s="13">
        <f t="shared" si="264"/>
        <v>656.32207545945948</v>
      </c>
      <c r="DK116" s="13">
        <f t="shared" si="265"/>
        <v>864.77136600000006</v>
      </c>
      <c r="DL116" s="13">
        <f t="shared" si="266"/>
        <v>1105.0664621538463</v>
      </c>
      <c r="DM116" s="95">
        <f t="shared" si="267"/>
        <v>66.096991000000003</v>
      </c>
      <c r="DN116" s="95">
        <f t="shared" si="268"/>
        <v>133.26261599999998</v>
      </c>
      <c r="DO116" s="95">
        <f t="shared" si="269"/>
        <v>219.65636599999999</v>
      </c>
      <c r="DP116" s="95">
        <f t="shared" si="270"/>
        <v>334.28908658823531</v>
      </c>
      <c r="DQ116" s="95">
        <f t="shared" si="271"/>
        <v>479.59098138461542</v>
      </c>
      <c r="DR116" s="95">
        <f t="shared" si="272"/>
        <v>656.32207545945948</v>
      </c>
      <c r="DS116" s="95">
        <f t="shared" si="273"/>
        <v>864.77136600000006</v>
      </c>
      <c r="DT116" s="95">
        <f t="shared" si="274"/>
        <v>1105.0664621538463</v>
      </c>
      <c r="DU116" s="95">
        <f t="shared" si="275"/>
        <v>24.919877281874999</v>
      </c>
      <c r="DV116" s="95">
        <f t="shared" si="276"/>
        <v>46.901879772499989</v>
      </c>
      <c r="DW116" s="95">
        <f t="shared" si="277"/>
        <v>76.646213316249998</v>
      </c>
      <c r="DX116" s="95">
        <f t="shared" si="278"/>
        <v>116.34586135675605</v>
      </c>
      <c r="DY116" s="95">
        <f t="shared" si="279"/>
        <v>166.76895926033285</v>
      </c>
      <c r="DZ116" s="95">
        <f t="shared" si="280"/>
        <v>228.14539692633491</v>
      </c>
      <c r="EA116" s="95">
        <f t="shared" si="281"/>
        <v>300.56078415125</v>
      </c>
      <c r="EB116" s="95">
        <f t="shared" si="282"/>
        <v>384.05249033847639</v>
      </c>
      <c r="EC116" s="95">
        <f t="shared" si="283"/>
        <v>24.919877281874999</v>
      </c>
      <c r="ED116" s="95">
        <f t="shared" si="284"/>
        <v>46.901879772499989</v>
      </c>
      <c r="EE116" s="95">
        <f t="shared" si="285"/>
        <v>76.646213316249998</v>
      </c>
      <c r="EF116" s="95">
        <f t="shared" si="286"/>
        <v>116.34586135675605</v>
      </c>
      <c r="EG116" s="95">
        <f t="shared" si="287"/>
        <v>166.76895926033285</v>
      </c>
      <c r="EH116" s="95">
        <f t="shared" si="288"/>
        <v>228.14539692633491</v>
      </c>
      <c r="EI116" s="95">
        <f t="shared" si="289"/>
        <v>300.56078415125</v>
      </c>
      <c r="EJ116" s="95">
        <f t="shared" si="290"/>
        <v>384.05249033847639</v>
      </c>
      <c r="EK116" s="95">
        <f t="shared" si="291"/>
        <v>24.919877281874999</v>
      </c>
      <c r="EL116" s="95">
        <f t="shared" si="292"/>
        <v>46.901879772499989</v>
      </c>
      <c r="EM116" s="95">
        <f t="shared" si="293"/>
        <v>76.646213316249998</v>
      </c>
      <c r="EN116" s="95">
        <f t="shared" si="294"/>
        <v>116.34586135675605</v>
      </c>
      <c r="EO116" s="95">
        <f t="shared" si="295"/>
        <v>166.76895926033285</v>
      </c>
      <c r="EP116" s="95">
        <f t="shared" si="296"/>
        <v>228.14539692633491</v>
      </c>
      <c r="EQ116" s="95">
        <f t="shared" si="297"/>
        <v>300.56078415125</v>
      </c>
      <c r="ER116" s="95">
        <f t="shared" si="298"/>
        <v>384.05249033847639</v>
      </c>
      <c r="ES116" s="95">
        <f t="shared" si="299"/>
        <v>1</v>
      </c>
      <c r="ET116" s="95">
        <f t="shared" si="300"/>
        <v>1</v>
      </c>
      <c r="EU116" s="95">
        <f t="shared" si="301"/>
        <v>1</v>
      </c>
      <c r="EV116" s="95">
        <f t="shared" si="302"/>
        <v>1</v>
      </c>
      <c r="EW116" s="95">
        <f t="shared" si="303"/>
        <v>1</v>
      </c>
      <c r="EX116" s="95">
        <f t="shared" si="304"/>
        <v>1</v>
      </c>
      <c r="EY116" s="95">
        <f t="shared" si="305"/>
        <v>1</v>
      </c>
      <c r="EZ116" s="95">
        <f t="shared" si="306"/>
        <v>1</v>
      </c>
      <c r="FA116" s="95">
        <f t="shared" si="307"/>
        <v>1</v>
      </c>
      <c r="FB116" s="95">
        <f t="shared" si="308"/>
        <v>1</v>
      </c>
      <c r="FC116" s="95">
        <f t="shared" si="309"/>
        <v>1</v>
      </c>
      <c r="FD116" s="95">
        <f t="shared" si="310"/>
        <v>1</v>
      </c>
      <c r="FE116" s="95">
        <f t="shared" si="311"/>
        <v>1</v>
      </c>
      <c r="FF116" s="95">
        <f t="shared" si="312"/>
        <v>1</v>
      </c>
      <c r="FG116" s="95">
        <f t="shared" si="313"/>
        <v>1</v>
      </c>
      <c r="FH116" s="95">
        <f t="shared" si="314"/>
        <v>1</v>
      </c>
      <c r="FI116" s="95">
        <f t="shared" si="315"/>
        <v>1</v>
      </c>
      <c r="FJ116" s="95">
        <f t="shared" si="316"/>
        <v>1</v>
      </c>
      <c r="FK116" s="95">
        <f t="shared" si="317"/>
        <v>1</v>
      </c>
      <c r="FL116" s="95">
        <f t="shared" si="318"/>
        <v>1</v>
      </c>
      <c r="FM116" s="95">
        <f t="shared" si="319"/>
        <v>1</v>
      </c>
      <c r="FN116" s="95">
        <f t="shared" si="320"/>
        <v>1</v>
      </c>
      <c r="FO116" s="95">
        <f t="shared" si="321"/>
        <v>1</v>
      </c>
      <c r="FP116" s="95">
        <f t="shared" si="322"/>
        <v>1</v>
      </c>
      <c r="FQ116" s="115">
        <f t="shared" si="323"/>
        <v>8.9434543081140827</v>
      </c>
      <c r="FR116" s="115">
        <f t="shared" si="324"/>
        <v>9.3904526832692952</v>
      </c>
      <c r="FS116" s="115">
        <f t="shared" si="325"/>
        <v>9.6046609492230104</v>
      </c>
      <c r="FT116" s="115">
        <f t="shared" si="326"/>
        <v>9.7271013894831242</v>
      </c>
      <c r="FU116" s="115">
        <f t="shared" si="327"/>
        <v>9.8014961014847035</v>
      </c>
      <c r="FV116" s="115">
        <f t="shared" si="328"/>
        <v>9.8488264138750896</v>
      </c>
      <c r="FW116" s="115">
        <f t="shared" si="329"/>
        <v>9.8802990205053511</v>
      </c>
      <c r="FX116" s="115">
        <f t="shared" si="330"/>
        <v>9.902079689323795</v>
      </c>
      <c r="FY116" s="90"/>
      <c r="FZ116" s="90">
        <f t="shared" si="354"/>
        <v>8.9434543081140827</v>
      </c>
    </row>
    <row r="117" spans="1:266" ht="13.8" x14ac:dyDescent="0.3">
      <c r="A117" s="5"/>
      <c r="B117" s="8"/>
      <c r="C117" s="5"/>
      <c r="D117" s="5"/>
      <c r="E117" s="5"/>
      <c r="F117" s="5"/>
      <c r="G117" s="5"/>
      <c r="H117" s="5"/>
      <c r="I117" s="5"/>
      <c r="J117" s="5"/>
      <c r="K117" s="5"/>
      <c r="X117" s="118">
        <v>3</v>
      </c>
      <c r="Y117" s="118">
        <v>10</v>
      </c>
      <c r="Z117" s="40">
        <v>1.7999999999999999E-2</v>
      </c>
      <c r="AA117" s="40">
        <v>10000000</v>
      </c>
      <c r="AB117" s="40">
        <v>10000000</v>
      </c>
      <c r="AC117" s="98">
        <v>3900000</v>
      </c>
      <c r="AD117" s="42">
        <v>0.33</v>
      </c>
      <c r="AE117" s="42">
        <v>0.33</v>
      </c>
      <c r="AF117" s="41">
        <v>1.7999999999999999E-2</v>
      </c>
      <c r="AG117" s="40">
        <v>10000000</v>
      </c>
      <c r="AH117" s="40">
        <v>10000000</v>
      </c>
      <c r="AI117" s="98">
        <v>3900000</v>
      </c>
      <c r="AJ117" s="42">
        <v>0.33</v>
      </c>
      <c r="AK117" s="42">
        <v>0.33</v>
      </c>
      <c r="AL117" s="42">
        <f>AL109</f>
        <v>0.10050000000000001</v>
      </c>
      <c r="AM117" s="40">
        <v>6000</v>
      </c>
      <c r="AN117" s="40">
        <f>AN109</f>
        <v>10000</v>
      </c>
      <c r="AO117" s="40">
        <f>AO109</f>
        <v>10000</v>
      </c>
      <c r="AP117" s="42">
        <v>0.03</v>
      </c>
      <c r="AQ117" s="42">
        <v>0.03</v>
      </c>
      <c r="AR117" s="4">
        <f t="shared" si="331"/>
        <v>0.11849999999999999</v>
      </c>
      <c r="AS117" s="11">
        <f t="shared" si="332"/>
        <v>0.3</v>
      </c>
      <c r="AT117" s="15">
        <f t="shared" si="333"/>
        <v>1418.2499158343621</v>
      </c>
      <c r="AU117" s="19">
        <f t="shared" si="334"/>
        <v>0.10018019504865139</v>
      </c>
      <c r="AV117" s="13">
        <f t="shared" si="335"/>
        <v>0.5</v>
      </c>
      <c r="AW117" s="11">
        <f t="shared" si="336"/>
        <v>1</v>
      </c>
      <c r="AX117" s="11">
        <f t="shared" si="337"/>
        <v>0.8911</v>
      </c>
      <c r="AY117" s="11">
        <f t="shared" si="338"/>
        <v>201997.53114128605</v>
      </c>
      <c r="AZ117" s="11">
        <f t="shared" si="339"/>
        <v>1</v>
      </c>
      <c r="BA117" s="11">
        <f t="shared" si="340"/>
        <v>0.34752899999999998</v>
      </c>
      <c r="BB117" s="11">
        <f t="shared" si="341"/>
        <v>1.025058</v>
      </c>
      <c r="BC117" s="11">
        <f t="shared" si="342"/>
        <v>0.99909999999999999</v>
      </c>
      <c r="BD117" s="11">
        <f t="shared" si="343"/>
        <v>0.8911</v>
      </c>
      <c r="BE117" s="11">
        <f t="shared" si="344"/>
        <v>201997.53114128605</v>
      </c>
      <c r="BF117" s="11">
        <f t="shared" si="345"/>
        <v>1</v>
      </c>
      <c r="BG117" s="11">
        <f t="shared" si="346"/>
        <v>0.34752899999999998</v>
      </c>
      <c r="BH117" s="11">
        <f t="shared" si="347"/>
        <v>1.025058</v>
      </c>
      <c r="BI117" s="121">
        <f t="shared" si="239"/>
        <v>6.7500000000000004E-2</v>
      </c>
      <c r="BJ117" s="121">
        <f>X117^2/((BJ111^2+1)*Y117^2)</f>
        <v>1.7999999999999999E-2</v>
      </c>
      <c r="BK117" s="121">
        <f>X117^2/((BK111^2+1)*Y117^2)</f>
        <v>8.9999999999999993E-3</v>
      </c>
      <c r="BL117" s="121">
        <f>X117^2/((BL111^2+1)*Y117^2)</f>
        <v>5.2941176470588233E-3</v>
      </c>
      <c r="BM117" s="121">
        <f>X117^2/((BM111^2+1)*Y117^2)</f>
        <v>3.4615384615384616E-3</v>
      </c>
      <c r="BN117" s="121">
        <f>X117^2/((BN111^2+1)*Y117^2)</f>
        <v>2.4324324324324323E-3</v>
      </c>
      <c r="BO117" s="121">
        <f>X117^2/((BO111^2+1)*Y117^2)</f>
        <v>1.8E-3</v>
      </c>
      <c r="BP117" s="121">
        <f>X117^2/((BP111^2+1)*Y117^2)</f>
        <v>1.3846153846153845E-3</v>
      </c>
      <c r="BQ117" s="121">
        <v>1</v>
      </c>
      <c r="BR117" s="121">
        <v>1</v>
      </c>
      <c r="BS117" s="121">
        <v>1</v>
      </c>
      <c r="BT117" s="121">
        <v>1</v>
      </c>
      <c r="BU117" s="121">
        <v>1</v>
      </c>
      <c r="BV117" s="121">
        <v>1</v>
      </c>
      <c r="BW117" s="121">
        <v>1</v>
      </c>
      <c r="BX117" s="121">
        <v>1</v>
      </c>
      <c r="BY117" s="121">
        <f t="shared" si="348"/>
        <v>44.444444444444443</v>
      </c>
      <c r="BZ117" s="121">
        <f>(BZ111^4+6*BZ111^2+1)/(BZ111^2+1)*(Y117^2/X117^2)</f>
        <v>91.1111111111111</v>
      </c>
      <c r="CA117" s="121">
        <f>(CA111^4+6*CA111^2+1)/(CA111^2+1)*(Y117^2/X117^2)</f>
        <v>151.11111111111111</v>
      </c>
      <c r="CB117" s="121">
        <f>(CB111^4+6*CB111^2+1)/(CB111^2+1)*(Y117^2/X117^2)</f>
        <v>230.718954248366</v>
      </c>
      <c r="CC117" s="121">
        <f>(CC111^4+6*CC111^2+1)/(CC111^2+1)*(Y117^2/X117^2)</f>
        <v>331.62393162393164</v>
      </c>
      <c r="CD117" s="121">
        <f>(CD111^4+6*CD111^2+1)/(CD111^2+1)*(Y117^2/X117^2)</f>
        <v>454.35435435435437</v>
      </c>
      <c r="CE117" s="121">
        <f>(CE111^4+6*CE111^2+1)/(CE111^2+1)*(Y117^2/X117^2)</f>
        <v>599.11111111111109</v>
      </c>
      <c r="CF117" s="121">
        <f>(CF111^4+6*CF111^2+1)/(CF111^2+1)*(Y117^2/X117^2)</f>
        <v>765.982905982906</v>
      </c>
      <c r="CG117" s="121">
        <f t="shared" si="349"/>
        <v>6.7500000000000004E-2</v>
      </c>
      <c r="CH117" s="121">
        <f t="shared" si="240"/>
        <v>1.7999999999999999E-2</v>
      </c>
      <c r="CI117" s="121">
        <f t="shared" si="241"/>
        <v>8.9999999999999993E-3</v>
      </c>
      <c r="CJ117" s="121">
        <f t="shared" si="242"/>
        <v>5.2941176470588233E-3</v>
      </c>
      <c r="CK117" s="121">
        <f t="shared" si="243"/>
        <v>3.4615384615384616E-3</v>
      </c>
      <c r="CL117" s="121">
        <f t="shared" si="244"/>
        <v>2.4324324324324323E-3</v>
      </c>
      <c r="CM117" s="121">
        <f t="shared" si="245"/>
        <v>1.8E-3</v>
      </c>
      <c r="CN117" s="121">
        <f t="shared" si="246"/>
        <v>1.3846153846153845E-3</v>
      </c>
      <c r="CO117" s="95">
        <f t="shared" si="247"/>
        <v>50.940551222222219</v>
      </c>
      <c r="CP117" s="95">
        <f t="shared" si="248"/>
        <v>111.76580677777777</v>
      </c>
      <c r="CQ117" s="95">
        <f t="shared" si="249"/>
        <v>191.07297344444444</v>
      </c>
      <c r="CR117" s="95">
        <f t="shared" si="250"/>
        <v>297.71084991503267</v>
      </c>
      <c r="CS117" s="95">
        <f t="shared" si="251"/>
        <v>433.36872729059826</v>
      </c>
      <c r="CT117" s="95">
        <f t="shared" si="252"/>
        <v>598.57491668768773</v>
      </c>
      <c r="CU117" s="95">
        <f t="shared" si="253"/>
        <v>793.5303067777777</v>
      </c>
      <c r="CV117" s="95">
        <f t="shared" si="254"/>
        <v>1018.3236016495727</v>
      </c>
      <c r="CW117" s="95">
        <f t="shared" si="255"/>
        <v>50.940551222222219</v>
      </c>
      <c r="CX117" s="95">
        <f t="shared" si="256"/>
        <v>111.76580677777777</v>
      </c>
      <c r="CY117" s="95">
        <f t="shared" si="257"/>
        <v>191.07297344444444</v>
      </c>
      <c r="CZ117" s="95">
        <f t="shared" si="258"/>
        <v>297.71084991503267</v>
      </c>
      <c r="DA117" s="95">
        <f t="shared" si="259"/>
        <v>433.36872729059826</v>
      </c>
      <c r="DB117" s="95">
        <f t="shared" si="260"/>
        <v>598.57491668768773</v>
      </c>
      <c r="DC117" s="95">
        <f t="shared" si="261"/>
        <v>793.5303067777777</v>
      </c>
      <c r="DD117" s="95">
        <f t="shared" si="262"/>
        <v>1018.3236016495727</v>
      </c>
      <c r="DE117" s="13">
        <f t="shared" si="350"/>
        <v>46.562060444444441</v>
      </c>
      <c r="DF117" s="13">
        <f t="shared" si="351"/>
        <v>93.179227111111103</v>
      </c>
      <c r="DG117" s="13">
        <f t="shared" si="352"/>
        <v>153.1702271111111</v>
      </c>
      <c r="DH117" s="13">
        <f t="shared" si="353"/>
        <v>232.77436436601306</v>
      </c>
      <c r="DI117" s="13">
        <f t="shared" si="263"/>
        <v>333.67750916239316</v>
      </c>
      <c r="DJ117" s="13">
        <f t="shared" si="264"/>
        <v>456.40690278678682</v>
      </c>
      <c r="DK117" s="13">
        <f t="shared" si="265"/>
        <v>601.16302711111109</v>
      </c>
      <c r="DL117" s="13">
        <f t="shared" si="266"/>
        <v>768.03440659829062</v>
      </c>
      <c r="DM117" s="95">
        <f t="shared" si="267"/>
        <v>46.562060444444441</v>
      </c>
      <c r="DN117" s="95">
        <f t="shared" si="268"/>
        <v>93.179227111111103</v>
      </c>
      <c r="DO117" s="95">
        <f t="shared" si="269"/>
        <v>153.1702271111111</v>
      </c>
      <c r="DP117" s="95">
        <f t="shared" si="270"/>
        <v>232.77436436601306</v>
      </c>
      <c r="DQ117" s="95">
        <f t="shared" si="271"/>
        <v>333.67750916239316</v>
      </c>
      <c r="DR117" s="95">
        <f t="shared" si="272"/>
        <v>456.40690278678682</v>
      </c>
      <c r="DS117" s="95">
        <f t="shared" si="273"/>
        <v>601.16302711111109</v>
      </c>
      <c r="DT117" s="95">
        <f t="shared" si="274"/>
        <v>768.03440659829062</v>
      </c>
      <c r="DU117" s="95">
        <f t="shared" si="275"/>
        <v>18.130922400833331</v>
      </c>
      <c r="DV117" s="95">
        <f t="shared" si="276"/>
        <v>32.971739715333328</v>
      </c>
      <c r="DW117" s="95">
        <f t="shared" si="277"/>
        <v>53.540351954333325</v>
      </c>
      <c r="DX117" s="95">
        <f t="shared" si="278"/>
        <v>81.06655145758937</v>
      </c>
      <c r="DY117" s="95">
        <f t="shared" si="279"/>
        <v>116.05979617241617</v>
      </c>
      <c r="DZ117" s="95">
        <f t="shared" si="280"/>
        <v>158.66907688257365</v>
      </c>
      <c r="EA117" s="95">
        <f t="shared" si="281"/>
        <v>208.94924174553333</v>
      </c>
      <c r="EB117" s="95">
        <f t="shared" si="282"/>
        <v>266.92407710330968</v>
      </c>
      <c r="EC117" s="95">
        <f t="shared" si="283"/>
        <v>18.130922400833331</v>
      </c>
      <c r="ED117" s="95">
        <f t="shared" si="284"/>
        <v>32.971739715333328</v>
      </c>
      <c r="EE117" s="95">
        <f t="shared" si="285"/>
        <v>53.540351954333325</v>
      </c>
      <c r="EF117" s="95">
        <f t="shared" si="286"/>
        <v>81.06655145758937</v>
      </c>
      <c r="EG117" s="95">
        <f t="shared" si="287"/>
        <v>116.05979617241617</v>
      </c>
      <c r="EH117" s="95">
        <f t="shared" si="288"/>
        <v>158.66907688257365</v>
      </c>
      <c r="EI117" s="95">
        <f t="shared" si="289"/>
        <v>208.94924174553333</v>
      </c>
      <c r="EJ117" s="95">
        <f t="shared" si="290"/>
        <v>266.92407710330968</v>
      </c>
      <c r="EK117" s="95">
        <f t="shared" si="291"/>
        <v>18.130922400833331</v>
      </c>
      <c r="EL117" s="95">
        <f t="shared" si="292"/>
        <v>32.971739715333328</v>
      </c>
      <c r="EM117" s="95">
        <f t="shared" si="293"/>
        <v>53.540351954333325</v>
      </c>
      <c r="EN117" s="95">
        <f t="shared" si="294"/>
        <v>81.06655145758937</v>
      </c>
      <c r="EO117" s="95">
        <f t="shared" si="295"/>
        <v>116.05979617241617</v>
      </c>
      <c r="EP117" s="95">
        <f t="shared" si="296"/>
        <v>158.66907688257365</v>
      </c>
      <c r="EQ117" s="95">
        <f t="shared" si="297"/>
        <v>208.94924174553333</v>
      </c>
      <c r="ER117" s="95">
        <f t="shared" si="298"/>
        <v>266.92407710330968</v>
      </c>
      <c r="ES117" s="95">
        <f t="shared" si="299"/>
        <v>1</v>
      </c>
      <c r="ET117" s="95">
        <f t="shared" si="300"/>
        <v>1</v>
      </c>
      <c r="EU117" s="95">
        <f t="shared" si="301"/>
        <v>1</v>
      </c>
      <c r="EV117" s="95">
        <f t="shared" si="302"/>
        <v>1</v>
      </c>
      <c r="EW117" s="95">
        <f t="shared" si="303"/>
        <v>1</v>
      </c>
      <c r="EX117" s="95">
        <f t="shared" si="304"/>
        <v>1</v>
      </c>
      <c r="EY117" s="95">
        <f t="shared" si="305"/>
        <v>1</v>
      </c>
      <c r="EZ117" s="95">
        <f t="shared" si="306"/>
        <v>1</v>
      </c>
      <c r="FA117" s="95">
        <f t="shared" si="307"/>
        <v>1</v>
      </c>
      <c r="FB117" s="95">
        <f t="shared" si="308"/>
        <v>1</v>
      </c>
      <c r="FC117" s="95">
        <f t="shared" si="309"/>
        <v>1</v>
      </c>
      <c r="FD117" s="95">
        <f t="shared" si="310"/>
        <v>1</v>
      </c>
      <c r="FE117" s="95">
        <f t="shared" si="311"/>
        <v>1</v>
      </c>
      <c r="FF117" s="95">
        <f t="shared" si="312"/>
        <v>1</v>
      </c>
      <c r="FG117" s="95">
        <f t="shared" si="313"/>
        <v>1</v>
      </c>
      <c r="FH117" s="95">
        <f t="shared" si="314"/>
        <v>1</v>
      </c>
      <c r="FI117" s="95">
        <f t="shared" si="315"/>
        <v>1</v>
      </c>
      <c r="FJ117" s="95">
        <f t="shared" si="316"/>
        <v>1</v>
      </c>
      <c r="FK117" s="95">
        <f t="shared" si="317"/>
        <v>1</v>
      </c>
      <c r="FL117" s="95">
        <f t="shared" si="318"/>
        <v>1</v>
      </c>
      <c r="FM117" s="95">
        <f t="shared" si="319"/>
        <v>1</v>
      </c>
      <c r="FN117" s="95">
        <f t="shared" si="320"/>
        <v>1</v>
      </c>
      <c r="FO117" s="95">
        <f t="shared" si="321"/>
        <v>1</v>
      </c>
      <c r="FP117" s="95">
        <f t="shared" si="322"/>
        <v>1</v>
      </c>
      <c r="FQ117" s="115">
        <f t="shared" si="323"/>
        <v>8.5563776805432337</v>
      </c>
      <c r="FR117" s="115">
        <f t="shared" si="324"/>
        <v>9.1558152706824085</v>
      </c>
      <c r="FS117" s="115">
        <f t="shared" si="325"/>
        <v>9.44947161033779</v>
      </c>
      <c r="FT117" s="115">
        <f t="shared" si="326"/>
        <v>9.6199737377273919</v>
      </c>
      <c r="FU117" s="115">
        <f t="shared" si="327"/>
        <v>9.7246114430461734</v>
      </c>
      <c r="FV117" s="115">
        <f t="shared" si="328"/>
        <v>9.7916134397092964</v>
      </c>
      <c r="FW117" s="115">
        <f t="shared" si="329"/>
        <v>9.8363566186490363</v>
      </c>
      <c r="FX117" s="115">
        <f t="shared" si="330"/>
        <v>9.8674109355318294</v>
      </c>
      <c r="FZ117" s="90">
        <f t="shared" si="354"/>
        <v>8.5563776805432337</v>
      </c>
      <c r="GB117" s="18"/>
      <c r="GC117" s="29"/>
      <c r="GE117" s="15"/>
      <c r="GF117" s="15"/>
      <c r="GG117" s="15"/>
      <c r="GI117" s="31"/>
      <c r="GJ117" s="31"/>
      <c r="GK117" s="31"/>
      <c r="HU117" s="21"/>
      <c r="HV117" s="21"/>
      <c r="HW117" s="21"/>
      <c r="HX117" s="21"/>
      <c r="HY117" s="21"/>
      <c r="HZ117" s="21"/>
      <c r="IA117" s="21"/>
      <c r="IC117" s="28"/>
      <c r="ID117" s="11"/>
      <c r="IE117" s="13"/>
      <c r="IF117" s="11"/>
      <c r="IG117" s="13"/>
      <c r="IH117" s="13"/>
      <c r="II117" s="13"/>
      <c r="IJ117" s="28"/>
      <c r="IK117" s="11"/>
      <c r="IL117" s="13"/>
      <c r="IM117" s="22"/>
      <c r="IN117" s="23"/>
      <c r="IO117" s="11"/>
      <c r="IP117" s="23"/>
      <c r="IQ117" s="28"/>
      <c r="IR117" s="20"/>
      <c r="IS117" s="13"/>
      <c r="IT117" s="23"/>
      <c r="IU117" s="23"/>
      <c r="IV117" s="23"/>
      <c r="IW117" s="23"/>
      <c r="IX117" s="28"/>
      <c r="IY117" s="13"/>
      <c r="IZ117" s="25"/>
      <c r="JA117" s="25"/>
      <c r="JB117" s="25"/>
      <c r="JC117" s="25"/>
      <c r="JD117" s="25"/>
      <c r="JE117" s="25"/>
      <c r="JF117" s="25"/>
    </row>
    <row r="118" spans="1:266" ht="13.8" x14ac:dyDescent="0.3">
      <c r="A118" s="5"/>
      <c r="B118" s="8"/>
      <c r="C118" s="5"/>
      <c r="D118" s="5"/>
      <c r="E118" s="5"/>
      <c r="F118" s="5"/>
      <c r="G118" s="5"/>
      <c r="H118" s="5"/>
      <c r="I118" s="5"/>
      <c r="J118" s="5"/>
      <c r="K118" s="5"/>
      <c r="X118" s="118">
        <v>3.5</v>
      </c>
      <c r="Y118" s="118">
        <v>10</v>
      </c>
      <c r="Z118" s="40">
        <v>1.7999999999999999E-2</v>
      </c>
      <c r="AA118" s="40">
        <v>10000000</v>
      </c>
      <c r="AB118" s="40">
        <v>10000000</v>
      </c>
      <c r="AC118" s="98">
        <v>3900000</v>
      </c>
      <c r="AD118" s="42">
        <v>0.33</v>
      </c>
      <c r="AE118" s="42">
        <v>0.33</v>
      </c>
      <c r="AF118" s="41">
        <v>1.7999999999999999E-2</v>
      </c>
      <c r="AG118" s="40">
        <v>10000000</v>
      </c>
      <c r="AH118" s="40">
        <v>10000000</v>
      </c>
      <c r="AI118" s="98">
        <v>3900000</v>
      </c>
      <c r="AJ118" s="42">
        <v>0.33</v>
      </c>
      <c r="AK118" s="42">
        <v>0.33</v>
      </c>
      <c r="AL118" s="42">
        <f>AL109</f>
        <v>0.10050000000000001</v>
      </c>
      <c r="AM118" s="40">
        <v>6000</v>
      </c>
      <c r="AN118" s="40">
        <f>AN109</f>
        <v>10000</v>
      </c>
      <c r="AO118" s="40">
        <f>AO109</f>
        <v>10000</v>
      </c>
      <c r="AP118" s="42">
        <v>0.03</v>
      </c>
      <c r="AQ118" s="42">
        <v>0.03</v>
      </c>
      <c r="AR118" s="4">
        <f t="shared" si="331"/>
        <v>0.11849999999999999</v>
      </c>
      <c r="AS118" s="11">
        <f t="shared" si="332"/>
        <v>0.35</v>
      </c>
      <c r="AT118" s="15">
        <f t="shared" si="333"/>
        <v>1418.2499158343621</v>
      </c>
      <c r="AU118" s="19">
        <f t="shared" si="334"/>
        <v>0.10018019504865139</v>
      </c>
      <c r="AV118" s="13">
        <f t="shared" si="335"/>
        <v>0.5</v>
      </c>
      <c r="AW118" s="11">
        <f t="shared" si="336"/>
        <v>1</v>
      </c>
      <c r="AX118" s="11">
        <f t="shared" si="337"/>
        <v>0.8911</v>
      </c>
      <c r="AY118" s="11">
        <f t="shared" si="338"/>
        <v>201997.53114128605</v>
      </c>
      <c r="AZ118" s="11">
        <f t="shared" si="339"/>
        <v>1</v>
      </c>
      <c r="BA118" s="11">
        <f t="shared" si="340"/>
        <v>0.34752899999999998</v>
      </c>
      <c r="BB118" s="11">
        <f t="shared" si="341"/>
        <v>1.025058</v>
      </c>
      <c r="BC118" s="11">
        <f t="shared" si="342"/>
        <v>0.99909999999999999</v>
      </c>
      <c r="BD118" s="11">
        <f t="shared" si="343"/>
        <v>0.8911</v>
      </c>
      <c r="BE118" s="11">
        <f t="shared" si="344"/>
        <v>201997.53114128605</v>
      </c>
      <c r="BF118" s="11">
        <f t="shared" si="345"/>
        <v>1</v>
      </c>
      <c r="BG118" s="11">
        <f t="shared" si="346"/>
        <v>0.34752899999999998</v>
      </c>
      <c r="BH118" s="11">
        <f t="shared" si="347"/>
        <v>1.025058</v>
      </c>
      <c r="BI118" s="121">
        <f t="shared" si="239"/>
        <v>9.1874999999999998E-2</v>
      </c>
      <c r="BJ118" s="121">
        <f>X118^2/((BJ111^2+1)*Y118^2)</f>
        <v>2.4500000000000001E-2</v>
      </c>
      <c r="BK118" s="121">
        <f>X118^2/((BK111^2+1)*Y118^2)</f>
        <v>1.225E-2</v>
      </c>
      <c r="BL118" s="121">
        <f>X118^2/((BL111^2+1)*Y118^2)</f>
        <v>7.2058823529411765E-3</v>
      </c>
      <c r="BM118" s="121">
        <f>X118^2/((BM111^2+1)*Y118^2)</f>
        <v>4.7115384615384615E-3</v>
      </c>
      <c r="BN118" s="121">
        <f>X118^2/((BN111^2+1)*Y118^2)</f>
        <v>3.3108108108108108E-3</v>
      </c>
      <c r="BO118" s="121">
        <f>X118^2/((BO111^2+1)*Y118^2)</f>
        <v>2.4499999999999999E-3</v>
      </c>
      <c r="BP118" s="121">
        <f>X118^2/((BP111^2+1)*Y118^2)</f>
        <v>1.8846153846153845E-3</v>
      </c>
      <c r="BQ118" s="121">
        <v>1</v>
      </c>
      <c r="BR118" s="121">
        <v>1</v>
      </c>
      <c r="BS118" s="121">
        <v>1</v>
      </c>
      <c r="BT118" s="121">
        <v>1</v>
      </c>
      <c r="BU118" s="121">
        <v>1</v>
      </c>
      <c r="BV118" s="121">
        <v>1</v>
      </c>
      <c r="BW118" s="121">
        <v>1</v>
      </c>
      <c r="BX118" s="121">
        <v>1</v>
      </c>
      <c r="BY118" s="121">
        <f t="shared" si="348"/>
        <v>32.653061224489797</v>
      </c>
      <c r="BZ118" s="121">
        <f>(BZ111^4+6*BZ111^2+1)/(BZ111^2+1)*(Y118^2/X118^2)</f>
        <v>66.938775510204081</v>
      </c>
      <c r="CA118" s="121">
        <f>(CA111^4+6*CA111^2+1)/(CA111^2+1)*(Y118^2/X118^2)</f>
        <v>111.0204081632653</v>
      </c>
      <c r="CB118" s="121">
        <f>(CB111^4+6*CB111^2+1)/(CB111^2+1)*(Y118^2/X118^2)</f>
        <v>169.50780312124851</v>
      </c>
      <c r="CC118" s="121">
        <f>(CC111^4+6*CC111^2+1)/(CC111^2+1)*(Y118^2/X118^2)</f>
        <v>243.6420722135008</v>
      </c>
      <c r="CD118" s="121">
        <f>(CD111^4+6*CD111^2+1)/(CD111^2+1)*(Y118^2/X118^2)</f>
        <v>333.811362382791</v>
      </c>
      <c r="CE118" s="121">
        <f>(CE111^4+6*CE111^2+1)/(CE111^2+1)*(Y118^2/X118^2)</f>
        <v>440.16326530612247</v>
      </c>
      <c r="CF118" s="121">
        <f>(CF111^4+6*CF111^2+1)/(CF111^2+1)*(Y118^2/X118^2)</f>
        <v>562.76295133437986</v>
      </c>
      <c r="CG118" s="121">
        <f t="shared" si="349"/>
        <v>9.1874999999999998E-2</v>
      </c>
      <c r="CH118" s="121">
        <f t="shared" si="240"/>
        <v>2.4500000000000001E-2</v>
      </c>
      <c r="CI118" s="121">
        <f t="shared" si="241"/>
        <v>1.225E-2</v>
      </c>
      <c r="CJ118" s="121">
        <f t="shared" si="242"/>
        <v>7.2058823529411765E-3</v>
      </c>
      <c r="CK118" s="121">
        <f t="shared" si="243"/>
        <v>4.7115384615384615E-3</v>
      </c>
      <c r="CL118" s="121">
        <f t="shared" si="244"/>
        <v>3.3108108108108108E-3</v>
      </c>
      <c r="CM118" s="121">
        <f t="shared" si="245"/>
        <v>2.4499999999999999E-3</v>
      </c>
      <c r="CN118" s="121">
        <f t="shared" si="246"/>
        <v>1.8846153846153845E-3</v>
      </c>
      <c r="CO118" s="95">
        <f t="shared" si="247"/>
        <v>37.783218795918366</v>
      </c>
      <c r="CP118" s="95">
        <f t="shared" si="248"/>
        <v>82.471161653061216</v>
      </c>
      <c r="CQ118" s="95">
        <f t="shared" si="249"/>
        <v>140.73765144897959</v>
      </c>
      <c r="CR118" s="95">
        <f t="shared" si="250"/>
        <v>219.08384640696278</v>
      </c>
      <c r="CS118" s="95">
        <f t="shared" si="251"/>
        <v>318.75085835635792</v>
      </c>
      <c r="CT118" s="95">
        <f t="shared" si="252"/>
        <v>440.12683423993383</v>
      </c>
      <c r="CU118" s="95">
        <f t="shared" si="253"/>
        <v>583.35936573469394</v>
      </c>
      <c r="CV118" s="95">
        <f t="shared" si="254"/>
        <v>748.5136231915227</v>
      </c>
      <c r="CW118" s="95">
        <f t="shared" si="255"/>
        <v>37.783218795918366</v>
      </c>
      <c r="CX118" s="95">
        <f t="shared" si="256"/>
        <v>82.471161653061216</v>
      </c>
      <c r="CY118" s="95">
        <f t="shared" si="257"/>
        <v>140.73765144897959</v>
      </c>
      <c r="CZ118" s="95">
        <f t="shared" si="258"/>
        <v>219.08384640696278</v>
      </c>
      <c r="DA118" s="95">
        <f t="shared" si="259"/>
        <v>318.75085835635792</v>
      </c>
      <c r="DB118" s="95">
        <f t="shared" si="260"/>
        <v>440.12683423993383</v>
      </c>
      <c r="DC118" s="95">
        <f t="shared" si="261"/>
        <v>583.35936573469394</v>
      </c>
      <c r="DD118" s="95">
        <f t="shared" si="262"/>
        <v>748.5136231915227</v>
      </c>
      <c r="DE118" s="13">
        <f t="shared" si="350"/>
        <v>34.795052224489794</v>
      </c>
      <c r="DF118" s="13">
        <f t="shared" si="351"/>
        <v>69.013391510204087</v>
      </c>
      <c r="DG118" s="13">
        <f t="shared" si="352"/>
        <v>113.0827741632653</v>
      </c>
      <c r="DH118" s="13">
        <f t="shared" si="353"/>
        <v>171.56512500360145</v>
      </c>
      <c r="DI118" s="13">
        <f t="shared" si="263"/>
        <v>245.69689975196235</v>
      </c>
      <c r="DJ118" s="13">
        <f t="shared" si="264"/>
        <v>335.86478919360184</v>
      </c>
      <c r="DK118" s="13">
        <f t="shared" si="265"/>
        <v>442.21583130612248</v>
      </c>
      <c r="DL118" s="13">
        <f t="shared" si="266"/>
        <v>564.81495194976446</v>
      </c>
      <c r="DM118" s="95">
        <f t="shared" si="267"/>
        <v>34.795052224489794</v>
      </c>
      <c r="DN118" s="95">
        <f t="shared" si="268"/>
        <v>69.013391510204087</v>
      </c>
      <c r="DO118" s="95">
        <f t="shared" si="269"/>
        <v>113.0827741632653</v>
      </c>
      <c r="DP118" s="95">
        <f t="shared" si="270"/>
        <v>171.56512500360145</v>
      </c>
      <c r="DQ118" s="95">
        <f t="shared" si="271"/>
        <v>245.69689975196235</v>
      </c>
      <c r="DR118" s="95">
        <f t="shared" si="272"/>
        <v>335.86478919360184</v>
      </c>
      <c r="DS118" s="95">
        <f t="shared" si="273"/>
        <v>442.21583130612248</v>
      </c>
      <c r="DT118" s="95">
        <f t="shared" si="274"/>
        <v>564.81495194976446</v>
      </c>
      <c r="DU118" s="95">
        <f t="shared" si="275"/>
        <v>14.041545801160714</v>
      </c>
      <c r="DV118" s="95">
        <f t="shared" si="276"/>
        <v>24.573411034785714</v>
      </c>
      <c r="DW118" s="95">
        <f t="shared" si="277"/>
        <v>39.608799518821421</v>
      </c>
      <c r="DX118" s="95">
        <f t="shared" si="278"/>
        <v>59.794565711209842</v>
      </c>
      <c r="DY118" s="95">
        <f t="shared" si="279"/>
        <v>85.483982964618562</v>
      </c>
      <c r="DZ118" s="95">
        <f t="shared" si="280"/>
        <v>116.77719668764767</v>
      </c>
      <c r="EA118" s="95">
        <f t="shared" si="281"/>
        <v>153.71048173462142</v>
      </c>
      <c r="EB118" s="95">
        <f t="shared" si="282"/>
        <v>196.299423248762</v>
      </c>
      <c r="EC118" s="95">
        <f t="shared" si="283"/>
        <v>14.041545801160714</v>
      </c>
      <c r="ED118" s="95">
        <f t="shared" si="284"/>
        <v>24.573411034785714</v>
      </c>
      <c r="EE118" s="95">
        <f t="shared" si="285"/>
        <v>39.608799518821421</v>
      </c>
      <c r="EF118" s="95">
        <f t="shared" si="286"/>
        <v>59.794565711209842</v>
      </c>
      <c r="EG118" s="95">
        <f t="shared" si="287"/>
        <v>85.483982964618562</v>
      </c>
      <c r="EH118" s="95">
        <f t="shared" si="288"/>
        <v>116.77719668764767</v>
      </c>
      <c r="EI118" s="95">
        <f t="shared" si="289"/>
        <v>153.71048173462142</v>
      </c>
      <c r="EJ118" s="95">
        <f t="shared" si="290"/>
        <v>196.299423248762</v>
      </c>
      <c r="EK118" s="95">
        <f t="shared" si="291"/>
        <v>14.041545801160714</v>
      </c>
      <c r="EL118" s="95">
        <f t="shared" si="292"/>
        <v>24.573411034785714</v>
      </c>
      <c r="EM118" s="95">
        <f t="shared" si="293"/>
        <v>39.608799518821421</v>
      </c>
      <c r="EN118" s="95">
        <f t="shared" si="294"/>
        <v>59.794565711209842</v>
      </c>
      <c r="EO118" s="95">
        <f t="shared" si="295"/>
        <v>85.483982964618562</v>
      </c>
      <c r="EP118" s="95">
        <f t="shared" si="296"/>
        <v>116.77719668764767</v>
      </c>
      <c r="EQ118" s="95">
        <f t="shared" si="297"/>
        <v>153.71048173462142</v>
      </c>
      <c r="ER118" s="95">
        <f t="shared" si="298"/>
        <v>196.299423248762</v>
      </c>
      <c r="ES118" s="95">
        <f t="shared" si="299"/>
        <v>1</v>
      </c>
      <c r="ET118" s="95">
        <f t="shared" si="300"/>
        <v>1</v>
      </c>
      <c r="EU118" s="95">
        <f t="shared" si="301"/>
        <v>1</v>
      </c>
      <c r="EV118" s="95">
        <f t="shared" si="302"/>
        <v>1</v>
      </c>
      <c r="EW118" s="95">
        <f t="shared" si="303"/>
        <v>1</v>
      </c>
      <c r="EX118" s="95">
        <f t="shared" si="304"/>
        <v>1</v>
      </c>
      <c r="EY118" s="95">
        <f t="shared" si="305"/>
        <v>1</v>
      </c>
      <c r="EZ118" s="95">
        <f t="shared" si="306"/>
        <v>1</v>
      </c>
      <c r="FA118" s="95">
        <f t="shared" si="307"/>
        <v>1</v>
      </c>
      <c r="FB118" s="95">
        <f t="shared" si="308"/>
        <v>1</v>
      </c>
      <c r="FC118" s="95">
        <f t="shared" si="309"/>
        <v>1</v>
      </c>
      <c r="FD118" s="95">
        <f t="shared" si="310"/>
        <v>1</v>
      </c>
      <c r="FE118" s="95">
        <f t="shared" si="311"/>
        <v>1</v>
      </c>
      <c r="FF118" s="95">
        <f t="shared" si="312"/>
        <v>1</v>
      </c>
      <c r="FG118" s="95">
        <f t="shared" si="313"/>
        <v>1</v>
      </c>
      <c r="FH118" s="95">
        <f t="shared" si="314"/>
        <v>1</v>
      </c>
      <c r="FI118" s="95">
        <f t="shared" si="315"/>
        <v>1</v>
      </c>
      <c r="FJ118" s="95">
        <f t="shared" si="316"/>
        <v>1</v>
      </c>
      <c r="FK118" s="95">
        <f t="shared" si="317"/>
        <v>1</v>
      </c>
      <c r="FL118" s="95">
        <f t="shared" si="318"/>
        <v>1</v>
      </c>
      <c r="FM118" s="95">
        <f t="shared" si="319"/>
        <v>1</v>
      </c>
      <c r="FN118" s="95">
        <f t="shared" si="320"/>
        <v>1</v>
      </c>
      <c r="FO118" s="95">
        <f t="shared" si="321"/>
        <v>1</v>
      </c>
      <c r="FP118" s="95">
        <f t="shared" si="322"/>
        <v>1</v>
      </c>
      <c r="FQ118" s="115">
        <f t="shared" si="323"/>
        <v>8.1520491392416456</v>
      </c>
      <c r="FR118" s="115">
        <f t="shared" si="324"/>
        <v>8.8966505643791649</v>
      </c>
      <c r="FS118" s="115">
        <f t="shared" si="325"/>
        <v>9.2739320033064097</v>
      </c>
      <c r="FT118" s="115">
        <f t="shared" si="326"/>
        <v>9.497105020543323</v>
      </c>
      <c r="FU118" s="115">
        <f t="shared" si="327"/>
        <v>9.6356667756540464</v>
      </c>
      <c r="FV118" s="115">
        <f t="shared" si="328"/>
        <v>9.7250580839100067</v>
      </c>
      <c r="FW118" s="115">
        <f t="shared" si="329"/>
        <v>9.7850487365182968</v>
      </c>
      <c r="FX118" s="115">
        <f t="shared" si="330"/>
        <v>9.8268266272876925</v>
      </c>
      <c r="FZ118" s="90">
        <f t="shared" si="354"/>
        <v>8.1520491392416456</v>
      </c>
      <c r="GB118" s="18"/>
      <c r="GC118" s="29"/>
      <c r="GE118" s="15"/>
      <c r="GF118" s="15"/>
      <c r="GG118" s="15"/>
      <c r="GI118" s="31"/>
      <c r="GJ118" s="31"/>
      <c r="GK118" s="31"/>
      <c r="HU118" s="21"/>
      <c r="HV118" s="21"/>
      <c r="HW118" s="21"/>
      <c r="HX118" s="21"/>
      <c r="HY118" s="21"/>
      <c r="HZ118" s="21"/>
      <c r="IA118" s="21"/>
      <c r="IC118" s="28"/>
      <c r="ID118" s="13"/>
      <c r="IE118" s="13"/>
      <c r="IF118" s="13"/>
      <c r="IG118" s="13"/>
      <c r="IH118" s="13"/>
      <c r="II118" s="13"/>
      <c r="IJ118" s="28"/>
      <c r="IK118" s="20"/>
      <c r="IL118" s="13"/>
      <c r="IM118" s="11"/>
      <c r="IN118" s="23"/>
      <c r="IO118" s="13"/>
      <c r="IP118" s="23"/>
      <c r="IQ118" s="28"/>
      <c r="IR118" s="20"/>
      <c r="IS118" s="13"/>
      <c r="IT118" s="20"/>
      <c r="IU118" s="23"/>
      <c r="IV118" s="20"/>
      <c r="IW118" s="23"/>
      <c r="IY118" s="13"/>
      <c r="IZ118" s="25"/>
      <c r="JA118" s="25"/>
      <c r="JB118" s="25"/>
      <c r="JC118" s="25"/>
      <c r="JD118" s="25"/>
      <c r="JE118" s="25"/>
      <c r="JF118" s="25"/>
    </row>
    <row r="119" spans="1:266" ht="13.8" x14ac:dyDescent="0.3">
      <c r="A119" s="4"/>
      <c r="B119" s="4"/>
      <c r="C119" s="4"/>
      <c r="D119" s="4"/>
      <c r="E119" s="4"/>
      <c r="F119" s="4"/>
      <c r="G119" s="4"/>
      <c r="H119" s="4"/>
      <c r="I119" s="4"/>
      <c r="J119" s="4"/>
      <c r="K119" s="4"/>
      <c r="X119" s="118">
        <v>4</v>
      </c>
      <c r="Y119" s="118">
        <v>10</v>
      </c>
      <c r="Z119" s="40">
        <v>1.7999999999999999E-2</v>
      </c>
      <c r="AA119" s="40">
        <v>10000000</v>
      </c>
      <c r="AB119" s="40">
        <v>10000000</v>
      </c>
      <c r="AC119" s="98">
        <v>3900000</v>
      </c>
      <c r="AD119" s="42">
        <v>0.33</v>
      </c>
      <c r="AE119" s="42">
        <v>0.33</v>
      </c>
      <c r="AF119" s="41">
        <v>1.7999999999999999E-2</v>
      </c>
      <c r="AG119" s="40">
        <v>10000000</v>
      </c>
      <c r="AH119" s="40">
        <v>10000000</v>
      </c>
      <c r="AI119" s="98">
        <v>3900000</v>
      </c>
      <c r="AJ119" s="42">
        <v>0.33</v>
      </c>
      <c r="AK119" s="42">
        <v>0.33</v>
      </c>
      <c r="AL119" s="42">
        <f>AL109</f>
        <v>0.10050000000000001</v>
      </c>
      <c r="AM119" s="40">
        <v>6000</v>
      </c>
      <c r="AN119" s="40">
        <f>AN109</f>
        <v>10000</v>
      </c>
      <c r="AO119" s="40">
        <f>AO109</f>
        <v>10000</v>
      </c>
      <c r="AP119" s="42">
        <v>0.03</v>
      </c>
      <c r="AQ119" s="42">
        <v>0.03</v>
      </c>
      <c r="AR119" s="4">
        <f t="shared" si="331"/>
        <v>0.11849999999999999</v>
      </c>
      <c r="AS119" s="11">
        <f t="shared" si="332"/>
        <v>0.4</v>
      </c>
      <c r="AT119" s="15">
        <f t="shared" si="333"/>
        <v>1418.2499158343621</v>
      </c>
      <c r="AU119" s="19">
        <f t="shared" si="334"/>
        <v>0.10018019504865139</v>
      </c>
      <c r="AV119" s="13">
        <f t="shared" si="335"/>
        <v>0.5</v>
      </c>
      <c r="AW119" s="11">
        <f t="shared" si="336"/>
        <v>1</v>
      </c>
      <c r="AX119" s="11">
        <f t="shared" si="337"/>
        <v>0.8911</v>
      </c>
      <c r="AY119" s="11">
        <f t="shared" si="338"/>
        <v>201997.53114128605</v>
      </c>
      <c r="AZ119" s="11">
        <f t="shared" si="339"/>
        <v>1</v>
      </c>
      <c r="BA119" s="11">
        <f t="shared" si="340"/>
        <v>0.34752899999999998</v>
      </c>
      <c r="BB119" s="11">
        <f t="shared" si="341"/>
        <v>1.025058</v>
      </c>
      <c r="BC119" s="11">
        <f t="shared" si="342"/>
        <v>0.99909999999999999</v>
      </c>
      <c r="BD119" s="11">
        <f t="shared" si="343"/>
        <v>0.8911</v>
      </c>
      <c r="BE119" s="11">
        <f t="shared" si="344"/>
        <v>201997.53114128605</v>
      </c>
      <c r="BF119" s="11">
        <f t="shared" si="345"/>
        <v>1</v>
      </c>
      <c r="BG119" s="11">
        <f t="shared" si="346"/>
        <v>0.34752899999999998</v>
      </c>
      <c r="BH119" s="11">
        <f t="shared" si="347"/>
        <v>1.025058</v>
      </c>
      <c r="BI119" s="121">
        <f t="shared" si="239"/>
        <v>0.12</v>
      </c>
      <c r="BJ119" s="121">
        <f>X119^2/((BJ111^2+1)*Y119^2)</f>
        <v>3.2000000000000001E-2</v>
      </c>
      <c r="BK119" s="121">
        <f>X119^2/((BK111^2+1)*Y119^2)</f>
        <v>1.6E-2</v>
      </c>
      <c r="BL119" s="121">
        <f>X119^2/((BL111^2+1)*Y119^2)</f>
        <v>9.4117647058823521E-3</v>
      </c>
      <c r="BM119" s="121">
        <f>X119^2/((BM111^2+1)*Y119^2)</f>
        <v>6.1538461538461538E-3</v>
      </c>
      <c r="BN119" s="121">
        <f>X119^2/((BN111^2+1)*Y119^2)</f>
        <v>4.3243243243243244E-3</v>
      </c>
      <c r="BO119" s="121">
        <f>X119^2/((BO111^2+1)*Y119^2)</f>
        <v>3.2000000000000002E-3</v>
      </c>
      <c r="BP119" s="121">
        <f>X119^2/((BP111^2+1)*Y119^2)</f>
        <v>2.4615384615384616E-3</v>
      </c>
      <c r="BQ119" s="121">
        <v>1</v>
      </c>
      <c r="BR119" s="121">
        <v>1</v>
      </c>
      <c r="BS119" s="121">
        <v>1</v>
      </c>
      <c r="BT119" s="121">
        <v>1</v>
      </c>
      <c r="BU119" s="121">
        <v>1</v>
      </c>
      <c r="BV119" s="121">
        <v>1</v>
      </c>
      <c r="BW119" s="121">
        <v>1</v>
      </c>
      <c r="BX119" s="121">
        <v>1</v>
      </c>
      <c r="BY119" s="121">
        <f t="shared" si="348"/>
        <v>25</v>
      </c>
      <c r="BZ119" s="121">
        <f>(BZ111^4+6*BZ111^2+1)/(BZ111^2+1)*(Y119^2/X119^2)</f>
        <v>51.249999999999993</v>
      </c>
      <c r="CA119" s="121">
        <f>(CA111^4+6*CA111^2+1)/(CA111^2+1)*(Y119^2/X119^2)</f>
        <v>85</v>
      </c>
      <c r="CB119" s="121">
        <f>(CB111^4+6*CB111^2+1)/(CB111^2+1)*(Y119^2/X119^2)</f>
        <v>129.77941176470588</v>
      </c>
      <c r="CC119" s="121">
        <f>(CC111^4+6*CC111^2+1)/(CC111^2+1)*(Y119^2/X119^2)</f>
        <v>186.53846153846155</v>
      </c>
      <c r="CD119" s="121">
        <f>(CD111^4+6*CD111^2+1)/(CD111^2+1)*(Y119^2/X119^2)</f>
        <v>255.57432432432435</v>
      </c>
      <c r="CE119" s="121">
        <f>(CE111^4+6*CE111^2+1)/(CE111^2+1)*(Y119^2/X119^2)</f>
        <v>337</v>
      </c>
      <c r="CF119" s="121">
        <f>(CF111^4+6*CF111^2+1)/(CF111^2+1)*(Y119^2/X119^2)</f>
        <v>430.86538461538464</v>
      </c>
      <c r="CG119" s="121">
        <f t="shared" si="349"/>
        <v>0.12</v>
      </c>
      <c r="CH119" s="121">
        <f t="shared" si="240"/>
        <v>3.2000000000000001E-2</v>
      </c>
      <c r="CI119" s="121">
        <f t="shared" si="241"/>
        <v>1.6E-2</v>
      </c>
      <c r="CJ119" s="121">
        <f t="shared" si="242"/>
        <v>9.4117647058823521E-3</v>
      </c>
      <c r="CK119" s="121">
        <f t="shared" si="243"/>
        <v>6.1538461538461538E-3</v>
      </c>
      <c r="CL119" s="121">
        <f t="shared" si="244"/>
        <v>4.3243243243243244E-3</v>
      </c>
      <c r="CM119" s="121">
        <f t="shared" si="245"/>
        <v>3.2000000000000002E-3</v>
      </c>
      <c r="CN119" s="121">
        <f t="shared" si="246"/>
        <v>2.4615384615384616E-3</v>
      </c>
      <c r="CO119" s="95">
        <f t="shared" si="247"/>
        <v>29.243603999999998</v>
      </c>
      <c r="CP119" s="95">
        <f t="shared" si="248"/>
        <v>63.457810249999994</v>
      </c>
      <c r="CQ119" s="95">
        <f t="shared" si="249"/>
        <v>108.06809149999999</v>
      </c>
      <c r="CR119" s="95">
        <f t="shared" si="250"/>
        <v>168.0518970147059</v>
      </c>
      <c r="CS119" s="95">
        <f t="shared" si="251"/>
        <v>244.35945303846154</v>
      </c>
      <c r="CT119" s="95">
        <f t="shared" si="252"/>
        <v>337.28793457432437</v>
      </c>
      <c r="CU119" s="95">
        <f t="shared" si="253"/>
        <v>446.95034149999998</v>
      </c>
      <c r="CV119" s="95">
        <f t="shared" si="254"/>
        <v>573.39656986538466</v>
      </c>
      <c r="CW119" s="95">
        <f t="shared" si="255"/>
        <v>29.243603999999998</v>
      </c>
      <c r="CX119" s="95">
        <f t="shared" si="256"/>
        <v>63.457810249999994</v>
      </c>
      <c r="CY119" s="95">
        <f t="shared" si="257"/>
        <v>108.06809149999999</v>
      </c>
      <c r="CZ119" s="95">
        <f t="shared" si="258"/>
        <v>168.0518970147059</v>
      </c>
      <c r="DA119" s="95">
        <f t="shared" si="259"/>
        <v>244.35945303846154</v>
      </c>
      <c r="DB119" s="95">
        <f t="shared" si="260"/>
        <v>337.28793457432437</v>
      </c>
      <c r="DC119" s="95">
        <f t="shared" si="261"/>
        <v>446.95034149999998</v>
      </c>
      <c r="DD119" s="95">
        <f t="shared" si="262"/>
        <v>573.39656986538466</v>
      </c>
      <c r="DE119" s="13">
        <f t="shared" si="350"/>
        <v>27.170116</v>
      </c>
      <c r="DF119" s="13">
        <f t="shared" si="351"/>
        <v>53.332115999999992</v>
      </c>
      <c r="DG119" s="13">
        <f t="shared" si="352"/>
        <v>87.066115999999994</v>
      </c>
      <c r="DH119" s="13">
        <f t="shared" si="353"/>
        <v>131.83893952941176</v>
      </c>
      <c r="DI119" s="13">
        <f t="shared" si="263"/>
        <v>188.59473138461539</v>
      </c>
      <c r="DJ119" s="13">
        <f t="shared" si="264"/>
        <v>257.62876464864866</v>
      </c>
      <c r="DK119" s="13">
        <f t="shared" si="265"/>
        <v>339.053316</v>
      </c>
      <c r="DL119" s="13">
        <f t="shared" si="266"/>
        <v>432.91796215384619</v>
      </c>
      <c r="DM119" s="95">
        <f t="shared" si="267"/>
        <v>27.170116</v>
      </c>
      <c r="DN119" s="95">
        <f t="shared" si="268"/>
        <v>53.332115999999992</v>
      </c>
      <c r="DO119" s="95">
        <f t="shared" si="269"/>
        <v>87.066115999999994</v>
      </c>
      <c r="DP119" s="95">
        <f t="shared" si="270"/>
        <v>131.83893952941176</v>
      </c>
      <c r="DQ119" s="95">
        <f t="shared" si="271"/>
        <v>188.59473138461539</v>
      </c>
      <c r="DR119" s="95">
        <f t="shared" si="272"/>
        <v>257.62876464864866</v>
      </c>
      <c r="DS119" s="95">
        <f t="shared" si="273"/>
        <v>339.053316</v>
      </c>
      <c r="DT119" s="95">
        <f t="shared" si="274"/>
        <v>432.91796215384619</v>
      </c>
      <c r="DU119" s="95">
        <f t="shared" si="275"/>
        <v>11.39165934</v>
      </c>
      <c r="DV119" s="95">
        <f t="shared" si="276"/>
        <v>19.123713037999995</v>
      </c>
      <c r="DW119" s="95">
        <f t="shared" si="277"/>
        <v>30.567256323999999</v>
      </c>
      <c r="DX119" s="95">
        <f t="shared" si="278"/>
        <v>45.988564199550169</v>
      </c>
      <c r="DY119" s="95">
        <f t="shared" si="279"/>
        <v>65.639323494082831</v>
      </c>
      <c r="DZ119" s="95">
        <f t="shared" si="280"/>
        <v>89.587909313564651</v>
      </c>
      <c r="EA119" s="95">
        <f t="shared" si="281"/>
        <v>117.85851595279999</v>
      </c>
      <c r="EB119" s="95">
        <f t="shared" si="282"/>
        <v>150.46139428197631</v>
      </c>
      <c r="EC119" s="95">
        <f t="shared" si="283"/>
        <v>11.39165934</v>
      </c>
      <c r="ED119" s="95">
        <f t="shared" si="284"/>
        <v>19.123713037999995</v>
      </c>
      <c r="EE119" s="95">
        <f t="shared" si="285"/>
        <v>30.567256323999999</v>
      </c>
      <c r="EF119" s="95">
        <f t="shared" si="286"/>
        <v>45.988564199550169</v>
      </c>
      <c r="EG119" s="95">
        <f t="shared" si="287"/>
        <v>65.639323494082831</v>
      </c>
      <c r="EH119" s="95">
        <f t="shared" si="288"/>
        <v>89.587909313564651</v>
      </c>
      <c r="EI119" s="95">
        <f t="shared" si="289"/>
        <v>117.85851595279999</v>
      </c>
      <c r="EJ119" s="95">
        <f t="shared" si="290"/>
        <v>150.46139428197631</v>
      </c>
      <c r="EK119" s="95">
        <f t="shared" si="291"/>
        <v>11.39165934</v>
      </c>
      <c r="EL119" s="95">
        <f t="shared" si="292"/>
        <v>19.123713037999995</v>
      </c>
      <c r="EM119" s="95">
        <f t="shared" si="293"/>
        <v>30.567256323999999</v>
      </c>
      <c r="EN119" s="95">
        <f t="shared" si="294"/>
        <v>45.988564199550169</v>
      </c>
      <c r="EO119" s="95">
        <f t="shared" si="295"/>
        <v>65.639323494082831</v>
      </c>
      <c r="EP119" s="95">
        <f t="shared" si="296"/>
        <v>89.587909313564651</v>
      </c>
      <c r="EQ119" s="95">
        <f t="shared" si="297"/>
        <v>117.85851595279999</v>
      </c>
      <c r="ER119" s="95">
        <f t="shared" si="298"/>
        <v>150.46139428197631</v>
      </c>
      <c r="ES119" s="95">
        <f t="shared" si="299"/>
        <v>1</v>
      </c>
      <c r="ET119" s="95">
        <f t="shared" si="300"/>
        <v>1</v>
      </c>
      <c r="EU119" s="95">
        <f t="shared" si="301"/>
        <v>1</v>
      </c>
      <c r="EV119" s="95">
        <f t="shared" si="302"/>
        <v>1</v>
      </c>
      <c r="EW119" s="95">
        <f t="shared" si="303"/>
        <v>1</v>
      </c>
      <c r="EX119" s="95">
        <f t="shared" si="304"/>
        <v>1</v>
      </c>
      <c r="EY119" s="95">
        <f t="shared" si="305"/>
        <v>1</v>
      </c>
      <c r="EZ119" s="95">
        <f t="shared" si="306"/>
        <v>1</v>
      </c>
      <c r="FA119" s="95">
        <f t="shared" si="307"/>
        <v>1</v>
      </c>
      <c r="FB119" s="95">
        <f t="shared" si="308"/>
        <v>1</v>
      </c>
      <c r="FC119" s="95">
        <f t="shared" si="309"/>
        <v>1</v>
      </c>
      <c r="FD119" s="95">
        <f t="shared" si="310"/>
        <v>1</v>
      </c>
      <c r="FE119" s="95">
        <f t="shared" si="311"/>
        <v>1</v>
      </c>
      <c r="FF119" s="95">
        <f t="shared" si="312"/>
        <v>1</v>
      </c>
      <c r="FG119" s="95">
        <f t="shared" si="313"/>
        <v>1</v>
      </c>
      <c r="FH119" s="95">
        <f t="shared" si="314"/>
        <v>1</v>
      </c>
      <c r="FI119" s="95">
        <f t="shared" si="315"/>
        <v>1</v>
      </c>
      <c r="FJ119" s="95">
        <f t="shared" si="316"/>
        <v>1</v>
      </c>
      <c r="FK119" s="95">
        <f t="shared" si="317"/>
        <v>1</v>
      </c>
      <c r="FL119" s="95">
        <f t="shared" si="318"/>
        <v>1</v>
      </c>
      <c r="FM119" s="95">
        <f t="shared" si="319"/>
        <v>1</v>
      </c>
      <c r="FN119" s="95">
        <f t="shared" si="320"/>
        <v>1</v>
      </c>
      <c r="FO119" s="95">
        <f t="shared" si="321"/>
        <v>1</v>
      </c>
      <c r="FP119" s="95">
        <f t="shared" si="322"/>
        <v>1</v>
      </c>
      <c r="FQ119" s="115">
        <f t="shared" si="323"/>
        <v>7.7465603629214588</v>
      </c>
      <c r="FR119" s="115">
        <f t="shared" si="324"/>
        <v>8.6198278763645106</v>
      </c>
      <c r="FS119" s="115">
        <f t="shared" si="325"/>
        <v>9.0813033140359956</v>
      </c>
      <c r="FT119" s="115">
        <f t="shared" si="326"/>
        <v>9.3601349222156749</v>
      </c>
      <c r="FU119" s="115">
        <f t="shared" si="327"/>
        <v>9.5355359912905513</v>
      </c>
      <c r="FV119" s="115">
        <f t="shared" si="328"/>
        <v>9.6496549062788155</v>
      </c>
      <c r="FW119" s="115">
        <f t="shared" si="329"/>
        <v>9.7266713292436648</v>
      </c>
      <c r="FX119" s="115">
        <f t="shared" si="330"/>
        <v>9.7805128019349059</v>
      </c>
      <c r="FZ119" s="90">
        <f t="shared" si="354"/>
        <v>7.7465603629214588</v>
      </c>
      <c r="GB119" s="18"/>
      <c r="GC119" s="29"/>
      <c r="GE119" s="15"/>
      <c r="GF119" s="15"/>
      <c r="GG119" s="15"/>
      <c r="GI119" s="31"/>
      <c r="GJ119" s="31"/>
      <c r="GK119" s="31"/>
      <c r="HU119" s="21"/>
      <c r="HV119" s="21"/>
      <c r="HW119" s="21"/>
      <c r="HX119" s="21"/>
      <c r="HY119" s="21"/>
      <c r="HZ119" s="21"/>
      <c r="IA119" s="21"/>
      <c r="IC119" s="28"/>
      <c r="ID119" s="13"/>
      <c r="IE119" s="13"/>
      <c r="IF119" s="13"/>
      <c r="IG119" s="13"/>
      <c r="IH119" s="13"/>
      <c r="II119" s="13"/>
      <c r="IJ119" s="28"/>
      <c r="IK119" s="20"/>
      <c r="IL119" s="13"/>
      <c r="IM119" s="11"/>
      <c r="IN119" s="23"/>
      <c r="IO119" s="13"/>
      <c r="IP119" s="23"/>
      <c r="IQ119" s="28"/>
      <c r="IR119" s="20"/>
      <c r="IS119" s="13"/>
      <c r="IT119" s="20"/>
      <c r="IU119" s="23"/>
      <c r="IV119" s="20"/>
      <c r="IW119" s="23"/>
      <c r="IY119" s="13"/>
      <c r="IZ119" s="25"/>
      <c r="JA119" s="25"/>
      <c r="JB119" s="25"/>
      <c r="JC119" s="25"/>
      <c r="JD119" s="25"/>
      <c r="JE119" s="25"/>
      <c r="JF119" s="25"/>
    </row>
    <row r="120" spans="1:266" x14ac:dyDescent="0.3">
      <c r="X120" s="118">
        <v>4.5</v>
      </c>
      <c r="Y120" s="118">
        <v>10</v>
      </c>
      <c r="Z120" s="40">
        <v>1.7999999999999999E-2</v>
      </c>
      <c r="AA120" s="40">
        <v>10000000</v>
      </c>
      <c r="AB120" s="40">
        <v>10000000</v>
      </c>
      <c r="AC120" s="98">
        <v>3900000</v>
      </c>
      <c r="AD120" s="42">
        <v>0.33</v>
      </c>
      <c r="AE120" s="42">
        <v>0.33</v>
      </c>
      <c r="AF120" s="41">
        <v>1.7999999999999999E-2</v>
      </c>
      <c r="AG120" s="40">
        <v>10000000</v>
      </c>
      <c r="AH120" s="40">
        <v>10000000</v>
      </c>
      <c r="AI120" s="98">
        <v>3900000</v>
      </c>
      <c r="AJ120" s="42">
        <v>0.33</v>
      </c>
      <c r="AK120" s="42">
        <v>0.33</v>
      </c>
      <c r="AL120" s="42">
        <f>AL109</f>
        <v>0.10050000000000001</v>
      </c>
      <c r="AM120" s="40">
        <v>6000</v>
      </c>
      <c r="AN120" s="40">
        <f>AN109</f>
        <v>10000</v>
      </c>
      <c r="AO120" s="40">
        <f>AO109</f>
        <v>10000</v>
      </c>
      <c r="AP120" s="42">
        <v>0.03</v>
      </c>
      <c r="AQ120" s="42">
        <v>0.03</v>
      </c>
      <c r="AR120" s="4">
        <f t="shared" si="331"/>
        <v>0.11849999999999999</v>
      </c>
      <c r="AS120" s="11">
        <f t="shared" si="332"/>
        <v>0.45</v>
      </c>
      <c r="AT120" s="15">
        <f t="shared" si="333"/>
        <v>1418.2499158343621</v>
      </c>
      <c r="AU120" s="19">
        <f t="shared" si="334"/>
        <v>0.10018019504865139</v>
      </c>
      <c r="AV120" s="13">
        <f t="shared" si="335"/>
        <v>0.5</v>
      </c>
      <c r="AW120" s="11">
        <f t="shared" si="336"/>
        <v>1</v>
      </c>
      <c r="AX120" s="11">
        <f t="shared" si="337"/>
        <v>0.8911</v>
      </c>
      <c r="AY120" s="11">
        <f t="shared" si="338"/>
        <v>201997.53114128605</v>
      </c>
      <c r="AZ120" s="11">
        <f t="shared" si="339"/>
        <v>1</v>
      </c>
      <c r="BA120" s="11">
        <f t="shared" si="340"/>
        <v>0.34752899999999998</v>
      </c>
      <c r="BB120" s="11">
        <f t="shared" si="341"/>
        <v>1.025058</v>
      </c>
      <c r="BC120" s="11">
        <f t="shared" si="342"/>
        <v>0.99909999999999999</v>
      </c>
      <c r="BD120" s="11">
        <f t="shared" si="343"/>
        <v>0.8911</v>
      </c>
      <c r="BE120" s="11">
        <f t="shared" si="344"/>
        <v>201997.53114128605</v>
      </c>
      <c r="BF120" s="11">
        <f t="shared" si="345"/>
        <v>1</v>
      </c>
      <c r="BG120" s="11">
        <f t="shared" si="346"/>
        <v>0.34752899999999998</v>
      </c>
      <c r="BH120" s="11">
        <f t="shared" si="347"/>
        <v>1.025058</v>
      </c>
      <c r="BI120" s="121">
        <f t="shared" si="239"/>
        <v>0.15187500000000001</v>
      </c>
      <c r="BJ120" s="121">
        <f>X120^2/((BJ111^2+1)*Y120^2)</f>
        <v>4.0500000000000001E-2</v>
      </c>
      <c r="BK120" s="121">
        <f>X120^2/((BK111^2+1)*Y120^2)</f>
        <v>2.0250000000000001E-2</v>
      </c>
      <c r="BL120" s="121">
        <f>X120^2/((BL111^2+1)*Y120^2)</f>
        <v>1.1911764705882353E-2</v>
      </c>
      <c r="BM120" s="121">
        <f>X120^2/((BM111^2+1)*Y120^2)</f>
        <v>7.7884615384615384E-3</v>
      </c>
      <c r="BN120" s="121">
        <f>X120^2/((BN111^2+1)*Y120^2)</f>
        <v>5.4729729729729726E-3</v>
      </c>
      <c r="BO120" s="121">
        <f>X120^2/((BO111^2+1)*Y120^2)</f>
        <v>4.0499999999999998E-3</v>
      </c>
      <c r="BP120" s="121">
        <f>X120^2/((BP111^2+1)*Y120^2)</f>
        <v>3.1153846153846153E-3</v>
      </c>
      <c r="BQ120" s="121">
        <v>1</v>
      </c>
      <c r="BR120" s="121">
        <v>1</v>
      </c>
      <c r="BS120" s="121">
        <v>1</v>
      </c>
      <c r="BT120" s="121">
        <v>1</v>
      </c>
      <c r="BU120" s="121">
        <v>1</v>
      </c>
      <c r="BV120" s="121">
        <v>1</v>
      </c>
      <c r="BW120" s="121">
        <v>1</v>
      </c>
      <c r="BX120" s="121">
        <v>1</v>
      </c>
      <c r="BY120" s="121">
        <f t="shared" si="348"/>
        <v>19.753086419753085</v>
      </c>
      <c r="BZ120" s="121">
        <f>(BZ111^4+6*BZ111^2+1)/(BZ111^2+1)*(Y120^2/X120^2)</f>
        <v>40.493827160493822</v>
      </c>
      <c r="CA120" s="121">
        <f>(CA111^4+6*CA111^2+1)/(CA111^2+1)*(Y120^2/X120^2)</f>
        <v>67.160493827160494</v>
      </c>
      <c r="CB120" s="121">
        <f>(CB111^4+6*CB111^2+1)/(CB111^2+1)*(Y120^2/X120^2)</f>
        <v>102.54175744371823</v>
      </c>
      <c r="CC120" s="121">
        <f>(CC111^4+6*CC111^2+1)/(CC111^2+1)*(Y120^2/X120^2)</f>
        <v>147.38841405508072</v>
      </c>
      <c r="CD120" s="121">
        <f>(CD111^4+6*CD111^2+1)/(CD111^2+1)*(Y120^2/X120^2)</f>
        <v>201.93526860193526</v>
      </c>
      <c r="CE120" s="121">
        <f>(CE111^4+6*CE111^2+1)/(CE111^2+1)*(Y120^2/X120^2)</f>
        <v>266.27160493827159</v>
      </c>
      <c r="CF120" s="121">
        <f>(CF111^4+6*CF111^2+1)/(CF111^2+1)*(Y120^2/X120^2)</f>
        <v>340.43684710351374</v>
      </c>
      <c r="CG120" s="121">
        <f t="shared" si="349"/>
        <v>0.15187500000000001</v>
      </c>
      <c r="CH120" s="121">
        <f t="shared" si="240"/>
        <v>4.0500000000000001E-2</v>
      </c>
      <c r="CI120" s="121">
        <f t="shared" si="241"/>
        <v>2.0250000000000001E-2</v>
      </c>
      <c r="CJ120" s="121">
        <f t="shared" si="242"/>
        <v>1.1911764705882353E-2</v>
      </c>
      <c r="CK120" s="121">
        <f t="shared" si="243"/>
        <v>7.7884615384615384E-3</v>
      </c>
      <c r="CL120" s="121">
        <f t="shared" si="244"/>
        <v>5.4729729729729726E-3</v>
      </c>
      <c r="CM120" s="121">
        <f t="shared" si="245"/>
        <v>4.0499999999999998E-3</v>
      </c>
      <c r="CN120" s="121">
        <f t="shared" si="246"/>
        <v>3.1153846153846153E-3</v>
      </c>
      <c r="CO120" s="95">
        <f t="shared" si="247"/>
        <v>23.388872209876542</v>
      </c>
      <c r="CP120" s="95">
        <f t="shared" si="248"/>
        <v>50.422319123456788</v>
      </c>
      <c r="CQ120" s="95">
        <f t="shared" si="249"/>
        <v>85.669948753086416</v>
      </c>
      <c r="CR120" s="95">
        <f t="shared" si="250"/>
        <v>133.0645605177923</v>
      </c>
      <c r="CS120" s="95">
        <f t="shared" si="251"/>
        <v>193.35695046248813</v>
      </c>
      <c r="CT120" s="95">
        <f t="shared" si="252"/>
        <v>266.78192352786118</v>
      </c>
      <c r="CU120" s="95">
        <f t="shared" si="253"/>
        <v>353.42876356790123</v>
      </c>
      <c r="CV120" s="95">
        <f t="shared" si="254"/>
        <v>453.33689462203222</v>
      </c>
      <c r="CW120" s="95">
        <f t="shared" si="255"/>
        <v>23.388872209876542</v>
      </c>
      <c r="CX120" s="95">
        <f t="shared" si="256"/>
        <v>50.422319123456788</v>
      </c>
      <c r="CY120" s="95">
        <f t="shared" si="257"/>
        <v>85.669948753086416</v>
      </c>
      <c r="CZ120" s="95">
        <f t="shared" si="258"/>
        <v>133.0645605177923</v>
      </c>
      <c r="DA120" s="95">
        <f t="shared" si="259"/>
        <v>193.35695046248813</v>
      </c>
      <c r="DB120" s="95">
        <f t="shared" si="260"/>
        <v>266.78192352786118</v>
      </c>
      <c r="DC120" s="95">
        <f t="shared" si="261"/>
        <v>353.42876356790123</v>
      </c>
      <c r="DD120" s="95">
        <f t="shared" si="262"/>
        <v>453.33689462203222</v>
      </c>
      <c r="DE120" s="13">
        <f t="shared" si="350"/>
        <v>21.955077419753085</v>
      </c>
      <c r="DF120" s="13">
        <f t="shared" si="351"/>
        <v>42.584443160493819</v>
      </c>
      <c r="DG120" s="13">
        <f t="shared" si="352"/>
        <v>69.230859827160486</v>
      </c>
      <c r="DH120" s="13">
        <f t="shared" si="353"/>
        <v>104.60378520842411</v>
      </c>
      <c r="DI120" s="13">
        <f t="shared" si="263"/>
        <v>149.44631851661919</v>
      </c>
      <c r="DJ120" s="13">
        <f t="shared" si="264"/>
        <v>203.99085757490823</v>
      </c>
      <c r="DK120" s="13">
        <f t="shared" si="265"/>
        <v>268.3257709382716</v>
      </c>
      <c r="DL120" s="13">
        <f t="shared" si="266"/>
        <v>342.49007848812914</v>
      </c>
      <c r="DM120" s="95">
        <f t="shared" si="267"/>
        <v>21.955077419753085</v>
      </c>
      <c r="DN120" s="95">
        <f t="shared" si="268"/>
        <v>42.584443160493819</v>
      </c>
      <c r="DO120" s="95">
        <f t="shared" si="269"/>
        <v>69.230859827160486</v>
      </c>
      <c r="DP120" s="95">
        <f t="shared" si="270"/>
        <v>104.60378520842411</v>
      </c>
      <c r="DQ120" s="95">
        <f t="shared" si="271"/>
        <v>149.44631851661919</v>
      </c>
      <c r="DR120" s="95">
        <f t="shared" si="272"/>
        <v>203.99085757490823</v>
      </c>
      <c r="DS120" s="95">
        <f t="shared" si="273"/>
        <v>268.3257709382716</v>
      </c>
      <c r="DT120" s="95">
        <f t="shared" si="274"/>
        <v>342.49007848812914</v>
      </c>
      <c r="DU120" s="95">
        <f t="shared" si="275"/>
        <v>9.5792821972453694</v>
      </c>
      <c r="DV120" s="95">
        <f t="shared" si="276"/>
        <v>15.388585043759255</v>
      </c>
      <c r="DW120" s="95">
        <f t="shared" si="277"/>
        <v>24.368987581509252</v>
      </c>
      <c r="DX120" s="95">
        <f t="shared" si="278"/>
        <v>36.523558253531654</v>
      </c>
      <c r="DY120" s="95">
        <f t="shared" si="279"/>
        <v>52.034114718480986</v>
      </c>
      <c r="DZ120" s="95">
        <f t="shared" si="280"/>
        <v>70.947181106134721</v>
      </c>
      <c r="EA120" s="95">
        <f t="shared" si="281"/>
        <v>93.278642945042577</v>
      </c>
      <c r="EB120" s="95">
        <f t="shared" si="282"/>
        <v>119.03508229951336</v>
      </c>
      <c r="EC120" s="95">
        <f t="shared" si="283"/>
        <v>9.5792821972453694</v>
      </c>
      <c r="ED120" s="95">
        <f t="shared" si="284"/>
        <v>15.388585043759255</v>
      </c>
      <c r="EE120" s="95">
        <f t="shared" si="285"/>
        <v>24.368987581509252</v>
      </c>
      <c r="EF120" s="95">
        <f t="shared" si="286"/>
        <v>36.523558253531654</v>
      </c>
      <c r="EG120" s="95">
        <f t="shared" si="287"/>
        <v>52.034114718480986</v>
      </c>
      <c r="EH120" s="95">
        <f t="shared" si="288"/>
        <v>70.947181106134721</v>
      </c>
      <c r="EI120" s="95">
        <f t="shared" si="289"/>
        <v>93.278642945042577</v>
      </c>
      <c r="EJ120" s="95">
        <f t="shared" si="290"/>
        <v>119.03508229951336</v>
      </c>
      <c r="EK120" s="95">
        <f t="shared" si="291"/>
        <v>9.5792821972453694</v>
      </c>
      <c r="EL120" s="95">
        <f t="shared" si="292"/>
        <v>15.388585043759255</v>
      </c>
      <c r="EM120" s="95">
        <f t="shared" si="293"/>
        <v>24.368987581509252</v>
      </c>
      <c r="EN120" s="95">
        <f t="shared" si="294"/>
        <v>36.523558253531654</v>
      </c>
      <c r="EO120" s="95">
        <f t="shared" si="295"/>
        <v>52.034114718480986</v>
      </c>
      <c r="EP120" s="95">
        <f t="shared" si="296"/>
        <v>70.947181106134721</v>
      </c>
      <c r="EQ120" s="95">
        <f t="shared" si="297"/>
        <v>93.278642945042577</v>
      </c>
      <c r="ER120" s="95">
        <f t="shared" si="298"/>
        <v>119.03508229951336</v>
      </c>
      <c r="ES120" s="95">
        <f t="shared" si="299"/>
        <v>1</v>
      </c>
      <c r="ET120" s="95">
        <f t="shared" si="300"/>
        <v>1</v>
      </c>
      <c r="EU120" s="95">
        <f t="shared" si="301"/>
        <v>1</v>
      </c>
      <c r="EV120" s="95">
        <f t="shared" si="302"/>
        <v>1</v>
      </c>
      <c r="EW120" s="95">
        <f t="shared" si="303"/>
        <v>1</v>
      </c>
      <c r="EX120" s="95">
        <f t="shared" si="304"/>
        <v>1</v>
      </c>
      <c r="EY120" s="95">
        <f t="shared" si="305"/>
        <v>1</v>
      </c>
      <c r="EZ120" s="95">
        <f t="shared" si="306"/>
        <v>1</v>
      </c>
      <c r="FA120" s="95">
        <f t="shared" si="307"/>
        <v>1</v>
      </c>
      <c r="FB120" s="95">
        <f t="shared" si="308"/>
        <v>1</v>
      </c>
      <c r="FC120" s="95">
        <f t="shared" si="309"/>
        <v>1</v>
      </c>
      <c r="FD120" s="95">
        <f t="shared" si="310"/>
        <v>1</v>
      </c>
      <c r="FE120" s="95">
        <f t="shared" si="311"/>
        <v>1</v>
      </c>
      <c r="FF120" s="95">
        <f t="shared" si="312"/>
        <v>1</v>
      </c>
      <c r="FG120" s="95">
        <f t="shared" si="313"/>
        <v>1</v>
      </c>
      <c r="FH120" s="95">
        <f t="shared" si="314"/>
        <v>1</v>
      </c>
      <c r="FI120" s="95">
        <f t="shared" si="315"/>
        <v>1</v>
      </c>
      <c r="FJ120" s="95">
        <f t="shared" si="316"/>
        <v>1</v>
      </c>
      <c r="FK120" s="95">
        <f t="shared" si="317"/>
        <v>1</v>
      </c>
      <c r="FL120" s="95">
        <f t="shared" si="318"/>
        <v>1</v>
      </c>
      <c r="FM120" s="95">
        <f t="shared" si="319"/>
        <v>1</v>
      </c>
      <c r="FN120" s="95">
        <f t="shared" si="320"/>
        <v>1</v>
      </c>
      <c r="FO120" s="95">
        <f t="shared" si="321"/>
        <v>1</v>
      </c>
      <c r="FP120" s="95">
        <f t="shared" si="322"/>
        <v>1</v>
      </c>
      <c r="FQ120" s="115">
        <f t="shared" si="323"/>
        <v>7.3522694575177834</v>
      </c>
      <c r="FR120" s="115">
        <f t="shared" si="324"/>
        <v>8.3318563045264789</v>
      </c>
      <c r="FS120" s="115">
        <f t="shared" si="325"/>
        <v>8.8749070486096429</v>
      </c>
      <c r="FT120" s="115">
        <f t="shared" si="326"/>
        <v>9.2108000221623438</v>
      </c>
      <c r="FU120" s="115">
        <f t="shared" si="327"/>
        <v>9.4251674134659655</v>
      </c>
      <c r="FV120" s="115">
        <f t="shared" si="328"/>
        <v>9.5659491457146117</v>
      </c>
      <c r="FW120" s="115">
        <f t="shared" si="329"/>
        <v>9.6615541737845536</v>
      </c>
      <c r="FX120" s="115">
        <f t="shared" si="330"/>
        <v>9.7286783020836083</v>
      </c>
      <c r="FZ120" s="90">
        <f t="shared" si="354"/>
        <v>7.3522694575177834</v>
      </c>
      <c r="GB120" s="18"/>
      <c r="GC120" s="29"/>
      <c r="GE120" s="15"/>
      <c r="GF120" s="15"/>
      <c r="GG120" s="15"/>
      <c r="GI120" s="31"/>
      <c r="GJ120" s="31"/>
      <c r="GK120" s="31"/>
      <c r="HU120" s="21"/>
      <c r="HV120" s="21"/>
      <c r="HW120" s="21"/>
      <c r="HX120" s="21"/>
      <c r="HY120" s="21"/>
      <c r="HZ120" s="21"/>
      <c r="IA120" s="21"/>
      <c r="IC120" s="28"/>
      <c r="ID120" s="11"/>
      <c r="IE120" s="13"/>
      <c r="IF120" s="11"/>
      <c r="IG120" s="13"/>
      <c r="IH120" s="13"/>
      <c r="II120" s="13"/>
      <c r="IJ120" s="28"/>
      <c r="IK120" s="11"/>
      <c r="IL120" s="13"/>
      <c r="IM120" s="11"/>
      <c r="IN120" s="23"/>
      <c r="IO120" s="11"/>
      <c r="IP120" s="23"/>
      <c r="IQ120" s="28"/>
      <c r="IR120" s="20"/>
      <c r="IS120" s="13"/>
      <c r="IT120" s="23"/>
      <c r="IU120" s="23"/>
      <c r="IV120" s="23"/>
      <c r="IW120" s="23"/>
      <c r="IY120" s="13"/>
      <c r="IZ120" s="25"/>
      <c r="JA120" s="25"/>
      <c r="JB120" s="25"/>
      <c r="JC120" s="25"/>
      <c r="JD120" s="25"/>
      <c r="JE120" s="25"/>
      <c r="JF120" s="25"/>
    </row>
    <row r="121" spans="1:266" x14ac:dyDescent="0.3">
      <c r="X121" s="118">
        <v>5</v>
      </c>
      <c r="Y121" s="118">
        <v>10</v>
      </c>
      <c r="Z121" s="40">
        <v>1.7999999999999999E-2</v>
      </c>
      <c r="AA121" s="40">
        <v>10000000</v>
      </c>
      <c r="AB121" s="40">
        <v>10000000</v>
      </c>
      <c r="AC121" s="98">
        <v>3900000</v>
      </c>
      <c r="AD121" s="42">
        <v>0.33</v>
      </c>
      <c r="AE121" s="42">
        <v>0.33</v>
      </c>
      <c r="AF121" s="41">
        <v>1.7999999999999999E-2</v>
      </c>
      <c r="AG121" s="40">
        <v>10000000</v>
      </c>
      <c r="AH121" s="40">
        <v>10000000</v>
      </c>
      <c r="AI121" s="98">
        <v>3900000</v>
      </c>
      <c r="AJ121" s="42">
        <v>0.33</v>
      </c>
      <c r="AK121" s="42">
        <v>0.33</v>
      </c>
      <c r="AL121" s="42">
        <f>AL109</f>
        <v>0.10050000000000001</v>
      </c>
      <c r="AM121" s="40">
        <v>6000</v>
      </c>
      <c r="AN121" s="40">
        <f>AN109</f>
        <v>10000</v>
      </c>
      <c r="AO121" s="40">
        <f>AO109</f>
        <v>10000</v>
      </c>
      <c r="AP121" s="42">
        <v>0.03</v>
      </c>
      <c r="AQ121" s="42">
        <v>0.03</v>
      </c>
      <c r="AR121" s="4">
        <f t="shared" si="331"/>
        <v>0.11849999999999999</v>
      </c>
      <c r="AS121" s="11">
        <f t="shared" si="332"/>
        <v>0.5</v>
      </c>
      <c r="AT121" s="15">
        <f t="shared" si="333"/>
        <v>1418.2499158343621</v>
      </c>
      <c r="AU121" s="19">
        <f t="shared" si="334"/>
        <v>0.10018019504865139</v>
      </c>
      <c r="AV121" s="13">
        <f t="shared" si="335"/>
        <v>0.5</v>
      </c>
      <c r="AW121" s="11">
        <f t="shared" si="336"/>
        <v>1</v>
      </c>
      <c r="AX121" s="11">
        <f t="shared" si="337"/>
        <v>0.8911</v>
      </c>
      <c r="AY121" s="11">
        <f t="shared" si="338"/>
        <v>201997.53114128605</v>
      </c>
      <c r="AZ121" s="11">
        <f t="shared" si="339"/>
        <v>1</v>
      </c>
      <c r="BA121" s="11">
        <f t="shared" si="340"/>
        <v>0.34752899999999998</v>
      </c>
      <c r="BB121" s="11">
        <f t="shared" si="341"/>
        <v>1.025058</v>
      </c>
      <c r="BC121" s="11">
        <f t="shared" si="342"/>
        <v>0.99909999999999999</v>
      </c>
      <c r="BD121" s="11">
        <f t="shared" si="343"/>
        <v>0.8911</v>
      </c>
      <c r="BE121" s="11">
        <f t="shared" si="344"/>
        <v>201997.53114128605</v>
      </c>
      <c r="BF121" s="11">
        <f t="shared" si="345"/>
        <v>1</v>
      </c>
      <c r="BG121" s="11">
        <f t="shared" si="346"/>
        <v>0.34752899999999998</v>
      </c>
      <c r="BH121" s="11">
        <f t="shared" si="347"/>
        <v>1.025058</v>
      </c>
      <c r="BI121" s="121">
        <f t="shared" si="239"/>
        <v>0.1875</v>
      </c>
      <c r="BJ121" s="121">
        <f>X121^2/((BJ111^2+1)*Y121^2)</f>
        <v>0.05</v>
      </c>
      <c r="BK121" s="121">
        <f>X121^2/((BK111^2+1)*Y121^2)</f>
        <v>2.5000000000000001E-2</v>
      </c>
      <c r="BL121" s="121">
        <f>X121^2/((BL111^2+1)*Y121^2)</f>
        <v>1.4705882352941176E-2</v>
      </c>
      <c r="BM121" s="121">
        <f>X121^2/((BM111^2+1)*Y121^2)</f>
        <v>9.6153846153846159E-3</v>
      </c>
      <c r="BN121" s="121">
        <f>X121^2/((BN111^2+1)*Y121^2)</f>
        <v>6.7567567567567571E-3</v>
      </c>
      <c r="BO121" s="121">
        <f>X121^2/((BO111^2+1)*Y121^2)</f>
        <v>5.0000000000000001E-3</v>
      </c>
      <c r="BP121" s="121">
        <f>X121^2/((BP111^2+1)*Y121^2)</f>
        <v>3.8461538461538464E-3</v>
      </c>
      <c r="BQ121" s="121">
        <v>1</v>
      </c>
      <c r="BR121" s="121">
        <v>1</v>
      </c>
      <c r="BS121" s="121">
        <v>1</v>
      </c>
      <c r="BT121" s="121">
        <v>1</v>
      </c>
      <c r="BU121" s="121">
        <v>1</v>
      </c>
      <c r="BV121" s="121">
        <v>1</v>
      </c>
      <c r="BW121" s="121">
        <v>1</v>
      </c>
      <c r="BX121" s="121">
        <v>1</v>
      </c>
      <c r="BY121" s="121">
        <f t="shared" si="348"/>
        <v>16</v>
      </c>
      <c r="BZ121" s="121">
        <f>(BZ111^4+6*BZ111^2+1)/(BZ111^2+1)*(Y121^2/X121^2)</f>
        <v>32.799999999999997</v>
      </c>
      <c r="CA121" s="121">
        <f>(CA111^4+6*CA111^2+1)/(CA111^2+1)*(Y121^2/X121^2)</f>
        <v>54.4</v>
      </c>
      <c r="CB121" s="121">
        <f>(CB111^4+6*CB111^2+1)/(CB111^2+1)*(Y121^2/X121^2)</f>
        <v>83.058823529411768</v>
      </c>
      <c r="CC121" s="121">
        <f>(CC111^4+6*CC111^2+1)/(CC111^2+1)*(Y121^2/X121^2)</f>
        <v>119.38461538461539</v>
      </c>
      <c r="CD121" s="121">
        <f>(CD111^4+6*CD111^2+1)/(CD111^2+1)*(Y121^2/X121^2)</f>
        <v>163.56756756756758</v>
      </c>
      <c r="CE121" s="121">
        <f>(CE111^4+6*CE111^2+1)/(CE111^2+1)*(Y121^2/X121^2)</f>
        <v>215.68</v>
      </c>
      <c r="CF121" s="121">
        <f>(CF111^4+6*CF111^2+1)/(CF111^2+1)*(Y121^2/X121^2)</f>
        <v>275.75384615384615</v>
      </c>
      <c r="CG121" s="121">
        <f t="shared" si="349"/>
        <v>0.1875</v>
      </c>
      <c r="CH121" s="121">
        <f t="shared" si="240"/>
        <v>0.05</v>
      </c>
      <c r="CI121" s="121">
        <f t="shared" si="241"/>
        <v>2.5000000000000001E-2</v>
      </c>
      <c r="CJ121" s="121">
        <f t="shared" si="242"/>
        <v>1.4705882352941176E-2</v>
      </c>
      <c r="CK121" s="121">
        <f t="shared" si="243"/>
        <v>9.6153846153846159E-3</v>
      </c>
      <c r="CL121" s="121">
        <f t="shared" si="244"/>
        <v>6.7567567567567571E-3</v>
      </c>
      <c r="CM121" s="121">
        <f t="shared" si="245"/>
        <v>5.0000000000000001E-3</v>
      </c>
      <c r="CN121" s="121">
        <f t="shared" si="246"/>
        <v>3.8461538461538464E-3</v>
      </c>
      <c r="CO121" s="95">
        <f t="shared" si="247"/>
        <v>19.201017</v>
      </c>
      <c r="CP121" s="95">
        <f t="shared" si="248"/>
        <v>41.098108999999994</v>
      </c>
      <c r="CQ121" s="95">
        <f t="shared" si="249"/>
        <v>69.64868899999999</v>
      </c>
      <c r="CR121" s="95">
        <f t="shared" si="250"/>
        <v>108.03832452941177</v>
      </c>
      <c r="CS121" s="95">
        <f t="shared" si="251"/>
        <v>156.87516038461538</v>
      </c>
      <c r="CT121" s="95">
        <f t="shared" si="252"/>
        <v>216.34938856756759</v>
      </c>
      <c r="CU121" s="95">
        <f t="shared" si="253"/>
        <v>286.53332899999998</v>
      </c>
      <c r="CV121" s="95">
        <f t="shared" si="254"/>
        <v>367.45891515384614</v>
      </c>
      <c r="CW121" s="95">
        <f t="shared" si="255"/>
        <v>19.201017</v>
      </c>
      <c r="CX121" s="95">
        <f t="shared" si="256"/>
        <v>41.098108999999994</v>
      </c>
      <c r="CY121" s="95">
        <f t="shared" si="257"/>
        <v>69.64868899999999</v>
      </c>
      <c r="CZ121" s="95">
        <f t="shared" si="258"/>
        <v>108.03832452941177</v>
      </c>
      <c r="DA121" s="95">
        <f t="shared" si="259"/>
        <v>156.87516038461538</v>
      </c>
      <c r="DB121" s="95">
        <f t="shared" si="260"/>
        <v>216.34938856756759</v>
      </c>
      <c r="DC121" s="95">
        <f t="shared" si="261"/>
        <v>286.53332899999998</v>
      </c>
      <c r="DD121" s="95">
        <f t="shared" si="262"/>
        <v>367.45891515384614</v>
      </c>
      <c r="DE121" s="13">
        <f t="shared" si="350"/>
        <v>18.237615999999999</v>
      </c>
      <c r="DF121" s="13">
        <f t="shared" si="351"/>
        <v>34.900115999999997</v>
      </c>
      <c r="DG121" s="13">
        <f t="shared" si="352"/>
        <v>56.475116</v>
      </c>
      <c r="DH121" s="13">
        <f t="shared" si="353"/>
        <v>85.123645411764713</v>
      </c>
      <c r="DI121" s="13">
        <f t="shared" si="263"/>
        <v>121.44434676923078</v>
      </c>
      <c r="DJ121" s="13">
        <f t="shared" si="264"/>
        <v>165.62444032432433</v>
      </c>
      <c r="DK121" s="13">
        <f t="shared" si="265"/>
        <v>217.735116</v>
      </c>
      <c r="DL121" s="13">
        <f t="shared" si="266"/>
        <v>277.80780830769231</v>
      </c>
      <c r="DM121" s="95">
        <f t="shared" si="267"/>
        <v>18.237615999999999</v>
      </c>
      <c r="DN121" s="95">
        <f t="shared" si="268"/>
        <v>34.900115999999997</v>
      </c>
      <c r="DO121" s="95">
        <f t="shared" si="269"/>
        <v>56.475116</v>
      </c>
      <c r="DP121" s="95">
        <f t="shared" si="270"/>
        <v>85.123645411764713</v>
      </c>
      <c r="DQ121" s="95">
        <f t="shared" si="271"/>
        <v>121.44434676923078</v>
      </c>
      <c r="DR121" s="95">
        <f t="shared" si="272"/>
        <v>165.62444032432433</v>
      </c>
      <c r="DS121" s="95">
        <f t="shared" si="273"/>
        <v>217.735116</v>
      </c>
      <c r="DT121" s="95">
        <f t="shared" si="274"/>
        <v>277.80780830769231</v>
      </c>
      <c r="DU121" s="95">
        <f t="shared" si="275"/>
        <v>8.2873565474999999</v>
      </c>
      <c r="DV121" s="95">
        <f t="shared" si="276"/>
        <v>12.718058509999997</v>
      </c>
      <c r="DW121" s="95">
        <f t="shared" si="277"/>
        <v>19.935996684999999</v>
      </c>
      <c r="DX121" s="95">
        <f t="shared" si="278"/>
        <v>29.753644750138406</v>
      </c>
      <c r="DY121" s="95">
        <f t="shared" si="279"/>
        <v>42.302617479082841</v>
      </c>
      <c r="DZ121" s="95">
        <f t="shared" si="280"/>
        <v>57.61373848545653</v>
      </c>
      <c r="EA121" s="95">
        <f t="shared" si="281"/>
        <v>75.696923224999992</v>
      </c>
      <c r="EB121" s="95">
        <f t="shared" si="282"/>
        <v>96.556117625976327</v>
      </c>
      <c r="EC121" s="95">
        <f t="shared" si="283"/>
        <v>8.2873565474999999</v>
      </c>
      <c r="ED121" s="95">
        <f t="shared" si="284"/>
        <v>12.718058509999997</v>
      </c>
      <c r="EE121" s="95">
        <f t="shared" si="285"/>
        <v>19.935996684999999</v>
      </c>
      <c r="EF121" s="95">
        <f t="shared" si="286"/>
        <v>29.753644750138406</v>
      </c>
      <c r="EG121" s="95">
        <f t="shared" si="287"/>
        <v>42.302617479082841</v>
      </c>
      <c r="EH121" s="95">
        <f t="shared" si="288"/>
        <v>57.61373848545653</v>
      </c>
      <c r="EI121" s="95">
        <f t="shared" si="289"/>
        <v>75.696923224999992</v>
      </c>
      <c r="EJ121" s="95">
        <f t="shared" si="290"/>
        <v>96.556117625976327</v>
      </c>
      <c r="EK121" s="95">
        <f t="shared" si="291"/>
        <v>8.2873565474999999</v>
      </c>
      <c r="EL121" s="95">
        <f t="shared" si="292"/>
        <v>12.718058509999997</v>
      </c>
      <c r="EM121" s="95">
        <f t="shared" si="293"/>
        <v>19.935996684999999</v>
      </c>
      <c r="EN121" s="95">
        <f t="shared" si="294"/>
        <v>29.753644750138406</v>
      </c>
      <c r="EO121" s="95">
        <f t="shared" si="295"/>
        <v>42.302617479082841</v>
      </c>
      <c r="EP121" s="95">
        <f t="shared" si="296"/>
        <v>57.61373848545653</v>
      </c>
      <c r="EQ121" s="95">
        <f t="shared" si="297"/>
        <v>75.696923224999992</v>
      </c>
      <c r="ER121" s="95">
        <f t="shared" si="298"/>
        <v>96.556117625976327</v>
      </c>
      <c r="ES121" s="95">
        <f t="shared" si="299"/>
        <v>1</v>
      </c>
      <c r="ET121" s="95">
        <f t="shared" si="300"/>
        <v>1</v>
      </c>
      <c r="EU121" s="95">
        <f t="shared" si="301"/>
        <v>1</v>
      </c>
      <c r="EV121" s="95">
        <f t="shared" si="302"/>
        <v>1</v>
      </c>
      <c r="EW121" s="95">
        <f t="shared" si="303"/>
        <v>1</v>
      </c>
      <c r="EX121" s="95">
        <f t="shared" si="304"/>
        <v>1</v>
      </c>
      <c r="EY121" s="95">
        <f t="shared" si="305"/>
        <v>1</v>
      </c>
      <c r="EZ121" s="95">
        <f t="shared" si="306"/>
        <v>1</v>
      </c>
      <c r="FA121" s="95">
        <f t="shared" si="307"/>
        <v>1</v>
      </c>
      <c r="FB121" s="95">
        <f t="shared" si="308"/>
        <v>1</v>
      </c>
      <c r="FC121" s="95">
        <f t="shared" si="309"/>
        <v>1</v>
      </c>
      <c r="FD121" s="95">
        <f t="shared" si="310"/>
        <v>1</v>
      </c>
      <c r="FE121" s="95">
        <f t="shared" si="311"/>
        <v>1</v>
      </c>
      <c r="FF121" s="95">
        <f t="shared" si="312"/>
        <v>1</v>
      </c>
      <c r="FG121" s="95">
        <f t="shared" si="313"/>
        <v>1</v>
      </c>
      <c r="FH121" s="95">
        <f t="shared" si="314"/>
        <v>1</v>
      </c>
      <c r="FI121" s="95">
        <f t="shared" si="315"/>
        <v>1</v>
      </c>
      <c r="FJ121" s="95">
        <f t="shared" si="316"/>
        <v>1</v>
      </c>
      <c r="FK121" s="95">
        <f t="shared" si="317"/>
        <v>1</v>
      </c>
      <c r="FL121" s="95">
        <f t="shared" si="318"/>
        <v>1</v>
      </c>
      <c r="FM121" s="95">
        <f t="shared" si="319"/>
        <v>1</v>
      </c>
      <c r="FN121" s="95">
        <f t="shared" si="320"/>
        <v>1</v>
      </c>
      <c r="FO121" s="95">
        <f t="shared" si="321"/>
        <v>1</v>
      </c>
      <c r="FP121" s="95">
        <f t="shared" si="322"/>
        <v>1</v>
      </c>
      <c r="FQ121" s="115">
        <f t="shared" si="323"/>
        <v>6.9779323074021837</v>
      </c>
      <c r="FR121" s="115">
        <f t="shared" si="324"/>
        <v>8.0386098303875801</v>
      </c>
      <c r="FS121" s="115">
        <f t="shared" si="325"/>
        <v>8.6580065056223923</v>
      </c>
      <c r="FT121" s="115">
        <f t="shared" si="326"/>
        <v>9.050885601751272</v>
      </c>
      <c r="FU121" s="115">
        <f t="shared" si="327"/>
        <v>9.3055633919188558</v>
      </c>
      <c r="FV121" s="115">
        <f t="shared" si="328"/>
        <v>9.4745275430540836</v>
      </c>
      <c r="FW121" s="115">
        <f t="shared" si="329"/>
        <v>9.590056463588672</v>
      </c>
      <c r="FX121" s="115">
        <f t="shared" si="330"/>
        <v>9.6715525249751018</v>
      </c>
      <c r="FZ121" s="90">
        <f t="shared" si="354"/>
        <v>6.9779323074021837</v>
      </c>
      <c r="GB121" s="18"/>
      <c r="GC121" s="29"/>
      <c r="GE121" s="15"/>
      <c r="GF121" s="15"/>
      <c r="GG121" s="15"/>
      <c r="GI121" s="31"/>
      <c r="GJ121" s="31"/>
      <c r="GK121" s="31"/>
      <c r="HU121" s="21"/>
      <c r="HV121" s="21"/>
      <c r="HW121" s="21"/>
      <c r="HX121" s="21"/>
      <c r="HY121" s="21"/>
      <c r="HZ121" s="21"/>
      <c r="IA121" s="21"/>
      <c r="IC121" s="28"/>
      <c r="ID121" s="11"/>
      <c r="IE121" s="13"/>
      <c r="IF121" s="11"/>
      <c r="IG121" s="13"/>
      <c r="IH121" s="13"/>
      <c r="II121" s="13"/>
      <c r="IJ121" s="28"/>
      <c r="IK121" s="11"/>
      <c r="IL121" s="13"/>
      <c r="IM121" s="22"/>
      <c r="IN121" s="23"/>
      <c r="IO121" s="11"/>
      <c r="IP121" s="23"/>
      <c r="IQ121" s="28"/>
      <c r="IR121" s="20"/>
      <c r="IS121" s="13"/>
      <c r="IT121" s="23"/>
      <c r="IU121" s="23"/>
      <c r="IV121" s="23"/>
      <c r="IW121" s="23"/>
      <c r="IX121" s="28"/>
      <c r="IY121" s="13"/>
      <c r="IZ121" s="25"/>
      <c r="JA121" s="25"/>
      <c r="JB121" s="25"/>
      <c r="JC121" s="25"/>
      <c r="JD121" s="25"/>
      <c r="JE121" s="25"/>
      <c r="JF121" s="25"/>
    </row>
    <row r="122" spans="1:266" x14ac:dyDescent="0.3">
      <c r="X122" s="118">
        <v>5.5</v>
      </c>
      <c r="Y122" s="118">
        <v>10</v>
      </c>
      <c r="Z122" s="40">
        <v>1.7999999999999999E-2</v>
      </c>
      <c r="AA122" s="40">
        <v>10000000</v>
      </c>
      <c r="AB122" s="40">
        <v>10000000</v>
      </c>
      <c r="AC122" s="98">
        <v>3900000</v>
      </c>
      <c r="AD122" s="42">
        <v>0.33</v>
      </c>
      <c r="AE122" s="42">
        <v>0.33</v>
      </c>
      <c r="AF122" s="41">
        <v>1.7999999999999999E-2</v>
      </c>
      <c r="AG122" s="40">
        <v>10000000</v>
      </c>
      <c r="AH122" s="40">
        <v>10000000</v>
      </c>
      <c r="AI122" s="98">
        <v>3900000</v>
      </c>
      <c r="AJ122" s="42">
        <v>0.33</v>
      </c>
      <c r="AK122" s="42">
        <v>0.33</v>
      </c>
      <c r="AL122" s="42">
        <f>AL109</f>
        <v>0.10050000000000001</v>
      </c>
      <c r="AM122" s="40">
        <v>6000</v>
      </c>
      <c r="AN122" s="40">
        <f>AN109</f>
        <v>10000</v>
      </c>
      <c r="AO122" s="40">
        <f>AO109</f>
        <v>10000</v>
      </c>
      <c r="AP122" s="42">
        <v>0.03</v>
      </c>
      <c r="AQ122" s="42">
        <v>0.03</v>
      </c>
      <c r="AR122" s="4">
        <f t="shared" si="331"/>
        <v>0.11849999999999999</v>
      </c>
      <c r="AS122" s="11">
        <f t="shared" si="332"/>
        <v>0.55000000000000004</v>
      </c>
      <c r="AT122" s="15">
        <f t="shared" si="333"/>
        <v>1418.2499158343621</v>
      </c>
      <c r="AU122" s="19">
        <f t="shared" si="334"/>
        <v>0.10018019504865139</v>
      </c>
      <c r="AV122" s="13">
        <f t="shared" si="335"/>
        <v>0.5</v>
      </c>
      <c r="AW122" s="11">
        <f t="shared" si="336"/>
        <v>1</v>
      </c>
      <c r="AX122" s="11">
        <f t="shared" si="337"/>
        <v>0.8911</v>
      </c>
      <c r="AY122" s="11">
        <f t="shared" si="338"/>
        <v>201997.53114128605</v>
      </c>
      <c r="AZ122" s="11">
        <f t="shared" si="339"/>
        <v>1</v>
      </c>
      <c r="BA122" s="11">
        <f t="shared" si="340"/>
        <v>0.34752899999999998</v>
      </c>
      <c r="BB122" s="11">
        <f t="shared" si="341"/>
        <v>1.025058</v>
      </c>
      <c r="BC122" s="11">
        <f t="shared" si="342"/>
        <v>0.99909999999999999</v>
      </c>
      <c r="BD122" s="11">
        <f t="shared" si="343"/>
        <v>0.8911</v>
      </c>
      <c r="BE122" s="11">
        <f t="shared" si="344"/>
        <v>201997.53114128605</v>
      </c>
      <c r="BF122" s="11">
        <f t="shared" si="345"/>
        <v>1</v>
      </c>
      <c r="BG122" s="11">
        <f t="shared" si="346"/>
        <v>0.34752899999999998</v>
      </c>
      <c r="BH122" s="11">
        <f t="shared" si="347"/>
        <v>1.025058</v>
      </c>
      <c r="BI122" s="121">
        <f t="shared" si="239"/>
        <v>0.22687499999999999</v>
      </c>
      <c r="BJ122" s="121">
        <f>X122^2/((BJ111^2+1)*Y122^2)</f>
        <v>6.0499999999999998E-2</v>
      </c>
      <c r="BK122" s="121">
        <f>X122^2/((BK111^2+1)*Y122^2)</f>
        <v>3.0249999999999999E-2</v>
      </c>
      <c r="BL122" s="121">
        <f>X122^2/((BL111^2+1)*Y122^2)</f>
        <v>1.7794117647058825E-2</v>
      </c>
      <c r="BM122" s="121">
        <f>X122^2/((BM111^2+1)*Y122^2)</f>
        <v>1.1634615384615384E-2</v>
      </c>
      <c r="BN122" s="121">
        <f>X122^2/((BN111^2+1)*Y122^2)</f>
        <v>8.1756756756756754E-3</v>
      </c>
      <c r="BO122" s="121">
        <f>X122^2/((BO111^2+1)*Y122^2)</f>
        <v>6.0499999999999998E-3</v>
      </c>
      <c r="BP122" s="121">
        <f>X122^2/((BP111^2+1)*Y122^2)</f>
        <v>4.6538461538461542E-3</v>
      </c>
      <c r="BQ122" s="121">
        <v>1</v>
      </c>
      <c r="BR122" s="121">
        <v>1</v>
      </c>
      <c r="BS122" s="121">
        <v>1</v>
      </c>
      <c r="BT122" s="121">
        <v>1</v>
      </c>
      <c r="BU122" s="121">
        <v>1</v>
      </c>
      <c r="BV122" s="121">
        <v>1</v>
      </c>
      <c r="BW122" s="121">
        <v>1</v>
      </c>
      <c r="BX122" s="121">
        <v>1</v>
      </c>
      <c r="BY122" s="121">
        <f t="shared" si="348"/>
        <v>13.223140495867769</v>
      </c>
      <c r="BZ122" s="121">
        <f>(BZ111^4+6*BZ111^2+1)/(BZ111^2+1)*(Y122^2/X122^2)</f>
        <v>27.107438016528924</v>
      </c>
      <c r="CA122" s="121">
        <f>(CA111^4+6*CA111^2+1)/(CA111^2+1)*(Y122^2/X122^2)</f>
        <v>44.958677685950413</v>
      </c>
      <c r="CB122" s="121">
        <f>(CB111^4+6*CB111^2+1)/(CB111^2+1)*(Y122^2/X122^2)</f>
        <v>68.643655809431209</v>
      </c>
      <c r="CC122" s="121">
        <f>(CC111^4+6*CC111^2+1)/(CC111^2+1)*(Y122^2/X122^2)</f>
        <v>98.664971392244126</v>
      </c>
      <c r="CD122" s="121">
        <f>(CD111^4+6*CD111^2+1)/(CD111^2+1)*(Y122^2/X122^2)</f>
        <v>135.17980790708066</v>
      </c>
      <c r="CE122" s="121">
        <f>(CE111^4+6*CE111^2+1)/(CE111^2+1)*(Y122^2/X122^2)</f>
        <v>178.24793388429754</v>
      </c>
      <c r="CF122" s="121">
        <f>(CF111^4+6*CF111^2+1)/(CF111^2+1)*(Y122^2/X122^2)</f>
        <v>227.89574062301335</v>
      </c>
      <c r="CG122" s="121">
        <f t="shared" si="349"/>
        <v>0.22687499999999999</v>
      </c>
      <c r="CH122" s="121">
        <f t="shared" si="240"/>
        <v>6.0499999999999998E-2</v>
      </c>
      <c r="CI122" s="121">
        <f t="shared" si="241"/>
        <v>3.0249999999999999E-2</v>
      </c>
      <c r="CJ122" s="121">
        <f t="shared" si="242"/>
        <v>1.7794117647058825E-2</v>
      </c>
      <c r="CK122" s="121">
        <f t="shared" si="243"/>
        <v>1.1634615384615384E-2</v>
      </c>
      <c r="CL122" s="121">
        <f t="shared" si="244"/>
        <v>8.1756756756756754E-3</v>
      </c>
      <c r="CM122" s="121">
        <f t="shared" si="245"/>
        <v>6.0499999999999998E-3</v>
      </c>
      <c r="CN122" s="121">
        <f t="shared" si="246"/>
        <v>4.6538461538461542E-3</v>
      </c>
      <c r="CO122" s="95">
        <f t="shared" si="247"/>
        <v>16.102477760330579</v>
      </c>
      <c r="CP122" s="95">
        <f t="shared" si="248"/>
        <v>34.199248008264462</v>
      </c>
      <c r="CQ122" s="95">
        <f t="shared" si="249"/>
        <v>57.794768669421487</v>
      </c>
      <c r="CR122" s="95">
        <f t="shared" si="250"/>
        <v>89.521740181332035</v>
      </c>
      <c r="CS122" s="95">
        <f t="shared" si="251"/>
        <v>129.88276154926893</v>
      </c>
      <c r="CT122" s="95">
        <f t="shared" si="252"/>
        <v>179.03501624592363</v>
      </c>
      <c r="CU122" s="95">
        <f t="shared" si="253"/>
        <v>237.03827280165291</v>
      </c>
      <c r="CV122" s="95">
        <f t="shared" si="254"/>
        <v>303.91892251557533</v>
      </c>
      <c r="CW122" s="95">
        <f t="shared" si="255"/>
        <v>16.102477760330579</v>
      </c>
      <c r="CX122" s="95">
        <f t="shared" si="256"/>
        <v>34.199248008264462</v>
      </c>
      <c r="CY122" s="95">
        <f t="shared" si="257"/>
        <v>57.794768669421487</v>
      </c>
      <c r="CZ122" s="95">
        <f t="shared" si="258"/>
        <v>89.521740181332035</v>
      </c>
      <c r="DA122" s="95">
        <f t="shared" si="259"/>
        <v>129.88276154926893</v>
      </c>
      <c r="DB122" s="95">
        <f t="shared" si="260"/>
        <v>179.03501624592363</v>
      </c>
      <c r="DC122" s="95">
        <f t="shared" si="261"/>
        <v>237.03827280165291</v>
      </c>
      <c r="DD122" s="95">
        <f t="shared" si="262"/>
        <v>303.91892251557533</v>
      </c>
      <c r="DE122" s="13">
        <f t="shared" si="350"/>
        <v>15.50013149586777</v>
      </c>
      <c r="DF122" s="13">
        <f t="shared" si="351"/>
        <v>29.218054016528924</v>
      </c>
      <c r="DG122" s="13">
        <f t="shared" si="352"/>
        <v>47.039043685950411</v>
      </c>
      <c r="DH122" s="13">
        <f t="shared" si="353"/>
        <v>70.711565927078269</v>
      </c>
      <c r="DI122" s="13">
        <f t="shared" si="263"/>
        <v>100.72672200762874</v>
      </c>
      <c r="DJ122" s="13">
        <f t="shared" si="264"/>
        <v>137.23809958275632</v>
      </c>
      <c r="DK122" s="13">
        <f t="shared" si="265"/>
        <v>180.30409988429753</v>
      </c>
      <c r="DL122" s="13">
        <f t="shared" si="266"/>
        <v>229.9505104691672</v>
      </c>
      <c r="DM122" s="95">
        <f t="shared" si="267"/>
        <v>15.50013149586777</v>
      </c>
      <c r="DN122" s="95">
        <f t="shared" si="268"/>
        <v>29.218054016528924</v>
      </c>
      <c r="DO122" s="95">
        <f t="shared" si="269"/>
        <v>47.039043685950411</v>
      </c>
      <c r="DP122" s="95">
        <f t="shared" si="270"/>
        <v>70.711565927078269</v>
      </c>
      <c r="DQ122" s="95">
        <f t="shared" si="271"/>
        <v>100.72672200762874</v>
      </c>
      <c r="DR122" s="95">
        <f t="shared" si="272"/>
        <v>137.23809958275632</v>
      </c>
      <c r="DS122" s="95">
        <f t="shared" si="273"/>
        <v>180.30409988429753</v>
      </c>
      <c r="DT122" s="95">
        <f t="shared" si="274"/>
        <v>229.9505104691672</v>
      </c>
      <c r="DU122" s="95">
        <f t="shared" si="275"/>
        <v>7.3360012952634293</v>
      </c>
      <c r="DV122" s="95">
        <f t="shared" si="276"/>
        <v>10.74337719094628</v>
      </c>
      <c r="DW122" s="95">
        <f t="shared" si="277"/>
        <v>16.656687909770657</v>
      </c>
      <c r="DX122" s="95">
        <f t="shared" si="278"/>
        <v>24.745029178904812</v>
      </c>
      <c r="DY122" s="95">
        <f t="shared" si="279"/>
        <v>35.102642063308046</v>
      </c>
      <c r="DZ122" s="95">
        <f t="shared" si="280"/>
        <v>47.748661873880145</v>
      </c>
      <c r="EA122" s="95">
        <f t="shared" si="281"/>
        <v>62.688559625326036</v>
      </c>
      <c r="EB122" s="95">
        <f t="shared" si="282"/>
        <v>79.924318765451531</v>
      </c>
      <c r="EC122" s="95">
        <f t="shared" si="283"/>
        <v>7.3360012952634293</v>
      </c>
      <c r="ED122" s="95">
        <f t="shared" si="284"/>
        <v>10.74337719094628</v>
      </c>
      <c r="EE122" s="95">
        <f t="shared" si="285"/>
        <v>16.656687909770657</v>
      </c>
      <c r="EF122" s="95">
        <f t="shared" si="286"/>
        <v>24.745029178904812</v>
      </c>
      <c r="EG122" s="95">
        <f t="shared" si="287"/>
        <v>35.102642063308046</v>
      </c>
      <c r="EH122" s="95">
        <f t="shared" si="288"/>
        <v>47.748661873880145</v>
      </c>
      <c r="EI122" s="95">
        <f t="shared" si="289"/>
        <v>62.688559625326036</v>
      </c>
      <c r="EJ122" s="95">
        <f t="shared" si="290"/>
        <v>79.924318765451531</v>
      </c>
      <c r="EK122" s="95">
        <f t="shared" si="291"/>
        <v>7.3360012952634293</v>
      </c>
      <c r="EL122" s="95">
        <f t="shared" si="292"/>
        <v>10.74337719094628</v>
      </c>
      <c r="EM122" s="95">
        <f t="shared" si="293"/>
        <v>16.656687909770657</v>
      </c>
      <c r="EN122" s="95">
        <f t="shared" si="294"/>
        <v>24.745029178904812</v>
      </c>
      <c r="EO122" s="95">
        <f t="shared" si="295"/>
        <v>35.102642063308046</v>
      </c>
      <c r="EP122" s="95">
        <f t="shared" si="296"/>
        <v>47.748661873880145</v>
      </c>
      <c r="EQ122" s="95">
        <f t="shared" si="297"/>
        <v>62.688559625326036</v>
      </c>
      <c r="ER122" s="95">
        <f t="shared" si="298"/>
        <v>79.924318765451531</v>
      </c>
      <c r="ES122" s="95">
        <f t="shared" si="299"/>
        <v>1</v>
      </c>
      <c r="ET122" s="95">
        <f t="shared" si="300"/>
        <v>1</v>
      </c>
      <c r="EU122" s="95">
        <f t="shared" si="301"/>
        <v>1</v>
      </c>
      <c r="EV122" s="95">
        <f t="shared" si="302"/>
        <v>1</v>
      </c>
      <c r="EW122" s="95">
        <f t="shared" si="303"/>
        <v>1</v>
      </c>
      <c r="EX122" s="95">
        <f t="shared" si="304"/>
        <v>1</v>
      </c>
      <c r="EY122" s="95">
        <f t="shared" si="305"/>
        <v>1</v>
      </c>
      <c r="EZ122" s="95">
        <f t="shared" si="306"/>
        <v>1</v>
      </c>
      <c r="FA122" s="95">
        <f t="shared" si="307"/>
        <v>1</v>
      </c>
      <c r="FB122" s="95">
        <f t="shared" si="308"/>
        <v>1</v>
      </c>
      <c r="FC122" s="95">
        <f t="shared" si="309"/>
        <v>1</v>
      </c>
      <c r="FD122" s="95">
        <f t="shared" si="310"/>
        <v>1</v>
      </c>
      <c r="FE122" s="95">
        <f t="shared" si="311"/>
        <v>1</v>
      </c>
      <c r="FF122" s="95">
        <f t="shared" si="312"/>
        <v>1</v>
      </c>
      <c r="FG122" s="95">
        <f t="shared" si="313"/>
        <v>1</v>
      </c>
      <c r="FH122" s="95">
        <f t="shared" si="314"/>
        <v>1</v>
      </c>
      <c r="FI122" s="95">
        <f t="shared" si="315"/>
        <v>1</v>
      </c>
      <c r="FJ122" s="95">
        <f t="shared" si="316"/>
        <v>1</v>
      </c>
      <c r="FK122" s="95">
        <f t="shared" si="317"/>
        <v>1</v>
      </c>
      <c r="FL122" s="95">
        <f t="shared" si="318"/>
        <v>1</v>
      </c>
      <c r="FM122" s="95">
        <f t="shared" si="319"/>
        <v>1</v>
      </c>
      <c r="FN122" s="95">
        <f t="shared" si="320"/>
        <v>1</v>
      </c>
      <c r="FO122" s="95">
        <f t="shared" si="321"/>
        <v>1</v>
      </c>
      <c r="FP122" s="95">
        <f t="shared" si="322"/>
        <v>1</v>
      </c>
      <c r="FQ122" s="115">
        <f t="shared" si="323"/>
        <v>6.6292021062698119</v>
      </c>
      <c r="FR122" s="115">
        <f t="shared" si="324"/>
        <v>7.7451641558090998</v>
      </c>
      <c r="FS122" s="115">
        <f t="shared" si="325"/>
        <v>8.4337084063112986</v>
      </c>
      <c r="FT122" s="115">
        <f t="shared" si="326"/>
        <v>8.8821807677348907</v>
      </c>
      <c r="FU122" s="115">
        <f t="shared" si="327"/>
        <v>9.1777601319150541</v>
      </c>
      <c r="FV122" s="115">
        <f t="shared" si="328"/>
        <v>9.3760089322001985</v>
      </c>
      <c r="FW122" s="115">
        <f t="shared" si="329"/>
        <v>9.5125621823755981</v>
      </c>
      <c r="FX122" s="115">
        <f t="shared" si="330"/>
        <v>9.6093830196578125</v>
      </c>
      <c r="FZ122" s="90">
        <f t="shared" si="354"/>
        <v>6.6292021062698119</v>
      </c>
      <c r="GB122" s="18"/>
      <c r="GC122" s="29"/>
      <c r="GE122" s="15"/>
      <c r="GF122" s="15"/>
      <c r="GG122" s="15"/>
      <c r="GI122" s="31"/>
      <c r="GJ122" s="31"/>
      <c r="GK122" s="31"/>
      <c r="HU122" s="21"/>
      <c r="HV122" s="21"/>
      <c r="HW122" s="21"/>
      <c r="HX122" s="21"/>
      <c r="HY122" s="21"/>
      <c r="HZ122" s="21"/>
      <c r="IA122" s="21"/>
      <c r="IC122" s="28"/>
      <c r="ID122" s="13"/>
      <c r="IE122" s="13"/>
      <c r="IF122" s="13"/>
      <c r="IG122" s="13"/>
      <c r="IH122" s="13"/>
      <c r="II122" s="13"/>
      <c r="IJ122" s="28"/>
      <c r="IK122" s="20"/>
      <c r="IL122" s="13"/>
      <c r="IM122" s="11"/>
      <c r="IN122" s="23"/>
      <c r="IO122" s="13"/>
      <c r="IP122" s="23"/>
      <c r="IQ122" s="28"/>
      <c r="IR122" s="20"/>
      <c r="IS122" s="13"/>
      <c r="IT122" s="20"/>
      <c r="IU122" s="23"/>
      <c r="IV122" s="20"/>
      <c r="IW122" s="23"/>
      <c r="IY122" s="13"/>
      <c r="IZ122" s="25"/>
      <c r="JA122" s="25"/>
      <c r="JB122" s="25"/>
      <c r="JC122" s="25"/>
      <c r="JD122" s="25"/>
      <c r="JE122" s="25"/>
      <c r="JF122" s="25"/>
    </row>
    <row r="123" spans="1:266" x14ac:dyDescent="0.3">
      <c r="X123" s="118">
        <v>6</v>
      </c>
      <c r="Y123" s="118">
        <v>10</v>
      </c>
      <c r="Z123" s="40">
        <v>1.7999999999999999E-2</v>
      </c>
      <c r="AA123" s="40">
        <v>10000000</v>
      </c>
      <c r="AB123" s="40">
        <v>10000000</v>
      </c>
      <c r="AC123" s="98">
        <v>3900000</v>
      </c>
      <c r="AD123" s="42">
        <v>0.33</v>
      </c>
      <c r="AE123" s="42">
        <v>0.33</v>
      </c>
      <c r="AF123" s="41">
        <v>1.7999999999999999E-2</v>
      </c>
      <c r="AG123" s="40">
        <v>10000000</v>
      </c>
      <c r="AH123" s="40">
        <v>10000000</v>
      </c>
      <c r="AI123" s="98">
        <v>3900000</v>
      </c>
      <c r="AJ123" s="42">
        <v>0.33</v>
      </c>
      <c r="AK123" s="42">
        <v>0.33</v>
      </c>
      <c r="AL123" s="42">
        <f>AL109</f>
        <v>0.10050000000000001</v>
      </c>
      <c r="AM123" s="40">
        <v>6000</v>
      </c>
      <c r="AN123" s="40">
        <f>AN109</f>
        <v>10000</v>
      </c>
      <c r="AO123" s="40">
        <f>AO109</f>
        <v>10000</v>
      </c>
      <c r="AP123" s="42">
        <v>0.03</v>
      </c>
      <c r="AQ123" s="42">
        <v>0.03</v>
      </c>
      <c r="AR123" s="4">
        <f t="shared" si="331"/>
        <v>0.11849999999999999</v>
      </c>
      <c r="AS123" s="11">
        <f t="shared" si="332"/>
        <v>0.6</v>
      </c>
      <c r="AT123" s="15">
        <f t="shared" si="333"/>
        <v>1418.2499158343621</v>
      </c>
      <c r="AU123" s="19">
        <f t="shared" si="334"/>
        <v>0.10018019504865139</v>
      </c>
      <c r="AV123" s="13">
        <f t="shared" si="335"/>
        <v>0.5</v>
      </c>
      <c r="AW123" s="11">
        <f t="shared" si="336"/>
        <v>1</v>
      </c>
      <c r="AX123" s="11">
        <f t="shared" si="337"/>
        <v>0.8911</v>
      </c>
      <c r="AY123" s="11">
        <f t="shared" si="338"/>
        <v>201997.53114128605</v>
      </c>
      <c r="AZ123" s="11">
        <f t="shared" si="339"/>
        <v>1</v>
      </c>
      <c r="BA123" s="11">
        <f t="shared" si="340"/>
        <v>0.34752899999999998</v>
      </c>
      <c r="BB123" s="11">
        <f t="shared" si="341"/>
        <v>1.025058</v>
      </c>
      <c r="BC123" s="11">
        <f t="shared" si="342"/>
        <v>0.99909999999999999</v>
      </c>
      <c r="BD123" s="11">
        <f t="shared" si="343"/>
        <v>0.8911</v>
      </c>
      <c r="BE123" s="11">
        <f t="shared" si="344"/>
        <v>201997.53114128605</v>
      </c>
      <c r="BF123" s="11">
        <f t="shared" si="345"/>
        <v>1</v>
      </c>
      <c r="BG123" s="11">
        <f t="shared" si="346"/>
        <v>0.34752899999999998</v>
      </c>
      <c r="BH123" s="11">
        <f t="shared" si="347"/>
        <v>1.025058</v>
      </c>
      <c r="BI123" s="121">
        <f t="shared" si="239"/>
        <v>0.27</v>
      </c>
      <c r="BJ123" s="121">
        <f>X123^2/((BJ111^2+1)*Y123^2)</f>
        <v>7.1999999999999995E-2</v>
      </c>
      <c r="BK123" s="121">
        <f>X123^2/((BK111^2+1)*Y123^2)</f>
        <v>3.5999999999999997E-2</v>
      </c>
      <c r="BL123" s="121">
        <f>X123^2/((BL111^2+1)*Y123^2)</f>
        <v>2.1176470588235293E-2</v>
      </c>
      <c r="BM123" s="121">
        <f>X123^2/((BM111^2+1)*Y123^2)</f>
        <v>1.3846153846153847E-2</v>
      </c>
      <c r="BN123" s="121">
        <f>X123^2/((BN111^2+1)*Y123^2)</f>
        <v>9.7297297297297292E-3</v>
      </c>
      <c r="BO123" s="121">
        <f>X123^2/((BO111^2+1)*Y123^2)</f>
        <v>7.1999999999999998E-3</v>
      </c>
      <c r="BP123" s="121">
        <f>X123^2/((BP111^2+1)*Y123^2)</f>
        <v>5.5384615384615381E-3</v>
      </c>
      <c r="BQ123" s="121">
        <v>1</v>
      </c>
      <c r="BR123" s="121">
        <v>1</v>
      </c>
      <c r="BS123" s="121">
        <v>1</v>
      </c>
      <c r="BT123" s="121">
        <v>1</v>
      </c>
      <c r="BU123" s="121">
        <v>1</v>
      </c>
      <c r="BV123" s="121">
        <v>1</v>
      </c>
      <c r="BW123" s="121">
        <v>1</v>
      </c>
      <c r="BX123" s="121">
        <v>1</v>
      </c>
      <c r="BY123" s="121">
        <f t="shared" si="348"/>
        <v>11.111111111111111</v>
      </c>
      <c r="BZ123" s="121">
        <f>(BZ111^4+6*BZ111^2+1)/(BZ111^2+1)*(Y123^2/X123^2)</f>
        <v>22.777777777777775</v>
      </c>
      <c r="CA123" s="121">
        <f>(CA111^4+6*CA111^2+1)/(CA111^2+1)*(Y123^2/X123^2)</f>
        <v>37.777777777777779</v>
      </c>
      <c r="CB123" s="121">
        <f>(CB111^4+6*CB111^2+1)/(CB111^2+1)*(Y123^2/X123^2)</f>
        <v>57.679738562091501</v>
      </c>
      <c r="CC123" s="121">
        <f>(CC111^4+6*CC111^2+1)/(CC111^2+1)*(Y123^2/X123^2)</f>
        <v>82.90598290598291</v>
      </c>
      <c r="CD123" s="121">
        <f>(CD111^4+6*CD111^2+1)/(CD111^2+1)*(Y123^2/X123^2)</f>
        <v>113.58858858858859</v>
      </c>
      <c r="CE123" s="121">
        <f>(CE111^4+6*CE111^2+1)/(CE111^2+1)*(Y123^2/X123^2)</f>
        <v>149.77777777777777</v>
      </c>
      <c r="CF123" s="121">
        <f>(CF111^4+6*CF111^2+1)/(CF111^2+1)*(Y123^2/X123^2)</f>
        <v>191.4957264957265</v>
      </c>
      <c r="CG123" s="121">
        <f t="shared" si="349"/>
        <v>0.27</v>
      </c>
      <c r="CH123" s="121">
        <f t="shared" si="240"/>
        <v>7.1999999999999995E-2</v>
      </c>
      <c r="CI123" s="121">
        <f t="shared" si="241"/>
        <v>3.5999999999999997E-2</v>
      </c>
      <c r="CJ123" s="121">
        <f t="shared" si="242"/>
        <v>2.1176470588235293E-2</v>
      </c>
      <c r="CK123" s="121">
        <f t="shared" si="243"/>
        <v>1.3846153846153847E-2</v>
      </c>
      <c r="CL123" s="121">
        <f t="shared" si="244"/>
        <v>9.7297297297297292E-3</v>
      </c>
      <c r="CM123" s="121">
        <f t="shared" si="245"/>
        <v>7.1999999999999998E-3</v>
      </c>
      <c r="CN123" s="121">
        <f t="shared" si="246"/>
        <v>5.5384615384615381E-3</v>
      </c>
      <c r="CO123" s="95">
        <f t="shared" si="247"/>
        <v>13.745784555555556</v>
      </c>
      <c r="CP123" s="95">
        <f t="shared" si="248"/>
        <v>28.952098444444442</v>
      </c>
      <c r="CQ123" s="95">
        <f t="shared" si="249"/>
        <v>48.77889011111111</v>
      </c>
      <c r="CR123" s="95">
        <f t="shared" si="250"/>
        <v>75.438359228758173</v>
      </c>
      <c r="CS123" s="95">
        <f t="shared" si="251"/>
        <v>109.35282857264957</v>
      </c>
      <c r="CT123" s="95">
        <f t="shared" si="252"/>
        <v>150.65437592192194</v>
      </c>
      <c r="CU123" s="95">
        <f t="shared" si="253"/>
        <v>199.39322344444443</v>
      </c>
      <c r="CV123" s="95">
        <f t="shared" si="254"/>
        <v>255.59154716239317</v>
      </c>
      <c r="CW123" s="95">
        <f t="shared" si="255"/>
        <v>13.745784555555556</v>
      </c>
      <c r="CX123" s="95">
        <f t="shared" si="256"/>
        <v>28.952098444444442</v>
      </c>
      <c r="CY123" s="95">
        <f t="shared" si="257"/>
        <v>48.77889011111111</v>
      </c>
      <c r="CZ123" s="95">
        <f t="shared" si="258"/>
        <v>75.438359228758173</v>
      </c>
      <c r="DA123" s="95">
        <f t="shared" si="259"/>
        <v>109.35282857264957</v>
      </c>
      <c r="DB123" s="95">
        <f t="shared" si="260"/>
        <v>150.65437592192194</v>
      </c>
      <c r="DC123" s="95">
        <f t="shared" si="261"/>
        <v>199.39322344444443</v>
      </c>
      <c r="DD123" s="95">
        <f t="shared" si="262"/>
        <v>255.59154716239317</v>
      </c>
      <c r="DE123" s="13">
        <f t="shared" si="350"/>
        <v>13.431227111111111</v>
      </c>
      <c r="DF123" s="13">
        <f t="shared" si="351"/>
        <v>24.899893777777777</v>
      </c>
      <c r="DG123" s="13">
        <f t="shared" si="352"/>
        <v>39.863893777777776</v>
      </c>
      <c r="DH123" s="13">
        <f t="shared" si="353"/>
        <v>59.751031032679734</v>
      </c>
      <c r="DI123" s="13">
        <f t="shared" si="263"/>
        <v>84.969945059829058</v>
      </c>
      <c r="DJ123" s="13">
        <f t="shared" si="264"/>
        <v>115.64843431831832</v>
      </c>
      <c r="DK123" s="13">
        <f t="shared" si="265"/>
        <v>151.83509377777779</v>
      </c>
      <c r="DL123" s="13">
        <f t="shared" si="266"/>
        <v>193.55138095726497</v>
      </c>
      <c r="DM123" s="95">
        <f t="shared" si="267"/>
        <v>13.431227111111111</v>
      </c>
      <c r="DN123" s="95">
        <f t="shared" si="268"/>
        <v>24.899893777777777</v>
      </c>
      <c r="DO123" s="95">
        <f t="shared" si="269"/>
        <v>39.863893777777776</v>
      </c>
      <c r="DP123" s="95">
        <f t="shared" si="270"/>
        <v>59.751031032679734</v>
      </c>
      <c r="DQ123" s="95">
        <f t="shared" si="271"/>
        <v>84.969945059829058</v>
      </c>
      <c r="DR123" s="95">
        <f t="shared" si="272"/>
        <v>115.64843431831832</v>
      </c>
      <c r="DS123" s="95">
        <f t="shared" si="273"/>
        <v>151.83509377777779</v>
      </c>
      <c r="DT123" s="95">
        <f t="shared" si="274"/>
        <v>193.55138095726497</v>
      </c>
      <c r="DU123" s="95">
        <f t="shared" si="275"/>
        <v>6.6169970233333331</v>
      </c>
      <c r="DV123" s="95">
        <f t="shared" si="276"/>
        <v>9.2426912813333324</v>
      </c>
      <c r="DW123" s="95">
        <f t="shared" si="277"/>
        <v>14.163115237333331</v>
      </c>
      <c r="DX123" s="95">
        <f t="shared" si="278"/>
        <v>20.935925447589383</v>
      </c>
      <c r="DY123" s="95">
        <f t="shared" si="279"/>
        <v>29.626705127416173</v>
      </c>
      <c r="DZ123" s="95">
        <f t="shared" si="280"/>
        <v>40.245627094195271</v>
      </c>
      <c r="EA123" s="95">
        <f t="shared" si="281"/>
        <v>52.794754402133336</v>
      </c>
      <c r="EB123" s="95">
        <f t="shared" si="282"/>
        <v>67.274565685309668</v>
      </c>
      <c r="EC123" s="95">
        <f t="shared" si="283"/>
        <v>6.6169970233333331</v>
      </c>
      <c r="ED123" s="95">
        <f t="shared" si="284"/>
        <v>9.2426912813333324</v>
      </c>
      <c r="EE123" s="95">
        <f t="shared" si="285"/>
        <v>14.163115237333331</v>
      </c>
      <c r="EF123" s="95">
        <f t="shared" si="286"/>
        <v>20.935925447589383</v>
      </c>
      <c r="EG123" s="95">
        <f t="shared" si="287"/>
        <v>29.626705127416173</v>
      </c>
      <c r="EH123" s="95">
        <f t="shared" si="288"/>
        <v>40.245627094195271</v>
      </c>
      <c r="EI123" s="95">
        <f t="shared" si="289"/>
        <v>52.794754402133336</v>
      </c>
      <c r="EJ123" s="95">
        <f t="shared" si="290"/>
        <v>67.274565685309668</v>
      </c>
      <c r="EK123" s="95">
        <f t="shared" si="291"/>
        <v>6.6169970233333331</v>
      </c>
      <c r="EL123" s="95">
        <f t="shared" si="292"/>
        <v>9.2426912813333324</v>
      </c>
      <c r="EM123" s="95">
        <f t="shared" si="293"/>
        <v>14.163115237333331</v>
      </c>
      <c r="EN123" s="95">
        <f t="shared" si="294"/>
        <v>20.935925447589383</v>
      </c>
      <c r="EO123" s="95">
        <f t="shared" si="295"/>
        <v>29.626705127416173</v>
      </c>
      <c r="EP123" s="95">
        <f t="shared" si="296"/>
        <v>40.245627094195271</v>
      </c>
      <c r="EQ123" s="95">
        <f t="shared" si="297"/>
        <v>52.794754402133336</v>
      </c>
      <c r="ER123" s="95">
        <f t="shared" si="298"/>
        <v>67.274565685309668</v>
      </c>
      <c r="ES123" s="95">
        <f t="shared" si="299"/>
        <v>1</v>
      </c>
      <c r="ET123" s="95">
        <f t="shared" si="300"/>
        <v>1</v>
      </c>
      <c r="EU123" s="95">
        <f t="shared" si="301"/>
        <v>1</v>
      </c>
      <c r="EV123" s="95">
        <f t="shared" si="302"/>
        <v>1</v>
      </c>
      <c r="EW123" s="95">
        <f t="shared" si="303"/>
        <v>1</v>
      </c>
      <c r="EX123" s="95">
        <f t="shared" si="304"/>
        <v>1</v>
      </c>
      <c r="EY123" s="95">
        <f t="shared" si="305"/>
        <v>1</v>
      </c>
      <c r="EZ123" s="95">
        <f t="shared" si="306"/>
        <v>1</v>
      </c>
      <c r="FA123" s="95">
        <f t="shared" si="307"/>
        <v>1</v>
      </c>
      <c r="FB123" s="95">
        <f t="shared" si="308"/>
        <v>1</v>
      </c>
      <c r="FC123" s="95">
        <f t="shared" si="309"/>
        <v>1</v>
      </c>
      <c r="FD123" s="95">
        <f t="shared" si="310"/>
        <v>1</v>
      </c>
      <c r="FE123" s="95">
        <f t="shared" si="311"/>
        <v>1</v>
      </c>
      <c r="FF123" s="95">
        <f t="shared" si="312"/>
        <v>1</v>
      </c>
      <c r="FG123" s="95">
        <f t="shared" si="313"/>
        <v>1</v>
      </c>
      <c r="FH123" s="95">
        <f t="shared" si="314"/>
        <v>1</v>
      </c>
      <c r="FI123" s="95">
        <f t="shared" si="315"/>
        <v>1</v>
      </c>
      <c r="FJ123" s="95">
        <f t="shared" si="316"/>
        <v>1</v>
      </c>
      <c r="FK123" s="95">
        <f t="shared" si="317"/>
        <v>1</v>
      </c>
      <c r="FL123" s="95">
        <f t="shared" si="318"/>
        <v>1</v>
      </c>
      <c r="FM123" s="95">
        <f t="shared" si="319"/>
        <v>1</v>
      </c>
      <c r="FN123" s="95">
        <f t="shared" si="320"/>
        <v>1</v>
      </c>
      <c r="FO123" s="95">
        <f t="shared" si="321"/>
        <v>1</v>
      </c>
      <c r="FP123" s="95">
        <f t="shared" si="322"/>
        <v>1</v>
      </c>
      <c r="FQ123" s="115">
        <f t="shared" si="323"/>
        <v>6.3092606264230335</v>
      </c>
      <c r="FR123" s="115">
        <f t="shared" si="324"/>
        <v>7.4557307978394034</v>
      </c>
      <c r="FS123" s="115">
        <f t="shared" si="325"/>
        <v>8.2048879845288383</v>
      </c>
      <c r="FT123" s="115">
        <f t="shared" si="326"/>
        <v>8.7064386034500991</v>
      </c>
      <c r="FU123" s="115">
        <f t="shared" si="327"/>
        <v>9.0428084224839775</v>
      </c>
      <c r="FV123" s="115">
        <f t="shared" si="328"/>
        <v>9.271034856659055</v>
      </c>
      <c r="FW123" s="115">
        <f t="shared" si="329"/>
        <v>9.4294753611804651</v>
      </c>
      <c r="FX123" s="115">
        <f t="shared" si="330"/>
        <v>9.5424329766954656</v>
      </c>
      <c r="FZ123" s="90">
        <f t="shared" si="354"/>
        <v>6.3092606264230335</v>
      </c>
      <c r="GB123" s="18"/>
      <c r="GC123" s="29"/>
      <c r="GE123" s="15"/>
      <c r="GF123" s="15"/>
      <c r="GG123" s="15"/>
      <c r="GI123" s="31"/>
      <c r="GJ123" s="31"/>
      <c r="GK123" s="31"/>
      <c r="HU123" s="21"/>
      <c r="HV123" s="21"/>
      <c r="HW123" s="21"/>
      <c r="HX123" s="21"/>
      <c r="HY123" s="21"/>
      <c r="HZ123" s="21"/>
      <c r="IA123" s="21"/>
      <c r="IC123" s="28"/>
      <c r="ID123" s="13"/>
      <c r="IE123" s="13"/>
      <c r="IF123" s="13"/>
      <c r="IG123" s="13"/>
      <c r="IH123" s="13"/>
      <c r="II123" s="13"/>
      <c r="IJ123" s="28"/>
      <c r="IK123" s="20"/>
      <c r="IL123" s="13"/>
      <c r="IM123" s="11"/>
      <c r="IN123" s="23"/>
      <c r="IO123" s="13"/>
      <c r="IP123" s="23"/>
      <c r="IQ123" s="28"/>
      <c r="IR123" s="20"/>
      <c r="IS123" s="13"/>
      <c r="IT123" s="20"/>
      <c r="IU123" s="23"/>
      <c r="IV123" s="20"/>
      <c r="IW123" s="23"/>
      <c r="IY123" s="13"/>
      <c r="IZ123" s="25"/>
      <c r="JA123" s="25"/>
      <c r="JB123" s="25"/>
      <c r="JC123" s="25"/>
      <c r="JD123" s="25"/>
      <c r="JE123" s="25"/>
      <c r="JF123" s="25"/>
    </row>
    <row r="124" spans="1:266" x14ac:dyDescent="0.3">
      <c r="X124" s="118">
        <v>6.5</v>
      </c>
      <c r="Y124" s="118">
        <v>10</v>
      </c>
      <c r="Z124" s="40">
        <v>1.7999999999999999E-2</v>
      </c>
      <c r="AA124" s="40">
        <v>10000000</v>
      </c>
      <c r="AB124" s="40">
        <v>10000000</v>
      </c>
      <c r="AC124" s="98">
        <v>3900000</v>
      </c>
      <c r="AD124" s="42">
        <v>0.33</v>
      </c>
      <c r="AE124" s="42">
        <v>0.33</v>
      </c>
      <c r="AF124" s="41">
        <v>1.7999999999999999E-2</v>
      </c>
      <c r="AG124" s="40">
        <v>10000000</v>
      </c>
      <c r="AH124" s="40">
        <v>10000000</v>
      </c>
      <c r="AI124" s="98">
        <v>3900000</v>
      </c>
      <c r="AJ124" s="42">
        <v>0.33</v>
      </c>
      <c r="AK124" s="42">
        <v>0.33</v>
      </c>
      <c r="AL124" s="42">
        <f>AL109</f>
        <v>0.10050000000000001</v>
      </c>
      <c r="AM124" s="40">
        <v>6000</v>
      </c>
      <c r="AN124" s="40">
        <f>AN109</f>
        <v>10000</v>
      </c>
      <c r="AO124" s="40">
        <f>AO109</f>
        <v>10000</v>
      </c>
      <c r="AP124" s="42">
        <v>0.03</v>
      </c>
      <c r="AQ124" s="42">
        <v>0.03</v>
      </c>
      <c r="AR124" s="4">
        <f t="shared" si="331"/>
        <v>0.11849999999999999</v>
      </c>
      <c r="AS124" s="11">
        <f t="shared" si="332"/>
        <v>0.65</v>
      </c>
      <c r="AT124" s="15">
        <f t="shared" si="333"/>
        <v>1418.2499158343621</v>
      </c>
      <c r="AU124" s="19">
        <f t="shared" si="334"/>
        <v>0.10018019504865139</v>
      </c>
      <c r="AV124" s="13">
        <f t="shared" si="335"/>
        <v>0.5</v>
      </c>
      <c r="AW124" s="11">
        <f t="shared" si="336"/>
        <v>1</v>
      </c>
      <c r="AX124" s="11">
        <f t="shared" si="337"/>
        <v>0.8911</v>
      </c>
      <c r="AY124" s="11">
        <f t="shared" si="338"/>
        <v>201997.53114128605</v>
      </c>
      <c r="AZ124" s="11">
        <f t="shared" si="339"/>
        <v>1</v>
      </c>
      <c r="BA124" s="11">
        <f t="shared" si="340"/>
        <v>0.34752899999999998</v>
      </c>
      <c r="BB124" s="11">
        <f t="shared" si="341"/>
        <v>1.025058</v>
      </c>
      <c r="BC124" s="11">
        <f t="shared" si="342"/>
        <v>0.99909999999999999</v>
      </c>
      <c r="BD124" s="11">
        <f t="shared" si="343"/>
        <v>0.8911</v>
      </c>
      <c r="BE124" s="11">
        <f t="shared" si="344"/>
        <v>201997.53114128605</v>
      </c>
      <c r="BF124" s="11">
        <f t="shared" si="345"/>
        <v>1</v>
      </c>
      <c r="BG124" s="11">
        <f t="shared" si="346"/>
        <v>0.34752899999999998</v>
      </c>
      <c r="BH124" s="11">
        <f t="shared" si="347"/>
        <v>1.025058</v>
      </c>
      <c r="BI124" s="121">
        <f t="shared" si="239"/>
        <v>0.31687500000000002</v>
      </c>
      <c r="BJ124" s="121">
        <f>X124^2/((BJ111^2+1)*Y124^2)</f>
        <v>8.4500000000000006E-2</v>
      </c>
      <c r="BK124" s="121">
        <f>X124^2/((BK111^2+1)*Y124^2)</f>
        <v>4.2250000000000003E-2</v>
      </c>
      <c r="BL124" s="121">
        <f>X124^2/((BL111^2+1)*Y124^2)</f>
        <v>2.4852941176470588E-2</v>
      </c>
      <c r="BM124" s="121">
        <f>X124^2/((BM111^2+1)*Y124^2)</f>
        <v>1.6250000000000001E-2</v>
      </c>
      <c r="BN124" s="121">
        <f>X124^2/((BN111^2+1)*Y124^2)</f>
        <v>1.1418918918918919E-2</v>
      </c>
      <c r="BO124" s="121">
        <f>X124^2/((BO111^2+1)*Y124^2)</f>
        <v>8.4499999999999992E-3</v>
      </c>
      <c r="BP124" s="121">
        <f>X124^2/((BP111^2+1)*Y124^2)</f>
        <v>6.4999999999999997E-3</v>
      </c>
      <c r="BQ124" s="121">
        <v>1</v>
      </c>
      <c r="BR124" s="121">
        <v>1</v>
      </c>
      <c r="BS124" s="121">
        <v>1</v>
      </c>
      <c r="BT124" s="121">
        <v>1</v>
      </c>
      <c r="BU124" s="121">
        <v>1</v>
      </c>
      <c r="BV124" s="121">
        <v>1</v>
      </c>
      <c r="BW124" s="121">
        <v>1</v>
      </c>
      <c r="BX124" s="121">
        <v>1</v>
      </c>
      <c r="BY124" s="121">
        <f t="shared" si="348"/>
        <v>9.4674556213017755</v>
      </c>
      <c r="BZ124" s="121">
        <f>(BZ111^4+6*BZ111^2+1)/(BZ111^2+1)*(Y124^2/X124^2)</f>
        <v>19.408284023668639</v>
      </c>
      <c r="CA124" s="121">
        <f>(CA111^4+6*CA111^2+1)/(CA111^2+1)*(Y124^2/X124^2)</f>
        <v>32.189349112426036</v>
      </c>
      <c r="CB124" s="121">
        <f>(CB111^4+6*CB111^2+1)/(CB111^2+1)*(Y124^2/X124^2)</f>
        <v>49.147232857640098</v>
      </c>
      <c r="CC124" s="121">
        <f>(CC111^4+6*CC111^2+1)/(CC111^2+1)*(Y124^2/X124^2)</f>
        <v>70.641784251251707</v>
      </c>
      <c r="CD124" s="121">
        <f>(CD111^4+6*CD111^2+1)/(CD111^2+1)*(Y124^2/X124^2)</f>
        <v>96.785542939389103</v>
      </c>
      <c r="CE124" s="121">
        <f>(CE111^4+6*CE111^2+1)/(CE111^2+1)*(Y124^2/X124^2)</f>
        <v>127.62130177514794</v>
      </c>
      <c r="CF124" s="121">
        <f>(CF111^4+6*CF111^2+1)/(CF111^2+1)*(Y124^2/X124^2)</f>
        <v>163.16795630405099</v>
      </c>
      <c r="CG124" s="121">
        <f t="shared" si="349"/>
        <v>0.31687500000000002</v>
      </c>
      <c r="CH124" s="121">
        <f t="shared" si="240"/>
        <v>8.4500000000000006E-2</v>
      </c>
      <c r="CI124" s="121">
        <f t="shared" si="241"/>
        <v>4.2250000000000003E-2</v>
      </c>
      <c r="CJ124" s="121">
        <f t="shared" si="242"/>
        <v>2.4852941176470588E-2</v>
      </c>
      <c r="CK124" s="121">
        <f t="shared" si="243"/>
        <v>1.6250000000000001E-2</v>
      </c>
      <c r="CL124" s="121">
        <f t="shared" si="244"/>
        <v>1.1418918918918919E-2</v>
      </c>
      <c r="CM124" s="121">
        <f t="shared" si="245"/>
        <v>8.4499999999999992E-3</v>
      </c>
      <c r="CN124" s="121">
        <f t="shared" si="246"/>
        <v>6.4999999999999997E-3</v>
      </c>
      <c r="CO124" s="95">
        <f t="shared" si="247"/>
        <v>11.911723082840236</v>
      </c>
      <c r="CP124" s="95">
        <f t="shared" si="248"/>
        <v>24.868582254437868</v>
      </c>
      <c r="CQ124" s="95">
        <f t="shared" si="249"/>
        <v>41.762416573964501</v>
      </c>
      <c r="CR124" s="95">
        <f t="shared" si="250"/>
        <v>64.478177242255484</v>
      </c>
      <c r="CS124" s="95">
        <f t="shared" si="251"/>
        <v>93.37571325125171</v>
      </c>
      <c r="CT124" s="95">
        <f t="shared" si="252"/>
        <v>128.56756424708141</v>
      </c>
      <c r="CU124" s="95">
        <f t="shared" si="253"/>
        <v>170.09652308284024</v>
      </c>
      <c r="CV124" s="95">
        <f t="shared" si="254"/>
        <v>217.98148530405098</v>
      </c>
      <c r="CW124" s="95">
        <f t="shared" si="255"/>
        <v>11.911723082840236</v>
      </c>
      <c r="CX124" s="95">
        <f t="shared" si="256"/>
        <v>24.868582254437868</v>
      </c>
      <c r="CY124" s="95">
        <f t="shared" si="257"/>
        <v>41.762416573964501</v>
      </c>
      <c r="CZ124" s="95">
        <f t="shared" si="258"/>
        <v>64.478177242255484</v>
      </c>
      <c r="DA124" s="95">
        <f t="shared" si="259"/>
        <v>93.37571325125171</v>
      </c>
      <c r="DB124" s="95">
        <f t="shared" si="260"/>
        <v>128.56756424708141</v>
      </c>
      <c r="DC124" s="95">
        <f t="shared" si="261"/>
        <v>170.09652308284024</v>
      </c>
      <c r="DD124" s="95">
        <f t="shared" si="262"/>
        <v>217.98148530405098</v>
      </c>
      <c r="DE124" s="13">
        <f t="shared" si="350"/>
        <v>11.834446621301776</v>
      </c>
      <c r="DF124" s="13">
        <f t="shared" si="351"/>
        <v>21.54290002366864</v>
      </c>
      <c r="DG124" s="13">
        <f t="shared" si="352"/>
        <v>34.281715112426035</v>
      </c>
      <c r="DH124" s="13">
        <f t="shared" si="353"/>
        <v>51.22220179881657</v>
      </c>
      <c r="DI124" s="13">
        <f t="shared" si="263"/>
        <v>72.708150251251709</v>
      </c>
      <c r="DJ124" s="13">
        <f t="shared" si="264"/>
        <v>98.847077858308026</v>
      </c>
      <c r="DK124" s="13">
        <f t="shared" si="265"/>
        <v>129.67986777514795</v>
      </c>
      <c r="DL124" s="13">
        <f t="shared" si="266"/>
        <v>165.22457230405098</v>
      </c>
      <c r="DM124" s="95">
        <f t="shared" si="267"/>
        <v>11.834446621301776</v>
      </c>
      <c r="DN124" s="95">
        <f t="shared" si="268"/>
        <v>21.54290002366864</v>
      </c>
      <c r="DO124" s="95">
        <f t="shared" si="269"/>
        <v>34.281715112426035</v>
      </c>
      <c r="DP124" s="95">
        <f t="shared" si="270"/>
        <v>51.22220179881657</v>
      </c>
      <c r="DQ124" s="95">
        <f t="shared" si="271"/>
        <v>72.708150251251709</v>
      </c>
      <c r="DR124" s="95">
        <f t="shared" si="272"/>
        <v>98.847077858308026</v>
      </c>
      <c r="DS124" s="95">
        <f t="shared" si="273"/>
        <v>129.67986777514795</v>
      </c>
      <c r="DT124" s="95">
        <f t="shared" si="274"/>
        <v>165.22457230405098</v>
      </c>
      <c r="DU124" s="95">
        <f t="shared" si="275"/>
        <v>6.062069496490385</v>
      </c>
      <c r="DV124" s="95">
        <f t="shared" si="276"/>
        <v>8.0760385989615386</v>
      </c>
      <c r="DW124" s="95">
        <f t="shared" si="277"/>
        <v>12.223146267942306</v>
      </c>
      <c r="DX124" s="95">
        <f t="shared" si="278"/>
        <v>17.971909952774155</v>
      </c>
      <c r="DY124" s="95">
        <f t="shared" si="279"/>
        <v>25.365375839386097</v>
      </c>
      <c r="DZ124" s="95">
        <f t="shared" si="280"/>
        <v>34.406668485004353</v>
      </c>
      <c r="EA124" s="95">
        <f t="shared" si="281"/>
        <v>45.095170864665391</v>
      </c>
      <c r="EB124" s="95">
        <f t="shared" si="282"/>
        <v>57.430178200866855</v>
      </c>
      <c r="EC124" s="95">
        <f t="shared" si="283"/>
        <v>6.062069496490385</v>
      </c>
      <c r="ED124" s="95">
        <f t="shared" si="284"/>
        <v>8.0760385989615386</v>
      </c>
      <c r="EE124" s="95">
        <f t="shared" si="285"/>
        <v>12.223146267942306</v>
      </c>
      <c r="EF124" s="95">
        <f t="shared" si="286"/>
        <v>17.971909952774155</v>
      </c>
      <c r="EG124" s="95">
        <f t="shared" si="287"/>
        <v>25.365375839386097</v>
      </c>
      <c r="EH124" s="95">
        <f t="shared" si="288"/>
        <v>34.406668485004353</v>
      </c>
      <c r="EI124" s="95">
        <f t="shared" si="289"/>
        <v>45.095170864665391</v>
      </c>
      <c r="EJ124" s="95">
        <f t="shared" si="290"/>
        <v>57.430178200866855</v>
      </c>
      <c r="EK124" s="95">
        <f t="shared" si="291"/>
        <v>6.062069496490385</v>
      </c>
      <c r="EL124" s="95">
        <f t="shared" si="292"/>
        <v>8.0760385989615386</v>
      </c>
      <c r="EM124" s="95">
        <f t="shared" si="293"/>
        <v>12.223146267942306</v>
      </c>
      <c r="EN124" s="95">
        <f t="shared" si="294"/>
        <v>17.971909952774155</v>
      </c>
      <c r="EO124" s="95">
        <f t="shared" si="295"/>
        <v>25.365375839386097</v>
      </c>
      <c r="EP124" s="95">
        <f t="shared" si="296"/>
        <v>34.406668485004353</v>
      </c>
      <c r="EQ124" s="95">
        <f t="shared" si="297"/>
        <v>45.095170864665391</v>
      </c>
      <c r="ER124" s="95">
        <f t="shared" si="298"/>
        <v>57.430178200866855</v>
      </c>
      <c r="ES124" s="95">
        <f t="shared" si="299"/>
        <v>1</v>
      </c>
      <c r="ET124" s="95">
        <f t="shared" si="300"/>
        <v>1</v>
      </c>
      <c r="EU124" s="95">
        <f t="shared" si="301"/>
        <v>1</v>
      </c>
      <c r="EV124" s="95">
        <f t="shared" si="302"/>
        <v>1</v>
      </c>
      <c r="EW124" s="95">
        <f t="shared" si="303"/>
        <v>1</v>
      </c>
      <c r="EX124" s="95">
        <f t="shared" si="304"/>
        <v>1</v>
      </c>
      <c r="EY124" s="95">
        <f t="shared" si="305"/>
        <v>1</v>
      </c>
      <c r="EZ124" s="95">
        <f t="shared" si="306"/>
        <v>1</v>
      </c>
      <c r="FA124" s="95">
        <f t="shared" si="307"/>
        <v>1</v>
      </c>
      <c r="FB124" s="95">
        <f t="shared" si="308"/>
        <v>1</v>
      </c>
      <c r="FC124" s="95">
        <f t="shared" si="309"/>
        <v>1</v>
      </c>
      <c r="FD124" s="95">
        <f t="shared" si="310"/>
        <v>1</v>
      </c>
      <c r="FE124" s="95">
        <f t="shared" si="311"/>
        <v>1</v>
      </c>
      <c r="FF124" s="95">
        <f t="shared" si="312"/>
        <v>1</v>
      </c>
      <c r="FG124" s="95">
        <f t="shared" si="313"/>
        <v>1</v>
      </c>
      <c r="FH124" s="95">
        <f t="shared" si="314"/>
        <v>1</v>
      </c>
      <c r="FI124" s="95">
        <f t="shared" si="315"/>
        <v>1</v>
      </c>
      <c r="FJ124" s="95">
        <f t="shared" si="316"/>
        <v>1</v>
      </c>
      <c r="FK124" s="95">
        <f t="shared" si="317"/>
        <v>1</v>
      </c>
      <c r="FL124" s="95">
        <f t="shared" si="318"/>
        <v>1</v>
      </c>
      <c r="FM124" s="95">
        <f t="shared" si="319"/>
        <v>1</v>
      </c>
      <c r="FN124" s="95">
        <f t="shared" si="320"/>
        <v>1</v>
      </c>
      <c r="FO124" s="95">
        <f t="shared" si="321"/>
        <v>1</v>
      </c>
      <c r="FP124" s="95">
        <f t="shared" si="322"/>
        <v>1</v>
      </c>
      <c r="FQ124" s="115">
        <f t="shared" si="323"/>
        <v>6.0194405820344699</v>
      </c>
      <c r="FR124" s="115">
        <f t="shared" si="324"/>
        <v>7.1736658558728896</v>
      </c>
      <c r="FS124" s="115">
        <f t="shared" si="325"/>
        <v>7.9741379189759796</v>
      </c>
      <c r="FT124" s="115">
        <f t="shared" si="326"/>
        <v>8.5253424920420784</v>
      </c>
      <c r="FU124" s="115">
        <f t="shared" si="327"/>
        <v>8.9017558156905636</v>
      </c>
      <c r="FV124" s="115">
        <f t="shared" si="328"/>
        <v>9.1602604462376966</v>
      </c>
      <c r="FW124" s="115">
        <f t="shared" si="329"/>
        <v>9.3412153189630764</v>
      </c>
      <c r="FX124" s="115">
        <f t="shared" si="330"/>
        <v>9.4709786549915354</v>
      </c>
      <c r="FZ124" s="90">
        <f t="shared" si="354"/>
        <v>6.0194405820344699</v>
      </c>
      <c r="GB124" s="18"/>
      <c r="GC124" s="29"/>
      <c r="GE124" s="15"/>
      <c r="GF124" s="15"/>
      <c r="GG124" s="15"/>
      <c r="GI124" s="31"/>
      <c r="GJ124" s="31"/>
      <c r="GK124" s="31"/>
      <c r="HU124" s="21"/>
      <c r="HV124" s="21"/>
      <c r="HW124" s="21"/>
      <c r="HX124" s="21"/>
      <c r="HY124" s="21"/>
      <c r="HZ124" s="21"/>
      <c r="IA124" s="21"/>
      <c r="IC124" s="28"/>
      <c r="ID124" s="11"/>
      <c r="IE124" s="13"/>
      <c r="IF124" s="11"/>
      <c r="IG124" s="13"/>
      <c r="IH124" s="13"/>
      <c r="II124" s="13"/>
      <c r="IJ124" s="28"/>
      <c r="IK124" s="11"/>
      <c r="IL124" s="13"/>
      <c r="IM124" s="11"/>
      <c r="IN124" s="23"/>
      <c r="IO124" s="11"/>
      <c r="IP124" s="23"/>
      <c r="IQ124" s="28"/>
      <c r="IR124" s="20"/>
      <c r="IS124" s="13"/>
      <c r="IT124" s="23"/>
      <c r="IU124" s="23"/>
      <c r="IV124" s="23"/>
      <c r="IW124" s="23"/>
      <c r="IY124" s="13"/>
      <c r="IZ124" s="25"/>
      <c r="JA124" s="25"/>
      <c r="JB124" s="25"/>
      <c r="JC124" s="25"/>
      <c r="JD124" s="25"/>
      <c r="JE124" s="25"/>
      <c r="JF124" s="25"/>
    </row>
    <row r="125" spans="1:266" s="4" customFormat="1" ht="13.8" x14ac:dyDescent="0.3">
      <c r="M125" s="6"/>
      <c r="N125" s="6"/>
      <c r="O125" s="6"/>
      <c r="P125" s="6"/>
      <c r="Q125" s="6"/>
      <c r="R125" s="6"/>
      <c r="S125" s="7"/>
      <c r="T125" s="6"/>
      <c r="U125" s="5"/>
      <c r="X125" s="118">
        <v>7</v>
      </c>
      <c r="Y125" s="118">
        <v>10</v>
      </c>
      <c r="Z125" s="40">
        <v>1.7999999999999999E-2</v>
      </c>
      <c r="AA125" s="40">
        <v>10000000</v>
      </c>
      <c r="AB125" s="40">
        <v>10000000</v>
      </c>
      <c r="AC125" s="98">
        <v>3900000</v>
      </c>
      <c r="AD125" s="42">
        <v>0.33</v>
      </c>
      <c r="AE125" s="42">
        <v>0.33</v>
      </c>
      <c r="AF125" s="41">
        <v>1.7999999999999999E-2</v>
      </c>
      <c r="AG125" s="40">
        <v>10000000</v>
      </c>
      <c r="AH125" s="40">
        <v>10000000</v>
      </c>
      <c r="AI125" s="98">
        <v>3900000</v>
      </c>
      <c r="AJ125" s="42">
        <v>0.33</v>
      </c>
      <c r="AK125" s="42">
        <v>0.33</v>
      </c>
      <c r="AL125" s="42">
        <f>AL109</f>
        <v>0.10050000000000001</v>
      </c>
      <c r="AM125" s="40">
        <v>6000</v>
      </c>
      <c r="AN125" s="40">
        <f>AN109</f>
        <v>10000</v>
      </c>
      <c r="AO125" s="40">
        <f>AO109</f>
        <v>10000</v>
      </c>
      <c r="AP125" s="42">
        <v>0.03</v>
      </c>
      <c r="AQ125" s="42">
        <v>0.03</v>
      </c>
      <c r="AR125" s="4">
        <f t="shared" si="331"/>
        <v>0.11849999999999999</v>
      </c>
      <c r="AS125" s="11">
        <f t="shared" si="332"/>
        <v>0.7</v>
      </c>
      <c r="AT125" s="15">
        <f t="shared" si="333"/>
        <v>1418.2499158343621</v>
      </c>
      <c r="AU125" s="19">
        <f t="shared" si="334"/>
        <v>0.10018019504865139</v>
      </c>
      <c r="AV125" s="13">
        <f t="shared" si="335"/>
        <v>0.5</v>
      </c>
      <c r="AW125" s="11">
        <f t="shared" si="336"/>
        <v>1</v>
      </c>
      <c r="AX125" s="11">
        <f t="shared" si="337"/>
        <v>0.8911</v>
      </c>
      <c r="AY125" s="11">
        <f t="shared" si="338"/>
        <v>201997.53114128605</v>
      </c>
      <c r="AZ125" s="11">
        <f t="shared" si="339"/>
        <v>1</v>
      </c>
      <c r="BA125" s="11">
        <f t="shared" si="340"/>
        <v>0.34752899999999998</v>
      </c>
      <c r="BB125" s="11">
        <f t="shared" si="341"/>
        <v>1.025058</v>
      </c>
      <c r="BC125" s="11">
        <f t="shared" si="342"/>
        <v>0.99909999999999999</v>
      </c>
      <c r="BD125" s="11">
        <f t="shared" si="343"/>
        <v>0.8911</v>
      </c>
      <c r="BE125" s="11">
        <f t="shared" si="344"/>
        <v>201997.53114128605</v>
      </c>
      <c r="BF125" s="11">
        <f t="shared" si="345"/>
        <v>1</v>
      </c>
      <c r="BG125" s="11">
        <f t="shared" si="346"/>
        <v>0.34752899999999998</v>
      </c>
      <c r="BH125" s="11">
        <f t="shared" si="347"/>
        <v>1.025058</v>
      </c>
      <c r="BI125" s="121">
        <f t="shared" si="239"/>
        <v>0.36749999999999999</v>
      </c>
      <c r="BJ125" s="121">
        <f>X125^2/((BJ111^2+1)*Y125^2)</f>
        <v>9.8000000000000004E-2</v>
      </c>
      <c r="BK125" s="121">
        <f>X125^2/((BK111^2+1)*Y125^2)</f>
        <v>4.9000000000000002E-2</v>
      </c>
      <c r="BL125" s="121">
        <f>X125^2/((BL111^2+1)*Y125^2)</f>
        <v>2.8823529411764706E-2</v>
      </c>
      <c r="BM125" s="121">
        <f>X125^2/((BM111^2+1)*Y125^2)</f>
        <v>1.8846153846153846E-2</v>
      </c>
      <c r="BN125" s="121">
        <f>X125^2/((BN111^2+1)*Y125^2)</f>
        <v>1.3243243243243243E-2</v>
      </c>
      <c r="BO125" s="121">
        <f>X125^2/((BO111^2+1)*Y125^2)</f>
        <v>9.7999999999999997E-3</v>
      </c>
      <c r="BP125" s="121">
        <f>X125^2/((BP111^2+1)*Y125^2)</f>
        <v>7.5384615384615382E-3</v>
      </c>
      <c r="BQ125" s="121">
        <v>1</v>
      </c>
      <c r="BR125" s="121">
        <v>1</v>
      </c>
      <c r="BS125" s="121">
        <v>1</v>
      </c>
      <c r="BT125" s="121">
        <v>1</v>
      </c>
      <c r="BU125" s="121">
        <v>1</v>
      </c>
      <c r="BV125" s="121">
        <v>1</v>
      </c>
      <c r="BW125" s="121">
        <v>1</v>
      </c>
      <c r="BX125" s="121">
        <v>1</v>
      </c>
      <c r="BY125" s="121">
        <f t="shared" si="348"/>
        <v>8.1632653061224492</v>
      </c>
      <c r="BZ125" s="121">
        <f>(BZ111^4+6*BZ111^2+1)/(BZ111^2+1)*(Y125^2/X125^2)</f>
        <v>16.73469387755102</v>
      </c>
      <c r="CA125" s="121">
        <f>(CA111^4+6*CA111^2+1)/(CA111^2+1)*(Y125^2/X125^2)</f>
        <v>27.755102040816325</v>
      </c>
      <c r="CB125" s="121">
        <f>(CB111^4+6*CB111^2+1)/(CB111^2+1)*(Y125^2/X125^2)</f>
        <v>42.376950780312129</v>
      </c>
      <c r="CC125" s="121">
        <f>(CC111^4+6*CC111^2+1)/(CC111^2+1)*(Y125^2/X125^2)</f>
        <v>60.910518053375199</v>
      </c>
      <c r="CD125" s="121">
        <f>(CD111^4+6*CD111^2+1)/(CD111^2+1)*(Y125^2/X125^2)</f>
        <v>83.452840595697751</v>
      </c>
      <c r="CE125" s="121">
        <f>(CE111^4+6*CE111^2+1)/(CE111^2+1)*(Y125^2/X125^2)</f>
        <v>110.04081632653062</v>
      </c>
      <c r="CF125" s="121">
        <f>(CF111^4+6*CF111^2+1)/(CF111^2+1)*(Y125^2/X125^2)</f>
        <v>140.69073783359497</v>
      </c>
      <c r="CG125" s="121">
        <f t="shared" si="349"/>
        <v>0.36749999999999999</v>
      </c>
      <c r="CH125" s="121">
        <f t="shared" si="240"/>
        <v>9.8000000000000004E-2</v>
      </c>
      <c r="CI125" s="121">
        <f t="shared" si="241"/>
        <v>4.9000000000000002E-2</v>
      </c>
      <c r="CJ125" s="121">
        <f t="shared" si="242"/>
        <v>2.8823529411764706E-2</v>
      </c>
      <c r="CK125" s="121">
        <f t="shared" si="243"/>
        <v>1.8846153846153846E-2</v>
      </c>
      <c r="CL125" s="121">
        <f t="shared" si="244"/>
        <v>1.3243243243243243E-2</v>
      </c>
      <c r="CM125" s="121">
        <f t="shared" si="245"/>
        <v>9.7999999999999997E-3</v>
      </c>
      <c r="CN125" s="121">
        <f t="shared" si="246"/>
        <v>7.5384615384615382E-3</v>
      </c>
      <c r="CO125" s="95">
        <f t="shared" si="247"/>
        <v>10.456451448979593</v>
      </c>
      <c r="CP125" s="95">
        <f t="shared" si="248"/>
        <v>21.628437163265303</v>
      </c>
      <c r="CQ125" s="95">
        <f t="shared" si="249"/>
        <v>36.195059612244897</v>
      </c>
      <c r="CR125" s="95">
        <f t="shared" si="250"/>
        <v>55.781608351740701</v>
      </c>
      <c r="CS125" s="95">
        <f t="shared" si="251"/>
        <v>80.698361339089487</v>
      </c>
      <c r="CT125" s="95">
        <f t="shared" si="252"/>
        <v>111.04235530998346</v>
      </c>
      <c r="CU125" s="95">
        <f t="shared" si="253"/>
        <v>146.85048818367346</v>
      </c>
      <c r="CV125" s="95">
        <f t="shared" si="254"/>
        <v>188.13905254788068</v>
      </c>
      <c r="CW125" s="95">
        <f t="shared" si="255"/>
        <v>10.456451448979593</v>
      </c>
      <c r="CX125" s="95">
        <f t="shared" si="256"/>
        <v>21.628437163265303</v>
      </c>
      <c r="CY125" s="95">
        <f t="shared" si="257"/>
        <v>36.195059612244897</v>
      </c>
      <c r="CZ125" s="95">
        <f t="shared" si="258"/>
        <v>55.781608351740701</v>
      </c>
      <c r="DA125" s="95">
        <f t="shared" si="259"/>
        <v>80.698361339089487</v>
      </c>
      <c r="DB125" s="95">
        <f t="shared" si="260"/>
        <v>111.04235530998346</v>
      </c>
      <c r="DC125" s="95">
        <f t="shared" si="261"/>
        <v>146.85048818367346</v>
      </c>
      <c r="DD125" s="95">
        <f t="shared" si="262"/>
        <v>188.13905254788068</v>
      </c>
      <c r="DE125" s="13">
        <f t="shared" si="350"/>
        <v>10.58088130612245</v>
      </c>
      <c r="DF125" s="13">
        <f t="shared" si="351"/>
        <v>18.882809877551018</v>
      </c>
      <c r="DG125" s="13">
        <f t="shared" si="352"/>
        <v>29.854218040816324</v>
      </c>
      <c r="DH125" s="13">
        <f t="shared" si="353"/>
        <v>44.455890309723891</v>
      </c>
      <c r="DI125" s="13">
        <f t="shared" si="263"/>
        <v>62.97948020722135</v>
      </c>
      <c r="DJ125" s="13">
        <f t="shared" si="264"/>
        <v>85.516199838940992</v>
      </c>
      <c r="DK125" s="13">
        <f t="shared" si="265"/>
        <v>112.10073232653062</v>
      </c>
      <c r="DL125" s="13">
        <f t="shared" si="266"/>
        <v>142.74839229513341</v>
      </c>
      <c r="DM125" s="95">
        <f t="shared" si="267"/>
        <v>10.58088130612245</v>
      </c>
      <c r="DN125" s="95">
        <f t="shared" si="268"/>
        <v>18.882809877551018</v>
      </c>
      <c r="DO125" s="95">
        <f t="shared" si="269"/>
        <v>29.854218040816324</v>
      </c>
      <c r="DP125" s="95">
        <f t="shared" si="270"/>
        <v>44.455890309723891</v>
      </c>
      <c r="DQ125" s="95">
        <f t="shared" si="271"/>
        <v>62.97948020722135</v>
      </c>
      <c r="DR125" s="95">
        <f t="shared" si="272"/>
        <v>85.516199838940992</v>
      </c>
      <c r="DS125" s="95">
        <f t="shared" si="273"/>
        <v>112.10073232653062</v>
      </c>
      <c r="DT125" s="95">
        <f t="shared" si="274"/>
        <v>142.74839229513341</v>
      </c>
      <c r="DU125" s="95">
        <f t="shared" si="275"/>
        <v>5.6264191960714287</v>
      </c>
      <c r="DV125" s="95">
        <f t="shared" si="276"/>
        <v>7.1515801305714275</v>
      </c>
      <c r="DW125" s="95">
        <f t="shared" si="277"/>
        <v>10.684462638142856</v>
      </c>
      <c r="DX125" s="95">
        <f t="shared" si="278"/>
        <v>15.620420487281265</v>
      </c>
      <c r="DY125" s="95">
        <f t="shared" si="279"/>
        <v>21.98438086765427</v>
      </c>
      <c r="DZ125" s="95">
        <f t="shared" si="280"/>
        <v>29.773801777811752</v>
      </c>
      <c r="EA125" s="95">
        <f t="shared" si="281"/>
        <v>38.985911501342855</v>
      </c>
      <c r="EB125" s="95">
        <f t="shared" si="282"/>
        <v>49.619053838547742</v>
      </c>
      <c r="EC125" s="95">
        <f t="shared" si="283"/>
        <v>5.6264191960714287</v>
      </c>
      <c r="ED125" s="95">
        <f t="shared" si="284"/>
        <v>7.1515801305714275</v>
      </c>
      <c r="EE125" s="95">
        <f t="shared" si="285"/>
        <v>10.684462638142856</v>
      </c>
      <c r="EF125" s="95">
        <f t="shared" si="286"/>
        <v>15.620420487281265</v>
      </c>
      <c r="EG125" s="95">
        <f t="shared" si="287"/>
        <v>21.98438086765427</v>
      </c>
      <c r="EH125" s="95">
        <f t="shared" si="288"/>
        <v>29.773801777811752</v>
      </c>
      <c r="EI125" s="95">
        <f t="shared" si="289"/>
        <v>38.985911501342855</v>
      </c>
      <c r="EJ125" s="95">
        <f t="shared" si="290"/>
        <v>49.619053838547742</v>
      </c>
      <c r="EK125" s="95">
        <f t="shared" si="291"/>
        <v>5.6264191960714287</v>
      </c>
      <c r="EL125" s="95">
        <f t="shared" si="292"/>
        <v>7.1515801305714275</v>
      </c>
      <c r="EM125" s="95">
        <f t="shared" si="293"/>
        <v>10.684462638142856</v>
      </c>
      <c r="EN125" s="95">
        <f t="shared" si="294"/>
        <v>15.620420487281265</v>
      </c>
      <c r="EO125" s="95">
        <f t="shared" si="295"/>
        <v>21.98438086765427</v>
      </c>
      <c r="EP125" s="95">
        <f t="shared" si="296"/>
        <v>29.773801777811752</v>
      </c>
      <c r="EQ125" s="95">
        <f t="shared" si="297"/>
        <v>38.985911501342855</v>
      </c>
      <c r="ER125" s="95">
        <f t="shared" si="298"/>
        <v>49.619053838547742</v>
      </c>
      <c r="ES125" s="95">
        <f t="shared" si="299"/>
        <v>1</v>
      </c>
      <c r="ET125" s="95">
        <f t="shared" si="300"/>
        <v>1</v>
      </c>
      <c r="EU125" s="95">
        <f t="shared" si="301"/>
        <v>1</v>
      </c>
      <c r="EV125" s="95">
        <f t="shared" si="302"/>
        <v>1</v>
      </c>
      <c r="EW125" s="95">
        <f t="shared" si="303"/>
        <v>1</v>
      </c>
      <c r="EX125" s="95">
        <f t="shared" si="304"/>
        <v>1</v>
      </c>
      <c r="EY125" s="95">
        <f t="shared" si="305"/>
        <v>1</v>
      </c>
      <c r="EZ125" s="95">
        <f t="shared" si="306"/>
        <v>1</v>
      </c>
      <c r="FA125" s="95">
        <f t="shared" si="307"/>
        <v>1</v>
      </c>
      <c r="FB125" s="95">
        <f t="shared" si="308"/>
        <v>1</v>
      </c>
      <c r="FC125" s="95">
        <f t="shared" si="309"/>
        <v>1</v>
      </c>
      <c r="FD125" s="95">
        <f t="shared" si="310"/>
        <v>1</v>
      </c>
      <c r="FE125" s="95">
        <f t="shared" si="311"/>
        <v>1</v>
      </c>
      <c r="FF125" s="95">
        <f t="shared" si="312"/>
        <v>1</v>
      </c>
      <c r="FG125" s="95">
        <f t="shared" si="313"/>
        <v>1</v>
      </c>
      <c r="FH125" s="95">
        <f t="shared" si="314"/>
        <v>1</v>
      </c>
      <c r="FI125" s="95">
        <f t="shared" si="315"/>
        <v>1</v>
      </c>
      <c r="FJ125" s="95">
        <f t="shared" si="316"/>
        <v>1</v>
      </c>
      <c r="FK125" s="95">
        <f t="shared" si="317"/>
        <v>1</v>
      </c>
      <c r="FL125" s="95">
        <f t="shared" si="318"/>
        <v>1</v>
      </c>
      <c r="FM125" s="95">
        <f t="shared" si="319"/>
        <v>1</v>
      </c>
      <c r="FN125" s="95">
        <f t="shared" si="320"/>
        <v>1</v>
      </c>
      <c r="FO125" s="95">
        <f t="shared" si="321"/>
        <v>1</v>
      </c>
      <c r="FP125" s="95">
        <f t="shared" si="322"/>
        <v>1</v>
      </c>
      <c r="FQ125" s="115">
        <f t="shared" si="323"/>
        <v>5.7597679334518102</v>
      </c>
      <c r="FR125" s="115">
        <f t="shared" si="324"/>
        <v>6.9015297173834993</v>
      </c>
      <c r="FS125" s="115">
        <f t="shared" si="325"/>
        <v>7.7437393037193738</v>
      </c>
      <c r="FT125" s="115">
        <f t="shared" si="326"/>
        <v>8.3404791935620946</v>
      </c>
      <c r="FU125" s="115">
        <f t="shared" si="327"/>
        <v>8.7556306790385019</v>
      </c>
      <c r="FV125" s="115">
        <f t="shared" si="328"/>
        <v>9.0443457583721933</v>
      </c>
      <c r="FW125" s="115">
        <f t="shared" si="329"/>
        <v>9.2482119802107725</v>
      </c>
      <c r="FX125" s="115">
        <f t="shared" si="330"/>
        <v>9.3953067890013688</v>
      </c>
      <c r="FY125" s="90"/>
      <c r="FZ125" s="90">
        <f t="shared" si="354"/>
        <v>5.7597679334518102</v>
      </c>
      <c r="GB125" s="18"/>
      <c r="GC125" s="29"/>
      <c r="GE125" s="15"/>
      <c r="GF125" s="15"/>
      <c r="GG125" s="15"/>
      <c r="GI125" s="31"/>
      <c r="GJ125" s="31"/>
      <c r="GK125" s="31"/>
      <c r="HU125" s="21"/>
      <c r="HV125" s="21"/>
      <c r="HW125" s="21"/>
      <c r="HX125" s="21"/>
      <c r="HY125" s="21"/>
      <c r="HZ125" s="21"/>
      <c r="IA125" s="21"/>
      <c r="IC125" s="28"/>
      <c r="ID125" s="11"/>
      <c r="IE125" s="13"/>
      <c r="IF125" s="11"/>
      <c r="IG125" s="13"/>
      <c r="IH125" s="13"/>
      <c r="II125" s="13"/>
      <c r="IJ125" s="28"/>
      <c r="IK125" s="11"/>
      <c r="IL125" s="13"/>
      <c r="IM125" s="22"/>
      <c r="IN125" s="23"/>
      <c r="IO125" s="11"/>
      <c r="IP125" s="23"/>
      <c r="IQ125" s="28"/>
      <c r="IR125" s="20"/>
      <c r="IS125" s="13"/>
      <c r="IT125" s="23"/>
      <c r="IU125" s="23"/>
      <c r="IV125" s="23"/>
      <c r="IW125" s="23"/>
      <c r="IX125" s="28"/>
      <c r="IY125" s="13"/>
      <c r="IZ125" s="25"/>
      <c r="JA125" s="25"/>
      <c r="JB125" s="25"/>
      <c r="JC125" s="25"/>
      <c r="JD125" s="25"/>
      <c r="JE125" s="25"/>
      <c r="JF125" s="25"/>
    </row>
    <row r="126" spans="1:266" s="4" customFormat="1" ht="13.8" x14ac:dyDescent="0.3">
      <c r="M126" s="6"/>
      <c r="N126" s="6"/>
      <c r="O126" s="6"/>
      <c r="P126" s="6"/>
      <c r="Q126" s="6"/>
      <c r="R126" s="6"/>
      <c r="S126" s="7"/>
      <c r="T126" s="6"/>
      <c r="U126" s="5"/>
      <c r="X126" s="118">
        <v>7.5</v>
      </c>
      <c r="Y126" s="118">
        <v>10</v>
      </c>
      <c r="Z126" s="40">
        <v>1.7999999999999999E-2</v>
      </c>
      <c r="AA126" s="40">
        <v>10000000</v>
      </c>
      <c r="AB126" s="40">
        <v>10000000</v>
      </c>
      <c r="AC126" s="98">
        <v>3900000</v>
      </c>
      <c r="AD126" s="42">
        <v>0.33</v>
      </c>
      <c r="AE126" s="42">
        <v>0.33</v>
      </c>
      <c r="AF126" s="41">
        <v>1.7999999999999999E-2</v>
      </c>
      <c r="AG126" s="40">
        <v>10000000</v>
      </c>
      <c r="AH126" s="40">
        <v>10000000</v>
      </c>
      <c r="AI126" s="98">
        <v>3900000</v>
      </c>
      <c r="AJ126" s="42">
        <v>0.33</v>
      </c>
      <c r="AK126" s="42">
        <v>0.33</v>
      </c>
      <c r="AL126" s="42">
        <f>AL109</f>
        <v>0.10050000000000001</v>
      </c>
      <c r="AM126" s="40">
        <v>6000</v>
      </c>
      <c r="AN126" s="40">
        <f>AN109</f>
        <v>10000</v>
      </c>
      <c r="AO126" s="40">
        <f>AO109</f>
        <v>10000</v>
      </c>
      <c r="AP126" s="42">
        <v>0.03</v>
      </c>
      <c r="AQ126" s="42">
        <v>0.03</v>
      </c>
      <c r="AR126" s="4">
        <f t="shared" si="331"/>
        <v>0.11849999999999999</v>
      </c>
      <c r="AS126" s="11">
        <f t="shared" si="332"/>
        <v>0.75</v>
      </c>
      <c r="AT126" s="15">
        <f t="shared" si="333"/>
        <v>1418.2499158343621</v>
      </c>
      <c r="AU126" s="19">
        <f t="shared" si="334"/>
        <v>0.10018019504865139</v>
      </c>
      <c r="AV126" s="13">
        <f t="shared" si="335"/>
        <v>0.5</v>
      </c>
      <c r="AW126" s="11">
        <f t="shared" si="336"/>
        <v>1</v>
      </c>
      <c r="AX126" s="11">
        <f t="shared" si="337"/>
        <v>0.8911</v>
      </c>
      <c r="AY126" s="11">
        <f t="shared" si="338"/>
        <v>201997.53114128605</v>
      </c>
      <c r="AZ126" s="11">
        <f t="shared" si="339"/>
        <v>1</v>
      </c>
      <c r="BA126" s="11">
        <f t="shared" si="340"/>
        <v>0.34752899999999998</v>
      </c>
      <c r="BB126" s="11">
        <f t="shared" si="341"/>
        <v>1.025058</v>
      </c>
      <c r="BC126" s="11">
        <f t="shared" si="342"/>
        <v>0.99909999999999999</v>
      </c>
      <c r="BD126" s="11">
        <f t="shared" si="343"/>
        <v>0.8911</v>
      </c>
      <c r="BE126" s="11">
        <f t="shared" si="344"/>
        <v>201997.53114128605</v>
      </c>
      <c r="BF126" s="11">
        <f t="shared" si="345"/>
        <v>1</v>
      </c>
      <c r="BG126" s="11">
        <f t="shared" si="346"/>
        <v>0.34752899999999998</v>
      </c>
      <c r="BH126" s="11">
        <f t="shared" si="347"/>
        <v>1.025058</v>
      </c>
      <c r="BI126" s="121">
        <f t="shared" si="239"/>
        <v>0.421875</v>
      </c>
      <c r="BJ126" s="121">
        <f>X126^2/((BJ111^2+1)*Y126^2)</f>
        <v>0.1125</v>
      </c>
      <c r="BK126" s="121">
        <f>X126^2/((BK111^2+1)*Y126^2)</f>
        <v>5.6250000000000001E-2</v>
      </c>
      <c r="BL126" s="121">
        <f>X126^2/((BL111^2+1)*Y126^2)</f>
        <v>3.3088235294117647E-2</v>
      </c>
      <c r="BM126" s="121">
        <f>X126^2/((BM111^2+1)*Y126^2)</f>
        <v>2.1634615384615384E-2</v>
      </c>
      <c r="BN126" s="121">
        <f>X126^2/((BN111^2+1)*Y126^2)</f>
        <v>1.5202702702702704E-2</v>
      </c>
      <c r="BO126" s="121">
        <f>X126^2/((BO111^2+1)*Y126^2)</f>
        <v>1.125E-2</v>
      </c>
      <c r="BP126" s="121">
        <f>X126^2/((BP111^2+1)*Y126^2)</f>
        <v>8.6538461538461543E-3</v>
      </c>
      <c r="BQ126" s="121">
        <v>1</v>
      </c>
      <c r="BR126" s="121">
        <v>1</v>
      </c>
      <c r="BS126" s="121">
        <v>1</v>
      </c>
      <c r="BT126" s="121">
        <v>1</v>
      </c>
      <c r="BU126" s="121">
        <v>1</v>
      </c>
      <c r="BV126" s="121">
        <v>1</v>
      </c>
      <c r="BW126" s="121">
        <v>1</v>
      </c>
      <c r="BX126" s="121">
        <v>1</v>
      </c>
      <c r="BY126" s="121">
        <f t="shared" si="348"/>
        <v>7.1111111111111107</v>
      </c>
      <c r="BZ126" s="121">
        <f>(BZ111^4+6*BZ111^2+1)/(BZ111^2+1)*(Y126^2/X126^2)</f>
        <v>14.577777777777776</v>
      </c>
      <c r="CA126" s="121">
        <f>(CA111^4+6*CA111^2+1)/(CA111^2+1)*(Y126^2/X126^2)</f>
        <v>24.177777777777777</v>
      </c>
      <c r="CB126" s="121">
        <f>(CB111^4+6*CB111^2+1)/(CB111^2+1)*(Y126^2/X126^2)</f>
        <v>36.915032679738559</v>
      </c>
      <c r="CC126" s="121">
        <f>(CC111^4+6*CC111^2+1)/(CC111^2+1)*(Y126^2/X126^2)</f>
        <v>53.059829059829056</v>
      </c>
      <c r="CD126" s="121">
        <f>(CD111^4+6*CD111^2+1)/(CD111^2+1)*(Y126^2/X126^2)</f>
        <v>72.696696696696691</v>
      </c>
      <c r="CE126" s="121">
        <f>(CE111^4+6*CE111^2+1)/(CE111^2+1)*(Y126^2/X126^2)</f>
        <v>95.85777777777777</v>
      </c>
      <c r="CF126" s="121">
        <f>(CF111^4+6*CF111^2+1)/(CF111^2+1)*(Y126^2/X126^2)</f>
        <v>122.55726495726495</v>
      </c>
      <c r="CG126" s="121">
        <f t="shared" si="349"/>
        <v>0.421875</v>
      </c>
      <c r="CH126" s="121">
        <f t="shared" si="240"/>
        <v>0.1125</v>
      </c>
      <c r="CI126" s="121">
        <f t="shared" si="241"/>
        <v>5.6250000000000001E-2</v>
      </c>
      <c r="CJ126" s="121">
        <f t="shared" si="242"/>
        <v>3.3088235294117647E-2</v>
      </c>
      <c r="CK126" s="121">
        <f t="shared" si="243"/>
        <v>2.1634615384615384E-2</v>
      </c>
      <c r="CL126" s="121">
        <f t="shared" si="244"/>
        <v>1.5202702702702704E-2</v>
      </c>
      <c r="CM126" s="121">
        <f t="shared" si="245"/>
        <v>1.125E-2</v>
      </c>
      <c r="CN126" s="121">
        <f t="shared" si="246"/>
        <v>8.6538461538461543E-3</v>
      </c>
      <c r="CO126" s="95">
        <f t="shared" si="247"/>
        <v>9.2824125555555561</v>
      </c>
      <c r="CP126" s="95">
        <f t="shared" si="248"/>
        <v>19.014453444444442</v>
      </c>
      <c r="CQ126" s="95">
        <f t="shared" si="249"/>
        <v>31.703600111111111</v>
      </c>
      <c r="CR126" s="95">
        <f t="shared" si="250"/>
        <v>48.765660346405227</v>
      </c>
      <c r="CS126" s="95">
        <f t="shared" si="251"/>
        <v>70.47092072649572</v>
      </c>
      <c r="CT126" s="95">
        <f t="shared" si="252"/>
        <v>96.903911030030017</v>
      </c>
      <c r="CU126" s="95">
        <f t="shared" si="253"/>
        <v>128.09677344444444</v>
      </c>
      <c r="CV126" s="95">
        <f t="shared" si="254"/>
        <v>164.0637006239316</v>
      </c>
      <c r="CW126" s="95">
        <f t="shared" si="255"/>
        <v>9.2824125555555561</v>
      </c>
      <c r="CX126" s="95">
        <f t="shared" si="256"/>
        <v>19.014453444444442</v>
      </c>
      <c r="CY126" s="95">
        <f t="shared" si="257"/>
        <v>31.703600111111111</v>
      </c>
      <c r="CZ126" s="95">
        <f t="shared" si="258"/>
        <v>48.765660346405227</v>
      </c>
      <c r="DA126" s="95">
        <f t="shared" si="259"/>
        <v>70.47092072649572</v>
      </c>
      <c r="DB126" s="95">
        <f t="shared" si="260"/>
        <v>96.903911030030017</v>
      </c>
      <c r="DC126" s="95">
        <f t="shared" si="261"/>
        <v>128.09677344444444</v>
      </c>
      <c r="DD126" s="95">
        <f t="shared" si="262"/>
        <v>164.0637006239316</v>
      </c>
      <c r="DE126" s="13">
        <f t="shared" si="350"/>
        <v>9.5831021111111099</v>
      </c>
      <c r="DF126" s="13">
        <f t="shared" si="351"/>
        <v>16.740393777777776</v>
      </c>
      <c r="DG126" s="13">
        <f t="shared" si="352"/>
        <v>26.284143777777778</v>
      </c>
      <c r="DH126" s="13">
        <f t="shared" si="353"/>
        <v>38.998236915032678</v>
      </c>
      <c r="DI126" s="13">
        <f t="shared" si="263"/>
        <v>55.131579675213672</v>
      </c>
      <c r="DJ126" s="13">
        <f t="shared" si="264"/>
        <v>74.762015399399388</v>
      </c>
      <c r="DK126" s="13">
        <f t="shared" si="265"/>
        <v>97.919143777777776</v>
      </c>
      <c r="DL126" s="13">
        <f t="shared" si="266"/>
        <v>124.6160348034188</v>
      </c>
      <c r="DM126" s="95">
        <f t="shared" si="267"/>
        <v>9.5831021111111099</v>
      </c>
      <c r="DN126" s="95">
        <f t="shared" si="268"/>
        <v>16.740393777777776</v>
      </c>
      <c r="DO126" s="95">
        <f t="shared" si="269"/>
        <v>26.284143777777778</v>
      </c>
      <c r="DP126" s="95">
        <f t="shared" si="270"/>
        <v>38.998236915032678</v>
      </c>
      <c r="DQ126" s="95">
        <f t="shared" si="271"/>
        <v>55.131579675213672</v>
      </c>
      <c r="DR126" s="95">
        <f t="shared" si="272"/>
        <v>74.762015399399388</v>
      </c>
      <c r="DS126" s="95">
        <f t="shared" si="273"/>
        <v>97.919143777777776</v>
      </c>
      <c r="DT126" s="95">
        <f t="shared" si="274"/>
        <v>124.6160348034188</v>
      </c>
      <c r="DU126" s="95">
        <f t="shared" si="275"/>
        <v>5.279661990208333</v>
      </c>
      <c r="DV126" s="95">
        <f t="shared" si="276"/>
        <v>6.4070284058333318</v>
      </c>
      <c r="DW126" s="95">
        <f t="shared" si="277"/>
        <v>9.4437582995833331</v>
      </c>
      <c r="DX126" s="95">
        <f t="shared" si="278"/>
        <v>13.723727660677623</v>
      </c>
      <c r="DY126" s="95">
        <f t="shared" si="279"/>
        <v>19.257007843666173</v>
      </c>
      <c r="DZ126" s="95">
        <f t="shared" si="280"/>
        <v>26.036410813722295</v>
      </c>
      <c r="EA126" s="95">
        <f t="shared" si="281"/>
        <v>34.05739821458333</v>
      </c>
      <c r="EB126" s="95">
        <f t="shared" si="282"/>
        <v>43.317533771809657</v>
      </c>
      <c r="EC126" s="95">
        <f t="shared" si="283"/>
        <v>5.279661990208333</v>
      </c>
      <c r="ED126" s="95">
        <f t="shared" si="284"/>
        <v>6.4070284058333318</v>
      </c>
      <c r="EE126" s="95">
        <f t="shared" si="285"/>
        <v>9.4437582995833331</v>
      </c>
      <c r="EF126" s="95">
        <f t="shared" si="286"/>
        <v>13.723727660677623</v>
      </c>
      <c r="EG126" s="95">
        <f t="shared" si="287"/>
        <v>19.257007843666173</v>
      </c>
      <c r="EH126" s="95">
        <f t="shared" si="288"/>
        <v>26.036410813722295</v>
      </c>
      <c r="EI126" s="95">
        <f t="shared" si="289"/>
        <v>34.05739821458333</v>
      </c>
      <c r="EJ126" s="95">
        <f t="shared" si="290"/>
        <v>43.317533771809657</v>
      </c>
      <c r="EK126" s="95">
        <f t="shared" si="291"/>
        <v>5.279661990208333</v>
      </c>
      <c r="EL126" s="95">
        <f t="shared" si="292"/>
        <v>6.4070284058333318</v>
      </c>
      <c r="EM126" s="95">
        <f t="shared" si="293"/>
        <v>9.4437582995833331</v>
      </c>
      <c r="EN126" s="95">
        <f t="shared" si="294"/>
        <v>13.723727660677623</v>
      </c>
      <c r="EO126" s="95">
        <f t="shared" si="295"/>
        <v>19.257007843666173</v>
      </c>
      <c r="EP126" s="95">
        <f t="shared" si="296"/>
        <v>26.036410813722295</v>
      </c>
      <c r="EQ126" s="95">
        <f t="shared" si="297"/>
        <v>34.05739821458333</v>
      </c>
      <c r="ER126" s="95">
        <f t="shared" si="298"/>
        <v>43.317533771809657</v>
      </c>
      <c r="ES126" s="95">
        <f t="shared" si="299"/>
        <v>1</v>
      </c>
      <c r="ET126" s="95">
        <f t="shared" si="300"/>
        <v>1</v>
      </c>
      <c r="EU126" s="95">
        <f t="shared" si="301"/>
        <v>1</v>
      </c>
      <c r="EV126" s="95">
        <f t="shared" si="302"/>
        <v>1</v>
      </c>
      <c r="EW126" s="95">
        <f t="shared" si="303"/>
        <v>1</v>
      </c>
      <c r="EX126" s="95">
        <f t="shared" si="304"/>
        <v>1</v>
      </c>
      <c r="EY126" s="95">
        <f t="shared" si="305"/>
        <v>1</v>
      </c>
      <c r="EZ126" s="95">
        <f t="shared" si="306"/>
        <v>1</v>
      </c>
      <c r="FA126" s="95">
        <f t="shared" si="307"/>
        <v>1</v>
      </c>
      <c r="FB126" s="95">
        <f t="shared" si="308"/>
        <v>1</v>
      </c>
      <c r="FC126" s="95">
        <f t="shared" si="309"/>
        <v>1</v>
      </c>
      <c r="FD126" s="95">
        <f t="shared" si="310"/>
        <v>1</v>
      </c>
      <c r="FE126" s="95">
        <f t="shared" si="311"/>
        <v>1</v>
      </c>
      <c r="FF126" s="95">
        <f t="shared" si="312"/>
        <v>1</v>
      </c>
      <c r="FG126" s="95">
        <f t="shared" si="313"/>
        <v>1</v>
      </c>
      <c r="FH126" s="95">
        <f t="shared" si="314"/>
        <v>1</v>
      </c>
      <c r="FI126" s="95">
        <f t="shared" si="315"/>
        <v>1</v>
      </c>
      <c r="FJ126" s="95">
        <f t="shared" si="316"/>
        <v>1</v>
      </c>
      <c r="FK126" s="95">
        <f t="shared" si="317"/>
        <v>1</v>
      </c>
      <c r="FL126" s="95">
        <f t="shared" si="318"/>
        <v>1</v>
      </c>
      <c r="FM126" s="95">
        <f t="shared" si="319"/>
        <v>1</v>
      </c>
      <c r="FN126" s="95">
        <f t="shared" si="320"/>
        <v>1</v>
      </c>
      <c r="FO126" s="95">
        <f t="shared" si="321"/>
        <v>1</v>
      </c>
      <c r="FP126" s="95">
        <f t="shared" si="322"/>
        <v>1</v>
      </c>
      <c r="FQ126" s="115">
        <f t="shared" si="323"/>
        <v>5.5293987107065812</v>
      </c>
      <c r="FR126" s="115">
        <f t="shared" si="324"/>
        <v>6.6411767302231173</v>
      </c>
      <c r="FS126" s="115">
        <f t="shared" si="325"/>
        <v>7.5156514831635794</v>
      </c>
      <c r="FT126" s="115">
        <f t="shared" si="326"/>
        <v>8.1533187570893304</v>
      </c>
      <c r="FU126" s="115">
        <f t="shared" si="327"/>
        <v>8.605428407315701</v>
      </c>
      <c r="FV126" s="115">
        <f t="shared" si="328"/>
        <v>8.9239477528468072</v>
      </c>
      <c r="FW126" s="115">
        <f t="shared" si="329"/>
        <v>9.1509013535915464</v>
      </c>
      <c r="FX126" s="115">
        <f t="shared" si="330"/>
        <v>9.3157120172421273</v>
      </c>
      <c r="FY126" s="90"/>
      <c r="FZ126" s="90">
        <f t="shared" si="354"/>
        <v>5.5293987107065812</v>
      </c>
      <c r="GB126" s="18"/>
      <c r="GC126" s="29"/>
      <c r="GE126" s="15"/>
      <c r="GF126" s="15"/>
      <c r="GG126" s="15"/>
      <c r="GI126" s="31"/>
      <c r="GJ126" s="31"/>
      <c r="GK126" s="31"/>
      <c r="HU126" s="21"/>
      <c r="HV126" s="21"/>
      <c r="HW126" s="21"/>
      <c r="HX126" s="21"/>
      <c r="HY126" s="21"/>
      <c r="HZ126" s="21"/>
      <c r="IA126" s="21"/>
      <c r="IC126" s="28"/>
      <c r="ID126" s="13"/>
      <c r="IE126" s="13"/>
      <c r="IF126" s="13"/>
      <c r="IG126" s="13"/>
      <c r="IH126" s="13"/>
      <c r="II126" s="13"/>
      <c r="IJ126" s="28"/>
      <c r="IK126" s="20"/>
      <c r="IL126" s="13"/>
      <c r="IM126" s="11"/>
      <c r="IN126" s="23"/>
      <c r="IO126" s="13"/>
      <c r="IP126" s="23"/>
      <c r="IQ126" s="28"/>
      <c r="IR126" s="20"/>
      <c r="IS126" s="13"/>
      <c r="IT126" s="20"/>
      <c r="IU126" s="23"/>
      <c r="IV126" s="20"/>
      <c r="IW126" s="23"/>
      <c r="IY126" s="13"/>
      <c r="IZ126" s="25"/>
      <c r="JA126" s="25"/>
      <c r="JB126" s="25"/>
      <c r="JC126" s="25"/>
      <c r="JD126" s="25"/>
      <c r="JE126" s="25"/>
      <c r="JF126" s="25"/>
    </row>
    <row r="127" spans="1:266" s="4" customFormat="1" ht="13.8" x14ac:dyDescent="0.3">
      <c r="M127" s="6"/>
      <c r="N127" s="6"/>
      <c r="O127" s="6"/>
      <c r="P127" s="6"/>
      <c r="Q127" s="6"/>
      <c r="R127" s="6"/>
      <c r="S127" s="7"/>
      <c r="T127" s="6"/>
      <c r="U127" s="5"/>
      <c r="X127" s="118">
        <v>8</v>
      </c>
      <c r="Y127" s="118">
        <v>10</v>
      </c>
      <c r="Z127" s="40">
        <v>1.7999999999999999E-2</v>
      </c>
      <c r="AA127" s="40">
        <v>10000000</v>
      </c>
      <c r="AB127" s="40">
        <v>10000000</v>
      </c>
      <c r="AC127" s="98">
        <v>3900000</v>
      </c>
      <c r="AD127" s="42">
        <v>0.33</v>
      </c>
      <c r="AE127" s="42">
        <v>0.33</v>
      </c>
      <c r="AF127" s="41">
        <v>1.7999999999999999E-2</v>
      </c>
      <c r="AG127" s="40">
        <v>10000000</v>
      </c>
      <c r="AH127" s="40">
        <v>10000000</v>
      </c>
      <c r="AI127" s="98">
        <v>3900000</v>
      </c>
      <c r="AJ127" s="42">
        <v>0.33</v>
      </c>
      <c r="AK127" s="42">
        <v>0.33</v>
      </c>
      <c r="AL127" s="42">
        <f>AL109</f>
        <v>0.10050000000000001</v>
      </c>
      <c r="AM127" s="40">
        <v>6000</v>
      </c>
      <c r="AN127" s="40">
        <f>AN109</f>
        <v>10000</v>
      </c>
      <c r="AO127" s="40">
        <f>AO109</f>
        <v>10000</v>
      </c>
      <c r="AP127" s="42">
        <v>0.03</v>
      </c>
      <c r="AQ127" s="42">
        <v>0.03</v>
      </c>
      <c r="AR127" s="4">
        <f t="shared" si="331"/>
        <v>0.11849999999999999</v>
      </c>
      <c r="AS127" s="11">
        <f t="shared" si="332"/>
        <v>0.8</v>
      </c>
      <c r="AT127" s="15">
        <f t="shared" si="333"/>
        <v>1418.2499158343621</v>
      </c>
      <c r="AU127" s="19">
        <f t="shared" si="334"/>
        <v>0.10018019504865139</v>
      </c>
      <c r="AV127" s="13">
        <f t="shared" si="335"/>
        <v>0.5</v>
      </c>
      <c r="AW127" s="11">
        <f t="shared" si="336"/>
        <v>1</v>
      </c>
      <c r="AX127" s="11">
        <f t="shared" si="337"/>
        <v>0.8911</v>
      </c>
      <c r="AY127" s="11">
        <f t="shared" si="338"/>
        <v>201997.53114128605</v>
      </c>
      <c r="AZ127" s="11">
        <f t="shared" si="339"/>
        <v>1</v>
      </c>
      <c r="BA127" s="11">
        <f t="shared" si="340"/>
        <v>0.34752899999999998</v>
      </c>
      <c r="BB127" s="11">
        <f t="shared" si="341"/>
        <v>1.025058</v>
      </c>
      <c r="BC127" s="11">
        <f t="shared" si="342"/>
        <v>0.99909999999999999</v>
      </c>
      <c r="BD127" s="11">
        <f t="shared" si="343"/>
        <v>0.8911</v>
      </c>
      <c r="BE127" s="11">
        <f t="shared" si="344"/>
        <v>201997.53114128605</v>
      </c>
      <c r="BF127" s="11">
        <f t="shared" si="345"/>
        <v>1</v>
      </c>
      <c r="BG127" s="11">
        <f t="shared" si="346"/>
        <v>0.34752899999999998</v>
      </c>
      <c r="BH127" s="11">
        <f t="shared" si="347"/>
        <v>1.025058</v>
      </c>
      <c r="BI127" s="121">
        <f t="shared" si="239"/>
        <v>0.48</v>
      </c>
      <c r="BJ127" s="121">
        <f>X127^2/((BJ111^2+1)*Y127^2)</f>
        <v>0.128</v>
      </c>
      <c r="BK127" s="121">
        <f>X127^2/((BK111^2+1)*Y127^2)</f>
        <v>6.4000000000000001E-2</v>
      </c>
      <c r="BL127" s="121">
        <f>X127^2/((BL111^2+1)*Y127^2)</f>
        <v>3.7647058823529408E-2</v>
      </c>
      <c r="BM127" s="121">
        <f>X127^2/((BM111^2+1)*Y127^2)</f>
        <v>2.4615384615384615E-2</v>
      </c>
      <c r="BN127" s="121">
        <f>X127^2/((BN111^2+1)*Y127^2)</f>
        <v>1.7297297297297298E-2</v>
      </c>
      <c r="BO127" s="121">
        <f>X127^2/((BO111^2+1)*Y127^2)</f>
        <v>1.2800000000000001E-2</v>
      </c>
      <c r="BP127" s="121">
        <f>X127^2/((BP111^2+1)*Y127^2)</f>
        <v>9.8461538461538465E-3</v>
      </c>
      <c r="BQ127" s="121">
        <v>1</v>
      </c>
      <c r="BR127" s="121">
        <v>1</v>
      </c>
      <c r="BS127" s="121">
        <v>1</v>
      </c>
      <c r="BT127" s="121">
        <v>1</v>
      </c>
      <c r="BU127" s="121">
        <v>1</v>
      </c>
      <c r="BV127" s="121">
        <v>1</v>
      </c>
      <c r="BW127" s="121">
        <v>1</v>
      </c>
      <c r="BX127" s="121">
        <v>1</v>
      </c>
      <c r="BY127" s="121">
        <f t="shared" si="348"/>
        <v>6.25</v>
      </c>
      <c r="BZ127" s="121">
        <f>(BZ111^4+6*BZ111^2+1)/(BZ111^2+1)*(Y127^2/X127^2)</f>
        <v>12.812499999999998</v>
      </c>
      <c r="CA127" s="121">
        <f>(CA111^4+6*CA111^2+1)/(CA111^2+1)*(Y127^2/X127^2)</f>
        <v>21.25</v>
      </c>
      <c r="CB127" s="121">
        <f>(CB111^4+6*CB111^2+1)/(CB111^2+1)*(Y127^2/X127^2)</f>
        <v>32.444852941176471</v>
      </c>
      <c r="CC127" s="121">
        <f>(CC111^4+6*CC111^2+1)/(CC111^2+1)*(Y127^2/X127^2)</f>
        <v>46.634615384615387</v>
      </c>
      <c r="CD127" s="121">
        <f>(CD111^4+6*CD111^2+1)/(CD111^2+1)*(Y127^2/X127^2)</f>
        <v>63.893581081081088</v>
      </c>
      <c r="CE127" s="121">
        <f>(CE111^4+6*CE111^2+1)/(CE111^2+1)*(Y127^2/X127^2)</f>
        <v>84.25</v>
      </c>
      <c r="CF127" s="121">
        <f>(CF111^4+6*CF111^2+1)/(CF111^2+1)*(Y127^2/X127^2)</f>
        <v>107.71634615384616</v>
      </c>
      <c r="CG127" s="121">
        <f t="shared" si="349"/>
        <v>0.48</v>
      </c>
      <c r="CH127" s="121">
        <f t="shared" si="240"/>
        <v>0.128</v>
      </c>
      <c r="CI127" s="121">
        <f t="shared" si="241"/>
        <v>6.4000000000000001E-2</v>
      </c>
      <c r="CJ127" s="121">
        <f t="shared" si="242"/>
        <v>3.7647058823529408E-2</v>
      </c>
      <c r="CK127" s="121">
        <f t="shared" si="243"/>
        <v>2.4615384615384615E-2</v>
      </c>
      <c r="CL127" s="121">
        <f t="shared" si="244"/>
        <v>1.7297297297297298E-2</v>
      </c>
      <c r="CM127" s="121">
        <f t="shared" si="245"/>
        <v>1.2800000000000001E-2</v>
      </c>
      <c r="CN127" s="121">
        <f t="shared" si="246"/>
        <v>9.8461538461538465E-3</v>
      </c>
      <c r="CO127" s="95">
        <f t="shared" si="247"/>
        <v>8.3215477500000006</v>
      </c>
      <c r="CP127" s="95">
        <f t="shared" si="248"/>
        <v>16.875099312499998</v>
      </c>
      <c r="CQ127" s="95">
        <f t="shared" si="249"/>
        <v>28.027669625000001</v>
      </c>
      <c r="CR127" s="95">
        <f t="shared" si="250"/>
        <v>43.023621003676467</v>
      </c>
      <c r="CS127" s="95">
        <f t="shared" si="251"/>
        <v>62.100510009615384</v>
      </c>
      <c r="CT127" s="95">
        <f t="shared" si="252"/>
        <v>85.332630393581084</v>
      </c>
      <c r="CU127" s="95">
        <f t="shared" si="253"/>
        <v>112.748232125</v>
      </c>
      <c r="CV127" s="95">
        <f t="shared" si="254"/>
        <v>144.35978921634614</v>
      </c>
      <c r="CW127" s="95">
        <f t="shared" si="255"/>
        <v>8.3215477500000006</v>
      </c>
      <c r="CX127" s="95">
        <f t="shared" si="256"/>
        <v>16.875099312499998</v>
      </c>
      <c r="CY127" s="95">
        <f t="shared" si="257"/>
        <v>28.027669625000001</v>
      </c>
      <c r="CZ127" s="95">
        <f t="shared" si="258"/>
        <v>43.023621003676467</v>
      </c>
      <c r="DA127" s="95">
        <f t="shared" si="259"/>
        <v>62.100510009615384</v>
      </c>
      <c r="DB127" s="95">
        <f t="shared" si="260"/>
        <v>85.332630393581084</v>
      </c>
      <c r="DC127" s="95">
        <f t="shared" si="261"/>
        <v>112.748232125</v>
      </c>
      <c r="DD127" s="95">
        <f t="shared" si="262"/>
        <v>144.35978921634614</v>
      </c>
      <c r="DE127" s="13">
        <f t="shared" si="350"/>
        <v>8.7801159999999996</v>
      </c>
      <c r="DF127" s="13">
        <f t="shared" si="351"/>
        <v>14.990615999999999</v>
      </c>
      <c r="DG127" s="13">
        <f t="shared" si="352"/>
        <v>23.364115999999999</v>
      </c>
      <c r="DH127" s="13">
        <f t="shared" si="353"/>
        <v>34.532615999999997</v>
      </c>
      <c r="DI127" s="13">
        <f t="shared" si="263"/>
        <v>48.70934676923077</v>
      </c>
      <c r="DJ127" s="13">
        <f t="shared" si="264"/>
        <v>65.960994378378388</v>
      </c>
      <c r="DK127" s="13">
        <f t="shared" si="265"/>
        <v>86.312916000000001</v>
      </c>
      <c r="DL127" s="13">
        <f t="shared" si="266"/>
        <v>109.77630830769232</v>
      </c>
      <c r="DM127" s="95">
        <f t="shared" si="267"/>
        <v>8.7801159999999996</v>
      </c>
      <c r="DN127" s="95">
        <f t="shared" si="268"/>
        <v>14.990615999999999</v>
      </c>
      <c r="DO127" s="95">
        <f t="shared" si="269"/>
        <v>23.364115999999999</v>
      </c>
      <c r="DP127" s="95">
        <f t="shared" si="270"/>
        <v>34.532615999999997</v>
      </c>
      <c r="DQ127" s="95">
        <f t="shared" si="271"/>
        <v>48.70934676923077</v>
      </c>
      <c r="DR127" s="95">
        <f t="shared" si="272"/>
        <v>65.960994378378388</v>
      </c>
      <c r="DS127" s="95">
        <f t="shared" si="273"/>
        <v>86.312916000000001</v>
      </c>
      <c r="DT127" s="95">
        <f t="shared" si="274"/>
        <v>109.77630830769232</v>
      </c>
      <c r="DU127" s="95">
        <f t="shared" si="275"/>
        <v>5.0006010299999994</v>
      </c>
      <c r="DV127" s="95">
        <f t="shared" si="276"/>
        <v>5.7989298844999997</v>
      </c>
      <c r="DW127" s="95">
        <f t="shared" si="277"/>
        <v>8.4289639659999995</v>
      </c>
      <c r="DX127" s="95">
        <f t="shared" si="278"/>
        <v>12.17179488969723</v>
      </c>
      <c r="DY127" s="95">
        <f t="shared" si="279"/>
        <v>17.025095664082841</v>
      </c>
      <c r="DZ127" s="95">
        <f t="shared" si="280"/>
        <v>22.977800779307888</v>
      </c>
      <c r="EA127" s="95">
        <f t="shared" si="281"/>
        <v>30.023897481199999</v>
      </c>
      <c r="EB127" s="95">
        <f t="shared" si="282"/>
        <v>38.160298462476327</v>
      </c>
      <c r="EC127" s="95">
        <f t="shared" si="283"/>
        <v>5.0006010299999994</v>
      </c>
      <c r="ED127" s="95">
        <f t="shared" si="284"/>
        <v>5.7989298844999997</v>
      </c>
      <c r="EE127" s="95">
        <f t="shared" si="285"/>
        <v>8.4289639659999995</v>
      </c>
      <c r="EF127" s="95">
        <f t="shared" si="286"/>
        <v>12.17179488969723</v>
      </c>
      <c r="EG127" s="95">
        <f t="shared" si="287"/>
        <v>17.025095664082841</v>
      </c>
      <c r="EH127" s="95">
        <f t="shared" si="288"/>
        <v>22.977800779307888</v>
      </c>
      <c r="EI127" s="95">
        <f t="shared" si="289"/>
        <v>30.023897481199999</v>
      </c>
      <c r="EJ127" s="95">
        <f t="shared" si="290"/>
        <v>38.160298462476327</v>
      </c>
      <c r="EK127" s="95">
        <f t="shared" si="291"/>
        <v>5.0006010299999994</v>
      </c>
      <c r="EL127" s="95">
        <f t="shared" si="292"/>
        <v>5.7989298844999997</v>
      </c>
      <c r="EM127" s="95">
        <f t="shared" si="293"/>
        <v>8.4289639659999995</v>
      </c>
      <c r="EN127" s="95">
        <f t="shared" si="294"/>
        <v>12.17179488969723</v>
      </c>
      <c r="EO127" s="95">
        <f t="shared" si="295"/>
        <v>17.025095664082841</v>
      </c>
      <c r="EP127" s="95">
        <f t="shared" si="296"/>
        <v>22.977800779307888</v>
      </c>
      <c r="EQ127" s="95">
        <f t="shared" si="297"/>
        <v>30.023897481199999</v>
      </c>
      <c r="ER127" s="95">
        <f t="shared" si="298"/>
        <v>38.160298462476327</v>
      </c>
      <c r="ES127" s="95">
        <f t="shared" si="299"/>
        <v>1</v>
      </c>
      <c r="ET127" s="95">
        <f t="shared" si="300"/>
        <v>1</v>
      </c>
      <c r="EU127" s="95">
        <f t="shared" si="301"/>
        <v>1</v>
      </c>
      <c r="EV127" s="95">
        <f t="shared" si="302"/>
        <v>1</v>
      </c>
      <c r="EW127" s="95">
        <f t="shared" si="303"/>
        <v>1</v>
      </c>
      <c r="EX127" s="95">
        <f t="shared" si="304"/>
        <v>1</v>
      </c>
      <c r="EY127" s="95">
        <f t="shared" si="305"/>
        <v>1</v>
      </c>
      <c r="EZ127" s="95">
        <f t="shared" si="306"/>
        <v>1</v>
      </c>
      <c r="FA127" s="95">
        <f t="shared" si="307"/>
        <v>1</v>
      </c>
      <c r="FB127" s="95">
        <f t="shared" si="308"/>
        <v>1</v>
      </c>
      <c r="FC127" s="95">
        <f t="shared" si="309"/>
        <v>1</v>
      </c>
      <c r="FD127" s="95">
        <f t="shared" si="310"/>
        <v>1</v>
      </c>
      <c r="FE127" s="95">
        <f t="shared" si="311"/>
        <v>1</v>
      </c>
      <c r="FF127" s="95">
        <f t="shared" si="312"/>
        <v>1</v>
      </c>
      <c r="FG127" s="95">
        <f t="shared" si="313"/>
        <v>1</v>
      </c>
      <c r="FH127" s="95">
        <f t="shared" si="314"/>
        <v>1</v>
      </c>
      <c r="FI127" s="95">
        <f t="shared" si="315"/>
        <v>1</v>
      </c>
      <c r="FJ127" s="95">
        <f t="shared" si="316"/>
        <v>1</v>
      </c>
      <c r="FK127" s="95">
        <f t="shared" si="317"/>
        <v>1</v>
      </c>
      <c r="FL127" s="95">
        <f t="shared" si="318"/>
        <v>1</v>
      </c>
      <c r="FM127" s="95">
        <f t="shared" si="319"/>
        <v>1</v>
      </c>
      <c r="FN127" s="95">
        <f t="shared" si="320"/>
        <v>1</v>
      </c>
      <c r="FO127" s="95">
        <f t="shared" si="321"/>
        <v>1</v>
      </c>
      <c r="FP127" s="95">
        <f t="shared" si="322"/>
        <v>1</v>
      </c>
      <c r="FQ127" s="115">
        <f t="shared" si="323"/>
        <v>5.3269513086906368</v>
      </c>
      <c r="FR127" s="115">
        <f t="shared" si="324"/>
        <v>6.3938583114940544</v>
      </c>
      <c r="FS127" s="115">
        <f t="shared" si="325"/>
        <v>7.2915169362280796</v>
      </c>
      <c r="FT127" s="115">
        <f t="shared" si="326"/>
        <v>7.9652009451355772</v>
      </c>
      <c r="FU127" s="115">
        <f t="shared" si="327"/>
        <v>8.4520999491135616</v>
      </c>
      <c r="FV127" s="115">
        <f t="shared" si="328"/>
        <v>8.7997130300666218</v>
      </c>
      <c r="FW127" s="115">
        <f t="shared" si="329"/>
        <v>9.0497212444694739</v>
      </c>
      <c r="FX127" s="115">
        <f t="shared" si="330"/>
        <v>9.2324943697596762</v>
      </c>
      <c r="FY127" s="90"/>
      <c r="FZ127" s="90">
        <f t="shared" si="354"/>
        <v>5.3269513086906368</v>
      </c>
      <c r="GB127" s="18"/>
      <c r="GC127" s="29"/>
      <c r="GE127" s="15"/>
      <c r="GF127" s="15"/>
      <c r="GG127" s="15"/>
      <c r="GI127" s="31"/>
      <c r="GJ127" s="31"/>
      <c r="GK127" s="31"/>
      <c r="HU127" s="21"/>
      <c r="HV127" s="21"/>
      <c r="HW127" s="21"/>
      <c r="HX127" s="21"/>
      <c r="HY127" s="21"/>
      <c r="HZ127" s="21"/>
      <c r="IA127" s="21"/>
      <c r="IC127" s="28"/>
      <c r="ID127" s="13"/>
      <c r="IE127" s="13"/>
      <c r="IF127" s="13"/>
      <c r="IG127" s="13"/>
      <c r="IH127" s="13"/>
      <c r="II127" s="13"/>
      <c r="IJ127" s="28"/>
      <c r="IK127" s="20"/>
      <c r="IL127" s="13"/>
      <c r="IM127" s="11"/>
      <c r="IN127" s="23"/>
      <c r="IO127" s="13"/>
      <c r="IP127" s="23"/>
      <c r="IQ127" s="28"/>
      <c r="IR127" s="20"/>
      <c r="IS127" s="13"/>
      <c r="IT127" s="20"/>
      <c r="IU127" s="23"/>
      <c r="IV127" s="20"/>
      <c r="IW127" s="23"/>
      <c r="IY127" s="13"/>
      <c r="IZ127" s="25"/>
      <c r="JA127" s="25"/>
      <c r="JB127" s="25"/>
      <c r="JC127" s="25"/>
      <c r="JD127" s="25"/>
      <c r="JE127" s="25"/>
      <c r="JF127" s="25"/>
    </row>
    <row r="128" spans="1:266" s="4" customFormat="1" ht="13.8" x14ac:dyDescent="0.3">
      <c r="M128" s="6"/>
      <c r="N128" s="6"/>
      <c r="O128" s="6"/>
      <c r="P128" s="6"/>
      <c r="Q128" s="6"/>
      <c r="R128" s="6"/>
      <c r="S128" s="7"/>
      <c r="T128" s="6"/>
      <c r="U128" s="5"/>
      <c r="X128" s="118">
        <v>8.5</v>
      </c>
      <c r="Y128" s="118">
        <v>10</v>
      </c>
      <c r="Z128" s="40">
        <v>1.7999999999999999E-2</v>
      </c>
      <c r="AA128" s="40">
        <v>10000000</v>
      </c>
      <c r="AB128" s="40">
        <v>10000000</v>
      </c>
      <c r="AC128" s="98">
        <v>3900000</v>
      </c>
      <c r="AD128" s="42">
        <v>0.33</v>
      </c>
      <c r="AE128" s="42">
        <v>0.33</v>
      </c>
      <c r="AF128" s="41">
        <v>1.7999999999999999E-2</v>
      </c>
      <c r="AG128" s="40">
        <v>10000000</v>
      </c>
      <c r="AH128" s="40">
        <v>10000000</v>
      </c>
      <c r="AI128" s="98">
        <v>3900000</v>
      </c>
      <c r="AJ128" s="42">
        <v>0.33</v>
      </c>
      <c r="AK128" s="42">
        <v>0.33</v>
      </c>
      <c r="AL128" s="42">
        <f>AL109</f>
        <v>0.10050000000000001</v>
      </c>
      <c r="AM128" s="40">
        <v>6000</v>
      </c>
      <c r="AN128" s="40">
        <f>AN109</f>
        <v>10000</v>
      </c>
      <c r="AO128" s="40">
        <f>AO109</f>
        <v>10000</v>
      </c>
      <c r="AP128" s="42">
        <v>0.03</v>
      </c>
      <c r="AQ128" s="42">
        <v>0.03</v>
      </c>
      <c r="AR128" s="4">
        <f t="shared" si="331"/>
        <v>0.11849999999999999</v>
      </c>
      <c r="AS128" s="11">
        <f t="shared" si="332"/>
        <v>0.85</v>
      </c>
      <c r="AT128" s="15">
        <f t="shared" si="333"/>
        <v>1418.2499158343621</v>
      </c>
      <c r="AU128" s="19">
        <f t="shared" si="334"/>
        <v>0.10018019504865139</v>
      </c>
      <c r="AV128" s="13">
        <f t="shared" si="335"/>
        <v>0.5</v>
      </c>
      <c r="AW128" s="11">
        <f t="shared" si="336"/>
        <v>1</v>
      </c>
      <c r="AX128" s="11">
        <f t="shared" si="337"/>
        <v>0.8911</v>
      </c>
      <c r="AY128" s="11">
        <f t="shared" si="338"/>
        <v>201997.53114128605</v>
      </c>
      <c r="AZ128" s="11">
        <f t="shared" si="339"/>
        <v>1</v>
      </c>
      <c r="BA128" s="11">
        <f t="shared" si="340"/>
        <v>0.34752899999999998</v>
      </c>
      <c r="BB128" s="11">
        <f t="shared" si="341"/>
        <v>1.025058</v>
      </c>
      <c r="BC128" s="11">
        <f t="shared" si="342"/>
        <v>0.99909999999999999</v>
      </c>
      <c r="BD128" s="11">
        <f t="shared" si="343"/>
        <v>0.8911</v>
      </c>
      <c r="BE128" s="11">
        <f t="shared" si="344"/>
        <v>201997.53114128605</v>
      </c>
      <c r="BF128" s="11">
        <f t="shared" si="345"/>
        <v>1</v>
      </c>
      <c r="BG128" s="11">
        <f t="shared" si="346"/>
        <v>0.34752899999999998</v>
      </c>
      <c r="BH128" s="11">
        <f t="shared" si="347"/>
        <v>1.025058</v>
      </c>
      <c r="BI128" s="121">
        <f t="shared" si="239"/>
        <v>0.541875</v>
      </c>
      <c r="BJ128" s="121">
        <f>X128^2/((BJ111^2+1)*Y128^2)</f>
        <v>0.14449999999999999</v>
      </c>
      <c r="BK128" s="121">
        <f>X128^2/((BK111^2+1)*Y128^2)</f>
        <v>7.2249999999999995E-2</v>
      </c>
      <c r="BL128" s="121">
        <f>X128^2/((BL111^2+1)*Y128^2)</f>
        <v>4.2500000000000003E-2</v>
      </c>
      <c r="BM128" s="121">
        <f>X128^2/((BM111^2+1)*Y128^2)</f>
        <v>2.778846153846154E-2</v>
      </c>
      <c r="BN128" s="121">
        <f>X128^2/((BN111^2+1)*Y128^2)</f>
        <v>1.9527027027027025E-2</v>
      </c>
      <c r="BO128" s="121">
        <f>X128^2/((BO111^2+1)*Y128^2)</f>
        <v>1.4449999999999999E-2</v>
      </c>
      <c r="BP128" s="121">
        <f>X128^2/((BP111^2+1)*Y128^2)</f>
        <v>1.1115384615384616E-2</v>
      </c>
      <c r="BQ128" s="121">
        <v>1</v>
      </c>
      <c r="BR128" s="121">
        <v>1</v>
      </c>
      <c r="BS128" s="121">
        <v>1</v>
      </c>
      <c r="BT128" s="121">
        <v>1</v>
      </c>
      <c r="BU128" s="121">
        <v>1</v>
      </c>
      <c r="BV128" s="121">
        <v>1</v>
      </c>
      <c r="BW128" s="121">
        <v>1</v>
      </c>
      <c r="BX128" s="121">
        <v>1</v>
      </c>
      <c r="BY128" s="121">
        <f t="shared" si="348"/>
        <v>5.5363321799307954</v>
      </c>
      <c r="BZ128" s="121">
        <f>(BZ111^4+6*BZ111^2+1)/(BZ111^2+1)*(Y128^2/X128^2)</f>
        <v>11.34948096885813</v>
      </c>
      <c r="CA128" s="121">
        <f>(CA111^4+6*CA111^2+1)/(CA111^2+1)*(Y128^2/X128^2)</f>
        <v>18.823529411764703</v>
      </c>
      <c r="CB128" s="121">
        <f>(CB111^4+6*CB111^2+1)/(CB111^2+1)*(Y128^2/X128^2)</f>
        <v>28.74007734581722</v>
      </c>
      <c r="CC128" s="121">
        <f>(CC111^4+6*CC111^2+1)/(CC111^2+1)*(Y128^2/X128^2)</f>
        <v>41.309555496406702</v>
      </c>
      <c r="CD128" s="121">
        <f>(CD111^4+6*CD111^2+1)/(CD111^2+1)*(Y128^2/X128^2)</f>
        <v>56.597774244833069</v>
      </c>
      <c r="CE128" s="121">
        <f>(CE111^4+6*CE111^2+1)/(CE111^2+1)*(Y128^2/X128^2)</f>
        <v>74.62975778546712</v>
      </c>
      <c r="CF128" s="121">
        <f>(CF111^4+6*CF111^2+1)/(CF111^2+1)*(Y128^2/X128^2)</f>
        <v>95.416555762576522</v>
      </c>
      <c r="CG128" s="121">
        <f t="shared" si="349"/>
        <v>0.541875</v>
      </c>
      <c r="CH128" s="121">
        <f t="shared" si="240"/>
        <v>0.14449999999999999</v>
      </c>
      <c r="CI128" s="121">
        <f t="shared" si="241"/>
        <v>7.2249999999999995E-2</v>
      </c>
      <c r="CJ128" s="121">
        <f t="shared" si="242"/>
        <v>4.2500000000000003E-2</v>
      </c>
      <c r="CK128" s="121">
        <f t="shared" si="243"/>
        <v>2.778846153846154E-2</v>
      </c>
      <c r="CL128" s="121">
        <f t="shared" si="244"/>
        <v>1.9527027027027025E-2</v>
      </c>
      <c r="CM128" s="121">
        <f t="shared" si="245"/>
        <v>1.4449999999999999E-2</v>
      </c>
      <c r="CN128" s="121">
        <f t="shared" si="246"/>
        <v>1.1115384615384616E-2</v>
      </c>
      <c r="CO128" s="95">
        <f t="shared" si="247"/>
        <v>7.525206508650518</v>
      </c>
      <c r="CP128" s="95">
        <f t="shared" si="248"/>
        <v>15.102054951557092</v>
      </c>
      <c r="CQ128" s="95">
        <f t="shared" si="249"/>
        <v>24.981148377162626</v>
      </c>
      <c r="CR128" s="95">
        <f t="shared" si="250"/>
        <v>38.264759286993687</v>
      </c>
      <c r="CS128" s="95">
        <f t="shared" si="251"/>
        <v>55.163318406441306</v>
      </c>
      <c r="CT128" s="95">
        <f t="shared" si="252"/>
        <v>75.742636116805386</v>
      </c>
      <c r="CU128" s="95">
        <f t="shared" si="253"/>
        <v>100.02773661245674</v>
      </c>
      <c r="CV128" s="95">
        <f t="shared" si="254"/>
        <v>128.02966953766304</v>
      </c>
      <c r="CW128" s="95">
        <f t="shared" si="255"/>
        <v>7.525206508650518</v>
      </c>
      <c r="CX128" s="95">
        <f t="shared" si="256"/>
        <v>15.102054951557092</v>
      </c>
      <c r="CY128" s="95">
        <f t="shared" si="257"/>
        <v>24.981148377162626</v>
      </c>
      <c r="CZ128" s="95">
        <f t="shared" si="258"/>
        <v>38.264759286993687</v>
      </c>
      <c r="DA128" s="95">
        <f t="shared" si="259"/>
        <v>55.163318406441306</v>
      </c>
      <c r="DB128" s="95">
        <f t="shared" si="260"/>
        <v>75.742636116805386</v>
      </c>
      <c r="DC128" s="95">
        <f t="shared" si="261"/>
        <v>100.02773661245674</v>
      </c>
      <c r="DD128" s="95">
        <f t="shared" si="262"/>
        <v>128.02966953766304</v>
      </c>
      <c r="DE128" s="13">
        <f t="shared" si="350"/>
        <v>8.1283231799307956</v>
      </c>
      <c r="DF128" s="13">
        <f t="shared" si="351"/>
        <v>13.544096968858129</v>
      </c>
      <c r="DG128" s="13">
        <f t="shared" si="352"/>
        <v>20.945895411764702</v>
      </c>
      <c r="DH128" s="13">
        <f t="shared" si="353"/>
        <v>30.832693345817219</v>
      </c>
      <c r="DI128" s="13">
        <f t="shared" si="263"/>
        <v>43.387459957945161</v>
      </c>
      <c r="DJ128" s="13">
        <f t="shared" si="264"/>
        <v>58.667417271860096</v>
      </c>
      <c r="DK128" s="13">
        <f t="shared" si="265"/>
        <v>76.69432378546712</v>
      </c>
      <c r="DL128" s="13">
        <f t="shared" si="266"/>
        <v>97.477787147191904</v>
      </c>
      <c r="DM128" s="95">
        <f t="shared" si="267"/>
        <v>8.1283231799307956</v>
      </c>
      <c r="DN128" s="95">
        <f t="shared" si="268"/>
        <v>13.544096968858129</v>
      </c>
      <c r="DO128" s="95">
        <f t="shared" si="269"/>
        <v>20.945895411764702</v>
      </c>
      <c r="DP128" s="95">
        <f t="shared" si="270"/>
        <v>30.832693345817219</v>
      </c>
      <c r="DQ128" s="95">
        <f t="shared" si="271"/>
        <v>43.387459957945161</v>
      </c>
      <c r="DR128" s="95">
        <f t="shared" si="272"/>
        <v>58.667417271860096</v>
      </c>
      <c r="DS128" s="95">
        <f t="shared" si="273"/>
        <v>76.69432378546712</v>
      </c>
      <c r="DT128" s="95">
        <f t="shared" si="274"/>
        <v>97.477787147191904</v>
      </c>
      <c r="DU128" s="95">
        <f t="shared" si="275"/>
        <v>4.7740841230341688</v>
      </c>
      <c r="DV128" s="95">
        <f t="shared" si="276"/>
        <v>5.2962225721262959</v>
      </c>
      <c r="DW128" s="95">
        <f t="shared" si="277"/>
        <v>7.5885621831911738</v>
      </c>
      <c r="DX128" s="95">
        <f t="shared" si="278"/>
        <v>10.885964469611745</v>
      </c>
      <c r="DY128" s="95">
        <f t="shared" si="279"/>
        <v>15.175585662443563</v>
      </c>
      <c r="DZ128" s="95">
        <f t="shared" si="280"/>
        <v>20.443071221056694</v>
      </c>
      <c r="EA128" s="95">
        <f t="shared" si="281"/>
        <v>26.681157747475602</v>
      </c>
      <c r="EB128" s="95">
        <f t="shared" si="282"/>
        <v>33.88620570208878</v>
      </c>
      <c r="EC128" s="95">
        <f t="shared" si="283"/>
        <v>4.7740841230341688</v>
      </c>
      <c r="ED128" s="95">
        <f t="shared" si="284"/>
        <v>5.2962225721262959</v>
      </c>
      <c r="EE128" s="95">
        <f t="shared" si="285"/>
        <v>7.5885621831911738</v>
      </c>
      <c r="EF128" s="95">
        <f t="shared" si="286"/>
        <v>10.885964469611745</v>
      </c>
      <c r="EG128" s="95">
        <f t="shared" si="287"/>
        <v>15.175585662443563</v>
      </c>
      <c r="EH128" s="95">
        <f t="shared" si="288"/>
        <v>20.443071221056694</v>
      </c>
      <c r="EI128" s="95">
        <f t="shared" si="289"/>
        <v>26.681157747475602</v>
      </c>
      <c r="EJ128" s="95">
        <f t="shared" si="290"/>
        <v>33.88620570208878</v>
      </c>
      <c r="EK128" s="95">
        <f t="shared" si="291"/>
        <v>4.7740841230341688</v>
      </c>
      <c r="EL128" s="95">
        <f t="shared" si="292"/>
        <v>5.2962225721262959</v>
      </c>
      <c r="EM128" s="95">
        <f t="shared" si="293"/>
        <v>7.5885621831911738</v>
      </c>
      <c r="EN128" s="95">
        <f t="shared" si="294"/>
        <v>10.885964469611745</v>
      </c>
      <c r="EO128" s="95">
        <f t="shared" si="295"/>
        <v>15.175585662443563</v>
      </c>
      <c r="EP128" s="95">
        <f t="shared" si="296"/>
        <v>20.443071221056694</v>
      </c>
      <c r="EQ128" s="95">
        <f t="shared" si="297"/>
        <v>26.681157747475602</v>
      </c>
      <c r="ER128" s="95">
        <f t="shared" si="298"/>
        <v>33.88620570208878</v>
      </c>
      <c r="ES128" s="95">
        <f t="shared" si="299"/>
        <v>1</v>
      </c>
      <c r="ET128" s="95">
        <f t="shared" si="300"/>
        <v>1</v>
      </c>
      <c r="EU128" s="95">
        <f t="shared" si="301"/>
        <v>1</v>
      </c>
      <c r="EV128" s="95">
        <f t="shared" si="302"/>
        <v>1</v>
      </c>
      <c r="EW128" s="95">
        <f t="shared" si="303"/>
        <v>1</v>
      </c>
      <c r="EX128" s="95">
        <f t="shared" si="304"/>
        <v>1</v>
      </c>
      <c r="EY128" s="95">
        <f t="shared" si="305"/>
        <v>1</v>
      </c>
      <c r="EZ128" s="95">
        <f t="shared" si="306"/>
        <v>1</v>
      </c>
      <c r="FA128" s="95">
        <f t="shared" si="307"/>
        <v>1</v>
      </c>
      <c r="FB128" s="95">
        <f t="shared" si="308"/>
        <v>1</v>
      </c>
      <c r="FC128" s="95">
        <f t="shared" si="309"/>
        <v>1</v>
      </c>
      <c r="FD128" s="95">
        <f t="shared" si="310"/>
        <v>1</v>
      </c>
      <c r="FE128" s="95">
        <f t="shared" si="311"/>
        <v>1</v>
      </c>
      <c r="FF128" s="95">
        <f t="shared" si="312"/>
        <v>1</v>
      </c>
      <c r="FG128" s="95">
        <f t="shared" si="313"/>
        <v>1</v>
      </c>
      <c r="FH128" s="95">
        <f t="shared" si="314"/>
        <v>1</v>
      </c>
      <c r="FI128" s="95">
        <f t="shared" si="315"/>
        <v>1</v>
      </c>
      <c r="FJ128" s="95">
        <f t="shared" si="316"/>
        <v>1</v>
      </c>
      <c r="FK128" s="95">
        <f t="shared" si="317"/>
        <v>1</v>
      </c>
      <c r="FL128" s="95">
        <f t="shared" si="318"/>
        <v>1</v>
      </c>
      <c r="FM128" s="95">
        <f t="shared" si="319"/>
        <v>1</v>
      </c>
      <c r="FN128" s="95">
        <f t="shared" si="320"/>
        <v>1</v>
      </c>
      <c r="FO128" s="95">
        <f t="shared" si="321"/>
        <v>1</v>
      </c>
      <c r="FP128" s="95">
        <f t="shared" si="322"/>
        <v>1</v>
      </c>
      <c r="FQ128" s="115">
        <f t="shared" si="323"/>
        <v>5.1507478608443229</v>
      </c>
      <c r="FR128" s="115">
        <f t="shared" si="324"/>
        <v>6.1603276637597899</v>
      </c>
      <c r="FS128" s="115">
        <f t="shared" si="325"/>
        <v>7.0726773147271702</v>
      </c>
      <c r="FT128" s="115">
        <f t="shared" si="326"/>
        <v>7.7773275548289273</v>
      </c>
      <c r="FU128" s="115">
        <f t="shared" si="327"/>
        <v>8.2965426850203823</v>
      </c>
      <c r="FV128" s="115">
        <f t="shared" si="328"/>
        <v>8.6722714239290362</v>
      </c>
      <c r="FW128" s="115">
        <f t="shared" si="329"/>
        <v>8.9451072616247984</v>
      </c>
      <c r="FX128" s="115">
        <f t="shared" si="330"/>
        <v>9.1459568482506022</v>
      </c>
      <c r="FY128" s="90"/>
      <c r="FZ128" s="90">
        <f t="shared" si="354"/>
        <v>5.1507478608443229</v>
      </c>
      <c r="GB128" s="18"/>
      <c r="GC128" s="29"/>
      <c r="GE128" s="15"/>
      <c r="GF128" s="15"/>
      <c r="GG128" s="15"/>
      <c r="GI128" s="31"/>
      <c r="GJ128" s="31"/>
      <c r="GK128" s="31"/>
      <c r="HU128" s="21"/>
      <c r="HV128" s="21"/>
      <c r="HW128" s="21"/>
      <c r="HX128" s="21"/>
      <c r="HY128" s="21"/>
      <c r="HZ128" s="21"/>
      <c r="IA128" s="21"/>
      <c r="IC128" s="28"/>
      <c r="ID128" s="11"/>
      <c r="IE128" s="13"/>
      <c r="IF128" s="11"/>
      <c r="IG128" s="13"/>
      <c r="IH128" s="13"/>
      <c r="II128" s="13"/>
      <c r="IJ128" s="28"/>
      <c r="IK128" s="11"/>
      <c r="IL128" s="13"/>
      <c r="IM128" s="11"/>
      <c r="IN128" s="23"/>
      <c r="IO128" s="11"/>
      <c r="IP128" s="23"/>
      <c r="IQ128" s="28"/>
      <c r="IR128" s="20"/>
      <c r="IS128" s="13"/>
      <c r="IT128" s="23"/>
      <c r="IU128" s="23"/>
      <c r="IV128" s="23"/>
      <c r="IW128" s="23"/>
      <c r="IY128" s="13"/>
      <c r="IZ128" s="25"/>
      <c r="JA128" s="25"/>
      <c r="JB128" s="25"/>
      <c r="JC128" s="25"/>
      <c r="JD128" s="25"/>
      <c r="JE128" s="25"/>
      <c r="JF128" s="25"/>
    </row>
    <row r="129" spans="13:266" s="4" customFormat="1" ht="13.8" x14ac:dyDescent="0.3">
      <c r="M129" s="6"/>
      <c r="N129" s="6"/>
      <c r="O129" s="6"/>
      <c r="P129" s="6"/>
      <c r="Q129" s="6"/>
      <c r="R129" s="6"/>
      <c r="S129" s="7"/>
      <c r="T129" s="6"/>
      <c r="U129" s="5"/>
      <c r="X129" s="118">
        <v>9</v>
      </c>
      <c r="Y129" s="118">
        <v>10</v>
      </c>
      <c r="Z129" s="40">
        <v>1.7999999999999999E-2</v>
      </c>
      <c r="AA129" s="40">
        <v>10000000</v>
      </c>
      <c r="AB129" s="40">
        <v>10000000</v>
      </c>
      <c r="AC129" s="98">
        <v>3900000</v>
      </c>
      <c r="AD129" s="42">
        <v>0.33</v>
      </c>
      <c r="AE129" s="42">
        <v>0.33</v>
      </c>
      <c r="AF129" s="41">
        <v>1.7999999999999999E-2</v>
      </c>
      <c r="AG129" s="40">
        <v>10000000</v>
      </c>
      <c r="AH129" s="40">
        <v>10000000</v>
      </c>
      <c r="AI129" s="98">
        <v>3900000</v>
      </c>
      <c r="AJ129" s="42">
        <v>0.33</v>
      </c>
      <c r="AK129" s="42">
        <v>0.33</v>
      </c>
      <c r="AL129" s="42">
        <f>AL109</f>
        <v>0.10050000000000001</v>
      </c>
      <c r="AM129" s="40">
        <v>6000</v>
      </c>
      <c r="AN129" s="40">
        <f>AN109</f>
        <v>10000</v>
      </c>
      <c r="AO129" s="40">
        <f>AO109</f>
        <v>10000</v>
      </c>
      <c r="AP129" s="42">
        <v>0.03</v>
      </c>
      <c r="AQ129" s="42">
        <v>0.03</v>
      </c>
      <c r="AR129" s="4">
        <f t="shared" si="331"/>
        <v>0.11849999999999999</v>
      </c>
      <c r="AS129" s="11">
        <f t="shared" si="332"/>
        <v>0.9</v>
      </c>
      <c r="AT129" s="15">
        <f t="shared" si="333"/>
        <v>1418.2499158343621</v>
      </c>
      <c r="AU129" s="19">
        <f t="shared" si="334"/>
        <v>0.10018019504865139</v>
      </c>
      <c r="AV129" s="13">
        <f t="shared" si="335"/>
        <v>0.5</v>
      </c>
      <c r="AW129" s="11">
        <f t="shared" si="336"/>
        <v>1</v>
      </c>
      <c r="AX129" s="11">
        <f t="shared" si="337"/>
        <v>0.8911</v>
      </c>
      <c r="AY129" s="11">
        <f t="shared" si="338"/>
        <v>201997.53114128605</v>
      </c>
      <c r="AZ129" s="11">
        <f t="shared" si="339"/>
        <v>1</v>
      </c>
      <c r="BA129" s="11">
        <f t="shared" si="340"/>
        <v>0.34752899999999998</v>
      </c>
      <c r="BB129" s="11">
        <f t="shared" si="341"/>
        <v>1.025058</v>
      </c>
      <c r="BC129" s="11">
        <f t="shared" si="342"/>
        <v>0.99909999999999999</v>
      </c>
      <c r="BD129" s="11">
        <f t="shared" si="343"/>
        <v>0.8911</v>
      </c>
      <c r="BE129" s="11">
        <f t="shared" si="344"/>
        <v>201997.53114128605</v>
      </c>
      <c r="BF129" s="11">
        <f t="shared" si="345"/>
        <v>1</v>
      </c>
      <c r="BG129" s="11">
        <f t="shared" si="346"/>
        <v>0.34752899999999998</v>
      </c>
      <c r="BH129" s="11">
        <f t="shared" si="347"/>
        <v>1.025058</v>
      </c>
      <c r="BI129" s="121">
        <f t="shared" si="239"/>
        <v>0.60750000000000004</v>
      </c>
      <c r="BJ129" s="121">
        <f>X129^2/((BJ111^2+1)*Y129^2)</f>
        <v>0.16200000000000001</v>
      </c>
      <c r="BK129" s="121">
        <f>X129^2/((BK111^2+1)*Y129^2)</f>
        <v>8.1000000000000003E-2</v>
      </c>
      <c r="BL129" s="121">
        <f>X129^2/((BL111^2+1)*Y129^2)</f>
        <v>4.764705882352941E-2</v>
      </c>
      <c r="BM129" s="121">
        <f>X129^2/((BM111^2+1)*Y129^2)</f>
        <v>3.1153846153846153E-2</v>
      </c>
      <c r="BN129" s="121">
        <f>X129^2/((BN111^2+1)*Y129^2)</f>
        <v>2.189189189189189E-2</v>
      </c>
      <c r="BO129" s="121">
        <f>X129^2/((BO111^2+1)*Y129^2)</f>
        <v>1.6199999999999999E-2</v>
      </c>
      <c r="BP129" s="121">
        <f>X129^2/((BP111^2+1)*Y129^2)</f>
        <v>1.2461538461538461E-2</v>
      </c>
      <c r="BQ129" s="121">
        <v>1</v>
      </c>
      <c r="BR129" s="121">
        <v>1</v>
      </c>
      <c r="BS129" s="121">
        <v>1</v>
      </c>
      <c r="BT129" s="121">
        <v>1</v>
      </c>
      <c r="BU129" s="121">
        <v>1</v>
      </c>
      <c r="BV129" s="121">
        <v>1</v>
      </c>
      <c r="BW129" s="121">
        <v>1</v>
      </c>
      <c r="BX129" s="121">
        <v>1</v>
      </c>
      <c r="BY129" s="121">
        <f t="shared" si="348"/>
        <v>4.9382716049382713</v>
      </c>
      <c r="BZ129" s="121">
        <f>(BZ111^4+6*BZ111^2+1)/(BZ111^2+1)*(Y129^2/X129^2)</f>
        <v>10.123456790123456</v>
      </c>
      <c r="CA129" s="121">
        <f>(CA111^4+6*CA111^2+1)/(CA111^2+1)*(Y129^2/X129^2)</f>
        <v>16.790123456790123</v>
      </c>
      <c r="CB129" s="121">
        <f>(CB111^4+6*CB111^2+1)/(CB111^2+1)*(Y129^2/X129^2)</f>
        <v>25.635439360929556</v>
      </c>
      <c r="CC129" s="121">
        <f>(CC111^4+6*CC111^2+1)/(CC111^2+1)*(Y129^2/X129^2)</f>
        <v>36.847103513770179</v>
      </c>
      <c r="CD129" s="121">
        <f>(CD111^4+6*CD111^2+1)/(CD111^2+1)*(Y129^2/X129^2)</f>
        <v>50.483817150483816</v>
      </c>
      <c r="CE129" s="121">
        <f>(CE111^4+6*CE111^2+1)/(CE111^2+1)*(Y129^2/X129^2)</f>
        <v>66.567901234567898</v>
      </c>
      <c r="CF129" s="121">
        <f>(CF111^4+6*CF111^2+1)/(CF111^2+1)*(Y129^2/X129^2)</f>
        <v>85.109211775878435</v>
      </c>
      <c r="CG129" s="121">
        <f t="shared" si="349"/>
        <v>0.60750000000000004</v>
      </c>
      <c r="CH129" s="121">
        <f t="shared" si="240"/>
        <v>0.16200000000000001</v>
      </c>
      <c r="CI129" s="121">
        <f t="shared" si="241"/>
        <v>8.1000000000000003E-2</v>
      </c>
      <c r="CJ129" s="121">
        <f t="shared" si="242"/>
        <v>4.764705882352941E-2</v>
      </c>
      <c r="CK129" s="121">
        <f t="shared" si="243"/>
        <v>3.1153846153846153E-2</v>
      </c>
      <c r="CL129" s="121">
        <f t="shared" si="244"/>
        <v>2.189189189189189E-2</v>
      </c>
      <c r="CM129" s="121">
        <f t="shared" si="245"/>
        <v>1.6199999999999999E-2</v>
      </c>
      <c r="CN129" s="121">
        <f t="shared" si="246"/>
        <v>1.2461538461538461E-2</v>
      </c>
      <c r="CO129" s="95">
        <f t="shared" si="247"/>
        <v>6.8578648024691358</v>
      </c>
      <c r="CP129" s="95">
        <f t="shared" si="248"/>
        <v>13.616226530864196</v>
      </c>
      <c r="CQ129" s="95">
        <f t="shared" si="249"/>
        <v>22.428133938271603</v>
      </c>
      <c r="CR129" s="95">
        <f t="shared" si="250"/>
        <v>34.276786879448075</v>
      </c>
      <c r="CS129" s="95">
        <f t="shared" si="251"/>
        <v>49.349884365622032</v>
      </c>
      <c r="CT129" s="95">
        <f t="shared" si="252"/>
        <v>67.706127631965302</v>
      </c>
      <c r="CU129" s="95">
        <f t="shared" si="253"/>
        <v>89.367837641975314</v>
      </c>
      <c r="CV129" s="95">
        <f t="shared" si="254"/>
        <v>114.34487040550806</v>
      </c>
      <c r="CW129" s="95">
        <f t="shared" si="255"/>
        <v>6.8578648024691358</v>
      </c>
      <c r="CX129" s="95">
        <f t="shared" si="256"/>
        <v>13.616226530864196</v>
      </c>
      <c r="CY129" s="95">
        <f t="shared" si="257"/>
        <v>22.428133938271603</v>
      </c>
      <c r="CZ129" s="95">
        <f t="shared" si="258"/>
        <v>34.276786879448075</v>
      </c>
      <c r="DA129" s="95">
        <f t="shared" si="259"/>
        <v>49.349884365622032</v>
      </c>
      <c r="DB129" s="95">
        <f t="shared" si="260"/>
        <v>67.706127631965302</v>
      </c>
      <c r="DC129" s="95">
        <f t="shared" si="261"/>
        <v>89.367837641975314</v>
      </c>
      <c r="DD129" s="95">
        <f t="shared" si="262"/>
        <v>114.34487040550806</v>
      </c>
      <c r="DE129" s="13">
        <f t="shared" si="350"/>
        <v>7.5958876049382713</v>
      </c>
      <c r="DF129" s="13">
        <f t="shared" si="351"/>
        <v>12.335572790123456</v>
      </c>
      <c r="DG129" s="13">
        <f t="shared" si="352"/>
        <v>18.921239456790122</v>
      </c>
      <c r="DH129" s="13">
        <f t="shared" si="353"/>
        <v>27.733202419753084</v>
      </c>
      <c r="DI129" s="13">
        <f t="shared" si="263"/>
        <v>38.928373359924024</v>
      </c>
      <c r="DJ129" s="13">
        <f t="shared" si="264"/>
        <v>52.555825042375709</v>
      </c>
      <c r="DK129" s="13">
        <f t="shared" si="265"/>
        <v>68.634217234567899</v>
      </c>
      <c r="DL129" s="13">
        <f t="shared" si="266"/>
        <v>87.171789314339975</v>
      </c>
      <c r="DM129" s="95">
        <f t="shared" si="267"/>
        <v>7.5958876049382713</v>
      </c>
      <c r="DN129" s="95">
        <f t="shared" si="268"/>
        <v>12.335572790123456</v>
      </c>
      <c r="DO129" s="95">
        <f t="shared" si="269"/>
        <v>18.921239456790122</v>
      </c>
      <c r="DP129" s="95">
        <f t="shared" si="270"/>
        <v>27.733202419753084</v>
      </c>
      <c r="DQ129" s="95">
        <f t="shared" si="271"/>
        <v>38.928373359924024</v>
      </c>
      <c r="DR129" s="95">
        <f t="shared" si="272"/>
        <v>52.555825042375709</v>
      </c>
      <c r="DS129" s="95">
        <f t="shared" si="273"/>
        <v>68.634217234567899</v>
      </c>
      <c r="DT129" s="95">
        <f t="shared" si="274"/>
        <v>87.171789314339975</v>
      </c>
      <c r="DU129" s="95">
        <f t="shared" si="275"/>
        <v>4.5890473200925923</v>
      </c>
      <c r="DV129" s="95">
        <f t="shared" si="276"/>
        <v>4.8762253728148135</v>
      </c>
      <c r="DW129" s="95">
        <f t="shared" si="277"/>
        <v>6.8849355238148142</v>
      </c>
      <c r="DX129" s="95">
        <f t="shared" si="278"/>
        <v>9.8088014875676013</v>
      </c>
      <c r="DY129" s="95">
        <f t="shared" si="279"/>
        <v>13.625923756119874</v>
      </c>
      <c r="DZ129" s="95">
        <f t="shared" si="280"/>
        <v>18.319115685136214</v>
      </c>
      <c r="EA129" s="95">
        <f t="shared" si="281"/>
        <v>23.880036977948148</v>
      </c>
      <c r="EB129" s="95">
        <f t="shared" si="282"/>
        <v>30.304572581235586</v>
      </c>
      <c r="EC129" s="95">
        <f t="shared" si="283"/>
        <v>4.5890473200925923</v>
      </c>
      <c r="ED129" s="95">
        <f t="shared" si="284"/>
        <v>4.8762253728148135</v>
      </c>
      <c r="EE129" s="95">
        <f t="shared" si="285"/>
        <v>6.8849355238148142</v>
      </c>
      <c r="EF129" s="95">
        <f t="shared" si="286"/>
        <v>9.8088014875676013</v>
      </c>
      <c r="EG129" s="95">
        <f t="shared" si="287"/>
        <v>13.625923756119874</v>
      </c>
      <c r="EH129" s="95">
        <f t="shared" si="288"/>
        <v>18.319115685136214</v>
      </c>
      <c r="EI129" s="95">
        <f t="shared" si="289"/>
        <v>23.880036977948148</v>
      </c>
      <c r="EJ129" s="95">
        <f t="shared" si="290"/>
        <v>30.304572581235586</v>
      </c>
      <c r="EK129" s="95">
        <f t="shared" si="291"/>
        <v>4.5890473200925923</v>
      </c>
      <c r="EL129" s="95">
        <f t="shared" si="292"/>
        <v>4.8762253728148135</v>
      </c>
      <c r="EM129" s="95">
        <f t="shared" si="293"/>
        <v>6.8849355238148142</v>
      </c>
      <c r="EN129" s="95">
        <f t="shared" si="294"/>
        <v>9.8088014875676013</v>
      </c>
      <c r="EO129" s="95">
        <f t="shared" si="295"/>
        <v>13.625923756119874</v>
      </c>
      <c r="EP129" s="95">
        <f t="shared" si="296"/>
        <v>18.319115685136214</v>
      </c>
      <c r="EQ129" s="95">
        <f t="shared" si="297"/>
        <v>23.880036977948148</v>
      </c>
      <c r="ER129" s="95">
        <f t="shared" si="298"/>
        <v>30.304572581235586</v>
      </c>
      <c r="ES129" s="95">
        <f t="shared" si="299"/>
        <v>1</v>
      </c>
      <c r="ET129" s="95">
        <f t="shared" si="300"/>
        <v>1</v>
      </c>
      <c r="EU129" s="95">
        <f t="shared" si="301"/>
        <v>1</v>
      </c>
      <c r="EV129" s="95">
        <f t="shared" si="302"/>
        <v>1</v>
      </c>
      <c r="EW129" s="95">
        <f t="shared" si="303"/>
        <v>1</v>
      </c>
      <c r="EX129" s="95">
        <f t="shared" si="304"/>
        <v>1</v>
      </c>
      <c r="EY129" s="95">
        <f t="shared" si="305"/>
        <v>1</v>
      </c>
      <c r="EZ129" s="95">
        <f t="shared" si="306"/>
        <v>1</v>
      </c>
      <c r="FA129" s="95">
        <f t="shared" si="307"/>
        <v>1</v>
      </c>
      <c r="FB129" s="95">
        <f t="shared" si="308"/>
        <v>1</v>
      </c>
      <c r="FC129" s="95">
        <f t="shared" si="309"/>
        <v>1</v>
      </c>
      <c r="FD129" s="95">
        <f t="shared" si="310"/>
        <v>1</v>
      </c>
      <c r="FE129" s="95">
        <f t="shared" si="311"/>
        <v>1</v>
      </c>
      <c r="FF129" s="95">
        <f t="shared" si="312"/>
        <v>1</v>
      </c>
      <c r="FG129" s="95">
        <f t="shared" si="313"/>
        <v>1</v>
      </c>
      <c r="FH129" s="95">
        <f t="shared" si="314"/>
        <v>1</v>
      </c>
      <c r="FI129" s="95">
        <f t="shared" si="315"/>
        <v>1</v>
      </c>
      <c r="FJ129" s="95">
        <f t="shared" si="316"/>
        <v>1</v>
      </c>
      <c r="FK129" s="95">
        <f t="shared" si="317"/>
        <v>1</v>
      </c>
      <c r="FL129" s="95">
        <f t="shared" si="318"/>
        <v>1</v>
      </c>
      <c r="FM129" s="95">
        <f t="shared" si="319"/>
        <v>1</v>
      </c>
      <c r="FN129" s="95">
        <f t="shared" si="320"/>
        <v>1</v>
      </c>
      <c r="FO129" s="95">
        <f t="shared" si="321"/>
        <v>1</v>
      </c>
      <c r="FP129" s="95">
        <f t="shared" si="322"/>
        <v>1</v>
      </c>
      <c r="FQ129" s="115">
        <f t="shared" si="323"/>
        <v>4.9989824538327348</v>
      </c>
      <c r="FR129" s="115">
        <f t="shared" si="324"/>
        <v>5.9409384476889073</v>
      </c>
      <c r="FS129" s="115">
        <f t="shared" si="325"/>
        <v>6.8601970401949792</v>
      </c>
      <c r="FT129" s="115">
        <f t="shared" si="326"/>
        <v>7.5907598367450326</v>
      </c>
      <c r="FU129" s="115">
        <f t="shared" si="327"/>
        <v>8.1395935945619513</v>
      </c>
      <c r="FV129" s="115">
        <f t="shared" si="328"/>
        <v>8.5422305027536254</v>
      </c>
      <c r="FW129" s="115">
        <f t="shared" si="329"/>
        <v>8.8374891654573133</v>
      </c>
      <c r="FX129" s="115">
        <f t="shared" si="330"/>
        <v>9.0564031280572781</v>
      </c>
      <c r="FY129" s="90"/>
      <c r="FZ129" s="90">
        <f t="shared" si="354"/>
        <v>4.9989824538327348</v>
      </c>
      <c r="GB129" s="18"/>
      <c r="GC129" s="29"/>
      <c r="GE129" s="15"/>
      <c r="GF129" s="15"/>
      <c r="GG129" s="15"/>
      <c r="GI129" s="31"/>
      <c r="GJ129" s="31"/>
      <c r="GK129" s="31"/>
      <c r="HU129" s="21"/>
      <c r="HV129" s="21"/>
      <c r="HW129" s="21"/>
      <c r="HX129" s="21"/>
      <c r="HY129" s="21"/>
      <c r="HZ129" s="21"/>
      <c r="IA129" s="21"/>
      <c r="IC129" s="28"/>
      <c r="ID129" s="11"/>
      <c r="IE129" s="13"/>
      <c r="IF129" s="11"/>
      <c r="IG129" s="13"/>
      <c r="IH129" s="13"/>
      <c r="II129" s="13"/>
      <c r="IJ129" s="28"/>
      <c r="IK129" s="11"/>
      <c r="IL129" s="13"/>
      <c r="IM129" s="22"/>
      <c r="IN129" s="23"/>
      <c r="IO129" s="11"/>
      <c r="IP129" s="23"/>
      <c r="IQ129" s="28"/>
      <c r="IR129" s="20"/>
      <c r="IS129" s="13"/>
      <c r="IT129" s="23"/>
      <c r="IU129" s="23"/>
      <c r="IV129" s="23"/>
      <c r="IW129" s="23"/>
      <c r="IX129" s="28"/>
      <c r="IY129" s="13"/>
      <c r="IZ129" s="25"/>
      <c r="JA129" s="25"/>
      <c r="JB129" s="25"/>
      <c r="JC129" s="25"/>
      <c r="JD129" s="25"/>
      <c r="JE129" s="25"/>
      <c r="JF129" s="25"/>
    </row>
    <row r="130" spans="13:266" s="4" customFormat="1" ht="13.8" x14ac:dyDescent="0.3">
      <c r="M130" s="6"/>
      <c r="N130" s="6"/>
      <c r="O130" s="6"/>
      <c r="P130" s="6"/>
      <c r="Q130" s="6"/>
      <c r="R130" s="6"/>
      <c r="S130" s="7"/>
      <c r="T130" s="6"/>
      <c r="U130" s="5"/>
      <c r="X130" s="118">
        <v>9.5</v>
      </c>
      <c r="Y130" s="118">
        <v>10</v>
      </c>
      <c r="Z130" s="40">
        <v>1.7999999999999999E-2</v>
      </c>
      <c r="AA130" s="40">
        <v>10000000</v>
      </c>
      <c r="AB130" s="40">
        <v>10000000</v>
      </c>
      <c r="AC130" s="98">
        <v>3900000</v>
      </c>
      <c r="AD130" s="42">
        <v>0.33</v>
      </c>
      <c r="AE130" s="42">
        <v>0.33</v>
      </c>
      <c r="AF130" s="41">
        <v>1.7999999999999999E-2</v>
      </c>
      <c r="AG130" s="40">
        <v>10000000</v>
      </c>
      <c r="AH130" s="40">
        <v>10000000</v>
      </c>
      <c r="AI130" s="98">
        <v>3900000</v>
      </c>
      <c r="AJ130" s="42">
        <v>0.33</v>
      </c>
      <c r="AK130" s="42">
        <v>0.33</v>
      </c>
      <c r="AL130" s="42">
        <f>AL109</f>
        <v>0.10050000000000001</v>
      </c>
      <c r="AM130" s="40">
        <v>6000</v>
      </c>
      <c r="AN130" s="40">
        <f>AN109</f>
        <v>10000</v>
      </c>
      <c r="AO130" s="40">
        <f>AO109</f>
        <v>10000</v>
      </c>
      <c r="AP130" s="42">
        <v>0.03</v>
      </c>
      <c r="AQ130" s="42">
        <v>0.03</v>
      </c>
      <c r="AR130" s="4">
        <f t="shared" si="331"/>
        <v>0.11849999999999999</v>
      </c>
      <c r="AS130" s="11">
        <f t="shared" si="332"/>
        <v>0.95</v>
      </c>
      <c r="AT130" s="15">
        <f t="shared" si="333"/>
        <v>1418.2499158343621</v>
      </c>
      <c r="AU130" s="19">
        <f t="shared" si="334"/>
        <v>0.10018019504865139</v>
      </c>
      <c r="AV130" s="13">
        <f t="shared" si="335"/>
        <v>0.5</v>
      </c>
      <c r="AW130" s="11">
        <f t="shared" si="336"/>
        <v>1</v>
      </c>
      <c r="AX130" s="11">
        <f t="shared" si="337"/>
        <v>0.8911</v>
      </c>
      <c r="AY130" s="11">
        <f t="shared" si="338"/>
        <v>201997.53114128605</v>
      </c>
      <c r="AZ130" s="11">
        <f t="shared" si="339"/>
        <v>1</v>
      </c>
      <c r="BA130" s="11">
        <f t="shared" si="340"/>
        <v>0.34752899999999998</v>
      </c>
      <c r="BB130" s="11">
        <f t="shared" si="341"/>
        <v>1.025058</v>
      </c>
      <c r="BC130" s="11">
        <f t="shared" si="342"/>
        <v>0.99909999999999999</v>
      </c>
      <c r="BD130" s="11">
        <f t="shared" si="343"/>
        <v>0.8911</v>
      </c>
      <c r="BE130" s="11">
        <f t="shared" si="344"/>
        <v>201997.53114128605</v>
      </c>
      <c r="BF130" s="11">
        <f t="shared" si="345"/>
        <v>1</v>
      </c>
      <c r="BG130" s="11">
        <f t="shared" si="346"/>
        <v>0.34752899999999998</v>
      </c>
      <c r="BH130" s="11">
        <f t="shared" si="347"/>
        <v>1.025058</v>
      </c>
      <c r="BI130" s="121">
        <f t="shared" si="239"/>
        <v>0.676875</v>
      </c>
      <c r="BJ130" s="121">
        <f>X130^2/((BJ111^2+1)*Y130^2)</f>
        <v>0.18049999999999999</v>
      </c>
      <c r="BK130" s="121">
        <f>X130^2/((BK111^2+1)*Y130^2)</f>
        <v>9.0249999999999997E-2</v>
      </c>
      <c r="BL130" s="121">
        <f>X130^2/((BL111^2+1)*Y130^2)</f>
        <v>5.3088235294117644E-2</v>
      </c>
      <c r="BM130" s="121">
        <f>X130^2/((BM111^2+1)*Y130^2)</f>
        <v>3.471153846153846E-2</v>
      </c>
      <c r="BN130" s="121">
        <f>X130^2/((BN111^2+1)*Y130^2)</f>
        <v>2.4391891891891893E-2</v>
      </c>
      <c r="BO130" s="121">
        <f>X130^2/((BO111^2+1)*Y130^2)</f>
        <v>1.805E-2</v>
      </c>
      <c r="BP130" s="121">
        <f>X130^2/((BP111^2+1)*Y130^2)</f>
        <v>1.3884615384615384E-2</v>
      </c>
      <c r="BQ130" s="121">
        <v>1</v>
      </c>
      <c r="BR130" s="121">
        <v>1</v>
      </c>
      <c r="BS130" s="121">
        <v>1</v>
      </c>
      <c r="BT130" s="121">
        <v>1</v>
      </c>
      <c r="BU130" s="121">
        <v>1</v>
      </c>
      <c r="BV130" s="121">
        <v>1</v>
      </c>
      <c r="BW130" s="121">
        <v>1</v>
      </c>
      <c r="BX130" s="121">
        <v>1</v>
      </c>
      <c r="BY130" s="121">
        <f t="shared" si="348"/>
        <v>4.43213296398892</v>
      </c>
      <c r="BZ130" s="121">
        <f>(BZ111^4+6*BZ111^2+1)/(BZ111^2+1)*(Y130^2/X130^2)</f>
        <v>9.0858725761772856</v>
      </c>
      <c r="CA130" s="121">
        <f>(CA111^4+6*CA111^2+1)/(CA111^2+1)*(Y130^2/X130^2)</f>
        <v>15.069252077562327</v>
      </c>
      <c r="CB130" s="121">
        <f>(CB111^4+6*CB111^2+1)/(CB111^2+1)*(Y130^2/X130^2)</f>
        <v>23.007984357177776</v>
      </c>
      <c r="CC130" s="121">
        <f>(CC111^4+6*CC111^2+1)/(CC111^2+1)*(Y130^2/X130^2)</f>
        <v>33.070530577455791</v>
      </c>
      <c r="CD130" s="121">
        <f>(CD111^4+6*CD111^2+1)/(CD111^2+1)*(Y130^2/X130^2)</f>
        <v>45.309575503481327</v>
      </c>
      <c r="CE130" s="121">
        <f>(CE111^4+6*CE111^2+1)/(CE111^2+1)*(Y130^2/X130^2)</f>
        <v>59.745152354570642</v>
      </c>
      <c r="CF130" s="121">
        <f>(CF111^4+6*CF111^2+1)/(CF111^2+1)*(Y130^2/X130^2)</f>
        <v>76.386106967824432</v>
      </c>
      <c r="CG130" s="121">
        <f t="shared" si="349"/>
        <v>0.676875</v>
      </c>
      <c r="CH130" s="121">
        <f t="shared" si="240"/>
        <v>0.18049999999999999</v>
      </c>
      <c r="CI130" s="121">
        <f t="shared" si="241"/>
        <v>9.0249999999999997E-2</v>
      </c>
      <c r="CJ130" s="121">
        <f t="shared" si="242"/>
        <v>5.3088235294117644E-2</v>
      </c>
      <c r="CK130" s="121">
        <f t="shared" si="243"/>
        <v>3.471153846153846E-2</v>
      </c>
      <c r="CL130" s="121">
        <f t="shared" si="244"/>
        <v>2.4391891891891893E-2</v>
      </c>
      <c r="CM130" s="121">
        <f t="shared" si="245"/>
        <v>1.805E-2</v>
      </c>
      <c r="CN130" s="121">
        <f t="shared" si="246"/>
        <v>1.3884615384615384E-2</v>
      </c>
      <c r="CO130" s="95">
        <f t="shared" si="247"/>
        <v>6.2930935429362886</v>
      </c>
      <c r="CP130" s="95">
        <f t="shared" si="248"/>
        <v>12.358769997229917</v>
      </c>
      <c r="CQ130" s="95">
        <f t="shared" si="249"/>
        <v>20.26751791966759</v>
      </c>
      <c r="CR130" s="95">
        <f t="shared" si="250"/>
        <v>30.901765988756722</v>
      </c>
      <c r="CS130" s="95">
        <f t="shared" si="251"/>
        <v>44.429975366929476</v>
      </c>
      <c r="CT130" s="95">
        <f t="shared" si="252"/>
        <v>60.904830819270799</v>
      </c>
      <c r="CU130" s="95">
        <f t="shared" si="253"/>
        <v>80.34636556509696</v>
      </c>
      <c r="CV130" s="95">
        <f t="shared" si="254"/>
        <v>102.76342544150864</v>
      </c>
      <c r="CW130" s="95">
        <f t="shared" si="255"/>
        <v>6.2930935429362886</v>
      </c>
      <c r="CX130" s="95">
        <f t="shared" si="256"/>
        <v>12.358769997229917</v>
      </c>
      <c r="CY130" s="95">
        <f t="shared" si="257"/>
        <v>20.26751791966759</v>
      </c>
      <c r="CZ130" s="95">
        <f t="shared" si="258"/>
        <v>30.901765988756722</v>
      </c>
      <c r="DA130" s="95">
        <f t="shared" si="259"/>
        <v>44.429975366929476</v>
      </c>
      <c r="DB130" s="95">
        <f t="shared" si="260"/>
        <v>60.904830819270799</v>
      </c>
      <c r="DC130" s="95">
        <f t="shared" si="261"/>
        <v>80.34636556509696</v>
      </c>
      <c r="DD130" s="95">
        <f t="shared" si="262"/>
        <v>102.76342544150864</v>
      </c>
      <c r="DE130" s="13">
        <f t="shared" si="350"/>
        <v>7.1591239639889199</v>
      </c>
      <c r="DF130" s="13">
        <f t="shared" si="351"/>
        <v>11.316488576177285</v>
      </c>
      <c r="DG130" s="13">
        <f t="shared" si="352"/>
        <v>17.209618077562325</v>
      </c>
      <c r="DH130" s="13">
        <f t="shared" si="353"/>
        <v>25.111188592471894</v>
      </c>
      <c r="DI130" s="13">
        <f t="shared" si="263"/>
        <v>35.155358115917331</v>
      </c>
      <c r="DJ130" s="13">
        <f t="shared" si="264"/>
        <v>47.384083395373217</v>
      </c>
      <c r="DK130" s="13">
        <f t="shared" si="265"/>
        <v>61.81331835457064</v>
      </c>
      <c r="DL130" s="13">
        <f t="shared" si="266"/>
        <v>78.450107583209046</v>
      </c>
      <c r="DM130" s="95">
        <f t="shared" si="267"/>
        <v>7.1591239639889199</v>
      </c>
      <c r="DN130" s="95">
        <f t="shared" si="268"/>
        <v>11.316488576177285</v>
      </c>
      <c r="DO130" s="95">
        <f t="shared" si="269"/>
        <v>17.209618077562325</v>
      </c>
      <c r="DP130" s="95">
        <f t="shared" si="270"/>
        <v>25.111188592471894</v>
      </c>
      <c r="DQ130" s="95">
        <f t="shared" si="271"/>
        <v>35.155358115917331</v>
      </c>
      <c r="DR130" s="95">
        <f t="shared" si="272"/>
        <v>47.384083395373217</v>
      </c>
      <c r="DS130" s="95">
        <f t="shared" si="273"/>
        <v>61.81331835457064</v>
      </c>
      <c r="DT130" s="95">
        <f t="shared" si="274"/>
        <v>78.450107583209046</v>
      </c>
      <c r="DU130" s="95">
        <f t="shared" si="275"/>
        <v>4.4372592887171054</v>
      </c>
      <c r="DV130" s="95">
        <f t="shared" si="276"/>
        <v>4.5220640550263154</v>
      </c>
      <c r="DW130" s="95">
        <f t="shared" si="277"/>
        <v>6.2900974575131574</v>
      </c>
      <c r="DX130" s="95">
        <f t="shared" si="278"/>
        <v>8.8975756441863965</v>
      </c>
      <c r="DY130" s="95">
        <f t="shared" si="279"/>
        <v>12.314691541385473</v>
      </c>
      <c r="DZ130" s="95">
        <f t="shared" si="280"/>
        <v>16.521785482295087</v>
      </c>
      <c r="EA130" s="95">
        <f t="shared" si="281"/>
        <v>21.50957681108158</v>
      </c>
      <c r="EB130" s="95">
        <f t="shared" si="282"/>
        <v>27.273535250897385</v>
      </c>
      <c r="EC130" s="95">
        <f t="shared" si="283"/>
        <v>4.4372592887171054</v>
      </c>
      <c r="ED130" s="95">
        <f t="shared" si="284"/>
        <v>4.5220640550263154</v>
      </c>
      <c r="EE130" s="95">
        <f t="shared" si="285"/>
        <v>6.2900974575131574</v>
      </c>
      <c r="EF130" s="95">
        <f t="shared" si="286"/>
        <v>8.8975756441863965</v>
      </c>
      <c r="EG130" s="95">
        <f t="shared" si="287"/>
        <v>12.314691541385473</v>
      </c>
      <c r="EH130" s="95">
        <f t="shared" si="288"/>
        <v>16.521785482295087</v>
      </c>
      <c r="EI130" s="95">
        <f t="shared" si="289"/>
        <v>21.50957681108158</v>
      </c>
      <c r="EJ130" s="95">
        <f t="shared" si="290"/>
        <v>27.273535250897385</v>
      </c>
      <c r="EK130" s="95">
        <f t="shared" si="291"/>
        <v>4.4372592887171054</v>
      </c>
      <c r="EL130" s="95">
        <f t="shared" si="292"/>
        <v>4.5220640550263154</v>
      </c>
      <c r="EM130" s="95">
        <f t="shared" si="293"/>
        <v>6.2900974575131574</v>
      </c>
      <c r="EN130" s="95">
        <f t="shared" si="294"/>
        <v>8.8975756441863965</v>
      </c>
      <c r="EO130" s="95">
        <f t="shared" si="295"/>
        <v>12.314691541385473</v>
      </c>
      <c r="EP130" s="95">
        <f t="shared" si="296"/>
        <v>16.521785482295087</v>
      </c>
      <c r="EQ130" s="95">
        <f t="shared" si="297"/>
        <v>21.50957681108158</v>
      </c>
      <c r="ER130" s="95">
        <f t="shared" si="298"/>
        <v>27.273535250897385</v>
      </c>
      <c r="ES130" s="95">
        <f t="shared" si="299"/>
        <v>1</v>
      </c>
      <c r="ET130" s="95">
        <f t="shared" si="300"/>
        <v>1</v>
      </c>
      <c r="EU130" s="95">
        <f t="shared" si="301"/>
        <v>1</v>
      </c>
      <c r="EV130" s="95">
        <f t="shared" si="302"/>
        <v>1</v>
      </c>
      <c r="EW130" s="95">
        <f t="shared" si="303"/>
        <v>1</v>
      </c>
      <c r="EX130" s="95">
        <f t="shared" si="304"/>
        <v>1</v>
      </c>
      <c r="EY130" s="95">
        <f t="shared" si="305"/>
        <v>1</v>
      </c>
      <c r="EZ130" s="95">
        <f t="shared" si="306"/>
        <v>1</v>
      </c>
      <c r="FA130" s="95">
        <f t="shared" si="307"/>
        <v>1</v>
      </c>
      <c r="FB130" s="95">
        <f t="shared" si="308"/>
        <v>1</v>
      </c>
      <c r="FC130" s="95">
        <f t="shared" si="309"/>
        <v>1</v>
      </c>
      <c r="FD130" s="95">
        <f t="shared" si="310"/>
        <v>1</v>
      </c>
      <c r="FE130" s="95">
        <f t="shared" si="311"/>
        <v>1</v>
      </c>
      <c r="FF130" s="95">
        <f t="shared" si="312"/>
        <v>1</v>
      </c>
      <c r="FG130" s="95">
        <f t="shared" si="313"/>
        <v>1</v>
      </c>
      <c r="FH130" s="95">
        <f t="shared" si="314"/>
        <v>1</v>
      </c>
      <c r="FI130" s="95">
        <f t="shared" si="315"/>
        <v>1</v>
      </c>
      <c r="FJ130" s="95">
        <f t="shared" si="316"/>
        <v>1</v>
      </c>
      <c r="FK130" s="95">
        <f t="shared" si="317"/>
        <v>1</v>
      </c>
      <c r="FL130" s="95">
        <f t="shared" si="318"/>
        <v>1</v>
      </c>
      <c r="FM130" s="95">
        <f t="shared" si="319"/>
        <v>1</v>
      </c>
      <c r="FN130" s="95">
        <f t="shared" si="320"/>
        <v>1</v>
      </c>
      <c r="FO130" s="95">
        <f t="shared" si="321"/>
        <v>1</v>
      </c>
      <c r="FP130" s="95">
        <f t="shared" si="322"/>
        <v>1</v>
      </c>
      <c r="FQ130" s="115">
        <f t="shared" si="323"/>
        <v>4.8698335304643443</v>
      </c>
      <c r="FR130" s="115">
        <f t="shared" si="324"/>
        <v>5.7357330862027629</v>
      </c>
      <c r="FS130" s="115">
        <f t="shared" si="325"/>
        <v>6.6548913785232093</v>
      </c>
      <c r="FT130" s="115">
        <f t="shared" si="326"/>
        <v>7.4064201248948587</v>
      </c>
      <c r="FU130" s="115">
        <f t="shared" si="327"/>
        <v>7.9820245701801564</v>
      </c>
      <c r="FV130" s="115">
        <f t="shared" si="328"/>
        <v>8.410170997304137</v>
      </c>
      <c r="FW130" s="115">
        <f t="shared" si="329"/>
        <v>8.7272875918736545</v>
      </c>
      <c r="FX130" s="115">
        <f t="shared" si="330"/>
        <v>8.9641354064452035</v>
      </c>
      <c r="FY130" s="90"/>
      <c r="FZ130" s="90">
        <f t="shared" si="354"/>
        <v>4.8698335304643443</v>
      </c>
      <c r="GB130" s="18"/>
      <c r="GC130" s="29"/>
      <c r="GE130" s="15"/>
      <c r="GF130" s="15"/>
      <c r="GG130" s="15"/>
      <c r="GI130" s="31"/>
      <c r="GJ130" s="31"/>
      <c r="GK130" s="31"/>
      <c r="HU130" s="21"/>
      <c r="HV130" s="21"/>
      <c r="HW130" s="21"/>
      <c r="HX130" s="21"/>
      <c r="HY130" s="21"/>
      <c r="HZ130" s="21"/>
      <c r="IA130" s="21"/>
      <c r="IC130" s="28"/>
      <c r="ID130" s="13"/>
      <c r="IE130" s="13"/>
      <c r="IF130" s="13"/>
      <c r="IG130" s="13"/>
      <c r="IH130" s="13"/>
      <c r="II130" s="13"/>
      <c r="IJ130" s="28"/>
      <c r="IK130" s="20"/>
      <c r="IL130" s="13"/>
      <c r="IM130" s="11"/>
      <c r="IN130" s="23"/>
      <c r="IO130" s="13"/>
      <c r="IP130" s="23"/>
      <c r="IQ130" s="28"/>
      <c r="IR130" s="20"/>
      <c r="IS130" s="13"/>
      <c r="IT130" s="20"/>
      <c r="IU130" s="23"/>
      <c r="IV130" s="20"/>
      <c r="IW130" s="23"/>
      <c r="IY130" s="13"/>
      <c r="IZ130" s="25"/>
      <c r="JA130" s="25"/>
      <c r="JB130" s="25"/>
      <c r="JC130" s="25"/>
      <c r="JD130" s="25"/>
      <c r="JE130" s="25"/>
      <c r="JF130" s="25"/>
    </row>
    <row r="131" spans="13:266" s="4" customFormat="1" ht="13.8" x14ac:dyDescent="0.3">
      <c r="M131" s="6"/>
      <c r="N131" s="6"/>
      <c r="O131" s="6"/>
      <c r="P131" s="6"/>
      <c r="Q131" s="6"/>
      <c r="R131" s="6"/>
      <c r="S131" s="7"/>
      <c r="T131" s="6"/>
      <c r="U131" s="5"/>
      <c r="X131" s="118">
        <v>10</v>
      </c>
      <c r="Y131" s="118">
        <v>10</v>
      </c>
      <c r="Z131" s="40">
        <v>1.7999999999999999E-2</v>
      </c>
      <c r="AA131" s="40">
        <v>10000000</v>
      </c>
      <c r="AB131" s="40">
        <v>10000000</v>
      </c>
      <c r="AC131" s="98">
        <v>3900000</v>
      </c>
      <c r="AD131" s="42">
        <v>0.33</v>
      </c>
      <c r="AE131" s="42">
        <v>0.33</v>
      </c>
      <c r="AF131" s="41">
        <v>1.7999999999999999E-2</v>
      </c>
      <c r="AG131" s="40">
        <v>10000000</v>
      </c>
      <c r="AH131" s="40">
        <v>10000000</v>
      </c>
      <c r="AI131" s="98">
        <v>3900000</v>
      </c>
      <c r="AJ131" s="42">
        <v>0.33</v>
      </c>
      <c r="AK131" s="42">
        <v>0.33</v>
      </c>
      <c r="AL131" s="42">
        <f>AL109</f>
        <v>0.10050000000000001</v>
      </c>
      <c r="AM131" s="40">
        <v>6000</v>
      </c>
      <c r="AN131" s="40">
        <f>AN109</f>
        <v>10000</v>
      </c>
      <c r="AO131" s="40">
        <f>AO109</f>
        <v>10000</v>
      </c>
      <c r="AP131" s="42">
        <v>0.03</v>
      </c>
      <c r="AQ131" s="42">
        <v>0.03</v>
      </c>
      <c r="AR131" s="4">
        <f t="shared" si="331"/>
        <v>0.11849999999999999</v>
      </c>
      <c r="AS131" s="11">
        <f t="shared" si="332"/>
        <v>1</v>
      </c>
      <c r="AT131" s="15">
        <f t="shared" si="333"/>
        <v>1418.2499158343621</v>
      </c>
      <c r="AU131" s="19">
        <f t="shared" si="334"/>
        <v>0.10018019504865139</v>
      </c>
      <c r="AV131" s="13">
        <f t="shared" si="335"/>
        <v>0.5</v>
      </c>
      <c r="AW131" s="11">
        <f t="shared" si="336"/>
        <v>1</v>
      </c>
      <c r="AX131" s="11">
        <f t="shared" si="337"/>
        <v>0.8911</v>
      </c>
      <c r="AY131" s="11">
        <f t="shared" si="338"/>
        <v>201997.53114128605</v>
      </c>
      <c r="AZ131" s="11">
        <f t="shared" si="339"/>
        <v>1</v>
      </c>
      <c r="BA131" s="11">
        <f t="shared" si="340"/>
        <v>0.34752899999999998</v>
      </c>
      <c r="BB131" s="11">
        <f t="shared" si="341"/>
        <v>1.025058</v>
      </c>
      <c r="BC131" s="11">
        <f t="shared" si="342"/>
        <v>0.99909999999999999</v>
      </c>
      <c r="BD131" s="11">
        <f t="shared" si="343"/>
        <v>0.8911</v>
      </c>
      <c r="BE131" s="11">
        <f t="shared" si="344"/>
        <v>201997.53114128605</v>
      </c>
      <c r="BF131" s="11">
        <f t="shared" si="345"/>
        <v>1</v>
      </c>
      <c r="BG131" s="11">
        <f t="shared" si="346"/>
        <v>0.34752899999999998</v>
      </c>
      <c r="BH131" s="11">
        <f t="shared" si="347"/>
        <v>1.025058</v>
      </c>
      <c r="BI131" s="121">
        <f t="shared" si="239"/>
        <v>0.75</v>
      </c>
      <c r="BJ131" s="121">
        <f>X131^2/((BJ111^2+1)*Y131^2)</f>
        <v>0.2</v>
      </c>
      <c r="BK131" s="121">
        <f>X131^2/((BK111^2+1)*Y131^2)</f>
        <v>0.1</v>
      </c>
      <c r="BL131" s="121">
        <f>X131^2/((BL111^2+1)*Y131^2)</f>
        <v>5.8823529411764705E-2</v>
      </c>
      <c r="BM131" s="121">
        <f>X131^2/((BM111^2+1)*Y131^2)</f>
        <v>3.8461538461538464E-2</v>
      </c>
      <c r="BN131" s="121">
        <f>X131^2/((BN111^2+1)*Y131^2)</f>
        <v>2.7027027027027029E-2</v>
      </c>
      <c r="BO131" s="121">
        <f>X131^2/((BO111^2+1)*Y131^2)</f>
        <v>0.02</v>
      </c>
      <c r="BP131" s="121">
        <f>X131^2/((BP111^2+1)*Y131^2)</f>
        <v>1.5384615384615385E-2</v>
      </c>
      <c r="BQ131" s="121">
        <v>1</v>
      </c>
      <c r="BR131" s="121">
        <v>1</v>
      </c>
      <c r="BS131" s="121">
        <v>1</v>
      </c>
      <c r="BT131" s="121">
        <v>1</v>
      </c>
      <c r="BU131" s="121">
        <v>1</v>
      </c>
      <c r="BV131" s="121">
        <v>1</v>
      </c>
      <c r="BW131" s="121">
        <v>1</v>
      </c>
      <c r="BX131" s="121">
        <v>1</v>
      </c>
      <c r="BY131" s="121">
        <f t="shared" si="348"/>
        <v>4</v>
      </c>
      <c r="BZ131" s="121">
        <f>(BZ111^4+6*BZ111^2+1)/(BZ111^2+1)*(Y131^2/X131^2)</f>
        <v>8.1999999999999993</v>
      </c>
      <c r="CA131" s="121">
        <f>(CA111^4+6*CA111^2+1)/(CA111^2+1)*(Y131^2/X131^2)</f>
        <v>13.6</v>
      </c>
      <c r="CB131" s="121">
        <f>(CB111^4+6*CB111^2+1)/(CB111^2+1)*(Y131^2/X131^2)</f>
        <v>20.764705882352942</v>
      </c>
      <c r="CC131" s="121">
        <f>(CC111^4+6*CC111^2+1)/(CC111^2+1)*(Y131^2/X131^2)</f>
        <v>29.846153846153847</v>
      </c>
      <c r="CD131" s="121">
        <f>(CD111^4+6*CD111^2+1)/(CD111^2+1)*(Y131^2/X131^2)</f>
        <v>40.891891891891895</v>
      </c>
      <c r="CE131" s="121">
        <f>(CE111^4+6*CE111^2+1)/(CE111^2+1)*(Y131^2/X131^2)</f>
        <v>53.92</v>
      </c>
      <c r="CF131" s="121">
        <f>(CF111^4+6*CF111^2+1)/(CF111^2+1)*(Y131^2/X131^2)</f>
        <v>68.938461538461539</v>
      </c>
      <c r="CG131" s="121">
        <f t="shared" si="349"/>
        <v>0.75</v>
      </c>
      <c r="CH131" s="121">
        <f t="shared" si="240"/>
        <v>0.2</v>
      </c>
      <c r="CI131" s="121">
        <f t="shared" si="241"/>
        <v>0.1</v>
      </c>
      <c r="CJ131" s="121">
        <f t="shared" si="242"/>
        <v>5.8823529411764705E-2</v>
      </c>
      <c r="CK131" s="121">
        <f t="shared" si="243"/>
        <v>3.8461538461538464E-2</v>
      </c>
      <c r="CL131" s="121">
        <f t="shared" si="244"/>
        <v>2.7027027027027029E-2</v>
      </c>
      <c r="CM131" s="121">
        <f t="shared" si="245"/>
        <v>0.02</v>
      </c>
      <c r="CN131" s="121">
        <f t="shared" si="246"/>
        <v>1.5384615384615385E-2</v>
      </c>
      <c r="CO131" s="95">
        <f t="shared" si="247"/>
        <v>5.8109009999999994</v>
      </c>
      <c r="CP131" s="95">
        <f t="shared" si="248"/>
        <v>11.285174</v>
      </c>
      <c r="CQ131" s="95">
        <f t="shared" si="249"/>
        <v>18.422819</v>
      </c>
      <c r="CR131" s="95">
        <f t="shared" si="250"/>
        <v>28.020227882352941</v>
      </c>
      <c r="CS131" s="95">
        <f t="shared" si="251"/>
        <v>40.229436846153845</v>
      </c>
      <c r="CT131" s="95">
        <f t="shared" si="252"/>
        <v>55.097993891891896</v>
      </c>
      <c r="CU131" s="95">
        <f t="shared" si="253"/>
        <v>72.643979000000002</v>
      </c>
      <c r="CV131" s="95">
        <f t="shared" si="254"/>
        <v>92.87537553846154</v>
      </c>
      <c r="CW131" s="95">
        <f t="shared" si="255"/>
        <v>5.8109009999999994</v>
      </c>
      <c r="CX131" s="95">
        <f t="shared" si="256"/>
        <v>11.285174</v>
      </c>
      <c r="CY131" s="95">
        <f t="shared" si="257"/>
        <v>18.422819</v>
      </c>
      <c r="CZ131" s="95">
        <f t="shared" si="258"/>
        <v>28.020227882352941</v>
      </c>
      <c r="DA131" s="95">
        <f t="shared" si="259"/>
        <v>40.229436846153845</v>
      </c>
      <c r="DB131" s="95">
        <f t="shared" si="260"/>
        <v>55.097993891891896</v>
      </c>
      <c r="DC131" s="95">
        <f t="shared" si="261"/>
        <v>72.643979000000002</v>
      </c>
      <c r="DD131" s="95">
        <f t="shared" si="262"/>
        <v>92.87537553846154</v>
      </c>
      <c r="DE131" s="13">
        <f t="shared" si="350"/>
        <v>6.800116</v>
      </c>
      <c r="DF131" s="13">
        <f t="shared" si="351"/>
        <v>10.450116</v>
      </c>
      <c r="DG131" s="13">
        <f t="shared" si="352"/>
        <v>15.750116</v>
      </c>
      <c r="DH131" s="13">
        <f t="shared" si="353"/>
        <v>22.873645411764706</v>
      </c>
      <c r="DI131" s="13">
        <f t="shared" si="263"/>
        <v>31.934731384615386</v>
      </c>
      <c r="DJ131" s="13">
        <f t="shared" si="264"/>
        <v>42.969034918918922</v>
      </c>
      <c r="DK131" s="13">
        <f t="shared" si="265"/>
        <v>55.990116</v>
      </c>
      <c r="DL131" s="13">
        <f t="shared" si="266"/>
        <v>71.00396215384616</v>
      </c>
      <c r="DM131" s="95">
        <f t="shared" si="267"/>
        <v>6.800116</v>
      </c>
      <c r="DN131" s="95">
        <f t="shared" si="268"/>
        <v>10.450116</v>
      </c>
      <c r="DO131" s="95">
        <f t="shared" si="269"/>
        <v>15.750116</v>
      </c>
      <c r="DP131" s="95">
        <f t="shared" si="270"/>
        <v>22.873645411764706</v>
      </c>
      <c r="DQ131" s="95">
        <f t="shared" si="271"/>
        <v>31.934731384615386</v>
      </c>
      <c r="DR131" s="95">
        <f t="shared" si="272"/>
        <v>42.969034918918922</v>
      </c>
      <c r="DS131" s="95">
        <f t="shared" si="273"/>
        <v>55.990116</v>
      </c>
      <c r="DT131" s="95">
        <f t="shared" si="274"/>
        <v>71.00396215384616</v>
      </c>
      <c r="DU131" s="95">
        <f t="shared" si="275"/>
        <v>4.3124936099999998</v>
      </c>
      <c r="DV131" s="95">
        <f t="shared" si="276"/>
        <v>4.220974459999999</v>
      </c>
      <c r="DW131" s="95">
        <f t="shared" si="277"/>
        <v>5.7828781600000001</v>
      </c>
      <c r="DX131" s="95">
        <f t="shared" si="278"/>
        <v>8.1199645001384084</v>
      </c>
      <c r="DY131" s="95">
        <f t="shared" si="279"/>
        <v>11.195430354082839</v>
      </c>
      <c r="DZ131" s="95">
        <f t="shared" si="280"/>
        <v>14.987428100321402</v>
      </c>
      <c r="EA131" s="95">
        <f t="shared" si="281"/>
        <v>19.48584512</v>
      </c>
      <c r="EB131" s="95">
        <f t="shared" si="282"/>
        <v>24.685783775976333</v>
      </c>
      <c r="EC131" s="95">
        <f t="shared" si="283"/>
        <v>4.3124936099999998</v>
      </c>
      <c r="ED131" s="95">
        <f t="shared" si="284"/>
        <v>4.220974459999999</v>
      </c>
      <c r="EE131" s="95">
        <f t="shared" si="285"/>
        <v>5.7828781600000001</v>
      </c>
      <c r="EF131" s="95">
        <f t="shared" si="286"/>
        <v>8.1199645001384084</v>
      </c>
      <c r="EG131" s="95">
        <f t="shared" si="287"/>
        <v>11.195430354082839</v>
      </c>
      <c r="EH131" s="95">
        <f t="shared" si="288"/>
        <v>14.987428100321402</v>
      </c>
      <c r="EI131" s="95">
        <f t="shared" si="289"/>
        <v>19.48584512</v>
      </c>
      <c r="EJ131" s="95">
        <f t="shared" si="290"/>
        <v>24.685783775976333</v>
      </c>
      <c r="EK131" s="95">
        <f t="shared" si="291"/>
        <v>4.3124936099999998</v>
      </c>
      <c r="EL131" s="95">
        <f t="shared" si="292"/>
        <v>4.220974459999999</v>
      </c>
      <c r="EM131" s="95">
        <f t="shared" si="293"/>
        <v>5.7828781600000001</v>
      </c>
      <c r="EN131" s="95">
        <f t="shared" si="294"/>
        <v>8.1199645001384084</v>
      </c>
      <c r="EO131" s="95">
        <f t="shared" si="295"/>
        <v>11.195430354082839</v>
      </c>
      <c r="EP131" s="95">
        <f t="shared" si="296"/>
        <v>14.987428100321402</v>
      </c>
      <c r="EQ131" s="95">
        <f t="shared" si="297"/>
        <v>19.48584512</v>
      </c>
      <c r="ER131" s="95">
        <f t="shared" si="298"/>
        <v>24.685783775976333</v>
      </c>
      <c r="ES131" s="95">
        <f t="shared" si="299"/>
        <v>1</v>
      </c>
      <c r="ET131" s="95">
        <f t="shared" si="300"/>
        <v>1</v>
      </c>
      <c r="EU131" s="95">
        <f t="shared" si="301"/>
        <v>1</v>
      </c>
      <c r="EV131" s="95">
        <f t="shared" si="302"/>
        <v>1</v>
      </c>
      <c r="EW131" s="95">
        <f t="shared" si="303"/>
        <v>1</v>
      </c>
      <c r="EX131" s="95">
        <f t="shared" si="304"/>
        <v>1</v>
      </c>
      <c r="EY131" s="95">
        <f t="shared" si="305"/>
        <v>1</v>
      </c>
      <c r="EZ131" s="95">
        <f t="shared" si="306"/>
        <v>1</v>
      </c>
      <c r="FA131" s="95">
        <f t="shared" si="307"/>
        <v>1</v>
      </c>
      <c r="FB131" s="95">
        <f t="shared" si="308"/>
        <v>1</v>
      </c>
      <c r="FC131" s="95">
        <f t="shared" si="309"/>
        <v>1</v>
      </c>
      <c r="FD131" s="95">
        <f t="shared" si="310"/>
        <v>1</v>
      </c>
      <c r="FE131" s="95">
        <f t="shared" si="311"/>
        <v>1</v>
      </c>
      <c r="FF131" s="95">
        <f t="shared" si="312"/>
        <v>1</v>
      </c>
      <c r="FG131" s="95">
        <f t="shared" si="313"/>
        <v>1</v>
      </c>
      <c r="FH131" s="95">
        <f t="shared" si="314"/>
        <v>1</v>
      </c>
      <c r="FI131" s="95">
        <f t="shared" si="315"/>
        <v>1</v>
      </c>
      <c r="FJ131" s="95">
        <f t="shared" si="316"/>
        <v>1</v>
      </c>
      <c r="FK131" s="95">
        <f t="shared" si="317"/>
        <v>1</v>
      </c>
      <c r="FL131" s="95">
        <f t="shared" si="318"/>
        <v>1</v>
      </c>
      <c r="FM131" s="95">
        <f t="shared" si="319"/>
        <v>1</v>
      </c>
      <c r="FN131" s="95">
        <f t="shared" si="320"/>
        <v>1</v>
      </c>
      <c r="FO131" s="95">
        <f t="shared" si="321"/>
        <v>1</v>
      </c>
      <c r="FP131" s="95">
        <f t="shared" si="322"/>
        <v>1</v>
      </c>
      <c r="FQ131" s="115">
        <f t="shared" si="323"/>
        <v>4.7615353886083938</v>
      </c>
      <c r="FR131" s="115">
        <f t="shared" si="324"/>
        <v>5.5445188012745623</v>
      </c>
      <c r="FS131" s="115">
        <f t="shared" si="325"/>
        <v>6.4573565149572145</v>
      </c>
      <c r="FT131" s="115">
        <f t="shared" si="326"/>
        <v>7.2250967816060623</v>
      </c>
      <c r="FU131" s="115">
        <f t="shared" si="327"/>
        <v>7.824539679488681</v>
      </c>
      <c r="FV131" s="115">
        <f t="shared" si="328"/>
        <v>8.2766431448340398</v>
      </c>
      <c r="FW131" s="115">
        <f t="shared" si="329"/>
        <v>8.6149111734705439</v>
      </c>
      <c r="FX131" s="115">
        <f t="shared" si="330"/>
        <v>8.8694524166174773</v>
      </c>
      <c r="FY131" s="90"/>
      <c r="FZ131" s="90">
        <f t="shared" si="354"/>
        <v>4.7615353886083938</v>
      </c>
      <c r="GB131" s="18"/>
      <c r="GC131" s="29"/>
      <c r="GE131" s="15"/>
      <c r="GF131" s="15"/>
      <c r="GG131" s="15"/>
      <c r="GI131" s="31"/>
      <c r="GJ131" s="31"/>
      <c r="GK131" s="31"/>
      <c r="HU131" s="21"/>
      <c r="HV131" s="21"/>
      <c r="HW131" s="21"/>
      <c r="HX131" s="21"/>
      <c r="HY131" s="21"/>
      <c r="HZ131" s="21"/>
      <c r="IA131" s="21"/>
      <c r="IC131" s="28"/>
      <c r="ID131" s="13"/>
      <c r="IE131" s="13"/>
      <c r="IF131" s="13"/>
      <c r="IG131" s="13"/>
      <c r="IH131" s="13"/>
      <c r="II131" s="13"/>
      <c r="IJ131" s="28"/>
      <c r="IK131" s="20"/>
      <c r="IL131" s="13"/>
      <c r="IM131" s="11"/>
      <c r="IN131" s="23"/>
      <c r="IO131" s="13"/>
      <c r="IP131" s="23"/>
      <c r="IQ131" s="28"/>
      <c r="IR131" s="20"/>
      <c r="IS131" s="13"/>
      <c r="IT131" s="20"/>
      <c r="IU131" s="23"/>
      <c r="IV131" s="20"/>
      <c r="IW131" s="23"/>
      <c r="IY131" s="13"/>
      <c r="IZ131" s="25"/>
      <c r="JA131" s="25"/>
      <c r="JB131" s="25"/>
      <c r="JC131" s="25"/>
      <c r="JD131" s="25"/>
      <c r="JE131" s="25"/>
      <c r="JF131" s="25"/>
    </row>
    <row r="132" spans="13:266" s="4" customFormat="1" ht="13.8" x14ac:dyDescent="0.3">
      <c r="M132" s="6"/>
      <c r="N132" s="6"/>
      <c r="O132" s="6"/>
      <c r="P132" s="6"/>
      <c r="Q132" s="6"/>
      <c r="R132" s="6"/>
      <c r="S132" s="7"/>
      <c r="T132" s="6"/>
      <c r="U132" s="5"/>
      <c r="X132" s="118">
        <f>X131*1.07</f>
        <v>10.700000000000001</v>
      </c>
      <c r="Y132" s="118">
        <v>10</v>
      </c>
      <c r="Z132" s="40">
        <v>1.7999999999999999E-2</v>
      </c>
      <c r="AA132" s="40">
        <v>10000000</v>
      </c>
      <c r="AB132" s="40">
        <v>10000000</v>
      </c>
      <c r="AC132" s="98">
        <v>3900000</v>
      </c>
      <c r="AD132" s="42">
        <v>0.33</v>
      </c>
      <c r="AE132" s="42">
        <v>0.33</v>
      </c>
      <c r="AF132" s="41">
        <v>1.7999999999999999E-2</v>
      </c>
      <c r="AG132" s="40">
        <v>10000000</v>
      </c>
      <c r="AH132" s="40">
        <v>10000000</v>
      </c>
      <c r="AI132" s="98">
        <v>3900000</v>
      </c>
      <c r="AJ132" s="42">
        <v>0.33</v>
      </c>
      <c r="AK132" s="42">
        <v>0.33</v>
      </c>
      <c r="AL132" s="42">
        <f>AL109</f>
        <v>0.10050000000000001</v>
      </c>
      <c r="AM132" s="40">
        <v>6000</v>
      </c>
      <c r="AN132" s="40">
        <f>AN109</f>
        <v>10000</v>
      </c>
      <c r="AO132" s="40">
        <f>AO109</f>
        <v>10000</v>
      </c>
      <c r="AP132" s="42">
        <v>0.03</v>
      </c>
      <c r="AQ132" s="42">
        <v>0.03</v>
      </c>
      <c r="AR132" s="4">
        <f t="shared" si="331"/>
        <v>0.11849999999999999</v>
      </c>
      <c r="AS132" s="11">
        <f t="shared" si="332"/>
        <v>1.07</v>
      </c>
      <c r="AT132" s="15">
        <f t="shared" si="333"/>
        <v>1418.2499158343621</v>
      </c>
      <c r="AU132" s="19">
        <f t="shared" si="334"/>
        <v>0.10018019504865139</v>
      </c>
      <c r="AV132" s="13">
        <f t="shared" si="335"/>
        <v>0.5</v>
      </c>
      <c r="AW132" s="11">
        <f t="shared" si="336"/>
        <v>1</v>
      </c>
      <c r="AX132" s="11">
        <f t="shared" si="337"/>
        <v>0.8911</v>
      </c>
      <c r="AY132" s="11">
        <f t="shared" si="338"/>
        <v>201997.53114128605</v>
      </c>
      <c r="AZ132" s="11">
        <f t="shared" si="339"/>
        <v>1</v>
      </c>
      <c r="BA132" s="11">
        <f t="shared" si="340"/>
        <v>0.34752899999999998</v>
      </c>
      <c r="BB132" s="11">
        <f t="shared" si="341"/>
        <v>1.025058</v>
      </c>
      <c r="BC132" s="11">
        <f t="shared" si="342"/>
        <v>0.99909999999999999</v>
      </c>
      <c r="BD132" s="11">
        <f t="shared" si="343"/>
        <v>0.8911</v>
      </c>
      <c r="BE132" s="11">
        <f t="shared" si="344"/>
        <v>201997.53114128605</v>
      </c>
      <c r="BF132" s="11">
        <f t="shared" si="345"/>
        <v>1</v>
      </c>
      <c r="BG132" s="11">
        <f t="shared" si="346"/>
        <v>0.34752899999999998</v>
      </c>
      <c r="BH132" s="11">
        <f t="shared" si="347"/>
        <v>1.025058</v>
      </c>
      <c r="BI132" s="121">
        <f t="shared" si="239"/>
        <v>0.85867500000000019</v>
      </c>
      <c r="BJ132" s="121">
        <f>X132^2/((BJ111^2+1)*Y132^2)</f>
        <v>0.22898000000000004</v>
      </c>
      <c r="BK132" s="121">
        <f>X132^2/((BK111^2+1)*Y132^2)</f>
        <v>0.11449000000000002</v>
      </c>
      <c r="BL132" s="121">
        <f>X132^2/((BL111^2+1)*Y132^2)</f>
        <v>6.7347058823529427E-2</v>
      </c>
      <c r="BM132" s="121">
        <f>X132^2/((BM111^2+1)*Y132^2)</f>
        <v>4.4034615384615394E-2</v>
      </c>
      <c r="BN132" s="121">
        <f>X132^2/((BN111^2+1)*Y132^2)</f>
        <v>3.0943243243243251E-2</v>
      </c>
      <c r="BO132" s="121">
        <f>X132^2/((BO111^2+1)*Y132^2)</f>
        <v>2.2898000000000005E-2</v>
      </c>
      <c r="BP132" s="121">
        <f>X132^2/((BP111^2+1)*Y132^2)</f>
        <v>1.7613846153846157E-2</v>
      </c>
      <c r="BQ132" s="121">
        <v>1</v>
      </c>
      <c r="BR132" s="121">
        <v>1</v>
      </c>
      <c r="BS132" s="121">
        <v>1</v>
      </c>
      <c r="BT132" s="121">
        <v>1</v>
      </c>
      <c r="BU132" s="121">
        <v>1</v>
      </c>
      <c r="BV132" s="121">
        <v>1</v>
      </c>
      <c r="BW132" s="121">
        <v>1</v>
      </c>
      <c r="BX132" s="121">
        <v>1</v>
      </c>
      <c r="BY132" s="121">
        <f t="shared" si="348"/>
        <v>3.4937549130928458</v>
      </c>
      <c r="BZ132" s="121">
        <f>(BZ111^4+6*BZ111^2+1)/(BZ111^2+1)*(Y132^2/X132^2)</f>
        <v>7.1621975718403332</v>
      </c>
      <c r="CA132" s="121">
        <f>(CA111^4+6*CA111^2+1)/(CA111^2+1)*(Y132^2/X132^2)</f>
        <v>11.878766704515675</v>
      </c>
      <c r="CB132" s="121">
        <f>(CB111^4+6*CB111^2+1)/(CB111^2+1)*(Y132^2/X132^2)</f>
        <v>18.136698298849627</v>
      </c>
      <c r="CC132" s="121">
        <f>(CC111^4+6*CC111^2+1)/(CC111^2+1)*(Y132^2/X132^2)</f>
        <v>26.068786659231236</v>
      </c>
      <c r="CD132" s="121">
        <f>(CD111^4+6*CD111^2+1)/(CD111^2+1)*(Y132^2/X132^2)</f>
        <v>35.716562050739704</v>
      </c>
      <c r="CE132" s="121">
        <f>(CE111^4+6*CE111^2+1)/(CE111^2+1)*(Y132^2/X132^2)</f>
        <v>47.095816228491564</v>
      </c>
      <c r="CF132" s="121">
        <f>(CF111^4+6*CF111^2+1)/(CF111^2+1)*(Y132^2/X132^2)</f>
        <v>60.213522175265545</v>
      </c>
      <c r="CG132" s="121">
        <f t="shared" si="349"/>
        <v>0.85867500000000019</v>
      </c>
      <c r="CH132" s="121">
        <f t="shared" si="240"/>
        <v>0.22898000000000004</v>
      </c>
      <c r="CI132" s="121">
        <f t="shared" si="241"/>
        <v>0.11449000000000002</v>
      </c>
      <c r="CJ132" s="121">
        <f t="shared" si="242"/>
        <v>6.7347058823529427E-2</v>
      </c>
      <c r="CK132" s="121">
        <f t="shared" si="243"/>
        <v>4.4034615384615394E-2</v>
      </c>
      <c r="CL132" s="121">
        <f t="shared" si="244"/>
        <v>3.0943243243243251E-2</v>
      </c>
      <c r="CM132" s="121">
        <f t="shared" si="245"/>
        <v>2.2898000000000005E-2</v>
      </c>
      <c r="CN132" s="121">
        <f t="shared" si="246"/>
        <v>1.7613846153846157E-2</v>
      </c>
      <c r="CO132" s="95">
        <f t="shared" si="247"/>
        <v>5.2460109634902601</v>
      </c>
      <c r="CP132" s="95">
        <f t="shared" si="248"/>
        <v>10.027453010830637</v>
      </c>
      <c r="CQ132" s="95">
        <f t="shared" si="249"/>
        <v>16.261748582496285</v>
      </c>
      <c r="CR132" s="95">
        <f t="shared" si="250"/>
        <v>24.644497191416662</v>
      </c>
      <c r="CS132" s="95">
        <f t="shared" si="251"/>
        <v>35.308493141980819</v>
      </c>
      <c r="CT132" s="95">
        <f t="shared" si="252"/>
        <v>48.295266699267955</v>
      </c>
      <c r="CU132" s="95">
        <f t="shared" si="253"/>
        <v>63.62060961839461</v>
      </c>
      <c r="CV132" s="95">
        <f t="shared" si="254"/>
        <v>81.291494882139503</v>
      </c>
      <c r="CW132" s="95">
        <f t="shared" si="255"/>
        <v>5.2460109634902601</v>
      </c>
      <c r="CX132" s="95">
        <f t="shared" si="256"/>
        <v>10.027453010830637</v>
      </c>
      <c r="CY132" s="95">
        <f t="shared" si="257"/>
        <v>16.261748582496285</v>
      </c>
      <c r="CZ132" s="95">
        <f t="shared" si="258"/>
        <v>24.644497191416662</v>
      </c>
      <c r="DA132" s="95">
        <f t="shared" si="259"/>
        <v>35.308493141980819</v>
      </c>
      <c r="DB132" s="95">
        <f t="shared" si="260"/>
        <v>48.295266699267955</v>
      </c>
      <c r="DC132" s="95">
        <f t="shared" si="261"/>
        <v>63.62060961839461</v>
      </c>
      <c r="DD132" s="95">
        <f t="shared" si="262"/>
        <v>81.291494882139503</v>
      </c>
      <c r="DE132" s="13">
        <f t="shared" si="350"/>
        <v>6.4025459130928457</v>
      </c>
      <c r="DF132" s="13">
        <f t="shared" si="351"/>
        <v>9.4412935718403332</v>
      </c>
      <c r="DG132" s="13">
        <f t="shared" si="352"/>
        <v>14.043372704515676</v>
      </c>
      <c r="DH132" s="13">
        <f t="shared" si="353"/>
        <v>20.254161357673155</v>
      </c>
      <c r="DI132" s="13">
        <f t="shared" si="263"/>
        <v>28.16293727461585</v>
      </c>
      <c r="DJ132" s="13">
        <f t="shared" si="264"/>
        <v>37.797621293982949</v>
      </c>
      <c r="DK132" s="13">
        <f t="shared" si="265"/>
        <v>49.168830228491565</v>
      </c>
      <c r="DL132" s="13">
        <f t="shared" si="266"/>
        <v>62.281252021419391</v>
      </c>
      <c r="DM132" s="95">
        <f t="shared" si="267"/>
        <v>6.4025459130928457</v>
      </c>
      <c r="DN132" s="95">
        <f t="shared" si="268"/>
        <v>9.4412935718403332</v>
      </c>
      <c r="DO132" s="95">
        <f t="shared" si="269"/>
        <v>14.043372704515676</v>
      </c>
      <c r="DP132" s="95">
        <f t="shared" si="270"/>
        <v>20.254161357673155</v>
      </c>
      <c r="DQ132" s="95">
        <f t="shared" si="271"/>
        <v>28.16293727461585</v>
      </c>
      <c r="DR132" s="95">
        <f t="shared" si="272"/>
        <v>37.797621293982949</v>
      </c>
      <c r="DS132" s="95">
        <f t="shared" si="273"/>
        <v>49.168830228491565</v>
      </c>
      <c r="DT132" s="95">
        <f t="shared" si="274"/>
        <v>62.281252021419391</v>
      </c>
      <c r="DU132" s="95">
        <f t="shared" si="275"/>
        <v>4.1743264752672431</v>
      </c>
      <c r="DV132" s="95">
        <f t="shared" si="276"/>
        <v>3.8703794103640989</v>
      </c>
      <c r="DW132" s="95">
        <f t="shared" si="277"/>
        <v>5.1897353692636283</v>
      </c>
      <c r="DX132" s="95">
        <f t="shared" si="278"/>
        <v>7.2096178263040258</v>
      </c>
      <c r="DY132" s="95">
        <f t="shared" si="279"/>
        <v>9.8846225188288113</v>
      </c>
      <c r="DZ132" s="95">
        <f t="shared" si="280"/>
        <v>13.190211894661029</v>
      </c>
      <c r="EA132" s="95">
        <f t="shared" si="281"/>
        <v>17.115250497113443</v>
      </c>
      <c r="EB132" s="95">
        <f t="shared" si="282"/>
        <v>21.654389046364191</v>
      </c>
      <c r="EC132" s="95">
        <f t="shared" si="283"/>
        <v>4.1743264752672431</v>
      </c>
      <c r="ED132" s="95">
        <f t="shared" si="284"/>
        <v>3.8703794103640989</v>
      </c>
      <c r="EE132" s="95">
        <f t="shared" si="285"/>
        <v>5.1897353692636283</v>
      </c>
      <c r="EF132" s="95">
        <f t="shared" si="286"/>
        <v>7.2096178263040258</v>
      </c>
      <c r="EG132" s="95">
        <f t="shared" si="287"/>
        <v>9.8846225188288113</v>
      </c>
      <c r="EH132" s="95">
        <f t="shared" si="288"/>
        <v>13.190211894661029</v>
      </c>
      <c r="EI132" s="95">
        <f t="shared" si="289"/>
        <v>17.115250497113443</v>
      </c>
      <c r="EJ132" s="95">
        <f t="shared" si="290"/>
        <v>21.654389046364191</v>
      </c>
      <c r="EK132" s="95">
        <f t="shared" si="291"/>
        <v>4.1743264752672431</v>
      </c>
      <c r="EL132" s="95">
        <f t="shared" si="292"/>
        <v>3.8703794103640989</v>
      </c>
      <c r="EM132" s="95">
        <f t="shared" si="293"/>
        <v>5.1897353692636283</v>
      </c>
      <c r="EN132" s="95">
        <f t="shared" si="294"/>
        <v>7.2096178263040258</v>
      </c>
      <c r="EO132" s="95">
        <f t="shared" si="295"/>
        <v>9.8846225188288113</v>
      </c>
      <c r="EP132" s="95">
        <f t="shared" si="296"/>
        <v>13.190211894661029</v>
      </c>
      <c r="EQ132" s="95">
        <f t="shared" si="297"/>
        <v>17.115250497113443</v>
      </c>
      <c r="ER132" s="95">
        <f t="shared" si="298"/>
        <v>21.654389046364191</v>
      </c>
      <c r="ES132" s="95">
        <f t="shared" si="299"/>
        <v>1</v>
      </c>
      <c r="ET132" s="95">
        <f t="shared" si="300"/>
        <v>1</v>
      </c>
      <c r="EU132" s="95">
        <f t="shared" si="301"/>
        <v>1</v>
      </c>
      <c r="EV132" s="95">
        <f t="shared" si="302"/>
        <v>1</v>
      </c>
      <c r="EW132" s="95">
        <f t="shared" si="303"/>
        <v>1</v>
      </c>
      <c r="EX132" s="95">
        <f t="shared" si="304"/>
        <v>1</v>
      </c>
      <c r="EY132" s="95">
        <f t="shared" si="305"/>
        <v>1</v>
      </c>
      <c r="EZ132" s="95">
        <f t="shared" si="306"/>
        <v>1</v>
      </c>
      <c r="FA132" s="95">
        <f t="shared" si="307"/>
        <v>1</v>
      </c>
      <c r="FB132" s="95">
        <f t="shared" si="308"/>
        <v>1</v>
      </c>
      <c r="FC132" s="95">
        <f t="shared" si="309"/>
        <v>1</v>
      </c>
      <c r="FD132" s="95">
        <f t="shared" si="310"/>
        <v>1</v>
      </c>
      <c r="FE132" s="95">
        <f t="shared" si="311"/>
        <v>1</v>
      </c>
      <c r="FF132" s="95">
        <f t="shared" si="312"/>
        <v>1</v>
      </c>
      <c r="FG132" s="95">
        <f t="shared" si="313"/>
        <v>1</v>
      </c>
      <c r="FH132" s="95">
        <f t="shared" si="314"/>
        <v>1</v>
      </c>
      <c r="FI132" s="95">
        <f t="shared" si="315"/>
        <v>1</v>
      </c>
      <c r="FJ132" s="95">
        <f t="shared" si="316"/>
        <v>1</v>
      </c>
      <c r="FK132" s="95">
        <f t="shared" si="317"/>
        <v>1</v>
      </c>
      <c r="FL132" s="95">
        <f t="shared" si="318"/>
        <v>1</v>
      </c>
      <c r="FM132" s="95">
        <f t="shared" si="319"/>
        <v>1</v>
      </c>
      <c r="FN132" s="95">
        <f t="shared" si="320"/>
        <v>1</v>
      </c>
      <c r="FO132" s="95">
        <f t="shared" si="321"/>
        <v>1</v>
      </c>
      <c r="FP132" s="95">
        <f t="shared" si="322"/>
        <v>1</v>
      </c>
      <c r="FQ132" s="115">
        <f t="shared" si="323"/>
        <v>4.6417954063492086</v>
      </c>
      <c r="FR132" s="115">
        <f t="shared" si="324"/>
        <v>5.2996059941810039</v>
      </c>
      <c r="FS132" s="115">
        <f t="shared" si="325"/>
        <v>6.1946070816701875</v>
      </c>
      <c r="FT132" s="115">
        <f t="shared" si="326"/>
        <v>6.9775490802665407</v>
      </c>
      <c r="FU132" s="115">
        <f t="shared" si="327"/>
        <v>7.6053985750977136</v>
      </c>
      <c r="FV132" s="115">
        <f t="shared" si="328"/>
        <v>8.0882149602963445</v>
      </c>
      <c r="FW132" s="115">
        <f t="shared" si="329"/>
        <v>8.4546778159287879</v>
      </c>
      <c r="FX132" s="115">
        <f t="shared" si="330"/>
        <v>8.7333960572513085</v>
      </c>
      <c r="FY132" s="90"/>
      <c r="FZ132" s="90">
        <f t="shared" si="354"/>
        <v>4.6417954063492086</v>
      </c>
      <c r="GB132" s="18"/>
      <c r="GC132" s="29"/>
      <c r="GE132" s="15"/>
      <c r="GF132" s="15"/>
      <c r="GG132" s="15"/>
      <c r="GI132" s="31"/>
      <c r="GJ132" s="31"/>
      <c r="GK132" s="31"/>
      <c r="HU132" s="21"/>
      <c r="HV132" s="21"/>
      <c r="HW132" s="21"/>
      <c r="HX132" s="21"/>
      <c r="HY132" s="21"/>
      <c r="HZ132" s="21"/>
      <c r="IA132" s="21"/>
      <c r="IC132" s="28"/>
      <c r="ID132" s="11"/>
      <c r="IE132" s="13"/>
      <c r="IF132" s="11"/>
      <c r="IG132" s="13"/>
      <c r="IH132" s="13"/>
      <c r="II132" s="13"/>
      <c r="IJ132" s="28"/>
      <c r="IK132" s="11"/>
      <c r="IL132" s="13"/>
      <c r="IM132" s="11"/>
      <c r="IN132" s="23"/>
      <c r="IO132" s="11"/>
      <c r="IP132" s="23"/>
      <c r="IQ132" s="28"/>
      <c r="IR132" s="20"/>
      <c r="IS132" s="13"/>
      <c r="IT132" s="23"/>
      <c r="IU132" s="23"/>
      <c r="IV132" s="23"/>
      <c r="IW132" s="23"/>
      <c r="IY132" s="13"/>
      <c r="IZ132" s="25"/>
      <c r="JA132" s="25"/>
      <c r="JB132" s="25"/>
      <c r="JC132" s="25"/>
      <c r="JD132" s="25"/>
      <c r="JE132" s="25"/>
      <c r="JF132" s="25"/>
    </row>
    <row r="133" spans="13:266" s="4" customFormat="1" ht="13.8" x14ac:dyDescent="0.3">
      <c r="M133" s="6"/>
      <c r="N133" s="6"/>
      <c r="O133" s="6"/>
      <c r="P133" s="6"/>
      <c r="Q133" s="6"/>
      <c r="R133" s="6"/>
      <c r="S133" s="7"/>
      <c r="T133" s="6"/>
      <c r="U133" s="5"/>
      <c r="X133" s="118">
        <f t="shared" ref="X133:X151" si="355">X132*1.07</f>
        <v>11.449000000000002</v>
      </c>
      <c r="Y133" s="118">
        <v>10</v>
      </c>
      <c r="Z133" s="40">
        <v>1.7999999999999999E-2</v>
      </c>
      <c r="AA133" s="40">
        <v>10000000</v>
      </c>
      <c r="AB133" s="40">
        <v>10000000</v>
      </c>
      <c r="AC133" s="98">
        <v>3900000</v>
      </c>
      <c r="AD133" s="42">
        <v>0.33</v>
      </c>
      <c r="AE133" s="42">
        <v>0.33</v>
      </c>
      <c r="AF133" s="41">
        <v>1.7999999999999999E-2</v>
      </c>
      <c r="AG133" s="40">
        <v>10000000</v>
      </c>
      <c r="AH133" s="40">
        <v>10000000</v>
      </c>
      <c r="AI133" s="98">
        <v>3900000</v>
      </c>
      <c r="AJ133" s="42">
        <v>0.33</v>
      </c>
      <c r="AK133" s="42">
        <v>0.33</v>
      </c>
      <c r="AL133" s="42">
        <f>AL109</f>
        <v>0.10050000000000001</v>
      </c>
      <c r="AM133" s="40">
        <v>6000</v>
      </c>
      <c r="AN133" s="40">
        <f>AN109</f>
        <v>10000</v>
      </c>
      <c r="AO133" s="40">
        <f>AO109</f>
        <v>10000</v>
      </c>
      <c r="AP133" s="42">
        <v>0.03</v>
      </c>
      <c r="AQ133" s="42">
        <v>0.03</v>
      </c>
      <c r="AR133" s="4">
        <f t="shared" si="331"/>
        <v>0.11849999999999999</v>
      </c>
      <c r="AS133" s="11">
        <f t="shared" si="332"/>
        <v>1.1449000000000003</v>
      </c>
      <c r="AT133" s="15">
        <f t="shared" si="333"/>
        <v>1418.2499158343621</v>
      </c>
      <c r="AU133" s="19">
        <f t="shared" si="334"/>
        <v>0.10018019504865139</v>
      </c>
      <c r="AV133" s="13">
        <f t="shared" si="335"/>
        <v>0.5</v>
      </c>
      <c r="AW133" s="11">
        <f t="shared" si="336"/>
        <v>1</v>
      </c>
      <c r="AX133" s="11">
        <f t="shared" si="337"/>
        <v>0.8911</v>
      </c>
      <c r="AY133" s="11">
        <f t="shared" si="338"/>
        <v>201997.53114128605</v>
      </c>
      <c r="AZ133" s="11">
        <f t="shared" si="339"/>
        <v>1</v>
      </c>
      <c r="BA133" s="11">
        <f t="shared" si="340"/>
        <v>0.34752899999999998</v>
      </c>
      <c r="BB133" s="11">
        <f t="shared" si="341"/>
        <v>1.025058</v>
      </c>
      <c r="BC133" s="11">
        <f t="shared" si="342"/>
        <v>0.99909999999999999</v>
      </c>
      <c r="BD133" s="11">
        <f t="shared" si="343"/>
        <v>0.8911</v>
      </c>
      <c r="BE133" s="11">
        <f t="shared" si="344"/>
        <v>201997.53114128605</v>
      </c>
      <c r="BF133" s="11">
        <f t="shared" si="345"/>
        <v>1</v>
      </c>
      <c r="BG133" s="11">
        <f t="shared" si="346"/>
        <v>0.34752899999999998</v>
      </c>
      <c r="BH133" s="11">
        <f t="shared" si="347"/>
        <v>1.025058</v>
      </c>
      <c r="BI133" s="121">
        <f t="shared" si="239"/>
        <v>0.98309700750000018</v>
      </c>
      <c r="BJ133" s="121">
        <f>X133^2/((BJ111^2+1)*Y133^2)</f>
        <v>0.26215920200000004</v>
      </c>
      <c r="BK133" s="121">
        <f>X133^2/((BK111^2+1)*Y133^2)</f>
        <v>0.13107960100000002</v>
      </c>
      <c r="BL133" s="121">
        <f>X133^2/((BL111^2+1)*Y133^2)</f>
        <v>7.7105647647058836E-2</v>
      </c>
      <c r="BM133" s="121">
        <f>X133^2/((BM111^2+1)*Y133^2)</f>
        <v>5.0415231153846163E-2</v>
      </c>
      <c r="BN133" s="121">
        <f>X133^2/((BN111^2+1)*Y133^2)</f>
        <v>3.5426919189189193E-2</v>
      </c>
      <c r="BO133" s="121">
        <f>X133^2/((BO111^2+1)*Y133^2)</f>
        <v>2.6215920200000006E-2</v>
      </c>
      <c r="BP133" s="121">
        <f>X133^2/((BP111^2+1)*Y133^2)</f>
        <v>2.0166092461538464E-2</v>
      </c>
      <c r="BQ133" s="121">
        <v>1</v>
      </c>
      <c r="BR133" s="121">
        <v>1</v>
      </c>
      <c r="BS133" s="121">
        <v>1</v>
      </c>
      <c r="BT133" s="121">
        <v>1</v>
      </c>
      <c r="BU133" s="121">
        <v>1</v>
      </c>
      <c r="BV133" s="121">
        <v>1</v>
      </c>
      <c r="BW133" s="121">
        <v>1</v>
      </c>
      <c r="BX133" s="121">
        <v>1</v>
      </c>
      <c r="BY133" s="121">
        <f t="shared" si="348"/>
        <v>3.0515808481901003</v>
      </c>
      <c r="BZ133" s="121">
        <f>(BZ111^4+6*BZ111^2+1)/(BZ111^2+1)*(Y133^2/X133^2)</f>
        <v>6.2557407387897053</v>
      </c>
      <c r="CA133" s="121">
        <f>(CA111^4+6*CA111^2+1)/(CA111^2+1)*(Y133^2/X133^2)</f>
        <v>10.375374883846341</v>
      </c>
      <c r="CB133" s="121">
        <f>(CB111^4+6*CB111^2+1)/(CB111^2+1)*(Y133^2/X133^2)</f>
        <v>15.841294697222139</v>
      </c>
      <c r="CC133" s="121">
        <f>(CC111^4+6*CC111^2+1)/(CC111^2+1)*(Y133^2/X133^2)</f>
        <v>22.769487867264594</v>
      </c>
      <c r="CD133" s="121">
        <f>(CD111^4+6*CD111^2+1)/(CD111^2+1)*(Y133^2/X133^2)</f>
        <v>31.19622853588934</v>
      </c>
      <c r="CE133" s="121">
        <f>(CE111^4+6*CE111^2+1)/(CE111^2+1)*(Y133^2/X133^2)</f>
        <v>41.135309833602555</v>
      </c>
      <c r="CF133" s="121">
        <f>(CF111^4+6*CF111^2+1)/(CF111^2+1)*(Y133^2/X133^2)</f>
        <v>52.592822233614768</v>
      </c>
      <c r="CG133" s="121">
        <f t="shared" si="349"/>
        <v>0.98309700750000018</v>
      </c>
      <c r="CH133" s="121">
        <f t="shared" si="240"/>
        <v>0.26215920200000004</v>
      </c>
      <c r="CI133" s="121">
        <f t="shared" si="241"/>
        <v>0.13107960100000002</v>
      </c>
      <c r="CJ133" s="121">
        <f t="shared" si="242"/>
        <v>7.7105647647058836E-2</v>
      </c>
      <c r="CK133" s="121">
        <f t="shared" si="243"/>
        <v>5.0415231153846163E-2</v>
      </c>
      <c r="CL133" s="121">
        <f t="shared" si="244"/>
        <v>3.5426919189189193E-2</v>
      </c>
      <c r="CM133" s="121">
        <f t="shared" si="245"/>
        <v>2.6215920200000006E-2</v>
      </c>
      <c r="CN133" s="121">
        <f t="shared" si="246"/>
        <v>2.0166092461538464E-2</v>
      </c>
      <c r="CO133" s="95">
        <f t="shared" si="247"/>
        <v>4.7526141283869858</v>
      </c>
      <c r="CP133" s="95">
        <f t="shared" si="248"/>
        <v>8.9289107895280271</v>
      </c>
      <c r="CQ133" s="95">
        <f t="shared" si="249"/>
        <v>14.374185985322985</v>
      </c>
      <c r="CR133" s="95">
        <f t="shared" si="250"/>
        <v>21.696003269732433</v>
      </c>
      <c r="CS133" s="95">
        <f t="shared" si="251"/>
        <v>31.010350331103865</v>
      </c>
      <c r="CT133" s="95">
        <f t="shared" si="252"/>
        <v>42.353501311352922</v>
      </c>
      <c r="CU133" s="95">
        <f t="shared" si="253"/>
        <v>55.739249340985772</v>
      </c>
      <c r="CV133" s="95">
        <f t="shared" si="254"/>
        <v>71.17368489321295</v>
      </c>
      <c r="CW133" s="95">
        <f t="shared" si="255"/>
        <v>4.7526141283869858</v>
      </c>
      <c r="CX133" s="95">
        <f t="shared" si="256"/>
        <v>8.9289107895280271</v>
      </c>
      <c r="CY133" s="95">
        <f t="shared" si="257"/>
        <v>14.374185985322985</v>
      </c>
      <c r="CZ133" s="95">
        <f t="shared" si="258"/>
        <v>21.696003269732433</v>
      </c>
      <c r="DA133" s="95">
        <f t="shared" si="259"/>
        <v>31.010350331103865</v>
      </c>
      <c r="DB133" s="95">
        <f t="shared" si="260"/>
        <v>42.353501311352922</v>
      </c>
      <c r="DC133" s="95">
        <f t="shared" si="261"/>
        <v>55.739249340985772</v>
      </c>
      <c r="DD133" s="95">
        <f t="shared" si="262"/>
        <v>71.17368489321295</v>
      </c>
      <c r="DE133" s="13">
        <f t="shared" si="350"/>
        <v>6.0847938556901005</v>
      </c>
      <c r="DF133" s="13">
        <f t="shared" si="351"/>
        <v>8.5680159407897047</v>
      </c>
      <c r="DG133" s="13">
        <f t="shared" si="352"/>
        <v>12.556570484846342</v>
      </c>
      <c r="DH133" s="13">
        <f t="shared" si="353"/>
        <v>17.968516344869197</v>
      </c>
      <c r="DI133" s="13">
        <f t="shared" si="263"/>
        <v>24.870019098418439</v>
      </c>
      <c r="DJ133" s="13">
        <f t="shared" si="264"/>
        <v>33.281771455078527</v>
      </c>
      <c r="DK133" s="13">
        <f t="shared" si="265"/>
        <v>43.211641753802553</v>
      </c>
      <c r="DL133" s="13">
        <f t="shared" si="266"/>
        <v>54.663104326076308</v>
      </c>
      <c r="DM133" s="95">
        <f t="shared" si="267"/>
        <v>6.0847938556901005</v>
      </c>
      <c r="DN133" s="95">
        <f t="shared" si="268"/>
        <v>8.5680159407897047</v>
      </c>
      <c r="DO133" s="95">
        <f t="shared" si="269"/>
        <v>12.556570484846342</v>
      </c>
      <c r="DP133" s="95">
        <f t="shared" si="270"/>
        <v>17.968516344869197</v>
      </c>
      <c r="DQ133" s="95">
        <f t="shared" si="271"/>
        <v>24.870019098418439</v>
      </c>
      <c r="DR133" s="95">
        <f t="shared" si="272"/>
        <v>33.281771455078527</v>
      </c>
      <c r="DS133" s="95">
        <f t="shared" si="273"/>
        <v>43.211641753802553</v>
      </c>
      <c r="DT133" s="95">
        <f t="shared" si="274"/>
        <v>54.663104326076308</v>
      </c>
      <c r="DU133" s="95">
        <f t="shared" si="275"/>
        <v>4.0638984205101245</v>
      </c>
      <c r="DV133" s="95">
        <f t="shared" si="276"/>
        <v>3.5668901085227049</v>
      </c>
      <c r="DW133" s="95">
        <f t="shared" si="277"/>
        <v>4.673028480664164</v>
      </c>
      <c r="DX133" s="95">
        <f t="shared" si="278"/>
        <v>6.4152899006492792</v>
      </c>
      <c r="DY133" s="95">
        <f t="shared" si="279"/>
        <v>8.7402379579731004</v>
      </c>
      <c r="DZ133" s="95">
        <f t="shared" si="280"/>
        <v>11.620823115996414</v>
      </c>
      <c r="EA133" s="95">
        <f t="shared" si="281"/>
        <v>15.044954743693246</v>
      </c>
      <c r="EB133" s="95">
        <f t="shared" si="282"/>
        <v>19.006861795949305</v>
      </c>
      <c r="EC133" s="95">
        <f t="shared" si="283"/>
        <v>4.0638984205101245</v>
      </c>
      <c r="ED133" s="95">
        <f t="shared" si="284"/>
        <v>3.5668901085227049</v>
      </c>
      <c r="EE133" s="95">
        <f t="shared" si="285"/>
        <v>4.673028480664164</v>
      </c>
      <c r="EF133" s="95">
        <f t="shared" si="286"/>
        <v>6.4152899006492792</v>
      </c>
      <c r="EG133" s="95">
        <f t="shared" si="287"/>
        <v>8.7402379579731004</v>
      </c>
      <c r="EH133" s="95">
        <f t="shared" si="288"/>
        <v>11.620823115996414</v>
      </c>
      <c r="EI133" s="95">
        <f t="shared" si="289"/>
        <v>15.044954743693246</v>
      </c>
      <c r="EJ133" s="95">
        <f t="shared" si="290"/>
        <v>19.006861795949305</v>
      </c>
      <c r="EK133" s="95">
        <f t="shared" si="291"/>
        <v>4.0638984205101245</v>
      </c>
      <c r="EL133" s="95">
        <f t="shared" si="292"/>
        <v>3.5668901085227049</v>
      </c>
      <c r="EM133" s="95">
        <f t="shared" si="293"/>
        <v>4.673028480664164</v>
      </c>
      <c r="EN133" s="95">
        <f t="shared" si="294"/>
        <v>6.4152899006492792</v>
      </c>
      <c r="EO133" s="95">
        <f t="shared" si="295"/>
        <v>8.7402379579731004</v>
      </c>
      <c r="EP133" s="95">
        <f t="shared" si="296"/>
        <v>11.620823115996414</v>
      </c>
      <c r="EQ133" s="95">
        <f t="shared" si="297"/>
        <v>15.044954743693246</v>
      </c>
      <c r="ER133" s="95">
        <f t="shared" si="298"/>
        <v>19.006861795949305</v>
      </c>
      <c r="ES133" s="95">
        <f t="shared" si="299"/>
        <v>1</v>
      </c>
      <c r="ET133" s="95">
        <f t="shared" si="300"/>
        <v>1</v>
      </c>
      <c r="EU133" s="95">
        <f t="shared" si="301"/>
        <v>1</v>
      </c>
      <c r="EV133" s="95">
        <f t="shared" si="302"/>
        <v>1</v>
      </c>
      <c r="EW133" s="95">
        <f t="shared" si="303"/>
        <v>1</v>
      </c>
      <c r="EX133" s="95">
        <f t="shared" si="304"/>
        <v>1</v>
      </c>
      <c r="EY133" s="95">
        <f t="shared" si="305"/>
        <v>1</v>
      </c>
      <c r="EZ133" s="95">
        <f t="shared" si="306"/>
        <v>1</v>
      </c>
      <c r="FA133" s="95">
        <f t="shared" si="307"/>
        <v>1</v>
      </c>
      <c r="FB133" s="95">
        <f t="shared" si="308"/>
        <v>1</v>
      </c>
      <c r="FC133" s="95">
        <f t="shared" si="309"/>
        <v>1</v>
      </c>
      <c r="FD133" s="95">
        <f t="shared" si="310"/>
        <v>1</v>
      </c>
      <c r="FE133" s="95">
        <f t="shared" si="311"/>
        <v>1</v>
      </c>
      <c r="FF133" s="95">
        <f t="shared" si="312"/>
        <v>1</v>
      </c>
      <c r="FG133" s="95">
        <f t="shared" si="313"/>
        <v>1</v>
      </c>
      <c r="FH133" s="95">
        <f t="shared" si="314"/>
        <v>1</v>
      </c>
      <c r="FI133" s="95">
        <f t="shared" si="315"/>
        <v>1</v>
      </c>
      <c r="FJ133" s="95">
        <f t="shared" si="316"/>
        <v>1</v>
      </c>
      <c r="FK133" s="95">
        <f t="shared" si="317"/>
        <v>1</v>
      </c>
      <c r="FL133" s="95">
        <f t="shared" si="318"/>
        <v>1</v>
      </c>
      <c r="FM133" s="95">
        <f t="shared" si="319"/>
        <v>1</v>
      </c>
      <c r="FN133" s="95">
        <f t="shared" si="320"/>
        <v>1</v>
      </c>
      <c r="FO133" s="95">
        <f t="shared" si="321"/>
        <v>1</v>
      </c>
      <c r="FP133" s="95">
        <f t="shared" si="322"/>
        <v>1</v>
      </c>
      <c r="FQ133" s="115">
        <f t="shared" si="323"/>
        <v>4.5506173757021271</v>
      </c>
      <c r="FR133" s="115">
        <f t="shared" si="324"/>
        <v>5.0655504639906344</v>
      </c>
      <c r="FS133" s="115">
        <f t="shared" si="325"/>
        <v>5.9318691046866761</v>
      </c>
      <c r="FT133" s="115">
        <f t="shared" si="326"/>
        <v>6.7222557436804218</v>
      </c>
      <c r="FU133" s="115">
        <f t="shared" si="327"/>
        <v>7.3741833306979103</v>
      </c>
      <c r="FV133" s="115">
        <f t="shared" si="328"/>
        <v>7.885998123714157</v>
      </c>
      <c r="FW133" s="115">
        <f t="shared" si="329"/>
        <v>8.2805214381546506</v>
      </c>
      <c r="FX133" s="115">
        <f t="shared" si="330"/>
        <v>8.5840941531753465</v>
      </c>
      <c r="FY133" s="90"/>
      <c r="FZ133" s="90">
        <f t="shared" si="354"/>
        <v>4.5506173757021271</v>
      </c>
      <c r="GB133" s="18"/>
      <c r="GC133" s="29"/>
      <c r="GE133" s="15"/>
      <c r="GF133" s="15"/>
      <c r="GG133" s="15"/>
      <c r="GI133" s="31"/>
      <c r="GJ133" s="31"/>
      <c r="GK133" s="31"/>
      <c r="HU133" s="21"/>
      <c r="HV133" s="21"/>
      <c r="HW133" s="21"/>
      <c r="HX133" s="21"/>
      <c r="HY133" s="21"/>
      <c r="HZ133" s="21"/>
      <c r="IA133" s="21"/>
      <c r="IC133" s="28"/>
      <c r="ID133" s="11"/>
      <c r="IE133" s="13"/>
      <c r="IF133" s="11"/>
      <c r="IG133" s="13"/>
      <c r="IH133" s="13"/>
      <c r="II133" s="13"/>
      <c r="IJ133" s="28"/>
      <c r="IK133" s="11"/>
      <c r="IL133" s="13"/>
      <c r="IM133" s="22"/>
      <c r="IN133" s="23"/>
      <c r="IO133" s="11"/>
      <c r="IP133" s="23"/>
      <c r="IQ133" s="28"/>
      <c r="IR133" s="20"/>
      <c r="IS133" s="13"/>
      <c r="IT133" s="23"/>
      <c r="IU133" s="23"/>
      <c r="IV133" s="23"/>
      <c r="IW133" s="23"/>
      <c r="IX133" s="28"/>
      <c r="IY133" s="13"/>
      <c r="IZ133" s="25"/>
      <c r="JA133" s="25"/>
      <c r="JB133" s="25"/>
      <c r="JC133" s="25"/>
      <c r="JD133" s="25"/>
      <c r="JE133" s="25"/>
      <c r="JF133" s="25"/>
    </row>
    <row r="134" spans="13:266" s="4" customFormat="1" ht="13.8" x14ac:dyDescent="0.3">
      <c r="M134" s="6"/>
      <c r="N134" s="6"/>
      <c r="O134" s="6"/>
      <c r="P134" s="6"/>
      <c r="Q134" s="6"/>
      <c r="R134" s="6"/>
      <c r="S134" s="7"/>
      <c r="T134" s="6"/>
      <c r="U134" s="5"/>
      <c r="X134" s="118">
        <f t="shared" si="355"/>
        <v>12.250430000000003</v>
      </c>
      <c r="Y134" s="118">
        <v>10</v>
      </c>
      <c r="Z134" s="40">
        <v>1.7999999999999999E-2</v>
      </c>
      <c r="AA134" s="40">
        <v>10000000</v>
      </c>
      <c r="AB134" s="40">
        <v>10000000</v>
      </c>
      <c r="AC134" s="98">
        <v>3900000</v>
      </c>
      <c r="AD134" s="42">
        <v>0.33</v>
      </c>
      <c r="AE134" s="42">
        <v>0.33</v>
      </c>
      <c r="AF134" s="41">
        <v>1.7999999999999999E-2</v>
      </c>
      <c r="AG134" s="40">
        <v>10000000</v>
      </c>
      <c r="AH134" s="40">
        <v>10000000</v>
      </c>
      <c r="AI134" s="98">
        <v>3900000</v>
      </c>
      <c r="AJ134" s="42">
        <v>0.33</v>
      </c>
      <c r="AK134" s="42">
        <v>0.33</v>
      </c>
      <c r="AL134" s="42">
        <f>AL109</f>
        <v>0.10050000000000001</v>
      </c>
      <c r="AM134" s="40">
        <v>6000</v>
      </c>
      <c r="AN134" s="40">
        <f>AN109</f>
        <v>10000</v>
      </c>
      <c r="AO134" s="40">
        <f>AO109</f>
        <v>10000</v>
      </c>
      <c r="AP134" s="42">
        <v>0.03</v>
      </c>
      <c r="AQ134" s="42">
        <v>0.03</v>
      </c>
      <c r="AR134" s="4">
        <f t="shared" si="331"/>
        <v>0.11849999999999999</v>
      </c>
      <c r="AS134" s="11">
        <f t="shared" si="332"/>
        <v>1.2250430000000003</v>
      </c>
      <c r="AT134" s="15">
        <f t="shared" si="333"/>
        <v>1418.2499158343621</v>
      </c>
      <c r="AU134" s="19">
        <f t="shared" si="334"/>
        <v>0.10018019504865139</v>
      </c>
      <c r="AV134" s="13">
        <f t="shared" si="335"/>
        <v>0.5</v>
      </c>
      <c r="AW134" s="11">
        <f t="shared" si="336"/>
        <v>1</v>
      </c>
      <c r="AX134" s="11">
        <f t="shared" si="337"/>
        <v>0.8911</v>
      </c>
      <c r="AY134" s="11">
        <f t="shared" si="338"/>
        <v>201997.53114128605</v>
      </c>
      <c r="AZ134" s="11">
        <f t="shared" si="339"/>
        <v>1</v>
      </c>
      <c r="BA134" s="11">
        <f t="shared" si="340"/>
        <v>0.34752899999999998</v>
      </c>
      <c r="BB134" s="11">
        <f t="shared" si="341"/>
        <v>1.025058</v>
      </c>
      <c r="BC134" s="11">
        <f t="shared" si="342"/>
        <v>0.99909999999999999</v>
      </c>
      <c r="BD134" s="11">
        <f t="shared" si="343"/>
        <v>0.8911</v>
      </c>
      <c r="BE134" s="11">
        <f t="shared" si="344"/>
        <v>201997.53114128605</v>
      </c>
      <c r="BF134" s="11">
        <f t="shared" si="345"/>
        <v>1</v>
      </c>
      <c r="BG134" s="11">
        <f t="shared" si="346"/>
        <v>0.34752899999999998</v>
      </c>
      <c r="BH134" s="11">
        <f t="shared" si="347"/>
        <v>1.025058</v>
      </c>
      <c r="BI134" s="121">
        <f t="shared" si="239"/>
        <v>1.1255477638867506</v>
      </c>
      <c r="BJ134" s="121">
        <f>X134^2/((BJ111^2+1)*Y134^2)</f>
        <v>0.30014607036980018</v>
      </c>
      <c r="BK134" s="121">
        <f>X134^2/((BK111^2+1)*Y134^2)</f>
        <v>0.15007303518490009</v>
      </c>
      <c r="BL134" s="121">
        <f>X134^2/((BL111^2+1)*Y134^2)</f>
        <v>8.8278255991117688E-2</v>
      </c>
      <c r="BM134" s="121">
        <f>X134^2/((BM111^2+1)*Y134^2)</f>
        <v>5.772039814803849E-2</v>
      </c>
      <c r="BN134" s="121">
        <f>X134^2/((BN111^2+1)*Y134^2)</f>
        <v>4.0560279779702724E-2</v>
      </c>
      <c r="BO134" s="121">
        <f>X134^2/((BO111^2+1)*Y134^2)</f>
        <v>3.0014607036980015E-2</v>
      </c>
      <c r="BP134" s="121">
        <f>X134^2/((BP111^2+1)*Y134^2)</f>
        <v>2.3088159259215396E-2</v>
      </c>
      <c r="BQ134" s="121">
        <v>1</v>
      </c>
      <c r="BR134" s="121">
        <v>1</v>
      </c>
      <c r="BS134" s="121">
        <v>1</v>
      </c>
      <c r="BT134" s="121">
        <v>1</v>
      </c>
      <c r="BU134" s="121">
        <v>1</v>
      </c>
      <c r="BV134" s="121">
        <v>1</v>
      </c>
      <c r="BW134" s="121">
        <v>1</v>
      </c>
      <c r="BX134" s="121">
        <v>1</v>
      </c>
      <c r="BY134" s="121">
        <f t="shared" si="348"/>
        <v>2.6653688952660488</v>
      </c>
      <c r="BZ134" s="121">
        <f>(BZ111^4+6*BZ111^2+1)/(BZ111^2+1)*(Y134^2/X134^2)</f>
        <v>5.4640062352953995</v>
      </c>
      <c r="CA134" s="121">
        <f>(CA111^4+6*CA111^2+1)/(CA111^2+1)*(Y134^2/X134^2)</f>
        <v>9.0622542439045652</v>
      </c>
      <c r="CB134" s="121">
        <f>(CB111^4+6*CB111^2+1)/(CB111^2+1)*(Y134^2/X134^2)</f>
        <v>13.836400294542871</v>
      </c>
      <c r="CC134" s="121">
        <f>(CC111^4+6*CC111^2+1)/(CC111^2+1)*(Y134^2/X134^2)</f>
        <v>19.887752526215902</v>
      </c>
      <c r="CD134" s="121">
        <f>(CD111^4+6*CD111^2+1)/(CD111^2+1)*(Y134^2/X134^2)</f>
        <v>27.24799417930765</v>
      </c>
      <c r="CE134" s="121">
        <f>(CE111^4+6*CE111^2+1)/(CE111^2+1)*(Y134^2/X134^2)</f>
        <v>35.929172708186336</v>
      </c>
      <c r="CF134" s="121">
        <f>(CF111^4+6*CF111^2+1)/(CF111^2+1)*(Y134^2/X134^2)</f>
        <v>45.936607768027557</v>
      </c>
      <c r="CG134" s="121">
        <f t="shared" si="349"/>
        <v>1.1255477638867506</v>
      </c>
      <c r="CH134" s="121">
        <f t="shared" si="240"/>
        <v>0.30014607036980018</v>
      </c>
      <c r="CI134" s="121">
        <f t="shared" si="241"/>
        <v>0.15007303518490009</v>
      </c>
      <c r="CJ134" s="121">
        <f t="shared" si="242"/>
        <v>8.8278255991117688E-2</v>
      </c>
      <c r="CK134" s="121">
        <f t="shared" si="243"/>
        <v>5.772039814803849E-2</v>
      </c>
      <c r="CL134" s="121">
        <f t="shared" si="244"/>
        <v>4.0560279779702724E-2</v>
      </c>
      <c r="CM134" s="121">
        <f t="shared" si="245"/>
        <v>3.0014607036980015E-2</v>
      </c>
      <c r="CN134" s="121">
        <f t="shared" si="246"/>
        <v>2.3088159259215396E-2</v>
      </c>
      <c r="CO134" s="95">
        <f t="shared" si="247"/>
        <v>4.3216622242003542</v>
      </c>
      <c r="CP134" s="95">
        <f t="shared" si="248"/>
        <v>7.9694014687990427</v>
      </c>
      <c r="CQ134" s="95">
        <f t="shared" si="249"/>
        <v>12.725515710911852</v>
      </c>
      <c r="CR134" s="95">
        <f t="shared" si="250"/>
        <v>19.120674488455258</v>
      </c>
      <c r="CS134" s="95">
        <f t="shared" si="251"/>
        <v>27.256185940434847</v>
      </c>
      <c r="CT134" s="95">
        <f t="shared" si="252"/>
        <v>37.163733307234608</v>
      </c>
      <c r="CU134" s="95">
        <f t="shared" si="253"/>
        <v>48.855364043222771</v>
      </c>
      <c r="CV134" s="95">
        <f t="shared" si="254"/>
        <v>62.336397803574918</v>
      </c>
      <c r="CW134" s="95">
        <f t="shared" si="255"/>
        <v>4.3216622242003542</v>
      </c>
      <c r="CX134" s="95">
        <f t="shared" si="256"/>
        <v>7.9694014687990427</v>
      </c>
      <c r="CY134" s="95">
        <f t="shared" si="257"/>
        <v>12.725515710911852</v>
      </c>
      <c r="CZ134" s="95">
        <f t="shared" si="258"/>
        <v>19.120674488455258</v>
      </c>
      <c r="DA134" s="95">
        <f t="shared" si="259"/>
        <v>27.256185940434847</v>
      </c>
      <c r="DB134" s="95">
        <f t="shared" si="260"/>
        <v>37.163733307234608</v>
      </c>
      <c r="DC134" s="95">
        <f t="shared" si="261"/>
        <v>48.855364043222771</v>
      </c>
      <c r="DD134" s="95">
        <f t="shared" si="262"/>
        <v>62.336397803574918</v>
      </c>
      <c r="DE134" s="13">
        <f t="shared" si="350"/>
        <v>5.8410326591527992</v>
      </c>
      <c r="DF134" s="13">
        <f t="shared" si="351"/>
        <v>7.8142683056652</v>
      </c>
      <c r="DG134" s="13">
        <f t="shared" si="352"/>
        <v>11.262443279089466</v>
      </c>
      <c r="DH134" s="13">
        <f t="shared" si="353"/>
        <v>15.974794550533989</v>
      </c>
      <c r="DI134" s="13">
        <f t="shared" si="263"/>
        <v>21.99558892436394</v>
      </c>
      <c r="DJ134" s="13">
        <f t="shared" si="264"/>
        <v>29.338670459087353</v>
      </c>
      <c r="DK134" s="13">
        <f t="shared" si="265"/>
        <v>38.009303315223313</v>
      </c>
      <c r="DL134" s="13">
        <f t="shared" si="266"/>
        <v>48.009811927286769</v>
      </c>
      <c r="DM134" s="95">
        <f t="shared" si="267"/>
        <v>5.8410326591527992</v>
      </c>
      <c r="DN134" s="95">
        <f t="shared" si="268"/>
        <v>7.8142683056652</v>
      </c>
      <c r="DO134" s="95">
        <f t="shared" si="269"/>
        <v>11.262443279089466</v>
      </c>
      <c r="DP134" s="95">
        <f t="shared" si="270"/>
        <v>15.974794550533989</v>
      </c>
      <c r="DQ134" s="95">
        <f t="shared" si="271"/>
        <v>21.99558892436394</v>
      </c>
      <c r="DR134" s="95">
        <f t="shared" si="272"/>
        <v>29.338670459087353</v>
      </c>
      <c r="DS134" s="95">
        <f t="shared" si="273"/>
        <v>38.009303315223313</v>
      </c>
      <c r="DT134" s="95">
        <f t="shared" si="274"/>
        <v>48.009811927286769</v>
      </c>
      <c r="DU134" s="95">
        <f t="shared" si="275"/>
        <v>3.9791843356387133</v>
      </c>
      <c r="DV134" s="95">
        <f t="shared" si="276"/>
        <v>3.3049409466355208</v>
      </c>
      <c r="DW134" s="95">
        <f t="shared" si="277"/>
        <v>4.2232817469746822</v>
      </c>
      <c r="DX134" s="95">
        <f t="shared" si="278"/>
        <v>5.7224137591857582</v>
      </c>
      <c r="DY134" s="95">
        <f t="shared" si="279"/>
        <v>7.7412901140141148</v>
      </c>
      <c r="DZ134" s="95">
        <f t="shared" si="280"/>
        <v>10.250481169960599</v>
      </c>
      <c r="EA134" s="95">
        <f t="shared" si="281"/>
        <v>13.236991268472242</v>
      </c>
      <c r="EB134" s="95">
        <f t="shared" si="282"/>
        <v>16.694649741890373</v>
      </c>
      <c r="EC134" s="95">
        <f t="shared" si="283"/>
        <v>3.9791843356387133</v>
      </c>
      <c r="ED134" s="95">
        <f t="shared" si="284"/>
        <v>3.3049409466355208</v>
      </c>
      <c r="EE134" s="95">
        <f t="shared" si="285"/>
        <v>4.2232817469746822</v>
      </c>
      <c r="EF134" s="95">
        <f t="shared" si="286"/>
        <v>5.7224137591857582</v>
      </c>
      <c r="EG134" s="95">
        <f t="shared" si="287"/>
        <v>7.7412901140141148</v>
      </c>
      <c r="EH134" s="95">
        <f t="shared" si="288"/>
        <v>10.250481169960599</v>
      </c>
      <c r="EI134" s="95">
        <f t="shared" si="289"/>
        <v>13.236991268472242</v>
      </c>
      <c r="EJ134" s="95">
        <f t="shared" si="290"/>
        <v>16.694649741890373</v>
      </c>
      <c r="EK134" s="95">
        <f t="shared" si="291"/>
        <v>3.9791843356387133</v>
      </c>
      <c r="EL134" s="95">
        <f t="shared" si="292"/>
        <v>3.3049409466355208</v>
      </c>
      <c r="EM134" s="95">
        <f t="shared" si="293"/>
        <v>4.2232817469746822</v>
      </c>
      <c r="EN134" s="95">
        <f t="shared" si="294"/>
        <v>5.7224137591857582</v>
      </c>
      <c r="EO134" s="95">
        <f t="shared" si="295"/>
        <v>7.7412901140141148</v>
      </c>
      <c r="EP134" s="95">
        <f t="shared" si="296"/>
        <v>10.250481169960599</v>
      </c>
      <c r="EQ134" s="95">
        <f t="shared" si="297"/>
        <v>13.236991268472242</v>
      </c>
      <c r="ER134" s="95">
        <f t="shared" si="298"/>
        <v>16.694649741890373</v>
      </c>
      <c r="ES134" s="95">
        <f t="shared" si="299"/>
        <v>1</v>
      </c>
      <c r="ET134" s="95">
        <f t="shared" si="300"/>
        <v>1</v>
      </c>
      <c r="EU134" s="95">
        <f t="shared" si="301"/>
        <v>1</v>
      </c>
      <c r="EV134" s="95">
        <f t="shared" si="302"/>
        <v>1</v>
      </c>
      <c r="EW134" s="95">
        <f t="shared" si="303"/>
        <v>1</v>
      </c>
      <c r="EX134" s="95">
        <f t="shared" si="304"/>
        <v>1</v>
      </c>
      <c r="EY134" s="95">
        <f t="shared" si="305"/>
        <v>1</v>
      </c>
      <c r="EZ134" s="95">
        <f t="shared" si="306"/>
        <v>1</v>
      </c>
      <c r="FA134" s="95">
        <f t="shared" si="307"/>
        <v>1</v>
      </c>
      <c r="FB134" s="95">
        <f t="shared" si="308"/>
        <v>1</v>
      </c>
      <c r="FC134" s="95">
        <f t="shared" si="309"/>
        <v>1</v>
      </c>
      <c r="FD134" s="95">
        <f t="shared" si="310"/>
        <v>1</v>
      </c>
      <c r="FE134" s="95">
        <f t="shared" si="311"/>
        <v>1</v>
      </c>
      <c r="FF134" s="95">
        <f t="shared" si="312"/>
        <v>1</v>
      </c>
      <c r="FG134" s="95">
        <f t="shared" si="313"/>
        <v>1</v>
      </c>
      <c r="FH134" s="95">
        <f t="shared" si="314"/>
        <v>1</v>
      </c>
      <c r="FI134" s="95">
        <f t="shared" si="315"/>
        <v>1</v>
      </c>
      <c r="FJ134" s="95">
        <f t="shared" si="316"/>
        <v>1</v>
      </c>
      <c r="FK134" s="95">
        <f t="shared" si="317"/>
        <v>1</v>
      </c>
      <c r="FL134" s="95">
        <f t="shared" si="318"/>
        <v>1</v>
      </c>
      <c r="FM134" s="95">
        <f t="shared" si="319"/>
        <v>1</v>
      </c>
      <c r="FN134" s="95">
        <f t="shared" si="320"/>
        <v>1</v>
      </c>
      <c r="FO134" s="95">
        <f t="shared" si="321"/>
        <v>1</v>
      </c>
      <c r="FP134" s="95">
        <f t="shared" si="322"/>
        <v>1</v>
      </c>
      <c r="FQ134" s="115">
        <f t="shared" si="323"/>
        <v>4.4904129960964525</v>
      </c>
      <c r="FR134" s="115">
        <f t="shared" si="324"/>
        <v>4.8449516450459909</v>
      </c>
      <c r="FS134" s="115">
        <f t="shared" si="325"/>
        <v>5.6719575515756571</v>
      </c>
      <c r="FT134" s="115">
        <f t="shared" si="326"/>
        <v>6.4614426188348082</v>
      </c>
      <c r="FU134" s="115">
        <f t="shared" si="327"/>
        <v>7.1322194545899027</v>
      </c>
      <c r="FV134" s="115">
        <f t="shared" si="328"/>
        <v>7.6705046666789496</v>
      </c>
      <c r="FW134" s="115">
        <f t="shared" si="329"/>
        <v>8.0923642164349463</v>
      </c>
      <c r="FX134" s="115">
        <f t="shared" si="330"/>
        <v>8.4210927071693185</v>
      </c>
      <c r="FY134" s="90"/>
      <c r="FZ134" s="90">
        <f t="shared" si="354"/>
        <v>4.4904129960964525</v>
      </c>
      <c r="GB134" s="18"/>
      <c r="GC134" s="29"/>
      <c r="GE134" s="15"/>
      <c r="GF134" s="15"/>
      <c r="GG134" s="15"/>
      <c r="GI134" s="31"/>
      <c r="GJ134" s="31"/>
      <c r="GK134" s="31"/>
      <c r="HU134" s="21"/>
      <c r="HV134" s="21"/>
      <c r="HW134" s="21"/>
      <c r="HX134" s="21"/>
      <c r="HY134" s="21"/>
      <c r="HZ134" s="21"/>
      <c r="IA134" s="21"/>
      <c r="IC134" s="28"/>
      <c r="ID134" s="13"/>
      <c r="IE134" s="13"/>
      <c r="IF134" s="13"/>
      <c r="IG134" s="13"/>
      <c r="IH134" s="13"/>
      <c r="II134" s="13"/>
      <c r="IJ134" s="28"/>
      <c r="IK134" s="20"/>
      <c r="IL134" s="13"/>
      <c r="IM134" s="11"/>
      <c r="IN134" s="23"/>
      <c r="IO134" s="13"/>
      <c r="IP134" s="23"/>
      <c r="IQ134" s="28"/>
      <c r="IR134" s="20"/>
      <c r="IS134" s="13"/>
      <c r="IT134" s="20"/>
      <c r="IU134" s="23"/>
      <c r="IV134" s="20"/>
      <c r="IW134" s="23"/>
      <c r="IY134" s="13"/>
      <c r="IZ134" s="25"/>
      <c r="JA134" s="25"/>
      <c r="JB134" s="25"/>
      <c r="JC134" s="25"/>
      <c r="JD134" s="25"/>
      <c r="JE134" s="25"/>
      <c r="JF134" s="25"/>
    </row>
    <row r="135" spans="13:266" s="4" customFormat="1" ht="13.8" x14ac:dyDescent="0.3">
      <c r="M135" s="6"/>
      <c r="N135" s="6"/>
      <c r="O135" s="6"/>
      <c r="P135" s="6"/>
      <c r="Q135" s="6"/>
      <c r="R135" s="6"/>
      <c r="S135" s="7"/>
      <c r="T135" s="6"/>
      <c r="U135" s="5"/>
      <c r="X135" s="118">
        <f t="shared" si="355"/>
        <v>13.107960100000005</v>
      </c>
      <c r="Y135" s="118">
        <v>10</v>
      </c>
      <c r="Z135" s="40">
        <v>1.7999999999999999E-2</v>
      </c>
      <c r="AA135" s="40">
        <v>10000000</v>
      </c>
      <c r="AB135" s="40">
        <v>10000000</v>
      </c>
      <c r="AC135" s="98">
        <v>3900000</v>
      </c>
      <c r="AD135" s="42">
        <v>0.33</v>
      </c>
      <c r="AE135" s="42">
        <v>0.33</v>
      </c>
      <c r="AF135" s="41">
        <v>1.7999999999999999E-2</v>
      </c>
      <c r="AG135" s="40">
        <v>10000000</v>
      </c>
      <c r="AH135" s="40">
        <v>10000000</v>
      </c>
      <c r="AI135" s="98">
        <v>3900000</v>
      </c>
      <c r="AJ135" s="42">
        <v>0.33</v>
      </c>
      <c r="AK135" s="42">
        <v>0.33</v>
      </c>
      <c r="AL135" s="42">
        <f>AL109</f>
        <v>0.10050000000000001</v>
      </c>
      <c r="AM135" s="40">
        <v>6000</v>
      </c>
      <c r="AN135" s="40">
        <f>AN109</f>
        <v>10000</v>
      </c>
      <c r="AO135" s="40">
        <f>AO109</f>
        <v>10000</v>
      </c>
      <c r="AP135" s="42">
        <v>0.03</v>
      </c>
      <c r="AQ135" s="42">
        <v>0.03</v>
      </c>
      <c r="AR135" s="4">
        <f t="shared" si="331"/>
        <v>0.11849999999999999</v>
      </c>
      <c r="AS135" s="11">
        <f t="shared" si="332"/>
        <v>1.3107960100000005</v>
      </c>
      <c r="AT135" s="15">
        <f t="shared" si="333"/>
        <v>1418.2499158343621</v>
      </c>
      <c r="AU135" s="19">
        <f t="shared" si="334"/>
        <v>0.10018019504865139</v>
      </c>
      <c r="AV135" s="13">
        <f t="shared" si="335"/>
        <v>0.5</v>
      </c>
      <c r="AW135" s="11">
        <f t="shared" si="336"/>
        <v>1</v>
      </c>
      <c r="AX135" s="11">
        <f t="shared" si="337"/>
        <v>0.8911</v>
      </c>
      <c r="AY135" s="11">
        <f t="shared" si="338"/>
        <v>201997.53114128605</v>
      </c>
      <c r="AZ135" s="11">
        <f t="shared" si="339"/>
        <v>1</v>
      </c>
      <c r="BA135" s="11">
        <f t="shared" si="340"/>
        <v>0.34752899999999998</v>
      </c>
      <c r="BB135" s="11">
        <f t="shared" si="341"/>
        <v>1.025058</v>
      </c>
      <c r="BC135" s="11">
        <f t="shared" si="342"/>
        <v>0.99909999999999999</v>
      </c>
      <c r="BD135" s="11">
        <f t="shared" si="343"/>
        <v>0.8911</v>
      </c>
      <c r="BE135" s="11">
        <f t="shared" si="344"/>
        <v>201997.53114128605</v>
      </c>
      <c r="BF135" s="11">
        <f t="shared" si="345"/>
        <v>1</v>
      </c>
      <c r="BG135" s="11">
        <f t="shared" si="346"/>
        <v>0.34752899999999998</v>
      </c>
      <c r="BH135" s="11">
        <f t="shared" si="347"/>
        <v>1.025058</v>
      </c>
      <c r="BI135" s="121">
        <f t="shared" si="239"/>
        <v>1.2886396348739413</v>
      </c>
      <c r="BJ135" s="121">
        <f>X135^2/((BJ111^2+1)*Y135^2)</f>
        <v>0.34363723596638429</v>
      </c>
      <c r="BK135" s="121">
        <f>X135^2/((BK111^2+1)*Y135^2)</f>
        <v>0.17181861798319215</v>
      </c>
      <c r="BL135" s="121">
        <f>X135^2/((BL111^2+1)*Y135^2)</f>
        <v>0.10106977528423068</v>
      </c>
      <c r="BM135" s="121">
        <f>X135^2/((BM111^2+1)*Y135^2)</f>
        <v>6.6084083839689292E-2</v>
      </c>
      <c r="BN135" s="121">
        <f>X135^2/((BN111^2+1)*Y135^2)</f>
        <v>4.6437464319781664E-2</v>
      </c>
      <c r="BO135" s="121">
        <f>X135^2/((BO111^2+1)*Y135^2)</f>
        <v>3.4363723596638432E-2</v>
      </c>
      <c r="BP135" s="121">
        <f>X135^2/((BP111^2+1)*Y135^2)</f>
        <v>2.6433633535875717E-2</v>
      </c>
      <c r="BQ135" s="121">
        <v>1</v>
      </c>
      <c r="BR135" s="121">
        <v>1</v>
      </c>
      <c r="BS135" s="121">
        <v>1</v>
      </c>
      <c r="BT135" s="121">
        <v>1</v>
      </c>
      <c r="BU135" s="121">
        <v>1</v>
      </c>
      <c r="BV135" s="121">
        <v>1</v>
      </c>
      <c r="BW135" s="121">
        <v>1</v>
      </c>
      <c r="BX135" s="121">
        <v>1</v>
      </c>
      <c r="BY135" s="121">
        <f t="shared" si="348"/>
        <v>2.3280364182601518</v>
      </c>
      <c r="BZ135" s="121">
        <f>(BZ111^4+6*BZ111^2+1)/(BZ111^2+1)*(Y135^2/X135^2)</f>
        <v>4.7724746574333112</v>
      </c>
      <c r="CA135" s="121">
        <f>(CA111^4+6*CA111^2+1)/(CA111^2+1)*(Y135^2/X135^2)</f>
        <v>7.9153238220845159</v>
      </c>
      <c r="CB135" s="121">
        <f>(CB111^4+6*CB111^2+1)/(CB111^2+1)*(Y135^2/X135^2)</f>
        <v>12.085247877144612</v>
      </c>
      <c r="CC135" s="121">
        <f>(CC111^4+6*CC111^2+1)/(CC111^2+1)*(Y135^2/X135^2)</f>
        <v>17.370733274710364</v>
      </c>
      <c r="CD135" s="121">
        <f>(CD111^4+6*CD111^2+1)/(CD111^2+1)*(Y135^2/X135^2)</f>
        <v>23.799453383970338</v>
      </c>
      <c r="CE135" s="121">
        <f>(CE111^4+6*CE111^2+1)/(CE111^2+1)*(Y135^2/X135^2)</f>
        <v>31.381930918146846</v>
      </c>
      <c r="CF135" s="121">
        <f>(CF111^4+6*CF111^2+1)/(CF111^2+1)*(Y135^2/X135^2)</f>
        <v>40.122812270091309</v>
      </c>
      <c r="CG135" s="121">
        <f t="shared" si="349"/>
        <v>1.2886396348739413</v>
      </c>
      <c r="CH135" s="121">
        <f t="shared" si="240"/>
        <v>0.34363723596638429</v>
      </c>
      <c r="CI135" s="121">
        <f t="shared" si="241"/>
        <v>0.17181861798319215</v>
      </c>
      <c r="CJ135" s="121">
        <f t="shared" si="242"/>
        <v>0.10106977528423068</v>
      </c>
      <c r="CK135" s="121">
        <f t="shared" si="243"/>
        <v>6.6084083839689292E-2</v>
      </c>
      <c r="CL135" s="121">
        <f t="shared" si="244"/>
        <v>4.6437464319781664E-2</v>
      </c>
      <c r="CM135" s="121">
        <f t="shared" si="245"/>
        <v>3.4363723596638432E-2</v>
      </c>
      <c r="CN135" s="121">
        <f t="shared" si="246"/>
        <v>2.6433633535875717E-2</v>
      </c>
      <c r="CO135" s="95">
        <f t="shared" si="247"/>
        <v>3.9452521410606627</v>
      </c>
      <c r="CP135" s="95">
        <f t="shared" si="248"/>
        <v>7.1313288679352267</v>
      </c>
      <c r="CQ135" s="95">
        <f t="shared" si="249"/>
        <v>11.285503243088346</v>
      </c>
      <c r="CR135" s="95">
        <f t="shared" si="250"/>
        <v>16.871282592851124</v>
      </c>
      <c r="CS135" s="95">
        <f t="shared" si="251"/>
        <v>23.977153369320323</v>
      </c>
      <c r="CT135" s="95">
        <f t="shared" si="252"/>
        <v>32.630788941684514</v>
      </c>
      <c r="CU135" s="95">
        <f t="shared" si="253"/>
        <v>42.842712023166001</v>
      </c>
      <c r="CV135" s="95">
        <f t="shared" si="254"/>
        <v>54.617569006616208</v>
      </c>
      <c r="CW135" s="95">
        <f t="shared" si="255"/>
        <v>3.9452521410606627</v>
      </c>
      <c r="CX135" s="95">
        <f t="shared" si="256"/>
        <v>7.1313288679352267</v>
      </c>
      <c r="CY135" s="95">
        <f t="shared" si="257"/>
        <v>11.285503243088346</v>
      </c>
      <c r="CZ135" s="95">
        <f t="shared" si="258"/>
        <v>16.871282592851124</v>
      </c>
      <c r="DA135" s="95">
        <f t="shared" si="259"/>
        <v>23.977153369320323</v>
      </c>
      <c r="DB135" s="95">
        <f t="shared" si="260"/>
        <v>32.630788941684514</v>
      </c>
      <c r="DC135" s="95">
        <f t="shared" si="261"/>
        <v>42.842712023166001</v>
      </c>
      <c r="DD135" s="95">
        <f t="shared" si="262"/>
        <v>54.617569006616208</v>
      </c>
      <c r="DE135" s="13">
        <f t="shared" si="350"/>
        <v>5.6667920531340936</v>
      </c>
      <c r="DF135" s="13">
        <f t="shared" si="351"/>
        <v>7.1662278933996957</v>
      </c>
      <c r="DG135" s="13">
        <f t="shared" si="352"/>
        <v>10.137258440067708</v>
      </c>
      <c r="DH135" s="13">
        <f t="shared" si="353"/>
        <v>14.236433652428843</v>
      </c>
      <c r="DI135" s="13">
        <f t="shared" si="263"/>
        <v>19.486933358550054</v>
      </c>
      <c r="DJ135" s="13">
        <f t="shared" si="264"/>
        <v>25.896006848290121</v>
      </c>
      <c r="DK135" s="13">
        <f t="shared" si="265"/>
        <v>33.466410641743487</v>
      </c>
      <c r="DL135" s="13">
        <f t="shared" si="266"/>
        <v>42.199361903627185</v>
      </c>
      <c r="DM135" s="95">
        <f t="shared" si="267"/>
        <v>5.6667920531340936</v>
      </c>
      <c r="DN135" s="95">
        <f t="shared" si="268"/>
        <v>7.1662278933996957</v>
      </c>
      <c r="DO135" s="95">
        <f t="shared" si="269"/>
        <v>10.137258440067708</v>
      </c>
      <c r="DP135" s="95">
        <f t="shared" si="270"/>
        <v>14.236433652428843</v>
      </c>
      <c r="DQ135" s="95">
        <f t="shared" si="271"/>
        <v>19.486933358550054</v>
      </c>
      <c r="DR135" s="95">
        <f t="shared" si="272"/>
        <v>25.896006848290121</v>
      </c>
      <c r="DS135" s="95">
        <f t="shared" si="273"/>
        <v>33.466410641743487</v>
      </c>
      <c r="DT135" s="95">
        <f t="shared" si="274"/>
        <v>42.199361903627185</v>
      </c>
      <c r="DU135" s="95">
        <f t="shared" si="275"/>
        <v>3.9186306720696384</v>
      </c>
      <c r="DV135" s="95">
        <f t="shared" si="276"/>
        <v>3.0797281102013025</v>
      </c>
      <c r="DW135" s="95">
        <f t="shared" si="277"/>
        <v>3.8322473850542904</v>
      </c>
      <c r="DX135" s="95">
        <f t="shared" si="278"/>
        <v>5.1182829346281746</v>
      </c>
      <c r="DY135" s="95">
        <f t="shared" si="279"/>
        <v>6.8694595538823817</v>
      </c>
      <c r="DZ135" s="95">
        <f t="shared" si="280"/>
        <v>9.0540557279638474</v>
      </c>
      <c r="EA135" s="95">
        <f t="shared" si="281"/>
        <v>11.658204320550471</v>
      </c>
      <c r="EB135" s="95">
        <f t="shared" si="282"/>
        <v>14.675349855617982</v>
      </c>
      <c r="EC135" s="95">
        <f t="shared" si="283"/>
        <v>3.9186306720696384</v>
      </c>
      <c r="ED135" s="95">
        <f t="shared" si="284"/>
        <v>3.0797281102013025</v>
      </c>
      <c r="EE135" s="95">
        <f t="shared" si="285"/>
        <v>3.8322473850542904</v>
      </c>
      <c r="EF135" s="95">
        <f t="shared" si="286"/>
        <v>5.1182829346281746</v>
      </c>
      <c r="EG135" s="95">
        <f t="shared" si="287"/>
        <v>6.8694595538823817</v>
      </c>
      <c r="EH135" s="95">
        <f t="shared" si="288"/>
        <v>9.0540557279638474</v>
      </c>
      <c r="EI135" s="95">
        <f t="shared" si="289"/>
        <v>11.658204320550471</v>
      </c>
      <c r="EJ135" s="95">
        <f t="shared" si="290"/>
        <v>14.675349855617982</v>
      </c>
      <c r="EK135" s="95">
        <f t="shared" si="291"/>
        <v>3.9186306720696384</v>
      </c>
      <c r="EL135" s="95">
        <f t="shared" si="292"/>
        <v>3.0797281102013025</v>
      </c>
      <c r="EM135" s="95">
        <f t="shared" si="293"/>
        <v>3.8322473850542904</v>
      </c>
      <c r="EN135" s="95">
        <f t="shared" si="294"/>
        <v>5.1182829346281746</v>
      </c>
      <c r="EO135" s="95">
        <f t="shared" si="295"/>
        <v>6.8694595538823817</v>
      </c>
      <c r="EP135" s="95">
        <f t="shared" si="296"/>
        <v>9.0540557279638474</v>
      </c>
      <c r="EQ135" s="95">
        <f t="shared" si="297"/>
        <v>11.658204320550471</v>
      </c>
      <c r="ER135" s="95">
        <f t="shared" si="298"/>
        <v>14.675349855617982</v>
      </c>
      <c r="ES135" s="95">
        <f t="shared" si="299"/>
        <v>1</v>
      </c>
      <c r="ET135" s="95">
        <f t="shared" si="300"/>
        <v>1</v>
      </c>
      <c r="EU135" s="95">
        <f t="shared" si="301"/>
        <v>1</v>
      </c>
      <c r="EV135" s="95">
        <f t="shared" si="302"/>
        <v>1</v>
      </c>
      <c r="EW135" s="95">
        <f t="shared" si="303"/>
        <v>1</v>
      </c>
      <c r="EX135" s="95">
        <f t="shared" si="304"/>
        <v>1</v>
      </c>
      <c r="EY135" s="95">
        <f t="shared" si="305"/>
        <v>1</v>
      </c>
      <c r="EZ135" s="95">
        <f t="shared" si="306"/>
        <v>1</v>
      </c>
      <c r="FA135" s="95">
        <f t="shared" si="307"/>
        <v>1</v>
      </c>
      <c r="FB135" s="95">
        <f t="shared" si="308"/>
        <v>1</v>
      </c>
      <c r="FC135" s="95">
        <f t="shared" si="309"/>
        <v>1</v>
      </c>
      <c r="FD135" s="95">
        <f t="shared" si="310"/>
        <v>1</v>
      </c>
      <c r="FE135" s="95">
        <f t="shared" si="311"/>
        <v>1</v>
      </c>
      <c r="FF135" s="95">
        <f t="shared" si="312"/>
        <v>1</v>
      </c>
      <c r="FG135" s="95">
        <f t="shared" si="313"/>
        <v>1</v>
      </c>
      <c r="FH135" s="95">
        <f t="shared" si="314"/>
        <v>1</v>
      </c>
      <c r="FI135" s="95">
        <f t="shared" si="315"/>
        <v>1</v>
      </c>
      <c r="FJ135" s="95">
        <f t="shared" si="316"/>
        <v>1</v>
      </c>
      <c r="FK135" s="95">
        <f t="shared" si="317"/>
        <v>1</v>
      </c>
      <c r="FL135" s="95">
        <f t="shared" si="318"/>
        <v>1</v>
      </c>
      <c r="FM135" s="95">
        <f t="shared" si="319"/>
        <v>1</v>
      </c>
      <c r="FN135" s="95">
        <f t="shared" si="320"/>
        <v>1</v>
      </c>
      <c r="FO135" s="95">
        <f t="shared" si="321"/>
        <v>1</v>
      </c>
      <c r="FP135" s="95">
        <f t="shared" si="322"/>
        <v>1</v>
      </c>
      <c r="FQ135" s="115">
        <f t="shared" si="323"/>
        <v>4.4636001820623212</v>
      </c>
      <c r="FR135" s="115">
        <f t="shared" si="324"/>
        <v>4.6401898913849324</v>
      </c>
      <c r="FS135" s="115">
        <f t="shared" si="325"/>
        <v>5.417703006148388</v>
      </c>
      <c r="FT135" s="115">
        <f t="shared" si="326"/>
        <v>6.1975929222888579</v>
      </c>
      <c r="FU135" s="115">
        <f t="shared" si="327"/>
        <v>6.88119068619846</v>
      </c>
      <c r="FV135" s="115">
        <f t="shared" si="328"/>
        <v>7.4425875466000759</v>
      </c>
      <c r="FW135" s="115">
        <f t="shared" si="329"/>
        <v>7.8903984477296616</v>
      </c>
      <c r="FX135" s="115">
        <f t="shared" si="330"/>
        <v>8.2441276983508534</v>
      </c>
      <c r="FY135" s="90"/>
      <c r="FZ135" s="90">
        <f t="shared" si="354"/>
        <v>4.4636001820623212</v>
      </c>
      <c r="GB135" s="18"/>
      <c r="GC135" s="29"/>
      <c r="GE135" s="15"/>
      <c r="GF135" s="15"/>
      <c r="GG135" s="15"/>
      <c r="GI135" s="31"/>
      <c r="GJ135" s="31"/>
      <c r="GK135" s="31"/>
      <c r="HU135" s="21"/>
      <c r="HV135" s="21"/>
      <c r="HW135" s="21"/>
      <c r="HX135" s="21"/>
      <c r="HY135" s="21"/>
      <c r="HZ135" s="21"/>
      <c r="IA135" s="21"/>
      <c r="IC135" s="28"/>
      <c r="ID135" s="13"/>
      <c r="IE135" s="13"/>
      <c r="IF135" s="13"/>
      <c r="IG135" s="13"/>
      <c r="IH135" s="13"/>
      <c r="II135" s="13"/>
      <c r="IJ135" s="28"/>
      <c r="IK135" s="20"/>
      <c r="IL135" s="13"/>
      <c r="IM135" s="11"/>
      <c r="IN135" s="23"/>
      <c r="IO135" s="13"/>
      <c r="IP135" s="23"/>
      <c r="IQ135" s="28"/>
      <c r="IR135" s="20"/>
      <c r="IS135" s="13"/>
      <c r="IT135" s="20"/>
      <c r="IU135" s="23"/>
      <c r="IV135" s="20"/>
      <c r="IW135" s="23"/>
      <c r="IY135" s="13"/>
      <c r="IZ135" s="25"/>
      <c r="JA135" s="25"/>
      <c r="JB135" s="25"/>
      <c r="JC135" s="25"/>
      <c r="JD135" s="25"/>
      <c r="JE135" s="25"/>
      <c r="JF135" s="25"/>
    </row>
    <row r="136" spans="13:266" s="4" customFormat="1" ht="13.8" x14ac:dyDescent="0.3">
      <c r="M136" s="6"/>
      <c r="N136" s="6"/>
      <c r="O136" s="6"/>
      <c r="P136" s="6"/>
      <c r="Q136" s="6"/>
      <c r="R136" s="6"/>
      <c r="S136" s="7"/>
      <c r="T136" s="6"/>
      <c r="U136" s="5"/>
      <c r="X136" s="118">
        <f t="shared" si="355"/>
        <v>14.025517307000007</v>
      </c>
      <c r="Y136" s="118">
        <v>10</v>
      </c>
      <c r="Z136" s="40">
        <v>1.7999999999999999E-2</v>
      </c>
      <c r="AA136" s="40">
        <v>10000000</v>
      </c>
      <c r="AB136" s="40">
        <v>10000000</v>
      </c>
      <c r="AC136" s="98">
        <v>3900000</v>
      </c>
      <c r="AD136" s="42">
        <v>0.33</v>
      </c>
      <c r="AE136" s="42">
        <v>0.33</v>
      </c>
      <c r="AF136" s="41">
        <v>1.7999999999999999E-2</v>
      </c>
      <c r="AG136" s="40">
        <v>10000000</v>
      </c>
      <c r="AH136" s="40">
        <v>10000000</v>
      </c>
      <c r="AI136" s="98">
        <v>3900000</v>
      </c>
      <c r="AJ136" s="42">
        <v>0.33</v>
      </c>
      <c r="AK136" s="42">
        <v>0.33</v>
      </c>
      <c r="AL136" s="42">
        <f>AL109</f>
        <v>0.10050000000000001</v>
      </c>
      <c r="AM136" s="40">
        <v>6000</v>
      </c>
      <c r="AN136" s="40">
        <f>AN109</f>
        <v>10000</v>
      </c>
      <c r="AO136" s="40">
        <f>AO109</f>
        <v>10000</v>
      </c>
      <c r="AP136" s="42">
        <v>0.03</v>
      </c>
      <c r="AQ136" s="42">
        <v>0.03</v>
      </c>
      <c r="AR136" s="4">
        <f t="shared" si="331"/>
        <v>0.11849999999999999</v>
      </c>
      <c r="AS136" s="11">
        <f t="shared" si="332"/>
        <v>1.4025517307000006</v>
      </c>
      <c r="AT136" s="15">
        <f t="shared" si="333"/>
        <v>1418.2499158343621</v>
      </c>
      <c r="AU136" s="19">
        <f t="shared" si="334"/>
        <v>0.10018019504865139</v>
      </c>
      <c r="AV136" s="13">
        <f t="shared" si="335"/>
        <v>0.5</v>
      </c>
      <c r="AW136" s="11">
        <f t="shared" si="336"/>
        <v>1</v>
      </c>
      <c r="AX136" s="11">
        <f t="shared" si="337"/>
        <v>0.8911</v>
      </c>
      <c r="AY136" s="11">
        <f t="shared" si="338"/>
        <v>201997.53114128605</v>
      </c>
      <c r="AZ136" s="11">
        <f t="shared" si="339"/>
        <v>1</v>
      </c>
      <c r="BA136" s="11">
        <f t="shared" si="340"/>
        <v>0.34752899999999998</v>
      </c>
      <c r="BB136" s="11">
        <f t="shared" si="341"/>
        <v>1.025058</v>
      </c>
      <c r="BC136" s="11">
        <f t="shared" si="342"/>
        <v>0.99909999999999999</v>
      </c>
      <c r="BD136" s="11">
        <f t="shared" si="343"/>
        <v>0.8911</v>
      </c>
      <c r="BE136" s="11">
        <f t="shared" si="344"/>
        <v>201997.53114128605</v>
      </c>
      <c r="BF136" s="11">
        <f t="shared" si="345"/>
        <v>1</v>
      </c>
      <c r="BG136" s="11">
        <f t="shared" si="346"/>
        <v>0.34752899999999998</v>
      </c>
      <c r="BH136" s="11">
        <f t="shared" si="347"/>
        <v>1.025058</v>
      </c>
      <c r="BI136" s="121">
        <f t="shared" si="239"/>
        <v>1.4753635179671754</v>
      </c>
      <c r="BJ136" s="121">
        <f>X136^2/((BJ111^2+1)*Y136^2)</f>
        <v>0.39343027145791343</v>
      </c>
      <c r="BK136" s="121">
        <f>X136^2/((BK111^2+1)*Y136^2)</f>
        <v>0.19671513572895671</v>
      </c>
      <c r="BL136" s="121">
        <f>X136^2/((BL111^2+1)*Y136^2)</f>
        <v>0.11571478572291571</v>
      </c>
      <c r="BM136" s="121">
        <f>X136^2/((BM111^2+1)*Y136^2)</f>
        <v>7.5659667588060267E-2</v>
      </c>
      <c r="BN136" s="121">
        <f>X136^2/((BN111^2+1)*Y136^2)</f>
        <v>5.3166252899718026E-2</v>
      </c>
      <c r="BO136" s="121">
        <f>X136^2/((BO111^2+1)*Y136^2)</f>
        <v>3.934302714579134E-2</v>
      </c>
      <c r="BP136" s="121">
        <f>X136^2/((BP111^2+1)*Y136^2)</f>
        <v>3.0263867035224108E-2</v>
      </c>
      <c r="BQ136" s="121">
        <v>1</v>
      </c>
      <c r="BR136" s="121">
        <v>1</v>
      </c>
      <c r="BS136" s="121">
        <v>1</v>
      </c>
      <c r="BT136" s="121">
        <v>1</v>
      </c>
      <c r="BU136" s="121">
        <v>1</v>
      </c>
      <c r="BV136" s="121">
        <v>1</v>
      </c>
      <c r="BW136" s="121">
        <v>1</v>
      </c>
      <c r="BX136" s="121">
        <v>1</v>
      </c>
      <c r="BY136" s="121">
        <f t="shared" si="348"/>
        <v>2.0333971685388694</v>
      </c>
      <c r="BZ136" s="121">
        <f>(BZ111^4+6*BZ111^2+1)/(BZ111^2+1)*(Y136^2/X136^2)</f>
        <v>4.1684641955046819</v>
      </c>
      <c r="CA136" s="121">
        <f>(CA111^4+6*CA111^2+1)/(CA111^2+1)*(Y136^2/X136^2)</f>
        <v>6.9135503730321561</v>
      </c>
      <c r="CB136" s="121">
        <f>(CB111^4+6*CB111^2+1)/(CB111^2+1)*(Y136^2/X136^2)</f>
        <v>10.55572353667972</v>
      </c>
      <c r="CC136" s="121">
        <f>(CC111^4+6*CC111^2+1)/(CC111^2+1)*(Y136^2/X136^2)</f>
        <v>15.17227118063618</v>
      </c>
      <c r="CD136" s="121">
        <f>(CD111^4+6*CD111^2+1)/(CD111^2+1)*(Y136^2/X136^2)</f>
        <v>20.787364297292633</v>
      </c>
      <c r="CE136" s="121">
        <f>(CE111^4+6*CE111^2+1)/(CE111^2+1)*(Y136^2/X136^2)</f>
        <v>27.41019383190396</v>
      </c>
      <c r="CF136" s="121">
        <f>(CF111^4+6*CF111^2+1)/(CF111^2+1)*(Y136^2/X136^2)</f>
        <v>35.044818123933361</v>
      </c>
      <c r="CG136" s="121">
        <f t="shared" si="349"/>
        <v>1.4753635179671754</v>
      </c>
      <c r="CH136" s="121">
        <f t="shared" si="240"/>
        <v>0.39343027145791343</v>
      </c>
      <c r="CI136" s="121">
        <f t="shared" si="241"/>
        <v>0.19671513572895671</v>
      </c>
      <c r="CJ136" s="121">
        <f t="shared" si="242"/>
        <v>0.11571478572291571</v>
      </c>
      <c r="CK136" s="121">
        <f t="shared" si="243"/>
        <v>7.5659667588060267E-2</v>
      </c>
      <c r="CL136" s="121">
        <f t="shared" si="244"/>
        <v>5.3166252899718026E-2</v>
      </c>
      <c r="CM136" s="121">
        <f t="shared" si="245"/>
        <v>3.934302714579134E-2</v>
      </c>
      <c r="CN136" s="121">
        <f t="shared" si="246"/>
        <v>3.0263867035224108E-2</v>
      </c>
      <c r="CO136" s="95">
        <f t="shared" si="247"/>
        <v>3.6164809967339178</v>
      </c>
      <c r="CP136" s="95">
        <f t="shared" si="248"/>
        <v>6.3993238012361129</v>
      </c>
      <c r="CQ136" s="95">
        <f t="shared" si="249"/>
        <v>10.027740584495017</v>
      </c>
      <c r="CR136" s="95">
        <f t="shared" si="250"/>
        <v>14.906576596166584</v>
      </c>
      <c r="CS136" s="95">
        <f t="shared" si="251"/>
        <v>21.113119330439623</v>
      </c>
      <c r="CT136" s="95">
        <f t="shared" si="252"/>
        <v>28.671539779705224</v>
      </c>
      <c r="CU136" s="95">
        <f t="shared" si="253"/>
        <v>37.591028889218272</v>
      </c>
      <c r="CV136" s="95">
        <f t="shared" si="254"/>
        <v>47.875644998441963</v>
      </c>
      <c r="CW136" s="95">
        <f t="shared" si="255"/>
        <v>3.6164809967339178</v>
      </c>
      <c r="CX136" s="95">
        <f t="shared" si="256"/>
        <v>6.3993238012361129</v>
      </c>
      <c r="CY136" s="95">
        <f t="shared" si="257"/>
        <v>10.027740584495017</v>
      </c>
      <c r="CZ136" s="95">
        <f t="shared" si="258"/>
        <v>14.906576596166584</v>
      </c>
      <c r="DA136" s="95">
        <f t="shared" si="259"/>
        <v>21.113119330439623</v>
      </c>
      <c r="DB136" s="95">
        <f t="shared" si="260"/>
        <v>28.671539779705224</v>
      </c>
      <c r="DC136" s="95">
        <f t="shared" si="261"/>
        <v>37.591028889218272</v>
      </c>
      <c r="DD136" s="95">
        <f t="shared" si="262"/>
        <v>47.875644998441963</v>
      </c>
      <c r="DE136" s="13">
        <f t="shared" si="350"/>
        <v>5.5588766865060446</v>
      </c>
      <c r="DF136" s="13">
        <f t="shared" si="351"/>
        <v>6.6120104669625954</v>
      </c>
      <c r="DG136" s="13">
        <f t="shared" si="352"/>
        <v>9.1603815087611125</v>
      </c>
      <c r="DH136" s="13">
        <f t="shared" si="353"/>
        <v>12.721554322402636</v>
      </c>
      <c r="DI136" s="13">
        <f t="shared" si="263"/>
        <v>17.298046848224239</v>
      </c>
      <c r="DJ136" s="13">
        <f t="shared" si="264"/>
        <v>22.890646550192351</v>
      </c>
      <c r="DK136" s="13">
        <f t="shared" si="265"/>
        <v>29.499652859049753</v>
      </c>
      <c r="DL136" s="13">
        <f t="shared" si="266"/>
        <v>37.125197990968587</v>
      </c>
      <c r="DM136" s="95">
        <f t="shared" si="267"/>
        <v>5.5588766865060446</v>
      </c>
      <c r="DN136" s="95">
        <f t="shared" si="268"/>
        <v>6.6120104669625954</v>
      </c>
      <c r="DO136" s="95">
        <f t="shared" si="269"/>
        <v>9.1603815087611125</v>
      </c>
      <c r="DP136" s="95">
        <f t="shared" si="270"/>
        <v>12.721554322402636</v>
      </c>
      <c r="DQ136" s="95">
        <f t="shared" si="271"/>
        <v>17.298046848224239</v>
      </c>
      <c r="DR136" s="95">
        <f t="shared" si="272"/>
        <v>22.890646550192351</v>
      </c>
      <c r="DS136" s="95">
        <f t="shared" si="273"/>
        <v>29.499652859049753</v>
      </c>
      <c r="DT136" s="95">
        <f t="shared" si="274"/>
        <v>37.125197990968587</v>
      </c>
      <c r="DU136" s="95">
        <f t="shared" si="275"/>
        <v>3.8811269526207584</v>
      </c>
      <c r="DV136" s="95">
        <f t="shared" si="276"/>
        <v>2.887121482209043</v>
      </c>
      <c r="DW136" s="95">
        <f t="shared" si="277"/>
        <v>3.4927543219942399</v>
      </c>
      <c r="DX136" s="95">
        <f t="shared" si="278"/>
        <v>4.5918184359434964</v>
      </c>
      <c r="DY136" s="95">
        <f t="shared" si="279"/>
        <v>6.1087580138353612</v>
      </c>
      <c r="DZ136" s="95">
        <f t="shared" si="280"/>
        <v>8.0096058689262257</v>
      </c>
      <c r="EA136" s="95">
        <f t="shared" si="281"/>
        <v>10.2796409550887</v>
      </c>
      <c r="EB136" s="95">
        <f t="shared" si="282"/>
        <v>12.911930745215653</v>
      </c>
      <c r="EC136" s="95">
        <f t="shared" si="283"/>
        <v>3.8811269526207584</v>
      </c>
      <c r="ED136" s="95">
        <f t="shared" si="284"/>
        <v>2.887121482209043</v>
      </c>
      <c r="EE136" s="95">
        <f t="shared" si="285"/>
        <v>3.4927543219942399</v>
      </c>
      <c r="EF136" s="95">
        <f t="shared" si="286"/>
        <v>4.5918184359434964</v>
      </c>
      <c r="EG136" s="95">
        <f t="shared" si="287"/>
        <v>6.1087580138353612</v>
      </c>
      <c r="EH136" s="95">
        <f t="shared" si="288"/>
        <v>8.0096058689262257</v>
      </c>
      <c r="EI136" s="95">
        <f t="shared" si="289"/>
        <v>10.2796409550887</v>
      </c>
      <c r="EJ136" s="95">
        <f t="shared" si="290"/>
        <v>12.911930745215653</v>
      </c>
      <c r="EK136" s="95">
        <f t="shared" si="291"/>
        <v>3.8811269526207584</v>
      </c>
      <c r="EL136" s="95">
        <f t="shared" si="292"/>
        <v>2.887121482209043</v>
      </c>
      <c r="EM136" s="95">
        <f t="shared" si="293"/>
        <v>3.4927543219942399</v>
      </c>
      <c r="EN136" s="95">
        <f t="shared" si="294"/>
        <v>4.5918184359434964</v>
      </c>
      <c r="EO136" s="95">
        <f t="shared" si="295"/>
        <v>6.1087580138353612</v>
      </c>
      <c r="EP136" s="95">
        <f t="shared" si="296"/>
        <v>8.0096058689262257</v>
      </c>
      <c r="EQ136" s="95">
        <f t="shared" si="297"/>
        <v>10.2796409550887</v>
      </c>
      <c r="ER136" s="95">
        <f t="shared" si="298"/>
        <v>12.911930745215653</v>
      </c>
      <c r="ES136" s="95">
        <f t="shared" si="299"/>
        <v>1</v>
      </c>
      <c r="ET136" s="95">
        <f t="shared" si="300"/>
        <v>1</v>
      </c>
      <c r="EU136" s="95">
        <f t="shared" si="301"/>
        <v>1</v>
      </c>
      <c r="EV136" s="95">
        <f t="shared" si="302"/>
        <v>1</v>
      </c>
      <c r="EW136" s="95">
        <f t="shared" si="303"/>
        <v>1</v>
      </c>
      <c r="EX136" s="95">
        <f t="shared" si="304"/>
        <v>1</v>
      </c>
      <c r="EY136" s="95">
        <f t="shared" si="305"/>
        <v>1</v>
      </c>
      <c r="EZ136" s="95">
        <f t="shared" si="306"/>
        <v>1</v>
      </c>
      <c r="FA136" s="95">
        <f t="shared" si="307"/>
        <v>1</v>
      </c>
      <c r="FB136" s="95">
        <f t="shared" si="308"/>
        <v>1</v>
      </c>
      <c r="FC136" s="95">
        <f t="shared" si="309"/>
        <v>1</v>
      </c>
      <c r="FD136" s="95">
        <f t="shared" si="310"/>
        <v>1</v>
      </c>
      <c r="FE136" s="95">
        <f t="shared" si="311"/>
        <v>1</v>
      </c>
      <c r="FF136" s="95">
        <f t="shared" si="312"/>
        <v>1</v>
      </c>
      <c r="FG136" s="95">
        <f t="shared" si="313"/>
        <v>1</v>
      </c>
      <c r="FH136" s="95">
        <f t="shared" si="314"/>
        <v>1</v>
      </c>
      <c r="FI136" s="95">
        <f t="shared" si="315"/>
        <v>1</v>
      </c>
      <c r="FJ136" s="95">
        <f t="shared" si="316"/>
        <v>1</v>
      </c>
      <c r="FK136" s="95">
        <f t="shared" si="317"/>
        <v>1</v>
      </c>
      <c r="FL136" s="95">
        <f t="shared" si="318"/>
        <v>1</v>
      </c>
      <c r="FM136" s="95">
        <f t="shared" si="319"/>
        <v>1</v>
      </c>
      <c r="FN136" s="95">
        <f t="shared" si="320"/>
        <v>1</v>
      </c>
      <c r="FO136" s="95">
        <f t="shared" si="321"/>
        <v>1</v>
      </c>
      <c r="FP136" s="95">
        <f t="shared" si="322"/>
        <v>1</v>
      </c>
      <c r="FQ136" s="115">
        <f t="shared" si="323"/>
        <v>4.4726875079519939</v>
      </c>
      <c r="FR136" s="115">
        <f t="shared" si="324"/>
        <v>4.4534023431388521</v>
      </c>
      <c r="FS136" s="115">
        <f t="shared" si="325"/>
        <v>5.171867427358702</v>
      </c>
      <c r="FT136" s="115">
        <f t="shared" si="326"/>
        <v>5.9333764921284144</v>
      </c>
      <c r="FU136" s="115">
        <f t="shared" si="327"/>
        <v>6.6231160853069477</v>
      </c>
      <c r="FV136" s="115">
        <f t="shared" si="328"/>
        <v>7.2034584554070324</v>
      </c>
      <c r="FW136" s="115">
        <f t="shared" si="329"/>
        <v>7.6751256750555532</v>
      </c>
      <c r="FX136" s="115">
        <f t="shared" si="330"/>
        <v>8.0531700802582691</v>
      </c>
      <c r="FY136" s="90"/>
      <c r="FZ136" s="90">
        <f t="shared" si="354"/>
        <v>4.4534023431388521</v>
      </c>
      <c r="GB136" s="18"/>
      <c r="GC136" s="29"/>
      <c r="GE136" s="15"/>
      <c r="GF136" s="15"/>
      <c r="GG136" s="15"/>
      <c r="GI136" s="31"/>
      <c r="GJ136" s="31"/>
      <c r="GK136" s="31"/>
      <c r="HU136" s="21"/>
      <c r="HV136" s="21"/>
      <c r="HW136" s="21"/>
      <c r="HX136" s="21"/>
      <c r="HY136" s="21"/>
      <c r="HZ136" s="21"/>
      <c r="IA136" s="21"/>
      <c r="IC136" s="28"/>
      <c r="ID136" s="11"/>
      <c r="IE136" s="13"/>
      <c r="IF136" s="11"/>
      <c r="IG136" s="13"/>
      <c r="IH136" s="13"/>
      <c r="II136" s="13"/>
      <c r="IJ136" s="28"/>
      <c r="IK136" s="11"/>
      <c r="IL136" s="13"/>
      <c r="IM136" s="11"/>
      <c r="IN136" s="23"/>
      <c r="IO136" s="11"/>
      <c r="IP136" s="23"/>
      <c r="IQ136" s="28"/>
      <c r="IR136" s="20"/>
      <c r="IS136" s="13"/>
      <c r="IT136" s="23"/>
      <c r="IU136" s="23"/>
      <c r="IV136" s="23"/>
      <c r="IW136" s="23"/>
      <c r="IY136" s="13"/>
      <c r="IZ136" s="25"/>
      <c r="JA136" s="25"/>
      <c r="JB136" s="25"/>
      <c r="JC136" s="25"/>
      <c r="JD136" s="25"/>
      <c r="JE136" s="25"/>
      <c r="JF136" s="25"/>
    </row>
    <row r="137" spans="13:266" s="4" customFormat="1" ht="13.8" x14ac:dyDescent="0.3">
      <c r="M137" s="6"/>
      <c r="N137" s="6"/>
      <c r="O137" s="6"/>
      <c r="P137" s="6"/>
      <c r="Q137" s="6"/>
      <c r="R137" s="6"/>
      <c r="S137" s="7"/>
      <c r="T137" s="6"/>
      <c r="X137" s="118">
        <f t="shared" si="355"/>
        <v>15.007303518490009</v>
      </c>
      <c r="Y137" s="118">
        <v>10</v>
      </c>
      <c r="Z137" s="40">
        <v>1.7999999999999999E-2</v>
      </c>
      <c r="AA137" s="40">
        <v>10000000</v>
      </c>
      <c r="AB137" s="40">
        <v>10000000</v>
      </c>
      <c r="AC137" s="98">
        <v>3900000</v>
      </c>
      <c r="AD137" s="42">
        <v>0.33</v>
      </c>
      <c r="AE137" s="42">
        <v>0.33</v>
      </c>
      <c r="AF137" s="41">
        <v>1.7999999999999999E-2</v>
      </c>
      <c r="AG137" s="40">
        <v>10000000</v>
      </c>
      <c r="AH137" s="40">
        <v>10000000</v>
      </c>
      <c r="AI137" s="98">
        <v>3900000</v>
      </c>
      <c r="AJ137" s="42">
        <v>0.33</v>
      </c>
      <c r="AK137" s="42">
        <v>0.33</v>
      </c>
      <c r="AL137" s="42">
        <f>AL109</f>
        <v>0.10050000000000001</v>
      </c>
      <c r="AM137" s="40">
        <v>6000</v>
      </c>
      <c r="AN137" s="40">
        <f>AN109</f>
        <v>10000</v>
      </c>
      <c r="AO137" s="40">
        <f>AO109</f>
        <v>10000</v>
      </c>
      <c r="AP137" s="42">
        <v>0.03</v>
      </c>
      <c r="AQ137" s="42">
        <v>0.03</v>
      </c>
      <c r="AR137" s="4">
        <f t="shared" si="331"/>
        <v>0.11849999999999999</v>
      </c>
      <c r="AS137" s="11">
        <f t="shared" si="332"/>
        <v>1.5007303518490009</v>
      </c>
      <c r="AT137" s="15">
        <f t="shared" si="333"/>
        <v>1418.2499158343621</v>
      </c>
      <c r="AU137" s="19">
        <f t="shared" si="334"/>
        <v>0.10018019504865139</v>
      </c>
      <c r="AV137" s="13">
        <f t="shared" si="335"/>
        <v>0.5</v>
      </c>
      <c r="AW137" s="11">
        <f t="shared" si="336"/>
        <v>1</v>
      </c>
      <c r="AX137" s="11">
        <f t="shared" si="337"/>
        <v>0.8911</v>
      </c>
      <c r="AY137" s="11">
        <f t="shared" si="338"/>
        <v>201997.53114128605</v>
      </c>
      <c r="AZ137" s="11">
        <f t="shared" si="339"/>
        <v>1</v>
      </c>
      <c r="BA137" s="11">
        <f t="shared" si="340"/>
        <v>0.34752899999999998</v>
      </c>
      <c r="BB137" s="11">
        <f t="shared" si="341"/>
        <v>1.025058</v>
      </c>
      <c r="BC137" s="11">
        <f t="shared" si="342"/>
        <v>0.99909999999999999</v>
      </c>
      <c r="BD137" s="11">
        <f t="shared" si="343"/>
        <v>0.8911</v>
      </c>
      <c r="BE137" s="11">
        <f t="shared" si="344"/>
        <v>201997.53114128605</v>
      </c>
      <c r="BF137" s="11">
        <f t="shared" si="345"/>
        <v>1</v>
      </c>
      <c r="BG137" s="11">
        <f t="shared" si="346"/>
        <v>0.34752899999999998</v>
      </c>
      <c r="BH137" s="11">
        <f t="shared" si="347"/>
        <v>1.025058</v>
      </c>
      <c r="BI137" s="121">
        <f t="shared" si="239"/>
        <v>1.6891436917206195</v>
      </c>
      <c r="BJ137" s="121">
        <f>X137^2/((BJ111^2+1)*Y137^2)</f>
        <v>0.4504383177921652</v>
      </c>
      <c r="BK137" s="121">
        <f>X137^2/((BK111^2+1)*Y137^2)</f>
        <v>0.2252191588960826</v>
      </c>
      <c r="BL137" s="121">
        <f>X137^2/((BL111^2+1)*Y137^2)</f>
        <v>0.13248185817416624</v>
      </c>
      <c r="BM137" s="121">
        <f>X137^2/((BM111^2+1)*Y137^2)</f>
        <v>8.6622753421570234E-2</v>
      </c>
      <c r="BN137" s="121">
        <f>X137^2/((BN111^2+1)*Y137^2)</f>
        <v>6.0870042944887189E-2</v>
      </c>
      <c r="BO137" s="121">
        <f>X137^2/((BO111^2+1)*Y137^2)</f>
        <v>4.5043831779216524E-2</v>
      </c>
      <c r="BP137" s="121">
        <f>X137^2/((BP111^2+1)*Y137^2)</f>
        <v>3.4649101368628095E-2</v>
      </c>
      <c r="BQ137" s="121">
        <v>1</v>
      </c>
      <c r="BR137" s="121">
        <v>1</v>
      </c>
      <c r="BS137" s="121">
        <v>1</v>
      </c>
      <c r="BT137" s="121">
        <v>1</v>
      </c>
      <c r="BU137" s="121">
        <v>1</v>
      </c>
      <c r="BV137" s="121">
        <v>1</v>
      </c>
      <c r="BW137" s="121">
        <v>1</v>
      </c>
      <c r="BX137" s="121">
        <v>1</v>
      </c>
      <c r="BY137" s="121">
        <f t="shared" si="348"/>
        <v>1.7760478369629391</v>
      </c>
      <c r="BZ137" s="121">
        <f>(BZ111^4+6*BZ111^2+1)/(BZ111^2+1)*(Y137^2/X137^2)</f>
        <v>3.6408980657740249</v>
      </c>
      <c r="CA137" s="121">
        <f>(CA111^4+6*CA111^2+1)/(CA111^2+1)*(Y137^2/X137^2)</f>
        <v>6.0385626456739931</v>
      </c>
      <c r="CB137" s="121">
        <f>(CB111^4+6*CB111^2+1)/(CB111^2+1)*(Y137^2/X137^2)</f>
        <v>9.2197777418811402</v>
      </c>
      <c r="CC137" s="121">
        <f>(CC111^4+6*CC111^2+1)/(CC111^2+1)*(Y137^2/X137^2)</f>
        <v>13.252049245031161</v>
      </c>
      <c r="CD137" s="121">
        <f>(CD111^4+6*CD111^2+1)/(CD111^2+1)*(Y137^2/X137^2)</f>
        <v>18.156489035979238</v>
      </c>
      <c r="CE137" s="121">
        <f>(CE111^4+6*CE111^2+1)/(CE111^2+1)*(Y137^2/X137^2)</f>
        <v>23.941124842260422</v>
      </c>
      <c r="CF137" s="121">
        <f>(CF111^4+6*CF111^2+1)/(CF111^2+1)*(Y137^2/X137^2)</f>
        <v>30.609501374734347</v>
      </c>
      <c r="CG137" s="121">
        <f t="shared" si="349"/>
        <v>1.6891436917206195</v>
      </c>
      <c r="CH137" s="121">
        <f t="shared" si="240"/>
        <v>0.4504383177921652</v>
      </c>
      <c r="CI137" s="121">
        <f t="shared" si="241"/>
        <v>0.2252191588960826</v>
      </c>
      <c r="CJ137" s="121">
        <f t="shared" si="242"/>
        <v>0.13248185817416624</v>
      </c>
      <c r="CK137" s="121">
        <f t="shared" si="243"/>
        <v>8.6622753421570234E-2</v>
      </c>
      <c r="CL137" s="121">
        <f t="shared" si="244"/>
        <v>6.0870042944887189E-2</v>
      </c>
      <c r="CM137" s="121">
        <f t="shared" si="245"/>
        <v>4.5043831779216524E-2</v>
      </c>
      <c r="CN137" s="121">
        <f t="shared" si="246"/>
        <v>3.4649101368628095E-2</v>
      </c>
      <c r="CO137" s="95">
        <f t="shared" si="247"/>
        <v>3.329319546540237</v>
      </c>
      <c r="CP137" s="95">
        <f t="shared" si="248"/>
        <v>5.7599622266888915</v>
      </c>
      <c r="CQ137" s="95">
        <f t="shared" si="249"/>
        <v>8.9291619675037275</v>
      </c>
      <c r="CR137" s="95">
        <f t="shared" si="250"/>
        <v>13.190526288991686</v>
      </c>
      <c r="CS137" s="95">
        <f t="shared" si="251"/>
        <v>18.611561081788466</v>
      </c>
      <c r="CT137" s="95">
        <f t="shared" si="252"/>
        <v>25.213378226749249</v>
      </c>
      <c r="CU137" s="95">
        <f t="shared" si="253"/>
        <v>33.004005451409085</v>
      </c>
      <c r="CV137" s="95">
        <f t="shared" si="254"/>
        <v>41.98698746662761</v>
      </c>
      <c r="CW137" s="95">
        <f t="shared" si="255"/>
        <v>3.329319546540237</v>
      </c>
      <c r="CX137" s="95">
        <f t="shared" si="256"/>
        <v>5.7599622266888915</v>
      </c>
      <c r="CY137" s="95">
        <f t="shared" si="257"/>
        <v>8.9291619675037275</v>
      </c>
      <c r="CZ137" s="95">
        <f t="shared" si="258"/>
        <v>13.190526288991686</v>
      </c>
      <c r="DA137" s="95">
        <f t="shared" si="259"/>
        <v>18.611561081788466</v>
      </c>
      <c r="DB137" s="95">
        <f t="shared" si="260"/>
        <v>25.213378226749249</v>
      </c>
      <c r="DC137" s="95">
        <f t="shared" si="261"/>
        <v>33.004005451409085</v>
      </c>
      <c r="DD137" s="95">
        <f t="shared" si="262"/>
        <v>41.98698746662761</v>
      </c>
      <c r="DE137" s="13">
        <f t="shared" si="350"/>
        <v>5.5153075286835591</v>
      </c>
      <c r="DF137" s="13">
        <f t="shared" si="351"/>
        <v>6.1414523835661896</v>
      </c>
      <c r="DG137" s="13">
        <f t="shared" si="352"/>
        <v>8.3138978045700753</v>
      </c>
      <c r="DH137" s="13">
        <f t="shared" si="353"/>
        <v>11.402375600055306</v>
      </c>
      <c r="DI137" s="13">
        <f t="shared" si="263"/>
        <v>15.388787998452731</v>
      </c>
      <c r="DJ137" s="13">
        <f t="shared" si="264"/>
        <v>20.267475078924125</v>
      </c>
      <c r="DK137" s="13">
        <f t="shared" si="265"/>
        <v>26.036284674039639</v>
      </c>
      <c r="DL137" s="13">
        <f t="shared" si="266"/>
        <v>32.694266476102975</v>
      </c>
      <c r="DM137" s="95">
        <f t="shared" si="267"/>
        <v>5.5153075286835591</v>
      </c>
      <c r="DN137" s="95">
        <f t="shared" si="268"/>
        <v>6.1414523835661896</v>
      </c>
      <c r="DO137" s="95">
        <f t="shared" si="269"/>
        <v>8.3138978045700753</v>
      </c>
      <c r="DP137" s="95">
        <f t="shared" si="270"/>
        <v>11.402375600055306</v>
      </c>
      <c r="DQ137" s="95">
        <f t="shared" si="271"/>
        <v>15.388787998452731</v>
      </c>
      <c r="DR137" s="95">
        <f t="shared" si="272"/>
        <v>20.267475078924125</v>
      </c>
      <c r="DS137" s="95">
        <f t="shared" si="273"/>
        <v>26.036284674039639</v>
      </c>
      <c r="DT137" s="95">
        <f t="shared" si="274"/>
        <v>32.694266476102975</v>
      </c>
      <c r="DU137" s="95">
        <f t="shared" si="275"/>
        <v>3.8659854067718684</v>
      </c>
      <c r="DV137" s="95">
        <f t="shared" si="276"/>
        <v>2.7235889020443742</v>
      </c>
      <c r="DW137" s="95">
        <f t="shared" si="277"/>
        <v>3.1985766867604335</v>
      </c>
      <c r="DX137" s="95">
        <f t="shared" si="278"/>
        <v>4.133365573744852</v>
      </c>
      <c r="DY137" s="95">
        <f t="shared" si="279"/>
        <v>5.4452351950331188</v>
      </c>
      <c r="DZ137" s="95">
        <f t="shared" si="280"/>
        <v>7.0979777106878519</v>
      </c>
      <c r="EA137" s="95">
        <f t="shared" si="281"/>
        <v>9.076020073120322</v>
      </c>
      <c r="EB137" s="95">
        <f t="shared" si="282"/>
        <v>11.372053546785923</v>
      </c>
      <c r="EC137" s="95">
        <f t="shared" si="283"/>
        <v>3.8659854067718684</v>
      </c>
      <c r="ED137" s="95">
        <f t="shared" si="284"/>
        <v>2.7235889020443742</v>
      </c>
      <c r="EE137" s="95">
        <f t="shared" si="285"/>
        <v>3.1985766867604335</v>
      </c>
      <c r="EF137" s="95">
        <f t="shared" si="286"/>
        <v>4.133365573744852</v>
      </c>
      <c r="EG137" s="95">
        <f t="shared" si="287"/>
        <v>5.4452351950331188</v>
      </c>
      <c r="EH137" s="95">
        <f t="shared" si="288"/>
        <v>7.0979777106878519</v>
      </c>
      <c r="EI137" s="95">
        <f t="shared" si="289"/>
        <v>9.076020073120322</v>
      </c>
      <c r="EJ137" s="95">
        <f t="shared" si="290"/>
        <v>11.372053546785923</v>
      </c>
      <c r="EK137" s="95">
        <f t="shared" si="291"/>
        <v>3.8659854067718684</v>
      </c>
      <c r="EL137" s="95">
        <f t="shared" si="292"/>
        <v>2.7235889020443742</v>
      </c>
      <c r="EM137" s="95">
        <f t="shared" si="293"/>
        <v>3.1985766867604335</v>
      </c>
      <c r="EN137" s="95">
        <f t="shared" si="294"/>
        <v>4.133365573744852</v>
      </c>
      <c r="EO137" s="95">
        <f t="shared" si="295"/>
        <v>5.4452351950331188</v>
      </c>
      <c r="EP137" s="95">
        <f t="shared" si="296"/>
        <v>7.0979777106878519</v>
      </c>
      <c r="EQ137" s="95">
        <f t="shared" si="297"/>
        <v>9.076020073120322</v>
      </c>
      <c r="ER137" s="95">
        <f t="shared" si="298"/>
        <v>11.372053546785923</v>
      </c>
      <c r="ES137" s="95">
        <f t="shared" si="299"/>
        <v>1</v>
      </c>
      <c r="ET137" s="95">
        <f t="shared" si="300"/>
        <v>1</v>
      </c>
      <c r="EU137" s="95">
        <f t="shared" si="301"/>
        <v>1</v>
      </c>
      <c r="EV137" s="95">
        <f t="shared" si="302"/>
        <v>1</v>
      </c>
      <c r="EW137" s="95">
        <f t="shared" si="303"/>
        <v>1</v>
      </c>
      <c r="EX137" s="95">
        <f t="shared" si="304"/>
        <v>1</v>
      </c>
      <c r="EY137" s="95">
        <f t="shared" si="305"/>
        <v>1</v>
      </c>
      <c r="EZ137" s="95">
        <f t="shared" si="306"/>
        <v>1</v>
      </c>
      <c r="FA137" s="95">
        <f t="shared" si="307"/>
        <v>1</v>
      </c>
      <c r="FB137" s="95">
        <f t="shared" si="308"/>
        <v>1</v>
      </c>
      <c r="FC137" s="95">
        <f t="shared" si="309"/>
        <v>1</v>
      </c>
      <c r="FD137" s="95">
        <f t="shared" si="310"/>
        <v>1</v>
      </c>
      <c r="FE137" s="95">
        <f t="shared" si="311"/>
        <v>1</v>
      </c>
      <c r="FF137" s="95">
        <f t="shared" si="312"/>
        <v>1</v>
      </c>
      <c r="FG137" s="95">
        <f t="shared" si="313"/>
        <v>1</v>
      </c>
      <c r="FH137" s="95">
        <f t="shared" si="314"/>
        <v>1</v>
      </c>
      <c r="FI137" s="95">
        <f t="shared" si="315"/>
        <v>1</v>
      </c>
      <c r="FJ137" s="95">
        <f t="shared" si="316"/>
        <v>1</v>
      </c>
      <c r="FK137" s="95">
        <f t="shared" si="317"/>
        <v>1</v>
      </c>
      <c r="FL137" s="95">
        <f t="shared" si="318"/>
        <v>1</v>
      </c>
      <c r="FM137" s="95">
        <f t="shared" si="319"/>
        <v>1</v>
      </c>
      <c r="FN137" s="95">
        <f t="shared" si="320"/>
        <v>1</v>
      </c>
      <c r="FO137" s="95">
        <f t="shared" si="321"/>
        <v>1</v>
      </c>
      <c r="FP137" s="95">
        <f t="shared" si="322"/>
        <v>1</v>
      </c>
      <c r="FQ137" s="115">
        <f t="shared" si="323"/>
        <v>4.52036858239995</v>
      </c>
      <c r="FR137" s="115">
        <f t="shared" si="324"/>
        <v>4.2864806773068356</v>
      </c>
      <c r="FS137" s="115">
        <f t="shared" si="325"/>
        <v>4.9370694182749668</v>
      </c>
      <c r="FT137" s="115">
        <f t="shared" si="326"/>
        <v>5.6715677356686474</v>
      </c>
      <c r="FU137" s="115">
        <f t="shared" si="327"/>
        <v>6.3603073841313789</v>
      </c>
      <c r="FV137" s="115">
        <f t="shared" si="328"/>
        <v>6.9546894953048355</v>
      </c>
      <c r="FW137" s="115">
        <f t="shared" si="329"/>
        <v>7.4473873006707123</v>
      </c>
      <c r="FX137" s="115">
        <f t="shared" si="330"/>
        <v>7.8484689017583165</v>
      </c>
      <c r="FY137" s="90"/>
      <c r="FZ137" s="90">
        <f t="shared" si="354"/>
        <v>4.2864806773068356</v>
      </c>
      <c r="GB137" s="18"/>
      <c r="GC137" s="29"/>
      <c r="GE137" s="15"/>
      <c r="GF137" s="15"/>
      <c r="GG137" s="15"/>
      <c r="GI137" s="31"/>
      <c r="GJ137" s="31"/>
      <c r="GK137" s="31"/>
      <c r="HU137" s="21"/>
      <c r="HV137" s="21"/>
      <c r="HW137" s="21"/>
      <c r="HX137" s="21"/>
      <c r="HY137" s="21"/>
      <c r="HZ137" s="21"/>
      <c r="IA137" s="21"/>
      <c r="IC137" s="28"/>
      <c r="ID137" s="11"/>
      <c r="IE137" s="13"/>
      <c r="IF137" s="11"/>
      <c r="IG137" s="13"/>
      <c r="IH137" s="13"/>
      <c r="II137" s="13"/>
      <c r="IJ137" s="28"/>
      <c r="IK137" s="11"/>
      <c r="IL137" s="13"/>
      <c r="IM137" s="22"/>
      <c r="IN137" s="23"/>
      <c r="IO137" s="11"/>
      <c r="IP137" s="23"/>
      <c r="IQ137" s="28"/>
      <c r="IR137" s="20"/>
      <c r="IS137" s="13"/>
      <c r="IT137" s="23"/>
      <c r="IU137" s="23"/>
      <c r="IV137" s="23"/>
      <c r="IW137" s="23"/>
      <c r="IX137" s="28"/>
      <c r="IY137" s="13"/>
      <c r="IZ137" s="25"/>
      <c r="JA137" s="25"/>
      <c r="JB137" s="25"/>
      <c r="JC137" s="25"/>
      <c r="JD137" s="25"/>
      <c r="JE137" s="25"/>
      <c r="JF137" s="25"/>
    </row>
    <row r="138" spans="13:266" s="4" customFormat="1" ht="13.8" x14ac:dyDescent="0.3">
      <c r="M138" s="6"/>
      <c r="N138" s="6"/>
      <c r="O138" s="6"/>
      <c r="P138" s="6"/>
      <c r="Q138" s="6"/>
      <c r="R138" s="6"/>
      <c r="S138" s="7"/>
      <c r="T138" s="6"/>
      <c r="X138" s="118">
        <f t="shared" si="355"/>
        <v>16.057814764784311</v>
      </c>
      <c r="Y138" s="118">
        <v>10</v>
      </c>
      <c r="Z138" s="40">
        <v>1.7999999999999999E-2</v>
      </c>
      <c r="AA138" s="40">
        <v>10000000</v>
      </c>
      <c r="AB138" s="40">
        <v>10000000</v>
      </c>
      <c r="AC138" s="98">
        <v>3900000</v>
      </c>
      <c r="AD138" s="42">
        <v>0.33</v>
      </c>
      <c r="AE138" s="42">
        <v>0.33</v>
      </c>
      <c r="AF138" s="41">
        <v>1.7999999999999999E-2</v>
      </c>
      <c r="AG138" s="40">
        <v>10000000</v>
      </c>
      <c r="AH138" s="40">
        <v>10000000</v>
      </c>
      <c r="AI138" s="98">
        <v>3900000</v>
      </c>
      <c r="AJ138" s="42">
        <v>0.33</v>
      </c>
      <c r="AK138" s="42">
        <v>0.33</v>
      </c>
      <c r="AL138" s="42">
        <f>AL109</f>
        <v>0.10050000000000001</v>
      </c>
      <c r="AM138" s="40">
        <v>6000</v>
      </c>
      <c r="AN138" s="40">
        <f>AN109</f>
        <v>10000</v>
      </c>
      <c r="AO138" s="40">
        <f>AO109</f>
        <v>10000</v>
      </c>
      <c r="AP138" s="42">
        <v>0.03</v>
      </c>
      <c r="AQ138" s="42">
        <v>0.03</v>
      </c>
      <c r="AR138" s="4">
        <f t="shared" si="331"/>
        <v>0.11849999999999999</v>
      </c>
      <c r="AS138" s="11">
        <f t="shared" si="332"/>
        <v>1.6057814764784311</v>
      </c>
      <c r="AT138" s="15">
        <f t="shared" si="333"/>
        <v>1418.2499158343621</v>
      </c>
      <c r="AU138" s="19">
        <f t="shared" si="334"/>
        <v>0.10018019504865139</v>
      </c>
      <c r="AV138" s="13">
        <f t="shared" si="335"/>
        <v>0.5</v>
      </c>
      <c r="AW138" s="11">
        <f t="shared" si="336"/>
        <v>1</v>
      </c>
      <c r="AX138" s="11">
        <f t="shared" si="337"/>
        <v>0.8911</v>
      </c>
      <c r="AY138" s="11">
        <f t="shared" si="338"/>
        <v>201997.53114128605</v>
      </c>
      <c r="AZ138" s="11">
        <f t="shared" si="339"/>
        <v>1</v>
      </c>
      <c r="BA138" s="11">
        <f t="shared" si="340"/>
        <v>0.34752899999999998</v>
      </c>
      <c r="BB138" s="11">
        <f t="shared" si="341"/>
        <v>1.025058</v>
      </c>
      <c r="BC138" s="11">
        <f t="shared" si="342"/>
        <v>0.99909999999999999</v>
      </c>
      <c r="BD138" s="11">
        <f t="shared" si="343"/>
        <v>0.8911</v>
      </c>
      <c r="BE138" s="11">
        <f t="shared" si="344"/>
        <v>201997.53114128605</v>
      </c>
      <c r="BF138" s="11">
        <f t="shared" si="345"/>
        <v>1</v>
      </c>
      <c r="BG138" s="11">
        <f t="shared" si="346"/>
        <v>0.34752899999999998</v>
      </c>
      <c r="BH138" s="11">
        <f t="shared" si="347"/>
        <v>1.025058</v>
      </c>
      <c r="BI138" s="121">
        <f t="shared" si="239"/>
        <v>1.9339006126509375</v>
      </c>
      <c r="BJ138" s="121">
        <f>X138^2/((BJ111^2+1)*Y138^2)</f>
        <v>0.51570683004024997</v>
      </c>
      <c r="BK138" s="121">
        <f>X138^2/((BK111^2+1)*Y138^2)</f>
        <v>0.25785341502012499</v>
      </c>
      <c r="BL138" s="121">
        <f>X138^2/((BL111^2+1)*Y138^2)</f>
        <v>0.15167847942360294</v>
      </c>
      <c r="BM138" s="121">
        <f>X138^2/((BM111^2+1)*Y138^2)</f>
        <v>9.9174390392355774E-2</v>
      </c>
      <c r="BN138" s="121">
        <f>X138^2/((BN111^2+1)*Y138^2)</f>
        <v>6.9690112167601348E-2</v>
      </c>
      <c r="BO138" s="121">
        <f>X138^2/((BO111^2+1)*Y138^2)</f>
        <v>5.1570683004025002E-2</v>
      </c>
      <c r="BP138" s="121">
        <f>X138^2/((BP111^2+1)*Y138^2)</f>
        <v>3.9669756156942307E-2</v>
      </c>
      <c r="BQ138" s="121">
        <v>1</v>
      </c>
      <c r="BR138" s="121">
        <v>1</v>
      </c>
      <c r="BS138" s="121">
        <v>1</v>
      </c>
      <c r="BT138" s="121">
        <v>1</v>
      </c>
      <c r="BU138" s="121">
        <v>1</v>
      </c>
      <c r="BV138" s="121">
        <v>1</v>
      </c>
      <c r="BW138" s="121">
        <v>1</v>
      </c>
      <c r="BX138" s="121">
        <v>1</v>
      </c>
      <c r="BY138" s="121">
        <f t="shared" si="348"/>
        <v>1.5512689640692978</v>
      </c>
      <c r="BZ138" s="121">
        <f>(BZ111^4+6*BZ111^2+1)/(BZ111^2+1)*(Y138^2/X138^2)</f>
        <v>3.1801013763420602</v>
      </c>
      <c r="CA138" s="121">
        <f>(CA111^4+6*CA111^2+1)/(CA111^2+1)*(Y138^2/X138^2)</f>
        <v>5.2743144778356124</v>
      </c>
      <c r="CB138" s="121">
        <f>(CB111^4+6*CB111^2+1)/(CB111^2+1)*(Y138^2/X138^2)</f>
        <v>8.052910945830325</v>
      </c>
      <c r="CC138" s="121">
        <f>(CC111^4+6*CC111^2+1)/(CC111^2+1)*(Y138^2/X138^2)</f>
        <v>11.574853039593991</v>
      </c>
      <c r="CD138" s="121">
        <f>(CD111^4+6*CD111^2+1)/(CD111^2+1)*(Y138^2/X138^2)</f>
        <v>15.858580693492215</v>
      </c>
      <c r="CE138" s="121">
        <f>(CE111^4+6*CE111^2+1)/(CE111^2+1)*(Y138^2/X138^2)</f>
        <v>20.911105635654135</v>
      </c>
      <c r="CF138" s="121">
        <f>(CF111^4+6*CF111^2+1)/(CF111^2+1)*(Y138^2/X138^2)</f>
        <v>26.735523953825091</v>
      </c>
      <c r="CG138" s="121">
        <f t="shared" si="349"/>
        <v>1.9339006126509375</v>
      </c>
      <c r="CH138" s="121">
        <f t="shared" si="240"/>
        <v>0.51570683004024997</v>
      </c>
      <c r="CI138" s="121">
        <f t="shared" si="241"/>
        <v>0.25785341502012499</v>
      </c>
      <c r="CJ138" s="121">
        <f t="shared" si="242"/>
        <v>0.15167847942360294</v>
      </c>
      <c r="CK138" s="121">
        <f t="shared" si="243"/>
        <v>9.9174390392355774E-2</v>
      </c>
      <c r="CL138" s="121">
        <f t="shared" si="244"/>
        <v>6.9690112167601348E-2</v>
      </c>
      <c r="CM138" s="121">
        <f t="shared" si="245"/>
        <v>5.1570683004025002E-2</v>
      </c>
      <c r="CN138" s="121">
        <f t="shared" si="246"/>
        <v>3.9669756156942307E-2</v>
      </c>
      <c r="CO138" s="95">
        <f t="shared" si="247"/>
        <v>3.0785016146739776</v>
      </c>
      <c r="CP138" s="95">
        <f t="shared" si="248"/>
        <v>5.2015190661096087</v>
      </c>
      <c r="CQ138" s="95">
        <f t="shared" si="249"/>
        <v>7.9696208573707095</v>
      </c>
      <c r="CR138" s="95">
        <f t="shared" si="250"/>
        <v>11.691661491039991</v>
      </c>
      <c r="CS138" s="95">
        <f t="shared" si="251"/>
        <v>16.426603226385243</v>
      </c>
      <c r="CT138" s="95">
        <f t="shared" si="252"/>
        <v>22.192885997772073</v>
      </c>
      <c r="CU138" s="95">
        <f t="shared" si="253"/>
        <v>28.997521533329621</v>
      </c>
      <c r="CV138" s="95">
        <f t="shared" si="254"/>
        <v>36.843605920803228</v>
      </c>
      <c r="CW138" s="95">
        <f t="shared" si="255"/>
        <v>3.0785016146739776</v>
      </c>
      <c r="CX138" s="95">
        <f t="shared" si="256"/>
        <v>5.2015190661096087</v>
      </c>
      <c r="CY138" s="95">
        <f t="shared" si="257"/>
        <v>7.9696208573707095</v>
      </c>
      <c r="CZ138" s="95">
        <f t="shared" si="258"/>
        <v>11.691661491039991</v>
      </c>
      <c r="DA138" s="95">
        <f t="shared" si="259"/>
        <v>16.426603226385243</v>
      </c>
      <c r="DB138" s="95">
        <f t="shared" si="260"/>
        <v>22.192885997772073</v>
      </c>
      <c r="DC138" s="95">
        <f t="shared" si="261"/>
        <v>28.997521533329621</v>
      </c>
      <c r="DD138" s="95">
        <f t="shared" si="262"/>
        <v>36.843605920803228</v>
      </c>
      <c r="DE138" s="13">
        <f t="shared" si="350"/>
        <v>5.5352855767202351</v>
      </c>
      <c r="DF138" s="13">
        <f t="shared" si="351"/>
        <v>5.7459242063823108</v>
      </c>
      <c r="DG138" s="13">
        <f t="shared" si="352"/>
        <v>7.5822838928557372</v>
      </c>
      <c r="DH138" s="13">
        <f t="shared" si="353"/>
        <v>10.254705425253928</v>
      </c>
      <c r="DI138" s="13">
        <f t="shared" si="263"/>
        <v>13.724143429986347</v>
      </c>
      <c r="DJ138" s="13">
        <f t="shared" si="264"/>
        <v>17.978386805659817</v>
      </c>
      <c r="DK138" s="13">
        <f t="shared" si="265"/>
        <v>23.01279231865816</v>
      </c>
      <c r="DL138" s="13">
        <f t="shared" si="266"/>
        <v>28.825309709982033</v>
      </c>
      <c r="DM138" s="95">
        <f t="shared" si="267"/>
        <v>5.5352855767202351</v>
      </c>
      <c r="DN138" s="95">
        <f t="shared" si="268"/>
        <v>5.7459242063823108</v>
      </c>
      <c r="DO138" s="95">
        <f t="shared" si="269"/>
        <v>7.5822838928557372</v>
      </c>
      <c r="DP138" s="95">
        <f t="shared" si="270"/>
        <v>10.254705425253928</v>
      </c>
      <c r="DQ138" s="95">
        <f t="shared" si="271"/>
        <v>13.724143429986347</v>
      </c>
      <c r="DR138" s="95">
        <f t="shared" si="272"/>
        <v>17.978386805659817</v>
      </c>
      <c r="DS138" s="95">
        <f t="shared" si="273"/>
        <v>23.01279231865816</v>
      </c>
      <c r="DT138" s="95">
        <f t="shared" si="274"/>
        <v>28.825309709982033</v>
      </c>
      <c r="DU138" s="95">
        <f t="shared" si="275"/>
        <v>3.8729283578280063</v>
      </c>
      <c r="DV138" s="95">
        <f t="shared" si="276"/>
        <v>2.5861313901558378</v>
      </c>
      <c r="DW138" s="95">
        <f t="shared" si="277"/>
        <v>2.9443196356362611</v>
      </c>
      <c r="DX138" s="95">
        <f t="shared" si="278"/>
        <v>3.7345169055663039</v>
      </c>
      <c r="DY138" s="95">
        <f t="shared" si="279"/>
        <v>4.8667229327985648</v>
      </c>
      <c r="DZ138" s="95">
        <f t="shared" si="280"/>
        <v>6.3024531521685798</v>
      </c>
      <c r="EA138" s="95">
        <f t="shared" si="281"/>
        <v>8.0252687983469517</v>
      </c>
      <c r="EB138" s="95">
        <f t="shared" si="282"/>
        <v>10.027478870812677</v>
      </c>
      <c r="EC138" s="95">
        <f t="shared" si="283"/>
        <v>3.8729283578280063</v>
      </c>
      <c r="ED138" s="95">
        <f t="shared" si="284"/>
        <v>2.5861313901558378</v>
      </c>
      <c r="EE138" s="95">
        <f t="shared" si="285"/>
        <v>2.9443196356362611</v>
      </c>
      <c r="EF138" s="95">
        <f t="shared" si="286"/>
        <v>3.7345169055663039</v>
      </c>
      <c r="EG138" s="95">
        <f t="shared" si="287"/>
        <v>4.8667229327985648</v>
      </c>
      <c r="EH138" s="95">
        <f t="shared" si="288"/>
        <v>6.3024531521685798</v>
      </c>
      <c r="EI138" s="95">
        <f t="shared" si="289"/>
        <v>8.0252687983469517</v>
      </c>
      <c r="EJ138" s="95">
        <f t="shared" si="290"/>
        <v>10.027478870812677</v>
      </c>
      <c r="EK138" s="95">
        <f t="shared" si="291"/>
        <v>3.8729283578280063</v>
      </c>
      <c r="EL138" s="95">
        <f t="shared" si="292"/>
        <v>2.5861313901558378</v>
      </c>
      <c r="EM138" s="95">
        <f t="shared" si="293"/>
        <v>2.9443196356362611</v>
      </c>
      <c r="EN138" s="95">
        <f t="shared" si="294"/>
        <v>3.7345169055663039</v>
      </c>
      <c r="EO138" s="95">
        <f t="shared" si="295"/>
        <v>4.8667229327985648</v>
      </c>
      <c r="EP138" s="95">
        <f t="shared" si="296"/>
        <v>6.3024531521685798</v>
      </c>
      <c r="EQ138" s="95">
        <f t="shared" si="297"/>
        <v>8.0252687983469517</v>
      </c>
      <c r="ER138" s="95">
        <f t="shared" si="298"/>
        <v>10.027478870812677</v>
      </c>
      <c r="ES138" s="95">
        <f t="shared" si="299"/>
        <v>1</v>
      </c>
      <c r="ET138" s="95">
        <f t="shared" si="300"/>
        <v>1</v>
      </c>
      <c r="EU138" s="95">
        <f t="shared" si="301"/>
        <v>1</v>
      </c>
      <c r="EV138" s="95">
        <f t="shared" si="302"/>
        <v>1</v>
      </c>
      <c r="EW138" s="95">
        <f t="shared" si="303"/>
        <v>1</v>
      </c>
      <c r="EX138" s="95">
        <f t="shared" si="304"/>
        <v>1</v>
      </c>
      <c r="EY138" s="95">
        <f t="shared" si="305"/>
        <v>1</v>
      </c>
      <c r="EZ138" s="95">
        <f t="shared" si="306"/>
        <v>1</v>
      </c>
      <c r="FA138" s="95">
        <f t="shared" si="307"/>
        <v>1</v>
      </c>
      <c r="FB138" s="95">
        <f t="shared" si="308"/>
        <v>1</v>
      </c>
      <c r="FC138" s="95">
        <f t="shared" si="309"/>
        <v>1</v>
      </c>
      <c r="FD138" s="95">
        <f t="shared" si="310"/>
        <v>1</v>
      </c>
      <c r="FE138" s="95">
        <f t="shared" si="311"/>
        <v>1</v>
      </c>
      <c r="FF138" s="95">
        <f t="shared" si="312"/>
        <v>1</v>
      </c>
      <c r="FG138" s="95">
        <f t="shared" si="313"/>
        <v>1</v>
      </c>
      <c r="FH138" s="95">
        <f t="shared" si="314"/>
        <v>1</v>
      </c>
      <c r="FI138" s="95">
        <f t="shared" si="315"/>
        <v>1</v>
      </c>
      <c r="FJ138" s="95">
        <f t="shared" si="316"/>
        <v>1</v>
      </c>
      <c r="FK138" s="95">
        <f t="shared" si="317"/>
        <v>1</v>
      </c>
      <c r="FL138" s="95">
        <f t="shared" si="318"/>
        <v>1</v>
      </c>
      <c r="FM138" s="95">
        <f t="shared" si="319"/>
        <v>1</v>
      </c>
      <c r="FN138" s="95">
        <f t="shared" si="320"/>
        <v>1</v>
      </c>
      <c r="FO138" s="95">
        <f t="shared" si="321"/>
        <v>1</v>
      </c>
      <c r="FP138" s="95">
        <f t="shared" si="322"/>
        <v>1</v>
      </c>
      <c r="FQ138" s="115">
        <f t="shared" si="323"/>
        <v>4.6096240046517707</v>
      </c>
      <c r="FR138" s="115">
        <f t="shared" si="324"/>
        <v>4.1410895360326974</v>
      </c>
      <c r="FS138" s="115">
        <f t="shared" si="325"/>
        <v>4.7157247639502184</v>
      </c>
      <c r="FT138" s="115">
        <f t="shared" si="326"/>
        <v>5.414958584674733</v>
      </c>
      <c r="FU138" s="115">
        <f t="shared" si="327"/>
        <v>6.0953081107611871</v>
      </c>
      <c r="FV138" s="115">
        <f t="shared" si="328"/>
        <v>6.6981961390436018</v>
      </c>
      <c r="FW138" s="115">
        <f t="shared" si="329"/>
        <v>7.2083827265067137</v>
      </c>
      <c r="FX138" s="115">
        <f t="shared" si="330"/>
        <v>7.6305890430494161</v>
      </c>
      <c r="FY138" s="90"/>
      <c r="FZ138" s="90">
        <f t="shared" si="354"/>
        <v>4.1410895360326974</v>
      </c>
      <c r="GB138" s="18"/>
      <c r="GC138" s="29"/>
      <c r="GE138" s="15"/>
      <c r="GF138" s="15"/>
      <c r="GG138" s="15"/>
      <c r="GI138" s="31"/>
      <c r="GJ138" s="31"/>
      <c r="GK138" s="31"/>
      <c r="HU138" s="26"/>
      <c r="HV138" s="26"/>
      <c r="HW138" s="26"/>
      <c r="HX138" s="26"/>
      <c r="HY138" s="26"/>
      <c r="HZ138" s="21"/>
      <c r="IA138" s="21"/>
      <c r="IC138" s="28"/>
      <c r="ID138" s="13"/>
      <c r="IE138" s="13"/>
      <c r="IF138" s="13"/>
      <c r="IG138" s="13"/>
      <c r="IH138" s="13"/>
      <c r="II138" s="13"/>
      <c r="IJ138" s="28"/>
      <c r="IK138" s="20"/>
      <c r="IL138" s="13"/>
      <c r="IM138" s="11"/>
      <c r="IN138" s="23"/>
      <c r="IO138" s="13"/>
      <c r="IP138" s="23"/>
      <c r="IQ138" s="28"/>
      <c r="IR138" s="20"/>
      <c r="IS138" s="13"/>
      <c r="IT138" s="20"/>
      <c r="IU138" s="23"/>
      <c r="IV138" s="20"/>
      <c r="IW138" s="23"/>
      <c r="IY138" s="13"/>
      <c r="IZ138" s="25"/>
      <c r="JA138" s="25"/>
      <c r="JB138" s="25"/>
      <c r="JC138" s="25"/>
      <c r="JD138" s="25"/>
      <c r="JE138" s="25"/>
      <c r="JF138" s="25"/>
    </row>
    <row r="139" spans="13:266" s="4" customFormat="1" ht="13.8" x14ac:dyDescent="0.3">
      <c r="M139" s="6"/>
      <c r="N139" s="6"/>
      <c r="O139" s="6"/>
      <c r="P139" s="6"/>
      <c r="Q139" s="6"/>
      <c r="R139" s="6"/>
      <c r="S139" s="7"/>
      <c r="T139" s="6"/>
      <c r="X139" s="118">
        <f t="shared" si="355"/>
        <v>17.181861798319215</v>
      </c>
      <c r="Y139" s="118">
        <v>10</v>
      </c>
      <c r="Z139" s="40">
        <v>1.7999999999999999E-2</v>
      </c>
      <c r="AA139" s="40">
        <v>10000000</v>
      </c>
      <c r="AB139" s="40">
        <v>10000000</v>
      </c>
      <c r="AC139" s="98">
        <v>3900000</v>
      </c>
      <c r="AD139" s="42">
        <v>0.33</v>
      </c>
      <c r="AE139" s="42">
        <v>0.33</v>
      </c>
      <c r="AF139" s="41">
        <v>1.7999999999999999E-2</v>
      </c>
      <c r="AG139" s="40">
        <v>10000000</v>
      </c>
      <c r="AH139" s="40">
        <v>10000000</v>
      </c>
      <c r="AI139" s="98">
        <v>3900000</v>
      </c>
      <c r="AJ139" s="42">
        <v>0.33</v>
      </c>
      <c r="AK139" s="42">
        <v>0.33</v>
      </c>
      <c r="AL139" s="42">
        <f>AL109</f>
        <v>0.10050000000000001</v>
      </c>
      <c r="AM139" s="40">
        <v>6000</v>
      </c>
      <c r="AN139" s="40">
        <f>AN109</f>
        <v>10000</v>
      </c>
      <c r="AO139" s="40">
        <f>AO109</f>
        <v>10000</v>
      </c>
      <c r="AP139" s="42">
        <v>0.03</v>
      </c>
      <c r="AQ139" s="42">
        <v>0.03</v>
      </c>
      <c r="AR139" s="4">
        <f t="shared" si="331"/>
        <v>0.11849999999999999</v>
      </c>
      <c r="AS139" s="11">
        <f t="shared" si="332"/>
        <v>1.7181861798319216</v>
      </c>
      <c r="AT139" s="15">
        <f t="shared" si="333"/>
        <v>1418.2499158343621</v>
      </c>
      <c r="AU139" s="19">
        <f t="shared" si="334"/>
        <v>0.10018019504865139</v>
      </c>
      <c r="AV139" s="13">
        <f t="shared" si="335"/>
        <v>0.5</v>
      </c>
      <c r="AW139" s="11">
        <f t="shared" si="336"/>
        <v>1</v>
      </c>
      <c r="AX139" s="11">
        <f t="shared" si="337"/>
        <v>0.8911</v>
      </c>
      <c r="AY139" s="11">
        <f t="shared" si="338"/>
        <v>201997.53114128605</v>
      </c>
      <c r="AZ139" s="11">
        <f t="shared" si="339"/>
        <v>1</v>
      </c>
      <c r="BA139" s="11">
        <f t="shared" si="340"/>
        <v>0.34752899999999998</v>
      </c>
      <c r="BB139" s="11">
        <f t="shared" si="341"/>
        <v>1.025058</v>
      </c>
      <c r="BC139" s="11">
        <f t="shared" si="342"/>
        <v>0.99909999999999999</v>
      </c>
      <c r="BD139" s="11">
        <f t="shared" si="343"/>
        <v>0.8911</v>
      </c>
      <c r="BE139" s="11">
        <f t="shared" si="344"/>
        <v>201997.53114128605</v>
      </c>
      <c r="BF139" s="11">
        <f t="shared" si="345"/>
        <v>1</v>
      </c>
      <c r="BG139" s="11">
        <f t="shared" si="346"/>
        <v>0.34752899999999998</v>
      </c>
      <c r="BH139" s="11">
        <f t="shared" si="347"/>
        <v>1.025058</v>
      </c>
      <c r="BI139" s="121">
        <f t="shared" si="239"/>
        <v>2.2141228114240592</v>
      </c>
      <c r="BJ139" s="121">
        <f>X139^2/((BJ111^2+1)*Y139^2)</f>
        <v>0.59043274971308246</v>
      </c>
      <c r="BK139" s="121">
        <f>X139^2/((BK111^2+1)*Y139^2)</f>
        <v>0.29521637485654123</v>
      </c>
      <c r="BL139" s="121">
        <f>X139^2/((BL111^2+1)*Y139^2)</f>
        <v>0.17365669109208307</v>
      </c>
      <c r="BM139" s="121">
        <f>X139^2/((BM111^2+1)*Y139^2)</f>
        <v>0.11354475956020817</v>
      </c>
      <c r="BN139" s="121">
        <f>X139^2/((BN111^2+1)*Y139^2)</f>
        <v>7.9788209420686818E-2</v>
      </c>
      <c r="BO139" s="121">
        <f>X139^2/((BO111^2+1)*Y139^2)</f>
        <v>5.9043274971308242E-2</v>
      </c>
      <c r="BP139" s="121">
        <f>X139^2/((BP111^2+1)*Y139^2)</f>
        <v>4.5417903824083262E-2</v>
      </c>
      <c r="BQ139" s="121">
        <v>1</v>
      </c>
      <c r="BR139" s="121">
        <v>1</v>
      </c>
      <c r="BS139" s="121">
        <v>1</v>
      </c>
      <c r="BT139" s="121">
        <v>1</v>
      </c>
      <c r="BU139" s="121">
        <v>1</v>
      </c>
      <c r="BV139" s="121">
        <v>1</v>
      </c>
      <c r="BW139" s="121">
        <v>1</v>
      </c>
      <c r="BX139" s="121">
        <v>1</v>
      </c>
      <c r="BY139" s="121">
        <f t="shared" si="348"/>
        <v>1.3549383911863893</v>
      </c>
      <c r="BZ139" s="121">
        <f>(BZ111^4+6*BZ111^2+1)/(BZ111^2+1)*(Y139^2/X139^2)</f>
        <v>2.777623701932098</v>
      </c>
      <c r="CA139" s="121">
        <f>(CA111^4+6*CA111^2+1)/(CA111^2+1)*(Y139^2/X139^2)</f>
        <v>4.6067905300337237</v>
      </c>
      <c r="CB139" s="121">
        <f>(CB111^4+6*CB111^2+1)/(CB111^2+1)*(Y139^2/X139^2)</f>
        <v>7.033724295423462</v>
      </c>
      <c r="CC139" s="121">
        <f>(CC111^4+6*CC111^2+1)/(CC111^2+1)*(Y139^2/X139^2)</f>
        <v>10.10992491885229</v>
      </c>
      <c r="CD139" s="121">
        <f>(CD111^4+6*CD111^2+1)/(CD111^2+1)*(Y139^2/X139^2)</f>
        <v>13.851498553141941</v>
      </c>
      <c r="CE139" s="121">
        <f>(CE111^4+6*CE111^2+1)/(CE111^2+1)*(Y139^2/X139^2)</f>
        <v>18.264569513192527</v>
      </c>
      <c r="CF139" s="121">
        <f>(CF111^4+6*CF111^2+1)/(CF111^2+1)*(Y139^2/X139^2)</f>
        <v>23.351842041946963</v>
      </c>
      <c r="CG139" s="121">
        <f t="shared" si="349"/>
        <v>2.2141228114240592</v>
      </c>
      <c r="CH139" s="121">
        <f t="shared" si="240"/>
        <v>0.59043274971308246</v>
      </c>
      <c r="CI139" s="121">
        <f t="shared" si="241"/>
        <v>0.29521637485654123</v>
      </c>
      <c r="CJ139" s="121">
        <f t="shared" si="242"/>
        <v>0.17365669109208307</v>
      </c>
      <c r="CK139" s="121">
        <f t="shared" si="243"/>
        <v>0.11354475956020817</v>
      </c>
      <c r="CL139" s="121">
        <f t="shared" si="244"/>
        <v>7.9788209420686818E-2</v>
      </c>
      <c r="CM139" s="121">
        <f t="shared" si="245"/>
        <v>5.9043274971308242E-2</v>
      </c>
      <c r="CN139" s="121">
        <f t="shared" si="246"/>
        <v>4.5417903824083262E-2</v>
      </c>
      <c r="CO139" s="95">
        <f t="shared" si="247"/>
        <v>2.8594275192365943</v>
      </c>
      <c r="CP139" s="95">
        <f t="shared" si="248"/>
        <v>4.7137531821203664</v>
      </c>
      <c r="CQ139" s="95">
        <f t="shared" si="249"/>
        <v>7.13152049041026</v>
      </c>
      <c r="CR139" s="95">
        <f t="shared" si="250"/>
        <v>10.382494928063574</v>
      </c>
      <c r="CS139" s="95">
        <f t="shared" si="251"/>
        <v>14.518176415831284</v>
      </c>
      <c r="CT139" s="95">
        <f t="shared" si="252"/>
        <v>19.554671106535125</v>
      </c>
      <c r="CU139" s="95">
        <f t="shared" si="253"/>
        <v>25.498103315075209</v>
      </c>
      <c r="CV139" s="95">
        <f t="shared" si="254"/>
        <v>32.351177284394453</v>
      </c>
      <c r="CW139" s="95">
        <f t="shared" si="255"/>
        <v>2.8594275192365943</v>
      </c>
      <c r="CX139" s="95">
        <f t="shared" si="256"/>
        <v>4.7137531821203664</v>
      </c>
      <c r="CY139" s="95">
        <f t="shared" si="257"/>
        <v>7.13152049041026</v>
      </c>
      <c r="CZ139" s="95">
        <f t="shared" si="258"/>
        <v>10.382494928063574</v>
      </c>
      <c r="DA139" s="95">
        <f t="shared" si="259"/>
        <v>14.518176415831284</v>
      </c>
      <c r="DB139" s="95">
        <f t="shared" si="260"/>
        <v>19.554671106535125</v>
      </c>
      <c r="DC139" s="95">
        <f t="shared" si="261"/>
        <v>25.498103315075209</v>
      </c>
      <c r="DD139" s="95">
        <f t="shared" si="262"/>
        <v>32.351177284394453</v>
      </c>
      <c r="DE139" s="13">
        <f t="shared" si="350"/>
        <v>5.6191772026104481</v>
      </c>
      <c r="DF139" s="13">
        <f t="shared" si="351"/>
        <v>5.4181724516451801</v>
      </c>
      <c r="DG139" s="13">
        <f t="shared" si="352"/>
        <v>6.9521229048902651</v>
      </c>
      <c r="DH139" s="13">
        <f t="shared" si="353"/>
        <v>9.2574969865155445</v>
      </c>
      <c r="DI139" s="13">
        <f t="shared" si="263"/>
        <v>12.273585678412498</v>
      </c>
      <c r="DJ139" s="13">
        <f t="shared" si="264"/>
        <v>15.981402762562627</v>
      </c>
      <c r="DK139" s="13">
        <f t="shared" si="265"/>
        <v>20.373728788163834</v>
      </c>
      <c r="DL139" s="13">
        <f t="shared" si="266"/>
        <v>25.447375945771046</v>
      </c>
      <c r="DM139" s="95">
        <f t="shared" si="267"/>
        <v>5.6191772026104481</v>
      </c>
      <c r="DN139" s="95">
        <f t="shared" si="268"/>
        <v>5.4181724516451801</v>
      </c>
      <c r="DO139" s="95">
        <f t="shared" si="269"/>
        <v>6.9521229048902651</v>
      </c>
      <c r="DP139" s="95">
        <f t="shared" si="270"/>
        <v>9.2574969865155445</v>
      </c>
      <c r="DQ139" s="95">
        <f t="shared" si="271"/>
        <v>12.273585678412498</v>
      </c>
      <c r="DR139" s="95">
        <f t="shared" si="272"/>
        <v>15.981402762562627</v>
      </c>
      <c r="DS139" s="95">
        <f t="shared" si="273"/>
        <v>20.373728788163834</v>
      </c>
      <c r="DT139" s="95">
        <f t="shared" si="274"/>
        <v>25.447375945771046</v>
      </c>
      <c r="DU139" s="95">
        <f t="shared" si="275"/>
        <v>3.9020831306820063</v>
      </c>
      <c r="DV139" s="95">
        <f t="shared" si="276"/>
        <v>2.4722281505837973</v>
      </c>
      <c r="DW139" s="95">
        <f t="shared" si="277"/>
        <v>2.7253204176496086</v>
      </c>
      <c r="DX139" s="95">
        <f t="shared" si="278"/>
        <v>3.3879580540599923</v>
      </c>
      <c r="DY139" s="95">
        <f t="shared" si="279"/>
        <v>4.3626120479518571</v>
      </c>
      <c r="DZ139" s="95">
        <f t="shared" si="280"/>
        <v>5.6084432846550563</v>
      </c>
      <c r="EA139" s="95">
        <f t="shared" si="281"/>
        <v>7.1081176886577886</v>
      </c>
      <c r="EB139" s="95">
        <f t="shared" si="282"/>
        <v>8.8535489276701966</v>
      </c>
      <c r="EC139" s="95">
        <f t="shared" si="283"/>
        <v>3.9020831306820063</v>
      </c>
      <c r="ED139" s="95">
        <f t="shared" si="284"/>
        <v>2.4722281505837973</v>
      </c>
      <c r="EE139" s="95">
        <f t="shared" si="285"/>
        <v>2.7253204176496086</v>
      </c>
      <c r="EF139" s="95">
        <f t="shared" si="286"/>
        <v>3.3879580540599923</v>
      </c>
      <c r="EG139" s="95">
        <f t="shared" si="287"/>
        <v>4.3626120479518571</v>
      </c>
      <c r="EH139" s="95">
        <f t="shared" si="288"/>
        <v>5.6084432846550563</v>
      </c>
      <c r="EI139" s="95">
        <f t="shared" si="289"/>
        <v>7.1081176886577886</v>
      </c>
      <c r="EJ139" s="95">
        <f t="shared" si="290"/>
        <v>8.8535489276701966</v>
      </c>
      <c r="EK139" s="95">
        <f t="shared" si="291"/>
        <v>3.9020831306820063</v>
      </c>
      <c r="EL139" s="95">
        <f t="shared" si="292"/>
        <v>2.4722281505837973</v>
      </c>
      <c r="EM139" s="95">
        <f t="shared" si="293"/>
        <v>2.7253204176496086</v>
      </c>
      <c r="EN139" s="95">
        <f t="shared" si="294"/>
        <v>3.3879580540599923</v>
      </c>
      <c r="EO139" s="95">
        <f t="shared" si="295"/>
        <v>4.3626120479518571</v>
      </c>
      <c r="EP139" s="95">
        <f t="shared" si="296"/>
        <v>5.6084432846550563</v>
      </c>
      <c r="EQ139" s="95">
        <f t="shared" si="297"/>
        <v>7.1081176886577886</v>
      </c>
      <c r="ER139" s="95">
        <f t="shared" si="298"/>
        <v>8.8535489276701966</v>
      </c>
      <c r="ES139" s="95">
        <f t="shared" si="299"/>
        <v>1</v>
      </c>
      <c r="ET139" s="95">
        <f t="shared" si="300"/>
        <v>1</v>
      </c>
      <c r="EU139" s="95">
        <f t="shared" si="301"/>
        <v>1</v>
      </c>
      <c r="EV139" s="95">
        <f t="shared" si="302"/>
        <v>1</v>
      </c>
      <c r="EW139" s="95">
        <f t="shared" si="303"/>
        <v>1</v>
      </c>
      <c r="EX139" s="95">
        <f t="shared" si="304"/>
        <v>1</v>
      </c>
      <c r="EY139" s="95">
        <f t="shared" si="305"/>
        <v>1</v>
      </c>
      <c r="EZ139" s="95">
        <f t="shared" si="306"/>
        <v>1</v>
      </c>
      <c r="FA139" s="95">
        <f t="shared" si="307"/>
        <v>1</v>
      </c>
      <c r="FB139" s="95">
        <f t="shared" si="308"/>
        <v>1</v>
      </c>
      <c r="FC139" s="95">
        <f t="shared" si="309"/>
        <v>1</v>
      </c>
      <c r="FD139" s="95">
        <f t="shared" si="310"/>
        <v>1</v>
      </c>
      <c r="FE139" s="95">
        <f t="shared" si="311"/>
        <v>1</v>
      </c>
      <c r="FF139" s="95">
        <f t="shared" si="312"/>
        <v>1</v>
      </c>
      <c r="FG139" s="95">
        <f t="shared" si="313"/>
        <v>1</v>
      </c>
      <c r="FH139" s="95">
        <f t="shared" si="314"/>
        <v>1</v>
      </c>
      <c r="FI139" s="95">
        <f t="shared" si="315"/>
        <v>1</v>
      </c>
      <c r="FJ139" s="95">
        <f t="shared" si="316"/>
        <v>1</v>
      </c>
      <c r="FK139" s="95">
        <f t="shared" si="317"/>
        <v>1</v>
      </c>
      <c r="FL139" s="95">
        <f t="shared" si="318"/>
        <v>1</v>
      </c>
      <c r="FM139" s="95">
        <f t="shared" si="319"/>
        <v>1</v>
      </c>
      <c r="FN139" s="95">
        <f t="shared" si="320"/>
        <v>1</v>
      </c>
      <c r="FO139" s="95">
        <f t="shared" si="321"/>
        <v>1</v>
      </c>
      <c r="FP139" s="95">
        <f t="shared" si="322"/>
        <v>1</v>
      </c>
      <c r="FQ139" s="115">
        <f t="shared" si="323"/>
        <v>4.7438294187498382</v>
      </c>
      <c r="FR139" s="115">
        <f t="shared" si="324"/>
        <v>4.0187030335880536</v>
      </c>
      <c r="FS139" s="115">
        <f t="shared" si="325"/>
        <v>4.5100062732470194</v>
      </c>
      <c r="FT139" s="115">
        <f t="shared" si="326"/>
        <v>5.1662734901605525</v>
      </c>
      <c r="FU139" s="115">
        <f t="shared" si="327"/>
        <v>5.8308180793283961</v>
      </c>
      <c r="FV139" s="115">
        <f t="shared" si="328"/>
        <v>6.4362004132976161</v>
      </c>
      <c r="FW139" s="115">
        <f t="shared" si="329"/>
        <v>6.959671450068261</v>
      </c>
      <c r="FX139" s="115">
        <f t="shared" si="330"/>
        <v>7.4004396562462391</v>
      </c>
      <c r="FY139" s="90"/>
      <c r="FZ139" s="90">
        <f t="shared" si="354"/>
        <v>4.0187030335880536</v>
      </c>
      <c r="GB139" s="18"/>
      <c r="GC139" s="29"/>
      <c r="GE139" s="15"/>
      <c r="GF139" s="15"/>
      <c r="GG139" s="15"/>
      <c r="GI139" s="31"/>
      <c r="GJ139" s="31"/>
      <c r="GK139" s="31"/>
      <c r="IC139" s="28"/>
      <c r="ID139" s="13"/>
      <c r="IE139" s="13"/>
      <c r="IF139" s="13"/>
      <c r="IG139" s="13"/>
      <c r="IH139" s="13"/>
      <c r="II139" s="13"/>
      <c r="IJ139" s="28"/>
      <c r="IK139" s="20"/>
      <c r="IL139" s="13"/>
      <c r="IM139" s="11"/>
      <c r="IN139" s="23"/>
      <c r="IO139" s="13"/>
      <c r="IP139" s="23"/>
      <c r="IQ139" s="28"/>
      <c r="IR139" s="20"/>
      <c r="IS139" s="13"/>
      <c r="IT139" s="20"/>
      <c r="IU139" s="23"/>
      <c r="IV139" s="20"/>
      <c r="IW139" s="23"/>
      <c r="IY139" s="13"/>
      <c r="IZ139" s="25"/>
      <c r="JA139" s="25"/>
      <c r="JB139" s="25"/>
      <c r="JC139" s="25"/>
      <c r="JD139" s="25"/>
      <c r="JE139" s="25"/>
      <c r="JF139" s="25"/>
    </row>
    <row r="140" spans="13:266" s="4" customFormat="1" ht="13.8" x14ac:dyDescent="0.3">
      <c r="M140" s="6"/>
      <c r="N140" s="6"/>
      <c r="O140" s="6"/>
      <c r="P140" s="6"/>
      <c r="Q140" s="6"/>
      <c r="R140" s="6"/>
      <c r="S140" s="7"/>
      <c r="T140" s="6"/>
      <c r="X140" s="118">
        <f t="shared" si="355"/>
        <v>18.384592124201561</v>
      </c>
      <c r="Y140" s="118">
        <v>10</v>
      </c>
      <c r="Z140" s="40">
        <v>1.7999999999999999E-2</v>
      </c>
      <c r="AA140" s="40">
        <v>10000000</v>
      </c>
      <c r="AB140" s="40">
        <v>10000000</v>
      </c>
      <c r="AC140" s="98">
        <v>3900000</v>
      </c>
      <c r="AD140" s="42">
        <v>0.33</v>
      </c>
      <c r="AE140" s="42">
        <v>0.33</v>
      </c>
      <c r="AF140" s="41">
        <v>1.7999999999999999E-2</v>
      </c>
      <c r="AG140" s="40">
        <v>10000000</v>
      </c>
      <c r="AH140" s="40">
        <v>10000000</v>
      </c>
      <c r="AI140" s="98">
        <v>3900000</v>
      </c>
      <c r="AJ140" s="42">
        <v>0.33</v>
      </c>
      <c r="AK140" s="42">
        <v>0.33</v>
      </c>
      <c r="AL140" s="42">
        <f>AL109</f>
        <v>0.10050000000000001</v>
      </c>
      <c r="AM140" s="40">
        <v>6000</v>
      </c>
      <c r="AN140" s="40">
        <f>AN109</f>
        <v>10000</v>
      </c>
      <c r="AO140" s="40">
        <f>AO109</f>
        <v>10000</v>
      </c>
      <c r="AP140" s="42">
        <v>0.03</v>
      </c>
      <c r="AQ140" s="42">
        <v>0.03</v>
      </c>
      <c r="AR140" s="4">
        <f t="shared" si="331"/>
        <v>0.11849999999999999</v>
      </c>
      <c r="AS140" s="11">
        <f t="shared" si="332"/>
        <v>1.838459212420156</v>
      </c>
      <c r="AT140" s="15">
        <f t="shared" si="333"/>
        <v>1418.2499158343621</v>
      </c>
      <c r="AU140" s="19">
        <f t="shared" si="334"/>
        <v>0.10018019504865139</v>
      </c>
      <c r="AV140" s="13">
        <f t="shared" si="335"/>
        <v>0.5</v>
      </c>
      <c r="AW140" s="11">
        <f t="shared" si="336"/>
        <v>1</v>
      </c>
      <c r="AX140" s="11">
        <f t="shared" si="337"/>
        <v>0.8911</v>
      </c>
      <c r="AY140" s="11">
        <f t="shared" si="338"/>
        <v>201997.53114128605</v>
      </c>
      <c r="AZ140" s="11">
        <f t="shared" si="339"/>
        <v>1</v>
      </c>
      <c r="BA140" s="11">
        <f t="shared" si="340"/>
        <v>0.34752899999999998</v>
      </c>
      <c r="BB140" s="11">
        <f t="shared" si="341"/>
        <v>1.025058</v>
      </c>
      <c r="BC140" s="11">
        <f t="shared" si="342"/>
        <v>0.99909999999999999</v>
      </c>
      <c r="BD140" s="11">
        <f t="shared" si="343"/>
        <v>0.8911</v>
      </c>
      <c r="BE140" s="11">
        <f t="shared" si="344"/>
        <v>201997.53114128605</v>
      </c>
      <c r="BF140" s="11">
        <f t="shared" si="345"/>
        <v>1</v>
      </c>
      <c r="BG140" s="11">
        <f t="shared" si="346"/>
        <v>0.34752899999999998</v>
      </c>
      <c r="BH140" s="11">
        <f t="shared" si="347"/>
        <v>1.025058</v>
      </c>
      <c r="BI140" s="121">
        <f t="shared" si="239"/>
        <v>2.5349492067994053</v>
      </c>
      <c r="BJ140" s="121">
        <f>X140^2/((BJ111^2+1)*Y140^2)</f>
        <v>0.67598645514650813</v>
      </c>
      <c r="BK140" s="121">
        <f>X140^2/((BK111^2+1)*Y140^2)</f>
        <v>0.33799322757325406</v>
      </c>
      <c r="BL140" s="121">
        <f>X140^2/((BL111^2+1)*Y140^2)</f>
        <v>0.19881954563132592</v>
      </c>
      <c r="BM140" s="121">
        <f>X140^2/((BM111^2+1)*Y140^2)</f>
        <v>0.12999739522048231</v>
      </c>
      <c r="BN140" s="121">
        <f>X140^2/((BN111^2+1)*Y140^2)</f>
        <v>9.1349520965744335E-2</v>
      </c>
      <c r="BO140" s="121">
        <f>X140^2/((BO111^2+1)*Y140^2)</f>
        <v>6.7598645514650807E-2</v>
      </c>
      <c r="BP140" s="121">
        <f>X140^2/((BP111^2+1)*Y140^2)</f>
        <v>5.199895808819293E-2</v>
      </c>
      <c r="BQ140" s="121">
        <v>1</v>
      </c>
      <c r="BR140" s="121">
        <v>1</v>
      </c>
      <c r="BS140" s="121">
        <v>1</v>
      </c>
      <c r="BT140" s="121">
        <v>1</v>
      </c>
      <c r="BU140" s="121">
        <v>1</v>
      </c>
      <c r="BV140" s="121">
        <v>1</v>
      </c>
      <c r="BW140" s="121">
        <v>1</v>
      </c>
      <c r="BX140" s="121">
        <v>1</v>
      </c>
      <c r="BY140" s="121">
        <f t="shared" si="348"/>
        <v>1.1834556652863912</v>
      </c>
      <c r="BZ140" s="121">
        <f>(BZ111^4+6*BZ111^2+1)/(BZ111^2+1)*(Y140^2/X140^2)</f>
        <v>2.4260841138371019</v>
      </c>
      <c r="CA140" s="121">
        <f>(CA111^4+6*CA111^2+1)/(CA111^2+1)*(Y140^2/X140^2)</f>
        <v>4.0237492619737303</v>
      </c>
      <c r="CB140" s="121">
        <f>(CB111^4+6*CB111^2+1)/(CB111^2+1)*(Y140^2/X140^2)</f>
        <v>6.1435272036190609</v>
      </c>
      <c r="CC140" s="121">
        <f>(CC111^4+6*CC111^2+1)/(CC111^2+1)*(Y140^2/X140^2)</f>
        <v>8.8303999640599962</v>
      </c>
      <c r="CD140" s="121">
        <f>(CD111^4+6*CD111^2+1)/(CD111^2+1)*(Y140^2/X140^2)</f>
        <v>12.098435280934527</v>
      </c>
      <c r="CE140" s="121">
        <f>(CE111^4+6*CE111^2+1)/(CE111^2+1)*(Y140^2/X140^2)</f>
        <v>15.952982368060555</v>
      </c>
      <c r="CF140" s="121">
        <f>(CF111^4+6*CF111^2+1)/(CF111^2+1)*(Y140^2/X140^2)</f>
        <v>20.396403215955072</v>
      </c>
      <c r="CG140" s="121">
        <f t="shared" si="349"/>
        <v>2.5349492067994053</v>
      </c>
      <c r="CH140" s="121">
        <f t="shared" si="240"/>
        <v>0.67598645514650813</v>
      </c>
      <c r="CI140" s="121">
        <f t="shared" si="241"/>
        <v>0.33799322757325406</v>
      </c>
      <c r="CJ140" s="121">
        <f t="shared" si="242"/>
        <v>0.19881954563132592</v>
      </c>
      <c r="CK140" s="121">
        <f t="shared" si="243"/>
        <v>0.12999739522048231</v>
      </c>
      <c r="CL140" s="121">
        <f t="shared" si="244"/>
        <v>9.1349520965744335E-2</v>
      </c>
      <c r="CM140" s="121">
        <f t="shared" si="245"/>
        <v>6.7598645514650807E-2</v>
      </c>
      <c r="CN140" s="121">
        <f t="shared" si="246"/>
        <v>5.199895808819293E-2</v>
      </c>
      <c r="CO140" s="95">
        <f t="shared" si="247"/>
        <v>2.6680797199201627</v>
      </c>
      <c r="CP140" s="95">
        <f t="shared" si="248"/>
        <v>4.2877195687137446</v>
      </c>
      <c r="CQ140" s="95">
        <f t="shared" si="249"/>
        <v>6.399491171727016</v>
      </c>
      <c r="CR140" s="95">
        <f t="shared" si="250"/>
        <v>9.2390181501996462</v>
      </c>
      <c r="CS140" s="95">
        <f t="shared" si="251"/>
        <v>12.851282529418539</v>
      </c>
      <c r="CT140" s="95">
        <f t="shared" si="252"/>
        <v>17.250352047021686</v>
      </c>
      <c r="CU140" s="95">
        <f t="shared" si="253"/>
        <v>22.441575916826984</v>
      </c>
      <c r="CV140" s="95">
        <f t="shared" si="254"/>
        <v>28.427316129351428</v>
      </c>
      <c r="CW140" s="95">
        <f t="shared" si="255"/>
        <v>2.6680797199201627</v>
      </c>
      <c r="CX140" s="95">
        <f t="shared" si="256"/>
        <v>4.2877195687137446</v>
      </c>
      <c r="CY140" s="95">
        <f t="shared" si="257"/>
        <v>6.399491171727016</v>
      </c>
      <c r="CZ140" s="95">
        <f t="shared" si="258"/>
        <v>9.2390181501996462</v>
      </c>
      <c r="DA140" s="95">
        <f t="shared" si="259"/>
        <v>12.851282529418539</v>
      </c>
      <c r="DB140" s="95">
        <f t="shared" si="260"/>
        <v>17.250352047021686</v>
      </c>
      <c r="DC140" s="95">
        <f t="shared" si="261"/>
        <v>22.441575916826984</v>
      </c>
      <c r="DD140" s="95">
        <f t="shared" si="262"/>
        <v>28.427316129351428</v>
      </c>
      <c r="DE140" s="13">
        <f t="shared" si="350"/>
        <v>5.7685208720857961</v>
      </c>
      <c r="DF140" s="13">
        <f t="shared" si="351"/>
        <v>5.1521865689836099</v>
      </c>
      <c r="DG140" s="13">
        <f t="shared" si="352"/>
        <v>6.4118584895469848</v>
      </c>
      <c r="DH140" s="13">
        <f t="shared" si="353"/>
        <v>8.3924627492503863</v>
      </c>
      <c r="DI140" s="13">
        <f t="shared" si="263"/>
        <v>11.010513359280479</v>
      </c>
      <c r="DJ140" s="13">
        <f t="shared" si="264"/>
        <v>14.239900801900273</v>
      </c>
      <c r="DK140" s="13">
        <f t="shared" si="265"/>
        <v>18.070697013575206</v>
      </c>
      <c r="DL140" s="13">
        <f t="shared" si="266"/>
        <v>22.498518174043266</v>
      </c>
      <c r="DM140" s="95">
        <f t="shared" si="267"/>
        <v>5.7685208720857961</v>
      </c>
      <c r="DN140" s="95">
        <f t="shared" si="268"/>
        <v>5.1521865689836099</v>
      </c>
      <c r="DO140" s="95">
        <f t="shared" si="269"/>
        <v>6.4118584895469848</v>
      </c>
      <c r="DP140" s="95">
        <f t="shared" si="270"/>
        <v>8.3924627492503863</v>
      </c>
      <c r="DQ140" s="95">
        <f t="shared" si="271"/>
        <v>11.010513359280479</v>
      </c>
      <c r="DR140" s="95">
        <f t="shared" si="272"/>
        <v>14.239900801900273</v>
      </c>
      <c r="DS140" s="95">
        <f t="shared" si="273"/>
        <v>18.070697013575206</v>
      </c>
      <c r="DT140" s="95">
        <f t="shared" si="274"/>
        <v>22.498518174043266</v>
      </c>
      <c r="DU140" s="95">
        <f t="shared" si="275"/>
        <v>3.9539843867911042</v>
      </c>
      <c r="DV140" s="95">
        <f t="shared" si="276"/>
        <v>2.3797903427683047</v>
      </c>
      <c r="DW140" s="95">
        <f t="shared" si="277"/>
        <v>2.537562865649774</v>
      </c>
      <c r="DX140" s="95">
        <f t="shared" si="278"/>
        <v>3.0873335706174698</v>
      </c>
      <c r="DY140" s="95">
        <f t="shared" si="279"/>
        <v>3.9236577879562251</v>
      </c>
      <c r="DZ140" s="95">
        <f t="shared" si="280"/>
        <v>5.0032208497680291</v>
      </c>
      <c r="EA140" s="95">
        <f t="shared" si="281"/>
        <v>6.3077473590667772</v>
      </c>
      <c r="EB140" s="95">
        <f t="shared" si="282"/>
        <v>7.8287353351194122</v>
      </c>
      <c r="EC140" s="95">
        <f t="shared" si="283"/>
        <v>3.9539843867911042</v>
      </c>
      <c r="ED140" s="95">
        <f t="shared" si="284"/>
        <v>2.3797903427683047</v>
      </c>
      <c r="EE140" s="95">
        <f t="shared" si="285"/>
        <v>2.537562865649774</v>
      </c>
      <c r="EF140" s="95">
        <f t="shared" si="286"/>
        <v>3.0873335706174698</v>
      </c>
      <c r="EG140" s="95">
        <f t="shared" si="287"/>
        <v>3.9236577879562251</v>
      </c>
      <c r="EH140" s="95">
        <f t="shared" si="288"/>
        <v>5.0032208497680291</v>
      </c>
      <c r="EI140" s="95">
        <f t="shared" si="289"/>
        <v>6.3077473590667772</v>
      </c>
      <c r="EJ140" s="95">
        <f t="shared" si="290"/>
        <v>7.8287353351194122</v>
      </c>
      <c r="EK140" s="95">
        <f t="shared" si="291"/>
        <v>3.9539843867911042</v>
      </c>
      <c r="EL140" s="95">
        <f t="shared" si="292"/>
        <v>2.3797903427683047</v>
      </c>
      <c r="EM140" s="95">
        <f t="shared" si="293"/>
        <v>2.537562865649774</v>
      </c>
      <c r="EN140" s="95">
        <f t="shared" si="294"/>
        <v>3.0873335706174698</v>
      </c>
      <c r="EO140" s="95">
        <f t="shared" si="295"/>
        <v>3.9236577879562251</v>
      </c>
      <c r="EP140" s="95">
        <f t="shared" si="296"/>
        <v>5.0032208497680291</v>
      </c>
      <c r="EQ140" s="95">
        <f t="shared" si="297"/>
        <v>6.3077473590667772</v>
      </c>
      <c r="ER140" s="95">
        <f t="shared" si="298"/>
        <v>7.8287353351194122</v>
      </c>
      <c r="ES140" s="95">
        <f t="shared" si="299"/>
        <v>1</v>
      </c>
      <c r="ET140" s="95">
        <f t="shared" si="300"/>
        <v>1</v>
      </c>
      <c r="EU140" s="95">
        <f t="shared" si="301"/>
        <v>1</v>
      </c>
      <c r="EV140" s="95">
        <f t="shared" si="302"/>
        <v>1</v>
      </c>
      <c r="EW140" s="95">
        <f t="shared" si="303"/>
        <v>1</v>
      </c>
      <c r="EX140" s="95">
        <f t="shared" si="304"/>
        <v>1</v>
      </c>
      <c r="EY140" s="95">
        <f t="shared" si="305"/>
        <v>1</v>
      </c>
      <c r="EZ140" s="95">
        <f t="shared" si="306"/>
        <v>1</v>
      </c>
      <c r="FA140" s="95">
        <f t="shared" si="307"/>
        <v>1</v>
      </c>
      <c r="FB140" s="95">
        <f t="shared" si="308"/>
        <v>1</v>
      </c>
      <c r="FC140" s="95">
        <f t="shared" si="309"/>
        <v>1</v>
      </c>
      <c r="FD140" s="95">
        <f t="shared" si="310"/>
        <v>1</v>
      </c>
      <c r="FE140" s="95">
        <f t="shared" si="311"/>
        <v>1</v>
      </c>
      <c r="FF140" s="95">
        <f t="shared" si="312"/>
        <v>1</v>
      </c>
      <c r="FG140" s="95">
        <f t="shared" si="313"/>
        <v>1</v>
      </c>
      <c r="FH140" s="95">
        <f t="shared" si="314"/>
        <v>1</v>
      </c>
      <c r="FI140" s="95">
        <f t="shared" si="315"/>
        <v>1</v>
      </c>
      <c r="FJ140" s="95">
        <f t="shared" si="316"/>
        <v>1</v>
      </c>
      <c r="FK140" s="95">
        <f t="shared" si="317"/>
        <v>1</v>
      </c>
      <c r="FL140" s="95">
        <f t="shared" si="318"/>
        <v>1</v>
      </c>
      <c r="FM140" s="95">
        <f t="shared" si="319"/>
        <v>1</v>
      </c>
      <c r="FN140" s="95">
        <f t="shared" si="320"/>
        <v>1</v>
      </c>
      <c r="FO140" s="95">
        <f t="shared" si="321"/>
        <v>1</v>
      </c>
      <c r="FP140" s="95">
        <f t="shared" si="322"/>
        <v>1</v>
      </c>
      <c r="FQ140" s="115">
        <f t="shared" si="323"/>
        <v>4.9268691008783101</v>
      </c>
      <c r="FR140" s="115">
        <f t="shared" si="324"/>
        <v>3.9206559224324504</v>
      </c>
      <c r="FS140" s="115">
        <f t="shared" si="325"/>
        <v>4.3218249126755568</v>
      </c>
      <c r="FT140" s="115">
        <f t="shared" si="326"/>
        <v>4.9280933188423832</v>
      </c>
      <c r="FU140" s="115">
        <f t="shared" si="327"/>
        <v>5.5696086625357948</v>
      </c>
      <c r="FV140" s="115">
        <f t="shared" si="328"/>
        <v>6.1711751776544785</v>
      </c>
      <c r="FW140" s="115">
        <f t="shared" si="329"/>
        <v>6.7031564997155408</v>
      </c>
      <c r="FX140" s="115">
        <f t="shared" si="330"/>
        <v>7.1592893848866694</v>
      </c>
      <c r="FY140" s="90"/>
      <c r="FZ140" s="90">
        <f t="shared" si="354"/>
        <v>3.9206559224324504</v>
      </c>
      <c r="GB140" s="18"/>
      <c r="GC140" s="29"/>
      <c r="GE140" s="15"/>
      <c r="GF140" s="15"/>
      <c r="GG140" s="15"/>
      <c r="GI140" s="31"/>
      <c r="GJ140" s="31"/>
      <c r="GK140" s="31"/>
      <c r="IC140" s="28"/>
      <c r="ID140" s="11"/>
      <c r="IE140" s="13"/>
      <c r="IF140" s="11"/>
      <c r="IG140" s="13"/>
      <c r="IH140" s="13"/>
      <c r="II140" s="13"/>
      <c r="IJ140" s="28"/>
      <c r="IK140" s="11"/>
      <c r="IL140" s="13"/>
      <c r="IM140" s="11"/>
      <c r="IN140" s="23"/>
      <c r="IO140" s="11"/>
      <c r="IP140" s="23"/>
      <c r="IQ140" s="28"/>
      <c r="IR140" s="20"/>
      <c r="IS140" s="13"/>
      <c r="IT140" s="23"/>
      <c r="IU140" s="23"/>
      <c r="IV140" s="23"/>
      <c r="IW140" s="23"/>
      <c r="IY140" s="13"/>
      <c r="IZ140" s="25"/>
      <c r="JA140" s="25"/>
      <c r="JB140" s="25"/>
      <c r="JC140" s="25"/>
      <c r="JD140" s="25"/>
      <c r="JE140" s="25"/>
      <c r="JF140" s="25"/>
    </row>
    <row r="141" spans="13:266" s="4" customFormat="1" ht="13.8" x14ac:dyDescent="0.3">
      <c r="M141" s="6"/>
      <c r="N141" s="6"/>
      <c r="O141" s="6"/>
      <c r="P141" s="6"/>
      <c r="Q141" s="6"/>
      <c r="R141" s="6"/>
      <c r="S141" s="7"/>
      <c r="T141" s="6"/>
      <c r="X141" s="118">
        <f t="shared" si="355"/>
        <v>19.67151357289567</v>
      </c>
      <c r="Y141" s="118">
        <v>10</v>
      </c>
      <c r="Z141" s="40">
        <v>1.7999999999999999E-2</v>
      </c>
      <c r="AA141" s="40">
        <v>10000000</v>
      </c>
      <c r="AB141" s="40">
        <v>10000000</v>
      </c>
      <c r="AC141" s="98">
        <v>3900000</v>
      </c>
      <c r="AD141" s="42">
        <v>0.33</v>
      </c>
      <c r="AE141" s="42">
        <v>0.33</v>
      </c>
      <c r="AF141" s="41">
        <v>1.7999999999999999E-2</v>
      </c>
      <c r="AG141" s="40">
        <v>10000000</v>
      </c>
      <c r="AH141" s="40">
        <v>10000000</v>
      </c>
      <c r="AI141" s="98">
        <v>3900000</v>
      </c>
      <c r="AJ141" s="42">
        <v>0.33</v>
      </c>
      <c r="AK141" s="42">
        <v>0.33</v>
      </c>
      <c r="AL141" s="42">
        <f>AL109</f>
        <v>0.10050000000000001</v>
      </c>
      <c r="AM141" s="40">
        <v>6000</v>
      </c>
      <c r="AN141" s="40">
        <f>AN109</f>
        <v>10000</v>
      </c>
      <c r="AO141" s="40">
        <f>AO109</f>
        <v>10000</v>
      </c>
      <c r="AP141" s="42">
        <v>0.03</v>
      </c>
      <c r="AQ141" s="42">
        <v>0.03</v>
      </c>
      <c r="AR141" s="4">
        <f t="shared" si="331"/>
        <v>0.11849999999999999</v>
      </c>
      <c r="AS141" s="11">
        <f t="shared" si="332"/>
        <v>1.9671513572895669</v>
      </c>
      <c r="AT141" s="15">
        <f t="shared" si="333"/>
        <v>1418.2499158343621</v>
      </c>
      <c r="AU141" s="19">
        <f t="shared" si="334"/>
        <v>0.10018019504865139</v>
      </c>
      <c r="AV141" s="13">
        <f t="shared" si="335"/>
        <v>0.5</v>
      </c>
      <c r="AW141" s="11">
        <f t="shared" si="336"/>
        <v>1</v>
      </c>
      <c r="AX141" s="11">
        <f t="shared" si="337"/>
        <v>0.8911</v>
      </c>
      <c r="AY141" s="11">
        <f t="shared" si="338"/>
        <v>201997.53114128605</v>
      </c>
      <c r="AZ141" s="11">
        <f t="shared" si="339"/>
        <v>1</v>
      </c>
      <c r="BA141" s="11">
        <f t="shared" si="340"/>
        <v>0.34752899999999998</v>
      </c>
      <c r="BB141" s="11">
        <f t="shared" si="341"/>
        <v>1.025058</v>
      </c>
      <c r="BC141" s="11">
        <f t="shared" si="342"/>
        <v>0.99909999999999999</v>
      </c>
      <c r="BD141" s="11">
        <f t="shared" si="343"/>
        <v>0.8911</v>
      </c>
      <c r="BE141" s="11">
        <f t="shared" si="344"/>
        <v>201997.53114128605</v>
      </c>
      <c r="BF141" s="11">
        <f t="shared" si="345"/>
        <v>1</v>
      </c>
      <c r="BG141" s="11">
        <f t="shared" si="346"/>
        <v>0.34752899999999998</v>
      </c>
      <c r="BH141" s="11">
        <f t="shared" si="347"/>
        <v>1.025058</v>
      </c>
      <c r="BI141" s="121">
        <f t="shared" si="239"/>
        <v>2.9022633468646393</v>
      </c>
      <c r="BJ141" s="121">
        <f>X141^2/((BJ111^2+1)*Y141^2)</f>
        <v>0.77393689249723707</v>
      </c>
      <c r="BK141" s="121">
        <f>X141^2/((BK111^2+1)*Y141^2)</f>
        <v>0.38696844624861854</v>
      </c>
      <c r="BL141" s="121">
        <f>X141^2/((BL111^2+1)*Y141^2)</f>
        <v>0.22762849779330502</v>
      </c>
      <c r="BM141" s="121">
        <f>X141^2/((BM111^2+1)*Y141^2)</f>
        <v>0.14883401778793021</v>
      </c>
      <c r="BN141" s="121">
        <f>X141^2/((BN111^2+1)*Y141^2)</f>
        <v>0.10458606655368069</v>
      </c>
      <c r="BO141" s="121">
        <f>X141^2/((BO111^2+1)*Y141^2)</f>
        <v>7.7393689249723702E-2</v>
      </c>
      <c r="BP141" s="121">
        <f>X141^2/((BP111^2+1)*Y141^2)</f>
        <v>5.9533607115172082E-2</v>
      </c>
      <c r="BQ141" s="121">
        <v>1</v>
      </c>
      <c r="BR141" s="121">
        <v>1</v>
      </c>
      <c r="BS141" s="121">
        <v>1</v>
      </c>
      <c r="BT141" s="121">
        <v>1</v>
      </c>
      <c r="BU141" s="121">
        <v>1</v>
      </c>
      <c r="BV141" s="121">
        <v>1</v>
      </c>
      <c r="BW141" s="121">
        <v>1</v>
      </c>
      <c r="BX141" s="121">
        <v>1</v>
      </c>
      <c r="BY141" s="121">
        <f t="shared" si="348"/>
        <v>1.0336760112554733</v>
      </c>
      <c r="BZ141" s="121">
        <f>(BZ111^4+6*BZ111^2+1)/(BZ111^2+1)*(Y141^2/X141^2)</f>
        <v>2.1190358230737201</v>
      </c>
      <c r="CA141" s="121">
        <f>(CA111^4+6*CA111^2+1)/(CA111^2+1)*(Y141^2/X141^2)</f>
        <v>3.5144984382686091</v>
      </c>
      <c r="CB141" s="121">
        <f>(CB111^4+6*CB111^2+1)/(CB111^2+1)*(Y141^2/X141^2)</f>
        <v>5.3659945878409125</v>
      </c>
      <c r="CC141" s="121">
        <f>(CC111^4+6*CC111^2+1)/(CC111^2+1)*(Y141^2/X141^2)</f>
        <v>7.7128133147523776</v>
      </c>
      <c r="CD141" s="121">
        <f>(CD111^4+6*CD111^2+1)/(CD111^2+1)*(Y141^2/X141^2)</f>
        <v>10.56724192587521</v>
      </c>
      <c r="CE141" s="121">
        <f>(CE111^4+6*CE111^2+1)/(CE111^2+1)*(Y141^2/X141^2)</f>
        <v>13.933952631723781</v>
      </c>
      <c r="CF141" s="121">
        <f>(CF111^4+6*CF111^2+1)/(CF111^2+1)*(Y141^2/X141^2)</f>
        <v>17.815008486291443</v>
      </c>
      <c r="CG141" s="121">
        <f t="shared" si="349"/>
        <v>2.9022633468646393</v>
      </c>
      <c r="CH141" s="121">
        <f t="shared" si="240"/>
        <v>0.77393689249723707</v>
      </c>
      <c r="CI141" s="121">
        <f t="shared" si="241"/>
        <v>0.38696844624861854</v>
      </c>
      <c r="CJ141" s="121">
        <f t="shared" si="242"/>
        <v>0.22762849779330502</v>
      </c>
      <c r="CK141" s="121">
        <f t="shared" si="243"/>
        <v>0.14883401778793021</v>
      </c>
      <c r="CL141" s="121">
        <f t="shared" si="244"/>
        <v>0.10458606655368069</v>
      </c>
      <c r="CM141" s="121">
        <f t="shared" si="245"/>
        <v>7.7393689249723702E-2</v>
      </c>
      <c r="CN141" s="121">
        <f t="shared" si="246"/>
        <v>5.9533607115172082E-2</v>
      </c>
      <c r="CO141" s="95">
        <f t="shared" si="247"/>
        <v>2.5009491414273413</v>
      </c>
      <c r="CP141" s="95">
        <f t="shared" si="248"/>
        <v>3.9156053112182243</v>
      </c>
      <c r="CQ141" s="95">
        <f t="shared" si="249"/>
        <v>5.7601084145576174</v>
      </c>
      <c r="CR141" s="95">
        <f t="shared" si="250"/>
        <v>8.2402612475322279</v>
      </c>
      <c r="CS141" s="95">
        <f t="shared" si="251"/>
        <v>11.395352853103798</v>
      </c>
      <c r="CT141" s="95">
        <f t="shared" si="252"/>
        <v>15.237670538144542</v>
      </c>
      <c r="CU141" s="95">
        <f t="shared" si="253"/>
        <v>19.771886513168823</v>
      </c>
      <c r="CV141" s="95">
        <f t="shared" si="254"/>
        <v>25.000063832169996</v>
      </c>
      <c r="CW141" s="95">
        <f t="shared" si="255"/>
        <v>2.5009491414273413</v>
      </c>
      <c r="CX141" s="95">
        <f t="shared" si="256"/>
        <v>3.9156053112182243</v>
      </c>
      <c r="CY141" s="95">
        <f t="shared" si="257"/>
        <v>5.7601084145576174</v>
      </c>
      <c r="CZ141" s="95">
        <f t="shared" si="258"/>
        <v>8.2402612475322279</v>
      </c>
      <c r="DA141" s="95">
        <f t="shared" si="259"/>
        <v>11.395352853103798</v>
      </c>
      <c r="DB141" s="95">
        <f t="shared" si="260"/>
        <v>15.237670538144542</v>
      </c>
      <c r="DC141" s="95">
        <f t="shared" si="261"/>
        <v>19.771886513168823</v>
      </c>
      <c r="DD141" s="95">
        <f t="shared" si="262"/>
        <v>25.000063832169996</v>
      </c>
      <c r="DE141" s="13">
        <f t="shared" si="350"/>
        <v>5.9860553581201117</v>
      </c>
      <c r="DF141" s="13">
        <f t="shared" si="351"/>
        <v>4.9430887155709566</v>
      </c>
      <c r="DG141" s="13">
        <f t="shared" si="352"/>
        <v>5.9515828845172276</v>
      </c>
      <c r="DH141" s="13">
        <f t="shared" si="353"/>
        <v>7.643739085634218</v>
      </c>
      <c r="DI141" s="13">
        <f t="shared" si="263"/>
        <v>9.9117633325403069</v>
      </c>
      <c r="DJ141" s="13">
        <f t="shared" si="264"/>
        <v>12.721943992428891</v>
      </c>
      <c r="DK141" s="13">
        <f t="shared" si="265"/>
        <v>16.061462320973504</v>
      </c>
      <c r="DL141" s="13">
        <f t="shared" si="266"/>
        <v>19.924658093406617</v>
      </c>
      <c r="DM141" s="95">
        <f t="shared" si="267"/>
        <v>5.9860553581201117</v>
      </c>
      <c r="DN141" s="95">
        <f t="shared" si="268"/>
        <v>4.9430887155709566</v>
      </c>
      <c r="DO141" s="95">
        <f t="shared" si="269"/>
        <v>5.9515828845172276</v>
      </c>
      <c r="DP141" s="95">
        <f t="shared" si="270"/>
        <v>7.643739085634218</v>
      </c>
      <c r="DQ141" s="95">
        <f t="shared" si="271"/>
        <v>9.9117633325403069</v>
      </c>
      <c r="DR141" s="95">
        <f t="shared" si="272"/>
        <v>12.721943992428891</v>
      </c>
      <c r="DS141" s="95">
        <f t="shared" si="273"/>
        <v>16.061462320973504</v>
      </c>
      <c r="DT141" s="95">
        <f t="shared" si="274"/>
        <v>19.924658093406617</v>
      </c>
      <c r="DU141" s="95">
        <f t="shared" si="275"/>
        <v>4.0295839291881244</v>
      </c>
      <c r="DV141" s="95">
        <f t="shared" si="276"/>
        <v>2.3071227748696588</v>
      </c>
      <c r="DW141" s="95">
        <f t="shared" si="277"/>
        <v>2.3776037449093876</v>
      </c>
      <c r="DX141" s="95">
        <f t="shared" si="278"/>
        <v>2.8271303845246059</v>
      </c>
      <c r="DY141" s="95">
        <f t="shared" si="279"/>
        <v>3.54181028991324</v>
      </c>
      <c r="DZ141" s="95">
        <f t="shared" si="280"/>
        <v>4.4756868377292491</v>
      </c>
      <c r="EA141" s="95">
        <f t="shared" si="281"/>
        <v>5.6094800355816004</v>
      </c>
      <c r="EB141" s="95">
        <f t="shared" si="282"/>
        <v>6.9342443151558388</v>
      </c>
      <c r="EC141" s="95">
        <f t="shared" si="283"/>
        <v>4.0295839291881244</v>
      </c>
      <c r="ED141" s="95">
        <f t="shared" si="284"/>
        <v>2.3071227748696588</v>
      </c>
      <c r="EE141" s="95">
        <f t="shared" si="285"/>
        <v>2.3776037449093876</v>
      </c>
      <c r="EF141" s="95">
        <f t="shared" si="286"/>
        <v>2.8271303845246059</v>
      </c>
      <c r="EG141" s="95">
        <f t="shared" si="287"/>
        <v>3.54181028991324</v>
      </c>
      <c r="EH141" s="95">
        <f t="shared" si="288"/>
        <v>4.4756868377292491</v>
      </c>
      <c r="EI141" s="95">
        <f t="shared" si="289"/>
        <v>5.6094800355816004</v>
      </c>
      <c r="EJ141" s="95">
        <f t="shared" si="290"/>
        <v>6.9342443151558388</v>
      </c>
      <c r="EK141" s="95">
        <f t="shared" si="291"/>
        <v>4.0295839291881244</v>
      </c>
      <c r="EL141" s="95">
        <f t="shared" si="292"/>
        <v>2.3071227748696588</v>
      </c>
      <c r="EM141" s="95">
        <f t="shared" si="293"/>
        <v>2.3776037449093876</v>
      </c>
      <c r="EN141" s="95">
        <f t="shared" si="294"/>
        <v>2.8271303845246059</v>
      </c>
      <c r="EO141" s="95">
        <f t="shared" si="295"/>
        <v>3.54181028991324</v>
      </c>
      <c r="EP141" s="95">
        <f t="shared" si="296"/>
        <v>4.4756868377292491</v>
      </c>
      <c r="EQ141" s="95">
        <f t="shared" si="297"/>
        <v>5.6094800355816004</v>
      </c>
      <c r="ER141" s="95">
        <f t="shared" si="298"/>
        <v>6.9342443151558388</v>
      </c>
      <c r="ES141" s="95">
        <f t="shared" si="299"/>
        <v>1</v>
      </c>
      <c r="ET141" s="95">
        <f t="shared" si="300"/>
        <v>1</v>
      </c>
      <c r="EU141" s="95">
        <f t="shared" si="301"/>
        <v>1</v>
      </c>
      <c r="EV141" s="95">
        <f t="shared" si="302"/>
        <v>1</v>
      </c>
      <c r="EW141" s="95">
        <f t="shared" si="303"/>
        <v>1</v>
      </c>
      <c r="EX141" s="95">
        <f t="shared" si="304"/>
        <v>1</v>
      </c>
      <c r="EY141" s="95">
        <f t="shared" si="305"/>
        <v>1</v>
      </c>
      <c r="EZ141" s="95">
        <f t="shared" si="306"/>
        <v>1</v>
      </c>
      <c r="FA141" s="95">
        <f t="shared" si="307"/>
        <v>1</v>
      </c>
      <c r="FB141" s="95">
        <f t="shared" si="308"/>
        <v>1</v>
      </c>
      <c r="FC141" s="95">
        <f t="shared" si="309"/>
        <v>1</v>
      </c>
      <c r="FD141" s="95">
        <f t="shared" si="310"/>
        <v>1</v>
      </c>
      <c r="FE141" s="95">
        <f t="shared" si="311"/>
        <v>1</v>
      </c>
      <c r="FF141" s="95">
        <f t="shared" si="312"/>
        <v>1</v>
      </c>
      <c r="FG141" s="95">
        <f t="shared" si="313"/>
        <v>1</v>
      </c>
      <c r="FH141" s="95">
        <f t="shared" si="314"/>
        <v>1</v>
      </c>
      <c r="FI141" s="95">
        <f t="shared" si="315"/>
        <v>1</v>
      </c>
      <c r="FJ141" s="95">
        <f t="shared" si="316"/>
        <v>1</v>
      </c>
      <c r="FK141" s="95">
        <f t="shared" si="317"/>
        <v>1</v>
      </c>
      <c r="FL141" s="95">
        <f t="shared" si="318"/>
        <v>1</v>
      </c>
      <c r="FM141" s="95">
        <f t="shared" si="319"/>
        <v>1</v>
      </c>
      <c r="FN141" s="95">
        <f t="shared" si="320"/>
        <v>1</v>
      </c>
      <c r="FO141" s="95">
        <f t="shared" si="321"/>
        <v>1</v>
      </c>
      <c r="FP141" s="95">
        <f t="shared" si="322"/>
        <v>1</v>
      </c>
      <c r="FQ141" s="115">
        <f t="shared" si="323"/>
        <v>5.1632553991981949</v>
      </c>
      <c r="FR141" s="115">
        <f t="shared" si="324"/>
        <v>3.8482057479222767</v>
      </c>
      <c r="FS141" s="115">
        <f t="shared" si="325"/>
        <v>4.1528321916490452</v>
      </c>
      <c r="FT141" s="115">
        <f t="shared" si="326"/>
        <v>4.7027939887107237</v>
      </c>
      <c r="FU141" s="115">
        <f t="shared" si="327"/>
        <v>5.3144354931741864</v>
      </c>
      <c r="FV141" s="115">
        <f t="shared" si="328"/>
        <v>5.9057724691386957</v>
      </c>
      <c r="FW141" s="115">
        <f t="shared" si="329"/>
        <v>6.4410480995310655</v>
      </c>
      <c r="FX141" s="115">
        <f t="shared" si="330"/>
        <v>6.9087649326673795</v>
      </c>
      <c r="FY141" s="90"/>
      <c r="FZ141" s="90">
        <f t="shared" si="354"/>
        <v>3.8482057479222767</v>
      </c>
      <c r="GB141" s="18"/>
      <c r="GC141" s="29"/>
      <c r="GE141" s="15"/>
      <c r="GF141" s="15"/>
      <c r="GG141" s="15"/>
      <c r="GI141" s="31"/>
      <c r="GJ141" s="31"/>
      <c r="GK141" s="31"/>
      <c r="IC141" s="28"/>
      <c r="ID141" s="11"/>
      <c r="IE141" s="13"/>
      <c r="IF141" s="11"/>
      <c r="IG141" s="13"/>
      <c r="IH141" s="13"/>
      <c r="II141" s="13"/>
      <c r="IJ141" s="28"/>
      <c r="IK141" s="11"/>
      <c r="IL141" s="13"/>
      <c r="IM141" s="22"/>
      <c r="IN141" s="23"/>
      <c r="IO141" s="11"/>
      <c r="IP141" s="23"/>
      <c r="IQ141" s="28"/>
      <c r="IR141" s="20"/>
      <c r="IS141" s="13"/>
      <c r="IT141" s="23"/>
      <c r="IU141" s="23"/>
      <c r="IV141" s="23"/>
      <c r="IW141" s="23"/>
      <c r="IX141" s="28"/>
      <c r="IY141" s="13"/>
      <c r="IZ141" s="25"/>
      <c r="JA141" s="25"/>
      <c r="JB141" s="25"/>
      <c r="JC141" s="25"/>
      <c r="JD141" s="25"/>
      <c r="JE141" s="25"/>
      <c r="JF141" s="25"/>
    </row>
    <row r="142" spans="13:266" x14ac:dyDescent="0.3">
      <c r="U142" s="4"/>
      <c r="X142" s="118">
        <f t="shared" si="355"/>
        <v>21.048519522998369</v>
      </c>
      <c r="Y142" s="118">
        <v>10</v>
      </c>
      <c r="Z142" s="40">
        <v>1.7999999999999999E-2</v>
      </c>
      <c r="AA142" s="40">
        <v>10000000</v>
      </c>
      <c r="AB142" s="40">
        <v>10000000</v>
      </c>
      <c r="AC142" s="98">
        <v>3900000</v>
      </c>
      <c r="AD142" s="42">
        <v>0.33</v>
      </c>
      <c r="AE142" s="42">
        <v>0.33</v>
      </c>
      <c r="AF142" s="41">
        <v>1.7999999999999999E-2</v>
      </c>
      <c r="AG142" s="40">
        <v>10000000</v>
      </c>
      <c r="AH142" s="40">
        <v>10000000</v>
      </c>
      <c r="AI142" s="98">
        <v>3900000</v>
      </c>
      <c r="AJ142" s="42">
        <v>0.33</v>
      </c>
      <c r="AK142" s="42">
        <v>0.33</v>
      </c>
      <c r="AL142" s="42">
        <f>AL109</f>
        <v>0.10050000000000001</v>
      </c>
      <c r="AM142" s="40">
        <v>6000</v>
      </c>
      <c r="AN142" s="40">
        <f>AN109</f>
        <v>10000</v>
      </c>
      <c r="AO142" s="40">
        <f>AO109</f>
        <v>10000</v>
      </c>
      <c r="AP142" s="42">
        <v>0.03</v>
      </c>
      <c r="AQ142" s="42">
        <v>0.03</v>
      </c>
      <c r="AR142" s="4">
        <f t="shared" si="331"/>
        <v>0.11849999999999999</v>
      </c>
      <c r="AS142" s="11">
        <f t="shared" si="332"/>
        <v>2.1048519522998368</v>
      </c>
      <c r="AT142" s="15">
        <f t="shared" si="333"/>
        <v>1418.2499158343621</v>
      </c>
      <c r="AU142" s="19">
        <f t="shared" si="334"/>
        <v>0.10018019504865139</v>
      </c>
      <c r="AV142" s="13">
        <f t="shared" si="335"/>
        <v>0.5</v>
      </c>
      <c r="AW142" s="11">
        <f t="shared" si="336"/>
        <v>1</v>
      </c>
      <c r="AX142" s="11">
        <f t="shared" si="337"/>
        <v>0.8911</v>
      </c>
      <c r="AY142" s="11">
        <f t="shared" si="338"/>
        <v>201997.53114128605</v>
      </c>
      <c r="AZ142" s="11">
        <f t="shared" si="339"/>
        <v>1</v>
      </c>
      <c r="BA142" s="11">
        <f t="shared" si="340"/>
        <v>0.34752899999999998</v>
      </c>
      <c r="BB142" s="11">
        <f t="shared" si="341"/>
        <v>1.025058</v>
      </c>
      <c r="BC142" s="11">
        <f t="shared" si="342"/>
        <v>0.99909999999999999</v>
      </c>
      <c r="BD142" s="11">
        <f t="shared" si="343"/>
        <v>0.8911</v>
      </c>
      <c r="BE142" s="11">
        <f t="shared" si="344"/>
        <v>201997.53114128605</v>
      </c>
      <c r="BF142" s="11">
        <f t="shared" si="345"/>
        <v>1</v>
      </c>
      <c r="BG142" s="11">
        <f t="shared" si="346"/>
        <v>0.34752899999999998</v>
      </c>
      <c r="BH142" s="11">
        <f t="shared" si="347"/>
        <v>1.025058</v>
      </c>
      <c r="BI142" s="121">
        <f t="shared" si="239"/>
        <v>3.3228013058253261</v>
      </c>
      <c r="BJ142" s="121">
        <f>X142^2/((BJ111^2+1)*Y142^2)</f>
        <v>0.88608034822008697</v>
      </c>
      <c r="BK142" s="121">
        <f>X142^2/((BK111^2+1)*Y142^2)</f>
        <v>0.44304017411004348</v>
      </c>
      <c r="BL142" s="121">
        <f>X142^2/((BL111^2+1)*Y142^2)</f>
        <v>0.260611867123555</v>
      </c>
      <c r="BM142" s="121">
        <f>X142^2/((BM111^2+1)*Y142^2)</f>
        <v>0.17040006696540133</v>
      </c>
      <c r="BN142" s="121">
        <f>X142^2/((BN111^2+1)*Y142^2)</f>
        <v>0.11974058759730906</v>
      </c>
      <c r="BO142" s="121">
        <f>X142^2/((BO111^2+1)*Y142^2)</f>
        <v>8.8608034822008699E-2</v>
      </c>
      <c r="BP142" s="121">
        <f>X142^2/((BP111^2+1)*Y142^2)</f>
        <v>6.8160026786160538E-2</v>
      </c>
      <c r="BQ142" s="121">
        <v>1</v>
      </c>
      <c r="BR142" s="121">
        <v>1</v>
      </c>
      <c r="BS142" s="121">
        <v>1</v>
      </c>
      <c r="BT142" s="121">
        <v>1</v>
      </c>
      <c r="BU142" s="121">
        <v>1</v>
      </c>
      <c r="BV142" s="121">
        <v>1</v>
      </c>
      <c r="BW142" s="121">
        <v>1</v>
      </c>
      <c r="BX142" s="121">
        <v>1</v>
      </c>
      <c r="BY142" s="121">
        <f t="shared" si="348"/>
        <v>0.90285266071750625</v>
      </c>
      <c r="BZ142" s="121">
        <f>(BZ111^4+6*BZ111^2+1)/(BZ111^2+1)*(Y142^2/X142^2)</f>
        <v>1.8508479544708876</v>
      </c>
      <c r="CA142" s="121">
        <f>(CA111^4+6*CA111^2+1)/(CA111^2+1)*(Y142^2/X142^2)</f>
        <v>3.0696990464395211</v>
      </c>
      <c r="CB142" s="121">
        <f>(CB111^4+6*CB111^2+1)/(CB111^2+1)*(Y142^2/X142^2)</f>
        <v>4.6868674887247019</v>
      </c>
      <c r="CC142" s="121">
        <f>(CC111^4+6*CC111^2+1)/(CC111^2+1)*(Y142^2/X142^2)</f>
        <v>6.7366698530460081</v>
      </c>
      <c r="CD142" s="121">
        <f>(CD111^4+6*CD111^2+1)/(CD111^2+1)*(Y142^2/X142^2)</f>
        <v>9.2298383490918052</v>
      </c>
      <c r="CE142" s="121">
        <f>(CE111^4+6*CE111^2+1)/(CE111^2+1)*(Y142^2/X142^2)</f>
        <v>12.170453866471984</v>
      </c>
      <c r="CF142" s="121">
        <f>(CF111^4+6*CF111^2+1)/(CF111^2+1)*(Y142^2/X142^2)</f>
        <v>15.560318356442867</v>
      </c>
      <c r="CG142" s="121">
        <f t="shared" si="349"/>
        <v>3.3228013058253261</v>
      </c>
      <c r="CH142" s="121">
        <f t="shared" si="240"/>
        <v>0.88608034822008697</v>
      </c>
      <c r="CI142" s="121">
        <f t="shared" si="241"/>
        <v>0.44304017411004348</v>
      </c>
      <c r="CJ142" s="121">
        <f t="shared" si="242"/>
        <v>0.260611867123555</v>
      </c>
      <c r="CK142" s="121">
        <f t="shared" si="243"/>
        <v>0.17040006696540133</v>
      </c>
      <c r="CL142" s="121">
        <f t="shared" si="244"/>
        <v>0.11974058759730906</v>
      </c>
      <c r="CM142" s="121">
        <f t="shared" si="245"/>
        <v>8.8608034822008699E-2</v>
      </c>
      <c r="CN142" s="121">
        <f t="shared" si="246"/>
        <v>6.8160026786160538E-2</v>
      </c>
      <c r="CO142" s="95">
        <f t="shared" si="247"/>
        <v>2.3549708214930041</v>
      </c>
      <c r="CP142" s="95">
        <f t="shared" si="248"/>
        <v>3.5905863073790054</v>
      </c>
      <c r="CQ142" s="95">
        <f t="shared" si="249"/>
        <v>5.2016467522557566</v>
      </c>
      <c r="CR142" s="95">
        <f t="shared" si="250"/>
        <v>7.367908288612302</v>
      </c>
      <c r="CS142" s="95">
        <f t="shared" si="251"/>
        <v>10.123687488168221</v>
      </c>
      <c r="CT142" s="95">
        <f t="shared" si="252"/>
        <v>13.479716560611877</v>
      </c>
      <c r="CU142" s="95">
        <f t="shared" si="253"/>
        <v>17.440076395553163</v>
      </c>
      <c r="CV142" s="95">
        <f t="shared" si="254"/>
        <v>22.006568944248396</v>
      </c>
      <c r="CW142" s="95">
        <f t="shared" si="255"/>
        <v>2.3549708214930041</v>
      </c>
      <c r="CX142" s="95">
        <f t="shared" si="256"/>
        <v>3.5905863073790054</v>
      </c>
      <c r="CY142" s="95">
        <f t="shared" si="257"/>
        <v>5.2016467522557566</v>
      </c>
      <c r="CZ142" s="95">
        <f t="shared" si="258"/>
        <v>7.367908288612302</v>
      </c>
      <c r="DA142" s="95">
        <f t="shared" si="259"/>
        <v>10.123687488168221</v>
      </c>
      <c r="DB142" s="95">
        <f t="shared" si="260"/>
        <v>13.479716560611877</v>
      </c>
      <c r="DC142" s="95">
        <f t="shared" si="261"/>
        <v>17.440076395553163</v>
      </c>
      <c r="DD142" s="95">
        <f t="shared" si="262"/>
        <v>22.006568944248396</v>
      </c>
      <c r="DE142" s="13">
        <f t="shared" si="350"/>
        <v>6.2757699665428319</v>
      </c>
      <c r="DF142" s="13">
        <f t="shared" si="351"/>
        <v>4.7870443026909744</v>
      </c>
      <c r="DG142" s="13">
        <f t="shared" si="352"/>
        <v>5.5628552205495652</v>
      </c>
      <c r="DH142" s="13">
        <f t="shared" si="353"/>
        <v>6.9975953558482571</v>
      </c>
      <c r="DI142" s="13">
        <f t="shared" si="263"/>
        <v>8.9571859200114083</v>
      </c>
      <c r="DJ142" s="13">
        <f t="shared" si="264"/>
        <v>11.399694936689114</v>
      </c>
      <c r="DK142" s="13">
        <f t="shared" si="265"/>
        <v>14.309177901293992</v>
      </c>
      <c r="DL142" s="13">
        <f t="shared" si="266"/>
        <v>17.678594383229026</v>
      </c>
      <c r="DM142" s="95">
        <f t="shared" si="267"/>
        <v>6.2757699665428319</v>
      </c>
      <c r="DN142" s="95">
        <f t="shared" si="268"/>
        <v>4.7870443026909744</v>
      </c>
      <c r="DO142" s="95">
        <f t="shared" si="269"/>
        <v>5.5628552205495652</v>
      </c>
      <c r="DP142" s="95">
        <f t="shared" si="270"/>
        <v>6.9975953558482571</v>
      </c>
      <c r="DQ142" s="95">
        <f t="shared" si="271"/>
        <v>8.9571859200114083</v>
      </c>
      <c r="DR142" s="95">
        <f t="shared" si="272"/>
        <v>11.399694936689114</v>
      </c>
      <c r="DS142" s="95">
        <f t="shared" si="273"/>
        <v>14.309177901293992</v>
      </c>
      <c r="DT142" s="95">
        <f t="shared" si="274"/>
        <v>17.678594383229026</v>
      </c>
      <c r="DU142" s="95">
        <f t="shared" si="275"/>
        <v>4.1302681573386639</v>
      </c>
      <c r="DV142" s="95">
        <f t="shared" si="276"/>
        <v>2.2528928161058914</v>
      </c>
      <c r="DW142" s="95">
        <f t="shared" si="277"/>
        <v>2.2425096085783696</v>
      </c>
      <c r="DX142" s="95">
        <f t="shared" si="278"/>
        <v>2.6025767002558204</v>
      </c>
      <c r="DY142" s="95">
        <f t="shared" si="279"/>
        <v>3.2100669563144848</v>
      </c>
      <c r="DZ142" s="95">
        <f t="shared" si="280"/>
        <v>4.0161669456370603</v>
      </c>
      <c r="EA142" s="95">
        <f t="shared" si="281"/>
        <v>5.0005103834947997</v>
      </c>
      <c r="EB142" s="95">
        <f t="shared" si="282"/>
        <v>6.1536720400215312</v>
      </c>
      <c r="EC142" s="95">
        <f t="shared" si="283"/>
        <v>4.1302681573386639</v>
      </c>
      <c r="ED142" s="95">
        <f t="shared" si="284"/>
        <v>2.2528928161058914</v>
      </c>
      <c r="EE142" s="95">
        <f t="shared" si="285"/>
        <v>2.2425096085783696</v>
      </c>
      <c r="EF142" s="95">
        <f t="shared" si="286"/>
        <v>2.6025767002558204</v>
      </c>
      <c r="EG142" s="95">
        <f t="shared" si="287"/>
        <v>3.2100669563144848</v>
      </c>
      <c r="EH142" s="95">
        <f t="shared" si="288"/>
        <v>4.0161669456370603</v>
      </c>
      <c r="EI142" s="95">
        <f t="shared" si="289"/>
        <v>5.0005103834947997</v>
      </c>
      <c r="EJ142" s="95">
        <f t="shared" si="290"/>
        <v>6.1536720400215312</v>
      </c>
      <c r="EK142" s="95">
        <f t="shared" si="291"/>
        <v>4.1302681573386639</v>
      </c>
      <c r="EL142" s="95">
        <f t="shared" si="292"/>
        <v>2.2528928161058914</v>
      </c>
      <c r="EM142" s="95">
        <f t="shared" si="293"/>
        <v>2.2425096085783696</v>
      </c>
      <c r="EN142" s="95">
        <f t="shared" si="294"/>
        <v>2.6025767002558204</v>
      </c>
      <c r="EO142" s="95">
        <f t="shared" si="295"/>
        <v>3.2100669563144848</v>
      </c>
      <c r="EP142" s="95">
        <f t="shared" si="296"/>
        <v>4.0161669456370603</v>
      </c>
      <c r="EQ142" s="95">
        <f t="shared" si="297"/>
        <v>5.0005103834947997</v>
      </c>
      <c r="ER142" s="95">
        <f t="shared" si="298"/>
        <v>6.1536720400215312</v>
      </c>
      <c r="ES142" s="95">
        <f t="shared" si="299"/>
        <v>1</v>
      </c>
      <c r="ET142" s="95">
        <f t="shared" si="300"/>
        <v>1</v>
      </c>
      <c r="EU142" s="95">
        <f t="shared" si="301"/>
        <v>1</v>
      </c>
      <c r="EV142" s="95">
        <f t="shared" si="302"/>
        <v>1</v>
      </c>
      <c r="EW142" s="95">
        <f t="shared" si="303"/>
        <v>1</v>
      </c>
      <c r="EX142" s="95">
        <f t="shared" si="304"/>
        <v>1</v>
      </c>
      <c r="EY142" s="95">
        <f t="shared" si="305"/>
        <v>1</v>
      </c>
      <c r="EZ142" s="95">
        <f t="shared" si="306"/>
        <v>1</v>
      </c>
      <c r="FA142" s="95">
        <f t="shared" si="307"/>
        <v>1</v>
      </c>
      <c r="FB142" s="95">
        <f t="shared" si="308"/>
        <v>1</v>
      </c>
      <c r="FC142" s="95">
        <f t="shared" si="309"/>
        <v>1</v>
      </c>
      <c r="FD142" s="95">
        <f t="shared" si="310"/>
        <v>1</v>
      </c>
      <c r="FE142" s="95">
        <f t="shared" si="311"/>
        <v>1</v>
      </c>
      <c r="FF142" s="95">
        <f t="shared" si="312"/>
        <v>1</v>
      </c>
      <c r="FG142" s="95">
        <f t="shared" si="313"/>
        <v>1</v>
      </c>
      <c r="FH142" s="95">
        <f t="shared" si="314"/>
        <v>1</v>
      </c>
      <c r="FI142" s="95">
        <f t="shared" si="315"/>
        <v>1</v>
      </c>
      <c r="FJ142" s="95">
        <f t="shared" si="316"/>
        <v>1</v>
      </c>
      <c r="FK142" s="95">
        <f t="shared" si="317"/>
        <v>1</v>
      </c>
      <c r="FL142" s="95">
        <f t="shared" si="318"/>
        <v>1</v>
      </c>
      <c r="FM142" s="95">
        <f t="shared" si="319"/>
        <v>1</v>
      </c>
      <c r="FN142" s="95">
        <f t="shared" si="320"/>
        <v>1</v>
      </c>
      <c r="FO142" s="95">
        <f t="shared" si="321"/>
        <v>1</v>
      </c>
      <c r="FP142" s="95">
        <f t="shared" si="322"/>
        <v>1</v>
      </c>
      <c r="FQ142" s="115">
        <f t="shared" si="323"/>
        <v>5.4582551411024021</v>
      </c>
      <c r="FR142" s="115">
        <f t="shared" si="324"/>
        <v>3.8026025521779774</v>
      </c>
      <c r="FS142" s="115">
        <f t="shared" si="325"/>
        <v>4.0044420417868531</v>
      </c>
      <c r="FT142" s="115">
        <f t="shared" si="326"/>
        <v>4.4925039996915768</v>
      </c>
      <c r="FU142" s="115">
        <f t="shared" si="327"/>
        <v>5.0679556529809782</v>
      </c>
      <c r="FV142" s="115">
        <f t="shared" si="328"/>
        <v>5.6427408177047624</v>
      </c>
      <c r="FW142" s="115">
        <f t="shared" si="329"/>
        <v>6.1758083782270043</v>
      </c>
      <c r="FX142" s="115">
        <f t="shared" si="330"/>
        <v>6.6508306195339566</v>
      </c>
      <c r="FZ142" s="90">
        <f t="shared" si="354"/>
        <v>3.8026025521779774</v>
      </c>
      <c r="GB142" s="18"/>
      <c r="GC142" s="29"/>
      <c r="GE142" s="15"/>
      <c r="GF142" s="15"/>
      <c r="GG142" s="15"/>
      <c r="GI142" s="31"/>
      <c r="GJ142" s="31"/>
      <c r="GK142" s="31"/>
      <c r="IC142" s="28"/>
      <c r="ID142" s="13"/>
      <c r="IE142" s="13"/>
      <c r="IF142" s="13"/>
      <c r="IG142" s="13"/>
      <c r="IH142" s="13"/>
      <c r="II142" s="13"/>
      <c r="IJ142" s="28"/>
      <c r="IK142" s="20"/>
      <c r="IL142" s="13"/>
      <c r="IM142" s="11"/>
      <c r="IN142" s="23"/>
      <c r="IO142" s="13"/>
      <c r="IP142" s="23"/>
      <c r="IQ142" s="28"/>
      <c r="IR142" s="20"/>
      <c r="IS142" s="13"/>
      <c r="IT142" s="20"/>
      <c r="IU142" s="23"/>
      <c r="IV142" s="20"/>
      <c r="IW142" s="23"/>
      <c r="IY142" s="13"/>
      <c r="IZ142" s="25"/>
      <c r="JA142" s="25"/>
      <c r="JB142" s="25"/>
      <c r="JC142" s="25"/>
      <c r="JD142" s="25"/>
      <c r="JE142" s="25"/>
      <c r="JF142" s="25"/>
    </row>
    <row r="143" spans="13:266" x14ac:dyDescent="0.3">
      <c r="U143" s="4"/>
      <c r="X143" s="118">
        <f t="shared" si="355"/>
        <v>22.521915889608255</v>
      </c>
      <c r="Y143" s="118">
        <v>10</v>
      </c>
      <c r="Z143" s="40">
        <v>1.7999999999999999E-2</v>
      </c>
      <c r="AA143" s="40">
        <v>10000000</v>
      </c>
      <c r="AB143" s="40">
        <v>10000000</v>
      </c>
      <c r="AC143" s="98">
        <v>3900000</v>
      </c>
      <c r="AD143" s="42">
        <v>0.33</v>
      </c>
      <c r="AE143" s="42">
        <v>0.33</v>
      </c>
      <c r="AF143" s="41">
        <v>1.7999999999999999E-2</v>
      </c>
      <c r="AG143" s="40">
        <v>10000000</v>
      </c>
      <c r="AH143" s="40">
        <v>10000000</v>
      </c>
      <c r="AI143" s="98">
        <v>3900000</v>
      </c>
      <c r="AJ143" s="42">
        <v>0.33</v>
      </c>
      <c r="AK143" s="42">
        <v>0.33</v>
      </c>
      <c r="AL143" s="42">
        <f>AL109</f>
        <v>0.10050000000000001</v>
      </c>
      <c r="AM143" s="40">
        <v>6000</v>
      </c>
      <c r="AN143" s="40">
        <f>AN109</f>
        <v>10000</v>
      </c>
      <c r="AO143" s="40">
        <f>AO109</f>
        <v>10000</v>
      </c>
      <c r="AP143" s="42">
        <v>0.03</v>
      </c>
      <c r="AQ143" s="42">
        <v>0.03</v>
      </c>
      <c r="AR143" s="4">
        <f t="shared" si="331"/>
        <v>0.11849999999999999</v>
      </c>
      <c r="AS143" s="11">
        <f t="shared" si="332"/>
        <v>2.2521915889608257</v>
      </c>
      <c r="AT143" s="15">
        <f t="shared" si="333"/>
        <v>1418.2499158343621</v>
      </c>
      <c r="AU143" s="19">
        <f t="shared" si="334"/>
        <v>0.10018019504865139</v>
      </c>
      <c r="AV143" s="13">
        <f t="shared" si="335"/>
        <v>0.5</v>
      </c>
      <c r="AW143" s="11">
        <f t="shared" si="336"/>
        <v>1</v>
      </c>
      <c r="AX143" s="11">
        <f t="shared" si="337"/>
        <v>0.8911</v>
      </c>
      <c r="AY143" s="11">
        <f t="shared" si="338"/>
        <v>201997.53114128605</v>
      </c>
      <c r="AZ143" s="11">
        <f t="shared" si="339"/>
        <v>1</v>
      </c>
      <c r="BA143" s="11">
        <f t="shared" si="340"/>
        <v>0.34752899999999998</v>
      </c>
      <c r="BB143" s="11">
        <f t="shared" si="341"/>
        <v>1.025058</v>
      </c>
      <c r="BC143" s="11">
        <f t="shared" si="342"/>
        <v>0.99909999999999999</v>
      </c>
      <c r="BD143" s="11">
        <f t="shared" si="343"/>
        <v>0.8911</v>
      </c>
      <c r="BE143" s="11">
        <f t="shared" si="344"/>
        <v>201997.53114128605</v>
      </c>
      <c r="BF143" s="11">
        <f t="shared" si="345"/>
        <v>1</v>
      </c>
      <c r="BG143" s="11">
        <f t="shared" si="346"/>
        <v>0.34752899999999998</v>
      </c>
      <c r="BH143" s="11">
        <f t="shared" si="347"/>
        <v>1.025058</v>
      </c>
      <c r="BI143" s="121">
        <f t="shared" si="239"/>
        <v>3.8042752150394161</v>
      </c>
      <c r="BJ143" s="121">
        <f>X143^2/((BJ111^2+1)*Y143^2)</f>
        <v>1.0144733906771777</v>
      </c>
      <c r="BK143" s="121">
        <f>X143^2/((BK111^2+1)*Y143^2)</f>
        <v>0.50723669533858884</v>
      </c>
      <c r="BL143" s="121">
        <f>X143^2/((BL111^2+1)*Y143^2)</f>
        <v>0.29837452666975811</v>
      </c>
      <c r="BM143" s="121">
        <f>X143^2/((BM111^2+1)*Y143^2)</f>
        <v>0.19509103666868799</v>
      </c>
      <c r="BN143" s="121">
        <f>X143^2/((BN111^2+1)*Y143^2)</f>
        <v>0.13709099874015912</v>
      </c>
      <c r="BO143" s="121">
        <f>X143^2/((BO111^2+1)*Y143^2)</f>
        <v>0.10144733906771776</v>
      </c>
      <c r="BP143" s="121">
        <f>X143^2/((BP111^2+1)*Y143^2)</f>
        <v>7.8036414667475199E-2</v>
      </c>
      <c r="BQ143" s="121">
        <v>1</v>
      </c>
      <c r="BR143" s="121">
        <v>1</v>
      </c>
      <c r="BS143" s="121">
        <v>1</v>
      </c>
      <c r="BT143" s="121">
        <v>1</v>
      </c>
      <c r="BU143" s="121">
        <v>1</v>
      </c>
      <c r="BV143" s="121">
        <v>1</v>
      </c>
      <c r="BW143" s="121">
        <v>1</v>
      </c>
      <c r="BX143" s="121">
        <v>1</v>
      </c>
      <c r="BY143" s="121">
        <f t="shared" si="348"/>
        <v>0.78858647979518415</v>
      </c>
      <c r="BZ143" s="121">
        <f>(BZ111^4+6*BZ111^2+1)/(BZ111^2+1)*(Y143^2/X143^2)</f>
        <v>1.6166022835801273</v>
      </c>
      <c r="CA143" s="121">
        <f>(CA111^4+6*CA111^2+1)/(CA111^2+1)*(Y143^2/X143^2)</f>
        <v>2.681194031303626</v>
      </c>
      <c r="CB143" s="121">
        <f>(CB111^4+6*CB111^2+1)/(CB111^2+1)*(Y143^2/X143^2)</f>
        <v>4.0936915789367649</v>
      </c>
      <c r="CC143" s="121">
        <f>(CC111^4+6*CC111^2+1)/(CC111^2+1)*(Y143^2/X143^2)</f>
        <v>5.8840683492409891</v>
      </c>
      <c r="CD143" s="121">
        <f>(CD111^4+6*CD111^2+1)/(CD111^2+1)*(Y143^2/X143^2)</f>
        <v>8.0616982697980664</v>
      </c>
      <c r="CE143" s="121">
        <f>(CE111^4+6*CE111^2+1)/(CE111^2+1)*(Y143^2/X143^2)</f>
        <v>10.630145747639082</v>
      </c>
      <c r="CF143" s="121">
        <f>(CF111^4+6*CF111^2+1)/(CF111^2+1)*(Y143^2/X143^2)</f>
        <v>13.59098467677777</v>
      </c>
      <c r="CG143" s="121">
        <f t="shared" si="349"/>
        <v>3.8042752150394161</v>
      </c>
      <c r="CH143" s="121">
        <f t="shared" si="240"/>
        <v>1.0144733906771777</v>
      </c>
      <c r="CI143" s="121">
        <f t="shared" si="241"/>
        <v>0.50723669533858884</v>
      </c>
      <c r="CJ143" s="121">
        <f t="shared" si="242"/>
        <v>0.29837452666975811</v>
      </c>
      <c r="CK143" s="121">
        <f t="shared" si="243"/>
        <v>0.19509103666868799</v>
      </c>
      <c r="CL143" s="121">
        <f t="shared" si="244"/>
        <v>0.13709099874015912</v>
      </c>
      <c r="CM143" s="121">
        <f t="shared" si="245"/>
        <v>0.10144733906771776</v>
      </c>
      <c r="CN143" s="121">
        <f t="shared" si="246"/>
        <v>7.8036414667475199E-2</v>
      </c>
      <c r="CO143" s="95">
        <f t="shared" si="247"/>
        <v>2.2274677033740975</v>
      </c>
      <c r="CP143" s="95">
        <f t="shared" si="248"/>
        <v>3.3067021220010528</v>
      </c>
      <c r="CQ143" s="95">
        <f t="shared" si="249"/>
        <v>4.7138647081454774</v>
      </c>
      <c r="CR143" s="95">
        <f t="shared" si="250"/>
        <v>6.6059614295679125</v>
      </c>
      <c r="CS143" s="95">
        <f t="shared" si="251"/>
        <v>9.0129657090298032</v>
      </c>
      <c r="CT143" s="95">
        <f t="shared" si="252"/>
        <v>11.944251474112917</v>
      </c>
      <c r="CU143" s="95">
        <f t="shared" si="253"/>
        <v>15.403383131848338</v>
      </c>
      <c r="CV143" s="95">
        <f t="shared" si="254"/>
        <v>19.391934576249803</v>
      </c>
      <c r="CW143" s="95">
        <f t="shared" si="255"/>
        <v>2.2274677033740975</v>
      </c>
      <c r="CX143" s="95">
        <f t="shared" si="256"/>
        <v>3.3067021220010528</v>
      </c>
      <c r="CY143" s="95">
        <f t="shared" si="257"/>
        <v>4.7138647081454774</v>
      </c>
      <c r="CZ143" s="95">
        <f t="shared" si="258"/>
        <v>6.6059614295679125</v>
      </c>
      <c r="DA143" s="95">
        <f t="shared" si="259"/>
        <v>9.0129657090298032</v>
      </c>
      <c r="DB143" s="95">
        <f t="shared" si="260"/>
        <v>11.944251474112917</v>
      </c>
      <c r="DC143" s="95">
        <f t="shared" si="261"/>
        <v>15.403383131848338</v>
      </c>
      <c r="DD143" s="95">
        <f t="shared" si="262"/>
        <v>19.391934576249803</v>
      </c>
      <c r="DE143" s="13">
        <f t="shared" si="350"/>
        <v>6.6429776948346007</v>
      </c>
      <c r="DF143" s="13">
        <f t="shared" si="351"/>
        <v>4.6811916742573043</v>
      </c>
      <c r="DG143" s="13">
        <f t="shared" si="352"/>
        <v>5.2385467266422143</v>
      </c>
      <c r="DH143" s="13">
        <f t="shared" si="353"/>
        <v>6.4421821056065234</v>
      </c>
      <c r="DI143" s="13">
        <f t="shared" si="263"/>
        <v>8.1292753859096774</v>
      </c>
      <c r="DJ143" s="13">
        <f t="shared" si="264"/>
        <v>10.248905268538225</v>
      </c>
      <c r="DK143" s="13">
        <f t="shared" si="265"/>
        <v>12.781709086706799</v>
      </c>
      <c r="DL143" s="13">
        <f t="shared" si="266"/>
        <v>15.719137091445246</v>
      </c>
      <c r="DM143" s="95">
        <f t="shared" si="267"/>
        <v>6.6429776948346007</v>
      </c>
      <c r="DN143" s="95">
        <f t="shared" si="268"/>
        <v>4.6811916742573043</v>
      </c>
      <c r="DO143" s="95">
        <f t="shared" si="269"/>
        <v>5.2385467266422143</v>
      </c>
      <c r="DP143" s="95">
        <f t="shared" si="270"/>
        <v>6.4421821056065234</v>
      </c>
      <c r="DQ143" s="95">
        <f t="shared" si="271"/>
        <v>8.1292753859096774</v>
      </c>
      <c r="DR143" s="95">
        <f t="shared" si="272"/>
        <v>10.248905268538225</v>
      </c>
      <c r="DS143" s="95">
        <f t="shared" si="273"/>
        <v>12.781709086706799</v>
      </c>
      <c r="DT143" s="95">
        <f t="shared" si="274"/>
        <v>15.719137091445246</v>
      </c>
      <c r="DU143" s="95">
        <f t="shared" si="275"/>
        <v>4.2578834919441739</v>
      </c>
      <c r="DV143" s="95">
        <f t="shared" si="276"/>
        <v>2.2161059579989661</v>
      </c>
      <c r="DW143" s="95">
        <f t="shared" si="277"/>
        <v>2.129803001999242</v>
      </c>
      <c r="DX143" s="95">
        <f t="shared" si="278"/>
        <v>2.4095544888125611</v>
      </c>
      <c r="DY143" s="95">
        <f t="shared" si="279"/>
        <v>2.9223440363086444</v>
      </c>
      <c r="DZ143" s="95">
        <f t="shared" si="280"/>
        <v>3.6162341630542501</v>
      </c>
      <c r="EA143" s="95">
        <f t="shared" si="281"/>
        <v>4.4696706738301266</v>
      </c>
      <c r="EB143" s="95">
        <f t="shared" si="282"/>
        <v>5.4727038068652067</v>
      </c>
      <c r="EC143" s="95">
        <f t="shared" si="283"/>
        <v>4.2578834919441739</v>
      </c>
      <c r="ED143" s="95">
        <f t="shared" si="284"/>
        <v>2.2161059579989661</v>
      </c>
      <c r="EE143" s="95">
        <f t="shared" si="285"/>
        <v>2.129803001999242</v>
      </c>
      <c r="EF143" s="95">
        <f t="shared" si="286"/>
        <v>2.4095544888125611</v>
      </c>
      <c r="EG143" s="95">
        <f t="shared" si="287"/>
        <v>2.9223440363086444</v>
      </c>
      <c r="EH143" s="95">
        <f t="shared" si="288"/>
        <v>3.6162341630542501</v>
      </c>
      <c r="EI143" s="95">
        <f t="shared" si="289"/>
        <v>4.4696706738301266</v>
      </c>
      <c r="EJ143" s="95">
        <f t="shared" si="290"/>
        <v>5.4727038068652067</v>
      </c>
      <c r="EK143" s="95">
        <f t="shared" si="291"/>
        <v>4.2578834919441739</v>
      </c>
      <c r="EL143" s="95">
        <f t="shared" si="292"/>
        <v>2.2161059579989661</v>
      </c>
      <c r="EM143" s="95">
        <f t="shared" si="293"/>
        <v>2.129803001999242</v>
      </c>
      <c r="EN143" s="95">
        <f t="shared" si="294"/>
        <v>2.4095544888125611</v>
      </c>
      <c r="EO143" s="95">
        <f t="shared" si="295"/>
        <v>2.9223440363086444</v>
      </c>
      <c r="EP143" s="95">
        <f t="shared" si="296"/>
        <v>3.6162341630542501</v>
      </c>
      <c r="EQ143" s="95">
        <f t="shared" si="297"/>
        <v>4.4696706738301266</v>
      </c>
      <c r="ER143" s="95">
        <f t="shared" si="298"/>
        <v>5.4727038068652067</v>
      </c>
      <c r="ES143" s="95">
        <f t="shared" si="299"/>
        <v>1</v>
      </c>
      <c r="ET143" s="95">
        <f t="shared" si="300"/>
        <v>1</v>
      </c>
      <c r="EU143" s="95">
        <f t="shared" si="301"/>
        <v>1</v>
      </c>
      <c r="EV143" s="95">
        <f t="shared" si="302"/>
        <v>1</v>
      </c>
      <c r="EW143" s="95">
        <f t="shared" si="303"/>
        <v>1</v>
      </c>
      <c r="EX143" s="95">
        <f t="shared" si="304"/>
        <v>1</v>
      </c>
      <c r="EY143" s="95">
        <f t="shared" si="305"/>
        <v>1</v>
      </c>
      <c r="EZ143" s="95">
        <f t="shared" si="306"/>
        <v>1</v>
      </c>
      <c r="FA143" s="95">
        <f t="shared" si="307"/>
        <v>1</v>
      </c>
      <c r="FB143" s="95">
        <f t="shared" si="308"/>
        <v>1</v>
      </c>
      <c r="FC143" s="95">
        <f t="shared" si="309"/>
        <v>1</v>
      </c>
      <c r="FD143" s="95">
        <f t="shared" si="310"/>
        <v>1</v>
      </c>
      <c r="FE143" s="95">
        <f t="shared" si="311"/>
        <v>1</v>
      </c>
      <c r="FF143" s="95">
        <f t="shared" si="312"/>
        <v>1</v>
      </c>
      <c r="FG143" s="95">
        <f t="shared" si="313"/>
        <v>1</v>
      </c>
      <c r="FH143" s="95">
        <f t="shared" si="314"/>
        <v>1</v>
      </c>
      <c r="FI143" s="95">
        <f t="shared" si="315"/>
        <v>1</v>
      </c>
      <c r="FJ143" s="95">
        <f t="shared" si="316"/>
        <v>1</v>
      </c>
      <c r="FK143" s="95">
        <f t="shared" si="317"/>
        <v>1</v>
      </c>
      <c r="FL143" s="95">
        <f t="shared" si="318"/>
        <v>1</v>
      </c>
      <c r="FM143" s="95">
        <f t="shared" si="319"/>
        <v>1</v>
      </c>
      <c r="FN143" s="95">
        <f t="shared" si="320"/>
        <v>1</v>
      </c>
      <c r="FO143" s="95">
        <f t="shared" si="321"/>
        <v>1</v>
      </c>
      <c r="FP143" s="95">
        <f t="shared" si="322"/>
        <v>1</v>
      </c>
      <c r="FQ143" s="115">
        <f t="shared" si="323"/>
        <v>5.8180248097719245</v>
      </c>
      <c r="FR143" s="115">
        <f t="shared" si="324"/>
        <v>3.7851632635149906</v>
      </c>
      <c r="FS143" s="115">
        <f t="shared" si="325"/>
        <v>3.877869221182014</v>
      </c>
      <c r="FT143" s="115">
        <f t="shared" si="326"/>
        <v>4.2990829848578906</v>
      </c>
      <c r="FU143" s="115">
        <f t="shared" si="327"/>
        <v>4.8326559223220196</v>
      </c>
      <c r="FV143" s="115">
        <f t="shared" si="328"/>
        <v>5.3848378764903684</v>
      </c>
      <c r="FW143" s="115">
        <f t="shared" si="329"/>
        <v>5.9100800324448999</v>
      </c>
      <c r="FX143" s="115">
        <f t="shared" si="330"/>
        <v>6.3877481650779426</v>
      </c>
      <c r="FZ143" s="90">
        <f t="shared" si="354"/>
        <v>3.7851632635149906</v>
      </c>
      <c r="GB143" s="18"/>
      <c r="GC143" s="29"/>
      <c r="GE143" s="15"/>
      <c r="GF143" s="15"/>
      <c r="GG143" s="15"/>
      <c r="GI143" s="31"/>
      <c r="GJ143" s="31"/>
      <c r="GK143" s="31"/>
      <c r="IC143" s="28"/>
      <c r="ID143" s="13"/>
      <c r="IE143" s="13"/>
      <c r="IF143" s="13"/>
      <c r="IG143" s="13"/>
      <c r="IH143" s="13"/>
      <c r="II143" s="13"/>
      <c r="IJ143" s="28"/>
      <c r="IK143" s="20"/>
      <c r="IL143" s="13"/>
      <c r="IM143" s="11"/>
      <c r="IN143" s="23"/>
      <c r="IO143" s="13"/>
      <c r="IP143" s="23"/>
      <c r="IQ143" s="28"/>
      <c r="IR143" s="20"/>
      <c r="IS143" s="13"/>
      <c r="IT143" s="20"/>
      <c r="IU143" s="23"/>
      <c r="IV143" s="20"/>
      <c r="IW143" s="23"/>
      <c r="IY143" s="13"/>
      <c r="IZ143" s="25"/>
      <c r="JA143" s="25"/>
      <c r="JB143" s="25"/>
      <c r="JC143" s="25"/>
      <c r="JD143" s="25"/>
      <c r="JE143" s="25"/>
      <c r="JF143" s="25"/>
    </row>
    <row r="144" spans="13:266" x14ac:dyDescent="0.3">
      <c r="U144" s="4"/>
      <c r="X144" s="118">
        <f t="shared" si="355"/>
        <v>24.098450001880835</v>
      </c>
      <c r="Y144" s="118">
        <v>10</v>
      </c>
      <c r="Z144" s="40">
        <v>1.7999999999999999E-2</v>
      </c>
      <c r="AA144" s="40">
        <v>10000000</v>
      </c>
      <c r="AB144" s="40">
        <v>10000000</v>
      </c>
      <c r="AC144" s="98">
        <v>3900000</v>
      </c>
      <c r="AD144" s="42">
        <v>0.33</v>
      </c>
      <c r="AE144" s="42">
        <v>0.33</v>
      </c>
      <c r="AF144" s="41">
        <v>1.7999999999999999E-2</v>
      </c>
      <c r="AG144" s="40">
        <v>10000000</v>
      </c>
      <c r="AH144" s="40">
        <v>10000000</v>
      </c>
      <c r="AI144" s="98">
        <v>3900000</v>
      </c>
      <c r="AJ144" s="42">
        <v>0.33</v>
      </c>
      <c r="AK144" s="42">
        <v>0.33</v>
      </c>
      <c r="AL144" s="42">
        <f>AL109</f>
        <v>0.10050000000000001</v>
      </c>
      <c r="AM144" s="40">
        <v>6000</v>
      </c>
      <c r="AN144" s="40">
        <f>AN109</f>
        <v>10000</v>
      </c>
      <c r="AO144" s="40">
        <f>AO109</f>
        <v>10000</v>
      </c>
      <c r="AP144" s="42">
        <v>0.03</v>
      </c>
      <c r="AQ144" s="42">
        <v>0.03</v>
      </c>
      <c r="AR144" s="4">
        <f t="shared" si="331"/>
        <v>0.11849999999999999</v>
      </c>
      <c r="AS144" s="11">
        <f t="shared" si="332"/>
        <v>2.4098450001880836</v>
      </c>
      <c r="AT144" s="15">
        <f t="shared" si="333"/>
        <v>1418.2499158343621</v>
      </c>
      <c r="AU144" s="19">
        <f t="shared" si="334"/>
        <v>0.10018019504865139</v>
      </c>
      <c r="AV144" s="13">
        <f t="shared" si="335"/>
        <v>0.5</v>
      </c>
      <c r="AW144" s="11">
        <f t="shared" si="336"/>
        <v>1</v>
      </c>
      <c r="AX144" s="11">
        <f t="shared" si="337"/>
        <v>0.8911</v>
      </c>
      <c r="AY144" s="11">
        <f t="shared" si="338"/>
        <v>201997.53114128605</v>
      </c>
      <c r="AZ144" s="11">
        <f t="shared" si="339"/>
        <v>1</v>
      </c>
      <c r="BA144" s="11">
        <f t="shared" si="340"/>
        <v>0.34752899999999998</v>
      </c>
      <c r="BB144" s="11">
        <f t="shared" si="341"/>
        <v>1.025058</v>
      </c>
      <c r="BC144" s="11">
        <f t="shared" si="342"/>
        <v>0.99909999999999999</v>
      </c>
      <c r="BD144" s="11">
        <f t="shared" si="343"/>
        <v>0.8911</v>
      </c>
      <c r="BE144" s="11">
        <f t="shared" si="344"/>
        <v>201997.53114128605</v>
      </c>
      <c r="BF144" s="11">
        <f t="shared" si="345"/>
        <v>1</v>
      </c>
      <c r="BG144" s="11">
        <f t="shared" si="346"/>
        <v>0.34752899999999998</v>
      </c>
      <c r="BH144" s="11">
        <f t="shared" si="347"/>
        <v>1.025058</v>
      </c>
      <c r="BI144" s="121">
        <f t="shared" si="239"/>
        <v>4.3555146936986278</v>
      </c>
      <c r="BJ144" s="121">
        <f>X144^2/((BJ111^2+1)*Y144^2)</f>
        <v>1.1614705849863007</v>
      </c>
      <c r="BK144" s="121">
        <f>X144^2/((BK111^2+1)*Y144^2)</f>
        <v>0.58073529249315037</v>
      </c>
      <c r="BL144" s="121">
        <f>X144^2/((BL111^2+1)*Y144^2)</f>
        <v>0.3416089955842061</v>
      </c>
      <c r="BM144" s="121">
        <f>X144^2/((BM111^2+1)*Y144^2)</f>
        <v>0.22335972788198091</v>
      </c>
      <c r="BN144" s="121">
        <f>X144^2/((BN111^2+1)*Y144^2)</f>
        <v>0.15695548445760821</v>
      </c>
      <c r="BO144" s="121">
        <f>X144^2/((BO111^2+1)*Y144^2)</f>
        <v>0.11614705849863008</v>
      </c>
      <c r="BP144" s="121">
        <f>X144^2/((BP111^2+1)*Y144^2)</f>
        <v>8.9343891152792371E-2</v>
      </c>
      <c r="BQ144" s="121">
        <v>1</v>
      </c>
      <c r="BR144" s="121">
        <v>1</v>
      </c>
      <c r="BS144" s="121">
        <v>1</v>
      </c>
      <c r="BT144" s="121">
        <v>1</v>
      </c>
      <c r="BU144" s="121">
        <v>1</v>
      </c>
      <c r="BV144" s="121">
        <v>1</v>
      </c>
      <c r="BW144" s="121">
        <v>1</v>
      </c>
      <c r="BX144" s="121">
        <v>1</v>
      </c>
      <c r="BY144" s="121">
        <f t="shared" si="348"/>
        <v>0.6887819720457542</v>
      </c>
      <c r="BZ144" s="121">
        <f>(BZ111^4+6*BZ111^2+1)/(BZ111^2+1)*(Y144^2/X144^2)</f>
        <v>1.412003042693796</v>
      </c>
      <c r="CA144" s="121">
        <f>(CA111^4+6*CA111^2+1)/(CA111^2+1)*(Y144^2/X144^2)</f>
        <v>2.3418587049555644</v>
      </c>
      <c r="CB144" s="121">
        <f>(CB111^4+6*CB111^2+1)/(CB111^2+1)*(Y144^2/X144^2)</f>
        <v>3.5755887666492829</v>
      </c>
      <c r="CC144" s="121">
        <f>(CC111^4+6*CC111^2+1)/(CC111^2+1)*(Y144^2/X144^2)</f>
        <v>5.1393731760337049</v>
      </c>
      <c r="CD144" s="121">
        <f>(CD111^4+6*CD111^2+1)/(CD111^2+1)*(Y144^2/X144^2)</f>
        <v>7.0413994844947716</v>
      </c>
      <c r="CE144" s="121">
        <f>(CE111^4+6*CE111^2+1)/(CE111^2+1)*(Y144^2/X144^2)</f>
        <v>9.2847809831767663</v>
      </c>
      <c r="CF144" s="121">
        <f>(CF111^4+6*CF111^2+1)/(CF111^2+1)*(Y144^2/X144^2)</f>
        <v>11.870892372065478</v>
      </c>
      <c r="CG144" s="121">
        <f t="shared" si="349"/>
        <v>4.3555146936986278</v>
      </c>
      <c r="CH144" s="121">
        <f t="shared" si="240"/>
        <v>1.1614705849863007</v>
      </c>
      <c r="CI144" s="121">
        <f t="shared" si="241"/>
        <v>0.58073529249315037</v>
      </c>
      <c r="CJ144" s="121">
        <f t="shared" si="242"/>
        <v>0.3416089955842061</v>
      </c>
      <c r="CK144" s="121">
        <f t="shared" si="243"/>
        <v>0.22335972788198091</v>
      </c>
      <c r="CL144" s="121">
        <f t="shared" si="244"/>
        <v>0.15695548445760821</v>
      </c>
      <c r="CM144" s="121">
        <f t="shared" si="245"/>
        <v>0.11614705849863008</v>
      </c>
      <c r="CN144" s="121">
        <f t="shared" si="246"/>
        <v>8.9343891152792371E-2</v>
      </c>
      <c r="CO144" s="95">
        <f t="shared" si="247"/>
        <v>2.1161015420334506</v>
      </c>
      <c r="CP144" s="95">
        <f t="shared" si="248"/>
        <v>3.058746680147657</v>
      </c>
      <c r="CQ144" s="95">
        <f t="shared" si="249"/>
        <v>4.2878169798632868</v>
      </c>
      <c r="CR144" s="95">
        <f t="shared" si="250"/>
        <v>5.9404475339924101</v>
      </c>
      <c r="CS144" s="95">
        <f t="shared" si="251"/>
        <v>8.0428182907937824</v>
      </c>
      <c r="CT144" s="95">
        <f t="shared" si="252"/>
        <v>10.603116801653343</v>
      </c>
      <c r="CU144" s="95">
        <f t="shared" si="253"/>
        <v>13.624456357715378</v>
      </c>
      <c r="CV144" s="95">
        <f t="shared" si="254"/>
        <v>17.108211658965672</v>
      </c>
      <c r="CW144" s="95">
        <f t="shared" si="255"/>
        <v>2.1161015420334506</v>
      </c>
      <c r="CX144" s="95">
        <f t="shared" si="256"/>
        <v>3.058746680147657</v>
      </c>
      <c r="CY144" s="95">
        <f t="shared" si="257"/>
        <v>4.2878169798632868</v>
      </c>
      <c r="CZ144" s="95">
        <f t="shared" si="258"/>
        <v>5.9404475339924101</v>
      </c>
      <c r="DA144" s="95">
        <f t="shared" si="259"/>
        <v>8.0428182907937824</v>
      </c>
      <c r="DB144" s="95">
        <f t="shared" si="260"/>
        <v>10.603116801653343</v>
      </c>
      <c r="DC144" s="95">
        <f t="shared" si="261"/>
        <v>13.624456357715378</v>
      </c>
      <c r="DD144" s="95">
        <f t="shared" si="262"/>
        <v>17.108211658965672</v>
      </c>
      <c r="DE144" s="13">
        <f t="shared" si="350"/>
        <v>7.0944126657443825</v>
      </c>
      <c r="DF144" s="13">
        <f t="shared" si="351"/>
        <v>4.6235896276800972</v>
      </c>
      <c r="DG144" s="13">
        <f t="shared" si="352"/>
        <v>4.9727099974487148</v>
      </c>
      <c r="DH144" s="13">
        <f t="shared" si="353"/>
        <v>5.9673137622334895</v>
      </c>
      <c r="DI144" s="13">
        <f t="shared" si="263"/>
        <v>7.4128489039156857</v>
      </c>
      <c r="DJ144" s="13">
        <f t="shared" si="264"/>
        <v>9.248470968952379</v>
      </c>
      <c r="DK144" s="13">
        <f t="shared" si="265"/>
        <v>11.451044041675397</v>
      </c>
      <c r="DL144" s="13">
        <f t="shared" si="266"/>
        <v>14.010352263218271</v>
      </c>
      <c r="DM144" s="95">
        <f t="shared" si="267"/>
        <v>7.0944126657443825</v>
      </c>
      <c r="DN144" s="95">
        <f t="shared" si="268"/>
        <v>4.6235896276800972</v>
      </c>
      <c r="DO144" s="95">
        <f t="shared" si="269"/>
        <v>4.9727099974487148</v>
      </c>
      <c r="DP144" s="95">
        <f t="shared" si="270"/>
        <v>5.9673137622334895</v>
      </c>
      <c r="DQ144" s="95">
        <f t="shared" si="271"/>
        <v>7.4128489039156857</v>
      </c>
      <c r="DR144" s="95">
        <f t="shared" si="272"/>
        <v>9.248470968952379</v>
      </c>
      <c r="DS144" s="95">
        <f t="shared" si="273"/>
        <v>11.451044041675397</v>
      </c>
      <c r="DT144" s="95">
        <f t="shared" si="274"/>
        <v>14.010352263218271</v>
      </c>
      <c r="DU144" s="95">
        <f t="shared" si="275"/>
        <v>4.4147702359494794</v>
      </c>
      <c r="DV144" s="95">
        <f t="shared" si="276"/>
        <v>2.196087576354036</v>
      </c>
      <c r="DW144" s="95">
        <f t="shared" si="277"/>
        <v>2.0374170293393545</v>
      </c>
      <c r="DX144" s="95">
        <f t="shared" si="278"/>
        <v>2.2445239683084739</v>
      </c>
      <c r="DY144" s="95">
        <f t="shared" si="279"/>
        <v>2.6733650574477545</v>
      </c>
      <c r="DZ144" s="95">
        <f t="shared" si="280"/>
        <v>3.2685542313534808</v>
      </c>
      <c r="EA144" s="95">
        <f t="shared" si="281"/>
        <v>4.0072259813954085</v>
      </c>
      <c r="EB144" s="95">
        <f t="shared" si="282"/>
        <v>4.878851524296314</v>
      </c>
      <c r="EC144" s="95">
        <f t="shared" si="283"/>
        <v>4.4147702359494794</v>
      </c>
      <c r="ED144" s="95">
        <f t="shared" si="284"/>
        <v>2.196087576354036</v>
      </c>
      <c r="EE144" s="95">
        <f t="shared" si="285"/>
        <v>2.0374170293393545</v>
      </c>
      <c r="EF144" s="95">
        <f t="shared" si="286"/>
        <v>2.2445239683084739</v>
      </c>
      <c r="EG144" s="95">
        <f t="shared" si="287"/>
        <v>2.6733650574477545</v>
      </c>
      <c r="EH144" s="95">
        <f t="shared" si="288"/>
        <v>3.2685542313534808</v>
      </c>
      <c r="EI144" s="95">
        <f t="shared" si="289"/>
        <v>4.0072259813954085</v>
      </c>
      <c r="EJ144" s="95">
        <f t="shared" si="290"/>
        <v>4.878851524296314</v>
      </c>
      <c r="EK144" s="95">
        <f t="shared" si="291"/>
        <v>4.4147702359494794</v>
      </c>
      <c r="EL144" s="95">
        <f t="shared" si="292"/>
        <v>2.196087576354036</v>
      </c>
      <c r="EM144" s="95">
        <f t="shared" si="293"/>
        <v>2.0374170293393545</v>
      </c>
      <c r="EN144" s="95">
        <f t="shared" si="294"/>
        <v>2.2445239683084739</v>
      </c>
      <c r="EO144" s="95">
        <f t="shared" si="295"/>
        <v>2.6733650574477545</v>
      </c>
      <c r="EP144" s="95">
        <f t="shared" si="296"/>
        <v>3.2685542313534808</v>
      </c>
      <c r="EQ144" s="95">
        <f t="shared" si="297"/>
        <v>4.0072259813954085</v>
      </c>
      <c r="ER144" s="95">
        <f t="shared" si="298"/>
        <v>4.878851524296314</v>
      </c>
      <c r="ES144" s="95">
        <f t="shared" si="299"/>
        <v>1</v>
      </c>
      <c r="ET144" s="95">
        <f t="shared" si="300"/>
        <v>1</v>
      </c>
      <c r="EU144" s="95">
        <f t="shared" si="301"/>
        <v>1</v>
      </c>
      <c r="EV144" s="95">
        <f t="shared" si="302"/>
        <v>1</v>
      </c>
      <c r="EW144" s="95">
        <f t="shared" si="303"/>
        <v>1</v>
      </c>
      <c r="EX144" s="95">
        <f t="shared" si="304"/>
        <v>1</v>
      </c>
      <c r="EY144" s="95">
        <f t="shared" si="305"/>
        <v>1</v>
      </c>
      <c r="EZ144" s="95">
        <f t="shared" si="306"/>
        <v>1</v>
      </c>
      <c r="FA144" s="95">
        <f t="shared" si="307"/>
        <v>1</v>
      </c>
      <c r="FB144" s="95">
        <f t="shared" si="308"/>
        <v>1</v>
      </c>
      <c r="FC144" s="95">
        <f t="shared" si="309"/>
        <v>1</v>
      </c>
      <c r="FD144" s="95">
        <f t="shared" si="310"/>
        <v>1</v>
      </c>
      <c r="FE144" s="95">
        <f t="shared" si="311"/>
        <v>1</v>
      </c>
      <c r="FF144" s="95">
        <f t="shared" si="312"/>
        <v>1</v>
      </c>
      <c r="FG144" s="95">
        <f t="shared" si="313"/>
        <v>1</v>
      </c>
      <c r="FH144" s="95">
        <f t="shared" si="314"/>
        <v>1</v>
      </c>
      <c r="FI144" s="95">
        <f t="shared" si="315"/>
        <v>1</v>
      </c>
      <c r="FJ144" s="95">
        <f t="shared" si="316"/>
        <v>1</v>
      </c>
      <c r="FK144" s="95">
        <f t="shared" si="317"/>
        <v>1</v>
      </c>
      <c r="FL144" s="95">
        <f t="shared" si="318"/>
        <v>1</v>
      </c>
      <c r="FM144" s="95">
        <f t="shared" si="319"/>
        <v>1</v>
      </c>
      <c r="FN144" s="95">
        <f t="shared" si="320"/>
        <v>1</v>
      </c>
      <c r="FO144" s="95">
        <f t="shared" si="321"/>
        <v>1</v>
      </c>
      <c r="FP144" s="95">
        <f t="shared" si="322"/>
        <v>1</v>
      </c>
      <c r="FQ144" s="115">
        <f t="shared" si="323"/>
        <v>6.2497568746704877</v>
      </c>
      <c r="FR144" s="115">
        <f t="shared" si="324"/>
        <v>3.7973486809785495</v>
      </c>
      <c r="FS144" s="115">
        <f t="shared" si="325"/>
        <v>3.7741806416530714</v>
      </c>
      <c r="FT144" s="115">
        <f t="shared" si="326"/>
        <v>4.1241213695624017</v>
      </c>
      <c r="FU144" s="115">
        <f t="shared" si="327"/>
        <v>4.6107973789003278</v>
      </c>
      <c r="FV144" s="115">
        <f t="shared" si="328"/>
        <v>5.1347453861233454</v>
      </c>
      <c r="FW144" s="115">
        <f t="shared" si="329"/>
        <v>5.6466037983691946</v>
      </c>
      <c r="FX144" s="115">
        <f t="shared" si="330"/>
        <v>6.1220179189980675</v>
      </c>
      <c r="FZ144" s="90">
        <f t="shared" si="354"/>
        <v>3.7741806416530714</v>
      </c>
      <c r="GB144" s="18"/>
      <c r="GC144" s="29"/>
      <c r="GE144" s="15"/>
      <c r="GF144" s="15"/>
      <c r="GG144" s="15"/>
      <c r="GI144" s="31"/>
      <c r="GJ144" s="31"/>
      <c r="GK144" s="31"/>
      <c r="IC144" s="28"/>
      <c r="ID144" s="11"/>
      <c r="IE144" s="13"/>
      <c r="IF144" s="11"/>
      <c r="IG144" s="13"/>
      <c r="IH144" s="13"/>
      <c r="II144" s="13"/>
      <c r="IJ144" s="28"/>
      <c r="IK144" s="11"/>
      <c r="IL144" s="13"/>
      <c r="IM144" s="11"/>
      <c r="IN144" s="23"/>
      <c r="IO144" s="11"/>
      <c r="IP144" s="23"/>
      <c r="IQ144" s="28"/>
      <c r="IR144" s="20"/>
      <c r="IS144" s="13"/>
      <c r="IT144" s="23"/>
      <c r="IU144" s="23"/>
      <c r="IV144" s="23"/>
      <c r="IW144" s="23"/>
      <c r="IY144" s="13"/>
      <c r="IZ144" s="25"/>
      <c r="JA144" s="25"/>
      <c r="JB144" s="25"/>
      <c r="JC144" s="25"/>
      <c r="JD144" s="25"/>
      <c r="JE144" s="25"/>
      <c r="JF144" s="25"/>
    </row>
    <row r="145" spans="1:318" x14ac:dyDescent="0.3">
      <c r="U145" s="4"/>
      <c r="X145" s="118">
        <f t="shared" si="355"/>
        <v>25.785341502012496</v>
      </c>
      <c r="Y145" s="118">
        <v>10</v>
      </c>
      <c r="Z145" s="40">
        <v>1.7999999999999999E-2</v>
      </c>
      <c r="AA145" s="40">
        <v>10000000</v>
      </c>
      <c r="AB145" s="40">
        <v>10000000</v>
      </c>
      <c r="AC145" s="98">
        <v>3900000</v>
      </c>
      <c r="AD145" s="42">
        <v>0.33</v>
      </c>
      <c r="AE145" s="42">
        <v>0.33</v>
      </c>
      <c r="AF145" s="41">
        <v>1.7999999999999999E-2</v>
      </c>
      <c r="AG145" s="40">
        <v>10000000</v>
      </c>
      <c r="AH145" s="40">
        <v>10000000</v>
      </c>
      <c r="AI145" s="98">
        <v>3900000</v>
      </c>
      <c r="AJ145" s="42">
        <v>0.33</v>
      </c>
      <c r="AK145" s="42">
        <v>0.33</v>
      </c>
      <c r="AL145" s="42">
        <f>AL109</f>
        <v>0.10050000000000001</v>
      </c>
      <c r="AM145" s="40">
        <v>6000</v>
      </c>
      <c r="AN145" s="40">
        <f>AN109</f>
        <v>10000</v>
      </c>
      <c r="AO145" s="40">
        <f>AO109</f>
        <v>10000</v>
      </c>
      <c r="AP145" s="42">
        <v>0.03</v>
      </c>
      <c r="AQ145" s="42">
        <v>0.03</v>
      </c>
      <c r="AR145" s="4">
        <f t="shared" si="331"/>
        <v>0.11849999999999999</v>
      </c>
      <c r="AS145" s="11">
        <f t="shared" si="332"/>
        <v>2.5785341502012495</v>
      </c>
      <c r="AT145" s="15">
        <f t="shared" si="333"/>
        <v>1418.2499158343621</v>
      </c>
      <c r="AU145" s="19">
        <f t="shared" si="334"/>
        <v>0.10018019504865139</v>
      </c>
      <c r="AV145" s="13">
        <f t="shared" si="335"/>
        <v>0.5</v>
      </c>
      <c r="AW145" s="11">
        <f t="shared" si="336"/>
        <v>1</v>
      </c>
      <c r="AX145" s="11">
        <f t="shared" si="337"/>
        <v>0.8911</v>
      </c>
      <c r="AY145" s="11">
        <f t="shared" si="338"/>
        <v>201997.53114128605</v>
      </c>
      <c r="AZ145" s="11">
        <f t="shared" si="339"/>
        <v>1</v>
      </c>
      <c r="BA145" s="11">
        <f t="shared" si="340"/>
        <v>0.34752899999999998</v>
      </c>
      <c r="BB145" s="11">
        <f t="shared" si="341"/>
        <v>1.025058</v>
      </c>
      <c r="BC145" s="11">
        <f t="shared" si="342"/>
        <v>0.99909999999999999</v>
      </c>
      <c r="BD145" s="11">
        <f t="shared" si="343"/>
        <v>0.8911</v>
      </c>
      <c r="BE145" s="11">
        <f t="shared" si="344"/>
        <v>201997.53114128605</v>
      </c>
      <c r="BF145" s="11">
        <f t="shared" si="345"/>
        <v>1</v>
      </c>
      <c r="BG145" s="11">
        <f t="shared" si="346"/>
        <v>0.34752899999999998</v>
      </c>
      <c r="BH145" s="11">
        <f t="shared" si="347"/>
        <v>1.025058</v>
      </c>
      <c r="BI145" s="121">
        <f t="shared" si="239"/>
        <v>4.9866287728155605</v>
      </c>
      <c r="BJ145" s="121">
        <f>X145^2/((BJ111^2+1)*Y145^2)</f>
        <v>1.3297676727508161</v>
      </c>
      <c r="BK145" s="121">
        <f>X145^2/((BK111^2+1)*Y145^2)</f>
        <v>0.66488383637540804</v>
      </c>
      <c r="BL145" s="121">
        <f>X145^2/((BL111^2+1)*Y145^2)</f>
        <v>0.39110813904435765</v>
      </c>
      <c r="BM145" s="121">
        <f>X145^2/((BM111^2+1)*Y145^2)</f>
        <v>0.25572455245207998</v>
      </c>
      <c r="BN145" s="121">
        <f>X145^2/((BN111^2+1)*Y145^2)</f>
        <v>0.17969833415551567</v>
      </c>
      <c r="BO145" s="121">
        <f>X145^2/((BO111^2+1)*Y145^2)</f>
        <v>0.13297676727508159</v>
      </c>
      <c r="BP145" s="121">
        <f>X145^2/((BP111^2+1)*Y145^2)</f>
        <v>0.102289820980832</v>
      </c>
      <c r="BQ145" s="121">
        <v>1</v>
      </c>
      <c r="BR145" s="121">
        <v>1</v>
      </c>
      <c r="BS145" s="121">
        <v>1</v>
      </c>
      <c r="BT145" s="121">
        <v>1</v>
      </c>
      <c r="BU145" s="121">
        <v>1</v>
      </c>
      <c r="BV145" s="121">
        <v>1</v>
      </c>
      <c r="BW145" s="121">
        <v>1</v>
      </c>
      <c r="BX145" s="121">
        <v>1</v>
      </c>
      <c r="BY145" s="121">
        <f t="shared" si="348"/>
        <v>0.60160884972115825</v>
      </c>
      <c r="BZ145" s="121">
        <f>(BZ111^4+6*BZ111^2+1)/(BZ111^2+1)*(Y145^2/X145^2)</f>
        <v>1.2332981419283744</v>
      </c>
      <c r="CA145" s="121">
        <f>(CA111^4+6*CA111^2+1)/(CA111^2+1)*(Y145^2/X145^2)</f>
        <v>2.0454700890519382</v>
      </c>
      <c r="CB145" s="121">
        <f>(CB111^4+6*CB111^2+1)/(CB111^2+1)*(Y145^2/X145^2)</f>
        <v>3.1230577051701305</v>
      </c>
      <c r="CC145" s="121">
        <f>(CC111^4+6*CC111^2+1)/(CC111^2+1)*(Y145^2/X145^2)</f>
        <v>4.488927570996335</v>
      </c>
      <c r="CD145" s="121">
        <f>(CD111^4+6*CD111^2+1)/(CD111^2+1)*(Y145^2/X145^2)</f>
        <v>6.1502310110007601</v>
      </c>
      <c r="CE145" s="121">
        <f>(CE111^4+6*CE111^2+1)/(CE111^2+1)*(Y145^2/X145^2)</f>
        <v>8.1096872942412137</v>
      </c>
      <c r="CF145" s="121">
        <f>(CF111^4+6*CF111^2+1)/(CF111^2+1)*(Y145^2/X145^2)</f>
        <v>10.368497136925038</v>
      </c>
      <c r="CG145" s="121">
        <f t="shared" si="349"/>
        <v>4.9866287728155605</v>
      </c>
      <c r="CH145" s="121">
        <f t="shared" si="240"/>
        <v>1.3297676727508161</v>
      </c>
      <c r="CI145" s="121">
        <f t="shared" si="241"/>
        <v>0.66488383637540804</v>
      </c>
      <c r="CJ145" s="121">
        <f t="shared" si="242"/>
        <v>0.39110813904435765</v>
      </c>
      <c r="CK145" s="121">
        <f t="shared" si="243"/>
        <v>0.25572455245207998</v>
      </c>
      <c r="CL145" s="121">
        <f t="shared" si="244"/>
        <v>0.17969833415551567</v>
      </c>
      <c r="CM145" s="121">
        <f t="shared" si="245"/>
        <v>0.13297676727508159</v>
      </c>
      <c r="CN145" s="121">
        <f t="shared" si="246"/>
        <v>0.102289820980832</v>
      </c>
      <c r="CO145" s="95">
        <f t="shared" si="247"/>
        <v>2.0188300236994063</v>
      </c>
      <c r="CP145" s="95">
        <f t="shared" si="248"/>
        <v>2.8421727943468049</v>
      </c>
      <c r="CQ145" s="95">
        <f t="shared" si="249"/>
        <v>3.915690393888799</v>
      </c>
      <c r="CR145" s="95">
        <f t="shared" si="250"/>
        <v>5.3591619233927936</v>
      </c>
      <c r="CS145" s="95">
        <f t="shared" si="251"/>
        <v>7.1954539635721737</v>
      </c>
      <c r="CT145" s="95">
        <f t="shared" si="252"/>
        <v>9.4317178388971463</v>
      </c>
      <c r="CU145" s="95">
        <f t="shared" si="253"/>
        <v>12.070672818425519</v>
      </c>
      <c r="CV145" s="95">
        <f t="shared" si="254"/>
        <v>15.113519618364634</v>
      </c>
      <c r="CW145" s="95">
        <f t="shared" si="255"/>
        <v>2.0188300236994063</v>
      </c>
      <c r="CX145" s="95">
        <f t="shared" si="256"/>
        <v>2.8421727943468049</v>
      </c>
      <c r="CY145" s="95">
        <f t="shared" si="257"/>
        <v>3.915690393888799</v>
      </c>
      <c r="CZ145" s="95">
        <f t="shared" si="258"/>
        <v>5.3591619233927936</v>
      </c>
      <c r="DA145" s="95">
        <f t="shared" si="259"/>
        <v>7.1954539635721737</v>
      </c>
      <c r="DB145" s="95">
        <f t="shared" si="260"/>
        <v>9.4317178388971463</v>
      </c>
      <c r="DC145" s="95">
        <f t="shared" si="261"/>
        <v>12.070672818425519</v>
      </c>
      <c r="DD145" s="95">
        <f t="shared" si="262"/>
        <v>15.113519618364634</v>
      </c>
      <c r="DE145" s="13">
        <f t="shared" si="350"/>
        <v>7.6383536225367186</v>
      </c>
      <c r="DF145" s="13">
        <f t="shared" si="351"/>
        <v>4.6131818146791908</v>
      </c>
      <c r="DG145" s="13">
        <f t="shared" si="352"/>
        <v>4.7604699254273459</v>
      </c>
      <c r="DH145" s="13">
        <f t="shared" si="353"/>
        <v>5.5642818442144879</v>
      </c>
      <c r="DI145" s="13">
        <f t="shared" si="263"/>
        <v>6.7947681234484154</v>
      </c>
      <c r="DJ145" s="13">
        <f t="shared" si="264"/>
        <v>8.380045345156276</v>
      </c>
      <c r="DK145" s="13">
        <f t="shared" si="265"/>
        <v>10.292780061516295</v>
      </c>
      <c r="DL145" s="13">
        <f t="shared" si="266"/>
        <v>12.52090295790587</v>
      </c>
      <c r="DM145" s="95">
        <f t="shared" si="267"/>
        <v>7.6383536225367186</v>
      </c>
      <c r="DN145" s="95">
        <f t="shared" si="268"/>
        <v>4.6131818146791908</v>
      </c>
      <c r="DO145" s="95">
        <f t="shared" si="269"/>
        <v>4.7604699254273459</v>
      </c>
      <c r="DP145" s="95">
        <f t="shared" si="270"/>
        <v>5.5642818442144879</v>
      </c>
      <c r="DQ145" s="95">
        <f t="shared" si="271"/>
        <v>6.7947681234484154</v>
      </c>
      <c r="DR145" s="95">
        <f t="shared" si="272"/>
        <v>8.380045345156276</v>
      </c>
      <c r="DS145" s="95">
        <f t="shared" si="273"/>
        <v>10.292780061516295</v>
      </c>
      <c r="DT145" s="95">
        <f t="shared" si="274"/>
        <v>12.52090295790587</v>
      </c>
      <c r="DU145" s="95">
        <f t="shared" si="275"/>
        <v>4.6038054927225636</v>
      </c>
      <c r="DV145" s="95">
        <f t="shared" si="276"/>
        <v>2.1924705595096445</v>
      </c>
      <c r="DW145" s="95">
        <f t="shared" si="277"/>
        <v>1.96365744934984</v>
      </c>
      <c r="DX145" s="95">
        <f t="shared" si="278"/>
        <v>2.1044586888712482</v>
      </c>
      <c r="DY145" s="95">
        <f t="shared" si="279"/>
        <v>2.4585640618927442</v>
      </c>
      <c r="DZ145" s="95">
        <f t="shared" si="280"/>
        <v>2.966751142741245</v>
      </c>
      <c r="EA145" s="95">
        <f t="shared" si="281"/>
        <v>3.6046956586346961</v>
      </c>
      <c r="EB145" s="95">
        <f t="shared" si="282"/>
        <v>4.3612246966703996</v>
      </c>
      <c r="EC145" s="95">
        <f t="shared" si="283"/>
        <v>4.6038054927225636</v>
      </c>
      <c r="ED145" s="95">
        <f t="shared" si="284"/>
        <v>2.1924705595096445</v>
      </c>
      <c r="EE145" s="95">
        <f t="shared" si="285"/>
        <v>1.96365744934984</v>
      </c>
      <c r="EF145" s="95">
        <f t="shared" si="286"/>
        <v>2.1044586888712482</v>
      </c>
      <c r="EG145" s="95">
        <f t="shared" si="287"/>
        <v>2.4585640618927442</v>
      </c>
      <c r="EH145" s="95">
        <f t="shared" si="288"/>
        <v>2.966751142741245</v>
      </c>
      <c r="EI145" s="95">
        <f t="shared" si="289"/>
        <v>3.6046956586346961</v>
      </c>
      <c r="EJ145" s="95">
        <f t="shared" si="290"/>
        <v>4.3612246966703996</v>
      </c>
      <c r="EK145" s="95">
        <f t="shared" si="291"/>
        <v>4.6038054927225636</v>
      </c>
      <c r="EL145" s="95">
        <f t="shared" si="292"/>
        <v>2.1924705595096445</v>
      </c>
      <c r="EM145" s="95">
        <f t="shared" si="293"/>
        <v>1.96365744934984</v>
      </c>
      <c r="EN145" s="95">
        <f t="shared" si="294"/>
        <v>2.1044586888712482</v>
      </c>
      <c r="EO145" s="95">
        <f t="shared" si="295"/>
        <v>2.4585640618927442</v>
      </c>
      <c r="EP145" s="95">
        <f t="shared" si="296"/>
        <v>2.966751142741245</v>
      </c>
      <c r="EQ145" s="95">
        <f t="shared" si="297"/>
        <v>3.6046956586346961</v>
      </c>
      <c r="ER145" s="95">
        <f t="shared" si="298"/>
        <v>4.3612246966703996</v>
      </c>
      <c r="ES145" s="95">
        <f t="shared" si="299"/>
        <v>1</v>
      </c>
      <c r="ET145" s="95">
        <f t="shared" si="300"/>
        <v>1</v>
      </c>
      <c r="EU145" s="95">
        <f t="shared" si="301"/>
        <v>1</v>
      </c>
      <c r="EV145" s="95">
        <f t="shared" si="302"/>
        <v>1</v>
      </c>
      <c r="EW145" s="95">
        <f t="shared" si="303"/>
        <v>1</v>
      </c>
      <c r="EX145" s="95">
        <f t="shared" si="304"/>
        <v>1</v>
      </c>
      <c r="EY145" s="95">
        <f t="shared" si="305"/>
        <v>1</v>
      </c>
      <c r="EZ145" s="95">
        <f t="shared" si="306"/>
        <v>1</v>
      </c>
      <c r="FA145" s="95">
        <f t="shared" si="307"/>
        <v>1</v>
      </c>
      <c r="FB145" s="95">
        <f t="shared" si="308"/>
        <v>1</v>
      </c>
      <c r="FC145" s="95">
        <f t="shared" si="309"/>
        <v>1</v>
      </c>
      <c r="FD145" s="95">
        <f t="shared" si="310"/>
        <v>1</v>
      </c>
      <c r="FE145" s="95">
        <f t="shared" si="311"/>
        <v>1</v>
      </c>
      <c r="FF145" s="95">
        <f t="shared" si="312"/>
        <v>1</v>
      </c>
      <c r="FG145" s="95">
        <f t="shared" si="313"/>
        <v>1</v>
      </c>
      <c r="FH145" s="95">
        <f t="shared" si="314"/>
        <v>1</v>
      </c>
      <c r="FI145" s="95">
        <f t="shared" si="315"/>
        <v>1</v>
      </c>
      <c r="FJ145" s="95">
        <f t="shared" si="316"/>
        <v>1</v>
      </c>
      <c r="FK145" s="95">
        <f t="shared" si="317"/>
        <v>1</v>
      </c>
      <c r="FL145" s="95">
        <f t="shared" si="318"/>
        <v>1</v>
      </c>
      <c r="FM145" s="95">
        <f t="shared" si="319"/>
        <v>1</v>
      </c>
      <c r="FN145" s="95">
        <f t="shared" si="320"/>
        <v>1</v>
      </c>
      <c r="FO145" s="95">
        <f t="shared" si="321"/>
        <v>1</v>
      </c>
      <c r="FP145" s="95">
        <f t="shared" si="322"/>
        <v>1</v>
      </c>
      <c r="FQ145" s="115">
        <f t="shared" si="323"/>
        <v>6.761840159445204</v>
      </c>
      <c r="FR145" s="115">
        <f t="shared" si="324"/>
        <v>3.8408418033446368</v>
      </c>
      <c r="FS145" s="115">
        <f t="shared" si="325"/>
        <v>3.6943559293601966</v>
      </c>
      <c r="FT145" s="115">
        <f t="shared" si="326"/>
        <v>3.9689594789190998</v>
      </c>
      <c r="FU145" s="115">
        <f t="shared" si="327"/>
        <v>4.4043797919633851</v>
      </c>
      <c r="FV145" s="115">
        <f t="shared" si="328"/>
        <v>4.8949932770939419</v>
      </c>
      <c r="FW145" s="115">
        <f t="shared" si="329"/>
        <v>5.3881310409071377</v>
      </c>
      <c r="FX145" s="115">
        <f t="shared" si="330"/>
        <v>5.8563048508147437</v>
      </c>
      <c r="FZ145" s="90">
        <f t="shared" si="354"/>
        <v>3.6943559293601966</v>
      </c>
      <c r="GB145" s="18"/>
      <c r="GC145" s="29"/>
      <c r="GE145" s="15"/>
      <c r="GF145" s="15"/>
      <c r="GG145" s="15"/>
      <c r="GI145" s="31"/>
      <c r="GJ145" s="31"/>
      <c r="GK145" s="31"/>
      <c r="IC145" s="28"/>
      <c r="ID145" s="11"/>
      <c r="IE145" s="13"/>
      <c r="IF145" s="11"/>
      <c r="IG145" s="13"/>
      <c r="IH145" s="13"/>
      <c r="II145" s="13"/>
      <c r="IJ145" s="28"/>
      <c r="IK145" s="11"/>
      <c r="IL145" s="13"/>
      <c r="IM145" s="22"/>
      <c r="IN145" s="23"/>
      <c r="IO145" s="11"/>
      <c r="IP145" s="23"/>
      <c r="IQ145" s="28"/>
      <c r="IR145" s="20"/>
      <c r="IS145" s="13"/>
      <c r="IT145" s="23"/>
      <c r="IU145" s="23"/>
      <c r="IV145" s="23"/>
      <c r="IW145" s="23"/>
      <c r="IX145" s="28"/>
      <c r="IY145" s="13"/>
      <c r="IZ145" s="25"/>
      <c r="JA145" s="25"/>
      <c r="JB145" s="25"/>
      <c r="JC145" s="25"/>
      <c r="JD145" s="25"/>
      <c r="JE145" s="25"/>
      <c r="JF145" s="25"/>
    </row>
    <row r="146" spans="1:318" x14ac:dyDescent="0.3">
      <c r="U146" s="4"/>
      <c r="X146" s="118">
        <f t="shared" si="355"/>
        <v>27.590315407153373</v>
      </c>
      <c r="Y146" s="118">
        <v>10</v>
      </c>
      <c r="Z146" s="40">
        <v>1.7999999999999999E-2</v>
      </c>
      <c r="AA146" s="40">
        <v>10000000</v>
      </c>
      <c r="AB146" s="40">
        <v>10000000</v>
      </c>
      <c r="AC146" s="98">
        <v>3900000</v>
      </c>
      <c r="AD146" s="42">
        <v>0.33</v>
      </c>
      <c r="AE146" s="42">
        <v>0.33</v>
      </c>
      <c r="AF146" s="41">
        <v>1.7999999999999999E-2</v>
      </c>
      <c r="AG146" s="40">
        <v>10000000</v>
      </c>
      <c r="AH146" s="40">
        <v>10000000</v>
      </c>
      <c r="AI146" s="98">
        <v>3900000</v>
      </c>
      <c r="AJ146" s="42">
        <v>0.33</v>
      </c>
      <c r="AK146" s="42">
        <v>0.33</v>
      </c>
      <c r="AL146" s="42">
        <f>AL109</f>
        <v>0.10050000000000001</v>
      </c>
      <c r="AM146" s="40">
        <v>6000</v>
      </c>
      <c r="AN146" s="40">
        <f>AN109</f>
        <v>10000</v>
      </c>
      <c r="AO146" s="40">
        <f>AO109</f>
        <v>10000</v>
      </c>
      <c r="AP146" s="42">
        <v>0.03</v>
      </c>
      <c r="AQ146" s="42">
        <v>0.03</v>
      </c>
      <c r="AR146" s="4">
        <f t="shared" si="331"/>
        <v>0.11849999999999999</v>
      </c>
      <c r="AS146" s="11">
        <f t="shared" si="332"/>
        <v>2.7590315407153372</v>
      </c>
      <c r="AT146" s="15">
        <f t="shared" si="333"/>
        <v>1418.2499158343621</v>
      </c>
      <c r="AU146" s="19">
        <f t="shared" si="334"/>
        <v>0.10018019504865139</v>
      </c>
      <c r="AV146" s="13">
        <f t="shared" si="335"/>
        <v>0.5</v>
      </c>
      <c r="AW146" s="11">
        <f t="shared" si="336"/>
        <v>1</v>
      </c>
      <c r="AX146" s="11">
        <f t="shared" si="337"/>
        <v>0.8911</v>
      </c>
      <c r="AY146" s="11">
        <f t="shared" si="338"/>
        <v>201997.53114128605</v>
      </c>
      <c r="AZ146" s="11">
        <f t="shared" si="339"/>
        <v>1</v>
      </c>
      <c r="BA146" s="11">
        <f t="shared" si="340"/>
        <v>0.34752899999999998</v>
      </c>
      <c r="BB146" s="11">
        <f t="shared" si="341"/>
        <v>1.025058</v>
      </c>
      <c r="BC146" s="11">
        <f t="shared" si="342"/>
        <v>0.99909999999999999</v>
      </c>
      <c r="BD146" s="11">
        <f t="shared" si="343"/>
        <v>0.8911</v>
      </c>
      <c r="BE146" s="11">
        <f t="shared" si="344"/>
        <v>201997.53114128605</v>
      </c>
      <c r="BF146" s="11">
        <f t="shared" si="345"/>
        <v>1</v>
      </c>
      <c r="BG146" s="11">
        <f t="shared" si="346"/>
        <v>0.34752899999999998</v>
      </c>
      <c r="BH146" s="11">
        <f t="shared" si="347"/>
        <v>1.025058</v>
      </c>
      <c r="BI146" s="121">
        <f t="shared" si="239"/>
        <v>5.709191281996536</v>
      </c>
      <c r="BJ146" s="121">
        <f>X146^2/((BJ111^2+1)*Y146^2)</f>
        <v>1.5224510085324097</v>
      </c>
      <c r="BK146" s="121">
        <f>X146^2/((BK111^2+1)*Y146^2)</f>
        <v>0.76122550426620483</v>
      </c>
      <c r="BL146" s="121">
        <f>X146^2/((BL111^2+1)*Y146^2)</f>
        <v>0.44777970839188519</v>
      </c>
      <c r="BM146" s="121">
        <f>X146^2/((BM111^2+1)*Y146^2)</f>
        <v>0.29277904010238648</v>
      </c>
      <c r="BN146" s="121">
        <f>X146^2/((BN111^2+1)*Y146^2)</f>
        <v>0.20573662277464994</v>
      </c>
      <c r="BO146" s="121">
        <f>X146^2/((BO111^2+1)*Y146^2)</f>
        <v>0.15224510085324094</v>
      </c>
      <c r="BP146" s="121">
        <f>X146^2/((BP111^2+1)*Y146^2)</f>
        <v>0.11711161604095457</v>
      </c>
      <c r="BQ146" s="121">
        <v>1</v>
      </c>
      <c r="BR146" s="121">
        <v>1</v>
      </c>
      <c r="BS146" s="121">
        <v>1</v>
      </c>
      <c r="BT146" s="121">
        <v>1</v>
      </c>
      <c r="BU146" s="121">
        <v>1</v>
      </c>
      <c r="BV146" s="121">
        <v>1</v>
      </c>
      <c r="BW146" s="121">
        <v>1</v>
      </c>
      <c r="BX146" s="121">
        <v>1</v>
      </c>
      <c r="BY146" s="121">
        <f t="shared" si="348"/>
        <v>0.52546846861835805</v>
      </c>
      <c r="BZ146" s="121">
        <f>(BZ111^4+6*BZ111^2+1)/(BZ111^2+1)*(Y146^2/X146^2)</f>
        <v>1.077210360667634</v>
      </c>
      <c r="CA146" s="121">
        <f>(CA111^4+6*CA111^2+1)/(CA111^2+1)*(Y146^2/X146^2)</f>
        <v>1.7865927933024173</v>
      </c>
      <c r="CB146" s="121">
        <f>(CB111^4+6*CB111^2+1)/(CB111^2+1)*(Y146^2/X146^2)</f>
        <v>2.7277995503276529</v>
      </c>
      <c r="CC146" s="121">
        <f>(CC111^4+6*CC111^2+1)/(CC111^2+1)*(Y146^2/X146^2)</f>
        <v>3.9208031889215946</v>
      </c>
      <c r="CD146" s="121">
        <f>(CD111^4+6*CD111^2+1)/(CD111^2+1)*(Y146^2/X146^2)</f>
        <v>5.3718499528349719</v>
      </c>
      <c r="CE146" s="121">
        <f>(CE111^4+6*CE111^2+1)/(CE111^2+1)*(Y146^2/X146^2)</f>
        <v>7.0833149569754665</v>
      </c>
      <c r="CF146" s="121">
        <f>(CF111^4+6*CF111^2+1)/(CF111^2+1)*(Y146^2/X146^2)</f>
        <v>9.0562469533802403</v>
      </c>
      <c r="CG146" s="121">
        <f t="shared" si="349"/>
        <v>5.709191281996536</v>
      </c>
      <c r="CH146" s="121">
        <f t="shared" si="240"/>
        <v>1.5224510085324097</v>
      </c>
      <c r="CI146" s="121">
        <f t="shared" si="241"/>
        <v>0.76122550426620483</v>
      </c>
      <c r="CJ146" s="121">
        <f t="shared" si="242"/>
        <v>0.44777970839188519</v>
      </c>
      <c r="CK146" s="121">
        <f t="shared" si="243"/>
        <v>0.29277904010238648</v>
      </c>
      <c r="CL146" s="121">
        <f t="shared" si="244"/>
        <v>0.20573662277464994</v>
      </c>
      <c r="CM146" s="121">
        <f t="shared" si="245"/>
        <v>0.15224510085324094</v>
      </c>
      <c r="CN146" s="121">
        <f t="shared" si="246"/>
        <v>0.11711161604095457</v>
      </c>
      <c r="CO146" s="95">
        <f t="shared" si="247"/>
        <v>1.9338693124285147</v>
      </c>
      <c r="CP146" s="95">
        <f t="shared" si="248"/>
        <v>2.6530087749557207</v>
      </c>
      <c r="CQ146" s="95">
        <f t="shared" si="249"/>
        <v>3.5906606218785906</v>
      </c>
      <c r="CR146" s="95">
        <f t="shared" si="250"/>
        <v>4.8514445589071471</v>
      </c>
      <c r="CS146" s="95">
        <f t="shared" si="251"/>
        <v>6.4553331432196455</v>
      </c>
      <c r="CT146" s="95">
        <f t="shared" si="252"/>
        <v>8.4085726185668133</v>
      </c>
      <c r="CU146" s="95">
        <f t="shared" si="253"/>
        <v>10.713538099856333</v>
      </c>
      <c r="CV146" s="95">
        <f t="shared" si="254"/>
        <v>13.371278339125368</v>
      </c>
      <c r="CW146" s="95">
        <f t="shared" si="255"/>
        <v>1.9338693124285147</v>
      </c>
      <c r="CX146" s="95">
        <f t="shared" si="256"/>
        <v>2.6530087749557207</v>
      </c>
      <c r="CY146" s="95">
        <f t="shared" si="257"/>
        <v>3.5906606218785906</v>
      </c>
      <c r="CZ146" s="95">
        <f t="shared" si="258"/>
        <v>4.8514445589071471</v>
      </c>
      <c r="DA146" s="95">
        <f t="shared" si="259"/>
        <v>6.4553331432196455</v>
      </c>
      <c r="DB146" s="95">
        <f t="shared" si="260"/>
        <v>8.4085726185668133</v>
      </c>
      <c r="DC146" s="95">
        <f t="shared" si="261"/>
        <v>10.713538099856333</v>
      </c>
      <c r="DD146" s="95">
        <f t="shared" si="262"/>
        <v>13.371278339125368</v>
      </c>
      <c r="DE146" s="13">
        <f t="shared" si="350"/>
        <v>8.2847757506148945</v>
      </c>
      <c r="DF146" s="13">
        <f t="shared" si="351"/>
        <v>4.6497773692000433</v>
      </c>
      <c r="DG146" s="13">
        <f t="shared" si="352"/>
        <v>4.5979342975686226</v>
      </c>
      <c r="DH146" s="13">
        <f t="shared" si="353"/>
        <v>5.2256952587195382</v>
      </c>
      <c r="DI146" s="13">
        <f t="shared" si="263"/>
        <v>6.2636982290239818</v>
      </c>
      <c r="DJ146" s="13">
        <f t="shared" si="264"/>
        <v>7.6277025756096215</v>
      </c>
      <c r="DK146" s="13">
        <f t="shared" si="265"/>
        <v>9.2856760578287076</v>
      </c>
      <c r="DL146" s="13">
        <f t="shared" si="266"/>
        <v>11.223474569421196</v>
      </c>
      <c r="DM146" s="95">
        <f t="shared" si="267"/>
        <v>8.2847757506148945</v>
      </c>
      <c r="DN146" s="95">
        <f t="shared" si="268"/>
        <v>4.6497773692000433</v>
      </c>
      <c r="DO146" s="95">
        <f t="shared" si="269"/>
        <v>4.5979342975686226</v>
      </c>
      <c r="DP146" s="95">
        <f t="shared" si="270"/>
        <v>5.2256952587195382</v>
      </c>
      <c r="DQ146" s="95">
        <f t="shared" si="271"/>
        <v>6.2636982290239818</v>
      </c>
      <c r="DR146" s="95">
        <f t="shared" si="272"/>
        <v>7.6277025756096215</v>
      </c>
      <c r="DS146" s="95">
        <f t="shared" si="273"/>
        <v>9.2856760578287076</v>
      </c>
      <c r="DT146" s="95">
        <f t="shared" si="274"/>
        <v>11.223474569421196</v>
      </c>
      <c r="DU146" s="95">
        <f t="shared" si="275"/>
        <v>4.8284559284714437</v>
      </c>
      <c r="DV146" s="95">
        <f t="shared" si="276"/>
        <v>2.205188575976722</v>
      </c>
      <c r="DW146" s="95">
        <f t="shared" si="277"/>
        <v>1.9071716051357257</v>
      </c>
      <c r="DX146" s="95">
        <f t="shared" si="278"/>
        <v>1.986790031400774</v>
      </c>
      <c r="DY146" s="95">
        <f t="shared" si="279"/>
        <v>2.2740018725533151</v>
      </c>
      <c r="DZ146" s="95">
        <f t="shared" si="280"/>
        <v>2.7052902123834657</v>
      </c>
      <c r="EA146" s="95">
        <f t="shared" si="281"/>
        <v>3.2546978113371527</v>
      </c>
      <c r="EB146" s="95">
        <f t="shared" si="282"/>
        <v>3.9103307062487098</v>
      </c>
      <c r="EC146" s="95">
        <f t="shared" si="283"/>
        <v>4.8284559284714437</v>
      </c>
      <c r="ED146" s="95">
        <f t="shared" si="284"/>
        <v>2.205188575976722</v>
      </c>
      <c r="EE146" s="95">
        <f t="shared" si="285"/>
        <v>1.9071716051357257</v>
      </c>
      <c r="EF146" s="95">
        <f t="shared" si="286"/>
        <v>1.986790031400774</v>
      </c>
      <c r="EG146" s="95">
        <f t="shared" si="287"/>
        <v>2.2740018725533151</v>
      </c>
      <c r="EH146" s="95">
        <f t="shared" si="288"/>
        <v>2.7052902123834657</v>
      </c>
      <c r="EI146" s="95">
        <f t="shared" si="289"/>
        <v>3.2546978113371527</v>
      </c>
      <c r="EJ146" s="95">
        <f t="shared" si="290"/>
        <v>3.9103307062487098</v>
      </c>
      <c r="EK146" s="95">
        <f t="shared" si="291"/>
        <v>4.8284559284714437</v>
      </c>
      <c r="EL146" s="95">
        <f t="shared" si="292"/>
        <v>2.205188575976722</v>
      </c>
      <c r="EM146" s="95">
        <f t="shared" si="293"/>
        <v>1.9071716051357257</v>
      </c>
      <c r="EN146" s="95">
        <f t="shared" si="294"/>
        <v>1.986790031400774</v>
      </c>
      <c r="EO146" s="95">
        <f t="shared" si="295"/>
        <v>2.2740018725533151</v>
      </c>
      <c r="EP146" s="95">
        <f t="shared" si="296"/>
        <v>2.7052902123834657</v>
      </c>
      <c r="EQ146" s="95">
        <f t="shared" si="297"/>
        <v>3.2546978113371527</v>
      </c>
      <c r="ER146" s="95">
        <f t="shared" si="298"/>
        <v>3.9103307062487098</v>
      </c>
      <c r="ES146" s="95">
        <f t="shared" si="299"/>
        <v>1</v>
      </c>
      <c r="ET146" s="95">
        <f t="shared" si="300"/>
        <v>1</v>
      </c>
      <c r="EU146" s="95">
        <f t="shared" si="301"/>
        <v>1</v>
      </c>
      <c r="EV146" s="95">
        <f t="shared" si="302"/>
        <v>1</v>
      </c>
      <c r="EW146" s="95">
        <f t="shared" si="303"/>
        <v>1</v>
      </c>
      <c r="EX146" s="95">
        <f t="shared" si="304"/>
        <v>1</v>
      </c>
      <c r="EY146" s="95">
        <f t="shared" si="305"/>
        <v>1</v>
      </c>
      <c r="EZ146" s="95">
        <f t="shared" si="306"/>
        <v>1</v>
      </c>
      <c r="FA146" s="95">
        <f t="shared" si="307"/>
        <v>1</v>
      </c>
      <c r="FB146" s="95">
        <f t="shared" si="308"/>
        <v>1</v>
      </c>
      <c r="FC146" s="95">
        <f t="shared" si="309"/>
        <v>1</v>
      </c>
      <c r="FD146" s="95">
        <f t="shared" si="310"/>
        <v>1</v>
      </c>
      <c r="FE146" s="95">
        <f t="shared" si="311"/>
        <v>1</v>
      </c>
      <c r="FF146" s="95">
        <f t="shared" si="312"/>
        <v>1</v>
      </c>
      <c r="FG146" s="95">
        <f t="shared" si="313"/>
        <v>1</v>
      </c>
      <c r="FH146" s="95">
        <f t="shared" si="314"/>
        <v>1</v>
      </c>
      <c r="FI146" s="95">
        <f t="shared" si="315"/>
        <v>1</v>
      </c>
      <c r="FJ146" s="95">
        <f t="shared" si="316"/>
        <v>1</v>
      </c>
      <c r="FK146" s="95">
        <f t="shared" si="317"/>
        <v>1</v>
      </c>
      <c r="FL146" s="95">
        <f t="shared" si="318"/>
        <v>1</v>
      </c>
      <c r="FM146" s="95">
        <f t="shared" si="319"/>
        <v>1</v>
      </c>
      <c r="FN146" s="95">
        <f t="shared" si="320"/>
        <v>1</v>
      </c>
      <c r="FO146" s="95">
        <f t="shared" si="321"/>
        <v>1</v>
      </c>
      <c r="FP146" s="95">
        <f t="shared" si="322"/>
        <v>1</v>
      </c>
      <c r="FQ146" s="115">
        <f t="shared" si="323"/>
        <v>7.3640375740674502</v>
      </c>
      <c r="FR146" s="115">
        <f t="shared" si="324"/>
        <v>3.9176270607445116</v>
      </c>
      <c r="FS146" s="115">
        <f t="shared" si="325"/>
        <v>3.639353878448587</v>
      </c>
      <c r="FT146" s="115">
        <f t="shared" si="326"/>
        <v>3.83472317975923</v>
      </c>
      <c r="FU146" s="115">
        <f t="shared" si="327"/>
        <v>4.2151271888164539</v>
      </c>
      <c r="FV146" s="115">
        <f t="shared" si="328"/>
        <v>4.6678986521788302</v>
      </c>
      <c r="FW146" s="115">
        <f t="shared" si="329"/>
        <v>5.137338468206587</v>
      </c>
      <c r="FX146" s="115">
        <f t="shared" si="330"/>
        <v>5.5933544839571034</v>
      </c>
      <c r="FZ146" s="90">
        <f t="shared" si="354"/>
        <v>3.639353878448587</v>
      </c>
      <c r="GB146" s="18"/>
      <c r="GC146" s="29"/>
      <c r="GE146" s="15"/>
      <c r="GF146" s="15"/>
      <c r="GG146" s="15"/>
      <c r="GI146" s="31"/>
      <c r="GJ146" s="31"/>
      <c r="GK146" s="31"/>
      <c r="IC146" s="28"/>
      <c r="ID146" s="13"/>
      <c r="IE146" s="13"/>
      <c r="IF146" s="13"/>
      <c r="IG146" s="13"/>
      <c r="IH146" s="13"/>
      <c r="II146" s="13"/>
      <c r="IJ146" s="28"/>
      <c r="IK146" s="20"/>
      <c r="IL146" s="13"/>
      <c r="IM146" s="11"/>
      <c r="IN146" s="23"/>
      <c r="IO146" s="13"/>
      <c r="IP146" s="23"/>
      <c r="IQ146" s="28"/>
      <c r="IR146" s="20"/>
      <c r="IS146" s="13"/>
      <c r="IT146" s="20"/>
      <c r="IU146" s="23"/>
      <c r="IV146" s="20"/>
      <c r="IW146" s="23"/>
      <c r="IY146" s="13"/>
      <c r="IZ146" s="25"/>
      <c r="JA146" s="25"/>
      <c r="JB146" s="25"/>
      <c r="JC146" s="25"/>
      <c r="JD146" s="25"/>
      <c r="JE146" s="25"/>
      <c r="JF146" s="25"/>
    </row>
    <row r="147" spans="1:318" x14ac:dyDescent="0.3">
      <c r="U147" s="4"/>
      <c r="X147" s="118">
        <f t="shared" si="355"/>
        <v>29.521637485654111</v>
      </c>
      <c r="Y147" s="118">
        <v>10</v>
      </c>
      <c r="Z147" s="40">
        <v>1.7999999999999999E-2</v>
      </c>
      <c r="AA147" s="40">
        <v>10000000</v>
      </c>
      <c r="AB147" s="40">
        <v>10000000</v>
      </c>
      <c r="AC147" s="98">
        <v>3900000</v>
      </c>
      <c r="AD147" s="42">
        <v>0.33</v>
      </c>
      <c r="AE147" s="42">
        <v>0.33</v>
      </c>
      <c r="AF147" s="41">
        <v>1.7999999999999999E-2</v>
      </c>
      <c r="AG147" s="40">
        <v>10000000</v>
      </c>
      <c r="AH147" s="40">
        <v>10000000</v>
      </c>
      <c r="AI147" s="98">
        <v>3900000</v>
      </c>
      <c r="AJ147" s="42">
        <v>0.33</v>
      </c>
      <c r="AK147" s="42">
        <v>0.33</v>
      </c>
      <c r="AL147" s="42">
        <f>AL109</f>
        <v>0.10050000000000001</v>
      </c>
      <c r="AM147" s="40">
        <v>6000</v>
      </c>
      <c r="AN147" s="40">
        <f>AN109</f>
        <v>10000</v>
      </c>
      <c r="AO147" s="40">
        <f>AO109</f>
        <v>10000</v>
      </c>
      <c r="AP147" s="42">
        <v>0.03</v>
      </c>
      <c r="AQ147" s="42">
        <v>0.03</v>
      </c>
      <c r="AR147" s="4">
        <f t="shared" si="331"/>
        <v>0.11849999999999999</v>
      </c>
      <c r="AS147" s="11">
        <f t="shared" si="332"/>
        <v>2.9521637485654111</v>
      </c>
      <c r="AT147" s="15">
        <f t="shared" si="333"/>
        <v>1418.2499158343621</v>
      </c>
      <c r="AU147" s="19">
        <f t="shared" si="334"/>
        <v>0.10018019504865139</v>
      </c>
      <c r="AV147" s="13">
        <f t="shared" si="335"/>
        <v>0.5</v>
      </c>
      <c r="AW147" s="11">
        <f t="shared" si="336"/>
        <v>1</v>
      </c>
      <c r="AX147" s="11">
        <f t="shared" si="337"/>
        <v>0.8911</v>
      </c>
      <c r="AY147" s="11">
        <f t="shared" si="338"/>
        <v>201997.53114128605</v>
      </c>
      <c r="AZ147" s="11">
        <f t="shared" si="339"/>
        <v>1</v>
      </c>
      <c r="BA147" s="11">
        <f t="shared" si="340"/>
        <v>0.34752899999999998</v>
      </c>
      <c r="BB147" s="11">
        <f t="shared" si="341"/>
        <v>1.025058</v>
      </c>
      <c r="BC147" s="11">
        <f t="shared" si="342"/>
        <v>0.99909999999999999</v>
      </c>
      <c r="BD147" s="11">
        <f t="shared" si="343"/>
        <v>0.8911</v>
      </c>
      <c r="BE147" s="11">
        <f t="shared" si="344"/>
        <v>201997.53114128605</v>
      </c>
      <c r="BF147" s="11">
        <f t="shared" si="345"/>
        <v>1</v>
      </c>
      <c r="BG147" s="11">
        <f t="shared" si="346"/>
        <v>0.34752899999999998</v>
      </c>
      <c r="BH147" s="11">
        <f t="shared" si="347"/>
        <v>1.025058</v>
      </c>
      <c r="BI147" s="121">
        <f t="shared" si="239"/>
        <v>6.5364530987578346</v>
      </c>
      <c r="BJ147" s="121">
        <f>X147^2/((BJ111^2+1)*Y147^2)</f>
        <v>1.7430541596687561</v>
      </c>
      <c r="BK147" s="121">
        <f>X147^2/((BK111^2+1)*Y147^2)</f>
        <v>0.87152707983437805</v>
      </c>
      <c r="BL147" s="121">
        <f>X147^2/((BL111^2+1)*Y147^2)</f>
        <v>0.51266298813786937</v>
      </c>
      <c r="BM147" s="121">
        <f>X147^2/((BM111^2+1)*Y147^2)</f>
        <v>0.33520272301322229</v>
      </c>
      <c r="BN147" s="121">
        <f>X147^2/((BN111^2+1)*Y147^2)</f>
        <v>0.23554785941469675</v>
      </c>
      <c r="BO147" s="121">
        <f>X147^2/((BO111^2+1)*Y147^2)</f>
        <v>0.1743054159668756</v>
      </c>
      <c r="BP147" s="121">
        <f>X147^2/((BP111^2+1)*Y147^2)</f>
        <v>0.13408108920528894</v>
      </c>
      <c r="BQ147" s="121">
        <v>1</v>
      </c>
      <c r="BR147" s="121">
        <v>1</v>
      </c>
      <c r="BS147" s="121">
        <v>1</v>
      </c>
      <c r="BT147" s="121">
        <v>1</v>
      </c>
      <c r="BU147" s="121">
        <v>1</v>
      </c>
      <c r="BV147" s="121">
        <v>1</v>
      </c>
      <c r="BW147" s="121">
        <v>1</v>
      </c>
      <c r="BX147" s="121">
        <v>1</v>
      </c>
      <c r="BY147" s="121">
        <f t="shared" si="348"/>
        <v>0.45896451097769059</v>
      </c>
      <c r="BZ147" s="121">
        <f>(BZ111^4+6*BZ111^2+1)/(BZ111^2+1)*(Y147^2/X147^2)</f>
        <v>0.9408772475042656</v>
      </c>
      <c r="CA147" s="121">
        <f>(CA111^4+6*CA111^2+1)/(CA111^2+1)*(Y147^2/X147^2)</f>
        <v>1.5604793373241479</v>
      </c>
      <c r="CB147" s="121">
        <f>(CB111^4+6*CB111^2+1)/(CB111^2+1)*(Y147^2/X147^2)</f>
        <v>2.3825657702224232</v>
      </c>
      <c r="CC147" s="121">
        <f>(CC111^4+6*CC111^2+1)/(CC111^2+1)*(Y147^2/X147^2)</f>
        <v>3.4245813511412297</v>
      </c>
      <c r="CD147" s="121">
        <f>(CD111^4+6*CD111^2+1)/(CD111^2+1)*(Y147^2/X147^2)</f>
        <v>4.691981791278689</v>
      </c>
      <c r="CE147" s="121">
        <f>(CE111^4+6*CE111^2+1)/(CE111^2+1)*(Y147^2/X147^2)</f>
        <v>6.186841607979269</v>
      </c>
      <c r="CF147" s="121">
        <f>(CF111^4+6*CF111^2+1)/(CF111^2+1)*(Y147^2/X147^2)</f>
        <v>7.9100768218885831</v>
      </c>
      <c r="CG147" s="121">
        <f t="shared" si="349"/>
        <v>6.5364530987578346</v>
      </c>
      <c r="CH147" s="121">
        <f t="shared" si="240"/>
        <v>1.7430541596687561</v>
      </c>
      <c r="CI147" s="121">
        <f t="shared" si="241"/>
        <v>0.87152707983437805</v>
      </c>
      <c r="CJ147" s="121">
        <f t="shared" si="242"/>
        <v>0.51266298813786937</v>
      </c>
      <c r="CK147" s="121">
        <f t="shared" si="243"/>
        <v>0.33520272301322229</v>
      </c>
      <c r="CL147" s="121">
        <f t="shared" si="244"/>
        <v>0.23554785941469675</v>
      </c>
      <c r="CM147" s="121">
        <f t="shared" si="245"/>
        <v>0.1743054159668756</v>
      </c>
      <c r="CN147" s="121">
        <f t="shared" si="246"/>
        <v>0.13408108920528894</v>
      </c>
      <c r="CO147" s="95">
        <f t="shared" si="247"/>
        <v>1.8596613368228792</v>
      </c>
      <c r="CP147" s="95">
        <f t="shared" si="248"/>
        <v>2.4877855944237228</v>
      </c>
      <c r="CQ147" s="95">
        <f t="shared" si="249"/>
        <v>3.3067670311630621</v>
      </c>
      <c r="CR147" s="95">
        <f t="shared" si="250"/>
        <v>4.4079845497485781</v>
      </c>
      <c r="CS147" s="95">
        <f t="shared" si="251"/>
        <v>5.8088829551224075</v>
      </c>
      <c r="CT147" s="95">
        <f t="shared" si="252"/>
        <v>7.5149179584826733</v>
      </c>
      <c r="CU147" s="95">
        <f t="shared" si="253"/>
        <v>9.528164077173841</v>
      </c>
      <c r="CV147" s="95">
        <f t="shared" si="254"/>
        <v>11.849537331841528</v>
      </c>
      <c r="CW147" s="95">
        <f t="shared" si="255"/>
        <v>1.8596613368228792</v>
      </c>
      <c r="CX147" s="95">
        <f t="shared" si="256"/>
        <v>2.4877855944237228</v>
      </c>
      <c r="CY147" s="95">
        <f t="shared" si="257"/>
        <v>3.3067670311630621</v>
      </c>
      <c r="CZ147" s="95">
        <f t="shared" si="258"/>
        <v>4.4079845497485781</v>
      </c>
      <c r="DA147" s="95">
        <f t="shared" si="259"/>
        <v>5.8088829551224075</v>
      </c>
      <c r="DB147" s="95">
        <f t="shared" si="260"/>
        <v>7.5149179584826733</v>
      </c>
      <c r="DC147" s="95">
        <f t="shared" si="261"/>
        <v>9.528164077173841</v>
      </c>
      <c r="DD147" s="95">
        <f t="shared" si="262"/>
        <v>11.849537331841528</v>
      </c>
      <c r="DE147" s="13">
        <f t="shared" si="350"/>
        <v>9.045533609735525</v>
      </c>
      <c r="DF147" s="13">
        <f t="shared" si="351"/>
        <v>4.7340474071730219</v>
      </c>
      <c r="DG147" s="13">
        <f t="shared" si="352"/>
        <v>4.4821224171585259</v>
      </c>
      <c r="DH147" s="13">
        <f t="shared" si="353"/>
        <v>4.9453447583602923</v>
      </c>
      <c r="DI147" s="13">
        <f t="shared" si="263"/>
        <v>5.8099000741544522</v>
      </c>
      <c r="DJ147" s="13">
        <f t="shared" si="264"/>
        <v>6.9776456506933862</v>
      </c>
      <c r="DK147" s="13">
        <f t="shared" si="265"/>
        <v>8.4112630239461446</v>
      </c>
      <c r="DL147" s="13">
        <f t="shared" si="266"/>
        <v>10.094273911093872</v>
      </c>
      <c r="DM147" s="95">
        <f t="shared" si="267"/>
        <v>9.045533609735525</v>
      </c>
      <c r="DN147" s="95">
        <f t="shared" si="268"/>
        <v>4.7340474071730219</v>
      </c>
      <c r="DO147" s="95">
        <f t="shared" si="269"/>
        <v>4.4821224171585259</v>
      </c>
      <c r="DP147" s="95">
        <f t="shared" si="270"/>
        <v>4.9453447583602923</v>
      </c>
      <c r="DQ147" s="95">
        <f t="shared" si="271"/>
        <v>5.8099000741544522</v>
      </c>
      <c r="DR147" s="95">
        <f t="shared" si="272"/>
        <v>6.9776456506933862</v>
      </c>
      <c r="DS147" s="95">
        <f t="shared" si="273"/>
        <v>8.4112630239461446</v>
      </c>
      <c r="DT147" s="95">
        <f t="shared" si="274"/>
        <v>10.094273911093872</v>
      </c>
      <c r="DU147" s="95">
        <f t="shared" si="275"/>
        <v>5.0928413464937767</v>
      </c>
      <c r="DV147" s="95">
        <f t="shared" si="276"/>
        <v>2.2344748580034328</v>
      </c>
      <c r="DW147" s="95">
        <f t="shared" si="277"/>
        <v>1.8669236181486852</v>
      </c>
      <c r="DX147" s="95">
        <f t="shared" si="278"/>
        <v>1.8893601023614255</v>
      </c>
      <c r="DY147" s="95">
        <f t="shared" si="279"/>
        <v>2.1162938535896627</v>
      </c>
      <c r="DZ147" s="95">
        <f t="shared" si="280"/>
        <v>2.479376579324251</v>
      </c>
      <c r="EA147" s="95">
        <f t="shared" si="281"/>
        <v>2.9508139240849793</v>
      </c>
      <c r="EB147" s="95">
        <f t="shared" si="282"/>
        <v>3.5179007306608732</v>
      </c>
      <c r="EC147" s="95">
        <f t="shared" si="283"/>
        <v>5.0928413464937767</v>
      </c>
      <c r="ED147" s="95">
        <f t="shared" si="284"/>
        <v>2.2344748580034328</v>
      </c>
      <c r="EE147" s="95">
        <f t="shared" si="285"/>
        <v>1.8669236181486852</v>
      </c>
      <c r="EF147" s="95">
        <f t="shared" si="286"/>
        <v>1.8893601023614255</v>
      </c>
      <c r="EG147" s="95">
        <f t="shared" si="287"/>
        <v>2.1162938535896627</v>
      </c>
      <c r="EH147" s="95">
        <f t="shared" si="288"/>
        <v>2.479376579324251</v>
      </c>
      <c r="EI147" s="95">
        <f t="shared" si="289"/>
        <v>2.9508139240849793</v>
      </c>
      <c r="EJ147" s="95">
        <f t="shared" si="290"/>
        <v>3.5179007306608732</v>
      </c>
      <c r="EK147" s="95">
        <f t="shared" si="291"/>
        <v>5.0928413464937767</v>
      </c>
      <c r="EL147" s="95">
        <f t="shared" si="292"/>
        <v>2.2344748580034328</v>
      </c>
      <c r="EM147" s="95">
        <f t="shared" si="293"/>
        <v>1.8669236181486852</v>
      </c>
      <c r="EN147" s="95">
        <f t="shared" si="294"/>
        <v>1.8893601023614255</v>
      </c>
      <c r="EO147" s="95">
        <f t="shared" si="295"/>
        <v>2.1162938535896627</v>
      </c>
      <c r="EP147" s="95">
        <f t="shared" si="296"/>
        <v>2.479376579324251</v>
      </c>
      <c r="EQ147" s="95">
        <f t="shared" si="297"/>
        <v>2.9508139240849793</v>
      </c>
      <c r="ER147" s="95">
        <f t="shared" si="298"/>
        <v>3.5179007306608732</v>
      </c>
      <c r="ES147" s="95">
        <f t="shared" si="299"/>
        <v>1</v>
      </c>
      <c r="ET147" s="95">
        <f t="shared" si="300"/>
        <v>1</v>
      </c>
      <c r="EU147" s="95">
        <f t="shared" si="301"/>
        <v>1</v>
      </c>
      <c r="EV147" s="95">
        <f t="shared" si="302"/>
        <v>1</v>
      </c>
      <c r="EW147" s="95">
        <f t="shared" si="303"/>
        <v>1</v>
      </c>
      <c r="EX147" s="95">
        <f t="shared" si="304"/>
        <v>1</v>
      </c>
      <c r="EY147" s="95">
        <f t="shared" si="305"/>
        <v>1</v>
      </c>
      <c r="EZ147" s="95">
        <f t="shared" si="306"/>
        <v>1</v>
      </c>
      <c r="FA147" s="95">
        <f t="shared" si="307"/>
        <v>1</v>
      </c>
      <c r="FB147" s="95">
        <f t="shared" si="308"/>
        <v>1</v>
      </c>
      <c r="FC147" s="95">
        <f t="shared" si="309"/>
        <v>1</v>
      </c>
      <c r="FD147" s="95">
        <f t="shared" si="310"/>
        <v>1</v>
      </c>
      <c r="FE147" s="95">
        <f t="shared" si="311"/>
        <v>1</v>
      </c>
      <c r="FF147" s="95">
        <f t="shared" si="312"/>
        <v>1</v>
      </c>
      <c r="FG147" s="95">
        <f t="shared" si="313"/>
        <v>1</v>
      </c>
      <c r="FH147" s="95">
        <f t="shared" si="314"/>
        <v>1</v>
      </c>
      <c r="FI147" s="95">
        <f t="shared" si="315"/>
        <v>1</v>
      </c>
      <c r="FJ147" s="95">
        <f t="shared" si="316"/>
        <v>1</v>
      </c>
      <c r="FK147" s="95">
        <f t="shared" si="317"/>
        <v>1</v>
      </c>
      <c r="FL147" s="95">
        <f t="shared" si="318"/>
        <v>1</v>
      </c>
      <c r="FM147" s="95">
        <f t="shared" si="319"/>
        <v>1</v>
      </c>
      <c r="FN147" s="95">
        <f t="shared" si="320"/>
        <v>1</v>
      </c>
      <c r="FO147" s="95">
        <f t="shared" si="321"/>
        <v>1</v>
      </c>
      <c r="FP147" s="95">
        <f t="shared" si="322"/>
        <v>1</v>
      </c>
      <c r="FQ147" s="115">
        <f t="shared" si="323"/>
        <v>8.0676849570119042</v>
      </c>
      <c r="FR147" s="115">
        <f t="shared" si="324"/>
        <v>4.0300707243119636</v>
      </c>
      <c r="FS147" s="115">
        <f t="shared" si="325"/>
        <v>3.6101820998889957</v>
      </c>
      <c r="FT147" s="115">
        <f t="shared" si="326"/>
        <v>3.7223724641499252</v>
      </c>
      <c r="FU147" s="115">
        <f t="shared" si="327"/>
        <v>4.0444940067183381</v>
      </c>
      <c r="FV147" s="115">
        <f t="shared" si="328"/>
        <v>4.4555236863515111</v>
      </c>
      <c r="FW147" s="115">
        <f t="shared" si="329"/>
        <v>4.8967517886059788</v>
      </c>
      <c r="FX147" s="115">
        <f t="shared" si="330"/>
        <v>5.3359052838174348</v>
      </c>
      <c r="FZ147" s="90">
        <f t="shared" si="354"/>
        <v>3.6101820998889957</v>
      </c>
      <c r="GB147" s="18"/>
      <c r="GC147" s="29"/>
      <c r="GE147" s="15"/>
      <c r="GF147" s="15"/>
      <c r="GG147" s="15"/>
      <c r="GI147" s="31"/>
      <c r="GJ147" s="31"/>
      <c r="GK147" s="31"/>
      <c r="IC147" s="28"/>
      <c r="ID147" s="13"/>
      <c r="IE147" s="13"/>
      <c r="IF147" s="13"/>
      <c r="IG147" s="13"/>
      <c r="IH147" s="13"/>
      <c r="II147" s="13"/>
      <c r="IJ147" s="28"/>
      <c r="IK147" s="20"/>
      <c r="IL147" s="13"/>
      <c r="IM147" s="11"/>
      <c r="IN147" s="23"/>
      <c r="IO147" s="13"/>
      <c r="IP147" s="23"/>
      <c r="IQ147" s="28"/>
      <c r="IR147" s="20"/>
      <c r="IS147" s="13"/>
      <c r="IT147" s="20"/>
      <c r="IU147" s="23"/>
      <c r="IV147" s="20"/>
      <c r="IW147" s="23"/>
      <c r="IY147" s="13"/>
      <c r="IZ147" s="25"/>
      <c r="JA147" s="25"/>
      <c r="JB147" s="25"/>
      <c r="JC147" s="25"/>
      <c r="JD147" s="25"/>
      <c r="JE147" s="25"/>
      <c r="JF147" s="25"/>
    </row>
    <row r="148" spans="1:318" ht="13.8" x14ac:dyDescent="0.3">
      <c r="A148" s="4"/>
      <c r="B148" s="8"/>
      <c r="C148" s="5"/>
      <c r="D148" s="5"/>
      <c r="E148" s="5"/>
      <c r="F148" s="5"/>
      <c r="G148" s="5"/>
      <c r="H148" s="5"/>
      <c r="I148" s="4"/>
      <c r="J148" s="4"/>
      <c r="K148" s="4"/>
      <c r="U148" s="4"/>
      <c r="X148" s="118">
        <f t="shared" si="355"/>
        <v>31.588152109649901</v>
      </c>
      <c r="Y148" s="118">
        <v>10</v>
      </c>
      <c r="Z148" s="40">
        <v>1.7999999999999999E-2</v>
      </c>
      <c r="AA148" s="40">
        <v>10000000</v>
      </c>
      <c r="AB148" s="40">
        <v>10000000</v>
      </c>
      <c r="AC148" s="98">
        <v>3900000</v>
      </c>
      <c r="AD148" s="42">
        <v>0.33</v>
      </c>
      <c r="AE148" s="42">
        <v>0.33</v>
      </c>
      <c r="AF148" s="41">
        <v>1.7999999999999999E-2</v>
      </c>
      <c r="AG148" s="40">
        <v>10000000</v>
      </c>
      <c r="AH148" s="40">
        <v>10000000</v>
      </c>
      <c r="AI148" s="98">
        <v>3900000</v>
      </c>
      <c r="AJ148" s="42">
        <v>0.33</v>
      </c>
      <c r="AK148" s="42">
        <v>0.33</v>
      </c>
      <c r="AL148" s="42">
        <f>AL109</f>
        <v>0.10050000000000001</v>
      </c>
      <c r="AM148" s="40">
        <v>6000</v>
      </c>
      <c r="AN148" s="40">
        <f>AN109</f>
        <v>10000</v>
      </c>
      <c r="AO148" s="40">
        <f>AO109</f>
        <v>10000</v>
      </c>
      <c r="AP148" s="42">
        <v>0.03</v>
      </c>
      <c r="AQ148" s="42">
        <v>0.03</v>
      </c>
      <c r="AR148" s="4">
        <f t="shared" si="331"/>
        <v>0.11849999999999999</v>
      </c>
      <c r="AS148" s="11">
        <f t="shared" si="332"/>
        <v>3.1588152109649901</v>
      </c>
      <c r="AT148" s="15">
        <f t="shared" si="333"/>
        <v>1418.2499158343621</v>
      </c>
      <c r="AU148" s="19">
        <f t="shared" si="334"/>
        <v>0.10018019504865139</v>
      </c>
      <c r="AV148" s="13">
        <f t="shared" si="335"/>
        <v>0.5</v>
      </c>
      <c r="AW148" s="11">
        <f t="shared" si="336"/>
        <v>1</v>
      </c>
      <c r="AX148" s="11">
        <f t="shared" si="337"/>
        <v>0.8911</v>
      </c>
      <c r="AY148" s="11">
        <f t="shared" si="338"/>
        <v>201997.53114128605</v>
      </c>
      <c r="AZ148" s="11">
        <f t="shared" si="339"/>
        <v>1</v>
      </c>
      <c r="BA148" s="11">
        <f t="shared" si="340"/>
        <v>0.34752899999999998</v>
      </c>
      <c r="BB148" s="11">
        <f t="shared" si="341"/>
        <v>1.025058</v>
      </c>
      <c r="BC148" s="11">
        <f t="shared" si="342"/>
        <v>0.99909999999999999</v>
      </c>
      <c r="BD148" s="11">
        <f t="shared" si="343"/>
        <v>0.8911</v>
      </c>
      <c r="BE148" s="11">
        <f t="shared" si="344"/>
        <v>201997.53114128605</v>
      </c>
      <c r="BF148" s="11">
        <f t="shared" si="345"/>
        <v>1</v>
      </c>
      <c r="BG148" s="11">
        <f t="shared" si="346"/>
        <v>0.34752899999999998</v>
      </c>
      <c r="BH148" s="11">
        <f t="shared" si="347"/>
        <v>1.025058</v>
      </c>
      <c r="BI148" s="121">
        <f t="shared" si="239"/>
        <v>7.4835851527678461</v>
      </c>
      <c r="BJ148" s="121">
        <f>X148^2/((BJ111^2+1)*Y148^2)</f>
        <v>1.995622707404759</v>
      </c>
      <c r="BK148" s="121">
        <f>X148^2/((BK111^2+1)*Y148^2)</f>
        <v>0.9978113537023795</v>
      </c>
      <c r="BL148" s="121">
        <f>X148^2/((BL111^2+1)*Y148^2)</f>
        <v>0.58694785511904679</v>
      </c>
      <c r="BM148" s="121">
        <f>X148^2/((BM111^2+1)*Y148^2)</f>
        <v>0.3837735975778383</v>
      </c>
      <c r="BN148" s="121">
        <f>X148^2/((BN111^2+1)*Y148^2)</f>
        <v>0.26967874424388633</v>
      </c>
      <c r="BO148" s="121">
        <f>X148^2/((BO111^2+1)*Y148^2)</f>
        <v>0.19956227074047589</v>
      </c>
      <c r="BP148" s="121">
        <f>X148^2/((BP111^2+1)*Y148^2)</f>
        <v>0.15350943903113531</v>
      </c>
      <c r="BQ148" s="121">
        <v>1</v>
      </c>
      <c r="BR148" s="121">
        <v>1</v>
      </c>
      <c r="BS148" s="121">
        <v>1</v>
      </c>
      <c r="BT148" s="121">
        <v>1</v>
      </c>
      <c r="BU148" s="121">
        <v>1</v>
      </c>
      <c r="BV148" s="121">
        <v>1</v>
      </c>
      <c r="BW148" s="121">
        <v>1</v>
      </c>
      <c r="BX148" s="121">
        <v>1</v>
      </c>
      <c r="BY148" s="121">
        <f t="shared" si="348"/>
        <v>0.40087737879089047</v>
      </c>
      <c r="BZ148" s="121">
        <f>(BZ111^4+6*BZ111^2+1)/(BZ111^2+1)*(Y148^2/X148^2)</f>
        <v>0.8217986265213254</v>
      </c>
      <c r="CA148" s="121">
        <f>(CA111^4+6*CA111^2+1)/(CA111^2+1)*(Y148^2/X148^2)</f>
        <v>1.3629830878890277</v>
      </c>
      <c r="CB148" s="121">
        <f>(CB111^4+6*CB111^2+1)/(CB111^2+1)*(Y148^2/X148^2)</f>
        <v>2.081025216370358</v>
      </c>
      <c r="CC148" s="121">
        <f>(CC111^4+6*CC111^2+1)/(CC111^2+1)*(Y148^2/X148^2)</f>
        <v>2.9911619802089522</v>
      </c>
      <c r="CD148" s="121">
        <f>(CD111^4+6*CD111^2+1)/(CD111^2+1)*(Y148^2/X148^2)</f>
        <v>4.0981586088555222</v>
      </c>
      <c r="CE148" s="121">
        <f>(CE111^4+6*CE111^2+1)/(CE111^2+1)*(Y148^2/X148^2)</f>
        <v>5.4038270661012033</v>
      </c>
      <c r="CF148" s="121">
        <f>(CF111^4+6*CF111^2+1)/(CF111^2+1)*(Y148^2/X148^2)</f>
        <v>6.9089674398537699</v>
      </c>
      <c r="CG148" s="121">
        <f t="shared" si="349"/>
        <v>7.4835851527678461</v>
      </c>
      <c r="CH148" s="121">
        <f t="shared" si="240"/>
        <v>1.995622707404759</v>
      </c>
      <c r="CI148" s="121">
        <f t="shared" si="241"/>
        <v>0.9978113537023795</v>
      </c>
      <c r="CJ148" s="121">
        <f t="shared" si="242"/>
        <v>0.58694785511904679</v>
      </c>
      <c r="CK148" s="121">
        <f t="shared" si="243"/>
        <v>0.3837735975778383</v>
      </c>
      <c r="CL148" s="121">
        <f t="shared" si="244"/>
        <v>0.26967874424388633</v>
      </c>
      <c r="CM148" s="121">
        <f t="shared" si="245"/>
        <v>0.19956227074047589</v>
      </c>
      <c r="CN148" s="121">
        <f t="shared" si="246"/>
        <v>0.15350943903113531</v>
      </c>
      <c r="CO148" s="95">
        <f t="shared" si="247"/>
        <v>1.7948452169821638</v>
      </c>
      <c r="CP148" s="95">
        <f t="shared" si="248"/>
        <v>2.3434732697385994</v>
      </c>
      <c r="CQ148" s="95">
        <f t="shared" si="249"/>
        <v>3.0588033743235759</v>
      </c>
      <c r="CR148" s="95">
        <f t="shared" si="250"/>
        <v>4.0206494033090898</v>
      </c>
      <c r="CS148" s="95">
        <f t="shared" si="251"/>
        <v>5.2442483249387779</v>
      </c>
      <c r="CT148" s="95">
        <f t="shared" si="252"/>
        <v>6.7343653686633509</v>
      </c>
      <c r="CU148" s="95">
        <f t="shared" si="253"/>
        <v>8.4928124982739455</v>
      </c>
      <c r="CV148" s="95">
        <f t="shared" si="254"/>
        <v>10.520389801678334</v>
      </c>
      <c r="CW148" s="95">
        <f t="shared" si="255"/>
        <v>1.7948452169821638</v>
      </c>
      <c r="CX148" s="95">
        <f t="shared" si="256"/>
        <v>2.3434732697385994</v>
      </c>
      <c r="CY148" s="95">
        <f t="shared" si="257"/>
        <v>3.0588033743235759</v>
      </c>
      <c r="CZ148" s="95">
        <f t="shared" si="258"/>
        <v>4.0206494033090898</v>
      </c>
      <c r="DA148" s="95">
        <f t="shared" si="259"/>
        <v>5.2442483249387779</v>
      </c>
      <c r="DB148" s="95">
        <f t="shared" si="260"/>
        <v>6.7343653686633509</v>
      </c>
      <c r="DC148" s="95">
        <f t="shared" si="261"/>
        <v>8.4928124982739455</v>
      </c>
      <c r="DD148" s="95">
        <f t="shared" si="262"/>
        <v>10.520389801678334</v>
      </c>
      <c r="DE148" s="13">
        <f t="shared" si="350"/>
        <v>9.9345785315587367</v>
      </c>
      <c r="DF148" s="13">
        <f t="shared" si="351"/>
        <v>4.8675373339260846</v>
      </c>
      <c r="DG148" s="13">
        <f t="shared" si="352"/>
        <v>4.4109104415914073</v>
      </c>
      <c r="DH148" s="13">
        <f t="shared" si="353"/>
        <v>4.7180890714894055</v>
      </c>
      <c r="DI148" s="13">
        <f t="shared" si="263"/>
        <v>5.4250515777867907</v>
      </c>
      <c r="DJ148" s="13">
        <f t="shared" si="264"/>
        <v>6.4179533530994082</v>
      </c>
      <c r="DK148" s="13">
        <f t="shared" si="265"/>
        <v>7.653505336841679</v>
      </c>
      <c r="DL148" s="13">
        <f t="shared" si="266"/>
        <v>9.1125928788849055</v>
      </c>
      <c r="DM148" s="95">
        <f t="shared" si="267"/>
        <v>9.9345785315587367</v>
      </c>
      <c r="DN148" s="95">
        <f t="shared" si="268"/>
        <v>4.8675373339260846</v>
      </c>
      <c r="DO148" s="95">
        <f t="shared" si="269"/>
        <v>4.4109104415914073</v>
      </c>
      <c r="DP148" s="95">
        <f t="shared" si="270"/>
        <v>4.7180890714894055</v>
      </c>
      <c r="DQ148" s="95">
        <f t="shared" si="271"/>
        <v>5.4250515777867907</v>
      </c>
      <c r="DR148" s="95">
        <f t="shared" si="272"/>
        <v>6.4179533530994082</v>
      </c>
      <c r="DS148" s="95">
        <f t="shared" si="273"/>
        <v>7.653505336841679</v>
      </c>
      <c r="DT148" s="95">
        <f t="shared" si="274"/>
        <v>9.1125928788849055</v>
      </c>
      <c r="DU148" s="95">
        <f t="shared" si="275"/>
        <v>5.4018102391300751</v>
      </c>
      <c r="DV148" s="95">
        <f t="shared" si="276"/>
        <v>2.2808664787579978</v>
      </c>
      <c r="DW148" s="95">
        <f t="shared" si="277"/>
        <v>1.8421753914918202</v>
      </c>
      <c r="DX148" s="95">
        <f t="shared" si="278"/>
        <v>1.8103821607588733</v>
      </c>
      <c r="DY148" s="95">
        <f t="shared" si="279"/>
        <v>1.9825478404955057</v>
      </c>
      <c r="DZ148" s="95">
        <f t="shared" si="280"/>
        <v>2.2848672748337133</v>
      </c>
      <c r="EA148" s="95">
        <f t="shared" si="281"/>
        <v>2.6874711528432513</v>
      </c>
      <c r="EB148" s="95">
        <f t="shared" si="282"/>
        <v>3.1767381032183235</v>
      </c>
      <c r="EC148" s="95">
        <f t="shared" si="283"/>
        <v>5.4018102391300751</v>
      </c>
      <c r="ED148" s="95">
        <f t="shared" si="284"/>
        <v>2.2808664787579978</v>
      </c>
      <c r="EE148" s="95">
        <f t="shared" si="285"/>
        <v>1.8421753914918202</v>
      </c>
      <c r="EF148" s="95">
        <f t="shared" si="286"/>
        <v>1.8103821607588733</v>
      </c>
      <c r="EG148" s="95">
        <f t="shared" si="287"/>
        <v>1.9825478404955057</v>
      </c>
      <c r="EH148" s="95">
        <f t="shared" si="288"/>
        <v>2.2848672748337133</v>
      </c>
      <c r="EI148" s="95">
        <f t="shared" si="289"/>
        <v>2.6874711528432513</v>
      </c>
      <c r="EJ148" s="95">
        <f t="shared" si="290"/>
        <v>3.1767381032183235</v>
      </c>
      <c r="EK148" s="95">
        <f t="shared" si="291"/>
        <v>5.4018102391300751</v>
      </c>
      <c r="EL148" s="95">
        <f t="shared" si="292"/>
        <v>2.2808664787579978</v>
      </c>
      <c r="EM148" s="95">
        <f t="shared" si="293"/>
        <v>1.8421753914918202</v>
      </c>
      <c r="EN148" s="95">
        <f t="shared" si="294"/>
        <v>1.8103821607588733</v>
      </c>
      <c r="EO148" s="95">
        <f t="shared" si="295"/>
        <v>1.9825478404955057</v>
      </c>
      <c r="EP148" s="95">
        <f t="shared" si="296"/>
        <v>2.2848672748337133</v>
      </c>
      <c r="EQ148" s="95">
        <f t="shared" si="297"/>
        <v>2.6874711528432513</v>
      </c>
      <c r="ER148" s="95">
        <f t="shared" si="298"/>
        <v>3.1767381032183235</v>
      </c>
      <c r="ES148" s="95">
        <f t="shared" si="299"/>
        <v>1</v>
      </c>
      <c r="ET148" s="95">
        <f t="shared" si="300"/>
        <v>1</v>
      </c>
      <c r="EU148" s="95">
        <f t="shared" si="301"/>
        <v>1</v>
      </c>
      <c r="EV148" s="95">
        <f t="shared" si="302"/>
        <v>1</v>
      </c>
      <c r="EW148" s="95">
        <f t="shared" si="303"/>
        <v>1</v>
      </c>
      <c r="EX148" s="95">
        <f t="shared" si="304"/>
        <v>1</v>
      </c>
      <c r="EY148" s="95">
        <f t="shared" si="305"/>
        <v>1</v>
      </c>
      <c r="EZ148" s="95">
        <f t="shared" si="306"/>
        <v>1</v>
      </c>
      <c r="FA148" s="95">
        <f t="shared" si="307"/>
        <v>1</v>
      </c>
      <c r="FB148" s="95">
        <f t="shared" si="308"/>
        <v>1</v>
      </c>
      <c r="FC148" s="95">
        <f t="shared" si="309"/>
        <v>1</v>
      </c>
      <c r="FD148" s="95">
        <f t="shared" si="310"/>
        <v>1</v>
      </c>
      <c r="FE148" s="95">
        <f t="shared" si="311"/>
        <v>1</v>
      </c>
      <c r="FF148" s="95">
        <f t="shared" si="312"/>
        <v>1</v>
      </c>
      <c r="FG148" s="95">
        <f t="shared" si="313"/>
        <v>1</v>
      </c>
      <c r="FH148" s="95">
        <f t="shared" si="314"/>
        <v>1</v>
      </c>
      <c r="FI148" s="95">
        <f t="shared" si="315"/>
        <v>1</v>
      </c>
      <c r="FJ148" s="95">
        <f t="shared" si="316"/>
        <v>1</v>
      </c>
      <c r="FK148" s="95">
        <f t="shared" si="317"/>
        <v>1</v>
      </c>
      <c r="FL148" s="95">
        <f t="shared" si="318"/>
        <v>1</v>
      </c>
      <c r="FM148" s="95">
        <f t="shared" si="319"/>
        <v>1</v>
      </c>
      <c r="FN148" s="95">
        <f t="shared" si="320"/>
        <v>1</v>
      </c>
      <c r="FO148" s="95">
        <f t="shared" si="321"/>
        <v>1</v>
      </c>
      <c r="FP148" s="95">
        <f t="shared" si="322"/>
        <v>1</v>
      </c>
      <c r="FQ148" s="115">
        <f t="shared" si="323"/>
        <v>8.8859151979861011</v>
      </c>
      <c r="FR148" s="115">
        <f t="shared" si="324"/>
        <v>4.1810033679782403</v>
      </c>
      <c r="FS148" s="115">
        <f t="shared" si="325"/>
        <v>3.6079679592865168</v>
      </c>
      <c r="FT148" s="115">
        <f t="shared" si="326"/>
        <v>3.6327592515199361</v>
      </c>
      <c r="FU148" s="115">
        <f t="shared" si="327"/>
        <v>3.8936896540924262</v>
      </c>
      <c r="FV148" s="115">
        <f t="shared" si="328"/>
        <v>4.2596544452897183</v>
      </c>
      <c r="FW148" s="115">
        <f t="shared" si="329"/>
        <v>4.6686840864224175</v>
      </c>
      <c r="FX148" s="115">
        <f t="shared" si="330"/>
        <v>5.0866045388453109</v>
      </c>
      <c r="FZ148" s="90">
        <f t="shared" si="354"/>
        <v>3.6079679592865168</v>
      </c>
      <c r="GB148" s="18"/>
      <c r="GC148" s="29"/>
      <c r="GE148" s="15"/>
      <c r="GF148" s="15"/>
      <c r="GG148" s="15"/>
      <c r="GI148" s="31"/>
      <c r="GJ148" s="31"/>
      <c r="GK148" s="31"/>
      <c r="IC148" s="28"/>
      <c r="ID148" s="11"/>
      <c r="IE148" s="13"/>
      <c r="IF148" s="11"/>
      <c r="IG148" s="13"/>
      <c r="IH148" s="13"/>
      <c r="II148" s="13"/>
      <c r="IJ148" s="28"/>
      <c r="IK148" s="11"/>
      <c r="IL148" s="13"/>
      <c r="IM148" s="11"/>
      <c r="IN148" s="23"/>
      <c r="IO148" s="11"/>
      <c r="IP148" s="23"/>
      <c r="IQ148" s="28"/>
      <c r="IR148" s="20"/>
      <c r="IS148" s="13"/>
      <c r="IT148" s="23"/>
      <c r="IU148" s="23"/>
      <c r="IV148" s="23"/>
      <c r="IW148" s="23"/>
      <c r="IY148" s="13"/>
      <c r="IZ148" s="25"/>
      <c r="JA148" s="25"/>
      <c r="JB148" s="25"/>
      <c r="JC148" s="25"/>
      <c r="JD148" s="25"/>
      <c r="JE148" s="25"/>
      <c r="JF148" s="25"/>
    </row>
    <row r="149" spans="1:318" ht="13.8" x14ac:dyDescent="0.3">
      <c r="A149" s="5"/>
      <c r="B149" s="18"/>
      <c r="C149" s="5"/>
      <c r="D149" s="5"/>
      <c r="E149" s="5"/>
      <c r="F149" s="5"/>
      <c r="G149" s="5"/>
      <c r="H149" s="4"/>
      <c r="I149" s="5"/>
      <c r="J149" s="4"/>
      <c r="K149" s="4"/>
      <c r="U149" s="4"/>
      <c r="X149" s="118">
        <f t="shared" si="355"/>
        <v>33.799322757325399</v>
      </c>
      <c r="Y149" s="118">
        <v>10</v>
      </c>
      <c r="Z149" s="40">
        <v>1.7999999999999999E-2</v>
      </c>
      <c r="AA149" s="40">
        <v>10000000</v>
      </c>
      <c r="AB149" s="40">
        <v>10000000</v>
      </c>
      <c r="AC149" s="98">
        <v>3900000</v>
      </c>
      <c r="AD149" s="42">
        <v>0.33</v>
      </c>
      <c r="AE149" s="42">
        <v>0.33</v>
      </c>
      <c r="AF149" s="41">
        <v>1.7999999999999999E-2</v>
      </c>
      <c r="AG149" s="40">
        <v>10000000</v>
      </c>
      <c r="AH149" s="40">
        <v>10000000</v>
      </c>
      <c r="AI149" s="98">
        <v>3900000</v>
      </c>
      <c r="AJ149" s="42">
        <v>0.33</v>
      </c>
      <c r="AK149" s="42">
        <v>0.33</v>
      </c>
      <c r="AL149" s="42">
        <f>AL109</f>
        <v>0.10050000000000001</v>
      </c>
      <c r="AM149" s="40">
        <v>6000</v>
      </c>
      <c r="AN149" s="40">
        <f>AN109</f>
        <v>10000</v>
      </c>
      <c r="AO149" s="40">
        <f>AO109</f>
        <v>10000</v>
      </c>
      <c r="AP149" s="42">
        <v>0.03</v>
      </c>
      <c r="AQ149" s="42">
        <v>0.03</v>
      </c>
      <c r="AR149" s="4">
        <f t="shared" si="331"/>
        <v>0.11849999999999999</v>
      </c>
      <c r="AS149" s="11">
        <f t="shared" si="332"/>
        <v>3.3799322757325401</v>
      </c>
      <c r="AT149" s="15">
        <f t="shared" si="333"/>
        <v>1418.2499158343621</v>
      </c>
      <c r="AU149" s="19">
        <f t="shared" si="334"/>
        <v>0.10018019504865139</v>
      </c>
      <c r="AV149" s="13">
        <f t="shared" si="335"/>
        <v>0.5</v>
      </c>
      <c r="AW149" s="11">
        <f t="shared" si="336"/>
        <v>1</v>
      </c>
      <c r="AX149" s="11">
        <f t="shared" si="337"/>
        <v>0.8911</v>
      </c>
      <c r="AY149" s="11">
        <f t="shared" si="338"/>
        <v>201997.53114128605</v>
      </c>
      <c r="AZ149" s="11">
        <f t="shared" si="339"/>
        <v>1</v>
      </c>
      <c r="BA149" s="11">
        <f t="shared" si="340"/>
        <v>0.34752899999999998</v>
      </c>
      <c r="BB149" s="11">
        <f t="shared" si="341"/>
        <v>1.025058</v>
      </c>
      <c r="BC149" s="11">
        <f t="shared" si="342"/>
        <v>0.99909999999999999</v>
      </c>
      <c r="BD149" s="11">
        <f t="shared" si="343"/>
        <v>0.8911</v>
      </c>
      <c r="BE149" s="11">
        <f t="shared" si="344"/>
        <v>201997.53114128605</v>
      </c>
      <c r="BF149" s="11">
        <f t="shared" si="345"/>
        <v>1</v>
      </c>
      <c r="BG149" s="11">
        <f t="shared" si="346"/>
        <v>0.34752899999999998</v>
      </c>
      <c r="BH149" s="11">
        <f t="shared" si="347"/>
        <v>1.025058</v>
      </c>
      <c r="BI149" s="121">
        <f t="shared" si="239"/>
        <v>8.5679566414039101</v>
      </c>
      <c r="BJ149" s="121">
        <f>X149^2/((BJ111^2+1)*Y149^2)</f>
        <v>2.2847884377077095</v>
      </c>
      <c r="BK149" s="121">
        <f>X149^2/((BK111^2+1)*Y149^2)</f>
        <v>1.1423942188538547</v>
      </c>
      <c r="BL149" s="121">
        <f>X149^2/((BL111^2+1)*Y149^2)</f>
        <v>0.67199659932579692</v>
      </c>
      <c r="BM149" s="121">
        <f>X149^2/((BM111^2+1)*Y149^2)</f>
        <v>0.43938239186686717</v>
      </c>
      <c r="BN149" s="121">
        <f>X149^2/((BN111^2+1)*Y149^2)</f>
        <v>0.30875519428482556</v>
      </c>
      <c r="BO149" s="121">
        <f>X149^2/((BO111^2+1)*Y149^2)</f>
        <v>0.22847884377077093</v>
      </c>
      <c r="BP149" s="121">
        <f>X149^2/((BP111^2+1)*Y149^2)</f>
        <v>0.17575295674674687</v>
      </c>
      <c r="BQ149" s="121">
        <v>1</v>
      </c>
      <c r="BR149" s="121">
        <v>1</v>
      </c>
      <c r="BS149" s="121">
        <v>1</v>
      </c>
      <c r="BT149" s="121">
        <v>1</v>
      </c>
      <c r="BU149" s="121">
        <v>1</v>
      </c>
      <c r="BV149" s="121">
        <v>1</v>
      </c>
      <c r="BW149" s="121">
        <v>1</v>
      </c>
      <c r="BX149" s="121">
        <v>1</v>
      </c>
      <c r="BY149" s="121">
        <f t="shared" si="348"/>
        <v>0.35014182792461379</v>
      </c>
      <c r="BZ149" s="121">
        <f>(BZ111^4+6*BZ111^2+1)/(BZ111^2+1)*(Y149^2/X149^2)</f>
        <v>0.71779074724545822</v>
      </c>
      <c r="CA149" s="121">
        <f>(CA111^4+6*CA111^2+1)/(CA111^2+1)*(Y149^2/X149^2)</f>
        <v>1.1904822149436869</v>
      </c>
      <c r="CB149" s="121">
        <f>(CB111^4+6*CB111^2+1)/(CB111^2+1)*(Y149^2/X149^2)</f>
        <v>1.81764801849101</v>
      </c>
      <c r="CC149" s="121">
        <f>(CC111^4+6*CC111^2+1)/(CC111^2+1)*(Y149^2/X149^2)</f>
        <v>2.6125967160528876</v>
      </c>
      <c r="CD149" s="121">
        <f>(CD111^4+6*CD111^2+1)/(CD111^2+1)*(Y149^2/X149^2)</f>
        <v>3.5794904435806805</v>
      </c>
      <c r="CE149" s="121">
        <f>(CE111^4+6*CE111^2+1)/(CE111^2+1)*(Y149^2/X149^2)</f>
        <v>4.7199118404237943</v>
      </c>
      <c r="CF149" s="121">
        <f>(CF111^4+6*CF111^2+1)/(CF111^2+1)*(Y149^2/X149^2)</f>
        <v>6.0345597343469013</v>
      </c>
      <c r="CG149" s="121">
        <f t="shared" si="349"/>
        <v>8.5679566414039101</v>
      </c>
      <c r="CH149" s="121">
        <f t="shared" si="240"/>
        <v>2.2847884377077095</v>
      </c>
      <c r="CI149" s="121">
        <f t="shared" si="241"/>
        <v>1.1423942188538547</v>
      </c>
      <c r="CJ149" s="121">
        <f t="shared" si="242"/>
        <v>0.67199659932579692</v>
      </c>
      <c r="CK149" s="121">
        <f t="shared" si="243"/>
        <v>0.43938239186686717</v>
      </c>
      <c r="CL149" s="121">
        <f t="shared" si="244"/>
        <v>0.30875519428482556</v>
      </c>
      <c r="CM149" s="121">
        <f t="shared" si="245"/>
        <v>0.22847884377077093</v>
      </c>
      <c r="CN149" s="121">
        <f t="shared" si="246"/>
        <v>0.17575295674674687</v>
      </c>
      <c r="CO149" s="95">
        <f t="shared" si="247"/>
        <v>1.7382323076968849</v>
      </c>
      <c r="CP149" s="95">
        <f t="shared" si="248"/>
        <v>2.2174252963914745</v>
      </c>
      <c r="CQ149" s="95">
        <f t="shared" si="249"/>
        <v>2.8422223132357196</v>
      </c>
      <c r="CR149" s="95">
        <f t="shared" si="250"/>
        <v>3.6823358855874657</v>
      </c>
      <c r="CS149" s="95">
        <f t="shared" si="251"/>
        <v>4.7510745716121727</v>
      </c>
      <c r="CT149" s="95">
        <f t="shared" si="252"/>
        <v>6.0526005072612019</v>
      </c>
      <c r="CU149" s="95">
        <f t="shared" si="253"/>
        <v>7.5884963318839578</v>
      </c>
      <c r="CV149" s="95">
        <f t="shared" si="254"/>
        <v>9.3594608732451139</v>
      </c>
      <c r="CW149" s="95">
        <f t="shared" si="255"/>
        <v>1.7382323076968849</v>
      </c>
      <c r="CX149" s="95">
        <f t="shared" si="256"/>
        <v>2.2174252963914745</v>
      </c>
      <c r="CY149" s="95">
        <f t="shared" si="257"/>
        <v>2.8422223132357196</v>
      </c>
      <c r="CZ149" s="95">
        <f t="shared" si="258"/>
        <v>3.6823358855874657</v>
      </c>
      <c r="DA149" s="95">
        <f t="shared" si="259"/>
        <v>4.7510745716121727</v>
      </c>
      <c r="DB149" s="95">
        <f t="shared" si="260"/>
        <v>6.0526005072612019</v>
      </c>
      <c r="DC149" s="95">
        <f t="shared" si="261"/>
        <v>7.5884963318839578</v>
      </c>
      <c r="DD149" s="95">
        <f t="shared" si="262"/>
        <v>9.3594608732451139</v>
      </c>
      <c r="DE149" s="13">
        <f t="shared" si="350"/>
        <v>10.968214469328522</v>
      </c>
      <c r="DF149" s="13">
        <f t="shared" si="351"/>
        <v>5.0526951849531683</v>
      </c>
      <c r="DG149" s="13">
        <f t="shared" si="352"/>
        <v>4.3829924337975417</v>
      </c>
      <c r="DH149" s="13">
        <f t="shared" si="353"/>
        <v>4.5397606178168068</v>
      </c>
      <c r="DI149" s="13">
        <f t="shared" si="263"/>
        <v>5.1020951079197552</v>
      </c>
      <c r="DJ149" s="13">
        <f t="shared" si="264"/>
        <v>5.9383616378655066</v>
      </c>
      <c r="DK149" s="13">
        <f t="shared" si="265"/>
        <v>6.9985066841945649</v>
      </c>
      <c r="DL149" s="13">
        <f t="shared" si="266"/>
        <v>8.2604286910936473</v>
      </c>
      <c r="DM149" s="95">
        <f t="shared" si="267"/>
        <v>10.968214469328522</v>
      </c>
      <c r="DN149" s="95">
        <f t="shared" si="268"/>
        <v>5.0526951849531683</v>
      </c>
      <c r="DO149" s="95">
        <f t="shared" si="269"/>
        <v>4.3829924337975417</v>
      </c>
      <c r="DP149" s="95">
        <f t="shared" si="270"/>
        <v>4.5397606178168068</v>
      </c>
      <c r="DQ149" s="95">
        <f t="shared" si="271"/>
        <v>5.1020951079197552</v>
      </c>
      <c r="DR149" s="95">
        <f t="shared" si="272"/>
        <v>5.9383616378655066</v>
      </c>
      <c r="DS149" s="95">
        <f t="shared" si="273"/>
        <v>6.9985066841945649</v>
      </c>
      <c r="DT149" s="95">
        <f t="shared" si="274"/>
        <v>8.2604286910936473</v>
      </c>
      <c r="DU149" s="95">
        <f t="shared" si="275"/>
        <v>5.7610287029472715</v>
      </c>
      <c r="DV149" s="95">
        <f t="shared" si="276"/>
        <v>2.3452142015675896</v>
      </c>
      <c r="DW149" s="95">
        <f t="shared" si="277"/>
        <v>1.8324730741612256</v>
      </c>
      <c r="DX149" s="95">
        <f t="shared" si="278"/>
        <v>1.7484078515824888</v>
      </c>
      <c r="DY149" s="95">
        <f t="shared" si="279"/>
        <v>1.8703111014790845</v>
      </c>
      <c r="DZ149" s="95">
        <f t="shared" si="280"/>
        <v>2.1181952456301909</v>
      </c>
      <c r="EA149" s="95">
        <f t="shared" si="281"/>
        <v>2.4598401260874527</v>
      </c>
      <c r="EB149" s="95">
        <f t="shared" si="282"/>
        <v>2.880586335199415</v>
      </c>
      <c r="EC149" s="95">
        <f t="shared" si="283"/>
        <v>5.7610287029472715</v>
      </c>
      <c r="ED149" s="95">
        <f t="shared" si="284"/>
        <v>2.3452142015675896</v>
      </c>
      <c r="EE149" s="95">
        <f t="shared" si="285"/>
        <v>1.8324730741612256</v>
      </c>
      <c r="EF149" s="95">
        <f t="shared" si="286"/>
        <v>1.7484078515824888</v>
      </c>
      <c r="EG149" s="95">
        <f t="shared" si="287"/>
        <v>1.8703111014790845</v>
      </c>
      <c r="EH149" s="95">
        <f t="shared" si="288"/>
        <v>2.1181952456301909</v>
      </c>
      <c r="EI149" s="95">
        <f t="shared" si="289"/>
        <v>2.4598401260874527</v>
      </c>
      <c r="EJ149" s="95">
        <f t="shared" si="290"/>
        <v>2.880586335199415</v>
      </c>
      <c r="EK149" s="95">
        <f t="shared" si="291"/>
        <v>5.7610287029472715</v>
      </c>
      <c r="EL149" s="95">
        <f t="shared" si="292"/>
        <v>2.3452142015675896</v>
      </c>
      <c r="EM149" s="95">
        <f t="shared" si="293"/>
        <v>1.8324730741612256</v>
      </c>
      <c r="EN149" s="95">
        <f t="shared" si="294"/>
        <v>1.7484078515824888</v>
      </c>
      <c r="EO149" s="95">
        <f t="shared" si="295"/>
        <v>1.8703111014790845</v>
      </c>
      <c r="EP149" s="95">
        <f t="shared" si="296"/>
        <v>2.1181952456301909</v>
      </c>
      <c r="EQ149" s="95">
        <f t="shared" si="297"/>
        <v>2.4598401260874527</v>
      </c>
      <c r="ER149" s="95">
        <f t="shared" si="298"/>
        <v>2.880586335199415</v>
      </c>
      <c r="ES149" s="95">
        <f t="shared" si="299"/>
        <v>1</v>
      </c>
      <c r="ET149" s="95">
        <f t="shared" si="300"/>
        <v>1</v>
      </c>
      <c r="EU149" s="95">
        <f t="shared" si="301"/>
        <v>1</v>
      </c>
      <c r="EV149" s="95">
        <f t="shared" si="302"/>
        <v>1</v>
      </c>
      <c r="EW149" s="95">
        <f t="shared" si="303"/>
        <v>1</v>
      </c>
      <c r="EX149" s="95">
        <f t="shared" si="304"/>
        <v>1</v>
      </c>
      <c r="EY149" s="95">
        <f t="shared" si="305"/>
        <v>1</v>
      </c>
      <c r="EZ149" s="95">
        <f t="shared" si="306"/>
        <v>1</v>
      </c>
      <c r="FA149" s="95">
        <f t="shared" si="307"/>
        <v>1</v>
      </c>
      <c r="FB149" s="95">
        <f t="shared" si="308"/>
        <v>1</v>
      </c>
      <c r="FC149" s="95">
        <f t="shared" si="309"/>
        <v>1</v>
      </c>
      <c r="FD149" s="95">
        <f t="shared" si="310"/>
        <v>1</v>
      </c>
      <c r="FE149" s="95">
        <f t="shared" si="311"/>
        <v>1</v>
      </c>
      <c r="FF149" s="95">
        <f t="shared" si="312"/>
        <v>1</v>
      </c>
      <c r="FG149" s="95">
        <f t="shared" si="313"/>
        <v>1</v>
      </c>
      <c r="FH149" s="95">
        <f t="shared" si="314"/>
        <v>1</v>
      </c>
      <c r="FI149" s="95">
        <f t="shared" si="315"/>
        <v>1</v>
      </c>
      <c r="FJ149" s="95">
        <f t="shared" si="316"/>
        <v>1</v>
      </c>
      <c r="FK149" s="95">
        <f t="shared" si="317"/>
        <v>1</v>
      </c>
      <c r="FL149" s="95">
        <f t="shared" si="318"/>
        <v>1</v>
      </c>
      <c r="FM149" s="95">
        <f t="shared" si="319"/>
        <v>1</v>
      </c>
      <c r="FN149" s="95">
        <f t="shared" si="320"/>
        <v>1</v>
      </c>
      <c r="FO149" s="95">
        <f t="shared" si="321"/>
        <v>1</v>
      </c>
      <c r="FP149" s="95">
        <f t="shared" si="322"/>
        <v>1</v>
      </c>
      <c r="FQ149" s="115">
        <f t="shared" si="323"/>
        <v>9.8339122696874544</v>
      </c>
      <c r="FR149" s="115">
        <f t="shared" si="324"/>
        <v>4.3738057355471351</v>
      </c>
      <c r="FS149" s="115">
        <f t="shared" si="325"/>
        <v>3.6340297175668317</v>
      </c>
      <c r="FT149" s="115">
        <f t="shared" si="326"/>
        <v>3.5666910016052982</v>
      </c>
      <c r="FU149" s="115">
        <f t="shared" si="327"/>
        <v>3.7637182504060984</v>
      </c>
      <c r="FV149" s="115">
        <f t="shared" si="328"/>
        <v>4.0818005958062784</v>
      </c>
      <c r="FW149" s="115">
        <f t="shared" si="329"/>
        <v>4.4551930025434947</v>
      </c>
      <c r="FX149" s="115">
        <f t="shared" si="330"/>
        <v>4.84793440799936</v>
      </c>
      <c r="FZ149" s="90">
        <f t="shared" si="354"/>
        <v>3.5666910016052982</v>
      </c>
      <c r="GB149" s="18"/>
      <c r="GC149" s="29"/>
      <c r="GE149" s="15"/>
      <c r="GF149" s="15"/>
      <c r="GG149" s="15"/>
      <c r="GI149" s="31"/>
      <c r="GJ149" s="31"/>
      <c r="GK149" s="31"/>
      <c r="IC149" s="28"/>
      <c r="ID149" s="11"/>
      <c r="IE149" s="13"/>
      <c r="IF149" s="11"/>
      <c r="IG149" s="13"/>
      <c r="IH149" s="13"/>
      <c r="II149" s="13"/>
      <c r="IJ149" s="28"/>
      <c r="IK149" s="11"/>
      <c r="IL149" s="13"/>
      <c r="IM149" s="22"/>
      <c r="IN149" s="23"/>
      <c r="IO149" s="11"/>
      <c r="IP149" s="23"/>
      <c r="IQ149" s="28"/>
      <c r="IR149" s="20"/>
      <c r="IS149" s="13"/>
      <c r="IT149" s="23"/>
      <c r="IU149" s="23"/>
      <c r="IV149" s="23"/>
      <c r="IW149" s="23"/>
      <c r="IX149" s="28"/>
      <c r="IY149" s="13"/>
      <c r="IZ149" s="25"/>
      <c r="JA149" s="25"/>
      <c r="JB149" s="25"/>
      <c r="JC149" s="25"/>
      <c r="JD149" s="25"/>
      <c r="JE149" s="25"/>
      <c r="JF149" s="25"/>
    </row>
    <row r="150" spans="1:318" ht="13.8" x14ac:dyDescent="0.3">
      <c r="A150" s="4"/>
      <c r="B150" s="39"/>
      <c r="C150" s="5"/>
      <c r="D150" s="5"/>
      <c r="E150" s="93"/>
      <c r="F150" s="5"/>
      <c r="G150" s="4"/>
      <c r="H150" s="36"/>
      <c r="I150" s="5"/>
      <c r="J150" s="4"/>
      <c r="K150" s="4"/>
      <c r="U150" s="4"/>
      <c r="X150" s="118">
        <f t="shared" si="355"/>
        <v>36.165275350338177</v>
      </c>
      <c r="Y150" s="118">
        <v>10</v>
      </c>
      <c r="Z150" s="40">
        <v>1.7999999999999999E-2</v>
      </c>
      <c r="AA150" s="40">
        <v>10000000</v>
      </c>
      <c r="AB150" s="40">
        <v>10000000</v>
      </c>
      <c r="AC150" s="98">
        <v>3900000</v>
      </c>
      <c r="AD150" s="42">
        <v>0.33</v>
      </c>
      <c r="AE150" s="42">
        <v>0.33</v>
      </c>
      <c r="AF150" s="41">
        <v>1.7999999999999999E-2</v>
      </c>
      <c r="AG150" s="40">
        <v>10000000</v>
      </c>
      <c r="AH150" s="40">
        <v>10000000</v>
      </c>
      <c r="AI150" s="98">
        <v>3900000</v>
      </c>
      <c r="AJ150" s="42">
        <v>0.33</v>
      </c>
      <c r="AK150" s="42">
        <v>0.33</v>
      </c>
      <c r="AL150" s="42">
        <f>AL109</f>
        <v>0.10050000000000001</v>
      </c>
      <c r="AM150" s="40">
        <v>6000</v>
      </c>
      <c r="AN150" s="40">
        <f>AN109</f>
        <v>10000</v>
      </c>
      <c r="AO150" s="40">
        <f>AO109</f>
        <v>10000</v>
      </c>
      <c r="AP150" s="42">
        <v>0.03</v>
      </c>
      <c r="AQ150" s="42">
        <v>0.03</v>
      </c>
      <c r="AR150" s="4">
        <f t="shared" si="331"/>
        <v>0.11849999999999999</v>
      </c>
      <c r="AS150" s="11">
        <f t="shared" si="332"/>
        <v>3.6165275350338177</v>
      </c>
      <c r="AT150" s="15">
        <f t="shared" si="333"/>
        <v>1418.2499158343621</v>
      </c>
      <c r="AU150" s="19">
        <f t="shared" si="334"/>
        <v>0.10018019504865139</v>
      </c>
      <c r="AV150" s="13">
        <f t="shared" si="335"/>
        <v>0.5</v>
      </c>
      <c r="AW150" s="11">
        <f t="shared" si="336"/>
        <v>1</v>
      </c>
      <c r="AX150" s="11">
        <f t="shared" si="337"/>
        <v>0.8911</v>
      </c>
      <c r="AY150" s="11">
        <f t="shared" si="338"/>
        <v>201997.53114128605</v>
      </c>
      <c r="AZ150" s="11">
        <f t="shared" si="339"/>
        <v>1</v>
      </c>
      <c r="BA150" s="11">
        <f t="shared" si="340"/>
        <v>0.34752899999999998</v>
      </c>
      <c r="BB150" s="11">
        <f t="shared" si="341"/>
        <v>1.025058</v>
      </c>
      <c r="BC150" s="11">
        <f t="shared" si="342"/>
        <v>0.99909999999999999</v>
      </c>
      <c r="BD150" s="11">
        <f t="shared" si="343"/>
        <v>0.8911</v>
      </c>
      <c r="BE150" s="11">
        <f t="shared" si="344"/>
        <v>201997.53114128605</v>
      </c>
      <c r="BF150" s="11">
        <f t="shared" si="345"/>
        <v>1</v>
      </c>
      <c r="BG150" s="11">
        <f t="shared" si="346"/>
        <v>0.34752899999999998</v>
      </c>
      <c r="BH150" s="11">
        <f t="shared" si="347"/>
        <v>1.025058</v>
      </c>
      <c r="BI150" s="121">
        <f t="shared" si="239"/>
        <v>9.8094535587433374</v>
      </c>
      <c r="BJ150" s="121">
        <f>X150^2/((BJ111^2+1)*Y150^2)</f>
        <v>2.6158542823315565</v>
      </c>
      <c r="BK150" s="121">
        <f>X150^2/((BK111^2+1)*Y150^2)</f>
        <v>1.3079271411657782</v>
      </c>
      <c r="BL150" s="121">
        <f>X150^2/((BL111^2+1)*Y150^2)</f>
        <v>0.76936890656810486</v>
      </c>
      <c r="BM150" s="121">
        <f>X150^2/((BM111^2+1)*Y150^2)</f>
        <v>0.50304890044837625</v>
      </c>
      <c r="BN150" s="121">
        <f>X150^2/((BN111^2+1)*Y150^2)</f>
        <v>0.35349382193669682</v>
      </c>
      <c r="BO150" s="121">
        <f>X150^2/((BO111^2+1)*Y150^2)</f>
        <v>0.26158542823315567</v>
      </c>
      <c r="BP150" s="121">
        <f>X150^2/((BP111^2+1)*Y150^2)</f>
        <v>0.2012195601793505</v>
      </c>
      <c r="BQ150" s="121">
        <v>1</v>
      </c>
      <c r="BR150" s="121">
        <v>1</v>
      </c>
      <c r="BS150" s="121">
        <v>1</v>
      </c>
      <c r="BT150" s="121">
        <v>1</v>
      </c>
      <c r="BU150" s="121">
        <v>1</v>
      </c>
      <c r="BV150" s="121">
        <v>1</v>
      </c>
      <c r="BW150" s="121">
        <v>1</v>
      </c>
      <c r="BX150" s="121">
        <v>1</v>
      </c>
      <c r="BY150" s="121">
        <f t="shared" si="348"/>
        <v>0.3058274328977324</v>
      </c>
      <c r="BZ150" s="121">
        <f>(BZ111^4+6*BZ111^2+1)/(BZ111^2+1)*(Y150^2/X150^2)</f>
        <v>0.62694623744035138</v>
      </c>
      <c r="CA150" s="121">
        <f>(CA111^4+6*CA111^2+1)/(CA111^2+1)*(Y150^2/X150^2)</f>
        <v>1.0398132718522901</v>
      </c>
      <c r="CB150" s="121">
        <f>(CB111^4+6*CB111^2+1)/(CB111^2+1)*(Y150^2/X150^2)</f>
        <v>1.5876041737191109</v>
      </c>
      <c r="CC150" s="121">
        <f>(CC111^4+6*CC111^2+1)/(CC111^2+1)*(Y150^2/X150^2)</f>
        <v>2.2819431531600034</v>
      </c>
      <c r="CD150" s="121">
        <f>(CD111^4+6*CD111^2+1)/(CD111^2+1)*(Y150^2/X150^2)</f>
        <v>3.1264655809072242</v>
      </c>
      <c r="CE150" s="121">
        <f>(CE111^4+6*CE111^2+1)/(CE111^2+1)*(Y150^2/X150^2)</f>
        <v>4.1225537954614326</v>
      </c>
      <c r="CF150" s="121">
        <f>(CF111^4+6*CF111^2+1)/(CF111^2+1)*(Y150^2/X150^2)</f>
        <v>5.270818180056688</v>
      </c>
      <c r="CG150" s="121">
        <f t="shared" si="349"/>
        <v>9.8094535587433374</v>
      </c>
      <c r="CH150" s="121">
        <f t="shared" si="240"/>
        <v>2.6158542823315565</v>
      </c>
      <c r="CI150" s="121">
        <f t="shared" si="241"/>
        <v>1.3079271411657782</v>
      </c>
      <c r="CJ150" s="121">
        <f t="shared" si="242"/>
        <v>0.76936890656810486</v>
      </c>
      <c r="CK150" s="121">
        <f t="shared" si="243"/>
        <v>0.50304890044837625</v>
      </c>
      <c r="CL150" s="121">
        <f t="shared" si="244"/>
        <v>0.35349382193669682</v>
      </c>
      <c r="CM150" s="121">
        <f t="shared" si="245"/>
        <v>0.26158542823315567</v>
      </c>
      <c r="CN150" s="121">
        <f t="shared" si="246"/>
        <v>0.2012195601793505</v>
      </c>
      <c r="CO150" s="95">
        <f t="shared" si="247"/>
        <v>1.6887844002069043</v>
      </c>
      <c r="CP150" s="95">
        <f t="shared" si="248"/>
        <v>2.1073301148497467</v>
      </c>
      <c r="CQ150" s="95">
        <f t="shared" si="249"/>
        <v>2.6530520266710802</v>
      </c>
      <c r="CR150" s="95">
        <f t="shared" si="250"/>
        <v>3.386839756911054</v>
      </c>
      <c r="CS150" s="95">
        <f t="shared" si="251"/>
        <v>4.320317515688858</v>
      </c>
      <c r="CT150" s="95">
        <f t="shared" si="252"/>
        <v>5.4571206737367479</v>
      </c>
      <c r="CU150" s="95">
        <f t="shared" si="253"/>
        <v>6.7986315695553827</v>
      </c>
      <c r="CV150" s="95">
        <f t="shared" si="254"/>
        <v>8.3454605863788238</v>
      </c>
      <c r="CW150" s="95">
        <f t="shared" si="255"/>
        <v>1.6887844002069043</v>
      </c>
      <c r="CX150" s="95">
        <f t="shared" si="256"/>
        <v>2.1073301148497467</v>
      </c>
      <c r="CY150" s="95">
        <f t="shared" si="257"/>
        <v>2.6530520266710802</v>
      </c>
      <c r="CZ150" s="95">
        <f t="shared" si="258"/>
        <v>3.386839756911054</v>
      </c>
      <c r="DA150" s="95">
        <f t="shared" si="259"/>
        <v>4.320317515688858</v>
      </c>
      <c r="DB150" s="95">
        <f t="shared" si="260"/>
        <v>5.4571206737367479</v>
      </c>
      <c r="DC150" s="95">
        <f t="shared" si="261"/>
        <v>6.7986315695553827</v>
      </c>
      <c r="DD150" s="95">
        <f t="shared" si="262"/>
        <v>8.3454605863788238</v>
      </c>
      <c r="DE150" s="13">
        <f t="shared" si="350"/>
        <v>12.165396991641071</v>
      </c>
      <c r="DF150" s="13">
        <f t="shared" si="351"/>
        <v>5.2929165197719081</v>
      </c>
      <c r="DG150" s="13">
        <f t="shared" si="352"/>
        <v>4.3978564130180686</v>
      </c>
      <c r="DH150" s="13">
        <f t="shared" si="353"/>
        <v>4.407089080287216</v>
      </c>
      <c r="DI150" s="13">
        <f t="shared" si="263"/>
        <v>4.8351080536083799</v>
      </c>
      <c r="DJ150" s="13">
        <f t="shared" si="264"/>
        <v>5.530075402843921</v>
      </c>
      <c r="DK150" s="13">
        <f t="shared" si="265"/>
        <v>6.4342552236945885</v>
      </c>
      <c r="DL150" s="13">
        <f t="shared" si="266"/>
        <v>7.522153740236039</v>
      </c>
      <c r="DM150" s="95">
        <f t="shared" si="267"/>
        <v>12.165396991641071</v>
      </c>
      <c r="DN150" s="95">
        <f t="shared" si="268"/>
        <v>5.2929165197719081</v>
      </c>
      <c r="DO150" s="95">
        <f t="shared" si="269"/>
        <v>4.3978564130180686</v>
      </c>
      <c r="DP150" s="95">
        <f t="shared" si="270"/>
        <v>4.407089080287216</v>
      </c>
      <c r="DQ150" s="95">
        <f t="shared" si="271"/>
        <v>4.8351080536083799</v>
      </c>
      <c r="DR150" s="95">
        <f t="shared" si="272"/>
        <v>5.530075402843921</v>
      </c>
      <c r="DS150" s="95">
        <f t="shared" si="273"/>
        <v>6.4342552236945885</v>
      </c>
      <c r="DT150" s="95">
        <f t="shared" si="274"/>
        <v>7.522153740236039</v>
      </c>
      <c r="DU150" s="95">
        <f t="shared" si="275"/>
        <v>6.1770843477440298</v>
      </c>
      <c r="DV150" s="95">
        <f t="shared" si="276"/>
        <v>2.4286980818358113</v>
      </c>
      <c r="DW150" s="95">
        <f t="shared" si="277"/>
        <v>1.8376387379957564</v>
      </c>
      <c r="DX150" s="95">
        <f t="shared" si="278"/>
        <v>1.7023006448163676</v>
      </c>
      <c r="DY150" s="95">
        <f t="shared" si="279"/>
        <v>1.7775253574813068</v>
      </c>
      <c r="DZ150" s="95">
        <f t="shared" si="280"/>
        <v>1.9763039386593744</v>
      </c>
      <c r="EA150" s="95">
        <f t="shared" si="281"/>
        <v>2.2637463802713564</v>
      </c>
      <c r="EB150" s="95">
        <f t="shared" si="282"/>
        <v>2.6240143798028215</v>
      </c>
      <c r="EC150" s="95">
        <f t="shared" si="283"/>
        <v>6.1770843477440298</v>
      </c>
      <c r="ED150" s="95">
        <f t="shared" si="284"/>
        <v>2.4286980818358113</v>
      </c>
      <c r="EE150" s="95">
        <f t="shared" si="285"/>
        <v>1.8376387379957564</v>
      </c>
      <c r="EF150" s="95">
        <f t="shared" si="286"/>
        <v>1.7023006448163676</v>
      </c>
      <c r="EG150" s="95">
        <f t="shared" si="287"/>
        <v>1.7775253574813068</v>
      </c>
      <c r="EH150" s="95">
        <f t="shared" si="288"/>
        <v>1.9763039386593744</v>
      </c>
      <c r="EI150" s="95">
        <f t="shared" si="289"/>
        <v>2.2637463802713564</v>
      </c>
      <c r="EJ150" s="95">
        <f t="shared" si="290"/>
        <v>2.6240143798028215</v>
      </c>
      <c r="EK150" s="95">
        <f t="shared" si="291"/>
        <v>6.1770843477440298</v>
      </c>
      <c r="EL150" s="95">
        <f t="shared" si="292"/>
        <v>2.4286980818358113</v>
      </c>
      <c r="EM150" s="95">
        <f t="shared" si="293"/>
        <v>1.8376387379957564</v>
      </c>
      <c r="EN150" s="95">
        <f t="shared" si="294"/>
        <v>1.7023006448163676</v>
      </c>
      <c r="EO150" s="95">
        <f t="shared" si="295"/>
        <v>1.7775253574813068</v>
      </c>
      <c r="EP150" s="95">
        <f t="shared" si="296"/>
        <v>1.9763039386593744</v>
      </c>
      <c r="EQ150" s="95">
        <f t="shared" si="297"/>
        <v>2.2637463802713564</v>
      </c>
      <c r="ER150" s="95">
        <f t="shared" si="298"/>
        <v>2.6240143798028215</v>
      </c>
      <c r="ES150" s="95">
        <f t="shared" si="299"/>
        <v>1</v>
      </c>
      <c r="ET150" s="95">
        <f t="shared" si="300"/>
        <v>1</v>
      </c>
      <c r="EU150" s="95">
        <f t="shared" si="301"/>
        <v>1</v>
      </c>
      <c r="EV150" s="95">
        <f t="shared" si="302"/>
        <v>1</v>
      </c>
      <c r="EW150" s="95">
        <f t="shared" si="303"/>
        <v>1</v>
      </c>
      <c r="EX150" s="95">
        <f t="shared" si="304"/>
        <v>1</v>
      </c>
      <c r="EY150" s="95">
        <f t="shared" si="305"/>
        <v>1</v>
      </c>
      <c r="EZ150" s="95">
        <f t="shared" si="306"/>
        <v>1</v>
      </c>
      <c r="FA150" s="95">
        <f t="shared" si="307"/>
        <v>1</v>
      </c>
      <c r="FB150" s="95">
        <f t="shared" si="308"/>
        <v>1</v>
      </c>
      <c r="FC150" s="95">
        <f t="shared" si="309"/>
        <v>1</v>
      </c>
      <c r="FD150" s="95">
        <f t="shared" si="310"/>
        <v>1</v>
      </c>
      <c r="FE150" s="95">
        <f t="shared" si="311"/>
        <v>1</v>
      </c>
      <c r="FF150" s="95">
        <f t="shared" si="312"/>
        <v>1</v>
      </c>
      <c r="FG150" s="95">
        <f t="shared" si="313"/>
        <v>1</v>
      </c>
      <c r="FH150" s="95">
        <f t="shared" si="314"/>
        <v>1</v>
      </c>
      <c r="FI150" s="95">
        <f t="shared" si="315"/>
        <v>1</v>
      </c>
      <c r="FJ150" s="95">
        <f t="shared" si="316"/>
        <v>1</v>
      </c>
      <c r="FK150" s="95">
        <f t="shared" si="317"/>
        <v>1</v>
      </c>
      <c r="FL150" s="95">
        <f t="shared" si="318"/>
        <v>1</v>
      </c>
      <c r="FM150" s="95">
        <f t="shared" si="319"/>
        <v>1</v>
      </c>
      <c r="FN150" s="95">
        <f t="shared" si="320"/>
        <v>1</v>
      </c>
      <c r="FO150" s="95">
        <f t="shared" si="321"/>
        <v>1</v>
      </c>
      <c r="FP150" s="95">
        <f t="shared" si="322"/>
        <v>1</v>
      </c>
      <c r="FQ150" s="115">
        <f t="shared" si="323"/>
        <v>10.929200312651448</v>
      </c>
      <c r="FR150" s="115">
        <f t="shared" si="324"/>
        <v>4.6124997411780884</v>
      </c>
      <c r="FS150" s="115">
        <f t="shared" si="325"/>
        <v>3.6899475517560814</v>
      </c>
      <c r="FT150" s="115">
        <f t="shared" si="326"/>
        <v>3.524997348754078</v>
      </c>
      <c r="FU150" s="115">
        <f t="shared" si="327"/>
        <v>3.6554298356009558</v>
      </c>
      <c r="FV150" s="115">
        <f t="shared" si="328"/>
        <v>3.9232142566202999</v>
      </c>
      <c r="FW150" s="115">
        <f t="shared" si="329"/>
        <v>4.2580587742714178</v>
      </c>
      <c r="FX150" s="115">
        <f t="shared" si="330"/>
        <v>4.6221536198748989</v>
      </c>
      <c r="FZ150" s="90">
        <f t="shared" si="354"/>
        <v>3.524997348754078</v>
      </c>
      <c r="GB150" s="18"/>
      <c r="GC150" s="29"/>
      <c r="GE150" s="15"/>
      <c r="GF150" s="15"/>
      <c r="GG150" s="15"/>
      <c r="GI150" s="31"/>
      <c r="GJ150" s="31"/>
      <c r="GK150" s="31"/>
      <c r="IC150" s="28"/>
      <c r="ID150" s="13"/>
      <c r="IE150" s="13"/>
      <c r="IF150" s="13"/>
      <c r="IG150" s="13"/>
      <c r="IH150" s="13"/>
      <c r="II150" s="13"/>
      <c r="IJ150" s="28"/>
      <c r="IK150" s="20"/>
      <c r="IL150" s="13"/>
      <c r="IM150" s="11"/>
      <c r="IN150" s="23"/>
      <c r="IO150" s="13"/>
      <c r="IP150" s="23"/>
      <c r="IQ150" s="28"/>
      <c r="IR150" s="20"/>
      <c r="IS150" s="13"/>
      <c r="IT150" s="20"/>
      <c r="IU150" s="23"/>
      <c r="IV150" s="20"/>
      <c r="IW150" s="23"/>
      <c r="IY150" s="13"/>
      <c r="IZ150" s="25"/>
      <c r="JA150" s="25"/>
      <c r="JB150" s="25"/>
      <c r="JC150" s="25"/>
      <c r="JD150" s="25"/>
      <c r="JE150" s="25"/>
      <c r="JF150" s="25"/>
    </row>
    <row r="151" spans="1:318" ht="13.8" x14ac:dyDescent="0.3">
      <c r="A151" s="92"/>
      <c r="B151" s="18"/>
      <c r="C151" s="4"/>
      <c r="D151" s="4"/>
      <c r="E151" s="4"/>
      <c r="F151" s="39"/>
      <c r="G151" s="39"/>
      <c r="H151" s="5"/>
      <c r="I151" s="5"/>
      <c r="J151" s="4"/>
      <c r="K151" s="4"/>
      <c r="U151" s="4"/>
      <c r="X151" s="118">
        <f t="shared" si="355"/>
        <v>38.696844624861853</v>
      </c>
      <c r="Y151" s="118">
        <v>10</v>
      </c>
      <c r="Z151" s="40">
        <v>1.7999999999999999E-2</v>
      </c>
      <c r="AA151" s="40">
        <v>10000000</v>
      </c>
      <c r="AB151" s="40">
        <v>10000000</v>
      </c>
      <c r="AC151" s="98">
        <v>3900000</v>
      </c>
      <c r="AD151" s="42">
        <v>0.33</v>
      </c>
      <c r="AE151" s="42">
        <v>0.33</v>
      </c>
      <c r="AF151" s="41">
        <v>1.7999999999999999E-2</v>
      </c>
      <c r="AG151" s="40">
        <v>10000000</v>
      </c>
      <c r="AH151" s="40">
        <v>10000000</v>
      </c>
      <c r="AI151" s="98">
        <v>3900000</v>
      </c>
      <c r="AJ151" s="42">
        <v>0.33</v>
      </c>
      <c r="AK151" s="42">
        <v>0.33</v>
      </c>
      <c r="AL151" s="42">
        <f>AL109</f>
        <v>0.10050000000000001</v>
      </c>
      <c r="AM151" s="40">
        <v>6000</v>
      </c>
      <c r="AN151" s="40">
        <f>AN109</f>
        <v>10000</v>
      </c>
      <c r="AO151" s="40">
        <f>AO109</f>
        <v>10000</v>
      </c>
      <c r="AP151" s="42">
        <v>0.03</v>
      </c>
      <c r="AQ151" s="42">
        <v>0.03</v>
      </c>
      <c r="AR151" s="4">
        <f t="shared" si="331"/>
        <v>0.11849999999999999</v>
      </c>
      <c r="AS151" s="11">
        <f t="shared" si="332"/>
        <v>3.8696844624861853</v>
      </c>
      <c r="AT151" s="15">
        <f t="shared" si="333"/>
        <v>1418.2499158343621</v>
      </c>
      <c r="AU151" s="19">
        <f t="shared" si="334"/>
        <v>0.10018019504865139</v>
      </c>
      <c r="AV151" s="13">
        <f t="shared" si="335"/>
        <v>0.5</v>
      </c>
      <c r="AW151" s="11">
        <f t="shared" si="336"/>
        <v>1</v>
      </c>
      <c r="AX151" s="11">
        <f t="shared" si="337"/>
        <v>0.8911</v>
      </c>
      <c r="AY151" s="11">
        <f t="shared" si="338"/>
        <v>201997.53114128605</v>
      </c>
      <c r="AZ151" s="11">
        <f t="shared" si="339"/>
        <v>1</v>
      </c>
      <c r="BA151" s="11">
        <f t="shared" si="340"/>
        <v>0.34752899999999998</v>
      </c>
      <c r="BB151" s="11">
        <f t="shared" si="341"/>
        <v>1.025058</v>
      </c>
      <c r="BC151" s="11">
        <f t="shared" si="342"/>
        <v>0.99909999999999999</v>
      </c>
      <c r="BD151" s="11">
        <f t="shared" si="343"/>
        <v>0.8911</v>
      </c>
      <c r="BE151" s="11">
        <f t="shared" si="344"/>
        <v>201997.53114128605</v>
      </c>
      <c r="BF151" s="11">
        <f t="shared" si="345"/>
        <v>1</v>
      </c>
      <c r="BG151" s="11">
        <f t="shared" si="346"/>
        <v>0.34752899999999998</v>
      </c>
      <c r="BH151" s="11">
        <f t="shared" si="347"/>
        <v>1.025058</v>
      </c>
      <c r="BI151" s="121">
        <f t="shared" si="239"/>
        <v>11.230843379405249</v>
      </c>
      <c r="BJ151" s="121">
        <f>X151^2/((BJ111^2+1)*Y151^2)</f>
        <v>2.9948915678413996</v>
      </c>
      <c r="BK151" s="121">
        <f>X151^2/((BK111^2+1)*Y151^2)</f>
        <v>1.4974457839206998</v>
      </c>
      <c r="BL151" s="121">
        <f>X151^2/((BL111^2+1)*Y151^2)</f>
        <v>0.88085046112982346</v>
      </c>
      <c r="BM151" s="121">
        <f>X151^2/((BM111^2+1)*Y151^2)</f>
        <v>0.57594068612334604</v>
      </c>
      <c r="BN151" s="121">
        <f>X151^2/((BN111^2+1)*Y151^2)</f>
        <v>0.40471507673532425</v>
      </c>
      <c r="BO151" s="121">
        <f>X151^2/((BO111^2+1)*Y151^2)</f>
        <v>0.29948915678413995</v>
      </c>
      <c r="BP151" s="121">
        <f>X151^2/((BP111^2+1)*Y151^2)</f>
        <v>0.23037627444933842</v>
      </c>
      <c r="BQ151" s="121">
        <v>1</v>
      </c>
      <c r="BR151" s="121">
        <v>1</v>
      </c>
      <c r="BS151" s="121">
        <v>1</v>
      </c>
      <c r="BT151" s="121">
        <v>1</v>
      </c>
      <c r="BU151" s="121">
        <v>1</v>
      </c>
      <c r="BV151" s="121">
        <v>1</v>
      </c>
      <c r="BW151" s="121">
        <v>1</v>
      </c>
      <c r="BX151" s="121">
        <v>1</v>
      </c>
      <c r="BY151" s="121">
        <f t="shared" si="348"/>
        <v>0.26712152406125628</v>
      </c>
      <c r="BZ151" s="121">
        <f>(BZ111^4+6*BZ111^2+1)/(BZ111^2+1)*(Y151^2/X151^2)</f>
        <v>0.54759912432557534</v>
      </c>
      <c r="CA151" s="121">
        <f>(CA111^4+6*CA111^2+1)/(CA111^2+1)*(Y151^2/X151^2)</f>
        <v>0.90821318180827126</v>
      </c>
      <c r="CB151" s="121">
        <f>(CB111^4+6*CB111^2+1)/(CB111^2+1)*(Y151^2/X151^2)</f>
        <v>1.3866749704944628</v>
      </c>
      <c r="CC151" s="121">
        <f>(CC111^4+6*CC111^2+1)/(CC111^2+1)*(Y151^2/X151^2)</f>
        <v>1.9931375256878354</v>
      </c>
      <c r="CD151" s="121">
        <f>(CD111^4+6*CD111^2+1)/(CD111^2+1)*(Y151^2/X151^2)</f>
        <v>2.7307761209775729</v>
      </c>
      <c r="CE151" s="121">
        <f>(CE111^4+6*CE111^2+1)/(CE111^2+1)*(Y151^2/X151^2)</f>
        <v>3.6007981443457346</v>
      </c>
      <c r="CF151" s="121">
        <f>(CF111^4+6*CF111^2+1)/(CF111^2+1)*(Y151^2/X151^2)</f>
        <v>4.6037367281480357</v>
      </c>
      <c r="CG151" s="121">
        <f t="shared" si="349"/>
        <v>11.230843379405249</v>
      </c>
      <c r="CH151" s="121">
        <f t="shared" si="240"/>
        <v>2.9948915678413996</v>
      </c>
      <c r="CI151" s="121">
        <f t="shared" si="241"/>
        <v>1.4974457839206998</v>
      </c>
      <c r="CJ151" s="121">
        <f t="shared" si="242"/>
        <v>0.88085046112982346</v>
      </c>
      <c r="CK151" s="121">
        <f t="shared" si="243"/>
        <v>0.57594068612334604</v>
      </c>
      <c r="CL151" s="121">
        <f t="shared" si="244"/>
        <v>0.40471507673532425</v>
      </c>
      <c r="CM151" s="121">
        <f t="shared" si="245"/>
        <v>0.29948915678413995</v>
      </c>
      <c r="CN151" s="121">
        <f t="shared" si="246"/>
        <v>0.23037627444933842</v>
      </c>
      <c r="CO151" s="95">
        <f t="shared" si="247"/>
        <v>1.6455946827730845</v>
      </c>
      <c r="CP151" s="95">
        <f t="shared" si="248"/>
        <v>2.0111687194949308</v>
      </c>
      <c r="CQ151" s="95">
        <f t="shared" si="249"/>
        <v>2.4878233721469822</v>
      </c>
      <c r="CR151" s="95">
        <f t="shared" si="250"/>
        <v>3.1287419940702712</v>
      </c>
      <c r="CS151" s="95">
        <f t="shared" si="251"/>
        <v>3.9440776205684838</v>
      </c>
      <c r="CT151" s="95">
        <f t="shared" si="252"/>
        <v>4.9370055252308029</v>
      </c>
      <c r="CU151" s="95">
        <f t="shared" si="253"/>
        <v>6.1087330960392885</v>
      </c>
      <c r="CV151" s="95">
        <f t="shared" si="254"/>
        <v>7.459793465349656</v>
      </c>
      <c r="CW151" s="95">
        <f t="shared" si="255"/>
        <v>1.6455946827730845</v>
      </c>
      <c r="CX151" s="95">
        <f t="shared" si="256"/>
        <v>2.0111687194949308</v>
      </c>
      <c r="CY151" s="95">
        <f t="shared" si="257"/>
        <v>2.4878233721469822</v>
      </c>
      <c r="CZ151" s="95">
        <f t="shared" si="258"/>
        <v>3.1287419940702712</v>
      </c>
      <c r="DA151" s="95">
        <f t="shared" si="259"/>
        <v>3.9440776205684838</v>
      </c>
      <c r="DB151" s="95">
        <f t="shared" si="260"/>
        <v>4.9370055252308029</v>
      </c>
      <c r="DC151" s="95">
        <f t="shared" si="261"/>
        <v>6.1087330960392885</v>
      </c>
      <c r="DD151" s="95">
        <f t="shared" si="262"/>
        <v>7.459793465349656</v>
      </c>
      <c r="DE151" s="13">
        <f t="shared" si="350"/>
        <v>13.548080903466506</v>
      </c>
      <c r="DF151" s="13">
        <f t="shared" si="351"/>
        <v>5.5926066921669753</v>
      </c>
      <c r="DG151" s="13">
        <f t="shared" si="352"/>
        <v>4.4557749657289714</v>
      </c>
      <c r="DH151" s="13">
        <f t="shared" si="353"/>
        <v>4.3176414316242866</v>
      </c>
      <c r="DI151" s="13">
        <f t="shared" si="263"/>
        <v>4.6191942118111813</v>
      </c>
      <c r="DJ151" s="13">
        <f t="shared" si="264"/>
        <v>5.1856071977128977</v>
      </c>
      <c r="DK151" s="13">
        <f t="shared" si="265"/>
        <v>5.9504033011298745</v>
      </c>
      <c r="DL151" s="13">
        <f t="shared" si="266"/>
        <v>6.8842290025973742</v>
      </c>
      <c r="DM151" s="95">
        <f t="shared" si="267"/>
        <v>13.548080903466506</v>
      </c>
      <c r="DN151" s="95">
        <f t="shared" si="268"/>
        <v>5.5926066921669753</v>
      </c>
      <c r="DO151" s="95">
        <f t="shared" si="269"/>
        <v>4.4557749657289714</v>
      </c>
      <c r="DP151" s="95">
        <f t="shared" si="270"/>
        <v>4.3176414316242866</v>
      </c>
      <c r="DQ151" s="95">
        <f t="shared" si="271"/>
        <v>4.6191942118111813</v>
      </c>
      <c r="DR151" s="95">
        <f t="shared" si="272"/>
        <v>5.1856071977128977</v>
      </c>
      <c r="DS151" s="95">
        <f t="shared" si="273"/>
        <v>5.9504033011298745</v>
      </c>
      <c r="DT151" s="95">
        <f t="shared" si="274"/>
        <v>6.8842290025973742</v>
      </c>
      <c r="DU151" s="95">
        <f t="shared" si="275"/>
        <v>6.6576071049368108</v>
      </c>
      <c r="DV151" s="95">
        <f t="shared" si="276"/>
        <v>2.5328491077580964</v>
      </c>
      <c r="DW151" s="95">
        <f t="shared" si="277"/>
        <v>1.8577671147008235</v>
      </c>
      <c r="DX151" s="95">
        <f t="shared" si="278"/>
        <v>1.6712149929241884</v>
      </c>
      <c r="DY151" s="95">
        <f t="shared" si="279"/>
        <v>1.7024890359553679</v>
      </c>
      <c r="DZ151" s="95">
        <f t="shared" si="280"/>
        <v>1.856591247798395</v>
      </c>
      <c r="EA151" s="95">
        <f t="shared" si="281"/>
        <v>2.0955938054743641</v>
      </c>
      <c r="EB151" s="95">
        <f t="shared" si="282"/>
        <v>2.4023170336559936</v>
      </c>
      <c r="EC151" s="95">
        <f t="shared" si="283"/>
        <v>6.6576071049368108</v>
      </c>
      <c r="ED151" s="95">
        <f t="shared" si="284"/>
        <v>2.5328491077580964</v>
      </c>
      <c r="EE151" s="95">
        <f t="shared" si="285"/>
        <v>1.8577671147008235</v>
      </c>
      <c r="EF151" s="95">
        <f t="shared" si="286"/>
        <v>1.6712149929241884</v>
      </c>
      <c r="EG151" s="95">
        <f t="shared" si="287"/>
        <v>1.7024890359553679</v>
      </c>
      <c r="EH151" s="95">
        <f t="shared" si="288"/>
        <v>1.856591247798395</v>
      </c>
      <c r="EI151" s="95">
        <f t="shared" si="289"/>
        <v>2.0955938054743641</v>
      </c>
      <c r="EJ151" s="95">
        <f t="shared" si="290"/>
        <v>2.4023170336559936</v>
      </c>
      <c r="EK151" s="95">
        <f t="shared" si="291"/>
        <v>6.6576071049368108</v>
      </c>
      <c r="EL151" s="95">
        <f t="shared" si="292"/>
        <v>2.5328491077580964</v>
      </c>
      <c r="EM151" s="95">
        <f t="shared" si="293"/>
        <v>1.8577671147008235</v>
      </c>
      <c r="EN151" s="95">
        <f t="shared" si="294"/>
        <v>1.6712149929241884</v>
      </c>
      <c r="EO151" s="95">
        <f t="shared" si="295"/>
        <v>1.7024890359553679</v>
      </c>
      <c r="EP151" s="95">
        <f t="shared" si="296"/>
        <v>1.856591247798395</v>
      </c>
      <c r="EQ151" s="95">
        <f t="shared" si="297"/>
        <v>2.0955938054743641</v>
      </c>
      <c r="ER151" s="95">
        <f t="shared" si="298"/>
        <v>2.4023170336559936</v>
      </c>
      <c r="ES151" s="95">
        <f t="shared" si="299"/>
        <v>1</v>
      </c>
      <c r="ET151" s="95">
        <f t="shared" si="300"/>
        <v>1</v>
      </c>
      <c r="EU151" s="95">
        <f t="shared" si="301"/>
        <v>1</v>
      </c>
      <c r="EV151" s="95">
        <f t="shared" si="302"/>
        <v>1</v>
      </c>
      <c r="EW151" s="95">
        <f t="shared" si="303"/>
        <v>1</v>
      </c>
      <c r="EX151" s="95">
        <f t="shared" si="304"/>
        <v>1</v>
      </c>
      <c r="EY151" s="95">
        <f t="shared" si="305"/>
        <v>1</v>
      </c>
      <c r="EZ151" s="95">
        <f t="shared" si="306"/>
        <v>1</v>
      </c>
      <c r="FA151" s="95">
        <f t="shared" si="307"/>
        <v>1</v>
      </c>
      <c r="FB151" s="95">
        <f t="shared" si="308"/>
        <v>1</v>
      </c>
      <c r="FC151" s="95">
        <f t="shared" si="309"/>
        <v>1</v>
      </c>
      <c r="FD151" s="95">
        <f t="shared" si="310"/>
        <v>1</v>
      </c>
      <c r="FE151" s="95">
        <f t="shared" si="311"/>
        <v>1</v>
      </c>
      <c r="FF151" s="95">
        <f t="shared" si="312"/>
        <v>1</v>
      </c>
      <c r="FG151" s="95">
        <f t="shared" si="313"/>
        <v>1</v>
      </c>
      <c r="FH151" s="95">
        <f t="shared" si="314"/>
        <v>1</v>
      </c>
      <c r="FI151" s="95">
        <f t="shared" si="315"/>
        <v>1</v>
      </c>
      <c r="FJ151" s="95">
        <f t="shared" si="316"/>
        <v>1</v>
      </c>
      <c r="FK151" s="95">
        <f t="shared" si="317"/>
        <v>1</v>
      </c>
      <c r="FL151" s="95">
        <f t="shared" si="318"/>
        <v>1</v>
      </c>
      <c r="FM151" s="95">
        <f t="shared" si="319"/>
        <v>1</v>
      </c>
      <c r="FN151" s="95">
        <f t="shared" si="320"/>
        <v>1</v>
      </c>
      <c r="FO151" s="95">
        <f t="shared" si="321"/>
        <v>1</v>
      </c>
      <c r="FP151" s="95">
        <f t="shared" si="322"/>
        <v>1</v>
      </c>
      <c r="FQ151" s="115">
        <f t="shared" si="323"/>
        <v>12.191973512048135</v>
      </c>
      <c r="FR151" s="115">
        <f t="shared" si="324"/>
        <v>4.9018466271211372</v>
      </c>
      <c r="FS151" s="115">
        <f t="shared" si="325"/>
        <v>3.7776347906610965</v>
      </c>
      <c r="FT151" s="115">
        <f t="shared" si="326"/>
        <v>3.5085977447762398</v>
      </c>
      <c r="FU151" s="115">
        <f t="shared" si="327"/>
        <v>3.5695793796962754</v>
      </c>
      <c r="FV151" s="115">
        <f t="shared" si="328"/>
        <v>3.7849250112539234</v>
      </c>
      <c r="FW151" s="115">
        <f t="shared" si="329"/>
        <v>4.0787831567293669</v>
      </c>
      <c r="FX151" s="115">
        <f t="shared" si="330"/>
        <v>4.4112585252310312</v>
      </c>
      <c r="FZ151" s="90">
        <f t="shared" si="354"/>
        <v>3.5085977447762398</v>
      </c>
      <c r="GB151" s="18"/>
      <c r="GC151" s="29"/>
      <c r="GE151" s="15"/>
      <c r="GF151" s="15"/>
      <c r="GG151" s="15"/>
      <c r="GI151" s="31"/>
      <c r="GJ151" s="31"/>
      <c r="GK151" s="31"/>
      <c r="IC151" s="28"/>
      <c r="ID151" s="13"/>
      <c r="IE151" s="13"/>
      <c r="IF151" s="13"/>
      <c r="IG151" s="13"/>
      <c r="IH151" s="13"/>
      <c r="II151" s="13"/>
      <c r="IJ151" s="28"/>
      <c r="IK151" s="20"/>
      <c r="IL151" s="13"/>
      <c r="IM151" s="11"/>
      <c r="IN151" s="23"/>
      <c r="IO151" s="13"/>
      <c r="IP151" s="23"/>
      <c r="IQ151" s="28"/>
      <c r="IR151" s="20"/>
      <c r="IS151" s="13"/>
      <c r="IT151" s="20"/>
      <c r="IU151" s="23"/>
      <c r="IV151" s="20"/>
      <c r="IW151" s="23"/>
      <c r="IY151" s="13"/>
      <c r="IZ151" s="25"/>
      <c r="JA151" s="25"/>
      <c r="JB151" s="25"/>
      <c r="JC151" s="25"/>
      <c r="JD151" s="25"/>
      <c r="JE151" s="25"/>
      <c r="JF151" s="25"/>
    </row>
    <row r="152" spans="1:318" ht="13.8" x14ac:dyDescent="0.3">
      <c r="A152" s="92"/>
      <c r="B152" s="5"/>
      <c r="C152" s="5"/>
      <c r="D152" s="5"/>
      <c r="E152" s="5"/>
      <c r="F152" s="5"/>
      <c r="G152" s="5"/>
      <c r="H152" s="5"/>
      <c r="I152" s="4"/>
      <c r="J152" s="4"/>
      <c r="K152" s="4"/>
      <c r="U152" s="4"/>
      <c r="ET152" s="18"/>
      <c r="EU152" s="29"/>
      <c r="EW152" s="15"/>
      <c r="EX152" s="15"/>
      <c r="EY152" s="15"/>
      <c r="EZ152" s="15"/>
      <c r="FA152" s="15"/>
      <c r="FB152" s="15"/>
      <c r="FD152" s="30"/>
      <c r="FI152" s="19"/>
      <c r="FJ152" s="19"/>
      <c r="FK152" s="19"/>
      <c r="FL152" s="19"/>
      <c r="FM152" s="19"/>
      <c r="FN152" s="19"/>
      <c r="FO152" s="19"/>
      <c r="FP152" s="19"/>
      <c r="FQ152" s="19"/>
      <c r="FU152" s="18"/>
      <c r="FW152" s="123"/>
      <c r="FX152" s="123"/>
      <c r="FY152" s="123"/>
      <c r="FZ152" s="123"/>
      <c r="GB152" s="18"/>
      <c r="GC152" s="29"/>
      <c r="GE152" s="15"/>
      <c r="GF152" s="15"/>
      <c r="GG152" s="15"/>
      <c r="GI152" s="31"/>
      <c r="GJ152" s="31"/>
      <c r="GK152" s="31"/>
      <c r="IC152" s="28"/>
      <c r="ID152" s="11"/>
      <c r="IE152" s="13"/>
      <c r="IF152" s="11"/>
      <c r="IG152" s="13"/>
      <c r="IH152" s="13"/>
      <c r="II152" s="13"/>
      <c r="IJ152" s="28"/>
      <c r="IK152" s="11"/>
      <c r="IL152" s="13"/>
      <c r="IM152" s="11"/>
      <c r="IN152" s="23"/>
      <c r="IO152" s="11"/>
      <c r="IP152" s="23"/>
      <c r="IQ152" s="28"/>
      <c r="IR152" s="20"/>
      <c r="IS152" s="13"/>
      <c r="IT152" s="23"/>
      <c r="IU152" s="23"/>
      <c r="IV152" s="23"/>
      <c r="IW152" s="23"/>
      <c r="IY152" s="13"/>
      <c r="IZ152" s="25"/>
      <c r="JA152" s="25"/>
      <c r="JB152" s="25"/>
      <c r="JC152" s="25"/>
      <c r="JD152" s="25"/>
      <c r="JE152" s="25"/>
      <c r="JF152" s="25"/>
    </row>
    <row r="153" spans="1:318" ht="13.8" x14ac:dyDescent="0.3">
      <c r="A153" s="39"/>
      <c r="B153" s="8"/>
      <c r="C153" s="5"/>
      <c r="D153" s="5"/>
      <c r="E153" s="5"/>
      <c r="F153" s="5"/>
      <c r="G153" s="8"/>
      <c r="H153" s="5"/>
      <c r="I153" s="38"/>
      <c r="J153" s="33"/>
      <c r="K153" s="16"/>
      <c r="U153" s="4"/>
      <c r="ET153" s="18"/>
      <c r="EU153" s="29"/>
      <c r="EW153" s="15"/>
      <c r="EX153" s="15"/>
      <c r="EY153" s="15"/>
      <c r="EZ153" s="15"/>
      <c r="FA153" s="15"/>
      <c r="FB153" s="15"/>
      <c r="FD153" s="30"/>
      <c r="FI153" s="19"/>
      <c r="FJ153" s="19"/>
      <c r="FK153" s="19"/>
      <c r="FL153" s="19"/>
      <c r="FM153" s="19"/>
      <c r="FN153" s="19"/>
      <c r="FO153" s="19"/>
      <c r="FP153" s="19"/>
      <c r="FQ153" s="19"/>
      <c r="FU153" s="18"/>
      <c r="FW153" s="123"/>
      <c r="FX153" s="123"/>
      <c r="FY153" s="123"/>
      <c r="FZ153" s="123"/>
      <c r="GB153" s="18"/>
      <c r="GC153" s="29"/>
      <c r="GE153" s="15"/>
      <c r="GF153" s="15"/>
      <c r="GG153" s="15"/>
      <c r="GI153" s="31"/>
      <c r="GJ153" s="31"/>
      <c r="GK153" s="31"/>
      <c r="IC153" s="28"/>
      <c r="ID153" s="11"/>
      <c r="IE153" s="13"/>
      <c r="IF153" s="11"/>
      <c r="IG153" s="13"/>
      <c r="IH153" s="13"/>
      <c r="II153" s="13"/>
      <c r="IJ153" s="28"/>
      <c r="IK153" s="11"/>
      <c r="IL153" s="13"/>
      <c r="IM153" s="22"/>
      <c r="IN153" s="23"/>
      <c r="IO153" s="11"/>
      <c r="IP153" s="23"/>
      <c r="IQ153" s="28"/>
      <c r="IR153" s="20"/>
      <c r="IS153" s="13"/>
      <c r="IT153" s="23"/>
      <c r="IU153" s="23"/>
      <c r="IV153" s="23"/>
      <c r="IW153" s="23"/>
      <c r="IX153" s="28"/>
      <c r="IY153" s="13"/>
      <c r="IZ153" s="25"/>
      <c r="JA153" s="25"/>
      <c r="JB153" s="25"/>
      <c r="JC153" s="25"/>
      <c r="JD153" s="25"/>
      <c r="JE153" s="25"/>
      <c r="JF153" s="25"/>
    </row>
    <row r="154" spans="1:318" ht="13.8" x14ac:dyDescent="0.3">
      <c r="A154" s="5"/>
      <c r="B154" s="18"/>
      <c r="C154" s="5"/>
      <c r="D154" s="5"/>
      <c r="E154" s="5"/>
      <c r="F154" s="5"/>
      <c r="G154" s="18"/>
      <c r="H154" s="5"/>
      <c r="I154" s="5"/>
      <c r="J154" s="33"/>
      <c r="K154" s="33"/>
      <c r="U154" s="4"/>
      <c r="ET154" s="18"/>
      <c r="EU154" s="29"/>
      <c r="EW154" s="15"/>
      <c r="EX154" s="15"/>
      <c r="EY154" s="15"/>
      <c r="EZ154" s="15"/>
      <c r="FA154" s="15"/>
      <c r="FB154" s="15"/>
      <c r="FD154" s="30"/>
      <c r="FI154" s="19"/>
      <c r="FJ154" s="19"/>
      <c r="FK154" s="19"/>
      <c r="FL154" s="19"/>
      <c r="FM154" s="19"/>
      <c r="FN154" s="19"/>
      <c r="FO154" s="19"/>
      <c r="FP154" s="19"/>
      <c r="FQ154" s="19"/>
      <c r="FU154" s="18"/>
      <c r="FW154" s="123"/>
      <c r="FX154" s="123"/>
      <c r="FY154" s="123"/>
      <c r="FZ154" s="123"/>
      <c r="GB154" s="18"/>
      <c r="GC154" s="29"/>
      <c r="GE154" s="15"/>
      <c r="GF154" s="15"/>
      <c r="GG154" s="15"/>
      <c r="GI154" s="31"/>
      <c r="GJ154" s="31"/>
      <c r="GK154" s="31"/>
      <c r="IC154" s="28"/>
      <c r="ID154" s="11"/>
      <c r="IE154" s="13"/>
      <c r="IF154" s="11"/>
      <c r="IG154" s="13"/>
      <c r="IH154" s="13"/>
      <c r="II154" s="13"/>
      <c r="IJ154" s="28"/>
      <c r="IK154" s="11"/>
      <c r="IL154" s="13"/>
      <c r="IM154" s="22"/>
      <c r="IN154" s="23"/>
      <c r="IO154" s="11"/>
      <c r="IP154" s="23"/>
      <c r="IQ154" s="28"/>
      <c r="IR154" s="20"/>
      <c r="IS154" s="13"/>
      <c r="IT154" s="23"/>
      <c r="IU154" s="23"/>
      <c r="IV154" s="23"/>
      <c r="IW154" s="23"/>
      <c r="IX154" s="28"/>
      <c r="IY154" s="13"/>
      <c r="IZ154" s="25"/>
      <c r="JA154" s="25"/>
      <c r="JB154" s="25"/>
      <c r="JC154" s="25"/>
      <c r="JD154" s="25"/>
      <c r="JE154" s="25"/>
      <c r="JF154" s="25"/>
    </row>
    <row r="155" spans="1:318" ht="13.8" x14ac:dyDescent="0.3">
      <c r="A155" s="5"/>
      <c r="B155" s="39"/>
      <c r="C155" s="5"/>
      <c r="D155" s="5"/>
      <c r="E155" s="5"/>
      <c r="F155" s="5"/>
      <c r="G155" s="39"/>
      <c r="H155" s="5"/>
      <c r="I155" s="5"/>
      <c r="J155" s="4"/>
      <c r="K155" s="4"/>
      <c r="U155" s="4"/>
      <c r="ET155" s="18"/>
      <c r="EU155" s="29"/>
      <c r="EW155" s="15"/>
      <c r="EX155" s="15"/>
      <c r="EY155" s="15"/>
      <c r="EZ155" s="15"/>
      <c r="FA155" s="15"/>
      <c r="FB155" s="15"/>
      <c r="FD155" s="30"/>
      <c r="FI155" s="19"/>
      <c r="FJ155" s="19"/>
      <c r="FK155" s="19"/>
      <c r="FL155" s="19"/>
      <c r="FM155" s="19"/>
      <c r="FN155" s="19"/>
      <c r="FO155" s="19"/>
      <c r="FP155" s="19"/>
      <c r="FQ155" s="19"/>
      <c r="FU155" s="18"/>
      <c r="FW155" s="123"/>
      <c r="FX155" s="123"/>
      <c r="FY155" s="123"/>
      <c r="FZ155" s="123"/>
      <c r="GB155" s="18"/>
      <c r="GC155" s="29"/>
      <c r="GE155" s="15"/>
      <c r="GF155" s="15"/>
      <c r="GG155" s="15"/>
      <c r="GI155" s="31"/>
      <c r="GJ155" s="31"/>
      <c r="GK155" s="31"/>
      <c r="GL155" s="27"/>
      <c r="GM155" s="27"/>
      <c r="GN155" s="27"/>
      <c r="GO155" s="27"/>
      <c r="GP155" s="27"/>
      <c r="GQ155" s="27"/>
      <c r="GR155" s="27"/>
      <c r="GS155" s="27"/>
      <c r="GT155" s="27"/>
      <c r="GU155" s="27"/>
      <c r="GV155" s="27"/>
      <c r="GW155" s="27"/>
      <c r="GX155" s="27"/>
      <c r="GY155" s="27"/>
      <c r="GZ155" s="27"/>
      <c r="HA155" s="27"/>
      <c r="HB155" s="27"/>
      <c r="HC155" s="27"/>
      <c r="HD155" s="27"/>
      <c r="HE155" s="27"/>
      <c r="HF155" s="27"/>
      <c r="HG155" s="27"/>
      <c r="HH155" s="27"/>
      <c r="HI155" s="27"/>
      <c r="HJ155" s="27"/>
      <c r="HK155" s="27"/>
      <c r="HL155" s="27"/>
      <c r="HM155" s="27"/>
      <c r="HN155" s="27"/>
      <c r="HO155" s="27"/>
      <c r="HP155" s="27"/>
      <c r="HQ155" s="27"/>
      <c r="HR155" s="27"/>
      <c r="HS155" s="27"/>
      <c r="HT155" s="27"/>
      <c r="HU155" s="27"/>
      <c r="HV155" s="27"/>
      <c r="HW155" s="27"/>
      <c r="HX155" s="27"/>
      <c r="HY155" s="27"/>
      <c r="HZ155" s="27"/>
      <c r="IA155" s="27"/>
      <c r="IB155" s="27"/>
      <c r="IC155" s="28"/>
      <c r="ID155" s="13"/>
      <c r="IE155" s="13"/>
      <c r="IF155" s="13"/>
      <c r="IG155" s="13"/>
      <c r="IH155" s="13"/>
      <c r="II155" s="13"/>
      <c r="IJ155" s="28"/>
      <c r="IK155" s="20"/>
      <c r="IL155" s="13"/>
      <c r="IM155" s="11"/>
      <c r="IN155" s="23"/>
      <c r="IO155" s="13"/>
      <c r="IP155" s="23"/>
      <c r="IQ155" s="28"/>
      <c r="IR155" s="20"/>
      <c r="IS155" s="13"/>
      <c r="IT155" s="20"/>
      <c r="IU155" s="23"/>
      <c r="IV155" s="20"/>
      <c r="IW155" s="23"/>
      <c r="IY155" s="13"/>
      <c r="IZ155" s="25"/>
      <c r="JA155" s="25"/>
      <c r="JB155" s="25"/>
      <c r="JC155" s="25"/>
      <c r="JD155" s="25"/>
      <c r="JE155" s="25"/>
      <c r="JF155" s="25"/>
      <c r="JG155" s="27"/>
      <c r="JH155" s="27"/>
      <c r="JI155" s="27"/>
      <c r="JJ155" s="27"/>
      <c r="JK155" s="27"/>
      <c r="JL155" s="27"/>
      <c r="JM155" s="27"/>
      <c r="JN155" s="27"/>
      <c r="JO155" s="27"/>
      <c r="JP155" s="27"/>
      <c r="JQ155" s="27"/>
      <c r="JR155" s="27"/>
      <c r="JS155" s="27"/>
      <c r="JT155" s="27"/>
      <c r="JU155" s="27"/>
      <c r="JV155" s="27"/>
      <c r="JW155" s="27"/>
      <c r="JX155" s="27"/>
      <c r="JY155" s="27"/>
      <c r="KT155" s="27"/>
      <c r="KU155" s="27"/>
      <c r="KV155" s="27"/>
      <c r="KW155" s="27"/>
      <c r="KX155" s="27"/>
      <c r="KY155" s="27"/>
      <c r="LB155" s="27"/>
      <c r="LC155" s="27"/>
      <c r="LD155" s="27"/>
      <c r="LE155" s="27"/>
      <c r="LF155" s="122"/>
    </row>
    <row r="156" spans="1:318" ht="13.8" x14ac:dyDescent="0.3">
      <c r="A156" s="14"/>
      <c r="B156" s="18"/>
      <c r="C156" s="90"/>
      <c r="D156" s="4"/>
      <c r="E156" s="14"/>
      <c r="F156" s="28"/>
      <c r="G156" s="39"/>
      <c r="H156" s="23"/>
      <c r="I156" s="4"/>
      <c r="J156" s="28"/>
      <c r="K156" s="34"/>
      <c r="U156" s="4"/>
      <c r="X156" s="47"/>
      <c r="Y156" s="47"/>
      <c r="Z156" s="47"/>
      <c r="AA156" s="47"/>
      <c r="AB156" s="47"/>
      <c r="AC156" s="47"/>
      <c r="AD156" s="47"/>
      <c r="AE156" s="47"/>
      <c r="AF156" s="47"/>
      <c r="AG156" s="47"/>
      <c r="AH156" s="47"/>
      <c r="AI156" s="47"/>
      <c r="AJ156" s="47"/>
      <c r="AK156" s="47"/>
      <c r="AL156" s="47"/>
      <c r="AM156" s="47"/>
      <c r="AN156" s="47"/>
      <c r="AO156" s="47"/>
      <c r="AP156" s="47"/>
      <c r="AQ156" s="47"/>
      <c r="AR156" s="47"/>
      <c r="AS156" s="47"/>
      <c r="AT156" s="60"/>
      <c r="AU156" s="47"/>
      <c r="AV156" s="47"/>
      <c r="AW156" s="47"/>
      <c r="AX156" s="47"/>
      <c r="AY156" s="47"/>
      <c r="AZ156" s="47"/>
      <c r="BA156" s="47"/>
      <c r="BB156" s="47"/>
      <c r="BC156" s="47"/>
      <c r="BD156" s="47"/>
      <c r="BE156" s="47"/>
      <c r="BF156" s="47"/>
      <c r="BG156" s="47"/>
      <c r="BH156" s="47"/>
      <c r="BI156" s="47"/>
      <c r="BJ156" s="47"/>
      <c r="BK156" s="47"/>
      <c r="BL156" s="47"/>
      <c r="BM156" s="47"/>
      <c r="BN156" s="47"/>
      <c r="BO156" s="47"/>
      <c r="BP156" s="47"/>
      <c r="BQ156" s="47"/>
      <c r="BR156" s="47"/>
      <c r="BS156" s="47"/>
      <c r="BT156" s="47"/>
      <c r="BU156" s="47"/>
      <c r="BV156" s="47"/>
      <c r="BW156" s="47"/>
      <c r="BX156" s="47"/>
      <c r="BY156" s="47"/>
      <c r="BZ156" s="47"/>
      <c r="CA156" s="47"/>
      <c r="CB156" s="47"/>
      <c r="CC156" s="47"/>
      <c r="CD156" s="47"/>
      <c r="CE156" s="47"/>
      <c r="CF156" s="47"/>
      <c r="CG156" s="47"/>
      <c r="CH156" s="47"/>
      <c r="CI156" s="47"/>
      <c r="CJ156" s="47"/>
      <c r="CK156" s="47"/>
      <c r="CL156" s="47"/>
      <c r="CM156" s="47"/>
      <c r="CN156" s="47"/>
      <c r="CO156" s="47"/>
      <c r="CP156" s="47"/>
      <c r="CQ156" s="47"/>
      <c r="CR156" s="47"/>
      <c r="CS156" s="47"/>
      <c r="CT156" s="47"/>
      <c r="CU156" s="47"/>
      <c r="CV156" s="47"/>
      <c r="CW156" s="47"/>
      <c r="CX156" s="47"/>
      <c r="CY156" s="47"/>
      <c r="CZ156" s="47"/>
      <c r="DA156" s="47"/>
      <c r="DB156" s="47"/>
      <c r="DC156" s="47"/>
      <c r="DD156" s="47"/>
      <c r="DE156" s="47"/>
      <c r="DF156" s="47"/>
      <c r="DG156" s="47"/>
      <c r="DH156" s="47"/>
      <c r="DI156" s="47"/>
      <c r="DJ156" s="47"/>
      <c r="DK156" s="47"/>
      <c r="DL156" s="47"/>
      <c r="DM156" s="47"/>
      <c r="DN156" s="47"/>
      <c r="DO156" s="47"/>
      <c r="DP156" s="47"/>
      <c r="DQ156" s="47"/>
      <c r="DR156" s="47"/>
      <c r="DS156" s="47"/>
      <c r="DT156" s="47"/>
      <c r="DU156" s="47"/>
      <c r="DV156" s="47"/>
      <c r="DW156" s="47"/>
      <c r="DX156" s="47"/>
      <c r="DY156" s="47"/>
      <c r="DZ156" s="47"/>
      <c r="EA156" s="47"/>
      <c r="EB156" s="47"/>
      <c r="EC156" s="47"/>
      <c r="ED156" s="47"/>
      <c r="EE156" s="47"/>
      <c r="EF156" s="47"/>
      <c r="EG156" s="47"/>
      <c r="EH156" s="47"/>
      <c r="EI156" s="47"/>
      <c r="EJ156" s="47"/>
      <c r="EK156" s="47"/>
      <c r="EL156" s="47"/>
      <c r="EM156" s="47"/>
      <c r="EN156" s="47"/>
      <c r="EO156" s="47"/>
      <c r="EP156" s="47"/>
      <c r="EQ156" s="47"/>
      <c r="ER156" s="47"/>
      <c r="ES156" s="47"/>
      <c r="ET156" s="47"/>
      <c r="EU156" s="47"/>
      <c r="EV156" s="47"/>
      <c r="EW156" s="47"/>
      <c r="EX156" s="47"/>
      <c r="EY156" s="47"/>
      <c r="EZ156" s="47"/>
      <c r="FA156" s="47"/>
      <c r="FB156" s="47"/>
      <c r="FC156" s="47"/>
      <c r="FD156" s="47"/>
      <c r="FE156" s="47"/>
      <c r="FF156" s="47"/>
      <c r="FG156" s="47"/>
      <c r="FH156" s="47"/>
      <c r="FI156" s="47"/>
      <c r="FJ156" s="47"/>
      <c r="FK156" s="47"/>
      <c r="FL156" s="47"/>
      <c r="FM156" s="47"/>
      <c r="FN156" s="47"/>
      <c r="FO156" s="47"/>
      <c r="FP156" s="47"/>
      <c r="FQ156" s="47"/>
      <c r="FR156" s="47"/>
      <c r="FS156" s="47"/>
      <c r="FT156" s="47"/>
      <c r="FU156" s="47"/>
      <c r="FW156" s="125"/>
      <c r="FX156" s="125"/>
      <c r="FY156" s="125"/>
      <c r="FZ156" s="125"/>
      <c r="GB156" s="18"/>
      <c r="GC156" s="29"/>
      <c r="GE156" s="15"/>
      <c r="GF156" s="15"/>
      <c r="GG156" s="15"/>
      <c r="GI156" s="31"/>
      <c r="GJ156" s="31"/>
      <c r="GK156" s="31"/>
      <c r="IC156" s="28"/>
      <c r="ID156" s="11"/>
      <c r="IE156" s="13"/>
      <c r="IF156" s="11"/>
      <c r="IG156" s="13"/>
      <c r="IH156" s="13"/>
      <c r="II156" s="13"/>
      <c r="IJ156" s="28"/>
      <c r="IK156" s="11"/>
      <c r="IL156" s="13"/>
      <c r="IM156" s="11"/>
      <c r="IN156" s="23"/>
      <c r="IO156" s="11"/>
      <c r="IP156" s="23"/>
      <c r="IQ156" s="28"/>
      <c r="IR156" s="20"/>
      <c r="IS156" s="13"/>
      <c r="IT156" s="23"/>
      <c r="IU156" s="23"/>
      <c r="IV156" s="23"/>
      <c r="IW156" s="23"/>
      <c r="IY156" s="13"/>
      <c r="IZ156" s="25"/>
      <c r="JA156" s="25"/>
      <c r="JB156" s="25"/>
      <c r="JC156" s="25"/>
      <c r="JD156" s="25"/>
      <c r="JE156" s="25"/>
      <c r="JF156" s="25"/>
    </row>
    <row r="157" spans="1:318" ht="15" x14ac:dyDescent="0.35">
      <c r="A157" s="18"/>
      <c r="B157" s="28"/>
      <c r="C157" s="34"/>
      <c r="D157" s="4"/>
      <c r="E157" s="18"/>
      <c r="F157" s="28"/>
      <c r="G157" s="34"/>
      <c r="H157" s="4"/>
      <c r="I157" s="18"/>
      <c r="J157" s="28"/>
      <c r="K157" s="34"/>
      <c r="X157" s="47"/>
      <c r="Y157" s="47"/>
      <c r="Z157" s="47"/>
      <c r="AA157" s="47"/>
      <c r="AB157" s="47"/>
      <c r="AC157" s="47"/>
      <c r="AD157" s="47"/>
      <c r="AE157" s="47"/>
      <c r="AF157" s="47"/>
      <c r="AG157" s="47"/>
      <c r="AH157" s="47"/>
      <c r="AI157" s="47"/>
      <c r="AJ157" s="47"/>
      <c r="AK157" s="47"/>
      <c r="AL157" s="47">
        <v>0.2006</v>
      </c>
      <c r="AM157" s="47"/>
      <c r="AN157" s="47">
        <v>10000</v>
      </c>
      <c r="AO157" s="47">
        <f>AN157</f>
        <v>10000</v>
      </c>
      <c r="AP157" s="47"/>
      <c r="AQ157" s="47"/>
      <c r="AR157" s="47"/>
      <c r="AS157" s="47"/>
      <c r="AT157" s="60"/>
      <c r="AU157" s="47"/>
      <c r="AV157" s="47"/>
      <c r="AW157" s="47"/>
      <c r="AX157" s="47"/>
      <c r="AY157" s="47"/>
      <c r="AZ157" s="47"/>
      <c r="BA157" s="47"/>
      <c r="BB157" s="47"/>
      <c r="BC157" s="47"/>
      <c r="BD157" s="47"/>
      <c r="BE157" s="47"/>
      <c r="BF157" s="47"/>
      <c r="BG157" s="47"/>
      <c r="BH157" s="47"/>
      <c r="BI157" s="47"/>
      <c r="BJ157" s="47"/>
      <c r="BK157" s="47"/>
      <c r="BL157" s="47"/>
      <c r="BM157" s="47"/>
      <c r="BN157" s="47"/>
      <c r="BO157" s="47"/>
      <c r="BP157" s="47"/>
      <c r="BQ157" s="47"/>
      <c r="BR157" s="47"/>
      <c r="BS157" s="47"/>
      <c r="BT157" s="47"/>
      <c r="BU157" s="47"/>
      <c r="BV157" s="47"/>
      <c r="BW157" s="47"/>
      <c r="BX157" s="47"/>
      <c r="BY157" s="47"/>
      <c r="BZ157" s="47"/>
      <c r="CA157" s="47"/>
      <c r="CB157" s="47"/>
      <c r="CC157" s="47"/>
      <c r="CD157" s="47"/>
      <c r="CE157" s="47"/>
      <c r="CF157" s="47"/>
      <c r="CG157" s="47"/>
      <c r="CH157" s="47"/>
      <c r="CI157" s="47"/>
      <c r="CJ157" s="47"/>
      <c r="CK157" s="47"/>
      <c r="CL157" s="47"/>
      <c r="CM157" s="47"/>
      <c r="CN157" s="47"/>
      <c r="CO157" s="95"/>
      <c r="CP157" s="95"/>
      <c r="CQ157" s="9" t="s">
        <v>83</v>
      </c>
      <c r="CR157" s="95"/>
      <c r="CS157" s="95"/>
      <c r="CT157" s="95"/>
      <c r="CU157" s="95"/>
      <c r="CV157" s="95"/>
      <c r="CW157" s="9"/>
      <c r="CX157" s="9"/>
      <c r="CY157" s="9" t="s">
        <v>84</v>
      </c>
      <c r="CZ157" s="9"/>
      <c r="DA157" s="9"/>
      <c r="DB157" s="9"/>
      <c r="DC157" s="9"/>
      <c r="DD157" s="9"/>
      <c r="DG157" s="17" t="s">
        <v>86</v>
      </c>
      <c r="DO157" s="17" t="s">
        <v>87</v>
      </c>
      <c r="DW157" s="17" t="s">
        <v>85</v>
      </c>
      <c r="EC157" s="4"/>
      <c r="EE157" s="17" t="s">
        <v>88</v>
      </c>
      <c r="EG157" s="4"/>
      <c r="EH157" s="4"/>
      <c r="EI157" s="4"/>
      <c r="EJ157" s="4"/>
      <c r="EK157" s="4"/>
      <c r="EM157" s="17" t="s">
        <v>89</v>
      </c>
      <c r="EN157" s="5"/>
      <c r="EO157" s="5"/>
      <c r="EP157" s="5"/>
      <c r="EQ157" s="5"/>
      <c r="ER157" s="5"/>
      <c r="ES157" s="5"/>
      <c r="ET157" s="5"/>
      <c r="EU157" s="17" t="s">
        <v>90</v>
      </c>
      <c r="FB157" s="18"/>
      <c r="FC157" s="17" t="s">
        <v>91</v>
      </c>
      <c r="FE157" s="15"/>
      <c r="FF157" s="15"/>
      <c r="FG157" s="15"/>
      <c r="FH157" s="15"/>
      <c r="FI157" s="15"/>
      <c r="FJ157" s="15"/>
      <c r="FK157" s="17" t="s">
        <v>92</v>
      </c>
      <c r="FL157" s="30"/>
      <c r="FS157" s="17" t="s">
        <v>93</v>
      </c>
      <c r="FU157" s="19"/>
      <c r="FW157" s="125"/>
      <c r="FX157" s="125"/>
      <c r="FY157" s="125"/>
      <c r="FZ157" s="125"/>
      <c r="GB157" s="18"/>
      <c r="GC157" s="29"/>
      <c r="GE157" s="15"/>
      <c r="GF157" s="15"/>
      <c r="GG157" s="15"/>
      <c r="GI157" s="31"/>
      <c r="GJ157" s="31"/>
      <c r="GK157" s="31"/>
      <c r="IC157" s="28"/>
      <c r="ID157" s="11"/>
      <c r="IE157" s="13"/>
      <c r="IF157" s="11"/>
      <c r="IG157" s="13"/>
      <c r="IH157" s="13"/>
      <c r="II157" s="13"/>
      <c r="IJ157" s="28"/>
      <c r="IK157" s="11"/>
      <c r="IL157" s="13"/>
      <c r="IM157" s="22"/>
      <c r="IN157" s="23"/>
      <c r="IO157" s="11"/>
      <c r="IP157" s="23"/>
      <c r="IQ157" s="28"/>
      <c r="IR157" s="20"/>
      <c r="IS157" s="13"/>
      <c r="IT157" s="23"/>
      <c r="IU157" s="23"/>
      <c r="IV157" s="23"/>
      <c r="IW157" s="23"/>
      <c r="IX157" s="28"/>
      <c r="IY157" s="13"/>
      <c r="IZ157" s="25"/>
      <c r="JA157" s="25"/>
      <c r="JB157" s="25"/>
      <c r="JC157" s="25"/>
      <c r="JD157" s="25"/>
      <c r="JE157" s="25"/>
      <c r="JF157" s="25"/>
    </row>
    <row r="158" spans="1:318" ht="13.8" x14ac:dyDescent="0.3">
      <c r="A158" s="14"/>
      <c r="B158" s="28"/>
      <c r="C158" s="34"/>
      <c r="D158" s="4"/>
      <c r="E158" s="14"/>
      <c r="F158" s="28"/>
      <c r="G158" s="34"/>
      <c r="H158" s="4"/>
      <c r="I158" s="14"/>
      <c r="J158" s="28"/>
      <c r="K158" s="34"/>
      <c r="X158" s="1"/>
      <c r="Y158" s="1"/>
      <c r="Z158" s="1"/>
      <c r="AA158" s="1"/>
      <c r="AB158" s="1"/>
      <c r="AC158" s="1"/>
      <c r="AD158" s="1"/>
      <c r="AE158" s="1"/>
      <c r="AF158" s="1"/>
      <c r="AG158" s="1"/>
      <c r="AH158" s="1"/>
      <c r="AI158" s="1"/>
      <c r="AJ158" s="1"/>
      <c r="AK158" s="1"/>
      <c r="AL158" s="1"/>
      <c r="AM158" s="1"/>
      <c r="AN158" s="1"/>
      <c r="AO158" s="1"/>
      <c r="AP158" s="1"/>
      <c r="AQ158" s="1"/>
      <c r="AR158" s="1"/>
      <c r="AS158" s="1"/>
      <c r="AT158" s="73"/>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9" t="s">
        <v>73</v>
      </c>
      <c r="CP158" s="9" t="s">
        <v>73</v>
      </c>
      <c r="CQ158" s="9" t="s">
        <v>73</v>
      </c>
      <c r="CR158" s="9" t="s">
        <v>73</v>
      </c>
      <c r="CS158" s="9" t="s">
        <v>73</v>
      </c>
      <c r="CT158" s="9"/>
      <c r="CU158" s="9"/>
      <c r="CV158" s="9"/>
      <c r="CW158" s="9" t="s">
        <v>73</v>
      </c>
      <c r="CX158" s="9" t="s">
        <v>73</v>
      </c>
      <c r="CY158" s="9" t="s">
        <v>73</v>
      </c>
      <c r="CZ158" s="9" t="s">
        <v>73</v>
      </c>
      <c r="DA158" s="9" t="s">
        <v>73</v>
      </c>
      <c r="DB158" s="9"/>
      <c r="DC158" s="9"/>
      <c r="DD158" s="9"/>
      <c r="DE158" s="9" t="s">
        <v>73</v>
      </c>
      <c r="DF158" s="9" t="s">
        <v>73</v>
      </c>
      <c r="DG158" s="9" t="s">
        <v>73</v>
      </c>
      <c r="DH158" s="9" t="s">
        <v>73</v>
      </c>
      <c r="DI158" s="9" t="s">
        <v>73</v>
      </c>
      <c r="DJ158" s="9"/>
      <c r="DK158" s="9"/>
      <c r="DL158" s="9"/>
      <c r="DM158" s="9" t="s">
        <v>73</v>
      </c>
      <c r="DN158" s="9" t="s">
        <v>73</v>
      </c>
      <c r="DO158" s="9" t="s">
        <v>73</v>
      </c>
      <c r="DP158" s="9" t="s">
        <v>73</v>
      </c>
      <c r="DQ158" s="9" t="s">
        <v>73</v>
      </c>
      <c r="DR158" s="9"/>
      <c r="DS158" s="9"/>
      <c r="DT158" s="9"/>
      <c r="DU158" s="9" t="s">
        <v>73</v>
      </c>
      <c r="DV158" s="9" t="s">
        <v>73</v>
      </c>
      <c r="DW158" s="9" t="s">
        <v>73</v>
      </c>
      <c r="DX158" s="9" t="s">
        <v>73</v>
      </c>
      <c r="DY158" s="9" t="s">
        <v>73</v>
      </c>
      <c r="DZ158" s="9"/>
      <c r="EA158" s="9"/>
      <c r="EB158" s="9"/>
      <c r="EC158" s="9" t="s">
        <v>73</v>
      </c>
      <c r="ED158" s="9" t="s">
        <v>73</v>
      </c>
      <c r="EE158" s="9" t="s">
        <v>73</v>
      </c>
      <c r="EF158" s="9" t="s">
        <v>73</v>
      </c>
      <c r="EG158" s="9" t="s">
        <v>73</v>
      </c>
      <c r="EH158" s="9"/>
      <c r="EI158" s="9"/>
      <c r="EJ158" s="9"/>
      <c r="EK158" s="9" t="s">
        <v>73</v>
      </c>
      <c r="EL158" s="9" t="s">
        <v>73</v>
      </c>
      <c r="EM158" s="9" t="s">
        <v>73</v>
      </c>
      <c r="EN158" s="9" t="s">
        <v>73</v>
      </c>
      <c r="EO158" s="9" t="s">
        <v>73</v>
      </c>
      <c r="EP158" s="9"/>
      <c r="EQ158" s="9"/>
      <c r="ER158" s="9"/>
      <c r="ES158" s="9" t="s">
        <v>73</v>
      </c>
      <c r="ET158" s="9" t="s">
        <v>73</v>
      </c>
      <c r="EU158" s="9" t="s">
        <v>73</v>
      </c>
      <c r="EV158" s="9" t="s">
        <v>73</v>
      </c>
      <c r="EW158" s="9" t="s">
        <v>73</v>
      </c>
      <c r="EX158" s="9"/>
      <c r="EY158" s="9"/>
      <c r="EZ158" s="9"/>
      <c r="FA158" s="9" t="s">
        <v>73</v>
      </c>
      <c r="FB158" s="9" t="s">
        <v>73</v>
      </c>
      <c r="FC158" s="9" t="s">
        <v>73</v>
      </c>
      <c r="FD158" s="9" t="s">
        <v>73</v>
      </c>
      <c r="FE158" s="9" t="s">
        <v>73</v>
      </c>
      <c r="FF158" s="9"/>
      <c r="FG158" s="9"/>
      <c r="FH158" s="9"/>
      <c r="FI158" s="9" t="s">
        <v>73</v>
      </c>
      <c r="FJ158" s="9" t="s">
        <v>73</v>
      </c>
      <c r="FK158" s="9" t="s">
        <v>73</v>
      </c>
      <c r="FL158" s="9" t="s">
        <v>73</v>
      </c>
      <c r="FM158" s="9" t="s">
        <v>73</v>
      </c>
      <c r="FN158" s="9"/>
      <c r="FO158" s="9"/>
      <c r="FP158" s="9"/>
      <c r="FQ158" s="9" t="s">
        <v>73</v>
      </c>
      <c r="FR158" s="9" t="s">
        <v>73</v>
      </c>
      <c r="FS158" s="9" t="s">
        <v>73</v>
      </c>
      <c r="FT158" s="9" t="s">
        <v>73</v>
      </c>
      <c r="FU158" s="9" t="s">
        <v>73</v>
      </c>
      <c r="FW158" s="126"/>
      <c r="FX158" s="126"/>
      <c r="FY158" s="126"/>
      <c r="FZ158" s="126"/>
      <c r="GB158" s="18"/>
      <c r="GC158" s="29"/>
      <c r="GE158" s="15"/>
      <c r="GF158" s="15"/>
      <c r="GG158" s="15"/>
      <c r="GI158" s="31"/>
      <c r="GJ158" s="31"/>
      <c r="GK158" s="31"/>
      <c r="IC158" s="28"/>
      <c r="ID158" s="13"/>
      <c r="IE158" s="13"/>
      <c r="IF158" s="13"/>
      <c r="IG158" s="13"/>
      <c r="IH158" s="13"/>
      <c r="II158" s="13"/>
      <c r="IJ158" s="28"/>
      <c r="IK158" s="20"/>
      <c r="IL158" s="13"/>
      <c r="IM158" s="11"/>
      <c r="IN158" s="23"/>
      <c r="IO158" s="13"/>
      <c r="IP158" s="23"/>
      <c r="IQ158" s="28"/>
      <c r="IR158" s="20"/>
      <c r="IS158" s="13"/>
      <c r="IT158" s="20"/>
      <c r="IU158" s="23"/>
      <c r="IV158" s="20"/>
      <c r="IW158" s="23"/>
      <c r="IY158" s="13"/>
      <c r="IZ158" s="25"/>
      <c r="JA158" s="25"/>
      <c r="JB158" s="25"/>
      <c r="JC158" s="25"/>
      <c r="JD158" s="25"/>
      <c r="JE158" s="25"/>
      <c r="JF158" s="25"/>
      <c r="KX158" s="11"/>
    </row>
    <row r="159" spans="1:318" ht="15" x14ac:dyDescent="0.35">
      <c r="A159" s="4"/>
      <c r="B159" s="4"/>
      <c r="C159" s="4"/>
      <c r="D159" s="4"/>
      <c r="E159" s="4"/>
      <c r="F159" s="4"/>
      <c r="G159" s="4"/>
      <c r="H159" s="4"/>
      <c r="I159" s="4"/>
      <c r="J159" s="4"/>
      <c r="K159" s="4"/>
      <c r="X159" s="116" t="s">
        <v>72</v>
      </c>
      <c r="Y159" s="117" t="s">
        <v>60</v>
      </c>
      <c r="Z159" s="18" t="s">
        <v>13</v>
      </c>
      <c r="AA159" s="37" t="s">
        <v>62</v>
      </c>
      <c r="AB159" s="37" t="s">
        <v>63</v>
      </c>
      <c r="AC159" s="18" t="s">
        <v>79</v>
      </c>
      <c r="AD159" s="32" t="s">
        <v>16</v>
      </c>
      <c r="AE159" s="32" t="s">
        <v>17</v>
      </c>
      <c r="AF159" s="18" t="s">
        <v>14</v>
      </c>
      <c r="AG159" s="37" t="s">
        <v>64</v>
      </c>
      <c r="AH159" s="37" t="s">
        <v>65</v>
      </c>
      <c r="AI159" s="18" t="s">
        <v>80</v>
      </c>
      <c r="AJ159" s="32" t="s">
        <v>18</v>
      </c>
      <c r="AK159" s="32" t="s">
        <v>19</v>
      </c>
      <c r="AL159" s="18" t="s">
        <v>22</v>
      </c>
      <c r="AM159" s="18" t="s">
        <v>26</v>
      </c>
      <c r="AN159" s="18" t="s">
        <v>68</v>
      </c>
      <c r="AO159" s="18" t="s">
        <v>69</v>
      </c>
      <c r="AP159" s="32" t="s">
        <v>20</v>
      </c>
      <c r="AQ159" s="32" t="s">
        <v>21</v>
      </c>
      <c r="AR159" s="18" t="s">
        <v>15</v>
      </c>
      <c r="AS159" s="11" t="s">
        <v>94</v>
      </c>
      <c r="AT159" s="120" t="s">
        <v>10</v>
      </c>
      <c r="AU159" s="11" t="s">
        <v>59</v>
      </c>
      <c r="AV159" s="11" t="s">
        <v>71</v>
      </c>
      <c r="AW159" s="119" t="s">
        <v>70</v>
      </c>
      <c r="AX159" s="11" t="s">
        <v>23</v>
      </c>
      <c r="AY159" s="11" t="s">
        <v>66</v>
      </c>
      <c r="AZ159" s="9" t="s">
        <v>75</v>
      </c>
      <c r="BA159" s="24" t="s">
        <v>78</v>
      </c>
      <c r="BB159" s="11" t="s">
        <v>77</v>
      </c>
      <c r="BC159" s="11" t="s">
        <v>25</v>
      </c>
      <c r="BD159" s="11" t="s">
        <v>24</v>
      </c>
      <c r="BE159" s="11" t="s">
        <v>67</v>
      </c>
      <c r="BF159" s="9" t="s">
        <v>76</v>
      </c>
      <c r="BG159" s="24" t="s">
        <v>81</v>
      </c>
      <c r="BH159" s="11" t="s">
        <v>82</v>
      </c>
      <c r="BI159" s="114">
        <v>1</v>
      </c>
      <c r="BJ159" s="114">
        <v>2</v>
      </c>
      <c r="BK159" s="114">
        <v>3</v>
      </c>
      <c r="BL159" s="114">
        <v>4</v>
      </c>
      <c r="BM159" s="114">
        <v>5</v>
      </c>
      <c r="BN159" s="114">
        <v>6</v>
      </c>
      <c r="BO159" s="114">
        <v>7</v>
      </c>
      <c r="BP159" s="114">
        <v>8</v>
      </c>
      <c r="BQ159" s="114">
        <v>1</v>
      </c>
      <c r="BR159" s="114">
        <v>2</v>
      </c>
      <c r="BS159" s="114">
        <v>3</v>
      </c>
      <c r="BT159" s="114">
        <v>4</v>
      </c>
      <c r="BU159" s="114">
        <v>5</v>
      </c>
      <c r="BV159" s="114">
        <v>6</v>
      </c>
      <c r="BW159" s="114">
        <v>7</v>
      </c>
      <c r="BX159" s="114">
        <v>8</v>
      </c>
      <c r="BY159" s="114">
        <v>1</v>
      </c>
      <c r="BZ159" s="114">
        <v>2</v>
      </c>
      <c r="CA159" s="114">
        <v>3</v>
      </c>
      <c r="CB159" s="114">
        <v>4</v>
      </c>
      <c r="CC159" s="114">
        <v>5</v>
      </c>
      <c r="CD159" s="114">
        <v>6</v>
      </c>
      <c r="CE159" s="114">
        <v>7</v>
      </c>
      <c r="CF159" s="114">
        <v>8</v>
      </c>
      <c r="CG159" s="114">
        <v>1</v>
      </c>
      <c r="CH159" s="114">
        <v>2</v>
      </c>
      <c r="CI159" s="114">
        <v>3</v>
      </c>
      <c r="CJ159" s="114">
        <v>4</v>
      </c>
      <c r="CK159" s="114">
        <v>5</v>
      </c>
      <c r="CL159" s="114">
        <v>6</v>
      </c>
      <c r="CM159" s="114">
        <v>7</v>
      </c>
      <c r="CN159" s="114">
        <v>8</v>
      </c>
      <c r="CO159" s="9">
        <v>1</v>
      </c>
      <c r="CP159" s="9">
        <v>2</v>
      </c>
      <c r="CQ159" s="9">
        <v>3</v>
      </c>
      <c r="CR159" s="9">
        <v>4</v>
      </c>
      <c r="CS159" s="9">
        <v>5</v>
      </c>
      <c r="CT159" s="9">
        <v>6</v>
      </c>
      <c r="CU159" s="9">
        <v>7</v>
      </c>
      <c r="CV159" s="9">
        <v>8</v>
      </c>
      <c r="CW159" s="9">
        <v>1</v>
      </c>
      <c r="CX159" s="9">
        <v>2</v>
      </c>
      <c r="CY159" s="9">
        <v>3</v>
      </c>
      <c r="CZ159" s="9">
        <v>4</v>
      </c>
      <c r="DA159" s="9">
        <v>5</v>
      </c>
      <c r="DB159" s="9">
        <v>6</v>
      </c>
      <c r="DC159" s="9">
        <v>7</v>
      </c>
      <c r="DD159" s="9">
        <v>8</v>
      </c>
      <c r="DE159" s="9">
        <v>1</v>
      </c>
      <c r="DF159" s="9">
        <v>2</v>
      </c>
      <c r="DG159" s="9">
        <v>3</v>
      </c>
      <c r="DH159" s="9">
        <v>4</v>
      </c>
      <c r="DI159" s="9">
        <v>5</v>
      </c>
      <c r="DJ159" s="9">
        <v>6</v>
      </c>
      <c r="DK159" s="9">
        <v>7</v>
      </c>
      <c r="DL159" s="9">
        <v>8</v>
      </c>
      <c r="DM159" s="9">
        <v>1</v>
      </c>
      <c r="DN159" s="9">
        <v>2</v>
      </c>
      <c r="DO159" s="9">
        <v>3</v>
      </c>
      <c r="DP159" s="9">
        <v>4</v>
      </c>
      <c r="DQ159" s="9">
        <v>5</v>
      </c>
      <c r="DR159" s="9">
        <v>6</v>
      </c>
      <c r="DS159" s="9">
        <v>7</v>
      </c>
      <c r="DT159" s="9">
        <v>8</v>
      </c>
      <c r="DU159" s="9">
        <v>1</v>
      </c>
      <c r="DV159" s="9">
        <v>2</v>
      </c>
      <c r="DW159" s="9">
        <v>3</v>
      </c>
      <c r="DX159" s="9">
        <v>4</v>
      </c>
      <c r="DY159" s="9">
        <v>5</v>
      </c>
      <c r="DZ159" s="9">
        <v>6</v>
      </c>
      <c r="EA159" s="9">
        <v>7</v>
      </c>
      <c r="EB159" s="9">
        <v>8</v>
      </c>
      <c r="EC159" s="9">
        <v>1</v>
      </c>
      <c r="ED159" s="9">
        <v>2</v>
      </c>
      <c r="EE159" s="9">
        <v>3</v>
      </c>
      <c r="EF159" s="9">
        <v>4</v>
      </c>
      <c r="EG159" s="9">
        <v>5</v>
      </c>
      <c r="EH159" s="9">
        <v>6</v>
      </c>
      <c r="EI159" s="9">
        <v>7</v>
      </c>
      <c r="EJ159" s="9">
        <v>8</v>
      </c>
      <c r="EK159" s="9">
        <v>1</v>
      </c>
      <c r="EL159" s="9">
        <v>2</v>
      </c>
      <c r="EM159" s="9">
        <v>3</v>
      </c>
      <c r="EN159" s="9">
        <v>4</v>
      </c>
      <c r="EO159" s="9">
        <v>5</v>
      </c>
      <c r="EP159" s="9">
        <v>6</v>
      </c>
      <c r="EQ159" s="9">
        <v>7</v>
      </c>
      <c r="ER159" s="9">
        <v>8</v>
      </c>
      <c r="ES159" s="9">
        <v>1</v>
      </c>
      <c r="ET159" s="9">
        <v>2</v>
      </c>
      <c r="EU159" s="9">
        <v>3</v>
      </c>
      <c r="EV159" s="9">
        <v>4</v>
      </c>
      <c r="EW159" s="9">
        <v>5</v>
      </c>
      <c r="EX159" s="9">
        <v>6</v>
      </c>
      <c r="EY159" s="9">
        <v>7</v>
      </c>
      <c r="EZ159" s="9">
        <v>8</v>
      </c>
      <c r="FA159" s="9">
        <v>1</v>
      </c>
      <c r="FB159" s="9">
        <v>2</v>
      </c>
      <c r="FC159" s="9">
        <v>3</v>
      </c>
      <c r="FD159" s="9">
        <v>4</v>
      </c>
      <c r="FE159" s="9">
        <v>5</v>
      </c>
      <c r="FF159" s="9">
        <v>6</v>
      </c>
      <c r="FG159" s="9">
        <v>7</v>
      </c>
      <c r="FH159" s="9">
        <v>8</v>
      </c>
      <c r="FI159" s="9">
        <v>1</v>
      </c>
      <c r="FJ159" s="9">
        <v>2</v>
      </c>
      <c r="FK159" s="9">
        <v>3</v>
      </c>
      <c r="FL159" s="9">
        <v>4</v>
      </c>
      <c r="FM159" s="9">
        <v>5</v>
      </c>
      <c r="FN159" s="9">
        <v>6</v>
      </c>
      <c r="FO159" s="9">
        <v>7</v>
      </c>
      <c r="FP159" s="9">
        <v>8</v>
      </c>
      <c r="FQ159" s="9">
        <v>1</v>
      </c>
      <c r="FR159" s="9">
        <v>2</v>
      </c>
      <c r="FS159" s="9">
        <v>3</v>
      </c>
      <c r="FT159" s="9">
        <v>4</v>
      </c>
      <c r="FU159" s="9">
        <v>5</v>
      </c>
      <c r="FV159" s="9">
        <v>6</v>
      </c>
      <c r="FW159" s="9">
        <v>7</v>
      </c>
      <c r="FX159" s="9">
        <v>8</v>
      </c>
      <c r="GB159" s="18"/>
      <c r="GC159" s="29"/>
      <c r="GE159" s="15"/>
      <c r="GF159" s="15"/>
      <c r="GG159" s="15"/>
      <c r="GI159" s="31"/>
      <c r="GJ159" s="31"/>
      <c r="GK159" s="31"/>
      <c r="IC159" s="28"/>
      <c r="ID159" s="13"/>
      <c r="IE159" s="13"/>
      <c r="IF159" s="13"/>
      <c r="IG159" s="13"/>
      <c r="IH159" s="13"/>
      <c r="II159" s="13"/>
      <c r="IJ159" s="28"/>
      <c r="IK159" s="20"/>
      <c r="IL159" s="13"/>
      <c r="IM159" s="11"/>
      <c r="IN159" s="23"/>
      <c r="IO159" s="13"/>
      <c r="IP159" s="23"/>
      <c r="IQ159" s="28"/>
      <c r="IR159" s="20"/>
      <c r="IS159" s="13"/>
      <c r="IT159" s="20"/>
      <c r="IU159" s="23"/>
      <c r="IV159" s="20"/>
      <c r="IW159" s="23"/>
      <c r="IY159" s="13"/>
      <c r="IZ159" s="25"/>
      <c r="JA159" s="25"/>
      <c r="JB159" s="25"/>
      <c r="JC159" s="25"/>
      <c r="JD159" s="25"/>
      <c r="JE159" s="25"/>
      <c r="JF159" s="25"/>
      <c r="KX159" s="11"/>
    </row>
    <row r="160" spans="1:318" ht="13.8" x14ac:dyDescent="0.3">
      <c r="A160" s="33"/>
      <c r="B160" s="16"/>
      <c r="C160" s="16"/>
      <c r="D160" s="4"/>
      <c r="E160" s="33"/>
      <c r="F160" s="4"/>
      <c r="G160" s="4"/>
      <c r="H160" s="4"/>
      <c r="I160" s="16"/>
      <c r="J160" s="16"/>
      <c r="K160" s="16"/>
      <c r="L160" s="5"/>
      <c r="M160" s="5"/>
      <c r="N160" s="5"/>
      <c r="O160" s="5"/>
      <c r="P160" s="5"/>
      <c r="Q160" s="5"/>
      <c r="R160" s="5"/>
      <c r="S160" s="5"/>
      <c r="T160" s="5"/>
      <c r="X160" s="118">
        <v>0.5</v>
      </c>
      <c r="Y160" s="118">
        <v>10</v>
      </c>
      <c r="Z160" s="40">
        <v>1.7999999999999999E-2</v>
      </c>
      <c r="AA160" s="40">
        <v>10000000</v>
      </c>
      <c r="AB160" s="40">
        <v>10000000</v>
      </c>
      <c r="AC160" s="98">
        <v>3900000</v>
      </c>
      <c r="AD160" s="42">
        <v>0.33</v>
      </c>
      <c r="AE160" s="42">
        <v>0.33</v>
      </c>
      <c r="AF160" s="41">
        <v>1.7999999999999999E-2</v>
      </c>
      <c r="AG160" s="40">
        <v>10000000</v>
      </c>
      <c r="AH160" s="40">
        <v>10000000</v>
      </c>
      <c r="AI160" s="98">
        <v>3900000</v>
      </c>
      <c r="AJ160" s="42">
        <v>0.33</v>
      </c>
      <c r="AK160" s="42">
        <v>0.33</v>
      </c>
      <c r="AL160" s="42">
        <f>AL157</f>
        <v>0.2006</v>
      </c>
      <c r="AM160" s="40">
        <v>6000</v>
      </c>
      <c r="AN160" s="40">
        <f>AN157</f>
        <v>10000</v>
      </c>
      <c r="AO160" s="40">
        <f>AO157</f>
        <v>10000</v>
      </c>
      <c r="AP160" s="42">
        <v>0.03</v>
      </c>
      <c r="AQ160" s="42">
        <v>0.03</v>
      </c>
      <c r="AR160" s="4">
        <f>AL160+AF160/2+Z160/2</f>
        <v>0.21860000000000002</v>
      </c>
      <c r="AS160" s="11">
        <f>X160/Y160</f>
        <v>0.05</v>
      </c>
      <c r="AT160" s="15">
        <f>(AA160*Z160)*(AG160*AF160)*AR160^2/(AVERAGE(BD160,AX160)*(AA160*Z160+AG160*AF160))</f>
        <v>4826.322971608126</v>
      </c>
      <c r="AU160" s="19">
        <f>AY160*BE160/(AY160+BE160)*(PI()^2*AL160)/(Y160^2*AN160)</f>
        <v>0.19996166295283049</v>
      </c>
      <c r="AV160" s="13">
        <f>AY160/(AY160+BE160)</f>
        <v>0.5</v>
      </c>
      <c r="AW160" s="11">
        <f>AN160/AO160</f>
        <v>1</v>
      </c>
      <c r="AX160" s="11">
        <f>1-AD160*AE160</f>
        <v>0.8911</v>
      </c>
      <c r="AY160" s="11">
        <f>Z160/AX160*SQRT(AA160*AB160)</f>
        <v>201997.53114128605</v>
      </c>
      <c r="AZ160" s="11">
        <f>SQRT(AB160/AA160)</f>
        <v>1</v>
      </c>
      <c r="BA160" s="11">
        <f>AX160*AC160/SQRT(AA160*AB160)</f>
        <v>0.34752899999999998</v>
      </c>
      <c r="BB160" s="11">
        <f>AZ160*AD160+2*BA160</f>
        <v>1.025058</v>
      </c>
      <c r="BC160" s="11">
        <f>1-AP160*AQ160</f>
        <v>0.99909999999999999</v>
      </c>
      <c r="BD160" s="11">
        <f>1-AJ160*AK160</f>
        <v>0.8911</v>
      </c>
      <c r="BE160" s="11">
        <f>AF160/BD160*SQRT(AG160*AH160)</f>
        <v>201997.53114128605</v>
      </c>
      <c r="BF160" s="11">
        <f>SQRT(AH160/AG160)</f>
        <v>1</v>
      </c>
      <c r="BG160" s="11">
        <f>BD160*AI160/SQRT(AG160*AH160)</f>
        <v>0.34752899999999998</v>
      </c>
      <c r="BH160" s="11">
        <f>BF160*AK160+2*BG160</f>
        <v>1.025058</v>
      </c>
      <c r="BI160" s="121">
        <f t="shared" ref="BI160:BI199" si="356">3*X160^2/(4*Y160^2)</f>
        <v>1.8749999999999999E-3</v>
      </c>
      <c r="BJ160" s="121">
        <f>X160^2/((BJ159^2+1)*Y160^2)</f>
        <v>5.0000000000000001E-4</v>
      </c>
      <c r="BK160" s="121">
        <f>X160^2/((BK159^2+1)*Y160^2)</f>
        <v>2.5000000000000001E-4</v>
      </c>
      <c r="BL160" s="121">
        <f>X160^2/((BL159^2+1)*Y160^2)</f>
        <v>1.4705882352941175E-4</v>
      </c>
      <c r="BM160" s="121">
        <f>X160^2/((BM159^2+1)*Y160^2)</f>
        <v>9.6153846153846154E-5</v>
      </c>
      <c r="BN160" s="121">
        <f>X160^2/((BN159^2+1)*Y160^2)</f>
        <v>6.7567567567567569E-5</v>
      </c>
      <c r="BO160" s="121">
        <f>X160^2/((BO159^2+1)*Y160^2)</f>
        <v>5.0000000000000002E-5</v>
      </c>
      <c r="BP160" s="121">
        <f>X160^2/((BP159^2+1)*Y160^2)</f>
        <v>3.8461538461538463E-5</v>
      </c>
      <c r="BQ160" s="121">
        <v>1</v>
      </c>
      <c r="BR160" s="121">
        <v>1</v>
      </c>
      <c r="BS160" s="121">
        <v>1</v>
      </c>
      <c r="BT160" s="121">
        <v>1</v>
      </c>
      <c r="BU160" s="121">
        <v>1</v>
      </c>
      <c r="BV160" s="121">
        <v>1</v>
      </c>
      <c r="BW160" s="121">
        <v>1</v>
      </c>
      <c r="BX160" s="121">
        <v>1</v>
      </c>
      <c r="BY160" s="121">
        <f>4*Y160^2/X160^2</f>
        <v>1600</v>
      </c>
      <c r="BZ160" s="121">
        <f>(BZ159^4+6*BZ159^2+1)/(BZ159^2+1)*(Y160^2/X160^2)</f>
        <v>3279.9999999999995</v>
      </c>
      <c r="CA160" s="121">
        <f>(CA159^4+6*CA159^2+1)/(CA159^2+1)*(Y160^2/X160^2)</f>
        <v>5440</v>
      </c>
      <c r="CB160" s="121">
        <f>(CB159^4+6*CB159^2+1)/(CB159^2+1)*(Y160^2/X160^2)</f>
        <v>8305.8823529411766</v>
      </c>
      <c r="CC160" s="121">
        <f>(CC159^4+6*CC159^2+1)/(CC159^2+1)*(Y160^2/X160^2)</f>
        <v>11938.461538461539</v>
      </c>
      <c r="CD160" s="121">
        <f>(CD159^4+6*CD159^2+1)/(CD159^2+1)*(Y160^2/X160^2)</f>
        <v>16356.756756756758</v>
      </c>
      <c r="CE160" s="121">
        <f>(CE159^4+6*CE159^2+1)/(CE159^2+1)*(Y160^2/X160^2)</f>
        <v>21568</v>
      </c>
      <c r="CF160" s="121">
        <f>(CF159^4+6*CF159^2+1)/(CF159^2+1)*(Y160^2/X160^2)</f>
        <v>27575.384615384617</v>
      </c>
      <c r="CG160" s="121">
        <f>BI160</f>
        <v>1.8749999999999999E-3</v>
      </c>
      <c r="CH160" s="121">
        <f t="shared" ref="CH160:CH199" si="357">BJ160</f>
        <v>5.0000000000000001E-4</v>
      </c>
      <c r="CI160" s="121">
        <f t="shared" ref="CI160:CI199" si="358">BK160</f>
        <v>2.5000000000000001E-4</v>
      </c>
      <c r="CJ160" s="121">
        <f t="shared" ref="CJ160:CJ199" si="359">BL160</f>
        <v>1.4705882352941175E-4</v>
      </c>
      <c r="CK160" s="121">
        <f t="shared" ref="CK160:CK199" si="360">BM160</f>
        <v>9.6153846153846154E-5</v>
      </c>
      <c r="CL160" s="121">
        <f t="shared" ref="CL160:CL199" si="361">BN160</f>
        <v>6.7567567567567569E-5</v>
      </c>
      <c r="CM160" s="121">
        <f t="shared" ref="CM160:CM199" si="362">BO160</f>
        <v>5.0000000000000002E-5</v>
      </c>
      <c r="CN160" s="121">
        <f t="shared" ref="CN160:CN199" si="363">BP160</f>
        <v>3.8461538461538463E-5</v>
      </c>
      <c r="CO160" s="95">
        <f t="shared" ref="CO160:CO199" si="364">AZ160*BI160*AW160/CG160+(1+AW160/CG160)*BA160*BQ160+BY160/AZ160</f>
        <v>1786.6963289999999</v>
      </c>
      <c r="CP160" s="95">
        <f t="shared" ref="CP160:CP199" si="365">AZ160*BJ160*AW160/CH160+(1+AW160/CH160)*BA160*BR160+BZ160/AZ160</f>
        <v>3976.4055289999997</v>
      </c>
      <c r="CQ160" s="95">
        <f t="shared" ref="CQ160:CQ199" si="366">AZ160*BK160*AW160/CI160+(1+AW160/CI160)*BA160*BS160+CA160/AZ160</f>
        <v>6831.4635289999997</v>
      </c>
      <c r="CR160" s="95">
        <f t="shared" ref="CR160:CR199" si="367">AZ160*BL160*AW160/CJ160+(1+AW160/CJ160)*BA160*BT160+CB160/AZ160</f>
        <v>10670.427081941176</v>
      </c>
      <c r="CS160" s="95">
        <f t="shared" ref="CS160:CS199" si="368">AZ160*BM160*AW160/CK160+(1+AW160/CK160)*BA160*BU160+CC160/AZ160</f>
        <v>15554.110667461538</v>
      </c>
      <c r="CT160" s="95">
        <f t="shared" ref="CT160:CT199" si="369">AZ160*BN160*AW160/CL160+(1+AW160/CL160)*BA160*BV160+CD160/AZ160</f>
        <v>21501.533485756758</v>
      </c>
      <c r="CU160" s="95">
        <f t="shared" ref="CU160:CU199" si="370">AZ160*BO160*AW160/CM160+(1+AW160/CM160)*BA160*BW160+CE160/AZ160</f>
        <v>28519.927529000001</v>
      </c>
      <c r="CV160" s="95">
        <f t="shared" ref="CV160:CV199" si="371">AZ160*BP160*AW160/CN160+(1+AW160/CN160)*BA160*BX160+CF160/AZ160</f>
        <v>36612.486144384617</v>
      </c>
      <c r="CW160" s="95">
        <f t="shared" ref="CW160:CW199" si="372">BF160*BI160*AW160/CG160+(1+AW160/CG160)*BG160*BQ160+BY160/BF160</f>
        <v>1786.6963289999999</v>
      </c>
      <c r="CX160" s="95">
        <f t="shared" ref="CX160:CX199" si="373">BF160*BJ160*AW160/CH160+(1+AW160/CH160)*BG160*BR160+BZ160/BF160</f>
        <v>3976.4055289999997</v>
      </c>
      <c r="CY160" s="95">
        <f t="shared" ref="CY160:CY199" si="374">BF160*BK160*AW160/CI160+(1+AW160/CI160)*BG160*BS160+CA160/BF160</f>
        <v>6831.4635289999997</v>
      </c>
      <c r="CZ160" s="95">
        <f t="shared" ref="CZ160:CZ199" si="375">BF160*BL160*AW160/CJ160+(1+AW160/CJ160)*BG160*BT160+CB160/BF160</f>
        <v>10670.427081941176</v>
      </c>
      <c r="DA160" s="95">
        <f t="shared" ref="DA160:DA199" si="376">BF160*BM160*AW160/CK160+(1+AW160/CK160)*BG160*BU160+CC160/BF160</f>
        <v>15554.110667461538</v>
      </c>
      <c r="DB160" s="95">
        <f t="shared" ref="DB160:DB199" si="377">BF160*BN160*AW160/CL160+(1+AW160/CL160)*BG160*BV160+CD160/BF160</f>
        <v>21501.533485756758</v>
      </c>
      <c r="DC160" s="95">
        <f t="shared" ref="DC160:DC199" si="378">BF160*BO160*AW160/CM160+(1+AW160/CM160)*BG160*BW160+CE160/BF160</f>
        <v>28519.927529000001</v>
      </c>
      <c r="DD160" s="95">
        <f t="shared" ref="DD160:DD199" si="379">BF160*BP160*AW160/CN160+(1+AW160/CN160)*BG160*BX160+CF160/BF160</f>
        <v>36612.486144384617</v>
      </c>
      <c r="DE160" s="13">
        <f>AZ160*BI160+2*BB160*BQ160+BY160/AZ160</f>
        <v>1602.051991</v>
      </c>
      <c r="DF160" s="13">
        <f>AZ160*BJ160+2*BB160*BR160+BZ160/AZ160</f>
        <v>3282.0506159999995</v>
      </c>
      <c r="DG160" s="13">
        <f>AZ160*BK160+2*BB160*BS160+CA160/AZ160</f>
        <v>5442.0503660000004</v>
      </c>
      <c r="DH160" s="13">
        <f>AZ160*BL160+2*BB160*BT160+CB160/AZ160</f>
        <v>8307.9326160000001</v>
      </c>
      <c r="DI160" s="13">
        <f t="shared" ref="DI160:DI199" si="380">AZ160*BM160+2*BB160*BU160+CC160/AZ160</f>
        <v>11940.511750615386</v>
      </c>
      <c r="DJ160" s="13">
        <f t="shared" ref="DJ160:DJ199" si="381">AZ160*BN160+2*BB160*BV160+CD160/AZ160</f>
        <v>16358.806940324326</v>
      </c>
      <c r="DK160" s="13">
        <f t="shared" ref="DK160:DK199" si="382">AZ160*BO160+2*BB160*BW160+CE160/AZ160</f>
        <v>21570.050166000001</v>
      </c>
      <c r="DL160" s="13">
        <f t="shared" ref="DL160:DL199" si="383">AZ160*BP160+2*BB160*BX160+CF160/AZ160</f>
        <v>27577.434769846157</v>
      </c>
      <c r="DM160" s="95">
        <f t="shared" ref="DM160:DM199" si="384">BF160*BI160+2*BH160*BQ160+BY160/BF160</f>
        <v>1602.051991</v>
      </c>
      <c r="DN160" s="95">
        <f t="shared" ref="DN160:DN199" si="385">BF160*BJ160+2*BH160*BR160+BZ160/BF160</f>
        <v>3282.0506159999995</v>
      </c>
      <c r="DO160" s="95">
        <f t="shared" ref="DO160:DO199" si="386">BF160*BK160+2*BH160*BS160+CA160/BF160</f>
        <v>5442.0503660000004</v>
      </c>
      <c r="DP160" s="95">
        <f t="shared" ref="DP160:DP199" si="387">BF160*BL160+2*BH160*BT160+CB160/BF160</f>
        <v>8307.9326160000001</v>
      </c>
      <c r="DQ160" s="95">
        <f t="shared" ref="DQ160:DQ199" si="388">BF160*BM160+2*BH160*BU160+CC160/BF160</f>
        <v>11940.511750615386</v>
      </c>
      <c r="DR160" s="95">
        <f t="shared" ref="DR160:DR199" si="389">BF160*BN160+2*BH160*BV160+CD160/BF160</f>
        <v>16358.806940324326</v>
      </c>
      <c r="DS160" s="95">
        <f t="shared" ref="DS160:DS199" si="390">BF160*BO160+2*BH160*BW160+CE160/BF160</f>
        <v>21570.050166000001</v>
      </c>
      <c r="DT160" s="95">
        <f t="shared" ref="DT160:DT199" si="391">BF160*BP160+2*BH160*BX160+CF160/BF160</f>
        <v>27577.434769846157</v>
      </c>
      <c r="DU160" s="95">
        <f t="shared" ref="DU160:DU199" si="392">((AZ160^2+BF160^2)/(2*AZ160*BF160))*BI160*BY160-BB160*BH160*BQ160^2+BQ160/2*(BA160*DM160+BG160*DE160)</f>
        <v>558.70878247687494</v>
      </c>
      <c r="DV160" s="95">
        <f t="shared" ref="DV160:DV199" si="393">((AZ160^2+BF160^2)/(2*AZ160*BF160))*BJ160*BZ160-BB160*BH160*BR160^2+BR160/2*(BA160*DN160+BG160*DF160)</f>
        <v>1141.1970246244998</v>
      </c>
      <c r="DW160" s="95">
        <f t="shared" ref="DW160:DW199" si="394">((AZ160^2+BF160^2)/(2*AZ160*BF160))*BK160*CA160-BB160*BH160*BS160^2+BS160/2*(BA160*DO160+BG160*DG160)</f>
        <v>1891.5795777422502</v>
      </c>
      <c r="DX160" s="95">
        <f t="shared" ref="DX160:DX199" si="395">((AZ160^2+BF160^2)/(2*AZ160*BF160))*BL160*CB160-BB160*BH160*BT160^2+BT160/2*(BA160*DP160+BG160*DH160)</f>
        <v>2887.4182234896971</v>
      </c>
      <c r="DY160" s="95">
        <f t="shared" ref="DY160:DY199" si="396">((AZ160^2+BF160^2)/(2*AZ160*BF160))*BM160*CC160-BB160*BH160*BU160^2+BU160/2*(BA160*DQ160+BG160*DI160)</f>
        <v>4149.7712932703334</v>
      </c>
      <c r="DZ160" s="95">
        <f t="shared" ref="DZ160:DZ199" si="397">((AZ160^2+BF160^2)/(2*AZ160*BF160))*BN160*CD160-BB160*BH160*BV160^2+BV160/2*(BA160*DR160+BG160*DJ160)</f>
        <v>5685.2142595279565</v>
      </c>
      <c r="EA160" s="95">
        <f t="shared" ref="EA160:EA199" si="398">((AZ160^2+BF160^2)/(2*AZ160*BF160))*BO160*CE160-BB160*BH160*BW160^2+BW160/2*(BA160*DS160+BG160*DK160)</f>
        <v>7496.2456202364492</v>
      </c>
      <c r="EB160" s="95">
        <f t="shared" ref="EB160:EB199" si="399">((AZ160^2+BF160^2)/(2*AZ160*BF160))*BP160*CF160-BB160*BH160*BX160^2+BX160/2*(BA160*DT160+BG160*DL160)</f>
        <v>9583.9681759424766</v>
      </c>
      <c r="EC160" s="95">
        <f t="shared" ref="EC160:EC199" si="400">BI160*BY160-BB160^2*BQ160^2+BA160*BQ160*DE160</f>
        <v>558.70878247687494</v>
      </c>
      <c r="ED160" s="95">
        <f t="shared" ref="ED160:ED199" si="401">BJ160*BZ160-BB160^2*BR160^2+BA160*BR160*DF160</f>
        <v>1141.1970246244998</v>
      </c>
      <c r="EE160" s="95">
        <f t="shared" ref="EE160:EE199" si="402">BK160*CA160-BB160^2*BS160^2+BA160*BS160*DG160</f>
        <v>1891.5795777422502</v>
      </c>
      <c r="EF160" s="95">
        <f t="shared" ref="EF160:EF199" si="403">BL160*CB160-BB160^2*BT160^2+BA160*BT160*DH160</f>
        <v>2887.4182234896971</v>
      </c>
      <c r="EG160" s="95">
        <f t="shared" ref="EG160:EG199" si="404">BM160*CC160-BB160^2*BU160^2+BA160*BU160*DI160</f>
        <v>4149.7712932703334</v>
      </c>
      <c r="EH160" s="95">
        <f t="shared" ref="EH160:EH199" si="405">BN160*CD160-BB160^2*BV160^2+BA160*BV160*DJ160</f>
        <v>5685.2142595279565</v>
      </c>
      <c r="EI160" s="95">
        <f t="shared" ref="EI160:EI199" si="406">BO160*CE160-BB160^2*BW160^2+BA160*BW160*DK160</f>
        <v>7496.2456202364492</v>
      </c>
      <c r="EJ160" s="95">
        <f t="shared" ref="EJ160:EJ199" si="407">BP160*CF160-BB160^2*BX160^2+BA160*BX160*DL160</f>
        <v>9583.9681759424766</v>
      </c>
      <c r="EK160" s="95">
        <f t="shared" ref="EK160:EK199" si="408">BI160*BY160-BH160^2*BQ160^2+BG160*BQ160*DM160</f>
        <v>558.70878247687494</v>
      </c>
      <c r="EL160" s="95">
        <f t="shared" ref="EL160:EL199" si="409">BJ160*BZ160-BH160^2*BR160^2+BG160*BR160*DN160</f>
        <v>1141.1970246244998</v>
      </c>
      <c r="EM160" s="95">
        <f t="shared" ref="EM160:EM199" si="410">BK160*CA160-BH160^2*BS160^2+BG160*BS160*DO160</f>
        <v>1891.5795777422502</v>
      </c>
      <c r="EN160" s="95">
        <f t="shared" ref="EN160:EN199" si="411">BL160*CB160-BH160^2*BT160^2+BG160*BT160*DP160</f>
        <v>2887.4182234896971</v>
      </c>
      <c r="EO160" s="95">
        <f t="shared" ref="EO160:EO199" si="412">BM160*CC160-BH160^2*BU160^2+BG160*BU160*DQ160</f>
        <v>4149.7712932703334</v>
      </c>
      <c r="EP160" s="95">
        <f t="shared" ref="EP160:EP199" si="413">BN160*CD160-BH160^2*BV160^2+BG160*BV160*DR160</f>
        <v>5685.2142595279565</v>
      </c>
      <c r="EQ160" s="95">
        <f t="shared" ref="EQ160:EQ199" si="414">BO160*CE160-BH160^2*BW160^2+BG160*BW160*DS160</f>
        <v>7496.2456202364492</v>
      </c>
      <c r="ER160" s="95">
        <f t="shared" ref="ER160:ER199" si="415">BP160*CF160-BH160^2*BX160^2+BG160*BX160*DT160</f>
        <v>9583.9681759424766</v>
      </c>
      <c r="ES160" s="95">
        <f t="shared" ref="ES160:ES199" si="416">AV160+(1-AV160)*DE160/DM160*EK160/EC160</f>
        <v>1</v>
      </c>
      <c r="ET160" s="95">
        <f t="shared" ref="ET160:ET199" si="417">AV160+(1-AV160)*DF160/DN160*EL160/ED160</f>
        <v>1</v>
      </c>
      <c r="EU160" s="95">
        <f t="shared" ref="EU160:EU199" si="418">AV160+(1-AV160)*DG160/DO160*EM160/EE160</f>
        <v>1</v>
      </c>
      <c r="EV160" s="95">
        <f t="shared" ref="EV160:EV199" si="419">AV160+(1-AV160)*DH160/DP160*EN160/EF160</f>
        <v>1</v>
      </c>
      <c r="EW160" s="95">
        <f t="shared" ref="EW160:EW199" si="420">AV160+(1-AV160)*DI160/DQ160*EO160/EG160</f>
        <v>1</v>
      </c>
      <c r="EX160" s="95">
        <f t="shared" ref="EX160:EX199" si="421">AV160+(1-AV160)*DJ160/DR160*EP160/EH160</f>
        <v>1</v>
      </c>
      <c r="EY160" s="95">
        <f t="shared" ref="EY160:EY199" si="422">AV160+(1-AV160)*DK160/DS160*EQ160/EI160</f>
        <v>1</v>
      </c>
      <c r="EZ160" s="95">
        <f t="shared" ref="EZ160:EZ199" si="423">AV160+(1-AV160)*DL160/DT160*ER160/EJ160</f>
        <v>1</v>
      </c>
      <c r="FA160" s="95">
        <f t="shared" ref="FA160:FA199" si="424">AV160^2+2*AV160*(1-AV160)*(DU160/EC160)+(1-AV160)^2*(EK160/EC160)</f>
        <v>1</v>
      </c>
      <c r="FB160" s="95">
        <f t="shared" ref="FB160:FB199" si="425">AV160^2+2*AV160*(1-AV160)*(DV160/ED160)+(1-AV160)^2*(EL160/ED160)</f>
        <v>1</v>
      </c>
      <c r="FC160" s="95">
        <f t="shared" ref="FC160:FC199" si="426">AV160^2+2*AV160*(1-AV160)*(DW160/EE160)+(1-AV160)^2*(EM160/EE160)</f>
        <v>1</v>
      </c>
      <c r="FD160" s="95">
        <f t="shared" ref="FD160:FD199" si="427">AV160^2+2*AV160*(1-AV160)*(DX160/EF160)+(1-AV160)^2*(EN160/EF160)</f>
        <v>1</v>
      </c>
      <c r="FE160" s="95">
        <f t="shared" ref="FE160:FE199" si="428">AV160^2+2*AV160*(1-AV160)*(DY160/EG160)+(1-AV160)^2*(EO160/EG160)</f>
        <v>1</v>
      </c>
      <c r="FF160" s="95">
        <f t="shared" ref="FF160:FF199" si="429">AV160^2+2*AV160*(1-AV160)*(DZ160/EH160)+(1-AV160)^2*(EP160/EH160)</f>
        <v>1</v>
      </c>
      <c r="FG160" s="95">
        <f t="shared" ref="FG160:FG199" si="430">AV160^2+2*AV160*(1-AV160)*(EA160/EI160)+(1-AV160)^2*(EQ160/EI160)</f>
        <v>1</v>
      </c>
      <c r="FH160" s="95">
        <f t="shared" ref="FH160:FH199" si="431">AV160^2+2*AV160*(1-AV160)*(EB160/EJ160)+(1-AV160)^2*(ER160/EJ160)</f>
        <v>1</v>
      </c>
      <c r="FI160" s="95">
        <f t="shared" ref="FI160:FI199" si="432">AV160+(1-AV160)*CO160/CW160*EK160/EC160</f>
        <v>1</v>
      </c>
      <c r="FJ160" s="95">
        <f t="shared" ref="FJ160:FJ199" si="433">AV160+(1-AV160)*CP160/CX160*EL160/ED160</f>
        <v>1</v>
      </c>
      <c r="FK160" s="95">
        <f t="shared" ref="FK160:FK199" si="434">AV160+(1-AV160)*CQ160/CY160*EM160/EE160</f>
        <v>1</v>
      </c>
      <c r="FL160" s="95">
        <f t="shared" ref="FL160:FL199" si="435">AV160+(1-AV160)*CR160/CZ160*EN160/EF160</f>
        <v>1</v>
      </c>
      <c r="FM160" s="95">
        <f t="shared" ref="FM160:FM199" si="436">AV160+(1-AV160)*CS160/DA160*EO160/EG160</f>
        <v>1</v>
      </c>
      <c r="FN160" s="95">
        <f t="shared" ref="FN160:FN199" si="437">AV160+(1-AV160)*CT160/DB160*EP160/EH160</f>
        <v>1</v>
      </c>
      <c r="FO160" s="95">
        <f t="shared" ref="FO160:FO199" si="438">AV160+(1-AV160)*CU160/DC160*EQ160/EI160</f>
        <v>1</v>
      </c>
      <c r="FP160" s="95">
        <f t="shared" ref="FP160:FP199" si="439">AV160+(1-AV160)*CV160/DD160*ER160/EJ160</f>
        <v>1</v>
      </c>
      <c r="FQ160" s="115">
        <f t="shared" ref="FQ160:FQ199" si="440">(ES160*DM160+(1+AW160/CG160)*EK160*AU160)/(FA160+FI160*CW160*AU160+(AW160/CG160)*EK160*AU160^2)</f>
        <v>4.9946092180440154</v>
      </c>
      <c r="FR160" s="115">
        <f t="shared" ref="FR160:FR199" si="441">(ET160*DN160+(1+AW160/CH160)*EL160*AU160)/(FB160+FJ160*CX160*AU160+(AW160/CH160)*EL160*AU160^2)</f>
        <v>4.9958404683454063</v>
      </c>
      <c r="FS160" s="115">
        <f t="shared" ref="FS160:FS199" si="442">(EU160*DO160+(1+AW160/CI160)*EM160*AU160)/(FC160+FK160*CY160*AU160+(AW160/CI160)*EM160*AU160^2)</f>
        <v>4.9976148843721413</v>
      </c>
      <c r="FT160" s="115">
        <f t="shared" ref="FT160:FT199" si="443">(EV160*DP160+(1+AW160/CJ160)*EN160*AU160)/(FD160+FL160*CZ160*AU160+(AW160/CJ160)*EN160*AU160^2)</f>
        <v>4.9986846050824898</v>
      </c>
      <c r="FU160" s="115">
        <f t="shared" ref="FU160:FU199" si="444">(EW160*DQ160+(1+AW160/CK160)*EO160*AU160)/(FE160+FM160*DA160*AU160+(AW160/CK160)*EO160*AU160^2)</f>
        <v>4.9993454225310971</v>
      </c>
      <c r="FV160" s="115">
        <f t="shared" ref="FV160:FV199" si="445">(EX160*DR160+(1+AW160/CL160)*EP160*AU160)/(FF160+FN160*DB160*AU160+(AW160/CL160)*EP160*AU160^2)</f>
        <v>4.999767956676731</v>
      </c>
      <c r="FW160" s="115">
        <f t="shared" ref="FW160:FW199" si="446">(EY160*DS160+(1+AW160/CM160)*EQ160*AU160)/(FG160+FO160*DC160*AU160+(AW160/CM160)*EQ160*AU160^2)</f>
        <v>5.0000493513505679</v>
      </c>
      <c r="FX160" s="115">
        <f t="shared" ref="FX160:FX199" si="447">(EZ160*DT160+(1+AW160/CN160)*ER160*AU160)/(FH160+FP160*DD160*AU160+(AW160/CN160)*ER160*AU160^2)</f>
        <v>5.0002441631476993</v>
      </c>
      <c r="FZ160" s="90">
        <f>MIN(FQ160:FX160)</f>
        <v>4.9946092180440154</v>
      </c>
      <c r="GB160" s="18"/>
      <c r="GC160" s="29"/>
      <c r="GE160" s="15"/>
      <c r="GF160" s="15"/>
      <c r="GG160" s="15"/>
      <c r="GI160" s="31"/>
      <c r="GJ160" s="31"/>
      <c r="GK160" s="31"/>
      <c r="IC160" s="28"/>
      <c r="ID160" s="11"/>
      <c r="IE160" s="13"/>
      <c r="IF160" s="11"/>
      <c r="IG160" s="13"/>
      <c r="IH160" s="13"/>
      <c r="II160" s="13"/>
      <c r="IJ160" s="28"/>
      <c r="IK160" s="11"/>
      <c r="IL160" s="13"/>
      <c r="IM160" s="11"/>
      <c r="IN160" s="23"/>
      <c r="IO160" s="11"/>
      <c r="IP160" s="23"/>
      <c r="IQ160" s="28"/>
      <c r="IR160" s="20"/>
      <c r="IS160" s="13"/>
      <c r="IT160" s="23"/>
      <c r="IU160" s="23"/>
      <c r="IV160" s="23"/>
      <c r="IW160" s="23"/>
      <c r="IY160" s="13"/>
      <c r="IZ160" s="25"/>
      <c r="JA160" s="25"/>
      <c r="JB160" s="25"/>
      <c r="JC160" s="25"/>
      <c r="JD160" s="25"/>
      <c r="JE160" s="25"/>
      <c r="JF160" s="25"/>
      <c r="KX160" s="11"/>
    </row>
    <row r="161" spans="1:317" ht="13.8" x14ac:dyDescent="0.3">
      <c r="A161" s="16"/>
      <c r="B161" s="73"/>
      <c r="C161" s="74"/>
      <c r="D161" s="16"/>
      <c r="E161" s="16"/>
      <c r="F161" s="16"/>
      <c r="G161" s="74"/>
      <c r="H161" s="16"/>
      <c r="I161" s="16"/>
      <c r="J161" s="16"/>
      <c r="K161" s="16"/>
      <c r="L161" s="5"/>
      <c r="M161" s="5"/>
      <c r="N161" s="5"/>
      <c r="O161" s="5"/>
      <c r="P161" s="5"/>
      <c r="Q161" s="5"/>
      <c r="R161" s="5"/>
      <c r="S161" s="5"/>
      <c r="T161" s="5"/>
      <c r="X161" s="118">
        <v>1</v>
      </c>
      <c r="Y161" s="118">
        <v>10</v>
      </c>
      <c r="Z161" s="40">
        <v>1.7999999999999999E-2</v>
      </c>
      <c r="AA161" s="40">
        <v>10000000</v>
      </c>
      <c r="AB161" s="40">
        <v>10000000</v>
      </c>
      <c r="AC161" s="98">
        <v>3900000</v>
      </c>
      <c r="AD161" s="42">
        <v>0.33</v>
      </c>
      <c r="AE161" s="42">
        <v>0.33</v>
      </c>
      <c r="AF161" s="41">
        <v>1.7999999999999999E-2</v>
      </c>
      <c r="AG161" s="40">
        <v>10000000</v>
      </c>
      <c r="AH161" s="40">
        <v>10000000</v>
      </c>
      <c r="AI161" s="98">
        <v>3900000</v>
      </c>
      <c r="AJ161" s="42">
        <v>0.33</v>
      </c>
      <c r="AK161" s="42">
        <v>0.33</v>
      </c>
      <c r="AL161" s="42">
        <f>AL157</f>
        <v>0.2006</v>
      </c>
      <c r="AM161" s="40">
        <v>6000</v>
      </c>
      <c r="AN161" s="40">
        <f>AN157</f>
        <v>10000</v>
      </c>
      <c r="AO161" s="40">
        <f>AO157</f>
        <v>10000</v>
      </c>
      <c r="AP161" s="42">
        <v>0.03</v>
      </c>
      <c r="AQ161" s="42">
        <v>0.03</v>
      </c>
      <c r="AR161" s="4">
        <f t="shared" ref="AR161:AR199" si="448">AL161+AF161/2+Z161/2</f>
        <v>0.21860000000000002</v>
      </c>
      <c r="AS161" s="11">
        <f t="shared" ref="AS161:AS199" si="449">X161/Y161</f>
        <v>0.1</v>
      </c>
      <c r="AT161" s="15">
        <f t="shared" ref="AT161:AT199" si="450">(AA161*Z161)*(AG161*AF161)*AR161^2/(AVERAGE(BD161,AX161)*(AA161*Z161+AG161*AF161))</f>
        <v>4826.322971608126</v>
      </c>
      <c r="AU161" s="19">
        <f t="shared" ref="AU161:AU199" si="451">AY161*BE161/(AY161+BE161)*(PI()^2*AL161)/(Y161^2*AN161)</f>
        <v>0.19996166295283049</v>
      </c>
      <c r="AV161" s="13">
        <f t="shared" ref="AV161:AV199" si="452">AY161/(AY161+BE161)</f>
        <v>0.5</v>
      </c>
      <c r="AW161" s="11">
        <f t="shared" ref="AW161:AW199" si="453">AN161/AO161</f>
        <v>1</v>
      </c>
      <c r="AX161" s="11">
        <f t="shared" ref="AX161:AX199" si="454">1-AD161*AE161</f>
        <v>0.8911</v>
      </c>
      <c r="AY161" s="11">
        <f t="shared" ref="AY161:AY199" si="455">Z161/AX161*SQRT(AA161*AB161)</f>
        <v>201997.53114128605</v>
      </c>
      <c r="AZ161" s="11">
        <f t="shared" ref="AZ161:AZ199" si="456">SQRT(AB161/AA161)</f>
        <v>1</v>
      </c>
      <c r="BA161" s="11">
        <f t="shared" ref="BA161:BA199" si="457">AX161*AC161/SQRT(AA161*AB161)</f>
        <v>0.34752899999999998</v>
      </c>
      <c r="BB161" s="11">
        <f t="shared" ref="BB161:BB199" si="458">AZ161*AD161+2*BA161</f>
        <v>1.025058</v>
      </c>
      <c r="BC161" s="11">
        <f t="shared" ref="BC161:BC199" si="459">1-AP161*AQ161</f>
        <v>0.99909999999999999</v>
      </c>
      <c r="BD161" s="11">
        <f t="shared" ref="BD161:BD199" si="460">1-AJ161*AK161</f>
        <v>0.8911</v>
      </c>
      <c r="BE161" s="11">
        <f t="shared" ref="BE161:BE199" si="461">AF161/BD161*SQRT(AG161*AH161)</f>
        <v>201997.53114128605</v>
      </c>
      <c r="BF161" s="11">
        <f t="shared" ref="BF161:BF199" si="462">SQRT(AH161/AG161)</f>
        <v>1</v>
      </c>
      <c r="BG161" s="11">
        <f t="shared" ref="BG161:BG199" si="463">BD161*AI161/SQRT(AG161*AH161)</f>
        <v>0.34752899999999998</v>
      </c>
      <c r="BH161" s="11">
        <f t="shared" ref="BH161:BH199" si="464">BF161*AK161+2*BG161</f>
        <v>1.025058</v>
      </c>
      <c r="BI161" s="121">
        <f t="shared" si="356"/>
        <v>7.4999999999999997E-3</v>
      </c>
      <c r="BJ161" s="121">
        <f>X161^2/((BJ159^2+1)*Y161^2)</f>
        <v>2E-3</v>
      </c>
      <c r="BK161" s="121">
        <f>X161^2/((BK159^2+1)*Y161^2)</f>
        <v>1E-3</v>
      </c>
      <c r="BL161" s="121">
        <f>X161^2/((BL159^2+1)*Y161^2)</f>
        <v>5.8823529411764701E-4</v>
      </c>
      <c r="BM161" s="121">
        <f>X161^2/((BM159^2+1)*Y161^2)</f>
        <v>3.8461538461538462E-4</v>
      </c>
      <c r="BN161" s="121">
        <f>X161^2/((BN159^2+1)*Y161^2)</f>
        <v>2.7027027027027027E-4</v>
      </c>
      <c r="BO161" s="121">
        <f>X161^2/((BO159^2+1)*Y161^2)</f>
        <v>2.0000000000000001E-4</v>
      </c>
      <c r="BP161" s="121">
        <f>X161^2/((BP159^2+1)*Y161^2)</f>
        <v>1.5384615384615385E-4</v>
      </c>
      <c r="BQ161" s="121">
        <v>1</v>
      </c>
      <c r="BR161" s="121">
        <v>1</v>
      </c>
      <c r="BS161" s="121">
        <v>1</v>
      </c>
      <c r="BT161" s="121">
        <v>1</v>
      </c>
      <c r="BU161" s="121">
        <v>1</v>
      </c>
      <c r="BV161" s="121">
        <v>1</v>
      </c>
      <c r="BW161" s="121">
        <v>1</v>
      </c>
      <c r="BX161" s="121">
        <v>1</v>
      </c>
      <c r="BY161" s="121">
        <f t="shared" ref="BY161:BY199" si="465">4*Y161^2/X161^2</f>
        <v>400</v>
      </c>
      <c r="BZ161" s="121">
        <f>(BZ159^4+6*BZ159^2+1)/(BZ159^2+1)*(Y161^2/X161^2)</f>
        <v>819.99999999999989</v>
      </c>
      <c r="CA161" s="121">
        <f>(CA159^4+6*CA159^2+1)/(CA159^2+1)*(Y161^2/X161^2)</f>
        <v>1360</v>
      </c>
      <c r="CB161" s="121">
        <f>(CB159^4+6*CB159^2+1)/(CB159^2+1)*(Y161^2/X161^2)</f>
        <v>2076.4705882352941</v>
      </c>
      <c r="CC161" s="121">
        <f>(CC159^4+6*CC159^2+1)/(CC159^2+1)*(Y161^2/X161^2)</f>
        <v>2984.6153846153848</v>
      </c>
      <c r="CD161" s="121">
        <f>(CD159^4+6*CD159^2+1)/(CD159^2+1)*(Y161^2/X161^2)</f>
        <v>4089.1891891891896</v>
      </c>
      <c r="CE161" s="121">
        <f>(CE159^4+6*CE159^2+1)/(CE159^2+1)*(Y161^2/X161^2)</f>
        <v>5392</v>
      </c>
      <c r="CF161" s="121">
        <f>(CF159^4+6*CF159^2+1)/(CF159^2+1)*(Y161^2/X161^2)</f>
        <v>6893.8461538461543</v>
      </c>
      <c r="CG161" s="121">
        <f t="shared" ref="CG161:CG199" si="466">BI161</f>
        <v>7.4999999999999997E-3</v>
      </c>
      <c r="CH161" s="121">
        <f t="shared" si="357"/>
        <v>2E-3</v>
      </c>
      <c r="CI161" s="121">
        <f t="shared" si="358"/>
        <v>1E-3</v>
      </c>
      <c r="CJ161" s="121">
        <f t="shared" si="359"/>
        <v>5.8823529411764701E-4</v>
      </c>
      <c r="CK161" s="121">
        <f t="shared" si="360"/>
        <v>3.8461538461538462E-4</v>
      </c>
      <c r="CL161" s="121">
        <f t="shared" si="361"/>
        <v>2.7027027027027027E-4</v>
      </c>
      <c r="CM161" s="121">
        <f t="shared" si="362"/>
        <v>2.0000000000000001E-4</v>
      </c>
      <c r="CN161" s="121">
        <f t="shared" si="363"/>
        <v>1.5384615384615385E-4</v>
      </c>
      <c r="CO161" s="95">
        <f t="shared" si="364"/>
        <v>447.684729</v>
      </c>
      <c r="CP161" s="95">
        <f t="shared" si="365"/>
        <v>995.11202899999989</v>
      </c>
      <c r="CQ161" s="95">
        <f t="shared" si="366"/>
        <v>1708.8765290000001</v>
      </c>
      <c r="CR161" s="95">
        <f t="shared" si="367"/>
        <v>2668.6174172352939</v>
      </c>
      <c r="CS161" s="95">
        <f t="shared" si="368"/>
        <v>3889.5383136153846</v>
      </c>
      <c r="CT161" s="95">
        <f t="shared" si="369"/>
        <v>5376.3940181891894</v>
      </c>
      <c r="CU161" s="95">
        <f t="shared" si="370"/>
        <v>7130.9925290000001</v>
      </c>
      <c r="CV161" s="95">
        <f t="shared" si="371"/>
        <v>9154.132182846155</v>
      </c>
      <c r="CW161" s="95">
        <f t="shared" si="372"/>
        <v>447.684729</v>
      </c>
      <c r="CX161" s="95">
        <f t="shared" si="373"/>
        <v>995.11202899999989</v>
      </c>
      <c r="CY161" s="95">
        <f t="shared" si="374"/>
        <v>1708.8765290000001</v>
      </c>
      <c r="CZ161" s="95">
        <f t="shared" si="375"/>
        <v>2668.6174172352939</v>
      </c>
      <c r="DA161" s="95">
        <f t="shared" si="376"/>
        <v>3889.5383136153846</v>
      </c>
      <c r="DB161" s="95">
        <f t="shared" si="377"/>
        <v>5376.3940181891894</v>
      </c>
      <c r="DC161" s="95">
        <f t="shared" si="378"/>
        <v>7130.9925290000001</v>
      </c>
      <c r="DD161" s="95">
        <f t="shared" si="379"/>
        <v>9154.132182846155</v>
      </c>
      <c r="DE161" s="13">
        <f t="shared" ref="DE161:DE199" si="467">AZ161*BI161+2*BB161*BQ161+BY161/AZ161</f>
        <v>402.057616</v>
      </c>
      <c r="DF161" s="13">
        <f t="shared" ref="DF161:DF199" si="468">AZ161*BJ161+2*BB161*BR161+BZ161/AZ161</f>
        <v>822.05211599999984</v>
      </c>
      <c r="DG161" s="13">
        <f t="shared" ref="DG161:DG199" si="469">AZ161*BK161+2*BB161*BS161+CA161/AZ161</f>
        <v>1362.0511160000001</v>
      </c>
      <c r="DH161" s="13">
        <f t="shared" ref="DH161:DH199" si="470">AZ161*BL161+2*BB161*BT161+CB161/AZ161</f>
        <v>2078.5212924705884</v>
      </c>
      <c r="DI161" s="13">
        <f t="shared" si="380"/>
        <v>2986.6658852307692</v>
      </c>
      <c r="DJ161" s="13">
        <f t="shared" si="381"/>
        <v>4091.23957545946</v>
      </c>
      <c r="DK161" s="13">
        <f t="shared" si="382"/>
        <v>5394.0503159999998</v>
      </c>
      <c r="DL161" s="13">
        <f t="shared" si="383"/>
        <v>6895.8964236923084</v>
      </c>
      <c r="DM161" s="95">
        <f t="shared" si="384"/>
        <v>402.057616</v>
      </c>
      <c r="DN161" s="95">
        <f t="shared" si="385"/>
        <v>822.05211599999984</v>
      </c>
      <c r="DO161" s="95">
        <f t="shared" si="386"/>
        <v>1362.0511160000001</v>
      </c>
      <c r="DP161" s="95">
        <f t="shared" si="387"/>
        <v>2078.5212924705884</v>
      </c>
      <c r="DQ161" s="95">
        <f t="shared" si="388"/>
        <v>2986.6658852307692</v>
      </c>
      <c r="DR161" s="95">
        <f t="shared" si="389"/>
        <v>4091.23957545946</v>
      </c>
      <c r="DS161" s="95">
        <f t="shared" si="390"/>
        <v>5394.0503159999998</v>
      </c>
      <c r="DT161" s="95">
        <f t="shared" si="391"/>
        <v>6895.8964236923084</v>
      </c>
      <c r="DU161" s="95">
        <f t="shared" si="392"/>
        <v>141.67593732749998</v>
      </c>
      <c r="DV161" s="95">
        <f t="shared" si="393"/>
        <v>286.27620591799996</v>
      </c>
      <c r="DW161" s="95">
        <f t="shared" si="394"/>
        <v>473.66151838899998</v>
      </c>
      <c r="DX161" s="95">
        <f t="shared" si="395"/>
        <v>722.51713563484429</v>
      </c>
      <c r="DY161" s="95">
        <f t="shared" si="396"/>
        <v>1038.0501935190828</v>
      </c>
      <c r="DZ161" s="95">
        <f t="shared" si="397"/>
        <v>1421.8788407838349</v>
      </c>
      <c r="EA161" s="95">
        <f t="shared" si="398"/>
        <v>1874.6165683657998</v>
      </c>
      <c r="EB161" s="95">
        <f t="shared" si="399"/>
        <v>2396.5338360419764</v>
      </c>
      <c r="EC161" s="95">
        <f t="shared" si="400"/>
        <v>141.67593732749998</v>
      </c>
      <c r="ED161" s="95">
        <f t="shared" si="401"/>
        <v>286.27620591799996</v>
      </c>
      <c r="EE161" s="95">
        <f t="shared" si="402"/>
        <v>473.66151838899998</v>
      </c>
      <c r="EF161" s="95">
        <f t="shared" si="403"/>
        <v>722.51713563484429</v>
      </c>
      <c r="EG161" s="95">
        <f t="shared" si="404"/>
        <v>1038.0501935190828</v>
      </c>
      <c r="EH161" s="95">
        <f t="shared" si="405"/>
        <v>1421.8788407838349</v>
      </c>
      <c r="EI161" s="95">
        <f t="shared" si="406"/>
        <v>1874.6165683657998</v>
      </c>
      <c r="EJ161" s="95">
        <f t="shared" si="407"/>
        <v>2396.5338360419764</v>
      </c>
      <c r="EK161" s="95">
        <f t="shared" si="408"/>
        <v>141.67593732749998</v>
      </c>
      <c r="EL161" s="95">
        <f t="shared" si="409"/>
        <v>286.27620591799996</v>
      </c>
      <c r="EM161" s="95">
        <f t="shared" si="410"/>
        <v>473.66151838899998</v>
      </c>
      <c r="EN161" s="95">
        <f t="shared" si="411"/>
        <v>722.51713563484429</v>
      </c>
      <c r="EO161" s="95">
        <f t="shared" si="412"/>
        <v>1038.0501935190828</v>
      </c>
      <c r="EP161" s="95">
        <f t="shared" si="413"/>
        <v>1421.8788407838349</v>
      </c>
      <c r="EQ161" s="95">
        <f t="shared" si="414"/>
        <v>1874.6165683657998</v>
      </c>
      <c r="ER161" s="95">
        <f t="shared" si="415"/>
        <v>2396.5338360419764</v>
      </c>
      <c r="ES161" s="95">
        <f t="shared" si="416"/>
        <v>1</v>
      </c>
      <c r="ET161" s="95">
        <f t="shared" si="417"/>
        <v>1</v>
      </c>
      <c r="EU161" s="95">
        <f t="shared" si="418"/>
        <v>1</v>
      </c>
      <c r="EV161" s="95">
        <f t="shared" si="419"/>
        <v>1</v>
      </c>
      <c r="EW161" s="95">
        <f t="shared" si="420"/>
        <v>1</v>
      </c>
      <c r="EX161" s="95">
        <f t="shared" si="421"/>
        <v>1</v>
      </c>
      <c r="EY161" s="95">
        <f t="shared" si="422"/>
        <v>1</v>
      </c>
      <c r="EZ161" s="95">
        <f t="shared" si="423"/>
        <v>1</v>
      </c>
      <c r="FA161" s="95">
        <f t="shared" si="424"/>
        <v>1</v>
      </c>
      <c r="FB161" s="95">
        <f t="shared" si="425"/>
        <v>1</v>
      </c>
      <c r="FC161" s="95">
        <f t="shared" si="426"/>
        <v>1</v>
      </c>
      <c r="FD161" s="95">
        <f t="shared" si="427"/>
        <v>1</v>
      </c>
      <c r="FE161" s="95">
        <f t="shared" si="428"/>
        <v>1</v>
      </c>
      <c r="FF161" s="95">
        <f t="shared" si="429"/>
        <v>1</v>
      </c>
      <c r="FG161" s="95">
        <f t="shared" si="430"/>
        <v>1</v>
      </c>
      <c r="FH161" s="95">
        <f t="shared" si="431"/>
        <v>1</v>
      </c>
      <c r="FI161" s="95">
        <f t="shared" si="432"/>
        <v>1</v>
      </c>
      <c r="FJ161" s="95">
        <f t="shared" si="433"/>
        <v>1</v>
      </c>
      <c r="FK161" s="95">
        <f t="shared" si="434"/>
        <v>1</v>
      </c>
      <c r="FL161" s="95">
        <f t="shared" si="435"/>
        <v>1</v>
      </c>
      <c r="FM161" s="95">
        <f t="shared" si="436"/>
        <v>1</v>
      </c>
      <c r="FN161" s="95">
        <f t="shared" si="437"/>
        <v>1</v>
      </c>
      <c r="FO161" s="95">
        <f t="shared" si="438"/>
        <v>1</v>
      </c>
      <c r="FP161" s="95">
        <f t="shared" si="439"/>
        <v>1</v>
      </c>
      <c r="FQ161" s="115">
        <f t="shared" si="440"/>
        <v>4.9745961254354105</v>
      </c>
      <c r="FR161" s="115">
        <f t="shared" si="441"/>
        <v>4.9805618162076497</v>
      </c>
      <c r="FS161" s="115">
        <f t="shared" si="442"/>
        <v>4.9876242329294076</v>
      </c>
      <c r="FT161" s="115">
        <f t="shared" si="443"/>
        <v>4.9918820940458088</v>
      </c>
      <c r="FU161" s="115">
        <f t="shared" si="444"/>
        <v>4.9945157583438631</v>
      </c>
      <c r="FV161" s="115">
        <f t="shared" si="445"/>
        <v>4.9962013965669936</v>
      </c>
      <c r="FW161" s="115">
        <f t="shared" si="446"/>
        <v>4.9973247235952503</v>
      </c>
      <c r="FX161" s="115">
        <f t="shared" si="447"/>
        <v>4.9981027649886851</v>
      </c>
      <c r="FZ161" s="90">
        <f t="shared" ref="FZ161:FZ199" si="471">MIN(FQ161:FX161)</f>
        <v>4.9745961254354105</v>
      </c>
      <c r="GB161" s="18"/>
      <c r="GC161" s="29"/>
      <c r="GE161" s="15"/>
      <c r="GF161" s="15"/>
      <c r="GG161" s="15"/>
      <c r="GI161" s="31"/>
      <c r="GJ161" s="31"/>
      <c r="GK161" s="31"/>
      <c r="IC161" s="28"/>
      <c r="ID161" s="11"/>
      <c r="IE161" s="13"/>
      <c r="IF161" s="11"/>
      <c r="IG161" s="13"/>
      <c r="IH161" s="13"/>
      <c r="II161" s="13"/>
      <c r="IJ161" s="28"/>
      <c r="IK161" s="11"/>
      <c r="IL161" s="13"/>
      <c r="IM161" s="22"/>
      <c r="IN161" s="23"/>
      <c r="IO161" s="11"/>
      <c r="IP161" s="23"/>
      <c r="IQ161" s="28"/>
      <c r="IR161" s="20"/>
      <c r="IS161" s="13"/>
      <c r="IT161" s="23"/>
      <c r="IU161" s="23"/>
      <c r="IV161" s="23"/>
      <c r="IW161" s="23"/>
      <c r="IX161" s="28"/>
      <c r="IY161" s="13"/>
      <c r="IZ161" s="25"/>
      <c r="JA161" s="25"/>
      <c r="JB161" s="25"/>
      <c r="JC161" s="25"/>
      <c r="JD161" s="25"/>
      <c r="JE161" s="25"/>
      <c r="JF161" s="25"/>
      <c r="KX161" s="11"/>
    </row>
    <row r="162" spans="1:317" ht="13.8" x14ac:dyDescent="0.3">
      <c r="A162" s="16"/>
      <c r="B162" s="75"/>
      <c r="C162" s="74"/>
      <c r="D162" s="76"/>
      <c r="E162" s="76"/>
      <c r="F162" s="77"/>
      <c r="G162" s="74"/>
      <c r="H162" s="76"/>
      <c r="I162" s="76"/>
      <c r="J162" s="76"/>
      <c r="K162" s="16"/>
      <c r="L162" s="5"/>
      <c r="M162" s="5"/>
      <c r="N162" s="5"/>
      <c r="O162" s="5"/>
      <c r="P162" s="5"/>
      <c r="Q162" s="5"/>
      <c r="R162" s="5"/>
      <c r="S162" s="5"/>
      <c r="T162" s="5"/>
      <c r="X162" s="118">
        <v>1.5</v>
      </c>
      <c r="Y162" s="118">
        <v>10</v>
      </c>
      <c r="Z162" s="40">
        <v>1.7999999999999999E-2</v>
      </c>
      <c r="AA162" s="40">
        <v>10000000</v>
      </c>
      <c r="AB162" s="40">
        <v>10000000</v>
      </c>
      <c r="AC162" s="98">
        <v>3900000</v>
      </c>
      <c r="AD162" s="42">
        <v>0.33</v>
      </c>
      <c r="AE162" s="42">
        <v>0.33</v>
      </c>
      <c r="AF162" s="41">
        <v>1.7999999999999999E-2</v>
      </c>
      <c r="AG162" s="40">
        <v>10000000</v>
      </c>
      <c r="AH162" s="40">
        <v>10000000</v>
      </c>
      <c r="AI162" s="98">
        <v>3900000</v>
      </c>
      <c r="AJ162" s="42">
        <v>0.33</v>
      </c>
      <c r="AK162" s="42">
        <v>0.33</v>
      </c>
      <c r="AL162" s="42">
        <f>AL157</f>
        <v>0.2006</v>
      </c>
      <c r="AM162" s="40">
        <v>6000</v>
      </c>
      <c r="AN162" s="40">
        <f>AN157</f>
        <v>10000</v>
      </c>
      <c r="AO162" s="40">
        <f>AO157</f>
        <v>10000</v>
      </c>
      <c r="AP162" s="42">
        <v>0.03</v>
      </c>
      <c r="AQ162" s="42">
        <v>0.03</v>
      </c>
      <c r="AR162" s="4">
        <f t="shared" si="448"/>
        <v>0.21860000000000002</v>
      </c>
      <c r="AS162" s="11">
        <f t="shared" si="449"/>
        <v>0.15</v>
      </c>
      <c r="AT162" s="15">
        <f t="shared" si="450"/>
        <v>4826.322971608126</v>
      </c>
      <c r="AU162" s="19">
        <f t="shared" si="451"/>
        <v>0.19996166295283049</v>
      </c>
      <c r="AV162" s="13">
        <f t="shared" si="452"/>
        <v>0.5</v>
      </c>
      <c r="AW162" s="11">
        <f t="shared" si="453"/>
        <v>1</v>
      </c>
      <c r="AX162" s="11">
        <f t="shared" si="454"/>
        <v>0.8911</v>
      </c>
      <c r="AY162" s="11">
        <f t="shared" si="455"/>
        <v>201997.53114128605</v>
      </c>
      <c r="AZ162" s="11">
        <f t="shared" si="456"/>
        <v>1</v>
      </c>
      <c r="BA162" s="11">
        <f t="shared" si="457"/>
        <v>0.34752899999999998</v>
      </c>
      <c r="BB162" s="11">
        <f t="shared" si="458"/>
        <v>1.025058</v>
      </c>
      <c r="BC162" s="11">
        <f t="shared" si="459"/>
        <v>0.99909999999999999</v>
      </c>
      <c r="BD162" s="11">
        <f t="shared" si="460"/>
        <v>0.8911</v>
      </c>
      <c r="BE162" s="11">
        <f t="shared" si="461"/>
        <v>201997.53114128605</v>
      </c>
      <c r="BF162" s="11">
        <f t="shared" si="462"/>
        <v>1</v>
      </c>
      <c r="BG162" s="11">
        <f t="shared" si="463"/>
        <v>0.34752899999999998</v>
      </c>
      <c r="BH162" s="11">
        <f t="shared" si="464"/>
        <v>1.025058</v>
      </c>
      <c r="BI162" s="121">
        <f t="shared" si="356"/>
        <v>1.6875000000000001E-2</v>
      </c>
      <c r="BJ162" s="121">
        <f>X162^2/((BJ159^2+1)*Y162^2)</f>
        <v>4.4999999999999997E-3</v>
      </c>
      <c r="BK162" s="121">
        <f>X162^2/((BK159^2+1)*Y162^2)</f>
        <v>2.2499999999999998E-3</v>
      </c>
      <c r="BL162" s="121">
        <f>X162^2/((BL159^2+1)*Y162^2)</f>
        <v>1.3235294117647058E-3</v>
      </c>
      <c r="BM162" s="121">
        <f>X162^2/((BM159^2+1)*Y162^2)</f>
        <v>8.6538461538461541E-4</v>
      </c>
      <c r="BN162" s="121">
        <f>X162^2/((BN159^2+1)*Y162^2)</f>
        <v>6.0810810810810808E-4</v>
      </c>
      <c r="BO162" s="121">
        <f>X162^2/((BO159^2+1)*Y162^2)</f>
        <v>4.4999999999999999E-4</v>
      </c>
      <c r="BP162" s="121">
        <f>X162^2/((BP159^2+1)*Y162^2)</f>
        <v>3.4615384615384613E-4</v>
      </c>
      <c r="BQ162" s="121">
        <v>1</v>
      </c>
      <c r="BR162" s="121">
        <v>1</v>
      </c>
      <c r="BS162" s="121">
        <v>1</v>
      </c>
      <c r="BT162" s="121">
        <v>1</v>
      </c>
      <c r="BU162" s="121">
        <v>1</v>
      </c>
      <c r="BV162" s="121">
        <v>1</v>
      </c>
      <c r="BW162" s="121">
        <v>1</v>
      </c>
      <c r="BX162" s="121">
        <v>1</v>
      </c>
      <c r="BY162" s="121">
        <f t="shared" si="465"/>
        <v>177.77777777777777</v>
      </c>
      <c r="BZ162" s="121">
        <f>(BZ159^4+6*BZ159^2+1)/(BZ159^2+1)*(Y162^2/X162^2)</f>
        <v>364.4444444444444</v>
      </c>
      <c r="CA162" s="121">
        <f>(CA159^4+6*CA159^2+1)/(CA159^2+1)*(Y162^2/X162^2)</f>
        <v>604.44444444444446</v>
      </c>
      <c r="CB162" s="121">
        <f>(CB159^4+6*CB159^2+1)/(CB159^2+1)*(Y162^2/X162^2)</f>
        <v>922.87581699346401</v>
      </c>
      <c r="CC162" s="121">
        <f>(CC159^4+6*CC159^2+1)/(CC159^2+1)*(Y162^2/X162^2)</f>
        <v>1326.4957264957266</v>
      </c>
      <c r="CD162" s="121">
        <f>(CD159^4+6*CD159^2+1)/(CD159^2+1)*(Y162^2/X162^2)</f>
        <v>1817.4174174174175</v>
      </c>
      <c r="CE162" s="121">
        <f>(CE159^4+6*CE159^2+1)/(CE159^2+1)*(Y162^2/X162^2)</f>
        <v>2396.4444444444443</v>
      </c>
      <c r="CF162" s="121">
        <f>(CF159^4+6*CF159^2+1)/(CF159^2+1)*(Y162^2/X162^2)</f>
        <v>3063.931623931624</v>
      </c>
      <c r="CG162" s="121">
        <f t="shared" si="466"/>
        <v>1.6875000000000001E-2</v>
      </c>
      <c r="CH162" s="121">
        <f t="shared" si="357"/>
        <v>4.4999999999999997E-3</v>
      </c>
      <c r="CI162" s="121">
        <f t="shared" si="358"/>
        <v>2.2499999999999998E-3</v>
      </c>
      <c r="CJ162" s="121">
        <f t="shared" si="359"/>
        <v>1.3235294117647058E-3</v>
      </c>
      <c r="CK162" s="121">
        <f t="shared" si="360"/>
        <v>8.6538461538461541E-4</v>
      </c>
      <c r="CL162" s="121">
        <f t="shared" si="361"/>
        <v>6.0810810810810808E-4</v>
      </c>
      <c r="CM162" s="121">
        <f t="shared" si="362"/>
        <v>4.4999999999999999E-4</v>
      </c>
      <c r="CN162" s="121">
        <f t="shared" si="363"/>
        <v>3.4615384615384613E-4</v>
      </c>
      <c r="CO162" s="95">
        <f t="shared" si="364"/>
        <v>199.71961788888888</v>
      </c>
      <c r="CP162" s="95">
        <f t="shared" si="365"/>
        <v>443.02064011111105</v>
      </c>
      <c r="CQ162" s="95">
        <f t="shared" si="366"/>
        <v>760.24930677777775</v>
      </c>
      <c r="CR162" s="95">
        <f t="shared" si="367"/>
        <v>1186.8008126601308</v>
      </c>
      <c r="CS162" s="95">
        <f t="shared" si="368"/>
        <v>1729.4323221623931</v>
      </c>
      <c r="CT162" s="95">
        <f t="shared" si="369"/>
        <v>2390.2570797507506</v>
      </c>
      <c r="CU162" s="95">
        <f t="shared" si="370"/>
        <v>3170.0786401111109</v>
      </c>
      <c r="CV162" s="95">
        <f t="shared" si="371"/>
        <v>4069.2518195982907</v>
      </c>
      <c r="CW162" s="95">
        <f t="shared" si="372"/>
        <v>199.71961788888888</v>
      </c>
      <c r="CX162" s="95">
        <f t="shared" si="373"/>
        <v>443.02064011111105</v>
      </c>
      <c r="CY162" s="95">
        <f t="shared" si="374"/>
        <v>760.24930677777775</v>
      </c>
      <c r="CZ162" s="95">
        <f t="shared" si="375"/>
        <v>1186.8008126601308</v>
      </c>
      <c r="DA162" s="95">
        <f t="shared" si="376"/>
        <v>1729.4323221623931</v>
      </c>
      <c r="DB162" s="95">
        <f t="shared" si="377"/>
        <v>2390.2570797507506</v>
      </c>
      <c r="DC162" s="95">
        <f t="shared" si="378"/>
        <v>3170.0786401111109</v>
      </c>
      <c r="DD162" s="95">
        <f t="shared" si="379"/>
        <v>4069.2518195982907</v>
      </c>
      <c r="DE162" s="13">
        <f t="shared" si="467"/>
        <v>179.84476877777777</v>
      </c>
      <c r="DF162" s="13">
        <f t="shared" si="468"/>
        <v>366.49906044444441</v>
      </c>
      <c r="DG162" s="13">
        <f t="shared" si="469"/>
        <v>606.49681044444446</v>
      </c>
      <c r="DH162" s="13">
        <f t="shared" si="470"/>
        <v>924.92725652287572</v>
      </c>
      <c r="DI162" s="13">
        <f t="shared" si="380"/>
        <v>1328.546707880342</v>
      </c>
      <c r="DJ162" s="13">
        <f t="shared" si="381"/>
        <v>1819.4681415255257</v>
      </c>
      <c r="DK162" s="13">
        <f t="shared" si="382"/>
        <v>2398.4950104444442</v>
      </c>
      <c r="DL162" s="13">
        <f t="shared" si="383"/>
        <v>3065.9820860854702</v>
      </c>
      <c r="DM162" s="95">
        <f t="shared" si="384"/>
        <v>179.84476877777777</v>
      </c>
      <c r="DN162" s="95">
        <f t="shared" si="385"/>
        <v>366.49906044444441</v>
      </c>
      <c r="DO162" s="95">
        <f t="shared" si="386"/>
        <v>606.49681044444446</v>
      </c>
      <c r="DP162" s="95">
        <f t="shared" si="387"/>
        <v>924.92725652287572</v>
      </c>
      <c r="DQ162" s="95">
        <f t="shared" si="388"/>
        <v>1328.546707880342</v>
      </c>
      <c r="DR162" s="95">
        <f t="shared" si="389"/>
        <v>1819.4681415255257</v>
      </c>
      <c r="DS162" s="95">
        <f t="shared" si="390"/>
        <v>2398.4950104444442</v>
      </c>
      <c r="DT162" s="95">
        <f t="shared" si="391"/>
        <v>3065.9820860854702</v>
      </c>
      <c r="DU162" s="95">
        <f t="shared" si="392"/>
        <v>64.450528745208331</v>
      </c>
      <c r="DV162" s="95">
        <f t="shared" si="393"/>
        <v>127.95830807383332</v>
      </c>
      <c r="DW162" s="95">
        <f t="shared" si="394"/>
        <v>211.08448613358334</v>
      </c>
      <c r="DX162" s="95">
        <f t="shared" si="395"/>
        <v>321.60975391597168</v>
      </c>
      <c r="DY162" s="95">
        <f t="shared" si="396"/>
        <v>461.80569393366613</v>
      </c>
      <c r="DZ162" s="95">
        <f t="shared" si="397"/>
        <v>632.37238612020883</v>
      </c>
      <c r="EA162" s="95">
        <f t="shared" si="398"/>
        <v>833.57422858138318</v>
      </c>
      <c r="EB162" s="95">
        <f t="shared" si="399"/>
        <v>1065.5275362078098</v>
      </c>
      <c r="EC162" s="95">
        <f t="shared" si="400"/>
        <v>64.450528745208331</v>
      </c>
      <c r="ED162" s="95">
        <f t="shared" si="401"/>
        <v>127.95830807383332</v>
      </c>
      <c r="EE162" s="95">
        <f t="shared" si="402"/>
        <v>211.08448613358334</v>
      </c>
      <c r="EF162" s="95">
        <f t="shared" si="403"/>
        <v>321.60975391597168</v>
      </c>
      <c r="EG162" s="95">
        <f t="shared" si="404"/>
        <v>461.80569393366613</v>
      </c>
      <c r="EH162" s="95">
        <f t="shared" si="405"/>
        <v>632.37238612020883</v>
      </c>
      <c r="EI162" s="95">
        <f t="shared" si="406"/>
        <v>833.57422858138318</v>
      </c>
      <c r="EJ162" s="95">
        <f t="shared" si="407"/>
        <v>1065.5275362078098</v>
      </c>
      <c r="EK162" s="95">
        <f t="shared" si="408"/>
        <v>64.450528745208331</v>
      </c>
      <c r="EL162" s="95">
        <f t="shared" si="409"/>
        <v>127.95830807383332</v>
      </c>
      <c r="EM162" s="95">
        <f t="shared" si="410"/>
        <v>211.08448613358334</v>
      </c>
      <c r="EN162" s="95">
        <f t="shared" si="411"/>
        <v>321.60975391597168</v>
      </c>
      <c r="EO162" s="95">
        <f t="shared" si="412"/>
        <v>461.80569393366613</v>
      </c>
      <c r="EP162" s="95">
        <f t="shared" si="413"/>
        <v>632.37238612020883</v>
      </c>
      <c r="EQ162" s="95">
        <f t="shared" si="414"/>
        <v>833.57422858138318</v>
      </c>
      <c r="ER162" s="95">
        <f t="shared" si="415"/>
        <v>1065.5275362078098</v>
      </c>
      <c r="ES162" s="95">
        <f t="shared" si="416"/>
        <v>1</v>
      </c>
      <c r="ET162" s="95">
        <f t="shared" si="417"/>
        <v>1</v>
      </c>
      <c r="EU162" s="95">
        <f t="shared" si="418"/>
        <v>1</v>
      </c>
      <c r="EV162" s="95">
        <f t="shared" si="419"/>
        <v>1</v>
      </c>
      <c r="EW162" s="95">
        <f t="shared" si="420"/>
        <v>1</v>
      </c>
      <c r="EX162" s="95">
        <f t="shared" si="421"/>
        <v>1</v>
      </c>
      <c r="EY162" s="95">
        <f t="shared" si="422"/>
        <v>1</v>
      </c>
      <c r="EZ162" s="95">
        <f t="shared" si="423"/>
        <v>1</v>
      </c>
      <c r="FA162" s="95">
        <f t="shared" si="424"/>
        <v>1</v>
      </c>
      <c r="FB162" s="95">
        <f t="shared" si="425"/>
        <v>1</v>
      </c>
      <c r="FC162" s="95">
        <f t="shared" si="426"/>
        <v>1</v>
      </c>
      <c r="FD162" s="95">
        <f t="shared" si="427"/>
        <v>1</v>
      </c>
      <c r="FE162" s="95">
        <f t="shared" si="428"/>
        <v>1</v>
      </c>
      <c r="FF162" s="95">
        <f t="shared" si="429"/>
        <v>1</v>
      </c>
      <c r="FG162" s="95">
        <f t="shared" si="430"/>
        <v>1</v>
      </c>
      <c r="FH162" s="95">
        <f t="shared" si="431"/>
        <v>1</v>
      </c>
      <c r="FI162" s="95">
        <f t="shared" si="432"/>
        <v>1</v>
      </c>
      <c r="FJ162" s="95">
        <f t="shared" si="433"/>
        <v>1</v>
      </c>
      <c r="FK162" s="95">
        <f t="shared" si="434"/>
        <v>1</v>
      </c>
      <c r="FL162" s="95">
        <f t="shared" si="435"/>
        <v>1</v>
      </c>
      <c r="FM162" s="95">
        <f t="shared" si="436"/>
        <v>1</v>
      </c>
      <c r="FN162" s="95">
        <f t="shared" si="437"/>
        <v>1</v>
      </c>
      <c r="FO162" s="95">
        <f t="shared" si="438"/>
        <v>1</v>
      </c>
      <c r="FP162" s="95">
        <f t="shared" si="439"/>
        <v>1</v>
      </c>
      <c r="FQ162" s="115">
        <f t="shared" si="440"/>
        <v>4.9390520031120904</v>
      </c>
      <c r="FR162" s="115">
        <f t="shared" si="441"/>
        <v>4.9553547594805103</v>
      </c>
      <c r="FS162" s="115">
        <f t="shared" si="442"/>
        <v>4.9711074777156083</v>
      </c>
      <c r="FT162" s="115">
        <f t="shared" si="443"/>
        <v>4.9806092260538444</v>
      </c>
      <c r="FU162" s="115">
        <f t="shared" si="444"/>
        <v>4.9864991713010118</v>
      </c>
      <c r="FV162" s="115">
        <f t="shared" si="445"/>
        <v>4.990275070865124</v>
      </c>
      <c r="FW162" s="115">
        <f t="shared" si="446"/>
        <v>4.9927941447233293</v>
      </c>
      <c r="FX162" s="115">
        <f t="shared" si="447"/>
        <v>4.9945402294282939</v>
      </c>
      <c r="FZ162" s="90">
        <f t="shared" si="471"/>
        <v>4.9390520031120904</v>
      </c>
      <c r="GB162" s="18"/>
      <c r="GC162" s="29"/>
      <c r="GE162" s="15"/>
      <c r="GF162" s="15"/>
      <c r="GG162" s="15"/>
      <c r="GI162" s="31"/>
      <c r="GJ162" s="31"/>
      <c r="GK162" s="31"/>
      <c r="IC162" s="28"/>
      <c r="ID162" s="13"/>
      <c r="IE162" s="13"/>
      <c r="IF162" s="13"/>
      <c r="IG162" s="13"/>
      <c r="IH162" s="13"/>
      <c r="II162" s="13"/>
      <c r="IJ162" s="28"/>
      <c r="IK162" s="20"/>
      <c r="IL162" s="13"/>
      <c r="IM162" s="11"/>
      <c r="IN162" s="23"/>
      <c r="IO162" s="13"/>
      <c r="IP162" s="23"/>
      <c r="IQ162" s="28"/>
      <c r="IR162" s="20"/>
      <c r="IS162" s="13"/>
      <c r="IT162" s="20"/>
      <c r="IU162" s="23"/>
      <c r="IV162" s="20"/>
      <c r="IW162" s="23"/>
      <c r="IY162" s="13"/>
      <c r="IZ162" s="25"/>
      <c r="JA162" s="25"/>
      <c r="JB162" s="25"/>
      <c r="JC162" s="25"/>
      <c r="JD162" s="25"/>
      <c r="JE162" s="25"/>
      <c r="JF162" s="25"/>
      <c r="KX162" s="11"/>
    </row>
    <row r="163" spans="1:317" ht="13.8" x14ac:dyDescent="0.3">
      <c r="A163" s="16"/>
      <c r="B163" s="76"/>
      <c r="C163" s="76"/>
      <c r="D163" s="76"/>
      <c r="E163" s="76"/>
      <c r="F163" s="78"/>
      <c r="G163" s="76"/>
      <c r="H163" s="76"/>
      <c r="I163" s="76"/>
      <c r="J163" s="76"/>
      <c r="K163" s="16"/>
      <c r="L163" s="5"/>
      <c r="M163" s="5"/>
      <c r="N163" s="5"/>
      <c r="O163" s="5"/>
      <c r="P163" s="5"/>
      <c r="Q163" s="5"/>
      <c r="R163" s="5"/>
      <c r="S163" s="5"/>
      <c r="T163" s="5"/>
      <c r="X163" s="118">
        <v>2</v>
      </c>
      <c r="Y163" s="118">
        <v>10</v>
      </c>
      <c r="Z163" s="40">
        <v>1.7999999999999999E-2</v>
      </c>
      <c r="AA163" s="40">
        <v>10000000</v>
      </c>
      <c r="AB163" s="40">
        <v>10000000</v>
      </c>
      <c r="AC163" s="98">
        <v>3900000</v>
      </c>
      <c r="AD163" s="42">
        <v>0.33</v>
      </c>
      <c r="AE163" s="42">
        <v>0.33</v>
      </c>
      <c r="AF163" s="41">
        <v>1.7999999999999999E-2</v>
      </c>
      <c r="AG163" s="40">
        <v>10000000</v>
      </c>
      <c r="AH163" s="40">
        <v>10000000</v>
      </c>
      <c r="AI163" s="98">
        <v>3900000</v>
      </c>
      <c r="AJ163" s="42">
        <v>0.33</v>
      </c>
      <c r="AK163" s="42">
        <v>0.33</v>
      </c>
      <c r="AL163" s="42">
        <f>AL157</f>
        <v>0.2006</v>
      </c>
      <c r="AM163" s="40">
        <v>6000</v>
      </c>
      <c r="AN163" s="40">
        <f>AN157</f>
        <v>10000</v>
      </c>
      <c r="AO163" s="40">
        <f>AO157</f>
        <v>10000</v>
      </c>
      <c r="AP163" s="42">
        <v>0.03</v>
      </c>
      <c r="AQ163" s="42">
        <v>0.03</v>
      </c>
      <c r="AR163" s="4">
        <f t="shared" si="448"/>
        <v>0.21860000000000002</v>
      </c>
      <c r="AS163" s="11">
        <f t="shared" si="449"/>
        <v>0.2</v>
      </c>
      <c r="AT163" s="15">
        <f t="shared" si="450"/>
        <v>4826.322971608126</v>
      </c>
      <c r="AU163" s="19">
        <f t="shared" si="451"/>
        <v>0.19996166295283049</v>
      </c>
      <c r="AV163" s="13">
        <f t="shared" si="452"/>
        <v>0.5</v>
      </c>
      <c r="AW163" s="11">
        <f t="shared" si="453"/>
        <v>1</v>
      </c>
      <c r="AX163" s="11">
        <f t="shared" si="454"/>
        <v>0.8911</v>
      </c>
      <c r="AY163" s="11">
        <f t="shared" si="455"/>
        <v>201997.53114128605</v>
      </c>
      <c r="AZ163" s="11">
        <f t="shared" si="456"/>
        <v>1</v>
      </c>
      <c r="BA163" s="11">
        <f t="shared" si="457"/>
        <v>0.34752899999999998</v>
      </c>
      <c r="BB163" s="11">
        <f t="shared" si="458"/>
        <v>1.025058</v>
      </c>
      <c r="BC163" s="11">
        <f t="shared" si="459"/>
        <v>0.99909999999999999</v>
      </c>
      <c r="BD163" s="11">
        <f t="shared" si="460"/>
        <v>0.8911</v>
      </c>
      <c r="BE163" s="11">
        <f t="shared" si="461"/>
        <v>201997.53114128605</v>
      </c>
      <c r="BF163" s="11">
        <f t="shared" si="462"/>
        <v>1</v>
      </c>
      <c r="BG163" s="11">
        <f t="shared" si="463"/>
        <v>0.34752899999999998</v>
      </c>
      <c r="BH163" s="11">
        <f t="shared" si="464"/>
        <v>1.025058</v>
      </c>
      <c r="BI163" s="121">
        <f t="shared" si="356"/>
        <v>0.03</v>
      </c>
      <c r="BJ163" s="121">
        <f>X163^2/((BJ159^2+1)*Y163^2)</f>
        <v>8.0000000000000002E-3</v>
      </c>
      <c r="BK163" s="121">
        <f>X163^2/((BK159^2+1)*Y163^2)</f>
        <v>4.0000000000000001E-3</v>
      </c>
      <c r="BL163" s="121">
        <f>X163^2/((BL159^2+1)*Y163^2)</f>
        <v>2.352941176470588E-3</v>
      </c>
      <c r="BM163" s="121">
        <f>X163^2/((BM159^2+1)*Y163^2)</f>
        <v>1.5384615384615385E-3</v>
      </c>
      <c r="BN163" s="121">
        <f>X163^2/((BN159^2+1)*Y163^2)</f>
        <v>1.0810810810810811E-3</v>
      </c>
      <c r="BO163" s="121">
        <f>X163^2/((BO159^2+1)*Y163^2)</f>
        <v>8.0000000000000004E-4</v>
      </c>
      <c r="BP163" s="121">
        <f>X163^2/((BP159^2+1)*Y163^2)</f>
        <v>6.1538461538461541E-4</v>
      </c>
      <c r="BQ163" s="121">
        <v>1</v>
      </c>
      <c r="BR163" s="121">
        <v>1</v>
      </c>
      <c r="BS163" s="121">
        <v>1</v>
      </c>
      <c r="BT163" s="121">
        <v>1</v>
      </c>
      <c r="BU163" s="121">
        <v>1</v>
      </c>
      <c r="BV163" s="121">
        <v>1</v>
      </c>
      <c r="BW163" s="121">
        <v>1</v>
      </c>
      <c r="BX163" s="121">
        <v>1</v>
      </c>
      <c r="BY163" s="121">
        <f t="shared" si="465"/>
        <v>100</v>
      </c>
      <c r="BZ163" s="121">
        <f>(BZ159^4+6*BZ159^2+1)/(BZ159^2+1)*(Y163^2/X163^2)</f>
        <v>204.99999999999997</v>
      </c>
      <c r="CA163" s="121">
        <f>(CA159^4+6*CA159^2+1)/(CA159^2+1)*(Y163^2/X163^2)</f>
        <v>340</v>
      </c>
      <c r="CB163" s="121">
        <f>(CB159^4+6*CB159^2+1)/(CB159^2+1)*(Y163^2/X163^2)</f>
        <v>519.11764705882354</v>
      </c>
      <c r="CC163" s="121">
        <f>(CC159^4+6*CC159^2+1)/(CC159^2+1)*(Y163^2/X163^2)</f>
        <v>746.15384615384619</v>
      </c>
      <c r="CD163" s="121">
        <f>(CD159^4+6*CD159^2+1)/(CD159^2+1)*(Y163^2/X163^2)</f>
        <v>1022.2972972972974</v>
      </c>
      <c r="CE163" s="121">
        <f>(CE159^4+6*CE159^2+1)/(CE159^2+1)*(Y163^2/X163^2)</f>
        <v>1348</v>
      </c>
      <c r="CF163" s="121">
        <f>(CF159^4+6*CF159^2+1)/(CF159^2+1)*(Y163^2/X163^2)</f>
        <v>1723.4615384615386</v>
      </c>
      <c r="CG163" s="121">
        <f t="shared" si="466"/>
        <v>0.03</v>
      </c>
      <c r="CH163" s="121">
        <f t="shared" si="357"/>
        <v>8.0000000000000002E-3</v>
      </c>
      <c r="CI163" s="121">
        <f t="shared" si="358"/>
        <v>4.0000000000000001E-3</v>
      </c>
      <c r="CJ163" s="121">
        <f t="shared" si="359"/>
        <v>2.352941176470588E-3</v>
      </c>
      <c r="CK163" s="121">
        <f t="shared" si="360"/>
        <v>1.5384615384615385E-3</v>
      </c>
      <c r="CL163" s="121">
        <f t="shared" si="361"/>
        <v>1.0810810810810811E-3</v>
      </c>
      <c r="CM163" s="121">
        <f t="shared" si="362"/>
        <v>8.0000000000000004E-4</v>
      </c>
      <c r="CN163" s="121">
        <f t="shared" si="363"/>
        <v>6.1538461538461541E-4</v>
      </c>
      <c r="CO163" s="95">
        <f t="shared" si="364"/>
        <v>112.93182899999999</v>
      </c>
      <c r="CP163" s="95">
        <f t="shared" si="365"/>
        <v>249.78865399999995</v>
      </c>
      <c r="CQ163" s="95">
        <f t="shared" si="366"/>
        <v>428.22977900000001</v>
      </c>
      <c r="CR163" s="95">
        <f t="shared" si="367"/>
        <v>668.16500105882358</v>
      </c>
      <c r="CS163" s="95">
        <f t="shared" si="368"/>
        <v>973.39522515384624</v>
      </c>
      <c r="CT163" s="95">
        <f t="shared" si="369"/>
        <v>1345.1091512972973</v>
      </c>
      <c r="CU163" s="95">
        <f t="shared" si="370"/>
        <v>1783.758779</v>
      </c>
      <c r="CV163" s="95">
        <f t="shared" si="371"/>
        <v>2289.5436924615387</v>
      </c>
      <c r="CW163" s="95">
        <f t="shared" si="372"/>
        <v>112.93182899999999</v>
      </c>
      <c r="CX163" s="95">
        <f t="shared" si="373"/>
        <v>249.78865399999995</v>
      </c>
      <c r="CY163" s="95">
        <f t="shared" si="374"/>
        <v>428.22977900000001</v>
      </c>
      <c r="CZ163" s="95">
        <f t="shared" si="375"/>
        <v>668.16500105882358</v>
      </c>
      <c r="DA163" s="95">
        <f t="shared" si="376"/>
        <v>973.39522515384624</v>
      </c>
      <c r="DB163" s="95">
        <f t="shared" si="377"/>
        <v>1345.1091512972973</v>
      </c>
      <c r="DC163" s="95">
        <f t="shared" si="378"/>
        <v>1783.758779</v>
      </c>
      <c r="DD163" s="95">
        <f t="shared" si="379"/>
        <v>2289.5436924615387</v>
      </c>
      <c r="DE163" s="13">
        <f t="shared" si="467"/>
        <v>102.080116</v>
      </c>
      <c r="DF163" s="13">
        <f t="shared" si="468"/>
        <v>207.05811599999998</v>
      </c>
      <c r="DG163" s="13">
        <f t="shared" si="469"/>
        <v>342.05411600000002</v>
      </c>
      <c r="DH163" s="13">
        <f t="shared" si="470"/>
        <v>521.17011600000001</v>
      </c>
      <c r="DI163" s="13">
        <f t="shared" si="380"/>
        <v>748.20550061538461</v>
      </c>
      <c r="DJ163" s="13">
        <f t="shared" si="381"/>
        <v>1024.3484943783785</v>
      </c>
      <c r="DK163" s="13">
        <f t="shared" si="382"/>
        <v>1350.0509159999999</v>
      </c>
      <c r="DL163" s="13">
        <f t="shared" si="383"/>
        <v>1725.5122698461539</v>
      </c>
      <c r="DM163" s="95">
        <f t="shared" si="384"/>
        <v>102.080116</v>
      </c>
      <c r="DN163" s="95">
        <f t="shared" si="385"/>
        <v>207.05811599999998</v>
      </c>
      <c r="DO163" s="95">
        <f t="shared" si="386"/>
        <v>342.05411600000002</v>
      </c>
      <c r="DP163" s="95">
        <f t="shared" si="387"/>
        <v>521.17011600000001</v>
      </c>
      <c r="DQ163" s="95">
        <f t="shared" si="388"/>
        <v>748.20550061538461</v>
      </c>
      <c r="DR163" s="95">
        <f t="shared" si="389"/>
        <v>1024.3484943783785</v>
      </c>
      <c r="DS163" s="95">
        <f t="shared" si="390"/>
        <v>1350.0509159999999</v>
      </c>
      <c r="DT163" s="95">
        <f t="shared" si="391"/>
        <v>1725.5122698461539</v>
      </c>
      <c r="DU163" s="95">
        <f t="shared" si="392"/>
        <v>37.425056729999994</v>
      </c>
      <c r="DV163" s="95">
        <f t="shared" si="393"/>
        <v>72.547956091999993</v>
      </c>
      <c r="DW163" s="95">
        <f t="shared" si="394"/>
        <v>119.18298097600001</v>
      </c>
      <c r="DX163" s="95">
        <f t="shared" si="395"/>
        <v>181.29243862719724</v>
      </c>
      <c r="DY163" s="95">
        <f t="shared" si="396"/>
        <v>260.12029451408279</v>
      </c>
      <c r="DZ163" s="95">
        <f t="shared" si="397"/>
        <v>356.0452502668079</v>
      </c>
      <c r="EA163" s="95">
        <f t="shared" si="398"/>
        <v>469.20950088319995</v>
      </c>
      <c r="EB163" s="95">
        <f t="shared" si="399"/>
        <v>599.67540143997633</v>
      </c>
      <c r="EC163" s="95">
        <f t="shared" si="400"/>
        <v>37.425056729999994</v>
      </c>
      <c r="ED163" s="95">
        <f t="shared" si="401"/>
        <v>72.547956091999993</v>
      </c>
      <c r="EE163" s="95">
        <f t="shared" si="402"/>
        <v>119.18298097600001</v>
      </c>
      <c r="EF163" s="95">
        <f t="shared" si="403"/>
        <v>181.29243862719724</v>
      </c>
      <c r="EG163" s="95">
        <f t="shared" si="404"/>
        <v>260.12029451408279</v>
      </c>
      <c r="EH163" s="95">
        <f t="shared" si="405"/>
        <v>356.0452502668079</v>
      </c>
      <c r="EI163" s="95">
        <f t="shared" si="406"/>
        <v>469.20950088319995</v>
      </c>
      <c r="EJ163" s="95">
        <f t="shared" si="407"/>
        <v>599.67540143997633</v>
      </c>
      <c r="EK163" s="95">
        <f t="shared" si="408"/>
        <v>37.425056729999994</v>
      </c>
      <c r="EL163" s="95">
        <f t="shared" si="409"/>
        <v>72.547956091999993</v>
      </c>
      <c r="EM163" s="95">
        <f t="shared" si="410"/>
        <v>119.18298097600001</v>
      </c>
      <c r="EN163" s="95">
        <f t="shared" si="411"/>
        <v>181.29243862719724</v>
      </c>
      <c r="EO163" s="95">
        <f t="shared" si="412"/>
        <v>260.12029451408279</v>
      </c>
      <c r="EP163" s="95">
        <f t="shared" si="413"/>
        <v>356.0452502668079</v>
      </c>
      <c r="EQ163" s="95">
        <f t="shared" si="414"/>
        <v>469.20950088319995</v>
      </c>
      <c r="ER163" s="95">
        <f t="shared" si="415"/>
        <v>599.67540143997633</v>
      </c>
      <c r="ES163" s="95">
        <f t="shared" si="416"/>
        <v>1</v>
      </c>
      <c r="ET163" s="95">
        <f t="shared" si="417"/>
        <v>1</v>
      </c>
      <c r="EU163" s="95">
        <f t="shared" si="418"/>
        <v>1</v>
      </c>
      <c r="EV163" s="95">
        <f t="shared" si="419"/>
        <v>1</v>
      </c>
      <c r="EW163" s="95">
        <f t="shared" si="420"/>
        <v>1</v>
      </c>
      <c r="EX163" s="95">
        <f t="shared" si="421"/>
        <v>1</v>
      </c>
      <c r="EY163" s="95">
        <f t="shared" si="422"/>
        <v>1</v>
      </c>
      <c r="EZ163" s="95">
        <f t="shared" si="423"/>
        <v>1</v>
      </c>
      <c r="FA163" s="95">
        <f t="shared" si="424"/>
        <v>1</v>
      </c>
      <c r="FB163" s="95">
        <f t="shared" si="425"/>
        <v>1</v>
      </c>
      <c r="FC163" s="95">
        <f t="shared" si="426"/>
        <v>1</v>
      </c>
      <c r="FD163" s="95">
        <f t="shared" si="427"/>
        <v>1</v>
      </c>
      <c r="FE163" s="95">
        <f t="shared" si="428"/>
        <v>1</v>
      </c>
      <c r="FF163" s="95">
        <f t="shared" si="429"/>
        <v>1</v>
      </c>
      <c r="FG163" s="95">
        <f t="shared" si="430"/>
        <v>1</v>
      </c>
      <c r="FH163" s="95">
        <f t="shared" si="431"/>
        <v>1</v>
      </c>
      <c r="FI163" s="95">
        <f t="shared" si="432"/>
        <v>1</v>
      </c>
      <c r="FJ163" s="95">
        <f t="shared" si="433"/>
        <v>1</v>
      </c>
      <c r="FK163" s="95">
        <f t="shared" si="434"/>
        <v>1</v>
      </c>
      <c r="FL163" s="95">
        <f t="shared" si="435"/>
        <v>1</v>
      </c>
      <c r="FM163" s="95">
        <f t="shared" si="436"/>
        <v>1</v>
      </c>
      <c r="FN163" s="95">
        <f t="shared" si="437"/>
        <v>1</v>
      </c>
      <c r="FO163" s="95">
        <f t="shared" si="438"/>
        <v>1</v>
      </c>
      <c r="FP163" s="95">
        <f t="shared" si="439"/>
        <v>1</v>
      </c>
      <c r="FQ163" s="115">
        <f t="shared" si="440"/>
        <v>4.8870359971850883</v>
      </c>
      <c r="FR163" s="115">
        <f t="shared" si="441"/>
        <v>4.9206182006235002</v>
      </c>
      <c r="FS163" s="115">
        <f t="shared" si="442"/>
        <v>4.948263411293766</v>
      </c>
      <c r="FT163" s="115">
        <f t="shared" si="443"/>
        <v>4.9649617202398817</v>
      </c>
      <c r="FU163" s="115">
        <f t="shared" si="444"/>
        <v>4.9753444542927419</v>
      </c>
      <c r="FV163" s="115">
        <f t="shared" si="445"/>
        <v>4.9820156904805684</v>
      </c>
      <c r="FW163" s="115">
        <f t="shared" si="446"/>
        <v>4.9864732255717943</v>
      </c>
      <c r="FX163" s="115">
        <f t="shared" si="447"/>
        <v>4.9895662045944675</v>
      </c>
      <c r="FZ163" s="90">
        <f t="shared" si="471"/>
        <v>4.8870359971850883</v>
      </c>
      <c r="GB163" s="18"/>
      <c r="GC163" s="29"/>
      <c r="GE163" s="15"/>
      <c r="GF163" s="15"/>
      <c r="GG163" s="15"/>
      <c r="GI163" s="31"/>
      <c r="GJ163" s="31"/>
      <c r="GK163" s="31"/>
      <c r="IC163" s="28"/>
      <c r="ID163" s="13"/>
      <c r="IE163" s="13"/>
      <c r="IF163" s="13"/>
      <c r="IG163" s="13"/>
      <c r="IH163" s="13"/>
      <c r="II163" s="13"/>
      <c r="IJ163" s="28"/>
      <c r="IK163" s="20"/>
      <c r="IL163" s="13"/>
      <c r="IM163" s="11"/>
      <c r="IN163" s="23"/>
      <c r="IO163" s="13"/>
      <c r="IP163" s="23"/>
      <c r="IQ163" s="28"/>
      <c r="IR163" s="20"/>
      <c r="IS163" s="13"/>
      <c r="IT163" s="20"/>
      <c r="IU163" s="23"/>
      <c r="IV163" s="20"/>
      <c r="IW163" s="23"/>
      <c r="IY163" s="13"/>
      <c r="IZ163" s="25"/>
      <c r="JA163" s="25"/>
      <c r="JB163" s="25"/>
      <c r="JC163" s="25"/>
      <c r="JD163" s="25"/>
      <c r="JE163" s="25"/>
      <c r="JF163" s="25"/>
      <c r="KX163" s="11"/>
    </row>
    <row r="164" spans="1:317" s="47" customFormat="1" ht="13.8" x14ac:dyDescent="0.3">
      <c r="A164" s="56"/>
      <c r="E164" s="49"/>
      <c r="F164" s="50"/>
      <c r="H164" s="57"/>
      <c r="I164" s="49"/>
      <c r="J164" s="58"/>
      <c r="K164" s="59"/>
      <c r="L164" s="60"/>
      <c r="M164" s="51"/>
      <c r="N164" s="51"/>
      <c r="O164" s="51"/>
      <c r="P164" s="51"/>
      <c r="Q164" s="51"/>
      <c r="R164" s="51"/>
      <c r="S164" s="51"/>
      <c r="T164" s="51"/>
      <c r="X164" s="118">
        <v>2.5</v>
      </c>
      <c r="Y164" s="118">
        <v>10</v>
      </c>
      <c r="Z164" s="40">
        <v>1.7999999999999999E-2</v>
      </c>
      <c r="AA164" s="40">
        <v>10000000</v>
      </c>
      <c r="AB164" s="40">
        <v>10000000</v>
      </c>
      <c r="AC164" s="98">
        <v>3900000</v>
      </c>
      <c r="AD164" s="42">
        <v>0.33</v>
      </c>
      <c r="AE164" s="42">
        <v>0.33</v>
      </c>
      <c r="AF164" s="41">
        <v>1.7999999999999999E-2</v>
      </c>
      <c r="AG164" s="40">
        <v>10000000</v>
      </c>
      <c r="AH164" s="40">
        <v>10000000</v>
      </c>
      <c r="AI164" s="98">
        <v>3900000</v>
      </c>
      <c r="AJ164" s="42">
        <v>0.33</v>
      </c>
      <c r="AK164" s="42">
        <v>0.33</v>
      </c>
      <c r="AL164" s="42">
        <f>AL157</f>
        <v>0.2006</v>
      </c>
      <c r="AM164" s="40">
        <v>6000</v>
      </c>
      <c r="AN164" s="40">
        <f>AN157</f>
        <v>10000</v>
      </c>
      <c r="AO164" s="40">
        <f>AO157</f>
        <v>10000</v>
      </c>
      <c r="AP164" s="42">
        <v>0.03</v>
      </c>
      <c r="AQ164" s="42">
        <v>0.03</v>
      </c>
      <c r="AR164" s="4">
        <f t="shared" si="448"/>
        <v>0.21860000000000002</v>
      </c>
      <c r="AS164" s="11">
        <f t="shared" si="449"/>
        <v>0.25</v>
      </c>
      <c r="AT164" s="15">
        <f t="shared" si="450"/>
        <v>4826.322971608126</v>
      </c>
      <c r="AU164" s="19">
        <f t="shared" si="451"/>
        <v>0.19996166295283049</v>
      </c>
      <c r="AV164" s="13">
        <f t="shared" si="452"/>
        <v>0.5</v>
      </c>
      <c r="AW164" s="11">
        <f t="shared" si="453"/>
        <v>1</v>
      </c>
      <c r="AX164" s="11">
        <f t="shared" si="454"/>
        <v>0.8911</v>
      </c>
      <c r="AY164" s="11">
        <f t="shared" si="455"/>
        <v>201997.53114128605</v>
      </c>
      <c r="AZ164" s="11">
        <f t="shared" si="456"/>
        <v>1</v>
      </c>
      <c r="BA164" s="11">
        <f t="shared" si="457"/>
        <v>0.34752899999999998</v>
      </c>
      <c r="BB164" s="11">
        <f t="shared" si="458"/>
        <v>1.025058</v>
      </c>
      <c r="BC164" s="11">
        <f t="shared" si="459"/>
        <v>0.99909999999999999</v>
      </c>
      <c r="BD164" s="11">
        <f t="shared" si="460"/>
        <v>0.8911</v>
      </c>
      <c r="BE164" s="11">
        <f t="shared" si="461"/>
        <v>201997.53114128605</v>
      </c>
      <c r="BF164" s="11">
        <f t="shared" si="462"/>
        <v>1</v>
      </c>
      <c r="BG164" s="11">
        <f t="shared" si="463"/>
        <v>0.34752899999999998</v>
      </c>
      <c r="BH164" s="11">
        <f t="shared" si="464"/>
        <v>1.025058</v>
      </c>
      <c r="BI164" s="121">
        <f t="shared" si="356"/>
        <v>4.6875E-2</v>
      </c>
      <c r="BJ164" s="121">
        <f>X164^2/((BJ159^2+1)*Y164^2)</f>
        <v>1.2500000000000001E-2</v>
      </c>
      <c r="BK164" s="121">
        <f>X164^2/((BK159^2+1)*Y164^2)</f>
        <v>6.2500000000000003E-3</v>
      </c>
      <c r="BL164" s="121">
        <f>X164^2/((BL159^2+1)*Y164^2)</f>
        <v>3.6764705882352941E-3</v>
      </c>
      <c r="BM164" s="121">
        <f>X164^2/((BM159^2+1)*Y164^2)</f>
        <v>2.403846153846154E-3</v>
      </c>
      <c r="BN164" s="121">
        <f>X164^2/((BN159^2+1)*Y164^2)</f>
        <v>1.6891891891891893E-3</v>
      </c>
      <c r="BO164" s="121">
        <f>X164^2/((BO159^2+1)*Y164^2)</f>
        <v>1.25E-3</v>
      </c>
      <c r="BP164" s="121">
        <f>X164^2/((BP159^2+1)*Y164^2)</f>
        <v>9.6153846153846159E-4</v>
      </c>
      <c r="BQ164" s="121">
        <v>1</v>
      </c>
      <c r="BR164" s="121">
        <v>1</v>
      </c>
      <c r="BS164" s="121">
        <v>1</v>
      </c>
      <c r="BT164" s="121">
        <v>1</v>
      </c>
      <c r="BU164" s="121">
        <v>1</v>
      </c>
      <c r="BV164" s="121">
        <v>1</v>
      </c>
      <c r="BW164" s="121">
        <v>1</v>
      </c>
      <c r="BX164" s="121">
        <v>1</v>
      </c>
      <c r="BY164" s="121">
        <f t="shared" si="465"/>
        <v>64</v>
      </c>
      <c r="BZ164" s="121">
        <f>(BZ159^4+6*BZ159^2+1)/(BZ159^2+1)*(Y164^2/X164^2)</f>
        <v>131.19999999999999</v>
      </c>
      <c r="CA164" s="121">
        <f>(CA159^4+6*CA159^2+1)/(CA159^2+1)*(Y164^2/X164^2)</f>
        <v>217.6</v>
      </c>
      <c r="CB164" s="121">
        <f>(CB159^4+6*CB159^2+1)/(CB159^2+1)*(Y164^2/X164^2)</f>
        <v>332.23529411764707</v>
      </c>
      <c r="CC164" s="121">
        <f>(CC159^4+6*CC159^2+1)/(CC159^2+1)*(Y164^2/X164^2)</f>
        <v>477.53846153846155</v>
      </c>
      <c r="CD164" s="121">
        <f>(CD159^4+6*CD159^2+1)/(CD159^2+1)*(Y164^2/X164^2)</f>
        <v>654.27027027027032</v>
      </c>
      <c r="CE164" s="121">
        <f>(CE159^4+6*CE159^2+1)/(CE159^2+1)*(Y164^2/X164^2)</f>
        <v>862.72</v>
      </c>
      <c r="CF164" s="121">
        <f>(CF159^4+6*CF159^2+1)/(CF159^2+1)*(Y164^2/X164^2)</f>
        <v>1103.0153846153846</v>
      </c>
      <c r="CG164" s="121">
        <f t="shared" si="466"/>
        <v>4.6875E-2</v>
      </c>
      <c r="CH164" s="121">
        <f t="shared" si="357"/>
        <v>1.2500000000000001E-2</v>
      </c>
      <c r="CI164" s="121">
        <f t="shared" si="358"/>
        <v>6.2500000000000003E-3</v>
      </c>
      <c r="CJ164" s="121">
        <f t="shared" si="359"/>
        <v>3.6764705882352941E-3</v>
      </c>
      <c r="CK164" s="121">
        <f t="shared" si="360"/>
        <v>2.403846153846154E-3</v>
      </c>
      <c r="CL164" s="121">
        <f t="shared" si="361"/>
        <v>1.6891891891891893E-3</v>
      </c>
      <c r="CM164" s="121">
        <f t="shared" si="362"/>
        <v>1.25E-3</v>
      </c>
      <c r="CN164" s="121">
        <f t="shared" si="363"/>
        <v>9.6153846153846159E-4</v>
      </c>
      <c r="CO164" s="95">
        <f t="shared" si="364"/>
        <v>72.761481000000003</v>
      </c>
      <c r="CP164" s="95">
        <f t="shared" si="365"/>
        <v>160.34984899999998</v>
      </c>
      <c r="CQ164" s="95">
        <f t="shared" si="366"/>
        <v>274.55216899999999</v>
      </c>
      <c r="CR164" s="95">
        <f t="shared" si="367"/>
        <v>428.11071111764704</v>
      </c>
      <c r="CS164" s="95">
        <f t="shared" si="368"/>
        <v>623.45805453846151</v>
      </c>
      <c r="CT164" s="95">
        <f t="shared" si="369"/>
        <v>861.35496727027032</v>
      </c>
      <c r="CU164" s="95">
        <f t="shared" si="370"/>
        <v>1142.090729</v>
      </c>
      <c r="CV164" s="95">
        <f t="shared" si="371"/>
        <v>1465.7930736153846</v>
      </c>
      <c r="CW164" s="95">
        <f t="shared" si="372"/>
        <v>72.761481000000003</v>
      </c>
      <c r="CX164" s="95">
        <f t="shared" si="373"/>
        <v>160.34984899999998</v>
      </c>
      <c r="CY164" s="95">
        <f t="shared" si="374"/>
        <v>274.55216899999999</v>
      </c>
      <c r="CZ164" s="95">
        <f t="shared" si="375"/>
        <v>428.11071111764704</v>
      </c>
      <c r="DA164" s="95">
        <f t="shared" si="376"/>
        <v>623.45805453846151</v>
      </c>
      <c r="DB164" s="95">
        <f t="shared" si="377"/>
        <v>861.35496727027032</v>
      </c>
      <c r="DC164" s="95">
        <f t="shared" si="378"/>
        <v>1142.090729</v>
      </c>
      <c r="DD164" s="95">
        <f t="shared" si="379"/>
        <v>1465.7930736153846</v>
      </c>
      <c r="DE164" s="13">
        <f t="shared" si="467"/>
        <v>66.096991000000003</v>
      </c>
      <c r="DF164" s="13">
        <f t="shared" si="468"/>
        <v>133.26261599999998</v>
      </c>
      <c r="DG164" s="13">
        <f t="shared" si="469"/>
        <v>219.65636599999999</v>
      </c>
      <c r="DH164" s="13">
        <f t="shared" si="470"/>
        <v>334.28908658823531</v>
      </c>
      <c r="DI164" s="13">
        <f t="shared" si="380"/>
        <v>479.59098138461542</v>
      </c>
      <c r="DJ164" s="13">
        <f t="shared" si="381"/>
        <v>656.32207545945948</v>
      </c>
      <c r="DK164" s="13">
        <f t="shared" si="382"/>
        <v>864.77136600000006</v>
      </c>
      <c r="DL164" s="13">
        <f t="shared" si="383"/>
        <v>1105.0664621538463</v>
      </c>
      <c r="DM164" s="95">
        <f t="shared" si="384"/>
        <v>66.096991000000003</v>
      </c>
      <c r="DN164" s="95">
        <f t="shared" si="385"/>
        <v>133.26261599999998</v>
      </c>
      <c r="DO164" s="95">
        <f t="shared" si="386"/>
        <v>219.65636599999999</v>
      </c>
      <c r="DP164" s="95">
        <f t="shared" si="387"/>
        <v>334.28908658823531</v>
      </c>
      <c r="DQ164" s="95">
        <f t="shared" si="388"/>
        <v>479.59098138461542</v>
      </c>
      <c r="DR164" s="95">
        <f t="shared" si="389"/>
        <v>656.32207545945948</v>
      </c>
      <c r="DS164" s="95">
        <f t="shared" si="390"/>
        <v>864.77136600000006</v>
      </c>
      <c r="DT164" s="95">
        <f t="shared" si="391"/>
        <v>1105.0664621538463</v>
      </c>
      <c r="DU164" s="95">
        <f t="shared" si="392"/>
        <v>24.919877281874999</v>
      </c>
      <c r="DV164" s="95">
        <f t="shared" si="393"/>
        <v>46.901879772499989</v>
      </c>
      <c r="DW164" s="95">
        <f t="shared" si="394"/>
        <v>76.646213316249998</v>
      </c>
      <c r="DX164" s="95">
        <f t="shared" si="395"/>
        <v>116.34586135675605</v>
      </c>
      <c r="DY164" s="95">
        <f t="shared" si="396"/>
        <v>166.76895926033285</v>
      </c>
      <c r="DZ164" s="95">
        <f t="shared" si="397"/>
        <v>228.14539692633491</v>
      </c>
      <c r="EA164" s="95">
        <f t="shared" si="398"/>
        <v>300.56078415125</v>
      </c>
      <c r="EB164" s="95">
        <f t="shared" si="399"/>
        <v>384.05249033847639</v>
      </c>
      <c r="EC164" s="95">
        <f t="shared" si="400"/>
        <v>24.919877281874999</v>
      </c>
      <c r="ED164" s="95">
        <f t="shared" si="401"/>
        <v>46.901879772499989</v>
      </c>
      <c r="EE164" s="95">
        <f t="shared" si="402"/>
        <v>76.646213316249998</v>
      </c>
      <c r="EF164" s="95">
        <f t="shared" si="403"/>
        <v>116.34586135675605</v>
      </c>
      <c r="EG164" s="95">
        <f t="shared" si="404"/>
        <v>166.76895926033285</v>
      </c>
      <c r="EH164" s="95">
        <f t="shared" si="405"/>
        <v>228.14539692633491</v>
      </c>
      <c r="EI164" s="95">
        <f t="shared" si="406"/>
        <v>300.56078415125</v>
      </c>
      <c r="EJ164" s="95">
        <f t="shared" si="407"/>
        <v>384.05249033847639</v>
      </c>
      <c r="EK164" s="95">
        <f t="shared" si="408"/>
        <v>24.919877281874999</v>
      </c>
      <c r="EL164" s="95">
        <f t="shared" si="409"/>
        <v>46.901879772499989</v>
      </c>
      <c r="EM164" s="95">
        <f t="shared" si="410"/>
        <v>76.646213316249998</v>
      </c>
      <c r="EN164" s="95">
        <f t="shared" si="411"/>
        <v>116.34586135675605</v>
      </c>
      <c r="EO164" s="95">
        <f t="shared" si="412"/>
        <v>166.76895926033285</v>
      </c>
      <c r="EP164" s="95">
        <f t="shared" si="413"/>
        <v>228.14539692633491</v>
      </c>
      <c r="EQ164" s="95">
        <f t="shared" si="414"/>
        <v>300.56078415125</v>
      </c>
      <c r="ER164" s="95">
        <f t="shared" si="415"/>
        <v>384.05249033847639</v>
      </c>
      <c r="ES164" s="95">
        <f t="shared" si="416"/>
        <v>1</v>
      </c>
      <c r="ET164" s="95">
        <f t="shared" si="417"/>
        <v>1</v>
      </c>
      <c r="EU164" s="95">
        <f t="shared" si="418"/>
        <v>1</v>
      </c>
      <c r="EV164" s="95">
        <f t="shared" si="419"/>
        <v>1</v>
      </c>
      <c r="EW164" s="95">
        <f t="shared" si="420"/>
        <v>1</v>
      </c>
      <c r="EX164" s="95">
        <f t="shared" si="421"/>
        <v>1</v>
      </c>
      <c r="EY164" s="95">
        <f t="shared" si="422"/>
        <v>1</v>
      </c>
      <c r="EZ164" s="95">
        <f t="shared" si="423"/>
        <v>1</v>
      </c>
      <c r="FA164" s="95">
        <f t="shared" si="424"/>
        <v>1</v>
      </c>
      <c r="FB164" s="95">
        <f t="shared" si="425"/>
        <v>1</v>
      </c>
      <c r="FC164" s="95">
        <f t="shared" si="426"/>
        <v>1</v>
      </c>
      <c r="FD164" s="95">
        <f t="shared" si="427"/>
        <v>1</v>
      </c>
      <c r="FE164" s="95">
        <f t="shared" si="428"/>
        <v>1</v>
      </c>
      <c r="FF164" s="95">
        <f t="shared" si="429"/>
        <v>1</v>
      </c>
      <c r="FG164" s="95">
        <f t="shared" si="430"/>
        <v>1</v>
      </c>
      <c r="FH164" s="95">
        <f t="shared" si="431"/>
        <v>1</v>
      </c>
      <c r="FI164" s="95">
        <f t="shared" si="432"/>
        <v>1</v>
      </c>
      <c r="FJ164" s="95">
        <f t="shared" si="433"/>
        <v>1</v>
      </c>
      <c r="FK164" s="95">
        <f t="shared" si="434"/>
        <v>1</v>
      </c>
      <c r="FL164" s="95">
        <f t="shared" si="435"/>
        <v>1</v>
      </c>
      <c r="FM164" s="95">
        <f t="shared" si="436"/>
        <v>1</v>
      </c>
      <c r="FN164" s="95">
        <f t="shared" si="437"/>
        <v>1</v>
      </c>
      <c r="FO164" s="95">
        <f t="shared" si="438"/>
        <v>1</v>
      </c>
      <c r="FP164" s="95">
        <f t="shared" si="439"/>
        <v>1</v>
      </c>
      <c r="FQ164" s="115">
        <f t="shared" si="440"/>
        <v>4.8194020448402819</v>
      </c>
      <c r="FR164" s="115">
        <f t="shared" si="441"/>
        <v>4.8769249222660065</v>
      </c>
      <c r="FS164" s="115">
        <f t="shared" si="442"/>
        <v>4.9193647420344941</v>
      </c>
      <c r="FT164" s="115">
        <f t="shared" si="443"/>
        <v>4.9450711000935623</v>
      </c>
      <c r="FU164" s="115">
        <f t="shared" si="444"/>
        <v>4.9611189552911288</v>
      </c>
      <c r="FV164" s="115">
        <f t="shared" si="445"/>
        <v>4.9714602530267085</v>
      </c>
      <c r="FW164" s="115">
        <f t="shared" si="446"/>
        <v>4.9783836422265111</v>
      </c>
      <c r="FX164" s="115">
        <f t="shared" si="447"/>
        <v>4.9831941105505315</v>
      </c>
      <c r="FY164" s="90"/>
      <c r="FZ164" s="90">
        <f t="shared" si="471"/>
        <v>4.8194020448402819</v>
      </c>
    </row>
    <row r="165" spans="1:317" s="47" customFormat="1" ht="13.8" x14ac:dyDescent="0.3">
      <c r="E165" s="49"/>
      <c r="F165" s="57"/>
      <c r="H165" s="57"/>
      <c r="I165" s="49"/>
      <c r="J165" s="59"/>
      <c r="K165" s="59"/>
      <c r="L165" s="60"/>
      <c r="M165" s="51">
        <v>1</v>
      </c>
      <c r="N165" s="51"/>
      <c r="O165" s="51"/>
      <c r="P165" s="51"/>
      <c r="Q165" s="51"/>
      <c r="R165" s="51"/>
      <c r="S165" s="51"/>
      <c r="T165" s="51"/>
      <c r="X165" s="118">
        <v>3</v>
      </c>
      <c r="Y165" s="118">
        <v>10</v>
      </c>
      <c r="Z165" s="40">
        <v>1.7999999999999999E-2</v>
      </c>
      <c r="AA165" s="40">
        <v>10000000</v>
      </c>
      <c r="AB165" s="40">
        <v>10000000</v>
      </c>
      <c r="AC165" s="98">
        <v>3900000</v>
      </c>
      <c r="AD165" s="42">
        <v>0.33</v>
      </c>
      <c r="AE165" s="42">
        <v>0.33</v>
      </c>
      <c r="AF165" s="41">
        <v>1.7999999999999999E-2</v>
      </c>
      <c r="AG165" s="40">
        <v>10000000</v>
      </c>
      <c r="AH165" s="40">
        <v>10000000</v>
      </c>
      <c r="AI165" s="98">
        <v>3900000</v>
      </c>
      <c r="AJ165" s="42">
        <v>0.33</v>
      </c>
      <c r="AK165" s="42">
        <v>0.33</v>
      </c>
      <c r="AL165" s="42">
        <f>AL157</f>
        <v>0.2006</v>
      </c>
      <c r="AM165" s="40">
        <v>6000</v>
      </c>
      <c r="AN165" s="40">
        <f>AN157</f>
        <v>10000</v>
      </c>
      <c r="AO165" s="40">
        <f>AO157</f>
        <v>10000</v>
      </c>
      <c r="AP165" s="42">
        <v>0.03</v>
      </c>
      <c r="AQ165" s="42">
        <v>0.03</v>
      </c>
      <c r="AR165" s="4">
        <f t="shared" si="448"/>
        <v>0.21860000000000002</v>
      </c>
      <c r="AS165" s="11">
        <f t="shared" si="449"/>
        <v>0.3</v>
      </c>
      <c r="AT165" s="15">
        <f t="shared" si="450"/>
        <v>4826.322971608126</v>
      </c>
      <c r="AU165" s="19">
        <f t="shared" si="451"/>
        <v>0.19996166295283049</v>
      </c>
      <c r="AV165" s="13">
        <f t="shared" si="452"/>
        <v>0.5</v>
      </c>
      <c r="AW165" s="11">
        <f t="shared" si="453"/>
        <v>1</v>
      </c>
      <c r="AX165" s="11">
        <f t="shared" si="454"/>
        <v>0.8911</v>
      </c>
      <c r="AY165" s="11">
        <f t="shared" si="455"/>
        <v>201997.53114128605</v>
      </c>
      <c r="AZ165" s="11">
        <f t="shared" si="456"/>
        <v>1</v>
      </c>
      <c r="BA165" s="11">
        <f t="shared" si="457"/>
        <v>0.34752899999999998</v>
      </c>
      <c r="BB165" s="11">
        <f t="shared" si="458"/>
        <v>1.025058</v>
      </c>
      <c r="BC165" s="11">
        <f t="shared" si="459"/>
        <v>0.99909999999999999</v>
      </c>
      <c r="BD165" s="11">
        <f t="shared" si="460"/>
        <v>0.8911</v>
      </c>
      <c r="BE165" s="11">
        <f t="shared" si="461"/>
        <v>201997.53114128605</v>
      </c>
      <c r="BF165" s="11">
        <f t="shared" si="462"/>
        <v>1</v>
      </c>
      <c r="BG165" s="11">
        <f t="shared" si="463"/>
        <v>0.34752899999999998</v>
      </c>
      <c r="BH165" s="11">
        <f t="shared" si="464"/>
        <v>1.025058</v>
      </c>
      <c r="BI165" s="121">
        <f t="shared" si="356"/>
        <v>6.7500000000000004E-2</v>
      </c>
      <c r="BJ165" s="121">
        <f>X165^2/((BJ159^2+1)*Y165^2)</f>
        <v>1.7999999999999999E-2</v>
      </c>
      <c r="BK165" s="121">
        <f>X165^2/((BK159^2+1)*Y165^2)</f>
        <v>8.9999999999999993E-3</v>
      </c>
      <c r="BL165" s="121">
        <f>X165^2/((BL159^2+1)*Y165^2)</f>
        <v>5.2941176470588233E-3</v>
      </c>
      <c r="BM165" s="121">
        <f>X165^2/((BM159^2+1)*Y165^2)</f>
        <v>3.4615384615384616E-3</v>
      </c>
      <c r="BN165" s="121">
        <f>X165^2/((BN159^2+1)*Y165^2)</f>
        <v>2.4324324324324323E-3</v>
      </c>
      <c r="BO165" s="121">
        <f>X165^2/((BO159^2+1)*Y165^2)</f>
        <v>1.8E-3</v>
      </c>
      <c r="BP165" s="121">
        <f>X165^2/((BP159^2+1)*Y165^2)</f>
        <v>1.3846153846153845E-3</v>
      </c>
      <c r="BQ165" s="121">
        <v>1</v>
      </c>
      <c r="BR165" s="121">
        <v>1</v>
      </c>
      <c r="BS165" s="121">
        <v>1</v>
      </c>
      <c r="BT165" s="121">
        <v>1</v>
      </c>
      <c r="BU165" s="121">
        <v>1</v>
      </c>
      <c r="BV165" s="121">
        <v>1</v>
      </c>
      <c r="BW165" s="121">
        <v>1</v>
      </c>
      <c r="BX165" s="121">
        <v>1</v>
      </c>
      <c r="BY165" s="121">
        <f t="shared" si="465"/>
        <v>44.444444444444443</v>
      </c>
      <c r="BZ165" s="121">
        <f>(BZ159^4+6*BZ159^2+1)/(BZ159^2+1)*(Y165^2/X165^2)</f>
        <v>91.1111111111111</v>
      </c>
      <c r="CA165" s="121">
        <f>(CA159^4+6*CA159^2+1)/(CA159^2+1)*(Y165^2/X165^2)</f>
        <v>151.11111111111111</v>
      </c>
      <c r="CB165" s="121">
        <f>(CB159^4+6*CB159^2+1)/(CB159^2+1)*(Y165^2/X165^2)</f>
        <v>230.718954248366</v>
      </c>
      <c r="CC165" s="121">
        <f>(CC159^4+6*CC159^2+1)/(CC159^2+1)*(Y165^2/X165^2)</f>
        <v>331.62393162393164</v>
      </c>
      <c r="CD165" s="121">
        <f>(CD159^4+6*CD159^2+1)/(CD159^2+1)*(Y165^2/X165^2)</f>
        <v>454.35435435435437</v>
      </c>
      <c r="CE165" s="121">
        <f>(CE159^4+6*CE159^2+1)/(CE159^2+1)*(Y165^2/X165^2)</f>
        <v>599.11111111111109</v>
      </c>
      <c r="CF165" s="121">
        <f>(CF159^4+6*CF159^2+1)/(CF159^2+1)*(Y165^2/X165^2)</f>
        <v>765.982905982906</v>
      </c>
      <c r="CG165" s="121">
        <f t="shared" si="466"/>
        <v>6.7500000000000004E-2</v>
      </c>
      <c r="CH165" s="121">
        <f t="shared" si="357"/>
        <v>1.7999999999999999E-2</v>
      </c>
      <c r="CI165" s="121">
        <f t="shared" si="358"/>
        <v>8.9999999999999993E-3</v>
      </c>
      <c r="CJ165" s="121">
        <f t="shared" si="359"/>
        <v>5.2941176470588233E-3</v>
      </c>
      <c r="CK165" s="121">
        <f t="shared" si="360"/>
        <v>3.4615384615384616E-3</v>
      </c>
      <c r="CL165" s="121">
        <f t="shared" si="361"/>
        <v>2.4324324324324323E-3</v>
      </c>
      <c r="CM165" s="121">
        <f t="shared" si="362"/>
        <v>1.8E-3</v>
      </c>
      <c r="CN165" s="121">
        <f t="shared" si="363"/>
        <v>1.3846153846153845E-3</v>
      </c>
      <c r="CO165" s="95">
        <f t="shared" si="364"/>
        <v>50.940551222222219</v>
      </c>
      <c r="CP165" s="95">
        <f t="shared" si="365"/>
        <v>111.76580677777777</v>
      </c>
      <c r="CQ165" s="95">
        <f t="shared" si="366"/>
        <v>191.07297344444444</v>
      </c>
      <c r="CR165" s="95">
        <f t="shared" si="367"/>
        <v>297.71084991503267</v>
      </c>
      <c r="CS165" s="95">
        <f t="shared" si="368"/>
        <v>433.36872729059826</v>
      </c>
      <c r="CT165" s="95">
        <f t="shared" si="369"/>
        <v>598.57491668768773</v>
      </c>
      <c r="CU165" s="95">
        <f t="shared" si="370"/>
        <v>793.5303067777777</v>
      </c>
      <c r="CV165" s="95">
        <f t="shared" si="371"/>
        <v>1018.3236016495727</v>
      </c>
      <c r="CW165" s="95">
        <f t="shared" si="372"/>
        <v>50.940551222222219</v>
      </c>
      <c r="CX165" s="95">
        <f t="shared" si="373"/>
        <v>111.76580677777777</v>
      </c>
      <c r="CY165" s="95">
        <f t="shared" si="374"/>
        <v>191.07297344444444</v>
      </c>
      <c r="CZ165" s="95">
        <f t="shared" si="375"/>
        <v>297.71084991503267</v>
      </c>
      <c r="DA165" s="95">
        <f t="shared" si="376"/>
        <v>433.36872729059826</v>
      </c>
      <c r="DB165" s="95">
        <f t="shared" si="377"/>
        <v>598.57491668768773</v>
      </c>
      <c r="DC165" s="95">
        <f t="shared" si="378"/>
        <v>793.5303067777777</v>
      </c>
      <c r="DD165" s="95">
        <f t="shared" si="379"/>
        <v>1018.3236016495727</v>
      </c>
      <c r="DE165" s="13">
        <f t="shared" si="467"/>
        <v>46.562060444444441</v>
      </c>
      <c r="DF165" s="13">
        <f t="shared" si="468"/>
        <v>93.179227111111103</v>
      </c>
      <c r="DG165" s="13">
        <f t="shared" si="469"/>
        <v>153.1702271111111</v>
      </c>
      <c r="DH165" s="13">
        <f t="shared" si="470"/>
        <v>232.77436436601306</v>
      </c>
      <c r="DI165" s="13">
        <f t="shared" si="380"/>
        <v>333.67750916239316</v>
      </c>
      <c r="DJ165" s="13">
        <f t="shared" si="381"/>
        <v>456.40690278678682</v>
      </c>
      <c r="DK165" s="13">
        <f t="shared" si="382"/>
        <v>601.16302711111109</v>
      </c>
      <c r="DL165" s="13">
        <f t="shared" si="383"/>
        <v>768.03440659829062</v>
      </c>
      <c r="DM165" s="95">
        <f t="shared" si="384"/>
        <v>46.562060444444441</v>
      </c>
      <c r="DN165" s="95">
        <f t="shared" si="385"/>
        <v>93.179227111111103</v>
      </c>
      <c r="DO165" s="95">
        <f t="shared" si="386"/>
        <v>153.1702271111111</v>
      </c>
      <c r="DP165" s="95">
        <f t="shared" si="387"/>
        <v>232.77436436601306</v>
      </c>
      <c r="DQ165" s="95">
        <f t="shared" si="388"/>
        <v>333.67750916239316</v>
      </c>
      <c r="DR165" s="95">
        <f t="shared" si="389"/>
        <v>456.40690278678682</v>
      </c>
      <c r="DS165" s="95">
        <f t="shared" si="390"/>
        <v>601.16302711111109</v>
      </c>
      <c r="DT165" s="95">
        <f t="shared" si="391"/>
        <v>768.03440659829062</v>
      </c>
      <c r="DU165" s="95">
        <f t="shared" si="392"/>
        <v>18.130922400833331</v>
      </c>
      <c r="DV165" s="95">
        <f t="shared" si="393"/>
        <v>32.971739715333328</v>
      </c>
      <c r="DW165" s="95">
        <f t="shared" si="394"/>
        <v>53.540351954333325</v>
      </c>
      <c r="DX165" s="95">
        <f t="shared" si="395"/>
        <v>81.06655145758937</v>
      </c>
      <c r="DY165" s="95">
        <f t="shared" si="396"/>
        <v>116.05979617241617</v>
      </c>
      <c r="DZ165" s="95">
        <f t="shared" si="397"/>
        <v>158.66907688257365</v>
      </c>
      <c r="EA165" s="95">
        <f t="shared" si="398"/>
        <v>208.94924174553333</v>
      </c>
      <c r="EB165" s="95">
        <f t="shared" si="399"/>
        <v>266.92407710330968</v>
      </c>
      <c r="EC165" s="95">
        <f t="shared" si="400"/>
        <v>18.130922400833331</v>
      </c>
      <c r="ED165" s="95">
        <f t="shared" si="401"/>
        <v>32.971739715333328</v>
      </c>
      <c r="EE165" s="95">
        <f t="shared" si="402"/>
        <v>53.540351954333325</v>
      </c>
      <c r="EF165" s="95">
        <f t="shared" si="403"/>
        <v>81.06655145758937</v>
      </c>
      <c r="EG165" s="95">
        <f t="shared" si="404"/>
        <v>116.05979617241617</v>
      </c>
      <c r="EH165" s="95">
        <f t="shared" si="405"/>
        <v>158.66907688257365</v>
      </c>
      <c r="EI165" s="95">
        <f t="shared" si="406"/>
        <v>208.94924174553333</v>
      </c>
      <c r="EJ165" s="95">
        <f t="shared" si="407"/>
        <v>266.92407710330968</v>
      </c>
      <c r="EK165" s="95">
        <f t="shared" si="408"/>
        <v>18.130922400833331</v>
      </c>
      <c r="EL165" s="95">
        <f t="shared" si="409"/>
        <v>32.971739715333328</v>
      </c>
      <c r="EM165" s="95">
        <f t="shared" si="410"/>
        <v>53.540351954333325</v>
      </c>
      <c r="EN165" s="95">
        <f t="shared" si="411"/>
        <v>81.06655145758937</v>
      </c>
      <c r="EO165" s="95">
        <f t="shared" si="412"/>
        <v>116.05979617241617</v>
      </c>
      <c r="EP165" s="95">
        <f t="shared" si="413"/>
        <v>158.66907688257365</v>
      </c>
      <c r="EQ165" s="95">
        <f t="shared" si="414"/>
        <v>208.94924174553333</v>
      </c>
      <c r="ER165" s="95">
        <f t="shared" si="415"/>
        <v>266.92407710330968</v>
      </c>
      <c r="ES165" s="95">
        <f t="shared" si="416"/>
        <v>1</v>
      </c>
      <c r="ET165" s="95">
        <f t="shared" si="417"/>
        <v>1</v>
      </c>
      <c r="EU165" s="95">
        <f t="shared" si="418"/>
        <v>1</v>
      </c>
      <c r="EV165" s="95">
        <f t="shared" si="419"/>
        <v>1</v>
      </c>
      <c r="EW165" s="95">
        <f t="shared" si="420"/>
        <v>1</v>
      </c>
      <c r="EX165" s="95">
        <f t="shared" si="421"/>
        <v>1</v>
      </c>
      <c r="EY165" s="95">
        <f t="shared" si="422"/>
        <v>1</v>
      </c>
      <c r="EZ165" s="95">
        <f t="shared" si="423"/>
        <v>1</v>
      </c>
      <c r="FA165" s="95">
        <f t="shared" si="424"/>
        <v>1</v>
      </c>
      <c r="FB165" s="95">
        <f t="shared" si="425"/>
        <v>1</v>
      </c>
      <c r="FC165" s="95">
        <f t="shared" si="426"/>
        <v>1</v>
      </c>
      <c r="FD165" s="95">
        <f t="shared" si="427"/>
        <v>1</v>
      </c>
      <c r="FE165" s="95">
        <f t="shared" si="428"/>
        <v>1</v>
      </c>
      <c r="FF165" s="95">
        <f t="shared" si="429"/>
        <v>1</v>
      </c>
      <c r="FG165" s="95">
        <f t="shared" si="430"/>
        <v>1</v>
      </c>
      <c r="FH165" s="95">
        <f t="shared" si="431"/>
        <v>1</v>
      </c>
      <c r="FI165" s="95">
        <f t="shared" si="432"/>
        <v>1</v>
      </c>
      <c r="FJ165" s="95">
        <f t="shared" si="433"/>
        <v>1</v>
      </c>
      <c r="FK165" s="95">
        <f t="shared" si="434"/>
        <v>1</v>
      </c>
      <c r="FL165" s="95">
        <f t="shared" si="435"/>
        <v>1</v>
      </c>
      <c r="FM165" s="95">
        <f t="shared" si="436"/>
        <v>1</v>
      </c>
      <c r="FN165" s="95">
        <f t="shared" si="437"/>
        <v>1</v>
      </c>
      <c r="FO165" s="95">
        <f t="shared" si="438"/>
        <v>1</v>
      </c>
      <c r="FP165" s="95">
        <f t="shared" si="439"/>
        <v>1</v>
      </c>
      <c r="FQ165" s="115">
        <f t="shared" si="440"/>
        <v>4.7385357261326844</v>
      </c>
      <c r="FR165" s="115">
        <f t="shared" si="441"/>
        <v>4.8250167760029736</v>
      </c>
      <c r="FS165" s="115">
        <f t="shared" si="442"/>
        <v>4.8847521693664797</v>
      </c>
      <c r="FT165" s="115">
        <f t="shared" si="443"/>
        <v>4.9211022814566103</v>
      </c>
      <c r="FU165" s="115">
        <f t="shared" si="444"/>
        <v>4.943907642862496</v>
      </c>
      <c r="FV165" s="115">
        <f t="shared" si="445"/>
        <v>4.9586556542995428</v>
      </c>
      <c r="FW165" s="115">
        <f t="shared" si="446"/>
        <v>4.9685529601719685</v>
      </c>
      <c r="FX165" s="115">
        <f t="shared" si="447"/>
        <v>4.9754410532340909</v>
      </c>
      <c r="FY165" s="90"/>
      <c r="FZ165" s="90">
        <f t="shared" si="471"/>
        <v>4.7385357261326844</v>
      </c>
    </row>
    <row r="166" spans="1:317" s="47" customFormat="1" ht="13.8" x14ac:dyDescent="0.3">
      <c r="E166" s="49"/>
      <c r="F166" s="57"/>
      <c r="H166" s="57"/>
      <c r="I166" s="49"/>
      <c r="J166" s="50"/>
      <c r="K166" s="57"/>
      <c r="L166" s="60">
        <f>SUM($M$1:M165)</f>
        <v>6</v>
      </c>
      <c r="M166" s="51"/>
      <c r="N166" s="51"/>
      <c r="O166" s="51"/>
      <c r="P166" s="51"/>
      <c r="Q166" s="51"/>
      <c r="R166" s="51"/>
      <c r="S166" s="51"/>
      <c r="T166" s="51"/>
      <c r="X166" s="118">
        <v>3.5</v>
      </c>
      <c r="Y166" s="118">
        <v>10</v>
      </c>
      <c r="Z166" s="40">
        <v>1.7999999999999999E-2</v>
      </c>
      <c r="AA166" s="40">
        <v>10000000</v>
      </c>
      <c r="AB166" s="40">
        <v>10000000</v>
      </c>
      <c r="AC166" s="98">
        <v>3900000</v>
      </c>
      <c r="AD166" s="42">
        <v>0.33</v>
      </c>
      <c r="AE166" s="42">
        <v>0.33</v>
      </c>
      <c r="AF166" s="41">
        <v>1.7999999999999999E-2</v>
      </c>
      <c r="AG166" s="40">
        <v>10000000</v>
      </c>
      <c r="AH166" s="40">
        <v>10000000</v>
      </c>
      <c r="AI166" s="98">
        <v>3900000</v>
      </c>
      <c r="AJ166" s="42">
        <v>0.33</v>
      </c>
      <c r="AK166" s="42">
        <v>0.33</v>
      </c>
      <c r="AL166" s="42">
        <f>AL157</f>
        <v>0.2006</v>
      </c>
      <c r="AM166" s="40">
        <v>6000</v>
      </c>
      <c r="AN166" s="40">
        <f>AN157</f>
        <v>10000</v>
      </c>
      <c r="AO166" s="40">
        <f>AO157</f>
        <v>10000</v>
      </c>
      <c r="AP166" s="42">
        <v>0.03</v>
      </c>
      <c r="AQ166" s="42">
        <v>0.03</v>
      </c>
      <c r="AR166" s="4">
        <f t="shared" si="448"/>
        <v>0.21860000000000002</v>
      </c>
      <c r="AS166" s="11">
        <f t="shared" si="449"/>
        <v>0.35</v>
      </c>
      <c r="AT166" s="15">
        <f t="shared" si="450"/>
        <v>4826.322971608126</v>
      </c>
      <c r="AU166" s="19">
        <f t="shared" si="451"/>
        <v>0.19996166295283049</v>
      </c>
      <c r="AV166" s="13">
        <f t="shared" si="452"/>
        <v>0.5</v>
      </c>
      <c r="AW166" s="11">
        <f t="shared" si="453"/>
        <v>1</v>
      </c>
      <c r="AX166" s="11">
        <f t="shared" si="454"/>
        <v>0.8911</v>
      </c>
      <c r="AY166" s="11">
        <f t="shared" si="455"/>
        <v>201997.53114128605</v>
      </c>
      <c r="AZ166" s="11">
        <f t="shared" si="456"/>
        <v>1</v>
      </c>
      <c r="BA166" s="11">
        <f t="shared" si="457"/>
        <v>0.34752899999999998</v>
      </c>
      <c r="BB166" s="11">
        <f t="shared" si="458"/>
        <v>1.025058</v>
      </c>
      <c r="BC166" s="11">
        <f t="shared" si="459"/>
        <v>0.99909999999999999</v>
      </c>
      <c r="BD166" s="11">
        <f t="shared" si="460"/>
        <v>0.8911</v>
      </c>
      <c r="BE166" s="11">
        <f t="shared" si="461"/>
        <v>201997.53114128605</v>
      </c>
      <c r="BF166" s="11">
        <f t="shared" si="462"/>
        <v>1</v>
      </c>
      <c r="BG166" s="11">
        <f t="shared" si="463"/>
        <v>0.34752899999999998</v>
      </c>
      <c r="BH166" s="11">
        <f t="shared" si="464"/>
        <v>1.025058</v>
      </c>
      <c r="BI166" s="121">
        <f t="shared" si="356"/>
        <v>9.1874999999999998E-2</v>
      </c>
      <c r="BJ166" s="121">
        <f>X166^2/((BJ159^2+1)*Y166^2)</f>
        <v>2.4500000000000001E-2</v>
      </c>
      <c r="BK166" s="121">
        <f>X166^2/((BK159^2+1)*Y166^2)</f>
        <v>1.225E-2</v>
      </c>
      <c r="BL166" s="121">
        <f>X166^2/((BL159^2+1)*Y166^2)</f>
        <v>7.2058823529411765E-3</v>
      </c>
      <c r="BM166" s="121">
        <f>X166^2/((BM159^2+1)*Y166^2)</f>
        <v>4.7115384615384615E-3</v>
      </c>
      <c r="BN166" s="121">
        <f>X166^2/((BN159^2+1)*Y166^2)</f>
        <v>3.3108108108108108E-3</v>
      </c>
      <c r="BO166" s="121">
        <f>X166^2/((BO159^2+1)*Y166^2)</f>
        <v>2.4499999999999999E-3</v>
      </c>
      <c r="BP166" s="121">
        <f>X166^2/((BP159^2+1)*Y166^2)</f>
        <v>1.8846153846153845E-3</v>
      </c>
      <c r="BQ166" s="121">
        <v>1</v>
      </c>
      <c r="BR166" s="121">
        <v>1</v>
      </c>
      <c r="BS166" s="121">
        <v>1</v>
      </c>
      <c r="BT166" s="121">
        <v>1</v>
      </c>
      <c r="BU166" s="121">
        <v>1</v>
      </c>
      <c r="BV166" s="121">
        <v>1</v>
      </c>
      <c r="BW166" s="121">
        <v>1</v>
      </c>
      <c r="BX166" s="121">
        <v>1</v>
      </c>
      <c r="BY166" s="121">
        <f t="shared" si="465"/>
        <v>32.653061224489797</v>
      </c>
      <c r="BZ166" s="121">
        <f>(BZ159^4+6*BZ159^2+1)/(BZ159^2+1)*(Y166^2/X166^2)</f>
        <v>66.938775510204081</v>
      </c>
      <c r="CA166" s="121">
        <f>(CA159^4+6*CA159^2+1)/(CA159^2+1)*(Y166^2/X166^2)</f>
        <v>111.0204081632653</v>
      </c>
      <c r="CB166" s="121">
        <f>(CB159^4+6*CB159^2+1)/(CB159^2+1)*(Y166^2/X166^2)</f>
        <v>169.50780312124851</v>
      </c>
      <c r="CC166" s="121">
        <f>(CC159^4+6*CC159^2+1)/(CC159^2+1)*(Y166^2/X166^2)</f>
        <v>243.6420722135008</v>
      </c>
      <c r="CD166" s="121">
        <f>(CD159^4+6*CD159^2+1)/(CD159^2+1)*(Y166^2/X166^2)</f>
        <v>333.811362382791</v>
      </c>
      <c r="CE166" s="121">
        <f>(CE159^4+6*CE159^2+1)/(CE159^2+1)*(Y166^2/X166^2)</f>
        <v>440.16326530612247</v>
      </c>
      <c r="CF166" s="121">
        <f>(CF159^4+6*CF159^2+1)/(CF159^2+1)*(Y166^2/X166^2)</f>
        <v>562.76295133437986</v>
      </c>
      <c r="CG166" s="121">
        <f t="shared" si="466"/>
        <v>9.1874999999999998E-2</v>
      </c>
      <c r="CH166" s="121">
        <f t="shared" si="357"/>
        <v>2.4500000000000001E-2</v>
      </c>
      <c r="CI166" s="121">
        <f t="shared" si="358"/>
        <v>1.225E-2</v>
      </c>
      <c r="CJ166" s="121">
        <f t="shared" si="359"/>
        <v>7.2058823529411765E-3</v>
      </c>
      <c r="CK166" s="121">
        <f t="shared" si="360"/>
        <v>4.7115384615384615E-3</v>
      </c>
      <c r="CL166" s="121">
        <f t="shared" si="361"/>
        <v>3.3108108108108108E-3</v>
      </c>
      <c r="CM166" s="121">
        <f t="shared" si="362"/>
        <v>2.4499999999999999E-3</v>
      </c>
      <c r="CN166" s="121">
        <f t="shared" si="363"/>
        <v>1.8846153846153845E-3</v>
      </c>
      <c r="CO166" s="95">
        <f t="shared" si="364"/>
        <v>37.783218795918366</v>
      </c>
      <c r="CP166" s="95">
        <f t="shared" si="365"/>
        <v>82.471161653061216</v>
      </c>
      <c r="CQ166" s="95">
        <f t="shared" si="366"/>
        <v>140.73765144897959</v>
      </c>
      <c r="CR166" s="95">
        <f t="shared" si="367"/>
        <v>219.08384640696278</v>
      </c>
      <c r="CS166" s="95">
        <f t="shared" si="368"/>
        <v>318.75085835635792</v>
      </c>
      <c r="CT166" s="95">
        <f t="shared" si="369"/>
        <v>440.12683423993383</v>
      </c>
      <c r="CU166" s="95">
        <f t="shared" si="370"/>
        <v>583.35936573469394</v>
      </c>
      <c r="CV166" s="95">
        <f t="shared" si="371"/>
        <v>748.5136231915227</v>
      </c>
      <c r="CW166" s="95">
        <f t="shared" si="372"/>
        <v>37.783218795918366</v>
      </c>
      <c r="CX166" s="95">
        <f t="shared" si="373"/>
        <v>82.471161653061216</v>
      </c>
      <c r="CY166" s="95">
        <f t="shared" si="374"/>
        <v>140.73765144897959</v>
      </c>
      <c r="CZ166" s="95">
        <f t="shared" si="375"/>
        <v>219.08384640696278</v>
      </c>
      <c r="DA166" s="95">
        <f t="shared" si="376"/>
        <v>318.75085835635792</v>
      </c>
      <c r="DB166" s="95">
        <f t="shared" si="377"/>
        <v>440.12683423993383</v>
      </c>
      <c r="DC166" s="95">
        <f t="shared" si="378"/>
        <v>583.35936573469394</v>
      </c>
      <c r="DD166" s="95">
        <f t="shared" si="379"/>
        <v>748.5136231915227</v>
      </c>
      <c r="DE166" s="13">
        <f t="shared" si="467"/>
        <v>34.795052224489794</v>
      </c>
      <c r="DF166" s="13">
        <f t="shared" si="468"/>
        <v>69.013391510204087</v>
      </c>
      <c r="DG166" s="13">
        <f t="shared" si="469"/>
        <v>113.0827741632653</v>
      </c>
      <c r="DH166" s="13">
        <f t="shared" si="470"/>
        <v>171.56512500360145</v>
      </c>
      <c r="DI166" s="13">
        <f t="shared" si="380"/>
        <v>245.69689975196235</v>
      </c>
      <c r="DJ166" s="13">
        <f t="shared" si="381"/>
        <v>335.86478919360184</v>
      </c>
      <c r="DK166" s="13">
        <f t="shared" si="382"/>
        <v>442.21583130612248</v>
      </c>
      <c r="DL166" s="13">
        <f t="shared" si="383"/>
        <v>564.81495194976446</v>
      </c>
      <c r="DM166" s="95">
        <f t="shared" si="384"/>
        <v>34.795052224489794</v>
      </c>
      <c r="DN166" s="95">
        <f t="shared" si="385"/>
        <v>69.013391510204087</v>
      </c>
      <c r="DO166" s="95">
        <f t="shared" si="386"/>
        <v>113.0827741632653</v>
      </c>
      <c r="DP166" s="95">
        <f t="shared" si="387"/>
        <v>171.56512500360145</v>
      </c>
      <c r="DQ166" s="95">
        <f t="shared" si="388"/>
        <v>245.69689975196235</v>
      </c>
      <c r="DR166" s="95">
        <f t="shared" si="389"/>
        <v>335.86478919360184</v>
      </c>
      <c r="DS166" s="95">
        <f t="shared" si="390"/>
        <v>442.21583130612248</v>
      </c>
      <c r="DT166" s="95">
        <f t="shared" si="391"/>
        <v>564.81495194976446</v>
      </c>
      <c r="DU166" s="95">
        <f t="shared" si="392"/>
        <v>14.041545801160714</v>
      </c>
      <c r="DV166" s="95">
        <f t="shared" si="393"/>
        <v>24.573411034785714</v>
      </c>
      <c r="DW166" s="95">
        <f t="shared" si="394"/>
        <v>39.608799518821421</v>
      </c>
      <c r="DX166" s="95">
        <f t="shared" si="395"/>
        <v>59.794565711209842</v>
      </c>
      <c r="DY166" s="95">
        <f t="shared" si="396"/>
        <v>85.483982964618562</v>
      </c>
      <c r="DZ166" s="95">
        <f t="shared" si="397"/>
        <v>116.77719668764767</v>
      </c>
      <c r="EA166" s="95">
        <f t="shared" si="398"/>
        <v>153.71048173462142</v>
      </c>
      <c r="EB166" s="95">
        <f t="shared" si="399"/>
        <v>196.299423248762</v>
      </c>
      <c r="EC166" s="95">
        <f t="shared" si="400"/>
        <v>14.041545801160714</v>
      </c>
      <c r="ED166" s="95">
        <f t="shared" si="401"/>
        <v>24.573411034785714</v>
      </c>
      <c r="EE166" s="95">
        <f t="shared" si="402"/>
        <v>39.608799518821421</v>
      </c>
      <c r="EF166" s="95">
        <f t="shared" si="403"/>
        <v>59.794565711209842</v>
      </c>
      <c r="EG166" s="95">
        <f t="shared" si="404"/>
        <v>85.483982964618562</v>
      </c>
      <c r="EH166" s="95">
        <f t="shared" si="405"/>
        <v>116.77719668764767</v>
      </c>
      <c r="EI166" s="95">
        <f t="shared" si="406"/>
        <v>153.71048173462142</v>
      </c>
      <c r="EJ166" s="95">
        <f t="shared" si="407"/>
        <v>196.299423248762</v>
      </c>
      <c r="EK166" s="95">
        <f t="shared" si="408"/>
        <v>14.041545801160714</v>
      </c>
      <c r="EL166" s="95">
        <f t="shared" si="409"/>
        <v>24.573411034785714</v>
      </c>
      <c r="EM166" s="95">
        <f t="shared" si="410"/>
        <v>39.608799518821421</v>
      </c>
      <c r="EN166" s="95">
        <f t="shared" si="411"/>
        <v>59.794565711209842</v>
      </c>
      <c r="EO166" s="95">
        <f t="shared" si="412"/>
        <v>85.483982964618562</v>
      </c>
      <c r="EP166" s="95">
        <f t="shared" si="413"/>
        <v>116.77719668764767</v>
      </c>
      <c r="EQ166" s="95">
        <f t="shared" si="414"/>
        <v>153.71048173462142</v>
      </c>
      <c r="ER166" s="95">
        <f t="shared" si="415"/>
        <v>196.299423248762</v>
      </c>
      <c r="ES166" s="95">
        <f t="shared" si="416"/>
        <v>1</v>
      </c>
      <c r="ET166" s="95">
        <f t="shared" si="417"/>
        <v>1</v>
      </c>
      <c r="EU166" s="95">
        <f t="shared" si="418"/>
        <v>1</v>
      </c>
      <c r="EV166" s="95">
        <f t="shared" si="419"/>
        <v>1</v>
      </c>
      <c r="EW166" s="95">
        <f t="shared" si="420"/>
        <v>1</v>
      </c>
      <c r="EX166" s="95">
        <f t="shared" si="421"/>
        <v>1</v>
      </c>
      <c r="EY166" s="95">
        <f t="shared" si="422"/>
        <v>1</v>
      </c>
      <c r="EZ166" s="95">
        <f t="shared" si="423"/>
        <v>1</v>
      </c>
      <c r="FA166" s="95">
        <f t="shared" si="424"/>
        <v>1</v>
      </c>
      <c r="FB166" s="95">
        <f t="shared" si="425"/>
        <v>1</v>
      </c>
      <c r="FC166" s="95">
        <f t="shared" si="426"/>
        <v>1</v>
      </c>
      <c r="FD166" s="95">
        <f t="shared" si="427"/>
        <v>1</v>
      </c>
      <c r="FE166" s="95">
        <f t="shared" si="428"/>
        <v>1</v>
      </c>
      <c r="FF166" s="95">
        <f t="shared" si="429"/>
        <v>1</v>
      </c>
      <c r="FG166" s="95">
        <f t="shared" si="430"/>
        <v>1</v>
      </c>
      <c r="FH166" s="95">
        <f t="shared" si="431"/>
        <v>1</v>
      </c>
      <c r="FI166" s="95">
        <f t="shared" si="432"/>
        <v>1</v>
      </c>
      <c r="FJ166" s="95">
        <f t="shared" si="433"/>
        <v>1</v>
      </c>
      <c r="FK166" s="95">
        <f t="shared" si="434"/>
        <v>1</v>
      </c>
      <c r="FL166" s="95">
        <f t="shared" si="435"/>
        <v>1</v>
      </c>
      <c r="FM166" s="95">
        <f t="shared" si="436"/>
        <v>1</v>
      </c>
      <c r="FN166" s="95">
        <f t="shared" si="437"/>
        <v>1</v>
      </c>
      <c r="FO166" s="95">
        <f t="shared" si="438"/>
        <v>1</v>
      </c>
      <c r="FP166" s="95">
        <f t="shared" si="439"/>
        <v>1</v>
      </c>
      <c r="FQ166" s="115">
        <f t="shared" si="440"/>
        <v>4.6476726771868959</v>
      </c>
      <c r="FR166" s="115">
        <f t="shared" si="441"/>
        <v>4.7657843727179339</v>
      </c>
      <c r="FS166" s="115">
        <f t="shared" si="442"/>
        <v>4.8448265733930196</v>
      </c>
      <c r="FT166" s="115">
        <f t="shared" si="443"/>
        <v>4.8932505773859409</v>
      </c>
      <c r="FU166" s="115">
        <f t="shared" si="444"/>
        <v>4.9238119432887872</v>
      </c>
      <c r="FV166" s="115">
        <f t="shared" si="445"/>
        <v>4.943658201520897</v>
      </c>
      <c r="FW166" s="115">
        <f t="shared" si="446"/>
        <v>4.957014412735921</v>
      </c>
      <c r="FX166" s="115">
        <f t="shared" si="447"/>
        <v>4.9663277155728167</v>
      </c>
      <c r="FY166" s="90"/>
      <c r="FZ166" s="90">
        <f t="shared" si="471"/>
        <v>4.6476726771868959</v>
      </c>
    </row>
    <row r="167" spans="1:317" s="47" customFormat="1" ht="13.8" x14ac:dyDescent="0.3">
      <c r="A167" s="88"/>
      <c r="B167" s="88"/>
      <c r="C167" s="88"/>
      <c r="D167" s="88"/>
      <c r="E167" s="49"/>
      <c r="F167" s="57"/>
      <c r="I167" s="61"/>
      <c r="J167" s="50"/>
      <c r="M167" s="51"/>
      <c r="N167" s="51"/>
      <c r="O167" s="51"/>
      <c r="P167" s="51"/>
      <c r="Q167" s="51"/>
      <c r="R167" s="51"/>
      <c r="S167" s="51"/>
      <c r="T167" s="51"/>
      <c r="X167" s="118">
        <v>4</v>
      </c>
      <c r="Y167" s="118">
        <v>10</v>
      </c>
      <c r="Z167" s="40">
        <v>1.7999999999999999E-2</v>
      </c>
      <c r="AA167" s="40">
        <v>10000000</v>
      </c>
      <c r="AB167" s="40">
        <v>10000000</v>
      </c>
      <c r="AC167" s="98">
        <v>3900000</v>
      </c>
      <c r="AD167" s="42">
        <v>0.33</v>
      </c>
      <c r="AE167" s="42">
        <v>0.33</v>
      </c>
      <c r="AF167" s="41">
        <v>1.7999999999999999E-2</v>
      </c>
      <c r="AG167" s="40">
        <v>10000000</v>
      </c>
      <c r="AH167" s="40">
        <v>10000000</v>
      </c>
      <c r="AI167" s="98">
        <v>3900000</v>
      </c>
      <c r="AJ167" s="42">
        <v>0.33</v>
      </c>
      <c r="AK167" s="42">
        <v>0.33</v>
      </c>
      <c r="AL167" s="42">
        <f>AL157</f>
        <v>0.2006</v>
      </c>
      <c r="AM167" s="40">
        <v>6000</v>
      </c>
      <c r="AN167" s="40">
        <f>AN157</f>
        <v>10000</v>
      </c>
      <c r="AO167" s="40">
        <f>AO157</f>
        <v>10000</v>
      </c>
      <c r="AP167" s="42">
        <v>0.03</v>
      </c>
      <c r="AQ167" s="42">
        <v>0.03</v>
      </c>
      <c r="AR167" s="4">
        <f t="shared" si="448"/>
        <v>0.21860000000000002</v>
      </c>
      <c r="AS167" s="11">
        <f t="shared" si="449"/>
        <v>0.4</v>
      </c>
      <c r="AT167" s="15">
        <f t="shared" si="450"/>
        <v>4826.322971608126</v>
      </c>
      <c r="AU167" s="19">
        <f t="shared" si="451"/>
        <v>0.19996166295283049</v>
      </c>
      <c r="AV167" s="13">
        <f t="shared" si="452"/>
        <v>0.5</v>
      </c>
      <c r="AW167" s="11">
        <f t="shared" si="453"/>
        <v>1</v>
      </c>
      <c r="AX167" s="11">
        <f t="shared" si="454"/>
        <v>0.8911</v>
      </c>
      <c r="AY167" s="11">
        <f t="shared" si="455"/>
        <v>201997.53114128605</v>
      </c>
      <c r="AZ167" s="11">
        <f t="shared" si="456"/>
        <v>1</v>
      </c>
      <c r="BA167" s="11">
        <f t="shared" si="457"/>
        <v>0.34752899999999998</v>
      </c>
      <c r="BB167" s="11">
        <f t="shared" si="458"/>
        <v>1.025058</v>
      </c>
      <c r="BC167" s="11">
        <f t="shared" si="459"/>
        <v>0.99909999999999999</v>
      </c>
      <c r="BD167" s="11">
        <f t="shared" si="460"/>
        <v>0.8911</v>
      </c>
      <c r="BE167" s="11">
        <f t="shared" si="461"/>
        <v>201997.53114128605</v>
      </c>
      <c r="BF167" s="11">
        <f t="shared" si="462"/>
        <v>1</v>
      </c>
      <c r="BG167" s="11">
        <f t="shared" si="463"/>
        <v>0.34752899999999998</v>
      </c>
      <c r="BH167" s="11">
        <f t="shared" si="464"/>
        <v>1.025058</v>
      </c>
      <c r="BI167" s="121">
        <f t="shared" si="356"/>
        <v>0.12</v>
      </c>
      <c r="BJ167" s="121">
        <f>X167^2/((BJ159^2+1)*Y167^2)</f>
        <v>3.2000000000000001E-2</v>
      </c>
      <c r="BK167" s="121">
        <f>X167^2/((BK159^2+1)*Y167^2)</f>
        <v>1.6E-2</v>
      </c>
      <c r="BL167" s="121">
        <f>X167^2/((BL159^2+1)*Y167^2)</f>
        <v>9.4117647058823521E-3</v>
      </c>
      <c r="BM167" s="121">
        <f>X167^2/((BM159^2+1)*Y167^2)</f>
        <v>6.1538461538461538E-3</v>
      </c>
      <c r="BN167" s="121">
        <f>X167^2/((BN159^2+1)*Y167^2)</f>
        <v>4.3243243243243244E-3</v>
      </c>
      <c r="BO167" s="121">
        <f>X167^2/((BO159^2+1)*Y167^2)</f>
        <v>3.2000000000000002E-3</v>
      </c>
      <c r="BP167" s="121">
        <f>X167^2/((BP159^2+1)*Y167^2)</f>
        <v>2.4615384615384616E-3</v>
      </c>
      <c r="BQ167" s="121">
        <v>1</v>
      </c>
      <c r="BR167" s="121">
        <v>1</v>
      </c>
      <c r="BS167" s="121">
        <v>1</v>
      </c>
      <c r="BT167" s="121">
        <v>1</v>
      </c>
      <c r="BU167" s="121">
        <v>1</v>
      </c>
      <c r="BV167" s="121">
        <v>1</v>
      </c>
      <c r="BW167" s="121">
        <v>1</v>
      </c>
      <c r="BX167" s="121">
        <v>1</v>
      </c>
      <c r="BY167" s="121">
        <f t="shared" si="465"/>
        <v>25</v>
      </c>
      <c r="BZ167" s="121">
        <f>(BZ159^4+6*BZ159^2+1)/(BZ159^2+1)*(Y167^2/X167^2)</f>
        <v>51.249999999999993</v>
      </c>
      <c r="CA167" s="121">
        <f>(CA159^4+6*CA159^2+1)/(CA159^2+1)*(Y167^2/X167^2)</f>
        <v>85</v>
      </c>
      <c r="CB167" s="121">
        <f>(CB159^4+6*CB159^2+1)/(CB159^2+1)*(Y167^2/X167^2)</f>
        <v>129.77941176470588</v>
      </c>
      <c r="CC167" s="121">
        <f>(CC159^4+6*CC159^2+1)/(CC159^2+1)*(Y167^2/X167^2)</f>
        <v>186.53846153846155</v>
      </c>
      <c r="CD167" s="121">
        <f>(CD159^4+6*CD159^2+1)/(CD159^2+1)*(Y167^2/X167^2)</f>
        <v>255.57432432432435</v>
      </c>
      <c r="CE167" s="121">
        <f>(CE159^4+6*CE159^2+1)/(CE159^2+1)*(Y167^2/X167^2)</f>
        <v>337</v>
      </c>
      <c r="CF167" s="121">
        <f>(CF159^4+6*CF159^2+1)/(CF159^2+1)*(Y167^2/X167^2)</f>
        <v>430.86538461538464</v>
      </c>
      <c r="CG167" s="121">
        <f t="shared" si="466"/>
        <v>0.12</v>
      </c>
      <c r="CH167" s="121">
        <f t="shared" si="357"/>
        <v>3.2000000000000001E-2</v>
      </c>
      <c r="CI167" s="121">
        <f t="shared" si="358"/>
        <v>1.6E-2</v>
      </c>
      <c r="CJ167" s="121">
        <f t="shared" si="359"/>
        <v>9.4117647058823521E-3</v>
      </c>
      <c r="CK167" s="121">
        <f t="shared" si="360"/>
        <v>6.1538461538461538E-3</v>
      </c>
      <c r="CL167" s="121">
        <f t="shared" si="361"/>
        <v>4.3243243243243244E-3</v>
      </c>
      <c r="CM167" s="121">
        <f t="shared" si="362"/>
        <v>3.2000000000000002E-3</v>
      </c>
      <c r="CN167" s="121">
        <f t="shared" si="363"/>
        <v>2.4615384615384616E-3</v>
      </c>
      <c r="CO167" s="95">
        <f t="shared" si="364"/>
        <v>29.243603999999998</v>
      </c>
      <c r="CP167" s="95">
        <f t="shared" si="365"/>
        <v>63.457810249999994</v>
      </c>
      <c r="CQ167" s="95">
        <f t="shared" si="366"/>
        <v>108.06809149999999</v>
      </c>
      <c r="CR167" s="95">
        <f t="shared" si="367"/>
        <v>168.0518970147059</v>
      </c>
      <c r="CS167" s="95">
        <f t="shared" si="368"/>
        <v>244.35945303846154</v>
      </c>
      <c r="CT167" s="95">
        <f t="shared" si="369"/>
        <v>337.28793457432437</v>
      </c>
      <c r="CU167" s="95">
        <f t="shared" si="370"/>
        <v>446.95034149999998</v>
      </c>
      <c r="CV167" s="95">
        <f t="shared" si="371"/>
        <v>573.39656986538466</v>
      </c>
      <c r="CW167" s="95">
        <f t="shared" si="372"/>
        <v>29.243603999999998</v>
      </c>
      <c r="CX167" s="95">
        <f t="shared" si="373"/>
        <v>63.457810249999994</v>
      </c>
      <c r="CY167" s="95">
        <f t="shared" si="374"/>
        <v>108.06809149999999</v>
      </c>
      <c r="CZ167" s="95">
        <f t="shared" si="375"/>
        <v>168.0518970147059</v>
      </c>
      <c r="DA167" s="95">
        <f t="shared" si="376"/>
        <v>244.35945303846154</v>
      </c>
      <c r="DB167" s="95">
        <f t="shared" si="377"/>
        <v>337.28793457432437</v>
      </c>
      <c r="DC167" s="95">
        <f t="shared" si="378"/>
        <v>446.95034149999998</v>
      </c>
      <c r="DD167" s="95">
        <f t="shared" si="379"/>
        <v>573.39656986538466</v>
      </c>
      <c r="DE167" s="13">
        <f t="shared" si="467"/>
        <v>27.170116</v>
      </c>
      <c r="DF167" s="13">
        <f t="shared" si="468"/>
        <v>53.332115999999992</v>
      </c>
      <c r="DG167" s="13">
        <f t="shared" si="469"/>
        <v>87.066115999999994</v>
      </c>
      <c r="DH167" s="13">
        <f t="shared" si="470"/>
        <v>131.83893952941176</v>
      </c>
      <c r="DI167" s="13">
        <f t="shared" si="380"/>
        <v>188.59473138461539</v>
      </c>
      <c r="DJ167" s="13">
        <f t="shared" si="381"/>
        <v>257.62876464864866</v>
      </c>
      <c r="DK167" s="13">
        <f t="shared" si="382"/>
        <v>339.053316</v>
      </c>
      <c r="DL167" s="13">
        <f t="shared" si="383"/>
        <v>432.91796215384619</v>
      </c>
      <c r="DM167" s="95">
        <f t="shared" si="384"/>
        <v>27.170116</v>
      </c>
      <c r="DN167" s="95">
        <f t="shared" si="385"/>
        <v>53.332115999999992</v>
      </c>
      <c r="DO167" s="95">
        <f t="shared" si="386"/>
        <v>87.066115999999994</v>
      </c>
      <c r="DP167" s="95">
        <f t="shared" si="387"/>
        <v>131.83893952941176</v>
      </c>
      <c r="DQ167" s="95">
        <f t="shared" si="388"/>
        <v>188.59473138461539</v>
      </c>
      <c r="DR167" s="95">
        <f t="shared" si="389"/>
        <v>257.62876464864866</v>
      </c>
      <c r="DS167" s="95">
        <f t="shared" si="390"/>
        <v>339.053316</v>
      </c>
      <c r="DT167" s="95">
        <f t="shared" si="391"/>
        <v>432.91796215384619</v>
      </c>
      <c r="DU167" s="95">
        <f t="shared" si="392"/>
        <v>11.39165934</v>
      </c>
      <c r="DV167" s="95">
        <f t="shared" si="393"/>
        <v>19.123713037999995</v>
      </c>
      <c r="DW167" s="95">
        <f t="shared" si="394"/>
        <v>30.567256323999999</v>
      </c>
      <c r="DX167" s="95">
        <f t="shared" si="395"/>
        <v>45.988564199550169</v>
      </c>
      <c r="DY167" s="95">
        <f t="shared" si="396"/>
        <v>65.639323494082831</v>
      </c>
      <c r="DZ167" s="95">
        <f t="shared" si="397"/>
        <v>89.587909313564651</v>
      </c>
      <c r="EA167" s="95">
        <f t="shared" si="398"/>
        <v>117.85851595279999</v>
      </c>
      <c r="EB167" s="95">
        <f t="shared" si="399"/>
        <v>150.46139428197631</v>
      </c>
      <c r="EC167" s="95">
        <f t="shared" si="400"/>
        <v>11.39165934</v>
      </c>
      <c r="ED167" s="95">
        <f t="shared" si="401"/>
        <v>19.123713037999995</v>
      </c>
      <c r="EE167" s="95">
        <f t="shared" si="402"/>
        <v>30.567256323999999</v>
      </c>
      <c r="EF167" s="95">
        <f t="shared" si="403"/>
        <v>45.988564199550169</v>
      </c>
      <c r="EG167" s="95">
        <f t="shared" si="404"/>
        <v>65.639323494082831</v>
      </c>
      <c r="EH167" s="95">
        <f t="shared" si="405"/>
        <v>89.587909313564651</v>
      </c>
      <c r="EI167" s="95">
        <f t="shared" si="406"/>
        <v>117.85851595279999</v>
      </c>
      <c r="EJ167" s="95">
        <f t="shared" si="407"/>
        <v>150.46139428197631</v>
      </c>
      <c r="EK167" s="95">
        <f t="shared" si="408"/>
        <v>11.39165934</v>
      </c>
      <c r="EL167" s="95">
        <f t="shared" si="409"/>
        <v>19.123713037999995</v>
      </c>
      <c r="EM167" s="95">
        <f t="shared" si="410"/>
        <v>30.567256323999999</v>
      </c>
      <c r="EN167" s="95">
        <f t="shared" si="411"/>
        <v>45.988564199550169</v>
      </c>
      <c r="EO167" s="95">
        <f t="shared" si="412"/>
        <v>65.639323494082831</v>
      </c>
      <c r="EP167" s="95">
        <f t="shared" si="413"/>
        <v>89.587909313564651</v>
      </c>
      <c r="EQ167" s="95">
        <f t="shared" si="414"/>
        <v>117.85851595279999</v>
      </c>
      <c r="ER167" s="95">
        <f t="shared" si="415"/>
        <v>150.46139428197631</v>
      </c>
      <c r="ES167" s="95">
        <f t="shared" si="416"/>
        <v>1</v>
      </c>
      <c r="ET167" s="95">
        <f t="shared" si="417"/>
        <v>1</v>
      </c>
      <c r="EU167" s="95">
        <f t="shared" si="418"/>
        <v>1</v>
      </c>
      <c r="EV167" s="95">
        <f t="shared" si="419"/>
        <v>1</v>
      </c>
      <c r="EW167" s="95">
        <f t="shared" si="420"/>
        <v>1</v>
      </c>
      <c r="EX167" s="95">
        <f t="shared" si="421"/>
        <v>1</v>
      </c>
      <c r="EY167" s="95">
        <f t="shared" si="422"/>
        <v>1</v>
      </c>
      <c r="EZ167" s="95">
        <f t="shared" si="423"/>
        <v>1</v>
      </c>
      <c r="FA167" s="95">
        <f t="shared" si="424"/>
        <v>1</v>
      </c>
      <c r="FB167" s="95">
        <f t="shared" si="425"/>
        <v>1</v>
      </c>
      <c r="FC167" s="95">
        <f t="shared" si="426"/>
        <v>1</v>
      </c>
      <c r="FD167" s="95">
        <f t="shared" si="427"/>
        <v>1</v>
      </c>
      <c r="FE167" s="95">
        <f t="shared" si="428"/>
        <v>1</v>
      </c>
      <c r="FF167" s="95">
        <f t="shared" si="429"/>
        <v>1</v>
      </c>
      <c r="FG167" s="95">
        <f t="shared" si="430"/>
        <v>1</v>
      </c>
      <c r="FH167" s="95">
        <f t="shared" si="431"/>
        <v>1</v>
      </c>
      <c r="FI167" s="95">
        <f t="shared" si="432"/>
        <v>1</v>
      </c>
      <c r="FJ167" s="95">
        <f t="shared" si="433"/>
        <v>1</v>
      </c>
      <c r="FK167" s="95">
        <f t="shared" si="434"/>
        <v>1</v>
      </c>
      <c r="FL167" s="95">
        <f t="shared" si="435"/>
        <v>1</v>
      </c>
      <c r="FM167" s="95">
        <f t="shared" si="436"/>
        <v>1</v>
      </c>
      <c r="FN167" s="95">
        <f t="shared" si="437"/>
        <v>1</v>
      </c>
      <c r="FO167" s="95">
        <f t="shared" si="438"/>
        <v>1</v>
      </c>
      <c r="FP167" s="95">
        <f t="shared" si="439"/>
        <v>1</v>
      </c>
      <c r="FQ167" s="115">
        <f t="shared" si="440"/>
        <v>4.5502973786008516</v>
      </c>
      <c r="FR167" s="115">
        <f t="shared" si="441"/>
        <v>4.7002332792974064</v>
      </c>
      <c r="FS167" s="115">
        <f t="shared" si="442"/>
        <v>4.8000395012861317</v>
      </c>
      <c r="FT167" s="115">
        <f t="shared" si="443"/>
        <v>4.8617382036845544</v>
      </c>
      <c r="FU167" s="115">
        <f t="shared" si="444"/>
        <v>4.9009483767945605</v>
      </c>
      <c r="FV167" s="115">
        <f t="shared" si="445"/>
        <v>4.9265330374346998</v>
      </c>
      <c r="FW167" s="115">
        <f t="shared" si="446"/>
        <v>4.9438066370873015</v>
      </c>
      <c r="FX167" s="115">
        <f t="shared" si="447"/>
        <v>4.9558782270555657</v>
      </c>
      <c r="FY167" s="90"/>
      <c r="FZ167" s="90">
        <f t="shared" si="471"/>
        <v>4.5502973786008516</v>
      </c>
    </row>
    <row r="168" spans="1:317" s="1" customFormat="1" x14ac:dyDescent="0.3">
      <c r="A168" s="16"/>
      <c r="B168" s="63"/>
      <c r="C168" s="16"/>
      <c r="D168" s="16"/>
      <c r="E168" s="16"/>
      <c r="F168" s="16"/>
      <c r="G168" s="16"/>
      <c r="H168" s="16"/>
      <c r="I168" s="16"/>
      <c r="J168" s="16"/>
      <c r="K168" s="16"/>
      <c r="L168" s="72"/>
      <c r="M168" s="2"/>
      <c r="N168" s="89"/>
      <c r="O168" s="2"/>
      <c r="P168" s="2"/>
      <c r="Q168" s="2"/>
      <c r="R168" s="2"/>
      <c r="S168" s="2"/>
      <c r="T168" s="2"/>
      <c r="U168" s="72"/>
      <c r="X168" s="118">
        <v>4.5</v>
      </c>
      <c r="Y168" s="118">
        <v>10</v>
      </c>
      <c r="Z168" s="40">
        <v>1.7999999999999999E-2</v>
      </c>
      <c r="AA168" s="40">
        <v>10000000</v>
      </c>
      <c r="AB168" s="40">
        <v>10000000</v>
      </c>
      <c r="AC168" s="98">
        <v>3900000</v>
      </c>
      <c r="AD168" s="42">
        <v>0.33</v>
      </c>
      <c r="AE168" s="42">
        <v>0.33</v>
      </c>
      <c r="AF168" s="41">
        <v>1.7999999999999999E-2</v>
      </c>
      <c r="AG168" s="40">
        <v>10000000</v>
      </c>
      <c r="AH168" s="40">
        <v>10000000</v>
      </c>
      <c r="AI168" s="98">
        <v>3900000</v>
      </c>
      <c r="AJ168" s="42">
        <v>0.33</v>
      </c>
      <c r="AK168" s="42">
        <v>0.33</v>
      </c>
      <c r="AL168" s="42">
        <f>AL157</f>
        <v>0.2006</v>
      </c>
      <c r="AM168" s="40">
        <v>6000</v>
      </c>
      <c r="AN168" s="40">
        <f>AN157</f>
        <v>10000</v>
      </c>
      <c r="AO168" s="40">
        <f>AO157</f>
        <v>10000</v>
      </c>
      <c r="AP168" s="42">
        <v>0.03</v>
      </c>
      <c r="AQ168" s="42">
        <v>0.03</v>
      </c>
      <c r="AR168" s="4">
        <f t="shared" si="448"/>
        <v>0.21860000000000002</v>
      </c>
      <c r="AS168" s="11">
        <f t="shared" si="449"/>
        <v>0.45</v>
      </c>
      <c r="AT168" s="15">
        <f t="shared" si="450"/>
        <v>4826.322971608126</v>
      </c>
      <c r="AU168" s="19">
        <f t="shared" si="451"/>
        <v>0.19996166295283049</v>
      </c>
      <c r="AV168" s="13">
        <f t="shared" si="452"/>
        <v>0.5</v>
      </c>
      <c r="AW168" s="11">
        <f t="shared" si="453"/>
        <v>1</v>
      </c>
      <c r="AX168" s="11">
        <f t="shared" si="454"/>
        <v>0.8911</v>
      </c>
      <c r="AY168" s="11">
        <f t="shared" si="455"/>
        <v>201997.53114128605</v>
      </c>
      <c r="AZ168" s="11">
        <f t="shared" si="456"/>
        <v>1</v>
      </c>
      <c r="BA168" s="11">
        <f t="shared" si="457"/>
        <v>0.34752899999999998</v>
      </c>
      <c r="BB168" s="11">
        <f t="shared" si="458"/>
        <v>1.025058</v>
      </c>
      <c r="BC168" s="11">
        <f t="shared" si="459"/>
        <v>0.99909999999999999</v>
      </c>
      <c r="BD168" s="11">
        <f t="shared" si="460"/>
        <v>0.8911</v>
      </c>
      <c r="BE168" s="11">
        <f t="shared" si="461"/>
        <v>201997.53114128605</v>
      </c>
      <c r="BF168" s="11">
        <f t="shared" si="462"/>
        <v>1</v>
      </c>
      <c r="BG168" s="11">
        <f t="shared" si="463"/>
        <v>0.34752899999999998</v>
      </c>
      <c r="BH168" s="11">
        <f t="shared" si="464"/>
        <v>1.025058</v>
      </c>
      <c r="BI168" s="121">
        <f t="shared" si="356"/>
        <v>0.15187500000000001</v>
      </c>
      <c r="BJ168" s="121">
        <f>X168^2/((BJ159^2+1)*Y168^2)</f>
        <v>4.0500000000000001E-2</v>
      </c>
      <c r="BK168" s="121">
        <f>X168^2/((BK159^2+1)*Y168^2)</f>
        <v>2.0250000000000001E-2</v>
      </c>
      <c r="BL168" s="121">
        <f>X168^2/((BL159^2+1)*Y168^2)</f>
        <v>1.1911764705882353E-2</v>
      </c>
      <c r="BM168" s="121">
        <f>X168^2/((BM159^2+1)*Y168^2)</f>
        <v>7.7884615384615384E-3</v>
      </c>
      <c r="BN168" s="121">
        <f>X168^2/((BN159^2+1)*Y168^2)</f>
        <v>5.4729729729729726E-3</v>
      </c>
      <c r="BO168" s="121">
        <f>X168^2/((BO159^2+1)*Y168^2)</f>
        <v>4.0499999999999998E-3</v>
      </c>
      <c r="BP168" s="121">
        <f>X168^2/((BP159^2+1)*Y168^2)</f>
        <v>3.1153846153846153E-3</v>
      </c>
      <c r="BQ168" s="121">
        <v>1</v>
      </c>
      <c r="BR168" s="121">
        <v>1</v>
      </c>
      <c r="BS168" s="121">
        <v>1</v>
      </c>
      <c r="BT168" s="121">
        <v>1</v>
      </c>
      <c r="BU168" s="121">
        <v>1</v>
      </c>
      <c r="BV168" s="121">
        <v>1</v>
      </c>
      <c r="BW168" s="121">
        <v>1</v>
      </c>
      <c r="BX168" s="121">
        <v>1</v>
      </c>
      <c r="BY168" s="121">
        <f t="shared" si="465"/>
        <v>19.753086419753085</v>
      </c>
      <c r="BZ168" s="121">
        <f>(BZ159^4+6*BZ159^2+1)/(BZ159^2+1)*(Y168^2/X168^2)</f>
        <v>40.493827160493822</v>
      </c>
      <c r="CA168" s="121">
        <f>(CA159^4+6*CA159^2+1)/(CA159^2+1)*(Y168^2/X168^2)</f>
        <v>67.160493827160494</v>
      </c>
      <c r="CB168" s="121">
        <f>(CB159^4+6*CB159^2+1)/(CB159^2+1)*(Y168^2/X168^2)</f>
        <v>102.54175744371823</v>
      </c>
      <c r="CC168" s="121">
        <f>(CC159^4+6*CC159^2+1)/(CC159^2+1)*(Y168^2/X168^2)</f>
        <v>147.38841405508072</v>
      </c>
      <c r="CD168" s="121">
        <f>(CD159^4+6*CD159^2+1)/(CD159^2+1)*(Y168^2/X168^2)</f>
        <v>201.93526860193526</v>
      </c>
      <c r="CE168" s="121">
        <f>(CE159^4+6*CE159^2+1)/(CE159^2+1)*(Y168^2/X168^2)</f>
        <v>266.27160493827159</v>
      </c>
      <c r="CF168" s="121">
        <f>(CF159^4+6*CF159^2+1)/(CF159^2+1)*(Y168^2/X168^2)</f>
        <v>340.43684710351374</v>
      </c>
      <c r="CG168" s="121">
        <f t="shared" si="466"/>
        <v>0.15187500000000001</v>
      </c>
      <c r="CH168" s="121">
        <f t="shared" si="357"/>
        <v>4.0500000000000001E-2</v>
      </c>
      <c r="CI168" s="121">
        <f t="shared" si="358"/>
        <v>2.0250000000000001E-2</v>
      </c>
      <c r="CJ168" s="121">
        <f t="shared" si="359"/>
        <v>1.1911764705882353E-2</v>
      </c>
      <c r="CK168" s="121">
        <f t="shared" si="360"/>
        <v>7.7884615384615384E-3</v>
      </c>
      <c r="CL168" s="121">
        <f t="shared" si="361"/>
        <v>5.4729729729729726E-3</v>
      </c>
      <c r="CM168" s="121">
        <f t="shared" si="362"/>
        <v>4.0499999999999998E-3</v>
      </c>
      <c r="CN168" s="121">
        <f t="shared" si="363"/>
        <v>3.1153846153846153E-3</v>
      </c>
      <c r="CO168" s="95">
        <f t="shared" si="364"/>
        <v>23.388872209876542</v>
      </c>
      <c r="CP168" s="95">
        <f t="shared" si="365"/>
        <v>50.422319123456788</v>
      </c>
      <c r="CQ168" s="95">
        <f t="shared" si="366"/>
        <v>85.669948753086416</v>
      </c>
      <c r="CR168" s="95">
        <f t="shared" si="367"/>
        <v>133.0645605177923</v>
      </c>
      <c r="CS168" s="95">
        <f t="shared" si="368"/>
        <v>193.35695046248813</v>
      </c>
      <c r="CT168" s="95">
        <f t="shared" si="369"/>
        <v>266.78192352786118</v>
      </c>
      <c r="CU168" s="95">
        <f t="shared" si="370"/>
        <v>353.42876356790123</v>
      </c>
      <c r="CV168" s="95">
        <f t="shared" si="371"/>
        <v>453.33689462203222</v>
      </c>
      <c r="CW168" s="95">
        <f t="shared" si="372"/>
        <v>23.388872209876542</v>
      </c>
      <c r="CX168" s="95">
        <f t="shared" si="373"/>
        <v>50.422319123456788</v>
      </c>
      <c r="CY168" s="95">
        <f t="shared" si="374"/>
        <v>85.669948753086416</v>
      </c>
      <c r="CZ168" s="95">
        <f t="shared" si="375"/>
        <v>133.0645605177923</v>
      </c>
      <c r="DA168" s="95">
        <f t="shared" si="376"/>
        <v>193.35695046248813</v>
      </c>
      <c r="DB168" s="95">
        <f t="shared" si="377"/>
        <v>266.78192352786118</v>
      </c>
      <c r="DC168" s="95">
        <f t="shared" si="378"/>
        <v>353.42876356790123</v>
      </c>
      <c r="DD168" s="95">
        <f t="shared" si="379"/>
        <v>453.33689462203222</v>
      </c>
      <c r="DE168" s="13">
        <f t="shared" si="467"/>
        <v>21.955077419753085</v>
      </c>
      <c r="DF168" s="13">
        <f t="shared" si="468"/>
        <v>42.584443160493819</v>
      </c>
      <c r="DG168" s="13">
        <f t="shared" si="469"/>
        <v>69.230859827160486</v>
      </c>
      <c r="DH168" s="13">
        <f t="shared" si="470"/>
        <v>104.60378520842411</v>
      </c>
      <c r="DI168" s="13">
        <f t="shared" si="380"/>
        <v>149.44631851661919</v>
      </c>
      <c r="DJ168" s="13">
        <f t="shared" si="381"/>
        <v>203.99085757490823</v>
      </c>
      <c r="DK168" s="13">
        <f t="shared" si="382"/>
        <v>268.3257709382716</v>
      </c>
      <c r="DL168" s="13">
        <f t="shared" si="383"/>
        <v>342.49007848812914</v>
      </c>
      <c r="DM168" s="95">
        <f t="shared" si="384"/>
        <v>21.955077419753085</v>
      </c>
      <c r="DN168" s="95">
        <f t="shared" si="385"/>
        <v>42.584443160493819</v>
      </c>
      <c r="DO168" s="95">
        <f t="shared" si="386"/>
        <v>69.230859827160486</v>
      </c>
      <c r="DP168" s="95">
        <f t="shared" si="387"/>
        <v>104.60378520842411</v>
      </c>
      <c r="DQ168" s="95">
        <f t="shared" si="388"/>
        <v>149.44631851661919</v>
      </c>
      <c r="DR168" s="95">
        <f t="shared" si="389"/>
        <v>203.99085757490823</v>
      </c>
      <c r="DS168" s="95">
        <f t="shared" si="390"/>
        <v>268.3257709382716</v>
      </c>
      <c r="DT168" s="95">
        <f t="shared" si="391"/>
        <v>342.49007848812914</v>
      </c>
      <c r="DU168" s="95">
        <f t="shared" si="392"/>
        <v>9.5792821972453694</v>
      </c>
      <c r="DV168" s="95">
        <f t="shared" si="393"/>
        <v>15.388585043759255</v>
      </c>
      <c r="DW168" s="95">
        <f t="shared" si="394"/>
        <v>24.368987581509252</v>
      </c>
      <c r="DX168" s="95">
        <f t="shared" si="395"/>
        <v>36.523558253531654</v>
      </c>
      <c r="DY168" s="95">
        <f t="shared" si="396"/>
        <v>52.034114718480986</v>
      </c>
      <c r="DZ168" s="95">
        <f t="shared" si="397"/>
        <v>70.947181106134721</v>
      </c>
      <c r="EA168" s="95">
        <f t="shared" si="398"/>
        <v>93.278642945042577</v>
      </c>
      <c r="EB168" s="95">
        <f t="shared" si="399"/>
        <v>119.03508229951336</v>
      </c>
      <c r="EC168" s="95">
        <f t="shared" si="400"/>
        <v>9.5792821972453694</v>
      </c>
      <c r="ED168" s="95">
        <f t="shared" si="401"/>
        <v>15.388585043759255</v>
      </c>
      <c r="EE168" s="95">
        <f t="shared" si="402"/>
        <v>24.368987581509252</v>
      </c>
      <c r="EF168" s="95">
        <f t="shared" si="403"/>
        <v>36.523558253531654</v>
      </c>
      <c r="EG168" s="95">
        <f t="shared" si="404"/>
        <v>52.034114718480986</v>
      </c>
      <c r="EH168" s="95">
        <f t="shared" si="405"/>
        <v>70.947181106134721</v>
      </c>
      <c r="EI168" s="95">
        <f t="shared" si="406"/>
        <v>93.278642945042577</v>
      </c>
      <c r="EJ168" s="95">
        <f t="shared" si="407"/>
        <v>119.03508229951336</v>
      </c>
      <c r="EK168" s="95">
        <f t="shared" si="408"/>
        <v>9.5792821972453694</v>
      </c>
      <c r="EL168" s="95">
        <f t="shared" si="409"/>
        <v>15.388585043759255</v>
      </c>
      <c r="EM168" s="95">
        <f t="shared" si="410"/>
        <v>24.368987581509252</v>
      </c>
      <c r="EN168" s="95">
        <f t="shared" si="411"/>
        <v>36.523558253531654</v>
      </c>
      <c r="EO168" s="95">
        <f t="shared" si="412"/>
        <v>52.034114718480986</v>
      </c>
      <c r="EP168" s="95">
        <f t="shared" si="413"/>
        <v>70.947181106134721</v>
      </c>
      <c r="EQ168" s="95">
        <f t="shared" si="414"/>
        <v>93.278642945042577</v>
      </c>
      <c r="ER168" s="95">
        <f t="shared" si="415"/>
        <v>119.03508229951336</v>
      </c>
      <c r="ES168" s="95">
        <f t="shared" si="416"/>
        <v>1</v>
      </c>
      <c r="ET168" s="95">
        <f t="shared" si="417"/>
        <v>1</v>
      </c>
      <c r="EU168" s="95">
        <f t="shared" si="418"/>
        <v>1</v>
      </c>
      <c r="EV168" s="95">
        <f t="shared" si="419"/>
        <v>1</v>
      </c>
      <c r="EW168" s="95">
        <f t="shared" si="420"/>
        <v>1</v>
      </c>
      <c r="EX168" s="95">
        <f t="shared" si="421"/>
        <v>1</v>
      </c>
      <c r="EY168" s="95">
        <f t="shared" si="422"/>
        <v>1</v>
      </c>
      <c r="EZ168" s="95">
        <f t="shared" si="423"/>
        <v>1</v>
      </c>
      <c r="FA168" s="95">
        <f t="shared" si="424"/>
        <v>1</v>
      </c>
      <c r="FB168" s="95">
        <f t="shared" si="425"/>
        <v>1</v>
      </c>
      <c r="FC168" s="95">
        <f t="shared" si="426"/>
        <v>1</v>
      </c>
      <c r="FD168" s="95">
        <f t="shared" si="427"/>
        <v>1</v>
      </c>
      <c r="FE168" s="95">
        <f t="shared" si="428"/>
        <v>1</v>
      </c>
      <c r="FF168" s="95">
        <f t="shared" si="429"/>
        <v>1</v>
      </c>
      <c r="FG168" s="95">
        <f t="shared" si="430"/>
        <v>1</v>
      </c>
      <c r="FH168" s="95">
        <f t="shared" si="431"/>
        <v>1</v>
      </c>
      <c r="FI168" s="95">
        <f t="shared" si="432"/>
        <v>1</v>
      </c>
      <c r="FJ168" s="95">
        <f t="shared" si="433"/>
        <v>1</v>
      </c>
      <c r="FK168" s="95">
        <f t="shared" si="434"/>
        <v>1</v>
      </c>
      <c r="FL168" s="95">
        <f t="shared" si="435"/>
        <v>1</v>
      </c>
      <c r="FM168" s="95">
        <f t="shared" si="436"/>
        <v>1</v>
      </c>
      <c r="FN168" s="95">
        <f t="shared" si="437"/>
        <v>1</v>
      </c>
      <c r="FO168" s="95">
        <f t="shared" si="438"/>
        <v>1</v>
      </c>
      <c r="FP168" s="95">
        <f t="shared" si="439"/>
        <v>1</v>
      </c>
      <c r="FQ168" s="115">
        <f t="shared" si="440"/>
        <v>4.449751470324375</v>
      </c>
      <c r="FR168" s="115">
        <f t="shared" si="441"/>
        <v>4.6294422101933534</v>
      </c>
      <c r="FS168" s="115">
        <f t="shared" si="442"/>
        <v>4.7508823361902417</v>
      </c>
      <c r="FT168" s="115">
        <f t="shared" si="443"/>
        <v>4.8268103876510775</v>
      </c>
      <c r="FU168" s="115">
        <f t="shared" si="444"/>
        <v>4.8754470247977588</v>
      </c>
      <c r="FV168" s="115">
        <f t="shared" si="445"/>
        <v>4.9073534858373797</v>
      </c>
      <c r="FW168" s="115">
        <f t="shared" si="446"/>
        <v>4.9289733716140951</v>
      </c>
      <c r="FX168" s="115">
        <f t="shared" si="447"/>
        <v>4.9441200132719363</v>
      </c>
      <c r="FY168" s="90"/>
      <c r="FZ168" s="90">
        <f t="shared" si="471"/>
        <v>4.449751470324375</v>
      </c>
    </row>
    <row r="169" spans="1:317" ht="13.8" x14ac:dyDescent="0.3">
      <c r="A169" s="5"/>
      <c r="B169" s="8"/>
      <c r="C169" s="5"/>
      <c r="D169" s="5"/>
      <c r="E169" s="5"/>
      <c r="F169" s="5"/>
      <c r="G169" s="5"/>
      <c r="H169" s="5"/>
      <c r="I169" s="5"/>
      <c r="J169" s="5"/>
      <c r="K169" s="5"/>
      <c r="X169" s="118">
        <v>5</v>
      </c>
      <c r="Y169" s="118">
        <v>10</v>
      </c>
      <c r="Z169" s="40">
        <v>1.7999999999999999E-2</v>
      </c>
      <c r="AA169" s="40">
        <v>10000000</v>
      </c>
      <c r="AB169" s="40">
        <v>10000000</v>
      </c>
      <c r="AC169" s="98">
        <v>3900000</v>
      </c>
      <c r="AD169" s="42">
        <v>0.33</v>
      </c>
      <c r="AE169" s="42">
        <v>0.33</v>
      </c>
      <c r="AF169" s="41">
        <v>1.7999999999999999E-2</v>
      </c>
      <c r="AG169" s="40">
        <v>10000000</v>
      </c>
      <c r="AH169" s="40">
        <v>10000000</v>
      </c>
      <c r="AI169" s="98">
        <v>3900000</v>
      </c>
      <c r="AJ169" s="42">
        <v>0.33</v>
      </c>
      <c r="AK169" s="42">
        <v>0.33</v>
      </c>
      <c r="AL169" s="42">
        <f>AL157</f>
        <v>0.2006</v>
      </c>
      <c r="AM169" s="40">
        <v>6000</v>
      </c>
      <c r="AN169" s="40">
        <f>AN157</f>
        <v>10000</v>
      </c>
      <c r="AO169" s="40">
        <f>AO157</f>
        <v>10000</v>
      </c>
      <c r="AP169" s="42">
        <v>0.03</v>
      </c>
      <c r="AQ169" s="42">
        <v>0.03</v>
      </c>
      <c r="AR169" s="4">
        <f t="shared" si="448"/>
        <v>0.21860000000000002</v>
      </c>
      <c r="AS169" s="11">
        <f t="shared" si="449"/>
        <v>0.5</v>
      </c>
      <c r="AT169" s="15">
        <f t="shared" si="450"/>
        <v>4826.322971608126</v>
      </c>
      <c r="AU169" s="19">
        <f t="shared" si="451"/>
        <v>0.19996166295283049</v>
      </c>
      <c r="AV169" s="13">
        <f t="shared" si="452"/>
        <v>0.5</v>
      </c>
      <c r="AW169" s="11">
        <f t="shared" si="453"/>
        <v>1</v>
      </c>
      <c r="AX169" s="11">
        <f t="shared" si="454"/>
        <v>0.8911</v>
      </c>
      <c r="AY169" s="11">
        <f t="shared" si="455"/>
        <v>201997.53114128605</v>
      </c>
      <c r="AZ169" s="11">
        <f t="shared" si="456"/>
        <v>1</v>
      </c>
      <c r="BA169" s="11">
        <f t="shared" si="457"/>
        <v>0.34752899999999998</v>
      </c>
      <c r="BB169" s="11">
        <f t="shared" si="458"/>
        <v>1.025058</v>
      </c>
      <c r="BC169" s="11">
        <f t="shared" si="459"/>
        <v>0.99909999999999999</v>
      </c>
      <c r="BD169" s="11">
        <f t="shared" si="460"/>
        <v>0.8911</v>
      </c>
      <c r="BE169" s="11">
        <f t="shared" si="461"/>
        <v>201997.53114128605</v>
      </c>
      <c r="BF169" s="11">
        <f t="shared" si="462"/>
        <v>1</v>
      </c>
      <c r="BG169" s="11">
        <f t="shared" si="463"/>
        <v>0.34752899999999998</v>
      </c>
      <c r="BH169" s="11">
        <f t="shared" si="464"/>
        <v>1.025058</v>
      </c>
      <c r="BI169" s="121">
        <f t="shared" si="356"/>
        <v>0.1875</v>
      </c>
      <c r="BJ169" s="121">
        <f>X169^2/((BJ159^2+1)*Y169^2)</f>
        <v>0.05</v>
      </c>
      <c r="BK169" s="121">
        <f>X169^2/((BK159^2+1)*Y169^2)</f>
        <v>2.5000000000000001E-2</v>
      </c>
      <c r="BL169" s="121">
        <f>X169^2/((BL159^2+1)*Y169^2)</f>
        <v>1.4705882352941176E-2</v>
      </c>
      <c r="BM169" s="121">
        <f>X169^2/((BM159^2+1)*Y169^2)</f>
        <v>9.6153846153846159E-3</v>
      </c>
      <c r="BN169" s="121">
        <f>X169^2/((BN159^2+1)*Y169^2)</f>
        <v>6.7567567567567571E-3</v>
      </c>
      <c r="BO169" s="121">
        <f>X169^2/((BO159^2+1)*Y169^2)</f>
        <v>5.0000000000000001E-3</v>
      </c>
      <c r="BP169" s="121">
        <f>X169^2/((BP159^2+1)*Y169^2)</f>
        <v>3.8461538461538464E-3</v>
      </c>
      <c r="BQ169" s="121">
        <v>1</v>
      </c>
      <c r="BR169" s="121">
        <v>1</v>
      </c>
      <c r="BS169" s="121">
        <v>1</v>
      </c>
      <c r="BT169" s="121">
        <v>1</v>
      </c>
      <c r="BU169" s="121">
        <v>1</v>
      </c>
      <c r="BV169" s="121">
        <v>1</v>
      </c>
      <c r="BW169" s="121">
        <v>1</v>
      </c>
      <c r="BX169" s="121">
        <v>1</v>
      </c>
      <c r="BY169" s="121">
        <f t="shared" si="465"/>
        <v>16</v>
      </c>
      <c r="BZ169" s="121">
        <f>(BZ159^4+6*BZ159^2+1)/(BZ159^2+1)*(Y169^2/X169^2)</f>
        <v>32.799999999999997</v>
      </c>
      <c r="CA169" s="121">
        <f>(CA159^4+6*CA159^2+1)/(CA159^2+1)*(Y169^2/X169^2)</f>
        <v>54.4</v>
      </c>
      <c r="CB169" s="121">
        <f>(CB159^4+6*CB159^2+1)/(CB159^2+1)*(Y169^2/X169^2)</f>
        <v>83.058823529411768</v>
      </c>
      <c r="CC169" s="121">
        <f>(CC159^4+6*CC159^2+1)/(CC159^2+1)*(Y169^2/X169^2)</f>
        <v>119.38461538461539</v>
      </c>
      <c r="CD169" s="121">
        <f>(CD159^4+6*CD159^2+1)/(CD159^2+1)*(Y169^2/X169^2)</f>
        <v>163.56756756756758</v>
      </c>
      <c r="CE169" s="121">
        <f>(CE159^4+6*CE159^2+1)/(CE159^2+1)*(Y169^2/X169^2)</f>
        <v>215.68</v>
      </c>
      <c r="CF169" s="121">
        <f>(CF159^4+6*CF159^2+1)/(CF159^2+1)*(Y169^2/X169^2)</f>
        <v>275.75384615384615</v>
      </c>
      <c r="CG169" s="121">
        <f t="shared" si="466"/>
        <v>0.1875</v>
      </c>
      <c r="CH169" s="121">
        <f t="shared" si="357"/>
        <v>0.05</v>
      </c>
      <c r="CI169" s="121">
        <f t="shared" si="358"/>
        <v>2.5000000000000001E-2</v>
      </c>
      <c r="CJ169" s="121">
        <f t="shared" si="359"/>
        <v>1.4705882352941176E-2</v>
      </c>
      <c r="CK169" s="121">
        <f t="shared" si="360"/>
        <v>9.6153846153846159E-3</v>
      </c>
      <c r="CL169" s="121">
        <f t="shared" si="361"/>
        <v>6.7567567567567571E-3</v>
      </c>
      <c r="CM169" s="121">
        <f t="shared" si="362"/>
        <v>5.0000000000000001E-3</v>
      </c>
      <c r="CN169" s="121">
        <f t="shared" si="363"/>
        <v>3.8461538461538464E-3</v>
      </c>
      <c r="CO169" s="95">
        <f t="shared" si="364"/>
        <v>19.201017</v>
      </c>
      <c r="CP169" s="95">
        <f t="shared" si="365"/>
        <v>41.098108999999994</v>
      </c>
      <c r="CQ169" s="95">
        <f t="shared" si="366"/>
        <v>69.64868899999999</v>
      </c>
      <c r="CR169" s="95">
        <f t="shared" si="367"/>
        <v>108.03832452941177</v>
      </c>
      <c r="CS169" s="95">
        <f t="shared" si="368"/>
        <v>156.87516038461538</v>
      </c>
      <c r="CT169" s="95">
        <f t="shared" si="369"/>
        <v>216.34938856756759</v>
      </c>
      <c r="CU169" s="95">
        <f t="shared" si="370"/>
        <v>286.53332899999998</v>
      </c>
      <c r="CV169" s="95">
        <f t="shared" si="371"/>
        <v>367.45891515384614</v>
      </c>
      <c r="CW169" s="95">
        <f t="shared" si="372"/>
        <v>19.201017</v>
      </c>
      <c r="CX169" s="95">
        <f t="shared" si="373"/>
        <v>41.098108999999994</v>
      </c>
      <c r="CY169" s="95">
        <f t="shared" si="374"/>
        <v>69.64868899999999</v>
      </c>
      <c r="CZ169" s="95">
        <f t="shared" si="375"/>
        <v>108.03832452941177</v>
      </c>
      <c r="DA169" s="95">
        <f t="shared" si="376"/>
        <v>156.87516038461538</v>
      </c>
      <c r="DB169" s="95">
        <f t="shared" si="377"/>
        <v>216.34938856756759</v>
      </c>
      <c r="DC169" s="95">
        <f t="shared" si="378"/>
        <v>286.53332899999998</v>
      </c>
      <c r="DD169" s="95">
        <f t="shared" si="379"/>
        <v>367.45891515384614</v>
      </c>
      <c r="DE169" s="13">
        <f t="shared" si="467"/>
        <v>18.237615999999999</v>
      </c>
      <c r="DF169" s="13">
        <f t="shared" si="468"/>
        <v>34.900115999999997</v>
      </c>
      <c r="DG169" s="13">
        <f t="shared" si="469"/>
        <v>56.475116</v>
      </c>
      <c r="DH169" s="13">
        <f t="shared" si="470"/>
        <v>85.123645411764713</v>
      </c>
      <c r="DI169" s="13">
        <f t="shared" si="380"/>
        <v>121.44434676923078</v>
      </c>
      <c r="DJ169" s="13">
        <f t="shared" si="381"/>
        <v>165.62444032432433</v>
      </c>
      <c r="DK169" s="13">
        <f t="shared" si="382"/>
        <v>217.735116</v>
      </c>
      <c r="DL169" s="13">
        <f t="shared" si="383"/>
        <v>277.80780830769231</v>
      </c>
      <c r="DM169" s="95">
        <f t="shared" si="384"/>
        <v>18.237615999999999</v>
      </c>
      <c r="DN169" s="95">
        <f t="shared" si="385"/>
        <v>34.900115999999997</v>
      </c>
      <c r="DO169" s="95">
        <f t="shared" si="386"/>
        <v>56.475116</v>
      </c>
      <c r="DP169" s="95">
        <f t="shared" si="387"/>
        <v>85.123645411764713</v>
      </c>
      <c r="DQ169" s="95">
        <f t="shared" si="388"/>
        <v>121.44434676923078</v>
      </c>
      <c r="DR169" s="95">
        <f t="shared" si="389"/>
        <v>165.62444032432433</v>
      </c>
      <c r="DS169" s="95">
        <f t="shared" si="390"/>
        <v>217.735116</v>
      </c>
      <c r="DT169" s="95">
        <f t="shared" si="391"/>
        <v>277.80780830769231</v>
      </c>
      <c r="DU169" s="95">
        <f t="shared" si="392"/>
        <v>8.2873565474999999</v>
      </c>
      <c r="DV169" s="95">
        <f t="shared" si="393"/>
        <v>12.718058509999997</v>
      </c>
      <c r="DW169" s="95">
        <f t="shared" si="394"/>
        <v>19.935996684999999</v>
      </c>
      <c r="DX169" s="95">
        <f t="shared" si="395"/>
        <v>29.753644750138406</v>
      </c>
      <c r="DY169" s="95">
        <f t="shared" si="396"/>
        <v>42.302617479082841</v>
      </c>
      <c r="DZ169" s="95">
        <f t="shared" si="397"/>
        <v>57.61373848545653</v>
      </c>
      <c r="EA169" s="95">
        <f t="shared" si="398"/>
        <v>75.696923224999992</v>
      </c>
      <c r="EB169" s="95">
        <f t="shared" si="399"/>
        <v>96.556117625976327</v>
      </c>
      <c r="EC169" s="95">
        <f t="shared" si="400"/>
        <v>8.2873565474999999</v>
      </c>
      <c r="ED169" s="95">
        <f t="shared" si="401"/>
        <v>12.718058509999997</v>
      </c>
      <c r="EE169" s="95">
        <f t="shared" si="402"/>
        <v>19.935996684999999</v>
      </c>
      <c r="EF169" s="95">
        <f t="shared" si="403"/>
        <v>29.753644750138406</v>
      </c>
      <c r="EG169" s="95">
        <f t="shared" si="404"/>
        <v>42.302617479082841</v>
      </c>
      <c r="EH169" s="95">
        <f t="shared" si="405"/>
        <v>57.61373848545653</v>
      </c>
      <c r="EI169" s="95">
        <f t="shared" si="406"/>
        <v>75.696923224999992</v>
      </c>
      <c r="EJ169" s="95">
        <f t="shared" si="407"/>
        <v>96.556117625976327</v>
      </c>
      <c r="EK169" s="95">
        <f t="shared" si="408"/>
        <v>8.2873565474999999</v>
      </c>
      <c r="EL169" s="95">
        <f t="shared" si="409"/>
        <v>12.718058509999997</v>
      </c>
      <c r="EM169" s="95">
        <f t="shared" si="410"/>
        <v>19.935996684999999</v>
      </c>
      <c r="EN169" s="95">
        <f t="shared" si="411"/>
        <v>29.753644750138406</v>
      </c>
      <c r="EO169" s="95">
        <f t="shared" si="412"/>
        <v>42.302617479082841</v>
      </c>
      <c r="EP169" s="95">
        <f t="shared" si="413"/>
        <v>57.61373848545653</v>
      </c>
      <c r="EQ169" s="95">
        <f t="shared" si="414"/>
        <v>75.696923224999992</v>
      </c>
      <c r="ER169" s="95">
        <f t="shared" si="415"/>
        <v>96.556117625976327</v>
      </c>
      <c r="ES169" s="95">
        <f t="shared" si="416"/>
        <v>1</v>
      </c>
      <c r="ET169" s="95">
        <f t="shared" si="417"/>
        <v>1</v>
      </c>
      <c r="EU169" s="95">
        <f t="shared" si="418"/>
        <v>1</v>
      </c>
      <c r="EV169" s="95">
        <f t="shared" si="419"/>
        <v>1</v>
      </c>
      <c r="EW169" s="95">
        <f t="shared" si="420"/>
        <v>1</v>
      </c>
      <c r="EX169" s="95">
        <f t="shared" si="421"/>
        <v>1</v>
      </c>
      <c r="EY169" s="95">
        <f t="shared" si="422"/>
        <v>1</v>
      </c>
      <c r="EZ169" s="95">
        <f t="shared" si="423"/>
        <v>1</v>
      </c>
      <c r="FA169" s="95">
        <f t="shared" si="424"/>
        <v>1</v>
      </c>
      <c r="FB169" s="95">
        <f t="shared" si="425"/>
        <v>1</v>
      </c>
      <c r="FC169" s="95">
        <f t="shared" si="426"/>
        <v>1</v>
      </c>
      <c r="FD169" s="95">
        <f t="shared" si="427"/>
        <v>1</v>
      </c>
      <c r="FE169" s="95">
        <f t="shared" si="428"/>
        <v>1</v>
      </c>
      <c r="FF169" s="95">
        <f t="shared" si="429"/>
        <v>1</v>
      </c>
      <c r="FG169" s="95">
        <f t="shared" si="430"/>
        <v>1</v>
      </c>
      <c r="FH169" s="95">
        <f t="shared" si="431"/>
        <v>1</v>
      </c>
      <c r="FI169" s="95">
        <f t="shared" si="432"/>
        <v>1</v>
      </c>
      <c r="FJ169" s="95">
        <f t="shared" si="433"/>
        <v>1</v>
      </c>
      <c r="FK169" s="95">
        <f t="shared" si="434"/>
        <v>1</v>
      </c>
      <c r="FL169" s="95">
        <f t="shared" si="435"/>
        <v>1</v>
      </c>
      <c r="FM169" s="95">
        <f t="shared" si="436"/>
        <v>1</v>
      </c>
      <c r="FN169" s="95">
        <f t="shared" si="437"/>
        <v>1</v>
      </c>
      <c r="FO169" s="95">
        <f t="shared" si="438"/>
        <v>1</v>
      </c>
      <c r="FP169" s="95">
        <f t="shared" si="439"/>
        <v>1</v>
      </c>
      <c r="FQ169" s="115">
        <f t="shared" si="440"/>
        <v>4.3490192798376341</v>
      </c>
      <c r="FR169" s="115">
        <f t="shared" si="441"/>
        <v>4.5545194298702558</v>
      </c>
      <c r="FS169" s="115">
        <f t="shared" si="442"/>
        <v>4.6978746841268544</v>
      </c>
      <c r="FT169" s="115">
        <f t="shared" si="443"/>
        <v>4.7887311972311091</v>
      </c>
      <c r="FU169" s="115">
        <f t="shared" si="444"/>
        <v>4.8474498634711569</v>
      </c>
      <c r="FV169" s="115">
        <f t="shared" si="445"/>
        <v>4.8862003303243817</v>
      </c>
      <c r="FW169" s="115">
        <f t="shared" si="446"/>
        <v>4.9125631189903656</v>
      </c>
      <c r="FX169" s="115">
        <f t="shared" si="447"/>
        <v>4.9310836271403788</v>
      </c>
      <c r="FZ169" s="90">
        <f t="shared" si="471"/>
        <v>4.3490192798376341</v>
      </c>
      <c r="GB169" s="18"/>
      <c r="GC169" s="29"/>
      <c r="GE169" s="15"/>
      <c r="GF169" s="15"/>
      <c r="GG169" s="15"/>
      <c r="GI169" s="31"/>
      <c r="GJ169" s="31"/>
      <c r="GK169" s="31"/>
      <c r="HU169" s="21"/>
      <c r="HV169" s="21"/>
      <c r="HW169" s="21"/>
      <c r="HX169" s="21"/>
      <c r="HY169" s="21"/>
      <c r="HZ169" s="21"/>
      <c r="IA169" s="21"/>
      <c r="IC169" s="28"/>
      <c r="ID169" s="11"/>
      <c r="IE169" s="13"/>
      <c r="IF169" s="11"/>
      <c r="IG169" s="13"/>
      <c r="IH169" s="13"/>
      <c r="II169" s="13"/>
      <c r="IJ169" s="28"/>
      <c r="IK169" s="11"/>
      <c r="IL169" s="13"/>
      <c r="IM169" s="22"/>
      <c r="IN169" s="23"/>
      <c r="IO169" s="11"/>
      <c r="IP169" s="23"/>
      <c r="IQ169" s="28"/>
      <c r="IR169" s="20"/>
      <c r="IS169" s="13"/>
      <c r="IT169" s="23"/>
      <c r="IU169" s="23"/>
      <c r="IV169" s="23"/>
      <c r="IW169" s="23"/>
      <c r="IX169" s="28"/>
      <c r="IY169" s="13"/>
      <c r="IZ169" s="25"/>
      <c r="JA169" s="25"/>
      <c r="JB169" s="25"/>
      <c r="JC169" s="25"/>
      <c r="JD169" s="25"/>
      <c r="JE169" s="25"/>
      <c r="JF169" s="25"/>
    </row>
    <row r="170" spans="1:317" ht="13.8" x14ac:dyDescent="0.3">
      <c r="A170" s="5"/>
      <c r="B170" s="8"/>
      <c r="C170" s="5"/>
      <c r="D170" s="5"/>
      <c r="E170" s="5"/>
      <c r="F170" s="5"/>
      <c r="G170" s="5"/>
      <c r="H170" s="5"/>
      <c r="I170" s="5"/>
      <c r="J170" s="5"/>
      <c r="K170" s="5"/>
      <c r="X170" s="118">
        <v>5.5</v>
      </c>
      <c r="Y170" s="118">
        <v>10</v>
      </c>
      <c r="Z170" s="40">
        <v>1.7999999999999999E-2</v>
      </c>
      <c r="AA170" s="40">
        <v>10000000</v>
      </c>
      <c r="AB170" s="40">
        <v>10000000</v>
      </c>
      <c r="AC170" s="98">
        <v>3900000</v>
      </c>
      <c r="AD170" s="42">
        <v>0.33</v>
      </c>
      <c r="AE170" s="42">
        <v>0.33</v>
      </c>
      <c r="AF170" s="41">
        <v>1.7999999999999999E-2</v>
      </c>
      <c r="AG170" s="40">
        <v>10000000</v>
      </c>
      <c r="AH170" s="40">
        <v>10000000</v>
      </c>
      <c r="AI170" s="98">
        <v>3900000</v>
      </c>
      <c r="AJ170" s="42">
        <v>0.33</v>
      </c>
      <c r="AK170" s="42">
        <v>0.33</v>
      </c>
      <c r="AL170" s="42">
        <f>AL157</f>
        <v>0.2006</v>
      </c>
      <c r="AM170" s="40">
        <v>6000</v>
      </c>
      <c r="AN170" s="40">
        <f>AN157</f>
        <v>10000</v>
      </c>
      <c r="AO170" s="40">
        <f>AO157</f>
        <v>10000</v>
      </c>
      <c r="AP170" s="42">
        <v>0.03</v>
      </c>
      <c r="AQ170" s="42">
        <v>0.03</v>
      </c>
      <c r="AR170" s="4">
        <f t="shared" si="448"/>
        <v>0.21860000000000002</v>
      </c>
      <c r="AS170" s="11">
        <f t="shared" si="449"/>
        <v>0.55000000000000004</v>
      </c>
      <c r="AT170" s="15">
        <f t="shared" si="450"/>
        <v>4826.322971608126</v>
      </c>
      <c r="AU170" s="19">
        <f t="shared" si="451"/>
        <v>0.19996166295283049</v>
      </c>
      <c r="AV170" s="13">
        <f t="shared" si="452"/>
        <v>0.5</v>
      </c>
      <c r="AW170" s="11">
        <f t="shared" si="453"/>
        <v>1</v>
      </c>
      <c r="AX170" s="11">
        <f t="shared" si="454"/>
        <v>0.8911</v>
      </c>
      <c r="AY170" s="11">
        <f t="shared" si="455"/>
        <v>201997.53114128605</v>
      </c>
      <c r="AZ170" s="11">
        <f t="shared" si="456"/>
        <v>1</v>
      </c>
      <c r="BA170" s="11">
        <f t="shared" si="457"/>
        <v>0.34752899999999998</v>
      </c>
      <c r="BB170" s="11">
        <f t="shared" si="458"/>
        <v>1.025058</v>
      </c>
      <c r="BC170" s="11">
        <f t="shared" si="459"/>
        <v>0.99909999999999999</v>
      </c>
      <c r="BD170" s="11">
        <f t="shared" si="460"/>
        <v>0.8911</v>
      </c>
      <c r="BE170" s="11">
        <f t="shared" si="461"/>
        <v>201997.53114128605</v>
      </c>
      <c r="BF170" s="11">
        <f t="shared" si="462"/>
        <v>1</v>
      </c>
      <c r="BG170" s="11">
        <f t="shared" si="463"/>
        <v>0.34752899999999998</v>
      </c>
      <c r="BH170" s="11">
        <f t="shared" si="464"/>
        <v>1.025058</v>
      </c>
      <c r="BI170" s="121">
        <f t="shared" si="356"/>
        <v>0.22687499999999999</v>
      </c>
      <c r="BJ170" s="121">
        <f>X170^2/((BJ159^2+1)*Y170^2)</f>
        <v>6.0499999999999998E-2</v>
      </c>
      <c r="BK170" s="121">
        <f>X170^2/((BK159^2+1)*Y170^2)</f>
        <v>3.0249999999999999E-2</v>
      </c>
      <c r="BL170" s="121">
        <f>X170^2/((BL159^2+1)*Y170^2)</f>
        <v>1.7794117647058825E-2</v>
      </c>
      <c r="BM170" s="121">
        <f>X170^2/((BM159^2+1)*Y170^2)</f>
        <v>1.1634615384615384E-2</v>
      </c>
      <c r="BN170" s="121">
        <f>X170^2/((BN159^2+1)*Y170^2)</f>
        <v>8.1756756756756754E-3</v>
      </c>
      <c r="BO170" s="121">
        <f>X170^2/((BO159^2+1)*Y170^2)</f>
        <v>6.0499999999999998E-3</v>
      </c>
      <c r="BP170" s="121">
        <f>X170^2/((BP159^2+1)*Y170^2)</f>
        <v>4.6538461538461542E-3</v>
      </c>
      <c r="BQ170" s="121">
        <v>1</v>
      </c>
      <c r="BR170" s="121">
        <v>1</v>
      </c>
      <c r="BS170" s="121">
        <v>1</v>
      </c>
      <c r="BT170" s="121">
        <v>1</v>
      </c>
      <c r="BU170" s="121">
        <v>1</v>
      </c>
      <c r="BV170" s="121">
        <v>1</v>
      </c>
      <c r="BW170" s="121">
        <v>1</v>
      </c>
      <c r="BX170" s="121">
        <v>1</v>
      </c>
      <c r="BY170" s="121">
        <f t="shared" si="465"/>
        <v>13.223140495867769</v>
      </c>
      <c r="BZ170" s="121">
        <f>(BZ159^4+6*BZ159^2+1)/(BZ159^2+1)*(Y170^2/X170^2)</f>
        <v>27.107438016528924</v>
      </c>
      <c r="CA170" s="121">
        <f>(CA159^4+6*CA159^2+1)/(CA159^2+1)*(Y170^2/X170^2)</f>
        <v>44.958677685950413</v>
      </c>
      <c r="CB170" s="121">
        <f>(CB159^4+6*CB159^2+1)/(CB159^2+1)*(Y170^2/X170^2)</f>
        <v>68.643655809431209</v>
      </c>
      <c r="CC170" s="121">
        <f>(CC159^4+6*CC159^2+1)/(CC159^2+1)*(Y170^2/X170^2)</f>
        <v>98.664971392244126</v>
      </c>
      <c r="CD170" s="121">
        <f>(CD159^4+6*CD159^2+1)/(CD159^2+1)*(Y170^2/X170^2)</f>
        <v>135.17980790708066</v>
      </c>
      <c r="CE170" s="121">
        <f>(CE159^4+6*CE159^2+1)/(CE159^2+1)*(Y170^2/X170^2)</f>
        <v>178.24793388429754</v>
      </c>
      <c r="CF170" s="121">
        <f>(CF159^4+6*CF159^2+1)/(CF159^2+1)*(Y170^2/X170^2)</f>
        <v>227.89574062301335</v>
      </c>
      <c r="CG170" s="121">
        <f t="shared" si="466"/>
        <v>0.22687499999999999</v>
      </c>
      <c r="CH170" s="121">
        <f t="shared" si="357"/>
        <v>6.0499999999999998E-2</v>
      </c>
      <c r="CI170" s="121">
        <f t="shared" si="358"/>
        <v>3.0249999999999999E-2</v>
      </c>
      <c r="CJ170" s="121">
        <f t="shared" si="359"/>
        <v>1.7794117647058825E-2</v>
      </c>
      <c r="CK170" s="121">
        <f t="shared" si="360"/>
        <v>1.1634615384615384E-2</v>
      </c>
      <c r="CL170" s="121">
        <f t="shared" si="361"/>
        <v>8.1756756756756754E-3</v>
      </c>
      <c r="CM170" s="121">
        <f t="shared" si="362"/>
        <v>6.0499999999999998E-3</v>
      </c>
      <c r="CN170" s="121">
        <f t="shared" si="363"/>
        <v>4.6538461538461542E-3</v>
      </c>
      <c r="CO170" s="95">
        <f t="shared" si="364"/>
        <v>16.102477760330579</v>
      </c>
      <c r="CP170" s="95">
        <f t="shared" si="365"/>
        <v>34.199248008264462</v>
      </c>
      <c r="CQ170" s="95">
        <f t="shared" si="366"/>
        <v>57.794768669421487</v>
      </c>
      <c r="CR170" s="95">
        <f t="shared" si="367"/>
        <v>89.521740181332035</v>
      </c>
      <c r="CS170" s="95">
        <f t="shared" si="368"/>
        <v>129.88276154926893</v>
      </c>
      <c r="CT170" s="95">
        <f t="shared" si="369"/>
        <v>179.03501624592363</v>
      </c>
      <c r="CU170" s="95">
        <f t="shared" si="370"/>
        <v>237.03827280165291</v>
      </c>
      <c r="CV170" s="95">
        <f t="shared" si="371"/>
        <v>303.91892251557533</v>
      </c>
      <c r="CW170" s="95">
        <f t="shared" si="372"/>
        <v>16.102477760330579</v>
      </c>
      <c r="CX170" s="95">
        <f t="shared" si="373"/>
        <v>34.199248008264462</v>
      </c>
      <c r="CY170" s="95">
        <f t="shared" si="374"/>
        <v>57.794768669421487</v>
      </c>
      <c r="CZ170" s="95">
        <f t="shared" si="375"/>
        <v>89.521740181332035</v>
      </c>
      <c r="DA170" s="95">
        <f t="shared" si="376"/>
        <v>129.88276154926893</v>
      </c>
      <c r="DB170" s="95">
        <f t="shared" si="377"/>
        <v>179.03501624592363</v>
      </c>
      <c r="DC170" s="95">
        <f t="shared" si="378"/>
        <v>237.03827280165291</v>
      </c>
      <c r="DD170" s="95">
        <f t="shared" si="379"/>
        <v>303.91892251557533</v>
      </c>
      <c r="DE170" s="13">
        <f t="shared" si="467"/>
        <v>15.50013149586777</v>
      </c>
      <c r="DF170" s="13">
        <f t="shared" si="468"/>
        <v>29.218054016528924</v>
      </c>
      <c r="DG170" s="13">
        <f t="shared" si="469"/>
        <v>47.039043685950411</v>
      </c>
      <c r="DH170" s="13">
        <f t="shared" si="470"/>
        <v>70.711565927078269</v>
      </c>
      <c r="DI170" s="13">
        <f t="shared" si="380"/>
        <v>100.72672200762874</v>
      </c>
      <c r="DJ170" s="13">
        <f t="shared" si="381"/>
        <v>137.23809958275632</v>
      </c>
      <c r="DK170" s="13">
        <f t="shared" si="382"/>
        <v>180.30409988429753</v>
      </c>
      <c r="DL170" s="13">
        <f t="shared" si="383"/>
        <v>229.9505104691672</v>
      </c>
      <c r="DM170" s="95">
        <f t="shared" si="384"/>
        <v>15.50013149586777</v>
      </c>
      <c r="DN170" s="95">
        <f t="shared" si="385"/>
        <v>29.218054016528924</v>
      </c>
      <c r="DO170" s="95">
        <f t="shared" si="386"/>
        <v>47.039043685950411</v>
      </c>
      <c r="DP170" s="95">
        <f t="shared" si="387"/>
        <v>70.711565927078269</v>
      </c>
      <c r="DQ170" s="95">
        <f t="shared" si="388"/>
        <v>100.72672200762874</v>
      </c>
      <c r="DR170" s="95">
        <f t="shared" si="389"/>
        <v>137.23809958275632</v>
      </c>
      <c r="DS170" s="95">
        <f t="shared" si="390"/>
        <v>180.30409988429753</v>
      </c>
      <c r="DT170" s="95">
        <f t="shared" si="391"/>
        <v>229.9505104691672</v>
      </c>
      <c r="DU170" s="95">
        <f t="shared" si="392"/>
        <v>7.3360012952634293</v>
      </c>
      <c r="DV170" s="95">
        <f t="shared" si="393"/>
        <v>10.74337719094628</v>
      </c>
      <c r="DW170" s="95">
        <f t="shared" si="394"/>
        <v>16.656687909770657</v>
      </c>
      <c r="DX170" s="95">
        <f t="shared" si="395"/>
        <v>24.745029178904812</v>
      </c>
      <c r="DY170" s="95">
        <f t="shared" si="396"/>
        <v>35.102642063308046</v>
      </c>
      <c r="DZ170" s="95">
        <f t="shared" si="397"/>
        <v>47.748661873880145</v>
      </c>
      <c r="EA170" s="95">
        <f t="shared" si="398"/>
        <v>62.688559625326036</v>
      </c>
      <c r="EB170" s="95">
        <f t="shared" si="399"/>
        <v>79.924318765451531</v>
      </c>
      <c r="EC170" s="95">
        <f t="shared" si="400"/>
        <v>7.3360012952634293</v>
      </c>
      <c r="ED170" s="95">
        <f t="shared" si="401"/>
        <v>10.74337719094628</v>
      </c>
      <c r="EE170" s="95">
        <f t="shared" si="402"/>
        <v>16.656687909770657</v>
      </c>
      <c r="EF170" s="95">
        <f t="shared" si="403"/>
        <v>24.745029178904812</v>
      </c>
      <c r="EG170" s="95">
        <f t="shared" si="404"/>
        <v>35.102642063308046</v>
      </c>
      <c r="EH170" s="95">
        <f t="shared" si="405"/>
        <v>47.748661873880145</v>
      </c>
      <c r="EI170" s="95">
        <f t="shared" si="406"/>
        <v>62.688559625326036</v>
      </c>
      <c r="EJ170" s="95">
        <f t="shared" si="407"/>
        <v>79.924318765451531</v>
      </c>
      <c r="EK170" s="95">
        <f t="shared" si="408"/>
        <v>7.3360012952634293</v>
      </c>
      <c r="EL170" s="95">
        <f t="shared" si="409"/>
        <v>10.74337719094628</v>
      </c>
      <c r="EM170" s="95">
        <f t="shared" si="410"/>
        <v>16.656687909770657</v>
      </c>
      <c r="EN170" s="95">
        <f t="shared" si="411"/>
        <v>24.745029178904812</v>
      </c>
      <c r="EO170" s="95">
        <f t="shared" si="412"/>
        <v>35.102642063308046</v>
      </c>
      <c r="EP170" s="95">
        <f t="shared" si="413"/>
        <v>47.748661873880145</v>
      </c>
      <c r="EQ170" s="95">
        <f t="shared" si="414"/>
        <v>62.688559625326036</v>
      </c>
      <c r="ER170" s="95">
        <f t="shared" si="415"/>
        <v>79.924318765451531</v>
      </c>
      <c r="ES170" s="95">
        <f t="shared" si="416"/>
        <v>1</v>
      </c>
      <c r="ET170" s="95">
        <f t="shared" si="417"/>
        <v>1</v>
      </c>
      <c r="EU170" s="95">
        <f t="shared" si="418"/>
        <v>1</v>
      </c>
      <c r="EV170" s="95">
        <f t="shared" si="419"/>
        <v>1</v>
      </c>
      <c r="EW170" s="95">
        <f t="shared" si="420"/>
        <v>1</v>
      </c>
      <c r="EX170" s="95">
        <f t="shared" si="421"/>
        <v>1</v>
      </c>
      <c r="EY170" s="95">
        <f t="shared" si="422"/>
        <v>1</v>
      </c>
      <c r="EZ170" s="95">
        <f t="shared" si="423"/>
        <v>1</v>
      </c>
      <c r="FA170" s="95">
        <f t="shared" si="424"/>
        <v>1</v>
      </c>
      <c r="FB170" s="95">
        <f t="shared" si="425"/>
        <v>1</v>
      </c>
      <c r="FC170" s="95">
        <f t="shared" si="426"/>
        <v>1</v>
      </c>
      <c r="FD170" s="95">
        <f t="shared" si="427"/>
        <v>1</v>
      </c>
      <c r="FE170" s="95">
        <f t="shared" si="428"/>
        <v>1</v>
      </c>
      <c r="FF170" s="95">
        <f t="shared" si="429"/>
        <v>1</v>
      </c>
      <c r="FG170" s="95">
        <f t="shared" si="430"/>
        <v>1</v>
      </c>
      <c r="FH170" s="95">
        <f t="shared" si="431"/>
        <v>1</v>
      </c>
      <c r="FI170" s="95">
        <f t="shared" si="432"/>
        <v>1</v>
      </c>
      <c r="FJ170" s="95">
        <f t="shared" si="433"/>
        <v>1</v>
      </c>
      <c r="FK170" s="95">
        <f t="shared" si="434"/>
        <v>1</v>
      </c>
      <c r="FL170" s="95">
        <f t="shared" si="435"/>
        <v>1</v>
      </c>
      <c r="FM170" s="95">
        <f t="shared" si="436"/>
        <v>1</v>
      </c>
      <c r="FN170" s="95">
        <f t="shared" si="437"/>
        <v>1</v>
      </c>
      <c r="FO170" s="95">
        <f t="shared" si="438"/>
        <v>1</v>
      </c>
      <c r="FP170" s="95">
        <f t="shared" si="439"/>
        <v>1</v>
      </c>
      <c r="FQ170" s="115">
        <f t="shared" si="440"/>
        <v>4.2506322270424279</v>
      </c>
      <c r="FR170" s="115">
        <f t="shared" si="441"/>
        <v>4.4765624252611902</v>
      </c>
      <c r="FS170" s="115">
        <f t="shared" si="442"/>
        <v>4.641552579150602</v>
      </c>
      <c r="FT170" s="115">
        <f t="shared" si="443"/>
        <v>4.7477792162689827</v>
      </c>
      <c r="FU170" s="115">
        <f t="shared" si="444"/>
        <v>4.8171090010586211</v>
      </c>
      <c r="FV170" s="115">
        <f t="shared" si="445"/>
        <v>4.8631610389143756</v>
      </c>
      <c r="FW170" s="115">
        <f t="shared" si="446"/>
        <v>4.8946287796291088</v>
      </c>
      <c r="FX170" s="115">
        <f t="shared" si="447"/>
        <v>4.9168025637211539</v>
      </c>
      <c r="FZ170" s="90">
        <f t="shared" si="471"/>
        <v>4.2506322270424279</v>
      </c>
      <c r="GB170" s="18"/>
      <c r="GC170" s="29"/>
      <c r="GE170" s="15"/>
      <c r="GF170" s="15"/>
      <c r="GG170" s="15"/>
      <c r="GI170" s="31"/>
      <c r="GJ170" s="31"/>
      <c r="GK170" s="31"/>
      <c r="HU170" s="21"/>
      <c r="HV170" s="21"/>
      <c r="HW170" s="21"/>
      <c r="HX170" s="21"/>
      <c r="HY170" s="21"/>
      <c r="HZ170" s="21"/>
      <c r="IA170" s="21"/>
      <c r="IC170" s="28"/>
      <c r="ID170" s="13"/>
      <c r="IE170" s="13"/>
      <c r="IF170" s="13"/>
      <c r="IG170" s="13"/>
      <c r="IH170" s="13"/>
      <c r="II170" s="13"/>
      <c r="IJ170" s="28"/>
      <c r="IK170" s="20"/>
      <c r="IL170" s="13"/>
      <c r="IM170" s="11"/>
      <c r="IN170" s="23"/>
      <c r="IO170" s="13"/>
      <c r="IP170" s="23"/>
      <c r="IQ170" s="28"/>
      <c r="IR170" s="20"/>
      <c r="IS170" s="13"/>
      <c r="IT170" s="20"/>
      <c r="IU170" s="23"/>
      <c r="IV170" s="20"/>
      <c r="IW170" s="23"/>
      <c r="IY170" s="13"/>
      <c r="IZ170" s="25"/>
      <c r="JA170" s="25"/>
      <c r="JB170" s="25"/>
      <c r="JC170" s="25"/>
      <c r="JD170" s="25"/>
      <c r="JE170" s="25"/>
      <c r="JF170" s="25"/>
    </row>
    <row r="171" spans="1:317" s="122" customFormat="1" ht="13.8" x14ac:dyDescent="0.3">
      <c r="A171" s="27"/>
      <c r="B171" s="27"/>
      <c r="C171" s="27"/>
      <c r="D171" s="27"/>
      <c r="E171" s="27"/>
      <c r="F171" s="27"/>
      <c r="G171" s="27"/>
      <c r="H171" s="27"/>
      <c r="I171" s="27"/>
      <c r="J171" s="27"/>
      <c r="K171" s="27"/>
      <c r="L171" s="27"/>
      <c r="M171" s="100"/>
      <c r="N171" s="100"/>
      <c r="O171" s="100"/>
      <c r="P171" s="100"/>
      <c r="Q171" s="100"/>
      <c r="R171" s="100"/>
      <c r="S171" s="101"/>
      <c r="T171" s="100"/>
      <c r="X171" s="118">
        <v>6</v>
      </c>
      <c r="Y171" s="118">
        <v>10</v>
      </c>
      <c r="Z171" s="40">
        <v>1.7999999999999999E-2</v>
      </c>
      <c r="AA171" s="40">
        <v>10000000</v>
      </c>
      <c r="AB171" s="40">
        <v>10000000</v>
      </c>
      <c r="AC171" s="98">
        <v>3900000</v>
      </c>
      <c r="AD171" s="42">
        <v>0.33</v>
      </c>
      <c r="AE171" s="42">
        <v>0.33</v>
      </c>
      <c r="AF171" s="41">
        <v>1.7999999999999999E-2</v>
      </c>
      <c r="AG171" s="40">
        <v>10000000</v>
      </c>
      <c r="AH171" s="40">
        <v>10000000</v>
      </c>
      <c r="AI171" s="98">
        <v>3900000</v>
      </c>
      <c r="AJ171" s="42">
        <v>0.33</v>
      </c>
      <c r="AK171" s="42">
        <v>0.33</v>
      </c>
      <c r="AL171" s="42">
        <f>AL157</f>
        <v>0.2006</v>
      </c>
      <c r="AM171" s="40">
        <v>6000</v>
      </c>
      <c r="AN171" s="40">
        <f>AN157</f>
        <v>10000</v>
      </c>
      <c r="AO171" s="40">
        <f>AO157</f>
        <v>10000</v>
      </c>
      <c r="AP171" s="42">
        <v>0.03</v>
      </c>
      <c r="AQ171" s="42">
        <v>0.03</v>
      </c>
      <c r="AR171" s="4">
        <f t="shared" si="448"/>
        <v>0.21860000000000002</v>
      </c>
      <c r="AS171" s="11">
        <f t="shared" si="449"/>
        <v>0.6</v>
      </c>
      <c r="AT171" s="15">
        <f t="shared" si="450"/>
        <v>4826.322971608126</v>
      </c>
      <c r="AU171" s="19">
        <f t="shared" si="451"/>
        <v>0.19996166295283049</v>
      </c>
      <c r="AV171" s="13">
        <f t="shared" si="452"/>
        <v>0.5</v>
      </c>
      <c r="AW171" s="11">
        <f t="shared" si="453"/>
        <v>1</v>
      </c>
      <c r="AX171" s="11">
        <f t="shared" si="454"/>
        <v>0.8911</v>
      </c>
      <c r="AY171" s="11">
        <f t="shared" si="455"/>
        <v>201997.53114128605</v>
      </c>
      <c r="AZ171" s="11">
        <f t="shared" si="456"/>
        <v>1</v>
      </c>
      <c r="BA171" s="11">
        <f t="shared" si="457"/>
        <v>0.34752899999999998</v>
      </c>
      <c r="BB171" s="11">
        <f t="shared" si="458"/>
        <v>1.025058</v>
      </c>
      <c r="BC171" s="11">
        <f t="shared" si="459"/>
        <v>0.99909999999999999</v>
      </c>
      <c r="BD171" s="11">
        <f t="shared" si="460"/>
        <v>0.8911</v>
      </c>
      <c r="BE171" s="11">
        <f t="shared" si="461"/>
        <v>201997.53114128605</v>
      </c>
      <c r="BF171" s="11">
        <f t="shared" si="462"/>
        <v>1</v>
      </c>
      <c r="BG171" s="11">
        <f t="shared" si="463"/>
        <v>0.34752899999999998</v>
      </c>
      <c r="BH171" s="11">
        <f t="shared" si="464"/>
        <v>1.025058</v>
      </c>
      <c r="BI171" s="121">
        <f t="shared" si="356"/>
        <v>0.27</v>
      </c>
      <c r="BJ171" s="121">
        <f>X171^2/((BJ159^2+1)*Y171^2)</f>
        <v>7.1999999999999995E-2</v>
      </c>
      <c r="BK171" s="121">
        <f>X171^2/((BK159^2+1)*Y171^2)</f>
        <v>3.5999999999999997E-2</v>
      </c>
      <c r="BL171" s="121">
        <f>X171^2/((BL159^2+1)*Y171^2)</f>
        <v>2.1176470588235293E-2</v>
      </c>
      <c r="BM171" s="121">
        <f>X171^2/((BM159^2+1)*Y171^2)</f>
        <v>1.3846153846153847E-2</v>
      </c>
      <c r="BN171" s="121">
        <f>X171^2/((BN159^2+1)*Y171^2)</f>
        <v>9.7297297297297292E-3</v>
      </c>
      <c r="BO171" s="121">
        <f>X171^2/((BO159^2+1)*Y171^2)</f>
        <v>7.1999999999999998E-3</v>
      </c>
      <c r="BP171" s="121">
        <f>X171^2/((BP159^2+1)*Y171^2)</f>
        <v>5.5384615384615381E-3</v>
      </c>
      <c r="BQ171" s="121">
        <v>1</v>
      </c>
      <c r="BR171" s="121">
        <v>1</v>
      </c>
      <c r="BS171" s="121">
        <v>1</v>
      </c>
      <c r="BT171" s="121">
        <v>1</v>
      </c>
      <c r="BU171" s="121">
        <v>1</v>
      </c>
      <c r="BV171" s="121">
        <v>1</v>
      </c>
      <c r="BW171" s="121">
        <v>1</v>
      </c>
      <c r="BX171" s="121">
        <v>1</v>
      </c>
      <c r="BY171" s="121">
        <f t="shared" si="465"/>
        <v>11.111111111111111</v>
      </c>
      <c r="BZ171" s="121">
        <f>(BZ159^4+6*BZ159^2+1)/(BZ159^2+1)*(Y171^2/X171^2)</f>
        <v>22.777777777777775</v>
      </c>
      <c r="CA171" s="121">
        <f>(CA159^4+6*CA159^2+1)/(CA159^2+1)*(Y171^2/X171^2)</f>
        <v>37.777777777777779</v>
      </c>
      <c r="CB171" s="121">
        <f>(CB159^4+6*CB159^2+1)/(CB159^2+1)*(Y171^2/X171^2)</f>
        <v>57.679738562091501</v>
      </c>
      <c r="CC171" s="121">
        <f>(CC159^4+6*CC159^2+1)/(CC159^2+1)*(Y171^2/X171^2)</f>
        <v>82.90598290598291</v>
      </c>
      <c r="CD171" s="121">
        <f>(CD159^4+6*CD159^2+1)/(CD159^2+1)*(Y171^2/X171^2)</f>
        <v>113.58858858858859</v>
      </c>
      <c r="CE171" s="121">
        <f>(CE159^4+6*CE159^2+1)/(CE159^2+1)*(Y171^2/X171^2)</f>
        <v>149.77777777777777</v>
      </c>
      <c r="CF171" s="121">
        <f>(CF159^4+6*CF159^2+1)/(CF159^2+1)*(Y171^2/X171^2)</f>
        <v>191.4957264957265</v>
      </c>
      <c r="CG171" s="121">
        <f t="shared" si="466"/>
        <v>0.27</v>
      </c>
      <c r="CH171" s="121">
        <f t="shared" si="357"/>
        <v>7.1999999999999995E-2</v>
      </c>
      <c r="CI171" s="121">
        <f t="shared" si="358"/>
        <v>3.5999999999999997E-2</v>
      </c>
      <c r="CJ171" s="121">
        <f t="shared" si="359"/>
        <v>2.1176470588235293E-2</v>
      </c>
      <c r="CK171" s="121">
        <f t="shared" si="360"/>
        <v>1.3846153846153847E-2</v>
      </c>
      <c r="CL171" s="121">
        <f t="shared" si="361"/>
        <v>9.7297297297297292E-3</v>
      </c>
      <c r="CM171" s="121">
        <f t="shared" si="362"/>
        <v>7.1999999999999998E-3</v>
      </c>
      <c r="CN171" s="121">
        <f t="shared" si="363"/>
        <v>5.5384615384615381E-3</v>
      </c>
      <c r="CO171" s="95">
        <f t="shared" si="364"/>
        <v>13.745784555555556</v>
      </c>
      <c r="CP171" s="95">
        <f t="shared" si="365"/>
        <v>28.952098444444442</v>
      </c>
      <c r="CQ171" s="95">
        <f t="shared" si="366"/>
        <v>48.77889011111111</v>
      </c>
      <c r="CR171" s="95">
        <f t="shared" si="367"/>
        <v>75.438359228758173</v>
      </c>
      <c r="CS171" s="95">
        <f t="shared" si="368"/>
        <v>109.35282857264957</v>
      </c>
      <c r="CT171" s="95">
        <f t="shared" si="369"/>
        <v>150.65437592192194</v>
      </c>
      <c r="CU171" s="95">
        <f t="shared" si="370"/>
        <v>199.39322344444443</v>
      </c>
      <c r="CV171" s="95">
        <f t="shared" si="371"/>
        <v>255.59154716239317</v>
      </c>
      <c r="CW171" s="95">
        <f t="shared" si="372"/>
        <v>13.745784555555556</v>
      </c>
      <c r="CX171" s="95">
        <f t="shared" si="373"/>
        <v>28.952098444444442</v>
      </c>
      <c r="CY171" s="95">
        <f t="shared" si="374"/>
        <v>48.77889011111111</v>
      </c>
      <c r="CZ171" s="95">
        <f t="shared" si="375"/>
        <v>75.438359228758173</v>
      </c>
      <c r="DA171" s="95">
        <f t="shared" si="376"/>
        <v>109.35282857264957</v>
      </c>
      <c r="DB171" s="95">
        <f t="shared" si="377"/>
        <v>150.65437592192194</v>
      </c>
      <c r="DC171" s="95">
        <f t="shared" si="378"/>
        <v>199.39322344444443</v>
      </c>
      <c r="DD171" s="95">
        <f t="shared" si="379"/>
        <v>255.59154716239317</v>
      </c>
      <c r="DE171" s="13">
        <f t="shared" si="467"/>
        <v>13.431227111111111</v>
      </c>
      <c r="DF171" s="13">
        <f t="shared" si="468"/>
        <v>24.899893777777777</v>
      </c>
      <c r="DG171" s="13">
        <f t="shared" si="469"/>
        <v>39.863893777777776</v>
      </c>
      <c r="DH171" s="13">
        <f t="shared" si="470"/>
        <v>59.751031032679734</v>
      </c>
      <c r="DI171" s="13">
        <f t="shared" si="380"/>
        <v>84.969945059829058</v>
      </c>
      <c r="DJ171" s="13">
        <f t="shared" si="381"/>
        <v>115.64843431831832</v>
      </c>
      <c r="DK171" s="13">
        <f t="shared" si="382"/>
        <v>151.83509377777779</v>
      </c>
      <c r="DL171" s="13">
        <f t="shared" si="383"/>
        <v>193.55138095726497</v>
      </c>
      <c r="DM171" s="95">
        <f t="shared" si="384"/>
        <v>13.431227111111111</v>
      </c>
      <c r="DN171" s="95">
        <f t="shared" si="385"/>
        <v>24.899893777777777</v>
      </c>
      <c r="DO171" s="95">
        <f t="shared" si="386"/>
        <v>39.863893777777776</v>
      </c>
      <c r="DP171" s="95">
        <f t="shared" si="387"/>
        <v>59.751031032679734</v>
      </c>
      <c r="DQ171" s="95">
        <f t="shared" si="388"/>
        <v>84.969945059829058</v>
      </c>
      <c r="DR171" s="95">
        <f t="shared" si="389"/>
        <v>115.64843431831832</v>
      </c>
      <c r="DS171" s="95">
        <f t="shared" si="390"/>
        <v>151.83509377777779</v>
      </c>
      <c r="DT171" s="95">
        <f t="shared" si="391"/>
        <v>193.55138095726497</v>
      </c>
      <c r="DU171" s="95">
        <f t="shared" si="392"/>
        <v>6.6169970233333331</v>
      </c>
      <c r="DV171" s="95">
        <f t="shared" si="393"/>
        <v>9.2426912813333324</v>
      </c>
      <c r="DW171" s="95">
        <f t="shared" si="394"/>
        <v>14.163115237333331</v>
      </c>
      <c r="DX171" s="95">
        <f t="shared" si="395"/>
        <v>20.935925447589383</v>
      </c>
      <c r="DY171" s="95">
        <f t="shared" si="396"/>
        <v>29.626705127416173</v>
      </c>
      <c r="DZ171" s="95">
        <f t="shared" si="397"/>
        <v>40.245627094195271</v>
      </c>
      <c r="EA171" s="95">
        <f t="shared" si="398"/>
        <v>52.794754402133336</v>
      </c>
      <c r="EB171" s="95">
        <f t="shared" si="399"/>
        <v>67.274565685309668</v>
      </c>
      <c r="EC171" s="95">
        <f t="shared" si="400"/>
        <v>6.6169970233333331</v>
      </c>
      <c r="ED171" s="95">
        <f t="shared" si="401"/>
        <v>9.2426912813333324</v>
      </c>
      <c r="EE171" s="95">
        <f t="shared" si="402"/>
        <v>14.163115237333331</v>
      </c>
      <c r="EF171" s="95">
        <f t="shared" si="403"/>
        <v>20.935925447589383</v>
      </c>
      <c r="EG171" s="95">
        <f t="shared" si="404"/>
        <v>29.626705127416173</v>
      </c>
      <c r="EH171" s="95">
        <f t="shared" si="405"/>
        <v>40.245627094195271</v>
      </c>
      <c r="EI171" s="95">
        <f t="shared" si="406"/>
        <v>52.794754402133336</v>
      </c>
      <c r="EJ171" s="95">
        <f t="shared" si="407"/>
        <v>67.274565685309668</v>
      </c>
      <c r="EK171" s="95">
        <f t="shared" si="408"/>
        <v>6.6169970233333331</v>
      </c>
      <c r="EL171" s="95">
        <f t="shared" si="409"/>
        <v>9.2426912813333324</v>
      </c>
      <c r="EM171" s="95">
        <f t="shared" si="410"/>
        <v>14.163115237333331</v>
      </c>
      <c r="EN171" s="95">
        <f t="shared" si="411"/>
        <v>20.935925447589383</v>
      </c>
      <c r="EO171" s="95">
        <f t="shared" si="412"/>
        <v>29.626705127416173</v>
      </c>
      <c r="EP171" s="95">
        <f t="shared" si="413"/>
        <v>40.245627094195271</v>
      </c>
      <c r="EQ171" s="95">
        <f t="shared" si="414"/>
        <v>52.794754402133336</v>
      </c>
      <c r="ER171" s="95">
        <f t="shared" si="415"/>
        <v>67.274565685309668</v>
      </c>
      <c r="ES171" s="95">
        <f t="shared" si="416"/>
        <v>1</v>
      </c>
      <c r="ET171" s="95">
        <f t="shared" si="417"/>
        <v>1</v>
      </c>
      <c r="EU171" s="95">
        <f t="shared" si="418"/>
        <v>1</v>
      </c>
      <c r="EV171" s="95">
        <f t="shared" si="419"/>
        <v>1</v>
      </c>
      <c r="EW171" s="95">
        <f t="shared" si="420"/>
        <v>1</v>
      </c>
      <c r="EX171" s="95">
        <f t="shared" si="421"/>
        <v>1</v>
      </c>
      <c r="EY171" s="95">
        <f t="shared" si="422"/>
        <v>1</v>
      </c>
      <c r="EZ171" s="95">
        <f t="shared" si="423"/>
        <v>1</v>
      </c>
      <c r="FA171" s="95">
        <f t="shared" si="424"/>
        <v>1</v>
      </c>
      <c r="FB171" s="95">
        <f t="shared" si="425"/>
        <v>1</v>
      </c>
      <c r="FC171" s="95">
        <f t="shared" si="426"/>
        <v>1</v>
      </c>
      <c r="FD171" s="95">
        <f t="shared" si="427"/>
        <v>1</v>
      </c>
      <c r="FE171" s="95">
        <f t="shared" si="428"/>
        <v>1</v>
      </c>
      <c r="FF171" s="95">
        <f t="shared" si="429"/>
        <v>1</v>
      </c>
      <c r="FG171" s="95">
        <f t="shared" si="430"/>
        <v>1</v>
      </c>
      <c r="FH171" s="95">
        <f t="shared" si="431"/>
        <v>1</v>
      </c>
      <c r="FI171" s="95">
        <f t="shared" si="432"/>
        <v>1</v>
      </c>
      <c r="FJ171" s="95">
        <f t="shared" si="433"/>
        <v>1</v>
      </c>
      <c r="FK171" s="95">
        <f t="shared" si="434"/>
        <v>1</v>
      </c>
      <c r="FL171" s="95">
        <f t="shared" si="435"/>
        <v>1</v>
      </c>
      <c r="FM171" s="95">
        <f t="shared" si="436"/>
        <v>1</v>
      </c>
      <c r="FN171" s="95">
        <f t="shared" si="437"/>
        <v>1</v>
      </c>
      <c r="FO171" s="95">
        <f t="shared" si="438"/>
        <v>1</v>
      </c>
      <c r="FP171" s="95">
        <f t="shared" si="439"/>
        <v>1</v>
      </c>
      <c r="FQ171" s="115">
        <f t="shared" si="440"/>
        <v>4.1566468622022006</v>
      </c>
      <c r="FR171" s="115">
        <f t="shared" si="441"/>
        <v>4.3966240445162148</v>
      </c>
      <c r="FS171" s="115">
        <f t="shared" si="442"/>
        <v>4.5824570856825853</v>
      </c>
      <c r="FT171" s="115">
        <f t="shared" si="443"/>
        <v>4.7042431928417638</v>
      </c>
      <c r="FU171" s="115">
        <f t="shared" si="444"/>
        <v>4.7845848572423408</v>
      </c>
      <c r="FV171" s="115">
        <f t="shared" si="445"/>
        <v>4.8383289477533431</v>
      </c>
      <c r="FW171" s="115">
        <f t="shared" si="446"/>
        <v>4.8752272605038964</v>
      </c>
      <c r="FX171" s="115">
        <f t="shared" si="447"/>
        <v>4.9013130606532229</v>
      </c>
      <c r="FY171" s="90"/>
      <c r="FZ171" s="90">
        <f t="shared" si="471"/>
        <v>4.1566468622022006</v>
      </c>
      <c r="GA171" s="27"/>
      <c r="GB171" s="27"/>
      <c r="GC171" s="102"/>
      <c r="GD171" s="27"/>
      <c r="GE171" s="103"/>
      <c r="GF171" s="103"/>
      <c r="GG171" s="103"/>
      <c r="GH171" s="27"/>
      <c r="GI171" s="105"/>
      <c r="GJ171" s="105"/>
      <c r="GK171" s="105"/>
      <c r="GL171" s="27"/>
      <c r="GM171" s="27"/>
      <c r="GN171" s="27"/>
      <c r="GO171" s="27"/>
      <c r="GP171" s="27"/>
      <c r="GQ171" s="27"/>
      <c r="GR171" s="27"/>
      <c r="GS171" s="27"/>
      <c r="GT171" s="27"/>
      <c r="GU171" s="27"/>
      <c r="GV171" s="27"/>
      <c r="GW171" s="27"/>
      <c r="GX171" s="27"/>
      <c r="GY171" s="27"/>
      <c r="GZ171" s="27"/>
      <c r="HA171" s="27"/>
      <c r="HB171" s="27"/>
      <c r="HC171" s="27"/>
      <c r="HD171" s="27"/>
      <c r="HE171" s="27"/>
      <c r="HF171" s="27"/>
      <c r="HG171" s="27"/>
      <c r="HH171" s="27"/>
      <c r="HI171" s="27"/>
      <c r="HJ171" s="27"/>
      <c r="HK171" s="27"/>
      <c r="HL171" s="27"/>
      <c r="HM171" s="27"/>
      <c r="HN171" s="27"/>
      <c r="HO171" s="27"/>
      <c r="HP171" s="27"/>
      <c r="HQ171" s="27"/>
      <c r="HR171" s="27"/>
      <c r="HS171" s="27"/>
      <c r="HT171" s="27"/>
      <c r="HU171" s="106"/>
      <c r="HV171" s="106"/>
      <c r="HW171" s="106"/>
      <c r="HX171" s="106"/>
      <c r="HY171" s="106"/>
      <c r="HZ171" s="106"/>
      <c r="IA171" s="106"/>
      <c r="IB171" s="27"/>
      <c r="IC171" s="103"/>
      <c r="ID171" s="107"/>
      <c r="IE171" s="107"/>
      <c r="IF171" s="107"/>
      <c r="IG171" s="107"/>
      <c r="IH171" s="107"/>
      <c r="II171" s="107"/>
      <c r="IJ171" s="103"/>
      <c r="IK171" s="108"/>
      <c r="IL171" s="107"/>
      <c r="IM171" s="27"/>
      <c r="IN171" s="107"/>
      <c r="IO171" s="107"/>
      <c r="IP171" s="107"/>
      <c r="IQ171" s="103"/>
      <c r="IR171" s="108"/>
      <c r="IS171" s="107"/>
      <c r="IT171" s="108"/>
      <c r="IU171" s="107"/>
      <c r="IV171" s="108"/>
      <c r="IW171" s="107"/>
      <c r="IX171" s="27"/>
      <c r="IY171" s="107"/>
      <c r="IZ171" s="106"/>
      <c r="JA171" s="106"/>
      <c r="JB171" s="106"/>
      <c r="JC171" s="106"/>
      <c r="JD171" s="106"/>
      <c r="JE171" s="106"/>
      <c r="JF171" s="106"/>
      <c r="JG171" s="27"/>
      <c r="JH171" s="27"/>
      <c r="JI171" s="27"/>
      <c r="JJ171" s="27"/>
      <c r="JK171" s="27"/>
      <c r="JL171" s="27"/>
      <c r="JM171" s="27"/>
      <c r="JN171" s="27"/>
      <c r="JO171" s="27"/>
      <c r="JP171" s="27"/>
      <c r="JQ171" s="27"/>
      <c r="JR171" s="27"/>
      <c r="JS171" s="27"/>
      <c r="JT171" s="27"/>
      <c r="JU171" s="27"/>
      <c r="JV171" s="27"/>
      <c r="JW171" s="27"/>
      <c r="JX171" s="27"/>
      <c r="JY171" s="27"/>
      <c r="JZ171" s="27"/>
      <c r="KA171" s="27"/>
      <c r="KB171" s="27"/>
      <c r="KC171" s="27"/>
      <c r="KD171" s="27"/>
      <c r="KE171" s="27"/>
      <c r="KF171" s="27"/>
      <c r="KG171" s="27"/>
      <c r="KH171" s="27"/>
      <c r="KI171" s="27"/>
      <c r="KJ171" s="27"/>
      <c r="KK171" s="27"/>
      <c r="KL171" s="27"/>
      <c r="KM171" s="27"/>
      <c r="KN171" s="27"/>
      <c r="KO171" s="27"/>
      <c r="KP171" s="27"/>
      <c r="KQ171" s="27"/>
      <c r="KR171" s="27"/>
      <c r="KS171" s="27"/>
      <c r="KT171" s="27"/>
      <c r="KU171" s="27"/>
      <c r="KV171" s="27"/>
      <c r="KW171" s="27"/>
      <c r="KX171" s="27"/>
      <c r="KY171" s="27"/>
      <c r="KZ171" s="27"/>
      <c r="LA171" s="27"/>
      <c r="LB171" s="27"/>
      <c r="LC171" s="27"/>
      <c r="LD171" s="27"/>
      <c r="LE171" s="27"/>
    </row>
    <row r="172" spans="1:317" s="122" customFormat="1" ht="13.8" x14ac:dyDescent="0.3">
      <c r="B172" s="109"/>
      <c r="L172" s="27"/>
      <c r="M172" s="100"/>
      <c r="N172" s="100"/>
      <c r="O172" s="100"/>
      <c r="P172" s="100"/>
      <c r="Q172" s="100"/>
      <c r="R172" s="100"/>
      <c r="S172" s="101"/>
      <c r="T172" s="100"/>
      <c r="V172" s="96"/>
      <c r="W172" s="96"/>
      <c r="X172" s="118">
        <v>6.5</v>
      </c>
      <c r="Y172" s="118">
        <v>10</v>
      </c>
      <c r="Z172" s="40">
        <v>1.7999999999999999E-2</v>
      </c>
      <c r="AA172" s="40">
        <v>10000000</v>
      </c>
      <c r="AB172" s="40">
        <v>10000000</v>
      </c>
      <c r="AC172" s="98">
        <v>3900000</v>
      </c>
      <c r="AD172" s="42">
        <v>0.33</v>
      </c>
      <c r="AE172" s="42">
        <v>0.33</v>
      </c>
      <c r="AF172" s="41">
        <v>1.7999999999999999E-2</v>
      </c>
      <c r="AG172" s="40">
        <v>10000000</v>
      </c>
      <c r="AH172" s="40">
        <v>10000000</v>
      </c>
      <c r="AI172" s="98">
        <v>3900000</v>
      </c>
      <c r="AJ172" s="42">
        <v>0.33</v>
      </c>
      <c r="AK172" s="42">
        <v>0.33</v>
      </c>
      <c r="AL172" s="42">
        <f>AL157</f>
        <v>0.2006</v>
      </c>
      <c r="AM172" s="40">
        <v>6000</v>
      </c>
      <c r="AN172" s="40">
        <f>AN157</f>
        <v>10000</v>
      </c>
      <c r="AO172" s="40">
        <f>AO157</f>
        <v>10000</v>
      </c>
      <c r="AP172" s="42">
        <v>0.03</v>
      </c>
      <c r="AQ172" s="42">
        <v>0.03</v>
      </c>
      <c r="AR172" s="4">
        <f t="shared" si="448"/>
        <v>0.21860000000000002</v>
      </c>
      <c r="AS172" s="11">
        <f t="shared" si="449"/>
        <v>0.65</v>
      </c>
      <c r="AT172" s="15">
        <f t="shared" si="450"/>
        <v>4826.322971608126</v>
      </c>
      <c r="AU172" s="19">
        <f t="shared" si="451"/>
        <v>0.19996166295283049</v>
      </c>
      <c r="AV172" s="13">
        <f t="shared" si="452"/>
        <v>0.5</v>
      </c>
      <c r="AW172" s="11">
        <f t="shared" si="453"/>
        <v>1</v>
      </c>
      <c r="AX172" s="11">
        <f t="shared" si="454"/>
        <v>0.8911</v>
      </c>
      <c r="AY172" s="11">
        <f t="shared" si="455"/>
        <v>201997.53114128605</v>
      </c>
      <c r="AZ172" s="11">
        <f t="shared" si="456"/>
        <v>1</v>
      </c>
      <c r="BA172" s="11">
        <f t="shared" si="457"/>
        <v>0.34752899999999998</v>
      </c>
      <c r="BB172" s="11">
        <f t="shared" si="458"/>
        <v>1.025058</v>
      </c>
      <c r="BC172" s="11">
        <f t="shared" si="459"/>
        <v>0.99909999999999999</v>
      </c>
      <c r="BD172" s="11">
        <f t="shared" si="460"/>
        <v>0.8911</v>
      </c>
      <c r="BE172" s="11">
        <f t="shared" si="461"/>
        <v>201997.53114128605</v>
      </c>
      <c r="BF172" s="11">
        <f t="shared" si="462"/>
        <v>1</v>
      </c>
      <c r="BG172" s="11">
        <f t="shared" si="463"/>
        <v>0.34752899999999998</v>
      </c>
      <c r="BH172" s="11">
        <f t="shared" si="464"/>
        <v>1.025058</v>
      </c>
      <c r="BI172" s="121">
        <f t="shared" si="356"/>
        <v>0.31687500000000002</v>
      </c>
      <c r="BJ172" s="121">
        <f>X172^2/((BJ159^2+1)*Y172^2)</f>
        <v>8.4500000000000006E-2</v>
      </c>
      <c r="BK172" s="121">
        <f>X172^2/((BK159^2+1)*Y172^2)</f>
        <v>4.2250000000000003E-2</v>
      </c>
      <c r="BL172" s="121">
        <f>X172^2/((BL159^2+1)*Y172^2)</f>
        <v>2.4852941176470588E-2</v>
      </c>
      <c r="BM172" s="121">
        <f>X172^2/((BM159^2+1)*Y172^2)</f>
        <v>1.6250000000000001E-2</v>
      </c>
      <c r="BN172" s="121">
        <f>X172^2/((BN159^2+1)*Y172^2)</f>
        <v>1.1418918918918919E-2</v>
      </c>
      <c r="BO172" s="121">
        <f>X172^2/((BO159^2+1)*Y172^2)</f>
        <v>8.4499999999999992E-3</v>
      </c>
      <c r="BP172" s="121">
        <f>X172^2/((BP159^2+1)*Y172^2)</f>
        <v>6.4999999999999997E-3</v>
      </c>
      <c r="BQ172" s="121">
        <v>1</v>
      </c>
      <c r="BR172" s="121">
        <v>1</v>
      </c>
      <c r="BS172" s="121">
        <v>1</v>
      </c>
      <c r="BT172" s="121">
        <v>1</v>
      </c>
      <c r="BU172" s="121">
        <v>1</v>
      </c>
      <c r="BV172" s="121">
        <v>1</v>
      </c>
      <c r="BW172" s="121">
        <v>1</v>
      </c>
      <c r="BX172" s="121">
        <v>1</v>
      </c>
      <c r="BY172" s="121">
        <f t="shared" si="465"/>
        <v>9.4674556213017755</v>
      </c>
      <c r="BZ172" s="121">
        <f>(BZ159^4+6*BZ159^2+1)/(BZ159^2+1)*(Y172^2/X172^2)</f>
        <v>19.408284023668639</v>
      </c>
      <c r="CA172" s="121">
        <f>(CA159^4+6*CA159^2+1)/(CA159^2+1)*(Y172^2/X172^2)</f>
        <v>32.189349112426036</v>
      </c>
      <c r="CB172" s="121">
        <f>(CB159^4+6*CB159^2+1)/(CB159^2+1)*(Y172^2/X172^2)</f>
        <v>49.147232857640098</v>
      </c>
      <c r="CC172" s="121">
        <f>(CC159^4+6*CC159^2+1)/(CC159^2+1)*(Y172^2/X172^2)</f>
        <v>70.641784251251707</v>
      </c>
      <c r="CD172" s="121">
        <f>(CD159^4+6*CD159^2+1)/(CD159^2+1)*(Y172^2/X172^2)</f>
        <v>96.785542939389103</v>
      </c>
      <c r="CE172" s="121">
        <f>(CE159^4+6*CE159^2+1)/(CE159^2+1)*(Y172^2/X172^2)</f>
        <v>127.62130177514794</v>
      </c>
      <c r="CF172" s="121">
        <f>(CF159^4+6*CF159^2+1)/(CF159^2+1)*(Y172^2/X172^2)</f>
        <v>163.16795630405099</v>
      </c>
      <c r="CG172" s="121">
        <f t="shared" si="466"/>
        <v>0.31687500000000002</v>
      </c>
      <c r="CH172" s="121">
        <f t="shared" si="357"/>
        <v>8.4500000000000006E-2</v>
      </c>
      <c r="CI172" s="121">
        <f t="shared" si="358"/>
        <v>4.2250000000000003E-2</v>
      </c>
      <c r="CJ172" s="121">
        <f t="shared" si="359"/>
        <v>2.4852941176470588E-2</v>
      </c>
      <c r="CK172" s="121">
        <f t="shared" si="360"/>
        <v>1.6250000000000001E-2</v>
      </c>
      <c r="CL172" s="121">
        <f t="shared" si="361"/>
        <v>1.1418918918918919E-2</v>
      </c>
      <c r="CM172" s="121">
        <f t="shared" si="362"/>
        <v>8.4499999999999992E-3</v>
      </c>
      <c r="CN172" s="121">
        <f t="shared" si="363"/>
        <v>6.4999999999999997E-3</v>
      </c>
      <c r="CO172" s="95">
        <f t="shared" si="364"/>
        <v>11.911723082840236</v>
      </c>
      <c r="CP172" s="95">
        <f t="shared" si="365"/>
        <v>24.868582254437868</v>
      </c>
      <c r="CQ172" s="95">
        <f t="shared" si="366"/>
        <v>41.762416573964501</v>
      </c>
      <c r="CR172" s="95">
        <f t="shared" si="367"/>
        <v>64.478177242255484</v>
      </c>
      <c r="CS172" s="95">
        <f t="shared" si="368"/>
        <v>93.37571325125171</v>
      </c>
      <c r="CT172" s="95">
        <f t="shared" si="369"/>
        <v>128.56756424708141</v>
      </c>
      <c r="CU172" s="95">
        <f t="shared" si="370"/>
        <v>170.09652308284024</v>
      </c>
      <c r="CV172" s="95">
        <f t="shared" si="371"/>
        <v>217.98148530405098</v>
      </c>
      <c r="CW172" s="95">
        <f t="shared" si="372"/>
        <v>11.911723082840236</v>
      </c>
      <c r="CX172" s="95">
        <f t="shared" si="373"/>
        <v>24.868582254437868</v>
      </c>
      <c r="CY172" s="95">
        <f t="shared" si="374"/>
        <v>41.762416573964501</v>
      </c>
      <c r="CZ172" s="95">
        <f t="shared" si="375"/>
        <v>64.478177242255484</v>
      </c>
      <c r="DA172" s="95">
        <f t="shared" si="376"/>
        <v>93.37571325125171</v>
      </c>
      <c r="DB172" s="95">
        <f t="shared" si="377"/>
        <v>128.56756424708141</v>
      </c>
      <c r="DC172" s="95">
        <f t="shared" si="378"/>
        <v>170.09652308284024</v>
      </c>
      <c r="DD172" s="95">
        <f t="shared" si="379"/>
        <v>217.98148530405098</v>
      </c>
      <c r="DE172" s="13">
        <f t="shared" si="467"/>
        <v>11.834446621301776</v>
      </c>
      <c r="DF172" s="13">
        <f t="shared" si="468"/>
        <v>21.54290002366864</v>
      </c>
      <c r="DG172" s="13">
        <f t="shared" si="469"/>
        <v>34.281715112426035</v>
      </c>
      <c r="DH172" s="13">
        <f t="shared" si="470"/>
        <v>51.22220179881657</v>
      </c>
      <c r="DI172" s="13">
        <f t="shared" si="380"/>
        <v>72.708150251251709</v>
      </c>
      <c r="DJ172" s="13">
        <f t="shared" si="381"/>
        <v>98.847077858308026</v>
      </c>
      <c r="DK172" s="13">
        <f t="shared" si="382"/>
        <v>129.67986777514795</v>
      </c>
      <c r="DL172" s="13">
        <f t="shared" si="383"/>
        <v>165.22457230405098</v>
      </c>
      <c r="DM172" s="95">
        <f t="shared" si="384"/>
        <v>11.834446621301776</v>
      </c>
      <c r="DN172" s="95">
        <f t="shared" si="385"/>
        <v>21.54290002366864</v>
      </c>
      <c r="DO172" s="95">
        <f t="shared" si="386"/>
        <v>34.281715112426035</v>
      </c>
      <c r="DP172" s="95">
        <f t="shared" si="387"/>
        <v>51.22220179881657</v>
      </c>
      <c r="DQ172" s="95">
        <f t="shared" si="388"/>
        <v>72.708150251251709</v>
      </c>
      <c r="DR172" s="95">
        <f t="shared" si="389"/>
        <v>98.847077858308026</v>
      </c>
      <c r="DS172" s="95">
        <f t="shared" si="390"/>
        <v>129.67986777514795</v>
      </c>
      <c r="DT172" s="95">
        <f t="shared" si="391"/>
        <v>165.22457230405098</v>
      </c>
      <c r="DU172" s="95">
        <f t="shared" si="392"/>
        <v>6.062069496490385</v>
      </c>
      <c r="DV172" s="95">
        <f t="shared" si="393"/>
        <v>8.0760385989615386</v>
      </c>
      <c r="DW172" s="95">
        <f t="shared" si="394"/>
        <v>12.223146267942306</v>
      </c>
      <c r="DX172" s="95">
        <f t="shared" si="395"/>
        <v>17.971909952774155</v>
      </c>
      <c r="DY172" s="95">
        <f t="shared" si="396"/>
        <v>25.365375839386097</v>
      </c>
      <c r="DZ172" s="95">
        <f t="shared" si="397"/>
        <v>34.406668485004353</v>
      </c>
      <c r="EA172" s="95">
        <f t="shared" si="398"/>
        <v>45.095170864665391</v>
      </c>
      <c r="EB172" s="95">
        <f t="shared" si="399"/>
        <v>57.430178200866855</v>
      </c>
      <c r="EC172" s="95">
        <f t="shared" si="400"/>
        <v>6.062069496490385</v>
      </c>
      <c r="ED172" s="95">
        <f t="shared" si="401"/>
        <v>8.0760385989615386</v>
      </c>
      <c r="EE172" s="95">
        <f t="shared" si="402"/>
        <v>12.223146267942306</v>
      </c>
      <c r="EF172" s="95">
        <f t="shared" si="403"/>
        <v>17.971909952774155</v>
      </c>
      <c r="EG172" s="95">
        <f t="shared" si="404"/>
        <v>25.365375839386097</v>
      </c>
      <c r="EH172" s="95">
        <f t="shared" si="405"/>
        <v>34.406668485004353</v>
      </c>
      <c r="EI172" s="95">
        <f t="shared" si="406"/>
        <v>45.095170864665391</v>
      </c>
      <c r="EJ172" s="95">
        <f t="shared" si="407"/>
        <v>57.430178200866855</v>
      </c>
      <c r="EK172" s="95">
        <f t="shared" si="408"/>
        <v>6.062069496490385</v>
      </c>
      <c r="EL172" s="95">
        <f t="shared" si="409"/>
        <v>8.0760385989615386</v>
      </c>
      <c r="EM172" s="95">
        <f t="shared" si="410"/>
        <v>12.223146267942306</v>
      </c>
      <c r="EN172" s="95">
        <f t="shared" si="411"/>
        <v>17.971909952774155</v>
      </c>
      <c r="EO172" s="95">
        <f t="shared" si="412"/>
        <v>25.365375839386097</v>
      </c>
      <c r="EP172" s="95">
        <f t="shared" si="413"/>
        <v>34.406668485004353</v>
      </c>
      <c r="EQ172" s="95">
        <f t="shared" si="414"/>
        <v>45.095170864665391</v>
      </c>
      <c r="ER172" s="95">
        <f t="shared" si="415"/>
        <v>57.430178200866855</v>
      </c>
      <c r="ES172" s="95">
        <f t="shared" si="416"/>
        <v>1</v>
      </c>
      <c r="ET172" s="95">
        <f t="shared" si="417"/>
        <v>1</v>
      </c>
      <c r="EU172" s="95">
        <f t="shared" si="418"/>
        <v>1</v>
      </c>
      <c r="EV172" s="95">
        <f t="shared" si="419"/>
        <v>1</v>
      </c>
      <c r="EW172" s="95">
        <f t="shared" si="420"/>
        <v>1</v>
      </c>
      <c r="EX172" s="95">
        <f t="shared" si="421"/>
        <v>1</v>
      </c>
      <c r="EY172" s="95">
        <f t="shared" si="422"/>
        <v>1</v>
      </c>
      <c r="EZ172" s="95">
        <f t="shared" si="423"/>
        <v>1</v>
      </c>
      <c r="FA172" s="95">
        <f t="shared" si="424"/>
        <v>1</v>
      </c>
      <c r="FB172" s="95">
        <f t="shared" si="425"/>
        <v>1</v>
      </c>
      <c r="FC172" s="95">
        <f t="shared" si="426"/>
        <v>1</v>
      </c>
      <c r="FD172" s="95">
        <f t="shared" si="427"/>
        <v>1</v>
      </c>
      <c r="FE172" s="95">
        <f t="shared" si="428"/>
        <v>1</v>
      </c>
      <c r="FF172" s="95">
        <f t="shared" si="429"/>
        <v>1</v>
      </c>
      <c r="FG172" s="95">
        <f t="shared" si="430"/>
        <v>1</v>
      </c>
      <c r="FH172" s="95">
        <f t="shared" si="431"/>
        <v>1</v>
      </c>
      <c r="FI172" s="95">
        <f t="shared" si="432"/>
        <v>1</v>
      </c>
      <c r="FJ172" s="95">
        <f t="shared" si="433"/>
        <v>1</v>
      </c>
      <c r="FK172" s="95">
        <f t="shared" si="434"/>
        <v>1</v>
      </c>
      <c r="FL172" s="95">
        <f t="shared" si="435"/>
        <v>1</v>
      </c>
      <c r="FM172" s="95">
        <f t="shared" si="436"/>
        <v>1</v>
      </c>
      <c r="FN172" s="95">
        <f t="shared" si="437"/>
        <v>1</v>
      </c>
      <c r="FO172" s="95">
        <f t="shared" si="438"/>
        <v>1</v>
      </c>
      <c r="FP172" s="95">
        <f t="shared" si="439"/>
        <v>1</v>
      </c>
      <c r="FQ172" s="115">
        <f t="shared" si="440"/>
        <v>4.0686664610254093</v>
      </c>
      <c r="FR172" s="115">
        <f t="shared" si="441"/>
        <v>4.3156865385245782</v>
      </c>
      <c r="FS172" s="115">
        <f t="shared" si="442"/>
        <v>4.5211237895104546</v>
      </c>
      <c r="FT172" s="115">
        <f t="shared" si="443"/>
        <v>4.6584177816536467</v>
      </c>
      <c r="FU172" s="115">
        <f t="shared" si="444"/>
        <v>4.7500443223881188</v>
      </c>
      <c r="FV172" s="115">
        <f t="shared" si="445"/>
        <v>4.8118024172975078</v>
      </c>
      <c r="FW172" s="115">
        <f t="shared" si="446"/>
        <v>4.8544190645043246</v>
      </c>
      <c r="FX172" s="115">
        <f t="shared" si="447"/>
        <v>4.8846538863620959</v>
      </c>
      <c r="FY172" s="90"/>
      <c r="FZ172" s="90">
        <f t="shared" si="471"/>
        <v>4.0686664610254093</v>
      </c>
      <c r="GA172" s="27"/>
      <c r="GB172" s="27"/>
      <c r="GC172" s="102"/>
      <c r="GD172" s="27"/>
      <c r="GE172" s="103"/>
      <c r="GF172" s="103"/>
      <c r="GG172" s="103"/>
      <c r="GH172" s="27"/>
      <c r="GI172" s="105"/>
      <c r="GJ172" s="105"/>
      <c r="GK172" s="105"/>
      <c r="GL172" s="27"/>
      <c r="GM172" s="27"/>
      <c r="GN172" s="27"/>
      <c r="GO172" s="27"/>
      <c r="GP172" s="27"/>
      <c r="GQ172" s="27"/>
      <c r="GR172" s="27"/>
      <c r="GS172" s="27"/>
      <c r="GT172" s="27"/>
      <c r="GU172" s="27"/>
      <c r="GV172" s="27"/>
      <c r="GW172" s="27"/>
      <c r="GX172" s="27"/>
      <c r="GY172" s="27"/>
      <c r="GZ172" s="27"/>
      <c r="HA172" s="27"/>
      <c r="HB172" s="27"/>
      <c r="HC172" s="27"/>
      <c r="HD172" s="27"/>
      <c r="HE172" s="27"/>
      <c r="HF172" s="27"/>
      <c r="HG172" s="27"/>
      <c r="HH172" s="27"/>
      <c r="HI172" s="27"/>
      <c r="HJ172" s="27"/>
      <c r="HK172" s="27"/>
      <c r="HL172" s="27"/>
      <c r="HM172" s="27"/>
      <c r="HN172" s="27"/>
      <c r="HO172" s="27"/>
      <c r="HP172" s="27"/>
      <c r="HQ172" s="27"/>
      <c r="HR172" s="27"/>
      <c r="HS172" s="27"/>
      <c r="HT172" s="27"/>
      <c r="HU172" s="106"/>
      <c r="HV172" s="106"/>
      <c r="HW172" s="106"/>
      <c r="HX172" s="106"/>
      <c r="HY172" s="106"/>
      <c r="HZ172" s="106"/>
      <c r="IA172" s="106"/>
      <c r="IB172" s="27"/>
      <c r="IC172" s="103"/>
      <c r="ID172" s="27"/>
      <c r="IE172" s="107"/>
      <c r="IF172" s="27"/>
      <c r="IG172" s="107"/>
      <c r="IH172" s="107"/>
      <c r="II172" s="107"/>
      <c r="IJ172" s="103"/>
      <c r="IK172" s="27"/>
      <c r="IL172" s="107"/>
      <c r="IM172" s="27"/>
      <c r="IN172" s="107"/>
      <c r="IO172" s="27"/>
      <c r="IP172" s="107"/>
      <c r="IQ172" s="103"/>
      <c r="IR172" s="108"/>
      <c r="IS172" s="107"/>
      <c r="IT172" s="107"/>
      <c r="IU172" s="107"/>
      <c r="IV172" s="107"/>
      <c r="IW172" s="107"/>
      <c r="IX172" s="27"/>
      <c r="IY172" s="107"/>
      <c r="IZ172" s="106"/>
      <c r="JA172" s="106"/>
      <c r="JB172" s="106"/>
      <c r="JC172" s="106"/>
      <c r="JD172" s="106"/>
      <c r="JE172" s="106"/>
      <c r="JF172" s="106"/>
      <c r="JG172" s="27"/>
      <c r="JH172" s="27"/>
      <c r="JI172" s="27"/>
      <c r="JJ172" s="27"/>
      <c r="JK172" s="27"/>
      <c r="JL172" s="27"/>
      <c r="JM172" s="27"/>
      <c r="JN172" s="27"/>
      <c r="JO172" s="27"/>
      <c r="JP172" s="27"/>
      <c r="JQ172" s="27"/>
      <c r="JR172" s="27"/>
      <c r="JS172" s="27"/>
      <c r="JT172" s="27"/>
      <c r="JU172" s="27"/>
      <c r="JV172" s="27"/>
      <c r="JW172" s="27"/>
      <c r="JX172" s="27"/>
      <c r="JY172" s="27"/>
      <c r="JZ172" s="27"/>
      <c r="KA172" s="27"/>
      <c r="KB172" s="27"/>
      <c r="KC172" s="27"/>
      <c r="KD172" s="27"/>
      <c r="KE172" s="27"/>
      <c r="KF172" s="27"/>
      <c r="KG172" s="27"/>
      <c r="KH172" s="27"/>
      <c r="KI172" s="27"/>
      <c r="KJ172" s="27"/>
      <c r="KK172" s="27"/>
      <c r="KL172" s="27"/>
      <c r="KM172" s="27"/>
      <c r="KN172" s="27"/>
      <c r="KO172" s="27"/>
      <c r="KP172" s="27"/>
      <c r="KQ172" s="27"/>
      <c r="KR172" s="27"/>
      <c r="KS172" s="27"/>
      <c r="KT172" s="27"/>
      <c r="KU172" s="27"/>
      <c r="KV172" s="27"/>
      <c r="KW172" s="27"/>
      <c r="KX172" s="27"/>
      <c r="KY172" s="27"/>
      <c r="KZ172" s="27"/>
      <c r="LA172" s="27"/>
      <c r="LB172" s="27"/>
      <c r="LC172" s="27"/>
      <c r="LD172" s="27"/>
      <c r="LE172" s="27"/>
    </row>
    <row r="173" spans="1:317" s="122" customFormat="1" ht="13.8" x14ac:dyDescent="0.3">
      <c r="L173" s="27"/>
      <c r="M173" s="100"/>
      <c r="N173" s="100"/>
      <c r="O173" s="100"/>
      <c r="P173" s="100"/>
      <c r="Q173" s="100"/>
      <c r="R173" s="100"/>
      <c r="S173" s="101"/>
      <c r="T173" s="100"/>
      <c r="V173" s="96"/>
      <c r="W173" s="96"/>
      <c r="X173" s="118">
        <v>7</v>
      </c>
      <c r="Y173" s="118">
        <v>10</v>
      </c>
      <c r="Z173" s="40">
        <v>1.7999999999999999E-2</v>
      </c>
      <c r="AA173" s="40">
        <v>10000000</v>
      </c>
      <c r="AB173" s="40">
        <v>10000000</v>
      </c>
      <c r="AC173" s="98">
        <v>3900000</v>
      </c>
      <c r="AD173" s="42">
        <v>0.33</v>
      </c>
      <c r="AE173" s="42">
        <v>0.33</v>
      </c>
      <c r="AF173" s="41">
        <v>1.7999999999999999E-2</v>
      </c>
      <c r="AG173" s="40">
        <v>10000000</v>
      </c>
      <c r="AH173" s="40">
        <v>10000000</v>
      </c>
      <c r="AI173" s="98">
        <v>3900000</v>
      </c>
      <c r="AJ173" s="42">
        <v>0.33</v>
      </c>
      <c r="AK173" s="42">
        <v>0.33</v>
      </c>
      <c r="AL173" s="42">
        <f>AL157</f>
        <v>0.2006</v>
      </c>
      <c r="AM173" s="40">
        <v>6000</v>
      </c>
      <c r="AN173" s="40">
        <f>AN157</f>
        <v>10000</v>
      </c>
      <c r="AO173" s="40">
        <f>AO157</f>
        <v>10000</v>
      </c>
      <c r="AP173" s="42">
        <v>0.03</v>
      </c>
      <c r="AQ173" s="42">
        <v>0.03</v>
      </c>
      <c r="AR173" s="4">
        <f t="shared" si="448"/>
        <v>0.21860000000000002</v>
      </c>
      <c r="AS173" s="11">
        <f t="shared" si="449"/>
        <v>0.7</v>
      </c>
      <c r="AT173" s="15">
        <f t="shared" si="450"/>
        <v>4826.322971608126</v>
      </c>
      <c r="AU173" s="19">
        <f t="shared" si="451"/>
        <v>0.19996166295283049</v>
      </c>
      <c r="AV173" s="13">
        <f t="shared" si="452"/>
        <v>0.5</v>
      </c>
      <c r="AW173" s="11">
        <f t="shared" si="453"/>
        <v>1</v>
      </c>
      <c r="AX173" s="11">
        <f t="shared" si="454"/>
        <v>0.8911</v>
      </c>
      <c r="AY173" s="11">
        <f t="shared" si="455"/>
        <v>201997.53114128605</v>
      </c>
      <c r="AZ173" s="11">
        <f t="shared" si="456"/>
        <v>1</v>
      </c>
      <c r="BA173" s="11">
        <f t="shared" si="457"/>
        <v>0.34752899999999998</v>
      </c>
      <c r="BB173" s="11">
        <f t="shared" si="458"/>
        <v>1.025058</v>
      </c>
      <c r="BC173" s="11">
        <f t="shared" si="459"/>
        <v>0.99909999999999999</v>
      </c>
      <c r="BD173" s="11">
        <f t="shared" si="460"/>
        <v>0.8911</v>
      </c>
      <c r="BE173" s="11">
        <f t="shared" si="461"/>
        <v>201997.53114128605</v>
      </c>
      <c r="BF173" s="11">
        <f t="shared" si="462"/>
        <v>1</v>
      </c>
      <c r="BG173" s="11">
        <f t="shared" si="463"/>
        <v>0.34752899999999998</v>
      </c>
      <c r="BH173" s="11">
        <f t="shared" si="464"/>
        <v>1.025058</v>
      </c>
      <c r="BI173" s="121">
        <f t="shared" si="356"/>
        <v>0.36749999999999999</v>
      </c>
      <c r="BJ173" s="121">
        <f>X173^2/((BJ159^2+1)*Y173^2)</f>
        <v>9.8000000000000004E-2</v>
      </c>
      <c r="BK173" s="121">
        <f>X173^2/((BK159^2+1)*Y173^2)</f>
        <v>4.9000000000000002E-2</v>
      </c>
      <c r="BL173" s="121">
        <f>X173^2/((BL159^2+1)*Y173^2)</f>
        <v>2.8823529411764706E-2</v>
      </c>
      <c r="BM173" s="121">
        <f>X173^2/((BM159^2+1)*Y173^2)</f>
        <v>1.8846153846153846E-2</v>
      </c>
      <c r="BN173" s="121">
        <f>X173^2/((BN159^2+1)*Y173^2)</f>
        <v>1.3243243243243243E-2</v>
      </c>
      <c r="BO173" s="121">
        <f>X173^2/((BO159^2+1)*Y173^2)</f>
        <v>9.7999999999999997E-3</v>
      </c>
      <c r="BP173" s="121">
        <f>X173^2/((BP159^2+1)*Y173^2)</f>
        <v>7.5384615384615382E-3</v>
      </c>
      <c r="BQ173" s="121">
        <v>1</v>
      </c>
      <c r="BR173" s="121">
        <v>1</v>
      </c>
      <c r="BS173" s="121">
        <v>1</v>
      </c>
      <c r="BT173" s="121">
        <v>1</v>
      </c>
      <c r="BU173" s="121">
        <v>1</v>
      </c>
      <c r="BV173" s="121">
        <v>1</v>
      </c>
      <c r="BW173" s="121">
        <v>1</v>
      </c>
      <c r="BX173" s="121">
        <v>1</v>
      </c>
      <c r="BY173" s="121">
        <f t="shared" si="465"/>
        <v>8.1632653061224492</v>
      </c>
      <c r="BZ173" s="121">
        <f>(BZ159^4+6*BZ159^2+1)/(BZ159^2+1)*(Y173^2/X173^2)</f>
        <v>16.73469387755102</v>
      </c>
      <c r="CA173" s="121">
        <f>(CA159^4+6*CA159^2+1)/(CA159^2+1)*(Y173^2/X173^2)</f>
        <v>27.755102040816325</v>
      </c>
      <c r="CB173" s="121">
        <f>(CB159^4+6*CB159^2+1)/(CB159^2+1)*(Y173^2/X173^2)</f>
        <v>42.376950780312129</v>
      </c>
      <c r="CC173" s="121">
        <f>(CC159^4+6*CC159^2+1)/(CC159^2+1)*(Y173^2/X173^2)</f>
        <v>60.910518053375199</v>
      </c>
      <c r="CD173" s="121">
        <f>(CD159^4+6*CD159^2+1)/(CD159^2+1)*(Y173^2/X173^2)</f>
        <v>83.452840595697751</v>
      </c>
      <c r="CE173" s="121">
        <f>(CE159^4+6*CE159^2+1)/(CE159^2+1)*(Y173^2/X173^2)</f>
        <v>110.04081632653062</v>
      </c>
      <c r="CF173" s="121">
        <f>(CF159^4+6*CF159^2+1)/(CF159^2+1)*(Y173^2/X173^2)</f>
        <v>140.69073783359497</v>
      </c>
      <c r="CG173" s="121">
        <f t="shared" si="466"/>
        <v>0.36749999999999999</v>
      </c>
      <c r="CH173" s="121">
        <f t="shared" si="357"/>
        <v>9.8000000000000004E-2</v>
      </c>
      <c r="CI173" s="121">
        <f t="shared" si="358"/>
        <v>4.9000000000000002E-2</v>
      </c>
      <c r="CJ173" s="121">
        <f t="shared" si="359"/>
        <v>2.8823529411764706E-2</v>
      </c>
      <c r="CK173" s="121">
        <f t="shared" si="360"/>
        <v>1.8846153846153846E-2</v>
      </c>
      <c r="CL173" s="121">
        <f t="shared" si="361"/>
        <v>1.3243243243243243E-2</v>
      </c>
      <c r="CM173" s="121">
        <f t="shared" si="362"/>
        <v>9.7999999999999997E-3</v>
      </c>
      <c r="CN173" s="121">
        <f t="shared" si="363"/>
        <v>7.5384615384615382E-3</v>
      </c>
      <c r="CO173" s="95">
        <f t="shared" si="364"/>
        <v>10.456451448979593</v>
      </c>
      <c r="CP173" s="95">
        <f t="shared" si="365"/>
        <v>21.628437163265303</v>
      </c>
      <c r="CQ173" s="95">
        <f t="shared" si="366"/>
        <v>36.195059612244897</v>
      </c>
      <c r="CR173" s="95">
        <f t="shared" si="367"/>
        <v>55.781608351740701</v>
      </c>
      <c r="CS173" s="95">
        <f t="shared" si="368"/>
        <v>80.698361339089487</v>
      </c>
      <c r="CT173" s="95">
        <f t="shared" si="369"/>
        <v>111.04235530998346</v>
      </c>
      <c r="CU173" s="95">
        <f t="shared" si="370"/>
        <v>146.85048818367346</v>
      </c>
      <c r="CV173" s="95">
        <f t="shared" si="371"/>
        <v>188.13905254788068</v>
      </c>
      <c r="CW173" s="95">
        <f t="shared" si="372"/>
        <v>10.456451448979593</v>
      </c>
      <c r="CX173" s="95">
        <f t="shared" si="373"/>
        <v>21.628437163265303</v>
      </c>
      <c r="CY173" s="95">
        <f t="shared" si="374"/>
        <v>36.195059612244897</v>
      </c>
      <c r="CZ173" s="95">
        <f t="shared" si="375"/>
        <v>55.781608351740701</v>
      </c>
      <c r="DA173" s="95">
        <f t="shared" si="376"/>
        <v>80.698361339089487</v>
      </c>
      <c r="DB173" s="95">
        <f t="shared" si="377"/>
        <v>111.04235530998346</v>
      </c>
      <c r="DC173" s="95">
        <f t="shared" si="378"/>
        <v>146.85048818367346</v>
      </c>
      <c r="DD173" s="95">
        <f t="shared" si="379"/>
        <v>188.13905254788068</v>
      </c>
      <c r="DE173" s="13">
        <f t="shared" si="467"/>
        <v>10.58088130612245</v>
      </c>
      <c r="DF173" s="13">
        <f t="shared" si="468"/>
        <v>18.882809877551018</v>
      </c>
      <c r="DG173" s="13">
        <f t="shared" si="469"/>
        <v>29.854218040816324</v>
      </c>
      <c r="DH173" s="13">
        <f t="shared" si="470"/>
        <v>44.455890309723891</v>
      </c>
      <c r="DI173" s="13">
        <f t="shared" si="380"/>
        <v>62.97948020722135</v>
      </c>
      <c r="DJ173" s="13">
        <f t="shared" si="381"/>
        <v>85.516199838940992</v>
      </c>
      <c r="DK173" s="13">
        <f t="shared" si="382"/>
        <v>112.10073232653062</v>
      </c>
      <c r="DL173" s="13">
        <f t="shared" si="383"/>
        <v>142.74839229513341</v>
      </c>
      <c r="DM173" s="95">
        <f t="shared" si="384"/>
        <v>10.58088130612245</v>
      </c>
      <c r="DN173" s="95">
        <f t="shared" si="385"/>
        <v>18.882809877551018</v>
      </c>
      <c r="DO173" s="95">
        <f t="shared" si="386"/>
        <v>29.854218040816324</v>
      </c>
      <c r="DP173" s="95">
        <f t="shared" si="387"/>
        <v>44.455890309723891</v>
      </c>
      <c r="DQ173" s="95">
        <f t="shared" si="388"/>
        <v>62.97948020722135</v>
      </c>
      <c r="DR173" s="95">
        <f t="shared" si="389"/>
        <v>85.516199838940992</v>
      </c>
      <c r="DS173" s="95">
        <f t="shared" si="390"/>
        <v>112.10073232653062</v>
      </c>
      <c r="DT173" s="95">
        <f t="shared" si="391"/>
        <v>142.74839229513341</v>
      </c>
      <c r="DU173" s="95">
        <f t="shared" si="392"/>
        <v>5.6264191960714287</v>
      </c>
      <c r="DV173" s="95">
        <f t="shared" si="393"/>
        <v>7.1515801305714275</v>
      </c>
      <c r="DW173" s="95">
        <f t="shared" si="394"/>
        <v>10.684462638142856</v>
      </c>
      <c r="DX173" s="95">
        <f t="shared" si="395"/>
        <v>15.620420487281265</v>
      </c>
      <c r="DY173" s="95">
        <f t="shared" si="396"/>
        <v>21.98438086765427</v>
      </c>
      <c r="DZ173" s="95">
        <f t="shared" si="397"/>
        <v>29.773801777811752</v>
      </c>
      <c r="EA173" s="95">
        <f t="shared" si="398"/>
        <v>38.985911501342855</v>
      </c>
      <c r="EB173" s="95">
        <f t="shared" si="399"/>
        <v>49.619053838547742</v>
      </c>
      <c r="EC173" s="95">
        <f t="shared" si="400"/>
        <v>5.6264191960714287</v>
      </c>
      <c r="ED173" s="95">
        <f t="shared" si="401"/>
        <v>7.1515801305714275</v>
      </c>
      <c r="EE173" s="95">
        <f t="shared" si="402"/>
        <v>10.684462638142856</v>
      </c>
      <c r="EF173" s="95">
        <f t="shared" si="403"/>
        <v>15.620420487281265</v>
      </c>
      <c r="EG173" s="95">
        <f t="shared" si="404"/>
        <v>21.98438086765427</v>
      </c>
      <c r="EH173" s="95">
        <f t="shared" si="405"/>
        <v>29.773801777811752</v>
      </c>
      <c r="EI173" s="95">
        <f t="shared" si="406"/>
        <v>38.985911501342855</v>
      </c>
      <c r="EJ173" s="95">
        <f t="shared" si="407"/>
        <v>49.619053838547742</v>
      </c>
      <c r="EK173" s="95">
        <f t="shared" si="408"/>
        <v>5.6264191960714287</v>
      </c>
      <c r="EL173" s="95">
        <f t="shared" si="409"/>
        <v>7.1515801305714275</v>
      </c>
      <c r="EM173" s="95">
        <f t="shared" si="410"/>
        <v>10.684462638142856</v>
      </c>
      <c r="EN173" s="95">
        <f t="shared" si="411"/>
        <v>15.620420487281265</v>
      </c>
      <c r="EO173" s="95">
        <f t="shared" si="412"/>
        <v>21.98438086765427</v>
      </c>
      <c r="EP173" s="95">
        <f t="shared" si="413"/>
        <v>29.773801777811752</v>
      </c>
      <c r="EQ173" s="95">
        <f t="shared" si="414"/>
        <v>38.985911501342855</v>
      </c>
      <c r="ER173" s="95">
        <f t="shared" si="415"/>
        <v>49.619053838547742</v>
      </c>
      <c r="ES173" s="95">
        <f t="shared" si="416"/>
        <v>1</v>
      </c>
      <c r="ET173" s="95">
        <f t="shared" si="417"/>
        <v>1</v>
      </c>
      <c r="EU173" s="95">
        <f t="shared" si="418"/>
        <v>1</v>
      </c>
      <c r="EV173" s="95">
        <f t="shared" si="419"/>
        <v>1</v>
      </c>
      <c r="EW173" s="95">
        <f t="shared" si="420"/>
        <v>1</v>
      </c>
      <c r="EX173" s="95">
        <f t="shared" si="421"/>
        <v>1</v>
      </c>
      <c r="EY173" s="95">
        <f t="shared" si="422"/>
        <v>1</v>
      </c>
      <c r="EZ173" s="95">
        <f t="shared" si="423"/>
        <v>1</v>
      </c>
      <c r="FA173" s="95">
        <f t="shared" si="424"/>
        <v>1</v>
      </c>
      <c r="FB173" s="95">
        <f t="shared" si="425"/>
        <v>1</v>
      </c>
      <c r="FC173" s="95">
        <f t="shared" si="426"/>
        <v>1</v>
      </c>
      <c r="FD173" s="95">
        <f t="shared" si="427"/>
        <v>1</v>
      </c>
      <c r="FE173" s="95">
        <f t="shared" si="428"/>
        <v>1</v>
      </c>
      <c r="FF173" s="95">
        <f t="shared" si="429"/>
        <v>1</v>
      </c>
      <c r="FG173" s="95">
        <f t="shared" si="430"/>
        <v>1</v>
      </c>
      <c r="FH173" s="95">
        <f t="shared" si="431"/>
        <v>1</v>
      </c>
      <c r="FI173" s="95">
        <f t="shared" si="432"/>
        <v>1</v>
      </c>
      <c r="FJ173" s="95">
        <f t="shared" si="433"/>
        <v>1</v>
      </c>
      <c r="FK173" s="95">
        <f t="shared" si="434"/>
        <v>1</v>
      </c>
      <c r="FL173" s="95">
        <f t="shared" si="435"/>
        <v>1</v>
      </c>
      <c r="FM173" s="95">
        <f t="shared" si="436"/>
        <v>1</v>
      </c>
      <c r="FN173" s="95">
        <f t="shared" si="437"/>
        <v>1</v>
      </c>
      <c r="FO173" s="95">
        <f t="shared" si="438"/>
        <v>1</v>
      </c>
      <c r="FP173" s="95">
        <f t="shared" si="439"/>
        <v>1</v>
      </c>
      <c r="FQ173" s="115">
        <f t="shared" si="440"/>
        <v>3.9878865407303481</v>
      </c>
      <c r="FR173" s="115">
        <f t="shared" si="441"/>
        <v>4.2346436288386826</v>
      </c>
      <c r="FS173" s="115">
        <f t="shared" si="442"/>
        <v>4.458073543671941</v>
      </c>
      <c r="FT173" s="115">
        <f t="shared" si="443"/>
        <v>4.6105994890773632</v>
      </c>
      <c r="FU173" s="115">
        <f t="shared" si="444"/>
        <v>4.7136589327743117</v>
      </c>
      <c r="FV173" s="115">
        <f t="shared" si="445"/>
        <v>4.783683974235684</v>
      </c>
      <c r="FW173" s="115">
        <f t="shared" si="446"/>
        <v>4.8322678655678217</v>
      </c>
      <c r="FX173" s="115">
        <f t="shared" si="447"/>
        <v>4.866866118257783</v>
      </c>
      <c r="FY173" s="90"/>
      <c r="FZ173" s="90">
        <f t="shared" si="471"/>
        <v>3.9878865407303481</v>
      </c>
      <c r="GA173" s="27"/>
      <c r="GB173" s="27"/>
      <c r="GC173" s="102"/>
      <c r="GD173" s="27"/>
      <c r="GE173" s="103"/>
      <c r="GF173" s="103"/>
      <c r="GG173" s="103"/>
      <c r="GH173" s="27"/>
      <c r="GI173" s="105"/>
      <c r="GJ173" s="105"/>
      <c r="GK173" s="105"/>
      <c r="GL173" s="27"/>
      <c r="GM173" s="27"/>
      <c r="GN173" s="27"/>
      <c r="GO173" s="27"/>
      <c r="GP173" s="27"/>
      <c r="GQ173" s="27"/>
      <c r="GR173" s="27"/>
      <c r="GS173" s="27"/>
      <c r="GT173" s="27"/>
      <c r="GU173" s="27"/>
      <c r="GV173" s="27"/>
      <c r="GW173" s="27"/>
      <c r="GX173" s="27"/>
      <c r="GY173" s="27"/>
      <c r="GZ173" s="27"/>
      <c r="HA173" s="27"/>
      <c r="HB173" s="27"/>
      <c r="HC173" s="27"/>
      <c r="HD173" s="27"/>
      <c r="HE173" s="27"/>
      <c r="HF173" s="27"/>
      <c r="HG173" s="27"/>
      <c r="HH173" s="27"/>
      <c r="HI173" s="27"/>
      <c r="HJ173" s="27"/>
      <c r="HK173" s="27"/>
      <c r="HL173" s="27"/>
      <c r="HM173" s="27"/>
      <c r="HN173" s="27"/>
      <c r="HO173" s="27"/>
      <c r="HP173" s="27"/>
      <c r="HQ173" s="27"/>
      <c r="HR173" s="27"/>
      <c r="HS173" s="27"/>
      <c r="HT173" s="27"/>
      <c r="HU173" s="106"/>
      <c r="HV173" s="106"/>
      <c r="HW173" s="106"/>
      <c r="HX173" s="106"/>
      <c r="HY173" s="106"/>
      <c r="HZ173" s="106"/>
      <c r="IA173" s="106"/>
      <c r="IB173" s="27"/>
      <c r="IC173" s="103"/>
      <c r="ID173" s="27"/>
      <c r="IE173" s="107"/>
      <c r="IF173" s="27"/>
      <c r="IG173" s="107"/>
      <c r="IH173" s="107"/>
      <c r="II173" s="107"/>
      <c r="IJ173" s="103"/>
      <c r="IK173" s="27"/>
      <c r="IL173" s="107"/>
      <c r="IM173" s="110"/>
      <c r="IN173" s="107"/>
      <c r="IO173" s="27"/>
      <c r="IP173" s="107"/>
      <c r="IQ173" s="103"/>
      <c r="IR173" s="108"/>
      <c r="IS173" s="107"/>
      <c r="IT173" s="107"/>
      <c r="IU173" s="107"/>
      <c r="IV173" s="107"/>
      <c r="IW173" s="107"/>
      <c r="IX173" s="103"/>
      <c r="IY173" s="107"/>
      <c r="IZ173" s="106"/>
      <c r="JA173" s="106"/>
      <c r="JB173" s="106"/>
      <c r="JC173" s="106"/>
      <c r="JD173" s="106"/>
      <c r="JE173" s="106"/>
      <c r="JF173" s="106"/>
      <c r="JG173" s="27"/>
      <c r="JH173" s="27"/>
      <c r="JI173" s="27"/>
      <c r="JJ173" s="27"/>
      <c r="JK173" s="27"/>
      <c r="JL173" s="27"/>
      <c r="JM173" s="27"/>
      <c r="JN173" s="27"/>
      <c r="JO173" s="27"/>
      <c r="JP173" s="27"/>
      <c r="JQ173" s="27"/>
      <c r="JR173" s="27"/>
      <c r="JS173" s="27"/>
      <c r="JT173" s="27"/>
      <c r="JU173" s="27"/>
      <c r="JV173" s="27"/>
      <c r="JW173" s="27"/>
      <c r="JX173" s="27"/>
      <c r="JY173" s="27"/>
      <c r="JZ173" s="27"/>
      <c r="KA173" s="27"/>
      <c r="KB173" s="27"/>
      <c r="KC173" s="27"/>
      <c r="KD173" s="27"/>
      <c r="KE173" s="27"/>
      <c r="KF173" s="27"/>
      <c r="KG173" s="27"/>
      <c r="KH173" s="27"/>
      <c r="KI173" s="27"/>
      <c r="KJ173" s="27"/>
      <c r="KK173" s="27"/>
      <c r="KL173" s="27"/>
      <c r="KM173" s="27"/>
      <c r="KN173" s="27"/>
      <c r="KO173" s="27"/>
      <c r="KP173" s="27"/>
      <c r="KQ173" s="27"/>
      <c r="KR173" s="27"/>
      <c r="KS173" s="27"/>
      <c r="KT173" s="27"/>
      <c r="KU173" s="27"/>
      <c r="KV173" s="27"/>
      <c r="KW173" s="27"/>
      <c r="KX173" s="27"/>
      <c r="KY173" s="27"/>
      <c r="KZ173" s="27"/>
      <c r="LA173" s="27"/>
      <c r="LB173" s="27"/>
      <c r="LC173" s="27"/>
      <c r="LD173" s="27"/>
      <c r="LE173" s="27"/>
    </row>
    <row r="174" spans="1:317" s="122" customFormat="1" ht="13.8" x14ac:dyDescent="0.3">
      <c r="L174" s="27"/>
      <c r="M174" s="100"/>
      <c r="N174" s="100"/>
      <c r="O174" s="100"/>
      <c r="P174" s="100"/>
      <c r="Q174" s="100"/>
      <c r="R174" s="100"/>
      <c r="S174" s="101"/>
      <c r="T174" s="100"/>
      <c r="V174" s="96"/>
      <c r="W174" s="96"/>
      <c r="X174" s="118">
        <v>7.5</v>
      </c>
      <c r="Y174" s="118">
        <v>10</v>
      </c>
      <c r="Z174" s="40">
        <v>1.7999999999999999E-2</v>
      </c>
      <c r="AA174" s="40">
        <v>10000000</v>
      </c>
      <c r="AB174" s="40">
        <v>10000000</v>
      </c>
      <c r="AC174" s="98">
        <v>3900000</v>
      </c>
      <c r="AD174" s="42">
        <v>0.33</v>
      </c>
      <c r="AE174" s="42">
        <v>0.33</v>
      </c>
      <c r="AF174" s="41">
        <v>1.7999999999999999E-2</v>
      </c>
      <c r="AG174" s="40">
        <v>10000000</v>
      </c>
      <c r="AH174" s="40">
        <v>10000000</v>
      </c>
      <c r="AI174" s="98">
        <v>3900000</v>
      </c>
      <c r="AJ174" s="42">
        <v>0.33</v>
      </c>
      <c r="AK174" s="42">
        <v>0.33</v>
      </c>
      <c r="AL174" s="42">
        <f>AL157</f>
        <v>0.2006</v>
      </c>
      <c r="AM174" s="40">
        <v>6000</v>
      </c>
      <c r="AN174" s="40">
        <f>AN157</f>
        <v>10000</v>
      </c>
      <c r="AO174" s="40">
        <f>AO157</f>
        <v>10000</v>
      </c>
      <c r="AP174" s="42">
        <v>0.03</v>
      </c>
      <c r="AQ174" s="42">
        <v>0.03</v>
      </c>
      <c r="AR174" s="4">
        <f t="shared" si="448"/>
        <v>0.21860000000000002</v>
      </c>
      <c r="AS174" s="11">
        <f t="shared" si="449"/>
        <v>0.75</v>
      </c>
      <c r="AT174" s="15">
        <f t="shared" si="450"/>
        <v>4826.322971608126</v>
      </c>
      <c r="AU174" s="19">
        <f t="shared" si="451"/>
        <v>0.19996166295283049</v>
      </c>
      <c r="AV174" s="13">
        <f t="shared" si="452"/>
        <v>0.5</v>
      </c>
      <c r="AW174" s="11">
        <f t="shared" si="453"/>
        <v>1</v>
      </c>
      <c r="AX174" s="11">
        <f t="shared" si="454"/>
        <v>0.8911</v>
      </c>
      <c r="AY174" s="11">
        <f t="shared" si="455"/>
        <v>201997.53114128605</v>
      </c>
      <c r="AZ174" s="11">
        <f t="shared" si="456"/>
        <v>1</v>
      </c>
      <c r="BA174" s="11">
        <f t="shared" si="457"/>
        <v>0.34752899999999998</v>
      </c>
      <c r="BB174" s="11">
        <f t="shared" si="458"/>
        <v>1.025058</v>
      </c>
      <c r="BC174" s="11">
        <f t="shared" si="459"/>
        <v>0.99909999999999999</v>
      </c>
      <c r="BD174" s="11">
        <f t="shared" si="460"/>
        <v>0.8911</v>
      </c>
      <c r="BE174" s="11">
        <f t="shared" si="461"/>
        <v>201997.53114128605</v>
      </c>
      <c r="BF174" s="11">
        <f t="shared" si="462"/>
        <v>1</v>
      </c>
      <c r="BG174" s="11">
        <f t="shared" si="463"/>
        <v>0.34752899999999998</v>
      </c>
      <c r="BH174" s="11">
        <f t="shared" si="464"/>
        <v>1.025058</v>
      </c>
      <c r="BI174" s="121">
        <f t="shared" si="356"/>
        <v>0.421875</v>
      </c>
      <c r="BJ174" s="121">
        <f>X174^2/((BJ159^2+1)*Y174^2)</f>
        <v>0.1125</v>
      </c>
      <c r="BK174" s="121">
        <f>X174^2/((BK159^2+1)*Y174^2)</f>
        <v>5.6250000000000001E-2</v>
      </c>
      <c r="BL174" s="121">
        <f>X174^2/((BL159^2+1)*Y174^2)</f>
        <v>3.3088235294117647E-2</v>
      </c>
      <c r="BM174" s="121">
        <f>X174^2/((BM159^2+1)*Y174^2)</f>
        <v>2.1634615384615384E-2</v>
      </c>
      <c r="BN174" s="121">
        <f>X174^2/((BN159^2+1)*Y174^2)</f>
        <v>1.5202702702702704E-2</v>
      </c>
      <c r="BO174" s="121">
        <f>X174^2/((BO159^2+1)*Y174^2)</f>
        <v>1.125E-2</v>
      </c>
      <c r="BP174" s="121">
        <f>X174^2/((BP159^2+1)*Y174^2)</f>
        <v>8.6538461538461543E-3</v>
      </c>
      <c r="BQ174" s="121">
        <v>1</v>
      </c>
      <c r="BR174" s="121">
        <v>1</v>
      </c>
      <c r="BS174" s="121">
        <v>1</v>
      </c>
      <c r="BT174" s="121">
        <v>1</v>
      </c>
      <c r="BU174" s="121">
        <v>1</v>
      </c>
      <c r="BV174" s="121">
        <v>1</v>
      </c>
      <c r="BW174" s="121">
        <v>1</v>
      </c>
      <c r="BX174" s="121">
        <v>1</v>
      </c>
      <c r="BY174" s="121">
        <f t="shared" si="465"/>
        <v>7.1111111111111107</v>
      </c>
      <c r="BZ174" s="121">
        <f>(BZ159^4+6*BZ159^2+1)/(BZ159^2+1)*(Y174^2/X174^2)</f>
        <v>14.577777777777776</v>
      </c>
      <c r="CA174" s="121">
        <f>(CA159^4+6*CA159^2+1)/(CA159^2+1)*(Y174^2/X174^2)</f>
        <v>24.177777777777777</v>
      </c>
      <c r="CB174" s="121">
        <f>(CB159^4+6*CB159^2+1)/(CB159^2+1)*(Y174^2/X174^2)</f>
        <v>36.915032679738559</v>
      </c>
      <c r="CC174" s="121">
        <f>(CC159^4+6*CC159^2+1)/(CC159^2+1)*(Y174^2/X174^2)</f>
        <v>53.059829059829056</v>
      </c>
      <c r="CD174" s="121">
        <f>(CD159^4+6*CD159^2+1)/(CD159^2+1)*(Y174^2/X174^2)</f>
        <v>72.696696696696691</v>
      </c>
      <c r="CE174" s="121">
        <f>(CE159^4+6*CE159^2+1)/(CE159^2+1)*(Y174^2/X174^2)</f>
        <v>95.85777777777777</v>
      </c>
      <c r="CF174" s="121">
        <f>(CF159^4+6*CF159^2+1)/(CF159^2+1)*(Y174^2/X174^2)</f>
        <v>122.55726495726495</v>
      </c>
      <c r="CG174" s="121">
        <f t="shared" si="466"/>
        <v>0.421875</v>
      </c>
      <c r="CH174" s="121">
        <f t="shared" si="357"/>
        <v>0.1125</v>
      </c>
      <c r="CI174" s="121">
        <f t="shared" si="358"/>
        <v>5.6250000000000001E-2</v>
      </c>
      <c r="CJ174" s="121">
        <f t="shared" si="359"/>
        <v>3.3088235294117647E-2</v>
      </c>
      <c r="CK174" s="121">
        <f t="shared" si="360"/>
        <v>2.1634615384615384E-2</v>
      </c>
      <c r="CL174" s="121">
        <f t="shared" si="361"/>
        <v>1.5202702702702704E-2</v>
      </c>
      <c r="CM174" s="121">
        <f t="shared" si="362"/>
        <v>1.125E-2</v>
      </c>
      <c r="CN174" s="121">
        <f t="shared" si="363"/>
        <v>8.6538461538461543E-3</v>
      </c>
      <c r="CO174" s="95">
        <f t="shared" si="364"/>
        <v>9.2824125555555561</v>
      </c>
      <c r="CP174" s="95">
        <f t="shared" si="365"/>
        <v>19.014453444444442</v>
      </c>
      <c r="CQ174" s="95">
        <f t="shared" si="366"/>
        <v>31.703600111111111</v>
      </c>
      <c r="CR174" s="95">
        <f t="shared" si="367"/>
        <v>48.765660346405227</v>
      </c>
      <c r="CS174" s="95">
        <f t="shared" si="368"/>
        <v>70.47092072649572</v>
      </c>
      <c r="CT174" s="95">
        <f t="shared" si="369"/>
        <v>96.903911030030017</v>
      </c>
      <c r="CU174" s="95">
        <f t="shared" si="370"/>
        <v>128.09677344444444</v>
      </c>
      <c r="CV174" s="95">
        <f t="shared" si="371"/>
        <v>164.0637006239316</v>
      </c>
      <c r="CW174" s="95">
        <f t="shared" si="372"/>
        <v>9.2824125555555561</v>
      </c>
      <c r="CX174" s="95">
        <f t="shared" si="373"/>
        <v>19.014453444444442</v>
      </c>
      <c r="CY174" s="95">
        <f t="shared" si="374"/>
        <v>31.703600111111111</v>
      </c>
      <c r="CZ174" s="95">
        <f t="shared" si="375"/>
        <v>48.765660346405227</v>
      </c>
      <c r="DA174" s="95">
        <f t="shared" si="376"/>
        <v>70.47092072649572</v>
      </c>
      <c r="DB174" s="95">
        <f t="shared" si="377"/>
        <v>96.903911030030017</v>
      </c>
      <c r="DC174" s="95">
        <f t="shared" si="378"/>
        <v>128.09677344444444</v>
      </c>
      <c r="DD174" s="95">
        <f t="shared" si="379"/>
        <v>164.0637006239316</v>
      </c>
      <c r="DE174" s="13">
        <f t="shared" si="467"/>
        <v>9.5831021111111099</v>
      </c>
      <c r="DF174" s="13">
        <f t="shared" si="468"/>
        <v>16.740393777777776</v>
      </c>
      <c r="DG174" s="13">
        <f t="shared" si="469"/>
        <v>26.284143777777778</v>
      </c>
      <c r="DH174" s="13">
        <f t="shared" si="470"/>
        <v>38.998236915032678</v>
      </c>
      <c r="DI174" s="13">
        <f t="shared" si="380"/>
        <v>55.131579675213672</v>
      </c>
      <c r="DJ174" s="13">
        <f t="shared" si="381"/>
        <v>74.762015399399388</v>
      </c>
      <c r="DK174" s="13">
        <f t="shared" si="382"/>
        <v>97.919143777777776</v>
      </c>
      <c r="DL174" s="13">
        <f t="shared" si="383"/>
        <v>124.6160348034188</v>
      </c>
      <c r="DM174" s="95">
        <f t="shared" si="384"/>
        <v>9.5831021111111099</v>
      </c>
      <c r="DN174" s="95">
        <f t="shared" si="385"/>
        <v>16.740393777777776</v>
      </c>
      <c r="DO174" s="95">
        <f t="shared" si="386"/>
        <v>26.284143777777778</v>
      </c>
      <c r="DP174" s="95">
        <f t="shared" si="387"/>
        <v>38.998236915032678</v>
      </c>
      <c r="DQ174" s="95">
        <f t="shared" si="388"/>
        <v>55.131579675213672</v>
      </c>
      <c r="DR174" s="95">
        <f t="shared" si="389"/>
        <v>74.762015399399388</v>
      </c>
      <c r="DS174" s="95">
        <f t="shared" si="390"/>
        <v>97.919143777777776</v>
      </c>
      <c r="DT174" s="95">
        <f t="shared" si="391"/>
        <v>124.6160348034188</v>
      </c>
      <c r="DU174" s="95">
        <f t="shared" si="392"/>
        <v>5.279661990208333</v>
      </c>
      <c r="DV174" s="95">
        <f t="shared" si="393"/>
        <v>6.4070284058333318</v>
      </c>
      <c r="DW174" s="95">
        <f t="shared" si="394"/>
        <v>9.4437582995833331</v>
      </c>
      <c r="DX174" s="95">
        <f t="shared" si="395"/>
        <v>13.723727660677623</v>
      </c>
      <c r="DY174" s="95">
        <f t="shared" si="396"/>
        <v>19.257007843666173</v>
      </c>
      <c r="DZ174" s="95">
        <f t="shared" si="397"/>
        <v>26.036410813722295</v>
      </c>
      <c r="EA174" s="95">
        <f t="shared" si="398"/>
        <v>34.05739821458333</v>
      </c>
      <c r="EB174" s="95">
        <f t="shared" si="399"/>
        <v>43.317533771809657</v>
      </c>
      <c r="EC174" s="95">
        <f t="shared" si="400"/>
        <v>5.279661990208333</v>
      </c>
      <c r="ED174" s="95">
        <f t="shared" si="401"/>
        <v>6.4070284058333318</v>
      </c>
      <c r="EE174" s="95">
        <f t="shared" si="402"/>
        <v>9.4437582995833331</v>
      </c>
      <c r="EF174" s="95">
        <f t="shared" si="403"/>
        <v>13.723727660677623</v>
      </c>
      <c r="EG174" s="95">
        <f t="shared" si="404"/>
        <v>19.257007843666173</v>
      </c>
      <c r="EH174" s="95">
        <f t="shared" si="405"/>
        <v>26.036410813722295</v>
      </c>
      <c r="EI174" s="95">
        <f t="shared" si="406"/>
        <v>34.05739821458333</v>
      </c>
      <c r="EJ174" s="95">
        <f t="shared" si="407"/>
        <v>43.317533771809657</v>
      </c>
      <c r="EK174" s="95">
        <f t="shared" si="408"/>
        <v>5.279661990208333</v>
      </c>
      <c r="EL174" s="95">
        <f t="shared" si="409"/>
        <v>6.4070284058333318</v>
      </c>
      <c r="EM174" s="95">
        <f t="shared" si="410"/>
        <v>9.4437582995833331</v>
      </c>
      <c r="EN174" s="95">
        <f t="shared" si="411"/>
        <v>13.723727660677623</v>
      </c>
      <c r="EO174" s="95">
        <f t="shared" si="412"/>
        <v>19.257007843666173</v>
      </c>
      <c r="EP174" s="95">
        <f t="shared" si="413"/>
        <v>26.036410813722295</v>
      </c>
      <c r="EQ174" s="95">
        <f t="shared" si="414"/>
        <v>34.05739821458333</v>
      </c>
      <c r="ER174" s="95">
        <f t="shared" si="415"/>
        <v>43.317533771809657</v>
      </c>
      <c r="ES174" s="95">
        <f t="shared" si="416"/>
        <v>1</v>
      </c>
      <c r="ET174" s="95">
        <f t="shared" si="417"/>
        <v>1</v>
      </c>
      <c r="EU174" s="95">
        <f t="shared" si="418"/>
        <v>1</v>
      </c>
      <c r="EV174" s="95">
        <f t="shared" si="419"/>
        <v>1</v>
      </c>
      <c r="EW174" s="95">
        <f t="shared" si="420"/>
        <v>1</v>
      </c>
      <c r="EX174" s="95">
        <f t="shared" si="421"/>
        <v>1</v>
      </c>
      <c r="EY174" s="95">
        <f t="shared" si="422"/>
        <v>1</v>
      </c>
      <c r="EZ174" s="95">
        <f t="shared" si="423"/>
        <v>1</v>
      </c>
      <c r="FA174" s="95">
        <f t="shared" si="424"/>
        <v>1</v>
      </c>
      <c r="FB174" s="95">
        <f t="shared" si="425"/>
        <v>1</v>
      </c>
      <c r="FC174" s="95">
        <f t="shared" si="426"/>
        <v>1</v>
      </c>
      <c r="FD174" s="95">
        <f t="shared" si="427"/>
        <v>1</v>
      </c>
      <c r="FE174" s="95">
        <f t="shared" si="428"/>
        <v>1</v>
      </c>
      <c r="FF174" s="95">
        <f t="shared" si="429"/>
        <v>1</v>
      </c>
      <c r="FG174" s="95">
        <f t="shared" si="430"/>
        <v>1</v>
      </c>
      <c r="FH174" s="95">
        <f t="shared" si="431"/>
        <v>1</v>
      </c>
      <c r="FI174" s="95">
        <f t="shared" si="432"/>
        <v>1</v>
      </c>
      <c r="FJ174" s="95">
        <f t="shared" si="433"/>
        <v>1</v>
      </c>
      <c r="FK174" s="95">
        <f t="shared" si="434"/>
        <v>1</v>
      </c>
      <c r="FL174" s="95">
        <f t="shared" si="435"/>
        <v>1</v>
      </c>
      <c r="FM174" s="95">
        <f t="shared" si="436"/>
        <v>1</v>
      </c>
      <c r="FN174" s="95">
        <f t="shared" si="437"/>
        <v>1</v>
      </c>
      <c r="FO174" s="95">
        <f t="shared" si="438"/>
        <v>1</v>
      </c>
      <c r="FP174" s="95">
        <f t="shared" si="439"/>
        <v>1</v>
      </c>
      <c r="FQ174" s="115">
        <f t="shared" si="440"/>
        <v>3.9151513726120721</v>
      </c>
      <c r="FR174" s="115">
        <f t="shared" si="441"/>
        <v>4.1542898999938531</v>
      </c>
      <c r="FS174" s="115">
        <f t="shared" si="442"/>
        <v>4.3938046989194852</v>
      </c>
      <c r="FT174" s="115">
        <f t="shared" si="443"/>
        <v>4.5610829122078025</v>
      </c>
      <c r="FU174" s="115">
        <f t="shared" si="444"/>
        <v>4.6756030950795866</v>
      </c>
      <c r="FV174" s="115">
        <f t="shared" si="445"/>
        <v>4.754079451959047</v>
      </c>
      <c r="FW174" s="115">
        <f t="shared" si="446"/>
        <v>4.808840074806719</v>
      </c>
      <c r="FX174" s="115">
        <f t="shared" si="447"/>
        <v>4.8479929131784214</v>
      </c>
      <c r="FY174" s="90"/>
      <c r="FZ174" s="90">
        <f t="shared" si="471"/>
        <v>3.9151513726120721</v>
      </c>
      <c r="GA174" s="27"/>
      <c r="GB174" s="27"/>
      <c r="GC174" s="102"/>
      <c r="GD174" s="27"/>
      <c r="GE174" s="103"/>
      <c r="GF174" s="103"/>
      <c r="GG174" s="103"/>
      <c r="GH174" s="27"/>
      <c r="GI174" s="105"/>
      <c r="GJ174" s="105"/>
      <c r="GK174" s="105"/>
      <c r="GL174" s="27"/>
      <c r="GM174" s="27"/>
      <c r="GN174" s="27"/>
      <c r="GO174" s="27"/>
      <c r="GP174" s="27"/>
      <c r="GQ174" s="27"/>
      <c r="GR174" s="27"/>
      <c r="GS174" s="27"/>
      <c r="GT174" s="27"/>
      <c r="GU174" s="27"/>
      <c r="GV174" s="27"/>
      <c r="GW174" s="27"/>
      <c r="GX174" s="27"/>
      <c r="GY174" s="27"/>
      <c r="GZ174" s="27"/>
      <c r="HA174" s="27"/>
      <c r="HB174" s="27"/>
      <c r="HC174" s="27"/>
      <c r="HD174" s="27"/>
      <c r="HE174" s="27"/>
      <c r="HF174" s="27"/>
      <c r="HG174" s="27"/>
      <c r="HH174" s="27"/>
      <c r="HI174" s="27"/>
      <c r="HJ174" s="27"/>
      <c r="HK174" s="27"/>
      <c r="HL174" s="27"/>
      <c r="HM174" s="27"/>
      <c r="HN174" s="27"/>
      <c r="HO174" s="27"/>
      <c r="HP174" s="27"/>
      <c r="HQ174" s="27"/>
      <c r="HR174" s="27"/>
      <c r="HS174" s="27"/>
      <c r="HT174" s="27"/>
      <c r="HU174" s="106"/>
      <c r="HV174" s="106"/>
      <c r="HW174" s="106"/>
      <c r="HX174" s="106"/>
      <c r="HY174" s="106"/>
      <c r="HZ174" s="106"/>
      <c r="IA174" s="106"/>
      <c r="IB174" s="27"/>
      <c r="IC174" s="103"/>
      <c r="ID174" s="107"/>
      <c r="IE174" s="107"/>
      <c r="IF174" s="107"/>
      <c r="IG174" s="107"/>
      <c r="IH174" s="107"/>
      <c r="II174" s="107"/>
      <c r="IJ174" s="103"/>
      <c r="IK174" s="108"/>
      <c r="IL174" s="107"/>
      <c r="IM174" s="27"/>
      <c r="IN174" s="107"/>
      <c r="IO174" s="107"/>
      <c r="IP174" s="107"/>
      <c r="IQ174" s="103"/>
      <c r="IR174" s="108"/>
      <c r="IS174" s="107"/>
      <c r="IT174" s="108"/>
      <c r="IU174" s="107"/>
      <c r="IV174" s="108"/>
      <c r="IW174" s="107"/>
      <c r="IX174" s="27"/>
      <c r="IY174" s="107"/>
      <c r="IZ174" s="106"/>
      <c r="JA174" s="106"/>
      <c r="JB174" s="106"/>
      <c r="JC174" s="106"/>
      <c r="JD174" s="106"/>
      <c r="JE174" s="106"/>
      <c r="JF174" s="106"/>
      <c r="JG174" s="27"/>
      <c r="JH174" s="27"/>
      <c r="JI174" s="27"/>
      <c r="JJ174" s="27"/>
      <c r="JK174" s="27"/>
      <c r="JL174" s="27"/>
      <c r="JM174" s="27"/>
      <c r="JN174" s="27"/>
      <c r="JO174" s="27"/>
      <c r="JP174" s="27"/>
      <c r="JQ174" s="27"/>
      <c r="JR174" s="27"/>
      <c r="JS174" s="27"/>
      <c r="JT174" s="27"/>
      <c r="JU174" s="27"/>
      <c r="JV174" s="27"/>
      <c r="JW174" s="27"/>
      <c r="JX174" s="27"/>
      <c r="JY174" s="27"/>
      <c r="JZ174" s="27"/>
      <c r="KA174" s="27"/>
      <c r="KB174" s="27"/>
      <c r="KC174" s="27"/>
      <c r="KD174" s="27"/>
      <c r="KE174" s="27"/>
      <c r="KF174" s="27"/>
      <c r="KG174" s="27"/>
      <c r="KH174" s="27"/>
      <c r="KI174" s="27"/>
      <c r="KJ174" s="27"/>
      <c r="KK174" s="27"/>
      <c r="KL174" s="27"/>
      <c r="KM174" s="27"/>
      <c r="KN174" s="27"/>
      <c r="KO174" s="27"/>
      <c r="KP174" s="27"/>
      <c r="KQ174" s="27"/>
      <c r="KR174" s="27"/>
      <c r="KS174" s="27"/>
      <c r="KT174" s="27"/>
      <c r="KU174" s="27"/>
      <c r="KV174" s="27"/>
      <c r="KW174" s="27"/>
      <c r="KX174" s="27"/>
      <c r="KY174" s="27"/>
      <c r="KZ174" s="27"/>
      <c r="LA174" s="27"/>
      <c r="LB174" s="27"/>
      <c r="LC174" s="27"/>
      <c r="LD174" s="27"/>
      <c r="LE174" s="27"/>
    </row>
    <row r="175" spans="1:317" s="122" customFormat="1" ht="13.8" x14ac:dyDescent="0.3">
      <c r="E175" s="96"/>
      <c r="H175" s="96"/>
      <c r="I175" s="96"/>
      <c r="J175" s="96"/>
      <c r="K175" s="96"/>
      <c r="L175" s="27"/>
      <c r="M175" s="100"/>
      <c r="N175" s="100"/>
      <c r="O175" s="100"/>
      <c r="P175" s="100"/>
      <c r="Q175" s="100"/>
      <c r="R175" s="100"/>
      <c r="S175" s="101"/>
      <c r="T175" s="100"/>
      <c r="V175" s="96"/>
      <c r="W175" s="96"/>
      <c r="X175" s="118">
        <v>8</v>
      </c>
      <c r="Y175" s="118">
        <v>10</v>
      </c>
      <c r="Z175" s="40">
        <v>1.7999999999999999E-2</v>
      </c>
      <c r="AA175" s="40">
        <v>10000000</v>
      </c>
      <c r="AB175" s="40">
        <v>10000000</v>
      </c>
      <c r="AC175" s="98">
        <v>3900000</v>
      </c>
      <c r="AD175" s="42">
        <v>0.33</v>
      </c>
      <c r="AE175" s="42">
        <v>0.33</v>
      </c>
      <c r="AF175" s="41">
        <v>1.7999999999999999E-2</v>
      </c>
      <c r="AG175" s="40">
        <v>10000000</v>
      </c>
      <c r="AH175" s="40">
        <v>10000000</v>
      </c>
      <c r="AI175" s="98">
        <v>3900000</v>
      </c>
      <c r="AJ175" s="42">
        <v>0.33</v>
      </c>
      <c r="AK175" s="42">
        <v>0.33</v>
      </c>
      <c r="AL175" s="42">
        <f>AL157</f>
        <v>0.2006</v>
      </c>
      <c r="AM175" s="40">
        <v>6000</v>
      </c>
      <c r="AN175" s="40">
        <f>AN157</f>
        <v>10000</v>
      </c>
      <c r="AO175" s="40">
        <f>AO157</f>
        <v>10000</v>
      </c>
      <c r="AP175" s="42">
        <v>0.03</v>
      </c>
      <c r="AQ175" s="42">
        <v>0.03</v>
      </c>
      <c r="AR175" s="4">
        <f t="shared" si="448"/>
        <v>0.21860000000000002</v>
      </c>
      <c r="AS175" s="11">
        <f t="shared" si="449"/>
        <v>0.8</v>
      </c>
      <c r="AT175" s="15">
        <f t="shared" si="450"/>
        <v>4826.322971608126</v>
      </c>
      <c r="AU175" s="19">
        <f t="shared" si="451"/>
        <v>0.19996166295283049</v>
      </c>
      <c r="AV175" s="13">
        <f t="shared" si="452"/>
        <v>0.5</v>
      </c>
      <c r="AW175" s="11">
        <f t="shared" si="453"/>
        <v>1</v>
      </c>
      <c r="AX175" s="11">
        <f t="shared" si="454"/>
        <v>0.8911</v>
      </c>
      <c r="AY175" s="11">
        <f t="shared" si="455"/>
        <v>201997.53114128605</v>
      </c>
      <c r="AZ175" s="11">
        <f t="shared" si="456"/>
        <v>1</v>
      </c>
      <c r="BA175" s="11">
        <f t="shared" si="457"/>
        <v>0.34752899999999998</v>
      </c>
      <c r="BB175" s="11">
        <f t="shared" si="458"/>
        <v>1.025058</v>
      </c>
      <c r="BC175" s="11">
        <f t="shared" si="459"/>
        <v>0.99909999999999999</v>
      </c>
      <c r="BD175" s="11">
        <f t="shared" si="460"/>
        <v>0.8911</v>
      </c>
      <c r="BE175" s="11">
        <f t="shared" si="461"/>
        <v>201997.53114128605</v>
      </c>
      <c r="BF175" s="11">
        <f t="shared" si="462"/>
        <v>1</v>
      </c>
      <c r="BG175" s="11">
        <f t="shared" si="463"/>
        <v>0.34752899999999998</v>
      </c>
      <c r="BH175" s="11">
        <f t="shared" si="464"/>
        <v>1.025058</v>
      </c>
      <c r="BI175" s="121">
        <f t="shared" si="356"/>
        <v>0.48</v>
      </c>
      <c r="BJ175" s="121">
        <f>X175^2/((BJ159^2+1)*Y175^2)</f>
        <v>0.128</v>
      </c>
      <c r="BK175" s="121">
        <f>X175^2/((BK159^2+1)*Y175^2)</f>
        <v>6.4000000000000001E-2</v>
      </c>
      <c r="BL175" s="121">
        <f>X175^2/((BL159^2+1)*Y175^2)</f>
        <v>3.7647058823529408E-2</v>
      </c>
      <c r="BM175" s="121">
        <f>X175^2/((BM159^2+1)*Y175^2)</f>
        <v>2.4615384615384615E-2</v>
      </c>
      <c r="BN175" s="121">
        <f>X175^2/((BN159^2+1)*Y175^2)</f>
        <v>1.7297297297297298E-2</v>
      </c>
      <c r="BO175" s="121">
        <f>X175^2/((BO159^2+1)*Y175^2)</f>
        <v>1.2800000000000001E-2</v>
      </c>
      <c r="BP175" s="121">
        <f>X175^2/((BP159^2+1)*Y175^2)</f>
        <v>9.8461538461538465E-3</v>
      </c>
      <c r="BQ175" s="121">
        <v>1</v>
      </c>
      <c r="BR175" s="121">
        <v>1</v>
      </c>
      <c r="BS175" s="121">
        <v>1</v>
      </c>
      <c r="BT175" s="121">
        <v>1</v>
      </c>
      <c r="BU175" s="121">
        <v>1</v>
      </c>
      <c r="BV175" s="121">
        <v>1</v>
      </c>
      <c r="BW175" s="121">
        <v>1</v>
      </c>
      <c r="BX175" s="121">
        <v>1</v>
      </c>
      <c r="BY175" s="121">
        <f t="shared" si="465"/>
        <v>6.25</v>
      </c>
      <c r="BZ175" s="121">
        <f>(BZ159^4+6*BZ159^2+1)/(BZ159^2+1)*(Y175^2/X175^2)</f>
        <v>12.812499999999998</v>
      </c>
      <c r="CA175" s="121">
        <f>(CA159^4+6*CA159^2+1)/(CA159^2+1)*(Y175^2/X175^2)</f>
        <v>21.25</v>
      </c>
      <c r="CB175" s="121">
        <f>(CB159^4+6*CB159^2+1)/(CB159^2+1)*(Y175^2/X175^2)</f>
        <v>32.444852941176471</v>
      </c>
      <c r="CC175" s="121">
        <f>(CC159^4+6*CC159^2+1)/(CC159^2+1)*(Y175^2/X175^2)</f>
        <v>46.634615384615387</v>
      </c>
      <c r="CD175" s="121">
        <f>(CD159^4+6*CD159^2+1)/(CD159^2+1)*(Y175^2/X175^2)</f>
        <v>63.893581081081088</v>
      </c>
      <c r="CE175" s="121">
        <f>(CE159^4+6*CE159^2+1)/(CE159^2+1)*(Y175^2/X175^2)</f>
        <v>84.25</v>
      </c>
      <c r="CF175" s="121">
        <f>(CF159^4+6*CF159^2+1)/(CF159^2+1)*(Y175^2/X175^2)</f>
        <v>107.71634615384616</v>
      </c>
      <c r="CG175" s="121">
        <f t="shared" si="466"/>
        <v>0.48</v>
      </c>
      <c r="CH175" s="121">
        <f t="shared" si="357"/>
        <v>0.128</v>
      </c>
      <c r="CI175" s="121">
        <f t="shared" si="358"/>
        <v>6.4000000000000001E-2</v>
      </c>
      <c r="CJ175" s="121">
        <f t="shared" si="359"/>
        <v>3.7647058823529408E-2</v>
      </c>
      <c r="CK175" s="121">
        <f t="shared" si="360"/>
        <v>2.4615384615384615E-2</v>
      </c>
      <c r="CL175" s="121">
        <f t="shared" si="361"/>
        <v>1.7297297297297298E-2</v>
      </c>
      <c r="CM175" s="121">
        <f t="shared" si="362"/>
        <v>1.2800000000000001E-2</v>
      </c>
      <c r="CN175" s="121">
        <f t="shared" si="363"/>
        <v>9.8461538461538465E-3</v>
      </c>
      <c r="CO175" s="95">
        <f t="shared" si="364"/>
        <v>8.3215477500000006</v>
      </c>
      <c r="CP175" s="95">
        <f t="shared" si="365"/>
        <v>16.875099312499998</v>
      </c>
      <c r="CQ175" s="95">
        <f t="shared" si="366"/>
        <v>28.027669625000001</v>
      </c>
      <c r="CR175" s="95">
        <f t="shared" si="367"/>
        <v>43.023621003676467</v>
      </c>
      <c r="CS175" s="95">
        <f t="shared" si="368"/>
        <v>62.100510009615384</v>
      </c>
      <c r="CT175" s="95">
        <f t="shared" si="369"/>
        <v>85.332630393581084</v>
      </c>
      <c r="CU175" s="95">
        <f t="shared" si="370"/>
        <v>112.748232125</v>
      </c>
      <c r="CV175" s="95">
        <f t="shared" si="371"/>
        <v>144.35978921634614</v>
      </c>
      <c r="CW175" s="95">
        <f t="shared" si="372"/>
        <v>8.3215477500000006</v>
      </c>
      <c r="CX175" s="95">
        <f t="shared" si="373"/>
        <v>16.875099312499998</v>
      </c>
      <c r="CY175" s="95">
        <f t="shared" si="374"/>
        <v>28.027669625000001</v>
      </c>
      <c r="CZ175" s="95">
        <f t="shared" si="375"/>
        <v>43.023621003676467</v>
      </c>
      <c r="DA175" s="95">
        <f t="shared" si="376"/>
        <v>62.100510009615384</v>
      </c>
      <c r="DB175" s="95">
        <f t="shared" si="377"/>
        <v>85.332630393581084</v>
      </c>
      <c r="DC175" s="95">
        <f t="shared" si="378"/>
        <v>112.748232125</v>
      </c>
      <c r="DD175" s="95">
        <f t="shared" si="379"/>
        <v>144.35978921634614</v>
      </c>
      <c r="DE175" s="13">
        <f t="shared" si="467"/>
        <v>8.7801159999999996</v>
      </c>
      <c r="DF175" s="13">
        <f t="shared" si="468"/>
        <v>14.990615999999999</v>
      </c>
      <c r="DG175" s="13">
        <f t="shared" si="469"/>
        <v>23.364115999999999</v>
      </c>
      <c r="DH175" s="13">
        <f t="shared" si="470"/>
        <v>34.532615999999997</v>
      </c>
      <c r="DI175" s="13">
        <f t="shared" si="380"/>
        <v>48.70934676923077</v>
      </c>
      <c r="DJ175" s="13">
        <f t="shared" si="381"/>
        <v>65.960994378378388</v>
      </c>
      <c r="DK175" s="13">
        <f t="shared" si="382"/>
        <v>86.312916000000001</v>
      </c>
      <c r="DL175" s="13">
        <f t="shared" si="383"/>
        <v>109.77630830769232</v>
      </c>
      <c r="DM175" s="95">
        <f t="shared" si="384"/>
        <v>8.7801159999999996</v>
      </c>
      <c r="DN175" s="95">
        <f t="shared" si="385"/>
        <v>14.990615999999999</v>
      </c>
      <c r="DO175" s="95">
        <f t="shared" si="386"/>
        <v>23.364115999999999</v>
      </c>
      <c r="DP175" s="95">
        <f t="shared" si="387"/>
        <v>34.532615999999997</v>
      </c>
      <c r="DQ175" s="95">
        <f t="shared" si="388"/>
        <v>48.70934676923077</v>
      </c>
      <c r="DR175" s="95">
        <f t="shared" si="389"/>
        <v>65.960994378378388</v>
      </c>
      <c r="DS175" s="95">
        <f t="shared" si="390"/>
        <v>86.312916000000001</v>
      </c>
      <c r="DT175" s="95">
        <f t="shared" si="391"/>
        <v>109.77630830769232</v>
      </c>
      <c r="DU175" s="95">
        <f t="shared" si="392"/>
        <v>5.0006010299999994</v>
      </c>
      <c r="DV175" s="95">
        <f t="shared" si="393"/>
        <v>5.7989298844999997</v>
      </c>
      <c r="DW175" s="95">
        <f t="shared" si="394"/>
        <v>8.4289639659999995</v>
      </c>
      <c r="DX175" s="95">
        <f t="shared" si="395"/>
        <v>12.17179488969723</v>
      </c>
      <c r="DY175" s="95">
        <f t="shared" si="396"/>
        <v>17.025095664082841</v>
      </c>
      <c r="DZ175" s="95">
        <f t="shared" si="397"/>
        <v>22.977800779307888</v>
      </c>
      <c r="EA175" s="95">
        <f t="shared" si="398"/>
        <v>30.023897481199999</v>
      </c>
      <c r="EB175" s="95">
        <f t="shared" si="399"/>
        <v>38.160298462476327</v>
      </c>
      <c r="EC175" s="95">
        <f t="shared" si="400"/>
        <v>5.0006010299999994</v>
      </c>
      <c r="ED175" s="95">
        <f t="shared" si="401"/>
        <v>5.7989298844999997</v>
      </c>
      <c r="EE175" s="95">
        <f t="shared" si="402"/>
        <v>8.4289639659999995</v>
      </c>
      <c r="EF175" s="95">
        <f t="shared" si="403"/>
        <v>12.17179488969723</v>
      </c>
      <c r="EG175" s="95">
        <f t="shared" si="404"/>
        <v>17.025095664082841</v>
      </c>
      <c r="EH175" s="95">
        <f t="shared" si="405"/>
        <v>22.977800779307888</v>
      </c>
      <c r="EI175" s="95">
        <f t="shared" si="406"/>
        <v>30.023897481199999</v>
      </c>
      <c r="EJ175" s="95">
        <f t="shared" si="407"/>
        <v>38.160298462476327</v>
      </c>
      <c r="EK175" s="95">
        <f t="shared" si="408"/>
        <v>5.0006010299999994</v>
      </c>
      <c r="EL175" s="95">
        <f t="shared" si="409"/>
        <v>5.7989298844999997</v>
      </c>
      <c r="EM175" s="95">
        <f t="shared" si="410"/>
        <v>8.4289639659999995</v>
      </c>
      <c r="EN175" s="95">
        <f t="shared" si="411"/>
        <v>12.17179488969723</v>
      </c>
      <c r="EO175" s="95">
        <f t="shared" si="412"/>
        <v>17.025095664082841</v>
      </c>
      <c r="EP175" s="95">
        <f t="shared" si="413"/>
        <v>22.977800779307888</v>
      </c>
      <c r="EQ175" s="95">
        <f t="shared" si="414"/>
        <v>30.023897481199999</v>
      </c>
      <c r="ER175" s="95">
        <f t="shared" si="415"/>
        <v>38.160298462476327</v>
      </c>
      <c r="ES175" s="95">
        <f t="shared" si="416"/>
        <v>1</v>
      </c>
      <c r="ET175" s="95">
        <f t="shared" si="417"/>
        <v>1</v>
      </c>
      <c r="EU175" s="95">
        <f t="shared" si="418"/>
        <v>1</v>
      </c>
      <c r="EV175" s="95">
        <f t="shared" si="419"/>
        <v>1</v>
      </c>
      <c r="EW175" s="95">
        <f t="shared" si="420"/>
        <v>1</v>
      </c>
      <c r="EX175" s="95">
        <f t="shared" si="421"/>
        <v>1</v>
      </c>
      <c r="EY175" s="95">
        <f t="shared" si="422"/>
        <v>1</v>
      </c>
      <c r="EZ175" s="95">
        <f t="shared" si="423"/>
        <v>1</v>
      </c>
      <c r="FA175" s="95">
        <f t="shared" si="424"/>
        <v>1</v>
      </c>
      <c r="FB175" s="95">
        <f t="shared" si="425"/>
        <v>1</v>
      </c>
      <c r="FC175" s="95">
        <f t="shared" si="426"/>
        <v>1</v>
      </c>
      <c r="FD175" s="95">
        <f t="shared" si="427"/>
        <v>1</v>
      </c>
      <c r="FE175" s="95">
        <f t="shared" si="428"/>
        <v>1</v>
      </c>
      <c r="FF175" s="95">
        <f t="shared" si="429"/>
        <v>1</v>
      </c>
      <c r="FG175" s="95">
        <f t="shared" si="430"/>
        <v>1</v>
      </c>
      <c r="FH175" s="95">
        <f t="shared" si="431"/>
        <v>1</v>
      </c>
      <c r="FI175" s="95">
        <f t="shared" si="432"/>
        <v>1</v>
      </c>
      <c r="FJ175" s="95">
        <f t="shared" si="433"/>
        <v>1</v>
      </c>
      <c r="FK175" s="95">
        <f t="shared" si="434"/>
        <v>1</v>
      </c>
      <c r="FL175" s="95">
        <f t="shared" si="435"/>
        <v>1</v>
      </c>
      <c r="FM175" s="95">
        <f t="shared" si="436"/>
        <v>1</v>
      </c>
      <c r="FN175" s="95">
        <f t="shared" si="437"/>
        <v>1</v>
      </c>
      <c r="FO175" s="95">
        <f t="shared" si="438"/>
        <v>1</v>
      </c>
      <c r="FP175" s="95">
        <f t="shared" si="439"/>
        <v>1</v>
      </c>
      <c r="FQ175" s="115">
        <f t="shared" si="440"/>
        <v>3.8510130826295264</v>
      </c>
      <c r="FR175" s="115">
        <f t="shared" si="441"/>
        <v>4.0753163851715808</v>
      </c>
      <c r="FS175" s="115">
        <f t="shared" si="442"/>
        <v>4.3287869204462064</v>
      </c>
      <c r="FT175" s="115">
        <f t="shared" si="443"/>
        <v>4.5101573431035931</v>
      </c>
      <c r="FU175" s="115">
        <f t="shared" si="444"/>
        <v>4.6360523896688033</v>
      </c>
      <c r="FV175" s="115">
        <f t="shared" si="445"/>
        <v>4.723097141651925</v>
      </c>
      <c r="FW175" s="115">
        <f t="shared" si="446"/>
        <v>4.7842044027298485</v>
      </c>
      <c r="FX175" s="115">
        <f t="shared" si="447"/>
        <v>4.828079272336872</v>
      </c>
      <c r="FY175" s="90"/>
      <c r="FZ175" s="90">
        <f t="shared" si="471"/>
        <v>3.8510130826295264</v>
      </c>
      <c r="GA175" s="27"/>
      <c r="GB175" s="27"/>
      <c r="GC175" s="102"/>
      <c r="GD175" s="27"/>
      <c r="GE175" s="103"/>
      <c r="GF175" s="103"/>
      <c r="GG175" s="103"/>
      <c r="GH175" s="27"/>
      <c r="GI175" s="105"/>
      <c r="GJ175" s="105"/>
      <c r="GK175" s="105"/>
      <c r="GL175" s="27"/>
      <c r="GM175" s="27"/>
      <c r="GN175" s="27"/>
      <c r="GO175" s="27"/>
      <c r="GP175" s="27"/>
      <c r="GQ175" s="27"/>
      <c r="GR175" s="27"/>
      <c r="GS175" s="27"/>
      <c r="GT175" s="27"/>
      <c r="GU175" s="27"/>
      <c r="GV175" s="27"/>
      <c r="GW175" s="27"/>
      <c r="GX175" s="27"/>
      <c r="GY175" s="27"/>
      <c r="GZ175" s="27"/>
      <c r="HA175" s="27"/>
      <c r="HB175" s="27"/>
      <c r="HC175" s="27"/>
      <c r="HD175" s="27"/>
      <c r="HE175" s="27"/>
      <c r="HF175" s="27"/>
      <c r="HG175" s="27"/>
      <c r="HH175" s="27"/>
      <c r="HI175" s="27"/>
      <c r="HJ175" s="27"/>
      <c r="HK175" s="27"/>
      <c r="HL175" s="27"/>
      <c r="HM175" s="27"/>
      <c r="HN175" s="27"/>
      <c r="HO175" s="27"/>
      <c r="HP175" s="27"/>
      <c r="HQ175" s="27"/>
      <c r="HR175" s="27"/>
      <c r="HS175" s="27"/>
      <c r="HT175" s="27"/>
      <c r="HU175" s="106"/>
      <c r="HV175" s="106"/>
      <c r="HW175" s="106"/>
      <c r="HX175" s="106"/>
      <c r="HY175" s="106"/>
      <c r="HZ175" s="106"/>
      <c r="IA175" s="106"/>
      <c r="IB175" s="27"/>
      <c r="IC175" s="103"/>
      <c r="ID175" s="107"/>
      <c r="IE175" s="107"/>
      <c r="IF175" s="107"/>
      <c r="IG175" s="107"/>
      <c r="IH175" s="107"/>
      <c r="II175" s="107"/>
      <c r="IJ175" s="103"/>
      <c r="IK175" s="108"/>
      <c r="IL175" s="107"/>
      <c r="IM175" s="27"/>
      <c r="IN175" s="107"/>
      <c r="IO175" s="107"/>
      <c r="IP175" s="107"/>
      <c r="IQ175" s="103"/>
      <c r="IR175" s="108"/>
      <c r="IS175" s="107"/>
      <c r="IT175" s="108"/>
      <c r="IU175" s="107"/>
      <c r="IV175" s="108"/>
      <c r="IW175" s="107"/>
      <c r="IX175" s="27"/>
      <c r="IY175" s="107"/>
      <c r="IZ175" s="106"/>
      <c r="JA175" s="106"/>
      <c r="JB175" s="106"/>
      <c r="JC175" s="106"/>
      <c r="JD175" s="106"/>
      <c r="JE175" s="106"/>
      <c r="JF175" s="106"/>
      <c r="JG175" s="27"/>
      <c r="JH175" s="27"/>
      <c r="JI175" s="27"/>
      <c r="JJ175" s="27"/>
      <c r="JK175" s="27"/>
      <c r="JL175" s="27"/>
      <c r="JM175" s="27"/>
      <c r="JN175" s="27"/>
      <c r="JO175" s="27"/>
      <c r="JP175" s="27"/>
      <c r="JQ175" s="27"/>
      <c r="JR175" s="27"/>
      <c r="JS175" s="27"/>
      <c r="JT175" s="27"/>
      <c r="JU175" s="27"/>
      <c r="JV175" s="27"/>
      <c r="JW175" s="27"/>
      <c r="JX175" s="27"/>
      <c r="JY175" s="27"/>
      <c r="JZ175" s="27"/>
      <c r="KA175" s="27"/>
      <c r="KB175" s="27"/>
      <c r="KC175" s="27"/>
      <c r="KD175" s="27"/>
      <c r="KE175" s="27"/>
      <c r="KF175" s="27"/>
      <c r="KG175" s="27"/>
      <c r="KH175" s="27"/>
      <c r="KI175" s="27"/>
      <c r="KJ175" s="27"/>
      <c r="KK175" s="27"/>
      <c r="KL175" s="27"/>
      <c r="KM175" s="27"/>
      <c r="KN175" s="27"/>
      <c r="KO175" s="27"/>
      <c r="KP175" s="27"/>
      <c r="KQ175" s="27"/>
      <c r="KR175" s="27"/>
      <c r="KS175" s="27"/>
      <c r="KT175" s="27"/>
      <c r="KU175" s="27"/>
      <c r="KV175" s="27"/>
      <c r="KW175" s="27"/>
      <c r="KX175" s="27"/>
      <c r="KY175" s="27"/>
      <c r="KZ175" s="27"/>
      <c r="LA175" s="27"/>
      <c r="LB175" s="27"/>
      <c r="LC175" s="27"/>
      <c r="LD175" s="27"/>
      <c r="LE175" s="27"/>
    </row>
    <row r="176" spans="1:317" s="122" customFormat="1" ht="13.8" x14ac:dyDescent="0.3">
      <c r="E176" s="96"/>
      <c r="H176" s="96"/>
      <c r="I176" s="96"/>
      <c r="J176" s="96"/>
      <c r="K176" s="96"/>
      <c r="L176" s="27"/>
      <c r="M176" s="100"/>
      <c r="N176" s="100"/>
      <c r="O176" s="100"/>
      <c r="P176" s="100"/>
      <c r="Q176" s="100"/>
      <c r="R176" s="100"/>
      <c r="S176" s="101"/>
      <c r="T176" s="100"/>
      <c r="X176" s="118">
        <v>8.5</v>
      </c>
      <c r="Y176" s="118">
        <v>10</v>
      </c>
      <c r="Z176" s="40">
        <v>1.7999999999999999E-2</v>
      </c>
      <c r="AA176" s="40">
        <v>10000000</v>
      </c>
      <c r="AB176" s="40">
        <v>10000000</v>
      </c>
      <c r="AC176" s="98">
        <v>3900000</v>
      </c>
      <c r="AD176" s="42">
        <v>0.33</v>
      </c>
      <c r="AE176" s="42">
        <v>0.33</v>
      </c>
      <c r="AF176" s="41">
        <v>1.7999999999999999E-2</v>
      </c>
      <c r="AG176" s="40">
        <v>10000000</v>
      </c>
      <c r="AH176" s="40">
        <v>10000000</v>
      </c>
      <c r="AI176" s="98">
        <v>3900000</v>
      </c>
      <c r="AJ176" s="42">
        <v>0.33</v>
      </c>
      <c r="AK176" s="42">
        <v>0.33</v>
      </c>
      <c r="AL176" s="42">
        <f>AL157</f>
        <v>0.2006</v>
      </c>
      <c r="AM176" s="40">
        <v>6000</v>
      </c>
      <c r="AN176" s="40">
        <f>AN157</f>
        <v>10000</v>
      </c>
      <c r="AO176" s="40">
        <f>AO157</f>
        <v>10000</v>
      </c>
      <c r="AP176" s="42">
        <v>0.03</v>
      </c>
      <c r="AQ176" s="42">
        <v>0.03</v>
      </c>
      <c r="AR176" s="4">
        <f t="shared" si="448"/>
        <v>0.21860000000000002</v>
      </c>
      <c r="AS176" s="11">
        <f t="shared" si="449"/>
        <v>0.85</v>
      </c>
      <c r="AT176" s="15">
        <f t="shared" si="450"/>
        <v>4826.322971608126</v>
      </c>
      <c r="AU176" s="19">
        <f t="shared" si="451"/>
        <v>0.19996166295283049</v>
      </c>
      <c r="AV176" s="13">
        <f t="shared" si="452"/>
        <v>0.5</v>
      </c>
      <c r="AW176" s="11">
        <f t="shared" si="453"/>
        <v>1</v>
      </c>
      <c r="AX176" s="11">
        <f t="shared" si="454"/>
        <v>0.8911</v>
      </c>
      <c r="AY176" s="11">
        <f t="shared" si="455"/>
        <v>201997.53114128605</v>
      </c>
      <c r="AZ176" s="11">
        <f t="shared" si="456"/>
        <v>1</v>
      </c>
      <c r="BA176" s="11">
        <f t="shared" si="457"/>
        <v>0.34752899999999998</v>
      </c>
      <c r="BB176" s="11">
        <f t="shared" si="458"/>
        <v>1.025058</v>
      </c>
      <c r="BC176" s="11">
        <f t="shared" si="459"/>
        <v>0.99909999999999999</v>
      </c>
      <c r="BD176" s="11">
        <f t="shared" si="460"/>
        <v>0.8911</v>
      </c>
      <c r="BE176" s="11">
        <f t="shared" si="461"/>
        <v>201997.53114128605</v>
      </c>
      <c r="BF176" s="11">
        <f t="shared" si="462"/>
        <v>1</v>
      </c>
      <c r="BG176" s="11">
        <f t="shared" si="463"/>
        <v>0.34752899999999998</v>
      </c>
      <c r="BH176" s="11">
        <f t="shared" si="464"/>
        <v>1.025058</v>
      </c>
      <c r="BI176" s="121">
        <f t="shared" si="356"/>
        <v>0.541875</v>
      </c>
      <c r="BJ176" s="121">
        <f>X176^2/((BJ159^2+1)*Y176^2)</f>
        <v>0.14449999999999999</v>
      </c>
      <c r="BK176" s="121">
        <f>X176^2/((BK159^2+1)*Y176^2)</f>
        <v>7.2249999999999995E-2</v>
      </c>
      <c r="BL176" s="121">
        <f>X176^2/((BL159^2+1)*Y176^2)</f>
        <v>4.2500000000000003E-2</v>
      </c>
      <c r="BM176" s="121">
        <f>X176^2/((BM159^2+1)*Y176^2)</f>
        <v>2.778846153846154E-2</v>
      </c>
      <c r="BN176" s="121">
        <f>X176^2/((BN159^2+1)*Y176^2)</f>
        <v>1.9527027027027025E-2</v>
      </c>
      <c r="BO176" s="121">
        <f>X176^2/((BO159^2+1)*Y176^2)</f>
        <v>1.4449999999999999E-2</v>
      </c>
      <c r="BP176" s="121">
        <f>X176^2/((BP159^2+1)*Y176^2)</f>
        <v>1.1115384615384616E-2</v>
      </c>
      <c r="BQ176" s="121">
        <v>1</v>
      </c>
      <c r="BR176" s="121">
        <v>1</v>
      </c>
      <c r="BS176" s="121">
        <v>1</v>
      </c>
      <c r="BT176" s="121">
        <v>1</v>
      </c>
      <c r="BU176" s="121">
        <v>1</v>
      </c>
      <c r="BV176" s="121">
        <v>1</v>
      </c>
      <c r="BW176" s="121">
        <v>1</v>
      </c>
      <c r="BX176" s="121">
        <v>1</v>
      </c>
      <c r="BY176" s="121">
        <f t="shared" si="465"/>
        <v>5.5363321799307954</v>
      </c>
      <c r="BZ176" s="121">
        <f>(BZ159^4+6*BZ159^2+1)/(BZ159^2+1)*(Y176^2/X176^2)</f>
        <v>11.34948096885813</v>
      </c>
      <c r="CA176" s="121">
        <f>(CA159^4+6*CA159^2+1)/(CA159^2+1)*(Y176^2/X176^2)</f>
        <v>18.823529411764703</v>
      </c>
      <c r="CB176" s="121">
        <f>(CB159^4+6*CB159^2+1)/(CB159^2+1)*(Y176^2/X176^2)</f>
        <v>28.74007734581722</v>
      </c>
      <c r="CC176" s="121">
        <f>(CC159^4+6*CC159^2+1)/(CC159^2+1)*(Y176^2/X176^2)</f>
        <v>41.309555496406702</v>
      </c>
      <c r="CD176" s="121">
        <f>(CD159^4+6*CD159^2+1)/(CD159^2+1)*(Y176^2/X176^2)</f>
        <v>56.597774244833069</v>
      </c>
      <c r="CE176" s="121">
        <f>(CE159^4+6*CE159^2+1)/(CE159^2+1)*(Y176^2/X176^2)</f>
        <v>74.62975778546712</v>
      </c>
      <c r="CF176" s="121">
        <f>(CF159^4+6*CF159^2+1)/(CF159^2+1)*(Y176^2/X176^2)</f>
        <v>95.416555762576522</v>
      </c>
      <c r="CG176" s="121">
        <f t="shared" si="466"/>
        <v>0.541875</v>
      </c>
      <c r="CH176" s="121">
        <f t="shared" si="357"/>
        <v>0.14449999999999999</v>
      </c>
      <c r="CI176" s="121">
        <f t="shared" si="358"/>
        <v>7.2249999999999995E-2</v>
      </c>
      <c r="CJ176" s="121">
        <f t="shared" si="359"/>
        <v>4.2500000000000003E-2</v>
      </c>
      <c r="CK176" s="121">
        <f t="shared" si="360"/>
        <v>2.778846153846154E-2</v>
      </c>
      <c r="CL176" s="121">
        <f t="shared" si="361"/>
        <v>1.9527027027027025E-2</v>
      </c>
      <c r="CM176" s="121">
        <f t="shared" si="362"/>
        <v>1.4449999999999999E-2</v>
      </c>
      <c r="CN176" s="121">
        <f t="shared" si="363"/>
        <v>1.1115384615384616E-2</v>
      </c>
      <c r="CO176" s="95">
        <f t="shared" si="364"/>
        <v>7.525206508650518</v>
      </c>
      <c r="CP176" s="95">
        <f t="shared" si="365"/>
        <v>15.102054951557092</v>
      </c>
      <c r="CQ176" s="95">
        <f t="shared" si="366"/>
        <v>24.981148377162626</v>
      </c>
      <c r="CR176" s="95">
        <f t="shared" si="367"/>
        <v>38.264759286993687</v>
      </c>
      <c r="CS176" s="95">
        <f t="shared" si="368"/>
        <v>55.163318406441306</v>
      </c>
      <c r="CT176" s="95">
        <f t="shared" si="369"/>
        <v>75.742636116805386</v>
      </c>
      <c r="CU176" s="95">
        <f t="shared" si="370"/>
        <v>100.02773661245674</v>
      </c>
      <c r="CV176" s="95">
        <f t="shared" si="371"/>
        <v>128.02966953766304</v>
      </c>
      <c r="CW176" s="95">
        <f t="shared" si="372"/>
        <v>7.525206508650518</v>
      </c>
      <c r="CX176" s="95">
        <f t="shared" si="373"/>
        <v>15.102054951557092</v>
      </c>
      <c r="CY176" s="95">
        <f t="shared" si="374"/>
        <v>24.981148377162626</v>
      </c>
      <c r="CZ176" s="95">
        <f t="shared" si="375"/>
        <v>38.264759286993687</v>
      </c>
      <c r="DA176" s="95">
        <f t="shared" si="376"/>
        <v>55.163318406441306</v>
      </c>
      <c r="DB176" s="95">
        <f t="shared" si="377"/>
        <v>75.742636116805386</v>
      </c>
      <c r="DC176" s="95">
        <f t="shared" si="378"/>
        <v>100.02773661245674</v>
      </c>
      <c r="DD176" s="95">
        <f t="shared" si="379"/>
        <v>128.02966953766304</v>
      </c>
      <c r="DE176" s="13">
        <f t="shared" si="467"/>
        <v>8.1283231799307956</v>
      </c>
      <c r="DF176" s="13">
        <f t="shared" si="468"/>
        <v>13.544096968858129</v>
      </c>
      <c r="DG176" s="13">
        <f t="shared" si="469"/>
        <v>20.945895411764702</v>
      </c>
      <c r="DH176" s="13">
        <f t="shared" si="470"/>
        <v>30.832693345817219</v>
      </c>
      <c r="DI176" s="13">
        <f t="shared" si="380"/>
        <v>43.387459957945161</v>
      </c>
      <c r="DJ176" s="13">
        <f t="shared" si="381"/>
        <v>58.667417271860096</v>
      </c>
      <c r="DK176" s="13">
        <f t="shared" si="382"/>
        <v>76.69432378546712</v>
      </c>
      <c r="DL176" s="13">
        <f t="shared" si="383"/>
        <v>97.477787147191904</v>
      </c>
      <c r="DM176" s="95">
        <f t="shared" si="384"/>
        <v>8.1283231799307956</v>
      </c>
      <c r="DN176" s="95">
        <f t="shared" si="385"/>
        <v>13.544096968858129</v>
      </c>
      <c r="DO176" s="95">
        <f t="shared" si="386"/>
        <v>20.945895411764702</v>
      </c>
      <c r="DP176" s="95">
        <f t="shared" si="387"/>
        <v>30.832693345817219</v>
      </c>
      <c r="DQ176" s="95">
        <f t="shared" si="388"/>
        <v>43.387459957945161</v>
      </c>
      <c r="DR176" s="95">
        <f t="shared" si="389"/>
        <v>58.667417271860096</v>
      </c>
      <c r="DS176" s="95">
        <f t="shared" si="390"/>
        <v>76.69432378546712</v>
      </c>
      <c r="DT176" s="95">
        <f t="shared" si="391"/>
        <v>97.477787147191904</v>
      </c>
      <c r="DU176" s="95">
        <f t="shared" si="392"/>
        <v>4.7740841230341688</v>
      </c>
      <c r="DV176" s="95">
        <f t="shared" si="393"/>
        <v>5.2962225721262959</v>
      </c>
      <c r="DW176" s="95">
        <f t="shared" si="394"/>
        <v>7.5885621831911738</v>
      </c>
      <c r="DX176" s="95">
        <f t="shared" si="395"/>
        <v>10.885964469611745</v>
      </c>
      <c r="DY176" s="95">
        <f t="shared" si="396"/>
        <v>15.175585662443563</v>
      </c>
      <c r="DZ176" s="95">
        <f t="shared" si="397"/>
        <v>20.443071221056694</v>
      </c>
      <c r="EA176" s="95">
        <f t="shared" si="398"/>
        <v>26.681157747475602</v>
      </c>
      <c r="EB176" s="95">
        <f t="shared" si="399"/>
        <v>33.88620570208878</v>
      </c>
      <c r="EC176" s="95">
        <f t="shared" si="400"/>
        <v>4.7740841230341688</v>
      </c>
      <c r="ED176" s="95">
        <f t="shared" si="401"/>
        <v>5.2962225721262959</v>
      </c>
      <c r="EE176" s="95">
        <f t="shared" si="402"/>
        <v>7.5885621831911738</v>
      </c>
      <c r="EF176" s="95">
        <f t="shared" si="403"/>
        <v>10.885964469611745</v>
      </c>
      <c r="EG176" s="95">
        <f t="shared" si="404"/>
        <v>15.175585662443563</v>
      </c>
      <c r="EH176" s="95">
        <f t="shared" si="405"/>
        <v>20.443071221056694</v>
      </c>
      <c r="EI176" s="95">
        <f t="shared" si="406"/>
        <v>26.681157747475602</v>
      </c>
      <c r="EJ176" s="95">
        <f t="shared" si="407"/>
        <v>33.88620570208878</v>
      </c>
      <c r="EK176" s="95">
        <f t="shared" si="408"/>
        <v>4.7740841230341688</v>
      </c>
      <c r="EL176" s="95">
        <f t="shared" si="409"/>
        <v>5.2962225721262959</v>
      </c>
      <c r="EM176" s="95">
        <f t="shared" si="410"/>
        <v>7.5885621831911738</v>
      </c>
      <c r="EN176" s="95">
        <f t="shared" si="411"/>
        <v>10.885964469611745</v>
      </c>
      <c r="EO176" s="95">
        <f t="shared" si="412"/>
        <v>15.175585662443563</v>
      </c>
      <c r="EP176" s="95">
        <f t="shared" si="413"/>
        <v>20.443071221056694</v>
      </c>
      <c r="EQ176" s="95">
        <f t="shared" si="414"/>
        <v>26.681157747475602</v>
      </c>
      <c r="ER176" s="95">
        <f t="shared" si="415"/>
        <v>33.88620570208878</v>
      </c>
      <c r="ES176" s="95">
        <f t="shared" si="416"/>
        <v>1</v>
      </c>
      <c r="ET176" s="95">
        <f t="shared" si="417"/>
        <v>1</v>
      </c>
      <c r="EU176" s="95">
        <f t="shared" si="418"/>
        <v>1</v>
      </c>
      <c r="EV176" s="95">
        <f t="shared" si="419"/>
        <v>1</v>
      </c>
      <c r="EW176" s="95">
        <f t="shared" si="420"/>
        <v>1</v>
      </c>
      <c r="EX176" s="95">
        <f t="shared" si="421"/>
        <v>1</v>
      </c>
      <c r="EY176" s="95">
        <f t="shared" si="422"/>
        <v>1</v>
      </c>
      <c r="EZ176" s="95">
        <f t="shared" si="423"/>
        <v>1</v>
      </c>
      <c r="FA176" s="95">
        <f t="shared" si="424"/>
        <v>1</v>
      </c>
      <c r="FB176" s="95">
        <f t="shared" si="425"/>
        <v>1</v>
      </c>
      <c r="FC176" s="95">
        <f t="shared" si="426"/>
        <v>1</v>
      </c>
      <c r="FD176" s="95">
        <f t="shared" si="427"/>
        <v>1</v>
      </c>
      <c r="FE176" s="95">
        <f t="shared" si="428"/>
        <v>1</v>
      </c>
      <c r="FF176" s="95">
        <f t="shared" si="429"/>
        <v>1</v>
      </c>
      <c r="FG176" s="95">
        <f t="shared" si="430"/>
        <v>1</v>
      </c>
      <c r="FH176" s="95">
        <f t="shared" si="431"/>
        <v>1</v>
      </c>
      <c r="FI176" s="95">
        <f t="shared" si="432"/>
        <v>1</v>
      </c>
      <c r="FJ176" s="95">
        <f t="shared" si="433"/>
        <v>1</v>
      </c>
      <c r="FK176" s="95">
        <f t="shared" si="434"/>
        <v>1</v>
      </c>
      <c r="FL176" s="95">
        <f t="shared" si="435"/>
        <v>1</v>
      </c>
      <c r="FM176" s="95">
        <f t="shared" si="436"/>
        <v>1</v>
      </c>
      <c r="FN176" s="95">
        <f t="shared" si="437"/>
        <v>1</v>
      </c>
      <c r="FO176" s="95">
        <f t="shared" si="438"/>
        <v>1</v>
      </c>
      <c r="FP176" s="95">
        <f t="shared" si="439"/>
        <v>1</v>
      </c>
      <c r="FQ176" s="115">
        <f t="shared" si="440"/>
        <v>3.7957881250182921</v>
      </c>
      <c r="FR176" s="115">
        <f t="shared" si="441"/>
        <v>3.9983110637955854</v>
      </c>
      <c r="FS176" s="115">
        <f t="shared" si="442"/>
        <v>4.2634565848330324</v>
      </c>
      <c r="FT176" s="115">
        <f t="shared" si="443"/>
        <v>4.4581037880833545</v>
      </c>
      <c r="FU176" s="115">
        <f t="shared" si="444"/>
        <v>4.5951819778156455</v>
      </c>
      <c r="FV176" s="115">
        <f t="shared" si="445"/>
        <v>4.6908469651020051</v>
      </c>
      <c r="FW176" s="115">
        <f t="shared" si="446"/>
        <v>4.7584314224508493</v>
      </c>
      <c r="FX176" s="115">
        <f t="shared" si="447"/>
        <v>4.8071718029958799</v>
      </c>
      <c r="FY176" s="90"/>
      <c r="FZ176" s="90">
        <f t="shared" si="471"/>
        <v>3.7957881250182921</v>
      </c>
      <c r="GA176" s="27"/>
      <c r="GB176" s="27"/>
      <c r="GC176" s="102"/>
      <c r="GD176" s="27"/>
      <c r="GE176" s="103"/>
      <c r="GF176" s="103"/>
      <c r="GG176" s="103"/>
      <c r="GH176" s="27"/>
      <c r="GI176" s="105"/>
      <c r="GJ176" s="105"/>
      <c r="GK176" s="105"/>
      <c r="GL176" s="27"/>
      <c r="GM176" s="27"/>
      <c r="GN176" s="27"/>
      <c r="GO176" s="27"/>
      <c r="GP176" s="27"/>
      <c r="GQ176" s="27"/>
      <c r="GR176" s="27"/>
      <c r="GS176" s="27"/>
      <c r="GT176" s="27"/>
      <c r="GU176" s="27"/>
      <c r="GV176" s="27"/>
      <c r="GW176" s="27"/>
      <c r="GX176" s="27"/>
      <c r="GY176" s="27"/>
      <c r="GZ176" s="27"/>
      <c r="HA176" s="27"/>
      <c r="HB176" s="27"/>
      <c r="HC176" s="27"/>
      <c r="HD176" s="27"/>
      <c r="HE176" s="27"/>
      <c r="HF176" s="27"/>
      <c r="HG176" s="27"/>
      <c r="HH176" s="27"/>
      <c r="HI176" s="27"/>
      <c r="HJ176" s="27"/>
      <c r="HK176" s="27"/>
      <c r="HL176" s="27"/>
      <c r="HM176" s="27"/>
      <c r="HN176" s="27"/>
      <c r="HO176" s="27"/>
      <c r="HP176" s="27"/>
      <c r="HQ176" s="27"/>
      <c r="HR176" s="27"/>
      <c r="HS176" s="27"/>
      <c r="HT176" s="27"/>
      <c r="HU176" s="106"/>
      <c r="HV176" s="106"/>
      <c r="HW176" s="106"/>
      <c r="HX176" s="106"/>
      <c r="HY176" s="106"/>
      <c r="HZ176" s="106"/>
      <c r="IA176" s="106"/>
      <c r="IB176" s="27"/>
      <c r="IC176" s="103"/>
      <c r="ID176" s="27"/>
      <c r="IE176" s="107"/>
      <c r="IF176" s="27"/>
      <c r="IG176" s="107"/>
      <c r="IH176" s="107"/>
      <c r="II176" s="107"/>
      <c r="IJ176" s="103"/>
      <c r="IK176" s="27"/>
      <c r="IL176" s="107"/>
      <c r="IM176" s="27"/>
      <c r="IN176" s="107"/>
      <c r="IO176" s="27"/>
      <c r="IP176" s="107"/>
      <c r="IQ176" s="103"/>
      <c r="IR176" s="108"/>
      <c r="IS176" s="107"/>
      <c r="IT176" s="107"/>
      <c r="IU176" s="107"/>
      <c r="IV176" s="107"/>
      <c r="IW176" s="107"/>
      <c r="IX176" s="27"/>
      <c r="IY176" s="107"/>
      <c r="IZ176" s="106"/>
      <c r="JA176" s="106"/>
      <c r="JB176" s="106"/>
      <c r="JC176" s="106"/>
      <c r="JD176" s="106"/>
      <c r="JE176" s="106"/>
      <c r="JF176" s="106"/>
      <c r="JG176" s="27"/>
      <c r="JH176" s="27"/>
      <c r="JI176" s="27"/>
      <c r="JJ176" s="27"/>
      <c r="JK176" s="27"/>
      <c r="JL176" s="27"/>
      <c r="JM176" s="27"/>
      <c r="JN176" s="27"/>
      <c r="JO176" s="27"/>
      <c r="JP176" s="27"/>
      <c r="JQ176" s="27"/>
      <c r="JR176" s="27"/>
      <c r="JS176" s="27"/>
      <c r="JT176" s="27"/>
      <c r="JU176" s="27"/>
      <c r="JV176" s="27"/>
      <c r="JW176" s="27"/>
      <c r="JX176" s="27"/>
      <c r="JY176" s="27"/>
      <c r="JZ176" s="27"/>
      <c r="KA176" s="27"/>
      <c r="KB176" s="27"/>
      <c r="KC176" s="27"/>
      <c r="KD176" s="27"/>
      <c r="KE176" s="27"/>
      <c r="KF176" s="27"/>
      <c r="KG176" s="27"/>
      <c r="KH176" s="27"/>
      <c r="KI176" s="27"/>
      <c r="KJ176" s="27"/>
      <c r="KK176" s="27"/>
      <c r="KL176" s="27"/>
      <c r="KM176" s="27"/>
      <c r="KN176" s="27"/>
      <c r="KO176" s="27"/>
      <c r="KP176" s="27"/>
      <c r="KQ176" s="27"/>
      <c r="KR176" s="27"/>
      <c r="KS176" s="27"/>
      <c r="KT176" s="27"/>
      <c r="KU176" s="27"/>
      <c r="KV176" s="27"/>
      <c r="KW176" s="27"/>
      <c r="KX176" s="27"/>
      <c r="KY176" s="27"/>
      <c r="KZ176" s="27"/>
      <c r="LA176" s="27"/>
      <c r="LB176" s="27"/>
      <c r="LC176" s="27"/>
      <c r="LD176" s="27"/>
      <c r="LE176" s="27"/>
    </row>
    <row r="177" spans="1:266" s="27" customFormat="1" ht="13.8" x14ac:dyDescent="0.3">
      <c r="A177" s="122"/>
      <c r="B177" s="122"/>
      <c r="C177" s="122"/>
      <c r="D177" s="122"/>
      <c r="E177" s="96"/>
      <c r="G177" s="122"/>
      <c r="H177" s="96"/>
      <c r="I177" s="96"/>
      <c r="J177" s="96"/>
      <c r="K177" s="96"/>
      <c r="M177" s="100"/>
      <c r="N177" s="100"/>
      <c r="O177" s="100"/>
      <c r="P177" s="100"/>
      <c r="Q177" s="100"/>
      <c r="R177" s="100"/>
      <c r="S177" s="101"/>
      <c r="T177" s="100"/>
      <c r="U177" s="122"/>
      <c r="V177" s="107"/>
      <c r="W177" s="107"/>
      <c r="X177" s="118">
        <v>9</v>
      </c>
      <c r="Y177" s="118">
        <v>10</v>
      </c>
      <c r="Z177" s="40">
        <v>1.7999999999999999E-2</v>
      </c>
      <c r="AA177" s="40">
        <v>10000000</v>
      </c>
      <c r="AB177" s="40">
        <v>10000000</v>
      </c>
      <c r="AC177" s="98">
        <v>3900000</v>
      </c>
      <c r="AD177" s="42">
        <v>0.33</v>
      </c>
      <c r="AE177" s="42">
        <v>0.33</v>
      </c>
      <c r="AF177" s="41">
        <v>1.7999999999999999E-2</v>
      </c>
      <c r="AG177" s="40">
        <v>10000000</v>
      </c>
      <c r="AH177" s="40">
        <v>10000000</v>
      </c>
      <c r="AI177" s="98">
        <v>3900000</v>
      </c>
      <c r="AJ177" s="42">
        <v>0.33</v>
      </c>
      <c r="AK177" s="42">
        <v>0.33</v>
      </c>
      <c r="AL177" s="42">
        <f>AL157</f>
        <v>0.2006</v>
      </c>
      <c r="AM177" s="40">
        <v>6000</v>
      </c>
      <c r="AN177" s="40">
        <f>AN157</f>
        <v>10000</v>
      </c>
      <c r="AO177" s="40">
        <f>AO157</f>
        <v>10000</v>
      </c>
      <c r="AP177" s="42">
        <v>0.03</v>
      </c>
      <c r="AQ177" s="42">
        <v>0.03</v>
      </c>
      <c r="AR177" s="4">
        <f t="shared" si="448"/>
        <v>0.21860000000000002</v>
      </c>
      <c r="AS177" s="11">
        <f t="shared" si="449"/>
        <v>0.9</v>
      </c>
      <c r="AT177" s="15">
        <f t="shared" si="450"/>
        <v>4826.322971608126</v>
      </c>
      <c r="AU177" s="19">
        <f t="shared" si="451"/>
        <v>0.19996166295283049</v>
      </c>
      <c r="AV177" s="13">
        <f t="shared" si="452"/>
        <v>0.5</v>
      </c>
      <c r="AW177" s="11">
        <f t="shared" si="453"/>
        <v>1</v>
      </c>
      <c r="AX177" s="11">
        <f t="shared" si="454"/>
        <v>0.8911</v>
      </c>
      <c r="AY177" s="11">
        <f t="shared" si="455"/>
        <v>201997.53114128605</v>
      </c>
      <c r="AZ177" s="11">
        <f t="shared" si="456"/>
        <v>1</v>
      </c>
      <c r="BA177" s="11">
        <f t="shared" si="457"/>
        <v>0.34752899999999998</v>
      </c>
      <c r="BB177" s="11">
        <f t="shared" si="458"/>
        <v>1.025058</v>
      </c>
      <c r="BC177" s="11">
        <f t="shared" si="459"/>
        <v>0.99909999999999999</v>
      </c>
      <c r="BD177" s="11">
        <f t="shared" si="460"/>
        <v>0.8911</v>
      </c>
      <c r="BE177" s="11">
        <f t="shared" si="461"/>
        <v>201997.53114128605</v>
      </c>
      <c r="BF177" s="11">
        <f t="shared" si="462"/>
        <v>1</v>
      </c>
      <c r="BG177" s="11">
        <f t="shared" si="463"/>
        <v>0.34752899999999998</v>
      </c>
      <c r="BH177" s="11">
        <f t="shared" si="464"/>
        <v>1.025058</v>
      </c>
      <c r="BI177" s="121">
        <f t="shared" si="356"/>
        <v>0.60750000000000004</v>
      </c>
      <c r="BJ177" s="121">
        <f>X177^2/((BJ159^2+1)*Y177^2)</f>
        <v>0.16200000000000001</v>
      </c>
      <c r="BK177" s="121">
        <f>X177^2/((BK159^2+1)*Y177^2)</f>
        <v>8.1000000000000003E-2</v>
      </c>
      <c r="BL177" s="121">
        <f>X177^2/((BL159^2+1)*Y177^2)</f>
        <v>4.764705882352941E-2</v>
      </c>
      <c r="BM177" s="121">
        <f>X177^2/((BM159^2+1)*Y177^2)</f>
        <v>3.1153846153846153E-2</v>
      </c>
      <c r="BN177" s="121">
        <f>X177^2/((BN159^2+1)*Y177^2)</f>
        <v>2.189189189189189E-2</v>
      </c>
      <c r="BO177" s="121">
        <f>X177^2/((BO159^2+1)*Y177^2)</f>
        <v>1.6199999999999999E-2</v>
      </c>
      <c r="BP177" s="121">
        <f>X177^2/((BP159^2+1)*Y177^2)</f>
        <v>1.2461538461538461E-2</v>
      </c>
      <c r="BQ177" s="121">
        <v>1</v>
      </c>
      <c r="BR177" s="121">
        <v>1</v>
      </c>
      <c r="BS177" s="121">
        <v>1</v>
      </c>
      <c r="BT177" s="121">
        <v>1</v>
      </c>
      <c r="BU177" s="121">
        <v>1</v>
      </c>
      <c r="BV177" s="121">
        <v>1</v>
      </c>
      <c r="BW177" s="121">
        <v>1</v>
      </c>
      <c r="BX177" s="121">
        <v>1</v>
      </c>
      <c r="BY177" s="121">
        <f t="shared" si="465"/>
        <v>4.9382716049382713</v>
      </c>
      <c r="BZ177" s="121">
        <f>(BZ159^4+6*BZ159^2+1)/(BZ159^2+1)*(Y177^2/X177^2)</f>
        <v>10.123456790123456</v>
      </c>
      <c r="CA177" s="121">
        <f>(CA159^4+6*CA159^2+1)/(CA159^2+1)*(Y177^2/X177^2)</f>
        <v>16.790123456790123</v>
      </c>
      <c r="CB177" s="121">
        <f>(CB159^4+6*CB159^2+1)/(CB159^2+1)*(Y177^2/X177^2)</f>
        <v>25.635439360929556</v>
      </c>
      <c r="CC177" s="121">
        <f>(CC159^4+6*CC159^2+1)/(CC159^2+1)*(Y177^2/X177^2)</f>
        <v>36.847103513770179</v>
      </c>
      <c r="CD177" s="121">
        <f>(CD159^4+6*CD159^2+1)/(CD159^2+1)*(Y177^2/X177^2)</f>
        <v>50.483817150483816</v>
      </c>
      <c r="CE177" s="121">
        <f>(CE159^4+6*CE159^2+1)/(CE159^2+1)*(Y177^2/X177^2)</f>
        <v>66.567901234567898</v>
      </c>
      <c r="CF177" s="121">
        <f>(CF159^4+6*CF159^2+1)/(CF159^2+1)*(Y177^2/X177^2)</f>
        <v>85.109211775878435</v>
      </c>
      <c r="CG177" s="121">
        <f t="shared" si="466"/>
        <v>0.60750000000000004</v>
      </c>
      <c r="CH177" s="121">
        <f t="shared" si="357"/>
        <v>0.16200000000000001</v>
      </c>
      <c r="CI177" s="121">
        <f t="shared" si="358"/>
        <v>8.1000000000000003E-2</v>
      </c>
      <c r="CJ177" s="121">
        <f t="shared" si="359"/>
        <v>4.764705882352941E-2</v>
      </c>
      <c r="CK177" s="121">
        <f t="shared" si="360"/>
        <v>3.1153846153846153E-2</v>
      </c>
      <c r="CL177" s="121">
        <f t="shared" si="361"/>
        <v>2.189189189189189E-2</v>
      </c>
      <c r="CM177" s="121">
        <f t="shared" si="362"/>
        <v>1.6199999999999999E-2</v>
      </c>
      <c r="CN177" s="121">
        <f t="shared" si="363"/>
        <v>1.2461538461538461E-2</v>
      </c>
      <c r="CO177" s="95">
        <f t="shared" si="364"/>
        <v>6.8578648024691358</v>
      </c>
      <c r="CP177" s="95">
        <f t="shared" si="365"/>
        <v>13.616226530864196</v>
      </c>
      <c r="CQ177" s="95">
        <f t="shared" si="366"/>
        <v>22.428133938271603</v>
      </c>
      <c r="CR177" s="95">
        <f t="shared" si="367"/>
        <v>34.276786879448075</v>
      </c>
      <c r="CS177" s="95">
        <f t="shared" si="368"/>
        <v>49.349884365622032</v>
      </c>
      <c r="CT177" s="95">
        <f t="shared" si="369"/>
        <v>67.706127631965302</v>
      </c>
      <c r="CU177" s="95">
        <f t="shared" si="370"/>
        <v>89.367837641975314</v>
      </c>
      <c r="CV177" s="95">
        <f t="shared" si="371"/>
        <v>114.34487040550806</v>
      </c>
      <c r="CW177" s="95">
        <f t="shared" si="372"/>
        <v>6.8578648024691358</v>
      </c>
      <c r="CX177" s="95">
        <f t="shared" si="373"/>
        <v>13.616226530864196</v>
      </c>
      <c r="CY177" s="95">
        <f t="shared" si="374"/>
        <v>22.428133938271603</v>
      </c>
      <c r="CZ177" s="95">
        <f t="shared" si="375"/>
        <v>34.276786879448075</v>
      </c>
      <c r="DA177" s="95">
        <f t="shared" si="376"/>
        <v>49.349884365622032</v>
      </c>
      <c r="DB177" s="95">
        <f t="shared" si="377"/>
        <v>67.706127631965302</v>
      </c>
      <c r="DC177" s="95">
        <f t="shared" si="378"/>
        <v>89.367837641975314</v>
      </c>
      <c r="DD177" s="95">
        <f t="shared" si="379"/>
        <v>114.34487040550806</v>
      </c>
      <c r="DE177" s="13">
        <f t="shared" si="467"/>
        <v>7.5958876049382713</v>
      </c>
      <c r="DF177" s="13">
        <f t="shared" si="468"/>
        <v>12.335572790123456</v>
      </c>
      <c r="DG177" s="13">
        <f t="shared" si="469"/>
        <v>18.921239456790122</v>
      </c>
      <c r="DH177" s="13">
        <f t="shared" si="470"/>
        <v>27.733202419753084</v>
      </c>
      <c r="DI177" s="13">
        <f t="shared" si="380"/>
        <v>38.928373359924024</v>
      </c>
      <c r="DJ177" s="13">
        <f t="shared" si="381"/>
        <v>52.555825042375709</v>
      </c>
      <c r="DK177" s="13">
        <f t="shared" si="382"/>
        <v>68.634217234567899</v>
      </c>
      <c r="DL177" s="13">
        <f t="shared" si="383"/>
        <v>87.171789314339975</v>
      </c>
      <c r="DM177" s="95">
        <f t="shared" si="384"/>
        <v>7.5958876049382713</v>
      </c>
      <c r="DN177" s="95">
        <f t="shared" si="385"/>
        <v>12.335572790123456</v>
      </c>
      <c r="DO177" s="95">
        <f t="shared" si="386"/>
        <v>18.921239456790122</v>
      </c>
      <c r="DP177" s="95">
        <f t="shared" si="387"/>
        <v>27.733202419753084</v>
      </c>
      <c r="DQ177" s="95">
        <f t="shared" si="388"/>
        <v>38.928373359924024</v>
      </c>
      <c r="DR177" s="95">
        <f t="shared" si="389"/>
        <v>52.555825042375709</v>
      </c>
      <c r="DS177" s="95">
        <f t="shared" si="390"/>
        <v>68.634217234567899</v>
      </c>
      <c r="DT177" s="95">
        <f t="shared" si="391"/>
        <v>87.171789314339975</v>
      </c>
      <c r="DU177" s="95">
        <f t="shared" si="392"/>
        <v>4.5890473200925923</v>
      </c>
      <c r="DV177" s="95">
        <f t="shared" si="393"/>
        <v>4.8762253728148135</v>
      </c>
      <c r="DW177" s="95">
        <f t="shared" si="394"/>
        <v>6.8849355238148142</v>
      </c>
      <c r="DX177" s="95">
        <f t="shared" si="395"/>
        <v>9.8088014875676013</v>
      </c>
      <c r="DY177" s="95">
        <f t="shared" si="396"/>
        <v>13.625923756119874</v>
      </c>
      <c r="DZ177" s="95">
        <f t="shared" si="397"/>
        <v>18.319115685136214</v>
      </c>
      <c r="EA177" s="95">
        <f t="shared" si="398"/>
        <v>23.880036977948148</v>
      </c>
      <c r="EB177" s="95">
        <f t="shared" si="399"/>
        <v>30.304572581235586</v>
      </c>
      <c r="EC177" s="95">
        <f t="shared" si="400"/>
        <v>4.5890473200925923</v>
      </c>
      <c r="ED177" s="95">
        <f t="shared" si="401"/>
        <v>4.8762253728148135</v>
      </c>
      <c r="EE177" s="95">
        <f t="shared" si="402"/>
        <v>6.8849355238148142</v>
      </c>
      <c r="EF177" s="95">
        <f t="shared" si="403"/>
        <v>9.8088014875676013</v>
      </c>
      <c r="EG177" s="95">
        <f t="shared" si="404"/>
        <v>13.625923756119874</v>
      </c>
      <c r="EH177" s="95">
        <f t="shared" si="405"/>
        <v>18.319115685136214</v>
      </c>
      <c r="EI177" s="95">
        <f t="shared" si="406"/>
        <v>23.880036977948148</v>
      </c>
      <c r="EJ177" s="95">
        <f t="shared" si="407"/>
        <v>30.304572581235586</v>
      </c>
      <c r="EK177" s="95">
        <f t="shared" si="408"/>
        <v>4.5890473200925923</v>
      </c>
      <c r="EL177" s="95">
        <f t="shared" si="409"/>
        <v>4.8762253728148135</v>
      </c>
      <c r="EM177" s="95">
        <f t="shared" si="410"/>
        <v>6.8849355238148142</v>
      </c>
      <c r="EN177" s="95">
        <f t="shared" si="411"/>
        <v>9.8088014875676013</v>
      </c>
      <c r="EO177" s="95">
        <f t="shared" si="412"/>
        <v>13.625923756119874</v>
      </c>
      <c r="EP177" s="95">
        <f t="shared" si="413"/>
        <v>18.319115685136214</v>
      </c>
      <c r="EQ177" s="95">
        <f t="shared" si="414"/>
        <v>23.880036977948148</v>
      </c>
      <c r="ER177" s="95">
        <f t="shared" si="415"/>
        <v>30.304572581235586</v>
      </c>
      <c r="ES177" s="95">
        <f t="shared" si="416"/>
        <v>1</v>
      </c>
      <c r="ET177" s="95">
        <f t="shared" si="417"/>
        <v>1</v>
      </c>
      <c r="EU177" s="95">
        <f t="shared" si="418"/>
        <v>1</v>
      </c>
      <c r="EV177" s="95">
        <f t="shared" si="419"/>
        <v>1</v>
      </c>
      <c r="EW177" s="95">
        <f t="shared" si="420"/>
        <v>1</v>
      </c>
      <c r="EX177" s="95">
        <f t="shared" si="421"/>
        <v>1</v>
      </c>
      <c r="EY177" s="95">
        <f t="shared" si="422"/>
        <v>1</v>
      </c>
      <c r="EZ177" s="95">
        <f t="shared" si="423"/>
        <v>1</v>
      </c>
      <c r="FA177" s="95">
        <f t="shared" si="424"/>
        <v>1</v>
      </c>
      <c r="FB177" s="95">
        <f t="shared" si="425"/>
        <v>1</v>
      </c>
      <c r="FC177" s="95">
        <f t="shared" si="426"/>
        <v>1</v>
      </c>
      <c r="FD177" s="95">
        <f t="shared" si="427"/>
        <v>1</v>
      </c>
      <c r="FE177" s="95">
        <f t="shared" si="428"/>
        <v>1</v>
      </c>
      <c r="FF177" s="95">
        <f t="shared" si="429"/>
        <v>1</v>
      </c>
      <c r="FG177" s="95">
        <f t="shared" si="430"/>
        <v>1</v>
      </c>
      <c r="FH177" s="95">
        <f t="shared" si="431"/>
        <v>1</v>
      </c>
      <c r="FI177" s="95">
        <f t="shared" si="432"/>
        <v>1</v>
      </c>
      <c r="FJ177" s="95">
        <f t="shared" si="433"/>
        <v>1</v>
      </c>
      <c r="FK177" s="95">
        <f t="shared" si="434"/>
        <v>1</v>
      </c>
      <c r="FL177" s="95">
        <f t="shared" si="435"/>
        <v>1</v>
      </c>
      <c r="FM177" s="95">
        <f t="shared" si="436"/>
        <v>1</v>
      </c>
      <c r="FN177" s="95">
        <f t="shared" si="437"/>
        <v>1</v>
      </c>
      <c r="FO177" s="95">
        <f t="shared" si="438"/>
        <v>1</v>
      </c>
      <c r="FP177" s="95">
        <f t="shared" si="439"/>
        <v>1</v>
      </c>
      <c r="FQ177" s="115">
        <f t="shared" si="440"/>
        <v>3.7496081982050984</v>
      </c>
      <c r="FR177" s="115">
        <f t="shared" si="441"/>
        <v>3.9237630158174177</v>
      </c>
      <c r="FS177" s="115">
        <f t="shared" si="442"/>
        <v>4.1982136687890534</v>
      </c>
      <c r="FT177" s="115">
        <f t="shared" si="443"/>
        <v>4.4051924311222255</v>
      </c>
      <c r="FU177" s="115">
        <f t="shared" si="444"/>
        <v>4.5531651331905953</v>
      </c>
      <c r="FV177" s="115">
        <f t="shared" si="445"/>
        <v>4.6574396791600403</v>
      </c>
      <c r="FW177" s="115">
        <f t="shared" si="446"/>
        <v>4.7315931384906689</v>
      </c>
      <c r="FX177" s="115">
        <f t="shared" si="447"/>
        <v>4.7853184790349239</v>
      </c>
      <c r="FY177" s="90"/>
      <c r="FZ177" s="90">
        <f t="shared" si="471"/>
        <v>3.7496081982050984</v>
      </c>
      <c r="GC177" s="102"/>
      <c r="GE177" s="103"/>
      <c r="GF177" s="103"/>
      <c r="GG177" s="103"/>
      <c r="GI177" s="105"/>
      <c r="GJ177" s="105"/>
      <c r="GK177" s="105"/>
      <c r="HU177" s="106"/>
      <c r="HV177" s="106"/>
      <c r="HW177" s="106"/>
      <c r="HX177" s="106"/>
      <c r="HY177" s="106"/>
      <c r="HZ177" s="106"/>
      <c r="IA177" s="106"/>
      <c r="IC177" s="103"/>
      <c r="IE177" s="107"/>
      <c r="IG177" s="107"/>
      <c r="IH177" s="107"/>
      <c r="II177" s="107"/>
      <c r="IJ177" s="103"/>
      <c r="IL177" s="107"/>
      <c r="IM177" s="110"/>
      <c r="IN177" s="107"/>
      <c r="IP177" s="107"/>
      <c r="IQ177" s="103"/>
      <c r="IR177" s="108"/>
      <c r="IS177" s="107"/>
      <c r="IT177" s="107"/>
      <c r="IU177" s="107"/>
      <c r="IV177" s="107"/>
      <c r="IW177" s="107"/>
      <c r="IX177" s="103"/>
      <c r="IY177" s="107"/>
      <c r="IZ177" s="106"/>
      <c r="JA177" s="106"/>
      <c r="JB177" s="106"/>
      <c r="JC177" s="106"/>
      <c r="JD177" s="106"/>
      <c r="JE177" s="106"/>
      <c r="JF177" s="106"/>
    </row>
    <row r="178" spans="1:266" s="27" customFormat="1" ht="13.8" x14ac:dyDescent="0.3">
      <c r="A178" s="122"/>
      <c r="B178" s="122"/>
      <c r="C178" s="122"/>
      <c r="D178" s="122"/>
      <c r="E178" s="96"/>
      <c r="G178" s="122"/>
      <c r="H178" s="96"/>
      <c r="I178" s="96"/>
      <c r="J178" s="96"/>
      <c r="K178" s="96"/>
      <c r="M178" s="100"/>
      <c r="N178" s="100"/>
      <c r="O178" s="100"/>
      <c r="P178" s="100"/>
      <c r="Q178" s="100"/>
      <c r="R178" s="100"/>
      <c r="S178" s="101"/>
      <c r="T178" s="100"/>
      <c r="U178" s="122"/>
      <c r="V178" s="96"/>
      <c r="W178" s="96"/>
      <c r="X178" s="118">
        <v>9.5</v>
      </c>
      <c r="Y178" s="118">
        <v>10</v>
      </c>
      <c r="Z178" s="40">
        <v>1.7999999999999999E-2</v>
      </c>
      <c r="AA178" s="40">
        <v>10000000</v>
      </c>
      <c r="AB178" s="40">
        <v>10000000</v>
      </c>
      <c r="AC178" s="98">
        <v>3900000</v>
      </c>
      <c r="AD178" s="42">
        <v>0.33</v>
      </c>
      <c r="AE178" s="42">
        <v>0.33</v>
      </c>
      <c r="AF178" s="41">
        <v>1.7999999999999999E-2</v>
      </c>
      <c r="AG178" s="40">
        <v>10000000</v>
      </c>
      <c r="AH178" s="40">
        <v>10000000</v>
      </c>
      <c r="AI178" s="98">
        <v>3900000</v>
      </c>
      <c r="AJ178" s="42">
        <v>0.33</v>
      </c>
      <c r="AK178" s="42">
        <v>0.33</v>
      </c>
      <c r="AL178" s="42">
        <f>AL157</f>
        <v>0.2006</v>
      </c>
      <c r="AM178" s="40">
        <v>6000</v>
      </c>
      <c r="AN178" s="40">
        <f>AN157</f>
        <v>10000</v>
      </c>
      <c r="AO178" s="40">
        <f>AO157</f>
        <v>10000</v>
      </c>
      <c r="AP178" s="42">
        <v>0.03</v>
      </c>
      <c r="AQ178" s="42">
        <v>0.03</v>
      </c>
      <c r="AR178" s="4">
        <f t="shared" si="448"/>
        <v>0.21860000000000002</v>
      </c>
      <c r="AS178" s="11">
        <f t="shared" si="449"/>
        <v>0.95</v>
      </c>
      <c r="AT178" s="15">
        <f t="shared" si="450"/>
        <v>4826.322971608126</v>
      </c>
      <c r="AU178" s="19">
        <f t="shared" si="451"/>
        <v>0.19996166295283049</v>
      </c>
      <c r="AV178" s="13">
        <f t="shared" si="452"/>
        <v>0.5</v>
      </c>
      <c r="AW178" s="11">
        <f t="shared" si="453"/>
        <v>1</v>
      </c>
      <c r="AX178" s="11">
        <f t="shared" si="454"/>
        <v>0.8911</v>
      </c>
      <c r="AY178" s="11">
        <f t="shared" si="455"/>
        <v>201997.53114128605</v>
      </c>
      <c r="AZ178" s="11">
        <f t="shared" si="456"/>
        <v>1</v>
      </c>
      <c r="BA178" s="11">
        <f t="shared" si="457"/>
        <v>0.34752899999999998</v>
      </c>
      <c r="BB178" s="11">
        <f t="shared" si="458"/>
        <v>1.025058</v>
      </c>
      <c r="BC178" s="11">
        <f t="shared" si="459"/>
        <v>0.99909999999999999</v>
      </c>
      <c r="BD178" s="11">
        <f t="shared" si="460"/>
        <v>0.8911</v>
      </c>
      <c r="BE178" s="11">
        <f t="shared" si="461"/>
        <v>201997.53114128605</v>
      </c>
      <c r="BF178" s="11">
        <f t="shared" si="462"/>
        <v>1</v>
      </c>
      <c r="BG178" s="11">
        <f t="shared" si="463"/>
        <v>0.34752899999999998</v>
      </c>
      <c r="BH178" s="11">
        <f t="shared" si="464"/>
        <v>1.025058</v>
      </c>
      <c r="BI178" s="121">
        <f t="shared" si="356"/>
        <v>0.676875</v>
      </c>
      <c r="BJ178" s="121">
        <f>X178^2/((BJ159^2+1)*Y178^2)</f>
        <v>0.18049999999999999</v>
      </c>
      <c r="BK178" s="121">
        <f>X178^2/((BK159^2+1)*Y178^2)</f>
        <v>9.0249999999999997E-2</v>
      </c>
      <c r="BL178" s="121">
        <f>X178^2/((BL159^2+1)*Y178^2)</f>
        <v>5.3088235294117644E-2</v>
      </c>
      <c r="BM178" s="121">
        <f>X178^2/((BM159^2+1)*Y178^2)</f>
        <v>3.471153846153846E-2</v>
      </c>
      <c r="BN178" s="121">
        <f>X178^2/((BN159^2+1)*Y178^2)</f>
        <v>2.4391891891891893E-2</v>
      </c>
      <c r="BO178" s="121">
        <f>X178^2/((BO159^2+1)*Y178^2)</f>
        <v>1.805E-2</v>
      </c>
      <c r="BP178" s="121">
        <f>X178^2/((BP159^2+1)*Y178^2)</f>
        <v>1.3884615384615384E-2</v>
      </c>
      <c r="BQ178" s="121">
        <v>1</v>
      </c>
      <c r="BR178" s="121">
        <v>1</v>
      </c>
      <c r="BS178" s="121">
        <v>1</v>
      </c>
      <c r="BT178" s="121">
        <v>1</v>
      </c>
      <c r="BU178" s="121">
        <v>1</v>
      </c>
      <c r="BV178" s="121">
        <v>1</v>
      </c>
      <c r="BW178" s="121">
        <v>1</v>
      </c>
      <c r="BX178" s="121">
        <v>1</v>
      </c>
      <c r="BY178" s="121">
        <f t="shared" si="465"/>
        <v>4.43213296398892</v>
      </c>
      <c r="BZ178" s="121">
        <f>(BZ159^4+6*BZ159^2+1)/(BZ159^2+1)*(Y178^2/X178^2)</f>
        <v>9.0858725761772856</v>
      </c>
      <c r="CA178" s="121">
        <f>(CA159^4+6*CA159^2+1)/(CA159^2+1)*(Y178^2/X178^2)</f>
        <v>15.069252077562327</v>
      </c>
      <c r="CB178" s="121">
        <f>(CB159^4+6*CB159^2+1)/(CB159^2+1)*(Y178^2/X178^2)</f>
        <v>23.007984357177776</v>
      </c>
      <c r="CC178" s="121">
        <f>(CC159^4+6*CC159^2+1)/(CC159^2+1)*(Y178^2/X178^2)</f>
        <v>33.070530577455791</v>
      </c>
      <c r="CD178" s="121">
        <f>(CD159^4+6*CD159^2+1)/(CD159^2+1)*(Y178^2/X178^2)</f>
        <v>45.309575503481327</v>
      </c>
      <c r="CE178" s="121">
        <f>(CE159^4+6*CE159^2+1)/(CE159^2+1)*(Y178^2/X178^2)</f>
        <v>59.745152354570642</v>
      </c>
      <c r="CF178" s="121">
        <f>(CF159^4+6*CF159^2+1)/(CF159^2+1)*(Y178^2/X178^2)</f>
        <v>76.386106967824432</v>
      </c>
      <c r="CG178" s="121">
        <f t="shared" si="466"/>
        <v>0.676875</v>
      </c>
      <c r="CH178" s="121">
        <f t="shared" si="357"/>
        <v>0.18049999999999999</v>
      </c>
      <c r="CI178" s="121">
        <f t="shared" si="358"/>
        <v>9.0249999999999997E-2</v>
      </c>
      <c r="CJ178" s="121">
        <f t="shared" si="359"/>
        <v>5.3088235294117644E-2</v>
      </c>
      <c r="CK178" s="121">
        <f t="shared" si="360"/>
        <v>3.471153846153846E-2</v>
      </c>
      <c r="CL178" s="121">
        <f t="shared" si="361"/>
        <v>2.4391891891891893E-2</v>
      </c>
      <c r="CM178" s="121">
        <f t="shared" si="362"/>
        <v>1.805E-2</v>
      </c>
      <c r="CN178" s="121">
        <f t="shared" si="363"/>
        <v>1.3884615384615384E-2</v>
      </c>
      <c r="CO178" s="95">
        <f t="shared" si="364"/>
        <v>6.2930935429362886</v>
      </c>
      <c r="CP178" s="95">
        <f t="shared" si="365"/>
        <v>12.358769997229917</v>
      </c>
      <c r="CQ178" s="95">
        <f t="shared" si="366"/>
        <v>20.26751791966759</v>
      </c>
      <c r="CR178" s="95">
        <f t="shared" si="367"/>
        <v>30.901765988756722</v>
      </c>
      <c r="CS178" s="95">
        <f t="shared" si="368"/>
        <v>44.429975366929476</v>
      </c>
      <c r="CT178" s="95">
        <f t="shared" si="369"/>
        <v>60.904830819270799</v>
      </c>
      <c r="CU178" s="95">
        <f t="shared" si="370"/>
        <v>80.34636556509696</v>
      </c>
      <c r="CV178" s="95">
        <f t="shared" si="371"/>
        <v>102.76342544150864</v>
      </c>
      <c r="CW178" s="95">
        <f t="shared" si="372"/>
        <v>6.2930935429362886</v>
      </c>
      <c r="CX178" s="95">
        <f t="shared" si="373"/>
        <v>12.358769997229917</v>
      </c>
      <c r="CY178" s="95">
        <f t="shared" si="374"/>
        <v>20.26751791966759</v>
      </c>
      <c r="CZ178" s="95">
        <f t="shared" si="375"/>
        <v>30.901765988756722</v>
      </c>
      <c r="DA178" s="95">
        <f t="shared" si="376"/>
        <v>44.429975366929476</v>
      </c>
      <c r="DB178" s="95">
        <f t="shared" si="377"/>
        <v>60.904830819270799</v>
      </c>
      <c r="DC178" s="95">
        <f t="shared" si="378"/>
        <v>80.34636556509696</v>
      </c>
      <c r="DD178" s="95">
        <f t="shared" si="379"/>
        <v>102.76342544150864</v>
      </c>
      <c r="DE178" s="13">
        <f t="shared" si="467"/>
        <v>7.1591239639889199</v>
      </c>
      <c r="DF178" s="13">
        <f t="shared" si="468"/>
        <v>11.316488576177285</v>
      </c>
      <c r="DG178" s="13">
        <f t="shared" si="469"/>
        <v>17.209618077562325</v>
      </c>
      <c r="DH178" s="13">
        <f t="shared" si="470"/>
        <v>25.111188592471894</v>
      </c>
      <c r="DI178" s="13">
        <f t="shared" si="380"/>
        <v>35.155358115917331</v>
      </c>
      <c r="DJ178" s="13">
        <f t="shared" si="381"/>
        <v>47.384083395373217</v>
      </c>
      <c r="DK178" s="13">
        <f t="shared" si="382"/>
        <v>61.81331835457064</v>
      </c>
      <c r="DL178" s="13">
        <f t="shared" si="383"/>
        <v>78.450107583209046</v>
      </c>
      <c r="DM178" s="95">
        <f t="shared" si="384"/>
        <v>7.1591239639889199</v>
      </c>
      <c r="DN178" s="95">
        <f t="shared" si="385"/>
        <v>11.316488576177285</v>
      </c>
      <c r="DO178" s="95">
        <f t="shared" si="386"/>
        <v>17.209618077562325</v>
      </c>
      <c r="DP178" s="95">
        <f t="shared" si="387"/>
        <v>25.111188592471894</v>
      </c>
      <c r="DQ178" s="95">
        <f t="shared" si="388"/>
        <v>35.155358115917331</v>
      </c>
      <c r="DR178" s="95">
        <f t="shared" si="389"/>
        <v>47.384083395373217</v>
      </c>
      <c r="DS178" s="95">
        <f t="shared" si="390"/>
        <v>61.81331835457064</v>
      </c>
      <c r="DT178" s="95">
        <f t="shared" si="391"/>
        <v>78.450107583209046</v>
      </c>
      <c r="DU178" s="95">
        <f t="shared" si="392"/>
        <v>4.4372592887171054</v>
      </c>
      <c r="DV178" s="95">
        <f t="shared" si="393"/>
        <v>4.5220640550263154</v>
      </c>
      <c r="DW178" s="95">
        <f t="shared" si="394"/>
        <v>6.2900974575131574</v>
      </c>
      <c r="DX178" s="95">
        <f t="shared" si="395"/>
        <v>8.8975756441863965</v>
      </c>
      <c r="DY178" s="95">
        <f t="shared" si="396"/>
        <v>12.314691541385473</v>
      </c>
      <c r="DZ178" s="95">
        <f t="shared" si="397"/>
        <v>16.521785482295087</v>
      </c>
      <c r="EA178" s="95">
        <f t="shared" si="398"/>
        <v>21.50957681108158</v>
      </c>
      <c r="EB178" s="95">
        <f t="shared" si="399"/>
        <v>27.273535250897385</v>
      </c>
      <c r="EC178" s="95">
        <f t="shared" si="400"/>
        <v>4.4372592887171054</v>
      </c>
      <c r="ED178" s="95">
        <f t="shared" si="401"/>
        <v>4.5220640550263154</v>
      </c>
      <c r="EE178" s="95">
        <f t="shared" si="402"/>
        <v>6.2900974575131574</v>
      </c>
      <c r="EF178" s="95">
        <f t="shared" si="403"/>
        <v>8.8975756441863965</v>
      </c>
      <c r="EG178" s="95">
        <f t="shared" si="404"/>
        <v>12.314691541385473</v>
      </c>
      <c r="EH178" s="95">
        <f t="shared" si="405"/>
        <v>16.521785482295087</v>
      </c>
      <c r="EI178" s="95">
        <f t="shared" si="406"/>
        <v>21.50957681108158</v>
      </c>
      <c r="EJ178" s="95">
        <f t="shared" si="407"/>
        <v>27.273535250897385</v>
      </c>
      <c r="EK178" s="95">
        <f t="shared" si="408"/>
        <v>4.4372592887171054</v>
      </c>
      <c r="EL178" s="95">
        <f t="shared" si="409"/>
        <v>4.5220640550263154</v>
      </c>
      <c r="EM178" s="95">
        <f t="shared" si="410"/>
        <v>6.2900974575131574</v>
      </c>
      <c r="EN178" s="95">
        <f t="shared" si="411"/>
        <v>8.8975756441863965</v>
      </c>
      <c r="EO178" s="95">
        <f t="shared" si="412"/>
        <v>12.314691541385473</v>
      </c>
      <c r="EP178" s="95">
        <f t="shared" si="413"/>
        <v>16.521785482295087</v>
      </c>
      <c r="EQ178" s="95">
        <f t="shared" si="414"/>
        <v>21.50957681108158</v>
      </c>
      <c r="ER178" s="95">
        <f t="shared" si="415"/>
        <v>27.273535250897385</v>
      </c>
      <c r="ES178" s="95">
        <f t="shared" si="416"/>
        <v>1</v>
      </c>
      <c r="ET178" s="95">
        <f t="shared" si="417"/>
        <v>1</v>
      </c>
      <c r="EU178" s="95">
        <f t="shared" si="418"/>
        <v>1</v>
      </c>
      <c r="EV178" s="95">
        <f t="shared" si="419"/>
        <v>1</v>
      </c>
      <c r="EW178" s="95">
        <f t="shared" si="420"/>
        <v>1</v>
      </c>
      <c r="EX178" s="95">
        <f t="shared" si="421"/>
        <v>1</v>
      </c>
      <c r="EY178" s="95">
        <f t="shared" si="422"/>
        <v>1</v>
      </c>
      <c r="EZ178" s="95">
        <f t="shared" si="423"/>
        <v>1</v>
      </c>
      <c r="FA178" s="95">
        <f t="shared" si="424"/>
        <v>1</v>
      </c>
      <c r="FB178" s="95">
        <f t="shared" si="425"/>
        <v>1</v>
      </c>
      <c r="FC178" s="95">
        <f t="shared" si="426"/>
        <v>1</v>
      </c>
      <c r="FD178" s="95">
        <f t="shared" si="427"/>
        <v>1</v>
      </c>
      <c r="FE178" s="95">
        <f t="shared" si="428"/>
        <v>1</v>
      </c>
      <c r="FF178" s="95">
        <f t="shared" si="429"/>
        <v>1</v>
      </c>
      <c r="FG178" s="95">
        <f t="shared" si="430"/>
        <v>1</v>
      </c>
      <c r="FH178" s="95">
        <f t="shared" si="431"/>
        <v>1</v>
      </c>
      <c r="FI178" s="95">
        <f t="shared" si="432"/>
        <v>1</v>
      </c>
      <c r="FJ178" s="95">
        <f t="shared" si="433"/>
        <v>1</v>
      </c>
      <c r="FK178" s="95">
        <f t="shared" si="434"/>
        <v>1</v>
      </c>
      <c r="FL178" s="95">
        <f t="shared" si="435"/>
        <v>1</v>
      </c>
      <c r="FM178" s="95">
        <f t="shared" si="436"/>
        <v>1</v>
      </c>
      <c r="FN178" s="95">
        <f t="shared" si="437"/>
        <v>1</v>
      </c>
      <c r="FO178" s="95">
        <f t="shared" si="438"/>
        <v>1</v>
      </c>
      <c r="FP178" s="95">
        <f t="shared" si="439"/>
        <v>1</v>
      </c>
      <c r="FQ178" s="115">
        <f t="shared" si="440"/>
        <v>3.7124642645173207</v>
      </c>
      <c r="FR178" s="115">
        <f t="shared" si="441"/>
        <v>3.8520691039619712</v>
      </c>
      <c r="FS178" s="115">
        <f t="shared" si="442"/>
        <v>4.1334199844688202</v>
      </c>
      <c r="FT178" s="115">
        <f t="shared" si="443"/>
        <v>4.351680551302934</v>
      </c>
      <c r="FU178" s="115">
        <f t="shared" si="444"/>
        <v>4.510171912971721</v>
      </c>
      <c r="FV178" s="115">
        <f t="shared" si="445"/>
        <v>4.6229861204683527</v>
      </c>
      <c r="FW178" s="115">
        <f t="shared" si="446"/>
        <v>4.703762565431183</v>
      </c>
      <c r="FX178" s="115">
        <f t="shared" si="447"/>
        <v>4.7625684024810919</v>
      </c>
      <c r="FY178" s="90"/>
      <c r="FZ178" s="90">
        <f t="shared" si="471"/>
        <v>3.7124642645173207</v>
      </c>
      <c r="GC178" s="102"/>
      <c r="GE178" s="103"/>
      <c r="GF178" s="103"/>
      <c r="GG178" s="103"/>
      <c r="GI178" s="105"/>
      <c r="GJ178" s="105"/>
      <c r="GK178" s="105"/>
      <c r="HU178" s="106"/>
      <c r="HV178" s="106"/>
      <c r="HW178" s="106"/>
      <c r="HX178" s="106"/>
      <c r="HY178" s="106"/>
      <c r="HZ178" s="106"/>
      <c r="IA178" s="106"/>
      <c r="IC178" s="103"/>
      <c r="ID178" s="107"/>
      <c r="IE178" s="107"/>
      <c r="IF178" s="107"/>
      <c r="IG178" s="107"/>
      <c r="IH178" s="107"/>
      <c r="II178" s="107"/>
      <c r="IJ178" s="103"/>
      <c r="IK178" s="108"/>
      <c r="IL178" s="107"/>
      <c r="IN178" s="107"/>
      <c r="IO178" s="107"/>
      <c r="IP178" s="107"/>
      <c r="IQ178" s="103"/>
      <c r="IR178" s="108"/>
      <c r="IS178" s="107"/>
      <c r="IT178" s="108"/>
      <c r="IU178" s="107"/>
      <c r="IV178" s="108"/>
      <c r="IW178" s="107"/>
      <c r="IY178" s="107"/>
      <c r="IZ178" s="106"/>
      <c r="JA178" s="106"/>
      <c r="JB178" s="106"/>
      <c r="JC178" s="106"/>
      <c r="JD178" s="106"/>
      <c r="JE178" s="106"/>
      <c r="JF178" s="106"/>
    </row>
    <row r="179" spans="1:266" s="27" customFormat="1" ht="13.8" x14ac:dyDescent="0.3">
      <c r="A179" s="122"/>
      <c r="B179" s="122"/>
      <c r="C179" s="122"/>
      <c r="D179" s="122"/>
      <c r="E179" s="122"/>
      <c r="H179" s="122"/>
      <c r="I179" s="122"/>
      <c r="J179" s="122"/>
      <c r="K179" s="122"/>
      <c r="M179" s="100"/>
      <c r="N179" s="100"/>
      <c r="O179" s="100"/>
      <c r="P179" s="100"/>
      <c r="Q179" s="100"/>
      <c r="R179" s="100"/>
      <c r="S179" s="101"/>
      <c r="T179" s="100"/>
      <c r="U179" s="122"/>
      <c r="V179" s="122"/>
      <c r="X179" s="118">
        <v>10</v>
      </c>
      <c r="Y179" s="118">
        <v>10</v>
      </c>
      <c r="Z179" s="40">
        <v>1.7999999999999999E-2</v>
      </c>
      <c r="AA179" s="40">
        <v>10000000</v>
      </c>
      <c r="AB179" s="40">
        <v>10000000</v>
      </c>
      <c r="AC179" s="98">
        <v>3900000</v>
      </c>
      <c r="AD179" s="42">
        <v>0.33</v>
      </c>
      <c r="AE179" s="42">
        <v>0.33</v>
      </c>
      <c r="AF179" s="41">
        <v>1.7999999999999999E-2</v>
      </c>
      <c r="AG179" s="40">
        <v>10000000</v>
      </c>
      <c r="AH179" s="40">
        <v>10000000</v>
      </c>
      <c r="AI179" s="98">
        <v>3900000</v>
      </c>
      <c r="AJ179" s="42">
        <v>0.33</v>
      </c>
      <c r="AK179" s="42">
        <v>0.33</v>
      </c>
      <c r="AL179" s="42">
        <f>AL157</f>
        <v>0.2006</v>
      </c>
      <c r="AM179" s="40">
        <v>6000</v>
      </c>
      <c r="AN179" s="40">
        <f>AN157</f>
        <v>10000</v>
      </c>
      <c r="AO179" s="40">
        <f>AO157</f>
        <v>10000</v>
      </c>
      <c r="AP179" s="42">
        <v>0.03</v>
      </c>
      <c r="AQ179" s="42">
        <v>0.03</v>
      </c>
      <c r="AR179" s="4">
        <f t="shared" si="448"/>
        <v>0.21860000000000002</v>
      </c>
      <c r="AS179" s="11">
        <f t="shared" si="449"/>
        <v>1</v>
      </c>
      <c r="AT179" s="15">
        <f t="shared" si="450"/>
        <v>4826.322971608126</v>
      </c>
      <c r="AU179" s="19">
        <f t="shared" si="451"/>
        <v>0.19996166295283049</v>
      </c>
      <c r="AV179" s="13">
        <f t="shared" si="452"/>
        <v>0.5</v>
      </c>
      <c r="AW179" s="11">
        <f t="shared" si="453"/>
        <v>1</v>
      </c>
      <c r="AX179" s="11">
        <f t="shared" si="454"/>
        <v>0.8911</v>
      </c>
      <c r="AY179" s="11">
        <f t="shared" si="455"/>
        <v>201997.53114128605</v>
      </c>
      <c r="AZ179" s="11">
        <f t="shared" si="456"/>
        <v>1</v>
      </c>
      <c r="BA179" s="11">
        <f t="shared" si="457"/>
        <v>0.34752899999999998</v>
      </c>
      <c r="BB179" s="11">
        <f t="shared" si="458"/>
        <v>1.025058</v>
      </c>
      <c r="BC179" s="11">
        <f t="shared" si="459"/>
        <v>0.99909999999999999</v>
      </c>
      <c r="BD179" s="11">
        <f t="shared" si="460"/>
        <v>0.8911</v>
      </c>
      <c r="BE179" s="11">
        <f t="shared" si="461"/>
        <v>201997.53114128605</v>
      </c>
      <c r="BF179" s="11">
        <f t="shared" si="462"/>
        <v>1</v>
      </c>
      <c r="BG179" s="11">
        <f t="shared" si="463"/>
        <v>0.34752899999999998</v>
      </c>
      <c r="BH179" s="11">
        <f t="shared" si="464"/>
        <v>1.025058</v>
      </c>
      <c r="BI179" s="121">
        <f t="shared" si="356"/>
        <v>0.75</v>
      </c>
      <c r="BJ179" s="121">
        <f>X179^2/((BJ159^2+1)*Y179^2)</f>
        <v>0.2</v>
      </c>
      <c r="BK179" s="121">
        <f>X179^2/((BK159^2+1)*Y179^2)</f>
        <v>0.1</v>
      </c>
      <c r="BL179" s="121">
        <f>X179^2/((BL159^2+1)*Y179^2)</f>
        <v>5.8823529411764705E-2</v>
      </c>
      <c r="BM179" s="121">
        <f>X179^2/((BM159^2+1)*Y179^2)</f>
        <v>3.8461538461538464E-2</v>
      </c>
      <c r="BN179" s="121">
        <f>X179^2/((BN159^2+1)*Y179^2)</f>
        <v>2.7027027027027029E-2</v>
      </c>
      <c r="BO179" s="121">
        <f>X179^2/((BO159^2+1)*Y179^2)</f>
        <v>0.02</v>
      </c>
      <c r="BP179" s="121">
        <f>X179^2/((BP159^2+1)*Y179^2)</f>
        <v>1.5384615384615385E-2</v>
      </c>
      <c r="BQ179" s="121">
        <v>1</v>
      </c>
      <c r="BR179" s="121">
        <v>1</v>
      </c>
      <c r="BS179" s="121">
        <v>1</v>
      </c>
      <c r="BT179" s="121">
        <v>1</v>
      </c>
      <c r="BU179" s="121">
        <v>1</v>
      </c>
      <c r="BV179" s="121">
        <v>1</v>
      </c>
      <c r="BW179" s="121">
        <v>1</v>
      </c>
      <c r="BX179" s="121">
        <v>1</v>
      </c>
      <c r="BY179" s="121">
        <f t="shared" si="465"/>
        <v>4</v>
      </c>
      <c r="BZ179" s="121">
        <f>(BZ159^4+6*BZ159^2+1)/(BZ159^2+1)*(Y179^2/X179^2)</f>
        <v>8.1999999999999993</v>
      </c>
      <c r="CA179" s="121">
        <f>(CA159^4+6*CA159^2+1)/(CA159^2+1)*(Y179^2/X179^2)</f>
        <v>13.6</v>
      </c>
      <c r="CB179" s="121">
        <f>(CB159^4+6*CB159^2+1)/(CB159^2+1)*(Y179^2/X179^2)</f>
        <v>20.764705882352942</v>
      </c>
      <c r="CC179" s="121">
        <f>(CC159^4+6*CC159^2+1)/(CC159^2+1)*(Y179^2/X179^2)</f>
        <v>29.846153846153847</v>
      </c>
      <c r="CD179" s="121">
        <f>(CD159^4+6*CD159^2+1)/(CD159^2+1)*(Y179^2/X179^2)</f>
        <v>40.891891891891895</v>
      </c>
      <c r="CE179" s="121">
        <f>(CE159^4+6*CE159^2+1)/(CE159^2+1)*(Y179^2/X179^2)</f>
        <v>53.92</v>
      </c>
      <c r="CF179" s="121">
        <f>(CF159^4+6*CF159^2+1)/(CF159^2+1)*(Y179^2/X179^2)</f>
        <v>68.938461538461539</v>
      </c>
      <c r="CG179" s="121">
        <f t="shared" si="466"/>
        <v>0.75</v>
      </c>
      <c r="CH179" s="121">
        <f t="shared" si="357"/>
        <v>0.2</v>
      </c>
      <c r="CI179" s="121">
        <f t="shared" si="358"/>
        <v>0.1</v>
      </c>
      <c r="CJ179" s="121">
        <f t="shared" si="359"/>
        <v>5.8823529411764705E-2</v>
      </c>
      <c r="CK179" s="121">
        <f t="shared" si="360"/>
        <v>3.8461538461538464E-2</v>
      </c>
      <c r="CL179" s="121">
        <f t="shared" si="361"/>
        <v>2.7027027027027029E-2</v>
      </c>
      <c r="CM179" s="121">
        <f t="shared" si="362"/>
        <v>0.02</v>
      </c>
      <c r="CN179" s="121">
        <f t="shared" si="363"/>
        <v>1.5384615384615385E-2</v>
      </c>
      <c r="CO179" s="95">
        <f t="shared" si="364"/>
        <v>5.8109009999999994</v>
      </c>
      <c r="CP179" s="95">
        <f t="shared" si="365"/>
        <v>11.285174</v>
      </c>
      <c r="CQ179" s="95">
        <f t="shared" si="366"/>
        <v>18.422819</v>
      </c>
      <c r="CR179" s="95">
        <f t="shared" si="367"/>
        <v>28.020227882352941</v>
      </c>
      <c r="CS179" s="95">
        <f t="shared" si="368"/>
        <v>40.229436846153845</v>
      </c>
      <c r="CT179" s="95">
        <f t="shared" si="369"/>
        <v>55.097993891891896</v>
      </c>
      <c r="CU179" s="95">
        <f t="shared" si="370"/>
        <v>72.643979000000002</v>
      </c>
      <c r="CV179" s="95">
        <f t="shared" si="371"/>
        <v>92.87537553846154</v>
      </c>
      <c r="CW179" s="95">
        <f t="shared" si="372"/>
        <v>5.8109009999999994</v>
      </c>
      <c r="CX179" s="95">
        <f t="shared" si="373"/>
        <v>11.285174</v>
      </c>
      <c r="CY179" s="95">
        <f t="shared" si="374"/>
        <v>18.422819</v>
      </c>
      <c r="CZ179" s="95">
        <f t="shared" si="375"/>
        <v>28.020227882352941</v>
      </c>
      <c r="DA179" s="95">
        <f t="shared" si="376"/>
        <v>40.229436846153845</v>
      </c>
      <c r="DB179" s="95">
        <f t="shared" si="377"/>
        <v>55.097993891891896</v>
      </c>
      <c r="DC179" s="95">
        <f t="shared" si="378"/>
        <v>72.643979000000002</v>
      </c>
      <c r="DD179" s="95">
        <f t="shared" si="379"/>
        <v>92.87537553846154</v>
      </c>
      <c r="DE179" s="13">
        <f t="shared" si="467"/>
        <v>6.800116</v>
      </c>
      <c r="DF179" s="13">
        <f t="shared" si="468"/>
        <v>10.450116</v>
      </c>
      <c r="DG179" s="13">
        <f t="shared" si="469"/>
        <v>15.750116</v>
      </c>
      <c r="DH179" s="13">
        <f t="shared" si="470"/>
        <v>22.873645411764706</v>
      </c>
      <c r="DI179" s="13">
        <f t="shared" si="380"/>
        <v>31.934731384615386</v>
      </c>
      <c r="DJ179" s="13">
        <f t="shared" si="381"/>
        <v>42.969034918918922</v>
      </c>
      <c r="DK179" s="13">
        <f t="shared" si="382"/>
        <v>55.990116</v>
      </c>
      <c r="DL179" s="13">
        <f t="shared" si="383"/>
        <v>71.00396215384616</v>
      </c>
      <c r="DM179" s="95">
        <f t="shared" si="384"/>
        <v>6.800116</v>
      </c>
      <c r="DN179" s="95">
        <f t="shared" si="385"/>
        <v>10.450116</v>
      </c>
      <c r="DO179" s="95">
        <f t="shared" si="386"/>
        <v>15.750116</v>
      </c>
      <c r="DP179" s="95">
        <f t="shared" si="387"/>
        <v>22.873645411764706</v>
      </c>
      <c r="DQ179" s="95">
        <f t="shared" si="388"/>
        <v>31.934731384615386</v>
      </c>
      <c r="DR179" s="95">
        <f t="shared" si="389"/>
        <v>42.969034918918922</v>
      </c>
      <c r="DS179" s="95">
        <f t="shared" si="390"/>
        <v>55.990116</v>
      </c>
      <c r="DT179" s="95">
        <f t="shared" si="391"/>
        <v>71.00396215384616</v>
      </c>
      <c r="DU179" s="95">
        <f t="shared" si="392"/>
        <v>4.3124936099999998</v>
      </c>
      <c r="DV179" s="95">
        <f t="shared" si="393"/>
        <v>4.220974459999999</v>
      </c>
      <c r="DW179" s="95">
        <f t="shared" si="394"/>
        <v>5.7828781600000001</v>
      </c>
      <c r="DX179" s="95">
        <f t="shared" si="395"/>
        <v>8.1199645001384084</v>
      </c>
      <c r="DY179" s="95">
        <f t="shared" si="396"/>
        <v>11.195430354082839</v>
      </c>
      <c r="DZ179" s="95">
        <f t="shared" si="397"/>
        <v>14.987428100321402</v>
      </c>
      <c r="EA179" s="95">
        <f t="shared" si="398"/>
        <v>19.48584512</v>
      </c>
      <c r="EB179" s="95">
        <f t="shared" si="399"/>
        <v>24.685783775976333</v>
      </c>
      <c r="EC179" s="95">
        <f t="shared" si="400"/>
        <v>4.3124936099999998</v>
      </c>
      <c r="ED179" s="95">
        <f t="shared" si="401"/>
        <v>4.220974459999999</v>
      </c>
      <c r="EE179" s="95">
        <f t="shared" si="402"/>
        <v>5.7828781600000001</v>
      </c>
      <c r="EF179" s="95">
        <f t="shared" si="403"/>
        <v>8.1199645001384084</v>
      </c>
      <c r="EG179" s="95">
        <f t="shared" si="404"/>
        <v>11.195430354082839</v>
      </c>
      <c r="EH179" s="95">
        <f t="shared" si="405"/>
        <v>14.987428100321402</v>
      </c>
      <c r="EI179" s="95">
        <f t="shared" si="406"/>
        <v>19.48584512</v>
      </c>
      <c r="EJ179" s="95">
        <f t="shared" si="407"/>
        <v>24.685783775976333</v>
      </c>
      <c r="EK179" s="95">
        <f t="shared" si="408"/>
        <v>4.3124936099999998</v>
      </c>
      <c r="EL179" s="95">
        <f t="shared" si="409"/>
        <v>4.220974459999999</v>
      </c>
      <c r="EM179" s="95">
        <f t="shared" si="410"/>
        <v>5.7828781600000001</v>
      </c>
      <c r="EN179" s="95">
        <f t="shared" si="411"/>
        <v>8.1199645001384084</v>
      </c>
      <c r="EO179" s="95">
        <f t="shared" si="412"/>
        <v>11.195430354082839</v>
      </c>
      <c r="EP179" s="95">
        <f t="shared" si="413"/>
        <v>14.987428100321402</v>
      </c>
      <c r="EQ179" s="95">
        <f t="shared" si="414"/>
        <v>19.48584512</v>
      </c>
      <c r="ER179" s="95">
        <f t="shared" si="415"/>
        <v>24.685783775976333</v>
      </c>
      <c r="ES179" s="95">
        <f t="shared" si="416"/>
        <v>1</v>
      </c>
      <c r="ET179" s="95">
        <f t="shared" si="417"/>
        <v>1</v>
      </c>
      <c r="EU179" s="95">
        <f t="shared" si="418"/>
        <v>1</v>
      </c>
      <c r="EV179" s="95">
        <f t="shared" si="419"/>
        <v>1</v>
      </c>
      <c r="EW179" s="95">
        <f t="shared" si="420"/>
        <v>1</v>
      </c>
      <c r="EX179" s="95">
        <f t="shared" si="421"/>
        <v>1</v>
      </c>
      <c r="EY179" s="95">
        <f t="shared" si="422"/>
        <v>1</v>
      </c>
      <c r="EZ179" s="95">
        <f t="shared" si="423"/>
        <v>1</v>
      </c>
      <c r="FA179" s="95">
        <f t="shared" si="424"/>
        <v>1</v>
      </c>
      <c r="FB179" s="95">
        <f t="shared" si="425"/>
        <v>1</v>
      </c>
      <c r="FC179" s="95">
        <f t="shared" si="426"/>
        <v>1</v>
      </c>
      <c r="FD179" s="95">
        <f t="shared" si="427"/>
        <v>1</v>
      </c>
      <c r="FE179" s="95">
        <f t="shared" si="428"/>
        <v>1</v>
      </c>
      <c r="FF179" s="95">
        <f t="shared" si="429"/>
        <v>1</v>
      </c>
      <c r="FG179" s="95">
        <f t="shared" si="430"/>
        <v>1</v>
      </c>
      <c r="FH179" s="95">
        <f t="shared" si="431"/>
        <v>1</v>
      </c>
      <c r="FI179" s="95">
        <f t="shared" si="432"/>
        <v>1</v>
      </c>
      <c r="FJ179" s="95">
        <f t="shared" si="433"/>
        <v>1</v>
      </c>
      <c r="FK179" s="95">
        <f t="shared" si="434"/>
        <v>1</v>
      </c>
      <c r="FL179" s="95">
        <f t="shared" si="435"/>
        <v>1</v>
      </c>
      <c r="FM179" s="95">
        <f t="shared" si="436"/>
        <v>1</v>
      </c>
      <c r="FN179" s="95">
        <f t="shared" si="437"/>
        <v>1</v>
      </c>
      <c r="FO179" s="95">
        <f t="shared" si="438"/>
        <v>1</v>
      </c>
      <c r="FP179" s="95">
        <f t="shared" si="439"/>
        <v>1</v>
      </c>
      <c r="FQ179" s="115">
        <f t="shared" si="440"/>
        <v>3.6842433877262315</v>
      </c>
      <c r="FR179" s="115">
        <f t="shared" si="441"/>
        <v>3.7835422294657901</v>
      </c>
      <c r="FS179" s="115">
        <f t="shared" si="442"/>
        <v>4.0693985823662358</v>
      </c>
      <c r="FT179" s="115">
        <f t="shared" si="443"/>
        <v>4.2978108877531387</v>
      </c>
      <c r="FU179" s="115">
        <f t="shared" si="444"/>
        <v>4.4663679790290702</v>
      </c>
      <c r="FV179" s="115">
        <f t="shared" si="445"/>
        <v>4.5875964976762242</v>
      </c>
      <c r="FW179" s="115">
        <f t="shared" si="446"/>
        <v>4.675013320273024</v>
      </c>
      <c r="FX179" s="115">
        <f t="shared" si="447"/>
        <v>4.7389715679607614</v>
      </c>
      <c r="FY179" s="90"/>
      <c r="FZ179" s="90">
        <f t="shared" si="471"/>
        <v>3.6842433877262315</v>
      </c>
      <c r="GC179" s="102"/>
      <c r="GE179" s="103"/>
      <c r="GF179" s="103"/>
      <c r="GG179" s="103"/>
      <c r="GI179" s="105"/>
      <c r="GJ179" s="105"/>
      <c r="GK179" s="105"/>
      <c r="HU179" s="106"/>
      <c r="HV179" s="106"/>
      <c r="HW179" s="106"/>
      <c r="HX179" s="106"/>
      <c r="HY179" s="106"/>
      <c r="HZ179" s="106"/>
      <c r="IA179" s="106"/>
      <c r="IC179" s="103"/>
      <c r="ID179" s="107"/>
      <c r="IE179" s="107"/>
      <c r="IF179" s="107"/>
      <c r="IG179" s="107"/>
      <c r="IH179" s="107"/>
      <c r="II179" s="107"/>
      <c r="IJ179" s="103"/>
      <c r="IK179" s="108"/>
      <c r="IL179" s="107"/>
      <c r="IN179" s="107"/>
      <c r="IO179" s="107"/>
      <c r="IP179" s="107"/>
      <c r="IQ179" s="103"/>
      <c r="IR179" s="108"/>
      <c r="IS179" s="107"/>
      <c r="IT179" s="108"/>
      <c r="IU179" s="107"/>
      <c r="IV179" s="108"/>
      <c r="IW179" s="107"/>
      <c r="IY179" s="107"/>
      <c r="IZ179" s="106"/>
      <c r="JA179" s="106"/>
      <c r="JB179" s="106"/>
      <c r="JC179" s="106"/>
      <c r="JD179" s="106"/>
      <c r="JE179" s="106"/>
      <c r="JF179" s="106"/>
    </row>
    <row r="180" spans="1:266" s="27" customFormat="1" ht="13.8" x14ac:dyDescent="0.3">
      <c r="A180" s="122"/>
      <c r="B180" s="122"/>
      <c r="C180" s="122"/>
      <c r="D180" s="122"/>
      <c r="E180" s="122"/>
      <c r="H180" s="122"/>
      <c r="I180" s="122"/>
      <c r="J180" s="122"/>
      <c r="K180" s="122"/>
      <c r="M180" s="100"/>
      <c r="N180" s="100"/>
      <c r="O180" s="100"/>
      <c r="P180" s="100"/>
      <c r="Q180" s="100"/>
      <c r="R180" s="100"/>
      <c r="S180" s="101"/>
      <c r="T180" s="100"/>
      <c r="U180" s="122"/>
      <c r="V180" s="122"/>
      <c r="W180" s="122"/>
      <c r="X180" s="118">
        <f>X179*1.07</f>
        <v>10.700000000000001</v>
      </c>
      <c r="Y180" s="118">
        <v>10</v>
      </c>
      <c r="Z180" s="40">
        <v>1.7999999999999999E-2</v>
      </c>
      <c r="AA180" s="40">
        <v>10000000</v>
      </c>
      <c r="AB180" s="40">
        <v>10000000</v>
      </c>
      <c r="AC180" s="98">
        <v>3900000</v>
      </c>
      <c r="AD180" s="42">
        <v>0.33</v>
      </c>
      <c r="AE180" s="42">
        <v>0.33</v>
      </c>
      <c r="AF180" s="41">
        <v>1.7999999999999999E-2</v>
      </c>
      <c r="AG180" s="40">
        <v>10000000</v>
      </c>
      <c r="AH180" s="40">
        <v>10000000</v>
      </c>
      <c r="AI180" s="98">
        <v>3900000</v>
      </c>
      <c r="AJ180" s="42">
        <v>0.33</v>
      </c>
      <c r="AK180" s="42">
        <v>0.33</v>
      </c>
      <c r="AL180" s="42">
        <f>AL157</f>
        <v>0.2006</v>
      </c>
      <c r="AM180" s="40">
        <v>6000</v>
      </c>
      <c r="AN180" s="40">
        <f>AN157</f>
        <v>10000</v>
      </c>
      <c r="AO180" s="40">
        <f>AO157</f>
        <v>10000</v>
      </c>
      <c r="AP180" s="42">
        <v>0.03</v>
      </c>
      <c r="AQ180" s="42">
        <v>0.03</v>
      </c>
      <c r="AR180" s="4">
        <f t="shared" si="448"/>
        <v>0.21860000000000002</v>
      </c>
      <c r="AS180" s="11">
        <f t="shared" si="449"/>
        <v>1.07</v>
      </c>
      <c r="AT180" s="15">
        <f t="shared" si="450"/>
        <v>4826.322971608126</v>
      </c>
      <c r="AU180" s="19">
        <f t="shared" si="451"/>
        <v>0.19996166295283049</v>
      </c>
      <c r="AV180" s="13">
        <f t="shared" si="452"/>
        <v>0.5</v>
      </c>
      <c r="AW180" s="11">
        <f t="shared" si="453"/>
        <v>1</v>
      </c>
      <c r="AX180" s="11">
        <f t="shared" si="454"/>
        <v>0.8911</v>
      </c>
      <c r="AY180" s="11">
        <f t="shared" si="455"/>
        <v>201997.53114128605</v>
      </c>
      <c r="AZ180" s="11">
        <f t="shared" si="456"/>
        <v>1</v>
      </c>
      <c r="BA180" s="11">
        <f t="shared" si="457"/>
        <v>0.34752899999999998</v>
      </c>
      <c r="BB180" s="11">
        <f t="shared" si="458"/>
        <v>1.025058</v>
      </c>
      <c r="BC180" s="11">
        <f t="shared" si="459"/>
        <v>0.99909999999999999</v>
      </c>
      <c r="BD180" s="11">
        <f t="shared" si="460"/>
        <v>0.8911</v>
      </c>
      <c r="BE180" s="11">
        <f t="shared" si="461"/>
        <v>201997.53114128605</v>
      </c>
      <c r="BF180" s="11">
        <f t="shared" si="462"/>
        <v>1</v>
      </c>
      <c r="BG180" s="11">
        <f t="shared" si="463"/>
        <v>0.34752899999999998</v>
      </c>
      <c r="BH180" s="11">
        <f t="shared" si="464"/>
        <v>1.025058</v>
      </c>
      <c r="BI180" s="121">
        <f t="shared" si="356"/>
        <v>0.85867500000000019</v>
      </c>
      <c r="BJ180" s="121">
        <f>X180^2/((BJ159^2+1)*Y180^2)</f>
        <v>0.22898000000000004</v>
      </c>
      <c r="BK180" s="121">
        <f>X180^2/((BK159^2+1)*Y180^2)</f>
        <v>0.11449000000000002</v>
      </c>
      <c r="BL180" s="121">
        <f>X180^2/((BL159^2+1)*Y180^2)</f>
        <v>6.7347058823529427E-2</v>
      </c>
      <c r="BM180" s="121">
        <f>X180^2/((BM159^2+1)*Y180^2)</f>
        <v>4.4034615384615394E-2</v>
      </c>
      <c r="BN180" s="121">
        <f>X180^2/((BN159^2+1)*Y180^2)</f>
        <v>3.0943243243243251E-2</v>
      </c>
      <c r="BO180" s="121">
        <f>X180^2/((BO159^2+1)*Y180^2)</f>
        <v>2.2898000000000005E-2</v>
      </c>
      <c r="BP180" s="121">
        <f>X180^2/((BP159^2+1)*Y180^2)</f>
        <v>1.7613846153846157E-2</v>
      </c>
      <c r="BQ180" s="121">
        <v>1</v>
      </c>
      <c r="BR180" s="121">
        <v>1</v>
      </c>
      <c r="BS180" s="121">
        <v>1</v>
      </c>
      <c r="BT180" s="121">
        <v>1</v>
      </c>
      <c r="BU180" s="121">
        <v>1</v>
      </c>
      <c r="BV180" s="121">
        <v>1</v>
      </c>
      <c r="BW180" s="121">
        <v>1</v>
      </c>
      <c r="BX180" s="121">
        <v>1</v>
      </c>
      <c r="BY180" s="121">
        <f t="shared" si="465"/>
        <v>3.4937549130928458</v>
      </c>
      <c r="BZ180" s="121">
        <f>(BZ159^4+6*BZ159^2+1)/(BZ159^2+1)*(Y180^2/X180^2)</f>
        <v>7.1621975718403332</v>
      </c>
      <c r="CA180" s="121">
        <f>(CA159^4+6*CA159^2+1)/(CA159^2+1)*(Y180^2/X180^2)</f>
        <v>11.878766704515675</v>
      </c>
      <c r="CB180" s="121">
        <f>(CB159^4+6*CB159^2+1)/(CB159^2+1)*(Y180^2/X180^2)</f>
        <v>18.136698298849627</v>
      </c>
      <c r="CC180" s="121">
        <f>(CC159^4+6*CC159^2+1)/(CC159^2+1)*(Y180^2/X180^2)</f>
        <v>26.068786659231236</v>
      </c>
      <c r="CD180" s="121">
        <f>(CD159^4+6*CD159^2+1)/(CD159^2+1)*(Y180^2/X180^2)</f>
        <v>35.716562050739704</v>
      </c>
      <c r="CE180" s="121">
        <f>(CE159^4+6*CE159^2+1)/(CE159^2+1)*(Y180^2/X180^2)</f>
        <v>47.095816228491564</v>
      </c>
      <c r="CF180" s="121">
        <f>(CF159^4+6*CF159^2+1)/(CF159^2+1)*(Y180^2/X180^2)</f>
        <v>60.213522175265545</v>
      </c>
      <c r="CG180" s="121">
        <f t="shared" si="466"/>
        <v>0.85867500000000019</v>
      </c>
      <c r="CH180" s="121">
        <f t="shared" si="357"/>
        <v>0.22898000000000004</v>
      </c>
      <c r="CI180" s="121">
        <f t="shared" si="358"/>
        <v>0.11449000000000002</v>
      </c>
      <c r="CJ180" s="121">
        <f t="shared" si="359"/>
        <v>6.7347058823529427E-2</v>
      </c>
      <c r="CK180" s="121">
        <f t="shared" si="360"/>
        <v>4.4034615384615394E-2</v>
      </c>
      <c r="CL180" s="121">
        <f t="shared" si="361"/>
        <v>3.0943243243243251E-2</v>
      </c>
      <c r="CM180" s="121">
        <f t="shared" si="362"/>
        <v>2.2898000000000005E-2</v>
      </c>
      <c r="CN180" s="121">
        <f t="shared" si="363"/>
        <v>1.7613846153846157E-2</v>
      </c>
      <c r="CO180" s="95">
        <f t="shared" si="364"/>
        <v>5.2460109634902601</v>
      </c>
      <c r="CP180" s="95">
        <f t="shared" si="365"/>
        <v>10.027453010830637</v>
      </c>
      <c r="CQ180" s="95">
        <f t="shared" si="366"/>
        <v>16.261748582496285</v>
      </c>
      <c r="CR180" s="95">
        <f t="shared" si="367"/>
        <v>24.644497191416662</v>
      </c>
      <c r="CS180" s="95">
        <f t="shared" si="368"/>
        <v>35.308493141980819</v>
      </c>
      <c r="CT180" s="95">
        <f t="shared" si="369"/>
        <v>48.295266699267955</v>
      </c>
      <c r="CU180" s="95">
        <f t="shared" si="370"/>
        <v>63.62060961839461</v>
      </c>
      <c r="CV180" s="95">
        <f t="shared" si="371"/>
        <v>81.291494882139503</v>
      </c>
      <c r="CW180" s="95">
        <f t="shared" si="372"/>
        <v>5.2460109634902601</v>
      </c>
      <c r="CX180" s="95">
        <f t="shared" si="373"/>
        <v>10.027453010830637</v>
      </c>
      <c r="CY180" s="95">
        <f t="shared" si="374"/>
        <v>16.261748582496285</v>
      </c>
      <c r="CZ180" s="95">
        <f t="shared" si="375"/>
        <v>24.644497191416662</v>
      </c>
      <c r="DA180" s="95">
        <f t="shared" si="376"/>
        <v>35.308493141980819</v>
      </c>
      <c r="DB180" s="95">
        <f t="shared" si="377"/>
        <v>48.295266699267955</v>
      </c>
      <c r="DC180" s="95">
        <f t="shared" si="378"/>
        <v>63.62060961839461</v>
      </c>
      <c r="DD180" s="95">
        <f t="shared" si="379"/>
        <v>81.291494882139503</v>
      </c>
      <c r="DE180" s="13">
        <f t="shared" si="467"/>
        <v>6.4025459130928457</v>
      </c>
      <c r="DF180" s="13">
        <f t="shared" si="468"/>
        <v>9.4412935718403332</v>
      </c>
      <c r="DG180" s="13">
        <f t="shared" si="469"/>
        <v>14.043372704515676</v>
      </c>
      <c r="DH180" s="13">
        <f t="shared" si="470"/>
        <v>20.254161357673155</v>
      </c>
      <c r="DI180" s="13">
        <f t="shared" si="380"/>
        <v>28.16293727461585</v>
      </c>
      <c r="DJ180" s="13">
        <f t="shared" si="381"/>
        <v>37.797621293982949</v>
      </c>
      <c r="DK180" s="13">
        <f t="shared" si="382"/>
        <v>49.168830228491565</v>
      </c>
      <c r="DL180" s="13">
        <f t="shared" si="383"/>
        <v>62.281252021419391</v>
      </c>
      <c r="DM180" s="95">
        <f t="shared" si="384"/>
        <v>6.4025459130928457</v>
      </c>
      <c r="DN180" s="95">
        <f t="shared" si="385"/>
        <v>9.4412935718403332</v>
      </c>
      <c r="DO180" s="95">
        <f t="shared" si="386"/>
        <v>14.043372704515676</v>
      </c>
      <c r="DP180" s="95">
        <f t="shared" si="387"/>
        <v>20.254161357673155</v>
      </c>
      <c r="DQ180" s="95">
        <f t="shared" si="388"/>
        <v>28.16293727461585</v>
      </c>
      <c r="DR180" s="95">
        <f t="shared" si="389"/>
        <v>37.797621293982949</v>
      </c>
      <c r="DS180" s="95">
        <f t="shared" si="390"/>
        <v>49.168830228491565</v>
      </c>
      <c r="DT180" s="95">
        <f t="shared" si="391"/>
        <v>62.281252021419391</v>
      </c>
      <c r="DU180" s="95">
        <f t="shared" si="392"/>
        <v>4.1743264752672431</v>
      </c>
      <c r="DV180" s="95">
        <f t="shared" si="393"/>
        <v>3.8703794103640989</v>
      </c>
      <c r="DW180" s="95">
        <f t="shared" si="394"/>
        <v>5.1897353692636283</v>
      </c>
      <c r="DX180" s="95">
        <f t="shared" si="395"/>
        <v>7.2096178263040258</v>
      </c>
      <c r="DY180" s="95">
        <f t="shared" si="396"/>
        <v>9.8846225188288113</v>
      </c>
      <c r="DZ180" s="95">
        <f t="shared" si="397"/>
        <v>13.190211894661029</v>
      </c>
      <c r="EA180" s="95">
        <f t="shared" si="398"/>
        <v>17.115250497113443</v>
      </c>
      <c r="EB180" s="95">
        <f t="shared" si="399"/>
        <v>21.654389046364191</v>
      </c>
      <c r="EC180" s="95">
        <f t="shared" si="400"/>
        <v>4.1743264752672431</v>
      </c>
      <c r="ED180" s="95">
        <f t="shared" si="401"/>
        <v>3.8703794103640989</v>
      </c>
      <c r="EE180" s="95">
        <f t="shared" si="402"/>
        <v>5.1897353692636283</v>
      </c>
      <c r="EF180" s="95">
        <f t="shared" si="403"/>
        <v>7.2096178263040258</v>
      </c>
      <c r="EG180" s="95">
        <f t="shared" si="404"/>
        <v>9.8846225188288113</v>
      </c>
      <c r="EH180" s="95">
        <f t="shared" si="405"/>
        <v>13.190211894661029</v>
      </c>
      <c r="EI180" s="95">
        <f t="shared" si="406"/>
        <v>17.115250497113443</v>
      </c>
      <c r="EJ180" s="95">
        <f t="shared" si="407"/>
        <v>21.654389046364191</v>
      </c>
      <c r="EK180" s="95">
        <f t="shared" si="408"/>
        <v>4.1743264752672431</v>
      </c>
      <c r="EL180" s="95">
        <f t="shared" si="409"/>
        <v>3.8703794103640989</v>
      </c>
      <c r="EM180" s="95">
        <f t="shared" si="410"/>
        <v>5.1897353692636283</v>
      </c>
      <c r="EN180" s="95">
        <f t="shared" si="411"/>
        <v>7.2096178263040258</v>
      </c>
      <c r="EO180" s="95">
        <f t="shared" si="412"/>
        <v>9.8846225188288113</v>
      </c>
      <c r="EP180" s="95">
        <f t="shared" si="413"/>
        <v>13.190211894661029</v>
      </c>
      <c r="EQ180" s="95">
        <f t="shared" si="414"/>
        <v>17.115250497113443</v>
      </c>
      <c r="ER180" s="95">
        <f t="shared" si="415"/>
        <v>21.654389046364191</v>
      </c>
      <c r="ES180" s="95">
        <f t="shared" si="416"/>
        <v>1</v>
      </c>
      <c r="ET180" s="95">
        <f t="shared" si="417"/>
        <v>1</v>
      </c>
      <c r="EU180" s="95">
        <f t="shared" si="418"/>
        <v>1</v>
      </c>
      <c r="EV180" s="95">
        <f t="shared" si="419"/>
        <v>1</v>
      </c>
      <c r="EW180" s="95">
        <f t="shared" si="420"/>
        <v>1</v>
      </c>
      <c r="EX180" s="95">
        <f t="shared" si="421"/>
        <v>1</v>
      </c>
      <c r="EY180" s="95">
        <f t="shared" si="422"/>
        <v>1</v>
      </c>
      <c r="EZ180" s="95">
        <f t="shared" si="423"/>
        <v>1</v>
      </c>
      <c r="FA180" s="95">
        <f t="shared" si="424"/>
        <v>1</v>
      </c>
      <c r="FB180" s="95">
        <f t="shared" si="425"/>
        <v>1</v>
      </c>
      <c r="FC180" s="95">
        <f t="shared" si="426"/>
        <v>1</v>
      </c>
      <c r="FD180" s="95">
        <f t="shared" si="427"/>
        <v>1</v>
      </c>
      <c r="FE180" s="95">
        <f t="shared" si="428"/>
        <v>1</v>
      </c>
      <c r="FF180" s="95">
        <f t="shared" si="429"/>
        <v>1</v>
      </c>
      <c r="FG180" s="95">
        <f t="shared" si="430"/>
        <v>1</v>
      </c>
      <c r="FH180" s="95">
        <f t="shared" si="431"/>
        <v>1</v>
      </c>
      <c r="FI180" s="95">
        <f t="shared" si="432"/>
        <v>1</v>
      </c>
      <c r="FJ180" s="95">
        <f t="shared" si="433"/>
        <v>1</v>
      </c>
      <c r="FK180" s="95">
        <f t="shared" si="434"/>
        <v>1</v>
      </c>
      <c r="FL180" s="95">
        <f t="shared" si="435"/>
        <v>1</v>
      </c>
      <c r="FM180" s="95">
        <f t="shared" si="436"/>
        <v>1</v>
      </c>
      <c r="FN180" s="95">
        <f t="shared" si="437"/>
        <v>1</v>
      </c>
      <c r="FO180" s="95">
        <f t="shared" si="438"/>
        <v>1</v>
      </c>
      <c r="FP180" s="95">
        <f t="shared" si="439"/>
        <v>1</v>
      </c>
      <c r="FQ180" s="115">
        <f t="shared" si="440"/>
        <v>3.6593592126663781</v>
      </c>
      <c r="FR180" s="115">
        <f t="shared" si="441"/>
        <v>3.6933656806384438</v>
      </c>
      <c r="FS180" s="115">
        <f t="shared" si="442"/>
        <v>3.9816009313809602</v>
      </c>
      <c r="FT180" s="115">
        <f t="shared" si="443"/>
        <v>4.2222213336595571</v>
      </c>
      <c r="FU180" s="115">
        <f t="shared" si="444"/>
        <v>4.4039843970291903</v>
      </c>
      <c r="FV180" s="115">
        <f t="shared" si="445"/>
        <v>4.5366854882260172</v>
      </c>
      <c r="FW180" s="115">
        <f t="shared" si="446"/>
        <v>4.6333615560341981</v>
      </c>
      <c r="FX180" s="115">
        <f t="shared" si="447"/>
        <v>4.704609984347627</v>
      </c>
      <c r="FY180" s="90"/>
      <c r="FZ180" s="90">
        <f t="shared" si="471"/>
        <v>3.6593592126663781</v>
      </c>
      <c r="GC180" s="102"/>
      <c r="GE180" s="103"/>
      <c r="GF180" s="103"/>
      <c r="GG180" s="103"/>
      <c r="GI180" s="105"/>
      <c r="GJ180" s="105"/>
      <c r="GK180" s="105"/>
      <c r="HU180" s="106"/>
      <c r="HV180" s="106"/>
      <c r="HW180" s="106"/>
      <c r="HX180" s="106"/>
      <c r="HY180" s="106"/>
      <c r="HZ180" s="106"/>
      <c r="IA180" s="106"/>
      <c r="IC180" s="103"/>
      <c r="IE180" s="107"/>
      <c r="IG180" s="107"/>
      <c r="IH180" s="107"/>
      <c r="II180" s="107"/>
      <c r="IJ180" s="103"/>
      <c r="IL180" s="107"/>
      <c r="IN180" s="107"/>
      <c r="IP180" s="107"/>
      <c r="IQ180" s="103"/>
      <c r="IR180" s="108"/>
      <c r="IS180" s="107"/>
      <c r="IT180" s="107"/>
      <c r="IU180" s="107"/>
      <c r="IV180" s="107"/>
      <c r="IW180" s="107"/>
      <c r="IY180" s="107"/>
      <c r="IZ180" s="106"/>
      <c r="JA180" s="106"/>
      <c r="JB180" s="106"/>
      <c r="JC180" s="106"/>
      <c r="JD180" s="106"/>
      <c r="JE180" s="106"/>
      <c r="JF180" s="106"/>
    </row>
    <row r="181" spans="1:266" s="27" customFormat="1" ht="13.8" x14ac:dyDescent="0.3">
      <c r="A181" s="122"/>
      <c r="B181" s="122"/>
      <c r="C181" s="122"/>
      <c r="D181" s="122"/>
      <c r="E181" s="122"/>
      <c r="H181" s="122"/>
      <c r="I181" s="122"/>
      <c r="J181" s="122"/>
      <c r="K181" s="122"/>
      <c r="M181" s="100"/>
      <c r="N181" s="100"/>
      <c r="O181" s="100"/>
      <c r="P181" s="100"/>
      <c r="Q181" s="100"/>
      <c r="R181" s="100"/>
      <c r="S181" s="101"/>
      <c r="T181" s="100"/>
      <c r="U181" s="122"/>
      <c r="V181" s="122"/>
      <c r="W181" s="122"/>
      <c r="X181" s="118">
        <f t="shared" ref="X181:X199" si="472">X180*1.07</f>
        <v>11.449000000000002</v>
      </c>
      <c r="Y181" s="118">
        <v>10</v>
      </c>
      <c r="Z181" s="40">
        <v>1.7999999999999999E-2</v>
      </c>
      <c r="AA181" s="40">
        <v>10000000</v>
      </c>
      <c r="AB181" s="40">
        <v>10000000</v>
      </c>
      <c r="AC181" s="98">
        <v>3900000</v>
      </c>
      <c r="AD181" s="42">
        <v>0.33</v>
      </c>
      <c r="AE181" s="42">
        <v>0.33</v>
      </c>
      <c r="AF181" s="41">
        <v>1.7999999999999999E-2</v>
      </c>
      <c r="AG181" s="40">
        <v>10000000</v>
      </c>
      <c r="AH181" s="40">
        <v>10000000</v>
      </c>
      <c r="AI181" s="98">
        <v>3900000</v>
      </c>
      <c r="AJ181" s="42">
        <v>0.33</v>
      </c>
      <c r="AK181" s="42">
        <v>0.33</v>
      </c>
      <c r="AL181" s="42">
        <f>AL157</f>
        <v>0.2006</v>
      </c>
      <c r="AM181" s="40">
        <v>6000</v>
      </c>
      <c r="AN181" s="40">
        <f>AN157</f>
        <v>10000</v>
      </c>
      <c r="AO181" s="40">
        <f>AO157</f>
        <v>10000</v>
      </c>
      <c r="AP181" s="42">
        <v>0.03</v>
      </c>
      <c r="AQ181" s="42">
        <v>0.03</v>
      </c>
      <c r="AR181" s="4">
        <f t="shared" si="448"/>
        <v>0.21860000000000002</v>
      </c>
      <c r="AS181" s="11">
        <f t="shared" si="449"/>
        <v>1.1449000000000003</v>
      </c>
      <c r="AT181" s="15">
        <f t="shared" si="450"/>
        <v>4826.322971608126</v>
      </c>
      <c r="AU181" s="19">
        <f t="shared" si="451"/>
        <v>0.19996166295283049</v>
      </c>
      <c r="AV181" s="13">
        <f t="shared" si="452"/>
        <v>0.5</v>
      </c>
      <c r="AW181" s="11">
        <f t="shared" si="453"/>
        <v>1</v>
      </c>
      <c r="AX181" s="11">
        <f t="shared" si="454"/>
        <v>0.8911</v>
      </c>
      <c r="AY181" s="11">
        <f t="shared" si="455"/>
        <v>201997.53114128605</v>
      </c>
      <c r="AZ181" s="11">
        <f t="shared" si="456"/>
        <v>1</v>
      </c>
      <c r="BA181" s="11">
        <f t="shared" si="457"/>
        <v>0.34752899999999998</v>
      </c>
      <c r="BB181" s="11">
        <f t="shared" si="458"/>
        <v>1.025058</v>
      </c>
      <c r="BC181" s="11">
        <f t="shared" si="459"/>
        <v>0.99909999999999999</v>
      </c>
      <c r="BD181" s="11">
        <f t="shared" si="460"/>
        <v>0.8911</v>
      </c>
      <c r="BE181" s="11">
        <f t="shared" si="461"/>
        <v>201997.53114128605</v>
      </c>
      <c r="BF181" s="11">
        <f t="shared" si="462"/>
        <v>1</v>
      </c>
      <c r="BG181" s="11">
        <f t="shared" si="463"/>
        <v>0.34752899999999998</v>
      </c>
      <c r="BH181" s="11">
        <f t="shared" si="464"/>
        <v>1.025058</v>
      </c>
      <c r="BI181" s="121">
        <f t="shared" si="356"/>
        <v>0.98309700750000018</v>
      </c>
      <c r="BJ181" s="121">
        <f>X181^2/((BJ159^2+1)*Y181^2)</f>
        <v>0.26215920200000004</v>
      </c>
      <c r="BK181" s="121">
        <f>X181^2/((BK159^2+1)*Y181^2)</f>
        <v>0.13107960100000002</v>
      </c>
      <c r="BL181" s="121">
        <f>X181^2/((BL159^2+1)*Y181^2)</f>
        <v>7.7105647647058836E-2</v>
      </c>
      <c r="BM181" s="121">
        <f>X181^2/((BM159^2+1)*Y181^2)</f>
        <v>5.0415231153846163E-2</v>
      </c>
      <c r="BN181" s="121">
        <f>X181^2/((BN159^2+1)*Y181^2)</f>
        <v>3.5426919189189193E-2</v>
      </c>
      <c r="BO181" s="121">
        <f>X181^2/((BO159^2+1)*Y181^2)</f>
        <v>2.6215920200000006E-2</v>
      </c>
      <c r="BP181" s="121">
        <f>X181^2/((BP159^2+1)*Y181^2)</f>
        <v>2.0166092461538464E-2</v>
      </c>
      <c r="BQ181" s="121">
        <v>1</v>
      </c>
      <c r="BR181" s="121">
        <v>1</v>
      </c>
      <c r="BS181" s="121">
        <v>1</v>
      </c>
      <c r="BT181" s="121">
        <v>1</v>
      </c>
      <c r="BU181" s="121">
        <v>1</v>
      </c>
      <c r="BV181" s="121">
        <v>1</v>
      </c>
      <c r="BW181" s="121">
        <v>1</v>
      </c>
      <c r="BX181" s="121">
        <v>1</v>
      </c>
      <c r="BY181" s="121">
        <f t="shared" si="465"/>
        <v>3.0515808481901003</v>
      </c>
      <c r="BZ181" s="121">
        <f>(BZ159^4+6*BZ159^2+1)/(BZ159^2+1)*(Y181^2/X181^2)</f>
        <v>6.2557407387897053</v>
      </c>
      <c r="CA181" s="121">
        <f>(CA159^4+6*CA159^2+1)/(CA159^2+1)*(Y181^2/X181^2)</f>
        <v>10.375374883846341</v>
      </c>
      <c r="CB181" s="121">
        <f>(CB159^4+6*CB159^2+1)/(CB159^2+1)*(Y181^2/X181^2)</f>
        <v>15.841294697222139</v>
      </c>
      <c r="CC181" s="121">
        <f>(CC159^4+6*CC159^2+1)/(CC159^2+1)*(Y181^2/X181^2)</f>
        <v>22.769487867264594</v>
      </c>
      <c r="CD181" s="121">
        <f>(CD159^4+6*CD159^2+1)/(CD159^2+1)*(Y181^2/X181^2)</f>
        <v>31.19622853588934</v>
      </c>
      <c r="CE181" s="121">
        <f>(CE159^4+6*CE159^2+1)/(CE159^2+1)*(Y181^2/X181^2)</f>
        <v>41.135309833602555</v>
      </c>
      <c r="CF181" s="121">
        <f>(CF159^4+6*CF159^2+1)/(CF159^2+1)*(Y181^2/X181^2)</f>
        <v>52.592822233614768</v>
      </c>
      <c r="CG181" s="121">
        <f t="shared" si="466"/>
        <v>0.98309700750000018</v>
      </c>
      <c r="CH181" s="121">
        <f t="shared" si="357"/>
        <v>0.26215920200000004</v>
      </c>
      <c r="CI181" s="121">
        <f t="shared" si="358"/>
        <v>0.13107960100000002</v>
      </c>
      <c r="CJ181" s="121">
        <f t="shared" si="359"/>
        <v>7.7105647647058836E-2</v>
      </c>
      <c r="CK181" s="121">
        <f t="shared" si="360"/>
        <v>5.0415231153846163E-2</v>
      </c>
      <c r="CL181" s="121">
        <f t="shared" si="361"/>
        <v>3.5426919189189193E-2</v>
      </c>
      <c r="CM181" s="121">
        <f t="shared" si="362"/>
        <v>2.6215920200000006E-2</v>
      </c>
      <c r="CN181" s="121">
        <f t="shared" si="363"/>
        <v>2.0166092461538464E-2</v>
      </c>
      <c r="CO181" s="95">
        <f t="shared" si="364"/>
        <v>4.7526141283869858</v>
      </c>
      <c r="CP181" s="95">
        <f t="shared" si="365"/>
        <v>8.9289107895280271</v>
      </c>
      <c r="CQ181" s="95">
        <f t="shared" si="366"/>
        <v>14.374185985322985</v>
      </c>
      <c r="CR181" s="95">
        <f t="shared" si="367"/>
        <v>21.696003269732433</v>
      </c>
      <c r="CS181" s="95">
        <f t="shared" si="368"/>
        <v>31.010350331103865</v>
      </c>
      <c r="CT181" s="95">
        <f t="shared" si="369"/>
        <v>42.353501311352922</v>
      </c>
      <c r="CU181" s="95">
        <f t="shared" si="370"/>
        <v>55.739249340985772</v>
      </c>
      <c r="CV181" s="95">
        <f t="shared" si="371"/>
        <v>71.17368489321295</v>
      </c>
      <c r="CW181" s="95">
        <f t="shared" si="372"/>
        <v>4.7526141283869858</v>
      </c>
      <c r="CX181" s="95">
        <f t="shared" si="373"/>
        <v>8.9289107895280271</v>
      </c>
      <c r="CY181" s="95">
        <f t="shared" si="374"/>
        <v>14.374185985322985</v>
      </c>
      <c r="CZ181" s="95">
        <f t="shared" si="375"/>
        <v>21.696003269732433</v>
      </c>
      <c r="DA181" s="95">
        <f t="shared" si="376"/>
        <v>31.010350331103865</v>
      </c>
      <c r="DB181" s="95">
        <f t="shared" si="377"/>
        <v>42.353501311352922</v>
      </c>
      <c r="DC181" s="95">
        <f t="shared" si="378"/>
        <v>55.739249340985772</v>
      </c>
      <c r="DD181" s="95">
        <f t="shared" si="379"/>
        <v>71.17368489321295</v>
      </c>
      <c r="DE181" s="13">
        <f t="shared" si="467"/>
        <v>6.0847938556901005</v>
      </c>
      <c r="DF181" s="13">
        <f t="shared" si="468"/>
        <v>8.5680159407897047</v>
      </c>
      <c r="DG181" s="13">
        <f t="shared" si="469"/>
        <v>12.556570484846342</v>
      </c>
      <c r="DH181" s="13">
        <f t="shared" si="470"/>
        <v>17.968516344869197</v>
      </c>
      <c r="DI181" s="13">
        <f t="shared" si="380"/>
        <v>24.870019098418439</v>
      </c>
      <c r="DJ181" s="13">
        <f t="shared" si="381"/>
        <v>33.281771455078527</v>
      </c>
      <c r="DK181" s="13">
        <f t="shared" si="382"/>
        <v>43.211641753802553</v>
      </c>
      <c r="DL181" s="13">
        <f t="shared" si="383"/>
        <v>54.663104326076308</v>
      </c>
      <c r="DM181" s="95">
        <f t="shared" si="384"/>
        <v>6.0847938556901005</v>
      </c>
      <c r="DN181" s="95">
        <f t="shared" si="385"/>
        <v>8.5680159407897047</v>
      </c>
      <c r="DO181" s="95">
        <f t="shared" si="386"/>
        <v>12.556570484846342</v>
      </c>
      <c r="DP181" s="95">
        <f t="shared" si="387"/>
        <v>17.968516344869197</v>
      </c>
      <c r="DQ181" s="95">
        <f t="shared" si="388"/>
        <v>24.870019098418439</v>
      </c>
      <c r="DR181" s="95">
        <f t="shared" si="389"/>
        <v>33.281771455078527</v>
      </c>
      <c r="DS181" s="95">
        <f t="shared" si="390"/>
        <v>43.211641753802553</v>
      </c>
      <c r="DT181" s="95">
        <f t="shared" si="391"/>
        <v>54.663104326076308</v>
      </c>
      <c r="DU181" s="95">
        <f t="shared" si="392"/>
        <v>4.0638984205101245</v>
      </c>
      <c r="DV181" s="95">
        <f t="shared" si="393"/>
        <v>3.5668901085227049</v>
      </c>
      <c r="DW181" s="95">
        <f t="shared" si="394"/>
        <v>4.673028480664164</v>
      </c>
      <c r="DX181" s="95">
        <f t="shared" si="395"/>
        <v>6.4152899006492792</v>
      </c>
      <c r="DY181" s="95">
        <f t="shared" si="396"/>
        <v>8.7402379579731004</v>
      </c>
      <c r="DZ181" s="95">
        <f t="shared" si="397"/>
        <v>11.620823115996414</v>
      </c>
      <c r="EA181" s="95">
        <f t="shared" si="398"/>
        <v>15.044954743693246</v>
      </c>
      <c r="EB181" s="95">
        <f t="shared" si="399"/>
        <v>19.006861795949305</v>
      </c>
      <c r="EC181" s="95">
        <f t="shared" si="400"/>
        <v>4.0638984205101245</v>
      </c>
      <c r="ED181" s="95">
        <f t="shared" si="401"/>
        <v>3.5668901085227049</v>
      </c>
      <c r="EE181" s="95">
        <f t="shared" si="402"/>
        <v>4.673028480664164</v>
      </c>
      <c r="EF181" s="95">
        <f t="shared" si="403"/>
        <v>6.4152899006492792</v>
      </c>
      <c r="EG181" s="95">
        <f t="shared" si="404"/>
        <v>8.7402379579731004</v>
      </c>
      <c r="EH181" s="95">
        <f t="shared" si="405"/>
        <v>11.620823115996414</v>
      </c>
      <c r="EI181" s="95">
        <f t="shared" si="406"/>
        <v>15.044954743693246</v>
      </c>
      <c r="EJ181" s="95">
        <f t="shared" si="407"/>
        <v>19.006861795949305</v>
      </c>
      <c r="EK181" s="95">
        <f t="shared" si="408"/>
        <v>4.0638984205101245</v>
      </c>
      <c r="EL181" s="95">
        <f t="shared" si="409"/>
        <v>3.5668901085227049</v>
      </c>
      <c r="EM181" s="95">
        <f t="shared" si="410"/>
        <v>4.673028480664164</v>
      </c>
      <c r="EN181" s="95">
        <f t="shared" si="411"/>
        <v>6.4152899006492792</v>
      </c>
      <c r="EO181" s="95">
        <f t="shared" si="412"/>
        <v>8.7402379579731004</v>
      </c>
      <c r="EP181" s="95">
        <f t="shared" si="413"/>
        <v>11.620823115996414</v>
      </c>
      <c r="EQ181" s="95">
        <f t="shared" si="414"/>
        <v>15.044954743693246</v>
      </c>
      <c r="ER181" s="95">
        <f t="shared" si="415"/>
        <v>19.006861795949305</v>
      </c>
      <c r="ES181" s="95">
        <f t="shared" si="416"/>
        <v>1</v>
      </c>
      <c r="ET181" s="95">
        <f t="shared" si="417"/>
        <v>1</v>
      </c>
      <c r="EU181" s="95">
        <f t="shared" si="418"/>
        <v>1</v>
      </c>
      <c r="EV181" s="95">
        <f t="shared" si="419"/>
        <v>1</v>
      </c>
      <c r="EW181" s="95">
        <f t="shared" si="420"/>
        <v>1</v>
      </c>
      <c r="EX181" s="95">
        <f t="shared" si="421"/>
        <v>1</v>
      </c>
      <c r="EY181" s="95">
        <f t="shared" si="422"/>
        <v>1</v>
      </c>
      <c r="EZ181" s="95">
        <f t="shared" si="423"/>
        <v>1</v>
      </c>
      <c r="FA181" s="95">
        <f t="shared" si="424"/>
        <v>1</v>
      </c>
      <c r="FB181" s="95">
        <f t="shared" si="425"/>
        <v>1</v>
      </c>
      <c r="FC181" s="95">
        <f t="shared" si="426"/>
        <v>1</v>
      </c>
      <c r="FD181" s="95">
        <f t="shared" si="427"/>
        <v>1</v>
      </c>
      <c r="FE181" s="95">
        <f t="shared" si="428"/>
        <v>1</v>
      </c>
      <c r="FF181" s="95">
        <f t="shared" si="429"/>
        <v>1</v>
      </c>
      <c r="FG181" s="95">
        <f t="shared" si="430"/>
        <v>1</v>
      </c>
      <c r="FH181" s="95">
        <f t="shared" si="431"/>
        <v>1</v>
      </c>
      <c r="FI181" s="95">
        <f t="shared" si="432"/>
        <v>1</v>
      </c>
      <c r="FJ181" s="95">
        <f t="shared" si="433"/>
        <v>1</v>
      </c>
      <c r="FK181" s="95">
        <f t="shared" si="434"/>
        <v>1</v>
      </c>
      <c r="FL181" s="95">
        <f t="shared" si="435"/>
        <v>1</v>
      </c>
      <c r="FM181" s="95">
        <f t="shared" si="436"/>
        <v>1</v>
      </c>
      <c r="FN181" s="95">
        <f t="shared" si="437"/>
        <v>1</v>
      </c>
      <c r="FO181" s="95">
        <f t="shared" si="438"/>
        <v>1</v>
      </c>
      <c r="FP181" s="95">
        <f t="shared" si="439"/>
        <v>1</v>
      </c>
      <c r="FQ181" s="115">
        <f t="shared" si="440"/>
        <v>3.6509316392677835</v>
      </c>
      <c r="FR181" s="115">
        <f t="shared" si="441"/>
        <v>3.6047542014386535</v>
      </c>
      <c r="FS181" s="115">
        <f t="shared" si="442"/>
        <v>3.8906901185703848</v>
      </c>
      <c r="FT181" s="115">
        <f t="shared" si="443"/>
        <v>4.1416961882135501</v>
      </c>
      <c r="FU181" s="115">
        <f t="shared" si="444"/>
        <v>4.3362947552161781</v>
      </c>
      <c r="FV181" s="115">
        <f t="shared" si="445"/>
        <v>4.4807461222140308</v>
      </c>
      <c r="FW181" s="115">
        <f t="shared" si="446"/>
        <v>4.5871890173058034</v>
      </c>
      <c r="FX181" s="115">
        <f t="shared" si="447"/>
        <v>4.666274159896262</v>
      </c>
      <c r="FY181" s="90"/>
      <c r="FZ181" s="90">
        <f t="shared" si="471"/>
        <v>3.6047542014386535</v>
      </c>
      <c r="GC181" s="102"/>
      <c r="GE181" s="103"/>
      <c r="GF181" s="103"/>
      <c r="GG181" s="103"/>
      <c r="GI181" s="105"/>
      <c r="GJ181" s="105"/>
      <c r="GK181" s="105"/>
      <c r="HU181" s="106"/>
      <c r="HV181" s="106"/>
      <c r="HW181" s="106"/>
      <c r="HX181" s="106"/>
      <c r="HY181" s="106"/>
      <c r="HZ181" s="106"/>
      <c r="IA181" s="106"/>
      <c r="IC181" s="103"/>
      <c r="IE181" s="107"/>
      <c r="IG181" s="107"/>
      <c r="IH181" s="107"/>
      <c r="II181" s="107"/>
      <c r="IJ181" s="103"/>
      <c r="IL181" s="107"/>
      <c r="IM181" s="110"/>
      <c r="IN181" s="107"/>
      <c r="IP181" s="107"/>
      <c r="IQ181" s="103"/>
      <c r="IR181" s="108"/>
      <c r="IS181" s="107"/>
      <c r="IT181" s="107"/>
      <c r="IU181" s="107"/>
      <c r="IV181" s="107"/>
      <c r="IW181" s="107"/>
      <c r="IX181" s="103"/>
      <c r="IY181" s="107"/>
      <c r="IZ181" s="106"/>
      <c r="JA181" s="106"/>
      <c r="JB181" s="106"/>
      <c r="JC181" s="106"/>
      <c r="JD181" s="106"/>
      <c r="JE181" s="106"/>
      <c r="JF181" s="106"/>
    </row>
    <row r="182" spans="1:266" s="27" customFormat="1" ht="13.8" x14ac:dyDescent="0.3">
      <c r="A182" s="122"/>
      <c r="B182" s="122"/>
      <c r="C182" s="122"/>
      <c r="D182" s="122"/>
      <c r="E182" s="96"/>
      <c r="G182" s="122"/>
      <c r="H182" s="96"/>
      <c r="I182" s="96"/>
      <c r="J182" s="96"/>
      <c r="K182" s="96"/>
      <c r="M182" s="100"/>
      <c r="N182" s="100"/>
      <c r="O182" s="100"/>
      <c r="P182" s="100"/>
      <c r="Q182" s="100"/>
      <c r="R182" s="100"/>
      <c r="S182" s="101"/>
      <c r="T182" s="100"/>
      <c r="U182" s="122"/>
      <c r="V182" s="122"/>
      <c r="W182" s="122"/>
      <c r="X182" s="118">
        <f t="shared" si="472"/>
        <v>12.250430000000003</v>
      </c>
      <c r="Y182" s="118">
        <v>10</v>
      </c>
      <c r="Z182" s="40">
        <v>1.7999999999999999E-2</v>
      </c>
      <c r="AA182" s="40">
        <v>10000000</v>
      </c>
      <c r="AB182" s="40">
        <v>10000000</v>
      </c>
      <c r="AC182" s="98">
        <v>3900000</v>
      </c>
      <c r="AD182" s="42">
        <v>0.33</v>
      </c>
      <c r="AE182" s="42">
        <v>0.33</v>
      </c>
      <c r="AF182" s="41">
        <v>1.7999999999999999E-2</v>
      </c>
      <c r="AG182" s="40">
        <v>10000000</v>
      </c>
      <c r="AH182" s="40">
        <v>10000000</v>
      </c>
      <c r="AI182" s="98">
        <v>3900000</v>
      </c>
      <c r="AJ182" s="42">
        <v>0.33</v>
      </c>
      <c r="AK182" s="42">
        <v>0.33</v>
      </c>
      <c r="AL182" s="42">
        <f>AL157</f>
        <v>0.2006</v>
      </c>
      <c r="AM182" s="40">
        <v>6000</v>
      </c>
      <c r="AN182" s="40">
        <f>AN157</f>
        <v>10000</v>
      </c>
      <c r="AO182" s="40">
        <f>AO157</f>
        <v>10000</v>
      </c>
      <c r="AP182" s="42">
        <v>0.03</v>
      </c>
      <c r="AQ182" s="42">
        <v>0.03</v>
      </c>
      <c r="AR182" s="4">
        <f t="shared" si="448"/>
        <v>0.21860000000000002</v>
      </c>
      <c r="AS182" s="11">
        <f t="shared" si="449"/>
        <v>1.2250430000000003</v>
      </c>
      <c r="AT182" s="15">
        <f t="shared" si="450"/>
        <v>4826.322971608126</v>
      </c>
      <c r="AU182" s="19">
        <f t="shared" si="451"/>
        <v>0.19996166295283049</v>
      </c>
      <c r="AV182" s="13">
        <f t="shared" si="452"/>
        <v>0.5</v>
      </c>
      <c r="AW182" s="11">
        <f t="shared" si="453"/>
        <v>1</v>
      </c>
      <c r="AX182" s="11">
        <f t="shared" si="454"/>
        <v>0.8911</v>
      </c>
      <c r="AY182" s="11">
        <f t="shared" si="455"/>
        <v>201997.53114128605</v>
      </c>
      <c r="AZ182" s="11">
        <f t="shared" si="456"/>
        <v>1</v>
      </c>
      <c r="BA182" s="11">
        <f t="shared" si="457"/>
        <v>0.34752899999999998</v>
      </c>
      <c r="BB182" s="11">
        <f t="shared" si="458"/>
        <v>1.025058</v>
      </c>
      <c r="BC182" s="11">
        <f t="shared" si="459"/>
        <v>0.99909999999999999</v>
      </c>
      <c r="BD182" s="11">
        <f t="shared" si="460"/>
        <v>0.8911</v>
      </c>
      <c r="BE182" s="11">
        <f t="shared" si="461"/>
        <v>201997.53114128605</v>
      </c>
      <c r="BF182" s="11">
        <f t="shared" si="462"/>
        <v>1</v>
      </c>
      <c r="BG182" s="11">
        <f t="shared" si="463"/>
        <v>0.34752899999999998</v>
      </c>
      <c r="BH182" s="11">
        <f t="shared" si="464"/>
        <v>1.025058</v>
      </c>
      <c r="BI182" s="121">
        <f t="shared" si="356"/>
        <v>1.1255477638867506</v>
      </c>
      <c r="BJ182" s="121">
        <f>X182^2/((BJ159^2+1)*Y182^2)</f>
        <v>0.30014607036980018</v>
      </c>
      <c r="BK182" s="121">
        <f>X182^2/((BK159^2+1)*Y182^2)</f>
        <v>0.15007303518490009</v>
      </c>
      <c r="BL182" s="121">
        <f>X182^2/((BL159^2+1)*Y182^2)</f>
        <v>8.8278255991117688E-2</v>
      </c>
      <c r="BM182" s="121">
        <f>X182^2/((BM159^2+1)*Y182^2)</f>
        <v>5.772039814803849E-2</v>
      </c>
      <c r="BN182" s="121">
        <f>X182^2/((BN159^2+1)*Y182^2)</f>
        <v>4.0560279779702724E-2</v>
      </c>
      <c r="BO182" s="121">
        <f>X182^2/((BO159^2+1)*Y182^2)</f>
        <v>3.0014607036980015E-2</v>
      </c>
      <c r="BP182" s="121">
        <f>X182^2/((BP159^2+1)*Y182^2)</f>
        <v>2.3088159259215396E-2</v>
      </c>
      <c r="BQ182" s="121">
        <v>1</v>
      </c>
      <c r="BR182" s="121">
        <v>1</v>
      </c>
      <c r="BS182" s="121">
        <v>1</v>
      </c>
      <c r="BT182" s="121">
        <v>1</v>
      </c>
      <c r="BU182" s="121">
        <v>1</v>
      </c>
      <c r="BV182" s="121">
        <v>1</v>
      </c>
      <c r="BW182" s="121">
        <v>1</v>
      </c>
      <c r="BX182" s="121">
        <v>1</v>
      </c>
      <c r="BY182" s="121">
        <f t="shared" si="465"/>
        <v>2.6653688952660488</v>
      </c>
      <c r="BZ182" s="121">
        <f>(BZ159^4+6*BZ159^2+1)/(BZ159^2+1)*(Y182^2/X182^2)</f>
        <v>5.4640062352953995</v>
      </c>
      <c r="CA182" s="121">
        <f>(CA159^4+6*CA159^2+1)/(CA159^2+1)*(Y182^2/X182^2)</f>
        <v>9.0622542439045652</v>
      </c>
      <c r="CB182" s="121">
        <f>(CB159^4+6*CB159^2+1)/(CB159^2+1)*(Y182^2/X182^2)</f>
        <v>13.836400294542871</v>
      </c>
      <c r="CC182" s="121">
        <f>(CC159^4+6*CC159^2+1)/(CC159^2+1)*(Y182^2/X182^2)</f>
        <v>19.887752526215902</v>
      </c>
      <c r="CD182" s="121">
        <f>(CD159^4+6*CD159^2+1)/(CD159^2+1)*(Y182^2/X182^2)</f>
        <v>27.24799417930765</v>
      </c>
      <c r="CE182" s="121">
        <f>(CE159^4+6*CE159^2+1)/(CE159^2+1)*(Y182^2/X182^2)</f>
        <v>35.929172708186336</v>
      </c>
      <c r="CF182" s="121">
        <f>(CF159^4+6*CF159^2+1)/(CF159^2+1)*(Y182^2/X182^2)</f>
        <v>45.936607768027557</v>
      </c>
      <c r="CG182" s="121">
        <f t="shared" si="466"/>
        <v>1.1255477638867506</v>
      </c>
      <c r="CH182" s="121">
        <f t="shared" si="357"/>
        <v>0.30014607036980018</v>
      </c>
      <c r="CI182" s="121">
        <f t="shared" si="358"/>
        <v>0.15007303518490009</v>
      </c>
      <c r="CJ182" s="121">
        <f t="shared" si="359"/>
        <v>8.8278255991117688E-2</v>
      </c>
      <c r="CK182" s="121">
        <f t="shared" si="360"/>
        <v>5.772039814803849E-2</v>
      </c>
      <c r="CL182" s="121">
        <f t="shared" si="361"/>
        <v>4.0560279779702724E-2</v>
      </c>
      <c r="CM182" s="121">
        <f t="shared" si="362"/>
        <v>3.0014607036980015E-2</v>
      </c>
      <c r="CN182" s="121">
        <f t="shared" si="363"/>
        <v>2.3088159259215396E-2</v>
      </c>
      <c r="CO182" s="95">
        <f t="shared" si="364"/>
        <v>4.3216622242003542</v>
      </c>
      <c r="CP182" s="95">
        <f t="shared" si="365"/>
        <v>7.9694014687990427</v>
      </c>
      <c r="CQ182" s="95">
        <f t="shared" si="366"/>
        <v>12.725515710911852</v>
      </c>
      <c r="CR182" s="95">
        <f t="shared" si="367"/>
        <v>19.120674488455258</v>
      </c>
      <c r="CS182" s="95">
        <f t="shared" si="368"/>
        <v>27.256185940434847</v>
      </c>
      <c r="CT182" s="95">
        <f t="shared" si="369"/>
        <v>37.163733307234608</v>
      </c>
      <c r="CU182" s="95">
        <f t="shared" si="370"/>
        <v>48.855364043222771</v>
      </c>
      <c r="CV182" s="95">
        <f t="shared" si="371"/>
        <v>62.336397803574918</v>
      </c>
      <c r="CW182" s="95">
        <f t="shared" si="372"/>
        <v>4.3216622242003542</v>
      </c>
      <c r="CX182" s="95">
        <f t="shared" si="373"/>
        <v>7.9694014687990427</v>
      </c>
      <c r="CY182" s="95">
        <f t="shared" si="374"/>
        <v>12.725515710911852</v>
      </c>
      <c r="CZ182" s="95">
        <f t="shared" si="375"/>
        <v>19.120674488455258</v>
      </c>
      <c r="DA182" s="95">
        <f t="shared" si="376"/>
        <v>27.256185940434847</v>
      </c>
      <c r="DB182" s="95">
        <f t="shared" si="377"/>
        <v>37.163733307234608</v>
      </c>
      <c r="DC182" s="95">
        <f t="shared" si="378"/>
        <v>48.855364043222771</v>
      </c>
      <c r="DD182" s="95">
        <f t="shared" si="379"/>
        <v>62.336397803574918</v>
      </c>
      <c r="DE182" s="13">
        <f t="shared" si="467"/>
        <v>5.8410326591527992</v>
      </c>
      <c r="DF182" s="13">
        <f t="shared" si="468"/>
        <v>7.8142683056652</v>
      </c>
      <c r="DG182" s="13">
        <f t="shared" si="469"/>
        <v>11.262443279089466</v>
      </c>
      <c r="DH182" s="13">
        <f t="shared" si="470"/>
        <v>15.974794550533989</v>
      </c>
      <c r="DI182" s="13">
        <f t="shared" si="380"/>
        <v>21.99558892436394</v>
      </c>
      <c r="DJ182" s="13">
        <f t="shared" si="381"/>
        <v>29.338670459087353</v>
      </c>
      <c r="DK182" s="13">
        <f t="shared" si="382"/>
        <v>38.009303315223313</v>
      </c>
      <c r="DL182" s="13">
        <f t="shared" si="383"/>
        <v>48.009811927286769</v>
      </c>
      <c r="DM182" s="95">
        <f t="shared" si="384"/>
        <v>5.8410326591527992</v>
      </c>
      <c r="DN182" s="95">
        <f t="shared" si="385"/>
        <v>7.8142683056652</v>
      </c>
      <c r="DO182" s="95">
        <f t="shared" si="386"/>
        <v>11.262443279089466</v>
      </c>
      <c r="DP182" s="95">
        <f t="shared" si="387"/>
        <v>15.974794550533989</v>
      </c>
      <c r="DQ182" s="95">
        <f t="shared" si="388"/>
        <v>21.99558892436394</v>
      </c>
      <c r="DR182" s="95">
        <f t="shared" si="389"/>
        <v>29.338670459087353</v>
      </c>
      <c r="DS182" s="95">
        <f t="shared" si="390"/>
        <v>38.009303315223313</v>
      </c>
      <c r="DT182" s="95">
        <f t="shared" si="391"/>
        <v>48.009811927286769</v>
      </c>
      <c r="DU182" s="95">
        <f t="shared" si="392"/>
        <v>3.9791843356387133</v>
      </c>
      <c r="DV182" s="95">
        <f t="shared" si="393"/>
        <v>3.3049409466355208</v>
      </c>
      <c r="DW182" s="95">
        <f t="shared" si="394"/>
        <v>4.2232817469746822</v>
      </c>
      <c r="DX182" s="95">
        <f t="shared" si="395"/>
        <v>5.7224137591857582</v>
      </c>
      <c r="DY182" s="95">
        <f t="shared" si="396"/>
        <v>7.7412901140141148</v>
      </c>
      <c r="DZ182" s="95">
        <f t="shared" si="397"/>
        <v>10.250481169960599</v>
      </c>
      <c r="EA182" s="95">
        <f t="shared" si="398"/>
        <v>13.236991268472242</v>
      </c>
      <c r="EB182" s="95">
        <f t="shared" si="399"/>
        <v>16.694649741890373</v>
      </c>
      <c r="EC182" s="95">
        <f t="shared" si="400"/>
        <v>3.9791843356387133</v>
      </c>
      <c r="ED182" s="95">
        <f t="shared" si="401"/>
        <v>3.3049409466355208</v>
      </c>
      <c r="EE182" s="95">
        <f t="shared" si="402"/>
        <v>4.2232817469746822</v>
      </c>
      <c r="EF182" s="95">
        <f t="shared" si="403"/>
        <v>5.7224137591857582</v>
      </c>
      <c r="EG182" s="95">
        <f t="shared" si="404"/>
        <v>7.7412901140141148</v>
      </c>
      <c r="EH182" s="95">
        <f t="shared" si="405"/>
        <v>10.250481169960599</v>
      </c>
      <c r="EI182" s="95">
        <f t="shared" si="406"/>
        <v>13.236991268472242</v>
      </c>
      <c r="EJ182" s="95">
        <f t="shared" si="407"/>
        <v>16.694649741890373</v>
      </c>
      <c r="EK182" s="95">
        <f t="shared" si="408"/>
        <v>3.9791843356387133</v>
      </c>
      <c r="EL182" s="95">
        <f t="shared" si="409"/>
        <v>3.3049409466355208</v>
      </c>
      <c r="EM182" s="95">
        <f t="shared" si="410"/>
        <v>4.2232817469746822</v>
      </c>
      <c r="EN182" s="95">
        <f t="shared" si="411"/>
        <v>5.7224137591857582</v>
      </c>
      <c r="EO182" s="95">
        <f t="shared" si="412"/>
        <v>7.7412901140141148</v>
      </c>
      <c r="EP182" s="95">
        <f t="shared" si="413"/>
        <v>10.250481169960599</v>
      </c>
      <c r="EQ182" s="95">
        <f t="shared" si="414"/>
        <v>13.236991268472242</v>
      </c>
      <c r="ER182" s="95">
        <f t="shared" si="415"/>
        <v>16.694649741890373</v>
      </c>
      <c r="ES182" s="95">
        <f t="shared" si="416"/>
        <v>1</v>
      </c>
      <c r="ET182" s="95">
        <f t="shared" si="417"/>
        <v>1</v>
      </c>
      <c r="EU182" s="95">
        <f t="shared" si="418"/>
        <v>1</v>
      </c>
      <c r="EV182" s="95">
        <f t="shared" si="419"/>
        <v>1</v>
      </c>
      <c r="EW182" s="95">
        <f t="shared" si="420"/>
        <v>1</v>
      </c>
      <c r="EX182" s="95">
        <f t="shared" si="421"/>
        <v>1</v>
      </c>
      <c r="EY182" s="95">
        <f t="shared" si="422"/>
        <v>1</v>
      </c>
      <c r="EZ182" s="95">
        <f t="shared" si="423"/>
        <v>1</v>
      </c>
      <c r="FA182" s="95">
        <f t="shared" si="424"/>
        <v>1</v>
      </c>
      <c r="FB182" s="95">
        <f t="shared" si="425"/>
        <v>1</v>
      </c>
      <c r="FC182" s="95">
        <f t="shared" si="426"/>
        <v>1</v>
      </c>
      <c r="FD182" s="95">
        <f t="shared" si="427"/>
        <v>1</v>
      </c>
      <c r="FE182" s="95">
        <f t="shared" si="428"/>
        <v>1</v>
      </c>
      <c r="FF182" s="95">
        <f t="shared" si="429"/>
        <v>1</v>
      </c>
      <c r="FG182" s="95">
        <f t="shared" si="430"/>
        <v>1</v>
      </c>
      <c r="FH182" s="95">
        <f t="shared" si="431"/>
        <v>1</v>
      </c>
      <c r="FI182" s="95">
        <f t="shared" si="432"/>
        <v>1</v>
      </c>
      <c r="FJ182" s="95">
        <f t="shared" si="433"/>
        <v>1</v>
      </c>
      <c r="FK182" s="95">
        <f t="shared" si="434"/>
        <v>1</v>
      </c>
      <c r="FL182" s="95">
        <f t="shared" si="435"/>
        <v>1</v>
      </c>
      <c r="FM182" s="95">
        <f t="shared" si="436"/>
        <v>1</v>
      </c>
      <c r="FN182" s="95">
        <f t="shared" si="437"/>
        <v>1</v>
      </c>
      <c r="FO182" s="95">
        <f t="shared" si="438"/>
        <v>1</v>
      </c>
      <c r="FP182" s="95">
        <f t="shared" si="439"/>
        <v>1</v>
      </c>
      <c r="FQ182" s="115">
        <f t="shared" si="440"/>
        <v>3.6617069074970434</v>
      </c>
      <c r="FR182" s="115">
        <f t="shared" si="441"/>
        <v>3.5192670693056058</v>
      </c>
      <c r="FS182" s="115">
        <f t="shared" si="442"/>
        <v>3.7975915579316117</v>
      </c>
      <c r="FT182" s="115">
        <f t="shared" si="443"/>
        <v>4.0566179644294182</v>
      </c>
      <c r="FU182" s="115">
        <f t="shared" si="444"/>
        <v>4.2633196972201226</v>
      </c>
      <c r="FV182" s="115">
        <f t="shared" si="445"/>
        <v>4.4195966836991856</v>
      </c>
      <c r="FW182" s="115">
        <f t="shared" si="446"/>
        <v>4.5362172245216703</v>
      </c>
      <c r="FX182" s="115">
        <f t="shared" si="447"/>
        <v>4.6236498791355327</v>
      </c>
      <c r="FY182" s="90"/>
      <c r="FZ182" s="90">
        <f t="shared" si="471"/>
        <v>3.5192670693056058</v>
      </c>
      <c r="GC182" s="102"/>
      <c r="GE182" s="103"/>
      <c r="GF182" s="103"/>
      <c r="GG182" s="103"/>
      <c r="GI182" s="105"/>
      <c r="GJ182" s="105"/>
      <c r="GK182" s="105"/>
      <c r="HU182" s="106"/>
      <c r="HV182" s="106"/>
      <c r="HW182" s="106"/>
      <c r="HX182" s="106"/>
      <c r="HY182" s="106"/>
      <c r="HZ182" s="106"/>
      <c r="IA182" s="106"/>
      <c r="IC182" s="103"/>
      <c r="ID182" s="107"/>
      <c r="IE182" s="107"/>
      <c r="IF182" s="107"/>
      <c r="IG182" s="107"/>
      <c r="IH182" s="107"/>
      <c r="II182" s="107"/>
      <c r="IJ182" s="103"/>
      <c r="IK182" s="108"/>
      <c r="IL182" s="107"/>
      <c r="IN182" s="107"/>
      <c r="IO182" s="107"/>
      <c r="IP182" s="107"/>
      <c r="IQ182" s="103"/>
      <c r="IR182" s="108"/>
      <c r="IS182" s="107"/>
      <c r="IT182" s="108"/>
      <c r="IU182" s="107"/>
      <c r="IV182" s="108"/>
      <c r="IW182" s="107"/>
      <c r="IY182" s="107"/>
      <c r="IZ182" s="106"/>
      <c r="JA182" s="106"/>
      <c r="JB182" s="106"/>
      <c r="JC182" s="106"/>
      <c r="JD182" s="106"/>
      <c r="JE182" s="106"/>
      <c r="JF182" s="106"/>
    </row>
    <row r="183" spans="1:266" s="27" customFormat="1" ht="13.8" x14ac:dyDescent="0.3">
      <c r="A183" s="122"/>
      <c r="B183" s="122"/>
      <c r="C183" s="122"/>
      <c r="D183" s="122"/>
      <c r="E183" s="96"/>
      <c r="G183" s="122"/>
      <c r="H183" s="96"/>
      <c r="I183" s="96"/>
      <c r="J183" s="96"/>
      <c r="K183" s="96"/>
      <c r="M183" s="100"/>
      <c r="N183" s="100"/>
      <c r="O183" s="100"/>
      <c r="P183" s="100"/>
      <c r="Q183" s="100"/>
      <c r="R183" s="100"/>
      <c r="S183" s="101"/>
      <c r="T183" s="100"/>
      <c r="U183" s="122"/>
      <c r="V183" s="122"/>
      <c r="W183" s="122"/>
      <c r="X183" s="118">
        <f t="shared" si="472"/>
        <v>13.107960100000005</v>
      </c>
      <c r="Y183" s="118">
        <v>10</v>
      </c>
      <c r="Z183" s="40">
        <v>1.7999999999999999E-2</v>
      </c>
      <c r="AA183" s="40">
        <v>10000000</v>
      </c>
      <c r="AB183" s="40">
        <v>10000000</v>
      </c>
      <c r="AC183" s="98">
        <v>3900000</v>
      </c>
      <c r="AD183" s="42">
        <v>0.33</v>
      </c>
      <c r="AE183" s="42">
        <v>0.33</v>
      </c>
      <c r="AF183" s="41">
        <v>1.7999999999999999E-2</v>
      </c>
      <c r="AG183" s="40">
        <v>10000000</v>
      </c>
      <c r="AH183" s="40">
        <v>10000000</v>
      </c>
      <c r="AI183" s="98">
        <v>3900000</v>
      </c>
      <c r="AJ183" s="42">
        <v>0.33</v>
      </c>
      <c r="AK183" s="42">
        <v>0.33</v>
      </c>
      <c r="AL183" s="42">
        <f>AL157</f>
        <v>0.2006</v>
      </c>
      <c r="AM183" s="40">
        <v>6000</v>
      </c>
      <c r="AN183" s="40">
        <f>AN157</f>
        <v>10000</v>
      </c>
      <c r="AO183" s="40">
        <f>AO157</f>
        <v>10000</v>
      </c>
      <c r="AP183" s="42">
        <v>0.03</v>
      </c>
      <c r="AQ183" s="42">
        <v>0.03</v>
      </c>
      <c r="AR183" s="4">
        <f t="shared" si="448"/>
        <v>0.21860000000000002</v>
      </c>
      <c r="AS183" s="11">
        <f t="shared" si="449"/>
        <v>1.3107960100000005</v>
      </c>
      <c r="AT183" s="15">
        <f t="shared" si="450"/>
        <v>4826.322971608126</v>
      </c>
      <c r="AU183" s="19">
        <f t="shared" si="451"/>
        <v>0.19996166295283049</v>
      </c>
      <c r="AV183" s="13">
        <f t="shared" si="452"/>
        <v>0.5</v>
      </c>
      <c r="AW183" s="11">
        <f t="shared" si="453"/>
        <v>1</v>
      </c>
      <c r="AX183" s="11">
        <f t="shared" si="454"/>
        <v>0.8911</v>
      </c>
      <c r="AY183" s="11">
        <f t="shared" si="455"/>
        <v>201997.53114128605</v>
      </c>
      <c r="AZ183" s="11">
        <f t="shared" si="456"/>
        <v>1</v>
      </c>
      <c r="BA183" s="11">
        <f t="shared" si="457"/>
        <v>0.34752899999999998</v>
      </c>
      <c r="BB183" s="11">
        <f t="shared" si="458"/>
        <v>1.025058</v>
      </c>
      <c r="BC183" s="11">
        <f t="shared" si="459"/>
        <v>0.99909999999999999</v>
      </c>
      <c r="BD183" s="11">
        <f t="shared" si="460"/>
        <v>0.8911</v>
      </c>
      <c r="BE183" s="11">
        <f t="shared" si="461"/>
        <v>201997.53114128605</v>
      </c>
      <c r="BF183" s="11">
        <f t="shared" si="462"/>
        <v>1</v>
      </c>
      <c r="BG183" s="11">
        <f t="shared" si="463"/>
        <v>0.34752899999999998</v>
      </c>
      <c r="BH183" s="11">
        <f t="shared" si="464"/>
        <v>1.025058</v>
      </c>
      <c r="BI183" s="121">
        <f t="shared" si="356"/>
        <v>1.2886396348739413</v>
      </c>
      <c r="BJ183" s="121">
        <f>X183^2/((BJ159^2+1)*Y183^2)</f>
        <v>0.34363723596638429</v>
      </c>
      <c r="BK183" s="121">
        <f>X183^2/((BK159^2+1)*Y183^2)</f>
        <v>0.17181861798319215</v>
      </c>
      <c r="BL183" s="121">
        <f>X183^2/((BL159^2+1)*Y183^2)</f>
        <v>0.10106977528423068</v>
      </c>
      <c r="BM183" s="121">
        <f>X183^2/((BM159^2+1)*Y183^2)</f>
        <v>6.6084083839689292E-2</v>
      </c>
      <c r="BN183" s="121">
        <f>X183^2/((BN159^2+1)*Y183^2)</f>
        <v>4.6437464319781664E-2</v>
      </c>
      <c r="BO183" s="121">
        <f>X183^2/((BO159^2+1)*Y183^2)</f>
        <v>3.4363723596638432E-2</v>
      </c>
      <c r="BP183" s="121">
        <f>X183^2/((BP159^2+1)*Y183^2)</f>
        <v>2.6433633535875717E-2</v>
      </c>
      <c r="BQ183" s="121">
        <v>1</v>
      </c>
      <c r="BR183" s="121">
        <v>1</v>
      </c>
      <c r="BS183" s="121">
        <v>1</v>
      </c>
      <c r="BT183" s="121">
        <v>1</v>
      </c>
      <c r="BU183" s="121">
        <v>1</v>
      </c>
      <c r="BV183" s="121">
        <v>1</v>
      </c>
      <c r="BW183" s="121">
        <v>1</v>
      </c>
      <c r="BX183" s="121">
        <v>1</v>
      </c>
      <c r="BY183" s="121">
        <f t="shared" si="465"/>
        <v>2.3280364182601518</v>
      </c>
      <c r="BZ183" s="121">
        <f>(BZ159^4+6*BZ159^2+1)/(BZ159^2+1)*(Y183^2/X183^2)</f>
        <v>4.7724746574333112</v>
      </c>
      <c r="CA183" s="121">
        <f>(CA159^4+6*CA159^2+1)/(CA159^2+1)*(Y183^2/X183^2)</f>
        <v>7.9153238220845159</v>
      </c>
      <c r="CB183" s="121">
        <f>(CB159^4+6*CB159^2+1)/(CB159^2+1)*(Y183^2/X183^2)</f>
        <v>12.085247877144612</v>
      </c>
      <c r="CC183" s="121">
        <f>(CC159^4+6*CC159^2+1)/(CC159^2+1)*(Y183^2/X183^2)</f>
        <v>17.370733274710364</v>
      </c>
      <c r="CD183" s="121">
        <f>(CD159^4+6*CD159^2+1)/(CD159^2+1)*(Y183^2/X183^2)</f>
        <v>23.799453383970338</v>
      </c>
      <c r="CE183" s="121">
        <f>(CE159^4+6*CE159^2+1)/(CE159^2+1)*(Y183^2/X183^2)</f>
        <v>31.381930918146846</v>
      </c>
      <c r="CF183" s="121">
        <f>(CF159^4+6*CF159^2+1)/(CF159^2+1)*(Y183^2/X183^2)</f>
        <v>40.122812270091309</v>
      </c>
      <c r="CG183" s="121">
        <f t="shared" si="466"/>
        <v>1.2886396348739413</v>
      </c>
      <c r="CH183" s="121">
        <f t="shared" si="357"/>
        <v>0.34363723596638429</v>
      </c>
      <c r="CI183" s="121">
        <f t="shared" si="358"/>
        <v>0.17181861798319215</v>
      </c>
      <c r="CJ183" s="121">
        <f t="shared" si="359"/>
        <v>0.10106977528423068</v>
      </c>
      <c r="CK183" s="121">
        <f t="shared" si="360"/>
        <v>6.6084083839689292E-2</v>
      </c>
      <c r="CL183" s="121">
        <f t="shared" si="361"/>
        <v>4.6437464319781664E-2</v>
      </c>
      <c r="CM183" s="121">
        <f t="shared" si="362"/>
        <v>3.4363723596638432E-2</v>
      </c>
      <c r="CN183" s="121">
        <f t="shared" si="363"/>
        <v>2.6433633535875717E-2</v>
      </c>
      <c r="CO183" s="95">
        <f t="shared" si="364"/>
        <v>3.9452521410606627</v>
      </c>
      <c r="CP183" s="95">
        <f t="shared" si="365"/>
        <v>7.1313288679352267</v>
      </c>
      <c r="CQ183" s="95">
        <f t="shared" si="366"/>
        <v>11.285503243088346</v>
      </c>
      <c r="CR183" s="95">
        <f t="shared" si="367"/>
        <v>16.871282592851124</v>
      </c>
      <c r="CS183" s="95">
        <f t="shared" si="368"/>
        <v>23.977153369320323</v>
      </c>
      <c r="CT183" s="95">
        <f t="shared" si="369"/>
        <v>32.630788941684514</v>
      </c>
      <c r="CU183" s="95">
        <f t="shared" si="370"/>
        <v>42.842712023166001</v>
      </c>
      <c r="CV183" s="95">
        <f t="shared" si="371"/>
        <v>54.617569006616208</v>
      </c>
      <c r="CW183" s="95">
        <f t="shared" si="372"/>
        <v>3.9452521410606627</v>
      </c>
      <c r="CX183" s="95">
        <f t="shared" si="373"/>
        <v>7.1313288679352267</v>
      </c>
      <c r="CY183" s="95">
        <f t="shared" si="374"/>
        <v>11.285503243088346</v>
      </c>
      <c r="CZ183" s="95">
        <f t="shared" si="375"/>
        <v>16.871282592851124</v>
      </c>
      <c r="DA183" s="95">
        <f t="shared" si="376"/>
        <v>23.977153369320323</v>
      </c>
      <c r="DB183" s="95">
        <f t="shared" si="377"/>
        <v>32.630788941684514</v>
      </c>
      <c r="DC183" s="95">
        <f t="shared" si="378"/>
        <v>42.842712023166001</v>
      </c>
      <c r="DD183" s="95">
        <f t="shared" si="379"/>
        <v>54.617569006616208</v>
      </c>
      <c r="DE183" s="13">
        <f t="shared" si="467"/>
        <v>5.6667920531340936</v>
      </c>
      <c r="DF183" s="13">
        <f t="shared" si="468"/>
        <v>7.1662278933996957</v>
      </c>
      <c r="DG183" s="13">
        <f t="shared" si="469"/>
        <v>10.137258440067708</v>
      </c>
      <c r="DH183" s="13">
        <f t="shared" si="470"/>
        <v>14.236433652428843</v>
      </c>
      <c r="DI183" s="13">
        <f t="shared" si="380"/>
        <v>19.486933358550054</v>
      </c>
      <c r="DJ183" s="13">
        <f t="shared" si="381"/>
        <v>25.896006848290121</v>
      </c>
      <c r="DK183" s="13">
        <f t="shared" si="382"/>
        <v>33.466410641743487</v>
      </c>
      <c r="DL183" s="13">
        <f t="shared" si="383"/>
        <v>42.199361903627185</v>
      </c>
      <c r="DM183" s="95">
        <f t="shared" si="384"/>
        <v>5.6667920531340936</v>
      </c>
      <c r="DN183" s="95">
        <f t="shared" si="385"/>
        <v>7.1662278933996957</v>
      </c>
      <c r="DO183" s="95">
        <f t="shared" si="386"/>
        <v>10.137258440067708</v>
      </c>
      <c r="DP183" s="95">
        <f t="shared" si="387"/>
        <v>14.236433652428843</v>
      </c>
      <c r="DQ183" s="95">
        <f t="shared" si="388"/>
        <v>19.486933358550054</v>
      </c>
      <c r="DR183" s="95">
        <f t="shared" si="389"/>
        <v>25.896006848290121</v>
      </c>
      <c r="DS183" s="95">
        <f t="shared" si="390"/>
        <v>33.466410641743487</v>
      </c>
      <c r="DT183" s="95">
        <f t="shared" si="391"/>
        <v>42.199361903627185</v>
      </c>
      <c r="DU183" s="95">
        <f t="shared" si="392"/>
        <v>3.9186306720696384</v>
      </c>
      <c r="DV183" s="95">
        <f t="shared" si="393"/>
        <v>3.0797281102013025</v>
      </c>
      <c r="DW183" s="95">
        <f t="shared" si="394"/>
        <v>3.8322473850542904</v>
      </c>
      <c r="DX183" s="95">
        <f t="shared" si="395"/>
        <v>5.1182829346281746</v>
      </c>
      <c r="DY183" s="95">
        <f t="shared" si="396"/>
        <v>6.8694595538823817</v>
      </c>
      <c r="DZ183" s="95">
        <f t="shared" si="397"/>
        <v>9.0540557279638474</v>
      </c>
      <c r="EA183" s="95">
        <f t="shared" si="398"/>
        <v>11.658204320550471</v>
      </c>
      <c r="EB183" s="95">
        <f t="shared" si="399"/>
        <v>14.675349855617982</v>
      </c>
      <c r="EC183" s="95">
        <f t="shared" si="400"/>
        <v>3.9186306720696384</v>
      </c>
      <c r="ED183" s="95">
        <f t="shared" si="401"/>
        <v>3.0797281102013025</v>
      </c>
      <c r="EE183" s="95">
        <f t="shared" si="402"/>
        <v>3.8322473850542904</v>
      </c>
      <c r="EF183" s="95">
        <f t="shared" si="403"/>
        <v>5.1182829346281746</v>
      </c>
      <c r="EG183" s="95">
        <f t="shared" si="404"/>
        <v>6.8694595538823817</v>
      </c>
      <c r="EH183" s="95">
        <f t="shared" si="405"/>
        <v>9.0540557279638474</v>
      </c>
      <c r="EI183" s="95">
        <f t="shared" si="406"/>
        <v>11.658204320550471</v>
      </c>
      <c r="EJ183" s="95">
        <f t="shared" si="407"/>
        <v>14.675349855617982</v>
      </c>
      <c r="EK183" s="95">
        <f t="shared" si="408"/>
        <v>3.9186306720696384</v>
      </c>
      <c r="EL183" s="95">
        <f t="shared" si="409"/>
        <v>3.0797281102013025</v>
      </c>
      <c r="EM183" s="95">
        <f t="shared" si="410"/>
        <v>3.8322473850542904</v>
      </c>
      <c r="EN183" s="95">
        <f t="shared" si="411"/>
        <v>5.1182829346281746</v>
      </c>
      <c r="EO183" s="95">
        <f t="shared" si="412"/>
        <v>6.8694595538823817</v>
      </c>
      <c r="EP183" s="95">
        <f t="shared" si="413"/>
        <v>9.0540557279638474</v>
      </c>
      <c r="EQ183" s="95">
        <f t="shared" si="414"/>
        <v>11.658204320550471</v>
      </c>
      <c r="ER183" s="95">
        <f t="shared" si="415"/>
        <v>14.675349855617982</v>
      </c>
      <c r="ES183" s="95">
        <f t="shared" si="416"/>
        <v>1</v>
      </c>
      <c r="ET183" s="95">
        <f t="shared" si="417"/>
        <v>1</v>
      </c>
      <c r="EU183" s="95">
        <f t="shared" si="418"/>
        <v>1</v>
      </c>
      <c r="EV183" s="95">
        <f t="shared" si="419"/>
        <v>1</v>
      </c>
      <c r="EW183" s="95">
        <f t="shared" si="420"/>
        <v>1</v>
      </c>
      <c r="EX183" s="95">
        <f t="shared" si="421"/>
        <v>1</v>
      </c>
      <c r="EY183" s="95">
        <f t="shared" si="422"/>
        <v>1</v>
      </c>
      <c r="EZ183" s="95">
        <f t="shared" si="423"/>
        <v>1</v>
      </c>
      <c r="FA183" s="95">
        <f t="shared" si="424"/>
        <v>1</v>
      </c>
      <c r="FB183" s="95">
        <f t="shared" si="425"/>
        <v>1</v>
      </c>
      <c r="FC183" s="95">
        <f t="shared" si="426"/>
        <v>1</v>
      </c>
      <c r="FD183" s="95">
        <f t="shared" si="427"/>
        <v>1</v>
      </c>
      <c r="FE183" s="95">
        <f t="shared" si="428"/>
        <v>1</v>
      </c>
      <c r="FF183" s="95">
        <f t="shared" si="429"/>
        <v>1</v>
      </c>
      <c r="FG183" s="95">
        <f t="shared" si="430"/>
        <v>1</v>
      </c>
      <c r="FH183" s="95">
        <f t="shared" si="431"/>
        <v>1</v>
      </c>
      <c r="FI183" s="95">
        <f t="shared" si="432"/>
        <v>1</v>
      </c>
      <c r="FJ183" s="95">
        <f t="shared" si="433"/>
        <v>1</v>
      </c>
      <c r="FK183" s="95">
        <f t="shared" si="434"/>
        <v>1</v>
      </c>
      <c r="FL183" s="95">
        <f t="shared" si="435"/>
        <v>1</v>
      </c>
      <c r="FM183" s="95">
        <f t="shared" si="436"/>
        <v>1</v>
      </c>
      <c r="FN183" s="95">
        <f t="shared" si="437"/>
        <v>1</v>
      </c>
      <c r="FO183" s="95">
        <f t="shared" si="438"/>
        <v>1</v>
      </c>
      <c r="FP183" s="95">
        <f t="shared" si="439"/>
        <v>1</v>
      </c>
      <c r="FQ183" s="115">
        <f t="shared" si="440"/>
        <v>3.6945689274336804</v>
      </c>
      <c r="FR183" s="115">
        <f t="shared" si="441"/>
        <v>3.4385665912812953</v>
      </c>
      <c r="FS183" s="115">
        <f t="shared" si="442"/>
        <v>3.7034010519411606</v>
      </c>
      <c r="FT183" s="115">
        <f t="shared" si="443"/>
        <v>3.9675333698789723</v>
      </c>
      <c r="FU183" s="115">
        <f t="shared" si="444"/>
        <v>4.1852006037499789</v>
      </c>
      <c r="FV183" s="115">
        <f t="shared" si="445"/>
        <v>4.35313014702733</v>
      </c>
      <c r="FW183" s="115">
        <f t="shared" si="446"/>
        <v>4.4802066307611614</v>
      </c>
      <c r="FX183" s="115">
        <f t="shared" si="447"/>
        <v>4.5764374815307152</v>
      </c>
      <c r="FY183" s="90"/>
      <c r="FZ183" s="90">
        <f t="shared" si="471"/>
        <v>3.4385665912812953</v>
      </c>
      <c r="GC183" s="102"/>
      <c r="GE183" s="103"/>
      <c r="GF183" s="103"/>
      <c r="GG183" s="103"/>
      <c r="GI183" s="105"/>
      <c r="GJ183" s="105"/>
      <c r="GK183" s="105"/>
      <c r="HU183" s="106"/>
      <c r="HV183" s="106"/>
      <c r="HW183" s="106"/>
      <c r="HX183" s="106"/>
      <c r="HY183" s="106"/>
      <c r="HZ183" s="106"/>
      <c r="IA183" s="106"/>
      <c r="IC183" s="103"/>
      <c r="ID183" s="107"/>
      <c r="IE183" s="107"/>
      <c r="IF183" s="107"/>
      <c r="IG183" s="107"/>
      <c r="IH183" s="107"/>
      <c r="II183" s="107"/>
      <c r="IJ183" s="103"/>
      <c r="IK183" s="108"/>
      <c r="IL183" s="107"/>
      <c r="IN183" s="107"/>
      <c r="IO183" s="107"/>
      <c r="IP183" s="107"/>
      <c r="IQ183" s="103"/>
      <c r="IR183" s="108"/>
      <c r="IS183" s="107"/>
      <c r="IT183" s="108"/>
      <c r="IU183" s="107"/>
      <c r="IV183" s="108"/>
      <c r="IW183" s="107"/>
      <c r="IY183" s="107"/>
      <c r="IZ183" s="106"/>
      <c r="JA183" s="106"/>
      <c r="JB183" s="106"/>
      <c r="JC183" s="106"/>
      <c r="JD183" s="106"/>
      <c r="JE183" s="106"/>
      <c r="JF183" s="106"/>
    </row>
    <row r="184" spans="1:266" s="27" customFormat="1" ht="13.8" x14ac:dyDescent="0.3">
      <c r="A184" s="122"/>
      <c r="B184" s="122"/>
      <c r="C184" s="122"/>
      <c r="D184" s="122"/>
      <c r="E184" s="96"/>
      <c r="G184" s="122"/>
      <c r="H184" s="96"/>
      <c r="I184" s="96"/>
      <c r="J184" s="96"/>
      <c r="K184" s="96"/>
      <c r="M184" s="100"/>
      <c r="N184" s="100"/>
      <c r="O184" s="100"/>
      <c r="P184" s="100"/>
      <c r="Q184" s="100"/>
      <c r="R184" s="100"/>
      <c r="S184" s="101"/>
      <c r="T184" s="100"/>
      <c r="U184" s="122"/>
      <c r="V184" s="122"/>
      <c r="W184" s="122"/>
      <c r="X184" s="118">
        <f t="shared" si="472"/>
        <v>14.025517307000007</v>
      </c>
      <c r="Y184" s="118">
        <v>10</v>
      </c>
      <c r="Z184" s="40">
        <v>1.7999999999999999E-2</v>
      </c>
      <c r="AA184" s="40">
        <v>10000000</v>
      </c>
      <c r="AB184" s="40">
        <v>10000000</v>
      </c>
      <c r="AC184" s="98">
        <v>3900000</v>
      </c>
      <c r="AD184" s="42">
        <v>0.33</v>
      </c>
      <c r="AE184" s="42">
        <v>0.33</v>
      </c>
      <c r="AF184" s="41">
        <v>1.7999999999999999E-2</v>
      </c>
      <c r="AG184" s="40">
        <v>10000000</v>
      </c>
      <c r="AH184" s="40">
        <v>10000000</v>
      </c>
      <c r="AI184" s="98">
        <v>3900000</v>
      </c>
      <c r="AJ184" s="42">
        <v>0.33</v>
      </c>
      <c r="AK184" s="42">
        <v>0.33</v>
      </c>
      <c r="AL184" s="42">
        <f>AL157</f>
        <v>0.2006</v>
      </c>
      <c r="AM184" s="40">
        <v>6000</v>
      </c>
      <c r="AN184" s="40">
        <f>AN157</f>
        <v>10000</v>
      </c>
      <c r="AO184" s="40">
        <f>AO157</f>
        <v>10000</v>
      </c>
      <c r="AP184" s="42">
        <v>0.03</v>
      </c>
      <c r="AQ184" s="42">
        <v>0.03</v>
      </c>
      <c r="AR184" s="4">
        <f t="shared" si="448"/>
        <v>0.21860000000000002</v>
      </c>
      <c r="AS184" s="11">
        <f t="shared" si="449"/>
        <v>1.4025517307000006</v>
      </c>
      <c r="AT184" s="15">
        <f t="shared" si="450"/>
        <v>4826.322971608126</v>
      </c>
      <c r="AU184" s="19">
        <f t="shared" si="451"/>
        <v>0.19996166295283049</v>
      </c>
      <c r="AV184" s="13">
        <f t="shared" si="452"/>
        <v>0.5</v>
      </c>
      <c r="AW184" s="11">
        <f t="shared" si="453"/>
        <v>1</v>
      </c>
      <c r="AX184" s="11">
        <f t="shared" si="454"/>
        <v>0.8911</v>
      </c>
      <c r="AY184" s="11">
        <f t="shared" si="455"/>
        <v>201997.53114128605</v>
      </c>
      <c r="AZ184" s="11">
        <f t="shared" si="456"/>
        <v>1</v>
      </c>
      <c r="BA184" s="11">
        <f t="shared" si="457"/>
        <v>0.34752899999999998</v>
      </c>
      <c r="BB184" s="11">
        <f t="shared" si="458"/>
        <v>1.025058</v>
      </c>
      <c r="BC184" s="11">
        <f t="shared" si="459"/>
        <v>0.99909999999999999</v>
      </c>
      <c r="BD184" s="11">
        <f t="shared" si="460"/>
        <v>0.8911</v>
      </c>
      <c r="BE184" s="11">
        <f t="shared" si="461"/>
        <v>201997.53114128605</v>
      </c>
      <c r="BF184" s="11">
        <f t="shared" si="462"/>
        <v>1</v>
      </c>
      <c r="BG184" s="11">
        <f t="shared" si="463"/>
        <v>0.34752899999999998</v>
      </c>
      <c r="BH184" s="11">
        <f t="shared" si="464"/>
        <v>1.025058</v>
      </c>
      <c r="BI184" s="121">
        <f t="shared" si="356"/>
        <v>1.4753635179671754</v>
      </c>
      <c r="BJ184" s="121">
        <f>X184^2/((BJ159^2+1)*Y184^2)</f>
        <v>0.39343027145791343</v>
      </c>
      <c r="BK184" s="121">
        <f>X184^2/((BK159^2+1)*Y184^2)</f>
        <v>0.19671513572895671</v>
      </c>
      <c r="BL184" s="121">
        <f>X184^2/((BL159^2+1)*Y184^2)</f>
        <v>0.11571478572291571</v>
      </c>
      <c r="BM184" s="121">
        <f>X184^2/((BM159^2+1)*Y184^2)</f>
        <v>7.5659667588060267E-2</v>
      </c>
      <c r="BN184" s="121">
        <f>X184^2/((BN159^2+1)*Y184^2)</f>
        <v>5.3166252899718026E-2</v>
      </c>
      <c r="BO184" s="121">
        <f>X184^2/((BO159^2+1)*Y184^2)</f>
        <v>3.934302714579134E-2</v>
      </c>
      <c r="BP184" s="121">
        <f>X184^2/((BP159^2+1)*Y184^2)</f>
        <v>3.0263867035224108E-2</v>
      </c>
      <c r="BQ184" s="121">
        <v>1</v>
      </c>
      <c r="BR184" s="121">
        <v>1</v>
      </c>
      <c r="BS184" s="121">
        <v>1</v>
      </c>
      <c r="BT184" s="121">
        <v>1</v>
      </c>
      <c r="BU184" s="121">
        <v>1</v>
      </c>
      <c r="BV184" s="121">
        <v>1</v>
      </c>
      <c r="BW184" s="121">
        <v>1</v>
      </c>
      <c r="BX184" s="121">
        <v>1</v>
      </c>
      <c r="BY184" s="121">
        <f t="shared" si="465"/>
        <v>2.0333971685388694</v>
      </c>
      <c r="BZ184" s="121">
        <f>(BZ159^4+6*BZ159^2+1)/(BZ159^2+1)*(Y184^2/X184^2)</f>
        <v>4.1684641955046819</v>
      </c>
      <c r="CA184" s="121">
        <f>(CA159^4+6*CA159^2+1)/(CA159^2+1)*(Y184^2/X184^2)</f>
        <v>6.9135503730321561</v>
      </c>
      <c r="CB184" s="121">
        <f>(CB159^4+6*CB159^2+1)/(CB159^2+1)*(Y184^2/X184^2)</f>
        <v>10.55572353667972</v>
      </c>
      <c r="CC184" s="121">
        <f>(CC159^4+6*CC159^2+1)/(CC159^2+1)*(Y184^2/X184^2)</f>
        <v>15.17227118063618</v>
      </c>
      <c r="CD184" s="121">
        <f>(CD159^4+6*CD159^2+1)/(CD159^2+1)*(Y184^2/X184^2)</f>
        <v>20.787364297292633</v>
      </c>
      <c r="CE184" s="121">
        <f>(CE159^4+6*CE159^2+1)/(CE159^2+1)*(Y184^2/X184^2)</f>
        <v>27.41019383190396</v>
      </c>
      <c r="CF184" s="121">
        <f>(CF159^4+6*CF159^2+1)/(CF159^2+1)*(Y184^2/X184^2)</f>
        <v>35.044818123933361</v>
      </c>
      <c r="CG184" s="121">
        <f t="shared" si="466"/>
        <v>1.4753635179671754</v>
      </c>
      <c r="CH184" s="121">
        <f t="shared" si="357"/>
        <v>0.39343027145791343</v>
      </c>
      <c r="CI184" s="121">
        <f t="shared" si="358"/>
        <v>0.19671513572895671</v>
      </c>
      <c r="CJ184" s="121">
        <f t="shared" si="359"/>
        <v>0.11571478572291571</v>
      </c>
      <c r="CK184" s="121">
        <f t="shared" si="360"/>
        <v>7.5659667588060267E-2</v>
      </c>
      <c r="CL184" s="121">
        <f t="shared" si="361"/>
        <v>5.3166252899718026E-2</v>
      </c>
      <c r="CM184" s="121">
        <f t="shared" si="362"/>
        <v>3.934302714579134E-2</v>
      </c>
      <c r="CN184" s="121">
        <f t="shared" si="363"/>
        <v>3.0263867035224108E-2</v>
      </c>
      <c r="CO184" s="95">
        <f t="shared" si="364"/>
        <v>3.6164809967339178</v>
      </c>
      <c r="CP184" s="95">
        <f t="shared" si="365"/>
        <v>6.3993238012361129</v>
      </c>
      <c r="CQ184" s="95">
        <f t="shared" si="366"/>
        <v>10.027740584495017</v>
      </c>
      <c r="CR184" s="95">
        <f t="shared" si="367"/>
        <v>14.906576596166584</v>
      </c>
      <c r="CS184" s="95">
        <f t="shared" si="368"/>
        <v>21.113119330439623</v>
      </c>
      <c r="CT184" s="95">
        <f t="shared" si="369"/>
        <v>28.671539779705224</v>
      </c>
      <c r="CU184" s="95">
        <f t="shared" si="370"/>
        <v>37.591028889218272</v>
      </c>
      <c r="CV184" s="95">
        <f t="shared" si="371"/>
        <v>47.875644998441963</v>
      </c>
      <c r="CW184" s="95">
        <f t="shared" si="372"/>
        <v>3.6164809967339178</v>
      </c>
      <c r="CX184" s="95">
        <f t="shared" si="373"/>
        <v>6.3993238012361129</v>
      </c>
      <c r="CY184" s="95">
        <f t="shared" si="374"/>
        <v>10.027740584495017</v>
      </c>
      <c r="CZ184" s="95">
        <f t="shared" si="375"/>
        <v>14.906576596166584</v>
      </c>
      <c r="DA184" s="95">
        <f t="shared" si="376"/>
        <v>21.113119330439623</v>
      </c>
      <c r="DB184" s="95">
        <f t="shared" si="377"/>
        <v>28.671539779705224</v>
      </c>
      <c r="DC184" s="95">
        <f t="shared" si="378"/>
        <v>37.591028889218272</v>
      </c>
      <c r="DD184" s="95">
        <f t="shared" si="379"/>
        <v>47.875644998441963</v>
      </c>
      <c r="DE184" s="13">
        <f t="shared" si="467"/>
        <v>5.5588766865060446</v>
      </c>
      <c r="DF184" s="13">
        <f t="shared" si="468"/>
        <v>6.6120104669625954</v>
      </c>
      <c r="DG184" s="13">
        <f t="shared" si="469"/>
        <v>9.1603815087611125</v>
      </c>
      <c r="DH184" s="13">
        <f t="shared" si="470"/>
        <v>12.721554322402636</v>
      </c>
      <c r="DI184" s="13">
        <f t="shared" si="380"/>
        <v>17.298046848224239</v>
      </c>
      <c r="DJ184" s="13">
        <f t="shared" si="381"/>
        <v>22.890646550192351</v>
      </c>
      <c r="DK184" s="13">
        <f t="shared" si="382"/>
        <v>29.499652859049753</v>
      </c>
      <c r="DL184" s="13">
        <f t="shared" si="383"/>
        <v>37.125197990968587</v>
      </c>
      <c r="DM184" s="95">
        <f t="shared" si="384"/>
        <v>5.5588766865060446</v>
      </c>
      <c r="DN184" s="95">
        <f t="shared" si="385"/>
        <v>6.6120104669625954</v>
      </c>
      <c r="DO184" s="95">
        <f t="shared" si="386"/>
        <v>9.1603815087611125</v>
      </c>
      <c r="DP184" s="95">
        <f t="shared" si="387"/>
        <v>12.721554322402636</v>
      </c>
      <c r="DQ184" s="95">
        <f t="shared" si="388"/>
        <v>17.298046848224239</v>
      </c>
      <c r="DR184" s="95">
        <f t="shared" si="389"/>
        <v>22.890646550192351</v>
      </c>
      <c r="DS184" s="95">
        <f t="shared" si="390"/>
        <v>29.499652859049753</v>
      </c>
      <c r="DT184" s="95">
        <f t="shared" si="391"/>
        <v>37.125197990968587</v>
      </c>
      <c r="DU184" s="95">
        <f t="shared" si="392"/>
        <v>3.8811269526207584</v>
      </c>
      <c r="DV184" s="95">
        <f t="shared" si="393"/>
        <v>2.887121482209043</v>
      </c>
      <c r="DW184" s="95">
        <f t="shared" si="394"/>
        <v>3.4927543219942399</v>
      </c>
      <c r="DX184" s="95">
        <f t="shared" si="395"/>
        <v>4.5918184359434964</v>
      </c>
      <c r="DY184" s="95">
        <f t="shared" si="396"/>
        <v>6.1087580138353612</v>
      </c>
      <c r="DZ184" s="95">
        <f t="shared" si="397"/>
        <v>8.0096058689262257</v>
      </c>
      <c r="EA184" s="95">
        <f t="shared" si="398"/>
        <v>10.2796409550887</v>
      </c>
      <c r="EB184" s="95">
        <f t="shared" si="399"/>
        <v>12.911930745215653</v>
      </c>
      <c r="EC184" s="95">
        <f t="shared" si="400"/>
        <v>3.8811269526207584</v>
      </c>
      <c r="ED184" s="95">
        <f t="shared" si="401"/>
        <v>2.887121482209043</v>
      </c>
      <c r="EE184" s="95">
        <f t="shared" si="402"/>
        <v>3.4927543219942399</v>
      </c>
      <c r="EF184" s="95">
        <f t="shared" si="403"/>
        <v>4.5918184359434964</v>
      </c>
      <c r="EG184" s="95">
        <f t="shared" si="404"/>
        <v>6.1087580138353612</v>
      </c>
      <c r="EH184" s="95">
        <f t="shared" si="405"/>
        <v>8.0096058689262257</v>
      </c>
      <c r="EI184" s="95">
        <f t="shared" si="406"/>
        <v>10.2796409550887</v>
      </c>
      <c r="EJ184" s="95">
        <f t="shared" si="407"/>
        <v>12.911930745215653</v>
      </c>
      <c r="EK184" s="95">
        <f t="shared" si="408"/>
        <v>3.8811269526207584</v>
      </c>
      <c r="EL184" s="95">
        <f t="shared" si="409"/>
        <v>2.887121482209043</v>
      </c>
      <c r="EM184" s="95">
        <f t="shared" si="410"/>
        <v>3.4927543219942399</v>
      </c>
      <c r="EN184" s="95">
        <f t="shared" si="411"/>
        <v>4.5918184359434964</v>
      </c>
      <c r="EO184" s="95">
        <f t="shared" si="412"/>
        <v>6.1087580138353612</v>
      </c>
      <c r="EP184" s="95">
        <f t="shared" si="413"/>
        <v>8.0096058689262257</v>
      </c>
      <c r="EQ184" s="95">
        <f t="shared" si="414"/>
        <v>10.2796409550887</v>
      </c>
      <c r="ER184" s="95">
        <f t="shared" si="415"/>
        <v>12.911930745215653</v>
      </c>
      <c r="ES184" s="95">
        <f t="shared" si="416"/>
        <v>1</v>
      </c>
      <c r="ET184" s="95">
        <f t="shared" si="417"/>
        <v>1</v>
      </c>
      <c r="EU184" s="95">
        <f t="shared" si="418"/>
        <v>1</v>
      </c>
      <c r="EV184" s="95">
        <f t="shared" si="419"/>
        <v>1</v>
      </c>
      <c r="EW184" s="95">
        <f t="shared" si="420"/>
        <v>1</v>
      </c>
      <c r="EX184" s="95">
        <f t="shared" si="421"/>
        <v>1</v>
      </c>
      <c r="EY184" s="95">
        <f t="shared" si="422"/>
        <v>1</v>
      </c>
      <c r="EZ184" s="95">
        <f t="shared" si="423"/>
        <v>1</v>
      </c>
      <c r="FA184" s="95">
        <f t="shared" si="424"/>
        <v>1</v>
      </c>
      <c r="FB184" s="95">
        <f t="shared" si="425"/>
        <v>1</v>
      </c>
      <c r="FC184" s="95">
        <f t="shared" si="426"/>
        <v>1</v>
      </c>
      <c r="FD184" s="95">
        <f t="shared" si="427"/>
        <v>1</v>
      </c>
      <c r="FE184" s="95">
        <f t="shared" si="428"/>
        <v>1</v>
      </c>
      <c r="FF184" s="95">
        <f t="shared" si="429"/>
        <v>1</v>
      </c>
      <c r="FG184" s="95">
        <f t="shared" si="430"/>
        <v>1</v>
      </c>
      <c r="FH184" s="95">
        <f t="shared" si="431"/>
        <v>1</v>
      </c>
      <c r="FI184" s="95">
        <f t="shared" si="432"/>
        <v>1</v>
      </c>
      <c r="FJ184" s="95">
        <f t="shared" si="433"/>
        <v>1</v>
      </c>
      <c r="FK184" s="95">
        <f t="shared" si="434"/>
        <v>1</v>
      </c>
      <c r="FL184" s="95">
        <f t="shared" si="435"/>
        <v>1</v>
      </c>
      <c r="FM184" s="95">
        <f t="shared" si="436"/>
        <v>1</v>
      </c>
      <c r="FN184" s="95">
        <f t="shared" si="437"/>
        <v>1</v>
      </c>
      <c r="FO184" s="95">
        <f t="shared" si="438"/>
        <v>1</v>
      </c>
      <c r="FP184" s="95">
        <f t="shared" si="439"/>
        <v>1</v>
      </c>
      <c r="FQ184" s="115">
        <f t="shared" si="440"/>
        <v>3.7525673957715191</v>
      </c>
      <c r="FR184" s="115">
        <f t="shared" si="441"/>
        <v>3.3643893758862178</v>
      </c>
      <c r="FS184" s="115">
        <f t="shared" si="442"/>
        <v>3.6093700035725687</v>
      </c>
      <c r="FT184" s="115">
        <f t="shared" si="443"/>
        <v>3.8751608490435347</v>
      </c>
      <c r="FU184" s="115">
        <f t="shared" si="444"/>
        <v>4.1022181608153012</v>
      </c>
      <c r="FV184" s="115">
        <f t="shared" si="445"/>
        <v>4.2813340045595911</v>
      </c>
      <c r="FW184" s="115">
        <f t="shared" si="446"/>
        <v>4.4189733381628997</v>
      </c>
      <c r="FX184" s="115">
        <f t="shared" si="447"/>
        <v>4.52436446078221</v>
      </c>
      <c r="FY184" s="90"/>
      <c r="FZ184" s="90">
        <f t="shared" si="471"/>
        <v>3.3643893758862178</v>
      </c>
      <c r="GC184" s="102"/>
      <c r="GE184" s="103"/>
      <c r="GF184" s="103"/>
      <c r="GG184" s="103"/>
      <c r="GI184" s="105"/>
      <c r="GJ184" s="105"/>
      <c r="GK184" s="105"/>
      <c r="HU184" s="106"/>
      <c r="HV184" s="106"/>
      <c r="HW184" s="106"/>
      <c r="HX184" s="106"/>
      <c r="HY184" s="106"/>
      <c r="HZ184" s="106"/>
      <c r="IA184" s="106"/>
      <c r="IC184" s="103"/>
      <c r="IE184" s="107"/>
      <c r="IG184" s="107"/>
      <c r="IH184" s="107"/>
      <c r="II184" s="107"/>
      <c r="IJ184" s="103"/>
      <c r="IL184" s="107"/>
      <c r="IN184" s="107"/>
      <c r="IP184" s="107"/>
      <c r="IQ184" s="103"/>
      <c r="IR184" s="108"/>
      <c r="IS184" s="107"/>
      <c r="IT184" s="107"/>
      <c r="IU184" s="107"/>
      <c r="IV184" s="107"/>
      <c r="IW184" s="107"/>
      <c r="IY184" s="107"/>
      <c r="IZ184" s="106"/>
      <c r="JA184" s="106"/>
      <c r="JB184" s="106"/>
      <c r="JC184" s="106"/>
      <c r="JD184" s="106"/>
      <c r="JE184" s="106"/>
      <c r="JF184" s="106"/>
    </row>
    <row r="185" spans="1:266" s="27" customFormat="1" ht="13.8" x14ac:dyDescent="0.3">
      <c r="A185" s="122"/>
      <c r="B185" s="122"/>
      <c r="C185" s="122"/>
      <c r="D185" s="122"/>
      <c r="E185" s="96"/>
      <c r="G185" s="122"/>
      <c r="H185" s="96"/>
      <c r="I185" s="96"/>
      <c r="J185" s="96"/>
      <c r="K185" s="96"/>
      <c r="M185" s="100"/>
      <c r="N185" s="100"/>
      <c r="O185" s="100"/>
      <c r="P185" s="100"/>
      <c r="Q185" s="100"/>
      <c r="R185" s="100"/>
      <c r="S185" s="101"/>
      <c r="T185" s="100"/>
      <c r="U185" s="122"/>
      <c r="V185" s="122"/>
      <c r="W185" s="122"/>
      <c r="X185" s="118">
        <f t="shared" si="472"/>
        <v>15.007303518490009</v>
      </c>
      <c r="Y185" s="118">
        <v>10</v>
      </c>
      <c r="Z185" s="40">
        <v>1.7999999999999999E-2</v>
      </c>
      <c r="AA185" s="40">
        <v>10000000</v>
      </c>
      <c r="AB185" s="40">
        <v>10000000</v>
      </c>
      <c r="AC185" s="98">
        <v>3900000</v>
      </c>
      <c r="AD185" s="42">
        <v>0.33</v>
      </c>
      <c r="AE185" s="42">
        <v>0.33</v>
      </c>
      <c r="AF185" s="41">
        <v>1.7999999999999999E-2</v>
      </c>
      <c r="AG185" s="40">
        <v>10000000</v>
      </c>
      <c r="AH185" s="40">
        <v>10000000</v>
      </c>
      <c r="AI185" s="98">
        <v>3900000</v>
      </c>
      <c r="AJ185" s="42">
        <v>0.33</v>
      </c>
      <c r="AK185" s="42">
        <v>0.33</v>
      </c>
      <c r="AL185" s="42">
        <f>AL157</f>
        <v>0.2006</v>
      </c>
      <c r="AM185" s="40">
        <v>6000</v>
      </c>
      <c r="AN185" s="40">
        <f>AN157</f>
        <v>10000</v>
      </c>
      <c r="AO185" s="40">
        <f>AO157</f>
        <v>10000</v>
      </c>
      <c r="AP185" s="42">
        <v>0.03</v>
      </c>
      <c r="AQ185" s="42">
        <v>0.03</v>
      </c>
      <c r="AR185" s="4">
        <f t="shared" si="448"/>
        <v>0.21860000000000002</v>
      </c>
      <c r="AS185" s="11">
        <f t="shared" si="449"/>
        <v>1.5007303518490009</v>
      </c>
      <c r="AT185" s="15">
        <f t="shared" si="450"/>
        <v>4826.322971608126</v>
      </c>
      <c r="AU185" s="19">
        <f t="shared" si="451"/>
        <v>0.19996166295283049</v>
      </c>
      <c r="AV185" s="13">
        <f t="shared" si="452"/>
        <v>0.5</v>
      </c>
      <c r="AW185" s="11">
        <f t="shared" si="453"/>
        <v>1</v>
      </c>
      <c r="AX185" s="11">
        <f t="shared" si="454"/>
        <v>0.8911</v>
      </c>
      <c r="AY185" s="11">
        <f t="shared" si="455"/>
        <v>201997.53114128605</v>
      </c>
      <c r="AZ185" s="11">
        <f t="shared" si="456"/>
        <v>1</v>
      </c>
      <c r="BA185" s="11">
        <f t="shared" si="457"/>
        <v>0.34752899999999998</v>
      </c>
      <c r="BB185" s="11">
        <f t="shared" si="458"/>
        <v>1.025058</v>
      </c>
      <c r="BC185" s="11">
        <f t="shared" si="459"/>
        <v>0.99909999999999999</v>
      </c>
      <c r="BD185" s="11">
        <f t="shared" si="460"/>
        <v>0.8911</v>
      </c>
      <c r="BE185" s="11">
        <f t="shared" si="461"/>
        <v>201997.53114128605</v>
      </c>
      <c r="BF185" s="11">
        <f t="shared" si="462"/>
        <v>1</v>
      </c>
      <c r="BG185" s="11">
        <f t="shared" si="463"/>
        <v>0.34752899999999998</v>
      </c>
      <c r="BH185" s="11">
        <f t="shared" si="464"/>
        <v>1.025058</v>
      </c>
      <c r="BI185" s="121">
        <f t="shared" si="356"/>
        <v>1.6891436917206195</v>
      </c>
      <c r="BJ185" s="121">
        <f>X185^2/((BJ159^2+1)*Y185^2)</f>
        <v>0.4504383177921652</v>
      </c>
      <c r="BK185" s="121">
        <f>X185^2/((BK159^2+1)*Y185^2)</f>
        <v>0.2252191588960826</v>
      </c>
      <c r="BL185" s="121">
        <f>X185^2/((BL159^2+1)*Y185^2)</f>
        <v>0.13248185817416624</v>
      </c>
      <c r="BM185" s="121">
        <f>X185^2/((BM159^2+1)*Y185^2)</f>
        <v>8.6622753421570234E-2</v>
      </c>
      <c r="BN185" s="121">
        <f>X185^2/((BN159^2+1)*Y185^2)</f>
        <v>6.0870042944887189E-2</v>
      </c>
      <c r="BO185" s="121">
        <f>X185^2/((BO159^2+1)*Y185^2)</f>
        <v>4.5043831779216524E-2</v>
      </c>
      <c r="BP185" s="121">
        <f>X185^2/((BP159^2+1)*Y185^2)</f>
        <v>3.4649101368628095E-2</v>
      </c>
      <c r="BQ185" s="121">
        <v>1</v>
      </c>
      <c r="BR185" s="121">
        <v>1</v>
      </c>
      <c r="BS185" s="121">
        <v>1</v>
      </c>
      <c r="BT185" s="121">
        <v>1</v>
      </c>
      <c r="BU185" s="121">
        <v>1</v>
      </c>
      <c r="BV185" s="121">
        <v>1</v>
      </c>
      <c r="BW185" s="121">
        <v>1</v>
      </c>
      <c r="BX185" s="121">
        <v>1</v>
      </c>
      <c r="BY185" s="121">
        <f t="shared" si="465"/>
        <v>1.7760478369629391</v>
      </c>
      <c r="BZ185" s="121">
        <f>(BZ159^4+6*BZ159^2+1)/(BZ159^2+1)*(Y185^2/X185^2)</f>
        <v>3.6408980657740249</v>
      </c>
      <c r="CA185" s="121">
        <f>(CA159^4+6*CA159^2+1)/(CA159^2+1)*(Y185^2/X185^2)</f>
        <v>6.0385626456739931</v>
      </c>
      <c r="CB185" s="121">
        <f>(CB159^4+6*CB159^2+1)/(CB159^2+1)*(Y185^2/X185^2)</f>
        <v>9.2197777418811402</v>
      </c>
      <c r="CC185" s="121">
        <f>(CC159^4+6*CC159^2+1)/(CC159^2+1)*(Y185^2/X185^2)</f>
        <v>13.252049245031161</v>
      </c>
      <c r="CD185" s="121">
        <f>(CD159^4+6*CD159^2+1)/(CD159^2+1)*(Y185^2/X185^2)</f>
        <v>18.156489035979238</v>
      </c>
      <c r="CE185" s="121">
        <f>(CE159^4+6*CE159^2+1)/(CE159^2+1)*(Y185^2/X185^2)</f>
        <v>23.941124842260422</v>
      </c>
      <c r="CF185" s="121">
        <f>(CF159^4+6*CF159^2+1)/(CF159^2+1)*(Y185^2/X185^2)</f>
        <v>30.609501374734347</v>
      </c>
      <c r="CG185" s="121">
        <f t="shared" si="466"/>
        <v>1.6891436917206195</v>
      </c>
      <c r="CH185" s="121">
        <f t="shared" si="357"/>
        <v>0.4504383177921652</v>
      </c>
      <c r="CI185" s="121">
        <f t="shared" si="358"/>
        <v>0.2252191588960826</v>
      </c>
      <c r="CJ185" s="121">
        <f t="shared" si="359"/>
        <v>0.13248185817416624</v>
      </c>
      <c r="CK185" s="121">
        <f t="shared" si="360"/>
        <v>8.6622753421570234E-2</v>
      </c>
      <c r="CL185" s="121">
        <f t="shared" si="361"/>
        <v>6.0870042944887189E-2</v>
      </c>
      <c r="CM185" s="121">
        <f t="shared" si="362"/>
        <v>4.5043831779216524E-2</v>
      </c>
      <c r="CN185" s="121">
        <f t="shared" si="363"/>
        <v>3.4649101368628095E-2</v>
      </c>
      <c r="CO185" s="95">
        <f t="shared" si="364"/>
        <v>3.329319546540237</v>
      </c>
      <c r="CP185" s="95">
        <f t="shared" si="365"/>
        <v>5.7599622266888915</v>
      </c>
      <c r="CQ185" s="95">
        <f t="shared" si="366"/>
        <v>8.9291619675037275</v>
      </c>
      <c r="CR185" s="95">
        <f t="shared" si="367"/>
        <v>13.190526288991686</v>
      </c>
      <c r="CS185" s="95">
        <f t="shared" si="368"/>
        <v>18.611561081788466</v>
      </c>
      <c r="CT185" s="95">
        <f t="shared" si="369"/>
        <v>25.213378226749249</v>
      </c>
      <c r="CU185" s="95">
        <f t="shared" si="370"/>
        <v>33.004005451409085</v>
      </c>
      <c r="CV185" s="95">
        <f t="shared" si="371"/>
        <v>41.98698746662761</v>
      </c>
      <c r="CW185" s="95">
        <f t="shared" si="372"/>
        <v>3.329319546540237</v>
      </c>
      <c r="CX185" s="95">
        <f t="shared" si="373"/>
        <v>5.7599622266888915</v>
      </c>
      <c r="CY185" s="95">
        <f t="shared" si="374"/>
        <v>8.9291619675037275</v>
      </c>
      <c r="CZ185" s="95">
        <f t="shared" si="375"/>
        <v>13.190526288991686</v>
      </c>
      <c r="DA185" s="95">
        <f t="shared" si="376"/>
        <v>18.611561081788466</v>
      </c>
      <c r="DB185" s="95">
        <f t="shared" si="377"/>
        <v>25.213378226749249</v>
      </c>
      <c r="DC185" s="95">
        <f t="shared" si="378"/>
        <v>33.004005451409085</v>
      </c>
      <c r="DD185" s="95">
        <f t="shared" si="379"/>
        <v>41.98698746662761</v>
      </c>
      <c r="DE185" s="13">
        <f t="shared" si="467"/>
        <v>5.5153075286835591</v>
      </c>
      <c r="DF185" s="13">
        <f t="shared" si="468"/>
        <v>6.1414523835661896</v>
      </c>
      <c r="DG185" s="13">
        <f t="shared" si="469"/>
        <v>8.3138978045700753</v>
      </c>
      <c r="DH185" s="13">
        <f t="shared" si="470"/>
        <v>11.402375600055306</v>
      </c>
      <c r="DI185" s="13">
        <f t="shared" si="380"/>
        <v>15.388787998452731</v>
      </c>
      <c r="DJ185" s="13">
        <f t="shared" si="381"/>
        <v>20.267475078924125</v>
      </c>
      <c r="DK185" s="13">
        <f t="shared" si="382"/>
        <v>26.036284674039639</v>
      </c>
      <c r="DL185" s="13">
        <f t="shared" si="383"/>
        <v>32.694266476102975</v>
      </c>
      <c r="DM185" s="95">
        <f t="shared" si="384"/>
        <v>5.5153075286835591</v>
      </c>
      <c r="DN185" s="95">
        <f t="shared" si="385"/>
        <v>6.1414523835661896</v>
      </c>
      <c r="DO185" s="95">
        <f t="shared" si="386"/>
        <v>8.3138978045700753</v>
      </c>
      <c r="DP185" s="95">
        <f t="shared" si="387"/>
        <v>11.402375600055306</v>
      </c>
      <c r="DQ185" s="95">
        <f t="shared" si="388"/>
        <v>15.388787998452731</v>
      </c>
      <c r="DR185" s="95">
        <f t="shared" si="389"/>
        <v>20.267475078924125</v>
      </c>
      <c r="DS185" s="95">
        <f t="shared" si="390"/>
        <v>26.036284674039639</v>
      </c>
      <c r="DT185" s="95">
        <f t="shared" si="391"/>
        <v>32.694266476102975</v>
      </c>
      <c r="DU185" s="95">
        <f t="shared" si="392"/>
        <v>3.8659854067718684</v>
      </c>
      <c r="DV185" s="95">
        <f t="shared" si="393"/>
        <v>2.7235889020443742</v>
      </c>
      <c r="DW185" s="95">
        <f t="shared" si="394"/>
        <v>3.1985766867604335</v>
      </c>
      <c r="DX185" s="95">
        <f t="shared" si="395"/>
        <v>4.133365573744852</v>
      </c>
      <c r="DY185" s="95">
        <f t="shared" si="396"/>
        <v>5.4452351950331188</v>
      </c>
      <c r="DZ185" s="95">
        <f t="shared" si="397"/>
        <v>7.0979777106878519</v>
      </c>
      <c r="EA185" s="95">
        <f t="shared" si="398"/>
        <v>9.076020073120322</v>
      </c>
      <c r="EB185" s="95">
        <f t="shared" si="399"/>
        <v>11.372053546785923</v>
      </c>
      <c r="EC185" s="95">
        <f t="shared" si="400"/>
        <v>3.8659854067718684</v>
      </c>
      <c r="ED185" s="95">
        <f t="shared" si="401"/>
        <v>2.7235889020443742</v>
      </c>
      <c r="EE185" s="95">
        <f t="shared" si="402"/>
        <v>3.1985766867604335</v>
      </c>
      <c r="EF185" s="95">
        <f t="shared" si="403"/>
        <v>4.133365573744852</v>
      </c>
      <c r="EG185" s="95">
        <f t="shared" si="404"/>
        <v>5.4452351950331188</v>
      </c>
      <c r="EH185" s="95">
        <f t="shared" si="405"/>
        <v>7.0979777106878519</v>
      </c>
      <c r="EI185" s="95">
        <f t="shared" si="406"/>
        <v>9.076020073120322</v>
      </c>
      <c r="EJ185" s="95">
        <f t="shared" si="407"/>
        <v>11.372053546785923</v>
      </c>
      <c r="EK185" s="95">
        <f t="shared" si="408"/>
        <v>3.8659854067718684</v>
      </c>
      <c r="EL185" s="95">
        <f t="shared" si="409"/>
        <v>2.7235889020443742</v>
      </c>
      <c r="EM185" s="95">
        <f t="shared" si="410"/>
        <v>3.1985766867604335</v>
      </c>
      <c r="EN185" s="95">
        <f t="shared" si="411"/>
        <v>4.133365573744852</v>
      </c>
      <c r="EO185" s="95">
        <f t="shared" si="412"/>
        <v>5.4452351950331188</v>
      </c>
      <c r="EP185" s="95">
        <f t="shared" si="413"/>
        <v>7.0979777106878519</v>
      </c>
      <c r="EQ185" s="95">
        <f t="shared" si="414"/>
        <v>9.076020073120322</v>
      </c>
      <c r="ER185" s="95">
        <f t="shared" si="415"/>
        <v>11.372053546785923</v>
      </c>
      <c r="ES185" s="95">
        <f t="shared" si="416"/>
        <v>1</v>
      </c>
      <c r="ET185" s="95">
        <f t="shared" si="417"/>
        <v>1</v>
      </c>
      <c r="EU185" s="95">
        <f t="shared" si="418"/>
        <v>1</v>
      </c>
      <c r="EV185" s="95">
        <f t="shared" si="419"/>
        <v>1</v>
      </c>
      <c r="EW185" s="95">
        <f t="shared" si="420"/>
        <v>1</v>
      </c>
      <c r="EX185" s="95">
        <f t="shared" si="421"/>
        <v>1</v>
      </c>
      <c r="EY185" s="95">
        <f t="shared" si="422"/>
        <v>1</v>
      </c>
      <c r="EZ185" s="95">
        <f t="shared" si="423"/>
        <v>1</v>
      </c>
      <c r="FA185" s="95">
        <f t="shared" si="424"/>
        <v>1</v>
      </c>
      <c r="FB185" s="95">
        <f t="shared" si="425"/>
        <v>1</v>
      </c>
      <c r="FC185" s="95">
        <f t="shared" si="426"/>
        <v>1</v>
      </c>
      <c r="FD185" s="95">
        <f t="shared" si="427"/>
        <v>1</v>
      </c>
      <c r="FE185" s="95">
        <f t="shared" si="428"/>
        <v>1</v>
      </c>
      <c r="FF185" s="95">
        <f t="shared" si="429"/>
        <v>1</v>
      </c>
      <c r="FG185" s="95">
        <f t="shared" si="430"/>
        <v>1</v>
      </c>
      <c r="FH185" s="95">
        <f t="shared" si="431"/>
        <v>1</v>
      </c>
      <c r="FI185" s="95">
        <f t="shared" si="432"/>
        <v>1</v>
      </c>
      <c r="FJ185" s="95">
        <f t="shared" si="433"/>
        <v>1</v>
      </c>
      <c r="FK185" s="95">
        <f t="shared" si="434"/>
        <v>1</v>
      </c>
      <c r="FL185" s="95">
        <f t="shared" si="435"/>
        <v>1</v>
      </c>
      <c r="FM185" s="95">
        <f t="shared" si="436"/>
        <v>1</v>
      </c>
      <c r="FN185" s="95">
        <f t="shared" si="437"/>
        <v>1</v>
      </c>
      <c r="FO185" s="95">
        <f t="shared" si="438"/>
        <v>1</v>
      </c>
      <c r="FP185" s="95">
        <f t="shared" si="439"/>
        <v>1</v>
      </c>
      <c r="FQ185" s="115">
        <f t="shared" si="440"/>
        <v>3.8389602896247412</v>
      </c>
      <c r="FR185" s="115">
        <f t="shared" si="441"/>
        <v>3.29852001210693</v>
      </c>
      <c r="FS185" s="115">
        <f t="shared" si="442"/>
        <v>3.5168836133921149</v>
      </c>
      <c r="FT185" s="115">
        <f t="shared" si="443"/>
        <v>3.7803911698037789</v>
      </c>
      <c r="FU185" s="115">
        <f t="shared" si="444"/>
        <v>4.0148079037830087</v>
      </c>
      <c r="FV185" s="115">
        <f t="shared" si="445"/>
        <v>4.2043103093064671</v>
      </c>
      <c r="FW185" s="115">
        <f t="shared" si="446"/>
        <v>4.352407663868175</v>
      </c>
      <c r="FX185" s="115">
        <f t="shared" si="447"/>
        <v>4.4672004132396417</v>
      </c>
      <c r="FY185" s="90"/>
      <c r="FZ185" s="90">
        <f t="shared" si="471"/>
        <v>3.29852001210693</v>
      </c>
      <c r="GC185" s="102"/>
      <c r="GE185" s="103"/>
      <c r="GF185" s="103"/>
      <c r="GG185" s="103"/>
      <c r="GI185" s="105"/>
      <c r="GJ185" s="105"/>
      <c r="GK185" s="105"/>
      <c r="HU185" s="106"/>
      <c r="HV185" s="106"/>
      <c r="HW185" s="106"/>
      <c r="HX185" s="106"/>
      <c r="HY185" s="106"/>
      <c r="HZ185" s="106"/>
      <c r="IA185" s="106"/>
      <c r="IC185" s="103"/>
      <c r="IE185" s="107"/>
      <c r="IG185" s="107"/>
      <c r="IH185" s="107"/>
      <c r="II185" s="107"/>
      <c r="IJ185" s="103"/>
      <c r="IL185" s="107"/>
      <c r="IM185" s="110"/>
      <c r="IN185" s="107"/>
      <c r="IP185" s="107"/>
      <c r="IQ185" s="103"/>
      <c r="IR185" s="108"/>
      <c r="IS185" s="107"/>
      <c r="IT185" s="107"/>
      <c r="IU185" s="107"/>
      <c r="IV185" s="107"/>
      <c r="IW185" s="107"/>
      <c r="IX185" s="103"/>
      <c r="IY185" s="107"/>
      <c r="IZ185" s="106"/>
      <c r="JA185" s="106"/>
      <c r="JB185" s="106"/>
      <c r="JC185" s="106"/>
      <c r="JD185" s="106"/>
      <c r="JE185" s="106"/>
      <c r="JF185" s="106"/>
    </row>
    <row r="186" spans="1:266" s="27" customFormat="1" ht="13.8" x14ac:dyDescent="0.3">
      <c r="M186" s="100"/>
      <c r="N186" s="100"/>
      <c r="O186" s="100"/>
      <c r="P186" s="100"/>
      <c r="Q186" s="100"/>
      <c r="R186" s="100"/>
      <c r="S186" s="101"/>
      <c r="T186" s="100"/>
      <c r="U186" s="122"/>
      <c r="X186" s="118">
        <f t="shared" si="472"/>
        <v>16.057814764784311</v>
      </c>
      <c r="Y186" s="118">
        <v>10</v>
      </c>
      <c r="Z186" s="40">
        <v>1.7999999999999999E-2</v>
      </c>
      <c r="AA186" s="40">
        <v>10000000</v>
      </c>
      <c r="AB186" s="40">
        <v>10000000</v>
      </c>
      <c r="AC186" s="98">
        <v>3900000</v>
      </c>
      <c r="AD186" s="42">
        <v>0.33</v>
      </c>
      <c r="AE186" s="42">
        <v>0.33</v>
      </c>
      <c r="AF186" s="41">
        <v>1.7999999999999999E-2</v>
      </c>
      <c r="AG186" s="40">
        <v>10000000</v>
      </c>
      <c r="AH186" s="40">
        <v>10000000</v>
      </c>
      <c r="AI186" s="98">
        <v>3900000</v>
      </c>
      <c r="AJ186" s="42">
        <v>0.33</v>
      </c>
      <c r="AK186" s="42">
        <v>0.33</v>
      </c>
      <c r="AL186" s="42">
        <f>AL157</f>
        <v>0.2006</v>
      </c>
      <c r="AM186" s="40">
        <v>6000</v>
      </c>
      <c r="AN186" s="40">
        <f>AN157</f>
        <v>10000</v>
      </c>
      <c r="AO186" s="40">
        <f>AO157</f>
        <v>10000</v>
      </c>
      <c r="AP186" s="42">
        <v>0.03</v>
      </c>
      <c r="AQ186" s="42">
        <v>0.03</v>
      </c>
      <c r="AR186" s="4">
        <f t="shared" si="448"/>
        <v>0.21860000000000002</v>
      </c>
      <c r="AS186" s="11">
        <f t="shared" si="449"/>
        <v>1.6057814764784311</v>
      </c>
      <c r="AT186" s="15">
        <f t="shared" si="450"/>
        <v>4826.322971608126</v>
      </c>
      <c r="AU186" s="19">
        <f t="shared" si="451"/>
        <v>0.19996166295283049</v>
      </c>
      <c r="AV186" s="13">
        <f t="shared" si="452"/>
        <v>0.5</v>
      </c>
      <c r="AW186" s="11">
        <f t="shared" si="453"/>
        <v>1</v>
      </c>
      <c r="AX186" s="11">
        <f t="shared" si="454"/>
        <v>0.8911</v>
      </c>
      <c r="AY186" s="11">
        <f t="shared" si="455"/>
        <v>201997.53114128605</v>
      </c>
      <c r="AZ186" s="11">
        <f t="shared" si="456"/>
        <v>1</v>
      </c>
      <c r="BA186" s="11">
        <f t="shared" si="457"/>
        <v>0.34752899999999998</v>
      </c>
      <c r="BB186" s="11">
        <f t="shared" si="458"/>
        <v>1.025058</v>
      </c>
      <c r="BC186" s="11">
        <f t="shared" si="459"/>
        <v>0.99909999999999999</v>
      </c>
      <c r="BD186" s="11">
        <f t="shared" si="460"/>
        <v>0.8911</v>
      </c>
      <c r="BE186" s="11">
        <f t="shared" si="461"/>
        <v>201997.53114128605</v>
      </c>
      <c r="BF186" s="11">
        <f t="shared" si="462"/>
        <v>1</v>
      </c>
      <c r="BG186" s="11">
        <f t="shared" si="463"/>
        <v>0.34752899999999998</v>
      </c>
      <c r="BH186" s="11">
        <f t="shared" si="464"/>
        <v>1.025058</v>
      </c>
      <c r="BI186" s="121">
        <f t="shared" si="356"/>
        <v>1.9339006126509375</v>
      </c>
      <c r="BJ186" s="121">
        <f>X186^2/((BJ159^2+1)*Y186^2)</f>
        <v>0.51570683004024997</v>
      </c>
      <c r="BK186" s="121">
        <f>X186^2/((BK159^2+1)*Y186^2)</f>
        <v>0.25785341502012499</v>
      </c>
      <c r="BL186" s="121">
        <f>X186^2/((BL159^2+1)*Y186^2)</f>
        <v>0.15167847942360294</v>
      </c>
      <c r="BM186" s="121">
        <f>X186^2/((BM159^2+1)*Y186^2)</f>
        <v>9.9174390392355774E-2</v>
      </c>
      <c r="BN186" s="121">
        <f>X186^2/((BN159^2+1)*Y186^2)</f>
        <v>6.9690112167601348E-2</v>
      </c>
      <c r="BO186" s="121">
        <f>X186^2/((BO159^2+1)*Y186^2)</f>
        <v>5.1570683004025002E-2</v>
      </c>
      <c r="BP186" s="121">
        <f>X186^2/((BP159^2+1)*Y186^2)</f>
        <v>3.9669756156942307E-2</v>
      </c>
      <c r="BQ186" s="121">
        <v>1</v>
      </c>
      <c r="BR186" s="121">
        <v>1</v>
      </c>
      <c r="BS186" s="121">
        <v>1</v>
      </c>
      <c r="BT186" s="121">
        <v>1</v>
      </c>
      <c r="BU186" s="121">
        <v>1</v>
      </c>
      <c r="BV186" s="121">
        <v>1</v>
      </c>
      <c r="BW186" s="121">
        <v>1</v>
      </c>
      <c r="BX186" s="121">
        <v>1</v>
      </c>
      <c r="BY186" s="121">
        <f t="shared" si="465"/>
        <v>1.5512689640692978</v>
      </c>
      <c r="BZ186" s="121">
        <f>(BZ159^4+6*BZ159^2+1)/(BZ159^2+1)*(Y186^2/X186^2)</f>
        <v>3.1801013763420602</v>
      </c>
      <c r="CA186" s="121">
        <f>(CA159^4+6*CA159^2+1)/(CA159^2+1)*(Y186^2/X186^2)</f>
        <v>5.2743144778356124</v>
      </c>
      <c r="CB186" s="121">
        <f>(CB159^4+6*CB159^2+1)/(CB159^2+1)*(Y186^2/X186^2)</f>
        <v>8.052910945830325</v>
      </c>
      <c r="CC186" s="121">
        <f>(CC159^4+6*CC159^2+1)/(CC159^2+1)*(Y186^2/X186^2)</f>
        <v>11.574853039593991</v>
      </c>
      <c r="CD186" s="121">
        <f>(CD159^4+6*CD159^2+1)/(CD159^2+1)*(Y186^2/X186^2)</f>
        <v>15.858580693492215</v>
      </c>
      <c r="CE186" s="121">
        <f>(CE159^4+6*CE159^2+1)/(CE159^2+1)*(Y186^2/X186^2)</f>
        <v>20.911105635654135</v>
      </c>
      <c r="CF186" s="121">
        <f>(CF159^4+6*CF159^2+1)/(CF159^2+1)*(Y186^2/X186^2)</f>
        <v>26.735523953825091</v>
      </c>
      <c r="CG186" s="121">
        <f t="shared" si="466"/>
        <v>1.9339006126509375</v>
      </c>
      <c r="CH186" s="121">
        <f t="shared" si="357"/>
        <v>0.51570683004024997</v>
      </c>
      <c r="CI186" s="121">
        <f t="shared" si="358"/>
        <v>0.25785341502012499</v>
      </c>
      <c r="CJ186" s="121">
        <f t="shared" si="359"/>
        <v>0.15167847942360294</v>
      </c>
      <c r="CK186" s="121">
        <f t="shared" si="360"/>
        <v>9.9174390392355774E-2</v>
      </c>
      <c r="CL186" s="121">
        <f t="shared" si="361"/>
        <v>6.9690112167601348E-2</v>
      </c>
      <c r="CM186" s="121">
        <f t="shared" si="362"/>
        <v>5.1570683004025002E-2</v>
      </c>
      <c r="CN186" s="121">
        <f t="shared" si="363"/>
        <v>3.9669756156942307E-2</v>
      </c>
      <c r="CO186" s="95">
        <f t="shared" si="364"/>
        <v>3.0785016146739776</v>
      </c>
      <c r="CP186" s="95">
        <f t="shared" si="365"/>
        <v>5.2015190661096087</v>
      </c>
      <c r="CQ186" s="95">
        <f t="shared" si="366"/>
        <v>7.9696208573707095</v>
      </c>
      <c r="CR186" s="95">
        <f t="shared" si="367"/>
        <v>11.691661491039991</v>
      </c>
      <c r="CS186" s="95">
        <f t="shared" si="368"/>
        <v>16.426603226385243</v>
      </c>
      <c r="CT186" s="95">
        <f t="shared" si="369"/>
        <v>22.192885997772073</v>
      </c>
      <c r="CU186" s="95">
        <f t="shared" si="370"/>
        <v>28.997521533329621</v>
      </c>
      <c r="CV186" s="95">
        <f t="shared" si="371"/>
        <v>36.843605920803228</v>
      </c>
      <c r="CW186" s="95">
        <f t="shared" si="372"/>
        <v>3.0785016146739776</v>
      </c>
      <c r="CX186" s="95">
        <f t="shared" si="373"/>
        <v>5.2015190661096087</v>
      </c>
      <c r="CY186" s="95">
        <f t="shared" si="374"/>
        <v>7.9696208573707095</v>
      </c>
      <c r="CZ186" s="95">
        <f t="shared" si="375"/>
        <v>11.691661491039991</v>
      </c>
      <c r="DA186" s="95">
        <f t="shared" si="376"/>
        <v>16.426603226385243</v>
      </c>
      <c r="DB186" s="95">
        <f t="shared" si="377"/>
        <v>22.192885997772073</v>
      </c>
      <c r="DC186" s="95">
        <f t="shared" si="378"/>
        <v>28.997521533329621</v>
      </c>
      <c r="DD186" s="95">
        <f t="shared" si="379"/>
        <v>36.843605920803228</v>
      </c>
      <c r="DE186" s="13">
        <f t="shared" si="467"/>
        <v>5.5352855767202351</v>
      </c>
      <c r="DF186" s="13">
        <f t="shared" si="468"/>
        <v>5.7459242063823108</v>
      </c>
      <c r="DG186" s="13">
        <f t="shared" si="469"/>
        <v>7.5822838928557372</v>
      </c>
      <c r="DH186" s="13">
        <f t="shared" si="470"/>
        <v>10.254705425253928</v>
      </c>
      <c r="DI186" s="13">
        <f t="shared" si="380"/>
        <v>13.724143429986347</v>
      </c>
      <c r="DJ186" s="13">
        <f t="shared" si="381"/>
        <v>17.978386805659817</v>
      </c>
      <c r="DK186" s="13">
        <f t="shared" si="382"/>
        <v>23.01279231865816</v>
      </c>
      <c r="DL186" s="13">
        <f t="shared" si="383"/>
        <v>28.825309709982033</v>
      </c>
      <c r="DM186" s="95">
        <f t="shared" si="384"/>
        <v>5.5352855767202351</v>
      </c>
      <c r="DN186" s="95">
        <f t="shared" si="385"/>
        <v>5.7459242063823108</v>
      </c>
      <c r="DO186" s="95">
        <f t="shared" si="386"/>
        <v>7.5822838928557372</v>
      </c>
      <c r="DP186" s="95">
        <f t="shared" si="387"/>
        <v>10.254705425253928</v>
      </c>
      <c r="DQ186" s="95">
        <f t="shared" si="388"/>
        <v>13.724143429986347</v>
      </c>
      <c r="DR186" s="95">
        <f t="shared" si="389"/>
        <v>17.978386805659817</v>
      </c>
      <c r="DS186" s="95">
        <f t="shared" si="390"/>
        <v>23.01279231865816</v>
      </c>
      <c r="DT186" s="95">
        <f t="shared" si="391"/>
        <v>28.825309709982033</v>
      </c>
      <c r="DU186" s="95">
        <f t="shared" si="392"/>
        <v>3.8729283578280063</v>
      </c>
      <c r="DV186" s="95">
        <f t="shared" si="393"/>
        <v>2.5861313901558378</v>
      </c>
      <c r="DW186" s="95">
        <f t="shared" si="394"/>
        <v>2.9443196356362611</v>
      </c>
      <c r="DX186" s="95">
        <f t="shared" si="395"/>
        <v>3.7345169055663039</v>
      </c>
      <c r="DY186" s="95">
        <f t="shared" si="396"/>
        <v>4.8667229327985648</v>
      </c>
      <c r="DZ186" s="95">
        <f t="shared" si="397"/>
        <v>6.3024531521685798</v>
      </c>
      <c r="EA186" s="95">
        <f t="shared" si="398"/>
        <v>8.0252687983469517</v>
      </c>
      <c r="EB186" s="95">
        <f t="shared" si="399"/>
        <v>10.027478870812677</v>
      </c>
      <c r="EC186" s="95">
        <f t="shared" si="400"/>
        <v>3.8729283578280063</v>
      </c>
      <c r="ED186" s="95">
        <f t="shared" si="401"/>
        <v>2.5861313901558378</v>
      </c>
      <c r="EE186" s="95">
        <f t="shared" si="402"/>
        <v>2.9443196356362611</v>
      </c>
      <c r="EF186" s="95">
        <f t="shared" si="403"/>
        <v>3.7345169055663039</v>
      </c>
      <c r="EG186" s="95">
        <f t="shared" si="404"/>
        <v>4.8667229327985648</v>
      </c>
      <c r="EH186" s="95">
        <f t="shared" si="405"/>
        <v>6.3024531521685798</v>
      </c>
      <c r="EI186" s="95">
        <f t="shared" si="406"/>
        <v>8.0252687983469517</v>
      </c>
      <c r="EJ186" s="95">
        <f t="shared" si="407"/>
        <v>10.027478870812677</v>
      </c>
      <c r="EK186" s="95">
        <f t="shared" si="408"/>
        <v>3.8729283578280063</v>
      </c>
      <c r="EL186" s="95">
        <f t="shared" si="409"/>
        <v>2.5861313901558378</v>
      </c>
      <c r="EM186" s="95">
        <f t="shared" si="410"/>
        <v>2.9443196356362611</v>
      </c>
      <c r="EN186" s="95">
        <f t="shared" si="411"/>
        <v>3.7345169055663039</v>
      </c>
      <c r="EO186" s="95">
        <f t="shared" si="412"/>
        <v>4.8667229327985648</v>
      </c>
      <c r="EP186" s="95">
        <f t="shared" si="413"/>
        <v>6.3024531521685798</v>
      </c>
      <c r="EQ186" s="95">
        <f t="shared" si="414"/>
        <v>8.0252687983469517</v>
      </c>
      <c r="ER186" s="95">
        <f t="shared" si="415"/>
        <v>10.027478870812677</v>
      </c>
      <c r="ES186" s="95">
        <f t="shared" si="416"/>
        <v>1</v>
      </c>
      <c r="ET186" s="95">
        <f t="shared" si="417"/>
        <v>1</v>
      </c>
      <c r="EU186" s="95">
        <f t="shared" si="418"/>
        <v>1</v>
      </c>
      <c r="EV186" s="95">
        <f t="shared" si="419"/>
        <v>1</v>
      </c>
      <c r="EW186" s="95">
        <f t="shared" si="420"/>
        <v>1</v>
      </c>
      <c r="EX186" s="95">
        <f t="shared" si="421"/>
        <v>1</v>
      </c>
      <c r="EY186" s="95">
        <f t="shared" si="422"/>
        <v>1</v>
      </c>
      <c r="EZ186" s="95">
        <f t="shared" si="423"/>
        <v>1</v>
      </c>
      <c r="FA186" s="95">
        <f t="shared" si="424"/>
        <v>1</v>
      </c>
      <c r="FB186" s="95">
        <f t="shared" si="425"/>
        <v>1</v>
      </c>
      <c r="FC186" s="95">
        <f t="shared" si="426"/>
        <v>1</v>
      </c>
      <c r="FD186" s="95">
        <f t="shared" si="427"/>
        <v>1</v>
      </c>
      <c r="FE186" s="95">
        <f t="shared" si="428"/>
        <v>1</v>
      </c>
      <c r="FF186" s="95">
        <f t="shared" si="429"/>
        <v>1</v>
      </c>
      <c r="FG186" s="95">
        <f t="shared" si="430"/>
        <v>1</v>
      </c>
      <c r="FH186" s="95">
        <f t="shared" si="431"/>
        <v>1</v>
      </c>
      <c r="FI186" s="95">
        <f t="shared" si="432"/>
        <v>1</v>
      </c>
      <c r="FJ186" s="95">
        <f t="shared" si="433"/>
        <v>1</v>
      </c>
      <c r="FK186" s="95">
        <f t="shared" si="434"/>
        <v>1</v>
      </c>
      <c r="FL186" s="95">
        <f t="shared" si="435"/>
        <v>1</v>
      </c>
      <c r="FM186" s="95">
        <f t="shared" si="436"/>
        <v>1</v>
      </c>
      <c r="FN186" s="95">
        <f t="shared" si="437"/>
        <v>1</v>
      </c>
      <c r="FO186" s="95">
        <f t="shared" si="438"/>
        <v>1</v>
      </c>
      <c r="FP186" s="95">
        <f t="shared" si="439"/>
        <v>1</v>
      </c>
      <c r="FQ186" s="115">
        <f t="shared" si="440"/>
        <v>3.9572706574263883</v>
      </c>
      <c r="FR186" s="115">
        <f t="shared" si="441"/>
        <v>3.2427702507088645</v>
      </c>
      <c r="FS186" s="115">
        <f t="shared" si="442"/>
        <v>3.427433786170011</v>
      </c>
      <c r="FT186" s="115">
        <f t="shared" si="443"/>
        <v>3.6842802401127708</v>
      </c>
      <c r="FU186" s="115">
        <f t="shared" si="444"/>
        <v>3.9235710950600531</v>
      </c>
      <c r="FV186" s="115">
        <f t="shared" si="445"/>
        <v>4.1222946553445698</v>
      </c>
      <c r="FW186" s="115">
        <f t="shared" si="446"/>
        <v>4.2804938953196157</v>
      </c>
      <c r="FX186" s="115">
        <f t="shared" si="447"/>
        <v>4.4047741499286062</v>
      </c>
      <c r="FY186" s="90"/>
      <c r="FZ186" s="90">
        <f t="shared" si="471"/>
        <v>3.2427702507088645</v>
      </c>
      <c r="GC186" s="102"/>
      <c r="GE186" s="103"/>
      <c r="GF186" s="103"/>
      <c r="GG186" s="103"/>
      <c r="GI186" s="105"/>
      <c r="GJ186" s="105"/>
      <c r="GK186" s="105"/>
      <c r="HU186" s="106"/>
      <c r="HV186" s="106"/>
      <c r="HW186" s="106"/>
      <c r="HX186" s="106"/>
      <c r="HY186" s="106"/>
      <c r="HZ186" s="106"/>
      <c r="IA186" s="106"/>
      <c r="IC186" s="103"/>
      <c r="ID186" s="107"/>
      <c r="IE186" s="107"/>
      <c r="IF186" s="107"/>
      <c r="IG186" s="107"/>
      <c r="IH186" s="107"/>
      <c r="II186" s="107"/>
      <c r="IJ186" s="103"/>
      <c r="IK186" s="108"/>
      <c r="IL186" s="107"/>
      <c r="IN186" s="107"/>
      <c r="IO186" s="107"/>
      <c r="IP186" s="107"/>
      <c r="IQ186" s="103"/>
      <c r="IR186" s="108"/>
      <c r="IS186" s="107"/>
      <c r="IT186" s="108"/>
      <c r="IU186" s="107"/>
      <c r="IV186" s="108"/>
      <c r="IW186" s="107"/>
      <c r="IY186" s="107"/>
      <c r="IZ186" s="106"/>
      <c r="JA186" s="106"/>
      <c r="JB186" s="106"/>
      <c r="JC186" s="106"/>
      <c r="JD186" s="106"/>
      <c r="JE186" s="106"/>
      <c r="JF186" s="106"/>
    </row>
    <row r="187" spans="1:266" s="27" customFormat="1" ht="13.8" x14ac:dyDescent="0.3">
      <c r="B187" s="122"/>
      <c r="C187" s="122"/>
      <c r="D187" s="122"/>
      <c r="E187" s="122"/>
      <c r="H187" s="122"/>
      <c r="I187" s="122"/>
      <c r="J187" s="122"/>
      <c r="K187" s="122"/>
      <c r="M187" s="100"/>
      <c r="N187" s="100"/>
      <c r="O187" s="100"/>
      <c r="P187" s="100"/>
      <c r="Q187" s="100"/>
      <c r="R187" s="100"/>
      <c r="S187" s="101"/>
      <c r="T187" s="100"/>
      <c r="U187" s="122"/>
      <c r="V187" s="122"/>
      <c r="W187" s="122"/>
      <c r="X187" s="118">
        <f t="shared" si="472"/>
        <v>17.181861798319215</v>
      </c>
      <c r="Y187" s="118">
        <v>10</v>
      </c>
      <c r="Z187" s="40">
        <v>1.7999999999999999E-2</v>
      </c>
      <c r="AA187" s="40">
        <v>10000000</v>
      </c>
      <c r="AB187" s="40">
        <v>10000000</v>
      </c>
      <c r="AC187" s="98">
        <v>3900000</v>
      </c>
      <c r="AD187" s="42">
        <v>0.33</v>
      </c>
      <c r="AE187" s="42">
        <v>0.33</v>
      </c>
      <c r="AF187" s="41">
        <v>1.7999999999999999E-2</v>
      </c>
      <c r="AG187" s="40">
        <v>10000000</v>
      </c>
      <c r="AH187" s="40">
        <v>10000000</v>
      </c>
      <c r="AI187" s="98">
        <v>3900000</v>
      </c>
      <c r="AJ187" s="42">
        <v>0.33</v>
      </c>
      <c r="AK187" s="42">
        <v>0.33</v>
      </c>
      <c r="AL187" s="42">
        <f>AL157</f>
        <v>0.2006</v>
      </c>
      <c r="AM187" s="40">
        <v>6000</v>
      </c>
      <c r="AN187" s="40">
        <f>AN157</f>
        <v>10000</v>
      </c>
      <c r="AO187" s="40">
        <f>AO157</f>
        <v>10000</v>
      </c>
      <c r="AP187" s="42">
        <v>0.03</v>
      </c>
      <c r="AQ187" s="42">
        <v>0.03</v>
      </c>
      <c r="AR187" s="4">
        <f t="shared" si="448"/>
        <v>0.21860000000000002</v>
      </c>
      <c r="AS187" s="11">
        <f t="shared" si="449"/>
        <v>1.7181861798319216</v>
      </c>
      <c r="AT187" s="15">
        <f t="shared" si="450"/>
        <v>4826.322971608126</v>
      </c>
      <c r="AU187" s="19">
        <f t="shared" si="451"/>
        <v>0.19996166295283049</v>
      </c>
      <c r="AV187" s="13">
        <f t="shared" si="452"/>
        <v>0.5</v>
      </c>
      <c r="AW187" s="11">
        <f t="shared" si="453"/>
        <v>1</v>
      </c>
      <c r="AX187" s="11">
        <f t="shared" si="454"/>
        <v>0.8911</v>
      </c>
      <c r="AY187" s="11">
        <f t="shared" si="455"/>
        <v>201997.53114128605</v>
      </c>
      <c r="AZ187" s="11">
        <f t="shared" si="456"/>
        <v>1</v>
      </c>
      <c r="BA187" s="11">
        <f t="shared" si="457"/>
        <v>0.34752899999999998</v>
      </c>
      <c r="BB187" s="11">
        <f t="shared" si="458"/>
        <v>1.025058</v>
      </c>
      <c r="BC187" s="11">
        <f t="shared" si="459"/>
        <v>0.99909999999999999</v>
      </c>
      <c r="BD187" s="11">
        <f t="shared" si="460"/>
        <v>0.8911</v>
      </c>
      <c r="BE187" s="11">
        <f t="shared" si="461"/>
        <v>201997.53114128605</v>
      </c>
      <c r="BF187" s="11">
        <f t="shared" si="462"/>
        <v>1</v>
      </c>
      <c r="BG187" s="11">
        <f t="shared" si="463"/>
        <v>0.34752899999999998</v>
      </c>
      <c r="BH187" s="11">
        <f t="shared" si="464"/>
        <v>1.025058</v>
      </c>
      <c r="BI187" s="121">
        <f t="shared" si="356"/>
        <v>2.2141228114240592</v>
      </c>
      <c r="BJ187" s="121">
        <f>X187^2/((BJ159^2+1)*Y187^2)</f>
        <v>0.59043274971308246</v>
      </c>
      <c r="BK187" s="121">
        <f>X187^2/((BK159^2+1)*Y187^2)</f>
        <v>0.29521637485654123</v>
      </c>
      <c r="BL187" s="121">
        <f>X187^2/((BL159^2+1)*Y187^2)</f>
        <v>0.17365669109208307</v>
      </c>
      <c r="BM187" s="121">
        <f>X187^2/((BM159^2+1)*Y187^2)</f>
        <v>0.11354475956020817</v>
      </c>
      <c r="BN187" s="121">
        <f>X187^2/((BN159^2+1)*Y187^2)</f>
        <v>7.9788209420686818E-2</v>
      </c>
      <c r="BO187" s="121">
        <f>X187^2/((BO159^2+1)*Y187^2)</f>
        <v>5.9043274971308242E-2</v>
      </c>
      <c r="BP187" s="121">
        <f>X187^2/((BP159^2+1)*Y187^2)</f>
        <v>4.5417903824083262E-2</v>
      </c>
      <c r="BQ187" s="121">
        <v>1</v>
      </c>
      <c r="BR187" s="121">
        <v>1</v>
      </c>
      <c r="BS187" s="121">
        <v>1</v>
      </c>
      <c r="BT187" s="121">
        <v>1</v>
      </c>
      <c r="BU187" s="121">
        <v>1</v>
      </c>
      <c r="BV187" s="121">
        <v>1</v>
      </c>
      <c r="BW187" s="121">
        <v>1</v>
      </c>
      <c r="BX187" s="121">
        <v>1</v>
      </c>
      <c r="BY187" s="121">
        <f t="shared" si="465"/>
        <v>1.3549383911863893</v>
      </c>
      <c r="BZ187" s="121">
        <f>(BZ159^4+6*BZ159^2+1)/(BZ159^2+1)*(Y187^2/X187^2)</f>
        <v>2.777623701932098</v>
      </c>
      <c r="CA187" s="121">
        <f>(CA159^4+6*CA159^2+1)/(CA159^2+1)*(Y187^2/X187^2)</f>
        <v>4.6067905300337237</v>
      </c>
      <c r="CB187" s="121">
        <f>(CB159^4+6*CB159^2+1)/(CB159^2+1)*(Y187^2/X187^2)</f>
        <v>7.033724295423462</v>
      </c>
      <c r="CC187" s="121">
        <f>(CC159^4+6*CC159^2+1)/(CC159^2+1)*(Y187^2/X187^2)</f>
        <v>10.10992491885229</v>
      </c>
      <c r="CD187" s="121">
        <f>(CD159^4+6*CD159^2+1)/(CD159^2+1)*(Y187^2/X187^2)</f>
        <v>13.851498553141941</v>
      </c>
      <c r="CE187" s="121">
        <f>(CE159^4+6*CE159^2+1)/(CE159^2+1)*(Y187^2/X187^2)</f>
        <v>18.264569513192527</v>
      </c>
      <c r="CF187" s="121">
        <f>(CF159^4+6*CF159^2+1)/(CF159^2+1)*(Y187^2/X187^2)</f>
        <v>23.351842041946963</v>
      </c>
      <c r="CG187" s="121">
        <f t="shared" si="466"/>
        <v>2.2141228114240592</v>
      </c>
      <c r="CH187" s="121">
        <f t="shared" si="357"/>
        <v>0.59043274971308246</v>
      </c>
      <c r="CI187" s="121">
        <f t="shared" si="358"/>
        <v>0.29521637485654123</v>
      </c>
      <c r="CJ187" s="121">
        <f t="shared" si="359"/>
        <v>0.17365669109208307</v>
      </c>
      <c r="CK187" s="121">
        <f t="shared" si="360"/>
        <v>0.11354475956020817</v>
      </c>
      <c r="CL187" s="121">
        <f t="shared" si="361"/>
        <v>7.9788209420686818E-2</v>
      </c>
      <c r="CM187" s="121">
        <f t="shared" si="362"/>
        <v>5.9043274971308242E-2</v>
      </c>
      <c r="CN187" s="121">
        <f t="shared" si="363"/>
        <v>4.5417903824083262E-2</v>
      </c>
      <c r="CO187" s="95">
        <f t="shared" si="364"/>
        <v>2.8594275192365943</v>
      </c>
      <c r="CP187" s="95">
        <f t="shared" si="365"/>
        <v>4.7137531821203664</v>
      </c>
      <c r="CQ187" s="95">
        <f t="shared" si="366"/>
        <v>7.13152049041026</v>
      </c>
      <c r="CR187" s="95">
        <f t="shared" si="367"/>
        <v>10.382494928063574</v>
      </c>
      <c r="CS187" s="95">
        <f t="shared" si="368"/>
        <v>14.518176415831284</v>
      </c>
      <c r="CT187" s="95">
        <f t="shared" si="369"/>
        <v>19.554671106535125</v>
      </c>
      <c r="CU187" s="95">
        <f t="shared" si="370"/>
        <v>25.498103315075209</v>
      </c>
      <c r="CV187" s="95">
        <f t="shared" si="371"/>
        <v>32.351177284394453</v>
      </c>
      <c r="CW187" s="95">
        <f t="shared" si="372"/>
        <v>2.8594275192365943</v>
      </c>
      <c r="CX187" s="95">
        <f t="shared" si="373"/>
        <v>4.7137531821203664</v>
      </c>
      <c r="CY187" s="95">
        <f t="shared" si="374"/>
        <v>7.13152049041026</v>
      </c>
      <c r="CZ187" s="95">
        <f t="shared" si="375"/>
        <v>10.382494928063574</v>
      </c>
      <c r="DA187" s="95">
        <f t="shared" si="376"/>
        <v>14.518176415831284</v>
      </c>
      <c r="DB187" s="95">
        <f t="shared" si="377"/>
        <v>19.554671106535125</v>
      </c>
      <c r="DC187" s="95">
        <f t="shared" si="378"/>
        <v>25.498103315075209</v>
      </c>
      <c r="DD187" s="95">
        <f t="shared" si="379"/>
        <v>32.351177284394453</v>
      </c>
      <c r="DE187" s="13">
        <f t="shared" si="467"/>
        <v>5.6191772026104481</v>
      </c>
      <c r="DF187" s="13">
        <f t="shared" si="468"/>
        <v>5.4181724516451801</v>
      </c>
      <c r="DG187" s="13">
        <f t="shared" si="469"/>
        <v>6.9521229048902651</v>
      </c>
      <c r="DH187" s="13">
        <f t="shared" si="470"/>
        <v>9.2574969865155445</v>
      </c>
      <c r="DI187" s="13">
        <f t="shared" si="380"/>
        <v>12.273585678412498</v>
      </c>
      <c r="DJ187" s="13">
        <f t="shared" si="381"/>
        <v>15.981402762562627</v>
      </c>
      <c r="DK187" s="13">
        <f t="shared" si="382"/>
        <v>20.373728788163834</v>
      </c>
      <c r="DL187" s="13">
        <f t="shared" si="383"/>
        <v>25.447375945771046</v>
      </c>
      <c r="DM187" s="95">
        <f t="shared" si="384"/>
        <v>5.6191772026104481</v>
      </c>
      <c r="DN187" s="95">
        <f t="shared" si="385"/>
        <v>5.4181724516451801</v>
      </c>
      <c r="DO187" s="95">
        <f t="shared" si="386"/>
        <v>6.9521229048902651</v>
      </c>
      <c r="DP187" s="95">
        <f t="shared" si="387"/>
        <v>9.2574969865155445</v>
      </c>
      <c r="DQ187" s="95">
        <f t="shared" si="388"/>
        <v>12.273585678412498</v>
      </c>
      <c r="DR187" s="95">
        <f t="shared" si="389"/>
        <v>15.981402762562627</v>
      </c>
      <c r="DS187" s="95">
        <f t="shared" si="390"/>
        <v>20.373728788163834</v>
      </c>
      <c r="DT187" s="95">
        <f t="shared" si="391"/>
        <v>25.447375945771046</v>
      </c>
      <c r="DU187" s="95">
        <f t="shared" si="392"/>
        <v>3.9020831306820063</v>
      </c>
      <c r="DV187" s="95">
        <f t="shared" si="393"/>
        <v>2.4722281505837973</v>
      </c>
      <c r="DW187" s="95">
        <f t="shared" si="394"/>
        <v>2.7253204176496086</v>
      </c>
      <c r="DX187" s="95">
        <f t="shared" si="395"/>
        <v>3.3879580540599923</v>
      </c>
      <c r="DY187" s="95">
        <f t="shared" si="396"/>
        <v>4.3626120479518571</v>
      </c>
      <c r="DZ187" s="95">
        <f t="shared" si="397"/>
        <v>5.6084432846550563</v>
      </c>
      <c r="EA187" s="95">
        <f t="shared" si="398"/>
        <v>7.1081176886577886</v>
      </c>
      <c r="EB187" s="95">
        <f t="shared" si="399"/>
        <v>8.8535489276701966</v>
      </c>
      <c r="EC187" s="95">
        <f t="shared" si="400"/>
        <v>3.9020831306820063</v>
      </c>
      <c r="ED187" s="95">
        <f t="shared" si="401"/>
        <v>2.4722281505837973</v>
      </c>
      <c r="EE187" s="95">
        <f t="shared" si="402"/>
        <v>2.7253204176496086</v>
      </c>
      <c r="EF187" s="95">
        <f t="shared" si="403"/>
        <v>3.3879580540599923</v>
      </c>
      <c r="EG187" s="95">
        <f t="shared" si="404"/>
        <v>4.3626120479518571</v>
      </c>
      <c r="EH187" s="95">
        <f t="shared" si="405"/>
        <v>5.6084432846550563</v>
      </c>
      <c r="EI187" s="95">
        <f t="shared" si="406"/>
        <v>7.1081176886577886</v>
      </c>
      <c r="EJ187" s="95">
        <f t="shared" si="407"/>
        <v>8.8535489276701966</v>
      </c>
      <c r="EK187" s="95">
        <f t="shared" si="408"/>
        <v>3.9020831306820063</v>
      </c>
      <c r="EL187" s="95">
        <f t="shared" si="409"/>
        <v>2.4722281505837973</v>
      </c>
      <c r="EM187" s="95">
        <f t="shared" si="410"/>
        <v>2.7253204176496086</v>
      </c>
      <c r="EN187" s="95">
        <f t="shared" si="411"/>
        <v>3.3879580540599923</v>
      </c>
      <c r="EO187" s="95">
        <f t="shared" si="412"/>
        <v>4.3626120479518571</v>
      </c>
      <c r="EP187" s="95">
        <f t="shared" si="413"/>
        <v>5.6084432846550563</v>
      </c>
      <c r="EQ187" s="95">
        <f t="shared" si="414"/>
        <v>7.1081176886577886</v>
      </c>
      <c r="ER187" s="95">
        <f t="shared" si="415"/>
        <v>8.8535489276701966</v>
      </c>
      <c r="ES187" s="95">
        <f t="shared" si="416"/>
        <v>1</v>
      </c>
      <c r="ET187" s="95">
        <f t="shared" si="417"/>
        <v>1</v>
      </c>
      <c r="EU187" s="95">
        <f t="shared" si="418"/>
        <v>1</v>
      </c>
      <c r="EV187" s="95">
        <f t="shared" si="419"/>
        <v>1</v>
      </c>
      <c r="EW187" s="95">
        <f t="shared" si="420"/>
        <v>1</v>
      </c>
      <c r="EX187" s="95">
        <f t="shared" si="421"/>
        <v>1</v>
      </c>
      <c r="EY187" s="95">
        <f t="shared" si="422"/>
        <v>1</v>
      </c>
      <c r="EZ187" s="95">
        <f t="shared" si="423"/>
        <v>1</v>
      </c>
      <c r="FA187" s="95">
        <f t="shared" si="424"/>
        <v>1</v>
      </c>
      <c r="FB187" s="95">
        <f t="shared" si="425"/>
        <v>1</v>
      </c>
      <c r="FC187" s="95">
        <f t="shared" si="426"/>
        <v>1</v>
      </c>
      <c r="FD187" s="95">
        <f t="shared" si="427"/>
        <v>1</v>
      </c>
      <c r="FE187" s="95">
        <f t="shared" si="428"/>
        <v>1</v>
      </c>
      <c r="FF187" s="95">
        <f t="shared" si="429"/>
        <v>1</v>
      </c>
      <c r="FG187" s="95">
        <f t="shared" si="430"/>
        <v>1</v>
      </c>
      <c r="FH187" s="95">
        <f t="shared" si="431"/>
        <v>1</v>
      </c>
      <c r="FI187" s="95">
        <f t="shared" si="432"/>
        <v>1</v>
      </c>
      <c r="FJ187" s="95">
        <f t="shared" si="433"/>
        <v>1</v>
      </c>
      <c r="FK187" s="95">
        <f t="shared" si="434"/>
        <v>1</v>
      </c>
      <c r="FL187" s="95">
        <f t="shared" si="435"/>
        <v>1</v>
      </c>
      <c r="FM187" s="95">
        <f t="shared" si="436"/>
        <v>1</v>
      </c>
      <c r="FN187" s="95">
        <f t="shared" si="437"/>
        <v>1</v>
      </c>
      <c r="FO187" s="95">
        <f t="shared" si="438"/>
        <v>1</v>
      </c>
      <c r="FP187" s="95">
        <f t="shared" si="439"/>
        <v>1</v>
      </c>
      <c r="FQ187" s="115">
        <f t="shared" si="440"/>
        <v>4.111357230692624</v>
      </c>
      <c r="FR187" s="115">
        <f t="shared" si="441"/>
        <v>3.1989663396363457</v>
      </c>
      <c r="FS187" s="115">
        <f t="shared" si="442"/>
        <v>3.3425892317724046</v>
      </c>
      <c r="FT187" s="115">
        <f t="shared" si="443"/>
        <v>3.5880340705278324</v>
      </c>
      <c r="FU187" s="115">
        <f t="shared" si="444"/>
        <v>3.8292794187034325</v>
      </c>
      <c r="FV187" s="115">
        <f t="shared" si="445"/>
        <v>4.0356725783765857</v>
      </c>
      <c r="FW187" s="115">
        <f t="shared" si="446"/>
        <v>4.2033302636644843</v>
      </c>
      <c r="FX187" s="115">
        <f t="shared" si="447"/>
        <v>4.3369925401867242</v>
      </c>
      <c r="FY187" s="90"/>
      <c r="FZ187" s="90">
        <f t="shared" si="471"/>
        <v>3.1989663396363457</v>
      </c>
      <c r="GC187" s="102"/>
      <c r="GE187" s="103"/>
      <c r="GF187" s="103"/>
      <c r="GG187" s="103"/>
      <c r="GI187" s="105"/>
      <c r="GJ187" s="105"/>
      <c r="GK187" s="105"/>
      <c r="HU187" s="106"/>
      <c r="HV187" s="106"/>
      <c r="HW187" s="106"/>
      <c r="HX187" s="106"/>
      <c r="HY187" s="106"/>
      <c r="HZ187" s="106"/>
      <c r="IA187" s="106"/>
      <c r="IC187" s="103"/>
      <c r="ID187" s="107"/>
      <c r="IE187" s="107"/>
      <c r="IF187" s="107"/>
      <c r="IG187" s="107"/>
      <c r="IH187" s="107"/>
      <c r="II187" s="107"/>
      <c r="IJ187" s="103"/>
      <c r="IK187" s="108"/>
      <c r="IL187" s="107"/>
      <c r="IN187" s="107"/>
      <c r="IO187" s="107"/>
      <c r="IP187" s="107"/>
      <c r="IQ187" s="103"/>
      <c r="IR187" s="108"/>
      <c r="IS187" s="107"/>
      <c r="IT187" s="108"/>
      <c r="IU187" s="107"/>
      <c r="IV187" s="108"/>
      <c r="IW187" s="107"/>
      <c r="IY187" s="107"/>
      <c r="IZ187" s="106"/>
      <c r="JA187" s="106"/>
      <c r="JB187" s="106"/>
      <c r="JC187" s="106"/>
      <c r="JD187" s="106"/>
      <c r="JE187" s="106"/>
      <c r="JF187" s="106"/>
    </row>
    <row r="188" spans="1:266" s="27" customFormat="1" ht="13.8" x14ac:dyDescent="0.3">
      <c r="A188" s="122"/>
      <c r="B188" s="122"/>
      <c r="C188" s="122"/>
      <c r="D188" s="122"/>
      <c r="E188" s="122"/>
      <c r="H188" s="122"/>
      <c r="I188" s="122"/>
      <c r="J188" s="122"/>
      <c r="K188" s="122"/>
      <c r="M188" s="100"/>
      <c r="N188" s="100"/>
      <c r="O188" s="100"/>
      <c r="P188" s="100"/>
      <c r="Q188" s="100"/>
      <c r="R188" s="100"/>
      <c r="S188" s="101"/>
      <c r="T188" s="100"/>
      <c r="U188" s="122"/>
      <c r="V188" s="122"/>
      <c r="W188" s="122"/>
      <c r="X188" s="118">
        <f t="shared" si="472"/>
        <v>18.384592124201561</v>
      </c>
      <c r="Y188" s="118">
        <v>10</v>
      </c>
      <c r="Z188" s="40">
        <v>1.7999999999999999E-2</v>
      </c>
      <c r="AA188" s="40">
        <v>10000000</v>
      </c>
      <c r="AB188" s="40">
        <v>10000000</v>
      </c>
      <c r="AC188" s="98">
        <v>3900000</v>
      </c>
      <c r="AD188" s="42">
        <v>0.33</v>
      </c>
      <c r="AE188" s="42">
        <v>0.33</v>
      </c>
      <c r="AF188" s="41">
        <v>1.7999999999999999E-2</v>
      </c>
      <c r="AG188" s="40">
        <v>10000000</v>
      </c>
      <c r="AH188" s="40">
        <v>10000000</v>
      </c>
      <c r="AI188" s="98">
        <v>3900000</v>
      </c>
      <c r="AJ188" s="42">
        <v>0.33</v>
      </c>
      <c r="AK188" s="42">
        <v>0.33</v>
      </c>
      <c r="AL188" s="42">
        <f>AL157</f>
        <v>0.2006</v>
      </c>
      <c r="AM188" s="40">
        <v>6000</v>
      </c>
      <c r="AN188" s="40">
        <f>AN157</f>
        <v>10000</v>
      </c>
      <c r="AO188" s="40">
        <f>AO157</f>
        <v>10000</v>
      </c>
      <c r="AP188" s="42">
        <v>0.03</v>
      </c>
      <c r="AQ188" s="42">
        <v>0.03</v>
      </c>
      <c r="AR188" s="4">
        <f t="shared" si="448"/>
        <v>0.21860000000000002</v>
      </c>
      <c r="AS188" s="11">
        <f t="shared" si="449"/>
        <v>1.838459212420156</v>
      </c>
      <c r="AT188" s="15">
        <f t="shared" si="450"/>
        <v>4826.322971608126</v>
      </c>
      <c r="AU188" s="19">
        <f t="shared" si="451"/>
        <v>0.19996166295283049</v>
      </c>
      <c r="AV188" s="13">
        <f t="shared" si="452"/>
        <v>0.5</v>
      </c>
      <c r="AW188" s="11">
        <f t="shared" si="453"/>
        <v>1</v>
      </c>
      <c r="AX188" s="11">
        <f t="shared" si="454"/>
        <v>0.8911</v>
      </c>
      <c r="AY188" s="11">
        <f t="shared" si="455"/>
        <v>201997.53114128605</v>
      </c>
      <c r="AZ188" s="11">
        <f t="shared" si="456"/>
        <v>1</v>
      </c>
      <c r="BA188" s="11">
        <f t="shared" si="457"/>
        <v>0.34752899999999998</v>
      </c>
      <c r="BB188" s="11">
        <f t="shared" si="458"/>
        <v>1.025058</v>
      </c>
      <c r="BC188" s="11">
        <f t="shared" si="459"/>
        <v>0.99909999999999999</v>
      </c>
      <c r="BD188" s="11">
        <f t="shared" si="460"/>
        <v>0.8911</v>
      </c>
      <c r="BE188" s="11">
        <f t="shared" si="461"/>
        <v>201997.53114128605</v>
      </c>
      <c r="BF188" s="11">
        <f t="shared" si="462"/>
        <v>1</v>
      </c>
      <c r="BG188" s="11">
        <f t="shared" si="463"/>
        <v>0.34752899999999998</v>
      </c>
      <c r="BH188" s="11">
        <f t="shared" si="464"/>
        <v>1.025058</v>
      </c>
      <c r="BI188" s="121">
        <f t="shared" si="356"/>
        <v>2.5349492067994053</v>
      </c>
      <c r="BJ188" s="121">
        <f>X188^2/((BJ159^2+1)*Y188^2)</f>
        <v>0.67598645514650813</v>
      </c>
      <c r="BK188" s="121">
        <f>X188^2/((BK159^2+1)*Y188^2)</f>
        <v>0.33799322757325406</v>
      </c>
      <c r="BL188" s="121">
        <f>X188^2/((BL159^2+1)*Y188^2)</f>
        <v>0.19881954563132592</v>
      </c>
      <c r="BM188" s="121">
        <f>X188^2/((BM159^2+1)*Y188^2)</f>
        <v>0.12999739522048231</v>
      </c>
      <c r="BN188" s="121">
        <f>X188^2/((BN159^2+1)*Y188^2)</f>
        <v>9.1349520965744335E-2</v>
      </c>
      <c r="BO188" s="121">
        <f>X188^2/((BO159^2+1)*Y188^2)</f>
        <v>6.7598645514650807E-2</v>
      </c>
      <c r="BP188" s="121">
        <f>X188^2/((BP159^2+1)*Y188^2)</f>
        <v>5.199895808819293E-2</v>
      </c>
      <c r="BQ188" s="121">
        <v>1</v>
      </c>
      <c r="BR188" s="121">
        <v>1</v>
      </c>
      <c r="BS188" s="121">
        <v>1</v>
      </c>
      <c r="BT188" s="121">
        <v>1</v>
      </c>
      <c r="BU188" s="121">
        <v>1</v>
      </c>
      <c r="BV188" s="121">
        <v>1</v>
      </c>
      <c r="BW188" s="121">
        <v>1</v>
      </c>
      <c r="BX188" s="121">
        <v>1</v>
      </c>
      <c r="BY188" s="121">
        <f t="shared" si="465"/>
        <v>1.1834556652863912</v>
      </c>
      <c r="BZ188" s="121">
        <f>(BZ159^4+6*BZ159^2+1)/(BZ159^2+1)*(Y188^2/X188^2)</f>
        <v>2.4260841138371019</v>
      </c>
      <c r="CA188" s="121">
        <f>(CA159^4+6*CA159^2+1)/(CA159^2+1)*(Y188^2/X188^2)</f>
        <v>4.0237492619737303</v>
      </c>
      <c r="CB188" s="121">
        <f>(CB159^4+6*CB159^2+1)/(CB159^2+1)*(Y188^2/X188^2)</f>
        <v>6.1435272036190609</v>
      </c>
      <c r="CC188" s="121">
        <f>(CC159^4+6*CC159^2+1)/(CC159^2+1)*(Y188^2/X188^2)</f>
        <v>8.8303999640599962</v>
      </c>
      <c r="CD188" s="121">
        <f>(CD159^4+6*CD159^2+1)/(CD159^2+1)*(Y188^2/X188^2)</f>
        <v>12.098435280934527</v>
      </c>
      <c r="CE188" s="121">
        <f>(CE159^4+6*CE159^2+1)/(CE159^2+1)*(Y188^2/X188^2)</f>
        <v>15.952982368060555</v>
      </c>
      <c r="CF188" s="121">
        <f>(CF159^4+6*CF159^2+1)/(CF159^2+1)*(Y188^2/X188^2)</f>
        <v>20.396403215955072</v>
      </c>
      <c r="CG188" s="121">
        <f t="shared" si="466"/>
        <v>2.5349492067994053</v>
      </c>
      <c r="CH188" s="121">
        <f t="shared" si="357"/>
        <v>0.67598645514650813</v>
      </c>
      <c r="CI188" s="121">
        <f t="shared" si="358"/>
        <v>0.33799322757325406</v>
      </c>
      <c r="CJ188" s="121">
        <f t="shared" si="359"/>
        <v>0.19881954563132592</v>
      </c>
      <c r="CK188" s="121">
        <f t="shared" si="360"/>
        <v>0.12999739522048231</v>
      </c>
      <c r="CL188" s="121">
        <f t="shared" si="361"/>
        <v>9.1349520965744335E-2</v>
      </c>
      <c r="CM188" s="121">
        <f t="shared" si="362"/>
        <v>6.7598645514650807E-2</v>
      </c>
      <c r="CN188" s="121">
        <f t="shared" si="363"/>
        <v>5.199895808819293E-2</v>
      </c>
      <c r="CO188" s="95">
        <f t="shared" si="364"/>
        <v>2.6680797199201627</v>
      </c>
      <c r="CP188" s="95">
        <f t="shared" si="365"/>
        <v>4.2877195687137446</v>
      </c>
      <c r="CQ188" s="95">
        <f t="shared" si="366"/>
        <v>6.399491171727016</v>
      </c>
      <c r="CR188" s="95">
        <f t="shared" si="367"/>
        <v>9.2390181501996462</v>
      </c>
      <c r="CS188" s="95">
        <f t="shared" si="368"/>
        <v>12.851282529418539</v>
      </c>
      <c r="CT188" s="95">
        <f t="shared" si="369"/>
        <v>17.250352047021686</v>
      </c>
      <c r="CU188" s="95">
        <f t="shared" si="370"/>
        <v>22.441575916826984</v>
      </c>
      <c r="CV188" s="95">
        <f t="shared" si="371"/>
        <v>28.427316129351428</v>
      </c>
      <c r="CW188" s="95">
        <f t="shared" si="372"/>
        <v>2.6680797199201627</v>
      </c>
      <c r="CX188" s="95">
        <f t="shared" si="373"/>
        <v>4.2877195687137446</v>
      </c>
      <c r="CY188" s="95">
        <f t="shared" si="374"/>
        <v>6.399491171727016</v>
      </c>
      <c r="CZ188" s="95">
        <f t="shared" si="375"/>
        <v>9.2390181501996462</v>
      </c>
      <c r="DA188" s="95">
        <f t="shared" si="376"/>
        <v>12.851282529418539</v>
      </c>
      <c r="DB188" s="95">
        <f t="shared" si="377"/>
        <v>17.250352047021686</v>
      </c>
      <c r="DC188" s="95">
        <f t="shared" si="378"/>
        <v>22.441575916826984</v>
      </c>
      <c r="DD188" s="95">
        <f t="shared" si="379"/>
        <v>28.427316129351428</v>
      </c>
      <c r="DE188" s="13">
        <f t="shared" si="467"/>
        <v>5.7685208720857961</v>
      </c>
      <c r="DF188" s="13">
        <f t="shared" si="468"/>
        <v>5.1521865689836099</v>
      </c>
      <c r="DG188" s="13">
        <f t="shared" si="469"/>
        <v>6.4118584895469848</v>
      </c>
      <c r="DH188" s="13">
        <f t="shared" si="470"/>
        <v>8.3924627492503863</v>
      </c>
      <c r="DI188" s="13">
        <f t="shared" si="380"/>
        <v>11.010513359280479</v>
      </c>
      <c r="DJ188" s="13">
        <f t="shared" si="381"/>
        <v>14.239900801900273</v>
      </c>
      <c r="DK188" s="13">
        <f t="shared" si="382"/>
        <v>18.070697013575206</v>
      </c>
      <c r="DL188" s="13">
        <f t="shared" si="383"/>
        <v>22.498518174043266</v>
      </c>
      <c r="DM188" s="95">
        <f t="shared" si="384"/>
        <v>5.7685208720857961</v>
      </c>
      <c r="DN188" s="95">
        <f t="shared" si="385"/>
        <v>5.1521865689836099</v>
      </c>
      <c r="DO188" s="95">
        <f t="shared" si="386"/>
        <v>6.4118584895469848</v>
      </c>
      <c r="DP188" s="95">
        <f t="shared" si="387"/>
        <v>8.3924627492503863</v>
      </c>
      <c r="DQ188" s="95">
        <f t="shared" si="388"/>
        <v>11.010513359280479</v>
      </c>
      <c r="DR188" s="95">
        <f t="shared" si="389"/>
        <v>14.239900801900273</v>
      </c>
      <c r="DS188" s="95">
        <f t="shared" si="390"/>
        <v>18.070697013575206</v>
      </c>
      <c r="DT188" s="95">
        <f t="shared" si="391"/>
        <v>22.498518174043266</v>
      </c>
      <c r="DU188" s="95">
        <f t="shared" si="392"/>
        <v>3.9539843867911042</v>
      </c>
      <c r="DV188" s="95">
        <f t="shared" si="393"/>
        <v>2.3797903427683047</v>
      </c>
      <c r="DW188" s="95">
        <f t="shared" si="394"/>
        <v>2.537562865649774</v>
      </c>
      <c r="DX188" s="95">
        <f t="shared" si="395"/>
        <v>3.0873335706174698</v>
      </c>
      <c r="DY188" s="95">
        <f t="shared" si="396"/>
        <v>3.9236577879562251</v>
      </c>
      <c r="DZ188" s="95">
        <f t="shared" si="397"/>
        <v>5.0032208497680291</v>
      </c>
      <c r="EA188" s="95">
        <f t="shared" si="398"/>
        <v>6.3077473590667772</v>
      </c>
      <c r="EB188" s="95">
        <f t="shared" si="399"/>
        <v>7.8287353351194122</v>
      </c>
      <c r="EC188" s="95">
        <f t="shared" si="400"/>
        <v>3.9539843867911042</v>
      </c>
      <c r="ED188" s="95">
        <f t="shared" si="401"/>
        <v>2.3797903427683047</v>
      </c>
      <c r="EE188" s="95">
        <f t="shared" si="402"/>
        <v>2.537562865649774</v>
      </c>
      <c r="EF188" s="95">
        <f t="shared" si="403"/>
        <v>3.0873335706174698</v>
      </c>
      <c r="EG188" s="95">
        <f t="shared" si="404"/>
        <v>3.9236577879562251</v>
      </c>
      <c r="EH188" s="95">
        <f t="shared" si="405"/>
        <v>5.0032208497680291</v>
      </c>
      <c r="EI188" s="95">
        <f t="shared" si="406"/>
        <v>6.3077473590667772</v>
      </c>
      <c r="EJ188" s="95">
        <f t="shared" si="407"/>
        <v>7.8287353351194122</v>
      </c>
      <c r="EK188" s="95">
        <f t="shared" si="408"/>
        <v>3.9539843867911042</v>
      </c>
      <c r="EL188" s="95">
        <f t="shared" si="409"/>
        <v>2.3797903427683047</v>
      </c>
      <c r="EM188" s="95">
        <f t="shared" si="410"/>
        <v>2.537562865649774</v>
      </c>
      <c r="EN188" s="95">
        <f t="shared" si="411"/>
        <v>3.0873335706174698</v>
      </c>
      <c r="EO188" s="95">
        <f t="shared" si="412"/>
        <v>3.9236577879562251</v>
      </c>
      <c r="EP188" s="95">
        <f t="shared" si="413"/>
        <v>5.0032208497680291</v>
      </c>
      <c r="EQ188" s="95">
        <f t="shared" si="414"/>
        <v>6.3077473590667772</v>
      </c>
      <c r="ER188" s="95">
        <f t="shared" si="415"/>
        <v>7.8287353351194122</v>
      </c>
      <c r="ES188" s="95">
        <f t="shared" si="416"/>
        <v>1</v>
      </c>
      <c r="ET188" s="95">
        <f t="shared" si="417"/>
        <v>1</v>
      </c>
      <c r="EU188" s="95">
        <f t="shared" si="418"/>
        <v>1</v>
      </c>
      <c r="EV188" s="95">
        <f t="shared" si="419"/>
        <v>1</v>
      </c>
      <c r="EW188" s="95">
        <f t="shared" si="420"/>
        <v>1</v>
      </c>
      <c r="EX188" s="95">
        <f t="shared" si="421"/>
        <v>1</v>
      </c>
      <c r="EY188" s="95">
        <f t="shared" si="422"/>
        <v>1</v>
      </c>
      <c r="EZ188" s="95">
        <f t="shared" si="423"/>
        <v>1</v>
      </c>
      <c r="FA188" s="95">
        <f t="shared" si="424"/>
        <v>1</v>
      </c>
      <c r="FB188" s="95">
        <f t="shared" si="425"/>
        <v>1</v>
      </c>
      <c r="FC188" s="95">
        <f t="shared" si="426"/>
        <v>1</v>
      </c>
      <c r="FD188" s="95">
        <f t="shared" si="427"/>
        <v>1</v>
      </c>
      <c r="FE188" s="95">
        <f t="shared" si="428"/>
        <v>1</v>
      </c>
      <c r="FF188" s="95">
        <f t="shared" si="429"/>
        <v>1</v>
      </c>
      <c r="FG188" s="95">
        <f t="shared" si="430"/>
        <v>1</v>
      </c>
      <c r="FH188" s="95">
        <f t="shared" si="431"/>
        <v>1</v>
      </c>
      <c r="FI188" s="95">
        <f t="shared" si="432"/>
        <v>1</v>
      </c>
      <c r="FJ188" s="95">
        <f t="shared" si="433"/>
        <v>1</v>
      </c>
      <c r="FK188" s="95">
        <f t="shared" si="434"/>
        <v>1</v>
      </c>
      <c r="FL188" s="95">
        <f t="shared" si="435"/>
        <v>1</v>
      </c>
      <c r="FM188" s="95">
        <f t="shared" si="436"/>
        <v>1</v>
      </c>
      <c r="FN188" s="95">
        <f t="shared" si="437"/>
        <v>1</v>
      </c>
      <c r="FO188" s="95">
        <f t="shared" si="438"/>
        <v>1</v>
      </c>
      <c r="FP188" s="95">
        <f t="shared" si="439"/>
        <v>1</v>
      </c>
      <c r="FQ188" s="115">
        <f t="shared" si="440"/>
        <v>4.3054982518572595</v>
      </c>
      <c r="FR188" s="115">
        <f t="shared" si="441"/>
        <v>3.168946456518396</v>
      </c>
      <c r="FS188" s="115">
        <f t="shared" si="442"/>
        <v>3.2639657417061385</v>
      </c>
      <c r="FT188" s="115">
        <f t="shared" si="443"/>
        <v>3.4929866661579529</v>
      </c>
      <c r="FU188" s="115">
        <f t="shared" si="444"/>
        <v>3.7328723366946166</v>
      </c>
      <c r="FV188" s="115">
        <f t="shared" si="445"/>
        <v>3.9449917405461146</v>
      </c>
      <c r="FW188" s="115">
        <f t="shared" si="446"/>
        <v>4.1211478623400959</v>
      </c>
      <c r="FX188" s="115">
        <f t="shared" si="447"/>
        <v>4.2638603633152545</v>
      </c>
      <c r="FY188" s="90"/>
      <c r="FZ188" s="90">
        <f t="shared" si="471"/>
        <v>3.168946456518396</v>
      </c>
      <c r="GC188" s="102"/>
      <c r="GE188" s="103"/>
      <c r="GF188" s="103"/>
      <c r="GG188" s="103"/>
      <c r="GI188" s="105"/>
      <c r="GJ188" s="105"/>
      <c r="GK188" s="105"/>
      <c r="HU188" s="106"/>
      <c r="HV188" s="106"/>
      <c r="HW188" s="106"/>
      <c r="HX188" s="106"/>
      <c r="HY188" s="106"/>
      <c r="HZ188" s="106"/>
      <c r="IA188" s="106"/>
      <c r="IC188" s="103"/>
      <c r="IE188" s="107"/>
      <c r="IG188" s="107"/>
      <c r="IH188" s="107"/>
      <c r="II188" s="107"/>
      <c r="IJ188" s="103"/>
      <c r="IL188" s="107"/>
      <c r="IN188" s="107"/>
      <c r="IP188" s="107"/>
      <c r="IQ188" s="103"/>
      <c r="IR188" s="108"/>
      <c r="IS188" s="107"/>
      <c r="IT188" s="107"/>
      <c r="IU188" s="107"/>
      <c r="IV188" s="107"/>
      <c r="IW188" s="107"/>
      <c r="IY188" s="107"/>
      <c r="IZ188" s="106"/>
      <c r="JA188" s="106"/>
      <c r="JB188" s="106"/>
      <c r="JC188" s="106"/>
      <c r="JD188" s="106"/>
      <c r="JE188" s="106"/>
      <c r="JF188" s="106"/>
    </row>
    <row r="189" spans="1:266" s="27" customFormat="1" ht="13.8" x14ac:dyDescent="0.3">
      <c r="A189" s="122"/>
      <c r="B189" s="122"/>
      <c r="C189" s="122"/>
      <c r="D189" s="122"/>
      <c r="E189" s="96"/>
      <c r="G189" s="122"/>
      <c r="H189" s="96"/>
      <c r="I189" s="96"/>
      <c r="J189" s="96"/>
      <c r="K189" s="96"/>
      <c r="M189" s="100"/>
      <c r="N189" s="100"/>
      <c r="O189" s="100"/>
      <c r="P189" s="100"/>
      <c r="Q189" s="100"/>
      <c r="R189" s="100"/>
      <c r="S189" s="101"/>
      <c r="T189" s="100"/>
      <c r="V189" s="122"/>
      <c r="W189" s="122"/>
      <c r="X189" s="118">
        <f t="shared" si="472"/>
        <v>19.67151357289567</v>
      </c>
      <c r="Y189" s="118">
        <v>10</v>
      </c>
      <c r="Z189" s="40">
        <v>1.7999999999999999E-2</v>
      </c>
      <c r="AA189" s="40">
        <v>10000000</v>
      </c>
      <c r="AB189" s="40">
        <v>10000000</v>
      </c>
      <c r="AC189" s="98">
        <v>3900000</v>
      </c>
      <c r="AD189" s="42">
        <v>0.33</v>
      </c>
      <c r="AE189" s="42">
        <v>0.33</v>
      </c>
      <c r="AF189" s="41">
        <v>1.7999999999999999E-2</v>
      </c>
      <c r="AG189" s="40">
        <v>10000000</v>
      </c>
      <c r="AH189" s="40">
        <v>10000000</v>
      </c>
      <c r="AI189" s="98">
        <v>3900000</v>
      </c>
      <c r="AJ189" s="42">
        <v>0.33</v>
      </c>
      <c r="AK189" s="42">
        <v>0.33</v>
      </c>
      <c r="AL189" s="42">
        <f>AL157</f>
        <v>0.2006</v>
      </c>
      <c r="AM189" s="40">
        <v>6000</v>
      </c>
      <c r="AN189" s="40">
        <f>AN157</f>
        <v>10000</v>
      </c>
      <c r="AO189" s="40">
        <f>AO157</f>
        <v>10000</v>
      </c>
      <c r="AP189" s="42">
        <v>0.03</v>
      </c>
      <c r="AQ189" s="42">
        <v>0.03</v>
      </c>
      <c r="AR189" s="4">
        <f t="shared" si="448"/>
        <v>0.21860000000000002</v>
      </c>
      <c r="AS189" s="11">
        <f t="shared" si="449"/>
        <v>1.9671513572895669</v>
      </c>
      <c r="AT189" s="15">
        <f t="shared" si="450"/>
        <v>4826.322971608126</v>
      </c>
      <c r="AU189" s="19">
        <f t="shared" si="451"/>
        <v>0.19996166295283049</v>
      </c>
      <c r="AV189" s="13">
        <f t="shared" si="452"/>
        <v>0.5</v>
      </c>
      <c r="AW189" s="11">
        <f t="shared" si="453"/>
        <v>1</v>
      </c>
      <c r="AX189" s="11">
        <f t="shared" si="454"/>
        <v>0.8911</v>
      </c>
      <c r="AY189" s="11">
        <f t="shared" si="455"/>
        <v>201997.53114128605</v>
      </c>
      <c r="AZ189" s="11">
        <f t="shared" si="456"/>
        <v>1</v>
      </c>
      <c r="BA189" s="11">
        <f t="shared" si="457"/>
        <v>0.34752899999999998</v>
      </c>
      <c r="BB189" s="11">
        <f t="shared" si="458"/>
        <v>1.025058</v>
      </c>
      <c r="BC189" s="11">
        <f t="shared" si="459"/>
        <v>0.99909999999999999</v>
      </c>
      <c r="BD189" s="11">
        <f t="shared" si="460"/>
        <v>0.8911</v>
      </c>
      <c r="BE189" s="11">
        <f t="shared" si="461"/>
        <v>201997.53114128605</v>
      </c>
      <c r="BF189" s="11">
        <f t="shared" si="462"/>
        <v>1</v>
      </c>
      <c r="BG189" s="11">
        <f t="shared" si="463"/>
        <v>0.34752899999999998</v>
      </c>
      <c r="BH189" s="11">
        <f t="shared" si="464"/>
        <v>1.025058</v>
      </c>
      <c r="BI189" s="121">
        <f t="shared" si="356"/>
        <v>2.9022633468646393</v>
      </c>
      <c r="BJ189" s="121">
        <f>X189^2/((BJ159^2+1)*Y189^2)</f>
        <v>0.77393689249723707</v>
      </c>
      <c r="BK189" s="121">
        <f>X189^2/((BK159^2+1)*Y189^2)</f>
        <v>0.38696844624861854</v>
      </c>
      <c r="BL189" s="121">
        <f>X189^2/((BL159^2+1)*Y189^2)</f>
        <v>0.22762849779330502</v>
      </c>
      <c r="BM189" s="121">
        <f>X189^2/((BM159^2+1)*Y189^2)</f>
        <v>0.14883401778793021</v>
      </c>
      <c r="BN189" s="121">
        <f>X189^2/((BN159^2+1)*Y189^2)</f>
        <v>0.10458606655368069</v>
      </c>
      <c r="BO189" s="121">
        <f>X189^2/((BO159^2+1)*Y189^2)</f>
        <v>7.7393689249723702E-2</v>
      </c>
      <c r="BP189" s="121">
        <f>X189^2/((BP159^2+1)*Y189^2)</f>
        <v>5.9533607115172082E-2</v>
      </c>
      <c r="BQ189" s="121">
        <v>1</v>
      </c>
      <c r="BR189" s="121">
        <v>1</v>
      </c>
      <c r="BS189" s="121">
        <v>1</v>
      </c>
      <c r="BT189" s="121">
        <v>1</v>
      </c>
      <c r="BU189" s="121">
        <v>1</v>
      </c>
      <c r="BV189" s="121">
        <v>1</v>
      </c>
      <c r="BW189" s="121">
        <v>1</v>
      </c>
      <c r="BX189" s="121">
        <v>1</v>
      </c>
      <c r="BY189" s="121">
        <f t="shared" si="465"/>
        <v>1.0336760112554733</v>
      </c>
      <c r="BZ189" s="121">
        <f>(BZ159^4+6*BZ159^2+1)/(BZ159^2+1)*(Y189^2/X189^2)</f>
        <v>2.1190358230737201</v>
      </c>
      <c r="CA189" s="121">
        <f>(CA159^4+6*CA159^2+1)/(CA159^2+1)*(Y189^2/X189^2)</f>
        <v>3.5144984382686091</v>
      </c>
      <c r="CB189" s="121">
        <f>(CB159^4+6*CB159^2+1)/(CB159^2+1)*(Y189^2/X189^2)</f>
        <v>5.3659945878409125</v>
      </c>
      <c r="CC189" s="121">
        <f>(CC159^4+6*CC159^2+1)/(CC159^2+1)*(Y189^2/X189^2)</f>
        <v>7.7128133147523776</v>
      </c>
      <c r="CD189" s="121">
        <f>(CD159^4+6*CD159^2+1)/(CD159^2+1)*(Y189^2/X189^2)</f>
        <v>10.56724192587521</v>
      </c>
      <c r="CE189" s="121">
        <f>(CE159^4+6*CE159^2+1)/(CE159^2+1)*(Y189^2/X189^2)</f>
        <v>13.933952631723781</v>
      </c>
      <c r="CF189" s="121">
        <f>(CF159^4+6*CF159^2+1)/(CF159^2+1)*(Y189^2/X189^2)</f>
        <v>17.815008486291443</v>
      </c>
      <c r="CG189" s="121">
        <f t="shared" si="466"/>
        <v>2.9022633468646393</v>
      </c>
      <c r="CH189" s="121">
        <f t="shared" si="357"/>
        <v>0.77393689249723707</v>
      </c>
      <c r="CI189" s="121">
        <f t="shared" si="358"/>
        <v>0.38696844624861854</v>
      </c>
      <c r="CJ189" s="121">
        <f t="shared" si="359"/>
        <v>0.22762849779330502</v>
      </c>
      <c r="CK189" s="121">
        <f t="shared" si="360"/>
        <v>0.14883401778793021</v>
      </c>
      <c r="CL189" s="121">
        <f t="shared" si="361"/>
        <v>0.10458606655368069</v>
      </c>
      <c r="CM189" s="121">
        <f t="shared" si="362"/>
        <v>7.7393689249723702E-2</v>
      </c>
      <c r="CN189" s="121">
        <f t="shared" si="363"/>
        <v>5.9533607115172082E-2</v>
      </c>
      <c r="CO189" s="95">
        <f t="shared" si="364"/>
        <v>2.5009491414273413</v>
      </c>
      <c r="CP189" s="95">
        <f t="shared" si="365"/>
        <v>3.9156053112182243</v>
      </c>
      <c r="CQ189" s="95">
        <f t="shared" si="366"/>
        <v>5.7601084145576174</v>
      </c>
      <c r="CR189" s="95">
        <f t="shared" si="367"/>
        <v>8.2402612475322279</v>
      </c>
      <c r="CS189" s="95">
        <f t="shared" si="368"/>
        <v>11.395352853103798</v>
      </c>
      <c r="CT189" s="95">
        <f t="shared" si="369"/>
        <v>15.237670538144542</v>
      </c>
      <c r="CU189" s="95">
        <f t="shared" si="370"/>
        <v>19.771886513168823</v>
      </c>
      <c r="CV189" s="95">
        <f t="shared" si="371"/>
        <v>25.000063832169996</v>
      </c>
      <c r="CW189" s="95">
        <f t="shared" si="372"/>
        <v>2.5009491414273413</v>
      </c>
      <c r="CX189" s="95">
        <f t="shared" si="373"/>
        <v>3.9156053112182243</v>
      </c>
      <c r="CY189" s="95">
        <f t="shared" si="374"/>
        <v>5.7601084145576174</v>
      </c>
      <c r="CZ189" s="95">
        <f t="shared" si="375"/>
        <v>8.2402612475322279</v>
      </c>
      <c r="DA189" s="95">
        <f t="shared" si="376"/>
        <v>11.395352853103798</v>
      </c>
      <c r="DB189" s="95">
        <f t="shared" si="377"/>
        <v>15.237670538144542</v>
      </c>
      <c r="DC189" s="95">
        <f t="shared" si="378"/>
        <v>19.771886513168823</v>
      </c>
      <c r="DD189" s="95">
        <f t="shared" si="379"/>
        <v>25.000063832169996</v>
      </c>
      <c r="DE189" s="13">
        <f t="shared" si="467"/>
        <v>5.9860553581201117</v>
      </c>
      <c r="DF189" s="13">
        <f t="shared" si="468"/>
        <v>4.9430887155709566</v>
      </c>
      <c r="DG189" s="13">
        <f t="shared" si="469"/>
        <v>5.9515828845172276</v>
      </c>
      <c r="DH189" s="13">
        <f t="shared" si="470"/>
        <v>7.643739085634218</v>
      </c>
      <c r="DI189" s="13">
        <f t="shared" si="380"/>
        <v>9.9117633325403069</v>
      </c>
      <c r="DJ189" s="13">
        <f t="shared" si="381"/>
        <v>12.721943992428891</v>
      </c>
      <c r="DK189" s="13">
        <f t="shared" si="382"/>
        <v>16.061462320973504</v>
      </c>
      <c r="DL189" s="13">
        <f t="shared" si="383"/>
        <v>19.924658093406617</v>
      </c>
      <c r="DM189" s="95">
        <f t="shared" si="384"/>
        <v>5.9860553581201117</v>
      </c>
      <c r="DN189" s="95">
        <f t="shared" si="385"/>
        <v>4.9430887155709566</v>
      </c>
      <c r="DO189" s="95">
        <f t="shared" si="386"/>
        <v>5.9515828845172276</v>
      </c>
      <c r="DP189" s="95">
        <f t="shared" si="387"/>
        <v>7.643739085634218</v>
      </c>
      <c r="DQ189" s="95">
        <f t="shared" si="388"/>
        <v>9.9117633325403069</v>
      </c>
      <c r="DR189" s="95">
        <f t="shared" si="389"/>
        <v>12.721943992428891</v>
      </c>
      <c r="DS189" s="95">
        <f t="shared" si="390"/>
        <v>16.061462320973504</v>
      </c>
      <c r="DT189" s="95">
        <f t="shared" si="391"/>
        <v>19.924658093406617</v>
      </c>
      <c r="DU189" s="95">
        <f t="shared" si="392"/>
        <v>4.0295839291881244</v>
      </c>
      <c r="DV189" s="95">
        <f t="shared" si="393"/>
        <v>2.3071227748696588</v>
      </c>
      <c r="DW189" s="95">
        <f t="shared" si="394"/>
        <v>2.3776037449093876</v>
      </c>
      <c r="DX189" s="95">
        <f t="shared" si="395"/>
        <v>2.8271303845246059</v>
      </c>
      <c r="DY189" s="95">
        <f t="shared" si="396"/>
        <v>3.54181028991324</v>
      </c>
      <c r="DZ189" s="95">
        <f t="shared" si="397"/>
        <v>4.4756868377292491</v>
      </c>
      <c r="EA189" s="95">
        <f t="shared" si="398"/>
        <v>5.6094800355816004</v>
      </c>
      <c r="EB189" s="95">
        <f t="shared" si="399"/>
        <v>6.9342443151558388</v>
      </c>
      <c r="EC189" s="95">
        <f t="shared" si="400"/>
        <v>4.0295839291881244</v>
      </c>
      <c r="ED189" s="95">
        <f t="shared" si="401"/>
        <v>2.3071227748696588</v>
      </c>
      <c r="EE189" s="95">
        <f t="shared" si="402"/>
        <v>2.3776037449093876</v>
      </c>
      <c r="EF189" s="95">
        <f t="shared" si="403"/>
        <v>2.8271303845246059</v>
      </c>
      <c r="EG189" s="95">
        <f t="shared" si="404"/>
        <v>3.54181028991324</v>
      </c>
      <c r="EH189" s="95">
        <f t="shared" si="405"/>
        <v>4.4756868377292491</v>
      </c>
      <c r="EI189" s="95">
        <f t="shared" si="406"/>
        <v>5.6094800355816004</v>
      </c>
      <c r="EJ189" s="95">
        <f t="shared" si="407"/>
        <v>6.9342443151558388</v>
      </c>
      <c r="EK189" s="95">
        <f t="shared" si="408"/>
        <v>4.0295839291881244</v>
      </c>
      <c r="EL189" s="95">
        <f t="shared" si="409"/>
        <v>2.3071227748696588</v>
      </c>
      <c r="EM189" s="95">
        <f t="shared" si="410"/>
        <v>2.3776037449093876</v>
      </c>
      <c r="EN189" s="95">
        <f t="shared" si="411"/>
        <v>2.8271303845246059</v>
      </c>
      <c r="EO189" s="95">
        <f t="shared" si="412"/>
        <v>3.54181028991324</v>
      </c>
      <c r="EP189" s="95">
        <f t="shared" si="413"/>
        <v>4.4756868377292491</v>
      </c>
      <c r="EQ189" s="95">
        <f t="shared" si="414"/>
        <v>5.6094800355816004</v>
      </c>
      <c r="ER189" s="95">
        <f t="shared" si="415"/>
        <v>6.9342443151558388</v>
      </c>
      <c r="ES189" s="95">
        <f t="shared" si="416"/>
        <v>1</v>
      </c>
      <c r="ET189" s="95">
        <f t="shared" si="417"/>
        <v>1</v>
      </c>
      <c r="EU189" s="95">
        <f t="shared" si="418"/>
        <v>1</v>
      </c>
      <c r="EV189" s="95">
        <f t="shared" si="419"/>
        <v>1</v>
      </c>
      <c r="EW189" s="95">
        <f t="shared" si="420"/>
        <v>1</v>
      </c>
      <c r="EX189" s="95">
        <f t="shared" si="421"/>
        <v>1</v>
      </c>
      <c r="EY189" s="95">
        <f t="shared" si="422"/>
        <v>1</v>
      </c>
      <c r="EZ189" s="95">
        <f t="shared" si="423"/>
        <v>1</v>
      </c>
      <c r="FA189" s="95">
        <f t="shared" si="424"/>
        <v>1</v>
      </c>
      <c r="FB189" s="95">
        <f t="shared" si="425"/>
        <v>1</v>
      </c>
      <c r="FC189" s="95">
        <f t="shared" si="426"/>
        <v>1</v>
      </c>
      <c r="FD189" s="95">
        <f t="shared" si="427"/>
        <v>1</v>
      </c>
      <c r="FE189" s="95">
        <f t="shared" si="428"/>
        <v>1</v>
      </c>
      <c r="FF189" s="95">
        <f t="shared" si="429"/>
        <v>1</v>
      </c>
      <c r="FG189" s="95">
        <f t="shared" si="430"/>
        <v>1</v>
      </c>
      <c r="FH189" s="95">
        <f t="shared" si="431"/>
        <v>1</v>
      </c>
      <c r="FI189" s="95">
        <f t="shared" si="432"/>
        <v>1</v>
      </c>
      <c r="FJ189" s="95">
        <f t="shared" si="433"/>
        <v>1</v>
      </c>
      <c r="FK189" s="95">
        <f t="shared" si="434"/>
        <v>1</v>
      </c>
      <c r="FL189" s="95">
        <f t="shared" si="435"/>
        <v>1</v>
      </c>
      <c r="FM189" s="95">
        <f t="shared" si="436"/>
        <v>1</v>
      </c>
      <c r="FN189" s="95">
        <f t="shared" si="437"/>
        <v>1</v>
      </c>
      <c r="FO189" s="95">
        <f t="shared" si="438"/>
        <v>1</v>
      </c>
      <c r="FP189" s="95">
        <f t="shared" si="439"/>
        <v>1</v>
      </c>
      <c r="FQ189" s="115">
        <f t="shared" si="440"/>
        <v>4.5444880365339175</v>
      </c>
      <c r="FR189" s="115">
        <f t="shared" si="441"/>
        <v>3.1545693417368659</v>
      </c>
      <c r="FS189" s="115">
        <f t="shared" si="442"/>
        <v>3.1931997658981754</v>
      </c>
      <c r="FT189" s="115">
        <f t="shared" si="443"/>
        <v>3.4005725171680203</v>
      </c>
      <c r="FU189" s="115">
        <f t="shared" si="444"/>
        <v>3.6354465504763604</v>
      </c>
      <c r="FV189" s="115">
        <f t="shared" si="445"/>
        <v>3.8509683279647215</v>
      </c>
      <c r="FW189" s="115">
        <f t="shared" si="446"/>
        <v>4.03432699675212</v>
      </c>
      <c r="FX189" s="115">
        <f t="shared" si="447"/>
        <v>4.1855001322775411</v>
      </c>
      <c r="FY189" s="90"/>
      <c r="FZ189" s="90">
        <f t="shared" si="471"/>
        <v>3.1545693417368659</v>
      </c>
      <c r="GC189" s="102"/>
      <c r="GE189" s="103"/>
      <c r="GF189" s="103"/>
      <c r="GG189" s="103"/>
      <c r="GI189" s="105"/>
      <c r="GJ189" s="105"/>
      <c r="GK189" s="105"/>
      <c r="HU189" s="106"/>
      <c r="HV189" s="106"/>
      <c r="HW189" s="106"/>
      <c r="HX189" s="106"/>
      <c r="HY189" s="106"/>
      <c r="HZ189" s="106"/>
      <c r="IA189" s="106"/>
      <c r="IC189" s="103"/>
      <c r="IE189" s="107"/>
      <c r="IG189" s="107"/>
      <c r="IH189" s="107"/>
      <c r="II189" s="107"/>
      <c r="IJ189" s="103"/>
      <c r="IL189" s="107"/>
      <c r="IM189" s="110"/>
      <c r="IN189" s="107"/>
      <c r="IP189" s="107"/>
      <c r="IQ189" s="103"/>
      <c r="IR189" s="108"/>
      <c r="IS189" s="107"/>
      <c r="IT189" s="107"/>
      <c r="IU189" s="107"/>
      <c r="IV189" s="107"/>
      <c r="IW189" s="107"/>
      <c r="IX189" s="103"/>
      <c r="IY189" s="107"/>
      <c r="IZ189" s="106"/>
      <c r="JA189" s="106"/>
      <c r="JB189" s="106"/>
      <c r="JC189" s="106"/>
      <c r="JD189" s="106"/>
      <c r="JE189" s="106"/>
      <c r="JF189" s="106"/>
    </row>
    <row r="190" spans="1:266" s="27" customFormat="1" ht="13.8" x14ac:dyDescent="0.3">
      <c r="A190" s="122"/>
      <c r="B190" s="122"/>
      <c r="C190" s="122"/>
      <c r="D190" s="122"/>
      <c r="E190" s="96"/>
      <c r="G190" s="122"/>
      <c r="H190" s="96"/>
      <c r="I190" s="96"/>
      <c r="J190" s="96"/>
      <c r="K190" s="96"/>
      <c r="M190" s="100"/>
      <c r="N190" s="100"/>
      <c r="O190" s="100"/>
      <c r="P190" s="100"/>
      <c r="Q190" s="100"/>
      <c r="R190" s="100"/>
      <c r="S190" s="101"/>
      <c r="T190" s="100"/>
      <c r="V190" s="122"/>
      <c r="W190" s="122"/>
      <c r="X190" s="118">
        <f t="shared" si="472"/>
        <v>21.048519522998369</v>
      </c>
      <c r="Y190" s="118">
        <v>10</v>
      </c>
      <c r="Z190" s="40">
        <v>1.7999999999999999E-2</v>
      </c>
      <c r="AA190" s="40">
        <v>10000000</v>
      </c>
      <c r="AB190" s="40">
        <v>10000000</v>
      </c>
      <c r="AC190" s="98">
        <v>3900000</v>
      </c>
      <c r="AD190" s="42">
        <v>0.33</v>
      </c>
      <c r="AE190" s="42">
        <v>0.33</v>
      </c>
      <c r="AF190" s="41">
        <v>1.7999999999999999E-2</v>
      </c>
      <c r="AG190" s="40">
        <v>10000000</v>
      </c>
      <c r="AH190" s="40">
        <v>10000000</v>
      </c>
      <c r="AI190" s="98">
        <v>3900000</v>
      </c>
      <c r="AJ190" s="42">
        <v>0.33</v>
      </c>
      <c r="AK190" s="42">
        <v>0.33</v>
      </c>
      <c r="AL190" s="42">
        <f>AL157</f>
        <v>0.2006</v>
      </c>
      <c r="AM190" s="40">
        <v>6000</v>
      </c>
      <c r="AN190" s="40">
        <f>AN157</f>
        <v>10000</v>
      </c>
      <c r="AO190" s="40">
        <f>AO157</f>
        <v>10000</v>
      </c>
      <c r="AP190" s="42">
        <v>0.03</v>
      </c>
      <c r="AQ190" s="42">
        <v>0.03</v>
      </c>
      <c r="AR190" s="4">
        <f t="shared" si="448"/>
        <v>0.21860000000000002</v>
      </c>
      <c r="AS190" s="11">
        <f t="shared" si="449"/>
        <v>2.1048519522998368</v>
      </c>
      <c r="AT190" s="15">
        <f t="shared" si="450"/>
        <v>4826.322971608126</v>
      </c>
      <c r="AU190" s="19">
        <f t="shared" si="451"/>
        <v>0.19996166295283049</v>
      </c>
      <c r="AV190" s="13">
        <f t="shared" si="452"/>
        <v>0.5</v>
      </c>
      <c r="AW190" s="11">
        <f t="shared" si="453"/>
        <v>1</v>
      </c>
      <c r="AX190" s="11">
        <f t="shared" si="454"/>
        <v>0.8911</v>
      </c>
      <c r="AY190" s="11">
        <f t="shared" si="455"/>
        <v>201997.53114128605</v>
      </c>
      <c r="AZ190" s="11">
        <f t="shared" si="456"/>
        <v>1</v>
      </c>
      <c r="BA190" s="11">
        <f t="shared" si="457"/>
        <v>0.34752899999999998</v>
      </c>
      <c r="BB190" s="11">
        <f t="shared" si="458"/>
        <v>1.025058</v>
      </c>
      <c r="BC190" s="11">
        <f t="shared" si="459"/>
        <v>0.99909999999999999</v>
      </c>
      <c r="BD190" s="11">
        <f t="shared" si="460"/>
        <v>0.8911</v>
      </c>
      <c r="BE190" s="11">
        <f t="shared" si="461"/>
        <v>201997.53114128605</v>
      </c>
      <c r="BF190" s="11">
        <f t="shared" si="462"/>
        <v>1</v>
      </c>
      <c r="BG190" s="11">
        <f t="shared" si="463"/>
        <v>0.34752899999999998</v>
      </c>
      <c r="BH190" s="11">
        <f t="shared" si="464"/>
        <v>1.025058</v>
      </c>
      <c r="BI190" s="121">
        <f t="shared" si="356"/>
        <v>3.3228013058253261</v>
      </c>
      <c r="BJ190" s="121">
        <f>X190^2/((BJ159^2+1)*Y190^2)</f>
        <v>0.88608034822008697</v>
      </c>
      <c r="BK190" s="121">
        <f>X190^2/((BK159^2+1)*Y190^2)</f>
        <v>0.44304017411004348</v>
      </c>
      <c r="BL190" s="121">
        <f>X190^2/((BL159^2+1)*Y190^2)</f>
        <v>0.260611867123555</v>
      </c>
      <c r="BM190" s="121">
        <f>X190^2/((BM159^2+1)*Y190^2)</f>
        <v>0.17040006696540133</v>
      </c>
      <c r="BN190" s="121">
        <f>X190^2/((BN159^2+1)*Y190^2)</f>
        <v>0.11974058759730906</v>
      </c>
      <c r="BO190" s="121">
        <f>X190^2/((BO159^2+1)*Y190^2)</f>
        <v>8.8608034822008699E-2</v>
      </c>
      <c r="BP190" s="121">
        <f>X190^2/((BP159^2+1)*Y190^2)</f>
        <v>6.8160026786160538E-2</v>
      </c>
      <c r="BQ190" s="121">
        <v>1</v>
      </c>
      <c r="BR190" s="121">
        <v>1</v>
      </c>
      <c r="BS190" s="121">
        <v>1</v>
      </c>
      <c r="BT190" s="121">
        <v>1</v>
      </c>
      <c r="BU190" s="121">
        <v>1</v>
      </c>
      <c r="BV190" s="121">
        <v>1</v>
      </c>
      <c r="BW190" s="121">
        <v>1</v>
      </c>
      <c r="BX190" s="121">
        <v>1</v>
      </c>
      <c r="BY190" s="121">
        <f t="shared" si="465"/>
        <v>0.90285266071750625</v>
      </c>
      <c r="BZ190" s="121">
        <f>(BZ159^4+6*BZ159^2+1)/(BZ159^2+1)*(Y190^2/X190^2)</f>
        <v>1.8508479544708876</v>
      </c>
      <c r="CA190" s="121">
        <f>(CA159^4+6*CA159^2+1)/(CA159^2+1)*(Y190^2/X190^2)</f>
        <v>3.0696990464395211</v>
      </c>
      <c r="CB190" s="121">
        <f>(CB159^4+6*CB159^2+1)/(CB159^2+1)*(Y190^2/X190^2)</f>
        <v>4.6868674887247019</v>
      </c>
      <c r="CC190" s="121">
        <f>(CC159^4+6*CC159^2+1)/(CC159^2+1)*(Y190^2/X190^2)</f>
        <v>6.7366698530460081</v>
      </c>
      <c r="CD190" s="121">
        <f>(CD159^4+6*CD159^2+1)/(CD159^2+1)*(Y190^2/X190^2)</f>
        <v>9.2298383490918052</v>
      </c>
      <c r="CE190" s="121">
        <f>(CE159^4+6*CE159^2+1)/(CE159^2+1)*(Y190^2/X190^2)</f>
        <v>12.170453866471984</v>
      </c>
      <c r="CF190" s="121">
        <f>(CF159^4+6*CF159^2+1)/(CF159^2+1)*(Y190^2/X190^2)</f>
        <v>15.560318356442867</v>
      </c>
      <c r="CG190" s="121">
        <f t="shared" si="466"/>
        <v>3.3228013058253261</v>
      </c>
      <c r="CH190" s="121">
        <f t="shared" si="357"/>
        <v>0.88608034822008697</v>
      </c>
      <c r="CI190" s="121">
        <f t="shared" si="358"/>
        <v>0.44304017411004348</v>
      </c>
      <c r="CJ190" s="121">
        <f t="shared" si="359"/>
        <v>0.260611867123555</v>
      </c>
      <c r="CK190" s="121">
        <f t="shared" si="360"/>
        <v>0.17040006696540133</v>
      </c>
      <c r="CL190" s="121">
        <f t="shared" si="361"/>
        <v>0.11974058759730906</v>
      </c>
      <c r="CM190" s="121">
        <f t="shared" si="362"/>
        <v>8.8608034822008699E-2</v>
      </c>
      <c r="CN190" s="121">
        <f t="shared" si="363"/>
        <v>6.8160026786160538E-2</v>
      </c>
      <c r="CO190" s="95">
        <f t="shared" si="364"/>
        <v>2.3549708214930041</v>
      </c>
      <c r="CP190" s="95">
        <f t="shared" si="365"/>
        <v>3.5905863073790054</v>
      </c>
      <c r="CQ190" s="95">
        <f t="shared" si="366"/>
        <v>5.2016467522557566</v>
      </c>
      <c r="CR190" s="95">
        <f t="shared" si="367"/>
        <v>7.367908288612302</v>
      </c>
      <c r="CS190" s="95">
        <f t="shared" si="368"/>
        <v>10.123687488168221</v>
      </c>
      <c r="CT190" s="95">
        <f t="shared" si="369"/>
        <v>13.479716560611877</v>
      </c>
      <c r="CU190" s="95">
        <f t="shared" si="370"/>
        <v>17.440076395553163</v>
      </c>
      <c r="CV190" s="95">
        <f t="shared" si="371"/>
        <v>22.006568944248396</v>
      </c>
      <c r="CW190" s="95">
        <f t="shared" si="372"/>
        <v>2.3549708214930041</v>
      </c>
      <c r="CX190" s="95">
        <f t="shared" si="373"/>
        <v>3.5905863073790054</v>
      </c>
      <c r="CY190" s="95">
        <f t="shared" si="374"/>
        <v>5.2016467522557566</v>
      </c>
      <c r="CZ190" s="95">
        <f t="shared" si="375"/>
        <v>7.367908288612302</v>
      </c>
      <c r="DA190" s="95">
        <f t="shared" si="376"/>
        <v>10.123687488168221</v>
      </c>
      <c r="DB190" s="95">
        <f t="shared" si="377"/>
        <v>13.479716560611877</v>
      </c>
      <c r="DC190" s="95">
        <f t="shared" si="378"/>
        <v>17.440076395553163</v>
      </c>
      <c r="DD190" s="95">
        <f t="shared" si="379"/>
        <v>22.006568944248396</v>
      </c>
      <c r="DE190" s="13">
        <f t="shared" si="467"/>
        <v>6.2757699665428319</v>
      </c>
      <c r="DF190" s="13">
        <f t="shared" si="468"/>
        <v>4.7870443026909744</v>
      </c>
      <c r="DG190" s="13">
        <f t="shared" si="469"/>
        <v>5.5628552205495652</v>
      </c>
      <c r="DH190" s="13">
        <f t="shared" si="470"/>
        <v>6.9975953558482571</v>
      </c>
      <c r="DI190" s="13">
        <f t="shared" si="380"/>
        <v>8.9571859200114083</v>
      </c>
      <c r="DJ190" s="13">
        <f t="shared" si="381"/>
        <v>11.399694936689114</v>
      </c>
      <c r="DK190" s="13">
        <f t="shared" si="382"/>
        <v>14.309177901293992</v>
      </c>
      <c r="DL190" s="13">
        <f t="shared" si="383"/>
        <v>17.678594383229026</v>
      </c>
      <c r="DM190" s="95">
        <f t="shared" si="384"/>
        <v>6.2757699665428319</v>
      </c>
      <c r="DN190" s="95">
        <f t="shared" si="385"/>
        <v>4.7870443026909744</v>
      </c>
      <c r="DO190" s="95">
        <f t="shared" si="386"/>
        <v>5.5628552205495652</v>
      </c>
      <c r="DP190" s="95">
        <f t="shared" si="387"/>
        <v>6.9975953558482571</v>
      </c>
      <c r="DQ190" s="95">
        <f t="shared" si="388"/>
        <v>8.9571859200114083</v>
      </c>
      <c r="DR190" s="95">
        <f t="shared" si="389"/>
        <v>11.399694936689114</v>
      </c>
      <c r="DS190" s="95">
        <f t="shared" si="390"/>
        <v>14.309177901293992</v>
      </c>
      <c r="DT190" s="95">
        <f t="shared" si="391"/>
        <v>17.678594383229026</v>
      </c>
      <c r="DU190" s="95">
        <f t="shared" si="392"/>
        <v>4.1302681573386639</v>
      </c>
      <c r="DV190" s="95">
        <f t="shared" si="393"/>
        <v>2.2528928161058914</v>
      </c>
      <c r="DW190" s="95">
        <f t="shared" si="394"/>
        <v>2.2425096085783696</v>
      </c>
      <c r="DX190" s="95">
        <f t="shared" si="395"/>
        <v>2.6025767002558204</v>
      </c>
      <c r="DY190" s="95">
        <f t="shared" si="396"/>
        <v>3.2100669563144848</v>
      </c>
      <c r="DZ190" s="95">
        <f t="shared" si="397"/>
        <v>4.0161669456370603</v>
      </c>
      <c r="EA190" s="95">
        <f t="shared" si="398"/>
        <v>5.0005103834947997</v>
      </c>
      <c r="EB190" s="95">
        <f t="shared" si="399"/>
        <v>6.1536720400215312</v>
      </c>
      <c r="EC190" s="95">
        <f t="shared" si="400"/>
        <v>4.1302681573386639</v>
      </c>
      <c r="ED190" s="95">
        <f t="shared" si="401"/>
        <v>2.2528928161058914</v>
      </c>
      <c r="EE190" s="95">
        <f t="shared" si="402"/>
        <v>2.2425096085783696</v>
      </c>
      <c r="EF190" s="95">
        <f t="shared" si="403"/>
        <v>2.6025767002558204</v>
      </c>
      <c r="EG190" s="95">
        <f t="shared" si="404"/>
        <v>3.2100669563144848</v>
      </c>
      <c r="EH190" s="95">
        <f t="shared" si="405"/>
        <v>4.0161669456370603</v>
      </c>
      <c r="EI190" s="95">
        <f t="shared" si="406"/>
        <v>5.0005103834947997</v>
      </c>
      <c r="EJ190" s="95">
        <f t="shared" si="407"/>
        <v>6.1536720400215312</v>
      </c>
      <c r="EK190" s="95">
        <f t="shared" si="408"/>
        <v>4.1302681573386639</v>
      </c>
      <c r="EL190" s="95">
        <f t="shared" si="409"/>
        <v>2.2528928161058914</v>
      </c>
      <c r="EM190" s="95">
        <f t="shared" si="410"/>
        <v>2.2425096085783696</v>
      </c>
      <c r="EN190" s="95">
        <f t="shared" si="411"/>
        <v>2.6025767002558204</v>
      </c>
      <c r="EO190" s="95">
        <f t="shared" si="412"/>
        <v>3.2100669563144848</v>
      </c>
      <c r="EP190" s="95">
        <f t="shared" si="413"/>
        <v>4.0161669456370603</v>
      </c>
      <c r="EQ190" s="95">
        <f t="shared" si="414"/>
        <v>5.0005103834947997</v>
      </c>
      <c r="ER190" s="95">
        <f t="shared" si="415"/>
        <v>6.1536720400215312</v>
      </c>
      <c r="ES190" s="95">
        <f t="shared" si="416"/>
        <v>1</v>
      </c>
      <c r="ET190" s="95">
        <f t="shared" si="417"/>
        <v>1</v>
      </c>
      <c r="EU190" s="95">
        <f t="shared" si="418"/>
        <v>1</v>
      </c>
      <c r="EV190" s="95">
        <f t="shared" si="419"/>
        <v>1</v>
      </c>
      <c r="EW190" s="95">
        <f t="shared" si="420"/>
        <v>1</v>
      </c>
      <c r="EX190" s="95">
        <f t="shared" si="421"/>
        <v>1</v>
      </c>
      <c r="EY190" s="95">
        <f t="shared" si="422"/>
        <v>1</v>
      </c>
      <c r="EZ190" s="95">
        <f t="shared" si="423"/>
        <v>1</v>
      </c>
      <c r="FA190" s="95">
        <f t="shared" si="424"/>
        <v>1</v>
      </c>
      <c r="FB190" s="95">
        <f t="shared" si="425"/>
        <v>1</v>
      </c>
      <c r="FC190" s="95">
        <f t="shared" si="426"/>
        <v>1</v>
      </c>
      <c r="FD190" s="95">
        <f t="shared" si="427"/>
        <v>1</v>
      </c>
      <c r="FE190" s="95">
        <f t="shared" si="428"/>
        <v>1</v>
      </c>
      <c r="FF190" s="95">
        <f t="shared" si="429"/>
        <v>1</v>
      </c>
      <c r="FG190" s="95">
        <f t="shared" si="430"/>
        <v>1</v>
      </c>
      <c r="FH190" s="95">
        <f t="shared" si="431"/>
        <v>1</v>
      </c>
      <c r="FI190" s="95">
        <f t="shared" si="432"/>
        <v>1</v>
      </c>
      <c r="FJ190" s="95">
        <f t="shared" si="433"/>
        <v>1</v>
      </c>
      <c r="FK190" s="95">
        <f t="shared" si="434"/>
        <v>1</v>
      </c>
      <c r="FL190" s="95">
        <f t="shared" si="435"/>
        <v>1</v>
      </c>
      <c r="FM190" s="95">
        <f t="shared" si="436"/>
        <v>1</v>
      </c>
      <c r="FN190" s="95">
        <f t="shared" si="437"/>
        <v>1</v>
      </c>
      <c r="FO190" s="95">
        <f t="shared" si="438"/>
        <v>1</v>
      </c>
      <c r="FP190" s="95">
        <f t="shared" si="439"/>
        <v>1</v>
      </c>
      <c r="FQ190" s="115">
        <f t="shared" si="440"/>
        <v>4.8337461169931117</v>
      </c>
      <c r="FR190" s="115">
        <f t="shared" si="441"/>
        <v>3.1577344108572341</v>
      </c>
      <c r="FS190" s="115">
        <f t="shared" si="442"/>
        <v>3.1319281811832722</v>
      </c>
      <c r="FT190" s="115">
        <f t="shared" si="443"/>
        <v>3.3122961177318988</v>
      </c>
      <c r="FU190" s="115">
        <f t="shared" si="444"/>
        <v>3.5382378014302778</v>
      </c>
      <c r="FV190" s="115">
        <f t="shared" si="445"/>
        <v>3.7544863813526739</v>
      </c>
      <c r="FW190" s="115">
        <f t="shared" si="446"/>
        <v>3.9434093310642306</v>
      </c>
      <c r="FX190" s="115">
        <f t="shared" si="447"/>
        <v>4.102170559963576</v>
      </c>
      <c r="FY190" s="90"/>
      <c r="FZ190" s="90">
        <f t="shared" si="471"/>
        <v>3.1319281811832722</v>
      </c>
      <c r="GC190" s="102"/>
      <c r="GE190" s="103"/>
      <c r="GF190" s="103"/>
      <c r="GG190" s="103"/>
      <c r="GI190" s="105"/>
      <c r="GJ190" s="105"/>
      <c r="GK190" s="105"/>
      <c r="HU190" s="112"/>
      <c r="HV190" s="112"/>
      <c r="HW190" s="112"/>
      <c r="HX190" s="112"/>
      <c r="HY190" s="112"/>
      <c r="HZ190" s="106"/>
      <c r="IA190" s="106"/>
      <c r="IC190" s="103"/>
      <c r="ID190" s="107"/>
      <c r="IE190" s="107"/>
      <c r="IF190" s="107"/>
      <c r="IG190" s="107"/>
      <c r="IH190" s="107"/>
      <c r="II190" s="107"/>
      <c r="IJ190" s="103"/>
      <c r="IK190" s="108"/>
      <c r="IL190" s="107"/>
      <c r="IN190" s="107"/>
      <c r="IO190" s="107"/>
      <c r="IP190" s="107"/>
      <c r="IQ190" s="103"/>
      <c r="IR190" s="108"/>
      <c r="IS190" s="107"/>
      <c r="IT190" s="108"/>
      <c r="IU190" s="107"/>
      <c r="IV190" s="108"/>
      <c r="IW190" s="107"/>
      <c r="IY190" s="107"/>
      <c r="IZ190" s="106"/>
      <c r="JA190" s="106"/>
      <c r="JB190" s="106"/>
      <c r="JC190" s="106"/>
      <c r="JD190" s="106"/>
      <c r="JE190" s="106"/>
      <c r="JF190" s="106"/>
    </row>
    <row r="191" spans="1:266" s="27" customFormat="1" ht="13.8" x14ac:dyDescent="0.3">
      <c r="A191" s="122"/>
      <c r="B191" s="122"/>
      <c r="C191" s="122"/>
      <c r="D191" s="122"/>
      <c r="E191" s="96"/>
      <c r="G191" s="122"/>
      <c r="H191" s="96"/>
      <c r="I191" s="96"/>
      <c r="J191" s="96"/>
      <c r="K191" s="96"/>
      <c r="M191" s="100"/>
      <c r="N191" s="100"/>
      <c r="O191" s="100"/>
      <c r="P191" s="100"/>
      <c r="Q191" s="100"/>
      <c r="R191" s="100"/>
      <c r="S191" s="101"/>
      <c r="T191" s="100"/>
      <c r="V191" s="122"/>
      <c r="W191" s="122"/>
      <c r="X191" s="118">
        <f t="shared" si="472"/>
        <v>22.521915889608255</v>
      </c>
      <c r="Y191" s="118">
        <v>10</v>
      </c>
      <c r="Z191" s="40">
        <v>1.7999999999999999E-2</v>
      </c>
      <c r="AA191" s="40">
        <v>10000000</v>
      </c>
      <c r="AB191" s="40">
        <v>10000000</v>
      </c>
      <c r="AC191" s="98">
        <v>3900000</v>
      </c>
      <c r="AD191" s="42">
        <v>0.33</v>
      </c>
      <c r="AE191" s="42">
        <v>0.33</v>
      </c>
      <c r="AF191" s="41">
        <v>1.7999999999999999E-2</v>
      </c>
      <c r="AG191" s="40">
        <v>10000000</v>
      </c>
      <c r="AH191" s="40">
        <v>10000000</v>
      </c>
      <c r="AI191" s="98">
        <v>3900000</v>
      </c>
      <c r="AJ191" s="42">
        <v>0.33</v>
      </c>
      <c r="AK191" s="42">
        <v>0.33</v>
      </c>
      <c r="AL191" s="42">
        <f>AL157</f>
        <v>0.2006</v>
      </c>
      <c r="AM191" s="40">
        <v>6000</v>
      </c>
      <c r="AN191" s="40">
        <f>AN157</f>
        <v>10000</v>
      </c>
      <c r="AO191" s="40">
        <f>AO157</f>
        <v>10000</v>
      </c>
      <c r="AP191" s="42">
        <v>0.03</v>
      </c>
      <c r="AQ191" s="42">
        <v>0.03</v>
      </c>
      <c r="AR191" s="4">
        <f t="shared" si="448"/>
        <v>0.21860000000000002</v>
      </c>
      <c r="AS191" s="11">
        <f t="shared" si="449"/>
        <v>2.2521915889608257</v>
      </c>
      <c r="AT191" s="15">
        <f t="shared" si="450"/>
        <v>4826.322971608126</v>
      </c>
      <c r="AU191" s="19">
        <f t="shared" si="451"/>
        <v>0.19996166295283049</v>
      </c>
      <c r="AV191" s="13">
        <f t="shared" si="452"/>
        <v>0.5</v>
      </c>
      <c r="AW191" s="11">
        <f t="shared" si="453"/>
        <v>1</v>
      </c>
      <c r="AX191" s="11">
        <f t="shared" si="454"/>
        <v>0.8911</v>
      </c>
      <c r="AY191" s="11">
        <f t="shared" si="455"/>
        <v>201997.53114128605</v>
      </c>
      <c r="AZ191" s="11">
        <f t="shared" si="456"/>
        <v>1</v>
      </c>
      <c r="BA191" s="11">
        <f t="shared" si="457"/>
        <v>0.34752899999999998</v>
      </c>
      <c r="BB191" s="11">
        <f t="shared" si="458"/>
        <v>1.025058</v>
      </c>
      <c r="BC191" s="11">
        <f t="shared" si="459"/>
        <v>0.99909999999999999</v>
      </c>
      <c r="BD191" s="11">
        <f t="shared" si="460"/>
        <v>0.8911</v>
      </c>
      <c r="BE191" s="11">
        <f t="shared" si="461"/>
        <v>201997.53114128605</v>
      </c>
      <c r="BF191" s="11">
        <f t="shared" si="462"/>
        <v>1</v>
      </c>
      <c r="BG191" s="11">
        <f t="shared" si="463"/>
        <v>0.34752899999999998</v>
      </c>
      <c r="BH191" s="11">
        <f t="shared" si="464"/>
        <v>1.025058</v>
      </c>
      <c r="BI191" s="121">
        <f t="shared" si="356"/>
        <v>3.8042752150394161</v>
      </c>
      <c r="BJ191" s="121">
        <f>X191^2/((BJ159^2+1)*Y191^2)</f>
        <v>1.0144733906771777</v>
      </c>
      <c r="BK191" s="121">
        <f>X191^2/((BK159^2+1)*Y191^2)</f>
        <v>0.50723669533858884</v>
      </c>
      <c r="BL191" s="121">
        <f>X191^2/((BL159^2+1)*Y191^2)</f>
        <v>0.29837452666975811</v>
      </c>
      <c r="BM191" s="121">
        <f>X191^2/((BM159^2+1)*Y191^2)</f>
        <v>0.19509103666868799</v>
      </c>
      <c r="BN191" s="121">
        <f>X191^2/((BN159^2+1)*Y191^2)</f>
        <v>0.13709099874015912</v>
      </c>
      <c r="BO191" s="121">
        <f>X191^2/((BO159^2+1)*Y191^2)</f>
        <v>0.10144733906771776</v>
      </c>
      <c r="BP191" s="121">
        <f>X191^2/((BP159^2+1)*Y191^2)</f>
        <v>7.8036414667475199E-2</v>
      </c>
      <c r="BQ191" s="121">
        <v>1</v>
      </c>
      <c r="BR191" s="121">
        <v>1</v>
      </c>
      <c r="BS191" s="121">
        <v>1</v>
      </c>
      <c r="BT191" s="121">
        <v>1</v>
      </c>
      <c r="BU191" s="121">
        <v>1</v>
      </c>
      <c r="BV191" s="121">
        <v>1</v>
      </c>
      <c r="BW191" s="121">
        <v>1</v>
      </c>
      <c r="BX191" s="121">
        <v>1</v>
      </c>
      <c r="BY191" s="121">
        <f t="shared" si="465"/>
        <v>0.78858647979518415</v>
      </c>
      <c r="BZ191" s="121">
        <f>(BZ159^4+6*BZ159^2+1)/(BZ159^2+1)*(Y191^2/X191^2)</f>
        <v>1.6166022835801273</v>
      </c>
      <c r="CA191" s="121">
        <f>(CA159^4+6*CA159^2+1)/(CA159^2+1)*(Y191^2/X191^2)</f>
        <v>2.681194031303626</v>
      </c>
      <c r="CB191" s="121">
        <f>(CB159^4+6*CB159^2+1)/(CB159^2+1)*(Y191^2/X191^2)</f>
        <v>4.0936915789367649</v>
      </c>
      <c r="CC191" s="121">
        <f>(CC159^4+6*CC159^2+1)/(CC159^2+1)*(Y191^2/X191^2)</f>
        <v>5.8840683492409891</v>
      </c>
      <c r="CD191" s="121">
        <f>(CD159^4+6*CD159^2+1)/(CD159^2+1)*(Y191^2/X191^2)</f>
        <v>8.0616982697980664</v>
      </c>
      <c r="CE191" s="121">
        <f>(CE159^4+6*CE159^2+1)/(CE159^2+1)*(Y191^2/X191^2)</f>
        <v>10.630145747639082</v>
      </c>
      <c r="CF191" s="121">
        <f>(CF159^4+6*CF159^2+1)/(CF159^2+1)*(Y191^2/X191^2)</f>
        <v>13.59098467677777</v>
      </c>
      <c r="CG191" s="121">
        <f t="shared" si="466"/>
        <v>3.8042752150394161</v>
      </c>
      <c r="CH191" s="121">
        <f t="shared" si="357"/>
        <v>1.0144733906771777</v>
      </c>
      <c r="CI191" s="121">
        <f t="shared" si="358"/>
        <v>0.50723669533858884</v>
      </c>
      <c r="CJ191" s="121">
        <f t="shared" si="359"/>
        <v>0.29837452666975811</v>
      </c>
      <c r="CK191" s="121">
        <f t="shared" si="360"/>
        <v>0.19509103666868799</v>
      </c>
      <c r="CL191" s="121">
        <f t="shared" si="361"/>
        <v>0.13709099874015912</v>
      </c>
      <c r="CM191" s="121">
        <f t="shared" si="362"/>
        <v>0.10144733906771776</v>
      </c>
      <c r="CN191" s="121">
        <f t="shared" si="363"/>
        <v>7.8036414667475199E-2</v>
      </c>
      <c r="CO191" s="95">
        <f t="shared" si="364"/>
        <v>2.2274677033740975</v>
      </c>
      <c r="CP191" s="95">
        <f t="shared" si="365"/>
        <v>3.3067021220010528</v>
      </c>
      <c r="CQ191" s="95">
        <f t="shared" si="366"/>
        <v>4.7138647081454774</v>
      </c>
      <c r="CR191" s="95">
        <f t="shared" si="367"/>
        <v>6.6059614295679125</v>
      </c>
      <c r="CS191" s="95">
        <f t="shared" si="368"/>
        <v>9.0129657090298032</v>
      </c>
      <c r="CT191" s="95">
        <f t="shared" si="369"/>
        <v>11.944251474112917</v>
      </c>
      <c r="CU191" s="95">
        <f t="shared" si="370"/>
        <v>15.403383131848338</v>
      </c>
      <c r="CV191" s="95">
        <f t="shared" si="371"/>
        <v>19.391934576249803</v>
      </c>
      <c r="CW191" s="95">
        <f t="shared" si="372"/>
        <v>2.2274677033740975</v>
      </c>
      <c r="CX191" s="95">
        <f t="shared" si="373"/>
        <v>3.3067021220010528</v>
      </c>
      <c r="CY191" s="95">
        <f t="shared" si="374"/>
        <v>4.7138647081454774</v>
      </c>
      <c r="CZ191" s="95">
        <f t="shared" si="375"/>
        <v>6.6059614295679125</v>
      </c>
      <c r="DA191" s="95">
        <f t="shared" si="376"/>
        <v>9.0129657090298032</v>
      </c>
      <c r="DB191" s="95">
        <f t="shared" si="377"/>
        <v>11.944251474112917</v>
      </c>
      <c r="DC191" s="95">
        <f t="shared" si="378"/>
        <v>15.403383131848338</v>
      </c>
      <c r="DD191" s="95">
        <f t="shared" si="379"/>
        <v>19.391934576249803</v>
      </c>
      <c r="DE191" s="13">
        <f t="shared" si="467"/>
        <v>6.6429776948346007</v>
      </c>
      <c r="DF191" s="13">
        <f t="shared" si="468"/>
        <v>4.6811916742573043</v>
      </c>
      <c r="DG191" s="13">
        <f t="shared" si="469"/>
        <v>5.2385467266422143</v>
      </c>
      <c r="DH191" s="13">
        <f t="shared" si="470"/>
        <v>6.4421821056065234</v>
      </c>
      <c r="DI191" s="13">
        <f t="shared" si="380"/>
        <v>8.1292753859096774</v>
      </c>
      <c r="DJ191" s="13">
        <f t="shared" si="381"/>
        <v>10.248905268538225</v>
      </c>
      <c r="DK191" s="13">
        <f t="shared" si="382"/>
        <v>12.781709086706799</v>
      </c>
      <c r="DL191" s="13">
        <f t="shared" si="383"/>
        <v>15.719137091445246</v>
      </c>
      <c r="DM191" s="95">
        <f t="shared" si="384"/>
        <v>6.6429776948346007</v>
      </c>
      <c r="DN191" s="95">
        <f t="shared" si="385"/>
        <v>4.6811916742573043</v>
      </c>
      <c r="DO191" s="95">
        <f t="shared" si="386"/>
        <v>5.2385467266422143</v>
      </c>
      <c r="DP191" s="95">
        <f t="shared" si="387"/>
        <v>6.4421821056065234</v>
      </c>
      <c r="DQ191" s="95">
        <f t="shared" si="388"/>
        <v>8.1292753859096774</v>
      </c>
      <c r="DR191" s="95">
        <f t="shared" si="389"/>
        <v>10.248905268538225</v>
      </c>
      <c r="DS191" s="95">
        <f t="shared" si="390"/>
        <v>12.781709086706799</v>
      </c>
      <c r="DT191" s="95">
        <f t="shared" si="391"/>
        <v>15.719137091445246</v>
      </c>
      <c r="DU191" s="95">
        <f t="shared" si="392"/>
        <v>4.2578834919441739</v>
      </c>
      <c r="DV191" s="95">
        <f t="shared" si="393"/>
        <v>2.2161059579989661</v>
      </c>
      <c r="DW191" s="95">
        <f t="shared" si="394"/>
        <v>2.129803001999242</v>
      </c>
      <c r="DX191" s="95">
        <f t="shared" si="395"/>
        <v>2.4095544888125611</v>
      </c>
      <c r="DY191" s="95">
        <f t="shared" si="396"/>
        <v>2.9223440363086444</v>
      </c>
      <c r="DZ191" s="95">
        <f t="shared" si="397"/>
        <v>3.6162341630542501</v>
      </c>
      <c r="EA191" s="95">
        <f t="shared" si="398"/>
        <v>4.4696706738301266</v>
      </c>
      <c r="EB191" s="95">
        <f t="shared" si="399"/>
        <v>5.4727038068652067</v>
      </c>
      <c r="EC191" s="95">
        <f t="shared" si="400"/>
        <v>4.2578834919441739</v>
      </c>
      <c r="ED191" s="95">
        <f t="shared" si="401"/>
        <v>2.2161059579989661</v>
      </c>
      <c r="EE191" s="95">
        <f t="shared" si="402"/>
        <v>2.129803001999242</v>
      </c>
      <c r="EF191" s="95">
        <f t="shared" si="403"/>
        <v>2.4095544888125611</v>
      </c>
      <c r="EG191" s="95">
        <f t="shared" si="404"/>
        <v>2.9223440363086444</v>
      </c>
      <c r="EH191" s="95">
        <f t="shared" si="405"/>
        <v>3.6162341630542501</v>
      </c>
      <c r="EI191" s="95">
        <f t="shared" si="406"/>
        <v>4.4696706738301266</v>
      </c>
      <c r="EJ191" s="95">
        <f t="shared" si="407"/>
        <v>5.4727038068652067</v>
      </c>
      <c r="EK191" s="95">
        <f t="shared" si="408"/>
        <v>4.2578834919441739</v>
      </c>
      <c r="EL191" s="95">
        <f t="shared" si="409"/>
        <v>2.2161059579989661</v>
      </c>
      <c r="EM191" s="95">
        <f t="shared" si="410"/>
        <v>2.129803001999242</v>
      </c>
      <c r="EN191" s="95">
        <f t="shared" si="411"/>
        <v>2.4095544888125611</v>
      </c>
      <c r="EO191" s="95">
        <f t="shared" si="412"/>
        <v>2.9223440363086444</v>
      </c>
      <c r="EP191" s="95">
        <f t="shared" si="413"/>
        <v>3.6162341630542501</v>
      </c>
      <c r="EQ191" s="95">
        <f t="shared" si="414"/>
        <v>4.4696706738301266</v>
      </c>
      <c r="ER191" s="95">
        <f t="shared" si="415"/>
        <v>5.4727038068652067</v>
      </c>
      <c r="ES191" s="95">
        <f t="shared" si="416"/>
        <v>1</v>
      </c>
      <c r="ET191" s="95">
        <f t="shared" si="417"/>
        <v>1</v>
      </c>
      <c r="EU191" s="95">
        <f t="shared" si="418"/>
        <v>1</v>
      </c>
      <c r="EV191" s="95">
        <f t="shared" si="419"/>
        <v>1</v>
      </c>
      <c r="EW191" s="95">
        <f t="shared" si="420"/>
        <v>1</v>
      </c>
      <c r="EX191" s="95">
        <f t="shared" si="421"/>
        <v>1</v>
      </c>
      <c r="EY191" s="95">
        <f t="shared" si="422"/>
        <v>1</v>
      </c>
      <c r="EZ191" s="95">
        <f t="shared" si="423"/>
        <v>1</v>
      </c>
      <c r="FA191" s="95">
        <f t="shared" si="424"/>
        <v>1</v>
      </c>
      <c r="FB191" s="95">
        <f t="shared" si="425"/>
        <v>1</v>
      </c>
      <c r="FC191" s="95">
        <f t="shared" si="426"/>
        <v>1</v>
      </c>
      <c r="FD191" s="95">
        <f t="shared" si="427"/>
        <v>1</v>
      </c>
      <c r="FE191" s="95">
        <f t="shared" si="428"/>
        <v>1</v>
      </c>
      <c r="FF191" s="95">
        <f t="shared" si="429"/>
        <v>1</v>
      </c>
      <c r="FG191" s="95">
        <f t="shared" si="430"/>
        <v>1</v>
      </c>
      <c r="FH191" s="95">
        <f t="shared" si="431"/>
        <v>1</v>
      </c>
      <c r="FI191" s="95">
        <f t="shared" si="432"/>
        <v>1</v>
      </c>
      <c r="FJ191" s="95">
        <f t="shared" si="433"/>
        <v>1</v>
      </c>
      <c r="FK191" s="95">
        <f t="shared" si="434"/>
        <v>1</v>
      </c>
      <c r="FL191" s="95">
        <f t="shared" si="435"/>
        <v>1</v>
      </c>
      <c r="FM191" s="95">
        <f t="shared" si="436"/>
        <v>1</v>
      </c>
      <c r="FN191" s="95">
        <f t="shared" si="437"/>
        <v>1</v>
      </c>
      <c r="FO191" s="95">
        <f t="shared" si="438"/>
        <v>1</v>
      </c>
      <c r="FP191" s="95">
        <f t="shared" si="439"/>
        <v>1</v>
      </c>
      <c r="FQ191" s="115">
        <f t="shared" si="440"/>
        <v>5.1794392873417987</v>
      </c>
      <c r="FR191" s="115">
        <f t="shared" si="441"/>
        <v>3.1804129405103065</v>
      </c>
      <c r="FS191" s="115">
        <f t="shared" si="442"/>
        <v>3.081776583681215</v>
      </c>
      <c r="FT191" s="115">
        <f t="shared" si="443"/>
        <v>3.2297014459019358</v>
      </c>
      <c r="FU191" s="115">
        <f t="shared" si="444"/>
        <v>3.4425961300627637</v>
      </c>
      <c r="FV191" s="115">
        <f t="shared" si="445"/>
        <v>3.6565893129699956</v>
      </c>
      <c r="FW191" s="115">
        <f t="shared" si="446"/>
        <v>3.8491042598286112</v>
      </c>
      <c r="FX191" s="115">
        <f t="shared" si="447"/>
        <v>4.0142821175069532</v>
      </c>
      <c r="FY191" s="90"/>
      <c r="FZ191" s="90">
        <f t="shared" si="471"/>
        <v>3.081776583681215</v>
      </c>
      <c r="GC191" s="102"/>
      <c r="GE191" s="103"/>
      <c r="GF191" s="103"/>
      <c r="GG191" s="103"/>
      <c r="GI191" s="105"/>
      <c r="GJ191" s="105"/>
      <c r="GK191" s="105"/>
      <c r="IC191" s="103"/>
      <c r="ID191" s="107"/>
      <c r="IE191" s="107"/>
      <c r="IF191" s="107"/>
      <c r="IG191" s="107"/>
      <c r="IH191" s="107"/>
      <c r="II191" s="107"/>
      <c r="IJ191" s="103"/>
      <c r="IK191" s="108"/>
      <c r="IL191" s="107"/>
      <c r="IN191" s="107"/>
      <c r="IO191" s="107"/>
      <c r="IP191" s="107"/>
      <c r="IQ191" s="103"/>
      <c r="IR191" s="108"/>
      <c r="IS191" s="107"/>
      <c r="IT191" s="108"/>
      <c r="IU191" s="107"/>
      <c r="IV191" s="108"/>
      <c r="IW191" s="107"/>
      <c r="IY191" s="107"/>
      <c r="IZ191" s="106"/>
      <c r="JA191" s="106"/>
      <c r="JB191" s="106"/>
      <c r="JC191" s="106"/>
      <c r="JD191" s="106"/>
      <c r="JE191" s="106"/>
      <c r="JF191" s="106"/>
    </row>
    <row r="192" spans="1:266" s="27" customFormat="1" ht="13.8" x14ac:dyDescent="0.3">
      <c r="A192" s="122"/>
      <c r="B192" s="122"/>
      <c r="C192" s="122"/>
      <c r="D192" s="122"/>
      <c r="E192" s="96"/>
      <c r="G192" s="122"/>
      <c r="H192" s="96"/>
      <c r="I192" s="96"/>
      <c r="J192" s="96"/>
      <c r="K192" s="96"/>
      <c r="M192" s="100"/>
      <c r="N192" s="100"/>
      <c r="O192" s="100"/>
      <c r="P192" s="100"/>
      <c r="Q192" s="100"/>
      <c r="R192" s="100"/>
      <c r="S192" s="101"/>
      <c r="T192" s="100"/>
      <c r="V192" s="122"/>
      <c r="W192" s="122"/>
      <c r="X192" s="118">
        <f t="shared" si="472"/>
        <v>24.098450001880835</v>
      </c>
      <c r="Y192" s="118">
        <v>10</v>
      </c>
      <c r="Z192" s="40">
        <v>1.7999999999999999E-2</v>
      </c>
      <c r="AA192" s="40">
        <v>10000000</v>
      </c>
      <c r="AB192" s="40">
        <v>10000000</v>
      </c>
      <c r="AC192" s="98">
        <v>3900000</v>
      </c>
      <c r="AD192" s="42">
        <v>0.33</v>
      </c>
      <c r="AE192" s="42">
        <v>0.33</v>
      </c>
      <c r="AF192" s="41">
        <v>1.7999999999999999E-2</v>
      </c>
      <c r="AG192" s="40">
        <v>10000000</v>
      </c>
      <c r="AH192" s="40">
        <v>10000000</v>
      </c>
      <c r="AI192" s="98">
        <v>3900000</v>
      </c>
      <c r="AJ192" s="42">
        <v>0.33</v>
      </c>
      <c r="AK192" s="42">
        <v>0.33</v>
      </c>
      <c r="AL192" s="42">
        <f>AL157</f>
        <v>0.2006</v>
      </c>
      <c r="AM192" s="40">
        <v>6000</v>
      </c>
      <c r="AN192" s="40">
        <f>AN157</f>
        <v>10000</v>
      </c>
      <c r="AO192" s="40">
        <f>AO157</f>
        <v>10000</v>
      </c>
      <c r="AP192" s="42">
        <v>0.03</v>
      </c>
      <c r="AQ192" s="42">
        <v>0.03</v>
      </c>
      <c r="AR192" s="4">
        <f t="shared" si="448"/>
        <v>0.21860000000000002</v>
      </c>
      <c r="AS192" s="11">
        <f t="shared" si="449"/>
        <v>2.4098450001880836</v>
      </c>
      <c r="AT192" s="15">
        <f t="shared" si="450"/>
        <v>4826.322971608126</v>
      </c>
      <c r="AU192" s="19">
        <f t="shared" si="451"/>
        <v>0.19996166295283049</v>
      </c>
      <c r="AV192" s="13">
        <f t="shared" si="452"/>
        <v>0.5</v>
      </c>
      <c r="AW192" s="11">
        <f t="shared" si="453"/>
        <v>1</v>
      </c>
      <c r="AX192" s="11">
        <f t="shared" si="454"/>
        <v>0.8911</v>
      </c>
      <c r="AY192" s="11">
        <f t="shared" si="455"/>
        <v>201997.53114128605</v>
      </c>
      <c r="AZ192" s="11">
        <f t="shared" si="456"/>
        <v>1</v>
      </c>
      <c r="BA192" s="11">
        <f t="shared" si="457"/>
        <v>0.34752899999999998</v>
      </c>
      <c r="BB192" s="11">
        <f t="shared" si="458"/>
        <v>1.025058</v>
      </c>
      <c r="BC192" s="11">
        <f t="shared" si="459"/>
        <v>0.99909999999999999</v>
      </c>
      <c r="BD192" s="11">
        <f t="shared" si="460"/>
        <v>0.8911</v>
      </c>
      <c r="BE192" s="11">
        <f t="shared" si="461"/>
        <v>201997.53114128605</v>
      </c>
      <c r="BF192" s="11">
        <f t="shared" si="462"/>
        <v>1</v>
      </c>
      <c r="BG192" s="11">
        <f t="shared" si="463"/>
        <v>0.34752899999999998</v>
      </c>
      <c r="BH192" s="11">
        <f t="shared" si="464"/>
        <v>1.025058</v>
      </c>
      <c r="BI192" s="121">
        <f t="shared" si="356"/>
        <v>4.3555146936986278</v>
      </c>
      <c r="BJ192" s="121">
        <f>X192^2/((BJ159^2+1)*Y192^2)</f>
        <v>1.1614705849863007</v>
      </c>
      <c r="BK192" s="121">
        <f>X192^2/((BK159^2+1)*Y192^2)</f>
        <v>0.58073529249315037</v>
      </c>
      <c r="BL192" s="121">
        <f>X192^2/((BL159^2+1)*Y192^2)</f>
        <v>0.3416089955842061</v>
      </c>
      <c r="BM192" s="121">
        <f>X192^2/((BM159^2+1)*Y192^2)</f>
        <v>0.22335972788198091</v>
      </c>
      <c r="BN192" s="121">
        <f>X192^2/((BN159^2+1)*Y192^2)</f>
        <v>0.15695548445760821</v>
      </c>
      <c r="BO192" s="121">
        <f>X192^2/((BO159^2+1)*Y192^2)</f>
        <v>0.11614705849863008</v>
      </c>
      <c r="BP192" s="121">
        <f>X192^2/((BP159^2+1)*Y192^2)</f>
        <v>8.9343891152792371E-2</v>
      </c>
      <c r="BQ192" s="121">
        <v>1</v>
      </c>
      <c r="BR192" s="121">
        <v>1</v>
      </c>
      <c r="BS192" s="121">
        <v>1</v>
      </c>
      <c r="BT192" s="121">
        <v>1</v>
      </c>
      <c r="BU192" s="121">
        <v>1</v>
      </c>
      <c r="BV192" s="121">
        <v>1</v>
      </c>
      <c r="BW192" s="121">
        <v>1</v>
      </c>
      <c r="BX192" s="121">
        <v>1</v>
      </c>
      <c r="BY192" s="121">
        <f t="shared" si="465"/>
        <v>0.6887819720457542</v>
      </c>
      <c r="BZ192" s="121">
        <f>(BZ159^4+6*BZ159^2+1)/(BZ159^2+1)*(Y192^2/X192^2)</f>
        <v>1.412003042693796</v>
      </c>
      <c r="CA192" s="121">
        <f>(CA159^4+6*CA159^2+1)/(CA159^2+1)*(Y192^2/X192^2)</f>
        <v>2.3418587049555644</v>
      </c>
      <c r="CB192" s="121">
        <f>(CB159^4+6*CB159^2+1)/(CB159^2+1)*(Y192^2/X192^2)</f>
        <v>3.5755887666492829</v>
      </c>
      <c r="CC192" s="121">
        <f>(CC159^4+6*CC159^2+1)/(CC159^2+1)*(Y192^2/X192^2)</f>
        <v>5.1393731760337049</v>
      </c>
      <c r="CD192" s="121">
        <f>(CD159^4+6*CD159^2+1)/(CD159^2+1)*(Y192^2/X192^2)</f>
        <v>7.0413994844947716</v>
      </c>
      <c r="CE192" s="121">
        <f>(CE159^4+6*CE159^2+1)/(CE159^2+1)*(Y192^2/X192^2)</f>
        <v>9.2847809831767663</v>
      </c>
      <c r="CF192" s="121">
        <f>(CF159^4+6*CF159^2+1)/(CF159^2+1)*(Y192^2/X192^2)</f>
        <v>11.870892372065478</v>
      </c>
      <c r="CG192" s="121">
        <f t="shared" si="466"/>
        <v>4.3555146936986278</v>
      </c>
      <c r="CH192" s="121">
        <f t="shared" si="357"/>
        <v>1.1614705849863007</v>
      </c>
      <c r="CI192" s="121">
        <f t="shared" si="358"/>
        <v>0.58073529249315037</v>
      </c>
      <c r="CJ192" s="121">
        <f t="shared" si="359"/>
        <v>0.3416089955842061</v>
      </c>
      <c r="CK192" s="121">
        <f t="shared" si="360"/>
        <v>0.22335972788198091</v>
      </c>
      <c r="CL192" s="121">
        <f t="shared" si="361"/>
        <v>0.15695548445760821</v>
      </c>
      <c r="CM192" s="121">
        <f t="shared" si="362"/>
        <v>0.11614705849863008</v>
      </c>
      <c r="CN192" s="121">
        <f t="shared" si="363"/>
        <v>8.9343891152792371E-2</v>
      </c>
      <c r="CO192" s="95">
        <f t="shared" si="364"/>
        <v>2.1161015420334506</v>
      </c>
      <c r="CP192" s="95">
        <f t="shared" si="365"/>
        <v>3.058746680147657</v>
      </c>
      <c r="CQ192" s="95">
        <f t="shared" si="366"/>
        <v>4.2878169798632868</v>
      </c>
      <c r="CR192" s="95">
        <f t="shared" si="367"/>
        <v>5.9404475339924101</v>
      </c>
      <c r="CS192" s="95">
        <f t="shared" si="368"/>
        <v>8.0428182907937824</v>
      </c>
      <c r="CT192" s="95">
        <f t="shared" si="369"/>
        <v>10.603116801653343</v>
      </c>
      <c r="CU192" s="95">
        <f t="shared" si="370"/>
        <v>13.624456357715378</v>
      </c>
      <c r="CV192" s="95">
        <f t="shared" si="371"/>
        <v>17.108211658965672</v>
      </c>
      <c r="CW192" s="95">
        <f t="shared" si="372"/>
        <v>2.1161015420334506</v>
      </c>
      <c r="CX192" s="95">
        <f t="shared" si="373"/>
        <v>3.058746680147657</v>
      </c>
      <c r="CY192" s="95">
        <f t="shared" si="374"/>
        <v>4.2878169798632868</v>
      </c>
      <c r="CZ192" s="95">
        <f t="shared" si="375"/>
        <v>5.9404475339924101</v>
      </c>
      <c r="DA192" s="95">
        <f t="shared" si="376"/>
        <v>8.0428182907937824</v>
      </c>
      <c r="DB192" s="95">
        <f t="shared" si="377"/>
        <v>10.603116801653343</v>
      </c>
      <c r="DC192" s="95">
        <f t="shared" si="378"/>
        <v>13.624456357715378</v>
      </c>
      <c r="DD192" s="95">
        <f t="shared" si="379"/>
        <v>17.108211658965672</v>
      </c>
      <c r="DE192" s="13">
        <f t="shared" si="467"/>
        <v>7.0944126657443825</v>
      </c>
      <c r="DF192" s="13">
        <f t="shared" si="468"/>
        <v>4.6235896276800972</v>
      </c>
      <c r="DG192" s="13">
        <f t="shared" si="469"/>
        <v>4.9727099974487148</v>
      </c>
      <c r="DH192" s="13">
        <f t="shared" si="470"/>
        <v>5.9673137622334895</v>
      </c>
      <c r="DI192" s="13">
        <f t="shared" si="380"/>
        <v>7.4128489039156857</v>
      </c>
      <c r="DJ192" s="13">
        <f t="shared" si="381"/>
        <v>9.248470968952379</v>
      </c>
      <c r="DK192" s="13">
        <f t="shared" si="382"/>
        <v>11.451044041675397</v>
      </c>
      <c r="DL192" s="13">
        <f t="shared" si="383"/>
        <v>14.010352263218271</v>
      </c>
      <c r="DM192" s="95">
        <f t="shared" si="384"/>
        <v>7.0944126657443825</v>
      </c>
      <c r="DN192" s="95">
        <f t="shared" si="385"/>
        <v>4.6235896276800972</v>
      </c>
      <c r="DO192" s="95">
        <f t="shared" si="386"/>
        <v>4.9727099974487148</v>
      </c>
      <c r="DP192" s="95">
        <f t="shared" si="387"/>
        <v>5.9673137622334895</v>
      </c>
      <c r="DQ192" s="95">
        <f t="shared" si="388"/>
        <v>7.4128489039156857</v>
      </c>
      <c r="DR192" s="95">
        <f t="shared" si="389"/>
        <v>9.248470968952379</v>
      </c>
      <c r="DS192" s="95">
        <f t="shared" si="390"/>
        <v>11.451044041675397</v>
      </c>
      <c r="DT192" s="95">
        <f t="shared" si="391"/>
        <v>14.010352263218271</v>
      </c>
      <c r="DU192" s="95">
        <f t="shared" si="392"/>
        <v>4.4147702359494794</v>
      </c>
      <c r="DV192" s="95">
        <f t="shared" si="393"/>
        <v>2.196087576354036</v>
      </c>
      <c r="DW192" s="95">
        <f t="shared" si="394"/>
        <v>2.0374170293393545</v>
      </c>
      <c r="DX192" s="95">
        <f t="shared" si="395"/>
        <v>2.2445239683084739</v>
      </c>
      <c r="DY192" s="95">
        <f t="shared" si="396"/>
        <v>2.6733650574477545</v>
      </c>
      <c r="DZ192" s="95">
        <f t="shared" si="397"/>
        <v>3.2685542313534808</v>
      </c>
      <c r="EA192" s="95">
        <f t="shared" si="398"/>
        <v>4.0072259813954085</v>
      </c>
      <c r="EB192" s="95">
        <f t="shared" si="399"/>
        <v>4.878851524296314</v>
      </c>
      <c r="EC192" s="95">
        <f t="shared" si="400"/>
        <v>4.4147702359494794</v>
      </c>
      <c r="ED192" s="95">
        <f t="shared" si="401"/>
        <v>2.196087576354036</v>
      </c>
      <c r="EE192" s="95">
        <f t="shared" si="402"/>
        <v>2.0374170293393545</v>
      </c>
      <c r="EF192" s="95">
        <f t="shared" si="403"/>
        <v>2.2445239683084739</v>
      </c>
      <c r="EG192" s="95">
        <f t="shared" si="404"/>
        <v>2.6733650574477545</v>
      </c>
      <c r="EH192" s="95">
        <f t="shared" si="405"/>
        <v>3.2685542313534808</v>
      </c>
      <c r="EI192" s="95">
        <f t="shared" si="406"/>
        <v>4.0072259813954085</v>
      </c>
      <c r="EJ192" s="95">
        <f t="shared" si="407"/>
        <v>4.878851524296314</v>
      </c>
      <c r="EK192" s="95">
        <f t="shared" si="408"/>
        <v>4.4147702359494794</v>
      </c>
      <c r="EL192" s="95">
        <f t="shared" si="409"/>
        <v>2.196087576354036</v>
      </c>
      <c r="EM192" s="95">
        <f t="shared" si="410"/>
        <v>2.0374170293393545</v>
      </c>
      <c r="EN192" s="95">
        <f t="shared" si="411"/>
        <v>2.2445239683084739</v>
      </c>
      <c r="EO192" s="95">
        <f t="shared" si="412"/>
        <v>2.6733650574477545</v>
      </c>
      <c r="EP192" s="95">
        <f t="shared" si="413"/>
        <v>3.2685542313534808</v>
      </c>
      <c r="EQ192" s="95">
        <f t="shared" si="414"/>
        <v>4.0072259813954085</v>
      </c>
      <c r="ER192" s="95">
        <f t="shared" si="415"/>
        <v>4.878851524296314</v>
      </c>
      <c r="ES192" s="95">
        <f t="shared" si="416"/>
        <v>1</v>
      </c>
      <c r="ET192" s="95">
        <f t="shared" si="417"/>
        <v>1</v>
      </c>
      <c r="EU192" s="95">
        <f t="shared" si="418"/>
        <v>1</v>
      </c>
      <c r="EV192" s="95">
        <f t="shared" si="419"/>
        <v>1</v>
      </c>
      <c r="EW192" s="95">
        <f t="shared" si="420"/>
        <v>1</v>
      </c>
      <c r="EX192" s="95">
        <f t="shared" si="421"/>
        <v>1</v>
      </c>
      <c r="EY192" s="95">
        <f t="shared" si="422"/>
        <v>1</v>
      </c>
      <c r="EZ192" s="95">
        <f t="shared" si="423"/>
        <v>1</v>
      </c>
      <c r="FA192" s="95">
        <f t="shared" si="424"/>
        <v>1</v>
      </c>
      <c r="FB192" s="95">
        <f t="shared" si="425"/>
        <v>1</v>
      </c>
      <c r="FC192" s="95">
        <f t="shared" si="426"/>
        <v>1</v>
      </c>
      <c r="FD192" s="95">
        <f t="shared" si="427"/>
        <v>1</v>
      </c>
      <c r="FE192" s="95">
        <f t="shared" si="428"/>
        <v>1</v>
      </c>
      <c r="FF192" s="95">
        <f t="shared" si="429"/>
        <v>1</v>
      </c>
      <c r="FG192" s="95">
        <f t="shared" si="430"/>
        <v>1</v>
      </c>
      <c r="FH192" s="95">
        <f t="shared" si="431"/>
        <v>1</v>
      </c>
      <c r="FI192" s="95">
        <f t="shared" si="432"/>
        <v>1</v>
      </c>
      <c r="FJ192" s="95">
        <f t="shared" si="433"/>
        <v>1</v>
      </c>
      <c r="FK192" s="95">
        <f t="shared" si="434"/>
        <v>1</v>
      </c>
      <c r="FL192" s="95">
        <f t="shared" si="435"/>
        <v>1</v>
      </c>
      <c r="FM192" s="95">
        <f t="shared" si="436"/>
        <v>1</v>
      </c>
      <c r="FN192" s="95">
        <f t="shared" si="437"/>
        <v>1</v>
      </c>
      <c r="FO192" s="95">
        <f t="shared" si="438"/>
        <v>1</v>
      </c>
      <c r="FP192" s="95">
        <f t="shared" si="439"/>
        <v>1</v>
      </c>
      <c r="FQ192" s="115">
        <f t="shared" si="440"/>
        <v>5.5886174311957673</v>
      </c>
      <c r="FR192" s="115">
        <f t="shared" si="441"/>
        <v>3.2246894593431419</v>
      </c>
      <c r="FS192" s="115">
        <f t="shared" si="442"/>
        <v>3.0443576617400905</v>
      </c>
      <c r="FT192" s="115">
        <f t="shared" si="443"/>
        <v>3.1543444899099637</v>
      </c>
      <c r="FU192" s="115">
        <f t="shared" si="444"/>
        <v>3.3499565640402778</v>
      </c>
      <c r="FV192" s="115">
        <f t="shared" si="445"/>
        <v>3.5584636046788232</v>
      </c>
      <c r="FW192" s="115">
        <f t="shared" si="446"/>
        <v>3.7522882207469115</v>
      </c>
      <c r="FX192" s="115">
        <f t="shared" si="447"/>
        <v>3.9224080472094682</v>
      </c>
      <c r="FY192" s="90"/>
      <c r="FZ192" s="90">
        <f t="shared" si="471"/>
        <v>3.0443576617400905</v>
      </c>
      <c r="GC192" s="102"/>
      <c r="GE192" s="103"/>
      <c r="GF192" s="103"/>
      <c r="GG192" s="103"/>
      <c r="GI192" s="105"/>
      <c r="GJ192" s="105"/>
      <c r="GK192" s="105"/>
      <c r="IC192" s="103"/>
      <c r="IE192" s="107"/>
      <c r="IG192" s="107"/>
      <c r="IH192" s="107"/>
      <c r="II192" s="107"/>
      <c r="IJ192" s="103"/>
      <c r="IL192" s="107"/>
      <c r="IN192" s="107"/>
      <c r="IP192" s="107"/>
      <c r="IQ192" s="103"/>
      <c r="IR192" s="108"/>
      <c r="IS192" s="107"/>
      <c r="IT192" s="107"/>
      <c r="IU192" s="107"/>
      <c r="IV192" s="107"/>
      <c r="IW192" s="107"/>
      <c r="IY192" s="107"/>
      <c r="IZ192" s="106"/>
      <c r="JA192" s="106"/>
      <c r="JB192" s="106"/>
      <c r="JC192" s="106"/>
      <c r="JD192" s="106"/>
      <c r="JE192" s="106"/>
      <c r="JF192" s="106"/>
    </row>
    <row r="193" spans="1:318" s="27" customFormat="1" ht="13.8" x14ac:dyDescent="0.3">
      <c r="M193" s="100"/>
      <c r="N193" s="100"/>
      <c r="O193" s="100"/>
      <c r="P193" s="100"/>
      <c r="Q193" s="100"/>
      <c r="R193" s="100"/>
      <c r="S193" s="101"/>
      <c r="T193" s="100"/>
      <c r="X193" s="118">
        <f t="shared" si="472"/>
        <v>25.785341502012496</v>
      </c>
      <c r="Y193" s="118">
        <v>10</v>
      </c>
      <c r="Z193" s="40">
        <v>1.7999999999999999E-2</v>
      </c>
      <c r="AA193" s="40">
        <v>10000000</v>
      </c>
      <c r="AB193" s="40">
        <v>10000000</v>
      </c>
      <c r="AC193" s="98">
        <v>3900000</v>
      </c>
      <c r="AD193" s="42">
        <v>0.33</v>
      </c>
      <c r="AE193" s="42">
        <v>0.33</v>
      </c>
      <c r="AF193" s="41">
        <v>1.7999999999999999E-2</v>
      </c>
      <c r="AG193" s="40">
        <v>10000000</v>
      </c>
      <c r="AH193" s="40">
        <v>10000000</v>
      </c>
      <c r="AI193" s="98">
        <v>3900000</v>
      </c>
      <c r="AJ193" s="42">
        <v>0.33</v>
      </c>
      <c r="AK193" s="42">
        <v>0.33</v>
      </c>
      <c r="AL193" s="42">
        <f>AL157</f>
        <v>0.2006</v>
      </c>
      <c r="AM193" s="40">
        <v>6000</v>
      </c>
      <c r="AN193" s="40">
        <f>AN157</f>
        <v>10000</v>
      </c>
      <c r="AO193" s="40">
        <f>AO157</f>
        <v>10000</v>
      </c>
      <c r="AP193" s="42">
        <v>0.03</v>
      </c>
      <c r="AQ193" s="42">
        <v>0.03</v>
      </c>
      <c r="AR193" s="4">
        <f t="shared" si="448"/>
        <v>0.21860000000000002</v>
      </c>
      <c r="AS193" s="11">
        <f t="shared" si="449"/>
        <v>2.5785341502012495</v>
      </c>
      <c r="AT193" s="15">
        <f t="shared" si="450"/>
        <v>4826.322971608126</v>
      </c>
      <c r="AU193" s="19">
        <f t="shared" si="451"/>
        <v>0.19996166295283049</v>
      </c>
      <c r="AV193" s="13">
        <f t="shared" si="452"/>
        <v>0.5</v>
      </c>
      <c r="AW193" s="11">
        <f t="shared" si="453"/>
        <v>1</v>
      </c>
      <c r="AX193" s="11">
        <f t="shared" si="454"/>
        <v>0.8911</v>
      </c>
      <c r="AY193" s="11">
        <f t="shared" si="455"/>
        <v>201997.53114128605</v>
      </c>
      <c r="AZ193" s="11">
        <f t="shared" si="456"/>
        <v>1</v>
      </c>
      <c r="BA193" s="11">
        <f t="shared" si="457"/>
        <v>0.34752899999999998</v>
      </c>
      <c r="BB193" s="11">
        <f t="shared" si="458"/>
        <v>1.025058</v>
      </c>
      <c r="BC193" s="11">
        <f t="shared" si="459"/>
        <v>0.99909999999999999</v>
      </c>
      <c r="BD193" s="11">
        <f t="shared" si="460"/>
        <v>0.8911</v>
      </c>
      <c r="BE193" s="11">
        <f t="shared" si="461"/>
        <v>201997.53114128605</v>
      </c>
      <c r="BF193" s="11">
        <f t="shared" si="462"/>
        <v>1</v>
      </c>
      <c r="BG193" s="11">
        <f t="shared" si="463"/>
        <v>0.34752899999999998</v>
      </c>
      <c r="BH193" s="11">
        <f t="shared" si="464"/>
        <v>1.025058</v>
      </c>
      <c r="BI193" s="121">
        <f t="shared" si="356"/>
        <v>4.9866287728155605</v>
      </c>
      <c r="BJ193" s="121">
        <f>X193^2/((BJ159^2+1)*Y193^2)</f>
        <v>1.3297676727508161</v>
      </c>
      <c r="BK193" s="121">
        <f>X193^2/((BK159^2+1)*Y193^2)</f>
        <v>0.66488383637540804</v>
      </c>
      <c r="BL193" s="121">
        <f>X193^2/((BL159^2+1)*Y193^2)</f>
        <v>0.39110813904435765</v>
      </c>
      <c r="BM193" s="121">
        <f>X193^2/((BM159^2+1)*Y193^2)</f>
        <v>0.25572455245207998</v>
      </c>
      <c r="BN193" s="121">
        <f>X193^2/((BN159^2+1)*Y193^2)</f>
        <v>0.17969833415551567</v>
      </c>
      <c r="BO193" s="121">
        <f>X193^2/((BO159^2+1)*Y193^2)</f>
        <v>0.13297676727508159</v>
      </c>
      <c r="BP193" s="121">
        <f>X193^2/((BP159^2+1)*Y193^2)</f>
        <v>0.102289820980832</v>
      </c>
      <c r="BQ193" s="121">
        <v>1</v>
      </c>
      <c r="BR193" s="121">
        <v>1</v>
      </c>
      <c r="BS193" s="121">
        <v>1</v>
      </c>
      <c r="BT193" s="121">
        <v>1</v>
      </c>
      <c r="BU193" s="121">
        <v>1</v>
      </c>
      <c r="BV193" s="121">
        <v>1</v>
      </c>
      <c r="BW193" s="121">
        <v>1</v>
      </c>
      <c r="BX193" s="121">
        <v>1</v>
      </c>
      <c r="BY193" s="121">
        <f t="shared" si="465"/>
        <v>0.60160884972115825</v>
      </c>
      <c r="BZ193" s="121">
        <f>(BZ159^4+6*BZ159^2+1)/(BZ159^2+1)*(Y193^2/X193^2)</f>
        <v>1.2332981419283744</v>
      </c>
      <c r="CA193" s="121">
        <f>(CA159^4+6*CA159^2+1)/(CA159^2+1)*(Y193^2/X193^2)</f>
        <v>2.0454700890519382</v>
      </c>
      <c r="CB193" s="121">
        <f>(CB159^4+6*CB159^2+1)/(CB159^2+1)*(Y193^2/X193^2)</f>
        <v>3.1230577051701305</v>
      </c>
      <c r="CC193" s="121">
        <f>(CC159^4+6*CC159^2+1)/(CC159^2+1)*(Y193^2/X193^2)</f>
        <v>4.488927570996335</v>
      </c>
      <c r="CD193" s="121">
        <f>(CD159^4+6*CD159^2+1)/(CD159^2+1)*(Y193^2/X193^2)</f>
        <v>6.1502310110007601</v>
      </c>
      <c r="CE193" s="121">
        <f>(CE159^4+6*CE159^2+1)/(CE159^2+1)*(Y193^2/X193^2)</f>
        <v>8.1096872942412137</v>
      </c>
      <c r="CF193" s="121">
        <f>(CF159^4+6*CF159^2+1)/(CF159^2+1)*(Y193^2/X193^2)</f>
        <v>10.368497136925038</v>
      </c>
      <c r="CG193" s="121">
        <f t="shared" si="466"/>
        <v>4.9866287728155605</v>
      </c>
      <c r="CH193" s="121">
        <f t="shared" si="357"/>
        <v>1.3297676727508161</v>
      </c>
      <c r="CI193" s="121">
        <f t="shared" si="358"/>
        <v>0.66488383637540804</v>
      </c>
      <c r="CJ193" s="121">
        <f t="shared" si="359"/>
        <v>0.39110813904435765</v>
      </c>
      <c r="CK193" s="121">
        <f t="shared" si="360"/>
        <v>0.25572455245207998</v>
      </c>
      <c r="CL193" s="121">
        <f t="shared" si="361"/>
        <v>0.17969833415551567</v>
      </c>
      <c r="CM193" s="121">
        <f t="shared" si="362"/>
        <v>0.13297676727508159</v>
      </c>
      <c r="CN193" s="121">
        <f t="shared" si="363"/>
        <v>0.102289820980832</v>
      </c>
      <c r="CO193" s="95">
        <f t="shared" si="364"/>
        <v>2.0188300236994063</v>
      </c>
      <c r="CP193" s="95">
        <f t="shared" si="365"/>
        <v>2.8421727943468049</v>
      </c>
      <c r="CQ193" s="95">
        <f t="shared" si="366"/>
        <v>3.915690393888799</v>
      </c>
      <c r="CR193" s="95">
        <f t="shared" si="367"/>
        <v>5.3591619233927936</v>
      </c>
      <c r="CS193" s="95">
        <f t="shared" si="368"/>
        <v>7.1954539635721737</v>
      </c>
      <c r="CT193" s="95">
        <f t="shared" si="369"/>
        <v>9.4317178388971463</v>
      </c>
      <c r="CU193" s="95">
        <f t="shared" si="370"/>
        <v>12.070672818425519</v>
      </c>
      <c r="CV193" s="95">
        <f t="shared" si="371"/>
        <v>15.113519618364634</v>
      </c>
      <c r="CW193" s="95">
        <f t="shared" si="372"/>
        <v>2.0188300236994063</v>
      </c>
      <c r="CX193" s="95">
        <f t="shared" si="373"/>
        <v>2.8421727943468049</v>
      </c>
      <c r="CY193" s="95">
        <f t="shared" si="374"/>
        <v>3.915690393888799</v>
      </c>
      <c r="CZ193" s="95">
        <f t="shared" si="375"/>
        <v>5.3591619233927936</v>
      </c>
      <c r="DA193" s="95">
        <f t="shared" si="376"/>
        <v>7.1954539635721737</v>
      </c>
      <c r="DB193" s="95">
        <f t="shared" si="377"/>
        <v>9.4317178388971463</v>
      </c>
      <c r="DC193" s="95">
        <f t="shared" si="378"/>
        <v>12.070672818425519</v>
      </c>
      <c r="DD193" s="95">
        <f t="shared" si="379"/>
        <v>15.113519618364634</v>
      </c>
      <c r="DE193" s="13">
        <f t="shared" si="467"/>
        <v>7.6383536225367186</v>
      </c>
      <c r="DF193" s="13">
        <f t="shared" si="468"/>
        <v>4.6131818146791908</v>
      </c>
      <c r="DG193" s="13">
        <f t="shared" si="469"/>
        <v>4.7604699254273459</v>
      </c>
      <c r="DH193" s="13">
        <f t="shared" si="470"/>
        <v>5.5642818442144879</v>
      </c>
      <c r="DI193" s="13">
        <f t="shared" si="380"/>
        <v>6.7947681234484154</v>
      </c>
      <c r="DJ193" s="13">
        <f t="shared" si="381"/>
        <v>8.380045345156276</v>
      </c>
      <c r="DK193" s="13">
        <f t="shared" si="382"/>
        <v>10.292780061516295</v>
      </c>
      <c r="DL193" s="13">
        <f t="shared" si="383"/>
        <v>12.52090295790587</v>
      </c>
      <c r="DM193" s="95">
        <f t="shared" si="384"/>
        <v>7.6383536225367186</v>
      </c>
      <c r="DN193" s="95">
        <f t="shared" si="385"/>
        <v>4.6131818146791908</v>
      </c>
      <c r="DO193" s="95">
        <f t="shared" si="386"/>
        <v>4.7604699254273459</v>
      </c>
      <c r="DP193" s="95">
        <f t="shared" si="387"/>
        <v>5.5642818442144879</v>
      </c>
      <c r="DQ193" s="95">
        <f t="shared" si="388"/>
        <v>6.7947681234484154</v>
      </c>
      <c r="DR193" s="95">
        <f t="shared" si="389"/>
        <v>8.380045345156276</v>
      </c>
      <c r="DS193" s="95">
        <f t="shared" si="390"/>
        <v>10.292780061516295</v>
      </c>
      <c r="DT193" s="95">
        <f t="shared" si="391"/>
        <v>12.52090295790587</v>
      </c>
      <c r="DU193" s="95">
        <f t="shared" si="392"/>
        <v>4.6038054927225636</v>
      </c>
      <c r="DV193" s="95">
        <f t="shared" si="393"/>
        <v>2.1924705595096445</v>
      </c>
      <c r="DW193" s="95">
        <f t="shared" si="394"/>
        <v>1.96365744934984</v>
      </c>
      <c r="DX193" s="95">
        <f t="shared" si="395"/>
        <v>2.1044586888712482</v>
      </c>
      <c r="DY193" s="95">
        <f t="shared" si="396"/>
        <v>2.4585640618927442</v>
      </c>
      <c r="DZ193" s="95">
        <f t="shared" si="397"/>
        <v>2.966751142741245</v>
      </c>
      <c r="EA193" s="95">
        <f t="shared" si="398"/>
        <v>3.6046956586346961</v>
      </c>
      <c r="EB193" s="95">
        <f t="shared" si="399"/>
        <v>4.3612246966703996</v>
      </c>
      <c r="EC193" s="95">
        <f t="shared" si="400"/>
        <v>4.6038054927225636</v>
      </c>
      <c r="ED193" s="95">
        <f t="shared" si="401"/>
        <v>2.1924705595096445</v>
      </c>
      <c r="EE193" s="95">
        <f t="shared" si="402"/>
        <v>1.96365744934984</v>
      </c>
      <c r="EF193" s="95">
        <f t="shared" si="403"/>
        <v>2.1044586888712482</v>
      </c>
      <c r="EG193" s="95">
        <f t="shared" si="404"/>
        <v>2.4585640618927442</v>
      </c>
      <c r="EH193" s="95">
        <f t="shared" si="405"/>
        <v>2.966751142741245</v>
      </c>
      <c r="EI193" s="95">
        <f t="shared" si="406"/>
        <v>3.6046956586346961</v>
      </c>
      <c r="EJ193" s="95">
        <f t="shared" si="407"/>
        <v>4.3612246966703996</v>
      </c>
      <c r="EK193" s="95">
        <f t="shared" si="408"/>
        <v>4.6038054927225636</v>
      </c>
      <c r="EL193" s="95">
        <f t="shared" si="409"/>
        <v>2.1924705595096445</v>
      </c>
      <c r="EM193" s="95">
        <f t="shared" si="410"/>
        <v>1.96365744934984</v>
      </c>
      <c r="EN193" s="95">
        <f t="shared" si="411"/>
        <v>2.1044586888712482</v>
      </c>
      <c r="EO193" s="95">
        <f t="shared" si="412"/>
        <v>2.4585640618927442</v>
      </c>
      <c r="EP193" s="95">
        <f t="shared" si="413"/>
        <v>2.966751142741245</v>
      </c>
      <c r="EQ193" s="95">
        <f t="shared" si="414"/>
        <v>3.6046956586346961</v>
      </c>
      <c r="ER193" s="95">
        <f t="shared" si="415"/>
        <v>4.3612246966703996</v>
      </c>
      <c r="ES193" s="95">
        <f t="shared" si="416"/>
        <v>1</v>
      </c>
      <c r="ET193" s="95">
        <f t="shared" si="417"/>
        <v>1</v>
      </c>
      <c r="EU193" s="95">
        <f t="shared" si="418"/>
        <v>1</v>
      </c>
      <c r="EV193" s="95">
        <f t="shared" si="419"/>
        <v>1</v>
      </c>
      <c r="EW193" s="95">
        <f t="shared" si="420"/>
        <v>1</v>
      </c>
      <c r="EX193" s="95">
        <f t="shared" si="421"/>
        <v>1</v>
      </c>
      <c r="EY193" s="95">
        <f t="shared" si="422"/>
        <v>1</v>
      </c>
      <c r="EZ193" s="95">
        <f t="shared" si="423"/>
        <v>1</v>
      </c>
      <c r="FA193" s="95">
        <f t="shared" si="424"/>
        <v>1</v>
      </c>
      <c r="FB193" s="95">
        <f t="shared" si="425"/>
        <v>1</v>
      </c>
      <c r="FC193" s="95">
        <f t="shared" si="426"/>
        <v>1</v>
      </c>
      <c r="FD193" s="95">
        <f t="shared" si="427"/>
        <v>1</v>
      </c>
      <c r="FE193" s="95">
        <f t="shared" si="428"/>
        <v>1</v>
      </c>
      <c r="FF193" s="95">
        <f t="shared" si="429"/>
        <v>1</v>
      </c>
      <c r="FG193" s="95">
        <f t="shared" si="430"/>
        <v>1</v>
      </c>
      <c r="FH193" s="95">
        <f t="shared" si="431"/>
        <v>1</v>
      </c>
      <c r="FI193" s="95">
        <f t="shared" si="432"/>
        <v>1</v>
      </c>
      <c r="FJ193" s="95">
        <f t="shared" si="433"/>
        <v>1</v>
      </c>
      <c r="FK193" s="95">
        <f t="shared" si="434"/>
        <v>1</v>
      </c>
      <c r="FL193" s="95">
        <f t="shared" si="435"/>
        <v>1</v>
      </c>
      <c r="FM193" s="95">
        <f t="shared" si="436"/>
        <v>1</v>
      </c>
      <c r="FN193" s="95">
        <f t="shared" si="437"/>
        <v>1</v>
      </c>
      <c r="FO193" s="95">
        <f t="shared" si="438"/>
        <v>1</v>
      </c>
      <c r="FP193" s="95">
        <f t="shared" si="439"/>
        <v>1</v>
      </c>
      <c r="FQ193" s="115">
        <f t="shared" si="440"/>
        <v>6.0693646122425315</v>
      </c>
      <c r="FR193" s="115">
        <f t="shared" si="441"/>
        <v>3.2928122670723456</v>
      </c>
      <c r="FS193" s="115">
        <f t="shared" si="442"/>
        <v>3.0212803560940351</v>
      </c>
      <c r="FT193" s="115">
        <f t="shared" si="443"/>
        <v>3.0877716845303946</v>
      </c>
      <c r="FU193" s="115">
        <f t="shared" si="444"/>
        <v>3.2618078772672061</v>
      </c>
      <c r="FV193" s="115">
        <f t="shared" si="445"/>
        <v>3.4614155507195279</v>
      </c>
      <c r="FW193" s="115">
        <f t="shared" si="446"/>
        <v>3.6539961939834518</v>
      </c>
      <c r="FX193" s="115">
        <f t="shared" si="447"/>
        <v>3.8272892982789295</v>
      </c>
      <c r="FY193" s="90"/>
      <c r="FZ193" s="90">
        <f t="shared" si="471"/>
        <v>3.0212803560940351</v>
      </c>
      <c r="GC193" s="102"/>
      <c r="GE193" s="103"/>
      <c r="GF193" s="103"/>
      <c r="GG193" s="103"/>
      <c r="GI193" s="105"/>
      <c r="GJ193" s="105"/>
      <c r="GK193" s="105"/>
      <c r="IC193" s="103"/>
      <c r="IE193" s="107"/>
      <c r="IG193" s="107"/>
      <c r="IH193" s="107"/>
      <c r="II193" s="107"/>
      <c r="IJ193" s="103"/>
      <c r="IL193" s="107"/>
      <c r="IM193" s="110"/>
      <c r="IN193" s="107"/>
      <c r="IP193" s="107"/>
      <c r="IQ193" s="103"/>
      <c r="IR193" s="108"/>
      <c r="IS193" s="107"/>
      <c r="IT193" s="107"/>
      <c r="IU193" s="107"/>
      <c r="IV193" s="107"/>
      <c r="IW193" s="107"/>
      <c r="IX193" s="103"/>
      <c r="IY193" s="107"/>
      <c r="IZ193" s="106"/>
      <c r="JA193" s="106"/>
      <c r="JB193" s="106"/>
      <c r="JC193" s="106"/>
      <c r="JD193" s="106"/>
      <c r="JE193" s="106"/>
      <c r="JF193" s="106"/>
    </row>
    <row r="194" spans="1:318" s="122" customFormat="1" ht="13.8" x14ac:dyDescent="0.3">
      <c r="A194" s="27"/>
      <c r="L194" s="27"/>
      <c r="M194" s="100"/>
      <c r="N194" s="100"/>
      <c r="O194" s="100"/>
      <c r="P194" s="100"/>
      <c r="Q194" s="100"/>
      <c r="R194" s="100"/>
      <c r="S194" s="101"/>
      <c r="T194" s="100"/>
      <c r="U194" s="27"/>
      <c r="X194" s="118">
        <f t="shared" si="472"/>
        <v>27.590315407153373</v>
      </c>
      <c r="Y194" s="118">
        <v>10</v>
      </c>
      <c r="Z194" s="40">
        <v>1.7999999999999999E-2</v>
      </c>
      <c r="AA194" s="40">
        <v>10000000</v>
      </c>
      <c r="AB194" s="40">
        <v>10000000</v>
      </c>
      <c r="AC194" s="98">
        <v>3900000</v>
      </c>
      <c r="AD194" s="42">
        <v>0.33</v>
      </c>
      <c r="AE194" s="42">
        <v>0.33</v>
      </c>
      <c r="AF194" s="41">
        <v>1.7999999999999999E-2</v>
      </c>
      <c r="AG194" s="40">
        <v>10000000</v>
      </c>
      <c r="AH194" s="40">
        <v>10000000</v>
      </c>
      <c r="AI194" s="98">
        <v>3900000</v>
      </c>
      <c r="AJ194" s="42">
        <v>0.33</v>
      </c>
      <c r="AK194" s="42">
        <v>0.33</v>
      </c>
      <c r="AL194" s="42">
        <f>AL157</f>
        <v>0.2006</v>
      </c>
      <c r="AM194" s="40">
        <v>6000</v>
      </c>
      <c r="AN194" s="40">
        <f>AN157</f>
        <v>10000</v>
      </c>
      <c r="AO194" s="40">
        <f>AO157</f>
        <v>10000</v>
      </c>
      <c r="AP194" s="42">
        <v>0.03</v>
      </c>
      <c r="AQ194" s="42">
        <v>0.03</v>
      </c>
      <c r="AR194" s="4">
        <f t="shared" si="448"/>
        <v>0.21860000000000002</v>
      </c>
      <c r="AS194" s="11">
        <f t="shared" si="449"/>
        <v>2.7590315407153372</v>
      </c>
      <c r="AT194" s="15">
        <f t="shared" si="450"/>
        <v>4826.322971608126</v>
      </c>
      <c r="AU194" s="19">
        <f t="shared" si="451"/>
        <v>0.19996166295283049</v>
      </c>
      <c r="AV194" s="13">
        <f t="shared" si="452"/>
        <v>0.5</v>
      </c>
      <c r="AW194" s="11">
        <f t="shared" si="453"/>
        <v>1</v>
      </c>
      <c r="AX194" s="11">
        <f t="shared" si="454"/>
        <v>0.8911</v>
      </c>
      <c r="AY194" s="11">
        <f t="shared" si="455"/>
        <v>201997.53114128605</v>
      </c>
      <c r="AZ194" s="11">
        <f t="shared" si="456"/>
        <v>1</v>
      </c>
      <c r="BA194" s="11">
        <f t="shared" si="457"/>
        <v>0.34752899999999998</v>
      </c>
      <c r="BB194" s="11">
        <f t="shared" si="458"/>
        <v>1.025058</v>
      </c>
      <c r="BC194" s="11">
        <f t="shared" si="459"/>
        <v>0.99909999999999999</v>
      </c>
      <c r="BD194" s="11">
        <f t="shared" si="460"/>
        <v>0.8911</v>
      </c>
      <c r="BE194" s="11">
        <f t="shared" si="461"/>
        <v>201997.53114128605</v>
      </c>
      <c r="BF194" s="11">
        <f t="shared" si="462"/>
        <v>1</v>
      </c>
      <c r="BG194" s="11">
        <f t="shared" si="463"/>
        <v>0.34752899999999998</v>
      </c>
      <c r="BH194" s="11">
        <f t="shared" si="464"/>
        <v>1.025058</v>
      </c>
      <c r="BI194" s="121">
        <f t="shared" si="356"/>
        <v>5.709191281996536</v>
      </c>
      <c r="BJ194" s="121">
        <f>X194^2/((BJ159^2+1)*Y194^2)</f>
        <v>1.5224510085324097</v>
      </c>
      <c r="BK194" s="121">
        <f>X194^2/((BK159^2+1)*Y194^2)</f>
        <v>0.76122550426620483</v>
      </c>
      <c r="BL194" s="121">
        <f>X194^2/((BL159^2+1)*Y194^2)</f>
        <v>0.44777970839188519</v>
      </c>
      <c r="BM194" s="121">
        <f>X194^2/((BM159^2+1)*Y194^2)</f>
        <v>0.29277904010238648</v>
      </c>
      <c r="BN194" s="121">
        <f>X194^2/((BN159^2+1)*Y194^2)</f>
        <v>0.20573662277464994</v>
      </c>
      <c r="BO194" s="121">
        <f>X194^2/((BO159^2+1)*Y194^2)</f>
        <v>0.15224510085324094</v>
      </c>
      <c r="BP194" s="121">
        <f>X194^2/((BP159^2+1)*Y194^2)</f>
        <v>0.11711161604095457</v>
      </c>
      <c r="BQ194" s="121">
        <v>1</v>
      </c>
      <c r="BR194" s="121">
        <v>1</v>
      </c>
      <c r="BS194" s="121">
        <v>1</v>
      </c>
      <c r="BT194" s="121">
        <v>1</v>
      </c>
      <c r="BU194" s="121">
        <v>1</v>
      </c>
      <c r="BV194" s="121">
        <v>1</v>
      </c>
      <c r="BW194" s="121">
        <v>1</v>
      </c>
      <c r="BX194" s="121">
        <v>1</v>
      </c>
      <c r="BY194" s="121">
        <f t="shared" si="465"/>
        <v>0.52546846861835805</v>
      </c>
      <c r="BZ194" s="121">
        <f>(BZ159^4+6*BZ159^2+1)/(BZ159^2+1)*(Y194^2/X194^2)</f>
        <v>1.077210360667634</v>
      </c>
      <c r="CA194" s="121">
        <f>(CA159^4+6*CA159^2+1)/(CA159^2+1)*(Y194^2/X194^2)</f>
        <v>1.7865927933024173</v>
      </c>
      <c r="CB194" s="121">
        <f>(CB159^4+6*CB159^2+1)/(CB159^2+1)*(Y194^2/X194^2)</f>
        <v>2.7277995503276529</v>
      </c>
      <c r="CC194" s="121">
        <f>(CC159^4+6*CC159^2+1)/(CC159^2+1)*(Y194^2/X194^2)</f>
        <v>3.9208031889215946</v>
      </c>
      <c r="CD194" s="121">
        <f>(CD159^4+6*CD159^2+1)/(CD159^2+1)*(Y194^2/X194^2)</f>
        <v>5.3718499528349719</v>
      </c>
      <c r="CE194" s="121">
        <f>(CE159^4+6*CE159^2+1)/(CE159^2+1)*(Y194^2/X194^2)</f>
        <v>7.0833149569754665</v>
      </c>
      <c r="CF194" s="121">
        <f>(CF159^4+6*CF159^2+1)/(CF159^2+1)*(Y194^2/X194^2)</f>
        <v>9.0562469533802403</v>
      </c>
      <c r="CG194" s="121">
        <f t="shared" si="466"/>
        <v>5.709191281996536</v>
      </c>
      <c r="CH194" s="121">
        <f t="shared" si="357"/>
        <v>1.5224510085324097</v>
      </c>
      <c r="CI194" s="121">
        <f t="shared" si="358"/>
        <v>0.76122550426620483</v>
      </c>
      <c r="CJ194" s="121">
        <f t="shared" si="359"/>
        <v>0.44777970839188519</v>
      </c>
      <c r="CK194" s="121">
        <f t="shared" si="360"/>
        <v>0.29277904010238648</v>
      </c>
      <c r="CL194" s="121">
        <f t="shared" si="361"/>
        <v>0.20573662277464994</v>
      </c>
      <c r="CM194" s="121">
        <f t="shared" si="362"/>
        <v>0.15224510085324094</v>
      </c>
      <c r="CN194" s="121">
        <f t="shared" si="363"/>
        <v>0.11711161604095457</v>
      </c>
      <c r="CO194" s="95">
        <f t="shared" si="364"/>
        <v>1.9338693124285147</v>
      </c>
      <c r="CP194" s="95">
        <f t="shared" si="365"/>
        <v>2.6530087749557207</v>
      </c>
      <c r="CQ194" s="95">
        <f t="shared" si="366"/>
        <v>3.5906606218785906</v>
      </c>
      <c r="CR194" s="95">
        <f t="shared" si="367"/>
        <v>4.8514445589071471</v>
      </c>
      <c r="CS194" s="95">
        <f t="shared" si="368"/>
        <v>6.4553331432196455</v>
      </c>
      <c r="CT194" s="95">
        <f t="shared" si="369"/>
        <v>8.4085726185668133</v>
      </c>
      <c r="CU194" s="95">
        <f t="shared" si="370"/>
        <v>10.713538099856333</v>
      </c>
      <c r="CV194" s="95">
        <f t="shared" si="371"/>
        <v>13.371278339125368</v>
      </c>
      <c r="CW194" s="95">
        <f t="shared" si="372"/>
        <v>1.9338693124285147</v>
      </c>
      <c r="CX194" s="95">
        <f t="shared" si="373"/>
        <v>2.6530087749557207</v>
      </c>
      <c r="CY194" s="95">
        <f t="shared" si="374"/>
        <v>3.5906606218785906</v>
      </c>
      <c r="CZ194" s="95">
        <f t="shared" si="375"/>
        <v>4.8514445589071471</v>
      </c>
      <c r="DA194" s="95">
        <f t="shared" si="376"/>
        <v>6.4553331432196455</v>
      </c>
      <c r="DB194" s="95">
        <f t="shared" si="377"/>
        <v>8.4085726185668133</v>
      </c>
      <c r="DC194" s="95">
        <f t="shared" si="378"/>
        <v>10.713538099856333</v>
      </c>
      <c r="DD194" s="95">
        <f t="shared" si="379"/>
        <v>13.371278339125368</v>
      </c>
      <c r="DE194" s="13">
        <f t="shared" si="467"/>
        <v>8.2847757506148945</v>
      </c>
      <c r="DF194" s="13">
        <f t="shared" si="468"/>
        <v>4.6497773692000433</v>
      </c>
      <c r="DG194" s="13">
        <f t="shared" si="469"/>
        <v>4.5979342975686226</v>
      </c>
      <c r="DH194" s="13">
        <f t="shared" si="470"/>
        <v>5.2256952587195382</v>
      </c>
      <c r="DI194" s="13">
        <f t="shared" si="380"/>
        <v>6.2636982290239818</v>
      </c>
      <c r="DJ194" s="13">
        <f t="shared" si="381"/>
        <v>7.6277025756096215</v>
      </c>
      <c r="DK194" s="13">
        <f t="shared" si="382"/>
        <v>9.2856760578287076</v>
      </c>
      <c r="DL194" s="13">
        <f t="shared" si="383"/>
        <v>11.223474569421196</v>
      </c>
      <c r="DM194" s="95">
        <f t="shared" si="384"/>
        <v>8.2847757506148945</v>
      </c>
      <c r="DN194" s="95">
        <f t="shared" si="385"/>
        <v>4.6497773692000433</v>
      </c>
      <c r="DO194" s="95">
        <f t="shared" si="386"/>
        <v>4.5979342975686226</v>
      </c>
      <c r="DP194" s="95">
        <f t="shared" si="387"/>
        <v>5.2256952587195382</v>
      </c>
      <c r="DQ194" s="95">
        <f t="shared" si="388"/>
        <v>6.2636982290239818</v>
      </c>
      <c r="DR194" s="95">
        <f t="shared" si="389"/>
        <v>7.6277025756096215</v>
      </c>
      <c r="DS194" s="95">
        <f t="shared" si="390"/>
        <v>9.2856760578287076</v>
      </c>
      <c r="DT194" s="95">
        <f t="shared" si="391"/>
        <v>11.223474569421196</v>
      </c>
      <c r="DU194" s="95">
        <f t="shared" si="392"/>
        <v>4.8284559284714437</v>
      </c>
      <c r="DV194" s="95">
        <f t="shared" si="393"/>
        <v>2.205188575976722</v>
      </c>
      <c r="DW194" s="95">
        <f t="shared" si="394"/>
        <v>1.9071716051357257</v>
      </c>
      <c r="DX194" s="95">
        <f t="shared" si="395"/>
        <v>1.986790031400774</v>
      </c>
      <c r="DY194" s="95">
        <f t="shared" si="396"/>
        <v>2.2740018725533151</v>
      </c>
      <c r="DZ194" s="95">
        <f t="shared" si="397"/>
        <v>2.7052902123834657</v>
      </c>
      <c r="EA194" s="95">
        <f t="shared" si="398"/>
        <v>3.2546978113371527</v>
      </c>
      <c r="EB194" s="95">
        <f t="shared" si="399"/>
        <v>3.9103307062487098</v>
      </c>
      <c r="EC194" s="95">
        <f t="shared" si="400"/>
        <v>4.8284559284714437</v>
      </c>
      <c r="ED194" s="95">
        <f t="shared" si="401"/>
        <v>2.205188575976722</v>
      </c>
      <c r="EE194" s="95">
        <f t="shared" si="402"/>
        <v>1.9071716051357257</v>
      </c>
      <c r="EF194" s="95">
        <f t="shared" si="403"/>
        <v>1.986790031400774</v>
      </c>
      <c r="EG194" s="95">
        <f t="shared" si="404"/>
        <v>2.2740018725533151</v>
      </c>
      <c r="EH194" s="95">
        <f t="shared" si="405"/>
        <v>2.7052902123834657</v>
      </c>
      <c r="EI194" s="95">
        <f t="shared" si="406"/>
        <v>3.2546978113371527</v>
      </c>
      <c r="EJ194" s="95">
        <f t="shared" si="407"/>
        <v>3.9103307062487098</v>
      </c>
      <c r="EK194" s="95">
        <f t="shared" si="408"/>
        <v>4.8284559284714437</v>
      </c>
      <c r="EL194" s="95">
        <f t="shared" si="409"/>
        <v>2.205188575976722</v>
      </c>
      <c r="EM194" s="95">
        <f t="shared" si="410"/>
        <v>1.9071716051357257</v>
      </c>
      <c r="EN194" s="95">
        <f t="shared" si="411"/>
        <v>1.986790031400774</v>
      </c>
      <c r="EO194" s="95">
        <f t="shared" si="412"/>
        <v>2.2740018725533151</v>
      </c>
      <c r="EP194" s="95">
        <f t="shared" si="413"/>
        <v>2.7052902123834657</v>
      </c>
      <c r="EQ194" s="95">
        <f t="shared" si="414"/>
        <v>3.2546978113371527</v>
      </c>
      <c r="ER194" s="95">
        <f t="shared" si="415"/>
        <v>3.9103307062487098</v>
      </c>
      <c r="ES194" s="95">
        <f t="shared" si="416"/>
        <v>1</v>
      </c>
      <c r="ET194" s="95">
        <f t="shared" si="417"/>
        <v>1</v>
      </c>
      <c r="EU194" s="95">
        <f t="shared" si="418"/>
        <v>1</v>
      </c>
      <c r="EV194" s="95">
        <f t="shared" si="419"/>
        <v>1</v>
      </c>
      <c r="EW194" s="95">
        <f t="shared" si="420"/>
        <v>1</v>
      </c>
      <c r="EX194" s="95">
        <f t="shared" si="421"/>
        <v>1</v>
      </c>
      <c r="EY194" s="95">
        <f t="shared" si="422"/>
        <v>1</v>
      </c>
      <c r="EZ194" s="95">
        <f t="shared" si="423"/>
        <v>1</v>
      </c>
      <c r="FA194" s="95">
        <f t="shared" si="424"/>
        <v>1</v>
      </c>
      <c r="FB194" s="95">
        <f t="shared" si="425"/>
        <v>1</v>
      </c>
      <c r="FC194" s="95">
        <f t="shared" si="426"/>
        <v>1</v>
      </c>
      <c r="FD194" s="95">
        <f t="shared" si="427"/>
        <v>1</v>
      </c>
      <c r="FE194" s="95">
        <f t="shared" si="428"/>
        <v>1</v>
      </c>
      <c r="FF194" s="95">
        <f t="shared" si="429"/>
        <v>1</v>
      </c>
      <c r="FG194" s="95">
        <f t="shared" si="430"/>
        <v>1</v>
      </c>
      <c r="FH194" s="95">
        <f t="shared" si="431"/>
        <v>1</v>
      </c>
      <c r="FI194" s="95">
        <f t="shared" si="432"/>
        <v>1</v>
      </c>
      <c r="FJ194" s="95">
        <f t="shared" si="433"/>
        <v>1</v>
      </c>
      <c r="FK194" s="95">
        <f t="shared" si="434"/>
        <v>1</v>
      </c>
      <c r="FL194" s="95">
        <f t="shared" si="435"/>
        <v>1</v>
      </c>
      <c r="FM194" s="95">
        <f t="shared" si="436"/>
        <v>1</v>
      </c>
      <c r="FN194" s="95">
        <f t="shared" si="437"/>
        <v>1</v>
      </c>
      <c r="FO194" s="95">
        <f t="shared" si="438"/>
        <v>1</v>
      </c>
      <c r="FP194" s="95">
        <f t="shared" si="439"/>
        <v>1</v>
      </c>
      <c r="FQ194" s="115">
        <f t="shared" si="440"/>
        <v>6.6309675157645316</v>
      </c>
      <c r="FR194" s="115">
        <f t="shared" si="441"/>
        <v>3.3872520362512915</v>
      </c>
      <c r="FS194" s="115">
        <f t="shared" si="442"/>
        <v>3.0141697291752831</v>
      </c>
      <c r="FT194" s="115">
        <f t="shared" si="443"/>
        <v>3.0315065717803065</v>
      </c>
      <c r="FU194" s="115">
        <f t="shared" si="444"/>
        <v>3.1796624353846146</v>
      </c>
      <c r="FV194" s="115">
        <f t="shared" si="445"/>
        <v>3.3668427813354467</v>
      </c>
      <c r="FW194" s="115">
        <f t="shared" si="446"/>
        <v>3.5554053718824239</v>
      </c>
      <c r="FX194" s="115">
        <f t="shared" si="447"/>
        <v>3.7298321918505408</v>
      </c>
      <c r="FY194" s="90"/>
      <c r="FZ194" s="90">
        <f t="shared" si="471"/>
        <v>3.0141697291752831</v>
      </c>
      <c r="GA194" s="27"/>
      <c r="GB194" s="27"/>
      <c r="GC194" s="102"/>
      <c r="GD194" s="27"/>
      <c r="GE194" s="103"/>
      <c r="GF194" s="103"/>
      <c r="GG194" s="103"/>
      <c r="GH194" s="27"/>
      <c r="GI194" s="105"/>
      <c r="GJ194" s="105"/>
      <c r="GK194" s="105"/>
      <c r="GL194" s="27"/>
      <c r="GM194" s="27"/>
      <c r="GN194" s="27"/>
      <c r="GO194" s="27"/>
      <c r="GP194" s="27"/>
      <c r="GQ194" s="27"/>
      <c r="GR194" s="27"/>
      <c r="GS194" s="27"/>
      <c r="GT194" s="27"/>
      <c r="GU194" s="27"/>
      <c r="GV194" s="27"/>
      <c r="GW194" s="27"/>
      <c r="GX194" s="27"/>
      <c r="GY194" s="27"/>
      <c r="GZ194" s="27"/>
      <c r="HA194" s="27"/>
      <c r="HB194" s="27"/>
      <c r="HC194" s="27"/>
      <c r="HD194" s="27"/>
      <c r="HE194" s="27"/>
      <c r="HF194" s="27"/>
      <c r="HG194" s="27"/>
      <c r="HH194" s="27"/>
      <c r="HI194" s="27"/>
      <c r="HJ194" s="27"/>
      <c r="HK194" s="27"/>
      <c r="HL194" s="27"/>
      <c r="HM194" s="27"/>
      <c r="HN194" s="27"/>
      <c r="HO194" s="27"/>
      <c r="HP194" s="27"/>
      <c r="HQ194" s="27"/>
      <c r="HR194" s="27"/>
      <c r="HS194" s="27"/>
      <c r="HT194" s="27"/>
      <c r="HU194" s="27"/>
      <c r="HV194" s="27"/>
      <c r="HW194" s="27"/>
      <c r="HX194" s="27"/>
      <c r="HY194" s="27"/>
      <c r="HZ194" s="27"/>
      <c r="IA194" s="27"/>
      <c r="IB194" s="27"/>
      <c r="IC194" s="103"/>
      <c r="ID194" s="107"/>
      <c r="IE194" s="107"/>
      <c r="IF194" s="107"/>
      <c r="IG194" s="107"/>
      <c r="IH194" s="107"/>
      <c r="II194" s="107"/>
      <c r="IJ194" s="103"/>
      <c r="IK194" s="108"/>
      <c r="IL194" s="107"/>
      <c r="IM194" s="27"/>
      <c r="IN194" s="107"/>
      <c r="IO194" s="107"/>
      <c r="IP194" s="107"/>
      <c r="IQ194" s="103"/>
      <c r="IR194" s="108"/>
      <c r="IS194" s="107"/>
      <c r="IT194" s="108"/>
      <c r="IU194" s="107"/>
      <c r="IV194" s="108"/>
      <c r="IW194" s="107"/>
      <c r="IX194" s="27"/>
      <c r="IY194" s="107"/>
      <c r="IZ194" s="106"/>
      <c r="JA194" s="106"/>
      <c r="JB194" s="106"/>
      <c r="JC194" s="106"/>
      <c r="JD194" s="106"/>
      <c r="JE194" s="106"/>
      <c r="JF194" s="106"/>
      <c r="JG194" s="27"/>
      <c r="JH194" s="27"/>
      <c r="JI194" s="27"/>
      <c r="JJ194" s="27"/>
      <c r="JK194" s="27"/>
      <c r="JL194" s="27"/>
      <c r="JM194" s="27"/>
      <c r="JN194" s="27"/>
      <c r="JO194" s="27"/>
      <c r="JP194" s="27"/>
      <c r="JQ194" s="27"/>
      <c r="JR194" s="27"/>
      <c r="JS194" s="27"/>
      <c r="JT194" s="27"/>
      <c r="JU194" s="27"/>
      <c r="JV194" s="27"/>
      <c r="JW194" s="27"/>
      <c r="JX194" s="27"/>
      <c r="JY194" s="27"/>
      <c r="JZ194" s="27"/>
      <c r="KA194" s="27"/>
      <c r="KB194" s="27"/>
      <c r="KC194" s="27"/>
      <c r="KD194" s="27"/>
      <c r="KE194" s="27"/>
      <c r="KF194" s="27"/>
      <c r="KG194" s="27"/>
      <c r="KH194" s="27"/>
      <c r="KI194" s="27"/>
      <c r="KJ194" s="27"/>
      <c r="KK194" s="27"/>
      <c r="KL194" s="27"/>
      <c r="KM194" s="27"/>
      <c r="KN194" s="27"/>
      <c r="KO194" s="27"/>
      <c r="KP194" s="27"/>
      <c r="KQ194" s="27"/>
      <c r="KR194" s="27"/>
      <c r="KS194" s="27"/>
      <c r="KT194" s="27"/>
      <c r="KU194" s="27"/>
      <c r="KV194" s="27"/>
      <c r="KW194" s="27"/>
      <c r="KX194" s="27"/>
      <c r="KY194" s="27"/>
      <c r="KZ194" s="27"/>
      <c r="LA194" s="27"/>
      <c r="LB194" s="27"/>
      <c r="LC194" s="27"/>
      <c r="LD194" s="27"/>
      <c r="LE194" s="27"/>
    </row>
    <row r="195" spans="1:318" s="122" customFormat="1" ht="13.8" x14ac:dyDescent="0.3">
      <c r="L195" s="27"/>
      <c r="M195" s="100"/>
      <c r="N195" s="100"/>
      <c r="O195" s="100"/>
      <c r="P195" s="100"/>
      <c r="Q195" s="100"/>
      <c r="R195" s="100"/>
      <c r="S195" s="101"/>
      <c r="T195" s="100"/>
      <c r="U195" s="27"/>
      <c r="X195" s="118">
        <f t="shared" si="472"/>
        <v>29.521637485654111</v>
      </c>
      <c r="Y195" s="118">
        <v>10</v>
      </c>
      <c r="Z195" s="40">
        <v>1.7999999999999999E-2</v>
      </c>
      <c r="AA195" s="40">
        <v>10000000</v>
      </c>
      <c r="AB195" s="40">
        <v>10000000</v>
      </c>
      <c r="AC195" s="98">
        <v>3900000</v>
      </c>
      <c r="AD195" s="42">
        <v>0.33</v>
      </c>
      <c r="AE195" s="42">
        <v>0.33</v>
      </c>
      <c r="AF195" s="41">
        <v>1.7999999999999999E-2</v>
      </c>
      <c r="AG195" s="40">
        <v>10000000</v>
      </c>
      <c r="AH195" s="40">
        <v>10000000</v>
      </c>
      <c r="AI195" s="98">
        <v>3900000</v>
      </c>
      <c r="AJ195" s="42">
        <v>0.33</v>
      </c>
      <c r="AK195" s="42">
        <v>0.33</v>
      </c>
      <c r="AL195" s="42">
        <f>AL157</f>
        <v>0.2006</v>
      </c>
      <c r="AM195" s="40">
        <v>6000</v>
      </c>
      <c r="AN195" s="40">
        <f>AN157</f>
        <v>10000</v>
      </c>
      <c r="AO195" s="40">
        <f>AO157</f>
        <v>10000</v>
      </c>
      <c r="AP195" s="42">
        <v>0.03</v>
      </c>
      <c r="AQ195" s="42">
        <v>0.03</v>
      </c>
      <c r="AR195" s="4">
        <f t="shared" si="448"/>
        <v>0.21860000000000002</v>
      </c>
      <c r="AS195" s="11">
        <f t="shared" si="449"/>
        <v>2.9521637485654111</v>
      </c>
      <c r="AT195" s="15">
        <f t="shared" si="450"/>
        <v>4826.322971608126</v>
      </c>
      <c r="AU195" s="19">
        <f t="shared" si="451"/>
        <v>0.19996166295283049</v>
      </c>
      <c r="AV195" s="13">
        <f t="shared" si="452"/>
        <v>0.5</v>
      </c>
      <c r="AW195" s="11">
        <f t="shared" si="453"/>
        <v>1</v>
      </c>
      <c r="AX195" s="11">
        <f t="shared" si="454"/>
        <v>0.8911</v>
      </c>
      <c r="AY195" s="11">
        <f t="shared" si="455"/>
        <v>201997.53114128605</v>
      </c>
      <c r="AZ195" s="11">
        <f t="shared" si="456"/>
        <v>1</v>
      </c>
      <c r="BA195" s="11">
        <f t="shared" si="457"/>
        <v>0.34752899999999998</v>
      </c>
      <c r="BB195" s="11">
        <f t="shared" si="458"/>
        <v>1.025058</v>
      </c>
      <c r="BC195" s="11">
        <f t="shared" si="459"/>
        <v>0.99909999999999999</v>
      </c>
      <c r="BD195" s="11">
        <f t="shared" si="460"/>
        <v>0.8911</v>
      </c>
      <c r="BE195" s="11">
        <f t="shared" si="461"/>
        <v>201997.53114128605</v>
      </c>
      <c r="BF195" s="11">
        <f t="shared" si="462"/>
        <v>1</v>
      </c>
      <c r="BG195" s="11">
        <f t="shared" si="463"/>
        <v>0.34752899999999998</v>
      </c>
      <c r="BH195" s="11">
        <f t="shared" si="464"/>
        <v>1.025058</v>
      </c>
      <c r="BI195" s="121">
        <f t="shared" si="356"/>
        <v>6.5364530987578346</v>
      </c>
      <c r="BJ195" s="121">
        <f>X195^2/((BJ159^2+1)*Y195^2)</f>
        <v>1.7430541596687561</v>
      </c>
      <c r="BK195" s="121">
        <f>X195^2/((BK159^2+1)*Y195^2)</f>
        <v>0.87152707983437805</v>
      </c>
      <c r="BL195" s="121">
        <f>X195^2/((BL159^2+1)*Y195^2)</f>
        <v>0.51266298813786937</v>
      </c>
      <c r="BM195" s="121">
        <f>X195^2/((BM159^2+1)*Y195^2)</f>
        <v>0.33520272301322229</v>
      </c>
      <c r="BN195" s="121">
        <f>X195^2/((BN159^2+1)*Y195^2)</f>
        <v>0.23554785941469675</v>
      </c>
      <c r="BO195" s="121">
        <f>X195^2/((BO159^2+1)*Y195^2)</f>
        <v>0.1743054159668756</v>
      </c>
      <c r="BP195" s="121">
        <f>X195^2/((BP159^2+1)*Y195^2)</f>
        <v>0.13408108920528894</v>
      </c>
      <c r="BQ195" s="121">
        <v>1</v>
      </c>
      <c r="BR195" s="121">
        <v>1</v>
      </c>
      <c r="BS195" s="121">
        <v>1</v>
      </c>
      <c r="BT195" s="121">
        <v>1</v>
      </c>
      <c r="BU195" s="121">
        <v>1</v>
      </c>
      <c r="BV195" s="121">
        <v>1</v>
      </c>
      <c r="BW195" s="121">
        <v>1</v>
      </c>
      <c r="BX195" s="121">
        <v>1</v>
      </c>
      <c r="BY195" s="121">
        <f t="shared" si="465"/>
        <v>0.45896451097769059</v>
      </c>
      <c r="BZ195" s="121">
        <f>(BZ159^4+6*BZ159^2+1)/(BZ159^2+1)*(Y195^2/X195^2)</f>
        <v>0.9408772475042656</v>
      </c>
      <c r="CA195" s="121">
        <f>(CA159^4+6*CA159^2+1)/(CA159^2+1)*(Y195^2/X195^2)</f>
        <v>1.5604793373241479</v>
      </c>
      <c r="CB195" s="121">
        <f>(CB159^4+6*CB159^2+1)/(CB159^2+1)*(Y195^2/X195^2)</f>
        <v>2.3825657702224232</v>
      </c>
      <c r="CC195" s="121">
        <f>(CC159^4+6*CC159^2+1)/(CC159^2+1)*(Y195^2/X195^2)</f>
        <v>3.4245813511412297</v>
      </c>
      <c r="CD195" s="121">
        <f>(CD159^4+6*CD159^2+1)/(CD159^2+1)*(Y195^2/X195^2)</f>
        <v>4.691981791278689</v>
      </c>
      <c r="CE195" s="121">
        <f>(CE159^4+6*CE159^2+1)/(CE159^2+1)*(Y195^2/X195^2)</f>
        <v>6.186841607979269</v>
      </c>
      <c r="CF195" s="121">
        <f>(CF159^4+6*CF159^2+1)/(CF159^2+1)*(Y195^2/X195^2)</f>
        <v>7.9100768218885831</v>
      </c>
      <c r="CG195" s="121">
        <f t="shared" si="466"/>
        <v>6.5364530987578346</v>
      </c>
      <c r="CH195" s="121">
        <f t="shared" si="357"/>
        <v>1.7430541596687561</v>
      </c>
      <c r="CI195" s="121">
        <f t="shared" si="358"/>
        <v>0.87152707983437805</v>
      </c>
      <c r="CJ195" s="121">
        <f t="shared" si="359"/>
        <v>0.51266298813786937</v>
      </c>
      <c r="CK195" s="121">
        <f t="shared" si="360"/>
        <v>0.33520272301322229</v>
      </c>
      <c r="CL195" s="121">
        <f t="shared" si="361"/>
        <v>0.23554785941469675</v>
      </c>
      <c r="CM195" s="121">
        <f t="shared" si="362"/>
        <v>0.1743054159668756</v>
      </c>
      <c r="CN195" s="121">
        <f t="shared" si="363"/>
        <v>0.13408108920528894</v>
      </c>
      <c r="CO195" s="95">
        <f t="shared" si="364"/>
        <v>1.8596613368228792</v>
      </c>
      <c r="CP195" s="95">
        <f t="shared" si="365"/>
        <v>2.4877855944237228</v>
      </c>
      <c r="CQ195" s="95">
        <f t="shared" si="366"/>
        <v>3.3067670311630621</v>
      </c>
      <c r="CR195" s="95">
        <f t="shared" si="367"/>
        <v>4.4079845497485781</v>
      </c>
      <c r="CS195" s="95">
        <f t="shared" si="368"/>
        <v>5.8088829551224075</v>
      </c>
      <c r="CT195" s="95">
        <f t="shared" si="369"/>
        <v>7.5149179584826733</v>
      </c>
      <c r="CU195" s="95">
        <f t="shared" si="370"/>
        <v>9.528164077173841</v>
      </c>
      <c r="CV195" s="95">
        <f t="shared" si="371"/>
        <v>11.849537331841528</v>
      </c>
      <c r="CW195" s="95">
        <f t="shared" si="372"/>
        <v>1.8596613368228792</v>
      </c>
      <c r="CX195" s="95">
        <f t="shared" si="373"/>
        <v>2.4877855944237228</v>
      </c>
      <c r="CY195" s="95">
        <f t="shared" si="374"/>
        <v>3.3067670311630621</v>
      </c>
      <c r="CZ195" s="95">
        <f t="shared" si="375"/>
        <v>4.4079845497485781</v>
      </c>
      <c r="DA195" s="95">
        <f t="shared" si="376"/>
        <v>5.8088829551224075</v>
      </c>
      <c r="DB195" s="95">
        <f t="shared" si="377"/>
        <v>7.5149179584826733</v>
      </c>
      <c r="DC195" s="95">
        <f t="shared" si="378"/>
        <v>9.528164077173841</v>
      </c>
      <c r="DD195" s="95">
        <f t="shared" si="379"/>
        <v>11.849537331841528</v>
      </c>
      <c r="DE195" s="13">
        <f t="shared" si="467"/>
        <v>9.045533609735525</v>
      </c>
      <c r="DF195" s="13">
        <f t="shared" si="468"/>
        <v>4.7340474071730219</v>
      </c>
      <c r="DG195" s="13">
        <f t="shared" si="469"/>
        <v>4.4821224171585259</v>
      </c>
      <c r="DH195" s="13">
        <f t="shared" si="470"/>
        <v>4.9453447583602923</v>
      </c>
      <c r="DI195" s="13">
        <f t="shared" si="380"/>
        <v>5.8099000741544522</v>
      </c>
      <c r="DJ195" s="13">
        <f t="shared" si="381"/>
        <v>6.9776456506933862</v>
      </c>
      <c r="DK195" s="13">
        <f t="shared" si="382"/>
        <v>8.4112630239461446</v>
      </c>
      <c r="DL195" s="13">
        <f t="shared" si="383"/>
        <v>10.094273911093872</v>
      </c>
      <c r="DM195" s="95">
        <f t="shared" si="384"/>
        <v>9.045533609735525</v>
      </c>
      <c r="DN195" s="95">
        <f t="shared" si="385"/>
        <v>4.7340474071730219</v>
      </c>
      <c r="DO195" s="95">
        <f t="shared" si="386"/>
        <v>4.4821224171585259</v>
      </c>
      <c r="DP195" s="95">
        <f t="shared" si="387"/>
        <v>4.9453447583602923</v>
      </c>
      <c r="DQ195" s="95">
        <f t="shared" si="388"/>
        <v>5.8099000741544522</v>
      </c>
      <c r="DR195" s="95">
        <f t="shared" si="389"/>
        <v>6.9776456506933862</v>
      </c>
      <c r="DS195" s="95">
        <f t="shared" si="390"/>
        <v>8.4112630239461446</v>
      </c>
      <c r="DT195" s="95">
        <f t="shared" si="391"/>
        <v>10.094273911093872</v>
      </c>
      <c r="DU195" s="95">
        <f t="shared" si="392"/>
        <v>5.0928413464937767</v>
      </c>
      <c r="DV195" s="95">
        <f t="shared" si="393"/>
        <v>2.2344748580034328</v>
      </c>
      <c r="DW195" s="95">
        <f t="shared" si="394"/>
        <v>1.8669236181486852</v>
      </c>
      <c r="DX195" s="95">
        <f t="shared" si="395"/>
        <v>1.8893601023614255</v>
      </c>
      <c r="DY195" s="95">
        <f t="shared" si="396"/>
        <v>2.1162938535896627</v>
      </c>
      <c r="DZ195" s="95">
        <f t="shared" si="397"/>
        <v>2.479376579324251</v>
      </c>
      <c r="EA195" s="95">
        <f t="shared" si="398"/>
        <v>2.9508139240849793</v>
      </c>
      <c r="EB195" s="95">
        <f t="shared" si="399"/>
        <v>3.5179007306608732</v>
      </c>
      <c r="EC195" s="95">
        <f t="shared" si="400"/>
        <v>5.0928413464937767</v>
      </c>
      <c r="ED195" s="95">
        <f t="shared" si="401"/>
        <v>2.2344748580034328</v>
      </c>
      <c r="EE195" s="95">
        <f t="shared" si="402"/>
        <v>1.8669236181486852</v>
      </c>
      <c r="EF195" s="95">
        <f t="shared" si="403"/>
        <v>1.8893601023614255</v>
      </c>
      <c r="EG195" s="95">
        <f t="shared" si="404"/>
        <v>2.1162938535896627</v>
      </c>
      <c r="EH195" s="95">
        <f t="shared" si="405"/>
        <v>2.479376579324251</v>
      </c>
      <c r="EI195" s="95">
        <f t="shared" si="406"/>
        <v>2.9508139240849793</v>
      </c>
      <c r="EJ195" s="95">
        <f t="shared" si="407"/>
        <v>3.5179007306608732</v>
      </c>
      <c r="EK195" s="95">
        <f t="shared" si="408"/>
        <v>5.0928413464937767</v>
      </c>
      <c r="EL195" s="95">
        <f t="shared" si="409"/>
        <v>2.2344748580034328</v>
      </c>
      <c r="EM195" s="95">
        <f t="shared" si="410"/>
        <v>1.8669236181486852</v>
      </c>
      <c r="EN195" s="95">
        <f t="shared" si="411"/>
        <v>1.8893601023614255</v>
      </c>
      <c r="EO195" s="95">
        <f t="shared" si="412"/>
        <v>2.1162938535896627</v>
      </c>
      <c r="EP195" s="95">
        <f t="shared" si="413"/>
        <v>2.479376579324251</v>
      </c>
      <c r="EQ195" s="95">
        <f t="shared" si="414"/>
        <v>2.9508139240849793</v>
      </c>
      <c r="ER195" s="95">
        <f t="shared" si="415"/>
        <v>3.5179007306608732</v>
      </c>
      <c r="ES195" s="95">
        <f t="shared" si="416"/>
        <v>1</v>
      </c>
      <c r="ET195" s="95">
        <f t="shared" si="417"/>
        <v>1</v>
      </c>
      <c r="EU195" s="95">
        <f t="shared" si="418"/>
        <v>1</v>
      </c>
      <c r="EV195" s="95">
        <f t="shared" si="419"/>
        <v>1</v>
      </c>
      <c r="EW195" s="95">
        <f t="shared" si="420"/>
        <v>1</v>
      </c>
      <c r="EX195" s="95">
        <f t="shared" si="421"/>
        <v>1</v>
      </c>
      <c r="EY195" s="95">
        <f t="shared" si="422"/>
        <v>1</v>
      </c>
      <c r="EZ195" s="95">
        <f t="shared" si="423"/>
        <v>1</v>
      </c>
      <c r="FA195" s="95">
        <f t="shared" si="424"/>
        <v>1</v>
      </c>
      <c r="FB195" s="95">
        <f t="shared" si="425"/>
        <v>1</v>
      </c>
      <c r="FC195" s="95">
        <f t="shared" si="426"/>
        <v>1</v>
      </c>
      <c r="FD195" s="95">
        <f t="shared" si="427"/>
        <v>1</v>
      </c>
      <c r="FE195" s="95">
        <f t="shared" si="428"/>
        <v>1</v>
      </c>
      <c r="FF195" s="95">
        <f t="shared" si="429"/>
        <v>1</v>
      </c>
      <c r="FG195" s="95">
        <f t="shared" si="430"/>
        <v>1</v>
      </c>
      <c r="FH195" s="95">
        <f t="shared" si="431"/>
        <v>1</v>
      </c>
      <c r="FI195" s="95">
        <f t="shared" si="432"/>
        <v>1</v>
      </c>
      <c r="FJ195" s="95">
        <f t="shared" si="433"/>
        <v>1</v>
      </c>
      <c r="FK195" s="95">
        <f t="shared" si="434"/>
        <v>1</v>
      </c>
      <c r="FL195" s="95">
        <f t="shared" si="435"/>
        <v>1</v>
      </c>
      <c r="FM195" s="95">
        <f t="shared" si="436"/>
        <v>1</v>
      </c>
      <c r="FN195" s="95">
        <f t="shared" si="437"/>
        <v>1</v>
      </c>
      <c r="FO195" s="95">
        <f t="shared" si="438"/>
        <v>1</v>
      </c>
      <c r="FP195" s="95">
        <f t="shared" si="439"/>
        <v>1</v>
      </c>
      <c r="FQ195" s="115">
        <f t="shared" si="440"/>
        <v>7.2841039300809571</v>
      </c>
      <c r="FR195" s="115">
        <f t="shared" si="441"/>
        <v>3.5107676779374151</v>
      </c>
      <c r="FS195" s="115">
        <f t="shared" si="442"/>
        <v>3.0246968554127549</v>
      </c>
      <c r="FT195" s="115">
        <f t="shared" si="443"/>
        <v>2.9870462311479233</v>
      </c>
      <c r="FU195" s="115">
        <f t="shared" si="444"/>
        <v>3.1050301494590782</v>
      </c>
      <c r="FV195" s="115">
        <f t="shared" si="445"/>
        <v>3.2762030372797022</v>
      </c>
      <c r="FW195" s="115">
        <f t="shared" si="446"/>
        <v>3.4578118495531789</v>
      </c>
      <c r="FX195" s="115">
        <f t="shared" si="447"/>
        <v>3.6310981979644397</v>
      </c>
      <c r="FY195" s="90"/>
      <c r="FZ195" s="90">
        <f t="shared" si="471"/>
        <v>2.9870462311479233</v>
      </c>
      <c r="GA195" s="27"/>
      <c r="GB195" s="27"/>
      <c r="GC195" s="102"/>
      <c r="GD195" s="27"/>
      <c r="GE195" s="103"/>
      <c r="GF195" s="103"/>
      <c r="GG195" s="103"/>
      <c r="GH195" s="27"/>
      <c r="GI195" s="105"/>
      <c r="GJ195" s="105"/>
      <c r="GK195" s="105"/>
      <c r="GL195" s="27"/>
      <c r="GM195" s="27"/>
      <c r="GN195" s="27"/>
      <c r="GO195" s="27"/>
      <c r="GP195" s="27"/>
      <c r="GQ195" s="27"/>
      <c r="GR195" s="27"/>
      <c r="GS195" s="27"/>
      <c r="GT195" s="27"/>
      <c r="GU195" s="27"/>
      <c r="GV195" s="27"/>
      <c r="GW195" s="27"/>
      <c r="GX195" s="27"/>
      <c r="GY195" s="27"/>
      <c r="GZ195" s="27"/>
      <c r="HA195" s="27"/>
      <c r="HB195" s="27"/>
      <c r="HC195" s="27"/>
      <c r="HD195" s="27"/>
      <c r="HE195" s="27"/>
      <c r="HF195" s="27"/>
      <c r="HG195" s="27"/>
      <c r="HH195" s="27"/>
      <c r="HI195" s="27"/>
      <c r="HJ195" s="27"/>
      <c r="HK195" s="27"/>
      <c r="HL195" s="27"/>
      <c r="HM195" s="27"/>
      <c r="HN195" s="27"/>
      <c r="HO195" s="27"/>
      <c r="HP195" s="27"/>
      <c r="HQ195" s="27"/>
      <c r="HR195" s="27"/>
      <c r="HS195" s="27"/>
      <c r="HT195" s="27"/>
      <c r="HU195" s="27"/>
      <c r="HV195" s="27"/>
      <c r="HW195" s="27"/>
      <c r="HX195" s="27"/>
      <c r="HY195" s="27"/>
      <c r="HZ195" s="27"/>
      <c r="IA195" s="27"/>
      <c r="IB195" s="27"/>
      <c r="IC195" s="103"/>
      <c r="ID195" s="107"/>
      <c r="IE195" s="107"/>
      <c r="IF195" s="107"/>
      <c r="IG195" s="107"/>
      <c r="IH195" s="107"/>
      <c r="II195" s="107"/>
      <c r="IJ195" s="103"/>
      <c r="IK195" s="108"/>
      <c r="IL195" s="107"/>
      <c r="IM195" s="27"/>
      <c r="IN195" s="107"/>
      <c r="IO195" s="107"/>
      <c r="IP195" s="107"/>
      <c r="IQ195" s="103"/>
      <c r="IR195" s="108"/>
      <c r="IS195" s="107"/>
      <c r="IT195" s="108"/>
      <c r="IU195" s="107"/>
      <c r="IV195" s="108"/>
      <c r="IW195" s="107"/>
      <c r="IX195" s="27"/>
      <c r="IY195" s="107"/>
      <c r="IZ195" s="106"/>
      <c r="JA195" s="106"/>
      <c r="JB195" s="106"/>
      <c r="JC195" s="106"/>
      <c r="JD195" s="106"/>
      <c r="JE195" s="106"/>
      <c r="JF195" s="106"/>
      <c r="JG195" s="27"/>
      <c r="JH195" s="27"/>
      <c r="JI195" s="27"/>
      <c r="JJ195" s="27"/>
      <c r="JK195" s="27"/>
      <c r="JL195" s="27"/>
      <c r="JM195" s="27"/>
      <c r="JN195" s="27"/>
      <c r="JO195" s="27"/>
      <c r="JP195" s="27"/>
      <c r="JQ195" s="27"/>
      <c r="JR195" s="27"/>
      <c r="JS195" s="27"/>
      <c r="JT195" s="27"/>
      <c r="JU195" s="27"/>
      <c r="JV195" s="27"/>
      <c r="JW195" s="27"/>
      <c r="JX195" s="27"/>
      <c r="JY195" s="27"/>
      <c r="JZ195" s="27"/>
      <c r="KA195" s="27"/>
      <c r="KB195" s="27"/>
      <c r="KC195" s="27"/>
      <c r="KD195" s="27"/>
      <c r="KE195" s="27"/>
      <c r="KF195" s="27"/>
      <c r="KG195" s="27"/>
      <c r="KH195" s="27"/>
      <c r="KI195" s="27"/>
      <c r="KJ195" s="27"/>
      <c r="KK195" s="27"/>
      <c r="KL195" s="27"/>
      <c r="KM195" s="27"/>
      <c r="KN195" s="27"/>
      <c r="KO195" s="27"/>
      <c r="KP195" s="27"/>
      <c r="KQ195" s="27"/>
      <c r="KR195" s="27"/>
      <c r="KS195" s="27"/>
      <c r="KT195" s="27"/>
      <c r="KU195" s="27"/>
      <c r="KV195" s="27"/>
      <c r="KW195" s="27"/>
      <c r="KX195" s="27"/>
      <c r="KY195" s="27"/>
      <c r="KZ195" s="27"/>
      <c r="LA195" s="27"/>
      <c r="LB195" s="27"/>
      <c r="LC195" s="27"/>
      <c r="LD195" s="27"/>
      <c r="LE195" s="27"/>
    </row>
    <row r="196" spans="1:318" s="122" customFormat="1" ht="13.8" x14ac:dyDescent="0.3">
      <c r="E196" s="96"/>
      <c r="H196" s="96"/>
      <c r="I196" s="96"/>
      <c r="J196" s="96"/>
      <c r="K196" s="96"/>
      <c r="L196" s="27"/>
      <c r="M196" s="100"/>
      <c r="N196" s="100"/>
      <c r="O196" s="100"/>
      <c r="P196" s="100"/>
      <c r="Q196" s="100"/>
      <c r="R196" s="100"/>
      <c r="S196" s="101"/>
      <c r="T196" s="100"/>
      <c r="U196" s="27"/>
      <c r="X196" s="118">
        <f t="shared" si="472"/>
        <v>31.588152109649901</v>
      </c>
      <c r="Y196" s="118">
        <v>10</v>
      </c>
      <c r="Z196" s="40">
        <v>1.7999999999999999E-2</v>
      </c>
      <c r="AA196" s="40">
        <v>10000000</v>
      </c>
      <c r="AB196" s="40">
        <v>10000000</v>
      </c>
      <c r="AC196" s="98">
        <v>3900000</v>
      </c>
      <c r="AD196" s="42">
        <v>0.33</v>
      </c>
      <c r="AE196" s="42">
        <v>0.33</v>
      </c>
      <c r="AF196" s="41">
        <v>1.7999999999999999E-2</v>
      </c>
      <c r="AG196" s="40">
        <v>10000000</v>
      </c>
      <c r="AH196" s="40">
        <v>10000000</v>
      </c>
      <c r="AI196" s="98">
        <v>3900000</v>
      </c>
      <c r="AJ196" s="42">
        <v>0.33</v>
      </c>
      <c r="AK196" s="42">
        <v>0.33</v>
      </c>
      <c r="AL196" s="42">
        <f>AL157</f>
        <v>0.2006</v>
      </c>
      <c r="AM196" s="40">
        <v>6000</v>
      </c>
      <c r="AN196" s="40">
        <f>AN157</f>
        <v>10000</v>
      </c>
      <c r="AO196" s="40">
        <f>AO157</f>
        <v>10000</v>
      </c>
      <c r="AP196" s="42">
        <v>0.03</v>
      </c>
      <c r="AQ196" s="42">
        <v>0.03</v>
      </c>
      <c r="AR196" s="4">
        <f t="shared" si="448"/>
        <v>0.21860000000000002</v>
      </c>
      <c r="AS196" s="11">
        <f t="shared" si="449"/>
        <v>3.1588152109649901</v>
      </c>
      <c r="AT196" s="15">
        <f t="shared" si="450"/>
        <v>4826.322971608126</v>
      </c>
      <c r="AU196" s="19">
        <f t="shared" si="451"/>
        <v>0.19996166295283049</v>
      </c>
      <c r="AV196" s="13">
        <f t="shared" si="452"/>
        <v>0.5</v>
      </c>
      <c r="AW196" s="11">
        <f t="shared" si="453"/>
        <v>1</v>
      </c>
      <c r="AX196" s="11">
        <f t="shared" si="454"/>
        <v>0.8911</v>
      </c>
      <c r="AY196" s="11">
        <f t="shared" si="455"/>
        <v>201997.53114128605</v>
      </c>
      <c r="AZ196" s="11">
        <f t="shared" si="456"/>
        <v>1</v>
      </c>
      <c r="BA196" s="11">
        <f t="shared" si="457"/>
        <v>0.34752899999999998</v>
      </c>
      <c r="BB196" s="11">
        <f t="shared" si="458"/>
        <v>1.025058</v>
      </c>
      <c r="BC196" s="11">
        <f t="shared" si="459"/>
        <v>0.99909999999999999</v>
      </c>
      <c r="BD196" s="11">
        <f t="shared" si="460"/>
        <v>0.8911</v>
      </c>
      <c r="BE196" s="11">
        <f t="shared" si="461"/>
        <v>201997.53114128605</v>
      </c>
      <c r="BF196" s="11">
        <f t="shared" si="462"/>
        <v>1</v>
      </c>
      <c r="BG196" s="11">
        <f t="shared" si="463"/>
        <v>0.34752899999999998</v>
      </c>
      <c r="BH196" s="11">
        <f t="shared" si="464"/>
        <v>1.025058</v>
      </c>
      <c r="BI196" s="121">
        <f t="shared" si="356"/>
        <v>7.4835851527678461</v>
      </c>
      <c r="BJ196" s="121">
        <f>X196^2/((BJ159^2+1)*Y196^2)</f>
        <v>1.995622707404759</v>
      </c>
      <c r="BK196" s="121">
        <f>X196^2/((BK159^2+1)*Y196^2)</f>
        <v>0.9978113537023795</v>
      </c>
      <c r="BL196" s="121">
        <f>X196^2/((BL159^2+1)*Y196^2)</f>
        <v>0.58694785511904679</v>
      </c>
      <c r="BM196" s="121">
        <f>X196^2/((BM159^2+1)*Y196^2)</f>
        <v>0.3837735975778383</v>
      </c>
      <c r="BN196" s="121">
        <f>X196^2/((BN159^2+1)*Y196^2)</f>
        <v>0.26967874424388633</v>
      </c>
      <c r="BO196" s="121">
        <f>X196^2/((BO159^2+1)*Y196^2)</f>
        <v>0.19956227074047589</v>
      </c>
      <c r="BP196" s="121">
        <f>X196^2/((BP159^2+1)*Y196^2)</f>
        <v>0.15350943903113531</v>
      </c>
      <c r="BQ196" s="121">
        <v>1</v>
      </c>
      <c r="BR196" s="121">
        <v>1</v>
      </c>
      <c r="BS196" s="121">
        <v>1</v>
      </c>
      <c r="BT196" s="121">
        <v>1</v>
      </c>
      <c r="BU196" s="121">
        <v>1</v>
      </c>
      <c r="BV196" s="121">
        <v>1</v>
      </c>
      <c r="BW196" s="121">
        <v>1</v>
      </c>
      <c r="BX196" s="121">
        <v>1</v>
      </c>
      <c r="BY196" s="121">
        <f t="shared" si="465"/>
        <v>0.40087737879089047</v>
      </c>
      <c r="BZ196" s="121">
        <f>(BZ159^4+6*BZ159^2+1)/(BZ159^2+1)*(Y196^2/X196^2)</f>
        <v>0.8217986265213254</v>
      </c>
      <c r="CA196" s="121">
        <f>(CA159^4+6*CA159^2+1)/(CA159^2+1)*(Y196^2/X196^2)</f>
        <v>1.3629830878890277</v>
      </c>
      <c r="CB196" s="121">
        <f>(CB159^4+6*CB159^2+1)/(CB159^2+1)*(Y196^2/X196^2)</f>
        <v>2.081025216370358</v>
      </c>
      <c r="CC196" s="121">
        <f>(CC159^4+6*CC159^2+1)/(CC159^2+1)*(Y196^2/X196^2)</f>
        <v>2.9911619802089522</v>
      </c>
      <c r="CD196" s="121">
        <f>(CD159^4+6*CD159^2+1)/(CD159^2+1)*(Y196^2/X196^2)</f>
        <v>4.0981586088555222</v>
      </c>
      <c r="CE196" s="121">
        <f>(CE159^4+6*CE159^2+1)/(CE159^2+1)*(Y196^2/X196^2)</f>
        <v>5.4038270661012033</v>
      </c>
      <c r="CF196" s="121">
        <f>(CF159^4+6*CF159^2+1)/(CF159^2+1)*(Y196^2/X196^2)</f>
        <v>6.9089674398537699</v>
      </c>
      <c r="CG196" s="121">
        <f t="shared" si="466"/>
        <v>7.4835851527678461</v>
      </c>
      <c r="CH196" s="121">
        <f t="shared" si="357"/>
        <v>1.995622707404759</v>
      </c>
      <c r="CI196" s="121">
        <f t="shared" si="358"/>
        <v>0.9978113537023795</v>
      </c>
      <c r="CJ196" s="121">
        <f t="shared" si="359"/>
        <v>0.58694785511904679</v>
      </c>
      <c r="CK196" s="121">
        <f t="shared" si="360"/>
        <v>0.3837735975778383</v>
      </c>
      <c r="CL196" s="121">
        <f t="shared" si="361"/>
        <v>0.26967874424388633</v>
      </c>
      <c r="CM196" s="121">
        <f t="shared" si="362"/>
        <v>0.19956227074047589</v>
      </c>
      <c r="CN196" s="121">
        <f t="shared" si="363"/>
        <v>0.15350943903113531</v>
      </c>
      <c r="CO196" s="95">
        <f t="shared" si="364"/>
        <v>1.7948452169821638</v>
      </c>
      <c r="CP196" s="95">
        <f t="shared" si="365"/>
        <v>2.3434732697385994</v>
      </c>
      <c r="CQ196" s="95">
        <f t="shared" si="366"/>
        <v>3.0588033743235759</v>
      </c>
      <c r="CR196" s="95">
        <f t="shared" si="367"/>
        <v>4.0206494033090898</v>
      </c>
      <c r="CS196" s="95">
        <f t="shared" si="368"/>
        <v>5.2442483249387779</v>
      </c>
      <c r="CT196" s="95">
        <f t="shared" si="369"/>
        <v>6.7343653686633509</v>
      </c>
      <c r="CU196" s="95">
        <f t="shared" si="370"/>
        <v>8.4928124982739455</v>
      </c>
      <c r="CV196" s="95">
        <f t="shared" si="371"/>
        <v>10.520389801678334</v>
      </c>
      <c r="CW196" s="95">
        <f t="shared" si="372"/>
        <v>1.7948452169821638</v>
      </c>
      <c r="CX196" s="95">
        <f t="shared" si="373"/>
        <v>2.3434732697385994</v>
      </c>
      <c r="CY196" s="95">
        <f t="shared" si="374"/>
        <v>3.0588033743235759</v>
      </c>
      <c r="CZ196" s="95">
        <f t="shared" si="375"/>
        <v>4.0206494033090898</v>
      </c>
      <c r="DA196" s="95">
        <f t="shared" si="376"/>
        <v>5.2442483249387779</v>
      </c>
      <c r="DB196" s="95">
        <f t="shared" si="377"/>
        <v>6.7343653686633509</v>
      </c>
      <c r="DC196" s="95">
        <f t="shared" si="378"/>
        <v>8.4928124982739455</v>
      </c>
      <c r="DD196" s="95">
        <f t="shared" si="379"/>
        <v>10.520389801678334</v>
      </c>
      <c r="DE196" s="13">
        <f t="shared" si="467"/>
        <v>9.9345785315587367</v>
      </c>
      <c r="DF196" s="13">
        <f t="shared" si="468"/>
        <v>4.8675373339260846</v>
      </c>
      <c r="DG196" s="13">
        <f t="shared" si="469"/>
        <v>4.4109104415914073</v>
      </c>
      <c r="DH196" s="13">
        <f t="shared" si="470"/>
        <v>4.7180890714894055</v>
      </c>
      <c r="DI196" s="13">
        <f t="shared" si="380"/>
        <v>5.4250515777867907</v>
      </c>
      <c r="DJ196" s="13">
        <f t="shared" si="381"/>
        <v>6.4179533530994082</v>
      </c>
      <c r="DK196" s="13">
        <f t="shared" si="382"/>
        <v>7.653505336841679</v>
      </c>
      <c r="DL196" s="13">
        <f t="shared" si="383"/>
        <v>9.1125928788849055</v>
      </c>
      <c r="DM196" s="95">
        <f t="shared" si="384"/>
        <v>9.9345785315587367</v>
      </c>
      <c r="DN196" s="95">
        <f t="shared" si="385"/>
        <v>4.8675373339260846</v>
      </c>
      <c r="DO196" s="95">
        <f t="shared" si="386"/>
        <v>4.4109104415914073</v>
      </c>
      <c r="DP196" s="95">
        <f t="shared" si="387"/>
        <v>4.7180890714894055</v>
      </c>
      <c r="DQ196" s="95">
        <f t="shared" si="388"/>
        <v>5.4250515777867907</v>
      </c>
      <c r="DR196" s="95">
        <f t="shared" si="389"/>
        <v>6.4179533530994082</v>
      </c>
      <c r="DS196" s="95">
        <f t="shared" si="390"/>
        <v>7.653505336841679</v>
      </c>
      <c r="DT196" s="95">
        <f t="shared" si="391"/>
        <v>9.1125928788849055</v>
      </c>
      <c r="DU196" s="95">
        <f t="shared" si="392"/>
        <v>5.4018102391300751</v>
      </c>
      <c r="DV196" s="95">
        <f t="shared" si="393"/>
        <v>2.2808664787579978</v>
      </c>
      <c r="DW196" s="95">
        <f t="shared" si="394"/>
        <v>1.8421753914918202</v>
      </c>
      <c r="DX196" s="95">
        <f t="shared" si="395"/>
        <v>1.8103821607588733</v>
      </c>
      <c r="DY196" s="95">
        <f t="shared" si="396"/>
        <v>1.9825478404955057</v>
      </c>
      <c r="DZ196" s="95">
        <f t="shared" si="397"/>
        <v>2.2848672748337133</v>
      </c>
      <c r="EA196" s="95">
        <f t="shared" si="398"/>
        <v>2.6874711528432513</v>
      </c>
      <c r="EB196" s="95">
        <f t="shared" si="399"/>
        <v>3.1767381032183235</v>
      </c>
      <c r="EC196" s="95">
        <f t="shared" si="400"/>
        <v>5.4018102391300751</v>
      </c>
      <c r="ED196" s="95">
        <f t="shared" si="401"/>
        <v>2.2808664787579978</v>
      </c>
      <c r="EE196" s="95">
        <f t="shared" si="402"/>
        <v>1.8421753914918202</v>
      </c>
      <c r="EF196" s="95">
        <f t="shared" si="403"/>
        <v>1.8103821607588733</v>
      </c>
      <c r="EG196" s="95">
        <f t="shared" si="404"/>
        <v>1.9825478404955057</v>
      </c>
      <c r="EH196" s="95">
        <f t="shared" si="405"/>
        <v>2.2848672748337133</v>
      </c>
      <c r="EI196" s="95">
        <f t="shared" si="406"/>
        <v>2.6874711528432513</v>
      </c>
      <c r="EJ196" s="95">
        <f t="shared" si="407"/>
        <v>3.1767381032183235</v>
      </c>
      <c r="EK196" s="95">
        <f t="shared" si="408"/>
        <v>5.4018102391300751</v>
      </c>
      <c r="EL196" s="95">
        <f t="shared" si="409"/>
        <v>2.2808664787579978</v>
      </c>
      <c r="EM196" s="95">
        <f t="shared" si="410"/>
        <v>1.8421753914918202</v>
      </c>
      <c r="EN196" s="95">
        <f t="shared" si="411"/>
        <v>1.8103821607588733</v>
      </c>
      <c r="EO196" s="95">
        <f t="shared" si="412"/>
        <v>1.9825478404955057</v>
      </c>
      <c r="EP196" s="95">
        <f t="shared" si="413"/>
        <v>2.2848672748337133</v>
      </c>
      <c r="EQ196" s="95">
        <f t="shared" si="414"/>
        <v>2.6874711528432513</v>
      </c>
      <c r="ER196" s="95">
        <f t="shared" si="415"/>
        <v>3.1767381032183235</v>
      </c>
      <c r="ES196" s="95">
        <f t="shared" si="416"/>
        <v>1</v>
      </c>
      <c r="ET196" s="95">
        <f t="shared" si="417"/>
        <v>1</v>
      </c>
      <c r="EU196" s="95">
        <f t="shared" si="418"/>
        <v>1</v>
      </c>
      <c r="EV196" s="95">
        <f t="shared" si="419"/>
        <v>1</v>
      </c>
      <c r="EW196" s="95">
        <f t="shared" si="420"/>
        <v>1</v>
      </c>
      <c r="EX196" s="95">
        <f t="shared" si="421"/>
        <v>1</v>
      </c>
      <c r="EY196" s="95">
        <f t="shared" si="422"/>
        <v>1</v>
      </c>
      <c r="EZ196" s="95">
        <f t="shared" si="423"/>
        <v>1</v>
      </c>
      <c r="FA196" s="95">
        <f t="shared" si="424"/>
        <v>1</v>
      </c>
      <c r="FB196" s="95">
        <f t="shared" si="425"/>
        <v>1</v>
      </c>
      <c r="FC196" s="95">
        <f t="shared" si="426"/>
        <v>1</v>
      </c>
      <c r="FD196" s="95">
        <f t="shared" si="427"/>
        <v>1</v>
      </c>
      <c r="FE196" s="95">
        <f t="shared" si="428"/>
        <v>1</v>
      </c>
      <c r="FF196" s="95">
        <f t="shared" si="429"/>
        <v>1</v>
      </c>
      <c r="FG196" s="95">
        <f t="shared" si="430"/>
        <v>1</v>
      </c>
      <c r="FH196" s="95">
        <f t="shared" si="431"/>
        <v>1</v>
      </c>
      <c r="FI196" s="95">
        <f t="shared" si="432"/>
        <v>1</v>
      </c>
      <c r="FJ196" s="95">
        <f t="shared" si="433"/>
        <v>1</v>
      </c>
      <c r="FK196" s="95">
        <f t="shared" si="434"/>
        <v>1</v>
      </c>
      <c r="FL196" s="95">
        <f t="shared" si="435"/>
        <v>1</v>
      </c>
      <c r="FM196" s="95">
        <f t="shared" si="436"/>
        <v>1</v>
      </c>
      <c r="FN196" s="95">
        <f t="shared" si="437"/>
        <v>1</v>
      </c>
      <c r="FO196" s="95">
        <f t="shared" si="438"/>
        <v>1</v>
      </c>
      <c r="FP196" s="95">
        <f t="shared" si="439"/>
        <v>1</v>
      </c>
      <c r="FQ196" s="115">
        <f t="shared" si="440"/>
        <v>8.0410545500985755</v>
      </c>
      <c r="FR196" s="115">
        <f t="shared" si="441"/>
        <v>3.6664790141798838</v>
      </c>
      <c r="FS196" s="115">
        <f t="shared" si="442"/>
        <v>3.0546176709366963</v>
      </c>
      <c r="FT196" s="115">
        <f t="shared" si="443"/>
        <v>2.9558681760960752</v>
      </c>
      <c r="FU196" s="115">
        <f t="shared" si="444"/>
        <v>3.0393992020184544</v>
      </c>
      <c r="FV196" s="115">
        <f t="shared" si="445"/>
        <v>3.190983130521845</v>
      </c>
      <c r="FW196" s="115">
        <f t="shared" si="446"/>
        <v>3.3626020588474881</v>
      </c>
      <c r="FX196" s="115">
        <f t="shared" si="447"/>
        <v>3.5322859797746795</v>
      </c>
      <c r="FY196" s="90"/>
      <c r="FZ196" s="90">
        <f t="shared" si="471"/>
        <v>2.9558681760960752</v>
      </c>
      <c r="GA196" s="27"/>
      <c r="GB196" s="27"/>
      <c r="GC196" s="102"/>
      <c r="GD196" s="27"/>
      <c r="GE196" s="103"/>
      <c r="GF196" s="103"/>
      <c r="GG196" s="103"/>
      <c r="GH196" s="27"/>
      <c r="GI196" s="105"/>
      <c r="GJ196" s="105"/>
      <c r="GK196" s="105"/>
      <c r="GL196" s="27"/>
      <c r="GM196" s="27"/>
      <c r="GN196" s="27"/>
      <c r="GO196" s="27"/>
      <c r="GP196" s="27"/>
      <c r="GQ196" s="27"/>
      <c r="GR196" s="27"/>
      <c r="GS196" s="27"/>
      <c r="GT196" s="27"/>
      <c r="GU196" s="27"/>
      <c r="GV196" s="27"/>
      <c r="GW196" s="27"/>
      <c r="GX196" s="27"/>
      <c r="GY196" s="27"/>
      <c r="GZ196" s="27"/>
      <c r="HA196" s="27"/>
      <c r="HB196" s="27"/>
      <c r="HC196" s="27"/>
      <c r="HD196" s="27"/>
      <c r="HE196" s="27"/>
      <c r="HF196" s="27"/>
      <c r="HG196" s="27"/>
      <c r="HH196" s="27"/>
      <c r="HI196" s="27"/>
      <c r="HJ196" s="27"/>
      <c r="HK196" s="27"/>
      <c r="HL196" s="27"/>
      <c r="HM196" s="27"/>
      <c r="HN196" s="27"/>
      <c r="HO196" s="27"/>
      <c r="HP196" s="27"/>
      <c r="HQ196" s="27"/>
      <c r="HR196" s="27"/>
      <c r="HS196" s="27"/>
      <c r="HT196" s="27"/>
      <c r="HU196" s="27"/>
      <c r="HV196" s="27"/>
      <c r="HW196" s="27"/>
      <c r="HX196" s="27"/>
      <c r="HY196" s="27"/>
      <c r="HZ196" s="27"/>
      <c r="IA196" s="27"/>
      <c r="IB196" s="27"/>
      <c r="IC196" s="103"/>
      <c r="ID196" s="27"/>
      <c r="IE196" s="107"/>
      <c r="IF196" s="27"/>
      <c r="IG196" s="107"/>
      <c r="IH196" s="107"/>
      <c r="II196" s="107"/>
      <c r="IJ196" s="103"/>
      <c r="IK196" s="27"/>
      <c r="IL196" s="107"/>
      <c r="IM196" s="27"/>
      <c r="IN196" s="107"/>
      <c r="IO196" s="27"/>
      <c r="IP196" s="107"/>
      <c r="IQ196" s="103"/>
      <c r="IR196" s="108"/>
      <c r="IS196" s="107"/>
      <c r="IT196" s="107"/>
      <c r="IU196" s="107"/>
      <c r="IV196" s="107"/>
      <c r="IW196" s="107"/>
      <c r="IX196" s="27"/>
      <c r="IY196" s="107"/>
      <c r="IZ196" s="106"/>
      <c r="JA196" s="106"/>
      <c r="JB196" s="106"/>
      <c r="JC196" s="106"/>
      <c r="JD196" s="106"/>
      <c r="JE196" s="106"/>
      <c r="JF196" s="106"/>
      <c r="JG196" s="27"/>
      <c r="JH196" s="27"/>
      <c r="JI196" s="27"/>
      <c r="JJ196" s="27"/>
      <c r="JK196" s="27"/>
      <c r="JL196" s="27"/>
      <c r="JM196" s="27"/>
      <c r="JN196" s="27"/>
      <c r="JO196" s="27"/>
      <c r="JP196" s="27"/>
      <c r="JQ196" s="27"/>
      <c r="JR196" s="27"/>
      <c r="JS196" s="27"/>
      <c r="JT196" s="27"/>
      <c r="JU196" s="27"/>
      <c r="JV196" s="27"/>
      <c r="JW196" s="27"/>
      <c r="JX196" s="27"/>
      <c r="JY196" s="27"/>
      <c r="JZ196" s="27"/>
      <c r="KA196" s="27"/>
      <c r="KB196" s="27"/>
      <c r="KC196" s="27"/>
      <c r="KD196" s="27"/>
      <c r="KE196" s="27"/>
      <c r="KF196" s="27"/>
      <c r="KG196" s="27"/>
      <c r="KH196" s="27"/>
      <c r="KI196" s="27"/>
      <c r="KJ196" s="27"/>
      <c r="KK196" s="27"/>
      <c r="KL196" s="27"/>
      <c r="KM196" s="27"/>
      <c r="KN196" s="27"/>
      <c r="KO196" s="27"/>
      <c r="KP196" s="27"/>
      <c r="KQ196" s="27"/>
      <c r="KR196" s="27"/>
      <c r="KS196" s="27"/>
      <c r="KT196" s="27"/>
      <c r="KU196" s="27"/>
      <c r="KV196" s="27"/>
      <c r="KW196" s="27"/>
      <c r="KX196" s="27"/>
      <c r="KY196" s="27"/>
      <c r="KZ196" s="27"/>
      <c r="LA196" s="27"/>
      <c r="LB196" s="27"/>
      <c r="LC196" s="27"/>
      <c r="LD196" s="27"/>
      <c r="LE196" s="27"/>
    </row>
    <row r="197" spans="1:318" s="122" customFormat="1" ht="13.8" x14ac:dyDescent="0.3">
      <c r="E197" s="96"/>
      <c r="H197" s="96"/>
      <c r="I197" s="96"/>
      <c r="J197" s="96"/>
      <c r="K197" s="96"/>
      <c r="L197" s="27"/>
      <c r="M197" s="100"/>
      <c r="N197" s="100"/>
      <c r="O197" s="100"/>
      <c r="P197" s="100"/>
      <c r="Q197" s="100"/>
      <c r="R197" s="100"/>
      <c r="S197" s="101"/>
      <c r="T197" s="100"/>
      <c r="U197" s="27"/>
      <c r="X197" s="118">
        <f t="shared" si="472"/>
        <v>33.799322757325399</v>
      </c>
      <c r="Y197" s="118">
        <v>10</v>
      </c>
      <c r="Z197" s="40">
        <v>1.7999999999999999E-2</v>
      </c>
      <c r="AA197" s="40">
        <v>10000000</v>
      </c>
      <c r="AB197" s="40">
        <v>10000000</v>
      </c>
      <c r="AC197" s="98">
        <v>3900000</v>
      </c>
      <c r="AD197" s="42">
        <v>0.33</v>
      </c>
      <c r="AE197" s="42">
        <v>0.33</v>
      </c>
      <c r="AF197" s="41">
        <v>1.7999999999999999E-2</v>
      </c>
      <c r="AG197" s="40">
        <v>10000000</v>
      </c>
      <c r="AH197" s="40">
        <v>10000000</v>
      </c>
      <c r="AI197" s="98">
        <v>3900000</v>
      </c>
      <c r="AJ197" s="42">
        <v>0.33</v>
      </c>
      <c r="AK197" s="42">
        <v>0.33</v>
      </c>
      <c r="AL197" s="42">
        <f>AL157</f>
        <v>0.2006</v>
      </c>
      <c r="AM197" s="40">
        <v>6000</v>
      </c>
      <c r="AN197" s="40">
        <f>AN157</f>
        <v>10000</v>
      </c>
      <c r="AO197" s="40">
        <f>AO157</f>
        <v>10000</v>
      </c>
      <c r="AP197" s="42">
        <v>0.03</v>
      </c>
      <c r="AQ197" s="42">
        <v>0.03</v>
      </c>
      <c r="AR197" s="4">
        <f t="shared" si="448"/>
        <v>0.21860000000000002</v>
      </c>
      <c r="AS197" s="11">
        <f t="shared" si="449"/>
        <v>3.3799322757325401</v>
      </c>
      <c r="AT197" s="15">
        <f t="shared" si="450"/>
        <v>4826.322971608126</v>
      </c>
      <c r="AU197" s="19">
        <f t="shared" si="451"/>
        <v>0.19996166295283049</v>
      </c>
      <c r="AV197" s="13">
        <f t="shared" si="452"/>
        <v>0.5</v>
      </c>
      <c r="AW197" s="11">
        <f t="shared" si="453"/>
        <v>1</v>
      </c>
      <c r="AX197" s="11">
        <f t="shared" si="454"/>
        <v>0.8911</v>
      </c>
      <c r="AY197" s="11">
        <f t="shared" si="455"/>
        <v>201997.53114128605</v>
      </c>
      <c r="AZ197" s="11">
        <f t="shared" si="456"/>
        <v>1</v>
      </c>
      <c r="BA197" s="11">
        <f t="shared" si="457"/>
        <v>0.34752899999999998</v>
      </c>
      <c r="BB197" s="11">
        <f t="shared" si="458"/>
        <v>1.025058</v>
      </c>
      <c r="BC197" s="11">
        <f t="shared" si="459"/>
        <v>0.99909999999999999</v>
      </c>
      <c r="BD197" s="11">
        <f t="shared" si="460"/>
        <v>0.8911</v>
      </c>
      <c r="BE197" s="11">
        <f t="shared" si="461"/>
        <v>201997.53114128605</v>
      </c>
      <c r="BF197" s="11">
        <f t="shared" si="462"/>
        <v>1</v>
      </c>
      <c r="BG197" s="11">
        <f t="shared" si="463"/>
        <v>0.34752899999999998</v>
      </c>
      <c r="BH197" s="11">
        <f t="shared" si="464"/>
        <v>1.025058</v>
      </c>
      <c r="BI197" s="121">
        <f t="shared" si="356"/>
        <v>8.5679566414039101</v>
      </c>
      <c r="BJ197" s="121">
        <f>X197^2/((BJ159^2+1)*Y197^2)</f>
        <v>2.2847884377077095</v>
      </c>
      <c r="BK197" s="121">
        <f>X197^2/((BK159^2+1)*Y197^2)</f>
        <v>1.1423942188538547</v>
      </c>
      <c r="BL197" s="121">
        <f>X197^2/((BL159^2+1)*Y197^2)</f>
        <v>0.67199659932579692</v>
      </c>
      <c r="BM197" s="121">
        <f>X197^2/((BM159^2+1)*Y197^2)</f>
        <v>0.43938239186686717</v>
      </c>
      <c r="BN197" s="121">
        <f>X197^2/((BN159^2+1)*Y197^2)</f>
        <v>0.30875519428482556</v>
      </c>
      <c r="BO197" s="121">
        <f>X197^2/((BO159^2+1)*Y197^2)</f>
        <v>0.22847884377077093</v>
      </c>
      <c r="BP197" s="121">
        <f>X197^2/((BP159^2+1)*Y197^2)</f>
        <v>0.17575295674674687</v>
      </c>
      <c r="BQ197" s="121">
        <v>1</v>
      </c>
      <c r="BR197" s="121">
        <v>1</v>
      </c>
      <c r="BS197" s="121">
        <v>1</v>
      </c>
      <c r="BT197" s="121">
        <v>1</v>
      </c>
      <c r="BU197" s="121">
        <v>1</v>
      </c>
      <c r="BV197" s="121">
        <v>1</v>
      </c>
      <c r="BW197" s="121">
        <v>1</v>
      </c>
      <c r="BX197" s="121">
        <v>1</v>
      </c>
      <c r="BY197" s="121">
        <f t="shared" si="465"/>
        <v>0.35014182792461379</v>
      </c>
      <c r="BZ197" s="121">
        <f>(BZ159^4+6*BZ159^2+1)/(BZ159^2+1)*(Y197^2/X197^2)</f>
        <v>0.71779074724545822</v>
      </c>
      <c r="CA197" s="121">
        <f>(CA159^4+6*CA159^2+1)/(CA159^2+1)*(Y197^2/X197^2)</f>
        <v>1.1904822149436869</v>
      </c>
      <c r="CB197" s="121">
        <f>(CB159^4+6*CB159^2+1)/(CB159^2+1)*(Y197^2/X197^2)</f>
        <v>1.81764801849101</v>
      </c>
      <c r="CC197" s="121">
        <f>(CC159^4+6*CC159^2+1)/(CC159^2+1)*(Y197^2/X197^2)</f>
        <v>2.6125967160528876</v>
      </c>
      <c r="CD197" s="121">
        <f>(CD159^4+6*CD159^2+1)/(CD159^2+1)*(Y197^2/X197^2)</f>
        <v>3.5794904435806805</v>
      </c>
      <c r="CE197" s="121">
        <f>(CE159^4+6*CE159^2+1)/(CE159^2+1)*(Y197^2/X197^2)</f>
        <v>4.7199118404237943</v>
      </c>
      <c r="CF197" s="121">
        <f>(CF159^4+6*CF159^2+1)/(CF159^2+1)*(Y197^2/X197^2)</f>
        <v>6.0345597343469013</v>
      </c>
      <c r="CG197" s="121">
        <f t="shared" si="466"/>
        <v>8.5679566414039101</v>
      </c>
      <c r="CH197" s="121">
        <f t="shared" si="357"/>
        <v>2.2847884377077095</v>
      </c>
      <c r="CI197" s="121">
        <f t="shared" si="358"/>
        <v>1.1423942188538547</v>
      </c>
      <c r="CJ197" s="121">
        <f t="shared" si="359"/>
        <v>0.67199659932579692</v>
      </c>
      <c r="CK197" s="121">
        <f t="shared" si="360"/>
        <v>0.43938239186686717</v>
      </c>
      <c r="CL197" s="121">
        <f t="shared" si="361"/>
        <v>0.30875519428482556</v>
      </c>
      <c r="CM197" s="121">
        <f t="shared" si="362"/>
        <v>0.22847884377077093</v>
      </c>
      <c r="CN197" s="121">
        <f t="shared" si="363"/>
        <v>0.17575295674674687</v>
      </c>
      <c r="CO197" s="95">
        <f t="shared" si="364"/>
        <v>1.7382323076968849</v>
      </c>
      <c r="CP197" s="95">
        <f t="shared" si="365"/>
        <v>2.2174252963914745</v>
      </c>
      <c r="CQ197" s="95">
        <f t="shared" si="366"/>
        <v>2.8422223132357196</v>
      </c>
      <c r="CR197" s="95">
        <f t="shared" si="367"/>
        <v>3.6823358855874657</v>
      </c>
      <c r="CS197" s="95">
        <f t="shared" si="368"/>
        <v>4.7510745716121727</v>
      </c>
      <c r="CT197" s="95">
        <f t="shared" si="369"/>
        <v>6.0526005072612019</v>
      </c>
      <c r="CU197" s="95">
        <f t="shared" si="370"/>
        <v>7.5884963318839578</v>
      </c>
      <c r="CV197" s="95">
        <f t="shared" si="371"/>
        <v>9.3594608732451139</v>
      </c>
      <c r="CW197" s="95">
        <f t="shared" si="372"/>
        <v>1.7382323076968849</v>
      </c>
      <c r="CX197" s="95">
        <f t="shared" si="373"/>
        <v>2.2174252963914745</v>
      </c>
      <c r="CY197" s="95">
        <f t="shared" si="374"/>
        <v>2.8422223132357196</v>
      </c>
      <c r="CZ197" s="95">
        <f t="shared" si="375"/>
        <v>3.6823358855874657</v>
      </c>
      <c r="DA197" s="95">
        <f t="shared" si="376"/>
        <v>4.7510745716121727</v>
      </c>
      <c r="DB197" s="95">
        <f t="shared" si="377"/>
        <v>6.0526005072612019</v>
      </c>
      <c r="DC197" s="95">
        <f t="shared" si="378"/>
        <v>7.5884963318839578</v>
      </c>
      <c r="DD197" s="95">
        <f t="shared" si="379"/>
        <v>9.3594608732451139</v>
      </c>
      <c r="DE197" s="13">
        <f t="shared" si="467"/>
        <v>10.968214469328522</v>
      </c>
      <c r="DF197" s="13">
        <f t="shared" si="468"/>
        <v>5.0526951849531683</v>
      </c>
      <c r="DG197" s="13">
        <f t="shared" si="469"/>
        <v>4.3829924337975417</v>
      </c>
      <c r="DH197" s="13">
        <f t="shared" si="470"/>
        <v>4.5397606178168068</v>
      </c>
      <c r="DI197" s="13">
        <f t="shared" si="380"/>
        <v>5.1020951079197552</v>
      </c>
      <c r="DJ197" s="13">
        <f t="shared" si="381"/>
        <v>5.9383616378655066</v>
      </c>
      <c r="DK197" s="13">
        <f t="shared" si="382"/>
        <v>6.9985066841945649</v>
      </c>
      <c r="DL197" s="13">
        <f t="shared" si="383"/>
        <v>8.2604286910936473</v>
      </c>
      <c r="DM197" s="95">
        <f t="shared" si="384"/>
        <v>10.968214469328522</v>
      </c>
      <c r="DN197" s="95">
        <f t="shared" si="385"/>
        <v>5.0526951849531683</v>
      </c>
      <c r="DO197" s="95">
        <f t="shared" si="386"/>
        <v>4.3829924337975417</v>
      </c>
      <c r="DP197" s="95">
        <f t="shared" si="387"/>
        <v>4.5397606178168068</v>
      </c>
      <c r="DQ197" s="95">
        <f t="shared" si="388"/>
        <v>5.1020951079197552</v>
      </c>
      <c r="DR197" s="95">
        <f t="shared" si="389"/>
        <v>5.9383616378655066</v>
      </c>
      <c r="DS197" s="95">
        <f t="shared" si="390"/>
        <v>6.9985066841945649</v>
      </c>
      <c r="DT197" s="95">
        <f t="shared" si="391"/>
        <v>8.2604286910936473</v>
      </c>
      <c r="DU197" s="95">
        <f t="shared" si="392"/>
        <v>5.7610287029472715</v>
      </c>
      <c r="DV197" s="95">
        <f t="shared" si="393"/>
        <v>2.3452142015675896</v>
      </c>
      <c r="DW197" s="95">
        <f t="shared" si="394"/>
        <v>1.8324730741612256</v>
      </c>
      <c r="DX197" s="95">
        <f t="shared" si="395"/>
        <v>1.7484078515824888</v>
      </c>
      <c r="DY197" s="95">
        <f t="shared" si="396"/>
        <v>1.8703111014790845</v>
      </c>
      <c r="DZ197" s="95">
        <f t="shared" si="397"/>
        <v>2.1181952456301909</v>
      </c>
      <c r="EA197" s="95">
        <f t="shared" si="398"/>
        <v>2.4598401260874527</v>
      </c>
      <c r="EB197" s="95">
        <f t="shared" si="399"/>
        <v>2.880586335199415</v>
      </c>
      <c r="EC197" s="95">
        <f t="shared" si="400"/>
        <v>5.7610287029472715</v>
      </c>
      <c r="ED197" s="95">
        <f t="shared" si="401"/>
        <v>2.3452142015675896</v>
      </c>
      <c r="EE197" s="95">
        <f t="shared" si="402"/>
        <v>1.8324730741612256</v>
      </c>
      <c r="EF197" s="95">
        <f t="shared" si="403"/>
        <v>1.7484078515824888</v>
      </c>
      <c r="EG197" s="95">
        <f t="shared" si="404"/>
        <v>1.8703111014790845</v>
      </c>
      <c r="EH197" s="95">
        <f t="shared" si="405"/>
        <v>2.1181952456301909</v>
      </c>
      <c r="EI197" s="95">
        <f t="shared" si="406"/>
        <v>2.4598401260874527</v>
      </c>
      <c r="EJ197" s="95">
        <f t="shared" si="407"/>
        <v>2.880586335199415</v>
      </c>
      <c r="EK197" s="95">
        <f t="shared" si="408"/>
        <v>5.7610287029472715</v>
      </c>
      <c r="EL197" s="95">
        <f t="shared" si="409"/>
        <v>2.3452142015675896</v>
      </c>
      <c r="EM197" s="95">
        <f t="shared" si="410"/>
        <v>1.8324730741612256</v>
      </c>
      <c r="EN197" s="95">
        <f t="shared" si="411"/>
        <v>1.7484078515824888</v>
      </c>
      <c r="EO197" s="95">
        <f t="shared" si="412"/>
        <v>1.8703111014790845</v>
      </c>
      <c r="EP197" s="95">
        <f t="shared" si="413"/>
        <v>2.1181952456301909</v>
      </c>
      <c r="EQ197" s="95">
        <f t="shared" si="414"/>
        <v>2.4598401260874527</v>
      </c>
      <c r="ER197" s="95">
        <f t="shared" si="415"/>
        <v>2.880586335199415</v>
      </c>
      <c r="ES197" s="95">
        <f t="shared" si="416"/>
        <v>1</v>
      </c>
      <c r="ET197" s="95">
        <f t="shared" si="417"/>
        <v>1</v>
      </c>
      <c r="EU197" s="95">
        <f t="shared" si="418"/>
        <v>1</v>
      </c>
      <c r="EV197" s="95">
        <f t="shared" si="419"/>
        <v>1</v>
      </c>
      <c r="EW197" s="95">
        <f t="shared" si="420"/>
        <v>1</v>
      </c>
      <c r="EX197" s="95">
        <f t="shared" si="421"/>
        <v>1</v>
      </c>
      <c r="EY197" s="95">
        <f t="shared" si="422"/>
        <v>1</v>
      </c>
      <c r="EZ197" s="95">
        <f t="shared" si="423"/>
        <v>1</v>
      </c>
      <c r="FA197" s="95">
        <f t="shared" si="424"/>
        <v>1</v>
      </c>
      <c r="FB197" s="95">
        <f t="shared" si="425"/>
        <v>1</v>
      </c>
      <c r="FC197" s="95">
        <f t="shared" si="426"/>
        <v>1</v>
      </c>
      <c r="FD197" s="95">
        <f t="shared" si="427"/>
        <v>1</v>
      </c>
      <c r="FE197" s="95">
        <f t="shared" si="428"/>
        <v>1</v>
      </c>
      <c r="FF197" s="95">
        <f t="shared" si="429"/>
        <v>1</v>
      </c>
      <c r="FG197" s="95">
        <f t="shared" si="430"/>
        <v>1</v>
      </c>
      <c r="FH197" s="95">
        <f t="shared" si="431"/>
        <v>1</v>
      </c>
      <c r="FI197" s="95">
        <f t="shared" si="432"/>
        <v>1</v>
      </c>
      <c r="FJ197" s="95">
        <f t="shared" si="433"/>
        <v>1</v>
      </c>
      <c r="FK197" s="95">
        <f t="shared" si="434"/>
        <v>1</v>
      </c>
      <c r="FL197" s="95">
        <f t="shared" si="435"/>
        <v>1</v>
      </c>
      <c r="FM197" s="95">
        <f t="shared" si="436"/>
        <v>1</v>
      </c>
      <c r="FN197" s="95">
        <f t="shared" si="437"/>
        <v>1</v>
      </c>
      <c r="FO197" s="95">
        <f t="shared" si="438"/>
        <v>1</v>
      </c>
      <c r="FP197" s="95">
        <f t="shared" si="439"/>
        <v>1</v>
      </c>
      <c r="FQ197" s="115">
        <f t="shared" si="440"/>
        <v>8.9159419802429305</v>
      </c>
      <c r="FR197" s="115">
        <f t="shared" si="441"/>
        <v>3.8579462374732287</v>
      </c>
      <c r="FS197" s="115">
        <f t="shared" si="442"/>
        <v>3.1058195969015898</v>
      </c>
      <c r="FT197" s="115">
        <f t="shared" si="443"/>
        <v>2.9394476253585911</v>
      </c>
      <c r="FU197" s="115">
        <f t="shared" si="444"/>
        <v>2.9842255608208115</v>
      </c>
      <c r="FV197" s="115">
        <f t="shared" si="445"/>
        <v>3.1126711379632805</v>
      </c>
      <c r="FW197" s="115">
        <f t="shared" si="446"/>
        <v>3.2712214034835458</v>
      </c>
      <c r="FX197" s="115">
        <f t="shared" si="447"/>
        <v>3.434706738447689</v>
      </c>
      <c r="FY197" s="90"/>
      <c r="FZ197" s="90">
        <f t="shared" si="471"/>
        <v>2.9394476253585911</v>
      </c>
      <c r="GA197" s="27"/>
      <c r="GB197" s="27"/>
      <c r="GC197" s="102"/>
      <c r="GD197" s="27"/>
      <c r="GE197" s="103"/>
      <c r="GF197" s="103"/>
      <c r="GG197" s="103"/>
      <c r="GH197" s="27"/>
      <c r="GI197" s="105"/>
      <c r="GJ197" s="105"/>
      <c r="GK197" s="105"/>
      <c r="GL197" s="27"/>
      <c r="GM197" s="27"/>
      <c r="GN197" s="27"/>
      <c r="GO197" s="27"/>
      <c r="GP197" s="27"/>
      <c r="GQ197" s="27"/>
      <c r="GR197" s="27"/>
      <c r="GS197" s="27"/>
      <c r="GT197" s="27"/>
      <c r="GU197" s="27"/>
      <c r="GV197" s="27"/>
      <c r="GW197" s="27"/>
      <c r="GX197" s="27"/>
      <c r="GY197" s="27"/>
      <c r="GZ197" s="27"/>
      <c r="HA197" s="27"/>
      <c r="HB197" s="27"/>
      <c r="HC197" s="27"/>
      <c r="HD197" s="27"/>
      <c r="HE197" s="27"/>
      <c r="HF197" s="27"/>
      <c r="HG197" s="27"/>
      <c r="HH197" s="27"/>
      <c r="HI197" s="27"/>
      <c r="HJ197" s="27"/>
      <c r="HK197" s="27"/>
      <c r="HL197" s="27"/>
      <c r="HM197" s="27"/>
      <c r="HN197" s="27"/>
      <c r="HO197" s="27"/>
      <c r="HP197" s="27"/>
      <c r="HQ197" s="27"/>
      <c r="HR197" s="27"/>
      <c r="HS197" s="27"/>
      <c r="HT197" s="27"/>
      <c r="HU197" s="27"/>
      <c r="HV197" s="27"/>
      <c r="HW197" s="27"/>
      <c r="HX197" s="27"/>
      <c r="HY197" s="27"/>
      <c r="HZ197" s="27"/>
      <c r="IA197" s="27"/>
      <c r="IB197" s="27"/>
      <c r="IC197" s="103"/>
      <c r="ID197" s="27"/>
      <c r="IE197" s="107"/>
      <c r="IF197" s="27"/>
      <c r="IG197" s="107"/>
      <c r="IH197" s="107"/>
      <c r="II197" s="107"/>
      <c r="IJ197" s="103"/>
      <c r="IK197" s="27"/>
      <c r="IL197" s="107"/>
      <c r="IM197" s="110"/>
      <c r="IN197" s="107"/>
      <c r="IO197" s="27"/>
      <c r="IP197" s="107"/>
      <c r="IQ197" s="103"/>
      <c r="IR197" s="108"/>
      <c r="IS197" s="107"/>
      <c r="IT197" s="107"/>
      <c r="IU197" s="107"/>
      <c r="IV197" s="107"/>
      <c r="IW197" s="107"/>
      <c r="IX197" s="103"/>
      <c r="IY197" s="107"/>
      <c r="IZ197" s="106"/>
      <c r="JA197" s="106"/>
      <c r="JB197" s="106"/>
      <c r="JC197" s="106"/>
      <c r="JD197" s="106"/>
      <c r="JE197" s="106"/>
      <c r="JF197" s="106"/>
      <c r="JG197" s="27"/>
      <c r="JH197" s="27"/>
      <c r="JI197" s="27"/>
      <c r="JJ197" s="27"/>
      <c r="JK197" s="27"/>
      <c r="JL197" s="27"/>
      <c r="JM197" s="27"/>
      <c r="JN197" s="27"/>
      <c r="JO197" s="27"/>
      <c r="JP197" s="27"/>
      <c r="JQ197" s="27"/>
      <c r="JR197" s="27"/>
      <c r="JS197" s="27"/>
      <c r="JT197" s="27"/>
      <c r="JU197" s="27"/>
      <c r="JV197" s="27"/>
      <c r="JW197" s="27"/>
      <c r="JX197" s="27"/>
      <c r="JY197" s="27"/>
      <c r="JZ197" s="27"/>
      <c r="KA197" s="27"/>
      <c r="KB197" s="27"/>
      <c r="KC197" s="27"/>
      <c r="KD197" s="27"/>
      <c r="KE197" s="27"/>
      <c r="KF197" s="27"/>
      <c r="KG197" s="27"/>
      <c r="KH197" s="27"/>
      <c r="KI197" s="27"/>
      <c r="KJ197" s="27"/>
      <c r="KK197" s="27"/>
      <c r="KL197" s="27"/>
      <c r="KM197" s="27"/>
      <c r="KN197" s="27"/>
      <c r="KO197" s="27"/>
      <c r="KP197" s="27"/>
      <c r="KQ197" s="27"/>
      <c r="KR197" s="27"/>
      <c r="KS197" s="27"/>
      <c r="KT197" s="27"/>
      <c r="KU197" s="27"/>
      <c r="KV197" s="27"/>
      <c r="KW197" s="27"/>
      <c r="KX197" s="27"/>
      <c r="KY197" s="27"/>
      <c r="KZ197" s="27"/>
      <c r="LA197" s="27"/>
      <c r="LB197" s="27"/>
      <c r="LC197" s="27"/>
      <c r="LD197" s="27"/>
      <c r="LE197" s="27"/>
    </row>
    <row r="198" spans="1:318" s="122" customFormat="1" ht="13.8" x14ac:dyDescent="0.3">
      <c r="E198" s="96"/>
      <c r="H198" s="96"/>
      <c r="I198" s="96"/>
      <c r="J198" s="96"/>
      <c r="K198" s="96"/>
      <c r="L198" s="27"/>
      <c r="M198" s="100"/>
      <c r="N198" s="100"/>
      <c r="O198" s="100"/>
      <c r="P198" s="100"/>
      <c r="Q198" s="100"/>
      <c r="R198" s="100"/>
      <c r="S198" s="101"/>
      <c r="T198" s="100"/>
      <c r="U198" s="27"/>
      <c r="X198" s="118">
        <f t="shared" si="472"/>
        <v>36.165275350338177</v>
      </c>
      <c r="Y198" s="118">
        <v>10</v>
      </c>
      <c r="Z198" s="40">
        <v>1.7999999999999999E-2</v>
      </c>
      <c r="AA198" s="40">
        <v>10000000</v>
      </c>
      <c r="AB198" s="40">
        <v>10000000</v>
      </c>
      <c r="AC198" s="98">
        <v>3900000</v>
      </c>
      <c r="AD198" s="42">
        <v>0.33</v>
      </c>
      <c r="AE198" s="42">
        <v>0.33</v>
      </c>
      <c r="AF198" s="41">
        <v>1.7999999999999999E-2</v>
      </c>
      <c r="AG198" s="40">
        <v>10000000</v>
      </c>
      <c r="AH198" s="40">
        <v>10000000</v>
      </c>
      <c r="AI198" s="98">
        <v>3900000</v>
      </c>
      <c r="AJ198" s="42">
        <v>0.33</v>
      </c>
      <c r="AK198" s="42">
        <v>0.33</v>
      </c>
      <c r="AL198" s="42">
        <f>AL157</f>
        <v>0.2006</v>
      </c>
      <c r="AM198" s="40">
        <v>6000</v>
      </c>
      <c r="AN198" s="40">
        <f>AN157</f>
        <v>10000</v>
      </c>
      <c r="AO198" s="40">
        <f>AO157</f>
        <v>10000</v>
      </c>
      <c r="AP198" s="42">
        <v>0.03</v>
      </c>
      <c r="AQ198" s="42">
        <v>0.03</v>
      </c>
      <c r="AR198" s="4">
        <f t="shared" si="448"/>
        <v>0.21860000000000002</v>
      </c>
      <c r="AS198" s="11">
        <f t="shared" si="449"/>
        <v>3.6165275350338177</v>
      </c>
      <c r="AT198" s="15">
        <f t="shared" si="450"/>
        <v>4826.322971608126</v>
      </c>
      <c r="AU198" s="19">
        <f t="shared" si="451"/>
        <v>0.19996166295283049</v>
      </c>
      <c r="AV198" s="13">
        <f t="shared" si="452"/>
        <v>0.5</v>
      </c>
      <c r="AW198" s="11">
        <f t="shared" si="453"/>
        <v>1</v>
      </c>
      <c r="AX198" s="11">
        <f t="shared" si="454"/>
        <v>0.8911</v>
      </c>
      <c r="AY198" s="11">
        <f t="shared" si="455"/>
        <v>201997.53114128605</v>
      </c>
      <c r="AZ198" s="11">
        <f t="shared" si="456"/>
        <v>1</v>
      </c>
      <c r="BA198" s="11">
        <f t="shared" si="457"/>
        <v>0.34752899999999998</v>
      </c>
      <c r="BB198" s="11">
        <f t="shared" si="458"/>
        <v>1.025058</v>
      </c>
      <c r="BC198" s="11">
        <f t="shared" si="459"/>
        <v>0.99909999999999999</v>
      </c>
      <c r="BD198" s="11">
        <f t="shared" si="460"/>
        <v>0.8911</v>
      </c>
      <c r="BE198" s="11">
        <f t="shared" si="461"/>
        <v>201997.53114128605</v>
      </c>
      <c r="BF198" s="11">
        <f t="shared" si="462"/>
        <v>1</v>
      </c>
      <c r="BG198" s="11">
        <f t="shared" si="463"/>
        <v>0.34752899999999998</v>
      </c>
      <c r="BH198" s="11">
        <f t="shared" si="464"/>
        <v>1.025058</v>
      </c>
      <c r="BI198" s="121">
        <f t="shared" si="356"/>
        <v>9.8094535587433374</v>
      </c>
      <c r="BJ198" s="121">
        <f>X198^2/((BJ159^2+1)*Y198^2)</f>
        <v>2.6158542823315565</v>
      </c>
      <c r="BK198" s="121">
        <f>X198^2/((BK159^2+1)*Y198^2)</f>
        <v>1.3079271411657782</v>
      </c>
      <c r="BL198" s="121">
        <f>X198^2/((BL159^2+1)*Y198^2)</f>
        <v>0.76936890656810486</v>
      </c>
      <c r="BM198" s="121">
        <f>X198^2/((BM159^2+1)*Y198^2)</f>
        <v>0.50304890044837625</v>
      </c>
      <c r="BN198" s="121">
        <f>X198^2/((BN159^2+1)*Y198^2)</f>
        <v>0.35349382193669682</v>
      </c>
      <c r="BO198" s="121">
        <f>X198^2/((BO159^2+1)*Y198^2)</f>
        <v>0.26158542823315567</v>
      </c>
      <c r="BP198" s="121">
        <f>X198^2/((BP159^2+1)*Y198^2)</f>
        <v>0.2012195601793505</v>
      </c>
      <c r="BQ198" s="121">
        <v>1</v>
      </c>
      <c r="BR198" s="121">
        <v>1</v>
      </c>
      <c r="BS198" s="121">
        <v>1</v>
      </c>
      <c r="BT198" s="121">
        <v>1</v>
      </c>
      <c r="BU198" s="121">
        <v>1</v>
      </c>
      <c r="BV198" s="121">
        <v>1</v>
      </c>
      <c r="BW198" s="121">
        <v>1</v>
      </c>
      <c r="BX198" s="121">
        <v>1</v>
      </c>
      <c r="BY198" s="121">
        <f t="shared" si="465"/>
        <v>0.3058274328977324</v>
      </c>
      <c r="BZ198" s="121">
        <f>(BZ159^4+6*BZ159^2+1)/(BZ159^2+1)*(Y198^2/X198^2)</f>
        <v>0.62694623744035138</v>
      </c>
      <c r="CA198" s="121">
        <f>(CA159^4+6*CA159^2+1)/(CA159^2+1)*(Y198^2/X198^2)</f>
        <v>1.0398132718522901</v>
      </c>
      <c r="CB198" s="121">
        <f>(CB159^4+6*CB159^2+1)/(CB159^2+1)*(Y198^2/X198^2)</f>
        <v>1.5876041737191109</v>
      </c>
      <c r="CC198" s="121">
        <f>(CC159^4+6*CC159^2+1)/(CC159^2+1)*(Y198^2/X198^2)</f>
        <v>2.2819431531600034</v>
      </c>
      <c r="CD198" s="121">
        <f>(CD159^4+6*CD159^2+1)/(CD159^2+1)*(Y198^2/X198^2)</f>
        <v>3.1264655809072242</v>
      </c>
      <c r="CE198" s="121">
        <f>(CE159^4+6*CE159^2+1)/(CE159^2+1)*(Y198^2/X198^2)</f>
        <v>4.1225537954614326</v>
      </c>
      <c r="CF198" s="121">
        <f>(CF159^4+6*CF159^2+1)/(CF159^2+1)*(Y198^2/X198^2)</f>
        <v>5.270818180056688</v>
      </c>
      <c r="CG198" s="121">
        <f t="shared" si="466"/>
        <v>9.8094535587433374</v>
      </c>
      <c r="CH198" s="121">
        <f t="shared" si="357"/>
        <v>2.6158542823315565</v>
      </c>
      <c r="CI198" s="121">
        <f t="shared" si="358"/>
        <v>1.3079271411657782</v>
      </c>
      <c r="CJ198" s="121">
        <f t="shared" si="359"/>
        <v>0.76936890656810486</v>
      </c>
      <c r="CK198" s="121">
        <f t="shared" si="360"/>
        <v>0.50304890044837625</v>
      </c>
      <c r="CL198" s="121">
        <f t="shared" si="361"/>
        <v>0.35349382193669682</v>
      </c>
      <c r="CM198" s="121">
        <f t="shared" si="362"/>
        <v>0.26158542823315567</v>
      </c>
      <c r="CN198" s="121">
        <f t="shared" si="363"/>
        <v>0.2012195601793505</v>
      </c>
      <c r="CO198" s="95">
        <f t="shared" si="364"/>
        <v>1.6887844002069043</v>
      </c>
      <c r="CP198" s="95">
        <f t="shared" si="365"/>
        <v>2.1073301148497467</v>
      </c>
      <c r="CQ198" s="95">
        <f t="shared" si="366"/>
        <v>2.6530520266710802</v>
      </c>
      <c r="CR198" s="95">
        <f t="shared" si="367"/>
        <v>3.386839756911054</v>
      </c>
      <c r="CS198" s="95">
        <f t="shared" si="368"/>
        <v>4.320317515688858</v>
      </c>
      <c r="CT198" s="95">
        <f t="shared" si="369"/>
        <v>5.4571206737367479</v>
      </c>
      <c r="CU198" s="95">
        <f t="shared" si="370"/>
        <v>6.7986315695553827</v>
      </c>
      <c r="CV198" s="95">
        <f t="shared" si="371"/>
        <v>8.3454605863788238</v>
      </c>
      <c r="CW198" s="95">
        <f t="shared" si="372"/>
        <v>1.6887844002069043</v>
      </c>
      <c r="CX198" s="95">
        <f t="shared" si="373"/>
        <v>2.1073301148497467</v>
      </c>
      <c r="CY198" s="95">
        <f t="shared" si="374"/>
        <v>2.6530520266710802</v>
      </c>
      <c r="CZ198" s="95">
        <f t="shared" si="375"/>
        <v>3.386839756911054</v>
      </c>
      <c r="DA198" s="95">
        <f t="shared" si="376"/>
        <v>4.320317515688858</v>
      </c>
      <c r="DB198" s="95">
        <f t="shared" si="377"/>
        <v>5.4571206737367479</v>
      </c>
      <c r="DC198" s="95">
        <f t="shared" si="378"/>
        <v>6.7986315695553827</v>
      </c>
      <c r="DD198" s="95">
        <f t="shared" si="379"/>
        <v>8.3454605863788238</v>
      </c>
      <c r="DE198" s="13">
        <f t="shared" si="467"/>
        <v>12.165396991641071</v>
      </c>
      <c r="DF198" s="13">
        <f t="shared" si="468"/>
        <v>5.2929165197719081</v>
      </c>
      <c r="DG198" s="13">
        <f t="shared" si="469"/>
        <v>4.3978564130180686</v>
      </c>
      <c r="DH198" s="13">
        <f t="shared" si="470"/>
        <v>4.407089080287216</v>
      </c>
      <c r="DI198" s="13">
        <f t="shared" si="380"/>
        <v>4.8351080536083799</v>
      </c>
      <c r="DJ198" s="13">
        <f t="shared" si="381"/>
        <v>5.530075402843921</v>
      </c>
      <c r="DK198" s="13">
        <f t="shared" si="382"/>
        <v>6.4342552236945885</v>
      </c>
      <c r="DL198" s="13">
        <f t="shared" si="383"/>
        <v>7.522153740236039</v>
      </c>
      <c r="DM198" s="95">
        <f t="shared" si="384"/>
        <v>12.165396991641071</v>
      </c>
      <c r="DN198" s="95">
        <f t="shared" si="385"/>
        <v>5.2929165197719081</v>
      </c>
      <c r="DO198" s="95">
        <f t="shared" si="386"/>
        <v>4.3978564130180686</v>
      </c>
      <c r="DP198" s="95">
        <f t="shared" si="387"/>
        <v>4.407089080287216</v>
      </c>
      <c r="DQ198" s="95">
        <f t="shared" si="388"/>
        <v>4.8351080536083799</v>
      </c>
      <c r="DR198" s="95">
        <f t="shared" si="389"/>
        <v>5.530075402843921</v>
      </c>
      <c r="DS198" s="95">
        <f t="shared" si="390"/>
        <v>6.4342552236945885</v>
      </c>
      <c r="DT198" s="95">
        <f t="shared" si="391"/>
        <v>7.522153740236039</v>
      </c>
      <c r="DU198" s="95">
        <f t="shared" si="392"/>
        <v>6.1770843477440298</v>
      </c>
      <c r="DV198" s="95">
        <f t="shared" si="393"/>
        <v>2.4286980818358113</v>
      </c>
      <c r="DW198" s="95">
        <f t="shared" si="394"/>
        <v>1.8376387379957564</v>
      </c>
      <c r="DX198" s="95">
        <f t="shared" si="395"/>
        <v>1.7023006448163676</v>
      </c>
      <c r="DY198" s="95">
        <f t="shared" si="396"/>
        <v>1.7775253574813068</v>
      </c>
      <c r="DZ198" s="95">
        <f t="shared" si="397"/>
        <v>1.9763039386593744</v>
      </c>
      <c r="EA198" s="95">
        <f t="shared" si="398"/>
        <v>2.2637463802713564</v>
      </c>
      <c r="EB198" s="95">
        <f t="shared" si="399"/>
        <v>2.6240143798028215</v>
      </c>
      <c r="EC198" s="95">
        <f t="shared" si="400"/>
        <v>6.1770843477440298</v>
      </c>
      <c r="ED198" s="95">
        <f t="shared" si="401"/>
        <v>2.4286980818358113</v>
      </c>
      <c r="EE198" s="95">
        <f t="shared" si="402"/>
        <v>1.8376387379957564</v>
      </c>
      <c r="EF198" s="95">
        <f t="shared" si="403"/>
        <v>1.7023006448163676</v>
      </c>
      <c r="EG198" s="95">
        <f t="shared" si="404"/>
        <v>1.7775253574813068</v>
      </c>
      <c r="EH198" s="95">
        <f t="shared" si="405"/>
        <v>1.9763039386593744</v>
      </c>
      <c r="EI198" s="95">
        <f t="shared" si="406"/>
        <v>2.2637463802713564</v>
      </c>
      <c r="EJ198" s="95">
        <f t="shared" si="407"/>
        <v>2.6240143798028215</v>
      </c>
      <c r="EK198" s="95">
        <f t="shared" si="408"/>
        <v>6.1770843477440298</v>
      </c>
      <c r="EL198" s="95">
        <f t="shared" si="409"/>
        <v>2.4286980818358113</v>
      </c>
      <c r="EM198" s="95">
        <f t="shared" si="410"/>
        <v>1.8376387379957564</v>
      </c>
      <c r="EN198" s="95">
        <f t="shared" si="411"/>
        <v>1.7023006448163676</v>
      </c>
      <c r="EO198" s="95">
        <f t="shared" si="412"/>
        <v>1.7775253574813068</v>
      </c>
      <c r="EP198" s="95">
        <f t="shared" si="413"/>
        <v>1.9763039386593744</v>
      </c>
      <c r="EQ198" s="95">
        <f t="shared" si="414"/>
        <v>2.2637463802713564</v>
      </c>
      <c r="ER198" s="95">
        <f t="shared" si="415"/>
        <v>2.6240143798028215</v>
      </c>
      <c r="ES198" s="95">
        <f t="shared" si="416"/>
        <v>1</v>
      </c>
      <c r="ET198" s="95">
        <f t="shared" si="417"/>
        <v>1</v>
      </c>
      <c r="EU198" s="95">
        <f t="shared" si="418"/>
        <v>1</v>
      </c>
      <c r="EV198" s="95">
        <f t="shared" si="419"/>
        <v>1</v>
      </c>
      <c r="EW198" s="95">
        <f t="shared" si="420"/>
        <v>1</v>
      </c>
      <c r="EX198" s="95">
        <f t="shared" si="421"/>
        <v>1</v>
      </c>
      <c r="EY198" s="95">
        <f t="shared" si="422"/>
        <v>1</v>
      </c>
      <c r="EZ198" s="95">
        <f t="shared" si="423"/>
        <v>1</v>
      </c>
      <c r="FA198" s="95">
        <f t="shared" si="424"/>
        <v>1</v>
      </c>
      <c r="FB198" s="95">
        <f t="shared" si="425"/>
        <v>1</v>
      </c>
      <c r="FC198" s="95">
        <f t="shared" si="426"/>
        <v>1</v>
      </c>
      <c r="FD198" s="95">
        <f t="shared" si="427"/>
        <v>1</v>
      </c>
      <c r="FE198" s="95">
        <f t="shared" si="428"/>
        <v>1</v>
      </c>
      <c r="FF198" s="95">
        <f t="shared" si="429"/>
        <v>1</v>
      </c>
      <c r="FG198" s="95">
        <f t="shared" si="430"/>
        <v>1</v>
      </c>
      <c r="FH198" s="95">
        <f t="shared" si="431"/>
        <v>1</v>
      </c>
      <c r="FI198" s="95">
        <f t="shared" si="432"/>
        <v>1</v>
      </c>
      <c r="FJ198" s="95">
        <f t="shared" si="433"/>
        <v>1</v>
      </c>
      <c r="FK198" s="95">
        <f t="shared" si="434"/>
        <v>1</v>
      </c>
      <c r="FL198" s="95">
        <f t="shared" si="435"/>
        <v>1</v>
      </c>
      <c r="FM198" s="95">
        <f t="shared" si="436"/>
        <v>1</v>
      </c>
      <c r="FN198" s="95">
        <f t="shared" si="437"/>
        <v>1</v>
      </c>
      <c r="FO198" s="95">
        <f t="shared" si="438"/>
        <v>1</v>
      </c>
      <c r="FP198" s="95">
        <f t="shared" si="439"/>
        <v>1</v>
      </c>
      <c r="FQ198" s="115">
        <f t="shared" si="440"/>
        <v>9.9250014272402414</v>
      </c>
      <c r="FR198" s="115">
        <f t="shared" si="441"/>
        <v>4.0892566007154638</v>
      </c>
      <c r="FS198" s="115">
        <f t="shared" si="442"/>
        <v>3.1803748477995493</v>
      </c>
      <c r="FT198" s="115">
        <f t="shared" si="443"/>
        <v>2.9392844394512894</v>
      </c>
      <c r="FU198" s="115">
        <f t="shared" si="444"/>
        <v>2.940932479517588</v>
      </c>
      <c r="FV198" s="115">
        <f t="shared" si="445"/>
        <v>3.0427346147341723</v>
      </c>
      <c r="FW198" s="115">
        <f t="shared" si="446"/>
        <v>3.1851430212643783</v>
      </c>
      <c r="FX198" s="115">
        <f t="shared" si="447"/>
        <v>3.3397547470374809</v>
      </c>
      <c r="FY198" s="90"/>
      <c r="FZ198" s="90">
        <f t="shared" si="471"/>
        <v>2.9392844394512894</v>
      </c>
      <c r="GA198" s="27"/>
      <c r="GB198" s="27"/>
      <c r="GC198" s="102"/>
      <c r="GD198" s="27"/>
      <c r="GE198" s="103"/>
      <c r="GF198" s="103"/>
      <c r="GG198" s="103"/>
      <c r="GH198" s="27"/>
      <c r="GI198" s="105"/>
      <c r="GJ198" s="105"/>
      <c r="GK198" s="105"/>
      <c r="GL198" s="27"/>
      <c r="GM198" s="27"/>
      <c r="GN198" s="27"/>
      <c r="GO198" s="27"/>
      <c r="GP198" s="27"/>
      <c r="GQ198" s="27"/>
      <c r="GR198" s="27"/>
      <c r="GS198" s="27"/>
      <c r="GT198" s="27"/>
      <c r="GU198" s="27"/>
      <c r="GV198" s="27"/>
      <c r="GW198" s="27"/>
      <c r="GX198" s="27"/>
      <c r="GY198" s="27"/>
      <c r="GZ198" s="27"/>
      <c r="HA198" s="27"/>
      <c r="HB198" s="27"/>
      <c r="HC198" s="27"/>
      <c r="HD198" s="27"/>
      <c r="HE198" s="27"/>
      <c r="HF198" s="27"/>
      <c r="HG198" s="27"/>
      <c r="HH198" s="27"/>
      <c r="HI198" s="27"/>
      <c r="HJ198" s="27"/>
      <c r="HK198" s="27"/>
      <c r="HL198" s="27"/>
      <c r="HM198" s="27"/>
      <c r="HN198" s="27"/>
      <c r="HO198" s="27"/>
      <c r="HP198" s="27"/>
      <c r="HQ198" s="27"/>
      <c r="HR198" s="27"/>
      <c r="HS198" s="27"/>
      <c r="HT198" s="27"/>
      <c r="HU198" s="27"/>
      <c r="HV198" s="27"/>
      <c r="HW198" s="27"/>
      <c r="HX198" s="27"/>
      <c r="HY198" s="27"/>
      <c r="HZ198" s="27"/>
      <c r="IA198" s="27"/>
      <c r="IB198" s="27"/>
      <c r="IC198" s="103"/>
      <c r="ID198" s="27"/>
      <c r="IE198" s="107"/>
      <c r="IF198" s="27"/>
      <c r="IG198" s="107"/>
      <c r="IH198" s="107"/>
      <c r="II198" s="107"/>
      <c r="IJ198" s="103"/>
      <c r="IK198" s="27"/>
      <c r="IL198" s="107"/>
      <c r="IM198" s="110"/>
      <c r="IN198" s="107"/>
      <c r="IO198" s="27"/>
      <c r="IP198" s="107"/>
      <c r="IQ198" s="103"/>
      <c r="IR198" s="108"/>
      <c r="IS198" s="107"/>
      <c r="IT198" s="107"/>
      <c r="IU198" s="107"/>
      <c r="IV198" s="107"/>
      <c r="IW198" s="107"/>
      <c r="IX198" s="103"/>
      <c r="IY198" s="107"/>
      <c r="IZ198" s="106"/>
      <c r="JA198" s="106"/>
      <c r="JB198" s="106"/>
      <c r="JC198" s="106"/>
      <c r="JD198" s="106"/>
      <c r="JE198" s="106"/>
      <c r="JF198" s="106"/>
      <c r="JG198" s="27"/>
      <c r="JH198" s="27"/>
      <c r="JI198" s="27"/>
      <c r="JJ198" s="27"/>
      <c r="JK198" s="27"/>
      <c r="JL198" s="27"/>
      <c r="JM198" s="27"/>
      <c r="JN198" s="27"/>
      <c r="JO198" s="27"/>
      <c r="JP198" s="27"/>
      <c r="JQ198" s="27"/>
      <c r="JR198" s="27"/>
      <c r="JS198" s="27"/>
      <c r="JT198" s="27"/>
      <c r="JU198" s="27"/>
      <c r="JV198" s="27"/>
      <c r="JW198" s="27"/>
      <c r="JX198" s="27"/>
      <c r="JY198" s="27"/>
      <c r="JZ198" s="27"/>
      <c r="KA198" s="27"/>
      <c r="KB198" s="27"/>
      <c r="KC198" s="27"/>
      <c r="KD198" s="27"/>
      <c r="KE198" s="27"/>
      <c r="KF198" s="27"/>
      <c r="KG198" s="27"/>
      <c r="KH198" s="27"/>
      <c r="KI198" s="27"/>
      <c r="KJ198" s="27"/>
      <c r="KK198" s="27"/>
      <c r="KL198" s="27"/>
      <c r="KM198" s="27"/>
      <c r="KN198" s="27"/>
      <c r="KO198" s="27"/>
      <c r="KP198" s="27"/>
      <c r="KQ198" s="27"/>
      <c r="KR198" s="27"/>
      <c r="KS198" s="27"/>
      <c r="KT198" s="27"/>
      <c r="KU198" s="27"/>
      <c r="KV198" s="27"/>
      <c r="KW198" s="27"/>
      <c r="KX198" s="27"/>
      <c r="KY198" s="27"/>
      <c r="KZ198" s="27"/>
      <c r="LA198" s="27"/>
      <c r="LB198" s="27"/>
      <c r="LC198" s="27"/>
      <c r="LD198" s="27"/>
      <c r="LE198" s="27"/>
    </row>
    <row r="199" spans="1:318" s="122" customFormat="1" ht="13.8" x14ac:dyDescent="0.3">
      <c r="E199" s="96"/>
      <c r="H199" s="96"/>
      <c r="I199" s="96"/>
      <c r="J199" s="96"/>
      <c r="K199" s="96"/>
      <c r="L199" s="27"/>
      <c r="M199" s="100"/>
      <c r="N199" s="100"/>
      <c r="O199" s="100"/>
      <c r="P199" s="100"/>
      <c r="Q199" s="100"/>
      <c r="R199" s="100"/>
      <c r="S199" s="101"/>
      <c r="T199" s="100"/>
      <c r="U199" s="27"/>
      <c r="X199" s="118">
        <f t="shared" si="472"/>
        <v>38.696844624861853</v>
      </c>
      <c r="Y199" s="118">
        <v>10</v>
      </c>
      <c r="Z199" s="40">
        <v>1.7999999999999999E-2</v>
      </c>
      <c r="AA199" s="40">
        <v>10000000</v>
      </c>
      <c r="AB199" s="40">
        <v>10000000</v>
      </c>
      <c r="AC199" s="98">
        <v>3900000</v>
      </c>
      <c r="AD199" s="42">
        <v>0.33</v>
      </c>
      <c r="AE199" s="42">
        <v>0.33</v>
      </c>
      <c r="AF199" s="41">
        <v>1.7999999999999999E-2</v>
      </c>
      <c r="AG199" s="40">
        <v>10000000</v>
      </c>
      <c r="AH199" s="40">
        <v>10000000</v>
      </c>
      <c r="AI199" s="98">
        <v>3900000</v>
      </c>
      <c r="AJ199" s="42">
        <v>0.33</v>
      </c>
      <c r="AK199" s="42">
        <v>0.33</v>
      </c>
      <c r="AL199" s="42">
        <f>AL157</f>
        <v>0.2006</v>
      </c>
      <c r="AM199" s="40">
        <v>6000</v>
      </c>
      <c r="AN199" s="40">
        <f>AN157</f>
        <v>10000</v>
      </c>
      <c r="AO199" s="40">
        <f>AO157</f>
        <v>10000</v>
      </c>
      <c r="AP199" s="42">
        <v>0.03</v>
      </c>
      <c r="AQ199" s="42">
        <v>0.03</v>
      </c>
      <c r="AR199" s="4">
        <f t="shared" si="448"/>
        <v>0.21860000000000002</v>
      </c>
      <c r="AS199" s="11">
        <f t="shared" si="449"/>
        <v>3.8696844624861853</v>
      </c>
      <c r="AT199" s="15">
        <f t="shared" si="450"/>
        <v>4826.322971608126</v>
      </c>
      <c r="AU199" s="19">
        <f t="shared" si="451"/>
        <v>0.19996166295283049</v>
      </c>
      <c r="AV199" s="13">
        <f t="shared" si="452"/>
        <v>0.5</v>
      </c>
      <c r="AW199" s="11">
        <f t="shared" si="453"/>
        <v>1</v>
      </c>
      <c r="AX199" s="11">
        <f t="shared" si="454"/>
        <v>0.8911</v>
      </c>
      <c r="AY199" s="11">
        <f t="shared" si="455"/>
        <v>201997.53114128605</v>
      </c>
      <c r="AZ199" s="11">
        <f t="shared" si="456"/>
        <v>1</v>
      </c>
      <c r="BA199" s="11">
        <f t="shared" si="457"/>
        <v>0.34752899999999998</v>
      </c>
      <c r="BB199" s="11">
        <f t="shared" si="458"/>
        <v>1.025058</v>
      </c>
      <c r="BC199" s="11">
        <f t="shared" si="459"/>
        <v>0.99909999999999999</v>
      </c>
      <c r="BD199" s="11">
        <f t="shared" si="460"/>
        <v>0.8911</v>
      </c>
      <c r="BE199" s="11">
        <f t="shared" si="461"/>
        <v>201997.53114128605</v>
      </c>
      <c r="BF199" s="11">
        <f t="shared" si="462"/>
        <v>1</v>
      </c>
      <c r="BG199" s="11">
        <f t="shared" si="463"/>
        <v>0.34752899999999998</v>
      </c>
      <c r="BH199" s="11">
        <f t="shared" si="464"/>
        <v>1.025058</v>
      </c>
      <c r="BI199" s="121">
        <f t="shared" si="356"/>
        <v>11.230843379405249</v>
      </c>
      <c r="BJ199" s="121">
        <f>X199^2/((BJ159^2+1)*Y199^2)</f>
        <v>2.9948915678413996</v>
      </c>
      <c r="BK199" s="121">
        <f>X199^2/((BK159^2+1)*Y199^2)</f>
        <v>1.4974457839206998</v>
      </c>
      <c r="BL199" s="121">
        <f>X199^2/((BL159^2+1)*Y199^2)</f>
        <v>0.88085046112982346</v>
      </c>
      <c r="BM199" s="121">
        <f>X199^2/((BM159^2+1)*Y199^2)</f>
        <v>0.57594068612334604</v>
      </c>
      <c r="BN199" s="121">
        <f>X199^2/((BN159^2+1)*Y199^2)</f>
        <v>0.40471507673532425</v>
      </c>
      <c r="BO199" s="121">
        <f>X199^2/((BO159^2+1)*Y199^2)</f>
        <v>0.29948915678413995</v>
      </c>
      <c r="BP199" s="121">
        <f>X199^2/((BP159^2+1)*Y199^2)</f>
        <v>0.23037627444933842</v>
      </c>
      <c r="BQ199" s="121">
        <v>1</v>
      </c>
      <c r="BR199" s="121">
        <v>1</v>
      </c>
      <c r="BS199" s="121">
        <v>1</v>
      </c>
      <c r="BT199" s="121">
        <v>1</v>
      </c>
      <c r="BU199" s="121">
        <v>1</v>
      </c>
      <c r="BV199" s="121">
        <v>1</v>
      </c>
      <c r="BW199" s="121">
        <v>1</v>
      </c>
      <c r="BX199" s="121">
        <v>1</v>
      </c>
      <c r="BY199" s="121">
        <f t="shared" si="465"/>
        <v>0.26712152406125628</v>
      </c>
      <c r="BZ199" s="121">
        <f>(BZ159^4+6*BZ159^2+1)/(BZ159^2+1)*(Y199^2/X199^2)</f>
        <v>0.54759912432557534</v>
      </c>
      <c r="CA199" s="121">
        <f>(CA159^4+6*CA159^2+1)/(CA159^2+1)*(Y199^2/X199^2)</f>
        <v>0.90821318180827126</v>
      </c>
      <c r="CB199" s="121">
        <f>(CB159^4+6*CB159^2+1)/(CB159^2+1)*(Y199^2/X199^2)</f>
        <v>1.3866749704944628</v>
      </c>
      <c r="CC199" s="121">
        <f>(CC159^4+6*CC159^2+1)/(CC159^2+1)*(Y199^2/X199^2)</f>
        <v>1.9931375256878354</v>
      </c>
      <c r="CD199" s="121">
        <f>(CD159^4+6*CD159^2+1)/(CD159^2+1)*(Y199^2/X199^2)</f>
        <v>2.7307761209775729</v>
      </c>
      <c r="CE199" s="121">
        <f>(CE159^4+6*CE159^2+1)/(CE159^2+1)*(Y199^2/X199^2)</f>
        <v>3.6007981443457346</v>
      </c>
      <c r="CF199" s="121">
        <f>(CF159^4+6*CF159^2+1)/(CF159^2+1)*(Y199^2/X199^2)</f>
        <v>4.6037367281480357</v>
      </c>
      <c r="CG199" s="121">
        <f t="shared" si="466"/>
        <v>11.230843379405249</v>
      </c>
      <c r="CH199" s="121">
        <f t="shared" si="357"/>
        <v>2.9948915678413996</v>
      </c>
      <c r="CI199" s="121">
        <f t="shared" si="358"/>
        <v>1.4974457839206998</v>
      </c>
      <c r="CJ199" s="121">
        <f t="shared" si="359"/>
        <v>0.88085046112982346</v>
      </c>
      <c r="CK199" s="121">
        <f t="shared" si="360"/>
        <v>0.57594068612334604</v>
      </c>
      <c r="CL199" s="121">
        <f t="shared" si="361"/>
        <v>0.40471507673532425</v>
      </c>
      <c r="CM199" s="121">
        <f t="shared" si="362"/>
        <v>0.29948915678413995</v>
      </c>
      <c r="CN199" s="121">
        <f t="shared" si="363"/>
        <v>0.23037627444933842</v>
      </c>
      <c r="CO199" s="95">
        <f t="shared" si="364"/>
        <v>1.6455946827730845</v>
      </c>
      <c r="CP199" s="95">
        <f t="shared" si="365"/>
        <v>2.0111687194949308</v>
      </c>
      <c r="CQ199" s="95">
        <f t="shared" si="366"/>
        <v>2.4878233721469822</v>
      </c>
      <c r="CR199" s="95">
        <f t="shared" si="367"/>
        <v>3.1287419940702712</v>
      </c>
      <c r="CS199" s="95">
        <f t="shared" si="368"/>
        <v>3.9440776205684838</v>
      </c>
      <c r="CT199" s="95">
        <f t="shared" si="369"/>
        <v>4.9370055252308029</v>
      </c>
      <c r="CU199" s="95">
        <f t="shared" si="370"/>
        <v>6.1087330960392885</v>
      </c>
      <c r="CV199" s="95">
        <f t="shared" si="371"/>
        <v>7.459793465349656</v>
      </c>
      <c r="CW199" s="95">
        <f t="shared" si="372"/>
        <v>1.6455946827730845</v>
      </c>
      <c r="CX199" s="95">
        <f t="shared" si="373"/>
        <v>2.0111687194949308</v>
      </c>
      <c r="CY199" s="95">
        <f t="shared" si="374"/>
        <v>2.4878233721469822</v>
      </c>
      <c r="CZ199" s="95">
        <f t="shared" si="375"/>
        <v>3.1287419940702712</v>
      </c>
      <c r="DA199" s="95">
        <f t="shared" si="376"/>
        <v>3.9440776205684838</v>
      </c>
      <c r="DB199" s="95">
        <f t="shared" si="377"/>
        <v>4.9370055252308029</v>
      </c>
      <c r="DC199" s="95">
        <f t="shared" si="378"/>
        <v>6.1087330960392885</v>
      </c>
      <c r="DD199" s="95">
        <f t="shared" si="379"/>
        <v>7.459793465349656</v>
      </c>
      <c r="DE199" s="13">
        <f t="shared" si="467"/>
        <v>13.548080903466506</v>
      </c>
      <c r="DF199" s="13">
        <f t="shared" si="468"/>
        <v>5.5926066921669753</v>
      </c>
      <c r="DG199" s="13">
        <f t="shared" si="469"/>
        <v>4.4557749657289714</v>
      </c>
      <c r="DH199" s="13">
        <f t="shared" si="470"/>
        <v>4.3176414316242866</v>
      </c>
      <c r="DI199" s="13">
        <f t="shared" si="380"/>
        <v>4.6191942118111813</v>
      </c>
      <c r="DJ199" s="13">
        <f t="shared" si="381"/>
        <v>5.1856071977128977</v>
      </c>
      <c r="DK199" s="13">
        <f t="shared" si="382"/>
        <v>5.9504033011298745</v>
      </c>
      <c r="DL199" s="13">
        <f t="shared" si="383"/>
        <v>6.8842290025973742</v>
      </c>
      <c r="DM199" s="95">
        <f t="shared" si="384"/>
        <v>13.548080903466506</v>
      </c>
      <c r="DN199" s="95">
        <f t="shared" si="385"/>
        <v>5.5926066921669753</v>
      </c>
      <c r="DO199" s="95">
        <f t="shared" si="386"/>
        <v>4.4557749657289714</v>
      </c>
      <c r="DP199" s="95">
        <f t="shared" si="387"/>
        <v>4.3176414316242866</v>
      </c>
      <c r="DQ199" s="95">
        <f t="shared" si="388"/>
        <v>4.6191942118111813</v>
      </c>
      <c r="DR199" s="95">
        <f t="shared" si="389"/>
        <v>5.1856071977128977</v>
      </c>
      <c r="DS199" s="95">
        <f t="shared" si="390"/>
        <v>5.9504033011298745</v>
      </c>
      <c r="DT199" s="95">
        <f t="shared" si="391"/>
        <v>6.8842290025973742</v>
      </c>
      <c r="DU199" s="95">
        <f t="shared" si="392"/>
        <v>6.6576071049368108</v>
      </c>
      <c r="DV199" s="95">
        <f t="shared" si="393"/>
        <v>2.5328491077580964</v>
      </c>
      <c r="DW199" s="95">
        <f t="shared" si="394"/>
        <v>1.8577671147008235</v>
      </c>
      <c r="DX199" s="95">
        <f t="shared" si="395"/>
        <v>1.6712149929241884</v>
      </c>
      <c r="DY199" s="95">
        <f t="shared" si="396"/>
        <v>1.7024890359553679</v>
      </c>
      <c r="DZ199" s="95">
        <f t="shared" si="397"/>
        <v>1.856591247798395</v>
      </c>
      <c r="EA199" s="95">
        <f t="shared" si="398"/>
        <v>2.0955938054743641</v>
      </c>
      <c r="EB199" s="95">
        <f t="shared" si="399"/>
        <v>2.4023170336559936</v>
      </c>
      <c r="EC199" s="95">
        <f t="shared" si="400"/>
        <v>6.6576071049368108</v>
      </c>
      <c r="ED199" s="95">
        <f t="shared" si="401"/>
        <v>2.5328491077580964</v>
      </c>
      <c r="EE199" s="95">
        <f t="shared" si="402"/>
        <v>1.8577671147008235</v>
      </c>
      <c r="EF199" s="95">
        <f t="shared" si="403"/>
        <v>1.6712149929241884</v>
      </c>
      <c r="EG199" s="95">
        <f t="shared" si="404"/>
        <v>1.7024890359553679</v>
      </c>
      <c r="EH199" s="95">
        <f t="shared" si="405"/>
        <v>1.856591247798395</v>
      </c>
      <c r="EI199" s="95">
        <f t="shared" si="406"/>
        <v>2.0955938054743641</v>
      </c>
      <c r="EJ199" s="95">
        <f t="shared" si="407"/>
        <v>2.4023170336559936</v>
      </c>
      <c r="EK199" s="95">
        <f t="shared" si="408"/>
        <v>6.6576071049368108</v>
      </c>
      <c r="EL199" s="95">
        <f t="shared" si="409"/>
        <v>2.5328491077580964</v>
      </c>
      <c r="EM199" s="95">
        <f t="shared" si="410"/>
        <v>1.8577671147008235</v>
      </c>
      <c r="EN199" s="95">
        <f t="shared" si="411"/>
        <v>1.6712149929241884</v>
      </c>
      <c r="EO199" s="95">
        <f t="shared" si="412"/>
        <v>1.7024890359553679</v>
      </c>
      <c r="EP199" s="95">
        <f t="shared" si="413"/>
        <v>1.856591247798395</v>
      </c>
      <c r="EQ199" s="95">
        <f t="shared" si="414"/>
        <v>2.0955938054743641</v>
      </c>
      <c r="ER199" s="95">
        <f t="shared" si="415"/>
        <v>2.4023170336559936</v>
      </c>
      <c r="ES199" s="95">
        <f t="shared" si="416"/>
        <v>1</v>
      </c>
      <c r="ET199" s="95">
        <f t="shared" si="417"/>
        <v>1</v>
      </c>
      <c r="EU199" s="95">
        <f t="shared" si="418"/>
        <v>1</v>
      </c>
      <c r="EV199" s="95">
        <f t="shared" si="419"/>
        <v>1</v>
      </c>
      <c r="EW199" s="95">
        <f t="shared" si="420"/>
        <v>1</v>
      </c>
      <c r="EX199" s="95">
        <f t="shared" si="421"/>
        <v>1</v>
      </c>
      <c r="EY199" s="95">
        <f t="shared" si="422"/>
        <v>1</v>
      </c>
      <c r="EZ199" s="95">
        <f t="shared" si="423"/>
        <v>1</v>
      </c>
      <c r="FA199" s="95">
        <f t="shared" si="424"/>
        <v>1</v>
      </c>
      <c r="FB199" s="95">
        <f t="shared" si="425"/>
        <v>1</v>
      </c>
      <c r="FC199" s="95">
        <f t="shared" si="426"/>
        <v>1</v>
      </c>
      <c r="FD199" s="95">
        <f t="shared" si="427"/>
        <v>1</v>
      </c>
      <c r="FE199" s="95">
        <f t="shared" si="428"/>
        <v>1</v>
      </c>
      <c r="FF199" s="95">
        <f t="shared" si="429"/>
        <v>1</v>
      </c>
      <c r="FG199" s="95">
        <f t="shared" si="430"/>
        <v>1</v>
      </c>
      <c r="FH199" s="95">
        <f t="shared" si="431"/>
        <v>1</v>
      </c>
      <c r="FI199" s="95">
        <f t="shared" si="432"/>
        <v>1</v>
      </c>
      <c r="FJ199" s="95">
        <f t="shared" si="433"/>
        <v>1</v>
      </c>
      <c r="FK199" s="95">
        <f t="shared" si="434"/>
        <v>1</v>
      </c>
      <c r="FL199" s="95">
        <f t="shared" si="435"/>
        <v>1</v>
      </c>
      <c r="FM199" s="95">
        <f t="shared" si="436"/>
        <v>1</v>
      </c>
      <c r="FN199" s="95">
        <f t="shared" si="437"/>
        <v>1</v>
      </c>
      <c r="FO199" s="95">
        <f t="shared" si="438"/>
        <v>1</v>
      </c>
      <c r="FP199" s="95">
        <f t="shared" si="439"/>
        <v>1</v>
      </c>
      <c r="FQ199" s="115">
        <f t="shared" si="440"/>
        <v>11.08688822461402</v>
      </c>
      <c r="FR199" s="115">
        <f t="shared" si="441"/>
        <v>4.365119236710151</v>
      </c>
      <c r="FS199" s="115">
        <f t="shared" si="442"/>
        <v>3.2805996020398771</v>
      </c>
      <c r="FT199" s="115">
        <f t="shared" si="443"/>
        <v>2.95693862812006</v>
      </c>
      <c r="FU199" s="115">
        <f t="shared" si="444"/>
        <v>2.9109203442063882</v>
      </c>
      <c r="FV199" s="115">
        <f t="shared" si="445"/>
        <v>2.9826070358988734</v>
      </c>
      <c r="FW199" s="115">
        <f t="shared" si="446"/>
        <v>3.1058397146650996</v>
      </c>
      <c r="FX199" s="115">
        <f t="shared" si="447"/>
        <v>3.2488756506186216</v>
      </c>
      <c r="FY199" s="90"/>
      <c r="FZ199" s="90">
        <f t="shared" si="471"/>
        <v>2.9109203442063882</v>
      </c>
      <c r="GA199" s="27"/>
      <c r="GB199" s="27"/>
      <c r="GC199" s="102"/>
      <c r="GD199" s="27"/>
      <c r="GE199" s="103"/>
      <c r="GF199" s="103"/>
      <c r="GG199" s="103"/>
      <c r="GH199" s="27"/>
      <c r="GI199" s="105"/>
      <c r="GJ199" s="105"/>
      <c r="GK199" s="105"/>
      <c r="GL199" s="27"/>
      <c r="GM199" s="27"/>
      <c r="GN199" s="27"/>
      <c r="GO199" s="27"/>
      <c r="GP199" s="27"/>
      <c r="GQ199" s="27"/>
      <c r="GR199" s="27"/>
      <c r="GS199" s="27"/>
      <c r="GT199" s="27"/>
      <c r="GU199" s="27"/>
      <c r="GV199" s="27"/>
      <c r="GW199" s="27"/>
      <c r="GX199" s="27"/>
      <c r="GY199" s="27"/>
      <c r="GZ199" s="27"/>
      <c r="HA199" s="27"/>
      <c r="HB199" s="27"/>
      <c r="HC199" s="27"/>
      <c r="HD199" s="27"/>
      <c r="HE199" s="27"/>
      <c r="HF199" s="27"/>
      <c r="HG199" s="27"/>
      <c r="HH199" s="27"/>
      <c r="HI199" s="27"/>
      <c r="HJ199" s="27"/>
      <c r="HK199" s="27"/>
      <c r="HL199" s="27"/>
      <c r="HM199" s="27"/>
      <c r="HN199" s="27"/>
      <c r="HO199" s="27"/>
      <c r="HP199" s="27"/>
      <c r="HQ199" s="27"/>
      <c r="HR199" s="27"/>
      <c r="HS199" s="27"/>
      <c r="HT199" s="27"/>
      <c r="HU199" s="27"/>
      <c r="HV199" s="27"/>
      <c r="HW199" s="27"/>
      <c r="HX199" s="27"/>
      <c r="HY199" s="27"/>
      <c r="HZ199" s="27"/>
      <c r="IA199" s="27"/>
      <c r="IB199" s="27"/>
      <c r="IC199" s="103"/>
      <c r="ID199" s="27"/>
      <c r="IE199" s="107"/>
      <c r="IF199" s="27"/>
      <c r="IG199" s="107"/>
      <c r="IH199" s="107"/>
      <c r="II199" s="107"/>
      <c r="IJ199" s="103"/>
      <c r="IK199" s="27"/>
      <c r="IL199" s="107"/>
      <c r="IM199" s="110"/>
      <c r="IN199" s="107"/>
      <c r="IO199" s="27"/>
      <c r="IP199" s="107"/>
      <c r="IQ199" s="103"/>
      <c r="IR199" s="108"/>
      <c r="IS199" s="107"/>
      <c r="IT199" s="107"/>
      <c r="IU199" s="107"/>
      <c r="IV199" s="107"/>
      <c r="IW199" s="107"/>
      <c r="IX199" s="103"/>
      <c r="IY199" s="107"/>
      <c r="IZ199" s="106"/>
      <c r="JA199" s="106"/>
      <c r="JB199" s="106"/>
      <c r="JC199" s="106"/>
      <c r="JD199" s="106"/>
      <c r="JE199" s="106"/>
      <c r="JF199" s="106"/>
      <c r="JG199" s="27"/>
      <c r="JH199" s="27"/>
      <c r="JI199" s="27"/>
      <c r="JJ199" s="27"/>
      <c r="JK199" s="27"/>
      <c r="JL199" s="27"/>
      <c r="JM199" s="27"/>
      <c r="JN199" s="27"/>
      <c r="JO199" s="27"/>
      <c r="JP199" s="27"/>
      <c r="JQ199" s="27"/>
      <c r="JR199" s="27"/>
      <c r="JS199" s="27"/>
      <c r="JT199" s="27"/>
      <c r="JU199" s="27"/>
      <c r="JV199" s="27"/>
      <c r="JW199" s="27"/>
      <c r="JX199" s="27"/>
      <c r="JY199" s="27"/>
      <c r="JZ199" s="27"/>
      <c r="KA199" s="27"/>
      <c r="KB199" s="27"/>
      <c r="KC199" s="27"/>
      <c r="KD199" s="27"/>
      <c r="KE199" s="27"/>
      <c r="KF199" s="27"/>
      <c r="KG199" s="27"/>
      <c r="KH199" s="27"/>
      <c r="KI199" s="27"/>
      <c r="KJ199" s="27"/>
      <c r="KK199" s="27"/>
      <c r="KL199" s="27"/>
      <c r="KM199" s="27"/>
      <c r="KN199" s="27"/>
      <c r="KO199" s="27"/>
      <c r="KP199" s="27"/>
      <c r="KQ199" s="27"/>
      <c r="KR199" s="27"/>
      <c r="KS199" s="27"/>
      <c r="KT199" s="27"/>
      <c r="KU199" s="27"/>
      <c r="KV199" s="27"/>
      <c r="KW199" s="27"/>
      <c r="KX199" s="27"/>
      <c r="KY199" s="27"/>
      <c r="KZ199" s="27"/>
      <c r="LA199" s="27"/>
      <c r="LB199" s="27"/>
      <c r="LC199" s="27"/>
      <c r="LD199" s="27"/>
      <c r="LE199" s="27"/>
    </row>
    <row r="200" spans="1:318" s="122" customFormat="1" ht="13.8" x14ac:dyDescent="0.3">
      <c r="E200" s="96"/>
      <c r="H200" s="96"/>
      <c r="I200" s="96"/>
      <c r="J200" s="96"/>
      <c r="K200" s="96"/>
      <c r="L200" s="27"/>
      <c r="M200" s="100"/>
      <c r="N200" s="100"/>
      <c r="O200" s="100"/>
      <c r="P200" s="100"/>
      <c r="Q200" s="100"/>
      <c r="R200" s="100"/>
      <c r="S200" s="101"/>
      <c r="T200" s="100"/>
      <c r="U200" s="27"/>
      <c r="X200" s="5"/>
      <c r="Y200" s="5"/>
      <c r="Z200" s="5"/>
      <c r="AA200" s="5"/>
      <c r="AB200" s="5"/>
      <c r="AC200" s="5"/>
      <c r="AD200" s="5"/>
      <c r="AE200" s="5"/>
      <c r="AF200" s="5"/>
      <c r="AG200" s="5"/>
      <c r="AH200" s="5"/>
      <c r="AI200" s="5"/>
      <c r="AJ200" s="5"/>
      <c r="AK200" s="5"/>
      <c r="AL200" s="5"/>
      <c r="AM200" s="5"/>
      <c r="AN200" s="5"/>
      <c r="AO200" s="5"/>
      <c r="AP200" s="5"/>
      <c r="AQ200" s="5"/>
      <c r="AR200" s="5"/>
      <c r="AS200" s="5"/>
      <c r="AT200" s="9"/>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4"/>
      <c r="EO200" s="4"/>
      <c r="EP200" s="4"/>
      <c r="EQ200" s="4"/>
      <c r="ER200" s="4"/>
      <c r="ES200" s="4"/>
      <c r="ET200" s="18"/>
      <c r="EU200" s="29"/>
      <c r="EV200" s="4"/>
      <c r="EW200" s="15"/>
      <c r="EX200" s="15"/>
      <c r="EY200" s="15"/>
      <c r="EZ200" s="15"/>
      <c r="FA200" s="15"/>
      <c r="FB200" s="15"/>
      <c r="FC200" s="4"/>
      <c r="FD200" s="30"/>
      <c r="FE200" s="4"/>
      <c r="FF200" s="4"/>
      <c r="FG200" s="4"/>
      <c r="FH200" s="4"/>
      <c r="FI200" s="19"/>
      <c r="FJ200" s="19"/>
      <c r="FK200" s="19"/>
      <c r="FL200" s="19"/>
      <c r="FM200" s="19"/>
      <c r="FN200" s="19"/>
      <c r="FO200" s="19"/>
      <c r="FP200" s="19"/>
      <c r="FQ200" s="19"/>
      <c r="FR200" s="4"/>
      <c r="FS200" s="4"/>
      <c r="FT200" s="4"/>
      <c r="FU200" s="18"/>
      <c r="FW200" s="123"/>
      <c r="FX200" s="123"/>
      <c r="FY200" s="123"/>
      <c r="FZ200" s="123"/>
      <c r="GA200" s="27"/>
      <c r="GB200" s="27"/>
      <c r="GC200" s="102"/>
      <c r="GD200" s="27"/>
      <c r="GE200" s="103"/>
      <c r="GF200" s="103"/>
      <c r="GG200" s="103"/>
      <c r="GH200" s="27"/>
      <c r="GI200" s="105"/>
      <c r="GJ200" s="105"/>
      <c r="GK200" s="105"/>
      <c r="GL200" s="27"/>
      <c r="GM200" s="27"/>
      <c r="GN200" s="27"/>
      <c r="GO200" s="27"/>
      <c r="GP200" s="27"/>
      <c r="GQ200" s="27"/>
      <c r="GR200" s="27"/>
      <c r="GS200" s="27"/>
      <c r="GT200" s="27"/>
      <c r="GU200" s="27"/>
      <c r="GV200" s="27"/>
      <c r="GW200" s="27"/>
      <c r="GX200" s="27"/>
      <c r="GY200" s="27"/>
      <c r="GZ200" s="27"/>
      <c r="HA200" s="27"/>
      <c r="HB200" s="27"/>
      <c r="HC200" s="27"/>
      <c r="HD200" s="27"/>
      <c r="HE200" s="27"/>
      <c r="HF200" s="27"/>
      <c r="HG200" s="27"/>
      <c r="HH200" s="27"/>
      <c r="HI200" s="27"/>
      <c r="HJ200" s="27"/>
      <c r="HK200" s="27"/>
      <c r="HL200" s="27"/>
      <c r="HM200" s="27"/>
      <c r="HN200" s="27"/>
      <c r="HO200" s="27"/>
      <c r="HP200" s="27"/>
      <c r="HQ200" s="27"/>
      <c r="HR200" s="27"/>
      <c r="HS200" s="27"/>
      <c r="HT200" s="27"/>
      <c r="HU200" s="27"/>
      <c r="HV200" s="27"/>
      <c r="HW200" s="27"/>
      <c r="HX200" s="27"/>
      <c r="HY200" s="27"/>
      <c r="HZ200" s="27"/>
      <c r="IA200" s="27"/>
      <c r="IB200" s="27"/>
      <c r="IC200" s="103"/>
      <c r="ID200" s="27"/>
      <c r="IE200" s="107"/>
      <c r="IF200" s="27"/>
      <c r="IG200" s="107"/>
      <c r="IH200" s="107"/>
      <c r="II200" s="107"/>
      <c r="IJ200" s="103"/>
      <c r="IK200" s="27"/>
      <c r="IL200" s="107"/>
      <c r="IM200" s="110"/>
      <c r="IN200" s="107"/>
      <c r="IO200" s="27"/>
      <c r="IP200" s="107"/>
      <c r="IQ200" s="103"/>
      <c r="IR200" s="108"/>
      <c r="IS200" s="107"/>
      <c r="IT200" s="107"/>
      <c r="IU200" s="107"/>
      <c r="IV200" s="107"/>
      <c r="IW200" s="107"/>
      <c r="IX200" s="103"/>
      <c r="IY200" s="107"/>
      <c r="IZ200" s="106"/>
      <c r="JA200" s="106"/>
      <c r="JB200" s="106"/>
      <c r="JC200" s="106"/>
      <c r="JD200" s="106"/>
      <c r="JE200" s="106"/>
      <c r="JF200" s="106"/>
      <c r="JG200" s="27"/>
      <c r="JH200" s="27"/>
      <c r="JI200" s="27"/>
      <c r="JJ200" s="27"/>
      <c r="JK200" s="27"/>
      <c r="JL200" s="27"/>
      <c r="JM200" s="27"/>
      <c r="JN200" s="27"/>
      <c r="JO200" s="27"/>
      <c r="JP200" s="27"/>
      <c r="JQ200" s="27"/>
      <c r="JR200" s="27"/>
      <c r="JS200" s="27"/>
      <c r="JT200" s="27"/>
      <c r="JU200" s="27"/>
      <c r="JV200" s="27"/>
      <c r="JW200" s="27"/>
      <c r="JX200" s="27"/>
      <c r="JY200" s="27"/>
      <c r="JZ200" s="27"/>
      <c r="KA200" s="27"/>
      <c r="KB200" s="27"/>
      <c r="KC200" s="27"/>
      <c r="KD200" s="27"/>
      <c r="KE200" s="27"/>
      <c r="KF200" s="27"/>
      <c r="KG200" s="27"/>
      <c r="KH200" s="27"/>
      <c r="KI200" s="27"/>
      <c r="KJ200" s="27"/>
      <c r="KK200" s="27"/>
      <c r="KL200" s="27"/>
      <c r="KM200" s="27"/>
      <c r="KN200" s="27"/>
      <c r="KO200" s="27"/>
      <c r="KP200" s="27"/>
      <c r="KQ200" s="27"/>
      <c r="KR200" s="27"/>
      <c r="KS200" s="27"/>
      <c r="KT200" s="27"/>
      <c r="KU200" s="27"/>
      <c r="KV200" s="27"/>
      <c r="KW200" s="27"/>
      <c r="KX200" s="27"/>
      <c r="KY200" s="27"/>
      <c r="KZ200" s="27"/>
      <c r="LA200" s="27"/>
      <c r="LB200" s="27"/>
      <c r="LC200" s="27"/>
      <c r="LD200" s="27"/>
      <c r="LE200" s="27"/>
    </row>
    <row r="201" spans="1:318" s="122" customFormat="1" ht="13.8" x14ac:dyDescent="0.3">
      <c r="A201" s="27"/>
      <c r="I201" s="27"/>
      <c r="J201" s="27"/>
      <c r="K201" s="27"/>
      <c r="L201" s="27"/>
      <c r="M201" s="100"/>
      <c r="N201" s="100"/>
      <c r="O201" s="100"/>
      <c r="P201" s="100"/>
      <c r="Q201" s="100"/>
      <c r="R201" s="100"/>
      <c r="S201" s="101"/>
      <c r="T201" s="100"/>
      <c r="U201" s="27"/>
      <c r="AT201" s="9"/>
      <c r="EN201" s="27"/>
      <c r="EO201" s="27"/>
      <c r="EP201" s="27"/>
      <c r="EQ201" s="27"/>
      <c r="ER201" s="27"/>
      <c r="ES201" s="27"/>
      <c r="ET201" s="27"/>
      <c r="EU201" s="102"/>
      <c r="EV201" s="27"/>
      <c r="EW201" s="103"/>
      <c r="EX201" s="103"/>
      <c r="EY201" s="103"/>
      <c r="EZ201" s="103"/>
      <c r="FA201" s="103"/>
      <c r="FB201" s="103"/>
      <c r="FC201" s="27"/>
      <c r="FD201" s="104"/>
      <c r="FE201" s="27"/>
      <c r="FF201" s="27"/>
      <c r="FG201" s="27"/>
      <c r="FH201" s="27"/>
      <c r="FI201" s="105"/>
      <c r="FJ201" s="105"/>
      <c r="FK201" s="105"/>
      <c r="FL201" s="105"/>
      <c r="FM201" s="105"/>
      <c r="FN201" s="105"/>
      <c r="FO201" s="105"/>
      <c r="FP201" s="105"/>
      <c r="FQ201" s="105"/>
      <c r="FR201" s="27"/>
      <c r="FS201" s="27"/>
      <c r="FT201" s="27"/>
      <c r="FU201" s="27"/>
      <c r="FW201" s="108"/>
      <c r="FX201" s="108"/>
      <c r="FY201" s="108"/>
      <c r="FZ201" s="108"/>
      <c r="GA201" s="27"/>
      <c r="GB201" s="27"/>
      <c r="GC201" s="102"/>
      <c r="GD201" s="27"/>
      <c r="GE201" s="103"/>
      <c r="GF201" s="103"/>
      <c r="GG201" s="103"/>
      <c r="GH201" s="27"/>
      <c r="GI201" s="105"/>
      <c r="GJ201" s="105"/>
      <c r="GK201" s="105"/>
      <c r="GL201" s="27"/>
      <c r="GM201" s="27"/>
      <c r="GN201" s="27"/>
      <c r="GO201" s="27"/>
      <c r="GP201" s="27"/>
      <c r="GQ201" s="27"/>
      <c r="GR201" s="27"/>
      <c r="GS201" s="27"/>
      <c r="GT201" s="27"/>
      <c r="GU201" s="27"/>
      <c r="GV201" s="27"/>
      <c r="GW201" s="27"/>
      <c r="GX201" s="27"/>
      <c r="GY201" s="27"/>
      <c r="GZ201" s="27"/>
      <c r="HA201" s="27"/>
      <c r="HB201" s="27"/>
      <c r="HC201" s="27"/>
      <c r="HD201" s="27"/>
      <c r="HE201" s="27"/>
      <c r="HF201" s="27"/>
      <c r="HG201" s="27"/>
      <c r="HH201" s="27"/>
      <c r="HI201" s="27"/>
      <c r="HJ201" s="27"/>
      <c r="HK201" s="27"/>
      <c r="HL201" s="27"/>
      <c r="HM201" s="27"/>
      <c r="HN201" s="27"/>
      <c r="HO201" s="27"/>
      <c r="HP201" s="27"/>
      <c r="HQ201" s="27"/>
      <c r="HR201" s="27"/>
      <c r="HS201" s="27"/>
      <c r="HT201" s="27"/>
      <c r="HU201" s="27"/>
      <c r="HV201" s="27"/>
      <c r="HW201" s="27"/>
      <c r="HX201" s="27"/>
      <c r="HY201" s="27"/>
      <c r="HZ201" s="27"/>
      <c r="IA201" s="27"/>
      <c r="IB201" s="27"/>
      <c r="IC201" s="103"/>
      <c r="ID201" s="27"/>
      <c r="IE201" s="107"/>
      <c r="IF201" s="27"/>
      <c r="IG201" s="107"/>
      <c r="IH201" s="107"/>
      <c r="II201" s="107"/>
      <c r="IJ201" s="103"/>
      <c r="IK201" s="27"/>
      <c r="IL201" s="107"/>
      <c r="IM201" s="27"/>
      <c r="IN201" s="107"/>
      <c r="IO201" s="27"/>
      <c r="IP201" s="107"/>
      <c r="IQ201" s="103"/>
      <c r="IR201" s="108"/>
      <c r="IS201" s="107"/>
      <c r="IT201" s="107"/>
      <c r="IU201" s="107"/>
      <c r="IV201" s="107"/>
      <c r="IW201" s="107"/>
      <c r="IX201" s="27"/>
      <c r="IY201" s="107"/>
      <c r="IZ201" s="106"/>
      <c r="JA201" s="106"/>
      <c r="JB201" s="106"/>
      <c r="JC201" s="106"/>
      <c r="JD201" s="106"/>
      <c r="JE201" s="106"/>
      <c r="JF201" s="106"/>
      <c r="JG201" s="27"/>
      <c r="JH201" s="27"/>
      <c r="JI201" s="27"/>
      <c r="JJ201" s="27"/>
      <c r="JK201" s="27"/>
      <c r="JL201" s="27"/>
      <c r="JM201" s="27"/>
      <c r="JN201" s="27"/>
      <c r="JO201" s="27"/>
      <c r="JP201" s="27"/>
      <c r="JQ201" s="27"/>
      <c r="JR201" s="27"/>
      <c r="JS201" s="27"/>
      <c r="JT201" s="27"/>
      <c r="JU201" s="27"/>
      <c r="JV201" s="27"/>
      <c r="JW201" s="27"/>
      <c r="JX201" s="27"/>
      <c r="JY201" s="27"/>
      <c r="JZ201" s="27"/>
      <c r="KA201" s="27"/>
      <c r="KB201" s="27"/>
      <c r="KC201" s="27"/>
      <c r="KD201" s="27"/>
      <c r="KE201" s="27"/>
      <c r="KF201" s="27"/>
      <c r="KG201" s="27"/>
      <c r="KH201" s="27"/>
      <c r="KI201" s="27"/>
      <c r="KJ201" s="27"/>
      <c r="KK201" s="27"/>
      <c r="KL201" s="27"/>
      <c r="KM201" s="27"/>
      <c r="KN201" s="27"/>
      <c r="KO201" s="27"/>
      <c r="KP201" s="27"/>
      <c r="KQ201" s="27"/>
      <c r="KR201" s="27"/>
      <c r="KS201" s="27"/>
      <c r="KT201" s="27"/>
      <c r="KU201" s="27"/>
      <c r="KV201" s="27"/>
      <c r="KW201" s="27"/>
      <c r="KX201" s="27"/>
      <c r="KY201" s="27"/>
      <c r="KZ201" s="27"/>
      <c r="LA201" s="27"/>
      <c r="LB201" s="27"/>
      <c r="LC201" s="27"/>
      <c r="LD201" s="27"/>
      <c r="LE201" s="27"/>
    </row>
    <row r="202" spans="1:318" s="122" customFormat="1" ht="13.8" x14ac:dyDescent="0.3">
      <c r="B202" s="27"/>
      <c r="H202" s="27"/>
      <c r="J202" s="27"/>
      <c r="K202" s="27"/>
      <c r="L202" s="27"/>
      <c r="M202" s="100"/>
      <c r="N202" s="100"/>
      <c r="O202" s="100"/>
      <c r="P202" s="100"/>
      <c r="Q202" s="100"/>
      <c r="R202" s="100"/>
      <c r="S202" s="101"/>
      <c r="T202" s="100"/>
      <c r="U202" s="27"/>
      <c r="AT202" s="9"/>
      <c r="EN202" s="27"/>
      <c r="EO202" s="27"/>
      <c r="EP202" s="27"/>
      <c r="EQ202" s="27"/>
      <c r="ER202" s="27"/>
      <c r="ES202" s="27"/>
      <c r="ET202" s="27"/>
      <c r="EU202" s="102"/>
      <c r="EV202" s="27"/>
      <c r="EW202" s="103"/>
      <c r="EX202" s="103"/>
      <c r="EY202" s="103"/>
      <c r="EZ202" s="103"/>
      <c r="FA202" s="103"/>
      <c r="FB202" s="103"/>
      <c r="FC202" s="27"/>
      <c r="FD202" s="104"/>
      <c r="FE202" s="27"/>
      <c r="FF202" s="27"/>
      <c r="FG202" s="27"/>
      <c r="FH202" s="27"/>
      <c r="FI202" s="105"/>
      <c r="FJ202" s="105"/>
      <c r="FK202" s="105"/>
      <c r="FL202" s="105"/>
      <c r="FM202" s="105"/>
      <c r="FN202" s="105"/>
      <c r="FO202" s="105"/>
      <c r="FP202" s="105"/>
      <c r="FQ202" s="105"/>
      <c r="FR202" s="27"/>
      <c r="FS202" s="27"/>
      <c r="FT202" s="27"/>
      <c r="FU202" s="27"/>
      <c r="FW202" s="108"/>
      <c r="FX202" s="108"/>
      <c r="FY202" s="108"/>
      <c r="FZ202" s="108"/>
      <c r="GA202" s="27"/>
      <c r="GB202" s="27"/>
      <c r="GC202" s="102"/>
      <c r="GD202" s="27"/>
      <c r="GE202" s="103"/>
      <c r="GF202" s="103"/>
      <c r="GG202" s="103"/>
      <c r="GH202" s="27"/>
      <c r="GI202" s="105"/>
      <c r="GJ202" s="105"/>
      <c r="GK202" s="105"/>
      <c r="GL202" s="27"/>
      <c r="GM202" s="27"/>
      <c r="GN202" s="27"/>
      <c r="GO202" s="27"/>
      <c r="GP202" s="27"/>
      <c r="GQ202" s="27"/>
      <c r="GR202" s="27"/>
      <c r="GS202" s="27"/>
      <c r="GT202" s="27"/>
      <c r="GU202" s="27"/>
      <c r="GV202" s="27"/>
      <c r="GW202" s="27"/>
      <c r="GX202" s="27"/>
      <c r="GY202" s="27"/>
      <c r="GZ202" s="27"/>
      <c r="HA202" s="27"/>
      <c r="HB202" s="27"/>
      <c r="HC202" s="27"/>
      <c r="HD202" s="27"/>
      <c r="HE202" s="27"/>
      <c r="HF202" s="27"/>
      <c r="HG202" s="27"/>
      <c r="HH202" s="27"/>
      <c r="HI202" s="27"/>
      <c r="HJ202" s="27"/>
      <c r="HK202" s="27"/>
      <c r="HL202" s="27"/>
      <c r="HM202" s="27"/>
      <c r="HN202" s="27"/>
      <c r="HO202" s="27"/>
      <c r="HP202" s="27"/>
      <c r="HQ202" s="27"/>
      <c r="HR202" s="27"/>
      <c r="HS202" s="27"/>
      <c r="HT202" s="27"/>
      <c r="HU202" s="27"/>
      <c r="HV202" s="27"/>
      <c r="HW202" s="27"/>
      <c r="HX202" s="27"/>
      <c r="HY202" s="27"/>
      <c r="HZ202" s="27"/>
      <c r="IA202" s="27"/>
      <c r="IB202" s="27"/>
      <c r="IC202" s="103"/>
      <c r="ID202" s="27"/>
      <c r="IE202" s="107"/>
      <c r="IF202" s="27"/>
      <c r="IG202" s="107"/>
      <c r="IH202" s="107"/>
      <c r="II202" s="107"/>
      <c r="IJ202" s="103"/>
      <c r="IK202" s="27"/>
      <c r="IL202" s="107"/>
      <c r="IM202" s="110"/>
      <c r="IN202" s="107"/>
      <c r="IO202" s="27"/>
      <c r="IP202" s="107"/>
      <c r="IQ202" s="103"/>
      <c r="IR202" s="108"/>
      <c r="IS202" s="107"/>
      <c r="IT202" s="107"/>
      <c r="IU202" s="107"/>
      <c r="IV202" s="107"/>
      <c r="IW202" s="107"/>
      <c r="IX202" s="103"/>
      <c r="IY202" s="107"/>
      <c r="IZ202" s="106"/>
      <c r="JA202" s="106"/>
      <c r="JB202" s="106"/>
      <c r="JC202" s="106"/>
      <c r="JD202" s="106"/>
      <c r="JE202" s="106"/>
      <c r="JF202" s="106"/>
      <c r="JG202" s="27"/>
      <c r="JH202" s="27"/>
      <c r="JI202" s="27"/>
      <c r="JJ202" s="27"/>
      <c r="JK202" s="27"/>
      <c r="JL202" s="27"/>
      <c r="JM202" s="27"/>
      <c r="JN202" s="27"/>
      <c r="JO202" s="27"/>
      <c r="JP202" s="27"/>
      <c r="JQ202" s="27"/>
      <c r="JR202" s="27"/>
      <c r="JS202" s="27"/>
      <c r="JT202" s="27"/>
      <c r="JU202" s="27"/>
      <c r="JV202" s="27"/>
      <c r="JW202" s="27"/>
      <c r="JX202" s="27"/>
      <c r="JY202" s="27"/>
      <c r="JZ202" s="27"/>
      <c r="KA202" s="27"/>
      <c r="KB202" s="27"/>
      <c r="KC202" s="27"/>
      <c r="KD202" s="27"/>
      <c r="KE202" s="27"/>
      <c r="KF202" s="27"/>
      <c r="KG202" s="27"/>
      <c r="KH202" s="27"/>
      <c r="KI202" s="27"/>
      <c r="KJ202" s="27"/>
      <c r="KK202" s="27"/>
      <c r="KL202" s="27"/>
      <c r="KM202" s="27"/>
      <c r="KN202" s="27"/>
      <c r="KO202" s="27"/>
      <c r="KP202" s="27"/>
      <c r="KQ202" s="27"/>
      <c r="KR202" s="27"/>
      <c r="KS202" s="27"/>
      <c r="KT202" s="27"/>
      <c r="KU202" s="27"/>
      <c r="KV202" s="27"/>
      <c r="KW202" s="27"/>
      <c r="KX202" s="27"/>
      <c r="KY202" s="27"/>
      <c r="KZ202" s="27"/>
      <c r="LA202" s="27"/>
      <c r="LB202" s="27"/>
      <c r="LC202" s="27"/>
      <c r="LD202" s="27"/>
      <c r="LE202" s="27"/>
    </row>
    <row r="203" spans="1:318" s="122" customFormat="1" ht="13.8" x14ac:dyDescent="0.3">
      <c r="A203" s="27"/>
      <c r="B203" s="91"/>
      <c r="E203" s="91"/>
      <c r="G203" s="27"/>
      <c r="H203" s="109"/>
      <c r="J203" s="27"/>
      <c r="K203" s="27"/>
      <c r="L203" s="27"/>
      <c r="M203" s="100"/>
      <c r="N203" s="100"/>
      <c r="O203" s="100"/>
      <c r="P203" s="100"/>
      <c r="Q203" s="100"/>
      <c r="R203" s="100"/>
      <c r="S203" s="101"/>
      <c r="T203" s="100"/>
      <c r="U203" s="27"/>
      <c r="X203" s="47"/>
      <c r="Y203" s="47"/>
      <c r="Z203" s="47"/>
      <c r="AA203" s="47"/>
      <c r="AB203" s="47"/>
      <c r="AC203" s="47"/>
      <c r="AD203" s="47"/>
      <c r="AE203" s="47"/>
      <c r="AF203" s="47"/>
      <c r="AG203" s="47"/>
      <c r="AH203" s="47"/>
      <c r="AI203" s="47"/>
      <c r="AJ203" s="47"/>
      <c r="AK203" s="47"/>
      <c r="AL203" s="47"/>
      <c r="AM203" s="47"/>
      <c r="AN203" s="47"/>
      <c r="AO203" s="47"/>
      <c r="AP203" s="47"/>
      <c r="AQ203" s="47"/>
      <c r="AR203" s="47"/>
      <c r="AS203" s="47"/>
      <c r="AT203" s="60"/>
      <c r="AU203" s="47"/>
      <c r="AV203" s="47"/>
      <c r="AW203" s="47"/>
      <c r="AX203" s="47"/>
      <c r="AY203" s="47"/>
      <c r="AZ203" s="47"/>
      <c r="BA203" s="47"/>
      <c r="BB203" s="47"/>
      <c r="BC203" s="47"/>
      <c r="BD203" s="47"/>
      <c r="BE203" s="47"/>
      <c r="BF203" s="47"/>
      <c r="BG203" s="47"/>
      <c r="BH203" s="47"/>
      <c r="BI203" s="47"/>
      <c r="BJ203" s="47"/>
      <c r="BK203" s="47"/>
      <c r="BL203" s="47"/>
      <c r="BM203" s="47"/>
      <c r="BN203" s="47"/>
      <c r="BO203" s="47"/>
      <c r="BP203" s="47"/>
      <c r="BQ203" s="47"/>
      <c r="BR203" s="47"/>
      <c r="BS203" s="47"/>
      <c r="BT203" s="47"/>
      <c r="BU203" s="47"/>
      <c r="BV203" s="47"/>
      <c r="BW203" s="47"/>
      <c r="BX203" s="47"/>
      <c r="BY203" s="47"/>
      <c r="BZ203" s="47"/>
      <c r="CA203" s="47"/>
      <c r="CB203" s="47"/>
      <c r="CC203" s="47"/>
      <c r="CD203" s="47"/>
      <c r="CE203" s="47"/>
      <c r="CF203" s="47"/>
      <c r="CG203" s="47"/>
      <c r="CH203" s="47"/>
      <c r="CI203" s="47"/>
      <c r="CJ203" s="47"/>
      <c r="CK203" s="47"/>
      <c r="CL203" s="47"/>
      <c r="CM203" s="47"/>
      <c r="CN203" s="47"/>
      <c r="CO203" s="47"/>
      <c r="CP203" s="47"/>
      <c r="CQ203" s="47"/>
      <c r="CR203" s="47"/>
      <c r="CS203" s="47"/>
      <c r="CT203" s="47"/>
      <c r="CU203" s="47"/>
      <c r="CV203" s="47"/>
      <c r="CW203" s="47"/>
      <c r="CX203" s="47"/>
      <c r="CY203" s="47"/>
      <c r="CZ203" s="47"/>
      <c r="DA203" s="47"/>
      <c r="DB203" s="47"/>
      <c r="DC203" s="47"/>
      <c r="DD203" s="47"/>
      <c r="DE203" s="47"/>
      <c r="DF203" s="47"/>
      <c r="DG203" s="47"/>
      <c r="DH203" s="47"/>
      <c r="DI203" s="47"/>
      <c r="DJ203" s="47"/>
      <c r="DK203" s="47"/>
      <c r="DL203" s="47"/>
      <c r="DM203" s="47"/>
      <c r="DN203" s="47"/>
      <c r="DO203" s="47"/>
      <c r="DP203" s="47"/>
      <c r="DQ203" s="47"/>
      <c r="DR203" s="47"/>
      <c r="DS203" s="47"/>
      <c r="DT203" s="47"/>
      <c r="DU203" s="47"/>
      <c r="DV203" s="47"/>
      <c r="DW203" s="47"/>
      <c r="DX203" s="47"/>
      <c r="DY203" s="47"/>
      <c r="DZ203" s="47"/>
      <c r="EA203" s="47"/>
      <c r="EB203" s="47"/>
      <c r="EC203" s="47"/>
      <c r="ED203" s="47"/>
      <c r="EE203" s="47"/>
      <c r="EF203" s="47"/>
      <c r="EG203" s="47"/>
      <c r="EH203" s="47"/>
      <c r="EI203" s="47"/>
      <c r="EJ203" s="47"/>
      <c r="EK203" s="47"/>
      <c r="EL203" s="47"/>
      <c r="EM203" s="47"/>
      <c r="EN203" s="47"/>
      <c r="EO203" s="47"/>
      <c r="EP203" s="47"/>
      <c r="EQ203" s="47"/>
      <c r="ER203" s="47"/>
      <c r="ES203" s="47"/>
      <c r="ET203" s="47"/>
      <c r="EU203" s="47"/>
      <c r="EV203" s="47"/>
      <c r="EW203" s="47"/>
      <c r="EX203" s="47"/>
      <c r="EY203" s="47"/>
      <c r="EZ203" s="47"/>
      <c r="FA203" s="47"/>
      <c r="FB203" s="47"/>
      <c r="FC203" s="47"/>
      <c r="FD203" s="47"/>
      <c r="FE203" s="47"/>
      <c r="FF203" s="47"/>
      <c r="FG203" s="47"/>
      <c r="FH203" s="47"/>
      <c r="FI203" s="47"/>
      <c r="FJ203" s="47"/>
      <c r="FK203" s="47"/>
      <c r="FL203" s="47"/>
      <c r="FM203" s="47"/>
      <c r="FN203" s="47"/>
      <c r="FO203" s="47"/>
      <c r="FP203" s="47"/>
      <c r="FQ203" s="47"/>
      <c r="FR203" s="47"/>
      <c r="FS203" s="47"/>
      <c r="FT203" s="47"/>
      <c r="FU203" s="47"/>
      <c r="FW203" s="125"/>
      <c r="FX203" s="125"/>
      <c r="FY203" s="125"/>
      <c r="FZ203" s="125"/>
      <c r="GA203" s="27"/>
      <c r="GB203" s="27"/>
      <c r="GC203" s="102"/>
      <c r="GD203" s="27"/>
      <c r="GE203" s="103"/>
      <c r="GF203" s="103"/>
      <c r="GG203" s="103"/>
      <c r="GH203" s="27"/>
      <c r="GI203" s="105"/>
      <c r="GJ203" s="105"/>
      <c r="GK203" s="105"/>
      <c r="GL203" s="27"/>
      <c r="GM203" s="27"/>
      <c r="GN203" s="27"/>
      <c r="GO203" s="27"/>
      <c r="GP203" s="27"/>
      <c r="GQ203" s="27"/>
      <c r="GR203" s="27"/>
      <c r="GS203" s="27"/>
      <c r="GT203" s="27"/>
      <c r="GU203" s="27"/>
      <c r="GV203" s="27"/>
      <c r="GW203" s="27"/>
      <c r="GX203" s="27"/>
      <c r="GY203" s="27"/>
      <c r="GZ203" s="27"/>
      <c r="HA203" s="27"/>
      <c r="HB203" s="27"/>
      <c r="HC203" s="27"/>
      <c r="HD203" s="27"/>
      <c r="HE203" s="27"/>
      <c r="HF203" s="27"/>
      <c r="HG203" s="27"/>
      <c r="HH203" s="27"/>
      <c r="HI203" s="27"/>
      <c r="HJ203" s="27"/>
      <c r="HK203" s="27"/>
      <c r="HL203" s="27"/>
      <c r="HM203" s="27"/>
      <c r="HN203" s="27"/>
      <c r="HO203" s="27"/>
      <c r="HP203" s="27"/>
      <c r="HQ203" s="27"/>
      <c r="HR203" s="27"/>
      <c r="HS203" s="27"/>
      <c r="HT203" s="27"/>
      <c r="HU203" s="27"/>
      <c r="HV203" s="27"/>
      <c r="HW203" s="27"/>
      <c r="HX203" s="27"/>
      <c r="HY203" s="27"/>
      <c r="HZ203" s="27"/>
      <c r="IA203" s="27"/>
      <c r="IB203" s="27"/>
      <c r="IC203" s="103"/>
      <c r="ID203" s="107"/>
      <c r="IE203" s="107"/>
      <c r="IF203" s="107"/>
      <c r="IG203" s="107"/>
      <c r="IH203" s="107"/>
      <c r="II203" s="107"/>
      <c r="IJ203" s="103"/>
      <c r="IK203" s="108"/>
      <c r="IL203" s="107"/>
      <c r="IM203" s="27"/>
      <c r="IN203" s="107"/>
      <c r="IO203" s="107"/>
      <c r="IP203" s="107"/>
      <c r="IQ203" s="103"/>
      <c r="IR203" s="108"/>
      <c r="IS203" s="107"/>
      <c r="IT203" s="108"/>
      <c r="IU203" s="107"/>
      <c r="IV203" s="108"/>
      <c r="IW203" s="107"/>
      <c r="IX203" s="27"/>
      <c r="IY203" s="107"/>
      <c r="IZ203" s="106"/>
      <c r="JA203" s="106"/>
      <c r="JB203" s="106"/>
      <c r="JC203" s="106"/>
      <c r="JD203" s="106"/>
      <c r="JE203" s="106"/>
      <c r="JF203" s="106"/>
      <c r="JG203" s="27"/>
      <c r="JH203" s="27"/>
      <c r="JI203" s="27"/>
      <c r="JJ203" s="27"/>
      <c r="JK203" s="27"/>
      <c r="JL203" s="27"/>
      <c r="JM203" s="27"/>
      <c r="JN203" s="27"/>
      <c r="JO203" s="27"/>
      <c r="JP203" s="27"/>
      <c r="JQ203" s="27"/>
      <c r="JR203" s="27"/>
      <c r="JS203" s="27"/>
      <c r="JT203" s="27"/>
      <c r="JU203" s="27"/>
      <c r="JV203" s="27"/>
      <c r="JW203" s="27"/>
      <c r="JX203" s="27"/>
      <c r="JY203" s="27"/>
      <c r="JZ203" s="27"/>
      <c r="KA203" s="27"/>
      <c r="KB203" s="27"/>
      <c r="KC203" s="27"/>
      <c r="KD203" s="27"/>
      <c r="KE203" s="27"/>
      <c r="KF203" s="27"/>
      <c r="KG203" s="27"/>
      <c r="KH203" s="27"/>
      <c r="KI203" s="27"/>
      <c r="KJ203" s="27"/>
      <c r="KK203" s="27"/>
      <c r="KL203" s="27"/>
      <c r="KM203" s="27"/>
      <c r="KN203" s="27"/>
      <c r="KO203" s="27"/>
      <c r="KP203" s="27"/>
      <c r="KQ203" s="27"/>
      <c r="KR203" s="27"/>
      <c r="KS203" s="27"/>
      <c r="KT203" s="27"/>
      <c r="KU203" s="27"/>
      <c r="KV203" s="27"/>
      <c r="KW203" s="27"/>
      <c r="KX203" s="27"/>
      <c r="KY203" s="27"/>
      <c r="KZ203" s="27"/>
      <c r="LA203" s="27"/>
      <c r="LB203" s="27"/>
      <c r="LC203" s="27"/>
      <c r="LD203" s="27"/>
      <c r="LE203" s="27"/>
    </row>
    <row r="204" spans="1:318" s="122" customFormat="1" ht="15" x14ac:dyDescent="0.35">
      <c r="A204" s="103"/>
      <c r="B204" s="27"/>
      <c r="C204" s="27"/>
      <c r="D204" s="27"/>
      <c r="E204" s="27"/>
      <c r="F204" s="91"/>
      <c r="G204" s="91"/>
      <c r="J204" s="27"/>
      <c r="K204" s="27"/>
      <c r="L204" s="27"/>
      <c r="M204" s="100"/>
      <c r="N204" s="100"/>
      <c r="O204" s="100"/>
      <c r="P204" s="100"/>
      <c r="Q204" s="100"/>
      <c r="R204" s="100"/>
      <c r="S204" s="101"/>
      <c r="T204" s="100"/>
      <c r="U204" s="27"/>
      <c r="X204" s="47"/>
      <c r="Y204" s="47"/>
      <c r="Z204" s="47"/>
      <c r="AA204" s="47"/>
      <c r="AB204" s="47"/>
      <c r="AC204" s="47"/>
      <c r="AD204" s="47"/>
      <c r="AE204" s="47"/>
      <c r="AF204" s="47"/>
      <c r="AG204" s="47"/>
      <c r="AH204" s="47"/>
      <c r="AI204" s="47"/>
      <c r="AJ204" s="47"/>
      <c r="AK204" s="47"/>
      <c r="AL204" s="47">
        <v>0.40129999999999999</v>
      </c>
      <c r="AM204" s="47"/>
      <c r="AN204" s="47">
        <v>10000</v>
      </c>
      <c r="AO204" s="47">
        <f>AN204</f>
        <v>10000</v>
      </c>
      <c r="AP204" s="47"/>
      <c r="AQ204" s="47"/>
      <c r="AR204" s="47"/>
      <c r="AS204" s="47"/>
      <c r="AT204" s="60"/>
      <c r="AU204" s="47"/>
      <c r="AV204" s="47"/>
      <c r="AW204" s="47"/>
      <c r="AX204" s="47"/>
      <c r="AY204" s="47"/>
      <c r="AZ204" s="47"/>
      <c r="BA204" s="47"/>
      <c r="BB204" s="47"/>
      <c r="BC204" s="47"/>
      <c r="BD204" s="47"/>
      <c r="BE204" s="47"/>
      <c r="BF204" s="47"/>
      <c r="BG204" s="47"/>
      <c r="BH204" s="47"/>
      <c r="BI204" s="47"/>
      <c r="BJ204" s="47"/>
      <c r="BK204" s="47"/>
      <c r="BL204" s="47"/>
      <c r="BM204" s="47"/>
      <c r="BN204" s="47"/>
      <c r="BO204" s="47"/>
      <c r="BP204" s="47"/>
      <c r="BQ204" s="47"/>
      <c r="BR204" s="47"/>
      <c r="BS204" s="47"/>
      <c r="BT204" s="47"/>
      <c r="BU204" s="47"/>
      <c r="BV204" s="47"/>
      <c r="BW204" s="47"/>
      <c r="BX204" s="47"/>
      <c r="BY204" s="47"/>
      <c r="BZ204" s="47"/>
      <c r="CA204" s="47"/>
      <c r="CB204" s="47"/>
      <c r="CC204" s="47"/>
      <c r="CD204" s="47"/>
      <c r="CE204" s="47"/>
      <c r="CF204" s="47"/>
      <c r="CG204" s="47"/>
      <c r="CH204" s="47"/>
      <c r="CI204" s="47"/>
      <c r="CJ204" s="47"/>
      <c r="CK204" s="47"/>
      <c r="CL204" s="47"/>
      <c r="CM204" s="47"/>
      <c r="CN204" s="47"/>
      <c r="CO204" s="95"/>
      <c r="CP204" s="95"/>
      <c r="CQ204" s="9" t="s">
        <v>83</v>
      </c>
      <c r="CR204" s="95"/>
      <c r="CS204" s="95"/>
      <c r="CT204" s="95"/>
      <c r="CU204" s="95"/>
      <c r="CV204" s="95"/>
      <c r="CW204" s="9"/>
      <c r="CX204" s="9"/>
      <c r="CY204" s="9" t="s">
        <v>84</v>
      </c>
      <c r="CZ204" s="9"/>
      <c r="DA204" s="9"/>
      <c r="DB204" s="9"/>
      <c r="DC204" s="9"/>
      <c r="DD204" s="9"/>
      <c r="DE204" s="5"/>
      <c r="DF204" s="5"/>
      <c r="DG204" s="17" t="s">
        <v>86</v>
      </c>
      <c r="DH204" s="5"/>
      <c r="DI204" s="5"/>
      <c r="DJ204" s="5"/>
      <c r="DK204" s="5"/>
      <c r="DL204" s="5"/>
      <c r="DM204" s="5"/>
      <c r="DN204" s="5"/>
      <c r="DO204" s="17" t="s">
        <v>87</v>
      </c>
      <c r="DP204" s="5"/>
      <c r="DQ204" s="5"/>
      <c r="DR204" s="5"/>
      <c r="DS204" s="5"/>
      <c r="DT204" s="5"/>
      <c r="DU204" s="5"/>
      <c r="DV204" s="5"/>
      <c r="DW204" s="17" t="s">
        <v>85</v>
      </c>
      <c r="DX204" s="5"/>
      <c r="DY204" s="5"/>
      <c r="DZ204" s="5"/>
      <c r="EA204" s="5"/>
      <c r="EB204" s="5"/>
      <c r="EC204" s="4"/>
      <c r="ED204" s="5"/>
      <c r="EE204" s="17" t="s">
        <v>88</v>
      </c>
      <c r="EF204" s="5"/>
      <c r="EG204" s="4"/>
      <c r="EH204" s="4"/>
      <c r="EI204" s="4"/>
      <c r="EJ204" s="4"/>
      <c r="EK204" s="4"/>
      <c r="EL204" s="5"/>
      <c r="EM204" s="17" t="s">
        <v>89</v>
      </c>
      <c r="EN204" s="5"/>
      <c r="EO204" s="5"/>
      <c r="EP204" s="5"/>
      <c r="EQ204" s="5"/>
      <c r="ER204" s="5"/>
      <c r="ES204" s="5"/>
      <c r="ET204" s="5"/>
      <c r="EU204" s="17" t="s">
        <v>90</v>
      </c>
      <c r="EV204" s="4"/>
      <c r="EW204" s="4"/>
      <c r="EX204" s="4"/>
      <c r="EY204" s="4"/>
      <c r="EZ204" s="4"/>
      <c r="FA204" s="4"/>
      <c r="FB204" s="18"/>
      <c r="FC204" s="17" t="s">
        <v>91</v>
      </c>
      <c r="FD204" s="4"/>
      <c r="FE204" s="15"/>
      <c r="FF204" s="15"/>
      <c r="FG204" s="15"/>
      <c r="FH204" s="15"/>
      <c r="FI204" s="15"/>
      <c r="FJ204" s="15"/>
      <c r="FK204" s="17" t="s">
        <v>92</v>
      </c>
      <c r="FL204" s="30"/>
      <c r="FM204" s="4"/>
      <c r="FN204" s="4"/>
      <c r="FO204" s="4"/>
      <c r="FP204" s="4"/>
      <c r="FQ204" s="4"/>
      <c r="FR204" s="4"/>
      <c r="FS204" s="17" t="s">
        <v>93</v>
      </c>
      <c r="FT204" s="4"/>
      <c r="FU204" s="19"/>
      <c r="FW204" s="125"/>
      <c r="FX204" s="125"/>
      <c r="FY204" s="125"/>
      <c r="FZ204" s="125"/>
      <c r="GA204" s="27"/>
      <c r="GB204" s="27"/>
      <c r="GC204" s="102"/>
      <c r="GD204" s="27"/>
      <c r="GE204" s="103"/>
      <c r="GF204" s="103"/>
      <c r="GG204" s="103"/>
      <c r="GH204" s="27"/>
      <c r="GI204" s="105"/>
      <c r="GJ204" s="105"/>
      <c r="GK204" s="105"/>
      <c r="GL204" s="27"/>
      <c r="GM204" s="27"/>
      <c r="GN204" s="27"/>
      <c r="GO204" s="27"/>
      <c r="GP204" s="27"/>
      <c r="GQ204" s="27"/>
      <c r="GR204" s="27"/>
      <c r="GS204" s="27"/>
      <c r="GT204" s="27"/>
      <c r="GU204" s="27"/>
      <c r="GV204" s="27"/>
      <c r="GW204" s="27"/>
      <c r="GX204" s="27"/>
      <c r="GY204" s="27"/>
      <c r="GZ204" s="27"/>
      <c r="HA204" s="27"/>
      <c r="HB204" s="27"/>
      <c r="HC204" s="27"/>
      <c r="HD204" s="27"/>
      <c r="HE204" s="27"/>
      <c r="HF204" s="27"/>
      <c r="HG204" s="27"/>
      <c r="HH204" s="27"/>
      <c r="HI204" s="27"/>
      <c r="HJ204" s="27"/>
      <c r="HK204" s="27"/>
      <c r="HL204" s="27"/>
      <c r="HM204" s="27"/>
      <c r="HN204" s="27"/>
      <c r="HO204" s="27"/>
      <c r="HP204" s="27"/>
      <c r="HQ204" s="27"/>
      <c r="HR204" s="27"/>
      <c r="HS204" s="27"/>
      <c r="HT204" s="27"/>
      <c r="HU204" s="27"/>
      <c r="HV204" s="27"/>
      <c r="HW204" s="27"/>
      <c r="HX204" s="27"/>
      <c r="HY204" s="27"/>
      <c r="HZ204" s="27"/>
      <c r="IA204" s="27"/>
      <c r="IB204" s="27"/>
      <c r="IC204" s="103"/>
      <c r="ID204" s="107"/>
      <c r="IE204" s="107"/>
      <c r="IF204" s="107"/>
      <c r="IG204" s="107"/>
      <c r="IH204" s="107"/>
      <c r="II204" s="107"/>
      <c r="IJ204" s="103"/>
      <c r="IK204" s="108"/>
      <c r="IL204" s="107"/>
      <c r="IM204" s="27"/>
      <c r="IN204" s="107"/>
      <c r="IO204" s="107"/>
      <c r="IP204" s="107"/>
      <c r="IQ204" s="103"/>
      <c r="IR204" s="108"/>
      <c r="IS204" s="107"/>
      <c r="IT204" s="108"/>
      <c r="IU204" s="107"/>
      <c r="IV204" s="108"/>
      <c r="IW204" s="107"/>
      <c r="IX204" s="27"/>
      <c r="IY204" s="107"/>
      <c r="IZ204" s="106"/>
      <c r="JA204" s="106"/>
      <c r="JB204" s="106"/>
      <c r="JC204" s="106"/>
      <c r="JD204" s="106"/>
      <c r="JE204" s="106"/>
      <c r="JF204" s="106"/>
      <c r="JG204" s="27"/>
      <c r="JH204" s="27"/>
      <c r="JI204" s="27"/>
      <c r="JJ204" s="27"/>
      <c r="JK204" s="27"/>
      <c r="JL204" s="27"/>
      <c r="JM204" s="27"/>
      <c r="JN204" s="27"/>
      <c r="JO204" s="27"/>
      <c r="JP204" s="27"/>
      <c r="JQ204" s="27"/>
      <c r="JR204" s="27"/>
      <c r="JS204" s="27"/>
      <c r="JT204" s="27"/>
      <c r="JU204" s="27"/>
      <c r="JV204" s="27"/>
      <c r="JW204" s="27"/>
      <c r="JX204" s="27"/>
      <c r="JY204" s="27"/>
      <c r="JZ204" s="27"/>
      <c r="KA204" s="27"/>
      <c r="KB204" s="27"/>
      <c r="KC204" s="27"/>
      <c r="KD204" s="27"/>
      <c r="KE204" s="27"/>
      <c r="KF204" s="27"/>
      <c r="KG204" s="27"/>
      <c r="KH204" s="27"/>
      <c r="KI204" s="27"/>
      <c r="KJ204" s="27"/>
      <c r="KK204" s="27"/>
      <c r="KL204" s="27"/>
      <c r="KM204" s="27"/>
      <c r="KN204" s="27"/>
      <c r="KO204" s="27"/>
      <c r="KP204" s="27"/>
      <c r="KQ204" s="27"/>
      <c r="KR204" s="27"/>
      <c r="KS204" s="27"/>
      <c r="KT204" s="27"/>
      <c r="KU204" s="27"/>
      <c r="KV204" s="27"/>
      <c r="KW204" s="27"/>
      <c r="KX204" s="27"/>
      <c r="KY204" s="27"/>
      <c r="KZ204" s="27"/>
      <c r="LA204" s="27"/>
      <c r="LB204" s="27"/>
      <c r="LC204" s="27"/>
      <c r="LD204" s="27"/>
      <c r="LE204" s="27"/>
    </row>
    <row r="205" spans="1:318" s="122" customFormat="1" ht="13.8" x14ac:dyDescent="0.3">
      <c r="A205" s="103"/>
      <c r="I205" s="27"/>
      <c r="J205" s="27"/>
      <c r="K205" s="27"/>
      <c r="L205" s="27"/>
      <c r="M205" s="100"/>
      <c r="N205" s="100"/>
      <c r="O205" s="100"/>
      <c r="P205" s="100"/>
      <c r="Q205" s="100"/>
      <c r="R205" s="100"/>
      <c r="S205" s="101"/>
      <c r="T205" s="100"/>
      <c r="U205" s="27"/>
      <c r="X205" s="1"/>
      <c r="Y205" s="1"/>
      <c r="Z205" s="1"/>
      <c r="AA205" s="1"/>
      <c r="AB205" s="1"/>
      <c r="AC205" s="1"/>
      <c r="AD205" s="1"/>
      <c r="AE205" s="1"/>
      <c r="AF205" s="1"/>
      <c r="AG205" s="1"/>
      <c r="AH205" s="1"/>
      <c r="AI205" s="1"/>
      <c r="AJ205" s="1"/>
      <c r="AK205" s="1"/>
      <c r="AL205" s="1"/>
      <c r="AM205" s="1"/>
      <c r="AN205" s="1"/>
      <c r="AO205" s="1"/>
      <c r="AP205" s="1"/>
      <c r="AQ205" s="1"/>
      <c r="AR205" s="1"/>
      <c r="AS205" s="1"/>
      <c r="AT205" s="73"/>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9" t="s">
        <v>73</v>
      </c>
      <c r="CP205" s="9" t="s">
        <v>73</v>
      </c>
      <c r="CQ205" s="9" t="s">
        <v>73</v>
      </c>
      <c r="CR205" s="9" t="s">
        <v>73</v>
      </c>
      <c r="CS205" s="9" t="s">
        <v>73</v>
      </c>
      <c r="CT205" s="9"/>
      <c r="CU205" s="9"/>
      <c r="CV205" s="9"/>
      <c r="CW205" s="9" t="s">
        <v>73</v>
      </c>
      <c r="CX205" s="9" t="s">
        <v>73</v>
      </c>
      <c r="CY205" s="9" t="s">
        <v>73</v>
      </c>
      <c r="CZ205" s="9" t="s">
        <v>73</v>
      </c>
      <c r="DA205" s="9" t="s">
        <v>73</v>
      </c>
      <c r="DB205" s="9"/>
      <c r="DC205" s="9"/>
      <c r="DD205" s="9"/>
      <c r="DE205" s="9" t="s">
        <v>73</v>
      </c>
      <c r="DF205" s="9" t="s">
        <v>73</v>
      </c>
      <c r="DG205" s="9" t="s">
        <v>73</v>
      </c>
      <c r="DH205" s="9" t="s">
        <v>73</v>
      </c>
      <c r="DI205" s="9" t="s">
        <v>73</v>
      </c>
      <c r="DJ205" s="9"/>
      <c r="DK205" s="9"/>
      <c r="DL205" s="9"/>
      <c r="DM205" s="9" t="s">
        <v>73</v>
      </c>
      <c r="DN205" s="9" t="s">
        <v>73</v>
      </c>
      <c r="DO205" s="9" t="s">
        <v>73</v>
      </c>
      <c r="DP205" s="9" t="s">
        <v>73</v>
      </c>
      <c r="DQ205" s="9" t="s">
        <v>73</v>
      </c>
      <c r="DR205" s="9"/>
      <c r="DS205" s="9"/>
      <c r="DT205" s="9"/>
      <c r="DU205" s="9" t="s">
        <v>73</v>
      </c>
      <c r="DV205" s="9" t="s">
        <v>73</v>
      </c>
      <c r="DW205" s="9" t="s">
        <v>73</v>
      </c>
      <c r="DX205" s="9" t="s">
        <v>73</v>
      </c>
      <c r="DY205" s="9" t="s">
        <v>73</v>
      </c>
      <c r="DZ205" s="9"/>
      <c r="EA205" s="9"/>
      <c r="EB205" s="9"/>
      <c r="EC205" s="9" t="s">
        <v>73</v>
      </c>
      <c r="ED205" s="9" t="s">
        <v>73</v>
      </c>
      <c r="EE205" s="9" t="s">
        <v>73</v>
      </c>
      <c r="EF205" s="9" t="s">
        <v>73</v>
      </c>
      <c r="EG205" s="9" t="s">
        <v>73</v>
      </c>
      <c r="EH205" s="9"/>
      <c r="EI205" s="9"/>
      <c r="EJ205" s="9"/>
      <c r="EK205" s="9" t="s">
        <v>73</v>
      </c>
      <c r="EL205" s="9" t="s">
        <v>73</v>
      </c>
      <c r="EM205" s="9" t="s">
        <v>73</v>
      </c>
      <c r="EN205" s="9" t="s">
        <v>73</v>
      </c>
      <c r="EO205" s="9" t="s">
        <v>73</v>
      </c>
      <c r="EP205" s="9"/>
      <c r="EQ205" s="9"/>
      <c r="ER205" s="9"/>
      <c r="ES205" s="9" t="s">
        <v>73</v>
      </c>
      <c r="ET205" s="9" t="s">
        <v>73</v>
      </c>
      <c r="EU205" s="9" t="s">
        <v>73</v>
      </c>
      <c r="EV205" s="9" t="s">
        <v>73</v>
      </c>
      <c r="EW205" s="9" t="s">
        <v>73</v>
      </c>
      <c r="EX205" s="9"/>
      <c r="EY205" s="9"/>
      <c r="EZ205" s="9"/>
      <c r="FA205" s="9" t="s">
        <v>73</v>
      </c>
      <c r="FB205" s="9" t="s">
        <v>73</v>
      </c>
      <c r="FC205" s="9" t="s">
        <v>73</v>
      </c>
      <c r="FD205" s="9" t="s">
        <v>73</v>
      </c>
      <c r="FE205" s="9" t="s">
        <v>73</v>
      </c>
      <c r="FF205" s="9"/>
      <c r="FG205" s="9"/>
      <c r="FH205" s="9"/>
      <c r="FI205" s="9" t="s">
        <v>73</v>
      </c>
      <c r="FJ205" s="9" t="s">
        <v>73</v>
      </c>
      <c r="FK205" s="9" t="s">
        <v>73</v>
      </c>
      <c r="FL205" s="9" t="s">
        <v>73</v>
      </c>
      <c r="FM205" s="9" t="s">
        <v>73</v>
      </c>
      <c r="FN205" s="9"/>
      <c r="FO205" s="9"/>
      <c r="FP205" s="9"/>
      <c r="FQ205" s="9" t="s">
        <v>73</v>
      </c>
      <c r="FR205" s="9" t="s">
        <v>73</v>
      </c>
      <c r="FS205" s="9" t="s">
        <v>73</v>
      </c>
      <c r="FT205" s="9" t="s">
        <v>73</v>
      </c>
      <c r="FU205" s="9" t="s">
        <v>73</v>
      </c>
      <c r="FW205" s="126"/>
      <c r="FX205" s="126"/>
      <c r="FY205" s="126"/>
      <c r="FZ205" s="126"/>
      <c r="GA205" s="27"/>
      <c r="GB205" s="27"/>
      <c r="GC205" s="102"/>
      <c r="GD205" s="27"/>
      <c r="GE205" s="103"/>
      <c r="GF205" s="103"/>
      <c r="GG205" s="103"/>
      <c r="GH205" s="27"/>
      <c r="GI205" s="105"/>
      <c r="GJ205" s="105"/>
      <c r="GK205" s="105"/>
      <c r="GL205" s="27"/>
      <c r="GM205" s="27"/>
      <c r="GN205" s="27"/>
      <c r="GO205" s="27"/>
      <c r="GP205" s="27"/>
      <c r="GQ205" s="27"/>
      <c r="GR205" s="27"/>
      <c r="GS205" s="27"/>
      <c r="GT205" s="27"/>
      <c r="GU205" s="27"/>
      <c r="GV205" s="27"/>
      <c r="GW205" s="27"/>
      <c r="GX205" s="27"/>
      <c r="GY205" s="27"/>
      <c r="GZ205" s="27"/>
      <c r="HA205" s="27"/>
      <c r="HB205" s="27"/>
      <c r="HC205" s="27"/>
      <c r="HD205" s="27"/>
      <c r="HE205" s="27"/>
      <c r="HF205" s="27"/>
      <c r="HG205" s="27"/>
      <c r="HH205" s="27"/>
      <c r="HI205" s="27"/>
      <c r="HJ205" s="27"/>
      <c r="HK205" s="27"/>
      <c r="HL205" s="27"/>
      <c r="HM205" s="27"/>
      <c r="HN205" s="27"/>
      <c r="HO205" s="27"/>
      <c r="HP205" s="27"/>
      <c r="HQ205" s="27"/>
      <c r="HR205" s="27"/>
      <c r="HS205" s="27"/>
      <c r="HT205" s="27"/>
      <c r="HU205" s="27"/>
      <c r="HV205" s="27"/>
      <c r="HW205" s="27"/>
      <c r="HX205" s="27"/>
      <c r="HY205" s="27"/>
      <c r="HZ205" s="27"/>
      <c r="IA205" s="27"/>
      <c r="IB205" s="27"/>
      <c r="IC205" s="103"/>
      <c r="ID205" s="27"/>
      <c r="IE205" s="107"/>
      <c r="IF205" s="27"/>
      <c r="IG205" s="107"/>
      <c r="IH205" s="107"/>
      <c r="II205" s="107"/>
      <c r="IJ205" s="103"/>
      <c r="IK205" s="27"/>
      <c r="IL205" s="107"/>
      <c r="IM205" s="27"/>
      <c r="IN205" s="107"/>
      <c r="IO205" s="27"/>
      <c r="IP205" s="107"/>
      <c r="IQ205" s="103"/>
      <c r="IR205" s="108"/>
      <c r="IS205" s="107"/>
      <c r="IT205" s="107"/>
      <c r="IU205" s="107"/>
      <c r="IV205" s="107"/>
      <c r="IW205" s="107"/>
      <c r="IX205" s="27"/>
      <c r="IY205" s="107"/>
      <c r="IZ205" s="106"/>
      <c r="JA205" s="106"/>
      <c r="JB205" s="106"/>
      <c r="JC205" s="106"/>
      <c r="JD205" s="106"/>
      <c r="JE205" s="106"/>
      <c r="JF205" s="106"/>
      <c r="JG205" s="27"/>
      <c r="JH205" s="27"/>
      <c r="JI205" s="27"/>
      <c r="JJ205" s="27"/>
      <c r="JK205" s="27"/>
      <c r="JL205" s="27"/>
      <c r="JM205" s="27"/>
      <c r="JN205" s="27"/>
      <c r="JO205" s="27"/>
      <c r="JP205" s="27"/>
      <c r="JQ205" s="27"/>
      <c r="JR205" s="27"/>
      <c r="JS205" s="27"/>
      <c r="JT205" s="27"/>
      <c r="JU205" s="27"/>
      <c r="JV205" s="27"/>
      <c r="JW205" s="27"/>
      <c r="JX205" s="27"/>
      <c r="JY205" s="27"/>
      <c r="JZ205" s="27"/>
      <c r="KA205" s="27"/>
      <c r="KB205" s="27"/>
      <c r="KC205" s="27"/>
      <c r="KD205" s="27"/>
      <c r="KE205" s="27"/>
      <c r="KF205" s="27"/>
      <c r="KG205" s="27"/>
      <c r="KH205" s="27"/>
      <c r="KI205" s="27"/>
      <c r="KJ205" s="27"/>
      <c r="KK205" s="27"/>
      <c r="KL205" s="27"/>
      <c r="KM205" s="27"/>
      <c r="KN205" s="27"/>
      <c r="KO205" s="27"/>
      <c r="KP205" s="27"/>
      <c r="KQ205" s="27"/>
      <c r="KR205" s="27"/>
      <c r="KS205" s="27"/>
      <c r="KT205" s="27"/>
      <c r="KU205" s="27"/>
      <c r="KV205" s="27"/>
      <c r="KW205" s="27"/>
      <c r="KX205" s="27"/>
      <c r="KY205" s="27"/>
      <c r="KZ205" s="27"/>
      <c r="LA205" s="27"/>
      <c r="LB205" s="27"/>
      <c r="LC205" s="27"/>
      <c r="LD205" s="27"/>
      <c r="LE205" s="27"/>
    </row>
    <row r="206" spans="1:318" s="122" customFormat="1" ht="15" x14ac:dyDescent="0.35">
      <c r="A206" s="91"/>
      <c r="I206" s="111"/>
      <c r="J206" s="33"/>
      <c r="K206" s="33"/>
      <c r="L206" s="27"/>
      <c r="M206" s="100"/>
      <c r="N206" s="100"/>
      <c r="O206" s="100"/>
      <c r="P206" s="100"/>
      <c r="Q206" s="100"/>
      <c r="R206" s="100"/>
      <c r="S206" s="101"/>
      <c r="T206" s="100"/>
      <c r="U206" s="27"/>
      <c r="X206" s="116" t="s">
        <v>72</v>
      </c>
      <c r="Y206" s="117" t="s">
        <v>60</v>
      </c>
      <c r="Z206" s="18" t="s">
        <v>13</v>
      </c>
      <c r="AA206" s="37" t="s">
        <v>62</v>
      </c>
      <c r="AB206" s="37" t="s">
        <v>63</v>
      </c>
      <c r="AC206" s="18" t="s">
        <v>79</v>
      </c>
      <c r="AD206" s="32" t="s">
        <v>16</v>
      </c>
      <c r="AE206" s="32" t="s">
        <v>17</v>
      </c>
      <c r="AF206" s="18" t="s">
        <v>14</v>
      </c>
      <c r="AG206" s="37" t="s">
        <v>64</v>
      </c>
      <c r="AH206" s="37" t="s">
        <v>65</v>
      </c>
      <c r="AI206" s="18" t="s">
        <v>80</v>
      </c>
      <c r="AJ206" s="32" t="s">
        <v>18</v>
      </c>
      <c r="AK206" s="32" t="s">
        <v>19</v>
      </c>
      <c r="AL206" s="18" t="s">
        <v>22</v>
      </c>
      <c r="AM206" s="18" t="s">
        <v>26</v>
      </c>
      <c r="AN206" s="18" t="s">
        <v>68</v>
      </c>
      <c r="AO206" s="18" t="s">
        <v>69</v>
      </c>
      <c r="AP206" s="32" t="s">
        <v>20</v>
      </c>
      <c r="AQ206" s="32" t="s">
        <v>21</v>
      </c>
      <c r="AR206" s="18" t="s">
        <v>15</v>
      </c>
      <c r="AS206" s="11" t="s">
        <v>94</v>
      </c>
      <c r="AT206" s="120" t="s">
        <v>10</v>
      </c>
      <c r="AU206" s="11" t="s">
        <v>59</v>
      </c>
      <c r="AV206" s="11" t="s">
        <v>71</v>
      </c>
      <c r="AW206" s="119" t="s">
        <v>70</v>
      </c>
      <c r="AX206" s="11" t="s">
        <v>23</v>
      </c>
      <c r="AY206" s="11" t="s">
        <v>66</v>
      </c>
      <c r="AZ206" s="9" t="s">
        <v>75</v>
      </c>
      <c r="BA206" s="24" t="s">
        <v>78</v>
      </c>
      <c r="BB206" s="11" t="s">
        <v>77</v>
      </c>
      <c r="BC206" s="11" t="s">
        <v>25</v>
      </c>
      <c r="BD206" s="11" t="s">
        <v>24</v>
      </c>
      <c r="BE206" s="11" t="s">
        <v>67</v>
      </c>
      <c r="BF206" s="9" t="s">
        <v>76</v>
      </c>
      <c r="BG206" s="24" t="s">
        <v>81</v>
      </c>
      <c r="BH206" s="11" t="s">
        <v>82</v>
      </c>
      <c r="BI206" s="114">
        <v>1</v>
      </c>
      <c r="BJ206" s="114">
        <v>2</v>
      </c>
      <c r="BK206" s="114">
        <v>3</v>
      </c>
      <c r="BL206" s="114">
        <v>4</v>
      </c>
      <c r="BM206" s="114">
        <v>5</v>
      </c>
      <c r="BN206" s="114">
        <v>6</v>
      </c>
      <c r="BO206" s="114">
        <v>7</v>
      </c>
      <c r="BP206" s="114">
        <v>8</v>
      </c>
      <c r="BQ206" s="114">
        <v>1</v>
      </c>
      <c r="BR206" s="114">
        <v>2</v>
      </c>
      <c r="BS206" s="114">
        <v>3</v>
      </c>
      <c r="BT206" s="114">
        <v>4</v>
      </c>
      <c r="BU206" s="114">
        <v>5</v>
      </c>
      <c r="BV206" s="114">
        <v>6</v>
      </c>
      <c r="BW206" s="114">
        <v>7</v>
      </c>
      <c r="BX206" s="114">
        <v>8</v>
      </c>
      <c r="BY206" s="114">
        <v>1</v>
      </c>
      <c r="BZ206" s="114">
        <v>2</v>
      </c>
      <c r="CA206" s="114">
        <v>3</v>
      </c>
      <c r="CB206" s="114">
        <v>4</v>
      </c>
      <c r="CC206" s="114">
        <v>5</v>
      </c>
      <c r="CD206" s="114">
        <v>6</v>
      </c>
      <c r="CE206" s="114">
        <v>7</v>
      </c>
      <c r="CF206" s="114">
        <v>8</v>
      </c>
      <c r="CG206" s="114">
        <v>1</v>
      </c>
      <c r="CH206" s="114">
        <v>2</v>
      </c>
      <c r="CI206" s="114">
        <v>3</v>
      </c>
      <c r="CJ206" s="114">
        <v>4</v>
      </c>
      <c r="CK206" s="114">
        <v>5</v>
      </c>
      <c r="CL206" s="114">
        <v>6</v>
      </c>
      <c r="CM206" s="114">
        <v>7</v>
      </c>
      <c r="CN206" s="114">
        <v>8</v>
      </c>
      <c r="CO206" s="9">
        <v>1</v>
      </c>
      <c r="CP206" s="9">
        <v>2</v>
      </c>
      <c r="CQ206" s="9">
        <v>3</v>
      </c>
      <c r="CR206" s="9">
        <v>4</v>
      </c>
      <c r="CS206" s="9">
        <v>5</v>
      </c>
      <c r="CT206" s="9">
        <v>6</v>
      </c>
      <c r="CU206" s="9">
        <v>7</v>
      </c>
      <c r="CV206" s="9">
        <v>8</v>
      </c>
      <c r="CW206" s="9">
        <v>1</v>
      </c>
      <c r="CX206" s="9">
        <v>2</v>
      </c>
      <c r="CY206" s="9">
        <v>3</v>
      </c>
      <c r="CZ206" s="9">
        <v>4</v>
      </c>
      <c r="DA206" s="9">
        <v>5</v>
      </c>
      <c r="DB206" s="9">
        <v>6</v>
      </c>
      <c r="DC206" s="9">
        <v>7</v>
      </c>
      <c r="DD206" s="9">
        <v>8</v>
      </c>
      <c r="DE206" s="9">
        <v>1</v>
      </c>
      <c r="DF206" s="9">
        <v>2</v>
      </c>
      <c r="DG206" s="9">
        <v>3</v>
      </c>
      <c r="DH206" s="9">
        <v>4</v>
      </c>
      <c r="DI206" s="9">
        <v>5</v>
      </c>
      <c r="DJ206" s="9">
        <v>6</v>
      </c>
      <c r="DK206" s="9">
        <v>7</v>
      </c>
      <c r="DL206" s="9">
        <v>8</v>
      </c>
      <c r="DM206" s="9">
        <v>1</v>
      </c>
      <c r="DN206" s="9">
        <v>2</v>
      </c>
      <c r="DO206" s="9">
        <v>3</v>
      </c>
      <c r="DP206" s="9">
        <v>4</v>
      </c>
      <c r="DQ206" s="9">
        <v>5</v>
      </c>
      <c r="DR206" s="9">
        <v>6</v>
      </c>
      <c r="DS206" s="9">
        <v>7</v>
      </c>
      <c r="DT206" s="9">
        <v>8</v>
      </c>
      <c r="DU206" s="9">
        <v>1</v>
      </c>
      <c r="DV206" s="9">
        <v>2</v>
      </c>
      <c r="DW206" s="9">
        <v>3</v>
      </c>
      <c r="DX206" s="9">
        <v>4</v>
      </c>
      <c r="DY206" s="9">
        <v>5</v>
      </c>
      <c r="DZ206" s="9">
        <v>6</v>
      </c>
      <c r="EA206" s="9">
        <v>7</v>
      </c>
      <c r="EB206" s="9">
        <v>8</v>
      </c>
      <c r="EC206" s="9">
        <v>1</v>
      </c>
      <c r="ED206" s="9">
        <v>2</v>
      </c>
      <c r="EE206" s="9">
        <v>3</v>
      </c>
      <c r="EF206" s="9">
        <v>4</v>
      </c>
      <c r="EG206" s="9">
        <v>5</v>
      </c>
      <c r="EH206" s="9">
        <v>6</v>
      </c>
      <c r="EI206" s="9">
        <v>7</v>
      </c>
      <c r="EJ206" s="9">
        <v>8</v>
      </c>
      <c r="EK206" s="9">
        <v>1</v>
      </c>
      <c r="EL206" s="9">
        <v>2</v>
      </c>
      <c r="EM206" s="9">
        <v>3</v>
      </c>
      <c r="EN206" s="9">
        <v>4</v>
      </c>
      <c r="EO206" s="9">
        <v>5</v>
      </c>
      <c r="EP206" s="9">
        <v>6</v>
      </c>
      <c r="EQ206" s="9">
        <v>7</v>
      </c>
      <c r="ER206" s="9">
        <v>8</v>
      </c>
      <c r="ES206" s="9">
        <v>1</v>
      </c>
      <c r="ET206" s="9">
        <v>2</v>
      </c>
      <c r="EU206" s="9">
        <v>3</v>
      </c>
      <c r="EV206" s="9">
        <v>4</v>
      </c>
      <c r="EW206" s="9">
        <v>5</v>
      </c>
      <c r="EX206" s="9">
        <v>6</v>
      </c>
      <c r="EY206" s="9">
        <v>7</v>
      </c>
      <c r="EZ206" s="9">
        <v>8</v>
      </c>
      <c r="FA206" s="9">
        <v>1</v>
      </c>
      <c r="FB206" s="9">
        <v>2</v>
      </c>
      <c r="FC206" s="9">
        <v>3</v>
      </c>
      <c r="FD206" s="9">
        <v>4</v>
      </c>
      <c r="FE206" s="9">
        <v>5</v>
      </c>
      <c r="FF206" s="9">
        <v>6</v>
      </c>
      <c r="FG206" s="9">
        <v>7</v>
      </c>
      <c r="FH206" s="9">
        <v>8</v>
      </c>
      <c r="FI206" s="9">
        <v>1</v>
      </c>
      <c r="FJ206" s="9">
        <v>2</v>
      </c>
      <c r="FK206" s="9">
        <v>3</v>
      </c>
      <c r="FL206" s="9">
        <v>4</v>
      </c>
      <c r="FM206" s="9">
        <v>5</v>
      </c>
      <c r="FN206" s="9">
        <v>6</v>
      </c>
      <c r="FO206" s="9">
        <v>7</v>
      </c>
      <c r="FP206" s="9">
        <v>8</v>
      </c>
      <c r="FQ206" s="9">
        <v>1</v>
      </c>
      <c r="FR206" s="9">
        <v>2</v>
      </c>
      <c r="FS206" s="9">
        <v>3</v>
      </c>
      <c r="FT206" s="9">
        <v>4</v>
      </c>
      <c r="FU206" s="9">
        <v>5</v>
      </c>
      <c r="FV206" s="9">
        <v>6</v>
      </c>
      <c r="FW206" s="9">
        <v>7</v>
      </c>
      <c r="FX206" s="9">
        <v>8</v>
      </c>
      <c r="FY206" s="90"/>
      <c r="FZ206" s="90"/>
      <c r="GA206" s="27"/>
      <c r="GB206" s="27"/>
      <c r="GC206" s="102"/>
      <c r="GD206" s="27"/>
      <c r="GE206" s="103"/>
      <c r="GF206" s="103"/>
      <c r="GG206" s="103"/>
      <c r="GH206" s="27"/>
      <c r="GI206" s="105"/>
      <c r="GJ206" s="105"/>
      <c r="GK206" s="105"/>
      <c r="GL206" s="27"/>
      <c r="GM206" s="27"/>
      <c r="GN206" s="27"/>
      <c r="GO206" s="27"/>
      <c r="GP206" s="27"/>
      <c r="GQ206" s="27"/>
      <c r="GR206" s="27"/>
      <c r="GS206" s="27"/>
      <c r="GT206" s="27"/>
      <c r="GU206" s="27"/>
      <c r="GV206" s="27"/>
      <c r="GW206" s="27"/>
      <c r="GX206" s="27"/>
      <c r="GY206" s="27"/>
      <c r="GZ206" s="27"/>
      <c r="HA206" s="27"/>
      <c r="HB206" s="27"/>
      <c r="HC206" s="27"/>
      <c r="HD206" s="27"/>
      <c r="HE206" s="27"/>
      <c r="HF206" s="27"/>
      <c r="HG206" s="27"/>
      <c r="HH206" s="27"/>
      <c r="HI206" s="27"/>
      <c r="HJ206" s="27"/>
      <c r="HK206" s="27"/>
      <c r="HL206" s="27"/>
      <c r="HM206" s="27"/>
      <c r="HN206" s="27"/>
      <c r="HO206" s="27"/>
      <c r="HP206" s="27"/>
      <c r="HQ206" s="27"/>
      <c r="HR206" s="27"/>
      <c r="HS206" s="27"/>
      <c r="HT206" s="27"/>
      <c r="HU206" s="27"/>
      <c r="HV206" s="27"/>
      <c r="HW206" s="27"/>
      <c r="HX206" s="27"/>
      <c r="HY206" s="27"/>
      <c r="HZ206" s="27"/>
      <c r="IA206" s="27"/>
      <c r="IB206" s="27"/>
      <c r="IC206" s="103"/>
      <c r="ID206" s="27"/>
      <c r="IE206" s="107"/>
      <c r="IF206" s="27"/>
      <c r="IG206" s="107"/>
      <c r="IH206" s="107"/>
      <c r="II206" s="107"/>
      <c r="IJ206" s="103"/>
      <c r="IK206" s="27"/>
      <c r="IL206" s="107"/>
      <c r="IM206" s="110"/>
      <c r="IN206" s="107"/>
      <c r="IO206" s="27"/>
      <c r="IP206" s="107"/>
      <c r="IQ206" s="103"/>
      <c r="IR206" s="108"/>
      <c r="IS206" s="107"/>
      <c r="IT206" s="107"/>
      <c r="IU206" s="107"/>
      <c r="IV206" s="107"/>
      <c r="IW206" s="107"/>
      <c r="IX206" s="103"/>
      <c r="IY206" s="107"/>
      <c r="IZ206" s="106"/>
      <c r="JA206" s="106"/>
      <c r="JB206" s="106"/>
      <c r="JC206" s="106"/>
      <c r="JD206" s="106"/>
      <c r="JE206" s="106"/>
      <c r="JF206" s="106"/>
      <c r="JG206" s="27"/>
      <c r="JH206" s="27"/>
      <c r="JI206" s="27"/>
      <c r="JJ206" s="27"/>
      <c r="JK206" s="27"/>
      <c r="JL206" s="27"/>
      <c r="JM206" s="27"/>
      <c r="JN206" s="27"/>
      <c r="JO206" s="27"/>
      <c r="JP206" s="27"/>
      <c r="JQ206" s="27"/>
      <c r="JR206" s="27"/>
      <c r="JS206" s="27"/>
      <c r="JT206" s="27"/>
      <c r="JU206" s="27"/>
      <c r="JV206" s="27"/>
      <c r="JW206" s="27"/>
      <c r="JX206" s="27"/>
      <c r="JY206" s="27"/>
      <c r="JZ206" s="27"/>
      <c r="KA206" s="27"/>
      <c r="KB206" s="27"/>
      <c r="KC206" s="27"/>
      <c r="KD206" s="27"/>
      <c r="KE206" s="27"/>
      <c r="KF206" s="27"/>
      <c r="KG206" s="27"/>
      <c r="KH206" s="27"/>
      <c r="KI206" s="27"/>
      <c r="KJ206" s="27"/>
      <c r="KK206" s="27"/>
      <c r="KL206" s="27"/>
      <c r="KM206" s="27"/>
      <c r="KN206" s="27"/>
      <c r="KO206" s="27"/>
      <c r="KP206" s="27"/>
      <c r="KQ206" s="27"/>
      <c r="KR206" s="27"/>
      <c r="KS206" s="27"/>
      <c r="KT206" s="27"/>
      <c r="KU206" s="27"/>
      <c r="KV206" s="27"/>
      <c r="KW206" s="27"/>
      <c r="KX206" s="27"/>
      <c r="KY206" s="27"/>
      <c r="KZ206" s="27"/>
      <c r="LA206" s="27"/>
      <c r="LB206" s="27"/>
      <c r="LC206" s="27"/>
      <c r="LD206" s="27"/>
      <c r="LE206" s="27"/>
    </row>
    <row r="207" spans="1:318" ht="13.8" x14ac:dyDescent="0.3">
      <c r="A207" s="5"/>
      <c r="B207" s="18"/>
      <c r="C207" s="5"/>
      <c r="D207" s="5"/>
      <c r="E207" s="5"/>
      <c r="F207" s="5"/>
      <c r="G207" s="18"/>
      <c r="H207" s="5"/>
      <c r="I207" s="5"/>
      <c r="J207" s="33"/>
      <c r="K207" s="33"/>
      <c r="U207" s="4"/>
      <c r="X207" s="118">
        <v>0.5</v>
      </c>
      <c r="Y207" s="118">
        <v>10</v>
      </c>
      <c r="Z207" s="40">
        <v>1.7999999999999999E-2</v>
      </c>
      <c r="AA207" s="40">
        <v>10000000</v>
      </c>
      <c r="AB207" s="40">
        <v>10000000</v>
      </c>
      <c r="AC207" s="98">
        <v>3900000</v>
      </c>
      <c r="AD207" s="42">
        <v>0.33</v>
      </c>
      <c r="AE207" s="42">
        <v>0.33</v>
      </c>
      <c r="AF207" s="41">
        <v>1.7999999999999999E-2</v>
      </c>
      <c r="AG207" s="40">
        <v>10000000</v>
      </c>
      <c r="AH207" s="40">
        <v>10000000</v>
      </c>
      <c r="AI207" s="98">
        <v>3900000</v>
      </c>
      <c r="AJ207" s="42">
        <v>0.33</v>
      </c>
      <c r="AK207" s="42">
        <v>0.33</v>
      </c>
      <c r="AL207" s="42">
        <f>AL204</f>
        <v>0.40129999999999999</v>
      </c>
      <c r="AM207" s="40">
        <v>6000</v>
      </c>
      <c r="AN207" s="40">
        <f>AN204</f>
        <v>10000</v>
      </c>
      <c r="AO207" s="40">
        <f>AO204</f>
        <v>10000</v>
      </c>
      <c r="AP207" s="42">
        <v>0.03</v>
      </c>
      <c r="AQ207" s="42">
        <v>0.03</v>
      </c>
      <c r="AR207" s="4">
        <f>AL207+AF207/2+Z207/2</f>
        <v>0.41930000000000001</v>
      </c>
      <c r="AS207" s="11">
        <f>X207/Y207</f>
        <v>0.05</v>
      </c>
      <c r="AT207" s="15">
        <f>(AA207*Z207)*(AG207*AF207)*AR207^2/(AVERAGE(BD207,AX207)*(AA207*Z207+AG207*AF207))</f>
        <v>17756.844461901022</v>
      </c>
      <c r="AU207" s="19">
        <f>AY207*BE207/(AY207+BE207)*(PI()^2*AL207)/(Y207^2*AN207)</f>
        <v>0.40002300769177906</v>
      </c>
      <c r="AV207" s="13">
        <f>AY207/(AY207+BE207)</f>
        <v>0.5</v>
      </c>
      <c r="AW207" s="11">
        <f>AN207/AO207</f>
        <v>1</v>
      </c>
      <c r="AX207" s="11">
        <f>1-AD207*AE207</f>
        <v>0.8911</v>
      </c>
      <c r="AY207" s="11">
        <f>Z207/AX207*SQRT(AA207*AB207)</f>
        <v>201997.53114128605</v>
      </c>
      <c r="AZ207" s="11">
        <f>SQRT(AB207/AA207)</f>
        <v>1</v>
      </c>
      <c r="BA207" s="11">
        <f>AX207*AC207/SQRT(AA207*AB207)</f>
        <v>0.34752899999999998</v>
      </c>
      <c r="BB207" s="11">
        <f>AZ207*AD207+2*BA207</f>
        <v>1.025058</v>
      </c>
      <c r="BC207" s="11">
        <f>1-AP207*AQ207</f>
        <v>0.99909999999999999</v>
      </c>
      <c r="BD207" s="11">
        <f>1-AJ207*AK207</f>
        <v>0.8911</v>
      </c>
      <c r="BE207" s="11">
        <f>AF207/BD207*SQRT(AG207*AH207)</f>
        <v>201997.53114128605</v>
      </c>
      <c r="BF207" s="11">
        <f>SQRT(AH207/AG207)</f>
        <v>1</v>
      </c>
      <c r="BG207" s="11">
        <f>BD207*AI207/SQRT(AG207*AH207)</f>
        <v>0.34752899999999998</v>
      </c>
      <c r="BH207" s="11">
        <f>BF207*AK207+2*BG207</f>
        <v>1.025058</v>
      </c>
      <c r="BI207" s="121">
        <f t="shared" ref="BI207:BI246" si="473">3*X207^2/(4*Y207^2)</f>
        <v>1.8749999999999999E-3</v>
      </c>
      <c r="BJ207" s="121">
        <f>X207^2/((BJ206^2+1)*Y207^2)</f>
        <v>5.0000000000000001E-4</v>
      </c>
      <c r="BK207" s="121">
        <f>X207^2/((BK206^2+1)*Y207^2)</f>
        <v>2.5000000000000001E-4</v>
      </c>
      <c r="BL207" s="121">
        <f>X207^2/((BL206^2+1)*Y207^2)</f>
        <v>1.4705882352941175E-4</v>
      </c>
      <c r="BM207" s="121">
        <f>X207^2/((BM206^2+1)*Y207^2)</f>
        <v>9.6153846153846154E-5</v>
      </c>
      <c r="BN207" s="121">
        <f>X207^2/((BN206^2+1)*Y207^2)</f>
        <v>6.7567567567567569E-5</v>
      </c>
      <c r="BO207" s="121">
        <f>X207^2/((BO206^2+1)*Y207^2)</f>
        <v>5.0000000000000002E-5</v>
      </c>
      <c r="BP207" s="121">
        <f>X207^2/((BP206^2+1)*Y207^2)</f>
        <v>3.8461538461538463E-5</v>
      </c>
      <c r="BQ207" s="121">
        <v>1</v>
      </c>
      <c r="BR207" s="121">
        <v>1</v>
      </c>
      <c r="BS207" s="121">
        <v>1</v>
      </c>
      <c r="BT207" s="121">
        <v>1</v>
      </c>
      <c r="BU207" s="121">
        <v>1</v>
      </c>
      <c r="BV207" s="121">
        <v>1</v>
      </c>
      <c r="BW207" s="121">
        <v>1</v>
      </c>
      <c r="BX207" s="121">
        <v>1</v>
      </c>
      <c r="BY207" s="121">
        <f>4*Y207^2/X207^2</f>
        <v>1600</v>
      </c>
      <c r="BZ207" s="121">
        <f>(BZ206^4+6*BZ206^2+1)/(BZ206^2+1)*(Y207^2/X207^2)</f>
        <v>3279.9999999999995</v>
      </c>
      <c r="CA207" s="121">
        <f>(CA206^4+6*CA206^2+1)/(CA206^2+1)*(Y207^2/X207^2)</f>
        <v>5440</v>
      </c>
      <c r="CB207" s="121">
        <f>(CB206^4+6*CB206^2+1)/(CB206^2+1)*(Y207^2/X207^2)</f>
        <v>8305.8823529411766</v>
      </c>
      <c r="CC207" s="121">
        <f>(CC206^4+6*CC206^2+1)/(CC206^2+1)*(Y207^2/X207^2)</f>
        <v>11938.461538461539</v>
      </c>
      <c r="CD207" s="121">
        <f>(CD206^4+6*CD206^2+1)/(CD206^2+1)*(Y207^2/X207^2)</f>
        <v>16356.756756756758</v>
      </c>
      <c r="CE207" s="121">
        <f>(CE206^4+6*CE206^2+1)/(CE206^2+1)*(Y207^2/X207^2)</f>
        <v>21568</v>
      </c>
      <c r="CF207" s="121">
        <f>(CF206^4+6*CF206^2+1)/(CF206^2+1)*(Y207^2/X207^2)</f>
        <v>27575.384615384617</v>
      </c>
      <c r="CG207" s="121">
        <f>BI207</f>
        <v>1.8749999999999999E-3</v>
      </c>
      <c r="CH207" s="121">
        <f t="shared" ref="CH207:CH246" si="474">BJ207</f>
        <v>5.0000000000000001E-4</v>
      </c>
      <c r="CI207" s="121">
        <f t="shared" ref="CI207:CI246" si="475">BK207</f>
        <v>2.5000000000000001E-4</v>
      </c>
      <c r="CJ207" s="121">
        <f t="shared" ref="CJ207:CJ246" si="476">BL207</f>
        <v>1.4705882352941175E-4</v>
      </c>
      <c r="CK207" s="121">
        <f t="shared" ref="CK207:CK246" si="477">BM207</f>
        <v>9.6153846153846154E-5</v>
      </c>
      <c r="CL207" s="121">
        <f t="shared" ref="CL207:CL246" si="478">BN207</f>
        <v>6.7567567567567569E-5</v>
      </c>
      <c r="CM207" s="121">
        <f t="shared" ref="CM207:CM246" si="479">BO207</f>
        <v>5.0000000000000002E-5</v>
      </c>
      <c r="CN207" s="121">
        <f t="shared" ref="CN207:CN246" si="480">BP207</f>
        <v>3.8461538461538463E-5</v>
      </c>
      <c r="CO207" s="95">
        <f t="shared" ref="CO207:CO246" si="481">AZ207*BI207*AW207/CG207+(1+AW207/CG207)*BA207*BQ207+BY207/AZ207</f>
        <v>1786.6963289999999</v>
      </c>
      <c r="CP207" s="95">
        <f t="shared" ref="CP207:CP246" si="482">AZ207*BJ207*AW207/CH207+(1+AW207/CH207)*BA207*BR207+BZ207/AZ207</f>
        <v>3976.4055289999997</v>
      </c>
      <c r="CQ207" s="95">
        <f t="shared" ref="CQ207:CQ246" si="483">AZ207*BK207*AW207/CI207+(1+AW207/CI207)*BA207*BS207+CA207/AZ207</f>
        <v>6831.4635289999997</v>
      </c>
      <c r="CR207" s="95">
        <f t="shared" ref="CR207:CR246" si="484">AZ207*BL207*AW207/CJ207+(1+AW207/CJ207)*BA207*BT207+CB207/AZ207</f>
        <v>10670.427081941176</v>
      </c>
      <c r="CS207" s="95">
        <f t="shared" ref="CS207:CS246" si="485">AZ207*BM207*AW207/CK207+(1+AW207/CK207)*BA207*BU207+CC207/AZ207</f>
        <v>15554.110667461538</v>
      </c>
      <c r="CT207" s="95">
        <f t="shared" ref="CT207:CT246" si="486">AZ207*BN207*AW207/CL207+(1+AW207/CL207)*BA207*BV207+CD207/AZ207</f>
        <v>21501.533485756758</v>
      </c>
      <c r="CU207" s="95">
        <f t="shared" ref="CU207:CU246" si="487">AZ207*BO207*AW207/CM207+(1+AW207/CM207)*BA207*BW207+CE207/AZ207</f>
        <v>28519.927529000001</v>
      </c>
      <c r="CV207" s="95">
        <f t="shared" ref="CV207:CV246" si="488">AZ207*BP207*AW207/CN207+(1+AW207/CN207)*BA207*BX207+CF207/AZ207</f>
        <v>36612.486144384617</v>
      </c>
      <c r="CW207" s="95">
        <f t="shared" ref="CW207:CW246" si="489">BF207*BI207*AW207/CG207+(1+AW207/CG207)*BG207*BQ207+BY207/BF207</f>
        <v>1786.6963289999999</v>
      </c>
      <c r="CX207" s="95">
        <f t="shared" ref="CX207:CX246" si="490">BF207*BJ207*AW207/CH207+(1+AW207/CH207)*BG207*BR207+BZ207/BF207</f>
        <v>3976.4055289999997</v>
      </c>
      <c r="CY207" s="95">
        <f t="shared" ref="CY207:CY246" si="491">BF207*BK207*AW207/CI207+(1+AW207/CI207)*BG207*BS207+CA207/BF207</f>
        <v>6831.4635289999997</v>
      </c>
      <c r="CZ207" s="95">
        <f t="shared" ref="CZ207:CZ246" si="492">BF207*BL207*AW207/CJ207+(1+AW207/CJ207)*BG207*BT207+CB207/BF207</f>
        <v>10670.427081941176</v>
      </c>
      <c r="DA207" s="95">
        <f t="shared" ref="DA207:DA246" si="493">BF207*BM207*AW207/CK207+(1+AW207/CK207)*BG207*BU207+CC207/BF207</f>
        <v>15554.110667461538</v>
      </c>
      <c r="DB207" s="95">
        <f t="shared" ref="DB207:DB246" si="494">BF207*BN207*AW207/CL207+(1+AW207/CL207)*BG207*BV207+CD207/BF207</f>
        <v>21501.533485756758</v>
      </c>
      <c r="DC207" s="95">
        <f t="shared" ref="DC207:DC246" si="495">BF207*BO207*AW207/CM207+(1+AW207/CM207)*BG207*BW207+CE207/BF207</f>
        <v>28519.927529000001</v>
      </c>
      <c r="DD207" s="95">
        <f t="shared" ref="DD207:DD246" si="496">BF207*BP207*AW207/CN207+(1+AW207/CN207)*BG207*BX207+CF207/BF207</f>
        <v>36612.486144384617</v>
      </c>
      <c r="DE207" s="13">
        <f>AZ207*BI207+2*BB207*BQ207+BY207/AZ207</f>
        <v>1602.051991</v>
      </c>
      <c r="DF207" s="13">
        <f>AZ207*BJ207+2*BB207*BR207+BZ207/AZ207</f>
        <v>3282.0506159999995</v>
      </c>
      <c r="DG207" s="13">
        <f>AZ207*BK207+2*BB207*BS207+CA207/AZ207</f>
        <v>5442.0503660000004</v>
      </c>
      <c r="DH207" s="13">
        <f>AZ207*BL207+2*BB207*BT207+CB207/AZ207</f>
        <v>8307.9326160000001</v>
      </c>
      <c r="DI207" s="13">
        <f t="shared" ref="DI207:DI246" si="497">AZ207*BM207+2*BB207*BU207+CC207/AZ207</f>
        <v>11940.511750615386</v>
      </c>
      <c r="DJ207" s="13">
        <f t="shared" ref="DJ207:DJ246" si="498">AZ207*BN207+2*BB207*BV207+CD207/AZ207</f>
        <v>16358.806940324326</v>
      </c>
      <c r="DK207" s="13">
        <f t="shared" ref="DK207:DK246" si="499">AZ207*BO207+2*BB207*BW207+CE207/AZ207</f>
        <v>21570.050166000001</v>
      </c>
      <c r="DL207" s="13">
        <f t="shared" ref="DL207:DL246" si="500">AZ207*BP207+2*BB207*BX207+CF207/AZ207</f>
        <v>27577.434769846157</v>
      </c>
      <c r="DM207" s="95">
        <f t="shared" ref="DM207:DM246" si="501">BF207*BI207+2*BH207*BQ207+BY207/BF207</f>
        <v>1602.051991</v>
      </c>
      <c r="DN207" s="95">
        <f t="shared" ref="DN207:DN246" si="502">BF207*BJ207+2*BH207*BR207+BZ207/BF207</f>
        <v>3282.0506159999995</v>
      </c>
      <c r="DO207" s="95">
        <f t="shared" ref="DO207:DO246" si="503">BF207*BK207+2*BH207*BS207+CA207/BF207</f>
        <v>5442.0503660000004</v>
      </c>
      <c r="DP207" s="95">
        <f t="shared" ref="DP207:DP246" si="504">BF207*BL207+2*BH207*BT207+CB207/BF207</f>
        <v>8307.9326160000001</v>
      </c>
      <c r="DQ207" s="95">
        <f t="shared" ref="DQ207:DQ246" si="505">BF207*BM207+2*BH207*BU207+CC207/BF207</f>
        <v>11940.511750615386</v>
      </c>
      <c r="DR207" s="95">
        <f t="shared" ref="DR207:DR246" si="506">BF207*BN207+2*BH207*BV207+CD207/BF207</f>
        <v>16358.806940324326</v>
      </c>
      <c r="DS207" s="95">
        <f t="shared" ref="DS207:DS246" si="507">BF207*BO207+2*BH207*BW207+CE207/BF207</f>
        <v>21570.050166000001</v>
      </c>
      <c r="DT207" s="95">
        <f t="shared" ref="DT207:DT246" si="508">BF207*BP207+2*BH207*BX207+CF207/BF207</f>
        <v>27577.434769846157</v>
      </c>
      <c r="DU207" s="95">
        <f t="shared" ref="DU207:DU246" si="509">((AZ207^2+BF207^2)/(2*AZ207*BF207))*BI207*BY207-BB207*BH207*BQ207^2+BQ207/2*(BA207*DM207+BG207*DE207)</f>
        <v>558.70878247687494</v>
      </c>
      <c r="DV207" s="95">
        <f t="shared" ref="DV207:DV246" si="510">((AZ207^2+BF207^2)/(2*AZ207*BF207))*BJ207*BZ207-BB207*BH207*BR207^2+BR207/2*(BA207*DN207+BG207*DF207)</f>
        <v>1141.1970246244998</v>
      </c>
      <c r="DW207" s="95">
        <f t="shared" ref="DW207:DW246" si="511">((AZ207^2+BF207^2)/(2*AZ207*BF207))*BK207*CA207-BB207*BH207*BS207^2+BS207/2*(BA207*DO207+BG207*DG207)</f>
        <v>1891.5795777422502</v>
      </c>
      <c r="DX207" s="95">
        <f t="shared" ref="DX207:DX246" si="512">((AZ207^2+BF207^2)/(2*AZ207*BF207))*BL207*CB207-BB207*BH207*BT207^2+BT207/2*(BA207*DP207+BG207*DH207)</f>
        <v>2887.4182234896971</v>
      </c>
      <c r="DY207" s="95">
        <f t="shared" ref="DY207:DY246" si="513">((AZ207^2+BF207^2)/(2*AZ207*BF207))*BM207*CC207-BB207*BH207*BU207^2+BU207/2*(BA207*DQ207+BG207*DI207)</f>
        <v>4149.7712932703334</v>
      </c>
      <c r="DZ207" s="95">
        <f t="shared" ref="DZ207:DZ246" si="514">((AZ207^2+BF207^2)/(2*AZ207*BF207))*BN207*CD207-BB207*BH207*BV207^2+BV207/2*(BA207*DR207+BG207*DJ207)</f>
        <v>5685.2142595279565</v>
      </c>
      <c r="EA207" s="95">
        <f t="shared" ref="EA207:EA246" si="515">((AZ207^2+BF207^2)/(2*AZ207*BF207))*BO207*CE207-BB207*BH207*BW207^2+BW207/2*(BA207*DS207+BG207*DK207)</f>
        <v>7496.2456202364492</v>
      </c>
      <c r="EB207" s="95">
        <f t="shared" ref="EB207:EB246" si="516">((AZ207^2+BF207^2)/(2*AZ207*BF207))*BP207*CF207-BB207*BH207*BX207^2+BX207/2*(BA207*DT207+BG207*DL207)</f>
        <v>9583.9681759424766</v>
      </c>
      <c r="EC207" s="95">
        <f t="shared" ref="EC207:EC246" si="517">BI207*BY207-BB207^2*BQ207^2+BA207*BQ207*DE207</f>
        <v>558.70878247687494</v>
      </c>
      <c r="ED207" s="95">
        <f t="shared" ref="ED207:ED246" si="518">BJ207*BZ207-BB207^2*BR207^2+BA207*BR207*DF207</f>
        <v>1141.1970246244998</v>
      </c>
      <c r="EE207" s="95">
        <f t="shared" ref="EE207:EE246" si="519">BK207*CA207-BB207^2*BS207^2+BA207*BS207*DG207</f>
        <v>1891.5795777422502</v>
      </c>
      <c r="EF207" s="95">
        <f t="shared" ref="EF207:EF246" si="520">BL207*CB207-BB207^2*BT207^2+BA207*BT207*DH207</f>
        <v>2887.4182234896971</v>
      </c>
      <c r="EG207" s="95">
        <f t="shared" ref="EG207:EG246" si="521">BM207*CC207-BB207^2*BU207^2+BA207*BU207*DI207</f>
        <v>4149.7712932703334</v>
      </c>
      <c r="EH207" s="95">
        <f t="shared" ref="EH207:EH246" si="522">BN207*CD207-BB207^2*BV207^2+BA207*BV207*DJ207</f>
        <v>5685.2142595279565</v>
      </c>
      <c r="EI207" s="95">
        <f t="shared" ref="EI207:EI246" si="523">BO207*CE207-BB207^2*BW207^2+BA207*BW207*DK207</f>
        <v>7496.2456202364492</v>
      </c>
      <c r="EJ207" s="95">
        <f t="shared" ref="EJ207:EJ246" si="524">BP207*CF207-BB207^2*BX207^2+BA207*BX207*DL207</f>
        <v>9583.9681759424766</v>
      </c>
      <c r="EK207" s="95">
        <f t="shared" ref="EK207:EK246" si="525">BI207*BY207-BH207^2*BQ207^2+BG207*BQ207*DM207</f>
        <v>558.70878247687494</v>
      </c>
      <c r="EL207" s="95">
        <f t="shared" ref="EL207:EL246" si="526">BJ207*BZ207-BH207^2*BR207^2+BG207*BR207*DN207</f>
        <v>1141.1970246244998</v>
      </c>
      <c r="EM207" s="95">
        <f t="shared" ref="EM207:EM246" si="527">BK207*CA207-BH207^2*BS207^2+BG207*BS207*DO207</f>
        <v>1891.5795777422502</v>
      </c>
      <c r="EN207" s="95">
        <f t="shared" ref="EN207:EN246" si="528">BL207*CB207-BH207^2*BT207^2+BG207*BT207*DP207</f>
        <v>2887.4182234896971</v>
      </c>
      <c r="EO207" s="95">
        <f t="shared" ref="EO207:EO246" si="529">BM207*CC207-BH207^2*BU207^2+BG207*BU207*DQ207</f>
        <v>4149.7712932703334</v>
      </c>
      <c r="EP207" s="95">
        <f t="shared" ref="EP207:EP246" si="530">BN207*CD207-BH207^2*BV207^2+BG207*BV207*DR207</f>
        <v>5685.2142595279565</v>
      </c>
      <c r="EQ207" s="95">
        <f t="shared" ref="EQ207:EQ246" si="531">BO207*CE207-BH207^2*BW207^2+BG207*BW207*DS207</f>
        <v>7496.2456202364492</v>
      </c>
      <c r="ER207" s="95">
        <f t="shared" ref="ER207:ER246" si="532">BP207*CF207-BH207^2*BX207^2+BG207*BX207*DT207</f>
        <v>9583.9681759424766</v>
      </c>
      <c r="ES207" s="95">
        <f t="shared" ref="ES207:ES246" si="533">AV207+(1-AV207)*DE207/DM207*EK207/EC207</f>
        <v>1</v>
      </c>
      <c r="ET207" s="95">
        <f t="shared" ref="ET207:ET246" si="534">AV207+(1-AV207)*DF207/DN207*EL207/ED207</f>
        <v>1</v>
      </c>
      <c r="EU207" s="95">
        <f t="shared" ref="EU207:EU246" si="535">AV207+(1-AV207)*DG207/DO207*EM207/EE207</f>
        <v>1</v>
      </c>
      <c r="EV207" s="95">
        <f t="shared" ref="EV207:EV246" si="536">AV207+(1-AV207)*DH207/DP207*EN207/EF207</f>
        <v>1</v>
      </c>
      <c r="EW207" s="95">
        <f t="shared" ref="EW207:EW246" si="537">AV207+(1-AV207)*DI207/DQ207*EO207/EG207</f>
        <v>1</v>
      </c>
      <c r="EX207" s="95">
        <f t="shared" ref="EX207:EX246" si="538">AV207+(1-AV207)*DJ207/DR207*EP207/EH207</f>
        <v>1</v>
      </c>
      <c r="EY207" s="95">
        <f t="shared" ref="EY207:EY246" si="539">AV207+(1-AV207)*DK207/DS207*EQ207/EI207</f>
        <v>1</v>
      </c>
      <c r="EZ207" s="95">
        <f t="shared" ref="EZ207:EZ246" si="540">AV207+(1-AV207)*DL207/DT207*ER207/EJ207</f>
        <v>1</v>
      </c>
      <c r="FA207" s="95">
        <f t="shared" ref="FA207:FA246" si="541">AV207^2+2*AV207*(1-AV207)*(DU207/EC207)+(1-AV207)^2*(EK207/EC207)</f>
        <v>1</v>
      </c>
      <c r="FB207" s="95">
        <f t="shared" ref="FB207:FB246" si="542">AV207^2+2*AV207*(1-AV207)*(DV207/ED207)+(1-AV207)^2*(EL207/ED207)</f>
        <v>1</v>
      </c>
      <c r="FC207" s="95">
        <f t="shared" ref="FC207:FC246" si="543">AV207^2+2*AV207*(1-AV207)*(DW207/EE207)+(1-AV207)^2*(EM207/EE207)</f>
        <v>1</v>
      </c>
      <c r="FD207" s="95">
        <f t="shared" ref="FD207:FD246" si="544">AV207^2+2*AV207*(1-AV207)*(DX207/EF207)+(1-AV207)^2*(EN207/EF207)</f>
        <v>1</v>
      </c>
      <c r="FE207" s="95">
        <f t="shared" ref="FE207:FE246" si="545">AV207^2+2*AV207*(1-AV207)*(DY207/EG207)+(1-AV207)^2*(EO207/EG207)</f>
        <v>1</v>
      </c>
      <c r="FF207" s="95">
        <f t="shared" ref="FF207:FF246" si="546">AV207^2+2*AV207*(1-AV207)*(DZ207/EH207)+(1-AV207)^2*(EP207/EH207)</f>
        <v>1</v>
      </c>
      <c r="FG207" s="95">
        <f t="shared" ref="FG207:FG246" si="547">AV207^2+2*AV207*(1-AV207)*(EA207/EI207)+(1-AV207)^2*(EQ207/EI207)</f>
        <v>1</v>
      </c>
      <c r="FH207" s="95">
        <f t="shared" ref="FH207:FH246" si="548">AV207^2+2*AV207*(1-AV207)*(EB207/EJ207)+(1-AV207)^2*(ER207/EJ207)</f>
        <v>1</v>
      </c>
      <c r="FI207" s="95">
        <f t="shared" ref="FI207:FI246" si="549">AV207+(1-AV207)*CO207/CW207*EK207/EC207</f>
        <v>1</v>
      </c>
      <c r="FJ207" s="95">
        <f t="shared" ref="FJ207:FJ246" si="550">AV207+(1-AV207)*CP207/CX207*EL207/ED207</f>
        <v>1</v>
      </c>
      <c r="FK207" s="95">
        <f t="shared" ref="FK207:FK246" si="551">AV207+(1-AV207)*CQ207/CY207*EM207/EE207</f>
        <v>1</v>
      </c>
      <c r="FL207" s="95">
        <f t="shared" ref="FL207:FL246" si="552">AV207+(1-AV207)*CR207/CZ207*EN207/EF207</f>
        <v>1</v>
      </c>
      <c r="FM207" s="95">
        <f t="shared" ref="FM207:FM246" si="553">AV207+(1-AV207)*CS207/DA207*EO207/EG207</f>
        <v>1</v>
      </c>
      <c r="FN207" s="95">
        <f t="shared" ref="FN207:FN246" si="554">AV207+(1-AV207)*CT207/DB207*EP207/EH207</f>
        <v>1</v>
      </c>
      <c r="FO207" s="95">
        <f t="shared" ref="FO207:FO246" si="555">AV207+(1-AV207)*CU207/DC207*EQ207/EI207</f>
        <v>1</v>
      </c>
      <c r="FP207" s="95">
        <f t="shared" ref="FP207:FP246" si="556">AV207+(1-AV207)*CV207/DD207*ER207/EJ207</f>
        <v>1</v>
      </c>
      <c r="FQ207" s="115">
        <f t="shared" ref="FQ207:FQ246" si="557">(ES207*DM207+(1+AW207/CG207)*EK207*AU207)/(FA207+FI207*CW207*AU207+(AW207/CG207)*EK207*AU207^2)</f>
        <v>2.5006073240515629</v>
      </c>
      <c r="FR207" s="115">
        <f t="shared" ref="FR207:FR246" si="558">(ET207*DN207+(1+AW207/CH207)*EL207*AU207)/(FB207+FJ207*CX207*AU207+(AW207/CH207)*EL207*AU207^2)</f>
        <v>2.4992009791385774</v>
      </c>
      <c r="FS207" s="115">
        <f t="shared" ref="FS207:FS246" si="559">(EU207*DO207+(1+AW207/CI207)*EM207*AU207)/(FC207+FK207*CY207*AU207+(AW207/CI207)*EM207*AU207^2)</f>
        <v>2.4993327276484747</v>
      </c>
      <c r="FT207" s="115">
        <f t="shared" ref="FT207:FT246" si="560">(EV207*DP207+(1+AW207/CJ207)*EN207*AU207)/(FD207+FL207*CZ207*AU207+(AW207/CJ207)*EN207*AU207^2)</f>
        <v>2.4994716246766977</v>
      </c>
      <c r="FU207" s="115">
        <f t="shared" ref="FU207:FU246" si="561">(EW207*DQ207+(1+AW207/CK207)*EO207*AU207)/(FE207+FM207*DA207*AU207+(AW207/CK207)*EO207*AU207^2)</f>
        <v>2.4995732200696605</v>
      </c>
      <c r="FV207" s="115">
        <f t="shared" ref="FV207:FV246" si="562">(EX207*DR207+(1+AW207/CL207)*EP207*AU207)/(FF207+FN207*DB207*AU207+(AW207/CL207)*EP207*AU207^2)</f>
        <v>2.4996431124700638</v>
      </c>
      <c r="FW207" s="115">
        <f t="shared" ref="FW207:FW246" si="563">(EY207*DS207+(1+AW207/CM207)*EQ207*AU207)/(FG207+FO207*DC207*AU207+(AW207/CM207)*EQ207*AU207^2)</f>
        <v>2.4996914872185791</v>
      </c>
      <c r="FX207" s="115">
        <f t="shared" ref="FX207:FX246" si="564">(EZ207*DT207+(1+AW207/CN207)*ER207*AU207)/(FH207+FP207*DD207*AU207+(AW207/CN207)*ER207*AU207^2)</f>
        <v>2.4997257530954977</v>
      </c>
      <c r="FZ207" s="90">
        <f>MIN(FQ207:FX207)</f>
        <v>2.4992009791385774</v>
      </c>
      <c r="GB207" s="18"/>
      <c r="GC207" s="29"/>
      <c r="GE207" s="15"/>
      <c r="GF207" s="15"/>
      <c r="GG207" s="15"/>
      <c r="GI207" s="31"/>
      <c r="GJ207" s="31"/>
      <c r="GK207" s="31"/>
      <c r="IC207" s="28"/>
      <c r="ID207" s="11"/>
      <c r="IE207" s="13"/>
      <c r="IF207" s="11"/>
      <c r="IG207" s="13"/>
      <c r="IH207" s="13"/>
      <c r="II207" s="13"/>
      <c r="IJ207" s="28"/>
      <c r="IK207" s="11"/>
      <c r="IL207" s="13"/>
      <c r="IM207" s="22"/>
      <c r="IN207" s="23"/>
      <c r="IO207" s="11"/>
      <c r="IP207" s="23"/>
      <c r="IQ207" s="28"/>
      <c r="IR207" s="20"/>
      <c r="IS207" s="13"/>
      <c r="IT207" s="23"/>
      <c r="IU207" s="23"/>
      <c r="IV207" s="23"/>
      <c r="IW207" s="23"/>
      <c r="IX207" s="28"/>
      <c r="IY207" s="13"/>
      <c r="IZ207" s="25"/>
      <c r="JA207" s="25"/>
      <c r="JB207" s="25"/>
      <c r="JC207" s="25"/>
      <c r="JD207" s="25"/>
      <c r="JE207" s="25"/>
      <c r="JF207" s="25"/>
    </row>
    <row r="208" spans="1:318" ht="13.8" x14ac:dyDescent="0.3">
      <c r="A208" s="5"/>
      <c r="B208" s="39"/>
      <c r="C208" s="5"/>
      <c r="D208" s="5"/>
      <c r="E208" s="5"/>
      <c r="F208" s="5"/>
      <c r="G208" s="39"/>
      <c r="H208" s="5"/>
      <c r="I208" s="5"/>
      <c r="J208" s="4"/>
      <c r="K208" s="4"/>
      <c r="U208" s="4"/>
      <c r="X208" s="118">
        <v>1</v>
      </c>
      <c r="Y208" s="118">
        <v>10</v>
      </c>
      <c r="Z208" s="40">
        <v>1.7999999999999999E-2</v>
      </c>
      <c r="AA208" s="40">
        <v>10000000</v>
      </c>
      <c r="AB208" s="40">
        <v>10000000</v>
      </c>
      <c r="AC208" s="98">
        <v>3900000</v>
      </c>
      <c r="AD208" s="42">
        <v>0.33</v>
      </c>
      <c r="AE208" s="42">
        <v>0.33</v>
      </c>
      <c r="AF208" s="41">
        <v>1.7999999999999999E-2</v>
      </c>
      <c r="AG208" s="40">
        <v>10000000</v>
      </c>
      <c r="AH208" s="40">
        <v>10000000</v>
      </c>
      <c r="AI208" s="98">
        <v>3900000</v>
      </c>
      <c r="AJ208" s="42">
        <v>0.33</v>
      </c>
      <c r="AK208" s="42">
        <v>0.33</v>
      </c>
      <c r="AL208" s="42">
        <f>AL204</f>
        <v>0.40129999999999999</v>
      </c>
      <c r="AM208" s="40">
        <v>6000</v>
      </c>
      <c r="AN208" s="40">
        <f>AN204</f>
        <v>10000</v>
      </c>
      <c r="AO208" s="40">
        <f>AO204</f>
        <v>10000</v>
      </c>
      <c r="AP208" s="42">
        <v>0.03</v>
      </c>
      <c r="AQ208" s="42">
        <v>0.03</v>
      </c>
      <c r="AR208" s="4">
        <f t="shared" ref="AR208:AR246" si="565">AL208+AF208/2+Z208/2</f>
        <v>0.41930000000000001</v>
      </c>
      <c r="AS208" s="11">
        <f t="shared" ref="AS208:AS246" si="566">X208/Y208</f>
        <v>0.1</v>
      </c>
      <c r="AT208" s="15">
        <f t="shared" ref="AT208:AT246" si="567">(AA208*Z208)*(AG208*AF208)*AR208^2/(AVERAGE(BD208,AX208)*(AA208*Z208+AG208*AF208))</f>
        <v>17756.844461901022</v>
      </c>
      <c r="AU208" s="19">
        <f t="shared" ref="AU208:AU246" si="568">AY208*BE208/(AY208+BE208)*(PI()^2*AL208)/(Y208^2*AN208)</f>
        <v>0.40002300769177906</v>
      </c>
      <c r="AV208" s="13">
        <f t="shared" ref="AV208:AV246" si="569">AY208/(AY208+BE208)</f>
        <v>0.5</v>
      </c>
      <c r="AW208" s="11">
        <f t="shared" ref="AW208:AW246" si="570">AN208/AO208</f>
        <v>1</v>
      </c>
      <c r="AX208" s="11">
        <f t="shared" ref="AX208:AX246" si="571">1-AD208*AE208</f>
        <v>0.8911</v>
      </c>
      <c r="AY208" s="11">
        <f t="shared" ref="AY208:AY246" si="572">Z208/AX208*SQRT(AA208*AB208)</f>
        <v>201997.53114128605</v>
      </c>
      <c r="AZ208" s="11">
        <f t="shared" ref="AZ208:AZ246" si="573">SQRT(AB208/AA208)</f>
        <v>1</v>
      </c>
      <c r="BA208" s="11">
        <f t="shared" ref="BA208:BA246" si="574">AX208*AC208/SQRT(AA208*AB208)</f>
        <v>0.34752899999999998</v>
      </c>
      <c r="BB208" s="11">
        <f t="shared" ref="BB208:BB246" si="575">AZ208*AD208+2*BA208</f>
        <v>1.025058</v>
      </c>
      <c r="BC208" s="11">
        <f t="shared" ref="BC208:BC246" si="576">1-AP208*AQ208</f>
        <v>0.99909999999999999</v>
      </c>
      <c r="BD208" s="11">
        <f t="shared" ref="BD208:BD246" si="577">1-AJ208*AK208</f>
        <v>0.8911</v>
      </c>
      <c r="BE208" s="11">
        <f t="shared" ref="BE208:BE246" si="578">AF208/BD208*SQRT(AG208*AH208)</f>
        <v>201997.53114128605</v>
      </c>
      <c r="BF208" s="11">
        <f t="shared" ref="BF208:BF246" si="579">SQRT(AH208/AG208)</f>
        <v>1</v>
      </c>
      <c r="BG208" s="11">
        <f t="shared" ref="BG208:BG246" si="580">BD208*AI208/SQRT(AG208*AH208)</f>
        <v>0.34752899999999998</v>
      </c>
      <c r="BH208" s="11">
        <f t="shared" ref="BH208:BH246" si="581">BF208*AK208+2*BG208</f>
        <v>1.025058</v>
      </c>
      <c r="BI208" s="121">
        <f t="shared" si="473"/>
        <v>7.4999999999999997E-3</v>
      </c>
      <c r="BJ208" s="121">
        <f>X208^2/((BJ206^2+1)*Y208^2)</f>
        <v>2E-3</v>
      </c>
      <c r="BK208" s="121">
        <f>X208^2/((BK206^2+1)*Y208^2)</f>
        <v>1E-3</v>
      </c>
      <c r="BL208" s="121">
        <f>X208^2/((BL206^2+1)*Y208^2)</f>
        <v>5.8823529411764701E-4</v>
      </c>
      <c r="BM208" s="121">
        <f>X208^2/((BM206^2+1)*Y208^2)</f>
        <v>3.8461538461538462E-4</v>
      </c>
      <c r="BN208" s="121">
        <f>X208^2/((BN206^2+1)*Y208^2)</f>
        <v>2.7027027027027027E-4</v>
      </c>
      <c r="BO208" s="121">
        <f>X208^2/((BO206^2+1)*Y208^2)</f>
        <v>2.0000000000000001E-4</v>
      </c>
      <c r="BP208" s="121">
        <f>X208^2/((BP206^2+1)*Y208^2)</f>
        <v>1.5384615384615385E-4</v>
      </c>
      <c r="BQ208" s="121">
        <v>1</v>
      </c>
      <c r="BR208" s="121">
        <v>1</v>
      </c>
      <c r="BS208" s="121">
        <v>1</v>
      </c>
      <c r="BT208" s="121">
        <v>1</v>
      </c>
      <c r="BU208" s="121">
        <v>1</v>
      </c>
      <c r="BV208" s="121">
        <v>1</v>
      </c>
      <c r="BW208" s="121">
        <v>1</v>
      </c>
      <c r="BX208" s="121">
        <v>1</v>
      </c>
      <c r="BY208" s="121">
        <f t="shared" ref="BY208:BY246" si="582">4*Y208^2/X208^2</f>
        <v>400</v>
      </c>
      <c r="BZ208" s="121">
        <f>(BZ206^4+6*BZ206^2+1)/(BZ206^2+1)*(Y208^2/X208^2)</f>
        <v>819.99999999999989</v>
      </c>
      <c r="CA208" s="121">
        <f>(CA206^4+6*CA206^2+1)/(CA206^2+1)*(Y208^2/X208^2)</f>
        <v>1360</v>
      </c>
      <c r="CB208" s="121">
        <f>(CB206^4+6*CB206^2+1)/(CB206^2+1)*(Y208^2/X208^2)</f>
        <v>2076.4705882352941</v>
      </c>
      <c r="CC208" s="121">
        <f>(CC206^4+6*CC206^2+1)/(CC206^2+1)*(Y208^2/X208^2)</f>
        <v>2984.6153846153848</v>
      </c>
      <c r="CD208" s="121">
        <f>(CD206^4+6*CD206^2+1)/(CD206^2+1)*(Y208^2/X208^2)</f>
        <v>4089.1891891891896</v>
      </c>
      <c r="CE208" s="121">
        <f>(CE206^4+6*CE206^2+1)/(CE206^2+1)*(Y208^2/X208^2)</f>
        <v>5392</v>
      </c>
      <c r="CF208" s="121">
        <f>(CF206^4+6*CF206^2+1)/(CF206^2+1)*(Y208^2/X208^2)</f>
        <v>6893.8461538461543</v>
      </c>
      <c r="CG208" s="121">
        <f t="shared" ref="CG208:CG246" si="583">BI208</f>
        <v>7.4999999999999997E-3</v>
      </c>
      <c r="CH208" s="121">
        <f t="shared" si="474"/>
        <v>2E-3</v>
      </c>
      <c r="CI208" s="121">
        <f t="shared" si="475"/>
        <v>1E-3</v>
      </c>
      <c r="CJ208" s="121">
        <f t="shared" si="476"/>
        <v>5.8823529411764701E-4</v>
      </c>
      <c r="CK208" s="121">
        <f t="shared" si="477"/>
        <v>3.8461538461538462E-4</v>
      </c>
      <c r="CL208" s="121">
        <f t="shared" si="478"/>
        <v>2.7027027027027027E-4</v>
      </c>
      <c r="CM208" s="121">
        <f t="shared" si="479"/>
        <v>2.0000000000000001E-4</v>
      </c>
      <c r="CN208" s="121">
        <f t="shared" si="480"/>
        <v>1.5384615384615385E-4</v>
      </c>
      <c r="CO208" s="95">
        <f t="shared" si="481"/>
        <v>447.684729</v>
      </c>
      <c r="CP208" s="95">
        <f t="shared" si="482"/>
        <v>995.11202899999989</v>
      </c>
      <c r="CQ208" s="95">
        <f t="shared" si="483"/>
        <v>1708.8765290000001</v>
      </c>
      <c r="CR208" s="95">
        <f t="shared" si="484"/>
        <v>2668.6174172352939</v>
      </c>
      <c r="CS208" s="95">
        <f t="shared" si="485"/>
        <v>3889.5383136153846</v>
      </c>
      <c r="CT208" s="95">
        <f t="shared" si="486"/>
        <v>5376.3940181891894</v>
      </c>
      <c r="CU208" s="95">
        <f t="shared" si="487"/>
        <v>7130.9925290000001</v>
      </c>
      <c r="CV208" s="95">
        <f t="shared" si="488"/>
        <v>9154.132182846155</v>
      </c>
      <c r="CW208" s="95">
        <f t="shared" si="489"/>
        <v>447.684729</v>
      </c>
      <c r="CX208" s="95">
        <f t="shared" si="490"/>
        <v>995.11202899999989</v>
      </c>
      <c r="CY208" s="95">
        <f t="shared" si="491"/>
        <v>1708.8765290000001</v>
      </c>
      <c r="CZ208" s="95">
        <f t="shared" si="492"/>
        <v>2668.6174172352939</v>
      </c>
      <c r="DA208" s="95">
        <f t="shared" si="493"/>
        <v>3889.5383136153846</v>
      </c>
      <c r="DB208" s="95">
        <f t="shared" si="494"/>
        <v>5376.3940181891894</v>
      </c>
      <c r="DC208" s="95">
        <f t="shared" si="495"/>
        <v>7130.9925290000001</v>
      </c>
      <c r="DD208" s="95">
        <f t="shared" si="496"/>
        <v>9154.132182846155</v>
      </c>
      <c r="DE208" s="13">
        <f t="shared" ref="DE208:DE246" si="584">AZ208*BI208+2*BB208*BQ208+BY208/AZ208</f>
        <v>402.057616</v>
      </c>
      <c r="DF208" s="13">
        <f t="shared" ref="DF208:DF246" si="585">AZ208*BJ208+2*BB208*BR208+BZ208/AZ208</f>
        <v>822.05211599999984</v>
      </c>
      <c r="DG208" s="13">
        <f t="shared" ref="DG208:DG246" si="586">AZ208*BK208+2*BB208*BS208+CA208/AZ208</f>
        <v>1362.0511160000001</v>
      </c>
      <c r="DH208" s="13">
        <f t="shared" ref="DH208:DH246" si="587">AZ208*BL208+2*BB208*BT208+CB208/AZ208</f>
        <v>2078.5212924705884</v>
      </c>
      <c r="DI208" s="13">
        <f t="shared" si="497"/>
        <v>2986.6658852307692</v>
      </c>
      <c r="DJ208" s="13">
        <f t="shared" si="498"/>
        <v>4091.23957545946</v>
      </c>
      <c r="DK208" s="13">
        <f t="shared" si="499"/>
        <v>5394.0503159999998</v>
      </c>
      <c r="DL208" s="13">
        <f t="shared" si="500"/>
        <v>6895.8964236923084</v>
      </c>
      <c r="DM208" s="95">
        <f t="shared" si="501"/>
        <v>402.057616</v>
      </c>
      <c r="DN208" s="95">
        <f t="shared" si="502"/>
        <v>822.05211599999984</v>
      </c>
      <c r="DO208" s="95">
        <f t="shared" si="503"/>
        <v>1362.0511160000001</v>
      </c>
      <c r="DP208" s="95">
        <f t="shared" si="504"/>
        <v>2078.5212924705884</v>
      </c>
      <c r="DQ208" s="95">
        <f t="shared" si="505"/>
        <v>2986.6658852307692</v>
      </c>
      <c r="DR208" s="95">
        <f t="shared" si="506"/>
        <v>4091.23957545946</v>
      </c>
      <c r="DS208" s="95">
        <f t="shared" si="507"/>
        <v>5394.0503159999998</v>
      </c>
      <c r="DT208" s="95">
        <f t="shared" si="508"/>
        <v>6895.8964236923084</v>
      </c>
      <c r="DU208" s="95">
        <f t="shared" si="509"/>
        <v>141.67593732749998</v>
      </c>
      <c r="DV208" s="95">
        <f t="shared" si="510"/>
        <v>286.27620591799996</v>
      </c>
      <c r="DW208" s="95">
        <f t="shared" si="511"/>
        <v>473.66151838899998</v>
      </c>
      <c r="DX208" s="95">
        <f t="shared" si="512"/>
        <v>722.51713563484429</v>
      </c>
      <c r="DY208" s="95">
        <f t="shared" si="513"/>
        <v>1038.0501935190828</v>
      </c>
      <c r="DZ208" s="95">
        <f t="shared" si="514"/>
        <v>1421.8788407838349</v>
      </c>
      <c r="EA208" s="95">
        <f t="shared" si="515"/>
        <v>1874.6165683657998</v>
      </c>
      <c r="EB208" s="95">
        <f t="shared" si="516"/>
        <v>2396.5338360419764</v>
      </c>
      <c r="EC208" s="95">
        <f t="shared" si="517"/>
        <v>141.67593732749998</v>
      </c>
      <c r="ED208" s="95">
        <f t="shared" si="518"/>
        <v>286.27620591799996</v>
      </c>
      <c r="EE208" s="95">
        <f t="shared" si="519"/>
        <v>473.66151838899998</v>
      </c>
      <c r="EF208" s="95">
        <f t="shared" si="520"/>
        <v>722.51713563484429</v>
      </c>
      <c r="EG208" s="95">
        <f t="shared" si="521"/>
        <v>1038.0501935190828</v>
      </c>
      <c r="EH208" s="95">
        <f t="shared" si="522"/>
        <v>1421.8788407838349</v>
      </c>
      <c r="EI208" s="95">
        <f t="shared" si="523"/>
        <v>1874.6165683657998</v>
      </c>
      <c r="EJ208" s="95">
        <f t="shared" si="524"/>
        <v>2396.5338360419764</v>
      </c>
      <c r="EK208" s="95">
        <f t="shared" si="525"/>
        <v>141.67593732749998</v>
      </c>
      <c r="EL208" s="95">
        <f t="shared" si="526"/>
        <v>286.27620591799996</v>
      </c>
      <c r="EM208" s="95">
        <f t="shared" si="527"/>
        <v>473.66151838899998</v>
      </c>
      <c r="EN208" s="95">
        <f t="shared" si="528"/>
        <v>722.51713563484429</v>
      </c>
      <c r="EO208" s="95">
        <f t="shared" si="529"/>
        <v>1038.0501935190828</v>
      </c>
      <c r="EP208" s="95">
        <f t="shared" si="530"/>
        <v>1421.8788407838349</v>
      </c>
      <c r="EQ208" s="95">
        <f t="shared" si="531"/>
        <v>1874.6165683657998</v>
      </c>
      <c r="ER208" s="95">
        <f t="shared" si="532"/>
        <v>2396.5338360419764</v>
      </c>
      <c r="ES208" s="95">
        <f t="shared" si="533"/>
        <v>1</v>
      </c>
      <c r="ET208" s="95">
        <f t="shared" si="534"/>
        <v>1</v>
      </c>
      <c r="EU208" s="95">
        <f t="shared" si="535"/>
        <v>1</v>
      </c>
      <c r="EV208" s="95">
        <f t="shared" si="536"/>
        <v>1</v>
      </c>
      <c r="EW208" s="95">
        <f t="shared" si="537"/>
        <v>1</v>
      </c>
      <c r="EX208" s="95">
        <f t="shared" si="538"/>
        <v>1</v>
      </c>
      <c r="EY208" s="95">
        <f t="shared" si="539"/>
        <v>1</v>
      </c>
      <c r="EZ208" s="95">
        <f t="shared" si="540"/>
        <v>1</v>
      </c>
      <c r="FA208" s="95">
        <f t="shared" si="541"/>
        <v>1</v>
      </c>
      <c r="FB208" s="95">
        <f t="shared" si="542"/>
        <v>1</v>
      </c>
      <c r="FC208" s="95">
        <f t="shared" si="543"/>
        <v>1</v>
      </c>
      <c r="FD208" s="95">
        <f t="shared" si="544"/>
        <v>1</v>
      </c>
      <c r="FE208" s="95">
        <f t="shared" si="545"/>
        <v>1</v>
      </c>
      <c r="FF208" s="95">
        <f t="shared" si="546"/>
        <v>1</v>
      </c>
      <c r="FG208" s="95">
        <f t="shared" si="547"/>
        <v>1</v>
      </c>
      <c r="FH208" s="95">
        <f t="shared" si="548"/>
        <v>1</v>
      </c>
      <c r="FI208" s="95">
        <f t="shared" si="549"/>
        <v>1</v>
      </c>
      <c r="FJ208" s="95">
        <f t="shared" si="550"/>
        <v>1</v>
      </c>
      <c r="FK208" s="95">
        <f t="shared" si="551"/>
        <v>1</v>
      </c>
      <c r="FL208" s="95">
        <f t="shared" si="552"/>
        <v>1</v>
      </c>
      <c r="FM208" s="95">
        <f t="shared" si="553"/>
        <v>1</v>
      </c>
      <c r="FN208" s="95">
        <f t="shared" si="554"/>
        <v>1</v>
      </c>
      <c r="FO208" s="95">
        <f t="shared" si="555"/>
        <v>1</v>
      </c>
      <c r="FP208" s="95">
        <f t="shared" si="556"/>
        <v>1</v>
      </c>
      <c r="FQ208" s="115">
        <f t="shared" si="557"/>
        <v>2.5025246649503723</v>
      </c>
      <c r="FR208" s="115">
        <f t="shared" si="558"/>
        <v>2.4972367788928302</v>
      </c>
      <c r="FS208" s="115">
        <f t="shared" si="559"/>
        <v>2.4977661011797321</v>
      </c>
      <c r="FT208" s="115">
        <f t="shared" si="560"/>
        <v>2.498320034762866</v>
      </c>
      <c r="FU208" s="115">
        <f t="shared" si="561"/>
        <v>2.4987254113466584</v>
      </c>
      <c r="FV208" s="115">
        <f t="shared" si="562"/>
        <v>2.499004469232442</v>
      </c>
      <c r="FW208" s="115">
        <f t="shared" si="563"/>
        <v>2.4991977024618763</v>
      </c>
      <c r="FX208" s="115">
        <f t="shared" si="564"/>
        <v>2.4993346208111085</v>
      </c>
      <c r="FZ208" s="90">
        <f t="shared" ref="FZ208:FZ246" si="588">MIN(FQ208:FX208)</f>
        <v>2.4972367788928302</v>
      </c>
      <c r="GB208" s="18"/>
      <c r="GC208" s="29"/>
      <c r="GE208" s="15"/>
      <c r="GF208" s="15"/>
      <c r="GG208" s="15"/>
      <c r="GI208" s="31"/>
      <c r="GJ208" s="31"/>
      <c r="GK208" s="31"/>
      <c r="GL208" s="27"/>
      <c r="GM208" s="27"/>
      <c r="GN208" s="27"/>
      <c r="GO208" s="27"/>
      <c r="GP208" s="27"/>
      <c r="GQ208" s="27"/>
      <c r="GR208" s="27"/>
      <c r="GS208" s="27"/>
      <c r="GT208" s="27"/>
      <c r="GU208" s="27"/>
      <c r="GV208" s="27"/>
      <c r="GW208" s="27"/>
      <c r="GX208" s="27"/>
      <c r="GY208" s="27"/>
      <c r="GZ208" s="27"/>
      <c r="HA208" s="27"/>
      <c r="HB208" s="27"/>
      <c r="HC208" s="27"/>
      <c r="HD208" s="27"/>
      <c r="HE208" s="27"/>
      <c r="HF208" s="27"/>
      <c r="HG208" s="27"/>
      <c r="HH208" s="27"/>
      <c r="HI208" s="27"/>
      <c r="HJ208" s="27"/>
      <c r="HK208" s="27"/>
      <c r="HL208" s="27"/>
      <c r="HM208" s="27"/>
      <c r="HN208" s="27"/>
      <c r="HO208" s="27"/>
      <c r="HP208" s="27"/>
      <c r="HQ208" s="27"/>
      <c r="HR208" s="27"/>
      <c r="HS208" s="27"/>
      <c r="HT208" s="27"/>
      <c r="HU208" s="27"/>
      <c r="HV208" s="27"/>
      <c r="HW208" s="27"/>
      <c r="HX208" s="27"/>
      <c r="HY208" s="27"/>
      <c r="HZ208" s="27"/>
      <c r="IA208" s="27"/>
      <c r="IB208" s="27"/>
      <c r="IC208" s="28"/>
      <c r="ID208" s="13"/>
      <c r="IE208" s="13"/>
      <c r="IF208" s="13"/>
      <c r="IG208" s="13"/>
      <c r="IH208" s="13"/>
      <c r="II208" s="13"/>
      <c r="IJ208" s="28"/>
      <c r="IK208" s="20"/>
      <c r="IL208" s="13"/>
      <c r="IM208" s="11"/>
      <c r="IN208" s="23"/>
      <c r="IO208" s="13"/>
      <c r="IP208" s="23"/>
      <c r="IQ208" s="28"/>
      <c r="IR208" s="20"/>
      <c r="IS208" s="13"/>
      <c r="IT208" s="20"/>
      <c r="IU208" s="23"/>
      <c r="IV208" s="20"/>
      <c r="IW208" s="23"/>
      <c r="IY208" s="13"/>
      <c r="IZ208" s="25"/>
      <c r="JA208" s="25"/>
      <c r="JB208" s="25"/>
      <c r="JC208" s="25"/>
      <c r="JD208" s="25"/>
      <c r="JE208" s="25"/>
      <c r="JF208" s="25"/>
      <c r="JG208" s="27"/>
      <c r="JH208" s="27"/>
      <c r="JI208" s="27"/>
      <c r="JJ208" s="27"/>
      <c r="JK208" s="27"/>
      <c r="JL208" s="27"/>
      <c r="JM208" s="27"/>
      <c r="JN208" s="27"/>
      <c r="JO208" s="27"/>
      <c r="JP208" s="27"/>
      <c r="JQ208" s="27"/>
      <c r="JR208" s="27"/>
      <c r="JS208" s="27"/>
      <c r="JT208" s="27"/>
      <c r="JU208" s="27"/>
      <c r="JV208" s="27"/>
      <c r="JW208" s="27"/>
      <c r="JX208" s="27"/>
      <c r="JY208" s="27"/>
      <c r="KT208" s="27"/>
      <c r="KU208" s="27"/>
      <c r="KV208" s="27"/>
      <c r="KW208" s="27"/>
      <c r="KX208" s="27"/>
      <c r="KY208" s="27"/>
      <c r="LB208" s="27"/>
      <c r="LC208" s="27"/>
      <c r="LD208" s="27"/>
      <c r="LE208" s="27"/>
      <c r="LF208" s="122"/>
    </row>
    <row r="209" spans="1:310" ht="13.8" x14ac:dyDescent="0.3">
      <c r="A209" s="14"/>
      <c r="B209" s="18"/>
      <c r="C209" s="90"/>
      <c r="D209" s="4"/>
      <c r="E209" s="14"/>
      <c r="F209" s="28"/>
      <c r="G209" s="39"/>
      <c r="H209" s="23"/>
      <c r="I209" s="4"/>
      <c r="J209" s="28"/>
      <c r="K209" s="34"/>
      <c r="U209" s="4"/>
      <c r="X209" s="118">
        <v>1.5</v>
      </c>
      <c r="Y209" s="118">
        <v>10</v>
      </c>
      <c r="Z209" s="40">
        <v>1.7999999999999999E-2</v>
      </c>
      <c r="AA209" s="40">
        <v>10000000</v>
      </c>
      <c r="AB209" s="40">
        <v>10000000</v>
      </c>
      <c r="AC209" s="98">
        <v>3900000</v>
      </c>
      <c r="AD209" s="42">
        <v>0.33</v>
      </c>
      <c r="AE209" s="42">
        <v>0.33</v>
      </c>
      <c r="AF209" s="41">
        <v>1.7999999999999999E-2</v>
      </c>
      <c r="AG209" s="40">
        <v>10000000</v>
      </c>
      <c r="AH209" s="40">
        <v>10000000</v>
      </c>
      <c r="AI209" s="98">
        <v>3900000</v>
      </c>
      <c r="AJ209" s="42">
        <v>0.33</v>
      </c>
      <c r="AK209" s="42">
        <v>0.33</v>
      </c>
      <c r="AL209" s="42">
        <f>AL204</f>
        <v>0.40129999999999999</v>
      </c>
      <c r="AM209" s="40">
        <v>6000</v>
      </c>
      <c r="AN209" s="40">
        <f>AN204</f>
        <v>10000</v>
      </c>
      <c r="AO209" s="40">
        <f>AO204</f>
        <v>10000</v>
      </c>
      <c r="AP209" s="42">
        <v>0.03</v>
      </c>
      <c r="AQ209" s="42">
        <v>0.03</v>
      </c>
      <c r="AR209" s="4">
        <f t="shared" si="565"/>
        <v>0.41930000000000001</v>
      </c>
      <c r="AS209" s="11">
        <f t="shared" si="566"/>
        <v>0.15</v>
      </c>
      <c r="AT209" s="15">
        <f t="shared" si="567"/>
        <v>17756.844461901022</v>
      </c>
      <c r="AU209" s="19">
        <f t="shared" si="568"/>
        <v>0.40002300769177906</v>
      </c>
      <c r="AV209" s="13">
        <f t="shared" si="569"/>
        <v>0.5</v>
      </c>
      <c r="AW209" s="11">
        <f t="shared" si="570"/>
        <v>1</v>
      </c>
      <c r="AX209" s="11">
        <f t="shared" si="571"/>
        <v>0.8911</v>
      </c>
      <c r="AY209" s="11">
        <f t="shared" si="572"/>
        <v>201997.53114128605</v>
      </c>
      <c r="AZ209" s="11">
        <f t="shared" si="573"/>
        <v>1</v>
      </c>
      <c r="BA209" s="11">
        <f t="shared" si="574"/>
        <v>0.34752899999999998</v>
      </c>
      <c r="BB209" s="11">
        <f t="shared" si="575"/>
        <v>1.025058</v>
      </c>
      <c r="BC209" s="11">
        <f t="shared" si="576"/>
        <v>0.99909999999999999</v>
      </c>
      <c r="BD209" s="11">
        <f t="shared" si="577"/>
        <v>0.8911</v>
      </c>
      <c r="BE209" s="11">
        <f t="shared" si="578"/>
        <v>201997.53114128605</v>
      </c>
      <c r="BF209" s="11">
        <f t="shared" si="579"/>
        <v>1</v>
      </c>
      <c r="BG209" s="11">
        <f t="shared" si="580"/>
        <v>0.34752899999999998</v>
      </c>
      <c r="BH209" s="11">
        <f t="shared" si="581"/>
        <v>1.025058</v>
      </c>
      <c r="BI209" s="121">
        <f t="shared" si="473"/>
        <v>1.6875000000000001E-2</v>
      </c>
      <c r="BJ209" s="121">
        <f>X209^2/((BJ206^2+1)*Y209^2)</f>
        <v>4.4999999999999997E-3</v>
      </c>
      <c r="BK209" s="121">
        <f>X209^2/((BK206^2+1)*Y209^2)</f>
        <v>2.2499999999999998E-3</v>
      </c>
      <c r="BL209" s="121">
        <f>X209^2/((BL206^2+1)*Y209^2)</f>
        <v>1.3235294117647058E-3</v>
      </c>
      <c r="BM209" s="121">
        <f>X209^2/((BM206^2+1)*Y209^2)</f>
        <v>8.6538461538461541E-4</v>
      </c>
      <c r="BN209" s="121">
        <f>X209^2/((BN206^2+1)*Y209^2)</f>
        <v>6.0810810810810808E-4</v>
      </c>
      <c r="BO209" s="121">
        <f>X209^2/((BO206^2+1)*Y209^2)</f>
        <v>4.4999999999999999E-4</v>
      </c>
      <c r="BP209" s="121">
        <f>X209^2/((BP206^2+1)*Y209^2)</f>
        <v>3.4615384615384613E-4</v>
      </c>
      <c r="BQ209" s="121">
        <v>1</v>
      </c>
      <c r="BR209" s="121">
        <v>1</v>
      </c>
      <c r="BS209" s="121">
        <v>1</v>
      </c>
      <c r="BT209" s="121">
        <v>1</v>
      </c>
      <c r="BU209" s="121">
        <v>1</v>
      </c>
      <c r="BV209" s="121">
        <v>1</v>
      </c>
      <c r="BW209" s="121">
        <v>1</v>
      </c>
      <c r="BX209" s="121">
        <v>1</v>
      </c>
      <c r="BY209" s="121">
        <f t="shared" si="582"/>
        <v>177.77777777777777</v>
      </c>
      <c r="BZ209" s="121">
        <f>(BZ206^4+6*BZ206^2+1)/(BZ206^2+1)*(Y209^2/X209^2)</f>
        <v>364.4444444444444</v>
      </c>
      <c r="CA209" s="121">
        <f>(CA206^4+6*CA206^2+1)/(CA206^2+1)*(Y209^2/X209^2)</f>
        <v>604.44444444444446</v>
      </c>
      <c r="CB209" s="121">
        <f>(CB206^4+6*CB206^2+1)/(CB206^2+1)*(Y209^2/X209^2)</f>
        <v>922.87581699346401</v>
      </c>
      <c r="CC209" s="121">
        <f>(CC206^4+6*CC206^2+1)/(CC206^2+1)*(Y209^2/X209^2)</f>
        <v>1326.4957264957266</v>
      </c>
      <c r="CD209" s="121">
        <f>(CD206^4+6*CD206^2+1)/(CD206^2+1)*(Y209^2/X209^2)</f>
        <v>1817.4174174174175</v>
      </c>
      <c r="CE209" s="121">
        <f>(CE206^4+6*CE206^2+1)/(CE206^2+1)*(Y209^2/X209^2)</f>
        <v>2396.4444444444443</v>
      </c>
      <c r="CF209" s="121">
        <f>(CF206^4+6*CF206^2+1)/(CF206^2+1)*(Y209^2/X209^2)</f>
        <v>3063.931623931624</v>
      </c>
      <c r="CG209" s="121">
        <f t="shared" si="583"/>
        <v>1.6875000000000001E-2</v>
      </c>
      <c r="CH209" s="121">
        <f t="shared" si="474"/>
        <v>4.4999999999999997E-3</v>
      </c>
      <c r="CI209" s="121">
        <f t="shared" si="475"/>
        <v>2.2499999999999998E-3</v>
      </c>
      <c r="CJ209" s="121">
        <f t="shared" si="476"/>
        <v>1.3235294117647058E-3</v>
      </c>
      <c r="CK209" s="121">
        <f t="shared" si="477"/>
        <v>8.6538461538461541E-4</v>
      </c>
      <c r="CL209" s="121">
        <f t="shared" si="478"/>
        <v>6.0810810810810808E-4</v>
      </c>
      <c r="CM209" s="121">
        <f t="shared" si="479"/>
        <v>4.4999999999999999E-4</v>
      </c>
      <c r="CN209" s="121">
        <f t="shared" si="480"/>
        <v>3.4615384615384613E-4</v>
      </c>
      <c r="CO209" s="95">
        <f t="shared" si="481"/>
        <v>199.71961788888888</v>
      </c>
      <c r="CP209" s="95">
        <f t="shared" si="482"/>
        <v>443.02064011111105</v>
      </c>
      <c r="CQ209" s="95">
        <f t="shared" si="483"/>
        <v>760.24930677777775</v>
      </c>
      <c r="CR209" s="95">
        <f t="shared" si="484"/>
        <v>1186.8008126601308</v>
      </c>
      <c r="CS209" s="95">
        <f t="shared" si="485"/>
        <v>1729.4323221623931</v>
      </c>
      <c r="CT209" s="95">
        <f t="shared" si="486"/>
        <v>2390.2570797507506</v>
      </c>
      <c r="CU209" s="95">
        <f t="shared" si="487"/>
        <v>3170.0786401111109</v>
      </c>
      <c r="CV209" s="95">
        <f t="shared" si="488"/>
        <v>4069.2518195982907</v>
      </c>
      <c r="CW209" s="95">
        <f t="shared" si="489"/>
        <v>199.71961788888888</v>
      </c>
      <c r="CX209" s="95">
        <f t="shared" si="490"/>
        <v>443.02064011111105</v>
      </c>
      <c r="CY209" s="95">
        <f t="shared" si="491"/>
        <v>760.24930677777775</v>
      </c>
      <c r="CZ209" s="95">
        <f t="shared" si="492"/>
        <v>1186.8008126601308</v>
      </c>
      <c r="DA209" s="95">
        <f t="shared" si="493"/>
        <v>1729.4323221623931</v>
      </c>
      <c r="DB209" s="95">
        <f t="shared" si="494"/>
        <v>2390.2570797507506</v>
      </c>
      <c r="DC209" s="95">
        <f t="shared" si="495"/>
        <v>3170.0786401111109</v>
      </c>
      <c r="DD209" s="95">
        <f t="shared" si="496"/>
        <v>4069.2518195982907</v>
      </c>
      <c r="DE209" s="13">
        <f t="shared" si="584"/>
        <v>179.84476877777777</v>
      </c>
      <c r="DF209" s="13">
        <f t="shared" si="585"/>
        <v>366.49906044444441</v>
      </c>
      <c r="DG209" s="13">
        <f t="shared" si="586"/>
        <v>606.49681044444446</v>
      </c>
      <c r="DH209" s="13">
        <f t="shared" si="587"/>
        <v>924.92725652287572</v>
      </c>
      <c r="DI209" s="13">
        <f t="shared" si="497"/>
        <v>1328.546707880342</v>
      </c>
      <c r="DJ209" s="13">
        <f t="shared" si="498"/>
        <v>1819.4681415255257</v>
      </c>
      <c r="DK209" s="13">
        <f t="shared" si="499"/>
        <v>2398.4950104444442</v>
      </c>
      <c r="DL209" s="13">
        <f t="shared" si="500"/>
        <v>3065.9820860854702</v>
      </c>
      <c r="DM209" s="95">
        <f t="shared" si="501"/>
        <v>179.84476877777777</v>
      </c>
      <c r="DN209" s="95">
        <f t="shared" si="502"/>
        <v>366.49906044444441</v>
      </c>
      <c r="DO209" s="95">
        <f t="shared" si="503"/>
        <v>606.49681044444446</v>
      </c>
      <c r="DP209" s="95">
        <f t="shared" si="504"/>
        <v>924.92725652287572</v>
      </c>
      <c r="DQ209" s="95">
        <f t="shared" si="505"/>
        <v>1328.546707880342</v>
      </c>
      <c r="DR209" s="95">
        <f t="shared" si="506"/>
        <v>1819.4681415255257</v>
      </c>
      <c r="DS209" s="95">
        <f t="shared" si="507"/>
        <v>2398.4950104444442</v>
      </c>
      <c r="DT209" s="95">
        <f t="shared" si="508"/>
        <v>3065.9820860854702</v>
      </c>
      <c r="DU209" s="95">
        <f t="shared" si="509"/>
        <v>64.450528745208331</v>
      </c>
      <c r="DV209" s="95">
        <f t="shared" si="510"/>
        <v>127.95830807383332</v>
      </c>
      <c r="DW209" s="95">
        <f t="shared" si="511"/>
        <v>211.08448613358334</v>
      </c>
      <c r="DX209" s="95">
        <f t="shared" si="512"/>
        <v>321.60975391597168</v>
      </c>
      <c r="DY209" s="95">
        <f t="shared" si="513"/>
        <v>461.80569393366613</v>
      </c>
      <c r="DZ209" s="95">
        <f t="shared" si="514"/>
        <v>632.37238612020883</v>
      </c>
      <c r="EA209" s="95">
        <f t="shared" si="515"/>
        <v>833.57422858138318</v>
      </c>
      <c r="EB209" s="95">
        <f t="shared" si="516"/>
        <v>1065.5275362078098</v>
      </c>
      <c r="EC209" s="95">
        <f t="shared" si="517"/>
        <v>64.450528745208331</v>
      </c>
      <c r="ED209" s="95">
        <f t="shared" si="518"/>
        <v>127.95830807383332</v>
      </c>
      <c r="EE209" s="95">
        <f t="shared" si="519"/>
        <v>211.08448613358334</v>
      </c>
      <c r="EF209" s="95">
        <f t="shared" si="520"/>
        <v>321.60975391597168</v>
      </c>
      <c r="EG209" s="95">
        <f t="shared" si="521"/>
        <v>461.80569393366613</v>
      </c>
      <c r="EH209" s="95">
        <f t="shared" si="522"/>
        <v>632.37238612020883</v>
      </c>
      <c r="EI209" s="95">
        <f t="shared" si="523"/>
        <v>833.57422858138318</v>
      </c>
      <c r="EJ209" s="95">
        <f t="shared" si="524"/>
        <v>1065.5275362078098</v>
      </c>
      <c r="EK209" s="95">
        <f t="shared" si="525"/>
        <v>64.450528745208331</v>
      </c>
      <c r="EL209" s="95">
        <f t="shared" si="526"/>
        <v>127.95830807383332</v>
      </c>
      <c r="EM209" s="95">
        <f t="shared" si="527"/>
        <v>211.08448613358334</v>
      </c>
      <c r="EN209" s="95">
        <f t="shared" si="528"/>
        <v>321.60975391597168</v>
      </c>
      <c r="EO209" s="95">
        <f t="shared" si="529"/>
        <v>461.80569393366613</v>
      </c>
      <c r="EP209" s="95">
        <f t="shared" si="530"/>
        <v>632.37238612020883</v>
      </c>
      <c r="EQ209" s="95">
        <f t="shared" si="531"/>
        <v>833.57422858138318</v>
      </c>
      <c r="ER209" s="95">
        <f t="shared" si="532"/>
        <v>1065.5275362078098</v>
      </c>
      <c r="ES209" s="95">
        <f t="shared" si="533"/>
        <v>1</v>
      </c>
      <c r="ET209" s="95">
        <f t="shared" si="534"/>
        <v>1</v>
      </c>
      <c r="EU209" s="95">
        <f t="shared" si="535"/>
        <v>1</v>
      </c>
      <c r="EV209" s="95">
        <f t="shared" si="536"/>
        <v>1</v>
      </c>
      <c r="EW209" s="95">
        <f t="shared" si="537"/>
        <v>1</v>
      </c>
      <c r="EX209" s="95">
        <f t="shared" si="538"/>
        <v>1</v>
      </c>
      <c r="EY209" s="95">
        <f t="shared" si="539"/>
        <v>1</v>
      </c>
      <c r="EZ209" s="95">
        <f t="shared" si="540"/>
        <v>1</v>
      </c>
      <c r="FA209" s="95">
        <f t="shared" si="541"/>
        <v>1</v>
      </c>
      <c r="FB209" s="95">
        <f t="shared" si="542"/>
        <v>1</v>
      </c>
      <c r="FC209" s="95">
        <f t="shared" si="543"/>
        <v>1</v>
      </c>
      <c r="FD209" s="95">
        <f t="shared" si="544"/>
        <v>1</v>
      </c>
      <c r="FE209" s="95">
        <f t="shared" si="545"/>
        <v>1</v>
      </c>
      <c r="FF209" s="95">
        <f t="shared" si="546"/>
        <v>1</v>
      </c>
      <c r="FG209" s="95">
        <f t="shared" si="547"/>
        <v>1</v>
      </c>
      <c r="FH209" s="95">
        <f t="shared" si="548"/>
        <v>1</v>
      </c>
      <c r="FI209" s="95">
        <f t="shared" si="549"/>
        <v>1</v>
      </c>
      <c r="FJ209" s="95">
        <f t="shared" si="550"/>
        <v>1</v>
      </c>
      <c r="FK209" s="95">
        <f t="shared" si="551"/>
        <v>1</v>
      </c>
      <c r="FL209" s="95">
        <f t="shared" si="552"/>
        <v>1</v>
      </c>
      <c r="FM209" s="95">
        <f t="shared" si="553"/>
        <v>1</v>
      </c>
      <c r="FN209" s="95">
        <f t="shared" si="554"/>
        <v>1</v>
      </c>
      <c r="FO209" s="95">
        <f t="shared" si="555"/>
        <v>1</v>
      </c>
      <c r="FP209" s="95">
        <f t="shared" si="556"/>
        <v>1</v>
      </c>
      <c r="FQ209" s="115">
        <f t="shared" si="557"/>
        <v>2.5047792544692684</v>
      </c>
      <c r="FR209" s="115">
        <f t="shared" si="558"/>
        <v>2.4939693685960904</v>
      </c>
      <c r="FS209" s="115">
        <f t="shared" si="559"/>
        <v>2.4951678043784145</v>
      </c>
      <c r="FT209" s="115">
        <f t="shared" si="560"/>
        <v>2.4964079215333275</v>
      </c>
      <c r="FU209" s="115">
        <f t="shared" si="561"/>
        <v>2.4973162600264063</v>
      </c>
      <c r="FV209" s="115">
        <f t="shared" si="562"/>
        <v>2.4979422263696089</v>
      </c>
      <c r="FW209" s="115">
        <f t="shared" si="563"/>
        <v>2.4983760066402292</v>
      </c>
      <c r="FX209" s="115">
        <f t="shared" si="564"/>
        <v>2.4986835295041958</v>
      </c>
      <c r="FZ209" s="90">
        <f t="shared" si="588"/>
        <v>2.4939693685960904</v>
      </c>
      <c r="GB209" s="18"/>
      <c r="GC209" s="29"/>
      <c r="GE209" s="15"/>
      <c r="GF209" s="15"/>
      <c r="GG209" s="15"/>
      <c r="GI209" s="31"/>
      <c r="GJ209" s="31"/>
      <c r="GK209" s="31"/>
      <c r="IC209" s="28"/>
      <c r="ID209" s="11"/>
      <c r="IE209" s="13"/>
      <c r="IF209" s="11"/>
      <c r="IG209" s="13"/>
      <c r="IH209" s="13"/>
      <c r="II209" s="13"/>
      <c r="IJ209" s="28"/>
      <c r="IK209" s="11"/>
      <c r="IL209" s="13"/>
      <c r="IM209" s="11"/>
      <c r="IN209" s="23"/>
      <c r="IO209" s="11"/>
      <c r="IP209" s="23"/>
      <c r="IQ209" s="28"/>
      <c r="IR209" s="20"/>
      <c r="IS209" s="13"/>
      <c r="IT209" s="23"/>
      <c r="IU209" s="23"/>
      <c r="IV209" s="23"/>
      <c r="IW209" s="23"/>
      <c r="IY209" s="13"/>
      <c r="IZ209" s="25"/>
      <c r="JA209" s="25"/>
      <c r="JB209" s="25"/>
      <c r="JC209" s="25"/>
      <c r="JD209" s="25"/>
      <c r="JE209" s="25"/>
      <c r="JF209" s="25"/>
    </row>
    <row r="210" spans="1:310" ht="13.8" x14ac:dyDescent="0.3">
      <c r="A210" s="18"/>
      <c r="B210" s="28"/>
      <c r="C210" s="34"/>
      <c r="D210" s="4"/>
      <c r="E210" s="18"/>
      <c r="F210" s="28"/>
      <c r="G210" s="34"/>
      <c r="H210" s="4"/>
      <c r="I210" s="18"/>
      <c r="J210" s="28"/>
      <c r="K210" s="34"/>
      <c r="X210" s="118">
        <v>2</v>
      </c>
      <c r="Y210" s="118">
        <v>10</v>
      </c>
      <c r="Z210" s="40">
        <v>1.7999999999999999E-2</v>
      </c>
      <c r="AA210" s="40">
        <v>10000000</v>
      </c>
      <c r="AB210" s="40">
        <v>10000000</v>
      </c>
      <c r="AC210" s="98">
        <v>3900000</v>
      </c>
      <c r="AD210" s="42">
        <v>0.33</v>
      </c>
      <c r="AE210" s="42">
        <v>0.33</v>
      </c>
      <c r="AF210" s="41">
        <v>1.7999999999999999E-2</v>
      </c>
      <c r="AG210" s="40">
        <v>10000000</v>
      </c>
      <c r="AH210" s="40">
        <v>10000000</v>
      </c>
      <c r="AI210" s="98">
        <v>3900000</v>
      </c>
      <c r="AJ210" s="42">
        <v>0.33</v>
      </c>
      <c r="AK210" s="42">
        <v>0.33</v>
      </c>
      <c r="AL210" s="42">
        <f>AL204</f>
        <v>0.40129999999999999</v>
      </c>
      <c r="AM210" s="40">
        <v>6000</v>
      </c>
      <c r="AN210" s="40">
        <f>AN204</f>
        <v>10000</v>
      </c>
      <c r="AO210" s="40">
        <f>AO204</f>
        <v>10000</v>
      </c>
      <c r="AP210" s="42">
        <v>0.03</v>
      </c>
      <c r="AQ210" s="42">
        <v>0.03</v>
      </c>
      <c r="AR210" s="4">
        <f t="shared" si="565"/>
        <v>0.41930000000000001</v>
      </c>
      <c r="AS210" s="11">
        <f t="shared" si="566"/>
        <v>0.2</v>
      </c>
      <c r="AT210" s="15">
        <f t="shared" si="567"/>
        <v>17756.844461901022</v>
      </c>
      <c r="AU210" s="19">
        <f t="shared" si="568"/>
        <v>0.40002300769177906</v>
      </c>
      <c r="AV210" s="13">
        <f t="shared" si="569"/>
        <v>0.5</v>
      </c>
      <c r="AW210" s="11">
        <f t="shared" si="570"/>
        <v>1</v>
      </c>
      <c r="AX210" s="11">
        <f t="shared" si="571"/>
        <v>0.8911</v>
      </c>
      <c r="AY210" s="11">
        <f t="shared" si="572"/>
        <v>201997.53114128605</v>
      </c>
      <c r="AZ210" s="11">
        <f t="shared" si="573"/>
        <v>1</v>
      </c>
      <c r="BA210" s="11">
        <f t="shared" si="574"/>
        <v>0.34752899999999998</v>
      </c>
      <c r="BB210" s="11">
        <f t="shared" si="575"/>
        <v>1.025058</v>
      </c>
      <c r="BC210" s="11">
        <f t="shared" si="576"/>
        <v>0.99909999999999999</v>
      </c>
      <c r="BD210" s="11">
        <f t="shared" si="577"/>
        <v>0.8911</v>
      </c>
      <c r="BE210" s="11">
        <f t="shared" si="578"/>
        <v>201997.53114128605</v>
      </c>
      <c r="BF210" s="11">
        <f t="shared" si="579"/>
        <v>1</v>
      </c>
      <c r="BG210" s="11">
        <f t="shared" si="580"/>
        <v>0.34752899999999998</v>
      </c>
      <c r="BH210" s="11">
        <f t="shared" si="581"/>
        <v>1.025058</v>
      </c>
      <c r="BI210" s="121">
        <f t="shared" si="473"/>
        <v>0.03</v>
      </c>
      <c r="BJ210" s="121">
        <f>X210^2/((BJ206^2+1)*Y210^2)</f>
        <v>8.0000000000000002E-3</v>
      </c>
      <c r="BK210" s="121">
        <f>X210^2/((BK206^2+1)*Y210^2)</f>
        <v>4.0000000000000001E-3</v>
      </c>
      <c r="BL210" s="121">
        <f>X210^2/((BL206^2+1)*Y210^2)</f>
        <v>2.352941176470588E-3</v>
      </c>
      <c r="BM210" s="121">
        <f>X210^2/((BM206^2+1)*Y210^2)</f>
        <v>1.5384615384615385E-3</v>
      </c>
      <c r="BN210" s="121">
        <f>X210^2/((BN206^2+1)*Y210^2)</f>
        <v>1.0810810810810811E-3</v>
      </c>
      <c r="BO210" s="121">
        <f>X210^2/((BO206^2+1)*Y210^2)</f>
        <v>8.0000000000000004E-4</v>
      </c>
      <c r="BP210" s="121">
        <f>X210^2/((BP206^2+1)*Y210^2)</f>
        <v>6.1538461538461541E-4</v>
      </c>
      <c r="BQ210" s="121">
        <v>1</v>
      </c>
      <c r="BR210" s="121">
        <v>1</v>
      </c>
      <c r="BS210" s="121">
        <v>1</v>
      </c>
      <c r="BT210" s="121">
        <v>1</v>
      </c>
      <c r="BU210" s="121">
        <v>1</v>
      </c>
      <c r="BV210" s="121">
        <v>1</v>
      </c>
      <c r="BW210" s="121">
        <v>1</v>
      </c>
      <c r="BX210" s="121">
        <v>1</v>
      </c>
      <c r="BY210" s="121">
        <f t="shared" si="582"/>
        <v>100</v>
      </c>
      <c r="BZ210" s="121">
        <f>(BZ206^4+6*BZ206^2+1)/(BZ206^2+1)*(Y210^2/X210^2)</f>
        <v>204.99999999999997</v>
      </c>
      <c r="CA210" s="121">
        <f>(CA206^4+6*CA206^2+1)/(CA206^2+1)*(Y210^2/X210^2)</f>
        <v>340</v>
      </c>
      <c r="CB210" s="121">
        <f>(CB206^4+6*CB206^2+1)/(CB206^2+1)*(Y210^2/X210^2)</f>
        <v>519.11764705882354</v>
      </c>
      <c r="CC210" s="121">
        <f>(CC206^4+6*CC206^2+1)/(CC206^2+1)*(Y210^2/X210^2)</f>
        <v>746.15384615384619</v>
      </c>
      <c r="CD210" s="121">
        <f>(CD206^4+6*CD206^2+1)/(CD206^2+1)*(Y210^2/X210^2)</f>
        <v>1022.2972972972974</v>
      </c>
      <c r="CE210" s="121">
        <f>(CE206^4+6*CE206^2+1)/(CE206^2+1)*(Y210^2/X210^2)</f>
        <v>1348</v>
      </c>
      <c r="CF210" s="121">
        <f>(CF206^4+6*CF206^2+1)/(CF206^2+1)*(Y210^2/X210^2)</f>
        <v>1723.4615384615386</v>
      </c>
      <c r="CG210" s="121">
        <f t="shared" si="583"/>
        <v>0.03</v>
      </c>
      <c r="CH210" s="121">
        <f t="shared" si="474"/>
        <v>8.0000000000000002E-3</v>
      </c>
      <c r="CI210" s="121">
        <f t="shared" si="475"/>
        <v>4.0000000000000001E-3</v>
      </c>
      <c r="CJ210" s="121">
        <f t="shared" si="476"/>
        <v>2.352941176470588E-3</v>
      </c>
      <c r="CK210" s="121">
        <f t="shared" si="477"/>
        <v>1.5384615384615385E-3</v>
      </c>
      <c r="CL210" s="121">
        <f t="shared" si="478"/>
        <v>1.0810810810810811E-3</v>
      </c>
      <c r="CM210" s="121">
        <f t="shared" si="479"/>
        <v>8.0000000000000004E-4</v>
      </c>
      <c r="CN210" s="121">
        <f t="shared" si="480"/>
        <v>6.1538461538461541E-4</v>
      </c>
      <c r="CO210" s="95">
        <f t="shared" si="481"/>
        <v>112.93182899999999</v>
      </c>
      <c r="CP210" s="95">
        <f t="shared" si="482"/>
        <v>249.78865399999995</v>
      </c>
      <c r="CQ210" s="95">
        <f t="shared" si="483"/>
        <v>428.22977900000001</v>
      </c>
      <c r="CR210" s="95">
        <f t="shared" si="484"/>
        <v>668.16500105882358</v>
      </c>
      <c r="CS210" s="95">
        <f t="shared" si="485"/>
        <v>973.39522515384624</v>
      </c>
      <c r="CT210" s="95">
        <f t="shared" si="486"/>
        <v>1345.1091512972973</v>
      </c>
      <c r="CU210" s="95">
        <f t="shared" si="487"/>
        <v>1783.758779</v>
      </c>
      <c r="CV210" s="95">
        <f t="shared" si="488"/>
        <v>2289.5436924615387</v>
      </c>
      <c r="CW210" s="95">
        <f t="shared" si="489"/>
        <v>112.93182899999999</v>
      </c>
      <c r="CX210" s="95">
        <f t="shared" si="490"/>
        <v>249.78865399999995</v>
      </c>
      <c r="CY210" s="95">
        <f t="shared" si="491"/>
        <v>428.22977900000001</v>
      </c>
      <c r="CZ210" s="95">
        <f t="shared" si="492"/>
        <v>668.16500105882358</v>
      </c>
      <c r="DA210" s="95">
        <f t="shared" si="493"/>
        <v>973.39522515384624</v>
      </c>
      <c r="DB210" s="95">
        <f t="shared" si="494"/>
        <v>1345.1091512972973</v>
      </c>
      <c r="DC210" s="95">
        <f t="shared" si="495"/>
        <v>1783.758779</v>
      </c>
      <c r="DD210" s="95">
        <f t="shared" si="496"/>
        <v>2289.5436924615387</v>
      </c>
      <c r="DE210" s="13">
        <f t="shared" si="584"/>
        <v>102.080116</v>
      </c>
      <c r="DF210" s="13">
        <f t="shared" si="585"/>
        <v>207.05811599999998</v>
      </c>
      <c r="DG210" s="13">
        <f t="shared" si="586"/>
        <v>342.05411600000002</v>
      </c>
      <c r="DH210" s="13">
        <f t="shared" si="587"/>
        <v>521.17011600000001</v>
      </c>
      <c r="DI210" s="13">
        <f t="shared" si="497"/>
        <v>748.20550061538461</v>
      </c>
      <c r="DJ210" s="13">
        <f t="shared" si="498"/>
        <v>1024.3484943783785</v>
      </c>
      <c r="DK210" s="13">
        <f t="shared" si="499"/>
        <v>1350.0509159999999</v>
      </c>
      <c r="DL210" s="13">
        <f t="shared" si="500"/>
        <v>1725.5122698461539</v>
      </c>
      <c r="DM210" s="95">
        <f t="shared" si="501"/>
        <v>102.080116</v>
      </c>
      <c r="DN210" s="95">
        <f t="shared" si="502"/>
        <v>207.05811599999998</v>
      </c>
      <c r="DO210" s="95">
        <f t="shared" si="503"/>
        <v>342.05411600000002</v>
      </c>
      <c r="DP210" s="95">
        <f t="shared" si="504"/>
        <v>521.17011600000001</v>
      </c>
      <c r="DQ210" s="95">
        <f t="shared" si="505"/>
        <v>748.20550061538461</v>
      </c>
      <c r="DR210" s="95">
        <f t="shared" si="506"/>
        <v>1024.3484943783785</v>
      </c>
      <c r="DS210" s="95">
        <f t="shared" si="507"/>
        <v>1350.0509159999999</v>
      </c>
      <c r="DT210" s="95">
        <f t="shared" si="508"/>
        <v>1725.5122698461539</v>
      </c>
      <c r="DU210" s="95">
        <f t="shared" si="509"/>
        <v>37.425056729999994</v>
      </c>
      <c r="DV210" s="95">
        <f t="shared" si="510"/>
        <v>72.547956091999993</v>
      </c>
      <c r="DW210" s="95">
        <f t="shared" si="511"/>
        <v>119.18298097600001</v>
      </c>
      <c r="DX210" s="95">
        <f t="shared" si="512"/>
        <v>181.29243862719724</v>
      </c>
      <c r="DY210" s="95">
        <f t="shared" si="513"/>
        <v>260.12029451408279</v>
      </c>
      <c r="DZ210" s="95">
        <f t="shared" si="514"/>
        <v>356.0452502668079</v>
      </c>
      <c r="EA210" s="95">
        <f t="shared" si="515"/>
        <v>469.20950088319995</v>
      </c>
      <c r="EB210" s="95">
        <f t="shared" si="516"/>
        <v>599.67540143997633</v>
      </c>
      <c r="EC210" s="95">
        <f t="shared" si="517"/>
        <v>37.425056729999994</v>
      </c>
      <c r="ED210" s="95">
        <f t="shared" si="518"/>
        <v>72.547956091999993</v>
      </c>
      <c r="EE210" s="95">
        <f t="shared" si="519"/>
        <v>119.18298097600001</v>
      </c>
      <c r="EF210" s="95">
        <f t="shared" si="520"/>
        <v>181.29243862719724</v>
      </c>
      <c r="EG210" s="95">
        <f t="shared" si="521"/>
        <v>260.12029451408279</v>
      </c>
      <c r="EH210" s="95">
        <f t="shared" si="522"/>
        <v>356.0452502668079</v>
      </c>
      <c r="EI210" s="95">
        <f t="shared" si="523"/>
        <v>469.20950088319995</v>
      </c>
      <c r="EJ210" s="95">
        <f t="shared" si="524"/>
        <v>599.67540143997633</v>
      </c>
      <c r="EK210" s="95">
        <f t="shared" si="525"/>
        <v>37.425056729999994</v>
      </c>
      <c r="EL210" s="95">
        <f t="shared" si="526"/>
        <v>72.547956091999993</v>
      </c>
      <c r="EM210" s="95">
        <f t="shared" si="527"/>
        <v>119.18298097600001</v>
      </c>
      <c r="EN210" s="95">
        <f t="shared" si="528"/>
        <v>181.29243862719724</v>
      </c>
      <c r="EO210" s="95">
        <f t="shared" si="529"/>
        <v>260.12029451408279</v>
      </c>
      <c r="EP210" s="95">
        <f t="shared" si="530"/>
        <v>356.0452502668079</v>
      </c>
      <c r="EQ210" s="95">
        <f t="shared" si="531"/>
        <v>469.20950088319995</v>
      </c>
      <c r="ER210" s="95">
        <f t="shared" si="532"/>
        <v>599.67540143997633</v>
      </c>
      <c r="ES210" s="95">
        <f t="shared" si="533"/>
        <v>1</v>
      </c>
      <c r="ET210" s="95">
        <f t="shared" si="534"/>
        <v>1</v>
      </c>
      <c r="EU210" s="95">
        <f t="shared" si="535"/>
        <v>1</v>
      </c>
      <c r="EV210" s="95">
        <f t="shared" si="536"/>
        <v>1</v>
      </c>
      <c r="EW210" s="95">
        <f t="shared" si="537"/>
        <v>1</v>
      </c>
      <c r="EX210" s="95">
        <f t="shared" si="538"/>
        <v>1</v>
      </c>
      <c r="EY210" s="95">
        <f t="shared" si="539"/>
        <v>1</v>
      </c>
      <c r="EZ210" s="95">
        <f t="shared" si="540"/>
        <v>1</v>
      </c>
      <c r="FA210" s="95">
        <f t="shared" si="541"/>
        <v>1</v>
      </c>
      <c r="FB210" s="95">
        <f t="shared" si="542"/>
        <v>1</v>
      </c>
      <c r="FC210" s="95">
        <f t="shared" si="543"/>
        <v>1</v>
      </c>
      <c r="FD210" s="95">
        <f t="shared" si="544"/>
        <v>1</v>
      </c>
      <c r="FE210" s="95">
        <f t="shared" si="545"/>
        <v>1</v>
      </c>
      <c r="FF210" s="95">
        <f t="shared" si="546"/>
        <v>1</v>
      </c>
      <c r="FG210" s="95">
        <f t="shared" si="547"/>
        <v>1</v>
      </c>
      <c r="FH210" s="95">
        <f t="shared" si="548"/>
        <v>1</v>
      </c>
      <c r="FI210" s="95">
        <f t="shared" si="549"/>
        <v>1</v>
      </c>
      <c r="FJ210" s="95">
        <f t="shared" si="550"/>
        <v>1</v>
      </c>
      <c r="FK210" s="95">
        <f t="shared" si="551"/>
        <v>1</v>
      </c>
      <c r="FL210" s="95">
        <f t="shared" si="552"/>
        <v>1</v>
      </c>
      <c r="FM210" s="95">
        <f t="shared" si="553"/>
        <v>1</v>
      </c>
      <c r="FN210" s="95">
        <f t="shared" si="554"/>
        <v>1</v>
      </c>
      <c r="FO210" s="95">
        <f t="shared" si="555"/>
        <v>1</v>
      </c>
      <c r="FP210" s="95">
        <f t="shared" si="556"/>
        <v>1</v>
      </c>
      <c r="FQ210" s="115">
        <f t="shared" si="557"/>
        <v>2.5064441833588993</v>
      </c>
      <c r="FR210" s="115">
        <f t="shared" si="558"/>
        <v>2.4894122352486545</v>
      </c>
      <c r="FS210" s="115">
        <f t="shared" si="559"/>
        <v>2.4915569837922065</v>
      </c>
      <c r="FT210" s="115">
        <f t="shared" si="560"/>
        <v>2.4937460238303522</v>
      </c>
      <c r="FU210" s="115">
        <f t="shared" si="561"/>
        <v>2.4953515296103337</v>
      </c>
      <c r="FV210" s="115">
        <f t="shared" si="562"/>
        <v>2.496459613916731</v>
      </c>
      <c r="FW210" s="115">
        <f t="shared" si="563"/>
        <v>2.4972283115483993</v>
      </c>
      <c r="FX210" s="115">
        <f t="shared" si="564"/>
        <v>2.497773669779586</v>
      </c>
      <c r="FZ210" s="90">
        <f t="shared" si="588"/>
        <v>2.4894122352486545</v>
      </c>
      <c r="GB210" s="18"/>
      <c r="GC210" s="29"/>
      <c r="GE210" s="15"/>
      <c r="GF210" s="15"/>
      <c r="GG210" s="15"/>
      <c r="GI210" s="31"/>
      <c r="GJ210" s="31"/>
      <c r="GK210" s="31"/>
      <c r="IC210" s="28"/>
      <c r="ID210" s="11"/>
      <c r="IE210" s="13"/>
      <c r="IF210" s="11"/>
      <c r="IG210" s="13"/>
      <c r="IH210" s="13"/>
      <c r="II210" s="13"/>
      <c r="IJ210" s="28"/>
      <c r="IK210" s="11"/>
      <c r="IL210" s="13"/>
      <c r="IM210" s="22"/>
      <c r="IN210" s="23"/>
      <c r="IO210" s="11"/>
      <c r="IP210" s="23"/>
      <c r="IQ210" s="28"/>
      <c r="IR210" s="20"/>
      <c r="IS210" s="13"/>
      <c r="IT210" s="23"/>
      <c r="IU210" s="23"/>
      <c r="IV210" s="23"/>
      <c r="IW210" s="23"/>
      <c r="IX210" s="28"/>
      <c r="IY210" s="13"/>
      <c r="IZ210" s="25"/>
      <c r="JA210" s="25"/>
      <c r="JB210" s="25"/>
      <c r="JC210" s="25"/>
      <c r="JD210" s="25"/>
      <c r="JE210" s="25"/>
      <c r="JF210" s="25"/>
    </row>
    <row r="211" spans="1:310" ht="13.8" x14ac:dyDescent="0.3">
      <c r="A211" s="14"/>
      <c r="B211" s="28"/>
      <c r="C211" s="34"/>
      <c r="D211" s="4"/>
      <c r="E211" s="14"/>
      <c r="F211" s="28"/>
      <c r="G211" s="34"/>
      <c r="H211" s="4"/>
      <c r="I211" s="14"/>
      <c r="J211" s="28"/>
      <c r="K211" s="34"/>
      <c r="X211" s="118">
        <v>2.5</v>
      </c>
      <c r="Y211" s="118">
        <v>10</v>
      </c>
      <c r="Z211" s="40">
        <v>1.7999999999999999E-2</v>
      </c>
      <c r="AA211" s="40">
        <v>10000000</v>
      </c>
      <c r="AB211" s="40">
        <v>10000000</v>
      </c>
      <c r="AC211" s="98">
        <v>3900000</v>
      </c>
      <c r="AD211" s="42">
        <v>0.33</v>
      </c>
      <c r="AE211" s="42">
        <v>0.33</v>
      </c>
      <c r="AF211" s="41">
        <v>1.7999999999999999E-2</v>
      </c>
      <c r="AG211" s="40">
        <v>10000000</v>
      </c>
      <c r="AH211" s="40">
        <v>10000000</v>
      </c>
      <c r="AI211" s="98">
        <v>3900000</v>
      </c>
      <c r="AJ211" s="42">
        <v>0.33</v>
      </c>
      <c r="AK211" s="42">
        <v>0.33</v>
      </c>
      <c r="AL211" s="42">
        <f>AL204</f>
        <v>0.40129999999999999</v>
      </c>
      <c r="AM211" s="40">
        <v>6000</v>
      </c>
      <c r="AN211" s="40">
        <f>AN204</f>
        <v>10000</v>
      </c>
      <c r="AO211" s="40">
        <f>AO204</f>
        <v>10000</v>
      </c>
      <c r="AP211" s="42">
        <v>0.03</v>
      </c>
      <c r="AQ211" s="42">
        <v>0.03</v>
      </c>
      <c r="AR211" s="4">
        <f t="shared" si="565"/>
        <v>0.41930000000000001</v>
      </c>
      <c r="AS211" s="11">
        <f t="shared" si="566"/>
        <v>0.25</v>
      </c>
      <c r="AT211" s="15">
        <f t="shared" si="567"/>
        <v>17756.844461901022</v>
      </c>
      <c r="AU211" s="19">
        <f t="shared" si="568"/>
        <v>0.40002300769177906</v>
      </c>
      <c r="AV211" s="13">
        <f t="shared" si="569"/>
        <v>0.5</v>
      </c>
      <c r="AW211" s="11">
        <f t="shared" si="570"/>
        <v>1</v>
      </c>
      <c r="AX211" s="11">
        <f t="shared" si="571"/>
        <v>0.8911</v>
      </c>
      <c r="AY211" s="11">
        <f t="shared" si="572"/>
        <v>201997.53114128605</v>
      </c>
      <c r="AZ211" s="11">
        <f t="shared" si="573"/>
        <v>1</v>
      </c>
      <c r="BA211" s="11">
        <f t="shared" si="574"/>
        <v>0.34752899999999998</v>
      </c>
      <c r="BB211" s="11">
        <f t="shared" si="575"/>
        <v>1.025058</v>
      </c>
      <c r="BC211" s="11">
        <f t="shared" si="576"/>
        <v>0.99909999999999999</v>
      </c>
      <c r="BD211" s="11">
        <f t="shared" si="577"/>
        <v>0.8911</v>
      </c>
      <c r="BE211" s="11">
        <f t="shared" si="578"/>
        <v>201997.53114128605</v>
      </c>
      <c r="BF211" s="11">
        <f t="shared" si="579"/>
        <v>1</v>
      </c>
      <c r="BG211" s="11">
        <f t="shared" si="580"/>
        <v>0.34752899999999998</v>
      </c>
      <c r="BH211" s="11">
        <f t="shared" si="581"/>
        <v>1.025058</v>
      </c>
      <c r="BI211" s="121">
        <f t="shared" si="473"/>
        <v>4.6875E-2</v>
      </c>
      <c r="BJ211" s="121">
        <f>X211^2/((BJ206^2+1)*Y211^2)</f>
        <v>1.2500000000000001E-2</v>
      </c>
      <c r="BK211" s="121">
        <f>X211^2/((BK206^2+1)*Y211^2)</f>
        <v>6.2500000000000003E-3</v>
      </c>
      <c r="BL211" s="121">
        <f>X211^2/((BL206^2+1)*Y211^2)</f>
        <v>3.6764705882352941E-3</v>
      </c>
      <c r="BM211" s="121">
        <f>X211^2/((BM206^2+1)*Y211^2)</f>
        <v>2.403846153846154E-3</v>
      </c>
      <c r="BN211" s="121">
        <f>X211^2/((BN206^2+1)*Y211^2)</f>
        <v>1.6891891891891893E-3</v>
      </c>
      <c r="BO211" s="121">
        <f>X211^2/((BO206^2+1)*Y211^2)</f>
        <v>1.25E-3</v>
      </c>
      <c r="BP211" s="121">
        <f>X211^2/((BP206^2+1)*Y211^2)</f>
        <v>9.6153846153846159E-4</v>
      </c>
      <c r="BQ211" s="121">
        <v>1</v>
      </c>
      <c r="BR211" s="121">
        <v>1</v>
      </c>
      <c r="BS211" s="121">
        <v>1</v>
      </c>
      <c r="BT211" s="121">
        <v>1</v>
      </c>
      <c r="BU211" s="121">
        <v>1</v>
      </c>
      <c r="BV211" s="121">
        <v>1</v>
      </c>
      <c r="BW211" s="121">
        <v>1</v>
      </c>
      <c r="BX211" s="121">
        <v>1</v>
      </c>
      <c r="BY211" s="121">
        <f t="shared" si="582"/>
        <v>64</v>
      </c>
      <c r="BZ211" s="121">
        <f>(BZ206^4+6*BZ206^2+1)/(BZ206^2+1)*(Y211^2/X211^2)</f>
        <v>131.19999999999999</v>
      </c>
      <c r="CA211" s="121">
        <f>(CA206^4+6*CA206^2+1)/(CA206^2+1)*(Y211^2/X211^2)</f>
        <v>217.6</v>
      </c>
      <c r="CB211" s="121">
        <f>(CB206^4+6*CB206^2+1)/(CB206^2+1)*(Y211^2/X211^2)</f>
        <v>332.23529411764707</v>
      </c>
      <c r="CC211" s="121">
        <f>(CC206^4+6*CC206^2+1)/(CC206^2+1)*(Y211^2/X211^2)</f>
        <v>477.53846153846155</v>
      </c>
      <c r="CD211" s="121">
        <f>(CD206^4+6*CD206^2+1)/(CD206^2+1)*(Y211^2/X211^2)</f>
        <v>654.27027027027032</v>
      </c>
      <c r="CE211" s="121">
        <f>(CE206^4+6*CE206^2+1)/(CE206^2+1)*(Y211^2/X211^2)</f>
        <v>862.72</v>
      </c>
      <c r="CF211" s="121">
        <f>(CF206^4+6*CF206^2+1)/(CF206^2+1)*(Y211^2/X211^2)</f>
        <v>1103.0153846153846</v>
      </c>
      <c r="CG211" s="121">
        <f t="shared" si="583"/>
        <v>4.6875E-2</v>
      </c>
      <c r="CH211" s="121">
        <f t="shared" si="474"/>
        <v>1.2500000000000001E-2</v>
      </c>
      <c r="CI211" s="121">
        <f t="shared" si="475"/>
        <v>6.2500000000000003E-3</v>
      </c>
      <c r="CJ211" s="121">
        <f t="shared" si="476"/>
        <v>3.6764705882352941E-3</v>
      </c>
      <c r="CK211" s="121">
        <f t="shared" si="477"/>
        <v>2.403846153846154E-3</v>
      </c>
      <c r="CL211" s="121">
        <f t="shared" si="478"/>
        <v>1.6891891891891893E-3</v>
      </c>
      <c r="CM211" s="121">
        <f t="shared" si="479"/>
        <v>1.25E-3</v>
      </c>
      <c r="CN211" s="121">
        <f t="shared" si="480"/>
        <v>9.6153846153846159E-4</v>
      </c>
      <c r="CO211" s="95">
        <f t="shared" si="481"/>
        <v>72.761481000000003</v>
      </c>
      <c r="CP211" s="95">
        <f t="shared" si="482"/>
        <v>160.34984899999998</v>
      </c>
      <c r="CQ211" s="95">
        <f t="shared" si="483"/>
        <v>274.55216899999999</v>
      </c>
      <c r="CR211" s="95">
        <f t="shared" si="484"/>
        <v>428.11071111764704</v>
      </c>
      <c r="CS211" s="95">
        <f t="shared" si="485"/>
        <v>623.45805453846151</v>
      </c>
      <c r="CT211" s="95">
        <f t="shared" si="486"/>
        <v>861.35496727027032</v>
      </c>
      <c r="CU211" s="95">
        <f t="shared" si="487"/>
        <v>1142.090729</v>
      </c>
      <c r="CV211" s="95">
        <f t="shared" si="488"/>
        <v>1465.7930736153846</v>
      </c>
      <c r="CW211" s="95">
        <f t="shared" si="489"/>
        <v>72.761481000000003</v>
      </c>
      <c r="CX211" s="95">
        <f t="shared" si="490"/>
        <v>160.34984899999998</v>
      </c>
      <c r="CY211" s="95">
        <f t="shared" si="491"/>
        <v>274.55216899999999</v>
      </c>
      <c r="CZ211" s="95">
        <f t="shared" si="492"/>
        <v>428.11071111764704</v>
      </c>
      <c r="DA211" s="95">
        <f t="shared" si="493"/>
        <v>623.45805453846151</v>
      </c>
      <c r="DB211" s="95">
        <f t="shared" si="494"/>
        <v>861.35496727027032</v>
      </c>
      <c r="DC211" s="95">
        <f t="shared" si="495"/>
        <v>1142.090729</v>
      </c>
      <c r="DD211" s="95">
        <f t="shared" si="496"/>
        <v>1465.7930736153846</v>
      </c>
      <c r="DE211" s="13">
        <f t="shared" si="584"/>
        <v>66.096991000000003</v>
      </c>
      <c r="DF211" s="13">
        <f t="shared" si="585"/>
        <v>133.26261599999998</v>
      </c>
      <c r="DG211" s="13">
        <f t="shared" si="586"/>
        <v>219.65636599999999</v>
      </c>
      <c r="DH211" s="13">
        <f t="shared" si="587"/>
        <v>334.28908658823531</v>
      </c>
      <c r="DI211" s="13">
        <f t="shared" si="497"/>
        <v>479.59098138461542</v>
      </c>
      <c r="DJ211" s="13">
        <f t="shared" si="498"/>
        <v>656.32207545945948</v>
      </c>
      <c r="DK211" s="13">
        <f t="shared" si="499"/>
        <v>864.77136600000006</v>
      </c>
      <c r="DL211" s="13">
        <f t="shared" si="500"/>
        <v>1105.0664621538463</v>
      </c>
      <c r="DM211" s="95">
        <f t="shared" si="501"/>
        <v>66.096991000000003</v>
      </c>
      <c r="DN211" s="95">
        <f t="shared" si="502"/>
        <v>133.26261599999998</v>
      </c>
      <c r="DO211" s="95">
        <f t="shared" si="503"/>
        <v>219.65636599999999</v>
      </c>
      <c r="DP211" s="95">
        <f t="shared" si="504"/>
        <v>334.28908658823531</v>
      </c>
      <c r="DQ211" s="95">
        <f t="shared" si="505"/>
        <v>479.59098138461542</v>
      </c>
      <c r="DR211" s="95">
        <f t="shared" si="506"/>
        <v>656.32207545945948</v>
      </c>
      <c r="DS211" s="95">
        <f t="shared" si="507"/>
        <v>864.77136600000006</v>
      </c>
      <c r="DT211" s="95">
        <f t="shared" si="508"/>
        <v>1105.0664621538463</v>
      </c>
      <c r="DU211" s="95">
        <f t="shared" si="509"/>
        <v>24.919877281874999</v>
      </c>
      <c r="DV211" s="95">
        <f t="shared" si="510"/>
        <v>46.901879772499989</v>
      </c>
      <c r="DW211" s="95">
        <f t="shared" si="511"/>
        <v>76.646213316249998</v>
      </c>
      <c r="DX211" s="95">
        <f t="shared" si="512"/>
        <v>116.34586135675605</v>
      </c>
      <c r="DY211" s="95">
        <f t="shared" si="513"/>
        <v>166.76895926033285</v>
      </c>
      <c r="DZ211" s="95">
        <f t="shared" si="514"/>
        <v>228.14539692633491</v>
      </c>
      <c r="EA211" s="95">
        <f t="shared" si="515"/>
        <v>300.56078415125</v>
      </c>
      <c r="EB211" s="95">
        <f t="shared" si="516"/>
        <v>384.05249033847639</v>
      </c>
      <c r="EC211" s="95">
        <f t="shared" si="517"/>
        <v>24.919877281874999</v>
      </c>
      <c r="ED211" s="95">
        <f t="shared" si="518"/>
        <v>46.901879772499989</v>
      </c>
      <c r="EE211" s="95">
        <f t="shared" si="519"/>
        <v>76.646213316249998</v>
      </c>
      <c r="EF211" s="95">
        <f t="shared" si="520"/>
        <v>116.34586135675605</v>
      </c>
      <c r="EG211" s="95">
        <f t="shared" si="521"/>
        <v>166.76895926033285</v>
      </c>
      <c r="EH211" s="95">
        <f t="shared" si="522"/>
        <v>228.14539692633491</v>
      </c>
      <c r="EI211" s="95">
        <f t="shared" si="523"/>
        <v>300.56078415125</v>
      </c>
      <c r="EJ211" s="95">
        <f t="shared" si="524"/>
        <v>384.05249033847639</v>
      </c>
      <c r="EK211" s="95">
        <f t="shared" si="525"/>
        <v>24.919877281874999</v>
      </c>
      <c r="EL211" s="95">
        <f t="shared" si="526"/>
        <v>46.901879772499989</v>
      </c>
      <c r="EM211" s="95">
        <f t="shared" si="527"/>
        <v>76.646213316249998</v>
      </c>
      <c r="EN211" s="95">
        <f t="shared" si="528"/>
        <v>116.34586135675605</v>
      </c>
      <c r="EO211" s="95">
        <f t="shared" si="529"/>
        <v>166.76895926033285</v>
      </c>
      <c r="EP211" s="95">
        <f t="shared" si="530"/>
        <v>228.14539692633491</v>
      </c>
      <c r="EQ211" s="95">
        <f t="shared" si="531"/>
        <v>300.56078415125</v>
      </c>
      <c r="ER211" s="95">
        <f t="shared" si="532"/>
        <v>384.05249033847639</v>
      </c>
      <c r="ES211" s="95">
        <f t="shared" si="533"/>
        <v>1</v>
      </c>
      <c r="ET211" s="95">
        <f t="shared" si="534"/>
        <v>1</v>
      </c>
      <c r="EU211" s="95">
        <f t="shared" si="535"/>
        <v>1</v>
      </c>
      <c r="EV211" s="95">
        <f t="shared" si="536"/>
        <v>1</v>
      </c>
      <c r="EW211" s="95">
        <f t="shared" si="537"/>
        <v>1</v>
      </c>
      <c r="EX211" s="95">
        <f t="shared" si="538"/>
        <v>1</v>
      </c>
      <c r="EY211" s="95">
        <f t="shared" si="539"/>
        <v>1</v>
      </c>
      <c r="EZ211" s="95">
        <f t="shared" si="540"/>
        <v>1</v>
      </c>
      <c r="FA211" s="95">
        <f t="shared" si="541"/>
        <v>1</v>
      </c>
      <c r="FB211" s="95">
        <f t="shared" si="542"/>
        <v>1</v>
      </c>
      <c r="FC211" s="95">
        <f t="shared" si="543"/>
        <v>1</v>
      </c>
      <c r="FD211" s="95">
        <f t="shared" si="544"/>
        <v>1</v>
      </c>
      <c r="FE211" s="95">
        <f t="shared" si="545"/>
        <v>1</v>
      </c>
      <c r="FF211" s="95">
        <f t="shared" si="546"/>
        <v>1</v>
      </c>
      <c r="FG211" s="95">
        <f t="shared" si="547"/>
        <v>1</v>
      </c>
      <c r="FH211" s="95">
        <f t="shared" si="548"/>
        <v>1</v>
      </c>
      <c r="FI211" s="95">
        <f t="shared" si="549"/>
        <v>1</v>
      </c>
      <c r="FJ211" s="95">
        <f t="shared" si="550"/>
        <v>1</v>
      </c>
      <c r="FK211" s="95">
        <f t="shared" si="551"/>
        <v>1</v>
      </c>
      <c r="FL211" s="95">
        <f t="shared" si="552"/>
        <v>1</v>
      </c>
      <c r="FM211" s="95">
        <f t="shared" si="553"/>
        <v>1</v>
      </c>
      <c r="FN211" s="95">
        <f t="shared" si="554"/>
        <v>1</v>
      </c>
      <c r="FO211" s="95">
        <f t="shared" si="555"/>
        <v>1</v>
      </c>
      <c r="FP211" s="95">
        <f t="shared" si="556"/>
        <v>1</v>
      </c>
      <c r="FQ211" s="115">
        <f t="shared" si="557"/>
        <v>2.5068383831474681</v>
      </c>
      <c r="FR211" s="115">
        <f t="shared" si="558"/>
        <v>2.4835912438779184</v>
      </c>
      <c r="FS211" s="115">
        <f t="shared" si="559"/>
        <v>2.486960463354873</v>
      </c>
      <c r="FT211" s="115">
        <f t="shared" si="560"/>
        <v>2.4903492436278114</v>
      </c>
      <c r="FU211" s="115">
        <f t="shared" si="561"/>
        <v>2.4928392267151365</v>
      </c>
      <c r="FV211" s="115">
        <f t="shared" si="562"/>
        <v>2.4945611265434087</v>
      </c>
      <c r="FW211" s="115">
        <f t="shared" si="563"/>
        <v>2.4957572810264734</v>
      </c>
      <c r="FX211" s="115">
        <f t="shared" si="564"/>
        <v>2.4966067022150047</v>
      </c>
      <c r="FZ211" s="90">
        <f t="shared" si="588"/>
        <v>2.4835912438779184</v>
      </c>
      <c r="GB211" s="18"/>
      <c r="GC211" s="29"/>
      <c r="GE211" s="15"/>
      <c r="GF211" s="15"/>
      <c r="GG211" s="15"/>
      <c r="GI211" s="31"/>
      <c r="GJ211" s="31"/>
      <c r="GK211" s="31"/>
      <c r="IC211" s="28"/>
      <c r="ID211" s="13"/>
      <c r="IE211" s="13"/>
      <c r="IF211" s="13"/>
      <c r="IG211" s="13"/>
      <c r="IH211" s="13"/>
      <c r="II211" s="13"/>
      <c r="IJ211" s="28"/>
      <c r="IK211" s="20"/>
      <c r="IL211" s="13"/>
      <c r="IM211" s="11"/>
      <c r="IN211" s="23"/>
      <c r="IO211" s="13"/>
      <c r="IP211" s="23"/>
      <c r="IQ211" s="28"/>
      <c r="IR211" s="20"/>
      <c r="IS211" s="13"/>
      <c r="IT211" s="20"/>
      <c r="IU211" s="23"/>
      <c r="IV211" s="20"/>
      <c r="IW211" s="23"/>
      <c r="IY211" s="13"/>
      <c r="IZ211" s="25"/>
      <c r="JA211" s="25"/>
      <c r="JB211" s="25"/>
      <c r="JC211" s="25"/>
      <c r="JD211" s="25"/>
      <c r="JE211" s="25"/>
      <c r="JF211" s="25"/>
      <c r="KX211" s="11"/>
    </row>
    <row r="212" spans="1:310" ht="13.8" x14ac:dyDescent="0.3">
      <c r="A212" s="4"/>
      <c r="B212" s="4"/>
      <c r="C212" s="4"/>
      <c r="D212" s="4"/>
      <c r="E212" s="4"/>
      <c r="F212" s="4"/>
      <c r="G212" s="4"/>
      <c r="H212" s="4"/>
      <c r="I212" s="4"/>
      <c r="J212" s="4"/>
      <c r="K212" s="4"/>
      <c r="X212" s="118">
        <v>3</v>
      </c>
      <c r="Y212" s="118">
        <v>10</v>
      </c>
      <c r="Z212" s="40">
        <v>1.7999999999999999E-2</v>
      </c>
      <c r="AA212" s="40">
        <v>10000000</v>
      </c>
      <c r="AB212" s="40">
        <v>10000000</v>
      </c>
      <c r="AC212" s="98">
        <v>3900000</v>
      </c>
      <c r="AD212" s="42">
        <v>0.33</v>
      </c>
      <c r="AE212" s="42">
        <v>0.33</v>
      </c>
      <c r="AF212" s="41">
        <v>1.7999999999999999E-2</v>
      </c>
      <c r="AG212" s="40">
        <v>10000000</v>
      </c>
      <c r="AH212" s="40">
        <v>10000000</v>
      </c>
      <c r="AI212" s="98">
        <v>3900000</v>
      </c>
      <c r="AJ212" s="42">
        <v>0.33</v>
      </c>
      <c r="AK212" s="42">
        <v>0.33</v>
      </c>
      <c r="AL212" s="42">
        <f>AL204</f>
        <v>0.40129999999999999</v>
      </c>
      <c r="AM212" s="40">
        <v>6000</v>
      </c>
      <c r="AN212" s="40">
        <f>AN204</f>
        <v>10000</v>
      </c>
      <c r="AO212" s="40">
        <f>AO204</f>
        <v>10000</v>
      </c>
      <c r="AP212" s="42">
        <v>0.03</v>
      </c>
      <c r="AQ212" s="42">
        <v>0.03</v>
      </c>
      <c r="AR212" s="4">
        <f t="shared" si="565"/>
        <v>0.41930000000000001</v>
      </c>
      <c r="AS212" s="11">
        <f t="shared" si="566"/>
        <v>0.3</v>
      </c>
      <c r="AT212" s="15">
        <f t="shared" si="567"/>
        <v>17756.844461901022</v>
      </c>
      <c r="AU212" s="19">
        <f t="shared" si="568"/>
        <v>0.40002300769177906</v>
      </c>
      <c r="AV212" s="13">
        <f t="shared" si="569"/>
        <v>0.5</v>
      </c>
      <c r="AW212" s="11">
        <f t="shared" si="570"/>
        <v>1</v>
      </c>
      <c r="AX212" s="11">
        <f t="shared" si="571"/>
        <v>0.8911</v>
      </c>
      <c r="AY212" s="11">
        <f t="shared" si="572"/>
        <v>201997.53114128605</v>
      </c>
      <c r="AZ212" s="11">
        <f t="shared" si="573"/>
        <v>1</v>
      </c>
      <c r="BA212" s="11">
        <f t="shared" si="574"/>
        <v>0.34752899999999998</v>
      </c>
      <c r="BB212" s="11">
        <f t="shared" si="575"/>
        <v>1.025058</v>
      </c>
      <c r="BC212" s="11">
        <f t="shared" si="576"/>
        <v>0.99909999999999999</v>
      </c>
      <c r="BD212" s="11">
        <f t="shared" si="577"/>
        <v>0.8911</v>
      </c>
      <c r="BE212" s="11">
        <f t="shared" si="578"/>
        <v>201997.53114128605</v>
      </c>
      <c r="BF212" s="11">
        <f t="shared" si="579"/>
        <v>1</v>
      </c>
      <c r="BG212" s="11">
        <f t="shared" si="580"/>
        <v>0.34752899999999998</v>
      </c>
      <c r="BH212" s="11">
        <f t="shared" si="581"/>
        <v>1.025058</v>
      </c>
      <c r="BI212" s="121">
        <f t="shared" si="473"/>
        <v>6.7500000000000004E-2</v>
      </c>
      <c r="BJ212" s="121">
        <f>X212^2/((BJ206^2+1)*Y212^2)</f>
        <v>1.7999999999999999E-2</v>
      </c>
      <c r="BK212" s="121">
        <f>X212^2/((BK206^2+1)*Y212^2)</f>
        <v>8.9999999999999993E-3</v>
      </c>
      <c r="BL212" s="121">
        <f>X212^2/((BL206^2+1)*Y212^2)</f>
        <v>5.2941176470588233E-3</v>
      </c>
      <c r="BM212" s="121">
        <f>X212^2/((BM206^2+1)*Y212^2)</f>
        <v>3.4615384615384616E-3</v>
      </c>
      <c r="BN212" s="121">
        <f>X212^2/((BN206^2+1)*Y212^2)</f>
        <v>2.4324324324324323E-3</v>
      </c>
      <c r="BO212" s="121">
        <f>X212^2/((BO206^2+1)*Y212^2)</f>
        <v>1.8E-3</v>
      </c>
      <c r="BP212" s="121">
        <f>X212^2/((BP206^2+1)*Y212^2)</f>
        <v>1.3846153846153845E-3</v>
      </c>
      <c r="BQ212" s="121">
        <v>1</v>
      </c>
      <c r="BR212" s="121">
        <v>1</v>
      </c>
      <c r="BS212" s="121">
        <v>1</v>
      </c>
      <c r="BT212" s="121">
        <v>1</v>
      </c>
      <c r="BU212" s="121">
        <v>1</v>
      </c>
      <c r="BV212" s="121">
        <v>1</v>
      </c>
      <c r="BW212" s="121">
        <v>1</v>
      </c>
      <c r="BX212" s="121">
        <v>1</v>
      </c>
      <c r="BY212" s="121">
        <f t="shared" si="582"/>
        <v>44.444444444444443</v>
      </c>
      <c r="BZ212" s="121">
        <f>(BZ206^4+6*BZ206^2+1)/(BZ206^2+1)*(Y212^2/X212^2)</f>
        <v>91.1111111111111</v>
      </c>
      <c r="CA212" s="121">
        <f>(CA206^4+6*CA206^2+1)/(CA206^2+1)*(Y212^2/X212^2)</f>
        <v>151.11111111111111</v>
      </c>
      <c r="CB212" s="121">
        <f>(CB206^4+6*CB206^2+1)/(CB206^2+1)*(Y212^2/X212^2)</f>
        <v>230.718954248366</v>
      </c>
      <c r="CC212" s="121">
        <f>(CC206^4+6*CC206^2+1)/(CC206^2+1)*(Y212^2/X212^2)</f>
        <v>331.62393162393164</v>
      </c>
      <c r="CD212" s="121">
        <f>(CD206^4+6*CD206^2+1)/(CD206^2+1)*(Y212^2/X212^2)</f>
        <v>454.35435435435437</v>
      </c>
      <c r="CE212" s="121">
        <f>(CE206^4+6*CE206^2+1)/(CE206^2+1)*(Y212^2/X212^2)</f>
        <v>599.11111111111109</v>
      </c>
      <c r="CF212" s="121">
        <f>(CF206^4+6*CF206^2+1)/(CF206^2+1)*(Y212^2/X212^2)</f>
        <v>765.982905982906</v>
      </c>
      <c r="CG212" s="121">
        <f t="shared" si="583"/>
        <v>6.7500000000000004E-2</v>
      </c>
      <c r="CH212" s="121">
        <f t="shared" si="474"/>
        <v>1.7999999999999999E-2</v>
      </c>
      <c r="CI212" s="121">
        <f t="shared" si="475"/>
        <v>8.9999999999999993E-3</v>
      </c>
      <c r="CJ212" s="121">
        <f t="shared" si="476"/>
        <v>5.2941176470588233E-3</v>
      </c>
      <c r="CK212" s="121">
        <f t="shared" si="477"/>
        <v>3.4615384615384616E-3</v>
      </c>
      <c r="CL212" s="121">
        <f t="shared" si="478"/>
        <v>2.4324324324324323E-3</v>
      </c>
      <c r="CM212" s="121">
        <f t="shared" si="479"/>
        <v>1.8E-3</v>
      </c>
      <c r="CN212" s="121">
        <f t="shared" si="480"/>
        <v>1.3846153846153845E-3</v>
      </c>
      <c r="CO212" s="95">
        <f t="shared" si="481"/>
        <v>50.940551222222219</v>
      </c>
      <c r="CP212" s="95">
        <f t="shared" si="482"/>
        <v>111.76580677777777</v>
      </c>
      <c r="CQ212" s="95">
        <f t="shared" si="483"/>
        <v>191.07297344444444</v>
      </c>
      <c r="CR212" s="95">
        <f t="shared" si="484"/>
        <v>297.71084991503267</v>
      </c>
      <c r="CS212" s="95">
        <f t="shared" si="485"/>
        <v>433.36872729059826</v>
      </c>
      <c r="CT212" s="95">
        <f t="shared" si="486"/>
        <v>598.57491668768773</v>
      </c>
      <c r="CU212" s="95">
        <f t="shared" si="487"/>
        <v>793.5303067777777</v>
      </c>
      <c r="CV212" s="95">
        <f t="shared" si="488"/>
        <v>1018.3236016495727</v>
      </c>
      <c r="CW212" s="95">
        <f t="shared" si="489"/>
        <v>50.940551222222219</v>
      </c>
      <c r="CX212" s="95">
        <f t="shared" si="490"/>
        <v>111.76580677777777</v>
      </c>
      <c r="CY212" s="95">
        <f t="shared" si="491"/>
        <v>191.07297344444444</v>
      </c>
      <c r="CZ212" s="95">
        <f t="shared" si="492"/>
        <v>297.71084991503267</v>
      </c>
      <c r="DA212" s="95">
        <f t="shared" si="493"/>
        <v>433.36872729059826</v>
      </c>
      <c r="DB212" s="95">
        <f t="shared" si="494"/>
        <v>598.57491668768773</v>
      </c>
      <c r="DC212" s="95">
        <f t="shared" si="495"/>
        <v>793.5303067777777</v>
      </c>
      <c r="DD212" s="95">
        <f t="shared" si="496"/>
        <v>1018.3236016495727</v>
      </c>
      <c r="DE212" s="13">
        <f t="shared" si="584"/>
        <v>46.562060444444441</v>
      </c>
      <c r="DF212" s="13">
        <f t="shared" si="585"/>
        <v>93.179227111111103</v>
      </c>
      <c r="DG212" s="13">
        <f t="shared" si="586"/>
        <v>153.1702271111111</v>
      </c>
      <c r="DH212" s="13">
        <f t="shared" si="587"/>
        <v>232.77436436601306</v>
      </c>
      <c r="DI212" s="13">
        <f t="shared" si="497"/>
        <v>333.67750916239316</v>
      </c>
      <c r="DJ212" s="13">
        <f t="shared" si="498"/>
        <v>456.40690278678682</v>
      </c>
      <c r="DK212" s="13">
        <f t="shared" si="499"/>
        <v>601.16302711111109</v>
      </c>
      <c r="DL212" s="13">
        <f t="shared" si="500"/>
        <v>768.03440659829062</v>
      </c>
      <c r="DM212" s="95">
        <f t="shared" si="501"/>
        <v>46.562060444444441</v>
      </c>
      <c r="DN212" s="95">
        <f t="shared" si="502"/>
        <v>93.179227111111103</v>
      </c>
      <c r="DO212" s="95">
        <f t="shared" si="503"/>
        <v>153.1702271111111</v>
      </c>
      <c r="DP212" s="95">
        <f t="shared" si="504"/>
        <v>232.77436436601306</v>
      </c>
      <c r="DQ212" s="95">
        <f t="shared" si="505"/>
        <v>333.67750916239316</v>
      </c>
      <c r="DR212" s="95">
        <f t="shared" si="506"/>
        <v>456.40690278678682</v>
      </c>
      <c r="DS212" s="95">
        <f t="shared" si="507"/>
        <v>601.16302711111109</v>
      </c>
      <c r="DT212" s="95">
        <f t="shared" si="508"/>
        <v>768.03440659829062</v>
      </c>
      <c r="DU212" s="95">
        <f t="shared" si="509"/>
        <v>18.130922400833331</v>
      </c>
      <c r="DV212" s="95">
        <f t="shared" si="510"/>
        <v>32.971739715333328</v>
      </c>
      <c r="DW212" s="95">
        <f t="shared" si="511"/>
        <v>53.540351954333325</v>
      </c>
      <c r="DX212" s="95">
        <f t="shared" si="512"/>
        <v>81.06655145758937</v>
      </c>
      <c r="DY212" s="95">
        <f t="shared" si="513"/>
        <v>116.05979617241617</v>
      </c>
      <c r="DZ212" s="95">
        <f t="shared" si="514"/>
        <v>158.66907688257365</v>
      </c>
      <c r="EA212" s="95">
        <f t="shared" si="515"/>
        <v>208.94924174553333</v>
      </c>
      <c r="EB212" s="95">
        <f t="shared" si="516"/>
        <v>266.92407710330968</v>
      </c>
      <c r="EC212" s="95">
        <f t="shared" si="517"/>
        <v>18.130922400833331</v>
      </c>
      <c r="ED212" s="95">
        <f t="shared" si="518"/>
        <v>32.971739715333328</v>
      </c>
      <c r="EE212" s="95">
        <f t="shared" si="519"/>
        <v>53.540351954333325</v>
      </c>
      <c r="EF212" s="95">
        <f t="shared" si="520"/>
        <v>81.06655145758937</v>
      </c>
      <c r="EG212" s="95">
        <f t="shared" si="521"/>
        <v>116.05979617241617</v>
      </c>
      <c r="EH212" s="95">
        <f t="shared" si="522"/>
        <v>158.66907688257365</v>
      </c>
      <c r="EI212" s="95">
        <f t="shared" si="523"/>
        <v>208.94924174553333</v>
      </c>
      <c r="EJ212" s="95">
        <f t="shared" si="524"/>
        <v>266.92407710330968</v>
      </c>
      <c r="EK212" s="95">
        <f t="shared" si="525"/>
        <v>18.130922400833331</v>
      </c>
      <c r="EL212" s="95">
        <f t="shared" si="526"/>
        <v>32.971739715333328</v>
      </c>
      <c r="EM212" s="95">
        <f t="shared" si="527"/>
        <v>53.540351954333325</v>
      </c>
      <c r="EN212" s="95">
        <f t="shared" si="528"/>
        <v>81.06655145758937</v>
      </c>
      <c r="EO212" s="95">
        <f t="shared" si="529"/>
        <v>116.05979617241617</v>
      </c>
      <c r="EP212" s="95">
        <f t="shared" si="530"/>
        <v>158.66907688257365</v>
      </c>
      <c r="EQ212" s="95">
        <f t="shared" si="531"/>
        <v>208.94924174553333</v>
      </c>
      <c r="ER212" s="95">
        <f t="shared" si="532"/>
        <v>266.92407710330968</v>
      </c>
      <c r="ES212" s="95">
        <f t="shared" si="533"/>
        <v>1</v>
      </c>
      <c r="ET212" s="95">
        <f t="shared" si="534"/>
        <v>1</v>
      </c>
      <c r="EU212" s="95">
        <f t="shared" si="535"/>
        <v>1</v>
      </c>
      <c r="EV212" s="95">
        <f t="shared" si="536"/>
        <v>1</v>
      </c>
      <c r="EW212" s="95">
        <f t="shared" si="537"/>
        <v>1</v>
      </c>
      <c r="EX212" s="95">
        <f t="shared" si="538"/>
        <v>1</v>
      </c>
      <c r="EY212" s="95">
        <f t="shared" si="539"/>
        <v>1</v>
      </c>
      <c r="EZ212" s="95">
        <f t="shared" si="540"/>
        <v>1</v>
      </c>
      <c r="FA212" s="95">
        <f t="shared" si="541"/>
        <v>1</v>
      </c>
      <c r="FB212" s="95">
        <f t="shared" si="542"/>
        <v>1</v>
      </c>
      <c r="FC212" s="95">
        <f t="shared" si="543"/>
        <v>1</v>
      </c>
      <c r="FD212" s="95">
        <f t="shared" si="544"/>
        <v>1</v>
      </c>
      <c r="FE212" s="95">
        <f t="shared" si="545"/>
        <v>1</v>
      </c>
      <c r="FF212" s="95">
        <f t="shared" si="546"/>
        <v>1</v>
      </c>
      <c r="FG212" s="95">
        <f t="shared" si="547"/>
        <v>1</v>
      </c>
      <c r="FH212" s="95">
        <f t="shared" si="548"/>
        <v>1</v>
      </c>
      <c r="FI212" s="95">
        <f t="shared" si="549"/>
        <v>1</v>
      </c>
      <c r="FJ212" s="95">
        <f t="shared" si="550"/>
        <v>1</v>
      </c>
      <c r="FK212" s="95">
        <f t="shared" si="551"/>
        <v>1</v>
      </c>
      <c r="FL212" s="95">
        <f t="shared" si="552"/>
        <v>1</v>
      </c>
      <c r="FM212" s="95">
        <f t="shared" si="553"/>
        <v>1</v>
      </c>
      <c r="FN212" s="95">
        <f t="shared" si="554"/>
        <v>1</v>
      </c>
      <c r="FO212" s="95">
        <f t="shared" si="555"/>
        <v>1</v>
      </c>
      <c r="FP212" s="95">
        <f t="shared" si="556"/>
        <v>1</v>
      </c>
      <c r="FQ212" s="115">
        <f t="shared" si="557"/>
        <v>2.5056741557383337</v>
      </c>
      <c r="FR212" s="115">
        <f t="shared" si="558"/>
        <v>2.4765492304644146</v>
      </c>
      <c r="FS212" s="115">
        <f t="shared" si="559"/>
        <v>2.481412695170885</v>
      </c>
      <c r="FT212" s="115">
        <f t="shared" si="560"/>
        <v>2.4862365133352293</v>
      </c>
      <c r="FU212" s="115">
        <f t="shared" si="561"/>
        <v>2.4897895396425898</v>
      </c>
      <c r="FV212" s="115">
        <f t="shared" si="562"/>
        <v>2.4922524965212025</v>
      </c>
      <c r="FW212" s="115">
        <f t="shared" si="563"/>
        <v>2.493966318418364</v>
      </c>
      <c r="FX212" s="115">
        <f t="shared" si="564"/>
        <v>2.4951847511443006</v>
      </c>
      <c r="FZ212" s="90">
        <f t="shared" si="588"/>
        <v>2.4765492304644146</v>
      </c>
      <c r="GB212" s="18"/>
      <c r="GC212" s="29"/>
      <c r="GE212" s="15"/>
      <c r="GF212" s="15"/>
      <c r="GG212" s="15"/>
      <c r="GI212" s="31"/>
      <c r="GJ212" s="31"/>
      <c r="GK212" s="31"/>
      <c r="IC212" s="28"/>
      <c r="ID212" s="13"/>
      <c r="IE212" s="13"/>
      <c r="IF212" s="13"/>
      <c r="IG212" s="13"/>
      <c r="IH212" s="13"/>
      <c r="II212" s="13"/>
      <c r="IJ212" s="28"/>
      <c r="IK212" s="20"/>
      <c r="IL212" s="13"/>
      <c r="IM212" s="11"/>
      <c r="IN212" s="23"/>
      <c r="IO212" s="13"/>
      <c r="IP212" s="23"/>
      <c r="IQ212" s="28"/>
      <c r="IR212" s="20"/>
      <c r="IS212" s="13"/>
      <c r="IT212" s="20"/>
      <c r="IU212" s="23"/>
      <c r="IV212" s="20"/>
      <c r="IW212" s="23"/>
      <c r="IY212" s="13"/>
      <c r="IZ212" s="25"/>
      <c r="JA212" s="25"/>
      <c r="JB212" s="25"/>
      <c r="JC212" s="25"/>
      <c r="JD212" s="25"/>
      <c r="JE212" s="25"/>
      <c r="JF212" s="25"/>
      <c r="KX212" s="11"/>
    </row>
    <row r="213" spans="1:310" ht="13.8" x14ac:dyDescent="0.3">
      <c r="A213" s="33"/>
      <c r="B213" s="16"/>
      <c r="C213" s="16"/>
      <c r="D213" s="4"/>
      <c r="E213" s="33"/>
      <c r="F213" s="4"/>
      <c r="G213" s="4"/>
      <c r="H213" s="4"/>
      <c r="I213" s="16"/>
      <c r="J213" s="16"/>
      <c r="K213" s="16"/>
      <c r="L213" s="5"/>
      <c r="M213" s="5"/>
      <c r="N213" s="5"/>
      <c r="O213" s="5"/>
      <c r="P213" s="5"/>
      <c r="Q213" s="5"/>
      <c r="R213" s="5"/>
      <c r="S213" s="5"/>
      <c r="T213" s="5"/>
      <c r="X213" s="118">
        <v>3.5</v>
      </c>
      <c r="Y213" s="118">
        <v>10</v>
      </c>
      <c r="Z213" s="40">
        <v>1.7999999999999999E-2</v>
      </c>
      <c r="AA213" s="40">
        <v>10000000</v>
      </c>
      <c r="AB213" s="40">
        <v>10000000</v>
      </c>
      <c r="AC213" s="98">
        <v>3900000</v>
      </c>
      <c r="AD213" s="42">
        <v>0.33</v>
      </c>
      <c r="AE213" s="42">
        <v>0.33</v>
      </c>
      <c r="AF213" s="41">
        <v>1.7999999999999999E-2</v>
      </c>
      <c r="AG213" s="40">
        <v>10000000</v>
      </c>
      <c r="AH213" s="40">
        <v>10000000</v>
      </c>
      <c r="AI213" s="98">
        <v>3900000</v>
      </c>
      <c r="AJ213" s="42">
        <v>0.33</v>
      </c>
      <c r="AK213" s="42">
        <v>0.33</v>
      </c>
      <c r="AL213" s="42">
        <f>AL204</f>
        <v>0.40129999999999999</v>
      </c>
      <c r="AM213" s="40">
        <v>6000</v>
      </c>
      <c r="AN213" s="40">
        <f>AN204</f>
        <v>10000</v>
      </c>
      <c r="AO213" s="40">
        <f>AO204</f>
        <v>10000</v>
      </c>
      <c r="AP213" s="42">
        <v>0.03</v>
      </c>
      <c r="AQ213" s="42">
        <v>0.03</v>
      </c>
      <c r="AR213" s="4">
        <f t="shared" si="565"/>
        <v>0.41930000000000001</v>
      </c>
      <c r="AS213" s="11">
        <f t="shared" si="566"/>
        <v>0.35</v>
      </c>
      <c r="AT213" s="15">
        <f t="shared" si="567"/>
        <v>17756.844461901022</v>
      </c>
      <c r="AU213" s="19">
        <f t="shared" si="568"/>
        <v>0.40002300769177906</v>
      </c>
      <c r="AV213" s="13">
        <f t="shared" si="569"/>
        <v>0.5</v>
      </c>
      <c r="AW213" s="11">
        <f t="shared" si="570"/>
        <v>1</v>
      </c>
      <c r="AX213" s="11">
        <f t="shared" si="571"/>
        <v>0.8911</v>
      </c>
      <c r="AY213" s="11">
        <f t="shared" si="572"/>
        <v>201997.53114128605</v>
      </c>
      <c r="AZ213" s="11">
        <f t="shared" si="573"/>
        <v>1</v>
      </c>
      <c r="BA213" s="11">
        <f t="shared" si="574"/>
        <v>0.34752899999999998</v>
      </c>
      <c r="BB213" s="11">
        <f t="shared" si="575"/>
        <v>1.025058</v>
      </c>
      <c r="BC213" s="11">
        <f t="shared" si="576"/>
        <v>0.99909999999999999</v>
      </c>
      <c r="BD213" s="11">
        <f t="shared" si="577"/>
        <v>0.8911</v>
      </c>
      <c r="BE213" s="11">
        <f t="shared" si="578"/>
        <v>201997.53114128605</v>
      </c>
      <c r="BF213" s="11">
        <f t="shared" si="579"/>
        <v>1</v>
      </c>
      <c r="BG213" s="11">
        <f t="shared" si="580"/>
        <v>0.34752899999999998</v>
      </c>
      <c r="BH213" s="11">
        <f t="shared" si="581"/>
        <v>1.025058</v>
      </c>
      <c r="BI213" s="121">
        <f t="shared" si="473"/>
        <v>9.1874999999999998E-2</v>
      </c>
      <c r="BJ213" s="121">
        <f>X213^2/((BJ206^2+1)*Y213^2)</f>
        <v>2.4500000000000001E-2</v>
      </c>
      <c r="BK213" s="121">
        <f>X213^2/((BK206^2+1)*Y213^2)</f>
        <v>1.225E-2</v>
      </c>
      <c r="BL213" s="121">
        <f>X213^2/((BL206^2+1)*Y213^2)</f>
        <v>7.2058823529411765E-3</v>
      </c>
      <c r="BM213" s="121">
        <f>X213^2/((BM206^2+1)*Y213^2)</f>
        <v>4.7115384615384615E-3</v>
      </c>
      <c r="BN213" s="121">
        <f>X213^2/((BN206^2+1)*Y213^2)</f>
        <v>3.3108108108108108E-3</v>
      </c>
      <c r="BO213" s="121">
        <f>X213^2/((BO206^2+1)*Y213^2)</f>
        <v>2.4499999999999999E-3</v>
      </c>
      <c r="BP213" s="121">
        <f>X213^2/((BP206^2+1)*Y213^2)</f>
        <v>1.8846153846153845E-3</v>
      </c>
      <c r="BQ213" s="121">
        <v>1</v>
      </c>
      <c r="BR213" s="121">
        <v>1</v>
      </c>
      <c r="BS213" s="121">
        <v>1</v>
      </c>
      <c r="BT213" s="121">
        <v>1</v>
      </c>
      <c r="BU213" s="121">
        <v>1</v>
      </c>
      <c r="BV213" s="121">
        <v>1</v>
      </c>
      <c r="BW213" s="121">
        <v>1</v>
      </c>
      <c r="BX213" s="121">
        <v>1</v>
      </c>
      <c r="BY213" s="121">
        <f t="shared" si="582"/>
        <v>32.653061224489797</v>
      </c>
      <c r="BZ213" s="121">
        <f>(BZ206^4+6*BZ206^2+1)/(BZ206^2+1)*(Y213^2/X213^2)</f>
        <v>66.938775510204081</v>
      </c>
      <c r="CA213" s="121">
        <f>(CA206^4+6*CA206^2+1)/(CA206^2+1)*(Y213^2/X213^2)</f>
        <v>111.0204081632653</v>
      </c>
      <c r="CB213" s="121">
        <f>(CB206^4+6*CB206^2+1)/(CB206^2+1)*(Y213^2/X213^2)</f>
        <v>169.50780312124851</v>
      </c>
      <c r="CC213" s="121">
        <f>(CC206^4+6*CC206^2+1)/(CC206^2+1)*(Y213^2/X213^2)</f>
        <v>243.6420722135008</v>
      </c>
      <c r="CD213" s="121">
        <f>(CD206^4+6*CD206^2+1)/(CD206^2+1)*(Y213^2/X213^2)</f>
        <v>333.811362382791</v>
      </c>
      <c r="CE213" s="121">
        <f>(CE206^4+6*CE206^2+1)/(CE206^2+1)*(Y213^2/X213^2)</f>
        <v>440.16326530612247</v>
      </c>
      <c r="CF213" s="121">
        <f>(CF206^4+6*CF206^2+1)/(CF206^2+1)*(Y213^2/X213^2)</f>
        <v>562.76295133437986</v>
      </c>
      <c r="CG213" s="121">
        <f t="shared" si="583"/>
        <v>9.1874999999999998E-2</v>
      </c>
      <c r="CH213" s="121">
        <f t="shared" si="474"/>
        <v>2.4500000000000001E-2</v>
      </c>
      <c r="CI213" s="121">
        <f t="shared" si="475"/>
        <v>1.225E-2</v>
      </c>
      <c r="CJ213" s="121">
        <f t="shared" si="476"/>
        <v>7.2058823529411765E-3</v>
      </c>
      <c r="CK213" s="121">
        <f t="shared" si="477"/>
        <v>4.7115384615384615E-3</v>
      </c>
      <c r="CL213" s="121">
        <f t="shared" si="478"/>
        <v>3.3108108108108108E-3</v>
      </c>
      <c r="CM213" s="121">
        <f t="shared" si="479"/>
        <v>2.4499999999999999E-3</v>
      </c>
      <c r="CN213" s="121">
        <f t="shared" si="480"/>
        <v>1.8846153846153845E-3</v>
      </c>
      <c r="CO213" s="95">
        <f t="shared" si="481"/>
        <v>37.783218795918366</v>
      </c>
      <c r="CP213" s="95">
        <f t="shared" si="482"/>
        <v>82.471161653061216</v>
      </c>
      <c r="CQ213" s="95">
        <f t="shared" si="483"/>
        <v>140.73765144897959</v>
      </c>
      <c r="CR213" s="95">
        <f t="shared" si="484"/>
        <v>219.08384640696278</v>
      </c>
      <c r="CS213" s="95">
        <f t="shared" si="485"/>
        <v>318.75085835635792</v>
      </c>
      <c r="CT213" s="95">
        <f t="shared" si="486"/>
        <v>440.12683423993383</v>
      </c>
      <c r="CU213" s="95">
        <f t="shared" si="487"/>
        <v>583.35936573469394</v>
      </c>
      <c r="CV213" s="95">
        <f t="shared" si="488"/>
        <v>748.5136231915227</v>
      </c>
      <c r="CW213" s="95">
        <f t="shared" si="489"/>
        <v>37.783218795918366</v>
      </c>
      <c r="CX213" s="95">
        <f t="shared" si="490"/>
        <v>82.471161653061216</v>
      </c>
      <c r="CY213" s="95">
        <f t="shared" si="491"/>
        <v>140.73765144897959</v>
      </c>
      <c r="CZ213" s="95">
        <f t="shared" si="492"/>
        <v>219.08384640696278</v>
      </c>
      <c r="DA213" s="95">
        <f t="shared" si="493"/>
        <v>318.75085835635792</v>
      </c>
      <c r="DB213" s="95">
        <f t="shared" si="494"/>
        <v>440.12683423993383</v>
      </c>
      <c r="DC213" s="95">
        <f t="shared" si="495"/>
        <v>583.35936573469394</v>
      </c>
      <c r="DD213" s="95">
        <f t="shared" si="496"/>
        <v>748.5136231915227</v>
      </c>
      <c r="DE213" s="13">
        <f t="shared" si="584"/>
        <v>34.795052224489794</v>
      </c>
      <c r="DF213" s="13">
        <f t="shared" si="585"/>
        <v>69.013391510204087</v>
      </c>
      <c r="DG213" s="13">
        <f t="shared" si="586"/>
        <v>113.0827741632653</v>
      </c>
      <c r="DH213" s="13">
        <f t="shared" si="587"/>
        <v>171.56512500360145</v>
      </c>
      <c r="DI213" s="13">
        <f t="shared" si="497"/>
        <v>245.69689975196235</v>
      </c>
      <c r="DJ213" s="13">
        <f t="shared" si="498"/>
        <v>335.86478919360184</v>
      </c>
      <c r="DK213" s="13">
        <f t="shared" si="499"/>
        <v>442.21583130612248</v>
      </c>
      <c r="DL213" s="13">
        <f t="shared" si="500"/>
        <v>564.81495194976446</v>
      </c>
      <c r="DM213" s="95">
        <f t="shared" si="501"/>
        <v>34.795052224489794</v>
      </c>
      <c r="DN213" s="95">
        <f t="shared" si="502"/>
        <v>69.013391510204087</v>
      </c>
      <c r="DO213" s="95">
        <f t="shared" si="503"/>
        <v>113.0827741632653</v>
      </c>
      <c r="DP213" s="95">
        <f t="shared" si="504"/>
        <v>171.56512500360145</v>
      </c>
      <c r="DQ213" s="95">
        <f t="shared" si="505"/>
        <v>245.69689975196235</v>
      </c>
      <c r="DR213" s="95">
        <f t="shared" si="506"/>
        <v>335.86478919360184</v>
      </c>
      <c r="DS213" s="95">
        <f t="shared" si="507"/>
        <v>442.21583130612248</v>
      </c>
      <c r="DT213" s="95">
        <f t="shared" si="508"/>
        <v>564.81495194976446</v>
      </c>
      <c r="DU213" s="95">
        <f t="shared" si="509"/>
        <v>14.041545801160714</v>
      </c>
      <c r="DV213" s="95">
        <f t="shared" si="510"/>
        <v>24.573411034785714</v>
      </c>
      <c r="DW213" s="95">
        <f t="shared" si="511"/>
        <v>39.608799518821421</v>
      </c>
      <c r="DX213" s="95">
        <f t="shared" si="512"/>
        <v>59.794565711209842</v>
      </c>
      <c r="DY213" s="95">
        <f t="shared" si="513"/>
        <v>85.483982964618562</v>
      </c>
      <c r="DZ213" s="95">
        <f t="shared" si="514"/>
        <v>116.77719668764767</v>
      </c>
      <c r="EA213" s="95">
        <f t="shared" si="515"/>
        <v>153.71048173462142</v>
      </c>
      <c r="EB213" s="95">
        <f t="shared" si="516"/>
        <v>196.299423248762</v>
      </c>
      <c r="EC213" s="95">
        <f t="shared" si="517"/>
        <v>14.041545801160714</v>
      </c>
      <c r="ED213" s="95">
        <f t="shared" si="518"/>
        <v>24.573411034785714</v>
      </c>
      <c r="EE213" s="95">
        <f t="shared" si="519"/>
        <v>39.608799518821421</v>
      </c>
      <c r="EF213" s="95">
        <f t="shared" si="520"/>
        <v>59.794565711209842</v>
      </c>
      <c r="EG213" s="95">
        <f t="shared" si="521"/>
        <v>85.483982964618562</v>
      </c>
      <c r="EH213" s="95">
        <f t="shared" si="522"/>
        <v>116.77719668764767</v>
      </c>
      <c r="EI213" s="95">
        <f t="shared" si="523"/>
        <v>153.71048173462142</v>
      </c>
      <c r="EJ213" s="95">
        <f t="shared" si="524"/>
        <v>196.299423248762</v>
      </c>
      <c r="EK213" s="95">
        <f t="shared" si="525"/>
        <v>14.041545801160714</v>
      </c>
      <c r="EL213" s="95">
        <f t="shared" si="526"/>
        <v>24.573411034785714</v>
      </c>
      <c r="EM213" s="95">
        <f t="shared" si="527"/>
        <v>39.608799518821421</v>
      </c>
      <c r="EN213" s="95">
        <f t="shared" si="528"/>
        <v>59.794565711209842</v>
      </c>
      <c r="EO213" s="95">
        <f t="shared" si="529"/>
        <v>85.483982964618562</v>
      </c>
      <c r="EP213" s="95">
        <f t="shared" si="530"/>
        <v>116.77719668764767</v>
      </c>
      <c r="EQ213" s="95">
        <f t="shared" si="531"/>
        <v>153.71048173462142</v>
      </c>
      <c r="ER213" s="95">
        <f t="shared" si="532"/>
        <v>196.299423248762</v>
      </c>
      <c r="ES213" s="95">
        <f t="shared" si="533"/>
        <v>1</v>
      </c>
      <c r="ET213" s="95">
        <f t="shared" si="534"/>
        <v>1</v>
      </c>
      <c r="EU213" s="95">
        <f t="shared" si="535"/>
        <v>1</v>
      </c>
      <c r="EV213" s="95">
        <f t="shared" si="536"/>
        <v>1</v>
      </c>
      <c r="EW213" s="95">
        <f t="shared" si="537"/>
        <v>1</v>
      </c>
      <c r="EX213" s="95">
        <f t="shared" si="538"/>
        <v>1</v>
      </c>
      <c r="EY213" s="95">
        <f t="shared" si="539"/>
        <v>1</v>
      </c>
      <c r="EZ213" s="95">
        <f t="shared" si="540"/>
        <v>1</v>
      </c>
      <c r="FA213" s="95">
        <f t="shared" si="541"/>
        <v>1</v>
      </c>
      <c r="FB213" s="95">
        <f t="shared" si="542"/>
        <v>1</v>
      </c>
      <c r="FC213" s="95">
        <f t="shared" si="543"/>
        <v>1</v>
      </c>
      <c r="FD213" s="95">
        <f t="shared" si="544"/>
        <v>1</v>
      </c>
      <c r="FE213" s="95">
        <f t="shared" si="545"/>
        <v>1</v>
      </c>
      <c r="FF213" s="95">
        <f t="shared" si="546"/>
        <v>1</v>
      </c>
      <c r="FG213" s="95">
        <f t="shared" si="547"/>
        <v>1</v>
      </c>
      <c r="FH213" s="95">
        <f t="shared" si="548"/>
        <v>1</v>
      </c>
      <c r="FI213" s="95">
        <f t="shared" si="549"/>
        <v>1</v>
      </c>
      <c r="FJ213" s="95">
        <f t="shared" si="550"/>
        <v>1</v>
      </c>
      <c r="FK213" s="95">
        <f t="shared" si="551"/>
        <v>1</v>
      </c>
      <c r="FL213" s="95">
        <f t="shared" si="552"/>
        <v>1</v>
      </c>
      <c r="FM213" s="95">
        <f t="shared" si="553"/>
        <v>1</v>
      </c>
      <c r="FN213" s="95">
        <f t="shared" si="554"/>
        <v>1</v>
      </c>
      <c r="FO213" s="95">
        <f t="shared" si="555"/>
        <v>1</v>
      </c>
      <c r="FP213" s="95">
        <f t="shared" si="556"/>
        <v>1</v>
      </c>
      <c r="FQ213" s="115">
        <f t="shared" si="557"/>
        <v>2.5030338717942211</v>
      </c>
      <c r="FR213" s="115">
        <f t="shared" si="558"/>
        <v>2.4683494390520919</v>
      </c>
      <c r="FS213" s="115">
        <f t="shared" si="559"/>
        <v>2.4749556165086601</v>
      </c>
      <c r="FT213" s="115">
        <f t="shared" si="560"/>
        <v>2.4814306252414897</v>
      </c>
      <c r="FU213" s="115">
        <f t="shared" si="561"/>
        <v>2.4862147606206841</v>
      </c>
      <c r="FV213" s="115">
        <f t="shared" si="562"/>
        <v>2.4895406594582328</v>
      </c>
      <c r="FW213" s="115">
        <f t="shared" si="563"/>
        <v>2.4918595506323227</v>
      </c>
      <c r="FX213" s="115">
        <f t="shared" si="564"/>
        <v>2.4935103967385088</v>
      </c>
      <c r="FZ213" s="90">
        <f t="shared" si="588"/>
        <v>2.4683494390520919</v>
      </c>
      <c r="GB213" s="18"/>
      <c r="GC213" s="29"/>
      <c r="GE213" s="15"/>
      <c r="GF213" s="15"/>
      <c r="GG213" s="15"/>
      <c r="GI213" s="31"/>
      <c r="GJ213" s="31"/>
      <c r="GK213" s="31"/>
      <c r="IC213" s="28"/>
      <c r="ID213" s="11"/>
      <c r="IE213" s="13"/>
      <c r="IF213" s="11"/>
      <c r="IG213" s="13"/>
      <c r="IH213" s="13"/>
      <c r="II213" s="13"/>
      <c r="IJ213" s="28"/>
      <c r="IK213" s="11"/>
      <c r="IL213" s="13"/>
      <c r="IM213" s="11"/>
      <c r="IN213" s="23"/>
      <c r="IO213" s="11"/>
      <c r="IP213" s="23"/>
      <c r="IQ213" s="28"/>
      <c r="IR213" s="20"/>
      <c r="IS213" s="13"/>
      <c r="IT213" s="23"/>
      <c r="IU213" s="23"/>
      <c r="IV213" s="23"/>
      <c r="IW213" s="23"/>
      <c r="IY213" s="13"/>
      <c r="IZ213" s="25"/>
      <c r="JA213" s="25"/>
      <c r="JB213" s="25"/>
      <c r="JC213" s="25"/>
      <c r="JD213" s="25"/>
      <c r="JE213" s="25"/>
      <c r="JF213" s="25"/>
      <c r="KX213" s="11"/>
    </row>
    <row r="214" spans="1:310" ht="13.8" x14ac:dyDescent="0.3">
      <c r="A214" s="16"/>
      <c r="B214" s="73"/>
      <c r="C214" s="74"/>
      <c r="D214" s="16"/>
      <c r="E214" s="16"/>
      <c r="F214" s="16"/>
      <c r="G214" s="74"/>
      <c r="H214" s="16"/>
      <c r="I214" s="16"/>
      <c r="J214" s="16"/>
      <c r="K214" s="16"/>
      <c r="L214" s="5"/>
      <c r="M214" s="5"/>
      <c r="N214" s="5"/>
      <c r="O214" s="5"/>
      <c r="P214" s="5"/>
      <c r="Q214" s="5"/>
      <c r="R214" s="5"/>
      <c r="S214" s="5"/>
      <c r="T214" s="5"/>
      <c r="X214" s="118">
        <v>4</v>
      </c>
      <c r="Y214" s="118">
        <v>10</v>
      </c>
      <c r="Z214" s="40">
        <v>1.7999999999999999E-2</v>
      </c>
      <c r="AA214" s="40">
        <v>10000000</v>
      </c>
      <c r="AB214" s="40">
        <v>10000000</v>
      </c>
      <c r="AC214" s="98">
        <v>3900000</v>
      </c>
      <c r="AD214" s="42">
        <v>0.33</v>
      </c>
      <c r="AE214" s="42">
        <v>0.33</v>
      </c>
      <c r="AF214" s="41">
        <v>1.7999999999999999E-2</v>
      </c>
      <c r="AG214" s="40">
        <v>10000000</v>
      </c>
      <c r="AH214" s="40">
        <v>10000000</v>
      </c>
      <c r="AI214" s="98">
        <v>3900000</v>
      </c>
      <c r="AJ214" s="42">
        <v>0.33</v>
      </c>
      <c r="AK214" s="42">
        <v>0.33</v>
      </c>
      <c r="AL214" s="42">
        <f>AL204</f>
        <v>0.40129999999999999</v>
      </c>
      <c r="AM214" s="40">
        <v>6000</v>
      </c>
      <c r="AN214" s="40">
        <f>AN204</f>
        <v>10000</v>
      </c>
      <c r="AO214" s="40">
        <f>AO204</f>
        <v>10000</v>
      </c>
      <c r="AP214" s="42">
        <v>0.03</v>
      </c>
      <c r="AQ214" s="42">
        <v>0.03</v>
      </c>
      <c r="AR214" s="4">
        <f t="shared" si="565"/>
        <v>0.41930000000000001</v>
      </c>
      <c r="AS214" s="11">
        <f t="shared" si="566"/>
        <v>0.4</v>
      </c>
      <c r="AT214" s="15">
        <f t="shared" si="567"/>
        <v>17756.844461901022</v>
      </c>
      <c r="AU214" s="19">
        <f t="shared" si="568"/>
        <v>0.40002300769177906</v>
      </c>
      <c r="AV214" s="13">
        <f t="shared" si="569"/>
        <v>0.5</v>
      </c>
      <c r="AW214" s="11">
        <f t="shared" si="570"/>
        <v>1</v>
      </c>
      <c r="AX214" s="11">
        <f t="shared" si="571"/>
        <v>0.8911</v>
      </c>
      <c r="AY214" s="11">
        <f t="shared" si="572"/>
        <v>201997.53114128605</v>
      </c>
      <c r="AZ214" s="11">
        <f t="shared" si="573"/>
        <v>1</v>
      </c>
      <c r="BA214" s="11">
        <f t="shared" si="574"/>
        <v>0.34752899999999998</v>
      </c>
      <c r="BB214" s="11">
        <f t="shared" si="575"/>
        <v>1.025058</v>
      </c>
      <c r="BC214" s="11">
        <f t="shared" si="576"/>
        <v>0.99909999999999999</v>
      </c>
      <c r="BD214" s="11">
        <f t="shared" si="577"/>
        <v>0.8911</v>
      </c>
      <c r="BE214" s="11">
        <f t="shared" si="578"/>
        <v>201997.53114128605</v>
      </c>
      <c r="BF214" s="11">
        <f t="shared" si="579"/>
        <v>1</v>
      </c>
      <c r="BG214" s="11">
        <f t="shared" si="580"/>
        <v>0.34752899999999998</v>
      </c>
      <c r="BH214" s="11">
        <f t="shared" si="581"/>
        <v>1.025058</v>
      </c>
      <c r="BI214" s="121">
        <f t="shared" si="473"/>
        <v>0.12</v>
      </c>
      <c r="BJ214" s="121">
        <f>X214^2/((BJ206^2+1)*Y214^2)</f>
        <v>3.2000000000000001E-2</v>
      </c>
      <c r="BK214" s="121">
        <f>X214^2/((BK206^2+1)*Y214^2)</f>
        <v>1.6E-2</v>
      </c>
      <c r="BL214" s="121">
        <f>X214^2/((BL206^2+1)*Y214^2)</f>
        <v>9.4117647058823521E-3</v>
      </c>
      <c r="BM214" s="121">
        <f>X214^2/((BM206^2+1)*Y214^2)</f>
        <v>6.1538461538461538E-3</v>
      </c>
      <c r="BN214" s="121">
        <f>X214^2/((BN206^2+1)*Y214^2)</f>
        <v>4.3243243243243244E-3</v>
      </c>
      <c r="BO214" s="121">
        <f>X214^2/((BO206^2+1)*Y214^2)</f>
        <v>3.2000000000000002E-3</v>
      </c>
      <c r="BP214" s="121">
        <f>X214^2/((BP206^2+1)*Y214^2)</f>
        <v>2.4615384615384616E-3</v>
      </c>
      <c r="BQ214" s="121">
        <v>1</v>
      </c>
      <c r="BR214" s="121">
        <v>1</v>
      </c>
      <c r="BS214" s="121">
        <v>1</v>
      </c>
      <c r="BT214" s="121">
        <v>1</v>
      </c>
      <c r="BU214" s="121">
        <v>1</v>
      </c>
      <c r="BV214" s="121">
        <v>1</v>
      </c>
      <c r="BW214" s="121">
        <v>1</v>
      </c>
      <c r="BX214" s="121">
        <v>1</v>
      </c>
      <c r="BY214" s="121">
        <f t="shared" si="582"/>
        <v>25</v>
      </c>
      <c r="BZ214" s="121">
        <f>(BZ206^4+6*BZ206^2+1)/(BZ206^2+1)*(Y214^2/X214^2)</f>
        <v>51.249999999999993</v>
      </c>
      <c r="CA214" s="121">
        <f>(CA206^4+6*CA206^2+1)/(CA206^2+1)*(Y214^2/X214^2)</f>
        <v>85</v>
      </c>
      <c r="CB214" s="121">
        <f>(CB206^4+6*CB206^2+1)/(CB206^2+1)*(Y214^2/X214^2)</f>
        <v>129.77941176470588</v>
      </c>
      <c r="CC214" s="121">
        <f>(CC206^4+6*CC206^2+1)/(CC206^2+1)*(Y214^2/X214^2)</f>
        <v>186.53846153846155</v>
      </c>
      <c r="CD214" s="121">
        <f>(CD206^4+6*CD206^2+1)/(CD206^2+1)*(Y214^2/X214^2)</f>
        <v>255.57432432432435</v>
      </c>
      <c r="CE214" s="121">
        <f>(CE206^4+6*CE206^2+1)/(CE206^2+1)*(Y214^2/X214^2)</f>
        <v>337</v>
      </c>
      <c r="CF214" s="121">
        <f>(CF206^4+6*CF206^2+1)/(CF206^2+1)*(Y214^2/X214^2)</f>
        <v>430.86538461538464</v>
      </c>
      <c r="CG214" s="121">
        <f t="shared" si="583"/>
        <v>0.12</v>
      </c>
      <c r="CH214" s="121">
        <f t="shared" si="474"/>
        <v>3.2000000000000001E-2</v>
      </c>
      <c r="CI214" s="121">
        <f t="shared" si="475"/>
        <v>1.6E-2</v>
      </c>
      <c r="CJ214" s="121">
        <f t="shared" si="476"/>
        <v>9.4117647058823521E-3</v>
      </c>
      <c r="CK214" s="121">
        <f t="shared" si="477"/>
        <v>6.1538461538461538E-3</v>
      </c>
      <c r="CL214" s="121">
        <f t="shared" si="478"/>
        <v>4.3243243243243244E-3</v>
      </c>
      <c r="CM214" s="121">
        <f t="shared" si="479"/>
        <v>3.2000000000000002E-3</v>
      </c>
      <c r="CN214" s="121">
        <f t="shared" si="480"/>
        <v>2.4615384615384616E-3</v>
      </c>
      <c r="CO214" s="95">
        <f t="shared" si="481"/>
        <v>29.243603999999998</v>
      </c>
      <c r="CP214" s="95">
        <f t="shared" si="482"/>
        <v>63.457810249999994</v>
      </c>
      <c r="CQ214" s="95">
        <f t="shared" si="483"/>
        <v>108.06809149999999</v>
      </c>
      <c r="CR214" s="95">
        <f t="shared" si="484"/>
        <v>168.0518970147059</v>
      </c>
      <c r="CS214" s="95">
        <f t="shared" si="485"/>
        <v>244.35945303846154</v>
      </c>
      <c r="CT214" s="95">
        <f t="shared" si="486"/>
        <v>337.28793457432437</v>
      </c>
      <c r="CU214" s="95">
        <f t="shared" si="487"/>
        <v>446.95034149999998</v>
      </c>
      <c r="CV214" s="95">
        <f t="shared" si="488"/>
        <v>573.39656986538466</v>
      </c>
      <c r="CW214" s="95">
        <f t="shared" si="489"/>
        <v>29.243603999999998</v>
      </c>
      <c r="CX214" s="95">
        <f t="shared" si="490"/>
        <v>63.457810249999994</v>
      </c>
      <c r="CY214" s="95">
        <f t="shared" si="491"/>
        <v>108.06809149999999</v>
      </c>
      <c r="CZ214" s="95">
        <f t="shared" si="492"/>
        <v>168.0518970147059</v>
      </c>
      <c r="DA214" s="95">
        <f t="shared" si="493"/>
        <v>244.35945303846154</v>
      </c>
      <c r="DB214" s="95">
        <f t="shared" si="494"/>
        <v>337.28793457432437</v>
      </c>
      <c r="DC214" s="95">
        <f t="shared" si="495"/>
        <v>446.95034149999998</v>
      </c>
      <c r="DD214" s="95">
        <f t="shared" si="496"/>
        <v>573.39656986538466</v>
      </c>
      <c r="DE214" s="13">
        <f t="shared" si="584"/>
        <v>27.170116</v>
      </c>
      <c r="DF214" s="13">
        <f t="shared" si="585"/>
        <v>53.332115999999992</v>
      </c>
      <c r="DG214" s="13">
        <f t="shared" si="586"/>
        <v>87.066115999999994</v>
      </c>
      <c r="DH214" s="13">
        <f t="shared" si="587"/>
        <v>131.83893952941176</v>
      </c>
      <c r="DI214" s="13">
        <f t="shared" si="497"/>
        <v>188.59473138461539</v>
      </c>
      <c r="DJ214" s="13">
        <f t="shared" si="498"/>
        <v>257.62876464864866</v>
      </c>
      <c r="DK214" s="13">
        <f t="shared" si="499"/>
        <v>339.053316</v>
      </c>
      <c r="DL214" s="13">
        <f t="shared" si="500"/>
        <v>432.91796215384619</v>
      </c>
      <c r="DM214" s="95">
        <f t="shared" si="501"/>
        <v>27.170116</v>
      </c>
      <c r="DN214" s="95">
        <f t="shared" si="502"/>
        <v>53.332115999999992</v>
      </c>
      <c r="DO214" s="95">
        <f t="shared" si="503"/>
        <v>87.066115999999994</v>
      </c>
      <c r="DP214" s="95">
        <f t="shared" si="504"/>
        <v>131.83893952941176</v>
      </c>
      <c r="DQ214" s="95">
        <f t="shared" si="505"/>
        <v>188.59473138461539</v>
      </c>
      <c r="DR214" s="95">
        <f t="shared" si="506"/>
        <v>257.62876464864866</v>
      </c>
      <c r="DS214" s="95">
        <f t="shared" si="507"/>
        <v>339.053316</v>
      </c>
      <c r="DT214" s="95">
        <f t="shared" si="508"/>
        <v>432.91796215384619</v>
      </c>
      <c r="DU214" s="95">
        <f t="shared" si="509"/>
        <v>11.39165934</v>
      </c>
      <c r="DV214" s="95">
        <f t="shared" si="510"/>
        <v>19.123713037999995</v>
      </c>
      <c r="DW214" s="95">
        <f t="shared" si="511"/>
        <v>30.567256323999999</v>
      </c>
      <c r="DX214" s="95">
        <f t="shared" si="512"/>
        <v>45.988564199550169</v>
      </c>
      <c r="DY214" s="95">
        <f t="shared" si="513"/>
        <v>65.639323494082831</v>
      </c>
      <c r="DZ214" s="95">
        <f t="shared" si="514"/>
        <v>89.587909313564651</v>
      </c>
      <c r="EA214" s="95">
        <f t="shared" si="515"/>
        <v>117.85851595279999</v>
      </c>
      <c r="EB214" s="95">
        <f t="shared" si="516"/>
        <v>150.46139428197631</v>
      </c>
      <c r="EC214" s="95">
        <f t="shared" si="517"/>
        <v>11.39165934</v>
      </c>
      <c r="ED214" s="95">
        <f t="shared" si="518"/>
        <v>19.123713037999995</v>
      </c>
      <c r="EE214" s="95">
        <f t="shared" si="519"/>
        <v>30.567256323999999</v>
      </c>
      <c r="EF214" s="95">
        <f t="shared" si="520"/>
        <v>45.988564199550169</v>
      </c>
      <c r="EG214" s="95">
        <f t="shared" si="521"/>
        <v>65.639323494082831</v>
      </c>
      <c r="EH214" s="95">
        <f t="shared" si="522"/>
        <v>89.587909313564651</v>
      </c>
      <c r="EI214" s="95">
        <f t="shared" si="523"/>
        <v>117.85851595279999</v>
      </c>
      <c r="EJ214" s="95">
        <f t="shared" si="524"/>
        <v>150.46139428197631</v>
      </c>
      <c r="EK214" s="95">
        <f t="shared" si="525"/>
        <v>11.39165934</v>
      </c>
      <c r="EL214" s="95">
        <f t="shared" si="526"/>
        <v>19.123713037999995</v>
      </c>
      <c r="EM214" s="95">
        <f t="shared" si="527"/>
        <v>30.567256323999999</v>
      </c>
      <c r="EN214" s="95">
        <f t="shared" si="528"/>
        <v>45.988564199550169</v>
      </c>
      <c r="EO214" s="95">
        <f t="shared" si="529"/>
        <v>65.639323494082831</v>
      </c>
      <c r="EP214" s="95">
        <f t="shared" si="530"/>
        <v>89.587909313564651</v>
      </c>
      <c r="EQ214" s="95">
        <f t="shared" si="531"/>
        <v>117.85851595279999</v>
      </c>
      <c r="ER214" s="95">
        <f t="shared" si="532"/>
        <v>150.46139428197631</v>
      </c>
      <c r="ES214" s="95">
        <f t="shared" si="533"/>
        <v>1</v>
      </c>
      <c r="ET214" s="95">
        <f t="shared" si="534"/>
        <v>1</v>
      </c>
      <c r="EU214" s="95">
        <f t="shared" si="535"/>
        <v>1</v>
      </c>
      <c r="EV214" s="95">
        <f t="shared" si="536"/>
        <v>1</v>
      </c>
      <c r="EW214" s="95">
        <f t="shared" si="537"/>
        <v>1</v>
      </c>
      <c r="EX214" s="95">
        <f t="shared" si="538"/>
        <v>1</v>
      </c>
      <c r="EY214" s="95">
        <f t="shared" si="539"/>
        <v>1</v>
      </c>
      <c r="EZ214" s="95">
        <f t="shared" si="540"/>
        <v>1</v>
      </c>
      <c r="FA214" s="95">
        <f t="shared" si="541"/>
        <v>1</v>
      </c>
      <c r="FB214" s="95">
        <f t="shared" si="542"/>
        <v>1</v>
      </c>
      <c r="FC214" s="95">
        <f t="shared" si="543"/>
        <v>1</v>
      </c>
      <c r="FD214" s="95">
        <f t="shared" si="544"/>
        <v>1</v>
      </c>
      <c r="FE214" s="95">
        <f t="shared" si="545"/>
        <v>1</v>
      </c>
      <c r="FF214" s="95">
        <f t="shared" si="546"/>
        <v>1</v>
      </c>
      <c r="FG214" s="95">
        <f t="shared" si="547"/>
        <v>1</v>
      </c>
      <c r="FH214" s="95">
        <f t="shared" si="548"/>
        <v>1</v>
      </c>
      <c r="FI214" s="95">
        <f t="shared" si="549"/>
        <v>1</v>
      </c>
      <c r="FJ214" s="95">
        <f t="shared" si="550"/>
        <v>1</v>
      </c>
      <c r="FK214" s="95">
        <f t="shared" si="551"/>
        <v>1</v>
      </c>
      <c r="FL214" s="95">
        <f t="shared" si="552"/>
        <v>1</v>
      </c>
      <c r="FM214" s="95">
        <f t="shared" si="553"/>
        <v>1</v>
      </c>
      <c r="FN214" s="95">
        <f t="shared" si="554"/>
        <v>1</v>
      </c>
      <c r="FO214" s="95">
        <f t="shared" si="555"/>
        <v>1</v>
      </c>
      <c r="FP214" s="95">
        <f t="shared" si="556"/>
        <v>1</v>
      </c>
      <c r="FQ214" s="115">
        <f t="shared" si="557"/>
        <v>2.4992675002776328</v>
      </c>
      <c r="FR214" s="115">
        <f t="shared" si="558"/>
        <v>2.4590771261688382</v>
      </c>
      <c r="FS214" s="115">
        <f t="shared" si="559"/>
        <v>2.4676383785385294</v>
      </c>
      <c r="FT214" s="115">
        <f t="shared" si="560"/>
        <v>2.4759580238546741</v>
      </c>
      <c r="FU214" s="115">
        <f t="shared" si="561"/>
        <v>2.4821291926324873</v>
      </c>
      <c r="FV214" s="115">
        <f t="shared" si="562"/>
        <v>2.4864337131596419</v>
      </c>
      <c r="FW214" s="115">
        <f t="shared" si="563"/>
        <v>2.4894418089391945</v>
      </c>
      <c r="FX214" s="115">
        <f t="shared" si="564"/>
        <v>2.491586665439129</v>
      </c>
      <c r="FZ214" s="90">
        <f t="shared" si="588"/>
        <v>2.4590771261688382</v>
      </c>
      <c r="GB214" s="18"/>
      <c r="GC214" s="29"/>
      <c r="GE214" s="15"/>
      <c r="GF214" s="15"/>
      <c r="GG214" s="15"/>
      <c r="GI214" s="31"/>
      <c r="GJ214" s="31"/>
      <c r="GK214" s="31"/>
      <c r="IC214" s="28"/>
      <c r="ID214" s="11"/>
      <c r="IE214" s="13"/>
      <c r="IF214" s="11"/>
      <c r="IG214" s="13"/>
      <c r="IH214" s="13"/>
      <c r="II214" s="13"/>
      <c r="IJ214" s="28"/>
      <c r="IK214" s="11"/>
      <c r="IL214" s="13"/>
      <c r="IM214" s="22"/>
      <c r="IN214" s="23"/>
      <c r="IO214" s="11"/>
      <c r="IP214" s="23"/>
      <c r="IQ214" s="28"/>
      <c r="IR214" s="20"/>
      <c r="IS214" s="13"/>
      <c r="IT214" s="23"/>
      <c r="IU214" s="23"/>
      <c r="IV214" s="23"/>
      <c r="IW214" s="23"/>
      <c r="IX214" s="28"/>
      <c r="IY214" s="13"/>
      <c r="IZ214" s="25"/>
      <c r="JA214" s="25"/>
      <c r="JB214" s="25"/>
      <c r="JC214" s="25"/>
      <c r="JD214" s="25"/>
      <c r="JE214" s="25"/>
      <c r="JF214" s="25"/>
      <c r="KX214" s="11"/>
    </row>
    <row r="215" spans="1:310" ht="13.8" x14ac:dyDescent="0.3">
      <c r="A215" s="16"/>
      <c r="B215" s="75"/>
      <c r="C215" s="74"/>
      <c r="D215" s="76"/>
      <c r="E215" s="76"/>
      <c r="F215" s="77"/>
      <c r="G215" s="74"/>
      <c r="H215" s="76"/>
      <c r="I215" s="76"/>
      <c r="J215" s="76"/>
      <c r="K215" s="16"/>
      <c r="L215" s="5"/>
      <c r="M215" s="5"/>
      <c r="N215" s="5"/>
      <c r="O215" s="5"/>
      <c r="P215" s="5"/>
      <c r="Q215" s="5"/>
      <c r="R215" s="5"/>
      <c r="S215" s="5"/>
      <c r="T215" s="5"/>
      <c r="X215" s="118">
        <v>4.5</v>
      </c>
      <c r="Y215" s="118">
        <v>10</v>
      </c>
      <c r="Z215" s="40">
        <v>1.7999999999999999E-2</v>
      </c>
      <c r="AA215" s="40">
        <v>10000000</v>
      </c>
      <c r="AB215" s="40">
        <v>10000000</v>
      </c>
      <c r="AC215" s="98">
        <v>3900000</v>
      </c>
      <c r="AD215" s="42">
        <v>0.33</v>
      </c>
      <c r="AE215" s="42">
        <v>0.33</v>
      </c>
      <c r="AF215" s="41">
        <v>1.7999999999999999E-2</v>
      </c>
      <c r="AG215" s="40">
        <v>10000000</v>
      </c>
      <c r="AH215" s="40">
        <v>10000000</v>
      </c>
      <c r="AI215" s="98">
        <v>3900000</v>
      </c>
      <c r="AJ215" s="42">
        <v>0.33</v>
      </c>
      <c r="AK215" s="42">
        <v>0.33</v>
      </c>
      <c r="AL215" s="42">
        <f>AL204</f>
        <v>0.40129999999999999</v>
      </c>
      <c r="AM215" s="40">
        <v>6000</v>
      </c>
      <c r="AN215" s="40">
        <f>AN204</f>
        <v>10000</v>
      </c>
      <c r="AO215" s="40">
        <f>AO204</f>
        <v>10000</v>
      </c>
      <c r="AP215" s="42">
        <v>0.03</v>
      </c>
      <c r="AQ215" s="42">
        <v>0.03</v>
      </c>
      <c r="AR215" s="4">
        <f t="shared" si="565"/>
        <v>0.41930000000000001</v>
      </c>
      <c r="AS215" s="11">
        <f t="shared" si="566"/>
        <v>0.45</v>
      </c>
      <c r="AT215" s="15">
        <f t="shared" si="567"/>
        <v>17756.844461901022</v>
      </c>
      <c r="AU215" s="19">
        <f t="shared" si="568"/>
        <v>0.40002300769177906</v>
      </c>
      <c r="AV215" s="13">
        <f t="shared" si="569"/>
        <v>0.5</v>
      </c>
      <c r="AW215" s="11">
        <f t="shared" si="570"/>
        <v>1</v>
      </c>
      <c r="AX215" s="11">
        <f t="shared" si="571"/>
        <v>0.8911</v>
      </c>
      <c r="AY215" s="11">
        <f t="shared" si="572"/>
        <v>201997.53114128605</v>
      </c>
      <c r="AZ215" s="11">
        <f t="shared" si="573"/>
        <v>1</v>
      </c>
      <c r="BA215" s="11">
        <f t="shared" si="574"/>
        <v>0.34752899999999998</v>
      </c>
      <c r="BB215" s="11">
        <f t="shared" si="575"/>
        <v>1.025058</v>
      </c>
      <c r="BC215" s="11">
        <f t="shared" si="576"/>
        <v>0.99909999999999999</v>
      </c>
      <c r="BD215" s="11">
        <f t="shared" si="577"/>
        <v>0.8911</v>
      </c>
      <c r="BE215" s="11">
        <f t="shared" si="578"/>
        <v>201997.53114128605</v>
      </c>
      <c r="BF215" s="11">
        <f t="shared" si="579"/>
        <v>1</v>
      </c>
      <c r="BG215" s="11">
        <f t="shared" si="580"/>
        <v>0.34752899999999998</v>
      </c>
      <c r="BH215" s="11">
        <f t="shared" si="581"/>
        <v>1.025058</v>
      </c>
      <c r="BI215" s="121">
        <f t="shared" si="473"/>
        <v>0.15187500000000001</v>
      </c>
      <c r="BJ215" s="121">
        <f>X215^2/((BJ206^2+1)*Y215^2)</f>
        <v>4.0500000000000001E-2</v>
      </c>
      <c r="BK215" s="121">
        <f>X215^2/((BK206^2+1)*Y215^2)</f>
        <v>2.0250000000000001E-2</v>
      </c>
      <c r="BL215" s="121">
        <f>X215^2/((BL206^2+1)*Y215^2)</f>
        <v>1.1911764705882353E-2</v>
      </c>
      <c r="BM215" s="121">
        <f>X215^2/((BM206^2+1)*Y215^2)</f>
        <v>7.7884615384615384E-3</v>
      </c>
      <c r="BN215" s="121">
        <f>X215^2/((BN206^2+1)*Y215^2)</f>
        <v>5.4729729729729726E-3</v>
      </c>
      <c r="BO215" s="121">
        <f>X215^2/((BO206^2+1)*Y215^2)</f>
        <v>4.0499999999999998E-3</v>
      </c>
      <c r="BP215" s="121">
        <f>X215^2/((BP206^2+1)*Y215^2)</f>
        <v>3.1153846153846153E-3</v>
      </c>
      <c r="BQ215" s="121">
        <v>1</v>
      </c>
      <c r="BR215" s="121">
        <v>1</v>
      </c>
      <c r="BS215" s="121">
        <v>1</v>
      </c>
      <c r="BT215" s="121">
        <v>1</v>
      </c>
      <c r="BU215" s="121">
        <v>1</v>
      </c>
      <c r="BV215" s="121">
        <v>1</v>
      </c>
      <c r="BW215" s="121">
        <v>1</v>
      </c>
      <c r="BX215" s="121">
        <v>1</v>
      </c>
      <c r="BY215" s="121">
        <f t="shared" si="582"/>
        <v>19.753086419753085</v>
      </c>
      <c r="BZ215" s="121">
        <f>(BZ206^4+6*BZ206^2+1)/(BZ206^2+1)*(Y215^2/X215^2)</f>
        <v>40.493827160493822</v>
      </c>
      <c r="CA215" s="121">
        <f>(CA206^4+6*CA206^2+1)/(CA206^2+1)*(Y215^2/X215^2)</f>
        <v>67.160493827160494</v>
      </c>
      <c r="CB215" s="121">
        <f>(CB206^4+6*CB206^2+1)/(CB206^2+1)*(Y215^2/X215^2)</f>
        <v>102.54175744371823</v>
      </c>
      <c r="CC215" s="121">
        <f>(CC206^4+6*CC206^2+1)/(CC206^2+1)*(Y215^2/X215^2)</f>
        <v>147.38841405508072</v>
      </c>
      <c r="CD215" s="121">
        <f>(CD206^4+6*CD206^2+1)/(CD206^2+1)*(Y215^2/X215^2)</f>
        <v>201.93526860193526</v>
      </c>
      <c r="CE215" s="121">
        <f>(CE206^4+6*CE206^2+1)/(CE206^2+1)*(Y215^2/X215^2)</f>
        <v>266.27160493827159</v>
      </c>
      <c r="CF215" s="121">
        <f>(CF206^4+6*CF206^2+1)/(CF206^2+1)*(Y215^2/X215^2)</f>
        <v>340.43684710351374</v>
      </c>
      <c r="CG215" s="121">
        <f t="shared" si="583"/>
        <v>0.15187500000000001</v>
      </c>
      <c r="CH215" s="121">
        <f t="shared" si="474"/>
        <v>4.0500000000000001E-2</v>
      </c>
      <c r="CI215" s="121">
        <f t="shared" si="475"/>
        <v>2.0250000000000001E-2</v>
      </c>
      <c r="CJ215" s="121">
        <f t="shared" si="476"/>
        <v>1.1911764705882353E-2</v>
      </c>
      <c r="CK215" s="121">
        <f t="shared" si="477"/>
        <v>7.7884615384615384E-3</v>
      </c>
      <c r="CL215" s="121">
        <f t="shared" si="478"/>
        <v>5.4729729729729726E-3</v>
      </c>
      <c r="CM215" s="121">
        <f t="shared" si="479"/>
        <v>4.0499999999999998E-3</v>
      </c>
      <c r="CN215" s="121">
        <f t="shared" si="480"/>
        <v>3.1153846153846153E-3</v>
      </c>
      <c r="CO215" s="95">
        <f t="shared" si="481"/>
        <v>23.388872209876542</v>
      </c>
      <c r="CP215" s="95">
        <f t="shared" si="482"/>
        <v>50.422319123456788</v>
      </c>
      <c r="CQ215" s="95">
        <f t="shared" si="483"/>
        <v>85.669948753086416</v>
      </c>
      <c r="CR215" s="95">
        <f t="shared" si="484"/>
        <v>133.0645605177923</v>
      </c>
      <c r="CS215" s="95">
        <f t="shared" si="485"/>
        <v>193.35695046248813</v>
      </c>
      <c r="CT215" s="95">
        <f t="shared" si="486"/>
        <v>266.78192352786118</v>
      </c>
      <c r="CU215" s="95">
        <f t="shared" si="487"/>
        <v>353.42876356790123</v>
      </c>
      <c r="CV215" s="95">
        <f t="shared" si="488"/>
        <v>453.33689462203222</v>
      </c>
      <c r="CW215" s="95">
        <f t="shared" si="489"/>
        <v>23.388872209876542</v>
      </c>
      <c r="CX215" s="95">
        <f t="shared" si="490"/>
        <v>50.422319123456788</v>
      </c>
      <c r="CY215" s="95">
        <f t="shared" si="491"/>
        <v>85.669948753086416</v>
      </c>
      <c r="CZ215" s="95">
        <f t="shared" si="492"/>
        <v>133.0645605177923</v>
      </c>
      <c r="DA215" s="95">
        <f t="shared" si="493"/>
        <v>193.35695046248813</v>
      </c>
      <c r="DB215" s="95">
        <f t="shared" si="494"/>
        <v>266.78192352786118</v>
      </c>
      <c r="DC215" s="95">
        <f t="shared" si="495"/>
        <v>353.42876356790123</v>
      </c>
      <c r="DD215" s="95">
        <f t="shared" si="496"/>
        <v>453.33689462203222</v>
      </c>
      <c r="DE215" s="13">
        <f t="shared" si="584"/>
        <v>21.955077419753085</v>
      </c>
      <c r="DF215" s="13">
        <f t="shared" si="585"/>
        <v>42.584443160493819</v>
      </c>
      <c r="DG215" s="13">
        <f t="shared" si="586"/>
        <v>69.230859827160486</v>
      </c>
      <c r="DH215" s="13">
        <f t="shared" si="587"/>
        <v>104.60378520842411</v>
      </c>
      <c r="DI215" s="13">
        <f t="shared" si="497"/>
        <v>149.44631851661919</v>
      </c>
      <c r="DJ215" s="13">
        <f t="shared" si="498"/>
        <v>203.99085757490823</v>
      </c>
      <c r="DK215" s="13">
        <f t="shared" si="499"/>
        <v>268.3257709382716</v>
      </c>
      <c r="DL215" s="13">
        <f t="shared" si="500"/>
        <v>342.49007848812914</v>
      </c>
      <c r="DM215" s="95">
        <f t="shared" si="501"/>
        <v>21.955077419753085</v>
      </c>
      <c r="DN215" s="95">
        <f t="shared" si="502"/>
        <v>42.584443160493819</v>
      </c>
      <c r="DO215" s="95">
        <f t="shared" si="503"/>
        <v>69.230859827160486</v>
      </c>
      <c r="DP215" s="95">
        <f t="shared" si="504"/>
        <v>104.60378520842411</v>
      </c>
      <c r="DQ215" s="95">
        <f t="shared" si="505"/>
        <v>149.44631851661919</v>
      </c>
      <c r="DR215" s="95">
        <f t="shared" si="506"/>
        <v>203.99085757490823</v>
      </c>
      <c r="DS215" s="95">
        <f t="shared" si="507"/>
        <v>268.3257709382716</v>
      </c>
      <c r="DT215" s="95">
        <f t="shared" si="508"/>
        <v>342.49007848812914</v>
      </c>
      <c r="DU215" s="95">
        <f t="shared" si="509"/>
        <v>9.5792821972453694</v>
      </c>
      <c r="DV215" s="95">
        <f t="shared" si="510"/>
        <v>15.388585043759255</v>
      </c>
      <c r="DW215" s="95">
        <f t="shared" si="511"/>
        <v>24.368987581509252</v>
      </c>
      <c r="DX215" s="95">
        <f t="shared" si="512"/>
        <v>36.523558253531654</v>
      </c>
      <c r="DY215" s="95">
        <f t="shared" si="513"/>
        <v>52.034114718480986</v>
      </c>
      <c r="DZ215" s="95">
        <f t="shared" si="514"/>
        <v>70.947181106134721</v>
      </c>
      <c r="EA215" s="95">
        <f t="shared" si="515"/>
        <v>93.278642945042577</v>
      </c>
      <c r="EB215" s="95">
        <f t="shared" si="516"/>
        <v>119.03508229951336</v>
      </c>
      <c r="EC215" s="95">
        <f t="shared" si="517"/>
        <v>9.5792821972453694</v>
      </c>
      <c r="ED215" s="95">
        <f t="shared" si="518"/>
        <v>15.388585043759255</v>
      </c>
      <c r="EE215" s="95">
        <f t="shared" si="519"/>
        <v>24.368987581509252</v>
      </c>
      <c r="EF215" s="95">
        <f t="shared" si="520"/>
        <v>36.523558253531654</v>
      </c>
      <c r="EG215" s="95">
        <f t="shared" si="521"/>
        <v>52.034114718480986</v>
      </c>
      <c r="EH215" s="95">
        <f t="shared" si="522"/>
        <v>70.947181106134721</v>
      </c>
      <c r="EI215" s="95">
        <f t="shared" si="523"/>
        <v>93.278642945042577</v>
      </c>
      <c r="EJ215" s="95">
        <f t="shared" si="524"/>
        <v>119.03508229951336</v>
      </c>
      <c r="EK215" s="95">
        <f t="shared" si="525"/>
        <v>9.5792821972453694</v>
      </c>
      <c r="EL215" s="95">
        <f t="shared" si="526"/>
        <v>15.388585043759255</v>
      </c>
      <c r="EM215" s="95">
        <f t="shared" si="527"/>
        <v>24.368987581509252</v>
      </c>
      <c r="EN215" s="95">
        <f t="shared" si="528"/>
        <v>36.523558253531654</v>
      </c>
      <c r="EO215" s="95">
        <f t="shared" si="529"/>
        <v>52.034114718480986</v>
      </c>
      <c r="EP215" s="95">
        <f t="shared" si="530"/>
        <v>70.947181106134721</v>
      </c>
      <c r="EQ215" s="95">
        <f t="shared" si="531"/>
        <v>93.278642945042577</v>
      </c>
      <c r="ER215" s="95">
        <f t="shared" si="532"/>
        <v>119.03508229951336</v>
      </c>
      <c r="ES215" s="95">
        <f t="shared" si="533"/>
        <v>1</v>
      </c>
      <c r="ET215" s="95">
        <f t="shared" si="534"/>
        <v>1</v>
      </c>
      <c r="EU215" s="95">
        <f t="shared" si="535"/>
        <v>1</v>
      </c>
      <c r="EV215" s="95">
        <f t="shared" si="536"/>
        <v>1</v>
      </c>
      <c r="EW215" s="95">
        <f t="shared" si="537"/>
        <v>1</v>
      </c>
      <c r="EX215" s="95">
        <f t="shared" si="538"/>
        <v>1</v>
      </c>
      <c r="EY215" s="95">
        <f t="shared" si="539"/>
        <v>1</v>
      </c>
      <c r="EZ215" s="95">
        <f t="shared" si="540"/>
        <v>1</v>
      </c>
      <c r="FA215" s="95">
        <f t="shared" si="541"/>
        <v>1</v>
      </c>
      <c r="FB215" s="95">
        <f t="shared" si="542"/>
        <v>1</v>
      </c>
      <c r="FC215" s="95">
        <f t="shared" si="543"/>
        <v>1</v>
      </c>
      <c r="FD215" s="95">
        <f t="shared" si="544"/>
        <v>1</v>
      </c>
      <c r="FE215" s="95">
        <f t="shared" si="545"/>
        <v>1</v>
      </c>
      <c r="FF215" s="95">
        <f t="shared" si="546"/>
        <v>1</v>
      </c>
      <c r="FG215" s="95">
        <f t="shared" si="547"/>
        <v>1</v>
      </c>
      <c r="FH215" s="95">
        <f t="shared" si="548"/>
        <v>1</v>
      </c>
      <c r="FI215" s="95">
        <f t="shared" si="549"/>
        <v>1</v>
      </c>
      <c r="FJ215" s="95">
        <f t="shared" si="550"/>
        <v>1</v>
      </c>
      <c r="FK215" s="95">
        <f t="shared" si="551"/>
        <v>1</v>
      </c>
      <c r="FL215" s="95">
        <f t="shared" si="552"/>
        <v>1</v>
      </c>
      <c r="FM215" s="95">
        <f t="shared" si="553"/>
        <v>1</v>
      </c>
      <c r="FN215" s="95">
        <f t="shared" si="554"/>
        <v>1</v>
      </c>
      <c r="FO215" s="95">
        <f t="shared" si="555"/>
        <v>1</v>
      </c>
      <c r="FP215" s="95">
        <f t="shared" si="556"/>
        <v>1</v>
      </c>
      <c r="FQ215" s="115">
        <f t="shared" si="557"/>
        <v>2.4948819956156143</v>
      </c>
      <c r="FR215" s="115">
        <f t="shared" si="558"/>
        <v>2.4488391552027982</v>
      </c>
      <c r="FS215" s="115">
        <f t="shared" si="559"/>
        <v>2.4595169245188759</v>
      </c>
      <c r="FT215" s="115">
        <f t="shared" si="560"/>
        <v>2.4698485626794433</v>
      </c>
      <c r="FU215" s="115">
        <f t="shared" si="561"/>
        <v>2.4775490419468005</v>
      </c>
      <c r="FV215" s="115">
        <f t="shared" si="562"/>
        <v>2.4829408700421753</v>
      </c>
      <c r="FW215" s="115">
        <f t="shared" si="563"/>
        <v>2.4867186066706188</v>
      </c>
      <c r="FX215" s="115">
        <f t="shared" si="564"/>
        <v>2.4894170188089575</v>
      </c>
      <c r="FZ215" s="90">
        <f t="shared" si="588"/>
        <v>2.4488391552027982</v>
      </c>
      <c r="GB215" s="18"/>
      <c r="GC215" s="29"/>
      <c r="GE215" s="15"/>
      <c r="GF215" s="15"/>
      <c r="GG215" s="15"/>
      <c r="GI215" s="31"/>
      <c r="GJ215" s="31"/>
      <c r="GK215" s="31"/>
      <c r="IC215" s="28"/>
      <c r="ID215" s="13"/>
      <c r="IE215" s="13"/>
      <c r="IF215" s="13"/>
      <c r="IG215" s="13"/>
      <c r="IH215" s="13"/>
      <c r="II215" s="13"/>
      <c r="IJ215" s="28"/>
      <c r="IK215" s="20"/>
      <c r="IL215" s="13"/>
      <c r="IM215" s="11"/>
      <c r="IN215" s="23"/>
      <c r="IO215" s="13"/>
      <c r="IP215" s="23"/>
      <c r="IQ215" s="28"/>
      <c r="IR215" s="20"/>
      <c r="IS215" s="13"/>
      <c r="IT215" s="20"/>
      <c r="IU215" s="23"/>
      <c r="IV215" s="20"/>
      <c r="IW215" s="23"/>
      <c r="IY215" s="13"/>
      <c r="IZ215" s="25"/>
      <c r="JA215" s="25"/>
      <c r="JB215" s="25"/>
      <c r="JC215" s="25"/>
      <c r="JD215" s="25"/>
      <c r="JE215" s="25"/>
      <c r="JF215" s="25"/>
      <c r="KX215" s="11"/>
    </row>
    <row r="216" spans="1:310" ht="13.8" x14ac:dyDescent="0.3">
      <c r="A216" s="16"/>
      <c r="B216" s="76"/>
      <c r="C216" s="76"/>
      <c r="D216" s="76"/>
      <c r="E216" s="76"/>
      <c r="F216" s="78"/>
      <c r="G216" s="76"/>
      <c r="H216" s="76"/>
      <c r="I216" s="76"/>
      <c r="J216" s="76"/>
      <c r="K216" s="16"/>
      <c r="L216" s="5"/>
      <c r="M216" s="5"/>
      <c r="N216" s="5"/>
      <c r="O216" s="5"/>
      <c r="P216" s="5"/>
      <c r="Q216" s="5"/>
      <c r="R216" s="5"/>
      <c r="S216" s="5"/>
      <c r="T216" s="5"/>
      <c r="X216" s="118">
        <v>5</v>
      </c>
      <c r="Y216" s="118">
        <v>10</v>
      </c>
      <c r="Z216" s="40">
        <v>1.7999999999999999E-2</v>
      </c>
      <c r="AA216" s="40">
        <v>10000000</v>
      </c>
      <c r="AB216" s="40">
        <v>10000000</v>
      </c>
      <c r="AC216" s="98">
        <v>3900000</v>
      </c>
      <c r="AD216" s="42">
        <v>0.33</v>
      </c>
      <c r="AE216" s="42">
        <v>0.33</v>
      </c>
      <c r="AF216" s="41">
        <v>1.7999999999999999E-2</v>
      </c>
      <c r="AG216" s="40">
        <v>10000000</v>
      </c>
      <c r="AH216" s="40">
        <v>10000000</v>
      </c>
      <c r="AI216" s="98">
        <v>3900000</v>
      </c>
      <c r="AJ216" s="42">
        <v>0.33</v>
      </c>
      <c r="AK216" s="42">
        <v>0.33</v>
      </c>
      <c r="AL216" s="42">
        <f>AL204</f>
        <v>0.40129999999999999</v>
      </c>
      <c r="AM216" s="40">
        <v>6000</v>
      </c>
      <c r="AN216" s="40">
        <f>AN204</f>
        <v>10000</v>
      </c>
      <c r="AO216" s="40">
        <f>AO204</f>
        <v>10000</v>
      </c>
      <c r="AP216" s="42">
        <v>0.03</v>
      </c>
      <c r="AQ216" s="42">
        <v>0.03</v>
      </c>
      <c r="AR216" s="4">
        <f t="shared" si="565"/>
        <v>0.41930000000000001</v>
      </c>
      <c r="AS216" s="11">
        <f t="shared" si="566"/>
        <v>0.5</v>
      </c>
      <c r="AT216" s="15">
        <f t="shared" si="567"/>
        <v>17756.844461901022</v>
      </c>
      <c r="AU216" s="19">
        <f t="shared" si="568"/>
        <v>0.40002300769177906</v>
      </c>
      <c r="AV216" s="13">
        <f t="shared" si="569"/>
        <v>0.5</v>
      </c>
      <c r="AW216" s="11">
        <f t="shared" si="570"/>
        <v>1</v>
      </c>
      <c r="AX216" s="11">
        <f t="shared" si="571"/>
        <v>0.8911</v>
      </c>
      <c r="AY216" s="11">
        <f t="shared" si="572"/>
        <v>201997.53114128605</v>
      </c>
      <c r="AZ216" s="11">
        <f t="shared" si="573"/>
        <v>1</v>
      </c>
      <c r="BA216" s="11">
        <f t="shared" si="574"/>
        <v>0.34752899999999998</v>
      </c>
      <c r="BB216" s="11">
        <f t="shared" si="575"/>
        <v>1.025058</v>
      </c>
      <c r="BC216" s="11">
        <f t="shared" si="576"/>
        <v>0.99909999999999999</v>
      </c>
      <c r="BD216" s="11">
        <f t="shared" si="577"/>
        <v>0.8911</v>
      </c>
      <c r="BE216" s="11">
        <f t="shared" si="578"/>
        <v>201997.53114128605</v>
      </c>
      <c r="BF216" s="11">
        <f t="shared" si="579"/>
        <v>1</v>
      </c>
      <c r="BG216" s="11">
        <f t="shared" si="580"/>
        <v>0.34752899999999998</v>
      </c>
      <c r="BH216" s="11">
        <f t="shared" si="581"/>
        <v>1.025058</v>
      </c>
      <c r="BI216" s="121">
        <f t="shared" si="473"/>
        <v>0.1875</v>
      </c>
      <c r="BJ216" s="121">
        <f>X216^2/((BJ206^2+1)*Y216^2)</f>
        <v>0.05</v>
      </c>
      <c r="BK216" s="121">
        <f>X216^2/((BK206^2+1)*Y216^2)</f>
        <v>2.5000000000000001E-2</v>
      </c>
      <c r="BL216" s="121">
        <f>X216^2/((BL206^2+1)*Y216^2)</f>
        <v>1.4705882352941176E-2</v>
      </c>
      <c r="BM216" s="121">
        <f>X216^2/((BM206^2+1)*Y216^2)</f>
        <v>9.6153846153846159E-3</v>
      </c>
      <c r="BN216" s="121">
        <f>X216^2/((BN206^2+1)*Y216^2)</f>
        <v>6.7567567567567571E-3</v>
      </c>
      <c r="BO216" s="121">
        <f>X216^2/((BO206^2+1)*Y216^2)</f>
        <v>5.0000000000000001E-3</v>
      </c>
      <c r="BP216" s="121">
        <f>X216^2/((BP206^2+1)*Y216^2)</f>
        <v>3.8461538461538464E-3</v>
      </c>
      <c r="BQ216" s="121">
        <v>1</v>
      </c>
      <c r="BR216" s="121">
        <v>1</v>
      </c>
      <c r="BS216" s="121">
        <v>1</v>
      </c>
      <c r="BT216" s="121">
        <v>1</v>
      </c>
      <c r="BU216" s="121">
        <v>1</v>
      </c>
      <c r="BV216" s="121">
        <v>1</v>
      </c>
      <c r="BW216" s="121">
        <v>1</v>
      </c>
      <c r="BX216" s="121">
        <v>1</v>
      </c>
      <c r="BY216" s="121">
        <f t="shared" si="582"/>
        <v>16</v>
      </c>
      <c r="BZ216" s="121">
        <f>(BZ206^4+6*BZ206^2+1)/(BZ206^2+1)*(Y216^2/X216^2)</f>
        <v>32.799999999999997</v>
      </c>
      <c r="CA216" s="121">
        <f>(CA206^4+6*CA206^2+1)/(CA206^2+1)*(Y216^2/X216^2)</f>
        <v>54.4</v>
      </c>
      <c r="CB216" s="121">
        <f>(CB206^4+6*CB206^2+1)/(CB206^2+1)*(Y216^2/X216^2)</f>
        <v>83.058823529411768</v>
      </c>
      <c r="CC216" s="121">
        <f>(CC206^4+6*CC206^2+1)/(CC206^2+1)*(Y216^2/X216^2)</f>
        <v>119.38461538461539</v>
      </c>
      <c r="CD216" s="121">
        <f>(CD206^4+6*CD206^2+1)/(CD206^2+1)*(Y216^2/X216^2)</f>
        <v>163.56756756756758</v>
      </c>
      <c r="CE216" s="121">
        <f>(CE206^4+6*CE206^2+1)/(CE206^2+1)*(Y216^2/X216^2)</f>
        <v>215.68</v>
      </c>
      <c r="CF216" s="121">
        <f>(CF206^4+6*CF206^2+1)/(CF206^2+1)*(Y216^2/X216^2)</f>
        <v>275.75384615384615</v>
      </c>
      <c r="CG216" s="121">
        <f t="shared" si="583"/>
        <v>0.1875</v>
      </c>
      <c r="CH216" s="121">
        <f t="shared" si="474"/>
        <v>0.05</v>
      </c>
      <c r="CI216" s="121">
        <f t="shared" si="475"/>
        <v>2.5000000000000001E-2</v>
      </c>
      <c r="CJ216" s="121">
        <f t="shared" si="476"/>
        <v>1.4705882352941176E-2</v>
      </c>
      <c r="CK216" s="121">
        <f t="shared" si="477"/>
        <v>9.6153846153846159E-3</v>
      </c>
      <c r="CL216" s="121">
        <f t="shared" si="478"/>
        <v>6.7567567567567571E-3</v>
      </c>
      <c r="CM216" s="121">
        <f t="shared" si="479"/>
        <v>5.0000000000000001E-3</v>
      </c>
      <c r="CN216" s="121">
        <f t="shared" si="480"/>
        <v>3.8461538461538464E-3</v>
      </c>
      <c r="CO216" s="95">
        <f t="shared" si="481"/>
        <v>19.201017</v>
      </c>
      <c r="CP216" s="95">
        <f t="shared" si="482"/>
        <v>41.098108999999994</v>
      </c>
      <c r="CQ216" s="95">
        <f t="shared" si="483"/>
        <v>69.64868899999999</v>
      </c>
      <c r="CR216" s="95">
        <f t="shared" si="484"/>
        <v>108.03832452941177</v>
      </c>
      <c r="CS216" s="95">
        <f t="shared" si="485"/>
        <v>156.87516038461538</v>
      </c>
      <c r="CT216" s="95">
        <f t="shared" si="486"/>
        <v>216.34938856756759</v>
      </c>
      <c r="CU216" s="95">
        <f t="shared" si="487"/>
        <v>286.53332899999998</v>
      </c>
      <c r="CV216" s="95">
        <f t="shared" si="488"/>
        <v>367.45891515384614</v>
      </c>
      <c r="CW216" s="95">
        <f t="shared" si="489"/>
        <v>19.201017</v>
      </c>
      <c r="CX216" s="95">
        <f t="shared" si="490"/>
        <v>41.098108999999994</v>
      </c>
      <c r="CY216" s="95">
        <f t="shared" si="491"/>
        <v>69.64868899999999</v>
      </c>
      <c r="CZ216" s="95">
        <f t="shared" si="492"/>
        <v>108.03832452941177</v>
      </c>
      <c r="DA216" s="95">
        <f t="shared" si="493"/>
        <v>156.87516038461538</v>
      </c>
      <c r="DB216" s="95">
        <f t="shared" si="494"/>
        <v>216.34938856756759</v>
      </c>
      <c r="DC216" s="95">
        <f t="shared" si="495"/>
        <v>286.53332899999998</v>
      </c>
      <c r="DD216" s="95">
        <f t="shared" si="496"/>
        <v>367.45891515384614</v>
      </c>
      <c r="DE216" s="13">
        <f t="shared" si="584"/>
        <v>18.237615999999999</v>
      </c>
      <c r="DF216" s="13">
        <f t="shared" si="585"/>
        <v>34.900115999999997</v>
      </c>
      <c r="DG216" s="13">
        <f t="shared" si="586"/>
        <v>56.475116</v>
      </c>
      <c r="DH216" s="13">
        <f t="shared" si="587"/>
        <v>85.123645411764713</v>
      </c>
      <c r="DI216" s="13">
        <f t="shared" si="497"/>
        <v>121.44434676923078</v>
      </c>
      <c r="DJ216" s="13">
        <f t="shared" si="498"/>
        <v>165.62444032432433</v>
      </c>
      <c r="DK216" s="13">
        <f t="shared" si="499"/>
        <v>217.735116</v>
      </c>
      <c r="DL216" s="13">
        <f t="shared" si="500"/>
        <v>277.80780830769231</v>
      </c>
      <c r="DM216" s="95">
        <f t="shared" si="501"/>
        <v>18.237615999999999</v>
      </c>
      <c r="DN216" s="95">
        <f t="shared" si="502"/>
        <v>34.900115999999997</v>
      </c>
      <c r="DO216" s="95">
        <f t="shared" si="503"/>
        <v>56.475116</v>
      </c>
      <c r="DP216" s="95">
        <f t="shared" si="504"/>
        <v>85.123645411764713</v>
      </c>
      <c r="DQ216" s="95">
        <f t="shared" si="505"/>
        <v>121.44434676923078</v>
      </c>
      <c r="DR216" s="95">
        <f t="shared" si="506"/>
        <v>165.62444032432433</v>
      </c>
      <c r="DS216" s="95">
        <f t="shared" si="507"/>
        <v>217.735116</v>
      </c>
      <c r="DT216" s="95">
        <f t="shared" si="508"/>
        <v>277.80780830769231</v>
      </c>
      <c r="DU216" s="95">
        <f t="shared" si="509"/>
        <v>8.2873565474999999</v>
      </c>
      <c r="DV216" s="95">
        <f t="shared" si="510"/>
        <v>12.718058509999997</v>
      </c>
      <c r="DW216" s="95">
        <f t="shared" si="511"/>
        <v>19.935996684999999</v>
      </c>
      <c r="DX216" s="95">
        <f t="shared" si="512"/>
        <v>29.753644750138406</v>
      </c>
      <c r="DY216" s="95">
        <f t="shared" si="513"/>
        <v>42.302617479082841</v>
      </c>
      <c r="DZ216" s="95">
        <f t="shared" si="514"/>
        <v>57.61373848545653</v>
      </c>
      <c r="EA216" s="95">
        <f t="shared" si="515"/>
        <v>75.696923224999992</v>
      </c>
      <c r="EB216" s="95">
        <f t="shared" si="516"/>
        <v>96.556117625976327</v>
      </c>
      <c r="EC216" s="95">
        <f t="shared" si="517"/>
        <v>8.2873565474999999</v>
      </c>
      <c r="ED216" s="95">
        <f t="shared" si="518"/>
        <v>12.718058509999997</v>
      </c>
      <c r="EE216" s="95">
        <f t="shared" si="519"/>
        <v>19.935996684999999</v>
      </c>
      <c r="EF216" s="95">
        <f t="shared" si="520"/>
        <v>29.753644750138406</v>
      </c>
      <c r="EG216" s="95">
        <f t="shared" si="521"/>
        <v>42.302617479082841</v>
      </c>
      <c r="EH216" s="95">
        <f t="shared" si="522"/>
        <v>57.61373848545653</v>
      </c>
      <c r="EI216" s="95">
        <f t="shared" si="523"/>
        <v>75.696923224999992</v>
      </c>
      <c r="EJ216" s="95">
        <f t="shared" si="524"/>
        <v>96.556117625976327</v>
      </c>
      <c r="EK216" s="95">
        <f t="shared" si="525"/>
        <v>8.2873565474999999</v>
      </c>
      <c r="EL216" s="95">
        <f t="shared" si="526"/>
        <v>12.718058509999997</v>
      </c>
      <c r="EM216" s="95">
        <f t="shared" si="527"/>
        <v>19.935996684999999</v>
      </c>
      <c r="EN216" s="95">
        <f t="shared" si="528"/>
        <v>29.753644750138406</v>
      </c>
      <c r="EO216" s="95">
        <f t="shared" si="529"/>
        <v>42.302617479082841</v>
      </c>
      <c r="EP216" s="95">
        <f t="shared" si="530"/>
        <v>57.61373848545653</v>
      </c>
      <c r="EQ216" s="95">
        <f t="shared" si="531"/>
        <v>75.696923224999992</v>
      </c>
      <c r="ER216" s="95">
        <f t="shared" si="532"/>
        <v>96.556117625976327</v>
      </c>
      <c r="ES216" s="95">
        <f t="shared" si="533"/>
        <v>1</v>
      </c>
      <c r="ET216" s="95">
        <f t="shared" si="534"/>
        <v>1</v>
      </c>
      <c r="EU216" s="95">
        <f t="shared" si="535"/>
        <v>1</v>
      </c>
      <c r="EV216" s="95">
        <f t="shared" si="536"/>
        <v>1</v>
      </c>
      <c r="EW216" s="95">
        <f t="shared" si="537"/>
        <v>1</v>
      </c>
      <c r="EX216" s="95">
        <f t="shared" si="538"/>
        <v>1</v>
      </c>
      <c r="EY216" s="95">
        <f t="shared" si="539"/>
        <v>1</v>
      </c>
      <c r="EZ216" s="95">
        <f t="shared" si="540"/>
        <v>1</v>
      </c>
      <c r="FA216" s="95">
        <f t="shared" si="541"/>
        <v>1</v>
      </c>
      <c r="FB216" s="95">
        <f t="shared" si="542"/>
        <v>1</v>
      </c>
      <c r="FC216" s="95">
        <f t="shared" si="543"/>
        <v>1</v>
      </c>
      <c r="FD216" s="95">
        <f t="shared" si="544"/>
        <v>1</v>
      </c>
      <c r="FE216" s="95">
        <f t="shared" si="545"/>
        <v>1</v>
      </c>
      <c r="FF216" s="95">
        <f t="shared" si="546"/>
        <v>1</v>
      </c>
      <c r="FG216" s="95">
        <f t="shared" si="547"/>
        <v>1</v>
      </c>
      <c r="FH216" s="95">
        <f t="shared" si="548"/>
        <v>1</v>
      </c>
      <c r="FI216" s="95">
        <f t="shared" si="549"/>
        <v>1</v>
      </c>
      <c r="FJ216" s="95">
        <f t="shared" si="550"/>
        <v>1</v>
      </c>
      <c r="FK216" s="95">
        <f t="shared" si="551"/>
        <v>1</v>
      </c>
      <c r="FL216" s="95">
        <f t="shared" si="552"/>
        <v>1</v>
      </c>
      <c r="FM216" s="95">
        <f t="shared" si="553"/>
        <v>1</v>
      </c>
      <c r="FN216" s="95">
        <f t="shared" si="554"/>
        <v>1</v>
      </c>
      <c r="FO216" s="95">
        <f t="shared" si="555"/>
        <v>1</v>
      </c>
      <c r="FP216" s="95">
        <f t="shared" si="556"/>
        <v>1</v>
      </c>
      <c r="FQ216" s="115">
        <f t="shared" si="557"/>
        <v>2.4904536301491054</v>
      </c>
      <c r="FR216" s="115">
        <f t="shared" si="558"/>
        <v>2.437761815212673</v>
      </c>
      <c r="FS216" s="115">
        <f t="shared" si="559"/>
        <v>2.4506534108062041</v>
      </c>
      <c r="FT216" s="115">
        <f t="shared" si="560"/>
        <v>2.4631352279231584</v>
      </c>
      <c r="FU216" s="115">
        <f t="shared" si="561"/>
        <v>2.4724922976528299</v>
      </c>
      <c r="FV216" s="115">
        <f t="shared" si="562"/>
        <v>2.4790724035945622</v>
      </c>
      <c r="FW216" s="115">
        <f t="shared" si="563"/>
        <v>2.4836961140039029</v>
      </c>
      <c r="FX216" s="115">
        <f t="shared" si="564"/>
        <v>2.4870053408759185</v>
      </c>
      <c r="FZ216" s="90">
        <f t="shared" si="588"/>
        <v>2.437761815212673</v>
      </c>
      <c r="GB216" s="18"/>
      <c r="GC216" s="29"/>
      <c r="GE216" s="15"/>
      <c r="GF216" s="15"/>
      <c r="GG216" s="15"/>
      <c r="GI216" s="31"/>
      <c r="GJ216" s="31"/>
      <c r="GK216" s="31"/>
      <c r="IC216" s="28"/>
      <c r="ID216" s="13"/>
      <c r="IE216" s="13"/>
      <c r="IF216" s="13"/>
      <c r="IG216" s="13"/>
      <c r="IH216" s="13"/>
      <c r="II216" s="13"/>
      <c r="IJ216" s="28"/>
      <c r="IK216" s="20"/>
      <c r="IL216" s="13"/>
      <c r="IM216" s="11"/>
      <c r="IN216" s="23"/>
      <c r="IO216" s="13"/>
      <c r="IP216" s="23"/>
      <c r="IQ216" s="28"/>
      <c r="IR216" s="20"/>
      <c r="IS216" s="13"/>
      <c r="IT216" s="20"/>
      <c r="IU216" s="23"/>
      <c r="IV216" s="20"/>
      <c r="IW216" s="23"/>
      <c r="IY216" s="13"/>
      <c r="IZ216" s="25"/>
      <c r="JA216" s="25"/>
      <c r="JB216" s="25"/>
      <c r="JC216" s="25"/>
      <c r="JD216" s="25"/>
      <c r="JE216" s="25"/>
      <c r="JF216" s="25"/>
      <c r="KX216" s="11"/>
    </row>
    <row r="217" spans="1:310" x14ac:dyDescent="0.3">
      <c r="X217" s="118">
        <v>5.5</v>
      </c>
      <c r="Y217" s="118">
        <v>10</v>
      </c>
      <c r="Z217" s="40">
        <v>1.7999999999999999E-2</v>
      </c>
      <c r="AA217" s="40">
        <v>10000000</v>
      </c>
      <c r="AB217" s="40">
        <v>10000000</v>
      </c>
      <c r="AC217" s="98">
        <v>3900000</v>
      </c>
      <c r="AD217" s="42">
        <v>0.33</v>
      </c>
      <c r="AE217" s="42">
        <v>0.33</v>
      </c>
      <c r="AF217" s="41">
        <v>1.7999999999999999E-2</v>
      </c>
      <c r="AG217" s="40">
        <v>10000000</v>
      </c>
      <c r="AH217" s="40">
        <v>10000000</v>
      </c>
      <c r="AI217" s="98">
        <v>3900000</v>
      </c>
      <c r="AJ217" s="42">
        <v>0.33</v>
      </c>
      <c r="AK217" s="42">
        <v>0.33</v>
      </c>
      <c r="AL217" s="42">
        <f>AL204</f>
        <v>0.40129999999999999</v>
      </c>
      <c r="AM217" s="40">
        <v>6000</v>
      </c>
      <c r="AN217" s="40">
        <f>AN204</f>
        <v>10000</v>
      </c>
      <c r="AO217" s="40">
        <f>AO204</f>
        <v>10000</v>
      </c>
      <c r="AP217" s="42">
        <v>0.03</v>
      </c>
      <c r="AQ217" s="42">
        <v>0.03</v>
      </c>
      <c r="AR217" s="4">
        <f t="shared" si="565"/>
        <v>0.41930000000000001</v>
      </c>
      <c r="AS217" s="11">
        <f t="shared" si="566"/>
        <v>0.55000000000000004</v>
      </c>
      <c r="AT217" s="15">
        <f t="shared" si="567"/>
        <v>17756.844461901022</v>
      </c>
      <c r="AU217" s="19">
        <f t="shared" si="568"/>
        <v>0.40002300769177906</v>
      </c>
      <c r="AV217" s="13">
        <f t="shared" si="569"/>
        <v>0.5</v>
      </c>
      <c r="AW217" s="11">
        <f t="shared" si="570"/>
        <v>1</v>
      </c>
      <c r="AX217" s="11">
        <f t="shared" si="571"/>
        <v>0.8911</v>
      </c>
      <c r="AY217" s="11">
        <f t="shared" si="572"/>
        <v>201997.53114128605</v>
      </c>
      <c r="AZ217" s="11">
        <f t="shared" si="573"/>
        <v>1</v>
      </c>
      <c r="BA217" s="11">
        <f t="shared" si="574"/>
        <v>0.34752899999999998</v>
      </c>
      <c r="BB217" s="11">
        <f t="shared" si="575"/>
        <v>1.025058</v>
      </c>
      <c r="BC217" s="11">
        <f t="shared" si="576"/>
        <v>0.99909999999999999</v>
      </c>
      <c r="BD217" s="11">
        <f t="shared" si="577"/>
        <v>0.8911</v>
      </c>
      <c r="BE217" s="11">
        <f t="shared" si="578"/>
        <v>201997.53114128605</v>
      </c>
      <c r="BF217" s="11">
        <f t="shared" si="579"/>
        <v>1</v>
      </c>
      <c r="BG217" s="11">
        <f t="shared" si="580"/>
        <v>0.34752899999999998</v>
      </c>
      <c r="BH217" s="11">
        <f t="shared" si="581"/>
        <v>1.025058</v>
      </c>
      <c r="BI217" s="121">
        <f t="shared" si="473"/>
        <v>0.22687499999999999</v>
      </c>
      <c r="BJ217" s="121">
        <f>X217^2/((BJ206^2+1)*Y217^2)</f>
        <v>6.0499999999999998E-2</v>
      </c>
      <c r="BK217" s="121">
        <f>X217^2/((BK206^2+1)*Y217^2)</f>
        <v>3.0249999999999999E-2</v>
      </c>
      <c r="BL217" s="121">
        <f>X217^2/((BL206^2+1)*Y217^2)</f>
        <v>1.7794117647058825E-2</v>
      </c>
      <c r="BM217" s="121">
        <f>X217^2/((BM206^2+1)*Y217^2)</f>
        <v>1.1634615384615384E-2</v>
      </c>
      <c r="BN217" s="121">
        <f>X217^2/((BN206^2+1)*Y217^2)</f>
        <v>8.1756756756756754E-3</v>
      </c>
      <c r="BO217" s="121">
        <f>X217^2/((BO206^2+1)*Y217^2)</f>
        <v>6.0499999999999998E-3</v>
      </c>
      <c r="BP217" s="121">
        <f>X217^2/((BP206^2+1)*Y217^2)</f>
        <v>4.6538461538461542E-3</v>
      </c>
      <c r="BQ217" s="121">
        <v>1</v>
      </c>
      <c r="BR217" s="121">
        <v>1</v>
      </c>
      <c r="BS217" s="121">
        <v>1</v>
      </c>
      <c r="BT217" s="121">
        <v>1</v>
      </c>
      <c r="BU217" s="121">
        <v>1</v>
      </c>
      <c r="BV217" s="121">
        <v>1</v>
      </c>
      <c r="BW217" s="121">
        <v>1</v>
      </c>
      <c r="BX217" s="121">
        <v>1</v>
      </c>
      <c r="BY217" s="121">
        <f t="shared" si="582"/>
        <v>13.223140495867769</v>
      </c>
      <c r="BZ217" s="121">
        <f>(BZ206^4+6*BZ206^2+1)/(BZ206^2+1)*(Y217^2/X217^2)</f>
        <v>27.107438016528924</v>
      </c>
      <c r="CA217" s="121">
        <f>(CA206^4+6*CA206^2+1)/(CA206^2+1)*(Y217^2/X217^2)</f>
        <v>44.958677685950413</v>
      </c>
      <c r="CB217" s="121">
        <f>(CB206^4+6*CB206^2+1)/(CB206^2+1)*(Y217^2/X217^2)</f>
        <v>68.643655809431209</v>
      </c>
      <c r="CC217" s="121">
        <f>(CC206^4+6*CC206^2+1)/(CC206^2+1)*(Y217^2/X217^2)</f>
        <v>98.664971392244126</v>
      </c>
      <c r="CD217" s="121">
        <f>(CD206^4+6*CD206^2+1)/(CD206^2+1)*(Y217^2/X217^2)</f>
        <v>135.17980790708066</v>
      </c>
      <c r="CE217" s="121">
        <f>(CE206^4+6*CE206^2+1)/(CE206^2+1)*(Y217^2/X217^2)</f>
        <v>178.24793388429754</v>
      </c>
      <c r="CF217" s="121">
        <f>(CF206^4+6*CF206^2+1)/(CF206^2+1)*(Y217^2/X217^2)</f>
        <v>227.89574062301335</v>
      </c>
      <c r="CG217" s="121">
        <f t="shared" si="583"/>
        <v>0.22687499999999999</v>
      </c>
      <c r="CH217" s="121">
        <f t="shared" si="474"/>
        <v>6.0499999999999998E-2</v>
      </c>
      <c r="CI217" s="121">
        <f t="shared" si="475"/>
        <v>3.0249999999999999E-2</v>
      </c>
      <c r="CJ217" s="121">
        <f t="shared" si="476"/>
        <v>1.7794117647058825E-2</v>
      </c>
      <c r="CK217" s="121">
        <f t="shared" si="477"/>
        <v>1.1634615384615384E-2</v>
      </c>
      <c r="CL217" s="121">
        <f t="shared" si="478"/>
        <v>8.1756756756756754E-3</v>
      </c>
      <c r="CM217" s="121">
        <f t="shared" si="479"/>
        <v>6.0499999999999998E-3</v>
      </c>
      <c r="CN217" s="121">
        <f t="shared" si="480"/>
        <v>4.6538461538461542E-3</v>
      </c>
      <c r="CO217" s="95">
        <f t="shared" si="481"/>
        <v>16.102477760330579</v>
      </c>
      <c r="CP217" s="95">
        <f t="shared" si="482"/>
        <v>34.199248008264462</v>
      </c>
      <c r="CQ217" s="95">
        <f t="shared" si="483"/>
        <v>57.794768669421487</v>
      </c>
      <c r="CR217" s="95">
        <f t="shared" si="484"/>
        <v>89.521740181332035</v>
      </c>
      <c r="CS217" s="95">
        <f t="shared" si="485"/>
        <v>129.88276154926893</v>
      </c>
      <c r="CT217" s="95">
        <f t="shared" si="486"/>
        <v>179.03501624592363</v>
      </c>
      <c r="CU217" s="95">
        <f t="shared" si="487"/>
        <v>237.03827280165291</v>
      </c>
      <c r="CV217" s="95">
        <f t="shared" si="488"/>
        <v>303.91892251557533</v>
      </c>
      <c r="CW217" s="95">
        <f t="shared" si="489"/>
        <v>16.102477760330579</v>
      </c>
      <c r="CX217" s="95">
        <f t="shared" si="490"/>
        <v>34.199248008264462</v>
      </c>
      <c r="CY217" s="95">
        <f t="shared" si="491"/>
        <v>57.794768669421487</v>
      </c>
      <c r="CZ217" s="95">
        <f t="shared" si="492"/>
        <v>89.521740181332035</v>
      </c>
      <c r="DA217" s="95">
        <f t="shared" si="493"/>
        <v>129.88276154926893</v>
      </c>
      <c r="DB217" s="95">
        <f t="shared" si="494"/>
        <v>179.03501624592363</v>
      </c>
      <c r="DC217" s="95">
        <f t="shared" si="495"/>
        <v>237.03827280165291</v>
      </c>
      <c r="DD217" s="95">
        <f t="shared" si="496"/>
        <v>303.91892251557533</v>
      </c>
      <c r="DE217" s="13">
        <f t="shared" si="584"/>
        <v>15.50013149586777</v>
      </c>
      <c r="DF217" s="13">
        <f t="shared" si="585"/>
        <v>29.218054016528924</v>
      </c>
      <c r="DG217" s="13">
        <f t="shared" si="586"/>
        <v>47.039043685950411</v>
      </c>
      <c r="DH217" s="13">
        <f t="shared" si="587"/>
        <v>70.711565927078269</v>
      </c>
      <c r="DI217" s="13">
        <f t="shared" si="497"/>
        <v>100.72672200762874</v>
      </c>
      <c r="DJ217" s="13">
        <f t="shared" si="498"/>
        <v>137.23809958275632</v>
      </c>
      <c r="DK217" s="13">
        <f t="shared" si="499"/>
        <v>180.30409988429753</v>
      </c>
      <c r="DL217" s="13">
        <f t="shared" si="500"/>
        <v>229.9505104691672</v>
      </c>
      <c r="DM217" s="95">
        <f t="shared" si="501"/>
        <v>15.50013149586777</v>
      </c>
      <c r="DN217" s="95">
        <f t="shared" si="502"/>
        <v>29.218054016528924</v>
      </c>
      <c r="DO217" s="95">
        <f t="shared" si="503"/>
        <v>47.039043685950411</v>
      </c>
      <c r="DP217" s="95">
        <f t="shared" si="504"/>
        <v>70.711565927078269</v>
      </c>
      <c r="DQ217" s="95">
        <f t="shared" si="505"/>
        <v>100.72672200762874</v>
      </c>
      <c r="DR217" s="95">
        <f t="shared" si="506"/>
        <v>137.23809958275632</v>
      </c>
      <c r="DS217" s="95">
        <f t="shared" si="507"/>
        <v>180.30409988429753</v>
      </c>
      <c r="DT217" s="95">
        <f t="shared" si="508"/>
        <v>229.9505104691672</v>
      </c>
      <c r="DU217" s="95">
        <f t="shared" si="509"/>
        <v>7.3360012952634293</v>
      </c>
      <c r="DV217" s="95">
        <f t="shared" si="510"/>
        <v>10.74337719094628</v>
      </c>
      <c r="DW217" s="95">
        <f t="shared" si="511"/>
        <v>16.656687909770657</v>
      </c>
      <c r="DX217" s="95">
        <f t="shared" si="512"/>
        <v>24.745029178904812</v>
      </c>
      <c r="DY217" s="95">
        <f t="shared" si="513"/>
        <v>35.102642063308046</v>
      </c>
      <c r="DZ217" s="95">
        <f t="shared" si="514"/>
        <v>47.748661873880145</v>
      </c>
      <c r="EA217" s="95">
        <f t="shared" si="515"/>
        <v>62.688559625326036</v>
      </c>
      <c r="EB217" s="95">
        <f t="shared" si="516"/>
        <v>79.924318765451531</v>
      </c>
      <c r="EC217" s="95">
        <f t="shared" si="517"/>
        <v>7.3360012952634293</v>
      </c>
      <c r="ED217" s="95">
        <f t="shared" si="518"/>
        <v>10.74337719094628</v>
      </c>
      <c r="EE217" s="95">
        <f t="shared" si="519"/>
        <v>16.656687909770657</v>
      </c>
      <c r="EF217" s="95">
        <f t="shared" si="520"/>
        <v>24.745029178904812</v>
      </c>
      <c r="EG217" s="95">
        <f t="shared" si="521"/>
        <v>35.102642063308046</v>
      </c>
      <c r="EH217" s="95">
        <f t="shared" si="522"/>
        <v>47.748661873880145</v>
      </c>
      <c r="EI217" s="95">
        <f t="shared" si="523"/>
        <v>62.688559625326036</v>
      </c>
      <c r="EJ217" s="95">
        <f t="shared" si="524"/>
        <v>79.924318765451531</v>
      </c>
      <c r="EK217" s="95">
        <f t="shared" si="525"/>
        <v>7.3360012952634293</v>
      </c>
      <c r="EL217" s="95">
        <f t="shared" si="526"/>
        <v>10.74337719094628</v>
      </c>
      <c r="EM217" s="95">
        <f t="shared" si="527"/>
        <v>16.656687909770657</v>
      </c>
      <c r="EN217" s="95">
        <f t="shared" si="528"/>
        <v>24.745029178904812</v>
      </c>
      <c r="EO217" s="95">
        <f t="shared" si="529"/>
        <v>35.102642063308046</v>
      </c>
      <c r="EP217" s="95">
        <f t="shared" si="530"/>
        <v>47.748661873880145</v>
      </c>
      <c r="EQ217" s="95">
        <f t="shared" si="531"/>
        <v>62.688559625326036</v>
      </c>
      <c r="ER217" s="95">
        <f t="shared" si="532"/>
        <v>79.924318765451531</v>
      </c>
      <c r="ES217" s="95">
        <f t="shared" si="533"/>
        <v>1</v>
      </c>
      <c r="ET217" s="95">
        <f t="shared" si="534"/>
        <v>1</v>
      </c>
      <c r="EU217" s="95">
        <f t="shared" si="535"/>
        <v>1</v>
      </c>
      <c r="EV217" s="95">
        <f t="shared" si="536"/>
        <v>1</v>
      </c>
      <c r="EW217" s="95">
        <f t="shared" si="537"/>
        <v>1</v>
      </c>
      <c r="EX217" s="95">
        <f t="shared" si="538"/>
        <v>1</v>
      </c>
      <c r="EY217" s="95">
        <f t="shared" si="539"/>
        <v>1</v>
      </c>
      <c r="EZ217" s="95">
        <f t="shared" si="540"/>
        <v>1</v>
      </c>
      <c r="FA217" s="95">
        <f t="shared" si="541"/>
        <v>1</v>
      </c>
      <c r="FB217" s="95">
        <f t="shared" si="542"/>
        <v>1</v>
      </c>
      <c r="FC217" s="95">
        <f t="shared" si="543"/>
        <v>1</v>
      </c>
      <c r="FD217" s="95">
        <f t="shared" si="544"/>
        <v>1</v>
      </c>
      <c r="FE217" s="95">
        <f t="shared" si="545"/>
        <v>1</v>
      </c>
      <c r="FF217" s="95">
        <f t="shared" si="546"/>
        <v>1</v>
      </c>
      <c r="FG217" s="95">
        <f t="shared" si="547"/>
        <v>1</v>
      </c>
      <c r="FH217" s="95">
        <f t="shared" si="548"/>
        <v>1</v>
      </c>
      <c r="FI217" s="95">
        <f t="shared" si="549"/>
        <v>1</v>
      </c>
      <c r="FJ217" s="95">
        <f t="shared" si="550"/>
        <v>1</v>
      </c>
      <c r="FK217" s="95">
        <f t="shared" si="551"/>
        <v>1</v>
      </c>
      <c r="FL217" s="95">
        <f t="shared" si="552"/>
        <v>1</v>
      </c>
      <c r="FM217" s="95">
        <f t="shared" si="553"/>
        <v>1</v>
      </c>
      <c r="FN217" s="95">
        <f t="shared" si="554"/>
        <v>1</v>
      </c>
      <c r="FO217" s="95">
        <f t="shared" si="555"/>
        <v>1</v>
      </c>
      <c r="FP217" s="95">
        <f t="shared" si="556"/>
        <v>1</v>
      </c>
      <c r="FQ217" s="115">
        <f t="shared" si="557"/>
        <v>2.4865683948141912</v>
      </c>
      <c r="FR217" s="115">
        <f t="shared" si="558"/>
        <v>2.4259873419065596</v>
      </c>
      <c r="FS217" s="115">
        <f t="shared" si="559"/>
        <v>2.4411154800457817</v>
      </c>
      <c r="FT217" s="115">
        <f t="shared" si="560"/>
        <v>2.4558538326420916</v>
      </c>
      <c r="FU217" s="115">
        <f t="shared" si="561"/>
        <v>2.46697859967382</v>
      </c>
      <c r="FV217" s="115">
        <f t="shared" si="562"/>
        <v>2.4748395894316788</v>
      </c>
      <c r="FW217" s="115">
        <f t="shared" si="563"/>
        <v>2.4803811300423653</v>
      </c>
      <c r="FX217" s="115">
        <f t="shared" si="564"/>
        <v>2.4843559240547948</v>
      </c>
      <c r="FZ217" s="90">
        <f t="shared" si="588"/>
        <v>2.4259873419065596</v>
      </c>
      <c r="GC217" s="35"/>
      <c r="GI217" s="31"/>
      <c r="GJ217" s="31"/>
      <c r="GK217" s="31"/>
    </row>
    <row r="218" spans="1:310" x14ac:dyDescent="0.3">
      <c r="X218" s="118">
        <v>6</v>
      </c>
      <c r="Y218" s="118">
        <v>10</v>
      </c>
      <c r="Z218" s="40">
        <v>1.7999999999999999E-2</v>
      </c>
      <c r="AA218" s="40">
        <v>10000000</v>
      </c>
      <c r="AB218" s="40">
        <v>10000000</v>
      </c>
      <c r="AC218" s="98">
        <v>3900000</v>
      </c>
      <c r="AD218" s="42">
        <v>0.33</v>
      </c>
      <c r="AE218" s="42">
        <v>0.33</v>
      </c>
      <c r="AF218" s="41">
        <v>1.7999999999999999E-2</v>
      </c>
      <c r="AG218" s="40">
        <v>10000000</v>
      </c>
      <c r="AH218" s="40">
        <v>10000000</v>
      </c>
      <c r="AI218" s="98">
        <v>3900000</v>
      </c>
      <c r="AJ218" s="42">
        <v>0.33</v>
      </c>
      <c r="AK218" s="42">
        <v>0.33</v>
      </c>
      <c r="AL218" s="42">
        <f>AL204</f>
        <v>0.40129999999999999</v>
      </c>
      <c r="AM218" s="40">
        <v>6000</v>
      </c>
      <c r="AN218" s="40">
        <f>AN204</f>
        <v>10000</v>
      </c>
      <c r="AO218" s="40">
        <f>AO204</f>
        <v>10000</v>
      </c>
      <c r="AP218" s="42">
        <v>0.03</v>
      </c>
      <c r="AQ218" s="42">
        <v>0.03</v>
      </c>
      <c r="AR218" s="4">
        <f t="shared" si="565"/>
        <v>0.41930000000000001</v>
      </c>
      <c r="AS218" s="11">
        <f t="shared" si="566"/>
        <v>0.6</v>
      </c>
      <c r="AT218" s="15">
        <f t="shared" si="567"/>
        <v>17756.844461901022</v>
      </c>
      <c r="AU218" s="19">
        <f t="shared" si="568"/>
        <v>0.40002300769177906</v>
      </c>
      <c r="AV218" s="13">
        <f t="shared" si="569"/>
        <v>0.5</v>
      </c>
      <c r="AW218" s="11">
        <f t="shared" si="570"/>
        <v>1</v>
      </c>
      <c r="AX218" s="11">
        <f t="shared" si="571"/>
        <v>0.8911</v>
      </c>
      <c r="AY218" s="11">
        <f t="shared" si="572"/>
        <v>201997.53114128605</v>
      </c>
      <c r="AZ218" s="11">
        <f t="shared" si="573"/>
        <v>1</v>
      </c>
      <c r="BA218" s="11">
        <f t="shared" si="574"/>
        <v>0.34752899999999998</v>
      </c>
      <c r="BB218" s="11">
        <f t="shared" si="575"/>
        <v>1.025058</v>
      </c>
      <c r="BC218" s="11">
        <f t="shared" si="576"/>
        <v>0.99909999999999999</v>
      </c>
      <c r="BD218" s="11">
        <f t="shared" si="577"/>
        <v>0.8911</v>
      </c>
      <c r="BE218" s="11">
        <f t="shared" si="578"/>
        <v>201997.53114128605</v>
      </c>
      <c r="BF218" s="11">
        <f t="shared" si="579"/>
        <v>1</v>
      </c>
      <c r="BG218" s="11">
        <f t="shared" si="580"/>
        <v>0.34752899999999998</v>
      </c>
      <c r="BH218" s="11">
        <f t="shared" si="581"/>
        <v>1.025058</v>
      </c>
      <c r="BI218" s="121">
        <f t="shared" si="473"/>
        <v>0.27</v>
      </c>
      <c r="BJ218" s="121">
        <f>X218^2/((BJ206^2+1)*Y218^2)</f>
        <v>7.1999999999999995E-2</v>
      </c>
      <c r="BK218" s="121">
        <f>X218^2/((BK206^2+1)*Y218^2)</f>
        <v>3.5999999999999997E-2</v>
      </c>
      <c r="BL218" s="121">
        <f>X218^2/((BL206^2+1)*Y218^2)</f>
        <v>2.1176470588235293E-2</v>
      </c>
      <c r="BM218" s="121">
        <f>X218^2/((BM206^2+1)*Y218^2)</f>
        <v>1.3846153846153847E-2</v>
      </c>
      <c r="BN218" s="121">
        <f>X218^2/((BN206^2+1)*Y218^2)</f>
        <v>9.7297297297297292E-3</v>
      </c>
      <c r="BO218" s="121">
        <f>X218^2/((BO206^2+1)*Y218^2)</f>
        <v>7.1999999999999998E-3</v>
      </c>
      <c r="BP218" s="121">
        <f>X218^2/((BP206^2+1)*Y218^2)</f>
        <v>5.5384615384615381E-3</v>
      </c>
      <c r="BQ218" s="121">
        <v>1</v>
      </c>
      <c r="BR218" s="121">
        <v>1</v>
      </c>
      <c r="BS218" s="121">
        <v>1</v>
      </c>
      <c r="BT218" s="121">
        <v>1</v>
      </c>
      <c r="BU218" s="121">
        <v>1</v>
      </c>
      <c r="BV218" s="121">
        <v>1</v>
      </c>
      <c r="BW218" s="121">
        <v>1</v>
      </c>
      <c r="BX218" s="121">
        <v>1</v>
      </c>
      <c r="BY218" s="121">
        <f t="shared" si="582"/>
        <v>11.111111111111111</v>
      </c>
      <c r="BZ218" s="121">
        <f>(BZ206^4+6*BZ206^2+1)/(BZ206^2+1)*(Y218^2/X218^2)</f>
        <v>22.777777777777775</v>
      </c>
      <c r="CA218" s="121">
        <f>(CA206^4+6*CA206^2+1)/(CA206^2+1)*(Y218^2/X218^2)</f>
        <v>37.777777777777779</v>
      </c>
      <c r="CB218" s="121">
        <f>(CB206^4+6*CB206^2+1)/(CB206^2+1)*(Y218^2/X218^2)</f>
        <v>57.679738562091501</v>
      </c>
      <c r="CC218" s="121">
        <f>(CC206^4+6*CC206^2+1)/(CC206^2+1)*(Y218^2/X218^2)</f>
        <v>82.90598290598291</v>
      </c>
      <c r="CD218" s="121">
        <f>(CD206^4+6*CD206^2+1)/(CD206^2+1)*(Y218^2/X218^2)</f>
        <v>113.58858858858859</v>
      </c>
      <c r="CE218" s="121">
        <f>(CE206^4+6*CE206^2+1)/(CE206^2+1)*(Y218^2/X218^2)</f>
        <v>149.77777777777777</v>
      </c>
      <c r="CF218" s="121">
        <f>(CF206^4+6*CF206^2+1)/(CF206^2+1)*(Y218^2/X218^2)</f>
        <v>191.4957264957265</v>
      </c>
      <c r="CG218" s="121">
        <f t="shared" si="583"/>
        <v>0.27</v>
      </c>
      <c r="CH218" s="121">
        <f t="shared" si="474"/>
        <v>7.1999999999999995E-2</v>
      </c>
      <c r="CI218" s="121">
        <f t="shared" si="475"/>
        <v>3.5999999999999997E-2</v>
      </c>
      <c r="CJ218" s="121">
        <f t="shared" si="476"/>
        <v>2.1176470588235293E-2</v>
      </c>
      <c r="CK218" s="121">
        <f t="shared" si="477"/>
        <v>1.3846153846153847E-2</v>
      </c>
      <c r="CL218" s="121">
        <f t="shared" si="478"/>
        <v>9.7297297297297292E-3</v>
      </c>
      <c r="CM218" s="121">
        <f t="shared" si="479"/>
        <v>7.1999999999999998E-3</v>
      </c>
      <c r="CN218" s="121">
        <f t="shared" si="480"/>
        <v>5.5384615384615381E-3</v>
      </c>
      <c r="CO218" s="95">
        <f t="shared" si="481"/>
        <v>13.745784555555556</v>
      </c>
      <c r="CP218" s="95">
        <f t="shared" si="482"/>
        <v>28.952098444444442</v>
      </c>
      <c r="CQ218" s="95">
        <f t="shared" si="483"/>
        <v>48.77889011111111</v>
      </c>
      <c r="CR218" s="95">
        <f t="shared" si="484"/>
        <v>75.438359228758173</v>
      </c>
      <c r="CS218" s="95">
        <f t="shared" si="485"/>
        <v>109.35282857264957</v>
      </c>
      <c r="CT218" s="95">
        <f t="shared" si="486"/>
        <v>150.65437592192194</v>
      </c>
      <c r="CU218" s="95">
        <f t="shared" si="487"/>
        <v>199.39322344444443</v>
      </c>
      <c r="CV218" s="95">
        <f t="shared" si="488"/>
        <v>255.59154716239317</v>
      </c>
      <c r="CW218" s="95">
        <f t="shared" si="489"/>
        <v>13.745784555555556</v>
      </c>
      <c r="CX218" s="95">
        <f t="shared" si="490"/>
        <v>28.952098444444442</v>
      </c>
      <c r="CY218" s="95">
        <f t="shared" si="491"/>
        <v>48.77889011111111</v>
      </c>
      <c r="CZ218" s="95">
        <f t="shared" si="492"/>
        <v>75.438359228758173</v>
      </c>
      <c r="DA218" s="95">
        <f t="shared" si="493"/>
        <v>109.35282857264957</v>
      </c>
      <c r="DB218" s="95">
        <f t="shared" si="494"/>
        <v>150.65437592192194</v>
      </c>
      <c r="DC218" s="95">
        <f t="shared" si="495"/>
        <v>199.39322344444443</v>
      </c>
      <c r="DD218" s="95">
        <f t="shared" si="496"/>
        <v>255.59154716239317</v>
      </c>
      <c r="DE218" s="13">
        <f t="shared" si="584"/>
        <v>13.431227111111111</v>
      </c>
      <c r="DF218" s="13">
        <f t="shared" si="585"/>
        <v>24.899893777777777</v>
      </c>
      <c r="DG218" s="13">
        <f t="shared" si="586"/>
        <v>39.863893777777776</v>
      </c>
      <c r="DH218" s="13">
        <f t="shared" si="587"/>
        <v>59.751031032679734</v>
      </c>
      <c r="DI218" s="13">
        <f t="shared" si="497"/>
        <v>84.969945059829058</v>
      </c>
      <c r="DJ218" s="13">
        <f t="shared" si="498"/>
        <v>115.64843431831832</v>
      </c>
      <c r="DK218" s="13">
        <f t="shared" si="499"/>
        <v>151.83509377777779</v>
      </c>
      <c r="DL218" s="13">
        <f t="shared" si="500"/>
        <v>193.55138095726497</v>
      </c>
      <c r="DM218" s="95">
        <f t="shared" si="501"/>
        <v>13.431227111111111</v>
      </c>
      <c r="DN218" s="95">
        <f t="shared" si="502"/>
        <v>24.899893777777777</v>
      </c>
      <c r="DO218" s="95">
        <f t="shared" si="503"/>
        <v>39.863893777777776</v>
      </c>
      <c r="DP218" s="95">
        <f t="shared" si="504"/>
        <v>59.751031032679734</v>
      </c>
      <c r="DQ218" s="95">
        <f t="shared" si="505"/>
        <v>84.969945059829058</v>
      </c>
      <c r="DR218" s="95">
        <f t="shared" si="506"/>
        <v>115.64843431831832</v>
      </c>
      <c r="DS218" s="95">
        <f t="shared" si="507"/>
        <v>151.83509377777779</v>
      </c>
      <c r="DT218" s="95">
        <f t="shared" si="508"/>
        <v>193.55138095726497</v>
      </c>
      <c r="DU218" s="95">
        <f t="shared" si="509"/>
        <v>6.6169970233333331</v>
      </c>
      <c r="DV218" s="95">
        <f t="shared" si="510"/>
        <v>9.2426912813333324</v>
      </c>
      <c r="DW218" s="95">
        <f t="shared" si="511"/>
        <v>14.163115237333331</v>
      </c>
      <c r="DX218" s="95">
        <f t="shared" si="512"/>
        <v>20.935925447589383</v>
      </c>
      <c r="DY218" s="95">
        <f t="shared" si="513"/>
        <v>29.626705127416173</v>
      </c>
      <c r="DZ218" s="95">
        <f t="shared" si="514"/>
        <v>40.245627094195271</v>
      </c>
      <c r="EA218" s="95">
        <f t="shared" si="515"/>
        <v>52.794754402133336</v>
      </c>
      <c r="EB218" s="95">
        <f t="shared" si="516"/>
        <v>67.274565685309668</v>
      </c>
      <c r="EC218" s="95">
        <f t="shared" si="517"/>
        <v>6.6169970233333331</v>
      </c>
      <c r="ED218" s="95">
        <f t="shared" si="518"/>
        <v>9.2426912813333324</v>
      </c>
      <c r="EE218" s="95">
        <f t="shared" si="519"/>
        <v>14.163115237333331</v>
      </c>
      <c r="EF218" s="95">
        <f t="shared" si="520"/>
        <v>20.935925447589383</v>
      </c>
      <c r="EG218" s="95">
        <f t="shared" si="521"/>
        <v>29.626705127416173</v>
      </c>
      <c r="EH218" s="95">
        <f t="shared" si="522"/>
        <v>40.245627094195271</v>
      </c>
      <c r="EI218" s="95">
        <f t="shared" si="523"/>
        <v>52.794754402133336</v>
      </c>
      <c r="EJ218" s="95">
        <f t="shared" si="524"/>
        <v>67.274565685309668</v>
      </c>
      <c r="EK218" s="95">
        <f t="shared" si="525"/>
        <v>6.6169970233333331</v>
      </c>
      <c r="EL218" s="95">
        <f t="shared" si="526"/>
        <v>9.2426912813333324</v>
      </c>
      <c r="EM218" s="95">
        <f t="shared" si="527"/>
        <v>14.163115237333331</v>
      </c>
      <c r="EN218" s="95">
        <f t="shared" si="528"/>
        <v>20.935925447589383</v>
      </c>
      <c r="EO218" s="95">
        <f t="shared" si="529"/>
        <v>29.626705127416173</v>
      </c>
      <c r="EP218" s="95">
        <f t="shared" si="530"/>
        <v>40.245627094195271</v>
      </c>
      <c r="EQ218" s="95">
        <f t="shared" si="531"/>
        <v>52.794754402133336</v>
      </c>
      <c r="ER218" s="95">
        <f t="shared" si="532"/>
        <v>67.274565685309668</v>
      </c>
      <c r="ES218" s="95">
        <f t="shared" si="533"/>
        <v>1</v>
      </c>
      <c r="ET218" s="95">
        <f t="shared" si="534"/>
        <v>1</v>
      </c>
      <c r="EU218" s="95">
        <f t="shared" si="535"/>
        <v>1</v>
      </c>
      <c r="EV218" s="95">
        <f t="shared" si="536"/>
        <v>1</v>
      </c>
      <c r="EW218" s="95">
        <f t="shared" si="537"/>
        <v>1</v>
      </c>
      <c r="EX218" s="95">
        <f t="shared" si="538"/>
        <v>1</v>
      </c>
      <c r="EY218" s="95">
        <f t="shared" si="539"/>
        <v>1</v>
      </c>
      <c r="EZ218" s="95">
        <f t="shared" si="540"/>
        <v>1</v>
      </c>
      <c r="FA218" s="95">
        <f t="shared" si="541"/>
        <v>1</v>
      </c>
      <c r="FB218" s="95">
        <f t="shared" si="542"/>
        <v>1</v>
      </c>
      <c r="FC218" s="95">
        <f t="shared" si="543"/>
        <v>1</v>
      </c>
      <c r="FD218" s="95">
        <f t="shared" si="544"/>
        <v>1</v>
      </c>
      <c r="FE218" s="95">
        <f t="shared" si="545"/>
        <v>1</v>
      </c>
      <c r="FF218" s="95">
        <f t="shared" si="546"/>
        <v>1</v>
      </c>
      <c r="FG218" s="95">
        <f t="shared" si="547"/>
        <v>1</v>
      </c>
      <c r="FH218" s="95">
        <f t="shared" si="548"/>
        <v>1</v>
      </c>
      <c r="FI218" s="95">
        <f t="shared" si="549"/>
        <v>1</v>
      </c>
      <c r="FJ218" s="95">
        <f t="shared" si="550"/>
        <v>1</v>
      </c>
      <c r="FK218" s="95">
        <f t="shared" si="551"/>
        <v>1</v>
      </c>
      <c r="FL218" s="95">
        <f t="shared" si="552"/>
        <v>1</v>
      </c>
      <c r="FM218" s="95">
        <f t="shared" si="553"/>
        <v>1</v>
      </c>
      <c r="FN218" s="95">
        <f t="shared" si="554"/>
        <v>1</v>
      </c>
      <c r="FO218" s="95">
        <f t="shared" si="555"/>
        <v>1</v>
      </c>
      <c r="FP218" s="95">
        <f t="shared" si="556"/>
        <v>1</v>
      </c>
      <c r="FQ218" s="115">
        <f t="shared" si="557"/>
        <v>2.4837853511666301</v>
      </c>
      <c r="FR218" s="115">
        <f t="shared" si="558"/>
        <v>2.4136696933835617</v>
      </c>
      <c r="FS218" s="115">
        <f t="shared" si="559"/>
        <v>2.4309754095453369</v>
      </c>
      <c r="FT218" s="115">
        <f t="shared" si="560"/>
        <v>2.4480426858242201</v>
      </c>
      <c r="FU218" s="115">
        <f t="shared" si="561"/>
        <v>2.4610290968860213</v>
      </c>
      <c r="FV218" s="115">
        <f t="shared" si="562"/>
        <v>2.4702546415387898</v>
      </c>
      <c r="FW218" s="115">
        <f t="shared" si="563"/>
        <v>2.4767810524193981</v>
      </c>
      <c r="FX218" s="115">
        <f t="shared" si="564"/>
        <v>2.481473453740195</v>
      </c>
      <c r="FZ218" s="90">
        <f t="shared" si="588"/>
        <v>2.4136696933835617</v>
      </c>
      <c r="GC218" s="35"/>
      <c r="GI218" s="31"/>
      <c r="GJ218" s="31"/>
      <c r="GK218" s="31"/>
    </row>
    <row r="219" spans="1:310" x14ac:dyDescent="0.3">
      <c r="X219" s="118">
        <v>6.5</v>
      </c>
      <c r="Y219" s="118">
        <v>10</v>
      </c>
      <c r="Z219" s="40">
        <v>1.7999999999999999E-2</v>
      </c>
      <c r="AA219" s="40">
        <v>10000000</v>
      </c>
      <c r="AB219" s="40">
        <v>10000000</v>
      </c>
      <c r="AC219" s="98">
        <v>3900000</v>
      </c>
      <c r="AD219" s="42">
        <v>0.33</v>
      </c>
      <c r="AE219" s="42">
        <v>0.33</v>
      </c>
      <c r="AF219" s="41">
        <v>1.7999999999999999E-2</v>
      </c>
      <c r="AG219" s="40">
        <v>10000000</v>
      </c>
      <c r="AH219" s="40">
        <v>10000000</v>
      </c>
      <c r="AI219" s="98">
        <v>3900000</v>
      </c>
      <c r="AJ219" s="42">
        <v>0.33</v>
      </c>
      <c r="AK219" s="42">
        <v>0.33</v>
      </c>
      <c r="AL219" s="42">
        <f>AL204</f>
        <v>0.40129999999999999</v>
      </c>
      <c r="AM219" s="40">
        <v>6000</v>
      </c>
      <c r="AN219" s="40">
        <f>AN204</f>
        <v>10000</v>
      </c>
      <c r="AO219" s="40">
        <f>AO204</f>
        <v>10000</v>
      </c>
      <c r="AP219" s="42">
        <v>0.03</v>
      </c>
      <c r="AQ219" s="42">
        <v>0.03</v>
      </c>
      <c r="AR219" s="4">
        <f t="shared" si="565"/>
        <v>0.41930000000000001</v>
      </c>
      <c r="AS219" s="11">
        <f t="shared" si="566"/>
        <v>0.65</v>
      </c>
      <c r="AT219" s="15">
        <f t="shared" si="567"/>
        <v>17756.844461901022</v>
      </c>
      <c r="AU219" s="19">
        <f t="shared" si="568"/>
        <v>0.40002300769177906</v>
      </c>
      <c r="AV219" s="13">
        <f t="shared" si="569"/>
        <v>0.5</v>
      </c>
      <c r="AW219" s="11">
        <f t="shared" si="570"/>
        <v>1</v>
      </c>
      <c r="AX219" s="11">
        <f t="shared" si="571"/>
        <v>0.8911</v>
      </c>
      <c r="AY219" s="11">
        <f t="shared" si="572"/>
        <v>201997.53114128605</v>
      </c>
      <c r="AZ219" s="11">
        <f t="shared" si="573"/>
        <v>1</v>
      </c>
      <c r="BA219" s="11">
        <f t="shared" si="574"/>
        <v>0.34752899999999998</v>
      </c>
      <c r="BB219" s="11">
        <f t="shared" si="575"/>
        <v>1.025058</v>
      </c>
      <c r="BC219" s="11">
        <f t="shared" si="576"/>
        <v>0.99909999999999999</v>
      </c>
      <c r="BD219" s="11">
        <f t="shared" si="577"/>
        <v>0.8911</v>
      </c>
      <c r="BE219" s="11">
        <f t="shared" si="578"/>
        <v>201997.53114128605</v>
      </c>
      <c r="BF219" s="11">
        <f t="shared" si="579"/>
        <v>1</v>
      </c>
      <c r="BG219" s="11">
        <f t="shared" si="580"/>
        <v>0.34752899999999998</v>
      </c>
      <c r="BH219" s="11">
        <f t="shared" si="581"/>
        <v>1.025058</v>
      </c>
      <c r="BI219" s="121">
        <f t="shared" si="473"/>
        <v>0.31687500000000002</v>
      </c>
      <c r="BJ219" s="121">
        <f>X219^2/((BJ206^2+1)*Y219^2)</f>
        <v>8.4500000000000006E-2</v>
      </c>
      <c r="BK219" s="121">
        <f>X219^2/((BK206^2+1)*Y219^2)</f>
        <v>4.2250000000000003E-2</v>
      </c>
      <c r="BL219" s="121">
        <f>X219^2/((BL206^2+1)*Y219^2)</f>
        <v>2.4852941176470588E-2</v>
      </c>
      <c r="BM219" s="121">
        <f>X219^2/((BM206^2+1)*Y219^2)</f>
        <v>1.6250000000000001E-2</v>
      </c>
      <c r="BN219" s="121">
        <f>X219^2/((BN206^2+1)*Y219^2)</f>
        <v>1.1418918918918919E-2</v>
      </c>
      <c r="BO219" s="121">
        <f>X219^2/((BO206^2+1)*Y219^2)</f>
        <v>8.4499999999999992E-3</v>
      </c>
      <c r="BP219" s="121">
        <f>X219^2/((BP206^2+1)*Y219^2)</f>
        <v>6.4999999999999997E-3</v>
      </c>
      <c r="BQ219" s="121">
        <v>1</v>
      </c>
      <c r="BR219" s="121">
        <v>1</v>
      </c>
      <c r="BS219" s="121">
        <v>1</v>
      </c>
      <c r="BT219" s="121">
        <v>1</v>
      </c>
      <c r="BU219" s="121">
        <v>1</v>
      </c>
      <c r="BV219" s="121">
        <v>1</v>
      </c>
      <c r="BW219" s="121">
        <v>1</v>
      </c>
      <c r="BX219" s="121">
        <v>1</v>
      </c>
      <c r="BY219" s="121">
        <f t="shared" si="582"/>
        <v>9.4674556213017755</v>
      </c>
      <c r="BZ219" s="121">
        <f>(BZ206^4+6*BZ206^2+1)/(BZ206^2+1)*(Y219^2/X219^2)</f>
        <v>19.408284023668639</v>
      </c>
      <c r="CA219" s="121">
        <f>(CA206^4+6*CA206^2+1)/(CA206^2+1)*(Y219^2/X219^2)</f>
        <v>32.189349112426036</v>
      </c>
      <c r="CB219" s="121">
        <f>(CB206^4+6*CB206^2+1)/(CB206^2+1)*(Y219^2/X219^2)</f>
        <v>49.147232857640098</v>
      </c>
      <c r="CC219" s="121">
        <f>(CC206^4+6*CC206^2+1)/(CC206^2+1)*(Y219^2/X219^2)</f>
        <v>70.641784251251707</v>
      </c>
      <c r="CD219" s="121">
        <f>(CD206^4+6*CD206^2+1)/(CD206^2+1)*(Y219^2/X219^2)</f>
        <v>96.785542939389103</v>
      </c>
      <c r="CE219" s="121">
        <f>(CE206^4+6*CE206^2+1)/(CE206^2+1)*(Y219^2/X219^2)</f>
        <v>127.62130177514794</v>
      </c>
      <c r="CF219" s="121">
        <f>(CF206^4+6*CF206^2+1)/(CF206^2+1)*(Y219^2/X219^2)</f>
        <v>163.16795630405099</v>
      </c>
      <c r="CG219" s="121">
        <f t="shared" si="583"/>
        <v>0.31687500000000002</v>
      </c>
      <c r="CH219" s="121">
        <f t="shared" si="474"/>
        <v>8.4500000000000006E-2</v>
      </c>
      <c r="CI219" s="121">
        <f t="shared" si="475"/>
        <v>4.2250000000000003E-2</v>
      </c>
      <c r="CJ219" s="121">
        <f t="shared" si="476"/>
        <v>2.4852941176470588E-2</v>
      </c>
      <c r="CK219" s="121">
        <f t="shared" si="477"/>
        <v>1.6250000000000001E-2</v>
      </c>
      <c r="CL219" s="121">
        <f t="shared" si="478"/>
        <v>1.1418918918918919E-2</v>
      </c>
      <c r="CM219" s="121">
        <f t="shared" si="479"/>
        <v>8.4499999999999992E-3</v>
      </c>
      <c r="CN219" s="121">
        <f t="shared" si="480"/>
        <v>6.4999999999999997E-3</v>
      </c>
      <c r="CO219" s="95">
        <f t="shared" si="481"/>
        <v>11.911723082840236</v>
      </c>
      <c r="CP219" s="95">
        <f t="shared" si="482"/>
        <v>24.868582254437868</v>
      </c>
      <c r="CQ219" s="95">
        <f t="shared" si="483"/>
        <v>41.762416573964501</v>
      </c>
      <c r="CR219" s="95">
        <f t="shared" si="484"/>
        <v>64.478177242255484</v>
      </c>
      <c r="CS219" s="95">
        <f t="shared" si="485"/>
        <v>93.37571325125171</v>
      </c>
      <c r="CT219" s="95">
        <f t="shared" si="486"/>
        <v>128.56756424708141</v>
      </c>
      <c r="CU219" s="95">
        <f t="shared" si="487"/>
        <v>170.09652308284024</v>
      </c>
      <c r="CV219" s="95">
        <f t="shared" si="488"/>
        <v>217.98148530405098</v>
      </c>
      <c r="CW219" s="95">
        <f t="shared" si="489"/>
        <v>11.911723082840236</v>
      </c>
      <c r="CX219" s="95">
        <f t="shared" si="490"/>
        <v>24.868582254437868</v>
      </c>
      <c r="CY219" s="95">
        <f t="shared" si="491"/>
        <v>41.762416573964501</v>
      </c>
      <c r="CZ219" s="95">
        <f t="shared" si="492"/>
        <v>64.478177242255484</v>
      </c>
      <c r="DA219" s="95">
        <f t="shared" si="493"/>
        <v>93.37571325125171</v>
      </c>
      <c r="DB219" s="95">
        <f t="shared" si="494"/>
        <v>128.56756424708141</v>
      </c>
      <c r="DC219" s="95">
        <f t="shared" si="495"/>
        <v>170.09652308284024</v>
      </c>
      <c r="DD219" s="95">
        <f t="shared" si="496"/>
        <v>217.98148530405098</v>
      </c>
      <c r="DE219" s="13">
        <f t="shared" si="584"/>
        <v>11.834446621301776</v>
      </c>
      <c r="DF219" s="13">
        <f t="shared" si="585"/>
        <v>21.54290002366864</v>
      </c>
      <c r="DG219" s="13">
        <f t="shared" si="586"/>
        <v>34.281715112426035</v>
      </c>
      <c r="DH219" s="13">
        <f t="shared" si="587"/>
        <v>51.22220179881657</v>
      </c>
      <c r="DI219" s="13">
        <f t="shared" si="497"/>
        <v>72.708150251251709</v>
      </c>
      <c r="DJ219" s="13">
        <f t="shared" si="498"/>
        <v>98.847077858308026</v>
      </c>
      <c r="DK219" s="13">
        <f t="shared" si="499"/>
        <v>129.67986777514795</v>
      </c>
      <c r="DL219" s="13">
        <f t="shared" si="500"/>
        <v>165.22457230405098</v>
      </c>
      <c r="DM219" s="95">
        <f t="shared" si="501"/>
        <v>11.834446621301776</v>
      </c>
      <c r="DN219" s="95">
        <f t="shared" si="502"/>
        <v>21.54290002366864</v>
      </c>
      <c r="DO219" s="95">
        <f t="shared" si="503"/>
        <v>34.281715112426035</v>
      </c>
      <c r="DP219" s="95">
        <f t="shared" si="504"/>
        <v>51.22220179881657</v>
      </c>
      <c r="DQ219" s="95">
        <f t="shared" si="505"/>
        <v>72.708150251251709</v>
      </c>
      <c r="DR219" s="95">
        <f t="shared" si="506"/>
        <v>98.847077858308026</v>
      </c>
      <c r="DS219" s="95">
        <f t="shared" si="507"/>
        <v>129.67986777514795</v>
      </c>
      <c r="DT219" s="95">
        <f t="shared" si="508"/>
        <v>165.22457230405098</v>
      </c>
      <c r="DU219" s="95">
        <f t="shared" si="509"/>
        <v>6.062069496490385</v>
      </c>
      <c r="DV219" s="95">
        <f t="shared" si="510"/>
        <v>8.0760385989615386</v>
      </c>
      <c r="DW219" s="95">
        <f t="shared" si="511"/>
        <v>12.223146267942306</v>
      </c>
      <c r="DX219" s="95">
        <f t="shared" si="512"/>
        <v>17.971909952774155</v>
      </c>
      <c r="DY219" s="95">
        <f t="shared" si="513"/>
        <v>25.365375839386097</v>
      </c>
      <c r="DZ219" s="95">
        <f t="shared" si="514"/>
        <v>34.406668485004353</v>
      </c>
      <c r="EA219" s="95">
        <f t="shared" si="515"/>
        <v>45.095170864665391</v>
      </c>
      <c r="EB219" s="95">
        <f t="shared" si="516"/>
        <v>57.430178200866855</v>
      </c>
      <c r="EC219" s="95">
        <f t="shared" si="517"/>
        <v>6.062069496490385</v>
      </c>
      <c r="ED219" s="95">
        <f t="shared" si="518"/>
        <v>8.0760385989615386</v>
      </c>
      <c r="EE219" s="95">
        <f t="shared" si="519"/>
        <v>12.223146267942306</v>
      </c>
      <c r="EF219" s="95">
        <f t="shared" si="520"/>
        <v>17.971909952774155</v>
      </c>
      <c r="EG219" s="95">
        <f t="shared" si="521"/>
        <v>25.365375839386097</v>
      </c>
      <c r="EH219" s="95">
        <f t="shared" si="522"/>
        <v>34.406668485004353</v>
      </c>
      <c r="EI219" s="95">
        <f t="shared" si="523"/>
        <v>45.095170864665391</v>
      </c>
      <c r="EJ219" s="95">
        <f t="shared" si="524"/>
        <v>57.430178200866855</v>
      </c>
      <c r="EK219" s="95">
        <f t="shared" si="525"/>
        <v>6.062069496490385</v>
      </c>
      <c r="EL219" s="95">
        <f t="shared" si="526"/>
        <v>8.0760385989615386</v>
      </c>
      <c r="EM219" s="95">
        <f t="shared" si="527"/>
        <v>12.223146267942306</v>
      </c>
      <c r="EN219" s="95">
        <f t="shared" si="528"/>
        <v>17.971909952774155</v>
      </c>
      <c r="EO219" s="95">
        <f t="shared" si="529"/>
        <v>25.365375839386097</v>
      </c>
      <c r="EP219" s="95">
        <f t="shared" si="530"/>
        <v>34.406668485004353</v>
      </c>
      <c r="EQ219" s="95">
        <f t="shared" si="531"/>
        <v>45.095170864665391</v>
      </c>
      <c r="ER219" s="95">
        <f t="shared" si="532"/>
        <v>57.430178200866855</v>
      </c>
      <c r="ES219" s="95">
        <f t="shared" si="533"/>
        <v>1</v>
      </c>
      <c r="ET219" s="95">
        <f t="shared" si="534"/>
        <v>1</v>
      </c>
      <c r="EU219" s="95">
        <f t="shared" si="535"/>
        <v>1</v>
      </c>
      <c r="EV219" s="95">
        <f t="shared" si="536"/>
        <v>1</v>
      </c>
      <c r="EW219" s="95">
        <f t="shared" si="537"/>
        <v>1</v>
      </c>
      <c r="EX219" s="95">
        <f t="shared" si="538"/>
        <v>1</v>
      </c>
      <c r="EY219" s="95">
        <f t="shared" si="539"/>
        <v>1</v>
      </c>
      <c r="EZ219" s="95">
        <f t="shared" si="540"/>
        <v>1</v>
      </c>
      <c r="FA219" s="95">
        <f t="shared" si="541"/>
        <v>1</v>
      </c>
      <c r="FB219" s="95">
        <f t="shared" si="542"/>
        <v>1</v>
      </c>
      <c r="FC219" s="95">
        <f t="shared" si="543"/>
        <v>1</v>
      </c>
      <c r="FD219" s="95">
        <f t="shared" si="544"/>
        <v>1</v>
      </c>
      <c r="FE219" s="95">
        <f t="shared" si="545"/>
        <v>1</v>
      </c>
      <c r="FF219" s="95">
        <f t="shared" si="546"/>
        <v>1</v>
      </c>
      <c r="FG219" s="95">
        <f t="shared" si="547"/>
        <v>1</v>
      </c>
      <c r="FH219" s="95">
        <f t="shared" si="548"/>
        <v>1</v>
      </c>
      <c r="FI219" s="95">
        <f t="shared" si="549"/>
        <v>1</v>
      </c>
      <c r="FJ219" s="95">
        <f t="shared" si="550"/>
        <v>1</v>
      </c>
      <c r="FK219" s="95">
        <f t="shared" si="551"/>
        <v>1</v>
      </c>
      <c r="FL219" s="95">
        <f t="shared" si="552"/>
        <v>1</v>
      </c>
      <c r="FM219" s="95">
        <f t="shared" si="553"/>
        <v>1</v>
      </c>
      <c r="FN219" s="95">
        <f t="shared" si="554"/>
        <v>1</v>
      </c>
      <c r="FO219" s="95">
        <f t="shared" si="555"/>
        <v>1</v>
      </c>
      <c r="FP219" s="95">
        <f t="shared" si="556"/>
        <v>1</v>
      </c>
      <c r="FQ219" s="115">
        <f t="shared" si="557"/>
        <v>2.482616098465507</v>
      </c>
      <c r="FR219" s="115">
        <f t="shared" si="558"/>
        <v>2.4009700865711925</v>
      </c>
      <c r="FS219" s="115">
        <f t="shared" si="559"/>
        <v>2.4203091674893771</v>
      </c>
      <c r="FT219" s="115">
        <f t="shared" si="560"/>
        <v>2.4397422417563868</v>
      </c>
      <c r="FU219" s="115">
        <f t="shared" si="561"/>
        <v>2.4546662970931177</v>
      </c>
      <c r="FV219" s="115">
        <f t="shared" si="562"/>
        <v>2.4653306443416421</v>
      </c>
      <c r="FW219" s="115">
        <f t="shared" si="563"/>
        <v>2.4729038446711553</v>
      </c>
      <c r="FX219" s="115">
        <f t="shared" si="564"/>
        <v>2.4783629916716481</v>
      </c>
      <c r="FZ219" s="90">
        <f t="shared" si="588"/>
        <v>2.4009700865711925</v>
      </c>
      <c r="GC219" s="35"/>
      <c r="GI219" s="31"/>
      <c r="GJ219" s="31"/>
      <c r="GK219" s="31"/>
    </row>
    <row r="220" spans="1:310" x14ac:dyDescent="0.3">
      <c r="X220" s="118">
        <v>7</v>
      </c>
      <c r="Y220" s="118">
        <v>10</v>
      </c>
      <c r="Z220" s="40">
        <v>1.7999999999999999E-2</v>
      </c>
      <c r="AA220" s="40">
        <v>10000000</v>
      </c>
      <c r="AB220" s="40">
        <v>10000000</v>
      </c>
      <c r="AC220" s="98">
        <v>3900000</v>
      </c>
      <c r="AD220" s="42">
        <v>0.33</v>
      </c>
      <c r="AE220" s="42">
        <v>0.33</v>
      </c>
      <c r="AF220" s="41">
        <v>1.7999999999999999E-2</v>
      </c>
      <c r="AG220" s="40">
        <v>10000000</v>
      </c>
      <c r="AH220" s="40">
        <v>10000000</v>
      </c>
      <c r="AI220" s="98">
        <v>3900000</v>
      </c>
      <c r="AJ220" s="42">
        <v>0.33</v>
      </c>
      <c r="AK220" s="42">
        <v>0.33</v>
      </c>
      <c r="AL220" s="42">
        <f>AL204</f>
        <v>0.40129999999999999</v>
      </c>
      <c r="AM220" s="40">
        <v>6000</v>
      </c>
      <c r="AN220" s="40">
        <f>AN204</f>
        <v>10000</v>
      </c>
      <c r="AO220" s="40">
        <f>AO204</f>
        <v>10000</v>
      </c>
      <c r="AP220" s="42">
        <v>0.03</v>
      </c>
      <c r="AQ220" s="42">
        <v>0.03</v>
      </c>
      <c r="AR220" s="4">
        <f t="shared" si="565"/>
        <v>0.41930000000000001</v>
      </c>
      <c r="AS220" s="11">
        <f t="shared" si="566"/>
        <v>0.7</v>
      </c>
      <c r="AT220" s="15">
        <f t="shared" si="567"/>
        <v>17756.844461901022</v>
      </c>
      <c r="AU220" s="19">
        <f t="shared" si="568"/>
        <v>0.40002300769177906</v>
      </c>
      <c r="AV220" s="13">
        <f t="shared" si="569"/>
        <v>0.5</v>
      </c>
      <c r="AW220" s="11">
        <f t="shared" si="570"/>
        <v>1</v>
      </c>
      <c r="AX220" s="11">
        <f t="shared" si="571"/>
        <v>0.8911</v>
      </c>
      <c r="AY220" s="11">
        <f t="shared" si="572"/>
        <v>201997.53114128605</v>
      </c>
      <c r="AZ220" s="11">
        <f t="shared" si="573"/>
        <v>1</v>
      </c>
      <c r="BA220" s="11">
        <f t="shared" si="574"/>
        <v>0.34752899999999998</v>
      </c>
      <c r="BB220" s="11">
        <f t="shared" si="575"/>
        <v>1.025058</v>
      </c>
      <c r="BC220" s="11">
        <f t="shared" si="576"/>
        <v>0.99909999999999999</v>
      </c>
      <c r="BD220" s="11">
        <f t="shared" si="577"/>
        <v>0.8911</v>
      </c>
      <c r="BE220" s="11">
        <f t="shared" si="578"/>
        <v>201997.53114128605</v>
      </c>
      <c r="BF220" s="11">
        <f t="shared" si="579"/>
        <v>1</v>
      </c>
      <c r="BG220" s="11">
        <f t="shared" si="580"/>
        <v>0.34752899999999998</v>
      </c>
      <c r="BH220" s="11">
        <f t="shared" si="581"/>
        <v>1.025058</v>
      </c>
      <c r="BI220" s="121">
        <f t="shared" si="473"/>
        <v>0.36749999999999999</v>
      </c>
      <c r="BJ220" s="121">
        <f>X220^2/((BJ206^2+1)*Y220^2)</f>
        <v>9.8000000000000004E-2</v>
      </c>
      <c r="BK220" s="121">
        <f>X220^2/((BK206^2+1)*Y220^2)</f>
        <v>4.9000000000000002E-2</v>
      </c>
      <c r="BL220" s="121">
        <f>X220^2/((BL206^2+1)*Y220^2)</f>
        <v>2.8823529411764706E-2</v>
      </c>
      <c r="BM220" s="121">
        <f>X220^2/((BM206^2+1)*Y220^2)</f>
        <v>1.8846153846153846E-2</v>
      </c>
      <c r="BN220" s="121">
        <f>X220^2/((BN206^2+1)*Y220^2)</f>
        <v>1.3243243243243243E-2</v>
      </c>
      <c r="BO220" s="121">
        <f>X220^2/((BO206^2+1)*Y220^2)</f>
        <v>9.7999999999999997E-3</v>
      </c>
      <c r="BP220" s="121">
        <f>X220^2/((BP206^2+1)*Y220^2)</f>
        <v>7.5384615384615382E-3</v>
      </c>
      <c r="BQ220" s="121">
        <v>1</v>
      </c>
      <c r="BR220" s="121">
        <v>1</v>
      </c>
      <c r="BS220" s="121">
        <v>1</v>
      </c>
      <c r="BT220" s="121">
        <v>1</v>
      </c>
      <c r="BU220" s="121">
        <v>1</v>
      </c>
      <c r="BV220" s="121">
        <v>1</v>
      </c>
      <c r="BW220" s="121">
        <v>1</v>
      </c>
      <c r="BX220" s="121">
        <v>1</v>
      </c>
      <c r="BY220" s="121">
        <f t="shared" si="582"/>
        <v>8.1632653061224492</v>
      </c>
      <c r="BZ220" s="121">
        <f>(BZ206^4+6*BZ206^2+1)/(BZ206^2+1)*(Y220^2/X220^2)</f>
        <v>16.73469387755102</v>
      </c>
      <c r="CA220" s="121">
        <f>(CA206^4+6*CA206^2+1)/(CA206^2+1)*(Y220^2/X220^2)</f>
        <v>27.755102040816325</v>
      </c>
      <c r="CB220" s="121">
        <f>(CB206^4+6*CB206^2+1)/(CB206^2+1)*(Y220^2/X220^2)</f>
        <v>42.376950780312129</v>
      </c>
      <c r="CC220" s="121">
        <f>(CC206^4+6*CC206^2+1)/(CC206^2+1)*(Y220^2/X220^2)</f>
        <v>60.910518053375199</v>
      </c>
      <c r="CD220" s="121">
        <f>(CD206^4+6*CD206^2+1)/(CD206^2+1)*(Y220^2/X220^2)</f>
        <v>83.452840595697751</v>
      </c>
      <c r="CE220" s="121">
        <f>(CE206^4+6*CE206^2+1)/(CE206^2+1)*(Y220^2/X220^2)</f>
        <v>110.04081632653062</v>
      </c>
      <c r="CF220" s="121">
        <f>(CF206^4+6*CF206^2+1)/(CF206^2+1)*(Y220^2/X220^2)</f>
        <v>140.69073783359497</v>
      </c>
      <c r="CG220" s="121">
        <f t="shared" si="583"/>
        <v>0.36749999999999999</v>
      </c>
      <c r="CH220" s="121">
        <f t="shared" si="474"/>
        <v>9.8000000000000004E-2</v>
      </c>
      <c r="CI220" s="121">
        <f t="shared" si="475"/>
        <v>4.9000000000000002E-2</v>
      </c>
      <c r="CJ220" s="121">
        <f t="shared" si="476"/>
        <v>2.8823529411764706E-2</v>
      </c>
      <c r="CK220" s="121">
        <f t="shared" si="477"/>
        <v>1.8846153846153846E-2</v>
      </c>
      <c r="CL220" s="121">
        <f t="shared" si="478"/>
        <v>1.3243243243243243E-2</v>
      </c>
      <c r="CM220" s="121">
        <f t="shared" si="479"/>
        <v>9.7999999999999997E-3</v>
      </c>
      <c r="CN220" s="121">
        <f t="shared" si="480"/>
        <v>7.5384615384615382E-3</v>
      </c>
      <c r="CO220" s="95">
        <f t="shared" si="481"/>
        <v>10.456451448979593</v>
      </c>
      <c r="CP220" s="95">
        <f t="shared" si="482"/>
        <v>21.628437163265303</v>
      </c>
      <c r="CQ220" s="95">
        <f t="shared" si="483"/>
        <v>36.195059612244897</v>
      </c>
      <c r="CR220" s="95">
        <f t="shared" si="484"/>
        <v>55.781608351740701</v>
      </c>
      <c r="CS220" s="95">
        <f t="shared" si="485"/>
        <v>80.698361339089487</v>
      </c>
      <c r="CT220" s="95">
        <f t="shared" si="486"/>
        <v>111.04235530998346</v>
      </c>
      <c r="CU220" s="95">
        <f t="shared" si="487"/>
        <v>146.85048818367346</v>
      </c>
      <c r="CV220" s="95">
        <f t="shared" si="488"/>
        <v>188.13905254788068</v>
      </c>
      <c r="CW220" s="95">
        <f t="shared" si="489"/>
        <v>10.456451448979593</v>
      </c>
      <c r="CX220" s="95">
        <f t="shared" si="490"/>
        <v>21.628437163265303</v>
      </c>
      <c r="CY220" s="95">
        <f t="shared" si="491"/>
        <v>36.195059612244897</v>
      </c>
      <c r="CZ220" s="95">
        <f t="shared" si="492"/>
        <v>55.781608351740701</v>
      </c>
      <c r="DA220" s="95">
        <f t="shared" si="493"/>
        <v>80.698361339089487</v>
      </c>
      <c r="DB220" s="95">
        <f t="shared" si="494"/>
        <v>111.04235530998346</v>
      </c>
      <c r="DC220" s="95">
        <f t="shared" si="495"/>
        <v>146.85048818367346</v>
      </c>
      <c r="DD220" s="95">
        <f t="shared" si="496"/>
        <v>188.13905254788068</v>
      </c>
      <c r="DE220" s="13">
        <f t="shared" si="584"/>
        <v>10.58088130612245</v>
      </c>
      <c r="DF220" s="13">
        <f t="shared" si="585"/>
        <v>18.882809877551018</v>
      </c>
      <c r="DG220" s="13">
        <f t="shared" si="586"/>
        <v>29.854218040816324</v>
      </c>
      <c r="DH220" s="13">
        <f t="shared" si="587"/>
        <v>44.455890309723891</v>
      </c>
      <c r="DI220" s="13">
        <f t="shared" si="497"/>
        <v>62.97948020722135</v>
      </c>
      <c r="DJ220" s="13">
        <f t="shared" si="498"/>
        <v>85.516199838940992</v>
      </c>
      <c r="DK220" s="13">
        <f t="shared" si="499"/>
        <v>112.10073232653062</v>
      </c>
      <c r="DL220" s="13">
        <f t="shared" si="500"/>
        <v>142.74839229513341</v>
      </c>
      <c r="DM220" s="95">
        <f t="shared" si="501"/>
        <v>10.58088130612245</v>
      </c>
      <c r="DN220" s="95">
        <f t="shared" si="502"/>
        <v>18.882809877551018</v>
      </c>
      <c r="DO220" s="95">
        <f t="shared" si="503"/>
        <v>29.854218040816324</v>
      </c>
      <c r="DP220" s="95">
        <f t="shared" si="504"/>
        <v>44.455890309723891</v>
      </c>
      <c r="DQ220" s="95">
        <f t="shared" si="505"/>
        <v>62.97948020722135</v>
      </c>
      <c r="DR220" s="95">
        <f t="shared" si="506"/>
        <v>85.516199838940992</v>
      </c>
      <c r="DS220" s="95">
        <f t="shared" si="507"/>
        <v>112.10073232653062</v>
      </c>
      <c r="DT220" s="95">
        <f t="shared" si="508"/>
        <v>142.74839229513341</v>
      </c>
      <c r="DU220" s="95">
        <f t="shared" si="509"/>
        <v>5.6264191960714287</v>
      </c>
      <c r="DV220" s="95">
        <f t="shared" si="510"/>
        <v>7.1515801305714275</v>
      </c>
      <c r="DW220" s="95">
        <f t="shared" si="511"/>
        <v>10.684462638142856</v>
      </c>
      <c r="DX220" s="95">
        <f t="shared" si="512"/>
        <v>15.620420487281265</v>
      </c>
      <c r="DY220" s="95">
        <f t="shared" si="513"/>
        <v>21.98438086765427</v>
      </c>
      <c r="DZ220" s="95">
        <f t="shared" si="514"/>
        <v>29.773801777811752</v>
      </c>
      <c r="EA220" s="95">
        <f t="shared" si="515"/>
        <v>38.985911501342855</v>
      </c>
      <c r="EB220" s="95">
        <f t="shared" si="516"/>
        <v>49.619053838547742</v>
      </c>
      <c r="EC220" s="95">
        <f t="shared" si="517"/>
        <v>5.6264191960714287</v>
      </c>
      <c r="ED220" s="95">
        <f t="shared" si="518"/>
        <v>7.1515801305714275</v>
      </c>
      <c r="EE220" s="95">
        <f t="shared" si="519"/>
        <v>10.684462638142856</v>
      </c>
      <c r="EF220" s="95">
        <f t="shared" si="520"/>
        <v>15.620420487281265</v>
      </c>
      <c r="EG220" s="95">
        <f t="shared" si="521"/>
        <v>21.98438086765427</v>
      </c>
      <c r="EH220" s="95">
        <f t="shared" si="522"/>
        <v>29.773801777811752</v>
      </c>
      <c r="EI220" s="95">
        <f t="shared" si="523"/>
        <v>38.985911501342855</v>
      </c>
      <c r="EJ220" s="95">
        <f t="shared" si="524"/>
        <v>49.619053838547742</v>
      </c>
      <c r="EK220" s="95">
        <f t="shared" si="525"/>
        <v>5.6264191960714287</v>
      </c>
      <c r="EL220" s="95">
        <f t="shared" si="526"/>
        <v>7.1515801305714275</v>
      </c>
      <c r="EM220" s="95">
        <f t="shared" si="527"/>
        <v>10.684462638142856</v>
      </c>
      <c r="EN220" s="95">
        <f t="shared" si="528"/>
        <v>15.620420487281265</v>
      </c>
      <c r="EO220" s="95">
        <f t="shared" si="529"/>
        <v>21.98438086765427</v>
      </c>
      <c r="EP220" s="95">
        <f t="shared" si="530"/>
        <v>29.773801777811752</v>
      </c>
      <c r="EQ220" s="95">
        <f t="shared" si="531"/>
        <v>38.985911501342855</v>
      </c>
      <c r="ER220" s="95">
        <f t="shared" si="532"/>
        <v>49.619053838547742</v>
      </c>
      <c r="ES220" s="95">
        <f t="shared" si="533"/>
        <v>1</v>
      </c>
      <c r="ET220" s="95">
        <f t="shared" si="534"/>
        <v>1</v>
      </c>
      <c r="EU220" s="95">
        <f t="shared" si="535"/>
        <v>1</v>
      </c>
      <c r="EV220" s="95">
        <f t="shared" si="536"/>
        <v>1</v>
      </c>
      <c r="EW220" s="95">
        <f t="shared" si="537"/>
        <v>1</v>
      </c>
      <c r="EX220" s="95">
        <f t="shared" si="538"/>
        <v>1</v>
      </c>
      <c r="EY220" s="95">
        <f t="shared" si="539"/>
        <v>1</v>
      </c>
      <c r="EZ220" s="95">
        <f t="shared" si="540"/>
        <v>1</v>
      </c>
      <c r="FA220" s="95">
        <f t="shared" si="541"/>
        <v>1</v>
      </c>
      <c r="FB220" s="95">
        <f t="shared" si="542"/>
        <v>1</v>
      </c>
      <c r="FC220" s="95">
        <f t="shared" si="543"/>
        <v>1</v>
      </c>
      <c r="FD220" s="95">
        <f t="shared" si="544"/>
        <v>1</v>
      </c>
      <c r="FE220" s="95">
        <f t="shared" si="545"/>
        <v>1</v>
      </c>
      <c r="FF220" s="95">
        <f t="shared" si="546"/>
        <v>1</v>
      </c>
      <c r="FG220" s="95">
        <f t="shared" si="547"/>
        <v>1</v>
      </c>
      <c r="FH220" s="95">
        <f t="shared" si="548"/>
        <v>1</v>
      </c>
      <c r="FI220" s="95">
        <f t="shared" si="549"/>
        <v>1</v>
      </c>
      <c r="FJ220" s="95">
        <f t="shared" si="550"/>
        <v>1</v>
      </c>
      <c r="FK220" s="95">
        <f t="shared" si="551"/>
        <v>1</v>
      </c>
      <c r="FL220" s="95">
        <f t="shared" si="552"/>
        <v>1</v>
      </c>
      <c r="FM220" s="95">
        <f t="shared" si="553"/>
        <v>1</v>
      </c>
      <c r="FN220" s="95">
        <f t="shared" si="554"/>
        <v>1</v>
      </c>
      <c r="FO220" s="95">
        <f t="shared" si="555"/>
        <v>1</v>
      </c>
      <c r="FP220" s="95">
        <f t="shared" si="556"/>
        <v>1</v>
      </c>
      <c r="FQ220" s="115">
        <f t="shared" si="557"/>
        <v>2.4835147823200536</v>
      </c>
      <c r="FR220" s="115">
        <f t="shared" si="558"/>
        <v>2.3880526899074717</v>
      </c>
      <c r="FS220" s="115">
        <f t="shared" si="559"/>
        <v>2.4091954147246195</v>
      </c>
      <c r="FT220" s="115">
        <f t="shared" si="560"/>
        <v>2.4309947356622961</v>
      </c>
      <c r="FU220" s="115">
        <f t="shared" si="561"/>
        <v>2.4479139106973529</v>
      </c>
      <c r="FV220" s="115">
        <f t="shared" si="562"/>
        <v>2.4600814812682534</v>
      </c>
      <c r="FW220" s="115">
        <f t="shared" si="563"/>
        <v>2.4687580016362989</v>
      </c>
      <c r="FX220" s="115">
        <f t="shared" si="564"/>
        <v>2.4750299581782138</v>
      </c>
      <c r="FZ220" s="90">
        <f t="shared" si="588"/>
        <v>2.3880526899074717</v>
      </c>
      <c r="GC220" s="35"/>
      <c r="GI220" s="31"/>
      <c r="GJ220" s="31"/>
      <c r="GK220" s="31"/>
    </row>
    <row r="221" spans="1:310" x14ac:dyDescent="0.3">
      <c r="X221" s="118">
        <v>7.5</v>
      </c>
      <c r="Y221" s="118">
        <v>10</v>
      </c>
      <c r="Z221" s="40">
        <v>1.7999999999999999E-2</v>
      </c>
      <c r="AA221" s="40">
        <v>10000000</v>
      </c>
      <c r="AB221" s="40">
        <v>10000000</v>
      </c>
      <c r="AC221" s="98">
        <v>3900000</v>
      </c>
      <c r="AD221" s="42">
        <v>0.33</v>
      </c>
      <c r="AE221" s="42">
        <v>0.33</v>
      </c>
      <c r="AF221" s="41">
        <v>1.7999999999999999E-2</v>
      </c>
      <c r="AG221" s="40">
        <v>10000000</v>
      </c>
      <c r="AH221" s="40">
        <v>10000000</v>
      </c>
      <c r="AI221" s="98">
        <v>3900000</v>
      </c>
      <c r="AJ221" s="42">
        <v>0.33</v>
      </c>
      <c r="AK221" s="42">
        <v>0.33</v>
      </c>
      <c r="AL221" s="42">
        <f>AL204</f>
        <v>0.40129999999999999</v>
      </c>
      <c r="AM221" s="40">
        <v>6000</v>
      </c>
      <c r="AN221" s="40">
        <f>AN204</f>
        <v>10000</v>
      </c>
      <c r="AO221" s="40">
        <f>AO204</f>
        <v>10000</v>
      </c>
      <c r="AP221" s="42">
        <v>0.03</v>
      </c>
      <c r="AQ221" s="42">
        <v>0.03</v>
      </c>
      <c r="AR221" s="4">
        <f t="shared" si="565"/>
        <v>0.41930000000000001</v>
      </c>
      <c r="AS221" s="11">
        <f t="shared" si="566"/>
        <v>0.75</v>
      </c>
      <c r="AT221" s="15">
        <f t="shared" si="567"/>
        <v>17756.844461901022</v>
      </c>
      <c r="AU221" s="19">
        <f t="shared" si="568"/>
        <v>0.40002300769177906</v>
      </c>
      <c r="AV221" s="13">
        <f t="shared" si="569"/>
        <v>0.5</v>
      </c>
      <c r="AW221" s="11">
        <f t="shared" si="570"/>
        <v>1</v>
      </c>
      <c r="AX221" s="11">
        <f t="shared" si="571"/>
        <v>0.8911</v>
      </c>
      <c r="AY221" s="11">
        <f t="shared" si="572"/>
        <v>201997.53114128605</v>
      </c>
      <c r="AZ221" s="11">
        <f t="shared" si="573"/>
        <v>1</v>
      </c>
      <c r="BA221" s="11">
        <f t="shared" si="574"/>
        <v>0.34752899999999998</v>
      </c>
      <c r="BB221" s="11">
        <f t="shared" si="575"/>
        <v>1.025058</v>
      </c>
      <c r="BC221" s="11">
        <f t="shared" si="576"/>
        <v>0.99909999999999999</v>
      </c>
      <c r="BD221" s="11">
        <f t="shared" si="577"/>
        <v>0.8911</v>
      </c>
      <c r="BE221" s="11">
        <f t="shared" si="578"/>
        <v>201997.53114128605</v>
      </c>
      <c r="BF221" s="11">
        <f t="shared" si="579"/>
        <v>1</v>
      </c>
      <c r="BG221" s="11">
        <f t="shared" si="580"/>
        <v>0.34752899999999998</v>
      </c>
      <c r="BH221" s="11">
        <f t="shared" si="581"/>
        <v>1.025058</v>
      </c>
      <c r="BI221" s="121">
        <f t="shared" si="473"/>
        <v>0.421875</v>
      </c>
      <c r="BJ221" s="121">
        <f>X221^2/((BJ206^2+1)*Y221^2)</f>
        <v>0.1125</v>
      </c>
      <c r="BK221" s="121">
        <f>X221^2/((BK206^2+1)*Y221^2)</f>
        <v>5.6250000000000001E-2</v>
      </c>
      <c r="BL221" s="121">
        <f>X221^2/((BL206^2+1)*Y221^2)</f>
        <v>3.3088235294117647E-2</v>
      </c>
      <c r="BM221" s="121">
        <f>X221^2/((BM206^2+1)*Y221^2)</f>
        <v>2.1634615384615384E-2</v>
      </c>
      <c r="BN221" s="121">
        <f>X221^2/((BN206^2+1)*Y221^2)</f>
        <v>1.5202702702702704E-2</v>
      </c>
      <c r="BO221" s="121">
        <f>X221^2/((BO206^2+1)*Y221^2)</f>
        <v>1.125E-2</v>
      </c>
      <c r="BP221" s="121">
        <f>X221^2/((BP206^2+1)*Y221^2)</f>
        <v>8.6538461538461543E-3</v>
      </c>
      <c r="BQ221" s="121">
        <v>1</v>
      </c>
      <c r="BR221" s="121">
        <v>1</v>
      </c>
      <c r="BS221" s="121">
        <v>1</v>
      </c>
      <c r="BT221" s="121">
        <v>1</v>
      </c>
      <c r="BU221" s="121">
        <v>1</v>
      </c>
      <c r="BV221" s="121">
        <v>1</v>
      </c>
      <c r="BW221" s="121">
        <v>1</v>
      </c>
      <c r="BX221" s="121">
        <v>1</v>
      </c>
      <c r="BY221" s="121">
        <f t="shared" si="582"/>
        <v>7.1111111111111107</v>
      </c>
      <c r="BZ221" s="121">
        <f>(BZ206^4+6*BZ206^2+1)/(BZ206^2+1)*(Y221^2/X221^2)</f>
        <v>14.577777777777776</v>
      </c>
      <c r="CA221" s="121">
        <f>(CA206^4+6*CA206^2+1)/(CA206^2+1)*(Y221^2/X221^2)</f>
        <v>24.177777777777777</v>
      </c>
      <c r="CB221" s="121">
        <f>(CB206^4+6*CB206^2+1)/(CB206^2+1)*(Y221^2/X221^2)</f>
        <v>36.915032679738559</v>
      </c>
      <c r="CC221" s="121">
        <f>(CC206^4+6*CC206^2+1)/(CC206^2+1)*(Y221^2/X221^2)</f>
        <v>53.059829059829056</v>
      </c>
      <c r="CD221" s="121">
        <f>(CD206^4+6*CD206^2+1)/(CD206^2+1)*(Y221^2/X221^2)</f>
        <v>72.696696696696691</v>
      </c>
      <c r="CE221" s="121">
        <f>(CE206^4+6*CE206^2+1)/(CE206^2+1)*(Y221^2/X221^2)</f>
        <v>95.85777777777777</v>
      </c>
      <c r="CF221" s="121">
        <f>(CF206^4+6*CF206^2+1)/(CF206^2+1)*(Y221^2/X221^2)</f>
        <v>122.55726495726495</v>
      </c>
      <c r="CG221" s="121">
        <f t="shared" si="583"/>
        <v>0.421875</v>
      </c>
      <c r="CH221" s="121">
        <f t="shared" si="474"/>
        <v>0.1125</v>
      </c>
      <c r="CI221" s="121">
        <f t="shared" si="475"/>
        <v>5.6250000000000001E-2</v>
      </c>
      <c r="CJ221" s="121">
        <f t="shared" si="476"/>
        <v>3.3088235294117647E-2</v>
      </c>
      <c r="CK221" s="121">
        <f t="shared" si="477"/>
        <v>2.1634615384615384E-2</v>
      </c>
      <c r="CL221" s="121">
        <f t="shared" si="478"/>
        <v>1.5202702702702704E-2</v>
      </c>
      <c r="CM221" s="121">
        <f t="shared" si="479"/>
        <v>1.125E-2</v>
      </c>
      <c r="CN221" s="121">
        <f t="shared" si="480"/>
        <v>8.6538461538461543E-3</v>
      </c>
      <c r="CO221" s="95">
        <f t="shared" si="481"/>
        <v>9.2824125555555561</v>
      </c>
      <c r="CP221" s="95">
        <f t="shared" si="482"/>
        <v>19.014453444444442</v>
      </c>
      <c r="CQ221" s="95">
        <f t="shared" si="483"/>
        <v>31.703600111111111</v>
      </c>
      <c r="CR221" s="95">
        <f t="shared" si="484"/>
        <v>48.765660346405227</v>
      </c>
      <c r="CS221" s="95">
        <f t="shared" si="485"/>
        <v>70.47092072649572</v>
      </c>
      <c r="CT221" s="95">
        <f t="shared" si="486"/>
        <v>96.903911030030017</v>
      </c>
      <c r="CU221" s="95">
        <f t="shared" si="487"/>
        <v>128.09677344444444</v>
      </c>
      <c r="CV221" s="95">
        <f t="shared" si="488"/>
        <v>164.0637006239316</v>
      </c>
      <c r="CW221" s="95">
        <f t="shared" si="489"/>
        <v>9.2824125555555561</v>
      </c>
      <c r="CX221" s="95">
        <f t="shared" si="490"/>
        <v>19.014453444444442</v>
      </c>
      <c r="CY221" s="95">
        <f t="shared" si="491"/>
        <v>31.703600111111111</v>
      </c>
      <c r="CZ221" s="95">
        <f t="shared" si="492"/>
        <v>48.765660346405227</v>
      </c>
      <c r="DA221" s="95">
        <f t="shared" si="493"/>
        <v>70.47092072649572</v>
      </c>
      <c r="DB221" s="95">
        <f t="shared" si="494"/>
        <v>96.903911030030017</v>
      </c>
      <c r="DC221" s="95">
        <f t="shared" si="495"/>
        <v>128.09677344444444</v>
      </c>
      <c r="DD221" s="95">
        <f t="shared" si="496"/>
        <v>164.0637006239316</v>
      </c>
      <c r="DE221" s="13">
        <f t="shared" si="584"/>
        <v>9.5831021111111099</v>
      </c>
      <c r="DF221" s="13">
        <f t="shared" si="585"/>
        <v>16.740393777777776</v>
      </c>
      <c r="DG221" s="13">
        <f t="shared" si="586"/>
        <v>26.284143777777778</v>
      </c>
      <c r="DH221" s="13">
        <f t="shared" si="587"/>
        <v>38.998236915032678</v>
      </c>
      <c r="DI221" s="13">
        <f t="shared" si="497"/>
        <v>55.131579675213672</v>
      </c>
      <c r="DJ221" s="13">
        <f t="shared" si="498"/>
        <v>74.762015399399388</v>
      </c>
      <c r="DK221" s="13">
        <f t="shared" si="499"/>
        <v>97.919143777777776</v>
      </c>
      <c r="DL221" s="13">
        <f t="shared" si="500"/>
        <v>124.6160348034188</v>
      </c>
      <c r="DM221" s="95">
        <f t="shared" si="501"/>
        <v>9.5831021111111099</v>
      </c>
      <c r="DN221" s="95">
        <f t="shared" si="502"/>
        <v>16.740393777777776</v>
      </c>
      <c r="DO221" s="95">
        <f t="shared" si="503"/>
        <v>26.284143777777778</v>
      </c>
      <c r="DP221" s="95">
        <f t="shared" si="504"/>
        <v>38.998236915032678</v>
      </c>
      <c r="DQ221" s="95">
        <f t="shared" si="505"/>
        <v>55.131579675213672</v>
      </c>
      <c r="DR221" s="95">
        <f t="shared" si="506"/>
        <v>74.762015399399388</v>
      </c>
      <c r="DS221" s="95">
        <f t="shared" si="507"/>
        <v>97.919143777777776</v>
      </c>
      <c r="DT221" s="95">
        <f t="shared" si="508"/>
        <v>124.6160348034188</v>
      </c>
      <c r="DU221" s="95">
        <f t="shared" si="509"/>
        <v>5.279661990208333</v>
      </c>
      <c r="DV221" s="95">
        <f t="shared" si="510"/>
        <v>6.4070284058333318</v>
      </c>
      <c r="DW221" s="95">
        <f t="shared" si="511"/>
        <v>9.4437582995833331</v>
      </c>
      <c r="DX221" s="95">
        <f t="shared" si="512"/>
        <v>13.723727660677623</v>
      </c>
      <c r="DY221" s="95">
        <f t="shared" si="513"/>
        <v>19.257007843666173</v>
      </c>
      <c r="DZ221" s="95">
        <f t="shared" si="514"/>
        <v>26.036410813722295</v>
      </c>
      <c r="EA221" s="95">
        <f t="shared" si="515"/>
        <v>34.05739821458333</v>
      </c>
      <c r="EB221" s="95">
        <f t="shared" si="516"/>
        <v>43.317533771809657</v>
      </c>
      <c r="EC221" s="95">
        <f t="shared" si="517"/>
        <v>5.279661990208333</v>
      </c>
      <c r="ED221" s="95">
        <f t="shared" si="518"/>
        <v>6.4070284058333318</v>
      </c>
      <c r="EE221" s="95">
        <f t="shared" si="519"/>
        <v>9.4437582995833331</v>
      </c>
      <c r="EF221" s="95">
        <f t="shared" si="520"/>
        <v>13.723727660677623</v>
      </c>
      <c r="EG221" s="95">
        <f t="shared" si="521"/>
        <v>19.257007843666173</v>
      </c>
      <c r="EH221" s="95">
        <f t="shared" si="522"/>
        <v>26.036410813722295</v>
      </c>
      <c r="EI221" s="95">
        <f t="shared" si="523"/>
        <v>34.05739821458333</v>
      </c>
      <c r="EJ221" s="95">
        <f t="shared" si="524"/>
        <v>43.317533771809657</v>
      </c>
      <c r="EK221" s="95">
        <f t="shared" si="525"/>
        <v>5.279661990208333</v>
      </c>
      <c r="EL221" s="95">
        <f t="shared" si="526"/>
        <v>6.4070284058333318</v>
      </c>
      <c r="EM221" s="95">
        <f t="shared" si="527"/>
        <v>9.4437582995833331</v>
      </c>
      <c r="EN221" s="95">
        <f t="shared" si="528"/>
        <v>13.723727660677623</v>
      </c>
      <c r="EO221" s="95">
        <f t="shared" si="529"/>
        <v>19.257007843666173</v>
      </c>
      <c r="EP221" s="95">
        <f t="shared" si="530"/>
        <v>26.036410813722295</v>
      </c>
      <c r="EQ221" s="95">
        <f t="shared" si="531"/>
        <v>34.05739821458333</v>
      </c>
      <c r="ER221" s="95">
        <f t="shared" si="532"/>
        <v>43.317533771809657</v>
      </c>
      <c r="ES221" s="95">
        <f t="shared" si="533"/>
        <v>1</v>
      </c>
      <c r="ET221" s="95">
        <f t="shared" si="534"/>
        <v>1</v>
      </c>
      <c r="EU221" s="95">
        <f t="shared" si="535"/>
        <v>1</v>
      </c>
      <c r="EV221" s="95">
        <f t="shared" si="536"/>
        <v>1</v>
      </c>
      <c r="EW221" s="95">
        <f t="shared" si="537"/>
        <v>1</v>
      </c>
      <c r="EX221" s="95">
        <f t="shared" si="538"/>
        <v>1</v>
      </c>
      <c r="EY221" s="95">
        <f t="shared" si="539"/>
        <v>1</v>
      </c>
      <c r="EZ221" s="95">
        <f t="shared" si="540"/>
        <v>1</v>
      </c>
      <c r="FA221" s="95">
        <f t="shared" si="541"/>
        <v>1</v>
      </c>
      <c r="FB221" s="95">
        <f t="shared" si="542"/>
        <v>1</v>
      </c>
      <c r="FC221" s="95">
        <f t="shared" si="543"/>
        <v>1</v>
      </c>
      <c r="FD221" s="95">
        <f t="shared" si="544"/>
        <v>1</v>
      </c>
      <c r="FE221" s="95">
        <f t="shared" si="545"/>
        <v>1</v>
      </c>
      <c r="FF221" s="95">
        <f t="shared" si="546"/>
        <v>1</v>
      </c>
      <c r="FG221" s="95">
        <f t="shared" si="547"/>
        <v>1</v>
      </c>
      <c r="FH221" s="95">
        <f t="shared" si="548"/>
        <v>1</v>
      </c>
      <c r="FI221" s="95">
        <f t="shared" si="549"/>
        <v>1</v>
      </c>
      <c r="FJ221" s="95">
        <f t="shared" si="550"/>
        <v>1</v>
      </c>
      <c r="FK221" s="95">
        <f t="shared" si="551"/>
        <v>1</v>
      </c>
      <c r="FL221" s="95">
        <f t="shared" si="552"/>
        <v>1</v>
      </c>
      <c r="FM221" s="95">
        <f t="shared" si="553"/>
        <v>1</v>
      </c>
      <c r="FN221" s="95">
        <f t="shared" si="554"/>
        <v>1</v>
      </c>
      <c r="FO221" s="95">
        <f t="shared" si="555"/>
        <v>1</v>
      </c>
      <c r="FP221" s="95">
        <f t="shared" si="556"/>
        <v>1</v>
      </c>
      <c r="FQ221" s="115">
        <f t="shared" si="557"/>
        <v>2.4868747664610864</v>
      </c>
      <c r="FR221" s="115">
        <f t="shared" si="558"/>
        <v>2.3750807404951484</v>
      </c>
      <c r="FS221" s="115">
        <f t="shared" si="559"/>
        <v>2.3977144906203454</v>
      </c>
      <c r="FT221" s="115">
        <f t="shared" si="560"/>
        <v>2.4218438119734507</v>
      </c>
      <c r="FU221" s="115">
        <f t="shared" si="561"/>
        <v>2.4407966899627205</v>
      </c>
      <c r="FV221" s="115">
        <f t="shared" si="562"/>
        <v>2.4545217604884408</v>
      </c>
      <c r="FW221" s="115">
        <f t="shared" si="563"/>
        <v>2.4643525131517765</v>
      </c>
      <c r="FX221" s="115">
        <f t="shared" si="564"/>
        <v>2.4714801134153928</v>
      </c>
      <c r="FZ221" s="90">
        <f t="shared" si="588"/>
        <v>2.3750807404951484</v>
      </c>
      <c r="GC221" s="35"/>
      <c r="GI221" s="31"/>
      <c r="GJ221" s="31"/>
      <c r="GK221" s="31"/>
    </row>
    <row r="222" spans="1:310" x14ac:dyDescent="0.3">
      <c r="X222" s="118">
        <v>8</v>
      </c>
      <c r="Y222" s="118">
        <v>10</v>
      </c>
      <c r="Z222" s="40">
        <v>1.7999999999999999E-2</v>
      </c>
      <c r="AA222" s="40">
        <v>10000000</v>
      </c>
      <c r="AB222" s="40">
        <v>10000000</v>
      </c>
      <c r="AC222" s="98">
        <v>3900000</v>
      </c>
      <c r="AD222" s="42">
        <v>0.33</v>
      </c>
      <c r="AE222" s="42">
        <v>0.33</v>
      </c>
      <c r="AF222" s="41">
        <v>1.7999999999999999E-2</v>
      </c>
      <c r="AG222" s="40">
        <v>10000000</v>
      </c>
      <c r="AH222" s="40">
        <v>10000000</v>
      </c>
      <c r="AI222" s="98">
        <v>3900000</v>
      </c>
      <c r="AJ222" s="42">
        <v>0.33</v>
      </c>
      <c r="AK222" s="42">
        <v>0.33</v>
      </c>
      <c r="AL222" s="42">
        <f>AL204</f>
        <v>0.40129999999999999</v>
      </c>
      <c r="AM222" s="40">
        <v>6000</v>
      </c>
      <c r="AN222" s="40">
        <f>AN204</f>
        <v>10000</v>
      </c>
      <c r="AO222" s="40">
        <f>AO204</f>
        <v>10000</v>
      </c>
      <c r="AP222" s="42">
        <v>0.03</v>
      </c>
      <c r="AQ222" s="42">
        <v>0.03</v>
      </c>
      <c r="AR222" s="4">
        <f t="shared" si="565"/>
        <v>0.41930000000000001</v>
      </c>
      <c r="AS222" s="11">
        <f t="shared" si="566"/>
        <v>0.8</v>
      </c>
      <c r="AT222" s="15">
        <f t="shared" si="567"/>
        <v>17756.844461901022</v>
      </c>
      <c r="AU222" s="19">
        <f t="shared" si="568"/>
        <v>0.40002300769177906</v>
      </c>
      <c r="AV222" s="13">
        <f t="shared" si="569"/>
        <v>0.5</v>
      </c>
      <c r="AW222" s="11">
        <f t="shared" si="570"/>
        <v>1</v>
      </c>
      <c r="AX222" s="11">
        <f t="shared" si="571"/>
        <v>0.8911</v>
      </c>
      <c r="AY222" s="11">
        <f t="shared" si="572"/>
        <v>201997.53114128605</v>
      </c>
      <c r="AZ222" s="11">
        <f t="shared" si="573"/>
        <v>1</v>
      </c>
      <c r="BA222" s="11">
        <f t="shared" si="574"/>
        <v>0.34752899999999998</v>
      </c>
      <c r="BB222" s="11">
        <f t="shared" si="575"/>
        <v>1.025058</v>
      </c>
      <c r="BC222" s="11">
        <f t="shared" si="576"/>
        <v>0.99909999999999999</v>
      </c>
      <c r="BD222" s="11">
        <f t="shared" si="577"/>
        <v>0.8911</v>
      </c>
      <c r="BE222" s="11">
        <f t="shared" si="578"/>
        <v>201997.53114128605</v>
      </c>
      <c r="BF222" s="11">
        <f t="shared" si="579"/>
        <v>1</v>
      </c>
      <c r="BG222" s="11">
        <f t="shared" si="580"/>
        <v>0.34752899999999998</v>
      </c>
      <c r="BH222" s="11">
        <f t="shared" si="581"/>
        <v>1.025058</v>
      </c>
      <c r="BI222" s="121">
        <f t="shared" si="473"/>
        <v>0.48</v>
      </c>
      <c r="BJ222" s="121">
        <f>X222^2/((BJ206^2+1)*Y222^2)</f>
        <v>0.128</v>
      </c>
      <c r="BK222" s="121">
        <f>X222^2/((BK206^2+1)*Y222^2)</f>
        <v>6.4000000000000001E-2</v>
      </c>
      <c r="BL222" s="121">
        <f>X222^2/((BL206^2+1)*Y222^2)</f>
        <v>3.7647058823529408E-2</v>
      </c>
      <c r="BM222" s="121">
        <f>X222^2/((BM206^2+1)*Y222^2)</f>
        <v>2.4615384615384615E-2</v>
      </c>
      <c r="BN222" s="121">
        <f>X222^2/((BN206^2+1)*Y222^2)</f>
        <v>1.7297297297297298E-2</v>
      </c>
      <c r="BO222" s="121">
        <f>X222^2/((BO206^2+1)*Y222^2)</f>
        <v>1.2800000000000001E-2</v>
      </c>
      <c r="BP222" s="121">
        <f>X222^2/((BP206^2+1)*Y222^2)</f>
        <v>9.8461538461538465E-3</v>
      </c>
      <c r="BQ222" s="121">
        <v>1</v>
      </c>
      <c r="BR222" s="121">
        <v>1</v>
      </c>
      <c r="BS222" s="121">
        <v>1</v>
      </c>
      <c r="BT222" s="121">
        <v>1</v>
      </c>
      <c r="BU222" s="121">
        <v>1</v>
      </c>
      <c r="BV222" s="121">
        <v>1</v>
      </c>
      <c r="BW222" s="121">
        <v>1</v>
      </c>
      <c r="BX222" s="121">
        <v>1</v>
      </c>
      <c r="BY222" s="121">
        <f t="shared" si="582"/>
        <v>6.25</v>
      </c>
      <c r="BZ222" s="121">
        <f>(BZ206^4+6*BZ206^2+1)/(BZ206^2+1)*(Y222^2/X222^2)</f>
        <v>12.812499999999998</v>
      </c>
      <c r="CA222" s="121">
        <f>(CA206^4+6*CA206^2+1)/(CA206^2+1)*(Y222^2/X222^2)</f>
        <v>21.25</v>
      </c>
      <c r="CB222" s="121">
        <f>(CB206^4+6*CB206^2+1)/(CB206^2+1)*(Y222^2/X222^2)</f>
        <v>32.444852941176471</v>
      </c>
      <c r="CC222" s="121">
        <f>(CC206^4+6*CC206^2+1)/(CC206^2+1)*(Y222^2/X222^2)</f>
        <v>46.634615384615387</v>
      </c>
      <c r="CD222" s="121">
        <f>(CD206^4+6*CD206^2+1)/(CD206^2+1)*(Y222^2/X222^2)</f>
        <v>63.893581081081088</v>
      </c>
      <c r="CE222" s="121">
        <f>(CE206^4+6*CE206^2+1)/(CE206^2+1)*(Y222^2/X222^2)</f>
        <v>84.25</v>
      </c>
      <c r="CF222" s="121">
        <f>(CF206^4+6*CF206^2+1)/(CF206^2+1)*(Y222^2/X222^2)</f>
        <v>107.71634615384616</v>
      </c>
      <c r="CG222" s="121">
        <f t="shared" si="583"/>
        <v>0.48</v>
      </c>
      <c r="CH222" s="121">
        <f t="shared" si="474"/>
        <v>0.128</v>
      </c>
      <c r="CI222" s="121">
        <f t="shared" si="475"/>
        <v>6.4000000000000001E-2</v>
      </c>
      <c r="CJ222" s="121">
        <f t="shared" si="476"/>
        <v>3.7647058823529408E-2</v>
      </c>
      <c r="CK222" s="121">
        <f t="shared" si="477"/>
        <v>2.4615384615384615E-2</v>
      </c>
      <c r="CL222" s="121">
        <f t="shared" si="478"/>
        <v>1.7297297297297298E-2</v>
      </c>
      <c r="CM222" s="121">
        <f t="shared" si="479"/>
        <v>1.2800000000000001E-2</v>
      </c>
      <c r="CN222" s="121">
        <f t="shared" si="480"/>
        <v>9.8461538461538465E-3</v>
      </c>
      <c r="CO222" s="95">
        <f t="shared" si="481"/>
        <v>8.3215477500000006</v>
      </c>
      <c r="CP222" s="95">
        <f t="shared" si="482"/>
        <v>16.875099312499998</v>
      </c>
      <c r="CQ222" s="95">
        <f t="shared" si="483"/>
        <v>28.027669625000001</v>
      </c>
      <c r="CR222" s="95">
        <f t="shared" si="484"/>
        <v>43.023621003676467</v>
      </c>
      <c r="CS222" s="95">
        <f t="shared" si="485"/>
        <v>62.100510009615384</v>
      </c>
      <c r="CT222" s="95">
        <f t="shared" si="486"/>
        <v>85.332630393581084</v>
      </c>
      <c r="CU222" s="95">
        <f t="shared" si="487"/>
        <v>112.748232125</v>
      </c>
      <c r="CV222" s="95">
        <f t="shared" si="488"/>
        <v>144.35978921634614</v>
      </c>
      <c r="CW222" s="95">
        <f t="shared" si="489"/>
        <v>8.3215477500000006</v>
      </c>
      <c r="CX222" s="95">
        <f t="shared" si="490"/>
        <v>16.875099312499998</v>
      </c>
      <c r="CY222" s="95">
        <f t="shared" si="491"/>
        <v>28.027669625000001</v>
      </c>
      <c r="CZ222" s="95">
        <f t="shared" si="492"/>
        <v>43.023621003676467</v>
      </c>
      <c r="DA222" s="95">
        <f t="shared" si="493"/>
        <v>62.100510009615384</v>
      </c>
      <c r="DB222" s="95">
        <f t="shared" si="494"/>
        <v>85.332630393581084</v>
      </c>
      <c r="DC222" s="95">
        <f t="shared" si="495"/>
        <v>112.748232125</v>
      </c>
      <c r="DD222" s="95">
        <f t="shared" si="496"/>
        <v>144.35978921634614</v>
      </c>
      <c r="DE222" s="13">
        <f t="shared" si="584"/>
        <v>8.7801159999999996</v>
      </c>
      <c r="DF222" s="13">
        <f t="shared" si="585"/>
        <v>14.990615999999999</v>
      </c>
      <c r="DG222" s="13">
        <f t="shared" si="586"/>
        <v>23.364115999999999</v>
      </c>
      <c r="DH222" s="13">
        <f t="shared" si="587"/>
        <v>34.532615999999997</v>
      </c>
      <c r="DI222" s="13">
        <f t="shared" si="497"/>
        <v>48.70934676923077</v>
      </c>
      <c r="DJ222" s="13">
        <f t="shared" si="498"/>
        <v>65.960994378378388</v>
      </c>
      <c r="DK222" s="13">
        <f t="shared" si="499"/>
        <v>86.312916000000001</v>
      </c>
      <c r="DL222" s="13">
        <f t="shared" si="500"/>
        <v>109.77630830769232</v>
      </c>
      <c r="DM222" s="95">
        <f t="shared" si="501"/>
        <v>8.7801159999999996</v>
      </c>
      <c r="DN222" s="95">
        <f t="shared" si="502"/>
        <v>14.990615999999999</v>
      </c>
      <c r="DO222" s="95">
        <f t="shared" si="503"/>
        <v>23.364115999999999</v>
      </c>
      <c r="DP222" s="95">
        <f t="shared" si="504"/>
        <v>34.532615999999997</v>
      </c>
      <c r="DQ222" s="95">
        <f t="shared" si="505"/>
        <v>48.70934676923077</v>
      </c>
      <c r="DR222" s="95">
        <f t="shared" si="506"/>
        <v>65.960994378378388</v>
      </c>
      <c r="DS222" s="95">
        <f t="shared" si="507"/>
        <v>86.312916000000001</v>
      </c>
      <c r="DT222" s="95">
        <f t="shared" si="508"/>
        <v>109.77630830769232</v>
      </c>
      <c r="DU222" s="95">
        <f t="shared" si="509"/>
        <v>5.0006010299999994</v>
      </c>
      <c r="DV222" s="95">
        <f t="shared" si="510"/>
        <v>5.7989298844999997</v>
      </c>
      <c r="DW222" s="95">
        <f t="shared" si="511"/>
        <v>8.4289639659999995</v>
      </c>
      <c r="DX222" s="95">
        <f t="shared" si="512"/>
        <v>12.17179488969723</v>
      </c>
      <c r="DY222" s="95">
        <f t="shared" si="513"/>
        <v>17.025095664082841</v>
      </c>
      <c r="DZ222" s="95">
        <f t="shared" si="514"/>
        <v>22.977800779307888</v>
      </c>
      <c r="EA222" s="95">
        <f t="shared" si="515"/>
        <v>30.023897481199999</v>
      </c>
      <c r="EB222" s="95">
        <f t="shared" si="516"/>
        <v>38.160298462476327</v>
      </c>
      <c r="EC222" s="95">
        <f t="shared" si="517"/>
        <v>5.0006010299999994</v>
      </c>
      <c r="ED222" s="95">
        <f t="shared" si="518"/>
        <v>5.7989298844999997</v>
      </c>
      <c r="EE222" s="95">
        <f t="shared" si="519"/>
        <v>8.4289639659999995</v>
      </c>
      <c r="EF222" s="95">
        <f t="shared" si="520"/>
        <v>12.17179488969723</v>
      </c>
      <c r="EG222" s="95">
        <f t="shared" si="521"/>
        <v>17.025095664082841</v>
      </c>
      <c r="EH222" s="95">
        <f t="shared" si="522"/>
        <v>22.977800779307888</v>
      </c>
      <c r="EI222" s="95">
        <f t="shared" si="523"/>
        <v>30.023897481199999</v>
      </c>
      <c r="EJ222" s="95">
        <f t="shared" si="524"/>
        <v>38.160298462476327</v>
      </c>
      <c r="EK222" s="95">
        <f t="shared" si="525"/>
        <v>5.0006010299999994</v>
      </c>
      <c r="EL222" s="95">
        <f t="shared" si="526"/>
        <v>5.7989298844999997</v>
      </c>
      <c r="EM222" s="95">
        <f t="shared" si="527"/>
        <v>8.4289639659999995</v>
      </c>
      <c r="EN222" s="95">
        <f t="shared" si="528"/>
        <v>12.17179488969723</v>
      </c>
      <c r="EO222" s="95">
        <f t="shared" si="529"/>
        <v>17.025095664082841</v>
      </c>
      <c r="EP222" s="95">
        <f t="shared" si="530"/>
        <v>22.977800779307888</v>
      </c>
      <c r="EQ222" s="95">
        <f t="shared" si="531"/>
        <v>30.023897481199999</v>
      </c>
      <c r="ER222" s="95">
        <f t="shared" si="532"/>
        <v>38.160298462476327</v>
      </c>
      <c r="ES222" s="95">
        <f t="shared" si="533"/>
        <v>1</v>
      </c>
      <c r="ET222" s="95">
        <f t="shared" si="534"/>
        <v>1</v>
      </c>
      <c r="EU222" s="95">
        <f t="shared" si="535"/>
        <v>1</v>
      </c>
      <c r="EV222" s="95">
        <f t="shared" si="536"/>
        <v>1</v>
      </c>
      <c r="EW222" s="95">
        <f t="shared" si="537"/>
        <v>1</v>
      </c>
      <c r="EX222" s="95">
        <f t="shared" si="538"/>
        <v>1</v>
      </c>
      <c r="EY222" s="95">
        <f t="shared" si="539"/>
        <v>1</v>
      </c>
      <c r="EZ222" s="95">
        <f t="shared" si="540"/>
        <v>1</v>
      </c>
      <c r="FA222" s="95">
        <f t="shared" si="541"/>
        <v>1</v>
      </c>
      <c r="FB222" s="95">
        <f t="shared" si="542"/>
        <v>1</v>
      </c>
      <c r="FC222" s="95">
        <f t="shared" si="543"/>
        <v>1</v>
      </c>
      <c r="FD222" s="95">
        <f t="shared" si="544"/>
        <v>1</v>
      </c>
      <c r="FE222" s="95">
        <f t="shared" si="545"/>
        <v>1</v>
      </c>
      <c r="FF222" s="95">
        <f t="shared" si="546"/>
        <v>1</v>
      </c>
      <c r="FG222" s="95">
        <f t="shared" si="547"/>
        <v>1</v>
      </c>
      <c r="FH222" s="95">
        <f t="shared" si="548"/>
        <v>1</v>
      </c>
      <c r="FI222" s="95">
        <f t="shared" si="549"/>
        <v>1</v>
      </c>
      <c r="FJ222" s="95">
        <f t="shared" si="550"/>
        <v>1</v>
      </c>
      <c r="FK222" s="95">
        <f t="shared" si="551"/>
        <v>1</v>
      </c>
      <c r="FL222" s="95">
        <f t="shared" si="552"/>
        <v>1</v>
      </c>
      <c r="FM222" s="95">
        <f t="shared" si="553"/>
        <v>1</v>
      </c>
      <c r="FN222" s="95">
        <f t="shared" si="554"/>
        <v>1</v>
      </c>
      <c r="FO222" s="95">
        <f t="shared" si="555"/>
        <v>1</v>
      </c>
      <c r="FP222" s="95">
        <f t="shared" si="556"/>
        <v>1</v>
      </c>
      <c r="FQ222" s="115">
        <f t="shared" si="557"/>
        <v>2.4930294276799128</v>
      </c>
      <c r="FR222" s="115">
        <f t="shared" si="558"/>
        <v>2.3622132383837227</v>
      </c>
      <c r="FS222" s="115">
        <f t="shared" si="559"/>
        <v>2.3859474188222705</v>
      </c>
      <c r="FT222" s="115">
        <f t="shared" si="560"/>
        <v>2.4123341516880554</v>
      </c>
      <c r="FU222" s="115">
        <f t="shared" si="561"/>
        <v>2.4333402657805419</v>
      </c>
      <c r="FV222" s="115">
        <f t="shared" si="562"/>
        <v>2.4486667385272112</v>
      </c>
      <c r="FW222" s="115">
        <f t="shared" si="563"/>
        <v>2.4596968263207915</v>
      </c>
      <c r="FX222" s="115">
        <f t="shared" si="564"/>
        <v>2.4677195377114658</v>
      </c>
      <c r="FZ222" s="90">
        <f t="shared" si="588"/>
        <v>2.3622132383837227</v>
      </c>
      <c r="GC222" s="35"/>
      <c r="GI222" s="31"/>
      <c r="GJ222" s="31"/>
      <c r="GK222" s="31"/>
    </row>
    <row r="223" spans="1:310" x14ac:dyDescent="0.3">
      <c r="X223" s="118">
        <v>8.5</v>
      </c>
      <c r="Y223" s="118">
        <v>10</v>
      </c>
      <c r="Z223" s="40">
        <v>1.7999999999999999E-2</v>
      </c>
      <c r="AA223" s="40">
        <v>10000000</v>
      </c>
      <c r="AB223" s="40">
        <v>10000000</v>
      </c>
      <c r="AC223" s="98">
        <v>3900000</v>
      </c>
      <c r="AD223" s="42">
        <v>0.33</v>
      </c>
      <c r="AE223" s="42">
        <v>0.33</v>
      </c>
      <c r="AF223" s="41">
        <v>1.7999999999999999E-2</v>
      </c>
      <c r="AG223" s="40">
        <v>10000000</v>
      </c>
      <c r="AH223" s="40">
        <v>10000000</v>
      </c>
      <c r="AI223" s="98">
        <v>3900000</v>
      </c>
      <c r="AJ223" s="42">
        <v>0.33</v>
      </c>
      <c r="AK223" s="42">
        <v>0.33</v>
      </c>
      <c r="AL223" s="42">
        <f>AL204</f>
        <v>0.40129999999999999</v>
      </c>
      <c r="AM223" s="40">
        <v>6000</v>
      </c>
      <c r="AN223" s="40">
        <f>AN204</f>
        <v>10000</v>
      </c>
      <c r="AO223" s="40">
        <f>AO204</f>
        <v>10000</v>
      </c>
      <c r="AP223" s="42">
        <v>0.03</v>
      </c>
      <c r="AQ223" s="42">
        <v>0.03</v>
      </c>
      <c r="AR223" s="4">
        <f t="shared" si="565"/>
        <v>0.41930000000000001</v>
      </c>
      <c r="AS223" s="11">
        <f t="shared" si="566"/>
        <v>0.85</v>
      </c>
      <c r="AT223" s="15">
        <f t="shared" si="567"/>
        <v>17756.844461901022</v>
      </c>
      <c r="AU223" s="19">
        <f t="shared" si="568"/>
        <v>0.40002300769177906</v>
      </c>
      <c r="AV223" s="13">
        <f t="shared" si="569"/>
        <v>0.5</v>
      </c>
      <c r="AW223" s="11">
        <f t="shared" si="570"/>
        <v>1</v>
      </c>
      <c r="AX223" s="11">
        <f t="shared" si="571"/>
        <v>0.8911</v>
      </c>
      <c r="AY223" s="11">
        <f t="shared" si="572"/>
        <v>201997.53114128605</v>
      </c>
      <c r="AZ223" s="11">
        <f t="shared" si="573"/>
        <v>1</v>
      </c>
      <c r="BA223" s="11">
        <f t="shared" si="574"/>
        <v>0.34752899999999998</v>
      </c>
      <c r="BB223" s="11">
        <f t="shared" si="575"/>
        <v>1.025058</v>
      </c>
      <c r="BC223" s="11">
        <f t="shared" si="576"/>
        <v>0.99909999999999999</v>
      </c>
      <c r="BD223" s="11">
        <f t="shared" si="577"/>
        <v>0.8911</v>
      </c>
      <c r="BE223" s="11">
        <f t="shared" si="578"/>
        <v>201997.53114128605</v>
      </c>
      <c r="BF223" s="11">
        <f t="shared" si="579"/>
        <v>1</v>
      </c>
      <c r="BG223" s="11">
        <f t="shared" si="580"/>
        <v>0.34752899999999998</v>
      </c>
      <c r="BH223" s="11">
        <f t="shared" si="581"/>
        <v>1.025058</v>
      </c>
      <c r="BI223" s="121">
        <f t="shared" si="473"/>
        <v>0.541875</v>
      </c>
      <c r="BJ223" s="121">
        <f>X223^2/((BJ206^2+1)*Y223^2)</f>
        <v>0.14449999999999999</v>
      </c>
      <c r="BK223" s="121">
        <f>X223^2/((BK206^2+1)*Y223^2)</f>
        <v>7.2249999999999995E-2</v>
      </c>
      <c r="BL223" s="121">
        <f>X223^2/((BL206^2+1)*Y223^2)</f>
        <v>4.2500000000000003E-2</v>
      </c>
      <c r="BM223" s="121">
        <f>X223^2/((BM206^2+1)*Y223^2)</f>
        <v>2.778846153846154E-2</v>
      </c>
      <c r="BN223" s="121">
        <f>X223^2/((BN206^2+1)*Y223^2)</f>
        <v>1.9527027027027025E-2</v>
      </c>
      <c r="BO223" s="121">
        <f>X223^2/((BO206^2+1)*Y223^2)</f>
        <v>1.4449999999999999E-2</v>
      </c>
      <c r="BP223" s="121">
        <f>X223^2/((BP206^2+1)*Y223^2)</f>
        <v>1.1115384615384616E-2</v>
      </c>
      <c r="BQ223" s="121">
        <v>1</v>
      </c>
      <c r="BR223" s="121">
        <v>1</v>
      </c>
      <c r="BS223" s="121">
        <v>1</v>
      </c>
      <c r="BT223" s="121">
        <v>1</v>
      </c>
      <c r="BU223" s="121">
        <v>1</v>
      </c>
      <c r="BV223" s="121">
        <v>1</v>
      </c>
      <c r="BW223" s="121">
        <v>1</v>
      </c>
      <c r="BX223" s="121">
        <v>1</v>
      </c>
      <c r="BY223" s="121">
        <f t="shared" si="582"/>
        <v>5.5363321799307954</v>
      </c>
      <c r="BZ223" s="121">
        <f>(BZ206^4+6*BZ206^2+1)/(BZ206^2+1)*(Y223^2/X223^2)</f>
        <v>11.34948096885813</v>
      </c>
      <c r="CA223" s="121">
        <f>(CA206^4+6*CA206^2+1)/(CA206^2+1)*(Y223^2/X223^2)</f>
        <v>18.823529411764703</v>
      </c>
      <c r="CB223" s="121">
        <f>(CB206^4+6*CB206^2+1)/(CB206^2+1)*(Y223^2/X223^2)</f>
        <v>28.74007734581722</v>
      </c>
      <c r="CC223" s="121">
        <f>(CC206^4+6*CC206^2+1)/(CC206^2+1)*(Y223^2/X223^2)</f>
        <v>41.309555496406702</v>
      </c>
      <c r="CD223" s="121">
        <f>(CD206^4+6*CD206^2+1)/(CD206^2+1)*(Y223^2/X223^2)</f>
        <v>56.597774244833069</v>
      </c>
      <c r="CE223" s="121">
        <f>(CE206^4+6*CE206^2+1)/(CE206^2+1)*(Y223^2/X223^2)</f>
        <v>74.62975778546712</v>
      </c>
      <c r="CF223" s="121">
        <f>(CF206^4+6*CF206^2+1)/(CF206^2+1)*(Y223^2/X223^2)</f>
        <v>95.416555762576522</v>
      </c>
      <c r="CG223" s="121">
        <f t="shared" si="583"/>
        <v>0.541875</v>
      </c>
      <c r="CH223" s="121">
        <f t="shared" si="474"/>
        <v>0.14449999999999999</v>
      </c>
      <c r="CI223" s="121">
        <f t="shared" si="475"/>
        <v>7.2249999999999995E-2</v>
      </c>
      <c r="CJ223" s="121">
        <f t="shared" si="476"/>
        <v>4.2500000000000003E-2</v>
      </c>
      <c r="CK223" s="121">
        <f t="shared" si="477"/>
        <v>2.778846153846154E-2</v>
      </c>
      <c r="CL223" s="121">
        <f t="shared" si="478"/>
        <v>1.9527027027027025E-2</v>
      </c>
      <c r="CM223" s="121">
        <f t="shared" si="479"/>
        <v>1.4449999999999999E-2</v>
      </c>
      <c r="CN223" s="121">
        <f t="shared" si="480"/>
        <v>1.1115384615384616E-2</v>
      </c>
      <c r="CO223" s="95">
        <f t="shared" si="481"/>
        <v>7.525206508650518</v>
      </c>
      <c r="CP223" s="95">
        <f t="shared" si="482"/>
        <v>15.102054951557092</v>
      </c>
      <c r="CQ223" s="95">
        <f t="shared" si="483"/>
        <v>24.981148377162626</v>
      </c>
      <c r="CR223" s="95">
        <f t="shared" si="484"/>
        <v>38.264759286993687</v>
      </c>
      <c r="CS223" s="95">
        <f t="shared" si="485"/>
        <v>55.163318406441306</v>
      </c>
      <c r="CT223" s="95">
        <f t="shared" si="486"/>
        <v>75.742636116805386</v>
      </c>
      <c r="CU223" s="95">
        <f t="shared" si="487"/>
        <v>100.02773661245674</v>
      </c>
      <c r="CV223" s="95">
        <f t="shared" si="488"/>
        <v>128.02966953766304</v>
      </c>
      <c r="CW223" s="95">
        <f t="shared" si="489"/>
        <v>7.525206508650518</v>
      </c>
      <c r="CX223" s="95">
        <f t="shared" si="490"/>
        <v>15.102054951557092</v>
      </c>
      <c r="CY223" s="95">
        <f t="shared" si="491"/>
        <v>24.981148377162626</v>
      </c>
      <c r="CZ223" s="95">
        <f t="shared" si="492"/>
        <v>38.264759286993687</v>
      </c>
      <c r="DA223" s="95">
        <f t="shared" si="493"/>
        <v>55.163318406441306</v>
      </c>
      <c r="DB223" s="95">
        <f t="shared" si="494"/>
        <v>75.742636116805386</v>
      </c>
      <c r="DC223" s="95">
        <f t="shared" si="495"/>
        <v>100.02773661245674</v>
      </c>
      <c r="DD223" s="95">
        <f t="shared" si="496"/>
        <v>128.02966953766304</v>
      </c>
      <c r="DE223" s="13">
        <f t="shared" si="584"/>
        <v>8.1283231799307956</v>
      </c>
      <c r="DF223" s="13">
        <f t="shared" si="585"/>
        <v>13.544096968858129</v>
      </c>
      <c r="DG223" s="13">
        <f t="shared" si="586"/>
        <v>20.945895411764702</v>
      </c>
      <c r="DH223" s="13">
        <f t="shared" si="587"/>
        <v>30.832693345817219</v>
      </c>
      <c r="DI223" s="13">
        <f t="shared" si="497"/>
        <v>43.387459957945161</v>
      </c>
      <c r="DJ223" s="13">
        <f t="shared" si="498"/>
        <v>58.667417271860096</v>
      </c>
      <c r="DK223" s="13">
        <f t="shared" si="499"/>
        <v>76.69432378546712</v>
      </c>
      <c r="DL223" s="13">
        <f t="shared" si="500"/>
        <v>97.477787147191904</v>
      </c>
      <c r="DM223" s="95">
        <f t="shared" si="501"/>
        <v>8.1283231799307956</v>
      </c>
      <c r="DN223" s="95">
        <f t="shared" si="502"/>
        <v>13.544096968858129</v>
      </c>
      <c r="DO223" s="95">
        <f t="shared" si="503"/>
        <v>20.945895411764702</v>
      </c>
      <c r="DP223" s="95">
        <f t="shared" si="504"/>
        <v>30.832693345817219</v>
      </c>
      <c r="DQ223" s="95">
        <f t="shared" si="505"/>
        <v>43.387459957945161</v>
      </c>
      <c r="DR223" s="95">
        <f t="shared" si="506"/>
        <v>58.667417271860096</v>
      </c>
      <c r="DS223" s="95">
        <f t="shared" si="507"/>
        <v>76.69432378546712</v>
      </c>
      <c r="DT223" s="95">
        <f t="shared" si="508"/>
        <v>97.477787147191904</v>
      </c>
      <c r="DU223" s="95">
        <f t="shared" si="509"/>
        <v>4.7740841230341688</v>
      </c>
      <c r="DV223" s="95">
        <f t="shared" si="510"/>
        <v>5.2962225721262959</v>
      </c>
      <c r="DW223" s="95">
        <f t="shared" si="511"/>
        <v>7.5885621831911738</v>
      </c>
      <c r="DX223" s="95">
        <f t="shared" si="512"/>
        <v>10.885964469611745</v>
      </c>
      <c r="DY223" s="95">
        <f t="shared" si="513"/>
        <v>15.175585662443563</v>
      </c>
      <c r="DZ223" s="95">
        <f t="shared" si="514"/>
        <v>20.443071221056694</v>
      </c>
      <c r="EA223" s="95">
        <f t="shared" si="515"/>
        <v>26.681157747475602</v>
      </c>
      <c r="EB223" s="95">
        <f t="shared" si="516"/>
        <v>33.88620570208878</v>
      </c>
      <c r="EC223" s="95">
        <f t="shared" si="517"/>
        <v>4.7740841230341688</v>
      </c>
      <c r="ED223" s="95">
        <f t="shared" si="518"/>
        <v>5.2962225721262959</v>
      </c>
      <c r="EE223" s="95">
        <f t="shared" si="519"/>
        <v>7.5885621831911738</v>
      </c>
      <c r="EF223" s="95">
        <f t="shared" si="520"/>
        <v>10.885964469611745</v>
      </c>
      <c r="EG223" s="95">
        <f t="shared" si="521"/>
        <v>15.175585662443563</v>
      </c>
      <c r="EH223" s="95">
        <f t="shared" si="522"/>
        <v>20.443071221056694</v>
      </c>
      <c r="EI223" s="95">
        <f t="shared" si="523"/>
        <v>26.681157747475602</v>
      </c>
      <c r="EJ223" s="95">
        <f t="shared" si="524"/>
        <v>33.88620570208878</v>
      </c>
      <c r="EK223" s="95">
        <f t="shared" si="525"/>
        <v>4.7740841230341688</v>
      </c>
      <c r="EL223" s="95">
        <f t="shared" si="526"/>
        <v>5.2962225721262959</v>
      </c>
      <c r="EM223" s="95">
        <f t="shared" si="527"/>
        <v>7.5885621831911738</v>
      </c>
      <c r="EN223" s="95">
        <f t="shared" si="528"/>
        <v>10.885964469611745</v>
      </c>
      <c r="EO223" s="95">
        <f t="shared" si="529"/>
        <v>15.175585662443563</v>
      </c>
      <c r="EP223" s="95">
        <f t="shared" si="530"/>
        <v>20.443071221056694</v>
      </c>
      <c r="EQ223" s="95">
        <f t="shared" si="531"/>
        <v>26.681157747475602</v>
      </c>
      <c r="ER223" s="95">
        <f t="shared" si="532"/>
        <v>33.88620570208878</v>
      </c>
      <c r="ES223" s="95">
        <f t="shared" si="533"/>
        <v>1</v>
      </c>
      <c r="ET223" s="95">
        <f t="shared" si="534"/>
        <v>1</v>
      </c>
      <c r="EU223" s="95">
        <f t="shared" si="535"/>
        <v>1</v>
      </c>
      <c r="EV223" s="95">
        <f t="shared" si="536"/>
        <v>1</v>
      </c>
      <c r="EW223" s="95">
        <f t="shared" si="537"/>
        <v>1</v>
      </c>
      <c r="EX223" s="95">
        <f t="shared" si="538"/>
        <v>1</v>
      </c>
      <c r="EY223" s="95">
        <f t="shared" si="539"/>
        <v>1</v>
      </c>
      <c r="EZ223" s="95">
        <f t="shared" si="540"/>
        <v>1</v>
      </c>
      <c r="FA223" s="95">
        <f t="shared" si="541"/>
        <v>1</v>
      </c>
      <c r="FB223" s="95">
        <f t="shared" si="542"/>
        <v>1</v>
      </c>
      <c r="FC223" s="95">
        <f t="shared" si="543"/>
        <v>1</v>
      </c>
      <c r="FD223" s="95">
        <f t="shared" si="544"/>
        <v>1</v>
      </c>
      <c r="FE223" s="95">
        <f t="shared" si="545"/>
        <v>1</v>
      </c>
      <c r="FF223" s="95">
        <f t="shared" si="546"/>
        <v>1</v>
      </c>
      <c r="FG223" s="95">
        <f t="shared" si="547"/>
        <v>1</v>
      </c>
      <c r="FH223" s="95">
        <f t="shared" si="548"/>
        <v>1</v>
      </c>
      <c r="FI223" s="95">
        <f t="shared" si="549"/>
        <v>1</v>
      </c>
      <c r="FJ223" s="95">
        <f t="shared" si="550"/>
        <v>1</v>
      </c>
      <c r="FK223" s="95">
        <f t="shared" si="551"/>
        <v>1</v>
      </c>
      <c r="FL223" s="95">
        <f t="shared" si="552"/>
        <v>1</v>
      </c>
      <c r="FM223" s="95">
        <f t="shared" si="553"/>
        <v>1</v>
      </c>
      <c r="FN223" s="95">
        <f t="shared" si="554"/>
        <v>1</v>
      </c>
      <c r="FO223" s="95">
        <f t="shared" si="555"/>
        <v>1</v>
      </c>
      <c r="FP223" s="95">
        <f t="shared" si="556"/>
        <v>1</v>
      </c>
      <c r="FQ223" s="115">
        <f t="shared" si="557"/>
        <v>2.5022554335974387</v>
      </c>
      <c r="FR223" s="115">
        <f t="shared" si="558"/>
        <v>2.3496022795185936</v>
      </c>
      <c r="FS223" s="115">
        <f t="shared" si="559"/>
        <v>2.3739749636536289</v>
      </c>
      <c r="FT223" s="115">
        <f t="shared" si="560"/>
        <v>2.4025111050918171</v>
      </c>
      <c r="FU223" s="115">
        <f t="shared" si="561"/>
        <v>2.4255709838228681</v>
      </c>
      <c r="FV223" s="115">
        <f t="shared" si="562"/>
        <v>2.4425322424482263</v>
      </c>
      <c r="FW223" s="115">
        <f t="shared" si="563"/>
        <v>2.4548008066332425</v>
      </c>
      <c r="FX223" s="115">
        <f t="shared" si="564"/>
        <v>2.4637546111435205</v>
      </c>
      <c r="FZ223" s="90">
        <f t="shared" si="588"/>
        <v>2.3496022795185936</v>
      </c>
      <c r="GC223" s="35"/>
      <c r="GI223" s="31"/>
      <c r="GJ223" s="31"/>
      <c r="GK223" s="31"/>
    </row>
    <row r="224" spans="1:310" x14ac:dyDescent="0.3">
      <c r="X224" s="118">
        <v>9</v>
      </c>
      <c r="Y224" s="118">
        <v>10</v>
      </c>
      <c r="Z224" s="40">
        <v>1.7999999999999999E-2</v>
      </c>
      <c r="AA224" s="40">
        <v>10000000</v>
      </c>
      <c r="AB224" s="40">
        <v>10000000</v>
      </c>
      <c r="AC224" s="98">
        <v>3900000</v>
      </c>
      <c r="AD224" s="42">
        <v>0.33</v>
      </c>
      <c r="AE224" s="42">
        <v>0.33</v>
      </c>
      <c r="AF224" s="41">
        <v>1.7999999999999999E-2</v>
      </c>
      <c r="AG224" s="40">
        <v>10000000</v>
      </c>
      <c r="AH224" s="40">
        <v>10000000</v>
      </c>
      <c r="AI224" s="98">
        <v>3900000</v>
      </c>
      <c r="AJ224" s="42">
        <v>0.33</v>
      </c>
      <c r="AK224" s="42">
        <v>0.33</v>
      </c>
      <c r="AL224" s="42">
        <f>AL204</f>
        <v>0.40129999999999999</v>
      </c>
      <c r="AM224" s="40">
        <v>6000</v>
      </c>
      <c r="AN224" s="40">
        <f>AN204</f>
        <v>10000</v>
      </c>
      <c r="AO224" s="40">
        <f>AO204</f>
        <v>10000</v>
      </c>
      <c r="AP224" s="42">
        <v>0.03</v>
      </c>
      <c r="AQ224" s="42">
        <v>0.03</v>
      </c>
      <c r="AR224" s="4">
        <f t="shared" si="565"/>
        <v>0.41930000000000001</v>
      </c>
      <c r="AS224" s="11">
        <f t="shared" si="566"/>
        <v>0.9</v>
      </c>
      <c r="AT224" s="15">
        <f t="shared" si="567"/>
        <v>17756.844461901022</v>
      </c>
      <c r="AU224" s="19">
        <f t="shared" si="568"/>
        <v>0.40002300769177906</v>
      </c>
      <c r="AV224" s="13">
        <f t="shared" si="569"/>
        <v>0.5</v>
      </c>
      <c r="AW224" s="11">
        <f t="shared" si="570"/>
        <v>1</v>
      </c>
      <c r="AX224" s="11">
        <f t="shared" si="571"/>
        <v>0.8911</v>
      </c>
      <c r="AY224" s="11">
        <f t="shared" si="572"/>
        <v>201997.53114128605</v>
      </c>
      <c r="AZ224" s="11">
        <f t="shared" si="573"/>
        <v>1</v>
      </c>
      <c r="BA224" s="11">
        <f t="shared" si="574"/>
        <v>0.34752899999999998</v>
      </c>
      <c r="BB224" s="11">
        <f t="shared" si="575"/>
        <v>1.025058</v>
      </c>
      <c r="BC224" s="11">
        <f t="shared" si="576"/>
        <v>0.99909999999999999</v>
      </c>
      <c r="BD224" s="11">
        <f t="shared" si="577"/>
        <v>0.8911</v>
      </c>
      <c r="BE224" s="11">
        <f t="shared" si="578"/>
        <v>201997.53114128605</v>
      </c>
      <c r="BF224" s="11">
        <f t="shared" si="579"/>
        <v>1</v>
      </c>
      <c r="BG224" s="11">
        <f t="shared" si="580"/>
        <v>0.34752899999999998</v>
      </c>
      <c r="BH224" s="11">
        <f t="shared" si="581"/>
        <v>1.025058</v>
      </c>
      <c r="BI224" s="121">
        <f t="shared" si="473"/>
        <v>0.60750000000000004</v>
      </c>
      <c r="BJ224" s="121">
        <f>X224^2/((BJ206^2+1)*Y224^2)</f>
        <v>0.16200000000000001</v>
      </c>
      <c r="BK224" s="121">
        <f>X224^2/((BK206^2+1)*Y224^2)</f>
        <v>8.1000000000000003E-2</v>
      </c>
      <c r="BL224" s="121">
        <f>X224^2/((BL206^2+1)*Y224^2)</f>
        <v>4.764705882352941E-2</v>
      </c>
      <c r="BM224" s="121">
        <f>X224^2/((BM206^2+1)*Y224^2)</f>
        <v>3.1153846153846153E-2</v>
      </c>
      <c r="BN224" s="121">
        <f>X224^2/((BN206^2+1)*Y224^2)</f>
        <v>2.189189189189189E-2</v>
      </c>
      <c r="BO224" s="121">
        <f>X224^2/((BO206^2+1)*Y224^2)</f>
        <v>1.6199999999999999E-2</v>
      </c>
      <c r="BP224" s="121">
        <f>X224^2/((BP206^2+1)*Y224^2)</f>
        <v>1.2461538461538461E-2</v>
      </c>
      <c r="BQ224" s="121">
        <v>1</v>
      </c>
      <c r="BR224" s="121">
        <v>1</v>
      </c>
      <c r="BS224" s="121">
        <v>1</v>
      </c>
      <c r="BT224" s="121">
        <v>1</v>
      </c>
      <c r="BU224" s="121">
        <v>1</v>
      </c>
      <c r="BV224" s="121">
        <v>1</v>
      </c>
      <c r="BW224" s="121">
        <v>1</v>
      </c>
      <c r="BX224" s="121">
        <v>1</v>
      </c>
      <c r="BY224" s="121">
        <f t="shared" si="582"/>
        <v>4.9382716049382713</v>
      </c>
      <c r="BZ224" s="121">
        <f>(BZ206^4+6*BZ206^2+1)/(BZ206^2+1)*(Y224^2/X224^2)</f>
        <v>10.123456790123456</v>
      </c>
      <c r="CA224" s="121">
        <f>(CA206^4+6*CA206^2+1)/(CA206^2+1)*(Y224^2/X224^2)</f>
        <v>16.790123456790123</v>
      </c>
      <c r="CB224" s="121">
        <f>(CB206^4+6*CB206^2+1)/(CB206^2+1)*(Y224^2/X224^2)</f>
        <v>25.635439360929556</v>
      </c>
      <c r="CC224" s="121">
        <f>(CC206^4+6*CC206^2+1)/(CC206^2+1)*(Y224^2/X224^2)</f>
        <v>36.847103513770179</v>
      </c>
      <c r="CD224" s="121">
        <f>(CD206^4+6*CD206^2+1)/(CD206^2+1)*(Y224^2/X224^2)</f>
        <v>50.483817150483816</v>
      </c>
      <c r="CE224" s="121">
        <f>(CE206^4+6*CE206^2+1)/(CE206^2+1)*(Y224^2/X224^2)</f>
        <v>66.567901234567898</v>
      </c>
      <c r="CF224" s="121">
        <f>(CF206^4+6*CF206^2+1)/(CF206^2+1)*(Y224^2/X224^2)</f>
        <v>85.109211775878435</v>
      </c>
      <c r="CG224" s="121">
        <f t="shared" si="583"/>
        <v>0.60750000000000004</v>
      </c>
      <c r="CH224" s="121">
        <f t="shared" si="474"/>
        <v>0.16200000000000001</v>
      </c>
      <c r="CI224" s="121">
        <f t="shared" si="475"/>
        <v>8.1000000000000003E-2</v>
      </c>
      <c r="CJ224" s="121">
        <f t="shared" si="476"/>
        <v>4.764705882352941E-2</v>
      </c>
      <c r="CK224" s="121">
        <f t="shared" si="477"/>
        <v>3.1153846153846153E-2</v>
      </c>
      <c r="CL224" s="121">
        <f t="shared" si="478"/>
        <v>2.189189189189189E-2</v>
      </c>
      <c r="CM224" s="121">
        <f t="shared" si="479"/>
        <v>1.6199999999999999E-2</v>
      </c>
      <c r="CN224" s="121">
        <f t="shared" si="480"/>
        <v>1.2461538461538461E-2</v>
      </c>
      <c r="CO224" s="95">
        <f t="shared" si="481"/>
        <v>6.8578648024691358</v>
      </c>
      <c r="CP224" s="95">
        <f t="shared" si="482"/>
        <v>13.616226530864196</v>
      </c>
      <c r="CQ224" s="95">
        <f t="shared" si="483"/>
        <v>22.428133938271603</v>
      </c>
      <c r="CR224" s="95">
        <f t="shared" si="484"/>
        <v>34.276786879448075</v>
      </c>
      <c r="CS224" s="95">
        <f t="shared" si="485"/>
        <v>49.349884365622032</v>
      </c>
      <c r="CT224" s="95">
        <f t="shared" si="486"/>
        <v>67.706127631965302</v>
      </c>
      <c r="CU224" s="95">
        <f t="shared" si="487"/>
        <v>89.367837641975314</v>
      </c>
      <c r="CV224" s="95">
        <f t="shared" si="488"/>
        <v>114.34487040550806</v>
      </c>
      <c r="CW224" s="95">
        <f t="shared" si="489"/>
        <v>6.8578648024691358</v>
      </c>
      <c r="CX224" s="95">
        <f t="shared" si="490"/>
        <v>13.616226530864196</v>
      </c>
      <c r="CY224" s="95">
        <f t="shared" si="491"/>
        <v>22.428133938271603</v>
      </c>
      <c r="CZ224" s="95">
        <f t="shared" si="492"/>
        <v>34.276786879448075</v>
      </c>
      <c r="DA224" s="95">
        <f t="shared" si="493"/>
        <v>49.349884365622032</v>
      </c>
      <c r="DB224" s="95">
        <f t="shared" si="494"/>
        <v>67.706127631965302</v>
      </c>
      <c r="DC224" s="95">
        <f t="shared" si="495"/>
        <v>89.367837641975314</v>
      </c>
      <c r="DD224" s="95">
        <f t="shared" si="496"/>
        <v>114.34487040550806</v>
      </c>
      <c r="DE224" s="13">
        <f t="shared" si="584"/>
        <v>7.5958876049382713</v>
      </c>
      <c r="DF224" s="13">
        <f t="shared" si="585"/>
        <v>12.335572790123456</v>
      </c>
      <c r="DG224" s="13">
        <f t="shared" si="586"/>
        <v>18.921239456790122</v>
      </c>
      <c r="DH224" s="13">
        <f t="shared" si="587"/>
        <v>27.733202419753084</v>
      </c>
      <c r="DI224" s="13">
        <f t="shared" si="497"/>
        <v>38.928373359924024</v>
      </c>
      <c r="DJ224" s="13">
        <f t="shared" si="498"/>
        <v>52.555825042375709</v>
      </c>
      <c r="DK224" s="13">
        <f t="shared" si="499"/>
        <v>68.634217234567899</v>
      </c>
      <c r="DL224" s="13">
        <f t="shared" si="500"/>
        <v>87.171789314339975</v>
      </c>
      <c r="DM224" s="95">
        <f t="shared" si="501"/>
        <v>7.5958876049382713</v>
      </c>
      <c r="DN224" s="95">
        <f t="shared" si="502"/>
        <v>12.335572790123456</v>
      </c>
      <c r="DO224" s="95">
        <f t="shared" si="503"/>
        <v>18.921239456790122</v>
      </c>
      <c r="DP224" s="95">
        <f t="shared" si="504"/>
        <v>27.733202419753084</v>
      </c>
      <c r="DQ224" s="95">
        <f t="shared" si="505"/>
        <v>38.928373359924024</v>
      </c>
      <c r="DR224" s="95">
        <f t="shared" si="506"/>
        <v>52.555825042375709</v>
      </c>
      <c r="DS224" s="95">
        <f t="shared" si="507"/>
        <v>68.634217234567899</v>
      </c>
      <c r="DT224" s="95">
        <f t="shared" si="508"/>
        <v>87.171789314339975</v>
      </c>
      <c r="DU224" s="95">
        <f t="shared" si="509"/>
        <v>4.5890473200925923</v>
      </c>
      <c r="DV224" s="95">
        <f t="shared" si="510"/>
        <v>4.8762253728148135</v>
      </c>
      <c r="DW224" s="95">
        <f t="shared" si="511"/>
        <v>6.8849355238148142</v>
      </c>
      <c r="DX224" s="95">
        <f t="shared" si="512"/>
        <v>9.8088014875676013</v>
      </c>
      <c r="DY224" s="95">
        <f t="shared" si="513"/>
        <v>13.625923756119874</v>
      </c>
      <c r="DZ224" s="95">
        <f t="shared" si="514"/>
        <v>18.319115685136214</v>
      </c>
      <c r="EA224" s="95">
        <f t="shared" si="515"/>
        <v>23.880036977948148</v>
      </c>
      <c r="EB224" s="95">
        <f t="shared" si="516"/>
        <v>30.304572581235586</v>
      </c>
      <c r="EC224" s="95">
        <f t="shared" si="517"/>
        <v>4.5890473200925923</v>
      </c>
      <c r="ED224" s="95">
        <f t="shared" si="518"/>
        <v>4.8762253728148135</v>
      </c>
      <c r="EE224" s="95">
        <f t="shared" si="519"/>
        <v>6.8849355238148142</v>
      </c>
      <c r="EF224" s="95">
        <f t="shared" si="520"/>
        <v>9.8088014875676013</v>
      </c>
      <c r="EG224" s="95">
        <f t="shared" si="521"/>
        <v>13.625923756119874</v>
      </c>
      <c r="EH224" s="95">
        <f t="shared" si="522"/>
        <v>18.319115685136214</v>
      </c>
      <c r="EI224" s="95">
        <f t="shared" si="523"/>
        <v>23.880036977948148</v>
      </c>
      <c r="EJ224" s="95">
        <f t="shared" si="524"/>
        <v>30.304572581235586</v>
      </c>
      <c r="EK224" s="95">
        <f t="shared" si="525"/>
        <v>4.5890473200925923</v>
      </c>
      <c r="EL224" s="95">
        <f t="shared" si="526"/>
        <v>4.8762253728148135</v>
      </c>
      <c r="EM224" s="95">
        <f t="shared" si="527"/>
        <v>6.8849355238148142</v>
      </c>
      <c r="EN224" s="95">
        <f t="shared" si="528"/>
        <v>9.8088014875676013</v>
      </c>
      <c r="EO224" s="95">
        <f t="shared" si="529"/>
        <v>13.625923756119874</v>
      </c>
      <c r="EP224" s="95">
        <f t="shared" si="530"/>
        <v>18.319115685136214</v>
      </c>
      <c r="EQ224" s="95">
        <f t="shared" si="531"/>
        <v>23.880036977948148</v>
      </c>
      <c r="ER224" s="95">
        <f t="shared" si="532"/>
        <v>30.304572581235586</v>
      </c>
      <c r="ES224" s="95">
        <f t="shared" si="533"/>
        <v>1</v>
      </c>
      <c r="ET224" s="95">
        <f t="shared" si="534"/>
        <v>1</v>
      </c>
      <c r="EU224" s="95">
        <f t="shared" si="535"/>
        <v>1</v>
      </c>
      <c r="EV224" s="95">
        <f t="shared" si="536"/>
        <v>1</v>
      </c>
      <c r="EW224" s="95">
        <f t="shared" si="537"/>
        <v>1</v>
      </c>
      <c r="EX224" s="95">
        <f t="shared" si="538"/>
        <v>1</v>
      </c>
      <c r="EY224" s="95">
        <f t="shared" si="539"/>
        <v>1</v>
      </c>
      <c r="EZ224" s="95">
        <f t="shared" si="540"/>
        <v>1</v>
      </c>
      <c r="FA224" s="95">
        <f t="shared" si="541"/>
        <v>1</v>
      </c>
      <c r="FB224" s="95">
        <f t="shared" si="542"/>
        <v>1</v>
      </c>
      <c r="FC224" s="95">
        <f t="shared" si="543"/>
        <v>1</v>
      </c>
      <c r="FD224" s="95">
        <f t="shared" si="544"/>
        <v>1</v>
      </c>
      <c r="FE224" s="95">
        <f t="shared" si="545"/>
        <v>1</v>
      </c>
      <c r="FF224" s="95">
        <f t="shared" si="546"/>
        <v>1</v>
      </c>
      <c r="FG224" s="95">
        <f t="shared" si="547"/>
        <v>1</v>
      </c>
      <c r="FH224" s="95">
        <f t="shared" si="548"/>
        <v>1</v>
      </c>
      <c r="FI224" s="95">
        <f t="shared" si="549"/>
        <v>1</v>
      </c>
      <c r="FJ224" s="95">
        <f t="shared" si="550"/>
        <v>1</v>
      </c>
      <c r="FK224" s="95">
        <f t="shared" si="551"/>
        <v>1</v>
      </c>
      <c r="FL224" s="95">
        <f t="shared" si="552"/>
        <v>1</v>
      </c>
      <c r="FM224" s="95">
        <f t="shared" si="553"/>
        <v>1</v>
      </c>
      <c r="FN224" s="95">
        <f t="shared" si="554"/>
        <v>1</v>
      </c>
      <c r="FO224" s="95">
        <f t="shared" si="555"/>
        <v>1</v>
      </c>
      <c r="FP224" s="95">
        <f t="shared" si="556"/>
        <v>1</v>
      </c>
      <c r="FQ224" s="115">
        <f t="shared" si="557"/>
        <v>2.514777433777013</v>
      </c>
      <c r="FR224" s="115">
        <f t="shared" si="558"/>
        <v>2.3373910243720255</v>
      </c>
      <c r="FS224" s="115">
        <f t="shared" si="559"/>
        <v>2.3618767615399103</v>
      </c>
      <c r="FT224" s="115">
        <f t="shared" si="560"/>
        <v>2.3924203356907507</v>
      </c>
      <c r="FU224" s="115">
        <f t="shared" si="561"/>
        <v>2.4175157419057545</v>
      </c>
      <c r="FV224" s="115">
        <f t="shared" si="562"/>
        <v>2.4361345912937722</v>
      </c>
      <c r="FW224" s="115">
        <f t="shared" si="563"/>
        <v>2.4496746982197535</v>
      </c>
      <c r="FX224" s="115">
        <f t="shared" si="564"/>
        <v>2.4595919924655236</v>
      </c>
      <c r="FZ224" s="90">
        <f t="shared" si="588"/>
        <v>2.3373910243720255</v>
      </c>
      <c r="GC224" s="35"/>
      <c r="GI224" s="31"/>
      <c r="GJ224" s="31"/>
      <c r="GK224" s="31"/>
    </row>
    <row r="225" spans="24:193" x14ac:dyDescent="0.3">
      <c r="X225" s="118">
        <v>9.5</v>
      </c>
      <c r="Y225" s="118">
        <v>10</v>
      </c>
      <c r="Z225" s="40">
        <v>1.7999999999999999E-2</v>
      </c>
      <c r="AA225" s="40">
        <v>10000000</v>
      </c>
      <c r="AB225" s="40">
        <v>10000000</v>
      </c>
      <c r="AC225" s="98">
        <v>3900000</v>
      </c>
      <c r="AD225" s="42">
        <v>0.33</v>
      </c>
      <c r="AE225" s="42">
        <v>0.33</v>
      </c>
      <c r="AF225" s="41">
        <v>1.7999999999999999E-2</v>
      </c>
      <c r="AG225" s="40">
        <v>10000000</v>
      </c>
      <c r="AH225" s="40">
        <v>10000000</v>
      </c>
      <c r="AI225" s="98">
        <v>3900000</v>
      </c>
      <c r="AJ225" s="42">
        <v>0.33</v>
      </c>
      <c r="AK225" s="42">
        <v>0.33</v>
      </c>
      <c r="AL225" s="42">
        <f>AL204</f>
        <v>0.40129999999999999</v>
      </c>
      <c r="AM225" s="40">
        <v>6000</v>
      </c>
      <c r="AN225" s="40">
        <f>AN204</f>
        <v>10000</v>
      </c>
      <c r="AO225" s="40">
        <f>AO204</f>
        <v>10000</v>
      </c>
      <c r="AP225" s="42">
        <v>0.03</v>
      </c>
      <c r="AQ225" s="42">
        <v>0.03</v>
      </c>
      <c r="AR225" s="4">
        <f t="shared" si="565"/>
        <v>0.41930000000000001</v>
      </c>
      <c r="AS225" s="11">
        <f t="shared" si="566"/>
        <v>0.95</v>
      </c>
      <c r="AT225" s="15">
        <f t="shared" si="567"/>
        <v>17756.844461901022</v>
      </c>
      <c r="AU225" s="19">
        <f t="shared" si="568"/>
        <v>0.40002300769177906</v>
      </c>
      <c r="AV225" s="13">
        <f t="shared" si="569"/>
        <v>0.5</v>
      </c>
      <c r="AW225" s="11">
        <f t="shared" si="570"/>
        <v>1</v>
      </c>
      <c r="AX225" s="11">
        <f t="shared" si="571"/>
        <v>0.8911</v>
      </c>
      <c r="AY225" s="11">
        <f t="shared" si="572"/>
        <v>201997.53114128605</v>
      </c>
      <c r="AZ225" s="11">
        <f t="shared" si="573"/>
        <v>1</v>
      </c>
      <c r="BA225" s="11">
        <f t="shared" si="574"/>
        <v>0.34752899999999998</v>
      </c>
      <c r="BB225" s="11">
        <f t="shared" si="575"/>
        <v>1.025058</v>
      </c>
      <c r="BC225" s="11">
        <f t="shared" si="576"/>
        <v>0.99909999999999999</v>
      </c>
      <c r="BD225" s="11">
        <f t="shared" si="577"/>
        <v>0.8911</v>
      </c>
      <c r="BE225" s="11">
        <f t="shared" si="578"/>
        <v>201997.53114128605</v>
      </c>
      <c r="BF225" s="11">
        <f t="shared" si="579"/>
        <v>1</v>
      </c>
      <c r="BG225" s="11">
        <f t="shared" si="580"/>
        <v>0.34752899999999998</v>
      </c>
      <c r="BH225" s="11">
        <f t="shared" si="581"/>
        <v>1.025058</v>
      </c>
      <c r="BI225" s="121">
        <f t="shared" si="473"/>
        <v>0.676875</v>
      </c>
      <c r="BJ225" s="121">
        <f>X225^2/((BJ206^2+1)*Y225^2)</f>
        <v>0.18049999999999999</v>
      </c>
      <c r="BK225" s="121">
        <f>X225^2/((BK206^2+1)*Y225^2)</f>
        <v>9.0249999999999997E-2</v>
      </c>
      <c r="BL225" s="121">
        <f>X225^2/((BL206^2+1)*Y225^2)</f>
        <v>5.3088235294117644E-2</v>
      </c>
      <c r="BM225" s="121">
        <f>X225^2/((BM206^2+1)*Y225^2)</f>
        <v>3.471153846153846E-2</v>
      </c>
      <c r="BN225" s="121">
        <f>X225^2/((BN206^2+1)*Y225^2)</f>
        <v>2.4391891891891893E-2</v>
      </c>
      <c r="BO225" s="121">
        <f>X225^2/((BO206^2+1)*Y225^2)</f>
        <v>1.805E-2</v>
      </c>
      <c r="BP225" s="121">
        <f>X225^2/((BP206^2+1)*Y225^2)</f>
        <v>1.3884615384615384E-2</v>
      </c>
      <c r="BQ225" s="121">
        <v>1</v>
      </c>
      <c r="BR225" s="121">
        <v>1</v>
      </c>
      <c r="BS225" s="121">
        <v>1</v>
      </c>
      <c r="BT225" s="121">
        <v>1</v>
      </c>
      <c r="BU225" s="121">
        <v>1</v>
      </c>
      <c r="BV225" s="121">
        <v>1</v>
      </c>
      <c r="BW225" s="121">
        <v>1</v>
      </c>
      <c r="BX225" s="121">
        <v>1</v>
      </c>
      <c r="BY225" s="121">
        <f t="shared" si="582"/>
        <v>4.43213296398892</v>
      </c>
      <c r="BZ225" s="121">
        <f>(BZ206^4+6*BZ206^2+1)/(BZ206^2+1)*(Y225^2/X225^2)</f>
        <v>9.0858725761772856</v>
      </c>
      <c r="CA225" s="121">
        <f>(CA206^4+6*CA206^2+1)/(CA206^2+1)*(Y225^2/X225^2)</f>
        <v>15.069252077562327</v>
      </c>
      <c r="CB225" s="121">
        <f>(CB206^4+6*CB206^2+1)/(CB206^2+1)*(Y225^2/X225^2)</f>
        <v>23.007984357177776</v>
      </c>
      <c r="CC225" s="121">
        <f>(CC206^4+6*CC206^2+1)/(CC206^2+1)*(Y225^2/X225^2)</f>
        <v>33.070530577455791</v>
      </c>
      <c r="CD225" s="121">
        <f>(CD206^4+6*CD206^2+1)/(CD206^2+1)*(Y225^2/X225^2)</f>
        <v>45.309575503481327</v>
      </c>
      <c r="CE225" s="121">
        <f>(CE206^4+6*CE206^2+1)/(CE206^2+1)*(Y225^2/X225^2)</f>
        <v>59.745152354570642</v>
      </c>
      <c r="CF225" s="121">
        <f>(CF206^4+6*CF206^2+1)/(CF206^2+1)*(Y225^2/X225^2)</f>
        <v>76.386106967824432</v>
      </c>
      <c r="CG225" s="121">
        <f t="shared" si="583"/>
        <v>0.676875</v>
      </c>
      <c r="CH225" s="121">
        <f t="shared" si="474"/>
        <v>0.18049999999999999</v>
      </c>
      <c r="CI225" s="121">
        <f t="shared" si="475"/>
        <v>9.0249999999999997E-2</v>
      </c>
      <c r="CJ225" s="121">
        <f t="shared" si="476"/>
        <v>5.3088235294117644E-2</v>
      </c>
      <c r="CK225" s="121">
        <f t="shared" si="477"/>
        <v>3.471153846153846E-2</v>
      </c>
      <c r="CL225" s="121">
        <f t="shared" si="478"/>
        <v>2.4391891891891893E-2</v>
      </c>
      <c r="CM225" s="121">
        <f t="shared" si="479"/>
        <v>1.805E-2</v>
      </c>
      <c r="CN225" s="121">
        <f t="shared" si="480"/>
        <v>1.3884615384615384E-2</v>
      </c>
      <c r="CO225" s="95">
        <f t="shared" si="481"/>
        <v>6.2930935429362886</v>
      </c>
      <c r="CP225" s="95">
        <f t="shared" si="482"/>
        <v>12.358769997229917</v>
      </c>
      <c r="CQ225" s="95">
        <f t="shared" si="483"/>
        <v>20.26751791966759</v>
      </c>
      <c r="CR225" s="95">
        <f t="shared" si="484"/>
        <v>30.901765988756722</v>
      </c>
      <c r="CS225" s="95">
        <f t="shared" si="485"/>
        <v>44.429975366929476</v>
      </c>
      <c r="CT225" s="95">
        <f t="shared" si="486"/>
        <v>60.904830819270799</v>
      </c>
      <c r="CU225" s="95">
        <f t="shared" si="487"/>
        <v>80.34636556509696</v>
      </c>
      <c r="CV225" s="95">
        <f t="shared" si="488"/>
        <v>102.76342544150864</v>
      </c>
      <c r="CW225" s="95">
        <f t="shared" si="489"/>
        <v>6.2930935429362886</v>
      </c>
      <c r="CX225" s="95">
        <f t="shared" si="490"/>
        <v>12.358769997229917</v>
      </c>
      <c r="CY225" s="95">
        <f t="shared" si="491"/>
        <v>20.26751791966759</v>
      </c>
      <c r="CZ225" s="95">
        <f t="shared" si="492"/>
        <v>30.901765988756722</v>
      </c>
      <c r="DA225" s="95">
        <f t="shared" si="493"/>
        <v>44.429975366929476</v>
      </c>
      <c r="DB225" s="95">
        <f t="shared" si="494"/>
        <v>60.904830819270799</v>
      </c>
      <c r="DC225" s="95">
        <f t="shared" si="495"/>
        <v>80.34636556509696</v>
      </c>
      <c r="DD225" s="95">
        <f t="shared" si="496"/>
        <v>102.76342544150864</v>
      </c>
      <c r="DE225" s="13">
        <f t="shared" si="584"/>
        <v>7.1591239639889199</v>
      </c>
      <c r="DF225" s="13">
        <f t="shared" si="585"/>
        <v>11.316488576177285</v>
      </c>
      <c r="DG225" s="13">
        <f t="shared" si="586"/>
        <v>17.209618077562325</v>
      </c>
      <c r="DH225" s="13">
        <f t="shared" si="587"/>
        <v>25.111188592471894</v>
      </c>
      <c r="DI225" s="13">
        <f t="shared" si="497"/>
        <v>35.155358115917331</v>
      </c>
      <c r="DJ225" s="13">
        <f t="shared" si="498"/>
        <v>47.384083395373217</v>
      </c>
      <c r="DK225" s="13">
        <f t="shared" si="499"/>
        <v>61.81331835457064</v>
      </c>
      <c r="DL225" s="13">
        <f t="shared" si="500"/>
        <v>78.450107583209046</v>
      </c>
      <c r="DM225" s="95">
        <f t="shared" si="501"/>
        <v>7.1591239639889199</v>
      </c>
      <c r="DN225" s="95">
        <f t="shared" si="502"/>
        <v>11.316488576177285</v>
      </c>
      <c r="DO225" s="95">
        <f t="shared" si="503"/>
        <v>17.209618077562325</v>
      </c>
      <c r="DP225" s="95">
        <f t="shared" si="504"/>
        <v>25.111188592471894</v>
      </c>
      <c r="DQ225" s="95">
        <f t="shared" si="505"/>
        <v>35.155358115917331</v>
      </c>
      <c r="DR225" s="95">
        <f t="shared" si="506"/>
        <v>47.384083395373217</v>
      </c>
      <c r="DS225" s="95">
        <f t="shared" si="507"/>
        <v>61.81331835457064</v>
      </c>
      <c r="DT225" s="95">
        <f t="shared" si="508"/>
        <v>78.450107583209046</v>
      </c>
      <c r="DU225" s="95">
        <f t="shared" si="509"/>
        <v>4.4372592887171054</v>
      </c>
      <c r="DV225" s="95">
        <f t="shared" si="510"/>
        <v>4.5220640550263154</v>
      </c>
      <c r="DW225" s="95">
        <f t="shared" si="511"/>
        <v>6.2900974575131574</v>
      </c>
      <c r="DX225" s="95">
        <f t="shared" si="512"/>
        <v>8.8975756441863965</v>
      </c>
      <c r="DY225" s="95">
        <f t="shared" si="513"/>
        <v>12.314691541385473</v>
      </c>
      <c r="DZ225" s="95">
        <f t="shared" si="514"/>
        <v>16.521785482295087</v>
      </c>
      <c r="EA225" s="95">
        <f t="shared" si="515"/>
        <v>21.50957681108158</v>
      </c>
      <c r="EB225" s="95">
        <f t="shared" si="516"/>
        <v>27.273535250897385</v>
      </c>
      <c r="EC225" s="95">
        <f t="shared" si="517"/>
        <v>4.4372592887171054</v>
      </c>
      <c r="ED225" s="95">
        <f t="shared" si="518"/>
        <v>4.5220640550263154</v>
      </c>
      <c r="EE225" s="95">
        <f t="shared" si="519"/>
        <v>6.2900974575131574</v>
      </c>
      <c r="EF225" s="95">
        <f t="shared" si="520"/>
        <v>8.8975756441863965</v>
      </c>
      <c r="EG225" s="95">
        <f t="shared" si="521"/>
        <v>12.314691541385473</v>
      </c>
      <c r="EH225" s="95">
        <f t="shared" si="522"/>
        <v>16.521785482295087</v>
      </c>
      <c r="EI225" s="95">
        <f t="shared" si="523"/>
        <v>21.50957681108158</v>
      </c>
      <c r="EJ225" s="95">
        <f t="shared" si="524"/>
        <v>27.273535250897385</v>
      </c>
      <c r="EK225" s="95">
        <f t="shared" si="525"/>
        <v>4.4372592887171054</v>
      </c>
      <c r="EL225" s="95">
        <f t="shared" si="526"/>
        <v>4.5220640550263154</v>
      </c>
      <c r="EM225" s="95">
        <f t="shared" si="527"/>
        <v>6.2900974575131574</v>
      </c>
      <c r="EN225" s="95">
        <f t="shared" si="528"/>
        <v>8.8975756441863965</v>
      </c>
      <c r="EO225" s="95">
        <f t="shared" si="529"/>
        <v>12.314691541385473</v>
      </c>
      <c r="EP225" s="95">
        <f t="shared" si="530"/>
        <v>16.521785482295087</v>
      </c>
      <c r="EQ225" s="95">
        <f t="shared" si="531"/>
        <v>21.50957681108158</v>
      </c>
      <c r="ER225" s="95">
        <f t="shared" si="532"/>
        <v>27.273535250897385</v>
      </c>
      <c r="ES225" s="95">
        <f t="shared" si="533"/>
        <v>1</v>
      </c>
      <c r="ET225" s="95">
        <f t="shared" si="534"/>
        <v>1</v>
      </c>
      <c r="EU225" s="95">
        <f t="shared" si="535"/>
        <v>1</v>
      </c>
      <c r="EV225" s="95">
        <f t="shared" si="536"/>
        <v>1</v>
      </c>
      <c r="EW225" s="95">
        <f t="shared" si="537"/>
        <v>1</v>
      </c>
      <c r="EX225" s="95">
        <f t="shared" si="538"/>
        <v>1</v>
      </c>
      <c r="EY225" s="95">
        <f t="shared" si="539"/>
        <v>1</v>
      </c>
      <c r="EZ225" s="95">
        <f t="shared" si="540"/>
        <v>1</v>
      </c>
      <c r="FA225" s="95">
        <f t="shared" si="541"/>
        <v>1</v>
      </c>
      <c r="FB225" s="95">
        <f t="shared" si="542"/>
        <v>1</v>
      </c>
      <c r="FC225" s="95">
        <f t="shared" si="543"/>
        <v>1</v>
      </c>
      <c r="FD225" s="95">
        <f t="shared" si="544"/>
        <v>1</v>
      </c>
      <c r="FE225" s="95">
        <f t="shared" si="545"/>
        <v>1</v>
      </c>
      <c r="FF225" s="95">
        <f t="shared" si="546"/>
        <v>1</v>
      </c>
      <c r="FG225" s="95">
        <f t="shared" si="547"/>
        <v>1</v>
      </c>
      <c r="FH225" s="95">
        <f t="shared" si="548"/>
        <v>1</v>
      </c>
      <c r="FI225" s="95">
        <f t="shared" si="549"/>
        <v>1</v>
      </c>
      <c r="FJ225" s="95">
        <f t="shared" si="550"/>
        <v>1</v>
      </c>
      <c r="FK225" s="95">
        <f t="shared" si="551"/>
        <v>1</v>
      </c>
      <c r="FL225" s="95">
        <f t="shared" si="552"/>
        <v>1</v>
      </c>
      <c r="FM225" s="95">
        <f t="shared" si="553"/>
        <v>1</v>
      </c>
      <c r="FN225" s="95">
        <f t="shared" si="554"/>
        <v>1</v>
      </c>
      <c r="FO225" s="95">
        <f t="shared" si="555"/>
        <v>1</v>
      </c>
      <c r="FP225" s="95">
        <f t="shared" si="556"/>
        <v>1</v>
      </c>
      <c r="FQ225" s="115">
        <f t="shared" si="557"/>
        <v>2.530773455466043</v>
      </c>
      <c r="FR225" s="115">
        <f t="shared" si="558"/>
        <v>2.3257122580368979</v>
      </c>
      <c r="FS225" s="115">
        <f t="shared" si="559"/>
        <v>2.3497305450460169</v>
      </c>
      <c r="FT225" s="115">
        <f t="shared" si="560"/>
        <v>2.3821074805861406</v>
      </c>
      <c r="FU225" s="115">
        <f t="shared" si="561"/>
        <v>2.4092018302854616</v>
      </c>
      <c r="FV225" s="115">
        <f t="shared" si="562"/>
        <v>2.4294905174485808</v>
      </c>
      <c r="FW225" s="115">
        <f t="shared" si="563"/>
        <v>2.4443290835182592</v>
      </c>
      <c r="FX225" s="115">
        <f t="shared" si="564"/>
        <v>2.4552385975116917</v>
      </c>
      <c r="FZ225" s="90">
        <f t="shared" si="588"/>
        <v>2.3257122580368979</v>
      </c>
      <c r="GC225" s="35"/>
      <c r="GI225" s="31"/>
      <c r="GJ225" s="31"/>
      <c r="GK225" s="31"/>
    </row>
    <row r="226" spans="24:193" x14ac:dyDescent="0.3">
      <c r="X226" s="118">
        <v>10</v>
      </c>
      <c r="Y226" s="118">
        <v>10</v>
      </c>
      <c r="Z226" s="40">
        <v>1.7999999999999999E-2</v>
      </c>
      <c r="AA226" s="40">
        <v>10000000</v>
      </c>
      <c r="AB226" s="40">
        <v>10000000</v>
      </c>
      <c r="AC226" s="98">
        <v>3900000</v>
      </c>
      <c r="AD226" s="42">
        <v>0.33</v>
      </c>
      <c r="AE226" s="42">
        <v>0.33</v>
      </c>
      <c r="AF226" s="41">
        <v>1.7999999999999999E-2</v>
      </c>
      <c r="AG226" s="40">
        <v>10000000</v>
      </c>
      <c r="AH226" s="40">
        <v>10000000</v>
      </c>
      <c r="AI226" s="98">
        <v>3900000</v>
      </c>
      <c r="AJ226" s="42">
        <v>0.33</v>
      </c>
      <c r="AK226" s="42">
        <v>0.33</v>
      </c>
      <c r="AL226" s="42">
        <f>AL204</f>
        <v>0.40129999999999999</v>
      </c>
      <c r="AM226" s="40">
        <v>6000</v>
      </c>
      <c r="AN226" s="40">
        <f>AN204</f>
        <v>10000</v>
      </c>
      <c r="AO226" s="40">
        <f>AO204</f>
        <v>10000</v>
      </c>
      <c r="AP226" s="42">
        <v>0.03</v>
      </c>
      <c r="AQ226" s="42">
        <v>0.03</v>
      </c>
      <c r="AR226" s="4">
        <f t="shared" si="565"/>
        <v>0.41930000000000001</v>
      </c>
      <c r="AS226" s="11">
        <f t="shared" si="566"/>
        <v>1</v>
      </c>
      <c r="AT226" s="15">
        <f t="shared" si="567"/>
        <v>17756.844461901022</v>
      </c>
      <c r="AU226" s="19">
        <f t="shared" si="568"/>
        <v>0.40002300769177906</v>
      </c>
      <c r="AV226" s="13">
        <f t="shared" si="569"/>
        <v>0.5</v>
      </c>
      <c r="AW226" s="11">
        <f t="shared" si="570"/>
        <v>1</v>
      </c>
      <c r="AX226" s="11">
        <f t="shared" si="571"/>
        <v>0.8911</v>
      </c>
      <c r="AY226" s="11">
        <f t="shared" si="572"/>
        <v>201997.53114128605</v>
      </c>
      <c r="AZ226" s="11">
        <f t="shared" si="573"/>
        <v>1</v>
      </c>
      <c r="BA226" s="11">
        <f t="shared" si="574"/>
        <v>0.34752899999999998</v>
      </c>
      <c r="BB226" s="11">
        <f t="shared" si="575"/>
        <v>1.025058</v>
      </c>
      <c r="BC226" s="11">
        <f t="shared" si="576"/>
        <v>0.99909999999999999</v>
      </c>
      <c r="BD226" s="11">
        <f t="shared" si="577"/>
        <v>0.8911</v>
      </c>
      <c r="BE226" s="11">
        <f t="shared" si="578"/>
        <v>201997.53114128605</v>
      </c>
      <c r="BF226" s="11">
        <f t="shared" si="579"/>
        <v>1</v>
      </c>
      <c r="BG226" s="11">
        <f t="shared" si="580"/>
        <v>0.34752899999999998</v>
      </c>
      <c r="BH226" s="11">
        <f t="shared" si="581"/>
        <v>1.025058</v>
      </c>
      <c r="BI226" s="121">
        <f t="shared" si="473"/>
        <v>0.75</v>
      </c>
      <c r="BJ226" s="121">
        <f>X226^2/((BJ206^2+1)*Y226^2)</f>
        <v>0.2</v>
      </c>
      <c r="BK226" s="121">
        <f>X226^2/((BK206^2+1)*Y226^2)</f>
        <v>0.1</v>
      </c>
      <c r="BL226" s="121">
        <f>X226^2/((BL206^2+1)*Y226^2)</f>
        <v>5.8823529411764705E-2</v>
      </c>
      <c r="BM226" s="121">
        <f>X226^2/((BM206^2+1)*Y226^2)</f>
        <v>3.8461538461538464E-2</v>
      </c>
      <c r="BN226" s="121">
        <f>X226^2/((BN206^2+1)*Y226^2)</f>
        <v>2.7027027027027029E-2</v>
      </c>
      <c r="BO226" s="121">
        <f>X226^2/((BO206^2+1)*Y226^2)</f>
        <v>0.02</v>
      </c>
      <c r="BP226" s="121">
        <f>X226^2/((BP206^2+1)*Y226^2)</f>
        <v>1.5384615384615385E-2</v>
      </c>
      <c r="BQ226" s="121">
        <v>1</v>
      </c>
      <c r="BR226" s="121">
        <v>1</v>
      </c>
      <c r="BS226" s="121">
        <v>1</v>
      </c>
      <c r="BT226" s="121">
        <v>1</v>
      </c>
      <c r="BU226" s="121">
        <v>1</v>
      </c>
      <c r="BV226" s="121">
        <v>1</v>
      </c>
      <c r="BW226" s="121">
        <v>1</v>
      </c>
      <c r="BX226" s="121">
        <v>1</v>
      </c>
      <c r="BY226" s="121">
        <f t="shared" si="582"/>
        <v>4</v>
      </c>
      <c r="BZ226" s="121">
        <f>(BZ206^4+6*BZ206^2+1)/(BZ206^2+1)*(Y226^2/X226^2)</f>
        <v>8.1999999999999993</v>
      </c>
      <c r="CA226" s="121">
        <f>(CA206^4+6*CA206^2+1)/(CA206^2+1)*(Y226^2/X226^2)</f>
        <v>13.6</v>
      </c>
      <c r="CB226" s="121">
        <f>(CB206^4+6*CB206^2+1)/(CB206^2+1)*(Y226^2/X226^2)</f>
        <v>20.764705882352942</v>
      </c>
      <c r="CC226" s="121">
        <f>(CC206^4+6*CC206^2+1)/(CC206^2+1)*(Y226^2/X226^2)</f>
        <v>29.846153846153847</v>
      </c>
      <c r="CD226" s="121">
        <f>(CD206^4+6*CD206^2+1)/(CD206^2+1)*(Y226^2/X226^2)</f>
        <v>40.891891891891895</v>
      </c>
      <c r="CE226" s="121">
        <f>(CE206^4+6*CE206^2+1)/(CE206^2+1)*(Y226^2/X226^2)</f>
        <v>53.92</v>
      </c>
      <c r="CF226" s="121">
        <f>(CF206^4+6*CF206^2+1)/(CF206^2+1)*(Y226^2/X226^2)</f>
        <v>68.938461538461539</v>
      </c>
      <c r="CG226" s="121">
        <f t="shared" si="583"/>
        <v>0.75</v>
      </c>
      <c r="CH226" s="121">
        <f t="shared" si="474"/>
        <v>0.2</v>
      </c>
      <c r="CI226" s="121">
        <f t="shared" si="475"/>
        <v>0.1</v>
      </c>
      <c r="CJ226" s="121">
        <f t="shared" si="476"/>
        <v>5.8823529411764705E-2</v>
      </c>
      <c r="CK226" s="121">
        <f t="shared" si="477"/>
        <v>3.8461538461538464E-2</v>
      </c>
      <c r="CL226" s="121">
        <f t="shared" si="478"/>
        <v>2.7027027027027029E-2</v>
      </c>
      <c r="CM226" s="121">
        <f t="shared" si="479"/>
        <v>0.02</v>
      </c>
      <c r="CN226" s="121">
        <f t="shared" si="480"/>
        <v>1.5384615384615385E-2</v>
      </c>
      <c r="CO226" s="95">
        <f t="shared" si="481"/>
        <v>5.8109009999999994</v>
      </c>
      <c r="CP226" s="95">
        <f t="shared" si="482"/>
        <v>11.285174</v>
      </c>
      <c r="CQ226" s="95">
        <f t="shared" si="483"/>
        <v>18.422819</v>
      </c>
      <c r="CR226" s="95">
        <f t="shared" si="484"/>
        <v>28.020227882352941</v>
      </c>
      <c r="CS226" s="95">
        <f t="shared" si="485"/>
        <v>40.229436846153845</v>
      </c>
      <c r="CT226" s="95">
        <f t="shared" si="486"/>
        <v>55.097993891891896</v>
      </c>
      <c r="CU226" s="95">
        <f t="shared" si="487"/>
        <v>72.643979000000002</v>
      </c>
      <c r="CV226" s="95">
        <f t="shared" si="488"/>
        <v>92.87537553846154</v>
      </c>
      <c r="CW226" s="95">
        <f t="shared" si="489"/>
        <v>5.8109009999999994</v>
      </c>
      <c r="CX226" s="95">
        <f t="shared" si="490"/>
        <v>11.285174</v>
      </c>
      <c r="CY226" s="95">
        <f t="shared" si="491"/>
        <v>18.422819</v>
      </c>
      <c r="CZ226" s="95">
        <f t="shared" si="492"/>
        <v>28.020227882352941</v>
      </c>
      <c r="DA226" s="95">
        <f t="shared" si="493"/>
        <v>40.229436846153845</v>
      </c>
      <c r="DB226" s="95">
        <f t="shared" si="494"/>
        <v>55.097993891891896</v>
      </c>
      <c r="DC226" s="95">
        <f t="shared" si="495"/>
        <v>72.643979000000002</v>
      </c>
      <c r="DD226" s="95">
        <f t="shared" si="496"/>
        <v>92.87537553846154</v>
      </c>
      <c r="DE226" s="13">
        <f t="shared" si="584"/>
        <v>6.800116</v>
      </c>
      <c r="DF226" s="13">
        <f t="shared" si="585"/>
        <v>10.450116</v>
      </c>
      <c r="DG226" s="13">
        <f t="shared" si="586"/>
        <v>15.750116</v>
      </c>
      <c r="DH226" s="13">
        <f t="shared" si="587"/>
        <v>22.873645411764706</v>
      </c>
      <c r="DI226" s="13">
        <f t="shared" si="497"/>
        <v>31.934731384615386</v>
      </c>
      <c r="DJ226" s="13">
        <f t="shared" si="498"/>
        <v>42.969034918918922</v>
      </c>
      <c r="DK226" s="13">
        <f t="shared" si="499"/>
        <v>55.990116</v>
      </c>
      <c r="DL226" s="13">
        <f t="shared" si="500"/>
        <v>71.00396215384616</v>
      </c>
      <c r="DM226" s="95">
        <f t="shared" si="501"/>
        <v>6.800116</v>
      </c>
      <c r="DN226" s="95">
        <f t="shared" si="502"/>
        <v>10.450116</v>
      </c>
      <c r="DO226" s="95">
        <f t="shared" si="503"/>
        <v>15.750116</v>
      </c>
      <c r="DP226" s="95">
        <f t="shared" si="504"/>
        <v>22.873645411764706</v>
      </c>
      <c r="DQ226" s="95">
        <f t="shared" si="505"/>
        <v>31.934731384615386</v>
      </c>
      <c r="DR226" s="95">
        <f t="shared" si="506"/>
        <v>42.969034918918922</v>
      </c>
      <c r="DS226" s="95">
        <f t="shared" si="507"/>
        <v>55.990116</v>
      </c>
      <c r="DT226" s="95">
        <f t="shared" si="508"/>
        <v>71.00396215384616</v>
      </c>
      <c r="DU226" s="95">
        <f t="shared" si="509"/>
        <v>4.3124936099999998</v>
      </c>
      <c r="DV226" s="95">
        <f t="shared" si="510"/>
        <v>4.220974459999999</v>
      </c>
      <c r="DW226" s="95">
        <f t="shared" si="511"/>
        <v>5.7828781600000001</v>
      </c>
      <c r="DX226" s="95">
        <f t="shared" si="512"/>
        <v>8.1199645001384084</v>
      </c>
      <c r="DY226" s="95">
        <f t="shared" si="513"/>
        <v>11.195430354082839</v>
      </c>
      <c r="DZ226" s="95">
        <f t="shared" si="514"/>
        <v>14.987428100321402</v>
      </c>
      <c r="EA226" s="95">
        <f t="shared" si="515"/>
        <v>19.48584512</v>
      </c>
      <c r="EB226" s="95">
        <f t="shared" si="516"/>
        <v>24.685783775976333</v>
      </c>
      <c r="EC226" s="95">
        <f t="shared" si="517"/>
        <v>4.3124936099999998</v>
      </c>
      <c r="ED226" s="95">
        <f t="shared" si="518"/>
        <v>4.220974459999999</v>
      </c>
      <c r="EE226" s="95">
        <f t="shared" si="519"/>
        <v>5.7828781600000001</v>
      </c>
      <c r="EF226" s="95">
        <f t="shared" si="520"/>
        <v>8.1199645001384084</v>
      </c>
      <c r="EG226" s="95">
        <f t="shared" si="521"/>
        <v>11.195430354082839</v>
      </c>
      <c r="EH226" s="95">
        <f t="shared" si="522"/>
        <v>14.987428100321402</v>
      </c>
      <c r="EI226" s="95">
        <f t="shared" si="523"/>
        <v>19.48584512</v>
      </c>
      <c r="EJ226" s="95">
        <f t="shared" si="524"/>
        <v>24.685783775976333</v>
      </c>
      <c r="EK226" s="95">
        <f t="shared" si="525"/>
        <v>4.3124936099999998</v>
      </c>
      <c r="EL226" s="95">
        <f t="shared" si="526"/>
        <v>4.220974459999999</v>
      </c>
      <c r="EM226" s="95">
        <f t="shared" si="527"/>
        <v>5.7828781600000001</v>
      </c>
      <c r="EN226" s="95">
        <f t="shared" si="528"/>
        <v>8.1199645001384084</v>
      </c>
      <c r="EO226" s="95">
        <f t="shared" si="529"/>
        <v>11.195430354082839</v>
      </c>
      <c r="EP226" s="95">
        <f t="shared" si="530"/>
        <v>14.987428100321402</v>
      </c>
      <c r="EQ226" s="95">
        <f t="shared" si="531"/>
        <v>19.48584512</v>
      </c>
      <c r="ER226" s="95">
        <f t="shared" si="532"/>
        <v>24.685783775976333</v>
      </c>
      <c r="ES226" s="95">
        <f t="shared" si="533"/>
        <v>1</v>
      </c>
      <c r="ET226" s="95">
        <f t="shared" si="534"/>
        <v>1</v>
      </c>
      <c r="EU226" s="95">
        <f t="shared" si="535"/>
        <v>1</v>
      </c>
      <c r="EV226" s="95">
        <f t="shared" si="536"/>
        <v>1</v>
      </c>
      <c r="EW226" s="95">
        <f t="shared" si="537"/>
        <v>1</v>
      </c>
      <c r="EX226" s="95">
        <f t="shared" si="538"/>
        <v>1</v>
      </c>
      <c r="EY226" s="95">
        <f t="shared" si="539"/>
        <v>1</v>
      </c>
      <c r="EZ226" s="95">
        <f t="shared" si="540"/>
        <v>1</v>
      </c>
      <c r="FA226" s="95">
        <f t="shared" si="541"/>
        <v>1</v>
      </c>
      <c r="FB226" s="95">
        <f t="shared" si="542"/>
        <v>1</v>
      </c>
      <c r="FC226" s="95">
        <f t="shared" si="543"/>
        <v>1</v>
      </c>
      <c r="FD226" s="95">
        <f t="shared" si="544"/>
        <v>1</v>
      </c>
      <c r="FE226" s="95">
        <f t="shared" si="545"/>
        <v>1</v>
      </c>
      <c r="FF226" s="95">
        <f t="shared" si="546"/>
        <v>1</v>
      </c>
      <c r="FG226" s="95">
        <f t="shared" si="547"/>
        <v>1</v>
      </c>
      <c r="FH226" s="95">
        <f t="shared" si="548"/>
        <v>1</v>
      </c>
      <c r="FI226" s="95">
        <f t="shared" si="549"/>
        <v>1</v>
      </c>
      <c r="FJ226" s="95">
        <f t="shared" si="550"/>
        <v>1</v>
      </c>
      <c r="FK226" s="95">
        <f t="shared" si="551"/>
        <v>1</v>
      </c>
      <c r="FL226" s="95">
        <f t="shared" si="552"/>
        <v>1</v>
      </c>
      <c r="FM226" s="95">
        <f t="shared" si="553"/>
        <v>1</v>
      </c>
      <c r="FN226" s="95">
        <f t="shared" si="554"/>
        <v>1</v>
      </c>
      <c r="FO226" s="95">
        <f t="shared" si="555"/>
        <v>1</v>
      </c>
      <c r="FP226" s="95">
        <f t="shared" si="556"/>
        <v>1</v>
      </c>
      <c r="FQ226" s="115">
        <f t="shared" si="557"/>
        <v>2.5503805296975601</v>
      </c>
      <c r="FR226" s="115">
        <f t="shared" si="558"/>
        <v>2.3146874744219499</v>
      </c>
      <c r="FS226" s="115">
        <f t="shared" si="559"/>
        <v>2.3376114705868032</v>
      </c>
      <c r="FT226" s="115">
        <f t="shared" si="560"/>
        <v>2.3716178317600742</v>
      </c>
      <c r="FU226" s="115">
        <f t="shared" si="561"/>
        <v>2.4006567764805427</v>
      </c>
      <c r="FV226" s="115">
        <f t="shared" si="562"/>
        <v>2.4226170885671503</v>
      </c>
      <c r="FW226" s="115">
        <f t="shared" si="563"/>
        <v>2.4387748426270002</v>
      </c>
      <c r="FX226" s="115">
        <f t="shared" si="564"/>
        <v>2.4507015771982577</v>
      </c>
      <c r="FZ226" s="90">
        <f t="shared" si="588"/>
        <v>2.3146874744219499</v>
      </c>
      <c r="GC226" s="35"/>
      <c r="GI226" s="31"/>
      <c r="GJ226" s="31"/>
      <c r="GK226" s="31"/>
    </row>
    <row r="227" spans="24:193" x14ac:dyDescent="0.3">
      <c r="X227" s="118">
        <f>X226*1.07</f>
        <v>10.700000000000001</v>
      </c>
      <c r="Y227" s="118">
        <v>10</v>
      </c>
      <c r="Z227" s="40">
        <v>1.7999999999999999E-2</v>
      </c>
      <c r="AA227" s="40">
        <v>10000000</v>
      </c>
      <c r="AB227" s="40">
        <v>10000000</v>
      </c>
      <c r="AC227" s="98">
        <v>3900000</v>
      </c>
      <c r="AD227" s="42">
        <v>0.33</v>
      </c>
      <c r="AE227" s="42">
        <v>0.33</v>
      </c>
      <c r="AF227" s="41">
        <v>1.7999999999999999E-2</v>
      </c>
      <c r="AG227" s="40">
        <v>10000000</v>
      </c>
      <c r="AH227" s="40">
        <v>10000000</v>
      </c>
      <c r="AI227" s="98">
        <v>3900000</v>
      </c>
      <c r="AJ227" s="42">
        <v>0.33</v>
      </c>
      <c r="AK227" s="42">
        <v>0.33</v>
      </c>
      <c r="AL227" s="42">
        <f>AL204</f>
        <v>0.40129999999999999</v>
      </c>
      <c r="AM227" s="40">
        <v>6000</v>
      </c>
      <c r="AN227" s="40">
        <f>AN204</f>
        <v>10000</v>
      </c>
      <c r="AO227" s="40">
        <f>AO204</f>
        <v>10000</v>
      </c>
      <c r="AP227" s="42">
        <v>0.03</v>
      </c>
      <c r="AQ227" s="42">
        <v>0.03</v>
      </c>
      <c r="AR227" s="4">
        <f t="shared" si="565"/>
        <v>0.41930000000000001</v>
      </c>
      <c r="AS227" s="11">
        <f t="shared" si="566"/>
        <v>1.07</v>
      </c>
      <c r="AT227" s="15">
        <f t="shared" si="567"/>
        <v>17756.844461901022</v>
      </c>
      <c r="AU227" s="19">
        <f t="shared" si="568"/>
        <v>0.40002300769177906</v>
      </c>
      <c r="AV227" s="13">
        <f t="shared" si="569"/>
        <v>0.5</v>
      </c>
      <c r="AW227" s="11">
        <f t="shared" si="570"/>
        <v>1</v>
      </c>
      <c r="AX227" s="11">
        <f t="shared" si="571"/>
        <v>0.8911</v>
      </c>
      <c r="AY227" s="11">
        <f t="shared" si="572"/>
        <v>201997.53114128605</v>
      </c>
      <c r="AZ227" s="11">
        <f t="shared" si="573"/>
        <v>1</v>
      </c>
      <c r="BA227" s="11">
        <f t="shared" si="574"/>
        <v>0.34752899999999998</v>
      </c>
      <c r="BB227" s="11">
        <f t="shared" si="575"/>
        <v>1.025058</v>
      </c>
      <c r="BC227" s="11">
        <f t="shared" si="576"/>
        <v>0.99909999999999999</v>
      </c>
      <c r="BD227" s="11">
        <f t="shared" si="577"/>
        <v>0.8911</v>
      </c>
      <c r="BE227" s="11">
        <f t="shared" si="578"/>
        <v>201997.53114128605</v>
      </c>
      <c r="BF227" s="11">
        <f t="shared" si="579"/>
        <v>1</v>
      </c>
      <c r="BG227" s="11">
        <f t="shared" si="580"/>
        <v>0.34752899999999998</v>
      </c>
      <c r="BH227" s="11">
        <f t="shared" si="581"/>
        <v>1.025058</v>
      </c>
      <c r="BI227" s="121">
        <f t="shared" si="473"/>
        <v>0.85867500000000019</v>
      </c>
      <c r="BJ227" s="121">
        <f>X227^2/((BJ206^2+1)*Y227^2)</f>
        <v>0.22898000000000004</v>
      </c>
      <c r="BK227" s="121">
        <f>X227^2/((BK206^2+1)*Y227^2)</f>
        <v>0.11449000000000002</v>
      </c>
      <c r="BL227" s="121">
        <f>X227^2/((BL206^2+1)*Y227^2)</f>
        <v>6.7347058823529427E-2</v>
      </c>
      <c r="BM227" s="121">
        <f>X227^2/((BM206^2+1)*Y227^2)</f>
        <v>4.4034615384615394E-2</v>
      </c>
      <c r="BN227" s="121">
        <f>X227^2/((BN206^2+1)*Y227^2)</f>
        <v>3.0943243243243251E-2</v>
      </c>
      <c r="BO227" s="121">
        <f>X227^2/((BO206^2+1)*Y227^2)</f>
        <v>2.2898000000000005E-2</v>
      </c>
      <c r="BP227" s="121">
        <f>X227^2/((BP206^2+1)*Y227^2)</f>
        <v>1.7613846153846157E-2</v>
      </c>
      <c r="BQ227" s="121">
        <v>1</v>
      </c>
      <c r="BR227" s="121">
        <v>1</v>
      </c>
      <c r="BS227" s="121">
        <v>1</v>
      </c>
      <c r="BT227" s="121">
        <v>1</v>
      </c>
      <c r="BU227" s="121">
        <v>1</v>
      </c>
      <c r="BV227" s="121">
        <v>1</v>
      </c>
      <c r="BW227" s="121">
        <v>1</v>
      </c>
      <c r="BX227" s="121">
        <v>1</v>
      </c>
      <c r="BY227" s="121">
        <f t="shared" si="582"/>
        <v>3.4937549130928458</v>
      </c>
      <c r="BZ227" s="121">
        <f>(BZ206^4+6*BZ206^2+1)/(BZ206^2+1)*(Y227^2/X227^2)</f>
        <v>7.1621975718403332</v>
      </c>
      <c r="CA227" s="121">
        <f>(CA206^4+6*CA206^2+1)/(CA206^2+1)*(Y227^2/X227^2)</f>
        <v>11.878766704515675</v>
      </c>
      <c r="CB227" s="121">
        <f>(CB206^4+6*CB206^2+1)/(CB206^2+1)*(Y227^2/X227^2)</f>
        <v>18.136698298849627</v>
      </c>
      <c r="CC227" s="121">
        <f>(CC206^4+6*CC206^2+1)/(CC206^2+1)*(Y227^2/X227^2)</f>
        <v>26.068786659231236</v>
      </c>
      <c r="CD227" s="121">
        <f>(CD206^4+6*CD206^2+1)/(CD206^2+1)*(Y227^2/X227^2)</f>
        <v>35.716562050739704</v>
      </c>
      <c r="CE227" s="121">
        <f>(CE206^4+6*CE206^2+1)/(CE206^2+1)*(Y227^2/X227^2)</f>
        <v>47.095816228491564</v>
      </c>
      <c r="CF227" s="121">
        <f>(CF206^4+6*CF206^2+1)/(CF206^2+1)*(Y227^2/X227^2)</f>
        <v>60.213522175265545</v>
      </c>
      <c r="CG227" s="121">
        <f t="shared" si="583"/>
        <v>0.85867500000000019</v>
      </c>
      <c r="CH227" s="121">
        <f t="shared" si="474"/>
        <v>0.22898000000000004</v>
      </c>
      <c r="CI227" s="121">
        <f t="shared" si="475"/>
        <v>0.11449000000000002</v>
      </c>
      <c r="CJ227" s="121">
        <f t="shared" si="476"/>
        <v>6.7347058823529427E-2</v>
      </c>
      <c r="CK227" s="121">
        <f t="shared" si="477"/>
        <v>4.4034615384615394E-2</v>
      </c>
      <c r="CL227" s="121">
        <f t="shared" si="478"/>
        <v>3.0943243243243251E-2</v>
      </c>
      <c r="CM227" s="121">
        <f t="shared" si="479"/>
        <v>2.2898000000000005E-2</v>
      </c>
      <c r="CN227" s="121">
        <f t="shared" si="480"/>
        <v>1.7613846153846157E-2</v>
      </c>
      <c r="CO227" s="95">
        <f t="shared" si="481"/>
        <v>5.2460109634902601</v>
      </c>
      <c r="CP227" s="95">
        <f t="shared" si="482"/>
        <v>10.027453010830637</v>
      </c>
      <c r="CQ227" s="95">
        <f t="shared" si="483"/>
        <v>16.261748582496285</v>
      </c>
      <c r="CR227" s="95">
        <f t="shared" si="484"/>
        <v>24.644497191416662</v>
      </c>
      <c r="CS227" s="95">
        <f t="shared" si="485"/>
        <v>35.308493141980819</v>
      </c>
      <c r="CT227" s="95">
        <f t="shared" si="486"/>
        <v>48.295266699267955</v>
      </c>
      <c r="CU227" s="95">
        <f t="shared" si="487"/>
        <v>63.62060961839461</v>
      </c>
      <c r="CV227" s="95">
        <f t="shared" si="488"/>
        <v>81.291494882139503</v>
      </c>
      <c r="CW227" s="95">
        <f t="shared" si="489"/>
        <v>5.2460109634902601</v>
      </c>
      <c r="CX227" s="95">
        <f t="shared" si="490"/>
        <v>10.027453010830637</v>
      </c>
      <c r="CY227" s="95">
        <f t="shared" si="491"/>
        <v>16.261748582496285</v>
      </c>
      <c r="CZ227" s="95">
        <f t="shared" si="492"/>
        <v>24.644497191416662</v>
      </c>
      <c r="DA227" s="95">
        <f t="shared" si="493"/>
        <v>35.308493141980819</v>
      </c>
      <c r="DB227" s="95">
        <f t="shared" si="494"/>
        <v>48.295266699267955</v>
      </c>
      <c r="DC227" s="95">
        <f t="shared" si="495"/>
        <v>63.62060961839461</v>
      </c>
      <c r="DD227" s="95">
        <f t="shared" si="496"/>
        <v>81.291494882139503</v>
      </c>
      <c r="DE227" s="13">
        <f t="shared" si="584"/>
        <v>6.4025459130928457</v>
      </c>
      <c r="DF227" s="13">
        <f t="shared" si="585"/>
        <v>9.4412935718403332</v>
      </c>
      <c r="DG227" s="13">
        <f t="shared" si="586"/>
        <v>14.043372704515676</v>
      </c>
      <c r="DH227" s="13">
        <f t="shared" si="587"/>
        <v>20.254161357673155</v>
      </c>
      <c r="DI227" s="13">
        <f t="shared" si="497"/>
        <v>28.16293727461585</v>
      </c>
      <c r="DJ227" s="13">
        <f t="shared" si="498"/>
        <v>37.797621293982949</v>
      </c>
      <c r="DK227" s="13">
        <f t="shared" si="499"/>
        <v>49.168830228491565</v>
      </c>
      <c r="DL227" s="13">
        <f t="shared" si="500"/>
        <v>62.281252021419391</v>
      </c>
      <c r="DM227" s="95">
        <f t="shared" si="501"/>
        <v>6.4025459130928457</v>
      </c>
      <c r="DN227" s="95">
        <f t="shared" si="502"/>
        <v>9.4412935718403332</v>
      </c>
      <c r="DO227" s="95">
        <f t="shared" si="503"/>
        <v>14.043372704515676</v>
      </c>
      <c r="DP227" s="95">
        <f t="shared" si="504"/>
        <v>20.254161357673155</v>
      </c>
      <c r="DQ227" s="95">
        <f t="shared" si="505"/>
        <v>28.16293727461585</v>
      </c>
      <c r="DR227" s="95">
        <f t="shared" si="506"/>
        <v>37.797621293982949</v>
      </c>
      <c r="DS227" s="95">
        <f t="shared" si="507"/>
        <v>49.168830228491565</v>
      </c>
      <c r="DT227" s="95">
        <f t="shared" si="508"/>
        <v>62.281252021419391</v>
      </c>
      <c r="DU227" s="95">
        <f t="shared" si="509"/>
        <v>4.1743264752672431</v>
      </c>
      <c r="DV227" s="95">
        <f t="shared" si="510"/>
        <v>3.8703794103640989</v>
      </c>
      <c r="DW227" s="95">
        <f t="shared" si="511"/>
        <v>5.1897353692636283</v>
      </c>
      <c r="DX227" s="95">
        <f t="shared" si="512"/>
        <v>7.2096178263040258</v>
      </c>
      <c r="DY227" s="95">
        <f t="shared" si="513"/>
        <v>9.8846225188288113</v>
      </c>
      <c r="DZ227" s="95">
        <f t="shared" si="514"/>
        <v>13.190211894661029</v>
      </c>
      <c r="EA227" s="95">
        <f t="shared" si="515"/>
        <v>17.115250497113443</v>
      </c>
      <c r="EB227" s="95">
        <f t="shared" si="516"/>
        <v>21.654389046364191</v>
      </c>
      <c r="EC227" s="95">
        <f t="shared" si="517"/>
        <v>4.1743264752672431</v>
      </c>
      <c r="ED227" s="95">
        <f t="shared" si="518"/>
        <v>3.8703794103640989</v>
      </c>
      <c r="EE227" s="95">
        <f t="shared" si="519"/>
        <v>5.1897353692636283</v>
      </c>
      <c r="EF227" s="95">
        <f t="shared" si="520"/>
        <v>7.2096178263040258</v>
      </c>
      <c r="EG227" s="95">
        <f t="shared" si="521"/>
        <v>9.8846225188288113</v>
      </c>
      <c r="EH227" s="95">
        <f t="shared" si="522"/>
        <v>13.190211894661029</v>
      </c>
      <c r="EI227" s="95">
        <f t="shared" si="523"/>
        <v>17.115250497113443</v>
      </c>
      <c r="EJ227" s="95">
        <f t="shared" si="524"/>
        <v>21.654389046364191</v>
      </c>
      <c r="EK227" s="95">
        <f t="shared" si="525"/>
        <v>4.1743264752672431</v>
      </c>
      <c r="EL227" s="95">
        <f t="shared" si="526"/>
        <v>3.8703794103640989</v>
      </c>
      <c r="EM227" s="95">
        <f t="shared" si="527"/>
        <v>5.1897353692636283</v>
      </c>
      <c r="EN227" s="95">
        <f t="shared" si="528"/>
        <v>7.2096178263040258</v>
      </c>
      <c r="EO227" s="95">
        <f t="shared" si="529"/>
        <v>9.8846225188288113</v>
      </c>
      <c r="EP227" s="95">
        <f t="shared" si="530"/>
        <v>13.190211894661029</v>
      </c>
      <c r="EQ227" s="95">
        <f t="shared" si="531"/>
        <v>17.115250497113443</v>
      </c>
      <c r="ER227" s="95">
        <f t="shared" si="532"/>
        <v>21.654389046364191</v>
      </c>
      <c r="ES227" s="95">
        <f t="shared" si="533"/>
        <v>1</v>
      </c>
      <c r="ET227" s="95">
        <f t="shared" si="534"/>
        <v>1</v>
      </c>
      <c r="EU227" s="95">
        <f t="shared" si="535"/>
        <v>1</v>
      </c>
      <c r="EV227" s="95">
        <f t="shared" si="536"/>
        <v>1</v>
      </c>
      <c r="EW227" s="95">
        <f t="shared" si="537"/>
        <v>1</v>
      </c>
      <c r="EX227" s="95">
        <f t="shared" si="538"/>
        <v>1</v>
      </c>
      <c r="EY227" s="95">
        <f t="shared" si="539"/>
        <v>1</v>
      </c>
      <c r="EZ227" s="95">
        <f t="shared" si="540"/>
        <v>1</v>
      </c>
      <c r="FA227" s="95">
        <f t="shared" si="541"/>
        <v>1</v>
      </c>
      <c r="FB227" s="95">
        <f t="shared" si="542"/>
        <v>1</v>
      </c>
      <c r="FC227" s="95">
        <f t="shared" si="543"/>
        <v>1</v>
      </c>
      <c r="FD227" s="95">
        <f t="shared" si="544"/>
        <v>1</v>
      </c>
      <c r="FE227" s="95">
        <f t="shared" si="545"/>
        <v>1</v>
      </c>
      <c r="FF227" s="95">
        <f t="shared" si="546"/>
        <v>1</v>
      </c>
      <c r="FG227" s="95">
        <f t="shared" si="547"/>
        <v>1</v>
      </c>
      <c r="FH227" s="95">
        <f t="shared" si="548"/>
        <v>1</v>
      </c>
      <c r="FI227" s="95">
        <f t="shared" si="549"/>
        <v>1</v>
      </c>
      <c r="FJ227" s="95">
        <f t="shared" si="550"/>
        <v>1</v>
      </c>
      <c r="FK227" s="95">
        <f t="shared" si="551"/>
        <v>1</v>
      </c>
      <c r="FL227" s="95">
        <f t="shared" si="552"/>
        <v>1</v>
      </c>
      <c r="FM227" s="95">
        <f t="shared" si="553"/>
        <v>1</v>
      </c>
      <c r="FN227" s="95">
        <f t="shared" si="554"/>
        <v>1</v>
      </c>
      <c r="FO227" s="95">
        <f t="shared" si="555"/>
        <v>1</v>
      </c>
      <c r="FP227" s="95">
        <f t="shared" si="556"/>
        <v>1</v>
      </c>
      <c r="FQ227" s="115">
        <f t="shared" si="557"/>
        <v>2.5840845381540429</v>
      </c>
      <c r="FR227" s="115">
        <f t="shared" si="558"/>
        <v>2.3005581394008408</v>
      </c>
      <c r="FS227" s="115">
        <f t="shared" si="559"/>
        <v>2.3208268094423952</v>
      </c>
      <c r="FT227" s="115">
        <f t="shared" si="560"/>
        <v>2.3567201617249882</v>
      </c>
      <c r="FU227" s="115">
        <f t="shared" si="561"/>
        <v>2.3883579551587943</v>
      </c>
      <c r="FV227" s="115">
        <f t="shared" si="562"/>
        <v>2.4126419969740645</v>
      </c>
      <c r="FW227" s="115">
        <f t="shared" si="563"/>
        <v>2.4306696604861457</v>
      </c>
      <c r="FX227" s="115">
        <f t="shared" si="564"/>
        <v>2.4440553154383498</v>
      </c>
      <c r="FZ227" s="90">
        <f t="shared" si="588"/>
        <v>2.3005581394008408</v>
      </c>
      <c r="GC227" s="35"/>
      <c r="GI227" s="31"/>
      <c r="GJ227" s="31"/>
      <c r="GK227" s="31"/>
    </row>
    <row r="228" spans="24:193" x14ac:dyDescent="0.3">
      <c r="X228" s="118">
        <f t="shared" ref="X228:X246" si="589">X227*1.07</f>
        <v>11.449000000000002</v>
      </c>
      <c r="Y228" s="118">
        <v>10</v>
      </c>
      <c r="Z228" s="40">
        <v>1.7999999999999999E-2</v>
      </c>
      <c r="AA228" s="40">
        <v>10000000</v>
      </c>
      <c r="AB228" s="40">
        <v>10000000</v>
      </c>
      <c r="AC228" s="98">
        <v>3900000</v>
      </c>
      <c r="AD228" s="42">
        <v>0.33</v>
      </c>
      <c r="AE228" s="42">
        <v>0.33</v>
      </c>
      <c r="AF228" s="41">
        <v>1.7999999999999999E-2</v>
      </c>
      <c r="AG228" s="40">
        <v>10000000</v>
      </c>
      <c r="AH228" s="40">
        <v>10000000</v>
      </c>
      <c r="AI228" s="98">
        <v>3900000</v>
      </c>
      <c r="AJ228" s="42">
        <v>0.33</v>
      </c>
      <c r="AK228" s="42">
        <v>0.33</v>
      </c>
      <c r="AL228" s="42">
        <f>AL204</f>
        <v>0.40129999999999999</v>
      </c>
      <c r="AM228" s="40">
        <v>6000</v>
      </c>
      <c r="AN228" s="40">
        <f>AN204</f>
        <v>10000</v>
      </c>
      <c r="AO228" s="40">
        <f>AO204</f>
        <v>10000</v>
      </c>
      <c r="AP228" s="42">
        <v>0.03</v>
      </c>
      <c r="AQ228" s="42">
        <v>0.03</v>
      </c>
      <c r="AR228" s="4">
        <f t="shared" si="565"/>
        <v>0.41930000000000001</v>
      </c>
      <c r="AS228" s="11">
        <f t="shared" si="566"/>
        <v>1.1449000000000003</v>
      </c>
      <c r="AT228" s="15">
        <f t="shared" si="567"/>
        <v>17756.844461901022</v>
      </c>
      <c r="AU228" s="19">
        <f t="shared" si="568"/>
        <v>0.40002300769177906</v>
      </c>
      <c r="AV228" s="13">
        <f t="shared" si="569"/>
        <v>0.5</v>
      </c>
      <c r="AW228" s="11">
        <f t="shared" si="570"/>
        <v>1</v>
      </c>
      <c r="AX228" s="11">
        <f t="shared" si="571"/>
        <v>0.8911</v>
      </c>
      <c r="AY228" s="11">
        <f t="shared" si="572"/>
        <v>201997.53114128605</v>
      </c>
      <c r="AZ228" s="11">
        <f t="shared" si="573"/>
        <v>1</v>
      </c>
      <c r="BA228" s="11">
        <f t="shared" si="574"/>
        <v>0.34752899999999998</v>
      </c>
      <c r="BB228" s="11">
        <f t="shared" si="575"/>
        <v>1.025058</v>
      </c>
      <c r="BC228" s="11">
        <f t="shared" si="576"/>
        <v>0.99909999999999999</v>
      </c>
      <c r="BD228" s="11">
        <f t="shared" si="577"/>
        <v>0.8911</v>
      </c>
      <c r="BE228" s="11">
        <f t="shared" si="578"/>
        <v>201997.53114128605</v>
      </c>
      <c r="BF228" s="11">
        <f t="shared" si="579"/>
        <v>1</v>
      </c>
      <c r="BG228" s="11">
        <f t="shared" si="580"/>
        <v>0.34752899999999998</v>
      </c>
      <c r="BH228" s="11">
        <f t="shared" si="581"/>
        <v>1.025058</v>
      </c>
      <c r="BI228" s="121">
        <f t="shared" si="473"/>
        <v>0.98309700750000018</v>
      </c>
      <c r="BJ228" s="121">
        <f>X228^2/((BJ206^2+1)*Y228^2)</f>
        <v>0.26215920200000004</v>
      </c>
      <c r="BK228" s="121">
        <f>X228^2/((BK206^2+1)*Y228^2)</f>
        <v>0.13107960100000002</v>
      </c>
      <c r="BL228" s="121">
        <f>X228^2/((BL206^2+1)*Y228^2)</f>
        <v>7.7105647647058836E-2</v>
      </c>
      <c r="BM228" s="121">
        <f>X228^2/((BM206^2+1)*Y228^2)</f>
        <v>5.0415231153846163E-2</v>
      </c>
      <c r="BN228" s="121">
        <f>X228^2/((BN206^2+1)*Y228^2)</f>
        <v>3.5426919189189193E-2</v>
      </c>
      <c r="BO228" s="121">
        <f>X228^2/((BO206^2+1)*Y228^2)</f>
        <v>2.6215920200000006E-2</v>
      </c>
      <c r="BP228" s="121">
        <f>X228^2/((BP206^2+1)*Y228^2)</f>
        <v>2.0166092461538464E-2</v>
      </c>
      <c r="BQ228" s="121">
        <v>1</v>
      </c>
      <c r="BR228" s="121">
        <v>1</v>
      </c>
      <c r="BS228" s="121">
        <v>1</v>
      </c>
      <c r="BT228" s="121">
        <v>1</v>
      </c>
      <c r="BU228" s="121">
        <v>1</v>
      </c>
      <c r="BV228" s="121">
        <v>1</v>
      </c>
      <c r="BW228" s="121">
        <v>1</v>
      </c>
      <c r="BX228" s="121">
        <v>1</v>
      </c>
      <c r="BY228" s="121">
        <f t="shared" si="582"/>
        <v>3.0515808481901003</v>
      </c>
      <c r="BZ228" s="121">
        <f>(BZ206^4+6*BZ206^2+1)/(BZ206^2+1)*(Y228^2/X228^2)</f>
        <v>6.2557407387897053</v>
      </c>
      <c r="CA228" s="121">
        <f>(CA206^4+6*CA206^2+1)/(CA206^2+1)*(Y228^2/X228^2)</f>
        <v>10.375374883846341</v>
      </c>
      <c r="CB228" s="121">
        <f>(CB206^4+6*CB206^2+1)/(CB206^2+1)*(Y228^2/X228^2)</f>
        <v>15.841294697222139</v>
      </c>
      <c r="CC228" s="121">
        <f>(CC206^4+6*CC206^2+1)/(CC206^2+1)*(Y228^2/X228^2)</f>
        <v>22.769487867264594</v>
      </c>
      <c r="CD228" s="121">
        <f>(CD206^4+6*CD206^2+1)/(CD206^2+1)*(Y228^2/X228^2)</f>
        <v>31.19622853588934</v>
      </c>
      <c r="CE228" s="121">
        <f>(CE206^4+6*CE206^2+1)/(CE206^2+1)*(Y228^2/X228^2)</f>
        <v>41.135309833602555</v>
      </c>
      <c r="CF228" s="121">
        <f>(CF206^4+6*CF206^2+1)/(CF206^2+1)*(Y228^2/X228^2)</f>
        <v>52.592822233614768</v>
      </c>
      <c r="CG228" s="121">
        <f t="shared" si="583"/>
        <v>0.98309700750000018</v>
      </c>
      <c r="CH228" s="121">
        <f t="shared" si="474"/>
        <v>0.26215920200000004</v>
      </c>
      <c r="CI228" s="121">
        <f t="shared" si="475"/>
        <v>0.13107960100000002</v>
      </c>
      <c r="CJ228" s="121">
        <f t="shared" si="476"/>
        <v>7.7105647647058836E-2</v>
      </c>
      <c r="CK228" s="121">
        <f t="shared" si="477"/>
        <v>5.0415231153846163E-2</v>
      </c>
      <c r="CL228" s="121">
        <f t="shared" si="478"/>
        <v>3.5426919189189193E-2</v>
      </c>
      <c r="CM228" s="121">
        <f t="shared" si="479"/>
        <v>2.6215920200000006E-2</v>
      </c>
      <c r="CN228" s="121">
        <f t="shared" si="480"/>
        <v>2.0166092461538464E-2</v>
      </c>
      <c r="CO228" s="95">
        <f t="shared" si="481"/>
        <v>4.7526141283869858</v>
      </c>
      <c r="CP228" s="95">
        <f t="shared" si="482"/>
        <v>8.9289107895280271</v>
      </c>
      <c r="CQ228" s="95">
        <f t="shared" si="483"/>
        <v>14.374185985322985</v>
      </c>
      <c r="CR228" s="95">
        <f t="shared" si="484"/>
        <v>21.696003269732433</v>
      </c>
      <c r="CS228" s="95">
        <f t="shared" si="485"/>
        <v>31.010350331103865</v>
      </c>
      <c r="CT228" s="95">
        <f t="shared" si="486"/>
        <v>42.353501311352922</v>
      </c>
      <c r="CU228" s="95">
        <f t="shared" si="487"/>
        <v>55.739249340985772</v>
      </c>
      <c r="CV228" s="95">
        <f t="shared" si="488"/>
        <v>71.17368489321295</v>
      </c>
      <c r="CW228" s="95">
        <f t="shared" si="489"/>
        <v>4.7526141283869858</v>
      </c>
      <c r="CX228" s="95">
        <f t="shared" si="490"/>
        <v>8.9289107895280271</v>
      </c>
      <c r="CY228" s="95">
        <f t="shared" si="491"/>
        <v>14.374185985322985</v>
      </c>
      <c r="CZ228" s="95">
        <f t="shared" si="492"/>
        <v>21.696003269732433</v>
      </c>
      <c r="DA228" s="95">
        <f t="shared" si="493"/>
        <v>31.010350331103865</v>
      </c>
      <c r="DB228" s="95">
        <f t="shared" si="494"/>
        <v>42.353501311352922</v>
      </c>
      <c r="DC228" s="95">
        <f t="shared" si="495"/>
        <v>55.739249340985772</v>
      </c>
      <c r="DD228" s="95">
        <f t="shared" si="496"/>
        <v>71.17368489321295</v>
      </c>
      <c r="DE228" s="13">
        <f t="shared" si="584"/>
        <v>6.0847938556901005</v>
      </c>
      <c r="DF228" s="13">
        <f t="shared" si="585"/>
        <v>8.5680159407897047</v>
      </c>
      <c r="DG228" s="13">
        <f t="shared" si="586"/>
        <v>12.556570484846342</v>
      </c>
      <c r="DH228" s="13">
        <f t="shared" si="587"/>
        <v>17.968516344869197</v>
      </c>
      <c r="DI228" s="13">
        <f t="shared" si="497"/>
        <v>24.870019098418439</v>
      </c>
      <c r="DJ228" s="13">
        <f t="shared" si="498"/>
        <v>33.281771455078527</v>
      </c>
      <c r="DK228" s="13">
        <f t="shared" si="499"/>
        <v>43.211641753802553</v>
      </c>
      <c r="DL228" s="13">
        <f t="shared" si="500"/>
        <v>54.663104326076308</v>
      </c>
      <c r="DM228" s="95">
        <f t="shared" si="501"/>
        <v>6.0847938556901005</v>
      </c>
      <c r="DN228" s="95">
        <f t="shared" si="502"/>
        <v>8.5680159407897047</v>
      </c>
      <c r="DO228" s="95">
        <f t="shared" si="503"/>
        <v>12.556570484846342</v>
      </c>
      <c r="DP228" s="95">
        <f t="shared" si="504"/>
        <v>17.968516344869197</v>
      </c>
      <c r="DQ228" s="95">
        <f t="shared" si="505"/>
        <v>24.870019098418439</v>
      </c>
      <c r="DR228" s="95">
        <f t="shared" si="506"/>
        <v>33.281771455078527</v>
      </c>
      <c r="DS228" s="95">
        <f t="shared" si="507"/>
        <v>43.211641753802553</v>
      </c>
      <c r="DT228" s="95">
        <f t="shared" si="508"/>
        <v>54.663104326076308</v>
      </c>
      <c r="DU228" s="95">
        <f t="shared" si="509"/>
        <v>4.0638984205101245</v>
      </c>
      <c r="DV228" s="95">
        <f t="shared" si="510"/>
        <v>3.5668901085227049</v>
      </c>
      <c r="DW228" s="95">
        <f t="shared" si="511"/>
        <v>4.673028480664164</v>
      </c>
      <c r="DX228" s="95">
        <f t="shared" si="512"/>
        <v>6.4152899006492792</v>
      </c>
      <c r="DY228" s="95">
        <f t="shared" si="513"/>
        <v>8.7402379579731004</v>
      </c>
      <c r="DZ228" s="95">
        <f t="shared" si="514"/>
        <v>11.620823115996414</v>
      </c>
      <c r="EA228" s="95">
        <f t="shared" si="515"/>
        <v>15.044954743693246</v>
      </c>
      <c r="EB228" s="95">
        <f t="shared" si="516"/>
        <v>19.006861795949305</v>
      </c>
      <c r="EC228" s="95">
        <f t="shared" si="517"/>
        <v>4.0638984205101245</v>
      </c>
      <c r="ED228" s="95">
        <f t="shared" si="518"/>
        <v>3.5668901085227049</v>
      </c>
      <c r="EE228" s="95">
        <f t="shared" si="519"/>
        <v>4.673028480664164</v>
      </c>
      <c r="EF228" s="95">
        <f t="shared" si="520"/>
        <v>6.4152899006492792</v>
      </c>
      <c r="EG228" s="95">
        <f t="shared" si="521"/>
        <v>8.7402379579731004</v>
      </c>
      <c r="EH228" s="95">
        <f t="shared" si="522"/>
        <v>11.620823115996414</v>
      </c>
      <c r="EI228" s="95">
        <f t="shared" si="523"/>
        <v>15.044954743693246</v>
      </c>
      <c r="EJ228" s="95">
        <f t="shared" si="524"/>
        <v>19.006861795949305</v>
      </c>
      <c r="EK228" s="95">
        <f t="shared" si="525"/>
        <v>4.0638984205101245</v>
      </c>
      <c r="EL228" s="95">
        <f t="shared" si="526"/>
        <v>3.5668901085227049</v>
      </c>
      <c r="EM228" s="95">
        <f t="shared" si="527"/>
        <v>4.673028480664164</v>
      </c>
      <c r="EN228" s="95">
        <f t="shared" si="528"/>
        <v>6.4152899006492792</v>
      </c>
      <c r="EO228" s="95">
        <f t="shared" si="529"/>
        <v>8.7402379579731004</v>
      </c>
      <c r="EP228" s="95">
        <f t="shared" si="530"/>
        <v>11.620823115996414</v>
      </c>
      <c r="EQ228" s="95">
        <f t="shared" si="531"/>
        <v>15.044954743693246</v>
      </c>
      <c r="ER228" s="95">
        <f t="shared" si="532"/>
        <v>19.006861795949305</v>
      </c>
      <c r="ES228" s="95">
        <f t="shared" si="533"/>
        <v>1</v>
      </c>
      <c r="ET228" s="95">
        <f t="shared" si="534"/>
        <v>1</v>
      </c>
      <c r="EU228" s="95">
        <f t="shared" si="535"/>
        <v>1</v>
      </c>
      <c r="EV228" s="95">
        <f t="shared" si="536"/>
        <v>1</v>
      </c>
      <c r="EW228" s="95">
        <f t="shared" si="537"/>
        <v>1</v>
      </c>
      <c r="EX228" s="95">
        <f t="shared" si="538"/>
        <v>1</v>
      </c>
      <c r="EY228" s="95">
        <f t="shared" si="539"/>
        <v>1</v>
      </c>
      <c r="EZ228" s="95">
        <f t="shared" si="540"/>
        <v>1</v>
      </c>
      <c r="FA228" s="95">
        <f t="shared" si="541"/>
        <v>1</v>
      </c>
      <c r="FB228" s="95">
        <f t="shared" si="542"/>
        <v>1</v>
      </c>
      <c r="FC228" s="95">
        <f t="shared" si="543"/>
        <v>1</v>
      </c>
      <c r="FD228" s="95">
        <f t="shared" si="544"/>
        <v>1</v>
      </c>
      <c r="FE228" s="95">
        <f t="shared" si="545"/>
        <v>1</v>
      </c>
      <c r="FF228" s="95">
        <f t="shared" si="546"/>
        <v>1</v>
      </c>
      <c r="FG228" s="95">
        <f t="shared" si="547"/>
        <v>1</v>
      </c>
      <c r="FH228" s="95">
        <f t="shared" si="548"/>
        <v>1</v>
      </c>
      <c r="FI228" s="95">
        <f t="shared" si="549"/>
        <v>1</v>
      </c>
      <c r="FJ228" s="95">
        <f t="shared" si="550"/>
        <v>1</v>
      </c>
      <c r="FK228" s="95">
        <f t="shared" si="551"/>
        <v>1</v>
      </c>
      <c r="FL228" s="95">
        <f t="shared" si="552"/>
        <v>1</v>
      </c>
      <c r="FM228" s="95">
        <f t="shared" si="553"/>
        <v>1</v>
      </c>
      <c r="FN228" s="95">
        <f t="shared" si="554"/>
        <v>1</v>
      </c>
      <c r="FO228" s="95">
        <f t="shared" si="555"/>
        <v>1</v>
      </c>
      <c r="FP228" s="95">
        <f t="shared" si="556"/>
        <v>1</v>
      </c>
      <c r="FQ228" s="115">
        <f t="shared" si="557"/>
        <v>2.6284061308088695</v>
      </c>
      <c r="FR228" s="115">
        <f t="shared" si="558"/>
        <v>2.2873916402623493</v>
      </c>
      <c r="FS228" s="115">
        <f t="shared" si="559"/>
        <v>2.3032918095734671</v>
      </c>
      <c r="FT228" s="115">
        <f t="shared" si="560"/>
        <v>2.3406278807880172</v>
      </c>
      <c r="FU228" s="115">
        <f t="shared" si="561"/>
        <v>2.3748419921408419</v>
      </c>
      <c r="FV228" s="115">
        <f t="shared" si="562"/>
        <v>2.401562966478505</v>
      </c>
      <c r="FW228" s="115">
        <f t="shared" si="563"/>
        <v>2.4216039073257027</v>
      </c>
      <c r="FX228" s="115">
        <f t="shared" si="564"/>
        <v>2.4365848600292033</v>
      </c>
      <c r="FZ228" s="90">
        <f t="shared" si="588"/>
        <v>2.2873916402623493</v>
      </c>
      <c r="GC228" s="35"/>
      <c r="GI228" s="31"/>
      <c r="GJ228" s="31"/>
      <c r="GK228" s="31"/>
    </row>
    <row r="229" spans="24:193" x14ac:dyDescent="0.3">
      <c r="X229" s="118">
        <f t="shared" si="589"/>
        <v>12.250430000000003</v>
      </c>
      <c r="Y229" s="118">
        <v>10</v>
      </c>
      <c r="Z229" s="40">
        <v>1.7999999999999999E-2</v>
      </c>
      <c r="AA229" s="40">
        <v>10000000</v>
      </c>
      <c r="AB229" s="40">
        <v>10000000</v>
      </c>
      <c r="AC229" s="98">
        <v>3900000</v>
      </c>
      <c r="AD229" s="42">
        <v>0.33</v>
      </c>
      <c r="AE229" s="42">
        <v>0.33</v>
      </c>
      <c r="AF229" s="41">
        <v>1.7999999999999999E-2</v>
      </c>
      <c r="AG229" s="40">
        <v>10000000</v>
      </c>
      <c r="AH229" s="40">
        <v>10000000</v>
      </c>
      <c r="AI229" s="98">
        <v>3900000</v>
      </c>
      <c r="AJ229" s="42">
        <v>0.33</v>
      </c>
      <c r="AK229" s="42">
        <v>0.33</v>
      </c>
      <c r="AL229" s="42">
        <f>AL204</f>
        <v>0.40129999999999999</v>
      </c>
      <c r="AM229" s="40">
        <v>6000</v>
      </c>
      <c r="AN229" s="40">
        <f>AN204</f>
        <v>10000</v>
      </c>
      <c r="AO229" s="40">
        <f>AO204</f>
        <v>10000</v>
      </c>
      <c r="AP229" s="42">
        <v>0.03</v>
      </c>
      <c r="AQ229" s="42">
        <v>0.03</v>
      </c>
      <c r="AR229" s="4">
        <f t="shared" si="565"/>
        <v>0.41930000000000001</v>
      </c>
      <c r="AS229" s="11">
        <f t="shared" si="566"/>
        <v>1.2250430000000003</v>
      </c>
      <c r="AT229" s="15">
        <f t="shared" si="567"/>
        <v>17756.844461901022</v>
      </c>
      <c r="AU229" s="19">
        <f t="shared" si="568"/>
        <v>0.40002300769177906</v>
      </c>
      <c r="AV229" s="13">
        <f t="shared" si="569"/>
        <v>0.5</v>
      </c>
      <c r="AW229" s="11">
        <f t="shared" si="570"/>
        <v>1</v>
      </c>
      <c r="AX229" s="11">
        <f t="shared" si="571"/>
        <v>0.8911</v>
      </c>
      <c r="AY229" s="11">
        <f t="shared" si="572"/>
        <v>201997.53114128605</v>
      </c>
      <c r="AZ229" s="11">
        <f t="shared" si="573"/>
        <v>1</v>
      </c>
      <c r="BA229" s="11">
        <f t="shared" si="574"/>
        <v>0.34752899999999998</v>
      </c>
      <c r="BB229" s="11">
        <f t="shared" si="575"/>
        <v>1.025058</v>
      </c>
      <c r="BC229" s="11">
        <f t="shared" si="576"/>
        <v>0.99909999999999999</v>
      </c>
      <c r="BD229" s="11">
        <f t="shared" si="577"/>
        <v>0.8911</v>
      </c>
      <c r="BE229" s="11">
        <f t="shared" si="578"/>
        <v>201997.53114128605</v>
      </c>
      <c r="BF229" s="11">
        <f t="shared" si="579"/>
        <v>1</v>
      </c>
      <c r="BG229" s="11">
        <f t="shared" si="580"/>
        <v>0.34752899999999998</v>
      </c>
      <c r="BH229" s="11">
        <f t="shared" si="581"/>
        <v>1.025058</v>
      </c>
      <c r="BI229" s="121">
        <f t="shared" si="473"/>
        <v>1.1255477638867506</v>
      </c>
      <c r="BJ229" s="121">
        <f>X229^2/((BJ206^2+1)*Y229^2)</f>
        <v>0.30014607036980018</v>
      </c>
      <c r="BK229" s="121">
        <f>X229^2/((BK206^2+1)*Y229^2)</f>
        <v>0.15007303518490009</v>
      </c>
      <c r="BL229" s="121">
        <f>X229^2/((BL206^2+1)*Y229^2)</f>
        <v>8.8278255991117688E-2</v>
      </c>
      <c r="BM229" s="121">
        <f>X229^2/((BM206^2+1)*Y229^2)</f>
        <v>5.772039814803849E-2</v>
      </c>
      <c r="BN229" s="121">
        <f>X229^2/((BN206^2+1)*Y229^2)</f>
        <v>4.0560279779702724E-2</v>
      </c>
      <c r="BO229" s="121">
        <f>X229^2/((BO206^2+1)*Y229^2)</f>
        <v>3.0014607036980015E-2</v>
      </c>
      <c r="BP229" s="121">
        <f>X229^2/((BP206^2+1)*Y229^2)</f>
        <v>2.3088159259215396E-2</v>
      </c>
      <c r="BQ229" s="121">
        <v>1</v>
      </c>
      <c r="BR229" s="121">
        <v>1</v>
      </c>
      <c r="BS229" s="121">
        <v>1</v>
      </c>
      <c r="BT229" s="121">
        <v>1</v>
      </c>
      <c r="BU229" s="121">
        <v>1</v>
      </c>
      <c r="BV229" s="121">
        <v>1</v>
      </c>
      <c r="BW229" s="121">
        <v>1</v>
      </c>
      <c r="BX229" s="121">
        <v>1</v>
      </c>
      <c r="BY229" s="121">
        <f t="shared" si="582"/>
        <v>2.6653688952660488</v>
      </c>
      <c r="BZ229" s="121">
        <f>(BZ206^4+6*BZ206^2+1)/(BZ206^2+1)*(Y229^2/X229^2)</f>
        <v>5.4640062352953995</v>
      </c>
      <c r="CA229" s="121">
        <f>(CA206^4+6*CA206^2+1)/(CA206^2+1)*(Y229^2/X229^2)</f>
        <v>9.0622542439045652</v>
      </c>
      <c r="CB229" s="121">
        <f>(CB206^4+6*CB206^2+1)/(CB206^2+1)*(Y229^2/X229^2)</f>
        <v>13.836400294542871</v>
      </c>
      <c r="CC229" s="121">
        <f>(CC206^4+6*CC206^2+1)/(CC206^2+1)*(Y229^2/X229^2)</f>
        <v>19.887752526215902</v>
      </c>
      <c r="CD229" s="121">
        <f>(CD206^4+6*CD206^2+1)/(CD206^2+1)*(Y229^2/X229^2)</f>
        <v>27.24799417930765</v>
      </c>
      <c r="CE229" s="121">
        <f>(CE206^4+6*CE206^2+1)/(CE206^2+1)*(Y229^2/X229^2)</f>
        <v>35.929172708186336</v>
      </c>
      <c r="CF229" s="121">
        <f>(CF206^4+6*CF206^2+1)/(CF206^2+1)*(Y229^2/X229^2)</f>
        <v>45.936607768027557</v>
      </c>
      <c r="CG229" s="121">
        <f t="shared" si="583"/>
        <v>1.1255477638867506</v>
      </c>
      <c r="CH229" s="121">
        <f t="shared" si="474"/>
        <v>0.30014607036980018</v>
      </c>
      <c r="CI229" s="121">
        <f t="shared" si="475"/>
        <v>0.15007303518490009</v>
      </c>
      <c r="CJ229" s="121">
        <f t="shared" si="476"/>
        <v>8.8278255991117688E-2</v>
      </c>
      <c r="CK229" s="121">
        <f t="shared" si="477"/>
        <v>5.772039814803849E-2</v>
      </c>
      <c r="CL229" s="121">
        <f t="shared" si="478"/>
        <v>4.0560279779702724E-2</v>
      </c>
      <c r="CM229" s="121">
        <f t="shared" si="479"/>
        <v>3.0014607036980015E-2</v>
      </c>
      <c r="CN229" s="121">
        <f t="shared" si="480"/>
        <v>2.3088159259215396E-2</v>
      </c>
      <c r="CO229" s="95">
        <f t="shared" si="481"/>
        <v>4.3216622242003542</v>
      </c>
      <c r="CP229" s="95">
        <f t="shared" si="482"/>
        <v>7.9694014687990427</v>
      </c>
      <c r="CQ229" s="95">
        <f t="shared" si="483"/>
        <v>12.725515710911852</v>
      </c>
      <c r="CR229" s="95">
        <f t="shared" si="484"/>
        <v>19.120674488455258</v>
      </c>
      <c r="CS229" s="95">
        <f t="shared" si="485"/>
        <v>27.256185940434847</v>
      </c>
      <c r="CT229" s="95">
        <f t="shared" si="486"/>
        <v>37.163733307234608</v>
      </c>
      <c r="CU229" s="95">
        <f t="shared" si="487"/>
        <v>48.855364043222771</v>
      </c>
      <c r="CV229" s="95">
        <f t="shared" si="488"/>
        <v>62.336397803574918</v>
      </c>
      <c r="CW229" s="95">
        <f t="shared" si="489"/>
        <v>4.3216622242003542</v>
      </c>
      <c r="CX229" s="95">
        <f t="shared" si="490"/>
        <v>7.9694014687990427</v>
      </c>
      <c r="CY229" s="95">
        <f t="shared" si="491"/>
        <v>12.725515710911852</v>
      </c>
      <c r="CZ229" s="95">
        <f t="shared" si="492"/>
        <v>19.120674488455258</v>
      </c>
      <c r="DA229" s="95">
        <f t="shared" si="493"/>
        <v>27.256185940434847</v>
      </c>
      <c r="DB229" s="95">
        <f t="shared" si="494"/>
        <v>37.163733307234608</v>
      </c>
      <c r="DC229" s="95">
        <f t="shared" si="495"/>
        <v>48.855364043222771</v>
      </c>
      <c r="DD229" s="95">
        <f t="shared" si="496"/>
        <v>62.336397803574918</v>
      </c>
      <c r="DE229" s="13">
        <f t="shared" si="584"/>
        <v>5.8410326591527992</v>
      </c>
      <c r="DF229" s="13">
        <f t="shared" si="585"/>
        <v>7.8142683056652</v>
      </c>
      <c r="DG229" s="13">
        <f t="shared" si="586"/>
        <v>11.262443279089466</v>
      </c>
      <c r="DH229" s="13">
        <f t="shared" si="587"/>
        <v>15.974794550533989</v>
      </c>
      <c r="DI229" s="13">
        <f t="shared" si="497"/>
        <v>21.99558892436394</v>
      </c>
      <c r="DJ229" s="13">
        <f t="shared" si="498"/>
        <v>29.338670459087353</v>
      </c>
      <c r="DK229" s="13">
        <f t="shared" si="499"/>
        <v>38.009303315223313</v>
      </c>
      <c r="DL229" s="13">
        <f t="shared" si="500"/>
        <v>48.009811927286769</v>
      </c>
      <c r="DM229" s="95">
        <f t="shared" si="501"/>
        <v>5.8410326591527992</v>
      </c>
      <c r="DN229" s="95">
        <f t="shared" si="502"/>
        <v>7.8142683056652</v>
      </c>
      <c r="DO229" s="95">
        <f t="shared" si="503"/>
        <v>11.262443279089466</v>
      </c>
      <c r="DP229" s="95">
        <f t="shared" si="504"/>
        <v>15.974794550533989</v>
      </c>
      <c r="DQ229" s="95">
        <f t="shared" si="505"/>
        <v>21.99558892436394</v>
      </c>
      <c r="DR229" s="95">
        <f t="shared" si="506"/>
        <v>29.338670459087353</v>
      </c>
      <c r="DS229" s="95">
        <f t="shared" si="507"/>
        <v>38.009303315223313</v>
      </c>
      <c r="DT229" s="95">
        <f t="shared" si="508"/>
        <v>48.009811927286769</v>
      </c>
      <c r="DU229" s="95">
        <f t="shared" si="509"/>
        <v>3.9791843356387133</v>
      </c>
      <c r="DV229" s="95">
        <f t="shared" si="510"/>
        <v>3.3049409466355208</v>
      </c>
      <c r="DW229" s="95">
        <f t="shared" si="511"/>
        <v>4.2232817469746822</v>
      </c>
      <c r="DX229" s="95">
        <f t="shared" si="512"/>
        <v>5.7224137591857582</v>
      </c>
      <c r="DY229" s="95">
        <f t="shared" si="513"/>
        <v>7.7412901140141148</v>
      </c>
      <c r="DZ229" s="95">
        <f t="shared" si="514"/>
        <v>10.250481169960599</v>
      </c>
      <c r="EA229" s="95">
        <f t="shared" si="515"/>
        <v>13.236991268472242</v>
      </c>
      <c r="EB229" s="95">
        <f t="shared" si="516"/>
        <v>16.694649741890373</v>
      </c>
      <c r="EC229" s="95">
        <f t="shared" si="517"/>
        <v>3.9791843356387133</v>
      </c>
      <c r="ED229" s="95">
        <f t="shared" si="518"/>
        <v>3.3049409466355208</v>
      </c>
      <c r="EE229" s="95">
        <f t="shared" si="519"/>
        <v>4.2232817469746822</v>
      </c>
      <c r="EF229" s="95">
        <f t="shared" si="520"/>
        <v>5.7224137591857582</v>
      </c>
      <c r="EG229" s="95">
        <f t="shared" si="521"/>
        <v>7.7412901140141148</v>
      </c>
      <c r="EH229" s="95">
        <f t="shared" si="522"/>
        <v>10.250481169960599</v>
      </c>
      <c r="EI229" s="95">
        <f t="shared" si="523"/>
        <v>13.236991268472242</v>
      </c>
      <c r="EJ229" s="95">
        <f t="shared" si="524"/>
        <v>16.694649741890373</v>
      </c>
      <c r="EK229" s="95">
        <f t="shared" si="525"/>
        <v>3.9791843356387133</v>
      </c>
      <c r="EL229" s="95">
        <f t="shared" si="526"/>
        <v>3.3049409466355208</v>
      </c>
      <c r="EM229" s="95">
        <f t="shared" si="527"/>
        <v>4.2232817469746822</v>
      </c>
      <c r="EN229" s="95">
        <f t="shared" si="528"/>
        <v>5.7224137591857582</v>
      </c>
      <c r="EO229" s="95">
        <f t="shared" si="529"/>
        <v>7.7412901140141148</v>
      </c>
      <c r="EP229" s="95">
        <f t="shared" si="530"/>
        <v>10.250481169960599</v>
      </c>
      <c r="EQ229" s="95">
        <f t="shared" si="531"/>
        <v>13.236991268472242</v>
      </c>
      <c r="ER229" s="95">
        <f t="shared" si="532"/>
        <v>16.694649741890373</v>
      </c>
      <c r="ES229" s="95">
        <f t="shared" si="533"/>
        <v>1</v>
      </c>
      <c r="ET229" s="95">
        <f t="shared" si="534"/>
        <v>1</v>
      </c>
      <c r="EU229" s="95">
        <f t="shared" si="535"/>
        <v>1</v>
      </c>
      <c r="EV229" s="95">
        <f t="shared" si="536"/>
        <v>1</v>
      </c>
      <c r="EW229" s="95">
        <f t="shared" si="537"/>
        <v>1</v>
      </c>
      <c r="EX229" s="95">
        <f t="shared" si="538"/>
        <v>1</v>
      </c>
      <c r="EY229" s="95">
        <f t="shared" si="539"/>
        <v>1</v>
      </c>
      <c r="EZ229" s="95">
        <f t="shared" si="540"/>
        <v>1</v>
      </c>
      <c r="FA229" s="95">
        <f t="shared" si="541"/>
        <v>1</v>
      </c>
      <c r="FB229" s="95">
        <f t="shared" si="542"/>
        <v>1</v>
      </c>
      <c r="FC229" s="95">
        <f t="shared" si="543"/>
        <v>1</v>
      </c>
      <c r="FD229" s="95">
        <f t="shared" si="544"/>
        <v>1</v>
      </c>
      <c r="FE229" s="95">
        <f t="shared" si="545"/>
        <v>1</v>
      </c>
      <c r="FF229" s="95">
        <f t="shared" si="546"/>
        <v>1</v>
      </c>
      <c r="FG229" s="95">
        <f t="shared" si="547"/>
        <v>1</v>
      </c>
      <c r="FH229" s="95">
        <f t="shared" si="548"/>
        <v>1</v>
      </c>
      <c r="FI229" s="95">
        <f t="shared" si="549"/>
        <v>1</v>
      </c>
      <c r="FJ229" s="95">
        <f t="shared" si="550"/>
        <v>1</v>
      </c>
      <c r="FK229" s="95">
        <f t="shared" si="551"/>
        <v>1</v>
      </c>
      <c r="FL229" s="95">
        <f t="shared" si="552"/>
        <v>1</v>
      </c>
      <c r="FM229" s="95">
        <f t="shared" si="553"/>
        <v>1</v>
      </c>
      <c r="FN229" s="95">
        <f t="shared" si="554"/>
        <v>1</v>
      </c>
      <c r="FO229" s="95">
        <f t="shared" si="555"/>
        <v>1</v>
      </c>
      <c r="FP229" s="95">
        <f t="shared" si="556"/>
        <v>1</v>
      </c>
      <c r="FQ229" s="115">
        <f t="shared" si="557"/>
        <v>2.6854026583381456</v>
      </c>
      <c r="FR229" s="115">
        <f t="shared" si="558"/>
        <v>2.2758303302998444</v>
      </c>
      <c r="FS229" s="115">
        <f t="shared" si="559"/>
        <v>2.2852449163252557</v>
      </c>
      <c r="FT229" s="115">
        <f t="shared" si="560"/>
        <v>2.3233906532184312</v>
      </c>
      <c r="FU229" s="115">
        <f t="shared" si="561"/>
        <v>2.3600732953858978</v>
      </c>
      <c r="FV229" s="115">
        <f t="shared" si="562"/>
        <v>2.3893097218913799</v>
      </c>
      <c r="FW229" s="115">
        <f t="shared" si="563"/>
        <v>2.411496705909292</v>
      </c>
      <c r="FX229" s="115">
        <f t="shared" si="564"/>
        <v>2.4282096705971594</v>
      </c>
      <c r="FZ229" s="90">
        <f t="shared" si="588"/>
        <v>2.2758303302998444</v>
      </c>
      <c r="GC229" s="35"/>
      <c r="GI229" s="31"/>
      <c r="GJ229" s="31"/>
      <c r="GK229" s="31"/>
    </row>
    <row r="230" spans="24:193" x14ac:dyDescent="0.3">
      <c r="X230" s="118">
        <f t="shared" si="589"/>
        <v>13.107960100000005</v>
      </c>
      <c r="Y230" s="118">
        <v>10</v>
      </c>
      <c r="Z230" s="40">
        <v>1.7999999999999999E-2</v>
      </c>
      <c r="AA230" s="40">
        <v>10000000</v>
      </c>
      <c r="AB230" s="40">
        <v>10000000</v>
      </c>
      <c r="AC230" s="98">
        <v>3900000</v>
      </c>
      <c r="AD230" s="42">
        <v>0.33</v>
      </c>
      <c r="AE230" s="42">
        <v>0.33</v>
      </c>
      <c r="AF230" s="41">
        <v>1.7999999999999999E-2</v>
      </c>
      <c r="AG230" s="40">
        <v>10000000</v>
      </c>
      <c r="AH230" s="40">
        <v>10000000</v>
      </c>
      <c r="AI230" s="98">
        <v>3900000</v>
      </c>
      <c r="AJ230" s="42">
        <v>0.33</v>
      </c>
      <c r="AK230" s="42">
        <v>0.33</v>
      </c>
      <c r="AL230" s="42">
        <f>AL204</f>
        <v>0.40129999999999999</v>
      </c>
      <c r="AM230" s="40">
        <v>6000</v>
      </c>
      <c r="AN230" s="40">
        <f>AN204</f>
        <v>10000</v>
      </c>
      <c r="AO230" s="40">
        <f>AO204</f>
        <v>10000</v>
      </c>
      <c r="AP230" s="42">
        <v>0.03</v>
      </c>
      <c r="AQ230" s="42">
        <v>0.03</v>
      </c>
      <c r="AR230" s="4">
        <f t="shared" si="565"/>
        <v>0.41930000000000001</v>
      </c>
      <c r="AS230" s="11">
        <f t="shared" si="566"/>
        <v>1.3107960100000005</v>
      </c>
      <c r="AT230" s="15">
        <f t="shared" si="567"/>
        <v>17756.844461901022</v>
      </c>
      <c r="AU230" s="19">
        <f t="shared" si="568"/>
        <v>0.40002300769177906</v>
      </c>
      <c r="AV230" s="13">
        <f t="shared" si="569"/>
        <v>0.5</v>
      </c>
      <c r="AW230" s="11">
        <f t="shared" si="570"/>
        <v>1</v>
      </c>
      <c r="AX230" s="11">
        <f t="shared" si="571"/>
        <v>0.8911</v>
      </c>
      <c r="AY230" s="11">
        <f t="shared" si="572"/>
        <v>201997.53114128605</v>
      </c>
      <c r="AZ230" s="11">
        <f t="shared" si="573"/>
        <v>1</v>
      </c>
      <c r="BA230" s="11">
        <f t="shared" si="574"/>
        <v>0.34752899999999998</v>
      </c>
      <c r="BB230" s="11">
        <f t="shared" si="575"/>
        <v>1.025058</v>
      </c>
      <c r="BC230" s="11">
        <f t="shared" si="576"/>
        <v>0.99909999999999999</v>
      </c>
      <c r="BD230" s="11">
        <f t="shared" si="577"/>
        <v>0.8911</v>
      </c>
      <c r="BE230" s="11">
        <f t="shared" si="578"/>
        <v>201997.53114128605</v>
      </c>
      <c r="BF230" s="11">
        <f t="shared" si="579"/>
        <v>1</v>
      </c>
      <c r="BG230" s="11">
        <f t="shared" si="580"/>
        <v>0.34752899999999998</v>
      </c>
      <c r="BH230" s="11">
        <f t="shared" si="581"/>
        <v>1.025058</v>
      </c>
      <c r="BI230" s="121">
        <f t="shared" si="473"/>
        <v>1.2886396348739413</v>
      </c>
      <c r="BJ230" s="121">
        <f>X230^2/((BJ206^2+1)*Y230^2)</f>
        <v>0.34363723596638429</v>
      </c>
      <c r="BK230" s="121">
        <f>X230^2/((BK206^2+1)*Y230^2)</f>
        <v>0.17181861798319215</v>
      </c>
      <c r="BL230" s="121">
        <f>X230^2/((BL206^2+1)*Y230^2)</f>
        <v>0.10106977528423068</v>
      </c>
      <c r="BM230" s="121">
        <f>X230^2/((BM206^2+1)*Y230^2)</f>
        <v>6.6084083839689292E-2</v>
      </c>
      <c r="BN230" s="121">
        <f>X230^2/((BN206^2+1)*Y230^2)</f>
        <v>4.6437464319781664E-2</v>
      </c>
      <c r="BO230" s="121">
        <f>X230^2/((BO206^2+1)*Y230^2)</f>
        <v>3.4363723596638432E-2</v>
      </c>
      <c r="BP230" s="121">
        <f>X230^2/((BP206^2+1)*Y230^2)</f>
        <v>2.6433633535875717E-2</v>
      </c>
      <c r="BQ230" s="121">
        <v>1</v>
      </c>
      <c r="BR230" s="121">
        <v>1</v>
      </c>
      <c r="BS230" s="121">
        <v>1</v>
      </c>
      <c r="BT230" s="121">
        <v>1</v>
      </c>
      <c r="BU230" s="121">
        <v>1</v>
      </c>
      <c r="BV230" s="121">
        <v>1</v>
      </c>
      <c r="BW230" s="121">
        <v>1</v>
      </c>
      <c r="BX230" s="121">
        <v>1</v>
      </c>
      <c r="BY230" s="121">
        <f t="shared" si="582"/>
        <v>2.3280364182601518</v>
      </c>
      <c r="BZ230" s="121">
        <f>(BZ206^4+6*BZ206^2+1)/(BZ206^2+1)*(Y230^2/X230^2)</f>
        <v>4.7724746574333112</v>
      </c>
      <c r="CA230" s="121">
        <f>(CA206^4+6*CA206^2+1)/(CA206^2+1)*(Y230^2/X230^2)</f>
        <v>7.9153238220845159</v>
      </c>
      <c r="CB230" s="121">
        <f>(CB206^4+6*CB206^2+1)/(CB206^2+1)*(Y230^2/X230^2)</f>
        <v>12.085247877144612</v>
      </c>
      <c r="CC230" s="121">
        <f>(CC206^4+6*CC206^2+1)/(CC206^2+1)*(Y230^2/X230^2)</f>
        <v>17.370733274710364</v>
      </c>
      <c r="CD230" s="121">
        <f>(CD206^4+6*CD206^2+1)/(CD206^2+1)*(Y230^2/X230^2)</f>
        <v>23.799453383970338</v>
      </c>
      <c r="CE230" s="121">
        <f>(CE206^4+6*CE206^2+1)/(CE206^2+1)*(Y230^2/X230^2)</f>
        <v>31.381930918146846</v>
      </c>
      <c r="CF230" s="121">
        <f>(CF206^4+6*CF206^2+1)/(CF206^2+1)*(Y230^2/X230^2)</f>
        <v>40.122812270091309</v>
      </c>
      <c r="CG230" s="121">
        <f t="shared" si="583"/>
        <v>1.2886396348739413</v>
      </c>
      <c r="CH230" s="121">
        <f t="shared" si="474"/>
        <v>0.34363723596638429</v>
      </c>
      <c r="CI230" s="121">
        <f t="shared" si="475"/>
        <v>0.17181861798319215</v>
      </c>
      <c r="CJ230" s="121">
        <f t="shared" si="476"/>
        <v>0.10106977528423068</v>
      </c>
      <c r="CK230" s="121">
        <f t="shared" si="477"/>
        <v>6.6084083839689292E-2</v>
      </c>
      <c r="CL230" s="121">
        <f t="shared" si="478"/>
        <v>4.6437464319781664E-2</v>
      </c>
      <c r="CM230" s="121">
        <f t="shared" si="479"/>
        <v>3.4363723596638432E-2</v>
      </c>
      <c r="CN230" s="121">
        <f t="shared" si="480"/>
        <v>2.6433633535875717E-2</v>
      </c>
      <c r="CO230" s="95">
        <f t="shared" si="481"/>
        <v>3.9452521410606627</v>
      </c>
      <c r="CP230" s="95">
        <f t="shared" si="482"/>
        <v>7.1313288679352267</v>
      </c>
      <c r="CQ230" s="95">
        <f t="shared" si="483"/>
        <v>11.285503243088346</v>
      </c>
      <c r="CR230" s="95">
        <f t="shared" si="484"/>
        <v>16.871282592851124</v>
      </c>
      <c r="CS230" s="95">
        <f t="shared" si="485"/>
        <v>23.977153369320323</v>
      </c>
      <c r="CT230" s="95">
        <f t="shared" si="486"/>
        <v>32.630788941684514</v>
      </c>
      <c r="CU230" s="95">
        <f t="shared" si="487"/>
        <v>42.842712023166001</v>
      </c>
      <c r="CV230" s="95">
        <f t="shared" si="488"/>
        <v>54.617569006616208</v>
      </c>
      <c r="CW230" s="95">
        <f t="shared" si="489"/>
        <v>3.9452521410606627</v>
      </c>
      <c r="CX230" s="95">
        <f t="shared" si="490"/>
        <v>7.1313288679352267</v>
      </c>
      <c r="CY230" s="95">
        <f t="shared" si="491"/>
        <v>11.285503243088346</v>
      </c>
      <c r="CZ230" s="95">
        <f t="shared" si="492"/>
        <v>16.871282592851124</v>
      </c>
      <c r="DA230" s="95">
        <f t="shared" si="493"/>
        <v>23.977153369320323</v>
      </c>
      <c r="DB230" s="95">
        <f t="shared" si="494"/>
        <v>32.630788941684514</v>
      </c>
      <c r="DC230" s="95">
        <f t="shared" si="495"/>
        <v>42.842712023166001</v>
      </c>
      <c r="DD230" s="95">
        <f t="shared" si="496"/>
        <v>54.617569006616208</v>
      </c>
      <c r="DE230" s="13">
        <f t="shared" si="584"/>
        <v>5.6667920531340936</v>
      </c>
      <c r="DF230" s="13">
        <f t="shared" si="585"/>
        <v>7.1662278933996957</v>
      </c>
      <c r="DG230" s="13">
        <f t="shared" si="586"/>
        <v>10.137258440067708</v>
      </c>
      <c r="DH230" s="13">
        <f t="shared" si="587"/>
        <v>14.236433652428843</v>
      </c>
      <c r="DI230" s="13">
        <f t="shared" si="497"/>
        <v>19.486933358550054</v>
      </c>
      <c r="DJ230" s="13">
        <f t="shared" si="498"/>
        <v>25.896006848290121</v>
      </c>
      <c r="DK230" s="13">
        <f t="shared" si="499"/>
        <v>33.466410641743487</v>
      </c>
      <c r="DL230" s="13">
        <f t="shared" si="500"/>
        <v>42.199361903627185</v>
      </c>
      <c r="DM230" s="95">
        <f t="shared" si="501"/>
        <v>5.6667920531340936</v>
      </c>
      <c r="DN230" s="95">
        <f t="shared" si="502"/>
        <v>7.1662278933996957</v>
      </c>
      <c r="DO230" s="95">
        <f t="shared" si="503"/>
        <v>10.137258440067708</v>
      </c>
      <c r="DP230" s="95">
        <f t="shared" si="504"/>
        <v>14.236433652428843</v>
      </c>
      <c r="DQ230" s="95">
        <f t="shared" si="505"/>
        <v>19.486933358550054</v>
      </c>
      <c r="DR230" s="95">
        <f t="shared" si="506"/>
        <v>25.896006848290121</v>
      </c>
      <c r="DS230" s="95">
        <f t="shared" si="507"/>
        <v>33.466410641743487</v>
      </c>
      <c r="DT230" s="95">
        <f t="shared" si="508"/>
        <v>42.199361903627185</v>
      </c>
      <c r="DU230" s="95">
        <f t="shared" si="509"/>
        <v>3.9186306720696384</v>
      </c>
      <c r="DV230" s="95">
        <f t="shared" si="510"/>
        <v>3.0797281102013025</v>
      </c>
      <c r="DW230" s="95">
        <f t="shared" si="511"/>
        <v>3.8322473850542904</v>
      </c>
      <c r="DX230" s="95">
        <f t="shared" si="512"/>
        <v>5.1182829346281746</v>
      </c>
      <c r="DY230" s="95">
        <f t="shared" si="513"/>
        <v>6.8694595538823817</v>
      </c>
      <c r="DZ230" s="95">
        <f t="shared" si="514"/>
        <v>9.0540557279638474</v>
      </c>
      <c r="EA230" s="95">
        <f t="shared" si="515"/>
        <v>11.658204320550471</v>
      </c>
      <c r="EB230" s="95">
        <f t="shared" si="516"/>
        <v>14.675349855617982</v>
      </c>
      <c r="EC230" s="95">
        <f t="shared" si="517"/>
        <v>3.9186306720696384</v>
      </c>
      <c r="ED230" s="95">
        <f t="shared" si="518"/>
        <v>3.0797281102013025</v>
      </c>
      <c r="EE230" s="95">
        <f t="shared" si="519"/>
        <v>3.8322473850542904</v>
      </c>
      <c r="EF230" s="95">
        <f t="shared" si="520"/>
        <v>5.1182829346281746</v>
      </c>
      <c r="EG230" s="95">
        <f t="shared" si="521"/>
        <v>6.8694595538823817</v>
      </c>
      <c r="EH230" s="95">
        <f t="shared" si="522"/>
        <v>9.0540557279638474</v>
      </c>
      <c r="EI230" s="95">
        <f t="shared" si="523"/>
        <v>11.658204320550471</v>
      </c>
      <c r="EJ230" s="95">
        <f t="shared" si="524"/>
        <v>14.675349855617982</v>
      </c>
      <c r="EK230" s="95">
        <f t="shared" si="525"/>
        <v>3.9186306720696384</v>
      </c>
      <c r="EL230" s="95">
        <f t="shared" si="526"/>
        <v>3.0797281102013025</v>
      </c>
      <c r="EM230" s="95">
        <f t="shared" si="527"/>
        <v>3.8322473850542904</v>
      </c>
      <c r="EN230" s="95">
        <f t="shared" si="528"/>
        <v>5.1182829346281746</v>
      </c>
      <c r="EO230" s="95">
        <f t="shared" si="529"/>
        <v>6.8694595538823817</v>
      </c>
      <c r="EP230" s="95">
        <f t="shared" si="530"/>
        <v>9.0540557279638474</v>
      </c>
      <c r="EQ230" s="95">
        <f t="shared" si="531"/>
        <v>11.658204320550471</v>
      </c>
      <c r="ER230" s="95">
        <f t="shared" si="532"/>
        <v>14.675349855617982</v>
      </c>
      <c r="ES230" s="95">
        <f t="shared" si="533"/>
        <v>1</v>
      </c>
      <c r="ET230" s="95">
        <f t="shared" si="534"/>
        <v>1</v>
      </c>
      <c r="EU230" s="95">
        <f t="shared" si="535"/>
        <v>1</v>
      </c>
      <c r="EV230" s="95">
        <f t="shared" si="536"/>
        <v>1</v>
      </c>
      <c r="EW230" s="95">
        <f t="shared" si="537"/>
        <v>1</v>
      </c>
      <c r="EX230" s="95">
        <f t="shared" si="538"/>
        <v>1</v>
      </c>
      <c r="EY230" s="95">
        <f t="shared" si="539"/>
        <v>1</v>
      </c>
      <c r="EZ230" s="95">
        <f t="shared" si="540"/>
        <v>1</v>
      </c>
      <c r="FA230" s="95">
        <f t="shared" si="541"/>
        <v>1</v>
      </c>
      <c r="FB230" s="95">
        <f t="shared" si="542"/>
        <v>1</v>
      </c>
      <c r="FC230" s="95">
        <f t="shared" si="543"/>
        <v>1</v>
      </c>
      <c r="FD230" s="95">
        <f t="shared" si="544"/>
        <v>1</v>
      </c>
      <c r="FE230" s="95">
        <f t="shared" si="545"/>
        <v>1</v>
      </c>
      <c r="FF230" s="95">
        <f t="shared" si="546"/>
        <v>1</v>
      </c>
      <c r="FG230" s="95">
        <f t="shared" si="547"/>
        <v>1</v>
      </c>
      <c r="FH230" s="95">
        <f t="shared" si="548"/>
        <v>1</v>
      </c>
      <c r="FI230" s="95">
        <f t="shared" si="549"/>
        <v>1</v>
      </c>
      <c r="FJ230" s="95">
        <f t="shared" si="550"/>
        <v>1</v>
      </c>
      <c r="FK230" s="95">
        <f t="shared" si="551"/>
        <v>1</v>
      </c>
      <c r="FL230" s="95">
        <f t="shared" si="552"/>
        <v>1</v>
      </c>
      <c r="FM230" s="95">
        <f t="shared" si="553"/>
        <v>1</v>
      </c>
      <c r="FN230" s="95">
        <f t="shared" si="554"/>
        <v>1</v>
      </c>
      <c r="FO230" s="95">
        <f t="shared" si="555"/>
        <v>1</v>
      </c>
      <c r="FP230" s="95">
        <f t="shared" si="556"/>
        <v>1</v>
      </c>
      <c r="FQ230" s="115">
        <f t="shared" si="557"/>
        <v>2.7573699427383995</v>
      </c>
      <c r="FR230" s="115">
        <f t="shared" si="558"/>
        <v>2.2666349703116966</v>
      </c>
      <c r="FS230" s="115">
        <f t="shared" si="559"/>
        <v>2.2670043202013246</v>
      </c>
      <c r="FT230" s="115">
        <f t="shared" si="560"/>
        <v>2.3051050740708838</v>
      </c>
      <c r="FU230" s="115">
        <f t="shared" si="561"/>
        <v>2.3440407350649024</v>
      </c>
      <c r="FV230" s="115">
        <f t="shared" si="562"/>
        <v>2.3758226995843805</v>
      </c>
      <c r="FW230" s="115">
        <f t="shared" si="563"/>
        <v>2.4002699956364264</v>
      </c>
      <c r="FX230" s="115">
        <f t="shared" si="564"/>
        <v>2.4188476967091312</v>
      </c>
      <c r="FZ230" s="90">
        <f t="shared" si="588"/>
        <v>2.2666349703116966</v>
      </c>
      <c r="GC230" s="35"/>
      <c r="GI230" s="31"/>
      <c r="GJ230" s="31"/>
      <c r="GK230" s="31"/>
    </row>
    <row r="231" spans="24:193" x14ac:dyDescent="0.3">
      <c r="X231" s="118">
        <f t="shared" si="589"/>
        <v>14.025517307000007</v>
      </c>
      <c r="Y231" s="118">
        <v>10</v>
      </c>
      <c r="Z231" s="40">
        <v>1.7999999999999999E-2</v>
      </c>
      <c r="AA231" s="40">
        <v>10000000</v>
      </c>
      <c r="AB231" s="40">
        <v>10000000</v>
      </c>
      <c r="AC231" s="98">
        <v>3900000</v>
      </c>
      <c r="AD231" s="42">
        <v>0.33</v>
      </c>
      <c r="AE231" s="42">
        <v>0.33</v>
      </c>
      <c r="AF231" s="41">
        <v>1.7999999999999999E-2</v>
      </c>
      <c r="AG231" s="40">
        <v>10000000</v>
      </c>
      <c r="AH231" s="40">
        <v>10000000</v>
      </c>
      <c r="AI231" s="98">
        <v>3900000</v>
      </c>
      <c r="AJ231" s="42">
        <v>0.33</v>
      </c>
      <c r="AK231" s="42">
        <v>0.33</v>
      </c>
      <c r="AL231" s="42">
        <f>AL204</f>
        <v>0.40129999999999999</v>
      </c>
      <c r="AM231" s="40">
        <v>6000</v>
      </c>
      <c r="AN231" s="40">
        <f>AN204</f>
        <v>10000</v>
      </c>
      <c r="AO231" s="40">
        <f>AO204</f>
        <v>10000</v>
      </c>
      <c r="AP231" s="42">
        <v>0.03</v>
      </c>
      <c r="AQ231" s="42">
        <v>0.03</v>
      </c>
      <c r="AR231" s="4">
        <f t="shared" si="565"/>
        <v>0.41930000000000001</v>
      </c>
      <c r="AS231" s="11">
        <f t="shared" si="566"/>
        <v>1.4025517307000006</v>
      </c>
      <c r="AT231" s="15">
        <f t="shared" si="567"/>
        <v>17756.844461901022</v>
      </c>
      <c r="AU231" s="19">
        <f t="shared" si="568"/>
        <v>0.40002300769177906</v>
      </c>
      <c r="AV231" s="13">
        <f t="shared" si="569"/>
        <v>0.5</v>
      </c>
      <c r="AW231" s="11">
        <f t="shared" si="570"/>
        <v>1</v>
      </c>
      <c r="AX231" s="11">
        <f t="shared" si="571"/>
        <v>0.8911</v>
      </c>
      <c r="AY231" s="11">
        <f t="shared" si="572"/>
        <v>201997.53114128605</v>
      </c>
      <c r="AZ231" s="11">
        <f t="shared" si="573"/>
        <v>1</v>
      </c>
      <c r="BA231" s="11">
        <f t="shared" si="574"/>
        <v>0.34752899999999998</v>
      </c>
      <c r="BB231" s="11">
        <f t="shared" si="575"/>
        <v>1.025058</v>
      </c>
      <c r="BC231" s="11">
        <f t="shared" si="576"/>
        <v>0.99909999999999999</v>
      </c>
      <c r="BD231" s="11">
        <f t="shared" si="577"/>
        <v>0.8911</v>
      </c>
      <c r="BE231" s="11">
        <f t="shared" si="578"/>
        <v>201997.53114128605</v>
      </c>
      <c r="BF231" s="11">
        <f t="shared" si="579"/>
        <v>1</v>
      </c>
      <c r="BG231" s="11">
        <f t="shared" si="580"/>
        <v>0.34752899999999998</v>
      </c>
      <c r="BH231" s="11">
        <f t="shared" si="581"/>
        <v>1.025058</v>
      </c>
      <c r="BI231" s="121">
        <f t="shared" si="473"/>
        <v>1.4753635179671754</v>
      </c>
      <c r="BJ231" s="121">
        <f>X231^2/((BJ206^2+1)*Y231^2)</f>
        <v>0.39343027145791343</v>
      </c>
      <c r="BK231" s="121">
        <f>X231^2/((BK206^2+1)*Y231^2)</f>
        <v>0.19671513572895671</v>
      </c>
      <c r="BL231" s="121">
        <f>X231^2/((BL206^2+1)*Y231^2)</f>
        <v>0.11571478572291571</v>
      </c>
      <c r="BM231" s="121">
        <f>X231^2/((BM206^2+1)*Y231^2)</f>
        <v>7.5659667588060267E-2</v>
      </c>
      <c r="BN231" s="121">
        <f>X231^2/((BN206^2+1)*Y231^2)</f>
        <v>5.3166252899718026E-2</v>
      </c>
      <c r="BO231" s="121">
        <f>X231^2/((BO206^2+1)*Y231^2)</f>
        <v>3.934302714579134E-2</v>
      </c>
      <c r="BP231" s="121">
        <f>X231^2/((BP206^2+1)*Y231^2)</f>
        <v>3.0263867035224108E-2</v>
      </c>
      <c r="BQ231" s="121">
        <v>1</v>
      </c>
      <c r="BR231" s="121">
        <v>1</v>
      </c>
      <c r="BS231" s="121">
        <v>1</v>
      </c>
      <c r="BT231" s="121">
        <v>1</v>
      </c>
      <c r="BU231" s="121">
        <v>1</v>
      </c>
      <c r="BV231" s="121">
        <v>1</v>
      </c>
      <c r="BW231" s="121">
        <v>1</v>
      </c>
      <c r="BX231" s="121">
        <v>1</v>
      </c>
      <c r="BY231" s="121">
        <f t="shared" si="582"/>
        <v>2.0333971685388694</v>
      </c>
      <c r="BZ231" s="121">
        <f>(BZ206^4+6*BZ206^2+1)/(BZ206^2+1)*(Y231^2/X231^2)</f>
        <v>4.1684641955046819</v>
      </c>
      <c r="CA231" s="121">
        <f>(CA206^4+6*CA206^2+1)/(CA206^2+1)*(Y231^2/X231^2)</f>
        <v>6.9135503730321561</v>
      </c>
      <c r="CB231" s="121">
        <f>(CB206^4+6*CB206^2+1)/(CB206^2+1)*(Y231^2/X231^2)</f>
        <v>10.55572353667972</v>
      </c>
      <c r="CC231" s="121">
        <f>(CC206^4+6*CC206^2+1)/(CC206^2+1)*(Y231^2/X231^2)</f>
        <v>15.17227118063618</v>
      </c>
      <c r="CD231" s="121">
        <f>(CD206^4+6*CD206^2+1)/(CD206^2+1)*(Y231^2/X231^2)</f>
        <v>20.787364297292633</v>
      </c>
      <c r="CE231" s="121">
        <f>(CE206^4+6*CE206^2+1)/(CE206^2+1)*(Y231^2/X231^2)</f>
        <v>27.41019383190396</v>
      </c>
      <c r="CF231" s="121">
        <f>(CF206^4+6*CF206^2+1)/(CF206^2+1)*(Y231^2/X231^2)</f>
        <v>35.044818123933361</v>
      </c>
      <c r="CG231" s="121">
        <f t="shared" si="583"/>
        <v>1.4753635179671754</v>
      </c>
      <c r="CH231" s="121">
        <f t="shared" si="474"/>
        <v>0.39343027145791343</v>
      </c>
      <c r="CI231" s="121">
        <f t="shared" si="475"/>
        <v>0.19671513572895671</v>
      </c>
      <c r="CJ231" s="121">
        <f t="shared" si="476"/>
        <v>0.11571478572291571</v>
      </c>
      <c r="CK231" s="121">
        <f t="shared" si="477"/>
        <v>7.5659667588060267E-2</v>
      </c>
      <c r="CL231" s="121">
        <f t="shared" si="478"/>
        <v>5.3166252899718026E-2</v>
      </c>
      <c r="CM231" s="121">
        <f t="shared" si="479"/>
        <v>3.934302714579134E-2</v>
      </c>
      <c r="CN231" s="121">
        <f t="shared" si="480"/>
        <v>3.0263867035224108E-2</v>
      </c>
      <c r="CO231" s="95">
        <f t="shared" si="481"/>
        <v>3.6164809967339178</v>
      </c>
      <c r="CP231" s="95">
        <f t="shared" si="482"/>
        <v>6.3993238012361129</v>
      </c>
      <c r="CQ231" s="95">
        <f t="shared" si="483"/>
        <v>10.027740584495017</v>
      </c>
      <c r="CR231" s="95">
        <f t="shared" si="484"/>
        <v>14.906576596166584</v>
      </c>
      <c r="CS231" s="95">
        <f t="shared" si="485"/>
        <v>21.113119330439623</v>
      </c>
      <c r="CT231" s="95">
        <f t="shared" si="486"/>
        <v>28.671539779705224</v>
      </c>
      <c r="CU231" s="95">
        <f t="shared" si="487"/>
        <v>37.591028889218272</v>
      </c>
      <c r="CV231" s="95">
        <f t="shared" si="488"/>
        <v>47.875644998441963</v>
      </c>
      <c r="CW231" s="95">
        <f t="shared" si="489"/>
        <v>3.6164809967339178</v>
      </c>
      <c r="CX231" s="95">
        <f t="shared" si="490"/>
        <v>6.3993238012361129</v>
      </c>
      <c r="CY231" s="95">
        <f t="shared" si="491"/>
        <v>10.027740584495017</v>
      </c>
      <c r="CZ231" s="95">
        <f t="shared" si="492"/>
        <v>14.906576596166584</v>
      </c>
      <c r="DA231" s="95">
        <f t="shared" si="493"/>
        <v>21.113119330439623</v>
      </c>
      <c r="DB231" s="95">
        <f t="shared" si="494"/>
        <v>28.671539779705224</v>
      </c>
      <c r="DC231" s="95">
        <f t="shared" si="495"/>
        <v>37.591028889218272</v>
      </c>
      <c r="DD231" s="95">
        <f t="shared" si="496"/>
        <v>47.875644998441963</v>
      </c>
      <c r="DE231" s="13">
        <f t="shared" si="584"/>
        <v>5.5588766865060446</v>
      </c>
      <c r="DF231" s="13">
        <f t="shared" si="585"/>
        <v>6.6120104669625954</v>
      </c>
      <c r="DG231" s="13">
        <f t="shared" si="586"/>
        <v>9.1603815087611125</v>
      </c>
      <c r="DH231" s="13">
        <f t="shared" si="587"/>
        <v>12.721554322402636</v>
      </c>
      <c r="DI231" s="13">
        <f t="shared" si="497"/>
        <v>17.298046848224239</v>
      </c>
      <c r="DJ231" s="13">
        <f t="shared" si="498"/>
        <v>22.890646550192351</v>
      </c>
      <c r="DK231" s="13">
        <f t="shared" si="499"/>
        <v>29.499652859049753</v>
      </c>
      <c r="DL231" s="13">
        <f t="shared" si="500"/>
        <v>37.125197990968587</v>
      </c>
      <c r="DM231" s="95">
        <f t="shared" si="501"/>
        <v>5.5588766865060446</v>
      </c>
      <c r="DN231" s="95">
        <f t="shared" si="502"/>
        <v>6.6120104669625954</v>
      </c>
      <c r="DO231" s="95">
        <f t="shared" si="503"/>
        <v>9.1603815087611125</v>
      </c>
      <c r="DP231" s="95">
        <f t="shared" si="504"/>
        <v>12.721554322402636</v>
      </c>
      <c r="DQ231" s="95">
        <f t="shared" si="505"/>
        <v>17.298046848224239</v>
      </c>
      <c r="DR231" s="95">
        <f t="shared" si="506"/>
        <v>22.890646550192351</v>
      </c>
      <c r="DS231" s="95">
        <f t="shared" si="507"/>
        <v>29.499652859049753</v>
      </c>
      <c r="DT231" s="95">
        <f t="shared" si="508"/>
        <v>37.125197990968587</v>
      </c>
      <c r="DU231" s="95">
        <f t="shared" si="509"/>
        <v>3.8811269526207584</v>
      </c>
      <c r="DV231" s="95">
        <f t="shared" si="510"/>
        <v>2.887121482209043</v>
      </c>
      <c r="DW231" s="95">
        <f t="shared" si="511"/>
        <v>3.4927543219942399</v>
      </c>
      <c r="DX231" s="95">
        <f t="shared" si="512"/>
        <v>4.5918184359434964</v>
      </c>
      <c r="DY231" s="95">
        <f t="shared" si="513"/>
        <v>6.1087580138353612</v>
      </c>
      <c r="DZ231" s="95">
        <f t="shared" si="514"/>
        <v>8.0096058689262257</v>
      </c>
      <c r="EA231" s="95">
        <f t="shared" si="515"/>
        <v>10.2796409550887</v>
      </c>
      <c r="EB231" s="95">
        <f t="shared" si="516"/>
        <v>12.911930745215653</v>
      </c>
      <c r="EC231" s="95">
        <f t="shared" si="517"/>
        <v>3.8811269526207584</v>
      </c>
      <c r="ED231" s="95">
        <f t="shared" si="518"/>
        <v>2.887121482209043</v>
      </c>
      <c r="EE231" s="95">
        <f t="shared" si="519"/>
        <v>3.4927543219942399</v>
      </c>
      <c r="EF231" s="95">
        <f t="shared" si="520"/>
        <v>4.5918184359434964</v>
      </c>
      <c r="EG231" s="95">
        <f t="shared" si="521"/>
        <v>6.1087580138353612</v>
      </c>
      <c r="EH231" s="95">
        <f t="shared" si="522"/>
        <v>8.0096058689262257</v>
      </c>
      <c r="EI231" s="95">
        <f t="shared" si="523"/>
        <v>10.2796409550887</v>
      </c>
      <c r="EJ231" s="95">
        <f t="shared" si="524"/>
        <v>12.911930745215653</v>
      </c>
      <c r="EK231" s="95">
        <f t="shared" si="525"/>
        <v>3.8811269526207584</v>
      </c>
      <c r="EL231" s="95">
        <f t="shared" si="526"/>
        <v>2.887121482209043</v>
      </c>
      <c r="EM231" s="95">
        <f t="shared" si="527"/>
        <v>3.4927543219942399</v>
      </c>
      <c r="EN231" s="95">
        <f t="shared" si="528"/>
        <v>4.5918184359434964</v>
      </c>
      <c r="EO231" s="95">
        <f t="shared" si="529"/>
        <v>6.1087580138353612</v>
      </c>
      <c r="EP231" s="95">
        <f t="shared" si="530"/>
        <v>8.0096058689262257</v>
      </c>
      <c r="EQ231" s="95">
        <f t="shared" si="531"/>
        <v>10.2796409550887</v>
      </c>
      <c r="ER231" s="95">
        <f t="shared" si="532"/>
        <v>12.911930745215653</v>
      </c>
      <c r="ES231" s="95">
        <f t="shared" si="533"/>
        <v>1</v>
      </c>
      <c r="ET231" s="95">
        <f t="shared" si="534"/>
        <v>1</v>
      </c>
      <c r="EU231" s="95">
        <f t="shared" si="535"/>
        <v>1</v>
      </c>
      <c r="EV231" s="95">
        <f t="shared" si="536"/>
        <v>1</v>
      </c>
      <c r="EW231" s="95">
        <f t="shared" si="537"/>
        <v>1</v>
      </c>
      <c r="EX231" s="95">
        <f t="shared" si="538"/>
        <v>1</v>
      </c>
      <c r="EY231" s="95">
        <f t="shared" si="539"/>
        <v>1</v>
      </c>
      <c r="EZ231" s="95">
        <f t="shared" si="540"/>
        <v>1</v>
      </c>
      <c r="FA231" s="95">
        <f t="shared" si="541"/>
        <v>1</v>
      </c>
      <c r="FB231" s="95">
        <f t="shared" si="542"/>
        <v>1</v>
      </c>
      <c r="FC231" s="95">
        <f t="shared" si="543"/>
        <v>1</v>
      </c>
      <c r="FD231" s="95">
        <f t="shared" si="544"/>
        <v>1</v>
      </c>
      <c r="FE231" s="95">
        <f t="shared" si="545"/>
        <v>1</v>
      </c>
      <c r="FF231" s="95">
        <f t="shared" si="546"/>
        <v>1</v>
      </c>
      <c r="FG231" s="95">
        <f t="shared" si="547"/>
        <v>1</v>
      </c>
      <c r="FH231" s="95">
        <f t="shared" si="548"/>
        <v>1</v>
      </c>
      <c r="FI231" s="95">
        <f t="shared" si="549"/>
        <v>1</v>
      </c>
      <c r="FJ231" s="95">
        <f t="shared" si="550"/>
        <v>1</v>
      </c>
      <c r="FK231" s="95">
        <f t="shared" si="551"/>
        <v>1</v>
      </c>
      <c r="FL231" s="95">
        <f t="shared" si="552"/>
        <v>1</v>
      </c>
      <c r="FM231" s="95">
        <f t="shared" si="553"/>
        <v>1</v>
      </c>
      <c r="FN231" s="95">
        <f t="shared" si="554"/>
        <v>1</v>
      </c>
      <c r="FO231" s="95">
        <f t="shared" si="555"/>
        <v>1</v>
      </c>
      <c r="FP231" s="95">
        <f t="shared" si="556"/>
        <v>1</v>
      </c>
      <c r="FQ231" s="115">
        <f t="shared" si="557"/>
        <v>2.8468611147380991</v>
      </c>
      <c r="FR231" s="115">
        <f t="shared" si="558"/>
        <v>2.2606885075848493</v>
      </c>
      <c r="FS231" s="115">
        <f t="shared" si="559"/>
        <v>2.2489769913674804</v>
      </c>
      <c r="FT231" s="115">
        <f t="shared" si="560"/>
        <v>2.2859242700638638</v>
      </c>
      <c r="FU231" s="115">
        <f t="shared" si="561"/>
        <v>2.3267652653767597</v>
      </c>
      <c r="FV231" s="115">
        <f t="shared" si="562"/>
        <v>2.3610583598669344</v>
      </c>
      <c r="FW231" s="115">
        <f t="shared" si="563"/>
        <v>2.3878519757667371</v>
      </c>
      <c r="FX231" s="115">
        <f t="shared" si="564"/>
        <v>2.4084174893855184</v>
      </c>
      <c r="FZ231" s="90">
        <f t="shared" si="588"/>
        <v>2.2489769913674804</v>
      </c>
      <c r="GC231" s="35"/>
      <c r="GI231" s="31"/>
      <c r="GJ231" s="31"/>
      <c r="GK231" s="31"/>
    </row>
    <row r="232" spans="24:193" x14ac:dyDescent="0.3">
      <c r="X232" s="118">
        <f t="shared" si="589"/>
        <v>15.007303518490009</v>
      </c>
      <c r="Y232" s="118">
        <v>10</v>
      </c>
      <c r="Z232" s="40">
        <v>1.7999999999999999E-2</v>
      </c>
      <c r="AA232" s="40">
        <v>10000000</v>
      </c>
      <c r="AB232" s="40">
        <v>10000000</v>
      </c>
      <c r="AC232" s="98">
        <v>3900000</v>
      </c>
      <c r="AD232" s="42">
        <v>0.33</v>
      </c>
      <c r="AE232" s="42">
        <v>0.33</v>
      </c>
      <c r="AF232" s="41">
        <v>1.7999999999999999E-2</v>
      </c>
      <c r="AG232" s="40">
        <v>10000000</v>
      </c>
      <c r="AH232" s="40">
        <v>10000000</v>
      </c>
      <c r="AI232" s="98">
        <v>3900000</v>
      </c>
      <c r="AJ232" s="42">
        <v>0.33</v>
      </c>
      <c r="AK232" s="42">
        <v>0.33</v>
      </c>
      <c r="AL232" s="42">
        <f>AL204</f>
        <v>0.40129999999999999</v>
      </c>
      <c r="AM232" s="40">
        <v>6000</v>
      </c>
      <c r="AN232" s="40">
        <f>AN204</f>
        <v>10000</v>
      </c>
      <c r="AO232" s="40">
        <f>AO204</f>
        <v>10000</v>
      </c>
      <c r="AP232" s="42">
        <v>0.03</v>
      </c>
      <c r="AQ232" s="42">
        <v>0.03</v>
      </c>
      <c r="AR232" s="4">
        <f t="shared" si="565"/>
        <v>0.41930000000000001</v>
      </c>
      <c r="AS232" s="11">
        <f t="shared" si="566"/>
        <v>1.5007303518490009</v>
      </c>
      <c r="AT232" s="15">
        <f t="shared" si="567"/>
        <v>17756.844461901022</v>
      </c>
      <c r="AU232" s="19">
        <f t="shared" si="568"/>
        <v>0.40002300769177906</v>
      </c>
      <c r="AV232" s="13">
        <f t="shared" si="569"/>
        <v>0.5</v>
      </c>
      <c r="AW232" s="11">
        <f t="shared" si="570"/>
        <v>1</v>
      </c>
      <c r="AX232" s="11">
        <f t="shared" si="571"/>
        <v>0.8911</v>
      </c>
      <c r="AY232" s="11">
        <f t="shared" si="572"/>
        <v>201997.53114128605</v>
      </c>
      <c r="AZ232" s="11">
        <f t="shared" si="573"/>
        <v>1</v>
      </c>
      <c r="BA232" s="11">
        <f t="shared" si="574"/>
        <v>0.34752899999999998</v>
      </c>
      <c r="BB232" s="11">
        <f t="shared" si="575"/>
        <v>1.025058</v>
      </c>
      <c r="BC232" s="11">
        <f t="shared" si="576"/>
        <v>0.99909999999999999</v>
      </c>
      <c r="BD232" s="11">
        <f t="shared" si="577"/>
        <v>0.8911</v>
      </c>
      <c r="BE232" s="11">
        <f t="shared" si="578"/>
        <v>201997.53114128605</v>
      </c>
      <c r="BF232" s="11">
        <f t="shared" si="579"/>
        <v>1</v>
      </c>
      <c r="BG232" s="11">
        <f t="shared" si="580"/>
        <v>0.34752899999999998</v>
      </c>
      <c r="BH232" s="11">
        <f t="shared" si="581"/>
        <v>1.025058</v>
      </c>
      <c r="BI232" s="121">
        <f t="shared" si="473"/>
        <v>1.6891436917206195</v>
      </c>
      <c r="BJ232" s="121">
        <f>X232^2/((BJ206^2+1)*Y232^2)</f>
        <v>0.4504383177921652</v>
      </c>
      <c r="BK232" s="121">
        <f>X232^2/((BK206^2+1)*Y232^2)</f>
        <v>0.2252191588960826</v>
      </c>
      <c r="BL232" s="121">
        <f>X232^2/((BL206^2+1)*Y232^2)</f>
        <v>0.13248185817416624</v>
      </c>
      <c r="BM232" s="121">
        <f>X232^2/((BM206^2+1)*Y232^2)</f>
        <v>8.6622753421570234E-2</v>
      </c>
      <c r="BN232" s="121">
        <f>X232^2/((BN206^2+1)*Y232^2)</f>
        <v>6.0870042944887189E-2</v>
      </c>
      <c r="BO232" s="121">
        <f>X232^2/((BO206^2+1)*Y232^2)</f>
        <v>4.5043831779216524E-2</v>
      </c>
      <c r="BP232" s="121">
        <f>X232^2/((BP206^2+1)*Y232^2)</f>
        <v>3.4649101368628095E-2</v>
      </c>
      <c r="BQ232" s="121">
        <v>1</v>
      </c>
      <c r="BR232" s="121">
        <v>1</v>
      </c>
      <c r="BS232" s="121">
        <v>1</v>
      </c>
      <c r="BT232" s="121">
        <v>1</v>
      </c>
      <c r="BU232" s="121">
        <v>1</v>
      </c>
      <c r="BV232" s="121">
        <v>1</v>
      </c>
      <c r="BW232" s="121">
        <v>1</v>
      </c>
      <c r="BX232" s="121">
        <v>1</v>
      </c>
      <c r="BY232" s="121">
        <f t="shared" si="582"/>
        <v>1.7760478369629391</v>
      </c>
      <c r="BZ232" s="121">
        <f>(BZ206^4+6*BZ206^2+1)/(BZ206^2+1)*(Y232^2/X232^2)</f>
        <v>3.6408980657740249</v>
      </c>
      <c r="CA232" s="121">
        <f>(CA206^4+6*CA206^2+1)/(CA206^2+1)*(Y232^2/X232^2)</f>
        <v>6.0385626456739931</v>
      </c>
      <c r="CB232" s="121">
        <f>(CB206^4+6*CB206^2+1)/(CB206^2+1)*(Y232^2/X232^2)</f>
        <v>9.2197777418811402</v>
      </c>
      <c r="CC232" s="121">
        <f>(CC206^4+6*CC206^2+1)/(CC206^2+1)*(Y232^2/X232^2)</f>
        <v>13.252049245031161</v>
      </c>
      <c r="CD232" s="121">
        <f>(CD206^4+6*CD206^2+1)/(CD206^2+1)*(Y232^2/X232^2)</f>
        <v>18.156489035979238</v>
      </c>
      <c r="CE232" s="121">
        <f>(CE206^4+6*CE206^2+1)/(CE206^2+1)*(Y232^2/X232^2)</f>
        <v>23.941124842260422</v>
      </c>
      <c r="CF232" s="121">
        <f>(CF206^4+6*CF206^2+1)/(CF206^2+1)*(Y232^2/X232^2)</f>
        <v>30.609501374734347</v>
      </c>
      <c r="CG232" s="121">
        <f t="shared" si="583"/>
        <v>1.6891436917206195</v>
      </c>
      <c r="CH232" s="121">
        <f t="shared" si="474"/>
        <v>0.4504383177921652</v>
      </c>
      <c r="CI232" s="121">
        <f t="shared" si="475"/>
        <v>0.2252191588960826</v>
      </c>
      <c r="CJ232" s="121">
        <f t="shared" si="476"/>
        <v>0.13248185817416624</v>
      </c>
      <c r="CK232" s="121">
        <f t="shared" si="477"/>
        <v>8.6622753421570234E-2</v>
      </c>
      <c r="CL232" s="121">
        <f t="shared" si="478"/>
        <v>6.0870042944887189E-2</v>
      </c>
      <c r="CM232" s="121">
        <f t="shared" si="479"/>
        <v>4.5043831779216524E-2</v>
      </c>
      <c r="CN232" s="121">
        <f t="shared" si="480"/>
        <v>3.4649101368628095E-2</v>
      </c>
      <c r="CO232" s="95">
        <f t="shared" si="481"/>
        <v>3.329319546540237</v>
      </c>
      <c r="CP232" s="95">
        <f t="shared" si="482"/>
        <v>5.7599622266888915</v>
      </c>
      <c r="CQ232" s="95">
        <f t="shared" si="483"/>
        <v>8.9291619675037275</v>
      </c>
      <c r="CR232" s="95">
        <f t="shared" si="484"/>
        <v>13.190526288991686</v>
      </c>
      <c r="CS232" s="95">
        <f t="shared" si="485"/>
        <v>18.611561081788466</v>
      </c>
      <c r="CT232" s="95">
        <f t="shared" si="486"/>
        <v>25.213378226749249</v>
      </c>
      <c r="CU232" s="95">
        <f t="shared" si="487"/>
        <v>33.004005451409085</v>
      </c>
      <c r="CV232" s="95">
        <f t="shared" si="488"/>
        <v>41.98698746662761</v>
      </c>
      <c r="CW232" s="95">
        <f t="shared" si="489"/>
        <v>3.329319546540237</v>
      </c>
      <c r="CX232" s="95">
        <f t="shared" si="490"/>
        <v>5.7599622266888915</v>
      </c>
      <c r="CY232" s="95">
        <f t="shared" si="491"/>
        <v>8.9291619675037275</v>
      </c>
      <c r="CZ232" s="95">
        <f t="shared" si="492"/>
        <v>13.190526288991686</v>
      </c>
      <c r="DA232" s="95">
        <f t="shared" si="493"/>
        <v>18.611561081788466</v>
      </c>
      <c r="DB232" s="95">
        <f t="shared" si="494"/>
        <v>25.213378226749249</v>
      </c>
      <c r="DC232" s="95">
        <f t="shared" si="495"/>
        <v>33.004005451409085</v>
      </c>
      <c r="DD232" s="95">
        <f t="shared" si="496"/>
        <v>41.98698746662761</v>
      </c>
      <c r="DE232" s="13">
        <f t="shared" si="584"/>
        <v>5.5153075286835591</v>
      </c>
      <c r="DF232" s="13">
        <f t="shared" si="585"/>
        <v>6.1414523835661896</v>
      </c>
      <c r="DG232" s="13">
        <f t="shared" si="586"/>
        <v>8.3138978045700753</v>
      </c>
      <c r="DH232" s="13">
        <f t="shared" si="587"/>
        <v>11.402375600055306</v>
      </c>
      <c r="DI232" s="13">
        <f t="shared" si="497"/>
        <v>15.388787998452731</v>
      </c>
      <c r="DJ232" s="13">
        <f t="shared" si="498"/>
        <v>20.267475078924125</v>
      </c>
      <c r="DK232" s="13">
        <f t="shared" si="499"/>
        <v>26.036284674039639</v>
      </c>
      <c r="DL232" s="13">
        <f t="shared" si="500"/>
        <v>32.694266476102975</v>
      </c>
      <c r="DM232" s="95">
        <f t="shared" si="501"/>
        <v>5.5153075286835591</v>
      </c>
      <c r="DN232" s="95">
        <f t="shared" si="502"/>
        <v>6.1414523835661896</v>
      </c>
      <c r="DO232" s="95">
        <f t="shared" si="503"/>
        <v>8.3138978045700753</v>
      </c>
      <c r="DP232" s="95">
        <f t="shared" si="504"/>
        <v>11.402375600055306</v>
      </c>
      <c r="DQ232" s="95">
        <f t="shared" si="505"/>
        <v>15.388787998452731</v>
      </c>
      <c r="DR232" s="95">
        <f t="shared" si="506"/>
        <v>20.267475078924125</v>
      </c>
      <c r="DS232" s="95">
        <f t="shared" si="507"/>
        <v>26.036284674039639</v>
      </c>
      <c r="DT232" s="95">
        <f t="shared" si="508"/>
        <v>32.694266476102975</v>
      </c>
      <c r="DU232" s="95">
        <f t="shared" si="509"/>
        <v>3.8659854067718684</v>
      </c>
      <c r="DV232" s="95">
        <f t="shared" si="510"/>
        <v>2.7235889020443742</v>
      </c>
      <c r="DW232" s="95">
        <f t="shared" si="511"/>
        <v>3.1985766867604335</v>
      </c>
      <c r="DX232" s="95">
        <f t="shared" si="512"/>
        <v>4.133365573744852</v>
      </c>
      <c r="DY232" s="95">
        <f t="shared" si="513"/>
        <v>5.4452351950331188</v>
      </c>
      <c r="DZ232" s="95">
        <f t="shared" si="514"/>
        <v>7.0979777106878519</v>
      </c>
      <c r="EA232" s="95">
        <f t="shared" si="515"/>
        <v>9.076020073120322</v>
      </c>
      <c r="EB232" s="95">
        <f t="shared" si="516"/>
        <v>11.372053546785923</v>
      </c>
      <c r="EC232" s="95">
        <f t="shared" si="517"/>
        <v>3.8659854067718684</v>
      </c>
      <c r="ED232" s="95">
        <f t="shared" si="518"/>
        <v>2.7235889020443742</v>
      </c>
      <c r="EE232" s="95">
        <f t="shared" si="519"/>
        <v>3.1985766867604335</v>
      </c>
      <c r="EF232" s="95">
        <f t="shared" si="520"/>
        <v>4.133365573744852</v>
      </c>
      <c r="EG232" s="95">
        <f t="shared" si="521"/>
        <v>5.4452351950331188</v>
      </c>
      <c r="EH232" s="95">
        <f t="shared" si="522"/>
        <v>7.0979777106878519</v>
      </c>
      <c r="EI232" s="95">
        <f t="shared" si="523"/>
        <v>9.076020073120322</v>
      </c>
      <c r="EJ232" s="95">
        <f t="shared" si="524"/>
        <v>11.372053546785923</v>
      </c>
      <c r="EK232" s="95">
        <f t="shared" si="525"/>
        <v>3.8659854067718684</v>
      </c>
      <c r="EL232" s="95">
        <f t="shared" si="526"/>
        <v>2.7235889020443742</v>
      </c>
      <c r="EM232" s="95">
        <f t="shared" si="527"/>
        <v>3.1985766867604335</v>
      </c>
      <c r="EN232" s="95">
        <f t="shared" si="528"/>
        <v>4.133365573744852</v>
      </c>
      <c r="EO232" s="95">
        <f t="shared" si="529"/>
        <v>5.4452351950331188</v>
      </c>
      <c r="EP232" s="95">
        <f t="shared" si="530"/>
        <v>7.0979777106878519</v>
      </c>
      <c r="EQ232" s="95">
        <f t="shared" si="531"/>
        <v>9.076020073120322</v>
      </c>
      <c r="ER232" s="95">
        <f t="shared" si="532"/>
        <v>11.372053546785923</v>
      </c>
      <c r="ES232" s="95">
        <f t="shared" si="533"/>
        <v>1</v>
      </c>
      <c r="ET232" s="95">
        <f t="shared" si="534"/>
        <v>1</v>
      </c>
      <c r="EU232" s="95">
        <f t="shared" si="535"/>
        <v>1</v>
      </c>
      <c r="EV232" s="95">
        <f t="shared" si="536"/>
        <v>1</v>
      </c>
      <c r="EW232" s="95">
        <f t="shared" si="537"/>
        <v>1</v>
      </c>
      <c r="EX232" s="95">
        <f t="shared" si="538"/>
        <v>1</v>
      </c>
      <c r="EY232" s="95">
        <f t="shared" si="539"/>
        <v>1</v>
      </c>
      <c r="EZ232" s="95">
        <f t="shared" si="540"/>
        <v>1</v>
      </c>
      <c r="FA232" s="95">
        <f t="shared" si="541"/>
        <v>1</v>
      </c>
      <c r="FB232" s="95">
        <f t="shared" si="542"/>
        <v>1</v>
      </c>
      <c r="FC232" s="95">
        <f t="shared" si="543"/>
        <v>1</v>
      </c>
      <c r="FD232" s="95">
        <f t="shared" si="544"/>
        <v>1</v>
      </c>
      <c r="FE232" s="95">
        <f t="shared" si="545"/>
        <v>1</v>
      </c>
      <c r="FF232" s="95">
        <f t="shared" si="546"/>
        <v>1</v>
      </c>
      <c r="FG232" s="95">
        <f t="shared" si="547"/>
        <v>1</v>
      </c>
      <c r="FH232" s="95">
        <f t="shared" si="548"/>
        <v>1</v>
      </c>
      <c r="FI232" s="95">
        <f t="shared" si="549"/>
        <v>1</v>
      </c>
      <c r="FJ232" s="95">
        <f t="shared" si="550"/>
        <v>1</v>
      </c>
      <c r="FK232" s="95">
        <f t="shared" si="551"/>
        <v>1</v>
      </c>
      <c r="FL232" s="95">
        <f t="shared" si="552"/>
        <v>1</v>
      </c>
      <c r="FM232" s="95">
        <f t="shared" si="553"/>
        <v>1</v>
      </c>
      <c r="FN232" s="95">
        <f t="shared" si="554"/>
        <v>1</v>
      </c>
      <c r="FO232" s="95">
        <f t="shared" si="555"/>
        <v>1</v>
      </c>
      <c r="FP232" s="95">
        <f t="shared" si="556"/>
        <v>1</v>
      </c>
      <c r="FQ232" s="115">
        <f t="shared" si="557"/>
        <v>2.9567114526107789</v>
      </c>
      <c r="FR232" s="115">
        <f t="shared" si="558"/>
        <v>2.2589979569035448</v>
      </c>
      <c r="FS232" s="115">
        <f t="shared" si="559"/>
        <v>2.2316662222599031</v>
      </c>
      <c r="FT232" s="115">
        <f t="shared" si="560"/>
        <v>2.2660675647918511</v>
      </c>
      <c r="FU232" s="115">
        <f t="shared" si="561"/>
        <v>2.3083083950569177</v>
      </c>
      <c r="FV232" s="115">
        <f t="shared" si="562"/>
        <v>2.3449955023519085</v>
      </c>
      <c r="FW232" s="115">
        <f t="shared" si="563"/>
        <v>2.3741814353510824</v>
      </c>
      <c r="FX232" s="115">
        <f t="shared" si="564"/>
        <v>2.3968410128697895</v>
      </c>
      <c r="FZ232" s="90">
        <f t="shared" si="588"/>
        <v>2.2316662222599031</v>
      </c>
      <c r="GC232" s="35"/>
      <c r="GI232" s="31"/>
      <c r="GJ232" s="31"/>
      <c r="GK232" s="31"/>
    </row>
    <row r="233" spans="24:193" x14ac:dyDescent="0.3">
      <c r="X233" s="118">
        <f t="shared" si="589"/>
        <v>16.057814764784311</v>
      </c>
      <c r="Y233" s="118">
        <v>10</v>
      </c>
      <c r="Z233" s="40">
        <v>1.7999999999999999E-2</v>
      </c>
      <c r="AA233" s="40">
        <v>10000000</v>
      </c>
      <c r="AB233" s="40">
        <v>10000000</v>
      </c>
      <c r="AC233" s="98">
        <v>3900000</v>
      </c>
      <c r="AD233" s="42">
        <v>0.33</v>
      </c>
      <c r="AE233" s="42">
        <v>0.33</v>
      </c>
      <c r="AF233" s="41">
        <v>1.7999999999999999E-2</v>
      </c>
      <c r="AG233" s="40">
        <v>10000000</v>
      </c>
      <c r="AH233" s="40">
        <v>10000000</v>
      </c>
      <c r="AI233" s="98">
        <v>3900000</v>
      </c>
      <c r="AJ233" s="42">
        <v>0.33</v>
      </c>
      <c r="AK233" s="42">
        <v>0.33</v>
      </c>
      <c r="AL233" s="42">
        <f>AL204</f>
        <v>0.40129999999999999</v>
      </c>
      <c r="AM233" s="40">
        <v>6000</v>
      </c>
      <c r="AN233" s="40">
        <f>AN204</f>
        <v>10000</v>
      </c>
      <c r="AO233" s="40">
        <f>AO204</f>
        <v>10000</v>
      </c>
      <c r="AP233" s="42">
        <v>0.03</v>
      </c>
      <c r="AQ233" s="42">
        <v>0.03</v>
      </c>
      <c r="AR233" s="4">
        <f t="shared" si="565"/>
        <v>0.41930000000000001</v>
      </c>
      <c r="AS233" s="11">
        <f t="shared" si="566"/>
        <v>1.6057814764784311</v>
      </c>
      <c r="AT233" s="15">
        <f t="shared" si="567"/>
        <v>17756.844461901022</v>
      </c>
      <c r="AU233" s="19">
        <f t="shared" si="568"/>
        <v>0.40002300769177906</v>
      </c>
      <c r="AV233" s="13">
        <f t="shared" si="569"/>
        <v>0.5</v>
      </c>
      <c r="AW233" s="11">
        <f t="shared" si="570"/>
        <v>1</v>
      </c>
      <c r="AX233" s="11">
        <f t="shared" si="571"/>
        <v>0.8911</v>
      </c>
      <c r="AY233" s="11">
        <f t="shared" si="572"/>
        <v>201997.53114128605</v>
      </c>
      <c r="AZ233" s="11">
        <f t="shared" si="573"/>
        <v>1</v>
      </c>
      <c r="BA233" s="11">
        <f t="shared" si="574"/>
        <v>0.34752899999999998</v>
      </c>
      <c r="BB233" s="11">
        <f t="shared" si="575"/>
        <v>1.025058</v>
      </c>
      <c r="BC233" s="11">
        <f t="shared" si="576"/>
        <v>0.99909999999999999</v>
      </c>
      <c r="BD233" s="11">
        <f t="shared" si="577"/>
        <v>0.8911</v>
      </c>
      <c r="BE233" s="11">
        <f t="shared" si="578"/>
        <v>201997.53114128605</v>
      </c>
      <c r="BF233" s="11">
        <f t="shared" si="579"/>
        <v>1</v>
      </c>
      <c r="BG233" s="11">
        <f t="shared" si="580"/>
        <v>0.34752899999999998</v>
      </c>
      <c r="BH233" s="11">
        <f t="shared" si="581"/>
        <v>1.025058</v>
      </c>
      <c r="BI233" s="121">
        <f t="shared" si="473"/>
        <v>1.9339006126509375</v>
      </c>
      <c r="BJ233" s="121">
        <f>X233^2/((BJ206^2+1)*Y233^2)</f>
        <v>0.51570683004024997</v>
      </c>
      <c r="BK233" s="121">
        <f>X233^2/((BK206^2+1)*Y233^2)</f>
        <v>0.25785341502012499</v>
      </c>
      <c r="BL233" s="121">
        <f>X233^2/((BL206^2+1)*Y233^2)</f>
        <v>0.15167847942360294</v>
      </c>
      <c r="BM233" s="121">
        <f>X233^2/((BM206^2+1)*Y233^2)</f>
        <v>9.9174390392355774E-2</v>
      </c>
      <c r="BN233" s="121">
        <f>X233^2/((BN206^2+1)*Y233^2)</f>
        <v>6.9690112167601348E-2</v>
      </c>
      <c r="BO233" s="121">
        <f>X233^2/((BO206^2+1)*Y233^2)</f>
        <v>5.1570683004025002E-2</v>
      </c>
      <c r="BP233" s="121">
        <f>X233^2/((BP206^2+1)*Y233^2)</f>
        <v>3.9669756156942307E-2</v>
      </c>
      <c r="BQ233" s="121">
        <v>1</v>
      </c>
      <c r="BR233" s="121">
        <v>1</v>
      </c>
      <c r="BS233" s="121">
        <v>1</v>
      </c>
      <c r="BT233" s="121">
        <v>1</v>
      </c>
      <c r="BU233" s="121">
        <v>1</v>
      </c>
      <c r="BV233" s="121">
        <v>1</v>
      </c>
      <c r="BW233" s="121">
        <v>1</v>
      </c>
      <c r="BX233" s="121">
        <v>1</v>
      </c>
      <c r="BY233" s="121">
        <f t="shared" si="582"/>
        <v>1.5512689640692978</v>
      </c>
      <c r="BZ233" s="121">
        <f>(BZ206^4+6*BZ206^2+1)/(BZ206^2+1)*(Y233^2/X233^2)</f>
        <v>3.1801013763420602</v>
      </c>
      <c r="CA233" s="121">
        <f>(CA206^4+6*CA206^2+1)/(CA206^2+1)*(Y233^2/X233^2)</f>
        <v>5.2743144778356124</v>
      </c>
      <c r="CB233" s="121">
        <f>(CB206^4+6*CB206^2+1)/(CB206^2+1)*(Y233^2/X233^2)</f>
        <v>8.052910945830325</v>
      </c>
      <c r="CC233" s="121">
        <f>(CC206^4+6*CC206^2+1)/(CC206^2+1)*(Y233^2/X233^2)</f>
        <v>11.574853039593991</v>
      </c>
      <c r="CD233" s="121">
        <f>(CD206^4+6*CD206^2+1)/(CD206^2+1)*(Y233^2/X233^2)</f>
        <v>15.858580693492215</v>
      </c>
      <c r="CE233" s="121">
        <f>(CE206^4+6*CE206^2+1)/(CE206^2+1)*(Y233^2/X233^2)</f>
        <v>20.911105635654135</v>
      </c>
      <c r="CF233" s="121">
        <f>(CF206^4+6*CF206^2+1)/(CF206^2+1)*(Y233^2/X233^2)</f>
        <v>26.735523953825091</v>
      </c>
      <c r="CG233" s="121">
        <f t="shared" si="583"/>
        <v>1.9339006126509375</v>
      </c>
      <c r="CH233" s="121">
        <f t="shared" si="474"/>
        <v>0.51570683004024997</v>
      </c>
      <c r="CI233" s="121">
        <f t="shared" si="475"/>
        <v>0.25785341502012499</v>
      </c>
      <c r="CJ233" s="121">
        <f t="shared" si="476"/>
        <v>0.15167847942360294</v>
      </c>
      <c r="CK233" s="121">
        <f t="shared" si="477"/>
        <v>9.9174390392355774E-2</v>
      </c>
      <c r="CL233" s="121">
        <f t="shared" si="478"/>
        <v>6.9690112167601348E-2</v>
      </c>
      <c r="CM233" s="121">
        <f t="shared" si="479"/>
        <v>5.1570683004025002E-2</v>
      </c>
      <c r="CN233" s="121">
        <f t="shared" si="480"/>
        <v>3.9669756156942307E-2</v>
      </c>
      <c r="CO233" s="95">
        <f t="shared" si="481"/>
        <v>3.0785016146739776</v>
      </c>
      <c r="CP233" s="95">
        <f t="shared" si="482"/>
        <v>5.2015190661096087</v>
      </c>
      <c r="CQ233" s="95">
        <f t="shared" si="483"/>
        <v>7.9696208573707095</v>
      </c>
      <c r="CR233" s="95">
        <f t="shared" si="484"/>
        <v>11.691661491039991</v>
      </c>
      <c r="CS233" s="95">
        <f t="shared" si="485"/>
        <v>16.426603226385243</v>
      </c>
      <c r="CT233" s="95">
        <f t="shared" si="486"/>
        <v>22.192885997772073</v>
      </c>
      <c r="CU233" s="95">
        <f t="shared" si="487"/>
        <v>28.997521533329621</v>
      </c>
      <c r="CV233" s="95">
        <f t="shared" si="488"/>
        <v>36.843605920803228</v>
      </c>
      <c r="CW233" s="95">
        <f t="shared" si="489"/>
        <v>3.0785016146739776</v>
      </c>
      <c r="CX233" s="95">
        <f t="shared" si="490"/>
        <v>5.2015190661096087</v>
      </c>
      <c r="CY233" s="95">
        <f t="shared" si="491"/>
        <v>7.9696208573707095</v>
      </c>
      <c r="CZ233" s="95">
        <f t="shared" si="492"/>
        <v>11.691661491039991</v>
      </c>
      <c r="DA233" s="95">
        <f t="shared" si="493"/>
        <v>16.426603226385243</v>
      </c>
      <c r="DB233" s="95">
        <f t="shared" si="494"/>
        <v>22.192885997772073</v>
      </c>
      <c r="DC233" s="95">
        <f t="shared" si="495"/>
        <v>28.997521533329621</v>
      </c>
      <c r="DD233" s="95">
        <f t="shared" si="496"/>
        <v>36.843605920803228</v>
      </c>
      <c r="DE233" s="13">
        <f t="shared" si="584"/>
        <v>5.5352855767202351</v>
      </c>
      <c r="DF233" s="13">
        <f t="shared" si="585"/>
        <v>5.7459242063823108</v>
      </c>
      <c r="DG233" s="13">
        <f t="shared" si="586"/>
        <v>7.5822838928557372</v>
      </c>
      <c r="DH233" s="13">
        <f t="shared" si="587"/>
        <v>10.254705425253928</v>
      </c>
      <c r="DI233" s="13">
        <f t="shared" si="497"/>
        <v>13.724143429986347</v>
      </c>
      <c r="DJ233" s="13">
        <f t="shared" si="498"/>
        <v>17.978386805659817</v>
      </c>
      <c r="DK233" s="13">
        <f t="shared" si="499"/>
        <v>23.01279231865816</v>
      </c>
      <c r="DL233" s="13">
        <f t="shared" si="500"/>
        <v>28.825309709982033</v>
      </c>
      <c r="DM233" s="95">
        <f t="shared" si="501"/>
        <v>5.5352855767202351</v>
      </c>
      <c r="DN233" s="95">
        <f t="shared" si="502"/>
        <v>5.7459242063823108</v>
      </c>
      <c r="DO233" s="95">
        <f t="shared" si="503"/>
        <v>7.5822838928557372</v>
      </c>
      <c r="DP233" s="95">
        <f t="shared" si="504"/>
        <v>10.254705425253928</v>
      </c>
      <c r="DQ233" s="95">
        <f t="shared" si="505"/>
        <v>13.724143429986347</v>
      </c>
      <c r="DR233" s="95">
        <f t="shared" si="506"/>
        <v>17.978386805659817</v>
      </c>
      <c r="DS233" s="95">
        <f t="shared" si="507"/>
        <v>23.01279231865816</v>
      </c>
      <c r="DT233" s="95">
        <f t="shared" si="508"/>
        <v>28.825309709982033</v>
      </c>
      <c r="DU233" s="95">
        <f t="shared" si="509"/>
        <v>3.8729283578280063</v>
      </c>
      <c r="DV233" s="95">
        <f t="shared" si="510"/>
        <v>2.5861313901558378</v>
      </c>
      <c r="DW233" s="95">
        <f t="shared" si="511"/>
        <v>2.9443196356362611</v>
      </c>
      <c r="DX233" s="95">
        <f t="shared" si="512"/>
        <v>3.7345169055663039</v>
      </c>
      <c r="DY233" s="95">
        <f t="shared" si="513"/>
        <v>4.8667229327985648</v>
      </c>
      <c r="DZ233" s="95">
        <f t="shared" si="514"/>
        <v>6.3024531521685798</v>
      </c>
      <c r="EA233" s="95">
        <f t="shared" si="515"/>
        <v>8.0252687983469517</v>
      </c>
      <c r="EB233" s="95">
        <f t="shared" si="516"/>
        <v>10.027478870812677</v>
      </c>
      <c r="EC233" s="95">
        <f t="shared" si="517"/>
        <v>3.8729283578280063</v>
      </c>
      <c r="ED233" s="95">
        <f t="shared" si="518"/>
        <v>2.5861313901558378</v>
      </c>
      <c r="EE233" s="95">
        <f t="shared" si="519"/>
        <v>2.9443196356362611</v>
      </c>
      <c r="EF233" s="95">
        <f t="shared" si="520"/>
        <v>3.7345169055663039</v>
      </c>
      <c r="EG233" s="95">
        <f t="shared" si="521"/>
        <v>4.8667229327985648</v>
      </c>
      <c r="EH233" s="95">
        <f t="shared" si="522"/>
        <v>6.3024531521685798</v>
      </c>
      <c r="EI233" s="95">
        <f t="shared" si="523"/>
        <v>8.0252687983469517</v>
      </c>
      <c r="EJ233" s="95">
        <f t="shared" si="524"/>
        <v>10.027478870812677</v>
      </c>
      <c r="EK233" s="95">
        <f t="shared" si="525"/>
        <v>3.8729283578280063</v>
      </c>
      <c r="EL233" s="95">
        <f t="shared" si="526"/>
        <v>2.5861313901558378</v>
      </c>
      <c r="EM233" s="95">
        <f t="shared" si="527"/>
        <v>2.9443196356362611</v>
      </c>
      <c r="EN233" s="95">
        <f t="shared" si="528"/>
        <v>3.7345169055663039</v>
      </c>
      <c r="EO233" s="95">
        <f t="shared" si="529"/>
        <v>4.8667229327985648</v>
      </c>
      <c r="EP233" s="95">
        <f t="shared" si="530"/>
        <v>6.3024531521685798</v>
      </c>
      <c r="EQ233" s="95">
        <f t="shared" si="531"/>
        <v>8.0252687983469517</v>
      </c>
      <c r="ER233" s="95">
        <f t="shared" si="532"/>
        <v>10.027478870812677</v>
      </c>
      <c r="ES233" s="95">
        <f t="shared" si="533"/>
        <v>1</v>
      </c>
      <c r="ET233" s="95">
        <f t="shared" si="534"/>
        <v>1</v>
      </c>
      <c r="EU233" s="95">
        <f t="shared" si="535"/>
        <v>1</v>
      </c>
      <c r="EV233" s="95">
        <f t="shared" si="536"/>
        <v>1</v>
      </c>
      <c r="EW233" s="95">
        <f t="shared" si="537"/>
        <v>1</v>
      </c>
      <c r="EX233" s="95">
        <f t="shared" si="538"/>
        <v>1</v>
      </c>
      <c r="EY233" s="95">
        <f t="shared" si="539"/>
        <v>1</v>
      </c>
      <c r="EZ233" s="95">
        <f t="shared" si="540"/>
        <v>1</v>
      </c>
      <c r="FA233" s="95">
        <f t="shared" si="541"/>
        <v>1</v>
      </c>
      <c r="FB233" s="95">
        <f t="shared" si="542"/>
        <v>1</v>
      </c>
      <c r="FC233" s="95">
        <f t="shared" si="543"/>
        <v>1</v>
      </c>
      <c r="FD233" s="95">
        <f t="shared" si="544"/>
        <v>1</v>
      </c>
      <c r="FE233" s="95">
        <f t="shared" si="545"/>
        <v>1</v>
      </c>
      <c r="FF233" s="95">
        <f t="shared" si="546"/>
        <v>1</v>
      </c>
      <c r="FG233" s="95">
        <f t="shared" si="547"/>
        <v>1</v>
      </c>
      <c r="FH233" s="95">
        <f t="shared" si="548"/>
        <v>1</v>
      </c>
      <c r="FI233" s="95">
        <f t="shared" si="549"/>
        <v>1</v>
      </c>
      <c r="FJ233" s="95">
        <f t="shared" si="550"/>
        <v>1</v>
      </c>
      <c r="FK233" s="95">
        <f t="shared" si="551"/>
        <v>1</v>
      </c>
      <c r="FL233" s="95">
        <f t="shared" si="552"/>
        <v>1</v>
      </c>
      <c r="FM233" s="95">
        <f t="shared" si="553"/>
        <v>1</v>
      </c>
      <c r="FN233" s="95">
        <f t="shared" si="554"/>
        <v>1</v>
      </c>
      <c r="FO233" s="95">
        <f t="shared" si="555"/>
        <v>1</v>
      </c>
      <c r="FP233" s="95">
        <f t="shared" si="556"/>
        <v>1</v>
      </c>
      <c r="FQ233" s="115">
        <f t="shared" si="557"/>
        <v>3.0900709537562689</v>
      </c>
      <c r="FR233" s="115">
        <f t="shared" si="558"/>
        <v>2.2626949658858417</v>
      </c>
      <c r="FS233" s="115">
        <f t="shared" si="559"/>
        <v>2.215677223122209</v>
      </c>
      <c r="FT233" s="115">
        <f t="shared" si="560"/>
        <v>2.2458297040599522</v>
      </c>
      <c r="FU233" s="115">
        <f t="shared" si="561"/>
        <v>2.2887812715166804</v>
      </c>
      <c r="FV233" s="115">
        <f t="shared" si="562"/>
        <v>2.3276425569892574</v>
      </c>
      <c r="FW233" s="115">
        <f t="shared" si="563"/>
        <v>2.3592130442128445</v>
      </c>
      <c r="FX233" s="115">
        <f t="shared" si="564"/>
        <v>2.3840472646909232</v>
      </c>
      <c r="FZ233" s="90">
        <f t="shared" si="588"/>
        <v>2.215677223122209</v>
      </c>
      <c r="GC233" s="35"/>
      <c r="GI233" s="31"/>
      <c r="GJ233" s="31"/>
      <c r="GK233" s="31"/>
    </row>
    <row r="234" spans="24:193" x14ac:dyDescent="0.3">
      <c r="X234" s="118">
        <f t="shared" si="589"/>
        <v>17.181861798319215</v>
      </c>
      <c r="Y234" s="118">
        <v>10</v>
      </c>
      <c r="Z234" s="40">
        <v>1.7999999999999999E-2</v>
      </c>
      <c r="AA234" s="40">
        <v>10000000</v>
      </c>
      <c r="AB234" s="40">
        <v>10000000</v>
      </c>
      <c r="AC234" s="98">
        <v>3900000</v>
      </c>
      <c r="AD234" s="42">
        <v>0.33</v>
      </c>
      <c r="AE234" s="42">
        <v>0.33</v>
      </c>
      <c r="AF234" s="41">
        <v>1.7999999999999999E-2</v>
      </c>
      <c r="AG234" s="40">
        <v>10000000</v>
      </c>
      <c r="AH234" s="40">
        <v>10000000</v>
      </c>
      <c r="AI234" s="98">
        <v>3900000</v>
      </c>
      <c r="AJ234" s="42">
        <v>0.33</v>
      </c>
      <c r="AK234" s="42">
        <v>0.33</v>
      </c>
      <c r="AL234" s="42">
        <f>AL204</f>
        <v>0.40129999999999999</v>
      </c>
      <c r="AM234" s="40">
        <v>6000</v>
      </c>
      <c r="AN234" s="40">
        <f>AN204</f>
        <v>10000</v>
      </c>
      <c r="AO234" s="40">
        <f>AO204</f>
        <v>10000</v>
      </c>
      <c r="AP234" s="42">
        <v>0.03</v>
      </c>
      <c r="AQ234" s="42">
        <v>0.03</v>
      </c>
      <c r="AR234" s="4">
        <f t="shared" si="565"/>
        <v>0.41930000000000001</v>
      </c>
      <c r="AS234" s="11">
        <f t="shared" si="566"/>
        <v>1.7181861798319216</v>
      </c>
      <c r="AT234" s="15">
        <f t="shared" si="567"/>
        <v>17756.844461901022</v>
      </c>
      <c r="AU234" s="19">
        <f t="shared" si="568"/>
        <v>0.40002300769177906</v>
      </c>
      <c r="AV234" s="13">
        <f t="shared" si="569"/>
        <v>0.5</v>
      </c>
      <c r="AW234" s="11">
        <f t="shared" si="570"/>
        <v>1</v>
      </c>
      <c r="AX234" s="11">
        <f t="shared" si="571"/>
        <v>0.8911</v>
      </c>
      <c r="AY234" s="11">
        <f t="shared" si="572"/>
        <v>201997.53114128605</v>
      </c>
      <c r="AZ234" s="11">
        <f t="shared" si="573"/>
        <v>1</v>
      </c>
      <c r="BA234" s="11">
        <f t="shared" si="574"/>
        <v>0.34752899999999998</v>
      </c>
      <c r="BB234" s="11">
        <f t="shared" si="575"/>
        <v>1.025058</v>
      </c>
      <c r="BC234" s="11">
        <f t="shared" si="576"/>
        <v>0.99909999999999999</v>
      </c>
      <c r="BD234" s="11">
        <f t="shared" si="577"/>
        <v>0.8911</v>
      </c>
      <c r="BE234" s="11">
        <f t="shared" si="578"/>
        <v>201997.53114128605</v>
      </c>
      <c r="BF234" s="11">
        <f t="shared" si="579"/>
        <v>1</v>
      </c>
      <c r="BG234" s="11">
        <f t="shared" si="580"/>
        <v>0.34752899999999998</v>
      </c>
      <c r="BH234" s="11">
        <f t="shared" si="581"/>
        <v>1.025058</v>
      </c>
      <c r="BI234" s="121">
        <f t="shared" si="473"/>
        <v>2.2141228114240592</v>
      </c>
      <c r="BJ234" s="121">
        <f>X234^2/((BJ206^2+1)*Y234^2)</f>
        <v>0.59043274971308246</v>
      </c>
      <c r="BK234" s="121">
        <f>X234^2/((BK206^2+1)*Y234^2)</f>
        <v>0.29521637485654123</v>
      </c>
      <c r="BL234" s="121">
        <f>X234^2/((BL206^2+1)*Y234^2)</f>
        <v>0.17365669109208307</v>
      </c>
      <c r="BM234" s="121">
        <f>X234^2/((BM206^2+1)*Y234^2)</f>
        <v>0.11354475956020817</v>
      </c>
      <c r="BN234" s="121">
        <f>X234^2/((BN206^2+1)*Y234^2)</f>
        <v>7.9788209420686818E-2</v>
      </c>
      <c r="BO234" s="121">
        <f>X234^2/((BO206^2+1)*Y234^2)</f>
        <v>5.9043274971308242E-2</v>
      </c>
      <c r="BP234" s="121">
        <f>X234^2/((BP206^2+1)*Y234^2)</f>
        <v>4.5417903824083262E-2</v>
      </c>
      <c r="BQ234" s="121">
        <v>1</v>
      </c>
      <c r="BR234" s="121">
        <v>1</v>
      </c>
      <c r="BS234" s="121">
        <v>1</v>
      </c>
      <c r="BT234" s="121">
        <v>1</v>
      </c>
      <c r="BU234" s="121">
        <v>1</v>
      </c>
      <c r="BV234" s="121">
        <v>1</v>
      </c>
      <c r="BW234" s="121">
        <v>1</v>
      </c>
      <c r="BX234" s="121">
        <v>1</v>
      </c>
      <c r="BY234" s="121">
        <f t="shared" si="582"/>
        <v>1.3549383911863893</v>
      </c>
      <c r="BZ234" s="121">
        <f>(BZ206^4+6*BZ206^2+1)/(BZ206^2+1)*(Y234^2/X234^2)</f>
        <v>2.777623701932098</v>
      </c>
      <c r="CA234" s="121">
        <f>(CA206^4+6*CA206^2+1)/(CA206^2+1)*(Y234^2/X234^2)</f>
        <v>4.6067905300337237</v>
      </c>
      <c r="CB234" s="121">
        <f>(CB206^4+6*CB206^2+1)/(CB206^2+1)*(Y234^2/X234^2)</f>
        <v>7.033724295423462</v>
      </c>
      <c r="CC234" s="121">
        <f>(CC206^4+6*CC206^2+1)/(CC206^2+1)*(Y234^2/X234^2)</f>
        <v>10.10992491885229</v>
      </c>
      <c r="CD234" s="121">
        <f>(CD206^4+6*CD206^2+1)/(CD206^2+1)*(Y234^2/X234^2)</f>
        <v>13.851498553141941</v>
      </c>
      <c r="CE234" s="121">
        <f>(CE206^4+6*CE206^2+1)/(CE206^2+1)*(Y234^2/X234^2)</f>
        <v>18.264569513192527</v>
      </c>
      <c r="CF234" s="121">
        <f>(CF206^4+6*CF206^2+1)/(CF206^2+1)*(Y234^2/X234^2)</f>
        <v>23.351842041946963</v>
      </c>
      <c r="CG234" s="121">
        <f t="shared" si="583"/>
        <v>2.2141228114240592</v>
      </c>
      <c r="CH234" s="121">
        <f t="shared" si="474"/>
        <v>0.59043274971308246</v>
      </c>
      <c r="CI234" s="121">
        <f t="shared" si="475"/>
        <v>0.29521637485654123</v>
      </c>
      <c r="CJ234" s="121">
        <f t="shared" si="476"/>
        <v>0.17365669109208307</v>
      </c>
      <c r="CK234" s="121">
        <f t="shared" si="477"/>
        <v>0.11354475956020817</v>
      </c>
      <c r="CL234" s="121">
        <f t="shared" si="478"/>
        <v>7.9788209420686818E-2</v>
      </c>
      <c r="CM234" s="121">
        <f t="shared" si="479"/>
        <v>5.9043274971308242E-2</v>
      </c>
      <c r="CN234" s="121">
        <f t="shared" si="480"/>
        <v>4.5417903824083262E-2</v>
      </c>
      <c r="CO234" s="95">
        <f t="shared" si="481"/>
        <v>2.8594275192365943</v>
      </c>
      <c r="CP234" s="95">
        <f t="shared" si="482"/>
        <v>4.7137531821203664</v>
      </c>
      <c r="CQ234" s="95">
        <f t="shared" si="483"/>
        <v>7.13152049041026</v>
      </c>
      <c r="CR234" s="95">
        <f t="shared" si="484"/>
        <v>10.382494928063574</v>
      </c>
      <c r="CS234" s="95">
        <f t="shared" si="485"/>
        <v>14.518176415831284</v>
      </c>
      <c r="CT234" s="95">
        <f t="shared" si="486"/>
        <v>19.554671106535125</v>
      </c>
      <c r="CU234" s="95">
        <f t="shared" si="487"/>
        <v>25.498103315075209</v>
      </c>
      <c r="CV234" s="95">
        <f t="shared" si="488"/>
        <v>32.351177284394453</v>
      </c>
      <c r="CW234" s="95">
        <f t="shared" si="489"/>
        <v>2.8594275192365943</v>
      </c>
      <c r="CX234" s="95">
        <f t="shared" si="490"/>
        <v>4.7137531821203664</v>
      </c>
      <c r="CY234" s="95">
        <f t="shared" si="491"/>
        <v>7.13152049041026</v>
      </c>
      <c r="CZ234" s="95">
        <f t="shared" si="492"/>
        <v>10.382494928063574</v>
      </c>
      <c r="DA234" s="95">
        <f t="shared" si="493"/>
        <v>14.518176415831284</v>
      </c>
      <c r="DB234" s="95">
        <f t="shared" si="494"/>
        <v>19.554671106535125</v>
      </c>
      <c r="DC234" s="95">
        <f t="shared" si="495"/>
        <v>25.498103315075209</v>
      </c>
      <c r="DD234" s="95">
        <f t="shared" si="496"/>
        <v>32.351177284394453</v>
      </c>
      <c r="DE234" s="13">
        <f t="shared" si="584"/>
        <v>5.6191772026104481</v>
      </c>
      <c r="DF234" s="13">
        <f t="shared" si="585"/>
        <v>5.4181724516451801</v>
      </c>
      <c r="DG234" s="13">
        <f t="shared" si="586"/>
        <v>6.9521229048902651</v>
      </c>
      <c r="DH234" s="13">
        <f t="shared" si="587"/>
        <v>9.2574969865155445</v>
      </c>
      <c r="DI234" s="13">
        <f t="shared" si="497"/>
        <v>12.273585678412498</v>
      </c>
      <c r="DJ234" s="13">
        <f t="shared" si="498"/>
        <v>15.981402762562627</v>
      </c>
      <c r="DK234" s="13">
        <f t="shared" si="499"/>
        <v>20.373728788163834</v>
      </c>
      <c r="DL234" s="13">
        <f t="shared" si="500"/>
        <v>25.447375945771046</v>
      </c>
      <c r="DM234" s="95">
        <f t="shared" si="501"/>
        <v>5.6191772026104481</v>
      </c>
      <c r="DN234" s="95">
        <f t="shared" si="502"/>
        <v>5.4181724516451801</v>
      </c>
      <c r="DO234" s="95">
        <f t="shared" si="503"/>
        <v>6.9521229048902651</v>
      </c>
      <c r="DP234" s="95">
        <f t="shared" si="504"/>
        <v>9.2574969865155445</v>
      </c>
      <c r="DQ234" s="95">
        <f t="shared" si="505"/>
        <v>12.273585678412498</v>
      </c>
      <c r="DR234" s="95">
        <f t="shared" si="506"/>
        <v>15.981402762562627</v>
      </c>
      <c r="DS234" s="95">
        <f t="shared" si="507"/>
        <v>20.373728788163834</v>
      </c>
      <c r="DT234" s="95">
        <f t="shared" si="508"/>
        <v>25.447375945771046</v>
      </c>
      <c r="DU234" s="95">
        <f t="shared" si="509"/>
        <v>3.9020831306820063</v>
      </c>
      <c r="DV234" s="95">
        <f t="shared" si="510"/>
        <v>2.4722281505837973</v>
      </c>
      <c r="DW234" s="95">
        <f t="shared" si="511"/>
        <v>2.7253204176496086</v>
      </c>
      <c r="DX234" s="95">
        <f t="shared" si="512"/>
        <v>3.3879580540599923</v>
      </c>
      <c r="DY234" s="95">
        <f t="shared" si="513"/>
        <v>4.3626120479518571</v>
      </c>
      <c r="DZ234" s="95">
        <f t="shared" si="514"/>
        <v>5.6084432846550563</v>
      </c>
      <c r="EA234" s="95">
        <f t="shared" si="515"/>
        <v>7.1081176886577886</v>
      </c>
      <c r="EB234" s="95">
        <f t="shared" si="516"/>
        <v>8.8535489276701966</v>
      </c>
      <c r="EC234" s="95">
        <f t="shared" si="517"/>
        <v>3.9020831306820063</v>
      </c>
      <c r="ED234" s="95">
        <f t="shared" si="518"/>
        <v>2.4722281505837973</v>
      </c>
      <c r="EE234" s="95">
        <f t="shared" si="519"/>
        <v>2.7253204176496086</v>
      </c>
      <c r="EF234" s="95">
        <f t="shared" si="520"/>
        <v>3.3879580540599923</v>
      </c>
      <c r="EG234" s="95">
        <f t="shared" si="521"/>
        <v>4.3626120479518571</v>
      </c>
      <c r="EH234" s="95">
        <f t="shared" si="522"/>
        <v>5.6084432846550563</v>
      </c>
      <c r="EI234" s="95">
        <f t="shared" si="523"/>
        <v>7.1081176886577886</v>
      </c>
      <c r="EJ234" s="95">
        <f t="shared" si="524"/>
        <v>8.8535489276701966</v>
      </c>
      <c r="EK234" s="95">
        <f t="shared" si="525"/>
        <v>3.9020831306820063</v>
      </c>
      <c r="EL234" s="95">
        <f t="shared" si="526"/>
        <v>2.4722281505837973</v>
      </c>
      <c r="EM234" s="95">
        <f t="shared" si="527"/>
        <v>2.7253204176496086</v>
      </c>
      <c r="EN234" s="95">
        <f t="shared" si="528"/>
        <v>3.3879580540599923</v>
      </c>
      <c r="EO234" s="95">
        <f t="shared" si="529"/>
        <v>4.3626120479518571</v>
      </c>
      <c r="EP234" s="95">
        <f t="shared" si="530"/>
        <v>5.6084432846550563</v>
      </c>
      <c r="EQ234" s="95">
        <f t="shared" si="531"/>
        <v>7.1081176886577886</v>
      </c>
      <c r="ER234" s="95">
        <f t="shared" si="532"/>
        <v>8.8535489276701966</v>
      </c>
      <c r="ES234" s="95">
        <f t="shared" si="533"/>
        <v>1</v>
      </c>
      <c r="ET234" s="95">
        <f t="shared" si="534"/>
        <v>1</v>
      </c>
      <c r="EU234" s="95">
        <f t="shared" si="535"/>
        <v>1</v>
      </c>
      <c r="EV234" s="95">
        <f t="shared" si="536"/>
        <v>1</v>
      </c>
      <c r="EW234" s="95">
        <f t="shared" si="537"/>
        <v>1</v>
      </c>
      <c r="EX234" s="95">
        <f t="shared" si="538"/>
        <v>1</v>
      </c>
      <c r="EY234" s="95">
        <f t="shared" si="539"/>
        <v>1</v>
      </c>
      <c r="EZ234" s="95">
        <f t="shared" si="540"/>
        <v>1</v>
      </c>
      <c r="FA234" s="95">
        <f t="shared" si="541"/>
        <v>1</v>
      </c>
      <c r="FB234" s="95">
        <f t="shared" si="542"/>
        <v>1</v>
      </c>
      <c r="FC234" s="95">
        <f t="shared" si="543"/>
        <v>1</v>
      </c>
      <c r="FD234" s="95">
        <f t="shared" si="544"/>
        <v>1</v>
      </c>
      <c r="FE234" s="95">
        <f t="shared" si="545"/>
        <v>1</v>
      </c>
      <c r="FF234" s="95">
        <f t="shared" si="546"/>
        <v>1</v>
      </c>
      <c r="FG234" s="95">
        <f t="shared" si="547"/>
        <v>1</v>
      </c>
      <c r="FH234" s="95">
        <f t="shared" si="548"/>
        <v>1</v>
      </c>
      <c r="FI234" s="95">
        <f t="shared" si="549"/>
        <v>1</v>
      </c>
      <c r="FJ234" s="95">
        <f t="shared" si="550"/>
        <v>1</v>
      </c>
      <c r="FK234" s="95">
        <f t="shared" si="551"/>
        <v>1</v>
      </c>
      <c r="FL234" s="95">
        <f t="shared" si="552"/>
        <v>1</v>
      </c>
      <c r="FM234" s="95">
        <f t="shared" si="553"/>
        <v>1</v>
      </c>
      <c r="FN234" s="95">
        <f t="shared" si="554"/>
        <v>1</v>
      </c>
      <c r="FO234" s="95">
        <f t="shared" si="555"/>
        <v>1</v>
      </c>
      <c r="FP234" s="95">
        <f t="shared" si="556"/>
        <v>1</v>
      </c>
      <c r="FQ234" s="115">
        <f t="shared" si="557"/>
        <v>3.2504462255710269</v>
      </c>
      <c r="FR234" s="115">
        <f t="shared" si="558"/>
        <v>2.2730359946259746</v>
      </c>
      <c r="FS234" s="115">
        <f t="shared" si="559"/>
        <v>2.2017205044379589</v>
      </c>
      <c r="FT234" s="115">
        <f t="shared" si="560"/>
        <v>2.2255890849752982</v>
      </c>
      <c r="FU234" s="115">
        <f t="shared" si="561"/>
        <v>2.2683540317429416</v>
      </c>
      <c r="FV234" s="115">
        <f t="shared" si="562"/>
        <v>2.3090457409248559</v>
      </c>
      <c r="FW234" s="115">
        <f t="shared" si="563"/>
        <v>2.3429236370061801</v>
      </c>
      <c r="FX234" s="115">
        <f t="shared" si="564"/>
        <v>2.3699767980850459</v>
      </c>
      <c r="FZ234" s="90">
        <f t="shared" si="588"/>
        <v>2.2017205044379589</v>
      </c>
      <c r="GC234" s="35"/>
      <c r="GI234" s="31"/>
      <c r="GJ234" s="31"/>
      <c r="GK234" s="31"/>
    </row>
    <row r="235" spans="24:193" x14ac:dyDescent="0.3">
      <c r="X235" s="118">
        <f t="shared" si="589"/>
        <v>18.384592124201561</v>
      </c>
      <c r="Y235" s="118">
        <v>10</v>
      </c>
      <c r="Z235" s="40">
        <v>1.7999999999999999E-2</v>
      </c>
      <c r="AA235" s="40">
        <v>10000000</v>
      </c>
      <c r="AB235" s="40">
        <v>10000000</v>
      </c>
      <c r="AC235" s="98">
        <v>3900000</v>
      </c>
      <c r="AD235" s="42">
        <v>0.33</v>
      </c>
      <c r="AE235" s="42">
        <v>0.33</v>
      </c>
      <c r="AF235" s="41">
        <v>1.7999999999999999E-2</v>
      </c>
      <c r="AG235" s="40">
        <v>10000000</v>
      </c>
      <c r="AH235" s="40">
        <v>10000000</v>
      </c>
      <c r="AI235" s="98">
        <v>3900000</v>
      </c>
      <c r="AJ235" s="42">
        <v>0.33</v>
      </c>
      <c r="AK235" s="42">
        <v>0.33</v>
      </c>
      <c r="AL235" s="42">
        <f>AL204</f>
        <v>0.40129999999999999</v>
      </c>
      <c r="AM235" s="40">
        <v>6000</v>
      </c>
      <c r="AN235" s="40">
        <f>AN204</f>
        <v>10000</v>
      </c>
      <c r="AO235" s="40">
        <f>AO204</f>
        <v>10000</v>
      </c>
      <c r="AP235" s="42">
        <v>0.03</v>
      </c>
      <c r="AQ235" s="42">
        <v>0.03</v>
      </c>
      <c r="AR235" s="4">
        <f t="shared" si="565"/>
        <v>0.41930000000000001</v>
      </c>
      <c r="AS235" s="11">
        <f t="shared" si="566"/>
        <v>1.838459212420156</v>
      </c>
      <c r="AT235" s="15">
        <f t="shared" si="567"/>
        <v>17756.844461901022</v>
      </c>
      <c r="AU235" s="19">
        <f t="shared" si="568"/>
        <v>0.40002300769177906</v>
      </c>
      <c r="AV235" s="13">
        <f t="shared" si="569"/>
        <v>0.5</v>
      </c>
      <c r="AW235" s="11">
        <f t="shared" si="570"/>
        <v>1</v>
      </c>
      <c r="AX235" s="11">
        <f t="shared" si="571"/>
        <v>0.8911</v>
      </c>
      <c r="AY235" s="11">
        <f t="shared" si="572"/>
        <v>201997.53114128605</v>
      </c>
      <c r="AZ235" s="11">
        <f t="shared" si="573"/>
        <v>1</v>
      </c>
      <c r="BA235" s="11">
        <f t="shared" si="574"/>
        <v>0.34752899999999998</v>
      </c>
      <c r="BB235" s="11">
        <f t="shared" si="575"/>
        <v>1.025058</v>
      </c>
      <c r="BC235" s="11">
        <f t="shared" si="576"/>
        <v>0.99909999999999999</v>
      </c>
      <c r="BD235" s="11">
        <f t="shared" si="577"/>
        <v>0.8911</v>
      </c>
      <c r="BE235" s="11">
        <f t="shared" si="578"/>
        <v>201997.53114128605</v>
      </c>
      <c r="BF235" s="11">
        <f t="shared" si="579"/>
        <v>1</v>
      </c>
      <c r="BG235" s="11">
        <f t="shared" si="580"/>
        <v>0.34752899999999998</v>
      </c>
      <c r="BH235" s="11">
        <f t="shared" si="581"/>
        <v>1.025058</v>
      </c>
      <c r="BI235" s="121">
        <f t="shared" si="473"/>
        <v>2.5349492067994053</v>
      </c>
      <c r="BJ235" s="121">
        <f>X235^2/((BJ206^2+1)*Y235^2)</f>
        <v>0.67598645514650813</v>
      </c>
      <c r="BK235" s="121">
        <f>X235^2/((BK206^2+1)*Y235^2)</f>
        <v>0.33799322757325406</v>
      </c>
      <c r="BL235" s="121">
        <f>X235^2/((BL206^2+1)*Y235^2)</f>
        <v>0.19881954563132592</v>
      </c>
      <c r="BM235" s="121">
        <f>X235^2/((BM206^2+1)*Y235^2)</f>
        <v>0.12999739522048231</v>
      </c>
      <c r="BN235" s="121">
        <f>X235^2/((BN206^2+1)*Y235^2)</f>
        <v>9.1349520965744335E-2</v>
      </c>
      <c r="BO235" s="121">
        <f>X235^2/((BO206^2+1)*Y235^2)</f>
        <v>6.7598645514650807E-2</v>
      </c>
      <c r="BP235" s="121">
        <f>X235^2/((BP206^2+1)*Y235^2)</f>
        <v>5.199895808819293E-2</v>
      </c>
      <c r="BQ235" s="121">
        <v>1</v>
      </c>
      <c r="BR235" s="121">
        <v>1</v>
      </c>
      <c r="BS235" s="121">
        <v>1</v>
      </c>
      <c r="BT235" s="121">
        <v>1</v>
      </c>
      <c r="BU235" s="121">
        <v>1</v>
      </c>
      <c r="BV235" s="121">
        <v>1</v>
      </c>
      <c r="BW235" s="121">
        <v>1</v>
      </c>
      <c r="BX235" s="121">
        <v>1</v>
      </c>
      <c r="BY235" s="121">
        <f t="shared" si="582"/>
        <v>1.1834556652863912</v>
      </c>
      <c r="BZ235" s="121">
        <f>(BZ206^4+6*BZ206^2+1)/(BZ206^2+1)*(Y235^2/X235^2)</f>
        <v>2.4260841138371019</v>
      </c>
      <c r="CA235" s="121">
        <f>(CA206^4+6*CA206^2+1)/(CA206^2+1)*(Y235^2/X235^2)</f>
        <v>4.0237492619737303</v>
      </c>
      <c r="CB235" s="121">
        <f>(CB206^4+6*CB206^2+1)/(CB206^2+1)*(Y235^2/X235^2)</f>
        <v>6.1435272036190609</v>
      </c>
      <c r="CC235" s="121">
        <f>(CC206^4+6*CC206^2+1)/(CC206^2+1)*(Y235^2/X235^2)</f>
        <v>8.8303999640599962</v>
      </c>
      <c r="CD235" s="121">
        <f>(CD206^4+6*CD206^2+1)/(CD206^2+1)*(Y235^2/X235^2)</f>
        <v>12.098435280934527</v>
      </c>
      <c r="CE235" s="121">
        <f>(CE206^4+6*CE206^2+1)/(CE206^2+1)*(Y235^2/X235^2)</f>
        <v>15.952982368060555</v>
      </c>
      <c r="CF235" s="121">
        <f>(CF206^4+6*CF206^2+1)/(CF206^2+1)*(Y235^2/X235^2)</f>
        <v>20.396403215955072</v>
      </c>
      <c r="CG235" s="121">
        <f t="shared" si="583"/>
        <v>2.5349492067994053</v>
      </c>
      <c r="CH235" s="121">
        <f t="shared" si="474"/>
        <v>0.67598645514650813</v>
      </c>
      <c r="CI235" s="121">
        <f t="shared" si="475"/>
        <v>0.33799322757325406</v>
      </c>
      <c r="CJ235" s="121">
        <f t="shared" si="476"/>
        <v>0.19881954563132592</v>
      </c>
      <c r="CK235" s="121">
        <f t="shared" si="477"/>
        <v>0.12999739522048231</v>
      </c>
      <c r="CL235" s="121">
        <f t="shared" si="478"/>
        <v>9.1349520965744335E-2</v>
      </c>
      <c r="CM235" s="121">
        <f t="shared" si="479"/>
        <v>6.7598645514650807E-2</v>
      </c>
      <c r="CN235" s="121">
        <f t="shared" si="480"/>
        <v>5.199895808819293E-2</v>
      </c>
      <c r="CO235" s="95">
        <f t="shared" si="481"/>
        <v>2.6680797199201627</v>
      </c>
      <c r="CP235" s="95">
        <f t="shared" si="482"/>
        <v>4.2877195687137446</v>
      </c>
      <c r="CQ235" s="95">
        <f t="shared" si="483"/>
        <v>6.399491171727016</v>
      </c>
      <c r="CR235" s="95">
        <f t="shared" si="484"/>
        <v>9.2390181501996462</v>
      </c>
      <c r="CS235" s="95">
        <f t="shared" si="485"/>
        <v>12.851282529418539</v>
      </c>
      <c r="CT235" s="95">
        <f t="shared" si="486"/>
        <v>17.250352047021686</v>
      </c>
      <c r="CU235" s="95">
        <f t="shared" si="487"/>
        <v>22.441575916826984</v>
      </c>
      <c r="CV235" s="95">
        <f t="shared" si="488"/>
        <v>28.427316129351428</v>
      </c>
      <c r="CW235" s="95">
        <f t="shared" si="489"/>
        <v>2.6680797199201627</v>
      </c>
      <c r="CX235" s="95">
        <f t="shared" si="490"/>
        <v>4.2877195687137446</v>
      </c>
      <c r="CY235" s="95">
        <f t="shared" si="491"/>
        <v>6.399491171727016</v>
      </c>
      <c r="CZ235" s="95">
        <f t="shared" si="492"/>
        <v>9.2390181501996462</v>
      </c>
      <c r="DA235" s="95">
        <f t="shared" si="493"/>
        <v>12.851282529418539</v>
      </c>
      <c r="DB235" s="95">
        <f t="shared" si="494"/>
        <v>17.250352047021686</v>
      </c>
      <c r="DC235" s="95">
        <f t="shared" si="495"/>
        <v>22.441575916826984</v>
      </c>
      <c r="DD235" s="95">
        <f t="shared" si="496"/>
        <v>28.427316129351428</v>
      </c>
      <c r="DE235" s="13">
        <f t="shared" si="584"/>
        <v>5.7685208720857961</v>
      </c>
      <c r="DF235" s="13">
        <f t="shared" si="585"/>
        <v>5.1521865689836099</v>
      </c>
      <c r="DG235" s="13">
        <f t="shared" si="586"/>
        <v>6.4118584895469848</v>
      </c>
      <c r="DH235" s="13">
        <f t="shared" si="587"/>
        <v>8.3924627492503863</v>
      </c>
      <c r="DI235" s="13">
        <f t="shared" si="497"/>
        <v>11.010513359280479</v>
      </c>
      <c r="DJ235" s="13">
        <f t="shared" si="498"/>
        <v>14.239900801900273</v>
      </c>
      <c r="DK235" s="13">
        <f t="shared" si="499"/>
        <v>18.070697013575206</v>
      </c>
      <c r="DL235" s="13">
        <f t="shared" si="500"/>
        <v>22.498518174043266</v>
      </c>
      <c r="DM235" s="95">
        <f t="shared" si="501"/>
        <v>5.7685208720857961</v>
      </c>
      <c r="DN235" s="95">
        <f t="shared" si="502"/>
        <v>5.1521865689836099</v>
      </c>
      <c r="DO235" s="95">
        <f t="shared" si="503"/>
        <v>6.4118584895469848</v>
      </c>
      <c r="DP235" s="95">
        <f t="shared" si="504"/>
        <v>8.3924627492503863</v>
      </c>
      <c r="DQ235" s="95">
        <f t="shared" si="505"/>
        <v>11.010513359280479</v>
      </c>
      <c r="DR235" s="95">
        <f t="shared" si="506"/>
        <v>14.239900801900273</v>
      </c>
      <c r="DS235" s="95">
        <f t="shared" si="507"/>
        <v>18.070697013575206</v>
      </c>
      <c r="DT235" s="95">
        <f t="shared" si="508"/>
        <v>22.498518174043266</v>
      </c>
      <c r="DU235" s="95">
        <f t="shared" si="509"/>
        <v>3.9539843867911042</v>
      </c>
      <c r="DV235" s="95">
        <f t="shared" si="510"/>
        <v>2.3797903427683047</v>
      </c>
      <c r="DW235" s="95">
        <f t="shared" si="511"/>
        <v>2.537562865649774</v>
      </c>
      <c r="DX235" s="95">
        <f t="shared" si="512"/>
        <v>3.0873335706174698</v>
      </c>
      <c r="DY235" s="95">
        <f t="shared" si="513"/>
        <v>3.9236577879562251</v>
      </c>
      <c r="DZ235" s="95">
        <f t="shared" si="514"/>
        <v>5.0032208497680291</v>
      </c>
      <c r="EA235" s="95">
        <f t="shared" si="515"/>
        <v>6.3077473590667772</v>
      </c>
      <c r="EB235" s="95">
        <f t="shared" si="516"/>
        <v>7.8287353351194122</v>
      </c>
      <c r="EC235" s="95">
        <f t="shared" si="517"/>
        <v>3.9539843867911042</v>
      </c>
      <c r="ED235" s="95">
        <f t="shared" si="518"/>
        <v>2.3797903427683047</v>
      </c>
      <c r="EE235" s="95">
        <f t="shared" si="519"/>
        <v>2.537562865649774</v>
      </c>
      <c r="EF235" s="95">
        <f t="shared" si="520"/>
        <v>3.0873335706174698</v>
      </c>
      <c r="EG235" s="95">
        <f t="shared" si="521"/>
        <v>3.9236577879562251</v>
      </c>
      <c r="EH235" s="95">
        <f t="shared" si="522"/>
        <v>5.0032208497680291</v>
      </c>
      <c r="EI235" s="95">
        <f t="shared" si="523"/>
        <v>6.3077473590667772</v>
      </c>
      <c r="EJ235" s="95">
        <f t="shared" si="524"/>
        <v>7.8287353351194122</v>
      </c>
      <c r="EK235" s="95">
        <f t="shared" si="525"/>
        <v>3.9539843867911042</v>
      </c>
      <c r="EL235" s="95">
        <f t="shared" si="526"/>
        <v>2.3797903427683047</v>
      </c>
      <c r="EM235" s="95">
        <f t="shared" si="527"/>
        <v>2.537562865649774</v>
      </c>
      <c r="EN235" s="95">
        <f t="shared" si="528"/>
        <v>3.0873335706174698</v>
      </c>
      <c r="EO235" s="95">
        <f t="shared" si="529"/>
        <v>3.9236577879562251</v>
      </c>
      <c r="EP235" s="95">
        <f t="shared" si="530"/>
        <v>5.0032208497680291</v>
      </c>
      <c r="EQ235" s="95">
        <f t="shared" si="531"/>
        <v>6.3077473590667772</v>
      </c>
      <c r="ER235" s="95">
        <f t="shared" si="532"/>
        <v>7.8287353351194122</v>
      </c>
      <c r="ES235" s="95">
        <f t="shared" si="533"/>
        <v>1</v>
      </c>
      <c r="ET235" s="95">
        <f t="shared" si="534"/>
        <v>1</v>
      </c>
      <c r="EU235" s="95">
        <f t="shared" si="535"/>
        <v>1</v>
      </c>
      <c r="EV235" s="95">
        <f t="shared" si="536"/>
        <v>1</v>
      </c>
      <c r="EW235" s="95">
        <f t="shared" si="537"/>
        <v>1</v>
      </c>
      <c r="EX235" s="95">
        <f t="shared" si="538"/>
        <v>1</v>
      </c>
      <c r="EY235" s="95">
        <f t="shared" si="539"/>
        <v>1</v>
      </c>
      <c r="EZ235" s="95">
        <f t="shared" si="540"/>
        <v>1</v>
      </c>
      <c r="FA235" s="95">
        <f t="shared" si="541"/>
        <v>1</v>
      </c>
      <c r="FB235" s="95">
        <f t="shared" si="542"/>
        <v>1</v>
      </c>
      <c r="FC235" s="95">
        <f t="shared" si="543"/>
        <v>1</v>
      </c>
      <c r="FD235" s="95">
        <f t="shared" si="544"/>
        <v>1</v>
      </c>
      <c r="FE235" s="95">
        <f t="shared" si="545"/>
        <v>1</v>
      </c>
      <c r="FF235" s="95">
        <f t="shared" si="546"/>
        <v>1</v>
      </c>
      <c r="FG235" s="95">
        <f t="shared" si="547"/>
        <v>1</v>
      </c>
      <c r="FH235" s="95">
        <f t="shared" si="548"/>
        <v>1</v>
      </c>
      <c r="FI235" s="95">
        <f t="shared" si="549"/>
        <v>1</v>
      </c>
      <c r="FJ235" s="95">
        <f t="shared" si="550"/>
        <v>1</v>
      </c>
      <c r="FK235" s="95">
        <f t="shared" si="551"/>
        <v>1</v>
      </c>
      <c r="FL235" s="95">
        <f t="shared" si="552"/>
        <v>1</v>
      </c>
      <c r="FM235" s="95">
        <f t="shared" si="553"/>
        <v>1</v>
      </c>
      <c r="FN235" s="95">
        <f t="shared" si="554"/>
        <v>1</v>
      </c>
      <c r="FO235" s="95">
        <f t="shared" si="555"/>
        <v>1</v>
      </c>
      <c r="FP235" s="95">
        <f t="shared" si="556"/>
        <v>1</v>
      </c>
      <c r="FQ235" s="115">
        <f t="shared" si="557"/>
        <v>3.4417530762588271</v>
      </c>
      <c r="FR235" s="115">
        <f t="shared" si="558"/>
        <v>2.2914033248128041</v>
      </c>
      <c r="FS235" s="115">
        <f t="shared" si="559"/>
        <v>2.1906130543271831</v>
      </c>
      <c r="FT235" s="115">
        <f t="shared" si="560"/>
        <v>2.2058144443739662</v>
      </c>
      <c r="FU235" s="115">
        <f t="shared" si="561"/>
        <v>2.2472649686596031</v>
      </c>
      <c r="FV235" s="115">
        <f t="shared" si="562"/>
        <v>2.2892978711983782</v>
      </c>
      <c r="FW235" s="115">
        <f t="shared" si="563"/>
        <v>2.3253194601138207</v>
      </c>
      <c r="FX235" s="115">
        <f t="shared" si="564"/>
        <v>2.3545872121507125</v>
      </c>
      <c r="FZ235" s="90">
        <f t="shared" si="588"/>
        <v>2.1906130543271831</v>
      </c>
      <c r="GC235" s="35"/>
      <c r="GI235" s="31"/>
      <c r="GJ235" s="31"/>
      <c r="GK235" s="31"/>
    </row>
    <row r="236" spans="24:193" x14ac:dyDescent="0.3">
      <c r="X236" s="118">
        <f t="shared" si="589"/>
        <v>19.67151357289567</v>
      </c>
      <c r="Y236" s="118">
        <v>10</v>
      </c>
      <c r="Z236" s="40">
        <v>1.7999999999999999E-2</v>
      </c>
      <c r="AA236" s="40">
        <v>10000000</v>
      </c>
      <c r="AB236" s="40">
        <v>10000000</v>
      </c>
      <c r="AC236" s="98">
        <v>3900000</v>
      </c>
      <c r="AD236" s="42">
        <v>0.33</v>
      </c>
      <c r="AE236" s="42">
        <v>0.33</v>
      </c>
      <c r="AF236" s="41">
        <v>1.7999999999999999E-2</v>
      </c>
      <c r="AG236" s="40">
        <v>10000000</v>
      </c>
      <c r="AH236" s="40">
        <v>10000000</v>
      </c>
      <c r="AI236" s="98">
        <v>3900000</v>
      </c>
      <c r="AJ236" s="42">
        <v>0.33</v>
      </c>
      <c r="AK236" s="42">
        <v>0.33</v>
      </c>
      <c r="AL236" s="42">
        <f>AL204</f>
        <v>0.40129999999999999</v>
      </c>
      <c r="AM236" s="40">
        <v>6000</v>
      </c>
      <c r="AN236" s="40">
        <f>AN204</f>
        <v>10000</v>
      </c>
      <c r="AO236" s="40">
        <f>AO204</f>
        <v>10000</v>
      </c>
      <c r="AP236" s="42">
        <v>0.03</v>
      </c>
      <c r="AQ236" s="42">
        <v>0.03</v>
      </c>
      <c r="AR236" s="4">
        <f t="shared" si="565"/>
        <v>0.41930000000000001</v>
      </c>
      <c r="AS236" s="11">
        <f t="shared" si="566"/>
        <v>1.9671513572895669</v>
      </c>
      <c r="AT236" s="15">
        <f t="shared" si="567"/>
        <v>17756.844461901022</v>
      </c>
      <c r="AU236" s="19">
        <f t="shared" si="568"/>
        <v>0.40002300769177906</v>
      </c>
      <c r="AV236" s="13">
        <f t="shared" si="569"/>
        <v>0.5</v>
      </c>
      <c r="AW236" s="11">
        <f t="shared" si="570"/>
        <v>1</v>
      </c>
      <c r="AX236" s="11">
        <f t="shared" si="571"/>
        <v>0.8911</v>
      </c>
      <c r="AY236" s="11">
        <f t="shared" si="572"/>
        <v>201997.53114128605</v>
      </c>
      <c r="AZ236" s="11">
        <f t="shared" si="573"/>
        <v>1</v>
      </c>
      <c r="BA236" s="11">
        <f t="shared" si="574"/>
        <v>0.34752899999999998</v>
      </c>
      <c r="BB236" s="11">
        <f t="shared" si="575"/>
        <v>1.025058</v>
      </c>
      <c r="BC236" s="11">
        <f t="shared" si="576"/>
        <v>0.99909999999999999</v>
      </c>
      <c r="BD236" s="11">
        <f t="shared" si="577"/>
        <v>0.8911</v>
      </c>
      <c r="BE236" s="11">
        <f t="shared" si="578"/>
        <v>201997.53114128605</v>
      </c>
      <c r="BF236" s="11">
        <f t="shared" si="579"/>
        <v>1</v>
      </c>
      <c r="BG236" s="11">
        <f t="shared" si="580"/>
        <v>0.34752899999999998</v>
      </c>
      <c r="BH236" s="11">
        <f t="shared" si="581"/>
        <v>1.025058</v>
      </c>
      <c r="BI236" s="121">
        <f t="shared" si="473"/>
        <v>2.9022633468646393</v>
      </c>
      <c r="BJ236" s="121">
        <f>X236^2/((BJ206^2+1)*Y236^2)</f>
        <v>0.77393689249723707</v>
      </c>
      <c r="BK236" s="121">
        <f>X236^2/((BK206^2+1)*Y236^2)</f>
        <v>0.38696844624861854</v>
      </c>
      <c r="BL236" s="121">
        <f>X236^2/((BL206^2+1)*Y236^2)</f>
        <v>0.22762849779330502</v>
      </c>
      <c r="BM236" s="121">
        <f>X236^2/((BM206^2+1)*Y236^2)</f>
        <v>0.14883401778793021</v>
      </c>
      <c r="BN236" s="121">
        <f>X236^2/((BN206^2+1)*Y236^2)</f>
        <v>0.10458606655368069</v>
      </c>
      <c r="BO236" s="121">
        <f>X236^2/((BO206^2+1)*Y236^2)</f>
        <v>7.7393689249723702E-2</v>
      </c>
      <c r="BP236" s="121">
        <f>X236^2/((BP206^2+1)*Y236^2)</f>
        <v>5.9533607115172082E-2</v>
      </c>
      <c r="BQ236" s="121">
        <v>1</v>
      </c>
      <c r="BR236" s="121">
        <v>1</v>
      </c>
      <c r="BS236" s="121">
        <v>1</v>
      </c>
      <c r="BT236" s="121">
        <v>1</v>
      </c>
      <c r="BU236" s="121">
        <v>1</v>
      </c>
      <c r="BV236" s="121">
        <v>1</v>
      </c>
      <c r="BW236" s="121">
        <v>1</v>
      </c>
      <c r="BX236" s="121">
        <v>1</v>
      </c>
      <c r="BY236" s="121">
        <f t="shared" si="582"/>
        <v>1.0336760112554733</v>
      </c>
      <c r="BZ236" s="121">
        <f>(BZ206^4+6*BZ206^2+1)/(BZ206^2+1)*(Y236^2/X236^2)</f>
        <v>2.1190358230737201</v>
      </c>
      <c r="CA236" s="121">
        <f>(CA206^4+6*CA206^2+1)/(CA206^2+1)*(Y236^2/X236^2)</f>
        <v>3.5144984382686091</v>
      </c>
      <c r="CB236" s="121">
        <f>(CB206^4+6*CB206^2+1)/(CB206^2+1)*(Y236^2/X236^2)</f>
        <v>5.3659945878409125</v>
      </c>
      <c r="CC236" s="121">
        <f>(CC206^4+6*CC206^2+1)/(CC206^2+1)*(Y236^2/X236^2)</f>
        <v>7.7128133147523776</v>
      </c>
      <c r="CD236" s="121">
        <f>(CD206^4+6*CD206^2+1)/(CD206^2+1)*(Y236^2/X236^2)</f>
        <v>10.56724192587521</v>
      </c>
      <c r="CE236" s="121">
        <f>(CE206^4+6*CE206^2+1)/(CE206^2+1)*(Y236^2/X236^2)</f>
        <v>13.933952631723781</v>
      </c>
      <c r="CF236" s="121">
        <f>(CF206^4+6*CF206^2+1)/(CF206^2+1)*(Y236^2/X236^2)</f>
        <v>17.815008486291443</v>
      </c>
      <c r="CG236" s="121">
        <f t="shared" si="583"/>
        <v>2.9022633468646393</v>
      </c>
      <c r="CH236" s="121">
        <f t="shared" si="474"/>
        <v>0.77393689249723707</v>
      </c>
      <c r="CI236" s="121">
        <f t="shared" si="475"/>
        <v>0.38696844624861854</v>
      </c>
      <c r="CJ236" s="121">
        <f t="shared" si="476"/>
        <v>0.22762849779330502</v>
      </c>
      <c r="CK236" s="121">
        <f t="shared" si="477"/>
        <v>0.14883401778793021</v>
      </c>
      <c r="CL236" s="121">
        <f t="shared" si="478"/>
        <v>0.10458606655368069</v>
      </c>
      <c r="CM236" s="121">
        <f t="shared" si="479"/>
        <v>7.7393689249723702E-2</v>
      </c>
      <c r="CN236" s="121">
        <f t="shared" si="480"/>
        <v>5.9533607115172082E-2</v>
      </c>
      <c r="CO236" s="95">
        <f t="shared" si="481"/>
        <v>2.5009491414273413</v>
      </c>
      <c r="CP236" s="95">
        <f t="shared" si="482"/>
        <v>3.9156053112182243</v>
      </c>
      <c r="CQ236" s="95">
        <f t="shared" si="483"/>
        <v>5.7601084145576174</v>
      </c>
      <c r="CR236" s="95">
        <f t="shared" si="484"/>
        <v>8.2402612475322279</v>
      </c>
      <c r="CS236" s="95">
        <f t="shared" si="485"/>
        <v>11.395352853103798</v>
      </c>
      <c r="CT236" s="95">
        <f t="shared" si="486"/>
        <v>15.237670538144542</v>
      </c>
      <c r="CU236" s="95">
        <f t="shared" si="487"/>
        <v>19.771886513168823</v>
      </c>
      <c r="CV236" s="95">
        <f t="shared" si="488"/>
        <v>25.000063832169996</v>
      </c>
      <c r="CW236" s="95">
        <f t="shared" si="489"/>
        <v>2.5009491414273413</v>
      </c>
      <c r="CX236" s="95">
        <f t="shared" si="490"/>
        <v>3.9156053112182243</v>
      </c>
      <c r="CY236" s="95">
        <f t="shared" si="491"/>
        <v>5.7601084145576174</v>
      </c>
      <c r="CZ236" s="95">
        <f t="shared" si="492"/>
        <v>8.2402612475322279</v>
      </c>
      <c r="DA236" s="95">
        <f t="shared" si="493"/>
        <v>11.395352853103798</v>
      </c>
      <c r="DB236" s="95">
        <f t="shared" si="494"/>
        <v>15.237670538144542</v>
      </c>
      <c r="DC236" s="95">
        <f t="shared" si="495"/>
        <v>19.771886513168823</v>
      </c>
      <c r="DD236" s="95">
        <f t="shared" si="496"/>
        <v>25.000063832169996</v>
      </c>
      <c r="DE236" s="13">
        <f t="shared" si="584"/>
        <v>5.9860553581201117</v>
      </c>
      <c r="DF236" s="13">
        <f t="shared" si="585"/>
        <v>4.9430887155709566</v>
      </c>
      <c r="DG236" s="13">
        <f t="shared" si="586"/>
        <v>5.9515828845172276</v>
      </c>
      <c r="DH236" s="13">
        <f t="shared" si="587"/>
        <v>7.643739085634218</v>
      </c>
      <c r="DI236" s="13">
        <f t="shared" si="497"/>
        <v>9.9117633325403069</v>
      </c>
      <c r="DJ236" s="13">
        <f t="shared" si="498"/>
        <v>12.721943992428891</v>
      </c>
      <c r="DK236" s="13">
        <f t="shared" si="499"/>
        <v>16.061462320973504</v>
      </c>
      <c r="DL236" s="13">
        <f t="shared" si="500"/>
        <v>19.924658093406617</v>
      </c>
      <c r="DM236" s="95">
        <f t="shared" si="501"/>
        <v>5.9860553581201117</v>
      </c>
      <c r="DN236" s="95">
        <f t="shared" si="502"/>
        <v>4.9430887155709566</v>
      </c>
      <c r="DO236" s="95">
        <f t="shared" si="503"/>
        <v>5.9515828845172276</v>
      </c>
      <c r="DP236" s="95">
        <f t="shared" si="504"/>
        <v>7.643739085634218</v>
      </c>
      <c r="DQ236" s="95">
        <f t="shared" si="505"/>
        <v>9.9117633325403069</v>
      </c>
      <c r="DR236" s="95">
        <f t="shared" si="506"/>
        <v>12.721943992428891</v>
      </c>
      <c r="DS236" s="95">
        <f t="shared" si="507"/>
        <v>16.061462320973504</v>
      </c>
      <c r="DT236" s="95">
        <f t="shared" si="508"/>
        <v>19.924658093406617</v>
      </c>
      <c r="DU236" s="95">
        <f t="shared" si="509"/>
        <v>4.0295839291881244</v>
      </c>
      <c r="DV236" s="95">
        <f t="shared" si="510"/>
        <v>2.3071227748696588</v>
      </c>
      <c r="DW236" s="95">
        <f t="shared" si="511"/>
        <v>2.3776037449093876</v>
      </c>
      <c r="DX236" s="95">
        <f t="shared" si="512"/>
        <v>2.8271303845246059</v>
      </c>
      <c r="DY236" s="95">
        <f t="shared" si="513"/>
        <v>3.54181028991324</v>
      </c>
      <c r="DZ236" s="95">
        <f t="shared" si="514"/>
        <v>4.4756868377292491</v>
      </c>
      <c r="EA236" s="95">
        <f t="shared" si="515"/>
        <v>5.6094800355816004</v>
      </c>
      <c r="EB236" s="95">
        <f t="shared" si="516"/>
        <v>6.9342443151558388</v>
      </c>
      <c r="EC236" s="95">
        <f t="shared" si="517"/>
        <v>4.0295839291881244</v>
      </c>
      <c r="ED236" s="95">
        <f t="shared" si="518"/>
        <v>2.3071227748696588</v>
      </c>
      <c r="EE236" s="95">
        <f t="shared" si="519"/>
        <v>2.3776037449093876</v>
      </c>
      <c r="EF236" s="95">
        <f t="shared" si="520"/>
        <v>2.8271303845246059</v>
      </c>
      <c r="EG236" s="95">
        <f t="shared" si="521"/>
        <v>3.54181028991324</v>
      </c>
      <c r="EH236" s="95">
        <f t="shared" si="522"/>
        <v>4.4756868377292491</v>
      </c>
      <c r="EI236" s="95">
        <f t="shared" si="523"/>
        <v>5.6094800355816004</v>
      </c>
      <c r="EJ236" s="95">
        <f t="shared" si="524"/>
        <v>6.9342443151558388</v>
      </c>
      <c r="EK236" s="95">
        <f t="shared" si="525"/>
        <v>4.0295839291881244</v>
      </c>
      <c r="EL236" s="95">
        <f t="shared" si="526"/>
        <v>2.3071227748696588</v>
      </c>
      <c r="EM236" s="95">
        <f t="shared" si="527"/>
        <v>2.3776037449093876</v>
      </c>
      <c r="EN236" s="95">
        <f t="shared" si="528"/>
        <v>2.8271303845246059</v>
      </c>
      <c r="EO236" s="95">
        <f t="shared" si="529"/>
        <v>3.54181028991324</v>
      </c>
      <c r="EP236" s="95">
        <f t="shared" si="530"/>
        <v>4.4756868377292491</v>
      </c>
      <c r="EQ236" s="95">
        <f t="shared" si="531"/>
        <v>5.6094800355816004</v>
      </c>
      <c r="ER236" s="95">
        <f t="shared" si="532"/>
        <v>6.9342443151558388</v>
      </c>
      <c r="ES236" s="95">
        <f t="shared" si="533"/>
        <v>1</v>
      </c>
      <c r="ET236" s="95">
        <f t="shared" si="534"/>
        <v>1</v>
      </c>
      <c r="EU236" s="95">
        <f t="shared" si="535"/>
        <v>1</v>
      </c>
      <c r="EV236" s="95">
        <f t="shared" si="536"/>
        <v>1</v>
      </c>
      <c r="EW236" s="95">
        <f t="shared" si="537"/>
        <v>1</v>
      </c>
      <c r="EX236" s="95">
        <f t="shared" si="538"/>
        <v>1</v>
      </c>
      <c r="EY236" s="95">
        <f t="shared" si="539"/>
        <v>1</v>
      </c>
      <c r="EZ236" s="95">
        <f t="shared" si="540"/>
        <v>1</v>
      </c>
      <c r="FA236" s="95">
        <f t="shared" si="541"/>
        <v>1</v>
      </c>
      <c r="FB236" s="95">
        <f t="shared" si="542"/>
        <v>1</v>
      </c>
      <c r="FC236" s="95">
        <f t="shared" si="543"/>
        <v>1</v>
      </c>
      <c r="FD236" s="95">
        <f t="shared" si="544"/>
        <v>1</v>
      </c>
      <c r="FE236" s="95">
        <f t="shared" si="545"/>
        <v>1</v>
      </c>
      <c r="FF236" s="95">
        <f t="shared" si="546"/>
        <v>1</v>
      </c>
      <c r="FG236" s="95">
        <f t="shared" si="547"/>
        <v>1</v>
      </c>
      <c r="FH236" s="95">
        <f t="shared" si="548"/>
        <v>1</v>
      </c>
      <c r="FI236" s="95">
        <f t="shared" si="549"/>
        <v>1</v>
      </c>
      <c r="FJ236" s="95">
        <f t="shared" si="550"/>
        <v>1</v>
      </c>
      <c r="FK236" s="95">
        <f t="shared" si="551"/>
        <v>1</v>
      </c>
      <c r="FL236" s="95">
        <f t="shared" si="552"/>
        <v>1</v>
      </c>
      <c r="FM236" s="95">
        <f t="shared" si="553"/>
        <v>1</v>
      </c>
      <c r="FN236" s="95">
        <f t="shared" si="554"/>
        <v>1</v>
      </c>
      <c r="FO236" s="95">
        <f t="shared" si="555"/>
        <v>1</v>
      </c>
      <c r="FP236" s="95">
        <f t="shared" si="556"/>
        <v>1</v>
      </c>
      <c r="FQ236" s="115">
        <f t="shared" si="557"/>
        <v>3.6683809772519704</v>
      </c>
      <c r="FR236" s="115">
        <f t="shared" si="558"/>
        <v>2.3193082909572249</v>
      </c>
      <c r="FS236" s="115">
        <f t="shared" si="559"/>
        <v>2.1832776524209931</v>
      </c>
      <c r="FT236" s="115">
        <f t="shared" si="560"/>
        <v>2.1870695568839138</v>
      </c>
      <c r="FU236" s="115">
        <f t="shared" si="561"/>
        <v>2.2258289845612369</v>
      </c>
      <c r="FV236" s="115">
        <f t="shared" si="562"/>
        <v>2.2685475131897572</v>
      </c>
      <c r="FW236" s="115">
        <f t="shared" si="563"/>
        <v>2.3064442685002975</v>
      </c>
      <c r="FX236" s="115">
        <f t="shared" si="564"/>
        <v>2.3378596283483142</v>
      </c>
      <c r="FZ236" s="90">
        <f t="shared" si="588"/>
        <v>2.1832776524209931</v>
      </c>
      <c r="GC236" s="35"/>
      <c r="GI236" s="31"/>
      <c r="GJ236" s="31"/>
      <c r="GK236" s="31"/>
    </row>
    <row r="237" spans="24:193" x14ac:dyDescent="0.3">
      <c r="X237" s="118">
        <f t="shared" si="589"/>
        <v>21.048519522998369</v>
      </c>
      <c r="Y237" s="118">
        <v>10</v>
      </c>
      <c r="Z237" s="40">
        <v>1.7999999999999999E-2</v>
      </c>
      <c r="AA237" s="40">
        <v>10000000</v>
      </c>
      <c r="AB237" s="40">
        <v>10000000</v>
      </c>
      <c r="AC237" s="98">
        <v>3900000</v>
      </c>
      <c r="AD237" s="42">
        <v>0.33</v>
      </c>
      <c r="AE237" s="42">
        <v>0.33</v>
      </c>
      <c r="AF237" s="41">
        <v>1.7999999999999999E-2</v>
      </c>
      <c r="AG237" s="40">
        <v>10000000</v>
      </c>
      <c r="AH237" s="40">
        <v>10000000</v>
      </c>
      <c r="AI237" s="98">
        <v>3900000</v>
      </c>
      <c r="AJ237" s="42">
        <v>0.33</v>
      </c>
      <c r="AK237" s="42">
        <v>0.33</v>
      </c>
      <c r="AL237" s="42">
        <f>AL204</f>
        <v>0.40129999999999999</v>
      </c>
      <c r="AM237" s="40">
        <v>6000</v>
      </c>
      <c r="AN237" s="40">
        <f>AN204</f>
        <v>10000</v>
      </c>
      <c r="AO237" s="40">
        <f>AO204</f>
        <v>10000</v>
      </c>
      <c r="AP237" s="42">
        <v>0.03</v>
      </c>
      <c r="AQ237" s="42">
        <v>0.03</v>
      </c>
      <c r="AR237" s="4">
        <f t="shared" si="565"/>
        <v>0.41930000000000001</v>
      </c>
      <c r="AS237" s="11">
        <f t="shared" si="566"/>
        <v>2.1048519522998368</v>
      </c>
      <c r="AT237" s="15">
        <f t="shared" si="567"/>
        <v>17756.844461901022</v>
      </c>
      <c r="AU237" s="19">
        <f t="shared" si="568"/>
        <v>0.40002300769177906</v>
      </c>
      <c r="AV237" s="13">
        <f t="shared" si="569"/>
        <v>0.5</v>
      </c>
      <c r="AW237" s="11">
        <f t="shared" si="570"/>
        <v>1</v>
      </c>
      <c r="AX237" s="11">
        <f t="shared" si="571"/>
        <v>0.8911</v>
      </c>
      <c r="AY237" s="11">
        <f t="shared" si="572"/>
        <v>201997.53114128605</v>
      </c>
      <c r="AZ237" s="11">
        <f t="shared" si="573"/>
        <v>1</v>
      </c>
      <c r="BA237" s="11">
        <f t="shared" si="574"/>
        <v>0.34752899999999998</v>
      </c>
      <c r="BB237" s="11">
        <f t="shared" si="575"/>
        <v>1.025058</v>
      </c>
      <c r="BC237" s="11">
        <f t="shared" si="576"/>
        <v>0.99909999999999999</v>
      </c>
      <c r="BD237" s="11">
        <f t="shared" si="577"/>
        <v>0.8911</v>
      </c>
      <c r="BE237" s="11">
        <f t="shared" si="578"/>
        <v>201997.53114128605</v>
      </c>
      <c r="BF237" s="11">
        <f t="shared" si="579"/>
        <v>1</v>
      </c>
      <c r="BG237" s="11">
        <f t="shared" si="580"/>
        <v>0.34752899999999998</v>
      </c>
      <c r="BH237" s="11">
        <f t="shared" si="581"/>
        <v>1.025058</v>
      </c>
      <c r="BI237" s="121">
        <f t="shared" si="473"/>
        <v>3.3228013058253261</v>
      </c>
      <c r="BJ237" s="121">
        <f>X237^2/((BJ206^2+1)*Y237^2)</f>
        <v>0.88608034822008697</v>
      </c>
      <c r="BK237" s="121">
        <f>X237^2/((BK206^2+1)*Y237^2)</f>
        <v>0.44304017411004348</v>
      </c>
      <c r="BL237" s="121">
        <f>X237^2/((BL206^2+1)*Y237^2)</f>
        <v>0.260611867123555</v>
      </c>
      <c r="BM237" s="121">
        <f>X237^2/((BM206^2+1)*Y237^2)</f>
        <v>0.17040006696540133</v>
      </c>
      <c r="BN237" s="121">
        <f>X237^2/((BN206^2+1)*Y237^2)</f>
        <v>0.11974058759730906</v>
      </c>
      <c r="BO237" s="121">
        <f>X237^2/((BO206^2+1)*Y237^2)</f>
        <v>8.8608034822008699E-2</v>
      </c>
      <c r="BP237" s="121">
        <f>X237^2/((BP206^2+1)*Y237^2)</f>
        <v>6.8160026786160538E-2</v>
      </c>
      <c r="BQ237" s="121">
        <v>1</v>
      </c>
      <c r="BR237" s="121">
        <v>1</v>
      </c>
      <c r="BS237" s="121">
        <v>1</v>
      </c>
      <c r="BT237" s="121">
        <v>1</v>
      </c>
      <c r="BU237" s="121">
        <v>1</v>
      </c>
      <c r="BV237" s="121">
        <v>1</v>
      </c>
      <c r="BW237" s="121">
        <v>1</v>
      </c>
      <c r="BX237" s="121">
        <v>1</v>
      </c>
      <c r="BY237" s="121">
        <f t="shared" si="582"/>
        <v>0.90285266071750625</v>
      </c>
      <c r="BZ237" s="121">
        <f>(BZ206^4+6*BZ206^2+1)/(BZ206^2+1)*(Y237^2/X237^2)</f>
        <v>1.8508479544708876</v>
      </c>
      <c r="CA237" s="121">
        <f>(CA206^4+6*CA206^2+1)/(CA206^2+1)*(Y237^2/X237^2)</f>
        <v>3.0696990464395211</v>
      </c>
      <c r="CB237" s="121">
        <f>(CB206^4+6*CB206^2+1)/(CB206^2+1)*(Y237^2/X237^2)</f>
        <v>4.6868674887247019</v>
      </c>
      <c r="CC237" s="121">
        <f>(CC206^4+6*CC206^2+1)/(CC206^2+1)*(Y237^2/X237^2)</f>
        <v>6.7366698530460081</v>
      </c>
      <c r="CD237" s="121">
        <f>(CD206^4+6*CD206^2+1)/(CD206^2+1)*(Y237^2/X237^2)</f>
        <v>9.2298383490918052</v>
      </c>
      <c r="CE237" s="121">
        <f>(CE206^4+6*CE206^2+1)/(CE206^2+1)*(Y237^2/X237^2)</f>
        <v>12.170453866471984</v>
      </c>
      <c r="CF237" s="121">
        <f>(CF206^4+6*CF206^2+1)/(CF206^2+1)*(Y237^2/X237^2)</f>
        <v>15.560318356442867</v>
      </c>
      <c r="CG237" s="121">
        <f t="shared" si="583"/>
        <v>3.3228013058253261</v>
      </c>
      <c r="CH237" s="121">
        <f t="shared" si="474"/>
        <v>0.88608034822008697</v>
      </c>
      <c r="CI237" s="121">
        <f t="shared" si="475"/>
        <v>0.44304017411004348</v>
      </c>
      <c r="CJ237" s="121">
        <f t="shared" si="476"/>
        <v>0.260611867123555</v>
      </c>
      <c r="CK237" s="121">
        <f t="shared" si="477"/>
        <v>0.17040006696540133</v>
      </c>
      <c r="CL237" s="121">
        <f t="shared" si="478"/>
        <v>0.11974058759730906</v>
      </c>
      <c r="CM237" s="121">
        <f t="shared" si="479"/>
        <v>8.8608034822008699E-2</v>
      </c>
      <c r="CN237" s="121">
        <f t="shared" si="480"/>
        <v>6.8160026786160538E-2</v>
      </c>
      <c r="CO237" s="95">
        <f t="shared" si="481"/>
        <v>2.3549708214930041</v>
      </c>
      <c r="CP237" s="95">
        <f t="shared" si="482"/>
        <v>3.5905863073790054</v>
      </c>
      <c r="CQ237" s="95">
        <f t="shared" si="483"/>
        <v>5.2016467522557566</v>
      </c>
      <c r="CR237" s="95">
        <f t="shared" si="484"/>
        <v>7.367908288612302</v>
      </c>
      <c r="CS237" s="95">
        <f t="shared" si="485"/>
        <v>10.123687488168221</v>
      </c>
      <c r="CT237" s="95">
        <f t="shared" si="486"/>
        <v>13.479716560611877</v>
      </c>
      <c r="CU237" s="95">
        <f t="shared" si="487"/>
        <v>17.440076395553163</v>
      </c>
      <c r="CV237" s="95">
        <f t="shared" si="488"/>
        <v>22.006568944248396</v>
      </c>
      <c r="CW237" s="95">
        <f t="shared" si="489"/>
        <v>2.3549708214930041</v>
      </c>
      <c r="CX237" s="95">
        <f t="shared" si="490"/>
        <v>3.5905863073790054</v>
      </c>
      <c r="CY237" s="95">
        <f t="shared" si="491"/>
        <v>5.2016467522557566</v>
      </c>
      <c r="CZ237" s="95">
        <f t="shared" si="492"/>
        <v>7.367908288612302</v>
      </c>
      <c r="DA237" s="95">
        <f t="shared" si="493"/>
        <v>10.123687488168221</v>
      </c>
      <c r="DB237" s="95">
        <f t="shared" si="494"/>
        <v>13.479716560611877</v>
      </c>
      <c r="DC237" s="95">
        <f t="shared" si="495"/>
        <v>17.440076395553163</v>
      </c>
      <c r="DD237" s="95">
        <f t="shared" si="496"/>
        <v>22.006568944248396</v>
      </c>
      <c r="DE237" s="13">
        <f t="shared" si="584"/>
        <v>6.2757699665428319</v>
      </c>
      <c r="DF237" s="13">
        <f t="shared" si="585"/>
        <v>4.7870443026909744</v>
      </c>
      <c r="DG237" s="13">
        <f t="shared" si="586"/>
        <v>5.5628552205495652</v>
      </c>
      <c r="DH237" s="13">
        <f t="shared" si="587"/>
        <v>6.9975953558482571</v>
      </c>
      <c r="DI237" s="13">
        <f t="shared" si="497"/>
        <v>8.9571859200114083</v>
      </c>
      <c r="DJ237" s="13">
        <f t="shared" si="498"/>
        <v>11.399694936689114</v>
      </c>
      <c r="DK237" s="13">
        <f t="shared" si="499"/>
        <v>14.309177901293992</v>
      </c>
      <c r="DL237" s="13">
        <f t="shared" si="500"/>
        <v>17.678594383229026</v>
      </c>
      <c r="DM237" s="95">
        <f t="shared" si="501"/>
        <v>6.2757699665428319</v>
      </c>
      <c r="DN237" s="95">
        <f t="shared" si="502"/>
        <v>4.7870443026909744</v>
      </c>
      <c r="DO237" s="95">
        <f t="shared" si="503"/>
        <v>5.5628552205495652</v>
      </c>
      <c r="DP237" s="95">
        <f t="shared" si="504"/>
        <v>6.9975953558482571</v>
      </c>
      <c r="DQ237" s="95">
        <f t="shared" si="505"/>
        <v>8.9571859200114083</v>
      </c>
      <c r="DR237" s="95">
        <f t="shared" si="506"/>
        <v>11.399694936689114</v>
      </c>
      <c r="DS237" s="95">
        <f t="shared" si="507"/>
        <v>14.309177901293992</v>
      </c>
      <c r="DT237" s="95">
        <f t="shared" si="508"/>
        <v>17.678594383229026</v>
      </c>
      <c r="DU237" s="95">
        <f t="shared" si="509"/>
        <v>4.1302681573386639</v>
      </c>
      <c r="DV237" s="95">
        <f t="shared" si="510"/>
        <v>2.2528928161058914</v>
      </c>
      <c r="DW237" s="95">
        <f t="shared" si="511"/>
        <v>2.2425096085783696</v>
      </c>
      <c r="DX237" s="95">
        <f t="shared" si="512"/>
        <v>2.6025767002558204</v>
      </c>
      <c r="DY237" s="95">
        <f t="shared" si="513"/>
        <v>3.2100669563144848</v>
      </c>
      <c r="DZ237" s="95">
        <f t="shared" si="514"/>
        <v>4.0161669456370603</v>
      </c>
      <c r="EA237" s="95">
        <f t="shared" si="515"/>
        <v>5.0005103834947997</v>
      </c>
      <c r="EB237" s="95">
        <f t="shared" si="516"/>
        <v>6.1536720400215312</v>
      </c>
      <c r="EC237" s="95">
        <f t="shared" si="517"/>
        <v>4.1302681573386639</v>
      </c>
      <c r="ED237" s="95">
        <f t="shared" si="518"/>
        <v>2.2528928161058914</v>
      </c>
      <c r="EE237" s="95">
        <f t="shared" si="519"/>
        <v>2.2425096085783696</v>
      </c>
      <c r="EF237" s="95">
        <f t="shared" si="520"/>
        <v>2.6025767002558204</v>
      </c>
      <c r="EG237" s="95">
        <f t="shared" si="521"/>
        <v>3.2100669563144848</v>
      </c>
      <c r="EH237" s="95">
        <f t="shared" si="522"/>
        <v>4.0161669456370603</v>
      </c>
      <c r="EI237" s="95">
        <f t="shared" si="523"/>
        <v>5.0005103834947997</v>
      </c>
      <c r="EJ237" s="95">
        <f t="shared" si="524"/>
        <v>6.1536720400215312</v>
      </c>
      <c r="EK237" s="95">
        <f t="shared" si="525"/>
        <v>4.1302681573386639</v>
      </c>
      <c r="EL237" s="95">
        <f t="shared" si="526"/>
        <v>2.2528928161058914</v>
      </c>
      <c r="EM237" s="95">
        <f t="shared" si="527"/>
        <v>2.2425096085783696</v>
      </c>
      <c r="EN237" s="95">
        <f t="shared" si="528"/>
        <v>2.6025767002558204</v>
      </c>
      <c r="EO237" s="95">
        <f t="shared" si="529"/>
        <v>3.2100669563144848</v>
      </c>
      <c r="EP237" s="95">
        <f t="shared" si="530"/>
        <v>4.0161669456370603</v>
      </c>
      <c r="EQ237" s="95">
        <f t="shared" si="531"/>
        <v>5.0005103834947997</v>
      </c>
      <c r="ER237" s="95">
        <f t="shared" si="532"/>
        <v>6.1536720400215312</v>
      </c>
      <c r="ES237" s="95">
        <f t="shared" si="533"/>
        <v>1</v>
      </c>
      <c r="ET237" s="95">
        <f t="shared" si="534"/>
        <v>1</v>
      </c>
      <c r="EU237" s="95">
        <f t="shared" si="535"/>
        <v>1</v>
      </c>
      <c r="EV237" s="95">
        <f t="shared" si="536"/>
        <v>1</v>
      </c>
      <c r="EW237" s="95">
        <f t="shared" si="537"/>
        <v>1</v>
      </c>
      <c r="EX237" s="95">
        <f t="shared" si="538"/>
        <v>1</v>
      </c>
      <c r="EY237" s="95">
        <f t="shared" si="539"/>
        <v>1</v>
      </c>
      <c r="EZ237" s="95">
        <f t="shared" si="540"/>
        <v>1</v>
      </c>
      <c r="FA237" s="95">
        <f t="shared" si="541"/>
        <v>1</v>
      </c>
      <c r="FB237" s="95">
        <f t="shared" si="542"/>
        <v>1</v>
      </c>
      <c r="FC237" s="95">
        <f t="shared" si="543"/>
        <v>1</v>
      </c>
      <c r="FD237" s="95">
        <f t="shared" si="544"/>
        <v>1</v>
      </c>
      <c r="FE237" s="95">
        <f t="shared" si="545"/>
        <v>1</v>
      </c>
      <c r="FF237" s="95">
        <f t="shared" si="546"/>
        <v>1</v>
      </c>
      <c r="FG237" s="95">
        <f t="shared" si="547"/>
        <v>1</v>
      </c>
      <c r="FH237" s="95">
        <f t="shared" si="548"/>
        <v>1</v>
      </c>
      <c r="FI237" s="95">
        <f t="shared" si="549"/>
        <v>1</v>
      </c>
      <c r="FJ237" s="95">
        <f t="shared" si="550"/>
        <v>1</v>
      </c>
      <c r="FK237" s="95">
        <f t="shared" si="551"/>
        <v>1</v>
      </c>
      <c r="FL237" s="95">
        <f t="shared" si="552"/>
        <v>1</v>
      </c>
      <c r="FM237" s="95">
        <f t="shared" si="553"/>
        <v>1</v>
      </c>
      <c r="FN237" s="95">
        <f t="shared" si="554"/>
        <v>1</v>
      </c>
      <c r="FO237" s="95">
        <f t="shared" si="555"/>
        <v>1</v>
      </c>
      <c r="FP237" s="95">
        <f t="shared" si="556"/>
        <v>1</v>
      </c>
      <c r="FQ237" s="115">
        <f t="shared" si="557"/>
        <v>3.9352704121360991</v>
      </c>
      <c r="FR237" s="115">
        <f t="shared" si="558"/>
        <v>2.3583981699747394</v>
      </c>
      <c r="FS237" s="115">
        <f t="shared" si="559"/>
        <v>2.1807410123310085</v>
      </c>
      <c r="FT237" s="115">
        <f t="shared" si="560"/>
        <v>2.1700156786886722</v>
      </c>
      <c r="FU237" s="115">
        <f t="shared" si="561"/>
        <v>2.2044447763694648</v>
      </c>
      <c r="FV237" s="115">
        <f t="shared" si="562"/>
        <v>2.2470080378925368</v>
      </c>
      <c r="FW237" s="115">
        <f t="shared" si="563"/>
        <v>2.2863880595997177</v>
      </c>
      <c r="FX237" s="115">
        <f t="shared" si="564"/>
        <v>2.3198061049734755</v>
      </c>
      <c r="FZ237" s="90">
        <f t="shared" si="588"/>
        <v>2.1700156786886722</v>
      </c>
      <c r="GC237" s="35"/>
      <c r="GI237" s="31"/>
      <c r="GJ237" s="31"/>
      <c r="GK237" s="31"/>
    </row>
    <row r="238" spans="24:193" x14ac:dyDescent="0.3">
      <c r="X238" s="118">
        <f t="shared" si="589"/>
        <v>22.521915889608255</v>
      </c>
      <c r="Y238" s="118">
        <v>10</v>
      </c>
      <c r="Z238" s="40">
        <v>1.7999999999999999E-2</v>
      </c>
      <c r="AA238" s="40">
        <v>10000000</v>
      </c>
      <c r="AB238" s="40">
        <v>10000000</v>
      </c>
      <c r="AC238" s="98">
        <v>3900000</v>
      </c>
      <c r="AD238" s="42">
        <v>0.33</v>
      </c>
      <c r="AE238" s="42">
        <v>0.33</v>
      </c>
      <c r="AF238" s="41">
        <v>1.7999999999999999E-2</v>
      </c>
      <c r="AG238" s="40">
        <v>10000000</v>
      </c>
      <c r="AH238" s="40">
        <v>10000000</v>
      </c>
      <c r="AI238" s="98">
        <v>3900000</v>
      </c>
      <c r="AJ238" s="42">
        <v>0.33</v>
      </c>
      <c r="AK238" s="42">
        <v>0.33</v>
      </c>
      <c r="AL238" s="42">
        <f>AL204</f>
        <v>0.40129999999999999</v>
      </c>
      <c r="AM238" s="40">
        <v>6000</v>
      </c>
      <c r="AN238" s="40">
        <f>AN204</f>
        <v>10000</v>
      </c>
      <c r="AO238" s="40">
        <f>AO204</f>
        <v>10000</v>
      </c>
      <c r="AP238" s="42">
        <v>0.03</v>
      </c>
      <c r="AQ238" s="42">
        <v>0.03</v>
      </c>
      <c r="AR238" s="4">
        <f t="shared" si="565"/>
        <v>0.41930000000000001</v>
      </c>
      <c r="AS238" s="11">
        <f t="shared" si="566"/>
        <v>2.2521915889608257</v>
      </c>
      <c r="AT238" s="15">
        <f t="shared" si="567"/>
        <v>17756.844461901022</v>
      </c>
      <c r="AU238" s="19">
        <f t="shared" si="568"/>
        <v>0.40002300769177906</v>
      </c>
      <c r="AV238" s="13">
        <f t="shared" si="569"/>
        <v>0.5</v>
      </c>
      <c r="AW238" s="11">
        <f t="shared" si="570"/>
        <v>1</v>
      </c>
      <c r="AX238" s="11">
        <f t="shared" si="571"/>
        <v>0.8911</v>
      </c>
      <c r="AY238" s="11">
        <f t="shared" si="572"/>
        <v>201997.53114128605</v>
      </c>
      <c r="AZ238" s="11">
        <f t="shared" si="573"/>
        <v>1</v>
      </c>
      <c r="BA238" s="11">
        <f t="shared" si="574"/>
        <v>0.34752899999999998</v>
      </c>
      <c r="BB238" s="11">
        <f t="shared" si="575"/>
        <v>1.025058</v>
      </c>
      <c r="BC238" s="11">
        <f t="shared" si="576"/>
        <v>0.99909999999999999</v>
      </c>
      <c r="BD238" s="11">
        <f t="shared" si="577"/>
        <v>0.8911</v>
      </c>
      <c r="BE238" s="11">
        <f t="shared" si="578"/>
        <v>201997.53114128605</v>
      </c>
      <c r="BF238" s="11">
        <f t="shared" si="579"/>
        <v>1</v>
      </c>
      <c r="BG238" s="11">
        <f t="shared" si="580"/>
        <v>0.34752899999999998</v>
      </c>
      <c r="BH238" s="11">
        <f t="shared" si="581"/>
        <v>1.025058</v>
      </c>
      <c r="BI238" s="121">
        <f t="shared" si="473"/>
        <v>3.8042752150394161</v>
      </c>
      <c r="BJ238" s="121">
        <f>X238^2/((BJ206^2+1)*Y238^2)</f>
        <v>1.0144733906771777</v>
      </c>
      <c r="BK238" s="121">
        <f>X238^2/((BK206^2+1)*Y238^2)</f>
        <v>0.50723669533858884</v>
      </c>
      <c r="BL238" s="121">
        <f>X238^2/((BL206^2+1)*Y238^2)</f>
        <v>0.29837452666975811</v>
      </c>
      <c r="BM238" s="121">
        <f>X238^2/((BM206^2+1)*Y238^2)</f>
        <v>0.19509103666868799</v>
      </c>
      <c r="BN238" s="121">
        <f>X238^2/((BN206^2+1)*Y238^2)</f>
        <v>0.13709099874015912</v>
      </c>
      <c r="BO238" s="121">
        <f>X238^2/((BO206^2+1)*Y238^2)</f>
        <v>0.10144733906771776</v>
      </c>
      <c r="BP238" s="121">
        <f>X238^2/((BP206^2+1)*Y238^2)</f>
        <v>7.8036414667475199E-2</v>
      </c>
      <c r="BQ238" s="121">
        <v>1</v>
      </c>
      <c r="BR238" s="121">
        <v>1</v>
      </c>
      <c r="BS238" s="121">
        <v>1</v>
      </c>
      <c r="BT238" s="121">
        <v>1</v>
      </c>
      <c r="BU238" s="121">
        <v>1</v>
      </c>
      <c r="BV238" s="121">
        <v>1</v>
      </c>
      <c r="BW238" s="121">
        <v>1</v>
      </c>
      <c r="BX238" s="121">
        <v>1</v>
      </c>
      <c r="BY238" s="121">
        <f t="shared" si="582"/>
        <v>0.78858647979518415</v>
      </c>
      <c r="BZ238" s="121">
        <f>(BZ206^4+6*BZ206^2+1)/(BZ206^2+1)*(Y238^2/X238^2)</f>
        <v>1.6166022835801273</v>
      </c>
      <c r="CA238" s="121">
        <f>(CA206^4+6*CA206^2+1)/(CA206^2+1)*(Y238^2/X238^2)</f>
        <v>2.681194031303626</v>
      </c>
      <c r="CB238" s="121">
        <f>(CB206^4+6*CB206^2+1)/(CB206^2+1)*(Y238^2/X238^2)</f>
        <v>4.0936915789367649</v>
      </c>
      <c r="CC238" s="121">
        <f>(CC206^4+6*CC206^2+1)/(CC206^2+1)*(Y238^2/X238^2)</f>
        <v>5.8840683492409891</v>
      </c>
      <c r="CD238" s="121">
        <f>(CD206^4+6*CD206^2+1)/(CD206^2+1)*(Y238^2/X238^2)</f>
        <v>8.0616982697980664</v>
      </c>
      <c r="CE238" s="121">
        <f>(CE206^4+6*CE206^2+1)/(CE206^2+1)*(Y238^2/X238^2)</f>
        <v>10.630145747639082</v>
      </c>
      <c r="CF238" s="121">
        <f>(CF206^4+6*CF206^2+1)/(CF206^2+1)*(Y238^2/X238^2)</f>
        <v>13.59098467677777</v>
      </c>
      <c r="CG238" s="121">
        <f t="shared" si="583"/>
        <v>3.8042752150394161</v>
      </c>
      <c r="CH238" s="121">
        <f t="shared" si="474"/>
        <v>1.0144733906771777</v>
      </c>
      <c r="CI238" s="121">
        <f t="shared" si="475"/>
        <v>0.50723669533858884</v>
      </c>
      <c r="CJ238" s="121">
        <f t="shared" si="476"/>
        <v>0.29837452666975811</v>
      </c>
      <c r="CK238" s="121">
        <f t="shared" si="477"/>
        <v>0.19509103666868799</v>
      </c>
      <c r="CL238" s="121">
        <f t="shared" si="478"/>
        <v>0.13709099874015912</v>
      </c>
      <c r="CM238" s="121">
        <f t="shared" si="479"/>
        <v>0.10144733906771776</v>
      </c>
      <c r="CN238" s="121">
        <f t="shared" si="480"/>
        <v>7.8036414667475199E-2</v>
      </c>
      <c r="CO238" s="95">
        <f t="shared" si="481"/>
        <v>2.2274677033740975</v>
      </c>
      <c r="CP238" s="95">
        <f t="shared" si="482"/>
        <v>3.3067021220010528</v>
      </c>
      <c r="CQ238" s="95">
        <f t="shared" si="483"/>
        <v>4.7138647081454774</v>
      </c>
      <c r="CR238" s="95">
        <f t="shared" si="484"/>
        <v>6.6059614295679125</v>
      </c>
      <c r="CS238" s="95">
        <f t="shared" si="485"/>
        <v>9.0129657090298032</v>
      </c>
      <c r="CT238" s="95">
        <f t="shared" si="486"/>
        <v>11.944251474112917</v>
      </c>
      <c r="CU238" s="95">
        <f t="shared" si="487"/>
        <v>15.403383131848338</v>
      </c>
      <c r="CV238" s="95">
        <f t="shared" si="488"/>
        <v>19.391934576249803</v>
      </c>
      <c r="CW238" s="95">
        <f t="shared" si="489"/>
        <v>2.2274677033740975</v>
      </c>
      <c r="CX238" s="95">
        <f t="shared" si="490"/>
        <v>3.3067021220010528</v>
      </c>
      <c r="CY238" s="95">
        <f t="shared" si="491"/>
        <v>4.7138647081454774</v>
      </c>
      <c r="CZ238" s="95">
        <f t="shared" si="492"/>
        <v>6.6059614295679125</v>
      </c>
      <c r="DA238" s="95">
        <f t="shared" si="493"/>
        <v>9.0129657090298032</v>
      </c>
      <c r="DB238" s="95">
        <f t="shared" si="494"/>
        <v>11.944251474112917</v>
      </c>
      <c r="DC238" s="95">
        <f t="shared" si="495"/>
        <v>15.403383131848338</v>
      </c>
      <c r="DD238" s="95">
        <f t="shared" si="496"/>
        <v>19.391934576249803</v>
      </c>
      <c r="DE238" s="13">
        <f t="shared" si="584"/>
        <v>6.6429776948346007</v>
      </c>
      <c r="DF238" s="13">
        <f t="shared" si="585"/>
        <v>4.6811916742573043</v>
      </c>
      <c r="DG238" s="13">
        <f t="shared" si="586"/>
        <v>5.2385467266422143</v>
      </c>
      <c r="DH238" s="13">
        <f t="shared" si="587"/>
        <v>6.4421821056065234</v>
      </c>
      <c r="DI238" s="13">
        <f t="shared" si="497"/>
        <v>8.1292753859096774</v>
      </c>
      <c r="DJ238" s="13">
        <f t="shared" si="498"/>
        <v>10.248905268538225</v>
      </c>
      <c r="DK238" s="13">
        <f t="shared" si="499"/>
        <v>12.781709086706799</v>
      </c>
      <c r="DL238" s="13">
        <f t="shared" si="500"/>
        <v>15.719137091445246</v>
      </c>
      <c r="DM238" s="95">
        <f t="shared" si="501"/>
        <v>6.6429776948346007</v>
      </c>
      <c r="DN238" s="95">
        <f t="shared" si="502"/>
        <v>4.6811916742573043</v>
      </c>
      <c r="DO238" s="95">
        <f t="shared" si="503"/>
        <v>5.2385467266422143</v>
      </c>
      <c r="DP238" s="95">
        <f t="shared" si="504"/>
        <v>6.4421821056065234</v>
      </c>
      <c r="DQ238" s="95">
        <f t="shared" si="505"/>
        <v>8.1292753859096774</v>
      </c>
      <c r="DR238" s="95">
        <f t="shared" si="506"/>
        <v>10.248905268538225</v>
      </c>
      <c r="DS238" s="95">
        <f t="shared" si="507"/>
        <v>12.781709086706799</v>
      </c>
      <c r="DT238" s="95">
        <f t="shared" si="508"/>
        <v>15.719137091445246</v>
      </c>
      <c r="DU238" s="95">
        <f t="shared" si="509"/>
        <v>4.2578834919441739</v>
      </c>
      <c r="DV238" s="95">
        <f t="shared" si="510"/>
        <v>2.2161059579989661</v>
      </c>
      <c r="DW238" s="95">
        <f t="shared" si="511"/>
        <v>2.129803001999242</v>
      </c>
      <c r="DX238" s="95">
        <f t="shared" si="512"/>
        <v>2.4095544888125611</v>
      </c>
      <c r="DY238" s="95">
        <f t="shared" si="513"/>
        <v>2.9223440363086444</v>
      </c>
      <c r="DZ238" s="95">
        <f t="shared" si="514"/>
        <v>3.6162341630542501</v>
      </c>
      <c r="EA238" s="95">
        <f t="shared" si="515"/>
        <v>4.4696706738301266</v>
      </c>
      <c r="EB238" s="95">
        <f t="shared" si="516"/>
        <v>5.4727038068652067</v>
      </c>
      <c r="EC238" s="95">
        <f t="shared" si="517"/>
        <v>4.2578834919441739</v>
      </c>
      <c r="ED238" s="95">
        <f t="shared" si="518"/>
        <v>2.2161059579989661</v>
      </c>
      <c r="EE238" s="95">
        <f t="shared" si="519"/>
        <v>2.129803001999242</v>
      </c>
      <c r="EF238" s="95">
        <f t="shared" si="520"/>
        <v>2.4095544888125611</v>
      </c>
      <c r="EG238" s="95">
        <f t="shared" si="521"/>
        <v>2.9223440363086444</v>
      </c>
      <c r="EH238" s="95">
        <f t="shared" si="522"/>
        <v>3.6162341630542501</v>
      </c>
      <c r="EI238" s="95">
        <f t="shared" si="523"/>
        <v>4.4696706738301266</v>
      </c>
      <c r="EJ238" s="95">
        <f t="shared" si="524"/>
        <v>5.4727038068652067</v>
      </c>
      <c r="EK238" s="95">
        <f t="shared" si="525"/>
        <v>4.2578834919441739</v>
      </c>
      <c r="EL238" s="95">
        <f t="shared" si="526"/>
        <v>2.2161059579989661</v>
      </c>
      <c r="EM238" s="95">
        <f t="shared" si="527"/>
        <v>2.129803001999242</v>
      </c>
      <c r="EN238" s="95">
        <f t="shared" si="528"/>
        <v>2.4095544888125611</v>
      </c>
      <c r="EO238" s="95">
        <f t="shared" si="529"/>
        <v>2.9223440363086444</v>
      </c>
      <c r="EP238" s="95">
        <f t="shared" si="530"/>
        <v>3.6162341630542501</v>
      </c>
      <c r="EQ238" s="95">
        <f t="shared" si="531"/>
        <v>4.4696706738301266</v>
      </c>
      <c r="ER238" s="95">
        <f t="shared" si="532"/>
        <v>5.4727038068652067</v>
      </c>
      <c r="ES238" s="95">
        <f t="shared" si="533"/>
        <v>1</v>
      </c>
      <c r="ET238" s="95">
        <f t="shared" si="534"/>
        <v>1</v>
      </c>
      <c r="EU238" s="95">
        <f t="shared" si="535"/>
        <v>1</v>
      </c>
      <c r="EV238" s="95">
        <f t="shared" si="536"/>
        <v>1</v>
      </c>
      <c r="EW238" s="95">
        <f t="shared" si="537"/>
        <v>1</v>
      </c>
      <c r="EX238" s="95">
        <f t="shared" si="538"/>
        <v>1</v>
      </c>
      <c r="EY238" s="95">
        <f t="shared" si="539"/>
        <v>1</v>
      </c>
      <c r="EZ238" s="95">
        <f t="shared" si="540"/>
        <v>1</v>
      </c>
      <c r="FA238" s="95">
        <f t="shared" si="541"/>
        <v>1</v>
      </c>
      <c r="FB238" s="95">
        <f t="shared" si="542"/>
        <v>1</v>
      </c>
      <c r="FC238" s="95">
        <f t="shared" si="543"/>
        <v>1</v>
      </c>
      <c r="FD238" s="95">
        <f t="shared" si="544"/>
        <v>1</v>
      </c>
      <c r="FE238" s="95">
        <f t="shared" si="545"/>
        <v>1</v>
      </c>
      <c r="FF238" s="95">
        <f t="shared" si="546"/>
        <v>1</v>
      </c>
      <c r="FG238" s="95">
        <f t="shared" si="547"/>
        <v>1</v>
      </c>
      <c r="FH238" s="95">
        <f t="shared" si="548"/>
        <v>1</v>
      </c>
      <c r="FI238" s="95">
        <f t="shared" si="549"/>
        <v>1</v>
      </c>
      <c r="FJ238" s="95">
        <f t="shared" si="550"/>
        <v>1</v>
      </c>
      <c r="FK238" s="95">
        <f t="shared" si="551"/>
        <v>1</v>
      </c>
      <c r="FL238" s="95">
        <f t="shared" si="552"/>
        <v>1</v>
      </c>
      <c r="FM238" s="95">
        <f t="shared" si="553"/>
        <v>1</v>
      </c>
      <c r="FN238" s="95">
        <f t="shared" si="554"/>
        <v>1</v>
      </c>
      <c r="FO238" s="95">
        <f t="shared" si="555"/>
        <v>1</v>
      </c>
      <c r="FP238" s="95">
        <f t="shared" si="556"/>
        <v>1</v>
      </c>
      <c r="FQ238" s="115">
        <f t="shared" si="557"/>
        <v>4.2480040645909227</v>
      </c>
      <c r="FR238" s="115">
        <f t="shared" si="558"/>
        <v>2.410468075349967</v>
      </c>
      <c r="FS238" s="115">
        <f t="shared" si="559"/>
        <v>2.1841317606974164</v>
      </c>
      <c r="FT238" s="115">
        <f t="shared" si="560"/>
        <v>2.1554117423862906</v>
      </c>
      <c r="FU238" s="115">
        <f t="shared" si="561"/>
        <v>2.1836002425297139</v>
      </c>
      <c r="FV238" s="115">
        <f t="shared" si="562"/>
        <v>2.2249660761661438</v>
      </c>
      <c r="FW238" s="115">
        <f t="shared" si="563"/>
        <v>2.2652961216011547</v>
      </c>
      <c r="FX238" s="115">
        <f t="shared" si="564"/>
        <v>2.3004778542746447</v>
      </c>
      <c r="FZ238" s="90">
        <f t="shared" si="588"/>
        <v>2.1554117423862906</v>
      </c>
      <c r="GC238" s="35"/>
      <c r="GI238" s="31"/>
      <c r="GJ238" s="31"/>
      <c r="GK238" s="31"/>
    </row>
    <row r="239" spans="24:193" x14ac:dyDescent="0.3">
      <c r="X239" s="118">
        <f t="shared" si="589"/>
        <v>24.098450001880835</v>
      </c>
      <c r="Y239" s="118">
        <v>10</v>
      </c>
      <c r="Z239" s="40">
        <v>1.7999999999999999E-2</v>
      </c>
      <c r="AA239" s="40">
        <v>10000000</v>
      </c>
      <c r="AB239" s="40">
        <v>10000000</v>
      </c>
      <c r="AC239" s="98">
        <v>3900000</v>
      </c>
      <c r="AD239" s="42">
        <v>0.33</v>
      </c>
      <c r="AE239" s="42">
        <v>0.33</v>
      </c>
      <c r="AF239" s="41">
        <v>1.7999999999999999E-2</v>
      </c>
      <c r="AG239" s="40">
        <v>10000000</v>
      </c>
      <c r="AH239" s="40">
        <v>10000000</v>
      </c>
      <c r="AI239" s="98">
        <v>3900000</v>
      </c>
      <c r="AJ239" s="42">
        <v>0.33</v>
      </c>
      <c r="AK239" s="42">
        <v>0.33</v>
      </c>
      <c r="AL239" s="42">
        <f>AL204</f>
        <v>0.40129999999999999</v>
      </c>
      <c r="AM239" s="40">
        <v>6000</v>
      </c>
      <c r="AN239" s="40">
        <f>AN204</f>
        <v>10000</v>
      </c>
      <c r="AO239" s="40">
        <f>AO204</f>
        <v>10000</v>
      </c>
      <c r="AP239" s="42">
        <v>0.03</v>
      </c>
      <c r="AQ239" s="42">
        <v>0.03</v>
      </c>
      <c r="AR239" s="4">
        <f t="shared" si="565"/>
        <v>0.41930000000000001</v>
      </c>
      <c r="AS239" s="11">
        <f t="shared" si="566"/>
        <v>2.4098450001880836</v>
      </c>
      <c r="AT239" s="15">
        <f t="shared" si="567"/>
        <v>17756.844461901022</v>
      </c>
      <c r="AU239" s="19">
        <f t="shared" si="568"/>
        <v>0.40002300769177906</v>
      </c>
      <c r="AV239" s="13">
        <f t="shared" si="569"/>
        <v>0.5</v>
      </c>
      <c r="AW239" s="11">
        <f t="shared" si="570"/>
        <v>1</v>
      </c>
      <c r="AX239" s="11">
        <f t="shared" si="571"/>
        <v>0.8911</v>
      </c>
      <c r="AY239" s="11">
        <f t="shared" si="572"/>
        <v>201997.53114128605</v>
      </c>
      <c r="AZ239" s="11">
        <f t="shared" si="573"/>
        <v>1</v>
      </c>
      <c r="BA239" s="11">
        <f t="shared" si="574"/>
        <v>0.34752899999999998</v>
      </c>
      <c r="BB239" s="11">
        <f t="shared" si="575"/>
        <v>1.025058</v>
      </c>
      <c r="BC239" s="11">
        <f t="shared" si="576"/>
        <v>0.99909999999999999</v>
      </c>
      <c r="BD239" s="11">
        <f t="shared" si="577"/>
        <v>0.8911</v>
      </c>
      <c r="BE239" s="11">
        <f t="shared" si="578"/>
        <v>201997.53114128605</v>
      </c>
      <c r="BF239" s="11">
        <f t="shared" si="579"/>
        <v>1</v>
      </c>
      <c r="BG239" s="11">
        <f t="shared" si="580"/>
        <v>0.34752899999999998</v>
      </c>
      <c r="BH239" s="11">
        <f t="shared" si="581"/>
        <v>1.025058</v>
      </c>
      <c r="BI239" s="121">
        <f t="shared" si="473"/>
        <v>4.3555146936986278</v>
      </c>
      <c r="BJ239" s="121">
        <f>X239^2/((BJ206^2+1)*Y239^2)</f>
        <v>1.1614705849863007</v>
      </c>
      <c r="BK239" s="121">
        <f>X239^2/((BK206^2+1)*Y239^2)</f>
        <v>0.58073529249315037</v>
      </c>
      <c r="BL239" s="121">
        <f>X239^2/((BL206^2+1)*Y239^2)</f>
        <v>0.3416089955842061</v>
      </c>
      <c r="BM239" s="121">
        <f>X239^2/((BM206^2+1)*Y239^2)</f>
        <v>0.22335972788198091</v>
      </c>
      <c r="BN239" s="121">
        <f>X239^2/((BN206^2+1)*Y239^2)</f>
        <v>0.15695548445760821</v>
      </c>
      <c r="BO239" s="121">
        <f>X239^2/((BO206^2+1)*Y239^2)</f>
        <v>0.11614705849863008</v>
      </c>
      <c r="BP239" s="121">
        <f>X239^2/((BP206^2+1)*Y239^2)</f>
        <v>8.9343891152792371E-2</v>
      </c>
      <c r="BQ239" s="121">
        <v>1</v>
      </c>
      <c r="BR239" s="121">
        <v>1</v>
      </c>
      <c r="BS239" s="121">
        <v>1</v>
      </c>
      <c r="BT239" s="121">
        <v>1</v>
      </c>
      <c r="BU239" s="121">
        <v>1</v>
      </c>
      <c r="BV239" s="121">
        <v>1</v>
      </c>
      <c r="BW239" s="121">
        <v>1</v>
      </c>
      <c r="BX239" s="121">
        <v>1</v>
      </c>
      <c r="BY239" s="121">
        <f t="shared" si="582"/>
        <v>0.6887819720457542</v>
      </c>
      <c r="BZ239" s="121">
        <f>(BZ206^4+6*BZ206^2+1)/(BZ206^2+1)*(Y239^2/X239^2)</f>
        <v>1.412003042693796</v>
      </c>
      <c r="CA239" s="121">
        <f>(CA206^4+6*CA206^2+1)/(CA206^2+1)*(Y239^2/X239^2)</f>
        <v>2.3418587049555644</v>
      </c>
      <c r="CB239" s="121">
        <f>(CB206^4+6*CB206^2+1)/(CB206^2+1)*(Y239^2/X239^2)</f>
        <v>3.5755887666492829</v>
      </c>
      <c r="CC239" s="121">
        <f>(CC206^4+6*CC206^2+1)/(CC206^2+1)*(Y239^2/X239^2)</f>
        <v>5.1393731760337049</v>
      </c>
      <c r="CD239" s="121">
        <f>(CD206^4+6*CD206^2+1)/(CD206^2+1)*(Y239^2/X239^2)</f>
        <v>7.0413994844947716</v>
      </c>
      <c r="CE239" s="121">
        <f>(CE206^4+6*CE206^2+1)/(CE206^2+1)*(Y239^2/X239^2)</f>
        <v>9.2847809831767663</v>
      </c>
      <c r="CF239" s="121">
        <f>(CF206^4+6*CF206^2+1)/(CF206^2+1)*(Y239^2/X239^2)</f>
        <v>11.870892372065478</v>
      </c>
      <c r="CG239" s="121">
        <f t="shared" si="583"/>
        <v>4.3555146936986278</v>
      </c>
      <c r="CH239" s="121">
        <f t="shared" si="474"/>
        <v>1.1614705849863007</v>
      </c>
      <c r="CI239" s="121">
        <f t="shared" si="475"/>
        <v>0.58073529249315037</v>
      </c>
      <c r="CJ239" s="121">
        <f t="shared" si="476"/>
        <v>0.3416089955842061</v>
      </c>
      <c r="CK239" s="121">
        <f t="shared" si="477"/>
        <v>0.22335972788198091</v>
      </c>
      <c r="CL239" s="121">
        <f t="shared" si="478"/>
        <v>0.15695548445760821</v>
      </c>
      <c r="CM239" s="121">
        <f t="shared" si="479"/>
        <v>0.11614705849863008</v>
      </c>
      <c r="CN239" s="121">
        <f t="shared" si="480"/>
        <v>8.9343891152792371E-2</v>
      </c>
      <c r="CO239" s="95">
        <f t="shared" si="481"/>
        <v>2.1161015420334506</v>
      </c>
      <c r="CP239" s="95">
        <f t="shared" si="482"/>
        <v>3.058746680147657</v>
      </c>
      <c r="CQ239" s="95">
        <f t="shared" si="483"/>
        <v>4.2878169798632868</v>
      </c>
      <c r="CR239" s="95">
        <f t="shared" si="484"/>
        <v>5.9404475339924101</v>
      </c>
      <c r="CS239" s="95">
        <f t="shared" si="485"/>
        <v>8.0428182907937824</v>
      </c>
      <c r="CT239" s="95">
        <f t="shared" si="486"/>
        <v>10.603116801653343</v>
      </c>
      <c r="CU239" s="95">
        <f t="shared" si="487"/>
        <v>13.624456357715378</v>
      </c>
      <c r="CV239" s="95">
        <f t="shared" si="488"/>
        <v>17.108211658965672</v>
      </c>
      <c r="CW239" s="95">
        <f t="shared" si="489"/>
        <v>2.1161015420334506</v>
      </c>
      <c r="CX239" s="95">
        <f t="shared" si="490"/>
        <v>3.058746680147657</v>
      </c>
      <c r="CY239" s="95">
        <f t="shared" si="491"/>
        <v>4.2878169798632868</v>
      </c>
      <c r="CZ239" s="95">
        <f t="shared" si="492"/>
        <v>5.9404475339924101</v>
      </c>
      <c r="DA239" s="95">
        <f t="shared" si="493"/>
        <v>8.0428182907937824</v>
      </c>
      <c r="DB239" s="95">
        <f t="shared" si="494"/>
        <v>10.603116801653343</v>
      </c>
      <c r="DC239" s="95">
        <f t="shared" si="495"/>
        <v>13.624456357715378</v>
      </c>
      <c r="DD239" s="95">
        <f t="shared" si="496"/>
        <v>17.108211658965672</v>
      </c>
      <c r="DE239" s="13">
        <f t="shared" si="584"/>
        <v>7.0944126657443825</v>
      </c>
      <c r="DF239" s="13">
        <f t="shared" si="585"/>
        <v>4.6235896276800972</v>
      </c>
      <c r="DG239" s="13">
        <f t="shared" si="586"/>
        <v>4.9727099974487148</v>
      </c>
      <c r="DH239" s="13">
        <f t="shared" si="587"/>
        <v>5.9673137622334895</v>
      </c>
      <c r="DI239" s="13">
        <f t="shared" si="497"/>
        <v>7.4128489039156857</v>
      </c>
      <c r="DJ239" s="13">
        <f t="shared" si="498"/>
        <v>9.248470968952379</v>
      </c>
      <c r="DK239" s="13">
        <f t="shared" si="499"/>
        <v>11.451044041675397</v>
      </c>
      <c r="DL239" s="13">
        <f t="shared" si="500"/>
        <v>14.010352263218271</v>
      </c>
      <c r="DM239" s="95">
        <f t="shared" si="501"/>
        <v>7.0944126657443825</v>
      </c>
      <c r="DN239" s="95">
        <f t="shared" si="502"/>
        <v>4.6235896276800972</v>
      </c>
      <c r="DO239" s="95">
        <f t="shared" si="503"/>
        <v>4.9727099974487148</v>
      </c>
      <c r="DP239" s="95">
        <f t="shared" si="504"/>
        <v>5.9673137622334895</v>
      </c>
      <c r="DQ239" s="95">
        <f t="shared" si="505"/>
        <v>7.4128489039156857</v>
      </c>
      <c r="DR239" s="95">
        <f t="shared" si="506"/>
        <v>9.248470968952379</v>
      </c>
      <c r="DS239" s="95">
        <f t="shared" si="507"/>
        <v>11.451044041675397</v>
      </c>
      <c r="DT239" s="95">
        <f t="shared" si="508"/>
        <v>14.010352263218271</v>
      </c>
      <c r="DU239" s="95">
        <f t="shared" si="509"/>
        <v>4.4147702359494794</v>
      </c>
      <c r="DV239" s="95">
        <f t="shared" si="510"/>
        <v>2.196087576354036</v>
      </c>
      <c r="DW239" s="95">
        <f t="shared" si="511"/>
        <v>2.0374170293393545</v>
      </c>
      <c r="DX239" s="95">
        <f t="shared" si="512"/>
        <v>2.2445239683084739</v>
      </c>
      <c r="DY239" s="95">
        <f t="shared" si="513"/>
        <v>2.6733650574477545</v>
      </c>
      <c r="DZ239" s="95">
        <f t="shared" si="514"/>
        <v>3.2685542313534808</v>
      </c>
      <c r="EA239" s="95">
        <f t="shared" si="515"/>
        <v>4.0072259813954085</v>
      </c>
      <c r="EB239" s="95">
        <f t="shared" si="516"/>
        <v>4.878851524296314</v>
      </c>
      <c r="EC239" s="95">
        <f t="shared" si="517"/>
        <v>4.4147702359494794</v>
      </c>
      <c r="ED239" s="95">
        <f t="shared" si="518"/>
        <v>2.196087576354036</v>
      </c>
      <c r="EE239" s="95">
        <f t="shared" si="519"/>
        <v>2.0374170293393545</v>
      </c>
      <c r="EF239" s="95">
        <f t="shared" si="520"/>
        <v>2.2445239683084739</v>
      </c>
      <c r="EG239" s="95">
        <f t="shared" si="521"/>
        <v>2.6733650574477545</v>
      </c>
      <c r="EH239" s="95">
        <f t="shared" si="522"/>
        <v>3.2685542313534808</v>
      </c>
      <c r="EI239" s="95">
        <f t="shared" si="523"/>
        <v>4.0072259813954085</v>
      </c>
      <c r="EJ239" s="95">
        <f t="shared" si="524"/>
        <v>4.878851524296314</v>
      </c>
      <c r="EK239" s="95">
        <f t="shared" si="525"/>
        <v>4.4147702359494794</v>
      </c>
      <c r="EL239" s="95">
        <f t="shared" si="526"/>
        <v>2.196087576354036</v>
      </c>
      <c r="EM239" s="95">
        <f t="shared" si="527"/>
        <v>2.0374170293393545</v>
      </c>
      <c r="EN239" s="95">
        <f t="shared" si="528"/>
        <v>2.2445239683084739</v>
      </c>
      <c r="EO239" s="95">
        <f t="shared" si="529"/>
        <v>2.6733650574477545</v>
      </c>
      <c r="EP239" s="95">
        <f t="shared" si="530"/>
        <v>3.2685542313534808</v>
      </c>
      <c r="EQ239" s="95">
        <f t="shared" si="531"/>
        <v>4.0072259813954085</v>
      </c>
      <c r="ER239" s="95">
        <f t="shared" si="532"/>
        <v>4.878851524296314</v>
      </c>
      <c r="ES239" s="95">
        <f t="shared" si="533"/>
        <v>1</v>
      </c>
      <c r="ET239" s="95">
        <f t="shared" si="534"/>
        <v>1</v>
      </c>
      <c r="EU239" s="95">
        <f t="shared" si="535"/>
        <v>1</v>
      </c>
      <c r="EV239" s="95">
        <f t="shared" si="536"/>
        <v>1</v>
      </c>
      <c r="EW239" s="95">
        <f t="shared" si="537"/>
        <v>1</v>
      </c>
      <c r="EX239" s="95">
        <f t="shared" si="538"/>
        <v>1</v>
      </c>
      <c r="EY239" s="95">
        <f t="shared" si="539"/>
        <v>1</v>
      </c>
      <c r="EZ239" s="95">
        <f t="shared" si="540"/>
        <v>1</v>
      </c>
      <c r="FA239" s="95">
        <f t="shared" si="541"/>
        <v>1</v>
      </c>
      <c r="FB239" s="95">
        <f t="shared" si="542"/>
        <v>1</v>
      </c>
      <c r="FC239" s="95">
        <f t="shared" si="543"/>
        <v>1</v>
      </c>
      <c r="FD239" s="95">
        <f t="shared" si="544"/>
        <v>1</v>
      </c>
      <c r="FE239" s="95">
        <f t="shared" si="545"/>
        <v>1</v>
      </c>
      <c r="FF239" s="95">
        <f t="shared" si="546"/>
        <v>1</v>
      </c>
      <c r="FG239" s="95">
        <f t="shared" si="547"/>
        <v>1</v>
      </c>
      <c r="FH239" s="95">
        <f t="shared" si="548"/>
        <v>1</v>
      </c>
      <c r="FI239" s="95">
        <f t="shared" si="549"/>
        <v>1</v>
      </c>
      <c r="FJ239" s="95">
        <f t="shared" si="550"/>
        <v>1</v>
      </c>
      <c r="FK239" s="95">
        <f t="shared" si="551"/>
        <v>1</v>
      </c>
      <c r="FL239" s="95">
        <f t="shared" si="552"/>
        <v>1</v>
      </c>
      <c r="FM239" s="95">
        <f t="shared" si="553"/>
        <v>1</v>
      </c>
      <c r="FN239" s="95">
        <f t="shared" si="554"/>
        <v>1</v>
      </c>
      <c r="FO239" s="95">
        <f t="shared" si="555"/>
        <v>1</v>
      </c>
      <c r="FP239" s="95">
        <f t="shared" si="556"/>
        <v>1</v>
      </c>
      <c r="FQ239" s="115">
        <f t="shared" si="557"/>
        <v>4.6129128534565558</v>
      </c>
      <c r="FR239" s="115">
        <f t="shared" si="558"/>
        <v>2.4774790053119933</v>
      </c>
      <c r="FS239" s="115">
        <f t="shared" si="559"/>
        <v>2.1946794913015695</v>
      </c>
      <c r="FT239" s="115">
        <f t="shared" si="560"/>
        <v>2.144112635407506</v>
      </c>
      <c r="FU239" s="115">
        <f t="shared" si="561"/>
        <v>2.1638757332272687</v>
      </c>
      <c r="FV239" s="115">
        <f t="shared" si="562"/>
        <v>2.2027888173776251</v>
      </c>
      <c r="FW239" s="115">
        <f t="shared" si="563"/>
        <v>2.2433779673560457</v>
      </c>
      <c r="FX239" s="115">
        <f t="shared" si="564"/>
        <v>2.2799740239097717</v>
      </c>
      <c r="FZ239" s="90">
        <f t="shared" si="588"/>
        <v>2.144112635407506</v>
      </c>
      <c r="GC239" s="35"/>
      <c r="GI239" s="31"/>
      <c r="GJ239" s="31"/>
      <c r="GK239" s="31"/>
    </row>
    <row r="240" spans="24:193" x14ac:dyDescent="0.3">
      <c r="X240" s="118">
        <f t="shared" si="589"/>
        <v>25.785341502012496</v>
      </c>
      <c r="Y240" s="118">
        <v>10</v>
      </c>
      <c r="Z240" s="40">
        <v>1.7999999999999999E-2</v>
      </c>
      <c r="AA240" s="40">
        <v>10000000</v>
      </c>
      <c r="AB240" s="40">
        <v>10000000</v>
      </c>
      <c r="AC240" s="98">
        <v>3900000</v>
      </c>
      <c r="AD240" s="42">
        <v>0.33</v>
      </c>
      <c r="AE240" s="42">
        <v>0.33</v>
      </c>
      <c r="AF240" s="41">
        <v>1.7999999999999999E-2</v>
      </c>
      <c r="AG240" s="40">
        <v>10000000</v>
      </c>
      <c r="AH240" s="40">
        <v>10000000</v>
      </c>
      <c r="AI240" s="98">
        <v>3900000</v>
      </c>
      <c r="AJ240" s="42">
        <v>0.33</v>
      </c>
      <c r="AK240" s="42">
        <v>0.33</v>
      </c>
      <c r="AL240" s="42">
        <f>AL204</f>
        <v>0.40129999999999999</v>
      </c>
      <c r="AM240" s="40">
        <v>6000</v>
      </c>
      <c r="AN240" s="40">
        <f>AN204</f>
        <v>10000</v>
      </c>
      <c r="AO240" s="40">
        <f>AO204</f>
        <v>10000</v>
      </c>
      <c r="AP240" s="42">
        <v>0.03</v>
      </c>
      <c r="AQ240" s="42">
        <v>0.03</v>
      </c>
      <c r="AR240" s="4">
        <f t="shared" si="565"/>
        <v>0.41930000000000001</v>
      </c>
      <c r="AS240" s="11">
        <f t="shared" si="566"/>
        <v>2.5785341502012495</v>
      </c>
      <c r="AT240" s="15">
        <f t="shared" si="567"/>
        <v>17756.844461901022</v>
      </c>
      <c r="AU240" s="19">
        <f t="shared" si="568"/>
        <v>0.40002300769177906</v>
      </c>
      <c r="AV240" s="13">
        <f t="shared" si="569"/>
        <v>0.5</v>
      </c>
      <c r="AW240" s="11">
        <f t="shared" si="570"/>
        <v>1</v>
      </c>
      <c r="AX240" s="11">
        <f t="shared" si="571"/>
        <v>0.8911</v>
      </c>
      <c r="AY240" s="11">
        <f t="shared" si="572"/>
        <v>201997.53114128605</v>
      </c>
      <c r="AZ240" s="11">
        <f t="shared" si="573"/>
        <v>1</v>
      </c>
      <c r="BA240" s="11">
        <f t="shared" si="574"/>
        <v>0.34752899999999998</v>
      </c>
      <c r="BB240" s="11">
        <f t="shared" si="575"/>
        <v>1.025058</v>
      </c>
      <c r="BC240" s="11">
        <f t="shared" si="576"/>
        <v>0.99909999999999999</v>
      </c>
      <c r="BD240" s="11">
        <f t="shared" si="577"/>
        <v>0.8911</v>
      </c>
      <c r="BE240" s="11">
        <f t="shared" si="578"/>
        <v>201997.53114128605</v>
      </c>
      <c r="BF240" s="11">
        <f t="shared" si="579"/>
        <v>1</v>
      </c>
      <c r="BG240" s="11">
        <f t="shared" si="580"/>
        <v>0.34752899999999998</v>
      </c>
      <c r="BH240" s="11">
        <f t="shared" si="581"/>
        <v>1.025058</v>
      </c>
      <c r="BI240" s="121">
        <f t="shared" si="473"/>
        <v>4.9866287728155605</v>
      </c>
      <c r="BJ240" s="121">
        <f>X240^2/((BJ206^2+1)*Y240^2)</f>
        <v>1.3297676727508161</v>
      </c>
      <c r="BK240" s="121">
        <f>X240^2/((BK206^2+1)*Y240^2)</f>
        <v>0.66488383637540804</v>
      </c>
      <c r="BL240" s="121">
        <f>X240^2/((BL206^2+1)*Y240^2)</f>
        <v>0.39110813904435765</v>
      </c>
      <c r="BM240" s="121">
        <f>X240^2/((BM206^2+1)*Y240^2)</f>
        <v>0.25572455245207998</v>
      </c>
      <c r="BN240" s="121">
        <f>X240^2/((BN206^2+1)*Y240^2)</f>
        <v>0.17969833415551567</v>
      </c>
      <c r="BO240" s="121">
        <f>X240^2/((BO206^2+1)*Y240^2)</f>
        <v>0.13297676727508159</v>
      </c>
      <c r="BP240" s="121">
        <f>X240^2/((BP206^2+1)*Y240^2)</f>
        <v>0.102289820980832</v>
      </c>
      <c r="BQ240" s="121">
        <v>1</v>
      </c>
      <c r="BR240" s="121">
        <v>1</v>
      </c>
      <c r="BS240" s="121">
        <v>1</v>
      </c>
      <c r="BT240" s="121">
        <v>1</v>
      </c>
      <c r="BU240" s="121">
        <v>1</v>
      </c>
      <c r="BV240" s="121">
        <v>1</v>
      </c>
      <c r="BW240" s="121">
        <v>1</v>
      </c>
      <c r="BX240" s="121">
        <v>1</v>
      </c>
      <c r="BY240" s="121">
        <f t="shared" si="582"/>
        <v>0.60160884972115825</v>
      </c>
      <c r="BZ240" s="121">
        <f>(BZ206^4+6*BZ206^2+1)/(BZ206^2+1)*(Y240^2/X240^2)</f>
        <v>1.2332981419283744</v>
      </c>
      <c r="CA240" s="121">
        <f>(CA206^4+6*CA206^2+1)/(CA206^2+1)*(Y240^2/X240^2)</f>
        <v>2.0454700890519382</v>
      </c>
      <c r="CB240" s="121">
        <f>(CB206^4+6*CB206^2+1)/(CB206^2+1)*(Y240^2/X240^2)</f>
        <v>3.1230577051701305</v>
      </c>
      <c r="CC240" s="121">
        <f>(CC206^4+6*CC206^2+1)/(CC206^2+1)*(Y240^2/X240^2)</f>
        <v>4.488927570996335</v>
      </c>
      <c r="CD240" s="121">
        <f>(CD206^4+6*CD206^2+1)/(CD206^2+1)*(Y240^2/X240^2)</f>
        <v>6.1502310110007601</v>
      </c>
      <c r="CE240" s="121">
        <f>(CE206^4+6*CE206^2+1)/(CE206^2+1)*(Y240^2/X240^2)</f>
        <v>8.1096872942412137</v>
      </c>
      <c r="CF240" s="121">
        <f>(CF206^4+6*CF206^2+1)/(CF206^2+1)*(Y240^2/X240^2)</f>
        <v>10.368497136925038</v>
      </c>
      <c r="CG240" s="121">
        <f t="shared" si="583"/>
        <v>4.9866287728155605</v>
      </c>
      <c r="CH240" s="121">
        <f t="shared" si="474"/>
        <v>1.3297676727508161</v>
      </c>
      <c r="CI240" s="121">
        <f t="shared" si="475"/>
        <v>0.66488383637540804</v>
      </c>
      <c r="CJ240" s="121">
        <f t="shared" si="476"/>
        <v>0.39110813904435765</v>
      </c>
      <c r="CK240" s="121">
        <f t="shared" si="477"/>
        <v>0.25572455245207998</v>
      </c>
      <c r="CL240" s="121">
        <f t="shared" si="478"/>
        <v>0.17969833415551567</v>
      </c>
      <c r="CM240" s="121">
        <f t="shared" si="479"/>
        <v>0.13297676727508159</v>
      </c>
      <c r="CN240" s="121">
        <f t="shared" si="480"/>
        <v>0.102289820980832</v>
      </c>
      <c r="CO240" s="95">
        <f t="shared" si="481"/>
        <v>2.0188300236994063</v>
      </c>
      <c r="CP240" s="95">
        <f t="shared" si="482"/>
        <v>2.8421727943468049</v>
      </c>
      <c r="CQ240" s="95">
        <f t="shared" si="483"/>
        <v>3.915690393888799</v>
      </c>
      <c r="CR240" s="95">
        <f t="shared" si="484"/>
        <v>5.3591619233927936</v>
      </c>
      <c r="CS240" s="95">
        <f t="shared" si="485"/>
        <v>7.1954539635721737</v>
      </c>
      <c r="CT240" s="95">
        <f t="shared" si="486"/>
        <v>9.4317178388971463</v>
      </c>
      <c r="CU240" s="95">
        <f t="shared" si="487"/>
        <v>12.070672818425519</v>
      </c>
      <c r="CV240" s="95">
        <f t="shared" si="488"/>
        <v>15.113519618364634</v>
      </c>
      <c r="CW240" s="95">
        <f t="shared" si="489"/>
        <v>2.0188300236994063</v>
      </c>
      <c r="CX240" s="95">
        <f t="shared" si="490"/>
        <v>2.8421727943468049</v>
      </c>
      <c r="CY240" s="95">
        <f t="shared" si="491"/>
        <v>3.915690393888799</v>
      </c>
      <c r="CZ240" s="95">
        <f t="shared" si="492"/>
        <v>5.3591619233927936</v>
      </c>
      <c r="DA240" s="95">
        <f t="shared" si="493"/>
        <v>7.1954539635721737</v>
      </c>
      <c r="DB240" s="95">
        <f t="shared" si="494"/>
        <v>9.4317178388971463</v>
      </c>
      <c r="DC240" s="95">
        <f t="shared" si="495"/>
        <v>12.070672818425519</v>
      </c>
      <c r="DD240" s="95">
        <f t="shared" si="496"/>
        <v>15.113519618364634</v>
      </c>
      <c r="DE240" s="13">
        <f t="shared" si="584"/>
        <v>7.6383536225367186</v>
      </c>
      <c r="DF240" s="13">
        <f t="shared" si="585"/>
        <v>4.6131818146791908</v>
      </c>
      <c r="DG240" s="13">
        <f t="shared" si="586"/>
        <v>4.7604699254273459</v>
      </c>
      <c r="DH240" s="13">
        <f t="shared" si="587"/>
        <v>5.5642818442144879</v>
      </c>
      <c r="DI240" s="13">
        <f t="shared" si="497"/>
        <v>6.7947681234484154</v>
      </c>
      <c r="DJ240" s="13">
        <f t="shared" si="498"/>
        <v>8.380045345156276</v>
      </c>
      <c r="DK240" s="13">
        <f t="shared" si="499"/>
        <v>10.292780061516295</v>
      </c>
      <c r="DL240" s="13">
        <f t="shared" si="500"/>
        <v>12.52090295790587</v>
      </c>
      <c r="DM240" s="95">
        <f t="shared" si="501"/>
        <v>7.6383536225367186</v>
      </c>
      <c r="DN240" s="95">
        <f t="shared" si="502"/>
        <v>4.6131818146791908</v>
      </c>
      <c r="DO240" s="95">
        <f t="shared" si="503"/>
        <v>4.7604699254273459</v>
      </c>
      <c r="DP240" s="95">
        <f t="shared" si="504"/>
        <v>5.5642818442144879</v>
      </c>
      <c r="DQ240" s="95">
        <f t="shared" si="505"/>
        <v>6.7947681234484154</v>
      </c>
      <c r="DR240" s="95">
        <f t="shared" si="506"/>
        <v>8.380045345156276</v>
      </c>
      <c r="DS240" s="95">
        <f t="shared" si="507"/>
        <v>10.292780061516295</v>
      </c>
      <c r="DT240" s="95">
        <f t="shared" si="508"/>
        <v>12.52090295790587</v>
      </c>
      <c r="DU240" s="95">
        <f t="shared" si="509"/>
        <v>4.6038054927225636</v>
      </c>
      <c r="DV240" s="95">
        <f t="shared" si="510"/>
        <v>2.1924705595096445</v>
      </c>
      <c r="DW240" s="95">
        <f t="shared" si="511"/>
        <v>1.96365744934984</v>
      </c>
      <c r="DX240" s="95">
        <f t="shared" si="512"/>
        <v>2.1044586888712482</v>
      </c>
      <c r="DY240" s="95">
        <f t="shared" si="513"/>
        <v>2.4585640618927442</v>
      </c>
      <c r="DZ240" s="95">
        <f t="shared" si="514"/>
        <v>2.966751142741245</v>
      </c>
      <c r="EA240" s="95">
        <f t="shared" si="515"/>
        <v>3.6046956586346961</v>
      </c>
      <c r="EB240" s="95">
        <f t="shared" si="516"/>
        <v>4.3612246966703996</v>
      </c>
      <c r="EC240" s="95">
        <f t="shared" si="517"/>
        <v>4.6038054927225636</v>
      </c>
      <c r="ED240" s="95">
        <f t="shared" si="518"/>
        <v>2.1924705595096445</v>
      </c>
      <c r="EE240" s="95">
        <f t="shared" si="519"/>
        <v>1.96365744934984</v>
      </c>
      <c r="EF240" s="95">
        <f t="shared" si="520"/>
        <v>2.1044586888712482</v>
      </c>
      <c r="EG240" s="95">
        <f t="shared" si="521"/>
        <v>2.4585640618927442</v>
      </c>
      <c r="EH240" s="95">
        <f t="shared" si="522"/>
        <v>2.966751142741245</v>
      </c>
      <c r="EI240" s="95">
        <f t="shared" si="523"/>
        <v>3.6046956586346961</v>
      </c>
      <c r="EJ240" s="95">
        <f t="shared" si="524"/>
        <v>4.3612246966703996</v>
      </c>
      <c r="EK240" s="95">
        <f t="shared" si="525"/>
        <v>4.6038054927225636</v>
      </c>
      <c r="EL240" s="95">
        <f t="shared" si="526"/>
        <v>2.1924705595096445</v>
      </c>
      <c r="EM240" s="95">
        <f t="shared" si="527"/>
        <v>1.96365744934984</v>
      </c>
      <c r="EN240" s="95">
        <f t="shared" si="528"/>
        <v>2.1044586888712482</v>
      </c>
      <c r="EO240" s="95">
        <f t="shared" si="529"/>
        <v>2.4585640618927442</v>
      </c>
      <c r="EP240" s="95">
        <f t="shared" si="530"/>
        <v>2.966751142741245</v>
      </c>
      <c r="EQ240" s="95">
        <f t="shared" si="531"/>
        <v>3.6046956586346961</v>
      </c>
      <c r="ER240" s="95">
        <f t="shared" si="532"/>
        <v>4.3612246966703996</v>
      </c>
      <c r="ES240" s="95">
        <f t="shared" si="533"/>
        <v>1</v>
      </c>
      <c r="ET240" s="95">
        <f t="shared" si="534"/>
        <v>1</v>
      </c>
      <c r="EU240" s="95">
        <f t="shared" si="535"/>
        <v>1</v>
      </c>
      <c r="EV240" s="95">
        <f t="shared" si="536"/>
        <v>1</v>
      </c>
      <c r="EW240" s="95">
        <f t="shared" si="537"/>
        <v>1</v>
      </c>
      <c r="EX240" s="95">
        <f t="shared" si="538"/>
        <v>1</v>
      </c>
      <c r="EY240" s="95">
        <f t="shared" si="539"/>
        <v>1</v>
      </c>
      <c r="EZ240" s="95">
        <f t="shared" si="540"/>
        <v>1</v>
      </c>
      <c r="FA240" s="95">
        <f t="shared" si="541"/>
        <v>1</v>
      </c>
      <c r="FB240" s="95">
        <f t="shared" si="542"/>
        <v>1</v>
      </c>
      <c r="FC240" s="95">
        <f t="shared" si="543"/>
        <v>1</v>
      </c>
      <c r="FD240" s="95">
        <f t="shared" si="544"/>
        <v>1</v>
      </c>
      <c r="FE240" s="95">
        <f t="shared" si="545"/>
        <v>1</v>
      </c>
      <c r="FF240" s="95">
        <f t="shared" si="546"/>
        <v>1</v>
      </c>
      <c r="FG240" s="95">
        <f t="shared" si="547"/>
        <v>1</v>
      </c>
      <c r="FH240" s="95">
        <f t="shared" si="548"/>
        <v>1</v>
      </c>
      <c r="FI240" s="95">
        <f t="shared" si="549"/>
        <v>1</v>
      </c>
      <c r="FJ240" s="95">
        <f t="shared" si="550"/>
        <v>1</v>
      </c>
      <c r="FK240" s="95">
        <f t="shared" si="551"/>
        <v>1</v>
      </c>
      <c r="FL240" s="95">
        <f t="shared" si="552"/>
        <v>1</v>
      </c>
      <c r="FM240" s="95">
        <f t="shared" si="553"/>
        <v>1</v>
      </c>
      <c r="FN240" s="95">
        <f t="shared" si="554"/>
        <v>1</v>
      </c>
      <c r="FO240" s="95">
        <f t="shared" si="555"/>
        <v>1</v>
      </c>
      <c r="FP240" s="95">
        <f t="shared" si="556"/>
        <v>1</v>
      </c>
      <c r="FQ240" s="115">
        <f t="shared" si="557"/>
        <v>5.0371980016112037</v>
      </c>
      <c r="FR240" s="115">
        <f t="shared" si="558"/>
        <v>2.5615829376191592</v>
      </c>
      <c r="FS240" s="115">
        <f t="shared" si="559"/>
        <v>2.2137162407421078</v>
      </c>
      <c r="FT240" s="115">
        <f t="shared" si="560"/>
        <v>2.1370662369942135</v>
      </c>
      <c r="FU240" s="115">
        <f t="shared" si="561"/>
        <v>2.1459449863346673</v>
      </c>
      <c r="FV240" s="115">
        <f t="shared" si="562"/>
        <v>2.1809296255758048</v>
      </c>
      <c r="FW240" s="115">
        <f t="shared" si="563"/>
        <v>2.2209156411827595</v>
      </c>
      <c r="FX240" s="115">
        <f t="shared" si="564"/>
        <v>2.2584506943593174</v>
      </c>
      <c r="FZ240" s="90">
        <f t="shared" si="588"/>
        <v>2.1370662369942135</v>
      </c>
      <c r="GC240" s="35"/>
      <c r="GI240" s="31"/>
      <c r="GJ240" s="31"/>
      <c r="GK240" s="31"/>
    </row>
    <row r="241" spans="24:193" x14ac:dyDescent="0.3">
      <c r="X241" s="118">
        <f t="shared" si="589"/>
        <v>27.590315407153373</v>
      </c>
      <c r="Y241" s="118">
        <v>10</v>
      </c>
      <c r="Z241" s="40">
        <v>1.7999999999999999E-2</v>
      </c>
      <c r="AA241" s="40">
        <v>10000000</v>
      </c>
      <c r="AB241" s="40">
        <v>10000000</v>
      </c>
      <c r="AC241" s="98">
        <v>3900000</v>
      </c>
      <c r="AD241" s="42">
        <v>0.33</v>
      </c>
      <c r="AE241" s="42">
        <v>0.33</v>
      </c>
      <c r="AF241" s="41">
        <v>1.7999999999999999E-2</v>
      </c>
      <c r="AG241" s="40">
        <v>10000000</v>
      </c>
      <c r="AH241" s="40">
        <v>10000000</v>
      </c>
      <c r="AI241" s="98">
        <v>3900000</v>
      </c>
      <c r="AJ241" s="42">
        <v>0.33</v>
      </c>
      <c r="AK241" s="42">
        <v>0.33</v>
      </c>
      <c r="AL241" s="42">
        <f>AL204</f>
        <v>0.40129999999999999</v>
      </c>
      <c r="AM241" s="40">
        <v>6000</v>
      </c>
      <c r="AN241" s="40">
        <f>AN204</f>
        <v>10000</v>
      </c>
      <c r="AO241" s="40">
        <f>AO204</f>
        <v>10000</v>
      </c>
      <c r="AP241" s="42">
        <v>0.03</v>
      </c>
      <c r="AQ241" s="42">
        <v>0.03</v>
      </c>
      <c r="AR241" s="4">
        <f t="shared" si="565"/>
        <v>0.41930000000000001</v>
      </c>
      <c r="AS241" s="11">
        <f t="shared" si="566"/>
        <v>2.7590315407153372</v>
      </c>
      <c r="AT241" s="15">
        <f t="shared" si="567"/>
        <v>17756.844461901022</v>
      </c>
      <c r="AU241" s="19">
        <f t="shared" si="568"/>
        <v>0.40002300769177906</v>
      </c>
      <c r="AV241" s="13">
        <f t="shared" si="569"/>
        <v>0.5</v>
      </c>
      <c r="AW241" s="11">
        <f t="shared" si="570"/>
        <v>1</v>
      </c>
      <c r="AX241" s="11">
        <f t="shared" si="571"/>
        <v>0.8911</v>
      </c>
      <c r="AY241" s="11">
        <f t="shared" si="572"/>
        <v>201997.53114128605</v>
      </c>
      <c r="AZ241" s="11">
        <f t="shared" si="573"/>
        <v>1</v>
      </c>
      <c r="BA241" s="11">
        <f t="shared" si="574"/>
        <v>0.34752899999999998</v>
      </c>
      <c r="BB241" s="11">
        <f t="shared" si="575"/>
        <v>1.025058</v>
      </c>
      <c r="BC241" s="11">
        <f t="shared" si="576"/>
        <v>0.99909999999999999</v>
      </c>
      <c r="BD241" s="11">
        <f t="shared" si="577"/>
        <v>0.8911</v>
      </c>
      <c r="BE241" s="11">
        <f t="shared" si="578"/>
        <v>201997.53114128605</v>
      </c>
      <c r="BF241" s="11">
        <f t="shared" si="579"/>
        <v>1</v>
      </c>
      <c r="BG241" s="11">
        <f t="shared" si="580"/>
        <v>0.34752899999999998</v>
      </c>
      <c r="BH241" s="11">
        <f t="shared" si="581"/>
        <v>1.025058</v>
      </c>
      <c r="BI241" s="121">
        <f t="shared" si="473"/>
        <v>5.709191281996536</v>
      </c>
      <c r="BJ241" s="121">
        <f>X241^2/((BJ206^2+1)*Y241^2)</f>
        <v>1.5224510085324097</v>
      </c>
      <c r="BK241" s="121">
        <f>X241^2/((BK206^2+1)*Y241^2)</f>
        <v>0.76122550426620483</v>
      </c>
      <c r="BL241" s="121">
        <f>X241^2/((BL206^2+1)*Y241^2)</f>
        <v>0.44777970839188519</v>
      </c>
      <c r="BM241" s="121">
        <f>X241^2/((BM206^2+1)*Y241^2)</f>
        <v>0.29277904010238648</v>
      </c>
      <c r="BN241" s="121">
        <f>X241^2/((BN206^2+1)*Y241^2)</f>
        <v>0.20573662277464994</v>
      </c>
      <c r="BO241" s="121">
        <f>X241^2/((BO206^2+1)*Y241^2)</f>
        <v>0.15224510085324094</v>
      </c>
      <c r="BP241" s="121">
        <f>X241^2/((BP206^2+1)*Y241^2)</f>
        <v>0.11711161604095457</v>
      </c>
      <c r="BQ241" s="121">
        <v>1</v>
      </c>
      <c r="BR241" s="121">
        <v>1</v>
      </c>
      <c r="BS241" s="121">
        <v>1</v>
      </c>
      <c r="BT241" s="121">
        <v>1</v>
      </c>
      <c r="BU241" s="121">
        <v>1</v>
      </c>
      <c r="BV241" s="121">
        <v>1</v>
      </c>
      <c r="BW241" s="121">
        <v>1</v>
      </c>
      <c r="BX241" s="121">
        <v>1</v>
      </c>
      <c r="BY241" s="121">
        <f t="shared" si="582"/>
        <v>0.52546846861835805</v>
      </c>
      <c r="BZ241" s="121">
        <f>(BZ206^4+6*BZ206^2+1)/(BZ206^2+1)*(Y241^2/X241^2)</f>
        <v>1.077210360667634</v>
      </c>
      <c r="CA241" s="121">
        <f>(CA206^4+6*CA206^2+1)/(CA206^2+1)*(Y241^2/X241^2)</f>
        <v>1.7865927933024173</v>
      </c>
      <c r="CB241" s="121">
        <f>(CB206^4+6*CB206^2+1)/(CB206^2+1)*(Y241^2/X241^2)</f>
        <v>2.7277995503276529</v>
      </c>
      <c r="CC241" s="121">
        <f>(CC206^4+6*CC206^2+1)/(CC206^2+1)*(Y241^2/X241^2)</f>
        <v>3.9208031889215946</v>
      </c>
      <c r="CD241" s="121">
        <f>(CD206^4+6*CD206^2+1)/(CD206^2+1)*(Y241^2/X241^2)</f>
        <v>5.3718499528349719</v>
      </c>
      <c r="CE241" s="121">
        <f>(CE206^4+6*CE206^2+1)/(CE206^2+1)*(Y241^2/X241^2)</f>
        <v>7.0833149569754665</v>
      </c>
      <c r="CF241" s="121">
        <f>(CF206^4+6*CF206^2+1)/(CF206^2+1)*(Y241^2/X241^2)</f>
        <v>9.0562469533802403</v>
      </c>
      <c r="CG241" s="121">
        <f t="shared" si="583"/>
        <v>5.709191281996536</v>
      </c>
      <c r="CH241" s="121">
        <f t="shared" si="474"/>
        <v>1.5224510085324097</v>
      </c>
      <c r="CI241" s="121">
        <f t="shared" si="475"/>
        <v>0.76122550426620483</v>
      </c>
      <c r="CJ241" s="121">
        <f t="shared" si="476"/>
        <v>0.44777970839188519</v>
      </c>
      <c r="CK241" s="121">
        <f t="shared" si="477"/>
        <v>0.29277904010238648</v>
      </c>
      <c r="CL241" s="121">
        <f t="shared" si="478"/>
        <v>0.20573662277464994</v>
      </c>
      <c r="CM241" s="121">
        <f t="shared" si="479"/>
        <v>0.15224510085324094</v>
      </c>
      <c r="CN241" s="121">
        <f t="shared" si="480"/>
        <v>0.11711161604095457</v>
      </c>
      <c r="CO241" s="95">
        <f t="shared" si="481"/>
        <v>1.9338693124285147</v>
      </c>
      <c r="CP241" s="95">
        <f t="shared" si="482"/>
        <v>2.6530087749557207</v>
      </c>
      <c r="CQ241" s="95">
        <f t="shared" si="483"/>
        <v>3.5906606218785906</v>
      </c>
      <c r="CR241" s="95">
        <f t="shared" si="484"/>
        <v>4.8514445589071471</v>
      </c>
      <c r="CS241" s="95">
        <f t="shared" si="485"/>
        <v>6.4553331432196455</v>
      </c>
      <c r="CT241" s="95">
        <f t="shared" si="486"/>
        <v>8.4085726185668133</v>
      </c>
      <c r="CU241" s="95">
        <f t="shared" si="487"/>
        <v>10.713538099856333</v>
      </c>
      <c r="CV241" s="95">
        <f t="shared" si="488"/>
        <v>13.371278339125368</v>
      </c>
      <c r="CW241" s="95">
        <f t="shared" si="489"/>
        <v>1.9338693124285147</v>
      </c>
      <c r="CX241" s="95">
        <f t="shared" si="490"/>
        <v>2.6530087749557207</v>
      </c>
      <c r="CY241" s="95">
        <f t="shared" si="491"/>
        <v>3.5906606218785906</v>
      </c>
      <c r="CZ241" s="95">
        <f t="shared" si="492"/>
        <v>4.8514445589071471</v>
      </c>
      <c r="DA241" s="95">
        <f t="shared" si="493"/>
        <v>6.4553331432196455</v>
      </c>
      <c r="DB241" s="95">
        <f t="shared" si="494"/>
        <v>8.4085726185668133</v>
      </c>
      <c r="DC241" s="95">
        <f t="shared" si="495"/>
        <v>10.713538099856333</v>
      </c>
      <c r="DD241" s="95">
        <f t="shared" si="496"/>
        <v>13.371278339125368</v>
      </c>
      <c r="DE241" s="13">
        <f t="shared" si="584"/>
        <v>8.2847757506148945</v>
      </c>
      <c r="DF241" s="13">
        <f t="shared" si="585"/>
        <v>4.6497773692000433</v>
      </c>
      <c r="DG241" s="13">
        <f t="shared" si="586"/>
        <v>4.5979342975686226</v>
      </c>
      <c r="DH241" s="13">
        <f t="shared" si="587"/>
        <v>5.2256952587195382</v>
      </c>
      <c r="DI241" s="13">
        <f t="shared" si="497"/>
        <v>6.2636982290239818</v>
      </c>
      <c r="DJ241" s="13">
        <f t="shared" si="498"/>
        <v>7.6277025756096215</v>
      </c>
      <c r="DK241" s="13">
        <f t="shared" si="499"/>
        <v>9.2856760578287076</v>
      </c>
      <c r="DL241" s="13">
        <f t="shared" si="500"/>
        <v>11.223474569421196</v>
      </c>
      <c r="DM241" s="95">
        <f t="shared" si="501"/>
        <v>8.2847757506148945</v>
      </c>
      <c r="DN241" s="95">
        <f t="shared" si="502"/>
        <v>4.6497773692000433</v>
      </c>
      <c r="DO241" s="95">
        <f t="shared" si="503"/>
        <v>4.5979342975686226</v>
      </c>
      <c r="DP241" s="95">
        <f t="shared" si="504"/>
        <v>5.2256952587195382</v>
      </c>
      <c r="DQ241" s="95">
        <f t="shared" si="505"/>
        <v>6.2636982290239818</v>
      </c>
      <c r="DR241" s="95">
        <f t="shared" si="506"/>
        <v>7.6277025756096215</v>
      </c>
      <c r="DS241" s="95">
        <f t="shared" si="507"/>
        <v>9.2856760578287076</v>
      </c>
      <c r="DT241" s="95">
        <f t="shared" si="508"/>
        <v>11.223474569421196</v>
      </c>
      <c r="DU241" s="95">
        <f t="shared" si="509"/>
        <v>4.8284559284714437</v>
      </c>
      <c r="DV241" s="95">
        <f t="shared" si="510"/>
        <v>2.205188575976722</v>
      </c>
      <c r="DW241" s="95">
        <f t="shared" si="511"/>
        <v>1.9071716051357257</v>
      </c>
      <c r="DX241" s="95">
        <f t="shared" si="512"/>
        <v>1.986790031400774</v>
      </c>
      <c r="DY241" s="95">
        <f t="shared" si="513"/>
        <v>2.2740018725533151</v>
      </c>
      <c r="DZ241" s="95">
        <f t="shared" si="514"/>
        <v>2.7052902123834657</v>
      </c>
      <c r="EA241" s="95">
        <f t="shared" si="515"/>
        <v>3.2546978113371527</v>
      </c>
      <c r="EB241" s="95">
        <f t="shared" si="516"/>
        <v>3.9103307062487098</v>
      </c>
      <c r="EC241" s="95">
        <f t="shared" si="517"/>
        <v>4.8284559284714437</v>
      </c>
      <c r="ED241" s="95">
        <f t="shared" si="518"/>
        <v>2.205188575976722</v>
      </c>
      <c r="EE241" s="95">
        <f t="shared" si="519"/>
        <v>1.9071716051357257</v>
      </c>
      <c r="EF241" s="95">
        <f t="shared" si="520"/>
        <v>1.986790031400774</v>
      </c>
      <c r="EG241" s="95">
        <f t="shared" si="521"/>
        <v>2.2740018725533151</v>
      </c>
      <c r="EH241" s="95">
        <f t="shared" si="522"/>
        <v>2.7052902123834657</v>
      </c>
      <c r="EI241" s="95">
        <f t="shared" si="523"/>
        <v>3.2546978113371527</v>
      </c>
      <c r="EJ241" s="95">
        <f t="shared" si="524"/>
        <v>3.9103307062487098</v>
      </c>
      <c r="EK241" s="95">
        <f t="shared" si="525"/>
        <v>4.8284559284714437</v>
      </c>
      <c r="EL241" s="95">
        <f t="shared" si="526"/>
        <v>2.205188575976722</v>
      </c>
      <c r="EM241" s="95">
        <f t="shared" si="527"/>
        <v>1.9071716051357257</v>
      </c>
      <c r="EN241" s="95">
        <f t="shared" si="528"/>
        <v>1.986790031400774</v>
      </c>
      <c r="EO241" s="95">
        <f t="shared" si="529"/>
        <v>2.2740018725533151</v>
      </c>
      <c r="EP241" s="95">
        <f t="shared" si="530"/>
        <v>2.7052902123834657</v>
      </c>
      <c r="EQ241" s="95">
        <f t="shared" si="531"/>
        <v>3.2546978113371527</v>
      </c>
      <c r="ER241" s="95">
        <f t="shared" si="532"/>
        <v>3.9103307062487098</v>
      </c>
      <c r="ES241" s="95">
        <f t="shared" si="533"/>
        <v>1</v>
      </c>
      <c r="ET241" s="95">
        <f t="shared" si="534"/>
        <v>1</v>
      </c>
      <c r="EU241" s="95">
        <f t="shared" si="535"/>
        <v>1</v>
      </c>
      <c r="EV241" s="95">
        <f t="shared" si="536"/>
        <v>1</v>
      </c>
      <c r="EW241" s="95">
        <f t="shared" si="537"/>
        <v>1</v>
      </c>
      <c r="EX241" s="95">
        <f t="shared" si="538"/>
        <v>1</v>
      </c>
      <c r="EY241" s="95">
        <f t="shared" si="539"/>
        <v>1</v>
      </c>
      <c r="EZ241" s="95">
        <f t="shared" si="540"/>
        <v>1</v>
      </c>
      <c r="FA241" s="95">
        <f t="shared" si="541"/>
        <v>1</v>
      </c>
      <c r="FB241" s="95">
        <f t="shared" si="542"/>
        <v>1</v>
      </c>
      <c r="FC241" s="95">
        <f t="shared" si="543"/>
        <v>1</v>
      </c>
      <c r="FD241" s="95">
        <f t="shared" si="544"/>
        <v>1</v>
      </c>
      <c r="FE241" s="95">
        <f t="shared" si="545"/>
        <v>1</v>
      </c>
      <c r="FF241" s="95">
        <f t="shared" si="546"/>
        <v>1</v>
      </c>
      <c r="FG241" s="95">
        <f t="shared" si="547"/>
        <v>1</v>
      </c>
      <c r="FH241" s="95">
        <f t="shared" si="548"/>
        <v>1</v>
      </c>
      <c r="FI241" s="95">
        <f t="shared" si="549"/>
        <v>1</v>
      </c>
      <c r="FJ241" s="95">
        <f t="shared" si="550"/>
        <v>1</v>
      </c>
      <c r="FK241" s="95">
        <f t="shared" si="551"/>
        <v>1</v>
      </c>
      <c r="FL241" s="95">
        <f t="shared" si="552"/>
        <v>1</v>
      </c>
      <c r="FM241" s="95">
        <f t="shared" si="553"/>
        <v>1</v>
      </c>
      <c r="FN241" s="95">
        <f t="shared" si="554"/>
        <v>1</v>
      </c>
      <c r="FO241" s="95">
        <f t="shared" si="555"/>
        <v>1</v>
      </c>
      <c r="FP241" s="95">
        <f t="shared" si="556"/>
        <v>1</v>
      </c>
      <c r="FQ241" s="115">
        <f t="shared" si="557"/>
        <v>5.5290706175939288</v>
      </c>
      <c r="FR241" s="115">
        <f t="shared" si="558"/>
        <v>2.6651556018674403</v>
      </c>
      <c r="FS241" s="115">
        <f t="shared" si="559"/>
        <v>2.2426817037971656</v>
      </c>
      <c r="FT241" s="115">
        <f t="shared" si="560"/>
        <v>2.1353101950823161</v>
      </c>
      <c r="FU241" s="115">
        <f t="shared" si="561"/>
        <v>2.1305738859713572</v>
      </c>
      <c r="FV241" s="115">
        <f t="shared" si="562"/>
        <v>2.1599315555334271</v>
      </c>
      <c r="FW241" s="115">
        <f t="shared" si="563"/>
        <v>2.198270846286404</v>
      </c>
      <c r="FX241" s="115">
        <f t="shared" si="564"/>
        <v>2.2361296412419733</v>
      </c>
      <c r="FZ241" s="90">
        <f t="shared" si="588"/>
        <v>2.1305738859713572</v>
      </c>
      <c r="GC241" s="35"/>
      <c r="GI241" s="31"/>
      <c r="GJ241" s="31"/>
      <c r="GK241" s="31"/>
    </row>
    <row r="242" spans="24:193" x14ac:dyDescent="0.3">
      <c r="X242" s="118">
        <f t="shared" si="589"/>
        <v>29.521637485654111</v>
      </c>
      <c r="Y242" s="118">
        <v>10</v>
      </c>
      <c r="Z242" s="40">
        <v>1.7999999999999999E-2</v>
      </c>
      <c r="AA242" s="40">
        <v>10000000</v>
      </c>
      <c r="AB242" s="40">
        <v>10000000</v>
      </c>
      <c r="AC242" s="98">
        <v>3900000</v>
      </c>
      <c r="AD242" s="42">
        <v>0.33</v>
      </c>
      <c r="AE242" s="42">
        <v>0.33</v>
      </c>
      <c r="AF242" s="41">
        <v>1.7999999999999999E-2</v>
      </c>
      <c r="AG242" s="40">
        <v>10000000</v>
      </c>
      <c r="AH242" s="40">
        <v>10000000</v>
      </c>
      <c r="AI242" s="98">
        <v>3900000</v>
      </c>
      <c r="AJ242" s="42">
        <v>0.33</v>
      </c>
      <c r="AK242" s="42">
        <v>0.33</v>
      </c>
      <c r="AL242" s="42">
        <f>AL204</f>
        <v>0.40129999999999999</v>
      </c>
      <c r="AM242" s="40">
        <v>6000</v>
      </c>
      <c r="AN242" s="40">
        <f>AN204</f>
        <v>10000</v>
      </c>
      <c r="AO242" s="40">
        <f>AO204</f>
        <v>10000</v>
      </c>
      <c r="AP242" s="42">
        <v>0.03</v>
      </c>
      <c r="AQ242" s="42">
        <v>0.03</v>
      </c>
      <c r="AR242" s="4">
        <f t="shared" si="565"/>
        <v>0.41930000000000001</v>
      </c>
      <c r="AS242" s="11">
        <f t="shared" si="566"/>
        <v>2.9521637485654111</v>
      </c>
      <c r="AT242" s="15">
        <f t="shared" si="567"/>
        <v>17756.844461901022</v>
      </c>
      <c r="AU242" s="19">
        <f t="shared" si="568"/>
        <v>0.40002300769177906</v>
      </c>
      <c r="AV242" s="13">
        <f t="shared" si="569"/>
        <v>0.5</v>
      </c>
      <c r="AW242" s="11">
        <f t="shared" si="570"/>
        <v>1</v>
      </c>
      <c r="AX242" s="11">
        <f t="shared" si="571"/>
        <v>0.8911</v>
      </c>
      <c r="AY242" s="11">
        <f t="shared" si="572"/>
        <v>201997.53114128605</v>
      </c>
      <c r="AZ242" s="11">
        <f t="shared" si="573"/>
        <v>1</v>
      </c>
      <c r="BA242" s="11">
        <f t="shared" si="574"/>
        <v>0.34752899999999998</v>
      </c>
      <c r="BB242" s="11">
        <f t="shared" si="575"/>
        <v>1.025058</v>
      </c>
      <c r="BC242" s="11">
        <f t="shared" si="576"/>
        <v>0.99909999999999999</v>
      </c>
      <c r="BD242" s="11">
        <f t="shared" si="577"/>
        <v>0.8911</v>
      </c>
      <c r="BE242" s="11">
        <f t="shared" si="578"/>
        <v>201997.53114128605</v>
      </c>
      <c r="BF242" s="11">
        <f t="shared" si="579"/>
        <v>1</v>
      </c>
      <c r="BG242" s="11">
        <f t="shared" si="580"/>
        <v>0.34752899999999998</v>
      </c>
      <c r="BH242" s="11">
        <f t="shared" si="581"/>
        <v>1.025058</v>
      </c>
      <c r="BI242" s="121">
        <f t="shared" si="473"/>
        <v>6.5364530987578346</v>
      </c>
      <c r="BJ242" s="121">
        <f>X242^2/((BJ206^2+1)*Y242^2)</f>
        <v>1.7430541596687561</v>
      </c>
      <c r="BK242" s="121">
        <f>X242^2/((BK206^2+1)*Y242^2)</f>
        <v>0.87152707983437805</v>
      </c>
      <c r="BL242" s="121">
        <f>X242^2/((BL206^2+1)*Y242^2)</f>
        <v>0.51266298813786937</v>
      </c>
      <c r="BM242" s="121">
        <f>X242^2/((BM206^2+1)*Y242^2)</f>
        <v>0.33520272301322229</v>
      </c>
      <c r="BN242" s="121">
        <f>X242^2/((BN206^2+1)*Y242^2)</f>
        <v>0.23554785941469675</v>
      </c>
      <c r="BO242" s="121">
        <f>X242^2/((BO206^2+1)*Y242^2)</f>
        <v>0.1743054159668756</v>
      </c>
      <c r="BP242" s="121">
        <f>X242^2/((BP206^2+1)*Y242^2)</f>
        <v>0.13408108920528894</v>
      </c>
      <c r="BQ242" s="121">
        <v>1</v>
      </c>
      <c r="BR242" s="121">
        <v>1</v>
      </c>
      <c r="BS242" s="121">
        <v>1</v>
      </c>
      <c r="BT242" s="121">
        <v>1</v>
      </c>
      <c r="BU242" s="121">
        <v>1</v>
      </c>
      <c r="BV242" s="121">
        <v>1</v>
      </c>
      <c r="BW242" s="121">
        <v>1</v>
      </c>
      <c r="BX242" s="121">
        <v>1</v>
      </c>
      <c r="BY242" s="121">
        <f t="shared" si="582"/>
        <v>0.45896451097769059</v>
      </c>
      <c r="BZ242" s="121">
        <f>(BZ206^4+6*BZ206^2+1)/(BZ206^2+1)*(Y242^2/X242^2)</f>
        <v>0.9408772475042656</v>
      </c>
      <c r="CA242" s="121">
        <f>(CA206^4+6*CA206^2+1)/(CA206^2+1)*(Y242^2/X242^2)</f>
        <v>1.5604793373241479</v>
      </c>
      <c r="CB242" s="121">
        <f>(CB206^4+6*CB206^2+1)/(CB206^2+1)*(Y242^2/X242^2)</f>
        <v>2.3825657702224232</v>
      </c>
      <c r="CC242" s="121">
        <f>(CC206^4+6*CC206^2+1)/(CC206^2+1)*(Y242^2/X242^2)</f>
        <v>3.4245813511412297</v>
      </c>
      <c r="CD242" s="121">
        <f>(CD206^4+6*CD206^2+1)/(CD206^2+1)*(Y242^2/X242^2)</f>
        <v>4.691981791278689</v>
      </c>
      <c r="CE242" s="121">
        <f>(CE206^4+6*CE206^2+1)/(CE206^2+1)*(Y242^2/X242^2)</f>
        <v>6.186841607979269</v>
      </c>
      <c r="CF242" s="121">
        <f>(CF206^4+6*CF206^2+1)/(CF206^2+1)*(Y242^2/X242^2)</f>
        <v>7.9100768218885831</v>
      </c>
      <c r="CG242" s="121">
        <f t="shared" si="583"/>
        <v>6.5364530987578346</v>
      </c>
      <c r="CH242" s="121">
        <f t="shared" si="474"/>
        <v>1.7430541596687561</v>
      </c>
      <c r="CI242" s="121">
        <f t="shared" si="475"/>
        <v>0.87152707983437805</v>
      </c>
      <c r="CJ242" s="121">
        <f t="shared" si="476"/>
        <v>0.51266298813786937</v>
      </c>
      <c r="CK242" s="121">
        <f t="shared" si="477"/>
        <v>0.33520272301322229</v>
      </c>
      <c r="CL242" s="121">
        <f t="shared" si="478"/>
        <v>0.23554785941469675</v>
      </c>
      <c r="CM242" s="121">
        <f t="shared" si="479"/>
        <v>0.1743054159668756</v>
      </c>
      <c r="CN242" s="121">
        <f t="shared" si="480"/>
        <v>0.13408108920528894</v>
      </c>
      <c r="CO242" s="95">
        <f t="shared" si="481"/>
        <v>1.8596613368228792</v>
      </c>
      <c r="CP242" s="95">
        <f t="shared" si="482"/>
        <v>2.4877855944237228</v>
      </c>
      <c r="CQ242" s="95">
        <f t="shared" si="483"/>
        <v>3.3067670311630621</v>
      </c>
      <c r="CR242" s="95">
        <f t="shared" si="484"/>
        <v>4.4079845497485781</v>
      </c>
      <c r="CS242" s="95">
        <f t="shared" si="485"/>
        <v>5.8088829551224075</v>
      </c>
      <c r="CT242" s="95">
        <f t="shared" si="486"/>
        <v>7.5149179584826733</v>
      </c>
      <c r="CU242" s="95">
        <f t="shared" si="487"/>
        <v>9.528164077173841</v>
      </c>
      <c r="CV242" s="95">
        <f t="shared" si="488"/>
        <v>11.849537331841528</v>
      </c>
      <c r="CW242" s="95">
        <f t="shared" si="489"/>
        <v>1.8596613368228792</v>
      </c>
      <c r="CX242" s="95">
        <f t="shared" si="490"/>
        <v>2.4877855944237228</v>
      </c>
      <c r="CY242" s="95">
        <f t="shared" si="491"/>
        <v>3.3067670311630621</v>
      </c>
      <c r="CZ242" s="95">
        <f t="shared" si="492"/>
        <v>4.4079845497485781</v>
      </c>
      <c r="DA242" s="95">
        <f t="shared" si="493"/>
        <v>5.8088829551224075</v>
      </c>
      <c r="DB242" s="95">
        <f t="shared" si="494"/>
        <v>7.5149179584826733</v>
      </c>
      <c r="DC242" s="95">
        <f t="shared" si="495"/>
        <v>9.528164077173841</v>
      </c>
      <c r="DD242" s="95">
        <f t="shared" si="496"/>
        <v>11.849537331841528</v>
      </c>
      <c r="DE242" s="13">
        <f t="shared" si="584"/>
        <v>9.045533609735525</v>
      </c>
      <c r="DF242" s="13">
        <f t="shared" si="585"/>
        <v>4.7340474071730219</v>
      </c>
      <c r="DG242" s="13">
        <f t="shared" si="586"/>
        <v>4.4821224171585259</v>
      </c>
      <c r="DH242" s="13">
        <f t="shared" si="587"/>
        <v>4.9453447583602923</v>
      </c>
      <c r="DI242" s="13">
        <f t="shared" si="497"/>
        <v>5.8099000741544522</v>
      </c>
      <c r="DJ242" s="13">
        <f t="shared" si="498"/>
        <v>6.9776456506933862</v>
      </c>
      <c r="DK242" s="13">
        <f t="shared" si="499"/>
        <v>8.4112630239461446</v>
      </c>
      <c r="DL242" s="13">
        <f t="shared" si="500"/>
        <v>10.094273911093872</v>
      </c>
      <c r="DM242" s="95">
        <f t="shared" si="501"/>
        <v>9.045533609735525</v>
      </c>
      <c r="DN242" s="95">
        <f t="shared" si="502"/>
        <v>4.7340474071730219</v>
      </c>
      <c r="DO242" s="95">
        <f t="shared" si="503"/>
        <v>4.4821224171585259</v>
      </c>
      <c r="DP242" s="95">
        <f t="shared" si="504"/>
        <v>4.9453447583602923</v>
      </c>
      <c r="DQ242" s="95">
        <f t="shared" si="505"/>
        <v>5.8099000741544522</v>
      </c>
      <c r="DR242" s="95">
        <f t="shared" si="506"/>
        <v>6.9776456506933862</v>
      </c>
      <c r="DS242" s="95">
        <f t="shared" si="507"/>
        <v>8.4112630239461446</v>
      </c>
      <c r="DT242" s="95">
        <f t="shared" si="508"/>
        <v>10.094273911093872</v>
      </c>
      <c r="DU242" s="95">
        <f t="shared" si="509"/>
        <v>5.0928413464937767</v>
      </c>
      <c r="DV242" s="95">
        <f t="shared" si="510"/>
        <v>2.2344748580034328</v>
      </c>
      <c r="DW242" s="95">
        <f t="shared" si="511"/>
        <v>1.8669236181486852</v>
      </c>
      <c r="DX242" s="95">
        <f t="shared" si="512"/>
        <v>1.8893601023614255</v>
      </c>
      <c r="DY242" s="95">
        <f t="shared" si="513"/>
        <v>2.1162938535896627</v>
      </c>
      <c r="DZ242" s="95">
        <f t="shared" si="514"/>
        <v>2.479376579324251</v>
      </c>
      <c r="EA242" s="95">
        <f t="shared" si="515"/>
        <v>2.9508139240849793</v>
      </c>
      <c r="EB242" s="95">
        <f t="shared" si="516"/>
        <v>3.5179007306608732</v>
      </c>
      <c r="EC242" s="95">
        <f t="shared" si="517"/>
        <v>5.0928413464937767</v>
      </c>
      <c r="ED242" s="95">
        <f t="shared" si="518"/>
        <v>2.2344748580034328</v>
      </c>
      <c r="EE242" s="95">
        <f t="shared" si="519"/>
        <v>1.8669236181486852</v>
      </c>
      <c r="EF242" s="95">
        <f t="shared" si="520"/>
        <v>1.8893601023614255</v>
      </c>
      <c r="EG242" s="95">
        <f t="shared" si="521"/>
        <v>2.1162938535896627</v>
      </c>
      <c r="EH242" s="95">
        <f t="shared" si="522"/>
        <v>2.479376579324251</v>
      </c>
      <c r="EI242" s="95">
        <f t="shared" si="523"/>
        <v>2.9508139240849793</v>
      </c>
      <c r="EJ242" s="95">
        <f t="shared" si="524"/>
        <v>3.5179007306608732</v>
      </c>
      <c r="EK242" s="95">
        <f t="shared" si="525"/>
        <v>5.0928413464937767</v>
      </c>
      <c r="EL242" s="95">
        <f t="shared" si="526"/>
        <v>2.2344748580034328</v>
      </c>
      <c r="EM242" s="95">
        <f t="shared" si="527"/>
        <v>1.8669236181486852</v>
      </c>
      <c r="EN242" s="95">
        <f t="shared" si="528"/>
        <v>1.8893601023614255</v>
      </c>
      <c r="EO242" s="95">
        <f t="shared" si="529"/>
        <v>2.1162938535896627</v>
      </c>
      <c r="EP242" s="95">
        <f t="shared" si="530"/>
        <v>2.479376579324251</v>
      </c>
      <c r="EQ242" s="95">
        <f t="shared" si="531"/>
        <v>2.9508139240849793</v>
      </c>
      <c r="ER242" s="95">
        <f t="shared" si="532"/>
        <v>3.5179007306608732</v>
      </c>
      <c r="ES242" s="95">
        <f t="shared" si="533"/>
        <v>1</v>
      </c>
      <c r="ET242" s="95">
        <f t="shared" si="534"/>
        <v>1</v>
      </c>
      <c r="EU242" s="95">
        <f t="shared" si="535"/>
        <v>1</v>
      </c>
      <c r="EV242" s="95">
        <f t="shared" si="536"/>
        <v>1</v>
      </c>
      <c r="EW242" s="95">
        <f t="shared" si="537"/>
        <v>1</v>
      </c>
      <c r="EX242" s="95">
        <f t="shared" si="538"/>
        <v>1</v>
      </c>
      <c r="EY242" s="95">
        <f t="shared" si="539"/>
        <v>1</v>
      </c>
      <c r="EZ242" s="95">
        <f t="shared" si="540"/>
        <v>1</v>
      </c>
      <c r="FA242" s="95">
        <f t="shared" si="541"/>
        <v>1</v>
      </c>
      <c r="FB242" s="95">
        <f t="shared" si="542"/>
        <v>1</v>
      </c>
      <c r="FC242" s="95">
        <f t="shared" si="543"/>
        <v>1</v>
      </c>
      <c r="FD242" s="95">
        <f t="shared" si="544"/>
        <v>1</v>
      </c>
      <c r="FE242" s="95">
        <f t="shared" si="545"/>
        <v>1</v>
      </c>
      <c r="FF242" s="95">
        <f t="shared" si="546"/>
        <v>1</v>
      </c>
      <c r="FG242" s="95">
        <f t="shared" si="547"/>
        <v>1</v>
      </c>
      <c r="FH242" s="95">
        <f t="shared" si="548"/>
        <v>1</v>
      </c>
      <c r="FI242" s="95">
        <f t="shared" si="549"/>
        <v>1</v>
      </c>
      <c r="FJ242" s="95">
        <f t="shared" si="550"/>
        <v>1</v>
      </c>
      <c r="FK242" s="95">
        <f t="shared" si="551"/>
        <v>1</v>
      </c>
      <c r="FL242" s="95">
        <f t="shared" si="552"/>
        <v>1</v>
      </c>
      <c r="FM242" s="95">
        <f t="shared" si="553"/>
        <v>1</v>
      </c>
      <c r="FN242" s="95">
        <f t="shared" si="554"/>
        <v>1</v>
      </c>
      <c r="FO242" s="95">
        <f t="shared" si="555"/>
        <v>1</v>
      </c>
      <c r="FP242" s="95">
        <f t="shared" si="556"/>
        <v>1</v>
      </c>
      <c r="FQ242" s="115">
        <f t="shared" si="557"/>
        <v>6.0979106575693072</v>
      </c>
      <c r="FR242" s="115">
        <f t="shared" si="558"/>
        <v>2.7908373449175214</v>
      </c>
      <c r="FS242" s="115">
        <f t="shared" si="559"/>
        <v>2.2831333550464774</v>
      </c>
      <c r="FT242" s="115">
        <f t="shared" si="560"/>
        <v>2.1399696446015444</v>
      </c>
      <c r="FU242" s="115">
        <f t="shared" si="561"/>
        <v>2.118617515560564</v>
      </c>
      <c r="FV242" s="115">
        <f t="shared" si="562"/>
        <v>2.1404285493210753</v>
      </c>
      <c r="FW242" s="115">
        <f t="shared" si="563"/>
        <v>2.1758903674915029</v>
      </c>
      <c r="FX242" s="115">
        <f t="shared" si="564"/>
        <v>2.2133063358176126</v>
      </c>
      <c r="FZ242" s="90">
        <f t="shared" si="588"/>
        <v>2.118617515560564</v>
      </c>
      <c r="GC242" s="35"/>
      <c r="GI242" s="31"/>
      <c r="GJ242" s="31"/>
      <c r="GK242" s="31"/>
    </row>
    <row r="243" spans="24:193" x14ac:dyDescent="0.3">
      <c r="X243" s="118">
        <f t="shared" si="589"/>
        <v>31.588152109649901</v>
      </c>
      <c r="Y243" s="118">
        <v>10</v>
      </c>
      <c r="Z243" s="40">
        <v>1.7999999999999999E-2</v>
      </c>
      <c r="AA243" s="40">
        <v>10000000</v>
      </c>
      <c r="AB243" s="40">
        <v>10000000</v>
      </c>
      <c r="AC243" s="98">
        <v>3900000</v>
      </c>
      <c r="AD243" s="42">
        <v>0.33</v>
      </c>
      <c r="AE243" s="42">
        <v>0.33</v>
      </c>
      <c r="AF243" s="41">
        <v>1.7999999999999999E-2</v>
      </c>
      <c r="AG243" s="40">
        <v>10000000</v>
      </c>
      <c r="AH243" s="40">
        <v>10000000</v>
      </c>
      <c r="AI243" s="98">
        <v>3900000</v>
      </c>
      <c r="AJ243" s="42">
        <v>0.33</v>
      </c>
      <c r="AK243" s="42">
        <v>0.33</v>
      </c>
      <c r="AL243" s="42">
        <f>AL204</f>
        <v>0.40129999999999999</v>
      </c>
      <c r="AM243" s="40">
        <v>6000</v>
      </c>
      <c r="AN243" s="40">
        <f>AN204</f>
        <v>10000</v>
      </c>
      <c r="AO243" s="40">
        <f>AO204</f>
        <v>10000</v>
      </c>
      <c r="AP243" s="42">
        <v>0.03</v>
      </c>
      <c r="AQ243" s="42">
        <v>0.03</v>
      </c>
      <c r="AR243" s="4">
        <f t="shared" si="565"/>
        <v>0.41930000000000001</v>
      </c>
      <c r="AS243" s="11">
        <f t="shared" si="566"/>
        <v>3.1588152109649901</v>
      </c>
      <c r="AT243" s="15">
        <f t="shared" si="567"/>
        <v>17756.844461901022</v>
      </c>
      <c r="AU243" s="19">
        <f t="shared" si="568"/>
        <v>0.40002300769177906</v>
      </c>
      <c r="AV243" s="13">
        <f t="shared" si="569"/>
        <v>0.5</v>
      </c>
      <c r="AW243" s="11">
        <f t="shared" si="570"/>
        <v>1</v>
      </c>
      <c r="AX243" s="11">
        <f t="shared" si="571"/>
        <v>0.8911</v>
      </c>
      <c r="AY243" s="11">
        <f t="shared" si="572"/>
        <v>201997.53114128605</v>
      </c>
      <c r="AZ243" s="11">
        <f t="shared" si="573"/>
        <v>1</v>
      </c>
      <c r="BA243" s="11">
        <f t="shared" si="574"/>
        <v>0.34752899999999998</v>
      </c>
      <c r="BB243" s="11">
        <f t="shared" si="575"/>
        <v>1.025058</v>
      </c>
      <c r="BC243" s="11">
        <f t="shared" si="576"/>
        <v>0.99909999999999999</v>
      </c>
      <c r="BD243" s="11">
        <f t="shared" si="577"/>
        <v>0.8911</v>
      </c>
      <c r="BE243" s="11">
        <f t="shared" si="578"/>
        <v>201997.53114128605</v>
      </c>
      <c r="BF243" s="11">
        <f t="shared" si="579"/>
        <v>1</v>
      </c>
      <c r="BG243" s="11">
        <f t="shared" si="580"/>
        <v>0.34752899999999998</v>
      </c>
      <c r="BH243" s="11">
        <f t="shared" si="581"/>
        <v>1.025058</v>
      </c>
      <c r="BI243" s="121">
        <f t="shared" si="473"/>
        <v>7.4835851527678461</v>
      </c>
      <c r="BJ243" s="121">
        <f>X243^2/((BJ206^2+1)*Y243^2)</f>
        <v>1.995622707404759</v>
      </c>
      <c r="BK243" s="121">
        <f>X243^2/((BK206^2+1)*Y243^2)</f>
        <v>0.9978113537023795</v>
      </c>
      <c r="BL243" s="121">
        <f>X243^2/((BL206^2+1)*Y243^2)</f>
        <v>0.58694785511904679</v>
      </c>
      <c r="BM243" s="121">
        <f>X243^2/((BM206^2+1)*Y243^2)</f>
        <v>0.3837735975778383</v>
      </c>
      <c r="BN243" s="121">
        <f>X243^2/((BN206^2+1)*Y243^2)</f>
        <v>0.26967874424388633</v>
      </c>
      <c r="BO243" s="121">
        <f>X243^2/((BO206^2+1)*Y243^2)</f>
        <v>0.19956227074047589</v>
      </c>
      <c r="BP243" s="121">
        <f>X243^2/((BP206^2+1)*Y243^2)</f>
        <v>0.15350943903113531</v>
      </c>
      <c r="BQ243" s="121">
        <v>1</v>
      </c>
      <c r="BR243" s="121">
        <v>1</v>
      </c>
      <c r="BS243" s="121">
        <v>1</v>
      </c>
      <c r="BT243" s="121">
        <v>1</v>
      </c>
      <c r="BU243" s="121">
        <v>1</v>
      </c>
      <c r="BV243" s="121">
        <v>1</v>
      </c>
      <c r="BW243" s="121">
        <v>1</v>
      </c>
      <c r="BX243" s="121">
        <v>1</v>
      </c>
      <c r="BY243" s="121">
        <f t="shared" si="582"/>
        <v>0.40087737879089047</v>
      </c>
      <c r="BZ243" s="121">
        <f>(BZ206^4+6*BZ206^2+1)/(BZ206^2+1)*(Y243^2/X243^2)</f>
        <v>0.8217986265213254</v>
      </c>
      <c r="CA243" s="121">
        <f>(CA206^4+6*CA206^2+1)/(CA206^2+1)*(Y243^2/X243^2)</f>
        <v>1.3629830878890277</v>
      </c>
      <c r="CB243" s="121">
        <f>(CB206^4+6*CB206^2+1)/(CB206^2+1)*(Y243^2/X243^2)</f>
        <v>2.081025216370358</v>
      </c>
      <c r="CC243" s="121">
        <f>(CC206^4+6*CC206^2+1)/(CC206^2+1)*(Y243^2/X243^2)</f>
        <v>2.9911619802089522</v>
      </c>
      <c r="CD243" s="121">
        <f>(CD206^4+6*CD206^2+1)/(CD206^2+1)*(Y243^2/X243^2)</f>
        <v>4.0981586088555222</v>
      </c>
      <c r="CE243" s="121">
        <f>(CE206^4+6*CE206^2+1)/(CE206^2+1)*(Y243^2/X243^2)</f>
        <v>5.4038270661012033</v>
      </c>
      <c r="CF243" s="121">
        <f>(CF206^4+6*CF206^2+1)/(CF206^2+1)*(Y243^2/X243^2)</f>
        <v>6.9089674398537699</v>
      </c>
      <c r="CG243" s="121">
        <f t="shared" si="583"/>
        <v>7.4835851527678461</v>
      </c>
      <c r="CH243" s="121">
        <f t="shared" si="474"/>
        <v>1.995622707404759</v>
      </c>
      <c r="CI243" s="121">
        <f t="shared" si="475"/>
        <v>0.9978113537023795</v>
      </c>
      <c r="CJ243" s="121">
        <f t="shared" si="476"/>
        <v>0.58694785511904679</v>
      </c>
      <c r="CK243" s="121">
        <f t="shared" si="477"/>
        <v>0.3837735975778383</v>
      </c>
      <c r="CL243" s="121">
        <f t="shared" si="478"/>
        <v>0.26967874424388633</v>
      </c>
      <c r="CM243" s="121">
        <f t="shared" si="479"/>
        <v>0.19956227074047589</v>
      </c>
      <c r="CN243" s="121">
        <f t="shared" si="480"/>
        <v>0.15350943903113531</v>
      </c>
      <c r="CO243" s="95">
        <f t="shared" si="481"/>
        <v>1.7948452169821638</v>
      </c>
      <c r="CP243" s="95">
        <f t="shared" si="482"/>
        <v>2.3434732697385994</v>
      </c>
      <c r="CQ243" s="95">
        <f t="shared" si="483"/>
        <v>3.0588033743235759</v>
      </c>
      <c r="CR243" s="95">
        <f t="shared" si="484"/>
        <v>4.0206494033090898</v>
      </c>
      <c r="CS243" s="95">
        <f t="shared" si="485"/>
        <v>5.2442483249387779</v>
      </c>
      <c r="CT243" s="95">
        <f t="shared" si="486"/>
        <v>6.7343653686633509</v>
      </c>
      <c r="CU243" s="95">
        <f t="shared" si="487"/>
        <v>8.4928124982739455</v>
      </c>
      <c r="CV243" s="95">
        <f t="shared" si="488"/>
        <v>10.520389801678334</v>
      </c>
      <c r="CW243" s="95">
        <f t="shared" si="489"/>
        <v>1.7948452169821638</v>
      </c>
      <c r="CX243" s="95">
        <f t="shared" si="490"/>
        <v>2.3434732697385994</v>
      </c>
      <c r="CY243" s="95">
        <f t="shared" si="491"/>
        <v>3.0588033743235759</v>
      </c>
      <c r="CZ243" s="95">
        <f t="shared" si="492"/>
        <v>4.0206494033090898</v>
      </c>
      <c r="DA243" s="95">
        <f t="shared" si="493"/>
        <v>5.2442483249387779</v>
      </c>
      <c r="DB243" s="95">
        <f t="shared" si="494"/>
        <v>6.7343653686633509</v>
      </c>
      <c r="DC243" s="95">
        <f t="shared" si="495"/>
        <v>8.4928124982739455</v>
      </c>
      <c r="DD243" s="95">
        <f t="shared" si="496"/>
        <v>10.520389801678334</v>
      </c>
      <c r="DE243" s="13">
        <f t="shared" si="584"/>
        <v>9.9345785315587367</v>
      </c>
      <c r="DF243" s="13">
        <f t="shared" si="585"/>
        <v>4.8675373339260846</v>
      </c>
      <c r="DG243" s="13">
        <f t="shared" si="586"/>
        <v>4.4109104415914073</v>
      </c>
      <c r="DH243" s="13">
        <f t="shared" si="587"/>
        <v>4.7180890714894055</v>
      </c>
      <c r="DI243" s="13">
        <f t="shared" si="497"/>
        <v>5.4250515777867907</v>
      </c>
      <c r="DJ243" s="13">
        <f t="shared" si="498"/>
        <v>6.4179533530994082</v>
      </c>
      <c r="DK243" s="13">
        <f t="shared" si="499"/>
        <v>7.653505336841679</v>
      </c>
      <c r="DL243" s="13">
        <f t="shared" si="500"/>
        <v>9.1125928788849055</v>
      </c>
      <c r="DM243" s="95">
        <f t="shared" si="501"/>
        <v>9.9345785315587367</v>
      </c>
      <c r="DN243" s="95">
        <f t="shared" si="502"/>
        <v>4.8675373339260846</v>
      </c>
      <c r="DO243" s="95">
        <f t="shared" si="503"/>
        <v>4.4109104415914073</v>
      </c>
      <c r="DP243" s="95">
        <f t="shared" si="504"/>
        <v>4.7180890714894055</v>
      </c>
      <c r="DQ243" s="95">
        <f t="shared" si="505"/>
        <v>5.4250515777867907</v>
      </c>
      <c r="DR243" s="95">
        <f t="shared" si="506"/>
        <v>6.4179533530994082</v>
      </c>
      <c r="DS243" s="95">
        <f t="shared" si="507"/>
        <v>7.653505336841679</v>
      </c>
      <c r="DT243" s="95">
        <f t="shared" si="508"/>
        <v>9.1125928788849055</v>
      </c>
      <c r="DU243" s="95">
        <f t="shared" si="509"/>
        <v>5.4018102391300751</v>
      </c>
      <c r="DV243" s="95">
        <f t="shared" si="510"/>
        <v>2.2808664787579978</v>
      </c>
      <c r="DW243" s="95">
        <f t="shared" si="511"/>
        <v>1.8421753914918202</v>
      </c>
      <c r="DX243" s="95">
        <f t="shared" si="512"/>
        <v>1.8103821607588733</v>
      </c>
      <c r="DY243" s="95">
        <f t="shared" si="513"/>
        <v>1.9825478404955057</v>
      </c>
      <c r="DZ243" s="95">
        <f t="shared" si="514"/>
        <v>2.2848672748337133</v>
      </c>
      <c r="EA243" s="95">
        <f t="shared" si="515"/>
        <v>2.6874711528432513</v>
      </c>
      <c r="EB243" s="95">
        <f t="shared" si="516"/>
        <v>3.1767381032183235</v>
      </c>
      <c r="EC243" s="95">
        <f t="shared" si="517"/>
        <v>5.4018102391300751</v>
      </c>
      <c r="ED243" s="95">
        <f t="shared" si="518"/>
        <v>2.2808664787579978</v>
      </c>
      <c r="EE243" s="95">
        <f t="shared" si="519"/>
        <v>1.8421753914918202</v>
      </c>
      <c r="EF243" s="95">
        <f t="shared" si="520"/>
        <v>1.8103821607588733</v>
      </c>
      <c r="EG243" s="95">
        <f t="shared" si="521"/>
        <v>1.9825478404955057</v>
      </c>
      <c r="EH243" s="95">
        <f t="shared" si="522"/>
        <v>2.2848672748337133</v>
      </c>
      <c r="EI243" s="95">
        <f t="shared" si="523"/>
        <v>2.6874711528432513</v>
      </c>
      <c r="EJ243" s="95">
        <f t="shared" si="524"/>
        <v>3.1767381032183235</v>
      </c>
      <c r="EK243" s="95">
        <f t="shared" si="525"/>
        <v>5.4018102391300751</v>
      </c>
      <c r="EL243" s="95">
        <f t="shared" si="526"/>
        <v>2.2808664787579978</v>
      </c>
      <c r="EM243" s="95">
        <f t="shared" si="527"/>
        <v>1.8421753914918202</v>
      </c>
      <c r="EN243" s="95">
        <f t="shared" si="528"/>
        <v>1.8103821607588733</v>
      </c>
      <c r="EO243" s="95">
        <f t="shared" si="529"/>
        <v>1.9825478404955057</v>
      </c>
      <c r="EP243" s="95">
        <f t="shared" si="530"/>
        <v>2.2848672748337133</v>
      </c>
      <c r="EQ243" s="95">
        <f t="shared" si="531"/>
        <v>2.6874711528432513</v>
      </c>
      <c r="ER243" s="95">
        <f t="shared" si="532"/>
        <v>3.1767381032183235</v>
      </c>
      <c r="ES243" s="95">
        <f t="shared" si="533"/>
        <v>1</v>
      </c>
      <c r="ET243" s="95">
        <f t="shared" si="534"/>
        <v>1</v>
      </c>
      <c r="EU243" s="95">
        <f t="shared" si="535"/>
        <v>1</v>
      </c>
      <c r="EV243" s="95">
        <f t="shared" si="536"/>
        <v>1</v>
      </c>
      <c r="EW243" s="95">
        <f t="shared" si="537"/>
        <v>1</v>
      </c>
      <c r="EX243" s="95">
        <f t="shared" si="538"/>
        <v>1</v>
      </c>
      <c r="EY243" s="95">
        <f t="shared" si="539"/>
        <v>1</v>
      </c>
      <c r="EZ243" s="95">
        <f t="shared" si="540"/>
        <v>1</v>
      </c>
      <c r="FA243" s="95">
        <f t="shared" si="541"/>
        <v>1</v>
      </c>
      <c r="FB243" s="95">
        <f t="shared" si="542"/>
        <v>1</v>
      </c>
      <c r="FC243" s="95">
        <f t="shared" si="543"/>
        <v>1</v>
      </c>
      <c r="FD243" s="95">
        <f t="shared" si="544"/>
        <v>1</v>
      </c>
      <c r="FE243" s="95">
        <f t="shared" si="545"/>
        <v>1</v>
      </c>
      <c r="FF243" s="95">
        <f t="shared" si="546"/>
        <v>1</v>
      </c>
      <c r="FG243" s="95">
        <f t="shared" si="547"/>
        <v>1</v>
      </c>
      <c r="FH243" s="95">
        <f t="shared" si="548"/>
        <v>1</v>
      </c>
      <c r="FI243" s="95">
        <f t="shared" si="549"/>
        <v>1</v>
      </c>
      <c r="FJ243" s="95">
        <f t="shared" si="550"/>
        <v>1</v>
      </c>
      <c r="FK243" s="95">
        <f t="shared" si="551"/>
        <v>1</v>
      </c>
      <c r="FL243" s="95">
        <f t="shared" si="552"/>
        <v>1</v>
      </c>
      <c r="FM243" s="95">
        <f t="shared" si="553"/>
        <v>1</v>
      </c>
      <c r="FN243" s="95">
        <f t="shared" si="554"/>
        <v>1</v>
      </c>
      <c r="FO243" s="95">
        <f t="shared" si="555"/>
        <v>1</v>
      </c>
      <c r="FP243" s="95">
        <f t="shared" si="556"/>
        <v>1</v>
      </c>
      <c r="FQ243" s="115">
        <f t="shared" si="557"/>
        <v>6.7544476014400381</v>
      </c>
      <c r="FR243" s="115">
        <f t="shared" si="558"/>
        <v>2.9415823736844162</v>
      </c>
      <c r="FS243" s="115">
        <f t="shared" si="559"/>
        <v>2.3367624056252088</v>
      </c>
      <c r="FT243" s="115">
        <f t="shared" si="560"/>
        <v>2.1522571665693957</v>
      </c>
      <c r="FU243" s="115">
        <f t="shared" si="561"/>
        <v>2.1110163056694993</v>
      </c>
      <c r="FV243" s="115">
        <f t="shared" si="562"/>
        <v>2.1231443709177831</v>
      </c>
      <c r="FW243" s="115">
        <f t="shared" si="563"/>
        <v>2.1543093742753321</v>
      </c>
      <c r="FX243" s="115">
        <f t="shared" si="564"/>
        <v>2.1903566308302502</v>
      </c>
      <c r="FZ243" s="90">
        <f t="shared" si="588"/>
        <v>2.1110163056694993</v>
      </c>
      <c r="GC243" s="35"/>
      <c r="GI243" s="31"/>
      <c r="GJ243" s="31"/>
      <c r="GK243" s="31"/>
    </row>
    <row r="244" spans="24:193" x14ac:dyDescent="0.3">
      <c r="X244" s="118">
        <f t="shared" si="589"/>
        <v>33.799322757325399</v>
      </c>
      <c r="Y244" s="118">
        <v>10</v>
      </c>
      <c r="Z244" s="40">
        <v>1.7999999999999999E-2</v>
      </c>
      <c r="AA244" s="40">
        <v>10000000</v>
      </c>
      <c r="AB244" s="40">
        <v>10000000</v>
      </c>
      <c r="AC244" s="98">
        <v>3900000</v>
      </c>
      <c r="AD244" s="42">
        <v>0.33</v>
      </c>
      <c r="AE244" s="42">
        <v>0.33</v>
      </c>
      <c r="AF244" s="41">
        <v>1.7999999999999999E-2</v>
      </c>
      <c r="AG244" s="40">
        <v>10000000</v>
      </c>
      <c r="AH244" s="40">
        <v>10000000</v>
      </c>
      <c r="AI244" s="98">
        <v>3900000</v>
      </c>
      <c r="AJ244" s="42">
        <v>0.33</v>
      </c>
      <c r="AK244" s="42">
        <v>0.33</v>
      </c>
      <c r="AL244" s="42">
        <f>AL204</f>
        <v>0.40129999999999999</v>
      </c>
      <c r="AM244" s="40">
        <v>6000</v>
      </c>
      <c r="AN244" s="40">
        <f>AN204</f>
        <v>10000</v>
      </c>
      <c r="AO244" s="40">
        <f>AO204</f>
        <v>10000</v>
      </c>
      <c r="AP244" s="42">
        <v>0.03</v>
      </c>
      <c r="AQ244" s="42">
        <v>0.03</v>
      </c>
      <c r="AR244" s="4">
        <f t="shared" si="565"/>
        <v>0.41930000000000001</v>
      </c>
      <c r="AS244" s="11">
        <f t="shared" si="566"/>
        <v>3.3799322757325401</v>
      </c>
      <c r="AT244" s="15">
        <f t="shared" si="567"/>
        <v>17756.844461901022</v>
      </c>
      <c r="AU244" s="19">
        <f t="shared" si="568"/>
        <v>0.40002300769177906</v>
      </c>
      <c r="AV244" s="13">
        <f t="shared" si="569"/>
        <v>0.5</v>
      </c>
      <c r="AW244" s="11">
        <f t="shared" si="570"/>
        <v>1</v>
      </c>
      <c r="AX244" s="11">
        <f t="shared" si="571"/>
        <v>0.8911</v>
      </c>
      <c r="AY244" s="11">
        <f t="shared" si="572"/>
        <v>201997.53114128605</v>
      </c>
      <c r="AZ244" s="11">
        <f t="shared" si="573"/>
        <v>1</v>
      </c>
      <c r="BA244" s="11">
        <f t="shared" si="574"/>
        <v>0.34752899999999998</v>
      </c>
      <c r="BB244" s="11">
        <f t="shared" si="575"/>
        <v>1.025058</v>
      </c>
      <c r="BC244" s="11">
        <f t="shared" si="576"/>
        <v>0.99909999999999999</v>
      </c>
      <c r="BD244" s="11">
        <f t="shared" si="577"/>
        <v>0.8911</v>
      </c>
      <c r="BE244" s="11">
        <f t="shared" si="578"/>
        <v>201997.53114128605</v>
      </c>
      <c r="BF244" s="11">
        <f t="shared" si="579"/>
        <v>1</v>
      </c>
      <c r="BG244" s="11">
        <f t="shared" si="580"/>
        <v>0.34752899999999998</v>
      </c>
      <c r="BH244" s="11">
        <f t="shared" si="581"/>
        <v>1.025058</v>
      </c>
      <c r="BI244" s="121">
        <f t="shared" si="473"/>
        <v>8.5679566414039101</v>
      </c>
      <c r="BJ244" s="121">
        <f>X244^2/((BJ206^2+1)*Y244^2)</f>
        <v>2.2847884377077095</v>
      </c>
      <c r="BK244" s="121">
        <f>X244^2/((BK206^2+1)*Y244^2)</f>
        <v>1.1423942188538547</v>
      </c>
      <c r="BL244" s="121">
        <f>X244^2/((BL206^2+1)*Y244^2)</f>
        <v>0.67199659932579692</v>
      </c>
      <c r="BM244" s="121">
        <f>X244^2/((BM206^2+1)*Y244^2)</f>
        <v>0.43938239186686717</v>
      </c>
      <c r="BN244" s="121">
        <f>X244^2/((BN206^2+1)*Y244^2)</f>
        <v>0.30875519428482556</v>
      </c>
      <c r="BO244" s="121">
        <f>X244^2/((BO206^2+1)*Y244^2)</f>
        <v>0.22847884377077093</v>
      </c>
      <c r="BP244" s="121">
        <f>X244^2/((BP206^2+1)*Y244^2)</f>
        <v>0.17575295674674687</v>
      </c>
      <c r="BQ244" s="121">
        <v>1</v>
      </c>
      <c r="BR244" s="121">
        <v>1</v>
      </c>
      <c r="BS244" s="121">
        <v>1</v>
      </c>
      <c r="BT244" s="121">
        <v>1</v>
      </c>
      <c r="BU244" s="121">
        <v>1</v>
      </c>
      <c r="BV244" s="121">
        <v>1</v>
      </c>
      <c r="BW244" s="121">
        <v>1</v>
      </c>
      <c r="BX244" s="121">
        <v>1</v>
      </c>
      <c r="BY244" s="121">
        <f t="shared" si="582"/>
        <v>0.35014182792461379</v>
      </c>
      <c r="BZ244" s="121">
        <f>(BZ206^4+6*BZ206^2+1)/(BZ206^2+1)*(Y244^2/X244^2)</f>
        <v>0.71779074724545822</v>
      </c>
      <c r="CA244" s="121">
        <f>(CA206^4+6*CA206^2+1)/(CA206^2+1)*(Y244^2/X244^2)</f>
        <v>1.1904822149436869</v>
      </c>
      <c r="CB244" s="121">
        <f>(CB206^4+6*CB206^2+1)/(CB206^2+1)*(Y244^2/X244^2)</f>
        <v>1.81764801849101</v>
      </c>
      <c r="CC244" s="121">
        <f>(CC206^4+6*CC206^2+1)/(CC206^2+1)*(Y244^2/X244^2)</f>
        <v>2.6125967160528876</v>
      </c>
      <c r="CD244" s="121">
        <f>(CD206^4+6*CD206^2+1)/(CD206^2+1)*(Y244^2/X244^2)</f>
        <v>3.5794904435806805</v>
      </c>
      <c r="CE244" s="121">
        <f>(CE206^4+6*CE206^2+1)/(CE206^2+1)*(Y244^2/X244^2)</f>
        <v>4.7199118404237943</v>
      </c>
      <c r="CF244" s="121">
        <f>(CF206^4+6*CF206^2+1)/(CF206^2+1)*(Y244^2/X244^2)</f>
        <v>6.0345597343469013</v>
      </c>
      <c r="CG244" s="121">
        <f t="shared" si="583"/>
        <v>8.5679566414039101</v>
      </c>
      <c r="CH244" s="121">
        <f t="shared" si="474"/>
        <v>2.2847884377077095</v>
      </c>
      <c r="CI244" s="121">
        <f t="shared" si="475"/>
        <v>1.1423942188538547</v>
      </c>
      <c r="CJ244" s="121">
        <f t="shared" si="476"/>
        <v>0.67199659932579692</v>
      </c>
      <c r="CK244" s="121">
        <f t="shared" si="477"/>
        <v>0.43938239186686717</v>
      </c>
      <c r="CL244" s="121">
        <f t="shared" si="478"/>
        <v>0.30875519428482556</v>
      </c>
      <c r="CM244" s="121">
        <f t="shared" si="479"/>
        <v>0.22847884377077093</v>
      </c>
      <c r="CN244" s="121">
        <f t="shared" si="480"/>
        <v>0.17575295674674687</v>
      </c>
      <c r="CO244" s="95">
        <f t="shared" si="481"/>
        <v>1.7382323076968849</v>
      </c>
      <c r="CP244" s="95">
        <f t="shared" si="482"/>
        <v>2.2174252963914745</v>
      </c>
      <c r="CQ244" s="95">
        <f t="shared" si="483"/>
        <v>2.8422223132357196</v>
      </c>
      <c r="CR244" s="95">
        <f t="shared" si="484"/>
        <v>3.6823358855874657</v>
      </c>
      <c r="CS244" s="95">
        <f t="shared" si="485"/>
        <v>4.7510745716121727</v>
      </c>
      <c r="CT244" s="95">
        <f t="shared" si="486"/>
        <v>6.0526005072612019</v>
      </c>
      <c r="CU244" s="95">
        <f t="shared" si="487"/>
        <v>7.5884963318839578</v>
      </c>
      <c r="CV244" s="95">
        <f t="shared" si="488"/>
        <v>9.3594608732451139</v>
      </c>
      <c r="CW244" s="95">
        <f t="shared" si="489"/>
        <v>1.7382323076968849</v>
      </c>
      <c r="CX244" s="95">
        <f t="shared" si="490"/>
        <v>2.2174252963914745</v>
      </c>
      <c r="CY244" s="95">
        <f t="shared" si="491"/>
        <v>2.8422223132357196</v>
      </c>
      <c r="CZ244" s="95">
        <f t="shared" si="492"/>
        <v>3.6823358855874657</v>
      </c>
      <c r="DA244" s="95">
        <f t="shared" si="493"/>
        <v>4.7510745716121727</v>
      </c>
      <c r="DB244" s="95">
        <f t="shared" si="494"/>
        <v>6.0526005072612019</v>
      </c>
      <c r="DC244" s="95">
        <f t="shared" si="495"/>
        <v>7.5884963318839578</v>
      </c>
      <c r="DD244" s="95">
        <f t="shared" si="496"/>
        <v>9.3594608732451139</v>
      </c>
      <c r="DE244" s="13">
        <f t="shared" si="584"/>
        <v>10.968214469328522</v>
      </c>
      <c r="DF244" s="13">
        <f t="shared" si="585"/>
        <v>5.0526951849531683</v>
      </c>
      <c r="DG244" s="13">
        <f t="shared" si="586"/>
        <v>4.3829924337975417</v>
      </c>
      <c r="DH244" s="13">
        <f t="shared" si="587"/>
        <v>4.5397606178168068</v>
      </c>
      <c r="DI244" s="13">
        <f t="shared" si="497"/>
        <v>5.1020951079197552</v>
      </c>
      <c r="DJ244" s="13">
        <f t="shared" si="498"/>
        <v>5.9383616378655066</v>
      </c>
      <c r="DK244" s="13">
        <f t="shared" si="499"/>
        <v>6.9985066841945649</v>
      </c>
      <c r="DL244" s="13">
        <f t="shared" si="500"/>
        <v>8.2604286910936473</v>
      </c>
      <c r="DM244" s="95">
        <f t="shared" si="501"/>
        <v>10.968214469328522</v>
      </c>
      <c r="DN244" s="95">
        <f t="shared" si="502"/>
        <v>5.0526951849531683</v>
      </c>
      <c r="DO244" s="95">
        <f t="shared" si="503"/>
        <v>4.3829924337975417</v>
      </c>
      <c r="DP244" s="95">
        <f t="shared" si="504"/>
        <v>4.5397606178168068</v>
      </c>
      <c r="DQ244" s="95">
        <f t="shared" si="505"/>
        <v>5.1020951079197552</v>
      </c>
      <c r="DR244" s="95">
        <f t="shared" si="506"/>
        <v>5.9383616378655066</v>
      </c>
      <c r="DS244" s="95">
        <f t="shared" si="507"/>
        <v>6.9985066841945649</v>
      </c>
      <c r="DT244" s="95">
        <f t="shared" si="508"/>
        <v>8.2604286910936473</v>
      </c>
      <c r="DU244" s="95">
        <f t="shared" si="509"/>
        <v>5.7610287029472715</v>
      </c>
      <c r="DV244" s="95">
        <f t="shared" si="510"/>
        <v>2.3452142015675896</v>
      </c>
      <c r="DW244" s="95">
        <f t="shared" si="511"/>
        <v>1.8324730741612256</v>
      </c>
      <c r="DX244" s="95">
        <f t="shared" si="512"/>
        <v>1.7484078515824888</v>
      </c>
      <c r="DY244" s="95">
        <f t="shared" si="513"/>
        <v>1.8703111014790845</v>
      </c>
      <c r="DZ244" s="95">
        <f t="shared" si="514"/>
        <v>2.1181952456301909</v>
      </c>
      <c r="EA244" s="95">
        <f t="shared" si="515"/>
        <v>2.4598401260874527</v>
      </c>
      <c r="EB244" s="95">
        <f t="shared" si="516"/>
        <v>2.880586335199415</v>
      </c>
      <c r="EC244" s="95">
        <f t="shared" si="517"/>
        <v>5.7610287029472715</v>
      </c>
      <c r="ED244" s="95">
        <f t="shared" si="518"/>
        <v>2.3452142015675896</v>
      </c>
      <c r="EE244" s="95">
        <f t="shared" si="519"/>
        <v>1.8324730741612256</v>
      </c>
      <c r="EF244" s="95">
        <f t="shared" si="520"/>
        <v>1.7484078515824888</v>
      </c>
      <c r="EG244" s="95">
        <f t="shared" si="521"/>
        <v>1.8703111014790845</v>
      </c>
      <c r="EH244" s="95">
        <f t="shared" si="522"/>
        <v>2.1181952456301909</v>
      </c>
      <c r="EI244" s="95">
        <f t="shared" si="523"/>
        <v>2.4598401260874527</v>
      </c>
      <c r="EJ244" s="95">
        <f t="shared" si="524"/>
        <v>2.880586335199415</v>
      </c>
      <c r="EK244" s="95">
        <f t="shared" si="525"/>
        <v>5.7610287029472715</v>
      </c>
      <c r="EL244" s="95">
        <f t="shared" si="526"/>
        <v>2.3452142015675896</v>
      </c>
      <c r="EM244" s="95">
        <f t="shared" si="527"/>
        <v>1.8324730741612256</v>
      </c>
      <c r="EN244" s="95">
        <f t="shared" si="528"/>
        <v>1.7484078515824888</v>
      </c>
      <c r="EO244" s="95">
        <f t="shared" si="529"/>
        <v>1.8703111014790845</v>
      </c>
      <c r="EP244" s="95">
        <f t="shared" si="530"/>
        <v>2.1181952456301909</v>
      </c>
      <c r="EQ244" s="95">
        <f t="shared" si="531"/>
        <v>2.4598401260874527</v>
      </c>
      <c r="ER244" s="95">
        <f t="shared" si="532"/>
        <v>2.880586335199415</v>
      </c>
      <c r="ES244" s="95">
        <f t="shared" si="533"/>
        <v>1</v>
      </c>
      <c r="ET244" s="95">
        <f t="shared" si="534"/>
        <v>1</v>
      </c>
      <c r="EU244" s="95">
        <f t="shared" si="535"/>
        <v>1</v>
      </c>
      <c r="EV244" s="95">
        <f t="shared" si="536"/>
        <v>1</v>
      </c>
      <c r="EW244" s="95">
        <f t="shared" si="537"/>
        <v>1</v>
      </c>
      <c r="EX244" s="95">
        <f t="shared" si="538"/>
        <v>1</v>
      </c>
      <c r="EY244" s="95">
        <f t="shared" si="539"/>
        <v>1</v>
      </c>
      <c r="EZ244" s="95">
        <f t="shared" si="540"/>
        <v>1</v>
      </c>
      <c r="FA244" s="95">
        <f t="shared" si="541"/>
        <v>1</v>
      </c>
      <c r="FB244" s="95">
        <f t="shared" si="542"/>
        <v>1</v>
      </c>
      <c r="FC244" s="95">
        <f t="shared" si="543"/>
        <v>1</v>
      </c>
      <c r="FD244" s="95">
        <f t="shared" si="544"/>
        <v>1</v>
      </c>
      <c r="FE244" s="95">
        <f t="shared" si="545"/>
        <v>1</v>
      </c>
      <c r="FF244" s="95">
        <f t="shared" si="546"/>
        <v>1</v>
      </c>
      <c r="FG244" s="95">
        <f t="shared" si="547"/>
        <v>1</v>
      </c>
      <c r="FH244" s="95">
        <f t="shared" si="548"/>
        <v>1</v>
      </c>
      <c r="FI244" s="95">
        <f t="shared" si="549"/>
        <v>1</v>
      </c>
      <c r="FJ244" s="95">
        <f t="shared" si="550"/>
        <v>1</v>
      </c>
      <c r="FK244" s="95">
        <f t="shared" si="551"/>
        <v>1</v>
      </c>
      <c r="FL244" s="95">
        <f t="shared" si="552"/>
        <v>1</v>
      </c>
      <c r="FM244" s="95">
        <f t="shared" si="553"/>
        <v>1</v>
      </c>
      <c r="FN244" s="95">
        <f t="shared" si="554"/>
        <v>1</v>
      </c>
      <c r="FO244" s="95">
        <f t="shared" si="555"/>
        <v>1</v>
      </c>
      <c r="FP244" s="95">
        <f t="shared" si="556"/>
        <v>1</v>
      </c>
      <c r="FQ244" s="115">
        <f t="shared" si="557"/>
        <v>7.5109657050779139</v>
      </c>
      <c r="FR244" s="115">
        <f t="shared" si="558"/>
        <v>3.1207166314298354</v>
      </c>
      <c r="FS244" s="115">
        <f t="shared" si="559"/>
        <v>2.4054162515704505</v>
      </c>
      <c r="FT244" s="115">
        <f t="shared" si="560"/>
        <v>2.1734762501081017</v>
      </c>
      <c r="FU244" s="115">
        <f t="shared" si="561"/>
        <v>2.1087923466606115</v>
      </c>
      <c r="FV244" s="115">
        <f t="shared" si="562"/>
        <v>2.1088896628961078</v>
      </c>
      <c r="FW244" s="115">
        <f t="shared" si="563"/>
        <v>2.1341523881038515</v>
      </c>
      <c r="FX244" s="115">
        <f t="shared" si="564"/>
        <v>2.1677416236193596</v>
      </c>
      <c r="FZ244" s="90">
        <f t="shared" si="588"/>
        <v>2.1087923466606115</v>
      </c>
      <c r="GC244" s="35"/>
      <c r="GI244" s="31"/>
      <c r="GJ244" s="31"/>
      <c r="GK244" s="31"/>
    </row>
    <row r="245" spans="24:193" x14ac:dyDescent="0.3">
      <c r="X245" s="118">
        <f t="shared" si="589"/>
        <v>36.165275350338177</v>
      </c>
      <c r="Y245" s="118">
        <v>10</v>
      </c>
      <c r="Z245" s="40">
        <v>1.7999999999999999E-2</v>
      </c>
      <c r="AA245" s="40">
        <v>10000000</v>
      </c>
      <c r="AB245" s="40">
        <v>10000000</v>
      </c>
      <c r="AC245" s="98">
        <v>3900000</v>
      </c>
      <c r="AD245" s="42">
        <v>0.33</v>
      </c>
      <c r="AE245" s="42">
        <v>0.33</v>
      </c>
      <c r="AF245" s="41">
        <v>1.7999999999999999E-2</v>
      </c>
      <c r="AG245" s="40">
        <v>10000000</v>
      </c>
      <c r="AH245" s="40">
        <v>10000000</v>
      </c>
      <c r="AI245" s="98">
        <v>3900000</v>
      </c>
      <c r="AJ245" s="42">
        <v>0.33</v>
      </c>
      <c r="AK245" s="42">
        <v>0.33</v>
      </c>
      <c r="AL245" s="42">
        <f>AL204</f>
        <v>0.40129999999999999</v>
      </c>
      <c r="AM245" s="40">
        <v>6000</v>
      </c>
      <c r="AN245" s="40">
        <f>AN204</f>
        <v>10000</v>
      </c>
      <c r="AO245" s="40">
        <f>AO204</f>
        <v>10000</v>
      </c>
      <c r="AP245" s="42">
        <v>0.03</v>
      </c>
      <c r="AQ245" s="42">
        <v>0.03</v>
      </c>
      <c r="AR245" s="4">
        <f t="shared" si="565"/>
        <v>0.41930000000000001</v>
      </c>
      <c r="AS245" s="11">
        <f t="shared" si="566"/>
        <v>3.6165275350338177</v>
      </c>
      <c r="AT245" s="15">
        <f t="shared" si="567"/>
        <v>17756.844461901022</v>
      </c>
      <c r="AU245" s="19">
        <f t="shared" si="568"/>
        <v>0.40002300769177906</v>
      </c>
      <c r="AV245" s="13">
        <f t="shared" si="569"/>
        <v>0.5</v>
      </c>
      <c r="AW245" s="11">
        <f t="shared" si="570"/>
        <v>1</v>
      </c>
      <c r="AX245" s="11">
        <f t="shared" si="571"/>
        <v>0.8911</v>
      </c>
      <c r="AY245" s="11">
        <f t="shared" si="572"/>
        <v>201997.53114128605</v>
      </c>
      <c r="AZ245" s="11">
        <f t="shared" si="573"/>
        <v>1</v>
      </c>
      <c r="BA245" s="11">
        <f t="shared" si="574"/>
        <v>0.34752899999999998</v>
      </c>
      <c r="BB245" s="11">
        <f t="shared" si="575"/>
        <v>1.025058</v>
      </c>
      <c r="BC245" s="11">
        <f t="shared" si="576"/>
        <v>0.99909999999999999</v>
      </c>
      <c r="BD245" s="11">
        <f t="shared" si="577"/>
        <v>0.8911</v>
      </c>
      <c r="BE245" s="11">
        <f t="shared" si="578"/>
        <v>201997.53114128605</v>
      </c>
      <c r="BF245" s="11">
        <f t="shared" si="579"/>
        <v>1</v>
      </c>
      <c r="BG245" s="11">
        <f t="shared" si="580"/>
        <v>0.34752899999999998</v>
      </c>
      <c r="BH245" s="11">
        <f t="shared" si="581"/>
        <v>1.025058</v>
      </c>
      <c r="BI245" s="121">
        <f t="shared" si="473"/>
        <v>9.8094535587433374</v>
      </c>
      <c r="BJ245" s="121">
        <f>X245^2/((BJ206^2+1)*Y245^2)</f>
        <v>2.6158542823315565</v>
      </c>
      <c r="BK245" s="121">
        <f>X245^2/((BK206^2+1)*Y245^2)</f>
        <v>1.3079271411657782</v>
      </c>
      <c r="BL245" s="121">
        <f>X245^2/((BL206^2+1)*Y245^2)</f>
        <v>0.76936890656810486</v>
      </c>
      <c r="BM245" s="121">
        <f>X245^2/((BM206^2+1)*Y245^2)</f>
        <v>0.50304890044837625</v>
      </c>
      <c r="BN245" s="121">
        <f>X245^2/((BN206^2+1)*Y245^2)</f>
        <v>0.35349382193669682</v>
      </c>
      <c r="BO245" s="121">
        <f>X245^2/((BO206^2+1)*Y245^2)</f>
        <v>0.26158542823315567</v>
      </c>
      <c r="BP245" s="121">
        <f>X245^2/((BP206^2+1)*Y245^2)</f>
        <v>0.2012195601793505</v>
      </c>
      <c r="BQ245" s="121">
        <v>1</v>
      </c>
      <c r="BR245" s="121">
        <v>1</v>
      </c>
      <c r="BS245" s="121">
        <v>1</v>
      </c>
      <c r="BT245" s="121">
        <v>1</v>
      </c>
      <c r="BU245" s="121">
        <v>1</v>
      </c>
      <c r="BV245" s="121">
        <v>1</v>
      </c>
      <c r="BW245" s="121">
        <v>1</v>
      </c>
      <c r="BX245" s="121">
        <v>1</v>
      </c>
      <c r="BY245" s="121">
        <f t="shared" si="582"/>
        <v>0.3058274328977324</v>
      </c>
      <c r="BZ245" s="121">
        <f>(BZ206^4+6*BZ206^2+1)/(BZ206^2+1)*(Y245^2/X245^2)</f>
        <v>0.62694623744035138</v>
      </c>
      <c r="CA245" s="121">
        <f>(CA206^4+6*CA206^2+1)/(CA206^2+1)*(Y245^2/X245^2)</f>
        <v>1.0398132718522901</v>
      </c>
      <c r="CB245" s="121">
        <f>(CB206^4+6*CB206^2+1)/(CB206^2+1)*(Y245^2/X245^2)</f>
        <v>1.5876041737191109</v>
      </c>
      <c r="CC245" s="121">
        <f>(CC206^4+6*CC206^2+1)/(CC206^2+1)*(Y245^2/X245^2)</f>
        <v>2.2819431531600034</v>
      </c>
      <c r="CD245" s="121">
        <f>(CD206^4+6*CD206^2+1)/(CD206^2+1)*(Y245^2/X245^2)</f>
        <v>3.1264655809072242</v>
      </c>
      <c r="CE245" s="121">
        <f>(CE206^4+6*CE206^2+1)/(CE206^2+1)*(Y245^2/X245^2)</f>
        <v>4.1225537954614326</v>
      </c>
      <c r="CF245" s="121">
        <f>(CF206^4+6*CF206^2+1)/(CF206^2+1)*(Y245^2/X245^2)</f>
        <v>5.270818180056688</v>
      </c>
      <c r="CG245" s="121">
        <f t="shared" si="583"/>
        <v>9.8094535587433374</v>
      </c>
      <c r="CH245" s="121">
        <f t="shared" si="474"/>
        <v>2.6158542823315565</v>
      </c>
      <c r="CI245" s="121">
        <f t="shared" si="475"/>
        <v>1.3079271411657782</v>
      </c>
      <c r="CJ245" s="121">
        <f t="shared" si="476"/>
        <v>0.76936890656810486</v>
      </c>
      <c r="CK245" s="121">
        <f t="shared" si="477"/>
        <v>0.50304890044837625</v>
      </c>
      <c r="CL245" s="121">
        <f t="shared" si="478"/>
        <v>0.35349382193669682</v>
      </c>
      <c r="CM245" s="121">
        <f t="shared" si="479"/>
        <v>0.26158542823315567</v>
      </c>
      <c r="CN245" s="121">
        <f t="shared" si="480"/>
        <v>0.2012195601793505</v>
      </c>
      <c r="CO245" s="95">
        <f t="shared" si="481"/>
        <v>1.6887844002069043</v>
      </c>
      <c r="CP245" s="95">
        <f t="shared" si="482"/>
        <v>2.1073301148497467</v>
      </c>
      <c r="CQ245" s="95">
        <f t="shared" si="483"/>
        <v>2.6530520266710802</v>
      </c>
      <c r="CR245" s="95">
        <f t="shared" si="484"/>
        <v>3.386839756911054</v>
      </c>
      <c r="CS245" s="95">
        <f t="shared" si="485"/>
        <v>4.320317515688858</v>
      </c>
      <c r="CT245" s="95">
        <f t="shared" si="486"/>
        <v>5.4571206737367479</v>
      </c>
      <c r="CU245" s="95">
        <f t="shared" si="487"/>
        <v>6.7986315695553827</v>
      </c>
      <c r="CV245" s="95">
        <f t="shared" si="488"/>
        <v>8.3454605863788238</v>
      </c>
      <c r="CW245" s="95">
        <f t="shared" si="489"/>
        <v>1.6887844002069043</v>
      </c>
      <c r="CX245" s="95">
        <f t="shared" si="490"/>
        <v>2.1073301148497467</v>
      </c>
      <c r="CY245" s="95">
        <f t="shared" si="491"/>
        <v>2.6530520266710802</v>
      </c>
      <c r="CZ245" s="95">
        <f t="shared" si="492"/>
        <v>3.386839756911054</v>
      </c>
      <c r="DA245" s="95">
        <f t="shared" si="493"/>
        <v>4.320317515688858</v>
      </c>
      <c r="DB245" s="95">
        <f t="shared" si="494"/>
        <v>5.4571206737367479</v>
      </c>
      <c r="DC245" s="95">
        <f t="shared" si="495"/>
        <v>6.7986315695553827</v>
      </c>
      <c r="DD245" s="95">
        <f t="shared" si="496"/>
        <v>8.3454605863788238</v>
      </c>
      <c r="DE245" s="13">
        <f t="shared" si="584"/>
        <v>12.165396991641071</v>
      </c>
      <c r="DF245" s="13">
        <f t="shared" si="585"/>
        <v>5.2929165197719081</v>
      </c>
      <c r="DG245" s="13">
        <f t="shared" si="586"/>
        <v>4.3978564130180686</v>
      </c>
      <c r="DH245" s="13">
        <f t="shared" si="587"/>
        <v>4.407089080287216</v>
      </c>
      <c r="DI245" s="13">
        <f t="shared" si="497"/>
        <v>4.8351080536083799</v>
      </c>
      <c r="DJ245" s="13">
        <f t="shared" si="498"/>
        <v>5.530075402843921</v>
      </c>
      <c r="DK245" s="13">
        <f t="shared" si="499"/>
        <v>6.4342552236945885</v>
      </c>
      <c r="DL245" s="13">
        <f t="shared" si="500"/>
        <v>7.522153740236039</v>
      </c>
      <c r="DM245" s="95">
        <f t="shared" si="501"/>
        <v>12.165396991641071</v>
      </c>
      <c r="DN245" s="95">
        <f t="shared" si="502"/>
        <v>5.2929165197719081</v>
      </c>
      <c r="DO245" s="95">
        <f t="shared" si="503"/>
        <v>4.3978564130180686</v>
      </c>
      <c r="DP245" s="95">
        <f t="shared" si="504"/>
        <v>4.407089080287216</v>
      </c>
      <c r="DQ245" s="95">
        <f t="shared" si="505"/>
        <v>4.8351080536083799</v>
      </c>
      <c r="DR245" s="95">
        <f t="shared" si="506"/>
        <v>5.530075402843921</v>
      </c>
      <c r="DS245" s="95">
        <f t="shared" si="507"/>
        <v>6.4342552236945885</v>
      </c>
      <c r="DT245" s="95">
        <f t="shared" si="508"/>
        <v>7.522153740236039</v>
      </c>
      <c r="DU245" s="95">
        <f t="shared" si="509"/>
        <v>6.1770843477440298</v>
      </c>
      <c r="DV245" s="95">
        <f t="shared" si="510"/>
        <v>2.4286980818358113</v>
      </c>
      <c r="DW245" s="95">
        <f t="shared" si="511"/>
        <v>1.8376387379957564</v>
      </c>
      <c r="DX245" s="95">
        <f t="shared" si="512"/>
        <v>1.7023006448163676</v>
      </c>
      <c r="DY245" s="95">
        <f t="shared" si="513"/>
        <v>1.7775253574813068</v>
      </c>
      <c r="DZ245" s="95">
        <f t="shared" si="514"/>
        <v>1.9763039386593744</v>
      </c>
      <c r="EA245" s="95">
        <f t="shared" si="515"/>
        <v>2.2637463802713564</v>
      </c>
      <c r="EB245" s="95">
        <f t="shared" si="516"/>
        <v>2.6240143798028215</v>
      </c>
      <c r="EC245" s="95">
        <f t="shared" si="517"/>
        <v>6.1770843477440298</v>
      </c>
      <c r="ED245" s="95">
        <f t="shared" si="518"/>
        <v>2.4286980818358113</v>
      </c>
      <c r="EE245" s="95">
        <f t="shared" si="519"/>
        <v>1.8376387379957564</v>
      </c>
      <c r="EF245" s="95">
        <f t="shared" si="520"/>
        <v>1.7023006448163676</v>
      </c>
      <c r="EG245" s="95">
        <f t="shared" si="521"/>
        <v>1.7775253574813068</v>
      </c>
      <c r="EH245" s="95">
        <f t="shared" si="522"/>
        <v>1.9763039386593744</v>
      </c>
      <c r="EI245" s="95">
        <f t="shared" si="523"/>
        <v>2.2637463802713564</v>
      </c>
      <c r="EJ245" s="95">
        <f t="shared" si="524"/>
        <v>2.6240143798028215</v>
      </c>
      <c r="EK245" s="95">
        <f t="shared" si="525"/>
        <v>6.1770843477440298</v>
      </c>
      <c r="EL245" s="95">
        <f t="shared" si="526"/>
        <v>2.4286980818358113</v>
      </c>
      <c r="EM245" s="95">
        <f t="shared" si="527"/>
        <v>1.8376387379957564</v>
      </c>
      <c r="EN245" s="95">
        <f t="shared" si="528"/>
        <v>1.7023006448163676</v>
      </c>
      <c r="EO245" s="95">
        <f t="shared" si="529"/>
        <v>1.7775253574813068</v>
      </c>
      <c r="EP245" s="95">
        <f t="shared" si="530"/>
        <v>1.9763039386593744</v>
      </c>
      <c r="EQ245" s="95">
        <f t="shared" si="531"/>
        <v>2.2637463802713564</v>
      </c>
      <c r="ER245" s="95">
        <f t="shared" si="532"/>
        <v>2.6240143798028215</v>
      </c>
      <c r="ES245" s="95">
        <f t="shared" si="533"/>
        <v>1</v>
      </c>
      <c r="ET245" s="95">
        <f t="shared" si="534"/>
        <v>1</v>
      </c>
      <c r="EU245" s="95">
        <f t="shared" si="535"/>
        <v>1</v>
      </c>
      <c r="EV245" s="95">
        <f t="shared" si="536"/>
        <v>1</v>
      </c>
      <c r="EW245" s="95">
        <f t="shared" si="537"/>
        <v>1</v>
      </c>
      <c r="EX245" s="95">
        <f t="shared" si="538"/>
        <v>1</v>
      </c>
      <c r="EY245" s="95">
        <f t="shared" si="539"/>
        <v>1</v>
      </c>
      <c r="EZ245" s="95">
        <f t="shared" si="540"/>
        <v>1</v>
      </c>
      <c r="FA245" s="95">
        <f t="shared" si="541"/>
        <v>1</v>
      </c>
      <c r="FB245" s="95">
        <f t="shared" si="542"/>
        <v>1</v>
      </c>
      <c r="FC245" s="95">
        <f t="shared" si="543"/>
        <v>1</v>
      </c>
      <c r="FD245" s="95">
        <f t="shared" si="544"/>
        <v>1</v>
      </c>
      <c r="FE245" s="95">
        <f t="shared" si="545"/>
        <v>1</v>
      </c>
      <c r="FF245" s="95">
        <f t="shared" si="546"/>
        <v>1</v>
      </c>
      <c r="FG245" s="95">
        <f t="shared" si="547"/>
        <v>1</v>
      </c>
      <c r="FH245" s="95">
        <f t="shared" si="548"/>
        <v>1</v>
      </c>
      <c r="FI245" s="95">
        <f t="shared" si="549"/>
        <v>1</v>
      </c>
      <c r="FJ245" s="95">
        <f t="shared" si="550"/>
        <v>1</v>
      </c>
      <c r="FK245" s="95">
        <f t="shared" si="551"/>
        <v>1</v>
      </c>
      <c r="FL245" s="95">
        <f t="shared" si="552"/>
        <v>1</v>
      </c>
      <c r="FM245" s="95">
        <f t="shared" si="553"/>
        <v>1</v>
      </c>
      <c r="FN245" s="95">
        <f t="shared" si="554"/>
        <v>1</v>
      </c>
      <c r="FO245" s="95">
        <f t="shared" si="555"/>
        <v>1</v>
      </c>
      <c r="FP245" s="95">
        <f t="shared" si="556"/>
        <v>1</v>
      </c>
      <c r="FQ245" s="115">
        <f t="shared" si="557"/>
        <v>8.3815372713233653</v>
      </c>
      <c r="FR245" s="115">
        <f t="shared" si="558"/>
        <v>3.3320046403112511</v>
      </c>
      <c r="FS245" s="115">
        <f t="shared" si="559"/>
        <v>2.4911278167202631</v>
      </c>
      <c r="FT245" s="115">
        <f t="shared" si="560"/>
        <v>2.2050293612204821</v>
      </c>
      <c r="FU245" s="115">
        <f t="shared" si="561"/>
        <v>2.1130471022275823</v>
      </c>
      <c r="FV245" s="115">
        <f t="shared" si="562"/>
        <v>2.0985578412544923</v>
      </c>
      <c r="FW245" s="115">
        <f t="shared" si="563"/>
        <v>2.1161319749182974</v>
      </c>
      <c r="FX245" s="115">
        <f t="shared" si="564"/>
        <v>2.146010318772996</v>
      </c>
      <c r="FZ245" s="90">
        <f t="shared" si="588"/>
        <v>2.0985578412544923</v>
      </c>
      <c r="GC245" s="35"/>
      <c r="GI245" s="31"/>
      <c r="GJ245" s="31"/>
      <c r="GK245" s="31"/>
    </row>
    <row r="246" spans="24:193" x14ac:dyDescent="0.3">
      <c r="X246" s="118">
        <f t="shared" si="589"/>
        <v>38.696844624861853</v>
      </c>
      <c r="Y246" s="118">
        <v>10</v>
      </c>
      <c r="Z246" s="40">
        <v>1.7999999999999999E-2</v>
      </c>
      <c r="AA246" s="40">
        <v>10000000</v>
      </c>
      <c r="AB246" s="40">
        <v>10000000</v>
      </c>
      <c r="AC246" s="98">
        <v>3900000</v>
      </c>
      <c r="AD246" s="42">
        <v>0.33</v>
      </c>
      <c r="AE246" s="42">
        <v>0.33</v>
      </c>
      <c r="AF246" s="41">
        <v>1.7999999999999999E-2</v>
      </c>
      <c r="AG246" s="40">
        <v>10000000</v>
      </c>
      <c r="AH246" s="40">
        <v>10000000</v>
      </c>
      <c r="AI246" s="98">
        <v>3900000</v>
      </c>
      <c r="AJ246" s="42">
        <v>0.33</v>
      </c>
      <c r="AK246" s="42">
        <v>0.33</v>
      </c>
      <c r="AL246" s="42">
        <f>AL204</f>
        <v>0.40129999999999999</v>
      </c>
      <c r="AM246" s="40">
        <v>6000</v>
      </c>
      <c r="AN246" s="40">
        <f>AN204</f>
        <v>10000</v>
      </c>
      <c r="AO246" s="40">
        <f>AO204</f>
        <v>10000</v>
      </c>
      <c r="AP246" s="42">
        <v>0.03</v>
      </c>
      <c r="AQ246" s="42">
        <v>0.03</v>
      </c>
      <c r="AR246" s="4">
        <f t="shared" si="565"/>
        <v>0.41930000000000001</v>
      </c>
      <c r="AS246" s="11">
        <f t="shared" si="566"/>
        <v>3.8696844624861853</v>
      </c>
      <c r="AT246" s="15">
        <f t="shared" si="567"/>
        <v>17756.844461901022</v>
      </c>
      <c r="AU246" s="19">
        <f t="shared" si="568"/>
        <v>0.40002300769177906</v>
      </c>
      <c r="AV246" s="13">
        <f t="shared" si="569"/>
        <v>0.5</v>
      </c>
      <c r="AW246" s="11">
        <f t="shared" si="570"/>
        <v>1</v>
      </c>
      <c r="AX246" s="11">
        <f t="shared" si="571"/>
        <v>0.8911</v>
      </c>
      <c r="AY246" s="11">
        <f t="shared" si="572"/>
        <v>201997.53114128605</v>
      </c>
      <c r="AZ246" s="11">
        <f t="shared" si="573"/>
        <v>1</v>
      </c>
      <c r="BA246" s="11">
        <f t="shared" si="574"/>
        <v>0.34752899999999998</v>
      </c>
      <c r="BB246" s="11">
        <f t="shared" si="575"/>
        <v>1.025058</v>
      </c>
      <c r="BC246" s="11">
        <f t="shared" si="576"/>
        <v>0.99909999999999999</v>
      </c>
      <c r="BD246" s="11">
        <f t="shared" si="577"/>
        <v>0.8911</v>
      </c>
      <c r="BE246" s="11">
        <f t="shared" si="578"/>
        <v>201997.53114128605</v>
      </c>
      <c r="BF246" s="11">
        <f t="shared" si="579"/>
        <v>1</v>
      </c>
      <c r="BG246" s="11">
        <f t="shared" si="580"/>
        <v>0.34752899999999998</v>
      </c>
      <c r="BH246" s="11">
        <f t="shared" si="581"/>
        <v>1.025058</v>
      </c>
      <c r="BI246" s="121">
        <f t="shared" si="473"/>
        <v>11.230843379405249</v>
      </c>
      <c r="BJ246" s="121">
        <f>X246^2/((BJ206^2+1)*Y246^2)</f>
        <v>2.9948915678413996</v>
      </c>
      <c r="BK246" s="121">
        <f>X246^2/((BK206^2+1)*Y246^2)</f>
        <v>1.4974457839206998</v>
      </c>
      <c r="BL246" s="121">
        <f>X246^2/((BL206^2+1)*Y246^2)</f>
        <v>0.88085046112982346</v>
      </c>
      <c r="BM246" s="121">
        <f>X246^2/((BM206^2+1)*Y246^2)</f>
        <v>0.57594068612334604</v>
      </c>
      <c r="BN246" s="121">
        <f>X246^2/((BN206^2+1)*Y246^2)</f>
        <v>0.40471507673532425</v>
      </c>
      <c r="BO246" s="121">
        <f>X246^2/((BO206^2+1)*Y246^2)</f>
        <v>0.29948915678413995</v>
      </c>
      <c r="BP246" s="121">
        <f>X246^2/((BP206^2+1)*Y246^2)</f>
        <v>0.23037627444933842</v>
      </c>
      <c r="BQ246" s="121">
        <v>1</v>
      </c>
      <c r="BR246" s="121">
        <v>1</v>
      </c>
      <c r="BS246" s="121">
        <v>1</v>
      </c>
      <c r="BT246" s="121">
        <v>1</v>
      </c>
      <c r="BU246" s="121">
        <v>1</v>
      </c>
      <c r="BV246" s="121">
        <v>1</v>
      </c>
      <c r="BW246" s="121">
        <v>1</v>
      </c>
      <c r="BX246" s="121">
        <v>1</v>
      </c>
      <c r="BY246" s="121">
        <f t="shared" si="582"/>
        <v>0.26712152406125628</v>
      </c>
      <c r="BZ246" s="121">
        <f>(BZ206^4+6*BZ206^2+1)/(BZ206^2+1)*(Y246^2/X246^2)</f>
        <v>0.54759912432557534</v>
      </c>
      <c r="CA246" s="121">
        <f>(CA206^4+6*CA206^2+1)/(CA206^2+1)*(Y246^2/X246^2)</f>
        <v>0.90821318180827126</v>
      </c>
      <c r="CB246" s="121">
        <f>(CB206^4+6*CB206^2+1)/(CB206^2+1)*(Y246^2/X246^2)</f>
        <v>1.3866749704944628</v>
      </c>
      <c r="CC246" s="121">
        <f>(CC206^4+6*CC206^2+1)/(CC206^2+1)*(Y246^2/X246^2)</f>
        <v>1.9931375256878354</v>
      </c>
      <c r="CD246" s="121">
        <f>(CD206^4+6*CD206^2+1)/(CD206^2+1)*(Y246^2/X246^2)</f>
        <v>2.7307761209775729</v>
      </c>
      <c r="CE246" s="121">
        <f>(CE206^4+6*CE206^2+1)/(CE206^2+1)*(Y246^2/X246^2)</f>
        <v>3.6007981443457346</v>
      </c>
      <c r="CF246" s="121">
        <f>(CF206^4+6*CF206^2+1)/(CF206^2+1)*(Y246^2/X246^2)</f>
        <v>4.6037367281480357</v>
      </c>
      <c r="CG246" s="121">
        <f t="shared" si="583"/>
        <v>11.230843379405249</v>
      </c>
      <c r="CH246" s="121">
        <f t="shared" si="474"/>
        <v>2.9948915678413996</v>
      </c>
      <c r="CI246" s="121">
        <f t="shared" si="475"/>
        <v>1.4974457839206998</v>
      </c>
      <c r="CJ246" s="121">
        <f t="shared" si="476"/>
        <v>0.88085046112982346</v>
      </c>
      <c r="CK246" s="121">
        <f t="shared" si="477"/>
        <v>0.57594068612334604</v>
      </c>
      <c r="CL246" s="121">
        <f t="shared" si="478"/>
        <v>0.40471507673532425</v>
      </c>
      <c r="CM246" s="121">
        <f t="shared" si="479"/>
        <v>0.29948915678413995</v>
      </c>
      <c r="CN246" s="121">
        <f t="shared" si="480"/>
        <v>0.23037627444933842</v>
      </c>
      <c r="CO246" s="95">
        <f t="shared" si="481"/>
        <v>1.6455946827730845</v>
      </c>
      <c r="CP246" s="95">
        <f t="shared" si="482"/>
        <v>2.0111687194949308</v>
      </c>
      <c r="CQ246" s="95">
        <f t="shared" si="483"/>
        <v>2.4878233721469822</v>
      </c>
      <c r="CR246" s="95">
        <f t="shared" si="484"/>
        <v>3.1287419940702712</v>
      </c>
      <c r="CS246" s="95">
        <f t="shared" si="485"/>
        <v>3.9440776205684838</v>
      </c>
      <c r="CT246" s="95">
        <f t="shared" si="486"/>
        <v>4.9370055252308029</v>
      </c>
      <c r="CU246" s="95">
        <f t="shared" si="487"/>
        <v>6.1087330960392885</v>
      </c>
      <c r="CV246" s="95">
        <f t="shared" si="488"/>
        <v>7.459793465349656</v>
      </c>
      <c r="CW246" s="95">
        <f t="shared" si="489"/>
        <v>1.6455946827730845</v>
      </c>
      <c r="CX246" s="95">
        <f t="shared" si="490"/>
        <v>2.0111687194949308</v>
      </c>
      <c r="CY246" s="95">
        <f t="shared" si="491"/>
        <v>2.4878233721469822</v>
      </c>
      <c r="CZ246" s="95">
        <f t="shared" si="492"/>
        <v>3.1287419940702712</v>
      </c>
      <c r="DA246" s="95">
        <f t="shared" si="493"/>
        <v>3.9440776205684838</v>
      </c>
      <c r="DB246" s="95">
        <f t="shared" si="494"/>
        <v>4.9370055252308029</v>
      </c>
      <c r="DC246" s="95">
        <f t="shared" si="495"/>
        <v>6.1087330960392885</v>
      </c>
      <c r="DD246" s="95">
        <f t="shared" si="496"/>
        <v>7.459793465349656</v>
      </c>
      <c r="DE246" s="13">
        <f t="shared" si="584"/>
        <v>13.548080903466506</v>
      </c>
      <c r="DF246" s="13">
        <f t="shared" si="585"/>
        <v>5.5926066921669753</v>
      </c>
      <c r="DG246" s="13">
        <f t="shared" si="586"/>
        <v>4.4557749657289714</v>
      </c>
      <c r="DH246" s="13">
        <f t="shared" si="587"/>
        <v>4.3176414316242866</v>
      </c>
      <c r="DI246" s="13">
        <f t="shared" si="497"/>
        <v>4.6191942118111813</v>
      </c>
      <c r="DJ246" s="13">
        <f t="shared" si="498"/>
        <v>5.1856071977128977</v>
      </c>
      <c r="DK246" s="13">
        <f t="shared" si="499"/>
        <v>5.9504033011298745</v>
      </c>
      <c r="DL246" s="13">
        <f t="shared" si="500"/>
        <v>6.8842290025973742</v>
      </c>
      <c r="DM246" s="95">
        <f t="shared" si="501"/>
        <v>13.548080903466506</v>
      </c>
      <c r="DN246" s="95">
        <f t="shared" si="502"/>
        <v>5.5926066921669753</v>
      </c>
      <c r="DO246" s="95">
        <f t="shared" si="503"/>
        <v>4.4557749657289714</v>
      </c>
      <c r="DP246" s="95">
        <f t="shared" si="504"/>
        <v>4.3176414316242866</v>
      </c>
      <c r="DQ246" s="95">
        <f t="shared" si="505"/>
        <v>4.6191942118111813</v>
      </c>
      <c r="DR246" s="95">
        <f t="shared" si="506"/>
        <v>5.1856071977128977</v>
      </c>
      <c r="DS246" s="95">
        <f t="shared" si="507"/>
        <v>5.9504033011298745</v>
      </c>
      <c r="DT246" s="95">
        <f t="shared" si="508"/>
        <v>6.8842290025973742</v>
      </c>
      <c r="DU246" s="95">
        <f t="shared" si="509"/>
        <v>6.6576071049368108</v>
      </c>
      <c r="DV246" s="95">
        <f t="shared" si="510"/>
        <v>2.5328491077580964</v>
      </c>
      <c r="DW246" s="95">
        <f t="shared" si="511"/>
        <v>1.8577671147008235</v>
      </c>
      <c r="DX246" s="95">
        <f t="shared" si="512"/>
        <v>1.6712149929241884</v>
      </c>
      <c r="DY246" s="95">
        <f t="shared" si="513"/>
        <v>1.7024890359553679</v>
      </c>
      <c r="DZ246" s="95">
        <f t="shared" si="514"/>
        <v>1.856591247798395</v>
      </c>
      <c r="EA246" s="95">
        <f t="shared" si="515"/>
        <v>2.0955938054743641</v>
      </c>
      <c r="EB246" s="95">
        <f t="shared" si="516"/>
        <v>2.4023170336559936</v>
      </c>
      <c r="EC246" s="95">
        <f t="shared" si="517"/>
        <v>6.6576071049368108</v>
      </c>
      <c r="ED246" s="95">
        <f t="shared" si="518"/>
        <v>2.5328491077580964</v>
      </c>
      <c r="EE246" s="95">
        <f t="shared" si="519"/>
        <v>1.8577671147008235</v>
      </c>
      <c r="EF246" s="95">
        <f t="shared" si="520"/>
        <v>1.6712149929241884</v>
      </c>
      <c r="EG246" s="95">
        <f t="shared" si="521"/>
        <v>1.7024890359553679</v>
      </c>
      <c r="EH246" s="95">
        <f t="shared" si="522"/>
        <v>1.856591247798395</v>
      </c>
      <c r="EI246" s="95">
        <f t="shared" si="523"/>
        <v>2.0955938054743641</v>
      </c>
      <c r="EJ246" s="95">
        <f t="shared" si="524"/>
        <v>2.4023170336559936</v>
      </c>
      <c r="EK246" s="95">
        <f t="shared" si="525"/>
        <v>6.6576071049368108</v>
      </c>
      <c r="EL246" s="95">
        <f t="shared" si="526"/>
        <v>2.5328491077580964</v>
      </c>
      <c r="EM246" s="95">
        <f t="shared" si="527"/>
        <v>1.8577671147008235</v>
      </c>
      <c r="EN246" s="95">
        <f t="shared" si="528"/>
        <v>1.6712149929241884</v>
      </c>
      <c r="EO246" s="95">
        <f t="shared" si="529"/>
        <v>1.7024890359553679</v>
      </c>
      <c r="EP246" s="95">
        <f t="shared" si="530"/>
        <v>1.856591247798395</v>
      </c>
      <c r="EQ246" s="95">
        <f t="shared" si="531"/>
        <v>2.0955938054743641</v>
      </c>
      <c r="ER246" s="95">
        <f t="shared" si="532"/>
        <v>2.4023170336559936</v>
      </c>
      <c r="ES246" s="95">
        <f t="shared" si="533"/>
        <v>1</v>
      </c>
      <c r="ET246" s="95">
        <f t="shared" si="534"/>
        <v>1</v>
      </c>
      <c r="EU246" s="95">
        <f t="shared" si="535"/>
        <v>1</v>
      </c>
      <c r="EV246" s="95">
        <f t="shared" si="536"/>
        <v>1</v>
      </c>
      <c r="EW246" s="95">
        <f t="shared" si="537"/>
        <v>1</v>
      </c>
      <c r="EX246" s="95">
        <f t="shared" si="538"/>
        <v>1</v>
      </c>
      <c r="EY246" s="95">
        <f t="shared" si="539"/>
        <v>1</v>
      </c>
      <c r="EZ246" s="95">
        <f t="shared" si="540"/>
        <v>1</v>
      </c>
      <c r="FA246" s="95">
        <f t="shared" si="541"/>
        <v>1</v>
      </c>
      <c r="FB246" s="95">
        <f t="shared" si="542"/>
        <v>1</v>
      </c>
      <c r="FC246" s="95">
        <f t="shared" si="543"/>
        <v>1</v>
      </c>
      <c r="FD246" s="95">
        <f t="shared" si="544"/>
        <v>1</v>
      </c>
      <c r="FE246" s="95">
        <f t="shared" si="545"/>
        <v>1</v>
      </c>
      <c r="FF246" s="95">
        <f t="shared" si="546"/>
        <v>1</v>
      </c>
      <c r="FG246" s="95">
        <f t="shared" si="547"/>
        <v>1</v>
      </c>
      <c r="FH246" s="95">
        <f t="shared" si="548"/>
        <v>1</v>
      </c>
      <c r="FI246" s="95">
        <f t="shared" si="549"/>
        <v>1</v>
      </c>
      <c r="FJ246" s="95">
        <f t="shared" si="550"/>
        <v>1</v>
      </c>
      <c r="FK246" s="95">
        <f t="shared" si="551"/>
        <v>1</v>
      </c>
      <c r="FL246" s="95">
        <f t="shared" si="552"/>
        <v>1</v>
      </c>
      <c r="FM246" s="95">
        <f t="shared" si="553"/>
        <v>1</v>
      </c>
      <c r="FN246" s="95">
        <f t="shared" si="554"/>
        <v>1</v>
      </c>
      <c r="FO246" s="95">
        <f t="shared" si="555"/>
        <v>1</v>
      </c>
      <c r="FP246" s="95">
        <f t="shared" si="556"/>
        <v>1</v>
      </c>
      <c r="FQ246" s="115">
        <f t="shared" si="557"/>
        <v>9.382288013306459</v>
      </c>
      <c r="FR246" s="115">
        <f t="shared" si="558"/>
        <v>3.5797258123154094</v>
      </c>
      <c r="FS246" s="115">
        <f t="shared" si="559"/>
        <v>2.5961520030567926</v>
      </c>
      <c r="FT246" s="115">
        <f t="shared" si="560"/>
        <v>2.2484314801565946</v>
      </c>
      <c r="FU246" s="115">
        <f t="shared" si="561"/>
        <v>2.1249617956282982</v>
      </c>
      <c r="FV246" s="115">
        <f t="shared" si="562"/>
        <v>2.0931208303524236</v>
      </c>
      <c r="FW246" s="115">
        <f t="shared" si="563"/>
        <v>2.1010455492647941</v>
      </c>
      <c r="FX246" s="115">
        <f t="shared" si="564"/>
        <v>2.1257999305422683</v>
      </c>
      <c r="FZ246" s="90">
        <f t="shared" si="588"/>
        <v>2.0931208303524236</v>
      </c>
      <c r="GC246" s="35"/>
      <c r="GI246" s="31"/>
      <c r="GJ246" s="31"/>
      <c r="GK246" s="31"/>
    </row>
    <row r="247" spans="24:193" x14ac:dyDescent="0.3">
      <c r="ET247" s="18"/>
      <c r="EU247" s="29"/>
      <c r="EW247" s="15"/>
      <c r="EX247" s="15"/>
      <c r="EY247" s="15"/>
      <c r="EZ247" s="15"/>
      <c r="FA247" s="15"/>
      <c r="FB247" s="15"/>
      <c r="FD247" s="30"/>
      <c r="FI247" s="19"/>
      <c r="FJ247" s="19"/>
      <c r="FK247" s="19"/>
      <c r="FL247" s="19"/>
      <c r="FM247" s="19"/>
      <c r="FN247" s="19"/>
      <c r="FO247" s="19"/>
      <c r="FP247" s="19"/>
      <c r="FQ247" s="19"/>
      <c r="FU247" s="18"/>
      <c r="FW247" s="123"/>
      <c r="FX247" s="123"/>
      <c r="FY247" s="123"/>
      <c r="FZ247" s="123"/>
      <c r="GC247" s="35"/>
      <c r="GI247" s="31"/>
      <c r="GJ247" s="31"/>
      <c r="GK247" s="31"/>
    </row>
    <row r="248" spans="24:193" x14ac:dyDescent="0.3">
      <c r="FD248" s="30"/>
      <c r="GC248" s="35"/>
      <c r="GI248" s="31"/>
      <c r="GJ248" s="31"/>
      <c r="GK248" s="31"/>
    </row>
    <row r="249" spans="24:193" x14ac:dyDescent="0.3">
      <c r="FD249" s="30"/>
      <c r="GC249" s="35"/>
      <c r="GI249" s="31"/>
      <c r="GJ249" s="31"/>
      <c r="GK249" s="31"/>
    </row>
    <row r="250" spans="24:193" ht="16.2" x14ac:dyDescent="0.35">
      <c r="X250" s="47"/>
      <c r="Y250" s="47"/>
      <c r="Z250" s="47"/>
      <c r="AA250" s="47"/>
      <c r="AB250" s="47"/>
      <c r="AC250" s="47"/>
      <c r="AD250" s="47"/>
      <c r="AE250" s="47"/>
      <c r="AF250" s="47"/>
      <c r="AG250" s="47"/>
      <c r="AH250" s="47"/>
      <c r="AI250" s="47"/>
      <c r="AJ250" s="47"/>
      <c r="AK250" s="47"/>
      <c r="AL250" s="47">
        <v>0.80259999999999998</v>
      </c>
      <c r="AM250" s="47"/>
      <c r="AN250" s="47">
        <v>10000</v>
      </c>
      <c r="AO250" s="47">
        <f>AN250</f>
        <v>10000</v>
      </c>
      <c r="AP250" s="47"/>
      <c r="AQ250" s="47"/>
      <c r="AR250" s="47"/>
      <c r="AS250" s="47"/>
      <c r="AT250" s="60"/>
      <c r="AU250" s="47"/>
      <c r="AV250" s="47"/>
      <c r="AW250" s="47"/>
      <c r="AX250" s="47"/>
      <c r="AY250" s="47"/>
      <c r="AZ250" s="47"/>
      <c r="BA250" s="47"/>
      <c r="BB250" s="47"/>
      <c r="BC250" s="47"/>
      <c r="BD250" s="47"/>
      <c r="BE250" s="47"/>
      <c r="BF250" s="47"/>
      <c r="BG250" s="47"/>
      <c r="BH250" s="47"/>
      <c r="BI250" s="47"/>
      <c r="BJ250" s="47"/>
      <c r="BK250" s="47"/>
      <c r="BL250" s="47"/>
      <c r="BM250" s="47"/>
      <c r="BN250" s="47"/>
      <c r="BO250" s="47"/>
      <c r="BP250" s="47"/>
      <c r="BQ250" s="47"/>
      <c r="BR250" s="47"/>
      <c r="BS250" s="47"/>
      <c r="BT250" s="47"/>
      <c r="BU250" s="47"/>
      <c r="BV250" s="47"/>
      <c r="BW250" s="47"/>
      <c r="BX250" s="47"/>
      <c r="BY250" s="47"/>
      <c r="BZ250" s="47"/>
      <c r="CA250" s="47"/>
      <c r="CB250" s="47"/>
      <c r="CC250" s="47"/>
      <c r="CD250" s="47"/>
      <c r="CE250" s="47"/>
      <c r="CF250" s="47"/>
      <c r="CG250" s="47"/>
      <c r="CH250" s="47"/>
      <c r="CI250" s="47"/>
      <c r="CJ250" s="47"/>
      <c r="CK250" s="47"/>
      <c r="CL250" s="47"/>
      <c r="CM250" s="47"/>
      <c r="CN250" s="47"/>
      <c r="CO250" s="95"/>
      <c r="CP250" s="95"/>
      <c r="CQ250" s="9" t="s">
        <v>83</v>
      </c>
      <c r="CR250" s="95"/>
      <c r="CS250" s="95"/>
      <c r="CT250" s="95"/>
      <c r="CU250" s="95"/>
      <c r="CV250" s="95"/>
      <c r="CW250" s="9"/>
      <c r="CX250" s="9"/>
      <c r="CY250" s="9" t="s">
        <v>84</v>
      </c>
      <c r="CZ250" s="9"/>
      <c r="DA250" s="9"/>
      <c r="DB250" s="9"/>
      <c r="DC250" s="9"/>
      <c r="DD250" s="9"/>
      <c r="DG250" s="17" t="s">
        <v>86</v>
      </c>
      <c r="DO250" s="17" t="s">
        <v>87</v>
      </c>
      <c r="DW250" s="17" t="s">
        <v>85</v>
      </c>
      <c r="EC250" s="4"/>
      <c r="EE250" s="17" t="s">
        <v>88</v>
      </c>
      <c r="EG250" s="4"/>
      <c r="EH250" s="4"/>
      <c r="EI250" s="4"/>
      <c r="EJ250" s="4"/>
      <c r="EK250" s="4"/>
      <c r="EM250" s="17" t="s">
        <v>89</v>
      </c>
      <c r="EN250" s="5"/>
      <c r="EO250" s="5"/>
      <c r="EP250" s="5"/>
      <c r="EQ250" s="5"/>
      <c r="ER250" s="5"/>
      <c r="ES250" s="5"/>
      <c r="ET250" s="5"/>
      <c r="EU250" s="17" t="s">
        <v>90</v>
      </c>
      <c r="FB250" s="18"/>
      <c r="FC250" s="17" t="s">
        <v>91</v>
      </c>
      <c r="FE250" s="15"/>
      <c r="FF250" s="15"/>
      <c r="FG250" s="15"/>
      <c r="FH250" s="15"/>
      <c r="FI250" s="15"/>
      <c r="FJ250" s="15"/>
      <c r="FK250" s="17" t="s">
        <v>92</v>
      </c>
      <c r="FL250" s="30"/>
      <c r="FS250" s="17" t="s">
        <v>93</v>
      </c>
      <c r="FU250" s="19"/>
      <c r="FW250" s="125"/>
      <c r="FX250" s="125"/>
      <c r="FY250" s="125"/>
      <c r="FZ250" s="125"/>
      <c r="GC250" s="35"/>
      <c r="GI250" s="31"/>
      <c r="GJ250" s="31"/>
      <c r="GK250" s="31"/>
    </row>
    <row r="251" spans="24:193" x14ac:dyDescent="0.3">
      <c r="X251" s="1"/>
      <c r="Y251" s="1"/>
      <c r="Z251" s="1"/>
      <c r="AA251" s="1"/>
      <c r="AB251" s="1"/>
      <c r="AC251" s="1"/>
      <c r="AD251" s="1"/>
      <c r="AE251" s="1"/>
      <c r="AF251" s="1"/>
      <c r="AG251" s="1"/>
      <c r="AH251" s="1"/>
      <c r="AI251" s="1"/>
      <c r="AJ251" s="1"/>
      <c r="AK251" s="1"/>
      <c r="AL251" s="1"/>
      <c r="AM251" s="1"/>
      <c r="AN251" s="1"/>
      <c r="AO251" s="1"/>
      <c r="AP251" s="1"/>
      <c r="AQ251" s="1"/>
      <c r="AR251" s="1"/>
      <c r="AS251" s="1"/>
      <c r="AT251" s="73"/>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9" t="s">
        <v>73</v>
      </c>
      <c r="CP251" s="9" t="s">
        <v>73</v>
      </c>
      <c r="CQ251" s="9" t="s">
        <v>73</v>
      </c>
      <c r="CR251" s="9" t="s">
        <v>73</v>
      </c>
      <c r="CS251" s="9" t="s">
        <v>73</v>
      </c>
      <c r="CT251" s="9"/>
      <c r="CU251" s="9"/>
      <c r="CV251" s="9"/>
      <c r="CW251" s="9" t="s">
        <v>73</v>
      </c>
      <c r="CX251" s="9" t="s">
        <v>73</v>
      </c>
      <c r="CY251" s="9" t="s">
        <v>73</v>
      </c>
      <c r="CZ251" s="9" t="s">
        <v>73</v>
      </c>
      <c r="DA251" s="9" t="s">
        <v>73</v>
      </c>
      <c r="DB251" s="9"/>
      <c r="DC251" s="9"/>
      <c r="DD251" s="9"/>
      <c r="DE251" s="9" t="s">
        <v>73</v>
      </c>
      <c r="DF251" s="9" t="s">
        <v>73</v>
      </c>
      <c r="DG251" s="9" t="s">
        <v>73</v>
      </c>
      <c r="DH251" s="9" t="s">
        <v>73</v>
      </c>
      <c r="DI251" s="9" t="s">
        <v>73</v>
      </c>
      <c r="DJ251" s="9"/>
      <c r="DK251" s="9"/>
      <c r="DL251" s="9"/>
      <c r="DM251" s="9" t="s">
        <v>73</v>
      </c>
      <c r="DN251" s="9" t="s">
        <v>73</v>
      </c>
      <c r="DO251" s="9" t="s">
        <v>73</v>
      </c>
      <c r="DP251" s="9" t="s">
        <v>73</v>
      </c>
      <c r="DQ251" s="9" t="s">
        <v>73</v>
      </c>
      <c r="DR251" s="9"/>
      <c r="DS251" s="9"/>
      <c r="DT251" s="9"/>
      <c r="DU251" s="9" t="s">
        <v>73</v>
      </c>
      <c r="DV251" s="9" t="s">
        <v>73</v>
      </c>
      <c r="DW251" s="9" t="s">
        <v>73</v>
      </c>
      <c r="DX251" s="9" t="s">
        <v>73</v>
      </c>
      <c r="DY251" s="9" t="s">
        <v>73</v>
      </c>
      <c r="DZ251" s="9"/>
      <c r="EA251" s="9"/>
      <c r="EB251" s="9"/>
      <c r="EC251" s="9" t="s">
        <v>73</v>
      </c>
      <c r="ED251" s="9" t="s">
        <v>73</v>
      </c>
      <c r="EE251" s="9" t="s">
        <v>73</v>
      </c>
      <c r="EF251" s="9" t="s">
        <v>73</v>
      </c>
      <c r="EG251" s="9" t="s">
        <v>73</v>
      </c>
      <c r="EH251" s="9"/>
      <c r="EI251" s="9"/>
      <c r="EJ251" s="9"/>
      <c r="EK251" s="9" t="s">
        <v>73</v>
      </c>
      <c r="EL251" s="9" t="s">
        <v>73</v>
      </c>
      <c r="EM251" s="9" t="s">
        <v>73</v>
      </c>
      <c r="EN251" s="9" t="s">
        <v>73</v>
      </c>
      <c r="EO251" s="9" t="s">
        <v>73</v>
      </c>
      <c r="EP251" s="9"/>
      <c r="EQ251" s="9"/>
      <c r="ER251" s="9"/>
      <c r="ES251" s="9" t="s">
        <v>73</v>
      </c>
      <c r="ET251" s="9" t="s">
        <v>73</v>
      </c>
      <c r="EU251" s="9" t="s">
        <v>73</v>
      </c>
      <c r="EV251" s="9" t="s">
        <v>73</v>
      </c>
      <c r="EW251" s="9" t="s">
        <v>73</v>
      </c>
      <c r="EX251" s="9"/>
      <c r="EY251" s="9"/>
      <c r="EZ251" s="9"/>
      <c r="FA251" s="9" t="s">
        <v>73</v>
      </c>
      <c r="FB251" s="9" t="s">
        <v>73</v>
      </c>
      <c r="FC251" s="9" t="s">
        <v>73</v>
      </c>
      <c r="FD251" s="9" t="s">
        <v>73</v>
      </c>
      <c r="FE251" s="9" t="s">
        <v>73</v>
      </c>
      <c r="FF251" s="9"/>
      <c r="FG251" s="9"/>
      <c r="FH251" s="9"/>
      <c r="FI251" s="9" t="s">
        <v>73</v>
      </c>
      <c r="FJ251" s="9" t="s">
        <v>73</v>
      </c>
      <c r="FK251" s="9" t="s">
        <v>73</v>
      </c>
      <c r="FL251" s="9" t="s">
        <v>73</v>
      </c>
      <c r="FM251" s="9" t="s">
        <v>73</v>
      </c>
      <c r="FN251" s="9"/>
      <c r="FO251" s="9"/>
      <c r="FP251" s="9"/>
      <c r="FQ251" s="9" t="s">
        <v>73</v>
      </c>
      <c r="FR251" s="9" t="s">
        <v>73</v>
      </c>
      <c r="FS251" s="9" t="s">
        <v>73</v>
      </c>
      <c r="FT251" s="9" t="s">
        <v>73</v>
      </c>
      <c r="FU251" s="9" t="s">
        <v>73</v>
      </c>
      <c r="FW251" s="126"/>
      <c r="FX251" s="126"/>
      <c r="FY251" s="126"/>
      <c r="FZ251" s="126"/>
      <c r="GC251" s="35"/>
      <c r="GI251" s="31"/>
      <c r="GJ251" s="31"/>
      <c r="GK251" s="31"/>
    </row>
    <row r="252" spans="24:193" ht="16.2" x14ac:dyDescent="0.35">
      <c r="X252" s="116" t="s">
        <v>72</v>
      </c>
      <c r="Y252" s="117" t="s">
        <v>60</v>
      </c>
      <c r="Z252" s="18" t="s">
        <v>13</v>
      </c>
      <c r="AA252" s="37" t="s">
        <v>62</v>
      </c>
      <c r="AB252" s="37" t="s">
        <v>63</v>
      </c>
      <c r="AC252" s="18" t="s">
        <v>79</v>
      </c>
      <c r="AD252" s="32" t="s">
        <v>16</v>
      </c>
      <c r="AE252" s="32" t="s">
        <v>17</v>
      </c>
      <c r="AF252" s="18" t="s">
        <v>14</v>
      </c>
      <c r="AG252" s="37" t="s">
        <v>64</v>
      </c>
      <c r="AH252" s="37" t="s">
        <v>65</v>
      </c>
      <c r="AI252" s="18" t="s">
        <v>80</v>
      </c>
      <c r="AJ252" s="32" t="s">
        <v>18</v>
      </c>
      <c r="AK252" s="32" t="s">
        <v>19</v>
      </c>
      <c r="AL252" s="18" t="s">
        <v>22</v>
      </c>
      <c r="AM252" s="18" t="s">
        <v>26</v>
      </c>
      <c r="AN252" s="18" t="s">
        <v>68</v>
      </c>
      <c r="AO252" s="18" t="s">
        <v>69</v>
      </c>
      <c r="AP252" s="32" t="s">
        <v>20</v>
      </c>
      <c r="AQ252" s="32" t="s">
        <v>21</v>
      </c>
      <c r="AR252" s="18" t="s">
        <v>15</v>
      </c>
      <c r="AS252" s="11" t="s">
        <v>94</v>
      </c>
      <c r="AT252" s="120" t="s">
        <v>10</v>
      </c>
      <c r="AU252" s="11" t="s">
        <v>59</v>
      </c>
      <c r="AV252" s="11" t="s">
        <v>71</v>
      </c>
      <c r="AW252" s="119" t="s">
        <v>70</v>
      </c>
      <c r="AX252" s="11" t="s">
        <v>23</v>
      </c>
      <c r="AY252" s="11" t="s">
        <v>66</v>
      </c>
      <c r="AZ252" s="9" t="s">
        <v>75</v>
      </c>
      <c r="BA252" s="24" t="s">
        <v>78</v>
      </c>
      <c r="BB252" s="11" t="s">
        <v>77</v>
      </c>
      <c r="BC252" s="11" t="s">
        <v>25</v>
      </c>
      <c r="BD252" s="11" t="s">
        <v>24</v>
      </c>
      <c r="BE252" s="11" t="s">
        <v>67</v>
      </c>
      <c r="BF252" s="9" t="s">
        <v>76</v>
      </c>
      <c r="BG252" s="24" t="s">
        <v>81</v>
      </c>
      <c r="BH252" s="11" t="s">
        <v>82</v>
      </c>
      <c r="BI252" s="114">
        <v>1</v>
      </c>
      <c r="BJ252" s="114">
        <v>2</v>
      </c>
      <c r="BK252" s="114">
        <v>3</v>
      </c>
      <c r="BL252" s="114">
        <v>4</v>
      </c>
      <c r="BM252" s="114">
        <v>5</v>
      </c>
      <c r="BN252" s="114">
        <v>6</v>
      </c>
      <c r="BO252" s="114">
        <v>7</v>
      </c>
      <c r="BP252" s="114">
        <v>8</v>
      </c>
      <c r="BQ252" s="114">
        <v>1</v>
      </c>
      <c r="BR252" s="114">
        <v>2</v>
      </c>
      <c r="BS252" s="114">
        <v>3</v>
      </c>
      <c r="BT252" s="114">
        <v>4</v>
      </c>
      <c r="BU252" s="114">
        <v>5</v>
      </c>
      <c r="BV252" s="114">
        <v>6</v>
      </c>
      <c r="BW252" s="114">
        <v>7</v>
      </c>
      <c r="BX252" s="114">
        <v>8</v>
      </c>
      <c r="BY252" s="114">
        <v>1</v>
      </c>
      <c r="BZ252" s="114">
        <v>2</v>
      </c>
      <c r="CA252" s="114">
        <v>3</v>
      </c>
      <c r="CB252" s="114">
        <v>4</v>
      </c>
      <c r="CC252" s="114">
        <v>5</v>
      </c>
      <c r="CD252" s="114">
        <v>6</v>
      </c>
      <c r="CE252" s="114">
        <v>7</v>
      </c>
      <c r="CF252" s="114">
        <v>8</v>
      </c>
      <c r="CG252" s="114">
        <v>1</v>
      </c>
      <c r="CH252" s="114">
        <v>2</v>
      </c>
      <c r="CI252" s="114">
        <v>3</v>
      </c>
      <c r="CJ252" s="114">
        <v>4</v>
      </c>
      <c r="CK252" s="114">
        <v>5</v>
      </c>
      <c r="CL252" s="114">
        <v>6</v>
      </c>
      <c r="CM252" s="114">
        <v>7</v>
      </c>
      <c r="CN252" s="114">
        <v>8</v>
      </c>
      <c r="CO252" s="9">
        <v>1</v>
      </c>
      <c r="CP252" s="9">
        <v>2</v>
      </c>
      <c r="CQ252" s="9">
        <v>3</v>
      </c>
      <c r="CR252" s="9">
        <v>4</v>
      </c>
      <c r="CS252" s="9">
        <v>5</v>
      </c>
      <c r="CT252" s="9">
        <v>6</v>
      </c>
      <c r="CU252" s="9">
        <v>7</v>
      </c>
      <c r="CV252" s="9">
        <v>8</v>
      </c>
      <c r="CW252" s="9">
        <v>1</v>
      </c>
      <c r="CX252" s="9">
        <v>2</v>
      </c>
      <c r="CY252" s="9">
        <v>3</v>
      </c>
      <c r="CZ252" s="9">
        <v>4</v>
      </c>
      <c r="DA252" s="9">
        <v>5</v>
      </c>
      <c r="DB252" s="9">
        <v>6</v>
      </c>
      <c r="DC252" s="9">
        <v>7</v>
      </c>
      <c r="DD252" s="9">
        <v>8</v>
      </c>
      <c r="DE252" s="9">
        <v>1</v>
      </c>
      <c r="DF252" s="9">
        <v>2</v>
      </c>
      <c r="DG252" s="9">
        <v>3</v>
      </c>
      <c r="DH252" s="9">
        <v>4</v>
      </c>
      <c r="DI252" s="9">
        <v>5</v>
      </c>
      <c r="DJ252" s="9">
        <v>6</v>
      </c>
      <c r="DK252" s="9">
        <v>7</v>
      </c>
      <c r="DL252" s="9">
        <v>8</v>
      </c>
      <c r="DM252" s="9">
        <v>1</v>
      </c>
      <c r="DN252" s="9">
        <v>2</v>
      </c>
      <c r="DO252" s="9">
        <v>3</v>
      </c>
      <c r="DP252" s="9">
        <v>4</v>
      </c>
      <c r="DQ252" s="9">
        <v>5</v>
      </c>
      <c r="DR252" s="9">
        <v>6</v>
      </c>
      <c r="DS252" s="9">
        <v>7</v>
      </c>
      <c r="DT252" s="9">
        <v>8</v>
      </c>
      <c r="DU252" s="9">
        <v>1</v>
      </c>
      <c r="DV252" s="9">
        <v>2</v>
      </c>
      <c r="DW252" s="9">
        <v>3</v>
      </c>
      <c r="DX252" s="9">
        <v>4</v>
      </c>
      <c r="DY252" s="9">
        <v>5</v>
      </c>
      <c r="DZ252" s="9">
        <v>6</v>
      </c>
      <c r="EA252" s="9">
        <v>7</v>
      </c>
      <c r="EB252" s="9">
        <v>8</v>
      </c>
      <c r="EC252" s="9">
        <v>1</v>
      </c>
      <c r="ED252" s="9">
        <v>2</v>
      </c>
      <c r="EE252" s="9">
        <v>3</v>
      </c>
      <c r="EF252" s="9">
        <v>4</v>
      </c>
      <c r="EG252" s="9">
        <v>5</v>
      </c>
      <c r="EH252" s="9">
        <v>6</v>
      </c>
      <c r="EI252" s="9">
        <v>7</v>
      </c>
      <c r="EJ252" s="9">
        <v>8</v>
      </c>
      <c r="EK252" s="9">
        <v>1</v>
      </c>
      <c r="EL252" s="9">
        <v>2</v>
      </c>
      <c r="EM252" s="9">
        <v>3</v>
      </c>
      <c r="EN252" s="9">
        <v>4</v>
      </c>
      <c r="EO252" s="9">
        <v>5</v>
      </c>
      <c r="EP252" s="9">
        <v>6</v>
      </c>
      <c r="EQ252" s="9">
        <v>7</v>
      </c>
      <c r="ER252" s="9">
        <v>8</v>
      </c>
      <c r="ES252" s="9">
        <v>1</v>
      </c>
      <c r="ET252" s="9">
        <v>2</v>
      </c>
      <c r="EU252" s="9">
        <v>3</v>
      </c>
      <c r="EV252" s="9">
        <v>4</v>
      </c>
      <c r="EW252" s="9">
        <v>5</v>
      </c>
      <c r="EX252" s="9">
        <v>6</v>
      </c>
      <c r="EY252" s="9">
        <v>7</v>
      </c>
      <c r="EZ252" s="9">
        <v>8</v>
      </c>
      <c r="FA252" s="9">
        <v>1</v>
      </c>
      <c r="FB252" s="9">
        <v>2</v>
      </c>
      <c r="FC252" s="9">
        <v>3</v>
      </c>
      <c r="FD252" s="9">
        <v>4</v>
      </c>
      <c r="FE252" s="9">
        <v>5</v>
      </c>
      <c r="FF252" s="9">
        <v>6</v>
      </c>
      <c r="FG252" s="9">
        <v>7</v>
      </c>
      <c r="FH252" s="9">
        <v>8</v>
      </c>
      <c r="FI252" s="9">
        <v>1</v>
      </c>
      <c r="FJ252" s="9">
        <v>2</v>
      </c>
      <c r="FK252" s="9">
        <v>3</v>
      </c>
      <c r="FL252" s="9">
        <v>4</v>
      </c>
      <c r="FM252" s="9">
        <v>5</v>
      </c>
      <c r="FN252" s="9">
        <v>6</v>
      </c>
      <c r="FO252" s="9">
        <v>7</v>
      </c>
      <c r="FP252" s="9">
        <v>8</v>
      </c>
      <c r="FQ252" s="9">
        <v>1</v>
      </c>
      <c r="FR252" s="9">
        <v>2</v>
      </c>
      <c r="FS252" s="9">
        <v>3</v>
      </c>
      <c r="FT252" s="9">
        <v>4</v>
      </c>
      <c r="FU252" s="9">
        <v>5</v>
      </c>
      <c r="FV252" s="9">
        <v>6</v>
      </c>
      <c r="FW252" s="9">
        <v>7</v>
      </c>
      <c r="FX252" s="9">
        <v>8</v>
      </c>
      <c r="GC252" s="35"/>
      <c r="GI252" s="31"/>
      <c r="GJ252" s="31"/>
      <c r="GK252" s="31"/>
    </row>
    <row r="253" spans="24:193" x14ac:dyDescent="0.3">
      <c r="X253" s="118">
        <v>0.5</v>
      </c>
      <c r="Y253" s="118">
        <v>10</v>
      </c>
      <c r="Z253" s="40">
        <v>1.7999999999999999E-2</v>
      </c>
      <c r="AA253" s="40">
        <v>10000000</v>
      </c>
      <c r="AB253" s="40">
        <v>10000000</v>
      </c>
      <c r="AC253" s="98">
        <v>3900000</v>
      </c>
      <c r="AD253" s="42">
        <v>0.33</v>
      </c>
      <c r="AE253" s="42">
        <v>0.33</v>
      </c>
      <c r="AF253" s="41">
        <v>1.7999999999999999E-2</v>
      </c>
      <c r="AG253" s="40">
        <v>10000000</v>
      </c>
      <c r="AH253" s="40">
        <v>10000000</v>
      </c>
      <c r="AI253" s="98">
        <v>3900000</v>
      </c>
      <c r="AJ253" s="42">
        <v>0.33</v>
      </c>
      <c r="AK253" s="42">
        <v>0.33</v>
      </c>
      <c r="AL253" s="42">
        <f>AL250</f>
        <v>0.80259999999999998</v>
      </c>
      <c r="AM253" s="40">
        <v>6000</v>
      </c>
      <c r="AN253" s="40">
        <f>AN250</f>
        <v>10000</v>
      </c>
      <c r="AO253" s="40">
        <f>AO250</f>
        <v>10000</v>
      </c>
      <c r="AP253" s="42">
        <v>0.03</v>
      </c>
      <c r="AQ253" s="42">
        <v>0.03</v>
      </c>
      <c r="AR253" s="4">
        <f>AL253+AF253/2+Z253/2</f>
        <v>0.8206</v>
      </c>
      <c r="AS253" s="11">
        <f>X253/Y253</f>
        <v>0.05</v>
      </c>
      <c r="AT253" s="15">
        <f>(AA253*Z253)*(AG253*AF253)*AR253^2/(AVERAGE(BD253,AX253)*(AA253*Z253+AG253*AF253))</f>
        <v>68010.989114577489</v>
      </c>
      <c r="AU253" s="19">
        <f>AY253*BE253/(AY253+BE253)*(PI()^2*AL253)/(Y253^2*AN253)</f>
        <v>0.80004601538355813</v>
      </c>
      <c r="AV253" s="13">
        <f>AY253/(AY253+BE253)</f>
        <v>0.5</v>
      </c>
      <c r="AW253" s="11">
        <f>AN253/AO253</f>
        <v>1</v>
      </c>
      <c r="AX253" s="11">
        <f>1-AD253*AE253</f>
        <v>0.8911</v>
      </c>
      <c r="AY253" s="11">
        <f>Z253/AX253*SQRT(AA253*AB253)</f>
        <v>201997.53114128605</v>
      </c>
      <c r="AZ253" s="11">
        <f>SQRT(AB253/AA253)</f>
        <v>1</v>
      </c>
      <c r="BA253" s="11">
        <f>AX253*AC253/SQRT(AA253*AB253)</f>
        <v>0.34752899999999998</v>
      </c>
      <c r="BB253" s="11">
        <f>AZ253*AD253+2*BA253</f>
        <v>1.025058</v>
      </c>
      <c r="BC253" s="11">
        <f>1-AP253*AQ253</f>
        <v>0.99909999999999999</v>
      </c>
      <c r="BD253" s="11">
        <f>1-AJ253*AK253</f>
        <v>0.8911</v>
      </c>
      <c r="BE253" s="11">
        <f>AF253/BD253*SQRT(AG253*AH253)</f>
        <v>201997.53114128605</v>
      </c>
      <c r="BF253" s="11">
        <f>SQRT(AH253/AG253)</f>
        <v>1</v>
      </c>
      <c r="BG253" s="11">
        <f>BD253*AI253/SQRT(AG253*AH253)</f>
        <v>0.34752899999999998</v>
      </c>
      <c r="BH253" s="11">
        <f>BF253*AK253+2*BG253</f>
        <v>1.025058</v>
      </c>
      <c r="BI253" s="121">
        <f t="shared" ref="BI253:BI292" si="590">3*X253^2/(4*Y253^2)</f>
        <v>1.8749999999999999E-3</v>
      </c>
      <c r="BJ253" s="121">
        <f>X253^2/((BJ252^2+1)*Y253^2)</f>
        <v>5.0000000000000001E-4</v>
      </c>
      <c r="BK253" s="121">
        <f>X253^2/((BK252^2+1)*Y253^2)</f>
        <v>2.5000000000000001E-4</v>
      </c>
      <c r="BL253" s="121">
        <f>X253^2/((BL252^2+1)*Y253^2)</f>
        <v>1.4705882352941175E-4</v>
      </c>
      <c r="BM253" s="121">
        <f>X253^2/((BM252^2+1)*Y253^2)</f>
        <v>9.6153846153846154E-5</v>
      </c>
      <c r="BN253" s="121">
        <f>X253^2/((BN252^2+1)*Y253^2)</f>
        <v>6.7567567567567569E-5</v>
      </c>
      <c r="BO253" s="121">
        <f>X253^2/((BO252^2+1)*Y253^2)</f>
        <v>5.0000000000000002E-5</v>
      </c>
      <c r="BP253" s="121">
        <f>X253^2/((BP252^2+1)*Y253^2)</f>
        <v>3.8461538461538463E-5</v>
      </c>
      <c r="BQ253" s="121">
        <v>1</v>
      </c>
      <c r="BR253" s="121">
        <v>1</v>
      </c>
      <c r="BS253" s="121">
        <v>1</v>
      </c>
      <c r="BT253" s="121">
        <v>1</v>
      </c>
      <c r="BU253" s="121">
        <v>1</v>
      </c>
      <c r="BV253" s="121">
        <v>1</v>
      </c>
      <c r="BW253" s="121">
        <v>1</v>
      </c>
      <c r="BX253" s="121">
        <v>1</v>
      </c>
      <c r="BY253" s="121">
        <f>4*Y253^2/X253^2</f>
        <v>1600</v>
      </c>
      <c r="BZ253" s="121">
        <f>(BZ252^4+6*BZ252^2+1)/(BZ252^2+1)*(Y253^2/X253^2)</f>
        <v>3279.9999999999995</v>
      </c>
      <c r="CA253" s="121">
        <f>(CA252^4+6*CA252^2+1)/(CA252^2+1)*(Y253^2/X253^2)</f>
        <v>5440</v>
      </c>
      <c r="CB253" s="121">
        <f>(CB252^4+6*CB252^2+1)/(CB252^2+1)*(Y253^2/X253^2)</f>
        <v>8305.8823529411766</v>
      </c>
      <c r="CC253" s="121">
        <f>(CC252^4+6*CC252^2+1)/(CC252^2+1)*(Y253^2/X253^2)</f>
        <v>11938.461538461539</v>
      </c>
      <c r="CD253" s="121">
        <f>(CD252^4+6*CD252^2+1)/(CD252^2+1)*(Y253^2/X253^2)</f>
        <v>16356.756756756758</v>
      </c>
      <c r="CE253" s="121">
        <f>(CE252^4+6*CE252^2+1)/(CE252^2+1)*(Y253^2/X253^2)</f>
        <v>21568</v>
      </c>
      <c r="CF253" s="121">
        <f>(CF252^4+6*CF252^2+1)/(CF252^2+1)*(Y253^2/X253^2)</f>
        <v>27575.384615384617</v>
      </c>
      <c r="CG253" s="121">
        <f>BI253</f>
        <v>1.8749999999999999E-3</v>
      </c>
      <c r="CH253" s="121">
        <f t="shared" ref="CH253:CH292" si="591">BJ253</f>
        <v>5.0000000000000001E-4</v>
      </c>
      <c r="CI253" s="121">
        <f t="shared" ref="CI253:CI292" si="592">BK253</f>
        <v>2.5000000000000001E-4</v>
      </c>
      <c r="CJ253" s="121">
        <f t="shared" ref="CJ253:CJ292" si="593">BL253</f>
        <v>1.4705882352941175E-4</v>
      </c>
      <c r="CK253" s="121">
        <f t="shared" ref="CK253:CK292" si="594">BM253</f>
        <v>9.6153846153846154E-5</v>
      </c>
      <c r="CL253" s="121">
        <f t="shared" ref="CL253:CL292" si="595">BN253</f>
        <v>6.7567567567567569E-5</v>
      </c>
      <c r="CM253" s="121">
        <f t="shared" ref="CM253:CM292" si="596">BO253</f>
        <v>5.0000000000000002E-5</v>
      </c>
      <c r="CN253" s="121">
        <f t="shared" ref="CN253:CN292" si="597">BP253</f>
        <v>3.8461538461538463E-5</v>
      </c>
      <c r="CO253" s="95">
        <f t="shared" ref="CO253:CO292" si="598">AZ253*BI253*AW253/CG253+(1+AW253/CG253)*BA253*BQ253+BY253/AZ253</f>
        <v>1786.6963289999999</v>
      </c>
      <c r="CP253" s="95">
        <f t="shared" ref="CP253:CP292" si="599">AZ253*BJ253*AW253/CH253+(1+AW253/CH253)*BA253*BR253+BZ253/AZ253</f>
        <v>3976.4055289999997</v>
      </c>
      <c r="CQ253" s="95">
        <f t="shared" ref="CQ253:CQ292" si="600">AZ253*BK253*AW253/CI253+(1+AW253/CI253)*BA253*BS253+CA253/AZ253</f>
        <v>6831.4635289999997</v>
      </c>
      <c r="CR253" s="95">
        <f t="shared" ref="CR253:CR292" si="601">AZ253*BL253*AW253/CJ253+(1+AW253/CJ253)*BA253*BT253+CB253/AZ253</f>
        <v>10670.427081941176</v>
      </c>
      <c r="CS253" s="95">
        <f t="shared" ref="CS253:CS292" si="602">AZ253*BM253*AW253/CK253+(1+AW253/CK253)*BA253*BU253+CC253/AZ253</f>
        <v>15554.110667461538</v>
      </c>
      <c r="CT253" s="95">
        <f t="shared" ref="CT253:CT292" si="603">AZ253*BN253*AW253/CL253+(1+AW253/CL253)*BA253*BV253+CD253/AZ253</f>
        <v>21501.533485756758</v>
      </c>
      <c r="CU253" s="95">
        <f t="shared" ref="CU253:CU292" si="604">AZ253*BO253*AW253/CM253+(1+AW253/CM253)*BA253*BW253+CE253/AZ253</f>
        <v>28519.927529000001</v>
      </c>
      <c r="CV253" s="95">
        <f t="shared" ref="CV253:CV292" si="605">AZ253*BP253*AW253/CN253+(1+AW253/CN253)*BA253*BX253+CF253/AZ253</f>
        <v>36612.486144384617</v>
      </c>
      <c r="CW253" s="95">
        <f t="shared" ref="CW253:CW292" si="606">BF253*BI253*AW253/CG253+(1+AW253/CG253)*BG253*BQ253+BY253/BF253</f>
        <v>1786.6963289999999</v>
      </c>
      <c r="CX253" s="95">
        <f t="shared" ref="CX253:CX292" si="607">BF253*BJ253*AW253/CH253+(1+AW253/CH253)*BG253*BR253+BZ253/BF253</f>
        <v>3976.4055289999997</v>
      </c>
      <c r="CY253" s="95">
        <f t="shared" ref="CY253:CY292" si="608">BF253*BK253*AW253/CI253+(1+AW253/CI253)*BG253*BS253+CA253/BF253</f>
        <v>6831.4635289999997</v>
      </c>
      <c r="CZ253" s="95">
        <f t="shared" ref="CZ253:CZ292" si="609">BF253*BL253*AW253/CJ253+(1+AW253/CJ253)*BG253*BT253+CB253/BF253</f>
        <v>10670.427081941176</v>
      </c>
      <c r="DA253" s="95">
        <f t="shared" ref="DA253:DA292" si="610">BF253*BM253*AW253/CK253+(1+AW253/CK253)*BG253*BU253+CC253/BF253</f>
        <v>15554.110667461538</v>
      </c>
      <c r="DB253" s="95">
        <f t="shared" ref="DB253:DB292" si="611">BF253*BN253*AW253/CL253+(1+AW253/CL253)*BG253*BV253+CD253/BF253</f>
        <v>21501.533485756758</v>
      </c>
      <c r="DC253" s="95">
        <f t="shared" ref="DC253:DC292" si="612">BF253*BO253*AW253/CM253+(1+AW253/CM253)*BG253*BW253+CE253/BF253</f>
        <v>28519.927529000001</v>
      </c>
      <c r="DD253" s="95">
        <f t="shared" ref="DD253:DD292" si="613">BF253*BP253*AW253/CN253+(1+AW253/CN253)*BG253*BX253+CF253/BF253</f>
        <v>36612.486144384617</v>
      </c>
      <c r="DE253" s="13">
        <f>AZ253*BI253+2*BB253*BQ253+BY253/AZ253</f>
        <v>1602.051991</v>
      </c>
      <c r="DF253" s="13">
        <f>AZ253*BJ253+2*BB253*BR253+BZ253/AZ253</f>
        <v>3282.0506159999995</v>
      </c>
      <c r="DG253" s="13">
        <f>AZ253*BK253+2*BB253*BS253+CA253/AZ253</f>
        <v>5442.0503660000004</v>
      </c>
      <c r="DH253" s="13">
        <f>AZ253*BL253+2*BB253*BT253+CB253/AZ253</f>
        <v>8307.9326160000001</v>
      </c>
      <c r="DI253" s="13">
        <f t="shared" ref="DI253:DI292" si="614">AZ253*BM253+2*BB253*BU253+CC253/AZ253</f>
        <v>11940.511750615386</v>
      </c>
      <c r="DJ253" s="13">
        <f t="shared" ref="DJ253:DJ292" si="615">AZ253*BN253+2*BB253*BV253+CD253/AZ253</f>
        <v>16358.806940324326</v>
      </c>
      <c r="DK253" s="13">
        <f t="shared" ref="DK253:DK292" si="616">AZ253*BO253+2*BB253*BW253+CE253/AZ253</f>
        <v>21570.050166000001</v>
      </c>
      <c r="DL253" s="13">
        <f t="shared" ref="DL253:DL292" si="617">AZ253*BP253+2*BB253*BX253+CF253/AZ253</f>
        <v>27577.434769846157</v>
      </c>
      <c r="DM253" s="95">
        <f t="shared" ref="DM253:DM292" si="618">BF253*BI253+2*BH253*BQ253+BY253/BF253</f>
        <v>1602.051991</v>
      </c>
      <c r="DN253" s="95">
        <f t="shared" ref="DN253:DN292" si="619">BF253*BJ253+2*BH253*BR253+BZ253/BF253</f>
        <v>3282.0506159999995</v>
      </c>
      <c r="DO253" s="95">
        <f t="shared" ref="DO253:DO292" si="620">BF253*BK253+2*BH253*BS253+CA253/BF253</f>
        <v>5442.0503660000004</v>
      </c>
      <c r="DP253" s="95">
        <f t="shared" ref="DP253:DP292" si="621">BF253*BL253+2*BH253*BT253+CB253/BF253</f>
        <v>8307.9326160000001</v>
      </c>
      <c r="DQ253" s="95">
        <f t="shared" ref="DQ253:DQ292" si="622">BF253*BM253+2*BH253*BU253+CC253/BF253</f>
        <v>11940.511750615386</v>
      </c>
      <c r="DR253" s="95">
        <f t="shared" ref="DR253:DR292" si="623">BF253*BN253+2*BH253*BV253+CD253/BF253</f>
        <v>16358.806940324326</v>
      </c>
      <c r="DS253" s="95">
        <f t="shared" ref="DS253:DS292" si="624">BF253*BO253+2*BH253*BW253+CE253/BF253</f>
        <v>21570.050166000001</v>
      </c>
      <c r="DT253" s="95">
        <f t="shared" ref="DT253:DT292" si="625">BF253*BP253+2*BH253*BX253+CF253/BF253</f>
        <v>27577.434769846157</v>
      </c>
      <c r="DU253" s="95">
        <f t="shared" ref="DU253:DU292" si="626">((AZ253^2+BF253^2)/(2*AZ253*BF253))*BI253*BY253-BB253*BH253*BQ253^2+BQ253/2*(BA253*DM253+BG253*DE253)</f>
        <v>558.70878247687494</v>
      </c>
      <c r="DV253" s="95">
        <f t="shared" ref="DV253:DV292" si="627">((AZ253^2+BF253^2)/(2*AZ253*BF253))*BJ253*BZ253-BB253*BH253*BR253^2+BR253/2*(BA253*DN253+BG253*DF253)</f>
        <v>1141.1970246244998</v>
      </c>
      <c r="DW253" s="95">
        <f t="shared" ref="DW253:DW292" si="628">((AZ253^2+BF253^2)/(2*AZ253*BF253))*BK253*CA253-BB253*BH253*BS253^2+BS253/2*(BA253*DO253+BG253*DG253)</f>
        <v>1891.5795777422502</v>
      </c>
      <c r="DX253" s="95">
        <f t="shared" ref="DX253:DX292" si="629">((AZ253^2+BF253^2)/(2*AZ253*BF253))*BL253*CB253-BB253*BH253*BT253^2+BT253/2*(BA253*DP253+BG253*DH253)</f>
        <v>2887.4182234896971</v>
      </c>
      <c r="DY253" s="95">
        <f t="shared" ref="DY253:DY292" si="630">((AZ253^2+BF253^2)/(2*AZ253*BF253))*BM253*CC253-BB253*BH253*BU253^2+BU253/2*(BA253*DQ253+BG253*DI253)</f>
        <v>4149.7712932703334</v>
      </c>
      <c r="DZ253" s="95">
        <f t="shared" ref="DZ253:DZ292" si="631">((AZ253^2+BF253^2)/(2*AZ253*BF253))*BN253*CD253-BB253*BH253*BV253^2+BV253/2*(BA253*DR253+BG253*DJ253)</f>
        <v>5685.2142595279565</v>
      </c>
      <c r="EA253" s="95">
        <f t="shared" ref="EA253:EA292" si="632">((AZ253^2+BF253^2)/(2*AZ253*BF253))*BO253*CE253-BB253*BH253*BW253^2+BW253/2*(BA253*DS253+BG253*DK253)</f>
        <v>7496.2456202364492</v>
      </c>
      <c r="EB253" s="95">
        <f t="shared" ref="EB253:EB292" si="633">((AZ253^2+BF253^2)/(2*AZ253*BF253))*BP253*CF253-BB253*BH253*BX253^2+BX253/2*(BA253*DT253+BG253*DL253)</f>
        <v>9583.9681759424766</v>
      </c>
      <c r="EC253" s="95">
        <f t="shared" ref="EC253:EC292" si="634">BI253*BY253-BB253^2*BQ253^2+BA253*BQ253*DE253</f>
        <v>558.70878247687494</v>
      </c>
      <c r="ED253" s="95">
        <f t="shared" ref="ED253:ED292" si="635">BJ253*BZ253-BB253^2*BR253^2+BA253*BR253*DF253</f>
        <v>1141.1970246244998</v>
      </c>
      <c r="EE253" s="95">
        <f t="shared" ref="EE253:EE292" si="636">BK253*CA253-BB253^2*BS253^2+BA253*BS253*DG253</f>
        <v>1891.5795777422502</v>
      </c>
      <c r="EF253" s="95">
        <f t="shared" ref="EF253:EF292" si="637">BL253*CB253-BB253^2*BT253^2+BA253*BT253*DH253</f>
        <v>2887.4182234896971</v>
      </c>
      <c r="EG253" s="95">
        <f t="shared" ref="EG253:EG292" si="638">BM253*CC253-BB253^2*BU253^2+BA253*BU253*DI253</f>
        <v>4149.7712932703334</v>
      </c>
      <c r="EH253" s="95">
        <f t="shared" ref="EH253:EH292" si="639">BN253*CD253-BB253^2*BV253^2+BA253*BV253*DJ253</f>
        <v>5685.2142595279565</v>
      </c>
      <c r="EI253" s="95">
        <f t="shared" ref="EI253:EI292" si="640">BO253*CE253-BB253^2*BW253^2+BA253*BW253*DK253</f>
        <v>7496.2456202364492</v>
      </c>
      <c r="EJ253" s="95">
        <f t="shared" ref="EJ253:EJ292" si="641">BP253*CF253-BB253^2*BX253^2+BA253*BX253*DL253</f>
        <v>9583.9681759424766</v>
      </c>
      <c r="EK253" s="95">
        <f t="shared" ref="EK253:EK292" si="642">BI253*BY253-BH253^2*BQ253^2+BG253*BQ253*DM253</f>
        <v>558.70878247687494</v>
      </c>
      <c r="EL253" s="95">
        <f t="shared" ref="EL253:EL292" si="643">BJ253*BZ253-BH253^2*BR253^2+BG253*BR253*DN253</f>
        <v>1141.1970246244998</v>
      </c>
      <c r="EM253" s="95">
        <f t="shared" ref="EM253:EM292" si="644">BK253*CA253-BH253^2*BS253^2+BG253*BS253*DO253</f>
        <v>1891.5795777422502</v>
      </c>
      <c r="EN253" s="95">
        <f t="shared" ref="EN253:EN292" si="645">BL253*CB253-BH253^2*BT253^2+BG253*BT253*DP253</f>
        <v>2887.4182234896971</v>
      </c>
      <c r="EO253" s="95">
        <f t="shared" ref="EO253:EO292" si="646">BM253*CC253-BH253^2*BU253^2+BG253*BU253*DQ253</f>
        <v>4149.7712932703334</v>
      </c>
      <c r="EP253" s="95">
        <f t="shared" ref="EP253:EP292" si="647">BN253*CD253-BH253^2*BV253^2+BG253*BV253*DR253</f>
        <v>5685.2142595279565</v>
      </c>
      <c r="EQ253" s="95">
        <f t="shared" ref="EQ253:EQ292" si="648">BO253*CE253-BH253^2*BW253^2+BG253*BW253*DS253</f>
        <v>7496.2456202364492</v>
      </c>
      <c r="ER253" s="95">
        <f t="shared" ref="ER253:ER292" si="649">BP253*CF253-BH253^2*BX253^2+BG253*BX253*DT253</f>
        <v>9583.9681759424766</v>
      </c>
      <c r="ES253" s="95">
        <f t="shared" ref="ES253:ES292" si="650">AV253+(1-AV253)*DE253/DM253*EK253/EC253</f>
        <v>1</v>
      </c>
      <c r="ET253" s="95">
        <f t="shared" ref="ET253:ET292" si="651">AV253+(1-AV253)*DF253/DN253*EL253/ED253</f>
        <v>1</v>
      </c>
      <c r="EU253" s="95">
        <f t="shared" ref="EU253:EU292" si="652">AV253+(1-AV253)*DG253/DO253*EM253/EE253</f>
        <v>1</v>
      </c>
      <c r="EV253" s="95">
        <f t="shared" ref="EV253:EV292" si="653">AV253+(1-AV253)*DH253/DP253*EN253/EF253</f>
        <v>1</v>
      </c>
      <c r="EW253" s="95">
        <f t="shared" ref="EW253:EW292" si="654">AV253+(1-AV253)*DI253/DQ253*EO253/EG253</f>
        <v>1</v>
      </c>
      <c r="EX253" s="95">
        <f t="shared" ref="EX253:EX292" si="655">AV253+(1-AV253)*DJ253/DR253*EP253/EH253</f>
        <v>1</v>
      </c>
      <c r="EY253" s="95">
        <f t="shared" ref="EY253:EY292" si="656">AV253+(1-AV253)*DK253/DS253*EQ253/EI253</f>
        <v>1</v>
      </c>
      <c r="EZ253" s="95">
        <f t="shared" ref="EZ253:EZ292" si="657">AV253+(1-AV253)*DL253/DT253*ER253/EJ253</f>
        <v>1</v>
      </c>
      <c r="FA253" s="95">
        <f t="shared" ref="FA253:FA292" si="658">AV253^2+2*AV253*(1-AV253)*(DU253/EC253)+(1-AV253)^2*(EK253/EC253)</f>
        <v>1</v>
      </c>
      <c r="FB253" s="95">
        <f t="shared" ref="FB253:FB292" si="659">AV253^2+2*AV253*(1-AV253)*(DV253/ED253)+(1-AV253)^2*(EL253/ED253)</f>
        <v>1</v>
      </c>
      <c r="FC253" s="95">
        <f t="shared" ref="FC253:FC292" si="660">AV253^2+2*AV253*(1-AV253)*(DW253/EE253)+(1-AV253)^2*(EM253/EE253)</f>
        <v>1</v>
      </c>
      <c r="FD253" s="95">
        <f t="shared" ref="FD253:FD292" si="661">AV253^2+2*AV253*(1-AV253)*(DX253/EF253)+(1-AV253)^2*(EN253/EF253)</f>
        <v>1</v>
      </c>
      <c r="FE253" s="95">
        <f t="shared" ref="FE253:FE292" si="662">AV253^2+2*AV253*(1-AV253)*(DY253/EG253)+(1-AV253)^2*(EO253/EG253)</f>
        <v>1</v>
      </c>
      <c r="FF253" s="95">
        <f t="shared" ref="FF253:FF292" si="663">AV253^2+2*AV253*(1-AV253)*(DZ253/EH253)+(1-AV253)^2*(EP253/EH253)</f>
        <v>1</v>
      </c>
      <c r="FG253" s="95">
        <f t="shared" ref="FG253:FG292" si="664">AV253^2+2*AV253*(1-AV253)*(EA253/EI253)+(1-AV253)^2*(EQ253/EI253)</f>
        <v>1</v>
      </c>
      <c r="FH253" s="95">
        <f t="shared" ref="FH253:FH292" si="665">AV253^2+2*AV253*(1-AV253)*(EB253/EJ253)+(1-AV253)^2*(ER253/EJ253)</f>
        <v>1</v>
      </c>
      <c r="FI253" s="95">
        <f t="shared" ref="FI253:FI292" si="666">AV253+(1-AV253)*CO253/CW253*EK253/EC253</f>
        <v>1</v>
      </c>
      <c r="FJ253" s="95">
        <f t="shared" ref="FJ253:FJ292" si="667">AV253+(1-AV253)*CP253/CX253*EL253/ED253</f>
        <v>1</v>
      </c>
      <c r="FK253" s="95">
        <f t="shared" ref="FK253:FK292" si="668">AV253+(1-AV253)*CQ253/CY253*EM253/EE253</f>
        <v>1</v>
      </c>
      <c r="FL253" s="95">
        <f t="shared" ref="FL253:FL292" si="669">AV253+(1-AV253)*CR253/CZ253*EN253/EF253</f>
        <v>1</v>
      </c>
      <c r="FM253" s="95">
        <f t="shared" ref="FM253:FM292" si="670">AV253+(1-AV253)*CS253/DA253*EO253/EG253</f>
        <v>1</v>
      </c>
      <c r="FN253" s="95">
        <f t="shared" ref="FN253:FN292" si="671">AV253+(1-AV253)*CT253/DB253*EP253/EH253</f>
        <v>1</v>
      </c>
      <c r="FO253" s="95">
        <f t="shared" ref="FO253:FO292" si="672">AV253+(1-AV253)*CU253/DC253*EQ253/EI253</f>
        <v>1</v>
      </c>
      <c r="FP253" s="95">
        <f t="shared" ref="FP253:FP292" si="673">AV253+(1-AV253)*CV253/DD253*ER253/EJ253</f>
        <v>1</v>
      </c>
      <c r="FQ253" s="115">
        <f t="shared" ref="FQ253:FQ292" si="674">(ES253*DM253+(1+AW253/CG253)*EK253*AU253)/(FA253+FI253*CW253*AU253+(AW253/CG253)*EK253*AU253^2)</f>
        <v>1.2512868726154747</v>
      </c>
      <c r="FR253" s="115">
        <f t="shared" ref="FR253:FR292" si="675">(ET253*DN253+(1+AW253/CH253)*EL253*AU253)/(FB253+FJ253*CX253*AU253+(AW253/CH253)*EL253*AU253^2)</f>
        <v>1.2500765976081119</v>
      </c>
      <c r="FS253" s="115">
        <f t="shared" ref="FS253:FS292" si="676">(EU253*DO253+(1+AW253/CI253)*EM253*AU253)/(FC253+FK253*CY253*AU253+(AW253/CI253)*EM253*AU253^2)</f>
        <v>1.2499534095103313</v>
      </c>
      <c r="FT253" s="115">
        <f t="shared" ref="FT253:FT292" si="677">(EV253*DP253+(1+AW253/CJ253)*EN253*AU253)/(FD253+FL253*CZ253*AU253+(AW253/CJ253)*EN253*AU253^2)</f>
        <v>1.249923836902604</v>
      </c>
      <c r="FU253" s="115">
        <f t="shared" ref="FU253:FU292" si="678">(EW253*DQ253+(1+AW253/CK253)*EO253*AU253)/(FE253+FM253*DA253*AU253+(AW253/CK253)*EO253*AU253^2)</f>
        <v>1.2499174365676389</v>
      </c>
      <c r="FV253" s="115">
        <f t="shared" ref="FV253:FV292" si="679">(EX253*DR253+(1+AW253/CL253)*EP253*AU253)/(FF253+FN253*DB253*AU253+(AW253/CL253)*EP253*AU253^2)</f>
        <v>1.2499170506706534</v>
      </c>
      <c r="FW253" s="115">
        <f t="shared" ref="FW253:FW292" si="680">(EY253*DS253+(1+AW253/CM253)*EQ253*AU253)/(FG253+FO253*DC253*AU253+(AW253/CM253)*EQ253*AU253^2)</f>
        <v>1.2499181683594955</v>
      </c>
      <c r="FX253" s="115">
        <f t="shared" ref="FX253:FX292" si="681">(EZ253*DT253+(1+AW253/CN253)*ER253*AU253)/(FH253+FP253*DD253*AU253+(AW253/CN253)*ER253*AU253^2)</f>
        <v>1.2499195253344164</v>
      </c>
      <c r="FZ253" s="90">
        <f>MIN(FQ253:FX253)</f>
        <v>1.2499170506706534</v>
      </c>
      <c r="GC253" s="35"/>
      <c r="GI253" s="31"/>
      <c r="GJ253" s="31"/>
      <c r="GK253" s="31"/>
    </row>
    <row r="254" spans="24:193" x14ac:dyDescent="0.3">
      <c r="X254" s="118">
        <v>1</v>
      </c>
      <c r="Y254" s="118">
        <v>10</v>
      </c>
      <c r="Z254" s="40">
        <v>1.7999999999999999E-2</v>
      </c>
      <c r="AA254" s="40">
        <v>10000000</v>
      </c>
      <c r="AB254" s="40">
        <v>10000000</v>
      </c>
      <c r="AC254" s="98">
        <v>3900000</v>
      </c>
      <c r="AD254" s="42">
        <v>0.33</v>
      </c>
      <c r="AE254" s="42">
        <v>0.33</v>
      </c>
      <c r="AF254" s="41">
        <v>1.7999999999999999E-2</v>
      </c>
      <c r="AG254" s="40">
        <v>10000000</v>
      </c>
      <c r="AH254" s="40">
        <v>10000000</v>
      </c>
      <c r="AI254" s="98">
        <v>3900000</v>
      </c>
      <c r="AJ254" s="42">
        <v>0.33</v>
      </c>
      <c r="AK254" s="42">
        <v>0.33</v>
      </c>
      <c r="AL254" s="42">
        <f>AL250</f>
        <v>0.80259999999999998</v>
      </c>
      <c r="AM254" s="40">
        <v>6000</v>
      </c>
      <c r="AN254" s="40">
        <f>AN250</f>
        <v>10000</v>
      </c>
      <c r="AO254" s="40">
        <f>AO250</f>
        <v>10000</v>
      </c>
      <c r="AP254" s="42">
        <v>0.03</v>
      </c>
      <c r="AQ254" s="42">
        <v>0.03</v>
      </c>
      <c r="AR254" s="4">
        <f t="shared" ref="AR254:AR292" si="682">AL254+AF254/2+Z254/2</f>
        <v>0.8206</v>
      </c>
      <c r="AS254" s="11">
        <f t="shared" ref="AS254:AS292" si="683">X254/Y254</f>
        <v>0.1</v>
      </c>
      <c r="AT254" s="15">
        <f t="shared" ref="AT254:AT292" si="684">(AA254*Z254)*(AG254*AF254)*AR254^2/(AVERAGE(BD254,AX254)*(AA254*Z254+AG254*AF254))</f>
        <v>68010.989114577489</v>
      </c>
      <c r="AU254" s="19">
        <f t="shared" ref="AU254:AU292" si="685">AY254*BE254/(AY254+BE254)*(PI()^2*AL254)/(Y254^2*AN254)</f>
        <v>0.80004601538355813</v>
      </c>
      <c r="AV254" s="13">
        <f t="shared" ref="AV254:AV292" si="686">AY254/(AY254+BE254)</f>
        <v>0.5</v>
      </c>
      <c r="AW254" s="11">
        <f t="shared" ref="AW254:AW292" si="687">AN254/AO254</f>
        <v>1</v>
      </c>
      <c r="AX254" s="11">
        <f t="shared" ref="AX254:AX292" si="688">1-AD254*AE254</f>
        <v>0.8911</v>
      </c>
      <c r="AY254" s="11">
        <f t="shared" ref="AY254:AY292" si="689">Z254/AX254*SQRT(AA254*AB254)</f>
        <v>201997.53114128605</v>
      </c>
      <c r="AZ254" s="11">
        <f t="shared" ref="AZ254:AZ292" si="690">SQRT(AB254/AA254)</f>
        <v>1</v>
      </c>
      <c r="BA254" s="11">
        <f t="shared" ref="BA254:BA292" si="691">AX254*AC254/SQRT(AA254*AB254)</f>
        <v>0.34752899999999998</v>
      </c>
      <c r="BB254" s="11">
        <f t="shared" ref="BB254:BB292" si="692">AZ254*AD254+2*BA254</f>
        <v>1.025058</v>
      </c>
      <c r="BC254" s="11">
        <f t="shared" ref="BC254:BC292" si="693">1-AP254*AQ254</f>
        <v>0.99909999999999999</v>
      </c>
      <c r="BD254" s="11">
        <f t="shared" ref="BD254:BD292" si="694">1-AJ254*AK254</f>
        <v>0.8911</v>
      </c>
      <c r="BE254" s="11">
        <f t="shared" ref="BE254:BE292" si="695">AF254/BD254*SQRT(AG254*AH254)</f>
        <v>201997.53114128605</v>
      </c>
      <c r="BF254" s="11">
        <f t="shared" ref="BF254:BF292" si="696">SQRT(AH254/AG254)</f>
        <v>1</v>
      </c>
      <c r="BG254" s="11">
        <f t="shared" ref="BG254:BG292" si="697">BD254*AI254/SQRT(AG254*AH254)</f>
        <v>0.34752899999999998</v>
      </c>
      <c r="BH254" s="11">
        <f t="shared" ref="BH254:BH292" si="698">BF254*AK254+2*BG254</f>
        <v>1.025058</v>
      </c>
      <c r="BI254" s="121">
        <f t="shared" si="590"/>
        <v>7.4999999999999997E-3</v>
      </c>
      <c r="BJ254" s="121">
        <f>X254^2/((BJ252^2+1)*Y254^2)</f>
        <v>2E-3</v>
      </c>
      <c r="BK254" s="121">
        <f>X254^2/((BK252^2+1)*Y254^2)</f>
        <v>1E-3</v>
      </c>
      <c r="BL254" s="121">
        <f>X254^2/((BL252^2+1)*Y254^2)</f>
        <v>5.8823529411764701E-4</v>
      </c>
      <c r="BM254" s="121">
        <f>X254^2/((BM252^2+1)*Y254^2)</f>
        <v>3.8461538461538462E-4</v>
      </c>
      <c r="BN254" s="121">
        <f>X254^2/((BN252^2+1)*Y254^2)</f>
        <v>2.7027027027027027E-4</v>
      </c>
      <c r="BO254" s="121">
        <f>X254^2/((BO252^2+1)*Y254^2)</f>
        <v>2.0000000000000001E-4</v>
      </c>
      <c r="BP254" s="121">
        <f>X254^2/((BP252^2+1)*Y254^2)</f>
        <v>1.5384615384615385E-4</v>
      </c>
      <c r="BQ254" s="121">
        <v>1</v>
      </c>
      <c r="BR254" s="121">
        <v>1</v>
      </c>
      <c r="BS254" s="121">
        <v>1</v>
      </c>
      <c r="BT254" s="121">
        <v>1</v>
      </c>
      <c r="BU254" s="121">
        <v>1</v>
      </c>
      <c r="BV254" s="121">
        <v>1</v>
      </c>
      <c r="BW254" s="121">
        <v>1</v>
      </c>
      <c r="BX254" s="121">
        <v>1</v>
      </c>
      <c r="BY254" s="121">
        <f t="shared" ref="BY254:BY292" si="699">4*Y254^2/X254^2</f>
        <v>400</v>
      </c>
      <c r="BZ254" s="121">
        <f>(BZ252^4+6*BZ252^2+1)/(BZ252^2+1)*(Y254^2/X254^2)</f>
        <v>819.99999999999989</v>
      </c>
      <c r="CA254" s="121">
        <f>(CA252^4+6*CA252^2+1)/(CA252^2+1)*(Y254^2/X254^2)</f>
        <v>1360</v>
      </c>
      <c r="CB254" s="121">
        <f>(CB252^4+6*CB252^2+1)/(CB252^2+1)*(Y254^2/X254^2)</f>
        <v>2076.4705882352941</v>
      </c>
      <c r="CC254" s="121">
        <f>(CC252^4+6*CC252^2+1)/(CC252^2+1)*(Y254^2/X254^2)</f>
        <v>2984.6153846153848</v>
      </c>
      <c r="CD254" s="121">
        <f>(CD252^4+6*CD252^2+1)/(CD252^2+1)*(Y254^2/X254^2)</f>
        <v>4089.1891891891896</v>
      </c>
      <c r="CE254" s="121">
        <f>(CE252^4+6*CE252^2+1)/(CE252^2+1)*(Y254^2/X254^2)</f>
        <v>5392</v>
      </c>
      <c r="CF254" s="121">
        <f>(CF252^4+6*CF252^2+1)/(CF252^2+1)*(Y254^2/X254^2)</f>
        <v>6893.8461538461543</v>
      </c>
      <c r="CG254" s="121">
        <f t="shared" ref="CG254:CG292" si="700">BI254</f>
        <v>7.4999999999999997E-3</v>
      </c>
      <c r="CH254" s="121">
        <f t="shared" si="591"/>
        <v>2E-3</v>
      </c>
      <c r="CI254" s="121">
        <f t="shared" si="592"/>
        <v>1E-3</v>
      </c>
      <c r="CJ254" s="121">
        <f t="shared" si="593"/>
        <v>5.8823529411764701E-4</v>
      </c>
      <c r="CK254" s="121">
        <f t="shared" si="594"/>
        <v>3.8461538461538462E-4</v>
      </c>
      <c r="CL254" s="121">
        <f t="shared" si="595"/>
        <v>2.7027027027027027E-4</v>
      </c>
      <c r="CM254" s="121">
        <f t="shared" si="596"/>
        <v>2.0000000000000001E-4</v>
      </c>
      <c r="CN254" s="121">
        <f t="shared" si="597"/>
        <v>1.5384615384615385E-4</v>
      </c>
      <c r="CO254" s="95">
        <f t="shared" si="598"/>
        <v>447.684729</v>
      </c>
      <c r="CP254" s="95">
        <f t="shared" si="599"/>
        <v>995.11202899999989</v>
      </c>
      <c r="CQ254" s="95">
        <f t="shared" si="600"/>
        <v>1708.8765290000001</v>
      </c>
      <c r="CR254" s="95">
        <f t="shared" si="601"/>
        <v>2668.6174172352939</v>
      </c>
      <c r="CS254" s="95">
        <f t="shared" si="602"/>
        <v>3889.5383136153846</v>
      </c>
      <c r="CT254" s="95">
        <f t="shared" si="603"/>
        <v>5376.3940181891894</v>
      </c>
      <c r="CU254" s="95">
        <f t="shared" si="604"/>
        <v>7130.9925290000001</v>
      </c>
      <c r="CV254" s="95">
        <f t="shared" si="605"/>
        <v>9154.132182846155</v>
      </c>
      <c r="CW254" s="95">
        <f t="shared" si="606"/>
        <v>447.684729</v>
      </c>
      <c r="CX254" s="95">
        <f t="shared" si="607"/>
        <v>995.11202899999989</v>
      </c>
      <c r="CY254" s="95">
        <f t="shared" si="608"/>
        <v>1708.8765290000001</v>
      </c>
      <c r="CZ254" s="95">
        <f t="shared" si="609"/>
        <v>2668.6174172352939</v>
      </c>
      <c r="DA254" s="95">
        <f t="shared" si="610"/>
        <v>3889.5383136153846</v>
      </c>
      <c r="DB254" s="95">
        <f t="shared" si="611"/>
        <v>5376.3940181891894</v>
      </c>
      <c r="DC254" s="95">
        <f t="shared" si="612"/>
        <v>7130.9925290000001</v>
      </c>
      <c r="DD254" s="95">
        <f t="shared" si="613"/>
        <v>9154.132182846155</v>
      </c>
      <c r="DE254" s="13">
        <f t="shared" ref="DE254:DE292" si="701">AZ254*BI254+2*BB254*BQ254+BY254/AZ254</f>
        <v>402.057616</v>
      </c>
      <c r="DF254" s="13">
        <f t="shared" ref="DF254:DF292" si="702">AZ254*BJ254+2*BB254*BR254+BZ254/AZ254</f>
        <v>822.05211599999984</v>
      </c>
      <c r="DG254" s="13">
        <f t="shared" ref="DG254:DG292" si="703">AZ254*BK254+2*BB254*BS254+CA254/AZ254</f>
        <v>1362.0511160000001</v>
      </c>
      <c r="DH254" s="13">
        <f t="shared" ref="DH254:DH292" si="704">AZ254*BL254+2*BB254*BT254+CB254/AZ254</f>
        <v>2078.5212924705884</v>
      </c>
      <c r="DI254" s="13">
        <f t="shared" si="614"/>
        <v>2986.6658852307692</v>
      </c>
      <c r="DJ254" s="13">
        <f t="shared" si="615"/>
        <v>4091.23957545946</v>
      </c>
      <c r="DK254" s="13">
        <f t="shared" si="616"/>
        <v>5394.0503159999998</v>
      </c>
      <c r="DL254" s="13">
        <f t="shared" si="617"/>
        <v>6895.8964236923084</v>
      </c>
      <c r="DM254" s="95">
        <f t="shared" si="618"/>
        <v>402.057616</v>
      </c>
      <c r="DN254" s="95">
        <f t="shared" si="619"/>
        <v>822.05211599999984</v>
      </c>
      <c r="DO254" s="95">
        <f t="shared" si="620"/>
        <v>1362.0511160000001</v>
      </c>
      <c r="DP254" s="95">
        <f t="shared" si="621"/>
        <v>2078.5212924705884</v>
      </c>
      <c r="DQ254" s="95">
        <f t="shared" si="622"/>
        <v>2986.6658852307692</v>
      </c>
      <c r="DR254" s="95">
        <f t="shared" si="623"/>
        <v>4091.23957545946</v>
      </c>
      <c r="DS254" s="95">
        <f t="shared" si="624"/>
        <v>5394.0503159999998</v>
      </c>
      <c r="DT254" s="95">
        <f t="shared" si="625"/>
        <v>6895.8964236923084</v>
      </c>
      <c r="DU254" s="95">
        <f t="shared" si="626"/>
        <v>141.67593732749998</v>
      </c>
      <c r="DV254" s="95">
        <f t="shared" si="627"/>
        <v>286.27620591799996</v>
      </c>
      <c r="DW254" s="95">
        <f t="shared" si="628"/>
        <v>473.66151838899998</v>
      </c>
      <c r="DX254" s="95">
        <f t="shared" si="629"/>
        <v>722.51713563484429</v>
      </c>
      <c r="DY254" s="95">
        <f t="shared" si="630"/>
        <v>1038.0501935190828</v>
      </c>
      <c r="DZ254" s="95">
        <f t="shared" si="631"/>
        <v>1421.8788407838349</v>
      </c>
      <c r="EA254" s="95">
        <f t="shared" si="632"/>
        <v>1874.6165683657998</v>
      </c>
      <c r="EB254" s="95">
        <f t="shared" si="633"/>
        <v>2396.5338360419764</v>
      </c>
      <c r="EC254" s="95">
        <f t="shared" si="634"/>
        <v>141.67593732749998</v>
      </c>
      <c r="ED254" s="95">
        <f t="shared" si="635"/>
        <v>286.27620591799996</v>
      </c>
      <c r="EE254" s="95">
        <f t="shared" si="636"/>
        <v>473.66151838899998</v>
      </c>
      <c r="EF254" s="95">
        <f t="shared" si="637"/>
        <v>722.51713563484429</v>
      </c>
      <c r="EG254" s="95">
        <f t="shared" si="638"/>
        <v>1038.0501935190828</v>
      </c>
      <c r="EH254" s="95">
        <f t="shared" si="639"/>
        <v>1421.8788407838349</v>
      </c>
      <c r="EI254" s="95">
        <f t="shared" si="640"/>
        <v>1874.6165683657998</v>
      </c>
      <c r="EJ254" s="95">
        <f t="shared" si="641"/>
        <v>2396.5338360419764</v>
      </c>
      <c r="EK254" s="95">
        <f t="shared" si="642"/>
        <v>141.67593732749998</v>
      </c>
      <c r="EL254" s="95">
        <f t="shared" si="643"/>
        <v>286.27620591799996</v>
      </c>
      <c r="EM254" s="95">
        <f t="shared" si="644"/>
        <v>473.66151838899998</v>
      </c>
      <c r="EN254" s="95">
        <f t="shared" si="645"/>
        <v>722.51713563484429</v>
      </c>
      <c r="EO254" s="95">
        <f t="shared" si="646"/>
        <v>1038.0501935190828</v>
      </c>
      <c r="EP254" s="95">
        <f t="shared" si="647"/>
        <v>1421.8788407838349</v>
      </c>
      <c r="EQ254" s="95">
        <f t="shared" si="648"/>
        <v>1874.6165683657998</v>
      </c>
      <c r="ER254" s="95">
        <f t="shared" si="649"/>
        <v>2396.5338360419764</v>
      </c>
      <c r="ES254" s="95">
        <f t="shared" si="650"/>
        <v>1</v>
      </c>
      <c r="ET254" s="95">
        <f t="shared" si="651"/>
        <v>1</v>
      </c>
      <c r="EU254" s="95">
        <f t="shared" si="652"/>
        <v>1</v>
      </c>
      <c r="EV254" s="95">
        <f t="shared" si="653"/>
        <v>1</v>
      </c>
      <c r="EW254" s="95">
        <f t="shared" si="654"/>
        <v>1</v>
      </c>
      <c r="EX254" s="95">
        <f t="shared" si="655"/>
        <v>1</v>
      </c>
      <c r="EY254" s="95">
        <f t="shared" si="656"/>
        <v>1</v>
      </c>
      <c r="EZ254" s="95">
        <f t="shared" si="657"/>
        <v>1</v>
      </c>
      <c r="FA254" s="95">
        <f t="shared" si="658"/>
        <v>1</v>
      </c>
      <c r="FB254" s="95">
        <f t="shared" si="659"/>
        <v>1</v>
      </c>
      <c r="FC254" s="95">
        <f t="shared" si="660"/>
        <v>1</v>
      </c>
      <c r="FD254" s="95">
        <f t="shared" si="661"/>
        <v>1</v>
      </c>
      <c r="FE254" s="95">
        <f t="shared" si="662"/>
        <v>1</v>
      </c>
      <c r="FF254" s="95">
        <f t="shared" si="663"/>
        <v>1</v>
      </c>
      <c r="FG254" s="95">
        <f t="shared" si="664"/>
        <v>1</v>
      </c>
      <c r="FH254" s="95">
        <f t="shared" si="665"/>
        <v>1</v>
      </c>
      <c r="FI254" s="95">
        <f t="shared" si="666"/>
        <v>1</v>
      </c>
      <c r="FJ254" s="95">
        <f t="shared" si="667"/>
        <v>1</v>
      </c>
      <c r="FK254" s="95">
        <f t="shared" si="668"/>
        <v>1</v>
      </c>
      <c r="FL254" s="95">
        <f t="shared" si="669"/>
        <v>1</v>
      </c>
      <c r="FM254" s="95">
        <f t="shared" si="670"/>
        <v>1</v>
      </c>
      <c r="FN254" s="95">
        <f t="shared" si="671"/>
        <v>1</v>
      </c>
      <c r="FO254" s="95">
        <f t="shared" si="672"/>
        <v>1</v>
      </c>
      <c r="FP254" s="95">
        <f t="shared" si="673"/>
        <v>1</v>
      </c>
      <c r="FQ254" s="115">
        <f t="shared" si="674"/>
        <v>1.2552669766680664</v>
      </c>
      <c r="FR254" s="115">
        <f t="shared" si="675"/>
        <v>1.2505202564700626</v>
      </c>
      <c r="FS254" s="115">
        <f t="shared" si="676"/>
        <v>1.2500294875699998</v>
      </c>
      <c r="FT254" s="115">
        <f t="shared" si="677"/>
        <v>1.2499112350311528</v>
      </c>
      <c r="FU254" s="115">
        <f t="shared" si="678"/>
        <v>1.2498855572627001</v>
      </c>
      <c r="FV254" s="115">
        <f t="shared" si="679"/>
        <v>1.2498839624041349</v>
      </c>
      <c r="FW254" s="115">
        <f t="shared" si="680"/>
        <v>1.2498884038652638</v>
      </c>
      <c r="FX254" s="115">
        <f t="shared" si="681"/>
        <v>1.2498938150059165</v>
      </c>
      <c r="FZ254" s="90">
        <f t="shared" ref="FZ254:FZ292" si="705">MIN(FQ254:FX254)</f>
        <v>1.2498839624041349</v>
      </c>
      <c r="GC254" s="35"/>
      <c r="GI254" s="31"/>
      <c r="GJ254" s="31"/>
      <c r="GK254" s="31"/>
    </row>
    <row r="255" spans="24:193" x14ac:dyDescent="0.3">
      <c r="X255" s="118">
        <v>1.5</v>
      </c>
      <c r="Y255" s="118">
        <v>10</v>
      </c>
      <c r="Z255" s="40">
        <v>1.7999999999999999E-2</v>
      </c>
      <c r="AA255" s="40">
        <v>10000000</v>
      </c>
      <c r="AB255" s="40">
        <v>10000000</v>
      </c>
      <c r="AC255" s="98">
        <v>3900000</v>
      </c>
      <c r="AD255" s="42">
        <v>0.33</v>
      </c>
      <c r="AE255" s="42">
        <v>0.33</v>
      </c>
      <c r="AF255" s="41">
        <v>1.7999999999999999E-2</v>
      </c>
      <c r="AG255" s="40">
        <v>10000000</v>
      </c>
      <c r="AH255" s="40">
        <v>10000000</v>
      </c>
      <c r="AI255" s="98">
        <v>3900000</v>
      </c>
      <c r="AJ255" s="42">
        <v>0.33</v>
      </c>
      <c r="AK255" s="42">
        <v>0.33</v>
      </c>
      <c r="AL255" s="42">
        <f>AL250</f>
        <v>0.80259999999999998</v>
      </c>
      <c r="AM255" s="40">
        <v>6000</v>
      </c>
      <c r="AN255" s="40">
        <f>AN250</f>
        <v>10000</v>
      </c>
      <c r="AO255" s="40">
        <f>AO250</f>
        <v>10000</v>
      </c>
      <c r="AP255" s="42">
        <v>0.03</v>
      </c>
      <c r="AQ255" s="42">
        <v>0.03</v>
      </c>
      <c r="AR255" s="4">
        <f t="shared" si="682"/>
        <v>0.8206</v>
      </c>
      <c r="AS255" s="11">
        <f t="shared" si="683"/>
        <v>0.15</v>
      </c>
      <c r="AT255" s="15">
        <f t="shared" si="684"/>
        <v>68010.989114577489</v>
      </c>
      <c r="AU255" s="19">
        <f t="shared" si="685"/>
        <v>0.80004601538355813</v>
      </c>
      <c r="AV255" s="13">
        <f t="shared" si="686"/>
        <v>0.5</v>
      </c>
      <c r="AW255" s="11">
        <f t="shared" si="687"/>
        <v>1</v>
      </c>
      <c r="AX255" s="11">
        <f t="shared" si="688"/>
        <v>0.8911</v>
      </c>
      <c r="AY255" s="11">
        <f t="shared" si="689"/>
        <v>201997.53114128605</v>
      </c>
      <c r="AZ255" s="11">
        <f t="shared" si="690"/>
        <v>1</v>
      </c>
      <c r="BA255" s="11">
        <f t="shared" si="691"/>
        <v>0.34752899999999998</v>
      </c>
      <c r="BB255" s="11">
        <f t="shared" si="692"/>
        <v>1.025058</v>
      </c>
      <c r="BC255" s="11">
        <f t="shared" si="693"/>
        <v>0.99909999999999999</v>
      </c>
      <c r="BD255" s="11">
        <f t="shared" si="694"/>
        <v>0.8911</v>
      </c>
      <c r="BE255" s="11">
        <f t="shared" si="695"/>
        <v>201997.53114128605</v>
      </c>
      <c r="BF255" s="11">
        <f t="shared" si="696"/>
        <v>1</v>
      </c>
      <c r="BG255" s="11">
        <f t="shared" si="697"/>
        <v>0.34752899999999998</v>
      </c>
      <c r="BH255" s="11">
        <f t="shared" si="698"/>
        <v>1.025058</v>
      </c>
      <c r="BI255" s="121">
        <f t="shared" si="590"/>
        <v>1.6875000000000001E-2</v>
      </c>
      <c r="BJ255" s="121">
        <f>X255^2/((BJ252^2+1)*Y255^2)</f>
        <v>4.4999999999999997E-3</v>
      </c>
      <c r="BK255" s="121">
        <f>X255^2/((BK252^2+1)*Y255^2)</f>
        <v>2.2499999999999998E-3</v>
      </c>
      <c r="BL255" s="121">
        <f>X255^2/((BL252^2+1)*Y255^2)</f>
        <v>1.3235294117647058E-3</v>
      </c>
      <c r="BM255" s="121">
        <f>X255^2/((BM252^2+1)*Y255^2)</f>
        <v>8.6538461538461541E-4</v>
      </c>
      <c r="BN255" s="121">
        <f>X255^2/((BN252^2+1)*Y255^2)</f>
        <v>6.0810810810810808E-4</v>
      </c>
      <c r="BO255" s="121">
        <f>X255^2/((BO252^2+1)*Y255^2)</f>
        <v>4.4999999999999999E-4</v>
      </c>
      <c r="BP255" s="121">
        <f>X255^2/((BP252^2+1)*Y255^2)</f>
        <v>3.4615384615384613E-4</v>
      </c>
      <c r="BQ255" s="121">
        <v>1</v>
      </c>
      <c r="BR255" s="121">
        <v>1</v>
      </c>
      <c r="BS255" s="121">
        <v>1</v>
      </c>
      <c r="BT255" s="121">
        <v>1</v>
      </c>
      <c r="BU255" s="121">
        <v>1</v>
      </c>
      <c r="BV255" s="121">
        <v>1</v>
      </c>
      <c r="BW255" s="121">
        <v>1</v>
      </c>
      <c r="BX255" s="121">
        <v>1</v>
      </c>
      <c r="BY255" s="121">
        <f t="shared" si="699"/>
        <v>177.77777777777777</v>
      </c>
      <c r="BZ255" s="121">
        <f>(BZ252^4+6*BZ252^2+1)/(BZ252^2+1)*(Y255^2/X255^2)</f>
        <v>364.4444444444444</v>
      </c>
      <c r="CA255" s="121">
        <f>(CA252^4+6*CA252^2+1)/(CA252^2+1)*(Y255^2/X255^2)</f>
        <v>604.44444444444446</v>
      </c>
      <c r="CB255" s="121">
        <f>(CB252^4+6*CB252^2+1)/(CB252^2+1)*(Y255^2/X255^2)</f>
        <v>922.87581699346401</v>
      </c>
      <c r="CC255" s="121">
        <f>(CC252^4+6*CC252^2+1)/(CC252^2+1)*(Y255^2/X255^2)</f>
        <v>1326.4957264957266</v>
      </c>
      <c r="CD255" s="121">
        <f>(CD252^4+6*CD252^2+1)/(CD252^2+1)*(Y255^2/X255^2)</f>
        <v>1817.4174174174175</v>
      </c>
      <c r="CE255" s="121">
        <f>(CE252^4+6*CE252^2+1)/(CE252^2+1)*(Y255^2/X255^2)</f>
        <v>2396.4444444444443</v>
      </c>
      <c r="CF255" s="121">
        <f>(CF252^4+6*CF252^2+1)/(CF252^2+1)*(Y255^2/X255^2)</f>
        <v>3063.931623931624</v>
      </c>
      <c r="CG255" s="121">
        <f t="shared" si="700"/>
        <v>1.6875000000000001E-2</v>
      </c>
      <c r="CH255" s="121">
        <f t="shared" si="591"/>
        <v>4.4999999999999997E-3</v>
      </c>
      <c r="CI255" s="121">
        <f t="shared" si="592"/>
        <v>2.2499999999999998E-3</v>
      </c>
      <c r="CJ255" s="121">
        <f t="shared" si="593"/>
        <v>1.3235294117647058E-3</v>
      </c>
      <c r="CK255" s="121">
        <f t="shared" si="594"/>
        <v>8.6538461538461541E-4</v>
      </c>
      <c r="CL255" s="121">
        <f t="shared" si="595"/>
        <v>6.0810810810810808E-4</v>
      </c>
      <c r="CM255" s="121">
        <f t="shared" si="596"/>
        <v>4.4999999999999999E-4</v>
      </c>
      <c r="CN255" s="121">
        <f t="shared" si="597"/>
        <v>3.4615384615384613E-4</v>
      </c>
      <c r="CO255" s="95">
        <f t="shared" si="598"/>
        <v>199.71961788888888</v>
      </c>
      <c r="CP255" s="95">
        <f t="shared" si="599"/>
        <v>443.02064011111105</v>
      </c>
      <c r="CQ255" s="95">
        <f t="shared" si="600"/>
        <v>760.24930677777775</v>
      </c>
      <c r="CR255" s="95">
        <f t="shared" si="601"/>
        <v>1186.8008126601308</v>
      </c>
      <c r="CS255" s="95">
        <f t="shared" si="602"/>
        <v>1729.4323221623931</v>
      </c>
      <c r="CT255" s="95">
        <f t="shared" si="603"/>
        <v>2390.2570797507506</v>
      </c>
      <c r="CU255" s="95">
        <f t="shared" si="604"/>
        <v>3170.0786401111109</v>
      </c>
      <c r="CV255" s="95">
        <f t="shared" si="605"/>
        <v>4069.2518195982907</v>
      </c>
      <c r="CW255" s="95">
        <f t="shared" si="606"/>
        <v>199.71961788888888</v>
      </c>
      <c r="CX255" s="95">
        <f t="shared" si="607"/>
        <v>443.02064011111105</v>
      </c>
      <c r="CY255" s="95">
        <f t="shared" si="608"/>
        <v>760.24930677777775</v>
      </c>
      <c r="CZ255" s="95">
        <f t="shared" si="609"/>
        <v>1186.8008126601308</v>
      </c>
      <c r="DA255" s="95">
        <f t="shared" si="610"/>
        <v>1729.4323221623931</v>
      </c>
      <c r="DB255" s="95">
        <f t="shared" si="611"/>
        <v>2390.2570797507506</v>
      </c>
      <c r="DC255" s="95">
        <f t="shared" si="612"/>
        <v>3170.0786401111109</v>
      </c>
      <c r="DD255" s="95">
        <f t="shared" si="613"/>
        <v>4069.2518195982907</v>
      </c>
      <c r="DE255" s="13">
        <f t="shared" si="701"/>
        <v>179.84476877777777</v>
      </c>
      <c r="DF255" s="13">
        <f t="shared" si="702"/>
        <v>366.49906044444441</v>
      </c>
      <c r="DG255" s="13">
        <f t="shared" si="703"/>
        <v>606.49681044444446</v>
      </c>
      <c r="DH255" s="13">
        <f t="shared" si="704"/>
        <v>924.92725652287572</v>
      </c>
      <c r="DI255" s="13">
        <f t="shared" si="614"/>
        <v>1328.546707880342</v>
      </c>
      <c r="DJ255" s="13">
        <f t="shared" si="615"/>
        <v>1819.4681415255257</v>
      </c>
      <c r="DK255" s="13">
        <f t="shared" si="616"/>
        <v>2398.4950104444442</v>
      </c>
      <c r="DL255" s="13">
        <f t="shared" si="617"/>
        <v>3065.9820860854702</v>
      </c>
      <c r="DM255" s="95">
        <f t="shared" si="618"/>
        <v>179.84476877777777</v>
      </c>
      <c r="DN255" s="95">
        <f t="shared" si="619"/>
        <v>366.49906044444441</v>
      </c>
      <c r="DO255" s="95">
        <f t="shared" si="620"/>
        <v>606.49681044444446</v>
      </c>
      <c r="DP255" s="95">
        <f t="shared" si="621"/>
        <v>924.92725652287572</v>
      </c>
      <c r="DQ255" s="95">
        <f t="shared" si="622"/>
        <v>1328.546707880342</v>
      </c>
      <c r="DR255" s="95">
        <f t="shared" si="623"/>
        <v>1819.4681415255257</v>
      </c>
      <c r="DS255" s="95">
        <f t="shared" si="624"/>
        <v>2398.4950104444442</v>
      </c>
      <c r="DT255" s="95">
        <f t="shared" si="625"/>
        <v>3065.9820860854702</v>
      </c>
      <c r="DU255" s="95">
        <f t="shared" si="626"/>
        <v>64.450528745208331</v>
      </c>
      <c r="DV255" s="95">
        <f t="shared" si="627"/>
        <v>127.95830807383332</v>
      </c>
      <c r="DW255" s="95">
        <f t="shared" si="628"/>
        <v>211.08448613358334</v>
      </c>
      <c r="DX255" s="95">
        <f t="shared" si="629"/>
        <v>321.60975391597168</v>
      </c>
      <c r="DY255" s="95">
        <f t="shared" si="630"/>
        <v>461.80569393366613</v>
      </c>
      <c r="DZ255" s="95">
        <f t="shared" si="631"/>
        <v>632.37238612020883</v>
      </c>
      <c r="EA255" s="95">
        <f t="shared" si="632"/>
        <v>833.57422858138318</v>
      </c>
      <c r="EB255" s="95">
        <f t="shared" si="633"/>
        <v>1065.5275362078098</v>
      </c>
      <c r="EC255" s="95">
        <f t="shared" si="634"/>
        <v>64.450528745208331</v>
      </c>
      <c r="ED255" s="95">
        <f t="shared" si="635"/>
        <v>127.95830807383332</v>
      </c>
      <c r="EE255" s="95">
        <f t="shared" si="636"/>
        <v>211.08448613358334</v>
      </c>
      <c r="EF255" s="95">
        <f t="shared" si="637"/>
        <v>321.60975391597168</v>
      </c>
      <c r="EG255" s="95">
        <f t="shared" si="638"/>
        <v>461.80569393366613</v>
      </c>
      <c r="EH255" s="95">
        <f t="shared" si="639"/>
        <v>632.37238612020883</v>
      </c>
      <c r="EI255" s="95">
        <f t="shared" si="640"/>
        <v>833.57422858138318</v>
      </c>
      <c r="EJ255" s="95">
        <f t="shared" si="641"/>
        <v>1065.5275362078098</v>
      </c>
      <c r="EK255" s="95">
        <f t="shared" si="642"/>
        <v>64.450528745208331</v>
      </c>
      <c r="EL255" s="95">
        <f t="shared" si="643"/>
        <v>127.95830807383332</v>
      </c>
      <c r="EM255" s="95">
        <f t="shared" si="644"/>
        <v>211.08448613358334</v>
      </c>
      <c r="EN255" s="95">
        <f t="shared" si="645"/>
        <v>321.60975391597168</v>
      </c>
      <c r="EO255" s="95">
        <f t="shared" si="646"/>
        <v>461.80569393366613</v>
      </c>
      <c r="EP255" s="95">
        <f t="shared" si="647"/>
        <v>632.37238612020883</v>
      </c>
      <c r="EQ255" s="95">
        <f t="shared" si="648"/>
        <v>833.57422858138318</v>
      </c>
      <c r="ER255" s="95">
        <f t="shared" si="649"/>
        <v>1065.5275362078098</v>
      </c>
      <c r="ES255" s="95">
        <f t="shared" si="650"/>
        <v>1</v>
      </c>
      <c r="ET255" s="95">
        <f t="shared" si="651"/>
        <v>1</v>
      </c>
      <c r="EU255" s="95">
        <f t="shared" si="652"/>
        <v>1</v>
      </c>
      <c r="EV255" s="95">
        <f t="shared" si="653"/>
        <v>1</v>
      </c>
      <c r="EW255" s="95">
        <f t="shared" si="654"/>
        <v>1</v>
      </c>
      <c r="EX255" s="95">
        <f t="shared" si="655"/>
        <v>1</v>
      </c>
      <c r="EY255" s="95">
        <f t="shared" si="656"/>
        <v>1</v>
      </c>
      <c r="EZ255" s="95">
        <f t="shared" si="657"/>
        <v>1</v>
      </c>
      <c r="FA255" s="95">
        <f t="shared" si="658"/>
        <v>1</v>
      </c>
      <c r="FB255" s="95">
        <f t="shared" si="659"/>
        <v>1</v>
      </c>
      <c r="FC255" s="95">
        <f t="shared" si="660"/>
        <v>1</v>
      </c>
      <c r="FD255" s="95">
        <f t="shared" si="661"/>
        <v>1</v>
      </c>
      <c r="FE255" s="95">
        <f t="shared" si="662"/>
        <v>1</v>
      </c>
      <c r="FF255" s="95">
        <f t="shared" si="663"/>
        <v>1</v>
      </c>
      <c r="FG255" s="95">
        <f t="shared" si="664"/>
        <v>1</v>
      </c>
      <c r="FH255" s="95">
        <f t="shared" si="665"/>
        <v>1</v>
      </c>
      <c r="FI255" s="95">
        <f t="shared" si="666"/>
        <v>1</v>
      </c>
      <c r="FJ255" s="95">
        <f t="shared" si="667"/>
        <v>1</v>
      </c>
      <c r="FK255" s="95">
        <f t="shared" si="668"/>
        <v>1</v>
      </c>
      <c r="FL255" s="95">
        <f t="shared" si="669"/>
        <v>1</v>
      </c>
      <c r="FM255" s="95">
        <f t="shared" si="670"/>
        <v>1</v>
      </c>
      <c r="FN255" s="95">
        <f t="shared" si="671"/>
        <v>1</v>
      </c>
      <c r="FO255" s="95">
        <f t="shared" si="672"/>
        <v>1</v>
      </c>
      <c r="FP255" s="95">
        <f t="shared" si="673"/>
        <v>1</v>
      </c>
      <c r="FQ255" s="115">
        <f t="shared" si="674"/>
        <v>1.2616109447918971</v>
      </c>
      <c r="FR255" s="115">
        <f t="shared" si="675"/>
        <v>1.2512538739350503</v>
      </c>
      <c r="FS255" s="115">
        <f t="shared" si="676"/>
        <v>1.2501568447335278</v>
      </c>
      <c r="FT255" s="115">
        <f t="shared" si="677"/>
        <v>1.2498909072959747</v>
      </c>
      <c r="FU255" s="115">
        <f t="shared" si="678"/>
        <v>1.2498328455213663</v>
      </c>
      <c r="FV255" s="115">
        <f t="shared" si="679"/>
        <v>1.2498290650749857</v>
      </c>
      <c r="FW255" s="115">
        <f t="shared" si="680"/>
        <v>1.2498389486483363</v>
      </c>
      <c r="FX255" s="115">
        <f t="shared" si="681"/>
        <v>1.2498510609349838</v>
      </c>
      <c r="FZ255" s="90">
        <f t="shared" si="705"/>
        <v>1.2498290650749857</v>
      </c>
      <c r="GC255" s="35"/>
      <c r="GI255" s="31"/>
      <c r="GJ255" s="31"/>
      <c r="GK255" s="31"/>
    </row>
    <row r="256" spans="24:193" x14ac:dyDescent="0.3">
      <c r="X256" s="118">
        <v>2</v>
      </c>
      <c r="Y256" s="118">
        <v>10</v>
      </c>
      <c r="Z256" s="40">
        <v>1.7999999999999999E-2</v>
      </c>
      <c r="AA256" s="40">
        <v>10000000</v>
      </c>
      <c r="AB256" s="40">
        <v>10000000</v>
      </c>
      <c r="AC256" s="98">
        <v>3900000</v>
      </c>
      <c r="AD256" s="42">
        <v>0.33</v>
      </c>
      <c r="AE256" s="42">
        <v>0.33</v>
      </c>
      <c r="AF256" s="41">
        <v>1.7999999999999999E-2</v>
      </c>
      <c r="AG256" s="40">
        <v>10000000</v>
      </c>
      <c r="AH256" s="40">
        <v>10000000</v>
      </c>
      <c r="AI256" s="98">
        <v>3900000</v>
      </c>
      <c r="AJ256" s="42">
        <v>0.33</v>
      </c>
      <c r="AK256" s="42">
        <v>0.33</v>
      </c>
      <c r="AL256" s="42">
        <f>AL250</f>
        <v>0.80259999999999998</v>
      </c>
      <c r="AM256" s="40">
        <v>6000</v>
      </c>
      <c r="AN256" s="40">
        <f>AN250</f>
        <v>10000</v>
      </c>
      <c r="AO256" s="40">
        <f>AO250</f>
        <v>10000</v>
      </c>
      <c r="AP256" s="42">
        <v>0.03</v>
      </c>
      <c r="AQ256" s="42">
        <v>0.03</v>
      </c>
      <c r="AR256" s="4">
        <f t="shared" si="682"/>
        <v>0.8206</v>
      </c>
      <c r="AS256" s="11">
        <f t="shared" si="683"/>
        <v>0.2</v>
      </c>
      <c r="AT256" s="15">
        <f t="shared" si="684"/>
        <v>68010.989114577489</v>
      </c>
      <c r="AU256" s="19">
        <f t="shared" si="685"/>
        <v>0.80004601538355813</v>
      </c>
      <c r="AV256" s="13">
        <f t="shared" si="686"/>
        <v>0.5</v>
      </c>
      <c r="AW256" s="11">
        <f t="shared" si="687"/>
        <v>1</v>
      </c>
      <c r="AX256" s="11">
        <f t="shared" si="688"/>
        <v>0.8911</v>
      </c>
      <c r="AY256" s="11">
        <f t="shared" si="689"/>
        <v>201997.53114128605</v>
      </c>
      <c r="AZ256" s="11">
        <f t="shared" si="690"/>
        <v>1</v>
      </c>
      <c r="BA256" s="11">
        <f t="shared" si="691"/>
        <v>0.34752899999999998</v>
      </c>
      <c r="BB256" s="11">
        <f t="shared" si="692"/>
        <v>1.025058</v>
      </c>
      <c r="BC256" s="11">
        <f t="shared" si="693"/>
        <v>0.99909999999999999</v>
      </c>
      <c r="BD256" s="11">
        <f t="shared" si="694"/>
        <v>0.8911</v>
      </c>
      <c r="BE256" s="11">
        <f t="shared" si="695"/>
        <v>201997.53114128605</v>
      </c>
      <c r="BF256" s="11">
        <f t="shared" si="696"/>
        <v>1</v>
      </c>
      <c r="BG256" s="11">
        <f t="shared" si="697"/>
        <v>0.34752899999999998</v>
      </c>
      <c r="BH256" s="11">
        <f t="shared" si="698"/>
        <v>1.025058</v>
      </c>
      <c r="BI256" s="121">
        <f t="shared" si="590"/>
        <v>0.03</v>
      </c>
      <c r="BJ256" s="121">
        <f>X256^2/((BJ252^2+1)*Y256^2)</f>
        <v>8.0000000000000002E-3</v>
      </c>
      <c r="BK256" s="121">
        <f>X256^2/((BK252^2+1)*Y256^2)</f>
        <v>4.0000000000000001E-3</v>
      </c>
      <c r="BL256" s="121">
        <f>X256^2/((BL252^2+1)*Y256^2)</f>
        <v>2.352941176470588E-3</v>
      </c>
      <c r="BM256" s="121">
        <f>X256^2/((BM252^2+1)*Y256^2)</f>
        <v>1.5384615384615385E-3</v>
      </c>
      <c r="BN256" s="121">
        <f>X256^2/((BN252^2+1)*Y256^2)</f>
        <v>1.0810810810810811E-3</v>
      </c>
      <c r="BO256" s="121">
        <f>X256^2/((BO252^2+1)*Y256^2)</f>
        <v>8.0000000000000004E-4</v>
      </c>
      <c r="BP256" s="121">
        <f>X256^2/((BP252^2+1)*Y256^2)</f>
        <v>6.1538461538461541E-4</v>
      </c>
      <c r="BQ256" s="121">
        <v>1</v>
      </c>
      <c r="BR256" s="121">
        <v>1</v>
      </c>
      <c r="BS256" s="121">
        <v>1</v>
      </c>
      <c r="BT256" s="121">
        <v>1</v>
      </c>
      <c r="BU256" s="121">
        <v>1</v>
      </c>
      <c r="BV256" s="121">
        <v>1</v>
      </c>
      <c r="BW256" s="121">
        <v>1</v>
      </c>
      <c r="BX256" s="121">
        <v>1</v>
      </c>
      <c r="BY256" s="121">
        <f t="shared" si="699"/>
        <v>100</v>
      </c>
      <c r="BZ256" s="121">
        <f>(BZ252^4+6*BZ252^2+1)/(BZ252^2+1)*(Y256^2/X256^2)</f>
        <v>204.99999999999997</v>
      </c>
      <c r="CA256" s="121">
        <f>(CA252^4+6*CA252^2+1)/(CA252^2+1)*(Y256^2/X256^2)</f>
        <v>340</v>
      </c>
      <c r="CB256" s="121">
        <f>(CB252^4+6*CB252^2+1)/(CB252^2+1)*(Y256^2/X256^2)</f>
        <v>519.11764705882354</v>
      </c>
      <c r="CC256" s="121">
        <f>(CC252^4+6*CC252^2+1)/(CC252^2+1)*(Y256^2/X256^2)</f>
        <v>746.15384615384619</v>
      </c>
      <c r="CD256" s="121">
        <f>(CD252^4+6*CD252^2+1)/(CD252^2+1)*(Y256^2/X256^2)</f>
        <v>1022.2972972972974</v>
      </c>
      <c r="CE256" s="121">
        <f>(CE252^4+6*CE252^2+1)/(CE252^2+1)*(Y256^2/X256^2)</f>
        <v>1348</v>
      </c>
      <c r="CF256" s="121">
        <f>(CF252^4+6*CF252^2+1)/(CF252^2+1)*(Y256^2/X256^2)</f>
        <v>1723.4615384615386</v>
      </c>
      <c r="CG256" s="121">
        <f t="shared" si="700"/>
        <v>0.03</v>
      </c>
      <c r="CH256" s="121">
        <f t="shared" si="591"/>
        <v>8.0000000000000002E-3</v>
      </c>
      <c r="CI256" s="121">
        <f t="shared" si="592"/>
        <v>4.0000000000000001E-3</v>
      </c>
      <c r="CJ256" s="121">
        <f t="shared" si="593"/>
        <v>2.352941176470588E-3</v>
      </c>
      <c r="CK256" s="121">
        <f t="shared" si="594"/>
        <v>1.5384615384615385E-3</v>
      </c>
      <c r="CL256" s="121">
        <f t="shared" si="595"/>
        <v>1.0810810810810811E-3</v>
      </c>
      <c r="CM256" s="121">
        <f t="shared" si="596"/>
        <v>8.0000000000000004E-4</v>
      </c>
      <c r="CN256" s="121">
        <f t="shared" si="597"/>
        <v>6.1538461538461541E-4</v>
      </c>
      <c r="CO256" s="95">
        <f t="shared" si="598"/>
        <v>112.93182899999999</v>
      </c>
      <c r="CP256" s="95">
        <f t="shared" si="599"/>
        <v>249.78865399999995</v>
      </c>
      <c r="CQ256" s="95">
        <f t="shared" si="600"/>
        <v>428.22977900000001</v>
      </c>
      <c r="CR256" s="95">
        <f t="shared" si="601"/>
        <v>668.16500105882358</v>
      </c>
      <c r="CS256" s="95">
        <f t="shared" si="602"/>
        <v>973.39522515384624</v>
      </c>
      <c r="CT256" s="95">
        <f t="shared" si="603"/>
        <v>1345.1091512972973</v>
      </c>
      <c r="CU256" s="95">
        <f t="shared" si="604"/>
        <v>1783.758779</v>
      </c>
      <c r="CV256" s="95">
        <f t="shared" si="605"/>
        <v>2289.5436924615387</v>
      </c>
      <c r="CW256" s="95">
        <f t="shared" si="606"/>
        <v>112.93182899999999</v>
      </c>
      <c r="CX256" s="95">
        <f t="shared" si="607"/>
        <v>249.78865399999995</v>
      </c>
      <c r="CY256" s="95">
        <f t="shared" si="608"/>
        <v>428.22977900000001</v>
      </c>
      <c r="CZ256" s="95">
        <f t="shared" si="609"/>
        <v>668.16500105882358</v>
      </c>
      <c r="DA256" s="95">
        <f t="shared" si="610"/>
        <v>973.39522515384624</v>
      </c>
      <c r="DB256" s="95">
        <f t="shared" si="611"/>
        <v>1345.1091512972973</v>
      </c>
      <c r="DC256" s="95">
        <f t="shared" si="612"/>
        <v>1783.758779</v>
      </c>
      <c r="DD256" s="95">
        <f t="shared" si="613"/>
        <v>2289.5436924615387</v>
      </c>
      <c r="DE256" s="13">
        <f t="shared" si="701"/>
        <v>102.080116</v>
      </c>
      <c r="DF256" s="13">
        <f t="shared" si="702"/>
        <v>207.05811599999998</v>
      </c>
      <c r="DG256" s="13">
        <f t="shared" si="703"/>
        <v>342.05411600000002</v>
      </c>
      <c r="DH256" s="13">
        <f t="shared" si="704"/>
        <v>521.17011600000001</v>
      </c>
      <c r="DI256" s="13">
        <f t="shared" si="614"/>
        <v>748.20550061538461</v>
      </c>
      <c r="DJ256" s="13">
        <f t="shared" si="615"/>
        <v>1024.3484943783785</v>
      </c>
      <c r="DK256" s="13">
        <f t="shared" si="616"/>
        <v>1350.0509159999999</v>
      </c>
      <c r="DL256" s="13">
        <f t="shared" si="617"/>
        <v>1725.5122698461539</v>
      </c>
      <c r="DM256" s="95">
        <f t="shared" si="618"/>
        <v>102.080116</v>
      </c>
      <c r="DN256" s="95">
        <f t="shared" si="619"/>
        <v>207.05811599999998</v>
      </c>
      <c r="DO256" s="95">
        <f t="shared" si="620"/>
        <v>342.05411600000002</v>
      </c>
      <c r="DP256" s="95">
        <f t="shared" si="621"/>
        <v>521.17011600000001</v>
      </c>
      <c r="DQ256" s="95">
        <f t="shared" si="622"/>
        <v>748.20550061538461</v>
      </c>
      <c r="DR256" s="95">
        <f t="shared" si="623"/>
        <v>1024.3484943783785</v>
      </c>
      <c r="DS256" s="95">
        <f t="shared" si="624"/>
        <v>1350.0509159999999</v>
      </c>
      <c r="DT256" s="95">
        <f t="shared" si="625"/>
        <v>1725.5122698461539</v>
      </c>
      <c r="DU256" s="95">
        <f t="shared" si="626"/>
        <v>37.425056729999994</v>
      </c>
      <c r="DV256" s="95">
        <f t="shared" si="627"/>
        <v>72.547956091999993</v>
      </c>
      <c r="DW256" s="95">
        <f t="shared" si="628"/>
        <v>119.18298097600001</v>
      </c>
      <c r="DX256" s="95">
        <f t="shared" si="629"/>
        <v>181.29243862719724</v>
      </c>
      <c r="DY256" s="95">
        <f t="shared" si="630"/>
        <v>260.12029451408279</v>
      </c>
      <c r="DZ256" s="95">
        <f t="shared" si="631"/>
        <v>356.0452502668079</v>
      </c>
      <c r="EA256" s="95">
        <f t="shared" si="632"/>
        <v>469.20950088319995</v>
      </c>
      <c r="EB256" s="95">
        <f t="shared" si="633"/>
        <v>599.67540143997633</v>
      </c>
      <c r="EC256" s="95">
        <f t="shared" si="634"/>
        <v>37.425056729999994</v>
      </c>
      <c r="ED256" s="95">
        <f t="shared" si="635"/>
        <v>72.547956091999993</v>
      </c>
      <c r="EE256" s="95">
        <f t="shared" si="636"/>
        <v>119.18298097600001</v>
      </c>
      <c r="EF256" s="95">
        <f t="shared" si="637"/>
        <v>181.29243862719724</v>
      </c>
      <c r="EG256" s="95">
        <f t="shared" si="638"/>
        <v>260.12029451408279</v>
      </c>
      <c r="EH256" s="95">
        <f t="shared" si="639"/>
        <v>356.0452502668079</v>
      </c>
      <c r="EI256" s="95">
        <f t="shared" si="640"/>
        <v>469.20950088319995</v>
      </c>
      <c r="EJ256" s="95">
        <f t="shared" si="641"/>
        <v>599.67540143997633</v>
      </c>
      <c r="EK256" s="95">
        <f t="shared" si="642"/>
        <v>37.425056729999994</v>
      </c>
      <c r="EL256" s="95">
        <f t="shared" si="643"/>
        <v>72.547956091999993</v>
      </c>
      <c r="EM256" s="95">
        <f t="shared" si="644"/>
        <v>119.18298097600001</v>
      </c>
      <c r="EN256" s="95">
        <f t="shared" si="645"/>
        <v>181.29243862719724</v>
      </c>
      <c r="EO256" s="95">
        <f t="shared" si="646"/>
        <v>260.12029451408279</v>
      </c>
      <c r="EP256" s="95">
        <f t="shared" si="647"/>
        <v>356.0452502668079</v>
      </c>
      <c r="EQ256" s="95">
        <f t="shared" si="648"/>
        <v>469.20950088319995</v>
      </c>
      <c r="ER256" s="95">
        <f t="shared" si="649"/>
        <v>599.67540143997633</v>
      </c>
      <c r="ES256" s="95">
        <f t="shared" si="650"/>
        <v>1</v>
      </c>
      <c r="ET256" s="95">
        <f t="shared" si="651"/>
        <v>1</v>
      </c>
      <c r="EU256" s="95">
        <f t="shared" si="652"/>
        <v>1</v>
      </c>
      <c r="EV256" s="95">
        <f t="shared" si="653"/>
        <v>1</v>
      </c>
      <c r="EW256" s="95">
        <f t="shared" si="654"/>
        <v>1</v>
      </c>
      <c r="EX256" s="95">
        <f t="shared" si="655"/>
        <v>1</v>
      </c>
      <c r="EY256" s="95">
        <f t="shared" si="656"/>
        <v>1</v>
      </c>
      <c r="EZ256" s="95">
        <f t="shared" si="657"/>
        <v>1</v>
      </c>
      <c r="FA256" s="95">
        <f t="shared" si="658"/>
        <v>1</v>
      </c>
      <c r="FB256" s="95">
        <f t="shared" si="659"/>
        <v>1</v>
      </c>
      <c r="FC256" s="95">
        <f t="shared" si="660"/>
        <v>1</v>
      </c>
      <c r="FD256" s="95">
        <f t="shared" si="661"/>
        <v>1</v>
      </c>
      <c r="FE256" s="95">
        <f t="shared" si="662"/>
        <v>1</v>
      </c>
      <c r="FF256" s="95">
        <f t="shared" si="663"/>
        <v>1</v>
      </c>
      <c r="FG256" s="95">
        <f t="shared" si="664"/>
        <v>1</v>
      </c>
      <c r="FH256" s="95">
        <f t="shared" si="665"/>
        <v>1</v>
      </c>
      <c r="FI256" s="95">
        <f t="shared" si="666"/>
        <v>1</v>
      </c>
      <c r="FJ256" s="95">
        <f t="shared" si="667"/>
        <v>1</v>
      </c>
      <c r="FK256" s="95">
        <f t="shared" si="668"/>
        <v>1</v>
      </c>
      <c r="FL256" s="95">
        <f t="shared" si="669"/>
        <v>1</v>
      </c>
      <c r="FM256" s="95">
        <f t="shared" si="670"/>
        <v>1</v>
      </c>
      <c r="FN256" s="95">
        <f t="shared" si="671"/>
        <v>1</v>
      </c>
      <c r="FO256" s="95">
        <f t="shared" si="672"/>
        <v>1</v>
      </c>
      <c r="FP256" s="95">
        <f t="shared" si="673"/>
        <v>1</v>
      </c>
      <c r="FQ256" s="115">
        <f t="shared" si="674"/>
        <v>1.2699767114051634</v>
      </c>
      <c r="FR256" s="115">
        <f t="shared" si="675"/>
        <v>1.2522695581493746</v>
      </c>
      <c r="FS256" s="115">
        <f t="shared" si="676"/>
        <v>1.2503363589030274</v>
      </c>
      <c r="FT256" s="115">
        <f t="shared" si="677"/>
        <v>1.2498638655498198</v>
      </c>
      <c r="FU256" s="115">
        <f t="shared" si="678"/>
        <v>1.2497599301559639</v>
      </c>
      <c r="FV256" s="115">
        <f t="shared" si="679"/>
        <v>1.2497527323937996</v>
      </c>
      <c r="FW256" s="115">
        <f t="shared" si="680"/>
        <v>1.2497700306432413</v>
      </c>
      <c r="FX256" s="115">
        <f t="shared" si="681"/>
        <v>1.2497914075932957</v>
      </c>
      <c r="FZ256" s="90">
        <f t="shared" si="705"/>
        <v>1.2497527323937996</v>
      </c>
      <c r="GC256" s="35"/>
      <c r="GI256" s="31"/>
      <c r="GJ256" s="31"/>
      <c r="GK256" s="31"/>
    </row>
    <row r="257" spans="24:193" x14ac:dyDescent="0.3">
      <c r="X257" s="118">
        <v>2.5</v>
      </c>
      <c r="Y257" s="118">
        <v>10</v>
      </c>
      <c r="Z257" s="40">
        <v>1.7999999999999999E-2</v>
      </c>
      <c r="AA257" s="40">
        <v>10000000</v>
      </c>
      <c r="AB257" s="40">
        <v>10000000</v>
      </c>
      <c r="AC257" s="98">
        <v>3900000</v>
      </c>
      <c r="AD257" s="42">
        <v>0.33</v>
      </c>
      <c r="AE257" s="42">
        <v>0.33</v>
      </c>
      <c r="AF257" s="41">
        <v>1.7999999999999999E-2</v>
      </c>
      <c r="AG257" s="40">
        <v>10000000</v>
      </c>
      <c r="AH257" s="40">
        <v>10000000</v>
      </c>
      <c r="AI257" s="98">
        <v>3900000</v>
      </c>
      <c r="AJ257" s="42">
        <v>0.33</v>
      </c>
      <c r="AK257" s="42">
        <v>0.33</v>
      </c>
      <c r="AL257" s="42">
        <f>AL250</f>
        <v>0.80259999999999998</v>
      </c>
      <c r="AM257" s="40">
        <v>6000</v>
      </c>
      <c r="AN257" s="40">
        <f>AN250</f>
        <v>10000</v>
      </c>
      <c r="AO257" s="40">
        <f>AO250</f>
        <v>10000</v>
      </c>
      <c r="AP257" s="42">
        <v>0.03</v>
      </c>
      <c r="AQ257" s="42">
        <v>0.03</v>
      </c>
      <c r="AR257" s="4">
        <f t="shared" si="682"/>
        <v>0.8206</v>
      </c>
      <c r="AS257" s="11">
        <f t="shared" si="683"/>
        <v>0.25</v>
      </c>
      <c r="AT257" s="15">
        <f t="shared" si="684"/>
        <v>68010.989114577489</v>
      </c>
      <c r="AU257" s="19">
        <f t="shared" si="685"/>
        <v>0.80004601538355813</v>
      </c>
      <c r="AV257" s="13">
        <f t="shared" si="686"/>
        <v>0.5</v>
      </c>
      <c r="AW257" s="11">
        <f t="shared" si="687"/>
        <v>1</v>
      </c>
      <c r="AX257" s="11">
        <f t="shared" si="688"/>
        <v>0.8911</v>
      </c>
      <c r="AY257" s="11">
        <f t="shared" si="689"/>
        <v>201997.53114128605</v>
      </c>
      <c r="AZ257" s="11">
        <f t="shared" si="690"/>
        <v>1</v>
      </c>
      <c r="BA257" s="11">
        <f t="shared" si="691"/>
        <v>0.34752899999999998</v>
      </c>
      <c r="BB257" s="11">
        <f t="shared" si="692"/>
        <v>1.025058</v>
      </c>
      <c r="BC257" s="11">
        <f t="shared" si="693"/>
        <v>0.99909999999999999</v>
      </c>
      <c r="BD257" s="11">
        <f t="shared" si="694"/>
        <v>0.8911</v>
      </c>
      <c r="BE257" s="11">
        <f t="shared" si="695"/>
        <v>201997.53114128605</v>
      </c>
      <c r="BF257" s="11">
        <f t="shared" si="696"/>
        <v>1</v>
      </c>
      <c r="BG257" s="11">
        <f t="shared" si="697"/>
        <v>0.34752899999999998</v>
      </c>
      <c r="BH257" s="11">
        <f t="shared" si="698"/>
        <v>1.025058</v>
      </c>
      <c r="BI257" s="121">
        <f t="shared" si="590"/>
        <v>4.6875E-2</v>
      </c>
      <c r="BJ257" s="121">
        <f>X257^2/((BJ252^2+1)*Y257^2)</f>
        <v>1.2500000000000001E-2</v>
      </c>
      <c r="BK257" s="121">
        <f>X257^2/((BK252^2+1)*Y257^2)</f>
        <v>6.2500000000000003E-3</v>
      </c>
      <c r="BL257" s="121">
        <f>X257^2/((BL252^2+1)*Y257^2)</f>
        <v>3.6764705882352941E-3</v>
      </c>
      <c r="BM257" s="121">
        <f>X257^2/((BM252^2+1)*Y257^2)</f>
        <v>2.403846153846154E-3</v>
      </c>
      <c r="BN257" s="121">
        <f>X257^2/((BN252^2+1)*Y257^2)</f>
        <v>1.6891891891891893E-3</v>
      </c>
      <c r="BO257" s="121">
        <f>X257^2/((BO252^2+1)*Y257^2)</f>
        <v>1.25E-3</v>
      </c>
      <c r="BP257" s="121">
        <f>X257^2/((BP252^2+1)*Y257^2)</f>
        <v>9.6153846153846159E-4</v>
      </c>
      <c r="BQ257" s="121">
        <v>1</v>
      </c>
      <c r="BR257" s="121">
        <v>1</v>
      </c>
      <c r="BS257" s="121">
        <v>1</v>
      </c>
      <c r="BT257" s="121">
        <v>1</v>
      </c>
      <c r="BU257" s="121">
        <v>1</v>
      </c>
      <c r="BV257" s="121">
        <v>1</v>
      </c>
      <c r="BW257" s="121">
        <v>1</v>
      </c>
      <c r="BX257" s="121">
        <v>1</v>
      </c>
      <c r="BY257" s="121">
        <f t="shared" si="699"/>
        <v>64</v>
      </c>
      <c r="BZ257" s="121">
        <f>(BZ252^4+6*BZ252^2+1)/(BZ252^2+1)*(Y257^2/X257^2)</f>
        <v>131.19999999999999</v>
      </c>
      <c r="CA257" s="121">
        <f>(CA252^4+6*CA252^2+1)/(CA252^2+1)*(Y257^2/X257^2)</f>
        <v>217.6</v>
      </c>
      <c r="CB257" s="121">
        <f>(CB252^4+6*CB252^2+1)/(CB252^2+1)*(Y257^2/X257^2)</f>
        <v>332.23529411764707</v>
      </c>
      <c r="CC257" s="121">
        <f>(CC252^4+6*CC252^2+1)/(CC252^2+1)*(Y257^2/X257^2)</f>
        <v>477.53846153846155</v>
      </c>
      <c r="CD257" s="121">
        <f>(CD252^4+6*CD252^2+1)/(CD252^2+1)*(Y257^2/X257^2)</f>
        <v>654.27027027027032</v>
      </c>
      <c r="CE257" s="121">
        <f>(CE252^4+6*CE252^2+1)/(CE252^2+1)*(Y257^2/X257^2)</f>
        <v>862.72</v>
      </c>
      <c r="CF257" s="121">
        <f>(CF252^4+6*CF252^2+1)/(CF252^2+1)*(Y257^2/X257^2)</f>
        <v>1103.0153846153846</v>
      </c>
      <c r="CG257" s="121">
        <f t="shared" si="700"/>
        <v>4.6875E-2</v>
      </c>
      <c r="CH257" s="121">
        <f t="shared" si="591"/>
        <v>1.2500000000000001E-2</v>
      </c>
      <c r="CI257" s="121">
        <f t="shared" si="592"/>
        <v>6.2500000000000003E-3</v>
      </c>
      <c r="CJ257" s="121">
        <f t="shared" si="593"/>
        <v>3.6764705882352941E-3</v>
      </c>
      <c r="CK257" s="121">
        <f t="shared" si="594"/>
        <v>2.403846153846154E-3</v>
      </c>
      <c r="CL257" s="121">
        <f t="shared" si="595"/>
        <v>1.6891891891891893E-3</v>
      </c>
      <c r="CM257" s="121">
        <f t="shared" si="596"/>
        <v>1.25E-3</v>
      </c>
      <c r="CN257" s="121">
        <f t="shared" si="597"/>
        <v>9.6153846153846159E-4</v>
      </c>
      <c r="CO257" s="95">
        <f t="shared" si="598"/>
        <v>72.761481000000003</v>
      </c>
      <c r="CP257" s="95">
        <f t="shared" si="599"/>
        <v>160.34984899999998</v>
      </c>
      <c r="CQ257" s="95">
        <f t="shared" si="600"/>
        <v>274.55216899999999</v>
      </c>
      <c r="CR257" s="95">
        <f t="shared" si="601"/>
        <v>428.11071111764704</v>
      </c>
      <c r="CS257" s="95">
        <f t="shared" si="602"/>
        <v>623.45805453846151</v>
      </c>
      <c r="CT257" s="95">
        <f t="shared" si="603"/>
        <v>861.35496727027032</v>
      </c>
      <c r="CU257" s="95">
        <f t="shared" si="604"/>
        <v>1142.090729</v>
      </c>
      <c r="CV257" s="95">
        <f t="shared" si="605"/>
        <v>1465.7930736153846</v>
      </c>
      <c r="CW257" s="95">
        <f t="shared" si="606"/>
        <v>72.761481000000003</v>
      </c>
      <c r="CX257" s="95">
        <f t="shared" si="607"/>
        <v>160.34984899999998</v>
      </c>
      <c r="CY257" s="95">
        <f t="shared" si="608"/>
        <v>274.55216899999999</v>
      </c>
      <c r="CZ257" s="95">
        <f t="shared" si="609"/>
        <v>428.11071111764704</v>
      </c>
      <c r="DA257" s="95">
        <f t="shared" si="610"/>
        <v>623.45805453846151</v>
      </c>
      <c r="DB257" s="95">
        <f t="shared" si="611"/>
        <v>861.35496727027032</v>
      </c>
      <c r="DC257" s="95">
        <f t="shared" si="612"/>
        <v>1142.090729</v>
      </c>
      <c r="DD257" s="95">
        <f t="shared" si="613"/>
        <v>1465.7930736153846</v>
      </c>
      <c r="DE257" s="13">
        <f t="shared" si="701"/>
        <v>66.096991000000003</v>
      </c>
      <c r="DF257" s="13">
        <f t="shared" si="702"/>
        <v>133.26261599999998</v>
      </c>
      <c r="DG257" s="13">
        <f t="shared" si="703"/>
        <v>219.65636599999999</v>
      </c>
      <c r="DH257" s="13">
        <f t="shared" si="704"/>
        <v>334.28908658823531</v>
      </c>
      <c r="DI257" s="13">
        <f t="shared" si="614"/>
        <v>479.59098138461542</v>
      </c>
      <c r="DJ257" s="13">
        <f t="shared" si="615"/>
        <v>656.32207545945948</v>
      </c>
      <c r="DK257" s="13">
        <f t="shared" si="616"/>
        <v>864.77136600000006</v>
      </c>
      <c r="DL257" s="13">
        <f t="shared" si="617"/>
        <v>1105.0664621538463</v>
      </c>
      <c r="DM257" s="95">
        <f t="shared" si="618"/>
        <v>66.096991000000003</v>
      </c>
      <c r="DN257" s="95">
        <f t="shared" si="619"/>
        <v>133.26261599999998</v>
      </c>
      <c r="DO257" s="95">
        <f t="shared" si="620"/>
        <v>219.65636599999999</v>
      </c>
      <c r="DP257" s="95">
        <f t="shared" si="621"/>
        <v>334.28908658823531</v>
      </c>
      <c r="DQ257" s="95">
        <f t="shared" si="622"/>
        <v>479.59098138461542</v>
      </c>
      <c r="DR257" s="95">
        <f t="shared" si="623"/>
        <v>656.32207545945948</v>
      </c>
      <c r="DS257" s="95">
        <f t="shared" si="624"/>
        <v>864.77136600000006</v>
      </c>
      <c r="DT257" s="95">
        <f t="shared" si="625"/>
        <v>1105.0664621538463</v>
      </c>
      <c r="DU257" s="95">
        <f t="shared" si="626"/>
        <v>24.919877281874999</v>
      </c>
      <c r="DV257" s="95">
        <f t="shared" si="627"/>
        <v>46.901879772499989</v>
      </c>
      <c r="DW257" s="95">
        <f t="shared" si="628"/>
        <v>76.646213316249998</v>
      </c>
      <c r="DX257" s="95">
        <f t="shared" si="629"/>
        <v>116.34586135675605</v>
      </c>
      <c r="DY257" s="95">
        <f t="shared" si="630"/>
        <v>166.76895926033285</v>
      </c>
      <c r="DZ257" s="95">
        <f t="shared" si="631"/>
        <v>228.14539692633491</v>
      </c>
      <c r="EA257" s="95">
        <f t="shared" si="632"/>
        <v>300.56078415125</v>
      </c>
      <c r="EB257" s="95">
        <f t="shared" si="633"/>
        <v>384.05249033847639</v>
      </c>
      <c r="EC257" s="95">
        <f t="shared" si="634"/>
        <v>24.919877281874999</v>
      </c>
      <c r="ED257" s="95">
        <f t="shared" si="635"/>
        <v>46.901879772499989</v>
      </c>
      <c r="EE257" s="95">
        <f t="shared" si="636"/>
        <v>76.646213316249998</v>
      </c>
      <c r="EF257" s="95">
        <f t="shared" si="637"/>
        <v>116.34586135675605</v>
      </c>
      <c r="EG257" s="95">
        <f t="shared" si="638"/>
        <v>166.76895926033285</v>
      </c>
      <c r="EH257" s="95">
        <f t="shared" si="639"/>
        <v>228.14539692633491</v>
      </c>
      <c r="EI257" s="95">
        <f t="shared" si="640"/>
        <v>300.56078415125</v>
      </c>
      <c r="EJ257" s="95">
        <f t="shared" si="641"/>
        <v>384.05249033847639</v>
      </c>
      <c r="EK257" s="95">
        <f t="shared" si="642"/>
        <v>24.919877281874999</v>
      </c>
      <c r="EL257" s="95">
        <f t="shared" si="643"/>
        <v>46.901879772499989</v>
      </c>
      <c r="EM257" s="95">
        <f t="shared" si="644"/>
        <v>76.646213316249998</v>
      </c>
      <c r="EN257" s="95">
        <f t="shared" si="645"/>
        <v>116.34586135675605</v>
      </c>
      <c r="EO257" s="95">
        <f t="shared" si="646"/>
        <v>166.76895926033285</v>
      </c>
      <c r="EP257" s="95">
        <f t="shared" si="647"/>
        <v>228.14539692633491</v>
      </c>
      <c r="EQ257" s="95">
        <f t="shared" si="648"/>
        <v>300.56078415125</v>
      </c>
      <c r="ER257" s="95">
        <f t="shared" si="649"/>
        <v>384.05249033847639</v>
      </c>
      <c r="ES257" s="95">
        <f t="shared" si="650"/>
        <v>1</v>
      </c>
      <c r="ET257" s="95">
        <f t="shared" si="651"/>
        <v>1</v>
      </c>
      <c r="EU257" s="95">
        <f t="shared" si="652"/>
        <v>1</v>
      </c>
      <c r="EV257" s="95">
        <f t="shared" si="653"/>
        <v>1</v>
      </c>
      <c r="EW257" s="95">
        <f t="shared" si="654"/>
        <v>1</v>
      </c>
      <c r="EX257" s="95">
        <f t="shared" si="655"/>
        <v>1</v>
      </c>
      <c r="EY257" s="95">
        <f t="shared" si="656"/>
        <v>1</v>
      </c>
      <c r="EZ257" s="95">
        <f t="shared" si="657"/>
        <v>1</v>
      </c>
      <c r="FA257" s="95">
        <f t="shared" si="658"/>
        <v>1</v>
      </c>
      <c r="FB257" s="95">
        <f t="shared" si="659"/>
        <v>1</v>
      </c>
      <c r="FC257" s="95">
        <f t="shared" si="660"/>
        <v>1</v>
      </c>
      <c r="FD257" s="95">
        <f t="shared" si="661"/>
        <v>1</v>
      </c>
      <c r="FE257" s="95">
        <f t="shared" si="662"/>
        <v>1</v>
      </c>
      <c r="FF257" s="95">
        <f t="shared" si="663"/>
        <v>1</v>
      </c>
      <c r="FG257" s="95">
        <f t="shared" si="664"/>
        <v>1</v>
      </c>
      <c r="FH257" s="95">
        <f t="shared" si="665"/>
        <v>1</v>
      </c>
      <c r="FI257" s="95">
        <f t="shared" si="666"/>
        <v>1</v>
      </c>
      <c r="FJ257" s="95">
        <f t="shared" si="667"/>
        <v>1</v>
      </c>
      <c r="FK257" s="95">
        <f t="shared" si="668"/>
        <v>1</v>
      </c>
      <c r="FL257" s="95">
        <f t="shared" si="669"/>
        <v>1</v>
      </c>
      <c r="FM257" s="95">
        <f t="shared" si="670"/>
        <v>1</v>
      </c>
      <c r="FN257" s="95">
        <f t="shared" si="671"/>
        <v>1</v>
      </c>
      <c r="FO257" s="95">
        <f t="shared" si="672"/>
        <v>1</v>
      </c>
      <c r="FP257" s="95">
        <f t="shared" si="673"/>
        <v>1</v>
      </c>
      <c r="FQ257" s="115">
        <f t="shared" si="674"/>
        <v>1.2800229719079455</v>
      </c>
      <c r="FR257" s="115">
        <f t="shared" si="675"/>
        <v>1.2535577848971606</v>
      </c>
      <c r="FS257" s="115">
        <f t="shared" si="676"/>
        <v>1.2505693298070195</v>
      </c>
      <c r="FT257" s="115">
        <f t="shared" si="677"/>
        <v>1.2498315237896092</v>
      </c>
      <c r="FU257" s="115">
        <f t="shared" si="678"/>
        <v>1.2496676878328001</v>
      </c>
      <c r="FV257" s="115">
        <f t="shared" si="679"/>
        <v>1.249655485637291</v>
      </c>
      <c r="FW257" s="115">
        <f t="shared" si="680"/>
        <v>1.2496819680095936</v>
      </c>
      <c r="FX257" s="115">
        <f t="shared" si="681"/>
        <v>1.2497150567559576</v>
      </c>
      <c r="FZ257" s="90">
        <f t="shared" si="705"/>
        <v>1.249655485637291</v>
      </c>
      <c r="GC257" s="35"/>
      <c r="GI257" s="31"/>
      <c r="GJ257" s="31"/>
      <c r="GK257" s="31"/>
    </row>
    <row r="258" spans="24:193" x14ac:dyDescent="0.3">
      <c r="X258" s="118">
        <v>3</v>
      </c>
      <c r="Y258" s="118">
        <v>10</v>
      </c>
      <c r="Z258" s="40">
        <v>1.7999999999999999E-2</v>
      </c>
      <c r="AA258" s="40">
        <v>10000000</v>
      </c>
      <c r="AB258" s="40">
        <v>10000000</v>
      </c>
      <c r="AC258" s="98">
        <v>3900000</v>
      </c>
      <c r="AD258" s="42">
        <v>0.33</v>
      </c>
      <c r="AE258" s="42">
        <v>0.33</v>
      </c>
      <c r="AF258" s="41">
        <v>1.7999999999999999E-2</v>
      </c>
      <c r="AG258" s="40">
        <v>10000000</v>
      </c>
      <c r="AH258" s="40">
        <v>10000000</v>
      </c>
      <c r="AI258" s="98">
        <v>3900000</v>
      </c>
      <c r="AJ258" s="42">
        <v>0.33</v>
      </c>
      <c r="AK258" s="42">
        <v>0.33</v>
      </c>
      <c r="AL258" s="42">
        <f>AL250</f>
        <v>0.80259999999999998</v>
      </c>
      <c r="AM258" s="40">
        <v>6000</v>
      </c>
      <c r="AN258" s="40">
        <f>AN250</f>
        <v>10000</v>
      </c>
      <c r="AO258" s="40">
        <f>AO250</f>
        <v>10000</v>
      </c>
      <c r="AP258" s="42">
        <v>0.03</v>
      </c>
      <c r="AQ258" s="42">
        <v>0.03</v>
      </c>
      <c r="AR258" s="4">
        <f t="shared" si="682"/>
        <v>0.8206</v>
      </c>
      <c r="AS258" s="11">
        <f t="shared" si="683"/>
        <v>0.3</v>
      </c>
      <c r="AT258" s="15">
        <f t="shared" si="684"/>
        <v>68010.989114577489</v>
      </c>
      <c r="AU258" s="19">
        <f t="shared" si="685"/>
        <v>0.80004601538355813</v>
      </c>
      <c r="AV258" s="13">
        <f t="shared" si="686"/>
        <v>0.5</v>
      </c>
      <c r="AW258" s="11">
        <f t="shared" si="687"/>
        <v>1</v>
      </c>
      <c r="AX258" s="11">
        <f t="shared" si="688"/>
        <v>0.8911</v>
      </c>
      <c r="AY258" s="11">
        <f t="shared" si="689"/>
        <v>201997.53114128605</v>
      </c>
      <c r="AZ258" s="11">
        <f t="shared" si="690"/>
        <v>1</v>
      </c>
      <c r="BA258" s="11">
        <f t="shared" si="691"/>
        <v>0.34752899999999998</v>
      </c>
      <c r="BB258" s="11">
        <f t="shared" si="692"/>
        <v>1.025058</v>
      </c>
      <c r="BC258" s="11">
        <f t="shared" si="693"/>
        <v>0.99909999999999999</v>
      </c>
      <c r="BD258" s="11">
        <f t="shared" si="694"/>
        <v>0.8911</v>
      </c>
      <c r="BE258" s="11">
        <f t="shared" si="695"/>
        <v>201997.53114128605</v>
      </c>
      <c r="BF258" s="11">
        <f t="shared" si="696"/>
        <v>1</v>
      </c>
      <c r="BG258" s="11">
        <f t="shared" si="697"/>
        <v>0.34752899999999998</v>
      </c>
      <c r="BH258" s="11">
        <f t="shared" si="698"/>
        <v>1.025058</v>
      </c>
      <c r="BI258" s="121">
        <f t="shared" si="590"/>
        <v>6.7500000000000004E-2</v>
      </c>
      <c r="BJ258" s="121">
        <f>X258^2/((BJ252^2+1)*Y258^2)</f>
        <v>1.7999999999999999E-2</v>
      </c>
      <c r="BK258" s="121">
        <f>X258^2/((BK252^2+1)*Y258^2)</f>
        <v>8.9999999999999993E-3</v>
      </c>
      <c r="BL258" s="121">
        <f>X258^2/((BL252^2+1)*Y258^2)</f>
        <v>5.2941176470588233E-3</v>
      </c>
      <c r="BM258" s="121">
        <f>X258^2/((BM252^2+1)*Y258^2)</f>
        <v>3.4615384615384616E-3</v>
      </c>
      <c r="BN258" s="121">
        <f>X258^2/((BN252^2+1)*Y258^2)</f>
        <v>2.4324324324324323E-3</v>
      </c>
      <c r="BO258" s="121">
        <f>X258^2/((BO252^2+1)*Y258^2)</f>
        <v>1.8E-3</v>
      </c>
      <c r="BP258" s="121">
        <f>X258^2/((BP252^2+1)*Y258^2)</f>
        <v>1.3846153846153845E-3</v>
      </c>
      <c r="BQ258" s="121">
        <v>1</v>
      </c>
      <c r="BR258" s="121">
        <v>1</v>
      </c>
      <c r="BS258" s="121">
        <v>1</v>
      </c>
      <c r="BT258" s="121">
        <v>1</v>
      </c>
      <c r="BU258" s="121">
        <v>1</v>
      </c>
      <c r="BV258" s="121">
        <v>1</v>
      </c>
      <c r="BW258" s="121">
        <v>1</v>
      </c>
      <c r="BX258" s="121">
        <v>1</v>
      </c>
      <c r="BY258" s="121">
        <f t="shared" si="699"/>
        <v>44.444444444444443</v>
      </c>
      <c r="BZ258" s="121">
        <f>(BZ252^4+6*BZ252^2+1)/(BZ252^2+1)*(Y258^2/X258^2)</f>
        <v>91.1111111111111</v>
      </c>
      <c r="CA258" s="121">
        <f>(CA252^4+6*CA252^2+1)/(CA252^2+1)*(Y258^2/X258^2)</f>
        <v>151.11111111111111</v>
      </c>
      <c r="CB258" s="121">
        <f>(CB252^4+6*CB252^2+1)/(CB252^2+1)*(Y258^2/X258^2)</f>
        <v>230.718954248366</v>
      </c>
      <c r="CC258" s="121">
        <f>(CC252^4+6*CC252^2+1)/(CC252^2+1)*(Y258^2/X258^2)</f>
        <v>331.62393162393164</v>
      </c>
      <c r="CD258" s="121">
        <f>(CD252^4+6*CD252^2+1)/(CD252^2+1)*(Y258^2/X258^2)</f>
        <v>454.35435435435437</v>
      </c>
      <c r="CE258" s="121">
        <f>(CE252^4+6*CE252^2+1)/(CE252^2+1)*(Y258^2/X258^2)</f>
        <v>599.11111111111109</v>
      </c>
      <c r="CF258" s="121">
        <f>(CF252^4+6*CF252^2+1)/(CF252^2+1)*(Y258^2/X258^2)</f>
        <v>765.982905982906</v>
      </c>
      <c r="CG258" s="121">
        <f t="shared" si="700"/>
        <v>6.7500000000000004E-2</v>
      </c>
      <c r="CH258" s="121">
        <f t="shared" si="591"/>
        <v>1.7999999999999999E-2</v>
      </c>
      <c r="CI258" s="121">
        <f t="shared" si="592"/>
        <v>8.9999999999999993E-3</v>
      </c>
      <c r="CJ258" s="121">
        <f t="shared" si="593"/>
        <v>5.2941176470588233E-3</v>
      </c>
      <c r="CK258" s="121">
        <f t="shared" si="594"/>
        <v>3.4615384615384616E-3</v>
      </c>
      <c r="CL258" s="121">
        <f t="shared" si="595"/>
        <v>2.4324324324324323E-3</v>
      </c>
      <c r="CM258" s="121">
        <f t="shared" si="596"/>
        <v>1.8E-3</v>
      </c>
      <c r="CN258" s="121">
        <f t="shared" si="597"/>
        <v>1.3846153846153845E-3</v>
      </c>
      <c r="CO258" s="95">
        <f t="shared" si="598"/>
        <v>50.940551222222219</v>
      </c>
      <c r="CP258" s="95">
        <f t="shared" si="599"/>
        <v>111.76580677777777</v>
      </c>
      <c r="CQ258" s="95">
        <f t="shared" si="600"/>
        <v>191.07297344444444</v>
      </c>
      <c r="CR258" s="95">
        <f t="shared" si="601"/>
        <v>297.71084991503267</v>
      </c>
      <c r="CS258" s="95">
        <f t="shared" si="602"/>
        <v>433.36872729059826</v>
      </c>
      <c r="CT258" s="95">
        <f t="shared" si="603"/>
        <v>598.57491668768773</v>
      </c>
      <c r="CU258" s="95">
        <f t="shared" si="604"/>
        <v>793.5303067777777</v>
      </c>
      <c r="CV258" s="95">
        <f t="shared" si="605"/>
        <v>1018.3236016495727</v>
      </c>
      <c r="CW258" s="95">
        <f t="shared" si="606"/>
        <v>50.940551222222219</v>
      </c>
      <c r="CX258" s="95">
        <f t="shared" si="607"/>
        <v>111.76580677777777</v>
      </c>
      <c r="CY258" s="95">
        <f t="shared" si="608"/>
        <v>191.07297344444444</v>
      </c>
      <c r="CZ258" s="95">
        <f t="shared" si="609"/>
        <v>297.71084991503267</v>
      </c>
      <c r="DA258" s="95">
        <f t="shared" si="610"/>
        <v>433.36872729059826</v>
      </c>
      <c r="DB258" s="95">
        <f t="shared" si="611"/>
        <v>598.57491668768773</v>
      </c>
      <c r="DC258" s="95">
        <f t="shared" si="612"/>
        <v>793.5303067777777</v>
      </c>
      <c r="DD258" s="95">
        <f t="shared" si="613"/>
        <v>1018.3236016495727</v>
      </c>
      <c r="DE258" s="13">
        <f t="shared" si="701"/>
        <v>46.562060444444441</v>
      </c>
      <c r="DF258" s="13">
        <f t="shared" si="702"/>
        <v>93.179227111111103</v>
      </c>
      <c r="DG258" s="13">
        <f t="shared" si="703"/>
        <v>153.1702271111111</v>
      </c>
      <c r="DH258" s="13">
        <f t="shared" si="704"/>
        <v>232.77436436601306</v>
      </c>
      <c r="DI258" s="13">
        <f t="shared" si="614"/>
        <v>333.67750916239316</v>
      </c>
      <c r="DJ258" s="13">
        <f t="shared" si="615"/>
        <v>456.40690278678682</v>
      </c>
      <c r="DK258" s="13">
        <f t="shared" si="616"/>
        <v>601.16302711111109</v>
      </c>
      <c r="DL258" s="13">
        <f t="shared" si="617"/>
        <v>768.03440659829062</v>
      </c>
      <c r="DM258" s="95">
        <f t="shared" si="618"/>
        <v>46.562060444444441</v>
      </c>
      <c r="DN258" s="95">
        <f t="shared" si="619"/>
        <v>93.179227111111103</v>
      </c>
      <c r="DO258" s="95">
        <f t="shared" si="620"/>
        <v>153.1702271111111</v>
      </c>
      <c r="DP258" s="95">
        <f t="shared" si="621"/>
        <v>232.77436436601306</v>
      </c>
      <c r="DQ258" s="95">
        <f t="shared" si="622"/>
        <v>333.67750916239316</v>
      </c>
      <c r="DR258" s="95">
        <f t="shared" si="623"/>
        <v>456.40690278678682</v>
      </c>
      <c r="DS258" s="95">
        <f t="shared" si="624"/>
        <v>601.16302711111109</v>
      </c>
      <c r="DT258" s="95">
        <f t="shared" si="625"/>
        <v>768.03440659829062</v>
      </c>
      <c r="DU258" s="95">
        <f t="shared" si="626"/>
        <v>18.130922400833331</v>
      </c>
      <c r="DV258" s="95">
        <f t="shared" si="627"/>
        <v>32.971739715333328</v>
      </c>
      <c r="DW258" s="95">
        <f t="shared" si="628"/>
        <v>53.540351954333325</v>
      </c>
      <c r="DX258" s="95">
        <f t="shared" si="629"/>
        <v>81.06655145758937</v>
      </c>
      <c r="DY258" s="95">
        <f t="shared" si="630"/>
        <v>116.05979617241617</v>
      </c>
      <c r="DZ258" s="95">
        <f t="shared" si="631"/>
        <v>158.66907688257365</v>
      </c>
      <c r="EA258" s="95">
        <f t="shared" si="632"/>
        <v>208.94924174553333</v>
      </c>
      <c r="EB258" s="95">
        <f t="shared" si="633"/>
        <v>266.92407710330968</v>
      </c>
      <c r="EC258" s="95">
        <f t="shared" si="634"/>
        <v>18.130922400833331</v>
      </c>
      <c r="ED258" s="95">
        <f t="shared" si="635"/>
        <v>32.971739715333328</v>
      </c>
      <c r="EE258" s="95">
        <f t="shared" si="636"/>
        <v>53.540351954333325</v>
      </c>
      <c r="EF258" s="95">
        <f t="shared" si="637"/>
        <v>81.06655145758937</v>
      </c>
      <c r="EG258" s="95">
        <f t="shared" si="638"/>
        <v>116.05979617241617</v>
      </c>
      <c r="EH258" s="95">
        <f t="shared" si="639"/>
        <v>158.66907688257365</v>
      </c>
      <c r="EI258" s="95">
        <f t="shared" si="640"/>
        <v>208.94924174553333</v>
      </c>
      <c r="EJ258" s="95">
        <f t="shared" si="641"/>
        <v>266.92407710330968</v>
      </c>
      <c r="EK258" s="95">
        <f t="shared" si="642"/>
        <v>18.130922400833331</v>
      </c>
      <c r="EL258" s="95">
        <f t="shared" si="643"/>
        <v>32.971739715333328</v>
      </c>
      <c r="EM258" s="95">
        <f t="shared" si="644"/>
        <v>53.540351954333325</v>
      </c>
      <c r="EN258" s="95">
        <f t="shared" si="645"/>
        <v>81.06655145758937</v>
      </c>
      <c r="EO258" s="95">
        <f t="shared" si="646"/>
        <v>116.05979617241617</v>
      </c>
      <c r="EP258" s="95">
        <f t="shared" si="647"/>
        <v>158.66907688257365</v>
      </c>
      <c r="EQ258" s="95">
        <f t="shared" si="648"/>
        <v>208.94924174553333</v>
      </c>
      <c r="ER258" s="95">
        <f t="shared" si="649"/>
        <v>266.92407710330968</v>
      </c>
      <c r="ES258" s="95">
        <f t="shared" si="650"/>
        <v>1</v>
      </c>
      <c r="ET258" s="95">
        <f t="shared" si="651"/>
        <v>1</v>
      </c>
      <c r="EU258" s="95">
        <f t="shared" si="652"/>
        <v>1</v>
      </c>
      <c r="EV258" s="95">
        <f t="shared" si="653"/>
        <v>1</v>
      </c>
      <c r="EW258" s="95">
        <f t="shared" si="654"/>
        <v>1</v>
      </c>
      <c r="EX258" s="95">
        <f t="shared" si="655"/>
        <v>1</v>
      </c>
      <c r="EY258" s="95">
        <f t="shared" si="656"/>
        <v>1</v>
      </c>
      <c r="EZ258" s="95">
        <f t="shared" si="657"/>
        <v>1</v>
      </c>
      <c r="FA258" s="95">
        <f t="shared" si="658"/>
        <v>1</v>
      </c>
      <c r="FB258" s="95">
        <f t="shared" si="659"/>
        <v>1</v>
      </c>
      <c r="FC258" s="95">
        <f t="shared" si="660"/>
        <v>1</v>
      </c>
      <c r="FD258" s="95">
        <f t="shared" si="661"/>
        <v>1</v>
      </c>
      <c r="FE258" s="95">
        <f t="shared" si="662"/>
        <v>1</v>
      </c>
      <c r="FF258" s="95">
        <f t="shared" si="663"/>
        <v>1</v>
      </c>
      <c r="FG258" s="95">
        <f t="shared" si="664"/>
        <v>1</v>
      </c>
      <c r="FH258" s="95">
        <f t="shared" si="665"/>
        <v>1</v>
      </c>
      <c r="FI258" s="95">
        <f t="shared" si="666"/>
        <v>1</v>
      </c>
      <c r="FJ258" s="95">
        <f t="shared" si="667"/>
        <v>1</v>
      </c>
      <c r="FK258" s="95">
        <f t="shared" si="668"/>
        <v>1</v>
      </c>
      <c r="FL258" s="95">
        <f t="shared" si="669"/>
        <v>1</v>
      </c>
      <c r="FM258" s="95">
        <f t="shared" si="670"/>
        <v>1</v>
      </c>
      <c r="FN258" s="95">
        <f t="shared" si="671"/>
        <v>1</v>
      </c>
      <c r="FO258" s="95">
        <f t="shared" si="672"/>
        <v>1</v>
      </c>
      <c r="FP258" s="95">
        <f t="shared" si="673"/>
        <v>1</v>
      </c>
      <c r="FQ258" s="115">
        <f t="shared" si="674"/>
        <v>1.2914717531360835</v>
      </c>
      <c r="FR258" s="115">
        <f t="shared" si="675"/>
        <v>1.2551086409399335</v>
      </c>
      <c r="FS258" s="115">
        <f t="shared" si="676"/>
        <v>1.2508575409486566</v>
      </c>
      <c r="FT258" s="115">
        <f t="shared" si="677"/>
        <v>1.2497956952222882</v>
      </c>
      <c r="FU258" s="115">
        <f t="shared" si="678"/>
        <v>1.2495572394135979</v>
      </c>
      <c r="FV258" s="115">
        <f t="shared" si="679"/>
        <v>1.2495379917437919</v>
      </c>
      <c r="FW258" s="115">
        <f t="shared" si="680"/>
        <v>1.2495751681894234</v>
      </c>
      <c r="FX258" s="115">
        <f t="shared" si="681"/>
        <v>1.2496222670188286</v>
      </c>
      <c r="FZ258" s="90">
        <f t="shared" si="705"/>
        <v>1.2495379917437919</v>
      </c>
      <c r="GC258" s="35"/>
      <c r="GI258" s="31"/>
      <c r="GJ258" s="31"/>
      <c r="GK258" s="31"/>
    </row>
    <row r="259" spans="24:193" x14ac:dyDescent="0.3">
      <c r="X259" s="118">
        <v>3.5</v>
      </c>
      <c r="Y259" s="118">
        <v>10</v>
      </c>
      <c r="Z259" s="40">
        <v>1.7999999999999999E-2</v>
      </c>
      <c r="AA259" s="40">
        <v>10000000</v>
      </c>
      <c r="AB259" s="40">
        <v>10000000</v>
      </c>
      <c r="AC259" s="98">
        <v>3900000</v>
      </c>
      <c r="AD259" s="42">
        <v>0.33</v>
      </c>
      <c r="AE259" s="42">
        <v>0.33</v>
      </c>
      <c r="AF259" s="41">
        <v>1.7999999999999999E-2</v>
      </c>
      <c r="AG259" s="40">
        <v>10000000</v>
      </c>
      <c r="AH259" s="40">
        <v>10000000</v>
      </c>
      <c r="AI259" s="98">
        <v>3900000</v>
      </c>
      <c r="AJ259" s="42">
        <v>0.33</v>
      </c>
      <c r="AK259" s="42">
        <v>0.33</v>
      </c>
      <c r="AL259" s="42">
        <f>AL250</f>
        <v>0.80259999999999998</v>
      </c>
      <c r="AM259" s="40">
        <v>6000</v>
      </c>
      <c r="AN259" s="40">
        <f>AN250</f>
        <v>10000</v>
      </c>
      <c r="AO259" s="40">
        <f>AO250</f>
        <v>10000</v>
      </c>
      <c r="AP259" s="42">
        <v>0.03</v>
      </c>
      <c r="AQ259" s="42">
        <v>0.03</v>
      </c>
      <c r="AR259" s="4">
        <f t="shared" si="682"/>
        <v>0.8206</v>
      </c>
      <c r="AS259" s="11">
        <f t="shared" si="683"/>
        <v>0.35</v>
      </c>
      <c r="AT259" s="15">
        <f t="shared" si="684"/>
        <v>68010.989114577489</v>
      </c>
      <c r="AU259" s="19">
        <f t="shared" si="685"/>
        <v>0.80004601538355813</v>
      </c>
      <c r="AV259" s="13">
        <f t="shared" si="686"/>
        <v>0.5</v>
      </c>
      <c r="AW259" s="11">
        <f t="shared" si="687"/>
        <v>1</v>
      </c>
      <c r="AX259" s="11">
        <f t="shared" si="688"/>
        <v>0.8911</v>
      </c>
      <c r="AY259" s="11">
        <f t="shared" si="689"/>
        <v>201997.53114128605</v>
      </c>
      <c r="AZ259" s="11">
        <f t="shared" si="690"/>
        <v>1</v>
      </c>
      <c r="BA259" s="11">
        <f t="shared" si="691"/>
        <v>0.34752899999999998</v>
      </c>
      <c r="BB259" s="11">
        <f t="shared" si="692"/>
        <v>1.025058</v>
      </c>
      <c r="BC259" s="11">
        <f t="shared" si="693"/>
        <v>0.99909999999999999</v>
      </c>
      <c r="BD259" s="11">
        <f t="shared" si="694"/>
        <v>0.8911</v>
      </c>
      <c r="BE259" s="11">
        <f t="shared" si="695"/>
        <v>201997.53114128605</v>
      </c>
      <c r="BF259" s="11">
        <f t="shared" si="696"/>
        <v>1</v>
      </c>
      <c r="BG259" s="11">
        <f t="shared" si="697"/>
        <v>0.34752899999999998</v>
      </c>
      <c r="BH259" s="11">
        <f t="shared" si="698"/>
        <v>1.025058</v>
      </c>
      <c r="BI259" s="121">
        <f t="shared" si="590"/>
        <v>9.1874999999999998E-2</v>
      </c>
      <c r="BJ259" s="121">
        <f>X259^2/((BJ252^2+1)*Y259^2)</f>
        <v>2.4500000000000001E-2</v>
      </c>
      <c r="BK259" s="121">
        <f>X259^2/((BK252^2+1)*Y259^2)</f>
        <v>1.225E-2</v>
      </c>
      <c r="BL259" s="121">
        <f>X259^2/((BL252^2+1)*Y259^2)</f>
        <v>7.2058823529411765E-3</v>
      </c>
      <c r="BM259" s="121">
        <f>X259^2/((BM252^2+1)*Y259^2)</f>
        <v>4.7115384615384615E-3</v>
      </c>
      <c r="BN259" s="121">
        <f>X259^2/((BN252^2+1)*Y259^2)</f>
        <v>3.3108108108108108E-3</v>
      </c>
      <c r="BO259" s="121">
        <f>X259^2/((BO252^2+1)*Y259^2)</f>
        <v>2.4499999999999999E-3</v>
      </c>
      <c r="BP259" s="121">
        <f>X259^2/((BP252^2+1)*Y259^2)</f>
        <v>1.8846153846153845E-3</v>
      </c>
      <c r="BQ259" s="121">
        <v>1</v>
      </c>
      <c r="BR259" s="121">
        <v>1</v>
      </c>
      <c r="BS259" s="121">
        <v>1</v>
      </c>
      <c r="BT259" s="121">
        <v>1</v>
      </c>
      <c r="BU259" s="121">
        <v>1</v>
      </c>
      <c r="BV259" s="121">
        <v>1</v>
      </c>
      <c r="BW259" s="121">
        <v>1</v>
      </c>
      <c r="BX259" s="121">
        <v>1</v>
      </c>
      <c r="BY259" s="121">
        <f t="shared" si="699"/>
        <v>32.653061224489797</v>
      </c>
      <c r="BZ259" s="121">
        <f>(BZ252^4+6*BZ252^2+1)/(BZ252^2+1)*(Y259^2/X259^2)</f>
        <v>66.938775510204081</v>
      </c>
      <c r="CA259" s="121">
        <f>(CA252^4+6*CA252^2+1)/(CA252^2+1)*(Y259^2/X259^2)</f>
        <v>111.0204081632653</v>
      </c>
      <c r="CB259" s="121">
        <f>(CB252^4+6*CB252^2+1)/(CB252^2+1)*(Y259^2/X259^2)</f>
        <v>169.50780312124851</v>
      </c>
      <c r="CC259" s="121">
        <f>(CC252^4+6*CC252^2+1)/(CC252^2+1)*(Y259^2/X259^2)</f>
        <v>243.6420722135008</v>
      </c>
      <c r="CD259" s="121">
        <f>(CD252^4+6*CD252^2+1)/(CD252^2+1)*(Y259^2/X259^2)</f>
        <v>333.811362382791</v>
      </c>
      <c r="CE259" s="121">
        <f>(CE252^4+6*CE252^2+1)/(CE252^2+1)*(Y259^2/X259^2)</f>
        <v>440.16326530612247</v>
      </c>
      <c r="CF259" s="121">
        <f>(CF252^4+6*CF252^2+1)/(CF252^2+1)*(Y259^2/X259^2)</f>
        <v>562.76295133437986</v>
      </c>
      <c r="CG259" s="121">
        <f t="shared" si="700"/>
        <v>9.1874999999999998E-2</v>
      </c>
      <c r="CH259" s="121">
        <f t="shared" si="591"/>
        <v>2.4500000000000001E-2</v>
      </c>
      <c r="CI259" s="121">
        <f t="shared" si="592"/>
        <v>1.225E-2</v>
      </c>
      <c r="CJ259" s="121">
        <f t="shared" si="593"/>
        <v>7.2058823529411765E-3</v>
      </c>
      <c r="CK259" s="121">
        <f t="shared" si="594"/>
        <v>4.7115384615384615E-3</v>
      </c>
      <c r="CL259" s="121">
        <f t="shared" si="595"/>
        <v>3.3108108108108108E-3</v>
      </c>
      <c r="CM259" s="121">
        <f t="shared" si="596"/>
        <v>2.4499999999999999E-3</v>
      </c>
      <c r="CN259" s="121">
        <f t="shared" si="597"/>
        <v>1.8846153846153845E-3</v>
      </c>
      <c r="CO259" s="95">
        <f t="shared" si="598"/>
        <v>37.783218795918366</v>
      </c>
      <c r="CP259" s="95">
        <f t="shared" si="599"/>
        <v>82.471161653061216</v>
      </c>
      <c r="CQ259" s="95">
        <f t="shared" si="600"/>
        <v>140.73765144897959</v>
      </c>
      <c r="CR259" s="95">
        <f t="shared" si="601"/>
        <v>219.08384640696278</v>
      </c>
      <c r="CS259" s="95">
        <f t="shared" si="602"/>
        <v>318.75085835635792</v>
      </c>
      <c r="CT259" s="95">
        <f t="shared" si="603"/>
        <v>440.12683423993383</v>
      </c>
      <c r="CU259" s="95">
        <f t="shared" si="604"/>
        <v>583.35936573469394</v>
      </c>
      <c r="CV259" s="95">
        <f t="shared" si="605"/>
        <v>748.5136231915227</v>
      </c>
      <c r="CW259" s="95">
        <f t="shared" si="606"/>
        <v>37.783218795918366</v>
      </c>
      <c r="CX259" s="95">
        <f t="shared" si="607"/>
        <v>82.471161653061216</v>
      </c>
      <c r="CY259" s="95">
        <f t="shared" si="608"/>
        <v>140.73765144897959</v>
      </c>
      <c r="CZ259" s="95">
        <f t="shared" si="609"/>
        <v>219.08384640696278</v>
      </c>
      <c r="DA259" s="95">
        <f t="shared" si="610"/>
        <v>318.75085835635792</v>
      </c>
      <c r="DB259" s="95">
        <f t="shared" si="611"/>
        <v>440.12683423993383</v>
      </c>
      <c r="DC259" s="95">
        <f t="shared" si="612"/>
        <v>583.35936573469394</v>
      </c>
      <c r="DD259" s="95">
        <f t="shared" si="613"/>
        <v>748.5136231915227</v>
      </c>
      <c r="DE259" s="13">
        <f t="shared" si="701"/>
        <v>34.795052224489794</v>
      </c>
      <c r="DF259" s="13">
        <f t="shared" si="702"/>
        <v>69.013391510204087</v>
      </c>
      <c r="DG259" s="13">
        <f t="shared" si="703"/>
        <v>113.0827741632653</v>
      </c>
      <c r="DH259" s="13">
        <f t="shared" si="704"/>
        <v>171.56512500360145</v>
      </c>
      <c r="DI259" s="13">
        <f t="shared" si="614"/>
        <v>245.69689975196235</v>
      </c>
      <c r="DJ259" s="13">
        <f t="shared" si="615"/>
        <v>335.86478919360184</v>
      </c>
      <c r="DK259" s="13">
        <f t="shared" si="616"/>
        <v>442.21583130612248</v>
      </c>
      <c r="DL259" s="13">
        <f t="shared" si="617"/>
        <v>564.81495194976446</v>
      </c>
      <c r="DM259" s="95">
        <f t="shared" si="618"/>
        <v>34.795052224489794</v>
      </c>
      <c r="DN259" s="95">
        <f t="shared" si="619"/>
        <v>69.013391510204087</v>
      </c>
      <c r="DO259" s="95">
        <f t="shared" si="620"/>
        <v>113.0827741632653</v>
      </c>
      <c r="DP259" s="95">
        <f t="shared" si="621"/>
        <v>171.56512500360145</v>
      </c>
      <c r="DQ259" s="95">
        <f t="shared" si="622"/>
        <v>245.69689975196235</v>
      </c>
      <c r="DR259" s="95">
        <f t="shared" si="623"/>
        <v>335.86478919360184</v>
      </c>
      <c r="DS259" s="95">
        <f t="shared" si="624"/>
        <v>442.21583130612248</v>
      </c>
      <c r="DT259" s="95">
        <f t="shared" si="625"/>
        <v>564.81495194976446</v>
      </c>
      <c r="DU259" s="95">
        <f t="shared" si="626"/>
        <v>14.041545801160714</v>
      </c>
      <c r="DV259" s="95">
        <f t="shared" si="627"/>
        <v>24.573411034785714</v>
      </c>
      <c r="DW259" s="95">
        <f t="shared" si="628"/>
        <v>39.608799518821421</v>
      </c>
      <c r="DX259" s="95">
        <f t="shared" si="629"/>
        <v>59.794565711209842</v>
      </c>
      <c r="DY259" s="95">
        <f t="shared" si="630"/>
        <v>85.483982964618562</v>
      </c>
      <c r="DZ259" s="95">
        <f t="shared" si="631"/>
        <v>116.77719668764767</v>
      </c>
      <c r="EA259" s="95">
        <f t="shared" si="632"/>
        <v>153.71048173462142</v>
      </c>
      <c r="EB259" s="95">
        <f t="shared" si="633"/>
        <v>196.299423248762</v>
      </c>
      <c r="EC259" s="95">
        <f t="shared" si="634"/>
        <v>14.041545801160714</v>
      </c>
      <c r="ED259" s="95">
        <f t="shared" si="635"/>
        <v>24.573411034785714</v>
      </c>
      <c r="EE259" s="95">
        <f t="shared" si="636"/>
        <v>39.608799518821421</v>
      </c>
      <c r="EF259" s="95">
        <f t="shared" si="637"/>
        <v>59.794565711209842</v>
      </c>
      <c r="EG259" s="95">
        <f t="shared" si="638"/>
        <v>85.483982964618562</v>
      </c>
      <c r="EH259" s="95">
        <f t="shared" si="639"/>
        <v>116.77719668764767</v>
      </c>
      <c r="EI259" s="95">
        <f t="shared" si="640"/>
        <v>153.71048173462142</v>
      </c>
      <c r="EJ259" s="95">
        <f t="shared" si="641"/>
        <v>196.299423248762</v>
      </c>
      <c r="EK259" s="95">
        <f t="shared" si="642"/>
        <v>14.041545801160714</v>
      </c>
      <c r="EL259" s="95">
        <f t="shared" si="643"/>
        <v>24.573411034785714</v>
      </c>
      <c r="EM259" s="95">
        <f t="shared" si="644"/>
        <v>39.608799518821421</v>
      </c>
      <c r="EN259" s="95">
        <f t="shared" si="645"/>
        <v>59.794565711209842</v>
      </c>
      <c r="EO259" s="95">
        <f t="shared" si="646"/>
        <v>85.483982964618562</v>
      </c>
      <c r="EP259" s="95">
        <f t="shared" si="647"/>
        <v>116.77719668764767</v>
      </c>
      <c r="EQ259" s="95">
        <f t="shared" si="648"/>
        <v>153.71048173462142</v>
      </c>
      <c r="ER259" s="95">
        <f t="shared" si="649"/>
        <v>196.299423248762</v>
      </c>
      <c r="ES259" s="95">
        <f t="shared" si="650"/>
        <v>1</v>
      </c>
      <c r="ET259" s="95">
        <f t="shared" si="651"/>
        <v>1</v>
      </c>
      <c r="EU259" s="95">
        <f t="shared" si="652"/>
        <v>1</v>
      </c>
      <c r="EV259" s="95">
        <f t="shared" si="653"/>
        <v>1</v>
      </c>
      <c r="EW259" s="95">
        <f t="shared" si="654"/>
        <v>1</v>
      </c>
      <c r="EX259" s="95">
        <f t="shared" si="655"/>
        <v>1</v>
      </c>
      <c r="EY259" s="95">
        <f t="shared" si="656"/>
        <v>1</v>
      </c>
      <c r="EZ259" s="95">
        <f t="shared" si="657"/>
        <v>1</v>
      </c>
      <c r="FA259" s="95">
        <f t="shared" si="658"/>
        <v>1</v>
      </c>
      <c r="FB259" s="95">
        <f t="shared" si="659"/>
        <v>1</v>
      </c>
      <c r="FC259" s="95">
        <f t="shared" si="660"/>
        <v>1</v>
      </c>
      <c r="FD259" s="95">
        <f t="shared" si="661"/>
        <v>1</v>
      </c>
      <c r="FE259" s="95">
        <f t="shared" si="662"/>
        <v>1</v>
      </c>
      <c r="FF259" s="95">
        <f t="shared" si="663"/>
        <v>1</v>
      </c>
      <c r="FG259" s="95">
        <f t="shared" si="664"/>
        <v>1</v>
      </c>
      <c r="FH259" s="95">
        <f t="shared" si="665"/>
        <v>1</v>
      </c>
      <c r="FI259" s="95">
        <f t="shared" si="666"/>
        <v>1</v>
      </c>
      <c r="FJ259" s="95">
        <f t="shared" si="667"/>
        <v>1</v>
      </c>
      <c r="FK259" s="95">
        <f t="shared" si="668"/>
        <v>1</v>
      </c>
      <c r="FL259" s="95">
        <f t="shared" si="669"/>
        <v>1</v>
      </c>
      <c r="FM259" s="95">
        <f t="shared" si="670"/>
        <v>1</v>
      </c>
      <c r="FN259" s="95">
        <f t="shared" si="671"/>
        <v>1</v>
      </c>
      <c r="FO259" s="95">
        <f t="shared" si="672"/>
        <v>1</v>
      </c>
      <c r="FP259" s="95">
        <f t="shared" si="673"/>
        <v>1</v>
      </c>
      <c r="FQ259" s="115">
        <f t="shared" si="674"/>
        <v>1.3041368398096396</v>
      </c>
      <c r="FR259" s="115">
        <f t="shared" si="675"/>
        <v>1.2569130912548092</v>
      </c>
      <c r="FS259" s="115">
        <f t="shared" si="676"/>
        <v>1.2512033279801329</v>
      </c>
      <c r="FT259" s="115">
        <f t="shared" si="677"/>
        <v>1.2497585880462185</v>
      </c>
      <c r="FU259" s="115">
        <f t="shared" si="678"/>
        <v>1.2494299452705306</v>
      </c>
      <c r="FV259" s="115">
        <f t="shared" si="679"/>
        <v>1.249401060883969</v>
      </c>
      <c r="FW259" s="115">
        <f t="shared" si="680"/>
        <v>1.2494501267037579</v>
      </c>
      <c r="FX259" s="115">
        <f t="shared" si="681"/>
        <v>1.2495133531815936</v>
      </c>
      <c r="FZ259" s="90">
        <f t="shared" si="705"/>
        <v>1.249401060883969</v>
      </c>
      <c r="GC259" s="35"/>
      <c r="GI259" s="31"/>
      <c r="GJ259" s="31"/>
      <c r="GK259" s="31"/>
    </row>
    <row r="260" spans="24:193" x14ac:dyDescent="0.3">
      <c r="X260" s="118">
        <v>4</v>
      </c>
      <c r="Y260" s="118">
        <v>10</v>
      </c>
      <c r="Z260" s="40">
        <v>1.7999999999999999E-2</v>
      </c>
      <c r="AA260" s="40">
        <v>10000000</v>
      </c>
      <c r="AB260" s="40">
        <v>10000000</v>
      </c>
      <c r="AC260" s="98">
        <v>3900000</v>
      </c>
      <c r="AD260" s="42">
        <v>0.33</v>
      </c>
      <c r="AE260" s="42">
        <v>0.33</v>
      </c>
      <c r="AF260" s="41">
        <v>1.7999999999999999E-2</v>
      </c>
      <c r="AG260" s="40">
        <v>10000000</v>
      </c>
      <c r="AH260" s="40">
        <v>10000000</v>
      </c>
      <c r="AI260" s="98">
        <v>3900000</v>
      </c>
      <c r="AJ260" s="42">
        <v>0.33</v>
      </c>
      <c r="AK260" s="42">
        <v>0.33</v>
      </c>
      <c r="AL260" s="42">
        <f>AL250</f>
        <v>0.80259999999999998</v>
      </c>
      <c r="AM260" s="40">
        <v>6000</v>
      </c>
      <c r="AN260" s="40">
        <f>AN250</f>
        <v>10000</v>
      </c>
      <c r="AO260" s="40">
        <f>AO250</f>
        <v>10000</v>
      </c>
      <c r="AP260" s="42">
        <v>0.03</v>
      </c>
      <c r="AQ260" s="42">
        <v>0.03</v>
      </c>
      <c r="AR260" s="4">
        <f t="shared" si="682"/>
        <v>0.8206</v>
      </c>
      <c r="AS260" s="11">
        <f t="shared" si="683"/>
        <v>0.4</v>
      </c>
      <c r="AT260" s="15">
        <f t="shared" si="684"/>
        <v>68010.989114577489</v>
      </c>
      <c r="AU260" s="19">
        <f t="shared" si="685"/>
        <v>0.80004601538355813</v>
      </c>
      <c r="AV260" s="13">
        <f t="shared" si="686"/>
        <v>0.5</v>
      </c>
      <c r="AW260" s="11">
        <f t="shared" si="687"/>
        <v>1</v>
      </c>
      <c r="AX260" s="11">
        <f t="shared" si="688"/>
        <v>0.8911</v>
      </c>
      <c r="AY260" s="11">
        <f t="shared" si="689"/>
        <v>201997.53114128605</v>
      </c>
      <c r="AZ260" s="11">
        <f t="shared" si="690"/>
        <v>1</v>
      </c>
      <c r="BA260" s="11">
        <f t="shared" si="691"/>
        <v>0.34752899999999998</v>
      </c>
      <c r="BB260" s="11">
        <f t="shared" si="692"/>
        <v>1.025058</v>
      </c>
      <c r="BC260" s="11">
        <f t="shared" si="693"/>
        <v>0.99909999999999999</v>
      </c>
      <c r="BD260" s="11">
        <f t="shared" si="694"/>
        <v>0.8911</v>
      </c>
      <c r="BE260" s="11">
        <f t="shared" si="695"/>
        <v>201997.53114128605</v>
      </c>
      <c r="BF260" s="11">
        <f t="shared" si="696"/>
        <v>1</v>
      </c>
      <c r="BG260" s="11">
        <f t="shared" si="697"/>
        <v>0.34752899999999998</v>
      </c>
      <c r="BH260" s="11">
        <f t="shared" si="698"/>
        <v>1.025058</v>
      </c>
      <c r="BI260" s="121">
        <f t="shared" si="590"/>
        <v>0.12</v>
      </c>
      <c r="BJ260" s="121">
        <f>X260^2/((BJ252^2+1)*Y260^2)</f>
        <v>3.2000000000000001E-2</v>
      </c>
      <c r="BK260" s="121">
        <f>X260^2/((BK252^2+1)*Y260^2)</f>
        <v>1.6E-2</v>
      </c>
      <c r="BL260" s="121">
        <f>X260^2/((BL252^2+1)*Y260^2)</f>
        <v>9.4117647058823521E-3</v>
      </c>
      <c r="BM260" s="121">
        <f>X260^2/((BM252^2+1)*Y260^2)</f>
        <v>6.1538461538461538E-3</v>
      </c>
      <c r="BN260" s="121">
        <f>X260^2/((BN252^2+1)*Y260^2)</f>
        <v>4.3243243243243244E-3</v>
      </c>
      <c r="BO260" s="121">
        <f>X260^2/((BO252^2+1)*Y260^2)</f>
        <v>3.2000000000000002E-3</v>
      </c>
      <c r="BP260" s="121">
        <f>X260^2/((BP252^2+1)*Y260^2)</f>
        <v>2.4615384615384616E-3</v>
      </c>
      <c r="BQ260" s="121">
        <v>1</v>
      </c>
      <c r="BR260" s="121">
        <v>1</v>
      </c>
      <c r="BS260" s="121">
        <v>1</v>
      </c>
      <c r="BT260" s="121">
        <v>1</v>
      </c>
      <c r="BU260" s="121">
        <v>1</v>
      </c>
      <c r="BV260" s="121">
        <v>1</v>
      </c>
      <c r="BW260" s="121">
        <v>1</v>
      </c>
      <c r="BX260" s="121">
        <v>1</v>
      </c>
      <c r="BY260" s="121">
        <f t="shared" si="699"/>
        <v>25</v>
      </c>
      <c r="BZ260" s="121">
        <f>(BZ252^4+6*BZ252^2+1)/(BZ252^2+1)*(Y260^2/X260^2)</f>
        <v>51.249999999999993</v>
      </c>
      <c r="CA260" s="121">
        <f>(CA252^4+6*CA252^2+1)/(CA252^2+1)*(Y260^2/X260^2)</f>
        <v>85</v>
      </c>
      <c r="CB260" s="121">
        <f>(CB252^4+6*CB252^2+1)/(CB252^2+1)*(Y260^2/X260^2)</f>
        <v>129.77941176470588</v>
      </c>
      <c r="CC260" s="121">
        <f>(CC252^4+6*CC252^2+1)/(CC252^2+1)*(Y260^2/X260^2)</f>
        <v>186.53846153846155</v>
      </c>
      <c r="CD260" s="121">
        <f>(CD252^4+6*CD252^2+1)/(CD252^2+1)*(Y260^2/X260^2)</f>
        <v>255.57432432432435</v>
      </c>
      <c r="CE260" s="121">
        <f>(CE252^4+6*CE252^2+1)/(CE252^2+1)*(Y260^2/X260^2)</f>
        <v>337</v>
      </c>
      <c r="CF260" s="121">
        <f>(CF252^4+6*CF252^2+1)/(CF252^2+1)*(Y260^2/X260^2)</f>
        <v>430.86538461538464</v>
      </c>
      <c r="CG260" s="121">
        <f t="shared" si="700"/>
        <v>0.12</v>
      </c>
      <c r="CH260" s="121">
        <f t="shared" si="591"/>
        <v>3.2000000000000001E-2</v>
      </c>
      <c r="CI260" s="121">
        <f t="shared" si="592"/>
        <v>1.6E-2</v>
      </c>
      <c r="CJ260" s="121">
        <f t="shared" si="593"/>
        <v>9.4117647058823521E-3</v>
      </c>
      <c r="CK260" s="121">
        <f t="shared" si="594"/>
        <v>6.1538461538461538E-3</v>
      </c>
      <c r="CL260" s="121">
        <f t="shared" si="595"/>
        <v>4.3243243243243244E-3</v>
      </c>
      <c r="CM260" s="121">
        <f t="shared" si="596"/>
        <v>3.2000000000000002E-3</v>
      </c>
      <c r="CN260" s="121">
        <f t="shared" si="597"/>
        <v>2.4615384615384616E-3</v>
      </c>
      <c r="CO260" s="95">
        <f t="shared" si="598"/>
        <v>29.243603999999998</v>
      </c>
      <c r="CP260" s="95">
        <f t="shared" si="599"/>
        <v>63.457810249999994</v>
      </c>
      <c r="CQ260" s="95">
        <f t="shared" si="600"/>
        <v>108.06809149999999</v>
      </c>
      <c r="CR260" s="95">
        <f t="shared" si="601"/>
        <v>168.0518970147059</v>
      </c>
      <c r="CS260" s="95">
        <f t="shared" si="602"/>
        <v>244.35945303846154</v>
      </c>
      <c r="CT260" s="95">
        <f t="shared" si="603"/>
        <v>337.28793457432437</v>
      </c>
      <c r="CU260" s="95">
        <f t="shared" si="604"/>
        <v>446.95034149999998</v>
      </c>
      <c r="CV260" s="95">
        <f t="shared" si="605"/>
        <v>573.39656986538466</v>
      </c>
      <c r="CW260" s="95">
        <f t="shared" si="606"/>
        <v>29.243603999999998</v>
      </c>
      <c r="CX260" s="95">
        <f t="shared" si="607"/>
        <v>63.457810249999994</v>
      </c>
      <c r="CY260" s="95">
        <f t="shared" si="608"/>
        <v>108.06809149999999</v>
      </c>
      <c r="CZ260" s="95">
        <f t="shared" si="609"/>
        <v>168.0518970147059</v>
      </c>
      <c r="DA260" s="95">
        <f t="shared" si="610"/>
        <v>244.35945303846154</v>
      </c>
      <c r="DB260" s="95">
        <f t="shared" si="611"/>
        <v>337.28793457432437</v>
      </c>
      <c r="DC260" s="95">
        <f t="shared" si="612"/>
        <v>446.95034149999998</v>
      </c>
      <c r="DD260" s="95">
        <f t="shared" si="613"/>
        <v>573.39656986538466</v>
      </c>
      <c r="DE260" s="13">
        <f t="shared" si="701"/>
        <v>27.170116</v>
      </c>
      <c r="DF260" s="13">
        <f t="shared" si="702"/>
        <v>53.332115999999992</v>
      </c>
      <c r="DG260" s="13">
        <f t="shared" si="703"/>
        <v>87.066115999999994</v>
      </c>
      <c r="DH260" s="13">
        <f t="shared" si="704"/>
        <v>131.83893952941176</v>
      </c>
      <c r="DI260" s="13">
        <f t="shared" si="614"/>
        <v>188.59473138461539</v>
      </c>
      <c r="DJ260" s="13">
        <f t="shared" si="615"/>
        <v>257.62876464864866</v>
      </c>
      <c r="DK260" s="13">
        <f t="shared" si="616"/>
        <v>339.053316</v>
      </c>
      <c r="DL260" s="13">
        <f t="shared" si="617"/>
        <v>432.91796215384619</v>
      </c>
      <c r="DM260" s="95">
        <f t="shared" si="618"/>
        <v>27.170116</v>
      </c>
      <c r="DN260" s="95">
        <f t="shared" si="619"/>
        <v>53.332115999999992</v>
      </c>
      <c r="DO260" s="95">
        <f t="shared" si="620"/>
        <v>87.066115999999994</v>
      </c>
      <c r="DP260" s="95">
        <f t="shared" si="621"/>
        <v>131.83893952941176</v>
      </c>
      <c r="DQ260" s="95">
        <f t="shared" si="622"/>
        <v>188.59473138461539</v>
      </c>
      <c r="DR260" s="95">
        <f t="shared" si="623"/>
        <v>257.62876464864866</v>
      </c>
      <c r="DS260" s="95">
        <f t="shared" si="624"/>
        <v>339.053316</v>
      </c>
      <c r="DT260" s="95">
        <f t="shared" si="625"/>
        <v>432.91796215384619</v>
      </c>
      <c r="DU260" s="95">
        <f t="shared" si="626"/>
        <v>11.39165934</v>
      </c>
      <c r="DV260" s="95">
        <f t="shared" si="627"/>
        <v>19.123713037999995</v>
      </c>
      <c r="DW260" s="95">
        <f t="shared" si="628"/>
        <v>30.567256323999999</v>
      </c>
      <c r="DX260" s="95">
        <f t="shared" si="629"/>
        <v>45.988564199550169</v>
      </c>
      <c r="DY260" s="95">
        <f t="shared" si="630"/>
        <v>65.639323494082831</v>
      </c>
      <c r="DZ260" s="95">
        <f t="shared" si="631"/>
        <v>89.587909313564651</v>
      </c>
      <c r="EA260" s="95">
        <f t="shared" si="632"/>
        <v>117.85851595279999</v>
      </c>
      <c r="EB260" s="95">
        <f t="shared" si="633"/>
        <v>150.46139428197631</v>
      </c>
      <c r="EC260" s="95">
        <f t="shared" si="634"/>
        <v>11.39165934</v>
      </c>
      <c r="ED260" s="95">
        <f t="shared" si="635"/>
        <v>19.123713037999995</v>
      </c>
      <c r="EE260" s="95">
        <f t="shared" si="636"/>
        <v>30.567256323999999</v>
      </c>
      <c r="EF260" s="95">
        <f t="shared" si="637"/>
        <v>45.988564199550169</v>
      </c>
      <c r="EG260" s="95">
        <f t="shared" si="638"/>
        <v>65.639323494082831</v>
      </c>
      <c r="EH260" s="95">
        <f t="shared" si="639"/>
        <v>89.587909313564651</v>
      </c>
      <c r="EI260" s="95">
        <f t="shared" si="640"/>
        <v>117.85851595279999</v>
      </c>
      <c r="EJ260" s="95">
        <f t="shared" si="641"/>
        <v>150.46139428197631</v>
      </c>
      <c r="EK260" s="95">
        <f t="shared" si="642"/>
        <v>11.39165934</v>
      </c>
      <c r="EL260" s="95">
        <f t="shared" si="643"/>
        <v>19.123713037999995</v>
      </c>
      <c r="EM260" s="95">
        <f t="shared" si="644"/>
        <v>30.567256323999999</v>
      </c>
      <c r="EN260" s="95">
        <f t="shared" si="645"/>
        <v>45.988564199550169</v>
      </c>
      <c r="EO260" s="95">
        <f t="shared" si="646"/>
        <v>65.639323494082831</v>
      </c>
      <c r="EP260" s="95">
        <f t="shared" si="647"/>
        <v>89.587909313564651</v>
      </c>
      <c r="EQ260" s="95">
        <f t="shared" si="648"/>
        <v>117.85851595279999</v>
      </c>
      <c r="ER260" s="95">
        <f t="shared" si="649"/>
        <v>150.46139428197631</v>
      </c>
      <c r="ES260" s="95">
        <f t="shared" si="650"/>
        <v>1</v>
      </c>
      <c r="ET260" s="95">
        <f t="shared" si="651"/>
        <v>1</v>
      </c>
      <c r="EU260" s="95">
        <f t="shared" si="652"/>
        <v>1</v>
      </c>
      <c r="EV260" s="95">
        <f t="shared" si="653"/>
        <v>1</v>
      </c>
      <c r="EW260" s="95">
        <f t="shared" si="654"/>
        <v>1</v>
      </c>
      <c r="EX260" s="95">
        <f t="shared" si="655"/>
        <v>1</v>
      </c>
      <c r="EY260" s="95">
        <f t="shared" si="656"/>
        <v>1</v>
      </c>
      <c r="EZ260" s="95">
        <f t="shared" si="657"/>
        <v>1</v>
      </c>
      <c r="FA260" s="95">
        <f t="shared" si="658"/>
        <v>1</v>
      </c>
      <c r="FB260" s="95">
        <f t="shared" si="659"/>
        <v>1</v>
      </c>
      <c r="FC260" s="95">
        <f t="shared" si="660"/>
        <v>1</v>
      </c>
      <c r="FD260" s="95">
        <f t="shared" si="661"/>
        <v>1</v>
      </c>
      <c r="FE260" s="95">
        <f t="shared" si="662"/>
        <v>1</v>
      </c>
      <c r="FF260" s="95">
        <f t="shared" si="663"/>
        <v>1</v>
      </c>
      <c r="FG260" s="95">
        <f t="shared" si="664"/>
        <v>1</v>
      </c>
      <c r="FH260" s="95">
        <f t="shared" si="665"/>
        <v>1</v>
      </c>
      <c r="FI260" s="95">
        <f t="shared" si="666"/>
        <v>1</v>
      </c>
      <c r="FJ260" s="95">
        <f t="shared" si="667"/>
        <v>1</v>
      </c>
      <c r="FK260" s="95">
        <f t="shared" si="668"/>
        <v>1</v>
      </c>
      <c r="FL260" s="95">
        <f t="shared" si="669"/>
        <v>1</v>
      </c>
      <c r="FM260" s="95">
        <f t="shared" si="670"/>
        <v>1</v>
      </c>
      <c r="FN260" s="95">
        <f t="shared" si="671"/>
        <v>1</v>
      </c>
      <c r="FO260" s="95">
        <f t="shared" si="672"/>
        <v>1</v>
      </c>
      <c r="FP260" s="95">
        <f t="shared" si="673"/>
        <v>1</v>
      </c>
      <c r="FQ260" s="115">
        <f t="shared" si="674"/>
        <v>1.317923896428149</v>
      </c>
      <c r="FR260" s="115">
        <f t="shared" si="675"/>
        <v>1.2589641208651292</v>
      </c>
      <c r="FS260" s="115">
        <f t="shared" si="676"/>
        <v>1.2516096469051341</v>
      </c>
      <c r="FT260" s="115">
        <f t="shared" si="677"/>
        <v>1.2497227996718079</v>
      </c>
      <c r="FU260" s="115">
        <f t="shared" si="678"/>
        <v>1.2492873995910636</v>
      </c>
      <c r="FV260" s="115">
        <f t="shared" si="679"/>
        <v>1.2492456435211676</v>
      </c>
      <c r="FW260" s="115">
        <f t="shared" si="680"/>
        <v>1.2493074256948085</v>
      </c>
      <c r="FX260" s="115">
        <f t="shared" si="681"/>
        <v>1.2493886854992753</v>
      </c>
      <c r="FZ260" s="90">
        <f t="shared" si="705"/>
        <v>1.2492456435211676</v>
      </c>
      <c r="GC260" s="35"/>
      <c r="GI260" s="31"/>
      <c r="GJ260" s="31"/>
      <c r="GK260" s="31"/>
    </row>
    <row r="261" spans="24:193" x14ac:dyDescent="0.3">
      <c r="X261" s="118">
        <v>4.5</v>
      </c>
      <c r="Y261" s="118">
        <v>10</v>
      </c>
      <c r="Z261" s="40">
        <v>1.7999999999999999E-2</v>
      </c>
      <c r="AA261" s="40">
        <v>10000000</v>
      </c>
      <c r="AB261" s="40">
        <v>10000000</v>
      </c>
      <c r="AC261" s="98">
        <v>3900000</v>
      </c>
      <c r="AD261" s="42">
        <v>0.33</v>
      </c>
      <c r="AE261" s="42">
        <v>0.33</v>
      </c>
      <c r="AF261" s="41">
        <v>1.7999999999999999E-2</v>
      </c>
      <c r="AG261" s="40">
        <v>10000000</v>
      </c>
      <c r="AH261" s="40">
        <v>10000000</v>
      </c>
      <c r="AI261" s="98">
        <v>3900000</v>
      </c>
      <c r="AJ261" s="42">
        <v>0.33</v>
      </c>
      <c r="AK261" s="42">
        <v>0.33</v>
      </c>
      <c r="AL261" s="42">
        <f>AL250</f>
        <v>0.80259999999999998</v>
      </c>
      <c r="AM261" s="40">
        <v>6000</v>
      </c>
      <c r="AN261" s="40">
        <f>AN250</f>
        <v>10000</v>
      </c>
      <c r="AO261" s="40">
        <f>AO250</f>
        <v>10000</v>
      </c>
      <c r="AP261" s="42">
        <v>0.03</v>
      </c>
      <c r="AQ261" s="42">
        <v>0.03</v>
      </c>
      <c r="AR261" s="4">
        <f t="shared" si="682"/>
        <v>0.8206</v>
      </c>
      <c r="AS261" s="11">
        <f t="shared" si="683"/>
        <v>0.45</v>
      </c>
      <c r="AT261" s="15">
        <f t="shared" si="684"/>
        <v>68010.989114577489</v>
      </c>
      <c r="AU261" s="19">
        <f t="shared" si="685"/>
        <v>0.80004601538355813</v>
      </c>
      <c r="AV261" s="13">
        <f t="shared" si="686"/>
        <v>0.5</v>
      </c>
      <c r="AW261" s="11">
        <f t="shared" si="687"/>
        <v>1</v>
      </c>
      <c r="AX261" s="11">
        <f t="shared" si="688"/>
        <v>0.8911</v>
      </c>
      <c r="AY261" s="11">
        <f t="shared" si="689"/>
        <v>201997.53114128605</v>
      </c>
      <c r="AZ261" s="11">
        <f t="shared" si="690"/>
        <v>1</v>
      </c>
      <c r="BA261" s="11">
        <f t="shared" si="691"/>
        <v>0.34752899999999998</v>
      </c>
      <c r="BB261" s="11">
        <f t="shared" si="692"/>
        <v>1.025058</v>
      </c>
      <c r="BC261" s="11">
        <f t="shared" si="693"/>
        <v>0.99909999999999999</v>
      </c>
      <c r="BD261" s="11">
        <f t="shared" si="694"/>
        <v>0.8911</v>
      </c>
      <c r="BE261" s="11">
        <f t="shared" si="695"/>
        <v>201997.53114128605</v>
      </c>
      <c r="BF261" s="11">
        <f t="shared" si="696"/>
        <v>1</v>
      </c>
      <c r="BG261" s="11">
        <f t="shared" si="697"/>
        <v>0.34752899999999998</v>
      </c>
      <c r="BH261" s="11">
        <f t="shared" si="698"/>
        <v>1.025058</v>
      </c>
      <c r="BI261" s="121">
        <f t="shared" si="590"/>
        <v>0.15187500000000001</v>
      </c>
      <c r="BJ261" s="121">
        <f>X261^2/((BJ252^2+1)*Y261^2)</f>
        <v>4.0500000000000001E-2</v>
      </c>
      <c r="BK261" s="121">
        <f>X261^2/((BK252^2+1)*Y261^2)</f>
        <v>2.0250000000000001E-2</v>
      </c>
      <c r="BL261" s="121">
        <f>X261^2/((BL252^2+1)*Y261^2)</f>
        <v>1.1911764705882353E-2</v>
      </c>
      <c r="BM261" s="121">
        <f>X261^2/((BM252^2+1)*Y261^2)</f>
        <v>7.7884615384615384E-3</v>
      </c>
      <c r="BN261" s="121">
        <f>X261^2/((BN252^2+1)*Y261^2)</f>
        <v>5.4729729729729726E-3</v>
      </c>
      <c r="BO261" s="121">
        <f>X261^2/((BO252^2+1)*Y261^2)</f>
        <v>4.0499999999999998E-3</v>
      </c>
      <c r="BP261" s="121">
        <f>X261^2/((BP252^2+1)*Y261^2)</f>
        <v>3.1153846153846153E-3</v>
      </c>
      <c r="BQ261" s="121">
        <v>1</v>
      </c>
      <c r="BR261" s="121">
        <v>1</v>
      </c>
      <c r="BS261" s="121">
        <v>1</v>
      </c>
      <c r="BT261" s="121">
        <v>1</v>
      </c>
      <c r="BU261" s="121">
        <v>1</v>
      </c>
      <c r="BV261" s="121">
        <v>1</v>
      </c>
      <c r="BW261" s="121">
        <v>1</v>
      </c>
      <c r="BX261" s="121">
        <v>1</v>
      </c>
      <c r="BY261" s="121">
        <f t="shared" si="699"/>
        <v>19.753086419753085</v>
      </c>
      <c r="BZ261" s="121">
        <f>(BZ252^4+6*BZ252^2+1)/(BZ252^2+1)*(Y261^2/X261^2)</f>
        <v>40.493827160493822</v>
      </c>
      <c r="CA261" s="121">
        <f>(CA252^4+6*CA252^2+1)/(CA252^2+1)*(Y261^2/X261^2)</f>
        <v>67.160493827160494</v>
      </c>
      <c r="CB261" s="121">
        <f>(CB252^4+6*CB252^2+1)/(CB252^2+1)*(Y261^2/X261^2)</f>
        <v>102.54175744371823</v>
      </c>
      <c r="CC261" s="121">
        <f>(CC252^4+6*CC252^2+1)/(CC252^2+1)*(Y261^2/X261^2)</f>
        <v>147.38841405508072</v>
      </c>
      <c r="CD261" s="121">
        <f>(CD252^4+6*CD252^2+1)/(CD252^2+1)*(Y261^2/X261^2)</f>
        <v>201.93526860193526</v>
      </c>
      <c r="CE261" s="121">
        <f>(CE252^4+6*CE252^2+1)/(CE252^2+1)*(Y261^2/X261^2)</f>
        <v>266.27160493827159</v>
      </c>
      <c r="CF261" s="121">
        <f>(CF252^4+6*CF252^2+1)/(CF252^2+1)*(Y261^2/X261^2)</f>
        <v>340.43684710351374</v>
      </c>
      <c r="CG261" s="121">
        <f t="shared" si="700"/>
        <v>0.15187500000000001</v>
      </c>
      <c r="CH261" s="121">
        <f t="shared" si="591"/>
        <v>4.0500000000000001E-2</v>
      </c>
      <c r="CI261" s="121">
        <f t="shared" si="592"/>
        <v>2.0250000000000001E-2</v>
      </c>
      <c r="CJ261" s="121">
        <f t="shared" si="593"/>
        <v>1.1911764705882353E-2</v>
      </c>
      <c r="CK261" s="121">
        <f t="shared" si="594"/>
        <v>7.7884615384615384E-3</v>
      </c>
      <c r="CL261" s="121">
        <f t="shared" si="595"/>
        <v>5.4729729729729726E-3</v>
      </c>
      <c r="CM261" s="121">
        <f t="shared" si="596"/>
        <v>4.0499999999999998E-3</v>
      </c>
      <c r="CN261" s="121">
        <f t="shared" si="597"/>
        <v>3.1153846153846153E-3</v>
      </c>
      <c r="CO261" s="95">
        <f t="shared" si="598"/>
        <v>23.388872209876542</v>
      </c>
      <c r="CP261" s="95">
        <f t="shared" si="599"/>
        <v>50.422319123456788</v>
      </c>
      <c r="CQ261" s="95">
        <f t="shared" si="600"/>
        <v>85.669948753086416</v>
      </c>
      <c r="CR261" s="95">
        <f t="shared" si="601"/>
        <v>133.0645605177923</v>
      </c>
      <c r="CS261" s="95">
        <f t="shared" si="602"/>
        <v>193.35695046248813</v>
      </c>
      <c r="CT261" s="95">
        <f t="shared" si="603"/>
        <v>266.78192352786118</v>
      </c>
      <c r="CU261" s="95">
        <f t="shared" si="604"/>
        <v>353.42876356790123</v>
      </c>
      <c r="CV261" s="95">
        <f t="shared" si="605"/>
        <v>453.33689462203222</v>
      </c>
      <c r="CW261" s="95">
        <f t="shared" si="606"/>
        <v>23.388872209876542</v>
      </c>
      <c r="CX261" s="95">
        <f t="shared" si="607"/>
        <v>50.422319123456788</v>
      </c>
      <c r="CY261" s="95">
        <f t="shared" si="608"/>
        <v>85.669948753086416</v>
      </c>
      <c r="CZ261" s="95">
        <f t="shared" si="609"/>
        <v>133.0645605177923</v>
      </c>
      <c r="DA261" s="95">
        <f t="shared" si="610"/>
        <v>193.35695046248813</v>
      </c>
      <c r="DB261" s="95">
        <f t="shared" si="611"/>
        <v>266.78192352786118</v>
      </c>
      <c r="DC261" s="95">
        <f t="shared" si="612"/>
        <v>353.42876356790123</v>
      </c>
      <c r="DD261" s="95">
        <f t="shared" si="613"/>
        <v>453.33689462203222</v>
      </c>
      <c r="DE261" s="13">
        <f t="shared" si="701"/>
        <v>21.955077419753085</v>
      </c>
      <c r="DF261" s="13">
        <f t="shared" si="702"/>
        <v>42.584443160493819</v>
      </c>
      <c r="DG261" s="13">
        <f t="shared" si="703"/>
        <v>69.230859827160486</v>
      </c>
      <c r="DH261" s="13">
        <f t="shared" si="704"/>
        <v>104.60378520842411</v>
      </c>
      <c r="DI261" s="13">
        <f t="shared" si="614"/>
        <v>149.44631851661919</v>
      </c>
      <c r="DJ261" s="13">
        <f t="shared" si="615"/>
        <v>203.99085757490823</v>
      </c>
      <c r="DK261" s="13">
        <f t="shared" si="616"/>
        <v>268.3257709382716</v>
      </c>
      <c r="DL261" s="13">
        <f t="shared" si="617"/>
        <v>342.49007848812914</v>
      </c>
      <c r="DM261" s="95">
        <f t="shared" si="618"/>
        <v>21.955077419753085</v>
      </c>
      <c r="DN261" s="95">
        <f t="shared" si="619"/>
        <v>42.584443160493819</v>
      </c>
      <c r="DO261" s="95">
        <f t="shared" si="620"/>
        <v>69.230859827160486</v>
      </c>
      <c r="DP261" s="95">
        <f t="shared" si="621"/>
        <v>104.60378520842411</v>
      </c>
      <c r="DQ261" s="95">
        <f t="shared" si="622"/>
        <v>149.44631851661919</v>
      </c>
      <c r="DR261" s="95">
        <f t="shared" si="623"/>
        <v>203.99085757490823</v>
      </c>
      <c r="DS261" s="95">
        <f t="shared" si="624"/>
        <v>268.3257709382716</v>
      </c>
      <c r="DT261" s="95">
        <f t="shared" si="625"/>
        <v>342.49007848812914</v>
      </c>
      <c r="DU261" s="95">
        <f t="shared" si="626"/>
        <v>9.5792821972453694</v>
      </c>
      <c r="DV261" s="95">
        <f t="shared" si="627"/>
        <v>15.388585043759255</v>
      </c>
      <c r="DW261" s="95">
        <f t="shared" si="628"/>
        <v>24.368987581509252</v>
      </c>
      <c r="DX261" s="95">
        <f t="shared" si="629"/>
        <v>36.523558253531654</v>
      </c>
      <c r="DY261" s="95">
        <f t="shared" si="630"/>
        <v>52.034114718480986</v>
      </c>
      <c r="DZ261" s="95">
        <f t="shared" si="631"/>
        <v>70.947181106134721</v>
      </c>
      <c r="EA261" s="95">
        <f t="shared" si="632"/>
        <v>93.278642945042577</v>
      </c>
      <c r="EB261" s="95">
        <f t="shared" si="633"/>
        <v>119.03508229951336</v>
      </c>
      <c r="EC261" s="95">
        <f t="shared" si="634"/>
        <v>9.5792821972453694</v>
      </c>
      <c r="ED261" s="95">
        <f t="shared" si="635"/>
        <v>15.388585043759255</v>
      </c>
      <c r="EE261" s="95">
        <f t="shared" si="636"/>
        <v>24.368987581509252</v>
      </c>
      <c r="EF261" s="95">
        <f t="shared" si="637"/>
        <v>36.523558253531654</v>
      </c>
      <c r="EG261" s="95">
        <f t="shared" si="638"/>
        <v>52.034114718480986</v>
      </c>
      <c r="EH261" s="95">
        <f t="shared" si="639"/>
        <v>70.947181106134721</v>
      </c>
      <c r="EI261" s="95">
        <f t="shared" si="640"/>
        <v>93.278642945042577</v>
      </c>
      <c r="EJ261" s="95">
        <f t="shared" si="641"/>
        <v>119.03508229951336</v>
      </c>
      <c r="EK261" s="95">
        <f t="shared" si="642"/>
        <v>9.5792821972453694</v>
      </c>
      <c r="EL261" s="95">
        <f t="shared" si="643"/>
        <v>15.388585043759255</v>
      </c>
      <c r="EM261" s="95">
        <f t="shared" si="644"/>
        <v>24.368987581509252</v>
      </c>
      <c r="EN261" s="95">
        <f t="shared" si="645"/>
        <v>36.523558253531654</v>
      </c>
      <c r="EO261" s="95">
        <f t="shared" si="646"/>
        <v>52.034114718480986</v>
      </c>
      <c r="EP261" s="95">
        <f t="shared" si="647"/>
        <v>70.947181106134721</v>
      </c>
      <c r="EQ261" s="95">
        <f t="shared" si="648"/>
        <v>93.278642945042577</v>
      </c>
      <c r="ER261" s="95">
        <f t="shared" si="649"/>
        <v>119.03508229951336</v>
      </c>
      <c r="ES261" s="95">
        <f t="shared" si="650"/>
        <v>1</v>
      </c>
      <c r="ET261" s="95">
        <f t="shared" si="651"/>
        <v>1</v>
      </c>
      <c r="EU261" s="95">
        <f t="shared" si="652"/>
        <v>1</v>
      </c>
      <c r="EV261" s="95">
        <f t="shared" si="653"/>
        <v>1</v>
      </c>
      <c r="EW261" s="95">
        <f t="shared" si="654"/>
        <v>1</v>
      </c>
      <c r="EX261" s="95">
        <f t="shared" si="655"/>
        <v>1</v>
      </c>
      <c r="EY261" s="95">
        <f t="shared" si="656"/>
        <v>1</v>
      </c>
      <c r="EZ261" s="95">
        <f t="shared" si="657"/>
        <v>1</v>
      </c>
      <c r="FA261" s="95">
        <f t="shared" si="658"/>
        <v>1</v>
      </c>
      <c r="FB261" s="95">
        <f t="shared" si="659"/>
        <v>1</v>
      </c>
      <c r="FC261" s="95">
        <f t="shared" si="660"/>
        <v>1</v>
      </c>
      <c r="FD261" s="95">
        <f t="shared" si="661"/>
        <v>1</v>
      </c>
      <c r="FE261" s="95">
        <f t="shared" si="662"/>
        <v>1</v>
      </c>
      <c r="FF261" s="95">
        <f t="shared" si="663"/>
        <v>1</v>
      </c>
      <c r="FG261" s="95">
        <f t="shared" si="664"/>
        <v>1</v>
      </c>
      <c r="FH261" s="95">
        <f t="shared" si="665"/>
        <v>1</v>
      </c>
      <c r="FI261" s="95">
        <f t="shared" si="666"/>
        <v>1</v>
      </c>
      <c r="FJ261" s="95">
        <f t="shared" si="667"/>
        <v>1</v>
      </c>
      <c r="FK261" s="95">
        <f t="shared" si="668"/>
        <v>1</v>
      </c>
      <c r="FL261" s="95">
        <f t="shared" si="669"/>
        <v>1</v>
      </c>
      <c r="FM261" s="95">
        <f t="shared" si="670"/>
        <v>1</v>
      </c>
      <c r="FN261" s="95">
        <f t="shared" si="671"/>
        <v>1</v>
      </c>
      <c r="FO261" s="95">
        <f t="shared" si="672"/>
        <v>1</v>
      </c>
      <c r="FP261" s="95">
        <f t="shared" si="673"/>
        <v>1</v>
      </c>
      <c r="FQ261" s="115">
        <f t="shared" si="674"/>
        <v>1.3328146871452256</v>
      </c>
      <c r="FR261" s="115">
        <f t="shared" si="675"/>
        <v>1.2612576421267829</v>
      </c>
      <c r="FS261" s="115">
        <f t="shared" si="676"/>
        <v>1.2520801357392406</v>
      </c>
      <c r="FT261" s="115">
        <f t="shared" si="677"/>
        <v>1.2496913091011088</v>
      </c>
      <c r="FU261" s="115">
        <f t="shared" si="678"/>
        <v>1.249131423694378</v>
      </c>
      <c r="FV261" s="115">
        <f t="shared" si="679"/>
        <v>1.2490728269788278</v>
      </c>
      <c r="FW261" s="115">
        <f t="shared" si="680"/>
        <v>1.2491477322214348</v>
      </c>
      <c r="FX261" s="115">
        <f t="shared" si="681"/>
        <v>1.2492486888054681</v>
      </c>
      <c r="FZ261" s="90">
        <f t="shared" si="705"/>
        <v>1.2490728269788278</v>
      </c>
      <c r="GC261" s="35"/>
      <c r="GI261" s="31"/>
      <c r="GJ261" s="31"/>
      <c r="GK261" s="31"/>
    </row>
    <row r="262" spans="24:193" x14ac:dyDescent="0.3">
      <c r="X262" s="118">
        <v>5</v>
      </c>
      <c r="Y262" s="118">
        <v>10</v>
      </c>
      <c r="Z262" s="40">
        <v>1.7999999999999999E-2</v>
      </c>
      <c r="AA262" s="40">
        <v>10000000</v>
      </c>
      <c r="AB262" s="40">
        <v>10000000</v>
      </c>
      <c r="AC262" s="98">
        <v>3900000</v>
      </c>
      <c r="AD262" s="42">
        <v>0.33</v>
      </c>
      <c r="AE262" s="42">
        <v>0.33</v>
      </c>
      <c r="AF262" s="41">
        <v>1.7999999999999999E-2</v>
      </c>
      <c r="AG262" s="40">
        <v>10000000</v>
      </c>
      <c r="AH262" s="40">
        <v>10000000</v>
      </c>
      <c r="AI262" s="98">
        <v>3900000</v>
      </c>
      <c r="AJ262" s="42">
        <v>0.33</v>
      </c>
      <c r="AK262" s="42">
        <v>0.33</v>
      </c>
      <c r="AL262" s="42">
        <f>AL250</f>
        <v>0.80259999999999998</v>
      </c>
      <c r="AM262" s="40">
        <v>6000</v>
      </c>
      <c r="AN262" s="40">
        <f>AN250</f>
        <v>10000</v>
      </c>
      <c r="AO262" s="40">
        <f>AO250</f>
        <v>10000</v>
      </c>
      <c r="AP262" s="42">
        <v>0.03</v>
      </c>
      <c r="AQ262" s="42">
        <v>0.03</v>
      </c>
      <c r="AR262" s="4">
        <f t="shared" si="682"/>
        <v>0.8206</v>
      </c>
      <c r="AS262" s="11">
        <f t="shared" si="683"/>
        <v>0.5</v>
      </c>
      <c r="AT262" s="15">
        <f t="shared" si="684"/>
        <v>68010.989114577489</v>
      </c>
      <c r="AU262" s="19">
        <f t="shared" si="685"/>
        <v>0.80004601538355813</v>
      </c>
      <c r="AV262" s="13">
        <f t="shared" si="686"/>
        <v>0.5</v>
      </c>
      <c r="AW262" s="11">
        <f t="shared" si="687"/>
        <v>1</v>
      </c>
      <c r="AX262" s="11">
        <f t="shared" si="688"/>
        <v>0.8911</v>
      </c>
      <c r="AY262" s="11">
        <f t="shared" si="689"/>
        <v>201997.53114128605</v>
      </c>
      <c r="AZ262" s="11">
        <f t="shared" si="690"/>
        <v>1</v>
      </c>
      <c r="BA262" s="11">
        <f t="shared" si="691"/>
        <v>0.34752899999999998</v>
      </c>
      <c r="BB262" s="11">
        <f t="shared" si="692"/>
        <v>1.025058</v>
      </c>
      <c r="BC262" s="11">
        <f t="shared" si="693"/>
        <v>0.99909999999999999</v>
      </c>
      <c r="BD262" s="11">
        <f t="shared" si="694"/>
        <v>0.8911</v>
      </c>
      <c r="BE262" s="11">
        <f t="shared" si="695"/>
        <v>201997.53114128605</v>
      </c>
      <c r="BF262" s="11">
        <f t="shared" si="696"/>
        <v>1</v>
      </c>
      <c r="BG262" s="11">
        <f t="shared" si="697"/>
        <v>0.34752899999999998</v>
      </c>
      <c r="BH262" s="11">
        <f t="shared" si="698"/>
        <v>1.025058</v>
      </c>
      <c r="BI262" s="121">
        <f t="shared" si="590"/>
        <v>0.1875</v>
      </c>
      <c r="BJ262" s="121">
        <f>X262^2/((BJ252^2+1)*Y262^2)</f>
        <v>0.05</v>
      </c>
      <c r="BK262" s="121">
        <f>X262^2/((BK252^2+1)*Y262^2)</f>
        <v>2.5000000000000001E-2</v>
      </c>
      <c r="BL262" s="121">
        <f>X262^2/((BL252^2+1)*Y262^2)</f>
        <v>1.4705882352941176E-2</v>
      </c>
      <c r="BM262" s="121">
        <f>X262^2/((BM252^2+1)*Y262^2)</f>
        <v>9.6153846153846159E-3</v>
      </c>
      <c r="BN262" s="121">
        <f>X262^2/((BN252^2+1)*Y262^2)</f>
        <v>6.7567567567567571E-3</v>
      </c>
      <c r="BO262" s="121">
        <f>X262^2/((BO252^2+1)*Y262^2)</f>
        <v>5.0000000000000001E-3</v>
      </c>
      <c r="BP262" s="121">
        <f>X262^2/((BP252^2+1)*Y262^2)</f>
        <v>3.8461538461538464E-3</v>
      </c>
      <c r="BQ262" s="121">
        <v>1</v>
      </c>
      <c r="BR262" s="121">
        <v>1</v>
      </c>
      <c r="BS262" s="121">
        <v>1</v>
      </c>
      <c r="BT262" s="121">
        <v>1</v>
      </c>
      <c r="BU262" s="121">
        <v>1</v>
      </c>
      <c r="BV262" s="121">
        <v>1</v>
      </c>
      <c r="BW262" s="121">
        <v>1</v>
      </c>
      <c r="BX262" s="121">
        <v>1</v>
      </c>
      <c r="BY262" s="121">
        <f t="shared" si="699"/>
        <v>16</v>
      </c>
      <c r="BZ262" s="121">
        <f>(BZ252^4+6*BZ252^2+1)/(BZ252^2+1)*(Y262^2/X262^2)</f>
        <v>32.799999999999997</v>
      </c>
      <c r="CA262" s="121">
        <f>(CA252^4+6*CA252^2+1)/(CA252^2+1)*(Y262^2/X262^2)</f>
        <v>54.4</v>
      </c>
      <c r="CB262" s="121">
        <f>(CB252^4+6*CB252^2+1)/(CB252^2+1)*(Y262^2/X262^2)</f>
        <v>83.058823529411768</v>
      </c>
      <c r="CC262" s="121">
        <f>(CC252^4+6*CC252^2+1)/(CC252^2+1)*(Y262^2/X262^2)</f>
        <v>119.38461538461539</v>
      </c>
      <c r="CD262" s="121">
        <f>(CD252^4+6*CD252^2+1)/(CD252^2+1)*(Y262^2/X262^2)</f>
        <v>163.56756756756758</v>
      </c>
      <c r="CE262" s="121">
        <f>(CE252^4+6*CE252^2+1)/(CE252^2+1)*(Y262^2/X262^2)</f>
        <v>215.68</v>
      </c>
      <c r="CF262" s="121">
        <f>(CF252^4+6*CF252^2+1)/(CF252^2+1)*(Y262^2/X262^2)</f>
        <v>275.75384615384615</v>
      </c>
      <c r="CG262" s="121">
        <f t="shared" si="700"/>
        <v>0.1875</v>
      </c>
      <c r="CH262" s="121">
        <f t="shared" si="591"/>
        <v>0.05</v>
      </c>
      <c r="CI262" s="121">
        <f t="shared" si="592"/>
        <v>2.5000000000000001E-2</v>
      </c>
      <c r="CJ262" s="121">
        <f t="shared" si="593"/>
        <v>1.4705882352941176E-2</v>
      </c>
      <c r="CK262" s="121">
        <f t="shared" si="594"/>
        <v>9.6153846153846159E-3</v>
      </c>
      <c r="CL262" s="121">
        <f t="shared" si="595"/>
        <v>6.7567567567567571E-3</v>
      </c>
      <c r="CM262" s="121">
        <f t="shared" si="596"/>
        <v>5.0000000000000001E-3</v>
      </c>
      <c r="CN262" s="121">
        <f t="shared" si="597"/>
        <v>3.8461538461538464E-3</v>
      </c>
      <c r="CO262" s="95">
        <f t="shared" si="598"/>
        <v>19.201017</v>
      </c>
      <c r="CP262" s="95">
        <f t="shared" si="599"/>
        <v>41.098108999999994</v>
      </c>
      <c r="CQ262" s="95">
        <f t="shared" si="600"/>
        <v>69.64868899999999</v>
      </c>
      <c r="CR262" s="95">
        <f t="shared" si="601"/>
        <v>108.03832452941177</v>
      </c>
      <c r="CS262" s="95">
        <f t="shared" si="602"/>
        <v>156.87516038461538</v>
      </c>
      <c r="CT262" s="95">
        <f t="shared" si="603"/>
        <v>216.34938856756759</v>
      </c>
      <c r="CU262" s="95">
        <f t="shared" si="604"/>
        <v>286.53332899999998</v>
      </c>
      <c r="CV262" s="95">
        <f t="shared" si="605"/>
        <v>367.45891515384614</v>
      </c>
      <c r="CW262" s="95">
        <f t="shared" si="606"/>
        <v>19.201017</v>
      </c>
      <c r="CX262" s="95">
        <f t="shared" si="607"/>
        <v>41.098108999999994</v>
      </c>
      <c r="CY262" s="95">
        <f t="shared" si="608"/>
        <v>69.64868899999999</v>
      </c>
      <c r="CZ262" s="95">
        <f t="shared" si="609"/>
        <v>108.03832452941177</v>
      </c>
      <c r="DA262" s="95">
        <f t="shared" si="610"/>
        <v>156.87516038461538</v>
      </c>
      <c r="DB262" s="95">
        <f t="shared" si="611"/>
        <v>216.34938856756759</v>
      </c>
      <c r="DC262" s="95">
        <f t="shared" si="612"/>
        <v>286.53332899999998</v>
      </c>
      <c r="DD262" s="95">
        <f t="shared" si="613"/>
        <v>367.45891515384614</v>
      </c>
      <c r="DE262" s="13">
        <f t="shared" si="701"/>
        <v>18.237615999999999</v>
      </c>
      <c r="DF262" s="13">
        <f t="shared" si="702"/>
        <v>34.900115999999997</v>
      </c>
      <c r="DG262" s="13">
        <f t="shared" si="703"/>
        <v>56.475116</v>
      </c>
      <c r="DH262" s="13">
        <f t="shared" si="704"/>
        <v>85.123645411764713</v>
      </c>
      <c r="DI262" s="13">
        <f t="shared" si="614"/>
        <v>121.44434676923078</v>
      </c>
      <c r="DJ262" s="13">
        <f t="shared" si="615"/>
        <v>165.62444032432433</v>
      </c>
      <c r="DK262" s="13">
        <f t="shared" si="616"/>
        <v>217.735116</v>
      </c>
      <c r="DL262" s="13">
        <f t="shared" si="617"/>
        <v>277.80780830769231</v>
      </c>
      <c r="DM262" s="95">
        <f t="shared" si="618"/>
        <v>18.237615999999999</v>
      </c>
      <c r="DN262" s="95">
        <f t="shared" si="619"/>
        <v>34.900115999999997</v>
      </c>
      <c r="DO262" s="95">
        <f t="shared" si="620"/>
        <v>56.475116</v>
      </c>
      <c r="DP262" s="95">
        <f t="shared" si="621"/>
        <v>85.123645411764713</v>
      </c>
      <c r="DQ262" s="95">
        <f t="shared" si="622"/>
        <v>121.44434676923078</v>
      </c>
      <c r="DR262" s="95">
        <f t="shared" si="623"/>
        <v>165.62444032432433</v>
      </c>
      <c r="DS262" s="95">
        <f t="shared" si="624"/>
        <v>217.735116</v>
      </c>
      <c r="DT262" s="95">
        <f t="shared" si="625"/>
        <v>277.80780830769231</v>
      </c>
      <c r="DU262" s="95">
        <f t="shared" si="626"/>
        <v>8.2873565474999999</v>
      </c>
      <c r="DV262" s="95">
        <f t="shared" si="627"/>
        <v>12.718058509999997</v>
      </c>
      <c r="DW262" s="95">
        <f t="shared" si="628"/>
        <v>19.935996684999999</v>
      </c>
      <c r="DX262" s="95">
        <f t="shared" si="629"/>
        <v>29.753644750138406</v>
      </c>
      <c r="DY262" s="95">
        <f t="shared" si="630"/>
        <v>42.302617479082841</v>
      </c>
      <c r="DZ262" s="95">
        <f t="shared" si="631"/>
        <v>57.61373848545653</v>
      </c>
      <c r="EA262" s="95">
        <f t="shared" si="632"/>
        <v>75.696923224999992</v>
      </c>
      <c r="EB262" s="95">
        <f t="shared" si="633"/>
        <v>96.556117625976327</v>
      </c>
      <c r="EC262" s="95">
        <f t="shared" si="634"/>
        <v>8.2873565474999999</v>
      </c>
      <c r="ED262" s="95">
        <f t="shared" si="635"/>
        <v>12.718058509999997</v>
      </c>
      <c r="EE262" s="95">
        <f t="shared" si="636"/>
        <v>19.935996684999999</v>
      </c>
      <c r="EF262" s="95">
        <f t="shared" si="637"/>
        <v>29.753644750138406</v>
      </c>
      <c r="EG262" s="95">
        <f t="shared" si="638"/>
        <v>42.302617479082841</v>
      </c>
      <c r="EH262" s="95">
        <f t="shared" si="639"/>
        <v>57.61373848545653</v>
      </c>
      <c r="EI262" s="95">
        <f t="shared" si="640"/>
        <v>75.696923224999992</v>
      </c>
      <c r="EJ262" s="95">
        <f t="shared" si="641"/>
        <v>96.556117625976327</v>
      </c>
      <c r="EK262" s="95">
        <f t="shared" si="642"/>
        <v>8.2873565474999999</v>
      </c>
      <c r="EL262" s="95">
        <f t="shared" si="643"/>
        <v>12.718058509999997</v>
      </c>
      <c r="EM262" s="95">
        <f t="shared" si="644"/>
        <v>19.935996684999999</v>
      </c>
      <c r="EN262" s="95">
        <f t="shared" si="645"/>
        <v>29.753644750138406</v>
      </c>
      <c r="EO262" s="95">
        <f t="shared" si="646"/>
        <v>42.302617479082841</v>
      </c>
      <c r="EP262" s="95">
        <f t="shared" si="647"/>
        <v>57.61373848545653</v>
      </c>
      <c r="EQ262" s="95">
        <f t="shared" si="648"/>
        <v>75.696923224999992</v>
      </c>
      <c r="ER262" s="95">
        <f t="shared" si="649"/>
        <v>96.556117625976327</v>
      </c>
      <c r="ES262" s="95">
        <f t="shared" si="650"/>
        <v>1</v>
      </c>
      <c r="ET262" s="95">
        <f t="shared" si="651"/>
        <v>1</v>
      </c>
      <c r="EU262" s="95">
        <f t="shared" si="652"/>
        <v>1</v>
      </c>
      <c r="EV262" s="95">
        <f t="shared" si="653"/>
        <v>1</v>
      </c>
      <c r="EW262" s="95">
        <f t="shared" si="654"/>
        <v>1</v>
      </c>
      <c r="EX262" s="95">
        <f t="shared" si="655"/>
        <v>1</v>
      </c>
      <c r="EY262" s="95">
        <f t="shared" si="656"/>
        <v>1</v>
      </c>
      <c r="EZ262" s="95">
        <f t="shared" si="657"/>
        <v>1</v>
      </c>
      <c r="FA262" s="95">
        <f t="shared" si="658"/>
        <v>1</v>
      </c>
      <c r="FB262" s="95">
        <f t="shared" si="659"/>
        <v>1</v>
      </c>
      <c r="FC262" s="95">
        <f t="shared" si="660"/>
        <v>1</v>
      </c>
      <c r="FD262" s="95">
        <f t="shared" si="661"/>
        <v>1</v>
      </c>
      <c r="FE262" s="95">
        <f t="shared" si="662"/>
        <v>1</v>
      </c>
      <c r="FF262" s="95">
        <f t="shared" si="663"/>
        <v>1</v>
      </c>
      <c r="FG262" s="95">
        <f t="shared" si="664"/>
        <v>1</v>
      </c>
      <c r="FH262" s="95">
        <f t="shared" si="665"/>
        <v>1</v>
      </c>
      <c r="FI262" s="95">
        <f t="shared" si="666"/>
        <v>1</v>
      </c>
      <c r="FJ262" s="95">
        <f t="shared" si="667"/>
        <v>1</v>
      </c>
      <c r="FK262" s="95">
        <f t="shared" si="668"/>
        <v>1</v>
      </c>
      <c r="FL262" s="95">
        <f t="shared" si="669"/>
        <v>1</v>
      </c>
      <c r="FM262" s="95">
        <f t="shared" si="670"/>
        <v>1</v>
      </c>
      <c r="FN262" s="95">
        <f t="shared" si="671"/>
        <v>1</v>
      </c>
      <c r="FO262" s="95">
        <f t="shared" si="672"/>
        <v>1</v>
      </c>
      <c r="FP262" s="95">
        <f t="shared" si="673"/>
        <v>1</v>
      </c>
      <c r="FQ262" s="115">
        <f t="shared" si="674"/>
        <v>1.3488462230937159</v>
      </c>
      <c r="FR262" s="115">
        <f t="shared" si="675"/>
        <v>1.2637931078587481</v>
      </c>
      <c r="FS262" s="115">
        <f t="shared" si="676"/>
        <v>1.2526191640779349</v>
      </c>
      <c r="FT262" s="115">
        <f t="shared" si="677"/>
        <v>1.2496674672072876</v>
      </c>
      <c r="FU262" s="115">
        <f t="shared" si="678"/>
        <v>1.2489640583876804</v>
      </c>
      <c r="FV262" s="115">
        <f t="shared" si="679"/>
        <v>1.2488838315353685</v>
      </c>
      <c r="FW262" s="115">
        <f t="shared" si="680"/>
        <v>1.2489717963167977</v>
      </c>
      <c r="FX262" s="115">
        <f t="shared" si="681"/>
        <v>1.2490938415110837</v>
      </c>
      <c r="FZ262" s="90">
        <f t="shared" si="705"/>
        <v>1.2488838315353685</v>
      </c>
      <c r="GC262" s="35"/>
      <c r="GI262" s="31"/>
      <c r="GJ262" s="31"/>
      <c r="GK262" s="31"/>
    </row>
    <row r="263" spans="24:193" x14ac:dyDescent="0.3">
      <c r="X263" s="118">
        <v>5.5</v>
      </c>
      <c r="Y263" s="118">
        <v>10</v>
      </c>
      <c r="Z263" s="40">
        <v>1.7999999999999999E-2</v>
      </c>
      <c r="AA263" s="40">
        <v>10000000</v>
      </c>
      <c r="AB263" s="40">
        <v>10000000</v>
      </c>
      <c r="AC263" s="98">
        <v>3900000</v>
      </c>
      <c r="AD263" s="42">
        <v>0.33</v>
      </c>
      <c r="AE263" s="42">
        <v>0.33</v>
      </c>
      <c r="AF263" s="41">
        <v>1.7999999999999999E-2</v>
      </c>
      <c r="AG263" s="40">
        <v>10000000</v>
      </c>
      <c r="AH263" s="40">
        <v>10000000</v>
      </c>
      <c r="AI263" s="98">
        <v>3900000</v>
      </c>
      <c r="AJ263" s="42">
        <v>0.33</v>
      </c>
      <c r="AK263" s="42">
        <v>0.33</v>
      </c>
      <c r="AL263" s="42">
        <f>AL250</f>
        <v>0.80259999999999998</v>
      </c>
      <c r="AM263" s="40">
        <v>6000</v>
      </c>
      <c r="AN263" s="40">
        <f>AN250</f>
        <v>10000</v>
      </c>
      <c r="AO263" s="40">
        <f>AO250</f>
        <v>10000</v>
      </c>
      <c r="AP263" s="42">
        <v>0.03</v>
      </c>
      <c r="AQ263" s="42">
        <v>0.03</v>
      </c>
      <c r="AR263" s="4">
        <f t="shared" si="682"/>
        <v>0.8206</v>
      </c>
      <c r="AS263" s="11">
        <f t="shared" si="683"/>
        <v>0.55000000000000004</v>
      </c>
      <c r="AT263" s="15">
        <f t="shared" si="684"/>
        <v>68010.989114577489</v>
      </c>
      <c r="AU263" s="19">
        <f t="shared" si="685"/>
        <v>0.80004601538355813</v>
      </c>
      <c r="AV263" s="13">
        <f t="shared" si="686"/>
        <v>0.5</v>
      </c>
      <c r="AW263" s="11">
        <f t="shared" si="687"/>
        <v>1</v>
      </c>
      <c r="AX263" s="11">
        <f t="shared" si="688"/>
        <v>0.8911</v>
      </c>
      <c r="AY263" s="11">
        <f t="shared" si="689"/>
        <v>201997.53114128605</v>
      </c>
      <c r="AZ263" s="11">
        <f t="shared" si="690"/>
        <v>1</v>
      </c>
      <c r="BA263" s="11">
        <f t="shared" si="691"/>
        <v>0.34752899999999998</v>
      </c>
      <c r="BB263" s="11">
        <f t="shared" si="692"/>
        <v>1.025058</v>
      </c>
      <c r="BC263" s="11">
        <f t="shared" si="693"/>
        <v>0.99909999999999999</v>
      </c>
      <c r="BD263" s="11">
        <f t="shared" si="694"/>
        <v>0.8911</v>
      </c>
      <c r="BE263" s="11">
        <f t="shared" si="695"/>
        <v>201997.53114128605</v>
      </c>
      <c r="BF263" s="11">
        <f t="shared" si="696"/>
        <v>1</v>
      </c>
      <c r="BG263" s="11">
        <f t="shared" si="697"/>
        <v>0.34752899999999998</v>
      </c>
      <c r="BH263" s="11">
        <f t="shared" si="698"/>
        <v>1.025058</v>
      </c>
      <c r="BI263" s="121">
        <f t="shared" si="590"/>
        <v>0.22687499999999999</v>
      </c>
      <c r="BJ263" s="121">
        <f>X263^2/((BJ252^2+1)*Y263^2)</f>
        <v>6.0499999999999998E-2</v>
      </c>
      <c r="BK263" s="121">
        <f>X263^2/((BK252^2+1)*Y263^2)</f>
        <v>3.0249999999999999E-2</v>
      </c>
      <c r="BL263" s="121">
        <f>X263^2/((BL252^2+1)*Y263^2)</f>
        <v>1.7794117647058825E-2</v>
      </c>
      <c r="BM263" s="121">
        <f>X263^2/((BM252^2+1)*Y263^2)</f>
        <v>1.1634615384615384E-2</v>
      </c>
      <c r="BN263" s="121">
        <f>X263^2/((BN252^2+1)*Y263^2)</f>
        <v>8.1756756756756754E-3</v>
      </c>
      <c r="BO263" s="121">
        <f>X263^2/((BO252^2+1)*Y263^2)</f>
        <v>6.0499999999999998E-3</v>
      </c>
      <c r="BP263" s="121">
        <f>X263^2/((BP252^2+1)*Y263^2)</f>
        <v>4.6538461538461542E-3</v>
      </c>
      <c r="BQ263" s="121">
        <v>1</v>
      </c>
      <c r="BR263" s="121">
        <v>1</v>
      </c>
      <c r="BS263" s="121">
        <v>1</v>
      </c>
      <c r="BT263" s="121">
        <v>1</v>
      </c>
      <c r="BU263" s="121">
        <v>1</v>
      </c>
      <c r="BV263" s="121">
        <v>1</v>
      </c>
      <c r="BW263" s="121">
        <v>1</v>
      </c>
      <c r="BX263" s="121">
        <v>1</v>
      </c>
      <c r="BY263" s="121">
        <f t="shared" si="699"/>
        <v>13.223140495867769</v>
      </c>
      <c r="BZ263" s="121">
        <f>(BZ252^4+6*BZ252^2+1)/(BZ252^2+1)*(Y263^2/X263^2)</f>
        <v>27.107438016528924</v>
      </c>
      <c r="CA263" s="121">
        <f>(CA252^4+6*CA252^2+1)/(CA252^2+1)*(Y263^2/X263^2)</f>
        <v>44.958677685950413</v>
      </c>
      <c r="CB263" s="121">
        <f>(CB252^4+6*CB252^2+1)/(CB252^2+1)*(Y263^2/X263^2)</f>
        <v>68.643655809431209</v>
      </c>
      <c r="CC263" s="121">
        <f>(CC252^4+6*CC252^2+1)/(CC252^2+1)*(Y263^2/X263^2)</f>
        <v>98.664971392244126</v>
      </c>
      <c r="CD263" s="121">
        <f>(CD252^4+6*CD252^2+1)/(CD252^2+1)*(Y263^2/X263^2)</f>
        <v>135.17980790708066</v>
      </c>
      <c r="CE263" s="121">
        <f>(CE252^4+6*CE252^2+1)/(CE252^2+1)*(Y263^2/X263^2)</f>
        <v>178.24793388429754</v>
      </c>
      <c r="CF263" s="121">
        <f>(CF252^4+6*CF252^2+1)/(CF252^2+1)*(Y263^2/X263^2)</f>
        <v>227.89574062301335</v>
      </c>
      <c r="CG263" s="121">
        <f t="shared" si="700"/>
        <v>0.22687499999999999</v>
      </c>
      <c r="CH263" s="121">
        <f t="shared" si="591"/>
        <v>6.0499999999999998E-2</v>
      </c>
      <c r="CI263" s="121">
        <f t="shared" si="592"/>
        <v>3.0249999999999999E-2</v>
      </c>
      <c r="CJ263" s="121">
        <f t="shared" si="593"/>
        <v>1.7794117647058825E-2</v>
      </c>
      <c r="CK263" s="121">
        <f t="shared" si="594"/>
        <v>1.1634615384615384E-2</v>
      </c>
      <c r="CL263" s="121">
        <f t="shared" si="595"/>
        <v>8.1756756756756754E-3</v>
      </c>
      <c r="CM263" s="121">
        <f t="shared" si="596"/>
        <v>6.0499999999999998E-3</v>
      </c>
      <c r="CN263" s="121">
        <f t="shared" si="597"/>
        <v>4.6538461538461542E-3</v>
      </c>
      <c r="CO263" s="95">
        <f t="shared" si="598"/>
        <v>16.102477760330579</v>
      </c>
      <c r="CP263" s="95">
        <f t="shared" si="599"/>
        <v>34.199248008264462</v>
      </c>
      <c r="CQ263" s="95">
        <f t="shared" si="600"/>
        <v>57.794768669421487</v>
      </c>
      <c r="CR263" s="95">
        <f t="shared" si="601"/>
        <v>89.521740181332035</v>
      </c>
      <c r="CS263" s="95">
        <f t="shared" si="602"/>
        <v>129.88276154926893</v>
      </c>
      <c r="CT263" s="95">
        <f t="shared" si="603"/>
        <v>179.03501624592363</v>
      </c>
      <c r="CU263" s="95">
        <f t="shared" si="604"/>
        <v>237.03827280165291</v>
      </c>
      <c r="CV263" s="95">
        <f t="shared" si="605"/>
        <v>303.91892251557533</v>
      </c>
      <c r="CW263" s="95">
        <f t="shared" si="606"/>
        <v>16.102477760330579</v>
      </c>
      <c r="CX263" s="95">
        <f t="shared" si="607"/>
        <v>34.199248008264462</v>
      </c>
      <c r="CY263" s="95">
        <f t="shared" si="608"/>
        <v>57.794768669421487</v>
      </c>
      <c r="CZ263" s="95">
        <f t="shared" si="609"/>
        <v>89.521740181332035</v>
      </c>
      <c r="DA263" s="95">
        <f t="shared" si="610"/>
        <v>129.88276154926893</v>
      </c>
      <c r="DB263" s="95">
        <f t="shared" si="611"/>
        <v>179.03501624592363</v>
      </c>
      <c r="DC263" s="95">
        <f t="shared" si="612"/>
        <v>237.03827280165291</v>
      </c>
      <c r="DD263" s="95">
        <f t="shared" si="613"/>
        <v>303.91892251557533</v>
      </c>
      <c r="DE263" s="13">
        <f t="shared" si="701"/>
        <v>15.50013149586777</v>
      </c>
      <c r="DF263" s="13">
        <f t="shared" si="702"/>
        <v>29.218054016528924</v>
      </c>
      <c r="DG263" s="13">
        <f t="shared" si="703"/>
        <v>47.039043685950411</v>
      </c>
      <c r="DH263" s="13">
        <f t="shared" si="704"/>
        <v>70.711565927078269</v>
      </c>
      <c r="DI263" s="13">
        <f t="shared" si="614"/>
        <v>100.72672200762874</v>
      </c>
      <c r="DJ263" s="13">
        <f t="shared" si="615"/>
        <v>137.23809958275632</v>
      </c>
      <c r="DK263" s="13">
        <f t="shared" si="616"/>
        <v>180.30409988429753</v>
      </c>
      <c r="DL263" s="13">
        <f t="shared" si="617"/>
        <v>229.9505104691672</v>
      </c>
      <c r="DM263" s="95">
        <f t="shared" si="618"/>
        <v>15.50013149586777</v>
      </c>
      <c r="DN263" s="95">
        <f t="shared" si="619"/>
        <v>29.218054016528924</v>
      </c>
      <c r="DO263" s="95">
        <f t="shared" si="620"/>
        <v>47.039043685950411</v>
      </c>
      <c r="DP263" s="95">
        <f t="shared" si="621"/>
        <v>70.711565927078269</v>
      </c>
      <c r="DQ263" s="95">
        <f t="shared" si="622"/>
        <v>100.72672200762874</v>
      </c>
      <c r="DR263" s="95">
        <f t="shared" si="623"/>
        <v>137.23809958275632</v>
      </c>
      <c r="DS263" s="95">
        <f t="shared" si="624"/>
        <v>180.30409988429753</v>
      </c>
      <c r="DT263" s="95">
        <f t="shared" si="625"/>
        <v>229.9505104691672</v>
      </c>
      <c r="DU263" s="95">
        <f t="shared" si="626"/>
        <v>7.3360012952634293</v>
      </c>
      <c r="DV263" s="95">
        <f t="shared" si="627"/>
        <v>10.74337719094628</v>
      </c>
      <c r="DW263" s="95">
        <f t="shared" si="628"/>
        <v>16.656687909770657</v>
      </c>
      <c r="DX263" s="95">
        <f t="shared" si="629"/>
        <v>24.745029178904812</v>
      </c>
      <c r="DY263" s="95">
        <f t="shared" si="630"/>
        <v>35.102642063308046</v>
      </c>
      <c r="DZ263" s="95">
        <f t="shared" si="631"/>
        <v>47.748661873880145</v>
      </c>
      <c r="EA263" s="95">
        <f t="shared" si="632"/>
        <v>62.688559625326036</v>
      </c>
      <c r="EB263" s="95">
        <f t="shared" si="633"/>
        <v>79.924318765451531</v>
      </c>
      <c r="EC263" s="95">
        <f t="shared" si="634"/>
        <v>7.3360012952634293</v>
      </c>
      <c r="ED263" s="95">
        <f t="shared" si="635"/>
        <v>10.74337719094628</v>
      </c>
      <c r="EE263" s="95">
        <f t="shared" si="636"/>
        <v>16.656687909770657</v>
      </c>
      <c r="EF263" s="95">
        <f t="shared" si="637"/>
        <v>24.745029178904812</v>
      </c>
      <c r="EG263" s="95">
        <f t="shared" si="638"/>
        <v>35.102642063308046</v>
      </c>
      <c r="EH263" s="95">
        <f t="shared" si="639"/>
        <v>47.748661873880145</v>
      </c>
      <c r="EI263" s="95">
        <f t="shared" si="640"/>
        <v>62.688559625326036</v>
      </c>
      <c r="EJ263" s="95">
        <f t="shared" si="641"/>
        <v>79.924318765451531</v>
      </c>
      <c r="EK263" s="95">
        <f t="shared" si="642"/>
        <v>7.3360012952634293</v>
      </c>
      <c r="EL263" s="95">
        <f t="shared" si="643"/>
        <v>10.74337719094628</v>
      </c>
      <c r="EM263" s="95">
        <f t="shared" si="644"/>
        <v>16.656687909770657</v>
      </c>
      <c r="EN263" s="95">
        <f t="shared" si="645"/>
        <v>24.745029178904812</v>
      </c>
      <c r="EO263" s="95">
        <f t="shared" si="646"/>
        <v>35.102642063308046</v>
      </c>
      <c r="EP263" s="95">
        <f t="shared" si="647"/>
        <v>47.748661873880145</v>
      </c>
      <c r="EQ263" s="95">
        <f t="shared" si="648"/>
        <v>62.688559625326036</v>
      </c>
      <c r="ER263" s="95">
        <f t="shared" si="649"/>
        <v>79.924318765451531</v>
      </c>
      <c r="ES263" s="95">
        <f t="shared" si="650"/>
        <v>1</v>
      </c>
      <c r="ET263" s="95">
        <f t="shared" si="651"/>
        <v>1</v>
      </c>
      <c r="EU263" s="95">
        <f t="shared" si="652"/>
        <v>1</v>
      </c>
      <c r="EV263" s="95">
        <f t="shared" si="653"/>
        <v>1</v>
      </c>
      <c r="EW263" s="95">
        <f t="shared" si="654"/>
        <v>1</v>
      </c>
      <c r="EX263" s="95">
        <f t="shared" si="655"/>
        <v>1</v>
      </c>
      <c r="EY263" s="95">
        <f t="shared" si="656"/>
        <v>1</v>
      </c>
      <c r="EZ263" s="95">
        <f t="shared" si="657"/>
        <v>1</v>
      </c>
      <c r="FA263" s="95">
        <f t="shared" si="658"/>
        <v>1</v>
      </c>
      <c r="FB263" s="95">
        <f t="shared" si="659"/>
        <v>1</v>
      </c>
      <c r="FC263" s="95">
        <f t="shared" si="660"/>
        <v>1</v>
      </c>
      <c r="FD263" s="95">
        <f t="shared" si="661"/>
        <v>1</v>
      </c>
      <c r="FE263" s="95">
        <f t="shared" si="662"/>
        <v>1</v>
      </c>
      <c r="FF263" s="95">
        <f t="shared" si="663"/>
        <v>1</v>
      </c>
      <c r="FG263" s="95">
        <f t="shared" si="664"/>
        <v>1</v>
      </c>
      <c r="FH263" s="95">
        <f t="shared" si="665"/>
        <v>1</v>
      </c>
      <c r="FI263" s="95">
        <f t="shared" si="666"/>
        <v>1</v>
      </c>
      <c r="FJ263" s="95">
        <f t="shared" si="667"/>
        <v>1</v>
      </c>
      <c r="FK263" s="95">
        <f t="shared" si="668"/>
        <v>1</v>
      </c>
      <c r="FL263" s="95">
        <f t="shared" si="669"/>
        <v>1</v>
      </c>
      <c r="FM263" s="95">
        <f t="shared" si="670"/>
        <v>1</v>
      </c>
      <c r="FN263" s="95">
        <f t="shared" si="671"/>
        <v>1</v>
      </c>
      <c r="FO263" s="95">
        <f t="shared" si="672"/>
        <v>1</v>
      </c>
      <c r="FP263" s="95">
        <f t="shared" si="673"/>
        <v>1</v>
      </c>
      <c r="FQ263" s="115">
        <f t="shared" si="674"/>
        <v>1.3660912764372135</v>
      </c>
      <c r="FR263" s="115">
        <f t="shared" si="675"/>
        <v>1.2665738180835064</v>
      </c>
      <c r="FS263" s="115">
        <f t="shared" si="676"/>
        <v>1.2532318662758311</v>
      </c>
      <c r="FT263" s="115">
        <f t="shared" si="677"/>
        <v>1.2496549846990872</v>
      </c>
      <c r="FU263" s="115">
        <f t="shared" si="678"/>
        <v>1.2487875553979877</v>
      </c>
      <c r="FV263" s="115">
        <f t="shared" si="679"/>
        <v>1.24868000606977</v>
      </c>
      <c r="FW263" s="115">
        <f t="shared" si="680"/>
        <v>1.2487804488183121</v>
      </c>
      <c r="FX263" s="115">
        <f t="shared" si="681"/>
        <v>1.2489246744829439</v>
      </c>
      <c r="FZ263" s="90">
        <f t="shared" si="705"/>
        <v>1.24868000606977</v>
      </c>
      <c r="GC263" s="35"/>
      <c r="GI263" s="31"/>
      <c r="GJ263" s="31"/>
      <c r="GK263" s="31"/>
    </row>
    <row r="264" spans="24:193" x14ac:dyDescent="0.3">
      <c r="X264" s="118">
        <v>6</v>
      </c>
      <c r="Y264" s="118">
        <v>10</v>
      </c>
      <c r="Z264" s="40">
        <v>1.7999999999999999E-2</v>
      </c>
      <c r="AA264" s="40">
        <v>10000000</v>
      </c>
      <c r="AB264" s="40">
        <v>10000000</v>
      </c>
      <c r="AC264" s="98">
        <v>3900000</v>
      </c>
      <c r="AD264" s="42">
        <v>0.33</v>
      </c>
      <c r="AE264" s="42">
        <v>0.33</v>
      </c>
      <c r="AF264" s="41">
        <v>1.7999999999999999E-2</v>
      </c>
      <c r="AG264" s="40">
        <v>10000000</v>
      </c>
      <c r="AH264" s="40">
        <v>10000000</v>
      </c>
      <c r="AI264" s="98">
        <v>3900000</v>
      </c>
      <c r="AJ264" s="42">
        <v>0.33</v>
      </c>
      <c r="AK264" s="42">
        <v>0.33</v>
      </c>
      <c r="AL264" s="42">
        <f>AL250</f>
        <v>0.80259999999999998</v>
      </c>
      <c r="AM264" s="40">
        <v>6000</v>
      </c>
      <c r="AN264" s="40">
        <f>AN250</f>
        <v>10000</v>
      </c>
      <c r="AO264" s="40">
        <f>AO250</f>
        <v>10000</v>
      </c>
      <c r="AP264" s="42">
        <v>0.03</v>
      </c>
      <c r="AQ264" s="42">
        <v>0.03</v>
      </c>
      <c r="AR264" s="4">
        <f t="shared" si="682"/>
        <v>0.8206</v>
      </c>
      <c r="AS264" s="11">
        <f t="shared" si="683"/>
        <v>0.6</v>
      </c>
      <c r="AT264" s="15">
        <f t="shared" si="684"/>
        <v>68010.989114577489</v>
      </c>
      <c r="AU264" s="19">
        <f t="shared" si="685"/>
        <v>0.80004601538355813</v>
      </c>
      <c r="AV264" s="13">
        <f t="shared" si="686"/>
        <v>0.5</v>
      </c>
      <c r="AW264" s="11">
        <f t="shared" si="687"/>
        <v>1</v>
      </c>
      <c r="AX264" s="11">
        <f t="shared" si="688"/>
        <v>0.8911</v>
      </c>
      <c r="AY264" s="11">
        <f t="shared" si="689"/>
        <v>201997.53114128605</v>
      </c>
      <c r="AZ264" s="11">
        <f t="shared" si="690"/>
        <v>1</v>
      </c>
      <c r="BA264" s="11">
        <f t="shared" si="691"/>
        <v>0.34752899999999998</v>
      </c>
      <c r="BB264" s="11">
        <f t="shared" si="692"/>
        <v>1.025058</v>
      </c>
      <c r="BC264" s="11">
        <f t="shared" si="693"/>
        <v>0.99909999999999999</v>
      </c>
      <c r="BD264" s="11">
        <f t="shared" si="694"/>
        <v>0.8911</v>
      </c>
      <c r="BE264" s="11">
        <f t="shared" si="695"/>
        <v>201997.53114128605</v>
      </c>
      <c r="BF264" s="11">
        <f t="shared" si="696"/>
        <v>1</v>
      </c>
      <c r="BG264" s="11">
        <f t="shared" si="697"/>
        <v>0.34752899999999998</v>
      </c>
      <c r="BH264" s="11">
        <f t="shared" si="698"/>
        <v>1.025058</v>
      </c>
      <c r="BI264" s="121">
        <f t="shared" si="590"/>
        <v>0.27</v>
      </c>
      <c r="BJ264" s="121">
        <f>X264^2/((BJ252^2+1)*Y264^2)</f>
        <v>7.1999999999999995E-2</v>
      </c>
      <c r="BK264" s="121">
        <f>X264^2/((BK252^2+1)*Y264^2)</f>
        <v>3.5999999999999997E-2</v>
      </c>
      <c r="BL264" s="121">
        <f>X264^2/((BL252^2+1)*Y264^2)</f>
        <v>2.1176470588235293E-2</v>
      </c>
      <c r="BM264" s="121">
        <f>X264^2/((BM252^2+1)*Y264^2)</f>
        <v>1.3846153846153847E-2</v>
      </c>
      <c r="BN264" s="121">
        <f>X264^2/((BN252^2+1)*Y264^2)</f>
        <v>9.7297297297297292E-3</v>
      </c>
      <c r="BO264" s="121">
        <f>X264^2/((BO252^2+1)*Y264^2)</f>
        <v>7.1999999999999998E-3</v>
      </c>
      <c r="BP264" s="121">
        <f>X264^2/((BP252^2+1)*Y264^2)</f>
        <v>5.5384615384615381E-3</v>
      </c>
      <c r="BQ264" s="121">
        <v>1</v>
      </c>
      <c r="BR264" s="121">
        <v>1</v>
      </c>
      <c r="BS264" s="121">
        <v>1</v>
      </c>
      <c r="BT264" s="121">
        <v>1</v>
      </c>
      <c r="BU264" s="121">
        <v>1</v>
      </c>
      <c r="BV264" s="121">
        <v>1</v>
      </c>
      <c r="BW264" s="121">
        <v>1</v>
      </c>
      <c r="BX264" s="121">
        <v>1</v>
      </c>
      <c r="BY264" s="121">
        <f t="shared" si="699"/>
        <v>11.111111111111111</v>
      </c>
      <c r="BZ264" s="121">
        <f>(BZ252^4+6*BZ252^2+1)/(BZ252^2+1)*(Y264^2/X264^2)</f>
        <v>22.777777777777775</v>
      </c>
      <c r="CA264" s="121">
        <f>(CA252^4+6*CA252^2+1)/(CA252^2+1)*(Y264^2/X264^2)</f>
        <v>37.777777777777779</v>
      </c>
      <c r="CB264" s="121">
        <f>(CB252^4+6*CB252^2+1)/(CB252^2+1)*(Y264^2/X264^2)</f>
        <v>57.679738562091501</v>
      </c>
      <c r="CC264" s="121">
        <f>(CC252^4+6*CC252^2+1)/(CC252^2+1)*(Y264^2/X264^2)</f>
        <v>82.90598290598291</v>
      </c>
      <c r="CD264" s="121">
        <f>(CD252^4+6*CD252^2+1)/(CD252^2+1)*(Y264^2/X264^2)</f>
        <v>113.58858858858859</v>
      </c>
      <c r="CE264" s="121">
        <f>(CE252^4+6*CE252^2+1)/(CE252^2+1)*(Y264^2/X264^2)</f>
        <v>149.77777777777777</v>
      </c>
      <c r="CF264" s="121">
        <f>(CF252^4+6*CF252^2+1)/(CF252^2+1)*(Y264^2/X264^2)</f>
        <v>191.4957264957265</v>
      </c>
      <c r="CG264" s="121">
        <f t="shared" si="700"/>
        <v>0.27</v>
      </c>
      <c r="CH264" s="121">
        <f t="shared" si="591"/>
        <v>7.1999999999999995E-2</v>
      </c>
      <c r="CI264" s="121">
        <f t="shared" si="592"/>
        <v>3.5999999999999997E-2</v>
      </c>
      <c r="CJ264" s="121">
        <f t="shared" si="593"/>
        <v>2.1176470588235293E-2</v>
      </c>
      <c r="CK264" s="121">
        <f t="shared" si="594"/>
        <v>1.3846153846153847E-2</v>
      </c>
      <c r="CL264" s="121">
        <f t="shared" si="595"/>
        <v>9.7297297297297292E-3</v>
      </c>
      <c r="CM264" s="121">
        <f t="shared" si="596"/>
        <v>7.1999999999999998E-3</v>
      </c>
      <c r="CN264" s="121">
        <f t="shared" si="597"/>
        <v>5.5384615384615381E-3</v>
      </c>
      <c r="CO264" s="95">
        <f t="shared" si="598"/>
        <v>13.745784555555556</v>
      </c>
      <c r="CP264" s="95">
        <f t="shared" si="599"/>
        <v>28.952098444444442</v>
      </c>
      <c r="CQ264" s="95">
        <f t="shared" si="600"/>
        <v>48.77889011111111</v>
      </c>
      <c r="CR264" s="95">
        <f t="shared" si="601"/>
        <v>75.438359228758173</v>
      </c>
      <c r="CS264" s="95">
        <f t="shared" si="602"/>
        <v>109.35282857264957</v>
      </c>
      <c r="CT264" s="95">
        <f t="shared" si="603"/>
        <v>150.65437592192194</v>
      </c>
      <c r="CU264" s="95">
        <f t="shared" si="604"/>
        <v>199.39322344444443</v>
      </c>
      <c r="CV264" s="95">
        <f t="shared" si="605"/>
        <v>255.59154716239317</v>
      </c>
      <c r="CW264" s="95">
        <f t="shared" si="606"/>
        <v>13.745784555555556</v>
      </c>
      <c r="CX264" s="95">
        <f t="shared" si="607"/>
        <v>28.952098444444442</v>
      </c>
      <c r="CY264" s="95">
        <f t="shared" si="608"/>
        <v>48.77889011111111</v>
      </c>
      <c r="CZ264" s="95">
        <f t="shared" si="609"/>
        <v>75.438359228758173</v>
      </c>
      <c r="DA264" s="95">
        <f t="shared" si="610"/>
        <v>109.35282857264957</v>
      </c>
      <c r="DB264" s="95">
        <f t="shared" si="611"/>
        <v>150.65437592192194</v>
      </c>
      <c r="DC264" s="95">
        <f t="shared" si="612"/>
        <v>199.39322344444443</v>
      </c>
      <c r="DD264" s="95">
        <f t="shared" si="613"/>
        <v>255.59154716239317</v>
      </c>
      <c r="DE264" s="13">
        <f t="shared" si="701"/>
        <v>13.431227111111111</v>
      </c>
      <c r="DF264" s="13">
        <f t="shared" si="702"/>
        <v>24.899893777777777</v>
      </c>
      <c r="DG264" s="13">
        <f t="shared" si="703"/>
        <v>39.863893777777776</v>
      </c>
      <c r="DH264" s="13">
        <f t="shared" si="704"/>
        <v>59.751031032679734</v>
      </c>
      <c r="DI264" s="13">
        <f t="shared" si="614"/>
        <v>84.969945059829058</v>
      </c>
      <c r="DJ264" s="13">
        <f t="shared" si="615"/>
        <v>115.64843431831832</v>
      </c>
      <c r="DK264" s="13">
        <f t="shared" si="616"/>
        <v>151.83509377777779</v>
      </c>
      <c r="DL264" s="13">
        <f t="shared" si="617"/>
        <v>193.55138095726497</v>
      </c>
      <c r="DM264" s="95">
        <f t="shared" si="618"/>
        <v>13.431227111111111</v>
      </c>
      <c r="DN264" s="95">
        <f t="shared" si="619"/>
        <v>24.899893777777777</v>
      </c>
      <c r="DO264" s="95">
        <f t="shared" si="620"/>
        <v>39.863893777777776</v>
      </c>
      <c r="DP264" s="95">
        <f t="shared" si="621"/>
        <v>59.751031032679734</v>
      </c>
      <c r="DQ264" s="95">
        <f t="shared" si="622"/>
        <v>84.969945059829058</v>
      </c>
      <c r="DR264" s="95">
        <f t="shared" si="623"/>
        <v>115.64843431831832</v>
      </c>
      <c r="DS264" s="95">
        <f t="shared" si="624"/>
        <v>151.83509377777779</v>
      </c>
      <c r="DT264" s="95">
        <f t="shared" si="625"/>
        <v>193.55138095726497</v>
      </c>
      <c r="DU264" s="95">
        <f t="shared" si="626"/>
        <v>6.6169970233333331</v>
      </c>
      <c r="DV264" s="95">
        <f t="shared" si="627"/>
        <v>9.2426912813333324</v>
      </c>
      <c r="DW264" s="95">
        <f t="shared" si="628"/>
        <v>14.163115237333331</v>
      </c>
      <c r="DX264" s="95">
        <f t="shared" si="629"/>
        <v>20.935925447589383</v>
      </c>
      <c r="DY264" s="95">
        <f t="shared" si="630"/>
        <v>29.626705127416173</v>
      </c>
      <c r="DZ264" s="95">
        <f t="shared" si="631"/>
        <v>40.245627094195271</v>
      </c>
      <c r="EA264" s="95">
        <f t="shared" si="632"/>
        <v>52.794754402133336</v>
      </c>
      <c r="EB264" s="95">
        <f t="shared" si="633"/>
        <v>67.274565685309668</v>
      </c>
      <c r="EC264" s="95">
        <f t="shared" si="634"/>
        <v>6.6169970233333331</v>
      </c>
      <c r="ED264" s="95">
        <f t="shared" si="635"/>
        <v>9.2426912813333324</v>
      </c>
      <c r="EE264" s="95">
        <f t="shared" si="636"/>
        <v>14.163115237333331</v>
      </c>
      <c r="EF264" s="95">
        <f t="shared" si="637"/>
        <v>20.935925447589383</v>
      </c>
      <c r="EG264" s="95">
        <f t="shared" si="638"/>
        <v>29.626705127416173</v>
      </c>
      <c r="EH264" s="95">
        <f t="shared" si="639"/>
        <v>40.245627094195271</v>
      </c>
      <c r="EI264" s="95">
        <f t="shared" si="640"/>
        <v>52.794754402133336</v>
      </c>
      <c r="EJ264" s="95">
        <f t="shared" si="641"/>
        <v>67.274565685309668</v>
      </c>
      <c r="EK264" s="95">
        <f t="shared" si="642"/>
        <v>6.6169970233333331</v>
      </c>
      <c r="EL264" s="95">
        <f t="shared" si="643"/>
        <v>9.2426912813333324</v>
      </c>
      <c r="EM264" s="95">
        <f t="shared" si="644"/>
        <v>14.163115237333331</v>
      </c>
      <c r="EN264" s="95">
        <f t="shared" si="645"/>
        <v>20.935925447589383</v>
      </c>
      <c r="EO264" s="95">
        <f t="shared" si="646"/>
        <v>29.626705127416173</v>
      </c>
      <c r="EP264" s="95">
        <f t="shared" si="647"/>
        <v>40.245627094195271</v>
      </c>
      <c r="EQ264" s="95">
        <f t="shared" si="648"/>
        <v>52.794754402133336</v>
      </c>
      <c r="ER264" s="95">
        <f t="shared" si="649"/>
        <v>67.274565685309668</v>
      </c>
      <c r="ES264" s="95">
        <f t="shared" si="650"/>
        <v>1</v>
      </c>
      <c r="ET264" s="95">
        <f t="shared" si="651"/>
        <v>1</v>
      </c>
      <c r="EU264" s="95">
        <f t="shared" si="652"/>
        <v>1</v>
      </c>
      <c r="EV264" s="95">
        <f t="shared" si="653"/>
        <v>1</v>
      </c>
      <c r="EW264" s="95">
        <f t="shared" si="654"/>
        <v>1</v>
      </c>
      <c r="EX264" s="95">
        <f t="shared" si="655"/>
        <v>1</v>
      </c>
      <c r="EY264" s="95">
        <f t="shared" si="656"/>
        <v>1</v>
      </c>
      <c r="EZ264" s="95">
        <f t="shared" si="657"/>
        <v>1</v>
      </c>
      <c r="FA264" s="95">
        <f t="shared" si="658"/>
        <v>1</v>
      </c>
      <c r="FB264" s="95">
        <f t="shared" si="659"/>
        <v>1</v>
      </c>
      <c r="FC264" s="95">
        <f t="shared" si="660"/>
        <v>1</v>
      </c>
      <c r="FD264" s="95">
        <f t="shared" si="661"/>
        <v>1</v>
      </c>
      <c r="FE264" s="95">
        <f t="shared" si="662"/>
        <v>1</v>
      </c>
      <c r="FF264" s="95">
        <f t="shared" si="663"/>
        <v>1</v>
      </c>
      <c r="FG264" s="95">
        <f t="shared" si="664"/>
        <v>1</v>
      </c>
      <c r="FH264" s="95">
        <f t="shared" si="665"/>
        <v>1</v>
      </c>
      <c r="FI264" s="95">
        <f t="shared" si="666"/>
        <v>1</v>
      </c>
      <c r="FJ264" s="95">
        <f t="shared" si="667"/>
        <v>1</v>
      </c>
      <c r="FK264" s="95">
        <f t="shared" si="668"/>
        <v>1</v>
      </c>
      <c r="FL264" s="95">
        <f t="shared" si="669"/>
        <v>1</v>
      </c>
      <c r="FM264" s="95">
        <f t="shared" si="670"/>
        <v>1</v>
      </c>
      <c r="FN264" s="95">
        <f t="shared" si="671"/>
        <v>1</v>
      </c>
      <c r="FO264" s="95">
        <f t="shared" si="672"/>
        <v>1</v>
      </c>
      <c r="FP264" s="95">
        <f t="shared" si="673"/>
        <v>1</v>
      </c>
      <c r="FQ264" s="115">
        <f t="shared" si="674"/>
        <v>1.3846428765176819</v>
      </c>
      <c r="FR264" s="115">
        <f t="shared" si="675"/>
        <v>1.2696069455187435</v>
      </c>
      <c r="FS264" s="115">
        <f t="shared" si="676"/>
        <v>1.25392415544031</v>
      </c>
      <c r="FT264" s="115">
        <f t="shared" si="677"/>
        <v>1.2496579176185674</v>
      </c>
      <c r="FU264" s="115">
        <f t="shared" si="678"/>
        <v>1.248604367922971</v>
      </c>
      <c r="FV264" s="115">
        <f t="shared" si="679"/>
        <v>1.2484628232837549</v>
      </c>
      <c r="FW264" s="115">
        <f t="shared" si="680"/>
        <v>1.2485745989811121</v>
      </c>
      <c r="FX264" s="115">
        <f t="shared" si="681"/>
        <v>1.2487417698070193</v>
      </c>
      <c r="FZ264" s="90">
        <f t="shared" si="705"/>
        <v>1.2484628232837549</v>
      </c>
      <c r="GC264" s="35"/>
      <c r="GI264" s="31"/>
      <c r="GJ264" s="31"/>
      <c r="GK264" s="31"/>
    </row>
    <row r="265" spans="24:193" x14ac:dyDescent="0.3">
      <c r="X265" s="118">
        <v>6.5</v>
      </c>
      <c r="Y265" s="118">
        <v>10</v>
      </c>
      <c r="Z265" s="40">
        <v>1.7999999999999999E-2</v>
      </c>
      <c r="AA265" s="40">
        <v>10000000</v>
      </c>
      <c r="AB265" s="40">
        <v>10000000</v>
      </c>
      <c r="AC265" s="98">
        <v>3900000</v>
      </c>
      <c r="AD265" s="42">
        <v>0.33</v>
      </c>
      <c r="AE265" s="42">
        <v>0.33</v>
      </c>
      <c r="AF265" s="41">
        <v>1.7999999999999999E-2</v>
      </c>
      <c r="AG265" s="40">
        <v>10000000</v>
      </c>
      <c r="AH265" s="40">
        <v>10000000</v>
      </c>
      <c r="AI265" s="98">
        <v>3900000</v>
      </c>
      <c r="AJ265" s="42">
        <v>0.33</v>
      </c>
      <c r="AK265" s="42">
        <v>0.33</v>
      </c>
      <c r="AL265" s="42">
        <f>AL250</f>
        <v>0.80259999999999998</v>
      </c>
      <c r="AM265" s="40">
        <v>6000</v>
      </c>
      <c r="AN265" s="40">
        <f>AN250</f>
        <v>10000</v>
      </c>
      <c r="AO265" s="40">
        <f>AO250</f>
        <v>10000</v>
      </c>
      <c r="AP265" s="42">
        <v>0.03</v>
      </c>
      <c r="AQ265" s="42">
        <v>0.03</v>
      </c>
      <c r="AR265" s="4">
        <f t="shared" si="682"/>
        <v>0.8206</v>
      </c>
      <c r="AS265" s="11">
        <f t="shared" si="683"/>
        <v>0.65</v>
      </c>
      <c r="AT265" s="15">
        <f t="shared" si="684"/>
        <v>68010.989114577489</v>
      </c>
      <c r="AU265" s="19">
        <f t="shared" si="685"/>
        <v>0.80004601538355813</v>
      </c>
      <c r="AV265" s="13">
        <f t="shared" si="686"/>
        <v>0.5</v>
      </c>
      <c r="AW265" s="11">
        <f t="shared" si="687"/>
        <v>1</v>
      </c>
      <c r="AX265" s="11">
        <f t="shared" si="688"/>
        <v>0.8911</v>
      </c>
      <c r="AY265" s="11">
        <f t="shared" si="689"/>
        <v>201997.53114128605</v>
      </c>
      <c r="AZ265" s="11">
        <f t="shared" si="690"/>
        <v>1</v>
      </c>
      <c r="BA265" s="11">
        <f t="shared" si="691"/>
        <v>0.34752899999999998</v>
      </c>
      <c r="BB265" s="11">
        <f t="shared" si="692"/>
        <v>1.025058</v>
      </c>
      <c r="BC265" s="11">
        <f t="shared" si="693"/>
        <v>0.99909999999999999</v>
      </c>
      <c r="BD265" s="11">
        <f t="shared" si="694"/>
        <v>0.8911</v>
      </c>
      <c r="BE265" s="11">
        <f t="shared" si="695"/>
        <v>201997.53114128605</v>
      </c>
      <c r="BF265" s="11">
        <f t="shared" si="696"/>
        <v>1</v>
      </c>
      <c r="BG265" s="11">
        <f t="shared" si="697"/>
        <v>0.34752899999999998</v>
      </c>
      <c r="BH265" s="11">
        <f t="shared" si="698"/>
        <v>1.025058</v>
      </c>
      <c r="BI265" s="121">
        <f t="shared" si="590"/>
        <v>0.31687500000000002</v>
      </c>
      <c r="BJ265" s="121">
        <f>X265^2/((BJ252^2+1)*Y265^2)</f>
        <v>8.4500000000000006E-2</v>
      </c>
      <c r="BK265" s="121">
        <f>X265^2/((BK252^2+1)*Y265^2)</f>
        <v>4.2250000000000003E-2</v>
      </c>
      <c r="BL265" s="121">
        <f>X265^2/((BL252^2+1)*Y265^2)</f>
        <v>2.4852941176470588E-2</v>
      </c>
      <c r="BM265" s="121">
        <f>X265^2/((BM252^2+1)*Y265^2)</f>
        <v>1.6250000000000001E-2</v>
      </c>
      <c r="BN265" s="121">
        <f>X265^2/((BN252^2+1)*Y265^2)</f>
        <v>1.1418918918918919E-2</v>
      </c>
      <c r="BO265" s="121">
        <f>X265^2/((BO252^2+1)*Y265^2)</f>
        <v>8.4499999999999992E-3</v>
      </c>
      <c r="BP265" s="121">
        <f>X265^2/((BP252^2+1)*Y265^2)</f>
        <v>6.4999999999999997E-3</v>
      </c>
      <c r="BQ265" s="121">
        <v>1</v>
      </c>
      <c r="BR265" s="121">
        <v>1</v>
      </c>
      <c r="BS265" s="121">
        <v>1</v>
      </c>
      <c r="BT265" s="121">
        <v>1</v>
      </c>
      <c r="BU265" s="121">
        <v>1</v>
      </c>
      <c r="BV265" s="121">
        <v>1</v>
      </c>
      <c r="BW265" s="121">
        <v>1</v>
      </c>
      <c r="BX265" s="121">
        <v>1</v>
      </c>
      <c r="BY265" s="121">
        <f t="shared" si="699"/>
        <v>9.4674556213017755</v>
      </c>
      <c r="BZ265" s="121">
        <f>(BZ252^4+6*BZ252^2+1)/(BZ252^2+1)*(Y265^2/X265^2)</f>
        <v>19.408284023668639</v>
      </c>
      <c r="CA265" s="121">
        <f>(CA252^4+6*CA252^2+1)/(CA252^2+1)*(Y265^2/X265^2)</f>
        <v>32.189349112426036</v>
      </c>
      <c r="CB265" s="121">
        <f>(CB252^4+6*CB252^2+1)/(CB252^2+1)*(Y265^2/X265^2)</f>
        <v>49.147232857640098</v>
      </c>
      <c r="CC265" s="121">
        <f>(CC252^4+6*CC252^2+1)/(CC252^2+1)*(Y265^2/X265^2)</f>
        <v>70.641784251251707</v>
      </c>
      <c r="CD265" s="121">
        <f>(CD252^4+6*CD252^2+1)/(CD252^2+1)*(Y265^2/X265^2)</f>
        <v>96.785542939389103</v>
      </c>
      <c r="CE265" s="121">
        <f>(CE252^4+6*CE252^2+1)/(CE252^2+1)*(Y265^2/X265^2)</f>
        <v>127.62130177514794</v>
      </c>
      <c r="CF265" s="121">
        <f>(CF252^4+6*CF252^2+1)/(CF252^2+1)*(Y265^2/X265^2)</f>
        <v>163.16795630405099</v>
      </c>
      <c r="CG265" s="121">
        <f t="shared" si="700"/>
        <v>0.31687500000000002</v>
      </c>
      <c r="CH265" s="121">
        <f t="shared" si="591"/>
        <v>8.4500000000000006E-2</v>
      </c>
      <c r="CI265" s="121">
        <f t="shared" si="592"/>
        <v>4.2250000000000003E-2</v>
      </c>
      <c r="CJ265" s="121">
        <f t="shared" si="593"/>
        <v>2.4852941176470588E-2</v>
      </c>
      <c r="CK265" s="121">
        <f t="shared" si="594"/>
        <v>1.6250000000000001E-2</v>
      </c>
      <c r="CL265" s="121">
        <f t="shared" si="595"/>
        <v>1.1418918918918919E-2</v>
      </c>
      <c r="CM265" s="121">
        <f t="shared" si="596"/>
        <v>8.4499999999999992E-3</v>
      </c>
      <c r="CN265" s="121">
        <f t="shared" si="597"/>
        <v>6.4999999999999997E-3</v>
      </c>
      <c r="CO265" s="95">
        <f t="shared" si="598"/>
        <v>11.911723082840236</v>
      </c>
      <c r="CP265" s="95">
        <f t="shared" si="599"/>
        <v>24.868582254437868</v>
      </c>
      <c r="CQ265" s="95">
        <f t="shared" si="600"/>
        <v>41.762416573964501</v>
      </c>
      <c r="CR265" s="95">
        <f t="shared" si="601"/>
        <v>64.478177242255484</v>
      </c>
      <c r="CS265" s="95">
        <f t="shared" si="602"/>
        <v>93.37571325125171</v>
      </c>
      <c r="CT265" s="95">
        <f t="shared" si="603"/>
        <v>128.56756424708141</v>
      </c>
      <c r="CU265" s="95">
        <f t="shared" si="604"/>
        <v>170.09652308284024</v>
      </c>
      <c r="CV265" s="95">
        <f t="shared" si="605"/>
        <v>217.98148530405098</v>
      </c>
      <c r="CW265" s="95">
        <f t="shared" si="606"/>
        <v>11.911723082840236</v>
      </c>
      <c r="CX265" s="95">
        <f t="shared" si="607"/>
        <v>24.868582254437868</v>
      </c>
      <c r="CY265" s="95">
        <f t="shared" si="608"/>
        <v>41.762416573964501</v>
      </c>
      <c r="CZ265" s="95">
        <f t="shared" si="609"/>
        <v>64.478177242255484</v>
      </c>
      <c r="DA265" s="95">
        <f t="shared" si="610"/>
        <v>93.37571325125171</v>
      </c>
      <c r="DB265" s="95">
        <f t="shared" si="611"/>
        <v>128.56756424708141</v>
      </c>
      <c r="DC265" s="95">
        <f t="shared" si="612"/>
        <v>170.09652308284024</v>
      </c>
      <c r="DD265" s="95">
        <f t="shared" si="613"/>
        <v>217.98148530405098</v>
      </c>
      <c r="DE265" s="13">
        <f t="shared" si="701"/>
        <v>11.834446621301776</v>
      </c>
      <c r="DF265" s="13">
        <f t="shared" si="702"/>
        <v>21.54290002366864</v>
      </c>
      <c r="DG265" s="13">
        <f t="shared" si="703"/>
        <v>34.281715112426035</v>
      </c>
      <c r="DH265" s="13">
        <f t="shared" si="704"/>
        <v>51.22220179881657</v>
      </c>
      <c r="DI265" s="13">
        <f t="shared" si="614"/>
        <v>72.708150251251709</v>
      </c>
      <c r="DJ265" s="13">
        <f t="shared" si="615"/>
        <v>98.847077858308026</v>
      </c>
      <c r="DK265" s="13">
        <f t="shared" si="616"/>
        <v>129.67986777514795</v>
      </c>
      <c r="DL265" s="13">
        <f t="shared" si="617"/>
        <v>165.22457230405098</v>
      </c>
      <c r="DM265" s="95">
        <f t="shared" si="618"/>
        <v>11.834446621301776</v>
      </c>
      <c r="DN265" s="95">
        <f t="shared" si="619"/>
        <v>21.54290002366864</v>
      </c>
      <c r="DO265" s="95">
        <f t="shared" si="620"/>
        <v>34.281715112426035</v>
      </c>
      <c r="DP265" s="95">
        <f t="shared" si="621"/>
        <v>51.22220179881657</v>
      </c>
      <c r="DQ265" s="95">
        <f t="shared" si="622"/>
        <v>72.708150251251709</v>
      </c>
      <c r="DR265" s="95">
        <f t="shared" si="623"/>
        <v>98.847077858308026</v>
      </c>
      <c r="DS265" s="95">
        <f t="shared" si="624"/>
        <v>129.67986777514795</v>
      </c>
      <c r="DT265" s="95">
        <f t="shared" si="625"/>
        <v>165.22457230405098</v>
      </c>
      <c r="DU265" s="95">
        <f t="shared" si="626"/>
        <v>6.062069496490385</v>
      </c>
      <c r="DV265" s="95">
        <f t="shared" si="627"/>
        <v>8.0760385989615386</v>
      </c>
      <c r="DW265" s="95">
        <f t="shared" si="628"/>
        <v>12.223146267942306</v>
      </c>
      <c r="DX265" s="95">
        <f t="shared" si="629"/>
        <v>17.971909952774155</v>
      </c>
      <c r="DY265" s="95">
        <f t="shared" si="630"/>
        <v>25.365375839386097</v>
      </c>
      <c r="DZ265" s="95">
        <f t="shared" si="631"/>
        <v>34.406668485004353</v>
      </c>
      <c r="EA265" s="95">
        <f t="shared" si="632"/>
        <v>45.095170864665391</v>
      </c>
      <c r="EB265" s="95">
        <f t="shared" si="633"/>
        <v>57.430178200866855</v>
      </c>
      <c r="EC265" s="95">
        <f t="shared" si="634"/>
        <v>6.062069496490385</v>
      </c>
      <c r="ED265" s="95">
        <f t="shared" si="635"/>
        <v>8.0760385989615386</v>
      </c>
      <c r="EE265" s="95">
        <f t="shared" si="636"/>
        <v>12.223146267942306</v>
      </c>
      <c r="EF265" s="95">
        <f t="shared" si="637"/>
        <v>17.971909952774155</v>
      </c>
      <c r="EG265" s="95">
        <f t="shared" si="638"/>
        <v>25.365375839386097</v>
      </c>
      <c r="EH265" s="95">
        <f t="shared" si="639"/>
        <v>34.406668485004353</v>
      </c>
      <c r="EI265" s="95">
        <f t="shared" si="640"/>
        <v>45.095170864665391</v>
      </c>
      <c r="EJ265" s="95">
        <f t="shared" si="641"/>
        <v>57.430178200866855</v>
      </c>
      <c r="EK265" s="95">
        <f t="shared" si="642"/>
        <v>6.062069496490385</v>
      </c>
      <c r="EL265" s="95">
        <f t="shared" si="643"/>
        <v>8.0760385989615386</v>
      </c>
      <c r="EM265" s="95">
        <f t="shared" si="644"/>
        <v>12.223146267942306</v>
      </c>
      <c r="EN265" s="95">
        <f t="shared" si="645"/>
        <v>17.971909952774155</v>
      </c>
      <c r="EO265" s="95">
        <f t="shared" si="646"/>
        <v>25.365375839386097</v>
      </c>
      <c r="EP265" s="95">
        <f t="shared" si="647"/>
        <v>34.406668485004353</v>
      </c>
      <c r="EQ265" s="95">
        <f t="shared" si="648"/>
        <v>45.095170864665391</v>
      </c>
      <c r="ER265" s="95">
        <f t="shared" si="649"/>
        <v>57.430178200866855</v>
      </c>
      <c r="ES265" s="95">
        <f t="shared" si="650"/>
        <v>1</v>
      </c>
      <c r="ET265" s="95">
        <f t="shared" si="651"/>
        <v>1</v>
      </c>
      <c r="EU265" s="95">
        <f t="shared" si="652"/>
        <v>1</v>
      </c>
      <c r="EV265" s="95">
        <f t="shared" si="653"/>
        <v>1</v>
      </c>
      <c r="EW265" s="95">
        <f t="shared" si="654"/>
        <v>1</v>
      </c>
      <c r="EX265" s="95">
        <f t="shared" si="655"/>
        <v>1</v>
      </c>
      <c r="EY265" s="95">
        <f t="shared" si="656"/>
        <v>1</v>
      </c>
      <c r="EZ265" s="95">
        <f t="shared" si="657"/>
        <v>1</v>
      </c>
      <c r="FA265" s="95">
        <f t="shared" si="658"/>
        <v>1</v>
      </c>
      <c r="FB265" s="95">
        <f t="shared" si="659"/>
        <v>1</v>
      </c>
      <c r="FC265" s="95">
        <f t="shared" si="660"/>
        <v>1</v>
      </c>
      <c r="FD265" s="95">
        <f t="shared" si="661"/>
        <v>1</v>
      </c>
      <c r="FE265" s="95">
        <f t="shared" si="662"/>
        <v>1</v>
      </c>
      <c r="FF265" s="95">
        <f t="shared" si="663"/>
        <v>1</v>
      </c>
      <c r="FG265" s="95">
        <f t="shared" si="664"/>
        <v>1</v>
      </c>
      <c r="FH265" s="95">
        <f t="shared" si="665"/>
        <v>1</v>
      </c>
      <c r="FI265" s="95">
        <f t="shared" si="666"/>
        <v>1</v>
      </c>
      <c r="FJ265" s="95">
        <f t="shared" si="667"/>
        <v>1</v>
      </c>
      <c r="FK265" s="95">
        <f t="shared" si="668"/>
        <v>1</v>
      </c>
      <c r="FL265" s="95">
        <f t="shared" si="669"/>
        <v>1</v>
      </c>
      <c r="FM265" s="95">
        <f t="shared" si="670"/>
        <v>1</v>
      </c>
      <c r="FN265" s="95">
        <f t="shared" si="671"/>
        <v>1</v>
      </c>
      <c r="FO265" s="95">
        <f t="shared" si="672"/>
        <v>1</v>
      </c>
      <c r="FP265" s="95">
        <f t="shared" si="673"/>
        <v>1</v>
      </c>
      <c r="FQ265" s="115">
        <f t="shared" si="674"/>
        <v>1.4046031237562355</v>
      </c>
      <c r="FR265" s="115">
        <f t="shared" si="675"/>
        <v>1.2729033289356906</v>
      </c>
      <c r="FS265" s="115">
        <f t="shared" si="676"/>
        <v>1.2547027169999601</v>
      </c>
      <c r="FT265" s="115">
        <f t="shared" si="677"/>
        <v>1.2496806502972653</v>
      </c>
      <c r="FU265" s="115">
        <f t="shared" si="678"/>
        <v>1.2484171403528594</v>
      </c>
      <c r="FV265" s="115">
        <f t="shared" si="679"/>
        <v>1.2482338745289738</v>
      </c>
      <c r="FW265" s="115">
        <f t="shared" si="680"/>
        <v>1.2483552318872735</v>
      </c>
      <c r="FX265" s="115">
        <f t="shared" si="681"/>
        <v>1.2485457594415823</v>
      </c>
      <c r="FZ265" s="90">
        <f t="shared" si="705"/>
        <v>1.2482338745289738</v>
      </c>
      <c r="GC265" s="35"/>
      <c r="GI265" s="31"/>
      <c r="GJ265" s="31"/>
      <c r="GK265" s="31"/>
    </row>
    <row r="266" spans="24:193" x14ac:dyDescent="0.3">
      <c r="X266" s="118">
        <v>7</v>
      </c>
      <c r="Y266" s="118">
        <v>10</v>
      </c>
      <c r="Z266" s="40">
        <v>1.7999999999999999E-2</v>
      </c>
      <c r="AA266" s="40">
        <v>10000000</v>
      </c>
      <c r="AB266" s="40">
        <v>10000000</v>
      </c>
      <c r="AC266" s="98">
        <v>3900000</v>
      </c>
      <c r="AD266" s="42">
        <v>0.33</v>
      </c>
      <c r="AE266" s="42">
        <v>0.33</v>
      </c>
      <c r="AF266" s="41">
        <v>1.7999999999999999E-2</v>
      </c>
      <c r="AG266" s="40">
        <v>10000000</v>
      </c>
      <c r="AH266" s="40">
        <v>10000000</v>
      </c>
      <c r="AI266" s="98">
        <v>3900000</v>
      </c>
      <c r="AJ266" s="42">
        <v>0.33</v>
      </c>
      <c r="AK266" s="42">
        <v>0.33</v>
      </c>
      <c r="AL266" s="42">
        <f>AL250</f>
        <v>0.80259999999999998</v>
      </c>
      <c r="AM266" s="40">
        <v>6000</v>
      </c>
      <c r="AN266" s="40">
        <f>AN250</f>
        <v>10000</v>
      </c>
      <c r="AO266" s="40">
        <f>AO250</f>
        <v>10000</v>
      </c>
      <c r="AP266" s="42">
        <v>0.03</v>
      </c>
      <c r="AQ266" s="42">
        <v>0.03</v>
      </c>
      <c r="AR266" s="4">
        <f t="shared" si="682"/>
        <v>0.8206</v>
      </c>
      <c r="AS266" s="11">
        <f t="shared" si="683"/>
        <v>0.7</v>
      </c>
      <c r="AT266" s="15">
        <f t="shared" si="684"/>
        <v>68010.989114577489</v>
      </c>
      <c r="AU266" s="19">
        <f t="shared" si="685"/>
        <v>0.80004601538355813</v>
      </c>
      <c r="AV266" s="13">
        <f t="shared" si="686"/>
        <v>0.5</v>
      </c>
      <c r="AW266" s="11">
        <f t="shared" si="687"/>
        <v>1</v>
      </c>
      <c r="AX266" s="11">
        <f t="shared" si="688"/>
        <v>0.8911</v>
      </c>
      <c r="AY266" s="11">
        <f t="shared" si="689"/>
        <v>201997.53114128605</v>
      </c>
      <c r="AZ266" s="11">
        <f t="shared" si="690"/>
        <v>1</v>
      </c>
      <c r="BA266" s="11">
        <f t="shared" si="691"/>
        <v>0.34752899999999998</v>
      </c>
      <c r="BB266" s="11">
        <f t="shared" si="692"/>
        <v>1.025058</v>
      </c>
      <c r="BC266" s="11">
        <f t="shared" si="693"/>
        <v>0.99909999999999999</v>
      </c>
      <c r="BD266" s="11">
        <f t="shared" si="694"/>
        <v>0.8911</v>
      </c>
      <c r="BE266" s="11">
        <f t="shared" si="695"/>
        <v>201997.53114128605</v>
      </c>
      <c r="BF266" s="11">
        <f t="shared" si="696"/>
        <v>1</v>
      </c>
      <c r="BG266" s="11">
        <f t="shared" si="697"/>
        <v>0.34752899999999998</v>
      </c>
      <c r="BH266" s="11">
        <f t="shared" si="698"/>
        <v>1.025058</v>
      </c>
      <c r="BI266" s="121">
        <f t="shared" si="590"/>
        <v>0.36749999999999999</v>
      </c>
      <c r="BJ266" s="121">
        <f>X266^2/((BJ252^2+1)*Y266^2)</f>
        <v>9.8000000000000004E-2</v>
      </c>
      <c r="BK266" s="121">
        <f>X266^2/((BK252^2+1)*Y266^2)</f>
        <v>4.9000000000000002E-2</v>
      </c>
      <c r="BL266" s="121">
        <f>X266^2/((BL252^2+1)*Y266^2)</f>
        <v>2.8823529411764706E-2</v>
      </c>
      <c r="BM266" s="121">
        <f>X266^2/((BM252^2+1)*Y266^2)</f>
        <v>1.8846153846153846E-2</v>
      </c>
      <c r="BN266" s="121">
        <f>X266^2/((BN252^2+1)*Y266^2)</f>
        <v>1.3243243243243243E-2</v>
      </c>
      <c r="BO266" s="121">
        <f>X266^2/((BO252^2+1)*Y266^2)</f>
        <v>9.7999999999999997E-3</v>
      </c>
      <c r="BP266" s="121">
        <f>X266^2/((BP252^2+1)*Y266^2)</f>
        <v>7.5384615384615382E-3</v>
      </c>
      <c r="BQ266" s="121">
        <v>1</v>
      </c>
      <c r="BR266" s="121">
        <v>1</v>
      </c>
      <c r="BS266" s="121">
        <v>1</v>
      </c>
      <c r="BT266" s="121">
        <v>1</v>
      </c>
      <c r="BU266" s="121">
        <v>1</v>
      </c>
      <c r="BV266" s="121">
        <v>1</v>
      </c>
      <c r="BW266" s="121">
        <v>1</v>
      </c>
      <c r="BX266" s="121">
        <v>1</v>
      </c>
      <c r="BY266" s="121">
        <f t="shared" si="699"/>
        <v>8.1632653061224492</v>
      </c>
      <c r="BZ266" s="121">
        <f>(BZ252^4+6*BZ252^2+1)/(BZ252^2+1)*(Y266^2/X266^2)</f>
        <v>16.73469387755102</v>
      </c>
      <c r="CA266" s="121">
        <f>(CA252^4+6*CA252^2+1)/(CA252^2+1)*(Y266^2/X266^2)</f>
        <v>27.755102040816325</v>
      </c>
      <c r="CB266" s="121">
        <f>(CB252^4+6*CB252^2+1)/(CB252^2+1)*(Y266^2/X266^2)</f>
        <v>42.376950780312129</v>
      </c>
      <c r="CC266" s="121">
        <f>(CC252^4+6*CC252^2+1)/(CC252^2+1)*(Y266^2/X266^2)</f>
        <v>60.910518053375199</v>
      </c>
      <c r="CD266" s="121">
        <f>(CD252^4+6*CD252^2+1)/(CD252^2+1)*(Y266^2/X266^2)</f>
        <v>83.452840595697751</v>
      </c>
      <c r="CE266" s="121">
        <f>(CE252^4+6*CE252^2+1)/(CE252^2+1)*(Y266^2/X266^2)</f>
        <v>110.04081632653062</v>
      </c>
      <c r="CF266" s="121">
        <f>(CF252^4+6*CF252^2+1)/(CF252^2+1)*(Y266^2/X266^2)</f>
        <v>140.69073783359497</v>
      </c>
      <c r="CG266" s="121">
        <f t="shared" si="700"/>
        <v>0.36749999999999999</v>
      </c>
      <c r="CH266" s="121">
        <f t="shared" si="591"/>
        <v>9.8000000000000004E-2</v>
      </c>
      <c r="CI266" s="121">
        <f t="shared" si="592"/>
        <v>4.9000000000000002E-2</v>
      </c>
      <c r="CJ266" s="121">
        <f t="shared" si="593"/>
        <v>2.8823529411764706E-2</v>
      </c>
      <c r="CK266" s="121">
        <f t="shared" si="594"/>
        <v>1.8846153846153846E-2</v>
      </c>
      <c r="CL266" s="121">
        <f t="shared" si="595"/>
        <v>1.3243243243243243E-2</v>
      </c>
      <c r="CM266" s="121">
        <f t="shared" si="596"/>
        <v>9.7999999999999997E-3</v>
      </c>
      <c r="CN266" s="121">
        <f t="shared" si="597"/>
        <v>7.5384615384615382E-3</v>
      </c>
      <c r="CO266" s="95">
        <f t="shared" si="598"/>
        <v>10.456451448979593</v>
      </c>
      <c r="CP266" s="95">
        <f t="shared" si="599"/>
        <v>21.628437163265303</v>
      </c>
      <c r="CQ266" s="95">
        <f t="shared" si="600"/>
        <v>36.195059612244897</v>
      </c>
      <c r="CR266" s="95">
        <f t="shared" si="601"/>
        <v>55.781608351740701</v>
      </c>
      <c r="CS266" s="95">
        <f t="shared" si="602"/>
        <v>80.698361339089487</v>
      </c>
      <c r="CT266" s="95">
        <f t="shared" si="603"/>
        <v>111.04235530998346</v>
      </c>
      <c r="CU266" s="95">
        <f t="shared" si="604"/>
        <v>146.85048818367346</v>
      </c>
      <c r="CV266" s="95">
        <f t="shared" si="605"/>
        <v>188.13905254788068</v>
      </c>
      <c r="CW266" s="95">
        <f t="shared" si="606"/>
        <v>10.456451448979593</v>
      </c>
      <c r="CX266" s="95">
        <f t="shared" si="607"/>
        <v>21.628437163265303</v>
      </c>
      <c r="CY266" s="95">
        <f t="shared" si="608"/>
        <v>36.195059612244897</v>
      </c>
      <c r="CZ266" s="95">
        <f t="shared" si="609"/>
        <v>55.781608351740701</v>
      </c>
      <c r="DA266" s="95">
        <f t="shared" si="610"/>
        <v>80.698361339089487</v>
      </c>
      <c r="DB266" s="95">
        <f t="shared" si="611"/>
        <v>111.04235530998346</v>
      </c>
      <c r="DC266" s="95">
        <f t="shared" si="612"/>
        <v>146.85048818367346</v>
      </c>
      <c r="DD266" s="95">
        <f t="shared" si="613"/>
        <v>188.13905254788068</v>
      </c>
      <c r="DE266" s="13">
        <f t="shared" si="701"/>
        <v>10.58088130612245</v>
      </c>
      <c r="DF266" s="13">
        <f t="shared" si="702"/>
        <v>18.882809877551018</v>
      </c>
      <c r="DG266" s="13">
        <f t="shared" si="703"/>
        <v>29.854218040816324</v>
      </c>
      <c r="DH266" s="13">
        <f t="shared" si="704"/>
        <v>44.455890309723891</v>
      </c>
      <c r="DI266" s="13">
        <f t="shared" si="614"/>
        <v>62.97948020722135</v>
      </c>
      <c r="DJ266" s="13">
        <f t="shared" si="615"/>
        <v>85.516199838940992</v>
      </c>
      <c r="DK266" s="13">
        <f t="shared" si="616"/>
        <v>112.10073232653062</v>
      </c>
      <c r="DL266" s="13">
        <f t="shared" si="617"/>
        <v>142.74839229513341</v>
      </c>
      <c r="DM266" s="95">
        <f t="shared" si="618"/>
        <v>10.58088130612245</v>
      </c>
      <c r="DN266" s="95">
        <f t="shared" si="619"/>
        <v>18.882809877551018</v>
      </c>
      <c r="DO266" s="95">
        <f t="shared" si="620"/>
        <v>29.854218040816324</v>
      </c>
      <c r="DP266" s="95">
        <f t="shared" si="621"/>
        <v>44.455890309723891</v>
      </c>
      <c r="DQ266" s="95">
        <f t="shared" si="622"/>
        <v>62.97948020722135</v>
      </c>
      <c r="DR266" s="95">
        <f t="shared" si="623"/>
        <v>85.516199838940992</v>
      </c>
      <c r="DS266" s="95">
        <f t="shared" si="624"/>
        <v>112.10073232653062</v>
      </c>
      <c r="DT266" s="95">
        <f t="shared" si="625"/>
        <v>142.74839229513341</v>
      </c>
      <c r="DU266" s="95">
        <f t="shared" si="626"/>
        <v>5.6264191960714287</v>
      </c>
      <c r="DV266" s="95">
        <f t="shared" si="627"/>
        <v>7.1515801305714275</v>
      </c>
      <c r="DW266" s="95">
        <f t="shared" si="628"/>
        <v>10.684462638142856</v>
      </c>
      <c r="DX266" s="95">
        <f t="shared" si="629"/>
        <v>15.620420487281265</v>
      </c>
      <c r="DY266" s="95">
        <f t="shared" si="630"/>
        <v>21.98438086765427</v>
      </c>
      <c r="DZ266" s="95">
        <f t="shared" si="631"/>
        <v>29.773801777811752</v>
      </c>
      <c r="EA266" s="95">
        <f t="shared" si="632"/>
        <v>38.985911501342855</v>
      </c>
      <c r="EB266" s="95">
        <f t="shared" si="633"/>
        <v>49.619053838547742</v>
      </c>
      <c r="EC266" s="95">
        <f t="shared" si="634"/>
        <v>5.6264191960714287</v>
      </c>
      <c r="ED266" s="95">
        <f t="shared" si="635"/>
        <v>7.1515801305714275</v>
      </c>
      <c r="EE266" s="95">
        <f t="shared" si="636"/>
        <v>10.684462638142856</v>
      </c>
      <c r="EF266" s="95">
        <f t="shared" si="637"/>
        <v>15.620420487281265</v>
      </c>
      <c r="EG266" s="95">
        <f t="shared" si="638"/>
        <v>21.98438086765427</v>
      </c>
      <c r="EH266" s="95">
        <f t="shared" si="639"/>
        <v>29.773801777811752</v>
      </c>
      <c r="EI266" s="95">
        <f t="shared" si="640"/>
        <v>38.985911501342855</v>
      </c>
      <c r="EJ266" s="95">
        <f t="shared" si="641"/>
        <v>49.619053838547742</v>
      </c>
      <c r="EK266" s="95">
        <f t="shared" si="642"/>
        <v>5.6264191960714287</v>
      </c>
      <c r="EL266" s="95">
        <f t="shared" si="643"/>
        <v>7.1515801305714275</v>
      </c>
      <c r="EM266" s="95">
        <f t="shared" si="644"/>
        <v>10.684462638142856</v>
      </c>
      <c r="EN266" s="95">
        <f t="shared" si="645"/>
        <v>15.620420487281265</v>
      </c>
      <c r="EO266" s="95">
        <f t="shared" si="646"/>
        <v>21.98438086765427</v>
      </c>
      <c r="EP266" s="95">
        <f t="shared" si="647"/>
        <v>29.773801777811752</v>
      </c>
      <c r="EQ266" s="95">
        <f t="shared" si="648"/>
        <v>38.985911501342855</v>
      </c>
      <c r="ER266" s="95">
        <f t="shared" si="649"/>
        <v>49.619053838547742</v>
      </c>
      <c r="ES266" s="95">
        <f t="shared" si="650"/>
        <v>1</v>
      </c>
      <c r="ET266" s="95">
        <f t="shared" si="651"/>
        <v>1</v>
      </c>
      <c r="EU266" s="95">
        <f t="shared" si="652"/>
        <v>1</v>
      </c>
      <c r="EV266" s="95">
        <f t="shared" si="653"/>
        <v>1</v>
      </c>
      <c r="EW266" s="95">
        <f t="shared" si="654"/>
        <v>1</v>
      </c>
      <c r="EX266" s="95">
        <f t="shared" si="655"/>
        <v>1</v>
      </c>
      <c r="EY266" s="95">
        <f t="shared" si="656"/>
        <v>1</v>
      </c>
      <c r="EZ266" s="95">
        <f t="shared" si="657"/>
        <v>1</v>
      </c>
      <c r="FA266" s="95">
        <f t="shared" si="658"/>
        <v>1</v>
      </c>
      <c r="FB266" s="95">
        <f t="shared" si="659"/>
        <v>1</v>
      </c>
      <c r="FC266" s="95">
        <f t="shared" si="660"/>
        <v>1</v>
      </c>
      <c r="FD266" s="95">
        <f t="shared" si="661"/>
        <v>1</v>
      </c>
      <c r="FE266" s="95">
        <f t="shared" si="662"/>
        <v>1</v>
      </c>
      <c r="FF266" s="95">
        <f t="shared" si="663"/>
        <v>1</v>
      </c>
      <c r="FG266" s="95">
        <f t="shared" si="664"/>
        <v>1</v>
      </c>
      <c r="FH266" s="95">
        <f t="shared" si="665"/>
        <v>1</v>
      </c>
      <c r="FI266" s="95">
        <f t="shared" si="666"/>
        <v>1</v>
      </c>
      <c r="FJ266" s="95">
        <f t="shared" si="667"/>
        <v>1</v>
      </c>
      <c r="FK266" s="95">
        <f t="shared" si="668"/>
        <v>1</v>
      </c>
      <c r="FL266" s="95">
        <f t="shared" si="669"/>
        <v>1</v>
      </c>
      <c r="FM266" s="95">
        <f t="shared" si="670"/>
        <v>1</v>
      </c>
      <c r="FN266" s="95">
        <f t="shared" si="671"/>
        <v>1</v>
      </c>
      <c r="FO266" s="95">
        <f t="shared" si="672"/>
        <v>1</v>
      </c>
      <c r="FP266" s="95">
        <f t="shared" si="673"/>
        <v>1</v>
      </c>
      <c r="FQ266" s="115">
        <f t="shared" si="674"/>
        <v>1.4260756619437742</v>
      </c>
      <c r="FR266" s="115">
        <f t="shared" si="675"/>
        <v>1.2764770944086827</v>
      </c>
      <c r="FS266" s="115">
        <f t="shared" si="676"/>
        <v>1.2555749820621751</v>
      </c>
      <c r="FT266" s="115">
        <f t="shared" si="677"/>
        <v>1.2497278757804082</v>
      </c>
      <c r="FU266" s="115">
        <f t="shared" si="678"/>
        <v>1.2482286972239947</v>
      </c>
      <c r="FV266" s="115">
        <f t="shared" si="679"/>
        <v>1.2479948642698808</v>
      </c>
      <c r="FW266" s="115">
        <f t="shared" si="680"/>
        <v>1.2481234056639543</v>
      </c>
      <c r="FX266" s="115">
        <f t="shared" si="681"/>
        <v>1.2483373237659536</v>
      </c>
      <c r="FZ266" s="90">
        <f t="shared" si="705"/>
        <v>1.2479948642698808</v>
      </c>
      <c r="GC266" s="35"/>
      <c r="GI266" s="31"/>
      <c r="GJ266" s="31"/>
      <c r="GK266" s="31"/>
    </row>
    <row r="267" spans="24:193" x14ac:dyDescent="0.3">
      <c r="X267" s="118">
        <v>7.5</v>
      </c>
      <c r="Y267" s="118">
        <v>10</v>
      </c>
      <c r="Z267" s="40">
        <v>1.7999999999999999E-2</v>
      </c>
      <c r="AA267" s="40">
        <v>10000000</v>
      </c>
      <c r="AB267" s="40">
        <v>10000000</v>
      </c>
      <c r="AC267" s="98">
        <v>3900000</v>
      </c>
      <c r="AD267" s="42">
        <v>0.33</v>
      </c>
      <c r="AE267" s="42">
        <v>0.33</v>
      </c>
      <c r="AF267" s="41">
        <v>1.7999999999999999E-2</v>
      </c>
      <c r="AG267" s="40">
        <v>10000000</v>
      </c>
      <c r="AH267" s="40">
        <v>10000000</v>
      </c>
      <c r="AI267" s="98">
        <v>3900000</v>
      </c>
      <c r="AJ267" s="42">
        <v>0.33</v>
      </c>
      <c r="AK267" s="42">
        <v>0.33</v>
      </c>
      <c r="AL267" s="42">
        <f>AL250</f>
        <v>0.80259999999999998</v>
      </c>
      <c r="AM267" s="40">
        <v>6000</v>
      </c>
      <c r="AN267" s="40">
        <f>AN250</f>
        <v>10000</v>
      </c>
      <c r="AO267" s="40">
        <f>AO250</f>
        <v>10000</v>
      </c>
      <c r="AP267" s="42">
        <v>0.03</v>
      </c>
      <c r="AQ267" s="42">
        <v>0.03</v>
      </c>
      <c r="AR267" s="4">
        <f t="shared" si="682"/>
        <v>0.8206</v>
      </c>
      <c r="AS267" s="11">
        <f t="shared" si="683"/>
        <v>0.75</v>
      </c>
      <c r="AT267" s="15">
        <f t="shared" si="684"/>
        <v>68010.989114577489</v>
      </c>
      <c r="AU267" s="19">
        <f t="shared" si="685"/>
        <v>0.80004601538355813</v>
      </c>
      <c r="AV267" s="13">
        <f t="shared" si="686"/>
        <v>0.5</v>
      </c>
      <c r="AW267" s="11">
        <f t="shared" si="687"/>
        <v>1</v>
      </c>
      <c r="AX267" s="11">
        <f t="shared" si="688"/>
        <v>0.8911</v>
      </c>
      <c r="AY267" s="11">
        <f t="shared" si="689"/>
        <v>201997.53114128605</v>
      </c>
      <c r="AZ267" s="11">
        <f t="shared" si="690"/>
        <v>1</v>
      </c>
      <c r="BA267" s="11">
        <f t="shared" si="691"/>
        <v>0.34752899999999998</v>
      </c>
      <c r="BB267" s="11">
        <f t="shared" si="692"/>
        <v>1.025058</v>
      </c>
      <c r="BC267" s="11">
        <f t="shared" si="693"/>
        <v>0.99909999999999999</v>
      </c>
      <c r="BD267" s="11">
        <f t="shared" si="694"/>
        <v>0.8911</v>
      </c>
      <c r="BE267" s="11">
        <f t="shared" si="695"/>
        <v>201997.53114128605</v>
      </c>
      <c r="BF267" s="11">
        <f t="shared" si="696"/>
        <v>1</v>
      </c>
      <c r="BG267" s="11">
        <f t="shared" si="697"/>
        <v>0.34752899999999998</v>
      </c>
      <c r="BH267" s="11">
        <f t="shared" si="698"/>
        <v>1.025058</v>
      </c>
      <c r="BI267" s="121">
        <f t="shared" si="590"/>
        <v>0.421875</v>
      </c>
      <c r="BJ267" s="121">
        <f>X267^2/((BJ252^2+1)*Y267^2)</f>
        <v>0.1125</v>
      </c>
      <c r="BK267" s="121">
        <f>X267^2/((BK252^2+1)*Y267^2)</f>
        <v>5.6250000000000001E-2</v>
      </c>
      <c r="BL267" s="121">
        <f>X267^2/((BL252^2+1)*Y267^2)</f>
        <v>3.3088235294117647E-2</v>
      </c>
      <c r="BM267" s="121">
        <f>X267^2/((BM252^2+1)*Y267^2)</f>
        <v>2.1634615384615384E-2</v>
      </c>
      <c r="BN267" s="121">
        <f>X267^2/((BN252^2+1)*Y267^2)</f>
        <v>1.5202702702702704E-2</v>
      </c>
      <c r="BO267" s="121">
        <f>X267^2/((BO252^2+1)*Y267^2)</f>
        <v>1.125E-2</v>
      </c>
      <c r="BP267" s="121">
        <f>X267^2/((BP252^2+1)*Y267^2)</f>
        <v>8.6538461538461543E-3</v>
      </c>
      <c r="BQ267" s="121">
        <v>1</v>
      </c>
      <c r="BR267" s="121">
        <v>1</v>
      </c>
      <c r="BS267" s="121">
        <v>1</v>
      </c>
      <c r="BT267" s="121">
        <v>1</v>
      </c>
      <c r="BU267" s="121">
        <v>1</v>
      </c>
      <c r="BV267" s="121">
        <v>1</v>
      </c>
      <c r="BW267" s="121">
        <v>1</v>
      </c>
      <c r="BX267" s="121">
        <v>1</v>
      </c>
      <c r="BY267" s="121">
        <f t="shared" si="699"/>
        <v>7.1111111111111107</v>
      </c>
      <c r="BZ267" s="121">
        <f>(BZ252^4+6*BZ252^2+1)/(BZ252^2+1)*(Y267^2/X267^2)</f>
        <v>14.577777777777776</v>
      </c>
      <c r="CA267" s="121">
        <f>(CA252^4+6*CA252^2+1)/(CA252^2+1)*(Y267^2/X267^2)</f>
        <v>24.177777777777777</v>
      </c>
      <c r="CB267" s="121">
        <f>(CB252^4+6*CB252^2+1)/(CB252^2+1)*(Y267^2/X267^2)</f>
        <v>36.915032679738559</v>
      </c>
      <c r="CC267" s="121">
        <f>(CC252^4+6*CC252^2+1)/(CC252^2+1)*(Y267^2/X267^2)</f>
        <v>53.059829059829056</v>
      </c>
      <c r="CD267" s="121">
        <f>(CD252^4+6*CD252^2+1)/(CD252^2+1)*(Y267^2/X267^2)</f>
        <v>72.696696696696691</v>
      </c>
      <c r="CE267" s="121">
        <f>(CE252^4+6*CE252^2+1)/(CE252^2+1)*(Y267^2/X267^2)</f>
        <v>95.85777777777777</v>
      </c>
      <c r="CF267" s="121">
        <f>(CF252^4+6*CF252^2+1)/(CF252^2+1)*(Y267^2/X267^2)</f>
        <v>122.55726495726495</v>
      </c>
      <c r="CG267" s="121">
        <f t="shared" si="700"/>
        <v>0.421875</v>
      </c>
      <c r="CH267" s="121">
        <f t="shared" si="591"/>
        <v>0.1125</v>
      </c>
      <c r="CI267" s="121">
        <f t="shared" si="592"/>
        <v>5.6250000000000001E-2</v>
      </c>
      <c r="CJ267" s="121">
        <f t="shared" si="593"/>
        <v>3.3088235294117647E-2</v>
      </c>
      <c r="CK267" s="121">
        <f t="shared" si="594"/>
        <v>2.1634615384615384E-2</v>
      </c>
      <c r="CL267" s="121">
        <f t="shared" si="595"/>
        <v>1.5202702702702704E-2</v>
      </c>
      <c r="CM267" s="121">
        <f t="shared" si="596"/>
        <v>1.125E-2</v>
      </c>
      <c r="CN267" s="121">
        <f t="shared" si="597"/>
        <v>8.6538461538461543E-3</v>
      </c>
      <c r="CO267" s="95">
        <f t="shared" si="598"/>
        <v>9.2824125555555561</v>
      </c>
      <c r="CP267" s="95">
        <f t="shared" si="599"/>
        <v>19.014453444444442</v>
      </c>
      <c r="CQ267" s="95">
        <f t="shared" si="600"/>
        <v>31.703600111111111</v>
      </c>
      <c r="CR267" s="95">
        <f t="shared" si="601"/>
        <v>48.765660346405227</v>
      </c>
      <c r="CS267" s="95">
        <f t="shared" si="602"/>
        <v>70.47092072649572</v>
      </c>
      <c r="CT267" s="95">
        <f t="shared" si="603"/>
        <v>96.903911030030017</v>
      </c>
      <c r="CU267" s="95">
        <f t="shared" si="604"/>
        <v>128.09677344444444</v>
      </c>
      <c r="CV267" s="95">
        <f t="shared" si="605"/>
        <v>164.0637006239316</v>
      </c>
      <c r="CW267" s="95">
        <f t="shared" si="606"/>
        <v>9.2824125555555561</v>
      </c>
      <c r="CX267" s="95">
        <f t="shared" si="607"/>
        <v>19.014453444444442</v>
      </c>
      <c r="CY267" s="95">
        <f t="shared" si="608"/>
        <v>31.703600111111111</v>
      </c>
      <c r="CZ267" s="95">
        <f t="shared" si="609"/>
        <v>48.765660346405227</v>
      </c>
      <c r="DA267" s="95">
        <f t="shared" si="610"/>
        <v>70.47092072649572</v>
      </c>
      <c r="DB267" s="95">
        <f t="shared" si="611"/>
        <v>96.903911030030017</v>
      </c>
      <c r="DC267" s="95">
        <f t="shared" si="612"/>
        <v>128.09677344444444</v>
      </c>
      <c r="DD267" s="95">
        <f t="shared" si="613"/>
        <v>164.0637006239316</v>
      </c>
      <c r="DE267" s="13">
        <f t="shared" si="701"/>
        <v>9.5831021111111099</v>
      </c>
      <c r="DF267" s="13">
        <f t="shared" si="702"/>
        <v>16.740393777777776</v>
      </c>
      <c r="DG267" s="13">
        <f t="shared" si="703"/>
        <v>26.284143777777778</v>
      </c>
      <c r="DH267" s="13">
        <f t="shared" si="704"/>
        <v>38.998236915032678</v>
      </c>
      <c r="DI267" s="13">
        <f t="shared" si="614"/>
        <v>55.131579675213672</v>
      </c>
      <c r="DJ267" s="13">
        <f t="shared" si="615"/>
        <v>74.762015399399388</v>
      </c>
      <c r="DK267" s="13">
        <f t="shared" si="616"/>
        <v>97.919143777777776</v>
      </c>
      <c r="DL267" s="13">
        <f t="shared" si="617"/>
        <v>124.6160348034188</v>
      </c>
      <c r="DM267" s="95">
        <f t="shared" si="618"/>
        <v>9.5831021111111099</v>
      </c>
      <c r="DN267" s="95">
        <f t="shared" si="619"/>
        <v>16.740393777777776</v>
      </c>
      <c r="DO267" s="95">
        <f t="shared" si="620"/>
        <v>26.284143777777778</v>
      </c>
      <c r="DP267" s="95">
        <f t="shared" si="621"/>
        <v>38.998236915032678</v>
      </c>
      <c r="DQ267" s="95">
        <f t="shared" si="622"/>
        <v>55.131579675213672</v>
      </c>
      <c r="DR267" s="95">
        <f t="shared" si="623"/>
        <v>74.762015399399388</v>
      </c>
      <c r="DS267" s="95">
        <f t="shared" si="624"/>
        <v>97.919143777777776</v>
      </c>
      <c r="DT267" s="95">
        <f t="shared" si="625"/>
        <v>124.6160348034188</v>
      </c>
      <c r="DU267" s="95">
        <f t="shared" si="626"/>
        <v>5.279661990208333</v>
      </c>
      <c r="DV267" s="95">
        <f t="shared" si="627"/>
        <v>6.4070284058333318</v>
      </c>
      <c r="DW267" s="95">
        <f t="shared" si="628"/>
        <v>9.4437582995833331</v>
      </c>
      <c r="DX267" s="95">
        <f t="shared" si="629"/>
        <v>13.723727660677623</v>
      </c>
      <c r="DY267" s="95">
        <f t="shared" si="630"/>
        <v>19.257007843666173</v>
      </c>
      <c r="DZ267" s="95">
        <f t="shared" si="631"/>
        <v>26.036410813722295</v>
      </c>
      <c r="EA267" s="95">
        <f t="shared" si="632"/>
        <v>34.05739821458333</v>
      </c>
      <c r="EB267" s="95">
        <f t="shared" si="633"/>
        <v>43.317533771809657</v>
      </c>
      <c r="EC267" s="95">
        <f t="shared" si="634"/>
        <v>5.279661990208333</v>
      </c>
      <c r="ED267" s="95">
        <f t="shared" si="635"/>
        <v>6.4070284058333318</v>
      </c>
      <c r="EE267" s="95">
        <f t="shared" si="636"/>
        <v>9.4437582995833331</v>
      </c>
      <c r="EF267" s="95">
        <f t="shared" si="637"/>
        <v>13.723727660677623</v>
      </c>
      <c r="EG267" s="95">
        <f t="shared" si="638"/>
        <v>19.257007843666173</v>
      </c>
      <c r="EH267" s="95">
        <f t="shared" si="639"/>
        <v>26.036410813722295</v>
      </c>
      <c r="EI267" s="95">
        <f t="shared" si="640"/>
        <v>34.05739821458333</v>
      </c>
      <c r="EJ267" s="95">
        <f t="shared" si="641"/>
        <v>43.317533771809657</v>
      </c>
      <c r="EK267" s="95">
        <f t="shared" si="642"/>
        <v>5.279661990208333</v>
      </c>
      <c r="EL267" s="95">
        <f t="shared" si="643"/>
        <v>6.4070284058333318</v>
      </c>
      <c r="EM267" s="95">
        <f t="shared" si="644"/>
        <v>9.4437582995833331</v>
      </c>
      <c r="EN267" s="95">
        <f t="shared" si="645"/>
        <v>13.723727660677623</v>
      </c>
      <c r="EO267" s="95">
        <f t="shared" si="646"/>
        <v>19.257007843666173</v>
      </c>
      <c r="EP267" s="95">
        <f t="shared" si="647"/>
        <v>26.036410813722295</v>
      </c>
      <c r="EQ267" s="95">
        <f t="shared" si="648"/>
        <v>34.05739821458333</v>
      </c>
      <c r="ER267" s="95">
        <f t="shared" si="649"/>
        <v>43.317533771809657</v>
      </c>
      <c r="ES267" s="95">
        <f t="shared" si="650"/>
        <v>1</v>
      </c>
      <c r="ET267" s="95">
        <f t="shared" si="651"/>
        <v>1</v>
      </c>
      <c r="EU267" s="95">
        <f t="shared" si="652"/>
        <v>1</v>
      </c>
      <c r="EV267" s="95">
        <f t="shared" si="653"/>
        <v>1</v>
      </c>
      <c r="EW267" s="95">
        <f t="shared" si="654"/>
        <v>1</v>
      </c>
      <c r="EX267" s="95">
        <f t="shared" si="655"/>
        <v>1</v>
      </c>
      <c r="EY267" s="95">
        <f t="shared" si="656"/>
        <v>1</v>
      </c>
      <c r="EZ267" s="95">
        <f t="shared" si="657"/>
        <v>1</v>
      </c>
      <c r="FA267" s="95">
        <f t="shared" si="658"/>
        <v>1</v>
      </c>
      <c r="FB267" s="95">
        <f t="shared" si="659"/>
        <v>1</v>
      </c>
      <c r="FC267" s="95">
        <f t="shared" si="660"/>
        <v>1</v>
      </c>
      <c r="FD267" s="95">
        <f t="shared" si="661"/>
        <v>1</v>
      </c>
      <c r="FE267" s="95">
        <f t="shared" si="662"/>
        <v>1</v>
      </c>
      <c r="FF267" s="95">
        <f t="shared" si="663"/>
        <v>1</v>
      </c>
      <c r="FG267" s="95">
        <f t="shared" si="664"/>
        <v>1</v>
      </c>
      <c r="FH267" s="95">
        <f t="shared" si="665"/>
        <v>1</v>
      </c>
      <c r="FI267" s="95">
        <f t="shared" si="666"/>
        <v>1</v>
      </c>
      <c r="FJ267" s="95">
        <f t="shared" si="667"/>
        <v>1</v>
      </c>
      <c r="FK267" s="95">
        <f t="shared" si="668"/>
        <v>1</v>
      </c>
      <c r="FL267" s="95">
        <f t="shared" si="669"/>
        <v>1</v>
      </c>
      <c r="FM267" s="95">
        <f t="shared" si="670"/>
        <v>1</v>
      </c>
      <c r="FN267" s="95">
        <f t="shared" si="671"/>
        <v>1</v>
      </c>
      <c r="FO267" s="95">
        <f t="shared" si="672"/>
        <v>1</v>
      </c>
      <c r="FP267" s="95">
        <f t="shared" si="673"/>
        <v>1</v>
      </c>
      <c r="FQ267" s="115">
        <f t="shared" si="674"/>
        <v>1.4491609029550199</v>
      </c>
      <c r="FR267" s="115">
        <f t="shared" si="675"/>
        <v>1.2803451649641435</v>
      </c>
      <c r="FS267" s="115">
        <f t="shared" si="676"/>
        <v>1.2565490820066791</v>
      </c>
      <c r="FT267" s="115">
        <f t="shared" si="677"/>
        <v>1.2498045738149757</v>
      </c>
      <c r="FU267" s="115">
        <f t="shared" si="678"/>
        <v>1.2480420314730833</v>
      </c>
      <c r="FV267" s="115">
        <f t="shared" si="679"/>
        <v>1.2477476042150721</v>
      </c>
      <c r="FW267" s="115">
        <f t="shared" si="680"/>
        <v>1.2478802485244711</v>
      </c>
      <c r="FX267" s="115">
        <f t="shared" si="681"/>
        <v>1.2481171900309027</v>
      </c>
      <c r="FZ267" s="90">
        <f t="shared" si="705"/>
        <v>1.2477476042150721</v>
      </c>
      <c r="GC267" s="35"/>
      <c r="GI267" s="31"/>
      <c r="GJ267" s="31"/>
      <c r="GK267" s="31"/>
    </row>
    <row r="268" spans="24:193" x14ac:dyDescent="0.3">
      <c r="X268" s="118">
        <v>8</v>
      </c>
      <c r="Y268" s="118">
        <v>10</v>
      </c>
      <c r="Z268" s="40">
        <v>1.7999999999999999E-2</v>
      </c>
      <c r="AA268" s="40">
        <v>10000000</v>
      </c>
      <c r="AB268" s="40">
        <v>10000000</v>
      </c>
      <c r="AC268" s="98">
        <v>3900000</v>
      </c>
      <c r="AD268" s="42">
        <v>0.33</v>
      </c>
      <c r="AE268" s="42">
        <v>0.33</v>
      </c>
      <c r="AF268" s="41">
        <v>1.7999999999999999E-2</v>
      </c>
      <c r="AG268" s="40">
        <v>10000000</v>
      </c>
      <c r="AH268" s="40">
        <v>10000000</v>
      </c>
      <c r="AI268" s="98">
        <v>3900000</v>
      </c>
      <c r="AJ268" s="42">
        <v>0.33</v>
      </c>
      <c r="AK268" s="42">
        <v>0.33</v>
      </c>
      <c r="AL268" s="42">
        <f>AL250</f>
        <v>0.80259999999999998</v>
      </c>
      <c r="AM268" s="40">
        <v>6000</v>
      </c>
      <c r="AN268" s="40">
        <f>AN250</f>
        <v>10000</v>
      </c>
      <c r="AO268" s="40">
        <f>AO250</f>
        <v>10000</v>
      </c>
      <c r="AP268" s="42">
        <v>0.03</v>
      </c>
      <c r="AQ268" s="42">
        <v>0.03</v>
      </c>
      <c r="AR268" s="4">
        <f t="shared" si="682"/>
        <v>0.8206</v>
      </c>
      <c r="AS268" s="11">
        <f t="shared" si="683"/>
        <v>0.8</v>
      </c>
      <c r="AT268" s="15">
        <f t="shared" si="684"/>
        <v>68010.989114577489</v>
      </c>
      <c r="AU268" s="19">
        <f t="shared" si="685"/>
        <v>0.80004601538355813</v>
      </c>
      <c r="AV268" s="13">
        <f t="shared" si="686"/>
        <v>0.5</v>
      </c>
      <c r="AW268" s="11">
        <f t="shared" si="687"/>
        <v>1</v>
      </c>
      <c r="AX268" s="11">
        <f t="shared" si="688"/>
        <v>0.8911</v>
      </c>
      <c r="AY268" s="11">
        <f t="shared" si="689"/>
        <v>201997.53114128605</v>
      </c>
      <c r="AZ268" s="11">
        <f t="shared" si="690"/>
        <v>1</v>
      </c>
      <c r="BA268" s="11">
        <f t="shared" si="691"/>
        <v>0.34752899999999998</v>
      </c>
      <c r="BB268" s="11">
        <f t="shared" si="692"/>
        <v>1.025058</v>
      </c>
      <c r="BC268" s="11">
        <f t="shared" si="693"/>
        <v>0.99909999999999999</v>
      </c>
      <c r="BD268" s="11">
        <f t="shared" si="694"/>
        <v>0.8911</v>
      </c>
      <c r="BE268" s="11">
        <f t="shared" si="695"/>
        <v>201997.53114128605</v>
      </c>
      <c r="BF268" s="11">
        <f t="shared" si="696"/>
        <v>1</v>
      </c>
      <c r="BG268" s="11">
        <f t="shared" si="697"/>
        <v>0.34752899999999998</v>
      </c>
      <c r="BH268" s="11">
        <f t="shared" si="698"/>
        <v>1.025058</v>
      </c>
      <c r="BI268" s="121">
        <f t="shared" si="590"/>
        <v>0.48</v>
      </c>
      <c r="BJ268" s="121">
        <f>X268^2/((BJ252^2+1)*Y268^2)</f>
        <v>0.128</v>
      </c>
      <c r="BK268" s="121">
        <f>X268^2/((BK252^2+1)*Y268^2)</f>
        <v>6.4000000000000001E-2</v>
      </c>
      <c r="BL268" s="121">
        <f>X268^2/((BL252^2+1)*Y268^2)</f>
        <v>3.7647058823529408E-2</v>
      </c>
      <c r="BM268" s="121">
        <f>X268^2/((BM252^2+1)*Y268^2)</f>
        <v>2.4615384615384615E-2</v>
      </c>
      <c r="BN268" s="121">
        <f>X268^2/((BN252^2+1)*Y268^2)</f>
        <v>1.7297297297297298E-2</v>
      </c>
      <c r="BO268" s="121">
        <f>X268^2/((BO252^2+1)*Y268^2)</f>
        <v>1.2800000000000001E-2</v>
      </c>
      <c r="BP268" s="121">
        <f>X268^2/((BP252^2+1)*Y268^2)</f>
        <v>9.8461538461538465E-3</v>
      </c>
      <c r="BQ268" s="121">
        <v>1</v>
      </c>
      <c r="BR268" s="121">
        <v>1</v>
      </c>
      <c r="BS268" s="121">
        <v>1</v>
      </c>
      <c r="BT268" s="121">
        <v>1</v>
      </c>
      <c r="BU268" s="121">
        <v>1</v>
      </c>
      <c r="BV268" s="121">
        <v>1</v>
      </c>
      <c r="BW268" s="121">
        <v>1</v>
      </c>
      <c r="BX268" s="121">
        <v>1</v>
      </c>
      <c r="BY268" s="121">
        <f t="shared" si="699"/>
        <v>6.25</v>
      </c>
      <c r="BZ268" s="121">
        <f>(BZ252^4+6*BZ252^2+1)/(BZ252^2+1)*(Y268^2/X268^2)</f>
        <v>12.812499999999998</v>
      </c>
      <c r="CA268" s="121">
        <f>(CA252^4+6*CA252^2+1)/(CA252^2+1)*(Y268^2/X268^2)</f>
        <v>21.25</v>
      </c>
      <c r="CB268" s="121">
        <f>(CB252^4+6*CB252^2+1)/(CB252^2+1)*(Y268^2/X268^2)</f>
        <v>32.444852941176471</v>
      </c>
      <c r="CC268" s="121">
        <f>(CC252^4+6*CC252^2+1)/(CC252^2+1)*(Y268^2/X268^2)</f>
        <v>46.634615384615387</v>
      </c>
      <c r="CD268" s="121">
        <f>(CD252^4+6*CD252^2+1)/(CD252^2+1)*(Y268^2/X268^2)</f>
        <v>63.893581081081088</v>
      </c>
      <c r="CE268" s="121">
        <f>(CE252^4+6*CE252^2+1)/(CE252^2+1)*(Y268^2/X268^2)</f>
        <v>84.25</v>
      </c>
      <c r="CF268" s="121">
        <f>(CF252^4+6*CF252^2+1)/(CF252^2+1)*(Y268^2/X268^2)</f>
        <v>107.71634615384616</v>
      </c>
      <c r="CG268" s="121">
        <f t="shared" si="700"/>
        <v>0.48</v>
      </c>
      <c r="CH268" s="121">
        <f t="shared" si="591"/>
        <v>0.128</v>
      </c>
      <c r="CI268" s="121">
        <f t="shared" si="592"/>
        <v>6.4000000000000001E-2</v>
      </c>
      <c r="CJ268" s="121">
        <f t="shared" si="593"/>
        <v>3.7647058823529408E-2</v>
      </c>
      <c r="CK268" s="121">
        <f t="shared" si="594"/>
        <v>2.4615384615384615E-2</v>
      </c>
      <c r="CL268" s="121">
        <f t="shared" si="595"/>
        <v>1.7297297297297298E-2</v>
      </c>
      <c r="CM268" s="121">
        <f t="shared" si="596"/>
        <v>1.2800000000000001E-2</v>
      </c>
      <c r="CN268" s="121">
        <f t="shared" si="597"/>
        <v>9.8461538461538465E-3</v>
      </c>
      <c r="CO268" s="95">
        <f t="shared" si="598"/>
        <v>8.3215477500000006</v>
      </c>
      <c r="CP268" s="95">
        <f t="shared" si="599"/>
        <v>16.875099312499998</v>
      </c>
      <c r="CQ268" s="95">
        <f t="shared" si="600"/>
        <v>28.027669625000001</v>
      </c>
      <c r="CR268" s="95">
        <f t="shared" si="601"/>
        <v>43.023621003676467</v>
      </c>
      <c r="CS268" s="95">
        <f t="shared" si="602"/>
        <v>62.100510009615384</v>
      </c>
      <c r="CT268" s="95">
        <f t="shared" si="603"/>
        <v>85.332630393581084</v>
      </c>
      <c r="CU268" s="95">
        <f t="shared" si="604"/>
        <v>112.748232125</v>
      </c>
      <c r="CV268" s="95">
        <f t="shared" si="605"/>
        <v>144.35978921634614</v>
      </c>
      <c r="CW268" s="95">
        <f t="shared" si="606"/>
        <v>8.3215477500000006</v>
      </c>
      <c r="CX268" s="95">
        <f t="shared" si="607"/>
        <v>16.875099312499998</v>
      </c>
      <c r="CY268" s="95">
        <f t="shared" si="608"/>
        <v>28.027669625000001</v>
      </c>
      <c r="CZ268" s="95">
        <f t="shared" si="609"/>
        <v>43.023621003676467</v>
      </c>
      <c r="DA268" s="95">
        <f t="shared" si="610"/>
        <v>62.100510009615384</v>
      </c>
      <c r="DB268" s="95">
        <f t="shared" si="611"/>
        <v>85.332630393581084</v>
      </c>
      <c r="DC268" s="95">
        <f t="shared" si="612"/>
        <v>112.748232125</v>
      </c>
      <c r="DD268" s="95">
        <f t="shared" si="613"/>
        <v>144.35978921634614</v>
      </c>
      <c r="DE268" s="13">
        <f t="shared" si="701"/>
        <v>8.7801159999999996</v>
      </c>
      <c r="DF268" s="13">
        <f t="shared" si="702"/>
        <v>14.990615999999999</v>
      </c>
      <c r="DG268" s="13">
        <f t="shared" si="703"/>
        <v>23.364115999999999</v>
      </c>
      <c r="DH268" s="13">
        <f t="shared" si="704"/>
        <v>34.532615999999997</v>
      </c>
      <c r="DI268" s="13">
        <f t="shared" si="614"/>
        <v>48.70934676923077</v>
      </c>
      <c r="DJ268" s="13">
        <f t="shared" si="615"/>
        <v>65.960994378378388</v>
      </c>
      <c r="DK268" s="13">
        <f t="shared" si="616"/>
        <v>86.312916000000001</v>
      </c>
      <c r="DL268" s="13">
        <f t="shared" si="617"/>
        <v>109.77630830769232</v>
      </c>
      <c r="DM268" s="95">
        <f t="shared" si="618"/>
        <v>8.7801159999999996</v>
      </c>
      <c r="DN268" s="95">
        <f t="shared" si="619"/>
        <v>14.990615999999999</v>
      </c>
      <c r="DO268" s="95">
        <f t="shared" si="620"/>
        <v>23.364115999999999</v>
      </c>
      <c r="DP268" s="95">
        <f t="shared" si="621"/>
        <v>34.532615999999997</v>
      </c>
      <c r="DQ268" s="95">
        <f t="shared" si="622"/>
        <v>48.70934676923077</v>
      </c>
      <c r="DR268" s="95">
        <f t="shared" si="623"/>
        <v>65.960994378378388</v>
      </c>
      <c r="DS268" s="95">
        <f t="shared" si="624"/>
        <v>86.312916000000001</v>
      </c>
      <c r="DT268" s="95">
        <f t="shared" si="625"/>
        <v>109.77630830769232</v>
      </c>
      <c r="DU268" s="95">
        <f t="shared" si="626"/>
        <v>5.0006010299999994</v>
      </c>
      <c r="DV268" s="95">
        <f t="shared" si="627"/>
        <v>5.7989298844999997</v>
      </c>
      <c r="DW268" s="95">
        <f t="shared" si="628"/>
        <v>8.4289639659999995</v>
      </c>
      <c r="DX268" s="95">
        <f t="shared" si="629"/>
        <v>12.17179488969723</v>
      </c>
      <c r="DY268" s="95">
        <f t="shared" si="630"/>
        <v>17.025095664082841</v>
      </c>
      <c r="DZ268" s="95">
        <f t="shared" si="631"/>
        <v>22.977800779307888</v>
      </c>
      <c r="EA268" s="95">
        <f t="shared" si="632"/>
        <v>30.023897481199999</v>
      </c>
      <c r="EB268" s="95">
        <f t="shared" si="633"/>
        <v>38.160298462476327</v>
      </c>
      <c r="EC268" s="95">
        <f t="shared" si="634"/>
        <v>5.0006010299999994</v>
      </c>
      <c r="ED268" s="95">
        <f t="shared" si="635"/>
        <v>5.7989298844999997</v>
      </c>
      <c r="EE268" s="95">
        <f t="shared" si="636"/>
        <v>8.4289639659999995</v>
      </c>
      <c r="EF268" s="95">
        <f t="shared" si="637"/>
        <v>12.17179488969723</v>
      </c>
      <c r="EG268" s="95">
        <f t="shared" si="638"/>
        <v>17.025095664082841</v>
      </c>
      <c r="EH268" s="95">
        <f t="shared" si="639"/>
        <v>22.977800779307888</v>
      </c>
      <c r="EI268" s="95">
        <f t="shared" si="640"/>
        <v>30.023897481199999</v>
      </c>
      <c r="EJ268" s="95">
        <f t="shared" si="641"/>
        <v>38.160298462476327</v>
      </c>
      <c r="EK268" s="95">
        <f t="shared" si="642"/>
        <v>5.0006010299999994</v>
      </c>
      <c r="EL268" s="95">
        <f t="shared" si="643"/>
        <v>5.7989298844999997</v>
      </c>
      <c r="EM268" s="95">
        <f t="shared" si="644"/>
        <v>8.4289639659999995</v>
      </c>
      <c r="EN268" s="95">
        <f t="shared" si="645"/>
        <v>12.17179488969723</v>
      </c>
      <c r="EO268" s="95">
        <f t="shared" si="646"/>
        <v>17.025095664082841</v>
      </c>
      <c r="EP268" s="95">
        <f t="shared" si="647"/>
        <v>22.977800779307888</v>
      </c>
      <c r="EQ268" s="95">
        <f t="shared" si="648"/>
        <v>30.023897481199999</v>
      </c>
      <c r="ER268" s="95">
        <f t="shared" si="649"/>
        <v>38.160298462476327</v>
      </c>
      <c r="ES268" s="95">
        <f t="shared" si="650"/>
        <v>1</v>
      </c>
      <c r="ET268" s="95">
        <f t="shared" si="651"/>
        <v>1</v>
      </c>
      <c r="EU268" s="95">
        <f t="shared" si="652"/>
        <v>1</v>
      </c>
      <c r="EV268" s="95">
        <f t="shared" si="653"/>
        <v>1</v>
      </c>
      <c r="EW268" s="95">
        <f t="shared" si="654"/>
        <v>1</v>
      </c>
      <c r="EX268" s="95">
        <f t="shared" si="655"/>
        <v>1</v>
      </c>
      <c r="EY268" s="95">
        <f t="shared" si="656"/>
        <v>1</v>
      </c>
      <c r="EZ268" s="95">
        <f t="shared" si="657"/>
        <v>1</v>
      </c>
      <c r="FA268" s="95">
        <f t="shared" si="658"/>
        <v>1</v>
      </c>
      <c r="FB268" s="95">
        <f t="shared" si="659"/>
        <v>1</v>
      </c>
      <c r="FC268" s="95">
        <f t="shared" si="660"/>
        <v>1</v>
      </c>
      <c r="FD268" s="95">
        <f t="shared" si="661"/>
        <v>1</v>
      </c>
      <c r="FE268" s="95">
        <f t="shared" si="662"/>
        <v>1</v>
      </c>
      <c r="FF268" s="95">
        <f t="shared" si="663"/>
        <v>1</v>
      </c>
      <c r="FG268" s="95">
        <f t="shared" si="664"/>
        <v>1</v>
      </c>
      <c r="FH268" s="95">
        <f t="shared" si="665"/>
        <v>1</v>
      </c>
      <c r="FI268" s="95">
        <f t="shared" si="666"/>
        <v>1</v>
      </c>
      <c r="FJ268" s="95">
        <f t="shared" si="667"/>
        <v>1</v>
      </c>
      <c r="FK268" s="95">
        <f t="shared" si="668"/>
        <v>1</v>
      </c>
      <c r="FL268" s="95">
        <f t="shared" si="669"/>
        <v>1</v>
      </c>
      <c r="FM268" s="95">
        <f t="shared" si="670"/>
        <v>1</v>
      </c>
      <c r="FN268" s="95">
        <f t="shared" si="671"/>
        <v>1</v>
      </c>
      <c r="FO268" s="95">
        <f t="shared" si="672"/>
        <v>1</v>
      </c>
      <c r="FP268" s="95">
        <f t="shared" si="673"/>
        <v>1</v>
      </c>
      <c r="FQ268" s="115">
        <f t="shared" si="674"/>
        <v>1.4739531846086675</v>
      </c>
      <c r="FR268" s="115">
        <f t="shared" si="675"/>
        <v>1.2845267126934754</v>
      </c>
      <c r="FS268" s="115">
        <f t="shared" si="676"/>
        <v>1.2576337867030842</v>
      </c>
      <c r="FT268" s="115">
        <f t="shared" si="677"/>
        <v>1.2499159865795453</v>
      </c>
      <c r="FU268" s="115">
        <f t="shared" si="678"/>
        <v>1.2478602920692012</v>
      </c>
      <c r="FV268" s="115">
        <f t="shared" si="679"/>
        <v>1.2474940071516087</v>
      </c>
      <c r="FW268" s="115">
        <f t="shared" si="680"/>
        <v>1.2476269556470305</v>
      </c>
      <c r="FX268" s="115">
        <f t="shared" si="681"/>
        <v>1.2478861307171136</v>
      </c>
      <c r="FZ268" s="90">
        <f t="shared" si="705"/>
        <v>1.2474940071516087</v>
      </c>
      <c r="GC268" s="35"/>
      <c r="GI268" s="31"/>
      <c r="GJ268" s="31"/>
      <c r="GK268" s="31"/>
    </row>
    <row r="269" spans="24:193" x14ac:dyDescent="0.3">
      <c r="X269" s="118">
        <v>8.5</v>
      </c>
      <c r="Y269" s="118">
        <v>10</v>
      </c>
      <c r="Z269" s="40">
        <v>1.7999999999999999E-2</v>
      </c>
      <c r="AA269" s="40">
        <v>10000000</v>
      </c>
      <c r="AB269" s="40">
        <v>10000000</v>
      </c>
      <c r="AC269" s="98">
        <v>3900000</v>
      </c>
      <c r="AD269" s="42">
        <v>0.33</v>
      </c>
      <c r="AE269" s="42">
        <v>0.33</v>
      </c>
      <c r="AF269" s="41">
        <v>1.7999999999999999E-2</v>
      </c>
      <c r="AG269" s="40">
        <v>10000000</v>
      </c>
      <c r="AH269" s="40">
        <v>10000000</v>
      </c>
      <c r="AI269" s="98">
        <v>3900000</v>
      </c>
      <c r="AJ269" s="42">
        <v>0.33</v>
      </c>
      <c r="AK269" s="42">
        <v>0.33</v>
      </c>
      <c r="AL269" s="42">
        <f>AL250</f>
        <v>0.80259999999999998</v>
      </c>
      <c r="AM269" s="40">
        <v>6000</v>
      </c>
      <c r="AN269" s="40">
        <f>AN250</f>
        <v>10000</v>
      </c>
      <c r="AO269" s="40">
        <f>AO250</f>
        <v>10000</v>
      </c>
      <c r="AP269" s="42">
        <v>0.03</v>
      </c>
      <c r="AQ269" s="42">
        <v>0.03</v>
      </c>
      <c r="AR269" s="4">
        <f t="shared" si="682"/>
        <v>0.8206</v>
      </c>
      <c r="AS269" s="11">
        <f t="shared" si="683"/>
        <v>0.85</v>
      </c>
      <c r="AT269" s="15">
        <f t="shared" si="684"/>
        <v>68010.989114577489</v>
      </c>
      <c r="AU269" s="19">
        <f t="shared" si="685"/>
        <v>0.80004601538355813</v>
      </c>
      <c r="AV269" s="13">
        <f t="shared" si="686"/>
        <v>0.5</v>
      </c>
      <c r="AW269" s="11">
        <f t="shared" si="687"/>
        <v>1</v>
      </c>
      <c r="AX269" s="11">
        <f t="shared" si="688"/>
        <v>0.8911</v>
      </c>
      <c r="AY269" s="11">
        <f t="shared" si="689"/>
        <v>201997.53114128605</v>
      </c>
      <c r="AZ269" s="11">
        <f t="shared" si="690"/>
        <v>1</v>
      </c>
      <c r="BA269" s="11">
        <f t="shared" si="691"/>
        <v>0.34752899999999998</v>
      </c>
      <c r="BB269" s="11">
        <f t="shared" si="692"/>
        <v>1.025058</v>
      </c>
      <c r="BC269" s="11">
        <f t="shared" si="693"/>
        <v>0.99909999999999999</v>
      </c>
      <c r="BD269" s="11">
        <f t="shared" si="694"/>
        <v>0.8911</v>
      </c>
      <c r="BE269" s="11">
        <f t="shared" si="695"/>
        <v>201997.53114128605</v>
      </c>
      <c r="BF269" s="11">
        <f t="shared" si="696"/>
        <v>1</v>
      </c>
      <c r="BG269" s="11">
        <f t="shared" si="697"/>
        <v>0.34752899999999998</v>
      </c>
      <c r="BH269" s="11">
        <f t="shared" si="698"/>
        <v>1.025058</v>
      </c>
      <c r="BI269" s="121">
        <f t="shared" si="590"/>
        <v>0.541875</v>
      </c>
      <c r="BJ269" s="121">
        <f>X269^2/((BJ252^2+1)*Y269^2)</f>
        <v>0.14449999999999999</v>
      </c>
      <c r="BK269" s="121">
        <f>X269^2/((BK252^2+1)*Y269^2)</f>
        <v>7.2249999999999995E-2</v>
      </c>
      <c r="BL269" s="121">
        <f>X269^2/((BL252^2+1)*Y269^2)</f>
        <v>4.2500000000000003E-2</v>
      </c>
      <c r="BM269" s="121">
        <f>X269^2/((BM252^2+1)*Y269^2)</f>
        <v>2.778846153846154E-2</v>
      </c>
      <c r="BN269" s="121">
        <f>X269^2/((BN252^2+1)*Y269^2)</f>
        <v>1.9527027027027025E-2</v>
      </c>
      <c r="BO269" s="121">
        <f>X269^2/((BO252^2+1)*Y269^2)</f>
        <v>1.4449999999999999E-2</v>
      </c>
      <c r="BP269" s="121">
        <f>X269^2/((BP252^2+1)*Y269^2)</f>
        <v>1.1115384615384616E-2</v>
      </c>
      <c r="BQ269" s="121">
        <v>1</v>
      </c>
      <c r="BR269" s="121">
        <v>1</v>
      </c>
      <c r="BS269" s="121">
        <v>1</v>
      </c>
      <c r="BT269" s="121">
        <v>1</v>
      </c>
      <c r="BU269" s="121">
        <v>1</v>
      </c>
      <c r="BV269" s="121">
        <v>1</v>
      </c>
      <c r="BW269" s="121">
        <v>1</v>
      </c>
      <c r="BX269" s="121">
        <v>1</v>
      </c>
      <c r="BY269" s="121">
        <f t="shared" si="699"/>
        <v>5.5363321799307954</v>
      </c>
      <c r="BZ269" s="121">
        <f>(BZ252^4+6*BZ252^2+1)/(BZ252^2+1)*(Y269^2/X269^2)</f>
        <v>11.34948096885813</v>
      </c>
      <c r="CA269" s="121">
        <f>(CA252^4+6*CA252^2+1)/(CA252^2+1)*(Y269^2/X269^2)</f>
        <v>18.823529411764703</v>
      </c>
      <c r="CB269" s="121">
        <f>(CB252^4+6*CB252^2+1)/(CB252^2+1)*(Y269^2/X269^2)</f>
        <v>28.74007734581722</v>
      </c>
      <c r="CC269" s="121">
        <f>(CC252^4+6*CC252^2+1)/(CC252^2+1)*(Y269^2/X269^2)</f>
        <v>41.309555496406702</v>
      </c>
      <c r="CD269" s="121">
        <f>(CD252^4+6*CD252^2+1)/(CD252^2+1)*(Y269^2/X269^2)</f>
        <v>56.597774244833069</v>
      </c>
      <c r="CE269" s="121">
        <f>(CE252^4+6*CE252^2+1)/(CE252^2+1)*(Y269^2/X269^2)</f>
        <v>74.62975778546712</v>
      </c>
      <c r="CF269" s="121">
        <f>(CF252^4+6*CF252^2+1)/(CF252^2+1)*(Y269^2/X269^2)</f>
        <v>95.416555762576522</v>
      </c>
      <c r="CG269" s="121">
        <f t="shared" si="700"/>
        <v>0.541875</v>
      </c>
      <c r="CH269" s="121">
        <f t="shared" si="591"/>
        <v>0.14449999999999999</v>
      </c>
      <c r="CI269" s="121">
        <f t="shared" si="592"/>
        <v>7.2249999999999995E-2</v>
      </c>
      <c r="CJ269" s="121">
        <f t="shared" si="593"/>
        <v>4.2500000000000003E-2</v>
      </c>
      <c r="CK269" s="121">
        <f t="shared" si="594"/>
        <v>2.778846153846154E-2</v>
      </c>
      <c r="CL269" s="121">
        <f t="shared" si="595"/>
        <v>1.9527027027027025E-2</v>
      </c>
      <c r="CM269" s="121">
        <f t="shared" si="596"/>
        <v>1.4449999999999999E-2</v>
      </c>
      <c r="CN269" s="121">
        <f t="shared" si="597"/>
        <v>1.1115384615384616E-2</v>
      </c>
      <c r="CO269" s="95">
        <f t="shared" si="598"/>
        <v>7.525206508650518</v>
      </c>
      <c r="CP269" s="95">
        <f t="shared" si="599"/>
        <v>15.102054951557092</v>
      </c>
      <c r="CQ269" s="95">
        <f t="shared" si="600"/>
        <v>24.981148377162626</v>
      </c>
      <c r="CR269" s="95">
        <f t="shared" si="601"/>
        <v>38.264759286993687</v>
      </c>
      <c r="CS269" s="95">
        <f t="shared" si="602"/>
        <v>55.163318406441306</v>
      </c>
      <c r="CT269" s="95">
        <f t="shared" si="603"/>
        <v>75.742636116805386</v>
      </c>
      <c r="CU269" s="95">
        <f t="shared" si="604"/>
        <v>100.02773661245674</v>
      </c>
      <c r="CV269" s="95">
        <f t="shared" si="605"/>
        <v>128.02966953766304</v>
      </c>
      <c r="CW269" s="95">
        <f t="shared" si="606"/>
        <v>7.525206508650518</v>
      </c>
      <c r="CX269" s="95">
        <f t="shared" si="607"/>
        <v>15.102054951557092</v>
      </c>
      <c r="CY269" s="95">
        <f t="shared" si="608"/>
        <v>24.981148377162626</v>
      </c>
      <c r="CZ269" s="95">
        <f t="shared" si="609"/>
        <v>38.264759286993687</v>
      </c>
      <c r="DA269" s="95">
        <f t="shared" si="610"/>
        <v>55.163318406441306</v>
      </c>
      <c r="DB269" s="95">
        <f t="shared" si="611"/>
        <v>75.742636116805386</v>
      </c>
      <c r="DC269" s="95">
        <f t="shared" si="612"/>
        <v>100.02773661245674</v>
      </c>
      <c r="DD269" s="95">
        <f t="shared" si="613"/>
        <v>128.02966953766304</v>
      </c>
      <c r="DE269" s="13">
        <f t="shared" si="701"/>
        <v>8.1283231799307956</v>
      </c>
      <c r="DF269" s="13">
        <f t="shared" si="702"/>
        <v>13.544096968858129</v>
      </c>
      <c r="DG269" s="13">
        <f t="shared" si="703"/>
        <v>20.945895411764702</v>
      </c>
      <c r="DH269" s="13">
        <f t="shared" si="704"/>
        <v>30.832693345817219</v>
      </c>
      <c r="DI269" s="13">
        <f t="shared" si="614"/>
        <v>43.387459957945161</v>
      </c>
      <c r="DJ269" s="13">
        <f t="shared" si="615"/>
        <v>58.667417271860096</v>
      </c>
      <c r="DK269" s="13">
        <f t="shared" si="616"/>
        <v>76.69432378546712</v>
      </c>
      <c r="DL269" s="13">
        <f t="shared" si="617"/>
        <v>97.477787147191904</v>
      </c>
      <c r="DM269" s="95">
        <f t="shared" si="618"/>
        <v>8.1283231799307956</v>
      </c>
      <c r="DN269" s="95">
        <f t="shared" si="619"/>
        <v>13.544096968858129</v>
      </c>
      <c r="DO269" s="95">
        <f t="shared" si="620"/>
        <v>20.945895411764702</v>
      </c>
      <c r="DP269" s="95">
        <f t="shared" si="621"/>
        <v>30.832693345817219</v>
      </c>
      <c r="DQ269" s="95">
        <f t="shared" si="622"/>
        <v>43.387459957945161</v>
      </c>
      <c r="DR269" s="95">
        <f t="shared" si="623"/>
        <v>58.667417271860096</v>
      </c>
      <c r="DS269" s="95">
        <f t="shared" si="624"/>
        <v>76.69432378546712</v>
      </c>
      <c r="DT269" s="95">
        <f t="shared" si="625"/>
        <v>97.477787147191904</v>
      </c>
      <c r="DU269" s="95">
        <f t="shared" si="626"/>
        <v>4.7740841230341688</v>
      </c>
      <c r="DV269" s="95">
        <f t="shared" si="627"/>
        <v>5.2962225721262959</v>
      </c>
      <c r="DW269" s="95">
        <f t="shared" si="628"/>
        <v>7.5885621831911738</v>
      </c>
      <c r="DX269" s="95">
        <f t="shared" si="629"/>
        <v>10.885964469611745</v>
      </c>
      <c r="DY269" s="95">
        <f t="shared" si="630"/>
        <v>15.175585662443563</v>
      </c>
      <c r="DZ269" s="95">
        <f t="shared" si="631"/>
        <v>20.443071221056694</v>
      </c>
      <c r="EA269" s="95">
        <f t="shared" si="632"/>
        <v>26.681157747475602</v>
      </c>
      <c r="EB269" s="95">
        <f t="shared" si="633"/>
        <v>33.88620570208878</v>
      </c>
      <c r="EC269" s="95">
        <f t="shared" si="634"/>
        <v>4.7740841230341688</v>
      </c>
      <c r="ED269" s="95">
        <f t="shared" si="635"/>
        <v>5.2962225721262959</v>
      </c>
      <c r="EE269" s="95">
        <f t="shared" si="636"/>
        <v>7.5885621831911738</v>
      </c>
      <c r="EF269" s="95">
        <f t="shared" si="637"/>
        <v>10.885964469611745</v>
      </c>
      <c r="EG269" s="95">
        <f t="shared" si="638"/>
        <v>15.175585662443563</v>
      </c>
      <c r="EH269" s="95">
        <f t="shared" si="639"/>
        <v>20.443071221056694</v>
      </c>
      <c r="EI269" s="95">
        <f t="shared" si="640"/>
        <v>26.681157747475602</v>
      </c>
      <c r="EJ269" s="95">
        <f t="shared" si="641"/>
        <v>33.88620570208878</v>
      </c>
      <c r="EK269" s="95">
        <f t="shared" si="642"/>
        <v>4.7740841230341688</v>
      </c>
      <c r="EL269" s="95">
        <f t="shared" si="643"/>
        <v>5.2962225721262959</v>
      </c>
      <c r="EM269" s="95">
        <f t="shared" si="644"/>
        <v>7.5885621831911738</v>
      </c>
      <c r="EN269" s="95">
        <f t="shared" si="645"/>
        <v>10.885964469611745</v>
      </c>
      <c r="EO269" s="95">
        <f t="shared" si="646"/>
        <v>15.175585662443563</v>
      </c>
      <c r="EP269" s="95">
        <f t="shared" si="647"/>
        <v>20.443071221056694</v>
      </c>
      <c r="EQ269" s="95">
        <f t="shared" si="648"/>
        <v>26.681157747475602</v>
      </c>
      <c r="ER269" s="95">
        <f t="shared" si="649"/>
        <v>33.88620570208878</v>
      </c>
      <c r="ES269" s="95">
        <f t="shared" si="650"/>
        <v>1</v>
      </c>
      <c r="ET269" s="95">
        <f t="shared" si="651"/>
        <v>1</v>
      </c>
      <c r="EU269" s="95">
        <f t="shared" si="652"/>
        <v>1</v>
      </c>
      <c r="EV269" s="95">
        <f t="shared" si="653"/>
        <v>1</v>
      </c>
      <c r="EW269" s="95">
        <f t="shared" si="654"/>
        <v>1</v>
      </c>
      <c r="EX269" s="95">
        <f t="shared" si="655"/>
        <v>1</v>
      </c>
      <c r="EY269" s="95">
        <f t="shared" si="656"/>
        <v>1</v>
      </c>
      <c r="EZ269" s="95">
        <f t="shared" si="657"/>
        <v>1</v>
      </c>
      <c r="FA269" s="95">
        <f t="shared" si="658"/>
        <v>1</v>
      </c>
      <c r="FB269" s="95">
        <f t="shared" si="659"/>
        <v>1</v>
      </c>
      <c r="FC269" s="95">
        <f t="shared" si="660"/>
        <v>1</v>
      </c>
      <c r="FD269" s="95">
        <f t="shared" si="661"/>
        <v>1</v>
      </c>
      <c r="FE269" s="95">
        <f t="shared" si="662"/>
        <v>1</v>
      </c>
      <c r="FF269" s="95">
        <f t="shared" si="663"/>
        <v>1</v>
      </c>
      <c r="FG269" s="95">
        <f t="shared" si="664"/>
        <v>1</v>
      </c>
      <c r="FH269" s="95">
        <f t="shared" si="665"/>
        <v>1</v>
      </c>
      <c r="FI269" s="95">
        <f t="shared" si="666"/>
        <v>1</v>
      </c>
      <c r="FJ269" s="95">
        <f t="shared" si="667"/>
        <v>1</v>
      </c>
      <c r="FK269" s="95">
        <f t="shared" si="668"/>
        <v>1</v>
      </c>
      <c r="FL269" s="95">
        <f t="shared" si="669"/>
        <v>1</v>
      </c>
      <c r="FM269" s="95">
        <f t="shared" si="670"/>
        <v>1</v>
      </c>
      <c r="FN269" s="95">
        <f t="shared" si="671"/>
        <v>1</v>
      </c>
      <c r="FO269" s="95">
        <f t="shared" si="672"/>
        <v>1</v>
      </c>
      <c r="FP269" s="95">
        <f t="shared" si="673"/>
        <v>1</v>
      </c>
      <c r="FQ269" s="115">
        <f t="shared" si="674"/>
        <v>1.5005392288305681</v>
      </c>
      <c r="FR269" s="115">
        <f t="shared" si="675"/>
        <v>1.2890425973351904</v>
      </c>
      <c r="FS269" s="115">
        <f t="shared" si="676"/>
        <v>1.2588384293667105</v>
      </c>
      <c r="FT269" s="115">
        <f t="shared" si="677"/>
        <v>1.2500675924073568</v>
      </c>
      <c r="FU269" s="115">
        <f t="shared" si="678"/>
        <v>1.2476867711078465</v>
      </c>
      <c r="FV269" s="115">
        <f t="shared" si="679"/>
        <v>1.247236080518402</v>
      </c>
      <c r="FW269" s="115">
        <f t="shared" si="680"/>
        <v>1.2473647859064669</v>
      </c>
      <c r="FX269" s="115">
        <f t="shared" si="681"/>
        <v>1.2476449618084204</v>
      </c>
      <c r="FZ269" s="90">
        <f t="shared" si="705"/>
        <v>1.247236080518402</v>
      </c>
      <c r="GC269" s="35"/>
      <c r="GI269" s="31"/>
      <c r="GJ269" s="31"/>
      <c r="GK269" s="31"/>
    </row>
    <row r="270" spans="24:193" x14ac:dyDescent="0.3">
      <c r="X270" s="118">
        <v>9</v>
      </c>
      <c r="Y270" s="118">
        <v>10</v>
      </c>
      <c r="Z270" s="40">
        <v>1.7999999999999999E-2</v>
      </c>
      <c r="AA270" s="40">
        <v>10000000</v>
      </c>
      <c r="AB270" s="40">
        <v>10000000</v>
      </c>
      <c r="AC270" s="98">
        <v>3900000</v>
      </c>
      <c r="AD270" s="42">
        <v>0.33</v>
      </c>
      <c r="AE270" s="42">
        <v>0.33</v>
      </c>
      <c r="AF270" s="41">
        <v>1.7999999999999999E-2</v>
      </c>
      <c r="AG270" s="40">
        <v>10000000</v>
      </c>
      <c r="AH270" s="40">
        <v>10000000</v>
      </c>
      <c r="AI270" s="98">
        <v>3900000</v>
      </c>
      <c r="AJ270" s="42">
        <v>0.33</v>
      </c>
      <c r="AK270" s="42">
        <v>0.33</v>
      </c>
      <c r="AL270" s="42">
        <f>AL250</f>
        <v>0.80259999999999998</v>
      </c>
      <c r="AM270" s="40">
        <v>6000</v>
      </c>
      <c r="AN270" s="40">
        <f>AN250</f>
        <v>10000</v>
      </c>
      <c r="AO270" s="40">
        <f>AO250</f>
        <v>10000</v>
      </c>
      <c r="AP270" s="42">
        <v>0.03</v>
      </c>
      <c r="AQ270" s="42">
        <v>0.03</v>
      </c>
      <c r="AR270" s="4">
        <f t="shared" si="682"/>
        <v>0.8206</v>
      </c>
      <c r="AS270" s="11">
        <f t="shared" si="683"/>
        <v>0.9</v>
      </c>
      <c r="AT270" s="15">
        <f t="shared" si="684"/>
        <v>68010.989114577489</v>
      </c>
      <c r="AU270" s="19">
        <f t="shared" si="685"/>
        <v>0.80004601538355813</v>
      </c>
      <c r="AV270" s="13">
        <f t="shared" si="686"/>
        <v>0.5</v>
      </c>
      <c r="AW270" s="11">
        <f t="shared" si="687"/>
        <v>1</v>
      </c>
      <c r="AX270" s="11">
        <f t="shared" si="688"/>
        <v>0.8911</v>
      </c>
      <c r="AY270" s="11">
        <f t="shared" si="689"/>
        <v>201997.53114128605</v>
      </c>
      <c r="AZ270" s="11">
        <f t="shared" si="690"/>
        <v>1</v>
      </c>
      <c r="BA270" s="11">
        <f t="shared" si="691"/>
        <v>0.34752899999999998</v>
      </c>
      <c r="BB270" s="11">
        <f t="shared" si="692"/>
        <v>1.025058</v>
      </c>
      <c r="BC270" s="11">
        <f t="shared" si="693"/>
        <v>0.99909999999999999</v>
      </c>
      <c r="BD270" s="11">
        <f t="shared" si="694"/>
        <v>0.8911</v>
      </c>
      <c r="BE270" s="11">
        <f t="shared" si="695"/>
        <v>201997.53114128605</v>
      </c>
      <c r="BF270" s="11">
        <f t="shared" si="696"/>
        <v>1</v>
      </c>
      <c r="BG270" s="11">
        <f t="shared" si="697"/>
        <v>0.34752899999999998</v>
      </c>
      <c r="BH270" s="11">
        <f t="shared" si="698"/>
        <v>1.025058</v>
      </c>
      <c r="BI270" s="121">
        <f t="shared" si="590"/>
        <v>0.60750000000000004</v>
      </c>
      <c r="BJ270" s="121">
        <f>X270^2/((BJ252^2+1)*Y270^2)</f>
        <v>0.16200000000000001</v>
      </c>
      <c r="BK270" s="121">
        <f>X270^2/((BK252^2+1)*Y270^2)</f>
        <v>8.1000000000000003E-2</v>
      </c>
      <c r="BL270" s="121">
        <f>X270^2/((BL252^2+1)*Y270^2)</f>
        <v>4.764705882352941E-2</v>
      </c>
      <c r="BM270" s="121">
        <f>X270^2/((BM252^2+1)*Y270^2)</f>
        <v>3.1153846153846153E-2</v>
      </c>
      <c r="BN270" s="121">
        <f>X270^2/((BN252^2+1)*Y270^2)</f>
        <v>2.189189189189189E-2</v>
      </c>
      <c r="BO270" s="121">
        <f>X270^2/((BO252^2+1)*Y270^2)</f>
        <v>1.6199999999999999E-2</v>
      </c>
      <c r="BP270" s="121">
        <f>X270^2/((BP252^2+1)*Y270^2)</f>
        <v>1.2461538461538461E-2</v>
      </c>
      <c r="BQ270" s="121">
        <v>1</v>
      </c>
      <c r="BR270" s="121">
        <v>1</v>
      </c>
      <c r="BS270" s="121">
        <v>1</v>
      </c>
      <c r="BT270" s="121">
        <v>1</v>
      </c>
      <c r="BU270" s="121">
        <v>1</v>
      </c>
      <c r="BV270" s="121">
        <v>1</v>
      </c>
      <c r="BW270" s="121">
        <v>1</v>
      </c>
      <c r="BX270" s="121">
        <v>1</v>
      </c>
      <c r="BY270" s="121">
        <f t="shared" si="699"/>
        <v>4.9382716049382713</v>
      </c>
      <c r="BZ270" s="121">
        <f>(BZ252^4+6*BZ252^2+1)/(BZ252^2+1)*(Y270^2/X270^2)</f>
        <v>10.123456790123456</v>
      </c>
      <c r="CA270" s="121">
        <f>(CA252^4+6*CA252^2+1)/(CA252^2+1)*(Y270^2/X270^2)</f>
        <v>16.790123456790123</v>
      </c>
      <c r="CB270" s="121">
        <f>(CB252^4+6*CB252^2+1)/(CB252^2+1)*(Y270^2/X270^2)</f>
        <v>25.635439360929556</v>
      </c>
      <c r="CC270" s="121">
        <f>(CC252^4+6*CC252^2+1)/(CC252^2+1)*(Y270^2/X270^2)</f>
        <v>36.847103513770179</v>
      </c>
      <c r="CD270" s="121">
        <f>(CD252^4+6*CD252^2+1)/(CD252^2+1)*(Y270^2/X270^2)</f>
        <v>50.483817150483816</v>
      </c>
      <c r="CE270" s="121">
        <f>(CE252^4+6*CE252^2+1)/(CE252^2+1)*(Y270^2/X270^2)</f>
        <v>66.567901234567898</v>
      </c>
      <c r="CF270" s="121">
        <f>(CF252^4+6*CF252^2+1)/(CF252^2+1)*(Y270^2/X270^2)</f>
        <v>85.109211775878435</v>
      </c>
      <c r="CG270" s="121">
        <f t="shared" si="700"/>
        <v>0.60750000000000004</v>
      </c>
      <c r="CH270" s="121">
        <f t="shared" si="591"/>
        <v>0.16200000000000001</v>
      </c>
      <c r="CI270" s="121">
        <f t="shared" si="592"/>
        <v>8.1000000000000003E-2</v>
      </c>
      <c r="CJ270" s="121">
        <f t="shared" si="593"/>
        <v>4.764705882352941E-2</v>
      </c>
      <c r="CK270" s="121">
        <f t="shared" si="594"/>
        <v>3.1153846153846153E-2</v>
      </c>
      <c r="CL270" s="121">
        <f t="shared" si="595"/>
        <v>2.189189189189189E-2</v>
      </c>
      <c r="CM270" s="121">
        <f t="shared" si="596"/>
        <v>1.6199999999999999E-2</v>
      </c>
      <c r="CN270" s="121">
        <f t="shared" si="597"/>
        <v>1.2461538461538461E-2</v>
      </c>
      <c r="CO270" s="95">
        <f t="shared" si="598"/>
        <v>6.8578648024691358</v>
      </c>
      <c r="CP270" s="95">
        <f t="shared" si="599"/>
        <v>13.616226530864196</v>
      </c>
      <c r="CQ270" s="95">
        <f t="shared" si="600"/>
        <v>22.428133938271603</v>
      </c>
      <c r="CR270" s="95">
        <f t="shared" si="601"/>
        <v>34.276786879448075</v>
      </c>
      <c r="CS270" s="95">
        <f t="shared" si="602"/>
        <v>49.349884365622032</v>
      </c>
      <c r="CT270" s="95">
        <f t="shared" si="603"/>
        <v>67.706127631965302</v>
      </c>
      <c r="CU270" s="95">
        <f t="shared" si="604"/>
        <v>89.367837641975314</v>
      </c>
      <c r="CV270" s="95">
        <f t="shared" si="605"/>
        <v>114.34487040550806</v>
      </c>
      <c r="CW270" s="95">
        <f t="shared" si="606"/>
        <v>6.8578648024691358</v>
      </c>
      <c r="CX270" s="95">
        <f t="shared" si="607"/>
        <v>13.616226530864196</v>
      </c>
      <c r="CY270" s="95">
        <f t="shared" si="608"/>
        <v>22.428133938271603</v>
      </c>
      <c r="CZ270" s="95">
        <f t="shared" si="609"/>
        <v>34.276786879448075</v>
      </c>
      <c r="DA270" s="95">
        <f t="shared" si="610"/>
        <v>49.349884365622032</v>
      </c>
      <c r="DB270" s="95">
        <f t="shared" si="611"/>
        <v>67.706127631965302</v>
      </c>
      <c r="DC270" s="95">
        <f t="shared" si="612"/>
        <v>89.367837641975314</v>
      </c>
      <c r="DD270" s="95">
        <f t="shared" si="613"/>
        <v>114.34487040550806</v>
      </c>
      <c r="DE270" s="13">
        <f t="shared" si="701"/>
        <v>7.5958876049382713</v>
      </c>
      <c r="DF270" s="13">
        <f t="shared" si="702"/>
        <v>12.335572790123456</v>
      </c>
      <c r="DG270" s="13">
        <f t="shared" si="703"/>
        <v>18.921239456790122</v>
      </c>
      <c r="DH270" s="13">
        <f t="shared" si="704"/>
        <v>27.733202419753084</v>
      </c>
      <c r="DI270" s="13">
        <f t="shared" si="614"/>
        <v>38.928373359924024</v>
      </c>
      <c r="DJ270" s="13">
        <f t="shared" si="615"/>
        <v>52.555825042375709</v>
      </c>
      <c r="DK270" s="13">
        <f t="shared" si="616"/>
        <v>68.634217234567899</v>
      </c>
      <c r="DL270" s="13">
        <f t="shared" si="617"/>
        <v>87.171789314339975</v>
      </c>
      <c r="DM270" s="95">
        <f t="shared" si="618"/>
        <v>7.5958876049382713</v>
      </c>
      <c r="DN270" s="95">
        <f t="shared" si="619"/>
        <v>12.335572790123456</v>
      </c>
      <c r="DO270" s="95">
        <f t="shared" si="620"/>
        <v>18.921239456790122</v>
      </c>
      <c r="DP270" s="95">
        <f t="shared" si="621"/>
        <v>27.733202419753084</v>
      </c>
      <c r="DQ270" s="95">
        <f t="shared" si="622"/>
        <v>38.928373359924024</v>
      </c>
      <c r="DR270" s="95">
        <f t="shared" si="623"/>
        <v>52.555825042375709</v>
      </c>
      <c r="DS270" s="95">
        <f t="shared" si="624"/>
        <v>68.634217234567899</v>
      </c>
      <c r="DT270" s="95">
        <f t="shared" si="625"/>
        <v>87.171789314339975</v>
      </c>
      <c r="DU270" s="95">
        <f t="shared" si="626"/>
        <v>4.5890473200925923</v>
      </c>
      <c r="DV270" s="95">
        <f t="shared" si="627"/>
        <v>4.8762253728148135</v>
      </c>
      <c r="DW270" s="95">
        <f t="shared" si="628"/>
        <v>6.8849355238148142</v>
      </c>
      <c r="DX270" s="95">
        <f t="shared" si="629"/>
        <v>9.8088014875676013</v>
      </c>
      <c r="DY270" s="95">
        <f t="shared" si="630"/>
        <v>13.625923756119874</v>
      </c>
      <c r="DZ270" s="95">
        <f t="shared" si="631"/>
        <v>18.319115685136214</v>
      </c>
      <c r="EA270" s="95">
        <f t="shared" si="632"/>
        <v>23.880036977948148</v>
      </c>
      <c r="EB270" s="95">
        <f t="shared" si="633"/>
        <v>30.304572581235586</v>
      </c>
      <c r="EC270" s="95">
        <f t="shared" si="634"/>
        <v>4.5890473200925923</v>
      </c>
      <c r="ED270" s="95">
        <f t="shared" si="635"/>
        <v>4.8762253728148135</v>
      </c>
      <c r="EE270" s="95">
        <f t="shared" si="636"/>
        <v>6.8849355238148142</v>
      </c>
      <c r="EF270" s="95">
        <f t="shared" si="637"/>
        <v>9.8088014875676013</v>
      </c>
      <c r="EG270" s="95">
        <f t="shared" si="638"/>
        <v>13.625923756119874</v>
      </c>
      <c r="EH270" s="95">
        <f t="shared" si="639"/>
        <v>18.319115685136214</v>
      </c>
      <c r="EI270" s="95">
        <f t="shared" si="640"/>
        <v>23.880036977948148</v>
      </c>
      <c r="EJ270" s="95">
        <f t="shared" si="641"/>
        <v>30.304572581235586</v>
      </c>
      <c r="EK270" s="95">
        <f t="shared" si="642"/>
        <v>4.5890473200925923</v>
      </c>
      <c r="EL270" s="95">
        <f t="shared" si="643"/>
        <v>4.8762253728148135</v>
      </c>
      <c r="EM270" s="95">
        <f t="shared" si="644"/>
        <v>6.8849355238148142</v>
      </c>
      <c r="EN270" s="95">
        <f t="shared" si="645"/>
        <v>9.8088014875676013</v>
      </c>
      <c r="EO270" s="95">
        <f t="shared" si="646"/>
        <v>13.625923756119874</v>
      </c>
      <c r="EP270" s="95">
        <f t="shared" si="647"/>
        <v>18.319115685136214</v>
      </c>
      <c r="EQ270" s="95">
        <f t="shared" si="648"/>
        <v>23.880036977948148</v>
      </c>
      <c r="ER270" s="95">
        <f t="shared" si="649"/>
        <v>30.304572581235586</v>
      </c>
      <c r="ES270" s="95">
        <f t="shared" si="650"/>
        <v>1</v>
      </c>
      <c r="ET270" s="95">
        <f t="shared" si="651"/>
        <v>1</v>
      </c>
      <c r="EU270" s="95">
        <f t="shared" si="652"/>
        <v>1</v>
      </c>
      <c r="EV270" s="95">
        <f t="shared" si="653"/>
        <v>1</v>
      </c>
      <c r="EW270" s="95">
        <f t="shared" si="654"/>
        <v>1</v>
      </c>
      <c r="EX270" s="95">
        <f t="shared" si="655"/>
        <v>1</v>
      </c>
      <c r="EY270" s="95">
        <f t="shared" si="656"/>
        <v>1</v>
      </c>
      <c r="EZ270" s="95">
        <f t="shared" si="657"/>
        <v>1</v>
      </c>
      <c r="FA270" s="95">
        <f t="shared" si="658"/>
        <v>1</v>
      </c>
      <c r="FB270" s="95">
        <f t="shared" si="659"/>
        <v>1</v>
      </c>
      <c r="FC270" s="95">
        <f t="shared" si="660"/>
        <v>1</v>
      </c>
      <c r="FD270" s="95">
        <f t="shared" si="661"/>
        <v>1</v>
      </c>
      <c r="FE270" s="95">
        <f t="shared" si="662"/>
        <v>1</v>
      </c>
      <c r="FF270" s="95">
        <f t="shared" si="663"/>
        <v>1</v>
      </c>
      <c r="FG270" s="95">
        <f t="shared" si="664"/>
        <v>1</v>
      </c>
      <c r="FH270" s="95">
        <f t="shared" si="665"/>
        <v>1</v>
      </c>
      <c r="FI270" s="95">
        <f t="shared" si="666"/>
        <v>1</v>
      </c>
      <c r="FJ270" s="95">
        <f t="shared" si="667"/>
        <v>1</v>
      </c>
      <c r="FK270" s="95">
        <f t="shared" si="668"/>
        <v>1</v>
      </c>
      <c r="FL270" s="95">
        <f t="shared" si="669"/>
        <v>1</v>
      </c>
      <c r="FM270" s="95">
        <f t="shared" si="670"/>
        <v>1</v>
      </c>
      <c r="FN270" s="95">
        <f t="shared" si="671"/>
        <v>1</v>
      </c>
      <c r="FO270" s="95">
        <f t="shared" si="672"/>
        <v>1</v>
      </c>
      <c r="FP270" s="95">
        <f t="shared" si="673"/>
        <v>1</v>
      </c>
      <c r="FQ270" s="115">
        <f t="shared" si="674"/>
        <v>1.5289974494857899</v>
      </c>
      <c r="FR270" s="115">
        <f t="shared" si="675"/>
        <v>1.2939148242322533</v>
      </c>
      <c r="FS270" s="115">
        <f t="shared" si="676"/>
        <v>1.2601728213909538</v>
      </c>
      <c r="FT270" s="115">
        <f t="shared" si="677"/>
        <v>1.2502650778152278</v>
      </c>
      <c r="FU270" s="115">
        <f t="shared" si="678"/>
        <v>1.2475248904575793</v>
      </c>
      <c r="FV270" s="115">
        <f t="shared" si="679"/>
        <v>1.2469759197559001</v>
      </c>
      <c r="FW270" s="115">
        <f t="shared" si="680"/>
        <v>1.247095058474839</v>
      </c>
      <c r="FX270" s="115">
        <f t="shared" si="681"/>
        <v>1.247394540986783</v>
      </c>
      <c r="FZ270" s="90">
        <f t="shared" si="705"/>
        <v>1.2469759197559001</v>
      </c>
      <c r="GC270" s="35"/>
      <c r="GI270" s="31"/>
      <c r="GJ270" s="31"/>
      <c r="GK270" s="31"/>
    </row>
    <row r="271" spans="24:193" x14ac:dyDescent="0.3">
      <c r="X271" s="118">
        <v>9.5</v>
      </c>
      <c r="Y271" s="118">
        <v>10</v>
      </c>
      <c r="Z271" s="40">
        <v>1.7999999999999999E-2</v>
      </c>
      <c r="AA271" s="40">
        <v>10000000</v>
      </c>
      <c r="AB271" s="40">
        <v>10000000</v>
      </c>
      <c r="AC271" s="98">
        <v>3900000</v>
      </c>
      <c r="AD271" s="42">
        <v>0.33</v>
      </c>
      <c r="AE271" s="42">
        <v>0.33</v>
      </c>
      <c r="AF271" s="41">
        <v>1.7999999999999999E-2</v>
      </c>
      <c r="AG271" s="40">
        <v>10000000</v>
      </c>
      <c r="AH271" s="40">
        <v>10000000</v>
      </c>
      <c r="AI271" s="98">
        <v>3900000</v>
      </c>
      <c r="AJ271" s="42">
        <v>0.33</v>
      </c>
      <c r="AK271" s="42">
        <v>0.33</v>
      </c>
      <c r="AL271" s="42">
        <f>AL250</f>
        <v>0.80259999999999998</v>
      </c>
      <c r="AM271" s="40">
        <v>6000</v>
      </c>
      <c r="AN271" s="40">
        <f>AN250</f>
        <v>10000</v>
      </c>
      <c r="AO271" s="40">
        <f>AO250</f>
        <v>10000</v>
      </c>
      <c r="AP271" s="42">
        <v>0.03</v>
      </c>
      <c r="AQ271" s="42">
        <v>0.03</v>
      </c>
      <c r="AR271" s="4">
        <f t="shared" si="682"/>
        <v>0.8206</v>
      </c>
      <c r="AS271" s="11">
        <f t="shared" si="683"/>
        <v>0.95</v>
      </c>
      <c r="AT271" s="15">
        <f t="shared" si="684"/>
        <v>68010.989114577489</v>
      </c>
      <c r="AU271" s="19">
        <f t="shared" si="685"/>
        <v>0.80004601538355813</v>
      </c>
      <c r="AV271" s="13">
        <f t="shared" si="686"/>
        <v>0.5</v>
      </c>
      <c r="AW271" s="11">
        <f t="shared" si="687"/>
        <v>1</v>
      </c>
      <c r="AX271" s="11">
        <f t="shared" si="688"/>
        <v>0.8911</v>
      </c>
      <c r="AY271" s="11">
        <f t="shared" si="689"/>
        <v>201997.53114128605</v>
      </c>
      <c r="AZ271" s="11">
        <f t="shared" si="690"/>
        <v>1</v>
      </c>
      <c r="BA271" s="11">
        <f t="shared" si="691"/>
        <v>0.34752899999999998</v>
      </c>
      <c r="BB271" s="11">
        <f t="shared" si="692"/>
        <v>1.025058</v>
      </c>
      <c r="BC271" s="11">
        <f t="shared" si="693"/>
        <v>0.99909999999999999</v>
      </c>
      <c r="BD271" s="11">
        <f t="shared" si="694"/>
        <v>0.8911</v>
      </c>
      <c r="BE271" s="11">
        <f t="shared" si="695"/>
        <v>201997.53114128605</v>
      </c>
      <c r="BF271" s="11">
        <f t="shared" si="696"/>
        <v>1</v>
      </c>
      <c r="BG271" s="11">
        <f t="shared" si="697"/>
        <v>0.34752899999999998</v>
      </c>
      <c r="BH271" s="11">
        <f t="shared" si="698"/>
        <v>1.025058</v>
      </c>
      <c r="BI271" s="121">
        <f t="shared" si="590"/>
        <v>0.676875</v>
      </c>
      <c r="BJ271" s="121">
        <f>X271^2/((BJ252^2+1)*Y271^2)</f>
        <v>0.18049999999999999</v>
      </c>
      <c r="BK271" s="121">
        <f>X271^2/((BK252^2+1)*Y271^2)</f>
        <v>9.0249999999999997E-2</v>
      </c>
      <c r="BL271" s="121">
        <f>X271^2/((BL252^2+1)*Y271^2)</f>
        <v>5.3088235294117644E-2</v>
      </c>
      <c r="BM271" s="121">
        <f>X271^2/((BM252^2+1)*Y271^2)</f>
        <v>3.471153846153846E-2</v>
      </c>
      <c r="BN271" s="121">
        <f>X271^2/((BN252^2+1)*Y271^2)</f>
        <v>2.4391891891891893E-2</v>
      </c>
      <c r="BO271" s="121">
        <f>X271^2/((BO252^2+1)*Y271^2)</f>
        <v>1.805E-2</v>
      </c>
      <c r="BP271" s="121">
        <f>X271^2/((BP252^2+1)*Y271^2)</f>
        <v>1.3884615384615384E-2</v>
      </c>
      <c r="BQ271" s="121">
        <v>1</v>
      </c>
      <c r="BR271" s="121">
        <v>1</v>
      </c>
      <c r="BS271" s="121">
        <v>1</v>
      </c>
      <c r="BT271" s="121">
        <v>1</v>
      </c>
      <c r="BU271" s="121">
        <v>1</v>
      </c>
      <c r="BV271" s="121">
        <v>1</v>
      </c>
      <c r="BW271" s="121">
        <v>1</v>
      </c>
      <c r="BX271" s="121">
        <v>1</v>
      </c>
      <c r="BY271" s="121">
        <f t="shared" si="699"/>
        <v>4.43213296398892</v>
      </c>
      <c r="BZ271" s="121">
        <f>(BZ252^4+6*BZ252^2+1)/(BZ252^2+1)*(Y271^2/X271^2)</f>
        <v>9.0858725761772856</v>
      </c>
      <c r="CA271" s="121">
        <f>(CA252^4+6*CA252^2+1)/(CA252^2+1)*(Y271^2/X271^2)</f>
        <v>15.069252077562327</v>
      </c>
      <c r="CB271" s="121">
        <f>(CB252^4+6*CB252^2+1)/(CB252^2+1)*(Y271^2/X271^2)</f>
        <v>23.007984357177776</v>
      </c>
      <c r="CC271" s="121">
        <f>(CC252^4+6*CC252^2+1)/(CC252^2+1)*(Y271^2/X271^2)</f>
        <v>33.070530577455791</v>
      </c>
      <c r="CD271" s="121">
        <f>(CD252^4+6*CD252^2+1)/(CD252^2+1)*(Y271^2/X271^2)</f>
        <v>45.309575503481327</v>
      </c>
      <c r="CE271" s="121">
        <f>(CE252^4+6*CE252^2+1)/(CE252^2+1)*(Y271^2/X271^2)</f>
        <v>59.745152354570642</v>
      </c>
      <c r="CF271" s="121">
        <f>(CF252^4+6*CF252^2+1)/(CF252^2+1)*(Y271^2/X271^2)</f>
        <v>76.386106967824432</v>
      </c>
      <c r="CG271" s="121">
        <f t="shared" si="700"/>
        <v>0.676875</v>
      </c>
      <c r="CH271" s="121">
        <f t="shared" si="591"/>
        <v>0.18049999999999999</v>
      </c>
      <c r="CI271" s="121">
        <f t="shared" si="592"/>
        <v>9.0249999999999997E-2</v>
      </c>
      <c r="CJ271" s="121">
        <f t="shared" si="593"/>
        <v>5.3088235294117644E-2</v>
      </c>
      <c r="CK271" s="121">
        <f t="shared" si="594"/>
        <v>3.471153846153846E-2</v>
      </c>
      <c r="CL271" s="121">
        <f t="shared" si="595"/>
        <v>2.4391891891891893E-2</v>
      </c>
      <c r="CM271" s="121">
        <f t="shared" si="596"/>
        <v>1.805E-2</v>
      </c>
      <c r="CN271" s="121">
        <f t="shared" si="597"/>
        <v>1.3884615384615384E-2</v>
      </c>
      <c r="CO271" s="95">
        <f t="shared" si="598"/>
        <v>6.2930935429362886</v>
      </c>
      <c r="CP271" s="95">
        <f t="shared" si="599"/>
        <v>12.358769997229917</v>
      </c>
      <c r="CQ271" s="95">
        <f t="shared" si="600"/>
        <v>20.26751791966759</v>
      </c>
      <c r="CR271" s="95">
        <f t="shared" si="601"/>
        <v>30.901765988756722</v>
      </c>
      <c r="CS271" s="95">
        <f t="shared" si="602"/>
        <v>44.429975366929476</v>
      </c>
      <c r="CT271" s="95">
        <f t="shared" si="603"/>
        <v>60.904830819270799</v>
      </c>
      <c r="CU271" s="95">
        <f t="shared" si="604"/>
        <v>80.34636556509696</v>
      </c>
      <c r="CV271" s="95">
        <f t="shared" si="605"/>
        <v>102.76342544150864</v>
      </c>
      <c r="CW271" s="95">
        <f t="shared" si="606"/>
        <v>6.2930935429362886</v>
      </c>
      <c r="CX271" s="95">
        <f t="shared" si="607"/>
        <v>12.358769997229917</v>
      </c>
      <c r="CY271" s="95">
        <f t="shared" si="608"/>
        <v>20.26751791966759</v>
      </c>
      <c r="CZ271" s="95">
        <f t="shared" si="609"/>
        <v>30.901765988756722</v>
      </c>
      <c r="DA271" s="95">
        <f t="shared" si="610"/>
        <v>44.429975366929476</v>
      </c>
      <c r="DB271" s="95">
        <f t="shared" si="611"/>
        <v>60.904830819270799</v>
      </c>
      <c r="DC271" s="95">
        <f t="shared" si="612"/>
        <v>80.34636556509696</v>
      </c>
      <c r="DD271" s="95">
        <f t="shared" si="613"/>
        <v>102.76342544150864</v>
      </c>
      <c r="DE271" s="13">
        <f t="shared" si="701"/>
        <v>7.1591239639889199</v>
      </c>
      <c r="DF271" s="13">
        <f t="shared" si="702"/>
        <v>11.316488576177285</v>
      </c>
      <c r="DG271" s="13">
        <f t="shared" si="703"/>
        <v>17.209618077562325</v>
      </c>
      <c r="DH271" s="13">
        <f t="shared" si="704"/>
        <v>25.111188592471894</v>
      </c>
      <c r="DI271" s="13">
        <f t="shared" si="614"/>
        <v>35.155358115917331</v>
      </c>
      <c r="DJ271" s="13">
        <f t="shared" si="615"/>
        <v>47.384083395373217</v>
      </c>
      <c r="DK271" s="13">
        <f t="shared" si="616"/>
        <v>61.81331835457064</v>
      </c>
      <c r="DL271" s="13">
        <f t="shared" si="617"/>
        <v>78.450107583209046</v>
      </c>
      <c r="DM271" s="95">
        <f t="shared" si="618"/>
        <v>7.1591239639889199</v>
      </c>
      <c r="DN271" s="95">
        <f t="shared" si="619"/>
        <v>11.316488576177285</v>
      </c>
      <c r="DO271" s="95">
        <f t="shared" si="620"/>
        <v>17.209618077562325</v>
      </c>
      <c r="DP271" s="95">
        <f t="shared" si="621"/>
        <v>25.111188592471894</v>
      </c>
      <c r="DQ271" s="95">
        <f t="shared" si="622"/>
        <v>35.155358115917331</v>
      </c>
      <c r="DR271" s="95">
        <f t="shared" si="623"/>
        <v>47.384083395373217</v>
      </c>
      <c r="DS271" s="95">
        <f t="shared" si="624"/>
        <v>61.81331835457064</v>
      </c>
      <c r="DT271" s="95">
        <f t="shared" si="625"/>
        <v>78.450107583209046</v>
      </c>
      <c r="DU271" s="95">
        <f t="shared" si="626"/>
        <v>4.4372592887171054</v>
      </c>
      <c r="DV271" s="95">
        <f t="shared" si="627"/>
        <v>4.5220640550263154</v>
      </c>
      <c r="DW271" s="95">
        <f t="shared" si="628"/>
        <v>6.2900974575131574</v>
      </c>
      <c r="DX271" s="95">
        <f t="shared" si="629"/>
        <v>8.8975756441863965</v>
      </c>
      <c r="DY271" s="95">
        <f t="shared" si="630"/>
        <v>12.314691541385473</v>
      </c>
      <c r="DZ271" s="95">
        <f t="shared" si="631"/>
        <v>16.521785482295087</v>
      </c>
      <c r="EA271" s="95">
        <f t="shared" si="632"/>
        <v>21.50957681108158</v>
      </c>
      <c r="EB271" s="95">
        <f t="shared" si="633"/>
        <v>27.273535250897385</v>
      </c>
      <c r="EC271" s="95">
        <f t="shared" si="634"/>
        <v>4.4372592887171054</v>
      </c>
      <c r="ED271" s="95">
        <f t="shared" si="635"/>
        <v>4.5220640550263154</v>
      </c>
      <c r="EE271" s="95">
        <f t="shared" si="636"/>
        <v>6.2900974575131574</v>
      </c>
      <c r="EF271" s="95">
        <f t="shared" si="637"/>
        <v>8.8975756441863965</v>
      </c>
      <c r="EG271" s="95">
        <f t="shared" si="638"/>
        <v>12.314691541385473</v>
      </c>
      <c r="EH271" s="95">
        <f t="shared" si="639"/>
        <v>16.521785482295087</v>
      </c>
      <c r="EI271" s="95">
        <f t="shared" si="640"/>
        <v>21.50957681108158</v>
      </c>
      <c r="EJ271" s="95">
        <f t="shared" si="641"/>
        <v>27.273535250897385</v>
      </c>
      <c r="EK271" s="95">
        <f t="shared" si="642"/>
        <v>4.4372592887171054</v>
      </c>
      <c r="EL271" s="95">
        <f t="shared" si="643"/>
        <v>4.5220640550263154</v>
      </c>
      <c r="EM271" s="95">
        <f t="shared" si="644"/>
        <v>6.2900974575131574</v>
      </c>
      <c r="EN271" s="95">
        <f t="shared" si="645"/>
        <v>8.8975756441863965</v>
      </c>
      <c r="EO271" s="95">
        <f t="shared" si="646"/>
        <v>12.314691541385473</v>
      </c>
      <c r="EP271" s="95">
        <f t="shared" si="647"/>
        <v>16.521785482295087</v>
      </c>
      <c r="EQ271" s="95">
        <f t="shared" si="648"/>
        <v>21.50957681108158</v>
      </c>
      <c r="ER271" s="95">
        <f t="shared" si="649"/>
        <v>27.273535250897385</v>
      </c>
      <c r="ES271" s="95">
        <f t="shared" si="650"/>
        <v>1</v>
      </c>
      <c r="ET271" s="95">
        <f t="shared" si="651"/>
        <v>1</v>
      </c>
      <c r="EU271" s="95">
        <f t="shared" si="652"/>
        <v>1</v>
      </c>
      <c r="EV271" s="95">
        <f t="shared" si="653"/>
        <v>1</v>
      </c>
      <c r="EW271" s="95">
        <f t="shared" si="654"/>
        <v>1</v>
      </c>
      <c r="EX271" s="95">
        <f t="shared" si="655"/>
        <v>1</v>
      </c>
      <c r="EY271" s="95">
        <f t="shared" si="656"/>
        <v>1</v>
      </c>
      <c r="EZ271" s="95">
        <f t="shared" si="657"/>
        <v>1</v>
      </c>
      <c r="FA271" s="95">
        <f t="shared" si="658"/>
        <v>1</v>
      </c>
      <c r="FB271" s="95">
        <f t="shared" si="659"/>
        <v>1</v>
      </c>
      <c r="FC271" s="95">
        <f t="shared" si="660"/>
        <v>1</v>
      </c>
      <c r="FD271" s="95">
        <f t="shared" si="661"/>
        <v>1</v>
      </c>
      <c r="FE271" s="95">
        <f t="shared" si="662"/>
        <v>1</v>
      </c>
      <c r="FF271" s="95">
        <f t="shared" si="663"/>
        <v>1</v>
      </c>
      <c r="FG271" s="95">
        <f t="shared" si="664"/>
        <v>1</v>
      </c>
      <c r="FH271" s="95">
        <f t="shared" si="665"/>
        <v>1</v>
      </c>
      <c r="FI271" s="95">
        <f t="shared" si="666"/>
        <v>1</v>
      </c>
      <c r="FJ271" s="95">
        <f t="shared" si="667"/>
        <v>1</v>
      </c>
      <c r="FK271" s="95">
        <f t="shared" si="668"/>
        <v>1</v>
      </c>
      <c r="FL271" s="95">
        <f t="shared" si="669"/>
        <v>1</v>
      </c>
      <c r="FM271" s="95">
        <f t="shared" si="670"/>
        <v>1</v>
      </c>
      <c r="FN271" s="95">
        <f t="shared" si="671"/>
        <v>1</v>
      </c>
      <c r="FO271" s="95">
        <f t="shared" si="672"/>
        <v>1</v>
      </c>
      <c r="FP271" s="95">
        <f t="shared" si="673"/>
        <v>1</v>
      </c>
      <c r="FQ271" s="115">
        <f t="shared" si="674"/>
        <v>1.5593978034065406</v>
      </c>
      <c r="FR271" s="115">
        <f t="shared" si="675"/>
        <v>1.2991660441227941</v>
      </c>
      <c r="FS271" s="115">
        <f t="shared" si="676"/>
        <v>1.2616471605551938</v>
      </c>
      <c r="FT271" s="115">
        <f t="shared" si="677"/>
        <v>1.2505143081975636</v>
      </c>
      <c r="FU271" s="115">
        <f t="shared" si="678"/>
        <v>1.2473781880547077</v>
      </c>
      <c r="FV271" s="115">
        <f t="shared" si="679"/>
        <v>1.2467157014702093</v>
      </c>
      <c r="FW271" s="115">
        <f t="shared" si="680"/>
        <v>1.2468191493071199</v>
      </c>
      <c r="FX271" s="115">
        <f t="shared" si="681"/>
        <v>1.2471357657561826</v>
      </c>
      <c r="FZ271" s="90">
        <f t="shared" si="705"/>
        <v>1.2467157014702093</v>
      </c>
    </row>
    <row r="272" spans="24:193" x14ac:dyDescent="0.3">
      <c r="X272" s="118">
        <v>10</v>
      </c>
      <c r="Y272" s="118">
        <v>10</v>
      </c>
      <c r="Z272" s="40">
        <v>1.7999999999999999E-2</v>
      </c>
      <c r="AA272" s="40">
        <v>10000000</v>
      </c>
      <c r="AB272" s="40">
        <v>10000000</v>
      </c>
      <c r="AC272" s="98">
        <v>3900000</v>
      </c>
      <c r="AD272" s="42">
        <v>0.33</v>
      </c>
      <c r="AE272" s="42">
        <v>0.33</v>
      </c>
      <c r="AF272" s="41">
        <v>1.7999999999999999E-2</v>
      </c>
      <c r="AG272" s="40">
        <v>10000000</v>
      </c>
      <c r="AH272" s="40">
        <v>10000000</v>
      </c>
      <c r="AI272" s="98">
        <v>3900000</v>
      </c>
      <c r="AJ272" s="42">
        <v>0.33</v>
      </c>
      <c r="AK272" s="42">
        <v>0.33</v>
      </c>
      <c r="AL272" s="42">
        <f>AL250</f>
        <v>0.80259999999999998</v>
      </c>
      <c r="AM272" s="40">
        <v>6000</v>
      </c>
      <c r="AN272" s="40">
        <f>AN250</f>
        <v>10000</v>
      </c>
      <c r="AO272" s="40">
        <f>AO250</f>
        <v>10000</v>
      </c>
      <c r="AP272" s="42">
        <v>0.03</v>
      </c>
      <c r="AQ272" s="42">
        <v>0.03</v>
      </c>
      <c r="AR272" s="4">
        <f t="shared" si="682"/>
        <v>0.8206</v>
      </c>
      <c r="AS272" s="11">
        <f t="shared" si="683"/>
        <v>1</v>
      </c>
      <c r="AT272" s="15">
        <f t="shared" si="684"/>
        <v>68010.989114577489</v>
      </c>
      <c r="AU272" s="19">
        <f t="shared" si="685"/>
        <v>0.80004601538355813</v>
      </c>
      <c r="AV272" s="13">
        <f t="shared" si="686"/>
        <v>0.5</v>
      </c>
      <c r="AW272" s="11">
        <f t="shared" si="687"/>
        <v>1</v>
      </c>
      <c r="AX272" s="11">
        <f t="shared" si="688"/>
        <v>0.8911</v>
      </c>
      <c r="AY272" s="11">
        <f t="shared" si="689"/>
        <v>201997.53114128605</v>
      </c>
      <c r="AZ272" s="11">
        <f t="shared" si="690"/>
        <v>1</v>
      </c>
      <c r="BA272" s="11">
        <f t="shared" si="691"/>
        <v>0.34752899999999998</v>
      </c>
      <c r="BB272" s="11">
        <f t="shared" si="692"/>
        <v>1.025058</v>
      </c>
      <c r="BC272" s="11">
        <f t="shared" si="693"/>
        <v>0.99909999999999999</v>
      </c>
      <c r="BD272" s="11">
        <f t="shared" si="694"/>
        <v>0.8911</v>
      </c>
      <c r="BE272" s="11">
        <f t="shared" si="695"/>
        <v>201997.53114128605</v>
      </c>
      <c r="BF272" s="11">
        <f t="shared" si="696"/>
        <v>1</v>
      </c>
      <c r="BG272" s="11">
        <f t="shared" si="697"/>
        <v>0.34752899999999998</v>
      </c>
      <c r="BH272" s="11">
        <f t="shared" si="698"/>
        <v>1.025058</v>
      </c>
      <c r="BI272" s="121">
        <f t="shared" si="590"/>
        <v>0.75</v>
      </c>
      <c r="BJ272" s="121">
        <f>X272^2/((BJ252^2+1)*Y272^2)</f>
        <v>0.2</v>
      </c>
      <c r="BK272" s="121">
        <f>X272^2/((BK252^2+1)*Y272^2)</f>
        <v>0.1</v>
      </c>
      <c r="BL272" s="121">
        <f>X272^2/((BL252^2+1)*Y272^2)</f>
        <v>5.8823529411764705E-2</v>
      </c>
      <c r="BM272" s="121">
        <f>X272^2/((BM252^2+1)*Y272^2)</f>
        <v>3.8461538461538464E-2</v>
      </c>
      <c r="BN272" s="121">
        <f>X272^2/((BN252^2+1)*Y272^2)</f>
        <v>2.7027027027027029E-2</v>
      </c>
      <c r="BO272" s="121">
        <f>X272^2/((BO252^2+1)*Y272^2)</f>
        <v>0.02</v>
      </c>
      <c r="BP272" s="121">
        <f>X272^2/((BP252^2+1)*Y272^2)</f>
        <v>1.5384615384615385E-2</v>
      </c>
      <c r="BQ272" s="121">
        <v>1</v>
      </c>
      <c r="BR272" s="121">
        <v>1</v>
      </c>
      <c r="BS272" s="121">
        <v>1</v>
      </c>
      <c r="BT272" s="121">
        <v>1</v>
      </c>
      <c r="BU272" s="121">
        <v>1</v>
      </c>
      <c r="BV272" s="121">
        <v>1</v>
      </c>
      <c r="BW272" s="121">
        <v>1</v>
      </c>
      <c r="BX272" s="121">
        <v>1</v>
      </c>
      <c r="BY272" s="121">
        <f t="shared" si="699"/>
        <v>4</v>
      </c>
      <c r="BZ272" s="121">
        <f>(BZ252^4+6*BZ252^2+1)/(BZ252^2+1)*(Y272^2/X272^2)</f>
        <v>8.1999999999999993</v>
      </c>
      <c r="CA272" s="121">
        <f>(CA252^4+6*CA252^2+1)/(CA252^2+1)*(Y272^2/X272^2)</f>
        <v>13.6</v>
      </c>
      <c r="CB272" s="121">
        <f>(CB252^4+6*CB252^2+1)/(CB252^2+1)*(Y272^2/X272^2)</f>
        <v>20.764705882352942</v>
      </c>
      <c r="CC272" s="121">
        <f>(CC252^4+6*CC252^2+1)/(CC252^2+1)*(Y272^2/X272^2)</f>
        <v>29.846153846153847</v>
      </c>
      <c r="CD272" s="121">
        <f>(CD252^4+6*CD252^2+1)/(CD252^2+1)*(Y272^2/X272^2)</f>
        <v>40.891891891891895</v>
      </c>
      <c r="CE272" s="121">
        <f>(CE252^4+6*CE252^2+1)/(CE252^2+1)*(Y272^2/X272^2)</f>
        <v>53.92</v>
      </c>
      <c r="CF272" s="121">
        <f>(CF252^4+6*CF252^2+1)/(CF252^2+1)*(Y272^2/X272^2)</f>
        <v>68.938461538461539</v>
      </c>
      <c r="CG272" s="121">
        <f t="shared" si="700"/>
        <v>0.75</v>
      </c>
      <c r="CH272" s="121">
        <f t="shared" si="591"/>
        <v>0.2</v>
      </c>
      <c r="CI272" s="121">
        <f t="shared" si="592"/>
        <v>0.1</v>
      </c>
      <c r="CJ272" s="121">
        <f t="shared" si="593"/>
        <v>5.8823529411764705E-2</v>
      </c>
      <c r="CK272" s="121">
        <f t="shared" si="594"/>
        <v>3.8461538461538464E-2</v>
      </c>
      <c r="CL272" s="121">
        <f t="shared" si="595"/>
        <v>2.7027027027027029E-2</v>
      </c>
      <c r="CM272" s="121">
        <f t="shared" si="596"/>
        <v>0.02</v>
      </c>
      <c r="CN272" s="121">
        <f t="shared" si="597"/>
        <v>1.5384615384615385E-2</v>
      </c>
      <c r="CO272" s="95">
        <f t="shared" si="598"/>
        <v>5.8109009999999994</v>
      </c>
      <c r="CP272" s="95">
        <f t="shared" si="599"/>
        <v>11.285174</v>
      </c>
      <c r="CQ272" s="95">
        <f t="shared" si="600"/>
        <v>18.422819</v>
      </c>
      <c r="CR272" s="95">
        <f t="shared" si="601"/>
        <v>28.020227882352941</v>
      </c>
      <c r="CS272" s="95">
        <f t="shared" si="602"/>
        <v>40.229436846153845</v>
      </c>
      <c r="CT272" s="95">
        <f t="shared" si="603"/>
        <v>55.097993891891896</v>
      </c>
      <c r="CU272" s="95">
        <f t="shared" si="604"/>
        <v>72.643979000000002</v>
      </c>
      <c r="CV272" s="95">
        <f t="shared" si="605"/>
        <v>92.87537553846154</v>
      </c>
      <c r="CW272" s="95">
        <f t="shared" si="606"/>
        <v>5.8109009999999994</v>
      </c>
      <c r="CX272" s="95">
        <f t="shared" si="607"/>
        <v>11.285174</v>
      </c>
      <c r="CY272" s="95">
        <f t="shared" si="608"/>
        <v>18.422819</v>
      </c>
      <c r="CZ272" s="95">
        <f t="shared" si="609"/>
        <v>28.020227882352941</v>
      </c>
      <c r="DA272" s="95">
        <f t="shared" si="610"/>
        <v>40.229436846153845</v>
      </c>
      <c r="DB272" s="95">
        <f t="shared" si="611"/>
        <v>55.097993891891896</v>
      </c>
      <c r="DC272" s="95">
        <f t="shared" si="612"/>
        <v>72.643979000000002</v>
      </c>
      <c r="DD272" s="95">
        <f t="shared" si="613"/>
        <v>92.87537553846154</v>
      </c>
      <c r="DE272" s="13">
        <f t="shared" si="701"/>
        <v>6.800116</v>
      </c>
      <c r="DF272" s="13">
        <f t="shared" si="702"/>
        <v>10.450116</v>
      </c>
      <c r="DG272" s="13">
        <f t="shared" si="703"/>
        <v>15.750116</v>
      </c>
      <c r="DH272" s="13">
        <f t="shared" si="704"/>
        <v>22.873645411764706</v>
      </c>
      <c r="DI272" s="13">
        <f t="shared" si="614"/>
        <v>31.934731384615386</v>
      </c>
      <c r="DJ272" s="13">
        <f t="shared" si="615"/>
        <v>42.969034918918922</v>
      </c>
      <c r="DK272" s="13">
        <f t="shared" si="616"/>
        <v>55.990116</v>
      </c>
      <c r="DL272" s="13">
        <f t="shared" si="617"/>
        <v>71.00396215384616</v>
      </c>
      <c r="DM272" s="95">
        <f t="shared" si="618"/>
        <v>6.800116</v>
      </c>
      <c r="DN272" s="95">
        <f t="shared" si="619"/>
        <v>10.450116</v>
      </c>
      <c r="DO272" s="95">
        <f t="shared" si="620"/>
        <v>15.750116</v>
      </c>
      <c r="DP272" s="95">
        <f t="shared" si="621"/>
        <v>22.873645411764706</v>
      </c>
      <c r="DQ272" s="95">
        <f t="shared" si="622"/>
        <v>31.934731384615386</v>
      </c>
      <c r="DR272" s="95">
        <f t="shared" si="623"/>
        <v>42.969034918918922</v>
      </c>
      <c r="DS272" s="95">
        <f t="shared" si="624"/>
        <v>55.990116</v>
      </c>
      <c r="DT272" s="95">
        <f t="shared" si="625"/>
        <v>71.00396215384616</v>
      </c>
      <c r="DU272" s="95">
        <f t="shared" si="626"/>
        <v>4.3124936099999998</v>
      </c>
      <c r="DV272" s="95">
        <f t="shared" si="627"/>
        <v>4.220974459999999</v>
      </c>
      <c r="DW272" s="95">
        <f t="shared" si="628"/>
        <v>5.7828781600000001</v>
      </c>
      <c r="DX272" s="95">
        <f t="shared" si="629"/>
        <v>8.1199645001384084</v>
      </c>
      <c r="DY272" s="95">
        <f t="shared" si="630"/>
        <v>11.195430354082839</v>
      </c>
      <c r="DZ272" s="95">
        <f t="shared" si="631"/>
        <v>14.987428100321402</v>
      </c>
      <c r="EA272" s="95">
        <f t="shared" si="632"/>
        <v>19.48584512</v>
      </c>
      <c r="EB272" s="95">
        <f t="shared" si="633"/>
        <v>24.685783775976333</v>
      </c>
      <c r="EC272" s="95">
        <f t="shared" si="634"/>
        <v>4.3124936099999998</v>
      </c>
      <c r="ED272" s="95">
        <f t="shared" si="635"/>
        <v>4.220974459999999</v>
      </c>
      <c r="EE272" s="95">
        <f t="shared" si="636"/>
        <v>5.7828781600000001</v>
      </c>
      <c r="EF272" s="95">
        <f t="shared" si="637"/>
        <v>8.1199645001384084</v>
      </c>
      <c r="EG272" s="95">
        <f t="shared" si="638"/>
        <v>11.195430354082839</v>
      </c>
      <c r="EH272" s="95">
        <f t="shared" si="639"/>
        <v>14.987428100321402</v>
      </c>
      <c r="EI272" s="95">
        <f t="shared" si="640"/>
        <v>19.48584512</v>
      </c>
      <c r="EJ272" s="95">
        <f t="shared" si="641"/>
        <v>24.685783775976333</v>
      </c>
      <c r="EK272" s="95">
        <f t="shared" si="642"/>
        <v>4.3124936099999998</v>
      </c>
      <c r="EL272" s="95">
        <f t="shared" si="643"/>
        <v>4.220974459999999</v>
      </c>
      <c r="EM272" s="95">
        <f t="shared" si="644"/>
        <v>5.7828781600000001</v>
      </c>
      <c r="EN272" s="95">
        <f t="shared" si="645"/>
        <v>8.1199645001384084</v>
      </c>
      <c r="EO272" s="95">
        <f t="shared" si="646"/>
        <v>11.195430354082839</v>
      </c>
      <c r="EP272" s="95">
        <f t="shared" si="647"/>
        <v>14.987428100321402</v>
      </c>
      <c r="EQ272" s="95">
        <f t="shared" si="648"/>
        <v>19.48584512</v>
      </c>
      <c r="ER272" s="95">
        <f t="shared" si="649"/>
        <v>24.685783775976333</v>
      </c>
      <c r="ES272" s="95">
        <f t="shared" si="650"/>
        <v>1</v>
      </c>
      <c r="ET272" s="95">
        <f t="shared" si="651"/>
        <v>1</v>
      </c>
      <c r="EU272" s="95">
        <f t="shared" si="652"/>
        <v>1</v>
      </c>
      <c r="EV272" s="95">
        <f t="shared" si="653"/>
        <v>1</v>
      </c>
      <c r="EW272" s="95">
        <f t="shared" si="654"/>
        <v>1</v>
      </c>
      <c r="EX272" s="95">
        <f t="shared" si="655"/>
        <v>1</v>
      </c>
      <c r="EY272" s="95">
        <f t="shared" si="656"/>
        <v>1</v>
      </c>
      <c r="EZ272" s="95">
        <f t="shared" si="657"/>
        <v>1</v>
      </c>
      <c r="FA272" s="95">
        <f t="shared" si="658"/>
        <v>1</v>
      </c>
      <c r="FB272" s="95">
        <f t="shared" si="659"/>
        <v>1</v>
      </c>
      <c r="FC272" s="95">
        <f t="shared" si="660"/>
        <v>1</v>
      </c>
      <c r="FD272" s="95">
        <f t="shared" si="661"/>
        <v>1</v>
      </c>
      <c r="FE272" s="95">
        <f t="shared" si="662"/>
        <v>1</v>
      </c>
      <c r="FF272" s="95">
        <f t="shared" si="663"/>
        <v>1</v>
      </c>
      <c r="FG272" s="95">
        <f t="shared" si="664"/>
        <v>1</v>
      </c>
      <c r="FH272" s="95">
        <f t="shared" si="665"/>
        <v>1</v>
      </c>
      <c r="FI272" s="95">
        <f t="shared" si="666"/>
        <v>1</v>
      </c>
      <c r="FJ272" s="95">
        <f t="shared" si="667"/>
        <v>1</v>
      </c>
      <c r="FK272" s="95">
        <f t="shared" si="668"/>
        <v>1</v>
      </c>
      <c r="FL272" s="95">
        <f t="shared" si="669"/>
        <v>1</v>
      </c>
      <c r="FM272" s="95">
        <f t="shared" si="670"/>
        <v>1</v>
      </c>
      <c r="FN272" s="95">
        <f t="shared" si="671"/>
        <v>1</v>
      </c>
      <c r="FO272" s="95">
        <f t="shared" si="672"/>
        <v>1</v>
      </c>
      <c r="FP272" s="95">
        <f t="shared" si="673"/>
        <v>1</v>
      </c>
      <c r="FQ272" s="115">
        <f t="shared" si="674"/>
        <v>1.5918019813988236</v>
      </c>
      <c r="FR272" s="115">
        <f t="shared" si="675"/>
        <v>1.304819108333835</v>
      </c>
      <c r="FS272" s="115">
        <f t="shared" si="676"/>
        <v>1.2632719358578066</v>
      </c>
      <c r="FT272" s="115">
        <f t="shared" si="677"/>
        <v>1.2508212975755961</v>
      </c>
      <c r="FU272" s="115">
        <f t="shared" si="678"/>
        <v>1.2472503039450367</v>
      </c>
      <c r="FV272" s="115">
        <f t="shared" si="679"/>
        <v>1.246457676450299</v>
      </c>
      <c r="FW272" s="115">
        <f t="shared" si="680"/>
        <v>1.2465384875284877</v>
      </c>
      <c r="FX272" s="115">
        <f t="shared" si="681"/>
        <v>1.246869571502796</v>
      </c>
      <c r="FZ272" s="90">
        <f t="shared" si="705"/>
        <v>1.246457676450299</v>
      </c>
    </row>
    <row r="273" spans="24:182" x14ac:dyDescent="0.3">
      <c r="X273" s="118">
        <f>X272*1.07</f>
        <v>10.700000000000001</v>
      </c>
      <c r="Y273" s="118">
        <v>10</v>
      </c>
      <c r="Z273" s="40">
        <v>1.7999999999999999E-2</v>
      </c>
      <c r="AA273" s="40">
        <v>10000000</v>
      </c>
      <c r="AB273" s="40">
        <v>10000000</v>
      </c>
      <c r="AC273" s="98">
        <v>3900000</v>
      </c>
      <c r="AD273" s="42">
        <v>0.33</v>
      </c>
      <c r="AE273" s="42">
        <v>0.33</v>
      </c>
      <c r="AF273" s="41">
        <v>1.7999999999999999E-2</v>
      </c>
      <c r="AG273" s="40">
        <v>10000000</v>
      </c>
      <c r="AH273" s="40">
        <v>10000000</v>
      </c>
      <c r="AI273" s="98">
        <v>3900000</v>
      </c>
      <c r="AJ273" s="42">
        <v>0.33</v>
      </c>
      <c r="AK273" s="42">
        <v>0.33</v>
      </c>
      <c r="AL273" s="42">
        <f>AL250</f>
        <v>0.80259999999999998</v>
      </c>
      <c r="AM273" s="40">
        <v>6000</v>
      </c>
      <c r="AN273" s="40">
        <f>AN250</f>
        <v>10000</v>
      </c>
      <c r="AO273" s="40">
        <f>AO250</f>
        <v>10000</v>
      </c>
      <c r="AP273" s="42">
        <v>0.03</v>
      </c>
      <c r="AQ273" s="42">
        <v>0.03</v>
      </c>
      <c r="AR273" s="4">
        <f t="shared" si="682"/>
        <v>0.8206</v>
      </c>
      <c r="AS273" s="11">
        <f t="shared" si="683"/>
        <v>1.07</v>
      </c>
      <c r="AT273" s="15">
        <f t="shared" si="684"/>
        <v>68010.989114577489</v>
      </c>
      <c r="AU273" s="19">
        <f t="shared" si="685"/>
        <v>0.80004601538355813</v>
      </c>
      <c r="AV273" s="13">
        <f t="shared" si="686"/>
        <v>0.5</v>
      </c>
      <c r="AW273" s="11">
        <f t="shared" si="687"/>
        <v>1</v>
      </c>
      <c r="AX273" s="11">
        <f t="shared" si="688"/>
        <v>0.8911</v>
      </c>
      <c r="AY273" s="11">
        <f t="shared" si="689"/>
        <v>201997.53114128605</v>
      </c>
      <c r="AZ273" s="11">
        <f t="shared" si="690"/>
        <v>1</v>
      </c>
      <c r="BA273" s="11">
        <f t="shared" si="691"/>
        <v>0.34752899999999998</v>
      </c>
      <c r="BB273" s="11">
        <f t="shared" si="692"/>
        <v>1.025058</v>
      </c>
      <c r="BC273" s="11">
        <f t="shared" si="693"/>
        <v>0.99909999999999999</v>
      </c>
      <c r="BD273" s="11">
        <f t="shared" si="694"/>
        <v>0.8911</v>
      </c>
      <c r="BE273" s="11">
        <f t="shared" si="695"/>
        <v>201997.53114128605</v>
      </c>
      <c r="BF273" s="11">
        <f t="shared" si="696"/>
        <v>1</v>
      </c>
      <c r="BG273" s="11">
        <f t="shared" si="697"/>
        <v>0.34752899999999998</v>
      </c>
      <c r="BH273" s="11">
        <f t="shared" si="698"/>
        <v>1.025058</v>
      </c>
      <c r="BI273" s="121">
        <f t="shared" si="590"/>
        <v>0.85867500000000019</v>
      </c>
      <c r="BJ273" s="121">
        <f>X273^2/((BJ252^2+1)*Y273^2)</f>
        <v>0.22898000000000004</v>
      </c>
      <c r="BK273" s="121">
        <f>X273^2/((BK252^2+1)*Y273^2)</f>
        <v>0.11449000000000002</v>
      </c>
      <c r="BL273" s="121">
        <f>X273^2/((BL252^2+1)*Y273^2)</f>
        <v>6.7347058823529427E-2</v>
      </c>
      <c r="BM273" s="121">
        <f>X273^2/((BM252^2+1)*Y273^2)</f>
        <v>4.4034615384615394E-2</v>
      </c>
      <c r="BN273" s="121">
        <f>X273^2/((BN252^2+1)*Y273^2)</f>
        <v>3.0943243243243251E-2</v>
      </c>
      <c r="BO273" s="121">
        <f>X273^2/((BO252^2+1)*Y273^2)</f>
        <v>2.2898000000000005E-2</v>
      </c>
      <c r="BP273" s="121">
        <f>X273^2/((BP252^2+1)*Y273^2)</f>
        <v>1.7613846153846157E-2</v>
      </c>
      <c r="BQ273" s="121">
        <v>1</v>
      </c>
      <c r="BR273" s="121">
        <v>1</v>
      </c>
      <c r="BS273" s="121">
        <v>1</v>
      </c>
      <c r="BT273" s="121">
        <v>1</v>
      </c>
      <c r="BU273" s="121">
        <v>1</v>
      </c>
      <c r="BV273" s="121">
        <v>1</v>
      </c>
      <c r="BW273" s="121">
        <v>1</v>
      </c>
      <c r="BX273" s="121">
        <v>1</v>
      </c>
      <c r="BY273" s="121">
        <f t="shared" si="699"/>
        <v>3.4937549130928458</v>
      </c>
      <c r="BZ273" s="121">
        <f>(BZ252^4+6*BZ252^2+1)/(BZ252^2+1)*(Y273^2/X273^2)</f>
        <v>7.1621975718403332</v>
      </c>
      <c r="CA273" s="121">
        <f>(CA252^4+6*CA252^2+1)/(CA252^2+1)*(Y273^2/X273^2)</f>
        <v>11.878766704515675</v>
      </c>
      <c r="CB273" s="121">
        <f>(CB252^4+6*CB252^2+1)/(CB252^2+1)*(Y273^2/X273^2)</f>
        <v>18.136698298849627</v>
      </c>
      <c r="CC273" s="121">
        <f>(CC252^4+6*CC252^2+1)/(CC252^2+1)*(Y273^2/X273^2)</f>
        <v>26.068786659231236</v>
      </c>
      <c r="CD273" s="121">
        <f>(CD252^4+6*CD252^2+1)/(CD252^2+1)*(Y273^2/X273^2)</f>
        <v>35.716562050739704</v>
      </c>
      <c r="CE273" s="121">
        <f>(CE252^4+6*CE252^2+1)/(CE252^2+1)*(Y273^2/X273^2)</f>
        <v>47.095816228491564</v>
      </c>
      <c r="CF273" s="121">
        <f>(CF252^4+6*CF252^2+1)/(CF252^2+1)*(Y273^2/X273^2)</f>
        <v>60.213522175265545</v>
      </c>
      <c r="CG273" s="121">
        <f t="shared" si="700"/>
        <v>0.85867500000000019</v>
      </c>
      <c r="CH273" s="121">
        <f t="shared" si="591"/>
        <v>0.22898000000000004</v>
      </c>
      <c r="CI273" s="121">
        <f t="shared" si="592"/>
        <v>0.11449000000000002</v>
      </c>
      <c r="CJ273" s="121">
        <f t="shared" si="593"/>
        <v>6.7347058823529427E-2</v>
      </c>
      <c r="CK273" s="121">
        <f t="shared" si="594"/>
        <v>4.4034615384615394E-2</v>
      </c>
      <c r="CL273" s="121">
        <f t="shared" si="595"/>
        <v>3.0943243243243251E-2</v>
      </c>
      <c r="CM273" s="121">
        <f t="shared" si="596"/>
        <v>2.2898000000000005E-2</v>
      </c>
      <c r="CN273" s="121">
        <f t="shared" si="597"/>
        <v>1.7613846153846157E-2</v>
      </c>
      <c r="CO273" s="95">
        <f t="shared" si="598"/>
        <v>5.2460109634902601</v>
      </c>
      <c r="CP273" s="95">
        <f t="shared" si="599"/>
        <v>10.027453010830637</v>
      </c>
      <c r="CQ273" s="95">
        <f t="shared" si="600"/>
        <v>16.261748582496285</v>
      </c>
      <c r="CR273" s="95">
        <f t="shared" si="601"/>
        <v>24.644497191416662</v>
      </c>
      <c r="CS273" s="95">
        <f t="shared" si="602"/>
        <v>35.308493141980819</v>
      </c>
      <c r="CT273" s="95">
        <f t="shared" si="603"/>
        <v>48.295266699267955</v>
      </c>
      <c r="CU273" s="95">
        <f t="shared" si="604"/>
        <v>63.62060961839461</v>
      </c>
      <c r="CV273" s="95">
        <f t="shared" si="605"/>
        <v>81.291494882139503</v>
      </c>
      <c r="CW273" s="95">
        <f t="shared" si="606"/>
        <v>5.2460109634902601</v>
      </c>
      <c r="CX273" s="95">
        <f t="shared" si="607"/>
        <v>10.027453010830637</v>
      </c>
      <c r="CY273" s="95">
        <f t="shared" si="608"/>
        <v>16.261748582496285</v>
      </c>
      <c r="CZ273" s="95">
        <f t="shared" si="609"/>
        <v>24.644497191416662</v>
      </c>
      <c r="DA273" s="95">
        <f t="shared" si="610"/>
        <v>35.308493141980819</v>
      </c>
      <c r="DB273" s="95">
        <f t="shared" si="611"/>
        <v>48.295266699267955</v>
      </c>
      <c r="DC273" s="95">
        <f t="shared" si="612"/>
        <v>63.62060961839461</v>
      </c>
      <c r="DD273" s="95">
        <f t="shared" si="613"/>
        <v>81.291494882139503</v>
      </c>
      <c r="DE273" s="13">
        <f t="shared" si="701"/>
        <v>6.4025459130928457</v>
      </c>
      <c r="DF273" s="13">
        <f t="shared" si="702"/>
        <v>9.4412935718403332</v>
      </c>
      <c r="DG273" s="13">
        <f t="shared" si="703"/>
        <v>14.043372704515676</v>
      </c>
      <c r="DH273" s="13">
        <f t="shared" si="704"/>
        <v>20.254161357673155</v>
      </c>
      <c r="DI273" s="13">
        <f t="shared" si="614"/>
        <v>28.16293727461585</v>
      </c>
      <c r="DJ273" s="13">
        <f t="shared" si="615"/>
        <v>37.797621293982949</v>
      </c>
      <c r="DK273" s="13">
        <f t="shared" si="616"/>
        <v>49.168830228491565</v>
      </c>
      <c r="DL273" s="13">
        <f t="shared" si="617"/>
        <v>62.281252021419391</v>
      </c>
      <c r="DM273" s="95">
        <f t="shared" si="618"/>
        <v>6.4025459130928457</v>
      </c>
      <c r="DN273" s="95">
        <f t="shared" si="619"/>
        <v>9.4412935718403332</v>
      </c>
      <c r="DO273" s="95">
        <f t="shared" si="620"/>
        <v>14.043372704515676</v>
      </c>
      <c r="DP273" s="95">
        <f t="shared" si="621"/>
        <v>20.254161357673155</v>
      </c>
      <c r="DQ273" s="95">
        <f t="shared" si="622"/>
        <v>28.16293727461585</v>
      </c>
      <c r="DR273" s="95">
        <f t="shared" si="623"/>
        <v>37.797621293982949</v>
      </c>
      <c r="DS273" s="95">
        <f t="shared" si="624"/>
        <v>49.168830228491565</v>
      </c>
      <c r="DT273" s="95">
        <f t="shared" si="625"/>
        <v>62.281252021419391</v>
      </c>
      <c r="DU273" s="95">
        <f t="shared" si="626"/>
        <v>4.1743264752672431</v>
      </c>
      <c r="DV273" s="95">
        <f t="shared" si="627"/>
        <v>3.8703794103640989</v>
      </c>
      <c r="DW273" s="95">
        <f t="shared" si="628"/>
        <v>5.1897353692636283</v>
      </c>
      <c r="DX273" s="95">
        <f t="shared" si="629"/>
        <v>7.2096178263040258</v>
      </c>
      <c r="DY273" s="95">
        <f t="shared" si="630"/>
        <v>9.8846225188288113</v>
      </c>
      <c r="DZ273" s="95">
        <f t="shared" si="631"/>
        <v>13.190211894661029</v>
      </c>
      <c r="EA273" s="95">
        <f t="shared" si="632"/>
        <v>17.115250497113443</v>
      </c>
      <c r="EB273" s="95">
        <f t="shared" si="633"/>
        <v>21.654389046364191</v>
      </c>
      <c r="EC273" s="95">
        <f t="shared" si="634"/>
        <v>4.1743264752672431</v>
      </c>
      <c r="ED273" s="95">
        <f t="shared" si="635"/>
        <v>3.8703794103640989</v>
      </c>
      <c r="EE273" s="95">
        <f t="shared" si="636"/>
        <v>5.1897353692636283</v>
      </c>
      <c r="EF273" s="95">
        <f t="shared" si="637"/>
        <v>7.2096178263040258</v>
      </c>
      <c r="EG273" s="95">
        <f t="shared" si="638"/>
        <v>9.8846225188288113</v>
      </c>
      <c r="EH273" s="95">
        <f t="shared" si="639"/>
        <v>13.190211894661029</v>
      </c>
      <c r="EI273" s="95">
        <f t="shared" si="640"/>
        <v>17.115250497113443</v>
      </c>
      <c r="EJ273" s="95">
        <f t="shared" si="641"/>
        <v>21.654389046364191</v>
      </c>
      <c r="EK273" s="95">
        <f t="shared" si="642"/>
        <v>4.1743264752672431</v>
      </c>
      <c r="EL273" s="95">
        <f t="shared" si="643"/>
        <v>3.8703794103640989</v>
      </c>
      <c r="EM273" s="95">
        <f t="shared" si="644"/>
        <v>5.1897353692636283</v>
      </c>
      <c r="EN273" s="95">
        <f t="shared" si="645"/>
        <v>7.2096178263040258</v>
      </c>
      <c r="EO273" s="95">
        <f t="shared" si="646"/>
        <v>9.8846225188288113</v>
      </c>
      <c r="EP273" s="95">
        <f t="shared" si="647"/>
        <v>13.190211894661029</v>
      </c>
      <c r="EQ273" s="95">
        <f t="shared" si="648"/>
        <v>17.115250497113443</v>
      </c>
      <c r="ER273" s="95">
        <f t="shared" si="649"/>
        <v>21.654389046364191</v>
      </c>
      <c r="ES273" s="95">
        <f t="shared" si="650"/>
        <v>1</v>
      </c>
      <c r="ET273" s="95">
        <f t="shared" si="651"/>
        <v>1</v>
      </c>
      <c r="EU273" s="95">
        <f t="shared" si="652"/>
        <v>1</v>
      </c>
      <c r="EV273" s="95">
        <f t="shared" si="653"/>
        <v>1</v>
      </c>
      <c r="EW273" s="95">
        <f t="shared" si="654"/>
        <v>1</v>
      </c>
      <c r="EX273" s="95">
        <f t="shared" si="655"/>
        <v>1</v>
      </c>
      <c r="EY273" s="95">
        <f t="shared" si="656"/>
        <v>1</v>
      </c>
      <c r="EZ273" s="95">
        <f t="shared" si="657"/>
        <v>1</v>
      </c>
      <c r="FA273" s="95">
        <f t="shared" si="658"/>
        <v>1</v>
      </c>
      <c r="FB273" s="95">
        <f t="shared" si="659"/>
        <v>1</v>
      </c>
      <c r="FC273" s="95">
        <f t="shared" si="660"/>
        <v>1</v>
      </c>
      <c r="FD273" s="95">
        <f t="shared" si="661"/>
        <v>1</v>
      </c>
      <c r="FE273" s="95">
        <f t="shared" si="662"/>
        <v>1</v>
      </c>
      <c r="FF273" s="95">
        <f t="shared" si="663"/>
        <v>1</v>
      </c>
      <c r="FG273" s="95">
        <f t="shared" si="664"/>
        <v>1</v>
      </c>
      <c r="FH273" s="95">
        <f t="shared" si="665"/>
        <v>1</v>
      </c>
      <c r="FI273" s="95">
        <f t="shared" si="666"/>
        <v>1</v>
      </c>
      <c r="FJ273" s="95">
        <f t="shared" si="667"/>
        <v>1</v>
      </c>
      <c r="FK273" s="95">
        <f t="shared" si="668"/>
        <v>1</v>
      </c>
      <c r="FL273" s="95">
        <f t="shared" si="669"/>
        <v>1</v>
      </c>
      <c r="FM273" s="95">
        <f t="shared" si="670"/>
        <v>1</v>
      </c>
      <c r="FN273" s="95">
        <f t="shared" si="671"/>
        <v>1</v>
      </c>
      <c r="FO273" s="95">
        <f t="shared" si="672"/>
        <v>1</v>
      </c>
      <c r="FP273" s="95">
        <f t="shared" si="673"/>
        <v>1</v>
      </c>
      <c r="FQ273" s="115">
        <f t="shared" si="674"/>
        <v>1.6406353205881119</v>
      </c>
      <c r="FR273" s="115">
        <f t="shared" si="675"/>
        <v>1.313451569348995</v>
      </c>
      <c r="FS273" s="115">
        <f t="shared" si="676"/>
        <v>1.2658197190385252</v>
      </c>
      <c r="FT273" s="115">
        <f t="shared" si="677"/>
        <v>1.2513598101267385</v>
      </c>
      <c r="FU273" s="115">
        <f t="shared" si="678"/>
        <v>1.2471099935037944</v>
      </c>
      <c r="FV273" s="115">
        <f t="shared" si="679"/>
        <v>1.2461045509295703</v>
      </c>
      <c r="FW273" s="115">
        <f t="shared" si="680"/>
        <v>1.2461404006993992</v>
      </c>
      <c r="FX273" s="115">
        <f t="shared" si="681"/>
        <v>1.2464862913830872</v>
      </c>
      <c r="FZ273" s="90">
        <f t="shared" si="705"/>
        <v>1.2461045509295703</v>
      </c>
    </row>
    <row r="274" spans="24:182" x14ac:dyDescent="0.3">
      <c r="X274" s="118">
        <f t="shared" ref="X274:X292" si="706">X273*1.07</f>
        <v>11.449000000000002</v>
      </c>
      <c r="Y274" s="118">
        <v>10</v>
      </c>
      <c r="Z274" s="40">
        <v>1.7999999999999999E-2</v>
      </c>
      <c r="AA274" s="40">
        <v>10000000</v>
      </c>
      <c r="AB274" s="40">
        <v>10000000</v>
      </c>
      <c r="AC274" s="98">
        <v>3900000</v>
      </c>
      <c r="AD274" s="42">
        <v>0.33</v>
      </c>
      <c r="AE274" s="42">
        <v>0.33</v>
      </c>
      <c r="AF274" s="41">
        <v>1.7999999999999999E-2</v>
      </c>
      <c r="AG274" s="40">
        <v>10000000</v>
      </c>
      <c r="AH274" s="40">
        <v>10000000</v>
      </c>
      <c r="AI274" s="98">
        <v>3900000</v>
      </c>
      <c r="AJ274" s="42">
        <v>0.33</v>
      </c>
      <c r="AK274" s="42">
        <v>0.33</v>
      </c>
      <c r="AL274" s="42">
        <f>AL250</f>
        <v>0.80259999999999998</v>
      </c>
      <c r="AM274" s="40">
        <v>6000</v>
      </c>
      <c r="AN274" s="40">
        <f>AN250</f>
        <v>10000</v>
      </c>
      <c r="AO274" s="40">
        <f>AO250</f>
        <v>10000</v>
      </c>
      <c r="AP274" s="42">
        <v>0.03</v>
      </c>
      <c r="AQ274" s="42">
        <v>0.03</v>
      </c>
      <c r="AR274" s="4">
        <f t="shared" si="682"/>
        <v>0.8206</v>
      </c>
      <c r="AS274" s="11">
        <f t="shared" si="683"/>
        <v>1.1449000000000003</v>
      </c>
      <c r="AT274" s="15">
        <f t="shared" si="684"/>
        <v>68010.989114577489</v>
      </c>
      <c r="AU274" s="19">
        <f t="shared" si="685"/>
        <v>0.80004601538355813</v>
      </c>
      <c r="AV274" s="13">
        <f t="shared" si="686"/>
        <v>0.5</v>
      </c>
      <c r="AW274" s="11">
        <f t="shared" si="687"/>
        <v>1</v>
      </c>
      <c r="AX274" s="11">
        <f t="shared" si="688"/>
        <v>0.8911</v>
      </c>
      <c r="AY274" s="11">
        <f t="shared" si="689"/>
        <v>201997.53114128605</v>
      </c>
      <c r="AZ274" s="11">
        <f t="shared" si="690"/>
        <v>1</v>
      </c>
      <c r="BA274" s="11">
        <f t="shared" si="691"/>
        <v>0.34752899999999998</v>
      </c>
      <c r="BB274" s="11">
        <f t="shared" si="692"/>
        <v>1.025058</v>
      </c>
      <c r="BC274" s="11">
        <f t="shared" si="693"/>
        <v>0.99909999999999999</v>
      </c>
      <c r="BD274" s="11">
        <f t="shared" si="694"/>
        <v>0.8911</v>
      </c>
      <c r="BE274" s="11">
        <f t="shared" si="695"/>
        <v>201997.53114128605</v>
      </c>
      <c r="BF274" s="11">
        <f t="shared" si="696"/>
        <v>1</v>
      </c>
      <c r="BG274" s="11">
        <f t="shared" si="697"/>
        <v>0.34752899999999998</v>
      </c>
      <c r="BH274" s="11">
        <f t="shared" si="698"/>
        <v>1.025058</v>
      </c>
      <c r="BI274" s="121">
        <f t="shared" si="590"/>
        <v>0.98309700750000018</v>
      </c>
      <c r="BJ274" s="121">
        <f>X274^2/((BJ252^2+1)*Y274^2)</f>
        <v>0.26215920200000004</v>
      </c>
      <c r="BK274" s="121">
        <f>X274^2/((BK252^2+1)*Y274^2)</f>
        <v>0.13107960100000002</v>
      </c>
      <c r="BL274" s="121">
        <f>X274^2/((BL252^2+1)*Y274^2)</f>
        <v>7.7105647647058836E-2</v>
      </c>
      <c r="BM274" s="121">
        <f>X274^2/((BM252^2+1)*Y274^2)</f>
        <v>5.0415231153846163E-2</v>
      </c>
      <c r="BN274" s="121">
        <f>X274^2/((BN252^2+1)*Y274^2)</f>
        <v>3.5426919189189193E-2</v>
      </c>
      <c r="BO274" s="121">
        <f>X274^2/((BO252^2+1)*Y274^2)</f>
        <v>2.6215920200000006E-2</v>
      </c>
      <c r="BP274" s="121">
        <f>X274^2/((BP252^2+1)*Y274^2)</f>
        <v>2.0166092461538464E-2</v>
      </c>
      <c r="BQ274" s="121">
        <v>1</v>
      </c>
      <c r="BR274" s="121">
        <v>1</v>
      </c>
      <c r="BS274" s="121">
        <v>1</v>
      </c>
      <c r="BT274" s="121">
        <v>1</v>
      </c>
      <c r="BU274" s="121">
        <v>1</v>
      </c>
      <c r="BV274" s="121">
        <v>1</v>
      </c>
      <c r="BW274" s="121">
        <v>1</v>
      </c>
      <c r="BX274" s="121">
        <v>1</v>
      </c>
      <c r="BY274" s="121">
        <f t="shared" si="699"/>
        <v>3.0515808481901003</v>
      </c>
      <c r="BZ274" s="121">
        <f>(BZ252^4+6*BZ252^2+1)/(BZ252^2+1)*(Y274^2/X274^2)</f>
        <v>6.2557407387897053</v>
      </c>
      <c r="CA274" s="121">
        <f>(CA252^4+6*CA252^2+1)/(CA252^2+1)*(Y274^2/X274^2)</f>
        <v>10.375374883846341</v>
      </c>
      <c r="CB274" s="121">
        <f>(CB252^4+6*CB252^2+1)/(CB252^2+1)*(Y274^2/X274^2)</f>
        <v>15.841294697222139</v>
      </c>
      <c r="CC274" s="121">
        <f>(CC252^4+6*CC252^2+1)/(CC252^2+1)*(Y274^2/X274^2)</f>
        <v>22.769487867264594</v>
      </c>
      <c r="CD274" s="121">
        <f>(CD252^4+6*CD252^2+1)/(CD252^2+1)*(Y274^2/X274^2)</f>
        <v>31.19622853588934</v>
      </c>
      <c r="CE274" s="121">
        <f>(CE252^4+6*CE252^2+1)/(CE252^2+1)*(Y274^2/X274^2)</f>
        <v>41.135309833602555</v>
      </c>
      <c r="CF274" s="121">
        <f>(CF252^4+6*CF252^2+1)/(CF252^2+1)*(Y274^2/X274^2)</f>
        <v>52.592822233614768</v>
      </c>
      <c r="CG274" s="121">
        <f t="shared" si="700"/>
        <v>0.98309700750000018</v>
      </c>
      <c r="CH274" s="121">
        <f t="shared" si="591"/>
        <v>0.26215920200000004</v>
      </c>
      <c r="CI274" s="121">
        <f t="shared" si="592"/>
        <v>0.13107960100000002</v>
      </c>
      <c r="CJ274" s="121">
        <f t="shared" si="593"/>
        <v>7.7105647647058836E-2</v>
      </c>
      <c r="CK274" s="121">
        <f t="shared" si="594"/>
        <v>5.0415231153846163E-2</v>
      </c>
      <c r="CL274" s="121">
        <f t="shared" si="595"/>
        <v>3.5426919189189193E-2</v>
      </c>
      <c r="CM274" s="121">
        <f t="shared" si="596"/>
        <v>2.6215920200000006E-2</v>
      </c>
      <c r="CN274" s="121">
        <f t="shared" si="597"/>
        <v>2.0166092461538464E-2</v>
      </c>
      <c r="CO274" s="95">
        <f t="shared" si="598"/>
        <v>4.7526141283869858</v>
      </c>
      <c r="CP274" s="95">
        <f t="shared" si="599"/>
        <v>8.9289107895280271</v>
      </c>
      <c r="CQ274" s="95">
        <f t="shared" si="600"/>
        <v>14.374185985322985</v>
      </c>
      <c r="CR274" s="95">
        <f t="shared" si="601"/>
        <v>21.696003269732433</v>
      </c>
      <c r="CS274" s="95">
        <f t="shared" si="602"/>
        <v>31.010350331103865</v>
      </c>
      <c r="CT274" s="95">
        <f t="shared" si="603"/>
        <v>42.353501311352922</v>
      </c>
      <c r="CU274" s="95">
        <f t="shared" si="604"/>
        <v>55.739249340985772</v>
      </c>
      <c r="CV274" s="95">
        <f t="shared" si="605"/>
        <v>71.17368489321295</v>
      </c>
      <c r="CW274" s="95">
        <f t="shared" si="606"/>
        <v>4.7526141283869858</v>
      </c>
      <c r="CX274" s="95">
        <f t="shared" si="607"/>
        <v>8.9289107895280271</v>
      </c>
      <c r="CY274" s="95">
        <f t="shared" si="608"/>
        <v>14.374185985322985</v>
      </c>
      <c r="CZ274" s="95">
        <f t="shared" si="609"/>
        <v>21.696003269732433</v>
      </c>
      <c r="DA274" s="95">
        <f t="shared" si="610"/>
        <v>31.010350331103865</v>
      </c>
      <c r="DB274" s="95">
        <f t="shared" si="611"/>
        <v>42.353501311352922</v>
      </c>
      <c r="DC274" s="95">
        <f t="shared" si="612"/>
        <v>55.739249340985772</v>
      </c>
      <c r="DD274" s="95">
        <f t="shared" si="613"/>
        <v>71.17368489321295</v>
      </c>
      <c r="DE274" s="13">
        <f t="shared" si="701"/>
        <v>6.0847938556901005</v>
      </c>
      <c r="DF274" s="13">
        <f t="shared" si="702"/>
        <v>8.5680159407897047</v>
      </c>
      <c r="DG274" s="13">
        <f t="shared" si="703"/>
        <v>12.556570484846342</v>
      </c>
      <c r="DH274" s="13">
        <f t="shared" si="704"/>
        <v>17.968516344869197</v>
      </c>
      <c r="DI274" s="13">
        <f t="shared" si="614"/>
        <v>24.870019098418439</v>
      </c>
      <c r="DJ274" s="13">
        <f t="shared" si="615"/>
        <v>33.281771455078527</v>
      </c>
      <c r="DK274" s="13">
        <f t="shared" si="616"/>
        <v>43.211641753802553</v>
      </c>
      <c r="DL274" s="13">
        <f t="shared" si="617"/>
        <v>54.663104326076308</v>
      </c>
      <c r="DM274" s="95">
        <f t="shared" si="618"/>
        <v>6.0847938556901005</v>
      </c>
      <c r="DN274" s="95">
        <f t="shared" si="619"/>
        <v>8.5680159407897047</v>
      </c>
      <c r="DO274" s="95">
        <f t="shared" si="620"/>
        <v>12.556570484846342</v>
      </c>
      <c r="DP274" s="95">
        <f t="shared" si="621"/>
        <v>17.968516344869197</v>
      </c>
      <c r="DQ274" s="95">
        <f t="shared" si="622"/>
        <v>24.870019098418439</v>
      </c>
      <c r="DR274" s="95">
        <f t="shared" si="623"/>
        <v>33.281771455078527</v>
      </c>
      <c r="DS274" s="95">
        <f t="shared" si="624"/>
        <v>43.211641753802553</v>
      </c>
      <c r="DT274" s="95">
        <f t="shared" si="625"/>
        <v>54.663104326076308</v>
      </c>
      <c r="DU274" s="95">
        <f t="shared" si="626"/>
        <v>4.0638984205101245</v>
      </c>
      <c r="DV274" s="95">
        <f t="shared" si="627"/>
        <v>3.5668901085227049</v>
      </c>
      <c r="DW274" s="95">
        <f t="shared" si="628"/>
        <v>4.673028480664164</v>
      </c>
      <c r="DX274" s="95">
        <f t="shared" si="629"/>
        <v>6.4152899006492792</v>
      </c>
      <c r="DY274" s="95">
        <f t="shared" si="630"/>
        <v>8.7402379579731004</v>
      </c>
      <c r="DZ274" s="95">
        <f t="shared" si="631"/>
        <v>11.620823115996414</v>
      </c>
      <c r="EA274" s="95">
        <f t="shared" si="632"/>
        <v>15.044954743693246</v>
      </c>
      <c r="EB274" s="95">
        <f t="shared" si="633"/>
        <v>19.006861795949305</v>
      </c>
      <c r="EC274" s="95">
        <f t="shared" si="634"/>
        <v>4.0638984205101245</v>
      </c>
      <c r="ED274" s="95">
        <f t="shared" si="635"/>
        <v>3.5668901085227049</v>
      </c>
      <c r="EE274" s="95">
        <f t="shared" si="636"/>
        <v>4.673028480664164</v>
      </c>
      <c r="EF274" s="95">
        <f t="shared" si="637"/>
        <v>6.4152899006492792</v>
      </c>
      <c r="EG274" s="95">
        <f t="shared" si="638"/>
        <v>8.7402379579731004</v>
      </c>
      <c r="EH274" s="95">
        <f t="shared" si="639"/>
        <v>11.620823115996414</v>
      </c>
      <c r="EI274" s="95">
        <f t="shared" si="640"/>
        <v>15.044954743693246</v>
      </c>
      <c r="EJ274" s="95">
        <f t="shared" si="641"/>
        <v>19.006861795949305</v>
      </c>
      <c r="EK274" s="95">
        <f t="shared" si="642"/>
        <v>4.0638984205101245</v>
      </c>
      <c r="EL274" s="95">
        <f t="shared" si="643"/>
        <v>3.5668901085227049</v>
      </c>
      <c r="EM274" s="95">
        <f t="shared" si="644"/>
        <v>4.673028480664164</v>
      </c>
      <c r="EN274" s="95">
        <f t="shared" si="645"/>
        <v>6.4152899006492792</v>
      </c>
      <c r="EO274" s="95">
        <f t="shared" si="646"/>
        <v>8.7402379579731004</v>
      </c>
      <c r="EP274" s="95">
        <f t="shared" si="647"/>
        <v>11.620823115996414</v>
      </c>
      <c r="EQ274" s="95">
        <f t="shared" si="648"/>
        <v>15.044954743693246</v>
      </c>
      <c r="ER274" s="95">
        <f t="shared" si="649"/>
        <v>19.006861795949305</v>
      </c>
      <c r="ES274" s="95">
        <f t="shared" si="650"/>
        <v>1</v>
      </c>
      <c r="ET274" s="95">
        <f t="shared" si="651"/>
        <v>1</v>
      </c>
      <c r="EU274" s="95">
        <f t="shared" si="652"/>
        <v>1</v>
      </c>
      <c r="EV274" s="95">
        <f t="shared" si="653"/>
        <v>1</v>
      </c>
      <c r="EW274" s="95">
        <f t="shared" si="654"/>
        <v>1</v>
      </c>
      <c r="EX274" s="95">
        <f t="shared" si="655"/>
        <v>1</v>
      </c>
      <c r="EY274" s="95">
        <f t="shared" si="656"/>
        <v>1</v>
      </c>
      <c r="EZ274" s="95">
        <f t="shared" si="657"/>
        <v>1</v>
      </c>
      <c r="FA274" s="95">
        <f t="shared" si="658"/>
        <v>1</v>
      </c>
      <c r="FB274" s="95">
        <f t="shared" si="659"/>
        <v>1</v>
      </c>
      <c r="FC274" s="95">
        <f t="shared" si="660"/>
        <v>1</v>
      </c>
      <c r="FD274" s="95">
        <f t="shared" si="661"/>
        <v>1</v>
      </c>
      <c r="FE274" s="95">
        <f t="shared" si="662"/>
        <v>1</v>
      </c>
      <c r="FF274" s="95">
        <f t="shared" si="663"/>
        <v>1</v>
      </c>
      <c r="FG274" s="95">
        <f t="shared" si="664"/>
        <v>1</v>
      </c>
      <c r="FH274" s="95">
        <f t="shared" si="665"/>
        <v>1</v>
      </c>
      <c r="FI274" s="95">
        <f t="shared" si="666"/>
        <v>1</v>
      </c>
      <c r="FJ274" s="95">
        <f t="shared" si="667"/>
        <v>1</v>
      </c>
      <c r="FK274" s="95">
        <f t="shared" si="668"/>
        <v>1</v>
      </c>
      <c r="FL274" s="95">
        <f t="shared" si="669"/>
        <v>1</v>
      </c>
      <c r="FM274" s="95">
        <f t="shared" si="670"/>
        <v>1</v>
      </c>
      <c r="FN274" s="95">
        <f t="shared" si="671"/>
        <v>1</v>
      </c>
      <c r="FO274" s="95">
        <f t="shared" si="672"/>
        <v>1</v>
      </c>
      <c r="FP274" s="95">
        <f t="shared" si="673"/>
        <v>1</v>
      </c>
      <c r="FQ274" s="115">
        <f t="shared" si="674"/>
        <v>1.6974919151430838</v>
      </c>
      <c r="FR274" s="115">
        <f t="shared" si="675"/>
        <v>1.3236780332111737</v>
      </c>
      <c r="FS274" s="115">
        <f t="shared" si="676"/>
        <v>1.2689291348129199</v>
      </c>
      <c r="FT274" s="115">
        <f t="shared" si="677"/>
        <v>1.2520940891933032</v>
      </c>
      <c r="FU274" s="115">
        <f t="shared" si="678"/>
        <v>1.24702067597306</v>
      </c>
      <c r="FV274" s="115">
        <f t="shared" si="679"/>
        <v>1.245743939183674</v>
      </c>
      <c r="FW274" s="115">
        <f t="shared" si="680"/>
        <v>1.245712118146902</v>
      </c>
      <c r="FX274" s="115">
        <f t="shared" si="681"/>
        <v>1.2460653395719798</v>
      </c>
      <c r="FZ274" s="90">
        <f t="shared" si="705"/>
        <v>1.245712118146902</v>
      </c>
    </row>
    <row r="275" spans="24:182" x14ac:dyDescent="0.3">
      <c r="X275" s="118">
        <f t="shared" si="706"/>
        <v>12.250430000000003</v>
      </c>
      <c r="Y275" s="118">
        <v>10</v>
      </c>
      <c r="Z275" s="40">
        <v>1.7999999999999999E-2</v>
      </c>
      <c r="AA275" s="40">
        <v>10000000</v>
      </c>
      <c r="AB275" s="40">
        <v>10000000</v>
      </c>
      <c r="AC275" s="98">
        <v>3900000</v>
      </c>
      <c r="AD275" s="42">
        <v>0.33</v>
      </c>
      <c r="AE275" s="42">
        <v>0.33</v>
      </c>
      <c r="AF275" s="41">
        <v>1.7999999999999999E-2</v>
      </c>
      <c r="AG275" s="40">
        <v>10000000</v>
      </c>
      <c r="AH275" s="40">
        <v>10000000</v>
      </c>
      <c r="AI275" s="98">
        <v>3900000</v>
      </c>
      <c r="AJ275" s="42">
        <v>0.33</v>
      </c>
      <c r="AK275" s="42">
        <v>0.33</v>
      </c>
      <c r="AL275" s="42">
        <f>AL250</f>
        <v>0.80259999999999998</v>
      </c>
      <c r="AM275" s="40">
        <v>6000</v>
      </c>
      <c r="AN275" s="40">
        <f>AN250</f>
        <v>10000</v>
      </c>
      <c r="AO275" s="40">
        <f>AO250</f>
        <v>10000</v>
      </c>
      <c r="AP275" s="42">
        <v>0.03</v>
      </c>
      <c r="AQ275" s="42">
        <v>0.03</v>
      </c>
      <c r="AR275" s="4">
        <f t="shared" si="682"/>
        <v>0.8206</v>
      </c>
      <c r="AS275" s="11">
        <f t="shared" si="683"/>
        <v>1.2250430000000003</v>
      </c>
      <c r="AT275" s="15">
        <f t="shared" si="684"/>
        <v>68010.989114577489</v>
      </c>
      <c r="AU275" s="19">
        <f t="shared" si="685"/>
        <v>0.80004601538355813</v>
      </c>
      <c r="AV275" s="13">
        <f t="shared" si="686"/>
        <v>0.5</v>
      </c>
      <c r="AW275" s="11">
        <f t="shared" si="687"/>
        <v>1</v>
      </c>
      <c r="AX275" s="11">
        <f t="shared" si="688"/>
        <v>0.8911</v>
      </c>
      <c r="AY275" s="11">
        <f t="shared" si="689"/>
        <v>201997.53114128605</v>
      </c>
      <c r="AZ275" s="11">
        <f t="shared" si="690"/>
        <v>1</v>
      </c>
      <c r="BA275" s="11">
        <f t="shared" si="691"/>
        <v>0.34752899999999998</v>
      </c>
      <c r="BB275" s="11">
        <f t="shared" si="692"/>
        <v>1.025058</v>
      </c>
      <c r="BC275" s="11">
        <f t="shared" si="693"/>
        <v>0.99909999999999999</v>
      </c>
      <c r="BD275" s="11">
        <f t="shared" si="694"/>
        <v>0.8911</v>
      </c>
      <c r="BE275" s="11">
        <f t="shared" si="695"/>
        <v>201997.53114128605</v>
      </c>
      <c r="BF275" s="11">
        <f t="shared" si="696"/>
        <v>1</v>
      </c>
      <c r="BG275" s="11">
        <f t="shared" si="697"/>
        <v>0.34752899999999998</v>
      </c>
      <c r="BH275" s="11">
        <f t="shared" si="698"/>
        <v>1.025058</v>
      </c>
      <c r="BI275" s="121">
        <f t="shared" si="590"/>
        <v>1.1255477638867506</v>
      </c>
      <c r="BJ275" s="121">
        <f>X275^2/((BJ252^2+1)*Y275^2)</f>
        <v>0.30014607036980018</v>
      </c>
      <c r="BK275" s="121">
        <f>X275^2/((BK252^2+1)*Y275^2)</f>
        <v>0.15007303518490009</v>
      </c>
      <c r="BL275" s="121">
        <f>X275^2/((BL252^2+1)*Y275^2)</f>
        <v>8.8278255991117688E-2</v>
      </c>
      <c r="BM275" s="121">
        <f>X275^2/((BM252^2+1)*Y275^2)</f>
        <v>5.772039814803849E-2</v>
      </c>
      <c r="BN275" s="121">
        <f>X275^2/((BN252^2+1)*Y275^2)</f>
        <v>4.0560279779702724E-2</v>
      </c>
      <c r="BO275" s="121">
        <f>X275^2/((BO252^2+1)*Y275^2)</f>
        <v>3.0014607036980015E-2</v>
      </c>
      <c r="BP275" s="121">
        <f>X275^2/((BP252^2+1)*Y275^2)</f>
        <v>2.3088159259215396E-2</v>
      </c>
      <c r="BQ275" s="121">
        <v>1</v>
      </c>
      <c r="BR275" s="121">
        <v>1</v>
      </c>
      <c r="BS275" s="121">
        <v>1</v>
      </c>
      <c r="BT275" s="121">
        <v>1</v>
      </c>
      <c r="BU275" s="121">
        <v>1</v>
      </c>
      <c r="BV275" s="121">
        <v>1</v>
      </c>
      <c r="BW275" s="121">
        <v>1</v>
      </c>
      <c r="BX275" s="121">
        <v>1</v>
      </c>
      <c r="BY275" s="121">
        <f t="shared" si="699"/>
        <v>2.6653688952660488</v>
      </c>
      <c r="BZ275" s="121">
        <f>(BZ252^4+6*BZ252^2+1)/(BZ252^2+1)*(Y275^2/X275^2)</f>
        <v>5.4640062352953995</v>
      </c>
      <c r="CA275" s="121">
        <f>(CA252^4+6*CA252^2+1)/(CA252^2+1)*(Y275^2/X275^2)</f>
        <v>9.0622542439045652</v>
      </c>
      <c r="CB275" s="121">
        <f>(CB252^4+6*CB252^2+1)/(CB252^2+1)*(Y275^2/X275^2)</f>
        <v>13.836400294542871</v>
      </c>
      <c r="CC275" s="121">
        <f>(CC252^4+6*CC252^2+1)/(CC252^2+1)*(Y275^2/X275^2)</f>
        <v>19.887752526215902</v>
      </c>
      <c r="CD275" s="121">
        <f>(CD252^4+6*CD252^2+1)/(CD252^2+1)*(Y275^2/X275^2)</f>
        <v>27.24799417930765</v>
      </c>
      <c r="CE275" s="121">
        <f>(CE252^4+6*CE252^2+1)/(CE252^2+1)*(Y275^2/X275^2)</f>
        <v>35.929172708186336</v>
      </c>
      <c r="CF275" s="121">
        <f>(CF252^4+6*CF252^2+1)/(CF252^2+1)*(Y275^2/X275^2)</f>
        <v>45.936607768027557</v>
      </c>
      <c r="CG275" s="121">
        <f t="shared" si="700"/>
        <v>1.1255477638867506</v>
      </c>
      <c r="CH275" s="121">
        <f t="shared" si="591"/>
        <v>0.30014607036980018</v>
      </c>
      <c r="CI275" s="121">
        <f t="shared" si="592"/>
        <v>0.15007303518490009</v>
      </c>
      <c r="CJ275" s="121">
        <f t="shared" si="593"/>
        <v>8.8278255991117688E-2</v>
      </c>
      <c r="CK275" s="121">
        <f t="shared" si="594"/>
        <v>5.772039814803849E-2</v>
      </c>
      <c r="CL275" s="121">
        <f t="shared" si="595"/>
        <v>4.0560279779702724E-2</v>
      </c>
      <c r="CM275" s="121">
        <f t="shared" si="596"/>
        <v>3.0014607036980015E-2</v>
      </c>
      <c r="CN275" s="121">
        <f t="shared" si="597"/>
        <v>2.3088159259215396E-2</v>
      </c>
      <c r="CO275" s="95">
        <f t="shared" si="598"/>
        <v>4.3216622242003542</v>
      </c>
      <c r="CP275" s="95">
        <f t="shared" si="599"/>
        <v>7.9694014687990427</v>
      </c>
      <c r="CQ275" s="95">
        <f t="shared" si="600"/>
        <v>12.725515710911852</v>
      </c>
      <c r="CR275" s="95">
        <f t="shared" si="601"/>
        <v>19.120674488455258</v>
      </c>
      <c r="CS275" s="95">
        <f t="shared" si="602"/>
        <v>27.256185940434847</v>
      </c>
      <c r="CT275" s="95">
        <f t="shared" si="603"/>
        <v>37.163733307234608</v>
      </c>
      <c r="CU275" s="95">
        <f t="shared" si="604"/>
        <v>48.855364043222771</v>
      </c>
      <c r="CV275" s="95">
        <f t="shared" si="605"/>
        <v>62.336397803574918</v>
      </c>
      <c r="CW275" s="95">
        <f t="shared" si="606"/>
        <v>4.3216622242003542</v>
      </c>
      <c r="CX275" s="95">
        <f t="shared" si="607"/>
        <v>7.9694014687990427</v>
      </c>
      <c r="CY275" s="95">
        <f t="shared" si="608"/>
        <v>12.725515710911852</v>
      </c>
      <c r="CZ275" s="95">
        <f t="shared" si="609"/>
        <v>19.120674488455258</v>
      </c>
      <c r="DA275" s="95">
        <f t="shared" si="610"/>
        <v>27.256185940434847</v>
      </c>
      <c r="DB275" s="95">
        <f t="shared" si="611"/>
        <v>37.163733307234608</v>
      </c>
      <c r="DC275" s="95">
        <f t="shared" si="612"/>
        <v>48.855364043222771</v>
      </c>
      <c r="DD275" s="95">
        <f t="shared" si="613"/>
        <v>62.336397803574918</v>
      </c>
      <c r="DE275" s="13">
        <f t="shared" si="701"/>
        <v>5.8410326591527992</v>
      </c>
      <c r="DF275" s="13">
        <f t="shared" si="702"/>
        <v>7.8142683056652</v>
      </c>
      <c r="DG275" s="13">
        <f t="shared" si="703"/>
        <v>11.262443279089466</v>
      </c>
      <c r="DH275" s="13">
        <f t="shared" si="704"/>
        <v>15.974794550533989</v>
      </c>
      <c r="DI275" s="13">
        <f t="shared" si="614"/>
        <v>21.99558892436394</v>
      </c>
      <c r="DJ275" s="13">
        <f t="shared" si="615"/>
        <v>29.338670459087353</v>
      </c>
      <c r="DK275" s="13">
        <f t="shared" si="616"/>
        <v>38.009303315223313</v>
      </c>
      <c r="DL275" s="13">
        <f t="shared" si="617"/>
        <v>48.009811927286769</v>
      </c>
      <c r="DM275" s="95">
        <f t="shared" si="618"/>
        <v>5.8410326591527992</v>
      </c>
      <c r="DN275" s="95">
        <f t="shared" si="619"/>
        <v>7.8142683056652</v>
      </c>
      <c r="DO275" s="95">
        <f t="shared" si="620"/>
        <v>11.262443279089466</v>
      </c>
      <c r="DP275" s="95">
        <f t="shared" si="621"/>
        <v>15.974794550533989</v>
      </c>
      <c r="DQ275" s="95">
        <f t="shared" si="622"/>
        <v>21.99558892436394</v>
      </c>
      <c r="DR275" s="95">
        <f t="shared" si="623"/>
        <v>29.338670459087353</v>
      </c>
      <c r="DS275" s="95">
        <f t="shared" si="624"/>
        <v>38.009303315223313</v>
      </c>
      <c r="DT275" s="95">
        <f t="shared" si="625"/>
        <v>48.009811927286769</v>
      </c>
      <c r="DU275" s="95">
        <f t="shared" si="626"/>
        <v>3.9791843356387133</v>
      </c>
      <c r="DV275" s="95">
        <f t="shared" si="627"/>
        <v>3.3049409466355208</v>
      </c>
      <c r="DW275" s="95">
        <f t="shared" si="628"/>
        <v>4.2232817469746822</v>
      </c>
      <c r="DX275" s="95">
        <f t="shared" si="629"/>
        <v>5.7224137591857582</v>
      </c>
      <c r="DY275" s="95">
        <f t="shared" si="630"/>
        <v>7.7412901140141148</v>
      </c>
      <c r="DZ275" s="95">
        <f t="shared" si="631"/>
        <v>10.250481169960599</v>
      </c>
      <c r="EA275" s="95">
        <f t="shared" si="632"/>
        <v>13.236991268472242</v>
      </c>
      <c r="EB275" s="95">
        <f t="shared" si="633"/>
        <v>16.694649741890373</v>
      </c>
      <c r="EC275" s="95">
        <f t="shared" si="634"/>
        <v>3.9791843356387133</v>
      </c>
      <c r="ED275" s="95">
        <f t="shared" si="635"/>
        <v>3.3049409466355208</v>
      </c>
      <c r="EE275" s="95">
        <f t="shared" si="636"/>
        <v>4.2232817469746822</v>
      </c>
      <c r="EF275" s="95">
        <f t="shared" si="637"/>
        <v>5.7224137591857582</v>
      </c>
      <c r="EG275" s="95">
        <f t="shared" si="638"/>
        <v>7.7412901140141148</v>
      </c>
      <c r="EH275" s="95">
        <f t="shared" si="639"/>
        <v>10.250481169960599</v>
      </c>
      <c r="EI275" s="95">
        <f t="shared" si="640"/>
        <v>13.236991268472242</v>
      </c>
      <c r="EJ275" s="95">
        <f t="shared" si="641"/>
        <v>16.694649741890373</v>
      </c>
      <c r="EK275" s="95">
        <f t="shared" si="642"/>
        <v>3.9791843356387133</v>
      </c>
      <c r="EL275" s="95">
        <f t="shared" si="643"/>
        <v>3.3049409466355208</v>
      </c>
      <c r="EM275" s="95">
        <f t="shared" si="644"/>
        <v>4.2232817469746822</v>
      </c>
      <c r="EN275" s="95">
        <f t="shared" si="645"/>
        <v>5.7224137591857582</v>
      </c>
      <c r="EO275" s="95">
        <f t="shared" si="646"/>
        <v>7.7412901140141148</v>
      </c>
      <c r="EP275" s="95">
        <f t="shared" si="647"/>
        <v>10.250481169960599</v>
      </c>
      <c r="EQ275" s="95">
        <f t="shared" si="648"/>
        <v>13.236991268472242</v>
      </c>
      <c r="ER275" s="95">
        <f t="shared" si="649"/>
        <v>16.694649741890373</v>
      </c>
      <c r="ES275" s="95">
        <f t="shared" si="650"/>
        <v>1</v>
      </c>
      <c r="ET275" s="95">
        <f t="shared" si="651"/>
        <v>1</v>
      </c>
      <c r="EU275" s="95">
        <f t="shared" si="652"/>
        <v>1</v>
      </c>
      <c r="EV275" s="95">
        <f t="shared" si="653"/>
        <v>1</v>
      </c>
      <c r="EW275" s="95">
        <f t="shared" si="654"/>
        <v>1</v>
      </c>
      <c r="EX275" s="95">
        <f t="shared" si="655"/>
        <v>1</v>
      </c>
      <c r="EY275" s="95">
        <f t="shared" si="656"/>
        <v>1</v>
      </c>
      <c r="EZ275" s="95">
        <f t="shared" si="657"/>
        <v>1</v>
      </c>
      <c r="FA275" s="95">
        <f t="shared" si="658"/>
        <v>1</v>
      </c>
      <c r="FB275" s="95">
        <f t="shared" si="659"/>
        <v>1</v>
      </c>
      <c r="FC275" s="95">
        <f t="shared" si="660"/>
        <v>1</v>
      </c>
      <c r="FD275" s="95">
        <f t="shared" si="661"/>
        <v>1</v>
      </c>
      <c r="FE275" s="95">
        <f t="shared" si="662"/>
        <v>1</v>
      </c>
      <c r="FF275" s="95">
        <f t="shared" si="663"/>
        <v>1</v>
      </c>
      <c r="FG275" s="95">
        <f t="shared" si="664"/>
        <v>1</v>
      </c>
      <c r="FH275" s="95">
        <f t="shared" si="665"/>
        <v>1</v>
      </c>
      <c r="FI275" s="95">
        <f t="shared" si="666"/>
        <v>1</v>
      </c>
      <c r="FJ275" s="95">
        <f t="shared" si="667"/>
        <v>1</v>
      </c>
      <c r="FK275" s="95">
        <f t="shared" si="668"/>
        <v>1</v>
      </c>
      <c r="FL275" s="95">
        <f t="shared" si="669"/>
        <v>1</v>
      </c>
      <c r="FM275" s="95">
        <f t="shared" si="670"/>
        <v>1</v>
      </c>
      <c r="FN275" s="95">
        <f t="shared" si="671"/>
        <v>1</v>
      </c>
      <c r="FO275" s="95">
        <f t="shared" si="672"/>
        <v>1</v>
      </c>
      <c r="FP275" s="95">
        <f t="shared" si="673"/>
        <v>1</v>
      </c>
      <c r="FQ275" s="115">
        <f t="shared" si="674"/>
        <v>1.763732696482657</v>
      </c>
      <c r="FR275" s="115">
        <f t="shared" si="675"/>
        <v>1.3358307712738549</v>
      </c>
      <c r="FS275" s="115">
        <f t="shared" si="676"/>
        <v>1.2727351029044196</v>
      </c>
      <c r="FT275" s="115">
        <f t="shared" si="677"/>
        <v>1.253084201424979</v>
      </c>
      <c r="FU275" s="115">
        <f t="shared" si="678"/>
        <v>1.2470092472608185</v>
      </c>
      <c r="FV275" s="115">
        <f t="shared" si="679"/>
        <v>1.2453869937120357</v>
      </c>
      <c r="FW275" s="115">
        <f t="shared" si="680"/>
        <v>1.2452571266866022</v>
      </c>
      <c r="FX275" s="115">
        <f t="shared" si="681"/>
        <v>1.2456064507961115</v>
      </c>
      <c r="FZ275" s="90">
        <f t="shared" si="705"/>
        <v>1.2452571266866022</v>
      </c>
    </row>
    <row r="276" spans="24:182" x14ac:dyDescent="0.3">
      <c r="X276" s="118">
        <f t="shared" si="706"/>
        <v>13.107960100000005</v>
      </c>
      <c r="Y276" s="118">
        <v>10</v>
      </c>
      <c r="Z276" s="40">
        <v>1.7999999999999999E-2</v>
      </c>
      <c r="AA276" s="40">
        <v>10000000</v>
      </c>
      <c r="AB276" s="40">
        <v>10000000</v>
      </c>
      <c r="AC276" s="98">
        <v>3900000</v>
      </c>
      <c r="AD276" s="42">
        <v>0.33</v>
      </c>
      <c r="AE276" s="42">
        <v>0.33</v>
      </c>
      <c r="AF276" s="41">
        <v>1.7999999999999999E-2</v>
      </c>
      <c r="AG276" s="40">
        <v>10000000</v>
      </c>
      <c r="AH276" s="40">
        <v>10000000</v>
      </c>
      <c r="AI276" s="98">
        <v>3900000</v>
      </c>
      <c r="AJ276" s="42">
        <v>0.33</v>
      </c>
      <c r="AK276" s="42">
        <v>0.33</v>
      </c>
      <c r="AL276" s="42">
        <f>AL250</f>
        <v>0.80259999999999998</v>
      </c>
      <c r="AM276" s="40">
        <v>6000</v>
      </c>
      <c r="AN276" s="40">
        <f>AN250</f>
        <v>10000</v>
      </c>
      <c r="AO276" s="40">
        <f>AO250</f>
        <v>10000</v>
      </c>
      <c r="AP276" s="42">
        <v>0.03</v>
      </c>
      <c r="AQ276" s="42">
        <v>0.03</v>
      </c>
      <c r="AR276" s="4">
        <f t="shared" si="682"/>
        <v>0.8206</v>
      </c>
      <c r="AS276" s="11">
        <f t="shared" si="683"/>
        <v>1.3107960100000005</v>
      </c>
      <c r="AT276" s="15">
        <f t="shared" si="684"/>
        <v>68010.989114577489</v>
      </c>
      <c r="AU276" s="19">
        <f t="shared" si="685"/>
        <v>0.80004601538355813</v>
      </c>
      <c r="AV276" s="13">
        <f t="shared" si="686"/>
        <v>0.5</v>
      </c>
      <c r="AW276" s="11">
        <f t="shared" si="687"/>
        <v>1</v>
      </c>
      <c r="AX276" s="11">
        <f t="shared" si="688"/>
        <v>0.8911</v>
      </c>
      <c r="AY276" s="11">
        <f t="shared" si="689"/>
        <v>201997.53114128605</v>
      </c>
      <c r="AZ276" s="11">
        <f t="shared" si="690"/>
        <v>1</v>
      </c>
      <c r="BA276" s="11">
        <f t="shared" si="691"/>
        <v>0.34752899999999998</v>
      </c>
      <c r="BB276" s="11">
        <f t="shared" si="692"/>
        <v>1.025058</v>
      </c>
      <c r="BC276" s="11">
        <f t="shared" si="693"/>
        <v>0.99909999999999999</v>
      </c>
      <c r="BD276" s="11">
        <f t="shared" si="694"/>
        <v>0.8911</v>
      </c>
      <c r="BE276" s="11">
        <f t="shared" si="695"/>
        <v>201997.53114128605</v>
      </c>
      <c r="BF276" s="11">
        <f t="shared" si="696"/>
        <v>1</v>
      </c>
      <c r="BG276" s="11">
        <f t="shared" si="697"/>
        <v>0.34752899999999998</v>
      </c>
      <c r="BH276" s="11">
        <f t="shared" si="698"/>
        <v>1.025058</v>
      </c>
      <c r="BI276" s="121">
        <f t="shared" si="590"/>
        <v>1.2886396348739413</v>
      </c>
      <c r="BJ276" s="121">
        <f>X276^2/((BJ252^2+1)*Y276^2)</f>
        <v>0.34363723596638429</v>
      </c>
      <c r="BK276" s="121">
        <f>X276^2/((BK252^2+1)*Y276^2)</f>
        <v>0.17181861798319215</v>
      </c>
      <c r="BL276" s="121">
        <f>X276^2/((BL252^2+1)*Y276^2)</f>
        <v>0.10106977528423068</v>
      </c>
      <c r="BM276" s="121">
        <f>X276^2/((BM252^2+1)*Y276^2)</f>
        <v>6.6084083839689292E-2</v>
      </c>
      <c r="BN276" s="121">
        <f>X276^2/((BN252^2+1)*Y276^2)</f>
        <v>4.6437464319781664E-2</v>
      </c>
      <c r="BO276" s="121">
        <f>X276^2/((BO252^2+1)*Y276^2)</f>
        <v>3.4363723596638432E-2</v>
      </c>
      <c r="BP276" s="121">
        <f>X276^2/((BP252^2+1)*Y276^2)</f>
        <v>2.6433633535875717E-2</v>
      </c>
      <c r="BQ276" s="121">
        <v>1</v>
      </c>
      <c r="BR276" s="121">
        <v>1</v>
      </c>
      <c r="BS276" s="121">
        <v>1</v>
      </c>
      <c r="BT276" s="121">
        <v>1</v>
      </c>
      <c r="BU276" s="121">
        <v>1</v>
      </c>
      <c r="BV276" s="121">
        <v>1</v>
      </c>
      <c r="BW276" s="121">
        <v>1</v>
      </c>
      <c r="BX276" s="121">
        <v>1</v>
      </c>
      <c r="BY276" s="121">
        <f t="shared" si="699"/>
        <v>2.3280364182601518</v>
      </c>
      <c r="BZ276" s="121">
        <f>(BZ252^4+6*BZ252^2+1)/(BZ252^2+1)*(Y276^2/X276^2)</f>
        <v>4.7724746574333112</v>
      </c>
      <c r="CA276" s="121">
        <f>(CA252^4+6*CA252^2+1)/(CA252^2+1)*(Y276^2/X276^2)</f>
        <v>7.9153238220845159</v>
      </c>
      <c r="CB276" s="121">
        <f>(CB252^4+6*CB252^2+1)/(CB252^2+1)*(Y276^2/X276^2)</f>
        <v>12.085247877144612</v>
      </c>
      <c r="CC276" s="121">
        <f>(CC252^4+6*CC252^2+1)/(CC252^2+1)*(Y276^2/X276^2)</f>
        <v>17.370733274710364</v>
      </c>
      <c r="CD276" s="121">
        <f>(CD252^4+6*CD252^2+1)/(CD252^2+1)*(Y276^2/X276^2)</f>
        <v>23.799453383970338</v>
      </c>
      <c r="CE276" s="121">
        <f>(CE252^4+6*CE252^2+1)/(CE252^2+1)*(Y276^2/X276^2)</f>
        <v>31.381930918146846</v>
      </c>
      <c r="CF276" s="121">
        <f>(CF252^4+6*CF252^2+1)/(CF252^2+1)*(Y276^2/X276^2)</f>
        <v>40.122812270091309</v>
      </c>
      <c r="CG276" s="121">
        <f t="shared" si="700"/>
        <v>1.2886396348739413</v>
      </c>
      <c r="CH276" s="121">
        <f t="shared" si="591"/>
        <v>0.34363723596638429</v>
      </c>
      <c r="CI276" s="121">
        <f t="shared" si="592"/>
        <v>0.17181861798319215</v>
      </c>
      <c r="CJ276" s="121">
        <f t="shared" si="593"/>
        <v>0.10106977528423068</v>
      </c>
      <c r="CK276" s="121">
        <f t="shared" si="594"/>
        <v>6.6084083839689292E-2</v>
      </c>
      <c r="CL276" s="121">
        <f t="shared" si="595"/>
        <v>4.6437464319781664E-2</v>
      </c>
      <c r="CM276" s="121">
        <f t="shared" si="596"/>
        <v>3.4363723596638432E-2</v>
      </c>
      <c r="CN276" s="121">
        <f t="shared" si="597"/>
        <v>2.6433633535875717E-2</v>
      </c>
      <c r="CO276" s="95">
        <f t="shared" si="598"/>
        <v>3.9452521410606627</v>
      </c>
      <c r="CP276" s="95">
        <f t="shared" si="599"/>
        <v>7.1313288679352267</v>
      </c>
      <c r="CQ276" s="95">
        <f t="shared" si="600"/>
        <v>11.285503243088346</v>
      </c>
      <c r="CR276" s="95">
        <f t="shared" si="601"/>
        <v>16.871282592851124</v>
      </c>
      <c r="CS276" s="95">
        <f t="shared" si="602"/>
        <v>23.977153369320323</v>
      </c>
      <c r="CT276" s="95">
        <f t="shared" si="603"/>
        <v>32.630788941684514</v>
      </c>
      <c r="CU276" s="95">
        <f t="shared" si="604"/>
        <v>42.842712023166001</v>
      </c>
      <c r="CV276" s="95">
        <f t="shared" si="605"/>
        <v>54.617569006616208</v>
      </c>
      <c r="CW276" s="95">
        <f t="shared" si="606"/>
        <v>3.9452521410606627</v>
      </c>
      <c r="CX276" s="95">
        <f t="shared" si="607"/>
        <v>7.1313288679352267</v>
      </c>
      <c r="CY276" s="95">
        <f t="shared" si="608"/>
        <v>11.285503243088346</v>
      </c>
      <c r="CZ276" s="95">
        <f t="shared" si="609"/>
        <v>16.871282592851124</v>
      </c>
      <c r="DA276" s="95">
        <f t="shared" si="610"/>
        <v>23.977153369320323</v>
      </c>
      <c r="DB276" s="95">
        <f t="shared" si="611"/>
        <v>32.630788941684514</v>
      </c>
      <c r="DC276" s="95">
        <f t="shared" si="612"/>
        <v>42.842712023166001</v>
      </c>
      <c r="DD276" s="95">
        <f t="shared" si="613"/>
        <v>54.617569006616208</v>
      </c>
      <c r="DE276" s="13">
        <f t="shared" si="701"/>
        <v>5.6667920531340936</v>
      </c>
      <c r="DF276" s="13">
        <f t="shared" si="702"/>
        <v>7.1662278933996957</v>
      </c>
      <c r="DG276" s="13">
        <f t="shared" si="703"/>
        <v>10.137258440067708</v>
      </c>
      <c r="DH276" s="13">
        <f t="shared" si="704"/>
        <v>14.236433652428843</v>
      </c>
      <c r="DI276" s="13">
        <f t="shared" si="614"/>
        <v>19.486933358550054</v>
      </c>
      <c r="DJ276" s="13">
        <f t="shared" si="615"/>
        <v>25.896006848290121</v>
      </c>
      <c r="DK276" s="13">
        <f t="shared" si="616"/>
        <v>33.466410641743487</v>
      </c>
      <c r="DL276" s="13">
        <f t="shared" si="617"/>
        <v>42.199361903627185</v>
      </c>
      <c r="DM276" s="95">
        <f t="shared" si="618"/>
        <v>5.6667920531340936</v>
      </c>
      <c r="DN276" s="95">
        <f t="shared" si="619"/>
        <v>7.1662278933996957</v>
      </c>
      <c r="DO276" s="95">
        <f t="shared" si="620"/>
        <v>10.137258440067708</v>
      </c>
      <c r="DP276" s="95">
        <f t="shared" si="621"/>
        <v>14.236433652428843</v>
      </c>
      <c r="DQ276" s="95">
        <f t="shared" si="622"/>
        <v>19.486933358550054</v>
      </c>
      <c r="DR276" s="95">
        <f t="shared" si="623"/>
        <v>25.896006848290121</v>
      </c>
      <c r="DS276" s="95">
        <f t="shared" si="624"/>
        <v>33.466410641743487</v>
      </c>
      <c r="DT276" s="95">
        <f t="shared" si="625"/>
        <v>42.199361903627185</v>
      </c>
      <c r="DU276" s="95">
        <f t="shared" si="626"/>
        <v>3.9186306720696384</v>
      </c>
      <c r="DV276" s="95">
        <f t="shared" si="627"/>
        <v>3.0797281102013025</v>
      </c>
      <c r="DW276" s="95">
        <f t="shared" si="628"/>
        <v>3.8322473850542904</v>
      </c>
      <c r="DX276" s="95">
        <f t="shared" si="629"/>
        <v>5.1182829346281746</v>
      </c>
      <c r="DY276" s="95">
        <f t="shared" si="630"/>
        <v>6.8694595538823817</v>
      </c>
      <c r="DZ276" s="95">
        <f t="shared" si="631"/>
        <v>9.0540557279638474</v>
      </c>
      <c r="EA276" s="95">
        <f t="shared" si="632"/>
        <v>11.658204320550471</v>
      </c>
      <c r="EB276" s="95">
        <f t="shared" si="633"/>
        <v>14.675349855617982</v>
      </c>
      <c r="EC276" s="95">
        <f t="shared" si="634"/>
        <v>3.9186306720696384</v>
      </c>
      <c r="ED276" s="95">
        <f t="shared" si="635"/>
        <v>3.0797281102013025</v>
      </c>
      <c r="EE276" s="95">
        <f t="shared" si="636"/>
        <v>3.8322473850542904</v>
      </c>
      <c r="EF276" s="95">
        <f t="shared" si="637"/>
        <v>5.1182829346281746</v>
      </c>
      <c r="EG276" s="95">
        <f t="shared" si="638"/>
        <v>6.8694595538823817</v>
      </c>
      <c r="EH276" s="95">
        <f t="shared" si="639"/>
        <v>9.0540557279638474</v>
      </c>
      <c r="EI276" s="95">
        <f t="shared" si="640"/>
        <v>11.658204320550471</v>
      </c>
      <c r="EJ276" s="95">
        <f t="shared" si="641"/>
        <v>14.675349855617982</v>
      </c>
      <c r="EK276" s="95">
        <f t="shared" si="642"/>
        <v>3.9186306720696384</v>
      </c>
      <c r="EL276" s="95">
        <f t="shared" si="643"/>
        <v>3.0797281102013025</v>
      </c>
      <c r="EM276" s="95">
        <f t="shared" si="644"/>
        <v>3.8322473850542904</v>
      </c>
      <c r="EN276" s="95">
        <f t="shared" si="645"/>
        <v>5.1182829346281746</v>
      </c>
      <c r="EO276" s="95">
        <f t="shared" si="646"/>
        <v>6.8694595538823817</v>
      </c>
      <c r="EP276" s="95">
        <f t="shared" si="647"/>
        <v>9.0540557279638474</v>
      </c>
      <c r="EQ276" s="95">
        <f t="shared" si="648"/>
        <v>11.658204320550471</v>
      </c>
      <c r="ER276" s="95">
        <f t="shared" si="649"/>
        <v>14.675349855617982</v>
      </c>
      <c r="ES276" s="95">
        <f t="shared" si="650"/>
        <v>1</v>
      </c>
      <c r="ET276" s="95">
        <f t="shared" si="651"/>
        <v>1</v>
      </c>
      <c r="EU276" s="95">
        <f t="shared" si="652"/>
        <v>1</v>
      </c>
      <c r="EV276" s="95">
        <f t="shared" si="653"/>
        <v>1</v>
      </c>
      <c r="EW276" s="95">
        <f t="shared" si="654"/>
        <v>1</v>
      </c>
      <c r="EX276" s="95">
        <f t="shared" si="655"/>
        <v>1</v>
      </c>
      <c r="EY276" s="95">
        <f t="shared" si="656"/>
        <v>1</v>
      </c>
      <c r="EZ276" s="95">
        <f t="shared" si="657"/>
        <v>1</v>
      </c>
      <c r="FA276" s="95">
        <f t="shared" si="658"/>
        <v>1</v>
      </c>
      <c r="FB276" s="95">
        <f t="shared" si="659"/>
        <v>1</v>
      </c>
      <c r="FC276" s="95">
        <f t="shared" si="660"/>
        <v>1</v>
      </c>
      <c r="FD276" s="95">
        <f t="shared" si="661"/>
        <v>1</v>
      </c>
      <c r="FE276" s="95">
        <f t="shared" si="662"/>
        <v>1</v>
      </c>
      <c r="FF276" s="95">
        <f t="shared" si="663"/>
        <v>1</v>
      </c>
      <c r="FG276" s="95">
        <f t="shared" si="664"/>
        <v>1</v>
      </c>
      <c r="FH276" s="95">
        <f t="shared" si="665"/>
        <v>1</v>
      </c>
      <c r="FI276" s="95">
        <f t="shared" si="666"/>
        <v>1</v>
      </c>
      <c r="FJ276" s="95">
        <f t="shared" si="667"/>
        <v>1</v>
      </c>
      <c r="FK276" s="95">
        <f t="shared" si="668"/>
        <v>1</v>
      </c>
      <c r="FL276" s="95">
        <f t="shared" si="669"/>
        <v>1</v>
      </c>
      <c r="FM276" s="95">
        <f t="shared" si="670"/>
        <v>1</v>
      </c>
      <c r="FN276" s="95">
        <f t="shared" si="671"/>
        <v>1</v>
      </c>
      <c r="FO276" s="95">
        <f t="shared" si="672"/>
        <v>1</v>
      </c>
      <c r="FP276" s="95">
        <f t="shared" si="673"/>
        <v>1</v>
      </c>
      <c r="FQ276" s="115">
        <f t="shared" si="674"/>
        <v>1.84091990255585</v>
      </c>
      <c r="FR276" s="115">
        <f t="shared" si="675"/>
        <v>1.3503068660152242</v>
      </c>
      <c r="FS276" s="115">
        <f t="shared" si="676"/>
        <v>1.2774038273256254</v>
      </c>
      <c r="FT276" s="115">
        <f t="shared" si="677"/>
        <v>1.254406396542513</v>
      </c>
      <c r="FU276" s="115">
        <f t="shared" si="678"/>
        <v>1.2471113599952859</v>
      </c>
      <c r="FV276" s="115">
        <f t="shared" si="679"/>
        <v>1.2450496780280194</v>
      </c>
      <c r="FW276" s="115">
        <f t="shared" si="680"/>
        <v>1.2447815478009767</v>
      </c>
      <c r="FX276" s="115">
        <f t="shared" si="681"/>
        <v>1.2451107672190678</v>
      </c>
      <c r="FZ276" s="90">
        <f t="shared" si="705"/>
        <v>1.2447815478009767</v>
      </c>
    </row>
    <row r="277" spans="24:182" x14ac:dyDescent="0.3">
      <c r="X277" s="118">
        <f t="shared" si="706"/>
        <v>14.025517307000007</v>
      </c>
      <c r="Y277" s="118">
        <v>10</v>
      </c>
      <c r="Z277" s="40">
        <v>1.7999999999999999E-2</v>
      </c>
      <c r="AA277" s="40">
        <v>10000000</v>
      </c>
      <c r="AB277" s="40">
        <v>10000000</v>
      </c>
      <c r="AC277" s="98">
        <v>3900000</v>
      </c>
      <c r="AD277" s="42">
        <v>0.33</v>
      </c>
      <c r="AE277" s="42">
        <v>0.33</v>
      </c>
      <c r="AF277" s="41">
        <v>1.7999999999999999E-2</v>
      </c>
      <c r="AG277" s="40">
        <v>10000000</v>
      </c>
      <c r="AH277" s="40">
        <v>10000000</v>
      </c>
      <c r="AI277" s="98">
        <v>3900000</v>
      </c>
      <c r="AJ277" s="42">
        <v>0.33</v>
      </c>
      <c r="AK277" s="42">
        <v>0.33</v>
      </c>
      <c r="AL277" s="42">
        <f>AL250</f>
        <v>0.80259999999999998</v>
      </c>
      <c r="AM277" s="40">
        <v>6000</v>
      </c>
      <c r="AN277" s="40">
        <f>AN250</f>
        <v>10000</v>
      </c>
      <c r="AO277" s="40">
        <f>AO250</f>
        <v>10000</v>
      </c>
      <c r="AP277" s="42">
        <v>0.03</v>
      </c>
      <c r="AQ277" s="42">
        <v>0.03</v>
      </c>
      <c r="AR277" s="4">
        <f t="shared" si="682"/>
        <v>0.8206</v>
      </c>
      <c r="AS277" s="11">
        <f t="shared" si="683"/>
        <v>1.4025517307000006</v>
      </c>
      <c r="AT277" s="15">
        <f t="shared" si="684"/>
        <v>68010.989114577489</v>
      </c>
      <c r="AU277" s="19">
        <f t="shared" si="685"/>
        <v>0.80004601538355813</v>
      </c>
      <c r="AV277" s="13">
        <f t="shared" si="686"/>
        <v>0.5</v>
      </c>
      <c r="AW277" s="11">
        <f t="shared" si="687"/>
        <v>1</v>
      </c>
      <c r="AX277" s="11">
        <f t="shared" si="688"/>
        <v>0.8911</v>
      </c>
      <c r="AY277" s="11">
        <f t="shared" si="689"/>
        <v>201997.53114128605</v>
      </c>
      <c r="AZ277" s="11">
        <f t="shared" si="690"/>
        <v>1</v>
      </c>
      <c r="BA277" s="11">
        <f t="shared" si="691"/>
        <v>0.34752899999999998</v>
      </c>
      <c r="BB277" s="11">
        <f t="shared" si="692"/>
        <v>1.025058</v>
      </c>
      <c r="BC277" s="11">
        <f t="shared" si="693"/>
        <v>0.99909999999999999</v>
      </c>
      <c r="BD277" s="11">
        <f t="shared" si="694"/>
        <v>0.8911</v>
      </c>
      <c r="BE277" s="11">
        <f t="shared" si="695"/>
        <v>201997.53114128605</v>
      </c>
      <c r="BF277" s="11">
        <f t="shared" si="696"/>
        <v>1</v>
      </c>
      <c r="BG277" s="11">
        <f t="shared" si="697"/>
        <v>0.34752899999999998</v>
      </c>
      <c r="BH277" s="11">
        <f t="shared" si="698"/>
        <v>1.025058</v>
      </c>
      <c r="BI277" s="121">
        <f t="shared" si="590"/>
        <v>1.4753635179671754</v>
      </c>
      <c r="BJ277" s="121">
        <f>X277^2/((BJ252^2+1)*Y277^2)</f>
        <v>0.39343027145791343</v>
      </c>
      <c r="BK277" s="121">
        <f>X277^2/((BK252^2+1)*Y277^2)</f>
        <v>0.19671513572895671</v>
      </c>
      <c r="BL277" s="121">
        <f>X277^2/((BL252^2+1)*Y277^2)</f>
        <v>0.11571478572291571</v>
      </c>
      <c r="BM277" s="121">
        <f>X277^2/((BM252^2+1)*Y277^2)</f>
        <v>7.5659667588060267E-2</v>
      </c>
      <c r="BN277" s="121">
        <f>X277^2/((BN252^2+1)*Y277^2)</f>
        <v>5.3166252899718026E-2</v>
      </c>
      <c r="BO277" s="121">
        <f>X277^2/((BO252^2+1)*Y277^2)</f>
        <v>3.934302714579134E-2</v>
      </c>
      <c r="BP277" s="121">
        <f>X277^2/((BP252^2+1)*Y277^2)</f>
        <v>3.0263867035224108E-2</v>
      </c>
      <c r="BQ277" s="121">
        <v>1</v>
      </c>
      <c r="BR277" s="121">
        <v>1</v>
      </c>
      <c r="BS277" s="121">
        <v>1</v>
      </c>
      <c r="BT277" s="121">
        <v>1</v>
      </c>
      <c r="BU277" s="121">
        <v>1</v>
      </c>
      <c r="BV277" s="121">
        <v>1</v>
      </c>
      <c r="BW277" s="121">
        <v>1</v>
      </c>
      <c r="BX277" s="121">
        <v>1</v>
      </c>
      <c r="BY277" s="121">
        <f t="shared" si="699"/>
        <v>2.0333971685388694</v>
      </c>
      <c r="BZ277" s="121">
        <f>(BZ252^4+6*BZ252^2+1)/(BZ252^2+1)*(Y277^2/X277^2)</f>
        <v>4.1684641955046819</v>
      </c>
      <c r="CA277" s="121">
        <f>(CA252^4+6*CA252^2+1)/(CA252^2+1)*(Y277^2/X277^2)</f>
        <v>6.9135503730321561</v>
      </c>
      <c r="CB277" s="121">
        <f>(CB252^4+6*CB252^2+1)/(CB252^2+1)*(Y277^2/X277^2)</f>
        <v>10.55572353667972</v>
      </c>
      <c r="CC277" s="121">
        <f>(CC252^4+6*CC252^2+1)/(CC252^2+1)*(Y277^2/X277^2)</f>
        <v>15.17227118063618</v>
      </c>
      <c r="CD277" s="121">
        <f>(CD252^4+6*CD252^2+1)/(CD252^2+1)*(Y277^2/X277^2)</f>
        <v>20.787364297292633</v>
      </c>
      <c r="CE277" s="121">
        <f>(CE252^4+6*CE252^2+1)/(CE252^2+1)*(Y277^2/X277^2)</f>
        <v>27.41019383190396</v>
      </c>
      <c r="CF277" s="121">
        <f>(CF252^4+6*CF252^2+1)/(CF252^2+1)*(Y277^2/X277^2)</f>
        <v>35.044818123933361</v>
      </c>
      <c r="CG277" s="121">
        <f t="shared" si="700"/>
        <v>1.4753635179671754</v>
      </c>
      <c r="CH277" s="121">
        <f t="shared" si="591"/>
        <v>0.39343027145791343</v>
      </c>
      <c r="CI277" s="121">
        <f t="shared" si="592"/>
        <v>0.19671513572895671</v>
      </c>
      <c r="CJ277" s="121">
        <f t="shared" si="593"/>
        <v>0.11571478572291571</v>
      </c>
      <c r="CK277" s="121">
        <f t="shared" si="594"/>
        <v>7.5659667588060267E-2</v>
      </c>
      <c r="CL277" s="121">
        <f t="shared" si="595"/>
        <v>5.3166252899718026E-2</v>
      </c>
      <c r="CM277" s="121">
        <f t="shared" si="596"/>
        <v>3.934302714579134E-2</v>
      </c>
      <c r="CN277" s="121">
        <f t="shared" si="597"/>
        <v>3.0263867035224108E-2</v>
      </c>
      <c r="CO277" s="95">
        <f t="shared" si="598"/>
        <v>3.6164809967339178</v>
      </c>
      <c r="CP277" s="95">
        <f t="shared" si="599"/>
        <v>6.3993238012361129</v>
      </c>
      <c r="CQ277" s="95">
        <f t="shared" si="600"/>
        <v>10.027740584495017</v>
      </c>
      <c r="CR277" s="95">
        <f t="shared" si="601"/>
        <v>14.906576596166584</v>
      </c>
      <c r="CS277" s="95">
        <f t="shared" si="602"/>
        <v>21.113119330439623</v>
      </c>
      <c r="CT277" s="95">
        <f t="shared" si="603"/>
        <v>28.671539779705224</v>
      </c>
      <c r="CU277" s="95">
        <f t="shared" si="604"/>
        <v>37.591028889218272</v>
      </c>
      <c r="CV277" s="95">
        <f t="shared" si="605"/>
        <v>47.875644998441963</v>
      </c>
      <c r="CW277" s="95">
        <f t="shared" si="606"/>
        <v>3.6164809967339178</v>
      </c>
      <c r="CX277" s="95">
        <f t="shared" si="607"/>
        <v>6.3993238012361129</v>
      </c>
      <c r="CY277" s="95">
        <f t="shared" si="608"/>
        <v>10.027740584495017</v>
      </c>
      <c r="CZ277" s="95">
        <f t="shared" si="609"/>
        <v>14.906576596166584</v>
      </c>
      <c r="DA277" s="95">
        <f t="shared" si="610"/>
        <v>21.113119330439623</v>
      </c>
      <c r="DB277" s="95">
        <f t="shared" si="611"/>
        <v>28.671539779705224</v>
      </c>
      <c r="DC277" s="95">
        <f t="shared" si="612"/>
        <v>37.591028889218272</v>
      </c>
      <c r="DD277" s="95">
        <f t="shared" si="613"/>
        <v>47.875644998441963</v>
      </c>
      <c r="DE277" s="13">
        <f t="shared" si="701"/>
        <v>5.5588766865060446</v>
      </c>
      <c r="DF277" s="13">
        <f t="shared" si="702"/>
        <v>6.6120104669625954</v>
      </c>
      <c r="DG277" s="13">
        <f t="shared" si="703"/>
        <v>9.1603815087611125</v>
      </c>
      <c r="DH277" s="13">
        <f t="shared" si="704"/>
        <v>12.721554322402636</v>
      </c>
      <c r="DI277" s="13">
        <f t="shared" si="614"/>
        <v>17.298046848224239</v>
      </c>
      <c r="DJ277" s="13">
        <f t="shared" si="615"/>
        <v>22.890646550192351</v>
      </c>
      <c r="DK277" s="13">
        <f t="shared" si="616"/>
        <v>29.499652859049753</v>
      </c>
      <c r="DL277" s="13">
        <f t="shared" si="617"/>
        <v>37.125197990968587</v>
      </c>
      <c r="DM277" s="95">
        <f t="shared" si="618"/>
        <v>5.5588766865060446</v>
      </c>
      <c r="DN277" s="95">
        <f t="shared" si="619"/>
        <v>6.6120104669625954</v>
      </c>
      <c r="DO277" s="95">
        <f t="shared" si="620"/>
        <v>9.1603815087611125</v>
      </c>
      <c r="DP277" s="95">
        <f t="shared" si="621"/>
        <v>12.721554322402636</v>
      </c>
      <c r="DQ277" s="95">
        <f t="shared" si="622"/>
        <v>17.298046848224239</v>
      </c>
      <c r="DR277" s="95">
        <f t="shared" si="623"/>
        <v>22.890646550192351</v>
      </c>
      <c r="DS277" s="95">
        <f t="shared" si="624"/>
        <v>29.499652859049753</v>
      </c>
      <c r="DT277" s="95">
        <f t="shared" si="625"/>
        <v>37.125197990968587</v>
      </c>
      <c r="DU277" s="95">
        <f t="shared" si="626"/>
        <v>3.8811269526207584</v>
      </c>
      <c r="DV277" s="95">
        <f t="shared" si="627"/>
        <v>2.887121482209043</v>
      </c>
      <c r="DW277" s="95">
        <f t="shared" si="628"/>
        <v>3.4927543219942399</v>
      </c>
      <c r="DX277" s="95">
        <f t="shared" si="629"/>
        <v>4.5918184359434964</v>
      </c>
      <c r="DY277" s="95">
        <f t="shared" si="630"/>
        <v>6.1087580138353612</v>
      </c>
      <c r="DZ277" s="95">
        <f t="shared" si="631"/>
        <v>8.0096058689262257</v>
      </c>
      <c r="EA277" s="95">
        <f t="shared" si="632"/>
        <v>10.2796409550887</v>
      </c>
      <c r="EB277" s="95">
        <f t="shared" si="633"/>
        <v>12.911930745215653</v>
      </c>
      <c r="EC277" s="95">
        <f t="shared" si="634"/>
        <v>3.8811269526207584</v>
      </c>
      <c r="ED277" s="95">
        <f t="shared" si="635"/>
        <v>2.887121482209043</v>
      </c>
      <c r="EE277" s="95">
        <f t="shared" si="636"/>
        <v>3.4927543219942399</v>
      </c>
      <c r="EF277" s="95">
        <f t="shared" si="637"/>
        <v>4.5918184359434964</v>
      </c>
      <c r="EG277" s="95">
        <f t="shared" si="638"/>
        <v>6.1087580138353612</v>
      </c>
      <c r="EH277" s="95">
        <f t="shared" si="639"/>
        <v>8.0096058689262257</v>
      </c>
      <c r="EI277" s="95">
        <f t="shared" si="640"/>
        <v>10.2796409550887</v>
      </c>
      <c r="EJ277" s="95">
        <f t="shared" si="641"/>
        <v>12.911930745215653</v>
      </c>
      <c r="EK277" s="95">
        <f t="shared" si="642"/>
        <v>3.8811269526207584</v>
      </c>
      <c r="EL277" s="95">
        <f t="shared" si="643"/>
        <v>2.887121482209043</v>
      </c>
      <c r="EM277" s="95">
        <f t="shared" si="644"/>
        <v>3.4927543219942399</v>
      </c>
      <c r="EN277" s="95">
        <f t="shared" si="645"/>
        <v>4.5918184359434964</v>
      </c>
      <c r="EO277" s="95">
        <f t="shared" si="646"/>
        <v>6.1087580138353612</v>
      </c>
      <c r="EP277" s="95">
        <f t="shared" si="647"/>
        <v>8.0096058689262257</v>
      </c>
      <c r="EQ277" s="95">
        <f t="shared" si="648"/>
        <v>10.2796409550887</v>
      </c>
      <c r="ER277" s="95">
        <f t="shared" si="649"/>
        <v>12.911930745215653</v>
      </c>
      <c r="ES277" s="95">
        <f t="shared" si="650"/>
        <v>1</v>
      </c>
      <c r="ET277" s="95">
        <f t="shared" si="651"/>
        <v>1</v>
      </c>
      <c r="EU277" s="95">
        <f t="shared" si="652"/>
        <v>1</v>
      </c>
      <c r="EV277" s="95">
        <f t="shared" si="653"/>
        <v>1</v>
      </c>
      <c r="EW277" s="95">
        <f t="shared" si="654"/>
        <v>1</v>
      </c>
      <c r="EX277" s="95">
        <f t="shared" si="655"/>
        <v>1</v>
      </c>
      <c r="EY277" s="95">
        <f t="shared" si="656"/>
        <v>1</v>
      </c>
      <c r="EZ277" s="95">
        <f t="shared" si="657"/>
        <v>1</v>
      </c>
      <c r="FA277" s="95">
        <f t="shared" si="658"/>
        <v>1</v>
      </c>
      <c r="FB277" s="95">
        <f t="shared" si="659"/>
        <v>1</v>
      </c>
      <c r="FC277" s="95">
        <f t="shared" si="660"/>
        <v>1</v>
      </c>
      <c r="FD277" s="95">
        <f t="shared" si="661"/>
        <v>1</v>
      </c>
      <c r="FE277" s="95">
        <f t="shared" si="662"/>
        <v>1</v>
      </c>
      <c r="FF277" s="95">
        <f t="shared" si="663"/>
        <v>1</v>
      </c>
      <c r="FG277" s="95">
        <f t="shared" si="664"/>
        <v>1</v>
      </c>
      <c r="FH277" s="95">
        <f t="shared" si="665"/>
        <v>1</v>
      </c>
      <c r="FI277" s="95">
        <f t="shared" si="666"/>
        <v>1</v>
      </c>
      <c r="FJ277" s="95">
        <f t="shared" si="667"/>
        <v>1</v>
      </c>
      <c r="FK277" s="95">
        <f t="shared" si="668"/>
        <v>1</v>
      </c>
      <c r="FL277" s="95">
        <f t="shared" si="669"/>
        <v>1</v>
      </c>
      <c r="FM277" s="95">
        <f t="shared" si="670"/>
        <v>1</v>
      </c>
      <c r="FN277" s="95">
        <f t="shared" si="671"/>
        <v>1</v>
      </c>
      <c r="FO277" s="95">
        <f t="shared" si="672"/>
        <v>1</v>
      </c>
      <c r="FP277" s="95">
        <f t="shared" si="673"/>
        <v>1</v>
      </c>
      <c r="FQ277" s="115">
        <f t="shared" si="674"/>
        <v>1.9308406803541809</v>
      </c>
      <c r="FR277" s="115">
        <f t="shared" si="675"/>
        <v>1.3675770951510591</v>
      </c>
      <c r="FS277" s="115">
        <f t="shared" si="676"/>
        <v>1.2831386468914789</v>
      </c>
      <c r="FT277" s="115">
        <f t="shared" si="677"/>
        <v>1.2561567457690512</v>
      </c>
      <c r="FU277" s="115">
        <f t="shared" si="678"/>
        <v>1.2473736912423374</v>
      </c>
      <c r="FV277" s="115">
        <f t="shared" si="679"/>
        <v>1.2447541932159187</v>
      </c>
      <c r="FW277" s="115">
        <f t="shared" si="680"/>
        <v>1.2442950416304148</v>
      </c>
      <c r="FX277" s="115">
        <f t="shared" si="681"/>
        <v>1.2445814153384935</v>
      </c>
      <c r="FZ277" s="90">
        <f t="shared" si="705"/>
        <v>1.2442950416304148</v>
      </c>
    </row>
    <row r="278" spans="24:182" x14ac:dyDescent="0.3">
      <c r="X278" s="118">
        <f t="shared" si="706"/>
        <v>15.007303518490009</v>
      </c>
      <c r="Y278" s="118">
        <v>10</v>
      </c>
      <c r="Z278" s="40">
        <v>1.7999999999999999E-2</v>
      </c>
      <c r="AA278" s="40">
        <v>10000000</v>
      </c>
      <c r="AB278" s="40">
        <v>10000000</v>
      </c>
      <c r="AC278" s="98">
        <v>3900000</v>
      </c>
      <c r="AD278" s="42">
        <v>0.33</v>
      </c>
      <c r="AE278" s="42">
        <v>0.33</v>
      </c>
      <c r="AF278" s="41">
        <v>1.7999999999999999E-2</v>
      </c>
      <c r="AG278" s="40">
        <v>10000000</v>
      </c>
      <c r="AH278" s="40">
        <v>10000000</v>
      </c>
      <c r="AI278" s="98">
        <v>3900000</v>
      </c>
      <c r="AJ278" s="42">
        <v>0.33</v>
      </c>
      <c r="AK278" s="42">
        <v>0.33</v>
      </c>
      <c r="AL278" s="42">
        <f>AL250</f>
        <v>0.80259999999999998</v>
      </c>
      <c r="AM278" s="40">
        <v>6000</v>
      </c>
      <c r="AN278" s="40">
        <f>AN250</f>
        <v>10000</v>
      </c>
      <c r="AO278" s="40">
        <f>AO250</f>
        <v>10000</v>
      </c>
      <c r="AP278" s="42">
        <v>0.03</v>
      </c>
      <c r="AQ278" s="42">
        <v>0.03</v>
      </c>
      <c r="AR278" s="4">
        <f t="shared" si="682"/>
        <v>0.8206</v>
      </c>
      <c r="AS278" s="11">
        <f t="shared" si="683"/>
        <v>1.5007303518490009</v>
      </c>
      <c r="AT278" s="15">
        <f t="shared" si="684"/>
        <v>68010.989114577489</v>
      </c>
      <c r="AU278" s="19">
        <f t="shared" si="685"/>
        <v>0.80004601538355813</v>
      </c>
      <c r="AV278" s="13">
        <f t="shared" si="686"/>
        <v>0.5</v>
      </c>
      <c r="AW278" s="11">
        <f t="shared" si="687"/>
        <v>1</v>
      </c>
      <c r="AX278" s="11">
        <f t="shared" si="688"/>
        <v>0.8911</v>
      </c>
      <c r="AY278" s="11">
        <f t="shared" si="689"/>
        <v>201997.53114128605</v>
      </c>
      <c r="AZ278" s="11">
        <f t="shared" si="690"/>
        <v>1</v>
      </c>
      <c r="BA278" s="11">
        <f t="shared" si="691"/>
        <v>0.34752899999999998</v>
      </c>
      <c r="BB278" s="11">
        <f t="shared" si="692"/>
        <v>1.025058</v>
      </c>
      <c r="BC278" s="11">
        <f t="shared" si="693"/>
        <v>0.99909999999999999</v>
      </c>
      <c r="BD278" s="11">
        <f t="shared" si="694"/>
        <v>0.8911</v>
      </c>
      <c r="BE278" s="11">
        <f t="shared" si="695"/>
        <v>201997.53114128605</v>
      </c>
      <c r="BF278" s="11">
        <f t="shared" si="696"/>
        <v>1</v>
      </c>
      <c r="BG278" s="11">
        <f t="shared" si="697"/>
        <v>0.34752899999999998</v>
      </c>
      <c r="BH278" s="11">
        <f t="shared" si="698"/>
        <v>1.025058</v>
      </c>
      <c r="BI278" s="121">
        <f t="shared" si="590"/>
        <v>1.6891436917206195</v>
      </c>
      <c r="BJ278" s="121">
        <f>X278^2/((BJ252^2+1)*Y278^2)</f>
        <v>0.4504383177921652</v>
      </c>
      <c r="BK278" s="121">
        <f>X278^2/((BK252^2+1)*Y278^2)</f>
        <v>0.2252191588960826</v>
      </c>
      <c r="BL278" s="121">
        <f>X278^2/((BL252^2+1)*Y278^2)</f>
        <v>0.13248185817416624</v>
      </c>
      <c r="BM278" s="121">
        <f>X278^2/((BM252^2+1)*Y278^2)</f>
        <v>8.6622753421570234E-2</v>
      </c>
      <c r="BN278" s="121">
        <f>X278^2/((BN252^2+1)*Y278^2)</f>
        <v>6.0870042944887189E-2</v>
      </c>
      <c r="BO278" s="121">
        <f>X278^2/((BO252^2+1)*Y278^2)</f>
        <v>4.5043831779216524E-2</v>
      </c>
      <c r="BP278" s="121">
        <f>X278^2/((BP252^2+1)*Y278^2)</f>
        <v>3.4649101368628095E-2</v>
      </c>
      <c r="BQ278" s="121">
        <v>1</v>
      </c>
      <c r="BR278" s="121">
        <v>1</v>
      </c>
      <c r="BS278" s="121">
        <v>1</v>
      </c>
      <c r="BT278" s="121">
        <v>1</v>
      </c>
      <c r="BU278" s="121">
        <v>1</v>
      </c>
      <c r="BV278" s="121">
        <v>1</v>
      </c>
      <c r="BW278" s="121">
        <v>1</v>
      </c>
      <c r="BX278" s="121">
        <v>1</v>
      </c>
      <c r="BY278" s="121">
        <f t="shared" si="699"/>
        <v>1.7760478369629391</v>
      </c>
      <c r="BZ278" s="121">
        <f>(BZ252^4+6*BZ252^2+1)/(BZ252^2+1)*(Y278^2/X278^2)</f>
        <v>3.6408980657740249</v>
      </c>
      <c r="CA278" s="121">
        <f>(CA252^4+6*CA252^2+1)/(CA252^2+1)*(Y278^2/X278^2)</f>
        <v>6.0385626456739931</v>
      </c>
      <c r="CB278" s="121">
        <f>(CB252^4+6*CB252^2+1)/(CB252^2+1)*(Y278^2/X278^2)</f>
        <v>9.2197777418811402</v>
      </c>
      <c r="CC278" s="121">
        <f>(CC252^4+6*CC252^2+1)/(CC252^2+1)*(Y278^2/X278^2)</f>
        <v>13.252049245031161</v>
      </c>
      <c r="CD278" s="121">
        <f>(CD252^4+6*CD252^2+1)/(CD252^2+1)*(Y278^2/X278^2)</f>
        <v>18.156489035979238</v>
      </c>
      <c r="CE278" s="121">
        <f>(CE252^4+6*CE252^2+1)/(CE252^2+1)*(Y278^2/X278^2)</f>
        <v>23.941124842260422</v>
      </c>
      <c r="CF278" s="121">
        <f>(CF252^4+6*CF252^2+1)/(CF252^2+1)*(Y278^2/X278^2)</f>
        <v>30.609501374734347</v>
      </c>
      <c r="CG278" s="121">
        <f t="shared" si="700"/>
        <v>1.6891436917206195</v>
      </c>
      <c r="CH278" s="121">
        <f t="shared" si="591"/>
        <v>0.4504383177921652</v>
      </c>
      <c r="CI278" s="121">
        <f t="shared" si="592"/>
        <v>0.2252191588960826</v>
      </c>
      <c r="CJ278" s="121">
        <f t="shared" si="593"/>
        <v>0.13248185817416624</v>
      </c>
      <c r="CK278" s="121">
        <f t="shared" si="594"/>
        <v>8.6622753421570234E-2</v>
      </c>
      <c r="CL278" s="121">
        <f t="shared" si="595"/>
        <v>6.0870042944887189E-2</v>
      </c>
      <c r="CM278" s="121">
        <f t="shared" si="596"/>
        <v>4.5043831779216524E-2</v>
      </c>
      <c r="CN278" s="121">
        <f t="shared" si="597"/>
        <v>3.4649101368628095E-2</v>
      </c>
      <c r="CO278" s="95">
        <f t="shared" si="598"/>
        <v>3.329319546540237</v>
      </c>
      <c r="CP278" s="95">
        <f t="shared" si="599"/>
        <v>5.7599622266888915</v>
      </c>
      <c r="CQ278" s="95">
        <f t="shared" si="600"/>
        <v>8.9291619675037275</v>
      </c>
      <c r="CR278" s="95">
        <f t="shared" si="601"/>
        <v>13.190526288991686</v>
      </c>
      <c r="CS278" s="95">
        <f t="shared" si="602"/>
        <v>18.611561081788466</v>
      </c>
      <c r="CT278" s="95">
        <f t="shared" si="603"/>
        <v>25.213378226749249</v>
      </c>
      <c r="CU278" s="95">
        <f t="shared" si="604"/>
        <v>33.004005451409085</v>
      </c>
      <c r="CV278" s="95">
        <f t="shared" si="605"/>
        <v>41.98698746662761</v>
      </c>
      <c r="CW278" s="95">
        <f t="shared" si="606"/>
        <v>3.329319546540237</v>
      </c>
      <c r="CX278" s="95">
        <f t="shared" si="607"/>
        <v>5.7599622266888915</v>
      </c>
      <c r="CY278" s="95">
        <f t="shared" si="608"/>
        <v>8.9291619675037275</v>
      </c>
      <c r="CZ278" s="95">
        <f t="shared" si="609"/>
        <v>13.190526288991686</v>
      </c>
      <c r="DA278" s="95">
        <f t="shared" si="610"/>
        <v>18.611561081788466</v>
      </c>
      <c r="DB278" s="95">
        <f t="shared" si="611"/>
        <v>25.213378226749249</v>
      </c>
      <c r="DC278" s="95">
        <f t="shared" si="612"/>
        <v>33.004005451409085</v>
      </c>
      <c r="DD278" s="95">
        <f t="shared" si="613"/>
        <v>41.98698746662761</v>
      </c>
      <c r="DE278" s="13">
        <f t="shared" si="701"/>
        <v>5.5153075286835591</v>
      </c>
      <c r="DF278" s="13">
        <f t="shared" si="702"/>
        <v>6.1414523835661896</v>
      </c>
      <c r="DG278" s="13">
        <f t="shared" si="703"/>
        <v>8.3138978045700753</v>
      </c>
      <c r="DH278" s="13">
        <f t="shared" si="704"/>
        <v>11.402375600055306</v>
      </c>
      <c r="DI278" s="13">
        <f t="shared" si="614"/>
        <v>15.388787998452731</v>
      </c>
      <c r="DJ278" s="13">
        <f t="shared" si="615"/>
        <v>20.267475078924125</v>
      </c>
      <c r="DK278" s="13">
        <f t="shared" si="616"/>
        <v>26.036284674039639</v>
      </c>
      <c r="DL278" s="13">
        <f t="shared" si="617"/>
        <v>32.694266476102975</v>
      </c>
      <c r="DM278" s="95">
        <f t="shared" si="618"/>
        <v>5.5153075286835591</v>
      </c>
      <c r="DN278" s="95">
        <f t="shared" si="619"/>
        <v>6.1414523835661896</v>
      </c>
      <c r="DO278" s="95">
        <f t="shared" si="620"/>
        <v>8.3138978045700753</v>
      </c>
      <c r="DP278" s="95">
        <f t="shared" si="621"/>
        <v>11.402375600055306</v>
      </c>
      <c r="DQ278" s="95">
        <f t="shared" si="622"/>
        <v>15.388787998452731</v>
      </c>
      <c r="DR278" s="95">
        <f t="shared" si="623"/>
        <v>20.267475078924125</v>
      </c>
      <c r="DS278" s="95">
        <f t="shared" si="624"/>
        <v>26.036284674039639</v>
      </c>
      <c r="DT278" s="95">
        <f t="shared" si="625"/>
        <v>32.694266476102975</v>
      </c>
      <c r="DU278" s="95">
        <f t="shared" si="626"/>
        <v>3.8659854067718684</v>
      </c>
      <c r="DV278" s="95">
        <f t="shared" si="627"/>
        <v>2.7235889020443742</v>
      </c>
      <c r="DW278" s="95">
        <f t="shared" si="628"/>
        <v>3.1985766867604335</v>
      </c>
      <c r="DX278" s="95">
        <f t="shared" si="629"/>
        <v>4.133365573744852</v>
      </c>
      <c r="DY278" s="95">
        <f t="shared" si="630"/>
        <v>5.4452351950331188</v>
      </c>
      <c r="DZ278" s="95">
        <f t="shared" si="631"/>
        <v>7.0979777106878519</v>
      </c>
      <c r="EA278" s="95">
        <f t="shared" si="632"/>
        <v>9.076020073120322</v>
      </c>
      <c r="EB278" s="95">
        <f t="shared" si="633"/>
        <v>11.372053546785923</v>
      </c>
      <c r="EC278" s="95">
        <f t="shared" si="634"/>
        <v>3.8659854067718684</v>
      </c>
      <c r="ED278" s="95">
        <f t="shared" si="635"/>
        <v>2.7235889020443742</v>
      </c>
      <c r="EE278" s="95">
        <f t="shared" si="636"/>
        <v>3.1985766867604335</v>
      </c>
      <c r="EF278" s="95">
        <f t="shared" si="637"/>
        <v>4.133365573744852</v>
      </c>
      <c r="EG278" s="95">
        <f t="shared" si="638"/>
        <v>5.4452351950331188</v>
      </c>
      <c r="EH278" s="95">
        <f t="shared" si="639"/>
        <v>7.0979777106878519</v>
      </c>
      <c r="EI278" s="95">
        <f t="shared" si="640"/>
        <v>9.076020073120322</v>
      </c>
      <c r="EJ278" s="95">
        <f t="shared" si="641"/>
        <v>11.372053546785923</v>
      </c>
      <c r="EK278" s="95">
        <f t="shared" si="642"/>
        <v>3.8659854067718684</v>
      </c>
      <c r="EL278" s="95">
        <f t="shared" si="643"/>
        <v>2.7235889020443742</v>
      </c>
      <c r="EM278" s="95">
        <f t="shared" si="644"/>
        <v>3.1985766867604335</v>
      </c>
      <c r="EN278" s="95">
        <f t="shared" si="645"/>
        <v>4.133365573744852</v>
      </c>
      <c r="EO278" s="95">
        <f t="shared" si="646"/>
        <v>5.4452351950331188</v>
      </c>
      <c r="EP278" s="95">
        <f t="shared" si="647"/>
        <v>7.0979777106878519</v>
      </c>
      <c r="EQ278" s="95">
        <f t="shared" si="648"/>
        <v>9.076020073120322</v>
      </c>
      <c r="ER278" s="95">
        <f t="shared" si="649"/>
        <v>11.372053546785923</v>
      </c>
      <c r="ES278" s="95">
        <f t="shared" si="650"/>
        <v>1</v>
      </c>
      <c r="ET278" s="95">
        <f t="shared" si="651"/>
        <v>1</v>
      </c>
      <c r="EU278" s="95">
        <f t="shared" si="652"/>
        <v>1</v>
      </c>
      <c r="EV278" s="95">
        <f t="shared" si="653"/>
        <v>1</v>
      </c>
      <c r="EW278" s="95">
        <f t="shared" si="654"/>
        <v>1</v>
      </c>
      <c r="EX278" s="95">
        <f t="shared" si="655"/>
        <v>1</v>
      </c>
      <c r="EY278" s="95">
        <f t="shared" si="656"/>
        <v>1</v>
      </c>
      <c r="EZ278" s="95">
        <f t="shared" si="657"/>
        <v>1</v>
      </c>
      <c r="FA278" s="95">
        <f t="shared" si="658"/>
        <v>1</v>
      </c>
      <c r="FB278" s="95">
        <f t="shared" si="659"/>
        <v>1</v>
      </c>
      <c r="FC278" s="95">
        <f t="shared" si="660"/>
        <v>1</v>
      </c>
      <c r="FD278" s="95">
        <f t="shared" si="661"/>
        <v>1</v>
      </c>
      <c r="FE278" s="95">
        <f t="shared" si="662"/>
        <v>1</v>
      </c>
      <c r="FF278" s="95">
        <f t="shared" si="663"/>
        <v>1</v>
      </c>
      <c r="FG278" s="95">
        <f t="shared" si="664"/>
        <v>1</v>
      </c>
      <c r="FH278" s="95">
        <f t="shared" si="665"/>
        <v>1</v>
      </c>
      <c r="FI278" s="95">
        <f t="shared" si="666"/>
        <v>1</v>
      </c>
      <c r="FJ278" s="95">
        <f t="shared" si="667"/>
        <v>1</v>
      </c>
      <c r="FK278" s="95">
        <f t="shared" si="668"/>
        <v>1</v>
      </c>
      <c r="FL278" s="95">
        <f t="shared" si="669"/>
        <v>1</v>
      </c>
      <c r="FM278" s="95">
        <f t="shared" si="670"/>
        <v>1</v>
      </c>
      <c r="FN278" s="95">
        <f t="shared" si="671"/>
        <v>1</v>
      </c>
      <c r="FO278" s="95">
        <f t="shared" si="672"/>
        <v>1</v>
      </c>
      <c r="FP278" s="95">
        <f t="shared" si="673"/>
        <v>1</v>
      </c>
      <c r="FQ278" s="115">
        <f t="shared" si="674"/>
        <v>2.0355336229490471</v>
      </c>
      <c r="FR278" s="115">
        <f t="shared" si="675"/>
        <v>1.3881951431297135</v>
      </c>
      <c r="FS278" s="115">
        <f t="shared" si="676"/>
        <v>1.2901864305172783</v>
      </c>
      <c r="FT278" s="115">
        <f t="shared" si="677"/>
        <v>1.2584553362867308</v>
      </c>
      <c r="FU278" s="115">
        <f t="shared" si="678"/>
        <v>1.2478566535503122</v>
      </c>
      <c r="FV278" s="115">
        <f t="shared" si="679"/>
        <v>1.2445307320074044</v>
      </c>
      <c r="FW278" s="115">
        <f t="shared" si="680"/>
        <v>1.24381194571482</v>
      </c>
      <c r="FX278" s="115">
        <f t="shared" si="681"/>
        <v>1.2440242492262763</v>
      </c>
      <c r="FZ278" s="90">
        <f t="shared" si="705"/>
        <v>1.24381194571482</v>
      </c>
    </row>
    <row r="279" spans="24:182" x14ac:dyDescent="0.3">
      <c r="X279" s="118">
        <f t="shared" si="706"/>
        <v>16.057814764784311</v>
      </c>
      <c r="Y279" s="118">
        <v>10</v>
      </c>
      <c r="Z279" s="40">
        <v>1.7999999999999999E-2</v>
      </c>
      <c r="AA279" s="40">
        <v>10000000</v>
      </c>
      <c r="AB279" s="40">
        <v>10000000</v>
      </c>
      <c r="AC279" s="98">
        <v>3900000</v>
      </c>
      <c r="AD279" s="42">
        <v>0.33</v>
      </c>
      <c r="AE279" s="42">
        <v>0.33</v>
      </c>
      <c r="AF279" s="41">
        <v>1.7999999999999999E-2</v>
      </c>
      <c r="AG279" s="40">
        <v>10000000</v>
      </c>
      <c r="AH279" s="40">
        <v>10000000</v>
      </c>
      <c r="AI279" s="98">
        <v>3900000</v>
      </c>
      <c r="AJ279" s="42">
        <v>0.33</v>
      </c>
      <c r="AK279" s="42">
        <v>0.33</v>
      </c>
      <c r="AL279" s="42">
        <f>AL250</f>
        <v>0.80259999999999998</v>
      </c>
      <c r="AM279" s="40">
        <v>6000</v>
      </c>
      <c r="AN279" s="40">
        <f>AN250</f>
        <v>10000</v>
      </c>
      <c r="AO279" s="40">
        <f>AO250</f>
        <v>10000</v>
      </c>
      <c r="AP279" s="42">
        <v>0.03</v>
      </c>
      <c r="AQ279" s="42">
        <v>0.03</v>
      </c>
      <c r="AR279" s="4">
        <f t="shared" si="682"/>
        <v>0.8206</v>
      </c>
      <c r="AS279" s="11">
        <f t="shared" si="683"/>
        <v>1.6057814764784311</v>
      </c>
      <c r="AT279" s="15">
        <f t="shared" si="684"/>
        <v>68010.989114577489</v>
      </c>
      <c r="AU279" s="19">
        <f t="shared" si="685"/>
        <v>0.80004601538355813</v>
      </c>
      <c r="AV279" s="13">
        <f t="shared" si="686"/>
        <v>0.5</v>
      </c>
      <c r="AW279" s="11">
        <f t="shared" si="687"/>
        <v>1</v>
      </c>
      <c r="AX279" s="11">
        <f t="shared" si="688"/>
        <v>0.8911</v>
      </c>
      <c r="AY279" s="11">
        <f t="shared" si="689"/>
        <v>201997.53114128605</v>
      </c>
      <c r="AZ279" s="11">
        <f t="shared" si="690"/>
        <v>1</v>
      </c>
      <c r="BA279" s="11">
        <f t="shared" si="691"/>
        <v>0.34752899999999998</v>
      </c>
      <c r="BB279" s="11">
        <f t="shared" si="692"/>
        <v>1.025058</v>
      </c>
      <c r="BC279" s="11">
        <f t="shared" si="693"/>
        <v>0.99909999999999999</v>
      </c>
      <c r="BD279" s="11">
        <f t="shared" si="694"/>
        <v>0.8911</v>
      </c>
      <c r="BE279" s="11">
        <f t="shared" si="695"/>
        <v>201997.53114128605</v>
      </c>
      <c r="BF279" s="11">
        <f t="shared" si="696"/>
        <v>1</v>
      </c>
      <c r="BG279" s="11">
        <f t="shared" si="697"/>
        <v>0.34752899999999998</v>
      </c>
      <c r="BH279" s="11">
        <f t="shared" si="698"/>
        <v>1.025058</v>
      </c>
      <c r="BI279" s="121">
        <f t="shared" si="590"/>
        <v>1.9339006126509375</v>
      </c>
      <c r="BJ279" s="121">
        <f>X279^2/((BJ252^2+1)*Y279^2)</f>
        <v>0.51570683004024997</v>
      </c>
      <c r="BK279" s="121">
        <f>X279^2/((BK252^2+1)*Y279^2)</f>
        <v>0.25785341502012499</v>
      </c>
      <c r="BL279" s="121">
        <f>X279^2/((BL252^2+1)*Y279^2)</f>
        <v>0.15167847942360294</v>
      </c>
      <c r="BM279" s="121">
        <f>X279^2/((BM252^2+1)*Y279^2)</f>
        <v>9.9174390392355774E-2</v>
      </c>
      <c r="BN279" s="121">
        <f>X279^2/((BN252^2+1)*Y279^2)</f>
        <v>6.9690112167601348E-2</v>
      </c>
      <c r="BO279" s="121">
        <f>X279^2/((BO252^2+1)*Y279^2)</f>
        <v>5.1570683004025002E-2</v>
      </c>
      <c r="BP279" s="121">
        <f>X279^2/((BP252^2+1)*Y279^2)</f>
        <v>3.9669756156942307E-2</v>
      </c>
      <c r="BQ279" s="121">
        <v>1</v>
      </c>
      <c r="BR279" s="121">
        <v>1</v>
      </c>
      <c r="BS279" s="121">
        <v>1</v>
      </c>
      <c r="BT279" s="121">
        <v>1</v>
      </c>
      <c r="BU279" s="121">
        <v>1</v>
      </c>
      <c r="BV279" s="121">
        <v>1</v>
      </c>
      <c r="BW279" s="121">
        <v>1</v>
      </c>
      <c r="BX279" s="121">
        <v>1</v>
      </c>
      <c r="BY279" s="121">
        <f t="shared" si="699"/>
        <v>1.5512689640692978</v>
      </c>
      <c r="BZ279" s="121">
        <f>(BZ252^4+6*BZ252^2+1)/(BZ252^2+1)*(Y279^2/X279^2)</f>
        <v>3.1801013763420602</v>
      </c>
      <c r="CA279" s="121">
        <f>(CA252^4+6*CA252^2+1)/(CA252^2+1)*(Y279^2/X279^2)</f>
        <v>5.2743144778356124</v>
      </c>
      <c r="CB279" s="121">
        <f>(CB252^4+6*CB252^2+1)/(CB252^2+1)*(Y279^2/X279^2)</f>
        <v>8.052910945830325</v>
      </c>
      <c r="CC279" s="121">
        <f>(CC252^4+6*CC252^2+1)/(CC252^2+1)*(Y279^2/X279^2)</f>
        <v>11.574853039593991</v>
      </c>
      <c r="CD279" s="121">
        <f>(CD252^4+6*CD252^2+1)/(CD252^2+1)*(Y279^2/X279^2)</f>
        <v>15.858580693492215</v>
      </c>
      <c r="CE279" s="121">
        <f>(CE252^4+6*CE252^2+1)/(CE252^2+1)*(Y279^2/X279^2)</f>
        <v>20.911105635654135</v>
      </c>
      <c r="CF279" s="121">
        <f>(CF252^4+6*CF252^2+1)/(CF252^2+1)*(Y279^2/X279^2)</f>
        <v>26.735523953825091</v>
      </c>
      <c r="CG279" s="121">
        <f t="shared" si="700"/>
        <v>1.9339006126509375</v>
      </c>
      <c r="CH279" s="121">
        <f t="shared" si="591"/>
        <v>0.51570683004024997</v>
      </c>
      <c r="CI279" s="121">
        <f t="shared" si="592"/>
        <v>0.25785341502012499</v>
      </c>
      <c r="CJ279" s="121">
        <f t="shared" si="593"/>
        <v>0.15167847942360294</v>
      </c>
      <c r="CK279" s="121">
        <f t="shared" si="594"/>
        <v>9.9174390392355774E-2</v>
      </c>
      <c r="CL279" s="121">
        <f t="shared" si="595"/>
        <v>6.9690112167601348E-2</v>
      </c>
      <c r="CM279" s="121">
        <f t="shared" si="596"/>
        <v>5.1570683004025002E-2</v>
      </c>
      <c r="CN279" s="121">
        <f t="shared" si="597"/>
        <v>3.9669756156942307E-2</v>
      </c>
      <c r="CO279" s="95">
        <f t="shared" si="598"/>
        <v>3.0785016146739776</v>
      </c>
      <c r="CP279" s="95">
        <f t="shared" si="599"/>
        <v>5.2015190661096087</v>
      </c>
      <c r="CQ279" s="95">
        <f t="shared" si="600"/>
        <v>7.9696208573707095</v>
      </c>
      <c r="CR279" s="95">
        <f t="shared" si="601"/>
        <v>11.691661491039991</v>
      </c>
      <c r="CS279" s="95">
        <f t="shared" si="602"/>
        <v>16.426603226385243</v>
      </c>
      <c r="CT279" s="95">
        <f t="shared" si="603"/>
        <v>22.192885997772073</v>
      </c>
      <c r="CU279" s="95">
        <f t="shared" si="604"/>
        <v>28.997521533329621</v>
      </c>
      <c r="CV279" s="95">
        <f t="shared" si="605"/>
        <v>36.843605920803228</v>
      </c>
      <c r="CW279" s="95">
        <f t="shared" si="606"/>
        <v>3.0785016146739776</v>
      </c>
      <c r="CX279" s="95">
        <f t="shared" si="607"/>
        <v>5.2015190661096087</v>
      </c>
      <c r="CY279" s="95">
        <f t="shared" si="608"/>
        <v>7.9696208573707095</v>
      </c>
      <c r="CZ279" s="95">
        <f t="shared" si="609"/>
        <v>11.691661491039991</v>
      </c>
      <c r="DA279" s="95">
        <f t="shared" si="610"/>
        <v>16.426603226385243</v>
      </c>
      <c r="DB279" s="95">
        <f t="shared" si="611"/>
        <v>22.192885997772073</v>
      </c>
      <c r="DC279" s="95">
        <f t="shared" si="612"/>
        <v>28.997521533329621</v>
      </c>
      <c r="DD279" s="95">
        <f t="shared" si="613"/>
        <v>36.843605920803228</v>
      </c>
      <c r="DE279" s="13">
        <f t="shared" si="701"/>
        <v>5.5352855767202351</v>
      </c>
      <c r="DF279" s="13">
        <f t="shared" si="702"/>
        <v>5.7459242063823108</v>
      </c>
      <c r="DG279" s="13">
        <f t="shared" si="703"/>
        <v>7.5822838928557372</v>
      </c>
      <c r="DH279" s="13">
        <f t="shared" si="704"/>
        <v>10.254705425253928</v>
      </c>
      <c r="DI279" s="13">
        <f t="shared" si="614"/>
        <v>13.724143429986347</v>
      </c>
      <c r="DJ279" s="13">
        <f t="shared" si="615"/>
        <v>17.978386805659817</v>
      </c>
      <c r="DK279" s="13">
        <f t="shared" si="616"/>
        <v>23.01279231865816</v>
      </c>
      <c r="DL279" s="13">
        <f t="shared" si="617"/>
        <v>28.825309709982033</v>
      </c>
      <c r="DM279" s="95">
        <f t="shared" si="618"/>
        <v>5.5352855767202351</v>
      </c>
      <c r="DN279" s="95">
        <f t="shared" si="619"/>
        <v>5.7459242063823108</v>
      </c>
      <c r="DO279" s="95">
        <f t="shared" si="620"/>
        <v>7.5822838928557372</v>
      </c>
      <c r="DP279" s="95">
        <f t="shared" si="621"/>
        <v>10.254705425253928</v>
      </c>
      <c r="DQ279" s="95">
        <f t="shared" si="622"/>
        <v>13.724143429986347</v>
      </c>
      <c r="DR279" s="95">
        <f t="shared" si="623"/>
        <v>17.978386805659817</v>
      </c>
      <c r="DS279" s="95">
        <f t="shared" si="624"/>
        <v>23.01279231865816</v>
      </c>
      <c r="DT279" s="95">
        <f t="shared" si="625"/>
        <v>28.825309709982033</v>
      </c>
      <c r="DU279" s="95">
        <f t="shared" si="626"/>
        <v>3.8729283578280063</v>
      </c>
      <c r="DV279" s="95">
        <f t="shared" si="627"/>
        <v>2.5861313901558378</v>
      </c>
      <c r="DW279" s="95">
        <f t="shared" si="628"/>
        <v>2.9443196356362611</v>
      </c>
      <c r="DX279" s="95">
        <f t="shared" si="629"/>
        <v>3.7345169055663039</v>
      </c>
      <c r="DY279" s="95">
        <f t="shared" si="630"/>
        <v>4.8667229327985648</v>
      </c>
      <c r="DZ279" s="95">
        <f t="shared" si="631"/>
        <v>6.3024531521685798</v>
      </c>
      <c r="EA279" s="95">
        <f t="shared" si="632"/>
        <v>8.0252687983469517</v>
      </c>
      <c r="EB279" s="95">
        <f t="shared" si="633"/>
        <v>10.027478870812677</v>
      </c>
      <c r="EC279" s="95">
        <f t="shared" si="634"/>
        <v>3.8729283578280063</v>
      </c>
      <c r="ED279" s="95">
        <f t="shared" si="635"/>
        <v>2.5861313901558378</v>
      </c>
      <c r="EE279" s="95">
        <f t="shared" si="636"/>
        <v>2.9443196356362611</v>
      </c>
      <c r="EF279" s="95">
        <f t="shared" si="637"/>
        <v>3.7345169055663039</v>
      </c>
      <c r="EG279" s="95">
        <f t="shared" si="638"/>
        <v>4.8667229327985648</v>
      </c>
      <c r="EH279" s="95">
        <f t="shared" si="639"/>
        <v>6.3024531521685798</v>
      </c>
      <c r="EI279" s="95">
        <f t="shared" si="640"/>
        <v>8.0252687983469517</v>
      </c>
      <c r="EJ279" s="95">
        <f t="shared" si="641"/>
        <v>10.027478870812677</v>
      </c>
      <c r="EK279" s="95">
        <f t="shared" si="642"/>
        <v>3.8729283578280063</v>
      </c>
      <c r="EL279" s="95">
        <f t="shared" si="643"/>
        <v>2.5861313901558378</v>
      </c>
      <c r="EM279" s="95">
        <f t="shared" si="644"/>
        <v>2.9443196356362611</v>
      </c>
      <c r="EN279" s="95">
        <f t="shared" si="645"/>
        <v>3.7345169055663039</v>
      </c>
      <c r="EO279" s="95">
        <f t="shared" si="646"/>
        <v>4.8667229327985648</v>
      </c>
      <c r="EP279" s="95">
        <f t="shared" si="647"/>
        <v>6.3024531521685798</v>
      </c>
      <c r="EQ279" s="95">
        <f t="shared" si="648"/>
        <v>8.0252687983469517</v>
      </c>
      <c r="ER279" s="95">
        <f t="shared" si="649"/>
        <v>10.027478870812677</v>
      </c>
      <c r="ES279" s="95">
        <f t="shared" si="650"/>
        <v>1</v>
      </c>
      <c r="ET279" s="95">
        <f t="shared" si="651"/>
        <v>1</v>
      </c>
      <c r="EU279" s="95">
        <f t="shared" si="652"/>
        <v>1</v>
      </c>
      <c r="EV279" s="95">
        <f t="shared" si="653"/>
        <v>1</v>
      </c>
      <c r="EW279" s="95">
        <f t="shared" si="654"/>
        <v>1</v>
      </c>
      <c r="EX279" s="95">
        <f t="shared" si="655"/>
        <v>1</v>
      </c>
      <c r="EY279" s="95">
        <f t="shared" si="656"/>
        <v>1</v>
      </c>
      <c r="EZ279" s="95">
        <f t="shared" si="657"/>
        <v>1</v>
      </c>
      <c r="FA279" s="95">
        <f t="shared" si="658"/>
        <v>1</v>
      </c>
      <c r="FB279" s="95">
        <f t="shared" si="659"/>
        <v>1</v>
      </c>
      <c r="FC279" s="95">
        <f t="shared" si="660"/>
        <v>1</v>
      </c>
      <c r="FD279" s="95">
        <f t="shared" si="661"/>
        <v>1</v>
      </c>
      <c r="FE279" s="95">
        <f t="shared" si="662"/>
        <v>1</v>
      </c>
      <c r="FF279" s="95">
        <f t="shared" si="663"/>
        <v>1</v>
      </c>
      <c r="FG279" s="95">
        <f t="shared" si="664"/>
        <v>1</v>
      </c>
      <c r="FH279" s="95">
        <f t="shared" si="665"/>
        <v>1</v>
      </c>
      <c r="FI279" s="95">
        <f t="shared" si="666"/>
        <v>1</v>
      </c>
      <c r="FJ279" s="95">
        <f t="shared" si="667"/>
        <v>1</v>
      </c>
      <c r="FK279" s="95">
        <f t="shared" si="668"/>
        <v>1</v>
      </c>
      <c r="FL279" s="95">
        <f t="shared" si="669"/>
        <v>1</v>
      </c>
      <c r="FM279" s="95">
        <f t="shared" si="670"/>
        <v>1</v>
      </c>
      <c r="FN279" s="95">
        <f t="shared" si="671"/>
        <v>1</v>
      </c>
      <c r="FO279" s="95">
        <f t="shared" si="672"/>
        <v>1</v>
      </c>
      <c r="FP279" s="95">
        <f t="shared" si="673"/>
        <v>1</v>
      </c>
      <c r="FQ279" s="115">
        <f t="shared" si="674"/>
        <v>2.1573190192855258</v>
      </c>
      <c r="FR279" s="115">
        <f t="shared" si="675"/>
        <v>1.4128071022934743</v>
      </c>
      <c r="FS279" s="115">
        <f t="shared" si="676"/>
        <v>1.2988444251971447</v>
      </c>
      <c r="FT279" s="115">
        <f t="shared" si="677"/>
        <v>1.2614510178174385</v>
      </c>
      <c r="FU279" s="115">
        <f t="shared" si="678"/>
        <v>1.2486375877239781</v>
      </c>
      <c r="FV279" s="115">
        <f t="shared" si="679"/>
        <v>1.2444196080149585</v>
      </c>
      <c r="FW279" s="115">
        <f t="shared" si="680"/>
        <v>1.2433526924075344</v>
      </c>
      <c r="FX279" s="115">
        <f t="shared" si="681"/>
        <v>1.2434487965408965</v>
      </c>
      <c r="FZ279" s="90">
        <f t="shared" si="705"/>
        <v>1.2433526924075344</v>
      </c>
    </row>
    <row r="280" spans="24:182" x14ac:dyDescent="0.3">
      <c r="X280" s="118">
        <f t="shared" si="706"/>
        <v>17.181861798319215</v>
      </c>
      <c r="Y280" s="118">
        <v>10</v>
      </c>
      <c r="Z280" s="40">
        <v>1.7999999999999999E-2</v>
      </c>
      <c r="AA280" s="40">
        <v>10000000</v>
      </c>
      <c r="AB280" s="40">
        <v>10000000</v>
      </c>
      <c r="AC280" s="98">
        <v>3900000</v>
      </c>
      <c r="AD280" s="42">
        <v>0.33</v>
      </c>
      <c r="AE280" s="42">
        <v>0.33</v>
      </c>
      <c r="AF280" s="41">
        <v>1.7999999999999999E-2</v>
      </c>
      <c r="AG280" s="40">
        <v>10000000</v>
      </c>
      <c r="AH280" s="40">
        <v>10000000</v>
      </c>
      <c r="AI280" s="98">
        <v>3900000</v>
      </c>
      <c r="AJ280" s="42">
        <v>0.33</v>
      </c>
      <c r="AK280" s="42">
        <v>0.33</v>
      </c>
      <c r="AL280" s="42">
        <f>AL250</f>
        <v>0.80259999999999998</v>
      </c>
      <c r="AM280" s="40">
        <v>6000</v>
      </c>
      <c r="AN280" s="40">
        <f>AN250</f>
        <v>10000</v>
      </c>
      <c r="AO280" s="40">
        <f>AO250</f>
        <v>10000</v>
      </c>
      <c r="AP280" s="42">
        <v>0.03</v>
      </c>
      <c r="AQ280" s="42">
        <v>0.03</v>
      </c>
      <c r="AR280" s="4">
        <f t="shared" si="682"/>
        <v>0.8206</v>
      </c>
      <c r="AS280" s="11">
        <f t="shared" si="683"/>
        <v>1.7181861798319216</v>
      </c>
      <c r="AT280" s="15">
        <f t="shared" si="684"/>
        <v>68010.989114577489</v>
      </c>
      <c r="AU280" s="19">
        <f t="shared" si="685"/>
        <v>0.80004601538355813</v>
      </c>
      <c r="AV280" s="13">
        <f t="shared" si="686"/>
        <v>0.5</v>
      </c>
      <c r="AW280" s="11">
        <f t="shared" si="687"/>
        <v>1</v>
      </c>
      <c r="AX280" s="11">
        <f t="shared" si="688"/>
        <v>0.8911</v>
      </c>
      <c r="AY280" s="11">
        <f t="shared" si="689"/>
        <v>201997.53114128605</v>
      </c>
      <c r="AZ280" s="11">
        <f t="shared" si="690"/>
        <v>1</v>
      </c>
      <c r="BA280" s="11">
        <f t="shared" si="691"/>
        <v>0.34752899999999998</v>
      </c>
      <c r="BB280" s="11">
        <f t="shared" si="692"/>
        <v>1.025058</v>
      </c>
      <c r="BC280" s="11">
        <f t="shared" si="693"/>
        <v>0.99909999999999999</v>
      </c>
      <c r="BD280" s="11">
        <f t="shared" si="694"/>
        <v>0.8911</v>
      </c>
      <c r="BE280" s="11">
        <f t="shared" si="695"/>
        <v>201997.53114128605</v>
      </c>
      <c r="BF280" s="11">
        <f t="shared" si="696"/>
        <v>1</v>
      </c>
      <c r="BG280" s="11">
        <f t="shared" si="697"/>
        <v>0.34752899999999998</v>
      </c>
      <c r="BH280" s="11">
        <f t="shared" si="698"/>
        <v>1.025058</v>
      </c>
      <c r="BI280" s="121">
        <f t="shared" si="590"/>
        <v>2.2141228114240592</v>
      </c>
      <c r="BJ280" s="121">
        <f>X280^2/((BJ252^2+1)*Y280^2)</f>
        <v>0.59043274971308246</v>
      </c>
      <c r="BK280" s="121">
        <f>X280^2/((BK252^2+1)*Y280^2)</f>
        <v>0.29521637485654123</v>
      </c>
      <c r="BL280" s="121">
        <f>X280^2/((BL252^2+1)*Y280^2)</f>
        <v>0.17365669109208307</v>
      </c>
      <c r="BM280" s="121">
        <f>X280^2/((BM252^2+1)*Y280^2)</f>
        <v>0.11354475956020817</v>
      </c>
      <c r="BN280" s="121">
        <f>X280^2/((BN252^2+1)*Y280^2)</f>
        <v>7.9788209420686818E-2</v>
      </c>
      <c r="BO280" s="121">
        <f>X280^2/((BO252^2+1)*Y280^2)</f>
        <v>5.9043274971308242E-2</v>
      </c>
      <c r="BP280" s="121">
        <f>X280^2/((BP252^2+1)*Y280^2)</f>
        <v>4.5417903824083262E-2</v>
      </c>
      <c r="BQ280" s="121">
        <v>1</v>
      </c>
      <c r="BR280" s="121">
        <v>1</v>
      </c>
      <c r="BS280" s="121">
        <v>1</v>
      </c>
      <c r="BT280" s="121">
        <v>1</v>
      </c>
      <c r="BU280" s="121">
        <v>1</v>
      </c>
      <c r="BV280" s="121">
        <v>1</v>
      </c>
      <c r="BW280" s="121">
        <v>1</v>
      </c>
      <c r="BX280" s="121">
        <v>1</v>
      </c>
      <c r="BY280" s="121">
        <f t="shared" si="699"/>
        <v>1.3549383911863893</v>
      </c>
      <c r="BZ280" s="121">
        <f>(BZ252^4+6*BZ252^2+1)/(BZ252^2+1)*(Y280^2/X280^2)</f>
        <v>2.777623701932098</v>
      </c>
      <c r="CA280" s="121">
        <f>(CA252^4+6*CA252^2+1)/(CA252^2+1)*(Y280^2/X280^2)</f>
        <v>4.6067905300337237</v>
      </c>
      <c r="CB280" s="121">
        <f>(CB252^4+6*CB252^2+1)/(CB252^2+1)*(Y280^2/X280^2)</f>
        <v>7.033724295423462</v>
      </c>
      <c r="CC280" s="121">
        <f>(CC252^4+6*CC252^2+1)/(CC252^2+1)*(Y280^2/X280^2)</f>
        <v>10.10992491885229</v>
      </c>
      <c r="CD280" s="121">
        <f>(CD252^4+6*CD252^2+1)/(CD252^2+1)*(Y280^2/X280^2)</f>
        <v>13.851498553141941</v>
      </c>
      <c r="CE280" s="121">
        <f>(CE252^4+6*CE252^2+1)/(CE252^2+1)*(Y280^2/X280^2)</f>
        <v>18.264569513192527</v>
      </c>
      <c r="CF280" s="121">
        <f>(CF252^4+6*CF252^2+1)/(CF252^2+1)*(Y280^2/X280^2)</f>
        <v>23.351842041946963</v>
      </c>
      <c r="CG280" s="121">
        <f t="shared" si="700"/>
        <v>2.2141228114240592</v>
      </c>
      <c r="CH280" s="121">
        <f t="shared" si="591"/>
        <v>0.59043274971308246</v>
      </c>
      <c r="CI280" s="121">
        <f t="shared" si="592"/>
        <v>0.29521637485654123</v>
      </c>
      <c r="CJ280" s="121">
        <f t="shared" si="593"/>
        <v>0.17365669109208307</v>
      </c>
      <c r="CK280" s="121">
        <f t="shared" si="594"/>
        <v>0.11354475956020817</v>
      </c>
      <c r="CL280" s="121">
        <f t="shared" si="595"/>
        <v>7.9788209420686818E-2</v>
      </c>
      <c r="CM280" s="121">
        <f t="shared" si="596"/>
        <v>5.9043274971308242E-2</v>
      </c>
      <c r="CN280" s="121">
        <f t="shared" si="597"/>
        <v>4.5417903824083262E-2</v>
      </c>
      <c r="CO280" s="95">
        <f t="shared" si="598"/>
        <v>2.8594275192365943</v>
      </c>
      <c r="CP280" s="95">
        <f t="shared" si="599"/>
        <v>4.7137531821203664</v>
      </c>
      <c r="CQ280" s="95">
        <f t="shared" si="600"/>
        <v>7.13152049041026</v>
      </c>
      <c r="CR280" s="95">
        <f t="shared" si="601"/>
        <v>10.382494928063574</v>
      </c>
      <c r="CS280" s="95">
        <f t="shared" si="602"/>
        <v>14.518176415831284</v>
      </c>
      <c r="CT280" s="95">
        <f t="shared" si="603"/>
        <v>19.554671106535125</v>
      </c>
      <c r="CU280" s="95">
        <f t="shared" si="604"/>
        <v>25.498103315075209</v>
      </c>
      <c r="CV280" s="95">
        <f t="shared" si="605"/>
        <v>32.351177284394453</v>
      </c>
      <c r="CW280" s="95">
        <f t="shared" si="606"/>
        <v>2.8594275192365943</v>
      </c>
      <c r="CX280" s="95">
        <f t="shared" si="607"/>
        <v>4.7137531821203664</v>
      </c>
      <c r="CY280" s="95">
        <f t="shared" si="608"/>
        <v>7.13152049041026</v>
      </c>
      <c r="CZ280" s="95">
        <f t="shared" si="609"/>
        <v>10.382494928063574</v>
      </c>
      <c r="DA280" s="95">
        <f t="shared" si="610"/>
        <v>14.518176415831284</v>
      </c>
      <c r="DB280" s="95">
        <f t="shared" si="611"/>
        <v>19.554671106535125</v>
      </c>
      <c r="DC280" s="95">
        <f t="shared" si="612"/>
        <v>25.498103315075209</v>
      </c>
      <c r="DD280" s="95">
        <f t="shared" si="613"/>
        <v>32.351177284394453</v>
      </c>
      <c r="DE280" s="13">
        <f t="shared" si="701"/>
        <v>5.6191772026104481</v>
      </c>
      <c r="DF280" s="13">
        <f t="shared" si="702"/>
        <v>5.4181724516451801</v>
      </c>
      <c r="DG280" s="13">
        <f t="shared" si="703"/>
        <v>6.9521229048902651</v>
      </c>
      <c r="DH280" s="13">
        <f t="shared" si="704"/>
        <v>9.2574969865155445</v>
      </c>
      <c r="DI280" s="13">
        <f t="shared" si="614"/>
        <v>12.273585678412498</v>
      </c>
      <c r="DJ280" s="13">
        <f t="shared" si="615"/>
        <v>15.981402762562627</v>
      </c>
      <c r="DK280" s="13">
        <f t="shared" si="616"/>
        <v>20.373728788163834</v>
      </c>
      <c r="DL280" s="13">
        <f t="shared" si="617"/>
        <v>25.447375945771046</v>
      </c>
      <c r="DM280" s="95">
        <f t="shared" si="618"/>
        <v>5.6191772026104481</v>
      </c>
      <c r="DN280" s="95">
        <f t="shared" si="619"/>
        <v>5.4181724516451801</v>
      </c>
      <c r="DO280" s="95">
        <f t="shared" si="620"/>
        <v>6.9521229048902651</v>
      </c>
      <c r="DP280" s="95">
        <f t="shared" si="621"/>
        <v>9.2574969865155445</v>
      </c>
      <c r="DQ280" s="95">
        <f t="shared" si="622"/>
        <v>12.273585678412498</v>
      </c>
      <c r="DR280" s="95">
        <f t="shared" si="623"/>
        <v>15.981402762562627</v>
      </c>
      <c r="DS280" s="95">
        <f t="shared" si="624"/>
        <v>20.373728788163834</v>
      </c>
      <c r="DT280" s="95">
        <f t="shared" si="625"/>
        <v>25.447375945771046</v>
      </c>
      <c r="DU280" s="95">
        <f t="shared" si="626"/>
        <v>3.9020831306820063</v>
      </c>
      <c r="DV280" s="95">
        <f t="shared" si="627"/>
        <v>2.4722281505837973</v>
      </c>
      <c r="DW280" s="95">
        <f t="shared" si="628"/>
        <v>2.7253204176496086</v>
      </c>
      <c r="DX280" s="95">
        <f t="shared" si="629"/>
        <v>3.3879580540599923</v>
      </c>
      <c r="DY280" s="95">
        <f t="shared" si="630"/>
        <v>4.3626120479518571</v>
      </c>
      <c r="DZ280" s="95">
        <f t="shared" si="631"/>
        <v>5.6084432846550563</v>
      </c>
      <c r="EA280" s="95">
        <f t="shared" si="632"/>
        <v>7.1081176886577886</v>
      </c>
      <c r="EB280" s="95">
        <f t="shared" si="633"/>
        <v>8.8535489276701966</v>
      </c>
      <c r="EC280" s="95">
        <f t="shared" si="634"/>
        <v>3.9020831306820063</v>
      </c>
      <c r="ED280" s="95">
        <f t="shared" si="635"/>
        <v>2.4722281505837973</v>
      </c>
      <c r="EE280" s="95">
        <f t="shared" si="636"/>
        <v>2.7253204176496086</v>
      </c>
      <c r="EF280" s="95">
        <f t="shared" si="637"/>
        <v>3.3879580540599923</v>
      </c>
      <c r="EG280" s="95">
        <f t="shared" si="638"/>
        <v>4.3626120479518571</v>
      </c>
      <c r="EH280" s="95">
        <f t="shared" si="639"/>
        <v>5.6084432846550563</v>
      </c>
      <c r="EI280" s="95">
        <f t="shared" si="640"/>
        <v>7.1081176886577886</v>
      </c>
      <c r="EJ280" s="95">
        <f t="shared" si="641"/>
        <v>8.8535489276701966</v>
      </c>
      <c r="EK280" s="95">
        <f t="shared" si="642"/>
        <v>3.9020831306820063</v>
      </c>
      <c r="EL280" s="95">
        <f t="shared" si="643"/>
        <v>2.4722281505837973</v>
      </c>
      <c r="EM280" s="95">
        <f t="shared" si="644"/>
        <v>2.7253204176496086</v>
      </c>
      <c r="EN280" s="95">
        <f t="shared" si="645"/>
        <v>3.3879580540599923</v>
      </c>
      <c r="EO280" s="95">
        <f t="shared" si="646"/>
        <v>4.3626120479518571</v>
      </c>
      <c r="EP280" s="95">
        <f t="shared" si="647"/>
        <v>5.6084432846550563</v>
      </c>
      <c r="EQ280" s="95">
        <f t="shared" si="648"/>
        <v>7.1081176886577886</v>
      </c>
      <c r="ER280" s="95">
        <f t="shared" si="649"/>
        <v>8.8535489276701966</v>
      </c>
      <c r="ES280" s="95">
        <f t="shared" si="650"/>
        <v>1</v>
      </c>
      <c r="ET280" s="95">
        <f t="shared" si="651"/>
        <v>1</v>
      </c>
      <c r="EU280" s="95">
        <f t="shared" si="652"/>
        <v>1</v>
      </c>
      <c r="EV280" s="95">
        <f t="shared" si="653"/>
        <v>1</v>
      </c>
      <c r="EW280" s="95">
        <f t="shared" si="654"/>
        <v>1</v>
      </c>
      <c r="EX280" s="95">
        <f t="shared" si="655"/>
        <v>1</v>
      </c>
      <c r="EY280" s="95">
        <f t="shared" si="656"/>
        <v>1</v>
      </c>
      <c r="EZ280" s="95">
        <f t="shared" si="657"/>
        <v>1</v>
      </c>
      <c r="FA280" s="95">
        <f t="shared" si="658"/>
        <v>1</v>
      </c>
      <c r="FB280" s="95">
        <f t="shared" si="659"/>
        <v>1</v>
      </c>
      <c r="FC280" s="95">
        <f t="shared" si="660"/>
        <v>1</v>
      </c>
      <c r="FD280" s="95">
        <f t="shared" si="661"/>
        <v>1</v>
      </c>
      <c r="FE280" s="95">
        <f t="shared" si="662"/>
        <v>1</v>
      </c>
      <c r="FF280" s="95">
        <f t="shared" si="663"/>
        <v>1</v>
      </c>
      <c r="FG280" s="95">
        <f t="shared" si="664"/>
        <v>1</v>
      </c>
      <c r="FH280" s="95">
        <f t="shared" si="665"/>
        <v>1</v>
      </c>
      <c r="FI280" s="95">
        <f t="shared" si="666"/>
        <v>1</v>
      </c>
      <c r="FJ280" s="95">
        <f t="shared" si="667"/>
        <v>1</v>
      </c>
      <c r="FK280" s="95">
        <f t="shared" si="668"/>
        <v>1</v>
      </c>
      <c r="FL280" s="95">
        <f t="shared" si="669"/>
        <v>1</v>
      </c>
      <c r="FM280" s="95">
        <f t="shared" si="670"/>
        <v>1</v>
      </c>
      <c r="FN280" s="95">
        <f t="shared" si="671"/>
        <v>1</v>
      </c>
      <c r="FO280" s="95">
        <f t="shared" si="672"/>
        <v>1</v>
      </c>
      <c r="FP280" s="95">
        <f t="shared" si="673"/>
        <v>1</v>
      </c>
      <c r="FQ280" s="115">
        <f t="shared" si="674"/>
        <v>2.2988337633693305</v>
      </c>
      <c r="FR280" s="115">
        <f t="shared" si="675"/>
        <v>1.4421613012036698</v>
      </c>
      <c r="FS280" s="115">
        <f t="shared" si="676"/>
        <v>1.3094674456512727</v>
      </c>
      <c r="FT280" s="115">
        <f t="shared" si="677"/>
        <v>1.2653266682728292</v>
      </c>
      <c r="FU280" s="115">
        <f t="shared" si="678"/>
        <v>1.2498144616217579</v>
      </c>
      <c r="FV280" s="115">
        <f t="shared" si="679"/>
        <v>1.2444738046232846</v>
      </c>
      <c r="FW280" s="115">
        <f t="shared" si="680"/>
        <v>1.2429455511539005</v>
      </c>
      <c r="FX280" s="115">
        <f t="shared" si="681"/>
        <v>1.2428694480701692</v>
      </c>
      <c r="FZ280" s="90">
        <f t="shared" si="705"/>
        <v>1.2428694480701692</v>
      </c>
    </row>
    <row r="281" spans="24:182" x14ac:dyDescent="0.3">
      <c r="X281" s="118">
        <f t="shared" si="706"/>
        <v>18.384592124201561</v>
      </c>
      <c r="Y281" s="118">
        <v>10</v>
      </c>
      <c r="Z281" s="40">
        <v>1.7999999999999999E-2</v>
      </c>
      <c r="AA281" s="40">
        <v>10000000</v>
      </c>
      <c r="AB281" s="40">
        <v>10000000</v>
      </c>
      <c r="AC281" s="98">
        <v>3900000</v>
      </c>
      <c r="AD281" s="42">
        <v>0.33</v>
      </c>
      <c r="AE281" s="42">
        <v>0.33</v>
      </c>
      <c r="AF281" s="41">
        <v>1.7999999999999999E-2</v>
      </c>
      <c r="AG281" s="40">
        <v>10000000</v>
      </c>
      <c r="AH281" s="40">
        <v>10000000</v>
      </c>
      <c r="AI281" s="98">
        <v>3900000</v>
      </c>
      <c r="AJ281" s="42">
        <v>0.33</v>
      </c>
      <c r="AK281" s="42">
        <v>0.33</v>
      </c>
      <c r="AL281" s="42">
        <f>AL250</f>
        <v>0.80259999999999998</v>
      </c>
      <c r="AM281" s="40">
        <v>6000</v>
      </c>
      <c r="AN281" s="40">
        <f>AN250</f>
        <v>10000</v>
      </c>
      <c r="AO281" s="40">
        <f>AO250</f>
        <v>10000</v>
      </c>
      <c r="AP281" s="42">
        <v>0.03</v>
      </c>
      <c r="AQ281" s="42">
        <v>0.03</v>
      </c>
      <c r="AR281" s="4">
        <f t="shared" si="682"/>
        <v>0.8206</v>
      </c>
      <c r="AS281" s="11">
        <f t="shared" si="683"/>
        <v>1.838459212420156</v>
      </c>
      <c r="AT281" s="15">
        <f t="shared" si="684"/>
        <v>68010.989114577489</v>
      </c>
      <c r="AU281" s="19">
        <f t="shared" si="685"/>
        <v>0.80004601538355813</v>
      </c>
      <c r="AV281" s="13">
        <f t="shared" si="686"/>
        <v>0.5</v>
      </c>
      <c r="AW281" s="11">
        <f t="shared" si="687"/>
        <v>1</v>
      </c>
      <c r="AX281" s="11">
        <f t="shared" si="688"/>
        <v>0.8911</v>
      </c>
      <c r="AY281" s="11">
        <f t="shared" si="689"/>
        <v>201997.53114128605</v>
      </c>
      <c r="AZ281" s="11">
        <f t="shared" si="690"/>
        <v>1</v>
      </c>
      <c r="BA281" s="11">
        <f t="shared" si="691"/>
        <v>0.34752899999999998</v>
      </c>
      <c r="BB281" s="11">
        <f t="shared" si="692"/>
        <v>1.025058</v>
      </c>
      <c r="BC281" s="11">
        <f t="shared" si="693"/>
        <v>0.99909999999999999</v>
      </c>
      <c r="BD281" s="11">
        <f t="shared" si="694"/>
        <v>0.8911</v>
      </c>
      <c r="BE281" s="11">
        <f t="shared" si="695"/>
        <v>201997.53114128605</v>
      </c>
      <c r="BF281" s="11">
        <f t="shared" si="696"/>
        <v>1</v>
      </c>
      <c r="BG281" s="11">
        <f t="shared" si="697"/>
        <v>0.34752899999999998</v>
      </c>
      <c r="BH281" s="11">
        <f t="shared" si="698"/>
        <v>1.025058</v>
      </c>
      <c r="BI281" s="121">
        <f t="shared" si="590"/>
        <v>2.5349492067994053</v>
      </c>
      <c r="BJ281" s="121">
        <f>X281^2/((BJ252^2+1)*Y281^2)</f>
        <v>0.67598645514650813</v>
      </c>
      <c r="BK281" s="121">
        <f>X281^2/((BK252^2+1)*Y281^2)</f>
        <v>0.33799322757325406</v>
      </c>
      <c r="BL281" s="121">
        <f>X281^2/((BL252^2+1)*Y281^2)</f>
        <v>0.19881954563132592</v>
      </c>
      <c r="BM281" s="121">
        <f>X281^2/((BM252^2+1)*Y281^2)</f>
        <v>0.12999739522048231</v>
      </c>
      <c r="BN281" s="121">
        <f>X281^2/((BN252^2+1)*Y281^2)</f>
        <v>9.1349520965744335E-2</v>
      </c>
      <c r="BO281" s="121">
        <f>X281^2/((BO252^2+1)*Y281^2)</f>
        <v>6.7598645514650807E-2</v>
      </c>
      <c r="BP281" s="121">
        <f>X281^2/((BP252^2+1)*Y281^2)</f>
        <v>5.199895808819293E-2</v>
      </c>
      <c r="BQ281" s="121">
        <v>1</v>
      </c>
      <c r="BR281" s="121">
        <v>1</v>
      </c>
      <c r="BS281" s="121">
        <v>1</v>
      </c>
      <c r="BT281" s="121">
        <v>1</v>
      </c>
      <c r="BU281" s="121">
        <v>1</v>
      </c>
      <c r="BV281" s="121">
        <v>1</v>
      </c>
      <c r="BW281" s="121">
        <v>1</v>
      </c>
      <c r="BX281" s="121">
        <v>1</v>
      </c>
      <c r="BY281" s="121">
        <f t="shared" si="699"/>
        <v>1.1834556652863912</v>
      </c>
      <c r="BZ281" s="121">
        <f>(BZ252^4+6*BZ252^2+1)/(BZ252^2+1)*(Y281^2/X281^2)</f>
        <v>2.4260841138371019</v>
      </c>
      <c r="CA281" s="121">
        <f>(CA252^4+6*CA252^2+1)/(CA252^2+1)*(Y281^2/X281^2)</f>
        <v>4.0237492619737303</v>
      </c>
      <c r="CB281" s="121">
        <f>(CB252^4+6*CB252^2+1)/(CB252^2+1)*(Y281^2/X281^2)</f>
        <v>6.1435272036190609</v>
      </c>
      <c r="CC281" s="121">
        <f>(CC252^4+6*CC252^2+1)/(CC252^2+1)*(Y281^2/X281^2)</f>
        <v>8.8303999640599962</v>
      </c>
      <c r="CD281" s="121">
        <f>(CD252^4+6*CD252^2+1)/(CD252^2+1)*(Y281^2/X281^2)</f>
        <v>12.098435280934527</v>
      </c>
      <c r="CE281" s="121">
        <f>(CE252^4+6*CE252^2+1)/(CE252^2+1)*(Y281^2/X281^2)</f>
        <v>15.952982368060555</v>
      </c>
      <c r="CF281" s="121">
        <f>(CF252^4+6*CF252^2+1)/(CF252^2+1)*(Y281^2/X281^2)</f>
        <v>20.396403215955072</v>
      </c>
      <c r="CG281" s="121">
        <f t="shared" si="700"/>
        <v>2.5349492067994053</v>
      </c>
      <c r="CH281" s="121">
        <f t="shared" si="591"/>
        <v>0.67598645514650813</v>
      </c>
      <c r="CI281" s="121">
        <f t="shared" si="592"/>
        <v>0.33799322757325406</v>
      </c>
      <c r="CJ281" s="121">
        <f t="shared" si="593"/>
        <v>0.19881954563132592</v>
      </c>
      <c r="CK281" s="121">
        <f t="shared" si="594"/>
        <v>0.12999739522048231</v>
      </c>
      <c r="CL281" s="121">
        <f t="shared" si="595"/>
        <v>9.1349520965744335E-2</v>
      </c>
      <c r="CM281" s="121">
        <f t="shared" si="596"/>
        <v>6.7598645514650807E-2</v>
      </c>
      <c r="CN281" s="121">
        <f t="shared" si="597"/>
        <v>5.199895808819293E-2</v>
      </c>
      <c r="CO281" s="95">
        <f t="shared" si="598"/>
        <v>2.6680797199201627</v>
      </c>
      <c r="CP281" s="95">
        <f t="shared" si="599"/>
        <v>4.2877195687137446</v>
      </c>
      <c r="CQ281" s="95">
        <f t="shared" si="600"/>
        <v>6.399491171727016</v>
      </c>
      <c r="CR281" s="95">
        <f t="shared" si="601"/>
        <v>9.2390181501996462</v>
      </c>
      <c r="CS281" s="95">
        <f t="shared" si="602"/>
        <v>12.851282529418539</v>
      </c>
      <c r="CT281" s="95">
        <f t="shared" si="603"/>
        <v>17.250352047021686</v>
      </c>
      <c r="CU281" s="95">
        <f t="shared" si="604"/>
        <v>22.441575916826984</v>
      </c>
      <c r="CV281" s="95">
        <f t="shared" si="605"/>
        <v>28.427316129351428</v>
      </c>
      <c r="CW281" s="95">
        <f t="shared" si="606"/>
        <v>2.6680797199201627</v>
      </c>
      <c r="CX281" s="95">
        <f t="shared" si="607"/>
        <v>4.2877195687137446</v>
      </c>
      <c r="CY281" s="95">
        <f t="shared" si="608"/>
        <v>6.399491171727016</v>
      </c>
      <c r="CZ281" s="95">
        <f t="shared" si="609"/>
        <v>9.2390181501996462</v>
      </c>
      <c r="DA281" s="95">
        <f t="shared" si="610"/>
        <v>12.851282529418539</v>
      </c>
      <c r="DB281" s="95">
        <f t="shared" si="611"/>
        <v>17.250352047021686</v>
      </c>
      <c r="DC281" s="95">
        <f t="shared" si="612"/>
        <v>22.441575916826984</v>
      </c>
      <c r="DD281" s="95">
        <f t="shared" si="613"/>
        <v>28.427316129351428</v>
      </c>
      <c r="DE281" s="13">
        <f t="shared" si="701"/>
        <v>5.7685208720857961</v>
      </c>
      <c r="DF281" s="13">
        <f t="shared" si="702"/>
        <v>5.1521865689836099</v>
      </c>
      <c r="DG281" s="13">
        <f t="shared" si="703"/>
        <v>6.4118584895469848</v>
      </c>
      <c r="DH281" s="13">
        <f t="shared" si="704"/>
        <v>8.3924627492503863</v>
      </c>
      <c r="DI281" s="13">
        <f t="shared" si="614"/>
        <v>11.010513359280479</v>
      </c>
      <c r="DJ281" s="13">
        <f t="shared" si="615"/>
        <v>14.239900801900273</v>
      </c>
      <c r="DK281" s="13">
        <f t="shared" si="616"/>
        <v>18.070697013575206</v>
      </c>
      <c r="DL281" s="13">
        <f t="shared" si="617"/>
        <v>22.498518174043266</v>
      </c>
      <c r="DM281" s="95">
        <f t="shared" si="618"/>
        <v>5.7685208720857961</v>
      </c>
      <c r="DN281" s="95">
        <f t="shared" si="619"/>
        <v>5.1521865689836099</v>
      </c>
      <c r="DO281" s="95">
        <f t="shared" si="620"/>
        <v>6.4118584895469848</v>
      </c>
      <c r="DP281" s="95">
        <f t="shared" si="621"/>
        <v>8.3924627492503863</v>
      </c>
      <c r="DQ281" s="95">
        <f t="shared" si="622"/>
        <v>11.010513359280479</v>
      </c>
      <c r="DR281" s="95">
        <f t="shared" si="623"/>
        <v>14.239900801900273</v>
      </c>
      <c r="DS281" s="95">
        <f t="shared" si="624"/>
        <v>18.070697013575206</v>
      </c>
      <c r="DT281" s="95">
        <f t="shared" si="625"/>
        <v>22.498518174043266</v>
      </c>
      <c r="DU281" s="95">
        <f t="shared" si="626"/>
        <v>3.9539843867911042</v>
      </c>
      <c r="DV281" s="95">
        <f t="shared" si="627"/>
        <v>2.3797903427683047</v>
      </c>
      <c r="DW281" s="95">
        <f t="shared" si="628"/>
        <v>2.537562865649774</v>
      </c>
      <c r="DX281" s="95">
        <f t="shared" si="629"/>
        <v>3.0873335706174698</v>
      </c>
      <c r="DY281" s="95">
        <f t="shared" si="630"/>
        <v>3.9236577879562251</v>
      </c>
      <c r="DZ281" s="95">
        <f t="shared" si="631"/>
        <v>5.0032208497680291</v>
      </c>
      <c r="EA281" s="95">
        <f t="shared" si="632"/>
        <v>6.3077473590667772</v>
      </c>
      <c r="EB281" s="95">
        <f t="shared" si="633"/>
        <v>7.8287353351194122</v>
      </c>
      <c r="EC281" s="95">
        <f t="shared" si="634"/>
        <v>3.9539843867911042</v>
      </c>
      <c r="ED281" s="95">
        <f t="shared" si="635"/>
        <v>2.3797903427683047</v>
      </c>
      <c r="EE281" s="95">
        <f t="shared" si="636"/>
        <v>2.537562865649774</v>
      </c>
      <c r="EF281" s="95">
        <f t="shared" si="637"/>
        <v>3.0873335706174698</v>
      </c>
      <c r="EG281" s="95">
        <f t="shared" si="638"/>
        <v>3.9236577879562251</v>
      </c>
      <c r="EH281" s="95">
        <f t="shared" si="639"/>
        <v>5.0032208497680291</v>
      </c>
      <c r="EI281" s="95">
        <f t="shared" si="640"/>
        <v>6.3077473590667772</v>
      </c>
      <c r="EJ281" s="95">
        <f t="shared" si="641"/>
        <v>7.8287353351194122</v>
      </c>
      <c r="EK281" s="95">
        <f t="shared" si="642"/>
        <v>3.9539843867911042</v>
      </c>
      <c r="EL281" s="95">
        <f t="shared" si="643"/>
        <v>2.3797903427683047</v>
      </c>
      <c r="EM281" s="95">
        <f t="shared" si="644"/>
        <v>2.537562865649774</v>
      </c>
      <c r="EN281" s="95">
        <f t="shared" si="645"/>
        <v>3.0873335706174698</v>
      </c>
      <c r="EO281" s="95">
        <f t="shared" si="646"/>
        <v>3.9236577879562251</v>
      </c>
      <c r="EP281" s="95">
        <f t="shared" si="647"/>
        <v>5.0032208497680291</v>
      </c>
      <c r="EQ281" s="95">
        <f t="shared" si="648"/>
        <v>6.3077473590667772</v>
      </c>
      <c r="ER281" s="95">
        <f t="shared" si="649"/>
        <v>7.8287353351194122</v>
      </c>
      <c r="ES281" s="95">
        <f t="shared" si="650"/>
        <v>1</v>
      </c>
      <c r="ET281" s="95">
        <f t="shared" si="651"/>
        <v>1</v>
      </c>
      <c r="EU281" s="95">
        <f t="shared" si="652"/>
        <v>1</v>
      </c>
      <c r="EV281" s="95">
        <f t="shared" si="653"/>
        <v>1</v>
      </c>
      <c r="EW281" s="95">
        <f t="shared" si="654"/>
        <v>1</v>
      </c>
      <c r="EX281" s="95">
        <f t="shared" si="655"/>
        <v>1</v>
      </c>
      <c r="EY281" s="95">
        <f t="shared" si="656"/>
        <v>1</v>
      </c>
      <c r="EZ281" s="95">
        <f t="shared" si="657"/>
        <v>1</v>
      </c>
      <c r="FA281" s="95">
        <f t="shared" si="658"/>
        <v>1</v>
      </c>
      <c r="FB281" s="95">
        <f t="shared" si="659"/>
        <v>1</v>
      </c>
      <c r="FC281" s="95">
        <f t="shared" si="660"/>
        <v>1</v>
      </c>
      <c r="FD281" s="95">
        <f t="shared" si="661"/>
        <v>1</v>
      </c>
      <c r="FE281" s="95">
        <f t="shared" si="662"/>
        <v>1</v>
      </c>
      <c r="FF281" s="95">
        <f t="shared" si="663"/>
        <v>1</v>
      </c>
      <c r="FG281" s="95">
        <f t="shared" si="664"/>
        <v>1</v>
      </c>
      <c r="FH281" s="95">
        <f t="shared" si="665"/>
        <v>1</v>
      </c>
      <c r="FI281" s="95">
        <f t="shared" si="666"/>
        <v>1</v>
      </c>
      <c r="FJ281" s="95">
        <f t="shared" si="667"/>
        <v>1</v>
      </c>
      <c r="FK281" s="95">
        <f t="shared" si="668"/>
        <v>1</v>
      </c>
      <c r="FL281" s="95">
        <f t="shared" si="669"/>
        <v>1</v>
      </c>
      <c r="FM281" s="95">
        <f t="shared" si="670"/>
        <v>1</v>
      </c>
      <c r="FN281" s="95">
        <f t="shared" si="671"/>
        <v>1</v>
      </c>
      <c r="FO281" s="95">
        <f t="shared" si="672"/>
        <v>1</v>
      </c>
      <c r="FP281" s="95">
        <f t="shared" si="673"/>
        <v>1</v>
      </c>
      <c r="FQ281" s="115">
        <f t="shared" si="674"/>
        <v>2.4630720155416714</v>
      </c>
      <c r="FR281" s="115">
        <f t="shared" si="675"/>
        <v>1.4771186018068743</v>
      </c>
      <c r="FS281" s="115">
        <f t="shared" si="676"/>
        <v>1.3224752936809021</v>
      </c>
      <c r="FT281" s="115">
        <f t="shared" si="677"/>
        <v>1.2703049144399854</v>
      </c>
      <c r="FU281" s="115">
        <f t="shared" si="678"/>
        <v>1.2515100790539631</v>
      </c>
      <c r="FV281" s="115">
        <f t="shared" si="679"/>
        <v>1.2447619803808101</v>
      </c>
      <c r="FW281" s="115">
        <f t="shared" si="680"/>
        <v>1.2426287416550066</v>
      </c>
      <c r="FX281" s="115">
        <f t="shared" si="681"/>
        <v>1.2423069349010305</v>
      </c>
      <c r="FZ281" s="90">
        <f t="shared" si="705"/>
        <v>1.2423069349010305</v>
      </c>
    </row>
    <row r="282" spans="24:182" x14ac:dyDescent="0.3">
      <c r="X282" s="118">
        <f t="shared" si="706"/>
        <v>19.67151357289567</v>
      </c>
      <c r="Y282" s="118">
        <v>10</v>
      </c>
      <c r="Z282" s="40">
        <v>1.7999999999999999E-2</v>
      </c>
      <c r="AA282" s="40">
        <v>10000000</v>
      </c>
      <c r="AB282" s="40">
        <v>10000000</v>
      </c>
      <c r="AC282" s="98">
        <v>3900000</v>
      </c>
      <c r="AD282" s="42">
        <v>0.33</v>
      </c>
      <c r="AE282" s="42">
        <v>0.33</v>
      </c>
      <c r="AF282" s="41">
        <v>1.7999999999999999E-2</v>
      </c>
      <c r="AG282" s="40">
        <v>10000000</v>
      </c>
      <c r="AH282" s="40">
        <v>10000000</v>
      </c>
      <c r="AI282" s="98">
        <v>3900000</v>
      </c>
      <c r="AJ282" s="42">
        <v>0.33</v>
      </c>
      <c r="AK282" s="42">
        <v>0.33</v>
      </c>
      <c r="AL282" s="42">
        <f>AL250</f>
        <v>0.80259999999999998</v>
      </c>
      <c r="AM282" s="40">
        <v>6000</v>
      </c>
      <c r="AN282" s="40">
        <f>AN250</f>
        <v>10000</v>
      </c>
      <c r="AO282" s="40">
        <f>AO250</f>
        <v>10000</v>
      </c>
      <c r="AP282" s="42">
        <v>0.03</v>
      </c>
      <c r="AQ282" s="42">
        <v>0.03</v>
      </c>
      <c r="AR282" s="4">
        <f t="shared" si="682"/>
        <v>0.8206</v>
      </c>
      <c r="AS282" s="11">
        <f t="shared" si="683"/>
        <v>1.9671513572895669</v>
      </c>
      <c r="AT282" s="15">
        <f t="shared" si="684"/>
        <v>68010.989114577489</v>
      </c>
      <c r="AU282" s="19">
        <f t="shared" si="685"/>
        <v>0.80004601538355813</v>
      </c>
      <c r="AV282" s="13">
        <f t="shared" si="686"/>
        <v>0.5</v>
      </c>
      <c r="AW282" s="11">
        <f t="shared" si="687"/>
        <v>1</v>
      </c>
      <c r="AX282" s="11">
        <f t="shared" si="688"/>
        <v>0.8911</v>
      </c>
      <c r="AY282" s="11">
        <f t="shared" si="689"/>
        <v>201997.53114128605</v>
      </c>
      <c r="AZ282" s="11">
        <f t="shared" si="690"/>
        <v>1</v>
      </c>
      <c r="BA282" s="11">
        <f t="shared" si="691"/>
        <v>0.34752899999999998</v>
      </c>
      <c r="BB282" s="11">
        <f t="shared" si="692"/>
        <v>1.025058</v>
      </c>
      <c r="BC282" s="11">
        <f t="shared" si="693"/>
        <v>0.99909999999999999</v>
      </c>
      <c r="BD282" s="11">
        <f t="shared" si="694"/>
        <v>0.8911</v>
      </c>
      <c r="BE282" s="11">
        <f t="shared" si="695"/>
        <v>201997.53114128605</v>
      </c>
      <c r="BF282" s="11">
        <f t="shared" si="696"/>
        <v>1</v>
      </c>
      <c r="BG282" s="11">
        <f t="shared" si="697"/>
        <v>0.34752899999999998</v>
      </c>
      <c r="BH282" s="11">
        <f t="shared" si="698"/>
        <v>1.025058</v>
      </c>
      <c r="BI282" s="121">
        <f t="shared" si="590"/>
        <v>2.9022633468646393</v>
      </c>
      <c r="BJ282" s="121">
        <f>X282^2/((BJ252^2+1)*Y282^2)</f>
        <v>0.77393689249723707</v>
      </c>
      <c r="BK282" s="121">
        <f>X282^2/((BK252^2+1)*Y282^2)</f>
        <v>0.38696844624861854</v>
      </c>
      <c r="BL282" s="121">
        <f>X282^2/((BL252^2+1)*Y282^2)</f>
        <v>0.22762849779330502</v>
      </c>
      <c r="BM282" s="121">
        <f>X282^2/((BM252^2+1)*Y282^2)</f>
        <v>0.14883401778793021</v>
      </c>
      <c r="BN282" s="121">
        <f>X282^2/((BN252^2+1)*Y282^2)</f>
        <v>0.10458606655368069</v>
      </c>
      <c r="BO282" s="121">
        <f>X282^2/((BO252^2+1)*Y282^2)</f>
        <v>7.7393689249723702E-2</v>
      </c>
      <c r="BP282" s="121">
        <f>X282^2/((BP252^2+1)*Y282^2)</f>
        <v>5.9533607115172082E-2</v>
      </c>
      <c r="BQ282" s="121">
        <v>1</v>
      </c>
      <c r="BR282" s="121">
        <v>1</v>
      </c>
      <c r="BS282" s="121">
        <v>1</v>
      </c>
      <c r="BT282" s="121">
        <v>1</v>
      </c>
      <c r="BU282" s="121">
        <v>1</v>
      </c>
      <c r="BV282" s="121">
        <v>1</v>
      </c>
      <c r="BW282" s="121">
        <v>1</v>
      </c>
      <c r="BX282" s="121">
        <v>1</v>
      </c>
      <c r="BY282" s="121">
        <f t="shared" si="699"/>
        <v>1.0336760112554733</v>
      </c>
      <c r="BZ282" s="121">
        <f>(BZ252^4+6*BZ252^2+1)/(BZ252^2+1)*(Y282^2/X282^2)</f>
        <v>2.1190358230737201</v>
      </c>
      <c r="CA282" s="121">
        <f>(CA252^4+6*CA252^2+1)/(CA252^2+1)*(Y282^2/X282^2)</f>
        <v>3.5144984382686091</v>
      </c>
      <c r="CB282" s="121">
        <f>(CB252^4+6*CB252^2+1)/(CB252^2+1)*(Y282^2/X282^2)</f>
        <v>5.3659945878409125</v>
      </c>
      <c r="CC282" s="121">
        <f>(CC252^4+6*CC252^2+1)/(CC252^2+1)*(Y282^2/X282^2)</f>
        <v>7.7128133147523776</v>
      </c>
      <c r="CD282" s="121">
        <f>(CD252^4+6*CD252^2+1)/(CD252^2+1)*(Y282^2/X282^2)</f>
        <v>10.56724192587521</v>
      </c>
      <c r="CE282" s="121">
        <f>(CE252^4+6*CE252^2+1)/(CE252^2+1)*(Y282^2/X282^2)</f>
        <v>13.933952631723781</v>
      </c>
      <c r="CF282" s="121">
        <f>(CF252^4+6*CF252^2+1)/(CF252^2+1)*(Y282^2/X282^2)</f>
        <v>17.815008486291443</v>
      </c>
      <c r="CG282" s="121">
        <f t="shared" si="700"/>
        <v>2.9022633468646393</v>
      </c>
      <c r="CH282" s="121">
        <f t="shared" si="591"/>
        <v>0.77393689249723707</v>
      </c>
      <c r="CI282" s="121">
        <f t="shared" si="592"/>
        <v>0.38696844624861854</v>
      </c>
      <c r="CJ282" s="121">
        <f t="shared" si="593"/>
        <v>0.22762849779330502</v>
      </c>
      <c r="CK282" s="121">
        <f t="shared" si="594"/>
        <v>0.14883401778793021</v>
      </c>
      <c r="CL282" s="121">
        <f t="shared" si="595"/>
        <v>0.10458606655368069</v>
      </c>
      <c r="CM282" s="121">
        <f t="shared" si="596"/>
        <v>7.7393689249723702E-2</v>
      </c>
      <c r="CN282" s="121">
        <f t="shared" si="597"/>
        <v>5.9533607115172082E-2</v>
      </c>
      <c r="CO282" s="95">
        <f t="shared" si="598"/>
        <v>2.5009491414273413</v>
      </c>
      <c r="CP282" s="95">
        <f t="shared" si="599"/>
        <v>3.9156053112182243</v>
      </c>
      <c r="CQ282" s="95">
        <f t="shared" si="600"/>
        <v>5.7601084145576174</v>
      </c>
      <c r="CR282" s="95">
        <f t="shared" si="601"/>
        <v>8.2402612475322279</v>
      </c>
      <c r="CS282" s="95">
        <f t="shared" si="602"/>
        <v>11.395352853103798</v>
      </c>
      <c r="CT282" s="95">
        <f t="shared" si="603"/>
        <v>15.237670538144542</v>
      </c>
      <c r="CU282" s="95">
        <f t="shared" si="604"/>
        <v>19.771886513168823</v>
      </c>
      <c r="CV282" s="95">
        <f t="shared" si="605"/>
        <v>25.000063832169996</v>
      </c>
      <c r="CW282" s="95">
        <f t="shared" si="606"/>
        <v>2.5009491414273413</v>
      </c>
      <c r="CX282" s="95">
        <f t="shared" si="607"/>
        <v>3.9156053112182243</v>
      </c>
      <c r="CY282" s="95">
        <f t="shared" si="608"/>
        <v>5.7601084145576174</v>
      </c>
      <c r="CZ282" s="95">
        <f t="shared" si="609"/>
        <v>8.2402612475322279</v>
      </c>
      <c r="DA282" s="95">
        <f t="shared" si="610"/>
        <v>11.395352853103798</v>
      </c>
      <c r="DB282" s="95">
        <f t="shared" si="611"/>
        <v>15.237670538144542</v>
      </c>
      <c r="DC282" s="95">
        <f t="shared" si="612"/>
        <v>19.771886513168823</v>
      </c>
      <c r="DD282" s="95">
        <f t="shared" si="613"/>
        <v>25.000063832169996</v>
      </c>
      <c r="DE282" s="13">
        <f t="shared" si="701"/>
        <v>5.9860553581201117</v>
      </c>
      <c r="DF282" s="13">
        <f t="shared" si="702"/>
        <v>4.9430887155709566</v>
      </c>
      <c r="DG282" s="13">
        <f t="shared" si="703"/>
        <v>5.9515828845172276</v>
      </c>
      <c r="DH282" s="13">
        <f t="shared" si="704"/>
        <v>7.643739085634218</v>
      </c>
      <c r="DI282" s="13">
        <f t="shared" si="614"/>
        <v>9.9117633325403069</v>
      </c>
      <c r="DJ282" s="13">
        <f t="shared" si="615"/>
        <v>12.721943992428891</v>
      </c>
      <c r="DK282" s="13">
        <f t="shared" si="616"/>
        <v>16.061462320973504</v>
      </c>
      <c r="DL282" s="13">
        <f t="shared" si="617"/>
        <v>19.924658093406617</v>
      </c>
      <c r="DM282" s="95">
        <f t="shared" si="618"/>
        <v>5.9860553581201117</v>
      </c>
      <c r="DN282" s="95">
        <f t="shared" si="619"/>
        <v>4.9430887155709566</v>
      </c>
      <c r="DO282" s="95">
        <f t="shared" si="620"/>
        <v>5.9515828845172276</v>
      </c>
      <c r="DP282" s="95">
        <f t="shared" si="621"/>
        <v>7.643739085634218</v>
      </c>
      <c r="DQ282" s="95">
        <f t="shared" si="622"/>
        <v>9.9117633325403069</v>
      </c>
      <c r="DR282" s="95">
        <f t="shared" si="623"/>
        <v>12.721943992428891</v>
      </c>
      <c r="DS282" s="95">
        <f t="shared" si="624"/>
        <v>16.061462320973504</v>
      </c>
      <c r="DT282" s="95">
        <f t="shared" si="625"/>
        <v>19.924658093406617</v>
      </c>
      <c r="DU282" s="95">
        <f t="shared" si="626"/>
        <v>4.0295839291881244</v>
      </c>
      <c r="DV282" s="95">
        <f t="shared" si="627"/>
        <v>2.3071227748696588</v>
      </c>
      <c r="DW282" s="95">
        <f t="shared" si="628"/>
        <v>2.3776037449093876</v>
      </c>
      <c r="DX282" s="95">
        <f t="shared" si="629"/>
        <v>2.8271303845246059</v>
      </c>
      <c r="DY282" s="95">
        <f t="shared" si="630"/>
        <v>3.54181028991324</v>
      </c>
      <c r="DZ282" s="95">
        <f t="shared" si="631"/>
        <v>4.4756868377292491</v>
      </c>
      <c r="EA282" s="95">
        <f t="shared" si="632"/>
        <v>5.6094800355816004</v>
      </c>
      <c r="EB282" s="95">
        <f t="shared" si="633"/>
        <v>6.9342443151558388</v>
      </c>
      <c r="EC282" s="95">
        <f t="shared" si="634"/>
        <v>4.0295839291881244</v>
      </c>
      <c r="ED282" s="95">
        <f t="shared" si="635"/>
        <v>2.3071227748696588</v>
      </c>
      <c r="EE282" s="95">
        <f t="shared" si="636"/>
        <v>2.3776037449093876</v>
      </c>
      <c r="EF282" s="95">
        <f t="shared" si="637"/>
        <v>2.8271303845246059</v>
      </c>
      <c r="EG282" s="95">
        <f t="shared" si="638"/>
        <v>3.54181028991324</v>
      </c>
      <c r="EH282" s="95">
        <f t="shared" si="639"/>
        <v>4.4756868377292491</v>
      </c>
      <c r="EI282" s="95">
        <f t="shared" si="640"/>
        <v>5.6094800355816004</v>
      </c>
      <c r="EJ282" s="95">
        <f t="shared" si="641"/>
        <v>6.9342443151558388</v>
      </c>
      <c r="EK282" s="95">
        <f t="shared" si="642"/>
        <v>4.0295839291881244</v>
      </c>
      <c r="EL282" s="95">
        <f t="shared" si="643"/>
        <v>2.3071227748696588</v>
      </c>
      <c r="EM282" s="95">
        <f t="shared" si="644"/>
        <v>2.3776037449093876</v>
      </c>
      <c r="EN282" s="95">
        <f t="shared" si="645"/>
        <v>2.8271303845246059</v>
      </c>
      <c r="EO282" s="95">
        <f t="shared" si="646"/>
        <v>3.54181028991324</v>
      </c>
      <c r="EP282" s="95">
        <f t="shared" si="647"/>
        <v>4.4756868377292491</v>
      </c>
      <c r="EQ282" s="95">
        <f t="shared" si="648"/>
        <v>5.6094800355816004</v>
      </c>
      <c r="ER282" s="95">
        <f t="shared" si="649"/>
        <v>6.9342443151558388</v>
      </c>
      <c r="ES282" s="95">
        <f t="shared" si="650"/>
        <v>1</v>
      </c>
      <c r="ET282" s="95">
        <f t="shared" si="651"/>
        <v>1</v>
      </c>
      <c r="EU282" s="95">
        <f t="shared" si="652"/>
        <v>1</v>
      </c>
      <c r="EV282" s="95">
        <f t="shared" si="653"/>
        <v>1</v>
      </c>
      <c r="EW282" s="95">
        <f t="shared" si="654"/>
        <v>1</v>
      </c>
      <c r="EX282" s="95">
        <f t="shared" si="655"/>
        <v>1</v>
      </c>
      <c r="EY282" s="95">
        <f t="shared" si="656"/>
        <v>1</v>
      </c>
      <c r="EZ282" s="95">
        <f t="shared" si="657"/>
        <v>1</v>
      </c>
      <c r="FA282" s="95">
        <f t="shared" si="658"/>
        <v>1</v>
      </c>
      <c r="FB282" s="95">
        <f t="shared" si="659"/>
        <v>1</v>
      </c>
      <c r="FC282" s="95">
        <f t="shared" si="660"/>
        <v>1</v>
      </c>
      <c r="FD282" s="95">
        <f t="shared" si="661"/>
        <v>1</v>
      </c>
      <c r="FE282" s="95">
        <f t="shared" si="662"/>
        <v>1</v>
      </c>
      <c r="FF282" s="95">
        <f t="shared" si="663"/>
        <v>1</v>
      </c>
      <c r="FG282" s="95">
        <f t="shared" si="664"/>
        <v>1</v>
      </c>
      <c r="FH282" s="95">
        <f t="shared" si="665"/>
        <v>1</v>
      </c>
      <c r="FI282" s="95">
        <f t="shared" si="666"/>
        <v>1</v>
      </c>
      <c r="FJ282" s="95">
        <f t="shared" si="667"/>
        <v>1</v>
      </c>
      <c r="FK282" s="95">
        <f t="shared" si="668"/>
        <v>1</v>
      </c>
      <c r="FL282" s="95">
        <f t="shared" si="669"/>
        <v>1</v>
      </c>
      <c r="FM282" s="95">
        <f t="shared" si="670"/>
        <v>1</v>
      </c>
      <c r="FN282" s="95">
        <f t="shared" si="671"/>
        <v>1</v>
      </c>
      <c r="FO282" s="95">
        <f t="shared" si="672"/>
        <v>1</v>
      </c>
      <c r="FP282" s="95">
        <f t="shared" si="673"/>
        <v>1</v>
      </c>
      <c r="FQ282" s="115">
        <f t="shared" si="674"/>
        <v>2.6534328231480346</v>
      </c>
      <c r="FR282" s="115">
        <f t="shared" si="675"/>
        <v>1.518663434042989</v>
      </c>
      <c r="FS282" s="115">
        <f t="shared" si="676"/>
        <v>1.3383603192657738</v>
      </c>
      <c r="FT282" s="115">
        <f t="shared" si="677"/>
        <v>1.2766542158597503</v>
      </c>
      <c r="FU282" s="115">
        <f t="shared" si="678"/>
        <v>1.2538767771878772</v>
      </c>
      <c r="FV282" s="115">
        <f t="shared" si="679"/>
        <v>1.2453719546390112</v>
      </c>
      <c r="FW282" s="115">
        <f t="shared" si="680"/>
        <v>1.2424529602756111</v>
      </c>
      <c r="FX282" s="115">
        <f t="shared" si="681"/>
        <v>1.24179013887963</v>
      </c>
      <c r="FZ282" s="90">
        <f t="shared" si="705"/>
        <v>1.24179013887963</v>
      </c>
    </row>
    <row r="283" spans="24:182" x14ac:dyDescent="0.3">
      <c r="X283" s="118">
        <f t="shared" si="706"/>
        <v>21.048519522998369</v>
      </c>
      <c r="Y283" s="118">
        <v>10</v>
      </c>
      <c r="Z283" s="40">
        <v>1.7999999999999999E-2</v>
      </c>
      <c r="AA283" s="40">
        <v>10000000</v>
      </c>
      <c r="AB283" s="40">
        <v>10000000</v>
      </c>
      <c r="AC283" s="98">
        <v>3900000</v>
      </c>
      <c r="AD283" s="42">
        <v>0.33</v>
      </c>
      <c r="AE283" s="42">
        <v>0.33</v>
      </c>
      <c r="AF283" s="41">
        <v>1.7999999999999999E-2</v>
      </c>
      <c r="AG283" s="40">
        <v>10000000</v>
      </c>
      <c r="AH283" s="40">
        <v>10000000</v>
      </c>
      <c r="AI283" s="98">
        <v>3900000</v>
      </c>
      <c r="AJ283" s="42">
        <v>0.33</v>
      </c>
      <c r="AK283" s="42">
        <v>0.33</v>
      </c>
      <c r="AL283" s="42">
        <f>AL250</f>
        <v>0.80259999999999998</v>
      </c>
      <c r="AM283" s="40">
        <v>6000</v>
      </c>
      <c r="AN283" s="40">
        <f>AN250</f>
        <v>10000</v>
      </c>
      <c r="AO283" s="40">
        <f>AO250</f>
        <v>10000</v>
      </c>
      <c r="AP283" s="42">
        <v>0.03</v>
      </c>
      <c r="AQ283" s="42">
        <v>0.03</v>
      </c>
      <c r="AR283" s="4">
        <f t="shared" si="682"/>
        <v>0.8206</v>
      </c>
      <c r="AS283" s="11">
        <f t="shared" si="683"/>
        <v>2.1048519522998368</v>
      </c>
      <c r="AT283" s="15">
        <f t="shared" si="684"/>
        <v>68010.989114577489</v>
      </c>
      <c r="AU283" s="19">
        <f t="shared" si="685"/>
        <v>0.80004601538355813</v>
      </c>
      <c r="AV283" s="13">
        <f t="shared" si="686"/>
        <v>0.5</v>
      </c>
      <c r="AW283" s="11">
        <f t="shared" si="687"/>
        <v>1</v>
      </c>
      <c r="AX283" s="11">
        <f t="shared" si="688"/>
        <v>0.8911</v>
      </c>
      <c r="AY283" s="11">
        <f t="shared" si="689"/>
        <v>201997.53114128605</v>
      </c>
      <c r="AZ283" s="11">
        <f t="shared" si="690"/>
        <v>1</v>
      </c>
      <c r="BA283" s="11">
        <f t="shared" si="691"/>
        <v>0.34752899999999998</v>
      </c>
      <c r="BB283" s="11">
        <f t="shared" si="692"/>
        <v>1.025058</v>
      </c>
      <c r="BC283" s="11">
        <f t="shared" si="693"/>
        <v>0.99909999999999999</v>
      </c>
      <c r="BD283" s="11">
        <f t="shared" si="694"/>
        <v>0.8911</v>
      </c>
      <c r="BE283" s="11">
        <f t="shared" si="695"/>
        <v>201997.53114128605</v>
      </c>
      <c r="BF283" s="11">
        <f t="shared" si="696"/>
        <v>1</v>
      </c>
      <c r="BG283" s="11">
        <f t="shared" si="697"/>
        <v>0.34752899999999998</v>
      </c>
      <c r="BH283" s="11">
        <f t="shared" si="698"/>
        <v>1.025058</v>
      </c>
      <c r="BI283" s="121">
        <f t="shared" si="590"/>
        <v>3.3228013058253261</v>
      </c>
      <c r="BJ283" s="121">
        <f>X283^2/((BJ252^2+1)*Y283^2)</f>
        <v>0.88608034822008697</v>
      </c>
      <c r="BK283" s="121">
        <f>X283^2/((BK252^2+1)*Y283^2)</f>
        <v>0.44304017411004348</v>
      </c>
      <c r="BL283" s="121">
        <f>X283^2/((BL252^2+1)*Y283^2)</f>
        <v>0.260611867123555</v>
      </c>
      <c r="BM283" s="121">
        <f>X283^2/((BM252^2+1)*Y283^2)</f>
        <v>0.17040006696540133</v>
      </c>
      <c r="BN283" s="121">
        <f>X283^2/((BN252^2+1)*Y283^2)</f>
        <v>0.11974058759730906</v>
      </c>
      <c r="BO283" s="121">
        <f>X283^2/((BO252^2+1)*Y283^2)</f>
        <v>8.8608034822008699E-2</v>
      </c>
      <c r="BP283" s="121">
        <f>X283^2/((BP252^2+1)*Y283^2)</f>
        <v>6.8160026786160538E-2</v>
      </c>
      <c r="BQ283" s="121">
        <v>1</v>
      </c>
      <c r="BR283" s="121">
        <v>1</v>
      </c>
      <c r="BS283" s="121">
        <v>1</v>
      </c>
      <c r="BT283" s="121">
        <v>1</v>
      </c>
      <c r="BU283" s="121">
        <v>1</v>
      </c>
      <c r="BV283" s="121">
        <v>1</v>
      </c>
      <c r="BW283" s="121">
        <v>1</v>
      </c>
      <c r="BX283" s="121">
        <v>1</v>
      </c>
      <c r="BY283" s="121">
        <f t="shared" si="699"/>
        <v>0.90285266071750625</v>
      </c>
      <c r="BZ283" s="121">
        <f>(BZ252^4+6*BZ252^2+1)/(BZ252^2+1)*(Y283^2/X283^2)</f>
        <v>1.8508479544708876</v>
      </c>
      <c r="CA283" s="121">
        <f>(CA252^4+6*CA252^2+1)/(CA252^2+1)*(Y283^2/X283^2)</f>
        <v>3.0696990464395211</v>
      </c>
      <c r="CB283" s="121">
        <f>(CB252^4+6*CB252^2+1)/(CB252^2+1)*(Y283^2/X283^2)</f>
        <v>4.6868674887247019</v>
      </c>
      <c r="CC283" s="121">
        <f>(CC252^4+6*CC252^2+1)/(CC252^2+1)*(Y283^2/X283^2)</f>
        <v>6.7366698530460081</v>
      </c>
      <c r="CD283" s="121">
        <f>(CD252^4+6*CD252^2+1)/(CD252^2+1)*(Y283^2/X283^2)</f>
        <v>9.2298383490918052</v>
      </c>
      <c r="CE283" s="121">
        <f>(CE252^4+6*CE252^2+1)/(CE252^2+1)*(Y283^2/X283^2)</f>
        <v>12.170453866471984</v>
      </c>
      <c r="CF283" s="121">
        <f>(CF252^4+6*CF252^2+1)/(CF252^2+1)*(Y283^2/X283^2)</f>
        <v>15.560318356442867</v>
      </c>
      <c r="CG283" s="121">
        <f t="shared" si="700"/>
        <v>3.3228013058253261</v>
      </c>
      <c r="CH283" s="121">
        <f t="shared" si="591"/>
        <v>0.88608034822008697</v>
      </c>
      <c r="CI283" s="121">
        <f t="shared" si="592"/>
        <v>0.44304017411004348</v>
      </c>
      <c r="CJ283" s="121">
        <f t="shared" si="593"/>
        <v>0.260611867123555</v>
      </c>
      <c r="CK283" s="121">
        <f t="shared" si="594"/>
        <v>0.17040006696540133</v>
      </c>
      <c r="CL283" s="121">
        <f t="shared" si="595"/>
        <v>0.11974058759730906</v>
      </c>
      <c r="CM283" s="121">
        <f t="shared" si="596"/>
        <v>8.8608034822008699E-2</v>
      </c>
      <c r="CN283" s="121">
        <f t="shared" si="597"/>
        <v>6.8160026786160538E-2</v>
      </c>
      <c r="CO283" s="95">
        <f t="shared" si="598"/>
        <v>2.3549708214930041</v>
      </c>
      <c r="CP283" s="95">
        <f t="shared" si="599"/>
        <v>3.5905863073790054</v>
      </c>
      <c r="CQ283" s="95">
        <f t="shared" si="600"/>
        <v>5.2016467522557566</v>
      </c>
      <c r="CR283" s="95">
        <f t="shared" si="601"/>
        <v>7.367908288612302</v>
      </c>
      <c r="CS283" s="95">
        <f t="shared" si="602"/>
        <v>10.123687488168221</v>
      </c>
      <c r="CT283" s="95">
        <f t="shared" si="603"/>
        <v>13.479716560611877</v>
      </c>
      <c r="CU283" s="95">
        <f t="shared" si="604"/>
        <v>17.440076395553163</v>
      </c>
      <c r="CV283" s="95">
        <f t="shared" si="605"/>
        <v>22.006568944248396</v>
      </c>
      <c r="CW283" s="95">
        <f t="shared" si="606"/>
        <v>2.3549708214930041</v>
      </c>
      <c r="CX283" s="95">
        <f t="shared" si="607"/>
        <v>3.5905863073790054</v>
      </c>
      <c r="CY283" s="95">
        <f t="shared" si="608"/>
        <v>5.2016467522557566</v>
      </c>
      <c r="CZ283" s="95">
        <f t="shared" si="609"/>
        <v>7.367908288612302</v>
      </c>
      <c r="DA283" s="95">
        <f t="shared" si="610"/>
        <v>10.123687488168221</v>
      </c>
      <c r="DB283" s="95">
        <f t="shared" si="611"/>
        <v>13.479716560611877</v>
      </c>
      <c r="DC283" s="95">
        <f t="shared" si="612"/>
        <v>17.440076395553163</v>
      </c>
      <c r="DD283" s="95">
        <f t="shared" si="613"/>
        <v>22.006568944248396</v>
      </c>
      <c r="DE283" s="13">
        <f t="shared" si="701"/>
        <v>6.2757699665428319</v>
      </c>
      <c r="DF283" s="13">
        <f t="shared" si="702"/>
        <v>4.7870443026909744</v>
      </c>
      <c r="DG283" s="13">
        <f t="shared" si="703"/>
        <v>5.5628552205495652</v>
      </c>
      <c r="DH283" s="13">
        <f t="shared" si="704"/>
        <v>6.9975953558482571</v>
      </c>
      <c r="DI283" s="13">
        <f t="shared" si="614"/>
        <v>8.9571859200114083</v>
      </c>
      <c r="DJ283" s="13">
        <f t="shared" si="615"/>
        <v>11.399694936689114</v>
      </c>
      <c r="DK283" s="13">
        <f t="shared" si="616"/>
        <v>14.309177901293992</v>
      </c>
      <c r="DL283" s="13">
        <f t="shared" si="617"/>
        <v>17.678594383229026</v>
      </c>
      <c r="DM283" s="95">
        <f t="shared" si="618"/>
        <v>6.2757699665428319</v>
      </c>
      <c r="DN283" s="95">
        <f t="shared" si="619"/>
        <v>4.7870443026909744</v>
      </c>
      <c r="DO283" s="95">
        <f t="shared" si="620"/>
        <v>5.5628552205495652</v>
      </c>
      <c r="DP283" s="95">
        <f t="shared" si="621"/>
        <v>6.9975953558482571</v>
      </c>
      <c r="DQ283" s="95">
        <f t="shared" si="622"/>
        <v>8.9571859200114083</v>
      </c>
      <c r="DR283" s="95">
        <f t="shared" si="623"/>
        <v>11.399694936689114</v>
      </c>
      <c r="DS283" s="95">
        <f t="shared" si="624"/>
        <v>14.309177901293992</v>
      </c>
      <c r="DT283" s="95">
        <f t="shared" si="625"/>
        <v>17.678594383229026</v>
      </c>
      <c r="DU283" s="95">
        <f t="shared" si="626"/>
        <v>4.1302681573386639</v>
      </c>
      <c r="DV283" s="95">
        <f t="shared" si="627"/>
        <v>2.2528928161058914</v>
      </c>
      <c r="DW283" s="95">
        <f t="shared" si="628"/>
        <v>2.2425096085783696</v>
      </c>
      <c r="DX283" s="95">
        <f t="shared" si="629"/>
        <v>2.6025767002558204</v>
      </c>
      <c r="DY283" s="95">
        <f t="shared" si="630"/>
        <v>3.2100669563144848</v>
      </c>
      <c r="DZ283" s="95">
        <f t="shared" si="631"/>
        <v>4.0161669456370603</v>
      </c>
      <c r="EA283" s="95">
        <f t="shared" si="632"/>
        <v>5.0005103834947997</v>
      </c>
      <c r="EB283" s="95">
        <f t="shared" si="633"/>
        <v>6.1536720400215312</v>
      </c>
      <c r="EC283" s="95">
        <f t="shared" si="634"/>
        <v>4.1302681573386639</v>
      </c>
      <c r="ED283" s="95">
        <f t="shared" si="635"/>
        <v>2.2528928161058914</v>
      </c>
      <c r="EE283" s="95">
        <f t="shared" si="636"/>
        <v>2.2425096085783696</v>
      </c>
      <c r="EF283" s="95">
        <f t="shared" si="637"/>
        <v>2.6025767002558204</v>
      </c>
      <c r="EG283" s="95">
        <f t="shared" si="638"/>
        <v>3.2100669563144848</v>
      </c>
      <c r="EH283" s="95">
        <f t="shared" si="639"/>
        <v>4.0161669456370603</v>
      </c>
      <c r="EI283" s="95">
        <f t="shared" si="640"/>
        <v>5.0005103834947997</v>
      </c>
      <c r="EJ283" s="95">
        <f t="shared" si="641"/>
        <v>6.1536720400215312</v>
      </c>
      <c r="EK283" s="95">
        <f t="shared" si="642"/>
        <v>4.1302681573386639</v>
      </c>
      <c r="EL283" s="95">
        <f t="shared" si="643"/>
        <v>2.2528928161058914</v>
      </c>
      <c r="EM283" s="95">
        <f t="shared" si="644"/>
        <v>2.2425096085783696</v>
      </c>
      <c r="EN283" s="95">
        <f t="shared" si="645"/>
        <v>2.6025767002558204</v>
      </c>
      <c r="EO283" s="95">
        <f t="shared" si="646"/>
        <v>3.2100669563144848</v>
      </c>
      <c r="EP283" s="95">
        <f t="shared" si="647"/>
        <v>4.0161669456370603</v>
      </c>
      <c r="EQ283" s="95">
        <f t="shared" si="648"/>
        <v>5.0005103834947997</v>
      </c>
      <c r="ER283" s="95">
        <f t="shared" si="649"/>
        <v>6.1536720400215312</v>
      </c>
      <c r="ES283" s="95">
        <f t="shared" si="650"/>
        <v>1</v>
      </c>
      <c r="ET283" s="95">
        <f t="shared" si="651"/>
        <v>1</v>
      </c>
      <c r="EU283" s="95">
        <f t="shared" si="652"/>
        <v>1</v>
      </c>
      <c r="EV283" s="95">
        <f t="shared" si="653"/>
        <v>1</v>
      </c>
      <c r="EW283" s="95">
        <f t="shared" si="654"/>
        <v>1</v>
      </c>
      <c r="EX283" s="95">
        <f t="shared" si="655"/>
        <v>1</v>
      </c>
      <c r="EY283" s="95">
        <f t="shared" si="656"/>
        <v>1</v>
      </c>
      <c r="EZ283" s="95">
        <f t="shared" si="657"/>
        <v>1</v>
      </c>
      <c r="FA283" s="95">
        <f t="shared" si="658"/>
        <v>1</v>
      </c>
      <c r="FB283" s="95">
        <f t="shared" si="659"/>
        <v>1</v>
      </c>
      <c r="FC283" s="95">
        <f t="shared" si="660"/>
        <v>1</v>
      </c>
      <c r="FD283" s="95">
        <f t="shared" si="661"/>
        <v>1</v>
      </c>
      <c r="FE283" s="95">
        <f t="shared" si="662"/>
        <v>1</v>
      </c>
      <c r="FF283" s="95">
        <f t="shared" si="663"/>
        <v>1</v>
      </c>
      <c r="FG283" s="95">
        <f t="shared" si="664"/>
        <v>1</v>
      </c>
      <c r="FH283" s="95">
        <f t="shared" si="665"/>
        <v>1</v>
      </c>
      <c r="FI283" s="95">
        <f t="shared" si="666"/>
        <v>1</v>
      </c>
      <c r="FJ283" s="95">
        <f t="shared" si="667"/>
        <v>1</v>
      </c>
      <c r="FK283" s="95">
        <f t="shared" si="668"/>
        <v>1</v>
      </c>
      <c r="FL283" s="95">
        <f t="shared" si="669"/>
        <v>1</v>
      </c>
      <c r="FM283" s="95">
        <f t="shared" si="670"/>
        <v>1</v>
      </c>
      <c r="FN283" s="95">
        <f t="shared" si="671"/>
        <v>1</v>
      </c>
      <c r="FO283" s="95">
        <f t="shared" si="672"/>
        <v>1</v>
      </c>
      <c r="FP283" s="95">
        <f t="shared" si="673"/>
        <v>1</v>
      </c>
      <c r="FQ283" s="115">
        <f t="shared" si="674"/>
        <v>2.8737759908448077</v>
      </c>
      <c r="FR283" s="115">
        <f t="shared" si="675"/>
        <v>1.5679159748044034</v>
      </c>
      <c r="FS283" s="115">
        <f t="shared" si="676"/>
        <v>1.3576950891884267</v>
      </c>
      <c r="FT283" s="115">
        <f t="shared" si="677"/>
        <v>1.2846952020302376</v>
      </c>
      <c r="FU283" s="115">
        <f t="shared" si="678"/>
        <v>1.2571015618132184</v>
      </c>
      <c r="FV283" s="115">
        <f t="shared" si="679"/>
        <v>1.2464146782322711</v>
      </c>
      <c r="FW283" s="115">
        <f t="shared" si="680"/>
        <v>1.2424843538473587</v>
      </c>
      <c r="FX283" s="115">
        <f t="shared" si="681"/>
        <v>1.2413582808676624</v>
      </c>
      <c r="FZ283" s="90">
        <f t="shared" si="705"/>
        <v>1.2413582808676624</v>
      </c>
    </row>
    <row r="284" spans="24:182" x14ac:dyDescent="0.3">
      <c r="X284" s="118">
        <f t="shared" si="706"/>
        <v>22.521915889608255</v>
      </c>
      <c r="Y284" s="118">
        <v>10</v>
      </c>
      <c r="Z284" s="40">
        <v>1.7999999999999999E-2</v>
      </c>
      <c r="AA284" s="40">
        <v>10000000</v>
      </c>
      <c r="AB284" s="40">
        <v>10000000</v>
      </c>
      <c r="AC284" s="98">
        <v>3900000</v>
      </c>
      <c r="AD284" s="42">
        <v>0.33</v>
      </c>
      <c r="AE284" s="42">
        <v>0.33</v>
      </c>
      <c r="AF284" s="41">
        <v>1.7999999999999999E-2</v>
      </c>
      <c r="AG284" s="40">
        <v>10000000</v>
      </c>
      <c r="AH284" s="40">
        <v>10000000</v>
      </c>
      <c r="AI284" s="98">
        <v>3900000</v>
      </c>
      <c r="AJ284" s="42">
        <v>0.33</v>
      </c>
      <c r="AK284" s="42">
        <v>0.33</v>
      </c>
      <c r="AL284" s="42">
        <f>AL250</f>
        <v>0.80259999999999998</v>
      </c>
      <c r="AM284" s="40">
        <v>6000</v>
      </c>
      <c r="AN284" s="40">
        <f>AN250</f>
        <v>10000</v>
      </c>
      <c r="AO284" s="40">
        <f>AO250</f>
        <v>10000</v>
      </c>
      <c r="AP284" s="42">
        <v>0.03</v>
      </c>
      <c r="AQ284" s="42">
        <v>0.03</v>
      </c>
      <c r="AR284" s="4">
        <f t="shared" si="682"/>
        <v>0.8206</v>
      </c>
      <c r="AS284" s="11">
        <f t="shared" si="683"/>
        <v>2.2521915889608257</v>
      </c>
      <c r="AT284" s="15">
        <f t="shared" si="684"/>
        <v>68010.989114577489</v>
      </c>
      <c r="AU284" s="19">
        <f t="shared" si="685"/>
        <v>0.80004601538355813</v>
      </c>
      <c r="AV284" s="13">
        <f t="shared" si="686"/>
        <v>0.5</v>
      </c>
      <c r="AW284" s="11">
        <f t="shared" si="687"/>
        <v>1</v>
      </c>
      <c r="AX284" s="11">
        <f t="shared" si="688"/>
        <v>0.8911</v>
      </c>
      <c r="AY284" s="11">
        <f t="shared" si="689"/>
        <v>201997.53114128605</v>
      </c>
      <c r="AZ284" s="11">
        <f t="shared" si="690"/>
        <v>1</v>
      </c>
      <c r="BA284" s="11">
        <f t="shared" si="691"/>
        <v>0.34752899999999998</v>
      </c>
      <c r="BB284" s="11">
        <f t="shared" si="692"/>
        <v>1.025058</v>
      </c>
      <c r="BC284" s="11">
        <f t="shared" si="693"/>
        <v>0.99909999999999999</v>
      </c>
      <c r="BD284" s="11">
        <f t="shared" si="694"/>
        <v>0.8911</v>
      </c>
      <c r="BE284" s="11">
        <f t="shared" si="695"/>
        <v>201997.53114128605</v>
      </c>
      <c r="BF284" s="11">
        <f t="shared" si="696"/>
        <v>1</v>
      </c>
      <c r="BG284" s="11">
        <f t="shared" si="697"/>
        <v>0.34752899999999998</v>
      </c>
      <c r="BH284" s="11">
        <f t="shared" si="698"/>
        <v>1.025058</v>
      </c>
      <c r="BI284" s="121">
        <f t="shared" si="590"/>
        <v>3.8042752150394161</v>
      </c>
      <c r="BJ284" s="121">
        <f>X284^2/((BJ252^2+1)*Y284^2)</f>
        <v>1.0144733906771777</v>
      </c>
      <c r="BK284" s="121">
        <f>X284^2/((BK252^2+1)*Y284^2)</f>
        <v>0.50723669533858884</v>
      </c>
      <c r="BL284" s="121">
        <f>X284^2/((BL252^2+1)*Y284^2)</f>
        <v>0.29837452666975811</v>
      </c>
      <c r="BM284" s="121">
        <f>X284^2/((BM252^2+1)*Y284^2)</f>
        <v>0.19509103666868799</v>
      </c>
      <c r="BN284" s="121">
        <f>X284^2/((BN252^2+1)*Y284^2)</f>
        <v>0.13709099874015912</v>
      </c>
      <c r="BO284" s="121">
        <f>X284^2/((BO252^2+1)*Y284^2)</f>
        <v>0.10144733906771776</v>
      </c>
      <c r="BP284" s="121">
        <f>X284^2/((BP252^2+1)*Y284^2)</f>
        <v>7.8036414667475199E-2</v>
      </c>
      <c r="BQ284" s="121">
        <v>1</v>
      </c>
      <c r="BR284" s="121">
        <v>1</v>
      </c>
      <c r="BS284" s="121">
        <v>1</v>
      </c>
      <c r="BT284" s="121">
        <v>1</v>
      </c>
      <c r="BU284" s="121">
        <v>1</v>
      </c>
      <c r="BV284" s="121">
        <v>1</v>
      </c>
      <c r="BW284" s="121">
        <v>1</v>
      </c>
      <c r="BX284" s="121">
        <v>1</v>
      </c>
      <c r="BY284" s="121">
        <f t="shared" si="699"/>
        <v>0.78858647979518415</v>
      </c>
      <c r="BZ284" s="121">
        <f>(BZ252^4+6*BZ252^2+1)/(BZ252^2+1)*(Y284^2/X284^2)</f>
        <v>1.6166022835801273</v>
      </c>
      <c r="CA284" s="121">
        <f>(CA252^4+6*CA252^2+1)/(CA252^2+1)*(Y284^2/X284^2)</f>
        <v>2.681194031303626</v>
      </c>
      <c r="CB284" s="121">
        <f>(CB252^4+6*CB252^2+1)/(CB252^2+1)*(Y284^2/X284^2)</f>
        <v>4.0936915789367649</v>
      </c>
      <c r="CC284" s="121">
        <f>(CC252^4+6*CC252^2+1)/(CC252^2+1)*(Y284^2/X284^2)</f>
        <v>5.8840683492409891</v>
      </c>
      <c r="CD284" s="121">
        <f>(CD252^4+6*CD252^2+1)/(CD252^2+1)*(Y284^2/X284^2)</f>
        <v>8.0616982697980664</v>
      </c>
      <c r="CE284" s="121">
        <f>(CE252^4+6*CE252^2+1)/(CE252^2+1)*(Y284^2/X284^2)</f>
        <v>10.630145747639082</v>
      </c>
      <c r="CF284" s="121">
        <f>(CF252^4+6*CF252^2+1)/(CF252^2+1)*(Y284^2/X284^2)</f>
        <v>13.59098467677777</v>
      </c>
      <c r="CG284" s="121">
        <f t="shared" si="700"/>
        <v>3.8042752150394161</v>
      </c>
      <c r="CH284" s="121">
        <f t="shared" si="591"/>
        <v>1.0144733906771777</v>
      </c>
      <c r="CI284" s="121">
        <f t="shared" si="592"/>
        <v>0.50723669533858884</v>
      </c>
      <c r="CJ284" s="121">
        <f t="shared" si="593"/>
        <v>0.29837452666975811</v>
      </c>
      <c r="CK284" s="121">
        <f t="shared" si="594"/>
        <v>0.19509103666868799</v>
      </c>
      <c r="CL284" s="121">
        <f t="shared" si="595"/>
        <v>0.13709099874015912</v>
      </c>
      <c r="CM284" s="121">
        <f t="shared" si="596"/>
        <v>0.10144733906771776</v>
      </c>
      <c r="CN284" s="121">
        <f t="shared" si="597"/>
        <v>7.8036414667475199E-2</v>
      </c>
      <c r="CO284" s="95">
        <f t="shared" si="598"/>
        <v>2.2274677033740975</v>
      </c>
      <c r="CP284" s="95">
        <f t="shared" si="599"/>
        <v>3.3067021220010528</v>
      </c>
      <c r="CQ284" s="95">
        <f t="shared" si="600"/>
        <v>4.7138647081454774</v>
      </c>
      <c r="CR284" s="95">
        <f t="shared" si="601"/>
        <v>6.6059614295679125</v>
      </c>
      <c r="CS284" s="95">
        <f t="shared" si="602"/>
        <v>9.0129657090298032</v>
      </c>
      <c r="CT284" s="95">
        <f t="shared" si="603"/>
        <v>11.944251474112917</v>
      </c>
      <c r="CU284" s="95">
        <f t="shared" si="604"/>
        <v>15.403383131848338</v>
      </c>
      <c r="CV284" s="95">
        <f t="shared" si="605"/>
        <v>19.391934576249803</v>
      </c>
      <c r="CW284" s="95">
        <f t="shared" si="606"/>
        <v>2.2274677033740975</v>
      </c>
      <c r="CX284" s="95">
        <f t="shared" si="607"/>
        <v>3.3067021220010528</v>
      </c>
      <c r="CY284" s="95">
        <f t="shared" si="608"/>
        <v>4.7138647081454774</v>
      </c>
      <c r="CZ284" s="95">
        <f t="shared" si="609"/>
        <v>6.6059614295679125</v>
      </c>
      <c r="DA284" s="95">
        <f t="shared" si="610"/>
        <v>9.0129657090298032</v>
      </c>
      <c r="DB284" s="95">
        <f t="shared" si="611"/>
        <v>11.944251474112917</v>
      </c>
      <c r="DC284" s="95">
        <f t="shared" si="612"/>
        <v>15.403383131848338</v>
      </c>
      <c r="DD284" s="95">
        <f t="shared" si="613"/>
        <v>19.391934576249803</v>
      </c>
      <c r="DE284" s="13">
        <f t="shared" si="701"/>
        <v>6.6429776948346007</v>
      </c>
      <c r="DF284" s="13">
        <f t="shared" si="702"/>
        <v>4.6811916742573043</v>
      </c>
      <c r="DG284" s="13">
        <f t="shared" si="703"/>
        <v>5.2385467266422143</v>
      </c>
      <c r="DH284" s="13">
        <f t="shared" si="704"/>
        <v>6.4421821056065234</v>
      </c>
      <c r="DI284" s="13">
        <f t="shared" si="614"/>
        <v>8.1292753859096774</v>
      </c>
      <c r="DJ284" s="13">
        <f t="shared" si="615"/>
        <v>10.248905268538225</v>
      </c>
      <c r="DK284" s="13">
        <f t="shared" si="616"/>
        <v>12.781709086706799</v>
      </c>
      <c r="DL284" s="13">
        <f t="shared" si="617"/>
        <v>15.719137091445246</v>
      </c>
      <c r="DM284" s="95">
        <f t="shared" si="618"/>
        <v>6.6429776948346007</v>
      </c>
      <c r="DN284" s="95">
        <f t="shared" si="619"/>
        <v>4.6811916742573043</v>
      </c>
      <c r="DO284" s="95">
        <f t="shared" si="620"/>
        <v>5.2385467266422143</v>
      </c>
      <c r="DP284" s="95">
        <f t="shared" si="621"/>
        <v>6.4421821056065234</v>
      </c>
      <c r="DQ284" s="95">
        <f t="shared" si="622"/>
        <v>8.1292753859096774</v>
      </c>
      <c r="DR284" s="95">
        <f t="shared" si="623"/>
        <v>10.248905268538225</v>
      </c>
      <c r="DS284" s="95">
        <f t="shared" si="624"/>
        <v>12.781709086706799</v>
      </c>
      <c r="DT284" s="95">
        <f t="shared" si="625"/>
        <v>15.719137091445246</v>
      </c>
      <c r="DU284" s="95">
        <f t="shared" si="626"/>
        <v>4.2578834919441739</v>
      </c>
      <c r="DV284" s="95">
        <f t="shared" si="627"/>
        <v>2.2161059579989661</v>
      </c>
      <c r="DW284" s="95">
        <f t="shared" si="628"/>
        <v>2.129803001999242</v>
      </c>
      <c r="DX284" s="95">
        <f t="shared" si="629"/>
        <v>2.4095544888125611</v>
      </c>
      <c r="DY284" s="95">
        <f t="shared" si="630"/>
        <v>2.9223440363086444</v>
      </c>
      <c r="DZ284" s="95">
        <f t="shared" si="631"/>
        <v>3.6162341630542501</v>
      </c>
      <c r="EA284" s="95">
        <f t="shared" si="632"/>
        <v>4.4696706738301266</v>
      </c>
      <c r="EB284" s="95">
        <f t="shared" si="633"/>
        <v>5.4727038068652067</v>
      </c>
      <c r="EC284" s="95">
        <f t="shared" si="634"/>
        <v>4.2578834919441739</v>
      </c>
      <c r="ED284" s="95">
        <f t="shared" si="635"/>
        <v>2.2161059579989661</v>
      </c>
      <c r="EE284" s="95">
        <f t="shared" si="636"/>
        <v>2.129803001999242</v>
      </c>
      <c r="EF284" s="95">
        <f t="shared" si="637"/>
        <v>2.4095544888125611</v>
      </c>
      <c r="EG284" s="95">
        <f t="shared" si="638"/>
        <v>2.9223440363086444</v>
      </c>
      <c r="EH284" s="95">
        <f t="shared" si="639"/>
        <v>3.6162341630542501</v>
      </c>
      <c r="EI284" s="95">
        <f t="shared" si="640"/>
        <v>4.4696706738301266</v>
      </c>
      <c r="EJ284" s="95">
        <f t="shared" si="641"/>
        <v>5.4727038068652067</v>
      </c>
      <c r="EK284" s="95">
        <f t="shared" si="642"/>
        <v>4.2578834919441739</v>
      </c>
      <c r="EL284" s="95">
        <f t="shared" si="643"/>
        <v>2.2161059579989661</v>
      </c>
      <c r="EM284" s="95">
        <f t="shared" si="644"/>
        <v>2.129803001999242</v>
      </c>
      <c r="EN284" s="95">
        <f t="shared" si="645"/>
        <v>2.4095544888125611</v>
      </c>
      <c r="EO284" s="95">
        <f t="shared" si="646"/>
        <v>2.9223440363086444</v>
      </c>
      <c r="EP284" s="95">
        <f t="shared" si="647"/>
        <v>3.6162341630542501</v>
      </c>
      <c r="EQ284" s="95">
        <f t="shared" si="648"/>
        <v>4.4696706738301266</v>
      </c>
      <c r="ER284" s="95">
        <f t="shared" si="649"/>
        <v>5.4727038068652067</v>
      </c>
      <c r="ES284" s="95">
        <f t="shared" si="650"/>
        <v>1</v>
      </c>
      <c r="ET284" s="95">
        <f t="shared" si="651"/>
        <v>1</v>
      </c>
      <c r="EU284" s="95">
        <f t="shared" si="652"/>
        <v>1</v>
      </c>
      <c r="EV284" s="95">
        <f t="shared" si="653"/>
        <v>1</v>
      </c>
      <c r="EW284" s="95">
        <f t="shared" si="654"/>
        <v>1</v>
      </c>
      <c r="EX284" s="95">
        <f t="shared" si="655"/>
        <v>1</v>
      </c>
      <c r="EY284" s="95">
        <f t="shared" si="656"/>
        <v>1</v>
      </c>
      <c r="EZ284" s="95">
        <f t="shared" si="657"/>
        <v>1</v>
      </c>
      <c r="FA284" s="95">
        <f t="shared" si="658"/>
        <v>1</v>
      </c>
      <c r="FB284" s="95">
        <f t="shared" si="659"/>
        <v>1</v>
      </c>
      <c r="FC284" s="95">
        <f t="shared" si="660"/>
        <v>1</v>
      </c>
      <c r="FD284" s="95">
        <f t="shared" si="661"/>
        <v>1</v>
      </c>
      <c r="FE284" s="95">
        <f t="shared" si="662"/>
        <v>1</v>
      </c>
      <c r="FF284" s="95">
        <f t="shared" si="663"/>
        <v>1</v>
      </c>
      <c r="FG284" s="95">
        <f t="shared" si="664"/>
        <v>1</v>
      </c>
      <c r="FH284" s="95">
        <f t="shared" si="665"/>
        <v>1</v>
      </c>
      <c r="FI284" s="95">
        <f t="shared" si="666"/>
        <v>1</v>
      </c>
      <c r="FJ284" s="95">
        <f t="shared" si="667"/>
        <v>1</v>
      </c>
      <c r="FK284" s="95">
        <f t="shared" si="668"/>
        <v>1</v>
      </c>
      <c r="FL284" s="95">
        <f t="shared" si="669"/>
        <v>1</v>
      </c>
      <c r="FM284" s="95">
        <f t="shared" si="670"/>
        <v>1</v>
      </c>
      <c r="FN284" s="95">
        <f t="shared" si="671"/>
        <v>1</v>
      </c>
      <c r="FO284" s="95">
        <f t="shared" si="672"/>
        <v>1</v>
      </c>
      <c r="FP284" s="95">
        <f t="shared" si="673"/>
        <v>1</v>
      </c>
      <c r="FQ284" s="115">
        <f t="shared" si="674"/>
        <v>3.1284875513162915</v>
      </c>
      <c r="FR284" s="115">
        <f t="shared" si="675"/>
        <v>1.6261460128895184</v>
      </c>
      <c r="FS284" s="115">
        <f t="shared" si="676"/>
        <v>1.3811402133735065</v>
      </c>
      <c r="FT284" s="115">
        <f t="shared" si="677"/>
        <v>1.2948071522908275</v>
      </c>
      <c r="FU284" s="115">
        <f t="shared" si="678"/>
        <v>1.2614116011948879</v>
      </c>
      <c r="FV284" s="115">
        <f t="shared" si="679"/>
        <v>1.2480286696294702</v>
      </c>
      <c r="FW284" s="115">
        <f t="shared" si="680"/>
        <v>1.2428079614088996</v>
      </c>
      <c r="FX284" s="115">
        <f t="shared" si="681"/>
        <v>1.2410635263663528</v>
      </c>
      <c r="FZ284" s="90">
        <f t="shared" si="705"/>
        <v>1.2410635263663528</v>
      </c>
    </row>
    <row r="285" spans="24:182" x14ac:dyDescent="0.3">
      <c r="X285" s="118">
        <f t="shared" si="706"/>
        <v>24.098450001880835</v>
      </c>
      <c r="Y285" s="118">
        <v>10</v>
      </c>
      <c r="Z285" s="40">
        <v>1.7999999999999999E-2</v>
      </c>
      <c r="AA285" s="40">
        <v>10000000</v>
      </c>
      <c r="AB285" s="40">
        <v>10000000</v>
      </c>
      <c r="AC285" s="98">
        <v>3900000</v>
      </c>
      <c r="AD285" s="42">
        <v>0.33</v>
      </c>
      <c r="AE285" s="42">
        <v>0.33</v>
      </c>
      <c r="AF285" s="41">
        <v>1.7999999999999999E-2</v>
      </c>
      <c r="AG285" s="40">
        <v>10000000</v>
      </c>
      <c r="AH285" s="40">
        <v>10000000</v>
      </c>
      <c r="AI285" s="98">
        <v>3900000</v>
      </c>
      <c r="AJ285" s="42">
        <v>0.33</v>
      </c>
      <c r="AK285" s="42">
        <v>0.33</v>
      </c>
      <c r="AL285" s="42">
        <f>AL250</f>
        <v>0.80259999999999998</v>
      </c>
      <c r="AM285" s="40">
        <v>6000</v>
      </c>
      <c r="AN285" s="40">
        <f>AN250</f>
        <v>10000</v>
      </c>
      <c r="AO285" s="40">
        <f>AO250</f>
        <v>10000</v>
      </c>
      <c r="AP285" s="42">
        <v>0.03</v>
      </c>
      <c r="AQ285" s="42">
        <v>0.03</v>
      </c>
      <c r="AR285" s="4">
        <f t="shared" si="682"/>
        <v>0.8206</v>
      </c>
      <c r="AS285" s="11">
        <f t="shared" si="683"/>
        <v>2.4098450001880836</v>
      </c>
      <c r="AT285" s="15">
        <f t="shared" si="684"/>
        <v>68010.989114577489</v>
      </c>
      <c r="AU285" s="19">
        <f t="shared" si="685"/>
        <v>0.80004601538355813</v>
      </c>
      <c r="AV285" s="13">
        <f t="shared" si="686"/>
        <v>0.5</v>
      </c>
      <c r="AW285" s="11">
        <f t="shared" si="687"/>
        <v>1</v>
      </c>
      <c r="AX285" s="11">
        <f t="shared" si="688"/>
        <v>0.8911</v>
      </c>
      <c r="AY285" s="11">
        <f t="shared" si="689"/>
        <v>201997.53114128605</v>
      </c>
      <c r="AZ285" s="11">
        <f t="shared" si="690"/>
        <v>1</v>
      </c>
      <c r="BA285" s="11">
        <f t="shared" si="691"/>
        <v>0.34752899999999998</v>
      </c>
      <c r="BB285" s="11">
        <f t="shared" si="692"/>
        <v>1.025058</v>
      </c>
      <c r="BC285" s="11">
        <f t="shared" si="693"/>
        <v>0.99909999999999999</v>
      </c>
      <c r="BD285" s="11">
        <f t="shared" si="694"/>
        <v>0.8911</v>
      </c>
      <c r="BE285" s="11">
        <f t="shared" si="695"/>
        <v>201997.53114128605</v>
      </c>
      <c r="BF285" s="11">
        <f t="shared" si="696"/>
        <v>1</v>
      </c>
      <c r="BG285" s="11">
        <f t="shared" si="697"/>
        <v>0.34752899999999998</v>
      </c>
      <c r="BH285" s="11">
        <f t="shared" si="698"/>
        <v>1.025058</v>
      </c>
      <c r="BI285" s="121">
        <f t="shared" si="590"/>
        <v>4.3555146936986278</v>
      </c>
      <c r="BJ285" s="121">
        <f>X285^2/((BJ252^2+1)*Y285^2)</f>
        <v>1.1614705849863007</v>
      </c>
      <c r="BK285" s="121">
        <f>X285^2/((BK252^2+1)*Y285^2)</f>
        <v>0.58073529249315037</v>
      </c>
      <c r="BL285" s="121">
        <f>X285^2/((BL252^2+1)*Y285^2)</f>
        <v>0.3416089955842061</v>
      </c>
      <c r="BM285" s="121">
        <f>X285^2/((BM252^2+1)*Y285^2)</f>
        <v>0.22335972788198091</v>
      </c>
      <c r="BN285" s="121">
        <f>X285^2/((BN252^2+1)*Y285^2)</f>
        <v>0.15695548445760821</v>
      </c>
      <c r="BO285" s="121">
        <f>X285^2/((BO252^2+1)*Y285^2)</f>
        <v>0.11614705849863008</v>
      </c>
      <c r="BP285" s="121">
        <f>X285^2/((BP252^2+1)*Y285^2)</f>
        <v>8.9343891152792371E-2</v>
      </c>
      <c r="BQ285" s="121">
        <v>1</v>
      </c>
      <c r="BR285" s="121">
        <v>1</v>
      </c>
      <c r="BS285" s="121">
        <v>1</v>
      </c>
      <c r="BT285" s="121">
        <v>1</v>
      </c>
      <c r="BU285" s="121">
        <v>1</v>
      </c>
      <c r="BV285" s="121">
        <v>1</v>
      </c>
      <c r="BW285" s="121">
        <v>1</v>
      </c>
      <c r="BX285" s="121">
        <v>1</v>
      </c>
      <c r="BY285" s="121">
        <f t="shared" si="699"/>
        <v>0.6887819720457542</v>
      </c>
      <c r="BZ285" s="121">
        <f>(BZ252^4+6*BZ252^2+1)/(BZ252^2+1)*(Y285^2/X285^2)</f>
        <v>1.412003042693796</v>
      </c>
      <c r="CA285" s="121">
        <f>(CA252^4+6*CA252^2+1)/(CA252^2+1)*(Y285^2/X285^2)</f>
        <v>2.3418587049555644</v>
      </c>
      <c r="CB285" s="121">
        <f>(CB252^4+6*CB252^2+1)/(CB252^2+1)*(Y285^2/X285^2)</f>
        <v>3.5755887666492829</v>
      </c>
      <c r="CC285" s="121">
        <f>(CC252^4+6*CC252^2+1)/(CC252^2+1)*(Y285^2/X285^2)</f>
        <v>5.1393731760337049</v>
      </c>
      <c r="CD285" s="121">
        <f>(CD252^4+6*CD252^2+1)/(CD252^2+1)*(Y285^2/X285^2)</f>
        <v>7.0413994844947716</v>
      </c>
      <c r="CE285" s="121">
        <f>(CE252^4+6*CE252^2+1)/(CE252^2+1)*(Y285^2/X285^2)</f>
        <v>9.2847809831767663</v>
      </c>
      <c r="CF285" s="121">
        <f>(CF252^4+6*CF252^2+1)/(CF252^2+1)*(Y285^2/X285^2)</f>
        <v>11.870892372065478</v>
      </c>
      <c r="CG285" s="121">
        <f t="shared" si="700"/>
        <v>4.3555146936986278</v>
      </c>
      <c r="CH285" s="121">
        <f t="shared" si="591"/>
        <v>1.1614705849863007</v>
      </c>
      <c r="CI285" s="121">
        <f t="shared" si="592"/>
        <v>0.58073529249315037</v>
      </c>
      <c r="CJ285" s="121">
        <f t="shared" si="593"/>
        <v>0.3416089955842061</v>
      </c>
      <c r="CK285" s="121">
        <f t="shared" si="594"/>
        <v>0.22335972788198091</v>
      </c>
      <c r="CL285" s="121">
        <f t="shared" si="595"/>
        <v>0.15695548445760821</v>
      </c>
      <c r="CM285" s="121">
        <f t="shared" si="596"/>
        <v>0.11614705849863008</v>
      </c>
      <c r="CN285" s="121">
        <f t="shared" si="597"/>
        <v>8.9343891152792371E-2</v>
      </c>
      <c r="CO285" s="95">
        <f t="shared" si="598"/>
        <v>2.1161015420334506</v>
      </c>
      <c r="CP285" s="95">
        <f t="shared" si="599"/>
        <v>3.058746680147657</v>
      </c>
      <c r="CQ285" s="95">
        <f t="shared" si="600"/>
        <v>4.2878169798632868</v>
      </c>
      <c r="CR285" s="95">
        <f t="shared" si="601"/>
        <v>5.9404475339924101</v>
      </c>
      <c r="CS285" s="95">
        <f t="shared" si="602"/>
        <v>8.0428182907937824</v>
      </c>
      <c r="CT285" s="95">
        <f t="shared" si="603"/>
        <v>10.603116801653343</v>
      </c>
      <c r="CU285" s="95">
        <f t="shared" si="604"/>
        <v>13.624456357715378</v>
      </c>
      <c r="CV285" s="95">
        <f t="shared" si="605"/>
        <v>17.108211658965672</v>
      </c>
      <c r="CW285" s="95">
        <f t="shared" si="606"/>
        <v>2.1161015420334506</v>
      </c>
      <c r="CX285" s="95">
        <f t="shared" si="607"/>
        <v>3.058746680147657</v>
      </c>
      <c r="CY285" s="95">
        <f t="shared" si="608"/>
        <v>4.2878169798632868</v>
      </c>
      <c r="CZ285" s="95">
        <f t="shared" si="609"/>
        <v>5.9404475339924101</v>
      </c>
      <c r="DA285" s="95">
        <f t="shared" si="610"/>
        <v>8.0428182907937824</v>
      </c>
      <c r="DB285" s="95">
        <f t="shared" si="611"/>
        <v>10.603116801653343</v>
      </c>
      <c r="DC285" s="95">
        <f t="shared" si="612"/>
        <v>13.624456357715378</v>
      </c>
      <c r="DD285" s="95">
        <f t="shared" si="613"/>
        <v>17.108211658965672</v>
      </c>
      <c r="DE285" s="13">
        <f t="shared" si="701"/>
        <v>7.0944126657443825</v>
      </c>
      <c r="DF285" s="13">
        <f t="shared" si="702"/>
        <v>4.6235896276800972</v>
      </c>
      <c r="DG285" s="13">
        <f t="shared" si="703"/>
        <v>4.9727099974487148</v>
      </c>
      <c r="DH285" s="13">
        <f t="shared" si="704"/>
        <v>5.9673137622334895</v>
      </c>
      <c r="DI285" s="13">
        <f t="shared" si="614"/>
        <v>7.4128489039156857</v>
      </c>
      <c r="DJ285" s="13">
        <f t="shared" si="615"/>
        <v>9.248470968952379</v>
      </c>
      <c r="DK285" s="13">
        <f t="shared" si="616"/>
        <v>11.451044041675397</v>
      </c>
      <c r="DL285" s="13">
        <f t="shared" si="617"/>
        <v>14.010352263218271</v>
      </c>
      <c r="DM285" s="95">
        <f t="shared" si="618"/>
        <v>7.0944126657443825</v>
      </c>
      <c r="DN285" s="95">
        <f t="shared" si="619"/>
        <v>4.6235896276800972</v>
      </c>
      <c r="DO285" s="95">
        <f t="shared" si="620"/>
        <v>4.9727099974487148</v>
      </c>
      <c r="DP285" s="95">
        <f t="shared" si="621"/>
        <v>5.9673137622334895</v>
      </c>
      <c r="DQ285" s="95">
        <f t="shared" si="622"/>
        <v>7.4128489039156857</v>
      </c>
      <c r="DR285" s="95">
        <f t="shared" si="623"/>
        <v>9.248470968952379</v>
      </c>
      <c r="DS285" s="95">
        <f t="shared" si="624"/>
        <v>11.451044041675397</v>
      </c>
      <c r="DT285" s="95">
        <f t="shared" si="625"/>
        <v>14.010352263218271</v>
      </c>
      <c r="DU285" s="95">
        <f t="shared" si="626"/>
        <v>4.4147702359494794</v>
      </c>
      <c r="DV285" s="95">
        <f t="shared" si="627"/>
        <v>2.196087576354036</v>
      </c>
      <c r="DW285" s="95">
        <f t="shared" si="628"/>
        <v>2.0374170293393545</v>
      </c>
      <c r="DX285" s="95">
        <f t="shared" si="629"/>
        <v>2.2445239683084739</v>
      </c>
      <c r="DY285" s="95">
        <f t="shared" si="630"/>
        <v>2.6733650574477545</v>
      </c>
      <c r="DZ285" s="95">
        <f t="shared" si="631"/>
        <v>3.2685542313534808</v>
      </c>
      <c r="EA285" s="95">
        <f t="shared" si="632"/>
        <v>4.0072259813954085</v>
      </c>
      <c r="EB285" s="95">
        <f t="shared" si="633"/>
        <v>4.878851524296314</v>
      </c>
      <c r="EC285" s="95">
        <f t="shared" si="634"/>
        <v>4.4147702359494794</v>
      </c>
      <c r="ED285" s="95">
        <f t="shared" si="635"/>
        <v>2.196087576354036</v>
      </c>
      <c r="EE285" s="95">
        <f t="shared" si="636"/>
        <v>2.0374170293393545</v>
      </c>
      <c r="EF285" s="95">
        <f t="shared" si="637"/>
        <v>2.2445239683084739</v>
      </c>
      <c r="EG285" s="95">
        <f t="shared" si="638"/>
        <v>2.6733650574477545</v>
      </c>
      <c r="EH285" s="95">
        <f t="shared" si="639"/>
        <v>3.2685542313534808</v>
      </c>
      <c r="EI285" s="95">
        <f t="shared" si="640"/>
        <v>4.0072259813954085</v>
      </c>
      <c r="EJ285" s="95">
        <f t="shared" si="641"/>
        <v>4.878851524296314</v>
      </c>
      <c r="EK285" s="95">
        <f t="shared" si="642"/>
        <v>4.4147702359494794</v>
      </c>
      <c r="EL285" s="95">
        <f t="shared" si="643"/>
        <v>2.196087576354036</v>
      </c>
      <c r="EM285" s="95">
        <f t="shared" si="644"/>
        <v>2.0374170293393545</v>
      </c>
      <c r="EN285" s="95">
        <f t="shared" si="645"/>
        <v>2.2445239683084739</v>
      </c>
      <c r="EO285" s="95">
        <f t="shared" si="646"/>
        <v>2.6733650574477545</v>
      </c>
      <c r="EP285" s="95">
        <f t="shared" si="647"/>
        <v>3.2685542313534808</v>
      </c>
      <c r="EQ285" s="95">
        <f t="shared" si="648"/>
        <v>4.0072259813954085</v>
      </c>
      <c r="ER285" s="95">
        <f t="shared" si="649"/>
        <v>4.878851524296314</v>
      </c>
      <c r="ES285" s="95">
        <f t="shared" si="650"/>
        <v>1</v>
      </c>
      <c r="ET285" s="95">
        <f t="shared" si="651"/>
        <v>1</v>
      </c>
      <c r="EU285" s="95">
        <f t="shared" si="652"/>
        <v>1</v>
      </c>
      <c r="EV285" s="95">
        <f t="shared" si="653"/>
        <v>1</v>
      </c>
      <c r="EW285" s="95">
        <f t="shared" si="654"/>
        <v>1</v>
      </c>
      <c r="EX285" s="95">
        <f t="shared" si="655"/>
        <v>1</v>
      </c>
      <c r="EY285" s="95">
        <f t="shared" si="656"/>
        <v>1</v>
      </c>
      <c r="EZ285" s="95">
        <f t="shared" si="657"/>
        <v>1</v>
      </c>
      <c r="FA285" s="95">
        <f t="shared" si="658"/>
        <v>1</v>
      </c>
      <c r="FB285" s="95">
        <f t="shared" si="659"/>
        <v>1</v>
      </c>
      <c r="FC285" s="95">
        <f t="shared" si="660"/>
        <v>1</v>
      </c>
      <c r="FD285" s="95">
        <f t="shared" si="661"/>
        <v>1</v>
      </c>
      <c r="FE285" s="95">
        <f t="shared" si="662"/>
        <v>1</v>
      </c>
      <c r="FF285" s="95">
        <f t="shared" si="663"/>
        <v>1</v>
      </c>
      <c r="FG285" s="95">
        <f t="shared" si="664"/>
        <v>1</v>
      </c>
      <c r="FH285" s="95">
        <f t="shared" si="665"/>
        <v>1</v>
      </c>
      <c r="FI285" s="95">
        <f t="shared" si="666"/>
        <v>1</v>
      </c>
      <c r="FJ285" s="95">
        <f t="shared" si="667"/>
        <v>1</v>
      </c>
      <c r="FK285" s="95">
        <f t="shared" si="668"/>
        <v>1</v>
      </c>
      <c r="FL285" s="95">
        <f t="shared" si="669"/>
        <v>1</v>
      </c>
      <c r="FM285" s="95">
        <f t="shared" si="670"/>
        <v>1</v>
      </c>
      <c r="FN285" s="95">
        <f t="shared" si="671"/>
        <v>1</v>
      </c>
      <c r="FO285" s="95">
        <f t="shared" si="672"/>
        <v>1</v>
      </c>
      <c r="FP285" s="95">
        <f t="shared" si="673"/>
        <v>1</v>
      </c>
      <c r="FQ285" s="115">
        <f t="shared" si="674"/>
        <v>3.4225562421863485</v>
      </c>
      <c r="FR285" s="115">
        <f t="shared" si="675"/>
        <v>1.6947891571831688</v>
      </c>
      <c r="FS285" s="115">
        <f t="shared" si="676"/>
        <v>1.4094524898723124</v>
      </c>
      <c r="FT285" s="115">
        <f t="shared" si="677"/>
        <v>1.3074345311762703</v>
      </c>
      <c r="FU285" s="115">
        <f t="shared" si="678"/>
        <v>1.2670799765982101</v>
      </c>
      <c r="FV285" s="115">
        <f t="shared" si="679"/>
        <v>1.2503848689710078</v>
      </c>
      <c r="FW285" s="115">
        <f t="shared" si="680"/>
        <v>1.2435316250658346</v>
      </c>
      <c r="FX285" s="115">
        <f t="shared" si="681"/>
        <v>1.2409740383563834</v>
      </c>
      <c r="FZ285" s="90">
        <f t="shared" si="705"/>
        <v>1.2409740383563834</v>
      </c>
    </row>
    <row r="286" spans="24:182" x14ac:dyDescent="0.3">
      <c r="X286" s="118">
        <f t="shared" si="706"/>
        <v>25.785341502012496</v>
      </c>
      <c r="Y286" s="118">
        <v>10</v>
      </c>
      <c r="Z286" s="40">
        <v>1.7999999999999999E-2</v>
      </c>
      <c r="AA286" s="40">
        <v>10000000</v>
      </c>
      <c r="AB286" s="40">
        <v>10000000</v>
      </c>
      <c r="AC286" s="98">
        <v>3900000</v>
      </c>
      <c r="AD286" s="42">
        <v>0.33</v>
      </c>
      <c r="AE286" s="42">
        <v>0.33</v>
      </c>
      <c r="AF286" s="41">
        <v>1.7999999999999999E-2</v>
      </c>
      <c r="AG286" s="40">
        <v>10000000</v>
      </c>
      <c r="AH286" s="40">
        <v>10000000</v>
      </c>
      <c r="AI286" s="98">
        <v>3900000</v>
      </c>
      <c r="AJ286" s="42">
        <v>0.33</v>
      </c>
      <c r="AK286" s="42">
        <v>0.33</v>
      </c>
      <c r="AL286" s="42">
        <f>AL250</f>
        <v>0.80259999999999998</v>
      </c>
      <c r="AM286" s="40">
        <v>6000</v>
      </c>
      <c r="AN286" s="40">
        <f>AN250</f>
        <v>10000</v>
      </c>
      <c r="AO286" s="40">
        <f>AO250</f>
        <v>10000</v>
      </c>
      <c r="AP286" s="42">
        <v>0.03</v>
      </c>
      <c r="AQ286" s="42">
        <v>0.03</v>
      </c>
      <c r="AR286" s="4">
        <f t="shared" si="682"/>
        <v>0.8206</v>
      </c>
      <c r="AS286" s="11">
        <f t="shared" si="683"/>
        <v>2.5785341502012495</v>
      </c>
      <c r="AT286" s="15">
        <f t="shared" si="684"/>
        <v>68010.989114577489</v>
      </c>
      <c r="AU286" s="19">
        <f t="shared" si="685"/>
        <v>0.80004601538355813</v>
      </c>
      <c r="AV286" s="13">
        <f t="shared" si="686"/>
        <v>0.5</v>
      </c>
      <c r="AW286" s="11">
        <f t="shared" si="687"/>
        <v>1</v>
      </c>
      <c r="AX286" s="11">
        <f t="shared" si="688"/>
        <v>0.8911</v>
      </c>
      <c r="AY286" s="11">
        <f t="shared" si="689"/>
        <v>201997.53114128605</v>
      </c>
      <c r="AZ286" s="11">
        <f t="shared" si="690"/>
        <v>1</v>
      </c>
      <c r="BA286" s="11">
        <f t="shared" si="691"/>
        <v>0.34752899999999998</v>
      </c>
      <c r="BB286" s="11">
        <f t="shared" si="692"/>
        <v>1.025058</v>
      </c>
      <c r="BC286" s="11">
        <f t="shared" si="693"/>
        <v>0.99909999999999999</v>
      </c>
      <c r="BD286" s="11">
        <f t="shared" si="694"/>
        <v>0.8911</v>
      </c>
      <c r="BE286" s="11">
        <f t="shared" si="695"/>
        <v>201997.53114128605</v>
      </c>
      <c r="BF286" s="11">
        <f t="shared" si="696"/>
        <v>1</v>
      </c>
      <c r="BG286" s="11">
        <f t="shared" si="697"/>
        <v>0.34752899999999998</v>
      </c>
      <c r="BH286" s="11">
        <f t="shared" si="698"/>
        <v>1.025058</v>
      </c>
      <c r="BI286" s="121">
        <f t="shared" si="590"/>
        <v>4.9866287728155605</v>
      </c>
      <c r="BJ286" s="121">
        <f>X286^2/((BJ252^2+1)*Y286^2)</f>
        <v>1.3297676727508161</v>
      </c>
      <c r="BK286" s="121">
        <f>X286^2/((BK252^2+1)*Y286^2)</f>
        <v>0.66488383637540804</v>
      </c>
      <c r="BL286" s="121">
        <f>X286^2/((BL252^2+1)*Y286^2)</f>
        <v>0.39110813904435765</v>
      </c>
      <c r="BM286" s="121">
        <f>X286^2/((BM252^2+1)*Y286^2)</f>
        <v>0.25572455245207998</v>
      </c>
      <c r="BN286" s="121">
        <f>X286^2/((BN252^2+1)*Y286^2)</f>
        <v>0.17969833415551567</v>
      </c>
      <c r="BO286" s="121">
        <f>X286^2/((BO252^2+1)*Y286^2)</f>
        <v>0.13297676727508159</v>
      </c>
      <c r="BP286" s="121">
        <f>X286^2/((BP252^2+1)*Y286^2)</f>
        <v>0.102289820980832</v>
      </c>
      <c r="BQ286" s="121">
        <v>1</v>
      </c>
      <c r="BR286" s="121">
        <v>1</v>
      </c>
      <c r="BS286" s="121">
        <v>1</v>
      </c>
      <c r="BT286" s="121">
        <v>1</v>
      </c>
      <c r="BU286" s="121">
        <v>1</v>
      </c>
      <c r="BV286" s="121">
        <v>1</v>
      </c>
      <c r="BW286" s="121">
        <v>1</v>
      </c>
      <c r="BX286" s="121">
        <v>1</v>
      </c>
      <c r="BY286" s="121">
        <f t="shared" si="699"/>
        <v>0.60160884972115825</v>
      </c>
      <c r="BZ286" s="121">
        <f>(BZ252^4+6*BZ252^2+1)/(BZ252^2+1)*(Y286^2/X286^2)</f>
        <v>1.2332981419283744</v>
      </c>
      <c r="CA286" s="121">
        <f>(CA252^4+6*CA252^2+1)/(CA252^2+1)*(Y286^2/X286^2)</f>
        <v>2.0454700890519382</v>
      </c>
      <c r="CB286" s="121">
        <f>(CB252^4+6*CB252^2+1)/(CB252^2+1)*(Y286^2/X286^2)</f>
        <v>3.1230577051701305</v>
      </c>
      <c r="CC286" s="121">
        <f>(CC252^4+6*CC252^2+1)/(CC252^2+1)*(Y286^2/X286^2)</f>
        <v>4.488927570996335</v>
      </c>
      <c r="CD286" s="121">
        <f>(CD252^4+6*CD252^2+1)/(CD252^2+1)*(Y286^2/X286^2)</f>
        <v>6.1502310110007601</v>
      </c>
      <c r="CE286" s="121">
        <f>(CE252^4+6*CE252^2+1)/(CE252^2+1)*(Y286^2/X286^2)</f>
        <v>8.1096872942412137</v>
      </c>
      <c r="CF286" s="121">
        <f>(CF252^4+6*CF252^2+1)/(CF252^2+1)*(Y286^2/X286^2)</f>
        <v>10.368497136925038</v>
      </c>
      <c r="CG286" s="121">
        <f t="shared" si="700"/>
        <v>4.9866287728155605</v>
      </c>
      <c r="CH286" s="121">
        <f t="shared" si="591"/>
        <v>1.3297676727508161</v>
      </c>
      <c r="CI286" s="121">
        <f t="shared" si="592"/>
        <v>0.66488383637540804</v>
      </c>
      <c r="CJ286" s="121">
        <f t="shared" si="593"/>
        <v>0.39110813904435765</v>
      </c>
      <c r="CK286" s="121">
        <f t="shared" si="594"/>
        <v>0.25572455245207998</v>
      </c>
      <c r="CL286" s="121">
        <f t="shared" si="595"/>
        <v>0.17969833415551567</v>
      </c>
      <c r="CM286" s="121">
        <f t="shared" si="596"/>
        <v>0.13297676727508159</v>
      </c>
      <c r="CN286" s="121">
        <f t="shared" si="597"/>
        <v>0.102289820980832</v>
      </c>
      <c r="CO286" s="95">
        <f t="shared" si="598"/>
        <v>2.0188300236994063</v>
      </c>
      <c r="CP286" s="95">
        <f t="shared" si="599"/>
        <v>2.8421727943468049</v>
      </c>
      <c r="CQ286" s="95">
        <f t="shared" si="600"/>
        <v>3.915690393888799</v>
      </c>
      <c r="CR286" s="95">
        <f t="shared" si="601"/>
        <v>5.3591619233927936</v>
      </c>
      <c r="CS286" s="95">
        <f t="shared" si="602"/>
        <v>7.1954539635721737</v>
      </c>
      <c r="CT286" s="95">
        <f t="shared" si="603"/>
        <v>9.4317178388971463</v>
      </c>
      <c r="CU286" s="95">
        <f t="shared" si="604"/>
        <v>12.070672818425519</v>
      </c>
      <c r="CV286" s="95">
        <f t="shared" si="605"/>
        <v>15.113519618364634</v>
      </c>
      <c r="CW286" s="95">
        <f t="shared" si="606"/>
        <v>2.0188300236994063</v>
      </c>
      <c r="CX286" s="95">
        <f t="shared" si="607"/>
        <v>2.8421727943468049</v>
      </c>
      <c r="CY286" s="95">
        <f t="shared" si="608"/>
        <v>3.915690393888799</v>
      </c>
      <c r="CZ286" s="95">
        <f t="shared" si="609"/>
        <v>5.3591619233927936</v>
      </c>
      <c r="DA286" s="95">
        <f t="shared" si="610"/>
        <v>7.1954539635721737</v>
      </c>
      <c r="DB286" s="95">
        <f t="shared" si="611"/>
        <v>9.4317178388971463</v>
      </c>
      <c r="DC286" s="95">
        <f t="shared" si="612"/>
        <v>12.070672818425519</v>
      </c>
      <c r="DD286" s="95">
        <f t="shared" si="613"/>
        <v>15.113519618364634</v>
      </c>
      <c r="DE286" s="13">
        <f t="shared" si="701"/>
        <v>7.6383536225367186</v>
      </c>
      <c r="DF286" s="13">
        <f t="shared" si="702"/>
        <v>4.6131818146791908</v>
      </c>
      <c r="DG286" s="13">
        <f t="shared" si="703"/>
        <v>4.7604699254273459</v>
      </c>
      <c r="DH286" s="13">
        <f t="shared" si="704"/>
        <v>5.5642818442144879</v>
      </c>
      <c r="DI286" s="13">
        <f t="shared" si="614"/>
        <v>6.7947681234484154</v>
      </c>
      <c r="DJ286" s="13">
        <f t="shared" si="615"/>
        <v>8.380045345156276</v>
      </c>
      <c r="DK286" s="13">
        <f t="shared" si="616"/>
        <v>10.292780061516295</v>
      </c>
      <c r="DL286" s="13">
        <f t="shared" si="617"/>
        <v>12.52090295790587</v>
      </c>
      <c r="DM286" s="95">
        <f t="shared" si="618"/>
        <v>7.6383536225367186</v>
      </c>
      <c r="DN286" s="95">
        <f t="shared" si="619"/>
        <v>4.6131818146791908</v>
      </c>
      <c r="DO286" s="95">
        <f t="shared" si="620"/>
        <v>4.7604699254273459</v>
      </c>
      <c r="DP286" s="95">
        <f t="shared" si="621"/>
        <v>5.5642818442144879</v>
      </c>
      <c r="DQ286" s="95">
        <f t="shared" si="622"/>
        <v>6.7947681234484154</v>
      </c>
      <c r="DR286" s="95">
        <f t="shared" si="623"/>
        <v>8.380045345156276</v>
      </c>
      <c r="DS286" s="95">
        <f t="shared" si="624"/>
        <v>10.292780061516295</v>
      </c>
      <c r="DT286" s="95">
        <f t="shared" si="625"/>
        <v>12.52090295790587</v>
      </c>
      <c r="DU286" s="95">
        <f t="shared" si="626"/>
        <v>4.6038054927225636</v>
      </c>
      <c r="DV286" s="95">
        <f t="shared" si="627"/>
        <v>2.1924705595096445</v>
      </c>
      <c r="DW286" s="95">
        <f t="shared" si="628"/>
        <v>1.96365744934984</v>
      </c>
      <c r="DX286" s="95">
        <f t="shared" si="629"/>
        <v>2.1044586888712482</v>
      </c>
      <c r="DY286" s="95">
        <f t="shared" si="630"/>
        <v>2.4585640618927442</v>
      </c>
      <c r="DZ286" s="95">
        <f t="shared" si="631"/>
        <v>2.966751142741245</v>
      </c>
      <c r="EA286" s="95">
        <f t="shared" si="632"/>
        <v>3.6046956586346961</v>
      </c>
      <c r="EB286" s="95">
        <f t="shared" si="633"/>
        <v>4.3612246966703996</v>
      </c>
      <c r="EC286" s="95">
        <f t="shared" si="634"/>
        <v>4.6038054927225636</v>
      </c>
      <c r="ED286" s="95">
        <f t="shared" si="635"/>
        <v>2.1924705595096445</v>
      </c>
      <c r="EE286" s="95">
        <f t="shared" si="636"/>
        <v>1.96365744934984</v>
      </c>
      <c r="EF286" s="95">
        <f t="shared" si="637"/>
        <v>2.1044586888712482</v>
      </c>
      <c r="EG286" s="95">
        <f t="shared" si="638"/>
        <v>2.4585640618927442</v>
      </c>
      <c r="EH286" s="95">
        <f t="shared" si="639"/>
        <v>2.966751142741245</v>
      </c>
      <c r="EI286" s="95">
        <f t="shared" si="640"/>
        <v>3.6046956586346961</v>
      </c>
      <c r="EJ286" s="95">
        <f t="shared" si="641"/>
        <v>4.3612246966703996</v>
      </c>
      <c r="EK286" s="95">
        <f t="shared" si="642"/>
        <v>4.6038054927225636</v>
      </c>
      <c r="EL286" s="95">
        <f t="shared" si="643"/>
        <v>2.1924705595096445</v>
      </c>
      <c r="EM286" s="95">
        <f t="shared" si="644"/>
        <v>1.96365744934984</v>
      </c>
      <c r="EN286" s="95">
        <f t="shared" si="645"/>
        <v>2.1044586888712482</v>
      </c>
      <c r="EO286" s="95">
        <f t="shared" si="646"/>
        <v>2.4585640618927442</v>
      </c>
      <c r="EP286" s="95">
        <f t="shared" si="647"/>
        <v>2.966751142741245</v>
      </c>
      <c r="EQ286" s="95">
        <f t="shared" si="648"/>
        <v>3.6046956586346961</v>
      </c>
      <c r="ER286" s="95">
        <f t="shared" si="649"/>
        <v>4.3612246966703996</v>
      </c>
      <c r="ES286" s="95">
        <f t="shared" si="650"/>
        <v>1</v>
      </c>
      <c r="ET286" s="95">
        <f t="shared" si="651"/>
        <v>1</v>
      </c>
      <c r="EU286" s="95">
        <f t="shared" si="652"/>
        <v>1</v>
      </c>
      <c r="EV286" s="95">
        <f t="shared" si="653"/>
        <v>1</v>
      </c>
      <c r="EW286" s="95">
        <f t="shared" si="654"/>
        <v>1</v>
      </c>
      <c r="EX286" s="95">
        <f t="shared" si="655"/>
        <v>1</v>
      </c>
      <c r="EY286" s="95">
        <f t="shared" si="656"/>
        <v>1</v>
      </c>
      <c r="EZ286" s="95">
        <f t="shared" si="657"/>
        <v>1</v>
      </c>
      <c r="FA286" s="95">
        <f t="shared" si="658"/>
        <v>1</v>
      </c>
      <c r="FB286" s="95">
        <f t="shared" si="659"/>
        <v>1</v>
      </c>
      <c r="FC286" s="95">
        <f t="shared" si="660"/>
        <v>1</v>
      </c>
      <c r="FD286" s="95">
        <f t="shared" si="661"/>
        <v>1</v>
      </c>
      <c r="FE286" s="95">
        <f t="shared" si="662"/>
        <v>1</v>
      </c>
      <c r="FF286" s="95">
        <f t="shared" si="663"/>
        <v>1</v>
      </c>
      <c r="FG286" s="95">
        <f t="shared" si="664"/>
        <v>1</v>
      </c>
      <c r="FH286" s="95">
        <f t="shared" si="665"/>
        <v>1</v>
      </c>
      <c r="FI286" s="95">
        <f t="shared" si="666"/>
        <v>1</v>
      </c>
      <c r="FJ286" s="95">
        <f t="shared" si="667"/>
        <v>1</v>
      </c>
      <c r="FK286" s="95">
        <f t="shared" si="668"/>
        <v>1</v>
      </c>
      <c r="FL286" s="95">
        <f t="shared" si="669"/>
        <v>1</v>
      </c>
      <c r="FM286" s="95">
        <f t="shared" si="670"/>
        <v>1</v>
      </c>
      <c r="FN286" s="95">
        <f t="shared" si="671"/>
        <v>1</v>
      </c>
      <c r="FO286" s="95">
        <f t="shared" si="672"/>
        <v>1</v>
      </c>
      <c r="FP286" s="95">
        <f t="shared" si="673"/>
        <v>1</v>
      </c>
      <c r="FQ286" s="115">
        <f t="shared" si="674"/>
        <v>3.7616624652658044</v>
      </c>
      <c r="FR286" s="115">
        <f t="shared" si="675"/>
        <v>1.77546612932336</v>
      </c>
      <c r="FS286" s="115">
        <f t="shared" si="676"/>
        <v>1.4434936566630914</v>
      </c>
      <c r="FT286" s="115">
        <f t="shared" si="677"/>
        <v>1.3230935443764975</v>
      </c>
      <c r="FU286" s="115">
        <f t="shared" si="678"/>
        <v>1.2744315777876005</v>
      </c>
      <c r="FV286" s="115">
        <f t="shared" si="679"/>
        <v>1.253691834112588</v>
      </c>
      <c r="FW286" s="115">
        <f t="shared" si="680"/>
        <v>1.2447903465913248</v>
      </c>
      <c r="FX286" s="115">
        <f t="shared" si="681"/>
        <v>1.2411774919550838</v>
      </c>
      <c r="FZ286" s="90">
        <f t="shared" si="705"/>
        <v>1.2411774919550838</v>
      </c>
    </row>
    <row r="287" spans="24:182" x14ac:dyDescent="0.3">
      <c r="X287" s="118">
        <f t="shared" si="706"/>
        <v>27.590315407153373</v>
      </c>
      <c r="Y287" s="118">
        <v>10</v>
      </c>
      <c r="Z287" s="40">
        <v>1.7999999999999999E-2</v>
      </c>
      <c r="AA287" s="40">
        <v>10000000</v>
      </c>
      <c r="AB287" s="40">
        <v>10000000</v>
      </c>
      <c r="AC287" s="98">
        <v>3900000</v>
      </c>
      <c r="AD287" s="42">
        <v>0.33</v>
      </c>
      <c r="AE287" s="42">
        <v>0.33</v>
      </c>
      <c r="AF287" s="41">
        <v>1.7999999999999999E-2</v>
      </c>
      <c r="AG287" s="40">
        <v>10000000</v>
      </c>
      <c r="AH287" s="40">
        <v>10000000</v>
      </c>
      <c r="AI287" s="98">
        <v>3900000</v>
      </c>
      <c r="AJ287" s="42">
        <v>0.33</v>
      </c>
      <c r="AK287" s="42">
        <v>0.33</v>
      </c>
      <c r="AL287" s="42">
        <f>AL250</f>
        <v>0.80259999999999998</v>
      </c>
      <c r="AM287" s="40">
        <v>6000</v>
      </c>
      <c r="AN287" s="40">
        <f>AN250</f>
        <v>10000</v>
      </c>
      <c r="AO287" s="40">
        <f>AO250</f>
        <v>10000</v>
      </c>
      <c r="AP287" s="42">
        <v>0.03</v>
      </c>
      <c r="AQ287" s="42">
        <v>0.03</v>
      </c>
      <c r="AR287" s="4">
        <f t="shared" si="682"/>
        <v>0.8206</v>
      </c>
      <c r="AS287" s="11">
        <f t="shared" si="683"/>
        <v>2.7590315407153372</v>
      </c>
      <c r="AT287" s="15">
        <f t="shared" si="684"/>
        <v>68010.989114577489</v>
      </c>
      <c r="AU287" s="19">
        <f t="shared" si="685"/>
        <v>0.80004601538355813</v>
      </c>
      <c r="AV287" s="13">
        <f t="shared" si="686"/>
        <v>0.5</v>
      </c>
      <c r="AW287" s="11">
        <f t="shared" si="687"/>
        <v>1</v>
      </c>
      <c r="AX287" s="11">
        <f t="shared" si="688"/>
        <v>0.8911</v>
      </c>
      <c r="AY287" s="11">
        <f t="shared" si="689"/>
        <v>201997.53114128605</v>
      </c>
      <c r="AZ287" s="11">
        <f t="shared" si="690"/>
        <v>1</v>
      </c>
      <c r="BA287" s="11">
        <f t="shared" si="691"/>
        <v>0.34752899999999998</v>
      </c>
      <c r="BB287" s="11">
        <f t="shared" si="692"/>
        <v>1.025058</v>
      </c>
      <c r="BC287" s="11">
        <f t="shared" si="693"/>
        <v>0.99909999999999999</v>
      </c>
      <c r="BD287" s="11">
        <f t="shared" si="694"/>
        <v>0.8911</v>
      </c>
      <c r="BE287" s="11">
        <f t="shared" si="695"/>
        <v>201997.53114128605</v>
      </c>
      <c r="BF287" s="11">
        <f t="shared" si="696"/>
        <v>1</v>
      </c>
      <c r="BG287" s="11">
        <f t="shared" si="697"/>
        <v>0.34752899999999998</v>
      </c>
      <c r="BH287" s="11">
        <f t="shared" si="698"/>
        <v>1.025058</v>
      </c>
      <c r="BI287" s="121">
        <f t="shared" si="590"/>
        <v>5.709191281996536</v>
      </c>
      <c r="BJ287" s="121">
        <f>X287^2/((BJ252^2+1)*Y287^2)</f>
        <v>1.5224510085324097</v>
      </c>
      <c r="BK287" s="121">
        <f>X287^2/((BK252^2+1)*Y287^2)</f>
        <v>0.76122550426620483</v>
      </c>
      <c r="BL287" s="121">
        <f>X287^2/((BL252^2+1)*Y287^2)</f>
        <v>0.44777970839188519</v>
      </c>
      <c r="BM287" s="121">
        <f>X287^2/((BM252^2+1)*Y287^2)</f>
        <v>0.29277904010238648</v>
      </c>
      <c r="BN287" s="121">
        <f>X287^2/((BN252^2+1)*Y287^2)</f>
        <v>0.20573662277464994</v>
      </c>
      <c r="BO287" s="121">
        <f>X287^2/((BO252^2+1)*Y287^2)</f>
        <v>0.15224510085324094</v>
      </c>
      <c r="BP287" s="121">
        <f>X287^2/((BP252^2+1)*Y287^2)</f>
        <v>0.11711161604095457</v>
      </c>
      <c r="BQ287" s="121">
        <v>1</v>
      </c>
      <c r="BR287" s="121">
        <v>1</v>
      </c>
      <c r="BS287" s="121">
        <v>1</v>
      </c>
      <c r="BT287" s="121">
        <v>1</v>
      </c>
      <c r="BU287" s="121">
        <v>1</v>
      </c>
      <c r="BV287" s="121">
        <v>1</v>
      </c>
      <c r="BW287" s="121">
        <v>1</v>
      </c>
      <c r="BX287" s="121">
        <v>1</v>
      </c>
      <c r="BY287" s="121">
        <f t="shared" si="699"/>
        <v>0.52546846861835805</v>
      </c>
      <c r="BZ287" s="121">
        <f>(BZ252^4+6*BZ252^2+1)/(BZ252^2+1)*(Y287^2/X287^2)</f>
        <v>1.077210360667634</v>
      </c>
      <c r="CA287" s="121">
        <f>(CA252^4+6*CA252^2+1)/(CA252^2+1)*(Y287^2/X287^2)</f>
        <v>1.7865927933024173</v>
      </c>
      <c r="CB287" s="121">
        <f>(CB252^4+6*CB252^2+1)/(CB252^2+1)*(Y287^2/X287^2)</f>
        <v>2.7277995503276529</v>
      </c>
      <c r="CC287" s="121">
        <f>(CC252^4+6*CC252^2+1)/(CC252^2+1)*(Y287^2/X287^2)</f>
        <v>3.9208031889215946</v>
      </c>
      <c r="CD287" s="121">
        <f>(CD252^4+6*CD252^2+1)/(CD252^2+1)*(Y287^2/X287^2)</f>
        <v>5.3718499528349719</v>
      </c>
      <c r="CE287" s="121">
        <f>(CE252^4+6*CE252^2+1)/(CE252^2+1)*(Y287^2/X287^2)</f>
        <v>7.0833149569754665</v>
      </c>
      <c r="CF287" s="121">
        <f>(CF252^4+6*CF252^2+1)/(CF252^2+1)*(Y287^2/X287^2)</f>
        <v>9.0562469533802403</v>
      </c>
      <c r="CG287" s="121">
        <f t="shared" si="700"/>
        <v>5.709191281996536</v>
      </c>
      <c r="CH287" s="121">
        <f t="shared" si="591"/>
        <v>1.5224510085324097</v>
      </c>
      <c r="CI287" s="121">
        <f t="shared" si="592"/>
        <v>0.76122550426620483</v>
      </c>
      <c r="CJ287" s="121">
        <f t="shared" si="593"/>
        <v>0.44777970839188519</v>
      </c>
      <c r="CK287" s="121">
        <f t="shared" si="594"/>
        <v>0.29277904010238648</v>
      </c>
      <c r="CL287" s="121">
        <f t="shared" si="595"/>
        <v>0.20573662277464994</v>
      </c>
      <c r="CM287" s="121">
        <f t="shared" si="596"/>
        <v>0.15224510085324094</v>
      </c>
      <c r="CN287" s="121">
        <f t="shared" si="597"/>
        <v>0.11711161604095457</v>
      </c>
      <c r="CO287" s="95">
        <f t="shared" si="598"/>
        <v>1.9338693124285147</v>
      </c>
      <c r="CP287" s="95">
        <f t="shared" si="599"/>
        <v>2.6530087749557207</v>
      </c>
      <c r="CQ287" s="95">
        <f t="shared" si="600"/>
        <v>3.5906606218785906</v>
      </c>
      <c r="CR287" s="95">
        <f t="shared" si="601"/>
        <v>4.8514445589071471</v>
      </c>
      <c r="CS287" s="95">
        <f t="shared" si="602"/>
        <v>6.4553331432196455</v>
      </c>
      <c r="CT287" s="95">
        <f t="shared" si="603"/>
        <v>8.4085726185668133</v>
      </c>
      <c r="CU287" s="95">
        <f t="shared" si="604"/>
        <v>10.713538099856333</v>
      </c>
      <c r="CV287" s="95">
        <f t="shared" si="605"/>
        <v>13.371278339125368</v>
      </c>
      <c r="CW287" s="95">
        <f t="shared" si="606"/>
        <v>1.9338693124285147</v>
      </c>
      <c r="CX287" s="95">
        <f t="shared" si="607"/>
        <v>2.6530087749557207</v>
      </c>
      <c r="CY287" s="95">
        <f t="shared" si="608"/>
        <v>3.5906606218785906</v>
      </c>
      <c r="CZ287" s="95">
        <f t="shared" si="609"/>
        <v>4.8514445589071471</v>
      </c>
      <c r="DA287" s="95">
        <f t="shared" si="610"/>
        <v>6.4553331432196455</v>
      </c>
      <c r="DB287" s="95">
        <f t="shared" si="611"/>
        <v>8.4085726185668133</v>
      </c>
      <c r="DC287" s="95">
        <f t="shared" si="612"/>
        <v>10.713538099856333</v>
      </c>
      <c r="DD287" s="95">
        <f t="shared" si="613"/>
        <v>13.371278339125368</v>
      </c>
      <c r="DE287" s="13">
        <f t="shared" si="701"/>
        <v>8.2847757506148945</v>
      </c>
      <c r="DF287" s="13">
        <f t="shared" si="702"/>
        <v>4.6497773692000433</v>
      </c>
      <c r="DG287" s="13">
        <f t="shared" si="703"/>
        <v>4.5979342975686226</v>
      </c>
      <c r="DH287" s="13">
        <f t="shared" si="704"/>
        <v>5.2256952587195382</v>
      </c>
      <c r="DI287" s="13">
        <f t="shared" si="614"/>
        <v>6.2636982290239818</v>
      </c>
      <c r="DJ287" s="13">
        <f t="shared" si="615"/>
        <v>7.6277025756096215</v>
      </c>
      <c r="DK287" s="13">
        <f t="shared" si="616"/>
        <v>9.2856760578287076</v>
      </c>
      <c r="DL287" s="13">
        <f t="shared" si="617"/>
        <v>11.223474569421196</v>
      </c>
      <c r="DM287" s="95">
        <f t="shared" si="618"/>
        <v>8.2847757506148945</v>
      </c>
      <c r="DN287" s="95">
        <f t="shared" si="619"/>
        <v>4.6497773692000433</v>
      </c>
      <c r="DO287" s="95">
        <f t="shared" si="620"/>
        <v>4.5979342975686226</v>
      </c>
      <c r="DP287" s="95">
        <f t="shared" si="621"/>
        <v>5.2256952587195382</v>
      </c>
      <c r="DQ287" s="95">
        <f t="shared" si="622"/>
        <v>6.2636982290239818</v>
      </c>
      <c r="DR287" s="95">
        <f t="shared" si="623"/>
        <v>7.6277025756096215</v>
      </c>
      <c r="DS287" s="95">
        <f t="shared" si="624"/>
        <v>9.2856760578287076</v>
      </c>
      <c r="DT287" s="95">
        <f t="shared" si="625"/>
        <v>11.223474569421196</v>
      </c>
      <c r="DU287" s="95">
        <f t="shared" si="626"/>
        <v>4.8284559284714437</v>
      </c>
      <c r="DV287" s="95">
        <f t="shared" si="627"/>
        <v>2.205188575976722</v>
      </c>
      <c r="DW287" s="95">
        <f t="shared" si="628"/>
        <v>1.9071716051357257</v>
      </c>
      <c r="DX287" s="95">
        <f t="shared" si="629"/>
        <v>1.986790031400774</v>
      </c>
      <c r="DY287" s="95">
        <f t="shared" si="630"/>
        <v>2.2740018725533151</v>
      </c>
      <c r="DZ287" s="95">
        <f t="shared" si="631"/>
        <v>2.7052902123834657</v>
      </c>
      <c r="EA287" s="95">
        <f t="shared" si="632"/>
        <v>3.2546978113371527</v>
      </c>
      <c r="EB287" s="95">
        <f t="shared" si="633"/>
        <v>3.9103307062487098</v>
      </c>
      <c r="EC287" s="95">
        <f t="shared" si="634"/>
        <v>4.8284559284714437</v>
      </c>
      <c r="ED287" s="95">
        <f t="shared" si="635"/>
        <v>2.205188575976722</v>
      </c>
      <c r="EE287" s="95">
        <f t="shared" si="636"/>
        <v>1.9071716051357257</v>
      </c>
      <c r="EF287" s="95">
        <f t="shared" si="637"/>
        <v>1.986790031400774</v>
      </c>
      <c r="EG287" s="95">
        <f t="shared" si="638"/>
        <v>2.2740018725533151</v>
      </c>
      <c r="EH287" s="95">
        <f t="shared" si="639"/>
        <v>2.7052902123834657</v>
      </c>
      <c r="EI287" s="95">
        <f t="shared" si="640"/>
        <v>3.2546978113371527</v>
      </c>
      <c r="EJ287" s="95">
        <f t="shared" si="641"/>
        <v>3.9103307062487098</v>
      </c>
      <c r="EK287" s="95">
        <f t="shared" si="642"/>
        <v>4.8284559284714437</v>
      </c>
      <c r="EL287" s="95">
        <f t="shared" si="643"/>
        <v>2.205188575976722</v>
      </c>
      <c r="EM287" s="95">
        <f t="shared" si="644"/>
        <v>1.9071716051357257</v>
      </c>
      <c r="EN287" s="95">
        <f t="shared" si="645"/>
        <v>1.986790031400774</v>
      </c>
      <c r="EO287" s="95">
        <f t="shared" si="646"/>
        <v>2.2740018725533151</v>
      </c>
      <c r="EP287" s="95">
        <f t="shared" si="647"/>
        <v>2.7052902123834657</v>
      </c>
      <c r="EQ287" s="95">
        <f t="shared" si="648"/>
        <v>3.2546978113371527</v>
      </c>
      <c r="ER287" s="95">
        <f t="shared" si="649"/>
        <v>3.9103307062487098</v>
      </c>
      <c r="ES287" s="95">
        <f t="shared" si="650"/>
        <v>1</v>
      </c>
      <c r="ET287" s="95">
        <f t="shared" si="651"/>
        <v>1</v>
      </c>
      <c r="EU287" s="95">
        <f t="shared" si="652"/>
        <v>1</v>
      </c>
      <c r="EV287" s="95">
        <f t="shared" si="653"/>
        <v>1</v>
      </c>
      <c r="EW287" s="95">
        <f t="shared" si="654"/>
        <v>1</v>
      </c>
      <c r="EX287" s="95">
        <f t="shared" si="655"/>
        <v>1</v>
      </c>
      <c r="EY287" s="95">
        <f t="shared" si="656"/>
        <v>1</v>
      </c>
      <c r="EZ287" s="95">
        <f t="shared" si="657"/>
        <v>1</v>
      </c>
      <c r="FA287" s="95">
        <f t="shared" si="658"/>
        <v>1</v>
      </c>
      <c r="FB287" s="95">
        <f t="shared" si="659"/>
        <v>1</v>
      </c>
      <c r="FC287" s="95">
        <f t="shared" si="660"/>
        <v>1</v>
      </c>
      <c r="FD287" s="95">
        <f t="shared" si="661"/>
        <v>1</v>
      </c>
      <c r="FE287" s="95">
        <f t="shared" si="662"/>
        <v>1</v>
      </c>
      <c r="FF287" s="95">
        <f t="shared" si="663"/>
        <v>1</v>
      </c>
      <c r="FG287" s="95">
        <f t="shared" si="664"/>
        <v>1</v>
      </c>
      <c r="FH287" s="95">
        <f t="shared" si="665"/>
        <v>1</v>
      </c>
      <c r="FI287" s="95">
        <f t="shared" si="666"/>
        <v>1</v>
      </c>
      <c r="FJ287" s="95">
        <f t="shared" si="667"/>
        <v>1</v>
      </c>
      <c r="FK287" s="95">
        <f t="shared" si="668"/>
        <v>1</v>
      </c>
      <c r="FL287" s="95">
        <f t="shared" si="669"/>
        <v>1</v>
      </c>
      <c r="FM287" s="95">
        <f t="shared" si="670"/>
        <v>1</v>
      </c>
      <c r="FN287" s="95">
        <f t="shared" si="671"/>
        <v>1</v>
      </c>
      <c r="FO287" s="95">
        <f t="shared" si="672"/>
        <v>1</v>
      </c>
      <c r="FP287" s="95">
        <f t="shared" si="673"/>
        <v>1</v>
      </c>
      <c r="FQ287" s="115">
        <f t="shared" si="674"/>
        <v>4.1522813106032581</v>
      </c>
      <c r="FR287" s="115">
        <f t="shared" si="675"/>
        <v>1.8700059287212893</v>
      </c>
      <c r="FS287" s="115">
        <f t="shared" si="676"/>
        <v>1.4842401679452073</v>
      </c>
      <c r="FT287" s="115">
        <f t="shared" si="677"/>
        <v>1.3423787623223933</v>
      </c>
      <c r="FU287" s="115">
        <f t="shared" si="678"/>
        <v>1.2838490420442825</v>
      </c>
      <c r="FV287" s="115">
        <f t="shared" si="679"/>
        <v>1.2582011793341399</v>
      </c>
      <c r="FW287" s="115">
        <f t="shared" si="680"/>
        <v>1.2467510384671956</v>
      </c>
      <c r="FX287" s="115">
        <f t="shared" si="681"/>
        <v>1.2417850445894136</v>
      </c>
      <c r="FZ287" s="90">
        <f t="shared" si="705"/>
        <v>1.2417850445894136</v>
      </c>
    </row>
    <row r="288" spans="24:182" x14ac:dyDescent="0.3">
      <c r="X288" s="118">
        <f t="shared" si="706"/>
        <v>29.521637485654111</v>
      </c>
      <c r="Y288" s="118">
        <v>10</v>
      </c>
      <c r="Z288" s="40">
        <v>1.7999999999999999E-2</v>
      </c>
      <c r="AA288" s="40">
        <v>10000000</v>
      </c>
      <c r="AB288" s="40">
        <v>10000000</v>
      </c>
      <c r="AC288" s="98">
        <v>3900000</v>
      </c>
      <c r="AD288" s="42">
        <v>0.33</v>
      </c>
      <c r="AE288" s="42">
        <v>0.33</v>
      </c>
      <c r="AF288" s="41">
        <v>1.7999999999999999E-2</v>
      </c>
      <c r="AG288" s="40">
        <v>10000000</v>
      </c>
      <c r="AH288" s="40">
        <v>10000000</v>
      </c>
      <c r="AI288" s="98">
        <v>3900000</v>
      </c>
      <c r="AJ288" s="42">
        <v>0.33</v>
      </c>
      <c r="AK288" s="42">
        <v>0.33</v>
      </c>
      <c r="AL288" s="42">
        <f>AL250</f>
        <v>0.80259999999999998</v>
      </c>
      <c r="AM288" s="40">
        <v>6000</v>
      </c>
      <c r="AN288" s="40">
        <f>AN250</f>
        <v>10000</v>
      </c>
      <c r="AO288" s="40">
        <f>AO250</f>
        <v>10000</v>
      </c>
      <c r="AP288" s="42">
        <v>0.03</v>
      </c>
      <c r="AQ288" s="42">
        <v>0.03</v>
      </c>
      <c r="AR288" s="4">
        <f t="shared" si="682"/>
        <v>0.8206</v>
      </c>
      <c r="AS288" s="11">
        <f t="shared" si="683"/>
        <v>2.9521637485654111</v>
      </c>
      <c r="AT288" s="15">
        <f t="shared" si="684"/>
        <v>68010.989114577489</v>
      </c>
      <c r="AU288" s="19">
        <f t="shared" si="685"/>
        <v>0.80004601538355813</v>
      </c>
      <c r="AV288" s="13">
        <f t="shared" si="686"/>
        <v>0.5</v>
      </c>
      <c r="AW288" s="11">
        <f t="shared" si="687"/>
        <v>1</v>
      </c>
      <c r="AX288" s="11">
        <f t="shared" si="688"/>
        <v>0.8911</v>
      </c>
      <c r="AY288" s="11">
        <f t="shared" si="689"/>
        <v>201997.53114128605</v>
      </c>
      <c r="AZ288" s="11">
        <f t="shared" si="690"/>
        <v>1</v>
      </c>
      <c r="BA288" s="11">
        <f t="shared" si="691"/>
        <v>0.34752899999999998</v>
      </c>
      <c r="BB288" s="11">
        <f t="shared" si="692"/>
        <v>1.025058</v>
      </c>
      <c r="BC288" s="11">
        <f t="shared" si="693"/>
        <v>0.99909999999999999</v>
      </c>
      <c r="BD288" s="11">
        <f t="shared" si="694"/>
        <v>0.8911</v>
      </c>
      <c r="BE288" s="11">
        <f t="shared" si="695"/>
        <v>201997.53114128605</v>
      </c>
      <c r="BF288" s="11">
        <f t="shared" si="696"/>
        <v>1</v>
      </c>
      <c r="BG288" s="11">
        <f t="shared" si="697"/>
        <v>0.34752899999999998</v>
      </c>
      <c r="BH288" s="11">
        <f t="shared" si="698"/>
        <v>1.025058</v>
      </c>
      <c r="BI288" s="121">
        <f t="shared" si="590"/>
        <v>6.5364530987578346</v>
      </c>
      <c r="BJ288" s="121">
        <f>X288^2/((BJ252^2+1)*Y288^2)</f>
        <v>1.7430541596687561</v>
      </c>
      <c r="BK288" s="121">
        <f>X288^2/((BK252^2+1)*Y288^2)</f>
        <v>0.87152707983437805</v>
      </c>
      <c r="BL288" s="121">
        <f>X288^2/((BL252^2+1)*Y288^2)</f>
        <v>0.51266298813786937</v>
      </c>
      <c r="BM288" s="121">
        <f>X288^2/((BM252^2+1)*Y288^2)</f>
        <v>0.33520272301322229</v>
      </c>
      <c r="BN288" s="121">
        <f>X288^2/((BN252^2+1)*Y288^2)</f>
        <v>0.23554785941469675</v>
      </c>
      <c r="BO288" s="121">
        <f>X288^2/((BO252^2+1)*Y288^2)</f>
        <v>0.1743054159668756</v>
      </c>
      <c r="BP288" s="121">
        <f>X288^2/((BP252^2+1)*Y288^2)</f>
        <v>0.13408108920528894</v>
      </c>
      <c r="BQ288" s="121">
        <v>1</v>
      </c>
      <c r="BR288" s="121">
        <v>1</v>
      </c>
      <c r="BS288" s="121">
        <v>1</v>
      </c>
      <c r="BT288" s="121">
        <v>1</v>
      </c>
      <c r="BU288" s="121">
        <v>1</v>
      </c>
      <c r="BV288" s="121">
        <v>1</v>
      </c>
      <c r="BW288" s="121">
        <v>1</v>
      </c>
      <c r="BX288" s="121">
        <v>1</v>
      </c>
      <c r="BY288" s="121">
        <f t="shared" si="699"/>
        <v>0.45896451097769059</v>
      </c>
      <c r="BZ288" s="121">
        <f>(BZ252^4+6*BZ252^2+1)/(BZ252^2+1)*(Y288^2/X288^2)</f>
        <v>0.9408772475042656</v>
      </c>
      <c r="CA288" s="121">
        <f>(CA252^4+6*CA252^2+1)/(CA252^2+1)*(Y288^2/X288^2)</f>
        <v>1.5604793373241479</v>
      </c>
      <c r="CB288" s="121">
        <f>(CB252^4+6*CB252^2+1)/(CB252^2+1)*(Y288^2/X288^2)</f>
        <v>2.3825657702224232</v>
      </c>
      <c r="CC288" s="121">
        <f>(CC252^4+6*CC252^2+1)/(CC252^2+1)*(Y288^2/X288^2)</f>
        <v>3.4245813511412297</v>
      </c>
      <c r="CD288" s="121">
        <f>(CD252^4+6*CD252^2+1)/(CD252^2+1)*(Y288^2/X288^2)</f>
        <v>4.691981791278689</v>
      </c>
      <c r="CE288" s="121">
        <f>(CE252^4+6*CE252^2+1)/(CE252^2+1)*(Y288^2/X288^2)</f>
        <v>6.186841607979269</v>
      </c>
      <c r="CF288" s="121">
        <f>(CF252^4+6*CF252^2+1)/(CF252^2+1)*(Y288^2/X288^2)</f>
        <v>7.9100768218885831</v>
      </c>
      <c r="CG288" s="121">
        <f t="shared" si="700"/>
        <v>6.5364530987578346</v>
      </c>
      <c r="CH288" s="121">
        <f t="shared" si="591"/>
        <v>1.7430541596687561</v>
      </c>
      <c r="CI288" s="121">
        <f t="shared" si="592"/>
        <v>0.87152707983437805</v>
      </c>
      <c r="CJ288" s="121">
        <f t="shared" si="593"/>
        <v>0.51266298813786937</v>
      </c>
      <c r="CK288" s="121">
        <f t="shared" si="594"/>
        <v>0.33520272301322229</v>
      </c>
      <c r="CL288" s="121">
        <f t="shared" si="595"/>
        <v>0.23554785941469675</v>
      </c>
      <c r="CM288" s="121">
        <f t="shared" si="596"/>
        <v>0.1743054159668756</v>
      </c>
      <c r="CN288" s="121">
        <f t="shared" si="597"/>
        <v>0.13408108920528894</v>
      </c>
      <c r="CO288" s="95">
        <f t="shared" si="598"/>
        <v>1.8596613368228792</v>
      </c>
      <c r="CP288" s="95">
        <f t="shared" si="599"/>
        <v>2.4877855944237228</v>
      </c>
      <c r="CQ288" s="95">
        <f t="shared" si="600"/>
        <v>3.3067670311630621</v>
      </c>
      <c r="CR288" s="95">
        <f t="shared" si="601"/>
        <v>4.4079845497485781</v>
      </c>
      <c r="CS288" s="95">
        <f t="shared" si="602"/>
        <v>5.8088829551224075</v>
      </c>
      <c r="CT288" s="95">
        <f t="shared" si="603"/>
        <v>7.5149179584826733</v>
      </c>
      <c r="CU288" s="95">
        <f t="shared" si="604"/>
        <v>9.528164077173841</v>
      </c>
      <c r="CV288" s="95">
        <f t="shared" si="605"/>
        <v>11.849537331841528</v>
      </c>
      <c r="CW288" s="95">
        <f t="shared" si="606"/>
        <v>1.8596613368228792</v>
      </c>
      <c r="CX288" s="95">
        <f t="shared" si="607"/>
        <v>2.4877855944237228</v>
      </c>
      <c r="CY288" s="95">
        <f t="shared" si="608"/>
        <v>3.3067670311630621</v>
      </c>
      <c r="CZ288" s="95">
        <f t="shared" si="609"/>
        <v>4.4079845497485781</v>
      </c>
      <c r="DA288" s="95">
        <f t="shared" si="610"/>
        <v>5.8088829551224075</v>
      </c>
      <c r="DB288" s="95">
        <f t="shared" si="611"/>
        <v>7.5149179584826733</v>
      </c>
      <c r="DC288" s="95">
        <f t="shared" si="612"/>
        <v>9.528164077173841</v>
      </c>
      <c r="DD288" s="95">
        <f t="shared" si="613"/>
        <v>11.849537331841528</v>
      </c>
      <c r="DE288" s="13">
        <f t="shared" si="701"/>
        <v>9.045533609735525</v>
      </c>
      <c r="DF288" s="13">
        <f t="shared" si="702"/>
        <v>4.7340474071730219</v>
      </c>
      <c r="DG288" s="13">
        <f t="shared" si="703"/>
        <v>4.4821224171585259</v>
      </c>
      <c r="DH288" s="13">
        <f t="shared" si="704"/>
        <v>4.9453447583602923</v>
      </c>
      <c r="DI288" s="13">
        <f t="shared" si="614"/>
        <v>5.8099000741544522</v>
      </c>
      <c r="DJ288" s="13">
        <f t="shared" si="615"/>
        <v>6.9776456506933862</v>
      </c>
      <c r="DK288" s="13">
        <f t="shared" si="616"/>
        <v>8.4112630239461446</v>
      </c>
      <c r="DL288" s="13">
        <f t="shared" si="617"/>
        <v>10.094273911093872</v>
      </c>
      <c r="DM288" s="95">
        <f t="shared" si="618"/>
        <v>9.045533609735525</v>
      </c>
      <c r="DN288" s="95">
        <f t="shared" si="619"/>
        <v>4.7340474071730219</v>
      </c>
      <c r="DO288" s="95">
        <f t="shared" si="620"/>
        <v>4.4821224171585259</v>
      </c>
      <c r="DP288" s="95">
        <f t="shared" si="621"/>
        <v>4.9453447583602923</v>
      </c>
      <c r="DQ288" s="95">
        <f t="shared" si="622"/>
        <v>5.8099000741544522</v>
      </c>
      <c r="DR288" s="95">
        <f t="shared" si="623"/>
        <v>6.9776456506933862</v>
      </c>
      <c r="DS288" s="95">
        <f t="shared" si="624"/>
        <v>8.4112630239461446</v>
      </c>
      <c r="DT288" s="95">
        <f t="shared" si="625"/>
        <v>10.094273911093872</v>
      </c>
      <c r="DU288" s="95">
        <f t="shared" si="626"/>
        <v>5.0928413464937767</v>
      </c>
      <c r="DV288" s="95">
        <f t="shared" si="627"/>
        <v>2.2344748580034328</v>
      </c>
      <c r="DW288" s="95">
        <f t="shared" si="628"/>
        <v>1.8669236181486852</v>
      </c>
      <c r="DX288" s="95">
        <f t="shared" si="629"/>
        <v>1.8893601023614255</v>
      </c>
      <c r="DY288" s="95">
        <f t="shared" si="630"/>
        <v>2.1162938535896627</v>
      </c>
      <c r="DZ288" s="95">
        <f t="shared" si="631"/>
        <v>2.479376579324251</v>
      </c>
      <c r="EA288" s="95">
        <f t="shared" si="632"/>
        <v>2.9508139240849793</v>
      </c>
      <c r="EB288" s="95">
        <f t="shared" si="633"/>
        <v>3.5179007306608732</v>
      </c>
      <c r="EC288" s="95">
        <f t="shared" si="634"/>
        <v>5.0928413464937767</v>
      </c>
      <c r="ED288" s="95">
        <f t="shared" si="635"/>
        <v>2.2344748580034328</v>
      </c>
      <c r="EE288" s="95">
        <f t="shared" si="636"/>
        <v>1.8669236181486852</v>
      </c>
      <c r="EF288" s="95">
        <f t="shared" si="637"/>
        <v>1.8893601023614255</v>
      </c>
      <c r="EG288" s="95">
        <f t="shared" si="638"/>
        <v>2.1162938535896627</v>
      </c>
      <c r="EH288" s="95">
        <f t="shared" si="639"/>
        <v>2.479376579324251</v>
      </c>
      <c r="EI288" s="95">
        <f t="shared" si="640"/>
        <v>2.9508139240849793</v>
      </c>
      <c r="EJ288" s="95">
        <f t="shared" si="641"/>
        <v>3.5179007306608732</v>
      </c>
      <c r="EK288" s="95">
        <f t="shared" si="642"/>
        <v>5.0928413464937767</v>
      </c>
      <c r="EL288" s="95">
        <f t="shared" si="643"/>
        <v>2.2344748580034328</v>
      </c>
      <c r="EM288" s="95">
        <f t="shared" si="644"/>
        <v>1.8669236181486852</v>
      </c>
      <c r="EN288" s="95">
        <f t="shared" si="645"/>
        <v>1.8893601023614255</v>
      </c>
      <c r="EO288" s="95">
        <f t="shared" si="646"/>
        <v>2.1162938535896627</v>
      </c>
      <c r="EP288" s="95">
        <f t="shared" si="647"/>
        <v>2.479376579324251</v>
      </c>
      <c r="EQ288" s="95">
        <f t="shared" si="648"/>
        <v>2.9508139240849793</v>
      </c>
      <c r="ER288" s="95">
        <f t="shared" si="649"/>
        <v>3.5179007306608732</v>
      </c>
      <c r="ES288" s="95">
        <f t="shared" si="650"/>
        <v>1</v>
      </c>
      <c r="ET288" s="95">
        <f t="shared" si="651"/>
        <v>1</v>
      </c>
      <c r="EU288" s="95">
        <f t="shared" si="652"/>
        <v>1</v>
      </c>
      <c r="EV288" s="95">
        <f t="shared" si="653"/>
        <v>1</v>
      </c>
      <c r="EW288" s="95">
        <f t="shared" si="654"/>
        <v>1</v>
      </c>
      <c r="EX288" s="95">
        <f t="shared" si="655"/>
        <v>1</v>
      </c>
      <c r="EY288" s="95">
        <f t="shared" si="656"/>
        <v>1</v>
      </c>
      <c r="EZ288" s="95">
        <f t="shared" si="657"/>
        <v>1</v>
      </c>
      <c r="FA288" s="95">
        <f t="shared" si="658"/>
        <v>1</v>
      </c>
      <c r="FB288" s="95">
        <f t="shared" si="659"/>
        <v>1</v>
      </c>
      <c r="FC288" s="95">
        <f t="shared" si="660"/>
        <v>1</v>
      </c>
      <c r="FD288" s="95">
        <f t="shared" si="661"/>
        <v>1</v>
      </c>
      <c r="FE288" s="95">
        <f t="shared" si="662"/>
        <v>1</v>
      </c>
      <c r="FF288" s="95">
        <f t="shared" si="663"/>
        <v>1</v>
      </c>
      <c r="FG288" s="95">
        <f t="shared" si="664"/>
        <v>1</v>
      </c>
      <c r="FH288" s="95">
        <f t="shared" si="665"/>
        <v>1</v>
      </c>
      <c r="FI288" s="95">
        <f t="shared" si="666"/>
        <v>1</v>
      </c>
      <c r="FJ288" s="95">
        <f t="shared" si="667"/>
        <v>1</v>
      </c>
      <c r="FK288" s="95">
        <f t="shared" si="668"/>
        <v>1</v>
      </c>
      <c r="FL288" s="95">
        <f t="shared" si="669"/>
        <v>1</v>
      </c>
      <c r="FM288" s="95">
        <f t="shared" si="670"/>
        <v>1</v>
      </c>
      <c r="FN288" s="95">
        <f t="shared" si="671"/>
        <v>1</v>
      </c>
      <c r="FO288" s="95">
        <f t="shared" si="672"/>
        <v>1</v>
      </c>
      <c r="FP288" s="95">
        <f t="shared" si="673"/>
        <v>1</v>
      </c>
      <c r="FQ288" s="115">
        <f t="shared" si="674"/>
        <v>4.6018013870307763</v>
      </c>
      <c r="FR288" s="115">
        <f t="shared" si="675"/>
        <v>1.9804736695900038</v>
      </c>
      <c r="FS288" s="115">
        <f t="shared" si="676"/>
        <v>1.5327945283813449</v>
      </c>
      <c r="FT288" s="115">
        <f t="shared" si="677"/>
        <v>1.365969965107148</v>
      </c>
      <c r="FU288" s="115">
        <f t="shared" si="678"/>
        <v>1.2957786714396975</v>
      </c>
      <c r="FV288" s="115">
        <f t="shared" si="679"/>
        <v>1.2642131452416534</v>
      </c>
      <c r="FW288" s="115">
        <f t="shared" si="680"/>
        <v>1.2496175902443918</v>
      </c>
      <c r="FX288" s="115">
        <f t="shared" si="681"/>
        <v>1.2429357296899166</v>
      </c>
      <c r="FZ288" s="90">
        <f t="shared" si="705"/>
        <v>1.2429357296899166</v>
      </c>
    </row>
    <row r="289" spans="24:182" x14ac:dyDescent="0.3">
      <c r="X289" s="118">
        <f t="shared" si="706"/>
        <v>31.588152109649901</v>
      </c>
      <c r="Y289" s="118">
        <v>10</v>
      </c>
      <c r="Z289" s="40">
        <v>1.7999999999999999E-2</v>
      </c>
      <c r="AA289" s="40">
        <v>10000000</v>
      </c>
      <c r="AB289" s="40">
        <v>10000000</v>
      </c>
      <c r="AC289" s="98">
        <v>3900000</v>
      </c>
      <c r="AD289" s="42">
        <v>0.33</v>
      </c>
      <c r="AE289" s="42">
        <v>0.33</v>
      </c>
      <c r="AF289" s="41">
        <v>1.7999999999999999E-2</v>
      </c>
      <c r="AG289" s="40">
        <v>10000000</v>
      </c>
      <c r="AH289" s="40">
        <v>10000000</v>
      </c>
      <c r="AI289" s="98">
        <v>3900000</v>
      </c>
      <c r="AJ289" s="42">
        <v>0.33</v>
      </c>
      <c r="AK289" s="42">
        <v>0.33</v>
      </c>
      <c r="AL289" s="42">
        <f>AL250</f>
        <v>0.80259999999999998</v>
      </c>
      <c r="AM289" s="40">
        <v>6000</v>
      </c>
      <c r="AN289" s="40">
        <f>AN250</f>
        <v>10000</v>
      </c>
      <c r="AO289" s="40">
        <f>AO250</f>
        <v>10000</v>
      </c>
      <c r="AP289" s="42">
        <v>0.03</v>
      </c>
      <c r="AQ289" s="42">
        <v>0.03</v>
      </c>
      <c r="AR289" s="4">
        <f t="shared" si="682"/>
        <v>0.8206</v>
      </c>
      <c r="AS289" s="11">
        <f t="shared" si="683"/>
        <v>3.1588152109649901</v>
      </c>
      <c r="AT289" s="15">
        <f t="shared" si="684"/>
        <v>68010.989114577489</v>
      </c>
      <c r="AU289" s="19">
        <f t="shared" si="685"/>
        <v>0.80004601538355813</v>
      </c>
      <c r="AV289" s="13">
        <f t="shared" si="686"/>
        <v>0.5</v>
      </c>
      <c r="AW289" s="11">
        <f t="shared" si="687"/>
        <v>1</v>
      </c>
      <c r="AX289" s="11">
        <f t="shared" si="688"/>
        <v>0.8911</v>
      </c>
      <c r="AY289" s="11">
        <f t="shared" si="689"/>
        <v>201997.53114128605</v>
      </c>
      <c r="AZ289" s="11">
        <f t="shared" si="690"/>
        <v>1</v>
      </c>
      <c r="BA289" s="11">
        <f t="shared" si="691"/>
        <v>0.34752899999999998</v>
      </c>
      <c r="BB289" s="11">
        <f t="shared" si="692"/>
        <v>1.025058</v>
      </c>
      <c r="BC289" s="11">
        <f t="shared" si="693"/>
        <v>0.99909999999999999</v>
      </c>
      <c r="BD289" s="11">
        <f t="shared" si="694"/>
        <v>0.8911</v>
      </c>
      <c r="BE289" s="11">
        <f t="shared" si="695"/>
        <v>201997.53114128605</v>
      </c>
      <c r="BF289" s="11">
        <f t="shared" si="696"/>
        <v>1</v>
      </c>
      <c r="BG289" s="11">
        <f t="shared" si="697"/>
        <v>0.34752899999999998</v>
      </c>
      <c r="BH289" s="11">
        <f t="shared" si="698"/>
        <v>1.025058</v>
      </c>
      <c r="BI289" s="121">
        <f t="shared" si="590"/>
        <v>7.4835851527678461</v>
      </c>
      <c r="BJ289" s="121">
        <f>X289^2/((BJ252^2+1)*Y289^2)</f>
        <v>1.995622707404759</v>
      </c>
      <c r="BK289" s="121">
        <f>X289^2/((BK252^2+1)*Y289^2)</f>
        <v>0.9978113537023795</v>
      </c>
      <c r="BL289" s="121">
        <f>X289^2/((BL252^2+1)*Y289^2)</f>
        <v>0.58694785511904679</v>
      </c>
      <c r="BM289" s="121">
        <f>X289^2/((BM252^2+1)*Y289^2)</f>
        <v>0.3837735975778383</v>
      </c>
      <c r="BN289" s="121">
        <f>X289^2/((BN252^2+1)*Y289^2)</f>
        <v>0.26967874424388633</v>
      </c>
      <c r="BO289" s="121">
        <f>X289^2/((BO252^2+1)*Y289^2)</f>
        <v>0.19956227074047589</v>
      </c>
      <c r="BP289" s="121">
        <f>X289^2/((BP252^2+1)*Y289^2)</f>
        <v>0.15350943903113531</v>
      </c>
      <c r="BQ289" s="121">
        <v>1</v>
      </c>
      <c r="BR289" s="121">
        <v>1</v>
      </c>
      <c r="BS289" s="121">
        <v>1</v>
      </c>
      <c r="BT289" s="121">
        <v>1</v>
      </c>
      <c r="BU289" s="121">
        <v>1</v>
      </c>
      <c r="BV289" s="121">
        <v>1</v>
      </c>
      <c r="BW289" s="121">
        <v>1</v>
      </c>
      <c r="BX289" s="121">
        <v>1</v>
      </c>
      <c r="BY289" s="121">
        <f t="shared" si="699"/>
        <v>0.40087737879089047</v>
      </c>
      <c r="BZ289" s="121">
        <f>(BZ252^4+6*BZ252^2+1)/(BZ252^2+1)*(Y289^2/X289^2)</f>
        <v>0.8217986265213254</v>
      </c>
      <c r="CA289" s="121">
        <f>(CA252^4+6*CA252^2+1)/(CA252^2+1)*(Y289^2/X289^2)</f>
        <v>1.3629830878890277</v>
      </c>
      <c r="CB289" s="121">
        <f>(CB252^4+6*CB252^2+1)/(CB252^2+1)*(Y289^2/X289^2)</f>
        <v>2.081025216370358</v>
      </c>
      <c r="CC289" s="121">
        <f>(CC252^4+6*CC252^2+1)/(CC252^2+1)*(Y289^2/X289^2)</f>
        <v>2.9911619802089522</v>
      </c>
      <c r="CD289" s="121">
        <f>(CD252^4+6*CD252^2+1)/(CD252^2+1)*(Y289^2/X289^2)</f>
        <v>4.0981586088555222</v>
      </c>
      <c r="CE289" s="121">
        <f>(CE252^4+6*CE252^2+1)/(CE252^2+1)*(Y289^2/X289^2)</f>
        <v>5.4038270661012033</v>
      </c>
      <c r="CF289" s="121">
        <f>(CF252^4+6*CF252^2+1)/(CF252^2+1)*(Y289^2/X289^2)</f>
        <v>6.9089674398537699</v>
      </c>
      <c r="CG289" s="121">
        <f t="shared" si="700"/>
        <v>7.4835851527678461</v>
      </c>
      <c r="CH289" s="121">
        <f t="shared" si="591"/>
        <v>1.995622707404759</v>
      </c>
      <c r="CI289" s="121">
        <f t="shared" si="592"/>
        <v>0.9978113537023795</v>
      </c>
      <c r="CJ289" s="121">
        <f t="shared" si="593"/>
        <v>0.58694785511904679</v>
      </c>
      <c r="CK289" s="121">
        <f t="shared" si="594"/>
        <v>0.3837735975778383</v>
      </c>
      <c r="CL289" s="121">
        <f t="shared" si="595"/>
        <v>0.26967874424388633</v>
      </c>
      <c r="CM289" s="121">
        <f t="shared" si="596"/>
        <v>0.19956227074047589</v>
      </c>
      <c r="CN289" s="121">
        <f t="shared" si="597"/>
        <v>0.15350943903113531</v>
      </c>
      <c r="CO289" s="95">
        <f t="shared" si="598"/>
        <v>1.7948452169821638</v>
      </c>
      <c r="CP289" s="95">
        <f t="shared" si="599"/>
        <v>2.3434732697385994</v>
      </c>
      <c r="CQ289" s="95">
        <f t="shared" si="600"/>
        <v>3.0588033743235759</v>
      </c>
      <c r="CR289" s="95">
        <f t="shared" si="601"/>
        <v>4.0206494033090898</v>
      </c>
      <c r="CS289" s="95">
        <f t="shared" si="602"/>
        <v>5.2442483249387779</v>
      </c>
      <c r="CT289" s="95">
        <f t="shared" si="603"/>
        <v>6.7343653686633509</v>
      </c>
      <c r="CU289" s="95">
        <f t="shared" si="604"/>
        <v>8.4928124982739455</v>
      </c>
      <c r="CV289" s="95">
        <f t="shared" si="605"/>
        <v>10.520389801678334</v>
      </c>
      <c r="CW289" s="95">
        <f t="shared" si="606"/>
        <v>1.7948452169821638</v>
      </c>
      <c r="CX289" s="95">
        <f t="shared" si="607"/>
        <v>2.3434732697385994</v>
      </c>
      <c r="CY289" s="95">
        <f t="shared" si="608"/>
        <v>3.0588033743235759</v>
      </c>
      <c r="CZ289" s="95">
        <f t="shared" si="609"/>
        <v>4.0206494033090898</v>
      </c>
      <c r="DA289" s="95">
        <f t="shared" si="610"/>
        <v>5.2442483249387779</v>
      </c>
      <c r="DB289" s="95">
        <f t="shared" si="611"/>
        <v>6.7343653686633509</v>
      </c>
      <c r="DC289" s="95">
        <f t="shared" si="612"/>
        <v>8.4928124982739455</v>
      </c>
      <c r="DD289" s="95">
        <f t="shared" si="613"/>
        <v>10.520389801678334</v>
      </c>
      <c r="DE289" s="13">
        <f t="shared" si="701"/>
        <v>9.9345785315587367</v>
      </c>
      <c r="DF289" s="13">
        <f t="shared" si="702"/>
        <v>4.8675373339260846</v>
      </c>
      <c r="DG289" s="13">
        <f t="shared" si="703"/>
        <v>4.4109104415914073</v>
      </c>
      <c r="DH289" s="13">
        <f t="shared" si="704"/>
        <v>4.7180890714894055</v>
      </c>
      <c r="DI289" s="13">
        <f t="shared" si="614"/>
        <v>5.4250515777867907</v>
      </c>
      <c r="DJ289" s="13">
        <f t="shared" si="615"/>
        <v>6.4179533530994082</v>
      </c>
      <c r="DK289" s="13">
        <f t="shared" si="616"/>
        <v>7.653505336841679</v>
      </c>
      <c r="DL289" s="13">
        <f t="shared" si="617"/>
        <v>9.1125928788849055</v>
      </c>
      <c r="DM289" s="95">
        <f t="shared" si="618"/>
        <v>9.9345785315587367</v>
      </c>
      <c r="DN289" s="95">
        <f t="shared" si="619"/>
        <v>4.8675373339260846</v>
      </c>
      <c r="DO289" s="95">
        <f t="shared" si="620"/>
        <v>4.4109104415914073</v>
      </c>
      <c r="DP289" s="95">
        <f t="shared" si="621"/>
        <v>4.7180890714894055</v>
      </c>
      <c r="DQ289" s="95">
        <f t="shared" si="622"/>
        <v>5.4250515777867907</v>
      </c>
      <c r="DR289" s="95">
        <f t="shared" si="623"/>
        <v>6.4179533530994082</v>
      </c>
      <c r="DS289" s="95">
        <f t="shared" si="624"/>
        <v>7.653505336841679</v>
      </c>
      <c r="DT289" s="95">
        <f t="shared" si="625"/>
        <v>9.1125928788849055</v>
      </c>
      <c r="DU289" s="95">
        <f t="shared" si="626"/>
        <v>5.4018102391300751</v>
      </c>
      <c r="DV289" s="95">
        <f t="shared" si="627"/>
        <v>2.2808664787579978</v>
      </c>
      <c r="DW289" s="95">
        <f t="shared" si="628"/>
        <v>1.8421753914918202</v>
      </c>
      <c r="DX289" s="95">
        <f t="shared" si="629"/>
        <v>1.8103821607588733</v>
      </c>
      <c r="DY289" s="95">
        <f t="shared" si="630"/>
        <v>1.9825478404955057</v>
      </c>
      <c r="DZ289" s="95">
        <f t="shared" si="631"/>
        <v>2.2848672748337133</v>
      </c>
      <c r="EA289" s="95">
        <f t="shared" si="632"/>
        <v>2.6874711528432513</v>
      </c>
      <c r="EB289" s="95">
        <f t="shared" si="633"/>
        <v>3.1767381032183235</v>
      </c>
      <c r="EC289" s="95">
        <f t="shared" si="634"/>
        <v>5.4018102391300751</v>
      </c>
      <c r="ED289" s="95">
        <f t="shared" si="635"/>
        <v>2.2808664787579978</v>
      </c>
      <c r="EE289" s="95">
        <f t="shared" si="636"/>
        <v>1.8421753914918202</v>
      </c>
      <c r="EF289" s="95">
        <f t="shared" si="637"/>
        <v>1.8103821607588733</v>
      </c>
      <c r="EG289" s="95">
        <f t="shared" si="638"/>
        <v>1.9825478404955057</v>
      </c>
      <c r="EH289" s="95">
        <f t="shared" si="639"/>
        <v>2.2848672748337133</v>
      </c>
      <c r="EI289" s="95">
        <f t="shared" si="640"/>
        <v>2.6874711528432513</v>
      </c>
      <c r="EJ289" s="95">
        <f t="shared" si="641"/>
        <v>3.1767381032183235</v>
      </c>
      <c r="EK289" s="95">
        <f t="shared" si="642"/>
        <v>5.4018102391300751</v>
      </c>
      <c r="EL289" s="95">
        <f t="shared" si="643"/>
        <v>2.2808664787579978</v>
      </c>
      <c r="EM289" s="95">
        <f t="shared" si="644"/>
        <v>1.8421753914918202</v>
      </c>
      <c r="EN289" s="95">
        <f t="shared" si="645"/>
        <v>1.8103821607588733</v>
      </c>
      <c r="EO289" s="95">
        <f t="shared" si="646"/>
        <v>1.9825478404955057</v>
      </c>
      <c r="EP289" s="95">
        <f t="shared" si="647"/>
        <v>2.2848672748337133</v>
      </c>
      <c r="EQ289" s="95">
        <f t="shared" si="648"/>
        <v>2.6874711528432513</v>
      </c>
      <c r="ER289" s="95">
        <f t="shared" si="649"/>
        <v>3.1767381032183235</v>
      </c>
      <c r="ES289" s="95">
        <f t="shared" si="650"/>
        <v>1</v>
      </c>
      <c r="ET289" s="95">
        <f t="shared" si="651"/>
        <v>1</v>
      </c>
      <c r="EU289" s="95">
        <f t="shared" si="652"/>
        <v>1</v>
      </c>
      <c r="EV289" s="95">
        <f t="shared" si="653"/>
        <v>1</v>
      </c>
      <c r="EW289" s="95">
        <f t="shared" si="654"/>
        <v>1</v>
      </c>
      <c r="EX289" s="95">
        <f t="shared" si="655"/>
        <v>1</v>
      </c>
      <c r="EY289" s="95">
        <f t="shared" si="656"/>
        <v>1</v>
      </c>
      <c r="EZ289" s="95">
        <f t="shared" si="657"/>
        <v>1</v>
      </c>
      <c r="FA289" s="95">
        <f t="shared" si="658"/>
        <v>1</v>
      </c>
      <c r="FB289" s="95">
        <f t="shared" si="659"/>
        <v>1</v>
      </c>
      <c r="FC289" s="95">
        <f t="shared" si="660"/>
        <v>1</v>
      </c>
      <c r="FD289" s="95">
        <f t="shared" si="661"/>
        <v>1</v>
      </c>
      <c r="FE289" s="95">
        <f t="shared" si="662"/>
        <v>1</v>
      </c>
      <c r="FF289" s="95">
        <f t="shared" si="663"/>
        <v>1</v>
      </c>
      <c r="FG289" s="95">
        <f t="shared" si="664"/>
        <v>1</v>
      </c>
      <c r="FH289" s="95">
        <f t="shared" si="665"/>
        <v>1</v>
      </c>
      <c r="FI289" s="95">
        <f t="shared" si="666"/>
        <v>1</v>
      </c>
      <c r="FJ289" s="95">
        <f t="shared" si="667"/>
        <v>1</v>
      </c>
      <c r="FK289" s="95">
        <f t="shared" si="668"/>
        <v>1</v>
      </c>
      <c r="FL289" s="95">
        <f t="shared" si="669"/>
        <v>1</v>
      </c>
      <c r="FM289" s="95">
        <f t="shared" si="670"/>
        <v>1</v>
      </c>
      <c r="FN289" s="95">
        <f t="shared" si="671"/>
        <v>1</v>
      </c>
      <c r="FO289" s="95">
        <f t="shared" si="672"/>
        <v>1</v>
      </c>
      <c r="FP289" s="95">
        <f t="shared" si="673"/>
        <v>1</v>
      </c>
      <c r="FQ289" s="115">
        <f t="shared" si="674"/>
        <v>5.1186614243955031</v>
      </c>
      <c r="FR289" s="115">
        <f t="shared" si="675"/>
        <v>2.1092038773599522</v>
      </c>
      <c r="FS289" s="115">
        <f t="shared" si="676"/>
        <v>1.5903988066262973</v>
      </c>
      <c r="FT289" s="115">
        <f t="shared" si="677"/>
        <v>1.3946394836881879</v>
      </c>
      <c r="FU289" s="115">
        <f t="shared" si="678"/>
        <v>1.3107363280667035</v>
      </c>
      <c r="FV289" s="115">
        <f t="shared" si="679"/>
        <v>1.2720821946175058</v>
      </c>
      <c r="FW289" s="115">
        <f t="shared" si="680"/>
        <v>1.2536361485222693</v>
      </c>
      <c r="FX289" s="115">
        <f t="shared" si="681"/>
        <v>1.2448012136778985</v>
      </c>
      <c r="FZ289" s="90">
        <f t="shared" si="705"/>
        <v>1.2448012136778985</v>
      </c>
    </row>
    <row r="290" spans="24:182" x14ac:dyDescent="0.3">
      <c r="X290" s="118">
        <f t="shared" si="706"/>
        <v>33.799322757325399</v>
      </c>
      <c r="Y290" s="118">
        <v>10</v>
      </c>
      <c r="Z290" s="40">
        <v>1.7999999999999999E-2</v>
      </c>
      <c r="AA290" s="40">
        <v>10000000</v>
      </c>
      <c r="AB290" s="40">
        <v>10000000</v>
      </c>
      <c r="AC290" s="98">
        <v>3900000</v>
      </c>
      <c r="AD290" s="42">
        <v>0.33</v>
      </c>
      <c r="AE290" s="42">
        <v>0.33</v>
      </c>
      <c r="AF290" s="41">
        <v>1.7999999999999999E-2</v>
      </c>
      <c r="AG290" s="40">
        <v>10000000</v>
      </c>
      <c r="AH290" s="40">
        <v>10000000</v>
      </c>
      <c r="AI290" s="98">
        <v>3900000</v>
      </c>
      <c r="AJ290" s="42">
        <v>0.33</v>
      </c>
      <c r="AK290" s="42">
        <v>0.33</v>
      </c>
      <c r="AL290" s="42">
        <f>AL250</f>
        <v>0.80259999999999998</v>
      </c>
      <c r="AM290" s="40">
        <v>6000</v>
      </c>
      <c r="AN290" s="40">
        <f>AN250</f>
        <v>10000</v>
      </c>
      <c r="AO290" s="40">
        <f>AO250</f>
        <v>10000</v>
      </c>
      <c r="AP290" s="42">
        <v>0.03</v>
      </c>
      <c r="AQ290" s="42">
        <v>0.03</v>
      </c>
      <c r="AR290" s="4">
        <f t="shared" si="682"/>
        <v>0.8206</v>
      </c>
      <c r="AS290" s="11">
        <f t="shared" si="683"/>
        <v>3.3799322757325401</v>
      </c>
      <c r="AT290" s="15">
        <f t="shared" si="684"/>
        <v>68010.989114577489</v>
      </c>
      <c r="AU290" s="19">
        <f t="shared" si="685"/>
        <v>0.80004601538355813</v>
      </c>
      <c r="AV290" s="13">
        <f t="shared" si="686"/>
        <v>0.5</v>
      </c>
      <c r="AW290" s="11">
        <f t="shared" si="687"/>
        <v>1</v>
      </c>
      <c r="AX290" s="11">
        <f t="shared" si="688"/>
        <v>0.8911</v>
      </c>
      <c r="AY290" s="11">
        <f t="shared" si="689"/>
        <v>201997.53114128605</v>
      </c>
      <c r="AZ290" s="11">
        <f t="shared" si="690"/>
        <v>1</v>
      </c>
      <c r="BA290" s="11">
        <f t="shared" si="691"/>
        <v>0.34752899999999998</v>
      </c>
      <c r="BB290" s="11">
        <f t="shared" si="692"/>
        <v>1.025058</v>
      </c>
      <c r="BC290" s="11">
        <f t="shared" si="693"/>
        <v>0.99909999999999999</v>
      </c>
      <c r="BD290" s="11">
        <f t="shared" si="694"/>
        <v>0.8911</v>
      </c>
      <c r="BE290" s="11">
        <f t="shared" si="695"/>
        <v>201997.53114128605</v>
      </c>
      <c r="BF290" s="11">
        <f t="shared" si="696"/>
        <v>1</v>
      </c>
      <c r="BG290" s="11">
        <f t="shared" si="697"/>
        <v>0.34752899999999998</v>
      </c>
      <c r="BH290" s="11">
        <f t="shared" si="698"/>
        <v>1.025058</v>
      </c>
      <c r="BI290" s="121">
        <f t="shared" si="590"/>
        <v>8.5679566414039101</v>
      </c>
      <c r="BJ290" s="121">
        <f>X290^2/((BJ252^2+1)*Y290^2)</f>
        <v>2.2847884377077095</v>
      </c>
      <c r="BK290" s="121">
        <f>X290^2/((BK252^2+1)*Y290^2)</f>
        <v>1.1423942188538547</v>
      </c>
      <c r="BL290" s="121">
        <f>X290^2/((BL252^2+1)*Y290^2)</f>
        <v>0.67199659932579692</v>
      </c>
      <c r="BM290" s="121">
        <f>X290^2/((BM252^2+1)*Y290^2)</f>
        <v>0.43938239186686717</v>
      </c>
      <c r="BN290" s="121">
        <f>X290^2/((BN252^2+1)*Y290^2)</f>
        <v>0.30875519428482556</v>
      </c>
      <c r="BO290" s="121">
        <f>X290^2/((BO252^2+1)*Y290^2)</f>
        <v>0.22847884377077093</v>
      </c>
      <c r="BP290" s="121">
        <f>X290^2/((BP252^2+1)*Y290^2)</f>
        <v>0.17575295674674687</v>
      </c>
      <c r="BQ290" s="121">
        <v>1</v>
      </c>
      <c r="BR290" s="121">
        <v>1</v>
      </c>
      <c r="BS290" s="121">
        <v>1</v>
      </c>
      <c r="BT290" s="121">
        <v>1</v>
      </c>
      <c r="BU290" s="121">
        <v>1</v>
      </c>
      <c r="BV290" s="121">
        <v>1</v>
      </c>
      <c r="BW290" s="121">
        <v>1</v>
      </c>
      <c r="BX290" s="121">
        <v>1</v>
      </c>
      <c r="BY290" s="121">
        <f t="shared" si="699"/>
        <v>0.35014182792461379</v>
      </c>
      <c r="BZ290" s="121">
        <f>(BZ252^4+6*BZ252^2+1)/(BZ252^2+1)*(Y290^2/X290^2)</f>
        <v>0.71779074724545822</v>
      </c>
      <c r="CA290" s="121">
        <f>(CA252^4+6*CA252^2+1)/(CA252^2+1)*(Y290^2/X290^2)</f>
        <v>1.1904822149436869</v>
      </c>
      <c r="CB290" s="121">
        <f>(CB252^4+6*CB252^2+1)/(CB252^2+1)*(Y290^2/X290^2)</f>
        <v>1.81764801849101</v>
      </c>
      <c r="CC290" s="121">
        <f>(CC252^4+6*CC252^2+1)/(CC252^2+1)*(Y290^2/X290^2)</f>
        <v>2.6125967160528876</v>
      </c>
      <c r="CD290" s="121">
        <f>(CD252^4+6*CD252^2+1)/(CD252^2+1)*(Y290^2/X290^2)</f>
        <v>3.5794904435806805</v>
      </c>
      <c r="CE290" s="121">
        <f>(CE252^4+6*CE252^2+1)/(CE252^2+1)*(Y290^2/X290^2)</f>
        <v>4.7199118404237943</v>
      </c>
      <c r="CF290" s="121">
        <f>(CF252^4+6*CF252^2+1)/(CF252^2+1)*(Y290^2/X290^2)</f>
        <v>6.0345597343469013</v>
      </c>
      <c r="CG290" s="121">
        <f t="shared" si="700"/>
        <v>8.5679566414039101</v>
      </c>
      <c r="CH290" s="121">
        <f t="shared" si="591"/>
        <v>2.2847884377077095</v>
      </c>
      <c r="CI290" s="121">
        <f t="shared" si="592"/>
        <v>1.1423942188538547</v>
      </c>
      <c r="CJ290" s="121">
        <f t="shared" si="593"/>
        <v>0.67199659932579692</v>
      </c>
      <c r="CK290" s="121">
        <f t="shared" si="594"/>
        <v>0.43938239186686717</v>
      </c>
      <c r="CL290" s="121">
        <f t="shared" si="595"/>
        <v>0.30875519428482556</v>
      </c>
      <c r="CM290" s="121">
        <f t="shared" si="596"/>
        <v>0.22847884377077093</v>
      </c>
      <c r="CN290" s="121">
        <f t="shared" si="597"/>
        <v>0.17575295674674687</v>
      </c>
      <c r="CO290" s="95">
        <f t="shared" si="598"/>
        <v>1.7382323076968849</v>
      </c>
      <c r="CP290" s="95">
        <f t="shared" si="599"/>
        <v>2.2174252963914745</v>
      </c>
      <c r="CQ290" s="95">
        <f t="shared" si="600"/>
        <v>2.8422223132357196</v>
      </c>
      <c r="CR290" s="95">
        <f t="shared" si="601"/>
        <v>3.6823358855874657</v>
      </c>
      <c r="CS290" s="95">
        <f t="shared" si="602"/>
        <v>4.7510745716121727</v>
      </c>
      <c r="CT290" s="95">
        <f t="shared" si="603"/>
        <v>6.0526005072612019</v>
      </c>
      <c r="CU290" s="95">
        <f t="shared" si="604"/>
        <v>7.5884963318839578</v>
      </c>
      <c r="CV290" s="95">
        <f t="shared" si="605"/>
        <v>9.3594608732451139</v>
      </c>
      <c r="CW290" s="95">
        <f t="shared" si="606"/>
        <v>1.7382323076968849</v>
      </c>
      <c r="CX290" s="95">
        <f t="shared" si="607"/>
        <v>2.2174252963914745</v>
      </c>
      <c r="CY290" s="95">
        <f t="shared" si="608"/>
        <v>2.8422223132357196</v>
      </c>
      <c r="CZ290" s="95">
        <f t="shared" si="609"/>
        <v>3.6823358855874657</v>
      </c>
      <c r="DA290" s="95">
        <f t="shared" si="610"/>
        <v>4.7510745716121727</v>
      </c>
      <c r="DB290" s="95">
        <f t="shared" si="611"/>
        <v>6.0526005072612019</v>
      </c>
      <c r="DC290" s="95">
        <f t="shared" si="612"/>
        <v>7.5884963318839578</v>
      </c>
      <c r="DD290" s="95">
        <f t="shared" si="613"/>
        <v>9.3594608732451139</v>
      </c>
      <c r="DE290" s="13">
        <f t="shared" si="701"/>
        <v>10.968214469328522</v>
      </c>
      <c r="DF290" s="13">
        <f t="shared" si="702"/>
        <v>5.0526951849531683</v>
      </c>
      <c r="DG290" s="13">
        <f t="shared" si="703"/>
        <v>4.3829924337975417</v>
      </c>
      <c r="DH290" s="13">
        <f t="shared" si="704"/>
        <v>4.5397606178168068</v>
      </c>
      <c r="DI290" s="13">
        <f t="shared" si="614"/>
        <v>5.1020951079197552</v>
      </c>
      <c r="DJ290" s="13">
        <f t="shared" si="615"/>
        <v>5.9383616378655066</v>
      </c>
      <c r="DK290" s="13">
        <f t="shared" si="616"/>
        <v>6.9985066841945649</v>
      </c>
      <c r="DL290" s="13">
        <f t="shared" si="617"/>
        <v>8.2604286910936473</v>
      </c>
      <c r="DM290" s="95">
        <f t="shared" si="618"/>
        <v>10.968214469328522</v>
      </c>
      <c r="DN290" s="95">
        <f t="shared" si="619"/>
        <v>5.0526951849531683</v>
      </c>
      <c r="DO290" s="95">
        <f t="shared" si="620"/>
        <v>4.3829924337975417</v>
      </c>
      <c r="DP290" s="95">
        <f t="shared" si="621"/>
        <v>4.5397606178168068</v>
      </c>
      <c r="DQ290" s="95">
        <f t="shared" si="622"/>
        <v>5.1020951079197552</v>
      </c>
      <c r="DR290" s="95">
        <f t="shared" si="623"/>
        <v>5.9383616378655066</v>
      </c>
      <c r="DS290" s="95">
        <f t="shared" si="624"/>
        <v>6.9985066841945649</v>
      </c>
      <c r="DT290" s="95">
        <f t="shared" si="625"/>
        <v>8.2604286910936473</v>
      </c>
      <c r="DU290" s="95">
        <f t="shared" si="626"/>
        <v>5.7610287029472715</v>
      </c>
      <c r="DV290" s="95">
        <f t="shared" si="627"/>
        <v>2.3452142015675896</v>
      </c>
      <c r="DW290" s="95">
        <f t="shared" si="628"/>
        <v>1.8324730741612256</v>
      </c>
      <c r="DX290" s="95">
        <f t="shared" si="629"/>
        <v>1.7484078515824888</v>
      </c>
      <c r="DY290" s="95">
        <f t="shared" si="630"/>
        <v>1.8703111014790845</v>
      </c>
      <c r="DZ290" s="95">
        <f t="shared" si="631"/>
        <v>2.1181952456301909</v>
      </c>
      <c r="EA290" s="95">
        <f t="shared" si="632"/>
        <v>2.4598401260874527</v>
      </c>
      <c r="EB290" s="95">
        <f t="shared" si="633"/>
        <v>2.880586335199415</v>
      </c>
      <c r="EC290" s="95">
        <f t="shared" si="634"/>
        <v>5.7610287029472715</v>
      </c>
      <c r="ED290" s="95">
        <f t="shared" si="635"/>
        <v>2.3452142015675896</v>
      </c>
      <c r="EE290" s="95">
        <f t="shared" si="636"/>
        <v>1.8324730741612256</v>
      </c>
      <c r="EF290" s="95">
        <f t="shared" si="637"/>
        <v>1.7484078515824888</v>
      </c>
      <c r="EG290" s="95">
        <f t="shared" si="638"/>
        <v>1.8703111014790845</v>
      </c>
      <c r="EH290" s="95">
        <f t="shared" si="639"/>
        <v>2.1181952456301909</v>
      </c>
      <c r="EI290" s="95">
        <f t="shared" si="640"/>
        <v>2.4598401260874527</v>
      </c>
      <c r="EJ290" s="95">
        <f t="shared" si="641"/>
        <v>2.880586335199415</v>
      </c>
      <c r="EK290" s="95">
        <f t="shared" si="642"/>
        <v>5.7610287029472715</v>
      </c>
      <c r="EL290" s="95">
        <f t="shared" si="643"/>
        <v>2.3452142015675896</v>
      </c>
      <c r="EM290" s="95">
        <f t="shared" si="644"/>
        <v>1.8324730741612256</v>
      </c>
      <c r="EN290" s="95">
        <f t="shared" si="645"/>
        <v>1.7484078515824888</v>
      </c>
      <c r="EO290" s="95">
        <f t="shared" si="646"/>
        <v>1.8703111014790845</v>
      </c>
      <c r="EP290" s="95">
        <f t="shared" si="647"/>
        <v>2.1181952456301909</v>
      </c>
      <c r="EQ290" s="95">
        <f t="shared" si="648"/>
        <v>2.4598401260874527</v>
      </c>
      <c r="ER290" s="95">
        <f t="shared" si="649"/>
        <v>2.880586335199415</v>
      </c>
      <c r="ES290" s="95">
        <f t="shared" si="650"/>
        <v>1</v>
      </c>
      <c r="ET290" s="95">
        <f t="shared" si="651"/>
        <v>1</v>
      </c>
      <c r="EU290" s="95">
        <f t="shared" si="652"/>
        <v>1</v>
      </c>
      <c r="EV290" s="95">
        <f t="shared" si="653"/>
        <v>1</v>
      </c>
      <c r="EW290" s="95">
        <f t="shared" si="654"/>
        <v>1</v>
      </c>
      <c r="EX290" s="95">
        <f t="shared" si="655"/>
        <v>1</v>
      </c>
      <c r="EY290" s="95">
        <f t="shared" si="656"/>
        <v>1</v>
      </c>
      <c r="EZ290" s="95">
        <f t="shared" si="657"/>
        <v>1</v>
      </c>
      <c r="FA290" s="95">
        <f t="shared" si="658"/>
        <v>1</v>
      </c>
      <c r="FB290" s="95">
        <f t="shared" si="659"/>
        <v>1</v>
      </c>
      <c r="FC290" s="95">
        <f t="shared" si="660"/>
        <v>1</v>
      </c>
      <c r="FD290" s="95">
        <f t="shared" si="661"/>
        <v>1</v>
      </c>
      <c r="FE290" s="95">
        <f t="shared" si="662"/>
        <v>1</v>
      </c>
      <c r="FF290" s="95">
        <f t="shared" si="663"/>
        <v>1</v>
      </c>
      <c r="FG290" s="95">
        <f t="shared" si="664"/>
        <v>1</v>
      </c>
      <c r="FH290" s="95">
        <f t="shared" si="665"/>
        <v>1</v>
      </c>
      <c r="FI290" s="95">
        <f t="shared" si="666"/>
        <v>1</v>
      </c>
      <c r="FJ290" s="95">
        <f t="shared" si="667"/>
        <v>1</v>
      </c>
      <c r="FK290" s="95">
        <f t="shared" si="668"/>
        <v>1</v>
      </c>
      <c r="FL290" s="95">
        <f t="shared" si="669"/>
        <v>1</v>
      </c>
      <c r="FM290" s="95">
        <f t="shared" si="670"/>
        <v>1</v>
      </c>
      <c r="FN290" s="95">
        <f t="shared" si="671"/>
        <v>1</v>
      </c>
      <c r="FO290" s="95">
        <f t="shared" si="672"/>
        <v>1</v>
      </c>
      <c r="FP290" s="95">
        <f t="shared" si="673"/>
        <v>1</v>
      </c>
      <c r="FQ290" s="115">
        <f t="shared" si="674"/>
        <v>5.7125069062309146</v>
      </c>
      <c r="FR290" s="115">
        <f t="shared" si="675"/>
        <v>2.258840012009923</v>
      </c>
      <c r="FS290" s="115">
        <f t="shared" si="676"/>
        <v>1.6584510007551239</v>
      </c>
      <c r="FT290" s="115">
        <f t="shared" si="677"/>
        <v>1.4292604336685177</v>
      </c>
      <c r="FU290" s="115">
        <f t="shared" si="678"/>
        <v>1.3293133987791415</v>
      </c>
      <c r="FV290" s="115">
        <f t="shared" si="679"/>
        <v>1.2822225596791028</v>
      </c>
      <c r="FW290" s="115">
        <f t="shared" si="680"/>
        <v>1.2591004979811125</v>
      </c>
      <c r="FX290" s="115">
        <f t="shared" si="681"/>
        <v>1.2475908291444398</v>
      </c>
      <c r="FZ290" s="90">
        <f t="shared" si="705"/>
        <v>1.2475908291444398</v>
      </c>
    </row>
    <row r="291" spans="24:182" x14ac:dyDescent="0.3">
      <c r="X291" s="118">
        <f t="shared" si="706"/>
        <v>36.165275350338177</v>
      </c>
      <c r="Y291" s="118">
        <v>10</v>
      </c>
      <c r="Z291" s="40">
        <v>1.7999999999999999E-2</v>
      </c>
      <c r="AA291" s="40">
        <v>10000000</v>
      </c>
      <c r="AB291" s="40">
        <v>10000000</v>
      </c>
      <c r="AC291" s="98">
        <v>3900000</v>
      </c>
      <c r="AD291" s="42">
        <v>0.33</v>
      </c>
      <c r="AE291" s="42">
        <v>0.33</v>
      </c>
      <c r="AF291" s="41">
        <v>1.7999999999999999E-2</v>
      </c>
      <c r="AG291" s="40">
        <v>10000000</v>
      </c>
      <c r="AH291" s="40">
        <v>10000000</v>
      </c>
      <c r="AI291" s="98">
        <v>3900000</v>
      </c>
      <c r="AJ291" s="42">
        <v>0.33</v>
      </c>
      <c r="AK291" s="42">
        <v>0.33</v>
      </c>
      <c r="AL291" s="42">
        <f>AL250</f>
        <v>0.80259999999999998</v>
      </c>
      <c r="AM291" s="40">
        <v>6000</v>
      </c>
      <c r="AN291" s="40">
        <f>AN250</f>
        <v>10000</v>
      </c>
      <c r="AO291" s="40">
        <f>AO250</f>
        <v>10000</v>
      </c>
      <c r="AP291" s="42">
        <v>0.03</v>
      </c>
      <c r="AQ291" s="42">
        <v>0.03</v>
      </c>
      <c r="AR291" s="4">
        <f t="shared" si="682"/>
        <v>0.8206</v>
      </c>
      <c r="AS291" s="11">
        <f t="shared" si="683"/>
        <v>3.6165275350338177</v>
      </c>
      <c r="AT291" s="15">
        <f t="shared" si="684"/>
        <v>68010.989114577489</v>
      </c>
      <c r="AU291" s="19">
        <f t="shared" si="685"/>
        <v>0.80004601538355813</v>
      </c>
      <c r="AV291" s="13">
        <f t="shared" si="686"/>
        <v>0.5</v>
      </c>
      <c r="AW291" s="11">
        <f t="shared" si="687"/>
        <v>1</v>
      </c>
      <c r="AX291" s="11">
        <f t="shared" si="688"/>
        <v>0.8911</v>
      </c>
      <c r="AY291" s="11">
        <f t="shared" si="689"/>
        <v>201997.53114128605</v>
      </c>
      <c r="AZ291" s="11">
        <f t="shared" si="690"/>
        <v>1</v>
      </c>
      <c r="BA291" s="11">
        <f t="shared" si="691"/>
        <v>0.34752899999999998</v>
      </c>
      <c r="BB291" s="11">
        <f t="shared" si="692"/>
        <v>1.025058</v>
      </c>
      <c r="BC291" s="11">
        <f t="shared" si="693"/>
        <v>0.99909999999999999</v>
      </c>
      <c r="BD291" s="11">
        <f t="shared" si="694"/>
        <v>0.8911</v>
      </c>
      <c r="BE291" s="11">
        <f t="shared" si="695"/>
        <v>201997.53114128605</v>
      </c>
      <c r="BF291" s="11">
        <f t="shared" si="696"/>
        <v>1</v>
      </c>
      <c r="BG291" s="11">
        <f t="shared" si="697"/>
        <v>0.34752899999999998</v>
      </c>
      <c r="BH291" s="11">
        <f t="shared" si="698"/>
        <v>1.025058</v>
      </c>
      <c r="BI291" s="121">
        <f t="shared" si="590"/>
        <v>9.8094535587433374</v>
      </c>
      <c r="BJ291" s="121">
        <f>X291^2/((BJ252^2+1)*Y291^2)</f>
        <v>2.6158542823315565</v>
      </c>
      <c r="BK291" s="121">
        <f>X291^2/((BK252^2+1)*Y291^2)</f>
        <v>1.3079271411657782</v>
      </c>
      <c r="BL291" s="121">
        <f>X291^2/((BL252^2+1)*Y291^2)</f>
        <v>0.76936890656810486</v>
      </c>
      <c r="BM291" s="121">
        <f>X291^2/((BM252^2+1)*Y291^2)</f>
        <v>0.50304890044837625</v>
      </c>
      <c r="BN291" s="121">
        <f>X291^2/((BN252^2+1)*Y291^2)</f>
        <v>0.35349382193669682</v>
      </c>
      <c r="BO291" s="121">
        <f>X291^2/((BO252^2+1)*Y291^2)</f>
        <v>0.26158542823315567</v>
      </c>
      <c r="BP291" s="121">
        <f>X291^2/((BP252^2+1)*Y291^2)</f>
        <v>0.2012195601793505</v>
      </c>
      <c r="BQ291" s="121">
        <v>1</v>
      </c>
      <c r="BR291" s="121">
        <v>1</v>
      </c>
      <c r="BS291" s="121">
        <v>1</v>
      </c>
      <c r="BT291" s="121">
        <v>1</v>
      </c>
      <c r="BU291" s="121">
        <v>1</v>
      </c>
      <c r="BV291" s="121">
        <v>1</v>
      </c>
      <c r="BW291" s="121">
        <v>1</v>
      </c>
      <c r="BX291" s="121">
        <v>1</v>
      </c>
      <c r="BY291" s="121">
        <f t="shared" si="699"/>
        <v>0.3058274328977324</v>
      </c>
      <c r="BZ291" s="121">
        <f>(BZ252^4+6*BZ252^2+1)/(BZ252^2+1)*(Y291^2/X291^2)</f>
        <v>0.62694623744035138</v>
      </c>
      <c r="CA291" s="121">
        <f>(CA252^4+6*CA252^2+1)/(CA252^2+1)*(Y291^2/X291^2)</f>
        <v>1.0398132718522901</v>
      </c>
      <c r="CB291" s="121">
        <f>(CB252^4+6*CB252^2+1)/(CB252^2+1)*(Y291^2/X291^2)</f>
        <v>1.5876041737191109</v>
      </c>
      <c r="CC291" s="121">
        <f>(CC252^4+6*CC252^2+1)/(CC252^2+1)*(Y291^2/X291^2)</f>
        <v>2.2819431531600034</v>
      </c>
      <c r="CD291" s="121">
        <f>(CD252^4+6*CD252^2+1)/(CD252^2+1)*(Y291^2/X291^2)</f>
        <v>3.1264655809072242</v>
      </c>
      <c r="CE291" s="121">
        <f>(CE252^4+6*CE252^2+1)/(CE252^2+1)*(Y291^2/X291^2)</f>
        <v>4.1225537954614326</v>
      </c>
      <c r="CF291" s="121">
        <f>(CF252^4+6*CF252^2+1)/(CF252^2+1)*(Y291^2/X291^2)</f>
        <v>5.270818180056688</v>
      </c>
      <c r="CG291" s="121">
        <f t="shared" si="700"/>
        <v>9.8094535587433374</v>
      </c>
      <c r="CH291" s="121">
        <f t="shared" si="591"/>
        <v>2.6158542823315565</v>
      </c>
      <c r="CI291" s="121">
        <f t="shared" si="592"/>
        <v>1.3079271411657782</v>
      </c>
      <c r="CJ291" s="121">
        <f t="shared" si="593"/>
        <v>0.76936890656810486</v>
      </c>
      <c r="CK291" s="121">
        <f t="shared" si="594"/>
        <v>0.50304890044837625</v>
      </c>
      <c r="CL291" s="121">
        <f t="shared" si="595"/>
        <v>0.35349382193669682</v>
      </c>
      <c r="CM291" s="121">
        <f t="shared" si="596"/>
        <v>0.26158542823315567</v>
      </c>
      <c r="CN291" s="121">
        <f t="shared" si="597"/>
        <v>0.2012195601793505</v>
      </c>
      <c r="CO291" s="95">
        <f t="shared" si="598"/>
        <v>1.6887844002069043</v>
      </c>
      <c r="CP291" s="95">
        <f t="shared" si="599"/>
        <v>2.1073301148497467</v>
      </c>
      <c r="CQ291" s="95">
        <f t="shared" si="600"/>
        <v>2.6530520266710802</v>
      </c>
      <c r="CR291" s="95">
        <f t="shared" si="601"/>
        <v>3.386839756911054</v>
      </c>
      <c r="CS291" s="95">
        <f t="shared" si="602"/>
        <v>4.320317515688858</v>
      </c>
      <c r="CT291" s="95">
        <f t="shared" si="603"/>
        <v>5.4571206737367479</v>
      </c>
      <c r="CU291" s="95">
        <f t="shared" si="604"/>
        <v>6.7986315695553827</v>
      </c>
      <c r="CV291" s="95">
        <f t="shared" si="605"/>
        <v>8.3454605863788238</v>
      </c>
      <c r="CW291" s="95">
        <f t="shared" si="606"/>
        <v>1.6887844002069043</v>
      </c>
      <c r="CX291" s="95">
        <f t="shared" si="607"/>
        <v>2.1073301148497467</v>
      </c>
      <c r="CY291" s="95">
        <f t="shared" si="608"/>
        <v>2.6530520266710802</v>
      </c>
      <c r="CZ291" s="95">
        <f t="shared" si="609"/>
        <v>3.386839756911054</v>
      </c>
      <c r="DA291" s="95">
        <f t="shared" si="610"/>
        <v>4.320317515688858</v>
      </c>
      <c r="DB291" s="95">
        <f t="shared" si="611"/>
        <v>5.4571206737367479</v>
      </c>
      <c r="DC291" s="95">
        <f t="shared" si="612"/>
        <v>6.7986315695553827</v>
      </c>
      <c r="DD291" s="95">
        <f t="shared" si="613"/>
        <v>8.3454605863788238</v>
      </c>
      <c r="DE291" s="13">
        <f t="shared" si="701"/>
        <v>12.165396991641071</v>
      </c>
      <c r="DF291" s="13">
        <f t="shared" si="702"/>
        <v>5.2929165197719081</v>
      </c>
      <c r="DG291" s="13">
        <f t="shared" si="703"/>
        <v>4.3978564130180686</v>
      </c>
      <c r="DH291" s="13">
        <f t="shared" si="704"/>
        <v>4.407089080287216</v>
      </c>
      <c r="DI291" s="13">
        <f t="shared" si="614"/>
        <v>4.8351080536083799</v>
      </c>
      <c r="DJ291" s="13">
        <f t="shared" si="615"/>
        <v>5.530075402843921</v>
      </c>
      <c r="DK291" s="13">
        <f t="shared" si="616"/>
        <v>6.4342552236945885</v>
      </c>
      <c r="DL291" s="13">
        <f t="shared" si="617"/>
        <v>7.522153740236039</v>
      </c>
      <c r="DM291" s="95">
        <f t="shared" si="618"/>
        <v>12.165396991641071</v>
      </c>
      <c r="DN291" s="95">
        <f t="shared" si="619"/>
        <v>5.2929165197719081</v>
      </c>
      <c r="DO291" s="95">
        <f t="shared" si="620"/>
        <v>4.3978564130180686</v>
      </c>
      <c r="DP291" s="95">
        <f t="shared" si="621"/>
        <v>4.407089080287216</v>
      </c>
      <c r="DQ291" s="95">
        <f t="shared" si="622"/>
        <v>4.8351080536083799</v>
      </c>
      <c r="DR291" s="95">
        <f t="shared" si="623"/>
        <v>5.530075402843921</v>
      </c>
      <c r="DS291" s="95">
        <f t="shared" si="624"/>
        <v>6.4342552236945885</v>
      </c>
      <c r="DT291" s="95">
        <f t="shared" si="625"/>
        <v>7.522153740236039</v>
      </c>
      <c r="DU291" s="95">
        <f t="shared" si="626"/>
        <v>6.1770843477440298</v>
      </c>
      <c r="DV291" s="95">
        <f t="shared" si="627"/>
        <v>2.4286980818358113</v>
      </c>
      <c r="DW291" s="95">
        <f t="shared" si="628"/>
        <v>1.8376387379957564</v>
      </c>
      <c r="DX291" s="95">
        <f t="shared" si="629"/>
        <v>1.7023006448163676</v>
      </c>
      <c r="DY291" s="95">
        <f t="shared" si="630"/>
        <v>1.7775253574813068</v>
      </c>
      <c r="DZ291" s="95">
        <f t="shared" si="631"/>
        <v>1.9763039386593744</v>
      </c>
      <c r="EA291" s="95">
        <f t="shared" si="632"/>
        <v>2.2637463802713564</v>
      </c>
      <c r="EB291" s="95">
        <f t="shared" si="633"/>
        <v>2.6240143798028215</v>
      </c>
      <c r="EC291" s="95">
        <f t="shared" si="634"/>
        <v>6.1770843477440298</v>
      </c>
      <c r="ED291" s="95">
        <f t="shared" si="635"/>
        <v>2.4286980818358113</v>
      </c>
      <c r="EE291" s="95">
        <f t="shared" si="636"/>
        <v>1.8376387379957564</v>
      </c>
      <c r="EF291" s="95">
        <f t="shared" si="637"/>
        <v>1.7023006448163676</v>
      </c>
      <c r="EG291" s="95">
        <f t="shared" si="638"/>
        <v>1.7775253574813068</v>
      </c>
      <c r="EH291" s="95">
        <f t="shared" si="639"/>
        <v>1.9763039386593744</v>
      </c>
      <c r="EI291" s="95">
        <f t="shared" si="640"/>
        <v>2.2637463802713564</v>
      </c>
      <c r="EJ291" s="95">
        <f t="shared" si="641"/>
        <v>2.6240143798028215</v>
      </c>
      <c r="EK291" s="95">
        <f t="shared" si="642"/>
        <v>6.1770843477440298</v>
      </c>
      <c r="EL291" s="95">
        <f t="shared" si="643"/>
        <v>2.4286980818358113</v>
      </c>
      <c r="EM291" s="95">
        <f t="shared" si="644"/>
        <v>1.8376387379957564</v>
      </c>
      <c r="EN291" s="95">
        <f t="shared" si="645"/>
        <v>1.7023006448163676</v>
      </c>
      <c r="EO291" s="95">
        <f t="shared" si="646"/>
        <v>1.7775253574813068</v>
      </c>
      <c r="EP291" s="95">
        <f t="shared" si="647"/>
        <v>1.9763039386593744</v>
      </c>
      <c r="EQ291" s="95">
        <f t="shared" si="648"/>
        <v>2.2637463802713564</v>
      </c>
      <c r="ER291" s="95">
        <f t="shared" si="649"/>
        <v>2.6240143798028215</v>
      </c>
      <c r="ES291" s="95">
        <f t="shared" si="650"/>
        <v>1</v>
      </c>
      <c r="ET291" s="95">
        <f t="shared" si="651"/>
        <v>1</v>
      </c>
      <c r="EU291" s="95">
        <f t="shared" si="652"/>
        <v>1</v>
      </c>
      <c r="EV291" s="95">
        <f t="shared" si="653"/>
        <v>1</v>
      </c>
      <c r="EW291" s="95">
        <f t="shared" si="654"/>
        <v>1</v>
      </c>
      <c r="EX291" s="95">
        <f t="shared" si="655"/>
        <v>1</v>
      </c>
      <c r="EY291" s="95">
        <f t="shared" si="656"/>
        <v>1</v>
      </c>
      <c r="EZ291" s="95">
        <f t="shared" si="657"/>
        <v>1</v>
      </c>
      <c r="FA291" s="95">
        <f t="shared" si="658"/>
        <v>1</v>
      </c>
      <c r="FB291" s="95">
        <f t="shared" si="659"/>
        <v>1</v>
      </c>
      <c r="FC291" s="95">
        <f t="shared" si="660"/>
        <v>1</v>
      </c>
      <c r="FD291" s="95">
        <f t="shared" si="661"/>
        <v>1</v>
      </c>
      <c r="FE291" s="95">
        <f t="shared" si="662"/>
        <v>1</v>
      </c>
      <c r="FF291" s="95">
        <f t="shared" si="663"/>
        <v>1</v>
      </c>
      <c r="FG291" s="95">
        <f t="shared" si="664"/>
        <v>1</v>
      </c>
      <c r="FH291" s="95">
        <f t="shared" si="665"/>
        <v>1</v>
      </c>
      <c r="FI291" s="95">
        <f t="shared" si="666"/>
        <v>1</v>
      </c>
      <c r="FJ291" s="95">
        <f t="shared" si="667"/>
        <v>1</v>
      </c>
      <c r="FK291" s="95">
        <f t="shared" si="668"/>
        <v>1</v>
      </c>
      <c r="FL291" s="95">
        <f t="shared" si="669"/>
        <v>1</v>
      </c>
      <c r="FM291" s="95">
        <f t="shared" si="670"/>
        <v>1</v>
      </c>
      <c r="FN291" s="95">
        <f t="shared" si="671"/>
        <v>1</v>
      </c>
      <c r="FO291" s="95">
        <f t="shared" si="672"/>
        <v>1</v>
      </c>
      <c r="FP291" s="95">
        <f t="shared" si="673"/>
        <v>1</v>
      </c>
      <c r="FQ291" s="115">
        <f t="shared" si="674"/>
        <v>6.3943693568268918</v>
      </c>
      <c r="FR291" s="115">
        <f t="shared" si="675"/>
        <v>2.4323809769567148</v>
      </c>
      <c r="FS291" s="115">
        <f t="shared" si="676"/>
        <v>1.7385249420403297</v>
      </c>
      <c r="FT291" s="115">
        <f t="shared" si="677"/>
        <v>1.4708163436564627</v>
      </c>
      <c r="FU291" s="115">
        <f t="shared" si="678"/>
        <v>1.3521830323052788</v>
      </c>
      <c r="FV291" s="115">
        <f t="shared" si="679"/>
        <v>1.2951137248145803</v>
      </c>
      <c r="FW291" s="115">
        <f t="shared" si="680"/>
        <v>1.2663574386553718</v>
      </c>
      <c r="FX291" s="115">
        <f t="shared" si="681"/>
        <v>1.2515567771225113</v>
      </c>
      <c r="FZ291" s="90">
        <f t="shared" si="705"/>
        <v>1.2515567771225113</v>
      </c>
    </row>
    <row r="292" spans="24:182" x14ac:dyDescent="0.3">
      <c r="X292" s="118">
        <f t="shared" si="706"/>
        <v>38.696844624861853</v>
      </c>
      <c r="Y292" s="118">
        <v>10</v>
      </c>
      <c r="Z292" s="40">
        <v>1.7999999999999999E-2</v>
      </c>
      <c r="AA292" s="40">
        <v>10000000</v>
      </c>
      <c r="AB292" s="40">
        <v>10000000</v>
      </c>
      <c r="AC292" s="98">
        <v>3900000</v>
      </c>
      <c r="AD292" s="42">
        <v>0.33</v>
      </c>
      <c r="AE292" s="42">
        <v>0.33</v>
      </c>
      <c r="AF292" s="41">
        <v>1.7999999999999999E-2</v>
      </c>
      <c r="AG292" s="40">
        <v>10000000</v>
      </c>
      <c r="AH292" s="40">
        <v>10000000</v>
      </c>
      <c r="AI292" s="98">
        <v>3900000</v>
      </c>
      <c r="AJ292" s="42">
        <v>0.33</v>
      </c>
      <c r="AK292" s="42">
        <v>0.33</v>
      </c>
      <c r="AL292" s="42">
        <f>AL250</f>
        <v>0.80259999999999998</v>
      </c>
      <c r="AM292" s="40">
        <v>6000</v>
      </c>
      <c r="AN292" s="40">
        <f>AN250</f>
        <v>10000</v>
      </c>
      <c r="AO292" s="40">
        <f>AO250</f>
        <v>10000</v>
      </c>
      <c r="AP292" s="42">
        <v>0.03</v>
      </c>
      <c r="AQ292" s="42">
        <v>0.03</v>
      </c>
      <c r="AR292" s="4">
        <f t="shared" si="682"/>
        <v>0.8206</v>
      </c>
      <c r="AS292" s="11">
        <f t="shared" si="683"/>
        <v>3.8696844624861853</v>
      </c>
      <c r="AT292" s="15">
        <f t="shared" si="684"/>
        <v>68010.989114577489</v>
      </c>
      <c r="AU292" s="19">
        <f t="shared" si="685"/>
        <v>0.80004601538355813</v>
      </c>
      <c r="AV292" s="13">
        <f t="shared" si="686"/>
        <v>0.5</v>
      </c>
      <c r="AW292" s="11">
        <f t="shared" si="687"/>
        <v>1</v>
      </c>
      <c r="AX292" s="11">
        <f t="shared" si="688"/>
        <v>0.8911</v>
      </c>
      <c r="AY292" s="11">
        <f t="shared" si="689"/>
        <v>201997.53114128605</v>
      </c>
      <c r="AZ292" s="11">
        <f t="shared" si="690"/>
        <v>1</v>
      </c>
      <c r="BA292" s="11">
        <f t="shared" si="691"/>
        <v>0.34752899999999998</v>
      </c>
      <c r="BB292" s="11">
        <f t="shared" si="692"/>
        <v>1.025058</v>
      </c>
      <c r="BC292" s="11">
        <f t="shared" si="693"/>
        <v>0.99909999999999999</v>
      </c>
      <c r="BD292" s="11">
        <f t="shared" si="694"/>
        <v>0.8911</v>
      </c>
      <c r="BE292" s="11">
        <f t="shared" si="695"/>
        <v>201997.53114128605</v>
      </c>
      <c r="BF292" s="11">
        <f t="shared" si="696"/>
        <v>1</v>
      </c>
      <c r="BG292" s="11">
        <f t="shared" si="697"/>
        <v>0.34752899999999998</v>
      </c>
      <c r="BH292" s="11">
        <f t="shared" si="698"/>
        <v>1.025058</v>
      </c>
      <c r="BI292" s="121">
        <f t="shared" si="590"/>
        <v>11.230843379405249</v>
      </c>
      <c r="BJ292" s="121">
        <f>X292^2/((BJ252^2+1)*Y292^2)</f>
        <v>2.9948915678413996</v>
      </c>
      <c r="BK292" s="121">
        <f>X292^2/((BK252^2+1)*Y292^2)</f>
        <v>1.4974457839206998</v>
      </c>
      <c r="BL292" s="121">
        <f>X292^2/((BL252^2+1)*Y292^2)</f>
        <v>0.88085046112982346</v>
      </c>
      <c r="BM292" s="121">
        <f>X292^2/((BM252^2+1)*Y292^2)</f>
        <v>0.57594068612334604</v>
      </c>
      <c r="BN292" s="121">
        <f>X292^2/((BN252^2+1)*Y292^2)</f>
        <v>0.40471507673532425</v>
      </c>
      <c r="BO292" s="121">
        <f>X292^2/((BO252^2+1)*Y292^2)</f>
        <v>0.29948915678413995</v>
      </c>
      <c r="BP292" s="121">
        <f>X292^2/((BP252^2+1)*Y292^2)</f>
        <v>0.23037627444933842</v>
      </c>
      <c r="BQ292" s="121">
        <v>1</v>
      </c>
      <c r="BR292" s="121">
        <v>1</v>
      </c>
      <c r="BS292" s="121">
        <v>1</v>
      </c>
      <c r="BT292" s="121">
        <v>1</v>
      </c>
      <c r="BU292" s="121">
        <v>1</v>
      </c>
      <c r="BV292" s="121">
        <v>1</v>
      </c>
      <c r="BW292" s="121">
        <v>1</v>
      </c>
      <c r="BX292" s="121">
        <v>1</v>
      </c>
      <c r="BY292" s="121">
        <f t="shared" si="699"/>
        <v>0.26712152406125628</v>
      </c>
      <c r="BZ292" s="121">
        <f>(BZ252^4+6*BZ252^2+1)/(BZ252^2+1)*(Y292^2/X292^2)</f>
        <v>0.54759912432557534</v>
      </c>
      <c r="CA292" s="121">
        <f>(CA252^4+6*CA252^2+1)/(CA252^2+1)*(Y292^2/X292^2)</f>
        <v>0.90821318180827126</v>
      </c>
      <c r="CB292" s="121">
        <f>(CB252^4+6*CB252^2+1)/(CB252^2+1)*(Y292^2/X292^2)</f>
        <v>1.3866749704944628</v>
      </c>
      <c r="CC292" s="121">
        <f>(CC252^4+6*CC252^2+1)/(CC252^2+1)*(Y292^2/X292^2)</f>
        <v>1.9931375256878354</v>
      </c>
      <c r="CD292" s="121">
        <f>(CD252^4+6*CD252^2+1)/(CD252^2+1)*(Y292^2/X292^2)</f>
        <v>2.7307761209775729</v>
      </c>
      <c r="CE292" s="121">
        <f>(CE252^4+6*CE252^2+1)/(CE252^2+1)*(Y292^2/X292^2)</f>
        <v>3.6007981443457346</v>
      </c>
      <c r="CF292" s="121">
        <f>(CF252^4+6*CF252^2+1)/(CF252^2+1)*(Y292^2/X292^2)</f>
        <v>4.6037367281480357</v>
      </c>
      <c r="CG292" s="121">
        <f t="shared" si="700"/>
        <v>11.230843379405249</v>
      </c>
      <c r="CH292" s="121">
        <f t="shared" si="591"/>
        <v>2.9948915678413996</v>
      </c>
      <c r="CI292" s="121">
        <f t="shared" si="592"/>
        <v>1.4974457839206998</v>
      </c>
      <c r="CJ292" s="121">
        <f t="shared" si="593"/>
        <v>0.88085046112982346</v>
      </c>
      <c r="CK292" s="121">
        <f t="shared" si="594"/>
        <v>0.57594068612334604</v>
      </c>
      <c r="CL292" s="121">
        <f t="shared" si="595"/>
        <v>0.40471507673532425</v>
      </c>
      <c r="CM292" s="121">
        <f t="shared" si="596"/>
        <v>0.29948915678413995</v>
      </c>
      <c r="CN292" s="121">
        <f t="shared" si="597"/>
        <v>0.23037627444933842</v>
      </c>
      <c r="CO292" s="95">
        <f t="shared" si="598"/>
        <v>1.6455946827730845</v>
      </c>
      <c r="CP292" s="95">
        <f t="shared" si="599"/>
        <v>2.0111687194949308</v>
      </c>
      <c r="CQ292" s="95">
        <f t="shared" si="600"/>
        <v>2.4878233721469822</v>
      </c>
      <c r="CR292" s="95">
        <f t="shared" si="601"/>
        <v>3.1287419940702712</v>
      </c>
      <c r="CS292" s="95">
        <f t="shared" si="602"/>
        <v>3.9440776205684838</v>
      </c>
      <c r="CT292" s="95">
        <f t="shared" si="603"/>
        <v>4.9370055252308029</v>
      </c>
      <c r="CU292" s="95">
        <f t="shared" si="604"/>
        <v>6.1087330960392885</v>
      </c>
      <c r="CV292" s="95">
        <f t="shared" si="605"/>
        <v>7.459793465349656</v>
      </c>
      <c r="CW292" s="95">
        <f t="shared" si="606"/>
        <v>1.6455946827730845</v>
      </c>
      <c r="CX292" s="95">
        <f t="shared" si="607"/>
        <v>2.0111687194949308</v>
      </c>
      <c r="CY292" s="95">
        <f t="shared" si="608"/>
        <v>2.4878233721469822</v>
      </c>
      <c r="CZ292" s="95">
        <f t="shared" si="609"/>
        <v>3.1287419940702712</v>
      </c>
      <c r="DA292" s="95">
        <f t="shared" si="610"/>
        <v>3.9440776205684838</v>
      </c>
      <c r="DB292" s="95">
        <f t="shared" si="611"/>
        <v>4.9370055252308029</v>
      </c>
      <c r="DC292" s="95">
        <f t="shared" si="612"/>
        <v>6.1087330960392885</v>
      </c>
      <c r="DD292" s="95">
        <f t="shared" si="613"/>
        <v>7.459793465349656</v>
      </c>
      <c r="DE292" s="13">
        <f t="shared" si="701"/>
        <v>13.548080903466506</v>
      </c>
      <c r="DF292" s="13">
        <f t="shared" si="702"/>
        <v>5.5926066921669753</v>
      </c>
      <c r="DG292" s="13">
        <f t="shared" si="703"/>
        <v>4.4557749657289714</v>
      </c>
      <c r="DH292" s="13">
        <f t="shared" si="704"/>
        <v>4.3176414316242866</v>
      </c>
      <c r="DI292" s="13">
        <f t="shared" si="614"/>
        <v>4.6191942118111813</v>
      </c>
      <c r="DJ292" s="13">
        <f t="shared" si="615"/>
        <v>5.1856071977128977</v>
      </c>
      <c r="DK292" s="13">
        <f t="shared" si="616"/>
        <v>5.9504033011298745</v>
      </c>
      <c r="DL292" s="13">
        <f t="shared" si="617"/>
        <v>6.8842290025973742</v>
      </c>
      <c r="DM292" s="95">
        <f t="shared" si="618"/>
        <v>13.548080903466506</v>
      </c>
      <c r="DN292" s="95">
        <f t="shared" si="619"/>
        <v>5.5926066921669753</v>
      </c>
      <c r="DO292" s="95">
        <f t="shared" si="620"/>
        <v>4.4557749657289714</v>
      </c>
      <c r="DP292" s="95">
        <f t="shared" si="621"/>
        <v>4.3176414316242866</v>
      </c>
      <c r="DQ292" s="95">
        <f t="shared" si="622"/>
        <v>4.6191942118111813</v>
      </c>
      <c r="DR292" s="95">
        <f t="shared" si="623"/>
        <v>5.1856071977128977</v>
      </c>
      <c r="DS292" s="95">
        <f t="shared" si="624"/>
        <v>5.9504033011298745</v>
      </c>
      <c r="DT292" s="95">
        <f t="shared" si="625"/>
        <v>6.8842290025973742</v>
      </c>
      <c r="DU292" s="95">
        <f t="shared" si="626"/>
        <v>6.6576071049368108</v>
      </c>
      <c r="DV292" s="95">
        <f t="shared" si="627"/>
        <v>2.5328491077580964</v>
      </c>
      <c r="DW292" s="95">
        <f t="shared" si="628"/>
        <v>1.8577671147008235</v>
      </c>
      <c r="DX292" s="95">
        <f t="shared" si="629"/>
        <v>1.6712149929241884</v>
      </c>
      <c r="DY292" s="95">
        <f t="shared" si="630"/>
        <v>1.7024890359553679</v>
      </c>
      <c r="DZ292" s="95">
        <f t="shared" si="631"/>
        <v>1.856591247798395</v>
      </c>
      <c r="EA292" s="95">
        <f t="shared" si="632"/>
        <v>2.0955938054743641</v>
      </c>
      <c r="EB292" s="95">
        <f t="shared" si="633"/>
        <v>2.4023170336559936</v>
      </c>
      <c r="EC292" s="95">
        <f t="shared" si="634"/>
        <v>6.6576071049368108</v>
      </c>
      <c r="ED292" s="95">
        <f t="shared" si="635"/>
        <v>2.5328491077580964</v>
      </c>
      <c r="EE292" s="95">
        <f t="shared" si="636"/>
        <v>1.8577671147008235</v>
      </c>
      <c r="EF292" s="95">
        <f t="shared" si="637"/>
        <v>1.6712149929241884</v>
      </c>
      <c r="EG292" s="95">
        <f t="shared" si="638"/>
        <v>1.7024890359553679</v>
      </c>
      <c r="EH292" s="95">
        <f t="shared" si="639"/>
        <v>1.856591247798395</v>
      </c>
      <c r="EI292" s="95">
        <f t="shared" si="640"/>
        <v>2.0955938054743641</v>
      </c>
      <c r="EJ292" s="95">
        <f t="shared" si="641"/>
        <v>2.4023170336559936</v>
      </c>
      <c r="EK292" s="95">
        <f t="shared" si="642"/>
        <v>6.6576071049368108</v>
      </c>
      <c r="EL292" s="95">
        <f t="shared" si="643"/>
        <v>2.5328491077580964</v>
      </c>
      <c r="EM292" s="95">
        <f t="shared" si="644"/>
        <v>1.8577671147008235</v>
      </c>
      <c r="EN292" s="95">
        <f t="shared" si="645"/>
        <v>1.6712149929241884</v>
      </c>
      <c r="EO292" s="95">
        <f t="shared" si="646"/>
        <v>1.7024890359553679</v>
      </c>
      <c r="EP292" s="95">
        <f t="shared" si="647"/>
        <v>1.856591247798395</v>
      </c>
      <c r="EQ292" s="95">
        <f t="shared" si="648"/>
        <v>2.0955938054743641</v>
      </c>
      <c r="ER292" s="95">
        <f t="shared" si="649"/>
        <v>2.4023170336559936</v>
      </c>
      <c r="ES292" s="95">
        <f t="shared" si="650"/>
        <v>1</v>
      </c>
      <c r="ET292" s="95">
        <f t="shared" si="651"/>
        <v>1</v>
      </c>
      <c r="EU292" s="95">
        <f t="shared" si="652"/>
        <v>1</v>
      </c>
      <c r="EV292" s="95">
        <f t="shared" si="653"/>
        <v>1</v>
      </c>
      <c r="EW292" s="95">
        <f t="shared" si="654"/>
        <v>1</v>
      </c>
      <c r="EX292" s="95">
        <f t="shared" si="655"/>
        <v>1</v>
      </c>
      <c r="EY292" s="95">
        <f t="shared" si="656"/>
        <v>1</v>
      </c>
      <c r="EZ292" s="95">
        <f t="shared" si="657"/>
        <v>1</v>
      </c>
      <c r="FA292" s="95">
        <f t="shared" si="658"/>
        <v>1</v>
      </c>
      <c r="FB292" s="95">
        <f t="shared" si="659"/>
        <v>1</v>
      </c>
      <c r="FC292" s="95">
        <f t="shared" si="660"/>
        <v>1</v>
      </c>
      <c r="FD292" s="95">
        <f t="shared" si="661"/>
        <v>1</v>
      </c>
      <c r="FE292" s="95">
        <f t="shared" si="662"/>
        <v>1</v>
      </c>
      <c r="FF292" s="95">
        <f t="shared" si="663"/>
        <v>1</v>
      </c>
      <c r="FG292" s="95">
        <f t="shared" si="664"/>
        <v>1</v>
      </c>
      <c r="FH292" s="95">
        <f t="shared" si="665"/>
        <v>1</v>
      </c>
      <c r="FI292" s="95">
        <f t="shared" si="666"/>
        <v>1</v>
      </c>
      <c r="FJ292" s="95">
        <f t="shared" si="667"/>
        <v>1</v>
      </c>
      <c r="FK292" s="95">
        <f t="shared" si="668"/>
        <v>1</v>
      </c>
      <c r="FL292" s="95">
        <f t="shared" si="669"/>
        <v>1</v>
      </c>
      <c r="FM292" s="95">
        <f t="shared" si="670"/>
        <v>1</v>
      </c>
      <c r="FN292" s="95">
        <f t="shared" si="671"/>
        <v>1</v>
      </c>
      <c r="FO292" s="95">
        <f t="shared" si="672"/>
        <v>1</v>
      </c>
      <c r="FP292" s="95">
        <f t="shared" si="673"/>
        <v>1</v>
      </c>
      <c r="FQ292" s="115">
        <f t="shared" si="674"/>
        <v>7.176871342999176</v>
      </c>
      <c r="FR292" s="115">
        <f t="shared" si="675"/>
        <v>2.6332353910404653</v>
      </c>
      <c r="FS292" s="115">
        <f t="shared" si="676"/>
        <v>1.8323944074422378</v>
      </c>
      <c r="FT292" s="115">
        <f t="shared" si="677"/>
        <v>1.5204127568070076</v>
      </c>
      <c r="FU292" s="115">
        <f t="shared" si="678"/>
        <v>1.3801069699978554</v>
      </c>
      <c r="FV292" s="115">
        <f t="shared" si="679"/>
        <v>1.3113059144247925</v>
      </c>
      <c r="FW292" s="115">
        <f t="shared" si="680"/>
        <v>1.2758120868991238</v>
      </c>
      <c r="FX292" s="115">
        <f t="shared" si="681"/>
        <v>1.2569993848806085</v>
      </c>
      <c r="FZ292" s="90">
        <f t="shared" si="705"/>
        <v>1.2569993848806085</v>
      </c>
    </row>
    <row r="295" spans="24:182" ht="16.2" x14ac:dyDescent="0.35">
      <c r="X295" s="47"/>
      <c r="Y295" s="47"/>
      <c r="Z295" s="47"/>
      <c r="AA295" s="47"/>
      <c r="AB295" s="47"/>
      <c r="AC295" s="47"/>
      <c r="AD295" s="47"/>
      <c r="AE295" s="47"/>
      <c r="AF295" s="47"/>
      <c r="AG295" s="47"/>
      <c r="AH295" s="47"/>
      <c r="AI295" s="47"/>
      <c r="AJ295" s="47"/>
      <c r="AK295" s="47"/>
      <c r="AL295" s="47">
        <v>1.0032000000000001</v>
      </c>
      <c r="AM295" s="47"/>
      <c r="AN295" s="47">
        <v>10000</v>
      </c>
      <c r="AO295" s="47">
        <f>AN295</f>
        <v>10000</v>
      </c>
      <c r="AP295" s="47"/>
      <c r="AQ295" s="47"/>
      <c r="AR295" s="47"/>
      <c r="AS295" s="47"/>
      <c r="AT295" s="60"/>
      <c r="AU295" s="47"/>
      <c r="AV295" s="47"/>
      <c r="AW295" s="47"/>
      <c r="AX295" s="47"/>
      <c r="AY295" s="47"/>
      <c r="AZ295" s="47"/>
      <c r="BA295" s="47"/>
      <c r="BB295" s="47"/>
      <c r="BC295" s="47"/>
      <c r="BD295" s="47"/>
      <c r="BE295" s="47"/>
      <c r="BF295" s="47"/>
      <c r="BG295" s="47"/>
      <c r="BH295" s="47"/>
      <c r="BI295" s="47"/>
      <c r="BJ295" s="47"/>
      <c r="BK295" s="47"/>
      <c r="BL295" s="47"/>
      <c r="BM295" s="47"/>
      <c r="BN295" s="47"/>
      <c r="BO295" s="47"/>
      <c r="BP295" s="47"/>
      <c r="BQ295" s="47"/>
      <c r="BR295" s="47"/>
      <c r="BS295" s="47"/>
      <c r="BT295" s="47"/>
      <c r="BU295" s="47"/>
      <c r="BV295" s="47"/>
      <c r="BW295" s="47"/>
      <c r="BX295" s="47"/>
      <c r="BY295" s="47"/>
      <c r="BZ295" s="47"/>
      <c r="CA295" s="47"/>
      <c r="CB295" s="47"/>
      <c r="CC295" s="47"/>
      <c r="CD295" s="47"/>
      <c r="CE295" s="47"/>
      <c r="CF295" s="47"/>
      <c r="CG295" s="47"/>
      <c r="CH295" s="47"/>
      <c r="CI295" s="47"/>
      <c r="CJ295" s="47"/>
      <c r="CK295" s="47"/>
      <c r="CL295" s="47"/>
      <c r="CM295" s="47"/>
      <c r="CN295" s="47"/>
      <c r="CO295" s="95"/>
      <c r="CP295" s="95"/>
      <c r="CQ295" s="9" t="s">
        <v>83</v>
      </c>
      <c r="CR295" s="95"/>
      <c r="CS295" s="95"/>
      <c r="CT295" s="95"/>
      <c r="CU295" s="95"/>
      <c r="CV295" s="95"/>
      <c r="CW295" s="9"/>
      <c r="CX295" s="9"/>
      <c r="CY295" s="9" t="s">
        <v>84</v>
      </c>
      <c r="CZ295" s="9"/>
      <c r="DA295" s="9"/>
      <c r="DB295" s="9"/>
      <c r="DC295" s="9"/>
      <c r="DD295" s="9"/>
      <c r="DG295" s="17" t="s">
        <v>86</v>
      </c>
      <c r="DO295" s="17" t="s">
        <v>87</v>
      </c>
      <c r="DW295" s="17" t="s">
        <v>85</v>
      </c>
      <c r="EC295" s="4"/>
      <c r="EE295" s="17" t="s">
        <v>88</v>
      </c>
      <c r="EG295" s="4"/>
      <c r="EH295" s="4"/>
      <c r="EI295" s="4"/>
      <c r="EJ295" s="4"/>
      <c r="EK295" s="4"/>
      <c r="EM295" s="17" t="s">
        <v>89</v>
      </c>
      <c r="EN295" s="5"/>
      <c r="EO295" s="5"/>
      <c r="EP295" s="5"/>
      <c r="EQ295" s="5"/>
      <c r="ER295" s="5"/>
      <c r="ES295" s="5"/>
      <c r="ET295" s="5"/>
      <c r="EU295" s="17" t="s">
        <v>90</v>
      </c>
      <c r="FB295" s="18"/>
      <c r="FC295" s="17" t="s">
        <v>91</v>
      </c>
      <c r="FE295" s="15"/>
      <c r="FF295" s="15"/>
      <c r="FG295" s="15"/>
      <c r="FH295" s="15"/>
      <c r="FI295" s="15"/>
      <c r="FJ295" s="15"/>
      <c r="FK295" s="17" t="s">
        <v>92</v>
      </c>
      <c r="FL295" s="30"/>
      <c r="FS295" s="17" t="s">
        <v>93</v>
      </c>
      <c r="FU295" s="19"/>
      <c r="FW295" s="125"/>
      <c r="FX295" s="125"/>
      <c r="FY295" s="125"/>
      <c r="FZ295" s="125"/>
    </row>
    <row r="296" spans="24:182" x14ac:dyDescent="0.3">
      <c r="X296" s="1"/>
      <c r="Y296" s="1"/>
      <c r="Z296" s="1"/>
      <c r="AA296" s="1"/>
      <c r="AB296" s="1"/>
      <c r="AC296" s="1"/>
      <c r="AD296" s="1"/>
      <c r="AE296" s="1"/>
      <c r="AF296" s="1"/>
      <c r="AG296" s="1"/>
      <c r="AH296" s="1"/>
      <c r="AI296" s="1"/>
      <c r="AJ296" s="1"/>
      <c r="AK296" s="1"/>
      <c r="AL296" s="1"/>
      <c r="AM296" s="1"/>
      <c r="AN296" s="1"/>
      <c r="AO296" s="1"/>
      <c r="AP296" s="1"/>
      <c r="AQ296" s="1"/>
      <c r="AR296" s="1"/>
      <c r="AS296" s="1"/>
      <c r="AT296" s="73"/>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9" t="s">
        <v>73</v>
      </c>
      <c r="CP296" s="9" t="s">
        <v>73</v>
      </c>
      <c r="CQ296" s="9" t="s">
        <v>73</v>
      </c>
      <c r="CR296" s="9" t="s">
        <v>73</v>
      </c>
      <c r="CS296" s="9" t="s">
        <v>73</v>
      </c>
      <c r="CT296" s="9"/>
      <c r="CU296" s="9"/>
      <c r="CV296" s="9"/>
      <c r="CW296" s="9" t="s">
        <v>73</v>
      </c>
      <c r="CX296" s="9" t="s">
        <v>73</v>
      </c>
      <c r="CY296" s="9" t="s">
        <v>73</v>
      </c>
      <c r="CZ296" s="9" t="s">
        <v>73</v>
      </c>
      <c r="DA296" s="9" t="s">
        <v>73</v>
      </c>
      <c r="DB296" s="9"/>
      <c r="DC296" s="9"/>
      <c r="DD296" s="9"/>
      <c r="DE296" s="9" t="s">
        <v>73</v>
      </c>
      <c r="DF296" s="9" t="s">
        <v>73</v>
      </c>
      <c r="DG296" s="9" t="s">
        <v>73</v>
      </c>
      <c r="DH296" s="9" t="s">
        <v>73</v>
      </c>
      <c r="DI296" s="9" t="s">
        <v>73</v>
      </c>
      <c r="DJ296" s="9"/>
      <c r="DK296" s="9"/>
      <c r="DL296" s="9"/>
      <c r="DM296" s="9" t="s">
        <v>73</v>
      </c>
      <c r="DN296" s="9" t="s">
        <v>73</v>
      </c>
      <c r="DO296" s="9" t="s">
        <v>73</v>
      </c>
      <c r="DP296" s="9" t="s">
        <v>73</v>
      </c>
      <c r="DQ296" s="9" t="s">
        <v>73</v>
      </c>
      <c r="DR296" s="9"/>
      <c r="DS296" s="9"/>
      <c r="DT296" s="9"/>
      <c r="DU296" s="9" t="s">
        <v>73</v>
      </c>
      <c r="DV296" s="9" t="s">
        <v>73</v>
      </c>
      <c r="DW296" s="9" t="s">
        <v>73</v>
      </c>
      <c r="DX296" s="9" t="s">
        <v>73</v>
      </c>
      <c r="DY296" s="9" t="s">
        <v>73</v>
      </c>
      <c r="DZ296" s="9"/>
      <c r="EA296" s="9"/>
      <c r="EB296" s="9"/>
      <c r="EC296" s="9" t="s">
        <v>73</v>
      </c>
      <c r="ED296" s="9" t="s">
        <v>73</v>
      </c>
      <c r="EE296" s="9" t="s">
        <v>73</v>
      </c>
      <c r="EF296" s="9" t="s">
        <v>73</v>
      </c>
      <c r="EG296" s="9" t="s">
        <v>73</v>
      </c>
      <c r="EH296" s="9"/>
      <c r="EI296" s="9"/>
      <c r="EJ296" s="9"/>
      <c r="EK296" s="9" t="s">
        <v>73</v>
      </c>
      <c r="EL296" s="9" t="s">
        <v>73</v>
      </c>
      <c r="EM296" s="9" t="s">
        <v>73</v>
      </c>
      <c r="EN296" s="9" t="s">
        <v>73</v>
      </c>
      <c r="EO296" s="9" t="s">
        <v>73</v>
      </c>
      <c r="EP296" s="9"/>
      <c r="EQ296" s="9"/>
      <c r="ER296" s="9"/>
      <c r="ES296" s="9" t="s">
        <v>73</v>
      </c>
      <c r="ET296" s="9" t="s">
        <v>73</v>
      </c>
      <c r="EU296" s="9" t="s">
        <v>73</v>
      </c>
      <c r="EV296" s="9" t="s">
        <v>73</v>
      </c>
      <c r="EW296" s="9" t="s">
        <v>73</v>
      </c>
      <c r="EX296" s="9"/>
      <c r="EY296" s="9"/>
      <c r="EZ296" s="9"/>
      <c r="FA296" s="9" t="s">
        <v>73</v>
      </c>
      <c r="FB296" s="9" t="s">
        <v>73</v>
      </c>
      <c r="FC296" s="9" t="s">
        <v>73</v>
      </c>
      <c r="FD296" s="9" t="s">
        <v>73</v>
      </c>
      <c r="FE296" s="9" t="s">
        <v>73</v>
      </c>
      <c r="FF296" s="9"/>
      <c r="FG296" s="9"/>
      <c r="FH296" s="9"/>
      <c r="FI296" s="9" t="s">
        <v>73</v>
      </c>
      <c r="FJ296" s="9" t="s">
        <v>73</v>
      </c>
      <c r="FK296" s="9" t="s">
        <v>73</v>
      </c>
      <c r="FL296" s="9" t="s">
        <v>73</v>
      </c>
      <c r="FM296" s="9" t="s">
        <v>73</v>
      </c>
      <c r="FN296" s="9"/>
      <c r="FO296" s="9"/>
      <c r="FP296" s="9"/>
      <c r="FQ296" s="9" t="s">
        <v>73</v>
      </c>
      <c r="FR296" s="9" t="s">
        <v>73</v>
      </c>
      <c r="FS296" s="9" t="s">
        <v>73</v>
      </c>
      <c r="FT296" s="9" t="s">
        <v>73</v>
      </c>
      <c r="FU296" s="9" t="s">
        <v>73</v>
      </c>
      <c r="FW296" s="126"/>
      <c r="FX296" s="126"/>
      <c r="FY296" s="126"/>
      <c r="FZ296" s="126"/>
    </row>
    <row r="297" spans="24:182" ht="16.2" x14ac:dyDescent="0.35">
      <c r="X297" s="116" t="s">
        <v>72</v>
      </c>
      <c r="Y297" s="117" t="s">
        <v>60</v>
      </c>
      <c r="Z297" s="18" t="s">
        <v>13</v>
      </c>
      <c r="AA297" s="37" t="s">
        <v>62</v>
      </c>
      <c r="AB297" s="37" t="s">
        <v>63</v>
      </c>
      <c r="AC297" s="18" t="s">
        <v>79</v>
      </c>
      <c r="AD297" s="32" t="s">
        <v>16</v>
      </c>
      <c r="AE297" s="32" t="s">
        <v>17</v>
      </c>
      <c r="AF297" s="18" t="s">
        <v>14</v>
      </c>
      <c r="AG297" s="37" t="s">
        <v>64</v>
      </c>
      <c r="AH297" s="37" t="s">
        <v>65</v>
      </c>
      <c r="AI297" s="18" t="s">
        <v>80</v>
      </c>
      <c r="AJ297" s="32" t="s">
        <v>18</v>
      </c>
      <c r="AK297" s="32" t="s">
        <v>19</v>
      </c>
      <c r="AL297" s="18" t="s">
        <v>22</v>
      </c>
      <c r="AM297" s="18" t="s">
        <v>26</v>
      </c>
      <c r="AN297" s="18" t="s">
        <v>68</v>
      </c>
      <c r="AO297" s="18" t="s">
        <v>69</v>
      </c>
      <c r="AP297" s="32" t="s">
        <v>20</v>
      </c>
      <c r="AQ297" s="32" t="s">
        <v>21</v>
      </c>
      <c r="AR297" s="18" t="s">
        <v>15</v>
      </c>
      <c r="AS297" s="11" t="s">
        <v>94</v>
      </c>
      <c r="AT297" s="120" t="s">
        <v>10</v>
      </c>
      <c r="AU297" s="11" t="s">
        <v>59</v>
      </c>
      <c r="AV297" s="11" t="s">
        <v>71</v>
      </c>
      <c r="AW297" s="119" t="s">
        <v>70</v>
      </c>
      <c r="AX297" s="11" t="s">
        <v>23</v>
      </c>
      <c r="AY297" s="11" t="s">
        <v>66</v>
      </c>
      <c r="AZ297" s="9" t="s">
        <v>75</v>
      </c>
      <c r="BA297" s="24" t="s">
        <v>78</v>
      </c>
      <c r="BB297" s="11" t="s">
        <v>77</v>
      </c>
      <c r="BC297" s="11" t="s">
        <v>25</v>
      </c>
      <c r="BD297" s="11" t="s">
        <v>24</v>
      </c>
      <c r="BE297" s="11" t="s">
        <v>67</v>
      </c>
      <c r="BF297" s="9" t="s">
        <v>76</v>
      </c>
      <c r="BG297" s="24" t="s">
        <v>81</v>
      </c>
      <c r="BH297" s="11" t="s">
        <v>82</v>
      </c>
      <c r="BI297" s="114">
        <v>1</v>
      </c>
      <c r="BJ297" s="114">
        <v>2</v>
      </c>
      <c r="BK297" s="114">
        <v>3</v>
      </c>
      <c r="BL297" s="114">
        <v>4</v>
      </c>
      <c r="BM297" s="114">
        <v>5</v>
      </c>
      <c r="BN297" s="114">
        <v>6</v>
      </c>
      <c r="BO297" s="114">
        <v>7</v>
      </c>
      <c r="BP297" s="114">
        <v>8</v>
      </c>
      <c r="BQ297" s="114">
        <v>1</v>
      </c>
      <c r="BR297" s="114">
        <v>2</v>
      </c>
      <c r="BS297" s="114">
        <v>3</v>
      </c>
      <c r="BT297" s="114">
        <v>4</v>
      </c>
      <c r="BU297" s="114">
        <v>5</v>
      </c>
      <c r="BV297" s="114">
        <v>6</v>
      </c>
      <c r="BW297" s="114">
        <v>7</v>
      </c>
      <c r="BX297" s="114">
        <v>8</v>
      </c>
      <c r="BY297" s="114">
        <v>1</v>
      </c>
      <c r="BZ297" s="114">
        <v>2</v>
      </c>
      <c r="CA297" s="114">
        <v>3</v>
      </c>
      <c r="CB297" s="114">
        <v>4</v>
      </c>
      <c r="CC297" s="114">
        <v>5</v>
      </c>
      <c r="CD297" s="114">
        <v>6</v>
      </c>
      <c r="CE297" s="114">
        <v>7</v>
      </c>
      <c r="CF297" s="114">
        <v>8</v>
      </c>
      <c r="CG297" s="114">
        <v>1</v>
      </c>
      <c r="CH297" s="114">
        <v>2</v>
      </c>
      <c r="CI297" s="114">
        <v>3</v>
      </c>
      <c r="CJ297" s="114">
        <v>4</v>
      </c>
      <c r="CK297" s="114">
        <v>5</v>
      </c>
      <c r="CL297" s="114">
        <v>6</v>
      </c>
      <c r="CM297" s="114">
        <v>7</v>
      </c>
      <c r="CN297" s="114">
        <v>8</v>
      </c>
      <c r="CO297" s="9">
        <v>1</v>
      </c>
      <c r="CP297" s="9">
        <v>2</v>
      </c>
      <c r="CQ297" s="9">
        <v>3</v>
      </c>
      <c r="CR297" s="9">
        <v>4</v>
      </c>
      <c r="CS297" s="9">
        <v>5</v>
      </c>
      <c r="CT297" s="9">
        <v>6</v>
      </c>
      <c r="CU297" s="9">
        <v>7</v>
      </c>
      <c r="CV297" s="9">
        <v>8</v>
      </c>
      <c r="CW297" s="9">
        <v>1</v>
      </c>
      <c r="CX297" s="9">
        <v>2</v>
      </c>
      <c r="CY297" s="9">
        <v>3</v>
      </c>
      <c r="CZ297" s="9">
        <v>4</v>
      </c>
      <c r="DA297" s="9">
        <v>5</v>
      </c>
      <c r="DB297" s="9">
        <v>6</v>
      </c>
      <c r="DC297" s="9">
        <v>7</v>
      </c>
      <c r="DD297" s="9">
        <v>8</v>
      </c>
      <c r="DE297" s="9">
        <v>1</v>
      </c>
      <c r="DF297" s="9">
        <v>2</v>
      </c>
      <c r="DG297" s="9">
        <v>3</v>
      </c>
      <c r="DH297" s="9">
        <v>4</v>
      </c>
      <c r="DI297" s="9">
        <v>5</v>
      </c>
      <c r="DJ297" s="9">
        <v>6</v>
      </c>
      <c r="DK297" s="9">
        <v>7</v>
      </c>
      <c r="DL297" s="9">
        <v>8</v>
      </c>
      <c r="DM297" s="9">
        <v>1</v>
      </c>
      <c r="DN297" s="9">
        <v>2</v>
      </c>
      <c r="DO297" s="9">
        <v>3</v>
      </c>
      <c r="DP297" s="9">
        <v>4</v>
      </c>
      <c r="DQ297" s="9">
        <v>5</v>
      </c>
      <c r="DR297" s="9">
        <v>6</v>
      </c>
      <c r="DS297" s="9">
        <v>7</v>
      </c>
      <c r="DT297" s="9">
        <v>8</v>
      </c>
      <c r="DU297" s="9">
        <v>1</v>
      </c>
      <c r="DV297" s="9">
        <v>2</v>
      </c>
      <c r="DW297" s="9">
        <v>3</v>
      </c>
      <c r="DX297" s="9">
        <v>4</v>
      </c>
      <c r="DY297" s="9">
        <v>5</v>
      </c>
      <c r="DZ297" s="9">
        <v>6</v>
      </c>
      <c r="EA297" s="9">
        <v>7</v>
      </c>
      <c r="EB297" s="9">
        <v>8</v>
      </c>
      <c r="EC297" s="9">
        <v>1</v>
      </c>
      <c r="ED297" s="9">
        <v>2</v>
      </c>
      <c r="EE297" s="9">
        <v>3</v>
      </c>
      <c r="EF297" s="9">
        <v>4</v>
      </c>
      <c r="EG297" s="9">
        <v>5</v>
      </c>
      <c r="EH297" s="9">
        <v>6</v>
      </c>
      <c r="EI297" s="9">
        <v>7</v>
      </c>
      <c r="EJ297" s="9">
        <v>8</v>
      </c>
      <c r="EK297" s="9">
        <v>1</v>
      </c>
      <c r="EL297" s="9">
        <v>2</v>
      </c>
      <c r="EM297" s="9">
        <v>3</v>
      </c>
      <c r="EN297" s="9">
        <v>4</v>
      </c>
      <c r="EO297" s="9">
        <v>5</v>
      </c>
      <c r="EP297" s="9">
        <v>6</v>
      </c>
      <c r="EQ297" s="9">
        <v>7</v>
      </c>
      <c r="ER297" s="9">
        <v>8</v>
      </c>
      <c r="ES297" s="9">
        <v>1</v>
      </c>
      <c r="ET297" s="9">
        <v>2</v>
      </c>
      <c r="EU297" s="9">
        <v>3</v>
      </c>
      <c r="EV297" s="9">
        <v>4</v>
      </c>
      <c r="EW297" s="9">
        <v>5</v>
      </c>
      <c r="EX297" s="9">
        <v>6</v>
      </c>
      <c r="EY297" s="9">
        <v>7</v>
      </c>
      <c r="EZ297" s="9">
        <v>8</v>
      </c>
      <c r="FA297" s="9">
        <v>1</v>
      </c>
      <c r="FB297" s="9">
        <v>2</v>
      </c>
      <c r="FC297" s="9">
        <v>3</v>
      </c>
      <c r="FD297" s="9">
        <v>4</v>
      </c>
      <c r="FE297" s="9">
        <v>5</v>
      </c>
      <c r="FF297" s="9">
        <v>6</v>
      </c>
      <c r="FG297" s="9">
        <v>7</v>
      </c>
      <c r="FH297" s="9">
        <v>8</v>
      </c>
      <c r="FI297" s="9">
        <v>1</v>
      </c>
      <c r="FJ297" s="9">
        <v>2</v>
      </c>
      <c r="FK297" s="9">
        <v>3</v>
      </c>
      <c r="FL297" s="9">
        <v>4</v>
      </c>
      <c r="FM297" s="9">
        <v>5</v>
      </c>
      <c r="FN297" s="9">
        <v>6</v>
      </c>
      <c r="FO297" s="9">
        <v>7</v>
      </c>
      <c r="FP297" s="9">
        <v>8</v>
      </c>
      <c r="FQ297" s="9">
        <v>1</v>
      </c>
      <c r="FR297" s="9">
        <v>2</v>
      </c>
      <c r="FS297" s="9">
        <v>3</v>
      </c>
      <c r="FT297" s="9">
        <v>4</v>
      </c>
      <c r="FU297" s="9">
        <v>5</v>
      </c>
      <c r="FV297" s="9">
        <v>6</v>
      </c>
      <c r="FW297" s="9">
        <v>7</v>
      </c>
      <c r="FX297" s="9">
        <v>8</v>
      </c>
    </row>
    <row r="298" spans="24:182" x14ac:dyDescent="0.3">
      <c r="X298" s="118">
        <v>0.5</v>
      </c>
      <c r="Y298" s="118">
        <v>10</v>
      </c>
      <c r="Z298" s="40">
        <v>1.7999999999999999E-2</v>
      </c>
      <c r="AA298" s="40">
        <v>10000000</v>
      </c>
      <c r="AB298" s="40">
        <v>10000000</v>
      </c>
      <c r="AC298" s="98">
        <v>3900000</v>
      </c>
      <c r="AD298" s="42">
        <v>0.33</v>
      </c>
      <c r="AE298" s="42">
        <v>0.33</v>
      </c>
      <c r="AF298" s="41">
        <v>1.7999999999999999E-2</v>
      </c>
      <c r="AG298" s="40">
        <v>10000000</v>
      </c>
      <c r="AH298" s="40">
        <v>10000000</v>
      </c>
      <c r="AI298" s="98">
        <v>3900000</v>
      </c>
      <c r="AJ298" s="42">
        <v>0.33</v>
      </c>
      <c r="AK298" s="42">
        <v>0.33</v>
      </c>
      <c r="AL298" s="42">
        <f>AL295</f>
        <v>1.0032000000000001</v>
      </c>
      <c r="AM298" s="40">
        <v>6000</v>
      </c>
      <c r="AN298" s="40">
        <f>AN295</f>
        <v>10000</v>
      </c>
      <c r="AO298" s="40">
        <f>AO295</f>
        <v>10000</v>
      </c>
      <c r="AP298" s="42">
        <v>0.03</v>
      </c>
      <c r="AQ298" s="42">
        <v>0.03</v>
      </c>
      <c r="AR298" s="4">
        <f>AL298+AF298/2+Z298/2</f>
        <v>1.0211999999999999</v>
      </c>
      <c r="AS298" s="11">
        <f>X298/Y298</f>
        <v>0.05</v>
      </c>
      <c r="AT298" s="15">
        <f>(AA298*Z298)*(AG298*AF298)*AR298^2/(AVERAGE(BD298,AX298)*(AA298*Z298+AG298*AF298))</f>
        <v>105326.50611603633</v>
      </c>
      <c r="AU298" s="19">
        <f>AY298*BE298/(AY298+BE298)*(PI()^2*AL298)/(Y298^2*AN298)</f>
        <v>1.0000076783363887</v>
      </c>
      <c r="AV298" s="13">
        <f>AY298/(AY298+BE298)</f>
        <v>0.5</v>
      </c>
      <c r="AW298" s="11">
        <f>AN298/AO298</f>
        <v>1</v>
      </c>
      <c r="AX298" s="11">
        <f>1-AD298*AE298</f>
        <v>0.8911</v>
      </c>
      <c r="AY298" s="11">
        <f>Z298/AX298*SQRT(AA298*AB298)</f>
        <v>201997.53114128605</v>
      </c>
      <c r="AZ298" s="11">
        <f>SQRT(AB298/AA298)</f>
        <v>1</v>
      </c>
      <c r="BA298" s="11">
        <f>AX298*AC298/SQRT(AA298*AB298)</f>
        <v>0.34752899999999998</v>
      </c>
      <c r="BB298" s="11">
        <f>AZ298*AD298+2*BA298</f>
        <v>1.025058</v>
      </c>
      <c r="BC298" s="11">
        <f>1-AP298*AQ298</f>
        <v>0.99909999999999999</v>
      </c>
      <c r="BD298" s="11">
        <f>1-AJ298*AK298</f>
        <v>0.8911</v>
      </c>
      <c r="BE298" s="11">
        <f>AF298/BD298*SQRT(AG298*AH298)</f>
        <v>201997.53114128605</v>
      </c>
      <c r="BF298" s="11">
        <f>SQRT(AH298/AG298)</f>
        <v>1</v>
      </c>
      <c r="BG298" s="11">
        <f>BD298*AI298/SQRT(AG298*AH298)</f>
        <v>0.34752899999999998</v>
      </c>
      <c r="BH298" s="11">
        <f>BF298*AK298+2*BG298</f>
        <v>1.025058</v>
      </c>
      <c r="BI298" s="121">
        <f t="shared" ref="BI298:BI337" si="707">3*X298^2/(4*Y298^2)</f>
        <v>1.8749999999999999E-3</v>
      </c>
      <c r="BJ298" s="121">
        <f>X298^2/((BJ297^2+1)*Y298^2)</f>
        <v>5.0000000000000001E-4</v>
      </c>
      <c r="BK298" s="121">
        <f>X298^2/((BK297^2+1)*Y298^2)</f>
        <v>2.5000000000000001E-4</v>
      </c>
      <c r="BL298" s="121">
        <f>X298^2/((BL297^2+1)*Y298^2)</f>
        <v>1.4705882352941175E-4</v>
      </c>
      <c r="BM298" s="121">
        <f>X298^2/((BM297^2+1)*Y298^2)</f>
        <v>9.6153846153846154E-5</v>
      </c>
      <c r="BN298" s="121">
        <f>X298^2/((BN297^2+1)*Y298^2)</f>
        <v>6.7567567567567569E-5</v>
      </c>
      <c r="BO298" s="121">
        <f>X298^2/((BO297^2+1)*Y298^2)</f>
        <v>5.0000000000000002E-5</v>
      </c>
      <c r="BP298" s="121">
        <f>X298^2/((BP297^2+1)*Y298^2)</f>
        <v>3.8461538461538463E-5</v>
      </c>
      <c r="BQ298" s="121">
        <v>1</v>
      </c>
      <c r="BR298" s="121">
        <v>1</v>
      </c>
      <c r="BS298" s="121">
        <v>1</v>
      </c>
      <c r="BT298" s="121">
        <v>1</v>
      </c>
      <c r="BU298" s="121">
        <v>1</v>
      </c>
      <c r="BV298" s="121">
        <v>1</v>
      </c>
      <c r="BW298" s="121">
        <v>1</v>
      </c>
      <c r="BX298" s="121">
        <v>1</v>
      </c>
      <c r="BY298" s="121">
        <f>4*Y298^2/X298^2</f>
        <v>1600</v>
      </c>
      <c r="BZ298" s="121">
        <f>(BZ297^4+6*BZ297^2+1)/(BZ297^2+1)*(Y298^2/X298^2)</f>
        <v>3279.9999999999995</v>
      </c>
      <c r="CA298" s="121">
        <f>(CA297^4+6*CA297^2+1)/(CA297^2+1)*(Y298^2/X298^2)</f>
        <v>5440</v>
      </c>
      <c r="CB298" s="121">
        <f>(CB297^4+6*CB297^2+1)/(CB297^2+1)*(Y298^2/X298^2)</f>
        <v>8305.8823529411766</v>
      </c>
      <c r="CC298" s="121">
        <f>(CC297^4+6*CC297^2+1)/(CC297^2+1)*(Y298^2/X298^2)</f>
        <v>11938.461538461539</v>
      </c>
      <c r="CD298" s="121">
        <f>(CD297^4+6*CD297^2+1)/(CD297^2+1)*(Y298^2/X298^2)</f>
        <v>16356.756756756758</v>
      </c>
      <c r="CE298" s="121">
        <f>(CE297^4+6*CE297^2+1)/(CE297^2+1)*(Y298^2/X298^2)</f>
        <v>21568</v>
      </c>
      <c r="CF298" s="121">
        <f>(CF297^4+6*CF297^2+1)/(CF297^2+1)*(Y298^2/X298^2)</f>
        <v>27575.384615384617</v>
      </c>
      <c r="CG298" s="121">
        <f>BI298</f>
        <v>1.8749999999999999E-3</v>
      </c>
      <c r="CH298" s="121">
        <f t="shared" ref="CH298:CH337" si="708">BJ298</f>
        <v>5.0000000000000001E-4</v>
      </c>
      <c r="CI298" s="121">
        <f t="shared" ref="CI298:CI337" si="709">BK298</f>
        <v>2.5000000000000001E-4</v>
      </c>
      <c r="CJ298" s="121">
        <f t="shared" ref="CJ298:CJ337" si="710">BL298</f>
        <v>1.4705882352941175E-4</v>
      </c>
      <c r="CK298" s="121">
        <f t="shared" ref="CK298:CK337" si="711">BM298</f>
        <v>9.6153846153846154E-5</v>
      </c>
      <c r="CL298" s="121">
        <f t="shared" ref="CL298:CL337" si="712">BN298</f>
        <v>6.7567567567567569E-5</v>
      </c>
      <c r="CM298" s="121">
        <f t="shared" ref="CM298:CM337" si="713">BO298</f>
        <v>5.0000000000000002E-5</v>
      </c>
      <c r="CN298" s="121">
        <f t="shared" ref="CN298:CN337" si="714">BP298</f>
        <v>3.8461538461538463E-5</v>
      </c>
      <c r="CO298" s="95">
        <f t="shared" ref="CO298:CO337" si="715">AZ298*BI298*AW298/CG298+(1+AW298/CG298)*BA298*BQ298+BY298/AZ298</f>
        <v>1786.6963289999999</v>
      </c>
      <c r="CP298" s="95">
        <f t="shared" ref="CP298:CP337" si="716">AZ298*BJ298*AW298/CH298+(1+AW298/CH298)*BA298*BR298+BZ298/AZ298</f>
        <v>3976.4055289999997</v>
      </c>
      <c r="CQ298" s="95">
        <f t="shared" ref="CQ298:CQ337" si="717">AZ298*BK298*AW298/CI298+(1+AW298/CI298)*BA298*BS298+CA298/AZ298</f>
        <v>6831.4635289999997</v>
      </c>
      <c r="CR298" s="95">
        <f t="shared" ref="CR298:CR337" si="718">AZ298*BL298*AW298/CJ298+(1+AW298/CJ298)*BA298*BT298+CB298/AZ298</f>
        <v>10670.427081941176</v>
      </c>
      <c r="CS298" s="95">
        <f t="shared" ref="CS298:CS337" si="719">AZ298*BM298*AW298/CK298+(1+AW298/CK298)*BA298*BU298+CC298/AZ298</f>
        <v>15554.110667461538</v>
      </c>
      <c r="CT298" s="95">
        <f t="shared" ref="CT298:CT337" si="720">AZ298*BN298*AW298/CL298+(1+AW298/CL298)*BA298*BV298+CD298/AZ298</f>
        <v>21501.533485756758</v>
      </c>
      <c r="CU298" s="95">
        <f t="shared" ref="CU298:CU337" si="721">AZ298*BO298*AW298/CM298+(1+AW298/CM298)*BA298*BW298+CE298/AZ298</f>
        <v>28519.927529000001</v>
      </c>
      <c r="CV298" s="95">
        <f t="shared" ref="CV298:CV337" si="722">AZ298*BP298*AW298/CN298+(1+AW298/CN298)*BA298*BX298+CF298/AZ298</f>
        <v>36612.486144384617</v>
      </c>
      <c r="CW298" s="95">
        <f t="shared" ref="CW298:CW337" si="723">BF298*BI298*AW298/CG298+(1+AW298/CG298)*BG298*BQ298+BY298/BF298</f>
        <v>1786.6963289999999</v>
      </c>
      <c r="CX298" s="95">
        <f t="shared" ref="CX298:CX337" si="724">BF298*BJ298*AW298/CH298+(1+AW298/CH298)*BG298*BR298+BZ298/BF298</f>
        <v>3976.4055289999997</v>
      </c>
      <c r="CY298" s="95">
        <f t="shared" ref="CY298:CY337" si="725">BF298*BK298*AW298/CI298+(1+AW298/CI298)*BG298*BS298+CA298/BF298</f>
        <v>6831.4635289999997</v>
      </c>
      <c r="CZ298" s="95">
        <f t="shared" ref="CZ298:CZ337" si="726">BF298*BL298*AW298/CJ298+(1+AW298/CJ298)*BG298*BT298+CB298/BF298</f>
        <v>10670.427081941176</v>
      </c>
      <c r="DA298" s="95">
        <f t="shared" ref="DA298:DA337" si="727">BF298*BM298*AW298/CK298+(1+AW298/CK298)*BG298*BU298+CC298/BF298</f>
        <v>15554.110667461538</v>
      </c>
      <c r="DB298" s="95">
        <f t="shared" ref="DB298:DB337" si="728">BF298*BN298*AW298/CL298+(1+AW298/CL298)*BG298*BV298+CD298/BF298</f>
        <v>21501.533485756758</v>
      </c>
      <c r="DC298" s="95">
        <f t="shared" ref="DC298:DC337" si="729">BF298*BO298*AW298/CM298+(1+AW298/CM298)*BG298*BW298+CE298/BF298</f>
        <v>28519.927529000001</v>
      </c>
      <c r="DD298" s="95">
        <f t="shared" ref="DD298:DD337" si="730">BF298*BP298*AW298/CN298+(1+AW298/CN298)*BG298*BX298+CF298/BF298</f>
        <v>36612.486144384617</v>
      </c>
      <c r="DE298" s="13">
        <f>AZ298*BI298+2*BB298*BQ298+BY298/AZ298</f>
        <v>1602.051991</v>
      </c>
      <c r="DF298" s="13">
        <f>AZ298*BJ298+2*BB298*BR298+BZ298/AZ298</f>
        <v>3282.0506159999995</v>
      </c>
      <c r="DG298" s="13">
        <f>AZ298*BK298+2*BB298*BS298+CA298/AZ298</f>
        <v>5442.0503660000004</v>
      </c>
      <c r="DH298" s="13">
        <f>AZ298*BL298+2*BB298*BT298+CB298/AZ298</f>
        <v>8307.9326160000001</v>
      </c>
      <c r="DI298" s="13">
        <f t="shared" ref="DI298:DI337" si="731">AZ298*BM298+2*BB298*BU298+CC298/AZ298</f>
        <v>11940.511750615386</v>
      </c>
      <c r="DJ298" s="13">
        <f t="shared" ref="DJ298:DJ337" si="732">AZ298*BN298+2*BB298*BV298+CD298/AZ298</f>
        <v>16358.806940324326</v>
      </c>
      <c r="DK298" s="13">
        <f t="shared" ref="DK298:DK337" si="733">AZ298*BO298+2*BB298*BW298+CE298/AZ298</f>
        <v>21570.050166000001</v>
      </c>
      <c r="DL298" s="13">
        <f t="shared" ref="DL298:DL337" si="734">AZ298*BP298+2*BB298*BX298+CF298/AZ298</f>
        <v>27577.434769846157</v>
      </c>
      <c r="DM298" s="95">
        <f t="shared" ref="DM298:DM337" si="735">BF298*BI298+2*BH298*BQ298+BY298/BF298</f>
        <v>1602.051991</v>
      </c>
      <c r="DN298" s="95">
        <f t="shared" ref="DN298:DN337" si="736">BF298*BJ298+2*BH298*BR298+BZ298/BF298</f>
        <v>3282.0506159999995</v>
      </c>
      <c r="DO298" s="95">
        <f t="shared" ref="DO298:DO337" si="737">BF298*BK298+2*BH298*BS298+CA298/BF298</f>
        <v>5442.0503660000004</v>
      </c>
      <c r="DP298" s="95">
        <f t="shared" ref="DP298:DP337" si="738">BF298*BL298+2*BH298*BT298+CB298/BF298</f>
        <v>8307.9326160000001</v>
      </c>
      <c r="DQ298" s="95">
        <f t="shared" ref="DQ298:DQ337" si="739">BF298*BM298+2*BH298*BU298+CC298/BF298</f>
        <v>11940.511750615386</v>
      </c>
      <c r="DR298" s="95">
        <f t="shared" ref="DR298:DR337" si="740">BF298*BN298+2*BH298*BV298+CD298/BF298</f>
        <v>16358.806940324326</v>
      </c>
      <c r="DS298" s="95">
        <f t="shared" ref="DS298:DS337" si="741">BF298*BO298+2*BH298*BW298+CE298/BF298</f>
        <v>21570.050166000001</v>
      </c>
      <c r="DT298" s="95">
        <f t="shared" ref="DT298:DT337" si="742">BF298*BP298+2*BH298*BX298+CF298/BF298</f>
        <v>27577.434769846157</v>
      </c>
      <c r="DU298" s="95">
        <f t="shared" ref="DU298:DU337" si="743">((AZ298^2+BF298^2)/(2*AZ298*BF298))*BI298*BY298-BB298*BH298*BQ298^2+BQ298/2*(BA298*DM298+BG298*DE298)</f>
        <v>558.70878247687494</v>
      </c>
      <c r="DV298" s="95">
        <f t="shared" ref="DV298:DV337" si="744">((AZ298^2+BF298^2)/(2*AZ298*BF298))*BJ298*BZ298-BB298*BH298*BR298^2+BR298/2*(BA298*DN298+BG298*DF298)</f>
        <v>1141.1970246244998</v>
      </c>
      <c r="DW298" s="95">
        <f t="shared" ref="DW298:DW337" si="745">((AZ298^2+BF298^2)/(2*AZ298*BF298))*BK298*CA298-BB298*BH298*BS298^2+BS298/2*(BA298*DO298+BG298*DG298)</f>
        <v>1891.5795777422502</v>
      </c>
      <c r="DX298" s="95">
        <f t="shared" ref="DX298:DX337" si="746">((AZ298^2+BF298^2)/(2*AZ298*BF298))*BL298*CB298-BB298*BH298*BT298^2+BT298/2*(BA298*DP298+BG298*DH298)</f>
        <v>2887.4182234896971</v>
      </c>
      <c r="DY298" s="95">
        <f t="shared" ref="DY298:DY337" si="747">((AZ298^2+BF298^2)/(2*AZ298*BF298))*BM298*CC298-BB298*BH298*BU298^2+BU298/2*(BA298*DQ298+BG298*DI298)</f>
        <v>4149.7712932703334</v>
      </c>
      <c r="DZ298" s="95">
        <f t="shared" ref="DZ298:DZ337" si="748">((AZ298^2+BF298^2)/(2*AZ298*BF298))*BN298*CD298-BB298*BH298*BV298^2+BV298/2*(BA298*DR298+BG298*DJ298)</f>
        <v>5685.2142595279565</v>
      </c>
      <c r="EA298" s="95">
        <f t="shared" ref="EA298:EA337" si="749">((AZ298^2+BF298^2)/(2*AZ298*BF298))*BO298*CE298-BB298*BH298*BW298^2+BW298/2*(BA298*DS298+BG298*DK298)</f>
        <v>7496.2456202364492</v>
      </c>
      <c r="EB298" s="95">
        <f t="shared" ref="EB298:EB337" si="750">((AZ298^2+BF298^2)/(2*AZ298*BF298))*BP298*CF298-BB298*BH298*BX298^2+BX298/2*(BA298*DT298+BG298*DL298)</f>
        <v>9583.9681759424766</v>
      </c>
      <c r="EC298" s="95">
        <f t="shared" ref="EC298:EC337" si="751">BI298*BY298-BB298^2*BQ298^2+BA298*BQ298*DE298</f>
        <v>558.70878247687494</v>
      </c>
      <c r="ED298" s="95">
        <f t="shared" ref="ED298:ED337" si="752">BJ298*BZ298-BB298^2*BR298^2+BA298*BR298*DF298</f>
        <v>1141.1970246244998</v>
      </c>
      <c r="EE298" s="95">
        <f t="shared" ref="EE298:EE337" si="753">BK298*CA298-BB298^2*BS298^2+BA298*BS298*DG298</f>
        <v>1891.5795777422502</v>
      </c>
      <c r="EF298" s="95">
        <f t="shared" ref="EF298:EF337" si="754">BL298*CB298-BB298^2*BT298^2+BA298*BT298*DH298</f>
        <v>2887.4182234896971</v>
      </c>
      <c r="EG298" s="95">
        <f t="shared" ref="EG298:EG337" si="755">BM298*CC298-BB298^2*BU298^2+BA298*BU298*DI298</f>
        <v>4149.7712932703334</v>
      </c>
      <c r="EH298" s="95">
        <f t="shared" ref="EH298:EH337" si="756">BN298*CD298-BB298^2*BV298^2+BA298*BV298*DJ298</f>
        <v>5685.2142595279565</v>
      </c>
      <c r="EI298" s="95">
        <f t="shared" ref="EI298:EI337" si="757">BO298*CE298-BB298^2*BW298^2+BA298*BW298*DK298</f>
        <v>7496.2456202364492</v>
      </c>
      <c r="EJ298" s="95">
        <f t="shared" ref="EJ298:EJ337" si="758">BP298*CF298-BB298^2*BX298^2+BA298*BX298*DL298</f>
        <v>9583.9681759424766</v>
      </c>
      <c r="EK298" s="95">
        <f t="shared" ref="EK298:EK337" si="759">BI298*BY298-BH298^2*BQ298^2+BG298*BQ298*DM298</f>
        <v>558.70878247687494</v>
      </c>
      <c r="EL298" s="95">
        <f t="shared" ref="EL298:EL337" si="760">BJ298*BZ298-BH298^2*BR298^2+BG298*BR298*DN298</f>
        <v>1141.1970246244998</v>
      </c>
      <c r="EM298" s="95">
        <f t="shared" ref="EM298:EM337" si="761">BK298*CA298-BH298^2*BS298^2+BG298*BS298*DO298</f>
        <v>1891.5795777422502</v>
      </c>
      <c r="EN298" s="95">
        <f t="shared" ref="EN298:EN337" si="762">BL298*CB298-BH298^2*BT298^2+BG298*BT298*DP298</f>
        <v>2887.4182234896971</v>
      </c>
      <c r="EO298" s="95">
        <f t="shared" ref="EO298:EO337" si="763">BM298*CC298-BH298^2*BU298^2+BG298*BU298*DQ298</f>
        <v>4149.7712932703334</v>
      </c>
      <c r="EP298" s="95">
        <f t="shared" ref="EP298:EP337" si="764">BN298*CD298-BH298^2*BV298^2+BG298*BV298*DR298</f>
        <v>5685.2142595279565</v>
      </c>
      <c r="EQ298" s="95">
        <f t="shared" ref="EQ298:EQ337" si="765">BO298*CE298-BH298^2*BW298^2+BG298*BW298*DS298</f>
        <v>7496.2456202364492</v>
      </c>
      <c r="ER298" s="95">
        <f t="shared" ref="ER298:ER337" si="766">BP298*CF298-BH298^2*BX298^2+BG298*BX298*DT298</f>
        <v>9583.9681759424766</v>
      </c>
      <c r="ES298" s="95">
        <f t="shared" ref="ES298:ES337" si="767">AV298+(1-AV298)*DE298/DM298*EK298/EC298</f>
        <v>1</v>
      </c>
      <c r="ET298" s="95">
        <f t="shared" ref="ET298:ET337" si="768">AV298+(1-AV298)*DF298/DN298*EL298/ED298</f>
        <v>1</v>
      </c>
      <c r="EU298" s="95">
        <f t="shared" ref="EU298:EU337" si="769">AV298+(1-AV298)*DG298/DO298*EM298/EE298</f>
        <v>1</v>
      </c>
      <c r="EV298" s="95">
        <f t="shared" ref="EV298:EV337" si="770">AV298+(1-AV298)*DH298/DP298*EN298/EF298</f>
        <v>1</v>
      </c>
      <c r="EW298" s="95">
        <f t="shared" ref="EW298:EW337" si="771">AV298+(1-AV298)*DI298/DQ298*EO298/EG298</f>
        <v>1</v>
      </c>
      <c r="EX298" s="95">
        <f t="shared" ref="EX298:EX337" si="772">AV298+(1-AV298)*DJ298/DR298*EP298/EH298</f>
        <v>1</v>
      </c>
      <c r="EY298" s="95">
        <f t="shared" ref="EY298:EY337" si="773">AV298+(1-AV298)*DK298/DS298*EQ298/EI298</f>
        <v>1</v>
      </c>
      <c r="EZ298" s="95">
        <f t="shared" ref="EZ298:EZ337" si="774">AV298+(1-AV298)*DL298/DT298*ER298/EJ298</f>
        <v>1</v>
      </c>
      <c r="FA298" s="95">
        <f t="shared" ref="FA298:FA337" si="775">AV298^2+2*AV298*(1-AV298)*(DU298/EC298)+(1-AV298)^2*(EK298/EC298)</f>
        <v>1</v>
      </c>
      <c r="FB298" s="95">
        <f t="shared" ref="FB298:FB337" si="776">AV298^2+2*AV298*(1-AV298)*(DV298/ED298)+(1-AV298)^2*(EL298/ED298)</f>
        <v>1</v>
      </c>
      <c r="FC298" s="95">
        <f t="shared" ref="FC298:FC337" si="777">AV298^2+2*AV298*(1-AV298)*(DW298/EE298)+(1-AV298)^2*(EM298/EE298)</f>
        <v>1</v>
      </c>
      <c r="FD298" s="95">
        <f t="shared" ref="FD298:FD337" si="778">AV298^2+2*AV298*(1-AV298)*(DX298/EF298)+(1-AV298)^2*(EN298/EF298)</f>
        <v>1</v>
      </c>
      <c r="FE298" s="95">
        <f t="shared" ref="FE298:FE337" si="779">AV298^2+2*AV298*(1-AV298)*(DY298/EG298)+(1-AV298)^2*(EO298/EG298)</f>
        <v>1</v>
      </c>
      <c r="FF298" s="95">
        <f t="shared" ref="FF298:FF337" si="780">AV298^2+2*AV298*(1-AV298)*(DZ298/EH298)+(1-AV298)^2*(EP298/EH298)</f>
        <v>1</v>
      </c>
      <c r="FG298" s="95">
        <f t="shared" ref="FG298:FG337" si="781">AV298^2+2*AV298*(1-AV298)*(EA298/EI298)+(1-AV298)^2*(EQ298/EI298)</f>
        <v>1</v>
      </c>
      <c r="FH298" s="95">
        <f t="shared" ref="FH298:FH337" si="782">AV298^2+2*AV298*(1-AV298)*(EB298/EJ298)+(1-AV298)^2*(ER298/EJ298)</f>
        <v>1</v>
      </c>
      <c r="FI298" s="95">
        <f t="shared" ref="FI298:FI337" si="783">AV298+(1-AV298)*CO298/CW298*EK298/EC298</f>
        <v>1</v>
      </c>
      <c r="FJ298" s="95">
        <f t="shared" ref="FJ298:FJ337" si="784">AV298+(1-AV298)*CP298/CX298*EL298/ED298</f>
        <v>1</v>
      </c>
      <c r="FK298" s="95">
        <f t="shared" ref="FK298:FK337" si="785">AV298+(1-AV298)*CQ298/CY298*EM298/EE298</f>
        <v>1</v>
      </c>
      <c r="FL298" s="95">
        <f t="shared" ref="FL298:FL337" si="786">AV298+(1-AV298)*CR298/CZ298*EN298/EF298</f>
        <v>1</v>
      </c>
      <c r="FM298" s="95">
        <f t="shared" ref="FM298:FM337" si="787">AV298+(1-AV298)*CS298/DA298*EO298/EG298</f>
        <v>1</v>
      </c>
      <c r="FN298" s="95">
        <f t="shared" ref="FN298:FN337" si="788">AV298+(1-AV298)*CT298/DB298*EP298/EH298</f>
        <v>1</v>
      </c>
      <c r="FO298" s="95">
        <f t="shared" ref="FO298:FO337" si="789">AV298+(1-AV298)*CU298/DC298*EQ298/EI298</f>
        <v>1</v>
      </c>
      <c r="FP298" s="95">
        <f t="shared" ref="FP298:FP337" si="790">AV298+(1-AV298)*CV298/DD298*ER298/EJ298</f>
        <v>1</v>
      </c>
      <c r="FQ298" s="115">
        <f t="shared" ref="FQ298:FQ337" si="791">(ES298*DM298+(1+AW298/CG298)*EK298*AU298)/(FA298+FI298*CW298*AU298+(AW298/CG298)*EK298*AU298^2)</f>
        <v>1.0012368370663354</v>
      </c>
      <c r="FR298" s="115">
        <f t="shared" ref="FR298:FR337" si="792">(ET298*DN298+(1+AW298/CH298)*EL298*AU298)/(FB298+FJ298*CX298*AU298+(AW298/CH298)*EL298*AU298^2)</f>
        <v>1.0001873224255879</v>
      </c>
      <c r="FS298" s="115">
        <f t="shared" ref="FS298:FS337" si="793">(EU298*DO298+(1+AW298/CI298)*EM298*AU298)/(FC298+FK298*CY298*AU298+(AW298/CI298)*EM298*AU298^2)</f>
        <v>1.0000584993636339</v>
      </c>
      <c r="FT298" s="115">
        <f t="shared" ref="FT298:FT337" si="794">(EV298*DP298+(1+AW298/CJ298)*EN298*AU298)/(FD298+FL298*CZ298*AU298+(AW298/CJ298)*EN298*AU298^2)</f>
        <v>1.0000189918582609</v>
      </c>
      <c r="FU298" s="115">
        <f t="shared" ref="FU298:FU337" si="795">(EW298*DQ298+(1+AW298/CK298)*EO298*AU298)/(FE298+FM298*DA298*AU298+(AW298/CK298)*EO298*AU298^2)</f>
        <v>1.0000047182167036</v>
      </c>
      <c r="FV298" s="115">
        <f t="shared" ref="FV298:FV337" si="796">(EX298*DR298+(1+AW298/CL298)*EP298*AU298)/(FF298+FN298*DB298*AU298+(AW298/CL298)*EP298*AU298^2)</f>
        <v>0.99999875596516918</v>
      </c>
      <c r="FW298" s="115">
        <f t="shared" ref="FW298:FW337" si="797">(EY298*DS298+(1+AW298/CM298)*EQ298*AU298)/(FG298+FO298*DC298*AU298+(AW298/CM298)*EQ298*AU298^2)</f>
        <v>0.99999595896805449</v>
      </c>
      <c r="FX298" s="115">
        <f t="shared" ref="FX298:FX337" si="798">(EZ298*DT298+(1+AW298/CN298)*ER298*AU298)/(FH298+FP298*DD298*AU298+(AW298/CN298)*ER298*AU298^2)</f>
        <v>0.99999452051260773</v>
      </c>
      <c r="FZ298" s="90">
        <f>MIN(FQ298:FX298)</f>
        <v>0.99999452051260773</v>
      </c>
    </row>
    <row r="299" spans="24:182" x14ac:dyDescent="0.3">
      <c r="X299" s="118">
        <v>1</v>
      </c>
      <c r="Y299" s="118">
        <v>10</v>
      </c>
      <c r="Z299" s="40">
        <v>1.7999999999999999E-2</v>
      </c>
      <c r="AA299" s="40">
        <v>10000000</v>
      </c>
      <c r="AB299" s="40">
        <v>10000000</v>
      </c>
      <c r="AC299" s="98">
        <v>3900000</v>
      </c>
      <c r="AD299" s="42">
        <v>0.33</v>
      </c>
      <c r="AE299" s="42">
        <v>0.33</v>
      </c>
      <c r="AF299" s="41">
        <v>1.7999999999999999E-2</v>
      </c>
      <c r="AG299" s="40">
        <v>10000000</v>
      </c>
      <c r="AH299" s="40">
        <v>10000000</v>
      </c>
      <c r="AI299" s="98">
        <v>3900000</v>
      </c>
      <c r="AJ299" s="42">
        <v>0.33</v>
      </c>
      <c r="AK299" s="42">
        <v>0.33</v>
      </c>
      <c r="AL299" s="42">
        <f>AL295</f>
        <v>1.0032000000000001</v>
      </c>
      <c r="AM299" s="40">
        <v>6000</v>
      </c>
      <c r="AN299" s="40">
        <f>AN295</f>
        <v>10000</v>
      </c>
      <c r="AO299" s="40">
        <f>AO295</f>
        <v>10000</v>
      </c>
      <c r="AP299" s="42">
        <v>0.03</v>
      </c>
      <c r="AQ299" s="42">
        <v>0.03</v>
      </c>
      <c r="AR299" s="4">
        <f t="shared" ref="AR299:AR337" si="799">AL299+AF299/2+Z299/2</f>
        <v>1.0211999999999999</v>
      </c>
      <c r="AS299" s="11">
        <f t="shared" ref="AS299:AS337" si="800">X299/Y299</f>
        <v>0.1</v>
      </c>
      <c r="AT299" s="15">
        <f t="shared" ref="AT299:AT337" si="801">(AA299*Z299)*(AG299*AF299)*AR299^2/(AVERAGE(BD299,AX299)*(AA299*Z299+AG299*AF299))</f>
        <v>105326.50611603633</v>
      </c>
      <c r="AU299" s="19">
        <f t="shared" ref="AU299:AU337" si="802">AY299*BE299/(AY299+BE299)*(PI()^2*AL299)/(Y299^2*AN299)</f>
        <v>1.0000076783363887</v>
      </c>
      <c r="AV299" s="13">
        <f t="shared" ref="AV299:AV337" si="803">AY299/(AY299+BE299)</f>
        <v>0.5</v>
      </c>
      <c r="AW299" s="11">
        <f t="shared" ref="AW299:AW337" si="804">AN299/AO299</f>
        <v>1</v>
      </c>
      <c r="AX299" s="11">
        <f t="shared" ref="AX299:AX337" si="805">1-AD299*AE299</f>
        <v>0.8911</v>
      </c>
      <c r="AY299" s="11">
        <f t="shared" ref="AY299:AY337" si="806">Z299/AX299*SQRT(AA299*AB299)</f>
        <v>201997.53114128605</v>
      </c>
      <c r="AZ299" s="11">
        <f t="shared" ref="AZ299:AZ337" si="807">SQRT(AB299/AA299)</f>
        <v>1</v>
      </c>
      <c r="BA299" s="11">
        <f t="shared" ref="BA299:BA337" si="808">AX299*AC299/SQRT(AA299*AB299)</f>
        <v>0.34752899999999998</v>
      </c>
      <c r="BB299" s="11">
        <f t="shared" ref="BB299:BB337" si="809">AZ299*AD299+2*BA299</f>
        <v>1.025058</v>
      </c>
      <c r="BC299" s="11">
        <f t="shared" ref="BC299:BC337" si="810">1-AP299*AQ299</f>
        <v>0.99909999999999999</v>
      </c>
      <c r="BD299" s="11">
        <f t="shared" ref="BD299:BD337" si="811">1-AJ299*AK299</f>
        <v>0.8911</v>
      </c>
      <c r="BE299" s="11">
        <f t="shared" ref="BE299:BE337" si="812">AF299/BD299*SQRT(AG299*AH299)</f>
        <v>201997.53114128605</v>
      </c>
      <c r="BF299" s="11">
        <f t="shared" ref="BF299:BF337" si="813">SQRT(AH299/AG299)</f>
        <v>1</v>
      </c>
      <c r="BG299" s="11">
        <f t="shared" ref="BG299:BG337" si="814">BD299*AI299/SQRT(AG299*AH299)</f>
        <v>0.34752899999999998</v>
      </c>
      <c r="BH299" s="11">
        <f t="shared" ref="BH299:BH337" si="815">BF299*AK299+2*BG299</f>
        <v>1.025058</v>
      </c>
      <c r="BI299" s="121">
        <f t="shared" si="707"/>
        <v>7.4999999999999997E-3</v>
      </c>
      <c r="BJ299" s="121">
        <f>X299^2/((BJ297^2+1)*Y299^2)</f>
        <v>2E-3</v>
      </c>
      <c r="BK299" s="121">
        <f>X299^2/((BK297^2+1)*Y299^2)</f>
        <v>1E-3</v>
      </c>
      <c r="BL299" s="121">
        <f>X299^2/((BL297^2+1)*Y299^2)</f>
        <v>5.8823529411764701E-4</v>
      </c>
      <c r="BM299" s="121">
        <f>X299^2/((BM297^2+1)*Y299^2)</f>
        <v>3.8461538461538462E-4</v>
      </c>
      <c r="BN299" s="121">
        <f>X299^2/((BN297^2+1)*Y299^2)</f>
        <v>2.7027027027027027E-4</v>
      </c>
      <c r="BO299" s="121">
        <f>X299^2/((BO297^2+1)*Y299^2)</f>
        <v>2.0000000000000001E-4</v>
      </c>
      <c r="BP299" s="121">
        <f>X299^2/((BP297^2+1)*Y299^2)</f>
        <v>1.5384615384615385E-4</v>
      </c>
      <c r="BQ299" s="121">
        <v>1</v>
      </c>
      <c r="BR299" s="121">
        <v>1</v>
      </c>
      <c r="BS299" s="121">
        <v>1</v>
      </c>
      <c r="BT299" s="121">
        <v>1</v>
      </c>
      <c r="BU299" s="121">
        <v>1</v>
      </c>
      <c r="BV299" s="121">
        <v>1</v>
      </c>
      <c r="BW299" s="121">
        <v>1</v>
      </c>
      <c r="BX299" s="121">
        <v>1</v>
      </c>
      <c r="BY299" s="121">
        <f t="shared" ref="BY299:BY337" si="816">4*Y299^2/X299^2</f>
        <v>400</v>
      </c>
      <c r="BZ299" s="121">
        <f>(BZ297^4+6*BZ297^2+1)/(BZ297^2+1)*(Y299^2/X299^2)</f>
        <v>819.99999999999989</v>
      </c>
      <c r="CA299" s="121">
        <f>(CA297^4+6*CA297^2+1)/(CA297^2+1)*(Y299^2/X299^2)</f>
        <v>1360</v>
      </c>
      <c r="CB299" s="121">
        <f>(CB297^4+6*CB297^2+1)/(CB297^2+1)*(Y299^2/X299^2)</f>
        <v>2076.4705882352941</v>
      </c>
      <c r="CC299" s="121">
        <f>(CC297^4+6*CC297^2+1)/(CC297^2+1)*(Y299^2/X299^2)</f>
        <v>2984.6153846153848</v>
      </c>
      <c r="CD299" s="121">
        <f>(CD297^4+6*CD297^2+1)/(CD297^2+1)*(Y299^2/X299^2)</f>
        <v>4089.1891891891896</v>
      </c>
      <c r="CE299" s="121">
        <f>(CE297^4+6*CE297^2+1)/(CE297^2+1)*(Y299^2/X299^2)</f>
        <v>5392</v>
      </c>
      <c r="CF299" s="121">
        <f>(CF297^4+6*CF297^2+1)/(CF297^2+1)*(Y299^2/X299^2)</f>
        <v>6893.8461538461543</v>
      </c>
      <c r="CG299" s="121">
        <f t="shared" ref="CG299:CG337" si="817">BI299</f>
        <v>7.4999999999999997E-3</v>
      </c>
      <c r="CH299" s="121">
        <f t="shared" si="708"/>
        <v>2E-3</v>
      </c>
      <c r="CI299" s="121">
        <f t="shared" si="709"/>
        <v>1E-3</v>
      </c>
      <c r="CJ299" s="121">
        <f t="shared" si="710"/>
        <v>5.8823529411764701E-4</v>
      </c>
      <c r="CK299" s="121">
        <f t="shared" si="711"/>
        <v>3.8461538461538462E-4</v>
      </c>
      <c r="CL299" s="121">
        <f t="shared" si="712"/>
        <v>2.7027027027027027E-4</v>
      </c>
      <c r="CM299" s="121">
        <f t="shared" si="713"/>
        <v>2.0000000000000001E-4</v>
      </c>
      <c r="CN299" s="121">
        <f t="shared" si="714"/>
        <v>1.5384615384615385E-4</v>
      </c>
      <c r="CO299" s="95">
        <f t="shared" si="715"/>
        <v>447.684729</v>
      </c>
      <c r="CP299" s="95">
        <f t="shared" si="716"/>
        <v>995.11202899999989</v>
      </c>
      <c r="CQ299" s="95">
        <f t="shared" si="717"/>
        <v>1708.8765290000001</v>
      </c>
      <c r="CR299" s="95">
        <f t="shared" si="718"/>
        <v>2668.6174172352939</v>
      </c>
      <c r="CS299" s="95">
        <f t="shared" si="719"/>
        <v>3889.5383136153846</v>
      </c>
      <c r="CT299" s="95">
        <f t="shared" si="720"/>
        <v>5376.3940181891894</v>
      </c>
      <c r="CU299" s="95">
        <f t="shared" si="721"/>
        <v>7130.9925290000001</v>
      </c>
      <c r="CV299" s="95">
        <f t="shared" si="722"/>
        <v>9154.132182846155</v>
      </c>
      <c r="CW299" s="95">
        <f t="shared" si="723"/>
        <v>447.684729</v>
      </c>
      <c r="CX299" s="95">
        <f t="shared" si="724"/>
        <v>995.11202899999989</v>
      </c>
      <c r="CY299" s="95">
        <f t="shared" si="725"/>
        <v>1708.8765290000001</v>
      </c>
      <c r="CZ299" s="95">
        <f t="shared" si="726"/>
        <v>2668.6174172352939</v>
      </c>
      <c r="DA299" s="95">
        <f t="shared" si="727"/>
        <v>3889.5383136153846</v>
      </c>
      <c r="DB299" s="95">
        <f t="shared" si="728"/>
        <v>5376.3940181891894</v>
      </c>
      <c r="DC299" s="95">
        <f t="shared" si="729"/>
        <v>7130.9925290000001</v>
      </c>
      <c r="DD299" s="95">
        <f t="shared" si="730"/>
        <v>9154.132182846155</v>
      </c>
      <c r="DE299" s="13">
        <f t="shared" ref="DE299:DE337" si="818">AZ299*BI299+2*BB299*BQ299+BY299/AZ299</f>
        <v>402.057616</v>
      </c>
      <c r="DF299" s="13">
        <f t="shared" ref="DF299:DF337" si="819">AZ299*BJ299+2*BB299*BR299+BZ299/AZ299</f>
        <v>822.05211599999984</v>
      </c>
      <c r="DG299" s="13">
        <f t="shared" ref="DG299:DG337" si="820">AZ299*BK299+2*BB299*BS299+CA299/AZ299</f>
        <v>1362.0511160000001</v>
      </c>
      <c r="DH299" s="13">
        <f t="shared" ref="DH299:DH337" si="821">AZ299*BL299+2*BB299*BT299+CB299/AZ299</f>
        <v>2078.5212924705884</v>
      </c>
      <c r="DI299" s="13">
        <f t="shared" si="731"/>
        <v>2986.6658852307692</v>
      </c>
      <c r="DJ299" s="13">
        <f t="shared" si="732"/>
        <v>4091.23957545946</v>
      </c>
      <c r="DK299" s="13">
        <f t="shared" si="733"/>
        <v>5394.0503159999998</v>
      </c>
      <c r="DL299" s="13">
        <f t="shared" si="734"/>
        <v>6895.8964236923084</v>
      </c>
      <c r="DM299" s="95">
        <f t="shared" si="735"/>
        <v>402.057616</v>
      </c>
      <c r="DN299" s="95">
        <f t="shared" si="736"/>
        <v>822.05211599999984</v>
      </c>
      <c r="DO299" s="95">
        <f t="shared" si="737"/>
        <v>1362.0511160000001</v>
      </c>
      <c r="DP299" s="95">
        <f t="shared" si="738"/>
        <v>2078.5212924705884</v>
      </c>
      <c r="DQ299" s="95">
        <f t="shared" si="739"/>
        <v>2986.6658852307692</v>
      </c>
      <c r="DR299" s="95">
        <f t="shared" si="740"/>
        <v>4091.23957545946</v>
      </c>
      <c r="DS299" s="95">
        <f t="shared" si="741"/>
        <v>5394.0503159999998</v>
      </c>
      <c r="DT299" s="95">
        <f t="shared" si="742"/>
        <v>6895.8964236923084</v>
      </c>
      <c r="DU299" s="95">
        <f t="shared" si="743"/>
        <v>141.67593732749998</v>
      </c>
      <c r="DV299" s="95">
        <f t="shared" si="744"/>
        <v>286.27620591799996</v>
      </c>
      <c r="DW299" s="95">
        <f t="shared" si="745"/>
        <v>473.66151838899998</v>
      </c>
      <c r="DX299" s="95">
        <f t="shared" si="746"/>
        <v>722.51713563484429</v>
      </c>
      <c r="DY299" s="95">
        <f t="shared" si="747"/>
        <v>1038.0501935190828</v>
      </c>
      <c r="DZ299" s="95">
        <f t="shared" si="748"/>
        <v>1421.8788407838349</v>
      </c>
      <c r="EA299" s="95">
        <f t="shared" si="749"/>
        <v>1874.6165683657998</v>
      </c>
      <c r="EB299" s="95">
        <f t="shared" si="750"/>
        <v>2396.5338360419764</v>
      </c>
      <c r="EC299" s="95">
        <f t="shared" si="751"/>
        <v>141.67593732749998</v>
      </c>
      <c r="ED299" s="95">
        <f t="shared" si="752"/>
        <v>286.27620591799996</v>
      </c>
      <c r="EE299" s="95">
        <f t="shared" si="753"/>
        <v>473.66151838899998</v>
      </c>
      <c r="EF299" s="95">
        <f t="shared" si="754"/>
        <v>722.51713563484429</v>
      </c>
      <c r="EG299" s="95">
        <f t="shared" si="755"/>
        <v>1038.0501935190828</v>
      </c>
      <c r="EH299" s="95">
        <f t="shared" si="756"/>
        <v>1421.8788407838349</v>
      </c>
      <c r="EI299" s="95">
        <f t="shared" si="757"/>
        <v>1874.6165683657998</v>
      </c>
      <c r="EJ299" s="95">
        <f t="shared" si="758"/>
        <v>2396.5338360419764</v>
      </c>
      <c r="EK299" s="95">
        <f t="shared" si="759"/>
        <v>141.67593732749998</v>
      </c>
      <c r="EL299" s="95">
        <f t="shared" si="760"/>
        <v>286.27620591799996</v>
      </c>
      <c r="EM299" s="95">
        <f t="shared" si="761"/>
        <v>473.66151838899998</v>
      </c>
      <c r="EN299" s="95">
        <f t="shared" si="762"/>
        <v>722.51713563484429</v>
      </c>
      <c r="EO299" s="95">
        <f t="shared" si="763"/>
        <v>1038.0501935190828</v>
      </c>
      <c r="EP299" s="95">
        <f t="shared" si="764"/>
        <v>1421.8788407838349</v>
      </c>
      <c r="EQ299" s="95">
        <f t="shared" si="765"/>
        <v>1874.6165683657998</v>
      </c>
      <c r="ER299" s="95">
        <f t="shared" si="766"/>
        <v>2396.5338360419764</v>
      </c>
      <c r="ES299" s="95">
        <f t="shared" si="767"/>
        <v>1</v>
      </c>
      <c r="ET299" s="95">
        <f t="shared" si="768"/>
        <v>1</v>
      </c>
      <c r="EU299" s="95">
        <f t="shared" si="769"/>
        <v>1</v>
      </c>
      <c r="EV299" s="95">
        <f t="shared" si="770"/>
        <v>1</v>
      </c>
      <c r="EW299" s="95">
        <f t="shared" si="771"/>
        <v>1</v>
      </c>
      <c r="EX299" s="95">
        <f t="shared" si="772"/>
        <v>1</v>
      </c>
      <c r="EY299" s="95">
        <f t="shared" si="773"/>
        <v>1</v>
      </c>
      <c r="EZ299" s="95">
        <f t="shared" si="774"/>
        <v>1</v>
      </c>
      <c r="FA299" s="95">
        <f t="shared" si="775"/>
        <v>1</v>
      </c>
      <c r="FB299" s="95">
        <f t="shared" si="776"/>
        <v>1</v>
      </c>
      <c r="FC299" s="95">
        <f t="shared" si="777"/>
        <v>1</v>
      </c>
      <c r="FD299" s="95">
        <f t="shared" si="778"/>
        <v>1</v>
      </c>
      <c r="FE299" s="95">
        <f t="shared" si="779"/>
        <v>1</v>
      </c>
      <c r="FF299" s="95">
        <f t="shared" si="780"/>
        <v>1</v>
      </c>
      <c r="FG299" s="95">
        <f t="shared" si="781"/>
        <v>1</v>
      </c>
      <c r="FH299" s="95">
        <f t="shared" si="782"/>
        <v>1</v>
      </c>
      <c r="FI299" s="95">
        <f t="shared" si="783"/>
        <v>1</v>
      </c>
      <c r="FJ299" s="95">
        <f t="shared" si="784"/>
        <v>1</v>
      </c>
      <c r="FK299" s="95">
        <f t="shared" si="785"/>
        <v>1</v>
      </c>
      <c r="FL299" s="95">
        <f t="shared" si="786"/>
        <v>1</v>
      </c>
      <c r="FM299" s="95">
        <f t="shared" si="787"/>
        <v>1</v>
      </c>
      <c r="FN299" s="95">
        <f t="shared" si="788"/>
        <v>1</v>
      </c>
      <c r="FO299" s="95">
        <f t="shared" si="789"/>
        <v>1</v>
      </c>
      <c r="FP299" s="95">
        <f t="shared" si="790"/>
        <v>1</v>
      </c>
      <c r="FQ299" s="115">
        <f t="shared" si="791"/>
        <v>1.0049072300660891</v>
      </c>
      <c r="FR299" s="115">
        <f t="shared" si="792"/>
        <v>1.0007708792733092</v>
      </c>
      <c r="FS299" s="115">
        <f t="shared" si="793"/>
        <v>1.0002570364747907</v>
      </c>
      <c r="FT299" s="115">
        <f t="shared" si="794"/>
        <v>1.0000990885968424</v>
      </c>
      <c r="FU299" s="115">
        <f t="shared" si="795"/>
        <v>1.0000419675119536</v>
      </c>
      <c r="FV299" s="115">
        <f t="shared" si="796"/>
        <v>1.0000180955086981</v>
      </c>
      <c r="FW299" s="115">
        <f t="shared" si="797"/>
        <v>1.0000068935272792</v>
      </c>
      <c r="FX299" s="115">
        <f t="shared" si="798"/>
        <v>1.0000011314794774</v>
      </c>
      <c r="FZ299" s="90">
        <f t="shared" ref="FZ299:FZ337" si="822">MIN(FQ299:FX299)</f>
        <v>1.0000011314794774</v>
      </c>
    </row>
    <row r="300" spans="24:182" x14ac:dyDescent="0.3">
      <c r="X300" s="118">
        <v>1.5</v>
      </c>
      <c r="Y300" s="118">
        <v>10</v>
      </c>
      <c r="Z300" s="40">
        <v>1.7999999999999999E-2</v>
      </c>
      <c r="AA300" s="40">
        <v>10000000</v>
      </c>
      <c r="AB300" s="40">
        <v>10000000</v>
      </c>
      <c r="AC300" s="98">
        <v>3900000</v>
      </c>
      <c r="AD300" s="42">
        <v>0.33</v>
      </c>
      <c r="AE300" s="42">
        <v>0.33</v>
      </c>
      <c r="AF300" s="41">
        <v>1.7999999999999999E-2</v>
      </c>
      <c r="AG300" s="40">
        <v>10000000</v>
      </c>
      <c r="AH300" s="40">
        <v>10000000</v>
      </c>
      <c r="AI300" s="98">
        <v>3900000</v>
      </c>
      <c r="AJ300" s="42">
        <v>0.33</v>
      </c>
      <c r="AK300" s="42">
        <v>0.33</v>
      </c>
      <c r="AL300" s="42">
        <f>AL295</f>
        <v>1.0032000000000001</v>
      </c>
      <c r="AM300" s="40">
        <v>6000</v>
      </c>
      <c r="AN300" s="40">
        <f>AN295</f>
        <v>10000</v>
      </c>
      <c r="AO300" s="40">
        <f>AO295</f>
        <v>10000</v>
      </c>
      <c r="AP300" s="42">
        <v>0.03</v>
      </c>
      <c r="AQ300" s="42">
        <v>0.03</v>
      </c>
      <c r="AR300" s="4">
        <f t="shared" si="799"/>
        <v>1.0211999999999999</v>
      </c>
      <c r="AS300" s="11">
        <f t="shared" si="800"/>
        <v>0.15</v>
      </c>
      <c r="AT300" s="15">
        <f t="shared" si="801"/>
        <v>105326.50611603633</v>
      </c>
      <c r="AU300" s="19">
        <f t="shared" si="802"/>
        <v>1.0000076783363887</v>
      </c>
      <c r="AV300" s="13">
        <f t="shared" si="803"/>
        <v>0.5</v>
      </c>
      <c r="AW300" s="11">
        <f t="shared" si="804"/>
        <v>1</v>
      </c>
      <c r="AX300" s="11">
        <f t="shared" si="805"/>
        <v>0.8911</v>
      </c>
      <c r="AY300" s="11">
        <f t="shared" si="806"/>
        <v>201997.53114128605</v>
      </c>
      <c r="AZ300" s="11">
        <f t="shared" si="807"/>
        <v>1</v>
      </c>
      <c r="BA300" s="11">
        <f t="shared" si="808"/>
        <v>0.34752899999999998</v>
      </c>
      <c r="BB300" s="11">
        <f t="shared" si="809"/>
        <v>1.025058</v>
      </c>
      <c r="BC300" s="11">
        <f t="shared" si="810"/>
        <v>0.99909999999999999</v>
      </c>
      <c r="BD300" s="11">
        <f t="shared" si="811"/>
        <v>0.8911</v>
      </c>
      <c r="BE300" s="11">
        <f t="shared" si="812"/>
        <v>201997.53114128605</v>
      </c>
      <c r="BF300" s="11">
        <f t="shared" si="813"/>
        <v>1</v>
      </c>
      <c r="BG300" s="11">
        <f t="shared" si="814"/>
        <v>0.34752899999999998</v>
      </c>
      <c r="BH300" s="11">
        <f t="shared" si="815"/>
        <v>1.025058</v>
      </c>
      <c r="BI300" s="121">
        <f t="shared" si="707"/>
        <v>1.6875000000000001E-2</v>
      </c>
      <c r="BJ300" s="121">
        <f>X300^2/((BJ297^2+1)*Y300^2)</f>
        <v>4.4999999999999997E-3</v>
      </c>
      <c r="BK300" s="121">
        <f>X300^2/((BK297^2+1)*Y300^2)</f>
        <v>2.2499999999999998E-3</v>
      </c>
      <c r="BL300" s="121">
        <f>X300^2/((BL297^2+1)*Y300^2)</f>
        <v>1.3235294117647058E-3</v>
      </c>
      <c r="BM300" s="121">
        <f>X300^2/((BM297^2+1)*Y300^2)</f>
        <v>8.6538461538461541E-4</v>
      </c>
      <c r="BN300" s="121">
        <f>X300^2/((BN297^2+1)*Y300^2)</f>
        <v>6.0810810810810808E-4</v>
      </c>
      <c r="BO300" s="121">
        <f>X300^2/((BO297^2+1)*Y300^2)</f>
        <v>4.4999999999999999E-4</v>
      </c>
      <c r="BP300" s="121">
        <f>X300^2/((BP297^2+1)*Y300^2)</f>
        <v>3.4615384615384613E-4</v>
      </c>
      <c r="BQ300" s="121">
        <v>1</v>
      </c>
      <c r="BR300" s="121">
        <v>1</v>
      </c>
      <c r="BS300" s="121">
        <v>1</v>
      </c>
      <c r="BT300" s="121">
        <v>1</v>
      </c>
      <c r="BU300" s="121">
        <v>1</v>
      </c>
      <c r="BV300" s="121">
        <v>1</v>
      </c>
      <c r="BW300" s="121">
        <v>1</v>
      </c>
      <c r="BX300" s="121">
        <v>1</v>
      </c>
      <c r="BY300" s="121">
        <f t="shared" si="816"/>
        <v>177.77777777777777</v>
      </c>
      <c r="BZ300" s="121">
        <f>(BZ297^4+6*BZ297^2+1)/(BZ297^2+1)*(Y300^2/X300^2)</f>
        <v>364.4444444444444</v>
      </c>
      <c r="CA300" s="121">
        <f>(CA297^4+6*CA297^2+1)/(CA297^2+1)*(Y300^2/X300^2)</f>
        <v>604.44444444444446</v>
      </c>
      <c r="CB300" s="121">
        <f>(CB297^4+6*CB297^2+1)/(CB297^2+1)*(Y300^2/X300^2)</f>
        <v>922.87581699346401</v>
      </c>
      <c r="CC300" s="121">
        <f>(CC297^4+6*CC297^2+1)/(CC297^2+1)*(Y300^2/X300^2)</f>
        <v>1326.4957264957266</v>
      </c>
      <c r="CD300" s="121">
        <f>(CD297^4+6*CD297^2+1)/(CD297^2+1)*(Y300^2/X300^2)</f>
        <v>1817.4174174174175</v>
      </c>
      <c r="CE300" s="121">
        <f>(CE297^4+6*CE297^2+1)/(CE297^2+1)*(Y300^2/X300^2)</f>
        <v>2396.4444444444443</v>
      </c>
      <c r="CF300" s="121">
        <f>(CF297^4+6*CF297^2+1)/(CF297^2+1)*(Y300^2/X300^2)</f>
        <v>3063.931623931624</v>
      </c>
      <c r="CG300" s="121">
        <f t="shared" si="817"/>
        <v>1.6875000000000001E-2</v>
      </c>
      <c r="CH300" s="121">
        <f t="shared" si="708"/>
        <v>4.4999999999999997E-3</v>
      </c>
      <c r="CI300" s="121">
        <f t="shared" si="709"/>
        <v>2.2499999999999998E-3</v>
      </c>
      <c r="CJ300" s="121">
        <f t="shared" si="710"/>
        <v>1.3235294117647058E-3</v>
      </c>
      <c r="CK300" s="121">
        <f t="shared" si="711"/>
        <v>8.6538461538461541E-4</v>
      </c>
      <c r="CL300" s="121">
        <f t="shared" si="712"/>
        <v>6.0810810810810808E-4</v>
      </c>
      <c r="CM300" s="121">
        <f t="shared" si="713"/>
        <v>4.4999999999999999E-4</v>
      </c>
      <c r="CN300" s="121">
        <f t="shared" si="714"/>
        <v>3.4615384615384613E-4</v>
      </c>
      <c r="CO300" s="95">
        <f t="shared" si="715"/>
        <v>199.71961788888888</v>
      </c>
      <c r="CP300" s="95">
        <f t="shared" si="716"/>
        <v>443.02064011111105</v>
      </c>
      <c r="CQ300" s="95">
        <f t="shared" si="717"/>
        <v>760.24930677777775</v>
      </c>
      <c r="CR300" s="95">
        <f t="shared" si="718"/>
        <v>1186.8008126601308</v>
      </c>
      <c r="CS300" s="95">
        <f t="shared" si="719"/>
        <v>1729.4323221623931</v>
      </c>
      <c r="CT300" s="95">
        <f t="shared" si="720"/>
        <v>2390.2570797507506</v>
      </c>
      <c r="CU300" s="95">
        <f t="shared" si="721"/>
        <v>3170.0786401111109</v>
      </c>
      <c r="CV300" s="95">
        <f t="shared" si="722"/>
        <v>4069.2518195982907</v>
      </c>
      <c r="CW300" s="95">
        <f t="shared" si="723"/>
        <v>199.71961788888888</v>
      </c>
      <c r="CX300" s="95">
        <f t="shared" si="724"/>
        <v>443.02064011111105</v>
      </c>
      <c r="CY300" s="95">
        <f t="shared" si="725"/>
        <v>760.24930677777775</v>
      </c>
      <c r="CZ300" s="95">
        <f t="shared" si="726"/>
        <v>1186.8008126601308</v>
      </c>
      <c r="DA300" s="95">
        <f t="shared" si="727"/>
        <v>1729.4323221623931</v>
      </c>
      <c r="DB300" s="95">
        <f t="shared" si="728"/>
        <v>2390.2570797507506</v>
      </c>
      <c r="DC300" s="95">
        <f t="shared" si="729"/>
        <v>3170.0786401111109</v>
      </c>
      <c r="DD300" s="95">
        <f t="shared" si="730"/>
        <v>4069.2518195982907</v>
      </c>
      <c r="DE300" s="13">
        <f t="shared" si="818"/>
        <v>179.84476877777777</v>
      </c>
      <c r="DF300" s="13">
        <f t="shared" si="819"/>
        <v>366.49906044444441</v>
      </c>
      <c r="DG300" s="13">
        <f t="shared" si="820"/>
        <v>606.49681044444446</v>
      </c>
      <c r="DH300" s="13">
        <f t="shared" si="821"/>
        <v>924.92725652287572</v>
      </c>
      <c r="DI300" s="13">
        <f t="shared" si="731"/>
        <v>1328.546707880342</v>
      </c>
      <c r="DJ300" s="13">
        <f t="shared" si="732"/>
        <v>1819.4681415255257</v>
      </c>
      <c r="DK300" s="13">
        <f t="shared" si="733"/>
        <v>2398.4950104444442</v>
      </c>
      <c r="DL300" s="13">
        <f t="shared" si="734"/>
        <v>3065.9820860854702</v>
      </c>
      <c r="DM300" s="95">
        <f t="shared" si="735"/>
        <v>179.84476877777777</v>
      </c>
      <c r="DN300" s="95">
        <f t="shared" si="736"/>
        <v>366.49906044444441</v>
      </c>
      <c r="DO300" s="95">
        <f t="shared" si="737"/>
        <v>606.49681044444446</v>
      </c>
      <c r="DP300" s="95">
        <f t="shared" si="738"/>
        <v>924.92725652287572</v>
      </c>
      <c r="DQ300" s="95">
        <f t="shared" si="739"/>
        <v>1328.546707880342</v>
      </c>
      <c r="DR300" s="95">
        <f t="shared" si="740"/>
        <v>1819.4681415255257</v>
      </c>
      <c r="DS300" s="95">
        <f t="shared" si="741"/>
        <v>2398.4950104444442</v>
      </c>
      <c r="DT300" s="95">
        <f t="shared" si="742"/>
        <v>3065.9820860854702</v>
      </c>
      <c r="DU300" s="95">
        <f t="shared" si="743"/>
        <v>64.450528745208331</v>
      </c>
      <c r="DV300" s="95">
        <f t="shared" si="744"/>
        <v>127.95830807383332</v>
      </c>
      <c r="DW300" s="95">
        <f t="shared" si="745"/>
        <v>211.08448613358334</v>
      </c>
      <c r="DX300" s="95">
        <f t="shared" si="746"/>
        <v>321.60975391597168</v>
      </c>
      <c r="DY300" s="95">
        <f t="shared" si="747"/>
        <v>461.80569393366613</v>
      </c>
      <c r="DZ300" s="95">
        <f t="shared" si="748"/>
        <v>632.37238612020883</v>
      </c>
      <c r="EA300" s="95">
        <f t="shared" si="749"/>
        <v>833.57422858138318</v>
      </c>
      <c r="EB300" s="95">
        <f t="shared" si="750"/>
        <v>1065.5275362078098</v>
      </c>
      <c r="EC300" s="95">
        <f t="shared" si="751"/>
        <v>64.450528745208331</v>
      </c>
      <c r="ED300" s="95">
        <f t="shared" si="752"/>
        <v>127.95830807383332</v>
      </c>
      <c r="EE300" s="95">
        <f t="shared" si="753"/>
        <v>211.08448613358334</v>
      </c>
      <c r="EF300" s="95">
        <f t="shared" si="754"/>
        <v>321.60975391597168</v>
      </c>
      <c r="EG300" s="95">
        <f t="shared" si="755"/>
        <v>461.80569393366613</v>
      </c>
      <c r="EH300" s="95">
        <f t="shared" si="756"/>
        <v>632.37238612020883</v>
      </c>
      <c r="EI300" s="95">
        <f t="shared" si="757"/>
        <v>833.57422858138318</v>
      </c>
      <c r="EJ300" s="95">
        <f t="shared" si="758"/>
        <v>1065.5275362078098</v>
      </c>
      <c r="EK300" s="95">
        <f t="shared" si="759"/>
        <v>64.450528745208331</v>
      </c>
      <c r="EL300" s="95">
        <f t="shared" si="760"/>
        <v>127.95830807383332</v>
      </c>
      <c r="EM300" s="95">
        <f t="shared" si="761"/>
        <v>211.08448613358334</v>
      </c>
      <c r="EN300" s="95">
        <f t="shared" si="762"/>
        <v>321.60975391597168</v>
      </c>
      <c r="EO300" s="95">
        <f t="shared" si="763"/>
        <v>461.80569393366613</v>
      </c>
      <c r="EP300" s="95">
        <f t="shared" si="764"/>
        <v>632.37238612020883</v>
      </c>
      <c r="EQ300" s="95">
        <f t="shared" si="765"/>
        <v>833.57422858138318</v>
      </c>
      <c r="ER300" s="95">
        <f t="shared" si="766"/>
        <v>1065.5275362078098</v>
      </c>
      <c r="ES300" s="95">
        <f t="shared" si="767"/>
        <v>1</v>
      </c>
      <c r="ET300" s="95">
        <f t="shared" si="768"/>
        <v>1</v>
      </c>
      <c r="EU300" s="95">
        <f t="shared" si="769"/>
        <v>1</v>
      </c>
      <c r="EV300" s="95">
        <f t="shared" si="770"/>
        <v>1</v>
      </c>
      <c r="EW300" s="95">
        <f t="shared" si="771"/>
        <v>1</v>
      </c>
      <c r="EX300" s="95">
        <f t="shared" si="772"/>
        <v>1</v>
      </c>
      <c r="EY300" s="95">
        <f t="shared" si="773"/>
        <v>1</v>
      </c>
      <c r="EZ300" s="95">
        <f t="shared" si="774"/>
        <v>1</v>
      </c>
      <c r="FA300" s="95">
        <f t="shared" si="775"/>
        <v>1</v>
      </c>
      <c r="FB300" s="95">
        <f t="shared" si="776"/>
        <v>1</v>
      </c>
      <c r="FC300" s="95">
        <f t="shared" si="777"/>
        <v>1</v>
      </c>
      <c r="FD300" s="95">
        <f t="shared" si="778"/>
        <v>1</v>
      </c>
      <c r="FE300" s="95">
        <f t="shared" si="779"/>
        <v>1</v>
      </c>
      <c r="FF300" s="95">
        <f t="shared" si="780"/>
        <v>1</v>
      </c>
      <c r="FG300" s="95">
        <f t="shared" si="781"/>
        <v>1</v>
      </c>
      <c r="FH300" s="95">
        <f t="shared" si="782"/>
        <v>1</v>
      </c>
      <c r="FI300" s="95">
        <f t="shared" si="783"/>
        <v>1</v>
      </c>
      <c r="FJ300" s="95">
        <f t="shared" si="784"/>
        <v>1</v>
      </c>
      <c r="FK300" s="95">
        <f t="shared" si="785"/>
        <v>1</v>
      </c>
      <c r="FL300" s="95">
        <f t="shared" si="786"/>
        <v>1</v>
      </c>
      <c r="FM300" s="95">
        <f t="shared" si="787"/>
        <v>1</v>
      </c>
      <c r="FN300" s="95">
        <f t="shared" si="788"/>
        <v>1</v>
      </c>
      <c r="FO300" s="95">
        <f t="shared" si="789"/>
        <v>1</v>
      </c>
      <c r="FP300" s="95">
        <f t="shared" si="790"/>
        <v>1</v>
      </c>
      <c r="FQ300" s="115">
        <f t="shared" si="791"/>
        <v>1.0108319782205326</v>
      </c>
      <c r="FR300" s="115">
        <f t="shared" si="792"/>
        <v>1.0017388018758642</v>
      </c>
      <c r="FS300" s="115">
        <f t="shared" si="793"/>
        <v>1.0005879528899624</v>
      </c>
      <c r="FT300" s="115">
        <f t="shared" si="794"/>
        <v>1.0002328710433395</v>
      </c>
      <c r="FU300" s="115">
        <f t="shared" si="795"/>
        <v>1.0001042488517002</v>
      </c>
      <c r="FV300" s="115">
        <f t="shared" si="796"/>
        <v>1.0000504506844052</v>
      </c>
      <c r="FW300" s="115">
        <f t="shared" si="797"/>
        <v>1.0000251938089326</v>
      </c>
      <c r="FX300" s="115">
        <f t="shared" si="798"/>
        <v>1.0000121983823937</v>
      </c>
      <c r="FZ300" s="90">
        <f t="shared" si="822"/>
        <v>1.0000121983823937</v>
      </c>
    </row>
    <row r="301" spans="24:182" x14ac:dyDescent="0.3">
      <c r="X301" s="118">
        <v>2</v>
      </c>
      <c r="Y301" s="118">
        <v>10</v>
      </c>
      <c r="Z301" s="40">
        <v>1.7999999999999999E-2</v>
      </c>
      <c r="AA301" s="40">
        <v>10000000</v>
      </c>
      <c r="AB301" s="40">
        <v>10000000</v>
      </c>
      <c r="AC301" s="98">
        <v>3900000</v>
      </c>
      <c r="AD301" s="42">
        <v>0.33</v>
      </c>
      <c r="AE301" s="42">
        <v>0.33</v>
      </c>
      <c r="AF301" s="41">
        <v>1.7999999999999999E-2</v>
      </c>
      <c r="AG301" s="40">
        <v>10000000</v>
      </c>
      <c r="AH301" s="40">
        <v>10000000</v>
      </c>
      <c r="AI301" s="98">
        <v>3900000</v>
      </c>
      <c r="AJ301" s="42">
        <v>0.33</v>
      </c>
      <c r="AK301" s="42">
        <v>0.33</v>
      </c>
      <c r="AL301" s="42">
        <f>AL295</f>
        <v>1.0032000000000001</v>
      </c>
      <c r="AM301" s="40">
        <v>6000</v>
      </c>
      <c r="AN301" s="40">
        <f>AN295</f>
        <v>10000</v>
      </c>
      <c r="AO301" s="40">
        <f>AO295</f>
        <v>10000</v>
      </c>
      <c r="AP301" s="42">
        <v>0.03</v>
      </c>
      <c r="AQ301" s="42">
        <v>0.03</v>
      </c>
      <c r="AR301" s="4">
        <f t="shared" si="799"/>
        <v>1.0211999999999999</v>
      </c>
      <c r="AS301" s="11">
        <f t="shared" si="800"/>
        <v>0.2</v>
      </c>
      <c r="AT301" s="15">
        <f t="shared" si="801"/>
        <v>105326.50611603633</v>
      </c>
      <c r="AU301" s="19">
        <f t="shared" si="802"/>
        <v>1.0000076783363887</v>
      </c>
      <c r="AV301" s="13">
        <f t="shared" si="803"/>
        <v>0.5</v>
      </c>
      <c r="AW301" s="11">
        <f t="shared" si="804"/>
        <v>1</v>
      </c>
      <c r="AX301" s="11">
        <f t="shared" si="805"/>
        <v>0.8911</v>
      </c>
      <c r="AY301" s="11">
        <f t="shared" si="806"/>
        <v>201997.53114128605</v>
      </c>
      <c r="AZ301" s="11">
        <f t="shared" si="807"/>
        <v>1</v>
      </c>
      <c r="BA301" s="11">
        <f t="shared" si="808"/>
        <v>0.34752899999999998</v>
      </c>
      <c r="BB301" s="11">
        <f t="shared" si="809"/>
        <v>1.025058</v>
      </c>
      <c r="BC301" s="11">
        <f t="shared" si="810"/>
        <v>0.99909999999999999</v>
      </c>
      <c r="BD301" s="11">
        <f t="shared" si="811"/>
        <v>0.8911</v>
      </c>
      <c r="BE301" s="11">
        <f t="shared" si="812"/>
        <v>201997.53114128605</v>
      </c>
      <c r="BF301" s="11">
        <f t="shared" si="813"/>
        <v>1</v>
      </c>
      <c r="BG301" s="11">
        <f t="shared" si="814"/>
        <v>0.34752899999999998</v>
      </c>
      <c r="BH301" s="11">
        <f t="shared" si="815"/>
        <v>1.025058</v>
      </c>
      <c r="BI301" s="121">
        <f t="shared" si="707"/>
        <v>0.03</v>
      </c>
      <c r="BJ301" s="121">
        <f>X301^2/((BJ297^2+1)*Y301^2)</f>
        <v>8.0000000000000002E-3</v>
      </c>
      <c r="BK301" s="121">
        <f>X301^2/((BK297^2+1)*Y301^2)</f>
        <v>4.0000000000000001E-3</v>
      </c>
      <c r="BL301" s="121">
        <f>X301^2/((BL297^2+1)*Y301^2)</f>
        <v>2.352941176470588E-3</v>
      </c>
      <c r="BM301" s="121">
        <f>X301^2/((BM297^2+1)*Y301^2)</f>
        <v>1.5384615384615385E-3</v>
      </c>
      <c r="BN301" s="121">
        <f>X301^2/((BN297^2+1)*Y301^2)</f>
        <v>1.0810810810810811E-3</v>
      </c>
      <c r="BO301" s="121">
        <f>X301^2/((BO297^2+1)*Y301^2)</f>
        <v>8.0000000000000004E-4</v>
      </c>
      <c r="BP301" s="121">
        <f>X301^2/((BP297^2+1)*Y301^2)</f>
        <v>6.1538461538461541E-4</v>
      </c>
      <c r="BQ301" s="121">
        <v>1</v>
      </c>
      <c r="BR301" s="121">
        <v>1</v>
      </c>
      <c r="BS301" s="121">
        <v>1</v>
      </c>
      <c r="BT301" s="121">
        <v>1</v>
      </c>
      <c r="BU301" s="121">
        <v>1</v>
      </c>
      <c r="BV301" s="121">
        <v>1</v>
      </c>
      <c r="BW301" s="121">
        <v>1</v>
      </c>
      <c r="BX301" s="121">
        <v>1</v>
      </c>
      <c r="BY301" s="121">
        <f t="shared" si="816"/>
        <v>100</v>
      </c>
      <c r="BZ301" s="121">
        <f>(BZ297^4+6*BZ297^2+1)/(BZ297^2+1)*(Y301^2/X301^2)</f>
        <v>204.99999999999997</v>
      </c>
      <c r="CA301" s="121">
        <f>(CA297^4+6*CA297^2+1)/(CA297^2+1)*(Y301^2/X301^2)</f>
        <v>340</v>
      </c>
      <c r="CB301" s="121">
        <f>(CB297^4+6*CB297^2+1)/(CB297^2+1)*(Y301^2/X301^2)</f>
        <v>519.11764705882354</v>
      </c>
      <c r="CC301" s="121">
        <f>(CC297^4+6*CC297^2+1)/(CC297^2+1)*(Y301^2/X301^2)</f>
        <v>746.15384615384619</v>
      </c>
      <c r="CD301" s="121">
        <f>(CD297^4+6*CD297^2+1)/(CD297^2+1)*(Y301^2/X301^2)</f>
        <v>1022.2972972972974</v>
      </c>
      <c r="CE301" s="121">
        <f>(CE297^4+6*CE297^2+1)/(CE297^2+1)*(Y301^2/X301^2)</f>
        <v>1348</v>
      </c>
      <c r="CF301" s="121">
        <f>(CF297^4+6*CF297^2+1)/(CF297^2+1)*(Y301^2/X301^2)</f>
        <v>1723.4615384615386</v>
      </c>
      <c r="CG301" s="121">
        <f t="shared" si="817"/>
        <v>0.03</v>
      </c>
      <c r="CH301" s="121">
        <f t="shared" si="708"/>
        <v>8.0000000000000002E-3</v>
      </c>
      <c r="CI301" s="121">
        <f t="shared" si="709"/>
        <v>4.0000000000000001E-3</v>
      </c>
      <c r="CJ301" s="121">
        <f t="shared" si="710"/>
        <v>2.352941176470588E-3</v>
      </c>
      <c r="CK301" s="121">
        <f t="shared" si="711"/>
        <v>1.5384615384615385E-3</v>
      </c>
      <c r="CL301" s="121">
        <f t="shared" si="712"/>
        <v>1.0810810810810811E-3</v>
      </c>
      <c r="CM301" s="121">
        <f t="shared" si="713"/>
        <v>8.0000000000000004E-4</v>
      </c>
      <c r="CN301" s="121">
        <f t="shared" si="714"/>
        <v>6.1538461538461541E-4</v>
      </c>
      <c r="CO301" s="95">
        <f t="shared" si="715"/>
        <v>112.93182899999999</v>
      </c>
      <c r="CP301" s="95">
        <f t="shared" si="716"/>
        <v>249.78865399999995</v>
      </c>
      <c r="CQ301" s="95">
        <f t="shared" si="717"/>
        <v>428.22977900000001</v>
      </c>
      <c r="CR301" s="95">
        <f t="shared" si="718"/>
        <v>668.16500105882358</v>
      </c>
      <c r="CS301" s="95">
        <f t="shared" si="719"/>
        <v>973.39522515384624</v>
      </c>
      <c r="CT301" s="95">
        <f t="shared" si="720"/>
        <v>1345.1091512972973</v>
      </c>
      <c r="CU301" s="95">
        <f t="shared" si="721"/>
        <v>1783.758779</v>
      </c>
      <c r="CV301" s="95">
        <f t="shared" si="722"/>
        <v>2289.5436924615387</v>
      </c>
      <c r="CW301" s="95">
        <f t="shared" si="723"/>
        <v>112.93182899999999</v>
      </c>
      <c r="CX301" s="95">
        <f t="shared" si="724"/>
        <v>249.78865399999995</v>
      </c>
      <c r="CY301" s="95">
        <f t="shared" si="725"/>
        <v>428.22977900000001</v>
      </c>
      <c r="CZ301" s="95">
        <f t="shared" si="726"/>
        <v>668.16500105882358</v>
      </c>
      <c r="DA301" s="95">
        <f t="shared" si="727"/>
        <v>973.39522515384624</v>
      </c>
      <c r="DB301" s="95">
        <f t="shared" si="728"/>
        <v>1345.1091512972973</v>
      </c>
      <c r="DC301" s="95">
        <f t="shared" si="729"/>
        <v>1783.758779</v>
      </c>
      <c r="DD301" s="95">
        <f t="shared" si="730"/>
        <v>2289.5436924615387</v>
      </c>
      <c r="DE301" s="13">
        <f t="shared" si="818"/>
        <v>102.080116</v>
      </c>
      <c r="DF301" s="13">
        <f t="shared" si="819"/>
        <v>207.05811599999998</v>
      </c>
      <c r="DG301" s="13">
        <f t="shared" si="820"/>
        <v>342.05411600000002</v>
      </c>
      <c r="DH301" s="13">
        <f t="shared" si="821"/>
        <v>521.17011600000001</v>
      </c>
      <c r="DI301" s="13">
        <f t="shared" si="731"/>
        <v>748.20550061538461</v>
      </c>
      <c r="DJ301" s="13">
        <f t="shared" si="732"/>
        <v>1024.3484943783785</v>
      </c>
      <c r="DK301" s="13">
        <f t="shared" si="733"/>
        <v>1350.0509159999999</v>
      </c>
      <c r="DL301" s="13">
        <f t="shared" si="734"/>
        <v>1725.5122698461539</v>
      </c>
      <c r="DM301" s="95">
        <f t="shared" si="735"/>
        <v>102.080116</v>
      </c>
      <c r="DN301" s="95">
        <f t="shared" si="736"/>
        <v>207.05811599999998</v>
      </c>
      <c r="DO301" s="95">
        <f t="shared" si="737"/>
        <v>342.05411600000002</v>
      </c>
      <c r="DP301" s="95">
        <f t="shared" si="738"/>
        <v>521.17011600000001</v>
      </c>
      <c r="DQ301" s="95">
        <f t="shared" si="739"/>
        <v>748.20550061538461</v>
      </c>
      <c r="DR301" s="95">
        <f t="shared" si="740"/>
        <v>1024.3484943783785</v>
      </c>
      <c r="DS301" s="95">
        <f t="shared" si="741"/>
        <v>1350.0509159999999</v>
      </c>
      <c r="DT301" s="95">
        <f t="shared" si="742"/>
        <v>1725.5122698461539</v>
      </c>
      <c r="DU301" s="95">
        <f t="shared" si="743"/>
        <v>37.425056729999994</v>
      </c>
      <c r="DV301" s="95">
        <f t="shared" si="744"/>
        <v>72.547956091999993</v>
      </c>
      <c r="DW301" s="95">
        <f t="shared" si="745"/>
        <v>119.18298097600001</v>
      </c>
      <c r="DX301" s="95">
        <f t="shared" si="746"/>
        <v>181.29243862719724</v>
      </c>
      <c r="DY301" s="95">
        <f t="shared" si="747"/>
        <v>260.12029451408279</v>
      </c>
      <c r="DZ301" s="95">
        <f t="shared" si="748"/>
        <v>356.0452502668079</v>
      </c>
      <c r="EA301" s="95">
        <f t="shared" si="749"/>
        <v>469.20950088319995</v>
      </c>
      <c r="EB301" s="95">
        <f t="shared" si="750"/>
        <v>599.67540143997633</v>
      </c>
      <c r="EC301" s="95">
        <f t="shared" si="751"/>
        <v>37.425056729999994</v>
      </c>
      <c r="ED301" s="95">
        <f t="shared" si="752"/>
        <v>72.547956091999993</v>
      </c>
      <c r="EE301" s="95">
        <f t="shared" si="753"/>
        <v>119.18298097600001</v>
      </c>
      <c r="EF301" s="95">
        <f t="shared" si="754"/>
        <v>181.29243862719724</v>
      </c>
      <c r="EG301" s="95">
        <f t="shared" si="755"/>
        <v>260.12029451408279</v>
      </c>
      <c r="EH301" s="95">
        <f t="shared" si="756"/>
        <v>356.0452502668079</v>
      </c>
      <c r="EI301" s="95">
        <f t="shared" si="757"/>
        <v>469.20950088319995</v>
      </c>
      <c r="EJ301" s="95">
        <f t="shared" si="758"/>
        <v>599.67540143997633</v>
      </c>
      <c r="EK301" s="95">
        <f t="shared" si="759"/>
        <v>37.425056729999994</v>
      </c>
      <c r="EL301" s="95">
        <f t="shared" si="760"/>
        <v>72.547956091999993</v>
      </c>
      <c r="EM301" s="95">
        <f t="shared" si="761"/>
        <v>119.18298097600001</v>
      </c>
      <c r="EN301" s="95">
        <f t="shared" si="762"/>
        <v>181.29243862719724</v>
      </c>
      <c r="EO301" s="95">
        <f t="shared" si="763"/>
        <v>260.12029451408279</v>
      </c>
      <c r="EP301" s="95">
        <f t="shared" si="764"/>
        <v>356.0452502668079</v>
      </c>
      <c r="EQ301" s="95">
        <f t="shared" si="765"/>
        <v>469.20950088319995</v>
      </c>
      <c r="ER301" s="95">
        <f t="shared" si="766"/>
        <v>599.67540143997633</v>
      </c>
      <c r="ES301" s="95">
        <f t="shared" si="767"/>
        <v>1</v>
      </c>
      <c r="ET301" s="95">
        <f t="shared" si="768"/>
        <v>1</v>
      </c>
      <c r="EU301" s="95">
        <f t="shared" si="769"/>
        <v>1</v>
      </c>
      <c r="EV301" s="95">
        <f t="shared" si="770"/>
        <v>1</v>
      </c>
      <c r="EW301" s="95">
        <f t="shared" si="771"/>
        <v>1</v>
      </c>
      <c r="EX301" s="95">
        <f t="shared" si="772"/>
        <v>1</v>
      </c>
      <c r="EY301" s="95">
        <f t="shared" si="773"/>
        <v>1</v>
      </c>
      <c r="EZ301" s="95">
        <f t="shared" si="774"/>
        <v>1</v>
      </c>
      <c r="FA301" s="95">
        <f t="shared" si="775"/>
        <v>1</v>
      </c>
      <c r="FB301" s="95">
        <f t="shared" si="776"/>
        <v>1</v>
      </c>
      <c r="FC301" s="95">
        <f t="shared" si="777"/>
        <v>1</v>
      </c>
      <c r="FD301" s="95">
        <f t="shared" si="778"/>
        <v>1</v>
      </c>
      <c r="FE301" s="95">
        <f t="shared" si="779"/>
        <v>1</v>
      </c>
      <c r="FF301" s="95">
        <f t="shared" si="780"/>
        <v>1</v>
      </c>
      <c r="FG301" s="95">
        <f t="shared" si="781"/>
        <v>1</v>
      </c>
      <c r="FH301" s="95">
        <f t="shared" si="782"/>
        <v>1</v>
      </c>
      <c r="FI301" s="95">
        <f t="shared" si="783"/>
        <v>1</v>
      </c>
      <c r="FJ301" s="95">
        <f t="shared" si="784"/>
        <v>1</v>
      </c>
      <c r="FK301" s="95">
        <f t="shared" si="785"/>
        <v>1</v>
      </c>
      <c r="FL301" s="95">
        <f t="shared" si="786"/>
        <v>1</v>
      </c>
      <c r="FM301" s="95">
        <f t="shared" si="787"/>
        <v>1</v>
      </c>
      <c r="FN301" s="95">
        <f t="shared" si="788"/>
        <v>1</v>
      </c>
      <c r="FO301" s="95">
        <f t="shared" si="789"/>
        <v>1</v>
      </c>
      <c r="FP301" s="95">
        <f t="shared" si="790"/>
        <v>1</v>
      </c>
      <c r="FQ301" s="115">
        <f t="shared" si="791"/>
        <v>1.0187763890259007</v>
      </c>
      <c r="FR301" s="115">
        <f t="shared" si="792"/>
        <v>1.0030845709590317</v>
      </c>
      <c r="FS301" s="115">
        <f t="shared" si="793"/>
        <v>1.0010513053187755</v>
      </c>
      <c r="FT301" s="115">
        <f t="shared" si="794"/>
        <v>1.0004207713830153</v>
      </c>
      <c r="FU301" s="115">
        <f t="shared" si="795"/>
        <v>1.0001918603242472</v>
      </c>
      <c r="FV301" s="115">
        <f t="shared" si="796"/>
        <v>1.0000960049918797</v>
      </c>
      <c r="FW301" s="115">
        <f t="shared" si="797"/>
        <v>1.0000509736290866</v>
      </c>
      <c r="FX301" s="115">
        <f t="shared" si="798"/>
        <v>1.0000277940500779</v>
      </c>
      <c r="FZ301" s="90">
        <f t="shared" si="822"/>
        <v>1.0000277940500779</v>
      </c>
    </row>
    <row r="302" spans="24:182" x14ac:dyDescent="0.3">
      <c r="X302" s="118">
        <v>2.5</v>
      </c>
      <c r="Y302" s="118">
        <v>10</v>
      </c>
      <c r="Z302" s="40">
        <v>1.7999999999999999E-2</v>
      </c>
      <c r="AA302" s="40">
        <v>10000000</v>
      </c>
      <c r="AB302" s="40">
        <v>10000000</v>
      </c>
      <c r="AC302" s="98">
        <v>3900000</v>
      </c>
      <c r="AD302" s="42">
        <v>0.33</v>
      </c>
      <c r="AE302" s="42">
        <v>0.33</v>
      </c>
      <c r="AF302" s="41">
        <v>1.7999999999999999E-2</v>
      </c>
      <c r="AG302" s="40">
        <v>10000000</v>
      </c>
      <c r="AH302" s="40">
        <v>10000000</v>
      </c>
      <c r="AI302" s="98">
        <v>3900000</v>
      </c>
      <c r="AJ302" s="42">
        <v>0.33</v>
      </c>
      <c r="AK302" s="42">
        <v>0.33</v>
      </c>
      <c r="AL302" s="42">
        <f>AL295</f>
        <v>1.0032000000000001</v>
      </c>
      <c r="AM302" s="40">
        <v>6000</v>
      </c>
      <c r="AN302" s="40">
        <f>AN295</f>
        <v>10000</v>
      </c>
      <c r="AO302" s="40">
        <f>AO295</f>
        <v>10000</v>
      </c>
      <c r="AP302" s="42">
        <v>0.03</v>
      </c>
      <c r="AQ302" s="42">
        <v>0.03</v>
      </c>
      <c r="AR302" s="4">
        <f t="shared" si="799"/>
        <v>1.0211999999999999</v>
      </c>
      <c r="AS302" s="11">
        <f t="shared" si="800"/>
        <v>0.25</v>
      </c>
      <c r="AT302" s="15">
        <f t="shared" si="801"/>
        <v>105326.50611603633</v>
      </c>
      <c r="AU302" s="19">
        <f t="shared" si="802"/>
        <v>1.0000076783363887</v>
      </c>
      <c r="AV302" s="13">
        <f t="shared" si="803"/>
        <v>0.5</v>
      </c>
      <c r="AW302" s="11">
        <f t="shared" si="804"/>
        <v>1</v>
      </c>
      <c r="AX302" s="11">
        <f t="shared" si="805"/>
        <v>0.8911</v>
      </c>
      <c r="AY302" s="11">
        <f t="shared" si="806"/>
        <v>201997.53114128605</v>
      </c>
      <c r="AZ302" s="11">
        <f t="shared" si="807"/>
        <v>1</v>
      </c>
      <c r="BA302" s="11">
        <f t="shared" si="808"/>
        <v>0.34752899999999998</v>
      </c>
      <c r="BB302" s="11">
        <f t="shared" si="809"/>
        <v>1.025058</v>
      </c>
      <c r="BC302" s="11">
        <f t="shared" si="810"/>
        <v>0.99909999999999999</v>
      </c>
      <c r="BD302" s="11">
        <f t="shared" si="811"/>
        <v>0.8911</v>
      </c>
      <c r="BE302" s="11">
        <f t="shared" si="812"/>
        <v>201997.53114128605</v>
      </c>
      <c r="BF302" s="11">
        <f t="shared" si="813"/>
        <v>1</v>
      </c>
      <c r="BG302" s="11">
        <f t="shared" si="814"/>
        <v>0.34752899999999998</v>
      </c>
      <c r="BH302" s="11">
        <f t="shared" si="815"/>
        <v>1.025058</v>
      </c>
      <c r="BI302" s="121">
        <f t="shared" si="707"/>
        <v>4.6875E-2</v>
      </c>
      <c r="BJ302" s="121">
        <f>X302^2/((BJ297^2+1)*Y302^2)</f>
        <v>1.2500000000000001E-2</v>
      </c>
      <c r="BK302" s="121">
        <f>X302^2/((BK297^2+1)*Y302^2)</f>
        <v>6.2500000000000003E-3</v>
      </c>
      <c r="BL302" s="121">
        <f>X302^2/((BL297^2+1)*Y302^2)</f>
        <v>3.6764705882352941E-3</v>
      </c>
      <c r="BM302" s="121">
        <f>X302^2/((BM297^2+1)*Y302^2)</f>
        <v>2.403846153846154E-3</v>
      </c>
      <c r="BN302" s="121">
        <f>X302^2/((BN297^2+1)*Y302^2)</f>
        <v>1.6891891891891893E-3</v>
      </c>
      <c r="BO302" s="121">
        <f>X302^2/((BO297^2+1)*Y302^2)</f>
        <v>1.25E-3</v>
      </c>
      <c r="BP302" s="121">
        <f>X302^2/((BP297^2+1)*Y302^2)</f>
        <v>9.6153846153846159E-4</v>
      </c>
      <c r="BQ302" s="121">
        <v>1</v>
      </c>
      <c r="BR302" s="121">
        <v>1</v>
      </c>
      <c r="BS302" s="121">
        <v>1</v>
      </c>
      <c r="BT302" s="121">
        <v>1</v>
      </c>
      <c r="BU302" s="121">
        <v>1</v>
      </c>
      <c r="BV302" s="121">
        <v>1</v>
      </c>
      <c r="BW302" s="121">
        <v>1</v>
      </c>
      <c r="BX302" s="121">
        <v>1</v>
      </c>
      <c r="BY302" s="121">
        <f t="shared" si="816"/>
        <v>64</v>
      </c>
      <c r="BZ302" s="121">
        <f>(BZ297^4+6*BZ297^2+1)/(BZ297^2+1)*(Y302^2/X302^2)</f>
        <v>131.19999999999999</v>
      </c>
      <c r="CA302" s="121">
        <f>(CA297^4+6*CA297^2+1)/(CA297^2+1)*(Y302^2/X302^2)</f>
        <v>217.6</v>
      </c>
      <c r="CB302" s="121">
        <f>(CB297^4+6*CB297^2+1)/(CB297^2+1)*(Y302^2/X302^2)</f>
        <v>332.23529411764707</v>
      </c>
      <c r="CC302" s="121">
        <f>(CC297^4+6*CC297^2+1)/(CC297^2+1)*(Y302^2/X302^2)</f>
        <v>477.53846153846155</v>
      </c>
      <c r="CD302" s="121">
        <f>(CD297^4+6*CD297^2+1)/(CD297^2+1)*(Y302^2/X302^2)</f>
        <v>654.27027027027032</v>
      </c>
      <c r="CE302" s="121">
        <f>(CE297^4+6*CE297^2+1)/(CE297^2+1)*(Y302^2/X302^2)</f>
        <v>862.72</v>
      </c>
      <c r="CF302" s="121">
        <f>(CF297^4+6*CF297^2+1)/(CF297^2+1)*(Y302^2/X302^2)</f>
        <v>1103.0153846153846</v>
      </c>
      <c r="CG302" s="121">
        <f t="shared" si="817"/>
        <v>4.6875E-2</v>
      </c>
      <c r="CH302" s="121">
        <f t="shared" si="708"/>
        <v>1.2500000000000001E-2</v>
      </c>
      <c r="CI302" s="121">
        <f t="shared" si="709"/>
        <v>6.2500000000000003E-3</v>
      </c>
      <c r="CJ302" s="121">
        <f t="shared" si="710"/>
        <v>3.6764705882352941E-3</v>
      </c>
      <c r="CK302" s="121">
        <f t="shared" si="711"/>
        <v>2.403846153846154E-3</v>
      </c>
      <c r="CL302" s="121">
        <f t="shared" si="712"/>
        <v>1.6891891891891893E-3</v>
      </c>
      <c r="CM302" s="121">
        <f t="shared" si="713"/>
        <v>1.25E-3</v>
      </c>
      <c r="CN302" s="121">
        <f t="shared" si="714"/>
        <v>9.6153846153846159E-4</v>
      </c>
      <c r="CO302" s="95">
        <f t="shared" si="715"/>
        <v>72.761481000000003</v>
      </c>
      <c r="CP302" s="95">
        <f t="shared" si="716"/>
        <v>160.34984899999998</v>
      </c>
      <c r="CQ302" s="95">
        <f t="shared" si="717"/>
        <v>274.55216899999999</v>
      </c>
      <c r="CR302" s="95">
        <f t="shared" si="718"/>
        <v>428.11071111764704</v>
      </c>
      <c r="CS302" s="95">
        <f t="shared" si="719"/>
        <v>623.45805453846151</v>
      </c>
      <c r="CT302" s="95">
        <f t="shared" si="720"/>
        <v>861.35496727027032</v>
      </c>
      <c r="CU302" s="95">
        <f t="shared" si="721"/>
        <v>1142.090729</v>
      </c>
      <c r="CV302" s="95">
        <f t="shared" si="722"/>
        <v>1465.7930736153846</v>
      </c>
      <c r="CW302" s="95">
        <f t="shared" si="723"/>
        <v>72.761481000000003</v>
      </c>
      <c r="CX302" s="95">
        <f t="shared" si="724"/>
        <v>160.34984899999998</v>
      </c>
      <c r="CY302" s="95">
        <f t="shared" si="725"/>
        <v>274.55216899999999</v>
      </c>
      <c r="CZ302" s="95">
        <f t="shared" si="726"/>
        <v>428.11071111764704</v>
      </c>
      <c r="DA302" s="95">
        <f t="shared" si="727"/>
        <v>623.45805453846151</v>
      </c>
      <c r="DB302" s="95">
        <f t="shared" si="728"/>
        <v>861.35496727027032</v>
      </c>
      <c r="DC302" s="95">
        <f t="shared" si="729"/>
        <v>1142.090729</v>
      </c>
      <c r="DD302" s="95">
        <f t="shared" si="730"/>
        <v>1465.7930736153846</v>
      </c>
      <c r="DE302" s="13">
        <f t="shared" si="818"/>
        <v>66.096991000000003</v>
      </c>
      <c r="DF302" s="13">
        <f t="shared" si="819"/>
        <v>133.26261599999998</v>
      </c>
      <c r="DG302" s="13">
        <f t="shared" si="820"/>
        <v>219.65636599999999</v>
      </c>
      <c r="DH302" s="13">
        <f t="shared" si="821"/>
        <v>334.28908658823531</v>
      </c>
      <c r="DI302" s="13">
        <f t="shared" si="731"/>
        <v>479.59098138461542</v>
      </c>
      <c r="DJ302" s="13">
        <f t="shared" si="732"/>
        <v>656.32207545945948</v>
      </c>
      <c r="DK302" s="13">
        <f t="shared" si="733"/>
        <v>864.77136600000006</v>
      </c>
      <c r="DL302" s="13">
        <f t="shared" si="734"/>
        <v>1105.0664621538463</v>
      </c>
      <c r="DM302" s="95">
        <f t="shared" si="735"/>
        <v>66.096991000000003</v>
      </c>
      <c r="DN302" s="95">
        <f t="shared" si="736"/>
        <v>133.26261599999998</v>
      </c>
      <c r="DO302" s="95">
        <f t="shared" si="737"/>
        <v>219.65636599999999</v>
      </c>
      <c r="DP302" s="95">
        <f t="shared" si="738"/>
        <v>334.28908658823531</v>
      </c>
      <c r="DQ302" s="95">
        <f t="shared" si="739"/>
        <v>479.59098138461542</v>
      </c>
      <c r="DR302" s="95">
        <f t="shared" si="740"/>
        <v>656.32207545945948</v>
      </c>
      <c r="DS302" s="95">
        <f t="shared" si="741"/>
        <v>864.77136600000006</v>
      </c>
      <c r="DT302" s="95">
        <f t="shared" si="742"/>
        <v>1105.0664621538463</v>
      </c>
      <c r="DU302" s="95">
        <f t="shared" si="743"/>
        <v>24.919877281874999</v>
      </c>
      <c r="DV302" s="95">
        <f t="shared" si="744"/>
        <v>46.901879772499989</v>
      </c>
      <c r="DW302" s="95">
        <f t="shared" si="745"/>
        <v>76.646213316249998</v>
      </c>
      <c r="DX302" s="95">
        <f t="shared" si="746"/>
        <v>116.34586135675605</v>
      </c>
      <c r="DY302" s="95">
        <f t="shared" si="747"/>
        <v>166.76895926033285</v>
      </c>
      <c r="DZ302" s="95">
        <f t="shared" si="748"/>
        <v>228.14539692633491</v>
      </c>
      <c r="EA302" s="95">
        <f t="shared" si="749"/>
        <v>300.56078415125</v>
      </c>
      <c r="EB302" s="95">
        <f t="shared" si="750"/>
        <v>384.05249033847639</v>
      </c>
      <c r="EC302" s="95">
        <f t="shared" si="751"/>
        <v>24.919877281874999</v>
      </c>
      <c r="ED302" s="95">
        <f t="shared" si="752"/>
        <v>46.901879772499989</v>
      </c>
      <c r="EE302" s="95">
        <f t="shared" si="753"/>
        <v>76.646213316249998</v>
      </c>
      <c r="EF302" s="95">
        <f t="shared" si="754"/>
        <v>116.34586135675605</v>
      </c>
      <c r="EG302" s="95">
        <f t="shared" si="755"/>
        <v>166.76895926033285</v>
      </c>
      <c r="EH302" s="95">
        <f t="shared" si="756"/>
        <v>228.14539692633491</v>
      </c>
      <c r="EI302" s="95">
        <f t="shared" si="757"/>
        <v>300.56078415125</v>
      </c>
      <c r="EJ302" s="95">
        <f t="shared" si="758"/>
        <v>384.05249033847639</v>
      </c>
      <c r="EK302" s="95">
        <f t="shared" si="759"/>
        <v>24.919877281874999</v>
      </c>
      <c r="EL302" s="95">
        <f t="shared" si="760"/>
        <v>46.901879772499989</v>
      </c>
      <c r="EM302" s="95">
        <f t="shared" si="761"/>
        <v>76.646213316249998</v>
      </c>
      <c r="EN302" s="95">
        <f t="shared" si="762"/>
        <v>116.34586135675605</v>
      </c>
      <c r="EO302" s="95">
        <f t="shared" si="763"/>
        <v>166.76895926033285</v>
      </c>
      <c r="EP302" s="95">
        <f t="shared" si="764"/>
        <v>228.14539692633491</v>
      </c>
      <c r="EQ302" s="95">
        <f t="shared" si="765"/>
        <v>300.56078415125</v>
      </c>
      <c r="ER302" s="95">
        <f t="shared" si="766"/>
        <v>384.05249033847639</v>
      </c>
      <c r="ES302" s="95">
        <f t="shared" si="767"/>
        <v>1</v>
      </c>
      <c r="ET302" s="95">
        <f t="shared" si="768"/>
        <v>1</v>
      </c>
      <c r="EU302" s="95">
        <f t="shared" si="769"/>
        <v>1</v>
      </c>
      <c r="EV302" s="95">
        <f t="shared" si="770"/>
        <v>1</v>
      </c>
      <c r="EW302" s="95">
        <f t="shared" si="771"/>
        <v>1</v>
      </c>
      <c r="EX302" s="95">
        <f t="shared" si="772"/>
        <v>1</v>
      </c>
      <c r="EY302" s="95">
        <f t="shared" si="773"/>
        <v>1</v>
      </c>
      <c r="EZ302" s="95">
        <f t="shared" si="774"/>
        <v>1</v>
      </c>
      <c r="FA302" s="95">
        <f t="shared" si="775"/>
        <v>1</v>
      </c>
      <c r="FB302" s="95">
        <f t="shared" si="776"/>
        <v>1</v>
      </c>
      <c r="FC302" s="95">
        <f t="shared" si="777"/>
        <v>1</v>
      </c>
      <c r="FD302" s="95">
        <f t="shared" si="778"/>
        <v>1</v>
      </c>
      <c r="FE302" s="95">
        <f t="shared" si="779"/>
        <v>1</v>
      </c>
      <c r="FF302" s="95">
        <f t="shared" si="780"/>
        <v>1</v>
      </c>
      <c r="FG302" s="95">
        <f t="shared" si="781"/>
        <v>1</v>
      </c>
      <c r="FH302" s="95">
        <f t="shared" si="782"/>
        <v>1</v>
      </c>
      <c r="FI302" s="95">
        <f t="shared" si="783"/>
        <v>1</v>
      </c>
      <c r="FJ302" s="95">
        <f t="shared" si="784"/>
        <v>1</v>
      </c>
      <c r="FK302" s="95">
        <f t="shared" si="785"/>
        <v>1</v>
      </c>
      <c r="FL302" s="95">
        <f t="shared" si="786"/>
        <v>1</v>
      </c>
      <c r="FM302" s="95">
        <f t="shared" si="787"/>
        <v>1</v>
      </c>
      <c r="FN302" s="95">
        <f t="shared" si="788"/>
        <v>1</v>
      </c>
      <c r="FO302" s="95">
        <f t="shared" si="789"/>
        <v>1</v>
      </c>
      <c r="FP302" s="95">
        <f t="shared" si="790"/>
        <v>1</v>
      </c>
      <c r="FQ302" s="115">
        <f t="shared" si="791"/>
        <v>1.0284953777652333</v>
      </c>
      <c r="FR302" s="115">
        <f t="shared" si="792"/>
        <v>1.0047999697435064</v>
      </c>
      <c r="FS302" s="115">
        <f t="shared" si="793"/>
        <v>1.0016472208556739</v>
      </c>
      <c r="FT302" s="115">
        <f t="shared" si="794"/>
        <v>1.0006633953115032</v>
      </c>
      <c r="FU302" s="115">
        <f t="shared" si="795"/>
        <v>1.0003052178862386</v>
      </c>
      <c r="FV302" s="115">
        <f t="shared" si="796"/>
        <v>1.0001550145222384</v>
      </c>
      <c r="FW302" s="115">
        <f t="shared" si="797"/>
        <v>1.0000843919145379</v>
      </c>
      <c r="FX302" s="115">
        <f t="shared" si="798"/>
        <v>1.0000480202262148</v>
      </c>
      <c r="FZ302" s="90">
        <f t="shared" si="822"/>
        <v>1.0000480202262148</v>
      </c>
    </row>
    <row r="303" spans="24:182" x14ac:dyDescent="0.3">
      <c r="X303" s="118">
        <v>3</v>
      </c>
      <c r="Y303" s="118">
        <v>10</v>
      </c>
      <c r="Z303" s="40">
        <v>1.7999999999999999E-2</v>
      </c>
      <c r="AA303" s="40">
        <v>10000000</v>
      </c>
      <c r="AB303" s="40">
        <v>10000000</v>
      </c>
      <c r="AC303" s="98">
        <v>3900000</v>
      </c>
      <c r="AD303" s="42">
        <v>0.33</v>
      </c>
      <c r="AE303" s="42">
        <v>0.33</v>
      </c>
      <c r="AF303" s="41">
        <v>1.7999999999999999E-2</v>
      </c>
      <c r="AG303" s="40">
        <v>10000000</v>
      </c>
      <c r="AH303" s="40">
        <v>10000000</v>
      </c>
      <c r="AI303" s="98">
        <v>3900000</v>
      </c>
      <c r="AJ303" s="42">
        <v>0.33</v>
      </c>
      <c r="AK303" s="42">
        <v>0.33</v>
      </c>
      <c r="AL303" s="42">
        <f>AL295</f>
        <v>1.0032000000000001</v>
      </c>
      <c r="AM303" s="40">
        <v>6000</v>
      </c>
      <c r="AN303" s="40">
        <f>AN295</f>
        <v>10000</v>
      </c>
      <c r="AO303" s="40">
        <f>AO295</f>
        <v>10000</v>
      </c>
      <c r="AP303" s="42">
        <v>0.03</v>
      </c>
      <c r="AQ303" s="42">
        <v>0.03</v>
      </c>
      <c r="AR303" s="4">
        <f t="shared" si="799"/>
        <v>1.0211999999999999</v>
      </c>
      <c r="AS303" s="11">
        <f t="shared" si="800"/>
        <v>0.3</v>
      </c>
      <c r="AT303" s="15">
        <f t="shared" si="801"/>
        <v>105326.50611603633</v>
      </c>
      <c r="AU303" s="19">
        <f t="shared" si="802"/>
        <v>1.0000076783363887</v>
      </c>
      <c r="AV303" s="13">
        <f t="shared" si="803"/>
        <v>0.5</v>
      </c>
      <c r="AW303" s="11">
        <f t="shared" si="804"/>
        <v>1</v>
      </c>
      <c r="AX303" s="11">
        <f t="shared" si="805"/>
        <v>0.8911</v>
      </c>
      <c r="AY303" s="11">
        <f t="shared" si="806"/>
        <v>201997.53114128605</v>
      </c>
      <c r="AZ303" s="11">
        <f t="shared" si="807"/>
        <v>1</v>
      </c>
      <c r="BA303" s="11">
        <f t="shared" si="808"/>
        <v>0.34752899999999998</v>
      </c>
      <c r="BB303" s="11">
        <f t="shared" si="809"/>
        <v>1.025058</v>
      </c>
      <c r="BC303" s="11">
        <f t="shared" si="810"/>
        <v>0.99909999999999999</v>
      </c>
      <c r="BD303" s="11">
        <f t="shared" si="811"/>
        <v>0.8911</v>
      </c>
      <c r="BE303" s="11">
        <f t="shared" si="812"/>
        <v>201997.53114128605</v>
      </c>
      <c r="BF303" s="11">
        <f t="shared" si="813"/>
        <v>1</v>
      </c>
      <c r="BG303" s="11">
        <f t="shared" si="814"/>
        <v>0.34752899999999998</v>
      </c>
      <c r="BH303" s="11">
        <f t="shared" si="815"/>
        <v>1.025058</v>
      </c>
      <c r="BI303" s="121">
        <f t="shared" si="707"/>
        <v>6.7500000000000004E-2</v>
      </c>
      <c r="BJ303" s="121">
        <f>X303^2/((BJ297^2+1)*Y303^2)</f>
        <v>1.7999999999999999E-2</v>
      </c>
      <c r="BK303" s="121">
        <f>X303^2/((BK297^2+1)*Y303^2)</f>
        <v>8.9999999999999993E-3</v>
      </c>
      <c r="BL303" s="121">
        <f>X303^2/((BL297^2+1)*Y303^2)</f>
        <v>5.2941176470588233E-3</v>
      </c>
      <c r="BM303" s="121">
        <f>X303^2/((BM297^2+1)*Y303^2)</f>
        <v>3.4615384615384616E-3</v>
      </c>
      <c r="BN303" s="121">
        <f>X303^2/((BN297^2+1)*Y303^2)</f>
        <v>2.4324324324324323E-3</v>
      </c>
      <c r="BO303" s="121">
        <f>X303^2/((BO297^2+1)*Y303^2)</f>
        <v>1.8E-3</v>
      </c>
      <c r="BP303" s="121">
        <f>X303^2/((BP297^2+1)*Y303^2)</f>
        <v>1.3846153846153845E-3</v>
      </c>
      <c r="BQ303" s="121">
        <v>1</v>
      </c>
      <c r="BR303" s="121">
        <v>1</v>
      </c>
      <c r="BS303" s="121">
        <v>1</v>
      </c>
      <c r="BT303" s="121">
        <v>1</v>
      </c>
      <c r="BU303" s="121">
        <v>1</v>
      </c>
      <c r="BV303" s="121">
        <v>1</v>
      </c>
      <c r="BW303" s="121">
        <v>1</v>
      </c>
      <c r="BX303" s="121">
        <v>1</v>
      </c>
      <c r="BY303" s="121">
        <f t="shared" si="816"/>
        <v>44.444444444444443</v>
      </c>
      <c r="BZ303" s="121">
        <f>(BZ297^4+6*BZ297^2+1)/(BZ297^2+1)*(Y303^2/X303^2)</f>
        <v>91.1111111111111</v>
      </c>
      <c r="CA303" s="121">
        <f>(CA297^4+6*CA297^2+1)/(CA297^2+1)*(Y303^2/X303^2)</f>
        <v>151.11111111111111</v>
      </c>
      <c r="CB303" s="121">
        <f>(CB297^4+6*CB297^2+1)/(CB297^2+1)*(Y303^2/X303^2)</f>
        <v>230.718954248366</v>
      </c>
      <c r="CC303" s="121">
        <f>(CC297^4+6*CC297^2+1)/(CC297^2+1)*(Y303^2/X303^2)</f>
        <v>331.62393162393164</v>
      </c>
      <c r="CD303" s="121">
        <f>(CD297^4+6*CD297^2+1)/(CD297^2+1)*(Y303^2/X303^2)</f>
        <v>454.35435435435437</v>
      </c>
      <c r="CE303" s="121">
        <f>(CE297^4+6*CE297^2+1)/(CE297^2+1)*(Y303^2/X303^2)</f>
        <v>599.11111111111109</v>
      </c>
      <c r="CF303" s="121">
        <f>(CF297^4+6*CF297^2+1)/(CF297^2+1)*(Y303^2/X303^2)</f>
        <v>765.982905982906</v>
      </c>
      <c r="CG303" s="121">
        <f t="shared" si="817"/>
        <v>6.7500000000000004E-2</v>
      </c>
      <c r="CH303" s="121">
        <f t="shared" si="708"/>
        <v>1.7999999999999999E-2</v>
      </c>
      <c r="CI303" s="121">
        <f t="shared" si="709"/>
        <v>8.9999999999999993E-3</v>
      </c>
      <c r="CJ303" s="121">
        <f t="shared" si="710"/>
        <v>5.2941176470588233E-3</v>
      </c>
      <c r="CK303" s="121">
        <f t="shared" si="711"/>
        <v>3.4615384615384616E-3</v>
      </c>
      <c r="CL303" s="121">
        <f t="shared" si="712"/>
        <v>2.4324324324324323E-3</v>
      </c>
      <c r="CM303" s="121">
        <f t="shared" si="713"/>
        <v>1.8E-3</v>
      </c>
      <c r="CN303" s="121">
        <f t="shared" si="714"/>
        <v>1.3846153846153845E-3</v>
      </c>
      <c r="CO303" s="95">
        <f t="shared" si="715"/>
        <v>50.940551222222219</v>
      </c>
      <c r="CP303" s="95">
        <f t="shared" si="716"/>
        <v>111.76580677777777</v>
      </c>
      <c r="CQ303" s="95">
        <f t="shared" si="717"/>
        <v>191.07297344444444</v>
      </c>
      <c r="CR303" s="95">
        <f t="shared" si="718"/>
        <v>297.71084991503267</v>
      </c>
      <c r="CS303" s="95">
        <f t="shared" si="719"/>
        <v>433.36872729059826</v>
      </c>
      <c r="CT303" s="95">
        <f t="shared" si="720"/>
        <v>598.57491668768773</v>
      </c>
      <c r="CU303" s="95">
        <f t="shared" si="721"/>
        <v>793.5303067777777</v>
      </c>
      <c r="CV303" s="95">
        <f t="shared" si="722"/>
        <v>1018.3236016495727</v>
      </c>
      <c r="CW303" s="95">
        <f t="shared" si="723"/>
        <v>50.940551222222219</v>
      </c>
      <c r="CX303" s="95">
        <f t="shared" si="724"/>
        <v>111.76580677777777</v>
      </c>
      <c r="CY303" s="95">
        <f t="shared" si="725"/>
        <v>191.07297344444444</v>
      </c>
      <c r="CZ303" s="95">
        <f t="shared" si="726"/>
        <v>297.71084991503267</v>
      </c>
      <c r="DA303" s="95">
        <f t="shared" si="727"/>
        <v>433.36872729059826</v>
      </c>
      <c r="DB303" s="95">
        <f t="shared" si="728"/>
        <v>598.57491668768773</v>
      </c>
      <c r="DC303" s="95">
        <f t="shared" si="729"/>
        <v>793.5303067777777</v>
      </c>
      <c r="DD303" s="95">
        <f t="shared" si="730"/>
        <v>1018.3236016495727</v>
      </c>
      <c r="DE303" s="13">
        <f t="shared" si="818"/>
        <v>46.562060444444441</v>
      </c>
      <c r="DF303" s="13">
        <f t="shared" si="819"/>
        <v>93.179227111111103</v>
      </c>
      <c r="DG303" s="13">
        <f t="shared" si="820"/>
        <v>153.1702271111111</v>
      </c>
      <c r="DH303" s="13">
        <f t="shared" si="821"/>
        <v>232.77436436601306</v>
      </c>
      <c r="DI303" s="13">
        <f t="shared" si="731"/>
        <v>333.67750916239316</v>
      </c>
      <c r="DJ303" s="13">
        <f t="shared" si="732"/>
        <v>456.40690278678682</v>
      </c>
      <c r="DK303" s="13">
        <f t="shared" si="733"/>
        <v>601.16302711111109</v>
      </c>
      <c r="DL303" s="13">
        <f t="shared" si="734"/>
        <v>768.03440659829062</v>
      </c>
      <c r="DM303" s="95">
        <f t="shared" si="735"/>
        <v>46.562060444444441</v>
      </c>
      <c r="DN303" s="95">
        <f t="shared" si="736"/>
        <v>93.179227111111103</v>
      </c>
      <c r="DO303" s="95">
        <f t="shared" si="737"/>
        <v>153.1702271111111</v>
      </c>
      <c r="DP303" s="95">
        <f t="shared" si="738"/>
        <v>232.77436436601306</v>
      </c>
      <c r="DQ303" s="95">
        <f t="shared" si="739"/>
        <v>333.67750916239316</v>
      </c>
      <c r="DR303" s="95">
        <f t="shared" si="740"/>
        <v>456.40690278678682</v>
      </c>
      <c r="DS303" s="95">
        <f t="shared" si="741"/>
        <v>601.16302711111109</v>
      </c>
      <c r="DT303" s="95">
        <f t="shared" si="742"/>
        <v>768.03440659829062</v>
      </c>
      <c r="DU303" s="95">
        <f t="shared" si="743"/>
        <v>18.130922400833331</v>
      </c>
      <c r="DV303" s="95">
        <f t="shared" si="744"/>
        <v>32.971739715333328</v>
      </c>
      <c r="DW303" s="95">
        <f t="shared" si="745"/>
        <v>53.540351954333325</v>
      </c>
      <c r="DX303" s="95">
        <f t="shared" si="746"/>
        <v>81.06655145758937</v>
      </c>
      <c r="DY303" s="95">
        <f t="shared" si="747"/>
        <v>116.05979617241617</v>
      </c>
      <c r="DZ303" s="95">
        <f t="shared" si="748"/>
        <v>158.66907688257365</v>
      </c>
      <c r="EA303" s="95">
        <f t="shared" si="749"/>
        <v>208.94924174553333</v>
      </c>
      <c r="EB303" s="95">
        <f t="shared" si="750"/>
        <v>266.92407710330968</v>
      </c>
      <c r="EC303" s="95">
        <f t="shared" si="751"/>
        <v>18.130922400833331</v>
      </c>
      <c r="ED303" s="95">
        <f t="shared" si="752"/>
        <v>32.971739715333328</v>
      </c>
      <c r="EE303" s="95">
        <f t="shared" si="753"/>
        <v>53.540351954333325</v>
      </c>
      <c r="EF303" s="95">
        <f t="shared" si="754"/>
        <v>81.06655145758937</v>
      </c>
      <c r="EG303" s="95">
        <f t="shared" si="755"/>
        <v>116.05979617241617</v>
      </c>
      <c r="EH303" s="95">
        <f t="shared" si="756"/>
        <v>158.66907688257365</v>
      </c>
      <c r="EI303" s="95">
        <f t="shared" si="757"/>
        <v>208.94924174553333</v>
      </c>
      <c r="EJ303" s="95">
        <f t="shared" si="758"/>
        <v>266.92407710330968</v>
      </c>
      <c r="EK303" s="95">
        <f t="shared" si="759"/>
        <v>18.130922400833331</v>
      </c>
      <c r="EL303" s="95">
        <f t="shared" si="760"/>
        <v>32.971739715333328</v>
      </c>
      <c r="EM303" s="95">
        <f t="shared" si="761"/>
        <v>53.540351954333325</v>
      </c>
      <c r="EN303" s="95">
        <f t="shared" si="762"/>
        <v>81.06655145758937</v>
      </c>
      <c r="EO303" s="95">
        <f t="shared" si="763"/>
        <v>116.05979617241617</v>
      </c>
      <c r="EP303" s="95">
        <f t="shared" si="764"/>
        <v>158.66907688257365</v>
      </c>
      <c r="EQ303" s="95">
        <f t="shared" si="765"/>
        <v>208.94924174553333</v>
      </c>
      <c r="ER303" s="95">
        <f t="shared" si="766"/>
        <v>266.92407710330968</v>
      </c>
      <c r="ES303" s="95">
        <f t="shared" si="767"/>
        <v>1</v>
      </c>
      <c r="ET303" s="95">
        <f t="shared" si="768"/>
        <v>1</v>
      </c>
      <c r="EU303" s="95">
        <f t="shared" si="769"/>
        <v>1</v>
      </c>
      <c r="EV303" s="95">
        <f t="shared" si="770"/>
        <v>1</v>
      </c>
      <c r="EW303" s="95">
        <f t="shared" si="771"/>
        <v>1</v>
      </c>
      <c r="EX303" s="95">
        <f t="shared" si="772"/>
        <v>1</v>
      </c>
      <c r="EY303" s="95">
        <f t="shared" si="773"/>
        <v>1</v>
      </c>
      <c r="EZ303" s="95">
        <f t="shared" si="774"/>
        <v>1</v>
      </c>
      <c r="FA303" s="95">
        <f t="shared" si="775"/>
        <v>1</v>
      </c>
      <c r="FB303" s="95">
        <f t="shared" si="776"/>
        <v>1</v>
      </c>
      <c r="FC303" s="95">
        <f t="shared" si="777"/>
        <v>1</v>
      </c>
      <c r="FD303" s="95">
        <f t="shared" si="778"/>
        <v>1</v>
      </c>
      <c r="FE303" s="95">
        <f t="shared" si="779"/>
        <v>1</v>
      </c>
      <c r="FF303" s="95">
        <f t="shared" si="780"/>
        <v>1</v>
      </c>
      <c r="FG303" s="95">
        <f t="shared" si="781"/>
        <v>1</v>
      </c>
      <c r="FH303" s="95">
        <f t="shared" si="782"/>
        <v>1</v>
      </c>
      <c r="FI303" s="95">
        <f t="shared" si="783"/>
        <v>1</v>
      </c>
      <c r="FJ303" s="95">
        <f t="shared" si="784"/>
        <v>1</v>
      </c>
      <c r="FK303" s="95">
        <f t="shared" si="785"/>
        <v>1</v>
      </c>
      <c r="FL303" s="95">
        <f t="shared" si="786"/>
        <v>1</v>
      </c>
      <c r="FM303" s="95">
        <f t="shared" si="787"/>
        <v>1</v>
      </c>
      <c r="FN303" s="95">
        <f t="shared" si="788"/>
        <v>1</v>
      </c>
      <c r="FO303" s="95">
        <f t="shared" si="789"/>
        <v>1</v>
      </c>
      <c r="FP303" s="95">
        <f t="shared" si="790"/>
        <v>1</v>
      </c>
      <c r="FQ303" s="115">
        <f t="shared" si="791"/>
        <v>1.0397755873635921</v>
      </c>
      <c r="FR303" s="115">
        <f t="shared" si="792"/>
        <v>1.0068758500727395</v>
      </c>
      <c r="FS303" s="115">
        <f t="shared" si="793"/>
        <v>1.0023759401620338</v>
      </c>
      <c r="FT303" s="115">
        <f t="shared" si="794"/>
        <v>1.0009615224729216</v>
      </c>
      <c r="FU303" s="115">
        <f t="shared" si="795"/>
        <v>1.000444853994529</v>
      </c>
      <c r="FV303" s="115">
        <f t="shared" si="796"/>
        <v>1.0002278071544788</v>
      </c>
      <c r="FW303" s="115">
        <f t="shared" si="797"/>
        <v>1.0001256522894135</v>
      </c>
      <c r="FX303" s="115">
        <f t="shared" si="798"/>
        <v>1.0000730073539414</v>
      </c>
      <c r="FZ303" s="90">
        <f t="shared" si="822"/>
        <v>1.0000730073539414</v>
      </c>
    </row>
    <row r="304" spans="24:182" x14ac:dyDescent="0.3">
      <c r="X304" s="118">
        <v>3.5</v>
      </c>
      <c r="Y304" s="118">
        <v>10</v>
      </c>
      <c r="Z304" s="40">
        <v>1.7999999999999999E-2</v>
      </c>
      <c r="AA304" s="40">
        <v>10000000</v>
      </c>
      <c r="AB304" s="40">
        <v>10000000</v>
      </c>
      <c r="AC304" s="98">
        <v>3900000</v>
      </c>
      <c r="AD304" s="42">
        <v>0.33</v>
      </c>
      <c r="AE304" s="42">
        <v>0.33</v>
      </c>
      <c r="AF304" s="41">
        <v>1.7999999999999999E-2</v>
      </c>
      <c r="AG304" s="40">
        <v>10000000</v>
      </c>
      <c r="AH304" s="40">
        <v>10000000</v>
      </c>
      <c r="AI304" s="98">
        <v>3900000</v>
      </c>
      <c r="AJ304" s="42">
        <v>0.33</v>
      </c>
      <c r="AK304" s="42">
        <v>0.33</v>
      </c>
      <c r="AL304" s="42">
        <f>AL295</f>
        <v>1.0032000000000001</v>
      </c>
      <c r="AM304" s="40">
        <v>6000</v>
      </c>
      <c r="AN304" s="40">
        <f>AN295</f>
        <v>10000</v>
      </c>
      <c r="AO304" s="40">
        <f>AO295</f>
        <v>10000</v>
      </c>
      <c r="AP304" s="42">
        <v>0.03</v>
      </c>
      <c r="AQ304" s="42">
        <v>0.03</v>
      </c>
      <c r="AR304" s="4">
        <f t="shared" si="799"/>
        <v>1.0211999999999999</v>
      </c>
      <c r="AS304" s="11">
        <f t="shared" si="800"/>
        <v>0.35</v>
      </c>
      <c r="AT304" s="15">
        <f t="shared" si="801"/>
        <v>105326.50611603633</v>
      </c>
      <c r="AU304" s="19">
        <f t="shared" si="802"/>
        <v>1.0000076783363887</v>
      </c>
      <c r="AV304" s="13">
        <f t="shared" si="803"/>
        <v>0.5</v>
      </c>
      <c r="AW304" s="11">
        <f t="shared" si="804"/>
        <v>1</v>
      </c>
      <c r="AX304" s="11">
        <f t="shared" si="805"/>
        <v>0.8911</v>
      </c>
      <c r="AY304" s="11">
        <f t="shared" si="806"/>
        <v>201997.53114128605</v>
      </c>
      <c r="AZ304" s="11">
        <f t="shared" si="807"/>
        <v>1</v>
      </c>
      <c r="BA304" s="11">
        <f t="shared" si="808"/>
        <v>0.34752899999999998</v>
      </c>
      <c r="BB304" s="11">
        <f t="shared" si="809"/>
        <v>1.025058</v>
      </c>
      <c r="BC304" s="11">
        <f t="shared" si="810"/>
        <v>0.99909999999999999</v>
      </c>
      <c r="BD304" s="11">
        <f t="shared" si="811"/>
        <v>0.8911</v>
      </c>
      <c r="BE304" s="11">
        <f t="shared" si="812"/>
        <v>201997.53114128605</v>
      </c>
      <c r="BF304" s="11">
        <f t="shared" si="813"/>
        <v>1</v>
      </c>
      <c r="BG304" s="11">
        <f t="shared" si="814"/>
        <v>0.34752899999999998</v>
      </c>
      <c r="BH304" s="11">
        <f t="shared" si="815"/>
        <v>1.025058</v>
      </c>
      <c r="BI304" s="121">
        <f t="shared" si="707"/>
        <v>9.1874999999999998E-2</v>
      </c>
      <c r="BJ304" s="121">
        <f>X304^2/((BJ297^2+1)*Y304^2)</f>
        <v>2.4500000000000001E-2</v>
      </c>
      <c r="BK304" s="121">
        <f>X304^2/((BK297^2+1)*Y304^2)</f>
        <v>1.225E-2</v>
      </c>
      <c r="BL304" s="121">
        <f>X304^2/((BL297^2+1)*Y304^2)</f>
        <v>7.2058823529411765E-3</v>
      </c>
      <c r="BM304" s="121">
        <f>X304^2/((BM297^2+1)*Y304^2)</f>
        <v>4.7115384615384615E-3</v>
      </c>
      <c r="BN304" s="121">
        <f>X304^2/((BN297^2+1)*Y304^2)</f>
        <v>3.3108108108108108E-3</v>
      </c>
      <c r="BO304" s="121">
        <f>X304^2/((BO297^2+1)*Y304^2)</f>
        <v>2.4499999999999999E-3</v>
      </c>
      <c r="BP304" s="121">
        <f>X304^2/((BP297^2+1)*Y304^2)</f>
        <v>1.8846153846153845E-3</v>
      </c>
      <c r="BQ304" s="121">
        <v>1</v>
      </c>
      <c r="BR304" s="121">
        <v>1</v>
      </c>
      <c r="BS304" s="121">
        <v>1</v>
      </c>
      <c r="BT304" s="121">
        <v>1</v>
      </c>
      <c r="BU304" s="121">
        <v>1</v>
      </c>
      <c r="BV304" s="121">
        <v>1</v>
      </c>
      <c r="BW304" s="121">
        <v>1</v>
      </c>
      <c r="BX304" s="121">
        <v>1</v>
      </c>
      <c r="BY304" s="121">
        <f t="shared" si="816"/>
        <v>32.653061224489797</v>
      </c>
      <c r="BZ304" s="121">
        <f>(BZ297^4+6*BZ297^2+1)/(BZ297^2+1)*(Y304^2/X304^2)</f>
        <v>66.938775510204081</v>
      </c>
      <c r="CA304" s="121">
        <f>(CA297^4+6*CA297^2+1)/(CA297^2+1)*(Y304^2/X304^2)</f>
        <v>111.0204081632653</v>
      </c>
      <c r="CB304" s="121">
        <f>(CB297^4+6*CB297^2+1)/(CB297^2+1)*(Y304^2/X304^2)</f>
        <v>169.50780312124851</v>
      </c>
      <c r="CC304" s="121">
        <f>(CC297^4+6*CC297^2+1)/(CC297^2+1)*(Y304^2/X304^2)</f>
        <v>243.6420722135008</v>
      </c>
      <c r="CD304" s="121">
        <f>(CD297^4+6*CD297^2+1)/(CD297^2+1)*(Y304^2/X304^2)</f>
        <v>333.811362382791</v>
      </c>
      <c r="CE304" s="121">
        <f>(CE297^4+6*CE297^2+1)/(CE297^2+1)*(Y304^2/X304^2)</f>
        <v>440.16326530612247</v>
      </c>
      <c r="CF304" s="121">
        <f>(CF297^4+6*CF297^2+1)/(CF297^2+1)*(Y304^2/X304^2)</f>
        <v>562.76295133437986</v>
      </c>
      <c r="CG304" s="121">
        <f t="shared" si="817"/>
        <v>9.1874999999999998E-2</v>
      </c>
      <c r="CH304" s="121">
        <f t="shared" si="708"/>
        <v>2.4500000000000001E-2</v>
      </c>
      <c r="CI304" s="121">
        <f t="shared" si="709"/>
        <v>1.225E-2</v>
      </c>
      <c r="CJ304" s="121">
        <f t="shared" si="710"/>
        <v>7.2058823529411765E-3</v>
      </c>
      <c r="CK304" s="121">
        <f t="shared" si="711"/>
        <v>4.7115384615384615E-3</v>
      </c>
      <c r="CL304" s="121">
        <f t="shared" si="712"/>
        <v>3.3108108108108108E-3</v>
      </c>
      <c r="CM304" s="121">
        <f t="shared" si="713"/>
        <v>2.4499999999999999E-3</v>
      </c>
      <c r="CN304" s="121">
        <f t="shared" si="714"/>
        <v>1.8846153846153845E-3</v>
      </c>
      <c r="CO304" s="95">
        <f t="shared" si="715"/>
        <v>37.783218795918366</v>
      </c>
      <c r="CP304" s="95">
        <f t="shared" si="716"/>
        <v>82.471161653061216</v>
      </c>
      <c r="CQ304" s="95">
        <f t="shared" si="717"/>
        <v>140.73765144897959</v>
      </c>
      <c r="CR304" s="95">
        <f t="shared" si="718"/>
        <v>219.08384640696278</v>
      </c>
      <c r="CS304" s="95">
        <f t="shared" si="719"/>
        <v>318.75085835635792</v>
      </c>
      <c r="CT304" s="95">
        <f t="shared" si="720"/>
        <v>440.12683423993383</v>
      </c>
      <c r="CU304" s="95">
        <f t="shared" si="721"/>
        <v>583.35936573469394</v>
      </c>
      <c r="CV304" s="95">
        <f t="shared" si="722"/>
        <v>748.5136231915227</v>
      </c>
      <c r="CW304" s="95">
        <f t="shared" si="723"/>
        <v>37.783218795918366</v>
      </c>
      <c r="CX304" s="95">
        <f t="shared" si="724"/>
        <v>82.471161653061216</v>
      </c>
      <c r="CY304" s="95">
        <f t="shared" si="725"/>
        <v>140.73765144897959</v>
      </c>
      <c r="CZ304" s="95">
        <f t="shared" si="726"/>
        <v>219.08384640696278</v>
      </c>
      <c r="DA304" s="95">
        <f t="shared" si="727"/>
        <v>318.75085835635792</v>
      </c>
      <c r="DB304" s="95">
        <f t="shared" si="728"/>
        <v>440.12683423993383</v>
      </c>
      <c r="DC304" s="95">
        <f t="shared" si="729"/>
        <v>583.35936573469394</v>
      </c>
      <c r="DD304" s="95">
        <f t="shared" si="730"/>
        <v>748.5136231915227</v>
      </c>
      <c r="DE304" s="13">
        <f t="shared" si="818"/>
        <v>34.795052224489794</v>
      </c>
      <c r="DF304" s="13">
        <f t="shared" si="819"/>
        <v>69.013391510204087</v>
      </c>
      <c r="DG304" s="13">
        <f t="shared" si="820"/>
        <v>113.0827741632653</v>
      </c>
      <c r="DH304" s="13">
        <f t="shared" si="821"/>
        <v>171.56512500360145</v>
      </c>
      <c r="DI304" s="13">
        <f t="shared" si="731"/>
        <v>245.69689975196235</v>
      </c>
      <c r="DJ304" s="13">
        <f t="shared" si="732"/>
        <v>335.86478919360184</v>
      </c>
      <c r="DK304" s="13">
        <f t="shared" si="733"/>
        <v>442.21583130612248</v>
      </c>
      <c r="DL304" s="13">
        <f t="shared" si="734"/>
        <v>564.81495194976446</v>
      </c>
      <c r="DM304" s="95">
        <f t="shared" si="735"/>
        <v>34.795052224489794</v>
      </c>
      <c r="DN304" s="95">
        <f t="shared" si="736"/>
        <v>69.013391510204087</v>
      </c>
      <c r="DO304" s="95">
        <f t="shared" si="737"/>
        <v>113.0827741632653</v>
      </c>
      <c r="DP304" s="95">
        <f t="shared" si="738"/>
        <v>171.56512500360145</v>
      </c>
      <c r="DQ304" s="95">
        <f t="shared" si="739"/>
        <v>245.69689975196235</v>
      </c>
      <c r="DR304" s="95">
        <f t="shared" si="740"/>
        <v>335.86478919360184</v>
      </c>
      <c r="DS304" s="95">
        <f t="shared" si="741"/>
        <v>442.21583130612248</v>
      </c>
      <c r="DT304" s="95">
        <f t="shared" si="742"/>
        <v>564.81495194976446</v>
      </c>
      <c r="DU304" s="95">
        <f t="shared" si="743"/>
        <v>14.041545801160714</v>
      </c>
      <c r="DV304" s="95">
        <f t="shared" si="744"/>
        <v>24.573411034785714</v>
      </c>
      <c r="DW304" s="95">
        <f t="shared" si="745"/>
        <v>39.608799518821421</v>
      </c>
      <c r="DX304" s="95">
        <f t="shared" si="746"/>
        <v>59.794565711209842</v>
      </c>
      <c r="DY304" s="95">
        <f t="shared" si="747"/>
        <v>85.483982964618562</v>
      </c>
      <c r="DZ304" s="95">
        <f t="shared" si="748"/>
        <v>116.77719668764767</v>
      </c>
      <c r="EA304" s="95">
        <f t="shared" si="749"/>
        <v>153.71048173462142</v>
      </c>
      <c r="EB304" s="95">
        <f t="shared" si="750"/>
        <v>196.299423248762</v>
      </c>
      <c r="EC304" s="95">
        <f t="shared" si="751"/>
        <v>14.041545801160714</v>
      </c>
      <c r="ED304" s="95">
        <f t="shared" si="752"/>
        <v>24.573411034785714</v>
      </c>
      <c r="EE304" s="95">
        <f t="shared" si="753"/>
        <v>39.608799518821421</v>
      </c>
      <c r="EF304" s="95">
        <f t="shared" si="754"/>
        <v>59.794565711209842</v>
      </c>
      <c r="EG304" s="95">
        <f t="shared" si="755"/>
        <v>85.483982964618562</v>
      </c>
      <c r="EH304" s="95">
        <f t="shared" si="756"/>
        <v>116.77719668764767</v>
      </c>
      <c r="EI304" s="95">
        <f t="shared" si="757"/>
        <v>153.71048173462142</v>
      </c>
      <c r="EJ304" s="95">
        <f t="shared" si="758"/>
        <v>196.299423248762</v>
      </c>
      <c r="EK304" s="95">
        <f t="shared" si="759"/>
        <v>14.041545801160714</v>
      </c>
      <c r="EL304" s="95">
        <f t="shared" si="760"/>
        <v>24.573411034785714</v>
      </c>
      <c r="EM304" s="95">
        <f t="shared" si="761"/>
        <v>39.608799518821421</v>
      </c>
      <c r="EN304" s="95">
        <f t="shared" si="762"/>
        <v>59.794565711209842</v>
      </c>
      <c r="EO304" s="95">
        <f t="shared" si="763"/>
        <v>85.483982964618562</v>
      </c>
      <c r="EP304" s="95">
        <f t="shared" si="764"/>
        <v>116.77719668764767</v>
      </c>
      <c r="EQ304" s="95">
        <f t="shared" si="765"/>
        <v>153.71048173462142</v>
      </c>
      <c r="ER304" s="95">
        <f t="shared" si="766"/>
        <v>196.299423248762</v>
      </c>
      <c r="ES304" s="95">
        <f t="shared" si="767"/>
        <v>1</v>
      </c>
      <c r="ET304" s="95">
        <f t="shared" si="768"/>
        <v>1</v>
      </c>
      <c r="EU304" s="95">
        <f t="shared" si="769"/>
        <v>1</v>
      </c>
      <c r="EV304" s="95">
        <f t="shared" si="770"/>
        <v>1</v>
      </c>
      <c r="EW304" s="95">
        <f t="shared" si="771"/>
        <v>1</v>
      </c>
      <c r="EX304" s="95">
        <f t="shared" si="772"/>
        <v>1</v>
      </c>
      <c r="EY304" s="95">
        <f t="shared" si="773"/>
        <v>1</v>
      </c>
      <c r="EZ304" s="95">
        <f t="shared" si="774"/>
        <v>1</v>
      </c>
      <c r="FA304" s="95">
        <f t="shared" si="775"/>
        <v>1</v>
      </c>
      <c r="FB304" s="95">
        <f t="shared" si="776"/>
        <v>1</v>
      </c>
      <c r="FC304" s="95">
        <f t="shared" si="777"/>
        <v>1</v>
      </c>
      <c r="FD304" s="95">
        <f t="shared" si="778"/>
        <v>1</v>
      </c>
      <c r="FE304" s="95">
        <f t="shared" si="779"/>
        <v>1</v>
      </c>
      <c r="FF304" s="95">
        <f t="shared" si="780"/>
        <v>1</v>
      </c>
      <c r="FG304" s="95">
        <f t="shared" si="781"/>
        <v>1</v>
      </c>
      <c r="FH304" s="95">
        <f t="shared" si="782"/>
        <v>1</v>
      </c>
      <c r="FI304" s="95">
        <f t="shared" si="783"/>
        <v>1</v>
      </c>
      <c r="FJ304" s="95">
        <f t="shared" si="784"/>
        <v>1</v>
      </c>
      <c r="FK304" s="95">
        <f t="shared" si="785"/>
        <v>1</v>
      </c>
      <c r="FL304" s="95">
        <f t="shared" si="786"/>
        <v>1</v>
      </c>
      <c r="FM304" s="95">
        <f t="shared" si="787"/>
        <v>1</v>
      </c>
      <c r="FN304" s="95">
        <f t="shared" si="788"/>
        <v>1</v>
      </c>
      <c r="FO304" s="95">
        <f t="shared" si="789"/>
        <v>1</v>
      </c>
      <c r="FP304" s="95">
        <f t="shared" si="790"/>
        <v>1</v>
      </c>
      <c r="FQ304" s="115">
        <f t="shared" si="791"/>
        <v>1.0524583837000383</v>
      </c>
      <c r="FR304" s="115">
        <f t="shared" si="792"/>
        <v>1.0093029432228746</v>
      </c>
      <c r="FS304" s="115">
        <f t="shared" si="793"/>
        <v>1.0032378670508064</v>
      </c>
      <c r="FT304" s="115">
        <f t="shared" si="794"/>
        <v>1.0013161067560852</v>
      </c>
      <c r="FU304" s="115">
        <f t="shared" si="795"/>
        <v>1.000611415846143</v>
      </c>
      <c r="FV304" s="115">
        <f t="shared" si="796"/>
        <v>1.0003147815288607</v>
      </c>
      <c r="FW304" s="115">
        <f t="shared" si="797"/>
        <v>1.0001750025469294</v>
      </c>
      <c r="FX304" s="115">
        <f t="shared" si="798"/>
        <v>1.0001029143002014</v>
      </c>
      <c r="FZ304" s="90">
        <f t="shared" si="822"/>
        <v>1.0001029143002014</v>
      </c>
    </row>
    <row r="305" spans="24:182" x14ac:dyDescent="0.3">
      <c r="X305" s="118">
        <v>4</v>
      </c>
      <c r="Y305" s="118">
        <v>10</v>
      </c>
      <c r="Z305" s="40">
        <v>1.7999999999999999E-2</v>
      </c>
      <c r="AA305" s="40">
        <v>10000000</v>
      </c>
      <c r="AB305" s="40">
        <v>10000000</v>
      </c>
      <c r="AC305" s="98">
        <v>3900000</v>
      </c>
      <c r="AD305" s="42">
        <v>0.33</v>
      </c>
      <c r="AE305" s="42">
        <v>0.33</v>
      </c>
      <c r="AF305" s="41">
        <v>1.7999999999999999E-2</v>
      </c>
      <c r="AG305" s="40">
        <v>10000000</v>
      </c>
      <c r="AH305" s="40">
        <v>10000000</v>
      </c>
      <c r="AI305" s="98">
        <v>3900000</v>
      </c>
      <c r="AJ305" s="42">
        <v>0.33</v>
      </c>
      <c r="AK305" s="42">
        <v>0.33</v>
      </c>
      <c r="AL305" s="42">
        <f>AL295</f>
        <v>1.0032000000000001</v>
      </c>
      <c r="AM305" s="40">
        <v>6000</v>
      </c>
      <c r="AN305" s="40">
        <f>AN295</f>
        <v>10000</v>
      </c>
      <c r="AO305" s="40">
        <f>AO295</f>
        <v>10000</v>
      </c>
      <c r="AP305" s="42">
        <v>0.03</v>
      </c>
      <c r="AQ305" s="42">
        <v>0.03</v>
      </c>
      <c r="AR305" s="4">
        <f t="shared" si="799"/>
        <v>1.0211999999999999</v>
      </c>
      <c r="AS305" s="11">
        <f t="shared" si="800"/>
        <v>0.4</v>
      </c>
      <c r="AT305" s="15">
        <f t="shared" si="801"/>
        <v>105326.50611603633</v>
      </c>
      <c r="AU305" s="19">
        <f t="shared" si="802"/>
        <v>1.0000076783363887</v>
      </c>
      <c r="AV305" s="13">
        <f t="shared" si="803"/>
        <v>0.5</v>
      </c>
      <c r="AW305" s="11">
        <f t="shared" si="804"/>
        <v>1</v>
      </c>
      <c r="AX305" s="11">
        <f t="shared" si="805"/>
        <v>0.8911</v>
      </c>
      <c r="AY305" s="11">
        <f t="shared" si="806"/>
        <v>201997.53114128605</v>
      </c>
      <c r="AZ305" s="11">
        <f t="shared" si="807"/>
        <v>1</v>
      </c>
      <c r="BA305" s="11">
        <f t="shared" si="808"/>
        <v>0.34752899999999998</v>
      </c>
      <c r="BB305" s="11">
        <f t="shared" si="809"/>
        <v>1.025058</v>
      </c>
      <c r="BC305" s="11">
        <f t="shared" si="810"/>
        <v>0.99909999999999999</v>
      </c>
      <c r="BD305" s="11">
        <f t="shared" si="811"/>
        <v>0.8911</v>
      </c>
      <c r="BE305" s="11">
        <f t="shared" si="812"/>
        <v>201997.53114128605</v>
      </c>
      <c r="BF305" s="11">
        <f t="shared" si="813"/>
        <v>1</v>
      </c>
      <c r="BG305" s="11">
        <f t="shared" si="814"/>
        <v>0.34752899999999998</v>
      </c>
      <c r="BH305" s="11">
        <f t="shared" si="815"/>
        <v>1.025058</v>
      </c>
      <c r="BI305" s="121">
        <f t="shared" si="707"/>
        <v>0.12</v>
      </c>
      <c r="BJ305" s="121">
        <f>X305^2/((BJ297^2+1)*Y305^2)</f>
        <v>3.2000000000000001E-2</v>
      </c>
      <c r="BK305" s="121">
        <f>X305^2/((BK297^2+1)*Y305^2)</f>
        <v>1.6E-2</v>
      </c>
      <c r="BL305" s="121">
        <f>X305^2/((BL297^2+1)*Y305^2)</f>
        <v>9.4117647058823521E-3</v>
      </c>
      <c r="BM305" s="121">
        <f>X305^2/((BM297^2+1)*Y305^2)</f>
        <v>6.1538461538461538E-3</v>
      </c>
      <c r="BN305" s="121">
        <f>X305^2/((BN297^2+1)*Y305^2)</f>
        <v>4.3243243243243244E-3</v>
      </c>
      <c r="BO305" s="121">
        <f>X305^2/((BO297^2+1)*Y305^2)</f>
        <v>3.2000000000000002E-3</v>
      </c>
      <c r="BP305" s="121">
        <f>X305^2/((BP297^2+1)*Y305^2)</f>
        <v>2.4615384615384616E-3</v>
      </c>
      <c r="BQ305" s="121">
        <v>1</v>
      </c>
      <c r="BR305" s="121">
        <v>1</v>
      </c>
      <c r="BS305" s="121">
        <v>1</v>
      </c>
      <c r="BT305" s="121">
        <v>1</v>
      </c>
      <c r="BU305" s="121">
        <v>1</v>
      </c>
      <c r="BV305" s="121">
        <v>1</v>
      </c>
      <c r="BW305" s="121">
        <v>1</v>
      </c>
      <c r="BX305" s="121">
        <v>1</v>
      </c>
      <c r="BY305" s="121">
        <f t="shared" si="816"/>
        <v>25</v>
      </c>
      <c r="BZ305" s="121">
        <f>(BZ297^4+6*BZ297^2+1)/(BZ297^2+1)*(Y305^2/X305^2)</f>
        <v>51.249999999999993</v>
      </c>
      <c r="CA305" s="121">
        <f>(CA297^4+6*CA297^2+1)/(CA297^2+1)*(Y305^2/X305^2)</f>
        <v>85</v>
      </c>
      <c r="CB305" s="121">
        <f>(CB297^4+6*CB297^2+1)/(CB297^2+1)*(Y305^2/X305^2)</f>
        <v>129.77941176470588</v>
      </c>
      <c r="CC305" s="121">
        <f>(CC297^4+6*CC297^2+1)/(CC297^2+1)*(Y305^2/X305^2)</f>
        <v>186.53846153846155</v>
      </c>
      <c r="CD305" s="121">
        <f>(CD297^4+6*CD297^2+1)/(CD297^2+1)*(Y305^2/X305^2)</f>
        <v>255.57432432432435</v>
      </c>
      <c r="CE305" s="121">
        <f>(CE297^4+6*CE297^2+1)/(CE297^2+1)*(Y305^2/X305^2)</f>
        <v>337</v>
      </c>
      <c r="CF305" s="121">
        <f>(CF297^4+6*CF297^2+1)/(CF297^2+1)*(Y305^2/X305^2)</f>
        <v>430.86538461538464</v>
      </c>
      <c r="CG305" s="121">
        <f t="shared" si="817"/>
        <v>0.12</v>
      </c>
      <c r="CH305" s="121">
        <f t="shared" si="708"/>
        <v>3.2000000000000001E-2</v>
      </c>
      <c r="CI305" s="121">
        <f t="shared" si="709"/>
        <v>1.6E-2</v>
      </c>
      <c r="CJ305" s="121">
        <f t="shared" si="710"/>
        <v>9.4117647058823521E-3</v>
      </c>
      <c r="CK305" s="121">
        <f t="shared" si="711"/>
        <v>6.1538461538461538E-3</v>
      </c>
      <c r="CL305" s="121">
        <f t="shared" si="712"/>
        <v>4.3243243243243244E-3</v>
      </c>
      <c r="CM305" s="121">
        <f t="shared" si="713"/>
        <v>3.2000000000000002E-3</v>
      </c>
      <c r="CN305" s="121">
        <f t="shared" si="714"/>
        <v>2.4615384615384616E-3</v>
      </c>
      <c r="CO305" s="95">
        <f t="shared" si="715"/>
        <v>29.243603999999998</v>
      </c>
      <c r="CP305" s="95">
        <f t="shared" si="716"/>
        <v>63.457810249999994</v>
      </c>
      <c r="CQ305" s="95">
        <f t="shared" si="717"/>
        <v>108.06809149999999</v>
      </c>
      <c r="CR305" s="95">
        <f t="shared" si="718"/>
        <v>168.0518970147059</v>
      </c>
      <c r="CS305" s="95">
        <f t="shared" si="719"/>
        <v>244.35945303846154</v>
      </c>
      <c r="CT305" s="95">
        <f t="shared" si="720"/>
        <v>337.28793457432437</v>
      </c>
      <c r="CU305" s="95">
        <f t="shared" si="721"/>
        <v>446.95034149999998</v>
      </c>
      <c r="CV305" s="95">
        <f t="shared" si="722"/>
        <v>573.39656986538466</v>
      </c>
      <c r="CW305" s="95">
        <f t="shared" si="723"/>
        <v>29.243603999999998</v>
      </c>
      <c r="CX305" s="95">
        <f t="shared" si="724"/>
        <v>63.457810249999994</v>
      </c>
      <c r="CY305" s="95">
        <f t="shared" si="725"/>
        <v>108.06809149999999</v>
      </c>
      <c r="CZ305" s="95">
        <f t="shared" si="726"/>
        <v>168.0518970147059</v>
      </c>
      <c r="DA305" s="95">
        <f t="shared" si="727"/>
        <v>244.35945303846154</v>
      </c>
      <c r="DB305" s="95">
        <f t="shared" si="728"/>
        <v>337.28793457432437</v>
      </c>
      <c r="DC305" s="95">
        <f t="shared" si="729"/>
        <v>446.95034149999998</v>
      </c>
      <c r="DD305" s="95">
        <f t="shared" si="730"/>
        <v>573.39656986538466</v>
      </c>
      <c r="DE305" s="13">
        <f t="shared" si="818"/>
        <v>27.170116</v>
      </c>
      <c r="DF305" s="13">
        <f t="shared" si="819"/>
        <v>53.332115999999992</v>
      </c>
      <c r="DG305" s="13">
        <f t="shared" si="820"/>
        <v>87.066115999999994</v>
      </c>
      <c r="DH305" s="13">
        <f t="shared" si="821"/>
        <v>131.83893952941176</v>
      </c>
      <c r="DI305" s="13">
        <f t="shared" si="731"/>
        <v>188.59473138461539</v>
      </c>
      <c r="DJ305" s="13">
        <f t="shared" si="732"/>
        <v>257.62876464864866</v>
      </c>
      <c r="DK305" s="13">
        <f t="shared" si="733"/>
        <v>339.053316</v>
      </c>
      <c r="DL305" s="13">
        <f t="shared" si="734"/>
        <v>432.91796215384619</v>
      </c>
      <c r="DM305" s="95">
        <f t="shared" si="735"/>
        <v>27.170116</v>
      </c>
      <c r="DN305" s="95">
        <f t="shared" si="736"/>
        <v>53.332115999999992</v>
      </c>
      <c r="DO305" s="95">
        <f t="shared" si="737"/>
        <v>87.066115999999994</v>
      </c>
      <c r="DP305" s="95">
        <f t="shared" si="738"/>
        <v>131.83893952941176</v>
      </c>
      <c r="DQ305" s="95">
        <f t="shared" si="739"/>
        <v>188.59473138461539</v>
      </c>
      <c r="DR305" s="95">
        <f t="shared" si="740"/>
        <v>257.62876464864866</v>
      </c>
      <c r="DS305" s="95">
        <f t="shared" si="741"/>
        <v>339.053316</v>
      </c>
      <c r="DT305" s="95">
        <f t="shared" si="742"/>
        <v>432.91796215384619</v>
      </c>
      <c r="DU305" s="95">
        <f t="shared" si="743"/>
        <v>11.39165934</v>
      </c>
      <c r="DV305" s="95">
        <f t="shared" si="744"/>
        <v>19.123713037999995</v>
      </c>
      <c r="DW305" s="95">
        <f t="shared" si="745"/>
        <v>30.567256323999999</v>
      </c>
      <c r="DX305" s="95">
        <f t="shared" si="746"/>
        <v>45.988564199550169</v>
      </c>
      <c r="DY305" s="95">
        <f t="shared" si="747"/>
        <v>65.639323494082831</v>
      </c>
      <c r="DZ305" s="95">
        <f t="shared" si="748"/>
        <v>89.587909313564651</v>
      </c>
      <c r="EA305" s="95">
        <f t="shared" si="749"/>
        <v>117.85851595279999</v>
      </c>
      <c r="EB305" s="95">
        <f t="shared" si="750"/>
        <v>150.46139428197631</v>
      </c>
      <c r="EC305" s="95">
        <f t="shared" si="751"/>
        <v>11.39165934</v>
      </c>
      <c r="ED305" s="95">
        <f t="shared" si="752"/>
        <v>19.123713037999995</v>
      </c>
      <c r="EE305" s="95">
        <f t="shared" si="753"/>
        <v>30.567256323999999</v>
      </c>
      <c r="EF305" s="95">
        <f t="shared" si="754"/>
        <v>45.988564199550169</v>
      </c>
      <c r="EG305" s="95">
        <f t="shared" si="755"/>
        <v>65.639323494082831</v>
      </c>
      <c r="EH305" s="95">
        <f t="shared" si="756"/>
        <v>89.587909313564651</v>
      </c>
      <c r="EI305" s="95">
        <f t="shared" si="757"/>
        <v>117.85851595279999</v>
      </c>
      <c r="EJ305" s="95">
        <f t="shared" si="758"/>
        <v>150.46139428197631</v>
      </c>
      <c r="EK305" s="95">
        <f t="shared" si="759"/>
        <v>11.39165934</v>
      </c>
      <c r="EL305" s="95">
        <f t="shared" si="760"/>
        <v>19.123713037999995</v>
      </c>
      <c r="EM305" s="95">
        <f t="shared" si="761"/>
        <v>30.567256323999999</v>
      </c>
      <c r="EN305" s="95">
        <f t="shared" si="762"/>
        <v>45.988564199550169</v>
      </c>
      <c r="EO305" s="95">
        <f t="shared" si="763"/>
        <v>65.639323494082831</v>
      </c>
      <c r="EP305" s="95">
        <f t="shared" si="764"/>
        <v>89.587909313564651</v>
      </c>
      <c r="EQ305" s="95">
        <f t="shared" si="765"/>
        <v>117.85851595279999</v>
      </c>
      <c r="ER305" s="95">
        <f t="shared" si="766"/>
        <v>150.46139428197631</v>
      </c>
      <c r="ES305" s="95">
        <f t="shared" si="767"/>
        <v>1</v>
      </c>
      <c r="ET305" s="95">
        <f t="shared" si="768"/>
        <v>1</v>
      </c>
      <c r="EU305" s="95">
        <f t="shared" si="769"/>
        <v>1</v>
      </c>
      <c r="EV305" s="95">
        <f t="shared" si="770"/>
        <v>1</v>
      </c>
      <c r="EW305" s="95">
        <f t="shared" si="771"/>
        <v>1</v>
      </c>
      <c r="EX305" s="95">
        <f t="shared" si="772"/>
        <v>1</v>
      </c>
      <c r="EY305" s="95">
        <f t="shared" si="773"/>
        <v>1</v>
      </c>
      <c r="EZ305" s="95">
        <f t="shared" si="774"/>
        <v>1</v>
      </c>
      <c r="FA305" s="95">
        <f t="shared" si="775"/>
        <v>1</v>
      </c>
      <c r="FB305" s="95">
        <f t="shared" si="776"/>
        <v>1</v>
      </c>
      <c r="FC305" s="95">
        <f t="shared" si="777"/>
        <v>1</v>
      </c>
      <c r="FD305" s="95">
        <f t="shared" si="778"/>
        <v>1</v>
      </c>
      <c r="FE305" s="95">
        <f t="shared" si="779"/>
        <v>1</v>
      </c>
      <c r="FF305" s="95">
        <f t="shared" si="780"/>
        <v>1</v>
      </c>
      <c r="FG305" s="95">
        <f t="shared" si="781"/>
        <v>1</v>
      </c>
      <c r="FH305" s="95">
        <f t="shared" si="782"/>
        <v>1</v>
      </c>
      <c r="FI305" s="95">
        <f t="shared" si="783"/>
        <v>1</v>
      </c>
      <c r="FJ305" s="95">
        <f t="shared" si="784"/>
        <v>1</v>
      </c>
      <c r="FK305" s="95">
        <f t="shared" si="785"/>
        <v>1</v>
      </c>
      <c r="FL305" s="95">
        <f t="shared" si="786"/>
        <v>1</v>
      </c>
      <c r="FM305" s="95">
        <f t="shared" si="787"/>
        <v>1</v>
      </c>
      <c r="FN305" s="95">
        <f t="shared" si="788"/>
        <v>1</v>
      </c>
      <c r="FO305" s="95">
        <f t="shared" si="789"/>
        <v>1</v>
      </c>
      <c r="FP305" s="95">
        <f t="shared" si="790"/>
        <v>1</v>
      </c>
      <c r="FQ305" s="115">
        <f t="shared" si="791"/>
        <v>1.0664450047402443</v>
      </c>
      <c r="FR305" s="115">
        <f t="shared" si="792"/>
        <v>1.0120726306497401</v>
      </c>
      <c r="FS305" s="115">
        <f t="shared" si="793"/>
        <v>1.0042336208530942</v>
      </c>
      <c r="FT305" s="115">
        <f t="shared" si="794"/>
        <v>1.0017282762749358</v>
      </c>
      <c r="FU305" s="115">
        <f t="shared" si="795"/>
        <v>1.0008056632266289</v>
      </c>
      <c r="FV305" s="115">
        <f t="shared" si="796"/>
        <v>1.000416405802284</v>
      </c>
      <c r="FW305" s="115">
        <f t="shared" si="797"/>
        <v>1.0002327340087402</v>
      </c>
      <c r="FX305" s="115">
        <f t="shared" si="798"/>
        <v>1.0001379280210287</v>
      </c>
      <c r="FZ305" s="90">
        <f t="shared" si="822"/>
        <v>1.0001379280210287</v>
      </c>
    </row>
    <row r="306" spans="24:182" x14ac:dyDescent="0.3">
      <c r="X306" s="118">
        <v>4.5</v>
      </c>
      <c r="Y306" s="118">
        <v>10</v>
      </c>
      <c r="Z306" s="40">
        <v>1.7999999999999999E-2</v>
      </c>
      <c r="AA306" s="40">
        <v>10000000</v>
      </c>
      <c r="AB306" s="40">
        <v>10000000</v>
      </c>
      <c r="AC306" s="98">
        <v>3900000</v>
      </c>
      <c r="AD306" s="42">
        <v>0.33</v>
      </c>
      <c r="AE306" s="42">
        <v>0.33</v>
      </c>
      <c r="AF306" s="41">
        <v>1.7999999999999999E-2</v>
      </c>
      <c r="AG306" s="40">
        <v>10000000</v>
      </c>
      <c r="AH306" s="40">
        <v>10000000</v>
      </c>
      <c r="AI306" s="98">
        <v>3900000</v>
      </c>
      <c r="AJ306" s="42">
        <v>0.33</v>
      </c>
      <c r="AK306" s="42">
        <v>0.33</v>
      </c>
      <c r="AL306" s="42">
        <f>AL295</f>
        <v>1.0032000000000001</v>
      </c>
      <c r="AM306" s="40">
        <v>6000</v>
      </c>
      <c r="AN306" s="40">
        <f>AN295</f>
        <v>10000</v>
      </c>
      <c r="AO306" s="40">
        <f>AO295</f>
        <v>10000</v>
      </c>
      <c r="AP306" s="42">
        <v>0.03</v>
      </c>
      <c r="AQ306" s="42">
        <v>0.03</v>
      </c>
      <c r="AR306" s="4">
        <f t="shared" si="799"/>
        <v>1.0211999999999999</v>
      </c>
      <c r="AS306" s="11">
        <f t="shared" si="800"/>
        <v>0.45</v>
      </c>
      <c r="AT306" s="15">
        <f t="shared" si="801"/>
        <v>105326.50611603633</v>
      </c>
      <c r="AU306" s="19">
        <f t="shared" si="802"/>
        <v>1.0000076783363887</v>
      </c>
      <c r="AV306" s="13">
        <f t="shared" si="803"/>
        <v>0.5</v>
      </c>
      <c r="AW306" s="11">
        <f t="shared" si="804"/>
        <v>1</v>
      </c>
      <c r="AX306" s="11">
        <f t="shared" si="805"/>
        <v>0.8911</v>
      </c>
      <c r="AY306" s="11">
        <f t="shared" si="806"/>
        <v>201997.53114128605</v>
      </c>
      <c r="AZ306" s="11">
        <f t="shared" si="807"/>
        <v>1</v>
      </c>
      <c r="BA306" s="11">
        <f t="shared" si="808"/>
        <v>0.34752899999999998</v>
      </c>
      <c r="BB306" s="11">
        <f t="shared" si="809"/>
        <v>1.025058</v>
      </c>
      <c r="BC306" s="11">
        <f t="shared" si="810"/>
        <v>0.99909999999999999</v>
      </c>
      <c r="BD306" s="11">
        <f t="shared" si="811"/>
        <v>0.8911</v>
      </c>
      <c r="BE306" s="11">
        <f t="shared" si="812"/>
        <v>201997.53114128605</v>
      </c>
      <c r="BF306" s="11">
        <f t="shared" si="813"/>
        <v>1</v>
      </c>
      <c r="BG306" s="11">
        <f t="shared" si="814"/>
        <v>0.34752899999999998</v>
      </c>
      <c r="BH306" s="11">
        <f t="shared" si="815"/>
        <v>1.025058</v>
      </c>
      <c r="BI306" s="121">
        <f t="shared" si="707"/>
        <v>0.15187500000000001</v>
      </c>
      <c r="BJ306" s="121">
        <f>X306^2/((BJ297^2+1)*Y306^2)</f>
        <v>4.0500000000000001E-2</v>
      </c>
      <c r="BK306" s="121">
        <f>X306^2/((BK297^2+1)*Y306^2)</f>
        <v>2.0250000000000001E-2</v>
      </c>
      <c r="BL306" s="121">
        <f>X306^2/((BL297^2+1)*Y306^2)</f>
        <v>1.1911764705882353E-2</v>
      </c>
      <c r="BM306" s="121">
        <f>X306^2/((BM297^2+1)*Y306^2)</f>
        <v>7.7884615384615384E-3</v>
      </c>
      <c r="BN306" s="121">
        <f>X306^2/((BN297^2+1)*Y306^2)</f>
        <v>5.4729729729729726E-3</v>
      </c>
      <c r="BO306" s="121">
        <f>X306^2/((BO297^2+1)*Y306^2)</f>
        <v>4.0499999999999998E-3</v>
      </c>
      <c r="BP306" s="121">
        <f>X306^2/((BP297^2+1)*Y306^2)</f>
        <v>3.1153846153846153E-3</v>
      </c>
      <c r="BQ306" s="121">
        <v>1</v>
      </c>
      <c r="BR306" s="121">
        <v>1</v>
      </c>
      <c r="BS306" s="121">
        <v>1</v>
      </c>
      <c r="BT306" s="121">
        <v>1</v>
      </c>
      <c r="BU306" s="121">
        <v>1</v>
      </c>
      <c r="BV306" s="121">
        <v>1</v>
      </c>
      <c r="BW306" s="121">
        <v>1</v>
      </c>
      <c r="BX306" s="121">
        <v>1</v>
      </c>
      <c r="BY306" s="121">
        <f t="shared" si="816"/>
        <v>19.753086419753085</v>
      </c>
      <c r="BZ306" s="121">
        <f>(BZ297^4+6*BZ297^2+1)/(BZ297^2+1)*(Y306^2/X306^2)</f>
        <v>40.493827160493822</v>
      </c>
      <c r="CA306" s="121">
        <f>(CA297^4+6*CA297^2+1)/(CA297^2+1)*(Y306^2/X306^2)</f>
        <v>67.160493827160494</v>
      </c>
      <c r="CB306" s="121">
        <f>(CB297^4+6*CB297^2+1)/(CB297^2+1)*(Y306^2/X306^2)</f>
        <v>102.54175744371823</v>
      </c>
      <c r="CC306" s="121">
        <f>(CC297^4+6*CC297^2+1)/(CC297^2+1)*(Y306^2/X306^2)</f>
        <v>147.38841405508072</v>
      </c>
      <c r="CD306" s="121">
        <f>(CD297^4+6*CD297^2+1)/(CD297^2+1)*(Y306^2/X306^2)</f>
        <v>201.93526860193526</v>
      </c>
      <c r="CE306" s="121">
        <f>(CE297^4+6*CE297^2+1)/(CE297^2+1)*(Y306^2/X306^2)</f>
        <v>266.27160493827159</v>
      </c>
      <c r="CF306" s="121">
        <f>(CF297^4+6*CF297^2+1)/(CF297^2+1)*(Y306^2/X306^2)</f>
        <v>340.43684710351374</v>
      </c>
      <c r="CG306" s="121">
        <f t="shared" si="817"/>
        <v>0.15187500000000001</v>
      </c>
      <c r="CH306" s="121">
        <f t="shared" si="708"/>
        <v>4.0500000000000001E-2</v>
      </c>
      <c r="CI306" s="121">
        <f t="shared" si="709"/>
        <v>2.0250000000000001E-2</v>
      </c>
      <c r="CJ306" s="121">
        <f t="shared" si="710"/>
        <v>1.1911764705882353E-2</v>
      </c>
      <c r="CK306" s="121">
        <f t="shared" si="711"/>
        <v>7.7884615384615384E-3</v>
      </c>
      <c r="CL306" s="121">
        <f t="shared" si="712"/>
        <v>5.4729729729729726E-3</v>
      </c>
      <c r="CM306" s="121">
        <f t="shared" si="713"/>
        <v>4.0499999999999998E-3</v>
      </c>
      <c r="CN306" s="121">
        <f t="shared" si="714"/>
        <v>3.1153846153846153E-3</v>
      </c>
      <c r="CO306" s="95">
        <f t="shared" si="715"/>
        <v>23.388872209876542</v>
      </c>
      <c r="CP306" s="95">
        <f t="shared" si="716"/>
        <v>50.422319123456788</v>
      </c>
      <c r="CQ306" s="95">
        <f t="shared" si="717"/>
        <v>85.669948753086416</v>
      </c>
      <c r="CR306" s="95">
        <f t="shared" si="718"/>
        <v>133.0645605177923</v>
      </c>
      <c r="CS306" s="95">
        <f t="shared" si="719"/>
        <v>193.35695046248813</v>
      </c>
      <c r="CT306" s="95">
        <f t="shared" si="720"/>
        <v>266.78192352786118</v>
      </c>
      <c r="CU306" s="95">
        <f t="shared" si="721"/>
        <v>353.42876356790123</v>
      </c>
      <c r="CV306" s="95">
        <f t="shared" si="722"/>
        <v>453.33689462203222</v>
      </c>
      <c r="CW306" s="95">
        <f t="shared" si="723"/>
        <v>23.388872209876542</v>
      </c>
      <c r="CX306" s="95">
        <f t="shared" si="724"/>
        <v>50.422319123456788</v>
      </c>
      <c r="CY306" s="95">
        <f t="shared" si="725"/>
        <v>85.669948753086416</v>
      </c>
      <c r="CZ306" s="95">
        <f t="shared" si="726"/>
        <v>133.0645605177923</v>
      </c>
      <c r="DA306" s="95">
        <f t="shared" si="727"/>
        <v>193.35695046248813</v>
      </c>
      <c r="DB306" s="95">
        <f t="shared" si="728"/>
        <v>266.78192352786118</v>
      </c>
      <c r="DC306" s="95">
        <f t="shared" si="729"/>
        <v>353.42876356790123</v>
      </c>
      <c r="DD306" s="95">
        <f t="shared" si="730"/>
        <v>453.33689462203222</v>
      </c>
      <c r="DE306" s="13">
        <f t="shared" si="818"/>
        <v>21.955077419753085</v>
      </c>
      <c r="DF306" s="13">
        <f t="shared" si="819"/>
        <v>42.584443160493819</v>
      </c>
      <c r="DG306" s="13">
        <f t="shared" si="820"/>
        <v>69.230859827160486</v>
      </c>
      <c r="DH306" s="13">
        <f t="shared" si="821"/>
        <v>104.60378520842411</v>
      </c>
      <c r="DI306" s="13">
        <f t="shared" si="731"/>
        <v>149.44631851661919</v>
      </c>
      <c r="DJ306" s="13">
        <f t="shared" si="732"/>
        <v>203.99085757490823</v>
      </c>
      <c r="DK306" s="13">
        <f t="shared" si="733"/>
        <v>268.3257709382716</v>
      </c>
      <c r="DL306" s="13">
        <f t="shared" si="734"/>
        <v>342.49007848812914</v>
      </c>
      <c r="DM306" s="95">
        <f t="shared" si="735"/>
        <v>21.955077419753085</v>
      </c>
      <c r="DN306" s="95">
        <f t="shared" si="736"/>
        <v>42.584443160493819</v>
      </c>
      <c r="DO306" s="95">
        <f t="shared" si="737"/>
        <v>69.230859827160486</v>
      </c>
      <c r="DP306" s="95">
        <f t="shared" si="738"/>
        <v>104.60378520842411</v>
      </c>
      <c r="DQ306" s="95">
        <f t="shared" si="739"/>
        <v>149.44631851661919</v>
      </c>
      <c r="DR306" s="95">
        <f t="shared" si="740"/>
        <v>203.99085757490823</v>
      </c>
      <c r="DS306" s="95">
        <f t="shared" si="741"/>
        <v>268.3257709382716</v>
      </c>
      <c r="DT306" s="95">
        <f t="shared" si="742"/>
        <v>342.49007848812914</v>
      </c>
      <c r="DU306" s="95">
        <f t="shared" si="743"/>
        <v>9.5792821972453694</v>
      </c>
      <c r="DV306" s="95">
        <f t="shared" si="744"/>
        <v>15.388585043759255</v>
      </c>
      <c r="DW306" s="95">
        <f t="shared" si="745"/>
        <v>24.368987581509252</v>
      </c>
      <c r="DX306" s="95">
        <f t="shared" si="746"/>
        <v>36.523558253531654</v>
      </c>
      <c r="DY306" s="95">
        <f t="shared" si="747"/>
        <v>52.034114718480986</v>
      </c>
      <c r="DZ306" s="95">
        <f t="shared" si="748"/>
        <v>70.947181106134721</v>
      </c>
      <c r="EA306" s="95">
        <f t="shared" si="749"/>
        <v>93.278642945042577</v>
      </c>
      <c r="EB306" s="95">
        <f t="shared" si="750"/>
        <v>119.03508229951336</v>
      </c>
      <c r="EC306" s="95">
        <f t="shared" si="751"/>
        <v>9.5792821972453694</v>
      </c>
      <c r="ED306" s="95">
        <f t="shared" si="752"/>
        <v>15.388585043759255</v>
      </c>
      <c r="EE306" s="95">
        <f t="shared" si="753"/>
        <v>24.368987581509252</v>
      </c>
      <c r="EF306" s="95">
        <f t="shared" si="754"/>
        <v>36.523558253531654</v>
      </c>
      <c r="EG306" s="95">
        <f t="shared" si="755"/>
        <v>52.034114718480986</v>
      </c>
      <c r="EH306" s="95">
        <f t="shared" si="756"/>
        <v>70.947181106134721</v>
      </c>
      <c r="EI306" s="95">
        <f t="shared" si="757"/>
        <v>93.278642945042577</v>
      </c>
      <c r="EJ306" s="95">
        <f t="shared" si="758"/>
        <v>119.03508229951336</v>
      </c>
      <c r="EK306" s="95">
        <f t="shared" si="759"/>
        <v>9.5792821972453694</v>
      </c>
      <c r="EL306" s="95">
        <f t="shared" si="760"/>
        <v>15.388585043759255</v>
      </c>
      <c r="EM306" s="95">
        <f t="shared" si="761"/>
        <v>24.368987581509252</v>
      </c>
      <c r="EN306" s="95">
        <f t="shared" si="762"/>
        <v>36.523558253531654</v>
      </c>
      <c r="EO306" s="95">
        <f t="shared" si="763"/>
        <v>52.034114718480986</v>
      </c>
      <c r="EP306" s="95">
        <f t="shared" si="764"/>
        <v>70.947181106134721</v>
      </c>
      <c r="EQ306" s="95">
        <f t="shared" si="765"/>
        <v>93.278642945042577</v>
      </c>
      <c r="ER306" s="95">
        <f t="shared" si="766"/>
        <v>119.03508229951336</v>
      </c>
      <c r="ES306" s="95">
        <f t="shared" si="767"/>
        <v>1</v>
      </c>
      <c r="ET306" s="95">
        <f t="shared" si="768"/>
        <v>1</v>
      </c>
      <c r="EU306" s="95">
        <f t="shared" si="769"/>
        <v>1</v>
      </c>
      <c r="EV306" s="95">
        <f t="shared" si="770"/>
        <v>1</v>
      </c>
      <c r="EW306" s="95">
        <f t="shared" si="771"/>
        <v>1</v>
      </c>
      <c r="EX306" s="95">
        <f t="shared" si="772"/>
        <v>1</v>
      </c>
      <c r="EY306" s="95">
        <f t="shared" si="773"/>
        <v>1</v>
      </c>
      <c r="EZ306" s="95">
        <f t="shared" si="774"/>
        <v>1</v>
      </c>
      <c r="FA306" s="95">
        <f t="shared" si="775"/>
        <v>1</v>
      </c>
      <c r="FB306" s="95">
        <f t="shared" si="776"/>
        <v>1</v>
      </c>
      <c r="FC306" s="95">
        <f t="shared" si="777"/>
        <v>1</v>
      </c>
      <c r="FD306" s="95">
        <f t="shared" si="778"/>
        <v>1</v>
      </c>
      <c r="FE306" s="95">
        <f t="shared" si="779"/>
        <v>1</v>
      </c>
      <c r="FF306" s="95">
        <f t="shared" si="780"/>
        <v>1</v>
      </c>
      <c r="FG306" s="95">
        <f t="shared" si="781"/>
        <v>1</v>
      </c>
      <c r="FH306" s="95">
        <f t="shared" si="782"/>
        <v>1</v>
      </c>
      <c r="FI306" s="95">
        <f t="shared" si="783"/>
        <v>1</v>
      </c>
      <c r="FJ306" s="95">
        <f t="shared" si="784"/>
        <v>1</v>
      </c>
      <c r="FK306" s="95">
        <f t="shared" si="785"/>
        <v>1</v>
      </c>
      <c r="FL306" s="95">
        <f t="shared" si="786"/>
        <v>1</v>
      </c>
      <c r="FM306" s="95">
        <f t="shared" si="787"/>
        <v>1</v>
      </c>
      <c r="FN306" s="95">
        <f t="shared" si="788"/>
        <v>1</v>
      </c>
      <c r="FO306" s="95">
        <f t="shared" si="789"/>
        <v>1</v>
      </c>
      <c r="FP306" s="95">
        <f t="shared" si="790"/>
        <v>1</v>
      </c>
      <c r="FQ306" s="115">
        <f t="shared" si="791"/>
        <v>1.0816900584051414</v>
      </c>
      <c r="FR306" s="115">
        <f t="shared" si="792"/>
        <v>1.0151776069362175</v>
      </c>
      <c r="FS306" s="115">
        <f t="shared" si="793"/>
        <v>1.0053640879212453</v>
      </c>
      <c r="FT306" s="115">
        <f t="shared" si="794"/>
        <v>1.0021993328472867</v>
      </c>
      <c r="FU306" s="115">
        <f t="shared" si="795"/>
        <v>1.001028465968214</v>
      </c>
      <c r="FV306" s="115">
        <f t="shared" si="796"/>
        <v>1.0005332161917093</v>
      </c>
      <c r="FW306" s="115">
        <f t="shared" si="797"/>
        <v>1.0002991807748132</v>
      </c>
      <c r="FX306" s="115">
        <f t="shared" si="798"/>
        <v>1.0001782631690628</v>
      </c>
      <c r="FZ306" s="90">
        <f t="shared" si="822"/>
        <v>1.0001782631690628</v>
      </c>
    </row>
    <row r="307" spans="24:182" x14ac:dyDescent="0.3">
      <c r="X307" s="118">
        <v>5</v>
      </c>
      <c r="Y307" s="118">
        <v>10</v>
      </c>
      <c r="Z307" s="40">
        <v>1.7999999999999999E-2</v>
      </c>
      <c r="AA307" s="40">
        <v>10000000</v>
      </c>
      <c r="AB307" s="40">
        <v>10000000</v>
      </c>
      <c r="AC307" s="98">
        <v>3900000</v>
      </c>
      <c r="AD307" s="42">
        <v>0.33</v>
      </c>
      <c r="AE307" s="42">
        <v>0.33</v>
      </c>
      <c r="AF307" s="41">
        <v>1.7999999999999999E-2</v>
      </c>
      <c r="AG307" s="40">
        <v>10000000</v>
      </c>
      <c r="AH307" s="40">
        <v>10000000</v>
      </c>
      <c r="AI307" s="98">
        <v>3900000</v>
      </c>
      <c r="AJ307" s="42">
        <v>0.33</v>
      </c>
      <c r="AK307" s="42">
        <v>0.33</v>
      </c>
      <c r="AL307" s="42">
        <f>AL295</f>
        <v>1.0032000000000001</v>
      </c>
      <c r="AM307" s="40">
        <v>6000</v>
      </c>
      <c r="AN307" s="40">
        <f>AN295</f>
        <v>10000</v>
      </c>
      <c r="AO307" s="40">
        <f>AO295</f>
        <v>10000</v>
      </c>
      <c r="AP307" s="42">
        <v>0.03</v>
      </c>
      <c r="AQ307" s="42">
        <v>0.03</v>
      </c>
      <c r="AR307" s="4">
        <f t="shared" si="799"/>
        <v>1.0211999999999999</v>
      </c>
      <c r="AS307" s="11">
        <f t="shared" si="800"/>
        <v>0.5</v>
      </c>
      <c r="AT307" s="15">
        <f t="shared" si="801"/>
        <v>105326.50611603633</v>
      </c>
      <c r="AU307" s="19">
        <f t="shared" si="802"/>
        <v>1.0000076783363887</v>
      </c>
      <c r="AV307" s="13">
        <f t="shared" si="803"/>
        <v>0.5</v>
      </c>
      <c r="AW307" s="11">
        <f t="shared" si="804"/>
        <v>1</v>
      </c>
      <c r="AX307" s="11">
        <f t="shared" si="805"/>
        <v>0.8911</v>
      </c>
      <c r="AY307" s="11">
        <f t="shared" si="806"/>
        <v>201997.53114128605</v>
      </c>
      <c r="AZ307" s="11">
        <f t="shared" si="807"/>
        <v>1</v>
      </c>
      <c r="BA307" s="11">
        <f t="shared" si="808"/>
        <v>0.34752899999999998</v>
      </c>
      <c r="BB307" s="11">
        <f t="shared" si="809"/>
        <v>1.025058</v>
      </c>
      <c r="BC307" s="11">
        <f t="shared" si="810"/>
        <v>0.99909999999999999</v>
      </c>
      <c r="BD307" s="11">
        <f t="shared" si="811"/>
        <v>0.8911</v>
      </c>
      <c r="BE307" s="11">
        <f t="shared" si="812"/>
        <v>201997.53114128605</v>
      </c>
      <c r="BF307" s="11">
        <f t="shared" si="813"/>
        <v>1</v>
      </c>
      <c r="BG307" s="11">
        <f t="shared" si="814"/>
        <v>0.34752899999999998</v>
      </c>
      <c r="BH307" s="11">
        <f t="shared" si="815"/>
        <v>1.025058</v>
      </c>
      <c r="BI307" s="121">
        <f t="shared" si="707"/>
        <v>0.1875</v>
      </c>
      <c r="BJ307" s="121">
        <f>X307^2/((BJ297^2+1)*Y307^2)</f>
        <v>0.05</v>
      </c>
      <c r="BK307" s="121">
        <f>X307^2/((BK297^2+1)*Y307^2)</f>
        <v>2.5000000000000001E-2</v>
      </c>
      <c r="BL307" s="121">
        <f>X307^2/((BL297^2+1)*Y307^2)</f>
        <v>1.4705882352941176E-2</v>
      </c>
      <c r="BM307" s="121">
        <f>X307^2/((BM297^2+1)*Y307^2)</f>
        <v>9.6153846153846159E-3</v>
      </c>
      <c r="BN307" s="121">
        <f>X307^2/((BN297^2+1)*Y307^2)</f>
        <v>6.7567567567567571E-3</v>
      </c>
      <c r="BO307" s="121">
        <f>X307^2/((BO297^2+1)*Y307^2)</f>
        <v>5.0000000000000001E-3</v>
      </c>
      <c r="BP307" s="121">
        <f>X307^2/((BP297^2+1)*Y307^2)</f>
        <v>3.8461538461538464E-3</v>
      </c>
      <c r="BQ307" s="121">
        <v>1</v>
      </c>
      <c r="BR307" s="121">
        <v>1</v>
      </c>
      <c r="BS307" s="121">
        <v>1</v>
      </c>
      <c r="BT307" s="121">
        <v>1</v>
      </c>
      <c r="BU307" s="121">
        <v>1</v>
      </c>
      <c r="BV307" s="121">
        <v>1</v>
      </c>
      <c r="BW307" s="121">
        <v>1</v>
      </c>
      <c r="BX307" s="121">
        <v>1</v>
      </c>
      <c r="BY307" s="121">
        <f t="shared" si="816"/>
        <v>16</v>
      </c>
      <c r="BZ307" s="121">
        <f>(BZ297^4+6*BZ297^2+1)/(BZ297^2+1)*(Y307^2/X307^2)</f>
        <v>32.799999999999997</v>
      </c>
      <c r="CA307" s="121">
        <f>(CA297^4+6*CA297^2+1)/(CA297^2+1)*(Y307^2/X307^2)</f>
        <v>54.4</v>
      </c>
      <c r="CB307" s="121">
        <f>(CB297^4+6*CB297^2+1)/(CB297^2+1)*(Y307^2/X307^2)</f>
        <v>83.058823529411768</v>
      </c>
      <c r="CC307" s="121">
        <f>(CC297^4+6*CC297^2+1)/(CC297^2+1)*(Y307^2/X307^2)</f>
        <v>119.38461538461539</v>
      </c>
      <c r="CD307" s="121">
        <f>(CD297^4+6*CD297^2+1)/(CD297^2+1)*(Y307^2/X307^2)</f>
        <v>163.56756756756758</v>
      </c>
      <c r="CE307" s="121">
        <f>(CE297^4+6*CE297^2+1)/(CE297^2+1)*(Y307^2/X307^2)</f>
        <v>215.68</v>
      </c>
      <c r="CF307" s="121">
        <f>(CF297^4+6*CF297^2+1)/(CF297^2+1)*(Y307^2/X307^2)</f>
        <v>275.75384615384615</v>
      </c>
      <c r="CG307" s="121">
        <f t="shared" si="817"/>
        <v>0.1875</v>
      </c>
      <c r="CH307" s="121">
        <f t="shared" si="708"/>
        <v>0.05</v>
      </c>
      <c r="CI307" s="121">
        <f t="shared" si="709"/>
        <v>2.5000000000000001E-2</v>
      </c>
      <c r="CJ307" s="121">
        <f t="shared" si="710"/>
        <v>1.4705882352941176E-2</v>
      </c>
      <c r="CK307" s="121">
        <f t="shared" si="711"/>
        <v>9.6153846153846159E-3</v>
      </c>
      <c r="CL307" s="121">
        <f t="shared" si="712"/>
        <v>6.7567567567567571E-3</v>
      </c>
      <c r="CM307" s="121">
        <f t="shared" si="713"/>
        <v>5.0000000000000001E-3</v>
      </c>
      <c r="CN307" s="121">
        <f t="shared" si="714"/>
        <v>3.8461538461538464E-3</v>
      </c>
      <c r="CO307" s="95">
        <f t="shared" si="715"/>
        <v>19.201017</v>
      </c>
      <c r="CP307" s="95">
        <f t="shared" si="716"/>
        <v>41.098108999999994</v>
      </c>
      <c r="CQ307" s="95">
        <f t="shared" si="717"/>
        <v>69.64868899999999</v>
      </c>
      <c r="CR307" s="95">
        <f t="shared" si="718"/>
        <v>108.03832452941177</v>
      </c>
      <c r="CS307" s="95">
        <f t="shared" si="719"/>
        <v>156.87516038461538</v>
      </c>
      <c r="CT307" s="95">
        <f t="shared" si="720"/>
        <v>216.34938856756759</v>
      </c>
      <c r="CU307" s="95">
        <f t="shared" si="721"/>
        <v>286.53332899999998</v>
      </c>
      <c r="CV307" s="95">
        <f t="shared" si="722"/>
        <v>367.45891515384614</v>
      </c>
      <c r="CW307" s="95">
        <f t="shared" si="723"/>
        <v>19.201017</v>
      </c>
      <c r="CX307" s="95">
        <f t="shared" si="724"/>
        <v>41.098108999999994</v>
      </c>
      <c r="CY307" s="95">
        <f t="shared" si="725"/>
        <v>69.64868899999999</v>
      </c>
      <c r="CZ307" s="95">
        <f t="shared" si="726"/>
        <v>108.03832452941177</v>
      </c>
      <c r="DA307" s="95">
        <f t="shared" si="727"/>
        <v>156.87516038461538</v>
      </c>
      <c r="DB307" s="95">
        <f t="shared" si="728"/>
        <v>216.34938856756759</v>
      </c>
      <c r="DC307" s="95">
        <f t="shared" si="729"/>
        <v>286.53332899999998</v>
      </c>
      <c r="DD307" s="95">
        <f t="shared" si="730"/>
        <v>367.45891515384614</v>
      </c>
      <c r="DE307" s="13">
        <f t="shared" si="818"/>
        <v>18.237615999999999</v>
      </c>
      <c r="DF307" s="13">
        <f t="shared" si="819"/>
        <v>34.900115999999997</v>
      </c>
      <c r="DG307" s="13">
        <f t="shared" si="820"/>
        <v>56.475116</v>
      </c>
      <c r="DH307" s="13">
        <f t="shared" si="821"/>
        <v>85.123645411764713</v>
      </c>
      <c r="DI307" s="13">
        <f t="shared" si="731"/>
        <v>121.44434676923078</v>
      </c>
      <c r="DJ307" s="13">
        <f t="shared" si="732"/>
        <v>165.62444032432433</v>
      </c>
      <c r="DK307" s="13">
        <f t="shared" si="733"/>
        <v>217.735116</v>
      </c>
      <c r="DL307" s="13">
        <f t="shared" si="734"/>
        <v>277.80780830769231</v>
      </c>
      <c r="DM307" s="95">
        <f t="shared" si="735"/>
        <v>18.237615999999999</v>
      </c>
      <c r="DN307" s="95">
        <f t="shared" si="736"/>
        <v>34.900115999999997</v>
      </c>
      <c r="DO307" s="95">
        <f t="shared" si="737"/>
        <v>56.475116</v>
      </c>
      <c r="DP307" s="95">
        <f t="shared" si="738"/>
        <v>85.123645411764713</v>
      </c>
      <c r="DQ307" s="95">
        <f t="shared" si="739"/>
        <v>121.44434676923078</v>
      </c>
      <c r="DR307" s="95">
        <f t="shared" si="740"/>
        <v>165.62444032432433</v>
      </c>
      <c r="DS307" s="95">
        <f t="shared" si="741"/>
        <v>217.735116</v>
      </c>
      <c r="DT307" s="95">
        <f t="shared" si="742"/>
        <v>277.80780830769231</v>
      </c>
      <c r="DU307" s="95">
        <f t="shared" si="743"/>
        <v>8.2873565474999999</v>
      </c>
      <c r="DV307" s="95">
        <f t="shared" si="744"/>
        <v>12.718058509999997</v>
      </c>
      <c r="DW307" s="95">
        <f t="shared" si="745"/>
        <v>19.935996684999999</v>
      </c>
      <c r="DX307" s="95">
        <f t="shared" si="746"/>
        <v>29.753644750138406</v>
      </c>
      <c r="DY307" s="95">
        <f t="shared" si="747"/>
        <v>42.302617479082841</v>
      </c>
      <c r="DZ307" s="95">
        <f t="shared" si="748"/>
        <v>57.61373848545653</v>
      </c>
      <c r="EA307" s="95">
        <f t="shared" si="749"/>
        <v>75.696923224999992</v>
      </c>
      <c r="EB307" s="95">
        <f t="shared" si="750"/>
        <v>96.556117625976327</v>
      </c>
      <c r="EC307" s="95">
        <f t="shared" si="751"/>
        <v>8.2873565474999999</v>
      </c>
      <c r="ED307" s="95">
        <f t="shared" si="752"/>
        <v>12.718058509999997</v>
      </c>
      <c r="EE307" s="95">
        <f t="shared" si="753"/>
        <v>19.935996684999999</v>
      </c>
      <c r="EF307" s="95">
        <f t="shared" si="754"/>
        <v>29.753644750138406</v>
      </c>
      <c r="EG307" s="95">
        <f t="shared" si="755"/>
        <v>42.302617479082841</v>
      </c>
      <c r="EH307" s="95">
        <f t="shared" si="756"/>
        <v>57.61373848545653</v>
      </c>
      <c r="EI307" s="95">
        <f t="shared" si="757"/>
        <v>75.696923224999992</v>
      </c>
      <c r="EJ307" s="95">
        <f t="shared" si="758"/>
        <v>96.556117625976327</v>
      </c>
      <c r="EK307" s="95">
        <f t="shared" si="759"/>
        <v>8.2873565474999999</v>
      </c>
      <c r="EL307" s="95">
        <f t="shared" si="760"/>
        <v>12.718058509999997</v>
      </c>
      <c r="EM307" s="95">
        <f t="shared" si="761"/>
        <v>19.935996684999999</v>
      </c>
      <c r="EN307" s="95">
        <f t="shared" si="762"/>
        <v>29.753644750138406</v>
      </c>
      <c r="EO307" s="95">
        <f t="shared" si="763"/>
        <v>42.302617479082841</v>
      </c>
      <c r="EP307" s="95">
        <f t="shared" si="764"/>
        <v>57.61373848545653</v>
      </c>
      <c r="EQ307" s="95">
        <f t="shared" si="765"/>
        <v>75.696923224999992</v>
      </c>
      <c r="ER307" s="95">
        <f t="shared" si="766"/>
        <v>96.556117625976327</v>
      </c>
      <c r="ES307" s="95">
        <f t="shared" si="767"/>
        <v>1</v>
      </c>
      <c r="ET307" s="95">
        <f t="shared" si="768"/>
        <v>1</v>
      </c>
      <c r="EU307" s="95">
        <f t="shared" si="769"/>
        <v>1</v>
      </c>
      <c r="EV307" s="95">
        <f t="shared" si="770"/>
        <v>1</v>
      </c>
      <c r="EW307" s="95">
        <f t="shared" si="771"/>
        <v>1</v>
      </c>
      <c r="EX307" s="95">
        <f t="shared" si="772"/>
        <v>1</v>
      </c>
      <c r="EY307" s="95">
        <f t="shared" si="773"/>
        <v>1</v>
      </c>
      <c r="EZ307" s="95">
        <f t="shared" si="774"/>
        <v>1</v>
      </c>
      <c r="FA307" s="95">
        <f t="shared" si="775"/>
        <v>1</v>
      </c>
      <c r="FB307" s="95">
        <f t="shared" si="776"/>
        <v>1</v>
      </c>
      <c r="FC307" s="95">
        <f t="shared" si="777"/>
        <v>1</v>
      </c>
      <c r="FD307" s="95">
        <f t="shared" si="778"/>
        <v>1</v>
      </c>
      <c r="FE307" s="95">
        <f t="shared" si="779"/>
        <v>1</v>
      </c>
      <c r="FF307" s="95">
        <f t="shared" si="780"/>
        <v>1</v>
      </c>
      <c r="FG307" s="95">
        <f t="shared" si="781"/>
        <v>1</v>
      </c>
      <c r="FH307" s="95">
        <f t="shared" si="782"/>
        <v>1</v>
      </c>
      <c r="FI307" s="95">
        <f t="shared" si="783"/>
        <v>1</v>
      </c>
      <c r="FJ307" s="95">
        <f t="shared" si="784"/>
        <v>1</v>
      </c>
      <c r="FK307" s="95">
        <f t="shared" si="785"/>
        <v>1</v>
      </c>
      <c r="FL307" s="95">
        <f t="shared" si="786"/>
        <v>1</v>
      </c>
      <c r="FM307" s="95">
        <f t="shared" si="787"/>
        <v>1</v>
      </c>
      <c r="FN307" s="95">
        <f t="shared" si="788"/>
        <v>1</v>
      </c>
      <c r="FO307" s="95">
        <f t="shared" si="789"/>
        <v>1</v>
      </c>
      <c r="FP307" s="95">
        <f t="shared" si="790"/>
        <v>1</v>
      </c>
      <c r="FQ307" s="115">
        <f t="shared" si="791"/>
        <v>1.0981898526445923</v>
      </c>
      <c r="FR307" s="115">
        <f t="shared" si="792"/>
        <v>1.0186123907180868</v>
      </c>
      <c r="FS307" s="115">
        <f t="shared" si="793"/>
        <v>1.006630468896468</v>
      </c>
      <c r="FT307" s="115">
        <f t="shared" si="794"/>
        <v>1.0027307507862591</v>
      </c>
      <c r="FU307" s="115">
        <f t="shared" si="795"/>
        <v>1.0012808010208856</v>
      </c>
      <c r="FV307" s="115">
        <f t="shared" si="796"/>
        <v>1.000665815312735</v>
      </c>
      <c r="FW307" s="115">
        <f t="shared" si="797"/>
        <v>1.0003747188672387</v>
      </c>
      <c r="FX307" s="115">
        <f t="shared" si="798"/>
        <v>1.00022416164479</v>
      </c>
      <c r="FZ307" s="90">
        <f t="shared" si="822"/>
        <v>1.00022416164479</v>
      </c>
    </row>
    <row r="308" spans="24:182" x14ac:dyDescent="0.3">
      <c r="X308" s="118">
        <v>5.5</v>
      </c>
      <c r="Y308" s="118">
        <v>10</v>
      </c>
      <c r="Z308" s="40">
        <v>1.7999999999999999E-2</v>
      </c>
      <c r="AA308" s="40">
        <v>10000000</v>
      </c>
      <c r="AB308" s="40">
        <v>10000000</v>
      </c>
      <c r="AC308" s="98">
        <v>3900000</v>
      </c>
      <c r="AD308" s="42">
        <v>0.33</v>
      </c>
      <c r="AE308" s="42">
        <v>0.33</v>
      </c>
      <c r="AF308" s="41">
        <v>1.7999999999999999E-2</v>
      </c>
      <c r="AG308" s="40">
        <v>10000000</v>
      </c>
      <c r="AH308" s="40">
        <v>10000000</v>
      </c>
      <c r="AI308" s="98">
        <v>3900000</v>
      </c>
      <c r="AJ308" s="42">
        <v>0.33</v>
      </c>
      <c r="AK308" s="42">
        <v>0.33</v>
      </c>
      <c r="AL308" s="42">
        <f>AL295</f>
        <v>1.0032000000000001</v>
      </c>
      <c r="AM308" s="40">
        <v>6000</v>
      </c>
      <c r="AN308" s="40">
        <f>AN295</f>
        <v>10000</v>
      </c>
      <c r="AO308" s="40">
        <f>AO295</f>
        <v>10000</v>
      </c>
      <c r="AP308" s="42">
        <v>0.03</v>
      </c>
      <c r="AQ308" s="42">
        <v>0.03</v>
      </c>
      <c r="AR308" s="4">
        <f t="shared" si="799"/>
        <v>1.0211999999999999</v>
      </c>
      <c r="AS308" s="11">
        <f t="shared" si="800"/>
        <v>0.55000000000000004</v>
      </c>
      <c r="AT308" s="15">
        <f t="shared" si="801"/>
        <v>105326.50611603633</v>
      </c>
      <c r="AU308" s="19">
        <f t="shared" si="802"/>
        <v>1.0000076783363887</v>
      </c>
      <c r="AV308" s="13">
        <f t="shared" si="803"/>
        <v>0.5</v>
      </c>
      <c r="AW308" s="11">
        <f t="shared" si="804"/>
        <v>1</v>
      </c>
      <c r="AX308" s="11">
        <f t="shared" si="805"/>
        <v>0.8911</v>
      </c>
      <c r="AY308" s="11">
        <f t="shared" si="806"/>
        <v>201997.53114128605</v>
      </c>
      <c r="AZ308" s="11">
        <f t="shared" si="807"/>
        <v>1</v>
      </c>
      <c r="BA308" s="11">
        <f t="shared" si="808"/>
        <v>0.34752899999999998</v>
      </c>
      <c r="BB308" s="11">
        <f t="shared" si="809"/>
        <v>1.025058</v>
      </c>
      <c r="BC308" s="11">
        <f t="shared" si="810"/>
        <v>0.99909999999999999</v>
      </c>
      <c r="BD308" s="11">
        <f t="shared" si="811"/>
        <v>0.8911</v>
      </c>
      <c r="BE308" s="11">
        <f t="shared" si="812"/>
        <v>201997.53114128605</v>
      </c>
      <c r="BF308" s="11">
        <f t="shared" si="813"/>
        <v>1</v>
      </c>
      <c r="BG308" s="11">
        <f t="shared" si="814"/>
        <v>0.34752899999999998</v>
      </c>
      <c r="BH308" s="11">
        <f t="shared" si="815"/>
        <v>1.025058</v>
      </c>
      <c r="BI308" s="121">
        <f t="shared" si="707"/>
        <v>0.22687499999999999</v>
      </c>
      <c r="BJ308" s="121">
        <f>X308^2/((BJ297^2+1)*Y308^2)</f>
        <v>6.0499999999999998E-2</v>
      </c>
      <c r="BK308" s="121">
        <f>X308^2/((BK297^2+1)*Y308^2)</f>
        <v>3.0249999999999999E-2</v>
      </c>
      <c r="BL308" s="121">
        <f>X308^2/((BL297^2+1)*Y308^2)</f>
        <v>1.7794117647058825E-2</v>
      </c>
      <c r="BM308" s="121">
        <f>X308^2/((BM297^2+1)*Y308^2)</f>
        <v>1.1634615384615384E-2</v>
      </c>
      <c r="BN308" s="121">
        <f>X308^2/((BN297^2+1)*Y308^2)</f>
        <v>8.1756756756756754E-3</v>
      </c>
      <c r="BO308" s="121">
        <f>X308^2/((BO297^2+1)*Y308^2)</f>
        <v>6.0499999999999998E-3</v>
      </c>
      <c r="BP308" s="121">
        <f>X308^2/((BP297^2+1)*Y308^2)</f>
        <v>4.6538461538461542E-3</v>
      </c>
      <c r="BQ308" s="121">
        <v>1</v>
      </c>
      <c r="BR308" s="121">
        <v>1</v>
      </c>
      <c r="BS308" s="121">
        <v>1</v>
      </c>
      <c r="BT308" s="121">
        <v>1</v>
      </c>
      <c r="BU308" s="121">
        <v>1</v>
      </c>
      <c r="BV308" s="121">
        <v>1</v>
      </c>
      <c r="BW308" s="121">
        <v>1</v>
      </c>
      <c r="BX308" s="121">
        <v>1</v>
      </c>
      <c r="BY308" s="121">
        <f t="shared" si="816"/>
        <v>13.223140495867769</v>
      </c>
      <c r="BZ308" s="121">
        <f>(BZ297^4+6*BZ297^2+1)/(BZ297^2+1)*(Y308^2/X308^2)</f>
        <v>27.107438016528924</v>
      </c>
      <c r="CA308" s="121">
        <f>(CA297^4+6*CA297^2+1)/(CA297^2+1)*(Y308^2/X308^2)</f>
        <v>44.958677685950413</v>
      </c>
      <c r="CB308" s="121">
        <f>(CB297^4+6*CB297^2+1)/(CB297^2+1)*(Y308^2/X308^2)</f>
        <v>68.643655809431209</v>
      </c>
      <c r="CC308" s="121">
        <f>(CC297^4+6*CC297^2+1)/(CC297^2+1)*(Y308^2/X308^2)</f>
        <v>98.664971392244126</v>
      </c>
      <c r="CD308" s="121">
        <f>(CD297^4+6*CD297^2+1)/(CD297^2+1)*(Y308^2/X308^2)</f>
        <v>135.17980790708066</v>
      </c>
      <c r="CE308" s="121">
        <f>(CE297^4+6*CE297^2+1)/(CE297^2+1)*(Y308^2/X308^2)</f>
        <v>178.24793388429754</v>
      </c>
      <c r="CF308" s="121">
        <f>(CF297^4+6*CF297^2+1)/(CF297^2+1)*(Y308^2/X308^2)</f>
        <v>227.89574062301335</v>
      </c>
      <c r="CG308" s="121">
        <f t="shared" si="817"/>
        <v>0.22687499999999999</v>
      </c>
      <c r="CH308" s="121">
        <f t="shared" si="708"/>
        <v>6.0499999999999998E-2</v>
      </c>
      <c r="CI308" s="121">
        <f t="shared" si="709"/>
        <v>3.0249999999999999E-2</v>
      </c>
      <c r="CJ308" s="121">
        <f t="shared" si="710"/>
        <v>1.7794117647058825E-2</v>
      </c>
      <c r="CK308" s="121">
        <f t="shared" si="711"/>
        <v>1.1634615384615384E-2</v>
      </c>
      <c r="CL308" s="121">
        <f t="shared" si="712"/>
        <v>8.1756756756756754E-3</v>
      </c>
      <c r="CM308" s="121">
        <f t="shared" si="713"/>
        <v>6.0499999999999998E-3</v>
      </c>
      <c r="CN308" s="121">
        <f t="shared" si="714"/>
        <v>4.6538461538461542E-3</v>
      </c>
      <c r="CO308" s="95">
        <f t="shared" si="715"/>
        <v>16.102477760330579</v>
      </c>
      <c r="CP308" s="95">
        <f t="shared" si="716"/>
        <v>34.199248008264462</v>
      </c>
      <c r="CQ308" s="95">
        <f t="shared" si="717"/>
        <v>57.794768669421487</v>
      </c>
      <c r="CR308" s="95">
        <f t="shared" si="718"/>
        <v>89.521740181332035</v>
      </c>
      <c r="CS308" s="95">
        <f t="shared" si="719"/>
        <v>129.88276154926893</v>
      </c>
      <c r="CT308" s="95">
        <f t="shared" si="720"/>
        <v>179.03501624592363</v>
      </c>
      <c r="CU308" s="95">
        <f t="shared" si="721"/>
        <v>237.03827280165291</v>
      </c>
      <c r="CV308" s="95">
        <f t="shared" si="722"/>
        <v>303.91892251557533</v>
      </c>
      <c r="CW308" s="95">
        <f t="shared" si="723"/>
        <v>16.102477760330579</v>
      </c>
      <c r="CX308" s="95">
        <f t="shared" si="724"/>
        <v>34.199248008264462</v>
      </c>
      <c r="CY308" s="95">
        <f t="shared" si="725"/>
        <v>57.794768669421487</v>
      </c>
      <c r="CZ308" s="95">
        <f t="shared" si="726"/>
        <v>89.521740181332035</v>
      </c>
      <c r="DA308" s="95">
        <f t="shared" si="727"/>
        <v>129.88276154926893</v>
      </c>
      <c r="DB308" s="95">
        <f t="shared" si="728"/>
        <v>179.03501624592363</v>
      </c>
      <c r="DC308" s="95">
        <f t="shared" si="729"/>
        <v>237.03827280165291</v>
      </c>
      <c r="DD308" s="95">
        <f t="shared" si="730"/>
        <v>303.91892251557533</v>
      </c>
      <c r="DE308" s="13">
        <f t="shared" si="818"/>
        <v>15.50013149586777</v>
      </c>
      <c r="DF308" s="13">
        <f t="shared" si="819"/>
        <v>29.218054016528924</v>
      </c>
      <c r="DG308" s="13">
        <f t="shared" si="820"/>
        <v>47.039043685950411</v>
      </c>
      <c r="DH308" s="13">
        <f t="shared" si="821"/>
        <v>70.711565927078269</v>
      </c>
      <c r="DI308" s="13">
        <f t="shared" si="731"/>
        <v>100.72672200762874</v>
      </c>
      <c r="DJ308" s="13">
        <f t="shared" si="732"/>
        <v>137.23809958275632</v>
      </c>
      <c r="DK308" s="13">
        <f t="shared" si="733"/>
        <v>180.30409988429753</v>
      </c>
      <c r="DL308" s="13">
        <f t="shared" si="734"/>
        <v>229.9505104691672</v>
      </c>
      <c r="DM308" s="95">
        <f t="shared" si="735"/>
        <v>15.50013149586777</v>
      </c>
      <c r="DN308" s="95">
        <f t="shared" si="736"/>
        <v>29.218054016528924</v>
      </c>
      <c r="DO308" s="95">
        <f t="shared" si="737"/>
        <v>47.039043685950411</v>
      </c>
      <c r="DP308" s="95">
        <f t="shared" si="738"/>
        <v>70.711565927078269</v>
      </c>
      <c r="DQ308" s="95">
        <f t="shared" si="739"/>
        <v>100.72672200762874</v>
      </c>
      <c r="DR308" s="95">
        <f t="shared" si="740"/>
        <v>137.23809958275632</v>
      </c>
      <c r="DS308" s="95">
        <f t="shared" si="741"/>
        <v>180.30409988429753</v>
      </c>
      <c r="DT308" s="95">
        <f t="shared" si="742"/>
        <v>229.9505104691672</v>
      </c>
      <c r="DU308" s="95">
        <f t="shared" si="743"/>
        <v>7.3360012952634293</v>
      </c>
      <c r="DV308" s="95">
        <f t="shared" si="744"/>
        <v>10.74337719094628</v>
      </c>
      <c r="DW308" s="95">
        <f t="shared" si="745"/>
        <v>16.656687909770657</v>
      </c>
      <c r="DX308" s="95">
        <f t="shared" si="746"/>
        <v>24.745029178904812</v>
      </c>
      <c r="DY308" s="95">
        <f t="shared" si="747"/>
        <v>35.102642063308046</v>
      </c>
      <c r="DZ308" s="95">
        <f t="shared" si="748"/>
        <v>47.748661873880145</v>
      </c>
      <c r="EA308" s="95">
        <f t="shared" si="749"/>
        <v>62.688559625326036</v>
      </c>
      <c r="EB308" s="95">
        <f t="shared" si="750"/>
        <v>79.924318765451531</v>
      </c>
      <c r="EC308" s="95">
        <f t="shared" si="751"/>
        <v>7.3360012952634293</v>
      </c>
      <c r="ED308" s="95">
        <f t="shared" si="752"/>
        <v>10.74337719094628</v>
      </c>
      <c r="EE308" s="95">
        <f t="shared" si="753"/>
        <v>16.656687909770657</v>
      </c>
      <c r="EF308" s="95">
        <f t="shared" si="754"/>
        <v>24.745029178904812</v>
      </c>
      <c r="EG308" s="95">
        <f t="shared" si="755"/>
        <v>35.102642063308046</v>
      </c>
      <c r="EH308" s="95">
        <f t="shared" si="756"/>
        <v>47.748661873880145</v>
      </c>
      <c r="EI308" s="95">
        <f t="shared" si="757"/>
        <v>62.688559625326036</v>
      </c>
      <c r="EJ308" s="95">
        <f t="shared" si="758"/>
        <v>79.924318765451531</v>
      </c>
      <c r="EK308" s="95">
        <f t="shared" si="759"/>
        <v>7.3360012952634293</v>
      </c>
      <c r="EL308" s="95">
        <f t="shared" si="760"/>
        <v>10.74337719094628</v>
      </c>
      <c r="EM308" s="95">
        <f t="shared" si="761"/>
        <v>16.656687909770657</v>
      </c>
      <c r="EN308" s="95">
        <f t="shared" si="762"/>
        <v>24.745029178904812</v>
      </c>
      <c r="EO308" s="95">
        <f t="shared" si="763"/>
        <v>35.102642063308046</v>
      </c>
      <c r="EP308" s="95">
        <f t="shared" si="764"/>
        <v>47.748661873880145</v>
      </c>
      <c r="EQ308" s="95">
        <f t="shared" si="765"/>
        <v>62.688559625326036</v>
      </c>
      <c r="ER308" s="95">
        <f t="shared" si="766"/>
        <v>79.924318765451531</v>
      </c>
      <c r="ES308" s="95">
        <f t="shared" si="767"/>
        <v>1</v>
      </c>
      <c r="ET308" s="95">
        <f t="shared" si="768"/>
        <v>1</v>
      </c>
      <c r="EU308" s="95">
        <f t="shared" si="769"/>
        <v>1</v>
      </c>
      <c r="EV308" s="95">
        <f t="shared" si="770"/>
        <v>1</v>
      </c>
      <c r="EW308" s="95">
        <f t="shared" si="771"/>
        <v>1</v>
      </c>
      <c r="EX308" s="95">
        <f t="shared" si="772"/>
        <v>1</v>
      </c>
      <c r="EY308" s="95">
        <f t="shared" si="773"/>
        <v>1</v>
      </c>
      <c r="EZ308" s="95">
        <f t="shared" si="774"/>
        <v>1</v>
      </c>
      <c r="FA308" s="95">
        <f t="shared" si="775"/>
        <v>1</v>
      </c>
      <c r="FB308" s="95">
        <f t="shared" si="776"/>
        <v>1</v>
      </c>
      <c r="FC308" s="95">
        <f t="shared" si="777"/>
        <v>1</v>
      </c>
      <c r="FD308" s="95">
        <f t="shared" si="778"/>
        <v>1</v>
      </c>
      <c r="FE308" s="95">
        <f t="shared" si="779"/>
        <v>1</v>
      </c>
      <c r="FF308" s="95">
        <f t="shared" si="780"/>
        <v>1</v>
      </c>
      <c r="FG308" s="95">
        <f t="shared" si="781"/>
        <v>1</v>
      </c>
      <c r="FH308" s="95">
        <f t="shared" si="782"/>
        <v>1</v>
      </c>
      <c r="FI308" s="95">
        <f t="shared" si="783"/>
        <v>1</v>
      </c>
      <c r="FJ308" s="95">
        <f t="shared" si="784"/>
        <v>1</v>
      </c>
      <c r="FK308" s="95">
        <f t="shared" si="785"/>
        <v>1</v>
      </c>
      <c r="FL308" s="95">
        <f t="shared" si="786"/>
        <v>1</v>
      </c>
      <c r="FM308" s="95">
        <f t="shared" si="787"/>
        <v>1</v>
      </c>
      <c r="FN308" s="95">
        <f t="shared" si="788"/>
        <v>1</v>
      </c>
      <c r="FO308" s="95">
        <f t="shared" si="789"/>
        <v>1</v>
      </c>
      <c r="FP308" s="95">
        <f t="shared" si="790"/>
        <v>1</v>
      </c>
      <c r="FQ308" s="115">
        <f t="shared" si="791"/>
        <v>1.1159700840004678</v>
      </c>
      <c r="FR308" s="115">
        <f t="shared" si="792"/>
        <v>1.0223736640236962</v>
      </c>
      <c r="FS308" s="115">
        <f t="shared" si="793"/>
        <v>1.0080343188830905</v>
      </c>
      <c r="FT308" s="115">
        <f t="shared" si="794"/>
        <v>1.0033241748309729</v>
      </c>
      <c r="FU308" s="115">
        <f t="shared" si="795"/>
        <v>1.0015637491416614</v>
      </c>
      <c r="FV308" s="115">
        <f t="shared" si="796"/>
        <v>1.0008148703214734</v>
      </c>
      <c r="FW308" s="115">
        <f t="shared" si="797"/>
        <v>1.0004597652718807</v>
      </c>
      <c r="FX308" s="115">
        <f t="shared" si="798"/>
        <v>1.000275892093242</v>
      </c>
      <c r="FZ308" s="90">
        <f t="shared" si="822"/>
        <v>1.000275892093242</v>
      </c>
    </row>
    <row r="309" spans="24:182" x14ac:dyDescent="0.3">
      <c r="X309" s="118">
        <v>6</v>
      </c>
      <c r="Y309" s="118">
        <v>10</v>
      </c>
      <c r="Z309" s="40">
        <v>1.7999999999999999E-2</v>
      </c>
      <c r="AA309" s="40">
        <v>10000000</v>
      </c>
      <c r="AB309" s="40">
        <v>10000000</v>
      </c>
      <c r="AC309" s="98">
        <v>3900000</v>
      </c>
      <c r="AD309" s="42">
        <v>0.33</v>
      </c>
      <c r="AE309" s="42">
        <v>0.33</v>
      </c>
      <c r="AF309" s="41">
        <v>1.7999999999999999E-2</v>
      </c>
      <c r="AG309" s="40">
        <v>10000000</v>
      </c>
      <c r="AH309" s="40">
        <v>10000000</v>
      </c>
      <c r="AI309" s="98">
        <v>3900000</v>
      </c>
      <c r="AJ309" s="42">
        <v>0.33</v>
      </c>
      <c r="AK309" s="42">
        <v>0.33</v>
      </c>
      <c r="AL309" s="42">
        <f>AL295</f>
        <v>1.0032000000000001</v>
      </c>
      <c r="AM309" s="40">
        <v>6000</v>
      </c>
      <c r="AN309" s="40">
        <f>AN295</f>
        <v>10000</v>
      </c>
      <c r="AO309" s="40">
        <f>AO295</f>
        <v>10000</v>
      </c>
      <c r="AP309" s="42">
        <v>0.03</v>
      </c>
      <c r="AQ309" s="42">
        <v>0.03</v>
      </c>
      <c r="AR309" s="4">
        <f t="shared" si="799"/>
        <v>1.0211999999999999</v>
      </c>
      <c r="AS309" s="11">
        <f t="shared" si="800"/>
        <v>0.6</v>
      </c>
      <c r="AT309" s="15">
        <f t="shared" si="801"/>
        <v>105326.50611603633</v>
      </c>
      <c r="AU309" s="19">
        <f t="shared" si="802"/>
        <v>1.0000076783363887</v>
      </c>
      <c r="AV309" s="13">
        <f t="shared" si="803"/>
        <v>0.5</v>
      </c>
      <c r="AW309" s="11">
        <f t="shared" si="804"/>
        <v>1</v>
      </c>
      <c r="AX309" s="11">
        <f t="shared" si="805"/>
        <v>0.8911</v>
      </c>
      <c r="AY309" s="11">
        <f t="shared" si="806"/>
        <v>201997.53114128605</v>
      </c>
      <c r="AZ309" s="11">
        <f t="shared" si="807"/>
        <v>1</v>
      </c>
      <c r="BA309" s="11">
        <f t="shared" si="808"/>
        <v>0.34752899999999998</v>
      </c>
      <c r="BB309" s="11">
        <f t="shared" si="809"/>
        <v>1.025058</v>
      </c>
      <c r="BC309" s="11">
        <f t="shared" si="810"/>
        <v>0.99909999999999999</v>
      </c>
      <c r="BD309" s="11">
        <f t="shared" si="811"/>
        <v>0.8911</v>
      </c>
      <c r="BE309" s="11">
        <f t="shared" si="812"/>
        <v>201997.53114128605</v>
      </c>
      <c r="BF309" s="11">
        <f t="shared" si="813"/>
        <v>1</v>
      </c>
      <c r="BG309" s="11">
        <f t="shared" si="814"/>
        <v>0.34752899999999998</v>
      </c>
      <c r="BH309" s="11">
        <f t="shared" si="815"/>
        <v>1.025058</v>
      </c>
      <c r="BI309" s="121">
        <f t="shared" si="707"/>
        <v>0.27</v>
      </c>
      <c r="BJ309" s="121">
        <f>X309^2/((BJ297^2+1)*Y309^2)</f>
        <v>7.1999999999999995E-2</v>
      </c>
      <c r="BK309" s="121">
        <f>X309^2/((BK297^2+1)*Y309^2)</f>
        <v>3.5999999999999997E-2</v>
      </c>
      <c r="BL309" s="121">
        <f>X309^2/((BL297^2+1)*Y309^2)</f>
        <v>2.1176470588235293E-2</v>
      </c>
      <c r="BM309" s="121">
        <f>X309^2/((BM297^2+1)*Y309^2)</f>
        <v>1.3846153846153847E-2</v>
      </c>
      <c r="BN309" s="121">
        <f>X309^2/((BN297^2+1)*Y309^2)</f>
        <v>9.7297297297297292E-3</v>
      </c>
      <c r="BO309" s="121">
        <f>X309^2/((BO297^2+1)*Y309^2)</f>
        <v>7.1999999999999998E-3</v>
      </c>
      <c r="BP309" s="121">
        <f>X309^2/((BP297^2+1)*Y309^2)</f>
        <v>5.5384615384615381E-3</v>
      </c>
      <c r="BQ309" s="121">
        <v>1</v>
      </c>
      <c r="BR309" s="121">
        <v>1</v>
      </c>
      <c r="BS309" s="121">
        <v>1</v>
      </c>
      <c r="BT309" s="121">
        <v>1</v>
      </c>
      <c r="BU309" s="121">
        <v>1</v>
      </c>
      <c r="BV309" s="121">
        <v>1</v>
      </c>
      <c r="BW309" s="121">
        <v>1</v>
      </c>
      <c r="BX309" s="121">
        <v>1</v>
      </c>
      <c r="BY309" s="121">
        <f t="shared" si="816"/>
        <v>11.111111111111111</v>
      </c>
      <c r="BZ309" s="121">
        <f>(BZ297^4+6*BZ297^2+1)/(BZ297^2+1)*(Y309^2/X309^2)</f>
        <v>22.777777777777775</v>
      </c>
      <c r="CA309" s="121">
        <f>(CA297^4+6*CA297^2+1)/(CA297^2+1)*(Y309^2/X309^2)</f>
        <v>37.777777777777779</v>
      </c>
      <c r="CB309" s="121">
        <f>(CB297^4+6*CB297^2+1)/(CB297^2+1)*(Y309^2/X309^2)</f>
        <v>57.679738562091501</v>
      </c>
      <c r="CC309" s="121">
        <f>(CC297^4+6*CC297^2+1)/(CC297^2+1)*(Y309^2/X309^2)</f>
        <v>82.90598290598291</v>
      </c>
      <c r="CD309" s="121">
        <f>(CD297^4+6*CD297^2+1)/(CD297^2+1)*(Y309^2/X309^2)</f>
        <v>113.58858858858859</v>
      </c>
      <c r="CE309" s="121">
        <f>(CE297^4+6*CE297^2+1)/(CE297^2+1)*(Y309^2/X309^2)</f>
        <v>149.77777777777777</v>
      </c>
      <c r="CF309" s="121">
        <f>(CF297^4+6*CF297^2+1)/(CF297^2+1)*(Y309^2/X309^2)</f>
        <v>191.4957264957265</v>
      </c>
      <c r="CG309" s="121">
        <f t="shared" si="817"/>
        <v>0.27</v>
      </c>
      <c r="CH309" s="121">
        <f t="shared" si="708"/>
        <v>7.1999999999999995E-2</v>
      </c>
      <c r="CI309" s="121">
        <f t="shared" si="709"/>
        <v>3.5999999999999997E-2</v>
      </c>
      <c r="CJ309" s="121">
        <f t="shared" si="710"/>
        <v>2.1176470588235293E-2</v>
      </c>
      <c r="CK309" s="121">
        <f t="shared" si="711"/>
        <v>1.3846153846153847E-2</v>
      </c>
      <c r="CL309" s="121">
        <f t="shared" si="712"/>
        <v>9.7297297297297292E-3</v>
      </c>
      <c r="CM309" s="121">
        <f t="shared" si="713"/>
        <v>7.1999999999999998E-3</v>
      </c>
      <c r="CN309" s="121">
        <f t="shared" si="714"/>
        <v>5.5384615384615381E-3</v>
      </c>
      <c r="CO309" s="95">
        <f t="shared" si="715"/>
        <v>13.745784555555556</v>
      </c>
      <c r="CP309" s="95">
        <f t="shared" si="716"/>
        <v>28.952098444444442</v>
      </c>
      <c r="CQ309" s="95">
        <f t="shared" si="717"/>
        <v>48.77889011111111</v>
      </c>
      <c r="CR309" s="95">
        <f t="shared" si="718"/>
        <v>75.438359228758173</v>
      </c>
      <c r="CS309" s="95">
        <f t="shared" si="719"/>
        <v>109.35282857264957</v>
      </c>
      <c r="CT309" s="95">
        <f t="shared" si="720"/>
        <v>150.65437592192194</v>
      </c>
      <c r="CU309" s="95">
        <f t="shared" si="721"/>
        <v>199.39322344444443</v>
      </c>
      <c r="CV309" s="95">
        <f t="shared" si="722"/>
        <v>255.59154716239317</v>
      </c>
      <c r="CW309" s="95">
        <f t="shared" si="723"/>
        <v>13.745784555555556</v>
      </c>
      <c r="CX309" s="95">
        <f t="shared" si="724"/>
        <v>28.952098444444442</v>
      </c>
      <c r="CY309" s="95">
        <f t="shared" si="725"/>
        <v>48.77889011111111</v>
      </c>
      <c r="CZ309" s="95">
        <f t="shared" si="726"/>
        <v>75.438359228758173</v>
      </c>
      <c r="DA309" s="95">
        <f t="shared" si="727"/>
        <v>109.35282857264957</v>
      </c>
      <c r="DB309" s="95">
        <f t="shared" si="728"/>
        <v>150.65437592192194</v>
      </c>
      <c r="DC309" s="95">
        <f t="shared" si="729"/>
        <v>199.39322344444443</v>
      </c>
      <c r="DD309" s="95">
        <f t="shared" si="730"/>
        <v>255.59154716239317</v>
      </c>
      <c r="DE309" s="13">
        <f t="shared" si="818"/>
        <v>13.431227111111111</v>
      </c>
      <c r="DF309" s="13">
        <f t="shared" si="819"/>
        <v>24.899893777777777</v>
      </c>
      <c r="DG309" s="13">
        <f t="shared" si="820"/>
        <v>39.863893777777776</v>
      </c>
      <c r="DH309" s="13">
        <f t="shared" si="821"/>
        <v>59.751031032679734</v>
      </c>
      <c r="DI309" s="13">
        <f t="shared" si="731"/>
        <v>84.969945059829058</v>
      </c>
      <c r="DJ309" s="13">
        <f t="shared" si="732"/>
        <v>115.64843431831832</v>
      </c>
      <c r="DK309" s="13">
        <f t="shared" si="733"/>
        <v>151.83509377777779</v>
      </c>
      <c r="DL309" s="13">
        <f t="shared" si="734"/>
        <v>193.55138095726497</v>
      </c>
      <c r="DM309" s="95">
        <f t="shared" si="735"/>
        <v>13.431227111111111</v>
      </c>
      <c r="DN309" s="95">
        <f t="shared" si="736"/>
        <v>24.899893777777777</v>
      </c>
      <c r="DO309" s="95">
        <f t="shared" si="737"/>
        <v>39.863893777777776</v>
      </c>
      <c r="DP309" s="95">
        <f t="shared" si="738"/>
        <v>59.751031032679734</v>
      </c>
      <c r="DQ309" s="95">
        <f t="shared" si="739"/>
        <v>84.969945059829058</v>
      </c>
      <c r="DR309" s="95">
        <f t="shared" si="740"/>
        <v>115.64843431831832</v>
      </c>
      <c r="DS309" s="95">
        <f t="shared" si="741"/>
        <v>151.83509377777779</v>
      </c>
      <c r="DT309" s="95">
        <f t="shared" si="742"/>
        <v>193.55138095726497</v>
      </c>
      <c r="DU309" s="95">
        <f t="shared" si="743"/>
        <v>6.6169970233333331</v>
      </c>
      <c r="DV309" s="95">
        <f t="shared" si="744"/>
        <v>9.2426912813333324</v>
      </c>
      <c r="DW309" s="95">
        <f t="shared" si="745"/>
        <v>14.163115237333331</v>
      </c>
      <c r="DX309" s="95">
        <f t="shared" si="746"/>
        <v>20.935925447589383</v>
      </c>
      <c r="DY309" s="95">
        <f t="shared" si="747"/>
        <v>29.626705127416173</v>
      </c>
      <c r="DZ309" s="95">
        <f t="shared" si="748"/>
        <v>40.245627094195271</v>
      </c>
      <c r="EA309" s="95">
        <f t="shared" si="749"/>
        <v>52.794754402133336</v>
      </c>
      <c r="EB309" s="95">
        <f t="shared" si="750"/>
        <v>67.274565685309668</v>
      </c>
      <c r="EC309" s="95">
        <f t="shared" si="751"/>
        <v>6.6169970233333331</v>
      </c>
      <c r="ED309" s="95">
        <f t="shared" si="752"/>
        <v>9.2426912813333324</v>
      </c>
      <c r="EE309" s="95">
        <f t="shared" si="753"/>
        <v>14.163115237333331</v>
      </c>
      <c r="EF309" s="95">
        <f t="shared" si="754"/>
        <v>20.935925447589383</v>
      </c>
      <c r="EG309" s="95">
        <f t="shared" si="755"/>
        <v>29.626705127416173</v>
      </c>
      <c r="EH309" s="95">
        <f t="shared" si="756"/>
        <v>40.245627094195271</v>
      </c>
      <c r="EI309" s="95">
        <f t="shared" si="757"/>
        <v>52.794754402133336</v>
      </c>
      <c r="EJ309" s="95">
        <f t="shared" si="758"/>
        <v>67.274565685309668</v>
      </c>
      <c r="EK309" s="95">
        <f t="shared" si="759"/>
        <v>6.6169970233333331</v>
      </c>
      <c r="EL309" s="95">
        <f t="shared" si="760"/>
        <v>9.2426912813333324</v>
      </c>
      <c r="EM309" s="95">
        <f t="shared" si="761"/>
        <v>14.163115237333331</v>
      </c>
      <c r="EN309" s="95">
        <f t="shared" si="762"/>
        <v>20.935925447589383</v>
      </c>
      <c r="EO309" s="95">
        <f t="shared" si="763"/>
        <v>29.626705127416173</v>
      </c>
      <c r="EP309" s="95">
        <f t="shared" si="764"/>
        <v>40.245627094195271</v>
      </c>
      <c r="EQ309" s="95">
        <f t="shared" si="765"/>
        <v>52.794754402133336</v>
      </c>
      <c r="ER309" s="95">
        <f t="shared" si="766"/>
        <v>67.274565685309668</v>
      </c>
      <c r="ES309" s="95">
        <f t="shared" si="767"/>
        <v>1</v>
      </c>
      <c r="ET309" s="95">
        <f t="shared" si="768"/>
        <v>1</v>
      </c>
      <c r="EU309" s="95">
        <f t="shared" si="769"/>
        <v>1</v>
      </c>
      <c r="EV309" s="95">
        <f t="shared" si="770"/>
        <v>1</v>
      </c>
      <c r="EW309" s="95">
        <f t="shared" si="771"/>
        <v>1</v>
      </c>
      <c r="EX309" s="95">
        <f t="shared" si="772"/>
        <v>1</v>
      </c>
      <c r="EY309" s="95">
        <f t="shared" si="773"/>
        <v>1</v>
      </c>
      <c r="EZ309" s="95">
        <f t="shared" si="774"/>
        <v>1</v>
      </c>
      <c r="FA309" s="95">
        <f t="shared" si="775"/>
        <v>1</v>
      </c>
      <c r="FB309" s="95">
        <f t="shared" si="776"/>
        <v>1</v>
      </c>
      <c r="FC309" s="95">
        <f t="shared" si="777"/>
        <v>1</v>
      </c>
      <c r="FD309" s="95">
        <f t="shared" si="778"/>
        <v>1</v>
      </c>
      <c r="FE309" s="95">
        <f t="shared" si="779"/>
        <v>1</v>
      </c>
      <c r="FF309" s="95">
        <f t="shared" si="780"/>
        <v>1</v>
      </c>
      <c r="FG309" s="95">
        <f t="shared" si="781"/>
        <v>1</v>
      </c>
      <c r="FH309" s="95">
        <f t="shared" si="782"/>
        <v>1</v>
      </c>
      <c r="FI309" s="95">
        <f t="shared" si="783"/>
        <v>1</v>
      </c>
      <c r="FJ309" s="95">
        <f t="shared" si="784"/>
        <v>1</v>
      </c>
      <c r="FK309" s="95">
        <f t="shared" si="785"/>
        <v>1</v>
      </c>
      <c r="FL309" s="95">
        <f t="shared" si="786"/>
        <v>1</v>
      </c>
      <c r="FM309" s="95">
        <f t="shared" si="787"/>
        <v>1</v>
      </c>
      <c r="FN309" s="95">
        <f t="shared" si="788"/>
        <v>1</v>
      </c>
      <c r="FO309" s="95">
        <f t="shared" si="789"/>
        <v>1</v>
      </c>
      <c r="FP309" s="95">
        <f t="shared" si="790"/>
        <v>1</v>
      </c>
      <c r="FQ309" s="115">
        <f t="shared" si="791"/>
        <v>1.1350752077904449</v>
      </c>
      <c r="FR309" s="115">
        <f t="shared" si="792"/>
        <v>1.0264604420223726</v>
      </c>
      <c r="FS309" s="115">
        <f t="shared" si="793"/>
        <v>1.0095775783501244</v>
      </c>
      <c r="FT309" s="115">
        <f t="shared" si="794"/>
        <v>1.0039814170658419</v>
      </c>
      <c r="FU309" s="115">
        <f t="shared" si="795"/>
        <v>1.0018784912100362</v>
      </c>
      <c r="FV309" s="115">
        <f t="shared" si="796"/>
        <v>1.000981110868894</v>
      </c>
      <c r="FW309" s="115">
        <f t="shared" si="797"/>
        <v>1.0005547768821834</v>
      </c>
      <c r="FX309" s="115">
        <f t="shared" si="798"/>
        <v>1.0003337493480511</v>
      </c>
      <c r="FZ309" s="90">
        <f t="shared" si="822"/>
        <v>1.0003337493480511</v>
      </c>
    </row>
    <row r="310" spans="24:182" x14ac:dyDescent="0.3">
      <c r="X310" s="118">
        <v>6.5</v>
      </c>
      <c r="Y310" s="118">
        <v>10</v>
      </c>
      <c r="Z310" s="40">
        <v>1.7999999999999999E-2</v>
      </c>
      <c r="AA310" s="40">
        <v>10000000</v>
      </c>
      <c r="AB310" s="40">
        <v>10000000</v>
      </c>
      <c r="AC310" s="98">
        <v>3900000</v>
      </c>
      <c r="AD310" s="42">
        <v>0.33</v>
      </c>
      <c r="AE310" s="42">
        <v>0.33</v>
      </c>
      <c r="AF310" s="41">
        <v>1.7999999999999999E-2</v>
      </c>
      <c r="AG310" s="40">
        <v>10000000</v>
      </c>
      <c r="AH310" s="40">
        <v>10000000</v>
      </c>
      <c r="AI310" s="98">
        <v>3900000</v>
      </c>
      <c r="AJ310" s="42">
        <v>0.33</v>
      </c>
      <c r="AK310" s="42">
        <v>0.33</v>
      </c>
      <c r="AL310" s="42">
        <f>AL295</f>
        <v>1.0032000000000001</v>
      </c>
      <c r="AM310" s="40">
        <v>6000</v>
      </c>
      <c r="AN310" s="40">
        <f>AN295</f>
        <v>10000</v>
      </c>
      <c r="AO310" s="40">
        <f>AO295</f>
        <v>10000</v>
      </c>
      <c r="AP310" s="42">
        <v>0.03</v>
      </c>
      <c r="AQ310" s="42">
        <v>0.03</v>
      </c>
      <c r="AR310" s="4">
        <f t="shared" si="799"/>
        <v>1.0211999999999999</v>
      </c>
      <c r="AS310" s="11">
        <f t="shared" si="800"/>
        <v>0.65</v>
      </c>
      <c r="AT310" s="15">
        <f t="shared" si="801"/>
        <v>105326.50611603633</v>
      </c>
      <c r="AU310" s="19">
        <f t="shared" si="802"/>
        <v>1.0000076783363887</v>
      </c>
      <c r="AV310" s="13">
        <f t="shared" si="803"/>
        <v>0.5</v>
      </c>
      <c r="AW310" s="11">
        <f t="shared" si="804"/>
        <v>1</v>
      </c>
      <c r="AX310" s="11">
        <f t="shared" si="805"/>
        <v>0.8911</v>
      </c>
      <c r="AY310" s="11">
        <f t="shared" si="806"/>
        <v>201997.53114128605</v>
      </c>
      <c r="AZ310" s="11">
        <f t="shared" si="807"/>
        <v>1</v>
      </c>
      <c r="BA310" s="11">
        <f t="shared" si="808"/>
        <v>0.34752899999999998</v>
      </c>
      <c r="BB310" s="11">
        <f t="shared" si="809"/>
        <v>1.025058</v>
      </c>
      <c r="BC310" s="11">
        <f t="shared" si="810"/>
        <v>0.99909999999999999</v>
      </c>
      <c r="BD310" s="11">
        <f t="shared" si="811"/>
        <v>0.8911</v>
      </c>
      <c r="BE310" s="11">
        <f t="shared" si="812"/>
        <v>201997.53114128605</v>
      </c>
      <c r="BF310" s="11">
        <f t="shared" si="813"/>
        <v>1</v>
      </c>
      <c r="BG310" s="11">
        <f t="shared" si="814"/>
        <v>0.34752899999999998</v>
      </c>
      <c r="BH310" s="11">
        <f t="shared" si="815"/>
        <v>1.025058</v>
      </c>
      <c r="BI310" s="121">
        <f t="shared" si="707"/>
        <v>0.31687500000000002</v>
      </c>
      <c r="BJ310" s="121">
        <f>X310^2/((BJ297^2+1)*Y310^2)</f>
        <v>8.4500000000000006E-2</v>
      </c>
      <c r="BK310" s="121">
        <f>X310^2/((BK297^2+1)*Y310^2)</f>
        <v>4.2250000000000003E-2</v>
      </c>
      <c r="BL310" s="121">
        <f>X310^2/((BL297^2+1)*Y310^2)</f>
        <v>2.4852941176470588E-2</v>
      </c>
      <c r="BM310" s="121">
        <f>X310^2/((BM297^2+1)*Y310^2)</f>
        <v>1.6250000000000001E-2</v>
      </c>
      <c r="BN310" s="121">
        <f>X310^2/((BN297^2+1)*Y310^2)</f>
        <v>1.1418918918918919E-2</v>
      </c>
      <c r="BO310" s="121">
        <f>X310^2/((BO297^2+1)*Y310^2)</f>
        <v>8.4499999999999992E-3</v>
      </c>
      <c r="BP310" s="121">
        <f>X310^2/((BP297^2+1)*Y310^2)</f>
        <v>6.4999999999999997E-3</v>
      </c>
      <c r="BQ310" s="121">
        <v>1</v>
      </c>
      <c r="BR310" s="121">
        <v>1</v>
      </c>
      <c r="BS310" s="121">
        <v>1</v>
      </c>
      <c r="BT310" s="121">
        <v>1</v>
      </c>
      <c r="BU310" s="121">
        <v>1</v>
      </c>
      <c r="BV310" s="121">
        <v>1</v>
      </c>
      <c r="BW310" s="121">
        <v>1</v>
      </c>
      <c r="BX310" s="121">
        <v>1</v>
      </c>
      <c r="BY310" s="121">
        <f t="shared" si="816"/>
        <v>9.4674556213017755</v>
      </c>
      <c r="BZ310" s="121">
        <f>(BZ297^4+6*BZ297^2+1)/(BZ297^2+1)*(Y310^2/X310^2)</f>
        <v>19.408284023668639</v>
      </c>
      <c r="CA310" s="121">
        <f>(CA297^4+6*CA297^2+1)/(CA297^2+1)*(Y310^2/X310^2)</f>
        <v>32.189349112426036</v>
      </c>
      <c r="CB310" s="121">
        <f>(CB297^4+6*CB297^2+1)/(CB297^2+1)*(Y310^2/X310^2)</f>
        <v>49.147232857640098</v>
      </c>
      <c r="CC310" s="121">
        <f>(CC297^4+6*CC297^2+1)/(CC297^2+1)*(Y310^2/X310^2)</f>
        <v>70.641784251251707</v>
      </c>
      <c r="CD310" s="121">
        <f>(CD297^4+6*CD297^2+1)/(CD297^2+1)*(Y310^2/X310^2)</f>
        <v>96.785542939389103</v>
      </c>
      <c r="CE310" s="121">
        <f>(CE297^4+6*CE297^2+1)/(CE297^2+1)*(Y310^2/X310^2)</f>
        <v>127.62130177514794</v>
      </c>
      <c r="CF310" s="121">
        <f>(CF297^4+6*CF297^2+1)/(CF297^2+1)*(Y310^2/X310^2)</f>
        <v>163.16795630405099</v>
      </c>
      <c r="CG310" s="121">
        <f t="shared" si="817"/>
        <v>0.31687500000000002</v>
      </c>
      <c r="CH310" s="121">
        <f t="shared" si="708"/>
        <v>8.4500000000000006E-2</v>
      </c>
      <c r="CI310" s="121">
        <f t="shared" si="709"/>
        <v>4.2250000000000003E-2</v>
      </c>
      <c r="CJ310" s="121">
        <f t="shared" si="710"/>
        <v>2.4852941176470588E-2</v>
      </c>
      <c r="CK310" s="121">
        <f t="shared" si="711"/>
        <v>1.6250000000000001E-2</v>
      </c>
      <c r="CL310" s="121">
        <f t="shared" si="712"/>
        <v>1.1418918918918919E-2</v>
      </c>
      <c r="CM310" s="121">
        <f t="shared" si="713"/>
        <v>8.4499999999999992E-3</v>
      </c>
      <c r="CN310" s="121">
        <f t="shared" si="714"/>
        <v>6.4999999999999997E-3</v>
      </c>
      <c r="CO310" s="95">
        <f t="shared" si="715"/>
        <v>11.911723082840236</v>
      </c>
      <c r="CP310" s="95">
        <f t="shared" si="716"/>
        <v>24.868582254437868</v>
      </c>
      <c r="CQ310" s="95">
        <f t="shared" si="717"/>
        <v>41.762416573964501</v>
      </c>
      <c r="CR310" s="95">
        <f t="shared" si="718"/>
        <v>64.478177242255484</v>
      </c>
      <c r="CS310" s="95">
        <f t="shared" si="719"/>
        <v>93.37571325125171</v>
      </c>
      <c r="CT310" s="95">
        <f t="shared" si="720"/>
        <v>128.56756424708141</v>
      </c>
      <c r="CU310" s="95">
        <f t="shared" si="721"/>
        <v>170.09652308284024</v>
      </c>
      <c r="CV310" s="95">
        <f t="shared" si="722"/>
        <v>217.98148530405098</v>
      </c>
      <c r="CW310" s="95">
        <f t="shared" si="723"/>
        <v>11.911723082840236</v>
      </c>
      <c r="CX310" s="95">
        <f t="shared" si="724"/>
        <v>24.868582254437868</v>
      </c>
      <c r="CY310" s="95">
        <f t="shared" si="725"/>
        <v>41.762416573964501</v>
      </c>
      <c r="CZ310" s="95">
        <f t="shared" si="726"/>
        <v>64.478177242255484</v>
      </c>
      <c r="DA310" s="95">
        <f t="shared" si="727"/>
        <v>93.37571325125171</v>
      </c>
      <c r="DB310" s="95">
        <f t="shared" si="728"/>
        <v>128.56756424708141</v>
      </c>
      <c r="DC310" s="95">
        <f t="shared" si="729"/>
        <v>170.09652308284024</v>
      </c>
      <c r="DD310" s="95">
        <f t="shared" si="730"/>
        <v>217.98148530405098</v>
      </c>
      <c r="DE310" s="13">
        <f t="shared" si="818"/>
        <v>11.834446621301776</v>
      </c>
      <c r="DF310" s="13">
        <f t="shared" si="819"/>
        <v>21.54290002366864</v>
      </c>
      <c r="DG310" s="13">
        <f t="shared" si="820"/>
        <v>34.281715112426035</v>
      </c>
      <c r="DH310" s="13">
        <f t="shared" si="821"/>
        <v>51.22220179881657</v>
      </c>
      <c r="DI310" s="13">
        <f t="shared" si="731"/>
        <v>72.708150251251709</v>
      </c>
      <c r="DJ310" s="13">
        <f t="shared" si="732"/>
        <v>98.847077858308026</v>
      </c>
      <c r="DK310" s="13">
        <f t="shared" si="733"/>
        <v>129.67986777514795</v>
      </c>
      <c r="DL310" s="13">
        <f t="shared" si="734"/>
        <v>165.22457230405098</v>
      </c>
      <c r="DM310" s="95">
        <f t="shared" si="735"/>
        <v>11.834446621301776</v>
      </c>
      <c r="DN310" s="95">
        <f t="shared" si="736"/>
        <v>21.54290002366864</v>
      </c>
      <c r="DO310" s="95">
        <f t="shared" si="737"/>
        <v>34.281715112426035</v>
      </c>
      <c r="DP310" s="95">
        <f t="shared" si="738"/>
        <v>51.22220179881657</v>
      </c>
      <c r="DQ310" s="95">
        <f t="shared" si="739"/>
        <v>72.708150251251709</v>
      </c>
      <c r="DR310" s="95">
        <f t="shared" si="740"/>
        <v>98.847077858308026</v>
      </c>
      <c r="DS310" s="95">
        <f t="shared" si="741"/>
        <v>129.67986777514795</v>
      </c>
      <c r="DT310" s="95">
        <f t="shared" si="742"/>
        <v>165.22457230405098</v>
      </c>
      <c r="DU310" s="95">
        <f t="shared" si="743"/>
        <v>6.062069496490385</v>
      </c>
      <c r="DV310" s="95">
        <f t="shared" si="744"/>
        <v>8.0760385989615386</v>
      </c>
      <c r="DW310" s="95">
        <f t="shared" si="745"/>
        <v>12.223146267942306</v>
      </c>
      <c r="DX310" s="95">
        <f t="shared" si="746"/>
        <v>17.971909952774155</v>
      </c>
      <c r="DY310" s="95">
        <f t="shared" si="747"/>
        <v>25.365375839386097</v>
      </c>
      <c r="DZ310" s="95">
        <f t="shared" si="748"/>
        <v>34.406668485004353</v>
      </c>
      <c r="EA310" s="95">
        <f t="shared" si="749"/>
        <v>45.095170864665391</v>
      </c>
      <c r="EB310" s="95">
        <f t="shared" si="750"/>
        <v>57.430178200866855</v>
      </c>
      <c r="EC310" s="95">
        <f t="shared" si="751"/>
        <v>6.062069496490385</v>
      </c>
      <c r="ED310" s="95">
        <f t="shared" si="752"/>
        <v>8.0760385989615386</v>
      </c>
      <c r="EE310" s="95">
        <f t="shared" si="753"/>
        <v>12.223146267942306</v>
      </c>
      <c r="EF310" s="95">
        <f t="shared" si="754"/>
        <v>17.971909952774155</v>
      </c>
      <c r="EG310" s="95">
        <f t="shared" si="755"/>
        <v>25.365375839386097</v>
      </c>
      <c r="EH310" s="95">
        <f t="shared" si="756"/>
        <v>34.406668485004353</v>
      </c>
      <c r="EI310" s="95">
        <f t="shared" si="757"/>
        <v>45.095170864665391</v>
      </c>
      <c r="EJ310" s="95">
        <f t="shared" si="758"/>
        <v>57.430178200866855</v>
      </c>
      <c r="EK310" s="95">
        <f t="shared" si="759"/>
        <v>6.062069496490385</v>
      </c>
      <c r="EL310" s="95">
        <f t="shared" si="760"/>
        <v>8.0760385989615386</v>
      </c>
      <c r="EM310" s="95">
        <f t="shared" si="761"/>
        <v>12.223146267942306</v>
      </c>
      <c r="EN310" s="95">
        <f t="shared" si="762"/>
        <v>17.971909952774155</v>
      </c>
      <c r="EO310" s="95">
        <f t="shared" si="763"/>
        <v>25.365375839386097</v>
      </c>
      <c r="EP310" s="95">
        <f t="shared" si="764"/>
        <v>34.406668485004353</v>
      </c>
      <c r="EQ310" s="95">
        <f t="shared" si="765"/>
        <v>45.095170864665391</v>
      </c>
      <c r="ER310" s="95">
        <f t="shared" si="766"/>
        <v>57.430178200866855</v>
      </c>
      <c r="ES310" s="95">
        <f t="shared" si="767"/>
        <v>1</v>
      </c>
      <c r="ET310" s="95">
        <f t="shared" si="768"/>
        <v>1</v>
      </c>
      <c r="EU310" s="95">
        <f t="shared" si="769"/>
        <v>1</v>
      </c>
      <c r="EV310" s="95">
        <f t="shared" si="770"/>
        <v>1</v>
      </c>
      <c r="EW310" s="95">
        <f t="shared" si="771"/>
        <v>1</v>
      </c>
      <c r="EX310" s="95">
        <f t="shared" si="772"/>
        <v>1</v>
      </c>
      <c r="EY310" s="95">
        <f t="shared" si="773"/>
        <v>1</v>
      </c>
      <c r="EZ310" s="95">
        <f t="shared" si="774"/>
        <v>1</v>
      </c>
      <c r="FA310" s="95">
        <f t="shared" si="775"/>
        <v>1</v>
      </c>
      <c r="FB310" s="95">
        <f t="shared" si="776"/>
        <v>1</v>
      </c>
      <c r="FC310" s="95">
        <f t="shared" si="777"/>
        <v>1</v>
      </c>
      <c r="FD310" s="95">
        <f t="shared" si="778"/>
        <v>1</v>
      </c>
      <c r="FE310" s="95">
        <f t="shared" si="779"/>
        <v>1</v>
      </c>
      <c r="FF310" s="95">
        <f t="shared" si="780"/>
        <v>1</v>
      </c>
      <c r="FG310" s="95">
        <f t="shared" si="781"/>
        <v>1</v>
      </c>
      <c r="FH310" s="95">
        <f t="shared" si="782"/>
        <v>1</v>
      </c>
      <c r="FI310" s="95">
        <f t="shared" si="783"/>
        <v>1</v>
      </c>
      <c r="FJ310" s="95">
        <f t="shared" si="784"/>
        <v>1</v>
      </c>
      <c r="FK310" s="95">
        <f t="shared" si="785"/>
        <v>1</v>
      </c>
      <c r="FL310" s="95">
        <f t="shared" si="786"/>
        <v>1</v>
      </c>
      <c r="FM310" s="95">
        <f t="shared" si="787"/>
        <v>1</v>
      </c>
      <c r="FN310" s="95">
        <f t="shared" si="788"/>
        <v>1</v>
      </c>
      <c r="FO310" s="95">
        <f t="shared" si="789"/>
        <v>1</v>
      </c>
      <c r="FP310" s="95">
        <f t="shared" si="790"/>
        <v>1</v>
      </c>
      <c r="FQ310" s="115">
        <f t="shared" si="791"/>
        <v>1.1555602420901194</v>
      </c>
      <c r="FR310" s="115">
        <f t="shared" si="792"/>
        <v>1.0308740911552212</v>
      </c>
      <c r="FS310" s="115">
        <f t="shared" si="793"/>
        <v>1.0112625933410675</v>
      </c>
      <c r="FT310" s="115">
        <f t="shared" si="794"/>
        <v>1.0047044527092481</v>
      </c>
      <c r="FU310" s="115">
        <f t="shared" si="795"/>
        <v>1.0022263041806603</v>
      </c>
      <c r="FV310" s="115">
        <f t="shared" si="796"/>
        <v>1.0011653268777534</v>
      </c>
      <c r="FW310" s="115">
        <f t="shared" si="797"/>
        <v>1.0006602493498824</v>
      </c>
      <c r="FX310" s="115">
        <f t="shared" si="798"/>
        <v>1.0003980538249704</v>
      </c>
      <c r="FZ310" s="90">
        <f t="shared" si="822"/>
        <v>1.0003980538249704</v>
      </c>
    </row>
    <row r="311" spans="24:182" x14ac:dyDescent="0.3">
      <c r="X311" s="118">
        <v>7</v>
      </c>
      <c r="Y311" s="118">
        <v>10</v>
      </c>
      <c r="Z311" s="40">
        <v>1.7999999999999999E-2</v>
      </c>
      <c r="AA311" s="40">
        <v>10000000</v>
      </c>
      <c r="AB311" s="40">
        <v>10000000</v>
      </c>
      <c r="AC311" s="98">
        <v>3900000</v>
      </c>
      <c r="AD311" s="42">
        <v>0.33</v>
      </c>
      <c r="AE311" s="42">
        <v>0.33</v>
      </c>
      <c r="AF311" s="41">
        <v>1.7999999999999999E-2</v>
      </c>
      <c r="AG311" s="40">
        <v>10000000</v>
      </c>
      <c r="AH311" s="40">
        <v>10000000</v>
      </c>
      <c r="AI311" s="98">
        <v>3900000</v>
      </c>
      <c r="AJ311" s="42">
        <v>0.33</v>
      </c>
      <c r="AK311" s="42">
        <v>0.33</v>
      </c>
      <c r="AL311" s="42">
        <f>AL295</f>
        <v>1.0032000000000001</v>
      </c>
      <c r="AM311" s="40">
        <v>6000</v>
      </c>
      <c r="AN311" s="40">
        <f>AN295</f>
        <v>10000</v>
      </c>
      <c r="AO311" s="40">
        <f>AO295</f>
        <v>10000</v>
      </c>
      <c r="AP311" s="42">
        <v>0.03</v>
      </c>
      <c r="AQ311" s="42">
        <v>0.03</v>
      </c>
      <c r="AR311" s="4">
        <f t="shared" si="799"/>
        <v>1.0211999999999999</v>
      </c>
      <c r="AS311" s="11">
        <f t="shared" si="800"/>
        <v>0.7</v>
      </c>
      <c r="AT311" s="15">
        <f t="shared" si="801"/>
        <v>105326.50611603633</v>
      </c>
      <c r="AU311" s="19">
        <f t="shared" si="802"/>
        <v>1.0000076783363887</v>
      </c>
      <c r="AV311" s="13">
        <f t="shared" si="803"/>
        <v>0.5</v>
      </c>
      <c r="AW311" s="11">
        <f t="shared" si="804"/>
        <v>1</v>
      </c>
      <c r="AX311" s="11">
        <f t="shared" si="805"/>
        <v>0.8911</v>
      </c>
      <c r="AY311" s="11">
        <f t="shared" si="806"/>
        <v>201997.53114128605</v>
      </c>
      <c r="AZ311" s="11">
        <f t="shared" si="807"/>
        <v>1</v>
      </c>
      <c r="BA311" s="11">
        <f t="shared" si="808"/>
        <v>0.34752899999999998</v>
      </c>
      <c r="BB311" s="11">
        <f t="shared" si="809"/>
        <v>1.025058</v>
      </c>
      <c r="BC311" s="11">
        <f t="shared" si="810"/>
        <v>0.99909999999999999</v>
      </c>
      <c r="BD311" s="11">
        <f t="shared" si="811"/>
        <v>0.8911</v>
      </c>
      <c r="BE311" s="11">
        <f t="shared" si="812"/>
        <v>201997.53114128605</v>
      </c>
      <c r="BF311" s="11">
        <f t="shared" si="813"/>
        <v>1</v>
      </c>
      <c r="BG311" s="11">
        <f t="shared" si="814"/>
        <v>0.34752899999999998</v>
      </c>
      <c r="BH311" s="11">
        <f t="shared" si="815"/>
        <v>1.025058</v>
      </c>
      <c r="BI311" s="121">
        <f t="shared" si="707"/>
        <v>0.36749999999999999</v>
      </c>
      <c r="BJ311" s="121">
        <f>X311^2/((BJ297^2+1)*Y311^2)</f>
        <v>9.8000000000000004E-2</v>
      </c>
      <c r="BK311" s="121">
        <f>X311^2/((BK297^2+1)*Y311^2)</f>
        <v>4.9000000000000002E-2</v>
      </c>
      <c r="BL311" s="121">
        <f>X311^2/((BL297^2+1)*Y311^2)</f>
        <v>2.8823529411764706E-2</v>
      </c>
      <c r="BM311" s="121">
        <f>X311^2/((BM297^2+1)*Y311^2)</f>
        <v>1.8846153846153846E-2</v>
      </c>
      <c r="BN311" s="121">
        <f>X311^2/((BN297^2+1)*Y311^2)</f>
        <v>1.3243243243243243E-2</v>
      </c>
      <c r="BO311" s="121">
        <f>X311^2/((BO297^2+1)*Y311^2)</f>
        <v>9.7999999999999997E-3</v>
      </c>
      <c r="BP311" s="121">
        <f>X311^2/((BP297^2+1)*Y311^2)</f>
        <v>7.5384615384615382E-3</v>
      </c>
      <c r="BQ311" s="121">
        <v>1</v>
      </c>
      <c r="BR311" s="121">
        <v>1</v>
      </c>
      <c r="BS311" s="121">
        <v>1</v>
      </c>
      <c r="BT311" s="121">
        <v>1</v>
      </c>
      <c r="BU311" s="121">
        <v>1</v>
      </c>
      <c r="BV311" s="121">
        <v>1</v>
      </c>
      <c r="BW311" s="121">
        <v>1</v>
      </c>
      <c r="BX311" s="121">
        <v>1</v>
      </c>
      <c r="BY311" s="121">
        <f t="shared" si="816"/>
        <v>8.1632653061224492</v>
      </c>
      <c r="BZ311" s="121">
        <f>(BZ297^4+6*BZ297^2+1)/(BZ297^2+1)*(Y311^2/X311^2)</f>
        <v>16.73469387755102</v>
      </c>
      <c r="CA311" s="121">
        <f>(CA297^4+6*CA297^2+1)/(CA297^2+1)*(Y311^2/X311^2)</f>
        <v>27.755102040816325</v>
      </c>
      <c r="CB311" s="121">
        <f>(CB297^4+6*CB297^2+1)/(CB297^2+1)*(Y311^2/X311^2)</f>
        <v>42.376950780312129</v>
      </c>
      <c r="CC311" s="121">
        <f>(CC297^4+6*CC297^2+1)/(CC297^2+1)*(Y311^2/X311^2)</f>
        <v>60.910518053375199</v>
      </c>
      <c r="CD311" s="121">
        <f>(CD297^4+6*CD297^2+1)/(CD297^2+1)*(Y311^2/X311^2)</f>
        <v>83.452840595697751</v>
      </c>
      <c r="CE311" s="121">
        <f>(CE297^4+6*CE297^2+1)/(CE297^2+1)*(Y311^2/X311^2)</f>
        <v>110.04081632653062</v>
      </c>
      <c r="CF311" s="121">
        <f>(CF297^4+6*CF297^2+1)/(CF297^2+1)*(Y311^2/X311^2)</f>
        <v>140.69073783359497</v>
      </c>
      <c r="CG311" s="121">
        <f t="shared" si="817"/>
        <v>0.36749999999999999</v>
      </c>
      <c r="CH311" s="121">
        <f t="shared" si="708"/>
        <v>9.8000000000000004E-2</v>
      </c>
      <c r="CI311" s="121">
        <f t="shared" si="709"/>
        <v>4.9000000000000002E-2</v>
      </c>
      <c r="CJ311" s="121">
        <f t="shared" si="710"/>
        <v>2.8823529411764706E-2</v>
      </c>
      <c r="CK311" s="121">
        <f t="shared" si="711"/>
        <v>1.8846153846153846E-2</v>
      </c>
      <c r="CL311" s="121">
        <f t="shared" si="712"/>
        <v>1.3243243243243243E-2</v>
      </c>
      <c r="CM311" s="121">
        <f t="shared" si="713"/>
        <v>9.7999999999999997E-3</v>
      </c>
      <c r="CN311" s="121">
        <f t="shared" si="714"/>
        <v>7.5384615384615382E-3</v>
      </c>
      <c r="CO311" s="95">
        <f t="shared" si="715"/>
        <v>10.456451448979593</v>
      </c>
      <c r="CP311" s="95">
        <f t="shared" si="716"/>
        <v>21.628437163265303</v>
      </c>
      <c r="CQ311" s="95">
        <f t="shared" si="717"/>
        <v>36.195059612244897</v>
      </c>
      <c r="CR311" s="95">
        <f t="shared" si="718"/>
        <v>55.781608351740701</v>
      </c>
      <c r="CS311" s="95">
        <f t="shared" si="719"/>
        <v>80.698361339089487</v>
      </c>
      <c r="CT311" s="95">
        <f t="shared" si="720"/>
        <v>111.04235530998346</v>
      </c>
      <c r="CU311" s="95">
        <f t="shared" si="721"/>
        <v>146.85048818367346</v>
      </c>
      <c r="CV311" s="95">
        <f t="shared" si="722"/>
        <v>188.13905254788068</v>
      </c>
      <c r="CW311" s="95">
        <f t="shared" si="723"/>
        <v>10.456451448979593</v>
      </c>
      <c r="CX311" s="95">
        <f t="shared" si="724"/>
        <v>21.628437163265303</v>
      </c>
      <c r="CY311" s="95">
        <f t="shared" si="725"/>
        <v>36.195059612244897</v>
      </c>
      <c r="CZ311" s="95">
        <f t="shared" si="726"/>
        <v>55.781608351740701</v>
      </c>
      <c r="DA311" s="95">
        <f t="shared" si="727"/>
        <v>80.698361339089487</v>
      </c>
      <c r="DB311" s="95">
        <f t="shared" si="728"/>
        <v>111.04235530998346</v>
      </c>
      <c r="DC311" s="95">
        <f t="shared" si="729"/>
        <v>146.85048818367346</v>
      </c>
      <c r="DD311" s="95">
        <f t="shared" si="730"/>
        <v>188.13905254788068</v>
      </c>
      <c r="DE311" s="13">
        <f t="shared" si="818"/>
        <v>10.58088130612245</v>
      </c>
      <c r="DF311" s="13">
        <f t="shared" si="819"/>
        <v>18.882809877551018</v>
      </c>
      <c r="DG311" s="13">
        <f t="shared" si="820"/>
        <v>29.854218040816324</v>
      </c>
      <c r="DH311" s="13">
        <f t="shared" si="821"/>
        <v>44.455890309723891</v>
      </c>
      <c r="DI311" s="13">
        <f t="shared" si="731"/>
        <v>62.97948020722135</v>
      </c>
      <c r="DJ311" s="13">
        <f t="shared" si="732"/>
        <v>85.516199838940992</v>
      </c>
      <c r="DK311" s="13">
        <f t="shared" si="733"/>
        <v>112.10073232653062</v>
      </c>
      <c r="DL311" s="13">
        <f t="shared" si="734"/>
        <v>142.74839229513341</v>
      </c>
      <c r="DM311" s="95">
        <f t="shared" si="735"/>
        <v>10.58088130612245</v>
      </c>
      <c r="DN311" s="95">
        <f t="shared" si="736"/>
        <v>18.882809877551018</v>
      </c>
      <c r="DO311" s="95">
        <f t="shared" si="737"/>
        <v>29.854218040816324</v>
      </c>
      <c r="DP311" s="95">
        <f t="shared" si="738"/>
        <v>44.455890309723891</v>
      </c>
      <c r="DQ311" s="95">
        <f t="shared" si="739"/>
        <v>62.97948020722135</v>
      </c>
      <c r="DR311" s="95">
        <f t="shared" si="740"/>
        <v>85.516199838940992</v>
      </c>
      <c r="DS311" s="95">
        <f t="shared" si="741"/>
        <v>112.10073232653062</v>
      </c>
      <c r="DT311" s="95">
        <f t="shared" si="742"/>
        <v>142.74839229513341</v>
      </c>
      <c r="DU311" s="95">
        <f t="shared" si="743"/>
        <v>5.6264191960714287</v>
      </c>
      <c r="DV311" s="95">
        <f t="shared" si="744"/>
        <v>7.1515801305714275</v>
      </c>
      <c r="DW311" s="95">
        <f t="shared" si="745"/>
        <v>10.684462638142856</v>
      </c>
      <c r="DX311" s="95">
        <f t="shared" si="746"/>
        <v>15.620420487281265</v>
      </c>
      <c r="DY311" s="95">
        <f t="shared" si="747"/>
        <v>21.98438086765427</v>
      </c>
      <c r="DZ311" s="95">
        <f t="shared" si="748"/>
        <v>29.773801777811752</v>
      </c>
      <c r="EA311" s="95">
        <f t="shared" si="749"/>
        <v>38.985911501342855</v>
      </c>
      <c r="EB311" s="95">
        <f t="shared" si="750"/>
        <v>49.619053838547742</v>
      </c>
      <c r="EC311" s="95">
        <f t="shared" si="751"/>
        <v>5.6264191960714287</v>
      </c>
      <c r="ED311" s="95">
        <f t="shared" si="752"/>
        <v>7.1515801305714275</v>
      </c>
      <c r="EE311" s="95">
        <f t="shared" si="753"/>
        <v>10.684462638142856</v>
      </c>
      <c r="EF311" s="95">
        <f t="shared" si="754"/>
        <v>15.620420487281265</v>
      </c>
      <c r="EG311" s="95">
        <f t="shared" si="755"/>
        <v>21.98438086765427</v>
      </c>
      <c r="EH311" s="95">
        <f t="shared" si="756"/>
        <v>29.773801777811752</v>
      </c>
      <c r="EI311" s="95">
        <f t="shared" si="757"/>
        <v>38.985911501342855</v>
      </c>
      <c r="EJ311" s="95">
        <f t="shared" si="758"/>
        <v>49.619053838547742</v>
      </c>
      <c r="EK311" s="95">
        <f t="shared" si="759"/>
        <v>5.6264191960714287</v>
      </c>
      <c r="EL311" s="95">
        <f t="shared" si="760"/>
        <v>7.1515801305714275</v>
      </c>
      <c r="EM311" s="95">
        <f t="shared" si="761"/>
        <v>10.684462638142856</v>
      </c>
      <c r="EN311" s="95">
        <f t="shared" si="762"/>
        <v>15.620420487281265</v>
      </c>
      <c r="EO311" s="95">
        <f t="shared" si="763"/>
        <v>21.98438086765427</v>
      </c>
      <c r="EP311" s="95">
        <f t="shared" si="764"/>
        <v>29.773801777811752</v>
      </c>
      <c r="EQ311" s="95">
        <f t="shared" si="765"/>
        <v>38.985911501342855</v>
      </c>
      <c r="ER311" s="95">
        <f t="shared" si="766"/>
        <v>49.619053838547742</v>
      </c>
      <c r="ES311" s="95">
        <f t="shared" si="767"/>
        <v>1</v>
      </c>
      <c r="ET311" s="95">
        <f t="shared" si="768"/>
        <v>1</v>
      </c>
      <c r="EU311" s="95">
        <f t="shared" si="769"/>
        <v>1</v>
      </c>
      <c r="EV311" s="95">
        <f t="shared" si="770"/>
        <v>1</v>
      </c>
      <c r="EW311" s="95">
        <f t="shared" si="771"/>
        <v>1</v>
      </c>
      <c r="EX311" s="95">
        <f t="shared" si="772"/>
        <v>1</v>
      </c>
      <c r="EY311" s="95">
        <f t="shared" si="773"/>
        <v>1</v>
      </c>
      <c r="EZ311" s="95">
        <f t="shared" si="774"/>
        <v>1</v>
      </c>
      <c r="FA311" s="95">
        <f t="shared" si="775"/>
        <v>1</v>
      </c>
      <c r="FB311" s="95">
        <f t="shared" si="776"/>
        <v>1</v>
      </c>
      <c r="FC311" s="95">
        <f t="shared" si="777"/>
        <v>1</v>
      </c>
      <c r="FD311" s="95">
        <f t="shared" si="778"/>
        <v>1</v>
      </c>
      <c r="FE311" s="95">
        <f t="shared" si="779"/>
        <v>1</v>
      </c>
      <c r="FF311" s="95">
        <f t="shared" si="780"/>
        <v>1</v>
      </c>
      <c r="FG311" s="95">
        <f t="shared" si="781"/>
        <v>1</v>
      </c>
      <c r="FH311" s="95">
        <f t="shared" si="782"/>
        <v>1</v>
      </c>
      <c r="FI311" s="95">
        <f t="shared" si="783"/>
        <v>1</v>
      </c>
      <c r="FJ311" s="95">
        <f t="shared" si="784"/>
        <v>1</v>
      </c>
      <c r="FK311" s="95">
        <f t="shared" si="785"/>
        <v>1</v>
      </c>
      <c r="FL311" s="95">
        <f t="shared" si="786"/>
        <v>1</v>
      </c>
      <c r="FM311" s="95">
        <f t="shared" si="787"/>
        <v>1</v>
      </c>
      <c r="FN311" s="95">
        <f t="shared" si="788"/>
        <v>1</v>
      </c>
      <c r="FO311" s="95">
        <f t="shared" si="789"/>
        <v>1</v>
      </c>
      <c r="FP311" s="95">
        <f t="shared" si="790"/>
        <v>1</v>
      </c>
      <c r="FQ311" s="115">
        <f t="shared" si="791"/>
        <v>1.1774849103146325</v>
      </c>
      <c r="FR311" s="115">
        <f t="shared" si="792"/>
        <v>1.0356182232808038</v>
      </c>
      <c r="FS311" s="115">
        <f t="shared" si="793"/>
        <v>1.013092124337273</v>
      </c>
      <c r="FT311" s="115">
        <f t="shared" si="794"/>
        <v>1.0054954146900523</v>
      </c>
      <c r="FU311" s="115">
        <f t="shared" si="795"/>
        <v>1.0026085566877496</v>
      </c>
      <c r="FV311" s="115">
        <f t="shared" si="796"/>
        <v>1.0013683661531541</v>
      </c>
      <c r="FW311" s="115">
        <f t="shared" si="797"/>
        <v>1.0007767158477461</v>
      </c>
      <c r="FX311" s="115">
        <f t="shared" si="798"/>
        <v>1.0004691508671308</v>
      </c>
      <c r="FZ311" s="90">
        <f t="shared" si="822"/>
        <v>1.0004691508671308</v>
      </c>
    </row>
    <row r="312" spans="24:182" x14ac:dyDescent="0.3">
      <c r="X312" s="118">
        <v>7.5</v>
      </c>
      <c r="Y312" s="118">
        <v>10</v>
      </c>
      <c r="Z312" s="40">
        <v>1.7999999999999999E-2</v>
      </c>
      <c r="AA312" s="40">
        <v>10000000</v>
      </c>
      <c r="AB312" s="40">
        <v>10000000</v>
      </c>
      <c r="AC312" s="98">
        <v>3900000</v>
      </c>
      <c r="AD312" s="42">
        <v>0.33</v>
      </c>
      <c r="AE312" s="42">
        <v>0.33</v>
      </c>
      <c r="AF312" s="41">
        <v>1.7999999999999999E-2</v>
      </c>
      <c r="AG312" s="40">
        <v>10000000</v>
      </c>
      <c r="AH312" s="40">
        <v>10000000</v>
      </c>
      <c r="AI312" s="98">
        <v>3900000</v>
      </c>
      <c r="AJ312" s="42">
        <v>0.33</v>
      </c>
      <c r="AK312" s="42">
        <v>0.33</v>
      </c>
      <c r="AL312" s="42">
        <f>AL295</f>
        <v>1.0032000000000001</v>
      </c>
      <c r="AM312" s="40">
        <v>6000</v>
      </c>
      <c r="AN312" s="40">
        <f>AN295</f>
        <v>10000</v>
      </c>
      <c r="AO312" s="40">
        <f>AO295</f>
        <v>10000</v>
      </c>
      <c r="AP312" s="42">
        <v>0.03</v>
      </c>
      <c r="AQ312" s="42">
        <v>0.03</v>
      </c>
      <c r="AR312" s="4">
        <f t="shared" si="799"/>
        <v>1.0211999999999999</v>
      </c>
      <c r="AS312" s="11">
        <f t="shared" si="800"/>
        <v>0.75</v>
      </c>
      <c r="AT312" s="15">
        <f t="shared" si="801"/>
        <v>105326.50611603633</v>
      </c>
      <c r="AU312" s="19">
        <f t="shared" si="802"/>
        <v>1.0000076783363887</v>
      </c>
      <c r="AV312" s="13">
        <f t="shared" si="803"/>
        <v>0.5</v>
      </c>
      <c r="AW312" s="11">
        <f t="shared" si="804"/>
        <v>1</v>
      </c>
      <c r="AX312" s="11">
        <f t="shared" si="805"/>
        <v>0.8911</v>
      </c>
      <c r="AY312" s="11">
        <f t="shared" si="806"/>
        <v>201997.53114128605</v>
      </c>
      <c r="AZ312" s="11">
        <f t="shared" si="807"/>
        <v>1</v>
      </c>
      <c r="BA312" s="11">
        <f t="shared" si="808"/>
        <v>0.34752899999999998</v>
      </c>
      <c r="BB312" s="11">
        <f t="shared" si="809"/>
        <v>1.025058</v>
      </c>
      <c r="BC312" s="11">
        <f t="shared" si="810"/>
        <v>0.99909999999999999</v>
      </c>
      <c r="BD312" s="11">
        <f t="shared" si="811"/>
        <v>0.8911</v>
      </c>
      <c r="BE312" s="11">
        <f t="shared" si="812"/>
        <v>201997.53114128605</v>
      </c>
      <c r="BF312" s="11">
        <f t="shared" si="813"/>
        <v>1</v>
      </c>
      <c r="BG312" s="11">
        <f t="shared" si="814"/>
        <v>0.34752899999999998</v>
      </c>
      <c r="BH312" s="11">
        <f t="shared" si="815"/>
        <v>1.025058</v>
      </c>
      <c r="BI312" s="121">
        <f t="shared" si="707"/>
        <v>0.421875</v>
      </c>
      <c r="BJ312" s="121">
        <f>X312^2/((BJ297^2+1)*Y312^2)</f>
        <v>0.1125</v>
      </c>
      <c r="BK312" s="121">
        <f>X312^2/((BK297^2+1)*Y312^2)</f>
        <v>5.6250000000000001E-2</v>
      </c>
      <c r="BL312" s="121">
        <f>X312^2/((BL297^2+1)*Y312^2)</f>
        <v>3.3088235294117647E-2</v>
      </c>
      <c r="BM312" s="121">
        <f>X312^2/((BM297^2+1)*Y312^2)</f>
        <v>2.1634615384615384E-2</v>
      </c>
      <c r="BN312" s="121">
        <f>X312^2/((BN297^2+1)*Y312^2)</f>
        <v>1.5202702702702704E-2</v>
      </c>
      <c r="BO312" s="121">
        <f>X312^2/((BO297^2+1)*Y312^2)</f>
        <v>1.125E-2</v>
      </c>
      <c r="BP312" s="121">
        <f>X312^2/((BP297^2+1)*Y312^2)</f>
        <v>8.6538461538461543E-3</v>
      </c>
      <c r="BQ312" s="121">
        <v>1</v>
      </c>
      <c r="BR312" s="121">
        <v>1</v>
      </c>
      <c r="BS312" s="121">
        <v>1</v>
      </c>
      <c r="BT312" s="121">
        <v>1</v>
      </c>
      <c r="BU312" s="121">
        <v>1</v>
      </c>
      <c r="BV312" s="121">
        <v>1</v>
      </c>
      <c r="BW312" s="121">
        <v>1</v>
      </c>
      <c r="BX312" s="121">
        <v>1</v>
      </c>
      <c r="BY312" s="121">
        <f t="shared" si="816"/>
        <v>7.1111111111111107</v>
      </c>
      <c r="BZ312" s="121">
        <f>(BZ297^4+6*BZ297^2+1)/(BZ297^2+1)*(Y312^2/X312^2)</f>
        <v>14.577777777777776</v>
      </c>
      <c r="CA312" s="121">
        <f>(CA297^4+6*CA297^2+1)/(CA297^2+1)*(Y312^2/X312^2)</f>
        <v>24.177777777777777</v>
      </c>
      <c r="CB312" s="121">
        <f>(CB297^4+6*CB297^2+1)/(CB297^2+1)*(Y312^2/X312^2)</f>
        <v>36.915032679738559</v>
      </c>
      <c r="CC312" s="121">
        <f>(CC297^4+6*CC297^2+1)/(CC297^2+1)*(Y312^2/X312^2)</f>
        <v>53.059829059829056</v>
      </c>
      <c r="CD312" s="121">
        <f>(CD297^4+6*CD297^2+1)/(CD297^2+1)*(Y312^2/X312^2)</f>
        <v>72.696696696696691</v>
      </c>
      <c r="CE312" s="121">
        <f>(CE297^4+6*CE297^2+1)/(CE297^2+1)*(Y312^2/X312^2)</f>
        <v>95.85777777777777</v>
      </c>
      <c r="CF312" s="121">
        <f>(CF297^4+6*CF297^2+1)/(CF297^2+1)*(Y312^2/X312^2)</f>
        <v>122.55726495726495</v>
      </c>
      <c r="CG312" s="121">
        <f t="shared" si="817"/>
        <v>0.421875</v>
      </c>
      <c r="CH312" s="121">
        <f t="shared" si="708"/>
        <v>0.1125</v>
      </c>
      <c r="CI312" s="121">
        <f t="shared" si="709"/>
        <v>5.6250000000000001E-2</v>
      </c>
      <c r="CJ312" s="121">
        <f t="shared" si="710"/>
        <v>3.3088235294117647E-2</v>
      </c>
      <c r="CK312" s="121">
        <f t="shared" si="711"/>
        <v>2.1634615384615384E-2</v>
      </c>
      <c r="CL312" s="121">
        <f t="shared" si="712"/>
        <v>1.5202702702702704E-2</v>
      </c>
      <c r="CM312" s="121">
        <f t="shared" si="713"/>
        <v>1.125E-2</v>
      </c>
      <c r="CN312" s="121">
        <f t="shared" si="714"/>
        <v>8.6538461538461543E-3</v>
      </c>
      <c r="CO312" s="95">
        <f t="shared" si="715"/>
        <v>9.2824125555555561</v>
      </c>
      <c r="CP312" s="95">
        <f t="shared" si="716"/>
        <v>19.014453444444442</v>
      </c>
      <c r="CQ312" s="95">
        <f t="shared" si="717"/>
        <v>31.703600111111111</v>
      </c>
      <c r="CR312" s="95">
        <f t="shared" si="718"/>
        <v>48.765660346405227</v>
      </c>
      <c r="CS312" s="95">
        <f t="shared" si="719"/>
        <v>70.47092072649572</v>
      </c>
      <c r="CT312" s="95">
        <f t="shared" si="720"/>
        <v>96.903911030030017</v>
      </c>
      <c r="CU312" s="95">
        <f t="shared" si="721"/>
        <v>128.09677344444444</v>
      </c>
      <c r="CV312" s="95">
        <f t="shared" si="722"/>
        <v>164.0637006239316</v>
      </c>
      <c r="CW312" s="95">
        <f t="shared" si="723"/>
        <v>9.2824125555555561</v>
      </c>
      <c r="CX312" s="95">
        <f t="shared" si="724"/>
        <v>19.014453444444442</v>
      </c>
      <c r="CY312" s="95">
        <f t="shared" si="725"/>
        <v>31.703600111111111</v>
      </c>
      <c r="CZ312" s="95">
        <f t="shared" si="726"/>
        <v>48.765660346405227</v>
      </c>
      <c r="DA312" s="95">
        <f t="shared" si="727"/>
        <v>70.47092072649572</v>
      </c>
      <c r="DB312" s="95">
        <f t="shared" si="728"/>
        <v>96.903911030030017</v>
      </c>
      <c r="DC312" s="95">
        <f t="shared" si="729"/>
        <v>128.09677344444444</v>
      </c>
      <c r="DD312" s="95">
        <f t="shared" si="730"/>
        <v>164.0637006239316</v>
      </c>
      <c r="DE312" s="13">
        <f t="shared" si="818"/>
        <v>9.5831021111111099</v>
      </c>
      <c r="DF312" s="13">
        <f t="shared" si="819"/>
        <v>16.740393777777776</v>
      </c>
      <c r="DG312" s="13">
        <f t="shared" si="820"/>
        <v>26.284143777777778</v>
      </c>
      <c r="DH312" s="13">
        <f t="shared" si="821"/>
        <v>38.998236915032678</v>
      </c>
      <c r="DI312" s="13">
        <f t="shared" si="731"/>
        <v>55.131579675213672</v>
      </c>
      <c r="DJ312" s="13">
        <f t="shared" si="732"/>
        <v>74.762015399399388</v>
      </c>
      <c r="DK312" s="13">
        <f t="shared" si="733"/>
        <v>97.919143777777776</v>
      </c>
      <c r="DL312" s="13">
        <f t="shared" si="734"/>
        <v>124.6160348034188</v>
      </c>
      <c r="DM312" s="95">
        <f t="shared" si="735"/>
        <v>9.5831021111111099</v>
      </c>
      <c r="DN312" s="95">
        <f t="shared" si="736"/>
        <v>16.740393777777776</v>
      </c>
      <c r="DO312" s="95">
        <f t="shared" si="737"/>
        <v>26.284143777777778</v>
      </c>
      <c r="DP312" s="95">
        <f t="shared" si="738"/>
        <v>38.998236915032678</v>
      </c>
      <c r="DQ312" s="95">
        <f t="shared" si="739"/>
        <v>55.131579675213672</v>
      </c>
      <c r="DR312" s="95">
        <f t="shared" si="740"/>
        <v>74.762015399399388</v>
      </c>
      <c r="DS312" s="95">
        <f t="shared" si="741"/>
        <v>97.919143777777776</v>
      </c>
      <c r="DT312" s="95">
        <f t="shared" si="742"/>
        <v>124.6160348034188</v>
      </c>
      <c r="DU312" s="95">
        <f t="shared" si="743"/>
        <v>5.279661990208333</v>
      </c>
      <c r="DV312" s="95">
        <f t="shared" si="744"/>
        <v>6.4070284058333318</v>
      </c>
      <c r="DW312" s="95">
        <f t="shared" si="745"/>
        <v>9.4437582995833331</v>
      </c>
      <c r="DX312" s="95">
        <f t="shared" si="746"/>
        <v>13.723727660677623</v>
      </c>
      <c r="DY312" s="95">
        <f t="shared" si="747"/>
        <v>19.257007843666173</v>
      </c>
      <c r="DZ312" s="95">
        <f t="shared" si="748"/>
        <v>26.036410813722295</v>
      </c>
      <c r="EA312" s="95">
        <f t="shared" si="749"/>
        <v>34.05739821458333</v>
      </c>
      <c r="EB312" s="95">
        <f t="shared" si="750"/>
        <v>43.317533771809657</v>
      </c>
      <c r="EC312" s="95">
        <f t="shared" si="751"/>
        <v>5.279661990208333</v>
      </c>
      <c r="ED312" s="95">
        <f t="shared" si="752"/>
        <v>6.4070284058333318</v>
      </c>
      <c r="EE312" s="95">
        <f t="shared" si="753"/>
        <v>9.4437582995833331</v>
      </c>
      <c r="EF312" s="95">
        <f t="shared" si="754"/>
        <v>13.723727660677623</v>
      </c>
      <c r="EG312" s="95">
        <f t="shared" si="755"/>
        <v>19.257007843666173</v>
      </c>
      <c r="EH312" s="95">
        <f t="shared" si="756"/>
        <v>26.036410813722295</v>
      </c>
      <c r="EI312" s="95">
        <f t="shared" si="757"/>
        <v>34.05739821458333</v>
      </c>
      <c r="EJ312" s="95">
        <f t="shared" si="758"/>
        <v>43.317533771809657</v>
      </c>
      <c r="EK312" s="95">
        <f t="shared" si="759"/>
        <v>5.279661990208333</v>
      </c>
      <c r="EL312" s="95">
        <f t="shared" si="760"/>
        <v>6.4070284058333318</v>
      </c>
      <c r="EM312" s="95">
        <f t="shared" si="761"/>
        <v>9.4437582995833331</v>
      </c>
      <c r="EN312" s="95">
        <f t="shared" si="762"/>
        <v>13.723727660677623</v>
      </c>
      <c r="EO312" s="95">
        <f t="shared" si="763"/>
        <v>19.257007843666173</v>
      </c>
      <c r="EP312" s="95">
        <f t="shared" si="764"/>
        <v>26.036410813722295</v>
      </c>
      <c r="EQ312" s="95">
        <f t="shared" si="765"/>
        <v>34.05739821458333</v>
      </c>
      <c r="ER312" s="95">
        <f t="shared" si="766"/>
        <v>43.317533771809657</v>
      </c>
      <c r="ES312" s="95">
        <f t="shared" si="767"/>
        <v>1</v>
      </c>
      <c r="ET312" s="95">
        <f t="shared" si="768"/>
        <v>1</v>
      </c>
      <c r="EU312" s="95">
        <f t="shared" si="769"/>
        <v>1</v>
      </c>
      <c r="EV312" s="95">
        <f t="shared" si="770"/>
        <v>1</v>
      </c>
      <c r="EW312" s="95">
        <f t="shared" si="771"/>
        <v>1</v>
      </c>
      <c r="EX312" s="95">
        <f t="shared" si="772"/>
        <v>1</v>
      </c>
      <c r="EY312" s="95">
        <f t="shared" si="773"/>
        <v>1</v>
      </c>
      <c r="EZ312" s="95">
        <f t="shared" si="774"/>
        <v>1</v>
      </c>
      <c r="FA312" s="95">
        <f t="shared" si="775"/>
        <v>1</v>
      </c>
      <c r="FB312" s="95">
        <f t="shared" si="776"/>
        <v>1</v>
      </c>
      <c r="FC312" s="95">
        <f t="shared" si="777"/>
        <v>1</v>
      </c>
      <c r="FD312" s="95">
        <f t="shared" si="778"/>
        <v>1</v>
      </c>
      <c r="FE312" s="95">
        <f t="shared" si="779"/>
        <v>1</v>
      </c>
      <c r="FF312" s="95">
        <f t="shared" si="780"/>
        <v>1</v>
      </c>
      <c r="FG312" s="95">
        <f t="shared" si="781"/>
        <v>1</v>
      </c>
      <c r="FH312" s="95">
        <f t="shared" si="782"/>
        <v>1</v>
      </c>
      <c r="FI312" s="95">
        <f t="shared" si="783"/>
        <v>1</v>
      </c>
      <c r="FJ312" s="95">
        <f t="shared" si="784"/>
        <v>1</v>
      </c>
      <c r="FK312" s="95">
        <f t="shared" si="785"/>
        <v>1</v>
      </c>
      <c r="FL312" s="95">
        <f t="shared" si="786"/>
        <v>1</v>
      </c>
      <c r="FM312" s="95">
        <f t="shared" si="787"/>
        <v>1</v>
      </c>
      <c r="FN312" s="95">
        <f t="shared" si="788"/>
        <v>1</v>
      </c>
      <c r="FO312" s="95">
        <f t="shared" si="789"/>
        <v>1</v>
      </c>
      <c r="FP312" s="95">
        <f t="shared" si="790"/>
        <v>1</v>
      </c>
      <c r="FQ312" s="115">
        <f t="shared" si="791"/>
        <v>1.2009096922483071</v>
      </c>
      <c r="FR312" s="115">
        <f t="shared" si="792"/>
        <v>1.0406984973809426</v>
      </c>
      <c r="FS312" s="115">
        <f t="shared" si="793"/>
        <v>1.015069343824311</v>
      </c>
      <c r="FT312" s="115">
        <f t="shared" si="794"/>
        <v>1.0063565869717546</v>
      </c>
      <c r="FU312" s="115">
        <f t="shared" si="795"/>
        <v>1.0030267043193688</v>
      </c>
      <c r="FV312" s="115">
        <f t="shared" si="796"/>
        <v>1.0015911318386423</v>
      </c>
      <c r="FW312" s="115">
        <f t="shared" si="797"/>
        <v>1.0009047457498133</v>
      </c>
      <c r="FX312" s="115">
        <f t="shared" si="798"/>
        <v>1.0005474100444633</v>
      </c>
      <c r="FZ312" s="90">
        <f t="shared" si="822"/>
        <v>1.0005474100444633</v>
      </c>
    </row>
    <row r="313" spans="24:182" x14ac:dyDescent="0.3">
      <c r="X313" s="118">
        <v>8</v>
      </c>
      <c r="Y313" s="118">
        <v>10</v>
      </c>
      <c r="Z313" s="40">
        <v>1.7999999999999999E-2</v>
      </c>
      <c r="AA313" s="40">
        <v>10000000</v>
      </c>
      <c r="AB313" s="40">
        <v>10000000</v>
      </c>
      <c r="AC313" s="98">
        <v>3900000</v>
      </c>
      <c r="AD313" s="42">
        <v>0.33</v>
      </c>
      <c r="AE313" s="42">
        <v>0.33</v>
      </c>
      <c r="AF313" s="41">
        <v>1.7999999999999999E-2</v>
      </c>
      <c r="AG313" s="40">
        <v>10000000</v>
      </c>
      <c r="AH313" s="40">
        <v>10000000</v>
      </c>
      <c r="AI313" s="98">
        <v>3900000</v>
      </c>
      <c r="AJ313" s="42">
        <v>0.33</v>
      </c>
      <c r="AK313" s="42">
        <v>0.33</v>
      </c>
      <c r="AL313" s="42">
        <f>AL295</f>
        <v>1.0032000000000001</v>
      </c>
      <c r="AM313" s="40">
        <v>6000</v>
      </c>
      <c r="AN313" s="40">
        <f>AN295</f>
        <v>10000</v>
      </c>
      <c r="AO313" s="40">
        <f>AO295</f>
        <v>10000</v>
      </c>
      <c r="AP313" s="42">
        <v>0.03</v>
      </c>
      <c r="AQ313" s="42">
        <v>0.03</v>
      </c>
      <c r="AR313" s="4">
        <f t="shared" si="799"/>
        <v>1.0211999999999999</v>
      </c>
      <c r="AS313" s="11">
        <f t="shared" si="800"/>
        <v>0.8</v>
      </c>
      <c r="AT313" s="15">
        <f t="shared" si="801"/>
        <v>105326.50611603633</v>
      </c>
      <c r="AU313" s="19">
        <f t="shared" si="802"/>
        <v>1.0000076783363887</v>
      </c>
      <c r="AV313" s="13">
        <f t="shared" si="803"/>
        <v>0.5</v>
      </c>
      <c r="AW313" s="11">
        <f t="shared" si="804"/>
        <v>1</v>
      </c>
      <c r="AX313" s="11">
        <f t="shared" si="805"/>
        <v>0.8911</v>
      </c>
      <c r="AY313" s="11">
        <f t="shared" si="806"/>
        <v>201997.53114128605</v>
      </c>
      <c r="AZ313" s="11">
        <f t="shared" si="807"/>
        <v>1</v>
      </c>
      <c r="BA313" s="11">
        <f t="shared" si="808"/>
        <v>0.34752899999999998</v>
      </c>
      <c r="BB313" s="11">
        <f t="shared" si="809"/>
        <v>1.025058</v>
      </c>
      <c r="BC313" s="11">
        <f t="shared" si="810"/>
        <v>0.99909999999999999</v>
      </c>
      <c r="BD313" s="11">
        <f t="shared" si="811"/>
        <v>0.8911</v>
      </c>
      <c r="BE313" s="11">
        <f t="shared" si="812"/>
        <v>201997.53114128605</v>
      </c>
      <c r="BF313" s="11">
        <f t="shared" si="813"/>
        <v>1</v>
      </c>
      <c r="BG313" s="11">
        <f t="shared" si="814"/>
        <v>0.34752899999999998</v>
      </c>
      <c r="BH313" s="11">
        <f t="shared" si="815"/>
        <v>1.025058</v>
      </c>
      <c r="BI313" s="121">
        <f t="shared" si="707"/>
        <v>0.48</v>
      </c>
      <c r="BJ313" s="121">
        <f>X313^2/((BJ297^2+1)*Y313^2)</f>
        <v>0.128</v>
      </c>
      <c r="BK313" s="121">
        <f>X313^2/((BK297^2+1)*Y313^2)</f>
        <v>6.4000000000000001E-2</v>
      </c>
      <c r="BL313" s="121">
        <f>X313^2/((BL297^2+1)*Y313^2)</f>
        <v>3.7647058823529408E-2</v>
      </c>
      <c r="BM313" s="121">
        <f>X313^2/((BM297^2+1)*Y313^2)</f>
        <v>2.4615384615384615E-2</v>
      </c>
      <c r="BN313" s="121">
        <f>X313^2/((BN297^2+1)*Y313^2)</f>
        <v>1.7297297297297298E-2</v>
      </c>
      <c r="BO313" s="121">
        <f>X313^2/((BO297^2+1)*Y313^2)</f>
        <v>1.2800000000000001E-2</v>
      </c>
      <c r="BP313" s="121">
        <f>X313^2/((BP297^2+1)*Y313^2)</f>
        <v>9.8461538461538465E-3</v>
      </c>
      <c r="BQ313" s="121">
        <v>1</v>
      </c>
      <c r="BR313" s="121">
        <v>1</v>
      </c>
      <c r="BS313" s="121">
        <v>1</v>
      </c>
      <c r="BT313" s="121">
        <v>1</v>
      </c>
      <c r="BU313" s="121">
        <v>1</v>
      </c>
      <c r="BV313" s="121">
        <v>1</v>
      </c>
      <c r="BW313" s="121">
        <v>1</v>
      </c>
      <c r="BX313" s="121">
        <v>1</v>
      </c>
      <c r="BY313" s="121">
        <f t="shared" si="816"/>
        <v>6.25</v>
      </c>
      <c r="BZ313" s="121">
        <f>(BZ297^4+6*BZ297^2+1)/(BZ297^2+1)*(Y313^2/X313^2)</f>
        <v>12.812499999999998</v>
      </c>
      <c r="CA313" s="121">
        <f>(CA297^4+6*CA297^2+1)/(CA297^2+1)*(Y313^2/X313^2)</f>
        <v>21.25</v>
      </c>
      <c r="CB313" s="121">
        <f>(CB297^4+6*CB297^2+1)/(CB297^2+1)*(Y313^2/X313^2)</f>
        <v>32.444852941176471</v>
      </c>
      <c r="CC313" s="121">
        <f>(CC297^4+6*CC297^2+1)/(CC297^2+1)*(Y313^2/X313^2)</f>
        <v>46.634615384615387</v>
      </c>
      <c r="CD313" s="121">
        <f>(CD297^4+6*CD297^2+1)/(CD297^2+1)*(Y313^2/X313^2)</f>
        <v>63.893581081081088</v>
      </c>
      <c r="CE313" s="121">
        <f>(CE297^4+6*CE297^2+1)/(CE297^2+1)*(Y313^2/X313^2)</f>
        <v>84.25</v>
      </c>
      <c r="CF313" s="121">
        <f>(CF297^4+6*CF297^2+1)/(CF297^2+1)*(Y313^2/X313^2)</f>
        <v>107.71634615384616</v>
      </c>
      <c r="CG313" s="121">
        <f t="shared" si="817"/>
        <v>0.48</v>
      </c>
      <c r="CH313" s="121">
        <f t="shared" si="708"/>
        <v>0.128</v>
      </c>
      <c r="CI313" s="121">
        <f t="shared" si="709"/>
        <v>6.4000000000000001E-2</v>
      </c>
      <c r="CJ313" s="121">
        <f t="shared" si="710"/>
        <v>3.7647058823529408E-2</v>
      </c>
      <c r="CK313" s="121">
        <f t="shared" si="711"/>
        <v>2.4615384615384615E-2</v>
      </c>
      <c r="CL313" s="121">
        <f t="shared" si="712"/>
        <v>1.7297297297297298E-2</v>
      </c>
      <c r="CM313" s="121">
        <f t="shared" si="713"/>
        <v>1.2800000000000001E-2</v>
      </c>
      <c r="CN313" s="121">
        <f t="shared" si="714"/>
        <v>9.8461538461538465E-3</v>
      </c>
      <c r="CO313" s="95">
        <f t="shared" si="715"/>
        <v>8.3215477500000006</v>
      </c>
      <c r="CP313" s="95">
        <f t="shared" si="716"/>
        <v>16.875099312499998</v>
      </c>
      <c r="CQ313" s="95">
        <f t="shared" si="717"/>
        <v>28.027669625000001</v>
      </c>
      <c r="CR313" s="95">
        <f t="shared" si="718"/>
        <v>43.023621003676467</v>
      </c>
      <c r="CS313" s="95">
        <f t="shared" si="719"/>
        <v>62.100510009615384</v>
      </c>
      <c r="CT313" s="95">
        <f t="shared" si="720"/>
        <v>85.332630393581084</v>
      </c>
      <c r="CU313" s="95">
        <f t="shared" si="721"/>
        <v>112.748232125</v>
      </c>
      <c r="CV313" s="95">
        <f t="shared" si="722"/>
        <v>144.35978921634614</v>
      </c>
      <c r="CW313" s="95">
        <f t="shared" si="723"/>
        <v>8.3215477500000006</v>
      </c>
      <c r="CX313" s="95">
        <f t="shared" si="724"/>
        <v>16.875099312499998</v>
      </c>
      <c r="CY313" s="95">
        <f t="shared" si="725"/>
        <v>28.027669625000001</v>
      </c>
      <c r="CZ313" s="95">
        <f t="shared" si="726"/>
        <v>43.023621003676467</v>
      </c>
      <c r="DA313" s="95">
        <f t="shared" si="727"/>
        <v>62.100510009615384</v>
      </c>
      <c r="DB313" s="95">
        <f t="shared" si="728"/>
        <v>85.332630393581084</v>
      </c>
      <c r="DC313" s="95">
        <f t="shared" si="729"/>
        <v>112.748232125</v>
      </c>
      <c r="DD313" s="95">
        <f t="shared" si="730"/>
        <v>144.35978921634614</v>
      </c>
      <c r="DE313" s="13">
        <f t="shared" si="818"/>
        <v>8.7801159999999996</v>
      </c>
      <c r="DF313" s="13">
        <f t="shared" si="819"/>
        <v>14.990615999999999</v>
      </c>
      <c r="DG313" s="13">
        <f t="shared" si="820"/>
        <v>23.364115999999999</v>
      </c>
      <c r="DH313" s="13">
        <f t="shared" si="821"/>
        <v>34.532615999999997</v>
      </c>
      <c r="DI313" s="13">
        <f t="shared" si="731"/>
        <v>48.70934676923077</v>
      </c>
      <c r="DJ313" s="13">
        <f t="shared" si="732"/>
        <v>65.960994378378388</v>
      </c>
      <c r="DK313" s="13">
        <f t="shared" si="733"/>
        <v>86.312916000000001</v>
      </c>
      <c r="DL313" s="13">
        <f t="shared" si="734"/>
        <v>109.77630830769232</v>
      </c>
      <c r="DM313" s="95">
        <f t="shared" si="735"/>
        <v>8.7801159999999996</v>
      </c>
      <c r="DN313" s="95">
        <f t="shared" si="736"/>
        <v>14.990615999999999</v>
      </c>
      <c r="DO313" s="95">
        <f t="shared" si="737"/>
        <v>23.364115999999999</v>
      </c>
      <c r="DP313" s="95">
        <f t="shared" si="738"/>
        <v>34.532615999999997</v>
      </c>
      <c r="DQ313" s="95">
        <f t="shared" si="739"/>
        <v>48.70934676923077</v>
      </c>
      <c r="DR313" s="95">
        <f t="shared" si="740"/>
        <v>65.960994378378388</v>
      </c>
      <c r="DS313" s="95">
        <f t="shared" si="741"/>
        <v>86.312916000000001</v>
      </c>
      <c r="DT313" s="95">
        <f t="shared" si="742"/>
        <v>109.77630830769232</v>
      </c>
      <c r="DU313" s="95">
        <f t="shared" si="743"/>
        <v>5.0006010299999994</v>
      </c>
      <c r="DV313" s="95">
        <f t="shared" si="744"/>
        <v>5.7989298844999997</v>
      </c>
      <c r="DW313" s="95">
        <f t="shared" si="745"/>
        <v>8.4289639659999995</v>
      </c>
      <c r="DX313" s="95">
        <f t="shared" si="746"/>
        <v>12.17179488969723</v>
      </c>
      <c r="DY313" s="95">
        <f t="shared" si="747"/>
        <v>17.025095664082841</v>
      </c>
      <c r="DZ313" s="95">
        <f t="shared" si="748"/>
        <v>22.977800779307888</v>
      </c>
      <c r="EA313" s="95">
        <f t="shared" si="749"/>
        <v>30.023897481199999</v>
      </c>
      <c r="EB313" s="95">
        <f t="shared" si="750"/>
        <v>38.160298462476327</v>
      </c>
      <c r="EC313" s="95">
        <f t="shared" si="751"/>
        <v>5.0006010299999994</v>
      </c>
      <c r="ED313" s="95">
        <f t="shared" si="752"/>
        <v>5.7989298844999997</v>
      </c>
      <c r="EE313" s="95">
        <f t="shared" si="753"/>
        <v>8.4289639659999995</v>
      </c>
      <c r="EF313" s="95">
        <f t="shared" si="754"/>
        <v>12.17179488969723</v>
      </c>
      <c r="EG313" s="95">
        <f t="shared" si="755"/>
        <v>17.025095664082841</v>
      </c>
      <c r="EH313" s="95">
        <f t="shared" si="756"/>
        <v>22.977800779307888</v>
      </c>
      <c r="EI313" s="95">
        <f t="shared" si="757"/>
        <v>30.023897481199999</v>
      </c>
      <c r="EJ313" s="95">
        <f t="shared" si="758"/>
        <v>38.160298462476327</v>
      </c>
      <c r="EK313" s="95">
        <f t="shared" si="759"/>
        <v>5.0006010299999994</v>
      </c>
      <c r="EL313" s="95">
        <f t="shared" si="760"/>
        <v>5.7989298844999997</v>
      </c>
      <c r="EM313" s="95">
        <f t="shared" si="761"/>
        <v>8.4289639659999995</v>
      </c>
      <c r="EN313" s="95">
        <f t="shared" si="762"/>
        <v>12.17179488969723</v>
      </c>
      <c r="EO313" s="95">
        <f t="shared" si="763"/>
        <v>17.025095664082841</v>
      </c>
      <c r="EP313" s="95">
        <f t="shared" si="764"/>
        <v>22.977800779307888</v>
      </c>
      <c r="EQ313" s="95">
        <f t="shared" si="765"/>
        <v>30.023897481199999</v>
      </c>
      <c r="ER313" s="95">
        <f t="shared" si="766"/>
        <v>38.160298462476327</v>
      </c>
      <c r="ES313" s="95">
        <f t="shared" si="767"/>
        <v>1</v>
      </c>
      <c r="ET313" s="95">
        <f t="shared" si="768"/>
        <v>1</v>
      </c>
      <c r="EU313" s="95">
        <f t="shared" si="769"/>
        <v>1</v>
      </c>
      <c r="EV313" s="95">
        <f t="shared" si="770"/>
        <v>1</v>
      </c>
      <c r="EW313" s="95">
        <f t="shared" si="771"/>
        <v>1</v>
      </c>
      <c r="EX313" s="95">
        <f t="shared" si="772"/>
        <v>1</v>
      </c>
      <c r="EY313" s="95">
        <f t="shared" si="773"/>
        <v>1</v>
      </c>
      <c r="EZ313" s="95">
        <f t="shared" si="774"/>
        <v>1</v>
      </c>
      <c r="FA313" s="95">
        <f t="shared" si="775"/>
        <v>1</v>
      </c>
      <c r="FB313" s="95">
        <f t="shared" si="776"/>
        <v>1</v>
      </c>
      <c r="FC313" s="95">
        <f t="shared" si="777"/>
        <v>1</v>
      </c>
      <c r="FD313" s="95">
        <f t="shared" si="778"/>
        <v>1</v>
      </c>
      <c r="FE313" s="95">
        <f t="shared" si="779"/>
        <v>1</v>
      </c>
      <c r="FF313" s="95">
        <f t="shared" si="780"/>
        <v>1</v>
      </c>
      <c r="FG313" s="95">
        <f t="shared" si="781"/>
        <v>1</v>
      </c>
      <c r="FH313" s="95">
        <f t="shared" si="782"/>
        <v>1</v>
      </c>
      <c r="FI313" s="95">
        <f t="shared" si="783"/>
        <v>1</v>
      </c>
      <c r="FJ313" s="95">
        <f t="shared" si="784"/>
        <v>1</v>
      </c>
      <c r="FK313" s="95">
        <f t="shared" si="785"/>
        <v>1</v>
      </c>
      <c r="FL313" s="95">
        <f t="shared" si="786"/>
        <v>1</v>
      </c>
      <c r="FM313" s="95">
        <f t="shared" si="787"/>
        <v>1</v>
      </c>
      <c r="FN313" s="95">
        <f t="shared" si="788"/>
        <v>1</v>
      </c>
      <c r="FO313" s="95">
        <f t="shared" si="789"/>
        <v>1</v>
      </c>
      <c r="FP313" s="95">
        <f t="shared" si="790"/>
        <v>1</v>
      </c>
      <c r="FQ313" s="115">
        <f t="shared" si="791"/>
        <v>1.2258932986085371</v>
      </c>
      <c r="FR313" s="115">
        <f t="shared" si="792"/>
        <v>1.0461223598486113</v>
      </c>
      <c r="FS313" s="115">
        <f t="shared" si="793"/>
        <v>1.017197823208289</v>
      </c>
      <c r="FT313" s="115">
        <f t="shared" si="794"/>
        <v>1.0072903966265607</v>
      </c>
      <c r="FU313" s="115">
        <f t="shared" si="795"/>
        <v>1.003482284583439</v>
      </c>
      <c r="FV313" s="115">
        <f t="shared" si="796"/>
        <v>1.0018345797305235</v>
      </c>
      <c r="FW313" s="115">
        <f t="shared" si="797"/>
        <v>1.00104494323492</v>
      </c>
      <c r="FX313" s="115">
        <f t="shared" si="798"/>
        <v>1.0006332244098723</v>
      </c>
      <c r="FZ313" s="90">
        <f t="shared" si="822"/>
        <v>1.0006332244098723</v>
      </c>
    </row>
    <row r="314" spans="24:182" x14ac:dyDescent="0.3">
      <c r="X314" s="118">
        <v>8.5</v>
      </c>
      <c r="Y314" s="118">
        <v>10</v>
      </c>
      <c r="Z314" s="40">
        <v>1.7999999999999999E-2</v>
      </c>
      <c r="AA314" s="40">
        <v>10000000</v>
      </c>
      <c r="AB314" s="40">
        <v>10000000</v>
      </c>
      <c r="AC314" s="98">
        <v>3900000</v>
      </c>
      <c r="AD314" s="42">
        <v>0.33</v>
      </c>
      <c r="AE314" s="42">
        <v>0.33</v>
      </c>
      <c r="AF314" s="41">
        <v>1.7999999999999999E-2</v>
      </c>
      <c r="AG314" s="40">
        <v>10000000</v>
      </c>
      <c r="AH314" s="40">
        <v>10000000</v>
      </c>
      <c r="AI314" s="98">
        <v>3900000</v>
      </c>
      <c r="AJ314" s="42">
        <v>0.33</v>
      </c>
      <c r="AK314" s="42">
        <v>0.33</v>
      </c>
      <c r="AL314" s="42">
        <f>AL295</f>
        <v>1.0032000000000001</v>
      </c>
      <c r="AM314" s="40">
        <v>6000</v>
      </c>
      <c r="AN314" s="40">
        <f>AN295</f>
        <v>10000</v>
      </c>
      <c r="AO314" s="40">
        <f>AO295</f>
        <v>10000</v>
      </c>
      <c r="AP314" s="42">
        <v>0.03</v>
      </c>
      <c r="AQ314" s="42">
        <v>0.03</v>
      </c>
      <c r="AR314" s="4">
        <f t="shared" si="799"/>
        <v>1.0211999999999999</v>
      </c>
      <c r="AS314" s="11">
        <f t="shared" si="800"/>
        <v>0.85</v>
      </c>
      <c r="AT314" s="15">
        <f t="shared" si="801"/>
        <v>105326.50611603633</v>
      </c>
      <c r="AU314" s="19">
        <f t="shared" si="802"/>
        <v>1.0000076783363887</v>
      </c>
      <c r="AV314" s="13">
        <f t="shared" si="803"/>
        <v>0.5</v>
      </c>
      <c r="AW314" s="11">
        <f t="shared" si="804"/>
        <v>1</v>
      </c>
      <c r="AX314" s="11">
        <f t="shared" si="805"/>
        <v>0.8911</v>
      </c>
      <c r="AY314" s="11">
        <f t="shared" si="806"/>
        <v>201997.53114128605</v>
      </c>
      <c r="AZ314" s="11">
        <f t="shared" si="807"/>
        <v>1</v>
      </c>
      <c r="BA314" s="11">
        <f t="shared" si="808"/>
        <v>0.34752899999999998</v>
      </c>
      <c r="BB314" s="11">
        <f t="shared" si="809"/>
        <v>1.025058</v>
      </c>
      <c r="BC314" s="11">
        <f t="shared" si="810"/>
        <v>0.99909999999999999</v>
      </c>
      <c r="BD314" s="11">
        <f t="shared" si="811"/>
        <v>0.8911</v>
      </c>
      <c r="BE314" s="11">
        <f t="shared" si="812"/>
        <v>201997.53114128605</v>
      </c>
      <c r="BF314" s="11">
        <f t="shared" si="813"/>
        <v>1</v>
      </c>
      <c r="BG314" s="11">
        <f t="shared" si="814"/>
        <v>0.34752899999999998</v>
      </c>
      <c r="BH314" s="11">
        <f t="shared" si="815"/>
        <v>1.025058</v>
      </c>
      <c r="BI314" s="121">
        <f t="shared" si="707"/>
        <v>0.541875</v>
      </c>
      <c r="BJ314" s="121">
        <f>X314^2/((BJ297^2+1)*Y314^2)</f>
        <v>0.14449999999999999</v>
      </c>
      <c r="BK314" s="121">
        <f>X314^2/((BK297^2+1)*Y314^2)</f>
        <v>7.2249999999999995E-2</v>
      </c>
      <c r="BL314" s="121">
        <f>X314^2/((BL297^2+1)*Y314^2)</f>
        <v>4.2500000000000003E-2</v>
      </c>
      <c r="BM314" s="121">
        <f>X314^2/((BM297^2+1)*Y314^2)</f>
        <v>2.778846153846154E-2</v>
      </c>
      <c r="BN314" s="121">
        <f>X314^2/((BN297^2+1)*Y314^2)</f>
        <v>1.9527027027027025E-2</v>
      </c>
      <c r="BO314" s="121">
        <f>X314^2/((BO297^2+1)*Y314^2)</f>
        <v>1.4449999999999999E-2</v>
      </c>
      <c r="BP314" s="121">
        <f>X314^2/((BP297^2+1)*Y314^2)</f>
        <v>1.1115384615384616E-2</v>
      </c>
      <c r="BQ314" s="121">
        <v>1</v>
      </c>
      <c r="BR314" s="121">
        <v>1</v>
      </c>
      <c r="BS314" s="121">
        <v>1</v>
      </c>
      <c r="BT314" s="121">
        <v>1</v>
      </c>
      <c r="BU314" s="121">
        <v>1</v>
      </c>
      <c r="BV314" s="121">
        <v>1</v>
      </c>
      <c r="BW314" s="121">
        <v>1</v>
      </c>
      <c r="BX314" s="121">
        <v>1</v>
      </c>
      <c r="BY314" s="121">
        <f t="shared" si="816"/>
        <v>5.5363321799307954</v>
      </c>
      <c r="BZ314" s="121">
        <f>(BZ297^4+6*BZ297^2+1)/(BZ297^2+1)*(Y314^2/X314^2)</f>
        <v>11.34948096885813</v>
      </c>
      <c r="CA314" s="121">
        <f>(CA297^4+6*CA297^2+1)/(CA297^2+1)*(Y314^2/X314^2)</f>
        <v>18.823529411764703</v>
      </c>
      <c r="CB314" s="121">
        <f>(CB297^4+6*CB297^2+1)/(CB297^2+1)*(Y314^2/X314^2)</f>
        <v>28.74007734581722</v>
      </c>
      <c r="CC314" s="121">
        <f>(CC297^4+6*CC297^2+1)/(CC297^2+1)*(Y314^2/X314^2)</f>
        <v>41.309555496406702</v>
      </c>
      <c r="CD314" s="121">
        <f>(CD297^4+6*CD297^2+1)/(CD297^2+1)*(Y314^2/X314^2)</f>
        <v>56.597774244833069</v>
      </c>
      <c r="CE314" s="121">
        <f>(CE297^4+6*CE297^2+1)/(CE297^2+1)*(Y314^2/X314^2)</f>
        <v>74.62975778546712</v>
      </c>
      <c r="CF314" s="121">
        <f>(CF297^4+6*CF297^2+1)/(CF297^2+1)*(Y314^2/X314^2)</f>
        <v>95.416555762576522</v>
      </c>
      <c r="CG314" s="121">
        <f t="shared" si="817"/>
        <v>0.541875</v>
      </c>
      <c r="CH314" s="121">
        <f t="shared" si="708"/>
        <v>0.14449999999999999</v>
      </c>
      <c r="CI314" s="121">
        <f t="shared" si="709"/>
        <v>7.2249999999999995E-2</v>
      </c>
      <c r="CJ314" s="121">
        <f t="shared" si="710"/>
        <v>4.2500000000000003E-2</v>
      </c>
      <c r="CK314" s="121">
        <f t="shared" si="711"/>
        <v>2.778846153846154E-2</v>
      </c>
      <c r="CL314" s="121">
        <f t="shared" si="712"/>
        <v>1.9527027027027025E-2</v>
      </c>
      <c r="CM314" s="121">
        <f t="shared" si="713"/>
        <v>1.4449999999999999E-2</v>
      </c>
      <c r="CN314" s="121">
        <f t="shared" si="714"/>
        <v>1.1115384615384616E-2</v>
      </c>
      <c r="CO314" s="95">
        <f t="shared" si="715"/>
        <v>7.525206508650518</v>
      </c>
      <c r="CP314" s="95">
        <f t="shared" si="716"/>
        <v>15.102054951557092</v>
      </c>
      <c r="CQ314" s="95">
        <f t="shared" si="717"/>
        <v>24.981148377162626</v>
      </c>
      <c r="CR314" s="95">
        <f t="shared" si="718"/>
        <v>38.264759286993687</v>
      </c>
      <c r="CS314" s="95">
        <f t="shared" si="719"/>
        <v>55.163318406441306</v>
      </c>
      <c r="CT314" s="95">
        <f t="shared" si="720"/>
        <v>75.742636116805386</v>
      </c>
      <c r="CU314" s="95">
        <f t="shared" si="721"/>
        <v>100.02773661245674</v>
      </c>
      <c r="CV314" s="95">
        <f t="shared" si="722"/>
        <v>128.02966953766304</v>
      </c>
      <c r="CW314" s="95">
        <f t="shared" si="723"/>
        <v>7.525206508650518</v>
      </c>
      <c r="CX314" s="95">
        <f t="shared" si="724"/>
        <v>15.102054951557092</v>
      </c>
      <c r="CY314" s="95">
        <f t="shared" si="725"/>
        <v>24.981148377162626</v>
      </c>
      <c r="CZ314" s="95">
        <f t="shared" si="726"/>
        <v>38.264759286993687</v>
      </c>
      <c r="DA314" s="95">
        <f t="shared" si="727"/>
        <v>55.163318406441306</v>
      </c>
      <c r="DB314" s="95">
        <f t="shared" si="728"/>
        <v>75.742636116805386</v>
      </c>
      <c r="DC314" s="95">
        <f t="shared" si="729"/>
        <v>100.02773661245674</v>
      </c>
      <c r="DD314" s="95">
        <f t="shared" si="730"/>
        <v>128.02966953766304</v>
      </c>
      <c r="DE314" s="13">
        <f t="shared" si="818"/>
        <v>8.1283231799307956</v>
      </c>
      <c r="DF314" s="13">
        <f t="shared" si="819"/>
        <v>13.544096968858129</v>
      </c>
      <c r="DG314" s="13">
        <f t="shared" si="820"/>
        <v>20.945895411764702</v>
      </c>
      <c r="DH314" s="13">
        <f t="shared" si="821"/>
        <v>30.832693345817219</v>
      </c>
      <c r="DI314" s="13">
        <f t="shared" si="731"/>
        <v>43.387459957945161</v>
      </c>
      <c r="DJ314" s="13">
        <f t="shared" si="732"/>
        <v>58.667417271860096</v>
      </c>
      <c r="DK314" s="13">
        <f t="shared" si="733"/>
        <v>76.69432378546712</v>
      </c>
      <c r="DL314" s="13">
        <f t="shared" si="734"/>
        <v>97.477787147191904</v>
      </c>
      <c r="DM314" s="95">
        <f t="shared" si="735"/>
        <v>8.1283231799307956</v>
      </c>
      <c r="DN314" s="95">
        <f t="shared" si="736"/>
        <v>13.544096968858129</v>
      </c>
      <c r="DO314" s="95">
        <f t="shared" si="737"/>
        <v>20.945895411764702</v>
      </c>
      <c r="DP314" s="95">
        <f t="shared" si="738"/>
        <v>30.832693345817219</v>
      </c>
      <c r="DQ314" s="95">
        <f t="shared" si="739"/>
        <v>43.387459957945161</v>
      </c>
      <c r="DR314" s="95">
        <f t="shared" si="740"/>
        <v>58.667417271860096</v>
      </c>
      <c r="DS314" s="95">
        <f t="shared" si="741"/>
        <v>76.69432378546712</v>
      </c>
      <c r="DT314" s="95">
        <f t="shared" si="742"/>
        <v>97.477787147191904</v>
      </c>
      <c r="DU314" s="95">
        <f t="shared" si="743"/>
        <v>4.7740841230341688</v>
      </c>
      <c r="DV314" s="95">
        <f t="shared" si="744"/>
        <v>5.2962225721262959</v>
      </c>
      <c r="DW314" s="95">
        <f t="shared" si="745"/>
        <v>7.5885621831911738</v>
      </c>
      <c r="DX314" s="95">
        <f t="shared" si="746"/>
        <v>10.885964469611745</v>
      </c>
      <c r="DY314" s="95">
        <f t="shared" si="747"/>
        <v>15.175585662443563</v>
      </c>
      <c r="DZ314" s="95">
        <f t="shared" si="748"/>
        <v>20.443071221056694</v>
      </c>
      <c r="EA314" s="95">
        <f t="shared" si="749"/>
        <v>26.681157747475602</v>
      </c>
      <c r="EB314" s="95">
        <f t="shared" si="750"/>
        <v>33.88620570208878</v>
      </c>
      <c r="EC314" s="95">
        <f t="shared" si="751"/>
        <v>4.7740841230341688</v>
      </c>
      <c r="ED314" s="95">
        <f t="shared" si="752"/>
        <v>5.2962225721262959</v>
      </c>
      <c r="EE314" s="95">
        <f t="shared" si="753"/>
        <v>7.5885621831911738</v>
      </c>
      <c r="EF314" s="95">
        <f t="shared" si="754"/>
        <v>10.885964469611745</v>
      </c>
      <c r="EG314" s="95">
        <f t="shared" si="755"/>
        <v>15.175585662443563</v>
      </c>
      <c r="EH314" s="95">
        <f t="shared" si="756"/>
        <v>20.443071221056694</v>
      </c>
      <c r="EI314" s="95">
        <f t="shared" si="757"/>
        <v>26.681157747475602</v>
      </c>
      <c r="EJ314" s="95">
        <f t="shared" si="758"/>
        <v>33.88620570208878</v>
      </c>
      <c r="EK314" s="95">
        <f t="shared" si="759"/>
        <v>4.7740841230341688</v>
      </c>
      <c r="EL314" s="95">
        <f t="shared" si="760"/>
        <v>5.2962225721262959</v>
      </c>
      <c r="EM314" s="95">
        <f t="shared" si="761"/>
        <v>7.5885621831911738</v>
      </c>
      <c r="EN314" s="95">
        <f t="shared" si="762"/>
        <v>10.885964469611745</v>
      </c>
      <c r="EO314" s="95">
        <f t="shared" si="763"/>
        <v>15.175585662443563</v>
      </c>
      <c r="EP314" s="95">
        <f t="shared" si="764"/>
        <v>20.443071221056694</v>
      </c>
      <c r="EQ314" s="95">
        <f t="shared" si="765"/>
        <v>26.681157747475602</v>
      </c>
      <c r="ER314" s="95">
        <f t="shared" si="766"/>
        <v>33.88620570208878</v>
      </c>
      <c r="ES314" s="95">
        <f t="shared" si="767"/>
        <v>1</v>
      </c>
      <c r="ET314" s="95">
        <f t="shared" si="768"/>
        <v>1</v>
      </c>
      <c r="EU314" s="95">
        <f t="shared" si="769"/>
        <v>1</v>
      </c>
      <c r="EV314" s="95">
        <f t="shared" si="770"/>
        <v>1</v>
      </c>
      <c r="EW314" s="95">
        <f t="shared" si="771"/>
        <v>1</v>
      </c>
      <c r="EX314" s="95">
        <f t="shared" si="772"/>
        <v>1</v>
      </c>
      <c r="EY314" s="95">
        <f t="shared" si="773"/>
        <v>1</v>
      </c>
      <c r="EZ314" s="95">
        <f t="shared" si="774"/>
        <v>1</v>
      </c>
      <c r="FA314" s="95">
        <f t="shared" si="775"/>
        <v>1</v>
      </c>
      <c r="FB314" s="95">
        <f t="shared" si="776"/>
        <v>1</v>
      </c>
      <c r="FC314" s="95">
        <f t="shared" si="777"/>
        <v>1</v>
      </c>
      <c r="FD314" s="95">
        <f t="shared" si="778"/>
        <v>1</v>
      </c>
      <c r="FE314" s="95">
        <f t="shared" si="779"/>
        <v>1</v>
      </c>
      <c r="FF314" s="95">
        <f t="shared" si="780"/>
        <v>1</v>
      </c>
      <c r="FG314" s="95">
        <f t="shared" si="781"/>
        <v>1</v>
      </c>
      <c r="FH314" s="95">
        <f t="shared" si="782"/>
        <v>1</v>
      </c>
      <c r="FI314" s="95">
        <f t="shared" si="783"/>
        <v>1</v>
      </c>
      <c r="FJ314" s="95">
        <f t="shared" si="784"/>
        <v>1</v>
      </c>
      <c r="FK314" s="95">
        <f t="shared" si="785"/>
        <v>1</v>
      </c>
      <c r="FL314" s="95">
        <f t="shared" si="786"/>
        <v>1</v>
      </c>
      <c r="FM314" s="95">
        <f t="shared" si="787"/>
        <v>1</v>
      </c>
      <c r="FN314" s="95">
        <f t="shared" si="788"/>
        <v>1</v>
      </c>
      <c r="FO314" s="95">
        <f t="shared" si="789"/>
        <v>1</v>
      </c>
      <c r="FP314" s="95">
        <f t="shared" si="790"/>
        <v>1</v>
      </c>
      <c r="FQ314" s="115">
        <f t="shared" si="791"/>
        <v>1.2524911492410991</v>
      </c>
      <c r="FR314" s="115">
        <f t="shared" si="792"/>
        <v>1.0518987509502884</v>
      </c>
      <c r="FS314" s="115">
        <f t="shared" si="793"/>
        <v>1.0194815101931198</v>
      </c>
      <c r="FT314" s="115">
        <f t="shared" si="794"/>
        <v>1.0082994047027387</v>
      </c>
      <c r="FU314" s="115">
        <f t="shared" si="795"/>
        <v>1.0039769115910044</v>
      </c>
      <c r="FV314" s="115">
        <f t="shared" si="796"/>
        <v>1.0020997154637969</v>
      </c>
      <c r="FW314" s="115">
        <f t="shared" si="797"/>
        <v>1.0011979458195732</v>
      </c>
      <c r="FX314" s="115">
        <f t="shared" si="798"/>
        <v>1.0007270097148708</v>
      </c>
      <c r="FZ314" s="90">
        <f t="shared" si="822"/>
        <v>1.0007270097148708</v>
      </c>
    </row>
    <row r="315" spans="24:182" x14ac:dyDescent="0.3">
      <c r="X315" s="118">
        <v>9</v>
      </c>
      <c r="Y315" s="118">
        <v>10</v>
      </c>
      <c r="Z315" s="40">
        <v>1.7999999999999999E-2</v>
      </c>
      <c r="AA315" s="40">
        <v>10000000</v>
      </c>
      <c r="AB315" s="40">
        <v>10000000</v>
      </c>
      <c r="AC315" s="98">
        <v>3900000</v>
      </c>
      <c r="AD315" s="42">
        <v>0.33</v>
      </c>
      <c r="AE315" s="42">
        <v>0.33</v>
      </c>
      <c r="AF315" s="41">
        <v>1.7999999999999999E-2</v>
      </c>
      <c r="AG315" s="40">
        <v>10000000</v>
      </c>
      <c r="AH315" s="40">
        <v>10000000</v>
      </c>
      <c r="AI315" s="98">
        <v>3900000</v>
      </c>
      <c r="AJ315" s="42">
        <v>0.33</v>
      </c>
      <c r="AK315" s="42">
        <v>0.33</v>
      </c>
      <c r="AL315" s="42">
        <f>AL295</f>
        <v>1.0032000000000001</v>
      </c>
      <c r="AM315" s="40">
        <v>6000</v>
      </c>
      <c r="AN315" s="40">
        <f>AN295</f>
        <v>10000</v>
      </c>
      <c r="AO315" s="40">
        <f>AO295</f>
        <v>10000</v>
      </c>
      <c r="AP315" s="42">
        <v>0.03</v>
      </c>
      <c r="AQ315" s="42">
        <v>0.03</v>
      </c>
      <c r="AR315" s="4">
        <f t="shared" si="799"/>
        <v>1.0211999999999999</v>
      </c>
      <c r="AS315" s="11">
        <f t="shared" si="800"/>
        <v>0.9</v>
      </c>
      <c r="AT315" s="15">
        <f t="shared" si="801"/>
        <v>105326.50611603633</v>
      </c>
      <c r="AU315" s="19">
        <f t="shared" si="802"/>
        <v>1.0000076783363887</v>
      </c>
      <c r="AV315" s="13">
        <f t="shared" si="803"/>
        <v>0.5</v>
      </c>
      <c r="AW315" s="11">
        <f t="shared" si="804"/>
        <v>1</v>
      </c>
      <c r="AX315" s="11">
        <f t="shared" si="805"/>
        <v>0.8911</v>
      </c>
      <c r="AY315" s="11">
        <f t="shared" si="806"/>
        <v>201997.53114128605</v>
      </c>
      <c r="AZ315" s="11">
        <f t="shared" si="807"/>
        <v>1</v>
      </c>
      <c r="BA315" s="11">
        <f t="shared" si="808"/>
        <v>0.34752899999999998</v>
      </c>
      <c r="BB315" s="11">
        <f t="shared" si="809"/>
        <v>1.025058</v>
      </c>
      <c r="BC315" s="11">
        <f t="shared" si="810"/>
        <v>0.99909999999999999</v>
      </c>
      <c r="BD315" s="11">
        <f t="shared" si="811"/>
        <v>0.8911</v>
      </c>
      <c r="BE315" s="11">
        <f t="shared" si="812"/>
        <v>201997.53114128605</v>
      </c>
      <c r="BF315" s="11">
        <f t="shared" si="813"/>
        <v>1</v>
      </c>
      <c r="BG315" s="11">
        <f t="shared" si="814"/>
        <v>0.34752899999999998</v>
      </c>
      <c r="BH315" s="11">
        <f t="shared" si="815"/>
        <v>1.025058</v>
      </c>
      <c r="BI315" s="121">
        <f t="shared" si="707"/>
        <v>0.60750000000000004</v>
      </c>
      <c r="BJ315" s="121">
        <f>X315^2/((BJ297^2+1)*Y315^2)</f>
        <v>0.16200000000000001</v>
      </c>
      <c r="BK315" s="121">
        <f>X315^2/((BK297^2+1)*Y315^2)</f>
        <v>8.1000000000000003E-2</v>
      </c>
      <c r="BL315" s="121">
        <f>X315^2/((BL297^2+1)*Y315^2)</f>
        <v>4.764705882352941E-2</v>
      </c>
      <c r="BM315" s="121">
        <f>X315^2/((BM297^2+1)*Y315^2)</f>
        <v>3.1153846153846153E-2</v>
      </c>
      <c r="BN315" s="121">
        <f>X315^2/((BN297^2+1)*Y315^2)</f>
        <v>2.189189189189189E-2</v>
      </c>
      <c r="BO315" s="121">
        <f>X315^2/((BO297^2+1)*Y315^2)</f>
        <v>1.6199999999999999E-2</v>
      </c>
      <c r="BP315" s="121">
        <f>X315^2/((BP297^2+1)*Y315^2)</f>
        <v>1.2461538461538461E-2</v>
      </c>
      <c r="BQ315" s="121">
        <v>1</v>
      </c>
      <c r="BR315" s="121">
        <v>1</v>
      </c>
      <c r="BS315" s="121">
        <v>1</v>
      </c>
      <c r="BT315" s="121">
        <v>1</v>
      </c>
      <c r="BU315" s="121">
        <v>1</v>
      </c>
      <c r="BV315" s="121">
        <v>1</v>
      </c>
      <c r="BW315" s="121">
        <v>1</v>
      </c>
      <c r="BX315" s="121">
        <v>1</v>
      </c>
      <c r="BY315" s="121">
        <f t="shared" si="816"/>
        <v>4.9382716049382713</v>
      </c>
      <c r="BZ315" s="121">
        <f>(BZ297^4+6*BZ297^2+1)/(BZ297^2+1)*(Y315^2/X315^2)</f>
        <v>10.123456790123456</v>
      </c>
      <c r="CA315" s="121">
        <f>(CA297^4+6*CA297^2+1)/(CA297^2+1)*(Y315^2/X315^2)</f>
        <v>16.790123456790123</v>
      </c>
      <c r="CB315" s="121">
        <f>(CB297^4+6*CB297^2+1)/(CB297^2+1)*(Y315^2/X315^2)</f>
        <v>25.635439360929556</v>
      </c>
      <c r="CC315" s="121">
        <f>(CC297^4+6*CC297^2+1)/(CC297^2+1)*(Y315^2/X315^2)</f>
        <v>36.847103513770179</v>
      </c>
      <c r="CD315" s="121">
        <f>(CD297^4+6*CD297^2+1)/(CD297^2+1)*(Y315^2/X315^2)</f>
        <v>50.483817150483816</v>
      </c>
      <c r="CE315" s="121">
        <f>(CE297^4+6*CE297^2+1)/(CE297^2+1)*(Y315^2/X315^2)</f>
        <v>66.567901234567898</v>
      </c>
      <c r="CF315" s="121">
        <f>(CF297^4+6*CF297^2+1)/(CF297^2+1)*(Y315^2/X315^2)</f>
        <v>85.109211775878435</v>
      </c>
      <c r="CG315" s="121">
        <f t="shared" si="817"/>
        <v>0.60750000000000004</v>
      </c>
      <c r="CH315" s="121">
        <f t="shared" si="708"/>
        <v>0.16200000000000001</v>
      </c>
      <c r="CI315" s="121">
        <f t="shared" si="709"/>
        <v>8.1000000000000003E-2</v>
      </c>
      <c r="CJ315" s="121">
        <f t="shared" si="710"/>
        <v>4.764705882352941E-2</v>
      </c>
      <c r="CK315" s="121">
        <f t="shared" si="711"/>
        <v>3.1153846153846153E-2</v>
      </c>
      <c r="CL315" s="121">
        <f t="shared" si="712"/>
        <v>2.189189189189189E-2</v>
      </c>
      <c r="CM315" s="121">
        <f t="shared" si="713"/>
        <v>1.6199999999999999E-2</v>
      </c>
      <c r="CN315" s="121">
        <f t="shared" si="714"/>
        <v>1.2461538461538461E-2</v>
      </c>
      <c r="CO315" s="95">
        <f t="shared" si="715"/>
        <v>6.8578648024691358</v>
      </c>
      <c r="CP315" s="95">
        <f t="shared" si="716"/>
        <v>13.616226530864196</v>
      </c>
      <c r="CQ315" s="95">
        <f t="shared" si="717"/>
        <v>22.428133938271603</v>
      </c>
      <c r="CR315" s="95">
        <f t="shared" si="718"/>
        <v>34.276786879448075</v>
      </c>
      <c r="CS315" s="95">
        <f t="shared" si="719"/>
        <v>49.349884365622032</v>
      </c>
      <c r="CT315" s="95">
        <f t="shared" si="720"/>
        <v>67.706127631965302</v>
      </c>
      <c r="CU315" s="95">
        <f t="shared" si="721"/>
        <v>89.367837641975314</v>
      </c>
      <c r="CV315" s="95">
        <f t="shared" si="722"/>
        <v>114.34487040550806</v>
      </c>
      <c r="CW315" s="95">
        <f t="shared" si="723"/>
        <v>6.8578648024691358</v>
      </c>
      <c r="CX315" s="95">
        <f t="shared" si="724"/>
        <v>13.616226530864196</v>
      </c>
      <c r="CY315" s="95">
        <f t="shared" si="725"/>
        <v>22.428133938271603</v>
      </c>
      <c r="CZ315" s="95">
        <f t="shared" si="726"/>
        <v>34.276786879448075</v>
      </c>
      <c r="DA315" s="95">
        <f t="shared" si="727"/>
        <v>49.349884365622032</v>
      </c>
      <c r="DB315" s="95">
        <f t="shared" si="728"/>
        <v>67.706127631965302</v>
      </c>
      <c r="DC315" s="95">
        <f t="shared" si="729"/>
        <v>89.367837641975314</v>
      </c>
      <c r="DD315" s="95">
        <f t="shared" si="730"/>
        <v>114.34487040550806</v>
      </c>
      <c r="DE315" s="13">
        <f t="shared" si="818"/>
        <v>7.5958876049382713</v>
      </c>
      <c r="DF315" s="13">
        <f t="shared" si="819"/>
        <v>12.335572790123456</v>
      </c>
      <c r="DG315" s="13">
        <f t="shared" si="820"/>
        <v>18.921239456790122</v>
      </c>
      <c r="DH315" s="13">
        <f t="shared" si="821"/>
        <v>27.733202419753084</v>
      </c>
      <c r="DI315" s="13">
        <f t="shared" si="731"/>
        <v>38.928373359924024</v>
      </c>
      <c r="DJ315" s="13">
        <f t="shared" si="732"/>
        <v>52.555825042375709</v>
      </c>
      <c r="DK315" s="13">
        <f t="shared" si="733"/>
        <v>68.634217234567899</v>
      </c>
      <c r="DL315" s="13">
        <f t="shared" si="734"/>
        <v>87.171789314339975</v>
      </c>
      <c r="DM315" s="95">
        <f t="shared" si="735"/>
        <v>7.5958876049382713</v>
      </c>
      <c r="DN315" s="95">
        <f t="shared" si="736"/>
        <v>12.335572790123456</v>
      </c>
      <c r="DO315" s="95">
        <f t="shared" si="737"/>
        <v>18.921239456790122</v>
      </c>
      <c r="DP315" s="95">
        <f t="shared" si="738"/>
        <v>27.733202419753084</v>
      </c>
      <c r="DQ315" s="95">
        <f t="shared" si="739"/>
        <v>38.928373359924024</v>
      </c>
      <c r="DR315" s="95">
        <f t="shared" si="740"/>
        <v>52.555825042375709</v>
      </c>
      <c r="DS315" s="95">
        <f t="shared" si="741"/>
        <v>68.634217234567899</v>
      </c>
      <c r="DT315" s="95">
        <f t="shared" si="742"/>
        <v>87.171789314339975</v>
      </c>
      <c r="DU315" s="95">
        <f t="shared" si="743"/>
        <v>4.5890473200925923</v>
      </c>
      <c r="DV315" s="95">
        <f t="shared" si="744"/>
        <v>4.8762253728148135</v>
      </c>
      <c r="DW315" s="95">
        <f t="shared" si="745"/>
        <v>6.8849355238148142</v>
      </c>
      <c r="DX315" s="95">
        <f t="shared" si="746"/>
        <v>9.8088014875676013</v>
      </c>
      <c r="DY315" s="95">
        <f t="shared" si="747"/>
        <v>13.625923756119874</v>
      </c>
      <c r="DZ315" s="95">
        <f t="shared" si="748"/>
        <v>18.319115685136214</v>
      </c>
      <c r="EA315" s="95">
        <f t="shared" si="749"/>
        <v>23.880036977948148</v>
      </c>
      <c r="EB315" s="95">
        <f t="shared" si="750"/>
        <v>30.304572581235586</v>
      </c>
      <c r="EC315" s="95">
        <f t="shared" si="751"/>
        <v>4.5890473200925923</v>
      </c>
      <c r="ED315" s="95">
        <f t="shared" si="752"/>
        <v>4.8762253728148135</v>
      </c>
      <c r="EE315" s="95">
        <f t="shared" si="753"/>
        <v>6.8849355238148142</v>
      </c>
      <c r="EF315" s="95">
        <f t="shared" si="754"/>
        <v>9.8088014875676013</v>
      </c>
      <c r="EG315" s="95">
        <f t="shared" si="755"/>
        <v>13.625923756119874</v>
      </c>
      <c r="EH315" s="95">
        <f t="shared" si="756"/>
        <v>18.319115685136214</v>
      </c>
      <c r="EI315" s="95">
        <f t="shared" si="757"/>
        <v>23.880036977948148</v>
      </c>
      <c r="EJ315" s="95">
        <f t="shared" si="758"/>
        <v>30.304572581235586</v>
      </c>
      <c r="EK315" s="95">
        <f t="shared" si="759"/>
        <v>4.5890473200925923</v>
      </c>
      <c r="EL315" s="95">
        <f t="shared" si="760"/>
        <v>4.8762253728148135</v>
      </c>
      <c r="EM315" s="95">
        <f t="shared" si="761"/>
        <v>6.8849355238148142</v>
      </c>
      <c r="EN315" s="95">
        <f t="shared" si="762"/>
        <v>9.8088014875676013</v>
      </c>
      <c r="EO315" s="95">
        <f t="shared" si="763"/>
        <v>13.625923756119874</v>
      </c>
      <c r="EP315" s="95">
        <f t="shared" si="764"/>
        <v>18.319115685136214</v>
      </c>
      <c r="EQ315" s="95">
        <f t="shared" si="765"/>
        <v>23.880036977948148</v>
      </c>
      <c r="ER315" s="95">
        <f t="shared" si="766"/>
        <v>30.304572581235586</v>
      </c>
      <c r="ES315" s="95">
        <f t="shared" si="767"/>
        <v>1</v>
      </c>
      <c r="ET315" s="95">
        <f t="shared" si="768"/>
        <v>1</v>
      </c>
      <c r="EU315" s="95">
        <f t="shared" si="769"/>
        <v>1</v>
      </c>
      <c r="EV315" s="95">
        <f t="shared" si="770"/>
        <v>1</v>
      </c>
      <c r="EW315" s="95">
        <f t="shared" si="771"/>
        <v>1</v>
      </c>
      <c r="EX315" s="95">
        <f t="shared" si="772"/>
        <v>1</v>
      </c>
      <c r="EY315" s="95">
        <f t="shared" si="773"/>
        <v>1</v>
      </c>
      <c r="EZ315" s="95">
        <f t="shared" si="774"/>
        <v>1</v>
      </c>
      <c r="FA315" s="95">
        <f t="shared" si="775"/>
        <v>1</v>
      </c>
      <c r="FB315" s="95">
        <f t="shared" si="776"/>
        <v>1</v>
      </c>
      <c r="FC315" s="95">
        <f t="shared" si="777"/>
        <v>1</v>
      </c>
      <c r="FD315" s="95">
        <f t="shared" si="778"/>
        <v>1</v>
      </c>
      <c r="FE315" s="95">
        <f t="shared" si="779"/>
        <v>1</v>
      </c>
      <c r="FF315" s="95">
        <f t="shared" si="780"/>
        <v>1</v>
      </c>
      <c r="FG315" s="95">
        <f t="shared" si="781"/>
        <v>1</v>
      </c>
      <c r="FH315" s="95">
        <f t="shared" si="782"/>
        <v>1</v>
      </c>
      <c r="FI315" s="95">
        <f t="shared" si="783"/>
        <v>1</v>
      </c>
      <c r="FJ315" s="95">
        <f t="shared" si="784"/>
        <v>1</v>
      </c>
      <c r="FK315" s="95">
        <f t="shared" si="785"/>
        <v>1</v>
      </c>
      <c r="FL315" s="95">
        <f t="shared" si="786"/>
        <v>1</v>
      </c>
      <c r="FM315" s="95">
        <f t="shared" si="787"/>
        <v>1</v>
      </c>
      <c r="FN315" s="95">
        <f t="shared" si="788"/>
        <v>1</v>
      </c>
      <c r="FO315" s="95">
        <f t="shared" si="789"/>
        <v>1</v>
      </c>
      <c r="FP315" s="95">
        <f t="shared" si="790"/>
        <v>1</v>
      </c>
      <c r="FQ315" s="115">
        <f t="shared" si="791"/>
        <v>1.2807545324027045</v>
      </c>
      <c r="FR315" s="115">
        <f t="shared" si="792"/>
        <v>1.05803780011384</v>
      </c>
      <c r="FS315" s="115">
        <f t="shared" si="793"/>
        <v>1.0219246980511743</v>
      </c>
      <c r="FT315" s="115">
        <f t="shared" si="794"/>
        <v>1.0093862959664666</v>
      </c>
      <c r="FU315" s="115">
        <f t="shared" si="795"/>
        <v>1.0045122704857827</v>
      </c>
      <c r="FV315" s="115">
        <f t="shared" si="796"/>
        <v>1.0023875915837206</v>
      </c>
      <c r="FW315" s="115">
        <f t="shared" si="797"/>
        <v>1.0013644228264689</v>
      </c>
      <c r="FX315" s="115">
        <f t="shared" si="798"/>
        <v>1.0008292035875033</v>
      </c>
      <c r="FZ315" s="90">
        <f t="shared" si="822"/>
        <v>1.0008292035875033</v>
      </c>
    </row>
    <row r="316" spans="24:182" x14ac:dyDescent="0.3">
      <c r="X316" s="118">
        <v>9.5</v>
      </c>
      <c r="Y316" s="118">
        <v>10</v>
      </c>
      <c r="Z316" s="40">
        <v>1.7999999999999999E-2</v>
      </c>
      <c r="AA316" s="40">
        <v>10000000</v>
      </c>
      <c r="AB316" s="40">
        <v>10000000</v>
      </c>
      <c r="AC316" s="98">
        <v>3900000</v>
      </c>
      <c r="AD316" s="42">
        <v>0.33</v>
      </c>
      <c r="AE316" s="42">
        <v>0.33</v>
      </c>
      <c r="AF316" s="41">
        <v>1.7999999999999999E-2</v>
      </c>
      <c r="AG316" s="40">
        <v>10000000</v>
      </c>
      <c r="AH316" s="40">
        <v>10000000</v>
      </c>
      <c r="AI316" s="98">
        <v>3900000</v>
      </c>
      <c r="AJ316" s="42">
        <v>0.33</v>
      </c>
      <c r="AK316" s="42">
        <v>0.33</v>
      </c>
      <c r="AL316" s="42">
        <f>AL295</f>
        <v>1.0032000000000001</v>
      </c>
      <c r="AM316" s="40">
        <v>6000</v>
      </c>
      <c r="AN316" s="40">
        <f>AN295</f>
        <v>10000</v>
      </c>
      <c r="AO316" s="40">
        <f>AO295</f>
        <v>10000</v>
      </c>
      <c r="AP316" s="42">
        <v>0.03</v>
      </c>
      <c r="AQ316" s="42">
        <v>0.03</v>
      </c>
      <c r="AR316" s="4">
        <f t="shared" si="799"/>
        <v>1.0211999999999999</v>
      </c>
      <c r="AS316" s="11">
        <f t="shared" si="800"/>
        <v>0.95</v>
      </c>
      <c r="AT316" s="15">
        <f t="shared" si="801"/>
        <v>105326.50611603633</v>
      </c>
      <c r="AU316" s="19">
        <f t="shared" si="802"/>
        <v>1.0000076783363887</v>
      </c>
      <c r="AV316" s="13">
        <f t="shared" si="803"/>
        <v>0.5</v>
      </c>
      <c r="AW316" s="11">
        <f t="shared" si="804"/>
        <v>1</v>
      </c>
      <c r="AX316" s="11">
        <f t="shared" si="805"/>
        <v>0.8911</v>
      </c>
      <c r="AY316" s="11">
        <f t="shared" si="806"/>
        <v>201997.53114128605</v>
      </c>
      <c r="AZ316" s="11">
        <f t="shared" si="807"/>
        <v>1</v>
      </c>
      <c r="BA316" s="11">
        <f t="shared" si="808"/>
        <v>0.34752899999999998</v>
      </c>
      <c r="BB316" s="11">
        <f t="shared" si="809"/>
        <v>1.025058</v>
      </c>
      <c r="BC316" s="11">
        <f t="shared" si="810"/>
        <v>0.99909999999999999</v>
      </c>
      <c r="BD316" s="11">
        <f t="shared" si="811"/>
        <v>0.8911</v>
      </c>
      <c r="BE316" s="11">
        <f t="shared" si="812"/>
        <v>201997.53114128605</v>
      </c>
      <c r="BF316" s="11">
        <f t="shared" si="813"/>
        <v>1</v>
      </c>
      <c r="BG316" s="11">
        <f t="shared" si="814"/>
        <v>0.34752899999999998</v>
      </c>
      <c r="BH316" s="11">
        <f t="shared" si="815"/>
        <v>1.025058</v>
      </c>
      <c r="BI316" s="121">
        <f t="shared" si="707"/>
        <v>0.676875</v>
      </c>
      <c r="BJ316" s="121">
        <f>X316^2/((BJ297^2+1)*Y316^2)</f>
        <v>0.18049999999999999</v>
      </c>
      <c r="BK316" s="121">
        <f>X316^2/((BK297^2+1)*Y316^2)</f>
        <v>9.0249999999999997E-2</v>
      </c>
      <c r="BL316" s="121">
        <f>X316^2/((BL297^2+1)*Y316^2)</f>
        <v>5.3088235294117644E-2</v>
      </c>
      <c r="BM316" s="121">
        <f>X316^2/((BM297^2+1)*Y316^2)</f>
        <v>3.471153846153846E-2</v>
      </c>
      <c r="BN316" s="121">
        <f>X316^2/((BN297^2+1)*Y316^2)</f>
        <v>2.4391891891891893E-2</v>
      </c>
      <c r="BO316" s="121">
        <f>X316^2/((BO297^2+1)*Y316^2)</f>
        <v>1.805E-2</v>
      </c>
      <c r="BP316" s="121">
        <f>X316^2/((BP297^2+1)*Y316^2)</f>
        <v>1.3884615384615384E-2</v>
      </c>
      <c r="BQ316" s="121">
        <v>1</v>
      </c>
      <c r="BR316" s="121">
        <v>1</v>
      </c>
      <c r="BS316" s="121">
        <v>1</v>
      </c>
      <c r="BT316" s="121">
        <v>1</v>
      </c>
      <c r="BU316" s="121">
        <v>1</v>
      </c>
      <c r="BV316" s="121">
        <v>1</v>
      </c>
      <c r="BW316" s="121">
        <v>1</v>
      </c>
      <c r="BX316" s="121">
        <v>1</v>
      </c>
      <c r="BY316" s="121">
        <f t="shared" si="816"/>
        <v>4.43213296398892</v>
      </c>
      <c r="BZ316" s="121">
        <f>(BZ297^4+6*BZ297^2+1)/(BZ297^2+1)*(Y316^2/X316^2)</f>
        <v>9.0858725761772856</v>
      </c>
      <c r="CA316" s="121">
        <f>(CA297^4+6*CA297^2+1)/(CA297^2+1)*(Y316^2/X316^2)</f>
        <v>15.069252077562327</v>
      </c>
      <c r="CB316" s="121">
        <f>(CB297^4+6*CB297^2+1)/(CB297^2+1)*(Y316^2/X316^2)</f>
        <v>23.007984357177776</v>
      </c>
      <c r="CC316" s="121">
        <f>(CC297^4+6*CC297^2+1)/(CC297^2+1)*(Y316^2/X316^2)</f>
        <v>33.070530577455791</v>
      </c>
      <c r="CD316" s="121">
        <f>(CD297^4+6*CD297^2+1)/(CD297^2+1)*(Y316^2/X316^2)</f>
        <v>45.309575503481327</v>
      </c>
      <c r="CE316" s="121">
        <f>(CE297^4+6*CE297^2+1)/(CE297^2+1)*(Y316^2/X316^2)</f>
        <v>59.745152354570642</v>
      </c>
      <c r="CF316" s="121">
        <f>(CF297^4+6*CF297^2+1)/(CF297^2+1)*(Y316^2/X316^2)</f>
        <v>76.386106967824432</v>
      </c>
      <c r="CG316" s="121">
        <f t="shared" si="817"/>
        <v>0.676875</v>
      </c>
      <c r="CH316" s="121">
        <f t="shared" si="708"/>
        <v>0.18049999999999999</v>
      </c>
      <c r="CI316" s="121">
        <f t="shared" si="709"/>
        <v>9.0249999999999997E-2</v>
      </c>
      <c r="CJ316" s="121">
        <f t="shared" si="710"/>
        <v>5.3088235294117644E-2</v>
      </c>
      <c r="CK316" s="121">
        <f t="shared" si="711"/>
        <v>3.471153846153846E-2</v>
      </c>
      <c r="CL316" s="121">
        <f t="shared" si="712"/>
        <v>2.4391891891891893E-2</v>
      </c>
      <c r="CM316" s="121">
        <f t="shared" si="713"/>
        <v>1.805E-2</v>
      </c>
      <c r="CN316" s="121">
        <f t="shared" si="714"/>
        <v>1.3884615384615384E-2</v>
      </c>
      <c r="CO316" s="95">
        <f t="shared" si="715"/>
        <v>6.2930935429362886</v>
      </c>
      <c r="CP316" s="95">
        <f t="shared" si="716"/>
        <v>12.358769997229917</v>
      </c>
      <c r="CQ316" s="95">
        <f t="shared" si="717"/>
        <v>20.26751791966759</v>
      </c>
      <c r="CR316" s="95">
        <f t="shared" si="718"/>
        <v>30.901765988756722</v>
      </c>
      <c r="CS316" s="95">
        <f t="shared" si="719"/>
        <v>44.429975366929476</v>
      </c>
      <c r="CT316" s="95">
        <f t="shared" si="720"/>
        <v>60.904830819270799</v>
      </c>
      <c r="CU316" s="95">
        <f t="shared" si="721"/>
        <v>80.34636556509696</v>
      </c>
      <c r="CV316" s="95">
        <f t="shared" si="722"/>
        <v>102.76342544150864</v>
      </c>
      <c r="CW316" s="95">
        <f t="shared" si="723"/>
        <v>6.2930935429362886</v>
      </c>
      <c r="CX316" s="95">
        <f t="shared" si="724"/>
        <v>12.358769997229917</v>
      </c>
      <c r="CY316" s="95">
        <f t="shared" si="725"/>
        <v>20.26751791966759</v>
      </c>
      <c r="CZ316" s="95">
        <f t="shared" si="726"/>
        <v>30.901765988756722</v>
      </c>
      <c r="DA316" s="95">
        <f t="shared" si="727"/>
        <v>44.429975366929476</v>
      </c>
      <c r="DB316" s="95">
        <f t="shared" si="728"/>
        <v>60.904830819270799</v>
      </c>
      <c r="DC316" s="95">
        <f t="shared" si="729"/>
        <v>80.34636556509696</v>
      </c>
      <c r="DD316" s="95">
        <f t="shared" si="730"/>
        <v>102.76342544150864</v>
      </c>
      <c r="DE316" s="13">
        <f t="shared" si="818"/>
        <v>7.1591239639889199</v>
      </c>
      <c r="DF316" s="13">
        <f t="shared" si="819"/>
        <v>11.316488576177285</v>
      </c>
      <c r="DG316" s="13">
        <f t="shared" si="820"/>
        <v>17.209618077562325</v>
      </c>
      <c r="DH316" s="13">
        <f t="shared" si="821"/>
        <v>25.111188592471894</v>
      </c>
      <c r="DI316" s="13">
        <f t="shared" si="731"/>
        <v>35.155358115917331</v>
      </c>
      <c r="DJ316" s="13">
        <f t="shared" si="732"/>
        <v>47.384083395373217</v>
      </c>
      <c r="DK316" s="13">
        <f t="shared" si="733"/>
        <v>61.81331835457064</v>
      </c>
      <c r="DL316" s="13">
        <f t="shared" si="734"/>
        <v>78.450107583209046</v>
      </c>
      <c r="DM316" s="95">
        <f t="shared" si="735"/>
        <v>7.1591239639889199</v>
      </c>
      <c r="DN316" s="95">
        <f t="shared" si="736"/>
        <v>11.316488576177285</v>
      </c>
      <c r="DO316" s="95">
        <f t="shared" si="737"/>
        <v>17.209618077562325</v>
      </c>
      <c r="DP316" s="95">
        <f t="shared" si="738"/>
        <v>25.111188592471894</v>
      </c>
      <c r="DQ316" s="95">
        <f t="shared" si="739"/>
        <v>35.155358115917331</v>
      </c>
      <c r="DR316" s="95">
        <f t="shared" si="740"/>
        <v>47.384083395373217</v>
      </c>
      <c r="DS316" s="95">
        <f t="shared" si="741"/>
        <v>61.81331835457064</v>
      </c>
      <c r="DT316" s="95">
        <f t="shared" si="742"/>
        <v>78.450107583209046</v>
      </c>
      <c r="DU316" s="95">
        <f t="shared" si="743"/>
        <v>4.4372592887171054</v>
      </c>
      <c r="DV316" s="95">
        <f t="shared" si="744"/>
        <v>4.5220640550263154</v>
      </c>
      <c r="DW316" s="95">
        <f t="shared" si="745"/>
        <v>6.2900974575131574</v>
      </c>
      <c r="DX316" s="95">
        <f t="shared" si="746"/>
        <v>8.8975756441863965</v>
      </c>
      <c r="DY316" s="95">
        <f t="shared" si="747"/>
        <v>12.314691541385473</v>
      </c>
      <c r="DZ316" s="95">
        <f t="shared" si="748"/>
        <v>16.521785482295087</v>
      </c>
      <c r="EA316" s="95">
        <f t="shared" si="749"/>
        <v>21.50957681108158</v>
      </c>
      <c r="EB316" s="95">
        <f t="shared" si="750"/>
        <v>27.273535250897385</v>
      </c>
      <c r="EC316" s="95">
        <f t="shared" si="751"/>
        <v>4.4372592887171054</v>
      </c>
      <c r="ED316" s="95">
        <f t="shared" si="752"/>
        <v>4.5220640550263154</v>
      </c>
      <c r="EE316" s="95">
        <f t="shared" si="753"/>
        <v>6.2900974575131574</v>
      </c>
      <c r="EF316" s="95">
        <f t="shared" si="754"/>
        <v>8.8975756441863965</v>
      </c>
      <c r="EG316" s="95">
        <f t="shared" si="755"/>
        <v>12.314691541385473</v>
      </c>
      <c r="EH316" s="95">
        <f t="shared" si="756"/>
        <v>16.521785482295087</v>
      </c>
      <c r="EI316" s="95">
        <f t="shared" si="757"/>
        <v>21.50957681108158</v>
      </c>
      <c r="EJ316" s="95">
        <f t="shared" si="758"/>
        <v>27.273535250897385</v>
      </c>
      <c r="EK316" s="95">
        <f t="shared" si="759"/>
        <v>4.4372592887171054</v>
      </c>
      <c r="EL316" s="95">
        <f t="shared" si="760"/>
        <v>4.5220640550263154</v>
      </c>
      <c r="EM316" s="95">
        <f t="shared" si="761"/>
        <v>6.2900974575131574</v>
      </c>
      <c r="EN316" s="95">
        <f t="shared" si="762"/>
        <v>8.8975756441863965</v>
      </c>
      <c r="EO316" s="95">
        <f t="shared" si="763"/>
        <v>12.314691541385473</v>
      </c>
      <c r="EP316" s="95">
        <f t="shared" si="764"/>
        <v>16.521785482295087</v>
      </c>
      <c r="EQ316" s="95">
        <f t="shared" si="765"/>
        <v>21.50957681108158</v>
      </c>
      <c r="ER316" s="95">
        <f t="shared" si="766"/>
        <v>27.273535250897385</v>
      </c>
      <c r="ES316" s="95">
        <f t="shared" si="767"/>
        <v>1</v>
      </c>
      <c r="ET316" s="95">
        <f t="shared" si="768"/>
        <v>1</v>
      </c>
      <c r="EU316" s="95">
        <f t="shared" si="769"/>
        <v>1</v>
      </c>
      <c r="EV316" s="95">
        <f t="shared" si="770"/>
        <v>1</v>
      </c>
      <c r="EW316" s="95">
        <f t="shared" si="771"/>
        <v>1</v>
      </c>
      <c r="EX316" s="95">
        <f t="shared" si="772"/>
        <v>1</v>
      </c>
      <c r="EY316" s="95">
        <f t="shared" si="773"/>
        <v>1</v>
      </c>
      <c r="EZ316" s="95">
        <f t="shared" si="774"/>
        <v>1</v>
      </c>
      <c r="FA316" s="95">
        <f t="shared" si="775"/>
        <v>1</v>
      </c>
      <c r="FB316" s="95">
        <f t="shared" si="776"/>
        <v>1</v>
      </c>
      <c r="FC316" s="95">
        <f t="shared" si="777"/>
        <v>1</v>
      </c>
      <c r="FD316" s="95">
        <f t="shared" si="778"/>
        <v>1</v>
      </c>
      <c r="FE316" s="95">
        <f t="shared" si="779"/>
        <v>1</v>
      </c>
      <c r="FF316" s="95">
        <f t="shared" si="780"/>
        <v>1</v>
      </c>
      <c r="FG316" s="95">
        <f t="shared" si="781"/>
        <v>1</v>
      </c>
      <c r="FH316" s="95">
        <f t="shared" si="782"/>
        <v>1</v>
      </c>
      <c r="FI316" s="95">
        <f t="shared" si="783"/>
        <v>1</v>
      </c>
      <c r="FJ316" s="95">
        <f t="shared" si="784"/>
        <v>1</v>
      </c>
      <c r="FK316" s="95">
        <f t="shared" si="785"/>
        <v>1</v>
      </c>
      <c r="FL316" s="95">
        <f t="shared" si="786"/>
        <v>1</v>
      </c>
      <c r="FM316" s="95">
        <f t="shared" si="787"/>
        <v>1</v>
      </c>
      <c r="FN316" s="95">
        <f t="shared" si="788"/>
        <v>1</v>
      </c>
      <c r="FO316" s="95">
        <f t="shared" si="789"/>
        <v>1</v>
      </c>
      <c r="FP316" s="95">
        <f t="shared" si="790"/>
        <v>1</v>
      </c>
      <c r="FQ316" s="115">
        <f t="shared" si="791"/>
        <v>1.3107302135440264</v>
      </c>
      <c r="FR316" s="115">
        <f t="shared" si="792"/>
        <v>1.0645505273192217</v>
      </c>
      <c r="FS316" s="115">
        <f t="shared" si="793"/>
        <v>1.0245319884040005</v>
      </c>
      <c r="FT316" s="115">
        <f t="shared" si="794"/>
        <v>1.0105538676322237</v>
      </c>
      <c r="FU316" s="115">
        <f t="shared" si="795"/>
        <v>1.0050901116522042</v>
      </c>
      <c r="FV316" s="115">
        <f t="shared" si="796"/>
        <v>1.0026993045175261</v>
      </c>
      <c r="FW316" s="115">
        <f t="shared" si="797"/>
        <v>1.0015450737951517</v>
      </c>
      <c r="FX316" s="115">
        <f t="shared" si="798"/>
        <v>1.0009402646754886</v>
      </c>
      <c r="FZ316" s="90">
        <f t="shared" si="822"/>
        <v>1.0009402646754886</v>
      </c>
    </row>
    <row r="317" spans="24:182" x14ac:dyDescent="0.3">
      <c r="X317" s="118">
        <v>10</v>
      </c>
      <c r="Y317" s="118">
        <v>10</v>
      </c>
      <c r="Z317" s="40">
        <v>1.7999999999999999E-2</v>
      </c>
      <c r="AA317" s="40">
        <v>10000000</v>
      </c>
      <c r="AB317" s="40">
        <v>10000000</v>
      </c>
      <c r="AC317" s="98">
        <v>3900000</v>
      </c>
      <c r="AD317" s="42">
        <v>0.33</v>
      </c>
      <c r="AE317" s="42">
        <v>0.33</v>
      </c>
      <c r="AF317" s="41">
        <v>1.7999999999999999E-2</v>
      </c>
      <c r="AG317" s="40">
        <v>10000000</v>
      </c>
      <c r="AH317" s="40">
        <v>10000000</v>
      </c>
      <c r="AI317" s="98">
        <v>3900000</v>
      </c>
      <c r="AJ317" s="42">
        <v>0.33</v>
      </c>
      <c r="AK317" s="42">
        <v>0.33</v>
      </c>
      <c r="AL317" s="42">
        <f>AL295</f>
        <v>1.0032000000000001</v>
      </c>
      <c r="AM317" s="40">
        <v>6000</v>
      </c>
      <c r="AN317" s="40">
        <f>AN295</f>
        <v>10000</v>
      </c>
      <c r="AO317" s="40">
        <f>AO295</f>
        <v>10000</v>
      </c>
      <c r="AP317" s="42">
        <v>0.03</v>
      </c>
      <c r="AQ317" s="42">
        <v>0.03</v>
      </c>
      <c r="AR317" s="4">
        <f t="shared" si="799"/>
        <v>1.0211999999999999</v>
      </c>
      <c r="AS317" s="11">
        <f t="shared" si="800"/>
        <v>1</v>
      </c>
      <c r="AT317" s="15">
        <f t="shared" si="801"/>
        <v>105326.50611603633</v>
      </c>
      <c r="AU317" s="19">
        <f t="shared" si="802"/>
        <v>1.0000076783363887</v>
      </c>
      <c r="AV317" s="13">
        <f t="shared" si="803"/>
        <v>0.5</v>
      </c>
      <c r="AW317" s="11">
        <f t="shared" si="804"/>
        <v>1</v>
      </c>
      <c r="AX317" s="11">
        <f t="shared" si="805"/>
        <v>0.8911</v>
      </c>
      <c r="AY317" s="11">
        <f t="shared" si="806"/>
        <v>201997.53114128605</v>
      </c>
      <c r="AZ317" s="11">
        <f t="shared" si="807"/>
        <v>1</v>
      </c>
      <c r="BA317" s="11">
        <f t="shared" si="808"/>
        <v>0.34752899999999998</v>
      </c>
      <c r="BB317" s="11">
        <f t="shared" si="809"/>
        <v>1.025058</v>
      </c>
      <c r="BC317" s="11">
        <f t="shared" si="810"/>
        <v>0.99909999999999999</v>
      </c>
      <c r="BD317" s="11">
        <f t="shared" si="811"/>
        <v>0.8911</v>
      </c>
      <c r="BE317" s="11">
        <f t="shared" si="812"/>
        <v>201997.53114128605</v>
      </c>
      <c r="BF317" s="11">
        <f t="shared" si="813"/>
        <v>1</v>
      </c>
      <c r="BG317" s="11">
        <f t="shared" si="814"/>
        <v>0.34752899999999998</v>
      </c>
      <c r="BH317" s="11">
        <f t="shared" si="815"/>
        <v>1.025058</v>
      </c>
      <c r="BI317" s="121">
        <f t="shared" si="707"/>
        <v>0.75</v>
      </c>
      <c r="BJ317" s="121">
        <f>X317^2/((BJ297^2+1)*Y317^2)</f>
        <v>0.2</v>
      </c>
      <c r="BK317" s="121">
        <f>X317^2/((BK297^2+1)*Y317^2)</f>
        <v>0.1</v>
      </c>
      <c r="BL317" s="121">
        <f>X317^2/((BL297^2+1)*Y317^2)</f>
        <v>5.8823529411764705E-2</v>
      </c>
      <c r="BM317" s="121">
        <f>X317^2/((BM297^2+1)*Y317^2)</f>
        <v>3.8461538461538464E-2</v>
      </c>
      <c r="BN317" s="121">
        <f>X317^2/((BN297^2+1)*Y317^2)</f>
        <v>2.7027027027027029E-2</v>
      </c>
      <c r="BO317" s="121">
        <f>X317^2/((BO297^2+1)*Y317^2)</f>
        <v>0.02</v>
      </c>
      <c r="BP317" s="121">
        <f>X317^2/((BP297^2+1)*Y317^2)</f>
        <v>1.5384615384615385E-2</v>
      </c>
      <c r="BQ317" s="121">
        <v>1</v>
      </c>
      <c r="BR317" s="121">
        <v>1</v>
      </c>
      <c r="BS317" s="121">
        <v>1</v>
      </c>
      <c r="BT317" s="121">
        <v>1</v>
      </c>
      <c r="BU317" s="121">
        <v>1</v>
      </c>
      <c r="BV317" s="121">
        <v>1</v>
      </c>
      <c r="BW317" s="121">
        <v>1</v>
      </c>
      <c r="BX317" s="121">
        <v>1</v>
      </c>
      <c r="BY317" s="121">
        <f t="shared" si="816"/>
        <v>4</v>
      </c>
      <c r="BZ317" s="121">
        <f>(BZ297^4+6*BZ297^2+1)/(BZ297^2+1)*(Y317^2/X317^2)</f>
        <v>8.1999999999999993</v>
      </c>
      <c r="CA317" s="121">
        <f>(CA297^4+6*CA297^2+1)/(CA297^2+1)*(Y317^2/X317^2)</f>
        <v>13.6</v>
      </c>
      <c r="CB317" s="121">
        <f>(CB297^4+6*CB297^2+1)/(CB297^2+1)*(Y317^2/X317^2)</f>
        <v>20.764705882352942</v>
      </c>
      <c r="CC317" s="121">
        <f>(CC297^4+6*CC297^2+1)/(CC297^2+1)*(Y317^2/X317^2)</f>
        <v>29.846153846153847</v>
      </c>
      <c r="CD317" s="121">
        <f>(CD297^4+6*CD297^2+1)/(CD297^2+1)*(Y317^2/X317^2)</f>
        <v>40.891891891891895</v>
      </c>
      <c r="CE317" s="121">
        <f>(CE297^4+6*CE297^2+1)/(CE297^2+1)*(Y317^2/X317^2)</f>
        <v>53.92</v>
      </c>
      <c r="CF317" s="121">
        <f>(CF297^4+6*CF297^2+1)/(CF297^2+1)*(Y317^2/X317^2)</f>
        <v>68.938461538461539</v>
      </c>
      <c r="CG317" s="121">
        <f t="shared" si="817"/>
        <v>0.75</v>
      </c>
      <c r="CH317" s="121">
        <f t="shared" si="708"/>
        <v>0.2</v>
      </c>
      <c r="CI317" s="121">
        <f t="shared" si="709"/>
        <v>0.1</v>
      </c>
      <c r="CJ317" s="121">
        <f t="shared" si="710"/>
        <v>5.8823529411764705E-2</v>
      </c>
      <c r="CK317" s="121">
        <f t="shared" si="711"/>
        <v>3.8461538461538464E-2</v>
      </c>
      <c r="CL317" s="121">
        <f t="shared" si="712"/>
        <v>2.7027027027027029E-2</v>
      </c>
      <c r="CM317" s="121">
        <f t="shared" si="713"/>
        <v>0.02</v>
      </c>
      <c r="CN317" s="121">
        <f t="shared" si="714"/>
        <v>1.5384615384615385E-2</v>
      </c>
      <c r="CO317" s="95">
        <f t="shared" si="715"/>
        <v>5.8109009999999994</v>
      </c>
      <c r="CP317" s="95">
        <f t="shared" si="716"/>
        <v>11.285174</v>
      </c>
      <c r="CQ317" s="95">
        <f t="shared" si="717"/>
        <v>18.422819</v>
      </c>
      <c r="CR317" s="95">
        <f t="shared" si="718"/>
        <v>28.020227882352941</v>
      </c>
      <c r="CS317" s="95">
        <f t="shared" si="719"/>
        <v>40.229436846153845</v>
      </c>
      <c r="CT317" s="95">
        <f t="shared" si="720"/>
        <v>55.097993891891896</v>
      </c>
      <c r="CU317" s="95">
        <f t="shared" si="721"/>
        <v>72.643979000000002</v>
      </c>
      <c r="CV317" s="95">
        <f t="shared" si="722"/>
        <v>92.87537553846154</v>
      </c>
      <c r="CW317" s="95">
        <f t="shared" si="723"/>
        <v>5.8109009999999994</v>
      </c>
      <c r="CX317" s="95">
        <f t="shared" si="724"/>
        <v>11.285174</v>
      </c>
      <c r="CY317" s="95">
        <f t="shared" si="725"/>
        <v>18.422819</v>
      </c>
      <c r="CZ317" s="95">
        <f t="shared" si="726"/>
        <v>28.020227882352941</v>
      </c>
      <c r="DA317" s="95">
        <f t="shared" si="727"/>
        <v>40.229436846153845</v>
      </c>
      <c r="DB317" s="95">
        <f t="shared" si="728"/>
        <v>55.097993891891896</v>
      </c>
      <c r="DC317" s="95">
        <f t="shared" si="729"/>
        <v>72.643979000000002</v>
      </c>
      <c r="DD317" s="95">
        <f t="shared" si="730"/>
        <v>92.87537553846154</v>
      </c>
      <c r="DE317" s="13">
        <f t="shared" si="818"/>
        <v>6.800116</v>
      </c>
      <c r="DF317" s="13">
        <f t="shared" si="819"/>
        <v>10.450116</v>
      </c>
      <c r="DG317" s="13">
        <f t="shared" si="820"/>
        <v>15.750116</v>
      </c>
      <c r="DH317" s="13">
        <f t="shared" si="821"/>
        <v>22.873645411764706</v>
      </c>
      <c r="DI317" s="13">
        <f t="shared" si="731"/>
        <v>31.934731384615386</v>
      </c>
      <c r="DJ317" s="13">
        <f t="shared" si="732"/>
        <v>42.969034918918922</v>
      </c>
      <c r="DK317" s="13">
        <f t="shared" si="733"/>
        <v>55.990116</v>
      </c>
      <c r="DL317" s="13">
        <f t="shared" si="734"/>
        <v>71.00396215384616</v>
      </c>
      <c r="DM317" s="95">
        <f t="shared" si="735"/>
        <v>6.800116</v>
      </c>
      <c r="DN317" s="95">
        <f t="shared" si="736"/>
        <v>10.450116</v>
      </c>
      <c r="DO317" s="95">
        <f t="shared" si="737"/>
        <v>15.750116</v>
      </c>
      <c r="DP317" s="95">
        <f t="shared" si="738"/>
        <v>22.873645411764706</v>
      </c>
      <c r="DQ317" s="95">
        <f t="shared" si="739"/>
        <v>31.934731384615386</v>
      </c>
      <c r="DR317" s="95">
        <f t="shared" si="740"/>
        <v>42.969034918918922</v>
      </c>
      <c r="DS317" s="95">
        <f t="shared" si="741"/>
        <v>55.990116</v>
      </c>
      <c r="DT317" s="95">
        <f t="shared" si="742"/>
        <v>71.00396215384616</v>
      </c>
      <c r="DU317" s="95">
        <f t="shared" si="743"/>
        <v>4.3124936099999998</v>
      </c>
      <c r="DV317" s="95">
        <f t="shared" si="744"/>
        <v>4.220974459999999</v>
      </c>
      <c r="DW317" s="95">
        <f t="shared" si="745"/>
        <v>5.7828781600000001</v>
      </c>
      <c r="DX317" s="95">
        <f t="shared" si="746"/>
        <v>8.1199645001384084</v>
      </c>
      <c r="DY317" s="95">
        <f t="shared" si="747"/>
        <v>11.195430354082839</v>
      </c>
      <c r="DZ317" s="95">
        <f t="shared" si="748"/>
        <v>14.987428100321402</v>
      </c>
      <c r="EA317" s="95">
        <f t="shared" si="749"/>
        <v>19.48584512</v>
      </c>
      <c r="EB317" s="95">
        <f t="shared" si="750"/>
        <v>24.685783775976333</v>
      </c>
      <c r="EC317" s="95">
        <f t="shared" si="751"/>
        <v>4.3124936099999998</v>
      </c>
      <c r="ED317" s="95">
        <f t="shared" si="752"/>
        <v>4.220974459999999</v>
      </c>
      <c r="EE317" s="95">
        <f t="shared" si="753"/>
        <v>5.7828781600000001</v>
      </c>
      <c r="EF317" s="95">
        <f t="shared" si="754"/>
        <v>8.1199645001384084</v>
      </c>
      <c r="EG317" s="95">
        <f t="shared" si="755"/>
        <v>11.195430354082839</v>
      </c>
      <c r="EH317" s="95">
        <f t="shared" si="756"/>
        <v>14.987428100321402</v>
      </c>
      <c r="EI317" s="95">
        <f t="shared" si="757"/>
        <v>19.48584512</v>
      </c>
      <c r="EJ317" s="95">
        <f t="shared" si="758"/>
        <v>24.685783775976333</v>
      </c>
      <c r="EK317" s="95">
        <f t="shared" si="759"/>
        <v>4.3124936099999998</v>
      </c>
      <c r="EL317" s="95">
        <f t="shared" si="760"/>
        <v>4.220974459999999</v>
      </c>
      <c r="EM317" s="95">
        <f t="shared" si="761"/>
        <v>5.7828781600000001</v>
      </c>
      <c r="EN317" s="95">
        <f t="shared" si="762"/>
        <v>8.1199645001384084</v>
      </c>
      <c r="EO317" s="95">
        <f t="shared" si="763"/>
        <v>11.195430354082839</v>
      </c>
      <c r="EP317" s="95">
        <f t="shared" si="764"/>
        <v>14.987428100321402</v>
      </c>
      <c r="EQ317" s="95">
        <f t="shared" si="765"/>
        <v>19.48584512</v>
      </c>
      <c r="ER317" s="95">
        <f t="shared" si="766"/>
        <v>24.685783775976333</v>
      </c>
      <c r="ES317" s="95">
        <f t="shared" si="767"/>
        <v>1</v>
      </c>
      <c r="ET317" s="95">
        <f t="shared" si="768"/>
        <v>1</v>
      </c>
      <c r="EU317" s="95">
        <f t="shared" si="769"/>
        <v>1</v>
      </c>
      <c r="EV317" s="95">
        <f t="shared" si="770"/>
        <v>1</v>
      </c>
      <c r="EW317" s="95">
        <f t="shared" si="771"/>
        <v>1</v>
      </c>
      <c r="EX317" s="95">
        <f t="shared" si="772"/>
        <v>1</v>
      </c>
      <c r="EY317" s="95">
        <f t="shared" si="773"/>
        <v>1</v>
      </c>
      <c r="EZ317" s="95">
        <f t="shared" si="774"/>
        <v>1</v>
      </c>
      <c r="FA317" s="95">
        <f t="shared" si="775"/>
        <v>1</v>
      </c>
      <c r="FB317" s="95">
        <f t="shared" si="776"/>
        <v>1</v>
      </c>
      <c r="FC317" s="95">
        <f t="shared" si="777"/>
        <v>1</v>
      </c>
      <c r="FD317" s="95">
        <f t="shared" si="778"/>
        <v>1</v>
      </c>
      <c r="FE317" s="95">
        <f t="shared" si="779"/>
        <v>1</v>
      </c>
      <c r="FF317" s="95">
        <f t="shared" si="780"/>
        <v>1</v>
      </c>
      <c r="FG317" s="95">
        <f t="shared" si="781"/>
        <v>1</v>
      </c>
      <c r="FH317" s="95">
        <f t="shared" si="782"/>
        <v>1</v>
      </c>
      <c r="FI317" s="95">
        <f t="shared" si="783"/>
        <v>1</v>
      </c>
      <c r="FJ317" s="95">
        <f t="shared" si="784"/>
        <v>1</v>
      </c>
      <c r="FK317" s="95">
        <f t="shared" si="785"/>
        <v>1</v>
      </c>
      <c r="FL317" s="95">
        <f t="shared" si="786"/>
        <v>1</v>
      </c>
      <c r="FM317" s="95">
        <f t="shared" si="787"/>
        <v>1</v>
      </c>
      <c r="FN317" s="95">
        <f t="shared" si="788"/>
        <v>1</v>
      </c>
      <c r="FO317" s="95">
        <f t="shared" si="789"/>
        <v>1</v>
      </c>
      <c r="FP317" s="95">
        <f t="shared" si="790"/>
        <v>1</v>
      </c>
      <c r="FQ317" s="115">
        <f t="shared" si="791"/>
        <v>1.3424603340356591</v>
      </c>
      <c r="FR317" s="115">
        <f t="shared" si="792"/>
        <v>1.0714485627837791</v>
      </c>
      <c r="FS317" s="115">
        <f t="shared" si="793"/>
        <v>1.0273082491925647</v>
      </c>
      <c r="FT317" s="115">
        <f t="shared" si="794"/>
        <v>1.0118050172226023</v>
      </c>
      <c r="FU317" s="115">
        <f t="shared" si="795"/>
        <v>1.0057122447369216</v>
      </c>
      <c r="FV317" s="115">
        <f t="shared" si="796"/>
        <v>1.0030359914612241</v>
      </c>
      <c r="FW317" s="115">
        <f t="shared" si="797"/>
        <v>1.0017406268414646</v>
      </c>
      <c r="FX317" s="115">
        <f t="shared" si="798"/>
        <v>1.0010606717575969</v>
      </c>
      <c r="FZ317" s="90">
        <f t="shared" si="822"/>
        <v>1.0010606717575969</v>
      </c>
    </row>
    <row r="318" spans="24:182" x14ac:dyDescent="0.3">
      <c r="X318" s="118">
        <f>X317*1.07</f>
        <v>10.700000000000001</v>
      </c>
      <c r="Y318" s="118">
        <v>10</v>
      </c>
      <c r="Z318" s="40">
        <v>1.7999999999999999E-2</v>
      </c>
      <c r="AA318" s="40">
        <v>10000000</v>
      </c>
      <c r="AB318" s="40">
        <v>10000000</v>
      </c>
      <c r="AC318" s="98">
        <v>3900000</v>
      </c>
      <c r="AD318" s="42">
        <v>0.33</v>
      </c>
      <c r="AE318" s="42">
        <v>0.33</v>
      </c>
      <c r="AF318" s="41">
        <v>1.7999999999999999E-2</v>
      </c>
      <c r="AG318" s="40">
        <v>10000000</v>
      </c>
      <c r="AH318" s="40">
        <v>10000000</v>
      </c>
      <c r="AI318" s="98">
        <v>3900000</v>
      </c>
      <c r="AJ318" s="42">
        <v>0.33</v>
      </c>
      <c r="AK318" s="42">
        <v>0.33</v>
      </c>
      <c r="AL318" s="42">
        <f>AL295</f>
        <v>1.0032000000000001</v>
      </c>
      <c r="AM318" s="40">
        <v>6000</v>
      </c>
      <c r="AN318" s="40">
        <f>AN295</f>
        <v>10000</v>
      </c>
      <c r="AO318" s="40">
        <f>AO295</f>
        <v>10000</v>
      </c>
      <c r="AP318" s="42">
        <v>0.03</v>
      </c>
      <c r="AQ318" s="42">
        <v>0.03</v>
      </c>
      <c r="AR318" s="4">
        <f t="shared" si="799"/>
        <v>1.0211999999999999</v>
      </c>
      <c r="AS318" s="11">
        <f t="shared" si="800"/>
        <v>1.07</v>
      </c>
      <c r="AT318" s="15">
        <f t="shared" si="801"/>
        <v>105326.50611603633</v>
      </c>
      <c r="AU318" s="19">
        <f t="shared" si="802"/>
        <v>1.0000076783363887</v>
      </c>
      <c r="AV318" s="13">
        <f t="shared" si="803"/>
        <v>0.5</v>
      </c>
      <c r="AW318" s="11">
        <f t="shared" si="804"/>
        <v>1</v>
      </c>
      <c r="AX318" s="11">
        <f t="shared" si="805"/>
        <v>0.8911</v>
      </c>
      <c r="AY318" s="11">
        <f t="shared" si="806"/>
        <v>201997.53114128605</v>
      </c>
      <c r="AZ318" s="11">
        <f t="shared" si="807"/>
        <v>1</v>
      </c>
      <c r="BA318" s="11">
        <f t="shared" si="808"/>
        <v>0.34752899999999998</v>
      </c>
      <c r="BB318" s="11">
        <f t="shared" si="809"/>
        <v>1.025058</v>
      </c>
      <c r="BC318" s="11">
        <f t="shared" si="810"/>
        <v>0.99909999999999999</v>
      </c>
      <c r="BD318" s="11">
        <f t="shared" si="811"/>
        <v>0.8911</v>
      </c>
      <c r="BE318" s="11">
        <f t="shared" si="812"/>
        <v>201997.53114128605</v>
      </c>
      <c r="BF318" s="11">
        <f t="shared" si="813"/>
        <v>1</v>
      </c>
      <c r="BG318" s="11">
        <f t="shared" si="814"/>
        <v>0.34752899999999998</v>
      </c>
      <c r="BH318" s="11">
        <f t="shared" si="815"/>
        <v>1.025058</v>
      </c>
      <c r="BI318" s="121">
        <f t="shared" si="707"/>
        <v>0.85867500000000019</v>
      </c>
      <c r="BJ318" s="121">
        <f>X318^2/((BJ297^2+1)*Y318^2)</f>
        <v>0.22898000000000004</v>
      </c>
      <c r="BK318" s="121">
        <f>X318^2/((BK297^2+1)*Y318^2)</f>
        <v>0.11449000000000002</v>
      </c>
      <c r="BL318" s="121">
        <f>X318^2/((BL297^2+1)*Y318^2)</f>
        <v>6.7347058823529427E-2</v>
      </c>
      <c r="BM318" s="121">
        <f>X318^2/((BM297^2+1)*Y318^2)</f>
        <v>4.4034615384615394E-2</v>
      </c>
      <c r="BN318" s="121">
        <f>X318^2/((BN297^2+1)*Y318^2)</f>
        <v>3.0943243243243251E-2</v>
      </c>
      <c r="BO318" s="121">
        <f>X318^2/((BO297^2+1)*Y318^2)</f>
        <v>2.2898000000000005E-2</v>
      </c>
      <c r="BP318" s="121">
        <f>X318^2/((BP297^2+1)*Y318^2)</f>
        <v>1.7613846153846157E-2</v>
      </c>
      <c r="BQ318" s="121">
        <v>1</v>
      </c>
      <c r="BR318" s="121">
        <v>1</v>
      </c>
      <c r="BS318" s="121">
        <v>1</v>
      </c>
      <c r="BT318" s="121">
        <v>1</v>
      </c>
      <c r="BU318" s="121">
        <v>1</v>
      </c>
      <c r="BV318" s="121">
        <v>1</v>
      </c>
      <c r="BW318" s="121">
        <v>1</v>
      </c>
      <c r="BX318" s="121">
        <v>1</v>
      </c>
      <c r="BY318" s="121">
        <f t="shared" si="816"/>
        <v>3.4937549130928458</v>
      </c>
      <c r="BZ318" s="121">
        <f>(BZ297^4+6*BZ297^2+1)/(BZ297^2+1)*(Y318^2/X318^2)</f>
        <v>7.1621975718403332</v>
      </c>
      <c r="CA318" s="121">
        <f>(CA297^4+6*CA297^2+1)/(CA297^2+1)*(Y318^2/X318^2)</f>
        <v>11.878766704515675</v>
      </c>
      <c r="CB318" s="121">
        <f>(CB297^4+6*CB297^2+1)/(CB297^2+1)*(Y318^2/X318^2)</f>
        <v>18.136698298849627</v>
      </c>
      <c r="CC318" s="121">
        <f>(CC297^4+6*CC297^2+1)/(CC297^2+1)*(Y318^2/X318^2)</f>
        <v>26.068786659231236</v>
      </c>
      <c r="CD318" s="121">
        <f>(CD297^4+6*CD297^2+1)/(CD297^2+1)*(Y318^2/X318^2)</f>
        <v>35.716562050739704</v>
      </c>
      <c r="CE318" s="121">
        <f>(CE297^4+6*CE297^2+1)/(CE297^2+1)*(Y318^2/X318^2)</f>
        <v>47.095816228491564</v>
      </c>
      <c r="CF318" s="121">
        <f>(CF297^4+6*CF297^2+1)/(CF297^2+1)*(Y318^2/X318^2)</f>
        <v>60.213522175265545</v>
      </c>
      <c r="CG318" s="121">
        <f t="shared" si="817"/>
        <v>0.85867500000000019</v>
      </c>
      <c r="CH318" s="121">
        <f t="shared" si="708"/>
        <v>0.22898000000000004</v>
      </c>
      <c r="CI318" s="121">
        <f t="shared" si="709"/>
        <v>0.11449000000000002</v>
      </c>
      <c r="CJ318" s="121">
        <f t="shared" si="710"/>
        <v>6.7347058823529427E-2</v>
      </c>
      <c r="CK318" s="121">
        <f t="shared" si="711"/>
        <v>4.4034615384615394E-2</v>
      </c>
      <c r="CL318" s="121">
        <f t="shared" si="712"/>
        <v>3.0943243243243251E-2</v>
      </c>
      <c r="CM318" s="121">
        <f t="shared" si="713"/>
        <v>2.2898000000000005E-2</v>
      </c>
      <c r="CN318" s="121">
        <f t="shared" si="714"/>
        <v>1.7613846153846157E-2</v>
      </c>
      <c r="CO318" s="95">
        <f t="shared" si="715"/>
        <v>5.2460109634902601</v>
      </c>
      <c r="CP318" s="95">
        <f t="shared" si="716"/>
        <v>10.027453010830637</v>
      </c>
      <c r="CQ318" s="95">
        <f t="shared" si="717"/>
        <v>16.261748582496285</v>
      </c>
      <c r="CR318" s="95">
        <f t="shared" si="718"/>
        <v>24.644497191416662</v>
      </c>
      <c r="CS318" s="95">
        <f t="shared" si="719"/>
        <v>35.308493141980819</v>
      </c>
      <c r="CT318" s="95">
        <f t="shared" si="720"/>
        <v>48.295266699267955</v>
      </c>
      <c r="CU318" s="95">
        <f t="shared" si="721"/>
        <v>63.62060961839461</v>
      </c>
      <c r="CV318" s="95">
        <f t="shared" si="722"/>
        <v>81.291494882139503</v>
      </c>
      <c r="CW318" s="95">
        <f t="shared" si="723"/>
        <v>5.2460109634902601</v>
      </c>
      <c r="CX318" s="95">
        <f t="shared" si="724"/>
        <v>10.027453010830637</v>
      </c>
      <c r="CY318" s="95">
        <f t="shared" si="725"/>
        <v>16.261748582496285</v>
      </c>
      <c r="CZ318" s="95">
        <f t="shared" si="726"/>
        <v>24.644497191416662</v>
      </c>
      <c r="DA318" s="95">
        <f t="shared" si="727"/>
        <v>35.308493141980819</v>
      </c>
      <c r="DB318" s="95">
        <f t="shared" si="728"/>
        <v>48.295266699267955</v>
      </c>
      <c r="DC318" s="95">
        <f t="shared" si="729"/>
        <v>63.62060961839461</v>
      </c>
      <c r="DD318" s="95">
        <f t="shared" si="730"/>
        <v>81.291494882139503</v>
      </c>
      <c r="DE318" s="13">
        <f t="shared" si="818"/>
        <v>6.4025459130928457</v>
      </c>
      <c r="DF318" s="13">
        <f t="shared" si="819"/>
        <v>9.4412935718403332</v>
      </c>
      <c r="DG318" s="13">
        <f t="shared" si="820"/>
        <v>14.043372704515676</v>
      </c>
      <c r="DH318" s="13">
        <f t="shared" si="821"/>
        <v>20.254161357673155</v>
      </c>
      <c r="DI318" s="13">
        <f t="shared" si="731"/>
        <v>28.16293727461585</v>
      </c>
      <c r="DJ318" s="13">
        <f t="shared" si="732"/>
        <v>37.797621293982949</v>
      </c>
      <c r="DK318" s="13">
        <f t="shared" si="733"/>
        <v>49.168830228491565</v>
      </c>
      <c r="DL318" s="13">
        <f t="shared" si="734"/>
        <v>62.281252021419391</v>
      </c>
      <c r="DM318" s="95">
        <f t="shared" si="735"/>
        <v>6.4025459130928457</v>
      </c>
      <c r="DN318" s="95">
        <f t="shared" si="736"/>
        <v>9.4412935718403332</v>
      </c>
      <c r="DO318" s="95">
        <f t="shared" si="737"/>
        <v>14.043372704515676</v>
      </c>
      <c r="DP318" s="95">
        <f t="shared" si="738"/>
        <v>20.254161357673155</v>
      </c>
      <c r="DQ318" s="95">
        <f t="shared" si="739"/>
        <v>28.16293727461585</v>
      </c>
      <c r="DR318" s="95">
        <f t="shared" si="740"/>
        <v>37.797621293982949</v>
      </c>
      <c r="DS318" s="95">
        <f t="shared" si="741"/>
        <v>49.168830228491565</v>
      </c>
      <c r="DT318" s="95">
        <f t="shared" si="742"/>
        <v>62.281252021419391</v>
      </c>
      <c r="DU318" s="95">
        <f t="shared" si="743"/>
        <v>4.1743264752672431</v>
      </c>
      <c r="DV318" s="95">
        <f t="shared" si="744"/>
        <v>3.8703794103640989</v>
      </c>
      <c r="DW318" s="95">
        <f t="shared" si="745"/>
        <v>5.1897353692636283</v>
      </c>
      <c r="DX318" s="95">
        <f t="shared" si="746"/>
        <v>7.2096178263040258</v>
      </c>
      <c r="DY318" s="95">
        <f t="shared" si="747"/>
        <v>9.8846225188288113</v>
      </c>
      <c r="DZ318" s="95">
        <f t="shared" si="748"/>
        <v>13.190211894661029</v>
      </c>
      <c r="EA318" s="95">
        <f t="shared" si="749"/>
        <v>17.115250497113443</v>
      </c>
      <c r="EB318" s="95">
        <f t="shared" si="750"/>
        <v>21.654389046364191</v>
      </c>
      <c r="EC318" s="95">
        <f t="shared" si="751"/>
        <v>4.1743264752672431</v>
      </c>
      <c r="ED318" s="95">
        <f t="shared" si="752"/>
        <v>3.8703794103640989</v>
      </c>
      <c r="EE318" s="95">
        <f t="shared" si="753"/>
        <v>5.1897353692636283</v>
      </c>
      <c r="EF318" s="95">
        <f t="shared" si="754"/>
        <v>7.2096178263040258</v>
      </c>
      <c r="EG318" s="95">
        <f t="shared" si="755"/>
        <v>9.8846225188288113</v>
      </c>
      <c r="EH318" s="95">
        <f t="shared" si="756"/>
        <v>13.190211894661029</v>
      </c>
      <c r="EI318" s="95">
        <f t="shared" si="757"/>
        <v>17.115250497113443</v>
      </c>
      <c r="EJ318" s="95">
        <f t="shared" si="758"/>
        <v>21.654389046364191</v>
      </c>
      <c r="EK318" s="95">
        <f t="shared" si="759"/>
        <v>4.1743264752672431</v>
      </c>
      <c r="EL318" s="95">
        <f t="shared" si="760"/>
        <v>3.8703794103640989</v>
      </c>
      <c r="EM318" s="95">
        <f t="shared" si="761"/>
        <v>5.1897353692636283</v>
      </c>
      <c r="EN318" s="95">
        <f t="shared" si="762"/>
        <v>7.2096178263040258</v>
      </c>
      <c r="EO318" s="95">
        <f t="shared" si="763"/>
        <v>9.8846225188288113</v>
      </c>
      <c r="EP318" s="95">
        <f t="shared" si="764"/>
        <v>13.190211894661029</v>
      </c>
      <c r="EQ318" s="95">
        <f t="shared" si="765"/>
        <v>17.115250497113443</v>
      </c>
      <c r="ER318" s="95">
        <f t="shared" si="766"/>
        <v>21.654389046364191</v>
      </c>
      <c r="ES318" s="95">
        <f t="shared" si="767"/>
        <v>1</v>
      </c>
      <c r="ET318" s="95">
        <f t="shared" si="768"/>
        <v>1</v>
      </c>
      <c r="EU318" s="95">
        <f t="shared" si="769"/>
        <v>1</v>
      </c>
      <c r="EV318" s="95">
        <f t="shared" si="770"/>
        <v>1</v>
      </c>
      <c r="EW318" s="95">
        <f t="shared" si="771"/>
        <v>1</v>
      </c>
      <c r="EX318" s="95">
        <f t="shared" si="772"/>
        <v>1</v>
      </c>
      <c r="EY318" s="95">
        <f t="shared" si="773"/>
        <v>1</v>
      </c>
      <c r="EZ318" s="95">
        <f t="shared" si="774"/>
        <v>1</v>
      </c>
      <c r="FA318" s="95">
        <f t="shared" si="775"/>
        <v>1</v>
      </c>
      <c r="FB318" s="95">
        <f t="shared" si="776"/>
        <v>1</v>
      </c>
      <c r="FC318" s="95">
        <f t="shared" si="777"/>
        <v>1</v>
      </c>
      <c r="FD318" s="95">
        <f t="shared" si="778"/>
        <v>1</v>
      </c>
      <c r="FE318" s="95">
        <f t="shared" si="779"/>
        <v>1</v>
      </c>
      <c r="FF318" s="95">
        <f t="shared" si="780"/>
        <v>1</v>
      </c>
      <c r="FG318" s="95">
        <f t="shared" si="781"/>
        <v>1</v>
      </c>
      <c r="FH318" s="95">
        <f t="shared" si="782"/>
        <v>1</v>
      </c>
      <c r="FI318" s="95">
        <f t="shared" si="783"/>
        <v>1</v>
      </c>
      <c r="FJ318" s="95">
        <f t="shared" si="784"/>
        <v>1</v>
      </c>
      <c r="FK318" s="95">
        <f t="shared" si="785"/>
        <v>1</v>
      </c>
      <c r="FL318" s="95">
        <f t="shared" si="786"/>
        <v>1</v>
      </c>
      <c r="FM318" s="95">
        <f t="shared" si="787"/>
        <v>1</v>
      </c>
      <c r="FN318" s="95">
        <f t="shared" si="788"/>
        <v>1</v>
      </c>
      <c r="FO318" s="95">
        <f t="shared" si="789"/>
        <v>1</v>
      </c>
      <c r="FP318" s="95">
        <f t="shared" si="790"/>
        <v>1</v>
      </c>
      <c r="FQ318" s="115">
        <f t="shared" si="791"/>
        <v>1.3899007152329073</v>
      </c>
      <c r="FR318" s="115">
        <f t="shared" si="792"/>
        <v>1.0817759818349078</v>
      </c>
      <c r="FS318" s="115">
        <f t="shared" si="793"/>
        <v>1.0314886084674644</v>
      </c>
      <c r="FT318" s="115">
        <f t="shared" si="794"/>
        <v>1.0137027353822203</v>
      </c>
      <c r="FU318" s="115">
        <f t="shared" si="795"/>
        <v>1.0066611972864303</v>
      </c>
      <c r="FV318" s="115">
        <f t="shared" si="796"/>
        <v>1.0035515529184458</v>
      </c>
      <c r="FW318" s="115">
        <f t="shared" si="797"/>
        <v>1.0020408789623341</v>
      </c>
      <c r="FX318" s="115">
        <f t="shared" si="798"/>
        <v>1.0012458946211253</v>
      </c>
      <c r="FZ318" s="90">
        <f t="shared" si="822"/>
        <v>1.0012458946211253</v>
      </c>
    </row>
    <row r="319" spans="24:182" x14ac:dyDescent="0.3">
      <c r="X319" s="118">
        <f t="shared" ref="X319:X337" si="823">X318*1.07</f>
        <v>11.449000000000002</v>
      </c>
      <c r="Y319" s="118">
        <v>10</v>
      </c>
      <c r="Z319" s="40">
        <v>1.7999999999999999E-2</v>
      </c>
      <c r="AA319" s="40">
        <v>10000000</v>
      </c>
      <c r="AB319" s="40">
        <v>10000000</v>
      </c>
      <c r="AC319" s="98">
        <v>3900000</v>
      </c>
      <c r="AD319" s="42">
        <v>0.33</v>
      </c>
      <c r="AE319" s="42">
        <v>0.33</v>
      </c>
      <c r="AF319" s="41">
        <v>1.7999999999999999E-2</v>
      </c>
      <c r="AG319" s="40">
        <v>10000000</v>
      </c>
      <c r="AH319" s="40">
        <v>10000000</v>
      </c>
      <c r="AI319" s="98">
        <v>3900000</v>
      </c>
      <c r="AJ319" s="42">
        <v>0.33</v>
      </c>
      <c r="AK319" s="42">
        <v>0.33</v>
      </c>
      <c r="AL319" s="42">
        <f>AL295</f>
        <v>1.0032000000000001</v>
      </c>
      <c r="AM319" s="40">
        <v>6000</v>
      </c>
      <c r="AN319" s="40">
        <f>AN295</f>
        <v>10000</v>
      </c>
      <c r="AO319" s="40">
        <f>AO295</f>
        <v>10000</v>
      </c>
      <c r="AP319" s="42">
        <v>0.03</v>
      </c>
      <c r="AQ319" s="42">
        <v>0.03</v>
      </c>
      <c r="AR319" s="4">
        <f t="shared" si="799"/>
        <v>1.0211999999999999</v>
      </c>
      <c r="AS319" s="11">
        <f t="shared" si="800"/>
        <v>1.1449000000000003</v>
      </c>
      <c r="AT319" s="15">
        <f t="shared" si="801"/>
        <v>105326.50611603633</v>
      </c>
      <c r="AU319" s="19">
        <f t="shared" si="802"/>
        <v>1.0000076783363887</v>
      </c>
      <c r="AV319" s="13">
        <f t="shared" si="803"/>
        <v>0.5</v>
      </c>
      <c r="AW319" s="11">
        <f t="shared" si="804"/>
        <v>1</v>
      </c>
      <c r="AX319" s="11">
        <f t="shared" si="805"/>
        <v>0.8911</v>
      </c>
      <c r="AY319" s="11">
        <f t="shared" si="806"/>
        <v>201997.53114128605</v>
      </c>
      <c r="AZ319" s="11">
        <f t="shared" si="807"/>
        <v>1</v>
      </c>
      <c r="BA319" s="11">
        <f t="shared" si="808"/>
        <v>0.34752899999999998</v>
      </c>
      <c r="BB319" s="11">
        <f t="shared" si="809"/>
        <v>1.025058</v>
      </c>
      <c r="BC319" s="11">
        <f t="shared" si="810"/>
        <v>0.99909999999999999</v>
      </c>
      <c r="BD319" s="11">
        <f t="shared" si="811"/>
        <v>0.8911</v>
      </c>
      <c r="BE319" s="11">
        <f t="shared" si="812"/>
        <v>201997.53114128605</v>
      </c>
      <c r="BF319" s="11">
        <f t="shared" si="813"/>
        <v>1</v>
      </c>
      <c r="BG319" s="11">
        <f t="shared" si="814"/>
        <v>0.34752899999999998</v>
      </c>
      <c r="BH319" s="11">
        <f t="shared" si="815"/>
        <v>1.025058</v>
      </c>
      <c r="BI319" s="121">
        <f t="shared" si="707"/>
        <v>0.98309700750000018</v>
      </c>
      <c r="BJ319" s="121">
        <f>X319^2/((BJ297^2+1)*Y319^2)</f>
        <v>0.26215920200000004</v>
      </c>
      <c r="BK319" s="121">
        <f>X319^2/((BK297^2+1)*Y319^2)</f>
        <v>0.13107960100000002</v>
      </c>
      <c r="BL319" s="121">
        <f>X319^2/((BL297^2+1)*Y319^2)</f>
        <v>7.7105647647058836E-2</v>
      </c>
      <c r="BM319" s="121">
        <f>X319^2/((BM297^2+1)*Y319^2)</f>
        <v>5.0415231153846163E-2</v>
      </c>
      <c r="BN319" s="121">
        <f>X319^2/((BN297^2+1)*Y319^2)</f>
        <v>3.5426919189189193E-2</v>
      </c>
      <c r="BO319" s="121">
        <f>X319^2/((BO297^2+1)*Y319^2)</f>
        <v>2.6215920200000006E-2</v>
      </c>
      <c r="BP319" s="121">
        <f>X319^2/((BP297^2+1)*Y319^2)</f>
        <v>2.0166092461538464E-2</v>
      </c>
      <c r="BQ319" s="121">
        <v>1</v>
      </c>
      <c r="BR319" s="121">
        <v>1</v>
      </c>
      <c r="BS319" s="121">
        <v>1</v>
      </c>
      <c r="BT319" s="121">
        <v>1</v>
      </c>
      <c r="BU319" s="121">
        <v>1</v>
      </c>
      <c r="BV319" s="121">
        <v>1</v>
      </c>
      <c r="BW319" s="121">
        <v>1</v>
      </c>
      <c r="BX319" s="121">
        <v>1</v>
      </c>
      <c r="BY319" s="121">
        <f t="shared" si="816"/>
        <v>3.0515808481901003</v>
      </c>
      <c r="BZ319" s="121">
        <f>(BZ297^4+6*BZ297^2+1)/(BZ297^2+1)*(Y319^2/X319^2)</f>
        <v>6.2557407387897053</v>
      </c>
      <c r="CA319" s="121">
        <f>(CA297^4+6*CA297^2+1)/(CA297^2+1)*(Y319^2/X319^2)</f>
        <v>10.375374883846341</v>
      </c>
      <c r="CB319" s="121">
        <f>(CB297^4+6*CB297^2+1)/(CB297^2+1)*(Y319^2/X319^2)</f>
        <v>15.841294697222139</v>
      </c>
      <c r="CC319" s="121">
        <f>(CC297^4+6*CC297^2+1)/(CC297^2+1)*(Y319^2/X319^2)</f>
        <v>22.769487867264594</v>
      </c>
      <c r="CD319" s="121">
        <f>(CD297^4+6*CD297^2+1)/(CD297^2+1)*(Y319^2/X319^2)</f>
        <v>31.19622853588934</v>
      </c>
      <c r="CE319" s="121">
        <f>(CE297^4+6*CE297^2+1)/(CE297^2+1)*(Y319^2/X319^2)</f>
        <v>41.135309833602555</v>
      </c>
      <c r="CF319" s="121">
        <f>(CF297^4+6*CF297^2+1)/(CF297^2+1)*(Y319^2/X319^2)</f>
        <v>52.592822233614768</v>
      </c>
      <c r="CG319" s="121">
        <f t="shared" si="817"/>
        <v>0.98309700750000018</v>
      </c>
      <c r="CH319" s="121">
        <f t="shared" si="708"/>
        <v>0.26215920200000004</v>
      </c>
      <c r="CI319" s="121">
        <f t="shared" si="709"/>
        <v>0.13107960100000002</v>
      </c>
      <c r="CJ319" s="121">
        <f t="shared" si="710"/>
        <v>7.7105647647058836E-2</v>
      </c>
      <c r="CK319" s="121">
        <f t="shared" si="711"/>
        <v>5.0415231153846163E-2</v>
      </c>
      <c r="CL319" s="121">
        <f t="shared" si="712"/>
        <v>3.5426919189189193E-2</v>
      </c>
      <c r="CM319" s="121">
        <f t="shared" si="713"/>
        <v>2.6215920200000006E-2</v>
      </c>
      <c r="CN319" s="121">
        <f t="shared" si="714"/>
        <v>2.0166092461538464E-2</v>
      </c>
      <c r="CO319" s="95">
        <f t="shared" si="715"/>
        <v>4.7526141283869858</v>
      </c>
      <c r="CP319" s="95">
        <f t="shared" si="716"/>
        <v>8.9289107895280271</v>
      </c>
      <c r="CQ319" s="95">
        <f t="shared" si="717"/>
        <v>14.374185985322985</v>
      </c>
      <c r="CR319" s="95">
        <f t="shared" si="718"/>
        <v>21.696003269732433</v>
      </c>
      <c r="CS319" s="95">
        <f t="shared" si="719"/>
        <v>31.010350331103865</v>
      </c>
      <c r="CT319" s="95">
        <f t="shared" si="720"/>
        <v>42.353501311352922</v>
      </c>
      <c r="CU319" s="95">
        <f t="shared" si="721"/>
        <v>55.739249340985772</v>
      </c>
      <c r="CV319" s="95">
        <f t="shared" si="722"/>
        <v>71.17368489321295</v>
      </c>
      <c r="CW319" s="95">
        <f t="shared" si="723"/>
        <v>4.7526141283869858</v>
      </c>
      <c r="CX319" s="95">
        <f t="shared" si="724"/>
        <v>8.9289107895280271</v>
      </c>
      <c r="CY319" s="95">
        <f t="shared" si="725"/>
        <v>14.374185985322985</v>
      </c>
      <c r="CZ319" s="95">
        <f t="shared" si="726"/>
        <v>21.696003269732433</v>
      </c>
      <c r="DA319" s="95">
        <f t="shared" si="727"/>
        <v>31.010350331103865</v>
      </c>
      <c r="DB319" s="95">
        <f t="shared" si="728"/>
        <v>42.353501311352922</v>
      </c>
      <c r="DC319" s="95">
        <f t="shared" si="729"/>
        <v>55.739249340985772</v>
      </c>
      <c r="DD319" s="95">
        <f t="shared" si="730"/>
        <v>71.17368489321295</v>
      </c>
      <c r="DE319" s="13">
        <f t="shared" si="818"/>
        <v>6.0847938556901005</v>
      </c>
      <c r="DF319" s="13">
        <f t="shared" si="819"/>
        <v>8.5680159407897047</v>
      </c>
      <c r="DG319" s="13">
        <f t="shared" si="820"/>
        <v>12.556570484846342</v>
      </c>
      <c r="DH319" s="13">
        <f t="shared" si="821"/>
        <v>17.968516344869197</v>
      </c>
      <c r="DI319" s="13">
        <f t="shared" si="731"/>
        <v>24.870019098418439</v>
      </c>
      <c r="DJ319" s="13">
        <f t="shared" si="732"/>
        <v>33.281771455078527</v>
      </c>
      <c r="DK319" s="13">
        <f t="shared" si="733"/>
        <v>43.211641753802553</v>
      </c>
      <c r="DL319" s="13">
        <f t="shared" si="734"/>
        <v>54.663104326076308</v>
      </c>
      <c r="DM319" s="95">
        <f t="shared" si="735"/>
        <v>6.0847938556901005</v>
      </c>
      <c r="DN319" s="95">
        <f t="shared" si="736"/>
        <v>8.5680159407897047</v>
      </c>
      <c r="DO319" s="95">
        <f t="shared" si="737"/>
        <v>12.556570484846342</v>
      </c>
      <c r="DP319" s="95">
        <f t="shared" si="738"/>
        <v>17.968516344869197</v>
      </c>
      <c r="DQ319" s="95">
        <f t="shared" si="739"/>
        <v>24.870019098418439</v>
      </c>
      <c r="DR319" s="95">
        <f t="shared" si="740"/>
        <v>33.281771455078527</v>
      </c>
      <c r="DS319" s="95">
        <f t="shared" si="741"/>
        <v>43.211641753802553</v>
      </c>
      <c r="DT319" s="95">
        <f t="shared" si="742"/>
        <v>54.663104326076308</v>
      </c>
      <c r="DU319" s="95">
        <f t="shared" si="743"/>
        <v>4.0638984205101245</v>
      </c>
      <c r="DV319" s="95">
        <f t="shared" si="744"/>
        <v>3.5668901085227049</v>
      </c>
      <c r="DW319" s="95">
        <f t="shared" si="745"/>
        <v>4.673028480664164</v>
      </c>
      <c r="DX319" s="95">
        <f t="shared" si="746"/>
        <v>6.4152899006492792</v>
      </c>
      <c r="DY319" s="95">
        <f t="shared" si="747"/>
        <v>8.7402379579731004</v>
      </c>
      <c r="DZ319" s="95">
        <f t="shared" si="748"/>
        <v>11.620823115996414</v>
      </c>
      <c r="EA319" s="95">
        <f t="shared" si="749"/>
        <v>15.044954743693246</v>
      </c>
      <c r="EB319" s="95">
        <f t="shared" si="750"/>
        <v>19.006861795949305</v>
      </c>
      <c r="EC319" s="95">
        <f t="shared" si="751"/>
        <v>4.0638984205101245</v>
      </c>
      <c r="ED319" s="95">
        <f t="shared" si="752"/>
        <v>3.5668901085227049</v>
      </c>
      <c r="EE319" s="95">
        <f t="shared" si="753"/>
        <v>4.673028480664164</v>
      </c>
      <c r="EF319" s="95">
        <f t="shared" si="754"/>
        <v>6.4152899006492792</v>
      </c>
      <c r="EG319" s="95">
        <f t="shared" si="755"/>
        <v>8.7402379579731004</v>
      </c>
      <c r="EH319" s="95">
        <f t="shared" si="756"/>
        <v>11.620823115996414</v>
      </c>
      <c r="EI319" s="95">
        <f t="shared" si="757"/>
        <v>15.044954743693246</v>
      </c>
      <c r="EJ319" s="95">
        <f t="shared" si="758"/>
        <v>19.006861795949305</v>
      </c>
      <c r="EK319" s="95">
        <f t="shared" si="759"/>
        <v>4.0638984205101245</v>
      </c>
      <c r="EL319" s="95">
        <f t="shared" si="760"/>
        <v>3.5668901085227049</v>
      </c>
      <c r="EM319" s="95">
        <f t="shared" si="761"/>
        <v>4.673028480664164</v>
      </c>
      <c r="EN319" s="95">
        <f t="shared" si="762"/>
        <v>6.4152899006492792</v>
      </c>
      <c r="EO319" s="95">
        <f t="shared" si="763"/>
        <v>8.7402379579731004</v>
      </c>
      <c r="EP319" s="95">
        <f t="shared" si="764"/>
        <v>11.620823115996414</v>
      </c>
      <c r="EQ319" s="95">
        <f t="shared" si="765"/>
        <v>15.044954743693246</v>
      </c>
      <c r="ER319" s="95">
        <f t="shared" si="766"/>
        <v>19.006861795949305</v>
      </c>
      <c r="ES319" s="95">
        <f t="shared" si="767"/>
        <v>1</v>
      </c>
      <c r="ET319" s="95">
        <f t="shared" si="768"/>
        <v>1</v>
      </c>
      <c r="EU319" s="95">
        <f t="shared" si="769"/>
        <v>1</v>
      </c>
      <c r="EV319" s="95">
        <f t="shared" si="770"/>
        <v>1</v>
      </c>
      <c r="EW319" s="95">
        <f t="shared" si="771"/>
        <v>1</v>
      </c>
      <c r="EX319" s="95">
        <f t="shared" si="772"/>
        <v>1</v>
      </c>
      <c r="EY319" s="95">
        <f t="shared" si="773"/>
        <v>1</v>
      </c>
      <c r="EZ319" s="95">
        <f t="shared" si="774"/>
        <v>1</v>
      </c>
      <c r="FA319" s="95">
        <f t="shared" si="775"/>
        <v>1</v>
      </c>
      <c r="FB319" s="95">
        <f t="shared" si="776"/>
        <v>1</v>
      </c>
      <c r="FC319" s="95">
        <f t="shared" si="777"/>
        <v>1</v>
      </c>
      <c r="FD319" s="95">
        <f t="shared" si="778"/>
        <v>1</v>
      </c>
      <c r="FE319" s="95">
        <f t="shared" si="779"/>
        <v>1</v>
      </c>
      <c r="FF319" s="95">
        <f t="shared" si="780"/>
        <v>1</v>
      </c>
      <c r="FG319" s="95">
        <f t="shared" si="781"/>
        <v>1</v>
      </c>
      <c r="FH319" s="95">
        <f t="shared" si="782"/>
        <v>1</v>
      </c>
      <c r="FI319" s="95">
        <f t="shared" si="783"/>
        <v>1</v>
      </c>
      <c r="FJ319" s="95">
        <f t="shared" si="784"/>
        <v>1</v>
      </c>
      <c r="FK319" s="95">
        <f t="shared" si="785"/>
        <v>1</v>
      </c>
      <c r="FL319" s="95">
        <f t="shared" si="786"/>
        <v>1</v>
      </c>
      <c r="FM319" s="95">
        <f t="shared" si="787"/>
        <v>1</v>
      </c>
      <c r="FN319" s="95">
        <f t="shared" si="788"/>
        <v>1</v>
      </c>
      <c r="FO319" s="95">
        <f t="shared" si="789"/>
        <v>1</v>
      </c>
      <c r="FP319" s="95">
        <f t="shared" si="790"/>
        <v>1</v>
      </c>
      <c r="FQ319" s="115">
        <f t="shared" si="791"/>
        <v>1.4446515458340277</v>
      </c>
      <c r="FR319" s="115">
        <f t="shared" si="792"/>
        <v>1.0937263279573428</v>
      </c>
      <c r="FS319" s="115">
        <f t="shared" si="793"/>
        <v>1.0363558871576195</v>
      </c>
      <c r="FT319" s="115">
        <f t="shared" si="794"/>
        <v>1.0159307534546871</v>
      </c>
      <c r="FU319" s="115">
        <f t="shared" si="795"/>
        <v>1.0077827342439225</v>
      </c>
      <c r="FV319" s="115">
        <f t="shared" si="796"/>
        <v>1.0041637496064428</v>
      </c>
      <c r="FW319" s="115">
        <f t="shared" si="797"/>
        <v>1.0023985806638172</v>
      </c>
      <c r="FX319" s="115">
        <f t="shared" si="798"/>
        <v>1.0014670710364755</v>
      </c>
      <c r="FZ319" s="90">
        <f t="shared" si="822"/>
        <v>1.0014670710364755</v>
      </c>
    </row>
    <row r="320" spans="24:182" x14ac:dyDescent="0.3">
      <c r="X320" s="118">
        <f t="shared" si="823"/>
        <v>12.250430000000003</v>
      </c>
      <c r="Y320" s="118">
        <v>10</v>
      </c>
      <c r="Z320" s="40">
        <v>1.7999999999999999E-2</v>
      </c>
      <c r="AA320" s="40">
        <v>10000000</v>
      </c>
      <c r="AB320" s="40">
        <v>10000000</v>
      </c>
      <c r="AC320" s="98">
        <v>3900000</v>
      </c>
      <c r="AD320" s="42">
        <v>0.33</v>
      </c>
      <c r="AE320" s="42">
        <v>0.33</v>
      </c>
      <c r="AF320" s="41">
        <v>1.7999999999999999E-2</v>
      </c>
      <c r="AG320" s="40">
        <v>10000000</v>
      </c>
      <c r="AH320" s="40">
        <v>10000000</v>
      </c>
      <c r="AI320" s="98">
        <v>3900000</v>
      </c>
      <c r="AJ320" s="42">
        <v>0.33</v>
      </c>
      <c r="AK320" s="42">
        <v>0.33</v>
      </c>
      <c r="AL320" s="42">
        <f>AL295</f>
        <v>1.0032000000000001</v>
      </c>
      <c r="AM320" s="40">
        <v>6000</v>
      </c>
      <c r="AN320" s="40">
        <f>AN295</f>
        <v>10000</v>
      </c>
      <c r="AO320" s="40">
        <f>AO295</f>
        <v>10000</v>
      </c>
      <c r="AP320" s="42">
        <v>0.03</v>
      </c>
      <c r="AQ320" s="42">
        <v>0.03</v>
      </c>
      <c r="AR320" s="4">
        <f t="shared" si="799"/>
        <v>1.0211999999999999</v>
      </c>
      <c r="AS320" s="11">
        <f t="shared" si="800"/>
        <v>1.2250430000000003</v>
      </c>
      <c r="AT320" s="15">
        <f t="shared" si="801"/>
        <v>105326.50611603633</v>
      </c>
      <c r="AU320" s="19">
        <f t="shared" si="802"/>
        <v>1.0000076783363887</v>
      </c>
      <c r="AV320" s="13">
        <f t="shared" si="803"/>
        <v>0.5</v>
      </c>
      <c r="AW320" s="11">
        <f t="shared" si="804"/>
        <v>1</v>
      </c>
      <c r="AX320" s="11">
        <f t="shared" si="805"/>
        <v>0.8911</v>
      </c>
      <c r="AY320" s="11">
        <f t="shared" si="806"/>
        <v>201997.53114128605</v>
      </c>
      <c r="AZ320" s="11">
        <f t="shared" si="807"/>
        <v>1</v>
      </c>
      <c r="BA320" s="11">
        <f t="shared" si="808"/>
        <v>0.34752899999999998</v>
      </c>
      <c r="BB320" s="11">
        <f t="shared" si="809"/>
        <v>1.025058</v>
      </c>
      <c r="BC320" s="11">
        <f t="shared" si="810"/>
        <v>0.99909999999999999</v>
      </c>
      <c r="BD320" s="11">
        <f t="shared" si="811"/>
        <v>0.8911</v>
      </c>
      <c r="BE320" s="11">
        <f t="shared" si="812"/>
        <v>201997.53114128605</v>
      </c>
      <c r="BF320" s="11">
        <f t="shared" si="813"/>
        <v>1</v>
      </c>
      <c r="BG320" s="11">
        <f t="shared" si="814"/>
        <v>0.34752899999999998</v>
      </c>
      <c r="BH320" s="11">
        <f t="shared" si="815"/>
        <v>1.025058</v>
      </c>
      <c r="BI320" s="121">
        <f t="shared" si="707"/>
        <v>1.1255477638867506</v>
      </c>
      <c r="BJ320" s="121">
        <f>X320^2/((BJ297^2+1)*Y320^2)</f>
        <v>0.30014607036980018</v>
      </c>
      <c r="BK320" s="121">
        <f>X320^2/((BK297^2+1)*Y320^2)</f>
        <v>0.15007303518490009</v>
      </c>
      <c r="BL320" s="121">
        <f>X320^2/((BL297^2+1)*Y320^2)</f>
        <v>8.8278255991117688E-2</v>
      </c>
      <c r="BM320" s="121">
        <f>X320^2/((BM297^2+1)*Y320^2)</f>
        <v>5.772039814803849E-2</v>
      </c>
      <c r="BN320" s="121">
        <f>X320^2/((BN297^2+1)*Y320^2)</f>
        <v>4.0560279779702724E-2</v>
      </c>
      <c r="BO320" s="121">
        <f>X320^2/((BO297^2+1)*Y320^2)</f>
        <v>3.0014607036980015E-2</v>
      </c>
      <c r="BP320" s="121">
        <f>X320^2/((BP297^2+1)*Y320^2)</f>
        <v>2.3088159259215396E-2</v>
      </c>
      <c r="BQ320" s="121">
        <v>1</v>
      </c>
      <c r="BR320" s="121">
        <v>1</v>
      </c>
      <c r="BS320" s="121">
        <v>1</v>
      </c>
      <c r="BT320" s="121">
        <v>1</v>
      </c>
      <c r="BU320" s="121">
        <v>1</v>
      </c>
      <c r="BV320" s="121">
        <v>1</v>
      </c>
      <c r="BW320" s="121">
        <v>1</v>
      </c>
      <c r="BX320" s="121">
        <v>1</v>
      </c>
      <c r="BY320" s="121">
        <f t="shared" si="816"/>
        <v>2.6653688952660488</v>
      </c>
      <c r="BZ320" s="121">
        <f>(BZ297^4+6*BZ297^2+1)/(BZ297^2+1)*(Y320^2/X320^2)</f>
        <v>5.4640062352953995</v>
      </c>
      <c r="CA320" s="121">
        <f>(CA297^4+6*CA297^2+1)/(CA297^2+1)*(Y320^2/X320^2)</f>
        <v>9.0622542439045652</v>
      </c>
      <c r="CB320" s="121">
        <f>(CB297^4+6*CB297^2+1)/(CB297^2+1)*(Y320^2/X320^2)</f>
        <v>13.836400294542871</v>
      </c>
      <c r="CC320" s="121">
        <f>(CC297^4+6*CC297^2+1)/(CC297^2+1)*(Y320^2/X320^2)</f>
        <v>19.887752526215902</v>
      </c>
      <c r="CD320" s="121">
        <f>(CD297^4+6*CD297^2+1)/(CD297^2+1)*(Y320^2/X320^2)</f>
        <v>27.24799417930765</v>
      </c>
      <c r="CE320" s="121">
        <f>(CE297^4+6*CE297^2+1)/(CE297^2+1)*(Y320^2/X320^2)</f>
        <v>35.929172708186336</v>
      </c>
      <c r="CF320" s="121">
        <f>(CF297^4+6*CF297^2+1)/(CF297^2+1)*(Y320^2/X320^2)</f>
        <v>45.936607768027557</v>
      </c>
      <c r="CG320" s="121">
        <f t="shared" si="817"/>
        <v>1.1255477638867506</v>
      </c>
      <c r="CH320" s="121">
        <f t="shared" si="708"/>
        <v>0.30014607036980018</v>
      </c>
      <c r="CI320" s="121">
        <f t="shared" si="709"/>
        <v>0.15007303518490009</v>
      </c>
      <c r="CJ320" s="121">
        <f t="shared" si="710"/>
        <v>8.8278255991117688E-2</v>
      </c>
      <c r="CK320" s="121">
        <f t="shared" si="711"/>
        <v>5.772039814803849E-2</v>
      </c>
      <c r="CL320" s="121">
        <f t="shared" si="712"/>
        <v>4.0560279779702724E-2</v>
      </c>
      <c r="CM320" s="121">
        <f t="shared" si="713"/>
        <v>3.0014607036980015E-2</v>
      </c>
      <c r="CN320" s="121">
        <f t="shared" si="714"/>
        <v>2.3088159259215396E-2</v>
      </c>
      <c r="CO320" s="95">
        <f t="shared" si="715"/>
        <v>4.3216622242003542</v>
      </c>
      <c r="CP320" s="95">
        <f t="shared" si="716"/>
        <v>7.9694014687990427</v>
      </c>
      <c r="CQ320" s="95">
        <f t="shared" si="717"/>
        <v>12.725515710911852</v>
      </c>
      <c r="CR320" s="95">
        <f t="shared" si="718"/>
        <v>19.120674488455258</v>
      </c>
      <c r="CS320" s="95">
        <f t="shared" si="719"/>
        <v>27.256185940434847</v>
      </c>
      <c r="CT320" s="95">
        <f t="shared" si="720"/>
        <v>37.163733307234608</v>
      </c>
      <c r="CU320" s="95">
        <f t="shared" si="721"/>
        <v>48.855364043222771</v>
      </c>
      <c r="CV320" s="95">
        <f t="shared" si="722"/>
        <v>62.336397803574918</v>
      </c>
      <c r="CW320" s="95">
        <f t="shared" si="723"/>
        <v>4.3216622242003542</v>
      </c>
      <c r="CX320" s="95">
        <f t="shared" si="724"/>
        <v>7.9694014687990427</v>
      </c>
      <c r="CY320" s="95">
        <f t="shared" si="725"/>
        <v>12.725515710911852</v>
      </c>
      <c r="CZ320" s="95">
        <f t="shared" si="726"/>
        <v>19.120674488455258</v>
      </c>
      <c r="DA320" s="95">
        <f t="shared" si="727"/>
        <v>27.256185940434847</v>
      </c>
      <c r="DB320" s="95">
        <f t="shared" si="728"/>
        <v>37.163733307234608</v>
      </c>
      <c r="DC320" s="95">
        <f t="shared" si="729"/>
        <v>48.855364043222771</v>
      </c>
      <c r="DD320" s="95">
        <f t="shared" si="730"/>
        <v>62.336397803574918</v>
      </c>
      <c r="DE320" s="13">
        <f t="shared" si="818"/>
        <v>5.8410326591527992</v>
      </c>
      <c r="DF320" s="13">
        <f t="shared" si="819"/>
        <v>7.8142683056652</v>
      </c>
      <c r="DG320" s="13">
        <f t="shared" si="820"/>
        <v>11.262443279089466</v>
      </c>
      <c r="DH320" s="13">
        <f t="shared" si="821"/>
        <v>15.974794550533989</v>
      </c>
      <c r="DI320" s="13">
        <f t="shared" si="731"/>
        <v>21.99558892436394</v>
      </c>
      <c r="DJ320" s="13">
        <f t="shared" si="732"/>
        <v>29.338670459087353</v>
      </c>
      <c r="DK320" s="13">
        <f t="shared" si="733"/>
        <v>38.009303315223313</v>
      </c>
      <c r="DL320" s="13">
        <f t="shared" si="734"/>
        <v>48.009811927286769</v>
      </c>
      <c r="DM320" s="95">
        <f t="shared" si="735"/>
        <v>5.8410326591527992</v>
      </c>
      <c r="DN320" s="95">
        <f t="shared" si="736"/>
        <v>7.8142683056652</v>
      </c>
      <c r="DO320" s="95">
        <f t="shared" si="737"/>
        <v>11.262443279089466</v>
      </c>
      <c r="DP320" s="95">
        <f t="shared" si="738"/>
        <v>15.974794550533989</v>
      </c>
      <c r="DQ320" s="95">
        <f t="shared" si="739"/>
        <v>21.99558892436394</v>
      </c>
      <c r="DR320" s="95">
        <f t="shared" si="740"/>
        <v>29.338670459087353</v>
      </c>
      <c r="DS320" s="95">
        <f t="shared" si="741"/>
        <v>38.009303315223313</v>
      </c>
      <c r="DT320" s="95">
        <f t="shared" si="742"/>
        <v>48.009811927286769</v>
      </c>
      <c r="DU320" s="95">
        <f t="shared" si="743"/>
        <v>3.9791843356387133</v>
      </c>
      <c r="DV320" s="95">
        <f t="shared" si="744"/>
        <v>3.3049409466355208</v>
      </c>
      <c r="DW320" s="95">
        <f t="shared" si="745"/>
        <v>4.2232817469746822</v>
      </c>
      <c r="DX320" s="95">
        <f t="shared" si="746"/>
        <v>5.7224137591857582</v>
      </c>
      <c r="DY320" s="95">
        <f t="shared" si="747"/>
        <v>7.7412901140141148</v>
      </c>
      <c r="DZ320" s="95">
        <f t="shared" si="748"/>
        <v>10.250481169960599</v>
      </c>
      <c r="EA320" s="95">
        <f t="shared" si="749"/>
        <v>13.236991268472242</v>
      </c>
      <c r="EB320" s="95">
        <f t="shared" si="750"/>
        <v>16.694649741890373</v>
      </c>
      <c r="EC320" s="95">
        <f t="shared" si="751"/>
        <v>3.9791843356387133</v>
      </c>
      <c r="ED320" s="95">
        <f t="shared" si="752"/>
        <v>3.3049409466355208</v>
      </c>
      <c r="EE320" s="95">
        <f t="shared" si="753"/>
        <v>4.2232817469746822</v>
      </c>
      <c r="EF320" s="95">
        <f t="shared" si="754"/>
        <v>5.7224137591857582</v>
      </c>
      <c r="EG320" s="95">
        <f t="shared" si="755"/>
        <v>7.7412901140141148</v>
      </c>
      <c r="EH320" s="95">
        <f t="shared" si="756"/>
        <v>10.250481169960599</v>
      </c>
      <c r="EI320" s="95">
        <f t="shared" si="757"/>
        <v>13.236991268472242</v>
      </c>
      <c r="EJ320" s="95">
        <f t="shared" si="758"/>
        <v>16.694649741890373</v>
      </c>
      <c r="EK320" s="95">
        <f t="shared" si="759"/>
        <v>3.9791843356387133</v>
      </c>
      <c r="EL320" s="95">
        <f t="shared" si="760"/>
        <v>3.3049409466355208</v>
      </c>
      <c r="EM320" s="95">
        <f t="shared" si="761"/>
        <v>4.2232817469746822</v>
      </c>
      <c r="EN320" s="95">
        <f t="shared" si="762"/>
        <v>5.7224137591857582</v>
      </c>
      <c r="EO320" s="95">
        <f t="shared" si="763"/>
        <v>7.7412901140141148</v>
      </c>
      <c r="EP320" s="95">
        <f t="shared" si="764"/>
        <v>10.250481169960599</v>
      </c>
      <c r="EQ320" s="95">
        <f t="shared" si="765"/>
        <v>13.236991268472242</v>
      </c>
      <c r="ER320" s="95">
        <f t="shared" si="766"/>
        <v>16.694649741890373</v>
      </c>
      <c r="ES320" s="95">
        <f t="shared" si="767"/>
        <v>1</v>
      </c>
      <c r="ET320" s="95">
        <f t="shared" si="768"/>
        <v>1</v>
      </c>
      <c r="EU320" s="95">
        <f t="shared" si="769"/>
        <v>1</v>
      </c>
      <c r="EV320" s="95">
        <f t="shared" si="770"/>
        <v>1</v>
      </c>
      <c r="EW320" s="95">
        <f t="shared" si="771"/>
        <v>1</v>
      </c>
      <c r="EX320" s="95">
        <f t="shared" si="772"/>
        <v>1</v>
      </c>
      <c r="EY320" s="95">
        <f t="shared" si="773"/>
        <v>1</v>
      </c>
      <c r="EZ320" s="95">
        <f t="shared" si="774"/>
        <v>1</v>
      </c>
      <c r="FA320" s="95">
        <f t="shared" si="775"/>
        <v>1</v>
      </c>
      <c r="FB320" s="95">
        <f t="shared" si="776"/>
        <v>1</v>
      </c>
      <c r="FC320" s="95">
        <f t="shared" si="777"/>
        <v>1</v>
      </c>
      <c r="FD320" s="95">
        <f t="shared" si="778"/>
        <v>1</v>
      </c>
      <c r="FE320" s="95">
        <f t="shared" si="779"/>
        <v>1</v>
      </c>
      <c r="FF320" s="95">
        <f t="shared" si="780"/>
        <v>1</v>
      </c>
      <c r="FG320" s="95">
        <f t="shared" si="781"/>
        <v>1</v>
      </c>
      <c r="FH320" s="95">
        <f t="shared" si="782"/>
        <v>1</v>
      </c>
      <c r="FI320" s="95">
        <f t="shared" si="783"/>
        <v>1</v>
      </c>
      <c r="FJ320" s="95">
        <f t="shared" si="784"/>
        <v>1</v>
      </c>
      <c r="FK320" s="95">
        <f t="shared" si="785"/>
        <v>1</v>
      </c>
      <c r="FL320" s="95">
        <f t="shared" si="786"/>
        <v>1</v>
      </c>
      <c r="FM320" s="95">
        <f t="shared" si="787"/>
        <v>1</v>
      </c>
      <c r="FN320" s="95">
        <f t="shared" si="788"/>
        <v>1</v>
      </c>
      <c r="FO320" s="95">
        <f t="shared" si="789"/>
        <v>1</v>
      </c>
      <c r="FP320" s="95">
        <f t="shared" si="790"/>
        <v>1</v>
      </c>
      <c r="FQ320" s="115">
        <f t="shared" si="791"/>
        <v>1.5079015256321819</v>
      </c>
      <c r="FR320" s="115">
        <f t="shared" si="792"/>
        <v>1.1075879768780073</v>
      </c>
      <c r="FS320" s="115">
        <f t="shared" si="793"/>
        <v>1.042035603620677</v>
      </c>
      <c r="FT320" s="115">
        <f t="shared" si="794"/>
        <v>1.0185525530827055</v>
      </c>
      <c r="FU320" s="115">
        <f t="shared" si="795"/>
        <v>1.009111678271591</v>
      </c>
      <c r="FV320" s="115">
        <f t="shared" si="796"/>
        <v>1.0048928148857819</v>
      </c>
      <c r="FW320" s="115">
        <f t="shared" si="797"/>
        <v>1.0028260846143826</v>
      </c>
      <c r="FX320" s="115">
        <f t="shared" si="798"/>
        <v>1.0017320804499221</v>
      </c>
      <c r="FZ320" s="90">
        <f t="shared" si="822"/>
        <v>1.0017320804499221</v>
      </c>
    </row>
    <row r="321" spans="24:182" x14ac:dyDescent="0.3">
      <c r="X321" s="118">
        <f t="shared" si="823"/>
        <v>13.107960100000005</v>
      </c>
      <c r="Y321" s="118">
        <v>10</v>
      </c>
      <c r="Z321" s="40">
        <v>1.7999999999999999E-2</v>
      </c>
      <c r="AA321" s="40">
        <v>10000000</v>
      </c>
      <c r="AB321" s="40">
        <v>10000000</v>
      </c>
      <c r="AC321" s="98">
        <v>3900000</v>
      </c>
      <c r="AD321" s="42">
        <v>0.33</v>
      </c>
      <c r="AE321" s="42">
        <v>0.33</v>
      </c>
      <c r="AF321" s="41">
        <v>1.7999999999999999E-2</v>
      </c>
      <c r="AG321" s="40">
        <v>10000000</v>
      </c>
      <c r="AH321" s="40">
        <v>10000000</v>
      </c>
      <c r="AI321" s="98">
        <v>3900000</v>
      </c>
      <c r="AJ321" s="42">
        <v>0.33</v>
      </c>
      <c r="AK321" s="42">
        <v>0.33</v>
      </c>
      <c r="AL321" s="42">
        <f>AL295</f>
        <v>1.0032000000000001</v>
      </c>
      <c r="AM321" s="40">
        <v>6000</v>
      </c>
      <c r="AN321" s="40">
        <f>AN295</f>
        <v>10000</v>
      </c>
      <c r="AO321" s="40">
        <f>AO295</f>
        <v>10000</v>
      </c>
      <c r="AP321" s="42">
        <v>0.03</v>
      </c>
      <c r="AQ321" s="42">
        <v>0.03</v>
      </c>
      <c r="AR321" s="4">
        <f t="shared" si="799"/>
        <v>1.0211999999999999</v>
      </c>
      <c r="AS321" s="11">
        <f t="shared" si="800"/>
        <v>1.3107960100000005</v>
      </c>
      <c r="AT321" s="15">
        <f t="shared" si="801"/>
        <v>105326.50611603633</v>
      </c>
      <c r="AU321" s="19">
        <f t="shared" si="802"/>
        <v>1.0000076783363887</v>
      </c>
      <c r="AV321" s="13">
        <f t="shared" si="803"/>
        <v>0.5</v>
      </c>
      <c r="AW321" s="11">
        <f t="shared" si="804"/>
        <v>1</v>
      </c>
      <c r="AX321" s="11">
        <f t="shared" si="805"/>
        <v>0.8911</v>
      </c>
      <c r="AY321" s="11">
        <f t="shared" si="806"/>
        <v>201997.53114128605</v>
      </c>
      <c r="AZ321" s="11">
        <f t="shared" si="807"/>
        <v>1</v>
      </c>
      <c r="BA321" s="11">
        <f t="shared" si="808"/>
        <v>0.34752899999999998</v>
      </c>
      <c r="BB321" s="11">
        <f t="shared" si="809"/>
        <v>1.025058</v>
      </c>
      <c r="BC321" s="11">
        <f t="shared" si="810"/>
        <v>0.99909999999999999</v>
      </c>
      <c r="BD321" s="11">
        <f t="shared" si="811"/>
        <v>0.8911</v>
      </c>
      <c r="BE321" s="11">
        <f t="shared" si="812"/>
        <v>201997.53114128605</v>
      </c>
      <c r="BF321" s="11">
        <f t="shared" si="813"/>
        <v>1</v>
      </c>
      <c r="BG321" s="11">
        <f t="shared" si="814"/>
        <v>0.34752899999999998</v>
      </c>
      <c r="BH321" s="11">
        <f t="shared" si="815"/>
        <v>1.025058</v>
      </c>
      <c r="BI321" s="121">
        <f t="shared" si="707"/>
        <v>1.2886396348739413</v>
      </c>
      <c r="BJ321" s="121">
        <f>X321^2/((BJ297^2+1)*Y321^2)</f>
        <v>0.34363723596638429</v>
      </c>
      <c r="BK321" s="121">
        <f>X321^2/((BK297^2+1)*Y321^2)</f>
        <v>0.17181861798319215</v>
      </c>
      <c r="BL321" s="121">
        <f>X321^2/((BL297^2+1)*Y321^2)</f>
        <v>0.10106977528423068</v>
      </c>
      <c r="BM321" s="121">
        <f>X321^2/((BM297^2+1)*Y321^2)</f>
        <v>6.6084083839689292E-2</v>
      </c>
      <c r="BN321" s="121">
        <f>X321^2/((BN297^2+1)*Y321^2)</f>
        <v>4.6437464319781664E-2</v>
      </c>
      <c r="BO321" s="121">
        <f>X321^2/((BO297^2+1)*Y321^2)</f>
        <v>3.4363723596638432E-2</v>
      </c>
      <c r="BP321" s="121">
        <f>X321^2/((BP297^2+1)*Y321^2)</f>
        <v>2.6433633535875717E-2</v>
      </c>
      <c r="BQ321" s="121">
        <v>1</v>
      </c>
      <c r="BR321" s="121">
        <v>1</v>
      </c>
      <c r="BS321" s="121">
        <v>1</v>
      </c>
      <c r="BT321" s="121">
        <v>1</v>
      </c>
      <c r="BU321" s="121">
        <v>1</v>
      </c>
      <c r="BV321" s="121">
        <v>1</v>
      </c>
      <c r="BW321" s="121">
        <v>1</v>
      </c>
      <c r="BX321" s="121">
        <v>1</v>
      </c>
      <c r="BY321" s="121">
        <f t="shared" si="816"/>
        <v>2.3280364182601518</v>
      </c>
      <c r="BZ321" s="121">
        <f>(BZ297^4+6*BZ297^2+1)/(BZ297^2+1)*(Y321^2/X321^2)</f>
        <v>4.7724746574333112</v>
      </c>
      <c r="CA321" s="121">
        <f>(CA297^4+6*CA297^2+1)/(CA297^2+1)*(Y321^2/X321^2)</f>
        <v>7.9153238220845159</v>
      </c>
      <c r="CB321" s="121">
        <f>(CB297^4+6*CB297^2+1)/(CB297^2+1)*(Y321^2/X321^2)</f>
        <v>12.085247877144612</v>
      </c>
      <c r="CC321" s="121">
        <f>(CC297^4+6*CC297^2+1)/(CC297^2+1)*(Y321^2/X321^2)</f>
        <v>17.370733274710364</v>
      </c>
      <c r="CD321" s="121">
        <f>(CD297^4+6*CD297^2+1)/(CD297^2+1)*(Y321^2/X321^2)</f>
        <v>23.799453383970338</v>
      </c>
      <c r="CE321" s="121">
        <f>(CE297^4+6*CE297^2+1)/(CE297^2+1)*(Y321^2/X321^2)</f>
        <v>31.381930918146846</v>
      </c>
      <c r="CF321" s="121">
        <f>(CF297^4+6*CF297^2+1)/(CF297^2+1)*(Y321^2/X321^2)</f>
        <v>40.122812270091309</v>
      </c>
      <c r="CG321" s="121">
        <f t="shared" si="817"/>
        <v>1.2886396348739413</v>
      </c>
      <c r="CH321" s="121">
        <f t="shared" si="708"/>
        <v>0.34363723596638429</v>
      </c>
      <c r="CI321" s="121">
        <f t="shared" si="709"/>
        <v>0.17181861798319215</v>
      </c>
      <c r="CJ321" s="121">
        <f t="shared" si="710"/>
        <v>0.10106977528423068</v>
      </c>
      <c r="CK321" s="121">
        <f t="shared" si="711"/>
        <v>6.6084083839689292E-2</v>
      </c>
      <c r="CL321" s="121">
        <f t="shared" si="712"/>
        <v>4.6437464319781664E-2</v>
      </c>
      <c r="CM321" s="121">
        <f t="shared" si="713"/>
        <v>3.4363723596638432E-2</v>
      </c>
      <c r="CN321" s="121">
        <f t="shared" si="714"/>
        <v>2.6433633535875717E-2</v>
      </c>
      <c r="CO321" s="95">
        <f t="shared" si="715"/>
        <v>3.9452521410606627</v>
      </c>
      <c r="CP321" s="95">
        <f t="shared" si="716"/>
        <v>7.1313288679352267</v>
      </c>
      <c r="CQ321" s="95">
        <f t="shared" si="717"/>
        <v>11.285503243088346</v>
      </c>
      <c r="CR321" s="95">
        <f t="shared" si="718"/>
        <v>16.871282592851124</v>
      </c>
      <c r="CS321" s="95">
        <f t="shared" si="719"/>
        <v>23.977153369320323</v>
      </c>
      <c r="CT321" s="95">
        <f t="shared" si="720"/>
        <v>32.630788941684514</v>
      </c>
      <c r="CU321" s="95">
        <f t="shared" si="721"/>
        <v>42.842712023166001</v>
      </c>
      <c r="CV321" s="95">
        <f t="shared" si="722"/>
        <v>54.617569006616208</v>
      </c>
      <c r="CW321" s="95">
        <f t="shared" si="723"/>
        <v>3.9452521410606627</v>
      </c>
      <c r="CX321" s="95">
        <f t="shared" si="724"/>
        <v>7.1313288679352267</v>
      </c>
      <c r="CY321" s="95">
        <f t="shared" si="725"/>
        <v>11.285503243088346</v>
      </c>
      <c r="CZ321" s="95">
        <f t="shared" si="726"/>
        <v>16.871282592851124</v>
      </c>
      <c r="DA321" s="95">
        <f t="shared" si="727"/>
        <v>23.977153369320323</v>
      </c>
      <c r="DB321" s="95">
        <f t="shared" si="728"/>
        <v>32.630788941684514</v>
      </c>
      <c r="DC321" s="95">
        <f t="shared" si="729"/>
        <v>42.842712023166001</v>
      </c>
      <c r="DD321" s="95">
        <f t="shared" si="730"/>
        <v>54.617569006616208</v>
      </c>
      <c r="DE321" s="13">
        <f t="shared" si="818"/>
        <v>5.6667920531340936</v>
      </c>
      <c r="DF321" s="13">
        <f t="shared" si="819"/>
        <v>7.1662278933996957</v>
      </c>
      <c r="DG321" s="13">
        <f t="shared" si="820"/>
        <v>10.137258440067708</v>
      </c>
      <c r="DH321" s="13">
        <f t="shared" si="821"/>
        <v>14.236433652428843</v>
      </c>
      <c r="DI321" s="13">
        <f t="shared" si="731"/>
        <v>19.486933358550054</v>
      </c>
      <c r="DJ321" s="13">
        <f t="shared" si="732"/>
        <v>25.896006848290121</v>
      </c>
      <c r="DK321" s="13">
        <f t="shared" si="733"/>
        <v>33.466410641743487</v>
      </c>
      <c r="DL321" s="13">
        <f t="shared" si="734"/>
        <v>42.199361903627185</v>
      </c>
      <c r="DM321" s="95">
        <f t="shared" si="735"/>
        <v>5.6667920531340936</v>
      </c>
      <c r="DN321" s="95">
        <f t="shared" si="736"/>
        <v>7.1662278933996957</v>
      </c>
      <c r="DO321" s="95">
        <f t="shared" si="737"/>
        <v>10.137258440067708</v>
      </c>
      <c r="DP321" s="95">
        <f t="shared" si="738"/>
        <v>14.236433652428843</v>
      </c>
      <c r="DQ321" s="95">
        <f t="shared" si="739"/>
        <v>19.486933358550054</v>
      </c>
      <c r="DR321" s="95">
        <f t="shared" si="740"/>
        <v>25.896006848290121</v>
      </c>
      <c r="DS321" s="95">
        <f t="shared" si="741"/>
        <v>33.466410641743487</v>
      </c>
      <c r="DT321" s="95">
        <f t="shared" si="742"/>
        <v>42.199361903627185</v>
      </c>
      <c r="DU321" s="95">
        <f t="shared" si="743"/>
        <v>3.9186306720696384</v>
      </c>
      <c r="DV321" s="95">
        <f t="shared" si="744"/>
        <v>3.0797281102013025</v>
      </c>
      <c r="DW321" s="95">
        <f t="shared" si="745"/>
        <v>3.8322473850542904</v>
      </c>
      <c r="DX321" s="95">
        <f t="shared" si="746"/>
        <v>5.1182829346281746</v>
      </c>
      <c r="DY321" s="95">
        <f t="shared" si="747"/>
        <v>6.8694595538823817</v>
      </c>
      <c r="DZ321" s="95">
        <f t="shared" si="748"/>
        <v>9.0540557279638474</v>
      </c>
      <c r="EA321" s="95">
        <f t="shared" si="749"/>
        <v>11.658204320550471</v>
      </c>
      <c r="EB321" s="95">
        <f t="shared" si="750"/>
        <v>14.675349855617982</v>
      </c>
      <c r="EC321" s="95">
        <f t="shared" si="751"/>
        <v>3.9186306720696384</v>
      </c>
      <c r="ED321" s="95">
        <f t="shared" si="752"/>
        <v>3.0797281102013025</v>
      </c>
      <c r="EE321" s="95">
        <f t="shared" si="753"/>
        <v>3.8322473850542904</v>
      </c>
      <c r="EF321" s="95">
        <f t="shared" si="754"/>
        <v>5.1182829346281746</v>
      </c>
      <c r="EG321" s="95">
        <f t="shared" si="755"/>
        <v>6.8694595538823817</v>
      </c>
      <c r="EH321" s="95">
        <f t="shared" si="756"/>
        <v>9.0540557279638474</v>
      </c>
      <c r="EI321" s="95">
        <f t="shared" si="757"/>
        <v>11.658204320550471</v>
      </c>
      <c r="EJ321" s="95">
        <f t="shared" si="758"/>
        <v>14.675349855617982</v>
      </c>
      <c r="EK321" s="95">
        <f t="shared" si="759"/>
        <v>3.9186306720696384</v>
      </c>
      <c r="EL321" s="95">
        <f t="shared" si="760"/>
        <v>3.0797281102013025</v>
      </c>
      <c r="EM321" s="95">
        <f t="shared" si="761"/>
        <v>3.8322473850542904</v>
      </c>
      <c r="EN321" s="95">
        <f t="shared" si="762"/>
        <v>5.1182829346281746</v>
      </c>
      <c r="EO321" s="95">
        <f t="shared" si="763"/>
        <v>6.8694595538823817</v>
      </c>
      <c r="EP321" s="95">
        <f t="shared" si="764"/>
        <v>9.0540557279638474</v>
      </c>
      <c r="EQ321" s="95">
        <f t="shared" si="765"/>
        <v>11.658204320550471</v>
      </c>
      <c r="ER321" s="95">
        <f t="shared" si="766"/>
        <v>14.675349855617982</v>
      </c>
      <c r="ES321" s="95">
        <f t="shared" si="767"/>
        <v>1</v>
      </c>
      <c r="ET321" s="95">
        <f t="shared" si="768"/>
        <v>1</v>
      </c>
      <c r="EU321" s="95">
        <f t="shared" si="769"/>
        <v>1</v>
      </c>
      <c r="EV321" s="95">
        <f t="shared" si="770"/>
        <v>1</v>
      </c>
      <c r="EW321" s="95">
        <f t="shared" si="771"/>
        <v>1</v>
      </c>
      <c r="EX321" s="95">
        <f t="shared" si="772"/>
        <v>1</v>
      </c>
      <c r="EY321" s="95">
        <f t="shared" si="773"/>
        <v>1</v>
      </c>
      <c r="EZ321" s="95">
        <f t="shared" si="774"/>
        <v>1</v>
      </c>
      <c r="FA321" s="95">
        <f t="shared" si="775"/>
        <v>1</v>
      </c>
      <c r="FB321" s="95">
        <f t="shared" si="776"/>
        <v>1</v>
      </c>
      <c r="FC321" s="95">
        <f t="shared" si="777"/>
        <v>1</v>
      </c>
      <c r="FD321" s="95">
        <f t="shared" si="778"/>
        <v>1</v>
      </c>
      <c r="FE321" s="95">
        <f t="shared" si="779"/>
        <v>1</v>
      </c>
      <c r="FF321" s="95">
        <f t="shared" si="780"/>
        <v>1</v>
      </c>
      <c r="FG321" s="95">
        <f t="shared" si="781"/>
        <v>1</v>
      </c>
      <c r="FH321" s="95">
        <f t="shared" si="782"/>
        <v>1</v>
      </c>
      <c r="FI321" s="95">
        <f t="shared" si="783"/>
        <v>1</v>
      </c>
      <c r="FJ321" s="95">
        <f t="shared" si="784"/>
        <v>1</v>
      </c>
      <c r="FK321" s="95">
        <f t="shared" si="785"/>
        <v>1</v>
      </c>
      <c r="FL321" s="95">
        <f t="shared" si="786"/>
        <v>1</v>
      </c>
      <c r="FM321" s="95">
        <f t="shared" si="787"/>
        <v>1</v>
      </c>
      <c r="FN321" s="95">
        <f t="shared" si="788"/>
        <v>1</v>
      </c>
      <c r="FO321" s="95">
        <f t="shared" si="789"/>
        <v>1</v>
      </c>
      <c r="FP321" s="95">
        <f t="shared" si="790"/>
        <v>1</v>
      </c>
      <c r="FQ321" s="115">
        <f t="shared" si="791"/>
        <v>1.581018158263263</v>
      </c>
      <c r="FR321" s="115">
        <f t="shared" si="792"/>
        <v>1.1237023518028144</v>
      </c>
      <c r="FS321" s="115">
        <f t="shared" si="793"/>
        <v>1.048678114704847</v>
      </c>
      <c r="FT321" s="115">
        <f t="shared" si="794"/>
        <v>1.0216447826172801</v>
      </c>
      <c r="FU321" s="115">
        <f t="shared" si="795"/>
        <v>1.0106904392399387</v>
      </c>
      <c r="FV321" s="115">
        <f t="shared" si="796"/>
        <v>1.0057635804417422</v>
      </c>
      <c r="FW321" s="115">
        <f t="shared" si="797"/>
        <v>1.0033386430284186</v>
      </c>
      <c r="FX321" s="115">
        <f t="shared" si="798"/>
        <v>1.0020506968539251</v>
      </c>
      <c r="FZ321" s="90">
        <f t="shared" si="822"/>
        <v>1.0020506968539251</v>
      </c>
    </row>
    <row r="322" spans="24:182" x14ac:dyDescent="0.3">
      <c r="X322" s="118">
        <f t="shared" si="823"/>
        <v>14.025517307000007</v>
      </c>
      <c r="Y322" s="118">
        <v>10</v>
      </c>
      <c r="Z322" s="40">
        <v>1.7999999999999999E-2</v>
      </c>
      <c r="AA322" s="40">
        <v>10000000</v>
      </c>
      <c r="AB322" s="40">
        <v>10000000</v>
      </c>
      <c r="AC322" s="98">
        <v>3900000</v>
      </c>
      <c r="AD322" s="42">
        <v>0.33</v>
      </c>
      <c r="AE322" s="42">
        <v>0.33</v>
      </c>
      <c r="AF322" s="41">
        <v>1.7999999999999999E-2</v>
      </c>
      <c r="AG322" s="40">
        <v>10000000</v>
      </c>
      <c r="AH322" s="40">
        <v>10000000</v>
      </c>
      <c r="AI322" s="98">
        <v>3900000</v>
      </c>
      <c r="AJ322" s="42">
        <v>0.33</v>
      </c>
      <c r="AK322" s="42">
        <v>0.33</v>
      </c>
      <c r="AL322" s="42">
        <f>AL295</f>
        <v>1.0032000000000001</v>
      </c>
      <c r="AM322" s="40">
        <v>6000</v>
      </c>
      <c r="AN322" s="40">
        <f>AN295</f>
        <v>10000</v>
      </c>
      <c r="AO322" s="40">
        <f>AO295</f>
        <v>10000</v>
      </c>
      <c r="AP322" s="42">
        <v>0.03</v>
      </c>
      <c r="AQ322" s="42">
        <v>0.03</v>
      </c>
      <c r="AR322" s="4">
        <f t="shared" si="799"/>
        <v>1.0211999999999999</v>
      </c>
      <c r="AS322" s="11">
        <f t="shared" si="800"/>
        <v>1.4025517307000006</v>
      </c>
      <c r="AT322" s="15">
        <f t="shared" si="801"/>
        <v>105326.50611603633</v>
      </c>
      <c r="AU322" s="19">
        <f t="shared" si="802"/>
        <v>1.0000076783363887</v>
      </c>
      <c r="AV322" s="13">
        <f t="shared" si="803"/>
        <v>0.5</v>
      </c>
      <c r="AW322" s="11">
        <f t="shared" si="804"/>
        <v>1</v>
      </c>
      <c r="AX322" s="11">
        <f t="shared" si="805"/>
        <v>0.8911</v>
      </c>
      <c r="AY322" s="11">
        <f t="shared" si="806"/>
        <v>201997.53114128605</v>
      </c>
      <c r="AZ322" s="11">
        <f t="shared" si="807"/>
        <v>1</v>
      </c>
      <c r="BA322" s="11">
        <f t="shared" si="808"/>
        <v>0.34752899999999998</v>
      </c>
      <c r="BB322" s="11">
        <f t="shared" si="809"/>
        <v>1.025058</v>
      </c>
      <c r="BC322" s="11">
        <f t="shared" si="810"/>
        <v>0.99909999999999999</v>
      </c>
      <c r="BD322" s="11">
        <f t="shared" si="811"/>
        <v>0.8911</v>
      </c>
      <c r="BE322" s="11">
        <f t="shared" si="812"/>
        <v>201997.53114128605</v>
      </c>
      <c r="BF322" s="11">
        <f t="shared" si="813"/>
        <v>1</v>
      </c>
      <c r="BG322" s="11">
        <f t="shared" si="814"/>
        <v>0.34752899999999998</v>
      </c>
      <c r="BH322" s="11">
        <f t="shared" si="815"/>
        <v>1.025058</v>
      </c>
      <c r="BI322" s="121">
        <f t="shared" si="707"/>
        <v>1.4753635179671754</v>
      </c>
      <c r="BJ322" s="121">
        <f>X322^2/((BJ297^2+1)*Y322^2)</f>
        <v>0.39343027145791343</v>
      </c>
      <c r="BK322" s="121">
        <f>X322^2/((BK297^2+1)*Y322^2)</f>
        <v>0.19671513572895671</v>
      </c>
      <c r="BL322" s="121">
        <f>X322^2/((BL297^2+1)*Y322^2)</f>
        <v>0.11571478572291571</v>
      </c>
      <c r="BM322" s="121">
        <f>X322^2/((BM297^2+1)*Y322^2)</f>
        <v>7.5659667588060267E-2</v>
      </c>
      <c r="BN322" s="121">
        <f>X322^2/((BN297^2+1)*Y322^2)</f>
        <v>5.3166252899718026E-2</v>
      </c>
      <c r="BO322" s="121">
        <f>X322^2/((BO297^2+1)*Y322^2)</f>
        <v>3.934302714579134E-2</v>
      </c>
      <c r="BP322" s="121">
        <f>X322^2/((BP297^2+1)*Y322^2)</f>
        <v>3.0263867035224108E-2</v>
      </c>
      <c r="BQ322" s="121">
        <v>1</v>
      </c>
      <c r="BR322" s="121">
        <v>1</v>
      </c>
      <c r="BS322" s="121">
        <v>1</v>
      </c>
      <c r="BT322" s="121">
        <v>1</v>
      </c>
      <c r="BU322" s="121">
        <v>1</v>
      </c>
      <c r="BV322" s="121">
        <v>1</v>
      </c>
      <c r="BW322" s="121">
        <v>1</v>
      </c>
      <c r="BX322" s="121">
        <v>1</v>
      </c>
      <c r="BY322" s="121">
        <f t="shared" si="816"/>
        <v>2.0333971685388694</v>
      </c>
      <c r="BZ322" s="121">
        <f>(BZ297^4+6*BZ297^2+1)/(BZ297^2+1)*(Y322^2/X322^2)</f>
        <v>4.1684641955046819</v>
      </c>
      <c r="CA322" s="121">
        <f>(CA297^4+6*CA297^2+1)/(CA297^2+1)*(Y322^2/X322^2)</f>
        <v>6.9135503730321561</v>
      </c>
      <c r="CB322" s="121">
        <f>(CB297^4+6*CB297^2+1)/(CB297^2+1)*(Y322^2/X322^2)</f>
        <v>10.55572353667972</v>
      </c>
      <c r="CC322" s="121">
        <f>(CC297^4+6*CC297^2+1)/(CC297^2+1)*(Y322^2/X322^2)</f>
        <v>15.17227118063618</v>
      </c>
      <c r="CD322" s="121">
        <f>(CD297^4+6*CD297^2+1)/(CD297^2+1)*(Y322^2/X322^2)</f>
        <v>20.787364297292633</v>
      </c>
      <c r="CE322" s="121">
        <f>(CE297^4+6*CE297^2+1)/(CE297^2+1)*(Y322^2/X322^2)</f>
        <v>27.41019383190396</v>
      </c>
      <c r="CF322" s="121">
        <f>(CF297^4+6*CF297^2+1)/(CF297^2+1)*(Y322^2/X322^2)</f>
        <v>35.044818123933361</v>
      </c>
      <c r="CG322" s="121">
        <f t="shared" si="817"/>
        <v>1.4753635179671754</v>
      </c>
      <c r="CH322" s="121">
        <f t="shared" si="708"/>
        <v>0.39343027145791343</v>
      </c>
      <c r="CI322" s="121">
        <f t="shared" si="709"/>
        <v>0.19671513572895671</v>
      </c>
      <c r="CJ322" s="121">
        <f t="shared" si="710"/>
        <v>0.11571478572291571</v>
      </c>
      <c r="CK322" s="121">
        <f t="shared" si="711"/>
        <v>7.5659667588060267E-2</v>
      </c>
      <c r="CL322" s="121">
        <f t="shared" si="712"/>
        <v>5.3166252899718026E-2</v>
      </c>
      <c r="CM322" s="121">
        <f t="shared" si="713"/>
        <v>3.934302714579134E-2</v>
      </c>
      <c r="CN322" s="121">
        <f t="shared" si="714"/>
        <v>3.0263867035224108E-2</v>
      </c>
      <c r="CO322" s="95">
        <f t="shared" si="715"/>
        <v>3.6164809967339178</v>
      </c>
      <c r="CP322" s="95">
        <f t="shared" si="716"/>
        <v>6.3993238012361129</v>
      </c>
      <c r="CQ322" s="95">
        <f t="shared" si="717"/>
        <v>10.027740584495017</v>
      </c>
      <c r="CR322" s="95">
        <f t="shared" si="718"/>
        <v>14.906576596166584</v>
      </c>
      <c r="CS322" s="95">
        <f t="shared" si="719"/>
        <v>21.113119330439623</v>
      </c>
      <c r="CT322" s="95">
        <f t="shared" si="720"/>
        <v>28.671539779705224</v>
      </c>
      <c r="CU322" s="95">
        <f t="shared" si="721"/>
        <v>37.591028889218272</v>
      </c>
      <c r="CV322" s="95">
        <f t="shared" si="722"/>
        <v>47.875644998441963</v>
      </c>
      <c r="CW322" s="95">
        <f t="shared" si="723"/>
        <v>3.6164809967339178</v>
      </c>
      <c r="CX322" s="95">
        <f t="shared" si="724"/>
        <v>6.3993238012361129</v>
      </c>
      <c r="CY322" s="95">
        <f t="shared" si="725"/>
        <v>10.027740584495017</v>
      </c>
      <c r="CZ322" s="95">
        <f t="shared" si="726"/>
        <v>14.906576596166584</v>
      </c>
      <c r="DA322" s="95">
        <f t="shared" si="727"/>
        <v>21.113119330439623</v>
      </c>
      <c r="DB322" s="95">
        <f t="shared" si="728"/>
        <v>28.671539779705224</v>
      </c>
      <c r="DC322" s="95">
        <f t="shared" si="729"/>
        <v>37.591028889218272</v>
      </c>
      <c r="DD322" s="95">
        <f t="shared" si="730"/>
        <v>47.875644998441963</v>
      </c>
      <c r="DE322" s="13">
        <f t="shared" si="818"/>
        <v>5.5588766865060446</v>
      </c>
      <c r="DF322" s="13">
        <f t="shared" si="819"/>
        <v>6.6120104669625954</v>
      </c>
      <c r="DG322" s="13">
        <f t="shared" si="820"/>
        <v>9.1603815087611125</v>
      </c>
      <c r="DH322" s="13">
        <f t="shared" si="821"/>
        <v>12.721554322402636</v>
      </c>
      <c r="DI322" s="13">
        <f t="shared" si="731"/>
        <v>17.298046848224239</v>
      </c>
      <c r="DJ322" s="13">
        <f t="shared" si="732"/>
        <v>22.890646550192351</v>
      </c>
      <c r="DK322" s="13">
        <f t="shared" si="733"/>
        <v>29.499652859049753</v>
      </c>
      <c r="DL322" s="13">
        <f t="shared" si="734"/>
        <v>37.125197990968587</v>
      </c>
      <c r="DM322" s="95">
        <f t="shared" si="735"/>
        <v>5.5588766865060446</v>
      </c>
      <c r="DN322" s="95">
        <f t="shared" si="736"/>
        <v>6.6120104669625954</v>
      </c>
      <c r="DO322" s="95">
        <f t="shared" si="737"/>
        <v>9.1603815087611125</v>
      </c>
      <c r="DP322" s="95">
        <f t="shared" si="738"/>
        <v>12.721554322402636</v>
      </c>
      <c r="DQ322" s="95">
        <f t="shared" si="739"/>
        <v>17.298046848224239</v>
      </c>
      <c r="DR322" s="95">
        <f t="shared" si="740"/>
        <v>22.890646550192351</v>
      </c>
      <c r="DS322" s="95">
        <f t="shared" si="741"/>
        <v>29.499652859049753</v>
      </c>
      <c r="DT322" s="95">
        <f t="shared" si="742"/>
        <v>37.125197990968587</v>
      </c>
      <c r="DU322" s="95">
        <f t="shared" si="743"/>
        <v>3.8811269526207584</v>
      </c>
      <c r="DV322" s="95">
        <f t="shared" si="744"/>
        <v>2.887121482209043</v>
      </c>
      <c r="DW322" s="95">
        <f t="shared" si="745"/>
        <v>3.4927543219942399</v>
      </c>
      <c r="DX322" s="95">
        <f t="shared" si="746"/>
        <v>4.5918184359434964</v>
      </c>
      <c r="DY322" s="95">
        <f t="shared" si="747"/>
        <v>6.1087580138353612</v>
      </c>
      <c r="DZ322" s="95">
        <f t="shared" si="748"/>
        <v>8.0096058689262257</v>
      </c>
      <c r="EA322" s="95">
        <f t="shared" si="749"/>
        <v>10.2796409550887</v>
      </c>
      <c r="EB322" s="95">
        <f t="shared" si="750"/>
        <v>12.911930745215653</v>
      </c>
      <c r="EC322" s="95">
        <f t="shared" si="751"/>
        <v>3.8811269526207584</v>
      </c>
      <c r="ED322" s="95">
        <f t="shared" si="752"/>
        <v>2.887121482209043</v>
      </c>
      <c r="EE322" s="95">
        <f t="shared" si="753"/>
        <v>3.4927543219942399</v>
      </c>
      <c r="EF322" s="95">
        <f t="shared" si="754"/>
        <v>4.5918184359434964</v>
      </c>
      <c r="EG322" s="95">
        <f t="shared" si="755"/>
        <v>6.1087580138353612</v>
      </c>
      <c r="EH322" s="95">
        <f t="shared" si="756"/>
        <v>8.0096058689262257</v>
      </c>
      <c r="EI322" s="95">
        <f t="shared" si="757"/>
        <v>10.2796409550887</v>
      </c>
      <c r="EJ322" s="95">
        <f t="shared" si="758"/>
        <v>12.911930745215653</v>
      </c>
      <c r="EK322" s="95">
        <f t="shared" si="759"/>
        <v>3.8811269526207584</v>
      </c>
      <c r="EL322" s="95">
        <f t="shared" si="760"/>
        <v>2.887121482209043</v>
      </c>
      <c r="EM322" s="95">
        <f t="shared" si="761"/>
        <v>3.4927543219942399</v>
      </c>
      <c r="EN322" s="95">
        <f t="shared" si="762"/>
        <v>4.5918184359434964</v>
      </c>
      <c r="EO322" s="95">
        <f t="shared" si="763"/>
        <v>6.1087580138353612</v>
      </c>
      <c r="EP322" s="95">
        <f t="shared" si="764"/>
        <v>8.0096058689262257</v>
      </c>
      <c r="EQ322" s="95">
        <f t="shared" si="765"/>
        <v>10.2796409550887</v>
      </c>
      <c r="ER322" s="95">
        <f t="shared" si="766"/>
        <v>12.911930745215653</v>
      </c>
      <c r="ES322" s="95">
        <f t="shared" si="767"/>
        <v>1</v>
      </c>
      <c r="ET322" s="95">
        <f t="shared" si="768"/>
        <v>1</v>
      </c>
      <c r="EU322" s="95">
        <f t="shared" si="769"/>
        <v>1</v>
      </c>
      <c r="EV322" s="95">
        <f t="shared" si="770"/>
        <v>1</v>
      </c>
      <c r="EW322" s="95">
        <f t="shared" si="771"/>
        <v>1</v>
      </c>
      <c r="EX322" s="95">
        <f t="shared" si="772"/>
        <v>1</v>
      </c>
      <c r="EY322" s="95">
        <f t="shared" si="773"/>
        <v>1</v>
      </c>
      <c r="EZ322" s="95">
        <f t="shared" si="774"/>
        <v>1</v>
      </c>
      <c r="FA322" s="95">
        <f t="shared" si="775"/>
        <v>1</v>
      </c>
      <c r="FB322" s="95">
        <f t="shared" si="776"/>
        <v>1</v>
      </c>
      <c r="FC322" s="95">
        <f t="shared" si="777"/>
        <v>1</v>
      </c>
      <c r="FD322" s="95">
        <f t="shared" si="778"/>
        <v>1</v>
      </c>
      <c r="FE322" s="95">
        <f t="shared" si="779"/>
        <v>1</v>
      </c>
      <c r="FF322" s="95">
        <f t="shared" si="780"/>
        <v>1</v>
      </c>
      <c r="FG322" s="95">
        <f t="shared" si="781"/>
        <v>1</v>
      </c>
      <c r="FH322" s="95">
        <f t="shared" si="782"/>
        <v>1</v>
      </c>
      <c r="FI322" s="95">
        <f t="shared" si="783"/>
        <v>1</v>
      </c>
      <c r="FJ322" s="95">
        <f t="shared" si="784"/>
        <v>1</v>
      </c>
      <c r="FK322" s="95">
        <f t="shared" si="785"/>
        <v>1</v>
      </c>
      <c r="FL322" s="95">
        <f t="shared" si="786"/>
        <v>1</v>
      </c>
      <c r="FM322" s="95">
        <f t="shared" si="787"/>
        <v>1</v>
      </c>
      <c r="FN322" s="95">
        <f t="shared" si="788"/>
        <v>1</v>
      </c>
      <c r="FO322" s="95">
        <f t="shared" si="789"/>
        <v>1</v>
      </c>
      <c r="FP322" s="95">
        <f t="shared" si="790"/>
        <v>1</v>
      </c>
      <c r="FQ322" s="115">
        <f t="shared" si="791"/>
        <v>1.6655704567177192</v>
      </c>
      <c r="FR322" s="115">
        <f t="shared" si="792"/>
        <v>1.1424719083816834</v>
      </c>
      <c r="FS322" s="115">
        <f t="shared" si="793"/>
        <v>1.0564632426641107</v>
      </c>
      <c r="FT322" s="115">
        <f t="shared" si="794"/>
        <v>1.0252999577289545</v>
      </c>
      <c r="FU322" s="115">
        <f t="shared" si="795"/>
        <v>1.0125706769352563</v>
      </c>
      <c r="FV322" s="115">
        <f t="shared" si="796"/>
        <v>1.0068065407718165</v>
      </c>
      <c r="FW322" s="115">
        <f t="shared" si="797"/>
        <v>1.003955108467862</v>
      </c>
      <c r="FX322" s="115">
        <f t="shared" si="798"/>
        <v>1.0024350619276312</v>
      </c>
      <c r="FZ322" s="90">
        <f t="shared" si="822"/>
        <v>1.0024350619276312</v>
      </c>
    </row>
    <row r="323" spans="24:182" x14ac:dyDescent="0.3">
      <c r="X323" s="118">
        <f t="shared" si="823"/>
        <v>15.007303518490009</v>
      </c>
      <c r="Y323" s="118">
        <v>10</v>
      </c>
      <c r="Z323" s="40">
        <v>1.7999999999999999E-2</v>
      </c>
      <c r="AA323" s="40">
        <v>10000000</v>
      </c>
      <c r="AB323" s="40">
        <v>10000000</v>
      </c>
      <c r="AC323" s="98">
        <v>3900000</v>
      </c>
      <c r="AD323" s="42">
        <v>0.33</v>
      </c>
      <c r="AE323" s="42">
        <v>0.33</v>
      </c>
      <c r="AF323" s="41">
        <v>1.7999999999999999E-2</v>
      </c>
      <c r="AG323" s="40">
        <v>10000000</v>
      </c>
      <c r="AH323" s="40">
        <v>10000000</v>
      </c>
      <c r="AI323" s="98">
        <v>3900000</v>
      </c>
      <c r="AJ323" s="42">
        <v>0.33</v>
      </c>
      <c r="AK323" s="42">
        <v>0.33</v>
      </c>
      <c r="AL323" s="42">
        <f>AL295</f>
        <v>1.0032000000000001</v>
      </c>
      <c r="AM323" s="40">
        <v>6000</v>
      </c>
      <c r="AN323" s="40">
        <f>AN295</f>
        <v>10000</v>
      </c>
      <c r="AO323" s="40">
        <f>AO295</f>
        <v>10000</v>
      </c>
      <c r="AP323" s="42">
        <v>0.03</v>
      </c>
      <c r="AQ323" s="42">
        <v>0.03</v>
      </c>
      <c r="AR323" s="4">
        <f t="shared" si="799"/>
        <v>1.0211999999999999</v>
      </c>
      <c r="AS323" s="11">
        <f t="shared" si="800"/>
        <v>1.5007303518490009</v>
      </c>
      <c r="AT323" s="15">
        <f t="shared" si="801"/>
        <v>105326.50611603633</v>
      </c>
      <c r="AU323" s="19">
        <f t="shared" si="802"/>
        <v>1.0000076783363887</v>
      </c>
      <c r="AV323" s="13">
        <f t="shared" si="803"/>
        <v>0.5</v>
      </c>
      <c r="AW323" s="11">
        <f t="shared" si="804"/>
        <v>1</v>
      </c>
      <c r="AX323" s="11">
        <f t="shared" si="805"/>
        <v>0.8911</v>
      </c>
      <c r="AY323" s="11">
        <f t="shared" si="806"/>
        <v>201997.53114128605</v>
      </c>
      <c r="AZ323" s="11">
        <f t="shared" si="807"/>
        <v>1</v>
      </c>
      <c r="BA323" s="11">
        <f t="shared" si="808"/>
        <v>0.34752899999999998</v>
      </c>
      <c r="BB323" s="11">
        <f t="shared" si="809"/>
        <v>1.025058</v>
      </c>
      <c r="BC323" s="11">
        <f t="shared" si="810"/>
        <v>0.99909999999999999</v>
      </c>
      <c r="BD323" s="11">
        <f t="shared" si="811"/>
        <v>0.8911</v>
      </c>
      <c r="BE323" s="11">
        <f t="shared" si="812"/>
        <v>201997.53114128605</v>
      </c>
      <c r="BF323" s="11">
        <f t="shared" si="813"/>
        <v>1</v>
      </c>
      <c r="BG323" s="11">
        <f t="shared" si="814"/>
        <v>0.34752899999999998</v>
      </c>
      <c r="BH323" s="11">
        <f t="shared" si="815"/>
        <v>1.025058</v>
      </c>
      <c r="BI323" s="121">
        <f t="shared" si="707"/>
        <v>1.6891436917206195</v>
      </c>
      <c r="BJ323" s="121">
        <f>X323^2/((BJ297^2+1)*Y323^2)</f>
        <v>0.4504383177921652</v>
      </c>
      <c r="BK323" s="121">
        <f>X323^2/((BK297^2+1)*Y323^2)</f>
        <v>0.2252191588960826</v>
      </c>
      <c r="BL323" s="121">
        <f>X323^2/((BL297^2+1)*Y323^2)</f>
        <v>0.13248185817416624</v>
      </c>
      <c r="BM323" s="121">
        <f>X323^2/((BM297^2+1)*Y323^2)</f>
        <v>8.6622753421570234E-2</v>
      </c>
      <c r="BN323" s="121">
        <f>X323^2/((BN297^2+1)*Y323^2)</f>
        <v>6.0870042944887189E-2</v>
      </c>
      <c r="BO323" s="121">
        <f>X323^2/((BO297^2+1)*Y323^2)</f>
        <v>4.5043831779216524E-2</v>
      </c>
      <c r="BP323" s="121">
        <f>X323^2/((BP297^2+1)*Y323^2)</f>
        <v>3.4649101368628095E-2</v>
      </c>
      <c r="BQ323" s="121">
        <v>1</v>
      </c>
      <c r="BR323" s="121">
        <v>1</v>
      </c>
      <c r="BS323" s="121">
        <v>1</v>
      </c>
      <c r="BT323" s="121">
        <v>1</v>
      </c>
      <c r="BU323" s="121">
        <v>1</v>
      </c>
      <c r="BV323" s="121">
        <v>1</v>
      </c>
      <c r="BW323" s="121">
        <v>1</v>
      </c>
      <c r="BX323" s="121">
        <v>1</v>
      </c>
      <c r="BY323" s="121">
        <f t="shared" si="816"/>
        <v>1.7760478369629391</v>
      </c>
      <c r="BZ323" s="121">
        <f>(BZ297^4+6*BZ297^2+1)/(BZ297^2+1)*(Y323^2/X323^2)</f>
        <v>3.6408980657740249</v>
      </c>
      <c r="CA323" s="121">
        <f>(CA297^4+6*CA297^2+1)/(CA297^2+1)*(Y323^2/X323^2)</f>
        <v>6.0385626456739931</v>
      </c>
      <c r="CB323" s="121">
        <f>(CB297^4+6*CB297^2+1)/(CB297^2+1)*(Y323^2/X323^2)</f>
        <v>9.2197777418811402</v>
      </c>
      <c r="CC323" s="121">
        <f>(CC297^4+6*CC297^2+1)/(CC297^2+1)*(Y323^2/X323^2)</f>
        <v>13.252049245031161</v>
      </c>
      <c r="CD323" s="121">
        <f>(CD297^4+6*CD297^2+1)/(CD297^2+1)*(Y323^2/X323^2)</f>
        <v>18.156489035979238</v>
      </c>
      <c r="CE323" s="121">
        <f>(CE297^4+6*CE297^2+1)/(CE297^2+1)*(Y323^2/X323^2)</f>
        <v>23.941124842260422</v>
      </c>
      <c r="CF323" s="121">
        <f>(CF297^4+6*CF297^2+1)/(CF297^2+1)*(Y323^2/X323^2)</f>
        <v>30.609501374734347</v>
      </c>
      <c r="CG323" s="121">
        <f t="shared" si="817"/>
        <v>1.6891436917206195</v>
      </c>
      <c r="CH323" s="121">
        <f t="shared" si="708"/>
        <v>0.4504383177921652</v>
      </c>
      <c r="CI323" s="121">
        <f t="shared" si="709"/>
        <v>0.2252191588960826</v>
      </c>
      <c r="CJ323" s="121">
        <f t="shared" si="710"/>
        <v>0.13248185817416624</v>
      </c>
      <c r="CK323" s="121">
        <f t="shared" si="711"/>
        <v>8.6622753421570234E-2</v>
      </c>
      <c r="CL323" s="121">
        <f t="shared" si="712"/>
        <v>6.0870042944887189E-2</v>
      </c>
      <c r="CM323" s="121">
        <f t="shared" si="713"/>
        <v>4.5043831779216524E-2</v>
      </c>
      <c r="CN323" s="121">
        <f t="shared" si="714"/>
        <v>3.4649101368628095E-2</v>
      </c>
      <c r="CO323" s="95">
        <f t="shared" si="715"/>
        <v>3.329319546540237</v>
      </c>
      <c r="CP323" s="95">
        <f t="shared" si="716"/>
        <v>5.7599622266888915</v>
      </c>
      <c r="CQ323" s="95">
        <f t="shared" si="717"/>
        <v>8.9291619675037275</v>
      </c>
      <c r="CR323" s="95">
        <f t="shared" si="718"/>
        <v>13.190526288991686</v>
      </c>
      <c r="CS323" s="95">
        <f t="shared" si="719"/>
        <v>18.611561081788466</v>
      </c>
      <c r="CT323" s="95">
        <f t="shared" si="720"/>
        <v>25.213378226749249</v>
      </c>
      <c r="CU323" s="95">
        <f t="shared" si="721"/>
        <v>33.004005451409085</v>
      </c>
      <c r="CV323" s="95">
        <f t="shared" si="722"/>
        <v>41.98698746662761</v>
      </c>
      <c r="CW323" s="95">
        <f t="shared" si="723"/>
        <v>3.329319546540237</v>
      </c>
      <c r="CX323" s="95">
        <f t="shared" si="724"/>
        <v>5.7599622266888915</v>
      </c>
      <c r="CY323" s="95">
        <f t="shared" si="725"/>
        <v>8.9291619675037275</v>
      </c>
      <c r="CZ323" s="95">
        <f t="shared" si="726"/>
        <v>13.190526288991686</v>
      </c>
      <c r="DA323" s="95">
        <f t="shared" si="727"/>
        <v>18.611561081788466</v>
      </c>
      <c r="DB323" s="95">
        <f t="shared" si="728"/>
        <v>25.213378226749249</v>
      </c>
      <c r="DC323" s="95">
        <f t="shared" si="729"/>
        <v>33.004005451409085</v>
      </c>
      <c r="DD323" s="95">
        <f t="shared" si="730"/>
        <v>41.98698746662761</v>
      </c>
      <c r="DE323" s="13">
        <f t="shared" si="818"/>
        <v>5.5153075286835591</v>
      </c>
      <c r="DF323" s="13">
        <f t="shared" si="819"/>
        <v>6.1414523835661896</v>
      </c>
      <c r="DG323" s="13">
        <f t="shared" si="820"/>
        <v>8.3138978045700753</v>
      </c>
      <c r="DH323" s="13">
        <f t="shared" si="821"/>
        <v>11.402375600055306</v>
      </c>
      <c r="DI323" s="13">
        <f t="shared" si="731"/>
        <v>15.388787998452731</v>
      </c>
      <c r="DJ323" s="13">
        <f t="shared" si="732"/>
        <v>20.267475078924125</v>
      </c>
      <c r="DK323" s="13">
        <f t="shared" si="733"/>
        <v>26.036284674039639</v>
      </c>
      <c r="DL323" s="13">
        <f t="shared" si="734"/>
        <v>32.694266476102975</v>
      </c>
      <c r="DM323" s="95">
        <f t="shared" si="735"/>
        <v>5.5153075286835591</v>
      </c>
      <c r="DN323" s="95">
        <f t="shared" si="736"/>
        <v>6.1414523835661896</v>
      </c>
      <c r="DO323" s="95">
        <f t="shared" si="737"/>
        <v>8.3138978045700753</v>
      </c>
      <c r="DP323" s="95">
        <f t="shared" si="738"/>
        <v>11.402375600055306</v>
      </c>
      <c r="DQ323" s="95">
        <f t="shared" si="739"/>
        <v>15.388787998452731</v>
      </c>
      <c r="DR323" s="95">
        <f t="shared" si="740"/>
        <v>20.267475078924125</v>
      </c>
      <c r="DS323" s="95">
        <f t="shared" si="741"/>
        <v>26.036284674039639</v>
      </c>
      <c r="DT323" s="95">
        <f t="shared" si="742"/>
        <v>32.694266476102975</v>
      </c>
      <c r="DU323" s="95">
        <f t="shared" si="743"/>
        <v>3.8659854067718684</v>
      </c>
      <c r="DV323" s="95">
        <f t="shared" si="744"/>
        <v>2.7235889020443742</v>
      </c>
      <c r="DW323" s="95">
        <f t="shared" si="745"/>
        <v>3.1985766867604335</v>
      </c>
      <c r="DX323" s="95">
        <f t="shared" si="746"/>
        <v>4.133365573744852</v>
      </c>
      <c r="DY323" s="95">
        <f t="shared" si="747"/>
        <v>5.4452351950331188</v>
      </c>
      <c r="DZ323" s="95">
        <f t="shared" si="748"/>
        <v>7.0979777106878519</v>
      </c>
      <c r="EA323" s="95">
        <f t="shared" si="749"/>
        <v>9.076020073120322</v>
      </c>
      <c r="EB323" s="95">
        <f t="shared" si="750"/>
        <v>11.372053546785923</v>
      </c>
      <c r="EC323" s="95">
        <f t="shared" si="751"/>
        <v>3.8659854067718684</v>
      </c>
      <c r="ED323" s="95">
        <f t="shared" si="752"/>
        <v>2.7235889020443742</v>
      </c>
      <c r="EE323" s="95">
        <f t="shared" si="753"/>
        <v>3.1985766867604335</v>
      </c>
      <c r="EF323" s="95">
        <f t="shared" si="754"/>
        <v>4.133365573744852</v>
      </c>
      <c r="EG323" s="95">
        <f t="shared" si="755"/>
        <v>5.4452351950331188</v>
      </c>
      <c r="EH323" s="95">
        <f t="shared" si="756"/>
        <v>7.0979777106878519</v>
      </c>
      <c r="EI323" s="95">
        <f t="shared" si="757"/>
        <v>9.076020073120322</v>
      </c>
      <c r="EJ323" s="95">
        <f t="shared" si="758"/>
        <v>11.372053546785923</v>
      </c>
      <c r="EK323" s="95">
        <f t="shared" si="759"/>
        <v>3.8659854067718684</v>
      </c>
      <c r="EL323" s="95">
        <f t="shared" si="760"/>
        <v>2.7235889020443742</v>
      </c>
      <c r="EM323" s="95">
        <f t="shared" si="761"/>
        <v>3.1985766867604335</v>
      </c>
      <c r="EN323" s="95">
        <f t="shared" si="762"/>
        <v>4.133365573744852</v>
      </c>
      <c r="EO323" s="95">
        <f t="shared" si="763"/>
        <v>5.4452351950331188</v>
      </c>
      <c r="EP323" s="95">
        <f t="shared" si="764"/>
        <v>7.0979777106878519</v>
      </c>
      <c r="EQ323" s="95">
        <f t="shared" si="765"/>
        <v>9.076020073120322</v>
      </c>
      <c r="ER323" s="95">
        <f t="shared" si="766"/>
        <v>11.372053546785923</v>
      </c>
      <c r="ES323" s="95">
        <f t="shared" si="767"/>
        <v>1</v>
      </c>
      <c r="ET323" s="95">
        <f t="shared" si="768"/>
        <v>1</v>
      </c>
      <c r="EU323" s="95">
        <f t="shared" si="769"/>
        <v>1</v>
      </c>
      <c r="EV323" s="95">
        <f t="shared" si="770"/>
        <v>1</v>
      </c>
      <c r="EW323" s="95">
        <f t="shared" si="771"/>
        <v>1</v>
      </c>
      <c r="EX323" s="95">
        <f t="shared" si="772"/>
        <v>1</v>
      </c>
      <c r="EY323" s="95">
        <f t="shared" si="773"/>
        <v>1</v>
      </c>
      <c r="EZ323" s="95">
        <f t="shared" si="774"/>
        <v>1</v>
      </c>
      <c r="FA323" s="95">
        <f t="shared" si="775"/>
        <v>1</v>
      </c>
      <c r="FB323" s="95">
        <f t="shared" si="776"/>
        <v>1</v>
      </c>
      <c r="FC323" s="95">
        <f t="shared" si="777"/>
        <v>1</v>
      </c>
      <c r="FD323" s="95">
        <f t="shared" si="778"/>
        <v>1</v>
      </c>
      <c r="FE323" s="95">
        <f t="shared" si="779"/>
        <v>1</v>
      </c>
      <c r="FF323" s="95">
        <f t="shared" si="780"/>
        <v>1</v>
      </c>
      <c r="FG323" s="95">
        <f t="shared" si="781"/>
        <v>1</v>
      </c>
      <c r="FH323" s="95">
        <f t="shared" si="782"/>
        <v>1</v>
      </c>
      <c r="FI323" s="95">
        <f t="shared" si="783"/>
        <v>1</v>
      </c>
      <c r="FJ323" s="95">
        <f t="shared" si="784"/>
        <v>1</v>
      </c>
      <c r="FK323" s="95">
        <f t="shared" si="785"/>
        <v>1</v>
      </c>
      <c r="FL323" s="95">
        <f t="shared" si="786"/>
        <v>1</v>
      </c>
      <c r="FM323" s="95">
        <f t="shared" si="787"/>
        <v>1</v>
      </c>
      <c r="FN323" s="95">
        <f t="shared" si="788"/>
        <v>1</v>
      </c>
      <c r="FO323" s="95">
        <f t="shared" si="789"/>
        <v>1</v>
      </c>
      <c r="FP323" s="95">
        <f t="shared" si="790"/>
        <v>1</v>
      </c>
      <c r="FQ323" s="115">
        <f t="shared" si="791"/>
        <v>1.7633544246222734</v>
      </c>
      <c r="FR323" s="115">
        <f t="shared" si="792"/>
        <v>1.1643687210455664</v>
      </c>
      <c r="FS323" s="115">
        <f t="shared" si="793"/>
        <v>1.0656054828636596</v>
      </c>
      <c r="FT323" s="115">
        <f t="shared" si="794"/>
        <v>1.02962961634752</v>
      </c>
      <c r="FU323" s="115">
        <f t="shared" si="795"/>
        <v>1.0148152873200105</v>
      </c>
      <c r="FV323" s="115">
        <f t="shared" si="796"/>
        <v>1.0080591458342436</v>
      </c>
      <c r="FW323" s="115">
        <f t="shared" si="797"/>
        <v>1.0046987958557541</v>
      </c>
      <c r="FX323" s="115">
        <f t="shared" si="798"/>
        <v>1.002900272861655</v>
      </c>
      <c r="FZ323" s="90">
        <f t="shared" si="822"/>
        <v>1.002900272861655</v>
      </c>
    </row>
    <row r="324" spans="24:182" x14ac:dyDescent="0.3">
      <c r="X324" s="118">
        <f t="shared" si="823"/>
        <v>16.057814764784311</v>
      </c>
      <c r="Y324" s="118">
        <v>10</v>
      </c>
      <c r="Z324" s="40">
        <v>1.7999999999999999E-2</v>
      </c>
      <c r="AA324" s="40">
        <v>10000000</v>
      </c>
      <c r="AB324" s="40">
        <v>10000000</v>
      </c>
      <c r="AC324" s="98">
        <v>3900000</v>
      </c>
      <c r="AD324" s="42">
        <v>0.33</v>
      </c>
      <c r="AE324" s="42">
        <v>0.33</v>
      </c>
      <c r="AF324" s="41">
        <v>1.7999999999999999E-2</v>
      </c>
      <c r="AG324" s="40">
        <v>10000000</v>
      </c>
      <c r="AH324" s="40">
        <v>10000000</v>
      </c>
      <c r="AI324" s="98">
        <v>3900000</v>
      </c>
      <c r="AJ324" s="42">
        <v>0.33</v>
      </c>
      <c r="AK324" s="42">
        <v>0.33</v>
      </c>
      <c r="AL324" s="42">
        <f>AL295</f>
        <v>1.0032000000000001</v>
      </c>
      <c r="AM324" s="40">
        <v>6000</v>
      </c>
      <c r="AN324" s="40">
        <f>AN295</f>
        <v>10000</v>
      </c>
      <c r="AO324" s="40">
        <f>AO295</f>
        <v>10000</v>
      </c>
      <c r="AP324" s="42">
        <v>0.03</v>
      </c>
      <c r="AQ324" s="42">
        <v>0.03</v>
      </c>
      <c r="AR324" s="4">
        <f t="shared" si="799"/>
        <v>1.0211999999999999</v>
      </c>
      <c r="AS324" s="11">
        <f t="shared" si="800"/>
        <v>1.6057814764784311</v>
      </c>
      <c r="AT324" s="15">
        <f t="shared" si="801"/>
        <v>105326.50611603633</v>
      </c>
      <c r="AU324" s="19">
        <f t="shared" si="802"/>
        <v>1.0000076783363887</v>
      </c>
      <c r="AV324" s="13">
        <f t="shared" si="803"/>
        <v>0.5</v>
      </c>
      <c r="AW324" s="11">
        <f t="shared" si="804"/>
        <v>1</v>
      </c>
      <c r="AX324" s="11">
        <f t="shared" si="805"/>
        <v>0.8911</v>
      </c>
      <c r="AY324" s="11">
        <f t="shared" si="806"/>
        <v>201997.53114128605</v>
      </c>
      <c r="AZ324" s="11">
        <f t="shared" si="807"/>
        <v>1</v>
      </c>
      <c r="BA324" s="11">
        <f t="shared" si="808"/>
        <v>0.34752899999999998</v>
      </c>
      <c r="BB324" s="11">
        <f t="shared" si="809"/>
        <v>1.025058</v>
      </c>
      <c r="BC324" s="11">
        <f t="shared" si="810"/>
        <v>0.99909999999999999</v>
      </c>
      <c r="BD324" s="11">
        <f t="shared" si="811"/>
        <v>0.8911</v>
      </c>
      <c r="BE324" s="11">
        <f t="shared" si="812"/>
        <v>201997.53114128605</v>
      </c>
      <c r="BF324" s="11">
        <f t="shared" si="813"/>
        <v>1</v>
      </c>
      <c r="BG324" s="11">
        <f t="shared" si="814"/>
        <v>0.34752899999999998</v>
      </c>
      <c r="BH324" s="11">
        <f t="shared" si="815"/>
        <v>1.025058</v>
      </c>
      <c r="BI324" s="121">
        <f t="shared" si="707"/>
        <v>1.9339006126509375</v>
      </c>
      <c r="BJ324" s="121">
        <f>X324^2/((BJ297^2+1)*Y324^2)</f>
        <v>0.51570683004024997</v>
      </c>
      <c r="BK324" s="121">
        <f>X324^2/((BK297^2+1)*Y324^2)</f>
        <v>0.25785341502012499</v>
      </c>
      <c r="BL324" s="121">
        <f>X324^2/((BL297^2+1)*Y324^2)</f>
        <v>0.15167847942360294</v>
      </c>
      <c r="BM324" s="121">
        <f>X324^2/((BM297^2+1)*Y324^2)</f>
        <v>9.9174390392355774E-2</v>
      </c>
      <c r="BN324" s="121">
        <f>X324^2/((BN297^2+1)*Y324^2)</f>
        <v>6.9690112167601348E-2</v>
      </c>
      <c r="BO324" s="121">
        <f>X324^2/((BO297^2+1)*Y324^2)</f>
        <v>5.1570683004025002E-2</v>
      </c>
      <c r="BP324" s="121">
        <f>X324^2/((BP297^2+1)*Y324^2)</f>
        <v>3.9669756156942307E-2</v>
      </c>
      <c r="BQ324" s="121">
        <v>1</v>
      </c>
      <c r="BR324" s="121">
        <v>1</v>
      </c>
      <c r="BS324" s="121">
        <v>1</v>
      </c>
      <c r="BT324" s="121">
        <v>1</v>
      </c>
      <c r="BU324" s="121">
        <v>1</v>
      </c>
      <c r="BV324" s="121">
        <v>1</v>
      </c>
      <c r="BW324" s="121">
        <v>1</v>
      </c>
      <c r="BX324" s="121">
        <v>1</v>
      </c>
      <c r="BY324" s="121">
        <f t="shared" si="816"/>
        <v>1.5512689640692978</v>
      </c>
      <c r="BZ324" s="121">
        <f>(BZ297^4+6*BZ297^2+1)/(BZ297^2+1)*(Y324^2/X324^2)</f>
        <v>3.1801013763420602</v>
      </c>
      <c r="CA324" s="121">
        <f>(CA297^4+6*CA297^2+1)/(CA297^2+1)*(Y324^2/X324^2)</f>
        <v>5.2743144778356124</v>
      </c>
      <c r="CB324" s="121">
        <f>(CB297^4+6*CB297^2+1)/(CB297^2+1)*(Y324^2/X324^2)</f>
        <v>8.052910945830325</v>
      </c>
      <c r="CC324" s="121">
        <f>(CC297^4+6*CC297^2+1)/(CC297^2+1)*(Y324^2/X324^2)</f>
        <v>11.574853039593991</v>
      </c>
      <c r="CD324" s="121">
        <f>(CD297^4+6*CD297^2+1)/(CD297^2+1)*(Y324^2/X324^2)</f>
        <v>15.858580693492215</v>
      </c>
      <c r="CE324" s="121">
        <f>(CE297^4+6*CE297^2+1)/(CE297^2+1)*(Y324^2/X324^2)</f>
        <v>20.911105635654135</v>
      </c>
      <c r="CF324" s="121">
        <f>(CF297^4+6*CF297^2+1)/(CF297^2+1)*(Y324^2/X324^2)</f>
        <v>26.735523953825091</v>
      </c>
      <c r="CG324" s="121">
        <f t="shared" si="817"/>
        <v>1.9339006126509375</v>
      </c>
      <c r="CH324" s="121">
        <f t="shared" si="708"/>
        <v>0.51570683004024997</v>
      </c>
      <c r="CI324" s="121">
        <f t="shared" si="709"/>
        <v>0.25785341502012499</v>
      </c>
      <c r="CJ324" s="121">
        <f t="shared" si="710"/>
        <v>0.15167847942360294</v>
      </c>
      <c r="CK324" s="121">
        <f t="shared" si="711"/>
        <v>9.9174390392355774E-2</v>
      </c>
      <c r="CL324" s="121">
        <f t="shared" si="712"/>
        <v>6.9690112167601348E-2</v>
      </c>
      <c r="CM324" s="121">
        <f t="shared" si="713"/>
        <v>5.1570683004025002E-2</v>
      </c>
      <c r="CN324" s="121">
        <f t="shared" si="714"/>
        <v>3.9669756156942307E-2</v>
      </c>
      <c r="CO324" s="95">
        <f t="shared" si="715"/>
        <v>3.0785016146739776</v>
      </c>
      <c r="CP324" s="95">
        <f t="shared" si="716"/>
        <v>5.2015190661096087</v>
      </c>
      <c r="CQ324" s="95">
        <f t="shared" si="717"/>
        <v>7.9696208573707095</v>
      </c>
      <c r="CR324" s="95">
        <f t="shared" si="718"/>
        <v>11.691661491039991</v>
      </c>
      <c r="CS324" s="95">
        <f t="shared" si="719"/>
        <v>16.426603226385243</v>
      </c>
      <c r="CT324" s="95">
        <f t="shared" si="720"/>
        <v>22.192885997772073</v>
      </c>
      <c r="CU324" s="95">
        <f t="shared" si="721"/>
        <v>28.997521533329621</v>
      </c>
      <c r="CV324" s="95">
        <f t="shared" si="722"/>
        <v>36.843605920803228</v>
      </c>
      <c r="CW324" s="95">
        <f t="shared" si="723"/>
        <v>3.0785016146739776</v>
      </c>
      <c r="CX324" s="95">
        <f t="shared" si="724"/>
        <v>5.2015190661096087</v>
      </c>
      <c r="CY324" s="95">
        <f t="shared" si="725"/>
        <v>7.9696208573707095</v>
      </c>
      <c r="CZ324" s="95">
        <f t="shared" si="726"/>
        <v>11.691661491039991</v>
      </c>
      <c r="DA324" s="95">
        <f t="shared" si="727"/>
        <v>16.426603226385243</v>
      </c>
      <c r="DB324" s="95">
        <f t="shared" si="728"/>
        <v>22.192885997772073</v>
      </c>
      <c r="DC324" s="95">
        <f t="shared" si="729"/>
        <v>28.997521533329621</v>
      </c>
      <c r="DD324" s="95">
        <f t="shared" si="730"/>
        <v>36.843605920803228</v>
      </c>
      <c r="DE324" s="13">
        <f t="shared" si="818"/>
        <v>5.5352855767202351</v>
      </c>
      <c r="DF324" s="13">
        <f t="shared" si="819"/>
        <v>5.7459242063823108</v>
      </c>
      <c r="DG324" s="13">
        <f t="shared" si="820"/>
        <v>7.5822838928557372</v>
      </c>
      <c r="DH324" s="13">
        <f t="shared" si="821"/>
        <v>10.254705425253928</v>
      </c>
      <c r="DI324" s="13">
        <f t="shared" si="731"/>
        <v>13.724143429986347</v>
      </c>
      <c r="DJ324" s="13">
        <f t="shared" si="732"/>
        <v>17.978386805659817</v>
      </c>
      <c r="DK324" s="13">
        <f t="shared" si="733"/>
        <v>23.01279231865816</v>
      </c>
      <c r="DL324" s="13">
        <f t="shared" si="734"/>
        <v>28.825309709982033</v>
      </c>
      <c r="DM324" s="95">
        <f t="shared" si="735"/>
        <v>5.5352855767202351</v>
      </c>
      <c r="DN324" s="95">
        <f t="shared" si="736"/>
        <v>5.7459242063823108</v>
      </c>
      <c r="DO324" s="95">
        <f t="shared" si="737"/>
        <v>7.5822838928557372</v>
      </c>
      <c r="DP324" s="95">
        <f t="shared" si="738"/>
        <v>10.254705425253928</v>
      </c>
      <c r="DQ324" s="95">
        <f t="shared" si="739"/>
        <v>13.724143429986347</v>
      </c>
      <c r="DR324" s="95">
        <f t="shared" si="740"/>
        <v>17.978386805659817</v>
      </c>
      <c r="DS324" s="95">
        <f t="shared" si="741"/>
        <v>23.01279231865816</v>
      </c>
      <c r="DT324" s="95">
        <f t="shared" si="742"/>
        <v>28.825309709982033</v>
      </c>
      <c r="DU324" s="95">
        <f t="shared" si="743"/>
        <v>3.8729283578280063</v>
      </c>
      <c r="DV324" s="95">
        <f t="shared" si="744"/>
        <v>2.5861313901558378</v>
      </c>
      <c r="DW324" s="95">
        <f t="shared" si="745"/>
        <v>2.9443196356362611</v>
      </c>
      <c r="DX324" s="95">
        <f t="shared" si="746"/>
        <v>3.7345169055663039</v>
      </c>
      <c r="DY324" s="95">
        <f t="shared" si="747"/>
        <v>4.8667229327985648</v>
      </c>
      <c r="DZ324" s="95">
        <f t="shared" si="748"/>
        <v>6.3024531521685798</v>
      </c>
      <c r="EA324" s="95">
        <f t="shared" si="749"/>
        <v>8.0252687983469517</v>
      </c>
      <c r="EB324" s="95">
        <f t="shared" si="750"/>
        <v>10.027478870812677</v>
      </c>
      <c r="EC324" s="95">
        <f t="shared" si="751"/>
        <v>3.8729283578280063</v>
      </c>
      <c r="ED324" s="95">
        <f t="shared" si="752"/>
        <v>2.5861313901558378</v>
      </c>
      <c r="EE324" s="95">
        <f t="shared" si="753"/>
        <v>2.9443196356362611</v>
      </c>
      <c r="EF324" s="95">
        <f t="shared" si="754"/>
        <v>3.7345169055663039</v>
      </c>
      <c r="EG324" s="95">
        <f t="shared" si="755"/>
        <v>4.8667229327985648</v>
      </c>
      <c r="EH324" s="95">
        <f t="shared" si="756"/>
        <v>6.3024531521685798</v>
      </c>
      <c r="EI324" s="95">
        <f t="shared" si="757"/>
        <v>8.0252687983469517</v>
      </c>
      <c r="EJ324" s="95">
        <f t="shared" si="758"/>
        <v>10.027478870812677</v>
      </c>
      <c r="EK324" s="95">
        <f t="shared" si="759"/>
        <v>3.8729283578280063</v>
      </c>
      <c r="EL324" s="95">
        <f t="shared" si="760"/>
        <v>2.5861313901558378</v>
      </c>
      <c r="EM324" s="95">
        <f t="shared" si="761"/>
        <v>2.9443196356362611</v>
      </c>
      <c r="EN324" s="95">
        <f t="shared" si="762"/>
        <v>3.7345169055663039</v>
      </c>
      <c r="EO324" s="95">
        <f t="shared" si="763"/>
        <v>4.8667229327985648</v>
      </c>
      <c r="EP324" s="95">
        <f t="shared" si="764"/>
        <v>6.3024531521685798</v>
      </c>
      <c r="EQ324" s="95">
        <f t="shared" si="765"/>
        <v>8.0252687983469517</v>
      </c>
      <c r="ER324" s="95">
        <f t="shared" si="766"/>
        <v>10.027478870812677</v>
      </c>
      <c r="ES324" s="95">
        <f t="shared" si="767"/>
        <v>1</v>
      </c>
      <c r="ET324" s="95">
        <f t="shared" si="768"/>
        <v>1</v>
      </c>
      <c r="EU324" s="95">
        <f t="shared" si="769"/>
        <v>1</v>
      </c>
      <c r="EV324" s="95">
        <f t="shared" si="770"/>
        <v>1</v>
      </c>
      <c r="EW324" s="95">
        <f t="shared" si="771"/>
        <v>1</v>
      </c>
      <c r="EX324" s="95">
        <f t="shared" si="772"/>
        <v>1</v>
      </c>
      <c r="EY324" s="95">
        <f t="shared" si="773"/>
        <v>1</v>
      </c>
      <c r="EZ324" s="95">
        <f t="shared" si="774"/>
        <v>1</v>
      </c>
      <c r="FA324" s="95">
        <f t="shared" si="775"/>
        <v>1</v>
      </c>
      <c r="FB324" s="95">
        <f t="shared" si="776"/>
        <v>1</v>
      </c>
      <c r="FC324" s="95">
        <f t="shared" si="777"/>
        <v>1</v>
      </c>
      <c r="FD324" s="95">
        <f t="shared" si="778"/>
        <v>1</v>
      </c>
      <c r="FE324" s="95">
        <f t="shared" si="779"/>
        <v>1</v>
      </c>
      <c r="FF324" s="95">
        <f t="shared" si="780"/>
        <v>1</v>
      </c>
      <c r="FG324" s="95">
        <f t="shared" si="781"/>
        <v>1</v>
      </c>
      <c r="FH324" s="95">
        <f t="shared" si="782"/>
        <v>1</v>
      </c>
      <c r="FI324" s="95">
        <f t="shared" si="783"/>
        <v>1</v>
      </c>
      <c r="FJ324" s="95">
        <f t="shared" si="784"/>
        <v>1</v>
      </c>
      <c r="FK324" s="95">
        <f t="shared" si="785"/>
        <v>1</v>
      </c>
      <c r="FL324" s="95">
        <f t="shared" si="786"/>
        <v>1</v>
      </c>
      <c r="FM324" s="95">
        <f t="shared" si="787"/>
        <v>1</v>
      </c>
      <c r="FN324" s="95">
        <f t="shared" si="788"/>
        <v>1</v>
      </c>
      <c r="FO324" s="95">
        <f t="shared" si="789"/>
        <v>1</v>
      </c>
      <c r="FP324" s="95">
        <f t="shared" si="790"/>
        <v>1</v>
      </c>
      <c r="FQ324" s="115">
        <f t="shared" si="791"/>
        <v>1.8764218801865513</v>
      </c>
      <c r="FR324" s="115">
        <f t="shared" si="792"/>
        <v>1.1899436606426252</v>
      </c>
      <c r="FS324" s="115">
        <f t="shared" si="793"/>
        <v>1.0763597739657398</v>
      </c>
      <c r="FT324" s="115">
        <f t="shared" si="794"/>
        <v>1.0347679570079495</v>
      </c>
      <c r="FU324" s="115">
        <f t="shared" si="795"/>
        <v>1.0175007527010445</v>
      </c>
      <c r="FV324" s="115">
        <f t="shared" si="796"/>
        <v>1.009567359260171</v>
      </c>
      <c r="FW324" s="115">
        <f t="shared" si="797"/>
        <v>1.005598536688761</v>
      </c>
      <c r="FX324" s="115">
        <f t="shared" si="798"/>
        <v>1.0034651093496492</v>
      </c>
      <c r="FZ324" s="90">
        <f t="shared" si="822"/>
        <v>1.0034651093496492</v>
      </c>
    </row>
    <row r="325" spans="24:182" x14ac:dyDescent="0.3">
      <c r="X325" s="118">
        <f t="shared" si="823"/>
        <v>17.181861798319215</v>
      </c>
      <c r="Y325" s="118">
        <v>10</v>
      </c>
      <c r="Z325" s="40">
        <v>1.7999999999999999E-2</v>
      </c>
      <c r="AA325" s="40">
        <v>10000000</v>
      </c>
      <c r="AB325" s="40">
        <v>10000000</v>
      </c>
      <c r="AC325" s="98">
        <v>3900000</v>
      </c>
      <c r="AD325" s="42">
        <v>0.33</v>
      </c>
      <c r="AE325" s="42">
        <v>0.33</v>
      </c>
      <c r="AF325" s="41">
        <v>1.7999999999999999E-2</v>
      </c>
      <c r="AG325" s="40">
        <v>10000000</v>
      </c>
      <c r="AH325" s="40">
        <v>10000000</v>
      </c>
      <c r="AI325" s="98">
        <v>3900000</v>
      </c>
      <c r="AJ325" s="42">
        <v>0.33</v>
      </c>
      <c r="AK325" s="42">
        <v>0.33</v>
      </c>
      <c r="AL325" s="42">
        <f>AL295</f>
        <v>1.0032000000000001</v>
      </c>
      <c r="AM325" s="40">
        <v>6000</v>
      </c>
      <c r="AN325" s="40">
        <f>AN295</f>
        <v>10000</v>
      </c>
      <c r="AO325" s="40">
        <f>AO295</f>
        <v>10000</v>
      </c>
      <c r="AP325" s="42">
        <v>0.03</v>
      </c>
      <c r="AQ325" s="42">
        <v>0.03</v>
      </c>
      <c r="AR325" s="4">
        <f t="shared" si="799"/>
        <v>1.0211999999999999</v>
      </c>
      <c r="AS325" s="11">
        <f t="shared" si="800"/>
        <v>1.7181861798319216</v>
      </c>
      <c r="AT325" s="15">
        <f t="shared" si="801"/>
        <v>105326.50611603633</v>
      </c>
      <c r="AU325" s="19">
        <f t="shared" si="802"/>
        <v>1.0000076783363887</v>
      </c>
      <c r="AV325" s="13">
        <f t="shared" si="803"/>
        <v>0.5</v>
      </c>
      <c r="AW325" s="11">
        <f t="shared" si="804"/>
        <v>1</v>
      </c>
      <c r="AX325" s="11">
        <f t="shared" si="805"/>
        <v>0.8911</v>
      </c>
      <c r="AY325" s="11">
        <f t="shared" si="806"/>
        <v>201997.53114128605</v>
      </c>
      <c r="AZ325" s="11">
        <f t="shared" si="807"/>
        <v>1</v>
      </c>
      <c r="BA325" s="11">
        <f t="shared" si="808"/>
        <v>0.34752899999999998</v>
      </c>
      <c r="BB325" s="11">
        <f t="shared" si="809"/>
        <v>1.025058</v>
      </c>
      <c r="BC325" s="11">
        <f t="shared" si="810"/>
        <v>0.99909999999999999</v>
      </c>
      <c r="BD325" s="11">
        <f t="shared" si="811"/>
        <v>0.8911</v>
      </c>
      <c r="BE325" s="11">
        <f t="shared" si="812"/>
        <v>201997.53114128605</v>
      </c>
      <c r="BF325" s="11">
        <f t="shared" si="813"/>
        <v>1</v>
      </c>
      <c r="BG325" s="11">
        <f t="shared" si="814"/>
        <v>0.34752899999999998</v>
      </c>
      <c r="BH325" s="11">
        <f t="shared" si="815"/>
        <v>1.025058</v>
      </c>
      <c r="BI325" s="121">
        <f t="shared" si="707"/>
        <v>2.2141228114240592</v>
      </c>
      <c r="BJ325" s="121">
        <f>X325^2/((BJ297^2+1)*Y325^2)</f>
        <v>0.59043274971308246</v>
      </c>
      <c r="BK325" s="121">
        <f>X325^2/((BK297^2+1)*Y325^2)</f>
        <v>0.29521637485654123</v>
      </c>
      <c r="BL325" s="121">
        <f>X325^2/((BL297^2+1)*Y325^2)</f>
        <v>0.17365669109208307</v>
      </c>
      <c r="BM325" s="121">
        <f>X325^2/((BM297^2+1)*Y325^2)</f>
        <v>0.11354475956020817</v>
      </c>
      <c r="BN325" s="121">
        <f>X325^2/((BN297^2+1)*Y325^2)</f>
        <v>7.9788209420686818E-2</v>
      </c>
      <c r="BO325" s="121">
        <f>X325^2/((BO297^2+1)*Y325^2)</f>
        <v>5.9043274971308242E-2</v>
      </c>
      <c r="BP325" s="121">
        <f>X325^2/((BP297^2+1)*Y325^2)</f>
        <v>4.5417903824083262E-2</v>
      </c>
      <c r="BQ325" s="121">
        <v>1</v>
      </c>
      <c r="BR325" s="121">
        <v>1</v>
      </c>
      <c r="BS325" s="121">
        <v>1</v>
      </c>
      <c r="BT325" s="121">
        <v>1</v>
      </c>
      <c r="BU325" s="121">
        <v>1</v>
      </c>
      <c r="BV325" s="121">
        <v>1</v>
      </c>
      <c r="BW325" s="121">
        <v>1</v>
      </c>
      <c r="BX325" s="121">
        <v>1</v>
      </c>
      <c r="BY325" s="121">
        <f t="shared" si="816"/>
        <v>1.3549383911863893</v>
      </c>
      <c r="BZ325" s="121">
        <f>(BZ297^4+6*BZ297^2+1)/(BZ297^2+1)*(Y325^2/X325^2)</f>
        <v>2.777623701932098</v>
      </c>
      <c r="CA325" s="121">
        <f>(CA297^4+6*CA297^2+1)/(CA297^2+1)*(Y325^2/X325^2)</f>
        <v>4.6067905300337237</v>
      </c>
      <c r="CB325" s="121">
        <f>(CB297^4+6*CB297^2+1)/(CB297^2+1)*(Y325^2/X325^2)</f>
        <v>7.033724295423462</v>
      </c>
      <c r="CC325" s="121">
        <f>(CC297^4+6*CC297^2+1)/(CC297^2+1)*(Y325^2/X325^2)</f>
        <v>10.10992491885229</v>
      </c>
      <c r="CD325" s="121">
        <f>(CD297^4+6*CD297^2+1)/(CD297^2+1)*(Y325^2/X325^2)</f>
        <v>13.851498553141941</v>
      </c>
      <c r="CE325" s="121">
        <f>(CE297^4+6*CE297^2+1)/(CE297^2+1)*(Y325^2/X325^2)</f>
        <v>18.264569513192527</v>
      </c>
      <c r="CF325" s="121">
        <f>(CF297^4+6*CF297^2+1)/(CF297^2+1)*(Y325^2/X325^2)</f>
        <v>23.351842041946963</v>
      </c>
      <c r="CG325" s="121">
        <f t="shared" si="817"/>
        <v>2.2141228114240592</v>
      </c>
      <c r="CH325" s="121">
        <f t="shared" si="708"/>
        <v>0.59043274971308246</v>
      </c>
      <c r="CI325" s="121">
        <f t="shared" si="709"/>
        <v>0.29521637485654123</v>
      </c>
      <c r="CJ325" s="121">
        <f t="shared" si="710"/>
        <v>0.17365669109208307</v>
      </c>
      <c r="CK325" s="121">
        <f t="shared" si="711"/>
        <v>0.11354475956020817</v>
      </c>
      <c r="CL325" s="121">
        <f t="shared" si="712"/>
        <v>7.9788209420686818E-2</v>
      </c>
      <c r="CM325" s="121">
        <f t="shared" si="713"/>
        <v>5.9043274971308242E-2</v>
      </c>
      <c r="CN325" s="121">
        <f t="shared" si="714"/>
        <v>4.5417903824083262E-2</v>
      </c>
      <c r="CO325" s="95">
        <f t="shared" si="715"/>
        <v>2.8594275192365943</v>
      </c>
      <c r="CP325" s="95">
        <f t="shared" si="716"/>
        <v>4.7137531821203664</v>
      </c>
      <c r="CQ325" s="95">
        <f t="shared" si="717"/>
        <v>7.13152049041026</v>
      </c>
      <c r="CR325" s="95">
        <f t="shared" si="718"/>
        <v>10.382494928063574</v>
      </c>
      <c r="CS325" s="95">
        <f t="shared" si="719"/>
        <v>14.518176415831284</v>
      </c>
      <c r="CT325" s="95">
        <f t="shared" si="720"/>
        <v>19.554671106535125</v>
      </c>
      <c r="CU325" s="95">
        <f t="shared" si="721"/>
        <v>25.498103315075209</v>
      </c>
      <c r="CV325" s="95">
        <f t="shared" si="722"/>
        <v>32.351177284394453</v>
      </c>
      <c r="CW325" s="95">
        <f t="shared" si="723"/>
        <v>2.8594275192365943</v>
      </c>
      <c r="CX325" s="95">
        <f t="shared" si="724"/>
        <v>4.7137531821203664</v>
      </c>
      <c r="CY325" s="95">
        <f t="shared" si="725"/>
        <v>7.13152049041026</v>
      </c>
      <c r="CZ325" s="95">
        <f t="shared" si="726"/>
        <v>10.382494928063574</v>
      </c>
      <c r="DA325" s="95">
        <f t="shared" si="727"/>
        <v>14.518176415831284</v>
      </c>
      <c r="DB325" s="95">
        <f t="shared" si="728"/>
        <v>19.554671106535125</v>
      </c>
      <c r="DC325" s="95">
        <f t="shared" si="729"/>
        <v>25.498103315075209</v>
      </c>
      <c r="DD325" s="95">
        <f t="shared" si="730"/>
        <v>32.351177284394453</v>
      </c>
      <c r="DE325" s="13">
        <f t="shared" si="818"/>
        <v>5.6191772026104481</v>
      </c>
      <c r="DF325" s="13">
        <f t="shared" si="819"/>
        <v>5.4181724516451801</v>
      </c>
      <c r="DG325" s="13">
        <f t="shared" si="820"/>
        <v>6.9521229048902651</v>
      </c>
      <c r="DH325" s="13">
        <f t="shared" si="821"/>
        <v>9.2574969865155445</v>
      </c>
      <c r="DI325" s="13">
        <f t="shared" si="731"/>
        <v>12.273585678412498</v>
      </c>
      <c r="DJ325" s="13">
        <f t="shared" si="732"/>
        <v>15.981402762562627</v>
      </c>
      <c r="DK325" s="13">
        <f t="shared" si="733"/>
        <v>20.373728788163834</v>
      </c>
      <c r="DL325" s="13">
        <f t="shared" si="734"/>
        <v>25.447375945771046</v>
      </c>
      <c r="DM325" s="95">
        <f t="shared" si="735"/>
        <v>5.6191772026104481</v>
      </c>
      <c r="DN325" s="95">
        <f t="shared" si="736"/>
        <v>5.4181724516451801</v>
      </c>
      <c r="DO325" s="95">
        <f t="shared" si="737"/>
        <v>6.9521229048902651</v>
      </c>
      <c r="DP325" s="95">
        <f t="shared" si="738"/>
        <v>9.2574969865155445</v>
      </c>
      <c r="DQ325" s="95">
        <f t="shared" si="739"/>
        <v>12.273585678412498</v>
      </c>
      <c r="DR325" s="95">
        <f t="shared" si="740"/>
        <v>15.981402762562627</v>
      </c>
      <c r="DS325" s="95">
        <f t="shared" si="741"/>
        <v>20.373728788163834</v>
      </c>
      <c r="DT325" s="95">
        <f t="shared" si="742"/>
        <v>25.447375945771046</v>
      </c>
      <c r="DU325" s="95">
        <f t="shared" si="743"/>
        <v>3.9020831306820063</v>
      </c>
      <c r="DV325" s="95">
        <f t="shared" si="744"/>
        <v>2.4722281505837973</v>
      </c>
      <c r="DW325" s="95">
        <f t="shared" si="745"/>
        <v>2.7253204176496086</v>
      </c>
      <c r="DX325" s="95">
        <f t="shared" si="746"/>
        <v>3.3879580540599923</v>
      </c>
      <c r="DY325" s="95">
        <f t="shared" si="747"/>
        <v>4.3626120479518571</v>
      </c>
      <c r="DZ325" s="95">
        <f t="shared" si="748"/>
        <v>5.6084432846550563</v>
      </c>
      <c r="EA325" s="95">
        <f t="shared" si="749"/>
        <v>7.1081176886577886</v>
      </c>
      <c r="EB325" s="95">
        <f t="shared" si="750"/>
        <v>8.8535489276701966</v>
      </c>
      <c r="EC325" s="95">
        <f t="shared" si="751"/>
        <v>3.9020831306820063</v>
      </c>
      <c r="ED325" s="95">
        <f t="shared" si="752"/>
        <v>2.4722281505837973</v>
      </c>
      <c r="EE325" s="95">
        <f t="shared" si="753"/>
        <v>2.7253204176496086</v>
      </c>
      <c r="EF325" s="95">
        <f t="shared" si="754"/>
        <v>3.3879580540599923</v>
      </c>
      <c r="EG325" s="95">
        <f t="shared" si="755"/>
        <v>4.3626120479518571</v>
      </c>
      <c r="EH325" s="95">
        <f t="shared" si="756"/>
        <v>5.6084432846550563</v>
      </c>
      <c r="EI325" s="95">
        <f t="shared" si="757"/>
        <v>7.1081176886577886</v>
      </c>
      <c r="EJ325" s="95">
        <f t="shared" si="758"/>
        <v>8.8535489276701966</v>
      </c>
      <c r="EK325" s="95">
        <f t="shared" si="759"/>
        <v>3.9020831306820063</v>
      </c>
      <c r="EL325" s="95">
        <f t="shared" si="760"/>
        <v>2.4722281505837973</v>
      </c>
      <c r="EM325" s="95">
        <f t="shared" si="761"/>
        <v>2.7253204176496086</v>
      </c>
      <c r="EN325" s="95">
        <f t="shared" si="762"/>
        <v>3.3879580540599923</v>
      </c>
      <c r="EO325" s="95">
        <f t="shared" si="763"/>
        <v>4.3626120479518571</v>
      </c>
      <c r="EP325" s="95">
        <f t="shared" si="764"/>
        <v>5.6084432846550563</v>
      </c>
      <c r="EQ325" s="95">
        <f t="shared" si="765"/>
        <v>7.1081176886577886</v>
      </c>
      <c r="ER325" s="95">
        <f t="shared" si="766"/>
        <v>8.8535489276701966</v>
      </c>
      <c r="ES325" s="95">
        <f t="shared" si="767"/>
        <v>1</v>
      </c>
      <c r="ET325" s="95">
        <f t="shared" si="768"/>
        <v>1</v>
      </c>
      <c r="EU325" s="95">
        <f t="shared" si="769"/>
        <v>1</v>
      </c>
      <c r="EV325" s="95">
        <f t="shared" si="770"/>
        <v>1</v>
      </c>
      <c r="EW325" s="95">
        <f t="shared" si="771"/>
        <v>1</v>
      </c>
      <c r="EX325" s="95">
        <f t="shared" si="772"/>
        <v>1</v>
      </c>
      <c r="EY325" s="95">
        <f t="shared" si="773"/>
        <v>1</v>
      </c>
      <c r="EZ325" s="95">
        <f t="shared" si="774"/>
        <v>1</v>
      </c>
      <c r="FA325" s="95">
        <f t="shared" si="775"/>
        <v>1</v>
      </c>
      <c r="FB325" s="95">
        <f t="shared" si="776"/>
        <v>1</v>
      </c>
      <c r="FC325" s="95">
        <f t="shared" si="777"/>
        <v>1</v>
      </c>
      <c r="FD325" s="95">
        <f t="shared" si="778"/>
        <v>1</v>
      </c>
      <c r="FE325" s="95">
        <f t="shared" si="779"/>
        <v>1</v>
      </c>
      <c r="FF325" s="95">
        <f t="shared" si="780"/>
        <v>1</v>
      </c>
      <c r="FG325" s="95">
        <f t="shared" si="781"/>
        <v>1</v>
      </c>
      <c r="FH325" s="95">
        <f t="shared" si="782"/>
        <v>1</v>
      </c>
      <c r="FI325" s="95">
        <f t="shared" si="783"/>
        <v>1</v>
      </c>
      <c r="FJ325" s="95">
        <f t="shared" si="784"/>
        <v>1</v>
      </c>
      <c r="FK325" s="95">
        <f t="shared" si="785"/>
        <v>1</v>
      </c>
      <c r="FL325" s="95">
        <f t="shared" si="786"/>
        <v>1</v>
      </c>
      <c r="FM325" s="95">
        <f t="shared" si="787"/>
        <v>1</v>
      </c>
      <c r="FN325" s="95">
        <f t="shared" si="788"/>
        <v>1</v>
      </c>
      <c r="FO325" s="95">
        <f t="shared" si="789"/>
        <v>1</v>
      </c>
      <c r="FP325" s="95">
        <f t="shared" si="790"/>
        <v>1</v>
      </c>
      <c r="FQ325" s="115">
        <f t="shared" si="791"/>
        <v>2.0071133333010724</v>
      </c>
      <c r="FR325" s="115">
        <f t="shared" si="792"/>
        <v>1.2198361903191843</v>
      </c>
      <c r="FS325" s="115">
        <f t="shared" si="793"/>
        <v>1.0890277954156644</v>
      </c>
      <c r="FT325" s="115">
        <f t="shared" si="794"/>
        <v>1.0408759755975314</v>
      </c>
      <c r="FU325" s="115">
        <f t="shared" si="795"/>
        <v>1.0207198921306222</v>
      </c>
      <c r="FV325" s="115">
        <f t="shared" si="796"/>
        <v>1.011387520644637</v>
      </c>
      <c r="FW325" s="115">
        <f t="shared" si="797"/>
        <v>1.0066899595444414</v>
      </c>
      <c r="FX325" s="115">
        <f t="shared" si="798"/>
        <v>1.0041529278032615</v>
      </c>
      <c r="FZ325" s="90">
        <f t="shared" si="822"/>
        <v>1.0041529278032615</v>
      </c>
    </row>
    <row r="326" spans="24:182" x14ac:dyDescent="0.3">
      <c r="X326" s="118">
        <f t="shared" si="823"/>
        <v>18.384592124201561</v>
      </c>
      <c r="Y326" s="118">
        <v>10</v>
      </c>
      <c r="Z326" s="40">
        <v>1.7999999999999999E-2</v>
      </c>
      <c r="AA326" s="40">
        <v>10000000</v>
      </c>
      <c r="AB326" s="40">
        <v>10000000</v>
      </c>
      <c r="AC326" s="98">
        <v>3900000</v>
      </c>
      <c r="AD326" s="42">
        <v>0.33</v>
      </c>
      <c r="AE326" s="42">
        <v>0.33</v>
      </c>
      <c r="AF326" s="41">
        <v>1.7999999999999999E-2</v>
      </c>
      <c r="AG326" s="40">
        <v>10000000</v>
      </c>
      <c r="AH326" s="40">
        <v>10000000</v>
      </c>
      <c r="AI326" s="98">
        <v>3900000</v>
      </c>
      <c r="AJ326" s="42">
        <v>0.33</v>
      </c>
      <c r="AK326" s="42">
        <v>0.33</v>
      </c>
      <c r="AL326" s="42">
        <f>AL295</f>
        <v>1.0032000000000001</v>
      </c>
      <c r="AM326" s="40">
        <v>6000</v>
      </c>
      <c r="AN326" s="40">
        <f>AN295</f>
        <v>10000</v>
      </c>
      <c r="AO326" s="40">
        <f>AO295</f>
        <v>10000</v>
      </c>
      <c r="AP326" s="42">
        <v>0.03</v>
      </c>
      <c r="AQ326" s="42">
        <v>0.03</v>
      </c>
      <c r="AR326" s="4">
        <f t="shared" si="799"/>
        <v>1.0211999999999999</v>
      </c>
      <c r="AS326" s="11">
        <f t="shared" si="800"/>
        <v>1.838459212420156</v>
      </c>
      <c r="AT326" s="15">
        <f t="shared" si="801"/>
        <v>105326.50611603633</v>
      </c>
      <c r="AU326" s="19">
        <f t="shared" si="802"/>
        <v>1.0000076783363887</v>
      </c>
      <c r="AV326" s="13">
        <f t="shared" si="803"/>
        <v>0.5</v>
      </c>
      <c r="AW326" s="11">
        <f t="shared" si="804"/>
        <v>1</v>
      </c>
      <c r="AX326" s="11">
        <f t="shared" si="805"/>
        <v>0.8911</v>
      </c>
      <c r="AY326" s="11">
        <f t="shared" si="806"/>
        <v>201997.53114128605</v>
      </c>
      <c r="AZ326" s="11">
        <f t="shared" si="807"/>
        <v>1</v>
      </c>
      <c r="BA326" s="11">
        <f t="shared" si="808"/>
        <v>0.34752899999999998</v>
      </c>
      <c r="BB326" s="11">
        <f t="shared" si="809"/>
        <v>1.025058</v>
      </c>
      <c r="BC326" s="11">
        <f t="shared" si="810"/>
        <v>0.99909999999999999</v>
      </c>
      <c r="BD326" s="11">
        <f t="shared" si="811"/>
        <v>0.8911</v>
      </c>
      <c r="BE326" s="11">
        <f t="shared" si="812"/>
        <v>201997.53114128605</v>
      </c>
      <c r="BF326" s="11">
        <f t="shared" si="813"/>
        <v>1</v>
      </c>
      <c r="BG326" s="11">
        <f t="shared" si="814"/>
        <v>0.34752899999999998</v>
      </c>
      <c r="BH326" s="11">
        <f t="shared" si="815"/>
        <v>1.025058</v>
      </c>
      <c r="BI326" s="121">
        <f t="shared" si="707"/>
        <v>2.5349492067994053</v>
      </c>
      <c r="BJ326" s="121">
        <f>X326^2/((BJ297^2+1)*Y326^2)</f>
        <v>0.67598645514650813</v>
      </c>
      <c r="BK326" s="121">
        <f>X326^2/((BK297^2+1)*Y326^2)</f>
        <v>0.33799322757325406</v>
      </c>
      <c r="BL326" s="121">
        <f>X326^2/((BL297^2+1)*Y326^2)</f>
        <v>0.19881954563132592</v>
      </c>
      <c r="BM326" s="121">
        <f>X326^2/((BM297^2+1)*Y326^2)</f>
        <v>0.12999739522048231</v>
      </c>
      <c r="BN326" s="121">
        <f>X326^2/((BN297^2+1)*Y326^2)</f>
        <v>9.1349520965744335E-2</v>
      </c>
      <c r="BO326" s="121">
        <f>X326^2/((BO297^2+1)*Y326^2)</f>
        <v>6.7598645514650807E-2</v>
      </c>
      <c r="BP326" s="121">
        <f>X326^2/((BP297^2+1)*Y326^2)</f>
        <v>5.199895808819293E-2</v>
      </c>
      <c r="BQ326" s="121">
        <v>1</v>
      </c>
      <c r="BR326" s="121">
        <v>1</v>
      </c>
      <c r="BS326" s="121">
        <v>1</v>
      </c>
      <c r="BT326" s="121">
        <v>1</v>
      </c>
      <c r="BU326" s="121">
        <v>1</v>
      </c>
      <c r="BV326" s="121">
        <v>1</v>
      </c>
      <c r="BW326" s="121">
        <v>1</v>
      </c>
      <c r="BX326" s="121">
        <v>1</v>
      </c>
      <c r="BY326" s="121">
        <f t="shared" si="816"/>
        <v>1.1834556652863912</v>
      </c>
      <c r="BZ326" s="121">
        <f>(BZ297^4+6*BZ297^2+1)/(BZ297^2+1)*(Y326^2/X326^2)</f>
        <v>2.4260841138371019</v>
      </c>
      <c r="CA326" s="121">
        <f>(CA297^4+6*CA297^2+1)/(CA297^2+1)*(Y326^2/X326^2)</f>
        <v>4.0237492619737303</v>
      </c>
      <c r="CB326" s="121">
        <f>(CB297^4+6*CB297^2+1)/(CB297^2+1)*(Y326^2/X326^2)</f>
        <v>6.1435272036190609</v>
      </c>
      <c r="CC326" s="121">
        <f>(CC297^4+6*CC297^2+1)/(CC297^2+1)*(Y326^2/X326^2)</f>
        <v>8.8303999640599962</v>
      </c>
      <c r="CD326" s="121">
        <f>(CD297^4+6*CD297^2+1)/(CD297^2+1)*(Y326^2/X326^2)</f>
        <v>12.098435280934527</v>
      </c>
      <c r="CE326" s="121">
        <f>(CE297^4+6*CE297^2+1)/(CE297^2+1)*(Y326^2/X326^2)</f>
        <v>15.952982368060555</v>
      </c>
      <c r="CF326" s="121">
        <f>(CF297^4+6*CF297^2+1)/(CF297^2+1)*(Y326^2/X326^2)</f>
        <v>20.396403215955072</v>
      </c>
      <c r="CG326" s="121">
        <f t="shared" si="817"/>
        <v>2.5349492067994053</v>
      </c>
      <c r="CH326" s="121">
        <f t="shared" si="708"/>
        <v>0.67598645514650813</v>
      </c>
      <c r="CI326" s="121">
        <f t="shared" si="709"/>
        <v>0.33799322757325406</v>
      </c>
      <c r="CJ326" s="121">
        <f t="shared" si="710"/>
        <v>0.19881954563132592</v>
      </c>
      <c r="CK326" s="121">
        <f t="shared" si="711"/>
        <v>0.12999739522048231</v>
      </c>
      <c r="CL326" s="121">
        <f t="shared" si="712"/>
        <v>9.1349520965744335E-2</v>
      </c>
      <c r="CM326" s="121">
        <f t="shared" si="713"/>
        <v>6.7598645514650807E-2</v>
      </c>
      <c r="CN326" s="121">
        <f t="shared" si="714"/>
        <v>5.199895808819293E-2</v>
      </c>
      <c r="CO326" s="95">
        <f t="shared" si="715"/>
        <v>2.6680797199201627</v>
      </c>
      <c r="CP326" s="95">
        <f t="shared" si="716"/>
        <v>4.2877195687137446</v>
      </c>
      <c r="CQ326" s="95">
        <f t="shared" si="717"/>
        <v>6.399491171727016</v>
      </c>
      <c r="CR326" s="95">
        <f t="shared" si="718"/>
        <v>9.2390181501996462</v>
      </c>
      <c r="CS326" s="95">
        <f t="shared" si="719"/>
        <v>12.851282529418539</v>
      </c>
      <c r="CT326" s="95">
        <f t="shared" si="720"/>
        <v>17.250352047021686</v>
      </c>
      <c r="CU326" s="95">
        <f t="shared" si="721"/>
        <v>22.441575916826984</v>
      </c>
      <c r="CV326" s="95">
        <f t="shared" si="722"/>
        <v>28.427316129351428</v>
      </c>
      <c r="CW326" s="95">
        <f t="shared" si="723"/>
        <v>2.6680797199201627</v>
      </c>
      <c r="CX326" s="95">
        <f t="shared" si="724"/>
        <v>4.2877195687137446</v>
      </c>
      <c r="CY326" s="95">
        <f t="shared" si="725"/>
        <v>6.399491171727016</v>
      </c>
      <c r="CZ326" s="95">
        <f t="shared" si="726"/>
        <v>9.2390181501996462</v>
      </c>
      <c r="DA326" s="95">
        <f t="shared" si="727"/>
        <v>12.851282529418539</v>
      </c>
      <c r="DB326" s="95">
        <f t="shared" si="728"/>
        <v>17.250352047021686</v>
      </c>
      <c r="DC326" s="95">
        <f t="shared" si="729"/>
        <v>22.441575916826984</v>
      </c>
      <c r="DD326" s="95">
        <f t="shared" si="730"/>
        <v>28.427316129351428</v>
      </c>
      <c r="DE326" s="13">
        <f t="shared" si="818"/>
        <v>5.7685208720857961</v>
      </c>
      <c r="DF326" s="13">
        <f t="shared" si="819"/>
        <v>5.1521865689836099</v>
      </c>
      <c r="DG326" s="13">
        <f t="shared" si="820"/>
        <v>6.4118584895469848</v>
      </c>
      <c r="DH326" s="13">
        <f t="shared" si="821"/>
        <v>8.3924627492503863</v>
      </c>
      <c r="DI326" s="13">
        <f t="shared" si="731"/>
        <v>11.010513359280479</v>
      </c>
      <c r="DJ326" s="13">
        <f t="shared" si="732"/>
        <v>14.239900801900273</v>
      </c>
      <c r="DK326" s="13">
        <f t="shared" si="733"/>
        <v>18.070697013575206</v>
      </c>
      <c r="DL326" s="13">
        <f t="shared" si="734"/>
        <v>22.498518174043266</v>
      </c>
      <c r="DM326" s="95">
        <f t="shared" si="735"/>
        <v>5.7685208720857961</v>
      </c>
      <c r="DN326" s="95">
        <f t="shared" si="736"/>
        <v>5.1521865689836099</v>
      </c>
      <c r="DO326" s="95">
        <f t="shared" si="737"/>
        <v>6.4118584895469848</v>
      </c>
      <c r="DP326" s="95">
        <f t="shared" si="738"/>
        <v>8.3924627492503863</v>
      </c>
      <c r="DQ326" s="95">
        <f t="shared" si="739"/>
        <v>11.010513359280479</v>
      </c>
      <c r="DR326" s="95">
        <f t="shared" si="740"/>
        <v>14.239900801900273</v>
      </c>
      <c r="DS326" s="95">
        <f t="shared" si="741"/>
        <v>18.070697013575206</v>
      </c>
      <c r="DT326" s="95">
        <f t="shared" si="742"/>
        <v>22.498518174043266</v>
      </c>
      <c r="DU326" s="95">
        <f t="shared" si="743"/>
        <v>3.9539843867911042</v>
      </c>
      <c r="DV326" s="95">
        <f t="shared" si="744"/>
        <v>2.3797903427683047</v>
      </c>
      <c r="DW326" s="95">
        <f t="shared" si="745"/>
        <v>2.537562865649774</v>
      </c>
      <c r="DX326" s="95">
        <f t="shared" si="746"/>
        <v>3.0873335706174698</v>
      </c>
      <c r="DY326" s="95">
        <f t="shared" si="747"/>
        <v>3.9236577879562251</v>
      </c>
      <c r="DZ326" s="95">
        <f t="shared" si="748"/>
        <v>5.0032208497680291</v>
      </c>
      <c r="EA326" s="95">
        <f t="shared" si="749"/>
        <v>6.3077473590667772</v>
      </c>
      <c r="EB326" s="95">
        <f t="shared" si="750"/>
        <v>7.8287353351194122</v>
      </c>
      <c r="EC326" s="95">
        <f t="shared" si="751"/>
        <v>3.9539843867911042</v>
      </c>
      <c r="ED326" s="95">
        <f t="shared" si="752"/>
        <v>2.3797903427683047</v>
      </c>
      <c r="EE326" s="95">
        <f t="shared" si="753"/>
        <v>2.537562865649774</v>
      </c>
      <c r="EF326" s="95">
        <f t="shared" si="754"/>
        <v>3.0873335706174698</v>
      </c>
      <c r="EG326" s="95">
        <f t="shared" si="755"/>
        <v>3.9236577879562251</v>
      </c>
      <c r="EH326" s="95">
        <f t="shared" si="756"/>
        <v>5.0032208497680291</v>
      </c>
      <c r="EI326" s="95">
        <f t="shared" si="757"/>
        <v>6.3077473590667772</v>
      </c>
      <c r="EJ326" s="95">
        <f t="shared" si="758"/>
        <v>7.8287353351194122</v>
      </c>
      <c r="EK326" s="95">
        <f t="shared" si="759"/>
        <v>3.9539843867911042</v>
      </c>
      <c r="EL326" s="95">
        <f t="shared" si="760"/>
        <v>2.3797903427683047</v>
      </c>
      <c r="EM326" s="95">
        <f t="shared" si="761"/>
        <v>2.537562865649774</v>
      </c>
      <c r="EN326" s="95">
        <f t="shared" si="762"/>
        <v>3.0873335706174698</v>
      </c>
      <c r="EO326" s="95">
        <f t="shared" si="763"/>
        <v>3.9236577879562251</v>
      </c>
      <c r="EP326" s="95">
        <f t="shared" si="764"/>
        <v>5.0032208497680291</v>
      </c>
      <c r="EQ326" s="95">
        <f t="shared" si="765"/>
        <v>6.3077473590667772</v>
      </c>
      <c r="ER326" s="95">
        <f t="shared" si="766"/>
        <v>7.8287353351194122</v>
      </c>
      <c r="ES326" s="95">
        <f t="shared" si="767"/>
        <v>1</v>
      </c>
      <c r="ET326" s="95">
        <f t="shared" si="768"/>
        <v>1</v>
      </c>
      <c r="EU326" s="95">
        <f t="shared" si="769"/>
        <v>1</v>
      </c>
      <c r="EV326" s="95">
        <f t="shared" si="770"/>
        <v>1</v>
      </c>
      <c r="EW326" s="95">
        <f t="shared" si="771"/>
        <v>1</v>
      </c>
      <c r="EX326" s="95">
        <f t="shared" si="772"/>
        <v>1</v>
      </c>
      <c r="EY326" s="95">
        <f t="shared" si="773"/>
        <v>1</v>
      </c>
      <c r="EZ326" s="95">
        <f t="shared" si="774"/>
        <v>1</v>
      </c>
      <c r="FA326" s="95">
        <f t="shared" si="775"/>
        <v>1</v>
      </c>
      <c r="FB326" s="95">
        <f t="shared" si="776"/>
        <v>1</v>
      </c>
      <c r="FC326" s="95">
        <f t="shared" si="777"/>
        <v>1</v>
      </c>
      <c r="FD326" s="95">
        <f t="shared" si="778"/>
        <v>1</v>
      </c>
      <c r="FE326" s="95">
        <f t="shared" si="779"/>
        <v>1</v>
      </c>
      <c r="FF326" s="95">
        <f t="shared" si="780"/>
        <v>1</v>
      </c>
      <c r="FG326" s="95">
        <f t="shared" si="781"/>
        <v>1</v>
      </c>
      <c r="FH326" s="95">
        <f t="shared" si="782"/>
        <v>1</v>
      </c>
      <c r="FI326" s="95">
        <f t="shared" si="783"/>
        <v>1</v>
      </c>
      <c r="FJ326" s="95">
        <f t="shared" si="784"/>
        <v>1</v>
      </c>
      <c r="FK326" s="95">
        <f t="shared" si="785"/>
        <v>1</v>
      </c>
      <c r="FL326" s="95">
        <f t="shared" si="786"/>
        <v>1</v>
      </c>
      <c r="FM326" s="95">
        <f t="shared" si="787"/>
        <v>1</v>
      </c>
      <c r="FN326" s="95">
        <f t="shared" si="788"/>
        <v>1</v>
      </c>
      <c r="FO326" s="95">
        <f t="shared" si="789"/>
        <v>1</v>
      </c>
      <c r="FP326" s="95">
        <f t="shared" si="790"/>
        <v>1</v>
      </c>
      <c r="FQ326" s="115">
        <f t="shared" si="791"/>
        <v>2.1580957711146938</v>
      </c>
      <c r="FR326" s="115">
        <f t="shared" si="792"/>
        <v>1.2547848642385204</v>
      </c>
      <c r="FS326" s="115">
        <f t="shared" si="793"/>
        <v>1.1039647477726287</v>
      </c>
      <c r="FT326" s="115">
        <f t="shared" si="794"/>
        <v>1.0481460982862745</v>
      </c>
      <c r="FU326" s="115">
        <f t="shared" si="795"/>
        <v>1.024585040711397</v>
      </c>
      <c r="FV326" s="115">
        <f t="shared" si="796"/>
        <v>1.0135885494294312</v>
      </c>
      <c r="FW326" s="115">
        <f t="shared" si="797"/>
        <v>1.0080170331672054</v>
      </c>
      <c r="FX326" s="115">
        <f t="shared" si="798"/>
        <v>1.0049927542091066</v>
      </c>
      <c r="FZ326" s="90">
        <f t="shared" si="822"/>
        <v>1.0049927542091066</v>
      </c>
    </row>
    <row r="327" spans="24:182" x14ac:dyDescent="0.3">
      <c r="X327" s="118">
        <f t="shared" si="823"/>
        <v>19.67151357289567</v>
      </c>
      <c r="Y327" s="118">
        <v>10</v>
      </c>
      <c r="Z327" s="40">
        <v>1.7999999999999999E-2</v>
      </c>
      <c r="AA327" s="40">
        <v>10000000</v>
      </c>
      <c r="AB327" s="40">
        <v>10000000</v>
      </c>
      <c r="AC327" s="98">
        <v>3900000</v>
      </c>
      <c r="AD327" s="42">
        <v>0.33</v>
      </c>
      <c r="AE327" s="42">
        <v>0.33</v>
      </c>
      <c r="AF327" s="41">
        <v>1.7999999999999999E-2</v>
      </c>
      <c r="AG327" s="40">
        <v>10000000</v>
      </c>
      <c r="AH327" s="40">
        <v>10000000</v>
      </c>
      <c r="AI327" s="98">
        <v>3900000</v>
      </c>
      <c r="AJ327" s="42">
        <v>0.33</v>
      </c>
      <c r="AK327" s="42">
        <v>0.33</v>
      </c>
      <c r="AL327" s="42">
        <f>AL295</f>
        <v>1.0032000000000001</v>
      </c>
      <c r="AM327" s="40">
        <v>6000</v>
      </c>
      <c r="AN327" s="40">
        <f>AN295</f>
        <v>10000</v>
      </c>
      <c r="AO327" s="40">
        <f>AO295</f>
        <v>10000</v>
      </c>
      <c r="AP327" s="42">
        <v>0.03</v>
      </c>
      <c r="AQ327" s="42">
        <v>0.03</v>
      </c>
      <c r="AR327" s="4">
        <f t="shared" si="799"/>
        <v>1.0211999999999999</v>
      </c>
      <c r="AS327" s="11">
        <f t="shared" si="800"/>
        <v>1.9671513572895669</v>
      </c>
      <c r="AT327" s="15">
        <f t="shared" si="801"/>
        <v>105326.50611603633</v>
      </c>
      <c r="AU327" s="19">
        <f t="shared" si="802"/>
        <v>1.0000076783363887</v>
      </c>
      <c r="AV327" s="13">
        <f t="shared" si="803"/>
        <v>0.5</v>
      </c>
      <c r="AW327" s="11">
        <f t="shared" si="804"/>
        <v>1</v>
      </c>
      <c r="AX327" s="11">
        <f t="shared" si="805"/>
        <v>0.8911</v>
      </c>
      <c r="AY327" s="11">
        <f t="shared" si="806"/>
        <v>201997.53114128605</v>
      </c>
      <c r="AZ327" s="11">
        <f t="shared" si="807"/>
        <v>1</v>
      </c>
      <c r="BA327" s="11">
        <f t="shared" si="808"/>
        <v>0.34752899999999998</v>
      </c>
      <c r="BB327" s="11">
        <f t="shared" si="809"/>
        <v>1.025058</v>
      </c>
      <c r="BC327" s="11">
        <f t="shared" si="810"/>
        <v>0.99909999999999999</v>
      </c>
      <c r="BD327" s="11">
        <f t="shared" si="811"/>
        <v>0.8911</v>
      </c>
      <c r="BE327" s="11">
        <f t="shared" si="812"/>
        <v>201997.53114128605</v>
      </c>
      <c r="BF327" s="11">
        <f t="shared" si="813"/>
        <v>1</v>
      </c>
      <c r="BG327" s="11">
        <f t="shared" si="814"/>
        <v>0.34752899999999998</v>
      </c>
      <c r="BH327" s="11">
        <f t="shared" si="815"/>
        <v>1.025058</v>
      </c>
      <c r="BI327" s="121">
        <f t="shared" si="707"/>
        <v>2.9022633468646393</v>
      </c>
      <c r="BJ327" s="121">
        <f>X327^2/((BJ297^2+1)*Y327^2)</f>
        <v>0.77393689249723707</v>
      </c>
      <c r="BK327" s="121">
        <f>X327^2/((BK297^2+1)*Y327^2)</f>
        <v>0.38696844624861854</v>
      </c>
      <c r="BL327" s="121">
        <f>X327^2/((BL297^2+1)*Y327^2)</f>
        <v>0.22762849779330502</v>
      </c>
      <c r="BM327" s="121">
        <f>X327^2/((BM297^2+1)*Y327^2)</f>
        <v>0.14883401778793021</v>
      </c>
      <c r="BN327" s="121">
        <f>X327^2/((BN297^2+1)*Y327^2)</f>
        <v>0.10458606655368069</v>
      </c>
      <c r="BO327" s="121">
        <f>X327^2/((BO297^2+1)*Y327^2)</f>
        <v>7.7393689249723702E-2</v>
      </c>
      <c r="BP327" s="121">
        <f>X327^2/((BP297^2+1)*Y327^2)</f>
        <v>5.9533607115172082E-2</v>
      </c>
      <c r="BQ327" s="121">
        <v>1</v>
      </c>
      <c r="BR327" s="121">
        <v>1</v>
      </c>
      <c r="BS327" s="121">
        <v>1</v>
      </c>
      <c r="BT327" s="121">
        <v>1</v>
      </c>
      <c r="BU327" s="121">
        <v>1</v>
      </c>
      <c r="BV327" s="121">
        <v>1</v>
      </c>
      <c r="BW327" s="121">
        <v>1</v>
      </c>
      <c r="BX327" s="121">
        <v>1</v>
      </c>
      <c r="BY327" s="121">
        <f t="shared" si="816"/>
        <v>1.0336760112554733</v>
      </c>
      <c r="BZ327" s="121">
        <f>(BZ297^4+6*BZ297^2+1)/(BZ297^2+1)*(Y327^2/X327^2)</f>
        <v>2.1190358230737201</v>
      </c>
      <c r="CA327" s="121">
        <f>(CA297^4+6*CA297^2+1)/(CA297^2+1)*(Y327^2/X327^2)</f>
        <v>3.5144984382686091</v>
      </c>
      <c r="CB327" s="121">
        <f>(CB297^4+6*CB297^2+1)/(CB297^2+1)*(Y327^2/X327^2)</f>
        <v>5.3659945878409125</v>
      </c>
      <c r="CC327" s="121">
        <f>(CC297^4+6*CC297^2+1)/(CC297^2+1)*(Y327^2/X327^2)</f>
        <v>7.7128133147523776</v>
      </c>
      <c r="CD327" s="121">
        <f>(CD297^4+6*CD297^2+1)/(CD297^2+1)*(Y327^2/X327^2)</f>
        <v>10.56724192587521</v>
      </c>
      <c r="CE327" s="121">
        <f>(CE297^4+6*CE297^2+1)/(CE297^2+1)*(Y327^2/X327^2)</f>
        <v>13.933952631723781</v>
      </c>
      <c r="CF327" s="121">
        <f>(CF297^4+6*CF297^2+1)/(CF297^2+1)*(Y327^2/X327^2)</f>
        <v>17.815008486291443</v>
      </c>
      <c r="CG327" s="121">
        <f t="shared" si="817"/>
        <v>2.9022633468646393</v>
      </c>
      <c r="CH327" s="121">
        <f t="shared" si="708"/>
        <v>0.77393689249723707</v>
      </c>
      <c r="CI327" s="121">
        <f t="shared" si="709"/>
        <v>0.38696844624861854</v>
      </c>
      <c r="CJ327" s="121">
        <f t="shared" si="710"/>
        <v>0.22762849779330502</v>
      </c>
      <c r="CK327" s="121">
        <f t="shared" si="711"/>
        <v>0.14883401778793021</v>
      </c>
      <c r="CL327" s="121">
        <f t="shared" si="712"/>
        <v>0.10458606655368069</v>
      </c>
      <c r="CM327" s="121">
        <f t="shared" si="713"/>
        <v>7.7393689249723702E-2</v>
      </c>
      <c r="CN327" s="121">
        <f t="shared" si="714"/>
        <v>5.9533607115172082E-2</v>
      </c>
      <c r="CO327" s="95">
        <f t="shared" si="715"/>
        <v>2.5009491414273413</v>
      </c>
      <c r="CP327" s="95">
        <f t="shared" si="716"/>
        <v>3.9156053112182243</v>
      </c>
      <c r="CQ327" s="95">
        <f t="shared" si="717"/>
        <v>5.7601084145576174</v>
      </c>
      <c r="CR327" s="95">
        <f t="shared" si="718"/>
        <v>8.2402612475322279</v>
      </c>
      <c r="CS327" s="95">
        <f t="shared" si="719"/>
        <v>11.395352853103798</v>
      </c>
      <c r="CT327" s="95">
        <f t="shared" si="720"/>
        <v>15.237670538144542</v>
      </c>
      <c r="CU327" s="95">
        <f t="shared" si="721"/>
        <v>19.771886513168823</v>
      </c>
      <c r="CV327" s="95">
        <f t="shared" si="722"/>
        <v>25.000063832169996</v>
      </c>
      <c r="CW327" s="95">
        <f t="shared" si="723"/>
        <v>2.5009491414273413</v>
      </c>
      <c r="CX327" s="95">
        <f t="shared" si="724"/>
        <v>3.9156053112182243</v>
      </c>
      <c r="CY327" s="95">
        <f t="shared" si="725"/>
        <v>5.7601084145576174</v>
      </c>
      <c r="CZ327" s="95">
        <f t="shared" si="726"/>
        <v>8.2402612475322279</v>
      </c>
      <c r="DA327" s="95">
        <f t="shared" si="727"/>
        <v>11.395352853103798</v>
      </c>
      <c r="DB327" s="95">
        <f t="shared" si="728"/>
        <v>15.237670538144542</v>
      </c>
      <c r="DC327" s="95">
        <f t="shared" si="729"/>
        <v>19.771886513168823</v>
      </c>
      <c r="DD327" s="95">
        <f t="shared" si="730"/>
        <v>25.000063832169996</v>
      </c>
      <c r="DE327" s="13">
        <f t="shared" si="818"/>
        <v>5.9860553581201117</v>
      </c>
      <c r="DF327" s="13">
        <f t="shared" si="819"/>
        <v>4.9430887155709566</v>
      </c>
      <c r="DG327" s="13">
        <f t="shared" si="820"/>
        <v>5.9515828845172276</v>
      </c>
      <c r="DH327" s="13">
        <f t="shared" si="821"/>
        <v>7.643739085634218</v>
      </c>
      <c r="DI327" s="13">
        <f t="shared" si="731"/>
        <v>9.9117633325403069</v>
      </c>
      <c r="DJ327" s="13">
        <f t="shared" si="732"/>
        <v>12.721943992428891</v>
      </c>
      <c r="DK327" s="13">
        <f t="shared" si="733"/>
        <v>16.061462320973504</v>
      </c>
      <c r="DL327" s="13">
        <f t="shared" si="734"/>
        <v>19.924658093406617</v>
      </c>
      <c r="DM327" s="95">
        <f t="shared" si="735"/>
        <v>5.9860553581201117</v>
      </c>
      <c r="DN327" s="95">
        <f t="shared" si="736"/>
        <v>4.9430887155709566</v>
      </c>
      <c r="DO327" s="95">
        <f t="shared" si="737"/>
        <v>5.9515828845172276</v>
      </c>
      <c r="DP327" s="95">
        <f t="shared" si="738"/>
        <v>7.643739085634218</v>
      </c>
      <c r="DQ327" s="95">
        <f t="shared" si="739"/>
        <v>9.9117633325403069</v>
      </c>
      <c r="DR327" s="95">
        <f t="shared" si="740"/>
        <v>12.721943992428891</v>
      </c>
      <c r="DS327" s="95">
        <f t="shared" si="741"/>
        <v>16.061462320973504</v>
      </c>
      <c r="DT327" s="95">
        <f t="shared" si="742"/>
        <v>19.924658093406617</v>
      </c>
      <c r="DU327" s="95">
        <f t="shared" si="743"/>
        <v>4.0295839291881244</v>
      </c>
      <c r="DV327" s="95">
        <f t="shared" si="744"/>
        <v>2.3071227748696588</v>
      </c>
      <c r="DW327" s="95">
        <f t="shared" si="745"/>
        <v>2.3776037449093876</v>
      </c>
      <c r="DX327" s="95">
        <f t="shared" si="746"/>
        <v>2.8271303845246059</v>
      </c>
      <c r="DY327" s="95">
        <f t="shared" si="747"/>
        <v>3.54181028991324</v>
      </c>
      <c r="DZ327" s="95">
        <f t="shared" si="748"/>
        <v>4.4756868377292491</v>
      </c>
      <c r="EA327" s="95">
        <f t="shared" si="749"/>
        <v>5.6094800355816004</v>
      </c>
      <c r="EB327" s="95">
        <f t="shared" si="750"/>
        <v>6.9342443151558388</v>
      </c>
      <c r="EC327" s="95">
        <f t="shared" si="751"/>
        <v>4.0295839291881244</v>
      </c>
      <c r="ED327" s="95">
        <f t="shared" si="752"/>
        <v>2.3071227748696588</v>
      </c>
      <c r="EE327" s="95">
        <f t="shared" si="753"/>
        <v>2.3776037449093876</v>
      </c>
      <c r="EF327" s="95">
        <f t="shared" si="754"/>
        <v>2.8271303845246059</v>
      </c>
      <c r="EG327" s="95">
        <f t="shared" si="755"/>
        <v>3.54181028991324</v>
      </c>
      <c r="EH327" s="95">
        <f t="shared" si="756"/>
        <v>4.4756868377292491</v>
      </c>
      <c r="EI327" s="95">
        <f t="shared" si="757"/>
        <v>5.6094800355816004</v>
      </c>
      <c r="EJ327" s="95">
        <f t="shared" si="758"/>
        <v>6.9342443151558388</v>
      </c>
      <c r="EK327" s="95">
        <f t="shared" si="759"/>
        <v>4.0295839291881244</v>
      </c>
      <c r="EL327" s="95">
        <f t="shared" si="760"/>
        <v>2.3071227748696588</v>
      </c>
      <c r="EM327" s="95">
        <f t="shared" si="761"/>
        <v>2.3776037449093876</v>
      </c>
      <c r="EN327" s="95">
        <f t="shared" si="762"/>
        <v>2.8271303845246059</v>
      </c>
      <c r="EO327" s="95">
        <f t="shared" si="763"/>
        <v>3.54181028991324</v>
      </c>
      <c r="EP327" s="95">
        <f t="shared" si="764"/>
        <v>4.4756868377292491</v>
      </c>
      <c r="EQ327" s="95">
        <f t="shared" si="765"/>
        <v>5.6094800355816004</v>
      </c>
      <c r="ER327" s="95">
        <f t="shared" si="766"/>
        <v>6.9342443151558388</v>
      </c>
      <c r="ES327" s="95">
        <f t="shared" si="767"/>
        <v>1</v>
      </c>
      <c r="ET327" s="95">
        <f t="shared" si="768"/>
        <v>1</v>
      </c>
      <c r="EU327" s="95">
        <f t="shared" si="769"/>
        <v>1</v>
      </c>
      <c r="EV327" s="95">
        <f t="shared" si="770"/>
        <v>1</v>
      </c>
      <c r="EW327" s="95">
        <f t="shared" si="771"/>
        <v>1</v>
      </c>
      <c r="EX327" s="95">
        <f t="shared" si="772"/>
        <v>1</v>
      </c>
      <c r="EY327" s="95">
        <f t="shared" si="773"/>
        <v>1</v>
      </c>
      <c r="EZ327" s="95">
        <f t="shared" si="774"/>
        <v>1</v>
      </c>
      <c r="FA327" s="95">
        <f t="shared" si="775"/>
        <v>1</v>
      </c>
      <c r="FB327" s="95">
        <f t="shared" si="776"/>
        <v>1</v>
      </c>
      <c r="FC327" s="95">
        <f t="shared" si="777"/>
        <v>1</v>
      </c>
      <c r="FD327" s="95">
        <f t="shared" si="778"/>
        <v>1</v>
      </c>
      <c r="FE327" s="95">
        <f t="shared" si="779"/>
        <v>1</v>
      </c>
      <c r="FF327" s="95">
        <f t="shared" si="780"/>
        <v>1</v>
      </c>
      <c r="FG327" s="95">
        <f t="shared" si="781"/>
        <v>1</v>
      </c>
      <c r="FH327" s="95">
        <f t="shared" si="782"/>
        <v>1</v>
      </c>
      <c r="FI327" s="95">
        <f t="shared" si="783"/>
        <v>1</v>
      </c>
      <c r="FJ327" s="95">
        <f t="shared" si="784"/>
        <v>1</v>
      </c>
      <c r="FK327" s="95">
        <f t="shared" si="785"/>
        <v>1</v>
      </c>
      <c r="FL327" s="95">
        <f t="shared" si="786"/>
        <v>1</v>
      </c>
      <c r="FM327" s="95">
        <f t="shared" si="787"/>
        <v>1</v>
      </c>
      <c r="FN327" s="95">
        <f t="shared" si="788"/>
        <v>1</v>
      </c>
      <c r="FO327" s="95">
        <f t="shared" si="789"/>
        <v>1</v>
      </c>
      <c r="FP327" s="95">
        <f t="shared" si="790"/>
        <v>1</v>
      </c>
      <c r="FQ327" s="115">
        <f t="shared" si="791"/>
        <v>2.3324063434774884</v>
      </c>
      <c r="FR327" s="115">
        <f t="shared" si="792"/>
        <v>1.2956386915367781</v>
      </c>
      <c r="FS327" s="115">
        <f t="shared" si="793"/>
        <v>1.1215865748497609</v>
      </c>
      <c r="FT327" s="115">
        <f t="shared" si="794"/>
        <v>1.0568072902335623</v>
      </c>
      <c r="FU327" s="115">
        <f t="shared" si="795"/>
        <v>1.0292316749936032</v>
      </c>
      <c r="FV327" s="115">
        <f t="shared" si="796"/>
        <v>1.0162545240800032</v>
      </c>
      <c r="FW327" s="115">
        <f t="shared" si="797"/>
        <v>1.0096339090988269</v>
      </c>
      <c r="FX327" s="115">
        <f t="shared" si="798"/>
        <v>1.006020609814446</v>
      </c>
      <c r="FZ327" s="90">
        <f t="shared" si="822"/>
        <v>1.006020609814446</v>
      </c>
    </row>
    <row r="328" spans="24:182" x14ac:dyDescent="0.3">
      <c r="X328" s="118">
        <f t="shared" si="823"/>
        <v>21.048519522998369</v>
      </c>
      <c r="Y328" s="118">
        <v>10</v>
      </c>
      <c r="Z328" s="40">
        <v>1.7999999999999999E-2</v>
      </c>
      <c r="AA328" s="40">
        <v>10000000</v>
      </c>
      <c r="AB328" s="40">
        <v>10000000</v>
      </c>
      <c r="AC328" s="98">
        <v>3900000</v>
      </c>
      <c r="AD328" s="42">
        <v>0.33</v>
      </c>
      <c r="AE328" s="42">
        <v>0.33</v>
      </c>
      <c r="AF328" s="41">
        <v>1.7999999999999999E-2</v>
      </c>
      <c r="AG328" s="40">
        <v>10000000</v>
      </c>
      <c r="AH328" s="40">
        <v>10000000</v>
      </c>
      <c r="AI328" s="98">
        <v>3900000</v>
      </c>
      <c r="AJ328" s="42">
        <v>0.33</v>
      </c>
      <c r="AK328" s="42">
        <v>0.33</v>
      </c>
      <c r="AL328" s="42">
        <f>AL295</f>
        <v>1.0032000000000001</v>
      </c>
      <c r="AM328" s="40">
        <v>6000</v>
      </c>
      <c r="AN328" s="40">
        <f>AN295</f>
        <v>10000</v>
      </c>
      <c r="AO328" s="40">
        <f>AO295</f>
        <v>10000</v>
      </c>
      <c r="AP328" s="42">
        <v>0.03</v>
      </c>
      <c r="AQ328" s="42">
        <v>0.03</v>
      </c>
      <c r="AR328" s="4">
        <f t="shared" si="799"/>
        <v>1.0211999999999999</v>
      </c>
      <c r="AS328" s="11">
        <f t="shared" si="800"/>
        <v>2.1048519522998368</v>
      </c>
      <c r="AT328" s="15">
        <f t="shared" si="801"/>
        <v>105326.50611603633</v>
      </c>
      <c r="AU328" s="19">
        <f t="shared" si="802"/>
        <v>1.0000076783363887</v>
      </c>
      <c r="AV328" s="13">
        <f t="shared" si="803"/>
        <v>0.5</v>
      </c>
      <c r="AW328" s="11">
        <f t="shared" si="804"/>
        <v>1</v>
      </c>
      <c r="AX328" s="11">
        <f t="shared" si="805"/>
        <v>0.8911</v>
      </c>
      <c r="AY328" s="11">
        <f t="shared" si="806"/>
        <v>201997.53114128605</v>
      </c>
      <c r="AZ328" s="11">
        <f t="shared" si="807"/>
        <v>1</v>
      </c>
      <c r="BA328" s="11">
        <f t="shared" si="808"/>
        <v>0.34752899999999998</v>
      </c>
      <c r="BB328" s="11">
        <f t="shared" si="809"/>
        <v>1.025058</v>
      </c>
      <c r="BC328" s="11">
        <f t="shared" si="810"/>
        <v>0.99909999999999999</v>
      </c>
      <c r="BD328" s="11">
        <f t="shared" si="811"/>
        <v>0.8911</v>
      </c>
      <c r="BE328" s="11">
        <f t="shared" si="812"/>
        <v>201997.53114128605</v>
      </c>
      <c r="BF328" s="11">
        <f t="shared" si="813"/>
        <v>1</v>
      </c>
      <c r="BG328" s="11">
        <f t="shared" si="814"/>
        <v>0.34752899999999998</v>
      </c>
      <c r="BH328" s="11">
        <f t="shared" si="815"/>
        <v>1.025058</v>
      </c>
      <c r="BI328" s="121">
        <f t="shared" si="707"/>
        <v>3.3228013058253261</v>
      </c>
      <c r="BJ328" s="121">
        <f>X328^2/((BJ297^2+1)*Y328^2)</f>
        <v>0.88608034822008697</v>
      </c>
      <c r="BK328" s="121">
        <f>X328^2/((BK297^2+1)*Y328^2)</f>
        <v>0.44304017411004348</v>
      </c>
      <c r="BL328" s="121">
        <f>X328^2/((BL297^2+1)*Y328^2)</f>
        <v>0.260611867123555</v>
      </c>
      <c r="BM328" s="121">
        <f>X328^2/((BM297^2+1)*Y328^2)</f>
        <v>0.17040006696540133</v>
      </c>
      <c r="BN328" s="121">
        <f>X328^2/((BN297^2+1)*Y328^2)</f>
        <v>0.11974058759730906</v>
      </c>
      <c r="BO328" s="121">
        <f>X328^2/((BO297^2+1)*Y328^2)</f>
        <v>8.8608034822008699E-2</v>
      </c>
      <c r="BP328" s="121">
        <f>X328^2/((BP297^2+1)*Y328^2)</f>
        <v>6.8160026786160538E-2</v>
      </c>
      <c r="BQ328" s="121">
        <v>1</v>
      </c>
      <c r="BR328" s="121">
        <v>1</v>
      </c>
      <c r="BS328" s="121">
        <v>1</v>
      </c>
      <c r="BT328" s="121">
        <v>1</v>
      </c>
      <c r="BU328" s="121">
        <v>1</v>
      </c>
      <c r="BV328" s="121">
        <v>1</v>
      </c>
      <c r="BW328" s="121">
        <v>1</v>
      </c>
      <c r="BX328" s="121">
        <v>1</v>
      </c>
      <c r="BY328" s="121">
        <f t="shared" si="816"/>
        <v>0.90285266071750625</v>
      </c>
      <c r="BZ328" s="121">
        <f>(BZ297^4+6*BZ297^2+1)/(BZ297^2+1)*(Y328^2/X328^2)</f>
        <v>1.8508479544708876</v>
      </c>
      <c r="CA328" s="121">
        <f>(CA297^4+6*CA297^2+1)/(CA297^2+1)*(Y328^2/X328^2)</f>
        <v>3.0696990464395211</v>
      </c>
      <c r="CB328" s="121">
        <f>(CB297^4+6*CB297^2+1)/(CB297^2+1)*(Y328^2/X328^2)</f>
        <v>4.6868674887247019</v>
      </c>
      <c r="CC328" s="121">
        <f>(CC297^4+6*CC297^2+1)/(CC297^2+1)*(Y328^2/X328^2)</f>
        <v>6.7366698530460081</v>
      </c>
      <c r="CD328" s="121">
        <f>(CD297^4+6*CD297^2+1)/(CD297^2+1)*(Y328^2/X328^2)</f>
        <v>9.2298383490918052</v>
      </c>
      <c r="CE328" s="121">
        <f>(CE297^4+6*CE297^2+1)/(CE297^2+1)*(Y328^2/X328^2)</f>
        <v>12.170453866471984</v>
      </c>
      <c r="CF328" s="121">
        <f>(CF297^4+6*CF297^2+1)/(CF297^2+1)*(Y328^2/X328^2)</f>
        <v>15.560318356442867</v>
      </c>
      <c r="CG328" s="121">
        <f t="shared" si="817"/>
        <v>3.3228013058253261</v>
      </c>
      <c r="CH328" s="121">
        <f t="shared" si="708"/>
        <v>0.88608034822008697</v>
      </c>
      <c r="CI328" s="121">
        <f t="shared" si="709"/>
        <v>0.44304017411004348</v>
      </c>
      <c r="CJ328" s="121">
        <f t="shared" si="710"/>
        <v>0.260611867123555</v>
      </c>
      <c r="CK328" s="121">
        <f t="shared" si="711"/>
        <v>0.17040006696540133</v>
      </c>
      <c r="CL328" s="121">
        <f t="shared" si="712"/>
        <v>0.11974058759730906</v>
      </c>
      <c r="CM328" s="121">
        <f t="shared" si="713"/>
        <v>8.8608034822008699E-2</v>
      </c>
      <c r="CN328" s="121">
        <f t="shared" si="714"/>
        <v>6.8160026786160538E-2</v>
      </c>
      <c r="CO328" s="95">
        <f t="shared" si="715"/>
        <v>2.3549708214930041</v>
      </c>
      <c r="CP328" s="95">
        <f t="shared" si="716"/>
        <v>3.5905863073790054</v>
      </c>
      <c r="CQ328" s="95">
        <f t="shared" si="717"/>
        <v>5.2016467522557566</v>
      </c>
      <c r="CR328" s="95">
        <f t="shared" si="718"/>
        <v>7.367908288612302</v>
      </c>
      <c r="CS328" s="95">
        <f t="shared" si="719"/>
        <v>10.123687488168221</v>
      </c>
      <c r="CT328" s="95">
        <f t="shared" si="720"/>
        <v>13.479716560611877</v>
      </c>
      <c r="CU328" s="95">
        <f t="shared" si="721"/>
        <v>17.440076395553163</v>
      </c>
      <c r="CV328" s="95">
        <f t="shared" si="722"/>
        <v>22.006568944248396</v>
      </c>
      <c r="CW328" s="95">
        <f t="shared" si="723"/>
        <v>2.3549708214930041</v>
      </c>
      <c r="CX328" s="95">
        <f t="shared" si="724"/>
        <v>3.5905863073790054</v>
      </c>
      <c r="CY328" s="95">
        <f t="shared" si="725"/>
        <v>5.2016467522557566</v>
      </c>
      <c r="CZ328" s="95">
        <f t="shared" si="726"/>
        <v>7.367908288612302</v>
      </c>
      <c r="DA328" s="95">
        <f t="shared" si="727"/>
        <v>10.123687488168221</v>
      </c>
      <c r="DB328" s="95">
        <f t="shared" si="728"/>
        <v>13.479716560611877</v>
      </c>
      <c r="DC328" s="95">
        <f t="shared" si="729"/>
        <v>17.440076395553163</v>
      </c>
      <c r="DD328" s="95">
        <f t="shared" si="730"/>
        <v>22.006568944248396</v>
      </c>
      <c r="DE328" s="13">
        <f t="shared" si="818"/>
        <v>6.2757699665428319</v>
      </c>
      <c r="DF328" s="13">
        <f t="shared" si="819"/>
        <v>4.7870443026909744</v>
      </c>
      <c r="DG328" s="13">
        <f t="shared" si="820"/>
        <v>5.5628552205495652</v>
      </c>
      <c r="DH328" s="13">
        <f t="shared" si="821"/>
        <v>6.9975953558482571</v>
      </c>
      <c r="DI328" s="13">
        <f t="shared" si="731"/>
        <v>8.9571859200114083</v>
      </c>
      <c r="DJ328" s="13">
        <f t="shared" si="732"/>
        <v>11.399694936689114</v>
      </c>
      <c r="DK328" s="13">
        <f t="shared" si="733"/>
        <v>14.309177901293992</v>
      </c>
      <c r="DL328" s="13">
        <f t="shared" si="734"/>
        <v>17.678594383229026</v>
      </c>
      <c r="DM328" s="95">
        <f t="shared" si="735"/>
        <v>6.2757699665428319</v>
      </c>
      <c r="DN328" s="95">
        <f t="shared" si="736"/>
        <v>4.7870443026909744</v>
      </c>
      <c r="DO328" s="95">
        <f t="shared" si="737"/>
        <v>5.5628552205495652</v>
      </c>
      <c r="DP328" s="95">
        <f t="shared" si="738"/>
        <v>6.9975953558482571</v>
      </c>
      <c r="DQ328" s="95">
        <f t="shared" si="739"/>
        <v>8.9571859200114083</v>
      </c>
      <c r="DR328" s="95">
        <f t="shared" si="740"/>
        <v>11.399694936689114</v>
      </c>
      <c r="DS328" s="95">
        <f t="shared" si="741"/>
        <v>14.309177901293992</v>
      </c>
      <c r="DT328" s="95">
        <f t="shared" si="742"/>
        <v>17.678594383229026</v>
      </c>
      <c r="DU328" s="95">
        <f t="shared" si="743"/>
        <v>4.1302681573386639</v>
      </c>
      <c r="DV328" s="95">
        <f t="shared" si="744"/>
        <v>2.2528928161058914</v>
      </c>
      <c r="DW328" s="95">
        <f t="shared" si="745"/>
        <v>2.2425096085783696</v>
      </c>
      <c r="DX328" s="95">
        <f t="shared" si="746"/>
        <v>2.6025767002558204</v>
      </c>
      <c r="DY328" s="95">
        <f t="shared" si="747"/>
        <v>3.2100669563144848</v>
      </c>
      <c r="DZ328" s="95">
        <f t="shared" si="748"/>
        <v>4.0161669456370603</v>
      </c>
      <c r="EA328" s="95">
        <f t="shared" si="749"/>
        <v>5.0005103834947997</v>
      </c>
      <c r="EB328" s="95">
        <f t="shared" si="750"/>
        <v>6.1536720400215312</v>
      </c>
      <c r="EC328" s="95">
        <f t="shared" si="751"/>
        <v>4.1302681573386639</v>
      </c>
      <c r="ED328" s="95">
        <f t="shared" si="752"/>
        <v>2.2528928161058914</v>
      </c>
      <c r="EE328" s="95">
        <f t="shared" si="753"/>
        <v>2.2425096085783696</v>
      </c>
      <c r="EF328" s="95">
        <f t="shared" si="754"/>
        <v>2.6025767002558204</v>
      </c>
      <c r="EG328" s="95">
        <f t="shared" si="755"/>
        <v>3.2100669563144848</v>
      </c>
      <c r="EH328" s="95">
        <f t="shared" si="756"/>
        <v>4.0161669456370603</v>
      </c>
      <c r="EI328" s="95">
        <f t="shared" si="757"/>
        <v>5.0005103834947997</v>
      </c>
      <c r="EJ328" s="95">
        <f t="shared" si="758"/>
        <v>6.1536720400215312</v>
      </c>
      <c r="EK328" s="95">
        <f t="shared" si="759"/>
        <v>4.1302681573386639</v>
      </c>
      <c r="EL328" s="95">
        <f t="shared" si="760"/>
        <v>2.2528928161058914</v>
      </c>
      <c r="EM328" s="95">
        <f t="shared" si="761"/>
        <v>2.2425096085783696</v>
      </c>
      <c r="EN328" s="95">
        <f t="shared" si="762"/>
        <v>2.6025767002558204</v>
      </c>
      <c r="EO328" s="95">
        <f t="shared" si="763"/>
        <v>3.2100669563144848</v>
      </c>
      <c r="EP328" s="95">
        <f t="shared" si="764"/>
        <v>4.0161669456370603</v>
      </c>
      <c r="EQ328" s="95">
        <f t="shared" si="765"/>
        <v>5.0005103834947997</v>
      </c>
      <c r="ER328" s="95">
        <f t="shared" si="766"/>
        <v>6.1536720400215312</v>
      </c>
      <c r="ES328" s="95">
        <f t="shared" si="767"/>
        <v>1</v>
      </c>
      <c r="ET328" s="95">
        <f t="shared" si="768"/>
        <v>1</v>
      </c>
      <c r="EU328" s="95">
        <f t="shared" si="769"/>
        <v>1</v>
      </c>
      <c r="EV328" s="95">
        <f t="shared" si="770"/>
        <v>1</v>
      </c>
      <c r="EW328" s="95">
        <f t="shared" si="771"/>
        <v>1</v>
      </c>
      <c r="EX328" s="95">
        <f t="shared" si="772"/>
        <v>1</v>
      </c>
      <c r="EY328" s="95">
        <f t="shared" si="773"/>
        <v>1</v>
      </c>
      <c r="EZ328" s="95">
        <f t="shared" si="774"/>
        <v>1</v>
      </c>
      <c r="FA328" s="95">
        <f t="shared" si="775"/>
        <v>1</v>
      </c>
      <c r="FB328" s="95">
        <f t="shared" si="776"/>
        <v>1</v>
      </c>
      <c r="FC328" s="95">
        <f t="shared" si="777"/>
        <v>1</v>
      </c>
      <c r="FD328" s="95">
        <f t="shared" si="778"/>
        <v>1</v>
      </c>
      <c r="FE328" s="95">
        <f t="shared" si="779"/>
        <v>1</v>
      </c>
      <c r="FF328" s="95">
        <f t="shared" si="780"/>
        <v>1</v>
      </c>
      <c r="FG328" s="95">
        <f t="shared" si="781"/>
        <v>1</v>
      </c>
      <c r="FH328" s="95">
        <f t="shared" si="782"/>
        <v>1</v>
      </c>
      <c r="FI328" s="95">
        <f t="shared" si="783"/>
        <v>1</v>
      </c>
      <c r="FJ328" s="95">
        <f t="shared" si="784"/>
        <v>1</v>
      </c>
      <c r="FK328" s="95">
        <f t="shared" si="785"/>
        <v>1</v>
      </c>
      <c r="FL328" s="95">
        <f t="shared" si="786"/>
        <v>1</v>
      </c>
      <c r="FM328" s="95">
        <f t="shared" si="787"/>
        <v>1</v>
      </c>
      <c r="FN328" s="95">
        <f t="shared" si="788"/>
        <v>1</v>
      </c>
      <c r="FO328" s="95">
        <f t="shared" si="789"/>
        <v>1</v>
      </c>
      <c r="FP328" s="95">
        <f t="shared" si="790"/>
        <v>1</v>
      </c>
      <c r="FQ328" s="115">
        <f t="shared" si="791"/>
        <v>2.5335030604702427</v>
      </c>
      <c r="FR328" s="115">
        <f t="shared" si="792"/>
        <v>1.3433696221837759</v>
      </c>
      <c r="FS328" s="115">
        <f t="shared" si="793"/>
        <v>1.1423776074453393</v>
      </c>
      <c r="FT328" s="115">
        <f t="shared" si="794"/>
        <v>1.067130603910988</v>
      </c>
      <c r="FU328" s="115">
        <f t="shared" si="795"/>
        <v>1.0348224868065055</v>
      </c>
      <c r="FV328" s="115">
        <f t="shared" si="796"/>
        <v>1.0194876630718055</v>
      </c>
      <c r="FW328" s="115">
        <f t="shared" si="797"/>
        <v>1.0116070993310089</v>
      </c>
      <c r="FX328" s="115">
        <f t="shared" si="798"/>
        <v>1.0072811055002606</v>
      </c>
      <c r="FZ328" s="90">
        <f t="shared" si="822"/>
        <v>1.0072811055002606</v>
      </c>
    </row>
    <row r="329" spans="24:182" x14ac:dyDescent="0.3">
      <c r="X329" s="118">
        <f t="shared" si="823"/>
        <v>22.521915889608255</v>
      </c>
      <c r="Y329" s="118">
        <v>10</v>
      </c>
      <c r="Z329" s="40">
        <v>1.7999999999999999E-2</v>
      </c>
      <c r="AA329" s="40">
        <v>10000000</v>
      </c>
      <c r="AB329" s="40">
        <v>10000000</v>
      </c>
      <c r="AC329" s="98">
        <v>3900000</v>
      </c>
      <c r="AD329" s="42">
        <v>0.33</v>
      </c>
      <c r="AE329" s="42">
        <v>0.33</v>
      </c>
      <c r="AF329" s="41">
        <v>1.7999999999999999E-2</v>
      </c>
      <c r="AG329" s="40">
        <v>10000000</v>
      </c>
      <c r="AH329" s="40">
        <v>10000000</v>
      </c>
      <c r="AI329" s="98">
        <v>3900000</v>
      </c>
      <c r="AJ329" s="42">
        <v>0.33</v>
      </c>
      <c r="AK329" s="42">
        <v>0.33</v>
      </c>
      <c r="AL329" s="42">
        <f>AL295</f>
        <v>1.0032000000000001</v>
      </c>
      <c r="AM329" s="40">
        <v>6000</v>
      </c>
      <c r="AN329" s="40">
        <f>AN295</f>
        <v>10000</v>
      </c>
      <c r="AO329" s="40">
        <f>AO295</f>
        <v>10000</v>
      </c>
      <c r="AP329" s="42">
        <v>0.03</v>
      </c>
      <c r="AQ329" s="42">
        <v>0.03</v>
      </c>
      <c r="AR329" s="4">
        <f t="shared" si="799"/>
        <v>1.0211999999999999</v>
      </c>
      <c r="AS329" s="11">
        <f t="shared" si="800"/>
        <v>2.2521915889608257</v>
      </c>
      <c r="AT329" s="15">
        <f t="shared" si="801"/>
        <v>105326.50611603633</v>
      </c>
      <c r="AU329" s="19">
        <f t="shared" si="802"/>
        <v>1.0000076783363887</v>
      </c>
      <c r="AV329" s="13">
        <f t="shared" si="803"/>
        <v>0.5</v>
      </c>
      <c r="AW329" s="11">
        <f t="shared" si="804"/>
        <v>1</v>
      </c>
      <c r="AX329" s="11">
        <f t="shared" si="805"/>
        <v>0.8911</v>
      </c>
      <c r="AY329" s="11">
        <f t="shared" si="806"/>
        <v>201997.53114128605</v>
      </c>
      <c r="AZ329" s="11">
        <f t="shared" si="807"/>
        <v>1</v>
      </c>
      <c r="BA329" s="11">
        <f t="shared" si="808"/>
        <v>0.34752899999999998</v>
      </c>
      <c r="BB329" s="11">
        <f t="shared" si="809"/>
        <v>1.025058</v>
      </c>
      <c r="BC329" s="11">
        <f t="shared" si="810"/>
        <v>0.99909999999999999</v>
      </c>
      <c r="BD329" s="11">
        <f t="shared" si="811"/>
        <v>0.8911</v>
      </c>
      <c r="BE329" s="11">
        <f t="shared" si="812"/>
        <v>201997.53114128605</v>
      </c>
      <c r="BF329" s="11">
        <f t="shared" si="813"/>
        <v>1</v>
      </c>
      <c r="BG329" s="11">
        <f t="shared" si="814"/>
        <v>0.34752899999999998</v>
      </c>
      <c r="BH329" s="11">
        <f t="shared" si="815"/>
        <v>1.025058</v>
      </c>
      <c r="BI329" s="121">
        <f t="shared" si="707"/>
        <v>3.8042752150394161</v>
      </c>
      <c r="BJ329" s="121">
        <f>X329^2/((BJ297^2+1)*Y329^2)</f>
        <v>1.0144733906771777</v>
      </c>
      <c r="BK329" s="121">
        <f>X329^2/((BK297^2+1)*Y329^2)</f>
        <v>0.50723669533858884</v>
      </c>
      <c r="BL329" s="121">
        <f>X329^2/((BL297^2+1)*Y329^2)</f>
        <v>0.29837452666975811</v>
      </c>
      <c r="BM329" s="121">
        <f>X329^2/((BM297^2+1)*Y329^2)</f>
        <v>0.19509103666868799</v>
      </c>
      <c r="BN329" s="121">
        <f>X329^2/((BN297^2+1)*Y329^2)</f>
        <v>0.13709099874015912</v>
      </c>
      <c r="BO329" s="121">
        <f>X329^2/((BO297^2+1)*Y329^2)</f>
        <v>0.10144733906771776</v>
      </c>
      <c r="BP329" s="121">
        <f>X329^2/((BP297^2+1)*Y329^2)</f>
        <v>7.8036414667475199E-2</v>
      </c>
      <c r="BQ329" s="121">
        <v>1</v>
      </c>
      <c r="BR329" s="121">
        <v>1</v>
      </c>
      <c r="BS329" s="121">
        <v>1</v>
      </c>
      <c r="BT329" s="121">
        <v>1</v>
      </c>
      <c r="BU329" s="121">
        <v>1</v>
      </c>
      <c r="BV329" s="121">
        <v>1</v>
      </c>
      <c r="BW329" s="121">
        <v>1</v>
      </c>
      <c r="BX329" s="121">
        <v>1</v>
      </c>
      <c r="BY329" s="121">
        <f t="shared" si="816"/>
        <v>0.78858647979518415</v>
      </c>
      <c r="BZ329" s="121">
        <f>(BZ297^4+6*BZ297^2+1)/(BZ297^2+1)*(Y329^2/X329^2)</f>
        <v>1.6166022835801273</v>
      </c>
      <c r="CA329" s="121">
        <f>(CA297^4+6*CA297^2+1)/(CA297^2+1)*(Y329^2/X329^2)</f>
        <v>2.681194031303626</v>
      </c>
      <c r="CB329" s="121">
        <f>(CB297^4+6*CB297^2+1)/(CB297^2+1)*(Y329^2/X329^2)</f>
        <v>4.0936915789367649</v>
      </c>
      <c r="CC329" s="121">
        <f>(CC297^4+6*CC297^2+1)/(CC297^2+1)*(Y329^2/X329^2)</f>
        <v>5.8840683492409891</v>
      </c>
      <c r="CD329" s="121">
        <f>(CD297^4+6*CD297^2+1)/(CD297^2+1)*(Y329^2/X329^2)</f>
        <v>8.0616982697980664</v>
      </c>
      <c r="CE329" s="121">
        <f>(CE297^4+6*CE297^2+1)/(CE297^2+1)*(Y329^2/X329^2)</f>
        <v>10.630145747639082</v>
      </c>
      <c r="CF329" s="121">
        <f>(CF297^4+6*CF297^2+1)/(CF297^2+1)*(Y329^2/X329^2)</f>
        <v>13.59098467677777</v>
      </c>
      <c r="CG329" s="121">
        <f t="shared" si="817"/>
        <v>3.8042752150394161</v>
      </c>
      <c r="CH329" s="121">
        <f t="shared" si="708"/>
        <v>1.0144733906771777</v>
      </c>
      <c r="CI329" s="121">
        <f t="shared" si="709"/>
        <v>0.50723669533858884</v>
      </c>
      <c r="CJ329" s="121">
        <f t="shared" si="710"/>
        <v>0.29837452666975811</v>
      </c>
      <c r="CK329" s="121">
        <f t="shared" si="711"/>
        <v>0.19509103666868799</v>
      </c>
      <c r="CL329" s="121">
        <f t="shared" si="712"/>
        <v>0.13709099874015912</v>
      </c>
      <c r="CM329" s="121">
        <f t="shared" si="713"/>
        <v>0.10144733906771776</v>
      </c>
      <c r="CN329" s="121">
        <f t="shared" si="714"/>
        <v>7.8036414667475199E-2</v>
      </c>
      <c r="CO329" s="95">
        <f t="shared" si="715"/>
        <v>2.2274677033740975</v>
      </c>
      <c r="CP329" s="95">
        <f t="shared" si="716"/>
        <v>3.3067021220010528</v>
      </c>
      <c r="CQ329" s="95">
        <f t="shared" si="717"/>
        <v>4.7138647081454774</v>
      </c>
      <c r="CR329" s="95">
        <f t="shared" si="718"/>
        <v>6.6059614295679125</v>
      </c>
      <c r="CS329" s="95">
        <f t="shared" si="719"/>
        <v>9.0129657090298032</v>
      </c>
      <c r="CT329" s="95">
        <f t="shared" si="720"/>
        <v>11.944251474112917</v>
      </c>
      <c r="CU329" s="95">
        <f t="shared" si="721"/>
        <v>15.403383131848338</v>
      </c>
      <c r="CV329" s="95">
        <f t="shared" si="722"/>
        <v>19.391934576249803</v>
      </c>
      <c r="CW329" s="95">
        <f t="shared" si="723"/>
        <v>2.2274677033740975</v>
      </c>
      <c r="CX329" s="95">
        <f t="shared" si="724"/>
        <v>3.3067021220010528</v>
      </c>
      <c r="CY329" s="95">
        <f t="shared" si="725"/>
        <v>4.7138647081454774</v>
      </c>
      <c r="CZ329" s="95">
        <f t="shared" si="726"/>
        <v>6.6059614295679125</v>
      </c>
      <c r="DA329" s="95">
        <f t="shared" si="727"/>
        <v>9.0129657090298032</v>
      </c>
      <c r="DB329" s="95">
        <f t="shared" si="728"/>
        <v>11.944251474112917</v>
      </c>
      <c r="DC329" s="95">
        <f t="shared" si="729"/>
        <v>15.403383131848338</v>
      </c>
      <c r="DD329" s="95">
        <f t="shared" si="730"/>
        <v>19.391934576249803</v>
      </c>
      <c r="DE329" s="13">
        <f t="shared" si="818"/>
        <v>6.6429776948346007</v>
      </c>
      <c r="DF329" s="13">
        <f t="shared" si="819"/>
        <v>4.6811916742573043</v>
      </c>
      <c r="DG329" s="13">
        <f t="shared" si="820"/>
        <v>5.2385467266422143</v>
      </c>
      <c r="DH329" s="13">
        <f t="shared" si="821"/>
        <v>6.4421821056065234</v>
      </c>
      <c r="DI329" s="13">
        <f t="shared" si="731"/>
        <v>8.1292753859096774</v>
      </c>
      <c r="DJ329" s="13">
        <f t="shared" si="732"/>
        <v>10.248905268538225</v>
      </c>
      <c r="DK329" s="13">
        <f t="shared" si="733"/>
        <v>12.781709086706799</v>
      </c>
      <c r="DL329" s="13">
        <f t="shared" si="734"/>
        <v>15.719137091445246</v>
      </c>
      <c r="DM329" s="95">
        <f t="shared" si="735"/>
        <v>6.6429776948346007</v>
      </c>
      <c r="DN329" s="95">
        <f t="shared" si="736"/>
        <v>4.6811916742573043</v>
      </c>
      <c r="DO329" s="95">
        <f t="shared" si="737"/>
        <v>5.2385467266422143</v>
      </c>
      <c r="DP329" s="95">
        <f t="shared" si="738"/>
        <v>6.4421821056065234</v>
      </c>
      <c r="DQ329" s="95">
        <f t="shared" si="739"/>
        <v>8.1292753859096774</v>
      </c>
      <c r="DR329" s="95">
        <f t="shared" si="740"/>
        <v>10.248905268538225</v>
      </c>
      <c r="DS329" s="95">
        <f t="shared" si="741"/>
        <v>12.781709086706799</v>
      </c>
      <c r="DT329" s="95">
        <f t="shared" si="742"/>
        <v>15.719137091445246</v>
      </c>
      <c r="DU329" s="95">
        <f t="shared" si="743"/>
        <v>4.2578834919441739</v>
      </c>
      <c r="DV329" s="95">
        <f t="shared" si="744"/>
        <v>2.2161059579989661</v>
      </c>
      <c r="DW329" s="95">
        <f t="shared" si="745"/>
        <v>2.129803001999242</v>
      </c>
      <c r="DX329" s="95">
        <f t="shared" si="746"/>
        <v>2.4095544888125611</v>
      </c>
      <c r="DY329" s="95">
        <f t="shared" si="747"/>
        <v>2.9223440363086444</v>
      </c>
      <c r="DZ329" s="95">
        <f t="shared" si="748"/>
        <v>3.6162341630542501</v>
      </c>
      <c r="EA329" s="95">
        <f t="shared" si="749"/>
        <v>4.4696706738301266</v>
      </c>
      <c r="EB329" s="95">
        <f t="shared" si="750"/>
        <v>5.4727038068652067</v>
      </c>
      <c r="EC329" s="95">
        <f t="shared" si="751"/>
        <v>4.2578834919441739</v>
      </c>
      <c r="ED329" s="95">
        <f t="shared" si="752"/>
        <v>2.2161059579989661</v>
      </c>
      <c r="EE329" s="95">
        <f t="shared" si="753"/>
        <v>2.129803001999242</v>
      </c>
      <c r="EF329" s="95">
        <f t="shared" si="754"/>
        <v>2.4095544888125611</v>
      </c>
      <c r="EG329" s="95">
        <f t="shared" si="755"/>
        <v>2.9223440363086444</v>
      </c>
      <c r="EH329" s="95">
        <f t="shared" si="756"/>
        <v>3.6162341630542501</v>
      </c>
      <c r="EI329" s="95">
        <f t="shared" si="757"/>
        <v>4.4696706738301266</v>
      </c>
      <c r="EJ329" s="95">
        <f t="shared" si="758"/>
        <v>5.4727038068652067</v>
      </c>
      <c r="EK329" s="95">
        <f t="shared" si="759"/>
        <v>4.2578834919441739</v>
      </c>
      <c r="EL329" s="95">
        <f t="shared" si="760"/>
        <v>2.2161059579989661</v>
      </c>
      <c r="EM329" s="95">
        <f t="shared" si="761"/>
        <v>2.129803001999242</v>
      </c>
      <c r="EN329" s="95">
        <f t="shared" si="762"/>
        <v>2.4095544888125611</v>
      </c>
      <c r="EO329" s="95">
        <f t="shared" si="763"/>
        <v>2.9223440363086444</v>
      </c>
      <c r="EP329" s="95">
        <f t="shared" si="764"/>
        <v>3.6162341630542501</v>
      </c>
      <c r="EQ329" s="95">
        <f t="shared" si="765"/>
        <v>4.4696706738301266</v>
      </c>
      <c r="ER329" s="95">
        <f t="shared" si="766"/>
        <v>5.4727038068652067</v>
      </c>
      <c r="ES329" s="95">
        <f t="shared" si="767"/>
        <v>1</v>
      </c>
      <c r="ET329" s="95">
        <f t="shared" si="768"/>
        <v>1</v>
      </c>
      <c r="EU329" s="95">
        <f t="shared" si="769"/>
        <v>1</v>
      </c>
      <c r="EV329" s="95">
        <f t="shared" si="770"/>
        <v>1</v>
      </c>
      <c r="EW329" s="95">
        <f t="shared" si="771"/>
        <v>1</v>
      </c>
      <c r="EX329" s="95">
        <f t="shared" si="772"/>
        <v>1</v>
      </c>
      <c r="EY329" s="95">
        <f t="shared" si="773"/>
        <v>1</v>
      </c>
      <c r="EZ329" s="95">
        <f t="shared" si="774"/>
        <v>1</v>
      </c>
      <c r="FA329" s="95">
        <f t="shared" si="775"/>
        <v>1</v>
      </c>
      <c r="FB329" s="95">
        <f t="shared" si="776"/>
        <v>1</v>
      </c>
      <c r="FC329" s="95">
        <f t="shared" si="777"/>
        <v>1</v>
      </c>
      <c r="FD329" s="95">
        <f t="shared" si="778"/>
        <v>1</v>
      </c>
      <c r="FE329" s="95">
        <f t="shared" si="779"/>
        <v>1</v>
      </c>
      <c r="FF329" s="95">
        <f t="shared" si="780"/>
        <v>1</v>
      </c>
      <c r="FG329" s="95">
        <f t="shared" si="781"/>
        <v>1</v>
      </c>
      <c r="FH329" s="95">
        <f t="shared" si="782"/>
        <v>1</v>
      </c>
      <c r="FI329" s="95">
        <f t="shared" si="783"/>
        <v>1</v>
      </c>
      <c r="FJ329" s="95">
        <f t="shared" si="784"/>
        <v>1</v>
      </c>
      <c r="FK329" s="95">
        <f t="shared" si="785"/>
        <v>1</v>
      </c>
      <c r="FL329" s="95">
        <f t="shared" si="786"/>
        <v>1</v>
      </c>
      <c r="FM329" s="95">
        <f t="shared" si="787"/>
        <v>1</v>
      </c>
      <c r="FN329" s="95">
        <f t="shared" si="788"/>
        <v>1</v>
      </c>
      <c r="FO329" s="95">
        <f t="shared" si="789"/>
        <v>1</v>
      </c>
      <c r="FP329" s="95">
        <f t="shared" si="790"/>
        <v>1</v>
      </c>
      <c r="FQ329" s="115">
        <f t="shared" si="791"/>
        <v>2.7653237192085354</v>
      </c>
      <c r="FR329" s="115">
        <f t="shared" si="792"/>
        <v>1.3990865151397429</v>
      </c>
      <c r="FS329" s="115">
        <f t="shared" si="793"/>
        <v>1.1668986498961407</v>
      </c>
      <c r="FT329" s="115">
        <f t="shared" si="794"/>
        <v>1.0794351220624145</v>
      </c>
      <c r="FU329" s="115">
        <f t="shared" si="795"/>
        <v>1.0415518910765493</v>
      </c>
      <c r="FV329" s="115">
        <f t="shared" si="796"/>
        <v>1.0234117234040823</v>
      </c>
      <c r="FW329" s="115">
        <f t="shared" si="797"/>
        <v>1.0140180201396494</v>
      </c>
      <c r="FX329" s="115">
        <f t="shared" si="798"/>
        <v>1.0088293406691042</v>
      </c>
      <c r="FZ329" s="90">
        <f t="shared" si="822"/>
        <v>1.0088293406691042</v>
      </c>
    </row>
    <row r="330" spans="24:182" x14ac:dyDescent="0.3">
      <c r="X330" s="118">
        <f t="shared" si="823"/>
        <v>24.098450001880835</v>
      </c>
      <c r="Y330" s="118">
        <v>10</v>
      </c>
      <c r="Z330" s="40">
        <v>1.7999999999999999E-2</v>
      </c>
      <c r="AA330" s="40">
        <v>10000000</v>
      </c>
      <c r="AB330" s="40">
        <v>10000000</v>
      </c>
      <c r="AC330" s="98">
        <v>3900000</v>
      </c>
      <c r="AD330" s="42">
        <v>0.33</v>
      </c>
      <c r="AE330" s="42">
        <v>0.33</v>
      </c>
      <c r="AF330" s="41">
        <v>1.7999999999999999E-2</v>
      </c>
      <c r="AG330" s="40">
        <v>10000000</v>
      </c>
      <c r="AH330" s="40">
        <v>10000000</v>
      </c>
      <c r="AI330" s="98">
        <v>3900000</v>
      </c>
      <c r="AJ330" s="42">
        <v>0.33</v>
      </c>
      <c r="AK330" s="42">
        <v>0.33</v>
      </c>
      <c r="AL330" s="42">
        <f>AL295</f>
        <v>1.0032000000000001</v>
      </c>
      <c r="AM330" s="40">
        <v>6000</v>
      </c>
      <c r="AN330" s="40">
        <f>AN295</f>
        <v>10000</v>
      </c>
      <c r="AO330" s="40">
        <f>AO295</f>
        <v>10000</v>
      </c>
      <c r="AP330" s="42">
        <v>0.03</v>
      </c>
      <c r="AQ330" s="42">
        <v>0.03</v>
      </c>
      <c r="AR330" s="4">
        <f t="shared" si="799"/>
        <v>1.0211999999999999</v>
      </c>
      <c r="AS330" s="11">
        <f t="shared" si="800"/>
        <v>2.4098450001880836</v>
      </c>
      <c r="AT330" s="15">
        <f t="shared" si="801"/>
        <v>105326.50611603633</v>
      </c>
      <c r="AU330" s="19">
        <f t="shared" si="802"/>
        <v>1.0000076783363887</v>
      </c>
      <c r="AV330" s="13">
        <f t="shared" si="803"/>
        <v>0.5</v>
      </c>
      <c r="AW330" s="11">
        <f t="shared" si="804"/>
        <v>1</v>
      </c>
      <c r="AX330" s="11">
        <f t="shared" si="805"/>
        <v>0.8911</v>
      </c>
      <c r="AY330" s="11">
        <f t="shared" si="806"/>
        <v>201997.53114128605</v>
      </c>
      <c r="AZ330" s="11">
        <f t="shared" si="807"/>
        <v>1</v>
      </c>
      <c r="BA330" s="11">
        <f t="shared" si="808"/>
        <v>0.34752899999999998</v>
      </c>
      <c r="BB330" s="11">
        <f t="shared" si="809"/>
        <v>1.025058</v>
      </c>
      <c r="BC330" s="11">
        <f t="shared" si="810"/>
        <v>0.99909999999999999</v>
      </c>
      <c r="BD330" s="11">
        <f t="shared" si="811"/>
        <v>0.8911</v>
      </c>
      <c r="BE330" s="11">
        <f t="shared" si="812"/>
        <v>201997.53114128605</v>
      </c>
      <c r="BF330" s="11">
        <f t="shared" si="813"/>
        <v>1</v>
      </c>
      <c r="BG330" s="11">
        <f t="shared" si="814"/>
        <v>0.34752899999999998</v>
      </c>
      <c r="BH330" s="11">
        <f t="shared" si="815"/>
        <v>1.025058</v>
      </c>
      <c r="BI330" s="121">
        <f t="shared" si="707"/>
        <v>4.3555146936986278</v>
      </c>
      <c r="BJ330" s="121">
        <f>X330^2/((BJ297^2+1)*Y330^2)</f>
        <v>1.1614705849863007</v>
      </c>
      <c r="BK330" s="121">
        <f>X330^2/((BK297^2+1)*Y330^2)</f>
        <v>0.58073529249315037</v>
      </c>
      <c r="BL330" s="121">
        <f>X330^2/((BL297^2+1)*Y330^2)</f>
        <v>0.3416089955842061</v>
      </c>
      <c r="BM330" s="121">
        <f>X330^2/((BM297^2+1)*Y330^2)</f>
        <v>0.22335972788198091</v>
      </c>
      <c r="BN330" s="121">
        <f>X330^2/((BN297^2+1)*Y330^2)</f>
        <v>0.15695548445760821</v>
      </c>
      <c r="BO330" s="121">
        <f>X330^2/((BO297^2+1)*Y330^2)</f>
        <v>0.11614705849863008</v>
      </c>
      <c r="BP330" s="121">
        <f>X330^2/((BP297^2+1)*Y330^2)</f>
        <v>8.9343891152792371E-2</v>
      </c>
      <c r="BQ330" s="121">
        <v>1</v>
      </c>
      <c r="BR330" s="121">
        <v>1</v>
      </c>
      <c r="BS330" s="121">
        <v>1</v>
      </c>
      <c r="BT330" s="121">
        <v>1</v>
      </c>
      <c r="BU330" s="121">
        <v>1</v>
      </c>
      <c r="BV330" s="121">
        <v>1</v>
      </c>
      <c r="BW330" s="121">
        <v>1</v>
      </c>
      <c r="BX330" s="121">
        <v>1</v>
      </c>
      <c r="BY330" s="121">
        <f t="shared" si="816"/>
        <v>0.6887819720457542</v>
      </c>
      <c r="BZ330" s="121">
        <f>(BZ297^4+6*BZ297^2+1)/(BZ297^2+1)*(Y330^2/X330^2)</f>
        <v>1.412003042693796</v>
      </c>
      <c r="CA330" s="121">
        <f>(CA297^4+6*CA297^2+1)/(CA297^2+1)*(Y330^2/X330^2)</f>
        <v>2.3418587049555644</v>
      </c>
      <c r="CB330" s="121">
        <f>(CB297^4+6*CB297^2+1)/(CB297^2+1)*(Y330^2/X330^2)</f>
        <v>3.5755887666492829</v>
      </c>
      <c r="CC330" s="121">
        <f>(CC297^4+6*CC297^2+1)/(CC297^2+1)*(Y330^2/X330^2)</f>
        <v>5.1393731760337049</v>
      </c>
      <c r="CD330" s="121">
        <f>(CD297^4+6*CD297^2+1)/(CD297^2+1)*(Y330^2/X330^2)</f>
        <v>7.0413994844947716</v>
      </c>
      <c r="CE330" s="121">
        <f>(CE297^4+6*CE297^2+1)/(CE297^2+1)*(Y330^2/X330^2)</f>
        <v>9.2847809831767663</v>
      </c>
      <c r="CF330" s="121">
        <f>(CF297^4+6*CF297^2+1)/(CF297^2+1)*(Y330^2/X330^2)</f>
        <v>11.870892372065478</v>
      </c>
      <c r="CG330" s="121">
        <f t="shared" si="817"/>
        <v>4.3555146936986278</v>
      </c>
      <c r="CH330" s="121">
        <f t="shared" si="708"/>
        <v>1.1614705849863007</v>
      </c>
      <c r="CI330" s="121">
        <f t="shared" si="709"/>
        <v>0.58073529249315037</v>
      </c>
      <c r="CJ330" s="121">
        <f t="shared" si="710"/>
        <v>0.3416089955842061</v>
      </c>
      <c r="CK330" s="121">
        <f t="shared" si="711"/>
        <v>0.22335972788198091</v>
      </c>
      <c r="CL330" s="121">
        <f t="shared" si="712"/>
        <v>0.15695548445760821</v>
      </c>
      <c r="CM330" s="121">
        <f t="shared" si="713"/>
        <v>0.11614705849863008</v>
      </c>
      <c r="CN330" s="121">
        <f t="shared" si="714"/>
        <v>8.9343891152792371E-2</v>
      </c>
      <c r="CO330" s="95">
        <f t="shared" si="715"/>
        <v>2.1161015420334506</v>
      </c>
      <c r="CP330" s="95">
        <f t="shared" si="716"/>
        <v>3.058746680147657</v>
      </c>
      <c r="CQ330" s="95">
        <f t="shared" si="717"/>
        <v>4.2878169798632868</v>
      </c>
      <c r="CR330" s="95">
        <f t="shared" si="718"/>
        <v>5.9404475339924101</v>
      </c>
      <c r="CS330" s="95">
        <f t="shared" si="719"/>
        <v>8.0428182907937824</v>
      </c>
      <c r="CT330" s="95">
        <f t="shared" si="720"/>
        <v>10.603116801653343</v>
      </c>
      <c r="CU330" s="95">
        <f t="shared" si="721"/>
        <v>13.624456357715378</v>
      </c>
      <c r="CV330" s="95">
        <f t="shared" si="722"/>
        <v>17.108211658965672</v>
      </c>
      <c r="CW330" s="95">
        <f t="shared" si="723"/>
        <v>2.1161015420334506</v>
      </c>
      <c r="CX330" s="95">
        <f t="shared" si="724"/>
        <v>3.058746680147657</v>
      </c>
      <c r="CY330" s="95">
        <f t="shared" si="725"/>
        <v>4.2878169798632868</v>
      </c>
      <c r="CZ330" s="95">
        <f t="shared" si="726"/>
        <v>5.9404475339924101</v>
      </c>
      <c r="DA330" s="95">
        <f t="shared" si="727"/>
        <v>8.0428182907937824</v>
      </c>
      <c r="DB330" s="95">
        <f t="shared" si="728"/>
        <v>10.603116801653343</v>
      </c>
      <c r="DC330" s="95">
        <f t="shared" si="729"/>
        <v>13.624456357715378</v>
      </c>
      <c r="DD330" s="95">
        <f t="shared" si="730"/>
        <v>17.108211658965672</v>
      </c>
      <c r="DE330" s="13">
        <f t="shared" si="818"/>
        <v>7.0944126657443825</v>
      </c>
      <c r="DF330" s="13">
        <f t="shared" si="819"/>
        <v>4.6235896276800972</v>
      </c>
      <c r="DG330" s="13">
        <f t="shared" si="820"/>
        <v>4.9727099974487148</v>
      </c>
      <c r="DH330" s="13">
        <f t="shared" si="821"/>
        <v>5.9673137622334895</v>
      </c>
      <c r="DI330" s="13">
        <f t="shared" si="731"/>
        <v>7.4128489039156857</v>
      </c>
      <c r="DJ330" s="13">
        <f t="shared" si="732"/>
        <v>9.248470968952379</v>
      </c>
      <c r="DK330" s="13">
        <f t="shared" si="733"/>
        <v>11.451044041675397</v>
      </c>
      <c r="DL330" s="13">
        <f t="shared" si="734"/>
        <v>14.010352263218271</v>
      </c>
      <c r="DM330" s="95">
        <f t="shared" si="735"/>
        <v>7.0944126657443825</v>
      </c>
      <c r="DN330" s="95">
        <f t="shared" si="736"/>
        <v>4.6235896276800972</v>
      </c>
      <c r="DO330" s="95">
        <f t="shared" si="737"/>
        <v>4.9727099974487148</v>
      </c>
      <c r="DP330" s="95">
        <f t="shared" si="738"/>
        <v>5.9673137622334895</v>
      </c>
      <c r="DQ330" s="95">
        <f t="shared" si="739"/>
        <v>7.4128489039156857</v>
      </c>
      <c r="DR330" s="95">
        <f t="shared" si="740"/>
        <v>9.248470968952379</v>
      </c>
      <c r="DS330" s="95">
        <f t="shared" si="741"/>
        <v>11.451044041675397</v>
      </c>
      <c r="DT330" s="95">
        <f t="shared" si="742"/>
        <v>14.010352263218271</v>
      </c>
      <c r="DU330" s="95">
        <f t="shared" si="743"/>
        <v>4.4147702359494794</v>
      </c>
      <c r="DV330" s="95">
        <f t="shared" si="744"/>
        <v>2.196087576354036</v>
      </c>
      <c r="DW330" s="95">
        <f t="shared" si="745"/>
        <v>2.0374170293393545</v>
      </c>
      <c r="DX330" s="95">
        <f t="shared" si="746"/>
        <v>2.2445239683084739</v>
      </c>
      <c r="DY330" s="95">
        <f t="shared" si="747"/>
        <v>2.6733650574477545</v>
      </c>
      <c r="DZ330" s="95">
        <f t="shared" si="748"/>
        <v>3.2685542313534808</v>
      </c>
      <c r="EA330" s="95">
        <f t="shared" si="749"/>
        <v>4.0072259813954085</v>
      </c>
      <c r="EB330" s="95">
        <f t="shared" si="750"/>
        <v>4.878851524296314</v>
      </c>
      <c r="EC330" s="95">
        <f t="shared" si="751"/>
        <v>4.4147702359494794</v>
      </c>
      <c r="ED330" s="95">
        <f t="shared" si="752"/>
        <v>2.196087576354036</v>
      </c>
      <c r="EE330" s="95">
        <f t="shared" si="753"/>
        <v>2.0374170293393545</v>
      </c>
      <c r="EF330" s="95">
        <f t="shared" si="754"/>
        <v>2.2445239683084739</v>
      </c>
      <c r="EG330" s="95">
        <f t="shared" si="755"/>
        <v>2.6733650574477545</v>
      </c>
      <c r="EH330" s="95">
        <f t="shared" si="756"/>
        <v>3.2685542313534808</v>
      </c>
      <c r="EI330" s="95">
        <f t="shared" si="757"/>
        <v>4.0072259813954085</v>
      </c>
      <c r="EJ330" s="95">
        <f t="shared" si="758"/>
        <v>4.878851524296314</v>
      </c>
      <c r="EK330" s="95">
        <f t="shared" si="759"/>
        <v>4.4147702359494794</v>
      </c>
      <c r="EL330" s="95">
        <f t="shared" si="760"/>
        <v>2.196087576354036</v>
      </c>
      <c r="EM330" s="95">
        <f t="shared" si="761"/>
        <v>2.0374170293393545</v>
      </c>
      <c r="EN330" s="95">
        <f t="shared" si="762"/>
        <v>2.2445239683084739</v>
      </c>
      <c r="EO330" s="95">
        <f t="shared" si="763"/>
        <v>2.6733650574477545</v>
      </c>
      <c r="EP330" s="95">
        <f t="shared" si="764"/>
        <v>3.2685542313534808</v>
      </c>
      <c r="EQ330" s="95">
        <f t="shared" si="765"/>
        <v>4.0072259813954085</v>
      </c>
      <c r="ER330" s="95">
        <f t="shared" si="766"/>
        <v>4.878851524296314</v>
      </c>
      <c r="ES330" s="95">
        <f t="shared" si="767"/>
        <v>1</v>
      </c>
      <c r="ET330" s="95">
        <f t="shared" si="768"/>
        <v>1</v>
      </c>
      <c r="EU330" s="95">
        <f t="shared" si="769"/>
        <v>1</v>
      </c>
      <c r="EV330" s="95">
        <f t="shared" si="770"/>
        <v>1</v>
      </c>
      <c r="EW330" s="95">
        <f t="shared" si="771"/>
        <v>1</v>
      </c>
      <c r="EX330" s="95">
        <f t="shared" si="772"/>
        <v>1</v>
      </c>
      <c r="EY330" s="95">
        <f t="shared" si="773"/>
        <v>1</v>
      </c>
      <c r="EZ330" s="95">
        <f t="shared" si="774"/>
        <v>1</v>
      </c>
      <c r="FA330" s="95">
        <f t="shared" si="775"/>
        <v>1</v>
      </c>
      <c r="FB330" s="95">
        <f t="shared" si="776"/>
        <v>1</v>
      </c>
      <c r="FC330" s="95">
        <f t="shared" si="777"/>
        <v>1</v>
      </c>
      <c r="FD330" s="95">
        <f t="shared" si="778"/>
        <v>1</v>
      </c>
      <c r="FE330" s="95">
        <f t="shared" si="779"/>
        <v>1</v>
      </c>
      <c r="FF330" s="95">
        <f t="shared" si="780"/>
        <v>1</v>
      </c>
      <c r="FG330" s="95">
        <f t="shared" si="781"/>
        <v>1</v>
      </c>
      <c r="FH330" s="95">
        <f t="shared" si="782"/>
        <v>1</v>
      </c>
      <c r="FI330" s="95">
        <f t="shared" si="783"/>
        <v>1</v>
      </c>
      <c r="FJ330" s="95">
        <f t="shared" si="784"/>
        <v>1</v>
      </c>
      <c r="FK330" s="95">
        <f t="shared" si="785"/>
        <v>1</v>
      </c>
      <c r="FL330" s="95">
        <f t="shared" si="786"/>
        <v>1</v>
      </c>
      <c r="FM330" s="95">
        <f t="shared" si="787"/>
        <v>1</v>
      </c>
      <c r="FN330" s="95">
        <f t="shared" si="788"/>
        <v>1</v>
      </c>
      <c r="FO330" s="95">
        <f t="shared" si="789"/>
        <v>1</v>
      </c>
      <c r="FP330" s="95">
        <f t="shared" si="790"/>
        <v>1</v>
      </c>
      <c r="FQ330" s="115">
        <f t="shared" si="791"/>
        <v>3.0323543721002828</v>
      </c>
      <c r="FR330" s="115">
        <f t="shared" si="792"/>
        <v>1.4640510529457458</v>
      </c>
      <c r="FS330" s="115">
        <f t="shared" si="793"/>
        <v>1.1957955934222366</v>
      </c>
      <c r="FT330" s="115">
        <f t="shared" si="794"/>
        <v>1.0940942534890328</v>
      </c>
      <c r="FU330" s="115">
        <f t="shared" si="795"/>
        <v>1.0496509370294835</v>
      </c>
      <c r="FV330" s="115">
        <f t="shared" si="796"/>
        <v>1.0281758183076131</v>
      </c>
      <c r="FW330" s="115">
        <f t="shared" si="797"/>
        <v>1.0169659256001045</v>
      </c>
      <c r="FX330" s="115">
        <f t="shared" si="798"/>
        <v>1.0107331400777158</v>
      </c>
      <c r="FZ330" s="90">
        <f t="shared" si="822"/>
        <v>1.0107331400777158</v>
      </c>
    </row>
    <row r="331" spans="24:182" x14ac:dyDescent="0.3">
      <c r="X331" s="118">
        <f t="shared" si="823"/>
        <v>25.785341502012496</v>
      </c>
      <c r="Y331" s="118">
        <v>10</v>
      </c>
      <c r="Z331" s="40">
        <v>1.7999999999999999E-2</v>
      </c>
      <c r="AA331" s="40">
        <v>10000000</v>
      </c>
      <c r="AB331" s="40">
        <v>10000000</v>
      </c>
      <c r="AC331" s="98">
        <v>3900000</v>
      </c>
      <c r="AD331" s="42">
        <v>0.33</v>
      </c>
      <c r="AE331" s="42">
        <v>0.33</v>
      </c>
      <c r="AF331" s="41">
        <v>1.7999999999999999E-2</v>
      </c>
      <c r="AG331" s="40">
        <v>10000000</v>
      </c>
      <c r="AH331" s="40">
        <v>10000000</v>
      </c>
      <c r="AI331" s="98">
        <v>3900000</v>
      </c>
      <c r="AJ331" s="42">
        <v>0.33</v>
      </c>
      <c r="AK331" s="42">
        <v>0.33</v>
      </c>
      <c r="AL331" s="42">
        <f>AL295</f>
        <v>1.0032000000000001</v>
      </c>
      <c r="AM331" s="40">
        <v>6000</v>
      </c>
      <c r="AN331" s="40">
        <f>AN295</f>
        <v>10000</v>
      </c>
      <c r="AO331" s="40">
        <f>AO295</f>
        <v>10000</v>
      </c>
      <c r="AP331" s="42">
        <v>0.03</v>
      </c>
      <c r="AQ331" s="42">
        <v>0.03</v>
      </c>
      <c r="AR331" s="4">
        <f t="shared" si="799"/>
        <v>1.0211999999999999</v>
      </c>
      <c r="AS331" s="11">
        <f t="shared" si="800"/>
        <v>2.5785341502012495</v>
      </c>
      <c r="AT331" s="15">
        <f t="shared" si="801"/>
        <v>105326.50611603633</v>
      </c>
      <c r="AU331" s="19">
        <f t="shared" si="802"/>
        <v>1.0000076783363887</v>
      </c>
      <c r="AV331" s="13">
        <f t="shared" si="803"/>
        <v>0.5</v>
      </c>
      <c r="AW331" s="11">
        <f t="shared" si="804"/>
        <v>1</v>
      </c>
      <c r="AX331" s="11">
        <f t="shared" si="805"/>
        <v>0.8911</v>
      </c>
      <c r="AY331" s="11">
        <f t="shared" si="806"/>
        <v>201997.53114128605</v>
      </c>
      <c r="AZ331" s="11">
        <f t="shared" si="807"/>
        <v>1</v>
      </c>
      <c r="BA331" s="11">
        <f t="shared" si="808"/>
        <v>0.34752899999999998</v>
      </c>
      <c r="BB331" s="11">
        <f t="shared" si="809"/>
        <v>1.025058</v>
      </c>
      <c r="BC331" s="11">
        <f t="shared" si="810"/>
        <v>0.99909999999999999</v>
      </c>
      <c r="BD331" s="11">
        <f t="shared" si="811"/>
        <v>0.8911</v>
      </c>
      <c r="BE331" s="11">
        <f t="shared" si="812"/>
        <v>201997.53114128605</v>
      </c>
      <c r="BF331" s="11">
        <f t="shared" si="813"/>
        <v>1</v>
      </c>
      <c r="BG331" s="11">
        <f t="shared" si="814"/>
        <v>0.34752899999999998</v>
      </c>
      <c r="BH331" s="11">
        <f t="shared" si="815"/>
        <v>1.025058</v>
      </c>
      <c r="BI331" s="121">
        <f t="shared" si="707"/>
        <v>4.9866287728155605</v>
      </c>
      <c r="BJ331" s="121">
        <f>X331^2/((BJ297^2+1)*Y331^2)</f>
        <v>1.3297676727508161</v>
      </c>
      <c r="BK331" s="121">
        <f>X331^2/((BK297^2+1)*Y331^2)</f>
        <v>0.66488383637540804</v>
      </c>
      <c r="BL331" s="121">
        <f>X331^2/((BL297^2+1)*Y331^2)</f>
        <v>0.39110813904435765</v>
      </c>
      <c r="BM331" s="121">
        <f>X331^2/((BM297^2+1)*Y331^2)</f>
        <v>0.25572455245207998</v>
      </c>
      <c r="BN331" s="121">
        <f>X331^2/((BN297^2+1)*Y331^2)</f>
        <v>0.17969833415551567</v>
      </c>
      <c r="BO331" s="121">
        <f>X331^2/((BO297^2+1)*Y331^2)</f>
        <v>0.13297676727508159</v>
      </c>
      <c r="BP331" s="121">
        <f>X331^2/((BP297^2+1)*Y331^2)</f>
        <v>0.102289820980832</v>
      </c>
      <c r="BQ331" s="121">
        <v>1</v>
      </c>
      <c r="BR331" s="121">
        <v>1</v>
      </c>
      <c r="BS331" s="121">
        <v>1</v>
      </c>
      <c r="BT331" s="121">
        <v>1</v>
      </c>
      <c r="BU331" s="121">
        <v>1</v>
      </c>
      <c r="BV331" s="121">
        <v>1</v>
      </c>
      <c r="BW331" s="121">
        <v>1</v>
      </c>
      <c r="BX331" s="121">
        <v>1</v>
      </c>
      <c r="BY331" s="121">
        <f t="shared" si="816"/>
        <v>0.60160884972115825</v>
      </c>
      <c r="BZ331" s="121">
        <f>(BZ297^4+6*BZ297^2+1)/(BZ297^2+1)*(Y331^2/X331^2)</f>
        <v>1.2332981419283744</v>
      </c>
      <c r="CA331" s="121">
        <f>(CA297^4+6*CA297^2+1)/(CA297^2+1)*(Y331^2/X331^2)</f>
        <v>2.0454700890519382</v>
      </c>
      <c r="CB331" s="121">
        <f>(CB297^4+6*CB297^2+1)/(CB297^2+1)*(Y331^2/X331^2)</f>
        <v>3.1230577051701305</v>
      </c>
      <c r="CC331" s="121">
        <f>(CC297^4+6*CC297^2+1)/(CC297^2+1)*(Y331^2/X331^2)</f>
        <v>4.488927570996335</v>
      </c>
      <c r="CD331" s="121">
        <f>(CD297^4+6*CD297^2+1)/(CD297^2+1)*(Y331^2/X331^2)</f>
        <v>6.1502310110007601</v>
      </c>
      <c r="CE331" s="121">
        <f>(CE297^4+6*CE297^2+1)/(CE297^2+1)*(Y331^2/X331^2)</f>
        <v>8.1096872942412137</v>
      </c>
      <c r="CF331" s="121">
        <f>(CF297^4+6*CF297^2+1)/(CF297^2+1)*(Y331^2/X331^2)</f>
        <v>10.368497136925038</v>
      </c>
      <c r="CG331" s="121">
        <f t="shared" si="817"/>
        <v>4.9866287728155605</v>
      </c>
      <c r="CH331" s="121">
        <f t="shared" si="708"/>
        <v>1.3297676727508161</v>
      </c>
      <c r="CI331" s="121">
        <f t="shared" si="709"/>
        <v>0.66488383637540804</v>
      </c>
      <c r="CJ331" s="121">
        <f t="shared" si="710"/>
        <v>0.39110813904435765</v>
      </c>
      <c r="CK331" s="121">
        <f t="shared" si="711"/>
        <v>0.25572455245207998</v>
      </c>
      <c r="CL331" s="121">
        <f t="shared" si="712"/>
        <v>0.17969833415551567</v>
      </c>
      <c r="CM331" s="121">
        <f t="shared" si="713"/>
        <v>0.13297676727508159</v>
      </c>
      <c r="CN331" s="121">
        <f t="shared" si="714"/>
        <v>0.102289820980832</v>
      </c>
      <c r="CO331" s="95">
        <f t="shared" si="715"/>
        <v>2.0188300236994063</v>
      </c>
      <c r="CP331" s="95">
        <f t="shared" si="716"/>
        <v>2.8421727943468049</v>
      </c>
      <c r="CQ331" s="95">
        <f t="shared" si="717"/>
        <v>3.915690393888799</v>
      </c>
      <c r="CR331" s="95">
        <f t="shared" si="718"/>
        <v>5.3591619233927936</v>
      </c>
      <c r="CS331" s="95">
        <f t="shared" si="719"/>
        <v>7.1954539635721737</v>
      </c>
      <c r="CT331" s="95">
        <f t="shared" si="720"/>
        <v>9.4317178388971463</v>
      </c>
      <c r="CU331" s="95">
        <f t="shared" si="721"/>
        <v>12.070672818425519</v>
      </c>
      <c r="CV331" s="95">
        <f t="shared" si="722"/>
        <v>15.113519618364634</v>
      </c>
      <c r="CW331" s="95">
        <f t="shared" si="723"/>
        <v>2.0188300236994063</v>
      </c>
      <c r="CX331" s="95">
        <f t="shared" si="724"/>
        <v>2.8421727943468049</v>
      </c>
      <c r="CY331" s="95">
        <f t="shared" si="725"/>
        <v>3.915690393888799</v>
      </c>
      <c r="CZ331" s="95">
        <f t="shared" si="726"/>
        <v>5.3591619233927936</v>
      </c>
      <c r="DA331" s="95">
        <f t="shared" si="727"/>
        <v>7.1954539635721737</v>
      </c>
      <c r="DB331" s="95">
        <f t="shared" si="728"/>
        <v>9.4317178388971463</v>
      </c>
      <c r="DC331" s="95">
        <f t="shared" si="729"/>
        <v>12.070672818425519</v>
      </c>
      <c r="DD331" s="95">
        <f t="shared" si="730"/>
        <v>15.113519618364634</v>
      </c>
      <c r="DE331" s="13">
        <f t="shared" si="818"/>
        <v>7.6383536225367186</v>
      </c>
      <c r="DF331" s="13">
        <f t="shared" si="819"/>
        <v>4.6131818146791908</v>
      </c>
      <c r="DG331" s="13">
        <f t="shared" si="820"/>
        <v>4.7604699254273459</v>
      </c>
      <c r="DH331" s="13">
        <f t="shared" si="821"/>
        <v>5.5642818442144879</v>
      </c>
      <c r="DI331" s="13">
        <f t="shared" si="731"/>
        <v>6.7947681234484154</v>
      </c>
      <c r="DJ331" s="13">
        <f t="shared" si="732"/>
        <v>8.380045345156276</v>
      </c>
      <c r="DK331" s="13">
        <f t="shared" si="733"/>
        <v>10.292780061516295</v>
      </c>
      <c r="DL331" s="13">
        <f t="shared" si="734"/>
        <v>12.52090295790587</v>
      </c>
      <c r="DM331" s="95">
        <f t="shared" si="735"/>
        <v>7.6383536225367186</v>
      </c>
      <c r="DN331" s="95">
        <f t="shared" si="736"/>
        <v>4.6131818146791908</v>
      </c>
      <c r="DO331" s="95">
        <f t="shared" si="737"/>
        <v>4.7604699254273459</v>
      </c>
      <c r="DP331" s="95">
        <f t="shared" si="738"/>
        <v>5.5642818442144879</v>
      </c>
      <c r="DQ331" s="95">
        <f t="shared" si="739"/>
        <v>6.7947681234484154</v>
      </c>
      <c r="DR331" s="95">
        <f t="shared" si="740"/>
        <v>8.380045345156276</v>
      </c>
      <c r="DS331" s="95">
        <f t="shared" si="741"/>
        <v>10.292780061516295</v>
      </c>
      <c r="DT331" s="95">
        <f t="shared" si="742"/>
        <v>12.52090295790587</v>
      </c>
      <c r="DU331" s="95">
        <f t="shared" si="743"/>
        <v>4.6038054927225636</v>
      </c>
      <c r="DV331" s="95">
        <f t="shared" si="744"/>
        <v>2.1924705595096445</v>
      </c>
      <c r="DW331" s="95">
        <f t="shared" si="745"/>
        <v>1.96365744934984</v>
      </c>
      <c r="DX331" s="95">
        <f t="shared" si="746"/>
        <v>2.1044586888712482</v>
      </c>
      <c r="DY331" s="95">
        <f t="shared" si="747"/>
        <v>2.4585640618927442</v>
      </c>
      <c r="DZ331" s="95">
        <f t="shared" si="748"/>
        <v>2.966751142741245</v>
      </c>
      <c r="EA331" s="95">
        <f t="shared" si="749"/>
        <v>3.6046956586346961</v>
      </c>
      <c r="EB331" s="95">
        <f t="shared" si="750"/>
        <v>4.3612246966703996</v>
      </c>
      <c r="EC331" s="95">
        <f t="shared" si="751"/>
        <v>4.6038054927225636</v>
      </c>
      <c r="ED331" s="95">
        <f t="shared" si="752"/>
        <v>2.1924705595096445</v>
      </c>
      <c r="EE331" s="95">
        <f t="shared" si="753"/>
        <v>1.96365744934984</v>
      </c>
      <c r="EF331" s="95">
        <f t="shared" si="754"/>
        <v>2.1044586888712482</v>
      </c>
      <c r="EG331" s="95">
        <f t="shared" si="755"/>
        <v>2.4585640618927442</v>
      </c>
      <c r="EH331" s="95">
        <f t="shared" si="756"/>
        <v>2.966751142741245</v>
      </c>
      <c r="EI331" s="95">
        <f t="shared" si="757"/>
        <v>3.6046956586346961</v>
      </c>
      <c r="EJ331" s="95">
        <f t="shared" si="758"/>
        <v>4.3612246966703996</v>
      </c>
      <c r="EK331" s="95">
        <f t="shared" si="759"/>
        <v>4.6038054927225636</v>
      </c>
      <c r="EL331" s="95">
        <f t="shared" si="760"/>
        <v>2.1924705595096445</v>
      </c>
      <c r="EM331" s="95">
        <f t="shared" si="761"/>
        <v>1.96365744934984</v>
      </c>
      <c r="EN331" s="95">
        <f t="shared" si="762"/>
        <v>2.1044586888712482</v>
      </c>
      <c r="EO331" s="95">
        <f t="shared" si="763"/>
        <v>2.4585640618927442</v>
      </c>
      <c r="EP331" s="95">
        <f t="shared" si="764"/>
        <v>2.966751142741245</v>
      </c>
      <c r="EQ331" s="95">
        <f t="shared" si="765"/>
        <v>3.6046956586346961</v>
      </c>
      <c r="ER331" s="95">
        <f t="shared" si="766"/>
        <v>4.3612246966703996</v>
      </c>
      <c r="ES331" s="95">
        <f t="shared" si="767"/>
        <v>1</v>
      </c>
      <c r="ET331" s="95">
        <f t="shared" si="768"/>
        <v>1</v>
      </c>
      <c r="EU331" s="95">
        <f t="shared" si="769"/>
        <v>1</v>
      </c>
      <c r="EV331" s="95">
        <f t="shared" si="770"/>
        <v>1</v>
      </c>
      <c r="EW331" s="95">
        <f t="shared" si="771"/>
        <v>1</v>
      </c>
      <c r="EX331" s="95">
        <f t="shared" si="772"/>
        <v>1</v>
      </c>
      <c r="EY331" s="95">
        <f t="shared" si="773"/>
        <v>1</v>
      </c>
      <c r="EZ331" s="95">
        <f t="shared" si="774"/>
        <v>1</v>
      </c>
      <c r="FA331" s="95">
        <f t="shared" si="775"/>
        <v>1</v>
      </c>
      <c r="FB331" s="95">
        <f t="shared" si="776"/>
        <v>1</v>
      </c>
      <c r="FC331" s="95">
        <f t="shared" si="777"/>
        <v>1</v>
      </c>
      <c r="FD331" s="95">
        <f t="shared" si="778"/>
        <v>1</v>
      </c>
      <c r="FE331" s="95">
        <f t="shared" si="779"/>
        <v>1</v>
      </c>
      <c r="FF331" s="95">
        <f t="shared" si="780"/>
        <v>1</v>
      </c>
      <c r="FG331" s="95">
        <f t="shared" si="781"/>
        <v>1</v>
      </c>
      <c r="FH331" s="95">
        <f t="shared" si="782"/>
        <v>1</v>
      </c>
      <c r="FI331" s="95">
        <f t="shared" si="783"/>
        <v>1</v>
      </c>
      <c r="FJ331" s="95">
        <f t="shared" si="784"/>
        <v>1</v>
      </c>
      <c r="FK331" s="95">
        <f t="shared" si="785"/>
        <v>1</v>
      </c>
      <c r="FL331" s="95">
        <f t="shared" si="786"/>
        <v>1</v>
      </c>
      <c r="FM331" s="95">
        <f t="shared" si="787"/>
        <v>1</v>
      </c>
      <c r="FN331" s="95">
        <f t="shared" si="788"/>
        <v>1</v>
      </c>
      <c r="FO331" s="95">
        <f t="shared" si="789"/>
        <v>1</v>
      </c>
      <c r="FP331" s="95">
        <f t="shared" si="790"/>
        <v>1</v>
      </c>
      <c r="FQ331" s="115">
        <f t="shared" si="791"/>
        <v>3.3397087452381617</v>
      </c>
      <c r="FR331" s="115">
        <f t="shared" si="792"/>
        <v>1.5396961606645734</v>
      </c>
      <c r="FS331" s="115">
        <f t="shared" si="793"/>
        <v>1.2298087215124016</v>
      </c>
      <c r="FT331" s="115">
        <f t="shared" si="794"/>
        <v>1.1115423596975051</v>
      </c>
      <c r="FU331" s="115">
        <f t="shared" si="795"/>
        <v>1.0593925803938804</v>
      </c>
      <c r="FV331" s="115">
        <f t="shared" si="796"/>
        <v>1.0339586397287632</v>
      </c>
      <c r="FW331" s="115">
        <f t="shared" si="797"/>
        <v>1.020571243117242</v>
      </c>
      <c r="FX331" s="115">
        <f t="shared" si="798"/>
        <v>1.013075656660922</v>
      </c>
      <c r="FZ331" s="90">
        <f t="shared" si="822"/>
        <v>1.013075656660922</v>
      </c>
    </row>
    <row r="332" spans="24:182" x14ac:dyDescent="0.3">
      <c r="X332" s="118">
        <f t="shared" si="823"/>
        <v>27.590315407153373</v>
      </c>
      <c r="Y332" s="118">
        <v>10</v>
      </c>
      <c r="Z332" s="40">
        <v>1.7999999999999999E-2</v>
      </c>
      <c r="AA332" s="40">
        <v>10000000</v>
      </c>
      <c r="AB332" s="40">
        <v>10000000</v>
      </c>
      <c r="AC332" s="98">
        <v>3900000</v>
      </c>
      <c r="AD332" s="42">
        <v>0.33</v>
      </c>
      <c r="AE332" s="42">
        <v>0.33</v>
      </c>
      <c r="AF332" s="41">
        <v>1.7999999999999999E-2</v>
      </c>
      <c r="AG332" s="40">
        <v>10000000</v>
      </c>
      <c r="AH332" s="40">
        <v>10000000</v>
      </c>
      <c r="AI332" s="98">
        <v>3900000</v>
      </c>
      <c r="AJ332" s="42">
        <v>0.33</v>
      </c>
      <c r="AK332" s="42">
        <v>0.33</v>
      </c>
      <c r="AL332" s="42">
        <f>AL295</f>
        <v>1.0032000000000001</v>
      </c>
      <c r="AM332" s="40">
        <v>6000</v>
      </c>
      <c r="AN332" s="40">
        <f>AN295</f>
        <v>10000</v>
      </c>
      <c r="AO332" s="40">
        <f>AO295</f>
        <v>10000</v>
      </c>
      <c r="AP332" s="42">
        <v>0.03</v>
      </c>
      <c r="AQ332" s="42">
        <v>0.03</v>
      </c>
      <c r="AR332" s="4">
        <f t="shared" si="799"/>
        <v>1.0211999999999999</v>
      </c>
      <c r="AS332" s="11">
        <f t="shared" si="800"/>
        <v>2.7590315407153372</v>
      </c>
      <c r="AT332" s="15">
        <f t="shared" si="801"/>
        <v>105326.50611603633</v>
      </c>
      <c r="AU332" s="19">
        <f t="shared" si="802"/>
        <v>1.0000076783363887</v>
      </c>
      <c r="AV332" s="13">
        <f t="shared" si="803"/>
        <v>0.5</v>
      </c>
      <c r="AW332" s="11">
        <f t="shared" si="804"/>
        <v>1</v>
      </c>
      <c r="AX332" s="11">
        <f t="shared" si="805"/>
        <v>0.8911</v>
      </c>
      <c r="AY332" s="11">
        <f t="shared" si="806"/>
        <v>201997.53114128605</v>
      </c>
      <c r="AZ332" s="11">
        <f t="shared" si="807"/>
        <v>1</v>
      </c>
      <c r="BA332" s="11">
        <f t="shared" si="808"/>
        <v>0.34752899999999998</v>
      </c>
      <c r="BB332" s="11">
        <f t="shared" si="809"/>
        <v>1.025058</v>
      </c>
      <c r="BC332" s="11">
        <f t="shared" si="810"/>
        <v>0.99909999999999999</v>
      </c>
      <c r="BD332" s="11">
        <f t="shared" si="811"/>
        <v>0.8911</v>
      </c>
      <c r="BE332" s="11">
        <f t="shared" si="812"/>
        <v>201997.53114128605</v>
      </c>
      <c r="BF332" s="11">
        <f t="shared" si="813"/>
        <v>1</v>
      </c>
      <c r="BG332" s="11">
        <f t="shared" si="814"/>
        <v>0.34752899999999998</v>
      </c>
      <c r="BH332" s="11">
        <f t="shared" si="815"/>
        <v>1.025058</v>
      </c>
      <c r="BI332" s="121">
        <f t="shared" si="707"/>
        <v>5.709191281996536</v>
      </c>
      <c r="BJ332" s="121">
        <f>X332^2/((BJ297^2+1)*Y332^2)</f>
        <v>1.5224510085324097</v>
      </c>
      <c r="BK332" s="121">
        <f>X332^2/((BK297^2+1)*Y332^2)</f>
        <v>0.76122550426620483</v>
      </c>
      <c r="BL332" s="121">
        <f>X332^2/((BL297^2+1)*Y332^2)</f>
        <v>0.44777970839188519</v>
      </c>
      <c r="BM332" s="121">
        <f>X332^2/((BM297^2+1)*Y332^2)</f>
        <v>0.29277904010238648</v>
      </c>
      <c r="BN332" s="121">
        <f>X332^2/((BN297^2+1)*Y332^2)</f>
        <v>0.20573662277464994</v>
      </c>
      <c r="BO332" s="121">
        <f>X332^2/((BO297^2+1)*Y332^2)</f>
        <v>0.15224510085324094</v>
      </c>
      <c r="BP332" s="121">
        <f>X332^2/((BP297^2+1)*Y332^2)</f>
        <v>0.11711161604095457</v>
      </c>
      <c r="BQ332" s="121">
        <v>1</v>
      </c>
      <c r="BR332" s="121">
        <v>1</v>
      </c>
      <c r="BS332" s="121">
        <v>1</v>
      </c>
      <c r="BT332" s="121">
        <v>1</v>
      </c>
      <c r="BU332" s="121">
        <v>1</v>
      </c>
      <c r="BV332" s="121">
        <v>1</v>
      </c>
      <c r="BW332" s="121">
        <v>1</v>
      </c>
      <c r="BX332" s="121">
        <v>1</v>
      </c>
      <c r="BY332" s="121">
        <f t="shared" si="816"/>
        <v>0.52546846861835805</v>
      </c>
      <c r="BZ332" s="121">
        <f>(BZ297^4+6*BZ297^2+1)/(BZ297^2+1)*(Y332^2/X332^2)</f>
        <v>1.077210360667634</v>
      </c>
      <c r="CA332" s="121">
        <f>(CA297^4+6*CA297^2+1)/(CA297^2+1)*(Y332^2/X332^2)</f>
        <v>1.7865927933024173</v>
      </c>
      <c r="CB332" s="121">
        <f>(CB297^4+6*CB297^2+1)/(CB297^2+1)*(Y332^2/X332^2)</f>
        <v>2.7277995503276529</v>
      </c>
      <c r="CC332" s="121">
        <f>(CC297^4+6*CC297^2+1)/(CC297^2+1)*(Y332^2/X332^2)</f>
        <v>3.9208031889215946</v>
      </c>
      <c r="CD332" s="121">
        <f>(CD297^4+6*CD297^2+1)/(CD297^2+1)*(Y332^2/X332^2)</f>
        <v>5.3718499528349719</v>
      </c>
      <c r="CE332" s="121">
        <f>(CE297^4+6*CE297^2+1)/(CE297^2+1)*(Y332^2/X332^2)</f>
        <v>7.0833149569754665</v>
      </c>
      <c r="CF332" s="121">
        <f>(CF297^4+6*CF297^2+1)/(CF297^2+1)*(Y332^2/X332^2)</f>
        <v>9.0562469533802403</v>
      </c>
      <c r="CG332" s="121">
        <f t="shared" si="817"/>
        <v>5.709191281996536</v>
      </c>
      <c r="CH332" s="121">
        <f t="shared" si="708"/>
        <v>1.5224510085324097</v>
      </c>
      <c r="CI332" s="121">
        <f t="shared" si="709"/>
        <v>0.76122550426620483</v>
      </c>
      <c r="CJ332" s="121">
        <f t="shared" si="710"/>
        <v>0.44777970839188519</v>
      </c>
      <c r="CK332" s="121">
        <f t="shared" si="711"/>
        <v>0.29277904010238648</v>
      </c>
      <c r="CL332" s="121">
        <f t="shared" si="712"/>
        <v>0.20573662277464994</v>
      </c>
      <c r="CM332" s="121">
        <f t="shared" si="713"/>
        <v>0.15224510085324094</v>
      </c>
      <c r="CN332" s="121">
        <f t="shared" si="714"/>
        <v>0.11711161604095457</v>
      </c>
      <c r="CO332" s="95">
        <f t="shared" si="715"/>
        <v>1.9338693124285147</v>
      </c>
      <c r="CP332" s="95">
        <f t="shared" si="716"/>
        <v>2.6530087749557207</v>
      </c>
      <c r="CQ332" s="95">
        <f t="shared" si="717"/>
        <v>3.5906606218785906</v>
      </c>
      <c r="CR332" s="95">
        <f t="shared" si="718"/>
        <v>4.8514445589071471</v>
      </c>
      <c r="CS332" s="95">
        <f t="shared" si="719"/>
        <v>6.4553331432196455</v>
      </c>
      <c r="CT332" s="95">
        <f t="shared" si="720"/>
        <v>8.4085726185668133</v>
      </c>
      <c r="CU332" s="95">
        <f t="shared" si="721"/>
        <v>10.713538099856333</v>
      </c>
      <c r="CV332" s="95">
        <f t="shared" si="722"/>
        <v>13.371278339125368</v>
      </c>
      <c r="CW332" s="95">
        <f t="shared" si="723"/>
        <v>1.9338693124285147</v>
      </c>
      <c r="CX332" s="95">
        <f t="shared" si="724"/>
        <v>2.6530087749557207</v>
      </c>
      <c r="CY332" s="95">
        <f t="shared" si="725"/>
        <v>3.5906606218785906</v>
      </c>
      <c r="CZ332" s="95">
        <f t="shared" si="726"/>
        <v>4.8514445589071471</v>
      </c>
      <c r="DA332" s="95">
        <f t="shared" si="727"/>
        <v>6.4553331432196455</v>
      </c>
      <c r="DB332" s="95">
        <f t="shared" si="728"/>
        <v>8.4085726185668133</v>
      </c>
      <c r="DC332" s="95">
        <f t="shared" si="729"/>
        <v>10.713538099856333</v>
      </c>
      <c r="DD332" s="95">
        <f t="shared" si="730"/>
        <v>13.371278339125368</v>
      </c>
      <c r="DE332" s="13">
        <f t="shared" si="818"/>
        <v>8.2847757506148945</v>
      </c>
      <c r="DF332" s="13">
        <f t="shared" si="819"/>
        <v>4.6497773692000433</v>
      </c>
      <c r="DG332" s="13">
        <f t="shared" si="820"/>
        <v>4.5979342975686226</v>
      </c>
      <c r="DH332" s="13">
        <f t="shared" si="821"/>
        <v>5.2256952587195382</v>
      </c>
      <c r="DI332" s="13">
        <f t="shared" si="731"/>
        <v>6.2636982290239818</v>
      </c>
      <c r="DJ332" s="13">
        <f t="shared" si="732"/>
        <v>7.6277025756096215</v>
      </c>
      <c r="DK332" s="13">
        <f t="shared" si="733"/>
        <v>9.2856760578287076</v>
      </c>
      <c r="DL332" s="13">
        <f t="shared" si="734"/>
        <v>11.223474569421196</v>
      </c>
      <c r="DM332" s="95">
        <f t="shared" si="735"/>
        <v>8.2847757506148945</v>
      </c>
      <c r="DN332" s="95">
        <f t="shared" si="736"/>
        <v>4.6497773692000433</v>
      </c>
      <c r="DO332" s="95">
        <f t="shared" si="737"/>
        <v>4.5979342975686226</v>
      </c>
      <c r="DP332" s="95">
        <f t="shared" si="738"/>
        <v>5.2256952587195382</v>
      </c>
      <c r="DQ332" s="95">
        <f t="shared" si="739"/>
        <v>6.2636982290239818</v>
      </c>
      <c r="DR332" s="95">
        <f t="shared" si="740"/>
        <v>7.6277025756096215</v>
      </c>
      <c r="DS332" s="95">
        <f t="shared" si="741"/>
        <v>9.2856760578287076</v>
      </c>
      <c r="DT332" s="95">
        <f t="shared" si="742"/>
        <v>11.223474569421196</v>
      </c>
      <c r="DU332" s="95">
        <f t="shared" si="743"/>
        <v>4.8284559284714437</v>
      </c>
      <c r="DV332" s="95">
        <f t="shared" si="744"/>
        <v>2.205188575976722</v>
      </c>
      <c r="DW332" s="95">
        <f t="shared" si="745"/>
        <v>1.9071716051357257</v>
      </c>
      <c r="DX332" s="95">
        <f t="shared" si="746"/>
        <v>1.986790031400774</v>
      </c>
      <c r="DY332" s="95">
        <f t="shared" si="747"/>
        <v>2.2740018725533151</v>
      </c>
      <c r="DZ332" s="95">
        <f t="shared" si="748"/>
        <v>2.7052902123834657</v>
      </c>
      <c r="EA332" s="95">
        <f t="shared" si="749"/>
        <v>3.2546978113371527</v>
      </c>
      <c r="EB332" s="95">
        <f t="shared" si="750"/>
        <v>3.9103307062487098</v>
      </c>
      <c r="EC332" s="95">
        <f t="shared" si="751"/>
        <v>4.8284559284714437</v>
      </c>
      <c r="ED332" s="95">
        <f t="shared" si="752"/>
        <v>2.205188575976722</v>
      </c>
      <c r="EE332" s="95">
        <f t="shared" si="753"/>
        <v>1.9071716051357257</v>
      </c>
      <c r="EF332" s="95">
        <f t="shared" si="754"/>
        <v>1.986790031400774</v>
      </c>
      <c r="EG332" s="95">
        <f t="shared" si="755"/>
        <v>2.2740018725533151</v>
      </c>
      <c r="EH332" s="95">
        <f t="shared" si="756"/>
        <v>2.7052902123834657</v>
      </c>
      <c r="EI332" s="95">
        <f t="shared" si="757"/>
        <v>3.2546978113371527</v>
      </c>
      <c r="EJ332" s="95">
        <f t="shared" si="758"/>
        <v>3.9103307062487098</v>
      </c>
      <c r="EK332" s="95">
        <f t="shared" si="759"/>
        <v>4.8284559284714437</v>
      </c>
      <c r="EL332" s="95">
        <f t="shared" si="760"/>
        <v>2.205188575976722</v>
      </c>
      <c r="EM332" s="95">
        <f t="shared" si="761"/>
        <v>1.9071716051357257</v>
      </c>
      <c r="EN332" s="95">
        <f t="shared" si="762"/>
        <v>1.986790031400774</v>
      </c>
      <c r="EO332" s="95">
        <f t="shared" si="763"/>
        <v>2.2740018725533151</v>
      </c>
      <c r="EP332" s="95">
        <f t="shared" si="764"/>
        <v>2.7052902123834657</v>
      </c>
      <c r="EQ332" s="95">
        <f t="shared" si="765"/>
        <v>3.2546978113371527</v>
      </c>
      <c r="ER332" s="95">
        <f t="shared" si="766"/>
        <v>3.9103307062487098</v>
      </c>
      <c r="ES332" s="95">
        <f t="shared" si="767"/>
        <v>1</v>
      </c>
      <c r="ET332" s="95">
        <f t="shared" si="768"/>
        <v>1</v>
      </c>
      <c r="EU332" s="95">
        <f t="shared" si="769"/>
        <v>1</v>
      </c>
      <c r="EV332" s="95">
        <f t="shared" si="770"/>
        <v>1</v>
      </c>
      <c r="EW332" s="95">
        <f t="shared" si="771"/>
        <v>1</v>
      </c>
      <c r="EX332" s="95">
        <f t="shared" si="772"/>
        <v>1</v>
      </c>
      <c r="EY332" s="95">
        <f t="shared" si="773"/>
        <v>1</v>
      </c>
      <c r="EZ332" s="95">
        <f t="shared" si="774"/>
        <v>1</v>
      </c>
      <c r="FA332" s="95">
        <f t="shared" si="775"/>
        <v>1</v>
      </c>
      <c r="FB332" s="95">
        <f t="shared" si="776"/>
        <v>1</v>
      </c>
      <c r="FC332" s="95">
        <f t="shared" si="777"/>
        <v>1</v>
      </c>
      <c r="FD332" s="95">
        <f t="shared" si="778"/>
        <v>1</v>
      </c>
      <c r="FE332" s="95">
        <f t="shared" si="779"/>
        <v>1</v>
      </c>
      <c r="FF332" s="95">
        <f t="shared" si="780"/>
        <v>1</v>
      </c>
      <c r="FG332" s="95">
        <f t="shared" si="781"/>
        <v>1</v>
      </c>
      <c r="FH332" s="95">
        <f t="shared" si="782"/>
        <v>1</v>
      </c>
      <c r="FI332" s="95">
        <f t="shared" si="783"/>
        <v>1</v>
      </c>
      <c r="FJ332" s="95">
        <f t="shared" si="784"/>
        <v>1</v>
      </c>
      <c r="FK332" s="95">
        <f t="shared" si="785"/>
        <v>1</v>
      </c>
      <c r="FL332" s="95">
        <f t="shared" si="786"/>
        <v>1</v>
      </c>
      <c r="FM332" s="95">
        <f t="shared" si="787"/>
        <v>1</v>
      </c>
      <c r="FN332" s="95">
        <f t="shared" si="788"/>
        <v>1</v>
      </c>
      <c r="FO332" s="95">
        <f t="shared" si="789"/>
        <v>1</v>
      </c>
      <c r="FP332" s="95">
        <f t="shared" si="790"/>
        <v>1</v>
      </c>
      <c r="FQ332" s="115">
        <f t="shared" si="791"/>
        <v>3.6932201284327153</v>
      </c>
      <c r="FR332" s="115">
        <f t="shared" si="792"/>
        <v>1.6276475627892264</v>
      </c>
      <c r="FS332" s="115">
        <f t="shared" si="793"/>
        <v>1.2697829660792865</v>
      </c>
      <c r="FT332" s="115">
        <f t="shared" si="794"/>
        <v>1.1322817301557742</v>
      </c>
      <c r="FU332" s="115">
        <f t="shared" si="795"/>
        <v>1.0710972714189637</v>
      </c>
      <c r="FV332" s="115">
        <f t="shared" si="796"/>
        <v>1.0409730553550027</v>
      </c>
      <c r="FW332" s="115">
        <f t="shared" si="797"/>
        <v>1.0249793090742494</v>
      </c>
      <c r="FX332" s="115">
        <f t="shared" si="798"/>
        <v>1.0159583596046688</v>
      </c>
      <c r="FZ332" s="90">
        <f t="shared" si="822"/>
        <v>1.0159583596046688</v>
      </c>
    </row>
    <row r="333" spans="24:182" x14ac:dyDescent="0.3">
      <c r="X333" s="118">
        <f t="shared" si="823"/>
        <v>29.521637485654111</v>
      </c>
      <c r="Y333" s="118">
        <v>10</v>
      </c>
      <c r="Z333" s="40">
        <v>1.7999999999999999E-2</v>
      </c>
      <c r="AA333" s="40">
        <v>10000000</v>
      </c>
      <c r="AB333" s="40">
        <v>10000000</v>
      </c>
      <c r="AC333" s="98">
        <v>3900000</v>
      </c>
      <c r="AD333" s="42">
        <v>0.33</v>
      </c>
      <c r="AE333" s="42">
        <v>0.33</v>
      </c>
      <c r="AF333" s="41">
        <v>1.7999999999999999E-2</v>
      </c>
      <c r="AG333" s="40">
        <v>10000000</v>
      </c>
      <c r="AH333" s="40">
        <v>10000000</v>
      </c>
      <c r="AI333" s="98">
        <v>3900000</v>
      </c>
      <c r="AJ333" s="42">
        <v>0.33</v>
      </c>
      <c r="AK333" s="42">
        <v>0.33</v>
      </c>
      <c r="AL333" s="42">
        <f>AL295</f>
        <v>1.0032000000000001</v>
      </c>
      <c r="AM333" s="40">
        <v>6000</v>
      </c>
      <c r="AN333" s="40">
        <f>AN295</f>
        <v>10000</v>
      </c>
      <c r="AO333" s="40">
        <f>AO295</f>
        <v>10000</v>
      </c>
      <c r="AP333" s="42">
        <v>0.03</v>
      </c>
      <c r="AQ333" s="42">
        <v>0.03</v>
      </c>
      <c r="AR333" s="4">
        <f t="shared" si="799"/>
        <v>1.0211999999999999</v>
      </c>
      <c r="AS333" s="11">
        <f t="shared" si="800"/>
        <v>2.9521637485654111</v>
      </c>
      <c r="AT333" s="15">
        <f t="shared" si="801"/>
        <v>105326.50611603633</v>
      </c>
      <c r="AU333" s="19">
        <f t="shared" si="802"/>
        <v>1.0000076783363887</v>
      </c>
      <c r="AV333" s="13">
        <f t="shared" si="803"/>
        <v>0.5</v>
      </c>
      <c r="AW333" s="11">
        <f t="shared" si="804"/>
        <v>1</v>
      </c>
      <c r="AX333" s="11">
        <f t="shared" si="805"/>
        <v>0.8911</v>
      </c>
      <c r="AY333" s="11">
        <f t="shared" si="806"/>
        <v>201997.53114128605</v>
      </c>
      <c r="AZ333" s="11">
        <f t="shared" si="807"/>
        <v>1</v>
      </c>
      <c r="BA333" s="11">
        <f t="shared" si="808"/>
        <v>0.34752899999999998</v>
      </c>
      <c r="BB333" s="11">
        <f t="shared" si="809"/>
        <v>1.025058</v>
      </c>
      <c r="BC333" s="11">
        <f t="shared" si="810"/>
        <v>0.99909999999999999</v>
      </c>
      <c r="BD333" s="11">
        <f t="shared" si="811"/>
        <v>0.8911</v>
      </c>
      <c r="BE333" s="11">
        <f t="shared" si="812"/>
        <v>201997.53114128605</v>
      </c>
      <c r="BF333" s="11">
        <f t="shared" si="813"/>
        <v>1</v>
      </c>
      <c r="BG333" s="11">
        <f t="shared" si="814"/>
        <v>0.34752899999999998</v>
      </c>
      <c r="BH333" s="11">
        <f t="shared" si="815"/>
        <v>1.025058</v>
      </c>
      <c r="BI333" s="121">
        <f t="shared" si="707"/>
        <v>6.5364530987578346</v>
      </c>
      <c r="BJ333" s="121">
        <f>X333^2/((BJ297^2+1)*Y333^2)</f>
        <v>1.7430541596687561</v>
      </c>
      <c r="BK333" s="121">
        <f>X333^2/((BK297^2+1)*Y333^2)</f>
        <v>0.87152707983437805</v>
      </c>
      <c r="BL333" s="121">
        <f>X333^2/((BL297^2+1)*Y333^2)</f>
        <v>0.51266298813786937</v>
      </c>
      <c r="BM333" s="121">
        <f>X333^2/((BM297^2+1)*Y333^2)</f>
        <v>0.33520272301322229</v>
      </c>
      <c r="BN333" s="121">
        <f>X333^2/((BN297^2+1)*Y333^2)</f>
        <v>0.23554785941469675</v>
      </c>
      <c r="BO333" s="121">
        <f>X333^2/((BO297^2+1)*Y333^2)</f>
        <v>0.1743054159668756</v>
      </c>
      <c r="BP333" s="121">
        <f>X333^2/((BP297^2+1)*Y333^2)</f>
        <v>0.13408108920528894</v>
      </c>
      <c r="BQ333" s="121">
        <v>1</v>
      </c>
      <c r="BR333" s="121">
        <v>1</v>
      </c>
      <c r="BS333" s="121">
        <v>1</v>
      </c>
      <c r="BT333" s="121">
        <v>1</v>
      </c>
      <c r="BU333" s="121">
        <v>1</v>
      </c>
      <c r="BV333" s="121">
        <v>1</v>
      </c>
      <c r="BW333" s="121">
        <v>1</v>
      </c>
      <c r="BX333" s="121">
        <v>1</v>
      </c>
      <c r="BY333" s="121">
        <f t="shared" si="816"/>
        <v>0.45896451097769059</v>
      </c>
      <c r="BZ333" s="121">
        <f>(BZ297^4+6*BZ297^2+1)/(BZ297^2+1)*(Y333^2/X333^2)</f>
        <v>0.9408772475042656</v>
      </c>
      <c r="CA333" s="121">
        <f>(CA297^4+6*CA297^2+1)/(CA297^2+1)*(Y333^2/X333^2)</f>
        <v>1.5604793373241479</v>
      </c>
      <c r="CB333" s="121">
        <f>(CB297^4+6*CB297^2+1)/(CB297^2+1)*(Y333^2/X333^2)</f>
        <v>2.3825657702224232</v>
      </c>
      <c r="CC333" s="121">
        <f>(CC297^4+6*CC297^2+1)/(CC297^2+1)*(Y333^2/X333^2)</f>
        <v>3.4245813511412297</v>
      </c>
      <c r="CD333" s="121">
        <f>(CD297^4+6*CD297^2+1)/(CD297^2+1)*(Y333^2/X333^2)</f>
        <v>4.691981791278689</v>
      </c>
      <c r="CE333" s="121">
        <f>(CE297^4+6*CE297^2+1)/(CE297^2+1)*(Y333^2/X333^2)</f>
        <v>6.186841607979269</v>
      </c>
      <c r="CF333" s="121">
        <f>(CF297^4+6*CF297^2+1)/(CF297^2+1)*(Y333^2/X333^2)</f>
        <v>7.9100768218885831</v>
      </c>
      <c r="CG333" s="121">
        <f t="shared" si="817"/>
        <v>6.5364530987578346</v>
      </c>
      <c r="CH333" s="121">
        <f t="shared" si="708"/>
        <v>1.7430541596687561</v>
      </c>
      <c r="CI333" s="121">
        <f t="shared" si="709"/>
        <v>0.87152707983437805</v>
      </c>
      <c r="CJ333" s="121">
        <f t="shared" si="710"/>
        <v>0.51266298813786937</v>
      </c>
      <c r="CK333" s="121">
        <f t="shared" si="711"/>
        <v>0.33520272301322229</v>
      </c>
      <c r="CL333" s="121">
        <f t="shared" si="712"/>
        <v>0.23554785941469675</v>
      </c>
      <c r="CM333" s="121">
        <f t="shared" si="713"/>
        <v>0.1743054159668756</v>
      </c>
      <c r="CN333" s="121">
        <f t="shared" si="714"/>
        <v>0.13408108920528894</v>
      </c>
      <c r="CO333" s="95">
        <f t="shared" si="715"/>
        <v>1.8596613368228792</v>
      </c>
      <c r="CP333" s="95">
        <f t="shared" si="716"/>
        <v>2.4877855944237228</v>
      </c>
      <c r="CQ333" s="95">
        <f t="shared" si="717"/>
        <v>3.3067670311630621</v>
      </c>
      <c r="CR333" s="95">
        <f t="shared" si="718"/>
        <v>4.4079845497485781</v>
      </c>
      <c r="CS333" s="95">
        <f t="shared" si="719"/>
        <v>5.8088829551224075</v>
      </c>
      <c r="CT333" s="95">
        <f t="shared" si="720"/>
        <v>7.5149179584826733</v>
      </c>
      <c r="CU333" s="95">
        <f t="shared" si="721"/>
        <v>9.528164077173841</v>
      </c>
      <c r="CV333" s="95">
        <f t="shared" si="722"/>
        <v>11.849537331841528</v>
      </c>
      <c r="CW333" s="95">
        <f t="shared" si="723"/>
        <v>1.8596613368228792</v>
      </c>
      <c r="CX333" s="95">
        <f t="shared" si="724"/>
        <v>2.4877855944237228</v>
      </c>
      <c r="CY333" s="95">
        <f t="shared" si="725"/>
        <v>3.3067670311630621</v>
      </c>
      <c r="CZ333" s="95">
        <f t="shared" si="726"/>
        <v>4.4079845497485781</v>
      </c>
      <c r="DA333" s="95">
        <f t="shared" si="727"/>
        <v>5.8088829551224075</v>
      </c>
      <c r="DB333" s="95">
        <f t="shared" si="728"/>
        <v>7.5149179584826733</v>
      </c>
      <c r="DC333" s="95">
        <f t="shared" si="729"/>
        <v>9.528164077173841</v>
      </c>
      <c r="DD333" s="95">
        <f t="shared" si="730"/>
        <v>11.849537331841528</v>
      </c>
      <c r="DE333" s="13">
        <f t="shared" si="818"/>
        <v>9.045533609735525</v>
      </c>
      <c r="DF333" s="13">
        <f t="shared" si="819"/>
        <v>4.7340474071730219</v>
      </c>
      <c r="DG333" s="13">
        <f t="shared" si="820"/>
        <v>4.4821224171585259</v>
      </c>
      <c r="DH333" s="13">
        <f t="shared" si="821"/>
        <v>4.9453447583602923</v>
      </c>
      <c r="DI333" s="13">
        <f t="shared" si="731"/>
        <v>5.8099000741544522</v>
      </c>
      <c r="DJ333" s="13">
        <f t="shared" si="732"/>
        <v>6.9776456506933862</v>
      </c>
      <c r="DK333" s="13">
        <f t="shared" si="733"/>
        <v>8.4112630239461446</v>
      </c>
      <c r="DL333" s="13">
        <f t="shared" si="734"/>
        <v>10.094273911093872</v>
      </c>
      <c r="DM333" s="95">
        <f t="shared" si="735"/>
        <v>9.045533609735525</v>
      </c>
      <c r="DN333" s="95">
        <f t="shared" si="736"/>
        <v>4.7340474071730219</v>
      </c>
      <c r="DO333" s="95">
        <f t="shared" si="737"/>
        <v>4.4821224171585259</v>
      </c>
      <c r="DP333" s="95">
        <f t="shared" si="738"/>
        <v>4.9453447583602923</v>
      </c>
      <c r="DQ333" s="95">
        <f t="shared" si="739"/>
        <v>5.8099000741544522</v>
      </c>
      <c r="DR333" s="95">
        <f t="shared" si="740"/>
        <v>6.9776456506933862</v>
      </c>
      <c r="DS333" s="95">
        <f t="shared" si="741"/>
        <v>8.4112630239461446</v>
      </c>
      <c r="DT333" s="95">
        <f t="shared" si="742"/>
        <v>10.094273911093872</v>
      </c>
      <c r="DU333" s="95">
        <f t="shared" si="743"/>
        <v>5.0928413464937767</v>
      </c>
      <c r="DV333" s="95">
        <f t="shared" si="744"/>
        <v>2.2344748580034328</v>
      </c>
      <c r="DW333" s="95">
        <f t="shared" si="745"/>
        <v>1.8669236181486852</v>
      </c>
      <c r="DX333" s="95">
        <f t="shared" si="746"/>
        <v>1.8893601023614255</v>
      </c>
      <c r="DY333" s="95">
        <f t="shared" si="747"/>
        <v>2.1162938535896627</v>
      </c>
      <c r="DZ333" s="95">
        <f t="shared" si="748"/>
        <v>2.479376579324251</v>
      </c>
      <c r="EA333" s="95">
        <f t="shared" si="749"/>
        <v>2.9508139240849793</v>
      </c>
      <c r="EB333" s="95">
        <f t="shared" si="750"/>
        <v>3.5179007306608732</v>
      </c>
      <c r="EC333" s="95">
        <f t="shared" si="751"/>
        <v>5.0928413464937767</v>
      </c>
      <c r="ED333" s="95">
        <f t="shared" si="752"/>
        <v>2.2344748580034328</v>
      </c>
      <c r="EE333" s="95">
        <f t="shared" si="753"/>
        <v>1.8669236181486852</v>
      </c>
      <c r="EF333" s="95">
        <f t="shared" si="754"/>
        <v>1.8893601023614255</v>
      </c>
      <c r="EG333" s="95">
        <f t="shared" si="755"/>
        <v>2.1162938535896627</v>
      </c>
      <c r="EH333" s="95">
        <f t="shared" si="756"/>
        <v>2.479376579324251</v>
      </c>
      <c r="EI333" s="95">
        <f t="shared" si="757"/>
        <v>2.9508139240849793</v>
      </c>
      <c r="EJ333" s="95">
        <f t="shared" si="758"/>
        <v>3.5179007306608732</v>
      </c>
      <c r="EK333" s="95">
        <f t="shared" si="759"/>
        <v>5.0928413464937767</v>
      </c>
      <c r="EL333" s="95">
        <f t="shared" si="760"/>
        <v>2.2344748580034328</v>
      </c>
      <c r="EM333" s="95">
        <f t="shared" si="761"/>
        <v>1.8669236181486852</v>
      </c>
      <c r="EN333" s="95">
        <f t="shared" si="762"/>
        <v>1.8893601023614255</v>
      </c>
      <c r="EO333" s="95">
        <f t="shared" si="763"/>
        <v>2.1162938535896627</v>
      </c>
      <c r="EP333" s="95">
        <f t="shared" si="764"/>
        <v>2.479376579324251</v>
      </c>
      <c r="EQ333" s="95">
        <f t="shared" si="765"/>
        <v>2.9508139240849793</v>
      </c>
      <c r="ER333" s="95">
        <f t="shared" si="766"/>
        <v>3.5179007306608732</v>
      </c>
      <c r="ES333" s="95">
        <f t="shared" si="767"/>
        <v>1</v>
      </c>
      <c r="ET333" s="95">
        <f t="shared" si="768"/>
        <v>1</v>
      </c>
      <c r="EU333" s="95">
        <f t="shared" si="769"/>
        <v>1</v>
      </c>
      <c r="EV333" s="95">
        <f t="shared" si="770"/>
        <v>1</v>
      </c>
      <c r="EW333" s="95">
        <f t="shared" si="771"/>
        <v>1</v>
      </c>
      <c r="EX333" s="95">
        <f t="shared" si="772"/>
        <v>1</v>
      </c>
      <c r="EY333" s="95">
        <f t="shared" si="773"/>
        <v>1</v>
      </c>
      <c r="EZ333" s="95">
        <f t="shared" si="774"/>
        <v>1</v>
      </c>
      <c r="FA333" s="95">
        <f t="shared" si="775"/>
        <v>1</v>
      </c>
      <c r="FB333" s="95">
        <f t="shared" si="776"/>
        <v>1</v>
      </c>
      <c r="FC333" s="95">
        <f t="shared" si="777"/>
        <v>1</v>
      </c>
      <c r="FD333" s="95">
        <f t="shared" si="778"/>
        <v>1</v>
      </c>
      <c r="FE333" s="95">
        <f t="shared" si="779"/>
        <v>1</v>
      </c>
      <c r="FF333" s="95">
        <f t="shared" si="780"/>
        <v>1</v>
      </c>
      <c r="FG333" s="95">
        <f t="shared" si="781"/>
        <v>1</v>
      </c>
      <c r="FH333" s="95">
        <f t="shared" si="782"/>
        <v>1</v>
      </c>
      <c r="FI333" s="95">
        <f t="shared" si="783"/>
        <v>1</v>
      </c>
      <c r="FJ333" s="95">
        <f t="shared" si="784"/>
        <v>1</v>
      </c>
      <c r="FK333" s="95">
        <f t="shared" si="785"/>
        <v>1</v>
      </c>
      <c r="FL333" s="95">
        <f t="shared" si="786"/>
        <v>1</v>
      </c>
      <c r="FM333" s="95">
        <f t="shared" si="787"/>
        <v>1</v>
      </c>
      <c r="FN333" s="95">
        <f t="shared" si="788"/>
        <v>1</v>
      </c>
      <c r="FO333" s="95">
        <f t="shared" si="789"/>
        <v>1</v>
      </c>
      <c r="FP333" s="95">
        <f t="shared" si="790"/>
        <v>1</v>
      </c>
      <c r="FQ333" s="115">
        <f t="shared" si="791"/>
        <v>4.0995474028629832</v>
      </c>
      <c r="FR333" s="115">
        <f t="shared" si="792"/>
        <v>1.7297491654228421</v>
      </c>
      <c r="FS333" s="115">
        <f t="shared" si="793"/>
        <v>1.3166794695956425</v>
      </c>
      <c r="FT333" s="115">
        <f t="shared" si="794"/>
        <v>1.156889983927041</v>
      </c>
      <c r="FU333" s="115">
        <f t="shared" si="795"/>
        <v>1.0851388244637967</v>
      </c>
      <c r="FV333" s="115">
        <f t="shared" si="796"/>
        <v>1.0494710378233394</v>
      </c>
      <c r="FW333" s="115">
        <f t="shared" si="797"/>
        <v>1.0303644867159998</v>
      </c>
      <c r="FX333" s="115">
        <f t="shared" si="798"/>
        <v>1.0195044147308727</v>
      </c>
      <c r="FZ333" s="90">
        <f t="shared" si="822"/>
        <v>1.0195044147308727</v>
      </c>
    </row>
    <row r="334" spans="24:182" x14ac:dyDescent="0.3">
      <c r="X334" s="118">
        <f t="shared" si="823"/>
        <v>31.588152109649901</v>
      </c>
      <c r="Y334" s="118">
        <v>10</v>
      </c>
      <c r="Z334" s="40">
        <v>1.7999999999999999E-2</v>
      </c>
      <c r="AA334" s="40">
        <v>10000000</v>
      </c>
      <c r="AB334" s="40">
        <v>10000000</v>
      </c>
      <c r="AC334" s="98">
        <v>3900000</v>
      </c>
      <c r="AD334" s="42">
        <v>0.33</v>
      </c>
      <c r="AE334" s="42">
        <v>0.33</v>
      </c>
      <c r="AF334" s="41">
        <v>1.7999999999999999E-2</v>
      </c>
      <c r="AG334" s="40">
        <v>10000000</v>
      </c>
      <c r="AH334" s="40">
        <v>10000000</v>
      </c>
      <c r="AI334" s="98">
        <v>3900000</v>
      </c>
      <c r="AJ334" s="42">
        <v>0.33</v>
      </c>
      <c r="AK334" s="42">
        <v>0.33</v>
      </c>
      <c r="AL334" s="42">
        <f>AL295</f>
        <v>1.0032000000000001</v>
      </c>
      <c r="AM334" s="40">
        <v>6000</v>
      </c>
      <c r="AN334" s="40">
        <f>AN295</f>
        <v>10000</v>
      </c>
      <c r="AO334" s="40">
        <f>AO295</f>
        <v>10000</v>
      </c>
      <c r="AP334" s="42">
        <v>0.03</v>
      </c>
      <c r="AQ334" s="42">
        <v>0.03</v>
      </c>
      <c r="AR334" s="4">
        <f t="shared" si="799"/>
        <v>1.0211999999999999</v>
      </c>
      <c r="AS334" s="11">
        <f t="shared" si="800"/>
        <v>3.1588152109649901</v>
      </c>
      <c r="AT334" s="15">
        <f t="shared" si="801"/>
        <v>105326.50611603633</v>
      </c>
      <c r="AU334" s="19">
        <f t="shared" si="802"/>
        <v>1.0000076783363887</v>
      </c>
      <c r="AV334" s="13">
        <f t="shared" si="803"/>
        <v>0.5</v>
      </c>
      <c r="AW334" s="11">
        <f t="shared" si="804"/>
        <v>1</v>
      </c>
      <c r="AX334" s="11">
        <f t="shared" si="805"/>
        <v>0.8911</v>
      </c>
      <c r="AY334" s="11">
        <f t="shared" si="806"/>
        <v>201997.53114128605</v>
      </c>
      <c r="AZ334" s="11">
        <f t="shared" si="807"/>
        <v>1</v>
      </c>
      <c r="BA334" s="11">
        <f t="shared" si="808"/>
        <v>0.34752899999999998</v>
      </c>
      <c r="BB334" s="11">
        <f t="shared" si="809"/>
        <v>1.025058</v>
      </c>
      <c r="BC334" s="11">
        <f t="shared" si="810"/>
        <v>0.99909999999999999</v>
      </c>
      <c r="BD334" s="11">
        <f t="shared" si="811"/>
        <v>0.8911</v>
      </c>
      <c r="BE334" s="11">
        <f t="shared" si="812"/>
        <v>201997.53114128605</v>
      </c>
      <c r="BF334" s="11">
        <f t="shared" si="813"/>
        <v>1</v>
      </c>
      <c r="BG334" s="11">
        <f t="shared" si="814"/>
        <v>0.34752899999999998</v>
      </c>
      <c r="BH334" s="11">
        <f t="shared" si="815"/>
        <v>1.025058</v>
      </c>
      <c r="BI334" s="121">
        <f t="shared" si="707"/>
        <v>7.4835851527678461</v>
      </c>
      <c r="BJ334" s="121">
        <f>X334^2/((BJ297^2+1)*Y334^2)</f>
        <v>1.995622707404759</v>
      </c>
      <c r="BK334" s="121">
        <f>X334^2/((BK297^2+1)*Y334^2)</f>
        <v>0.9978113537023795</v>
      </c>
      <c r="BL334" s="121">
        <f>X334^2/((BL297^2+1)*Y334^2)</f>
        <v>0.58694785511904679</v>
      </c>
      <c r="BM334" s="121">
        <f>X334^2/((BM297^2+1)*Y334^2)</f>
        <v>0.3837735975778383</v>
      </c>
      <c r="BN334" s="121">
        <f>X334^2/((BN297^2+1)*Y334^2)</f>
        <v>0.26967874424388633</v>
      </c>
      <c r="BO334" s="121">
        <f>X334^2/((BO297^2+1)*Y334^2)</f>
        <v>0.19956227074047589</v>
      </c>
      <c r="BP334" s="121">
        <f>X334^2/((BP297^2+1)*Y334^2)</f>
        <v>0.15350943903113531</v>
      </c>
      <c r="BQ334" s="121">
        <v>1</v>
      </c>
      <c r="BR334" s="121">
        <v>1</v>
      </c>
      <c r="BS334" s="121">
        <v>1</v>
      </c>
      <c r="BT334" s="121">
        <v>1</v>
      </c>
      <c r="BU334" s="121">
        <v>1</v>
      </c>
      <c r="BV334" s="121">
        <v>1</v>
      </c>
      <c r="BW334" s="121">
        <v>1</v>
      </c>
      <c r="BX334" s="121">
        <v>1</v>
      </c>
      <c r="BY334" s="121">
        <f t="shared" si="816"/>
        <v>0.40087737879089047</v>
      </c>
      <c r="BZ334" s="121">
        <f>(BZ297^4+6*BZ297^2+1)/(BZ297^2+1)*(Y334^2/X334^2)</f>
        <v>0.8217986265213254</v>
      </c>
      <c r="CA334" s="121">
        <f>(CA297^4+6*CA297^2+1)/(CA297^2+1)*(Y334^2/X334^2)</f>
        <v>1.3629830878890277</v>
      </c>
      <c r="CB334" s="121">
        <f>(CB297^4+6*CB297^2+1)/(CB297^2+1)*(Y334^2/X334^2)</f>
        <v>2.081025216370358</v>
      </c>
      <c r="CC334" s="121">
        <f>(CC297^4+6*CC297^2+1)/(CC297^2+1)*(Y334^2/X334^2)</f>
        <v>2.9911619802089522</v>
      </c>
      <c r="CD334" s="121">
        <f>(CD297^4+6*CD297^2+1)/(CD297^2+1)*(Y334^2/X334^2)</f>
        <v>4.0981586088555222</v>
      </c>
      <c r="CE334" s="121">
        <f>(CE297^4+6*CE297^2+1)/(CE297^2+1)*(Y334^2/X334^2)</f>
        <v>5.4038270661012033</v>
      </c>
      <c r="CF334" s="121">
        <f>(CF297^4+6*CF297^2+1)/(CF297^2+1)*(Y334^2/X334^2)</f>
        <v>6.9089674398537699</v>
      </c>
      <c r="CG334" s="121">
        <f t="shared" si="817"/>
        <v>7.4835851527678461</v>
      </c>
      <c r="CH334" s="121">
        <f t="shared" si="708"/>
        <v>1.995622707404759</v>
      </c>
      <c r="CI334" s="121">
        <f t="shared" si="709"/>
        <v>0.9978113537023795</v>
      </c>
      <c r="CJ334" s="121">
        <f t="shared" si="710"/>
        <v>0.58694785511904679</v>
      </c>
      <c r="CK334" s="121">
        <f t="shared" si="711"/>
        <v>0.3837735975778383</v>
      </c>
      <c r="CL334" s="121">
        <f t="shared" si="712"/>
        <v>0.26967874424388633</v>
      </c>
      <c r="CM334" s="121">
        <f t="shared" si="713"/>
        <v>0.19956227074047589</v>
      </c>
      <c r="CN334" s="121">
        <f t="shared" si="714"/>
        <v>0.15350943903113531</v>
      </c>
      <c r="CO334" s="95">
        <f t="shared" si="715"/>
        <v>1.7948452169821638</v>
      </c>
      <c r="CP334" s="95">
        <f t="shared" si="716"/>
        <v>2.3434732697385994</v>
      </c>
      <c r="CQ334" s="95">
        <f t="shared" si="717"/>
        <v>3.0588033743235759</v>
      </c>
      <c r="CR334" s="95">
        <f t="shared" si="718"/>
        <v>4.0206494033090898</v>
      </c>
      <c r="CS334" s="95">
        <f t="shared" si="719"/>
        <v>5.2442483249387779</v>
      </c>
      <c r="CT334" s="95">
        <f t="shared" si="720"/>
        <v>6.7343653686633509</v>
      </c>
      <c r="CU334" s="95">
        <f t="shared" si="721"/>
        <v>8.4928124982739455</v>
      </c>
      <c r="CV334" s="95">
        <f t="shared" si="722"/>
        <v>10.520389801678334</v>
      </c>
      <c r="CW334" s="95">
        <f t="shared" si="723"/>
        <v>1.7948452169821638</v>
      </c>
      <c r="CX334" s="95">
        <f t="shared" si="724"/>
        <v>2.3434732697385994</v>
      </c>
      <c r="CY334" s="95">
        <f t="shared" si="725"/>
        <v>3.0588033743235759</v>
      </c>
      <c r="CZ334" s="95">
        <f t="shared" si="726"/>
        <v>4.0206494033090898</v>
      </c>
      <c r="DA334" s="95">
        <f t="shared" si="727"/>
        <v>5.2442483249387779</v>
      </c>
      <c r="DB334" s="95">
        <f t="shared" si="728"/>
        <v>6.7343653686633509</v>
      </c>
      <c r="DC334" s="95">
        <f t="shared" si="729"/>
        <v>8.4928124982739455</v>
      </c>
      <c r="DD334" s="95">
        <f t="shared" si="730"/>
        <v>10.520389801678334</v>
      </c>
      <c r="DE334" s="13">
        <f t="shared" si="818"/>
        <v>9.9345785315587367</v>
      </c>
      <c r="DF334" s="13">
        <f t="shared" si="819"/>
        <v>4.8675373339260846</v>
      </c>
      <c r="DG334" s="13">
        <f t="shared" si="820"/>
        <v>4.4109104415914073</v>
      </c>
      <c r="DH334" s="13">
        <f t="shared" si="821"/>
        <v>4.7180890714894055</v>
      </c>
      <c r="DI334" s="13">
        <f t="shared" si="731"/>
        <v>5.4250515777867907</v>
      </c>
      <c r="DJ334" s="13">
        <f t="shared" si="732"/>
        <v>6.4179533530994082</v>
      </c>
      <c r="DK334" s="13">
        <f t="shared" si="733"/>
        <v>7.653505336841679</v>
      </c>
      <c r="DL334" s="13">
        <f t="shared" si="734"/>
        <v>9.1125928788849055</v>
      </c>
      <c r="DM334" s="95">
        <f t="shared" si="735"/>
        <v>9.9345785315587367</v>
      </c>
      <c r="DN334" s="95">
        <f t="shared" si="736"/>
        <v>4.8675373339260846</v>
      </c>
      <c r="DO334" s="95">
        <f t="shared" si="737"/>
        <v>4.4109104415914073</v>
      </c>
      <c r="DP334" s="95">
        <f t="shared" si="738"/>
        <v>4.7180890714894055</v>
      </c>
      <c r="DQ334" s="95">
        <f t="shared" si="739"/>
        <v>5.4250515777867907</v>
      </c>
      <c r="DR334" s="95">
        <f t="shared" si="740"/>
        <v>6.4179533530994082</v>
      </c>
      <c r="DS334" s="95">
        <f t="shared" si="741"/>
        <v>7.653505336841679</v>
      </c>
      <c r="DT334" s="95">
        <f t="shared" si="742"/>
        <v>9.1125928788849055</v>
      </c>
      <c r="DU334" s="95">
        <f t="shared" si="743"/>
        <v>5.4018102391300751</v>
      </c>
      <c r="DV334" s="95">
        <f t="shared" si="744"/>
        <v>2.2808664787579978</v>
      </c>
      <c r="DW334" s="95">
        <f t="shared" si="745"/>
        <v>1.8421753914918202</v>
      </c>
      <c r="DX334" s="95">
        <f t="shared" si="746"/>
        <v>1.8103821607588733</v>
      </c>
      <c r="DY334" s="95">
        <f t="shared" si="747"/>
        <v>1.9825478404955057</v>
      </c>
      <c r="DZ334" s="95">
        <f t="shared" si="748"/>
        <v>2.2848672748337133</v>
      </c>
      <c r="EA334" s="95">
        <f t="shared" si="749"/>
        <v>2.6874711528432513</v>
      </c>
      <c r="EB334" s="95">
        <f t="shared" si="750"/>
        <v>3.1767381032183235</v>
      </c>
      <c r="EC334" s="95">
        <f t="shared" si="751"/>
        <v>5.4018102391300751</v>
      </c>
      <c r="ED334" s="95">
        <f t="shared" si="752"/>
        <v>2.2808664787579978</v>
      </c>
      <c r="EE334" s="95">
        <f t="shared" si="753"/>
        <v>1.8421753914918202</v>
      </c>
      <c r="EF334" s="95">
        <f t="shared" si="754"/>
        <v>1.8103821607588733</v>
      </c>
      <c r="EG334" s="95">
        <f t="shared" si="755"/>
        <v>1.9825478404955057</v>
      </c>
      <c r="EH334" s="95">
        <f t="shared" si="756"/>
        <v>2.2848672748337133</v>
      </c>
      <c r="EI334" s="95">
        <f t="shared" si="757"/>
        <v>2.6874711528432513</v>
      </c>
      <c r="EJ334" s="95">
        <f t="shared" si="758"/>
        <v>3.1767381032183235</v>
      </c>
      <c r="EK334" s="95">
        <f t="shared" si="759"/>
        <v>5.4018102391300751</v>
      </c>
      <c r="EL334" s="95">
        <f t="shared" si="760"/>
        <v>2.2808664787579978</v>
      </c>
      <c r="EM334" s="95">
        <f t="shared" si="761"/>
        <v>1.8421753914918202</v>
      </c>
      <c r="EN334" s="95">
        <f t="shared" si="762"/>
        <v>1.8103821607588733</v>
      </c>
      <c r="EO334" s="95">
        <f t="shared" si="763"/>
        <v>1.9825478404955057</v>
      </c>
      <c r="EP334" s="95">
        <f t="shared" si="764"/>
        <v>2.2848672748337133</v>
      </c>
      <c r="EQ334" s="95">
        <f t="shared" si="765"/>
        <v>2.6874711528432513</v>
      </c>
      <c r="ER334" s="95">
        <f t="shared" si="766"/>
        <v>3.1767381032183235</v>
      </c>
      <c r="ES334" s="95">
        <f t="shared" si="767"/>
        <v>1</v>
      </c>
      <c r="ET334" s="95">
        <f t="shared" si="768"/>
        <v>1</v>
      </c>
      <c r="EU334" s="95">
        <f t="shared" si="769"/>
        <v>1</v>
      </c>
      <c r="EV334" s="95">
        <f t="shared" si="770"/>
        <v>1</v>
      </c>
      <c r="EW334" s="95">
        <f t="shared" si="771"/>
        <v>1</v>
      </c>
      <c r="EX334" s="95">
        <f t="shared" si="772"/>
        <v>1</v>
      </c>
      <c r="EY334" s="95">
        <f t="shared" si="773"/>
        <v>1</v>
      </c>
      <c r="EZ334" s="95">
        <f t="shared" si="774"/>
        <v>1</v>
      </c>
      <c r="FA334" s="95">
        <f t="shared" si="775"/>
        <v>1</v>
      </c>
      <c r="FB334" s="95">
        <f t="shared" si="776"/>
        <v>1</v>
      </c>
      <c r="FC334" s="95">
        <f t="shared" si="777"/>
        <v>1</v>
      </c>
      <c r="FD334" s="95">
        <f t="shared" si="778"/>
        <v>1</v>
      </c>
      <c r="FE334" s="95">
        <f t="shared" si="779"/>
        <v>1</v>
      </c>
      <c r="FF334" s="95">
        <f t="shared" si="780"/>
        <v>1</v>
      </c>
      <c r="FG334" s="95">
        <f t="shared" si="781"/>
        <v>1</v>
      </c>
      <c r="FH334" s="95">
        <f t="shared" si="782"/>
        <v>1</v>
      </c>
      <c r="FI334" s="95">
        <f t="shared" si="783"/>
        <v>1</v>
      </c>
      <c r="FJ334" s="95">
        <f t="shared" si="784"/>
        <v>1</v>
      </c>
      <c r="FK334" s="95">
        <f t="shared" si="785"/>
        <v>1</v>
      </c>
      <c r="FL334" s="95">
        <f t="shared" si="786"/>
        <v>1</v>
      </c>
      <c r="FM334" s="95">
        <f t="shared" si="787"/>
        <v>1</v>
      </c>
      <c r="FN334" s="95">
        <f t="shared" si="788"/>
        <v>1</v>
      </c>
      <c r="FO334" s="95">
        <f t="shared" si="789"/>
        <v>1</v>
      </c>
      <c r="FP334" s="95">
        <f t="shared" si="790"/>
        <v>1</v>
      </c>
      <c r="FQ334" s="115">
        <f t="shared" si="791"/>
        <v>4.5662970618280845</v>
      </c>
      <c r="FR334" s="115">
        <f t="shared" si="792"/>
        <v>1.848092984323856</v>
      </c>
      <c r="FS334" s="115">
        <f t="shared" si="793"/>
        <v>1.3715888975516641</v>
      </c>
      <c r="FT334" s="115">
        <f t="shared" si="794"/>
        <v>1.1860280527278495</v>
      </c>
      <c r="FU334" s="115">
        <f t="shared" si="795"/>
        <v>1.1019505635203535</v>
      </c>
      <c r="FV334" s="115">
        <f t="shared" si="796"/>
        <v>1.0597488796443355</v>
      </c>
      <c r="FW334" s="115">
        <f t="shared" si="797"/>
        <v>1.0369346330029596</v>
      </c>
      <c r="FX334" s="115">
        <f t="shared" si="798"/>
        <v>1.0238624493282953</v>
      </c>
      <c r="FZ334" s="90">
        <f t="shared" si="822"/>
        <v>1.0238624493282953</v>
      </c>
    </row>
    <row r="335" spans="24:182" x14ac:dyDescent="0.3">
      <c r="X335" s="118">
        <f t="shared" si="823"/>
        <v>33.799322757325399</v>
      </c>
      <c r="Y335" s="118">
        <v>10</v>
      </c>
      <c r="Z335" s="40">
        <v>1.7999999999999999E-2</v>
      </c>
      <c r="AA335" s="40">
        <v>10000000</v>
      </c>
      <c r="AB335" s="40">
        <v>10000000</v>
      </c>
      <c r="AC335" s="98">
        <v>3900000</v>
      </c>
      <c r="AD335" s="42">
        <v>0.33</v>
      </c>
      <c r="AE335" s="42">
        <v>0.33</v>
      </c>
      <c r="AF335" s="41">
        <v>1.7999999999999999E-2</v>
      </c>
      <c r="AG335" s="40">
        <v>10000000</v>
      </c>
      <c r="AH335" s="40">
        <v>10000000</v>
      </c>
      <c r="AI335" s="98">
        <v>3900000</v>
      </c>
      <c r="AJ335" s="42">
        <v>0.33</v>
      </c>
      <c r="AK335" s="42">
        <v>0.33</v>
      </c>
      <c r="AL335" s="42">
        <f>AL295</f>
        <v>1.0032000000000001</v>
      </c>
      <c r="AM335" s="40">
        <v>6000</v>
      </c>
      <c r="AN335" s="40">
        <f>AN295</f>
        <v>10000</v>
      </c>
      <c r="AO335" s="40">
        <f>AO295</f>
        <v>10000</v>
      </c>
      <c r="AP335" s="42">
        <v>0.03</v>
      </c>
      <c r="AQ335" s="42">
        <v>0.03</v>
      </c>
      <c r="AR335" s="4">
        <f t="shared" si="799"/>
        <v>1.0211999999999999</v>
      </c>
      <c r="AS335" s="11">
        <f t="shared" si="800"/>
        <v>3.3799322757325401</v>
      </c>
      <c r="AT335" s="15">
        <f t="shared" si="801"/>
        <v>105326.50611603633</v>
      </c>
      <c r="AU335" s="19">
        <f t="shared" si="802"/>
        <v>1.0000076783363887</v>
      </c>
      <c r="AV335" s="13">
        <f t="shared" si="803"/>
        <v>0.5</v>
      </c>
      <c r="AW335" s="11">
        <f t="shared" si="804"/>
        <v>1</v>
      </c>
      <c r="AX335" s="11">
        <f t="shared" si="805"/>
        <v>0.8911</v>
      </c>
      <c r="AY335" s="11">
        <f t="shared" si="806"/>
        <v>201997.53114128605</v>
      </c>
      <c r="AZ335" s="11">
        <f t="shared" si="807"/>
        <v>1</v>
      </c>
      <c r="BA335" s="11">
        <f t="shared" si="808"/>
        <v>0.34752899999999998</v>
      </c>
      <c r="BB335" s="11">
        <f t="shared" si="809"/>
        <v>1.025058</v>
      </c>
      <c r="BC335" s="11">
        <f t="shared" si="810"/>
        <v>0.99909999999999999</v>
      </c>
      <c r="BD335" s="11">
        <f t="shared" si="811"/>
        <v>0.8911</v>
      </c>
      <c r="BE335" s="11">
        <f t="shared" si="812"/>
        <v>201997.53114128605</v>
      </c>
      <c r="BF335" s="11">
        <f t="shared" si="813"/>
        <v>1</v>
      </c>
      <c r="BG335" s="11">
        <f t="shared" si="814"/>
        <v>0.34752899999999998</v>
      </c>
      <c r="BH335" s="11">
        <f t="shared" si="815"/>
        <v>1.025058</v>
      </c>
      <c r="BI335" s="121">
        <f t="shared" si="707"/>
        <v>8.5679566414039101</v>
      </c>
      <c r="BJ335" s="121">
        <f>X335^2/((BJ297^2+1)*Y335^2)</f>
        <v>2.2847884377077095</v>
      </c>
      <c r="BK335" s="121">
        <f>X335^2/((BK297^2+1)*Y335^2)</f>
        <v>1.1423942188538547</v>
      </c>
      <c r="BL335" s="121">
        <f>X335^2/((BL297^2+1)*Y335^2)</f>
        <v>0.67199659932579692</v>
      </c>
      <c r="BM335" s="121">
        <f>X335^2/((BM297^2+1)*Y335^2)</f>
        <v>0.43938239186686717</v>
      </c>
      <c r="BN335" s="121">
        <f>X335^2/((BN297^2+1)*Y335^2)</f>
        <v>0.30875519428482556</v>
      </c>
      <c r="BO335" s="121">
        <f>X335^2/((BO297^2+1)*Y335^2)</f>
        <v>0.22847884377077093</v>
      </c>
      <c r="BP335" s="121">
        <f>X335^2/((BP297^2+1)*Y335^2)</f>
        <v>0.17575295674674687</v>
      </c>
      <c r="BQ335" s="121">
        <v>1</v>
      </c>
      <c r="BR335" s="121">
        <v>1</v>
      </c>
      <c r="BS335" s="121">
        <v>1</v>
      </c>
      <c r="BT335" s="121">
        <v>1</v>
      </c>
      <c r="BU335" s="121">
        <v>1</v>
      </c>
      <c r="BV335" s="121">
        <v>1</v>
      </c>
      <c r="BW335" s="121">
        <v>1</v>
      </c>
      <c r="BX335" s="121">
        <v>1</v>
      </c>
      <c r="BY335" s="121">
        <f t="shared" si="816"/>
        <v>0.35014182792461379</v>
      </c>
      <c r="BZ335" s="121">
        <f>(BZ297^4+6*BZ297^2+1)/(BZ297^2+1)*(Y335^2/X335^2)</f>
        <v>0.71779074724545822</v>
      </c>
      <c r="CA335" s="121">
        <f>(CA297^4+6*CA297^2+1)/(CA297^2+1)*(Y335^2/X335^2)</f>
        <v>1.1904822149436869</v>
      </c>
      <c r="CB335" s="121">
        <f>(CB297^4+6*CB297^2+1)/(CB297^2+1)*(Y335^2/X335^2)</f>
        <v>1.81764801849101</v>
      </c>
      <c r="CC335" s="121">
        <f>(CC297^4+6*CC297^2+1)/(CC297^2+1)*(Y335^2/X335^2)</f>
        <v>2.6125967160528876</v>
      </c>
      <c r="CD335" s="121">
        <f>(CD297^4+6*CD297^2+1)/(CD297^2+1)*(Y335^2/X335^2)</f>
        <v>3.5794904435806805</v>
      </c>
      <c r="CE335" s="121">
        <f>(CE297^4+6*CE297^2+1)/(CE297^2+1)*(Y335^2/X335^2)</f>
        <v>4.7199118404237943</v>
      </c>
      <c r="CF335" s="121">
        <f>(CF297^4+6*CF297^2+1)/(CF297^2+1)*(Y335^2/X335^2)</f>
        <v>6.0345597343469013</v>
      </c>
      <c r="CG335" s="121">
        <f t="shared" si="817"/>
        <v>8.5679566414039101</v>
      </c>
      <c r="CH335" s="121">
        <f t="shared" si="708"/>
        <v>2.2847884377077095</v>
      </c>
      <c r="CI335" s="121">
        <f t="shared" si="709"/>
        <v>1.1423942188538547</v>
      </c>
      <c r="CJ335" s="121">
        <f t="shared" si="710"/>
        <v>0.67199659932579692</v>
      </c>
      <c r="CK335" s="121">
        <f t="shared" si="711"/>
        <v>0.43938239186686717</v>
      </c>
      <c r="CL335" s="121">
        <f t="shared" si="712"/>
        <v>0.30875519428482556</v>
      </c>
      <c r="CM335" s="121">
        <f t="shared" si="713"/>
        <v>0.22847884377077093</v>
      </c>
      <c r="CN335" s="121">
        <f t="shared" si="714"/>
        <v>0.17575295674674687</v>
      </c>
      <c r="CO335" s="95">
        <f t="shared" si="715"/>
        <v>1.7382323076968849</v>
      </c>
      <c r="CP335" s="95">
        <f t="shared" si="716"/>
        <v>2.2174252963914745</v>
      </c>
      <c r="CQ335" s="95">
        <f t="shared" si="717"/>
        <v>2.8422223132357196</v>
      </c>
      <c r="CR335" s="95">
        <f t="shared" si="718"/>
        <v>3.6823358855874657</v>
      </c>
      <c r="CS335" s="95">
        <f t="shared" si="719"/>
        <v>4.7510745716121727</v>
      </c>
      <c r="CT335" s="95">
        <f t="shared" si="720"/>
        <v>6.0526005072612019</v>
      </c>
      <c r="CU335" s="95">
        <f t="shared" si="721"/>
        <v>7.5884963318839578</v>
      </c>
      <c r="CV335" s="95">
        <f t="shared" si="722"/>
        <v>9.3594608732451139</v>
      </c>
      <c r="CW335" s="95">
        <f t="shared" si="723"/>
        <v>1.7382323076968849</v>
      </c>
      <c r="CX335" s="95">
        <f t="shared" si="724"/>
        <v>2.2174252963914745</v>
      </c>
      <c r="CY335" s="95">
        <f t="shared" si="725"/>
        <v>2.8422223132357196</v>
      </c>
      <c r="CZ335" s="95">
        <f t="shared" si="726"/>
        <v>3.6823358855874657</v>
      </c>
      <c r="DA335" s="95">
        <f t="shared" si="727"/>
        <v>4.7510745716121727</v>
      </c>
      <c r="DB335" s="95">
        <f t="shared" si="728"/>
        <v>6.0526005072612019</v>
      </c>
      <c r="DC335" s="95">
        <f t="shared" si="729"/>
        <v>7.5884963318839578</v>
      </c>
      <c r="DD335" s="95">
        <f t="shared" si="730"/>
        <v>9.3594608732451139</v>
      </c>
      <c r="DE335" s="13">
        <f t="shared" si="818"/>
        <v>10.968214469328522</v>
      </c>
      <c r="DF335" s="13">
        <f t="shared" si="819"/>
        <v>5.0526951849531683</v>
      </c>
      <c r="DG335" s="13">
        <f t="shared" si="820"/>
        <v>4.3829924337975417</v>
      </c>
      <c r="DH335" s="13">
        <f t="shared" si="821"/>
        <v>4.5397606178168068</v>
      </c>
      <c r="DI335" s="13">
        <f t="shared" si="731"/>
        <v>5.1020951079197552</v>
      </c>
      <c r="DJ335" s="13">
        <f t="shared" si="732"/>
        <v>5.9383616378655066</v>
      </c>
      <c r="DK335" s="13">
        <f t="shared" si="733"/>
        <v>6.9985066841945649</v>
      </c>
      <c r="DL335" s="13">
        <f t="shared" si="734"/>
        <v>8.2604286910936473</v>
      </c>
      <c r="DM335" s="95">
        <f t="shared" si="735"/>
        <v>10.968214469328522</v>
      </c>
      <c r="DN335" s="95">
        <f t="shared" si="736"/>
        <v>5.0526951849531683</v>
      </c>
      <c r="DO335" s="95">
        <f t="shared" si="737"/>
        <v>4.3829924337975417</v>
      </c>
      <c r="DP335" s="95">
        <f t="shared" si="738"/>
        <v>4.5397606178168068</v>
      </c>
      <c r="DQ335" s="95">
        <f t="shared" si="739"/>
        <v>5.1020951079197552</v>
      </c>
      <c r="DR335" s="95">
        <f t="shared" si="740"/>
        <v>5.9383616378655066</v>
      </c>
      <c r="DS335" s="95">
        <f t="shared" si="741"/>
        <v>6.9985066841945649</v>
      </c>
      <c r="DT335" s="95">
        <f t="shared" si="742"/>
        <v>8.2604286910936473</v>
      </c>
      <c r="DU335" s="95">
        <f t="shared" si="743"/>
        <v>5.7610287029472715</v>
      </c>
      <c r="DV335" s="95">
        <f t="shared" si="744"/>
        <v>2.3452142015675896</v>
      </c>
      <c r="DW335" s="95">
        <f t="shared" si="745"/>
        <v>1.8324730741612256</v>
      </c>
      <c r="DX335" s="95">
        <f t="shared" si="746"/>
        <v>1.7484078515824888</v>
      </c>
      <c r="DY335" s="95">
        <f t="shared" si="747"/>
        <v>1.8703111014790845</v>
      </c>
      <c r="DZ335" s="95">
        <f t="shared" si="748"/>
        <v>2.1181952456301909</v>
      </c>
      <c r="EA335" s="95">
        <f t="shared" si="749"/>
        <v>2.4598401260874527</v>
      </c>
      <c r="EB335" s="95">
        <f t="shared" si="750"/>
        <v>2.880586335199415</v>
      </c>
      <c r="EC335" s="95">
        <f t="shared" si="751"/>
        <v>5.7610287029472715</v>
      </c>
      <c r="ED335" s="95">
        <f t="shared" si="752"/>
        <v>2.3452142015675896</v>
      </c>
      <c r="EE335" s="95">
        <f t="shared" si="753"/>
        <v>1.8324730741612256</v>
      </c>
      <c r="EF335" s="95">
        <f t="shared" si="754"/>
        <v>1.7484078515824888</v>
      </c>
      <c r="EG335" s="95">
        <f t="shared" si="755"/>
        <v>1.8703111014790845</v>
      </c>
      <c r="EH335" s="95">
        <f t="shared" si="756"/>
        <v>2.1181952456301909</v>
      </c>
      <c r="EI335" s="95">
        <f t="shared" si="757"/>
        <v>2.4598401260874527</v>
      </c>
      <c r="EJ335" s="95">
        <f t="shared" si="758"/>
        <v>2.880586335199415</v>
      </c>
      <c r="EK335" s="95">
        <f t="shared" si="759"/>
        <v>5.7610287029472715</v>
      </c>
      <c r="EL335" s="95">
        <f t="shared" si="760"/>
        <v>2.3452142015675896</v>
      </c>
      <c r="EM335" s="95">
        <f t="shared" si="761"/>
        <v>1.8324730741612256</v>
      </c>
      <c r="EN335" s="95">
        <f t="shared" si="762"/>
        <v>1.7484078515824888</v>
      </c>
      <c r="EO335" s="95">
        <f t="shared" si="763"/>
        <v>1.8703111014790845</v>
      </c>
      <c r="EP335" s="95">
        <f t="shared" si="764"/>
        <v>2.1181952456301909</v>
      </c>
      <c r="EQ335" s="95">
        <f t="shared" si="765"/>
        <v>2.4598401260874527</v>
      </c>
      <c r="ER335" s="95">
        <f t="shared" si="766"/>
        <v>2.880586335199415</v>
      </c>
      <c r="ES335" s="95">
        <f t="shared" si="767"/>
        <v>1</v>
      </c>
      <c r="ET335" s="95">
        <f t="shared" si="768"/>
        <v>1</v>
      </c>
      <c r="EU335" s="95">
        <f t="shared" si="769"/>
        <v>1</v>
      </c>
      <c r="EV335" s="95">
        <f t="shared" si="770"/>
        <v>1</v>
      </c>
      <c r="EW335" s="95">
        <f t="shared" si="771"/>
        <v>1</v>
      </c>
      <c r="EX335" s="95">
        <f t="shared" si="772"/>
        <v>1</v>
      </c>
      <c r="EY335" s="95">
        <f t="shared" si="773"/>
        <v>1</v>
      </c>
      <c r="EZ335" s="95">
        <f t="shared" si="774"/>
        <v>1</v>
      </c>
      <c r="FA335" s="95">
        <f t="shared" si="775"/>
        <v>1</v>
      </c>
      <c r="FB335" s="95">
        <f t="shared" si="776"/>
        <v>1</v>
      </c>
      <c r="FC335" s="95">
        <f t="shared" si="777"/>
        <v>1</v>
      </c>
      <c r="FD335" s="95">
        <f t="shared" si="778"/>
        <v>1</v>
      </c>
      <c r="FE335" s="95">
        <f t="shared" si="779"/>
        <v>1</v>
      </c>
      <c r="FF335" s="95">
        <f t="shared" si="780"/>
        <v>1</v>
      </c>
      <c r="FG335" s="95">
        <f t="shared" si="781"/>
        <v>1</v>
      </c>
      <c r="FH335" s="95">
        <f t="shared" si="782"/>
        <v>1</v>
      </c>
      <c r="FI335" s="95">
        <f t="shared" si="783"/>
        <v>1</v>
      </c>
      <c r="FJ335" s="95">
        <f t="shared" si="784"/>
        <v>1</v>
      </c>
      <c r="FK335" s="95">
        <f t="shared" si="785"/>
        <v>1</v>
      </c>
      <c r="FL335" s="95">
        <f t="shared" si="786"/>
        <v>1</v>
      </c>
      <c r="FM335" s="95">
        <f t="shared" si="787"/>
        <v>1</v>
      </c>
      <c r="FN335" s="95">
        <f t="shared" si="788"/>
        <v>1</v>
      </c>
      <c r="FO335" s="95">
        <f t="shared" si="789"/>
        <v>1</v>
      </c>
      <c r="FP335" s="95">
        <f t="shared" si="790"/>
        <v>1</v>
      </c>
      <c r="FQ335" s="115">
        <f t="shared" si="791"/>
        <v>5.1021633246361313</v>
      </c>
      <c r="FR335" s="115">
        <f t="shared" si="792"/>
        <v>1.985054359427596</v>
      </c>
      <c r="FS335" s="115">
        <f t="shared" si="793"/>
        <v>1.4357470181833742</v>
      </c>
      <c r="FT335" s="115">
        <f t="shared" si="794"/>
        <v>1.2204489883004648</v>
      </c>
      <c r="FU335" s="115">
        <f t="shared" si="795"/>
        <v>1.122031786146497</v>
      </c>
      <c r="FV335" s="115">
        <f t="shared" si="796"/>
        <v>1.0721526559023415</v>
      </c>
      <c r="FW335" s="115">
        <f t="shared" si="797"/>
        <v>1.0449358698529019</v>
      </c>
      <c r="FX335" s="115">
        <f t="shared" si="798"/>
        <v>1.0292106774958563</v>
      </c>
      <c r="FZ335" s="90">
        <f t="shared" si="822"/>
        <v>1.0292106774958563</v>
      </c>
    </row>
    <row r="336" spans="24:182" x14ac:dyDescent="0.3">
      <c r="X336" s="118">
        <f t="shared" si="823"/>
        <v>36.165275350338177</v>
      </c>
      <c r="Y336" s="118">
        <v>10</v>
      </c>
      <c r="Z336" s="40">
        <v>1.7999999999999999E-2</v>
      </c>
      <c r="AA336" s="40">
        <v>10000000</v>
      </c>
      <c r="AB336" s="40">
        <v>10000000</v>
      </c>
      <c r="AC336" s="98">
        <v>3900000</v>
      </c>
      <c r="AD336" s="42">
        <v>0.33</v>
      </c>
      <c r="AE336" s="42">
        <v>0.33</v>
      </c>
      <c r="AF336" s="41">
        <v>1.7999999999999999E-2</v>
      </c>
      <c r="AG336" s="40">
        <v>10000000</v>
      </c>
      <c r="AH336" s="40">
        <v>10000000</v>
      </c>
      <c r="AI336" s="98">
        <v>3900000</v>
      </c>
      <c r="AJ336" s="42">
        <v>0.33</v>
      </c>
      <c r="AK336" s="42">
        <v>0.33</v>
      </c>
      <c r="AL336" s="42">
        <f>AL295</f>
        <v>1.0032000000000001</v>
      </c>
      <c r="AM336" s="40">
        <v>6000</v>
      </c>
      <c r="AN336" s="40">
        <f>AN295</f>
        <v>10000</v>
      </c>
      <c r="AO336" s="40">
        <f>AO295</f>
        <v>10000</v>
      </c>
      <c r="AP336" s="42">
        <v>0.03</v>
      </c>
      <c r="AQ336" s="42">
        <v>0.03</v>
      </c>
      <c r="AR336" s="4">
        <f t="shared" si="799"/>
        <v>1.0211999999999999</v>
      </c>
      <c r="AS336" s="11">
        <f t="shared" si="800"/>
        <v>3.6165275350338177</v>
      </c>
      <c r="AT336" s="15">
        <f t="shared" si="801"/>
        <v>105326.50611603633</v>
      </c>
      <c r="AU336" s="19">
        <f t="shared" si="802"/>
        <v>1.0000076783363887</v>
      </c>
      <c r="AV336" s="13">
        <f t="shared" si="803"/>
        <v>0.5</v>
      </c>
      <c r="AW336" s="11">
        <f t="shared" si="804"/>
        <v>1</v>
      </c>
      <c r="AX336" s="11">
        <f t="shared" si="805"/>
        <v>0.8911</v>
      </c>
      <c r="AY336" s="11">
        <f t="shared" si="806"/>
        <v>201997.53114128605</v>
      </c>
      <c r="AZ336" s="11">
        <f t="shared" si="807"/>
        <v>1</v>
      </c>
      <c r="BA336" s="11">
        <f t="shared" si="808"/>
        <v>0.34752899999999998</v>
      </c>
      <c r="BB336" s="11">
        <f t="shared" si="809"/>
        <v>1.025058</v>
      </c>
      <c r="BC336" s="11">
        <f t="shared" si="810"/>
        <v>0.99909999999999999</v>
      </c>
      <c r="BD336" s="11">
        <f t="shared" si="811"/>
        <v>0.8911</v>
      </c>
      <c r="BE336" s="11">
        <f t="shared" si="812"/>
        <v>201997.53114128605</v>
      </c>
      <c r="BF336" s="11">
        <f t="shared" si="813"/>
        <v>1</v>
      </c>
      <c r="BG336" s="11">
        <f t="shared" si="814"/>
        <v>0.34752899999999998</v>
      </c>
      <c r="BH336" s="11">
        <f t="shared" si="815"/>
        <v>1.025058</v>
      </c>
      <c r="BI336" s="121">
        <f t="shared" si="707"/>
        <v>9.8094535587433374</v>
      </c>
      <c r="BJ336" s="121">
        <f>X336^2/((BJ297^2+1)*Y336^2)</f>
        <v>2.6158542823315565</v>
      </c>
      <c r="BK336" s="121">
        <f>X336^2/((BK297^2+1)*Y336^2)</f>
        <v>1.3079271411657782</v>
      </c>
      <c r="BL336" s="121">
        <f>X336^2/((BL297^2+1)*Y336^2)</f>
        <v>0.76936890656810486</v>
      </c>
      <c r="BM336" s="121">
        <f>X336^2/((BM297^2+1)*Y336^2)</f>
        <v>0.50304890044837625</v>
      </c>
      <c r="BN336" s="121">
        <f>X336^2/((BN297^2+1)*Y336^2)</f>
        <v>0.35349382193669682</v>
      </c>
      <c r="BO336" s="121">
        <f>X336^2/((BO297^2+1)*Y336^2)</f>
        <v>0.26158542823315567</v>
      </c>
      <c r="BP336" s="121">
        <f>X336^2/((BP297^2+1)*Y336^2)</f>
        <v>0.2012195601793505</v>
      </c>
      <c r="BQ336" s="121">
        <v>1</v>
      </c>
      <c r="BR336" s="121">
        <v>1</v>
      </c>
      <c r="BS336" s="121">
        <v>1</v>
      </c>
      <c r="BT336" s="121">
        <v>1</v>
      </c>
      <c r="BU336" s="121">
        <v>1</v>
      </c>
      <c r="BV336" s="121">
        <v>1</v>
      </c>
      <c r="BW336" s="121">
        <v>1</v>
      </c>
      <c r="BX336" s="121">
        <v>1</v>
      </c>
      <c r="BY336" s="121">
        <f t="shared" si="816"/>
        <v>0.3058274328977324</v>
      </c>
      <c r="BZ336" s="121">
        <f>(BZ297^4+6*BZ297^2+1)/(BZ297^2+1)*(Y336^2/X336^2)</f>
        <v>0.62694623744035138</v>
      </c>
      <c r="CA336" s="121">
        <f>(CA297^4+6*CA297^2+1)/(CA297^2+1)*(Y336^2/X336^2)</f>
        <v>1.0398132718522901</v>
      </c>
      <c r="CB336" s="121">
        <f>(CB297^4+6*CB297^2+1)/(CB297^2+1)*(Y336^2/X336^2)</f>
        <v>1.5876041737191109</v>
      </c>
      <c r="CC336" s="121">
        <f>(CC297^4+6*CC297^2+1)/(CC297^2+1)*(Y336^2/X336^2)</f>
        <v>2.2819431531600034</v>
      </c>
      <c r="CD336" s="121">
        <f>(CD297^4+6*CD297^2+1)/(CD297^2+1)*(Y336^2/X336^2)</f>
        <v>3.1264655809072242</v>
      </c>
      <c r="CE336" s="121">
        <f>(CE297^4+6*CE297^2+1)/(CE297^2+1)*(Y336^2/X336^2)</f>
        <v>4.1225537954614326</v>
      </c>
      <c r="CF336" s="121">
        <f>(CF297^4+6*CF297^2+1)/(CF297^2+1)*(Y336^2/X336^2)</f>
        <v>5.270818180056688</v>
      </c>
      <c r="CG336" s="121">
        <f t="shared" si="817"/>
        <v>9.8094535587433374</v>
      </c>
      <c r="CH336" s="121">
        <f t="shared" si="708"/>
        <v>2.6158542823315565</v>
      </c>
      <c r="CI336" s="121">
        <f t="shared" si="709"/>
        <v>1.3079271411657782</v>
      </c>
      <c r="CJ336" s="121">
        <f t="shared" si="710"/>
        <v>0.76936890656810486</v>
      </c>
      <c r="CK336" s="121">
        <f t="shared" si="711"/>
        <v>0.50304890044837625</v>
      </c>
      <c r="CL336" s="121">
        <f t="shared" si="712"/>
        <v>0.35349382193669682</v>
      </c>
      <c r="CM336" s="121">
        <f t="shared" si="713"/>
        <v>0.26158542823315567</v>
      </c>
      <c r="CN336" s="121">
        <f t="shared" si="714"/>
        <v>0.2012195601793505</v>
      </c>
      <c r="CO336" s="95">
        <f t="shared" si="715"/>
        <v>1.6887844002069043</v>
      </c>
      <c r="CP336" s="95">
        <f t="shared" si="716"/>
        <v>2.1073301148497467</v>
      </c>
      <c r="CQ336" s="95">
        <f t="shared" si="717"/>
        <v>2.6530520266710802</v>
      </c>
      <c r="CR336" s="95">
        <f t="shared" si="718"/>
        <v>3.386839756911054</v>
      </c>
      <c r="CS336" s="95">
        <f t="shared" si="719"/>
        <v>4.320317515688858</v>
      </c>
      <c r="CT336" s="95">
        <f t="shared" si="720"/>
        <v>5.4571206737367479</v>
      </c>
      <c r="CU336" s="95">
        <f t="shared" si="721"/>
        <v>6.7986315695553827</v>
      </c>
      <c r="CV336" s="95">
        <f t="shared" si="722"/>
        <v>8.3454605863788238</v>
      </c>
      <c r="CW336" s="95">
        <f t="shared" si="723"/>
        <v>1.6887844002069043</v>
      </c>
      <c r="CX336" s="95">
        <f t="shared" si="724"/>
        <v>2.1073301148497467</v>
      </c>
      <c r="CY336" s="95">
        <f t="shared" si="725"/>
        <v>2.6530520266710802</v>
      </c>
      <c r="CZ336" s="95">
        <f t="shared" si="726"/>
        <v>3.386839756911054</v>
      </c>
      <c r="DA336" s="95">
        <f t="shared" si="727"/>
        <v>4.320317515688858</v>
      </c>
      <c r="DB336" s="95">
        <f t="shared" si="728"/>
        <v>5.4571206737367479</v>
      </c>
      <c r="DC336" s="95">
        <f t="shared" si="729"/>
        <v>6.7986315695553827</v>
      </c>
      <c r="DD336" s="95">
        <f t="shared" si="730"/>
        <v>8.3454605863788238</v>
      </c>
      <c r="DE336" s="13">
        <f t="shared" si="818"/>
        <v>12.165396991641071</v>
      </c>
      <c r="DF336" s="13">
        <f t="shared" si="819"/>
        <v>5.2929165197719081</v>
      </c>
      <c r="DG336" s="13">
        <f t="shared" si="820"/>
        <v>4.3978564130180686</v>
      </c>
      <c r="DH336" s="13">
        <f t="shared" si="821"/>
        <v>4.407089080287216</v>
      </c>
      <c r="DI336" s="13">
        <f t="shared" si="731"/>
        <v>4.8351080536083799</v>
      </c>
      <c r="DJ336" s="13">
        <f t="shared" si="732"/>
        <v>5.530075402843921</v>
      </c>
      <c r="DK336" s="13">
        <f t="shared" si="733"/>
        <v>6.4342552236945885</v>
      </c>
      <c r="DL336" s="13">
        <f t="shared" si="734"/>
        <v>7.522153740236039</v>
      </c>
      <c r="DM336" s="95">
        <f t="shared" si="735"/>
        <v>12.165396991641071</v>
      </c>
      <c r="DN336" s="95">
        <f t="shared" si="736"/>
        <v>5.2929165197719081</v>
      </c>
      <c r="DO336" s="95">
        <f t="shared" si="737"/>
        <v>4.3978564130180686</v>
      </c>
      <c r="DP336" s="95">
        <f t="shared" si="738"/>
        <v>4.407089080287216</v>
      </c>
      <c r="DQ336" s="95">
        <f t="shared" si="739"/>
        <v>4.8351080536083799</v>
      </c>
      <c r="DR336" s="95">
        <f t="shared" si="740"/>
        <v>5.530075402843921</v>
      </c>
      <c r="DS336" s="95">
        <f t="shared" si="741"/>
        <v>6.4342552236945885</v>
      </c>
      <c r="DT336" s="95">
        <f t="shared" si="742"/>
        <v>7.522153740236039</v>
      </c>
      <c r="DU336" s="95">
        <f t="shared" si="743"/>
        <v>6.1770843477440298</v>
      </c>
      <c r="DV336" s="95">
        <f t="shared" si="744"/>
        <v>2.4286980818358113</v>
      </c>
      <c r="DW336" s="95">
        <f t="shared" si="745"/>
        <v>1.8376387379957564</v>
      </c>
      <c r="DX336" s="95">
        <f t="shared" si="746"/>
        <v>1.7023006448163676</v>
      </c>
      <c r="DY336" s="95">
        <f t="shared" si="747"/>
        <v>1.7775253574813068</v>
      </c>
      <c r="DZ336" s="95">
        <f t="shared" si="748"/>
        <v>1.9763039386593744</v>
      </c>
      <c r="EA336" s="95">
        <f t="shared" si="749"/>
        <v>2.2637463802713564</v>
      </c>
      <c r="EB336" s="95">
        <f t="shared" si="750"/>
        <v>2.6240143798028215</v>
      </c>
      <c r="EC336" s="95">
        <f t="shared" si="751"/>
        <v>6.1770843477440298</v>
      </c>
      <c r="ED336" s="95">
        <f t="shared" si="752"/>
        <v>2.4286980818358113</v>
      </c>
      <c r="EE336" s="95">
        <f t="shared" si="753"/>
        <v>1.8376387379957564</v>
      </c>
      <c r="EF336" s="95">
        <f t="shared" si="754"/>
        <v>1.7023006448163676</v>
      </c>
      <c r="EG336" s="95">
        <f t="shared" si="755"/>
        <v>1.7775253574813068</v>
      </c>
      <c r="EH336" s="95">
        <f t="shared" si="756"/>
        <v>1.9763039386593744</v>
      </c>
      <c r="EI336" s="95">
        <f t="shared" si="757"/>
        <v>2.2637463802713564</v>
      </c>
      <c r="EJ336" s="95">
        <f t="shared" si="758"/>
        <v>2.6240143798028215</v>
      </c>
      <c r="EK336" s="95">
        <f t="shared" si="759"/>
        <v>6.1770843477440298</v>
      </c>
      <c r="EL336" s="95">
        <f t="shared" si="760"/>
        <v>2.4286980818358113</v>
      </c>
      <c r="EM336" s="95">
        <f t="shared" si="761"/>
        <v>1.8376387379957564</v>
      </c>
      <c r="EN336" s="95">
        <f t="shared" si="762"/>
        <v>1.7023006448163676</v>
      </c>
      <c r="EO336" s="95">
        <f t="shared" si="763"/>
        <v>1.7775253574813068</v>
      </c>
      <c r="EP336" s="95">
        <f t="shared" si="764"/>
        <v>1.9763039386593744</v>
      </c>
      <c r="EQ336" s="95">
        <f t="shared" si="765"/>
        <v>2.2637463802713564</v>
      </c>
      <c r="ER336" s="95">
        <f t="shared" si="766"/>
        <v>2.6240143798028215</v>
      </c>
      <c r="ES336" s="95">
        <f t="shared" si="767"/>
        <v>1</v>
      </c>
      <c r="ET336" s="95">
        <f t="shared" si="768"/>
        <v>1</v>
      </c>
      <c r="EU336" s="95">
        <f t="shared" si="769"/>
        <v>1</v>
      </c>
      <c r="EV336" s="95">
        <f t="shared" si="770"/>
        <v>1</v>
      </c>
      <c r="EW336" s="95">
        <f t="shared" si="771"/>
        <v>1</v>
      </c>
      <c r="EX336" s="95">
        <f t="shared" si="772"/>
        <v>1</v>
      </c>
      <c r="EY336" s="95">
        <f t="shared" si="773"/>
        <v>1</v>
      </c>
      <c r="EZ336" s="95">
        <f t="shared" si="774"/>
        <v>1</v>
      </c>
      <c r="FA336" s="95">
        <f t="shared" si="775"/>
        <v>1</v>
      </c>
      <c r="FB336" s="95">
        <f t="shared" si="776"/>
        <v>1</v>
      </c>
      <c r="FC336" s="95">
        <f t="shared" si="777"/>
        <v>1</v>
      </c>
      <c r="FD336" s="95">
        <f t="shared" si="778"/>
        <v>1</v>
      </c>
      <c r="FE336" s="95">
        <f t="shared" si="779"/>
        <v>1</v>
      </c>
      <c r="FF336" s="95">
        <f t="shared" si="780"/>
        <v>1</v>
      </c>
      <c r="FG336" s="95">
        <f t="shared" si="781"/>
        <v>1</v>
      </c>
      <c r="FH336" s="95">
        <f t="shared" si="782"/>
        <v>1</v>
      </c>
      <c r="FI336" s="95">
        <f t="shared" si="783"/>
        <v>1</v>
      </c>
      <c r="FJ336" s="95">
        <f t="shared" si="784"/>
        <v>1</v>
      </c>
      <c r="FK336" s="95">
        <f t="shared" si="785"/>
        <v>1</v>
      </c>
      <c r="FL336" s="95">
        <f t="shared" si="786"/>
        <v>1</v>
      </c>
      <c r="FM336" s="95">
        <f t="shared" si="787"/>
        <v>1</v>
      </c>
      <c r="FN336" s="95">
        <f t="shared" si="788"/>
        <v>1</v>
      </c>
      <c r="FO336" s="95">
        <f t="shared" si="789"/>
        <v>1</v>
      </c>
      <c r="FP336" s="95">
        <f t="shared" si="790"/>
        <v>1</v>
      </c>
      <c r="FQ336" s="115">
        <f t="shared" si="791"/>
        <v>5.717088749683275</v>
      </c>
      <c r="FR336" s="115">
        <f t="shared" si="792"/>
        <v>2.1433332143684796</v>
      </c>
      <c r="FS336" s="115">
        <f t="shared" si="793"/>
        <v>1.5105531169019659</v>
      </c>
      <c r="FT336" s="115">
        <f t="shared" si="794"/>
        <v>1.2610079260309657</v>
      </c>
      <c r="FU336" s="115">
        <f t="shared" si="795"/>
        <v>1.1459546546378701</v>
      </c>
      <c r="FV336" s="115">
        <f t="shared" si="796"/>
        <v>1.0870839219269088</v>
      </c>
      <c r="FW336" s="115">
        <f t="shared" si="797"/>
        <v>1.0546576122128821</v>
      </c>
      <c r="FX336" s="115">
        <f t="shared" si="798"/>
        <v>1.0357613475261063</v>
      </c>
      <c r="FZ336" s="90">
        <f t="shared" si="822"/>
        <v>1.0357613475261063</v>
      </c>
    </row>
    <row r="337" spans="24:182" x14ac:dyDescent="0.3">
      <c r="X337" s="118">
        <f t="shared" si="823"/>
        <v>38.696844624861853</v>
      </c>
      <c r="Y337" s="118">
        <v>10</v>
      </c>
      <c r="Z337" s="40">
        <v>1.7999999999999999E-2</v>
      </c>
      <c r="AA337" s="40">
        <v>10000000</v>
      </c>
      <c r="AB337" s="40">
        <v>10000000</v>
      </c>
      <c r="AC337" s="98">
        <v>3900000</v>
      </c>
      <c r="AD337" s="42">
        <v>0.33</v>
      </c>
      <c r="AE337" s="42">
        <v>0.33</v>
      </c>
      <c r="AF337" s="41">
        <v>1.7999999999999999E-2</v>
      </c>
      <c r="AG337" s="40">
        <v>10000000</v>
      </c>
      <c r="AH337" s="40">
        <v>10000000</v>
      </c>
      <c r="AI337" s="98">
        <v>3900000</v>
      </c>
      <c r="AJ337" s="42">
        <v>0.33</v>
      </c>
      <c r="AK337" s="42">
        <v>0.33</v>
      </c>
      <c r="AL337" s="42">
        <f>AL295</f>
        <v>1.0032000000000001</v>
      </c>
      <c r="AM337" s="40">
        <v>6000</v>
      </c>
      <c r="AN337" s="40">
        <f>AN295</f>
        <v>10000</v>
      </c>
      <c r="AO337" s="40">
        <f>AO295</f>
        <v>10000</v>
      </c>
      <c r="AP337" s="42">
        <v>0.03</v>
      </c>
      <c r="AQ337" s="42">
        <v>0.03</v>
      </c>
      <c r="AR337" s="4">
        <f t="shared" si="799"/>
        <v>1.0211999999999999</v>
      </c>
      <c r="AS337" s="11">
        <f t="shared" si="800"/>
        <v>3.8696844624861853</v>
      </c>
      <c r="AT337" s="15">
        <f t="shared" si="801"/>
        <v>105326.50611603633</v>
      </c>
      <c r="AU337" s="19">
        <f t="shared" si="802"/>
        <v>1.0000076783363887</v>
      </c>
      <c r="AV337" s="13">
        <f t="shared" si="803"/>
        <v>0.5</v>
      </c>
      <c r="AW337" s="11">
        <f t="shared" si="804"/>
        <v>1</v>
      </c>
      <c r="AX337" s="11">
        <f t="shared" si="805"/>
        <v>0.8911</v>
      </c>
      <c r="AY337" s="11">
        <f t="shared" si="806"/>
        <v>201997.53114128605</v>
      </c>
      <c r="AZ337" s="11">
        <f t="shared" si="807"/>
        <v>1</v>
      </c>
      <c r="BA337" s="11">
        <f t="shared" si="808"/>
        <v>0.34752899999999998</v>
      </c>
      <c r="BB337" s="11">
        <f t="shared" si="809"/>
        <v>1.025058</v>
      </c>
      <c r="BC337" s="11">
        <f t="shared" si="810"/>
        <v>0.99909999999999999</v>
      </c>
      <c r="BD337" s="11">
        <f t="shared" si="811"/>
        <v>0.8911</v>
      </c>
      <c r="BE337" s="11">
        <f t="shared" si="812"/>
        <v>201997.53114128605</v>
      </c>
      <c r="BF337" s="11">
        <f t="shared" si="813"/>
        <v>1</v>
      </c>
      <c r="BG337" s="11">
        <f t="shared" si="814"/>
        <v>0.34752899999999998</v>
      </c>
      <c r="BH337" s="11">
        <f t="shared" si="815"/>
        <v>1.025058</v>
      </c>
      <c r="BI337" s="121">
        <f t="shared" si="707"/>
        <v>11.230843379405249</v>
      </c>
      <c r="BJ337" s="121">
        <f>X337^2/((BJ297^2+1)*Y337^2)</f>
        <v>2.9948915678413996</v>
      </c>
      <c r="BK337" s="121">
        <f>X337^2/((BK297^2+1)*Y337^2)</f>
        <v>1.4974457839206998</v>
      </c>
      <c r="BL337" s="121">
        <f>X337^2/((BL297^2+1)*Y337^2)</f>
        <v>0.88085046112982346</v>
      </c>
      <c r="BM337" s="121">
        <f>X337^2/((BM297^2+1)*Y337^2)</f>
        <v>0.57594068612334604</v>
      </c>
      <c r="BN337" s="121">
        <f>X337^2/((BN297^2+1)*Y337^2)</f>
        <v>0.40471507673532425</v>
      </c>
      <c r="BO337" s="121">
        <f>X337^2/((BO297^2+1)*Y337^2)</f>
        <v>0.29948915678413995</v>
      </c>
      <c r="BP337" s="121">
        <f>X337^2/((BP297^2+1)*Y337^2)</f>
        <v>0.23037627444933842</v>
      </c>
      <c r="BQ337" s="121">
        <v>1</v>
      </c>
      <c r="BR337" s="121">
        <v>1</v>
      </c>
      <c r="BS337" s="121">
        <v>1</v>
      </c>
      <c r="BT337" s="121">
        <v>1</v>
      </c>
      <c r="BU337" s="121">
        <v>1</v>
      </c>
      <c r="BV337" s="121">
        <v>1</v>
      </c>
      <c r="BW337" s="121">
        <v>1</v>
      </c>
      <c r="BX337" s="121">
        <v>1</v>
      </c>
      <c r="BY337" s="121">
        <f t="shared" si="816"/>
        <v>0.26712152406125628</v>
      </c>
      <c r="BZ337" s="121">
        <f>(BZ297^4+6*BZ297^2+1)/(BZ297^2+1)*(Y337^2/X337^2)</f>
        <v>0.54759912432557534</v>
      </c>
      <c r="CA337" s="121">
        <f>(CA297^4+6*CA297^2+1)/(CA297^2+1)*(Y337^2/X337^2)</f>
        <v>0.90821318180827126</v>
      </c>
      <c r="CB337" s="121">
        <f>(CB297^4+6*CB297^2+1)/(CB297^2+1)*(Y337^2/X337^2)</f>
        <v>1.3866749704944628</v>
      </c>
      <c r="CC337" s="121">
        <f>(CC297^4+6*CC297^2+1)/(CC297^2+1)*(Y337^2/X337^2)</f>
        <v>1.9931375256878354</v>
      </c>
      <c r="CD337" s="121">
        <f>(CD297^4+6*CD297^2+1)/(CD297^2+1)*(Y337^2/X337^2)</f>
        <v>2.7307761209775729</v>
      </c>
      <c r="CE337" s="121">
        <f>(CE297^4+6*CE297^2+1)/(CE297^2+1)*(Y337^2/X337^2)</f>
        <v>3.6007981443457346</v>
      </c>
      <c r="CF337" s="121">
        <f>(CF297^4+6*CF297^2+1)/(CF297^2+1)*(Y337^2/X337^2)</f>
        <v>4.6037367281480357</v>
      </c>
      <c r="CG337" s="121">
        <f t="shared" si="817"/>
        <v>11.230843379405249</v>
      </c>
      <c r="CH337" s="121">
        <f t="shared" si="708"/>
        <v>2.9948915678413996</v>
      </c>
      <c r="CI337" s="121">
        <f t="shared" si="709"/>
        <v>1.4974457839206998</v>
      </c>
      <c r="CJ337" s="121">
        <f t="shared" si="710"/>
        <v>0.88085046112982346</v>
      </c>
      <c r="CK337" s="121">
        <f t="shared" si="711"/>
        <v>0.57594068612334604</v>
      </c>
      <c r="CL337" s="121">
        <f t="shared" si="712"/>
        <v>0.40471507673532425</v>
      </c>
      <c r="CM337" s="121">
        <f t="shared" si="713"/>
        <v>0.29948915678413995</v>
      </c>
      <c r="CN337" s="121">
        <f t="shared" si="714"/>
        <v>0.23037627444933842</v>
      </c>
      <c r="CO337" s="95">
        <f t="shared" si="715"/>
        <v>1.6455946827730845</v>
      </c>
      <c r="CP337" s="95">
        <f t="shared" si="716"/>
        <v>2.0111687194949308</v>
      </c>
      <c r="CQ337" s="95">
        <f t="shared" si="717"/>
        <v>2.4878233721469822</v>
      </c>
      <c r="CR337" s="95">
        <f t="shared" si="718"/>
        <v>3.1287419940702712</v>
      </c>
      <c r="CS337" s="95">
        <f t="shared" si="719"/>
        <v>3.9440776205684838</v>
      </c>
      <c r="CT337" s="95">
        <f t="shared" si="720"/>
        <v>4.9370055252308029</v>
      </c>
      <c r="CU337" s="95">
        <f t="shared" si="721"/>
        <v>6.1087330960392885</v>
      </c>
      <c r="CV337" s="95">
        <f t="shared" si="722"/>
        <v>7.459793465349656</v>
      </c>
      <c r="CW337" s="95">
        <f t="shared" si="723"/>
        <v>1.6455946827730845</v>
      </c>
      <c r="CX337" s="95">
        <f t="shared" si="724"/>
        <v>2.0111687194949308</v>
      </c>
      <c r="CY337" s="95">
        <f t="shared" si="725"/>
        <v>2.4878233721469822</v>
      </c>
      <c r="CZ337" s="95">
        <f t="shared" si="726"/>
        <v>3.1287419940702712</v>
      </c>
      <c r="DA337" s="95">
        <f t="shared" si="727"/>
        <v>3.9440776205684838</v>
      </c>
      <c r="DB337" s="95">
        <f t="shared" si="728"/>
        <v>4.9370055252308029</v>
      </c>
      <c r="DC337" s="95">
        <f t="shared" si="729"/>
        <v>6.1087330960392885</v>
      </c>
      <c r="DD337" s="95">
        <f t="shared" si="730"/>
        <v>7.459793465349656</v>
      </c>
      <c r="DE337" s="13">
        <f t="shared" si="818"/>
        <v>13.548080903466506</v>
      </c>
      <c r="DF337" s="13">
        <f t="shared" si="819"/>
        <v>5.5926066921669753</v>
      </c>
      <c r="DG337" s="13">
        <f t="shared" si="820"/>
        <v>4.4557749657289714</v>
      </c>
      <c r="DH337" s="13">
        <f t="shared" si="821"/>
        <v>4.3176414316242866</v>
      </c>
      <c r="DI337" s="13">
        <f t="shared" si="731"/>
        <v>4.6191942118111813</v>
      </c>
      <c r="DJ337" s="13">
        <f t="shared" si="732"/>
        <v>5.1856071977128977</v>
      </c>
      <c r="DK337" s="13">
        <f t="shared" si="733"/>
        <v>5.9504033011298745</v>
      </c>
      <c r="DL337" s="13">
        <f t="shared" si="734"/>
        <v>6.8842290025973742</v>
      </c>
      <c r="DM337" s="95">
        <f t="shared" si="735"/>
        <v>13.548080903466506</v>
      </c>
      <c r="DN337" s="95">
        <f t="shared" si="736"/>
        <v>5.5926066921669753</v>
      </c>
      <c r="DO337" s="95">
        <f t="shared" si="737"/>
        <v>4.4557749657289714</v>
      </c>
      <c r="DP337" s="95">
        <f t="shared" si="738"/>
        <v>4.3176414316242866</v>
      </c>
      <c r="DQ337" s="95">
        <f t="shared" si="739"/>
        <v>4.6191942118111813</v>
      </c>
      <c r="DR337" s="95">
        <f t="shared" si="740"/>
        <v>5.1856071977128977</v>
      </c>
      <c r="DS337" s="95">
        <f t="shared" si="741"/>
        <v>5.9504033011298745</v>
      </c>
      <c r="DT337" s="95">
        <f t="shared" si="742"/>
        <v>6.8842290025973742</v>
      </c>
      <c r="DU337" s="95">
        <f t="shared" si="743"/>
        <v>6.6576071049368108</v>
      </c>
      <c r="DV337" s="95">
        <f t="shared" si="744"/>
        <v>2.5328491077580964</v>
      </c>
      <c r="DW337" s="95">
        <f t="shared" si="745"/>
        <v>1.8577671147008235</v>
      </c>
      <c r="DX337" s="95">
        <f t="shared" si="746"/>
        <v>1.6712149929241884</v>
      </c>
      <c r="DY337" s="95">
        <f t="shared" si="747"/>
        <v>1.7024890359553679</v>
      </c>
      <c r="DZ337" s="95">
        <f t="shared" si="748"/>
        <v>1.856591247798395</v>
      </c>
      <c r="EA337" s="95">
        <f t="shared" si="749"/>
        <v>2.0955938054743641</v>
      </c>
      <c r="EB337" s="95">
        <f t="shared" si="750"/>
        <v>2.4023170336559936</v>
      </c>
      <c r="EC337" s="95">
        <f t="shared" si="751"/>
        <v>6.6576071049368108</v>
      </c>
      <c r="ED337" s="95">
        <f t="shared" si="752"/>
        <v>2.5328491077580964</v>
      </c>
      <c r="EE337" s="95">
        <f t="shared" si="753"/>
        <v>1.8577671147008235</v>
      </c>
      <c r="EF337" s="95">
        <f t="shared" si="754"/>
        <v>1.6712149929241884</v>
      </c>
      <c r="EG337" s="95">
        <f t="shared" si="755"/>
        <v>1.7024890359553679</v>
      </c>
      <c r="EH337" s="95">
        <f t="shared" si="756"/>
        <v>1.856591247798395</v>
      </c>
      <c r="EI337" s="95">
        <f t="shared" si="757"/>
        <v>2.0955938054743641</v>
      </c>
      <c r="EJ337" s="95">
        <f t="shared" si="758"/>
        <v>2.4023170336559936</v>
      </c>
      <c r="EK337" s="95">
        <f t="shared" si="759"/>
        <v>6.6576071049368108</v>
      </c>
      <c r="EL337" s="95">
        <f t="shared" si="760"/>
        <v>2.5328491077580964</v>
      </c>
      <c r="EM337" s="95">
        <f t="shared" si="761"/>
        <v>1.8577671147008235</v>
      </c>
      <c r="EN337" s="95">
        <f t="shared" si="762"/>
        <v>1.6712149929241884</v>
      </c>
      <c r="EO337" s="95">
        <f t="shared" si="763"/>
        <v>1.7024890359553679</v>
      </c>
      <c r="EP337" s="95">
        <f t="shared" si="764"/>
        <v>1.856591247798395</v>
      </c>
      <c r="EQ337" s="95">
        <f t="shared" si="765"/>
        <v>2.0955938054743641</v>
      </c>
      <c r="ER337" s="95">
        <f t="shared" si="766"/>
        <v>2.4023170336559936</v>
      </c>
      <c r="ES337" s="95">
        <f t="shared" si="767"/>
        <v>1</v>
      </c>
      <c r="ET337" s="95">
        <f t="shared" si="768"/>
        <v>1</v>
      </c>
      <c r="EU337" s="95">
        <f t="shared" si="769"/>
        <v>1</v>
      </c>
      <c r="EV337" s="95">
        <f t="shared" si="770"/>
        <v>1</v>
      </c>
      <c r="EW337" s="95">
        <f t="shared" si="771"/>
        <v>1</v>
      </c>
      <c r="EX337" s="95">
        <f t="shared" si="772"/>
        <v>1</v>
      </c>
      <c r="EY337" s="95">
        <f t="shared" si="773"/>
        <v>1</v>
      </c>
      <c r="EZ337" s="95">
        <f t="shared" si="774"/>
        <v>1</v>
      </c>
      <c r="FA337" s="95">
        <f t="shared" si="775"/>
        <v>1</v>
      </c>
      <c r="FB337" s="95">
        <f t="shared" si="776"/>
        <v>1</v>
      </c>
      <c r="FC337" s="95">
        <f t="shared" si="777"/>
        <v>1</v>
      </c>
      <c r="FD337" s="95">
        <f t="shared" si="778"/>
        <v>1</v>
      </c>
      <c r="FE337" s="95">
        <f t="shared" si="779"/>
        <v>1</v>
      </c>
      <c r="FF337" s="95">
        <f t="shared" si="780"/>
        <v>1</v>
      </c>
      <c r="FG337" s="95">
        <f t="shared" si="781"/>
        <v>1</v>
      </c>
      <c r="FH337" s="95">
        <f t="shared" si="782"/>
        <v>1</v>
      </c>
      <c r="FI337" s="95">
        <f t="shared" si="783"/>
        <v>1</v>
      </c>
      <c r="FJ337" s="95">
        <f t="shared" si="784"/>
        <v>1</v>
      </c>
      <c r="FK337" s="95">
        <f t="shared" si="785"/>
        <v>1</v>
      </c>
      <c r="FL337" s="95">
        <f t="shared" si="786"/>
        <v>1</v>
      </c>
      <c r="FM337" s="95">
        <f t="shared" si="787"/>
        <v>1</v>
      </c>
      <c r="FN337" s="95">
        <f t="shared" si="788"/>
        <v>1</v>
      </c>
      <c r="FO337" s="95">
        <f t="shared" si="789"/>
        <v>1</v>
      </c>
      <c r="FP337" s="95">
        <f t="shared" si="790"/>
        <v>1</v>
      </c>
      <c r="FQ337" s="115">
        <f t="shared" si="791"/>
        <v>6.4224481238973992</v>
      </c>
      <c r="FR337" s="115">
        <f t="shared" si="792"/>
        <v>2.3260021481692013</v>
      </c>
      <c r="FS337" s="115">
        <f t="shared" si="793"/>
        <v>1.5975918407832501</v>
      </c>
      <c r="FT337" s="115">
        <f t="shared" si="794"/>
        <v>1.3086736167887456</v>
      </c>
      <c r="FU337" s="115">
        <f t="shared" si="795"/>
        <v>1.1743717029876137</v>
      </c>
      <c r="FV337" s="115">
        <f t="shared" si="796"/>
        <v>1.1050056770238825</v>
      </c>
      <c r="FW337" s="115">
        <f t="shared" si="797"/>
        <v>1.066437815271156</v>
      </c>
      <c r="FX337" s="115">
        <f t="shared" si="798"/>
        <v>1.0437654635435378</v>
      </c>
      <c r="FZ337" s="90">
        <f t="shared" si="822"/>
        <v>1.0437654635435378</v>
      </c>
    </row>
  </sheetData>
  <mergeCells count="2">
    <mergeCell ref="B13:C13"/>
    <mergeCell ref="B14:C14"/>
  </mergeCells>
  <hyperlinks>
    <hyperlink ref="F58" r:id="rId1"/>
    <hyperlink ref="F111" r:id="rId2"/>
    <hyperlink ref="B13" r:id="rId3"/>
    <hyperlink ref="B14" r:id="rId4"/>
  </hyperlinks>
  <pageMargins left="0.76" right="0.38" top="0.54" bottom="0.65" header="0.23" footer="0.28999999999999998"/>
  <pageSetup orientation="portrait" r:id="rId5"/>
  <headerFooter alignWithMargins="0">
    <oddHeader>&amp;C&amp;"Arial,Bold"&amp;14CONFIDENTIAL</oddHeader>
  </headerFooter>
  <rowBreaks count="1" manualBreakCount="1">
    <brk id="111" max="10" man="1"/>
  </rowBreaks>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LF337"/>
  <sheetViews>
    <sheetView view="pageBreakPreview" topLeftCell="A4" zoomScale="55" zoomScaleNormal="100" zoomScaleSheetLayoutView="55" workbookViewId="0">
      <selection activeCell="B13" sqref="B13:C14"/>
    </sheetView>
  </sheetViews>
  <sheetFormatPr defaultColWidth="9.109375" defaultRowHeight="15.6" x14ac:dyDescent="0.3"/>
  <cols>
    <col min="1" max="11" width="8.5546875" style="3" customWidth="1"/>
    <col min="12" max="12" width="6.44140625" style="4" customWidth="1"/>
    <col min="13" max="18" width="4" style="6" customWidth="1"/>
    <col min="19" max="19" width="4" style="7" customWidth="1"/>
    <col min="20" max="20" width="4.44140625" style="6" customWidth="1"/>
    <col min="21" max="21" width="9.109375" style="5"/>
    <col min="22" max="45" width="10" style="5" customWidth="1"/>
    <col min="46" max="46" width="10" style="9" customWidth="1"/>
    <col min="47" max="60" width="10" style="5" customWidth="1"/>
    <col min="61" max="78" width="9.109375" style="5"/>
    <col min="79" max="79" width="8.77734375" style="5" customWidth="1"/>
    <col min="80" max="94" width="9.109375" style="5"/>
    <col min="95" max="95" width="9" style="5" customWidth="1"/>
    <col min="96" max="102" width="11" style="5" customWidth="1"/>
    <col min="103" max="110" width="9.109375" style="5"/>
    <col min="111" max="111" width="10.88671875" style="5" customWidth="1"/>
    <col min="112" max="126" width="9.109375" style="5"/>
    <col min="127" max="127" width="10.33203125" style="5" customWidth="1"/>
    <col min="128" max="143" width="9.109375" style="5"/>
    <col min="144" max="177" width="9.109375" style="4"/>
    <col min="179" max="182" width="9.109375" style="90"/>
    <col min="183" max="190" width="9.109375" style="4"/>
    <col min="191" max="191" width="14" style="4" customWidth="1"/>
    <col min="192" max="192" width="9.109375" style="4"/>
    <col min="193" max="193" width="10.6640625" style="4" customWidth="1"/>
    <col min="194" max="228" width="9.109375" style="4"/>
    <col min="229" max="233" width="9.5546875" style="4" customWidth="1"/>
    <col min="234" max="235" width="9.109375" style="4"/>
    <col min="236" max="236" width="3.5546875" style="4" customWidth="1"/>
    <col min="237" max="237" width="4" style="4" customWidth="1"/>
    <col min="238" max="243" width="9.109375" style="4"/>
    <col min="244" max="244" width="3.5546875" style="4" customWidth="1"/>
    <col min="245" max="250" width="9.109375" style="4"/>
    <col min="251" max="251" width="4" style="4" customWidth="1"/>
    <col min="252" max="287" width="9.109375" style="4"/>
    <col min="288" max="288" width="9.5546875" style="4" customWidth="1"/>
    <col min="289" max="317" width="9.109375" style="4"/>
    <col min="318" max="16384" width="9.109375" style="5"/>
  </cols>
  <sheetData>
    <row r="1" spans="1:266" s="47" customFormat="1" ht="13.8" x14ac:dyDescent="0.3">
      <c r="A1" s="43"/>
      <c r="B1" s="44" t="s">
        <v>2</v>
      </c>
      <c r="C1" s="45" t="s">
        <v>11</v>
      </c>
      <c r="D1" s="43"/>
      <c r="E1" s="43"/>
      <c r="F1" s="44" t="s">
        <v>27</v>
      </c>
      <c r="G1" s="46">
        <v>4</v>
      </c>
      <c r="H1" s="43"/>
      <c r="I1" s="43"/>
      <c r="J1" s="43"/>
      <c r="K1" s="43"/>
      <c r="M1" s="48" t="s">
        <v>28</v>
      </c>
      <c r="N1" s="48" t="s">
        <v>29</v>
      </c>
      <c r="O1" s="48" t="s">
        <v>30</v>
      </c>
      <c r="P1" s="48" t="s">
        <v>30</v>
      </c>
      <c r="Q1" s="48" t="s">
        <v>30</v>
      </c>
      <c r="R1" s="48" t="s">
        <v>31</v>
      </c>
      <c r="S1" s="67" t="s">
        <v>32</v>
      </c>
      <c r="T1" s="68" t="s">
        <v>33</v>
      </c>
      <c r="AT1" s="60"/>
      <c r="FW1" s="125"/>
      <c r="FX1" s="125"/>
      <c r="FY1" s="125"/>
      <c r="FZ1" s="125"/>
    </row>
    <row r="2" spans="1:266" s="47" customFormat="1" ht="13.8" x14ac:dyDescent="0.3">
      <c r="A2" s="43"/>
      <c r="B2" s="44" t="s">
        <v>4</v>
      </c>
      <c r="C2" s="45" t="s">
        <v>9</v>
      </c>
      <c r="D2" s="43"/>
      <c r="E2" s="43"/>
      <c r="F2" s="44" t="s">
        <v>7</v>
      </c>
      <c r="G2" s="45" t="s">
        <v>116</v>
      </c>
      <c r="H2" s="43"/>
      <c r="I2" s="43"/>
      <c r="J2" s="43"/>
      <c r="K2" s="43"/>
      <c r="M2" s="51" t="s">
        <v>34</v>
      </c>
      <c r="N2" s="51" t="s">
        <v>34</v>
      </c>
      <c r="O2" s="51" t="s">
        <v>29</v>
      </c>
      <c r="P2" s="51" t="s">
        <v>29</v>
      </c>
      <c r="Q2" s="51" t="s">
        <v>29</v>
      </c>
      <c r="R2" s="51" t="s">
        <v>34</v>
      </c>
      <c r="S2" s="69" t="s">
        <v>34</v>
      </c>
      <c r="T2" s="70"/>
      <c r="AT2" s="60"/>
      <c r="FW2" s="125"/>
      <c r="FX2" s="125"/>
      <c r="FY2" s="125"/>
      <c r="FZ2" s="125"/>
    </row>
    <row r="3" spans="1:266" s="47" customFormat="1" ht="13.8" x14ac:dyDescent="0.3">
      <c r="A3" s="43"/>
      <c r="B3" s="44" t="s">
        <v>1</v>
      </c>
      <c r="C3" s="52" t="s">
        <v>35</v>
      </c>
      <c r="D3" s="43"/>
      <c r="E3" s="43"/>
      <c r="F3" s="44" t="s">
        <v>0</v>
      </c>
      <c r="G3" s="45" t="s">
        <v>12</v>
      </c>
      <c r="H3" s="43"/>
      <c r="I3" s="43"/>
      <c r="J3" s="43"/>
      <c r="K3" s="43"/>
      <c r="M3" s="51"/>
      <c r="N3" s="51"/>
      <c r="O3" s="51"/>
      <c r="P3" s="51"/>
      <c r="Q3" s="51"/>
      <c r="R3" s="51"/>
      <c r="S3" s="69"/>
      <c r="T3" s="70"/>
      <c r="AT3" s="60"/>
      <c r="FW3" s="125"/>
      <c r="FX3" s="125"/>
      <c r="FY3" s="125"/>
      <c r="FZ3" s="125"/>
    </row>
    <row r="4" spans="1:266" s="47" customFormat="1" ht="13.8" x14ac:dyDescent="0.3">
      <c r="A4" s="43"/>
      <c r="B4" s="44" t="s">
        <v>36</v>
      </c>
      <c r="C4" s="46"/>
      <c r="D4" s="43"/>
      <c r="E4" s="43"/>
      <c r="F4" s="44" t="s">
        <v>37</v>
      </c>
      <c r="G4" s="45" t="s">
        <v>114</v>
      </c>
      <c r="H4" s="43"/>
      <c r="I4" s="43"/>
      <c r="J4" s="43"/>
      <c r="K4" s="43"/>
      <c r="M4" s="51"/>
      <c r="N4" s="51"/>
      <c r="O4" s="51"/>
      <c r="P4" s="51"/>
      <c r="Q4" s="53"/>
      <c r="R4" s="54"/>
      <c r="S4" s="71"/>
      <c r="T4" s="70"/>
      <c r="AT4" s="60"/>
      <c r="FW4" s="125"/>
      <c r="FX4" s="125"/>
      <c r="FY4" s="125"/>
      <c r="FZ4" s="125"/>
    </row>
    <row r="5" spans="1:266" s="47" customFormat="1" ht="13.8" x14ac:dyDescent="0.3">
      <c r="A5" s="43"/>
      <c r="B5" s="44" t="s">
        <v>39</v>
      </c>
      <c r="C5" s="46" t="s">
        <v>44</v>
      </c>
      <c r="D5" s="43"/>
      <c r="E5" s="44"/>
      <c r="F5" s="43"/>
      <c r="G5" s="43"/>
      <c r="H5" s="43"/>
      <c r="I5" s="43"/>
      <c r="J5" s="43"/>
      <c r="K5" s="43"/>
      <c r="M5" s="51"/>
      <c r="N5" s="51"/>
      <c r="O5" s="51"/>
      <c r="P5" s="51"/>
      <c r="Q5" s="53"/>
      <c r="R5" s="54"/>
      <c r="S5" s="71"/>
      <c r="T5" s="70"/>
      <c r="AT5" s="60"/>
      <c r="FW5" s="125"/>
      <c r="FX5" s="125"/>
      <c r="FY5" s="125"/>
      <c r="FZ5" s="125"/>
    </row>
    <row r="6" spans="1:266" s="47" customFormat="1" ht="13.8" x14ac:dyDescent="0.3">
      <c r="A6" s="43"/>
      <c r="B6" s="43" t="s">
        <v>8</v>
      </c>
      <c r="C6" s="55"/>
      <c r="D6" s="43"/>
      <c r="E6" s="43"/>
      <c r="F6" s="43"/>
      <c r="G6" s="43"/>
      <c r="H6" s="43"/>
      <c r="I6" s="43"/>
      <c r="J6" s="43"/>
      <c r="K6" s="43"/>
      <c r="M6" s="51"/>
      <c r="N6" s="51"/>
      <c r="O6" s="51"/>
      <c r="P6" s="51"/>
      <c r="Q6" s="53"/>
      <c r="R6" s="54"/>
      <c r="S6" s="71"/>
      <c r="T6" s="70"/>
      <c r="AT6" s="60"/>
      <c r="FW6" s="125"/>
      <c r="FX6" s="125"/>
      <c r="FY6" s="125"/>
      <c r="FZ6" s="125"/>
    </row>
    <row r="7" spans="1:266" s="47" customFormat="1" ht="13.8" x14ac:dyDescent="0.3">
      <c r="A7" s="43"/>
      <c r="B7" s="43"/>
      <c r="C7" s="43"/>
      <c r="D7" s="43"/>
      <c r="E7" s="43"/>
      <c r="F7" s="43"/>
      <c r="G7" s="43"/>
      <c r="H7" s="43"/>
      <c r="I7" s="43"/>
      <c r="J7" s="43"/>
      <c r="K7" s="43"/>
      <c r="M7" s="51"/>
      <c r="N7" s="51"/>
      <c r="O7" s="51"/>
      <c r="P7" s="51"/>
      <c r="Q7" s="53"/>
      <c r="R7" s="54"/>
      <c r="S7" s="71"/>
      <c r="T7" s="70"/>
      <c r="AT7" s="60"/>
      <c r="FW7" s="125"/>
      <c r="FX7" s="125"/>
      <c r="FY7" s="125"/>
      <c r="FZ7" s="125"/>
    </row>
    <row r="8" spans="1:266" s="47" customFormat="1" ht="13.8" x14ac:dyDescent="0.3">
      <c r="A8" s="56"/>
      <c r="E8" s="49" t="s">
        <v>2</v>
      </c>
      <c r="F8" s="50" t="str">
        <f>$C$1</f>
        <v>R. Abbott</v>
      </c>
      <c r="H8" s="57"/>
      <c r="I8" s="49" t="s">
        <v>3</v>
      </c>
      <c r="J8" s="58" t="str">
        <f>$G$2</f>
        <v>AA-SM-102-092</v>
      </c>
      <c r="K8" s="59"/>
      <c r="L8" s="60"/>
      <c r="M8" s="51"/>
      <c r="N8" s="51"/>
      <c r="O8" s="51"/>
      <c r="P8" s="51"/>
      <c r="Q8" s="51"/>
      <c r="R8" s="51"/>
      <c r="S8" s="51"/>
      <c r="T8" s="51"/>
      <c r="AT8" s="60"/>
      <c r="FW8" s="125"/>
      <c r="FX8" s="125"/>
      <c r="FY8" s="125"/>
      <c r="FZ8" s="125"/>
    </row>
    <row r="9" spans="1:266" s="47" customFormat="1" ht="13.8" x14ac:dyDescent="0.3">
      <c r="E9" s="49" t="s">
        <v>4</v>
      </c>
      <c r="F9" s="57" t="str">
        <f>$C$2</f>
        <v xml:space="preserve"> </v>
      </c>
      <c r="H9" s="57"/>
      <c r="I9" s="49" t="s">
        <v>5</v>
      </c>
      <c r="J9" s="59" t="str">
        <f>$G$3</f>
        <v>IR</v>
      </c>
      <c r="K9" s="59"/>
      <c r="L9" s="60"/>
      <c r="M9" s="51">
        <v>4</v>
      </c>
      <c r="N9" s="51"/>
      <c r="O9" s="51"/>
      <c r="P9" s="51"/>
      <c r="Q9" s="51"/>
      <c r="R9" s="51"/>
      <c r="S9" s="51"/>
      <c r="T9" s="51"/>
      <c r="AT9" s="60"/>
      <c r="FW9" s="125"/>
      <c r="FX9" s="125"/>
      <c r="FY9" s="125"/>
      <c r="FZ9" s="125"/>
    </row>
    <row r="10" spans="1:266" s="47" customFormat="1" ht="13.8" x14ac:dyDescent="0.3">
      <c r="E10" s="49" t="s">
        <v>1</v>
      </c>
      <c r="F10" s="57" t="str">
        <f>$C$3</f>
        <v>20/10/2013</v>
      </c>
      <c r="H10" s="57"/>
      <c r="I10" s="49" t="s">
        <v>6</v>
      </c>
      <c r="J10" s="50" t="str">
        <f>L10&amp;" of "&amp;$G$1</f>
        <v>4 of 4</v>
      </c>
      <c r="K10" s="57"/>
      <c r="L10" s="60">
        <f>SUM($M$1:M9)</f>
        <v>4</v>
      </c>
      <c r="M10" s="51"/>
      <c r="N10" s="51"/>
      <c r="O10" s="51"/>
      <c r="P10" s="51"/>
      <c r="Q10" s="51"/>
      <c r="R10" s="51"/>
      <c r="S10" s="51"/>
      <c r="T10" s="51"/>
      <c r="AT10" s="60"/>
      <c r="FW10" s="125"/>
      <c r="FX10" s="125"/>
      <c r="FY10" s="125"/>
      <c r="FZ10" s="125"/>
    </row>
    <row r="11" spans="1:266" s="47" customFormat="1" ht="15" x14ac:dyDescent="0.35">
      <c r="A11" s="88"/>
      <c r="B11" s="88"/>
      <c r="C11" s="88"/>
      <c r="D11" s="88"/>
      <c r="E11" s="49" t="s">
        <v>40</v>
      </c>
      <c r="F11" s="57" t="str">
        <f>$C$5</f>
        <v>STANDARD SPREADSHEET METHOD</v>
      </c>
      <c r="I11" s="61"/>
      <c r="J11" s="50"/>
      <c r="M11" s="51"/>
      <c r="N11" s="51"/>
      <c r="O11" s="51"/>
      <c r="P11" s="51"/>
      <c r="Q11" s="51"/>
      <c r="R11" s="51"/>
      <c r="S11" s="51"/>
      <c r="T11" s="51"/>
      <c r="AL11" s="47">
        <v>1E-4</v>
      </c>
      <c r="AN11" s="47">
        <v>10000</v>
      </c>
      <c r="AO11" s="47">
        <f>AN11</f>
        <v>10000</v>
      </c>
      <c r="AT11" s="60"/>
      <c r="CO11" s="95"/>
      <c r="CP11" s="95"/>
      <c r="CQ11" s="9" t="s">
        <v>83</v>
      </c>
      <c r="CR11" s="95"/>
      <c r="CS11" s="95"/>
      <c r="CT11" s="95"/>
      <c r="CU11" s="95"/>
      <c r="CV11" s="95"/>
      <c r="CW11" s="9"/>
      <c r="CX11" s="9"/>
      <c r="CY11" s="9" t="s">
        <v>84</v>
      </c>
      <c r="CZ11" s="9"/>
      <c r="DA11" s="9"/>
      <c r="DB11" s="9"/>
      <c r="DC11" s="9"/>
      <c r="DD11" s="9"/>
      <c r="DE11" s="5"/>
      <c r="DF11" s="5"/>
      <c r="DG11" s="17" t="s">
        <v>86</v>
      </c>
      <c r="DH11" s="5"/>
      <c r="DI11" s="5"/>
      <c r="DJ11" s="5"/>
      <c r="DK11" s="5"/>
      <c r="DL11" s="5"/>
      <c r="DM11" s="5"/>
      <c r="DN11" s="5"/>
      <c r="DO11" s="17" t="s">
        <v>87</v>
      </c>
      <c r="DP11" s="5"/>
      <c r="DQ11" s="5"/>
      <c r="DR11" s="5"/>
      <c r="DS11" s="5"/>
      <c r="DT11" s="5"/>
      <c r="DU11" s="5"/>
      <c r="DV11" s="5"/>
      <c r="DW11" s="17" t="s">
        <v>85</v>
      </c>
      <c r="DX11" s="5"/>
      <c r="DY11" s="5"/>
      <c r="DZ11" s="5"/>
      <c r="EA11" s="5"/>
      <c r="EB11" s="5"/>
      <c r="EC11" s="4"/>
      <c r="ED11" s="5"/>
      <c r="EE11" s="17" t="s">
        <v>88</v>
      </c>
      <c r="EF11" s="5"/>
      <c r="EG11" s="4"/>
      <c r="EH11" s="4"/>
      <c r="EI11" s="4"/>
      <c r="EJ11" s="4"/>
      <c r="EK11" s="4"/>
      <c r="EL11" s="5"/>
      <c r="EM11" s="17" t="s">
        <v>89</v>
      </c>
      <c r="EN11" s="5"/>
      <c r="EO11" s="5"/>
      <c r="EP11" s="5"/>
      <c r="EQ11" s="5"/>
      <c r="ER11" s="5"/>
      <c r="ES11" s="5"/>
      <c r="ET11" s="5"/>
      <c r="EU11" s="17" t="s">
        <v>90</v>
      </c>
      <c r="EV11" s="4"/>
      <c r="EW11" s="4"/>
      <c r="EX11" s="4"/>
      <c r="EY11" s="4"/>
      <c r="EZ11" s="4"/>
      <c r="FA11" s="4"/>
      <c r="FB11" s="18"/>
      <c r="FC11" s="17" t="s">
        <v>91</v>
      </c>
      <c r="FD11" s="4"/>
      <c r="FE11" s="15"/>
      <c r="FF11" s="15"/>
      <c r="FG11" s="15"/>
      <c r="FH11" s="15"/>
      <c r="FI11" s="15"/>
      <c r="FJ11" s="15"/>
      <c r="FK11" s="17" t="s">
        <v>92</v>
      </c>
      <c r="FL11" s="30"/>
      <c r="FM11" s="4"/>
      <c r="FN11" s="4"/>
      <c r="FO11" s="4"/>
      <c r="FP11" s="4"/>
      <c r="FQ11" s="4"/>
      <c r="FR11" s="4"/>
      <c r="FS11" s="17" t="s">
        <v>93</v>
      </c>
      <c r="FT11" s="4"/>
      <c r="FU11" s="19"/>
      <c r="FW11" s="125"/>
      <c r="FX11" s="125"/>
      <c r="FY11" s="125"/>
      <c r="FZ11" s="125"/>
    </row>
    <row r="12" spans="1:266" s="1" customFormat="1" x14ac:dyDescent="0.3">
      <c r="A12" s="16"/>
      <c r="B12" s="63" t="str">
        <f>$G$4</f>
        <v>CORED LAMINATE PANEL BUCKLING - EDGES CLAMPED</v>
      </c>
      <c r="C12" s="16"/>
      <c r="D12" s="16"/>
      <c r="E12" s="16"/>
      <c r="F12" s="16"/>
      <c r="G12" s="16"/>
      <c r="H12" s="16"/>
      <c r="I12" s="16"/>
      <c r="J12" s="16"/>
      <c r="K12" s="16"/>
      <c r="L12" s="72"/>
      <c r="M12" s="2"/>
      <c r="N12" s="89"/>
      <c r="O12" s="2"/>
      <c r="P12" s="2"/>
      <c r="Q12" s="2"/>
      <c r="R12" s="2"/>
      <c r="S12" s="2"/>
      <c r="T12" s="2"/>
      <c r="U12" s="72"/>
      <c r="AT12" s="73"/>
      <c r="CO12" s="9" t="s">
        <v>73</v>
      </c>
      <c r="CP12" s="9" t="s">
        <v>73</v>
      </c>
      <c r="CQ12" s="9" t="s">
        <v>73</v>
      </c>
      <c r="CR12" s="9" t="s">
        <v>73</v>
      </c>
      <c r="CS12" s="9" t="s">
        <v>73</v>
      </c>
      <c r="CT12" s="9" t="s">
        <v>73</v>
      </c>
      <c r="CU12" s="9" t="s">
        <v>73</v>
      </c>
      <c r="CV12" s="9" t="s">
        <v>73</v>
      </c>
      <c r="CW12" s="9" t="s">
        <v>73</v>
      </c>
      <c r="CX12" s="9" t="s">
        <v>73</v>
      </c>
      <c r="CY12" s="9" t="s">
        <v>73</v>
      </c>
      <c r="CZ12" s="9" t="s">
        <v>73</v>
      </c>
      <c r="DA12" s="9" t="s">
        <v>73</v>
      </c>
      <c r="DB12" s="9" t="s">
        <v>73</v>
      </c>
      <c r="DC12" s="9" t="s">
        <v>73</v>
      </c>
      <c r="DD12" s="9" t="s">
        <v>73</v>
      </c>
      <c r="DE12" s="9" t="s">
        <v>73</v>
      </c>
      <c r="DF12" s="9" t="s">
        <v>73</v>
      </c>
      <c r="DG12" s="9" t="s">
        <v>73</v>
      </c>
      <c r="DH12" s="9" t="s">
        <v>73</v>
      </c>
      <c r="DI12" s="9" t="s">
        <v>73</v>
      </c>
      <c r="DJ12" s="9" t="s">
        <v>73</v>
      </c>
      <c r="DK12" s="9" t="s">
        <v>73</v>
      </c>
      <c r="DL12" s="9" t="s">
        <v>73</v>
      </c>
      <c r="DM12" s="9" t="s">
        <v>73</v>
      </c>
      <c r="DN12" s="9" t="s">
        <v>73</v>
      </c>
      <c r="DO12" s="9" t="s">
        <v>73</v>
      </c>
      <c r="DP12" s="9" t="s">
        <v>73</v>
      </c>
      <c r="DQ12" s="9" t="s">
        <v>73</v>
      </c>
      <c r="DR12" s="9" t="s">
        <v>73</v>
      </c>
      <c r="DS12" s="9" t="s">
        <v>73</v>
      </c>
      <c r="DT12" s="9" t="s">
        <v>73</v>
      </c>
      <c r="DU12" s="9" t="s">
        <v>73</v>
      </c>
      <c r="DV12" s="9" t="s">
        <v>73</v>
      </c>
      <c r="DW12" s="9" t="s">
        <v>73</v>
      </c>
      <c r="DX12" s="9" t="s">
        <v>73</v>
      </c>
      <c r="DY12" s="9" t="s">
        <v>73</v>
      </c>
      <c r="DZ12" s="9" t="s">
        <v>73</v>
      </c>
      <c r="EA12" s="9" t="s">
        <v>73</v>
      </c>
      <c r="EB12" s="9" t="s">
        <v>73</v>
      </c>
      <c r="EC12" s="9" t="s">
        <v>73</v>
      </c>
      <c r="ED12" s="9" t="s">
        <v>73</v>
      </c>
      <c r="EE12" s="9" t="s">
        <v>73</v>
      </c>
      <c r="EF12" s="9" t="s">
        <v>73</v>
      </c>
      <c r="EG12" s="9" t="s">
        <v>73</v>
      </c>
      <c r="EH12" s="9" t="s">
        <v>73</v>
      </c>
      <c r="EI12" s="9" t="s">
        <v>73</v>
      </c>
      <c r="EJ12" s="9" t="s">
        <v>73</v>
      </c>
      <c r="EK12" s="9" t="s">
        <v>73</v>
      </c>
      <c r="EL12" s="9" t="s">
        <v>73</v>
      </c>
      <c r="EM12" s="9" t="s">
        <v>73</v>
      </c>
      <c r="EN12" s="9" t="s">
        <v>73</v>
      </c>
      <c r="EO12" s="9" t="s">
        <v>73</v>
      </c>
      <c r="EP12" s="9" t="s">
        <v>73</v>
      </c>
      <c r="EQ12" s="9" t="s">
        <v>73</v>
      </c>
      <c r="ER12" s="9" t="s">
        <v>73</v>
      </c>
      <c r="ES12" s="9" t="s">
        <v>73</v>
      </c>
      <c r="ET12" s="9" t="s">
        <v>73</v>
      </c>
      <c r="EU12" s="9" t="s">
        <v>73</v>
      </c>
      <c r="EV12" s="9" t="s">
        <v>73</v>
      </c>
      <c r="EW12" s="9" t="s">
        <v>73</v>
      </c>
      <c r="EX12" s="9" t="s">
        <v>73</v>
      </c>
      <c r="EY12" s="9" t="s">
        <v>73</v>
      </c>
      <c r="EZ12" s="9" t="s">
        <v>73</v>
      </c>
      <c r="FA12" s="9" t="s">
        <v>73</v>
      </c>
      <c r="FB12" s="9" t="s">
        <v>73</v>
      </c>
      <c r="FC12" s="9" t="s">
        <v>73</v>
      </c>
      <c r="FD12" s="9" t="s">
        <v>73</v>
      </c>
      <c r="FE12" s="9" t="s">
        <v>73</v>
      </c>
      <c r="FF12" s="9" t="s">
        <v>73</v>
      </c>
      <c r="FG12" s="9" t="s">
        <v>73</v>
      </c>
      <c r="FH12" s="9" t="s">
        <v>73</v>
      </c>
      <c r="FI12" s="9" t="s">
        <v>73</v>
      </c>
      <c r="FJ12" s="9" t="s">
        <v>73</v>
      </c>
      <c r="FK12" s="9" t="s">
        <v>73</v>
      </c>
      <c r="FL12" s="9" t="s">
        <v>73</v>
      </c>
      <c r="FM12" s="9" t="s">
        <v>73</v>
      </c>
      <c r="FN12" s="9" t="s">
        <v>73</v>
      </c>
      <c r="FO12" s="9" t="s">
        <v>73</v>
      </c>
      <c r="FP12" s="9" t="s">
        <v>73</v>
      </c>
      <c r="FQ12" s="9" t="s">
        <v>73</v>
      </c>
      <c r="FR12" s="9" t="s">
        <v>73</v>
      </c>
      <c r="FS12" s="9" t="s">
        <v>73</v>
      </c>
      <c r="FT12" s="9" t="s">
        <v>73</v>
      </c>
      <c r="FU12" s="9" t="s">
        <v>73</v>
      </c>
      <c r="FV12" s="9" t="s">
        <v>73</v>
      </c>
      <c r="FW12" s="9" t="s">
        <v>73</v>
      </c>
      <c r="FX12" s="9" t="s">
        <v>73</v>
      </c>
      <c r="FY12" s="126"/>
      <c r="FZ12" s="126"/>
    </row>
    <row r="13" spans="1:266" ht="15" x14ac:dyDescent="0.35">
      <c r="A13" s="5"/>
      <c r="B13" s="136" t="s">
        <v>61</v>
      </c>
      <c r="C13" s="136"/>
      <c r="D13" s="5"/>
      <c r="E13" s="5"/>
      <c r="F13" s="5"/>
      <c r="G13" s="5"/>
      <c r="H13" s="5"/>
      <c r="I13" s="5"/>
      <c r="J13" s="5"/>
      <c r="K13" s="5"/>
      <c r="X13" s="116" t="s">
        <v>72</v>
      </c>
      <c r="Y13" s="117" t="s">
        <v>60</v>
      </c>
      <c r="Z13" s="18" t="s">
        <v>13</v>
      </c>
      <c r="AA13" s="37" t="s">
        <v>62</v>
      </c>
      <c r="AB13" s="37" t="s">
        <v>63</v>
      </c>
      <c r="AC13" s="18" t="s">
        <v>79</v>
      </c>
      <c r="AD13" s="32" t="s">
        <v>16</v>
      </c>
      <c r="AE13" s="32" t="s">
        <v>17</v>
      </c>
      <c r="AF13" s="18" t="s">
        <v>14</v>
      </c>
      <c r="AG13" s="37" t="s">
        <v>64</v>
      </c>
      <c r="AH13" s="37" t="s">
        <v>65</v>
      </c>
      <c r="AI13" s="18" t="s">
        <v>80</v>
      </c>
      <c r="AJ13" s="32" t="s">
        <v>18</v>
      </c>
      <c r="AK13" s="32" t="s">
        <v>19</v>
      </c>
      <c r="AL13" s="18" t="s">
        <v>22</v>
      </c>
      <c r="AM13" s="18" t="s">
        <v>26</v>
      </c>
      <c r="AN13" s="18" t="s">
        <v>68</v>
      </c>
      <c r="AO13" s="18" t="s">
        <v>69</v>
      </c>
      <c r="AP13" s="32" t="s">
        <v>20</v>
      </c>
      <c r="AQ13" s="32" t="s">
        <v>21</v>
      </c>
      <c r="AR13" s="18" t="s">
        <v>15</v>
      </c>
      <c r="AS13" s="11" t="s">
        <v>94</v>
      </c>
      <c r="AT13" s="120" t="s">
        <v>10</v>
      </c>
      <c r="AU13" s="11" t="s">
        <v>59</v>
      </c>
      <c r="AV13" s="11" t="s">
        <v>71</v>
      </c>
      <c r="AW13" s="119" t="s">
        <v>70</v>
      </c>
      <c r="AX13" s="11" t="s">
        <v>23</v>
      </c>
      <c r="AY13" s="11" t="s">
        <v>66</v>
      </c>
      <c r="AZ13" s="9" t="s">
        <v>75</v>
      </c>
      <c r="BA13" s="24" t="s">
        <v>78</v>
      </c>
      <c r="BB13" s="11" t="s">
        <v>77</v>
      </c>
      <c r="BC13" s="11" t="s">
        <v>25</v>
      </c>
      <c r="BD13" s="11" t="s">
        <v>24</v>
      </c>
      <c r="BE13" s="11" t="s">
        <v>67</v>
      </c>
      <c r="BF13" s="9" t="s">
        <v>76</v>
      </c>
      <c r="BG13" s="24" t="s">
        <v>81</v>
      </c>
      <c r="BH13" s="11" t="s">
        <v>82</v>
      </c>
      <c r="BI13" s="114">
        <v>1</v>
      </c>
      <c r="BJ13" s="114">
        <v>2</v>
      </c>
      <c r="BK13" s="114">
        <v>3</v>
      </c>
      <c r="BL13" s="114">
        <v>4</v>
      </c>
      <c r="BM13" s="114">
        <v>5</v>
      </c>
      <c r="BN13" s="114">
        <v>6</v>
      </c>
      <c r="BO13" s="114">
        <v>7</v>
      </c>
      <c r="BP13" s="114">
        <v>8</v>
      </c>
      <c r="BQ13" s="114">
        <v>1</v>
      </c>
      <c r="BR13" s="114">
        <v>2</v>
      </c>
      <c r="BS13" s="114">
        <v>3</v>
      </c>
      <c r="BT13" s="114">
        <v>4</v>
      </c>
      <c r="BU13" s="114">
        <v>5</v>
      </c>
      <c r="BV13" s="114">
        <v>6</v>
      </c>
      <c r="BW13" s="114">
        <v>7</v>
      </c>
      <c r="BX13" s="114">
        <v>8</v>
      </c>
      <c r="BY13" s="114">
        <v>1</v>
      </c>
      <c r="BZ13" s="114">
        <v>2</v>
      </c>
      <c r="CA13" s="114">
        <v>3</v>
      </c>
      <c r="CB13" s="114">
        <v>4</v>
      </c>
      <c r="CC13" s="114">
        <v>5</v>
      </c>
      <c r="CD13" s="114">
        <v>6</v>
      </c>
      <c r="CE13" s="114">
        <v>7</v>
      </c>
      <c r="CF13" s="114">
        <v>8</v>
      </c>
      <c r="CG13" s="114">
        <v>1</v>
      </c>
      <c r="CH13" s="114">
        <v>2</v>
      </c>
      <c r="CI13" s="114">
        <v>3</v>
      </c>
      <c r="CJ13" s="114">
        <v>4</v>
      </c>
      <c r="CK13" s="114">
        <v>5</v>
      </c>
      <c r="CL13" s="114">
        <v>6</v>
      </c>
      <c r="CM13" s="114">
        <v>7</v>
      </c>
      <c r="CN13" s="114">
        <v>8</v>
      </c>
      <c r="CO13" s="9">
        <v>1</v>
      </c>
      <c r="CP13" s="9">
        <v>2</v>
      </c>
      <c r="CQ13" s="9">
        <v>3</v>
      </c>
      <c r="CR13" s="9">
        <v>4</v>
      </c>
      <c r="CS13" s="9">
        <v>5</v>
      </c>
      <c r="CT13" s="9">
        <v>6</v>
      </c>
      <c r="CU13" s="9">
        <v>7</v>
      </c>
      <c r="CV13" s="9">
        <v>8</v>
      </c>
      <c r="CW13" s="9">
        <v>1</v>
      </c>
      <c r="CX13" s="9">
        <v>2</v>
      </c>
      <c r="CY13" s="9">
        <v>3</v>
      </c>
      <c r="CZ13" s="9">
        <v>4</v>
      </c>
      <c r="DA13" s="9">
        <v>5</v>
      </c>
      <c r="DB13" s="9">
        <v>6</v>
      </c>
      <c r="DC13" s="9">
        <v>7</v>
      </c>
      <c r="DD13" s="9">
        <v>8</v>
      </c>
      <c r="DE13" s="9">
        <v>1</v>
      </c>
      <c r="DF13" s="9">
        <v>2</v>
      </c>
      <c r="DG13" s="9">
        <v>3</v>
      </c>
      <c r="DH13" s="9">
        <v>4</v>
      </c>
      <c r="DI13" s="9">
        <v>5</v>
      </c>
      <c r="DJ13" s="9">
        <v>6</v>
      </c>
      <c r="DK13" s="9">
        <v>7</v>
      </c>
      <c r="DL13" s="9">
        <v>8</v>
      </c>
      <c r="DM13" s="9">
        <v>1</v>
      </c>
      <c r="DN13" s="9">
        <v>2</v>
      </c>
      <c r="DO13" s="9">
        <v>3</v>
      </c>
      <c r="DP13" s="9">
        <v>4</v>
      </c>
      <c r="DQ13" s="9">
        <v>5</v>
      </c>
      <c r="DR13" s="9">
        <v>6</v>
      </c>
      <c r="DS13" s="9">
        <v>7</v>
      </c>
      <c r="DT13" s="9">
        <v>8</v>
      </c>
      <c r="DU13" s="9">
        <v>1</v>
      </c>
      <c r="DV13" s="9">
        <v>2</v>
      </c>
      <c r="DW13" s="9">
        <v>3</v>
      </c>
      <c r="DX13" s="9">
        <v>4</v>
      </c>
      <c r="DY13" s="9">
        <v>5</v>
      </c>
      <c r="DZ13" s="9">
        <v>6</v>
      </c>
      <c r="EA13" s="9">
        <v>7</v>
      </c>
      <c r="EB13" s="9">
        <v>8</v>
      </c>
      <c r="EC13" s="9">
        <v>1</v>
      </c>
      <c r="ED13" s="9">
        <v>2</v>
      </c>
      <c r="EE13" s="9">
        <v>3</v>
      </c>
      <c r="EF13" s="9">
        <v>4</v>
      </c>
      <c r="EG13" s="9">
        <v>5</v>
      </c>
      <c r="EH13" s="9">
        <v>6</v>
      </c>
      <c r="EI13" s="9">
        <v>7</v>
      </c>
      <c r="EJ13" s="9">
        <v>8</v>
      </c>
      <c r="EK13" s="9">
        <v>1</v>
      </c>
      <c r="EL13" s="9">
        <v>2</v>
      </c>
      <c r="EM13" s="9">
        <v>3</v>
      </c>
      <c r="EN13" s="9">
        <v>4</v>
      </c>
      <c r="EO13" s="9">
        <v>5</v>
      </c>
      <c r="EP13" s="9">
        <v>6</v>
      </c>
      <c r="EQ13" s="9">
        <v>7</v>
      </c>
      <c r="ER13" s="9">
        <v>8</v>
      </c>
      <c r="ES13" s="9">
        <v>1</v>
      </c>
      <c r="ET13" s="9">
        <v>2</v>
      </c>
      <c r="EU13" s="9">
        <v>3</v>
      </c>
      <c r="EV13" s="9">
        <v>4</v>
      </c>
      <c r="EW13" s="9">
        <v>5</v>
      </c>
      <c r="EX13" s="9">
        <v>6</v>
      </c>
      <c r="EY13" s="9">
        <v>7</v>
      </c>
      <c r="EZ13" s="9">
        <v>8</v>
      </c>
      <c r="FA13" s="9">
        <v>1</v>
      </c>
      <c r="FB13" s="9">
        <v>2</v>
      </c>
      <c r="FC13" s="9">
        <v>3</v>
      </c>
      <c r="FD13" s="9">
        <v>4</v>
      </c>
      <c r="FE13" s="9">
        <v>5</v>
      </c>
      <c r="FF13" s="9">
        <v>6</v>
      </c>
      <c r="FG13" s="9">
        <v>7</v>
      </c>
      <c r="FH13" s="9">
        <v>8</v>
      </c>
      <c r="FI13" s="9">
        <v>1</v>
      </c>
      <c r="FJ13" s="9">
        <v>2</v>
      </c>
      <c r="FK13" s="9">
        <v>3</v>
      </c>
      <c r="FL13" s="9">
        <v>4</v>
      </c>
      <c r="FM13" s="9">
        <v>5</v>
      </c>
      <c r="FN13" s="9">
        <v>6</v>
      </c>
      <c r="FO13" s="9">
        <v>7</v>
      </c>
      <c r="FP13" s="9">
        <v>8</v>
      </c>
      <c r="FQ13" s="9">
        <v>1</v>
      </c>
      <c r="FR13" s="9">
        <v>2</v>
      </c>
      <c r="FS13" s="9">
        <v>3</v>
      </c>
      <c r="FT13" s="9">
        <v>4</v>
      </c>
      <c r="FU13" s="9">
        <v>5</v>
      </c>
      <c r="FV13" s="9">
        <v>6</v>
      </c>
      <c r="FW13" s="9">
        <v>7</v>
      </c>
      <c r="FX13" s="9">
        <v>8</v>
      </c>
      <c r="HU13" s="21"/>
      <c r="HV13" s="21"/>
      <c r="HW13" s="21"/>
      <c r="HX13" s="21"/>
      <c r="HY13" s="21"/>
      <c r="HZ13" s="21"/>
      <c r="IA13" s="21"/>
      <c r="IC13" s="28"/>
      <c r="ID13" s="11"/>
      <c r="IE13" s="13"/>
      <c r="IF13" s="11"/>
      <c r="IG13" s="13"/>
      <c r="IH13" s="13"/>
      <c r="II13" s="13"/>
      <c r="IJ13" s="28"/>
      <c r="IK13" s="11"/>
      <c r="IL13" s="13"/>
      <c r="IM13" s="22"/>
      <c r="IN13" s="23"/>
      <c r="IO13" s="11"/>
      <c r="IP13" s="23"/>
      <c r="IQ13" s="28"/>
      <c r="IR13" s="20"/>
      <c r="IS13" s="13"/>
      <c r="IT13" s="23"/>
      <c r="IU13" s="23"/>
      <c r="IV13" s="23"/>
      <c r="IW13" s="23"/>
      <c r="IX13" s="28"/>
      <c r="IY13" s="13"/>
      <c r="IZ13" s="25"/>
      <c r="JA13" s="25"/>
      <c r="JB13" s="25"/>
      <c r="JC13" s="25"/>
      <c r="JD13" s="25"/>
      <c r="JE13" s="25"/>
      <c r="JF13" s="25"/>
    </row>
    <row r="14" spans="1:266" ht="13.8" x14ac:dyDescent="0.3">
      <c r="A14" s="5"/>
      <c r="B14" s="136" t="s">
        <v>119</v>
      </c>
      <c r="C14" s="136"/>
      <c r="D14" s="5"/>
      <c r="E14" s="5"/>
      <c r="F14" s="5"/>
      <c r="G14" s="5"/>
      <c r="H14" s="5"/>
      <c r="I14" s="5"/>
      <c r="J14" s="5"/>
      <c r="K14" s="5"/>
      <c r="W14" s="17" t="s">
        <v>74</v>
      </c>
      <c r="X14" s="118">
        <v>0.5</v>
      </c>
      <c r="Y14" s="118">
        <v>10</v>
      </c>
      <c r="Z14" s="40">
        <v>1.7999999999999999E-2</v>
      </c>
      <c r="AA14" s="40">
        <v>10000000</v>
      </c>
      <c r="AB14" s="40">
        <v>10000000</v>
      </c>
      <c r="AC14" s="98">
        <v>3900000</v>
      </c>
      <c r="AD14" s="42">
        <v>0.33</v>
      </c>
      <c r="AE14" s="42">
        <v>0.33</v>
      </c>
      <c r="AF14" s="41">
        <v>1.7999999999999999E-2</v>
      </c>
      <c r="AG14" s="40">
        <v>10000000</v>
      </c>
      <c r="AH14" s="40">
        <v>10000000</v>
      </c>
      <c r="AI14" s="98">
        <v>3900000</v>
      </c>
      <c r="AJ14" s="42">
        <v>0.33</v>
      </c>
      <c r="AK14" s="42">
        <v>0.33</v>
      </c>
      <c r="AL14" s="42">
        <f>AL11</f>
        <v>1E-4</v>
      </c>
      <c r="AM14" s="40">
        <v>6000</v>
      </c>
      <c r="AN14" s="40">
        <f>AN11</f>
        <v>10000</v>
      </c>
      <c r="AO14" s="40">
        <f>AO11</f>
        <v>10000</v>
      </c>
      <c r="AP14" s="42">
        <v>0.03</v>
      </c>
      <c r="AQ14" s="42">
        <v>0.03</v>
      </c>
      <c r="AR14" s="4">
        <f>AL14+AF14/2+Z14/2</f>
        <v>1.8099999999999998E-2</v>
      </c>
      <c r="AS14" s="11">
        <f>X14/Y14</f>
        <v>0.05</v>
      </c>
      <c r="AT14" s="15">
        <f>(AA14*Z14)*(AG14*AF14)*AR14^2/(AVERAGE(BD14,AX14)*(AA14*Z14+AG14*AF14))</f>
        <v>33.088205588598356</v>
      </c>
      <c r="AU14" s="19">
        <f>AY14*BE14/(AY14+BE14)*(PI()^2*AL14)/(Y14^2*AN14)</f>
        <v>9.9681786118061078E-5</v>
      </c>
      <c r="AV14" s="13">
        <f>AY14/(AY14+BE14)</f>
        <v>0.5</v>
      </c>
      <c r="AW14" s="11">
        <f>AN14/AO14</f>
        <v>1</v>
      </c>
      <c r="AX14" s="11">
        <f>1-AD14*AE14</f>
        <v>0.8911</v>
      </c>
      <c r="AY14" s="11">
        <f>Z14/AX14*SQRT(AA14*AB14)</f>
        <v>201997.53114128605</v>
      </c>
      <c r="AZ14" s="11">
        <f>SQRT(AB14/AA14)</f>
        <v>1</v>
      </c>
      <c r="BA14" s="11">
        <f>AX14*AC14/SQRT(AA14*AB14)</f>
        <v>0.34752899999999998</v>
      </c>
      <c r="BB14" s="11">
        <f>AZ14*AD14+2*BA14</f>
        <v>1.025058</v>
      </c>
      <c r="BC14" s="11">
        <f>1-AP14*AQ14</f>
        <v>0.99909999999999999</v>
      </c>
      <c r="BD14" s="11">
        <f>1-AJ14*AK14</f>
        <v>0.8911</v>
      </c>
      <c r="BE14" s="11">
        <f>AF14/BD14*SQRT(AG14*AH14)</f>
        <v>201997.53114128605</v>
      </c>
      <c r="BF14" s="11">
        <f>SQRT(AH14/AG14)</f>
        <v>1</v>
      </c>
      <c r="BG14" s="11">
        <f>BD14*AI14/SQRT(AG14*AH14)</f>
        <v>0.34752899999999998</v>
      </c>
      <c r="BH14" s="11">
        <f>BF14*AK14+2*BG14</f>
        <v>1.025058</v>
      </c>
      <c r="BI14" s="121">
        <f>4*$X14^2/($Y14^2)</f>
        <v>0.01</v>
      </c>
      <c r="BJ14" s="121">
        <f>16*$X14^2/(3*(BJ$13^2+1)*$Y14^2)</f>
        <v>2.6666666666666666E-3</v>
      </c>
      <c r="BK14" s="121">
        <f t="shared" ref="BK14:BP29" si="0">16*$X14^2/(3*(BK$13^2+1)*$Y14^2)</f>
        <v>1.3333333333333333E-3</v>
      </c>
      <c r="BL14" s="121">
        <f t="shared" si="0"/>
        <v>7.8431372549019605E-4</v>
      </c>
      <c r="BM14" s="121">
        <f t="shared" si="0"/>
        <v>5.1282051282051282E-4</v>
      </c>
      <c r="BN14" s="121">
        <f t="shared" si="0"/>
        <v>3.6036036036036037E-4</v>
      </c>
      <c r="BO14" s="121">
        <f t="shared" si="0"/>
        <v>2.6666666666666668E-4</v>
      </c>
      <c r="BP14" s="121">
        <f t="shared" si="0"/>
        <v>2.0512820512820512E-4</v>
      </c>
      <c r="BQ14" s="121">
        <f>4/3</f>
        <v>1.3333333333333333</v>
      </c>
      <c r="BR14" s="121">
        <f t="shared" ref="BR14:BX29" si="1">4/3</f>
        <v>1.3333333333333333</v>
      </c>
      <c r="BS14" s="121">
        <f t="shared" si="1"/>
        <v>1.3333333333333333</v>
      </c>
      <c r="BT14" s="121">
        <f t="shared" si="1"/>
        <v>1.3333333333333333</v>
      </c>
      <c r="BU14" s="121">
        <f t="shared" si="1"/>
        <v>1.3333333333333333</v>
      </c>
      <c r="BV14" s="121">
        <f t="shared" si="1"/>
        <v>1.3333333333333333</v>
      </c>
      <c r="BW14" s="121">
        <f t="shared" si="1"/>
        <v>1.3333333333333333</v>
      </c>
      <c r="BX14" s="121">
        <f t="shared" si="1"/>
        <v>1.3333333333333333</v>
      </c>
      <c r="BY14" s="121">
        <f>4*$Y14^2/$X14^2</f>
        <v>1600</v>
      </c>
      <c r="BZ14" s="121">
        <f>(BZ$13^4+6*BZ$13^2+1)/(BZ$13^2+1)*($Y14^2/$X14^2)</f>
        <v>3279.9999999999995</v>
      </c>
      <c r="CA14" s="121">
        <f t="shared" ref="CA14:CF29" si="2">(CA$13^4+6*CA$13^2+1)/(CA$13^2+1)*($Y14^2/$X14^2)</f>
        <v>5440</v>
      </c>
      <c r="CB14" s="121">
        <f t="shared" si="2"/>
        <v>8305.8823529411766</v>
      </c>
      <c r="CC14" s="121">
        <f t="shared" si="2"/>
        <v>11938.461538461539</v>
      </c>
      <c r="CD14" s="121">
        <f t="shared" si="2"/>
        <v>16356.756756756758</v>
      </c>
      <c r="CE14" s="121">
        <f t="shared" si="2"/>
        <v>21568</v>
      </c>
      <c r="CF14" s="121">
        <f t="shared" si="2"/>
        <v>27575.384615384617</v>
      </c>
      <c r="CG14" s="121">
        <f>BI14/4</f>
        <v>2.5000000000000001E-3</v>
      </c>
      <c r="CH14" s="121">
        <f t="shared" ref="CH14:CN14" si="3">BJ14/4</f>
        <v>6.6666666666666664E-4</v>
      </c>
      <c r="CI14" s="121">
        <f t="shared" si="3"/>
        <v>3.3333333333333332E-4</v>
      </c>
      <c r="CJ14" s="121">
        <f t="shared" si="3"/>
        <v>1.9607843137254901E-4</v>
      </c>
      <c r="CK14" s="121">
        <f t="shared" si="3"/>
        <v>1.2820512820512821E-4</v>
      </c>
      <c r="CL14" s="121">
        <f t="shared" si="3"/>
        <v>9.0090090090090091E-5</v>
      </c>
      <c r="CM14" s="121">
        <f t="shared" si="3"/>
        <v>6.666666666666667E-5</v>
      </c>
      <c r="CN14" s="121">
        <f t="shared" si="3"/>
        <v>5.1282051282051279E-5</v>
      </c>
      <c r="CO14" s="95">
        <f t="shared" ref="CO14:CO53" si="4">AZ14*BI14*AW14/CG14+(1+AW14/CG14)*BA14*BQ14+BY14/AZ14</f>
        <v>1789.8121719999999</v>
      </c>
      <c r="CP14" s="95">
        <f t="shared" ref="CP14:CP53" si="5">AZ14*BJ14*AW14/CH14+(1+AW14/CH14)*BA14*BR14+BZ14/AZ14</f>
        <v>3979.5213719999992</v>
      </c>
      <c r="CQ14" s="95">
        <f t="shared" ref="CQ14:CQ53" si="6">AZ14*BK14*AW14/CI14+(1+AW14/CI14)*BA14*BS14+CA14/AZ14</f>
        <v>6834.5793720000001</v>
      </c>
      <c r="CR14" s="95">
        <f t="shared" ref="CR14:CR53" si="7">AZ14*BL14*AW14/CJ14+(1+AW14/CJ14)*BA14*BT14+CB14/AZ14</f>
        <v>10673.542924941175</v>
      </c>
      <c r="CS14" s="95">
        <f t="shared" ref="CS14:CS53" si="8">AZ14*BM14*AW14/CK14+(1+AW14/CK14)*BA14*BU14+CC14/AZ14</f>
        <v>15557.226510461538</v>
      </c>
      <c r="CT14" s="95">
        <f t="shared" ref="CT14:CT53" si="9">AZ14*BN14*AW14/CL14+(1+AW14/CL14)*BA14*BV14+CD14/AZ14</f>
        <v>21504.649328756757</v>
      </c>
      <c r="CU14" s="95">
        <f t="shared" ref="CU14:CU53" si="10">AZ14*BO14*AW14/CM14+(1+AW14/CM14)*BA14*BW14+CE14/AZ14</f>
        <v>28523.043372</v>
      </c>
      <c r="CV14" s="95">
        <f t="shared" ref="CV14:CV53" si="11">AZ14*BP14*AW14/CN14+(1+AW14/CN14)*BA14*BX14+CF14/AZ14</f>
        <v>36615.601987384616</v>
      </c>
      <c r="CW14" s="95">
        <f t="shared" ref="CW14:CW53" si="12">BF14*BI14*AW14/CG14+(1+AW14/CG14)*BG14*BQ14+BY14/BF14</f>
        <v>1789.8121719999999</v>
      </c>
      <c r="CX14" s="95">
        <f t="shared" ref="CX14:CX53" si="13">BF14*BJ14*AW14/CH14+(1+AW14/CH14)*BG14*BR14+BZ14/BF14</f>
        <v>3979.5213719999992</v>
      </c>
      <c r="CY14" s="95">
        <f t="shared" ref="CY14:CY53" si="14">BF14*BK14*AW14/CI14+(1+AW14/CI14)*BG14*BS14+CA14/BF14</f>
        <v>6834.5793720000001</v>
      </c>
      <c r="CZ14" s="95">
        <f t="shared" ref="CZ14:CZ53" si="15">BF14*BL14*AW14/CJ14+(1+AW14/CJ14)*BG14*BT14+CB14/BF14</f>
        <v>10673.542924941175</v>
      </c>
      <c r="DA14" s="95">
        <f t="shared" ref="DA14:DA53" si="16">BF14*BM14*AW14/CK14+(1+AW14/CK14)*BG14*BU14+CC14/BF14</f>
        <v>15557.226510461538</v>
      </c>
      <c r="DB14" s="95">
        <f t="shared" ref="DB14:DB53" si="17">BF14*BN14*AW14/CL14+(1+AW14/CL14)*BG14*BV14+CD14/BF14</f>
        <v>21504.649328756757</v>
      </c>
      <c r="DC14" s="95">
        <f t="shared" ref="DC14:DC53" si="18">BF14*BO14*AW14/CM14+(1+AW14/CM14)*BG14*BW14+CE14/BF14</f>
        <v>28523.043372</v>
      </c>
      <c r="DD14" s="95">
        <f t="shared" ref="DD14:DD53" si="19">BF14*BP14*AW14/CN14+(1+AW14/CN14)*BG14*BX14+CF14/BF14</f>
        <v>36615.601987384616</v>
      </c>
      <c r="DE14" s="13">
        <f>AZ14*BI14+2*BB14*BQ14+BY14/AZ14</f>
        <v>1602.7434880000001</v>
      </c>
      <c r="DF14" s="13">
        <f>AZ14*BJ14+2*BB14*BR14+BZ14/AZ14</f>
        <v>3282.7361546666662</v>
      </c>
      <c r="DG14" s="13">
        <f>AZ14*BK14+2*BB14*BS14+CA14/AZ14</f>
        <v>5442.7348213333335</v>
      </c>
      <c r="DH14" s="13">
        <f>AZ14*BL14+2*BB14*BT14+CB14/AZ14</f>
        <v>8308.6166252549028</v>
      </c>
      <c r="DI14" s="13">
        <f t="shared" ref="DI14:DI53" si="20">AZ14*BM14+2*BB14*BU14+CC14/AZ14</f>
        <v>11941.195539282051</v>
      </c>
      <c r="DJ14" s="13">
        <f t="shared" ref="DJ14:DJ53" si="21">AZ14*BN14+2*BB14*BV14+CD14/AZ14</f>
        <v>16359.490605117118</v>
      </c>
      <c r="DK14" s="13">
        <f t="shared" ref="DK14:DK53" si="22">AZ14*BO14+2*BB14*BW14+CE14/AZ14</f>
        <v>21570.733754666668</v>
      </c>
      <c r="DL14" s="13">
        <f t="shared" ref="DL14:DL53" si="23">AZ14*BP14+2*BB14*BX14+CF14/AZ14</f>
        <v>27578.118308512821</v>
      </c>
      <c r="DM14" s="95">
        <f t="shared" ref="DM14:DM53" si="24">BF14*BI14+2*BH14*BQ14+BY14/BF14</f>
        <v>1602.7434880000001</v>
      </c>
      <c r="DN14" s="95">
        <f t="shared" ref="DN14:DN53" si="25">BF14*BJ14+2*BH14*BR14+BZ14/BF14</f>
        <v>3282.7361546666662</v>
      </c>
      <c r="DO14" s="95">
        <f t="shared" ref="DO14:DO53" si="26">BF14*BK14+2*BH14*BS14+CA14/BF14</f>
        <v>5442.7348213333335</v>
      </c>
      <c r="DP14" s="95">
        <f t="shared" ref="DP14:DP53" si="27">BF14*BL14+2*BH14*BT14+CB14/BF14</f>
        <v>8308.6166252549028</v>
      </c>
      <c r="DQ14" s="95">
        <f t="shared" ref="DQ14:DQ53" si="28">BF14*BM14+2*BH14*BU14+CC14/BF14</f>
        <v>11941.195539282051</v>
      </c>
      <c r="DR14" s="95">
        <f t="shared" ref="DR14:DR53" si="29">BF14*BN14+2*BH14*BV14+CD14/BF14</f>
        <v>16359.490605117118</v>
      </c>
      <c r="DS14" s="95">
        <f t="shared" ref="DS14:DS53" si="30">BF14*BO14+2*BH14*BW14+CE14/BF14</f>
        <v>21570.733754666668</v>
      </c>
      <c r="DT14" s="95">
        <f t="shared" ref="DT14:DT53" si="31">BF14*BP14+2*BH14*BX14+CF14/BF14</f>
        <v>27578.118308512821</v>
      </c>
      <c r="DU14" s="95">
        <f t="shared" ref="DU14:DU53" si="32">((AZ14^2+BF14^2)/(2*AZ14*BF14))*BI14*BY14-BB14*BH14*BQ14^2+BQ14/2*(BA14*DM14+BG14*DE14)</f>
        <v>756.79846635999991</v>
      </c>
      <c r="DV14" s="95">
        <f t="shared" ref="DV14:DV53" si="33">((AZ14^2+BF14^2)/(2*AZ14*BF14))*BJ14*BZ14-BB14*BH14*BR14^2+BR14/2*(BA14*DN14+BG14*DF14)</f>
        <v>1528.0066949653326</v>
      </c>
      <c r="DW14" s="95">
        <f t="shared" ref="DW14:DW53" si="34">((AZ14^2+BF14^2)/(2*AZ14*BF14))*BK14*CA14-BB14*BH14*BS14^2+BS14/2*(BA14*DO14+BG14*DG14)</f>
        <v>2527.3962638026665</v>
      </c>
      <c r="DX14" s="95">
        <f t="shared" ref="DX14:DX53" si="35">((AZ14^2+BF14^2)/(2*AZ14*BF14))*BL14*CB14-BB14*BH14*BT14^2+BT14/2*(BA14*DP14+BG14*DH14)</f>
        <v>3854.6267312477967</v>
      </c>
      <c r="DY14" s="95">
        <f t="shared" ref="DY14:DY53" si="36">((AZ14^2+BF14^2)/(2*AZ14*BF14))*BM14*CC14-BB14*BH14*BU14^2+BU14/2*(BA14*DQ14+BG14*DI14)</f>
        <v>5537.4699582351086</v>
      </c>
      <c r="DZ14" s="95">
        <f t="shared" ref="DZ14:DZ53" si="37">((AZ14^2+BF14^2)/(2*AZ14*BF14))*BN14*CD14-BB14*BH14*BV14^2+BV14/2*(BA14*DR14+BG14*DJ14)</f>
        <v>7584.5562182719841</v>
      </c>
      <c r="EA14" s="95">
        <f t="shared" ref="EA14:EA53" si="38">((AZ14^2+BF14^2)/(2*AZ14*BF14))*BO14*CE14-BB14*BH14*BW14^2+BW14/2*(BA14*DS14+BG14*DK14)</f>
        <v>9999.1575188725328</v>
      </c>
      <c r="EB14" s="95">
        <f t="shared" ref="EB14:EB53" si="39">((AZ14^2+BF14^2)/(2*AZ14*BF14))*BP14*CF14-BB14*BH14*BX14^2+BX14/2*(BA14*DT14+BG14*DL14)</f>
        <v>12782.716336842539</v>
      </c>
      <c r="EC14" s="95">
        <f t="shared" ref="EC14:EC53" si="40">BI14*BY14-BB14^2*BQ14^2+BA14*BQ14*DE14</f>
        <v>756.79846635999991</v>
      </c>
      <c r="ED14" s="95">
        <f t="shared" ref="ED14:ED53" si="41">BJ14*BZ14-BB14^2*BR14^2+BA14*BR14*DF14</f>
        <v>1528.0066949653328</v>
      </c>
      <c r="EE14" s="95">
        <f t="shared" ref="EE14:EE53" si="42">BK14*CA14-BB14^2*BS14^2+BA14*BS14*DG14</f>
        <v>2527.3962638026665</v>
      </c>
      <c r="EF14" s="95">
        <f t="shared" ref="EF14:EF53" si="43">BL14*CB14-BB14^2*BT14^2+BA14*BT14*DH14</f>
        <v>3854.6267312477971</v>
      </c>
      <c r="EG14" s="95">
        <f t="shared" ref="EG14:EG53" si="44">BM14*CC14-BB14^2*BU14^2+BA14*BU14*DI14</f>
        <v>5537.4699582351086</v>
      </c>
      <c r="EH14" s="95">
        <f t="shared" ref="EH14:EH53" si="45">BN14*CD14-BB14^2*BV14^2+BA14*BV14*DJ14</f>
        <v>7584.5562182719841</v>
      </c>
      <c r="EI14" s="95">
        <f t="shared" ref="EI14:EI53" si="46">BO14*CE14-BB14^2*BW14^2+BA14*BW14*DK14</f>
        <v>9999.1575188725328</v>
      </c>
      <c r="EJ14" s="95">
        <f t="shared" ref="EJ14:EJ53" si="47">BP14*CF14-BB14^2*BX14^2+BA14*BX14*DL14</f>
        <v>12782.716336842539</v>
      </c>
      <c r="EK14" s="95">
        <f t="shared" ref="EK14:EK53" si="48">BI14*BY14-BH14^2*BQ14^2+BG14*BQ14*DM14</f>
        <v>756.79846635999991</v>
      </c>
      <c r="EL14" s="95">
        <f t="shared" ref="EL14:EL53" si="49">BJ14*BZ14-BH14^2*BR14^2+BG14*BR14*DN14</f>
        <v>1528.0066949653328</v>
      </c>
      <c r="EM14" s="95">
        <f t="shared" ref="EM14:EM53" si="50">BK14*CA14-BH14^2*BS14^2+BG14*BS14*DO14</f>
        <v>2527.3962638026665</v>
      </c>
      <c r="EN14" s="95">
        <f t="shared" ref="EN14:EN53" si="51">BL14*CB14-BH14^2*BT14^2+BG14*BT14*DP14</f>
        <v>3854.6267312477971</v>
      </c>
      <c r="EO14" s="95">
        <f t="shared" ref="EO14:EO53" si="52">BM14*CC14-BH14^2*BU14^2+BG14*BU14*DQ14</f>
        <v>5537.4699582351086</v>
      </c>
      <c r="EP14" s="95">
        <f t="shared" ref="EP14:EP53" si="53">BN14*CD14-BH14^2*BV14^2+BG14*BV14*DR14</f>
        <v>7584.5562182719841</v>
      </c>
      <c r="EQ14" s="95">
        <f t="shared" ref="EQ14:EQ53" si="54">BO14*CE14-BH14^2*BW14^2+BG14*BW14*DS14</f>
        <v>9999.1575188725328</v>
      </c>
      <c r="ER14" s="95">
        <f t="shared" ref="ER14:ER53" si="55">BP14*CF14-BH14^2*BX14^2+BG14*BX14*DT14</f>
        <v>12782.716336842539</v>
      </c>
      <c r="ES14" s="95">
        <f t="shared" ref="ES14:ES53" si="56">AV14+(1-AV14)*DE14/DM14*EK14/EC14</f>
        <v>1</v>
      </c>
      <c r="ET14" s="95">
        <f t="shared" ref="ET14:ET53" si="57">AV14+(1-AV14)*DF14/DN14*EL14/ED14</f>
        <v>1</v>
      </c>
      <c r="EU14" s="95">
        <f t="shared" ref="EU14:EU53" si="58">AV14+(1-AV14)*DG14/DO14*EM14/EE14</f>
        <v>1</v>
      </c>
      <c r="EV14" s="95">
        <f t="shared" ref="EV14:EV53" si="59">AV14+(1-AV14)*DH14/DP14*EN14/EF14</f>
        <v>1</v>
      </c>
      <c r="EW14" s="95">
        <f t="shared" ref="EW14:EW53" si="60">AV14+(1-AV14)*DI14/DQ14*EO14/EG14</f>
        <v>1</v>
      </c>
      <c r="EX14" s="95">
        <f t="shared" ref="EX14:EX53" si="61">AV14+(1-AV14)*DJ14/DR14*EP14/EH14</f>
        <v>1</v>
      </c>
      <c r="EY14" s="95">
        <f t="shared" ref="EY14:EY53" si="62">AV14+(1-AV14)*DK14/DS14*EQ14/EI14</f>
        <v>1</v>
      </c>
      <c r="EZ14" s="95">
        <f t="shared" ref="EZ14:EZ53" si="63">AV14+(1-AV14)*DL14/DT14*ER14/EJ14</f>
        <v>1</v>
      </c>
      <c r="FA14" s="95">
        <f t="shared" ref="FA14:FA53" si="64">AV14^2+2*AV14*(1-AV14)*(DU14/EC14)+(1-AV14)^2*(EK14/EC14)</f>
        <v>1</v>
      </c>
      <c r="FB14" s="95">
        <f t="shared" ref="FB14:FB53" si="65">AV14^2+2*AV14*(1-AV14)*(DV14/ED14)+(1-AV14)^2*(EL14/ED14)</f>
        <v>1</v>
      </c>
      <c r="FC14" s="95">
        <f t="shared" ref="FC14:FC53" si="66">AV14^2+2*AV14*(1-AV14)*(DW14/EE14)+(1-AV14)^2*(EM14/EE14)</f>
        <v>1</v>
      </c>
      <c r="FD14" s="95">
        <f t="shared" ref="FD14:FD53" si="67">AV14^2+2*AV14*(1-AV14)*(DX14/EF14)+(1-AV14)^2*(EN14/EF14)</f>
        <v>1</v>
      </c>
      <c r="FE14" s="95">
        <f t="shared" ref="FE14:FE53" si="68">AV14^2+2*AV14*(1-AV14)*(DY14/EG14)+(1-AV14)^2*(EO14/EG14)</f>
        <v>1</v>
      </c>
      <c r="FF14" s="95">
        <f t="shared" ref="FF14:FF53" si="69">AV14^2+2*AV14*(1-AV14)*(DZ14/EH14)+(1-AV14)^2*(EP14/EH14)</f>
        <v>1</v>
      </c>
      <c r="FG14" s="95">
        <f t="shared" ref="FG14:FG53" si="70">AV14^2+2*AV14*(1-AV14)*(EA14/EI14)+(1-AV14)^2*(EQ14/EI14)</f>
        <v>1</v>
      </c>
      <c r="FH14" s="95">
        <f t="shared" ref="FH14:FH53" si="71">AV14^2+2*AV14*(1-AV14)*(EB14/EJ14)+(1-AV14)^2*(ER14/EJ14)</f>
        <v>1</v>
      </c>
      <c r="FI14" s="95">
        <f t="shared" ref="FI14:FI53" si="72">AV14+(1-AV14)*CO14/CW14*EK14/EC14</f>
        <v>1</v>
      </c>
      <c r="FJ14" s="95">
        <f t="shared" ref="FJ14:FJ53" si="73">AV14+(1-AV14)*CP14/CX14*EL14/ED14</f>
        <v>1</v>
      </c>
      <c r="FK14" s="95">
        <f t="shared" ref="FK14:FK53" si="74">AV14+(1-AV14)*CQ14/CY14*EM14/EE14</f>
        <v>1</v>
      </c>
      <c r="FL14" s="95">
        <f t="shared" ref="FL14:FL53" si="75">AV14+(1-AV14)*CR14/CZ14*EN14/EF14</f>
        <v>1</v>
      </c>
      <c r="FM14" s="95">
        <f t="shared" ref="FM14:FM53" si="76">AV14+(1-AV14)*CS14/DA14*EO14/EG14</f>
        <v>1</v>
      </c>
      <c r="FN14" s="95">
        <f t="shared" ref="FN14:FN53" si="77">AV14+(1-AV14)*CT14/DB14*EP14/EH14</f>
        <v>1</v>
      </c>
      <c r="FO14" s="95">
        <f t="shared" ref="FO14:FO53" si="78">AV14+(1-AV14)*CU14/DC14*EQ14/EI14</f>
        <v>1</v>
      </c>
      <c r="FP14" s="95">
        <f t="shared" ref="FP14:FP53" si="79">AV14+(1-AV14)*CV14/DD14*ER14/EJ14</f>
        <v>1</v>
      </c>
      <c r="FQ14" s="115">
        <f t="shared" ref="FQ14:FQ53" si="80">(ES14*DM14+(1+AW14/CG14)*EK14*AU14)/(FA14+FI14*CW14*AU14+(AW14/CG14)*EK14*AU14^2)</f>
        <v>1382.2307425028976</v>
      </c>
      <c r="FR14" s="115">
        <f t="shared" ref="FR14:FR53" si="81">(ET14*DN14+(1+AW14/CH14)*EL14*AU14)/(FB14+FJ14*CX14*AU14+(AW14/CH14)*EL14*AU14^2)</f>
        <v>2473.7290790662455</v>
      </c>
      <c r="FS14" s="115">
        <f t="shared" ref="FS14:FS53" si="82">(EU14*DO14+(1+AW14/CI14)*EM14*AU14)/(FC14+FK14*CY14*AU14+(AW14/CI14)*EM14*AU14^2)</f>
        <v>3528.8119484145768</v>
      </c>
      <c r="FT14" s="115">
        <f t="shared" ref="FT14:FT53" si="83">(EV14*DP14+(1+AW14/CJ14)*EN14*AU14)/(FD14+FL14*CZ14*AU14+(AW14/CJ14)*EN14*AU14^2)</f>
        <v>4545.0489866253183</v>
      </c>
      <c r="FU14" s="115">
        <f t="shared" ref="FU14:FU53" si="84">(EW14*DQ14+(1+AW14/CK14)*EO14*AU14)/(FE14+FM14*DA14*AU14+(AW14/CK14)*EO14*AU14^2)</f>
        <v>5452.181474472819</v>
      </c>
      <c r="FV14" s="115">
        <f t="shared" ref="FV14:FV53" si="85">(EX14*DR14+(1+AW14/CL14)*EP14*AU14)/(FF14+FN14*DB14*AU14+(AW14/CL14)*EP14*AU14^2)</f>
        <v>6218.9273129377498</v>
      </c>
      <c r="FW14" s="115">
        <f t="shared" ref="FW14:FW53" si="86">(EY14*DS14+(1+AW14/CM14)*EQ14*AU14)/(FG14+FO14*DC14*AU14+(AW14/CM14)*EQ14*AU14^2)</f>
        <v>6847.708212280877</v>
      </c>
      <c r="FX14" s="115">
        <f t="shared" ref="FX14:FX53" si="87">(EZ14*DT14+(1+AW14/CN14)*ER14*AU14)/(FH14+FP14*DD14*AU14+(AW14/CN14)*ER14*AU14^2)</f>
        <v>7356.3321469082939</v>
      </c>
      <c r="FZ14" s="90">
        <f>MIN(FQ14:FX14)</f>
        <v>1382.2307425028976</v>
      </c>
      <c r="GB14" s="20">
        <v>386.59743989300921</v>
      </c>
      <c r="GC14" s="20">
        <v>19.082980978771936</v>
      </c>
      <c r="GD14" s="20">
        <v>9.7639452866186609</v>
      </c>
      <c r="GE14" s="20">
        <v>4.9517145251222558</v>
      </c>
      <c r="GF14" s="20">
        <v>2.4905812964707623</v>
      </c>
      <c r="GG14" s="20">
        <v>1.2491597280685329</v>
      </c>
      <c r="GH14" s="20">
        <v>0.99999233297106105</v>
      </c>
      <c r="HU14" s="21"/>
      <c r="HV14" s="21"/>
      <c r="HW14" s="21"/>
      <c r="HX14" s="21"/>
      <c r="HY14" s="21"/>
      <c r="HZ14" s="21"/>
      <c r="IA14" s="21"/>
      <c r="IC14" s="28"/>
      <c r="ID14" s="13"/>
      <c r="IE14" s="13"/>
      <c r="IF14" s="13"/>
      <c r="IG14" s="13"/>
      <c r="IH14" s="13"/>
      <c r="II14" s="13"/>
      <c r="IJ14" s="28"/>
      <c r="IK14" s="20"/>
      <c r="IL14" s="13"/>
      <c r="IM14" s="11"/>
      <c r="IN14" s="23"/>
      <c r="IO14" s="13"/>
      <c r="IP14" s="23"/>
      <c r="IQ14" s="28"/>
      <c r="IR14" s="20"/>
      <c r="IS14" s="13"/>
      <c r="IT14" s="20"/>
      <c r="IU14" s="23"/>
      <c r="IV14" s="20"/>
      <c r="IW14" s="23"/>
      <c r="IY14" s="13"/>
      <c r="IZ14" s="25"/>
      <c r="JA14" s="25"/>
      <c r="JB14" s="25"/>
      <c r="JC14" s="25"/>
      <c r="JD14" s="25"/>
      <c r="JE14" s="25"/>
      <c r="JF14" s="25"/>
    </row>
    <row r="15" spans="1:266" ht="13.8" x14ac:dyDescent="0.3">
      <c r="A15" s="4"/>
      <c r="B15" s="4"/>
      <c r="C15" s="4"/>
      <c r="D15" s="4"/>
      <c r="E15" s="4"/>
      <c r="F15" s="4"/>
      <c r="G15" s="4"/>
      <c r="H15" s="4"/>
      <c r="I15" s="4"/>
      <c r="J15" s="4"/>
      <c r="K15" s="4"/>
      <c r="X15" s="118">
        <v>1</v>
      </c>
      <c r="Y15" s="118">
        <v>10</v>
      </c>
      <c r="Z15" s="40">
        <v>1.7999999999999999E-2</v>
      </c>
      <c r="AA15" s="40">
        <v>10000000</v>
      </c>
      <c r="AB15" s="40">
        <v>10000000</v>
      </c>
      <c r="AC15" s="98">
        <v>3900000</v>
      </c>
      <c r="AD15" s="42">
        <v>0.33</v>
      </c>
      <c r="AE15" s="42">
        <v>0.33</v>
      </c>
      <c r="AF15" s="41">
        <v>1.7999999999999999E-2</v>
      </c>
      <c r="AG15" s="40">
        <v>10000000</v>
      </c>
      <c r="AH15" s="40">
        <v>10000000</v>
      </c>
      <c r="AI15" s="98">
        <v>3900000</v>
      </c>
      <c r="AJ15" s="42">
        <v>0.33</v>
      </c>
      <c r="AK15" s="42">
        <v>0.33</v>
      </c>
      <c r="AL15" s="42">
        <f>AL11</f>
        <v>1E-4</v>
      </c>
      <c r="AM15" s="40">
        <v>6000</v>
      </c>
      <c r="AN15" s="40">
        <f>AN11</f>
        <v>10000</v>
      </c>
      <c r="AO15" s="40">
        <f>AO11</f>
        <v>10000</v>
      </c>
      <c r="AP15" s="42">
        <v>0.03</v>
      </c>
      <c r="AQ15" s="42">
        <v>0.03</v>
      </c>
      <c r="AR15" s="4">
        <f t="shared" ref="AR15:AR53" si="88">AL15+AF15/2+Z15/2</f>
        <v>1.8099999999999998E-2</v>
      </c>
      <c r="AS15" s="11">
        <f t="shared" ref="AS15:AS53" si="89">X15/Y15</f>
        <v>0.1</v>
      </c>
      <c r="AT15" s="15">
        <f t="shared" ref="AT15:AT53" si="90">(AA15*Z15)*(AG15*AF15)*AR15^2/(AVERAGE(BD15,AX15)*(AA15*Z15+AG15*AF15))</f>
        <v>33.088205588598356</v>
      </c>
      <c r="AU15" s="19">
        <f t="shared" ref="AU15:AU53" si="91">AY15*BE15/(AY15+BE15)*(PI()^2*AL15)/(Y15^2*AN15)</f>
        <v>9.9681786118061078E-5</v>
      </c>
      <c r="AV15" s="13">
        <f t="shared" ref="AV15:AV53" si="92">AY15/(AY15+BE15)</f>
        <v>0.5</v>
      </c>
      <c r="AW15" s="11">
        <f t="shared" ref="AW15:AW53" si="93">AN15/AO15</f>
        <v>1</v>
      </c>
      <c r="AX15" s="11">
        <f t="shared" ref="AX15:AX53" si="94">1-AD15*AE15</f>
        <v>0.8911</v>
      </c>
      <c r="AY15" s="11">
        <f t="shared" ref="AY15:AY53" si="95">Z15/AX15*SQRT(AA15*AB15)</f>
        <v>201997.53114128605</v>
      </c>
      <c r="AZ15" s="11">
        <f t="shared" ref="AZ15:AZ53" si="96">SQRT(AB15/AA15)</f>
        <v>1</v>
      </c>
      <c r="BA15" s="11">
        <f t="shared" ref="BA15:BA53" si="97">AX15*AC15/SQRT(AA15*AB15)</f>
        <v>0.34752899999999998</v>
      </c>
      <c r="BB15" s="11">
        <f t="shared" ref="BB15:BB53" si="98">AZ15*AD15+2*BA15</f>
        <v>1.025058</v>
      </c>
      <c r="BC15" s="11">
        <f t="shared" ref="BC15:BC53" si="99">1-AP15*AQ15</f>
        <v>0.99909999999999999</v>
      </c>
      <c r="BD15" s="11">
        <f t="shared" ref="BD15:BD53" si="100">1-AJ15*AK15</f>
        <v>0.8911</v>
      </c>
      <c r="BE15" s="11">
        <f t="shared" ref="BE15:BE53" si="101">AF15/BD15*SQRT(AG15*AH15)</f>
        <v>201997.53114128605</v>
      </c>
      <c r="BF15" s="11">
        <f t="shared" ref="BF15:BF53" si="102">SQRT(AH15/AG15)</f>
        <v>1</v>
      </c>
      <c r="BG15" s="11">
        <f t="shared" ref="BG15:BG53" si="103">BD15*AI15/SQRT(AG15*AH15)</f>
        <v>0.34752899999999998</v>
      </c>
      <c r="BH15" s="11">
        <f t="shared" ref="BH15:BH53" si="104">BF15*AK15+2*BG15</f>
        <v>1.025058</v>
      </c>
      <c r="BI15" s="121">
        <f t="shared" ref="BI15:BI53" si="105">4*$X15^2/($Y15^2)</f>
        <v>0.04</v>
      </c>
      <c r="BJ15" s="121">
        <f t="shared" ref="BJ15:BP53" si="106">16*$X15^2/(3*(BJ$13^2+1)*$Y15^2)</f>
        <v>1.0666666666666666E-2</v>
      </c>
      <c r="BK15" s="121">
        <f t="shared" si="0"/>
        <v>5.3333333333333332E-3</v>
      </c>
      <c r="BL15" s="121">
        <f t="shared" si="0"/>
        <v>3.1372549019607842E-3</v>
      </c>
      <c r="BM15" s="121">
        <f t="shared" si="0"/>
        <v>2.0512820512820513E-3</v>
      </c>
      <c r="BN15" s="121">
        <f t="shared" si="0"/>
        <v>1.4414414414414415E-3</v>
      </c>
      <c r="BO15" s="121">
        <f t="shared" si="0"/>
        <v>1.0666666666666667E-3</v>
      </c>
      <c r="BP15" s="121">
        <f t="shared" si="0"/>
        <v>8.2051282051282047E-4</v>
      </c>
      <c r="BQ15" s="121">
        <f t="shared" ref="BQ15:BX53" si="107">4/3</f>
        <v>1.3333333333333333</v>
      </c>
      <c r="BR15" s="121">
        <f t="shared" si="1"/>
        <v>1.3333333333333333</v>
      </c>
      <c r="BS15" s="121">
        <f t="shared" si="1"/>
        <v>1.3333333333333333</v>
      </c>
      <c r="BT15" s="121">
        <f t="shared" si="1"/>
        <v>1.3333333333333333</v>
      </c>
      <c r="BU15" s="121">
        <f t="shared" si="1"/>
        <v>1.3333333333333333</v>
      </c>
      <c r="BV15" s="121">
        <f t="shared" si="1"/>
        <v>1.3333333333333333</v>
      </c>
      <c r="BW15" s="121">
        <f t="shared" si="1"/>
        <v>1.3333333333333333</v>
      </c>
      <c r="BX15" s="121">
        <f t="shared" si="1"/>
        <v>1.3333333333333333</v>
      </c>
      <c r="BY15" s="121">
        <f t="shared" ref="BY15:BY53" si="108">4*$Y15^2/$X15^2</f>
        <v>400</v>
      </c>
      <c r="BZ15" s="121">
        <f t="shared" ref="BZ15:CF53" si="109">(BZ$13^4+6*BZ$13^2+1)/(BZ$13^2+1)*($Y15^2/$X15^2)</f>
        <v>819.99999999999989</v>
      </c>
      <c r="CA15" s="121">
        <f t="shared" si="2"/>
        <v>1360</v>
      </c>
      <c r="CB15" s="121">
        <f t="shared" si="2"/>
        <v>2076.4705882352941</v>
      </c>
      <c r="CC15" s="121">
        <f t="shared" si="2"/>
        <v>2984.6153846153848</v>
      </c>
      <c r="CD15" s="121">
        <f t="shared" si="2"/>
        <v>4089.1891891891896</v>
      </c>
      <c r="CE15" s="121">
        <f t="shared" si="2"/>
        <v>5392</v>
      </c>
      <c r="CF15" s="121">
        <f t="shared" si="2"/>
        <v>6893.8461538461543</v>
      </c>
      <c r="CG15" s="121">
        <f t="shared" ref="CG15:CG53" si="110">BI15/4</f>
        <v>0.01</v>
      </c>
      <c r="CH15" s="121">
        <f t="shared" ref="CH15:CH53" si="111">BJ15/4</f>
        <v>2.6666666666666666E-3</v>
      </c>
      <c r="CI15" s="121">
        <f t="shared" ref="CI15:CI53" si="112">BK15/4</f>
        <v>1.3333333333333333E-3</v>
      </c>
      <c r="CJ15" s="121">
        <f t="shared" ref="CJ15:CJ53" si="113">BL15/4</f>
        <v>7.8431372549019605E-4</v>
      </c>
      <c r="CK15" s="121">
        <f t="shared" ref="CK15:CK53" si="114">BM15/4</f>
        <v>5.1282051282051282E-4</v>
      </c>
      <c r="CL15" s="121">
        <f t="shared" ref="CL15:CL53" si="115">BN15/4</f>
        <v>3.6036036036036037E-4</v>
      </c>
      <c r="CM15" s="121">
        <f t="shared" ref="CM15:CM53" si="116">BO15/4</f>
        <v>2.6666666666666668E-4</v>
      </c>
      <c r="CN15" s="121">
        <f t="shared" ref="CN15:CN53" si="117">BP15/4</f>
        <v>2.0512820512820512E-4</v>
      </c>
      <c r="CO15" s="95">
        <f t="shared" si="4"/>
        <v>450.80057199999999</v>
      </c>
      <c r="CP15" s="95">
        <f t="shared" si="5"/>
        <v>998.22787199999982</v>
      </c>
      <c r="CQ15" s="95">
        <f t="shared" si="6"/>
        <v>1711.9923719999999</v>
      </c>
      <c r="CR15" s="95">
        <f t="shared" si="7"/>
        <v>2671.733260235294</v>
      </c>
      <c r="CS15" s="95">
        <f t="shared" si="8"/>
        <v>3892.6541566153846</v>
      </c>
      <c r="CT15" s="95">
        <f t="shared" si="9"/>
        <v>5379.5098611891899</v>
      </c>
      <c r="CU15" s="95">
        <f t="shared" si="10"/>
        <v>7134.1083719999997</v>
      </c>
      <c r="CV15" s="95">
        <f t="shared" si="11"/>
        <v>9157.2480258461546</v>
      </c>
      <c r="CW15" s="95">
        <f t="shared" si="12"/>
        <v>450.80057199999999</v>
      </c>
      <c r="CX15" s="95">
        <f t="shared" si="13"/>
        <v>998.22787199999982</v>
      </c>
      <c r="CY15" s="95">
        <f t="shared" si="14"/>
        <v>1711.9923719999999</v>
      </c>
      <c r="CZ15" s="95">
        <f t="shared" si="15"/>
        <v>2671.733260235294</v>
      </c>
      <c r="DA15" s="95">
        <f t="shared" si="16"/>
        <v>3892.6541566153846</v>
      </c>
      <c r="DB15" s="95">
        <f t="shared" si="17"/>
        <v>5379.5098611891899</v>
      </c>
      <c r="DC15" s="95">
        <f t="shared" si="18"/>
        <v>7134.1083719999997</v>
      </c>
      <c r="DD15" s="95">
        <f t="shared" si="19"/>
        <v>9157.2480258461546</v>
      </c>
      <c r="DE15" s="13">
        <f t="shared" ref="DE15:DE53" si="118">AZ15*BI15+2*BB15*BQ15+BY15/AZ15</f>
        <v>402.77348799999999</v>
      </c>
      <c r="DF15" s="13">
        <f t="shared" ref="DF15:DF53" si="119">AZ15*BJ15+2*BB15*BR15+BZ15/AZ15</f>
        <v>822.74415466666653</v>
      </c>
      <c r="DG15" s="13">
        <f t="shared" ref="DG15:DG53" si="120">AZ15*BK15+2*BB15*BS15+CA15/AZ15</f>
        <v>1362.7388213333334</v>
      </c>
      <c r="DH15" s="13">
        <f t="shared" ref="DH15:DH53" si="121">AZ15*BL15+2*BB15*BT15+CB15/AZ15</f>
        <v>2079.207213490196</v>
      </c>
      <c r="DI15" s="13">
        <f t="shared" si="20"/>
        <v>2987.3509238974361</v>
      </c>
      <c r="DJ15" s="13">
        <f t="shared" si="21"/>
        <v>4091.9241186306313</v>
      </c>
      <c r="DK15" s="13">
        <f t="shared" si="22"/>
        <v>5394.7345546666666</v>
      </c>
      <c r="DL15" s="13">
        <f t="shared" si="23"/>
        <v>6896.5804623589747</v>
      </c>
      <c r="DM15" s="95">
        <f t="shared" si="24"/>
        <v>402.77348799999999</v>
      </c>
      <c r="DN15" s="95">
        <f t="shared" si="25"/>
        <v>822.74415466666653</v>
      </c>
      <c r="DO15" s="95">
        <f t="shared" si="26"/>
        <v>1362.7388213333334</v>
      </c>
      <c r="DP15" s="95">
        <f t="shared" si="27"/>
        <v>2079.207213490196</v>
      </c>
      <c r="DQ15" s="95">
        <f t="shared" si="28"/>
        <v>2987.3509238974361</v>
      </c>
      <c r="DR15" s="95">
        <f t="shared" si="29"/>
        <v>4091.9241186306313</v>
      </c>
      <c r="DS15" s="95">
        <f t="shared" si="30"/>
        <v>5394.7345546666666</v>
      </c>
      <c r="DT15" s="95">
        <f t="shared" si="31"/>
        <v>6896.5804623589747</v>
      </c>
      <c r="DU15" s="95">
        <f t="shared" si="32"/>
        <v>200.76596751999995</v>
      </c>
      <c r="DV15" s="95">
        <f t="shared" si="33"/>
        <v>388.11528194133319</v>
      </c>
      <c r="DW15" s="95">
        <f t="shared" si="34"/>
        <v>636.84035729066659</v>
      </c>
      <c r="DX15" s="95">
        <f t="shared" si="35"/>
        <v>968.09283329956156</v>
      </c>
      <c r="DY15" s="95">
        <f t="shared" si="36"/>
        <v>1388.5090711151086</v>
      </c>
      <c r="DZ15" s="95">
        <f t="shared" si="37"/>
        <v>1900.1094002957682</v>
      </c>
      <c r="EA15" s="95">
        <f t="shared" si="38"/>
        <v>2503.6524175701329</v>
      </c>
      <c r="EB15" s="95">
        <f t="shared" si="39"/>
        <v>3199.4707819945402</v>
      </c>
      <c r="EC15" s="95">
        <f t="shared" si="40"/>
        <v>200.76596751999998</v>
      </c>
      <c r="ED15" s="95">
        <f t="shared" si="41"/>
        <v>388.11528194133325</v>
      </c>
      <c r="EE15" s="95">
        <f t="shared" si="42"/>
        <v>636.84035729066659</v>
      </c>
      <c r="EF15" s="95">
        <f t="shared" si="43"/>
        <v>968.09283329956156</v>
      </c>
      <c r="EG15" s="95">
        <f t="shared" si="44"/>
        <v>1388.5090711151083</v>
      </c>
      <c r="EH15" s="95">
        <f t="shared" si="45"/>
        <v>1900.1094002957682</v>
      </c>
      <c r="EI15" s="95">
        <f t="shared" si="46"/>
        <v>2503.6524175701329</v>
      </c>
      <c r="EJ15" s="95">
        <f t="shared" si="47"/>
        <v>3199.4707819945402</v>
      </c>
      <c r="EK15" s="95">
        <f t="shared" si="48"/>
        <v>200.76596751999998</v>
      </c>
      <c r="EL15" s="95">
        <f t="shared" si="49"/>
        <v>388.11528194133325</v>
      </c>
      <c r="EM15" s="95">
        <f t="shared" si="50"/>
        <v>636.84035729066659</v>
      </c>
      <c r="EN15" s="95">
        <f t="shared" si="51"/>
        <v>968.09283329956156</v>
      </c>
      <c r="EO15" s="95">
        <f t="shared" si="52"/>
        <v>1388.5090711151083</v>
      </c>
      <c r="EP15" s="95">
        <f t="shared" si="53"/>
        <v>1900.1094002957682</v>
      </c>
      <c r="EQ15" s="95">
        <f t="shared" si="54"/>
        <v>2503.6524175701329</v>
      </c>
      <c r="ER15" s="95">
        <f t="shared" si="55"/>
        <v>3199.4707819945402</v>
      </c>
      <c r="ES15" s="95">
        <f t="shared" si="56"/>
        <v>1</v>
      </c>
      <c r="ET15" s="95">
        <f t="shared" si="57"/>
        <v>1</v>
      </c>
      <c r="EU15" s="95">
        <f t="shared" si="58"/>
        <v>1</v>
      </c>
      <c r="EV15" s="95">
        <f t="shared" si="59"/>
        <v>1</v>
      </c>
      <c r="EW15" s="95">
        <f t="shared" si="60"/>
        <v>1</v>
      </c>
      <c r="EX15" s="95">
        <f t="shared" si="61"/>
        <v>1</v>
      </c>
      <c r="EY15" s="95">
        <f t="shared" si="62"/>
        <v>1</v>
      </c>
      <c r="EZ15" s="95">
        <f t="shared" si="63"/>
        <v>1</v>
      </c>
      <c r="FA15" s="95">
        <f t="shared" si="64"/>
        <v>1</v>
      </c>
      <c r="FB15" s="95">
        <f t="shared" si="65"/>
        <v>1</v>
      </c>
      <c r="FC15" s="95">
        <f t="shared" si="66"/>
        <v>1</v>
      </c>
      <c r="FD15" s="95">
        <f t="shared" si="67"/>
        <v>1</v>
      </c>
      <c r="FE15" s="95">
        <f t="shared" si="68"/>
        <v>1</v>
      </c>
      <c r="FF15" s="95">
        <f t="shared" si="69"/>
        <v>1</v>
      </c>
      <c r="FG15" s="95">
        <f t="shared" si="70"/>
        <v>1</v>
      </c>
      <c r="FH15" s="95">
        <f t="shared" si="71"/>
        <v>1</v>
      </c>
      <c r="FI15" s="95">
        <f t="shared" si="72"/>
        <v>1</v>
      </c>
      <c r="FJ15" s="95">
        <f t="shared" si="73"/>
        <v>1</v>
      </c>
      <c r="FK15" s="95">
        <f t="shared" si="74"/>
        <v>1</v>
      </c>
      <c r="FL15" s="95">
        <f t="shared" si="75"/>
        <v>1</v>
      </c>
      <c r="FM15" s="95">
        <f t="shared" si="76"/>
        <v>1</v>
      </c>
      <c r="FN15" s="95">
        <f t="shared" si="77"/>
        <v>1</v>
      </c>
      <c r="FO15" s="95">
        <f t="shared" si="78"/>
        <v>1</v>
      </c>
      <c r="FP15" s="95">
        <f t="shared" si="79"/>
        <v>1</v>
      </c>
      <c r="FQ15" s="115">
        <f t="shared" si="80"/>
        <v>387.31297588975491</v>
      </c>
      <c r="FR15" s="115">
        <f t="shared" si="81"/>
        <v>760.5157789756895</v>
      </c>
      <c r="FS15" s="115">
        <f t="shared" si="82"/>
        <v>1199.9428688179175</v>
      </c>
      <c r="FT15" s="115">
        <f t="shared" si="83"/>
        <v>1722.4805424950657</v>
      </c>
      <c r="FU15" s="115">
        <f t="shared" si="84"/>
        <v>2302.1531974754589</v>
      </c>
      <c r="FV15" s="115">
        <f t="shared" si="85"/>
        <v>2906.7245163074654</v>
      </c>
      <c r="FW15" s="115">
        <f t="shared" si="86"/>
        <v>3508.510971541064</v>
      </c>
      <c r="FX15" s="115">
        <f t="shared" si="87"/>
        <v>4087.2921875297889</v>
      </c>
      <c r="FZ15" s="90">
        <f t="shared" ref="FZ15:FZ53" si="122">MIN(FQ15:FX15)</f>
        <v>387.31297588975491</v>
      </c>
      <c r="GB15" s="20">
        <v>101.04233015881381</v>
      </c>
      <c r="GC15" s="20">
        <v>16.851169660728157</v>
      </c>
      <c r="GD15" s="20">
        <v>9.1754408729875117</v>
      </c>
      <c r="GE15" s="20">
        <v>4.8127795690586002</v>
      </c>
      <c r="GF15" s="20">
        <v>2.463899641912549</v>
      </c>
      <c r="GG15" s="20">
        <v>1.2470024000408859</v>
      </c>
      <c r="GH15" s="20">
        <v>0.99999249237990917</v>
      </c>
      <c r="GI15" s="31"/>
      <c r="GJ15" s="31"/>
      <c r="GK15" s="31"/>
      <c r="HU15" s="21"/>
      <c r="HV15" s="21"/>
      <c r="HW15" s="21"/>
      <c r="HX15" s="21"/>
      <c r="HY15" s="21"/>
      <c r="HZ15" s="21"/>
      <c r="IA15" s="21"/>
      <c r="IC15" s="28"/>
      <c r="ID15" s="13"/>
      <c r="IE15" s="13"/>
      <c r="IF15" s="13"/>
      <c r="IG15" s="13"/>
      <c r="IH15" s="13"/>
      <c r="II15" s="13"/>
      <c r="IJ15" s="28"/>
      <c r="IK15" s="20"/>
      <c r="IL15" s="13"/>
      <c r="IM15" s="11"/>
      <c r="IN15" s="23"/>
      <c r="IO15" s="13"/>
      <c r="IP15" s="23"/>
      <c r="IQ15" s="28"/>
      <c r="IR15" s="20"/>
      <c r="IS15" s="13"/>
      <c r="IT15" s="20"/>
      <c r="IU15" s="23"/>
      <c r="IV15" s="20"/>
      <c r="IW15" s="23"/>
      <c r="IY15" s="13"/>
      <c r="IZ15" s="25"/>
      <c r="JA15" s="25"/>
      <c r="JB15" s="25"/>
      <c r="JC15" s="25"/>
      <c r="JD15" s="25"/>
      <c r="JE15" s="25"/>
      <c r="JF15" s="25"/>
    </row>
    <row r="16" spans="1:266" ht="13.8" x14ac:dyDescent="0.3">
      <c r="A16" s="4"/>
      <c r="B16" s="4"/>
      <c r="C16"/>
      <c r="D16" s="4"/>
      <c r="E16" s="4"/>
      <c r="F16" s="4"/>
      <c r="G16" s="4"/>
      <c r="H16" s="4"/>
      <c r="I16" s="4"/>
      <c r="J16" s="4"/>
      <c r="K16" s="4"/>
      <c r="X16" s="118">
        <v>1.5</v>
      </c>
      <c r="Y16" s="118">
        <v>10</v>
      </c>
      <c r="Z16" s="40">
        <v>1.7999999999999999E-2</v>
      </c>
      <c r="AA16" s="40">
        <v>10000000</v>
      </c>
      <c r="AB16" s="40">
        <v>10000000</v>
      </c>
      <c r="AC16" s="98">
        <v>3900000</v>
      </c>
      <c r="AD16" s="42">
        <v>0.33</v>
      </c>
      <c r="AE16" s="42">
        <v>0.33</v>
      </c>
      <c r="AF16" s="41">
        <v>1.7999999999999999E-2</v>
      </c>
      <c r="AG16" s="40">
        <v>10000000</v>
      </c>
      <c r="AH16" s="40">
        <v>10000000</v>
      </c>
      <c r="AI16" s="98">
        <v>3900000</v>
      </c>
      <c r="AJ16" s="42">
        <v>0.33</v>
      </c>
      <c r="AK16" s="42">
        <v>0.33</v>
      </c>
      <c r="AL16" s="42">
        <f>AL11</f>
        <v>1E-4</v>
      </c>
      <c r="AM16" s="40">
        <v>6000</v>
      </c>
      <c r="AN16" s="40">
        <f>AN11</f>
        <v>10000</v>
      </c>
      <c r="AO16" s="40">
        <f>AO11</f>
        <v>10000</v>
      </c>
      <c r="AP16" s="42">
        <v>0.03</v>
      </c>
      <c r="AQ16" s="42">
        <v>0.03</v>
      </c>
      <c r="AR16" s="4">
        <f t="shared" si="88"/>
        <v>1.8099999999999998E-2</v>
      </c>
      <c r="AS16" s="11">
        <f t="shared" si="89"/>
        <v>0.15</v>
      </c>
      <c r="AT16" s="15">
        <f t="shared" si="90"/>
        <v>33.088205588598356</v>
      </c>
      <c r="AU16" s="19">
        <f t="shared" si="91"/>
        <v>9.9681786118061078E-5</v>
      </c>
      <c r="AV16" s="13">
        <f t="shared" si="92"/>
        <v>0.5</v>
      </c>
      <c r="AW16" s="11">
        <f t="shared" si="93"/>
        <v>1</v>
      </c>
      <c r="AX16" s="11">
        <f t="shared" si="94"/>
        <v>0.8911</v>
      </c>
      <c r="AY16" s="11">
        <f t="shared" si="95"/>
        <v>201997.53114128605</v>
      </c>
      <c r="AZ16" s="11">
        <f t="shared" si="96"/>
        <v>1</v>
      </c>
      <c r="BA16" s="11">
        <f t="shared" si="97"/>
        <v>0.34752899999999998</v>
      </c>
      <c r="BB16" s="11">
        <f t="shared" si="98"/>
        <v>1.025058</v>
      </c>
      <c r="BC16" s="11">
        <f t="shared" si="99"/>
        <v>0.99909999999999999</v>
      </c>
      <c r="BD16" s="11">
        <f t="shared" si="100"/>
        <v>0.8911</v>
      </c>
      <c r="BE16" s="11">
        <f t="shared" si="101"/>
        <v>201997.53114128605</v>
      </c>
      <c r="BF16" s="11">
        <f t="shared" si="102"/>
        <v>1</v>
      </c>
      <c r="BG16" s="11">
        <f t="shared" si="103"/>
        <v>0.34752899999999998</v>
      </c>
      <c r="BH16" s="11">
        <f t="shared" si="104"/>
        <v>1.025058</v>
      </c>
      <c r="BI16" s="121">
        <f t="shared" si="105"/>
        <v>0.09</v>
      </c>
      <c r="BJ16" s="121">
        <f t="shared" si="106"/>
        <v>2.4E-2</v>
      </c>
      <c r="BK16" s="121">
        <f t="shared" si="0"/>
        <v>1.2E-2</v>
      </c>
      <c r="BL16" s="121">
        <f t="shared" si="0"/>
        <v>7.058823529411765E-3</v>
      </c>
      <c r="BM16" s="121">
        <f t="shared" si="0"/>
        <v>4.6153846153846158E-3</v>
      </c>
      <c r="BN16" s="121">
        <f t="shared" si="0"/>
        <v>3.2432432432432431E-3</v>
      </c>
      <c r="BO16" s="121">
        <f t="shared" si="0"/>
        <v>2.3999999999999998E-3</v>
      </c>
      <c r="BP16" s="121">
        <f t="shared" si="0"/>
        <v>1.8461538461538461E-3</v>
      </c>
      <c r="BQ16" s="121">
        <f t="shared" si="107"/>
        <v>1.3333333333333333</v>
      </c>
      <c r="BR16" s="121">
        <f t="shared" si="1"/>
        <v>1.3333333333333333</v>
      </c>
      <c r="BS16" s="121">
        <f t="shared" si="1"/>
        <v>1.3333333333333333</v>
      </c>
      <c r="BT16" s="121">
        <f t="shared" si="1"/>
        <v>1.3333333333333333</v>
      </c>
      <c r="BU16" s="121">
        <f t="shared" si="1"/>
        <v>1.3333333333333333</v>
      </c>
      <c r="BV16" s="121">
        <f t="shared" si="1"/>
        <v>1.3333333333333333</v>
      </c>
      <c r="BW16" s="121">
        <f t="shared" si="1"/>
        <v>1.3333333333333333</v>
      </c>
      <c r="BX16" s="121">
        <f t="shared" si="1"/>
        <v>1.3333333333333333</v>
      </c>
      <c r="BY16" s="121">
        <f t="shared" si="108"/>
        <v>177.77777777777777</v>
      </c>
      <c r="BZ16" s="121">
        <f t="shared" si="109"/>
        <v>364.4444444444444</v>
      </c>
      <c r="CA16" s="121">
        <f t="shared" si="2"/>
        <v>604.44444444444446</v>
      </c>
      <c r="CB16" s="121">
        <f t="shared" si="2"/>
        <v>922.87581699346401</v>
      </c>
      <c r="CC16" s="121">
        <f t="shared" si="2"/>
        <v>1326.4957264957266</v>
      </c>
      <c r="CD16" s="121">
        <f t="shared" si="2"/>
        <v>1817.4174174174175</v>
      </c>
      <c r="CE16" s="121">
        <f t="shared" si="2"/>
        <v>2396.4444444444443</v>
      </c>
      <c r="CF16" s="121">
        <f t="shared" si="2"/>
        <v>3063.931623931624</v>
      </c>
      <c r="CG16" s="121">
        <f t="shared" si="110"/>
        <v>2.2499999999999999E-2</v>
      </c>
      <c r="CH16" s="121">
        <f t="shared" si="111"/>
        <v>6.0000000000000001E-3</v>
      </c>
      <c r="CI16" s="121">
        <f t="shared" si="112"/>
        <v>3.0000000000000001E-3</v>
      </c>
      <c r="CJ16" s="121">
        <f t="shared" si="113"/>
        <v>1.7647058823529412E-3</v>
      </c>
      <c r="CK16" s="121">
        <f t="shared" si="114"/>
        <v>1.153846153846154E-3</v>
      </c>
      <c r="CL16" s="121">
        <f t="shared" si="115"/>
        <v>8.1081081081081077E-4</v>
      </c>
      <c r="CM16" s="121">
        <f t="shared" si="116"/>
        <v>5.9999999999999995E-4</v>
      </c>
      <c r="CN16" s="121">
        <f t="shared" si="117"/>
        <v>4.6153846153846153E-4</v>
      </c>
      <c r="CO16" s="95">
        <f t="shared" si="4"/>
        <v>202.83546088888889</v>
      </c>
      <c r="CP16" s="95">
        <f t="shared" si="5"/>
        <v>446.13648311111103</v>
      </c>
      <c r="CQ16" s="95">
        <f t="shared" si="6"/>
        <v>763.36514977777779</v>
      </c>
      <c r="CR16" s="95">
        <f t="shared" si="7"/>
        <v>1189.9166556601306</v>
      </c>
      <c r="CS16" s="95">
        <f t="shared" si="8"/>
        <v>1732.5481651623932</v>
      </c>
      <c r="CT16" s="95">
        <f t="shared" si="9"/>
        <v>2393.3729227507511</v>
      </c>
      <c r="CU16" s="95">
        <f t="shared" si="10"/>
        <v>3173.1944831111109</v>
      </c>
      <c r="CV16" s="95">
        <f t="shared" si="11"/>
        <v>4072.3676625982907</v>
      </c>
      <c r="CW16" s="95">
        <f t="shared" si="12"/>
        <v>202.83546088888889</v>
      </c>
      <c r="CX16" s="95">
        <f t="shared" si="13"/>
        <v>446.13648311111103</v>
      </c>
      <c r="CY16" s="95">
        <f t="shared" si="14"/>
        <v>763.36514977777779</v>
      </c>
      <c r="CZ16" s="95">
        <f t="shared" si="15"/>
        <v>1189.9166556601306</v>
      </c>
      <c r="DA16" s="95">
        <f t="shared" si="16"/>
        <v>1732.5481651623932</v>
      </c>
      <c r="DB16" s="95">
        <f t="shared" si="17"/>
        <v>2393.3729227507511</v>
      </c>
      <c r="DC16" s="95">
        <f t="shared" si="18"/>
        <v>3173.1944831111109</v>
      </c>
      <c r="DD16" s="95">
        <f t="shared" si="19"/>
        <v>4072.3676625982907</v>
      </c>
      <c r="DE16" s="13">
        <f t="shared" si="118"/>
        <v>180.60126577777777</v>
      </c>
      <c r="DF16" s="13">
        <f t="shared" si="119"/>
        <v>367.20193244444442</v>
      </c>
      <c r="DG16" s="13">
        <f t="shared" si="120"/>
        <v>607.18993244444448</v>
      </c>
      <c r="DH16" s="13">
        <f t="shared" si="121"/>
        <v>925.61636381699338</v>
      </c>
      <c r="DI16" s="13">
        <f t="shared" si="20"/>
        <v>1329.233829880342</v>
      </c>
      <c r="DJ16" s="13">
        <f t="shared" si="21"/>
        <v>1820.1541486606607</v>
      </c>
      <c r="DK16" s="13">
        <f t="shared" si="22"/>
        <v>2399.1803324444445</v>
      </c>
      <c r="DL16" s="13">
        <f t="shared" si="23"/>
        <v>3066.66695808547</v>
      </c>
      <c r="DM16" s="95">
        <f t="shared" si="24"/>
        <v>180.60126577777777</v>
      </c>
      <c r="DN16" s="95">
        <f t="shared" si="25"/>
        <v>367.20193244444442</v>
      </c>
      <c r="DO16" s="95">
        <f t="shared" si="26"/>
        <v>607.18993244444448</v>
      </c>
      <c r="DP16" s="95">
        <f t="shared" si="27"/>
        <v>925.61636381699338</v>
      </c>
      <c r="DQ16" s="95">
        <f t="shared" si="28"/>
        <v>1329.233829880342</v>
      </c>
      <c r="DR16" s="95">
        <f t="shared" si="29"/>
        <v>1820.1541486606607</v>
      </c>
      <c r="DS16" s="95">
        <f t="shared" si="30"/>
        <v>2399.1803324444445</v>
      </c>
      <c r="DT16" s="95">
        <f t="shared" si="31"/>
        <v>3066.66695808547</v>
      </c>
      <c r="DU16" s="95">
        <f t="shared" si="32"/>
        <v>97.817580564444427</v>
      </c>
      <c r="DV16" s="95">
        <f t="shared" si="33"/>
        <v>177.02977134577776</v>
      </c>
      <c r="DW16" s="95">
        <f t="shared" si="34"/>
        <v>286.74015754844442</v>
      </c>
      <c r="DX16" s="95">
        <f t="shared" si="35"/>
        <v>433.55113410479032</v>
      </c>
      <c r="DY16" s="95">
        <f t="shared" si="36"/>
        <v>620.18403702621958</v>
      </c>
      <c r="DZ16" s="95">
        <f t="shared" si="37"/>
        <v>847.43480577084313</v>
      </c>
      <c r="EA16" s="95">
        <f t="shared" si="38"/>
        <v>1115.5964665105778</v>
      </c>
      <c r="EB16" s="95">
        <f t="shared" si="39"/>
        <v>1424.7961016923182</v>
      </c>
      <c r="EC16" s="95">
        <f t="shared" si="40"/>
        <v>97.817580564444427</v>
      </c>
      <c r="ED16" s="95">
        <f t="shared" si="41"/>
        <v>177.02977134577776</v>
      </c>
      <c r="EE16" s="95">
        <f t="shared" si="42"/>
        <v>286.74015754844442</v>
      </c>
      <c r="EF16" s="95">
        <f t="shared" si="43"/>
        <v>433.55113410479038</v>
      </c>
      <c r="EG16" s="95">
        <f t="shared" si="44"/>
        <v>620.18403702621958</v>
      </c>
      <c r="EH16" s="95">
        <f t="shared" si="45"/>
        <v>847.43480577084313</v>
      </c>
      <c r="EI16" s="95">
        <f t="shared" si="46"/>
        <v>1115.5964665105778</v>
      </c>
      <c r="EJ16" s="95">
        <f t="shared" si="47"/>
        <v>1424.7961016923182</v>
      </c>
      <c r="EK16" s="95">
        <f t="shared" si="48"/>
        <v>97.817580564444427</v>
      </c>
      <c r="EL16" s="95">
        <f t="shared" si="49"/>
        <v>177.02977134577776</v>
      </c>
      <c r="EM16" s="95">
        <f t="shared" si="50"/>
        <v>286.74015754844442</v>
      </c>
      <c r="EN16" s="95">
        <f t="shared" si="51"/>
        <v>433.55113410479038</v>
      </c>
      <c r="EO16" s="95">
        <f t="shared" si="52"/>
        <v>620.18403702621958</v>
      </c>
      <c r="EP16" s="95">
        <f t="shared" si="53"/>
        <v>847.43480577084313</v>
      </c>
      <c r="EQ16" s="95">
        <f t="shared" si="54"/>
        <v>1115.5964665105778</v>
      </c>
      <c r="ER16" s="95">
        <f t="shared" si="55"/>
        <v>1424.7961016923182</v>
      </c>
      <c r="ES16" s="95">
        <f t="shared" si="56"/>
        <v>1</v>
      </c>
      <c r="ET16" s="95">
        <f t="shared" si="57"/>
        <v>1</v>
      </c>
      <c r="EU16" s="95">
        <f t="shared" si="58"/>
        <v>1</v>
      </c>
      <c r="EV16" s="95">
        <f t="shared" si="59"/>
        <v>1</v>
      </c>
      <c r="EW16" s="95">
        <f t="shared" si="60"/>
        <v>1</v>
      </c>
      <c r="EX16" s="95">
        <f t="shared" si="61"/>
        <v>1</v>
      </c>
      <c r="EY16" s="95">
        <f t="shared" si="62"/>
        <v>1</v>
      </c>
      <c r="EZ16" s="95">
        <f t="shared" si="63"/>
        <v>1</v>
      </c>
      <c r="FA16" s="95">
        <f t="shared" si="64"/>
        <v>1</v>
      </c>
      <c r="FB16" s="95">
        <f t="shared" si="65"/>
        <v>1</v>
      </c>
      <c r="FC16" s="95">
        <f t="shared" si="66"/>
        <v>1</v>
      </c>
      <c r="FD16" s="95">
        <f t="shared" si="67"/>
        <v>1</v>
      </c>
      <c r="FE16" s="95">
        <f t="shared" si="68"/>
        <v>1</v>
      </c>
      <c r="FF16" s="95">
        <f t="shared" si="69"/>
        <v>1</v>
      </c>
      <c r="FG16" s="95">
        <f t="shared" si="70"/>
        <v>1</v>
      </c>
      <c r="FH16" s="95">
        <f t="shared" si="71"/>
        <v>1</v>
      </c>
      <c r="FI16" s="95">
        <f t="shared" si="72"/>
        <v>1</v>
      </c>
      <c r="FJ16" s="95">
        <f t="shared" si="73"/>
        <v>1</v>
      </c>
      <c r="FK16" s="95">
        <f t="shared" si="74"/>
        <v>1</v>
      </c>
      <c r="FL16" s="95">
        <f t="shared" si="75"/>
        <v>1</v>
      </c>
      <c r="FM16" s="95">
        <f t="shared" si="76"/>
        <v>1</v>
      </c>
      <c r="FN16" s="95">
        <f t="shared" si="77"/>
        <v>1</v>
      </c>
      <c r="FO16" s="95">
        <f t="shared" si="78"/>
        <v>1</v>
      </c>
      <c r="FP16" s="95">
        <f t="shared" si="79"/>
        <v>1</v>
      </c>
      <c r="FQ16" s="115">
        <f t="shared" si="80"/>
        <v>177.4488733614881</v>
      </c>
      <c r="FR16" s="115">
        <f t="shared" si="81"/>
        <v>354.30047646651946</v>
      </c>
      <c r="FS16" s="115">
        <f t="shared" si="82"/>
        <v>572.62887115860622</v>
      </c>
      <c r="FT16" s="115">
        <f t="shared" si="83"/>
        <v>847.54983573706579</v>
      </c>
      <c r="FU16" s="115">
        <f t="shared" si="84"/>
        <v>1173.8726045185597</v>
      </c>
      <c r="FV16" s="115">
        <f t="shared" si="85"/>
        <v>1540.8191588252778</v>
      </c>
      <c r="FW16" s="115">
        <f t="shared" si="86"/>
        <v>1936.3665002412677</v>
      </c>
      <c r="FX16" s="115">
        <f t="shared" si="87"/>
        <v>2348.9464732443898</v>
      </c>
      <c r="FZ16" s="90">
        <f t="shared" si="122"/>
        <v>177.4488733614881</v>
      </c>
      <c r="GB16" s="20">
        <v>46.30706139815603</v>
      </c>
      <c r="GC16" s="20">
        <v>14.197093448514975</v>
      </c>
      <c r="GD16" s="20">
        <v>8.3700430546333635</v>
      </c>
      <c r="GE16" s="20">
        <v>4.6070296191499533</v>
      </c>
      <c r="GF16" s="20">
        <v>2.4229578446225357</v>
      </c>
      <c r="GG16" s="20">
        <v>1.2438750207913194</v>
      </c>
      <c r="GH16" s="20">
        <v>0.99999317615546779</v>
      </c>
      <c r="GI16" s="31"/>
      <c r="GJ16" s="31"/>
      <c r="GK16" s="31"/>
      <c r="HU16" s="21"/>
      <c r="HV16" s="21"/>
      <c r="HW16" s="21"/>
      <c r="HX16" s="21"/>
      <c r="HY16" s="21"/>
      <c r="HZ16" s="21"/>
      <c r="IA16" s="21"/>
      <c r="IC16" s="28"/>
      <c r="ID16" s="11"/>
      <c r="IE16" s="13"/>
      <c r="IF16" s="11"/>
      <c r="IG16" s="13"/>
      <c r="IH16" s="13"/>
      <c r="II16" s="13"/>
      <c r="IJ16" s="28"/>
      <c r="IK16" s="11"/>
      <c r="IL16" s="13"/>
      <c r="IM16" s="11"/>
      <c r="IN16" s="23"/>
      <c r="IO16" s="11"/>
      <c r="IP16" s="23"/>
      <c r="IQ16" s="28"/>
      <c r="IR16" s="20"/>
      <c r="IS16" s="13"/>
      <c r="IT16" s="23"/>
      <c r="IU16" s="23"/>
      <c r="IV16" s="23"/>
      <c r="IW16" s="23"/>
      <c r="IY16" s="13"/>
      <c r="IZ16" s="25"/>
      <c r="JA16" s="25"/>
      <c r="JB16" s="25"/>
      <c r="JC16" s="25"/>
      <c r="JD16" s="25"/>
      <c r="JE16" s="25"/>
      <c r="JF16" s="25"/>
    </row>
    <row r="17" spans="1:266" ht="13.8" x14ac:dyDescent="0.3">
      <c r="A17" s="4"/>
      <c r="B17" s="4"/>
      <c r="C17" s="4"/>
      <c r="D17" s="4"/>
      <c r="E17" s="4"/>
      <c r="F17" s="4"/>
      <c r="G17" s="4"/>
      <c r="H17" s="4"/>
      <c r="I17" s="4"/>
      <c r="J17" s="4"/>
      <c r="K17" s="4"/>
      <c r="X17" s="118">
        <v>2</v>
      </c>
      <c r="Y17" s="118">
        <v>10</v>
      </c>
      <c r="Z17" s="40">
        <v>1.7999999999999999E-2</v>
      </c>
      <c r="AA17" s="40">
        <v>10000000</v>
      </c>
      <c r="AB17" s="40">
        <v>10000000</v>
      </c>
      <c r="AC17" s="98">
        <v>3900000</v>
      </c>
      <c r="AD17" s="42">
        <v>0.33</v>
      </c>
      <c r="AE17" s="42">
        <v>0.33</v>
      </c>
      <c r="AF17" s="41">
        <v>1.7999999999999999E-2</v>
      </c>
      <c r="AG17" s="40">
        <v>10000000</v>
      </c>
      <c r="AH17" s="40">
        <v>10000000</v>
      </c>
      <c r="AI17" s="98">
        <v>3900000</v>
      </c>
      <c r="AJ17" s="42">
        <v>0.33</v>
      </c>
      <c r="AK17" s="42">
        <v>0.33</v>
      </c>
      <c r="AL17" s="42">
        <f>AL11</f>
        <v>1E-4</v>
      </c>
      <c r="AM17" s="40">
        <v>6000</v>
      </c>
      <c r="AN17" s="40">
        <f>AN11</f>
        <v>10000</v>
      </c>
      <c r="AO17" s="40">
        <f>AO11</f>
        <v>10000</v>
      </c>
      <c r="AP17" s="42">
        <v>0.03</v>
      </c>
      <c r="AQ17" s="42">
        <v>0.03</v>
      </c>
      <c r="AR17" s="4">
        <f t="shared" si="88"/>
        <v>1.8099999999999998E-2</v>
      </c>
      <c r="AS17" s="11">
        <f t="shared" si="89"/>
        <v>0.2</v>
      </c>
      <c r="AT17" s="15">
        <f t="shared" si="90"/>
        <v>33.088205588598356</v>
      </c>
      <c r="AU17" s="19">
        <f t="shared" si="91"/>
        <v>9.9681786118061078E-5</v>
      </c>
      <c r="AV17" s="13">
        <f t="shared" si="92"/>
        <v>0.5</v>
      </c>
      <c r="AW17" s="11">
        <f t="shared" si="93"/>
        <v>1</v>
      </c>
      <c r="AX17" s="11">
        <f t="shared" si="94"/>
        <v>0.8911</v>
      </c>
      <c r="AY17" s="11">
        <f t="shared" si="95"/>
        <v>201997.53114128605</v>
      </c>
      <c r="AZ17" s="11">
        <f t="shared" si="96"/>
        <v>1</v>
      </c>
      <c r="BA17" s="11">
        <f t="shared" si="97"/>
        <v>0.34752899999999998</v>
      </c>
      <c r="BB17" s="11">
        <f t="shared" si="98"/>
        <v>1.025058</v>
      </c>
      <c r="BC17" s="11">
        <f t="shared" si="99"/>
        <v>0.99909999999999999</v>
      </c>
      <c r="BD17" s="11">
        <f t="shared" si="100"/>
        <v>0.8911</v>
      </c>
      <c r="BE17" s="11">
        <f t="shared" si="101"/>
        <v>201997.53114128605</v>
      </c>
      <c r="BF17" s="11">
        <f t="shared" si="102"/>
        <v>1</v>
      </c>
      <c r="BG17" s="11">
        <f t="shared" si="103"/>
        <v>0.34752899999999998</v>
      </c>
      <c r="BH17" s="11">
        <f t="shared" si="104"/>
        <v>1.025058</v>
      </c>
      <c r="BI17" s="121">
        <f t="shared" si="105"/>
        <v>0.16</v>
      </c>
      <c r="BJ17" s="121">
        <f t="shared" si="106"/>
        <v>4.2666666666666665E-2</v>
      </c>
      <c r="BK17" s="121">
        <f t="shared" si="0"/>
        <v>2.1333333333333333E-2</v>
      </c>
      <c r="BL17" s="121">
        <f t="shared" si="0"/>
        <v>1.2549019607843137E-2</v>
      </c>
      <c r="BM17" s="121">
        <f t="shared" si="0"/>
        <v>8.2051282051282051E-3</v>
      </c>
      <c r="BN17" s="121">
        <f t="shared" si="0"/>
        <v>5.7657657657657659E-3</v>
      </c>
      <c r="BO17" s="121">
        <f t="shared" si="0"/>
        <v>4.2666666666666669E-3</v>
      </c>
      <c r="BP17" s="121">
        <f t="shared" si="0"/>
        <v>3.2820512820512819E-3</v>
      </c>
      <c r="BQ17" s="121">
        <f t="shared" si="107"/>
        <v>1.3333333333333333</v>
      </c>
      <c r="BR17" s="121">
        <f t="shared" si="1"/>
        <v>1.3333333333333333</v>
      </c>
      <c r="BS17" s="121">
        <f t="shared" si="1"/>
        <v>1.3333333333333333</v>
      </c>
      <c r="BT17" s="121">
        <f t="shared" si="1"/>
        <v>1.3333333333333333</v>
      </c>
      <c r="BU17" s="121">
        <f t="shared" si="1"/>
        <v>1.3333333333333333</v>
      </c>
      <c r="BV17" s="121">
        <f t="shared" si="1"/>
        <v>1.3333333333333333</v>
      </c>
      <c r="BW17" s="121">
        <f t="shared" si="1"/>
        <v>1.3333333333333333</v>
      </c>
      <c r="BX17" s="121">
        <f t="shared" si="1"/>
        <v>1.3333333333333333</v>
      </c>
      <c r="BY17" s="121">
        <f t="shared" si="108"/>
        <v>100</v>
      </c>
      <c r="BZ17" s="121">
        <f t="shared" si="109"/>
        <v>204.99999999999997</v>
      </c>
      <c r="CA17" s="121">
        <f t="shared" si="2"/>
        <v>340</v>
      </c>
      <c r="CB17" s="121">
        <f t="shared" si="2"/>
        <v>519.11764705882354</v>
      </c>
      <c r="CC17" s="121">
        <f t="shared" si="2"/>
        <v>746.15384615384619</v>
      </c>
      <c r="CD17" s="121">
        <f t="shared" si="2"/>
        <v>1022.2972972972974</v>
      </c>
      <c r="CE17" s="121">
        <f t="shared" si="2"/>
        <v>1348</v>
      </c>
      <c r="CF17" s="121">
        <f t="shared" si="2"/>
        <v>1723.4615384615386</v>
      </c>
      <c r="CG17" s="121">
        <f t="shared" si="110"/>
        <v>0.04</v>
      </c>
      <c r="CH17" s="121">
        <f t="shared" si="111"/>
        <v>1.0666666666666666E-2</v>
      </c>
      <c r="CI17" s="121">
        <f t="shared" si="112"/>
        <v>5.3333333333333332E-3</v>
      </c>
      <c r="CJ17" s="121">
        <f t="shared" si="113"/>
        <v>3.1372549019607842E-3</v>
      </c>
      <c r="CK17" s="121">
        <f t="shared" si="114"/>
        <v>2.0512820512820513E-3</v>
      </c>
      <c r="CL17" s="121">
        <f t="shared" si="115"/>
        <v>1.4414414414414415E-3</v>
      </c>
      <c r="CM17" s="121">
        <f t="shared" si="116"/>
        <v>1.0666666666666667E-3</v>
      </c>
      <c r="CN17" s="121">
        <f t="shared" si="117"/>
        <v>8.2051282051282047E-4</v>
      </c>
      <c r="CO17" s="95">
        <f t="shared" si="4"/>
        <v>116.04767200000001</v>
      </c>
      <c r="CP17" s="95">
        <f t="shared" si="5"/>
        <v>252.90449699999996</v>
      </c>
      <c r="CQ17" s="95">
        <f t="shared" si="6"/>
        <v>431.34562199999999</v>
      </c>
      <c r="CR17" s="95">
        <f t="shared" si="7"/>
        <v>671.2808440588235</v>
      </c>
      <c r="CS17" s="95">
        <f t="shared" si="8"/>
        <v>976.51106815384617</v>
      </c>
      <c r="CT17" s="95">
        <f t="shared" si="9"/>
        <v>1348.2249942972974</v>
      </c>
      <c r="CU17" s="95">
        <f t="shared" si="10"/>
        <v>1786.8746219999998</v>
      </c>
      <c r="CV17" s="95">
        <f t="shared" si="11"/>
        <v>2292.6595354615383</v>
      </c>
      <c r="CW17" s="95">
        <f t="shared" si="12"/>
        <v>116.04767200000001</v>
      </c>
      <c r="CX17" s="95">
        <f t="shared" si="13"/>
        <v>252.90449699999996</v>
      </c>
      <c r="CY17" s="95">
        <f t="shared" si="14"/>
        <v>431.34562199999999</v>
      </c>
      <c r="CZ17" s="95">
        <f t="shared" si="15"/>
        <v>671.2808440588235</v>
      </c>
      <c r="DA17" s="95">
        <f t="shared" si="16"/>
        <v>976.51106815384617</v>
      </c>
      <c r="DB17" s="95">
        <f t="shared" si="17"/>
        <v>1348.2249942972974</v>
      </c>
      <c r="DC17" s="95">
        <f t="shared" si="18"/>
        <v>1786.8746219999998</v>
      </c>
      <c r="DD17" s="95">
        <f t="shared" si="19"/>
        <v>2292.6595354615383</v>
      </c>
      <c r="DE17" s="13">
        <f t="shared" si="118"/>
        <v>102.893488</v>
      </c>
      <c r="DF17" s="13">
        <f t="shared" si="119"/>
        <v>207.77615466666663</v>
      </c>
      <c r="DG17" s="13">
        <f t="shared" si="120"/>
        <v>342.75482133333333</v>
      </c>
      <c r="DH17" s="13">
        <f t="shared" si="121"/>
        <v>521.86368407843133</v>
      </c>
      <c r="DI17" s="13">
        <f t="shared" si="20"/>
        <v>748.89553928205135</v>
      </c>
      <c r="DJ17" s="13">
        <f t="shared" si="21"/>
        <v>1025.0365510630631</v>
      </c>
      <c r="DK17" s="13">
        <f t="shared" si="22"/>
        <v>1350.7377546666667</v>
      </c>
      <c r="DL17" s="13">
        <f t="shared" si="23"/>
        <v>1726.1983085128206</v>
      </c>
      <c r="DM17" s="95">
        <f t="shared" si="24"/>
        <v>102.893488</v>
      </c>
      <c r="DN17" s="95">
        <f t="shared" si="25"/>
        <v>207.77615466666663</v>
      </c>
      <c r="DO17" s="95">
        <f t="shared" si="26"/>
        <v>342.75482133333333</v>
      </c>
      <c r="DP17" s="95">
        <f t="shared" si="27"/>
        <v>521.86368407843133</v>
      </c>
      <c r="DQ17" s="95">
        <f t="shared" si="28"/>
        <v>748.89553928205135</v>
      </c>
      <c r="DR17" s="95">
        <f t="shared" si="29"/>
        <v>1025.0365510630631</v>
      </c>
      <c r="DS17" s="95">
        <f t="shared" si="30"/>
        <v>1350.7377546666667</v>
      </c>
      <c r="DT17" s="95">
        <f t="shared" si="31"/>
        <v>1726.1983085128206</v>
      </c>
      <c r="DU17" s="95">
        <f t="shared" si="32"/>
        <v>61.809972160000001</v>
      </c>
      <c r="DV17" s="95">
        <f t="shared" si="33"/>
        <v>103.1563298453333</v>
      </c>
      <c r="DW17" s="95">
        <f t="shared" si="34"/>
        <v>164.20833124266665</v>
      </c>
      <c r="DX17" s="95">
        <f t="shared" si="35"/>
        <v>246.46344738897344</v>
      </c>
      <c r="DY17" s="95">
        <f t="shared" si="36"/>
        <v>351.27152263510845</v>
      </c>
      <c r="DZ17" s="95">
        <f t="shared" si="37"/>
        <v>478.99957433684932</v>
      </c>
      <c r="EA17" s="95">
        <f t="shared" si="38"/>
        <v>629.77753236053331</v>
      </c>
      <c r="EB17" s="95">
        <f t="shared" si="39"/>
        <v>803.66046260254041</v>
      </c>
      <c r="EC17" s="95">
        <f t="shared" si="40"/>
        <v>61.809972159999994</v>
      </c>
      <c r="ED17" s="95">
        <f t="shared" si="41"/>
        <v>103.1563298453333</v>
      </c>
      <c r="EE17" s="95">
        <f t="shared" si="42"/>
        <v>164.20833124266665</v>
      </c>
      <c r="EF17" s="95">
        <f t="shared" si="43"/>
        <v>246.46344738897344</v>
      </c>
      <c r="EG17" s="95">
        <f t="shared" si="44"/>
        <v>351.27152263510845</v>
      </c>
      <c r="EH17" s="95">
        <f t="shared" si="45"/>
        <v>478.99957433684926</v>
      </c>
      <c r="EI17" s="95">
        <f t="shared" si="46"/>
        <v>629.77753236053331</v>
      </c>
      <c r="EJ17" s="95">
        <f t="shared" si="47"/>
        <v>803.66046260254041</v>
      </c>
      <c r="EK17" s="95">
        <f t="shared" si="48"/>
        <v>61.809972159999994</v>
      </c>
      <c r="EL17" s="95">
        <f t="shared" si="49"/>
        <v>103.1563298453333</v>
      </c>
      <c r="EM17" s="95">
        <f t="shared" si="50"/>
        <v>164.20833124266665</v>
      </c>
      <c r="EN17" s="95">
        <f t="shared" si="51"/>
        <v>246.46344738897344</v>
      </c>
      <c r="EO17" s="95">
        <f t="shared" si="52"/>
        <v>351.27152263510845</v>
      </c>
      <c r="EP17" s="95">
        <f t="shared" si="53"/>
        <v>478.99957433684926</v>
      </c>
      <c r="EQ17" s="95">
        <f t="shared" si="54"/>
        <v>629.77753236053331</v>
      </c>
      <c r="ER17" s="95">
        <f t="shared" si="55"/>
        <v>803.66046260254041</v>
      </c>
      <c r="ES17" s="95">
        <f t="shared" si="56"/>
        <v>1</v>
      </c>
      <c r="ET17" s="95">
        <f t="shared" si="57"/>
        <v>1</v>
      </c>
      <c r="EU17" s="95">
        <f t="shared" si="58"/>
        <v>1</v>
      </c>
      <c r="EV17" s="95">
        <f t="shared" si="59"/>
        <v>1</v>
      </c>
      <c r="EW17" s="95">
        <f t="shared" si="60"/>
        <v>1</v>
      </c>
      <c r="EX17" s="95">
        <f t="shared" si="61"/>
        <v>1</v>
      </c>
      <c r="EY17" s="95">
        <f t="shared" si="62"/>
        <v>1</v>
      </c>
      <c r="EZ17" s="95">
        <f t="shared" si="63"/>
        <v>1</v>
      </c>
      <c r="FA17" s="95">
        <f t="shared" si="64"/>
        <v>1</v>
      </c>
      <c r="FB17" s="95">
        <f t="shared" si="65"/>
        <v>1</v>
      </c>
      <c r="FC17" s="95">
        <f t="shared" si="66"/>
        <v>1</v>
      </c>
      <c r="FD17" s="95">
        <f t="shared" si="67"/>
        <v>1</v>
      </c>
      <c r="FE17" s="95">
        <f t="shared" si="68"/>
        <v>1</v>
      </c>
      <c r="FF17" s="95">
        <f t="shared" si="69"/>
        <v>1</v>
      </c>
      <c r="FG17" s="95">
        <f t="shared" si="70"/>
        <v>1</v>
      </c>
      <c r="FH17" s="95">
        <f t="shared" si="71"/>
        <v>1</v>
      </c>
      <c r="FI17" s="95">
        <f t="shared" si="72"/>
        <v>1</v>
      </c>
      <c r="FJ17" s="95">
        <f t="shared" si="73"/>
        <v>1</v>
      </c>
      <c r="FK17" s="95">
        <f t="shared" si="74"/>
        <v>1</v>
      </c>
      <c r="FL17" s="95">
        <f t="shared" si="75"/>
        <v>1</v>
      </c>
      <c r="FM17" s="95">
        <f t="shared" si="76"/>
        <v>1</v>
      </c>
      <c r="FN17" s="95">
        <f t="shared" si="77"/>
        <v>1</v>
      </c>
      <c r="FO17" s="95">
        <f t="shared" si="78"/>
        <v>1</v>
      </c>
      <c r="FP17" s="95">
        <f t="shared" si="79"/>
        <v>1</v>
      </c>
      <c r="FQ17" s="115">
        <f t="shared" si="80"/>
        <v>101.87366021760801</v>
      </c>
      <c r="FR17" s="115">
        <f t="shared" si="81"/>
        <v>203.59818152197417</v>
      </c>
      <c r="FS17" s="115">
        <f t="shared" si="82"/>
        <v>331.48588693399267</v>
      </c>
      <c r="FT17" s="115">
        <f t="shared" si="83"/>
        <v>496.13347799567191</v>
      </c>
      <c r="FU17" s="115">
        <f t="shared" si="84"/>
        <v>696.97117510153146</v>
      </c>
      <c r="FV17" s="115">
        <f t="shared" si="85"/>
        <v>930.13396313376177</v>
      </c>
      <c r="FW17" s="115">
        <f t="shared" si="86"/>
        <v>1190.6009779932579</v>
      </c>
      <c r="FX17" s="115">
        <f t="shared" si="87"/>
        <v>1472.9539333311488</v>
      </c>
      <c r="FZ17" s="90">
        <f t="shared" si="122"/>
        <v>101.87366021760801</v>
      </c>
      <c r="GB17" s="20">
        <v>27.019956491902512</v>
      </c>
      <c r="GC17" s="20">
        <v>11.76053877989807</v>
      </c>
      <c r="GD17" s="20">
        <v>7.5051442767184531</v>
      </c>
      <c r="GE17" s="20">
        <v>4.3632679354470341</v>
      </c>
      <c r="GF17" s="20">
        <v>2.3721810165223318</v>
      </c>
      <c r="GG17" s="20">
        <v>1.2404013114652377</v>
      </c>
      <c r="GH17" s="20">
        <v>0.99999500870485225</v>
      </c>
      <c r="GI17" s="31"/>
      <c r="GJ17" s="31"/>
      <c r="GK17" s="31"/>
      <c r="HU17" s="21"/>
      <c r="HV17" s="21"/>
      <c r="HW17" s="21"/>
      <c r="HX17" s="21"/>
      <c r="HY17" s="21"/>
      <c r="HZ17" s="21"/>
      <c r="IA17" s="21"/>
      <c r="IC17" s="28"/>
      <c r="ID17" s="11"/>
      <c r="IE17" s="13"/>
      <c r="IF17" s="11"/>
      <c r="IG17" s="13"/>
      <c r="IH17" s="13"/>
      <c r="II17" s="13"/>
      <c r="IJ17" s="28"/>
      <c r="IK17" s="11"/>
      <c r="IL17" s="13"/>
      <c r="IM17" s="22"/>
      <c r="IN17" s="23"/>
      <c r="IO17" s="11"/>
      <c r="IP17" s="23"/>
      <c r="IQ17" s="28"/>
      <c r="IR17" s="20"/>
      <c r="IS17" s="13"/>
      <c r="IT17" s="23"/>
      <c r="IU17" s="23"/>
      <c r="IV17" s="23"/>
      <c r="IW17" s="23"/>
      <c r="IX17" s="28"/>
      <c r="IY17" s="13"/>
      <c r="IZ17" s="25"/>
      <c r="JA17" s="25"/>
      <c r="JB17" s="25"/>
      <c r="JC17" s="25"/>
      <c r="JD17" s="25"/>
      <c r="JE17" s="25"/>
      <c r="JF17" s="25"/>
    </row>
    <row r="18" spans="1:266" ht="13.8" x14ac:dyDescent="0.3">
      <c r="A18" s="4"/>
      <c r="B18" s="4"/>
      <c r="C18" s="4"/>
      <c r="D18" s="4"/>
      <c r="E18" s="4"/>
      <c r="F18" s="4"/>
      <c r="G18" s="4"/>
      <c r="H18" s="4"/>
      <c r="I18" s="4"/>
      <c r="J18" s="4"/>
      <c r="K18" s="4"/>
      <c r="X18" s="118">
        <v>2.5</v>
      </c>
      <c r="Y18" s="118">
        <v>10</v>
      </c>
      <c r="Z18" s="40">
        <v>1.7999999999999999E-2</v>
      </c>
      <c r="AA18" s="40">
        <v>10000000</v>
      </c>
      <c r="AB18" s="40">
        <v>10000000</v>
      </c>
      <c r="AC18" s="98">
        <v>3900000</v>
      </c>
      <c r="AD18" s="42">
        <v>0.33</v>
      </c>
      <c r="AE18" s="42">
        <v>0.33</v>
      </c>
      <c r="AF18" s="41">
        <v>1.7999999999999999E-2</v>
      </c>
      <c r="AG18" s="40">
        <v>10000000</v>
      </c>
      <c r="AH18" s="40">
        <v>10000000</v>
      </c>
      <c r="AI18" s="98">
        <v>3900000</v>
      </c>
      <c r="AJ18" s="42">
        <v>0.33</v>
      </c>
      <c r="AK18" s="42">
        <v>0.33</v>
      </c>
      <c r="AL18" s="42">
        <f>AL11</f>
        <v>1E-4</v>
      </c>
      <c r="AM18" s="40">
        <v>6000</v>
      </c>
      <c r="AN18" s="40">
        <f>AN11</f>
        <v>10000</v>
      </c>
      <c r="AO18" s="40">
        <f>AO11</f>
        <v>10000</v>
      </c>
      <c r="AP18" s="42">
        <v>0.03</v>
      </c>
      <c r="AQ18" s="42">
        <v>0.03</v>
      </c>
      <c r="AR18" s="4">
        <f t="shared" si="88"/>
        <v>1.8099999999999998E-2</v>
      </c>
      <c r="AS18" s="11">
        <f t="shared" si="89"/>
        <v>0.25</v>
      </c>
      <c r="AT18" s="15">
        <f t="shared" si="90"/>
        <v>33.088205588598356</v>
      </c>
      <c r="AU18" s="19">
        <f t="shared" si="91"/>
        <v>9.9681786118061078E-5</v>
      </c>
      <c r="AV18" s="13">
        <f t="shared" si="92"/>
        <v>0.5</v>
      </c>
      <c r="AW18" s="11">
        <f t="shared" si="93"/>
        <v>1</v>
      </c>
      <c r="AX18" s="11">
        <f t="shared" si="94"/>
        <v>0.8911</v>
      </c>
      <c r="AY18" s="11">
        <f t="shared" si="95"/>
        <v>201997.53114128605</v>
      </c>
      <c r="AZ18" s="11">
        <f t="shared" si="96"/>
        <v>1</v>
      </c>
      <c r="BA18" s="11">
        <f t="shared" si="97"/>
        <v>0.34752899999999998</v>
      </c>
      <c r="BB18" s="11">
        <f t="shared" si="98"/>
        <v>1.025058</v>
      </c>
      <c r="BC18" s="11">
        <f t="shared" si="99"/>
        <v>0.99909999999999999</v>
      </c>
      <c r="BD18" s="11">
        <f t="shared" si="100"/>
        <v>0.8911</v>
      </c>
      <c r="BE18" s="11">
        <f t="shared" si="101"/>
        <v>201997.53114128605</v>
      </c>
      <c r="BF18" s="11">
        <f t="shared" si="102"/>
        <v>1</v>
      </c>
      <c r="BG18" s="11">
        <f t="shared" si="103"/>
        <v>0.34752899999999998</v>
      </c>
      <c r="BH18" s="11">
        <f t="shared" si="104"/>
        <v>1.025058</v>
      </c>
      <c r="BI18" s="121">
        <f t="shared" si="105"/>
        <v>0.25</v>
      </c>
      <c r="BJ18" s="121">
        <f t="shared" si="106"/>
        <v>6.6666666666666666E-2</v>
      </c>
      <c r="BK18" s="121">
        <f t="shared" si="0"/>
        <v>3.3333333333333333E-2</v>
      </c>
      <c r="BL18" s="121">
        <f t="shared" si="0"/>
        <v>1.9607843137254902E-2</v>
      </c>
      <c r="BM18" s="121">
        <f t="shared" si="0"/>
        <v>1.282051282051282E-2</v>
      </c>
      <c r="BN18" s="121">
        <f t="shared" si="0"/>
        <v>9.0090090090090089E-3</v>
      </c>
      <c r="BO18" s="121">
        <f t="shared" si="0"/>
        <v>6.6666666666666671E-3</v>
      </c>
      <c r="BP18" s="121">
        <f t="shared" si="0"/>
        <v>5.1282051282051282E-3</v>
      </c>
      <c r="BQ18" s="121">
        <f t="shared" si="107"/>
        <v>1.3333333333333333</v>
      </c>
      <c r="BR18" s="121">
        <f t="shared" si="1"/>
        <v>1.3333333333333333</v>
      </c>
      <c r="BS18" s="121">
        <f t="shared" si="1"/>
        <v>1.3333333333333333</v>
      </c>
      <c r="BT18" s="121">
        <f t="shared" si="1"/>
        <v>1.3333333333333333</v>
      </c>
      <c r="BU18" s="121">
        <f t="shared" si="1"/>
        <v>1.3333333333333333</v>
      </c>
      <c r="BV18" s="121">
        <f t="shared" si="1"/>
        <v>1.3333333333333333</v>
      </c>
      <c r="BW18" s="121">
        <f t="shared" si="1"/>
        <v>1.3333333333333333</v>
      </c>
      <c r="BX18" s="121">
        <f t="shared" si="1"/>
        <v>1.3333333333333333</v>
      </c>
      <c r="BY18" s="121">
        <f t="shared" si="108"/>
        <v>64</v>
      </c>
      <c r="BZ18" s="121">
        <f t="shared" si="109"/>
        <v>131.19999999999999</v>
      </c>
      <c r="CA18" s="121">
        <f t="shared" si="2"/>
        <v>217.6</v>
      </c>
      <c r="CB18" s="121">
        <f t="shared" si="2"/>
        <v>332.23529411764707</v>
      </c>
      <c r="CC18" s="121">
        <f t="shared" si="2"/>
        <v>477.53846153846155</v>
      </c>
      <c r="CD18" s="121">
        <f t="shared" si="2"/>
        <v>654.27027027027032</v>
      </c>
      <c r="CE18" s="121">
        <f t="shared" si="2"/>
        <v>862.72</v>
      </c>
      <c r="CF18" s="121">
        <f t="shared" si="2"/>
        <v>1103.0153846153846</v>
      </c>
      <c r="CG18" s="121">
        <f t="shared" si="110"/>
        <v>6.25E-2</v>
      </c>
      <c r="CH18" s="121">
        <f t="shared" si="111"/>
        <v>1.6666666666666666E-2</v>
      </c>
      <c r="CI18" s="121">
        <f t="shared" si="112"/>
        <v>8.3333333333333332E-3</v>
      </c>
      <c r="CJ18" s="121">
        <f t="shared" si="113"/>
        <v>4.9019607843137254E-3</v>
      </c>
      <c r="CK18" s="121">
        <f t="shared" si="114"/>
        <v>3.205128205128205E-3</v>
      </c>
      <c r="CL18" s="121">
        <f t="shared" si="115"/>
        <v>2.2522522522522522E-3</v>
      </c>
      <c r="CM18" s="121">
        <f t="shared" si="116"/>
        <v>1.6666666666666668E-3</v>
      </c>
      <c r="CN18" s="121">
        <f t="shared" si="117"/>
        <v>1.2820512820512821E-3</v>
      </c>
      <c r="CO18" s="95">
        <f t="shared" si="4"/>
        <v>75.877324000000002</v>
      </c>
      <c r="CP18" s="95">
        <f t="shared" si="5"/>
        <v>163.46569199999999</v>
      </c>
      <c r="CQ18" s="95">
        <f t="shared" si="6"/>
        <v>277.66801199999998</v>
      </c>
      <c r="CR18" s="95">
        <f t="shared" si="7"/>
        <v>431.22655411764708</v>
      </c>
      <c r="CS18" s="95">
        <f t="shared" si="8"/>
        <v>626.57389753846155</v>
      </c>
      <c r="CT18" s="95">
        <f t="shared" si="9"/>
        <v>864.47081027027025</v>
      </c>
      <c r="CU18" s="95">
        <f t="shared" si="10"/>
        <v>1145.2065720000001</v>
      </c>
      <c r="CV18" s="95">
        <f t="shared" si="11"/>
        <v>1468.9089166153844</v>
      </c>
      <c r="CW18" s="95">
        <f t="shared" si="12"/>
        <v>75.877324000000002</v>
      </c>
      <c r="CX18" s="95">
        <f t="shared" si="13"/>
        <v>163.46569199999999</v>
      </c>
      <c r="CY18" s="95">
        <f t="shared" si="14"/>
        <v>277.66801199999998</v>
      </c>
      <c r="CZ18" s="95">
        <f t="shared" si="15"/>
        <v>431.22655411764708</v>
      </c>
      <c r="DA18" s="95">
        <f t="shared" si="16"/>
        <v>626.57389753846155</v>
      </c>
      <c r="DB18" s="95">
        <f t="shared" si="17"/>
        <v>864.47081027027025</v>
      </c>
      <c r="DC18" s="95">
        <f t="shared" si="18"/>
        <v>1145.2065720000001</v>
      </c>
      <c r="DD18" s="95">
        <f t="shared" si="19"/>
        <v>1468.9089166153844</v>
      </c>
      <c r="DE18" s="13">
        <f t="shared" si="118"/>
        <v>66.983487999999994</v>
      </c>
      <c r="DF18" s="13">
        <f t="shared" si="119"/>
        <v>134.00015466666665</v>
      </c>
      <c r="DG18" s="13">
        <f t="shared" si="120"/>
        <v>220.36682133333332</v>
      </c>
      <c r="DH18" s="13">
        <f t="shared" si="121"/>
        <v>334.98838996078433</v>
      </c>
      <c r="DI18" s="13">
        <f t="shared" si="20"/>
        <v>480.28477005128207</v>
      </c>
      <c r="DJ18" s="13">
        <f t="shared" si="21"/>
        <v>657.01276727927927</v>
      </c>
      <c r="DK18" s="13">
        <f t="shared" si="22"/>
        <v>865.46015466666665</v>
      </c>
      <c r="DL18" s="13">
        <f t="shared" si="23"/>
        <v>1105.7540008205128</v>
      </c>
      <c r="DM18" s="95">
        <f t="shared" si="24"/>
        <v>66.983487999999994</v>
      </c>
      <c r="DN18" s="95">
        <f t="shared" si="25"/>
        <v>134.00015466666665</v>
      </c>
      <c r="DO18" s="95">
        <f t="shared" si="26"/>
        <v>220.36682133333332</v>
      </c>
      <c r="DP18" s="95">
        <f t="shared" si="27"/>
        <v>334.98838996078433</v>
      </c>
      <c r="DQ18" s="95">
        <f t="shared" si="28"/>
        <v>480.28477005128207</v>
      </c>
      <c r="DR18" s="95">
        <f t="shared" si="29"/>
        <v>657.01276727927927</v>
      </c>
      <c r="DS18" s="95">
        <f t="shared" si="30"/>
        <v>865.46015466666665</v>
      </c>
      <c r="DT18" s="95">
        <f t="shared" si="31"/>
        <v>1105.7540008205128</v>
      </c>
      <c r="DU18" s="95">
        <f t="shared" si="32"/>
        <v>45.170283639999994</v>
      </c>
      <c r="DV18" s="95">
        <f t="shared" si="33"/>
        <v>68.970597173333317</v>
      </c>
      <c r="DW18" s="95">
        <f t="shared" si="34"/>
        <v>107.49715890666664</v>
      </c>
      <c r="DX18" s="95">
        <f t="shared" si="35"/>
        <v>159.8706686030911</v>
      </c>
      <c r="DY18" s="95">
        <f t="shared" si="36"/>
        <v>226.80481327510847</v>
      </c>
      <c r="DZ18" s="95">
        <f t="shared" si="37"/>
        <v>308.4676575973898</v>
      </c>
      <c r="EA18" s="95">
        <f t="shared" si="38"/>
        <v>404.91348029333329</v>
      </c>
      <c r="EB18" s="95">
        <f t="shared" si="39"/>
        <v>516.16394285854028</v>
      </c>
      <c r="EC18" s="95">
        <f t="shared" si="40"/>
        <v>45.170283639999994</v>
      </c>
      <c r="ED18" s="95">
        <f t="shared" si="41"/>
        <v>68.970597173333317</v>
      </c>
      <c r="EE18" s="95">
        <f t="shared" si="42"/>
        <v>107.49715890666664</v>
      </c>
      <c r="EF18" s="95">
        <f t="shared" si="43"/>
        <v>159.8706686030911</v>
      </c>
      <c r="EG18" s="95">
        <f t="shared" si="44"/>
        <v>226.80481327510847</v>
      </c>
      <c r="EH18" s="95">
        <f t="shared" si="45"/>
        <v>308.4676575973898</v>
      </c>
      <c r="EI18" s="95">
        <f t="shared" si="46"/>
        <v>404.91348029333329</v>
      </c>
      <c r="EJ18" s="95">
        <f t="shared" si="47"/>
        <v>516.16394285854039</v>
      </c>
      <c r="EK18" s="95">
        <f t="shared" si="48"/>
        <v>45.170283639999994</v>
      </c>
      <c r="EL18" s="95">
        <f t="shared" si="49"/>
        <v>68.970597173333317</v>
      </c>
      <c r="EM18" s="95">
        <f t="shared" si="50"/>
        <v>107.49715890666664</v>
      </c>
      <c r="EN18" s="95">
        <f t="shared" si="51"/>
        <v>159.8706686030911</v>
      </c>
      <c r="EO18" s="95">
        <f t="shared" si="52"/>
        <v>226.80481327510847</v>
      </c>
      <c r="EP18" s="95">
        <f t="shared" si="53"/>
        <v>308.4676575973898</v>
      </c>
      <c r="EQ18" s="95">
        <f t="shared" si="54"/>
        <v>404.91348029333329</v>
      </c>
      <c r="ER18" s="95">
        <f t="shared" si="55"/>
        <v>516.16394285854039</v>
      </c>
      <c r="ES18" s="95">
        <f t="shared" si="56"/>
        <v>1</v>
      </c>
      <c r="ET18" s="95">
        <f t="shared" si="57"/>
        <v>1</v>
      </c>
      <c r="EU18" s="95">
        <f t="shared" si="58"/>
        <v>1</v>
      </c>
      <c r="EV18" s="95">
        <f t="shared" si="59"/>
        <v>1</v>
      </c>
      <c r="EW18" s="95">
        <f t="shared" si="60"/>
        <v>1</v>
      </c>
      <c r="EX18" s="95">
        <f t="shared" si="61"/>
        <v>1</v>
      </c>
      <c r="EY18" s="95">
        <f t="shared" si="62"/>
        <v>1</v>
      </c>
      <c r="EZ18" s="95">
        <f t="shared" si="63"/>
        <v>1</v>
      </c>
      <c r="FA18" s="95">
        <f t="shared" si="64"/>
        <v>1</v>
      </c>
      <c r="FB18" s="95">
        <f t="shared" si="65"/>
        <v>1</v>
      </c>
      <c r="FC18" s="95">
        <f t="shared" si="66"/>
        <v>1</v>
      </c>
      <c r="FD18" s="95">
        <f t="shared" si="67"/>
        <v>1</v>
      </c>
      <c r="FE18" s="95">
        <f t="shared" si="68"/>
        <v>1</v>
      </c>
      <c r="FF18" s="95">
        <f t="shared" si="69"/>
        <v>1</v>
      </c>
      <c r="FG18" s="95">
        <f t="shared" si="70"/>
        <v>1</v>
      </c>
      <c r="FH18" s="95">
        <f t="shared" si="71"/>
        <v>0.99999999999999989</v>
      </c>
      <c r="FI18" s="95">
        <f t="shared" si="72"/>
        <v>1</v>
      </c>
      <c r="FJ18" s="95">
        <f t="shared" si="73"/>
        <v>1</v>
      </c>
      <c r="FK18" s="95">
        <f t="shared" si="74"/>
        <v>1</v>
      </c>
      <c r="FL18" s="95">
        <f t="shared" si="75"/>
        <v>1</v>
      </c>
      <c r="FM18" s="95">
        <f t="shared" si="76"/>
        <v>1</v>
      </c>
      <c r="FN18" s="95">
        <f t="shared" si="77"/>
        <v>1</v>
      </c>
      <c r="FO18" s="95">
        <f t="shared" si="78"/>
        <v>1</v>
      </c>
      <c r="FP18" s="95">
        <f t="shared" si="79"/>
        <v>1</v>
      </c>
      <c r="FQ18" s="115">
        <f t="shared" si="80"/>
        <v>66.556151908741171</v>
      </c>
      <c r="FR18" s="115">
        <f t="shared" si="81"/>
        <v>132.25899698288174</v>
      </c>
      <c r="FS18" s="115">
        <f t="shared" si="82"/>
        <v>215.6664430040334</v>
      </c>
      <c r="FT18" s="115">
        <f t="shared" si="83"/>
        <v>324.21377421303066</v>
      </c>
      <c r="FU18" s="115">
        <f t="shared" si="84"/>
        <v>458.40762275725251</v>
      </c>
      <c r="FV18" s="115">
        <f t="shared" si="85"/>
        <v>616.7132090510629</v>
      </c>
      <c r="FW18" s="115">
        <f t="shared" si="86"/>
        <v>796.83118235881295</v>
      </c>
      <c r="FX18" s="115">
        <f t="shared" si="87"/>
        <v>996.10071073571271</v>
      </c>
      <c r="FZ18" s="90">
        <f t="shared" si="122"/>
        <v>66.556151908741171</v>
      </c>
      <c r="GB18" s="20">
        <v>18.081888761772795</v>
      </c>
      <c r="GC18" s="20">
        <v>9.7744230599500188</v>
      </c>
      <c r="GD18" s="20">
        <v>6.6890089471762728</v>
      </c>
      <c r="GE18" s="20">
        <v>4.1082662770818654</v>
      </c>
      <c r="GF18" s="20">
        <v>2.3163944190610453</v>
      </c>
      <c r="GG18" s="20">
        <v>1.2373202756619344</v>
      </c>
      <c r="GH18" s="20">
        <v>0.99999885876207351</v>
      </c>
      <c r="GI18" s="31"/>
      <c r="GJ18" s="31"/>
      <c r="GK18" s="31"/>
      <c r="HU18" s="21"/>
      <c r="HV18" s="21"/>
      <c r="HW18" s="21"/>
      <c r="HX18" s="21"/>
      <c r="HY18" s="21"/>
      <c r="HZ18" s="21"/>
      <c r="IA18" s="21"/>
      <c r="IC18" s="28"/>
      <c r="ID18" s="13"/>
      <c r="IE18" s="13"/>
      <c r="IF18" s="13"/>
      <c r="IG18" s="13"/>
      <c r="IH18" s="13"/>
      <c r="II18" s="13"/>
      <c r="IJ18" s="28"/>
      <c r="IK18" s="20"/>
      <c r="IL18" s="13"/>
      <c r="IM18" s="11"/>
      <c r="IN18" s="23"/>
      <c r="IO18" s="13"/>
      <c r="IP18" s="23"/>
      <c r="IQ18" s="28"/>
      <c r="IR18" s="20"/>
      <c r="IS18" s="13"/>
      <c r="IT18" s="20"/>
      <c r="IU18" s="23"/>
      <c r="IV18" s="20"/>
      <c r="IW18" s="23"/>
      <c r="IY18" s="13"/>
      <c r="IZ18" s="25"/>
      <c r="JA18" s="25"/>
      <c r="JB18" s="25"/>
      <c r="JC18" s="25"/>
      <c r="JD18" s="25"/>
      <c r="JE18" s="25"/>
      <c r="JF18" s="25"/>
    </row>
    <row r="19" spans="1:266" ht="13.8" x14ac:dyDescent="0.3">
      <c r="A19" s="4"/>
      <c r="B19" s="4"/>
      <c r="C19" s="4"/>
      <c r="D19" s="4"/>
      <c r="E19" s="4"/>
      <c r="F19" s="4"/>
      <c r="G19" s="4"/>
      <c r="H19" s="4"/>
      <c r="I19" s="4"/>
      <c r="J19" s="4"/>
      <c r="K19" s="4"/>
      <c r="X19" s="118">
        <v>3</v>
      </c>
      <c r="Y19" s="118">
        <v>10</v>
      </c>
      <c r="Z19" s="40">
        <v>1.7999999999999999E-2</v>
      </c>
      <c r="AA19" s="40">
        <v>10000000</v>
      </c>
      <c r="AB19" s="40">
        <v>10000000</v>
      </c>
      <c r="AC19" s="98">
        <v>3900000</v>
      </c>
      <c r="AD19" s="42">
        <v>0.33</v>
      </c>
      <c r="AE19" s="42">
        <v>0.33</v>
      </c>
      <c r="AF19" s="41">
        <v>1.7999999999999999E-2</v>
      </c>
      <c r="AG19" s="40">
        <v>10000000</v>
      </c>
      <c r="AH19" s="40">
        <v>10000000</v>
      </c>
      <c r="AI19" s="98">
        <v>3900000</v>
      </c>
      <c r="AJ19" s="42">
        <v>0.33</v>
      </c>
      <c r="AK19" s="42">
        <v>0.33</v>
      </c>
      <c r="AL19" s="42">
        <f>AL11</f>
        <v>1E-4</v>
      </c>
      <c r="AM19" s="40">
        <v>6000</v>
      </c>
      <c r="AN19" s="40">
        <f>AN11</f>
        <v>10000</v>
      </c>
      <c r="AO19" s="40">
        <f>AO11</f>
        <v>10000</v>
      </c>
      <c r="AP19" s="42">
        <v>0.03</v>
      </c>
      <c r="AQ19" s="42">
        <v>0.03</v>
      </c>
      <c r="AR19" s="4">
        <f t="shared" si="88"/>
        <v>1.8099999999999998E-2</v>
      </c>
      <c r="AS19" s="11">
        <f t="shared" si="89"/>
        <v>0.3</v>
      </c>
      <c r="AT19" s="15">
        <f t="shared" si="90"/>
        <v>33.088205588598356</v>
      </c>
      <c r="AU19" s="19">
        <f t="shared" si="91"/>
        <v>9.9681786118061078E-5</v>
      </c>
      <c r="AV19" s="13">
        <f t="shared" si="92"/>
        <v>0.5</v>
      </c>
      <c r="AW19" s="11">
        <f t="shared" si="93"/>
        <v>1</v>
      </c>
      <c r="AX19" s="11">
        <f t="shared" si="94"/>
        <v>0.8911</v>
      </c>
      <c r="AY19" s="11">
        <f t="shared" si="95"/>
        <v>201997.53114128605</v>
      </c>
      <c r="AZ19" s="11">
        <f t="shared" si="96"/>
        <v>1</v>
      </c>
      <c r="BA19" s="11">
        <f t="shared" si="97"/>
        <v>0.34752899999999998</v>
      </c>
      <c r="BB19" s="11">
        <f t="shared" si="98"/>
        <v>1.025058</v>
      </c>
      <c r="BC19" s="11">
        <f t="shared" si="99"/>
        <v>0.99909999999999999</v>
      </c>
      <c r="BD19" s="11">
        <f t="shared" si="100"/>
        <v>0.8911</v>
      </c>
      <c r="BE19" s="11">
        <f t="shared" si="101"/>
        <v>201997.53114128605</v>
      </c>
      <c r="BF19" s="11">
        <f t="shared" si="102"/>
        <v>1</v>
      </c>
      <c r="BG19" s="11">
        <f t="shared" si="103"/>
        <v>0.34752899999999998</v>
      </c>
      <c r="BH19" s="11">
        <f t="shared" si="104"/>
        <v>1.025058</v>
      </c>
      <c r="BI19" s="121">
        <f t="shared" si="105"/>
        <v>0.36</v>
      </c>
      <c r="BJ19" s="121">
        <f t="shared" si="106"/>
        <v>9.6000000000000002E-2</v>
      </c>
      <c r="BK19" s="121">
        <f t="shared" si="0"/>
        <v>4.8000000000000001E-2</v>
      </c>
      <c r="BL19" s="121">
        <f t="shared" si="0"/>
        <v>2.823529411764706E-2</v>
      </c>
      <c r="BM19" s="121">
        <f t="shared" si="0"/>
        <v>1.8461538461538463E-2</v>
      </c>
      <c r="BN19" s="121">
        <f t="shared" si="0"/>
        <v>1.2972972972972972E-2</v>
      </c>
      <c r="BO19" s="121">
        <f t="shared" si="0"/>
        <v>9.5999999999999992E-3</v>
      </c>
      <c r="BP19" s="121">
        <f t="shared" si="0"/>
        <v>7.3846153846153844E-3</v>
      </c>
      <c r="BQ19" s="121">
        <f t="shared" si="107"/>
        <v>1.3333333333333333</v>
      </c>
      <c r="BR19" s="121">
        <f t="shared" si="1"/>
        <v>1.3333333333333333</v>
      </c>
      <c r="BS19" s="121">
        <f t="shared" si="1"/>
        <v>1.3333333333333333</v>
      </c>
      <c r="BT19" s="121">
        <f t="shared" si="1"/>
        <v>1.3333333333333333</v>
      </c>
      <c r="BU19" s="121">
        <f t="shared" si="1"/>
        <v>1.3333333333333333</v>
      </c>
      <c r="BV19" s="121">
        <f t="shared" si="1"/>
        <v>1.3333333333333333</v>
      </c>
      <c r="BW19" s="121">
        <f t="shared" si="1"/>
        <v>1.3333333333333333</v>
      </c>
      <c r="BX19" s="121">
        <f t="shared" si="1"/>
        <v>1.3333333333333333</v>
      </c>
      <c r="BY19" s="121">
        <f t="shared" si="108"/>
        <v>44.444444444444443</v>
      </c>
      <c r="BZ19" s="121">
        <f t="shared" si="109"/>
        <v>91.1111111111111</v>
      </c>
      <c r="CA19" s="121">
        <f t="shared" si="2"/>
        <v>151.11111111111111</v>
      </c>
      <c r="CB19" s="121">
        <f t="shared" si="2"/>
        <v>230.718954248366</v>
      </c>
      <c r="CC19" s="121">
        <f t="shared" si="2"/>
        <v>331.62393162393164</v>
      </c>
      <c r="CD19" s="121">
        <f t="shared" si="2"/>
        <v>454.35435435435437</v>
      </c>
      <c r="CE19" s="121">
        <f t="shared" si="2"/>
        <v>599.11111111111109</v>
      </c>
      <c r="CF19" s="121">
        <f t="shared" si="2"/>
        <v>765.982905982906</v>
      </c>
      <c r="CG19" s="121">
        <f t="shared" si="110"/>
        <v>0.09</v>
      </c>
      <c r="CH19" s="121">
        <f t="shared" si="111"/>
        <v>2.4E-2</v>
      </c>
      <c r="CI19" s="121">
        <f t="shared" si="112"/>
        <v>1.2E-2</v>
      </c>
      <c r="CJ19" s="121">
        <f t="shared" si="113"/>
        <v>7.058823529411765E-3</v>
      </c>
      <c r="CK19" s="121">
        <f t="shared" si="114"/>
        <v>4.6153846153846158E-3</v>
      </c>
      <c r="CL19" s="121">
        <f t="shared" si="115"/>
        <v>3.2432432432432431E-3</v>
      </c>
      <c r="CM19" s="121">
        <f t="shared" si="116"/>
        <v>2.3999999999999998E-3</v>
      </c>
      <c r="CN19" s="121">
        <f t="shared" si="117"/>
        <v>1.8461538461538461E-3</v>
      </c>
      <c r="CO19" s="95">
        <f t="shared" si="4"/>
        <v>54.056394222222224</v>
      </c>
      <c r="CP19" s="95">
        <f t="shared" si="5"/>
        <v>114.88164977777777</v>
      </c>
      <c r="CQ19" s="95">
        <f t="shared" si="6"/>
        <v>194.18881644444446</v>
      </c>
      <c r="CR19" s="95">
        <f t="shared" si="7"/>
        <v>300.82669291503265</v>
      </c>
      <c r="CS19" s="95">
        <f t="shared" si="8"/>
        <v>436.4845702905983</v>
      </c>
      <c r="CT19" s="95">
        <f t="shared" si="9"/>
        <v>601.69075968768766</v>
      </c>
      <c r="CU19" s="95">
        <f t="shared" si="10"/>
        <v>796.64614977777774</v>
      </c>
      <c r="CV19" s="95">
        <f t="shared" si="11"/>
        <v>1021.4394446495726</v>
      </c>
      <c r="CW19" s="95">
        <f t="shared" si="12"/>
        <v>54.056394222222224</v>
      </c>
      <c r="CX19" s="95">
        <f t="shared" si="13"/>
        <v>114.88164977777777</v>
      </c>
      <c r="CY19" s="95">
        <f t="shared" si="14"/>
        <v>194.18881644444446</v>
      </c>
      <c r="CZ19" s="95">
        <f t="shared" si="15"/>
        <v>300.82669291503265</v>
      </c>
      <c r="DA19" s="95">
        <f t="shared" si="16"/>
        <v>436.4845702905983</v>
      </c>
      <c r="DB19" s="95">
        <f t="shared" si="17"/>
        <v>601.69075968768766</v>
      </c>
      <c r="DC19" s="95">
        <f t="shared" si="18"/>
        <v>796.64614977777774</v>
      </c>
      <c r="DD19" s="95">
        <f t="shared" si="19"/>
        <v>1021.4394446495726</v>
      </c>
      <c r="DE19" s="13">
        <f t="shared" si="118"/>
        <v>47.537932444444444</v>
      </c>
      <c r="DF19" s="13">
        <f t="shared" si="119"/>
        <v>93.940599111111098</v>
      </c>
      <c r="DG19" s="13">
        <f t="shared" si="120"/>
        <v>153.89259911111111</v>
      </c>
      <c r="DH19" s="13">
        <f t="shared" si="121"/>
        <v>233.48067754248365</v>
      </c>
      <c r="DI19" s="13">
        <f t="shared" si="20"/>
        <v>334.37588116239317</v>
      </c>
      <c r="DJ19" s="13">
        <f t="shared" si="21"/>
        <v>457.10081532732733</v>
      </c>
      <c r="DK19" s="13">
        <f t="shared" si="22"/>
        <v>601.85419911111103</v>
      </c>
      <c r="DL19" s="13">
        <f t="shared" si="23"/>
        <v>768.72377859829066</v>
      </c>
      <c r="DM19" s="95">
        <f t="shared" si="24"/>
        <v>47.537932444444444</v>
      </c>
      <c r="DN19" s="95">
        <f t="shared" si="25"/>
        <v>93.940599111111098</v>
      </c>
      <c r="DO19" s="95">
        <f t="shared" si="26"/>
        <v>153.89259911111111</v>
      </c>
      <c r="DP19" s="95">
        <f t="shared" si="27"/>
        <v>233.48067754248365</v>
      </c>
      <c r="DQ19" s="95">
        <f t="shared" si="28"/>
        <v>334.37588116239317</v>
      </c>
      <c r="DR19" s="95">
        <f t="shared" si="29"/>
        <v>457.10081532732733</v>
      </c>
      <c r="DS19" s="95">
        <f t="shared" si="30"/>
        <v>601.85419911111103</v>
      </c>
      <c r="DT19" s="95">
        <f t="shared" si="31"/>
        <v>768.72377859829066</v>
      </c>
      <c r="DU19" s="95">
        <f t="shared" si="32"/>
        <v>36.159757671111109</v>
      </c>
      <c r="DV19" s="95">
        <f t="shared" si="33"/>
        <v>50.408120796444436</v>
      </c>
      <c r="DW19" s="95">
        <f t="shared" si="34"/>
        <v>76.694865607111097</v>
      </c>
      <c r="DX19" s="95">
        <f t="shared" si="35"/>
        <v>112.8348368843983</v>
      </c>
      <c r="DY19" s="95">
        <f t="shared" si="36"/>
        <v>159.19471961288625</v>
      </c>
      <c r="DZ19" s="95">
        <f t="shared" si="37"/>
        <v>215.83405659750991</v>
      </c>
      <c r="EA19" s="95">
        <f t="shared" si="38"/>
        <v>282.76586145564437</v>
      </c>
      <c r="EB19" s="95">
        <f t="shared" si="39"/>
        <v>359.99357472698483</v>
      </c>
      <c r="EC19" s="95">
        <f t="shared" si="40"/>
        <v>36.159757671111109</v>
      </c>
      <c r="ED19" s="95">
        <f t="shared" si="41"/>
        <v>50.408120796444436</v>
      </c>
      <c r="EE19" s="95">
        <f t="shared" si="42"/>
        <v>76.694865607111097</v>
      </c>
      <c r="EF19" s="95">
        <f t="shared" si="43"/>
        <v>112.8348368843983</v>
      </c>
      <c r="EG19" s="95">
        <f t="shared" si="44"/>
        <v>159.19471961288625</v>
      </c>
      <c r="EH19" s="95">
        <f t="shared" si="45"/>
        <v>215.83405659750991</v>
      </c>
      <c r="EI19" s="95">
        <f t="shared" si="46"/>
        <v>282.76586145564437</v>
      </c>
      <c r="EJ19" s="95">
        <f t="shared" si="47"/>
        <v>359.99357472698483</v>
      </c>
      <c r="EK19" s="95">
        <f t="shared" si="48"/>
        <v>36.159757671111109</v>
      </c>
      <c r="EL19" s="95">
        <f t="shared" si="49"/>
        <v>50.408120796444436</v>
      </c>
      <c r="EM19" s="95">
        <f t="shared" si="50"/>
        <v>76.694865607111097</v>
      </c>
      <c r="EN19" s="95">
        <f t="shared" si="51"/>
        <v>112.8348368843983</v>
      </c>
      <c r="EO19" s="95">
        <f t="shared" si="52"/>
        <v>159.19471961288625</v>
      </c>
      <c r="EP19" s="95">
        <f t="shared" si="53"/>
        <v>215.83405659750991</v>
      </c>
      <c r="EQ19" s="95">
        <f t="shared" si="54"/>
        <v>282.76586145564437</v>
      </c>
      <c r="ER19" s="95">
        <f t="shared" si="55"/>
        <v>359.99357472698483</v>
      </c>
      <c r="ES19" s="95">
        <f t="shared" si="56"/>
        <v>1</v>
      </c>
      <c r="ET19" s="95">
        <f t="shared" si="57"/>
        <v>1</v>
      </c>
      <c r="EU19" s="95">
        <f t="shared" si="58"/>
        <v>1</v>
      </c>
      <c r="EV19" s="95">
        <f t="shared" si="59"/>
        <v>1</v>
      </c>
      <c r="EW19" s="95">
        <f t="shared" si="60"/>
        <v>1</v>
      </c>
      <c r="EX19" s="95">
        <f t="shared" si="61"/>
        <v>1</v>
      </c>
      <c r="EY19" s="95">
        <f t="shared" si="62"/>
        <v>1</v>
      </c>
      <c r="EZ19" s="95">
        <f t="shared" si="63"/>
        <v>1</v>
      </c>
      <c r="FA19" s="95">
        <f t="shared" si="64"/>
        <v>1</v>
      </c>
      <c r="FB19" s="95">
        <f t="shared" si="65"/>
        <v>1</v>
      </c>
      <c r="FC19" s="95">
        <f t="shared" si="66"/>
        <v>1</v>
      </c>
      <c r="FD19" s="95">
        <f t="shared" si="67"/>
        <v>1</v>
      </c>
      <c r="FE19" s="95">
        <f t="shared" si="68"/>
        <v>1</v>
      </c>
      <c r="FF19" s="95">
        <f t="shared" si="69"/>
        <v>1</v>
      </c>
      <c r="FG19" s="95">
        <f t="shared" si="70"/>
        <v>1</v>
      </c>
      <c r="FH19" s="95">
        <f t="shared" si="71"/>
        <v>1</v>
      </c>
      <c r="FI19" s="95">
        <f t="shared" si="72"/>
        <v>1</v>
      </c>
      <c r="FJ19" s="95">
        <f t="shared" si="73"/>
        <v>1</v>
      </c>
      <c r="FK19" s="95">
        <f t="shared" si="74"/>
        <v>1</v>
      </c>
      <c r="FL19" s="95">
        <f t="shared" si="75"/>
        <v>1</v>
      </c>
      <c r="FM19" s="95">
        <f t="shared" si="76"/>
        <v>1</v>
      </c>
      <c r="FN19" s="95">
        <f t="shared" si="77"/>
        <v>1</v>
      </c>
      <c r="FO19" s="95">
        <f t="shared" si="78"/>
        <v>1</v>
      </c>
      <c r="FP19" s="95">
        <f t="shared" si="79"/>
        <v>1</v>
      </c>
      <c r="FQ19" s="115">
        <f t="shared" si="80"/>
        <v>47.32638236072119</v>
      </c>
      <c r="FR19" s="115">
        <f t="shared" si="81"/>
        <v>93.087050229679022</v>
      </c>
      <c r="FS19" s="115">
        <f t="shared" si="82"/>
        <v>151.59330226258783</v>
      </c>
      <c r="FT19" s="115">
        <f t="shared" si="83"/>
        <v>228.20588848550062</v>
      </c>
      <c r="FU19" s="115">
        <f t="shared" si="84"/>
        <v>323.63773655165937</v>
      </c>
      <c r="FV19" s="115">
        <f t="shared" si="85"/>
        <v>437.24216611771766</v>
      </c>
      <c r="FW19" s="115">
        <f t="shared" si="86"/>
        <v>567.86704714419068</v>
      </c>
      <c r="FX19" s="115">
        <f t="shared" si="87"/>
        <v>714.1043127276713</v>
      </c>
      <c r="FZ19" s="90">
        <f t="shared" si="122"/>
        <v>47.32638236072119</v>
      </c>
      <c r="GB19" s="20">
        <v>13.235187649122604</v>
      </c>
      <c r="GC19" s="20">
        <v>8.2389661666051772</v>
      </c>
      <c r="GD19" s="20">
        <v>5.9745979559864724</v>
      </c>
      <c r="GE19" s="20">
        <v>3.8622106877864133</v>
      </c>
      <c r="GF19" s="20">
        <v>2.2600768783734018</v>
      </c>
      <c r="GG19" s="20">
        <v>1.2353953779445428</v>
      </c>
      <c r="GH19" s="20">
        <v>1.0000058340267572</v>
      </c>
      <c r="GI19" s="31"/>
      <c r="GJ19" s="31"/>
      <c r="GK19" s="31"/>
      <c r="HU19" s="21"/>
      <c r="HV19" s="21"/>
      <c r="HW19" s="21"/>
      <c r="HX19" s="21"/>
      <c r="HY19" s="21"/>
      <c r="HZ19" s="21"/>
      <c r="IA19" s="21"/>
      <c r="IC19" s="28"/>
      <c r="ID19" s="13"/>
      <c r="IE19" s="13"/>
      <c r="IF19" s="13"/>
      <c r="IG19" s="13"/>
      <c r="IH19" s="13"/>
      <c r="II19" s="13"/>
      <c r="IJ19" s="28"/>
      <c r="IK19" s="20"/>
      <c r="IL19" s="13"/>
      <c r="IM19" s="11"/>
      <c r="IN19" s="23"/>
      <c r="IO19" s="13"/>
      <c r="IP19" s="23"/>
      <c r="IQ19" s="28"/>
      <c r="IR19" s="20"/>
      <c r="IS19" s="13"/>
      <c r="IT19" s="20"/>
      <c r="IU19" s="23"/>
      <c r="IV19" s="20"/>
      <c r="IW19" s="23"/>
      <c r="IY19" s="13"/>
      <c r="IZ19" s="25"/>
      <c r="JA19" s="25"/>
      <c r="JB19" s="25"/>
      <c r="JC19" s="25"/>
      <c r="JD19" s="25"/>
      <c r="JE19" s="25"/>
      <c r="JF19" s="25"/>
    </row>
    <row r="20" spans="1:266" ht="13.8" x14ac:dyDescent="0.3">
      <c r="A20" s="4"/>
      <c r="B20" s="4"/>
      <c r="C20" s="4"/>
      <c r="D20" s="4"/>
      <c r="E20" s="4"/>
      <c r="F20" s="4"/>
      <c r="G20" s="4"/>
      <c r="H20" s="4"/>
      <c r="I20" s="4"/>
      <c r="J20" s="4"/>
      <c r="K20" s="4"/>
      <c r="X20" s="118">
        <v>3.5</v>
      </c>
      <c r="Y20" s="118">
        <v>10</v>
      </c>
      <c r="Z20" s="40">
        <v>1.7999999999999999E-2</v>
      </c>
      <c r="AA20" s="40">
        <v>10000000</v>
      </c>
      <c r="AB20" s="40">
        <v>10000000</v>
      </c>
      <c r="AC20" s="98">
        <v>3900000</v>
      </c>
      <c r="AD20" s="42">
        <v>0.33</v>
      </c>
      <c r="AE20" s="42">
        <v>0.33</v>
      </c>
      <c r="AF20" s="41">
        <v>1.7999999999999999E-2</v>
      </c>
      <c r="AG20" s="40">
        <v>10000000</v>
      </c>
      <c r="AH20" s="40">
        <v>10000000</v>
      </c>
      <c r="AI20" s="98">
        <v>3900000</v>
      </c>
      <c r="AJ20" s="42">
        <v>0.33</v>
      </c>
      <c r="AK20" s="42">
        <v>0.33</v>
      </c>
      <c r="AL20" s="42">
        <f>AL11</f>
        <v>1E-4</v>
      </c>
      <c r="AM20" s="40">
        <v>6000</v>
      </c>
      <c r="AN20" s="40">
        <f>AN11</f>
        <v>10000</v>
      </c>
      <c r="AO20" s="40">
        <f>AO11</f>
        <v>10000</v>
      </c>
      <c r="AP20" s="42">
        <v>0.03</v>
      </c>
      <c r="AQ20" s="42">
        <v>0.03</v>
      </c>
      <c r="AR20" s="4">
        <f t="shared" si="88"/>
        <v>1.8099999999999998E-2</v>
      </c>
      <c r="AS20" s="11">
        <f t="shared" si="89"/>
        <v>0.35</v>
      </c>
      <c r="AT20" s="15">
        <f t="shared" si="90"/>
        <v>33.088205588598356</v>
      </c>
      <c r="AU20" s="19">
        <f t="shared" si="91"/>
        <v>9.9681786118061078E-5</v>
      </c>
      <c r="AV20" s="13">
        <f t="shared" si="92"/>
        <v>0.5</v>
      </c>
      <c r="AW20" s="11">
        <f t="shared" si="93"/>
        <v>1</v>
      </c>
      <c r="AX20" s="11">
        <f t="shared" si="94"/>
        <v>0.8911</v>
      </c>
      <c r="AY20" s="11">
        <f t="shared" si="95"/>
        <v>201997.53114128605</v>
      </c>
      <c r="AZ20" s="11">
        <f t="shared" si="96"/>
        <v>1</v>
      </c>
      <c r="BA20" s="11">
        <f t="shared" si="97"/>
        <v>0.34752899999999998</v>
      </c>
      <c r="BB20" s="11">
        <f t="shared" si="98"/>
        <v>1.025058</v>
      </c>
      <c r="BC20" s="11">
        <f t="shared" si="99"/>
        <v>0.99909999999999999</v>
      </c>
      <c r="BD20" s="11">
        <f t="shared" si="100"/>
        <v>0.8911</v>
      </c>
      <c r="BE20" s="11">
        <f t="shared" si="101"/>
        <v>201997.53114128605</v>
      </c>
      <c r="BF20" s="11">
        <f t="shared" si="102"/>
        <v>1</v>
      </c>
      <c r="BG20" s="11">
        <f t="shared" si="103"/>
        <v>0.34752899999999998</v>
      </c>
      <c r="BH20" s="11">
        <f t="shared" si="104"/>
        <v>1.025058</v>
      </c>
      <c r="BI20" s="121">
        <f t="shared" si="105"/>
        <v>0.49</v>
      </c>
      <c r="BJ20" s="121">
        <f t="shared" si="106"/>
        <v>0.13066666666666665</v>
      </c>
      <c r="BK20" s="121">
        <f t="shared" si="0"/>
        <v>6.5333333333333327E-2</v>
      </c>
      <c r="BL20" s="121">
        <f t="shared" si="0"/>
        <v>3.8431372549019606E-2</v>
      </c>
      <c r="BM20" s="121">
        <f t="shared" si="0"/>
        <v>2.5128205128205128E-2</v>
      </c>
      <c r="BN20" s="121">
        <f t="shared" si="0"/>
        <v>1.7657657657657658E-2</v>
      </c>
      <c r="BO20" s="121">
        <f t="shared" si="0"/>
        <v>1.3066666666666667E-2</v>
      </c>
      <c r="BP20" s="121">
        <f t="shared" si="0"/>
        <v>1.0051282051282051E-2</v>
      </c>
      <c r="BQ20" s="121">
        <f t="shared" si="107"/>
        <v>1.3333333333333333</v>
      </c>
      <c r="BR20" s="121">
        <f t="shared" si="1"/>
        <v>1.3333333333333333</v>
      </c>
      <c r="BS20" s="121">
        <f t="shared" si="1"/>
        <v>1.3333333333333333</v>
      </c>
      <c r="BT20" s="121">
        <f t="shared" si="1"/>
        <v>1.3333333333333333</v>
      </c>
      <c r="BU20" s="121">
        <f t="shared" si="1"/>
        <v>1.3333333333333333</v>
      </c>
      <c r="BV20" s="121">
        <f t="shared" si="1"/>
        <v>1.3333333333333333</v>
      </c>
      <c r="BW20" s="121">
        <f t="shared" si="1"/>
        <v>1.3333333333333333</v>
      </c>
      <c r="BX20" s="121">
        <f t="shared" si="1"/>
        <v>1.3333333333333333</v>
      </c>
      <c r="BY20" s="121">
        <f t="shared" si="108"/>
        <v>32.653061224489797</v>
      </c>
      <c r="BZ20" s="121">
        <f t="shared" si="109"/>
        <v>66.938775510204081</v>
      </c>
      <c r="CA20" s="121">
        <f t="shared" si="2"/>
        <v>111.0204081632653</v>
      </c>
      <c r="CB20" s="121">
        <f t="shared" si="2"/>
        <v>169.50780312124851</v>
      </c>
      <c r="CC20" s="121">
        <f t="shared" si="2"/>
        <v>243.6420722135008</v>
      </c>
      <c r="CD20" s="121">
        <f t="shared" si="2"/>
        <v>333.811362382791</v>
      </c>
      <c r="CE20" s="121">
        <f t="shared" si="2"/>
        <v>440.16326530612247</v>
      </c>
      <c r="CF20" s="121">
        <f t="shared" si="2"/>
        <v>562.76295133437986</v>
      </c>
      <c r="CG20" s="121">
        <f t="shared" si="110"/>
        <v>0.1225</v>
      </c>
      <c r="CH20" s="121">
        <f t="shared" si="111"/>
        <v>3.2666666666666663E-2</v>
      </c>
      <c r="CI20" s="121">
        <f t="shared" si="112"/>
        <v>1.6333333333333332E-2</v>
      </c>
      <c r="CJ20" s="121">
        <f t="shared" si="113"/>
        <v>9.6078431372549015E-3</v>
      </c>
      <c r="CK20" s="121">
        <f t="shared" si="114"/>
        <v>6.2820512820512819E-3</v>
      </c>
      <c r="CL20" s="121">
        <f t="shared" si="115"/>
        <v>4.4144144144144144E-3</v>
      </c>
      <c r="CM20" s="121">
        <f t="shared" si="116"/>
        <v>3.2666666666666669E-3</v>
      </c>
      <c r="CN20" s="121">
        <f t="shared" si="117"/>
        <v>2.5128205128205129E-3</v>
      </c>
      <c r="CO20" s="95">
        <f t="shared" si="4"/>
        <v>40.899061795918371</v>
      </c>
      <c r="CP20" s="95">
        <f t="shared" si="5"/>
        <v>85.587004653061229</v>
      </c>
      <c r="CQ20" s="95">
        <f t="shared" si="6"/>
        <v>143.85349444897957</v>
      </c>
      <c r="CR20" s="95">
        <f t="shared" si="7"/>
        <v>222.19968940696279</v>
      </c>
      <c r="CS20" s="95">
        <f t="shared" si="8"/>
        <v>321.86670135635791</v>
      </c>
      <c r="CT20" s="95">
        <f t="shared" si="9"/>
        <v>443.24267723993387</v>
      </c>
      <c r="CU20" s="95">
        <f t="shared" si="10"/>
        <v>586.47520873469387</v>
      </c>
      <c r="CV20" s="95">
        <f t="shared" si="11"/>
        <v>751.62946619152262</v>
      </c>
      <c r="CW20" s="95">
        <f t="shared" si="12"/>
        <v>40.899061795918371</v>
      </c>
      <c r="CX20" s="95">
        <f t="shared" si="13"/>
        <v>85.587004653061229</v>
      </c>
      <c r="CY20" s="95">
        <f t="shared" si="14"/>
        <v>143.85349444897957</v>
      </c>
      <c r="CZ20" s="95">
        <f t="shared" si="15"/>
        <v>222.19968940696279</v>
      </c>
      <c r="DA20" s="95">
        <f t="shared" si="16"/>
        <v>321.86670135635791</v>
      </c>
      <c r="DB20" s="95">
        <f t="shared" si="17"/>
        <v>443.24267723993387</v>
      </c>
      <c r="DC20" s="95">
        <f t="shared" si="18"/>
        <v>586.47520873469387</v>
      </c>
      <c r="DD20" s="95">
        <f t="shared" si="19"/>
        <v>751.62946619152262</v>
      </c>
      <c r="DE20" s="13">
        <f t="shared" si="118"/>
        <v>35.876549224489793</v>
      </c>
      <c r="DF20" s="13">
        <f t="shared" si="119"/>
        <v>69.802930176870746</v>
      </c>
      <c r="DG20" s="13">
        <f t="shared" si="120"/>
        <v>113.81922949659864</v>
      </c>
      <c r="DH20" s="13">
        <f t="shared" si="121"/>
        <v>172.27972249379752</v>
      </c>
      <c r="DI20" s="13">
        <f t="shared" si="20"/>
        <v>246.40068841862899</v>
      </c>
      <c r="DJ20" s="13">
        <f t="shared" si="21"/>
        <v>336.56250804044868</v>
      </c>
      <c r="DK20" s="13">
        <f t="shared" si="22"/>
        <v>442.90981997278914</v>
      </c>
      <c r="DL20" s="13">
        <f t="shared" si="23"/>
        <v>565.50649061643117</v>
      </c>
      <c r="DM20" s="95">
        <f t="shared" si="24"/>
        <v>35.876549224489793</v>
      </c>
      <c r="DN20" s="95">
        <f t="shared" si="25"/>
        <v>69.802930176870746</v>
      </c>
      <c r="DO20" s="95">
        <f t="shared" si="26"/>
        <v>113.81922949659864</v>
      </c>
      <c r="DP20" s="95">
        <f t="shared" si="27"/>
        <v>172.27972249379752</v>
      </c>
      <c r="DQ20" s="95">
        <f t="shared" si="28"/>
        <v>246.40068841862899</v>
      </c>
      <c r="DR20" s="95">
        <f t="shared" si="29"/>
        <v>336.56250804044868</v>
      </c>
      <c r="DS20" s="95">
        <f t="shared" si="30"/>
        <v>442.90981997278914</v>
      </c>
      <c r="DT20" s="95">
        <f t="shared" si="31"/>
        <v>565.50649061643117</v>
      </c>
      <c r="DU20" s="95">
        <f t="shared" si="32"/>
        <v>30.756199205714282</v>
      </c>
      <c r="DV20" s="95">
        <f t="shared" si="33"/>
        <v>39.223400867047616</v>
      </c>
      <c r="DW20" s="95">
        <f t="shared" si="34"/>
        <v>58.125988182095227</v>
      </c>
      <c r="DX20" s="95">
        <f t="shared" si="35"/>
        <v>84.476027941578508</v>
      </c>
      <c r="DY20" s="95">
        <f t="shared" si="36"/>
        <v>118.42947860082275</v>
      </c>
      <c r="DZ20" s="95">
        <f t="shared" si="37"/>
        <v>159.97998007337438</v>
      </c>
      <c r="EA20" s="95">
        <f t="shared" si="38"/>
        <v>209.1154866055619</v>
      </c>
      <c r="EB20" s="95">
        <f t="shared" si="39"/>
        <v>265.82837356025465</v>
      </c>
      <c r="EC20" s="95">
        <f t="shared" si="40"/>
        <v>30.756199205714282</v>
      </c>
      <c r="ED20" s="95">
        <f t="shared" si="41"/>
        <v>39.223400867047616</v>
      </c>
      <c r="EE20" s="95">
        <f t="shared" si="42"/>
        <v>58.125988182095227</v>
      </c>
      <c r="EF20" s="95">
        <f t="shared" si="43"/>
        <v>84.476027941578508</v>
      </c>
      <c r="EG20" s="95">
        <f t="shared" si="44"/>
        <v>118.42947860082275</v>
      </c>
      <c r="EH20" s="95">
        <f t="shared" si="45"/>
        <v>159.97998007337438</v>
      </c>
      <c r="EI20" s="95">
        <f t="shared" si="46"/>
        <v>209.11548660556187</v>
      </c>
      <c r="EJ20" s="95">
        <f t="shared" si="47"/>
        <v>265.82837356025465</v>
      </c>
      <c r="EK20" s="95">
        <f t="shared" si="48"/>
        <v>30.756199205714282</v>
      </c>
      <c r="EL20" s="95">
        <f t="shared" si="49"/>
        <v>39.223400867047616</v>
      </c>
      <c r="EM20" s="95">
        <f t="shared" si="50"/>
        <v>58.125988182095227</v>
      </c>
      <c r="EN20" s="95">
        <f t="shared" si="51"/>
        <v>84.476027941578508</v>
      </c>
      <c r="EO20" s="95">
        <f t="shared" si="52"/>
        <v>118.42947860082275</v>
      </c>
      <c r="EP20" s="95">
        <f t="shared" si="53"/>
        <v>159.97998007337438</v>
      </c>
      <c r="EQ20" s="95">
        <f t="shared" si="54"/>
        <v>209.11548660556187</v>
      </c>
      <c r="ER20" s="95">
        <f t="shared" si="55"/>
        <v>265.82837356025465</v>
      </c>
      <c r="ES20" s="95">
        <f t="shared" si="56"/>
        <v>1</v>
      </c>
      <c r="ET20" s="95">
        <f t="shared" si="57"/>
        <v>1</v>
      </c>
      <c r="EU20" s="95">
        <f t="shared" si="58"/>
        <v>1</v>
      </c>
      <c r="EV20" s="95">
        <f t="shared" si="59"/>
        <v>1</v>
      </c>
      <c r="EW20" s="95">
        <f t="shared" si="60"/>
        <v>1</v>
      </c>
      <c r="EX20" s="95">
        <f t="shared" si="61"/>
        <v>1</v>
      </c>
      <c r="EY20" s="95">
        <f t="shared" si="62"/>
        <v>1</v>
      </c>
      <c r="EZ20" s="95">
        <f t="shared" si="63"/>
        <v>1</v>
      </c>
      <c r="FA20" s="95">
        <f t="shared" si="64"/>
        <v>1</v>
      </c>
      <c r="FB20" s="95">
        <f t="shared" si="65"/>
        <v>1</v>
      </c>
      <c r="FC20" s="95">
        <f t="shared" si="66"/>
        <v>1</v>
      </c>
      <c r="FD20" s="95">
        <f t="shared" si="67"/>
        <v>1</v>
      </c>
      <c r="FE20" s="95">
        <f t="shared" si="68"/>
        <v>1</v>
      </c>
      <c r="FF20" s="95">
        <f t="shared" si="69"/>
        <v>1</v>
      </c>
      <c r="FG20" s="95">
        <f t="shared" si="70"/>
        <v>1</v>
      </c>
      <c r="FH20" s="95">
        <f t="shared" si="71"/>
        <v>1</v>
      </c>
      <c r="FI20" s="95">
        <f t="shared" si="72"/>
        <v>1</v>
      </c>
      <c r="FJ20" s="95">
        <f t="shared" si="73"/>
        <v>1</v>
      </c>
      <c r="FK20" s="95">
        <f t="shared" si="74"/>
        <v>1</v>
      </c>
      <c r="FL20" s="95">
        <f t="shared" si="75"/>
        <v>1</v>
      </c>
      <c r="FM20" s="95">
        <f t="shared" si="76"/>
        <v>1</v>
      </c>
      <c r="FN20" s="95">
        <f t="shared" si="77"/>
        <v>1</v>
      </c>
      <c r="FO20" s="95">
        <f t="shared" si="78"/>
        <v>1</v>
      </c>
      <c r="FP20" s="95">
        <f t="shared" si="79"/>
        <v>1</v>
      </c>
      <c r="FQ20" s="115">
        <f t="shared" si="80"/>
        <v>35.758768434875286</v>
      </c>
      <c r="FR20" s="115">
        <f t="shared" si="81"/>
        <v>69.334180203413837</v>
      </c>
      <c r="FS20" s="115">
        <f t="shared" si="82"/>
        <v>112.56169753062768</v>
      </c>
      <c r="FT20" s="115">
        <f t="shared" si="83"/>
        <v>169.39775099353795</v>
      </c>
      <c r="FU20" s="115">
        <f t="shared" si="84"/>
        <v>240.52943606612226</v>
      </c>
      <c r="FV20" s="115">
        <f t="shared" si="85"/>
        <v>325.68391550936832</v>
      </c>
      <c r="FW20" s="115">
        <f t="shared" si="86"/>
        <v>424.24045983139473</v>
      </c>
      <c r="FX20" s="115">
        <f t="shared" si="87"/>
        <v>535.40114306149962</v>
      </c>
      <c r="FZ20" s="90">
        <f t="shared" si="122"/>
        <v>35.758768434875286</v>
      </c>
      <c r="GB20" s="20">
        <v>10.326402752440638</v>
      </c>
      <c r="GC20" s="20">
        <v>7.075585827436548</v>
      </c>
      <c r="GD20" s="20">
        <v>5.3763372883006557</v>
      </c>
      <c r="GE20" s="20">
        <v>3.6377665403817474</v>
      </c>
      <c r="GF20" s="20">
        <v>2.2069008915220016</v>
      </c>
      <c r="GG20" s="20">
        <v>1.2353400551641611</v>
      </c>
      <c r="GH20" s="20">
        <v>1.0000172743762394</v>
      </c>
      <c r="GI20" s="31"/>
      <c r="GJ20" s="31"/>
      <c r="GK20" s="31"/>
      <c r="HU20" s="21"/>
      <c r="HV20" s="21"/>
      <c r="HW20" s="21"/>
      <c r="HX20" s="21"/>
      <c r="HY20" s="21"/>
      <c r="HZ20" s="21"/>
      <c r="IA20" s="21"/>
      <c r="IC20" s="28"/>
      <c r="ID20" s="11"/>
      <c r="IE20" s="13"/>
      <c r="IF20" s="11"/>
      <c r="IG20" s="13"/>
      <c r="IH20" s="13"/>
      <c r="II20" s="13"/>
      <c r="IJ20" s="28"/>
      <c r="IK20" s="11"/>
      <c r="IL20" s="13"/>
      <c r="IM20" s="11"/>
      <c r="IN20" s="23"/>
      <c r="IO20" s="11"/>
      <c r="IP20" s="23"/>
      <c r="IQ20" s="28"/>
      <c r="IR20" s="20"/>
      <c r="IS20" s="13"/>
      <c r="IT20" s="23"/>
      <c r="IU20" s="23"/>
      <c r="IV20" s="23"/>
      <c r="IW20" s="23"/>
      <c r="IY20" s="13"/>
      <c r="IZ20" s="25"/>
      <c r="JA20" s="25"/>
      <c r="JB20" s="25"/>
      <c r="JC20" s="25"/>
      <c r="JD20" s="25"/>
      <c r="JE20" s="25"/>
      <c r="JF20" s="25"/>
    </row>
    <row r="21" spans="1:266" s="4" customFormat="1" ht="13.8" x14ac:dyDescent="0.3">
      <c r="M21" s="6"/>
      <c r="N21" s="6"/>
      <c r="O21" s="6"/>
      <c r="P21" s="6"/>
      <c r="Q21" s="6"/>
      <c r="R21" s="6"/>
      <c r="S21" s="7"/>
      <c r="T21" s="6"/>
      <c r="U21" s="5"/>
      <c r="V21" s="5"/>
      <c r="X21" s="118">
        <v>4</v>
      </c>
      <c r="Y21" s="118">
        <v>10</v>
      </c>
      <c r="Z21" s="40">
        <v>1.7999999999999999E-2</v>
      </c>
      <c r="AA21" s="40">
        <v>10000000</v>
      </c>
      <c r="AB21" s="40">
        <v>10000000</v>
      </c>
      <c r="AC21" s="98">
        <v>3900000</v>
      </c>
      <c r="AD21" s="42">
        <v>0.33</v>
      </c>
      <c r="AE21" s="42">
        <v>0.33</v>
      </c>
      <c r="AF21" s="41">
        <v>1.7999999999999999E-2</v>
      </c>
      <c r="AG21" s="40">
        <v>10000000</v>
      </c>
      <c r="AH21" s="40">
        <v>10000000</v>
      </c>
      <c r="AI21" s="98">
        <v>3900000</v>
      </c>
      <c r="AJ21" s="42">
        <v>0.33</v>
      </c>
      <c r="AK21" s="42">
        <v>0.33</v>
      </c>
      <c r="AL21" s="42">
        <f>AL11</f>
        <v>1E-4</v>
      </c>
      <c r="AM21" s="40">
        <v>6000</v>
      </c>
      <c r="AN21" s="40">
        <f>AN11</f>
        <v>10000</v>
      </c>
      <c r="AO21" s="40">
        <f>AO11</f>
        <v>10000</v>
      </c>
      <c r="AP21" s="42">
        <v>0.03</v>
      </c>
      <c r="AQ21" s="42">
        <v>0.03</v>
      </c>
      <c r="AR21" s="4">
        <f t="shared" si="88"/>
        <v>1.8099999999999998E-2</v>
      </c>
      <c r="AS21" s="11">
        <f t="shared" si="89"/>
        <v>0.4</v>
      </c>
      <c r="AT21" s="15">
        <f t="shared" si="90"/>
        <v>33.088205588598356</v>
      </c>
      <c r="AU21" s="19">
        <f t="shared" si="91"/>
        <v>9.9681786118061078E-5</v>
      </c>
      <c r="AV21" s="13">
        <f t="shared" si="92"/>
        <v>0.5</v>
      </c>
      <c r="AW21" s="11">
        <f t="shared" si="93"/>
        <v>1</v>
      </c>
      <c r="AX21" s="11">
        <f t="shared" si="94"/>
        <v>0.8911</v>
      </c>
      <c r="AY21" s="11">
        <f t="shared" si="95"/>
        <v>201997.53114128605</v>
      </c>
      <c r="AZ21" s="11">
        <f t="shared" si="96"/>
        <v>1</v>
      </c>
      <c r="BA21" s="11">
        <f t="shared" si="97"/>
        <v>0.34752899999999998</v>
      </c>
      <c r="BB21" s="11">
        <f t="shared" si="98"/>
        <v>1.025058</v>
      </c>
      <c r="BC21" s="11">
        <f t="shared" si="99"/>
        <v>0.99909999999999999</v>
      </c>
      <c r="BD21" s="11">
        <f t="shared" si="100"/>
        <v>0.8911</v>
      </c>
      <c r="BE21" s="11">
        <f t="shared" si="101"/>
        <v>201997.53114128605</v>
      </c>
      <c r="BF21" s="11">
        <f t="shared" si="102"/>
        <v>1</v>
      </c>
      <c r="BG21" s="11">
        <f t="shared" si="103"/>
        <v>0.34752899999999998</v>
      </c>
      <c r="BH21" s="11">
        <f t="shared" si="104"/>
        <v>1.025058</v>
      </c>
      <c r="BI21" s="121">
        <f t="shared" si="105"/>
        <v>0.64</v>
      </c>
      <c r="BJ21" s="121">
        <f t="shared" si="106"/>
        <v>0.17066666666666666</v>
      </c>
      <c r="BK21" s="121">
        <f t="shared" si="0"/>
        <v>8.533333333333333E-2</v>
      </c>
      <c r="BL21" s="121">
        <f t="shared" si="0"/>
        <v>5.0196078431372547E-2</v>
      </c>
      <c r="BM21" s="121">
        <f t="shared" si="0"/>
        <v>3.282051282051282E-2</v>
      </c>
      <c r="BN21" s="121">
        <f t="shared" si="0"/>
        <v>2.3063063063063063E-2</v>
      </c>
      <c r="BO21" s="121">
        <f t="shared" si="0"/>
        <v>1.7066666666666667E-2</v>
      </c>
      <c r="BP21" s="121">
        <f t="shared" si="0"/>
        <v>1.3128205128205127E-2</v>
      </c>
      <c r="BQ21" s="121">
        <f t="shared" si="107"/>
        <v>1.3333333333333333</v>
      </c>
      <c r="BR21" s="121">
        <f t="shared" si="1"/>
        <v>1.3333333333333333</v>
      </c>
      <c r="BS21" s="121">
        <f t="shared" si="1"/>
        <v>1.3333333333333333</v>
      </c>
      <c r="BT21" s="121">
        <f t="shared" si="1"/>
        <v>1.3333333333333333</v>
      </c>
      <c r="BU21" s="121">
        <f t="shared" si="1"/>
        <v>1.3333333333333333</v>
      </c>
      <c r="BV21" s="121">
        <f t="shared" si="1"/>
        <v>1.3333333333333333</v>
      </c>
      <c r="BW21" s="121">
        <f t="shared" si="1"/>
        <v>1.3333333333333333</v>
      </c>
      <c r="BX21" s="121">
        <f t="shared" si="1"/>
        <v>1.3333333333333333</v>
      </c>
      <c r="BY21" s="121">
        <f t="shared" si="108"/>
        <v>25</v>
      </c>
      <c r="BZ21" s="121">
        <f t="shared" si="109"/>
        <v>51.249999999999993</v>
      </c>
      <c r="CA21" s="121">
        <f t="shared" si="2"/>
        <v>85</v>
      </c>
      <c r="CB21" s="121">
        <f t="shared" si="2"/>
        <v>129.77941176470588</v>
      </c>
      <c r="CC21" s="121">
        <f t="shared" si="2"/>
        <v>186.53846153846155</v>
      </c>
      <c r="CD21" s="121">
        <f t="shared" si="2"/>
        <v>255.57432432432435</v>
      </c>
      <c r="CE21" s="121">
        <f t="shared" si="2"/>
        <v>337</v>
      </c>
      <c r="CF21" s="121">
        <f t="shared" si="2"/>
        <v>430.86538461538464</v>
      </c>
      <c r="CG21" s="121">
        <f t="shared" si="110"/>
        <v>0.16</v>
      </c>
      <c r="CH21" s="121">
        <f t="shared" si="111"/>
        <v>4.2666666666666665E-2</v>
      </c>
      <c r="CI21" s="121">
        <f t="shared" si="112"/>
        <v>2.1333333333333333E-2</v>
      </c>
      <c r="CJ21" s="121">
        <f t="shared" si="113"/>
        <v>1.2549019607843137E-2</v>
      </c>
      <c r="CK21" s="121">
        <f t="shared" si="114"/>
        <v>8.2051282051282051E-3</v>
      </c>
      <c r="CL21" s="121">
        <f t="shared" si="115"/>
        <v>5.7657657657657659E-3</v>
      </c>
      <c r="CM21" s="121">
        <f t="shared" si="116"/>
        <v>4.2666666666666669E-3</v>
      </c>
      <c r="CN21" s="121">
        <f t="shared" si="117"/>
        <v>3.2820512820512819E-3</v>
      </c>
      <c r="CO21" s="95">
        <f t="shared" si="4"/>
        <v>32.359447000000003</v>
      </c>
      <c r="CP21" s="95">
        <f t="shared" si="5"/>
        <v>66.573653249999992</v>
      </c>
      <c r="CQ21" s="95">
        <f t="shared" si="6"/>
        <v>111.18393449999999</v>
      </c>
      <c r="CR21" s="95">
        <f t="shared" si="7"/>
        <v>171.16774001470588</v>
      </c>
      <c r="CS21" s="95">
        <f t="shared" si="8"/>
        <v>247.47529603846152</v>
      </c>
      <c r="CT21" s="95">
        <f t="shared" si="9"/>
        <v>340.40377757432435</v>
      </c>
      <c r="CU21" s="95">
        <f t="shared" si="10"/>
        <v>450.06618449999996</v>
      </c>
      <c r="CV21" s="95">
        <f t="shared" si="11"/>
        <v>576.51241286538459</v>
      </c>
      <c r="CW21" s="95">
        <f t="shared" si="12"/>
        <v>32.359447000000003</v>
      </c>
      <c r="CX21" s="95">
        <f t="shared" si="13"/>
        <v>66.573653249999992</v>
      </c>
      <c r="CY21" s="95">
        <f t="shared" si="14"/>
        <v>111.18393449999999</v>
      </c>
      <c r="CZ21" s="95">
        <f t="shared" si="15"/>
        <v>171.16774001470588</v>
      </c>
      <c r="DA21" s="95">
        <f t="shared" si="16"/>
        <v>247.47529603846152</v>
      </c>
      <c r="DB21" s="95">
        <f t="shared" si="17"/>
        <v>340.40377757432435</v>
      </c>
      <c r="DC21" s="95">
        <f t="shared" si="18"/>
        <v>450.06618449999996</v>
      </c>
      <c r="DD21" s="95">
        <f t="shared" si="19"/>
        <v>576.51241286538459</v>
      </c>
      <c r="DE21" s="13">
        <f t="shared" si="118"/>
        <v>28.373488000000002</v>
      </c>
      <c r="DF21" s="13">
        <f t="shared" si="119"/>
        <v>54.154154666666656</v>
      </c>
      <c r="DG21" s="13">
        <f t="shared" si="120"/>
        <v>87.818821333333332</v>
      </c>
      <c r="DH21" s="13">
        <f t="shared" si="121"/>
        <v>132.56309584313726</v>
      </c>
      <c r="DI21" s="13">
        <f t="shared" si="20"/>
        <v>189.30477005128205</v>
      </c>
      <c r="DJ21" s="13">
        <f t="shared" si="21"/>
        <v>258.33087538738744</v>
      </c>
      <c r="DK21" s="13">
        <f t="shared" si="22"/>
        <v>339.75055466666669</v>
      </c>
      <c r="DL21" s="13">
        <f t="shared" si="23"/>
        <v>433.61200082051283</v>
      </c>
      <c r="DM21" s="95">
        <f t="shared" si="24"/>
        <v>28.373488000000002</v>
      </c>
      <c r="DN21" s="95">
        <f t="shared" si="25"/>
        <v>54.154154666666656</v>
      </c>
      <c r="DO21" s="95">
        <f t="shared" si="26"/>
        <v>87.818821333333332</v>
      </c>
      <c r="DP21" s="95">
        <f t="shared" si="27"/>
        <v>132.56309584313726</v>
      </c>
      <c r="DQ21" s="95">
        <f t="shared" si="28"/>
        <v>189.30477005128205</v>
      </c>
      <c r="DR21" s="95">
        <f t="shared" si="29"/>
        <v>258.33087538738744</v>
      </c>
      <c r="DS21" s="95">
        <f t="shared" si="30"/>
        <v>339.75055466666669</v>
      </c>
      <c r="DT21" s="95">
        <f t="shared" si="31"/>
        <v>433.61200082051283</v>
      </c>
      <c r="DU21" s="95">
        <f t="shared" si="32"/>
        <v>27.279490719999998</v>
      </c>
      <c r="DV21" s="95">
        <f t="shared" si="33"/>
        <v>31.972196461333322</v>
      </c>
      <c r="DW21" s="95">
        <f t="shared" si="34"/>
        <v>46.078127050666659</v>
      </c>
      <c r="DX21" s="95">
        <f t="shared" si="35"/>
        <v>66.072455217208756</v>
      </c>
      <c r="DY21" s="95">
        <f t="shared" si="36"/>
        <v>91.972828715108463</v>
      </c>
      <c r="DZ21" s="95">
        <f t="shared" si="37"/>
        <v>123.72963198766011</v>
      </c>
      <c r="EA21" s="95">
        <f t="shared" si="38"/>
        <v>161.31437152213331</v>
      </c>
      <c r="EB21" s="95">
        <f t="shared" si="39"/>
        <v>204.7121600345404</v>
      </c>
      <c r="EC21" s="95">
        <f t="shared" si="40"/>
        <v>27.279490719999998</v>
      </c>
      <c r="ED21" s="95">
        <f t="shared" si="41"/>
        <v>31.972196461333322</v>
      </c>
      <c r="EE21" s="95">
        <f t="shared" si="42"/>
        <v>46.078127050666666</v>
      </c>
      <c r="EF21" s="95">
        <f t="shared" si="43"/>
        <v>66.072455217208756</v>
      </c>
      <c r="EG21" s="95">
        <f t="shared" si="44"/>
        <v>91.972828715108463</v>
      </c>
      <c r="EH21" s="95">
        <f t="shared" si="45"/>
        <v>123.7296319876601</v>
      </c>
      <c r="EI21" s="95">
        <f t="shared" si="46"/>
        <v>161.31437152213331</v>
      </c>
      <c r="EJ21" s="95">
        <f t="shared" si="47"/>
        <v>204.7121600345404</v>
      </c>
      <c r="EK21" s="95">
        <f t="shared" si="48"/>
        <v>27.279490719999998</v>
      </c>
      <c r="EL21" s="95">
        <f t="shared" si="49"/>
        <v>31.972196461333322</v>
      </c>
      <c r="EM21" s="95">
        <f t="shared" si="50"/>
        <v>46.078127050666666</v>
      </c>
      <c r="EN21" s="95">
        <f t="shared" si="51"/>
        <v>66.072455217208756</v>
      </c>
      <c r="EO21" s="95">
        <f t="shared" si="52"/>
        <v>91.972828715108463</v>
      </c>
      <c r="EP21" s="95">
        <f t="shared" si="53"/>
        <v>123.7296319876601</v>
      </c>
      <c r="EQ21" s="95">
        <f t="shared" si="54"/>
        <v>161.31437152213331</v>
      </c>
      <c r="ER21" s="95">
        <f t="shared" si="55"/>
        <v>204.7121600345404</v>
      </c>
      <c r="ES21" s="95">
        <f t="shared" si="56"/>
        <v>1</v>
      </c>
      <c r="ET21" s="95">
        <f t="shared" si="57"/>
        <v>1</v>
      </c>
      <c r="EU21" s="95">
        <f t="shared" si="58"/>
        <v>1</v>
      </c>
      <c r="EV21" s="95">
        <f t="shared" si="59"/>
        <v>1</v>
      </c>
      <c r="EW21" s="95">
        <f t="shared" si="60"/>
        <v>1</v>
      </c>
      <c r="EX21" s="95">
        <f t="shared" si="61"/>
        <v>1</v>
      </c>
      <c r="EY21" s="95">
        <f t="shared" si="62"/>
        <v>1</v>
      </c>
      <c r="EZ21" s="95">
        <f t="shared" si="63"/>
        <v>1</v>
      </c>
      <c r="FA21" s="95">
        <f t="shared" si="64"/>
        <v>1</v>
      </c>
      <c r="FB21" s="95">
        <f t="shared" si="65"/>
        <v>1</v>
      </c>
      <c r="FC21" s="95">
        <f t="shared" si="66"/>
        <v>1</v>
      </c>
      <c r="FD21" s="95">
        <f t="shared" si="67"/>
        <v>1</v>
      </c>
      <c r="FE21" s="95">
        <f t="shared" si="68"/>
        <v>1</v>
      </c>
      <c r="FF21" s="95">
        <f t="shared" si="69"/>
        <v>1</v>
      </c>
      <c r="FG21" s="95">
        <f t="shared" si="70"/>
        <v>1</v>
      </c>
      <c r="FH21" s="95">
        <f t="shared" si="71"/>
        <v>1</v>
      </c>
      <c r="FI21" s="95">
        <f t="shared" si="72"/>
        <v>1</v>
      </c>
      <c r="FJ21" s="95">
        <f t="shared" si="73"/>
        <v>1</v>
      </c>
      <c r="FK21" s="95">
        <f t="shared" si="74"/>
        <v>1</v>
      </c>
      <c r="FL21" s="95">
        <f t="shared" si="75"/>
        <v>1</v>
      </c>
      <c r="FM21" s="95">
        <f t="shared" si="76"/>
        <v>1</v>
      </c>
      <c r="FN21" s="95">
        <f t="shared" si="77"/>
        <v>1</v>
      </c>
      <c r="FO21" s="95">
        <f t="shared" si="78"/>
        <v>1</v>
      </c>
      <c r="FP21" s="95">
        <f t="shared" si="79"/>
        <v>1</v>
      </c>
      <c r="FQ21" s="115">
        <f t="shared" si="80"/>
        <v>28.301862915796612</v>
      </c>
      <c r="FR21" s="115">
        <f t="shared" si="81"/>
        <v>53.874118571132634</v>
      </c>
      <c r="FS21" s="115">
        <f t="shared" si="82"/>
        <v>87.071831409822494</v>
      </c>
      <c r="FT21" s="115">
        <f t="shared" si="83"/>
        <v>130.85498771738273</v>
      </c>
      <c r="FU21" s="115">
        <f t="shared" si="84"/>
        <v>185.82648024020892</v>
      </c>
      <c r="FV21" s="115">
        <f t="shared" si="85"/>
        <v>251.88174185964044</v>
      </c>
      <c r="FW21" s="115">
        <f t="shared" si="86"/>
        <v>328.66682475112543</v>
      </c>
      <c r="FX21" s="115">
        <f t="shared" si="87"/>
        <v>415.70272701185547</v>
      </c>
      <c r="FY21" s="90"/>
      <c r="FZ21" s="90">
        <f t="shared" si="122"/>
        <v>28.301862915796612</v>
      </c>
      <c r="GB21" s="20">
        <v>8.4539697301218428</v>
      </c>
      <c r="GC21" s="20">
        <v>6.1980400416076273</v>
      </c>
      <c r="GD21" s="20">
        <v>4.8883834623028823</v>
      </c>
      <c r="GE21" s="20">
        <v>3.4413114374227107</v>
      </c>
      <c r="GF21" s="20">
        <v>2.159566890399482</v>
      </c>
      <c r="GG21" s="20">
        <v>1.2377685554499924</v>
      </c>
      <c r="GH21" s="20">
        <v>1.0000347437273123</v>
      </c>
      <c r="GI21" s="31"/>
      <c r="GJ21" s="31"/>
      <c r="GK21" s="31"/>
      <c r="HU21" s="21"/>
      <c r="HV21" s="21"/>
      <c r="HW21" s="21"/>
      <c r="HX21" s="21"/>
      <c r="HY21" s="21"/>
      <c r="HZ21" s="21"/>
      <c r="IA21" s="21"/>
      <c r="IC21" s="28"/>
      <c r="ID21" s="11"/>
      <c r="IE21" s="13"/>
      <c r="IF21" s="11"/>
      <c r="IG21" s="13"/>
      <c r="IH21" s="13"/>
      <c r="II21" s="13"/>
      <c r="IJ21" s="28"/>
      <c r="IK21" s="11"/>
      <c r="IL21" s="13"/>
      <c r="IM21" s="22"/>
      <c r="IN21" s="23"/>
      <c r="IO21" s="11"/>
      <c r="IP21" s="23"/>
      <c r="IQ21" s="28"/>
      <c r="IR21" s="20"/>
      <c r="IS21" s="13"/>
      <c r="IT21" s="23"/>
      <c r="IU21" s="23"/>
      <c r="IV21" s="23"/>
      <c r="IW21" s="23"/>
      <c r="IX21" s="28"/>
      <c r="IY21" s="13"/>
      <c r="IZ21" s="25"/>
      <c r="JA21" s="25"/>
      <c r="JB21" s="25"/>
      <c r="JC21" s="25"/>
      <c r="JD21" s="25"/>
      <c r="JE21" s="25"/>
      <c r="JF21" s="25"/>
    </row>
    <row r="22" spans="1:266" s="4" customFormat="1" ht="13.8" x14ac:dyDescent="0.3">
      <c r="M22" s="6"/>
      <c r="N22" s="6"/>
      <c r="O22" s="6"/>
      <c r="P22" s="6"/>
      <c r="Q22" s="6"/>
      <c r="R22" s="6"/>
      <c r="S22" s="7"/>
      <c r="T22" s="6"/>
      <c r="U22" s="5"/>
      <c r="V22" s="5"/>
      <c r="X22" s="118">
        <v>4.5</v>
      </c>
      <c r="Y22" s="118">
        <v>10</v>
      </c>
      <c r="Z22" s="40">
        <v>1.7999999999999999E-2</v>
      </c>
      <c r="AA22" s="40">
        <v>10000000</v>
      </c>
      <c r="AB22" s="40">
        <v>10000000</v>
      </c>
      <c r="AC22" s="98">
        <v>3900000</v>
      </c>
      <c r="AD22" s="42">
        <v>0.33</v>
      </c>
      <c r="AE22" s="42">
        <v>0.33</v>
      </c>
      <c r="AF22" s="41">
        <v>1.7999999999999999E-2</v>
      </c>
      <c r="AG22" s="40">
        <v>10000000</v>
      </c>
      <c r="AH22" s="40">
        <v>10000000</v>
      </c>
      <c r="AI22" s="98">
        <v>3900000</v>
      </c>
      <c r="AJ22" s="42">
        <v>0.33</v>
      </c>
      <c r="AK22" s="42">
        <v>0.33</v>
      </c>
      <c r="AL22" s="42">
        <f>AL11</f>
        <v>1E-4</v>
      </c>
      <c r="AM22" s="40">
        <v>6000</v>
      </c>
      <c r="AN22" s="40">
        <f>AN11</f>
        <v>10000</v>
      </c>
      <c r="AO22" s="40">
        <f>AO11</f>
        <v>10000</v>
      </c>
      <c r="AP22" s="42">
        <v>0.03</v>
      </c>
      <c r="AQ22" s="42">
        <v>0.03</v>
      </c>
      <c r="AR22" s="4">
        <f t="shared" si="88"/>
        <v>1.8099999999999998E-2</v>
      </c>
      <c r="AS22" s="11">
        <f t="shared" si="89"/>
        <v>0.45</v>
      </c>
      <c r="AT22" s="15">
        <f t="shared" si="90"/>
        <v>33.088205588598356</v>
      </c>
      <c r="AU22" s="19">
        <f t="shared" si="91"/>
        <v>9.9681786118061078E-5</v>
      </c>
      <c r="AV22" s="13">
        <f t="shared" si="92"/>
        <v>0.5</v>
      </c>
      <c r="AW22" s="11">
        <f t="shared" si="93"/>
        <v>1</v>
      </c>
      <c r="AX22" s="11">
        <f t="shared" si="94"/>
        <v>0.8911</v>
      </c>
      <c r="AY22" s="11">
        <f t="shared" si="95"/>
        <v>201997.53114128605</v>
      </c>
      <c r="AZ22" s="11">
        <f t="shared" si="96"/>
        <v>1</v>
      </c>
      <c r="BA22" s="11">
        <f t="shared" si="97"/>
        <v>0.34752899999999998</v>
      </c>
      <c r="BB22" s="11">
        <f t="shared" si="98"/>
        <v>1.025058</v>
      </c>
      <c r="BC22" s="11">
        <f t="shared" si="99"/>
        <v>0.99909999999999999</v>
      </c>
      <c r="BD22" s="11">
        <f t="shared" si="100"/>
        <v>0.8911</v>
      </c>
      <c r="BE22" s="11">
        <f t="shared" si="101"/>
        <v>201997.53114128605</v>
      </c>
      <c r="BF22" s="11">
        <f t="shared" si="102"/>
        <v>1</v>
      </c>
      <c r="BG22" s="11">
        <f t="shared" si="103"/>
        <v>0.34752899999999998</v>
      </c>
      <c r="BH22" s="11">
        <f t="shared" si="104"/>
        <v>1.025058</v>
      </c>
      <c r="BI22" s="121">
        <f t="shared" si="105"/>
        <v>0.81</v>
      </c>
      <c r="BJ22" s="121">
        <f t="shared" si="106"/>
        <v>0.216</v>
      </c>
      <c r="BK22" s="121">
        <f t="shared" si="0"/>
        <v>0.108</v>
      </c>
      <c r="BL22" s="121">
        <f t="shared" si="0"/>
        <v>6.3529411764705876E-2</v>
      </c>
      <c r="BM22" s="121">
        <f t="shared" si="0"/>
        <v>4.1538461538461538E-2</v>
      </c>
      <c r="BN22" s="121">
        <f t="shared" si="0"/>
        <v>2.9189189189189189E-2</v>
      </c>
      <c r="BO22" s="121">
        <f t="shared" si="0"/>
        <v>2.1600000000000001E-2</v>
      </c>
      <c r="BP22" s="121">
        <f t="shared" si="0"/>
        <v>1.6615384615384615E-2</v>
      </c>
      <c r="BQ22" s="121">
        <f t="shared" si="107"/>
        <v>1.3333333333333333</v>
      </c>
      <c r="BR22" s="121">
        <f t="shared" si="1"/>
        <v>1.3333333333333333</v>
      </c>
      <c r="BS22" s="121">
        <f t="shared" si="1"/>
        <v>1.3333333333333333</v>
      </c>
      <c r="BT22" s="121">
        <f t="shared" si="1"/>
        <v>1.3333333333333333</v>
      </c>
      <c r="BU22" s="121">
        <f t="shared" si="1"/>
        <v>1.3333333333333333</v>
      </c>
      <c r="BV22" s="121">
        <f t="shared" si="1"/>
        <v>1.3333333333333333</v>
      </c>
      <c r="BW22" s="121">
        <f t="shared" si="1"/>
        <v>1.3333333333333333</v>
      </c>
      <c r="BX22" s="121">
        <f t="shared" si="1"/>
        <v>1.3333333333333333</v>
      </c>
      <c r="BY22" s="121">
        <f t="shared" si="108"/>
        <v>19.753086419753085</v>
      </c>
      <c r="BZ22" s="121">
        <f t="shared" si="109"/>
        <v>40.493827160493822</v>
      </c>
      <c r="CA22" s="121">
        <f t="shared" si="2"/>
        <v>67.160493827160494</v>
      </c>
      <c r="CB22" s="121">
        <f t="shared" si="2"/>
        <v>102.54175744371823</v>
      </c>
      <c r="CC22" s="121">
        <f t="shared" si="2"/>
        <v>147.38841405508072</v>
      </c>
      <c r="CD22" s="121">
        <f t="shared" si="2"/>
        <v>201.93526860193526</v>
      </c>
      <c r="CE22" s="121">
        <f t="shared" si="2"/>
        <v>266.27160493827159</v>
      </c>
      <c r="CF22" s="121">
        <f t="shared" si="2"/>
        <v>340.43684710351374</v>
      </c>
      <c r="CG22" s="121">
        <f t="shared" si="110"/>
        <v>0.20250000000000001</v>
      </c>
      <c r="CH22" s="121">
        <f t="shared" si="111"/>
        <v>5.3999999999999999E-2</v>
      </c>
      <c r="CI22" s="121">
        <f t="shared" si="112"/>
        <v>2.7E-2</v>
      </c>
      <c r="CJ22" s="121">
        <f t="shared" si="113"/>
        <v>1.5882352941176469E-2</v>
      </c>
      <c r="CK22" s="121">
        <f t="shared" si="114"/>
        <v>1.0384615384615384E-2</v>
      </c>
      <c r="CL22" s="121">
        <f t="shared" si="115"/>
        <v>7.2972972972972974E-3</v>
      </c>
      <c r="CM22" s="121">
        <f t="shared" si="116"/>
        <v>5.4000000000000003E-3</v>
      </c>
      <c r="CN22" s="121">
        <f t="shared" si="117"/>
        <v>4.1538461538461538E-3</v>
      </c>
      <c r="CO22" s="95">
        <f t="shared" si="4"/>
        <v>26.504715209876544</v>
      </c>
      <c r="CP22" s="95">
        <f t="shared" si="5"/>
        <v>53.538162123456786</v>
      </c>
      <c r="CQ22" s="95">
        <f t="shared" si="6"/>
        <v>88.785791753086414</v>
      </c>
      <c r="CR22" s="95">
        <f t="shared" si="7"/>
        <v>136.18040351779229</v>
      </c>
      <c r="CS22" s="95">
        <f t="shared" si="8"/>
        <v>196.47279346248811</v>
      </c>
      <c r="CT22" s="95">
        <f t="shared" si="9"/>
        <v>269.89776652786117</v>
      </c>
      <c r="CU22" s="95">
        <f t="shared" si="10"/>
        <v>356.54460656790121</v>
      </c>
      <c r="CV22" s="95">
        <f t="shared" si="11"/>
        <v>456.45273762203226</v>
      </c>
      <c r="CW22" s="95">
        <f t="shared" si="12"/>
        <v>26.504715209876544</v>
      </c>
      <c r="CX22" s="95">
        <f t="shared" si="13"/>
        <v>53.538162123456786</v>
      </c>
      <c r="CY22" s="95">
        <f t="shared" si="14"/>
        <v>88.785791753086414</v>
      </c>
      <c r="CZ22" s="95">
        <f t="shared" si="15"/>
        <v>136.18040351779229</v>
      </c>
      <c r="DA22" s="95">
        <f t="shared" si="16"/>
        <v>196.47279346248811</v>
      </c>
      <c r="DB22" s="95">
        <f t="shared" si="17"/>
        <v>269.89776652786117</v>
      </c>
      <c r="DC22" s="95">
        <f t="shared" si="18"/>
        <v>356.54460656790121</v>
      </c>
      <c r="DD22" s="95">
        <f t="shared" si="19"/>
        <v>456.45273762203226</v>
      </c>
      <c r="DE22" s="13">
        <f t="shared" si="118"/>
        <v>23.296574419753085</v>
      </c>
      <c r="DF22" s="13">
        <f t="shared" si="119"/>
        <v>43.443315160493825</v>
      </c>
      <c r="DG22" s="13">
        <f t="shared" si="120"/>
        <v>70.001981827160492</v>
      </c>
      <c r="DH22" s="13">
        <f t="shared" si="121"/>
        <v>105.33877485548292</v>
      </c>
      <c r="DI22" s="13">
        <f t="shared" si="20"/>
        <v>150.16344051661918</v>
      </c>
      <c r="DJ22" s="13">
        <f t="shared" si="21"/>
        <v>204.69794579112445</v>
      </c>
      <c r="DK22" s="13">
        <f t="shared" si="22"/>
        <v>269.02669293827159</v>
      </c>
      <c r="DL22" s="13">
        <f t="shared" si="23"/>
        <v>343.18695048812913</v>
      </c>
      <c r="DM22" s="95">
        <f t="shared" si="24"/>
        <v>23.296574419753085</v>
      </c>
      <c r="DN22" s="95">
        <f t="shared" si="25"/>
        <v>43.443315160493825</v>
      </c>
      <c r="DO22" s="95">
        <f t="shared" si="26"/>
        <v>70.001981827160492</v>
      </c>
      <c r="DP22" s="95">
        <f t="shared" si="27"/>
        <v>105.33877485548292</v>
      </c>
      <c r="DQ22" s="95">
        <f t="shared" si="28"/>
        <v>150.16344051661918</v>
      </c>
      <c r="DR22" s="95">
        <f t="shared" si="29"/>
        <v>204.69794579112445</v>
      </c>
      <c r="DS22" s="95">
        <f t="shared" si="30"/>
        <v>269.02669293827159</v>
      </c>
      <c r="DT22" s="95">
        <f t="shared" si="31"/>
        <v>343.18695048812913</v>
      </c>
      <c r="DU22" s="95">
        <f t="shared" si="32"/>
        <v>24.926991120493824</v>
      </c>
      <c r="DV22" s="95">
        <f t="shared" si="33"/>
        <v>27.009093337679012</v>
      </c>
      <c r="DW22" s="95">
        <f t="shared" si="34"/>
        <v>37.822302495012345</v>
      </c>
      <c r="DX22" s="95">
        <f t="shared" si="35"/>
        <v>53.457467152517403</v>
      </c>
      <c r="DY22" s="95">
        <f t="shared" si="36"/>
        <v>73.835832565972652</v>
      </c>
      <c r="DZ22" s="95">
        <f t="shared" si="37"/>
        <v>98.877634134780536</v>
      </c>
      <c r="EA22" s="95">
        <f t="shared" si="38"/>
        <v>128.54291426532345</v>
      </c>
      <c r="EB22" s="95">
        <f t="shared" si="39"/>
        <v>162.8117236119231</v>
      </c>
      <c r="EC22" s="95">
        <f t="shared" si="40"/>
        <v>24.926991120493824</v>
      </c>
      <c r="ED22" s="95">
        <f t="shared" si="41"/>
        <v>27.009093337679005</v>
      </c>
      <c r="EE22" s="95">
        <f t="shared" si="42"/>
        <v>37.822302495012345</v>
      </c>
      <c r="EF22" s="95">
        <f t="shared" si="43"/>
        <v>53.457467152517395</v>
      </c>
      <c r="EG22" s="95">
        <f t="shared" si="44"/>
        <v>73.835832565972666</v>
      </c>
      <c r="EH22" s="95">
        <f t="shared" si="45"/>
        <v>98.877634134780536</v>
      </c>
      <c r="EI22" s="95">
        <f t="shared" si="46"/>
        <v>128.54291426532345</v>
      </c>
      <c r="EJ22" s="95">
        <f t="shared" si="47"/>
        <v>162.8117236119231</v>
      </c>
      <c r="EK22" s="95">
        <f t="shared" si="48"/>
        <v>24.926991120493824</v>
      </c>
      <c r="EL22" s="95">
        <f t="shared" si="49"/>
        <v>27.009093337679005</v>
      </c>
      <c r="EM22" s="95">
        <f t="shared" si="50"/>
        <v>37.822302495012345</v>
      </c>
      <c r="EN22" s="95">
        <f t="shared" si="51"/>
        <v>53.457467152517395</v>
      </c>
      <c r="EO22" s="95">
        <f t="shared" si="52"/>
        <v>73.835832565972666</v>
      </c>
      <c r="EP22" s="95">
        <f t="shared" si="53"/>
        <v>98.877634134780536</v>
      </c>
      <c r="EQ22" s="95">
        <f t="shared" si="54"/>
        <v>128.54291426532345</v>
      </c>
      <c r="ER22" s="95">
        <f t="shared" si="55"/>
        <v>162.8117236119231</v>
      </c>
      <c r="ES22" s="95">
        <f t="shared" si="56"/>
        <v>1</v>
      </c>
      <c r="ET22" s="95">
        <f t="shared" si="57"/>
        <v>1</v>
      </c>
      <c r="EU22" s="95">
        <f t="shared" si="58"/>
        <v>1</v>
      </c>
      <c r="EV22" s="95">
        <f t="shared" si="59"/>
        <v>1</v>
      </c>
      <c r="EW22" s="95">
        <f t="shared" si="60"/>
        <v>1</v>
      </c>
      <c r="EX22" s="95">
        <f t="shared" si="61"/>
        <v>1</v>
      </c>
      <c r="EY22" s="95">
        <f t="shared" si="62"/>
        <v>1</v>
      </c>
      <c r="EZ22" s="95">
        <f t="shared" si="63"/>
        <v>1</v>
      </c>
      <c r="FA22" s="95">
        <f t="shared" si="64"/>
        <v>1</v>
      </c>
      <c r="FB22" s="95">
        <f t="shared" si="65"/>
        <v>1</v>
      </c>
      <c r="FC22" s="95">
        <f t="shared" si="66"/>
        <v>1</v>
      </c>
      <c r="FD22" s="95">
        <f t="shared" si="67"/>
        <v>1</v>
      </c>
      <c r="FE22" s="95">
        <f t="shared" si="68"/>
        <v>0.99999999999999989</v>
      </c>
      <c r="FF22" s="95">
        <f t="shared" si="69"/>
        <v>1</v>
      </c>
      <c r="FG22" s="95">
        <f t="shared" si="70"/>
        <v>1</v>
      </c>
      <c r="FH22" s="95">
        <f t="shared" si="71"/>
        <v>1</v>
      </c>
      <c r="FI22" s="95">
        <f t="shared" si="72"/>
        <v>1</v>
      </c>
      <c r="FJ22" s="95">
        <f t="shared" si="73"/>
        <v>1</v>
      </c>
      <c r="FK22" s="95">
        <f t="shared" si="74"/>
        <v>1</v>
      </c>
      <c r="FL22" s="95">
        <f t="shared" si="75"/>
        <v>1</v>
      </c>
      <c r="FM22" s="95">
        <f t="shared" si="76"/>
        <v>1</v>
      </c>
      <c r="FN22" s="95">
        <f t="shared" si="77"/>
        <v>1</v>
      </c>
      <c r="FO22" s="95">
        <f t="shared" si="78"/>
        <v>1</v>
      </c>
      <c r="FP22" s="95">
        <f t="shared" si="79"/>
        <v>1</v>
      </c>
      <c r="FQ22" s="115">
        <f t="shared" si="80"/>
        <v>23.249874167194506</v>
      </c>
      <c r="FR22" s="115">
        <f t="shared" si="81"/>
        <v>43.264755665970071</v>
      </c>
      <c r="FS22" s="115">
        <f t="shared" si="82"/>
        <v>69.529066145958154</v>
      </c>
      <c r="FT22" s="115">
        <f t="shared" si="83"/>
        <v>104.26081967250128</v>
      </c>
      <c r="FU22" s="115">
        <f t="shared" si="84"/>
        <v>147.97111705601301</v>
      </c>
      <c r="FV22" s="115">
        <f t="shared" si="85"/>
        <v>200.63364150413747</v>
      </c>
      <c r="FW22" s="115">
        <f t="shared" si="86"/>
        <v>262.03730738736238</v>
      </c>
      <c r="FX22" s="115">
        <f t="shared" si="87"/>
        <v>331.88042606509225</v>
      </c>
      <c r="FY22" s="90"/>
      <c r="FZ22" s="90">
        <f t="shared" si="122"/>
        <v>23.249874167194506</v>
      </c>
      <c r="GB22" s="20">
        <v>7.1866035653538916</v>
      </c>
      <c r="GC22" s="20">
        <v>5.5346514489683001</v>
      </c>
      <c r="GD22" s="20">
        <v>4.4968584972625791</v>
      </c>
      <c r="GE22" s="20">
        <v>3.2748479092912062</v>
      </c>
      <c r="GF22" s="20">
        <v>2.1198505369452048</v>
      </c>
      <c r="GG22" s="20">
        <v>1.238763581436426</v>
      </c>
      <c r="GH22" s="20">
        <v>1.0000600206380599</v>
      </c>
      <c r="GI22" s="31"/>
      <c r="GJ22" s="31"/>
      <c r="GK22" s="31"/>
      <c r="HU22" s="21"/>
      <c r="HV22" s="21"/>
      <c r="HW22" s="21"/>
      <c r="HX22" s="21"/>
      <c r="HY22" s="21"/>
      <c r="HZ22" s="21"/>
      <c r="IA22" s="21"/>
      <c r="IC22" s="28"/>
      <c r="ID22" s="13"/>
      <c r="IE22" s="13"/>
      <c r="IF22" s="13"/>
      <c r="IG22" s="13"/>
      <c r="IH22" s="13"/>
      <c r="II22" s="13"/>
      <c r="IJ22" s="28"/>
      <c r="IK22" s="20"/>
      <c r="IL22" s="13"/>
      <c r="IM22" s="11"/>
      <c r="IN22" s="23"/>
      <c r="IO22" s="13"/>
      <c r="IP22" s="23"/>
      <c r="IQ22" s="28"/>
      <c r="IR22" s="20"/>
      <c r="IS22" s="13"/>
      <c r="IT22" s="20"/>
      <c r="IU22" s="23"/>
      <c r="IV22" s="20"/>
      <c r="IW22" s="23"/>
      <c r="IY22" s="13"/>
      <c r="IZ22" s="25"/>
      <c r="JA22" s="25"/>
      <c r="JB22" s="25"/>
      <c r="JC22" s="25"/>
      <c r="JD22" s="25"/>
      <c r="JE22" s="25"/>
      <c r="JF22" s="25"/>
    </row>
    <row r="23" spans="1:266" s="4" customFormat="1" ht="13.8" x14ac:dyDescent="0.3">
      <c r="M23" s="6"/>
      <c r="N23" s="6"/>
      <c r="O23" s="6"/>
      <c r="P23" s="6"/>
      <c r="Q23" s="6"/>
      <c r="R23" s="6"/>
      <c r="S23" s="7"/>
      <c r="T23" s="6"/>
      <c r="U23" s="5"/>
      <c r="V23" s="5"/>
      <c r="X23" s="118">
        <v>5</v>
      </c>
      <c r="Y23" s="118">
        <v>10</v>
      </c>
      <c r="Z23" s="40">
        <v>1.7999999999999999E-2</v>
      </c>
      <c r="AA23" s="40">
        <v>10000000</v>
      </c>
      <c r="AB23" s="40">
        <v>10000000</v>
      </c>
      <c r="AC23" s="98">
        <v>3900000</v>
      </c>
      <c r="AD23" s="42">
        <v>0.33</v>
      </c>
      <c r="AE23" s="42">
        <v>0.33</v>
      </c>
      <c r="AF23" s="41">
        <v>1.7999999999999999E-2</v>
      </c>
      <c r="AG23" s="40">
        <v>10000000</v>
      </c>
      <c r="AH23" s="40">
        <v>10000000</v>
      </c>
      <c r="AI23" s="98">
        <v>3900000</v>
      </c>
      <c r="AJ23" s="42">
        <v>0.33</v>
      </c>
      <c r="AK23" s="42">
        <v>0.33</v>
      </c>
      <c r="AL23" s="42">
        <f>AL11</f>
        <v>1E-4</v>
      </c>
      <c r="AM23" s="40">
        <v>6000</v>
      </c>
      <c r="AN23" s="40">
        <f>AN11</f>
        <v>10000</v>
      </c>
      <c r="AO23" s="40">
        <f>AO11</f>
        <v>10000</v>
      </c>
      <c r="AP23" s="42">
        <v>0.03</v>
      </c>
      <c r="AQ23" s="42">
        <v>0.03</v>
      </c>
      <c r="AR23" s="4">
        <f t="shared" si="88"/>
        <v>1.8099999999999998E-2</v>
      </c>
      <c r="AS23" s="11">
        <f t="shared" si="89"/>
        <v>0.5</v>
      </c>
      <c r="AT23" s="15">
        <f t="shared" si="90"/>
        <v>33.088205588598356</v>
      </c>
      <c r="AU23" s="19">
        <f t="shared" si="91"/>
        <v>9.9681786118061078E-5</v>
      </c>
      <c r="AV23" s="13">
        <f t="shared" si="92"/>
        <v>0.5</v>
      </c>
      <c r="AW23" s="11">
        <f t="shared" si="93"/>
        <v>1</v>
      </c>
      <c r="AX23" s="11">
        <f t="shared" si="94"/>
        <v>0.8911</v>
      </c>
      <c r="AY23" s="11">
        <f t="shared" si="95"/>
        <v>201997.53114128605</v>
      </c>
      <c r="AZ23" s="11">
        <f t="shared" si="96"/>
        <v>1</v>
      </c>
      <c r="BA23" s="11">
        <f t="shared" si="97"/>
        <v>0.34752899999999998</v>
      </c>
      <c r="BB23" s="11">
        <f t="shared" si="98"/>
        <v>1.025058</v>
      </c>
      <c r="BC23" s="11">
        <f t="shared" si="99"/>
        <v>0.99909999999999999</v>
      </c>
      <c r="BD23" s="11">
        <f t="shared" si="100"/>
        <v>0.8911</v>
      </c>
      <c r="BE23" s="11">
        <f t="shared" si="101"/>
        <v>201997.53114128605</v>
      </c>
      <c r="BF23" s="11">
        <f t="shared" si="102"/>
        <v>1</v>
      </c>
      <c r="BG23" s="11">
        <f t="shared" si="103"/>
        <v>0.34752899999999998</v>
      </c>
      <c r="BH23" s="11">
        <f t="shared" si="104"/>
        <v>1.025058</v>
      </c>
      <c r="BI23" s="121">
        <f t="shared" si="105"/>
        <v>1</v>
      </c>
      <c r="BJ23" s="121">
        <f t="shared" si="106"/>
        <v>0.26666666666666666</v>
      </c>
      <c r="BK23" s="121">
        <f t="shared" si="0"/>
        <v>0.13333333333333333</v>
      </c>
      <c r="BL23" s="121">
        <f t="shared" si="0"/>
        <v>7.8431372549019607E-2</v>
      </c>
      <c r="BM23" s="121">
        <f t="shared" si="0"/>
        <v>5.128205128205128E-2</v>
      </c>
      <c r="BN23" s="121">
        <f t="shared" si="0"/>
        <v>3.6036036036036036E-2</v>
      </c>
      <c r="BO23" s="121">
        <f t="shared" si="0"/>
        <v>2.6666666666666668E-2</v>
      </c>
      <c r="BP23" s="121">
        <f t="shared" si="0"/>
        <v>2.0512820512820513E-2</v>
      </c>
      <c r="BQ23" s="121">
        <f t="shared" si="107"/>
        <v>1.3333333333333333</v>
      </c>
      <c r="BR23" s="121">
        <f t="shared" si="1"/>
        <v>1.3333333333333333</v>
      </c>
      <c r="BS23" s="121">
        <f t="shared" si="1"/>
        <v>1.3333333333333333</v>
      </c>
      <c r="BT23" s="121">
        <f t="shared" si="1"/>
        <v>1.3333333333333333</v>
      </c>
      <c r="BU23" s="121">
        <f t="shared" si="1"/>
        <v>1.3333333333333333</v>
      </c>
      <c r="BV23" s="121">
        <f t="shared" si="1"/>
        <v>1.3333333333333333</v>
      </c>
      <c r="BW23" s="121">
        <f t="shared" si="1"/>
        <v>1.3333333333333333</v>
      </c>
      <c r="BX23" s="121">
        <f t="shared" si="1"/>
        <v>1.3333333333333333</v>
      </c>
      <c r="BY23" s="121">
        <f t="shared" si="108"/>
        <v>16</v>
      </c>
      <c r="BZ23" s="121">
        <f t="shared" si="109"/>
        <v>32.799999999999997</v>
      </c>
      <c r="CA23" s="121">
        <f t="shared" si="2"/>
        <v>54.4</v>
      </c>
      <c r="CB23" s="121">
        <f t="shared" si="2"/>
        <v>83.058823529411768</v>
      </c>
      <c r="CC23" s="121">
        <f t="shared" si="2"/>
        <v>119.38461538461539</v>
      </c>
      <c r="CD23" s="121">
        <f t="shared" si="2"/>
        <v>163.56756756756758</v>
      </c>
      <c r="CE23" s="121">
        <f t="shared" si="2"/>
        <v>215.68</v>
      </c>
      <c r="CF23" s="121">
        <f t="shared" si="2"/>
        <v>275.75384615384615</v>
      </c>
      <c r="CG23" s="121">
        <f t="shared" si="110"/>
        <v>0.25</v>
      </c>
      <c r="CH23" s="121">
        <f t="shared" si="111"/>
        <v>6.6666666666666666E-2</v>
      </c>
      <c r="CI23" s="121">
        <f t="shared" si="112"/>
        <v>3.3333333333333333E-2</v>
      </c>
      <c r="CJ23" s="121">
        <f t="shared" si="113"/>
        <v>1.9607843137254902E-2</v>
      </c>
      <c r="CK23" s="121">
        <f t="shared" si="114"/>
        <v>1.282051282051282E-2</v>
      </c>
      <c r="CL23" s="121">
        <f t="shared" si="115"/>
        <v>9.0090090090090089E-3</v>
      </c>
      <c r="CM23" s="121">
        <f t="shared" si="116"/>
        <v>6.6666666666666671E-3</v>
      </c>
      <c r="CN23" s="121">
        <f t="shared" si="117"/>
        <v>5.1282051282051282E-3</v>
      </c>
      <c r="CO23" s="95">
        <f t="shared" si="4"/>
        <v>22.316859999999998</v>
      </c>
      <c r="CP23" s="95">
        <f t="shared" si="5"/>
        <v>44.213951999999992</v>
      </c>
      <c r="CQ23" s="95">
        <f t="shared" si="6"/>
        <v>72.764532000000003</v>
      </c>
      <c r="CR23" s="95">
        <f t="shared" si="7"/>
        <v>111.15416752941177</v>
      </c>
      <c r="CS23" s="95">
        <f t="shared" si="8"/>
        <v>159.9910033846154</v>
      </c>
      <c r="CT23" s="95">
        <f t="shared" si="9"/>
        <v>219.46523156756757</v>
      </c>
      <c r="CU23" s="95">
        <f t="shared" si="10"/>
        <v>289.64917200000002</v>
      </c>
      <c r="CV23" s="95">
        <f t="shared" si="11"/>
        <v>370.57475815384612</v>
      </c>
      <c r="CW23" s="95">
        <f t="shared" si="12"/>
        <v>22.316859999999998</v>
      </c>
      <c r="CX23" s="95">
        <f t="shared" si="13"/>
        <v>44.213951999999992</v>
      </c>
      <c r="CY23" s="95">
        <f t="shared" si="14"/>
        <v>72.764532000000003</v>
      </c>
      <c r="CZ23" s="95">
        <f t="shared" si="15"/>
        <v>111.15416752941177</v>
      </c>
      <c r="DA23" s="95">
        <f t="shared" si="16"/>
        <v>159.9910033846154</v>
      </c>
      <c r="DB23" s="95">
        <f t="shared" si="17"/>
        <v>219.46523156756757</v>
      </c>
      <c r="DC23" s="95">
        <f t="shared" si="18"/>
        <v>289.64917200000002</v>
      </c>
      <c r="DD23" s="95">
        <f t="shared" si="19"/>
        <v>370.57475815384612</v>
      </c>
      <c r="DE23" s="13">
        <f t="shared" si="118"/>
        <v>19.733488000000001</v>
      </c>
      <c r="DF23" s="13">
        <f t="shared" si="119"/>
        <v>35.800154666666664</v>
      </c>
      <c r="DG23" s="13">
        <f t="shared" si="120"/>
        <v>57.266821333333333</v>
      </c>
      <c r="DH23" s="13">
        <f t="shared" si="121"/>
        <v>85.870742901960782</v>
      </c>
      <c r="DI23" s="13">
        <f t="shared" si="20"/>
        <v>122.16938543589744</v>
      </c>
      <c r="DJ23" s="13">
        <f t="shared" si="21"/>
        <v>166.33709160360362</v>
      </c>
      <c r="DK23" s="13">
        <f t="shared" si="22"/>
        <v>218.44015466666667</v>
      </c>
      <c r="DL23" s="13">
        <f t="shared" si="23"/>
        <v>278.50784697435898</v>
      </c>
      <c r="DM23" s="95">
        <f t="shared" si="24"/>
        <v>19.733488000000001</v>
      </c>
      <c r="DN23" s="95">
        <f t="shared" si="25"/>
        <v>35.800154666666664</v>
      </c>
      <c r="DO23" s="95">
        <f t="shared" si="26"/>
        <v>57.266821333333333</v>
      </c>
      <c r="DP23" s="95">
        <f t="shared" si="27"/>
        <v>85.870742901960782</v>
      </c>
      <c r="DQ23" s="95">
        <f t="shared" si="28"/>
        <v>122.16938543589744</v>
      </c>
      <c r="DR23" s="95">
        <f t="shared" si="29"/>
        <v>166.33709160360362</v>
      </c>
      <c r="DS23" s="95">
        <f t="shared" si="30"/>
        <v>218.44015466666667</v>
      </c>
      <c r="DT23" s="95">
        <f t="shared" si="31"/>
        <v>278.50784697435898</v>
      </c>
      <c r="DU23" s="95">
        <f t="shared" si="32"/>
        <v>23.275956639999997</v>
      </c>
      <c r="DV23" s="95">
        <f t="shared" si="33"/>
        <v>23.467466773333328</v>
      </c>
      <c r="DW23" s="95">
        <f t="shared" si="34"/>
        <v>31.921185706666659</v>
      </c>
      <c r="DX23" s="95">
        <f t="shared" si="35"/>
        <v>44.436526250149932</v>
      </c>
      <c r="DY23" s="95">
        <f t="shared" si="36"/>
        <v>60.864171275108482</v>
      </c>
      <c r="DZ23" s="95">
        <f t="shared" si="37"/>
        <v>81.102288408200636</v>
      </c>
      <c r="EA23" s="95">
        <f t="shared" si="38"/>
        <v>105.10252885333333</v>
      </c>
      <c r="EB23" s="95">
        <f t="shared" si="39"/>
        <v>132.8412380585404</v>
      </c>
      <c r="EC23" s="95">
        <f t="shared" si="40"/>
        <v>23.275956639999997</v>
      </c>
      <c r="ED23" s="95">
        <f t="shared" si="41"/>
        <v>23.467466773333328</v>
      </c>
      <c r="EE23" s="95">
        <f t="shared" si="42"/>
        <v>31.921185706666662</v>
      </c>
      <c r="EF23" s="95">
        <f t="shared" si="43"/>
        <v>44.436526250149939</v>
      </c>
      <c r="EG23" s="95">
        <f t="shared" si="44"/>
        <v>60.864171275108475</v>
      </c>
      <c r="EH23" s="95">
        <f t="shared" si="45"/>
        <v>81.102288408200636</v>
      </c>
      <c r="EI23" s="95">
        <f t="shared" si="46"/>
        <v>105.10252885333333</v>
      </c>
      <c r="EJ23" s="95">
        <f t="shared" si="47"/>
        <v>132.8412380585404</v>
      </c>
      <c r="EK23" s="95">
        <f t="shared" si="48"/>
        <v>23.275956639999997</v>
      </c>
      <c r="EL23" s="95">
        <f t="shared" si="49"/>
        <v>23.467466773333328</v>
      </c>
      <c r="EM23" s="95">
        <f t="shared" si="50"/>
        <v>31.921185706666662</v>
      </c>
      <c r="EN23" s="95">
        <f t="shared" si="51"/>
        <v>44.436526250149939</v>
      </c>
      <c r="EO23" s="95">
        <f t="shared" si="52"/>
        <v>60.864171275108475</v>
      </c>
      <c r="EP23" s="95">
        <f t="shared" si="53"/>
        <v>81.102288408200636</v>
      </c>
      <c r="EQ23" s="95">
        <f t="shared" si="54"/>
        <v>105.10252885333333</v>
      </c>
      <c r="ER23" s="95">
        <f t="shared" si="55"/>
        <v>132.8412380585404</v>
      </c>
      <c r="ES23" s="95">
        <f t="shared" si="56"/>
        <v>1</v>
      </c>
      <c r="ET23" s="95">
        <f t="shared" si="57"/>
        <v>1</v>
      </c>
      <c r="EU23" s="95">
        <f t="shared" si="58"/>
        <v>1</v>
      </c>
      <c r="EV23" s="95">
        <f t="shared" si="59"/>
        <v>1</v>
      </c>
      <c r="EW23" s="95">
        <f t="shared" si="60"/>
        <v>1</v>
      </c>
      <c r="EX23" s="95">
        <f t="shared" si="61"/>
        <v>1</v>
      </c>
      <c r="EY23" s="95">
        <f t="shared" si="62"/>
        <v>1</v>
      </c>
      <c r="EZ23" s="95">
        <f t="shared" si="63"/>
        <v>1</v>
      </c>
      <c r="FA23" s="95">
        <f t="shared" si="64"/>
        <v>1</v>
      </c>
      <c r="FB23" s="95">
        <f t="shared" si="65"/>
        <v>1</v>
      </c>
      <c r="FC23" s="95">
        <f t="shared" si="66"/>
        <v>1</v>
      </c>
      <c r="FD23" s="95">
        <f t="shared" si="67"/>
        <v>1</v>
      </c>
      <c r="FE23" s="95">
        <f t="shared" si="68"/>
        <v>1</v>
      </c>
      <c r="FF23" s="95">
        <f t="shared" si="69"/>
        <v>1</v>
      </c>
      <c r="FG23" s="95">
        <f t="shared" si="70"/>
        <v>1</v>
      </c>
      <c r="FH23" s="95">
        <f t="shared" si="71"/>
        <v>1</v>
      </c>
      <c r="FI23" s="95">
        <f t="shared" si="72"/>
        <v>1</v>
      </c>
      <c r="FJ23" s="95">
        <f t="shared" si="73"/>
        <v>1</v>
      </c>
      <c r="FK23" s="95">
        <f t="shared" si="74"/>
        <v>1</v>
      </c>
      <c r="FL23" s="95">
        <f t="shared" si="75"/>
        <v>1</v>
      </c>
      <c r="FM23" s="95">
        <f t="shared" si="76"/>
        <v>1</v>
      </c>
      <c r="FN23" s="95">
        <f t="shared" si="77"/>
        <v>1</v>
      </c>
      <c r="FO23" s="95">
        <f t="shared" si="78"/>
        <v>1</v>
      </c>
      <c r="FP23" s="95">
        <f t="shared" si="79"/>
        <v>1</v>
      </c>
      <c r="FQ23" s="115">
        <f t="shared" si="80"/>
        <v>19.701243638052219</v>
      </c>
      <c r="FR23" s="115">
        <f t="shared" si="81"/>
        <v>35.680204049668532</v>
      </c>
      <c r="FS23" s="115">
        <f t="shared" si="82"/>
        <v>56.951831557518119</v>
      </c>
      <c r="FT23" s="115">
        <f t="shared" si="83"/>
        <v>85.155631642154148</v>
      </c>
      <c r="FU23" s="115">
        <f t="shared" si="84"/>
        <v>120.71775816446151</v>
      </c>
      <c r="FV23" s="115">
        <f t="shared" si="85"/>
        <v>163.64783584071012</v>
      </c>
      <c r="FW23" s="115">
        <f t="shared" si="86"/>
        <v>213.81522519245135</v>
      </c>
      <c r="FX23" s="115">
        <f t="shared" si="87"/>
        <v>271.02205654049146</v>
      </c>
      <c r="FY23" s="90"/>
      <c r="FZ23" s="90">
        <f t="shared" si="122"/>
        <v>19.701243638052219</v>
      </c>
      <c r="GB23" s="20">
        <v>6.2969522642609457</v>
      </c>
      <c r="GC23" s="20">
        <v>5.0311742930455239</v>
      </c>
      <c r="GD23" s="20">
        <v>4.1863104005040412</v>
      </c>
      <c r="GE23" s="20">
        <v>3.1377390479753706</v>
      </c>
      <c r="GF23" s="20">
        <v>2.0887622588412107</v>
      </c>
      <c r="GG23" s="20">
        <v>1.2373202756619344</v>
      </c>
      <c r="GH23" s="20">
        <v>1.0000950877527832</v>
      </c>
      <c r="GI23" s="31"/>
      <c r="GJ23" s="31"/>
      <c r="GK23" s="31"/>
      <c r="HU23" s="21"/>
      <c r="HV23" s="21"/>
      <c r="HW23" s="21"/>
      <c r="HX23" s="21"/>
      <c r="HY23" s="21"/>
      <c r="HZ23" s="21"/>
      <c r="IA23" s="21"/>
      <c r="IC23" s="28"/>
      <c r="ID23" s="13"/>
      <c r="IE23" s="13"/>
      <c r="IF23" s="13"/>
      <c r="IG23" s="13"/>
      <c r="IH23" s="13"/>
      <c r="II23" s="13"/>
      <c r="IJ23" s="28"/>
      <c r="IK23" s="20"/>
      <c r="IL23" s="13"/>
      <c r="IM23" s="11"/>
      <c r="IN23" s="23"/>
      <c r="IO23" s="13"/>
      <c r="IP23" s="23"/>
      <c r="IQ23" s="28"/>
      <c r="IR23" s="20"/>
      <c r="IS23" s="13"/>
      <c r="IT23" s="20"/>
      <c r="IU23" s="23"/>
      <c r="IV23" s="20"/>
      <c r="IW23" s="23"/>
      <c r="IY23" s="13"/>
      <c r="IZ23" s="25"/>
      <c r="JA23" s="25"/>
      <c r="JB23" s="25"/>
      <c r="JC23" s="25"/>
      <c r="JD23" s="25"/>
      <c r="JE23" s="25"/>
      <c r="JF23" s="25"/>
    </row>
    <row r="24" spans="1:266" s="4" customFormat="1" ht="13.8" x14ac:dyDescent="0.3">
      <c r="M24" s="6"/>
      <c r="N24" s="6"/>
      <c r="O24" s="6"/>
      <c r="P24" s="6"/>
      <c r="Q24" s="6"/>
      <c r="R24" s="6"/>
      <c r="S24" s="7"/>
      <c r="T24" s="6"/>
      <c r="U24" s="5"/>
      <c r="V24" s="5"/>
      <c r="X24" s="118">
        <v>5.5</v>
      </c>
      <c r="Y24" s="118">
        <v>10</v>
      </c>
      <c r="Z24" s="40">
        <v>1.7999999999999999E-2</v>
      </c>
      <c r="AA24" s="40">
        <v>10000000</v>
      </c>
      <c r="AB24" s="40">
        <v>10000000</v>
      </c>
      <c r="AC24" s="98">
        <v>3900000</v>
      </c>
      <c r="AD24" s="42">
        <v>0.33</v>
      </c>
      <c r="AE24" s="42">
        <v>0.33</v>
      </c>
      <c r="AF24" s="41">
        <v>1.7999999999999999E-2</v>
      </c>
      <c r="AG24" s="40">
        <v>10000000</v>
      </c>
      <c r="AH24" s="40">
        <v>10000000</v>
      </c>
      <c r="AI24" s="98">
        <v>3900000</v>
      </c>
      <c r="AJ24" s="42">
        <v>0.33</v>
      </c>
      <c r="AK24" s="42">
        <v>0.33</v>
      </c>
      <c r="AL24" s="42">
        <f>AL11</f>
        <v>1E-4</v>
      </c>
      <c r="AM24" s="40">
        <v>6000</v>
      </c>
      <c r="AN24" s="40">
        <f>AN11</f>
        <v>10000</v>
      </c>
      <c r="AO24" s="40">
        <f>AO11</f>
        <v>10000</v>
      </c>
      <c r="AP24" s="42">
        <v>0.03</v>
      </c>
      <c r="AQ24" s="42">
        <v>0.03</v>
      </c>
      <c r="AR24" s="4">
        <f t="shared" si="88"/>
        <v>1.8099999999999998E-2</v>
      </c>
      <c r="AS24" s="11">
        <f t="shared" si="89"/>
        <v>0.55000000000000004</v>
      </c>
      <c r="AT24" s="15">
        <f t="shared" si="90"/>
        <v>33.088205588598356</v>
      </c>
      <c r="AU24" s="19">
        <f t="shared" si="91"/>
        <v>9.9681786118061078E-5</v>
      </c>
      <c r="AV24" s="13">
        <f t="shared" si="92"/>
        <v>0.5</v>
      </c>
      <c r="AW24" s="11">
        <f t="shared" si="93"/>
        <v>1</v>
      </c>
      <c r="AX24" s="11">
        <f t="shared" si="94"/>
        <v>0.8911</v>
      </c>
      <c r="AY24" s="11">
        <f t="shared" si="95"/>
        <v>201997.53114128605</v>
      </c>
      <c r="AZ24" s="11">
        <f t="shared" si="96"/>
        <v>1</v>
      </c>
      <c r="BA24" s="11">
        <f t="shared" si="97"/>
        <v>0.34752899999999998</v>
      </c>
      <c r="BB24" s="11">
        <f t="shared" si="98"/>
        <v>1.025058</v>
      </c>
      <c r="BC24" s="11">
        <f t="shared" si="99"/>
        <v>0.99909999999999999</v>
      </c>
      <c r="BD24" s="11">
        <f t="shared" si="100"/>
        <v>0.8911</v>
      </c>
      <c r="BE24" s="11">
        <f t="shared" si="101"/>
        <v>201997.53114128605</v>
      </c>
      <c r="BF24" s="11">
        <f t="shared" si="102"/>
        <v>1</v>
      </c>
      <c r="BG24" s="11">
        <f t="shared" si="103"/>
        <v>0.34752899999999998</v>
      </c>
      <c r="BH24" s="11">
        <f t="shared" si="104"/>
        <v>1.025058</v>
      </c>
      <c r="BI24" s="121">
        <f t="shared" si="105"/>
        <v>1.21</v>
      </c>
      <c r="BJ24" s="121">
        <f t="shared" si="106"/>
        <v>0.32266666666666666</v>
      </c>
      <c r="BK24" s="121">
        <f t="shared" si="0"/>
        <v>0.16133333333333333</v>
      </c>
      <c r="BL24" s="121">
        <f t="shared" si="0"/>
        <v>9.4901960784313719E-2</v>
      </c>
      <c r="BM24" s="121">
        <f t="shared" si="0"/>
        <v>6.2051282051282054E-2</v>
      </c>
      <c r="BN24" s="121">
        <f t="shared" si="0"/>
        <v>4.3603603603603602E-2</v>
      </c>
      <c r="BO24" s="121">
        <f t="shared" si="0"/>
        <v>3.2266666666666666E-2</v>
      </c>
      <c r="BP24" s="121">
        <f t="shared" si="0"/>
        <v>2.482051282051282E-2</v>
      </c>
      <c r="BQ24" s="121">
        <f t="shared" si="107"/>
        <v>1.3333333333333333</v>
      </c>
      <c r="BR24" s="121">
        <f t="shared" si="1"/>
        <v>1.3333333333333333</v>
      </c>
      <c r="BS24" s="121">
        <f t="shared" si="1"/>
        <v>1.3333333333333333</v>
      </c>
      <c r="BT24" s="121">
        <f t="shared" si="1"/>
        <v>1.3333333333333333</v>
      </c>
      <c r="BU24" s="121">
        <f t="shared" si="1"/>
        <v>1.3333333333333333</v>
      </c>
      <c r="BV24" s="121">
        <f t="shared" si="1"/>
        <v>1.3333333333333333</v>
      </c>
      <c r="BW24" s="121">
        <f t="shared" si="1"/>
        <v>1.3333333333333333</v>
      </c>
      <c r="BX24" s="121">
        <f t="shared" si="1"/>
        <v>1.3333333333333333</v>
      </c>
      <c r="BY24" s="121">
        <f t="shared" si="108"/>
        <v>13.223140495867769</v>
      </c>
      <c r="BZ24" s="121">
        <f t="shared" si="109"/>
        <v>27.107438016528924</v>
      </c>
      <c r="CA24" s="121">
        <f t="shared" si="2"/>
        <v>44.958677685950413</v>
      </c>
      <c r="CB24" s="121">
        <f t="shared" si="2"/>
        <v>68.643655809431209</v>
      </c>
      <c r="CC24" s="121">
        <f t="shared" si="2"/>
        <v>98.664971392244126</v>
      </c>
      <c r="CD24" s="121">
        <f t="shared" si="2"/>
        <v>135.17980790708066</v>
      </c>
      <c r="CE24" s="121">
        <f t="shared" si="2"/>
        <v>178.24793388429754</v>
      </c>
      <c r="CF24" s="121">
        <f t="shared" si="2"/>
        <v>227.89574062301335</v>
      </c>
      <c r="CG24" s="121">
        <f t="shared" si="110"/>
        <v>0.30249999999999999</v>
      </c>
      <c r="CH24" s="121">
        <f t="shared" si="111"/>
        <v>8.0666666666666664E-2</v>
      </c>
      <c r="CI24" s="121">
        <f t="shared" si="112"/>
        <v>4.0333333333333332E-2</v>
      </c>
      <c r="CJ24" s="121">
        <f t="shared" si="113"/>
        <v>2.372549019607843E-2</v>
      </c>
      <c r="CK24" s="121">
        <f t="shared" si="114"/>
        <v>1.5512820512820514E-2</v>
      </c>
      <c r="CL24" s="121">
        <f t="shared" si="115"/>
        <v>1.0900900900900901E-2</v>
      </c>
      <c r="CM24" s="121">
        <f t="shared" si="116"/>
        <v>8.0666666666666664E-3</v>
      </c>
      <c r="CN24" s="121">
        <f t="shared" si="117"/>
        <v>6.2051282051282051E-3</v>
      </c>
      <c r="CO24" s="95">
        <f t="shared" si="4"/>
        <v>19.218320760330577</v>
      </c>
      <c r="CP24" s="95">
        <f t="shared" si="5"/>
        <v>37.31509100826446</v>
      </c>
      <c r="CQ24" s="95">
        <f t="shared" si="6"/>
        <v>60.910611669421485</v>
      </c>
      <c r="CR24" s="95">
        <f t="shared" si="7"/>
        <v>92.637583181332033</v>
      </c>
      <c r="CS24" s="95">
        <f t="shared" si="8"/>
        <v>132.99860454926892</v>
      </c>
      <c r="CT24" s="95">
        <f t="shared" si="9"/>
        <v>182.15085924592364</v>
      </c>
      <c r="CU24" s="95">
        <f t="shared" si="10"/>
        <v>240.15411580165289</v>
      </c>
      <c r="CV24" s="95">
        <f t="shared" si="11"/>
        <v>307.03476551557532</v>
      </c>
      <c r="CW24" s="95">
        <f t="shared" si="12"/>
        <v>19.218320760330577</v>
      </c>
      <c r="CX24" s="95">
        <f t="shared" si="13"/>
        <v>37.31509100826446</v>
      </c>
      <c r="CY24" s="95">
        <f t="shared" si="14"/>
        <v>60.910611669421485</v>
      </c>
      <c r="CZ24" s="95">
        <f t="shared" si="15"/>
        <v>92.637583181332033</v>
      </c>
      <c r="DA24" s="95">
        <f t="shared" si="16"/>
        <v>132.99860454926892</v>
      </c>
      <c r="DB24" s="95">
        <f t="shared" si="17"/>
        <v>182.15085924592364</v>
      </c>
      <c r="DC24" s="95">
        <f t="shared" si="18"/>
        <v>240.15411580165289</v>
      </c>
      <c r="DD24" s="95">
        <f t="shared" si="19"/>
        <v>307.03476551557532</v>
      </c>
      <c r="DE24" s="13">
        <f t="shared" si="118"/>
        <v>17.166628495867769</v>
      </c>
      <c r="DF24" s="13">
        <f t="shared" si="119"/>
        <v>30.163592683195592</v>
      </c>
      <c r="DG24" s="13">
        <f t="shared" si="120"/>
        <v>47.853499019283745</v>
      </c>
      <c r="DH24" s="13">
        <f t="shared" si="121"/>
        <v>71.472045770215516</v>
      </c>
      <c r="DI24" s="13">
        <f t="shared" si="20"/>
        <v>101.46051067429541</v>
      </c>
      <c r="DJ24" s="13">
        <f t="shared" si="21"/>
        <v>137.95689951068425</v>
      </c>
      <c r="DK24" s="13">
        <f t="shared" si="22"/>
        <v>181.01368855096422</v>
      </c>
      <c r="DL24" s="13">
        <f t="shared" si="23"/>
        <v>230.65404913583387</v>
      </c>
      <c r="DM24" s="95">
        <f t="shared" si="24"/>
        <v>17.166628495867769</v>
      </c>
      <c r="DN24" s="95">
        <f t="shared" si="25"/>
        <v>30.163592683195592</v>
      </c>
      <c r="DO24" s="95">
        <f t="shared" si="26"/>
        <v>47.853499019283745</v>
      </c>
      <c r="DP24" s="95">
        <f t="shared" si="27"/>
        <v>71.472045770215516</v>
      </c>
      <c r="DQ24" s="95">
        <f t="shared" si="28"/>
        <v>101.46051067429541</v>
      </c>
      <c r="DR24" s="95">
        <f t="shared" si="29"/>
        <v>137.95689951068425</v>
      </c>
      <c r="DS24" s="95">
        <f t="shared" si="30"/>
        <v>181.01368855096422</v>
      </c>
      <c r="DT24" s="95">
        <f t="shared" si="31"/>
        <v>230.65404913583387</v>
      </c>
      <c r="DU24" s="95">
        <f t="shared" si="32"/>
        <v>22.086545817851238</v>
      </c>
      <c r="DV24" s="95">
        <f t="shared" si="33"/>
        <v>20.855641773928369</v>
      </c>
      <c r="DW24" s="95">
        <f t="shared" si="34"/>
        <v>27.559315719360875</v>
      </c>
      <c r="DX24" s="95">
        <f t="shared" si="35"/>
        <v>37.76457316281887</v>
      </c>
      <c r="DY24" s="95">
        <f t="shared" si="36"/>
        <v>51.26825855907542</v>
      </c>
      <c r="DZ24" s="95">
        <f t="shared" si="37"/>
        <v>67.951702037720409</v>
      </c>
      <c r="EA24" s="95">
        <f t="shared" si="38"/>
        <v>87.760152396368056</v>
      </c>
      <c r="EB24" s="95">
        <f t="shared" si="39"/>
        <v>110.66712804650737</v>
      </c>
      <c r="EC24" s="95">
        <f t="shared" si="40"/>
        <v>22.086545817851238</v>
      </c>
      <c r="ED24" s="95">
        <f t="shared" si="41"/>
        <v>20.855641773928372</v>
      </c>
      <c r="EE24" s="95">
        <f t="shared" si="42"/>
        <v>27.559315719360878</v>
      </c>
      <c r="EF24" s="95">
        <f t="shared" si="43"/>
        <v>37.76457316281887</v>
      </c>
      <c r="EG24" s="95">
        <f t="shared" si="44"/>
        <v>51.26825855907542</v>
      </c>
      <c r="EH24" s="95">
        <f t="shared" si="45"/>
        <v>67.951702037720395</v>
      </c>
      <c r="EI24" s="95">
        <f t="shared" si="46"/>
        <v>87.760152396368056</v>
      </c>
      <c r="EJ24" s="95">
        <f t="shared" si="47"/>
        <v>110.66712804650737</v>
      </c>
      <c r="EK24" s="95">
        <f t="shared" si="48"/>
        <v>22.086545817851238</v>
      </c>
      <c r="EL24" s="95">
        <f t="shared" si="49"/>
        <v>20.855641773928372</v>
      </c>
      <c r="EM24" s="95">
        <f t="shared" si="50"/>
        <v>27.559315719360878</v>
      </c>
      <c r="EN24" s="95">
        <f t="shared" si="51"/>
        <v>37.76457316281887</v>
      </c>
      <c r="EO24" s="95">
        <f t="shared" si="52"/>
        <v>51.26825855907542</v>
      </c>
      <c r="EP24" s="95">
        <f t="shared" si="53"/>
        <v>67.951702037720395</v>
      </c>
      <c r="EQ24" s="95">
        <f t="shared" si="54"/>
        <v>87.760152396368056</v>
      </c>
      <c r="ER24" s="95">
        <f t="shared" si="55"/>
        <v>110.66712804650737</v>
      </c>
      <c r="ES24" s="95">
        <f t="shared" si="56"/>
        <v>1</v>
      </c>
      <c r="ET24" s="95">
        <f t="shared" si="57"/>
        <v>1</v>
      </c>
      <c r="EU24" s="95">
        <f t="shared" si="58"/>
        <v>1</v>
      </c>
      <c r="EV24" s="95">
        <f t="shared" si="59"/>
        <v>1</v>
      </c>
      <c r="EW24" s="95">
        <f t="shared" si="60"/>
        <v>1</v>
      </c>
      <c r="EX24" s="95">
        <f t="shared" si="61"/>
        <v>1</v>
      </c>
      <c r="EY24" s="95">
        <f t="shared" si="62"/>
        <v>1</v>
      </c>
      <c r="EZ24" s="95">
        <f t="shared" si="63"/>
        <v>1</v>
      </c>
      <c r="FA24" s="95">
        <f t="shared" si="64"/>
        <v>1</v>
      </c>
      <c r="FB24" s="95">
        <f t="shared" si="65"/>
        <v>0.99999999999999989</v>
      </c>
      <c r="FC24" s="95">
        <f t="shared" si="66"/>
        <v>1</v>
      </c>
      <c r="FD24" s="95">
        <f t="shared" si="67"/>
        <v>1</v>
      </c>
      <c r="FE24" s="95">
        <f t="shared" si="68"/>
        <v>1</v>
      </c>
      <c r="FF24" s="95">
        <f t="shared" si="69"/>
        <v>1</v>
      </c>
      <c r="FG24" s="95">
        <f t="shared" si="70"/>
        <v>1</v>
      </c>
      <c r="FH24" s="95">
        <f t="shared" si="71"/>
        <v>1</v>
      </c>
      <c r="FI24" s="95">
        <f t="shared" si="72"/>
        <v>1</v>
      </c>
      <c r="FJ24" s="95">
        <f t="shared" si="73"/>
        <v>1</v>
      </c>
      <c r="FK24" s="95">
        <f t="shared" si="74"/>
        <v>1</v>
      </c>
      <c r="FL24" s="95">
        <f t="shared" si="75"/>
        <v>1</v>
      </c>
      <c r="FM24" s="95">
        <f t="shared" si="76"/>
        <v>1</v>
      </c>
      <c r="FN24" s="95">
        <f t="shared" si="77"/>
        <v>1</v>
      </c>
      <c r="FO24" s="95">
        <f t="shared" si="78"/>
        <v>1</v>
      </c>
      <c r="FP24" s="95">
        <f t="shared" si="79"/>
        <v>1</v>
      </c>
      <c r="FQ24" s="115">
        <f t="shared" si="80"/>
        <v>17.143254172899603</v>
      </c>
      <c r="FR24" s="115">
        <f t="shared" si="81"/>
        <v>30.079481477498195</v>
      </c>
      <c r="FS24" s="115">
        <f t="shared" si="82"/>
        <v>47.634810955279811</v>
      </c>
      <c r="FT24" s="115">
        <f t="shared" si="83"/>
        <v>70.977924088647271</v>
      </c>
      <c r="FU24" s="115">
        <f t="shared" si="84"/>
        <v>100.45990901684664</v>
      </c>
      <c r="FV24" s="115">
        <f t="shared" si="85"/>
        <v>136.10533636783777</v>
      </c>
      <c r="FW24" s="115">
        <f t="shared" si="86"/>
        <v>177.83060135385202</v>
      </c>
      <c r="FX24" s="115">
        <f t="shared" si="87"/>
        <v>225.50128055645266</v>
      </c>
      <c r="FY24" s="90"/>
      <c r="FZ24" s="90">
        <f t="shared" si="122"/>
        <v>17.143254172899603</v>
      </c>
      <c r="GB24" s="20">
        <v>5.6559517719609316</v>
      </c>
      <c r="GC24" s="20">
        <v>4.6479606446628932</v>
      </c>
      <c r="GD24" s="20">
        <v>3.94252954436319</v>
      </c>
      <c r="GE24" s="20">
        <v>3.0279765513477117</v>
      </c>
      <c r="GF24" s="20">
        <v>2.0667396569979757</v>
      </c>
      <c r="GG24" s="20">
        <v>1.2361668382992963</v>
      </c>
      <c r="GH24" s="20">
        <v>1.0001421202038565</v>
      </c>
      <c r="GI24" s="31"/>
      <c r="GJ24" s="31"/>
      <c r="GK24" s="31"/>
      <c r="HU24" s="21"/>
      <c r="HV24" s="21"/>
      <c r="HW24" s="21"/>
      <c r="HX24" s="21"/>
      <c r="HY24" s="21"/>
      <c r="HZ24" s="21"/>
      <c r="IA24" s="21"/>
      <c r="IC24" s="28"/>
      <c r="ID24" s="11"/>
      <c r="IE24" s="13"/>
      <c r="IF24" s="11"/>
      <c r="IG24" s="13"/>
      <c r="IH24" s="13"/>
      <c r="II24" s="13"/>
      <c r="IJ24" s="28"/>
      <c r="IK24" s="11"/>
      <c r="IL24" s="13"/>
      <c r="IM24" s="11"/>
      <c r="IN24" s="23"/>
      <c r="IO24" s="11"/>
      <c r="IP24" s="23"/>
      <c r="IQ24" s="28"/>
      <c r="IR24" s="20"/>
      <c r="IS24" s="13"/>
      <c r="IT24" s="23"/>
      <c r="IU24" s="23"/>
      <c r="IV24" s="23"/>
      <c r="IW24" s="23"/>
      <c r="IY24" s="13"/>
      <c r="IZ24" s="25"/>
      <c r="JA24" s="25"/>
      <c r="JB24" s="25"/>
      <c r="JC24" s="25"/>
      <c r="JD24" s="25"/>
      <c r="JE24" s="25"/>
      <c r="JF24" s="25"/>
    </row>
    <row r="25" spans="1:266" s="4" customFormat="1" ht="13.8" x14ac:dyDescent="0.3">
      <c r="M25" s="6"/>
      <c r="N25" s="6"/>
      <c r="O25" s="6"/>
      <c r="P25" s="6"/>
      <c r="Q25" s="6"/>
      <c r="R25" s="6"/>
      <c r="S25" s="7"/>
      <c r="T25" s="6"/>
      <c r="U25" s="5"/>
      <c r="V25" s="5"/>
      <c r="X25" s="118">
        <v>6</v>
      </c>
      <c r="Y25" s="118">
        <v>10</v>
      </c>
      <c r="Z25" s="40">
        <v>1.7999999999999999E-2</v>
      </c>
      <c r="AA25" s="40">
        <v>10000000</v>
      </c>
      <c r="AB25" s="40">
        <v>10000000</v>
      </c>
      <c r="AC25" s="98">
        <v>3900000</v>
      </c>
      <c r="AD25" s="42">
        <v>0.33</v>
      </c>
      <c r="AE25" s="42">
        <v>0.33</v>
      </c>
      <c r="AF25" s="41">
        <v>1.7999999999999999E-2</v>
      </c>
      <c r="AG25" s="40">
        <v>10000000</v>
      </c>
      <c r="AH25" s="40">
        <v>10000000</v>
      </c>
      <c r="AI25" s="98">
        <v>3900000</v>
      </c>
      <c r="AJ25" s="42">
        <v>0.33</v>
      </c>
      <c r="AK25" s="42">
        <v>0.33</v>
      </c>
      <c r="AL25" s="42">
        <f>AL11</f>
        <v>1E-4</v>
      </c>
      <c r="AM25" s="40">
        <v>6000</v>
      </c>
      <c r="AN25" s="40">
        <f>AN11</f>
        <v>10000</v>
      </c>
      <c r="AO25" s="40">
        <f>AO11</f>
        <v>10000</v>
      </c>
      <c r="AP25" s="42">
        <v>0.03</v>
      </c>
      <c r="AQ25" s="42">
        <v>0.03</v>
      </c>
      <c r="AR25" s="4">
        <f t="shared" si="88"/>
        <v>1.8099999999999998E-2</v>
      </c>
      <c r="AS25" s="11">
        <f t="shared" si="89"/>
        <v>0.6</v>
      </c>
      <c r="AT25" s="15">
        <f t="shared" si="90"/>
        <v>33.088205588598356</v>
      </c>
      <c r="AU25" s="19">
        <f t="shared" si="91"/>
        <v>9.9681786118061078E-5</v>
      </c>
      <c r="AV25" s="13">
        <f t="shared" si="92"/>
        <v>0.5</v>
      </c>
      <c r="AW25" s="11">
        <f t="shared" si="93"/>
        <v>1</v>
      </c>
      <c r="AX25" s="11">
        <f t="shared" si="94"/>
        <v>0.8911</v>
      </c>
      <c r="AY25" s="11">
        <f t="shared" si="95"/>
        <v>201997.53114128605</v>
      </c>
      <c r="AZ25" s="11">
        <f t="shared" si="96"/>
        <v>1</v>
      </c>
      <c r="BA25" s="11">
        <f t="shared" si="97"/>
        <v>0.34752899999999998</v>
      </c>
      <c r="BB25" s="11">
        <f t="shared" si="98"/>
        <v>1.025058</v>
      </c>
      <c r="BC25" s="11">
        <f t="shared" si="99"/>
        <v>0.99909999999999999</v>
      </c>
      <c r="BD25" s="11">
        <f t="shared" si="100"/>
        <v>0.8911</v>
      </c>
      <c r="BE25" s="11">
        <f t="shared" si="101"/>
        <v>201997.53114128605</v>
      </c>
      <c r="BF25" s="11">
        <f t="shared" si="102"/>
        <v>1</v>
      </c>
      <c r="BG25" s="11">
        <f t="shared" si="103"/>
        <v>0.34752899999999998</v>
      </c>
      <c r="BH25" s="11">
        <f t="shared" si="104"/>
        <v>1.025058</v>
      </c>
      <c r="BI25" s="121">
        <f t="shared" si="105"/>
        <v>1.44</v>
      </c>
      <c r="BJ25" s="121">
        <f t="shared" si="106"/>
        <v>0.38400000000000001</v>
      </c>
      <c r="BK25" s="121">
        <f t="shared" si="0"/>
        <v>0.192</v>
      </c>
      <c r="BL25" s="121">
        <f t="shared" si="0"/>
        <v>0.11294117647058824</v>
      </c>
      <c r="BM25" s="121">
        <f t="shared" si="0"/>
        <v>7.3846153846153853E-2</v>
      </c>
      <c r="BN25" s="121">
        <f t="shared" si="0"/>
        <v>5.1891891891891889E-2</v>
      </c>
      <c r="BO25" s="121">
        <f t="shared" si="0"/>
        <v>3.8399999999999997E-2</v>
      </c>
      <c r="BP25" s="121">
        <f t="shared" si="0"/>
        <v>2.9538461538461538E-2</v>
      </c>
      <c r="BQ25" s="121">
        <f t="shared" si="107"/>
        <v>1.3333333333333333</v>
      </c>
      <c r="BR25" s="121">
        <f t="shared" si="1"/>
        <v>1.3333333333333333</v>
      </c>
      <c r="BS25" s="121">
        <f t="shared" si="1"/>
        <v>1.3333333333333333</v>
      </c>
      <c r="BT25" s="121">
        <f t="shared" si="1"/>
        <v>1.3333333333333333</v>
      </c>
      <c r="BU25" s="121">
        <f t="shared" si="1"/>
        <v>1.3333333333333333</v>
      </c>
      <c r="BV25" s="121">
        <f t="shared" si="1"/>
        <v>1.3333333333333333</v>
      </c>
      <c r="BW25" s="121">
        <f t="shared" si="1"/>
        <v>1.3333333333333333</v>
      </c>
      <c r="BX25" s="121">
        <f t="shared" si="1"/>
        <v>1.3333333333333333</v>
      </c>
      <c r="BY25" s="121">
        <f t="shared" si="108"/>
        <v>11.111111111111111</v>
      </c>
      <c r="BZ25" s="121">
        <f t="shared" si="109"/>
        <v>22.777777777777775</v>
      </c>
      <c r="CA25" s="121">
        <f t="shared" si="2"/>
        <v>37.777777777777779</v>
      </c>
      <c r="CB25" s="121">
        <f t="shared" si="2"/>
        <v>57.679738562091501</v>
      </c>
      <c r="CC25" s="121">
        <f t="shared" si="2"/>
        <v>82.90598290598291</v>
      </c>
      <c r="CD25" s="121">
        <f t="shared" si="2"/>
        <v>113.58858858858859</v>
      </c>
      <c r="CE25" s="121">
        <f t="shared" si="2"/>
        <v>149.77777777777777</v>
      </c>
      <c r="CF25" s="121">
        <f t="shared" si="2"/>
        <v>191.4957264957265</v>
      </c>
      <c r="CG25" s="121">
        <f t="shared" si="110"/>
        <v>0.36</v>
      </c>
      <c r="CH25" s="121">
        <f t="shared" si="111"/>
        <v>9.6000000000000002E-2</v>
      </c>
      <c r="CI25" s="121">
        <f t="shared" si="112"/>
        <v>4.8000000000000001E-2</v>
      </c>
      <c r="CJ25" s="121">
        <f t="shared" si="113"/>
        <v>2.823529411764706E-2</v>
      </c>
      <c r="CK25" s="121">
        <f t="shared" si="114"/>
        <v>1.8461538461538463E-2</v>
      </c>
      <c r="CL25" s="121">
        <f t="shared" si="115"/>
        <v>1.2972972972972972E-2</v>
      </c>
      <c r="CM25" s="121">
        <f t="shared" si="116"/>
        <v>9.5999999999999992E-3</v>
      </c>
      <c r="CN25" s="121">
        <f t="shared" si="117"/>
        <v>7.3846153846153844E-3</v>
      </c>
      <c r="CO25" s="95">
        <f t="shared" si="4"/>
        <v>16.861627555555554</v>
      </c>
      <c r="CP25" s="95">
        <f t="shared" si="5"/>
        <v>32.067941444444443</v>
      </c>
      <c r="CQ25" s="95">
        <f t="shared" si="6"/>
        <v>51.894733111111108</v>
      </c>
      <c r="CR25" s="95">
        <f t="shared" si="7"/>
        <v>78.554202228758157</v>
      </c>
      <c r="CS25" s="95">
        <f t="shared" si="8"/>
        <v>112.46867157264957</v>
      </c>
      <c r="CT25" s="95">
        <f t="shared" si="9"/>
        <v>153.77021892192192</v>
      </c>
      <c r="CU25" s="95">
        <f t="shared" si="10"/>
        <v>202.50906644444444</v>
      </c>
      <c r="CV25" s="95">
        <f t="shared" si="11"/>
        <v>258.70739016239315</v>
      </c>
      <c r="CW25" s="95">
        <f t="shared" si="12"/>
        <v>16.861627555555554</v>
      </c>
      <c r="CX25" s="95">
        <f t="shared" si="13"/>
        <v>32.067941444444443</v>
      </c>
      <c r="CY25" s="95">
        <f t="shared" si="14"/>
        <v>51.894733111111108</v>
      </c>
      <c r="CZ25" s="95">
        <f t="shared" si="15"/>
        <v>78.554202228758157</v>
      </c>
      <c r="DA25" s="95">
        <f t="shared" si="16"/>
        <v>112.46867157264957</v>
      </c>
      <c r="DB25" s="95">
        <f t="shared" si="17"/>
        <v>153.77021892192192</v>
      </c>
      <c r="DC25" s="95">
        <f t="shared" si="18"/>
        <v>202.50906644444444</v>
      </c>
      <c r="DD25" s="95">
        <f t="shared" si="19"/>
        <v>258.70739016239315</v>
      </c>
      <c r="DE25" s="13">
        <f t="shared" si="118"/>
        <v>15.28459911111111</v>
      </c>
      <c r="DF25" s="13">
        <f t="shared" si="119"/>
        <v>25.895265777777773</v>
      </c>
      <c r="DG25" s="13">
        <f t="shared" si="120"/>
        <v>40.70326577777778</v>
      </c>
      <c r="DH25" s="13">
        <f t="shared" si="121"/>
        <v>60.526167738562087</v>
      </c>
      <c r="DI25" s="13">
        <f t="shared" si="20"/>
        <v>85.713317059829066</v>
      </c>
      <c r="DJ25" s="13">
        <f t="shared" si="21"/>
        <v>116.37396848048049</v>
      </c>
      <c r="DK25" s="13">
        <f t="shared" si="22"/>
        <v>152.54966577777776</v>
      </c>
      <c r="DL25" s="13">
        <f t="shared" si="23"/>
        <v>194.25875295726496</v>
      </c>
      <c r="DM25" s="95">
        <f t="shared" si="24"/>
        <v>15.28459911111111</v>
      </c>
      <c r="DN25" s="95">
        <f t="shared" si="25"/>
        <v>25.895265777777773</v>
      </c>
      <c r="DO25" s="95">
        <f t="shared" si="26"/>
        <v>40.70326577777778</v>
      </c>
      <c r="DP25" s="95">
        <f t="shared" si="27"/>
        <v>60.526167738562087</v>
      </c>
      <c r="DQ25" s="95">
        <f t="shared" si="28"/>
        <v>85.713317059829066</v>
      </c>
      <c r="DR25" s="95">
        <f t="shared" si="29"/>
        <v>116.37396848048049</v>
      </c>
      <c r="DS25" s="95">
        <f t="shared" si="30"/>
        <v>152.54966577777776</v>
      </c>
      <c r="DT25" s="95">
        <f t="shared" si="31"/>
        <v>194.25875295726496</v>
      </c>
      <c r="DU25" s="95">
        <f t="shared" si="32"/>
        <v>21.214466097777773</v>
      </c>
      <c r="DV25" s="95">
        <f t="shared" si="33"/>
        <v>18.877818599111109</v>
      </c>
      <c r="DW25" s="95">
        <f t="shared" si="34"/>
        <v>24.246097841777775</v>
      </c>
      <c r="DX25" s="95">
        <f t="shared" si="35"/>
        <v>32.692559767535556</v>
      </c>
      <c r="DY25" s="95">
        <f t="shared" si="36"/>
        <v>43.97144995955292</v>
      </c>
      <c r="DZ25" s="95">
        <f t="shared" si="37"/>
        <v>57.950776120392817</v>
      </c>
      <c r="EA25" s="95">
        <f t="shared" si="38"/>
        <v>74.570721235911094</v>
      </c>
      <c r="EB25" s="95">
        <f t="shared" si="39"/>
        <v>93.802566865651528</v>
      </c>
      <c r="EC25" s="95">
        <f t="shared" si="40"/>
        <v>21.214466097777773</v>
      </c>
      <c r="ED25" s="95">
        <f t="shared" si="41"/>
        <v>18.877818599111109</v>
      </c>
      <c r="EE25" s="95">
        <f t="shared" si="42"/>
        <v>24.246097841777775</v>
      </c>
      <c r="EF25" s="95">
        <f t="shared" si="43"/>
        <v>32.692559767535556</v>
      </c>
      <c r="EG25" s="95">
        <f t="shared" si="44"/>
        <v>43.971449959552928</v>
      </c>
      <c r="EH25" s="95">
        <f t="shared" si="45"/>
        <v>57.950776120392824</v>
      </c>
      <c r="EI25" s="95">
        <f t="shared" si="46"/>
        <v>74.570721235911094</v>
      </c>
      <c r="EJ25" s="95">
        <f t="shared" si="47"/>
        <v>93.802566865651542</v>
      </c>
      <c r="EK25" s="95">
        <f t="shared" si="48"/>
        <v>21.214466097777773</v>
      </c>
      <c r="EL25" s="95">
        <f t="shared" si="49"/>
        <v>18.877818599111109</v>
      </c>
      <c r="EM25" s="95">
        <f t="shared" si="50"/>
        <v>24.246097841777775</v>
      </c>
      <c r="EN25" s="95">
        <f t="shared" si="51"/>
        <v>32.692559767535556</v>
      </c>
      <c r="EO25" s="95">
        <f t="shared" si="52"/>
        <v>43.971449959552928</v>
      </c>
      <c r="EP25" s="95">
        <f t="shared" si="53"/>
        <v>57.950776120392824</v>
      </c>
      <c r="EQ25" s="95">
        <f t="shared" si="54"/>
        <v>74.570721235911094</v>
      </c>
      <c r="ER25" s="95">
        <f t="shared" si="55"/>
        <v>93.802566865651542</v>
      </c>
      <c r="ES25" s="95">
        <f t="shared" si="56"/>
        <v>1</v>
      </c>
      <c r="ET25" s="95">
        <f t="shared" si="57"/>
        <v>1</v>
      </c>
      <c r="EU25" s="95">
        <f t="shared" si="58"/>
        <v>1</v>
      </c>
      <c r="EV25" s="95">
        <f t="shared" si="59"/>
        <v>1</v>
      </c>
      <c r="EW25" s="95">
        <f t="shared" si="60"/>
        <v>1</v>
      </c>
      <c r="EX25" s="95">
        <f t="shared" si="61"/>
        <v>1</v>
      </c>
      <c r="EY25" s="95">
        <f t="shared" si="62"/>
        <v>1</v>
      </c>
      <c r="EZ25" s="95">
        <f t="shared" si="63"/>
        <v>1</v>
      </c>
      <c r="FA25" s="95">
        <f t="shared" si="64"/>
        <v>1</v>
      </c>
      <c r="FB25" s="95">
        <f t="shared" si="65"/>
        <v>1</v>
      </c>
      <c r="FC25" s="95">
        <f t="shared" si="66"/>
        <v>1</v>
      </c>
      <c r="FD25" s="95">
        <f t="shared" si="67"/>
        <v>1</v>
      </c>
      <c r="FE25" s="95">
        <f t="shared" si="68"/>
        <v>1</v>
      </c>
      <c r="FF25" s="95">
        <f t="shared" si="69"/>
        <v>1</v>
      </c>
      <c r="FG25" s="95">
        <f t="shared" si="70"/>
        <v>1</v>
      </c>
      <c r="FH25" s="95">
        <f t="shared" si="71"/>
        <v>1</v>
      </c>
      <c r="FI25" s="95">
        <f t="shared" si="72"/>
        <v>1</v>
      </c>
      <c r="FJ25" s="95">
        <f t="shared" si="73"/>
        <v>1</v>
      </c>
      <c r="FK25" s="95">
        <f t="shared" si="74"/>
        <v>1</v>
      </c>
      <c r="FL25" s="95">
        <f t="shared" si="75"/>
        <v>1</v>
      </c>
      <c r="FM25" s="95">
        <f t="shared" si="76"/>
        <v>1</v>
      </c>
      <c r="FN25" s="95">
        <f t="shared" si="77"/>
        <v>1</v>
      </c>
      <c r="FO25" s="95">
        <f t="shared" si="78"/>
        <v>1</v>
      </c>
      <c r="FP25" s="95">
        <f t="shared" si="79"/>
        <v>1</v>
      </c>
      <c r="FQ25" s="115">
        <f t="shared" si="80"/>
        <v>15.266918429686159</v>
      </c>
      <c r="FR25" s="115">
        <f t="shared" si="81"/>
        <v>25.834117819145085</v>
      </c>
      <c r="FS25" s="115">
        <f t="shared" si="82"/>
        <v>40.546087851746762</v>
      </c>
      <c r="FT25" s="115">
        <f t="shared" si="83"/>
        <v>60.172972163921152</v>
      </c>
      <c r="FU25" s="115">
        <f t="shared" si="84"/>
        <v>85.00016582884804</v>
      </c>
      <c r="FV25" s="115">
        <f t="shared" si="85"/>
        <v>115.0563268481764</v>
      </c>
      <c r="FW25" s="115">
        <f t="shared" si="86"/>
        <v>150.28606154330788</v>
      </c>
      <c r="FX25" s="115">
        <f t="shared" si="87"/>
        <v>190.59510244393309</v>
      </c>
      <c r="FY25" s="90"/>
      <c r="FZ25" s="90">
        <f t="shared" si="122"/>
        <v>15.266918429686159</v>
      </c>
      <c r="GB25" s="20">
        <v>5.1859217843338099</v>
      </c>
      <c r="GC25" s="20">
        <v>4.3563175575861992</v>
      </c>
      <c r="GD25" s="20">
        <v>3.7534706343998079</v>
      </c>
      <c r="GE25" s="20">
        <v>2.9429925014697549</v>
      </c>
      <c r="GF25" s="20">
        <v>2.0538259051071583</v>
      </c>
      <c r="GG25" s="20">
        <v>1.2353953779445428</v>
      </c>
      <c r="GH25" s="20">
        <v>1.0002034730932388</v>
      </c>
      <c r="GI25" s="31"/>
      <c r="GJ25" s="31"/>
      <c r="GK25" s="31"/>
      <c r="HU25" s="21"/>
      <c r="HV25" s="21"/>
      <c r="HW25" s="21"/>
      <c r="HX25" s="21"/>
      <c r="HY25" s="21"/>
      <c r="HZ25" s="21"/>
      <c r="IA25" s="21"/>
      <c r="IC25" s="28"/>
      <c r="ID25" s="11"/>
      <c r="IE25" s="13"/>
      <c r="IF25" s="11"/>
      <c r="IG25" s="13"/>
      <c r="IH25" s="13"/>
      <c r="II25" s="13"/>
      <c r="IJ25" s="28"/>
      <c r="IK25" s="11"/>
      <c r="IL25" s="13"/>
      <c r="IM25" s="22"/>
      <c r="IN25" s="23"/>
      <c r="IO25" s="11"/>
      <c r="IP25" s="23"/>
      <c r="IQ25" s="28"/>
      <c r="IR25" s="20"/>
      <c r="IS25" s="13"/>
      <c r="IT25" s="23"/>
      <c r="IU25" s="23"/>
      <c r="IV25" s="23"/>
      <c r="IW25" s="23"/>
      <c r="IX25" s="28"/>
      <c r="IY25" s="13"/>
      <c r="IZ25" s="25"/>
      <c r="JA25" s="25"/>
      <c r="JB25" s="25"/>
      <c r="JC25" s="25"/>
      <c r="JD25" s="25"/>
      <c r="JE25" s="25"/>
      <c r="JF25" s="25"/>
    </row>
    <row r="26" spans="1:266" s="4" customFormat="1" ht="13.8" x14ac:dyDescent="0.3">
      <c r="M26" s="6"/>
      <c r="N26" s="6"/>
      <c r="O26" s="6"/>
      <c r="P26" s="6"/>
      <c r="Q26" s="6"/>
      <c r="R26" s="6"/>
      <c r="S26" s="7"/>
      <c r="T26" s="6"/>
      <c r="U26" s="5"/>
      <c r="V26" s="5"/>
      <c r="X26" s="118">
        <v>6.5</v>
      </c>
      <c r="Y26" s="118">
        <v>10</v>
      </c>
      <c r="Z26" s="40">
        <v>1.7999999999999999E-2</v>
      </c>
      <c r="AA26" s="40">
        <v>10000000</v>
      </c>
      <c r="AB26" s="40">
        <v>10000000</v>
      </c>
      <c r="AC26" s="98">
        <v>3900000</v>
      </c>
      <c r="AD26" s="42">
        <v>0.33</v>
      </c>
      <c r="AE26" s="42">
        <v>0.33</v>
      </c>
      <c r="AF26" s="41">
        <v>1.7999999999999999E-2</v>
      </c>
      <c r="AG26" s="40">
        <v>10000000</v>
      </c>
      <c r="AH26" s="40">
        <v>10000000</v>
      </c>
      <c r="AI26" s="98">
        <v>3900000</v>
      </c>
      <c r="AJ26" s="42">
        <v>0.33</v>
      </c>
      <c r="AK26" s="42">
        <v>0.33</v>
      </c>
      <c r="AL26" s="42">
        <f>AL11</f>
        <v>1E-4</v>
      </c>
      <c r="AM26" s="40">
        <v>6000</v>
      </c>
      <c r="AN26" s="40">
        <f>AN11</f>
        <v>10000</v>
      </c>
      <c r="AO26" s="40">
        <f>AO11</f>
        <v>10000</v>
      </c>
      <c r="AP26" s="42">
        <v>0.03</v>
      </c>
      <c r="AQ26" s="42">
        <v>0.03</v>
      </c>
      <c r="AR26" s="4">
        <f t="shared" si="88"/>
        <v>1.8099999999999998E-2</v>
      </c>
      <c r="AS26" s="11">
        <f t="shared" si="89"/>
        <v>0.65</v>
      </c>
      <c r="AT26" s="15">
        <f t="shared" si="90"/>
        <v>33.088205588598356</v>
      </c>
      <c r="AU26" s="19">
        <f t="shared" si="91"/>
        <v>9.9681786118061078E-5</v>
      </c>
      <c r="AV26" s="13">
        <f t="shared" si="92"/>
        <v>0.5</v>
      </c>
      <c r="AW26" s="11">
        <f t="shared" si="93"/>
        <v>1</v>
      </c>
      <c r="AX26" s="11">
        <f t="shared" si="94"/>
        <v>0.8911</v>
      </c>
      <c r="AY26" s="11">
        <f t="shared" si="95"/>
        <v>201997.53114128605</v>
      </c>
      <c r="AZ26" s="11">
        <f t="shared" si="96"/>
        <v>1</v>
      </c>
      <c r="BA26" s="11">
        <f t="shared" si="97"/>
        <v>0.34752899999999998</v>
      </c>
      <c r="BB26" s="11">
        <f t="shared" si="98"/>
        <v>1.025058</v>
      </c>
      <c r="BC26" s="11">
        <f t="shared" si="99"/>
        <v>0.99909999999999999</v>
      </c>
      <c r="BD26" s="11">
        <f t="shared" si="100"/>
        <v>0.8911</v>
      </c>
      <c r="BE26" s="11">
        <f t="shared" si="101"/>
        <v>201997.53114128605</v>
      </c>
      <c r="BF26" s="11">
        <f t="shared" si="102"/>
        <v>1</v>
      </c>
      <c r="BG26" s="11">
        <f t="shared" si="103"/>
        <v>0.34752899999999998</v>
      </c>
      <c r="BH26" s="11">
        <f t="shared" si="104"/>
        <v>1.025058</v>
      </c>
      <c r="BI26" s="121">
        <f t="shared" si="105"/>
        <v>1.69</v>
      </c>
      <c r="BJ26" s="121">
        <f t="shared" si="106"/>
        <v>0.45066666666666666</v>
      </c>
      <c r="BK26" s="121">
        <f t="shared" si="0"/>
        <v>0.22533333333333333</v>
      </c>
      <c r="BL26" s="121">
        <f t="shared" si="0"/>
        <v>0.13254901960784313</v>
      </c>
      <c r="BM26" s="121">
        <f t="shared" si="0"/>
        <v>8.666666666666667E-2</v>
      </c>
      <c r="BN26" s="121">
        <f t="shared" si="0"/>
        <v>6.0900900900900903E-2</v>
      </c>
      <c r="BO26" s="121">
        <f t="shared" si="0"/>
        <v>4.5066666666666665E-2</v>
      </c>
      <c r="BP26" s="121">
        <f t="shared" si="0"/>
        <v>3.4666666666666665E-2</v>
      </c>
      <c r="BQ26" s="121">
        <f t="shared" si="107"/>
        <v>1.3333333333333333</v>
      </c>
      <c r="BR26" s="121">
        <f t="shared" si="1"/>
        <v>1.3333333333333333</v>
      </c>
      <c r="BS26" s="121">
        <f t="shared" si="1"/>
        <v>1.3333333333333333</v>
      </c>
      <c r="BT26" s="121">
        <f t="shared" si="1"/>
        <v>1.3333333333333333</v>
      </c>
      <c r="BU26" s="121">
        <f t="shared" si="1"/>
        <v>1.3333333333333333</v>
      </c>
      <c r="BV26" s="121">
        <f t="shared" si="1"/>
        <v>1.3333333333333333</v>
      </c>
      <c r="BW26" s="121">
        <f t="shared" si="1"/>
        <v>1.3333333333333333</v>
      </c>
      <c r="BX26" s="121">
        <f t="shared" si="1"/>
        <v>1.3333333333333333</v>
      </c>
      <c r="BY26" s="121">
        <f t="shared" si="108"/>
        <v>9.4674556213017755</v>
      </c>
      <c r="BZ26" s="121">
        <f t="shared" si="109"/>
        <v>19.408284023668639</v>
      </c>
      <c r="CA26" s="121">
        <f t="shared" si="2"/>
        <v>32.189349112426036</v>
      </c>
      <c r="CB26" s="121">
        <f t="shared" si="2"/>
        <v>49.147232857640098</v>
      </c>
      <c r="CC26" s="121">
        <f t="shared" si="2"/>
        <v>70.641784251251707</v>
      </c>
      <c r="CD26" s="121">
        <f t="shared" si="2"/>
        <v>96.785542939389103</v>
      </c>
      <c r="CE26" s="121">
        <f t="shared" si="2"/>
        <v>127.62130177514794</v>
      </c>
      <c r="CF26" s="121">
        <f t="shared" si="2"/>
        <v>163.16795630405099</v>
      </c>
      <c r="CG26" s="121">
        <f t="shared" si="110"/>
        <v>0.42249999999999999</v>
      </c>
      <c r="CH26" s="121">
        <f t="shared" si="111"/>
        <v>0.11266666666666666</v>
      </c>
      <c r="CI26" s="121">
        <f t="shared" si="112"/>
        <v>5.6333333333333332E-2</v>
      </c>
      <c r="CJ26" s="121">
        <f t="shared" si="113"/>
        <v>3.3137254901960782E-2</v>
      </c>
      <c r="CK26" s="121">
        <f t="shared" si="114"/>
        <v>2.1666666666666667E-2</v>
      </c>
      <c r="CL26" s="121">
        <f t="shared" si="115"/>
        <v>1.5225225225225226E-2</v>
      </c>
      <c r="CM26" s="121">
        <f t="shared" si="116"/>
        <v>1.1266666666666666E-2</v>
      </c>
      <c r="CN26" s="121">
        <f t="shared" si="117"/>
        <v>8.6666666666666663E-3</v>
      </c>
      <c r="CO26" s="95">
        <f t="shared" si="4"/>
        <v>15.027566082840238</v>
      </c>
      <c r="CP26" s="95">
        <f t="shared" si="5"/>
        <v>27.98442525443787</v>
      </c>
      <c r="CQ26" s="95">
        <f t="shared" si="6"/>
        <v>44.878259573964499</v>
      </c>
      <c r="CR26" s="95">
        <f t="shared" si="7"/>
        <v>67.594020242255482</v>
      </c>
      <c r="CS26" s="95">
        <f t="shared" si="8"/>
        <v>96.491556251251694</v>
      </c>
      <c r="CT26" s="95">
        <f t="shared" si="9"/>
        <v>131.68340724708139</v>
      </c>
      <c r="CU26" s="95">
        <f t="shared" si="10"/>
        <v>173.21236608284025</v>
      </c>
      <c r="CV26" s="95">
        <f t="shared" si="11"/>
        <v>221.09732830405099</v>
      </c>
      <c r="CW26" s="95">
        <f t="shared" si="12"/>
        <v>15.027566082840238</v>
      </c>
      <c r="CX26" s="95">
        <f t="shared" si="13"/>
        <v>27.98442525443787</v>
      </c>
      <c r="CY26" s="95">
        <f t="shared" si="14"/>
        <v>44.878259573964499</v>
      </c>
      <c r="CZ26" s="95">
        <f t="shared" si="15"/>
        <v>67.594020242255482</v>
      </c>
      <c r="DA26" s="95">
        <f t="shared" si="16"/>
        <v>96.491556251251694</v>
      </c>
      <c r="DB26" s="95">
        <f t="shared" si="17"/>
        <v>131.68340724708139</v>
      </c>
      <c r="DC26" s="95">
        <f t="shared" si="18"/>
        <v>173.21236608284025</v>
      </c>
      <c r="DD26" s="95">
        <f t="shared" si="19"/>
        <v>221.09732830405099</v>
      </c>
      <c r="DE26" s="13">
        <f t="shared" si="118"/>
        <v>13.890943621301776</v>
      </c>
      <c r="DF26" s="13">
        <f t="shared" si="119"/>
        <v>22.592438690335307</v>
      </c>
      <c r="DG26" s="13">
        <f t="shared" si="120"/>
        <v>35.148170445759369</v>
      </c>
      <c r="DH26" s="13">
        <f t="shared" si="121"/>
        <v>52.013269877247943</v>
      </c>
      <c r="DI26" s="13">
        <f t="shared" si="20"/>
        <v>73.461938917918374</v>
      </c>
      <c r="DJ26" s="13">
        <f t="shared" si="21"/>
        <v>99.579931840290001</v>
      </c>
      <c r="DK26" s="13">
        <f t="shared" si="22"/>
        <v>130.39985644181462</v>
      </c>
      <c r="DL26" s="13">
        <f t="shared" si="23"/>
        <v>165.93611097071766</v>
      </c>
      <c r="DM26" s="95">
        <f t="shared" si="24"/>
        <v>13.890943621301776</v>
      </c>
      <c r="DN26" s="95">
        <f t="shared" si="25"/>
        <v>22.592438690335307</v>
      </c>
      <c r="DO26" s="95">
        <f t="shared" si="26"/>
        <v>35.148170445759369</v>
      </c>
      <c r="DP26" s="95">
        <f t="shared" si="27"/>
        <v>52.013269877247943</v>
      </c>
      <c r="DQ26" s="95">
        <f t="shared" si="28"/>
        <v>73.461938917918374</v>
      </c>
      <c r="DR26" s="95">
        <f t="shared" si="29"/>
        <v>99.579931840290001</v>
      </c>
      <c r="DS26" s="95">
        <f t="shared" si="30"/>
        <v>130.39985644181462</v>
      </c>
      <c r="DT26" s="95">
        <f t="shared" si="31"/>
        <v>165.93611097071766</v>
      </c>
      <c r="DU26" s="95">
        <f t="shared" si="32"/>
        <v>20.568685166153848</v>
      </c>
      <c r="DV26" s="95">
        <f t="shared" si="33"/>
        <v>17.347381005948719</v>
      </c>
      <c r="DW26" s="95">
        <f t="shared" si="34"/>
        <v>21.672022207589741</v>
      </c>
      <c r="DX26" s="95">
        <f t="shared" si="35"/>
        <v>28.747921259742704</v>
      </c>
      <c r="DY26" s="95">
        <f t="shared" si="36"/>
        <v>38.294504367179485</v>
      </c>
      <c r="DZ26" s="95">
        <f t="shared" si="37"/>
        <v>50.168889774354476</v>
      </c>
      <c r="EA26" s="95">
        <f t="shared" si="38"/>
        <v>64.307119784287195</v>
      </c>
      <c r="EB26" s="95">
        <f t="shared" si="39"/>
        <v>80.678647603061151</v>
      </c>
      <c r="EC26" s="95">
        <f t="shared" si="40"/>
        <v>20.568685166153845</v>
      </c>
      <c r="ED26" s="95">
        <f t="shared" si="41"/>
        <v>17.347381005948716</v>
      </c>
      <c r="EE26" s="95">
        <f t="shared" si="42"/>
        <v>21.672022207589741</v>
      </c>
      <c r="EF26" s="95">
        <f t="shared" si="43"/>
        <v>28.7479212597427</v>
      </c>
      <c r="EG26" s="95">
        <f t="shared" si="44"/>
        <v>38.294504367179485</v>
      </c>
      <c r="EH26" s="95">
        <f t="shared" si="45"/>
        <v>50.168889774354483</v>
      </c>
      <c r="EI26" s="95">
        <f t="shared" si="46"/>
        <v>64.307119784287181</v>
      </c>
      <c r="EJ26" s="95">
        <f t="shared" si="47"/>
        <v>80.678647603061151</v>
      </c>
      <c r="EK26" s="95">
        <f t="shared" si="48"/>
        <v>20.568685166153845</v>
      </c>
      <c r="EL26" s="95">
        <f t="shared" si="49"/>
        <v>17.347381005948716</v>
      </c>
      <c r="EM26" s="95">
        <f t="shared" si="50"/>
        <v>21.672022207589741</v>
      </c>
      <c r="EN26" s="95">
        <f t="shared" si="51"/>
        <v>28.7479212597427</v>
      </c>
      <c r="EO26" s="95">
        <f t="shared" si="52"/>
        <v>38.294504367179485</v>
      </c>
      <c r="EP26" s="95">
        <f t="shared" si="53"/>
        <v>50.168889774354483</v>
      </c>
      <c r="EQ26" s="95">
        <f t="shared" si="54"/>
        <v>64.307119784287181</v>
      </c>
      <c r="ER26" s="95">
        <f t="shared" si="55"/>
        <v>80.678647603061151</v>
      </c>
      <c r="ES26" s="95">
        <f t="shared" si="56"/>
        <v>1</v>
      </c>
      <c r="ET26" s="95">
        <f t="shared" si="57"/>
        <v>1</v>
      </c>
      <c r="EU26" s="95">
        <f t="shared" si="58"/>
        <v>1</v>
      </c>
      <c r="EV26" s="95">
        <f t="shared" si="59"/>
        <v>1</v>
      </c>
      <c r="EW26" s="95">
        <f t="shared" si="60"/>
        <v>1</v>
      </c>
      <c r="EX26" s="95">
        <f t="shared" si="61"/>
        <v>1</v>
      </c>
      <c r="EY26" s="95">
        <f t="shared" si="62"/>
        <v>1</v>
      </c>
      <c r="EZ26" s="95">
        <f t="shared" si="63"/>
        <v>1</v>
      </c>
      <c r="FA26" s="95">
        <f t="shared" si="64"/>
        <v>1</v>
      </c>
      <c r="FB26" s="95">
        <f t="shared" si="65"/>
        <v>1</v>
      </c>
      <c r="FC26" s="95">
        <f t="shared" si="66"/>
        <v>1</v>
      </c>
      <c r="FD26" s="95">
        <f t="shared" si="67"/>
        <v>1</v>
      </c>
      <c r="FE26" s="95">
        <f t="shared" si="68"/>
        <v>1</v>
      </c>
      <c r="FF26" s="95">
        <f t="shared" si="69"/>
        <v>1</v>
      </c>
      <c r="FG26" s="95">
        <f t="shared" si="70"/>
        <v>1</v>
      </c>
      <c r="FH26" s="95">
        <f t="shared" si="71"/>
        <v>1</v>
      </c>
      <c r="FI26" s="95">
        <f t="shared" si="72"/>
        <v>1</v>
      </c>
      <c r="FJ26" s="95">
        <f t="shared" si="73"/>
        <v>1</v>
      </c>
      <c r="FK26" s="95">
        <f t="shared" si="74"/>
        <v>1</v>
      </c>
      <c r="FL26" s="95">
        <f t="shared" si="75"/>
        <v>1</v>
      </c>
      <c r="FM26" s="95">
        <f t="shared" si="76"/>
        <v>1</v>
      </c>
      <c r="FN26" s="95">
        <f t="shared" si="77"/>
        <v>1</v>
      </c>
      <c r="FO26" s="95">
        <f t="shared" si="78"/>
        <v>1</v>
      </c>
      <c r="FP26" s="95">
        <f t="shared" si="79"/>
        <v>1</v>
      </c>
      <c r="FQ26" s="115">
        <f t="shared" si="80"/>
        <v>13.877052595154449</v>
      </c>
      <c r="FR26" s="115">
        <f t="shared" si="81"/>
        <v>22.546586952111703</v>
      </c>
      <c r="FS26" s="115">
        <f t="shared" si="82"/>
        <v>35.031828996046322</v>
      </c>
      <c r="FT26" s="115">
        <f t="shared" si="83"/>
        <v>51.75345816394978</v>
      </c>
      <c r="FU26" s="115">
        <f t="shared" si="84"/>
        <v>72.939095570173293</v>
      </c>
      <c r="FV26" s="115">
        <f t="shared" si="85"/>
        <v>98.615694280316347</v>
      </c>
      <c r="FW26" s="115">
        <f t="shared" si="86"/>
        <v>128.74499564571235</v>
      </c>
      <c r="FX26" s="115">
        <f t="shared" si="87"/>
        <v>163.25887324777224</v>
      </c>
      <c r="FY26" s="90"/>
      <c r="FZ26" s="90">
        <f t="shared" si="122"/>
        <v>13.877052595154449</v>
      </c>
      <c r="GB26" s="20">
        <v>4.8378392292373205</v>
      </c>
      <c r="GC26" s="20">
        <v>4.1354412614915379</v>
      </c>
      <c r="GD26" s="20">
        <v>3.6093192363802435</v>
      </c>
      <c r="GE26" s="20">
        <v>2.8801280203296638</v>
      </c>
      <c r="GF26" s="20">
        <v>2.0498140859003975</v>
      </c>
      <c r="GG26" s="20">
        <v>1.235092913344342</v>
      </c>
      <c r="GH26" s="20">
        <v>1.0002816681832911</v>
      </c>
      <c r="GI26" s="31"/>
      <c r="GJ26" s="31"/>
      <c r="GK26" s="31"/>
      <c r="HU26" s="21"/>
      <c r="HV26" s="21"/>
      <c r="HW26" s="21"/>
      <c r="HX26" s="21"/>
      <c r="HY26" s="21"/>
      <c r="HZ26" s="21"/>
      <c r="IA26" s="21"/>
      <c r="IC26" s="28"/>
      <c r="ID26" s="13"/>
      <c r="IE26" s="13"/>
      <c r="IF26" s="13"/>
      <c r="IG26" s="13"/>
      <c r="IH26" s="13"/>
      <c r="II26" s="13"/>
      <c r="IJ26" s="28"/>
      <c r="IK26" s="20"/>
      <c r="IL26" s="13"/>
      <c r="IM26" s="11"/>
      <c r="IN26" s="23"/>
      <c r="IO26" s="13"/>
      <c r="IP26" s="23"/>
      <c r="IQ26" s="28"/>
      <c r="IR26" s="20"/>
      <c r="IS26" s="13"/>
      <c r="IT26" s="20"/>
      <c r="IU26" s="23"/>
      <c r="IV26" s="20"/>
      <c r="IW26" s="23"/>
      <c r="IY26" s="13"/>
      <c r="IZ26" s="25"/>
      <c r="JA26" s="25"/>
      <c r="JB26" s="25"/>
      <c r="JC26" s="25"/>
      <c r="JD26" s="25"/>
      <c r="JE26" s="25"/>
      <c r="JF26" s="25"/>
    </row>
    <row r="27" spans="1:266" s="4" customFormat="1" ht="13.8" x14ac:dyDescent="0.3">
      <c r="M27" s="6"/>
      <c r="N27" s="6"/>
      <c r="O27" s="6"/>
      <c r="P27" s="6"/>
      <c r="Q27" s="6"/>
      <c r="R27" s="6"/>
      <c r="S27" s="7"/>
      <c r="T27" s="6"/>
      <c r="U27" s="5"/>
      <c r="V27" s="5"/>
      <c r="X27" s="118">
        <v>7</v>
      </c>
      <c r="Y27" s="118">
        <v>10</v>
      </c>
      <c r="Z27" s="40">
        <v>1.7999999999999999E-2</v>
      </c>
      <c r="AA27" s="40">
        <v>10000000</v>
      </c>
      <c r="AB27" s="40">
        <v>10000000</v>
      </c>
      <c r="AC27" s="98">
        <v>3900000</v>
      </c>
      <c r="AD27" s="42">
        <v>0.33</v>
      </c>
      <c r="AE27" s="42">
        <v>0.33</v>
      </c>
      <c r="AF27" s="41">
        <v>1.7999999999999999E-2</v>
      </c>
      <c r="AG27" s="40">
        <v>10000000</v>
      </c>
      <c r="AH27" s="40">
        <v>10000000</v>
      </c>
      <c r="AI27" s="98">
        <v>3900000</v>
      </c>
      <c r="AJ27" s="42">
        <v>0.33</v>
      </c>
      <c r="AK27" s="42">
        <v>0.33</v>
      </c>
      <c r="AL27" s="42">
        <f>AL11</f>
        <v>1E-4</v>
      </c>
      <c r="AM27" s="40">
        <v>6000</v>
      </c>
      <c r="AN27" s="40">
        <f>AN11</f>
        <v>10000</v>
      </c>
      <c r="AO27" s="40">
        <f>AO11</f>
        <v>10000</v>
      </c>
      <c r="AP27" s="42">
        <v>0.03</v>
      </c>
      <c r="AQ27" s="42">
        <v>0.03</v>
      </c>
      <c r="AR27" s="4">
        <f t="shared" si="88"/>
        <v>1.8099999999999998E-2</v>
      </c>
      <c r="AS27" s="11">
        <f t="shared" si="89"/>
        <v>0.7</v>
      </c>
      <c r="AT27" s="15">
        <f t="shared" si="90"/>
        <v>33.088205588598356</v>
      </c>
      <c r="AU27" s="19">
        <f t="shared" si="91"/>
        <v>9.9681786118061078E-5</v>
      </c>
      <c r="AV27" s="13">
        <f t="shared" si="92"/>
        <v>0.5</v>
      </c>
      <c r="AW27" s="11">
        <f t="shared" si="93"/>
        <v>1</v>
      </c>
      <c r="AX27" s="11">
        <f t="shared" si="94"/>
        <v>0.8911</v>
      </c>
      <c r="AY27" s="11">
        <f t="shared" si="95"/>
        <v>201997.53114128605</v>
      </c>
      <c r="AZ27" s="11">
        <f t="shared" si="96"/>
        <v>1</v>
      </c>
      <c r="BA27" s="11">
        <f t="shared" si="97"/>
        <v>0.34752899999999998</v>
      </c>
      <c r="BB27" s="11">
        <f t="shared" si="98"/>
        <v>1.025058</v>
      </c>
      <c r="BC27" s="11">
        <f t="shared" si="99"/>
        <v>0.99909999999999999</v>
      </c>
      <c r="BD27" s="11">
        <f t="shared" si="100"/>
        <v>0.8911</v>
      </c>
      <c r="BE27" s="11">
        <f t="shared" si="101"/>
        <v>201997.53114128605</v>
      </c>
      <c r="BF27" s="11">
        <f t="shared" si="102"/>
        <v>1</v>
      </c>
      <c r="BG27" s="11">
        <f t="shared" si="103"/>
        <v>0.34752899999999998</v>
      </c>
      <c r="BH27" s="11">
        <f t="shared" si="104"/>
        <v>1.025058</v>
      </c>
      <c r="BI27" s="121">
        <f t="shared" si="105"/>
        <v>1.96</v>
      </c>
      <c r="BJ27" s="121">
        <f t="shared" si="106"/>
        <v>0.52266666666666661</v>
      </c>
      <c r="BK27" s="121">
        <f t="shared" si="0"/>
        <v>0.26133333333333331</v>
      </c>
      <c r="BL27" s="121">
        <f t="shared" si="0"/>
        <v>0.15372549019607842</v>
      </c>
      <c r="BM27" s="121">
        <f t="shared" si="0"/>
        <v>0.10051282051282051</v>
      </c>
      <c r="BN27" s="121">
        <f t="shared" si="0"/>
        <v>7.0630630630630631E-2</v>
      </c>
      <c r="BO27" s="121">
        <f t="shared" si="0"/>
        <v>5.226666666666667E-2</v>
      </c>
      <c r="BP27" s="121">
        <f t="shared" si="0"/>
        <v>4.0205128205128206E-2</v>
      </c>
      <c r="BQ27" s="121">
        <f t="shared" si="107"/>
        <v>1.3333333333333333</v>
      </c>
      <c r="BR27" s="121">
        <f t="shared" si="1"/>
        <v>1.3333333333333333</v>
      </c>
      <c r="BS27" s="121">
        <f t="shared" si="1"/>
        <v>1.3333333333333333</v>
      </c>
      <c r="BT27" s="121">
        <f t="shared" si="1"/>
        <v>1.3333333333333333</v>
      </c>
      <c r="BU27" s="121">
        <f t="shared" si="1"/>
        <v>1.3333333333333333</v>
      </c>
      <c r="BV27" s="121">
        <f t="shared" si="1"/>
        <v>1.3333333333333333</v>
      </c>
      <c r="BW27" s="121">
        <f t="shared" si="1"/>
        <v>1.3333333333333333</v>
      </c>
      <c r="BX27" s="121">
        <f t="shared" si="1"/>
        <v>1.3333333333333333</v>
      </c>
      <c r="BY27" s="121">
        <f t="shared" si="108"/>
        <v>8.1632653061224492</v>
      </c>
      <c r="BZ27" s="121">
        <f t="shared" si="109"/>
        <v>16.73469387755102</v>
      </c>
      <c r="CA27" s="121">
        <f t="shared" si="2"/>
        <v>27.755102040816325</v>
      </c>
      <c r="CB27" s="121">
        <f t="shared" si="2"/>
        <v>42.376950780312129</v>
      </c>
      <c r="CC27" s="121">
        <f t="shared" si="2"/>
        <v>60.910518053375199</v>
      </c>
      <c r="CD27" s="121">
        <f t="shared" si="2"/>
        <v>83.452840595697751</v>
      </c>
      <c r="CE27" s="121">
        <f t="shared" si="2"/>
        <v>110.04081632653062</v>
      </c>
      <c r="CF27" s="121">
        <f t="shared" si="2"/>
        <v>140.69073783359497</v>
      </c>
      <c r="CG27" s="121">
        <f t="shared" si="110"/>
        <v>0.49</v>
      </c>
      <c r="CH27" s="121">
        <f t="shared" si="111"/>
        <v>0.13066666666666665</v>
      </c>
      <c r="CI27" s="121">
        <f t="shared" si="112"/>
        <v>6.5333333333333327E-2</v>
      </c>
      <c r="CJ27" s="121">
        <f t="shared" si="113"/>
        <v>3.8431372549019606E-2</v>
      </c>
      <c r="CK27" s="121">
        <f t="shared" si="114"/>
        <v>2.5128205128205128E-2</v>
      </c>
      <c r="CL27" s="121">
        <f t="shared" si="115"/>
        <v>1.7657657657657658E-2</v>
      </c>
      <c r="CM27" s="121">
        <f t="shared" si="116"/>
        <v>1.3066666666666667E-2</v>
      </c>
      <c r="CN27" s="121">
        <f t="shared" si="117"/>
        <v>1.0051282051282051E-2</v>
      </c>
      <c r="CO27" s="95">
        <f t="shared" si="4"/>
        <v>13.572294448979591</v>
      </c>
      <c r="CP27" s="95">
        <f t="shared" si="5"/>
        <v>24.744280163265305</v>
      </c>
      <c r="CQ27" s="95">
        <f t="shared" si="6"/>
        <v>39.310902612244895</v>
      </c>
      <c r="CR27" s="95">
        <f t="shared" si="7"/>
        <v>58.897451351740699</v>
      </c>
      <c r="CS27" s="95">
        <f t="shared" si="8"/>
        <v>83.814204339089486</v>
      </c>
      <c r="CT27" s="95">
        <f t="shared" si="9"/>
        <v>114.15819830998346</v>
      </c>
      <c r="CU27" s="95">
        <f t="shared" si="10"/>
        <v>149.96633118367347</v>
      </c>
      <c r="CV27" s="95">
        <f t="shared" si="11"/>
        <v>191.25489554788066</v>
      </c>
      <c r="CW27" s="95">
        <f t="shared" si="12"/>
        <v>13.572294448979591</v>
      </c>
      <c r="CX27" s="95">
        <f t="shared" si="13"/>
        <v>24.744280163265305</v>
      </c>
      <c r="CY27" s="95">
        <f t="shared" si="14"/>
        <v>39.310902612244895</v>
      </c>
      <c r="CZ27" s="95">
        <f t="shared" si="15"/>
        <v>58.897451351740699</v>
      </c>
      <c r="DA27" s="95">
        <f t="shared" si="16"/>
        <v>83.814204339089486</v>
      </c>
      <c r="DB27" s="95">
        <f t="shared" si="17"/>
        <v>114.15819830998346</v>
      </c>
      <c r="DC27" s="95">
        <f t="shared" si="18"/>
        <v>149.96633118367347</v>
      </c>
      <c r="DD27" s="95">
        <f t="shared" si="19"/>
        <v>191.25489554788066</v>
      </c>
      <c r="DE27" s="13">
        <f t="shared" si="118"/>
        <v>12.856753306122449</v>
      </c>
      <c r="DF27" s="13">
        <f t="shared" si="119"/>
        <v>19.990848544217688</v>
      </c>
      <c r="DG27" s="13">
        <f t="shared" si="120"/>
        <v>30.74992337414966</v>
      </c>
      <c r="DH27" s="13">
        <f t="shared" si="121"/>
        <v>45.264164270508203</v>
      </c>
      <c r="DI27" s="13">
        <f t="shared" si="20"/>
        <v>63.744518873888019</v>
      </c>
      <c r="DJ27" s="13">
        <f t="shared" si="21"/>
        <v>86.256959226328377</v>
      </c>
      <c r="DK27" s="13">
        <f t="shared" si="22"/>
        <v>112.82657099319728</v>
      </c>
      <c r="DL27" s="13">
        <f t="shared" si="23"/>
        <v>143.4644309618001</v>
      </c>
      <c r="DM27" s="95">
        <f t="shared" si="24"/>
        <v>12.856753306122449</v>
      </c>
      <c r="DN27" s="95">
        <f t="shared" si="25"/>
        <v>19.990848544217688</v>
      </c>
      <c r="DO27" s="95">
        <f t="shared" si="26"/>
        <v>30.74992337414966</v>
      </c>
      <c r="DP27" s="95">
        <f t="shared" si="27"/>
        <v>45.264164270508203</v>
      </c>
      <c r="DQ27" s="95">
        <f t="shared" si="28"/>
        <v>63.744518873888019</v>
      </c>
      <c r="DR27" s="95">
        <f t="shared" si="29"/>
        <v>86.256959226328377</v>
      </c>
      <c r="DS27" s="95">
        <f t="shared" si="30"/>
        <v>112.82657099319728</v>
      </c>
      <c r="DT27" s="95">
        <f t="shared" si="31"/>
        <v>143.4644309618001</v>
      </c>
      <c r="DU27" s="95">
        <f t="shared" si="32"/>
        <v>20.089470331428572</v>
      </c>
      <c r="DV27" s="95">
        <f t="shared" si="33"/>
        <v>16.141876976761903</v>
      </c>
      <c r="DW27" s="95">
        <f t="shared" si="34"/>
        <v>19.633997665523808</v>
      </c>
      <c r="DX27" s="95">
        <f t="shared" si="35"/>
        <v>25.620574696536494</v>
      </c>
      <c r="DY27" s="95">
        <f t="shared" si="36"/>
        <v>33.791724006537052</v>
      </c>
      <c r="DZ27" s="95">
        <f t="shared" si="37"/>
        <v>43.995397308277852</v>
      </c>
      <c r="EA27" s="95">
        <f t="shared" si="38"/>
        <v>56.164151359390473</v>
      </c>
      <c r="EB27" s="95">
        <f t="shared" si="39"/>
        <v>70.265900293968997</v>
      </c>
      <c r="EC27" s="95">
        <f t="shared" si="40"/>
        <v>20.089470331428572</v>
      </c>
      <c r="ED27" s="95">
        <f t="shared" si="41"/>
        <v>16.141876976761903</v>
      </c>
      <c r="EE27" s="95">
        <f t="shared" si="42"/>
        <v>19.633997665523808</v>
      </c>
      <c r="EF27" s="95">
        <f t="shared" si="43"/>
        <v>25.620574696536494</v>
      </c>
      <c r="EG27" s="95">
        <f t="shared" si="44"/>
        <v>33.791724006537052</v>
      </c>
      <c r="EH27" s="95">
        <f t="shared" si="45"/>
        <v>43.995397308277852</v>
      </c>
      <c r="EI27" s="95">
        <f t="shared" si="46"/>
        <v>56.164151359390473</v>
      </c>
      <c r="EJ27" s="95">
        <f t="shared" si="47"/>
        <v>70.265900293968997</v>
      </c>
      <c r="EK27" s="95">
        <f t="shared" si="48"/>
        <v>20.089470331428572</v>
      </c>
      <c r="EL27" s="95">
        <f t="shared" si="49"/>
        <v>16.141876976761903</v>
      </c>
      <c r="EM27" s="95">
        <f t="shared" si="50"/>
        <v>19.633997665523808</v>
      </c>
      <c r="EN27" s="95">
        <f t="shared" si="51"/>
        <v>25.620574696536494</v>
      </c>
      <c r="EO27" s="95">
        <f t="shared" si="52"/>
        <v>33.791724006537052</v>
      </c>
      <c r="EP27" s="95">
        <f t="shared" si="53"/>
        <v>43.995397308277852</v>
      </c>
      <c r="EQ27" s="95">
        <f t="shared" si="54"/>
        <v>56.164151359390473</v>
      </c>
      <c r="ER27" s="95">
        <f t="shared" si="55"/>
        <v>70.265900293968997</v>
      </c>
      <c r="ES27" s="95">
        <f t="shared" si="56"/>
        <v>1</v>
      </c>
      <c r="ET27" s="95">
        <f t="shared" si="57"/>
        <v>1</v>
      </c>
      <c r="EU27" s="95">
        <f t="shared" si="58"/>
        <v>1</v>
      </c>
      <c r="EV27" s="95">
        <f t="shared" si="59"/>
        <v>1</v>
      </c>
      <c r="EW27" s="95">
        <f t="shared" si="60"/>
        <v>1</v>
      </c>
      <c r="EX27" s="95">
        <f t="shared" si="61"/>
        <v>1</v>
      </c>
      <c r="EY27" s="95">
        <f t="shared" si="62"/>
        <v>1</v>
      </c>
      <c r="EZ27" s="95">
        <f t="shared" si="63"/>
        <v>1</v>
      </c>
      <c r="FA27" s="95">
        <f t="shared" si="64"/>
        <v>1</v>
      </c>
      <c r="FB27" s="95">
        <f t="shared" si="65"/>
        <v>1</v>
      </c>
      <c r="FC27" s="95">
        <f t="shared" si="66"/>
        <v>1</v>
      </c>
      <c r="FD27" s="95">
        <f t="shared" si="67"/>
        <v>1</v>
      </c>
      <c r="FE27" s="95">
        <f t="shared" si="68"/>
        <v>1</v>
      </c>
      <c r="FF27" s="95">
        <f t="shared" si="69"/>
        <v>1</v>
      </c>
      <c r="FG27" s="95">
        <f t="shared" si="70"/>
        <v>1</v>
      </c>
      <c r="FH27" s="95">
        <f t="shared" si="71"/>
        <v>1</v>
      </c>
      <c r="FI27" s="95">
        <f t="shared" si="72"/>
        <v>1</v>
      </c>
      <c r="FJ27" s="95">
        <f t="shared" si="73"/>
        <v>1</v>
      </c>
      <c r="FK27" s="95">
        <f t="shared" si="74"/>
        <v>1</v>
      </c>
      <c r="FL27" s="95">
        <f t="shared" si="75"/>
        <v>1</v>
      </c>
      <c r="FM27" s="95">
        <f t="shared" si="76"/>
        <v>1</v>
      </c>
      <c r="FN27" s="95">
        <f t="shared" si="77"/>
        <v>1</v>
      </c>
      <c r="FO27" s="95">
        <f t="shared" si="78"/>
        <v>1</v>
      </c>
      <c r="FP27" s="95">
        <f t="shared" si="79"/>
        <v>1</v>
      </c>
      <c r="FQ27" s="115">
        <f t="shared" si="80"/>
        <v>12.845458716203854</v>
      </c>
      <c r="FR27" s="115">
        <f t="shared" si="81"/>
        <v>19.955525883727326</v>
      </c>
      <c r="FS27" s="115">
        <f t="shared" si="82"/>
        <v>30.661595429891513</v>
      </c>
      <c r="FT27" s="115">
        <f t="shared" si="83"/>
        <v>45.068277276614758</v>
      </c>
      <c r="FU27" s="115">
        <f t="shared" si="84"/>
        <v>63.351801673480203</v>
      </c>
      <c r="FV27" s="115">
        <f t="shared" si="85"/>
        <v>85.534255439603797</v>
      </c>
      <c r="FW27" s="115">
        <f t="shared" si="86"/>
        <v>111.58774818014476</v>
      </c>
      <c r="FX27" s="115">
        <f t="shared" si="87"/>
        <v>141.46154629659009</v>
      </c>
      <c r="FY27" s="90"/>
      <c r="FZ27" s="90">
        <f t="shared" si="122"/>
        <v>12.845458716203854</v>
      </c>
      <c r="GB27" s="20">
        <v>4.5795288307433788</v>
      </c>
      <c r="GC27" s="20">
        <v>3.9701327510972209</v>
      </c>
      <c r="GD27" s="20">
        <v>3.5022323061474108</v>
      </c>
      <c r="GE27" s="20">
        <v>2.8368761987996427</v>
      </c>
      <c r="GF27" s="20">
        <v>2.0543540291744762</v>
      </c>
      <c r="GG27" s="20">
        <v>1.2353400551641611</v>
      </c>
      <c r="GH27" s="20">
        <v>1.0003793799313649</v>
      </c>
      <c r="GI27" s="31"/>
      <c r="GJ27" s="31"/>
      <c r="GK27" s="31"/>
      <c r="HU27" s="21"/>
      <c r="HV27" s="21"/>
      <c r="HW27" s="21"/>
      <c r="HX27" s="21"/>
      <c r="HY27" s="21"/>
      <c r="HZ27" s="21"/>
      <c r="IA27" s="21"/>
      <c r="IC27" s="28"/>
      <c r="ID27" s="13"/>
      <c r="IE27" s="13"/>
      <c r="IF27" s="13"/>
      <c r="IG27" s="13"/>
      <c r="IH27" s="13"/>
      <c r="II27" s="13"/>
      <c r="IJ27" s="28"/>
      <c r="IK27" s="20"/>
      <c r="IL27" s="13"/>
      <c r="IM27" s="11"/>
      <c r="IN27" s="23"/>
      <c r="IO27" s="13"/>
      <c r="IP27" s="23"/>
      <c r="IQ27" s="28"/>
      <c r="IR27" s="20"/>
      <c r="IS27" s="13"/>
      <c r="IT27" s="20"/>
      <c r="IU27" s="23"/>
      <c r="IV27" s="20"/>
      <c r="IW27" s="23"/>
      <c r="IY27" s="13"/>
      <c r="IZ27" s="25"/>
      <c r="JA27" s="25"/>
      <c r="JB27" s="25"/>
      <c r="JC27" s="25"/>
      <c r="JD27" s="25"/>
      <c r="JE27" s="25"/>
      <c r="JF27" s="25"/>
    </row>
    <row r="28" spans="1:266" s="4" customFormat="1" ht="13.8" x14ac:dyDescent="0.3">
      <c r="B28" s="10" t="s">
        <v>117</v>
      </c>
      <c r="M28" s="6"/>
      <c r="N28" s="6"/>
      <c r="O28" s="6"/>
      <c r="P28" s="6"/>
      <c r="Q28" s="6"/>
      <c r="R28" s="6"/>
      <c r="S28" s="7"/>
      <c r="T28" s="6"/>
      <c r="U28" s="5"/>
      <c r="V28" s="5"/>
      <c r="X28" s="118">
        <v>7.5</v>
      </c>
      <c r="Y28" s="118">
        <v>10</v>
      </c>
      <c r="Z28" s="40">
        <v>1.7999999999999999E-2</v>
      </c>
      <c r="AA28" s="40">
        <v>10000000</v>
      </c>
      <c r="AB28" s="40">
        <v>10000000</v>
      </c>
      <c r="AC28" s="98">
        <v>3900000</v>
      </c>
      <c r="AD28" s="42">
        <v>0.33</v>
      </c>
      <c r="AE28" s="42">
        <v>0.33</v>
      </c>
      <c r="AF28" s="41">
        <v>1.7999999999999999E-2</v>
      </c>
      <c r="AG28" s="40">
        <v>10000000</v>
      </c>
      <c r="AH28" s="40">
        <v>10000000</v>
      </c>
      <c r="AI28" s="98">
        <v>3900000</v>
      </c>
      <c r="AJ28" s="42">
        <v>0.33</v>
      </c>
      <c r="AK28" s="42">
        <v>0.33</v>
      </c>
      <c r="AL28" s="42">
        <f>AL11</f>
        <v>1E-4</v>
      </c>
      <c r="AM28" s="40">
        <v>6000</v>
      </c>
      <c r="AN28" s="40">
        <f>AN11</f>
        <v>10000</v>
      </c>
      <c r="AO28" s="40">
        <f>AO11</f>
        <v>10000</v>
      </c>
      <c r="AP28" s="42">
        <v>0.03</v>
      </c>
      <c r="AQ28" s="42">
        <v>0.03</v>
      </c>
      <c r="AR28" s="4">
        <f t="shared" si="88"/>
        <v>1.8099999999999998E-2</v>
      </c>
      <c r="AS28" s="11">
        <f t="shared" si="89"/>
        <v>0.75</v>
      </c>
      <c r="AT28" s="15">
        <f t="shared" si="90"/>
        <v>33.088205588598356</v>
      </c>
      <c r="AU28" s="19">
        <f t="shared" si="91"/>
        <v>9.9681786118061078E-5</v>
      </c>
      <c r="AV28" s="13">
        <f t="shared" si="92"/>
        <v>0.5</v>
      </c>
      <c r="AW28" s="11">
        <f t="shared" si="93"/>
        <v>1</v>
      </c>
      <c r="AX28" s="11">
        <f t="shared" si="94"/>
        <v>0.8911</v>
      </c>
      <c r="AY28" s="11">
        <f t="shared" si="95"/>
        <v>201997.53114128605</v>
      </c>
      <c r="AZ28" s="11">
        <f t="shared" si="96"/>
        <v>1</v>
      </c>
      <c r="BA28" s="11">
        <f t="shared" si="97"/>
        <v>0.34752899999999998</v>
      </c>
      <c r="BB28" s="11">
        <f t="shared" si="98"/>
        <v>1.025058</v>
      </c>
      <c r="BC28" s="11">
        <f t="shared" si="99"/>
        <v>0.99909999999999999</v>
      </c>
      <c r="BD28" s="11">
        <f t="shared" si="100"/>
        <v>0.8911</v>
      </c>
      <c r="BE28" s="11">
        <f t="shared" si="101"/>
        <v>201997.53114128605</v>
      </c>
      <c r="BF28" s="11">
        <f t="shared" si="102"/>
        <v>1</v>
      </c>
      <c r="BG28" s="11">
        <f t="shared" si="103"/>
        <v>0.34752899999999998</v>
      </c>
      <c r="BH28" s="11">
        <f t="shared" si="104"/>
        <v>1.025058</v>
      </c>
      <c r="BI28" s="121">
        <f t="shared" si="105"/>
        <v>2.25</v>
      </c>
      <c r="BJ28" s="121">
        <f t="shared" si="106"/>
        <v>0.6</v>
      </c>
      <c r="BK28" s="121">
        <f t="shared" si="0"/>
        <v>0.3</v>
      </c>
      <c r="BL28" s="121">
        <f t="shared" si="0"/>
        <v>0.17647058823529413</v>
      </c>
      <c r="BM28" s="121">
        <f t="shared" si="0"/>
        <v>0.11538461538461539</v>
      </c>
      <c r="BN28" s="121">
        <f t="shared" si="0"/>
        <v>8.1081081081081086E-2</v>
      </c>
      <c r="BO28" s="121">
        <f t="shared" si="0"/>
        <v>0.06</v>
      </c>
      <c r="BP28" s="121">
        <f t="shared" si="0"/>
        <v>4.6153846153846156E-2</v>
      </c>
      <c r="BQ28" s="121">
        <f t="shared" si="107"/>
        <v>1.3333333333333333</v>
      </c>
      <c r="BR28" s="121">
        <f t="shared" si="1"/>
        <v>1.3333333333333333</v>
      </c>
      <c r="BS28" s="121">
        <f t="shared" si="1"/>
        <v>1.3333333333333333</v>
      </c>
      <c r="BT28" s="121">
        <f t="shared" si="1"/>
        <v>1.3333333333333333</v>
      </c>
      <c r="BU28" s="121">
        <f t="shared" si="1"/>
        <v>1.3333333333333333</v>
      </c>
      <c r="BV28" s="121">
        <f t="shared" si="1"/>
        <v>1.3333333333333333</v>
      </c>
      <c r="BW28" s="121">
        <f t="shared" si="1"/>
        <v>1.3333333333333333</v>
      </c>
      <c r="BX28" s="121">
        <f t="shared" si="1"/>
        <v>1.3333333333333333</v>
      </c>
      <c r="BY28" s="121">
        <f t="shared" si="108"/>
        <v>7.1111111111111107</v>
      </c>
      <c r="BZ28" s="121">
        <f t="shared" si="109"/>
        <v>14.577777777777776</v>
      </c>
      <c r="CA28" s="121">
        <f t="shared" si="2"/>
        <v>24.177777777777777</v>
      </c>
      <c r="CB28" s="121">
        <f t="shared" si="2"/>
        <v>36.915032679738559</v>
      </c>
      <c r="CC28" s="121">
        <f t="shared" si="2"/>
        <v>53.059829059829056</v>
      </c>
      <c r="CD28" s="121">
        <f t="shared" si="2"/>
        <v>72.696696696696691</v>
      </c>
      <c r="CE28" s="121">
        <f t="shared" si="2"/>
        <v>95.85777777777777</v>
      </c>
      <c r="CF28" s="121">
        <f t="shared" si="2"/>
        <v>122.55726495726495</v>
      </c>
      <c r="CG28" s="121">
        <f t="shared" si="110"/>
        <v>0.5625</v>
      </c>
      <c r="CH28" s="121">
        <f t="shared" si="111"/>
        <v>0.15</v>
      </c>
      <c r="CI28" s="121">
        <f t="shared" si="112"/>
        <v>7.4999999999999997E-2</v>
      </c>
      <c r="CJ28" s="121">
        <f t="shared" si="113"/>
        <v>4.4117647058823532E-2</v>
      </c>
      <c r="CK28" s="121">
        <f t="shared" si="114"/>
        <v>2.8846153846153848E-2</v>
      </c>
      <c r="CL28" s="121">
        <f t="shared" si="115"/>
        <v>2.0270270270270271E-2</v>
      </c>
      <c r="CM28" s="121">
        <f t="shared" si="116"/>
        <v>1.4999999999999999E-2</v>
      </c>
      <c r="CN28" s="121">
        <f t="shared" si="117"/>
        <v>1.1538461538461539E-2</v>
      </c>
      <c r="CO28" s="95">
        <f t="shared" si="4"/>
        <v>12.398255555555554</v>
      </c>
      <c r="CP28" s="95">
        <f t="shared" si="5"/>
        <v>22.13029644444444</v>
      </c>
      <c r="CQ28" s="95">
        <f t="shared" si="6"/>
        <v>34.819443111111113</v>
      </c>
      <c r="CR28" s="95">
        <f t="shared" si="7"/>
        <v>51.881503346405225</v>
      </c>
      <c r="CS28" s="95">
        <f t="shared" si="8"/>
        <v>73.586763726495718</v>
      </c>
      <c r="CT28" s="95">
        <f t="shared" si="9"/>
        <v>100.01975403003001</v>
      </c>
      <c r="CU28" s="95">
        <f t="shared" si="10"/>
        <v>131.21261644444445</v>
      </c>
      <c r="CV28" s="95">
        <f t="shared" si="11"/>
        <v>167.17954362393161</v>
      </c>
      <c r="CW28" s="95">
        <f t="shared" si="12"/>
        <v>12.398255555555554</v>
      </c>
      <c r="CX28" s="95">
        <f t="shared" si="13"/>
        <v>22.13029644444444</v>
      </c>
      <c r="CY28" s="95">
        <f t="shared" si="14"/>
        <v>34.819443111111113</v>
      </c>
      <c r="CZ28" s="95">
        <f t="shared" si="15"/>
        <v>51.881503346405225</v>
      </c>
      <c r="DA28" s="95">
        <f t="shared" si="16"/>
        <v>73.586763726495718</v>
      </c>
      <c r="DB28" s="95">
        <f t="shared" si="17"/>
        <v>100.01975403003001</v>
      </c>
      <c r="DC28" s="95">
        <f t="shared" si="18"/>
        <v>131.21261644444445</v>
      </c>
      <c r="DD28" s="95">
        <f t="shared" si="19"/>
        <v>167.17954362393161</v>
      </c>
      <c r="DE28" s="13">
        <f t="shared" si="118"/>
        <v>12.09459911111111</v>
      </c>
      <c r="DF28" s="13">
        <f t="shared" si="119"/>
        <v>17.911265777777775</v>
      </c>
      <c r="DG28" s="13">
        <f t="shared" si="120"/>
        <v>27.211265777777776</v>
      </c>
      <c r="DH28" s="13">
        <f t="shared" si="121"/>
        <v>39.82499126797385</v>
      </c>
      <c r="DI28" s="13">
        <f t="shared" si="20"/>
        <v>55.908701675213671</v>
      </c>
      <c r="DJ28" s="13">
        <f t="shared" si="21"/>
        <v>75.511265777777766</v>
      </c>
      <c r="DK28" s="13">
        <f t="shared" si="22"/>
        <v>98.651265777777766</v>
      </c>
      <c r="DL28" s="13">
        <f t="shared" si="23"/>
        <v>125.3369068034188</v>
      </c>
      <c r="DM28" s="95">
        <f t="shared" si="24"/>
        <v>12.09459911111111</v>
      </c>
      <c r="DN28" s="95">
        <f t="shared" si="25"/>
        <v>17.911265777777775</v>
      </c>
      <c r="DO28" s="95">
        <f t="shared" si="26"/>
        <v>27.211265777777776</v>
      </c>
      <c r="DP28" s="95">
        <f t="shared" si="27"/>
        <v>39.82499126797385</v>
      </c>
      <c r="DQ28" s="95">
        <f t="shared" si="28"/>
        <v>55.908701675213671</v>
      </c>
      <c r="DR28" s="95">
        <f t="shared" si="29"/>
        <v>75.511265777777766</v>
      </c>
      <c r="DS28" s="95">
        <f t="shared" si="30"/>
        <v>98.651265777777766</v>
      </c>
      <c r="DT28" s="95">
        <f t="shared" si="31"/>
        <v>125.3369068034188</v>
      </c>
      <c r="DU28" s="95">
        <f t="shared" si="32"/>
        <v>19.736309417777775</v>
      </c>
      <c r="DV28" s="95">
        <f t="shared" si="33"/>
        <v>15.178256551111106</v>
      </c>
      <c r="DW28" s="95">
        <f t="shared" si="34"/>
        <v>17.994282817777773</v>
      </c>
      <c r="DX28" s="95">
        <f t="shared" si="35"/>
        <v>23.100214224006145</v>
      </c>
      <c r="DY28" s="95">
        <f t="shared" si="36"/>
        <v>30.160825719552925</v>
      </c>
      <c r="DZ28" s="95">
        <f t="shared" si="37"/>
        <v>39.016143843636058</v>
      </c>
      <c r="EA28" s="95">
        <f t="shared" si="38"/>
        <v>49.595711831111096</v>
      </c>
      <c r="EB28" s="95">
        <f t="shared" si="39"/>
        <v>61.866113169651541</v>
      </c>
      <c r="EC28" s="95">
        <f t="shared" si="40"/>
        <v>19.736309417777775</v>
      </c>
      <c r="ED28" s="95">
        <f t="shared" si="41"/>
        <v>15.178256551111106</v>
      </c>
      <c r="EE28" s="95">
        <f t="shared" si="42"/>
        <v>17.994282817777776</v>
      </c>
      <c r="EF28" s="95">
        <f t="shared" si="43"/>
        <v>23.100214224006145</v>
      </c>
      <c r="EG28" s="95">
        <f t="shared" si="44"/>
        <v>30.160825719552921</v>
      </c>
      <c r="EH28" s="95">
        <f t="shared" si="45"/>
        <v>39.016143843636058</v>
      </c>
      <c r="EI28" s="95">
        <f t="shared" si="46"/>
        <v>49.595711831111096</v>
      </c>
      <c r="EJ28" s="95">
        <f t="shared" si="47"/>
        <v>61.866113169651541</v>
      </c>
      <c r="EK28" s="95">
        <f t="shared" si="48"/>
        <v>19.736309417777775</v>
      </c>
      <c r="EL28" s="95">
        <f t="shared" si="49"/>
        <v>15.178256551111106</v>
      </c>
      <c r="EM28" s="95">
        <f t="shared" si="50"/>
        <v>17.994282817777776</v>
      </c>
      <c r="EN28" s="95">
        <f t="shared" si="51"/>
        <v>23.100214224006145</v>
      </c>
      <c r="EO28" s="95">
        <f t="shared" si="52"/>
        <v>30.160825719552921</v>
      </c>
      <c r="EP28" s="95">
        <f t="shared" si="53"/>
        <v>39.016143843636058</v>
      </c>
      <c r="EQ28" s="95">
        <f t="shared" si="54"/>
        <v>49.595711831111096</v>
      </c>
      <c r="ER28" s="95">
        <f t="shared" si="55"/>
        <v>61.866113169651541</v>
      </c>
      <c r="ES28" s="95">
        <f t="shared" si="56"/>
        <v>1</v>
      </c>
      <c r="ET28" s="95">
        <f t="shared" si="57"/>
        <v>1</v>
      </c>
      <c r="EU28" s="95">
        <f t="shared" si="58"/>
        <v>1</v>
      </c>
      <c r="EV28" s="95">
        <f t="shared" si="59"/>
        <v>1</v>
      </c>
      <c r="EW28" s="95">
        <f t="shared" si="60"/>
        <v>1</v>
      </c>
      <c r="EX28" s="95">
        <f t="shared" si="61"/>
        <v>1</v>
      </c>
      <c r="EY28" s="95">
        <f t="shared" si="62"/>
        <v>1</v>
      </c>
      <c r="EZ28" s="95">
        <f t="shared" si="63"/>
        <v>1</v>
      </c>
      <c r="FA28" s="95">
        <f t="shared" si="64"/>
        <v>1</v>
      </c>
      <c r="FB28" s="95">
        <f t="shared" si="65"/>
        <v>1</v>
      </c>
      <c r="FC28" s="95">
        <f t="shared" si="66"/>
        <v>0.99999999999999989</v>
      </c>
      <c r="FD28" s="95">
        <f t="shared" si="67"/>
        <v>1</v>
      </c>
      <c r="FE28" s="95">
        <f t="shared" si="68"/>
        <v>1</v>
      </c>
      <c r="FF28" s="95">
        <f t="shared" si="69"/>
        <v>1</v>
      </c>
      <c r="FG28" s="95">
        <f t="shared" si="70"/>
        <v>1</v>
      </c>
      <c r="FH28" s="95">
        <f t="shared" si="71"/>
        <v>1</v>
      </c>
      <c r="FI28" s="95">
        <f t="shared" si="72"/>
        <v>1</v>
      </c>
      <c r="FJ28" s="95">
        <f t="shared" si="73"/>
        <v>1</v>
      </c>
      <c r="FK28" s="95">
        <f t="shared" si="74"/>
        <v>1</v>
      </c>
      <c r="FL28" s="95">
        <f t="shared" si="75"/>
        <v>1</v>
      </c>
      <c r="FM28" s="95">
        <f t="shared" si="76"/>
        <v>1</v>
      </c>
      <c r="FN28" s="95">
        <f t="shared" si="77"/>
        <v>1</v>
      </c>
      <c r="FO28" s="95">
        <f t="shared" si="78"/>
        <v>1</v>
      </c>
      <c r="FP28" s="95">
        <f t="shared" si="79"/>
        <v>1</v>
      </c>
      <c r="FQ28" s="115">
        <f t="shared" si="80"/>
        <v>12.085123994314095</v>
      </c>
      <c r="FR28" s="115">
        <f t="shared" si="81"/>
        <v>17.883396881156248</v>
      </c>
      <c r="FS28" s="115">
        <f t="shared" si="82"/>
        <v>27.142702166605439</v>
      </c>
      <c r="FT28" s="115">
        <f t="shared" si="83"/>
        <v>39.674101185135157</v>
      </c>
      <c r="FU28" s="115">
        <f t="shared" si="84"/>
        <v>55.607460069400886</v>
      </c>
      <c r="FV28" s="115">
        <f t="shared" si="85"/>
        <v>74.958243733319094</v>
      </c>
      <c r="FW28" s="115">
        <f t="shared" si="86"/>
        <v>97.704656712514605</v>
      </c>
      <c r="FX28" s="115">
        <f t="shared" si="87"/>
        <v>123.80771910771703</v>
      </c>
      <c r="FY28" s="90"/>
      <c r="FZ28" s="90">
        <f t="shared" si="122"/>
        <v>12.085123994314095</v>
      </c>
      <c r="GB28" s="20">
        <v>4.389164398408675</v>
      </c>
      <c r="GC28" s="20">
        <v>3.8491724041444013</v>
      </c>
      <c r="GD28" s="20">
        <v>3.4259953518460784</v>
      </c>
      <c r="GE28" s="20">
        <v>2.8109891313658184</v>
      </c>
      <c r="GF28" s="20">
        <v>2.0670262471265475</v>
      </c>
      <c r="GG28" s="20">
        <v>1.2362101080739769</v>
      </c>
      <c r="GH28" s="20">
        <v>1.0004994210053835</v>
      </c>
      <c r="GI28" s="31"/>
      <c r="GJ28" s="31"/>
      <c r="GK28" s="31"/>
      <c r="HU28" s="21"/>
      <c r="HV28" s="21"/>
      <c r="HW28" s="21"/>
      <c r="HX28" s="21"/>
      <c r="HY28" s="21"/>
      <c r="HZ28" s="21"/>
      <c r="IA28" s="21"/>
      <c r="IC28" s="28"/>
      <c r="ID28" s="11"/>
      <c r="IE28" s="13"/>
      <c r="IF28" s="11"/>
      <c r="IG28" s="13"/>
      <c r="IH28" s="13"/>
      <c r="II28" s="13"/>
      <c r="IJ28" s="28"/>
      <c r="IK28" s="11"/>
      <c r="IL28" s="13"/>
      <c r="IM28" s="11"/>
      <c r="IN28" s="23"/>
      <c r="IO28" s="11"/>
      <c r="IP28" s="23"/>
      <c r="IQ28" s="28"/>
      <c r="IR28" s="20"/>
      <c r="IS28" s="13"/>
      <c r="IT28" s="23"/>
      <c r="IU28" s="23"/>
      <c r="IV28" s="23"/>
      <c r="IW28" s="23"/>
      <c r="IY28" s="13"/>
      <c r="IZ28" s="25"/>
      <c r="JA28" s="25"/>
      <c r="JB28" s="25"/>
      <c r="JC28" s="25"/>
      <c r="JD28" s="25"/>
      <c r="JE28" s="25"/>
      <c r="JF28" s="25"/>
    </row>
    <row r="29" spans="1:266" s="4" customFormat="1" ht="13.8" x14ac:dyDescent="0.3">
      <c r="B29" s="4" t="s">
        <v>95</v>
      </c>
      <c r="M29" s="6"/>
      <c r="N29" s="6"/>
      <c r="O29" s="6"/>
      <c r="P29" s="6"/>
      <c r="Q29" s="6"/>
      <c r="R29" s="6"/>
      <c r="S29" s="7"/>
      <c r="T29" s="6"/>
      <c r="U29" s="5"/>
      <c r="V29" s="5"/>
      <c r="X29" s="118">
        <v>8</v>
      </c>
      <c r="Y29" s="118">
        <v>10</v>
      </c>
      <c r="Z29" s="40">
        <v>1.7999999999999999E-2</v>
      </c>
      <c r="AA29" s="40">
        <v>10000000</v>
      </c>
      <c r="AB29" s="40">
        <v>10000000</v>
      </c>
      <c r="AC29" s="98">
        <v>3900000</v>
      </c>
      <c r="AD29" s="42">
        <v>0.33</v>
      </c>
      <c r="AE29" s="42">
        <v>0.33</v>
      </c>
      <c r="AF29" s="41">
        <v>1.7999999999999999E-2</v>
      </c>
      <c r="AG29" s="40">
        <v>10000000</v>
      </c>
      <c r="AH29" s="40">
        <v>10000000</v>
      </c>
      <c r="AI29" s="98">
        <v>3900000</v>
      </c>
      <c r="AJ29" s="42">
        <v>0.33</v>
      </c>
      <c r="AK29" s="42">
        <v>0.33</v>
      </c>
      <c r="AL29" s="42">
        <f>AL11</f>
        <v>1E-4</v>
      </c>
      <c r="AM29" s="40">
        <v>6000</v>
      </c>
      <c r="AN29" s="40">
        <f>AN11</f>
        <v>10000</v>
      </c>
      <c r="AO29" s="40">
        <f>AO11</f>
        <v>10000</v>
      </c>
      <c r="AP29" s="42">
        <v>0.03</v>
      </c>
      <c r="AQ29" s="42">
        <v>0.03</v>
      </c>
      <c r="AR29" s="4">
        <f t="shared" si="88"/>
        <v>1.8099999999999998E-2</v>
      </c>
      <c r="AS29" s="11">
        <f t="shared" si="89"/>
        <v>0.8</v>
      </c>
      <c r="AT29" s="15">
        <f t="shared" si="90"/>
        <v>33.088205588598356</v>
      </c>
      <c r="AU29" s="19">
        <f t="shared" si="91"/>
        <v>9.9681786118061078E-5</v>
      </c>
      <c r="AV29" s="13">
        <f t="shared" si="92"/>
        <v>0.5</v>
      </c>
      <c r="AW29" s="11">
        <f t="shared" si="93"/>
        <v>1</v>
      </c>
      <c r="AX29" s="11">
        <f t="shared" si="94"/>
        <v>0.8911</v>
      </c>
      <c r="AY29" s="11">
        <f t="shared" si="95"/>
        <v>201997.53114128605</v>
      </c>
      <c r="AZ29" s="11">
        <f t="shared" si="96"/>
        <v>1</v>
      </c>
      <c r="BA29" s="11">
        <f t="shared" si="97"/>
        <v>0.34752899999999998</v>
      </c>
      <c r="BB29" s="11">
        <f t="shared" si="98"/>
        <v>1.025058</v>
      </c>
      <c r="BC29" s="11">
        <f t="shared" si="99"/>
        <v>0.99909999999999999</v>
      </c>
      <c r="BD29" s="11">
        <f t="shared" si="100"/>
        <v>0.8911</v>
      </c>
      <c r="BE29" s="11">
        <f t="shared" si="101"/>
        <v>201997.53114128605</v>
      </c>
      <c r="BF29" s="11">
        <f t="shared" si="102"/>
        <v>1</v>
      </c>
      <c r="BG29" s="11">
        <f t="shared" si="103"/>
        <v>0.34752899999999998</v>
      </c>
      <c r="BH29" s="11">
        <f t="shared" si="104"/>
        <v>1.025058</v>
      </c>
      <c r="BI29" s="121">
        <f t="shared" si="105"/>
        <v>2.56</v>
      </c>
      <c r="BJ29" s="121">
        <f t="shared" si="106"/>
        <v>0.68266666666666664</v>
      </c>
      <c r="BK29" s="121">
        <f t="shared" si="0"/>
        <v>0.34133333333333332</v>
      </c>
      <c r="BL29" s="121">
        <f t="shared" si="0"/>
        <v>0.20078431372549019</v>
      </c>
      <c r="BM29" s="121">
        <f t="shared" si="0"/>
        <v>0.13128205128205128</v>
      </c>
      <c r="BN29" s="121">
        <f t="shared" si="0"/>
        <v>9.2252252252252254E-2</v>
      </c>
      <c r="BO29" s="121">
        <f t="shared" si="0"/>
        <v>6.826666666666667E-2</v>
      </c>
      <c r="BP29" s="121">
        <f t="shared" si="0"/>
        <v>5.251282051282051E-2</v>
      </c>
      <c r="BQ29" s="121">
        <f t="shared" si="107"/>
        <v>1.3333333333333333</v>
      </c>
      <c r="BR29" s="121">
        <f t="shared" si="1"/>
        <v>1.3333333333333333</v>
      </c>
      <c r="BS29" s="121">
        <f t="shared" si="1"/>
        <v>1.3333333333333333</v>
      </c>
      <c r="BT29" s="121">
        <f t="shared" si="1"/>
        <v>1.3333333333333333</v>
      </c>
      <c r="BU29" s="121">
        <f t="shared" si="1"/>
        <v>1.3333333333333333</v>
      </c>
      <c r="BV29" s="121">
        <f t="shared" si="1"/>
        <v>1.3333333333333333</v>
      </c>
      <c r="BW29" s="121">
        <f t="shared" si="1"/>
        <v>1.3333333333333333</v>
      </c>
      <c r="BX29" s="121">
        <f t="shared" si="1"/>
        <v>1.3333333333333333</v>
      </c>
      <c r="BY29" s="121">
        <f t="shared" si="108"/>
        <v>6.25</v>
      </c>
      <c r="BZ29" s="121">
        <f t="shared" si="109"/>
        <v>12.812499999999998</v>
      </c>
      <c r="CA29" s="121">
        <f t="shared" si="2"/>
        <v>21.25</v>
      </c>
      <c r="CB29" s="121">
        <f t="shared" si="2"/>
        <v>32.444852941176471</v>
      </c>
      <c r="CC29" s="121">
        <f t="shared" si="2"/>
        <v>46.634615384615387</v>
      </c>
      <c r="CD29" s="121">
        <f t="shared" si="2"/>
        <v>63.893581081081088</v>
      </c>
      <c r="CE29" s="121">
        <f t="shared" si="2"/>
        <v>84.25</v>
      </c>
      <c r="CF29" s="121">
        <f t="shared" si="2"/>
        <v>107.71634615384616</v>
      </c>
      <c r="CG29" s="121">
        <f t="shared" si="110"/>
        <v>0.64</v>
      </c>
      <c r="CH29" s="121">
        <f t="shared" si="111"/>
        <v>0.17066666666666666</v>
      </c>
      <c r="CI29" s="121">
        <f t="shared" si="112"/>
        <v>8.533333333333333E-2</v>
      </c>
      <c r="CJ29" s="121">
        <f t="shared" si="113"/>
        <v>5.0196078431372547E-2</v>
      </c>
      <c r="CK29" s="121">
        <f t="shared" si="114"/>
        <v>3.282051282051282E-2</v>
      </c>
      <c r="CL29" s="121">
        <f t="shared" si="115"/>
        <v>2.3063063063063063E-2</v>
      </c>
      <c r="CM29" s="121">
        <f t="shared" si="116"/>
        <v>1.7066666666666667E-2</v>
      </c>
      <c r="CN29" s="121">
        <f t="shared" si="117"/>
        <v>1.3128205128205127E-2</v>
      </c>
      <c r="CO29" s="95">
        <f t="shared" si="4"/>
        <v>11.437390749999999</v>
      </c>
      <c r="CP29" s="95">
        <f t="shared" si="5"/>
        <v>19.990942312499996</v>
      </c>
      <c r="CQ29" s="95">
        <f t="shared" si="6"/>
        <v>31.143512625</v>
      </c>
      <c r="CR29" s="95">
        <f t="shared" si="7"/>
        <v>46.139464003676466</v>
      </c>
      <c r="CS29" s="95">
        <f t="shared" si="8"/>
        <v>65.216353009615389</v>
      </c>
      <c r="CT29" s="95">
        <f t="shared" si="9"/>
        <v>88.448473393581082</v>
      </c>
      <c r="CU29" s="95">
        <f t="shared" si="10"/>
        <v>115.864075125</v>
      </c>
      <c r="CV29" s="95">
        <f t="shared" si="11"/>
        <v>147.47563221634616</v>
      </c>
      <c r="CW29" s="95">
        <f t="shared" si="12"/>
        <v>11.437390749999999</v>
      </c>
      <c r="CX29" s="95">
        <f t="shared" si="13"/>
        <v>19.990942312499996</v>
      </c>
      <c r="CY29" s="95">
        <f t="shared" si="14"/>
        <v>31.143512625</v>
      </c>
      <c r="CZ29" s="95">
        <f t="shared" si="15"/>
        <v>46.139464003676466</v>
      </c>
      <c r="DA29" s="95">
        <f t="shared" si="16"/>
        <v>65.216353009615389</v>
      </c>
      <c r="DB29" s="95">
        <f t="shared" si="17"/>
        <v>88.448473393581082</v>
      </c>
      <c r="DC29" s="95">
        <f t="shared" si="18"/>
        <v>115.864075125</v>
      </c>
      <c r="DD29" s="95">
        <f t="shared" si="19"/>
        <v>147.47563221634616</v>
      </c>
      <c r="DE29" s="13">
        <f t="shared" si="118"/>
        <v>11.543488</v>
      </c>
      <c r="DF29" s="13">
        <f t="shared" si="119"/>
        <v>16.228654666666664</v>
      </c>
      <c r="DG29" s="13">
        <f t="shared" si="120"/>
        <v>24.324821333333333</v>
      </c>
      <c r="DH29" s="13">
        <f t="shared" si="121"/>
        <v>35.379125254901965</v>
      </c>
      <c r="DI29" s="13">
        <f t="shared" si="20"/>
        <v>49.499385435897437</v>
      </c>
      <c r="DJ29" s="13">
        <f t="shared" si="21"/>
        <v>66.71932133333334</v>
      </c>
      <c r="DK29" s="13">
        <f t="shared" si="22"/>
        <v>87.051754666666668</v>
      </c>
      <c r="DL29" s="13">
        <f t="shared" si="23"/>
        <v>110.50234697435899</v>
      </c>
      <c r="DM29" s="95">
        <f t="shared" si="24"/>
        <v>11.543488</v>
      </c>
      <c r="DN29" s="95">
        <f t="shared" si="25"/>
        <v>16.228654666666664</v>
      </c>
      <c r="DO29" s="95">
        <f t="shared" si="26"/>
        <v>24.324821333333333</v>
      </c>
      <c r="DP29" s="95">
        <f t="shared" si="27"/>
        <v>35.379125254901965</v>
      </c>
      <c r="DQ29" s="95">
        <f t="shared" si="28"/>
        <v>49.499385435897437</v>
      </c>
      <c r="DR29" s="95">
        <f t="shared" si="29"/>
        <v>66.71932133333334</v>
      </c>
      <c r="DS29" s="95">
        <f t="shared" si="30"/>
        <v>87.051754666666668</v>
      </c>
      <c r="DT29" s="95">
        <f t="shared" si="31"/>
        <v>110.50234697435899</v>
      </c>
      <c r="DU29" s="95">
        <f t="shared" si="32"/>
        <v>19.480939960000001</v>
      </c>
      <c r="DV29" s="95">
        <f t="shared" si="33"/>
        <v>14.398581675333329</v>
      </c>
      <c r="DW29" s="95">
        <f t="shared" si="34"/>
        <v>16.656785282666664</v>
      </c>
      <c r="DX29" s="95">
        <f t="shared" si="35"/>
        <v>21.040124397797001</v>
      </c>
      <c r="DY29" s="95">
        <f t="shared" si="36"/>
        <v>27.190928035108481</v>
      </c>
      <c r="DZ29" s="95">
        <f t="shared" si="37"/>
        <v>34.942202962524959</v>
      </c>
      <c r="EA29" s="95">
        <f t="shared" si="38"/>
        <v>44.220823168533322</v>
      </c>
      <c r="EB29" s="95">
        <f t="shared" si="39"/>
        <v>54.992193512540432</v>
      </c>
      <c r="EC29" s="95">
        <f t="shared" si="40"/>
        <v>19.480939960000001</v>
      </c>
      <c r="ED29" s="95">
        <f t="shared" si="41"/>
        <v>14.398581675333329</v>
      </c>
      <c r="EE29" s="95">
        <f t="shared" si="42"/>
        <v>16.656785282666664</v>
      </c>
      <c r="EF29" s="95">
        <f t="shared" si="43"/>
        <v>21.040124397797001</v>
      </c>
      <c r="EG29" s="95">
        <f t="shared" si="44"/>
        <v>27.190928035108481</v>
      </c>
      <c r="EH29" s="95">
        <f t="shared" si="45"/>
        <v>34.942202962524959</v>
      </c>
      <c r="EI29" s="95">
        <f t="shared" si="46"/>
        <v>44.220823168533329</v>
      </c>
      <c r="EJ29" s="95">
        <f t="shared" si="47"/>
        <v>54.992193512540439</v>
      </c>
      <c r="EK29" s="95">
        <f t="shared" si="48"/>
        <v>19.480939960000001</v>
      </c>
      <c r="EL29" s="95">
        <f t="shared" si="49"/>
        <v>14.398581675333329</v>
      </c>
      <c r="EM29" s="95">
        <f t="shared" si="50"/>
        <v>16.656785282666664</v>
      </c>
      <c r="EN29" s="95">
        <f t="shared" si="51"/>
        <v>21.040124397797001</v>
      </c>
      <c r="EO29" s="95">
        <f t="shared" si="52"/>
        <v>27.190928035108481</v>
      </c>
      <c r="EP29" s="95">
        <f t="shared" si="53"/>
        <v>34.942202962524959</v>
      </c>
      <c r="EQ29" s="95">
        <f t="shared" si="54"/>
        <v>44.220823168533329</v>
      </c>
      <c r="ER29" s="95">
        <f t="shared" si="55"/>
        <v>54.992193512540439</v>
      </c>
      <c r="ES29" s="95">
        <f t="shared" si="56"/>
        <v>1</v>
      </c>
      <c r="ET29" s="95">
        <f t="shared" si="57"/>
        <v>1</v>
      </c>
      <c r="EU29" s="95">
        <f t="shared" si="58"/>
        <v>1</v>
      </c>
      <c r="EV29" s="95">
        <f t="shared" si="59"/>
        <v>1</v>
      </c>
      <c r="EW29" s="95">
        <f t="shared" si="60"/>
        <v>1</v>
      </c>
      <c r="EX29" s="95">
        <f t="shared" si="61"/>
        <v>1</v>
      </c>
      <c r="EY29" s="95">
        <f t="shared" si="62"/>
        <v>1</v>
      </c>
      <c r="EZ29" s="95">
        <f t="shared" si="63"/>
        <v>1</v>
      </c>
      <c r="FA29" s="95">
        <f t="shared" si="64"/>
        <v>1</v>
      </c>
      <c r="FB29" s="95">
        <f t="shared" si="65"/>
        <v>1</v>
      </c>
      <c r="FC29" s="95">
        <f t="shared" si="66"/>
        <v>1</v>
      </c>
      <c r="FD29" s="95">
        <f t="shared" si="67"/>
        <v>1</v>
      </c>
      <c r="FE29" s="95">
        <f t="shared" si="68"/>
        <v>1</v>
      </c>
      <c r="FF29" s="95">
        <f t="shared" si="69"/>
        <v>1</v>
      </c>
      <c r="FG29" s="95">
        <f t="shared" si="70"/>
        <v>1</v>
      </c>
      <c r="FH29" s="95">
        <f t="shared" si="71"/>
        <v>1</v>
      </c>
      <c r="FI29" s="95">
        <f t="shared" si="72"/>
        <v>1</v>
      </c>
      <c r="FJ29" s="95">
        <f t="shared" si="73"/>
        <v>1</v>
      </c>
      <c r="FK29" s="95">
        <f t="shared" si="74"/>
        <v>1</v>
      </c>
      <c r="FL29" s="95">
        <f t="shared" si="75"/>
        <v>1</v>
      </c>
      <c r="FM29" s="95">
        <f t="shared" si="76"/>
        <v>1</v>
      </c>
      <c r="FN29" s="95">
        <f t="shared" si="77"/>
        <v>1</v>
      </c>
      <c r="FO29" s="95">
        <f t="shared" si="78"/>
        <v>1</v>
      </c>
      <c r="FP29" s="95">
        <f t="shared" si="79"/>
        <v>1</v>
      </c>
      <c r="FQ29" s="115">
        <f t="shared" si="80"/>
        <v>11.535309216025023</v>
      </c>
      <c r="FR29" s="115">
        <f t="shared" si="81"/>
        <v>16.206191569469613</v>
      </c>
      <c r="FS29" s="115">
        <f t="shared" si="82"/>
        <v>24.270545716766222</v>
      </c>
      <c r="FT29" s="115">
        <f t="shared" si="83"/>
        <v>35.26068499811408</v>
      </c>
      <c r="FU29" s="115">
        <f t="shared" si="84"/>
        <v>49.264014485048612</v>
      </c>
      <c r="FV29" s="115">
        <f t="shared" si="85"/>
        <v>66.288386652069363</v>
      </c>
      <c r="FW29" s="115">
        <f t="shared" si="86"/>
        <v>86.315320209577095</v>
      </c>
      <c r="FX29" s="115">
        <f t="shared" si="87"/>
        <v>109.31384875527971</v>
      </c>
      <c r="FY29" s="90"/>
      <c r="FZ29" s="90">
        <f t="shared" si="122"/>
        <v>11.535309216025023</v>
      </c>
      <c r="GB29" s="20">
        <v>4.2515170571419025</v>
      </c>
      <c r="GC29" s="20">
        <v>3.7641824952556782</v>
      </c>
      <c r="GD29" s="20">
        <v>3.375695424801858</v>
      </c>
      <c r="GE29" s="20">
        <v>2.8005089564838905</v>
      </c>
      <c r="GF29" s="20">
        <v>2.0873901744901695</v>
      </c>
      <c r="GG29" s="20">
        <v>1.2365133343551284</v>
      </c>
      <c r="GH29" s="20">
        <v>1.0006447274183534</v>
      </c>
      <c r="GI29" s="31"/>
      <c r="GJ29" s="31"/>
      <c r="GK29" s="31"/>
      <c r="HU29" s="21"/>
      <c r="HV29" s="21"/>
      <c r="HW29" s="21"/>
      <c r="HX29" s="21"/>
      <c r="HY29" s="21"/>
      <c r="HZ29" s="21"/>
      <c r="IA29" s="21"/>
      <c r="IC29" s="28"/>
      <c r="ID29" s="11"/>
      <c r="IE29" s="13"/>
      <c r="IF29" s="11"/>
      <c r="IG29" s="13"/>
      <c r="IH29" s="13"/>
      <c r="II29" s="13"/>
      <c r="IJ29" s="28"/>
      <c r="IK29" s="11"/>
      <c r="IL29" s="13"/>
      <c r="IM29" s="11"/>
      <c r="IN29" s="23"/>
      <c r="IO29" s="11"/>
      <c r="IP29" s="23"/>
      <c r="IQ29" s="28"/>
      <c r="IR29" s="20"/>
      <c r="IS29" s="13"/>
      <c r="IT29" s="23"/>
      <c r="IU29" s="23"/>
      <c r="IV29" s="23"/>
      <c r="IW29" s="23"/>
      <c r="IY29" s="13"/>
      <c r="IZ29" s="25"/>
      <c r="JA29" s="25"/>
      <c r="JB29" s="25"/>
      <c r="JC29" s="25"/>
      <c r="JD29" s="25"/>
      <c r="JE29" s="25"/>
      <c r="JF29" s="25"/>
    </row>
    <row r="30" spans="1:266" s="4" customFormat="1" ht="13.8" x14ac:dyDescent="0.3">
      <c r="B30" s="18" t="s">
        <v>96</v>
      </c>
      <c r="C30" s="124">
        <v>1</v>
      </c>
      <c r="E30" s="5"/>
      <c r="M30" s="6"/>
      <c r="N30" s="6"/>
      <c r="O30" s="6"/>
      <c r="P30" s="6"/>
      <c r="Q30" s="6"/>
      <c r="R30" s="6"/>
      <c r="S30" s="7"/>
      <c r="T30" s="6"/>
      <c r="U30" s="5"/>
      <c r="V30" s="5"/>
      <c r="X30" s="118">
        <v>8.5</v>
      </c>
      <c r="Y30" s="118">
        <v>10</v>
      </c>
      <c r="Z30" s="40">
        <v>1.7999999999999999E-2</v>
      </c>
      <c r="AA30" s="40">
        <v>10000000</v>
      </c>
      <c r="AB30" s="40">
        <v>10000000</v>
      </c>
      <c r="AC30" s="98">
        <v>3900000</v>
      </c>
      <c r="AD30" s="42">
        <v>0.33</v>
      </c>
      <c r="AE30" s="42">
        <v>0.33</v>
      </c>
      <c r="AF30" s="41">
        <v>1.7999999999999999E-2</v>
      </c>
      <c r="AG30" s="40">
        <v>10000000</v>
      </c>
      <c r="AH30" s="40">
        <v>10000000</v>
      </c>
      <c r="AI30" s="98">
        <v>3900000</v>
      </c>
      <c r="AJ30" s="42">
        <v>0.33</v>
      </c>
      <c r="AK30" s="42">
        <v>0.33</v>
      </c>
      <c r="AL30" s="42">
        <f>AL11</f>
        <v>1E-4</v>
      </c>
      <c r="AM30" s="40">
        <v>6000</v>
      </c>
      <c r="AN30" s="40">
        <f>AN11</f>
        <v>10000</v>
      </c>
      <c r="AO30" s="40">
        <f>AO11</f>
        <v>10000</v>
      </c>
      <c r="AP30" s="42">
        <v>0.03</v>
      </c>
      <c r="AQ30" s="42">
        <v>0.03</v>
      </c>
      <c r="AR30" s="4">
        <f t="shared" si="88"/>
        <v>1.8099999999999998E-2</v>
      </c>
      <c r="AS30" s="11">
        <f t="shared" si="89"/>
        <v>0.85</v>
      </c>
      <c r="AT30" s="15">
        <f t="shared" si="90"/>
        <v>33.088205588598356</v>
      </c>
      <c r="AU30" s="19">
        <f t="shared" si="91"/>
        <v>9.9681786118061078E-5</v>
      </c>
      <c r="AV30" s="13">
        <f t="shared" si="92"/>
        <v>0.5</v>
      </c>
      <c r="AW30" s="11">
        <f t="shared" si="93"/>
        <v>1</v>
      </c>
      <c r="AX30" s="11">
        <f t="shared" si="94"/>
        <v>0.8911</v>
      </c>
      <c r="AY30" s="11">
        <f t="shared" si="95"/>
        <v>201997.53114128605</v>
      </c>
      <c r="AZ30" s="11">
        <f t="shared" si="96"/>
        <v>1</v>
      </c>
      <c r="BA30" s="11">
        <f t="shared" si="97"/>
        <v>0.34752899999999998</v>
      </c>
      <c r="BB30" s="11">
        <f t="shared" si="98"/>
        <v>1.025058</v>
      </c>
      <c r="BC30" s="11">
        <f t="shared" si="99"/>
        <v>0.99909999999999999</v>
      </c>
      <c r="BD30" s="11">
        <f t="shared" si="100"/>
        <v>0.8911</v>
      </c>
      <c r="BE30" s="11">
        <f t="shared" si="101"/>
        <v>201997.53114128605</v>
      </c>
      <c r="BF30" s="11">
        <f t="shared" si="102"/>
        <v>1</v>
      </c>
      <c r="BG30" s="11">
        <f t="shared" si="103"/>
        <v>0.34752899999999998</v>
      </c>
      <c r="BH30" s="11">
        <f t="shared" si="104"/>
        <v>1.025058</v>
      </c>
      <c r="BI30" s="121">
        <f t="shared" si="105"/>
        <v>2.89</v>
      </c>
      <c r="BJ30" s="121">
        <f t="shared" si="106"/>
        <v>0.77066666666666672</v>
      </c>
      <c r="BK30" s="121">
        <f t="shared" si="106"/>
        <v>0.38533333333333336</v>
      </c>
      <c r="BL30" s="121">
        <f t="shared" si="106"/>
        <v>0.22666666666666666</v>
      </c>
      <c r="BM30" s="121">
        <f t="shared" si="106"/>
        <v>0.14820512820512821</v>
      </c>
      <c r="BN30" s="121">
        <f t="shared" si="106"/>
        <v>0.10414414414414415</v>
      </c>
      <c r="BO30" s="121">
        <f t="shared" si="106"/>
        <v>7.7066666666666672E-2</v>
      </c>
      <c r="BP30" s="121">
        <f t="shared" si="106"/>
        <v>5.928205128205128E-2</v>
      </c>
      <c r="BQ30" s="121">
        <f t="shared" si="107"/>
        <v>1.3333333333333333</v>
      </c>
      <c r="BR30" s="121">
        <f t="shared" si="107"/>
        <v>1.3333333333333333</v>
      </c>
      <c r="BS30" s="121">
        <f t="shared" si="107"/>
        <v>1.3333333333333333</v>
      </c>
      <c r="BT30" s="121">
        <f t="shared" si="107"/>
        <v>1.3333333333333333</v>
      </c>
      <c r="BU30" s="121">
        <f t="shared" si="107"/>
        <v>1.3333333333333333</v>
      </c>
      <c r="BV30" s="121">
        <f t="shared" si="107"/>
        <v>1.3333333333333333</v>
      </c>
      <c r="BW30" s="121">
        <f t="shared" si="107"/>
        <v>1.3333333333333333</v>
      </c>
      <c r="BX30" s="121">
        <f t="shared" si="107"/>
        <v>1.3333333333333333</v>
      </c>
      <c r="BY30" s="121">
        <f t="shared" si="108"/>
        <v>5.5363321799307954</v>
      </c>
      <c r="BZ30" s="121">
        <f t="shared" si="109"/>
        <v>11.34948096885813</v>
      </c>
      <c r="CA30" s="121">
        <f t="shared" si="109"/>
        <v>18.823529411764703</v>
      </c>
      <c r="CB30" s="121">
        <f t="shared" si="109"/>
        <v>28.74007734581722</v>
      </c>
      <c r="CC30" s="121">
        <f t="shared" si="109"/>
        <v>41.309555496406702</v>
      </c>
      <c r="CD30" s="121">
        <f t="shared" si="109"/>
        <v>56.597774244833069</v>
      </c>
      <c r="CE30" s="121">
        <f t="shared" si="109"/>
        <v>74.62975778546712</v>
      </c>
      <c r="CF30" s="121">
        <f t="shared" si="109"/>
        <v>95.416555762576522</v>
      </c>
      <c r="CG30" s="121">
        <f t="shared" si="110"/>
        <v>0.72250000000000003</v>
      </c>
      <c r="CH30" s="121">
        <f t="shared" si="111"/>
        <v>0.19266666666666668</v>
      </c>
      <c r="CI30" s="121">
        <f t="shared" si="112"/>
        <v>9.633333333333334E-2</v>
      </c>
      <c r="CJ30" s="121">
        <f t="shared" si="113"/>
        <v>5.6666666666666664E-2</v>
      </c>
      <c r="CK30" s="121">
        <f t="shared" si="114"/>
        <v>3.7051282051282053E-2</v>
      </c>
      <c r="CL30" s="121">
        <f t="shared" si="115"/>
        <v>2.6036036036036037E-2</v>
      </c>
      <c r="CM30" s="121">
        <f t="shared" si="116"/>
        <v>1.9266666666666668E-2</v>
      </c>
      <c r="CN30" s="121">
        <f t="shared" si="117"/>
        <v>1.482051282051282E-2</v>
      </c>
      <c r="CO30" s="95">
        <f t="shared" si="4"/>
        <v>10.641049508650518</v>
      </c>
      <c r="CP30" s="95">
        <f t="shared" si="5"/>
        <v>18.217897951557092</v>
      </c>
      <c r="CQ30" s="95">
        <f t="shared" si="6"/>
        <v>28.096991377162624</v>
      </c>
      <c r="CR30" s="95">
        <f t="shared" si="7"/>
        <v>41.380602286993692</v>
      </c>
      <c r="CS30" s="95">
        <f t="shared" si="8"/>
        <v>58.279161406441304</v>
      </c>
      <c r="CT30" s="95">
        <f t="shared" si="9"/>
        <v>78.858479116805384</v>
      </c>
      <c r="CU30" s="95">
        <f t="shared" si="10"/>
        <v>103.14357961245673</v>
      </c>
      <c r="CV30" s="95">
        <f t="shared" si="11"/>
        <v>131.14551253766302</v>
      </c>
      <c r="CW30" s="95">
        <f t="shared" si="12"/>
        <v>10.641049508650518</v>
      </c>
      <c r="CX30" s="95">
        <f t="shared" si="13"/>
        <v>18.217897951557092</v>
      </c>
      <c r="CY30" s="95">
        <f t="shared" si="14"/>
        <v>28.096991377162624</v>
      </c>
      <c r="CZ30" s="95">
        <f t="shared" si="15"/>
        <v>41.380602286993692</v>
      </c>
      <c r="DA30" s="95">
        <f t="shared" si="16"/>
        <v>58.279161406441304</v>
      </c>
      <c r="DB30" s="95">
        <f t="shared" si="17"/>
        <v>78.858479116805384</v>
      </c>
      <c r="DC30" s="95">
        <f t="shared" si="18"/>
        <v>103.14357961245673</v>
      </c>
      <c r="DD30" s="95">
        <f t="shared" si="19"/>
        <v>131.14551253766302</v>
      </c>
      <c r="DE30" s="13">
        <f t="shared" si="118"/>
        <v>11.159820179930795</v>
      </c>
      <c r="DF30" s="13">
        <f t="shared" si="119"/>
        <v>14.853635635524796</v>
      </c>
      <c r="DG30" s="13">
        <f t="shared" si="120"/>
        <v>21.942350745098036</v>
      </c>
      <c r="DH30" s="13">
        <f t="shared" si="121"/>
        <v>31.700232012483887</v>
      </c>
      <c r="DI30" s="13">
        <f t="shared" si="20"/>
        <v>44.191248624611831</v>
      </c>
      <c r="DJ30" s="13">
        <f t="shared" si="21"/>
        <v>59.435406388977214</v>
      </c>
      <c r="DK30" s="13">
        <f t="shared" si="22"/>
        <v>77.440312452133782</v>
      </c>
      <c r="DL30" s="13">
        <f t="shared" si="23"/>
        <v>98.20932581385857</v>
      </c>
      <c r="DM30" s="95">
        <f t="shared" si="24"/>
        <v>11.159820179930795</v>
      </c>
      <c r="DN30" s="95">
        <f t="shared" si="25"/>
        <v>14.853635635524796</v>
      </c>
      <c r="DO30" s="95">
        <f t="shared" si="26"/>
        <v>21.942350745098036</v>
      </c>
      <c r="DP30" s="95">
        <f t="shared" si="27"/>
        <v>31.700232012483887</v>
      </c>
      <c r="DQ30" s="95">
        <f t="shared" si="28"/>
        <v>44.191248624611831</v>
      </c>
      <c r="DR30" s="95">
        <f t="shared" si="29"/>
        <v>59.435406388977214</v>
      </c>
      <c r="DS30" s="95">
        <f t="shared" si="30"/>
        <v>77.440312452133782</v>
      </c>
      <c r="DT30" s="95">
        <f t="shared" si="31"/>
        <v>98.20932581385857</v>
      </c>
      <c r="DU30" s="95">
        <f t="shared" si="32"/>
        <v>19.303159034878892</v>
      </c>
      <c r="DV30" s="95">
        <f t="shared" si="33"/>
        <v>13.761436356835061</v>
      </c>
      <c r="DW30" s="95">
        <f t="shared" si="34"/>
        <v>15.552815121254898</v>
      </c>
      <c r="DX30" s="95">
        <f t="shared" si="35"/>
        <v>19.335428278271252</v>
      </c>
      <c r="DY30" s="95">
        <f t="shared" si="36"/>
        <v>24.731286064589447</v>
      </c>
      <c r="DZ30" s="95">
        <f t="shared" si="37"/>
        <v>31.567040726928774</v>
      </c>
      <c r="EA30" s="95">
        <f t="shared" si="38"/>
        <v>39.767149966700792</v>
      </c>
      <c r="EB30" s="95">
        <f t="shared" si="39"/>
        <v>49.295951711357041</v>
      </c>
      <c r="EC30" s="95">
        <f t="shared" si="40"/>
        <v>19.303159034878892</v>
      </c>
      <c r="ED30" s="95">
        <f t="shared" si="41"/>
        <v>13.761436356835061</v>
      </c>
      <c r="EE30" s="95">
        <f t="shared" si="42"/>
        <v>15.552815121254898</v>
      </c>
      <c r="EF30" s="95">
        <f t="shared" si="43"/>
        <v>19.335428278271252</v>
      </c>
      <c r="EG30" s="95">
        <f t="shared" si="44"/>
        <v>24.731286064589447</v>
      </c>
      <c r="EH30" s="95">
        <f t="shared" si="45"/>
        <v>31.567040726928774</v>
      </c>
      <c r="EI30" s="95">
        <f t="shared" si="46"/>
        <v>39.767149966700792</v>
      </c>
      <c r="EJ30" s="95">
        <f t="shared" si="47"/>
        <v>49.295951711357034</v>
      </c>
      <c r="EK30" s="95">
        <f t="shared" si="48"/>
        <v>19.303159034878892</v>
      </c>
      <c r="EL30" s="95">
        <f t="shared" si="49"/>
        <v>13.761436356835061</v>
      </c>
      <c r="EM30" s="95">
        <f t="shared" si="50"/>
        <v>15.552815121254898</v>
      </c>
      <c r="EN30" s="95">
        <f t="shared" si="51"/>
        <v>19.335428278271252</v>
      </c>
      <c r="EO30" s="95">
        <f t="shared" si="52"/>
        <v>24.731286064589447</v>
      </c>
      <c r="EP30" s="95">
        <f t="shared" si="53"/>
        <v>31.567040726928774</v>
      </c>
      <c r="EQ30" s="95">
        <f t="shared" si="54"/>
        <v>39.767149966700792</v>
      </c>
      <c r="ER30" s="95">
        <f t="shared" si="55"/>
        <v>49.295951711357034</v>
      </c>
      <c r="ES30" s="95">
        <f t="shared" si="56"/>
        <v>1</v>
      </c>
      <c r="ET30" s="95">
        <f t="shared" si="57"/>
        <v>1</v>
      </c>
      <c r="EU30" s="95">
        <f t="shared" si="58"/>
        <v>1</v>
      </c>
      <c r="EV30" s="95">
        <f t="shared" si="59"/>
        <v>1</v>
      </c>
      <c r="EW30" s="95">
        <f t="shared" si="60"/>
        <v>1</v>
      </c>
      <c r="EX30" s="95">
        <f t="shared" si="61"/>
        <v>1</v>
      </c>
      <c r="EY30" s="95">
        <f t="shared" si="62"/>
        <v>1</v>
      </c>
      <c r="EZ30" s="95">
        <f t="shared" si="63"/>
        <v>1</v>
      </c>
      <c r="FA30" s="95">
        <f t="shared" si="64"/>
        <v>1</v>
      </c>
      <c r="FB30" s="95">
        <f t="shared" si="65"/>
        <v>1</v>
      </c>
      <c r="FC30" s="95">
        <f t="shared" si="66"/>
        <v>1</v>
      </c>
      <c r="FD30" s="95">
        <f t="shared" si="67"/>
        <v>1</v>
      </c>
      <c r="FE30" s="95">
        <f t="shared" si="68"/>
        <v>1</v>
      </c>
      <c r="FF30" s="95">
        <f t="shared" si="69"/>
        <v>1</v>
      </c>
      <c r="FG30" s="95">
        <f t="shared" si="70"/>
        <v>1</v>
      </c>
      <c r="FH30" s="95">
        <f t="shared" si="71"/>
        <v>1</v>
      </c>
      <c r="FI30" s="95">
        <f t="shared" si="72"/>
        <v>1</v>
      </c>
      <c r="FJ30" s="95">
        <f t="shared" si="73"/>
        <v>1</v>
      </c>
      <c r="FK30" s="95">
        <f t="shared" si="74"/>
        <v>1</v>
      </c>
      <c r="FL30" s="95">
        <f t="shared" si="75"/>
        <v>1</v>
      </c>
      <c r="FM30" s="95">
        <f t="shared" si="76"/>
        <v>1</v>
      </c>
      <c r="FN30" s="95">
        <f t="shared" si="77"/>
        <v>1</v>
      </c>
      <c r="FO30" s="95">
        <f t="shared" si="78"/>
        <v>1</v>
      </c>
      <c r="FP30" s="95">
        <f t="shared" si="79"/>
        <v>1</v>
      </c>
      <c r="FQ30" s="115">
        <f t="shared" si="80"/>
        <v>11.152574862257623</v>
      </c>
      <c r="FR30" s="115">
        <f t="shared" si="81"/>
        <v>14.835176186173612</v>
      </c>
      <c r="FS30" s="115">
        <f t="shared" si="82"/>
        <v>21.898626603192618</v>
      </c>
      <c r="FT30" s="115">
        <f t="shared" si="83"/>
        <v>31.605694920959479</v>
      </c>
      <c r="FU30" s="115">
        <f t="shared" si="84"/>
        <v>44.004320999995187</v>
      </c>
      <c r="FV30" s="115">
        <f t="shared" si="85"/>
        <v>59.094174189332698</v>
      </c>
      <c r="FW30" s="115">
        <f t="shared" si="86"/>
        <v>76.858226652942761</v>
      </c>
      <c r="FX30" s="115">
        <f t="shared" si="87"/>
        <v>97.270980245091593</v>
      </c>
      <c r="FY30" s="90"/>
      <c r="FZ30" s="90">
        <f t="shared" si="122"/>
        <v>11.152574862257623</v>
      </c>
      <c r="GB30" s="20">
        <v>4.1556993880812358</v>
      </c>
      <c r="GC30" s="20">
        <v>3.7088333333041246</v>
      </c>
      <c r="GD30" s="20">
        <v>3.3474429701708805</v>
      </c>
      <c r="GE30" s="20">
        <v>2.8037596923797992</v>
      </c>
      <c r="GF30" s="20">
        <v>2.1150137718793744</v>
      </c>
      <c r="GG30" s="20">
        <v>1.235862826495288</v>
      </c>
      <c r="GH30" s="20">
        <v>1.0008183434184805</v>
      </c>
      <c r="GI30" s="31"/>
      <c r="GJ30" s="31"/>
      <c r="GK30" s="31"/>
      <c r="HU30" s="21"/>
      <c r="HV30" s="21"/>
      <c r="HW30" s="21"/>
      <c r="HX30" s="21"/>
      <c r="HY30" s="21"/>
      <c r="HZ30" s="21"/>
      <c r="IA30" s="21"/>
      <c r="IC30" s="28"/>
      <c r="ID30" s="11"/>
      <c r="IE30" s="13"/>
      <c r="IF30" s="11"/>
      <c r="IG30" s="13"/>
      <c r="IH30" s="13"/>
      <c r="II30" s="13"/>
      <c r="IJ30" s="28"/>
      <c r="IK30" s="11"/>
      <c r="IL30" s="13"/>
      <c r="IM30" s="22"/>
      <c r="IN30" s="23"/>
      <c r="IO30" s="11"/>
      <c r="IP30" s="23"/>
      <c r="IQ30" s="28"/>
      <c r="IR30" s="20"/>
      <c r="IS30" s="13"/>
      <c r="IT30" s="23"/>
      <c r="IU30" s="23"/>
      <c r="IV30" s="23"/>
      <c r="IW30" s="23"/>
      <c r="IX30" s="28"/>
      <c r="IY30" s="13"/>
      <c r="IZ30" s="25"/>
      <c r="JA30" s="25"/>
      <c r="JB30" s="25"/>
      <c r="JC30" s="25"/>
      <c r="JD30" s="25"/>
      <c r="JE30" s="25"/>
      <c r="JF30" s="25"/>
    </row>
    <row r="31" spans="1:266" s="4" customFormat="1" ht="13.8" x14ac:dyDescent="0.3">
      <c r="B31" s="18" t="s">
        <v>97</v>
      </c>
      <c r="C31" s="124">
        <v>1</v>
      </c>
      <c r="E31" s="5"/>
      <c r="M31" s="6"/>
      <c r="N31" s="6"/>
      <c r="O31" s="6"/>
      <c r="P31" s="6"/>
      <c r="Q31" s="6"/>
      <c r="R31" s="6"/>
      <c r="S31" s="7"/>
      <c r="T31" s="6"/>
      <c r="U31" s="5"/>
      <c r="V31" s="9"/>
      <c r="X31" s="118">
        <v>9</v>
      </c>
      <c r="Y31" s="118">
        <v>10</v>
      </c>
      <c r="Z31" s="40">
        <v>1.7999999999999999E-2</v>
      </c>
      <c r="AA31" s="40">
        <v>10000000</v>
      </c>
      <c r="AB31" s="40">
        <v>10000000</v>
      </c>
      <c r="AC31" s="98">
        <v>3900000</v>
      </c>
      <c r="AD31" s="42">
        <v>0.33</v>
      </c>
      <c r="AE31" s="42">
        <v>0.33</v>
      </c>
      <c r="AF31" s="41">
        <v>1.7999999999999999E-2</v>
      </c>
      <c r="AG31" s="40">
        <v>10000000</v>
      </c>
      <c r="AH31" s="40">
        <v>10000000</v>
      </c>
      <c r="AI31" s="98">
        <v>3900000</v>
      </c>
      <c r="AJ31" s="42">
        <v>0.33</v>
      </c>
      <c r="AK31" s="42">
        <v>0.33</v>
      </c>
      <c r="AL31" s="42">
        <f>AL11</f>
        <v>1E-4</v>
      </c>
      <c r="AM31" s="40">
        <v>6000</v>
      </c>
      <c r="AN31" s="40">
        <f>AN11</f>
        <v>10000</v>
      </c>
      <c r="AO31" s="40">
        <f>AO11</f>
        <v>10000</v>
      </c>
      <c r="AP31" s="42">
        <v>0.03</v>
      </c>
      <c r="AQ31" s="42">
        <v>0.03</v>
      </c>
      <c r="AR31" s="4">
        <f t="shared" si="88"/>
        <v>1.8099999999999998E-2</v>
      </c>
      <c r="AS31" s="11">
        <f t="shared" si="89"/>
        <v>0.9</v>
      </c>
      <c r="AT31" s="15">
        <f t="shared" si="90"/>
        <v>33.088205588598356</v>
      </c>
      <c r="AU31" s="19">
        <f t="shared" si="91"/>
        <v>9.9681786118061078E-5</v>
      </c>
      <c r="AV31" s="13">
        <f t="shared" si="92"/>
        <v>0.5</v>
      </c>
      <c r="AW31" s="11">
        <f t="shared" si="93"/>
        <v>1</v>
      </c>
      <c r="AX31" s="11">
        <f t="shared" si="94"/>
        <v>0.8911</v>
      </c>
      <c r="AY31" s="11">
        <f t="shared" si="95"/>
        <v>201997.53114128605</v>
      </c>
      <c r="AZ31" s="11">
        <f t="shared" si="96"/>
        <v>1</v>
      </c>
      <c r="BA31" s="11">
        <f t="shared" si="97"/>
        <v>0.34752899999999998</v>
      </c>
      <c r="BB31" s="11">
        <f t="shared" si="98"/>
        <v>1.025058</v>
      </c>
      <c r="BC31" s="11">
        <f t="shared" si="99"/>
        <v>0.99909999999999999</v>
      </c>
      <c r="BD31" s="11">
        <f t="shared" si="100"/>
        <v>0.8911</v>
      </c>
      <c r="BE31" s="11">
        <f t="shared" si="101"/>
        <v>201997.53114128605</v>
      </c>
      <c r="BF31" s="11">
        <f t="shared" si="102"/>
        <v>1</v>
      </c>
      <c r="BG31" s="11">
        <f t="shared" si="103"/>
        <v>0.34752899999999998</v>
      </c>
      <c r="BH31" s="11">
        <f t="shared" si="104"/>
        <v>1.025058</v>
      </c>
      <c r="BI31" s="121">
        <f t="shared" si="105"/>
        <v>3.24</v>
      </c>
      <c r="BJ31" s="121">
        <f t="shared" si="106"/>
        <v>0.86399999999999999</v>
      </c>
      <c r="BK31" s="121">
        <f t="shared" si="106"/>
        <v>0.432</v>
      </c>
      <c r="BL31" s="121">
        <f t="shared" si="106"/>
        <v>0.2541176470588235</v>
      </c>
      <c r="BM31" s="121">
        <f t="shared" si="106"/>
        <v>0.16615384615384615</v>
      </c>
      <c r="BN31" s="121">
        <f t="shared" si="106"/>
        <v>0.11675675675675676</v>
      </c>
      <c r="BO31" s="121">
        <f t="shared" si="106"/>
        <v>8.6400000000000005E-2</v>
      </c>
      <c r="BP31" s="121">
        <f t="shared" si="106"/>
        <v>6.6461538461538461E-2</v>
      </c>
      <c r="BQ31" s="121">
        <f t="shared" si="107"/>
        <v>1.3333333333333333</v>
      </c>
      <c r="BR31" s="121">
        <f t="shared" si="107"/>
        <v>1.3333333333333333</v>
      </c>
      <c r="BS31" s="121">
        <f t="shared" si="107"/>
        <v>1.3333333333333333</v>
      </c>
      <c r="BT31" s="121">
        <f t="shared" si="107"/>
        <v>1.3333333333333333</v>
      </c>
      <c r="BU31" s="121">
        <f t="shared" si="107"/>
        <v>1.3333333333333333</v>
      </c>
      <c r="BV31" s="121">
        <f t="shared" si="107"/>
        <v>1.3333333333333333</v>
      </c>
      <c r="BW31" s="121">
        <f t="shared" si="107"/>
        <v>1.3333333333333333</v>
      </c>
      <c r="BX31" s="121">
        <f t="shared" si="107"/>
        <v>1.3333333333333333</v>
      </c>
      <c r="BY31" s="121">
        <f t="shared" si="108"/>
        <v>4.9382716049382713</v>
      </c>
      <c r="BZ31" s="121">
        <f t="shared" si="109"/>
        <v>10.123456790123456</v>
      </c>
      <c r="CA31" s="121">
        <f t="shared" si="109"/>
        <v>16.790123456790123</v>
      </c>
      <c r="CB31" s="121">
        <f t="shared" si="109"/>
        <v>25.635439360929556</v>
      </c>
      <c r="CC31" s="121">
        <f t="shared" si="109"/>
        <v>36.847103513770179</v>
      </c>
      <c r="CD31" s="121">
        <f t="shared" si="109"/>
        <v>50.483817150483816</v>
      </c>
      <c r="CE31" s="121">
        <f t="shared" si="109"/>
        <v>66.567901234567898</v>
      </c>
      <c r="CF31" s="121">
        <f t="shared" si="109"/>
        <v>85.109211775878435</v>
      </c>
      <c r="CG31" s="121">
        <f t="shared" si="110"/>
        <v>0.81</v>
      </c>
      <c r="CH31" s="121">
        <f t="shared" si="111"/>
        <v>0.216</v>
      </c>
      <c r="CI31" s="121">
        <f t="shared" si="112"/>
        <v>0.108</v>
      </c>
      <c r="CJ31" s="121">
        <f t="shared" si="113"/>
        <v>6.3529411764705876E-2</v>
      </c>
      <c r="CK31" s="121">
        <f t="shared" si="114"/>
        <v>4.1538461538461538E-2</v>
      </c>
      <c r="CL31" s="121">
        <f t="shared" si="115"/>
        <v>2.9189189189189189E-2</v>
      </c>
      <c r="CM31" s="121">
        <f t="shared" si="116"/>
        <v>2.1600000000000001E-2</v>
      </c>
      <c r="CN31" s="121">
        <f t="shared" si="117"/>
        <v>1.6615384615384615E-2</v>
      </c>
      <c r="CO31" s="95">
        <f t="shared" si="4"/>
        <v>9.9737078024691357</v>
      </c>
      <c r="CP31" s="95">
        <f t="shared" si="5"/>
        <v>16.732069530864194</v>
      </c>
      <c r="CQ31" s="95">
        <f t="shared" si="6"/>
        <v>25.543976938271605</v>
      </c>
      <c r="CR31" s="95">
        <f t="shared" si="7"/>
        <v>37.392629879448073</v>
      </c>
      <c r="CS31" s="95">
        <f t="shared" si="8"/>
        <v>52.46572736562203</v>
      </c>
      <c r="CT31" s="95">
        <f t="shared" si="9"/>
        <v>70.821970631965286</v>
      </c>
      <c r="CU31" s="95">
        <f t="shared" si="10"/>
        <v>92.483680641975297</v>
      </c>
      <c r="CV31" s="95">
        <f t="shared" si="11"/>
        <v>117.46071340550806</v>
      </c>
      <c r="CW31" s="95">
        <f t="shared" si="12"/>
        <v>9.9737078024691357</v>
      </c>
      <c r="CX31" s="95">
        <f t="shared" si="13"/>
        <v>16.732069530864194</v>
      </c>
      <c r="CY31" s="95">
        <f t="shared" si="14"/>
        <v>25.543976938271605</v>
      </c>
      <c r="CZ31" s="95">
        <f t="shared" si="15"/>
        <v>37.392629879448073</v>
      </c>
      <c r="DA31" s="95">
        <f t="shared" si="16"/>
        <v>52.46572736562203</v>
      </c>
      <c r="DB31" s="95">
        <f t="shared" si="17"/>
        <v>70.821970631965286</v>
      </c>
      <c r="DC31" s="95">
        <f t="shared" si="18"/>
        <v>92.483680641975297</v>
      </c>
      <c r="DD31" s="95">
        <f t="shared" si="19"/>
        <v>117.46071340550806</v>
      </c>
      <c r="DE31" s="13">
        <f t="shared" si="118"/>
        <v>10.911759604938272</v>
      </c>
      <c r="DF31" s="13">
        <f t="shared" si="119"/>
        <v>13.720944790123456</v>
      </c>
      <c r="DG31" s="13">
        <f t="shared" si="120"/>
        <v>19.955611456790123</v>
      </c>
      <c r="DH31" s="13">
        <f t="shared" si="121"/>
        <v>28.623045007988381</v>
      </c>
      <c r="DI31" s="13">
        <f t="shared" si="20"/>
        <v>39.746745359924027</v>
      </c>
      <c r="DJ31" s="13">
        <f t="shared" si="21"/>
        <v>53.334061907240574</v>
      </c>
      <c r="DK31" s="13">
        <f t="shared" si="22"/>
        <v>69.387789234567904</v>
      </c>
      <c r="DL31" s="13">
        <f t="shared" si="23"/>
        <v>87.909161314339968</v>
      </c>
      <c r="DM31" s="95">
        <f t="shared" si="24"/>
        <v>10.911759604938272</v>
      </c>
      <c r="DN31" s="95">
        <f t="shared" si="25"/>
        <v>13.720944790123456</v>
      </c>
      <c r="DO31" s="95">
        <f t="shared" si="26"/>
        <v>19.955611456790123</v>
      </c>
      <c r="DP31" s="95">
        <f t="shared" si="27"/>
        <v>28.623045007988381</v>
      </c>
      <c r="DQ31" s="95">
        <f t="shared" si="28"/>
        <v>39.746745359924027</v>
      </c>
      <c r="DR31" s="95">
        <f t="shared" si="29"/>
        <v>53.334061907240574</v>
      </c>
      <c r="DS31" s="95">
        <f t="shared" si="30"/>
        <v>69.387789234567904</v>
      </c>
      <c r="DT31" s="95">
        <f t="shared" si="31"/>
        <v>87.909161314339968</v>
      </c>
      <c r="DU31" s="95">
        <f t="shared" si="32"/>
        <v>19.188214710123454</v>
      </c>
      <c r="DV31" s="95">
        <f t="shared" si="33"/>
        <v>13.236579134419753</v>
      </c>
      <c r="DW31" s="95">
        <f t="shared" si="34"/>
        <v>14.632215763753084</v>
      </c>
      <c r="DX31" s="95">
        <f t="shared" si="35"/>
        <v>17.909545981624159</v>
      </c>
      <c r="DY31" s="95">
        <f t="shared" si="36"/>
        <v>22.671827697824526</v>
      </c>
      <c r="DZ31" s="95">
        <f t="shared" si="37"/>
        <v>28.739848531737497</v>
      </c>
      <c r="EA31" s="95">
        <f t="shared" si="38"/>
        <v>36.035836178330861</v>
      </c>
      <c r="EB31" s="95">
        <f t="shared" si="39"/>
        <v>44.523143886886103</v>
      </c>
      <c r="EC31" s="95">
        <f t="shared" si="40"/>
        <v>19.188214710123457</v>
      </c>
      <c r="ED31" s="95">
        <f t="shared" si="41"/>
        <v>13.236579134419751</v>
      </c>
      <c r="EE31" s="95">
        <f t="shared" si="42"/>
        <v>14.632215763753084</v>
      </c>
      <c r="EF31" s="95">
        <f t="shared" si="43"/>
        <v>17.909545981624159</v>
      </c>
      <c r="EG31" s="95">
        <f t="shared" si="44"/>
        <v>22.671827697824526</v>
      </c>
      <c r="EH31" s="95">
        <f t="shared" si="45"/>
        <v>28.739848531737501</v>
      </c>
      <c r="EI31" s="95">
        <f t="shared" si="46"/>
        <v>36.035836178330861</v>
      </c>
      <c r="EJ31" s="95">
        <f t="shared" si="47"/>
        <v>44.523143886886103</v>
      </c>
      <c r="EK31" s="95">
        <f t="shared" si="48"/>
        <v>19.188214710123457</v>
      </c>
      <c r="EL31" s="95">
        <f t="shared" si="49"/>
        <v>13.236579134419751</v>
      </c>
      <c r="EM31" s="95">
        <f t="shared" si="50"/>
        <v>14.632215763753084</v>
      </c>
      <c r="EN31" s="95">
        <f t="shared" si="51"/>
        <v>17.909545981624159</v>
      </c>
      <c r="EO31" s="95">
        <f t="shared" si="52"/>
        <v>22.671827697824526</v>
      </c>
      <c r="EP31" s="95">
        <f t="shared" si="53"/>
        <v>28.739848531737501</v>
      </c>
      <c r="EQ31" s="95">
        <f t="shared" si="54"/>
        <v>36.035836178330861</v>
      </c>
      <c r="ER31" s="95">
        <f t="shared" si="55"/>
        <v>44.523143886886103</v>
      </c>
      <c r="ES31" s="95">
        <f t="shared" si="56"/>
        <v>1</v>
      </c>
      <c r="ET31" s="95">
        <f t="shared" si="57"/>
        <v>1</v>
      </c>
      <c r="EU31" s="95">
        <f t="shared" si="58"/>
        <v>1</v>
      </c>
      <c r="EV31" s="95">
        <f t="shared" si="59"/>
        <v>1</v>
      </c>
      <c r="EW31" s="95">
        <f t="shared" si="60"/>
        <v>1</v>
      </c>
      <c r="EX31" s="95">
        <f t="shared" si="61"/>
        <v>1</v>
      </c>
      <c r="EY31" s="95">
        <f t="shared" si="62"/>
        <v>1</v>
      </c>
      <c r="EZ31" s="95">
        <f t="shared" si="63"/>
        <v>1</v>
      </c>
      <c r="FA31" s="95">
        <f t="shared" si="64"/>
        <v>0.99999999999999989</v>
      </c>
      <c r="FB31" s="95">
        <f t="shared" si="65"/>
        <v>1</v>
      </c>
      <c r="FC31" s="95">
        <f t="shared" si="66"/>
        <v>1</v>
      </c>
      <c r="FD31" s="95">
        <f t="shared" si="67"/>
        <v>1</v>
      </c>
      <c r="FE31" s="95">
        <f t="shared" si="68"/>
        <v>1</v>
      </c>
      <c r="FF31" s="95">
        <f t="shared" si="69"/>
        <v>1</v>
      </c>
      <c r="FG31" s="95">
        <f t="shared" si="70"/>
        <v>1</v>
      </c>
      <c r="FH31" s="95">
        <f t="shared" si="71"/>
        <v>1</v>
      </c>
      <c r="FI31" s="95">
        <f t="shared" si="72"/>
        <v>1</v>
      </c>
      <c r="FJ31" s="95">
        <f t="shared" si="73"/>
        <v>1</v>
      </c>
      <c r="FK31" s="95">
        <f t="shared" si="74"/>
        <v>1</v>
      </c>
      <c r="FL31" s="95">
        <f t="shared" si="75"/>
        <v>1</v>
      </c>
      <c r="FM31" s="95">
        <f t="shared" si="76"/>
        <v>1</v>
      </c>
      <c r="FN31" s="95">
        <f t="shared" si="77"/>
        <v>1</v>
      </c>
      <c r="FO31" s="95">
        <f t="shared" si="78"/>
        <v>1</v>
      </c>
      <c r="FP31" s="95">
        <f t="shared" si="79"/>
        <v>1</v>
      </c>
      <c r="FQ31" s="115">
        <f t="shared" si="80"/>
        <v>10.905189224201532</v>
      </c>
      <c r="FR31" s="115">
        <f t="shared" si="81"/>
        <v>13.705505262720285</v>
      </c>
      <c r="FS31" s="115">
        <f t="shared" si="82"/>
        <v>19.91982719743541</v>
      </c>
      <c r="FT31" s="115">
        <f t="shared" si="83"/>
        <v>28.546448535774722</v>
      </c>
      <c r="FU31" s="115">
        <f t="shared" si="84"/>
        <v>39.596114403930308</v>
      </c>
      <c r="FV31" s="115">
        <f t="shared" si="85"/>
        <v>53.059969538977818</v>
      </c>
      <c r="FW31" s="115">
        <f t="shared" si="86"/>
        <v>68.921160579410838</v>
      </c>
      <c r="FX31" s="115">
        <f t="shared" si="87"/>
        <v>87.157884484466507</v>
      </c>
      <c r="FY31" s="90"/>
      <c r="FZ31" s="90">
        <f t="shared" si="122"/>
        <v>10.905189224201532</v>
      </c>
      <c r="GB31" s="20">
        <v>4.0937607331153743</v>
      </c>
      <c r="GC31" s="20">
        <v>3.6782868652276877</v>
      </c>
      <c r="GD31" s="20">
        <v>3.3381474336856405</v>
      </c>
      <c r="GE31" s="20">
        <v>2.8193211558023989</v>
      </c>
      <c r="GF31" s="20">
        <v>2.1198505369452048</v>
      </c>
      <c r="GG31" s="20">
        <v>1.2353953779445428</v>
      </c>
      <c r="GH31" s="20">
        <v>1.0010234062684558</v>
      </c>
      <c r="GI31" s="31"/>
      <c r="GJ31" s="31"/>
      <c r="GK31" s="31"/>
      <c r="HU31" s="21"/>
      <c r="HV31" s="21"/>
      <c r="HW31" s="21"/>
      <c r="HX31" s="21"/>
      <c r="HY31" s="21"/>
      <c r="HZ31" s="21"/>
      <c r="IA31" s="21"/>
      <c r="IC31" s="28"/>
      <c r="ID31" s="11"/>
      <c r="IE31" s="13"/>
      <c r="IF31" s="11"/>
      <c r="IG31" s="13"/>
      <c r="IH31" s="13"/>
      <c r="II31" s="13"/>
      <c r="IJ31" s="28"/>
      <c r="IK31" s="11"/>
      <c r="IL31" s="13"/>
      <c r="IM31" s="22"/>
      <c r="IN31" s="23"/>
      <c r="IO31" s="11"/>
      <c r="IP31" s="23"/>
      <c r="IQ31" s="28"/>
      <c r="IR31" s="20"/>
      <c r="IS31" s="13"/>
      <c r="IT31" s="23"/>
      <c r="IU31" s="23"/>
      <c r="IV31" s="23"/>
      <c r="IW31" s="23"/>
      <c r="IX31" s="28"/>
      <c r="IY31" s="13"/>
      <c r="IZ31" s="25"/>
      <c r="JA31" s="25"/>
      <c r="JB31" s="25"/>
      <c r="JC31" s="25"/>
      <c r="JD31" s="25"/>
      <c r="JE31" s="25"/>
      <c r="JF31" s="25"/>
    </row>
    <row r="32" spans="1:266" s="4" customFormat="1" ht="13.8" x14ac:dyDescent="0.3">
      <c r="B32" s="18" t="s">
        <v>98</v>
      </c>
      <c r="C32" s="12">
        <v>0.375</v>
      </c>
      <c r="E32" s="5"/>
      <c r="M32" s="6"/>
      <c r="N32" s="6"/>
      <c r="O32" s="6"/>
      <c r="P32" s="6"/>
      <c r="Q32" s="6"/>
      <c r="R32" s="6"/>
      <c r="S32" s="7"/>
      <c r="T32" s="6"/>
      <c r="U32" s="5"/>
      <c r="V32" s="95"/>
      <c r="X32" s="118">
        <v>9.5</v>
      </c>
      <c r="Y32" s="118">
        <v>10</v>
      </c>
      <c r="Z32" s="40">
        <v>1.7999999999999999E-2</v>
      </c>
      <c r="AA32" s="40">
        <v>10000000</v>
      </c>
      <c r="AB32" s="40">
        <v>10000000</v>
      </c>
      <c r="AC32" s="98">
        <v>3900000</v>
      </c>
      <c r="AD32" s="42">
        <v>0.33</v>
      </c>
      <c r="AE32" s="42">
        <v>0.33</v>
      </c>
      <c r="AF32" s="41">
        <v>1.7999999999999999E-2</v>
      </c>
      <c r="AG32" s="40">
        <v>10000000</v>
      </c>
      <c r="AH32" s="40">
        <v>10000000</v>
      </c>
      <c r="AI32" s="98">
        <v>3900000</v>
      </c>
      <c r="AJ32" s="42">
        <v>0.33</v>
      </c>
      <c r="AK32" s="42">
        <v>0.33</v>
      </c>
      <c r="AL32" s="42">
        <f>AL11</f>
        <v>1E-4</v>
      </c>
      <c r="AM32" s="40">
        <v>6000</v>
      </c>
      <c r="AN32" s="40">
        <f>AN11</f>
        <v>10000</v>
      </c>
      <c r="AO32" s="40">
        <f>AO11</f>
        <v>10000</v>
      </c>
      <c r="AP32" s="42">
        <v>0.03</v>
      </c>
      <c r="AQ32" s="42">
        <v>0.03</v>
      </c>
      <c r="AR32" s="4">
        <f t="shared" si="88"/>
        <v>1.8099999999999998E-2</v>
      </c>
      <c r="AS32" s="11">
        <f t="shared" si="89"/>
        <v>0.95</v>
      </c>
      <c r="AT32" s="15">
        <f t="shared" si="90"/>
        <v>33.088205588598356</v>
      </c>
      <c r="AU32" s="19">
        <f t="shared" si="91"/>
        <v>9.9681786118061078E-5</v>
      </c>
      <c r="AV32" s="13">
        <f t="shared" si="92"/>
        <v>0.5</v>
      </c>
      <c r="AW32" s="11">
        <f t="shared" si="93"/>
        <v>1</v>
      </c>
      <c r="AX32" s="11">
        <f t="shared" si="94"/>
        <v>0.8911</v>
      </c>
      <c r="AY32" s="11">
        <f t="shared" si="95"/>
        <v>201997.53114128605</v>
      </c>
      <c r="AZ32" s="11">
        <f t="shared" si="96"/>
        <v>1</v>
      </c>
      <c r="BA32" s="11">
        <f t="shared" si="97"/>
        <v>0.34752899999999998</v>
      </c>
      <c r="BB32" s="11">
        <f t="shared" si="98"/>
        <v>1.025058</v>
      </c>
      <c r="BC32" s="11">
        <f t="shared" si="99"/>
        <v>0.99909999999999999</v>
      </c>
      <c r="BD32" s="11">
        <f t="shared" si="100"/>
        <v>0.8911</v>
      </c>
      <c r="BE32" s="11">
        <f t="shared" si="101"/>
        <v>201997.53114128605</v>
      </c>
      <c r="BF32" s="11">
        <f t="shared" si="102"/>
        <v>1</v>
      </c>
      <c r="BG32" s="11">
        <f t="shared" si="103"/>
        <v>0.34752899999999998</v>
      </c>
      <c r="BH32" s="11">
        <f t="shared" si="104"/>
        <v>1.025058</v>
      </c>
      <c r="BI32" s="121">
        <f t="shared" si="105"/>
        <v>3.61</v>
      </c>
      <c r="BJ32" s="121">
        <f t="shared" si="106"/>
        <v>0.96266666666666667</v>
      </c>
      <c r="BK32" s="121">
        <f t="shared" si="106"/>
        <v>0.48133333333333334</v>
      </c>
      <c r="BL32" s="121">
        <f t="shared" si="106"/>
        <v>0.28313725490196079</v>
      </c>
      <c r="BM32" s="121">
        <f t="shared" si="106"/>
        <v>0.18512820512820513</v>
      </c>
      <c r="BN32" s="121">
        <f t="shared" si="106"/>
        <v>0.13009009009009009</v>
      </c>
      <c r="BO32" s="121">
        <f t="shared" si="106"/>
        <v>9.6266666666666667E-2</v>
      </c>
      <c r="BP32" s="121">
        <f t="shared" si="106"/>
        <v>7.4051282051282058E-2</v>
      </c>
      <c r="BQ32" s="121">
        <f t="shared" si="107"/>
        <v>1.3333333333333333</v>
      </c>
      <c r="BR32" s="121">
        <f t="shared" si="107"/>
        <v>1.3333333333333333</v>
      </c>
      <c r="BS32" s="121">
        <f t="shared" si="107"/>
        <v>1.3333333333333333</v>
      </c>
      <c r="BT32" s="121">
        <f t="shared" si="107"/>
        <v>1.3333333333333333</v>
      </c>
      <c r="BU32" s="121">
        <f t="shared" si="107"/>
        <v>1.3333333333333333</v>
      </c>
      <c r="BV32" s="121">
        <f t="shared" si="107"/>
        <v>1.3333333333333333</v>
      </c>
      <c r="BW32" s="121">
        <f t="shared" si="107"/>
        <v>1.3333333333333333</v>
      </c>
      <c r="BX32" s="121">
        <f t="shared" si="107"/>
        <v>1.3333333333333333</v>
      </c>
      <c r="BY32" s="121">
        <f t="shared" si="108"/>
        <v>4.43213296398892</v>
      </c>
      <c r="BZ32" s="121">
        <f t="shared" si="109"/>
        <v>9.0858725761772856</v>
      </c>
      <c r="CA32" s="121">
        <f t="shared" si="109"/>
        <v>15.069252077562327</v>
      </c>
      <c r="CB32" s="121">
        <f t="shared" si="109"/>
        <v>23.007984357177776</v>
      </c>
      <c r="CC32" s="121">
        <f t="shared" si="109"/>
        <v>33.070530577455791</v>
      </c>
      <c r="CD32" s="121">
        <f t="shared" si="109"/>
        <v>45.309575503481327</v>
      </c>
      <c r="CE32" s="121">
        <f t="shared" si="109"/>
        <v>59.745152354570642</v>
      </c>
      <c r="CF32" s="121">
        <f t="shared" si="109"/>
        <v>76.386106967824432</v>
      </c>
      <c r="CG32" s="121">
        <f t="shared" si="110"/>
        <v>0.90249999999999997</v>
      </c>
      <c r="CH32" s="121">
        <f t="shared" si="111"/>
        <v>0.24066666666666667</v>
      </c>
      <c r="CI32" s="121">
        <f t="shared" si="112"/>
        <v>0.12033333333333333</v>
      </c>
      <c r="CJ32" s="121">
        <f t="shared" si="113"/>
        <v>7.0784313725490197E-2</v>
      </c>
      <c r="CK32" s="121">
        <f t="shared" si="114"/>
        <v>4.6282051282051283E-2</v>
      </c>
      <c r="CL32" s="121">
        <f t="shared" si="115"/>
        <v>3.2522522522522523E-2</v>
      </c>
      <c r="CM32" s="121">
        <f t="shared" si="116"/>
        <v>2.4066666666666667E-2</v>
      </c>
      <c r="CN32" s="121">
        <f t="shared" si="117"/>
        <v>1.8512820512820514E-2</v>
      </c>
      <c r="CO32" s="95">
        <f t="shared" si="4"/>
        <v>9.4089365429362886</v>
      </c>
      <c r="CP32" s="95">
        <f t="shared" si="5"/>
        <v>15.474612997229917</v>
      </c>
      <c r="CQ32" s="95">
        <f t="shared" si="6"/>
        <v>23.383360919667588</v>
      </c>
      <c r="CR32" s="95">
        <f t="shared" si="7"/>
        <v>34.01760898875672</v>
      </c>
      <c r="CS32" s="95">
        <f t="shared" si="8"/>
        <v>47.545818366929474</v>
      </c>
      <c r="CT32" s="95">
        <f t="shared" si="9"/>
        <v>64.020673819270797</v>
      </c>
      <c r="CU32" s="95">
        <f t="shared" si="10"/>
        <v>83.462208565096958</v>
      </c>
      <c r="CV32" s="95">
        <f t="shared" si="11"/>
        <v>105.87926844150863</v>
      </c>
      <c r="CW32" s="95">
        <f t="shared" si="12"/>
        <v>9.4089365429362886</v>
      </c>
      <c r="CX32" s="95">
        <f t="shared" si="13"/>
        <v>15.474612997229917</v>
      </c>
      <c r="CY32" s="95">
        <f t="shared" si="14"/>
        <v>23.383360919667588</v>
      </c>
      <c r="CZ32" s="95">
        <f t="shared" si="15"/>
        <v>34.01760898875672</v>
      </c>
      <c r="DA32" s="95">
        <f t="shared" si="16"/>
        <v>47.545818366929474</v>
      </c>
      <c r="DB32" s="95">
        <f t="shared" si="17"/>
        <v>64.020673819270797</v>
      </c>
      <c r="DC32" s="95">
        <f t="shared" si="18"/>
        <v>83.462208565096958</v>
      </c>
      <c r="DD32" s="95">
        <f t="shared" si="19"/>
        <v>105.87926844150863</v>
      </c>
      <c r="DE32" s="13">
        <f t="shared" si="118"/>
        <v>10.775620963988921</v>
      </c>
      <c r="DF32" s="13">
        <f t="shared" si="119"/>
        <v>12.782027242843952</v>
      </c>
      <c r="DG32" s="13">
        <f t="shared" si="120"/>
        <v>18.284073410895658</v>
      </c>
      <c r="DH32" s="13">
        <f t="shared" si="121"/>
        <v>26.024609612079736</v>
      </c>
      <c r="DI32" s="13">
        <f t="shared" si="20"/>
        <v>35.989146782583994</v>
      </c>
      <c r="DJ32" s="13">
        <f t="shared" si="21"/>
        <v>48.173153593571413</v>
      </c>
      <c r="DK32" s="13">
        <f t="shared" si="22"/>
        <v>62.574907021237308</v>
      </c>
      <c r="DL32" s="13">
        <f t="shared" si="23"/>
        <v>79.193646249875712</v>
      </c>
      <c r="DM32" s="95">
        <f t="shared" si="24"/>
        <v>10.775620963988921</v>
      </c>
      <c r="DN32" s="95">
        <f t="shared" si="25"/>
        <v>12.782027242843952</v>
      </c>
      <c r="DO32" s="95">
        <f t="shared" si="26"/>
        <v>18.284073410895658</v>
      </c>
      <c r="DP32" s="95">
        <f t="shared" si="27"/>
        <v>26.024609612079736</v>
      </c>
      <c r="DQ32" s="95">
        <f t="shared" si="28"/>
        <v>35.989146782583994</v>
      </c>
      <c r="DR32" s="95">
        <f t="shared" si="29"/>
        <v>48.173153593571413</v>
      </c>
      <c r="DS32" s="95">
        <f t="shared" si="30"/>
        <v>62.574907021237308</v>
      </c>
      <c r="DT32" s="95">
        <f t="shared" si="31"/>
        <v>79.193646249875712</v>
      </c>
      <c r="DU32" s="95">
        <f t="shared" si="32"/>
        <v>19.125131875789474</v>
      </c>
      <c r="DV32" s="95">
        <f t="shared" si="33"/>
        <v>12.801511032701754</v>
      </c>
      <c r="DW32" s="95">
        <f t="shared" si="34"/>
        <v>13.857671836350875</v>
      </c>
      <c r="DX32" s="95">
        <f t="shared" si="35"/>
        <v>16.705503775351179</v>
      </c>
      <c r="DY32" s="95">
        <f t="shared" si="36"/>
        <v>20.930661729845323</v>
      </c>
      <c r="DZ32" s="95">
        <f t="shared" si="37"/>
        <v>26.348428124615992</v>
      </c>
      <c r="EA32" s="95">
        <f t="shared" si="38"/>
        <v>32.878937321375432</v>
      </c>
      <c r="EB32" s="95">
        <f t="shared" si="39"/>
        <v>40.484618240435168</v>
      </c>
      <c r="EC32" s="95">
        <f t="shared" si="40"/>
        <v>19.125131875789474</v>
      </c>
      <c r="ED32" s="95">
        <f t="shared" si="41"/>
        <v>12.801511032701754</v>
      </c>
      <c r="EE32" s="95">
        <f t="shared" si="42"/>
        <v>13.857671836350875</v>
      </c>
      <c r="EF32" s="95">
        <f t="shared" si="43"/>
        <v>16.705503775351179</v>
      </c>
      <c r="EG32" s="95">
        <f t="shared" si="44"/>
        <v>20.930661729845323</v>
      </c>
      <c r="EH32" s="95">
        <f t="shared" si="45"/>
        <v>26.348428124615992</v>
      </c>
      <c r="EI32" s="95">
        <f t="shared" si="46"/>
        <v>32.878937321375439</v>
      </c>
      <c r="EJ32" s="95">
        <f t="shared" si="47"/>
        <v>40.484618240435175</v>
      </c>
      <c r="EK32" s="95">
        <f t="shared" si="48"/>
        <v>19.125131875789474</v>
      </c>
      <c r="EL32" s="95">
        <f t="shared" si="49"/>
        <v>12.801511032701754</v>
      </c>
      <c r="EM32" s="95">
        <f t="shared" si="50"/>
        <v>13.857671836350875</v>
      </c>
      <c r="EN32" s="95">
        <f t="shared" si="51"/>
        <v>16.705503775351179</v>
      </c>
      <c r="EO32" s="95">
        <f t="shared" si="52"/>
        <v>20.930661729845323</v>
      </c>
      <c r="EP32" s="95">
        <f t="shared" si="53"/>
        <v>26.348428124615992</v>
      </c>
      <c r="EQ32" s="95">
        <f t="shared" si="54"/>
        <v>32.878937321375439</v>
      </c>
      <c r="ER32" s="95">
        <f t="shared" si="55"/>
        <v>40.484618240435175</v>
      </c>
      <c r="ES32" s="95">
        <f t="shared" si="56"/>
        <v>1</v>
      </c>
      <c r="ET32" s="95">
        <f t="shared" si="57"/>
        <v>1</v>
      </c>
      <c r="EU32" s="95">
        <f t="shared" si="58"/>
        <v>1</v>
      </c>
      <c r="EV32" s="95">
        <f t="shared" si="59"/>
        <v>1</v>
      </c>
      <c r="EW32" s="95">
        <f t="shared" si="60"/>
        <v>1</v>
      </c>
      <c r="EX32" s="95">
        <f t="shared" si="61"/>
        <v>1</v>
      </c>
      <c r="EY32" s="95">
        <f t="shared" si="62"/>
        <v>1</v>
      </c>
      <c r="EZ32" s="95">
        <f t="shared" si="63"/>
        <v>1</v>
      </c>
      <c r="FA32" s="95">
        <f t="shared" si="64"/>
        <v>1</v>
      </c>
      <c r="FB32" s="95">
        <f t="shared" si="65"/>
        <v>1</v>
      </c>
      <c r="FC32" s="95">
        <f t="shared" si="66"/>
        <v>1</v>
      </c>
      <c r="FD32" s="95">
        <f t="shared" si="67"/>
        <v>1</v>
      </c>
      <c r="FE32" s="95">
        <f t="shared" si="68"/>
        <v>1</v>
      </c>
      <c r="FF32" s="95">
        <f t="shared" si="69"/>
        <v>1</v>
      </c>
      <c r="FG32" s="95">
        <f t="shared" si="70"/>
        <v>0.99999999999999989</v>
      </c>
      <c r="FH32" s="95">
        <f t="shared" si="71"/>
        <v>0.99999999999999989</v>
      </c>
      <c r="FI32" s="95">
        <f t="shared" si="72"/>
        <v>1</v>
      </c>
      <c r="FJ32" s="95">
        <f t="shared" si="73"/>
        <v>1</v>
      </c>
      <c r="FK32" s="95">
        <f t="shared" si="74"/>
        <v>1</v>
      </c>
      <c r="FL32" s="95">
        <f t="shared" si="75"/>
        <v>1</v>
      </c>
      <c r="FM32" s="95">
        <f t="shared" si="76"/>
        <v>1</v>
      </c>
      <c r="FN32" s="95">
        <f t="shared" si="77"/>
        <v>1</v>
      </c>
      <c r="FO32" s="95">
        <f t="shared" si="78"/>
        <v>1</v>
      </c>
      <c r="FP32" s="95">
        <f t="shared" si="79"/>
        <v>1</v>
      </c>
      <c r="FQ32" s="115">
        <f t="shared" si="80"/>
        <v>10.769536764194145</v>
      </c>
      <c r="FR32" s="115">
        <f t="shared" si="81"/>
        <v>12.76890232739027</v>
      </c>
      <c r="FS32" s="115">
        <f t="shared" si="82"/>
        <v>18.254364295353962</v>
      </c>
      <c r="FT32" s="115">
        <f t="shared" si="83"/>
        <v>25.961704957079135</v>
      </c>
      <c r="FU32" s="115">
        <f t="shared" si="84"/>
        <v>35.866166275293438</v>
      </c>
      <c r="FV32" s="115">
        <f t="shared" si="85"/>
        <v>47.950148954830944</v>
      </c>
      <c r="FW32" s="115">
        <f t="shared" si="86"/>
        <v>62.196071213235477</v>
      </c>
      <c r="FX32" s="115">
        <f t="shared" si="87"/>
        <v>78.584562661068034</v>
      </c>
      <c r="FY32" s="90"/>
      <c r="FZ32" s="90">
        <f t="shared" si="122"/>
        <v>10.769536764194145</v>
      </c>
      <c r="GB32" s="20">
        <v>4.0597854873715074</v>
      </c>
      <c r="GC32" s="20">
        <v>3.668803639555926</v>
      </c>
      <c r="GD32" s="20">
        <v>3.3453409842860911</v>
      </c>
      <c r="GE32" s="20">
        <v>2.8459966354536879</v>
      </c>
      <c r="GF32" s="20">
        <v>2.1031893439948113</v>
      </c>
      <c r="GG32" s="20">
        <v>1.2351365048380973</v>
      </c>
      <c r="GH32" s="20">
        <v>1.0012631310426561</v>
      </c>
      <c r="GI32" s="31"/>
      <c r="GJ32" s="31"/>
      <c r="GK32" s="31"/>
      <c r="HU32" s="21"/>
      <c r="HV32" s="21"/>
      <c r="HW32" s="21"/>
      <c r="HX32" s="21"/>
      <c r="HY32" s="21"/>
      <c r="HZ32" s="21"/>
      <c r="IA32" s="21"/>
      <c r="IC32" s="28"/>
      <c r="ID32" s="13"/>
      <c r="IE32" s="13"/>
      <c r="IF32" s="13"/>
      <c r="IG32" s="13"/>
      <c r="IH32" s="13"/>
      <c r="II32" s="13"/>
      <c r="IJ32" s="28"/>
      <c r="IK32" s="20"/>
      <c r="IL32" s="13"/>
      <c r="IM32" s="11"/>
      <c r="IN32" s="23"/>
      <c r="IO32" s="13"/>
      <c r="IP32" s="23"/>
      <c r="IQ32" s="28"/>
      <c r="IR32" s="20"/>
      <c r="IS32" s="13"/>
      <c r="IT32" s="20"/>
      <c r="IU32" s="23"/>
      <c r="IV32" s="20"/>
      <c r="IW32" s="23"/>
      <c r="IY32" s="13"/>
      <c r="IZ32" s="25"/>
      <c r="JA32" s="25"/>
      <c r="JB32" s="25"/>
      <c r="JC32" s="25"/>
      <c r="JD32" s="25"/>
      <c r="JE32" s="25"/>
      <c r="JF32" s="25"/>
    </row>
    <row r="33" spans="1:266" s="4" customFormat="1" ht="13.8" x14ac:dyDescent="0.3">
      <c r="M33" s="6"/>
      <c r="N33" s="6"/>
      <c r="O33" s="6"/>
      <c r="P33" s="6"/>
      <c r="Q33" s="6"/>
      <c r="R33" s="6"/>
      <c r="S33" s="7"/>
      <c r="T33" s="6"/>
      <c r="U33" s="5"/>
      <c r="V33" s="95"/>
      <c r="X33" s="118">
        <v>10</v>
      </c>
      <c r="Y33" s="118">
        <v>10</v>
      </c>
      <c r="Z33" s="40">
        <v>1.7999999999999999E-2</v>
      </c>
      <c r="AA33" s="40">
        <v>10000000</v>
      </c>
      <c r="AB33" s="40">
        <v>10000000</v>
      </c>
      <c r="AC33" s="98">
        <v>3900000</v>
      </c>
      <c r="AD33" s="42">
        <v>0.33</v>
      </c>
      <c r="AE33" s="42">
        <v>0.33</v>
      </c>
      <c r="AF33" s="41">
        <v>1.7999999999999999E-2</v>
      </c>
      <c r="AG33" s="40">
        <v>10000000</v>
      </c>
      <c r="AH33" s="40">
        <v>10000000</v>
      </c>
      <c r="AI33" s="98">
        <v>3900000</v>
      </c>
      <c r="AJ33" s="42">
        <v>0.33</v>
      </c>
      <c r="AK33" s="42">
        <v>0.33</v>
      </c>
      <c r="AL33" s="42">
        <f>AL11</f>
        <v>1E-4</v>
      </c>
      <c r="AM33" s="40">
        <v>6000</v>
      </c>
      <c r="AN33" s="40">
        <f>AN11</f>
        <v>10000</v>
      </c>
      <c r="AO33" s="40">
        <f>AO11</f>
        <v>10000</v>
      </c>
      <c r="AP33" s="42">
        <v>0.03</v>
      </c>
      <c r="AQ33" s="42">
        <v>0.03</v>
      </c>
      <c r="AR33" s="4">
        <f t="shared" si="88"/>
        <v>1.8099999999999998E-2</v>
      </c>
      <c r="AS33" s="11">
        <f t="shared" si="89"/>
        <v>1</v>
      </c>
      <c r="AT33" s="15">
        <f t="shared" si="90"/>
        <v>33.088205588598356</v>
      </c>
      <c r="AU33" s="19">
        <f t="shared" si="91"/>
        <v>9.9681786118061078E-5</v>
      </c>
      <c r="AV33" s="13">
        <f t="shared" si="92"/>
        <v>0.5</v>
      </c>
      <c r="AW33" s="11">
        <f t="shared" si="93"/>
        <v>1</v>
      </c>
      <c r="AX33" s="11">
        <f t="shared" si="94"/>
        <v>0.8911</v>
      </c>
      <c r="AY33" s="11">
        <f t="shared" si="95"/>
        <v>201997.53114128605</v>
      </c>
      <c r="AZ33" s="11">
        <f t="shared" si="96"/>
        <v>1</v>
      </c>
      <c r="BA33" s="11">
        <f t="shared" si="97"/>
        <v>0.34752899999999998</v>
      </c>
      <c r="BB33" s="11">
        <f t="shared" si="98"/>
        <v>1.025058</v>
      </c>
      <c r="BC33" s="11">
        <f t="shared" si="99"/>
        <v>0.99909999999999999</v>
      </c>
      <c r="BD33" s="11">
        <f t="shared" si="100"/>
        <v>0.8911</v>
      </c>
      <c r="BE33" s="11">
        <f t="shared" si="101"/>
        <v>201997.53114128605</v>
      </c>
      <c r="BF33" s="11">
        <f t="shared" si="102"/>
        <v>1</v>
      </c>
      <c r="BG33" s="11">
        <f t="shared" si="103"/>
        <v>0.34752899999999998</v>
      </c>
      <c r="BH33" s="11">
        <f t="shared" si="104"/>
        <v>1.025058</v>
      </c>
      <c r="BI33" s="121">
        <f t="shared" si="105"/>
        <v>4</v>
      </c>
      <c r="BJ33" s="121">
        <f t="shared" si="106"/>
        <v>1.0666666666666667</v>
      </c>
      <c r="BK33" s="121">
        <f t="shared" si="106"/>
        <v>0.53333333333333333</v>
      </c>
      <c r="BL33" s="121">
        <f t="shared" si="106"/>
        <v>0.31372549019607843</v>
      </c>
      <c r="BM33" s="121">
        <f t="shared" si="106"/>
        <v>0.20512820512820512</v>
      </c>
      <c r="BN33" s="121">
        <f t="shared" si="106"/>
        <v>0.14414414414414414</v>
      </c>
      <c r="BO33" s="121">
        <f t="shared" si="106"/>
        <v>0.10666666666666667</v>
      </c>
      <c r="BP33" s="121">
        <f t="shared" si="106"/>
        <v>8.2051282051282051E-2</v>
      </c>
      <c r="BQ33" s="121">
        <f t="shared" si="107"/>
        <v>1.3333333333333333</v>
      </c>
      <c r="BR33" s="121">
        <f t="shared" si="107"/>
        <v>1.3333333333333333</v>
      </c>
      <c r="BS33" s="121">
        <f t="shared" si="107"/>
        <v>1.3333333333333333</v>
      </c>
      <c r="BT33" s="121">
        <f t="shared" si="107"/>
        <v>1.3333333333333333</v>
      </c>
      <c r="BU33" s="121">
        <f t="shared" si="107"/>
        <v>1.3333333333333333</v>
      </c>
      <c r="BV33" s="121">
        <f t="shared" si="107"/>
        <v>1.3333333333333333</v>
      </c>
      <c r="BW33" s="121">
        <f t="shared" si="107"/>
        <v>1.3333333333333333</v>
      </c>
      <c r="BX33" s="121">
        <f t="shared" si="107"/>
        <v>1.3333333333333333</v>
      </c>
      <c r="BY33" s="121">
        <f t="shared" si="108"/>
        <v>4</v>
      </c>
      <c r="BZ33" s="121">
        <f t="shared" si="109"/>
        <v>8.1999999999999993</v>
      </c>
      <c r="CA33" s="121">
        <f t="shared" si="109"/>
        <v>13.6</v>
      </c>
      <c r="CB33" s="121">
        <f t="shared" si="109"/>
        <v>20.764705882352942</v>
      </c>
      <c r="CC33" s="121">
        <f t="shared" si="109"/>
        <v>29.846153846153847</v>
      </c>
      <c r="CD33" s="121">
        <f t="shared" si="109"/>
        <v>40.891891891891895</v>
      </c>
      <c r="CE33" s="121">
        <f t="shared" si="109"/>
        <v>53.92</v>
      </c>
      <c r="CF33" s="121">
        <f t="shared" si="109"/>
        <v>68.938461538461539</v>
      </c>
      <c r="CG33" s="121">
        <f t="shared" si="110"/>
        <v>1</v>
      </c>
      <c r="CH33" s="121">
        <f t="shared" si="111"/>
        <v>0.26666666666666666</v>
      </c>
      <c r="CI33" s="121">
        <f t="shared" si="112"/>
        <v>0.13333333333333333</v>
      </c>
      <c r="CJ33" s="121">
        <f t="shared" si="113"/>
        <v>7.8431372549019607E-2</v>
      </c>
      <c r="CK33" s="121">
        <f t="shared" si="114"/>
        <v>5.128205128205128E-2</v>
      </c>
      <c r="CL33" s="121">
        <f t="shared" si="115"/>
        <v>3.6036036036036036E-2</v>
      </c>
      <c r="CM33" s="121">
        <f t="shared" si="116"/>
        <v>2.6666666666666668E-2</v>
      </c>
      <c r="CN33" s="121">
        <f t="shared" si="117"/>
        <v>2.0512820512820513E-2</v>
      </c>
      <c r="CO33" s="95">
        <f t="shared" si="4"/>
        <v>8.9267439999999993</v>
      </c>
      <c r="CP33" s="95">
        <f t="shared" si="5"/>
        <v>14.401017</v>
      </c>
      <c r="CQ33" s="95">
        <f t="shared" si="6"/>
        <v>21.538661999999999</v>
      </c>
      <c r="CR33" s="95">
        <f t="shared" si="7"/>
        <v>31.136070882352939</v>
      </c>
      <c r="CS33" s="95">
        <f t="shared" si="8"/>
        <v>43.345279846153844</v>
      </c>
      <c r="CT33" s="95">
        <f t="shared" si="9"/>
        <v>58.213836891891894</v>
      </c>
      <c r="CU33" s="95">
        <f t="shared" si="10"/>
        <v>75.759822</v>
      </c>
      <c r="CV33" s="95">
        <f t="shared" si="11"/>
        <v>95.991218538461538</v>
      </c>
      <c r="CW33" s="95">
        <f t="shared" si="12"/>
        <v>8.9267439999999993</v>
      </c>
      <c r="CX33" s="95">
        <f t="shared" si="13"/>
        <v>14.401017</v>
      </c>
      <c r="CY33" s="95">
        <f t="shared" si="14"/>
        <v>21.538661999999999</v>
      </c>
      <c r="CZ33" s="95">
        <f t="shared" si="15"/>
        <v>31.136070882352939</v>
      </c>
      <c r="DA33" s="95">
        <f t="shared" si="16"/>
        <v>43.345279846153844</v>
      </c>
      <c r="DB33" s="95">
        <f t="shared" si="17"/>
        <v>58.213836891891894</v>
      </c>
      <c r="DC33" s="95">
        <f t="shared" si="18"/>
        <v>75.759822</v>
      </c>
      <c r="DD33" s="95">
        <f t="shared" si="19"/>
        <v>95.991218538461538</v>
      </c>
      <c r="DE33" s="13">
        <f t="shared" si="118"/>
        <v>10.733487999999999</v>
      </c>
      <c r="DF33" s="13">
        <f t="shared" si="119"/>
        <v>12.000154666666667</v>
      </c>
      <c r="DG33" s="13">
        <f t="shared" si="120"/>
        <v>16.866821333333334</v>
      </c>
      <c r="DH33" s="13">
        <f t="shared" si="121"/>
        <v>23.811919372549021</v>
      </c>
      <c r="DI33" s="13">
        <f t="shared" si="20"/>
        <v>32.784770051282052</v>
      </c>
      <c r="DJ33" s="13">
        <f t="shared" si="21"/>
        <v>43.769524036036039</v>
      </c>
      <c r="DK33" s="13">
        <f t="shared" si="22"/>
        <v>56.760154666666665</v>
      </c>
      <c r="DL33" s="13">
        <f t="shared" si="23"/>
        <v>71.754000820512815</v>
      </c>
      <c r="DM33" s="95">
        <f t="shared" si="24"/>
        <v>10.733487999999999</v>
      </c>
      <c r="DN33" s="95">
        <f t="shared" si="25"/>
        <v>12.000154666666667</v>
      </c>
      <c r="DO33" s="95">
        <f t="shared" si="26"/>
        <v>16.866821333333334</v>
      </c>
      <c r="DP33" s="95">
        <f t="shared" si="27"/>
        <v>23.811919372549021</v>
      </c>
      <c r="DQ33" s="95">
        <f t="shared" si="28"/>
        <v>32.784770051282052</v>
      </c>
      <c r="DR33" s="95">
        <f t="shared" si="29"/>
        <v>43.769524036036039</v>
      </c>
      <c r="DS33" s="95">
        <f t="shared" si="30"/>
        <v>56.760154666666665</v>
      </c>
      <c r="DT33" s="95">
        <f t="shared" si="31"/>
        <v>71.754000820512815</v>
      </c>
      <c r="DU33" s="95">
        <f t="shared" si="32"/>
        <v>19.10560864</v>
      </c>
      <c r="DV33" s="95">
        <f t="shared" si="33"/>
        <v>12.439213173333332</v>
      </c>
      <c r="DW33" s="95">
        <f t="shared" si="34"/>
        <v>13.200956906666665</v>
      </c>
      <c r="DX33" s="95">
        <f t="shared" si="35"/>
        <v>15.680205073679353</v>
      </c>
      <c r="DY33" s="95">
        <f t="shared" si="36"/>
        <v>19.44584327510848</v>
      </c>
      <c r="DZ33" s="95">
        <f t="shared" si="37"/>
        <v>24.307909489281712</v>
      </c>
      <c r="EA33" s="95">
        <f t="shared" si="38"/>
        <v>30.184543893333331</v>
      </c>
      <c r="EB33" s="95">
        <f t="shared" si="39"/>
        <v>37.037294858540427</v>
      </c>
      <c r="EC33" s="95">
        <f t="shared" si="40"/>
        <v>19.10560864</v>
      </c>
      <c r="ED33" s="95">
        <f t="shared" si="41"/>
        <v>12.439213173333332</v>
      </c>
      <c r="EE33" s="95">
        <f t="shared" si="42"/>
        <v>13.200956906666665</v>
      </c>
      <c r="EF33" s="95">
        <f t="shared" si="43"/>
        <v>15.680205073679353</v>
      </c>
      <c r="EG33" s="95">
        <f t="shared" si="44"/>
        <v>19.44584327510848</v>
      </c>
      <c r="EH33" s="95">
        <f t="shared" si="45"/>
        <v>24.307909489281712</v>
      </c>
      <c r="EI33" s="95">
        <f t="shared" si="46"/>
        <v>30.184543893333331</v>
      </c>
      <c r="EJ33" s="95">
        <f t="shared" si="47"/>
        <v>37.037294858540427</v>
      </c>
      <c r="EK33" s="95">
        <f t="shared" si="48"/>
        <v>19.10560864</v>
      </c>
      <c r="EL33" s="95">
        <f t="shared" si="49"/>
        <v>12.439213173333332</v>
      </c>
      <c r="EM33" s="95">
        <f t="shared" si="50"/>
        <v>13.200956906666665</v>
      </c>
      <c r="EN33" s="95">
        <f t="shared" si="51"/>
        <v>15.680205073679353</v>
      </c>
      <c r="EO33" s="95">
        <f t="shared" si="52"/>
        <v>19.44584327510848</v>
      </c>
      <c r="EP33" s="95">
        <f t="shared" si="53"/>
        <v>24.307909489281712</v>
      </c>
      <c r="EQ33" s="95">
        <f t="shared" si="54"/>
        <v>30.184543893333331</v>
      </c>
      <c r="ER33" s="95">
        <f t="shared" si="55"/>
        <v>37.037294858540427</v>
      </c>
      <c r="ES33" s="95">
        <f t="shared" si="56"/>
        <v>1</v>
      </c>
      <c r="ET33" s="95">
        <f t="shared" si="57"/>
        <v>1</v>
      </c>
      <c r="EU33" s="95">
        <f t="shared" si="58"/>
        <v>1</v>
      </c>
      <c r="EV33" s="95">
        <f t="shared" si="59"/>
        <v>1</v>
      </c>
      <c r="EW33" s="95">
        <f t="shared" si="60"/>
        <v>1</v>
      </c>
      <c r="EX33" s="95">
        <f t="shared" si="61"/>
        <v>1</v>
      </c>
      <c r="EY33" s="95">
        <f t="shared" si="62"/>
        <v>1</v>
      </c>
      <c r="EZ33" s="95">
        <f t="shared" si="63"/>
        <v>1</v>
      </c>
      <c r="FA33" s="95">
        <f t="shared" si="64"/>
        <v>1</v>
      </c>
      <c r="FB33" s="95">
        <f t="shared" si="65"/>
        <v>1</v>
      </c>
      <c r="FC33" s="95">
        <f t="shared" si="66"/>
        <v>1</v>
      </c>
      <c r="FD33" s="95">
        <f t="shared" si="67"/>
        <v>1</v>
      </c>
      <c r="FE33" s="95">
        <f t="shared" si="68"/>
        <v>1</v>
      </c>
      <c r="FF33" s="95">
        <f t="shared" si="69"/>
        <v>1</v>
      </c>
      <c r="FG33" s="95">
        <f t="shared" si="70"/>
        <v>1</v>
      </c>
      <c r="FH33" s="95">
        <f t="shared" si="71"/>
        <v>1</v>
      </c>
      <c r="FI33" s="95">
        <f t="shared" si="72"/>
        <v>1</v>
      </c>
      <c r="FJ33" s="95">
        <f t="shared" si="73"/>
        <v>1</v>
      </c>
      <c r="FK33" s="95">
        <f t="shared" si="74"/>
        <v>1</v>
      </c>
      <c r="FL33" s="95">
        <f t="shared" si="75"/>
        <v>1</v>
      </c>
      <c r="FM33" s="95">
        <f t="shared" si="76"/>
        <v>1</v>
      </c>
      <c r="FN33" s="95">
        <f t="shared" si="77"/>
        <v>1</v>
      </c>
      <c r="FO33" s="95">
        <f t="shared" si="78"/>
        <v>1</v>
      </c>
      <c r="FP33" s="95">
        <f t="shared" si="79"/>
        <v>1</v>
      </c>
      <c r="FQ33" s="115">
        <f t="shared" si="80"/>
        <v>10.727749012289602</v>
      </c>
      <c r="FR33" s="115">
        <f t="shared" si="81"/>
        <v>11.988828741352734</v>
      </c>
      <c r="FS33" s="115">
        <f t="shared" si="82"/>
        <v>16.841830255159259</v>
      </c>
      <c r="FT33" s="115">
        <f t="shared" si="83"/>
        <v>23.759621131580467</v>
      </c>
      <c r="FU33" s="115">
        <f t="shared" si="84"/>
        <v>32.683168723938401</v>
      </c>
      <c r="FV33" s="115">
        <f t="shared" si="85"/>
        <v>43.585971495332217</v>
      </c>
      <c r="FW33" s="115">
        <f t="shared" si="86"/>
        <v>56.449064222818471</v>
      </c>
      <c r="FX33" s="115">
        <f t="shared" si="87"/>
        <v>71.254591660663166</v>
      </c>
      <c r="FY33" s="90"/>
      <c r="FZ33" s="90">
        <f t="shared" si="122"/>
        <v>10.727749012289602</v>
      </c>
      <c r="GB33" s="20">
        <v>4.0492986029213425</v>
      </c>
      <c r="GC33" s="20">
        <v>3.6774624664836444</v>
      </c>
      <c r="GD33" s="20">
        <v>3.3670418455901903</v>
      </c>
      <c r="GE33" s="20">
        <v>2.8827803300080381</v>
      </c>
      <c r="GF33" s="20">
        <v>2.0887622588412107</v>
      </c>
      <c r="GG33" s="20">
        <v>1.2351104497728205</v>
      </c>
      <c r="GH33" s="20">
        <v>1.001540795564654</v>
      </c>
      <c r="GI33" s="31"/>
      <c r="GJ33" s="31"/>
      <c r="GK33" s="31"/>
      <c r="HU33" s="21"/>
      <c r="HV33" s="21"/>
      <c r="HW33" s="21"/>
      <c r="HX33" s="21"/>
      <c r="HY33" s="21"/>
      <c r="HZ33" s="21"/>
      <c r="IA33" s="21"/>
      <c r="IC33" s="28"/>
      <c r="ID33" s="13"/>
      <c r="IE33" s="13"/>
      <c r="IF33" s="13"/>
      <c r="IG33" s="13"/>
      <c r="IH33" s="13"/>
      <c r="II33" s="13"/>
      <c r="IJ33" s="28"/>
      <c r="IK33" s="20"/>
      <c r="IL33" s="13"/>
      <c r="IM33" s="11"/>
      <c r="IN33" s="23"/>
      <c r="IO33" s="13"/>
      <c r="IP33" s="23"/>
      <c r="IQ33" s="28"/>
      <c r="IR33" s="20"/>
      <c r="IS33" s="13"/>
      <c r="IT33" s="20"/>
      <c r="IU33" s="23"/>
      <c r="IV33" s="20"/>
      <c r="IW33" s="23"/>
      <c r="IY33" s="13"/>
      <c r="IZ33" s="25"/>
      <c r="JA33" s="25"/>
      <c r="JB33" s="25"/>
      <c r="JC33" s="25"/>
      <c r="JD33" s="25"/>
      <c r="JE33" s="25"/>
      <c r="JF33" s="25"/>
    </row>
    <row r="34" spans="1:266" s="4" customFormat="1" ht="13.8" x14ac:dyDescent="0.3">
      <c r="M34" s="6"/>
      <c r="N34" s="6"/>
      <c r="O34" s="6"/>
      <c r="P34" s="6"/>
      <c r="Q34" s="6"/>
      <c r="R34" s="6"/>
      <c r="S34" s="7"/>
      <c r="T34" s="6"/>
      <c r="U34" s="5"/>
      <c r="X34" s="118">
        <f>X33*1.07</f>
        <v>10.700000000000001</v>
      </c>
      <c r="Y34" s="118">
        <v>10</v>
      </c>
      <c r="Z34" s="40">
        <v>1.7999999999999999E-2</v>
      </c>
      <c r="AA34" s="40">
        <v>10000000</v>
      </c>
      <c r="AB34" s="40">
        <v>10000000</v>
      </c>
      <c r="AC34" s="98">
        <v>3900000</v>
      </c>
      <c r="AD34" s="42">
        <v>0.33</v>
      </c>
      <c r="AE34" s="42">
        <v>0.33</v>
      </c>
      <c r="AF34" s="41">
        <v>1.7999999999999999E-2</v>
      </c>
      <c r="AG34" s="40">
        <v>10000000</v>
      </c>
      <c r="AH34" s="40">
        <v>10000000</v>
      </c>
      <c r="AI34" s="98">
        <v>3900000</v>
      </c>
      <c r="AJ34" s="42">
        <v>0.33</v>
      </c>
      <c r="AK34" s="42">
        <v>0.33</v>
      </c>
      <c r="AL34" s="42">
        <f>AL11</f>
        <v>1E-4</v>
      </c>
      <c r="AM34" s="40">
        <v>6000</v>
      </c>
      <c r="AN34" s="40">
        <f>AN11</f>
        <v>10000</v>
      </c>
      <c r="AO34" s="40">
        <f>AO11</f>
        <v>10000</v>
      </c>
      <c r="AP34" s="42">
        <v>0.03</v>
      </c>
      <c r="AQ34" s="42">
        <v>0.03</v>
      </c>
      <c r="AR34" s="4">
        <f t="shared" si="88"/>
        <v>1.8099999999999998E-2</v>
      </c>
      <c r="AS34" s="11">
        <f t="shared" si="89"/>
        <v>1.07</v>
      </c>
      <c r="AT34" s="15">
        <f t="shared" si="90"/>
        <v>33.088205588598356</v>
      </c>
      <c r="AU34" s="19">
        <f t="shared" si="91"/>
        <v>9.9681786118061078E-5</v>
      </c>
      <c r="AV34" s="13">
        <f t="shared" si="92"/>
        <v>0.5</v>
      </c>
      <c r="AW34" s="11">
        <f t="shared" si="93"/>
        <v>1</v>
      </c>
      <c r="AX34" s="11">
        <f t="shared" si="94"/>
        <v>0.8911</v>
      </c>
      <c r="AY34" s="11">
        <f t="shared" si="95"/>
        <v>201997.53114128605</v>
      </c>
      <c r="AZ34" s="11">
        <f t="shared" si="96"/>
        <v>1</v>
      </c>
      <c r="BA34" s="11">
        <f t="shared" si="97"/>
        <v>0.34752899999999998</v>
      </c>
      <c r="BB34" s="11">
        <f t="shared" si="98"/>
        <v>1.025058</v>
      </c>
      <c r="BC34" s="11">
        <f t="shared" si="99"/>
        <v>0.99909999999999999</v>
      </c>
      <c r="BD34" s="11">
        <f t="shared" si="100"/>
        <v>0.8911</v>
      </c>
      <c r="BE34" s="11">
        <f t="shared" si="101"/>
        <v>201997.53114128605</v>
      </c>
      <c r="BF34" s="11">
        <f t="shared" si="102"/>
        <v>1</v>
      </c>
      <c r="BG34" s="11">
        <f t="shared" si="103"/>
        <v>0.34752899999999998</v>
      </c>
      <c r="BH34" s="11">
        <f t="shared" si="104"/>
        <v>1.025058</v>
      </c>
      <c r="BI34" s="121">
        <f t="shared" si="105"/>
        <v>4.579600000000001</v>
      </c>
      <c r="BJ34" s="121">
        <f t="shared" si="106"/>
        <v>1.2212266666666669</v>
      </c>
      <c r="BK34" s="121">
        <f t="shared" si="106"/>
        <v>0.61061333333333345</v>
      </c>
      <c r="BL34" s="121">
        <f t="shared" si="106"/>
        <v>0.35918431372549026</v>
      </c>
      <c r="BM34" s="121">
        <f t="shared" si="106"/>
        <v>0.23485128205128211</v>
      </c>
      <c r="BN34" s="121">
        <f t="shared" si="106"/>
        <v>0.16503063063063067</v>
      </c>
      <c r="BO34" s="121">
        <f t="shared" si="106"/>
        <v>0.12212266666666668</v>
      </c>
      <c r="BP34" s="121">
        <f t="shared" si="106"/>
        <v>9.3940512820512842E-2</v>
      </c>
      <c r="BQ34" s="121">
        <f t="shared" si="107"/>
        <v>1.3333333333333333</v>
      </c>
      <c r="BR34" s="121">
        <f t="shared" si="107"/>
        <v>1.3333333333333333</v>
      </c>
      <c r="BS34" s="121">
        <f t="shared" si="107"/>
        <v>1.3333333333333333</v>
      </c>
      <c r="BT34" s="121">
        <f t="shared" si="107"/>
        <v>1.3333333333333333</v>
      </c>
      <c r="BU34" s="121">
        <f t="shared" si="107"/>
        <v>1.3333333333333333</v>
      </c>
      <c r="BV34" s="121">
        <f t="shared" si="107"/>
        <v>1.3333333333333333</v>
      </c>
      <c r="BW34" s="121">
        <f t="shared" si="107"/>
        <v>1.3333333333333333</v>
      </c>
      <c r="BX34" s="121">
        <f t="shared" si="107"/>
        <v>1.3333333333333333</v>
      </c>
      <c r="BY34" s="121">
        <f t="shared" si="108"/>
        <v>3.4937549130928458</v>
      </c>
      <c r="BZ34" s="121">
        <f t="shared" si="109"/>
        <v>7.1621975718403332</v>
      </c>
      <c r="CA34" s="121">
        <f t="shared" si="109"/>
        <v>11.878766704515675</v>
      </c>
      <c r="CB34" s="121">
        <f t="shared" si="109"/>
        <v>18.136698298849627</v>
      </c>
      <c r="CC34" s="121">
        <f t="shared" si="109"/>
        <v>26.068786659231236</v>
      </c>
      <c r="CD34" s="121">
        <f t="shared" si="109"/>
        <v>35.716562050739704</v>
      </c>
      <c r="CE34" s="121">
        <f t="shared" si="109"/>
        <v>47.095816228491564</v>
      </c>
      <c r="CF34" s="121">
        <f t="shared" si="109"/>
        <v>60.213522175265545</v>
      </c>
      <c r="CG34" s="121">
        <f t="shared" si="110"/>
        <v>1.1449000000000003</v>
      </c>
      <c r="CH34" s="121">
        <f t="shared" si="111"/>
        <v>0.30530666666666673</v>
      </c>
      <c r="CI34" s="121">
        <f t="shared" si="112"/>
        <v>0.15265333333333336</v>
      </c>
      <c r="CJ34" s="121">
        <f t="shared" si="113"/>
        <v>8.9796078431372564E-2</v>
      </c>
      <c r="CK34" s="121">
        <f t="shared" si="114"/>
        <v>5.8712820512820528E-2</v>
      </c>
      <c r="CL34" s="121">
        <f t="shared" si="115"/>
        <v>4.1257657657657668E-2</v>
      </c>
      <c r="CM34" s="121">
        <f t="shared" si="116"/>
        <v>3.0530666666666671E-2</v>
      </c>
      <c r="CN34" s="121">
        <f t="shared" si="117"/>
        <v>2.3485128205128211E-2</v>
      </c>
      <c r="CO34" s="95">
        <f t="shared" si="4"/>
        <v>8.36185396349026</v>
      </c>
      <c r="CP34" s="95">
        <f t="shared" si="5"/>
        <v>13.143296010830639</v>
      </c>
      <c r="CQ34" s="95">
        <f t="shared" si="6"/>
        <v>19.377591582496283</v>
      </c>
      <c r="CR34" s="95">
        <f t="shared" si="7"/>
        <v>27.76034019141666</v>
      </c>
      <c r="CS34" s="95">
        <f t="shared" si="8"/>
        <v>38.424336141980817</v>
      </c>
      <c r="CT34" s="95">
        <f t="shared" si="9"/>
        <v>51.411109699267953</v>
      </c>
      <c r="CU34" s="95">
        <f t="shared" si="10"/>
        <v>66.736452618394608</v>
      </c>
      <c r="CV34" s="95">
        <f t="shared" si="11"/>
        <v>84.407337882139501</v>
      </c>
      <c r="CW34" s="95">
        <f t="shared" si="12"/>
        <v>8.36185396349026</v>
      </c>
      <c r="CX34" s="95">
        <f t="shared" si="13"/>
        <v>13.143296010830639</v>
      </c>
      <c r="CY34" s="95">
        <f t="shared" si="14"/>
        <v>19.377591582496283</v>
      </c>
      <c r="CZ34" s="95">
        <f t="shared" si="15"/>
        <v>27.76034019141666</v>
      </c>
      <c r="DA34" s="95">
        <f t="shared" si="16"/>
        <v>38.424336141980817</v>
      </c>
      <c r="DB34" s="95">
        <f t="shared" si="17"/>
        <v>51.411109699267953</v>
      </c>
      <c r="DC34" s="95">
        <f t="shared" si="18"/>
        <v>66.736452618394608</v>
      </c>
      <c r="DD34" s="95">
        <f t="shared" si="19"/>
        <v>84.407337882139501</v>
      </c>
      <c r="DE34" s="13">
        <f t="shared" si="118"/>
        <v>10.806842913092847</v>
      </c>
      <c r="DF34" s="13">
        <f t="shared" si="119"/>
        <v>11.116912238507</v>
      </c>
      <c r="DG34" s="13">
        <f t="shared" si="120"/>
        <v>15.222868037849008</v>
      </c>
      <c r="DH34" s="13">
        <f t="shared" si="121"/>
        <v>21.229370612575117</v>
      </c>
      <c r="DI34" s="13">
        <f t="shared" si="20"/>
        <v>29.037125941282518</v>
      </c>
      <c r="DJ34" s="13">
        <f t="shared" si="21"/>
        <v>38.615080681370337</v>
      </c>
      <c r="DK34" s="13">
        <f t="shared" si="22"/>
        <v>49.951426895158228</v>
      </c>
      <c r="DL34" s="13">
        <f t="shared" si="23"/>
        <v>63.040950688086056</v>
      </c>
      <c r="DM34" s="95">
        <f t="shared" si="24"/>
        <v>10.806842913092847</v>
      </c>
      <c r="DN34" s="95">
        <f t="shared" si="25"/>
        <v>11.116912238507</v>
      </c>
      <c r="DO34" s="95">
        <f t="shared" si="26"/>
        <v>15.222868037849008</v>
      </c>
      <c r="DP34" s="95">
        <f t="shared" si="27"/>
        <v>21.229370612575117</v>
      </c>
      <c r="DQ34" s="95">
        <f t="shared" si="28"/>
        <v>29.037125941282518</v>
      </c>
      <c r="DR34" s="95">
        <f t="shared" si="29"/>
        <v>38.615080681370337</v>
      </c>
      <c r="DS34" s="95">
        <f t="shared" si="30"/>
        <v>49.951426895158228</v>
      </c>
      <c r="DT34" s="95">
        <f t="shared" si="31"/>
        <v>63.040950688086056</v>
      </c>
      <c r="DU34" s="95">
        <f t="shared" si="32"/>
        <v>19.139599252789658</v>
      </c>
      <c r="DV34" s="95">
        <f t="shared" si="33"/>
        <v>12.029943362912132</v>
      </c>
      <c r="DW34" s="95">
        <f t="shared" si="34"/>
        <v>12.439194980231502</v>
      </c>
      <c r="DX34" s="95">
        <f t="shared" si="35"/>
        <v>14.483524289672726</v>
      </c>
      <c r="DY34" s="95">
        <f t="shared" si="36"/>
        <v>17.709289928569774</v>
      </c>
      <c r="DZ34" s="95">
        <f t="shared" si="37"/>
        <v>21.919484763143558</v>
      </c>
      <c r="EA34" s="95">
        <f t="shared" si="38"/>
        <v>27.029570088393925</v>
      </c>
      <c r="EB34" s="95">
        <f t="shared" si="39"/>
        <v>32.999911392577573</v>
      </c>
      <c r="EC34" s="95">
        <f t="shared" si="40"/>
        <v>19.139599252789658</v>
      </c>
      <c r="ED34" s="95">
        <f t="shared" si="41"/>
        <v>12.029943362912132</v>
      </c>
      <c r="EE34" s="95">
        <f t="shared" si="42"/>
        <v>12.439194980231502</v>
      </c>
      <c r="EF34" s="95">
        <f t="shared" si="43"/>
        <v>14.483524289672726</v>
      </c>
      <c r="EG34" s="95">
        <f t="shared" si="44"/>
        <v>17.709289928569778</v>
      </c>
      <c r="EH34" s="95">
        <f t="shared" si="45"/>
        <v>21.919484763143558</v>
      </c>
      <c r="EI34" s="95">
        <f t="shared" si="46"/>
        <v>27.029570088393925</v>
      </c>
      <c r="EJ34" s="95">
        <f t="shared" si="47"/>
        <v>32.999911392577573</v>
      </c>
      <c r="EK34" s="95">
        <f t="shared" si="48"/>
        <v>19.139599252789658</v>
      </c>
      <c r="EL34" s="95">
        <f t="shared" si="49"/>
        <v>12.029943362912132</v>
      </c>
      <c r="EM34" s="95">
        <f t="shared" si="50"/>
        <v>12.439194980231502</v>
      </c>
      <c r="EN34" s="95">
        <f t="shared" si="51"/>
        <v>14.483524289672726</v>
      </c>
      <c r="EO34" s="95">
        <f t="shared" si="52"/>
        <v>17.709289928569778</v>
      </c>
      <c r="EP34" s="95">
        <f t="shared" si="53"/>
        <v>21.919484763143558</v>
      </c>
      <c r="EQ34" s="95">
        <f t="shared" si="54"/>
        <v>27.029570088393925</v>
      </c>
      <c r="ER34" s="95">
        <f t="shared" si="55"/>
        <v>32.999911392577573</v>
      </c>
      <c r="ES34" s="95">
        <f t="shared" si="56"/>
        <v>1</v>
      </c>
      <c r="ET34" s="95">
        <f t="shared" si="57"/>
        <v>1</v>
      </c>
      <c r="EU34" s="95">
        <f t="shared" si="58"/>
        <v>1</v>
      </c>
      <c r="EV34" s="95">
        <f t="shared" si="59"/>
        <v>1</v>
      </c>
      <c r="EW34" s="95">
        <f t="shared" si="60"/>
        <v>1</v>
      </c>
      <c r="EX34" s="95">
        <f t="shared" si="61"/>
        <v>1</v>
      </c>
      <c r="EY34" s="95">
        <f t="shared" si="62"/>
        <v>1</v>
      </c>
      <c r="EZ34" s="95">
        <f t="shared" si="63"/>
        <v>1</v>
      </c>
      <c r="FA34" s="95">
        <f t="shared" si="64"/>
        <v>1</v>
      </c>
      <c r="FB34" s="95">
        <f t="shared" si="65"/>
        <v>1</v>
      </c>
      <c r="FC34" s="95">
        <f t="shared" si="66"/>
        <v>1</v>
      </c>
      <c r="FD34" s="95">
        <f t="shared" si="67"/>
        <v>1</v>
      </c>
      <c r="FE34" s="95">
        <f t="shared" si="68"/>
        <v>0.99999999999999989</v>
      </c>
      <c r="FF34" s="95">
        <f t="shared" si="69"/>
        <v>1</v>
      </c>
      <c r="FG34" s="95">
        <f t="shared" si="70"/>
        <v>1</v>
      </c>
      <c r="FH34" s="95">
        <f t="shared" si="71"/>
        <v>1</v>
      </c>
      <c r="FI34" s="95">
        <f t="shared" si="72"/>
        <v>1</v>
      </c>
      <c r="FJ34" s="95">
        <f t="shared" si="73"/>
        <v>1</v>
      </c>
      <c r="FK34" s="95">
        <f t="shared" si="74"/>
        <v>1</v>
      </c>
      <c r="FL34" s="95">
        <f t="shared" si="75"/>
        <v>1</v>
      </c>
      <c r="FM34" s="95">
        <f t="shared" si="76"/>
        <v>1</v>
      </c>
      <c r="FN34" s="95">
        <f t="shared" si="77"/>
        <v>1</v>
      </c>
      <c r="FO34" s="95">
        <f t="shared" si="78"/>
        <v>1</v>
      </c>
      <c r="FP34" s="95">
        <f t="shared" si="79"/>
        <v>1</v>
      </c>
      <c r="FQ34" s="115">
        <f t="shared" si="80"/>
        <v>10.801412153282838</v>
      </c>
      <c r="FR34" s="115">
        <f t="shared" si="81"/>
        <v>11.107482362126749</v>
      </c>
      <c r="FS34" s="115">
        <f t="shared" si="82"/>
        <v>15.202852692364054</v>
      </c>
      <c r="FT34" s="115">
        <f t="shared" si="83"/>
        <v>21.188226356612752</v>
      </c>
      <c r="FU34" s="115">
        <f t="shared" si="84"/>
        <v>28.957956073897584</v>
      </c>
      <c r="FV34" s="115">
        <f t="shared" si="85"/>
        <v>38.472857947912381</v>
      </c>
      <c r="FW34" s="115">
        <f t="shared" si="86"/>
        <v>49.711235284668511</v>
      </c>
      <c r="FX34" s="115">
        <f t="shared" si="87"/>
        <v>62.656250497109397</v>
      </c>
      <c r="FY34" s="90"/>
      <c r="FZ34" s="90">
        <f t="shared" si="122"/>
        <v>10.801412153282838</v>
      </c>
      <c r="GB34" s="20">
        <v>4.0676856227463709</v>
      </c>
      <c r="GC34" s="20">
        <v>3.7157667148487992</v>
      </c>
      <c r="GD34" s="20">
        <v>3.4188054210963825</v>
      </c>
      <c r="GE34" s="20">
        <v>2.9496768199310757</v>
      </c>
      <c r="GF34" s="20">
        <v>2.0723860062611168</v>
      </c>
      <c r="GG34" s="20">
        <v>1.2355083164579825</v>
      </c>
      <c r="GH34" s="20">
        <v>1.0019996036291188</v>
      </c>
      <c r="GI34" s="31"/>
      <c r="GJ34" s="31"/>
      <c r="GK34" s="31"/>
      <c r="HU34" s="21"/>
      <c r="HV34" s="21"/>
      <c r="HW34" s="21"/>
      <c r="HX34" s="21"/>
      <c r="HY34" s="21"/>
      <c r="HZ34" s="21"/>
      <c r="IA34" s="21"/>
      <c r="IC34" s="28"/>
      <c r="ID34" s="11"/>
      <c r="IE34" s="13"/>
      <c r="IF34" s="11"/>
      <c r="IG34" s="13"/>
      <c r="IH34" s="13"/>
      <c r="II34" s="13"/>
      <c r="IJ34" s="28"/>
      <c r="IK34" s="11"/>
      <c r="IL34" s="13"/>
      <c r="IM34" s="11"/>
      <c r="IN34" s="23"/>
      <c r="IO34" s="11"/>
      <c r="IP34" s="23"/>
      <c r="IQ34" s="28"/>
      <c r="IR34" s="20"/>
      <c r="IS34" s="13"/>
      <c r="IT34" s="23"/>
      <c r="IU34" s="23"/>
      <c r="IV34" s="23"/>
      <c r="IW34" s="23"/>
      <c r="IY34" s="13"/>
      <c r="IZ34" s="25"/>
      <c r="JA34" s="25"/>
      <c r="JB34" s="25"/>
      <c r="JC34" s="25"/>
      <c r="JD34" s="25"/>
      <c r="JE34" s="25"/>
      <c r="JF34" s="25"/>
    </row>
    <row r="35" spans="1:266" s="4" customFormat="1" ht="13.8" x14ac:dyDescent="0.3">
      <c r="M35" s="6"/>
      <c r="N35" s="6"/>
      <c r="O35" s="6"/>
      <c r="P35" s="6"/>
      <c r="Q35" s="6"/>
      <c r="R35" s="6"/>
      <c r="S35" s="7"/>
      <c r="T35" s="6"/>
      <c r="V35" s="5"/>
      <c r="X35" s="118">
        <f t="shared" ref="X35:X53" si="123">X34*1.07</f>
        <v>11.449000000000002</v>
      </c>
      <c r="Y35" s="118">
        <v>10</v>
      </c>
      <c r="Z35" s="40">
        <v>1.7999999999999999E-2</v>
      </c>
      <c r="AA35" s="40">
        <v>10000000</v>
      </c>
      <c r="AB35" s="40">
        <v>10000000</v>
      </c>
      <c r="AC35" s="98">
        <v>3900000</v>
      </c>
      <c r="AD35" s="42">
        <v>0.33</v>
      </c>
      <c r="AE35" s="42">
        <v>0.33</v>
      </c>
      <c r="AF35" s="41">
        <v>1.7999999999999999E-2</v>
      </c>
      <c r="AG35" s="40">
        <v>10000000</v>
      </c>
      <c r="AH35" s="40">
        <v>10000000</v>
      </c>
      <c r="AI35" s="98">
        <v>3900000</v>
      </c>
      <c r="AJ35" s="42">
        <v>0.33</v>
      </c>
      <c r="AK35" s="42">
        <v>0.33</v>
      </c>
      <c r="AL35" s="42">
        <f>AL11</f>
        <v>1E-4</v>
      </c>
      <c r="AM35" s="40">
        <v>6000</v>
      </c>
      <c r="AN35" s="40">
        <f>AN11</f>
        <v>10000</v>
      </c>
      <c r="AO35" s="40">
        <f>AO11</f>
        <v>10000</v>
      </c>
      <c r="AP35" s="42">
        <v>0.03</v>
      </c>
      <c r="AQ35" s="42">
        <v>0.03</v>
      </c>
      <c r="AR35" s="4">
        <f t="shared" si="88"/>
        <v>1.8099999999999998E-2</v>
      </c>
      <c r="AS35" s="11">
        <f t="shared" si="89"/>
        <v>1.1449000000000003</v>
      </c>
      <c r="AT35" s="15">
        <f t="shared" si="90"/>
        <v>33.088205588598356</v>
      </c>
      <c r="AU35" s="19">
        <f t="shared" si="91"/>
        <v>9.9681786118061078E-5</v>
      </c>
      <c r="AV35" s="13">
        <f t="shared" si="92"/>
        <v>0.5</v>
      </c>
      <c r="AW35" s="11">
        <f t="shared" si="93"/>
        <v>1</v>
      </c>
      <c r="AX35" s="11">
        <f t="shared" si="94"/>
        <v>0.8911</v>
      </c>
      <c r="AY35" s="11">
        <f t="shared" si="95"/>
        <v>201997.53114128605</v>
      </c>
      <c r="AZ35" s="11">
        <f t="shared" si="96"/>
        <v>1</v>
      </c>
      <c r="BA35" s="11">
        <f t="shared" si="97"/>
        <v>0.34752899999999998</v>
      </c>
      <c r="BB35" s="11">
        <f t="shared" si="98"/>
        <v>1.025058</v>
      </c>
      <c r="BC35" s="11">
        <f t="shared" si="99"/>
        <v>0.99909999999999999</v>
      </c>
      <c r="BD35" s="11">
        <f t="shared" si="100"/>
        <v>0.8911</v>
      </c>
      <c r="BE35" s="11">
        <f t="shared" si="101"/>
        <v>201997.53114128605</v>
      </c>
      <c r="BF35" s="11">
        <f t="shared" si="102"/>
        <v>1</v>
      </c>
      <c r="BG35" s="11">
        <f t="shared" si="103"/>
        <v>0.34752899999999998</v>
      </c>
      <c r="BH35" s="11">
        <f t="shared" si="104"/>
        <v>1.025058</v>
      </c>
      <c r="BI35" s="121">
        <f t="shared" si="105"/>
        <v>5.2431840400000009</v>
      </c>
      <c r="BJ35" s="121">
        <f t="shared" si="106"/>
        <v>1.3981824106666669</v>
      </c>
      <c r="BK35" s="121">
        <f t="shared" si="106"/>
        <v>0.69909120533333347</v>
      </c>
      <c r="BL35" s="121">
        <f t="shared" si="106"/>
        <v>0.41123012078431381</v>
      </c>
      <c r="BM35" s="121">
        <f t="shared" si="106"/>
        <v>0.26888123282051285</v>
      </c>
      <c r="BN35" s="121">
        <f t="shared" si="106"/>
        <v>0.18894356900900905</v>
      </c>
      <c r="BO35" s="121">
        <f t="shared" si="106"/>
        <v>0.13981824106666668</v>
      </c>
      <c r="BP35" s="121">
        <f t="shared" si="106"/>
        <v>0.10755249312820515</v>
      </c>
      <c r="BQ35" s="121">
        <f t="shared" si="107"/>
        <v>1.3333333333333333</v>
      </c>
      <c r="BR35" s="121">
        <f t="shared" si="107"/>
        <v>1.3333333333333333</v>
      </c>
      <c r="BS35" s="121">
        <f t="shared" si="107"/>
        <v>1.3333333333333333</v>
      </c>
      <c r="BT35" s="121">
        <f t="shared" si="107"/>
        <v>1.3333333333333333</v>
      </c>
      <c r="BU35" s="121">
        <f t="shared" si="107"/>
        <v>1.3333333333333333</v>
      </c>
      <c r="BV35" s="121">
        <f t="shared" si="107"/>
        <v>1.3333333333333333</v>
      </c>
      <c r="BW35" s="121">
        <f t="shared" si="107"/>
        <v>1.3333333333333333</v>
      </c>
      <c r="BX35" s="121">
        <f t="shared" si="107"/>
        <v>1.3333333333333333</v>
      </c>
      <c r="BY35" s="121">
        <f t="shared" si="108"/>
        <v>3.0515808481901003</v>
      </c>
      <c r="BZ35" s="121">
        <f t="shared" si="109"/>
        <v>6.2557407387897053</v>
      </c>
      <c r="CA35" s="121">
        <f t="shared" si="109"/>
        <v>10.375374883846341</v>
      </c>
      <c r="CB35" s="121">
        <f t="shared" si="109"/>
        <v>15.841294697222139</v>
      </c>
      <c r="CC35" s="121">
        <f t="shared" si="109"/>
        <v>22.769487867264594</v>
      </c>
      <c r="CD35" s="121">
        <f t="shared" si="109"/>
        <v>31.19622853588934</v>
      </c>
      <c r="CE35" s="121">
        <f t="shared" si="109"/>
        <v>41.135309833602555</v>
      </c>
      <c r="CF35" s="121">
        <f t="shared" si="109"/>
        <v>52.592822233614768</v>
      </c>
      <c r="CG35" s="121">
        <f t="shared" si="110"/>
        <v>1.3107960100000002</v>
      </c>
      <c r="CH35" s="121">
        <f t="shared" si="111"/>
        <v>0.34954560266666673</v>
      </c>
      <c r="CI35" s="121">
        <f t="shared" si="112"/>
        <v>0.17477280133333337</v>
      </c>
      <c r="CJ35" s="121">
        <f t="shared" si="113"/>
        <v>0.10280753019607845</v>
      </c>
      <c r="CK35" s="121">
        <f t="shared" si="114"/>
        <v>6.7220308205128212E-2</v>
      </c>
      <c r="CL35" s="121">
        <f t="shared" si="115"/>
        <v>4.7235892252252262E-2</v>
      </c>
      <c r="CM35" s="121">
        <f t="shared" si="116"/>
        <v>3.495456026666667E-2</v>
      </c>
      <c r="CN35" s="121">
        <f t="shared" si="117"/>
        <v>2.6888123282051288E-2</v>
      </c>
      <c r="CO35" s="95">
        <f t="shared" si="4"/>
        <v>7.8684571283869857</v>
      </c>
      <c r="CP35" s="95">
        <f t="shared" si="5"/>
        <v>12.044753789528027</v>
      </c>
      <c r="CQ35" s="95">
        <f t="shared" si="6"/>
        <v>17.490028985322983</v>
      </c>
      <c r="CR35" s="95">
        <f t="shared" si="7"/>
        <v>24.811846269732431</v>
      </c>
      <c r="CS35" s="95">
        <f t="shared" si="8"/>
        <v>34.126193331103863</v>
      </c>
      <c r="CT35" s="95">
        <f t="shared" si="9"/>
        <v>45.46934431135292</v>
      </c>
      <c r="CU35" s="95">
        <f t="shared" si="10"/>
        <v>58.85509234098577</v>
      </c>
      <c r="CV35" s="95">
        <f t="shared" si="11"/>
        <v>74.289527893212949</v>
      </c>
      <c r="CW35" s="95">
        <f t="shared" si="12"/>
        <v>7.8684571283869857</v>
      </c>
      <c r="CX35" s="95">
        <f t="shared" si="13"/>
        <v>12.044753789528027</v>
      </c>
      <c r="CY35" s="95">
        <f t="shared" si="14"/>
        <v>17.490028985322983</v>
      </c>
      <c r="CZ35" s="95">
        <f t="shared" si="15"/>
        <v>24.811846269732431</v>
      </c>
      <c r="DA35" s="95">
        <f t="shared" si="16"/>
        <v>34.126193331103863</v>
      </c>
      <c r="DB35" s="95">
        <f t="shared" si="17"/>
        <v>45.46934431135292</v>
      </c>
      <c r="DC35" s="95">
        <f t="shared" si="18"/>
        <v>58.85509234098577</v>
      </c>
      <c r="DD35" s="95">
        <f t="shared" si="19"/>
        <v>74.289527893212949</v>
      </c>
      <c r="DE35" s="13">
        <f t="shared" si="118"/>
        <v>11.028252888190101</v>
      </c>
      <c r="DF35" s="13">
        <f t="shared" si="119"/>
        <v>10.387411149456373</v>
      </c>
      <c r="DG35" s="13">
        <f t="shared" si="120"/>
        <v>13.807954089179674</v>
      </c>
      <c r="DH35" s="13">
        <f t="shared" si="121"/>
        <v>18.986012818006454</v>
      </c>
      <c r="DI35" s="13">
        <f t="shared" si="20"/>
        <v>25.771857100085107</v>
      </c>
      <c r="DJ35" s="13">
        <f t="shared" si="21"/>
        <v>34.118660104898346</v>
      </c>
      <c r="DK35" s="13">
        <f t="shared" si="22"/>
        <v>44.00861607466922</v>
      </c>
      <c r="DL35" s="13">
        <f t="shared" si="23"/>
        <v>55.433862726742973</v>
      </c>
      <c r="DM35" s="95">
        <f t="shared" si="24"/>
        <v>11.028252888190101</v>
      </c>
      <c r="DN35" s="95">
        <f t="shared" si="25"/>
        <v>10.387411149456373</v>
      </c>
      <c r="DO35" s="95">
        <f t="shared" si="26"/>
        <v>13.807954089179674</v>
      </c>
      <c r="DP35" s="95">
        <f t="shared" si="27"/>
        <v>18.986012818006454</v>
      </c>
      <c r="DQ35" s="95">
        <f t="shared" si="28"/>
        <v>25.771857100085107</v>
      </c>
      <c r="DR35" s="95">
        <f t="shared" si="29"/>
        <v>34.118660104898346</v>
      </c>
      <c r="DS35" s="95">
        <f t="shared" si="30"/>
        <v>44.00861607466922</v>
      </c>
      <c r="DT35" s="95">
        <f t="shared" si="31"/>
        <v>55.433862726742973</v>
      </c>
      <c r="DU35" s="95">
        <f t="shared" si="32"/>
        <v>19.242194435770422</v>
      </c>
      <c r="DV35" s="95">
        <f t="shared" si="33"/>
        <v>11.691912984276563</v>
      </c>
      <c r="DW35" s="95">
        <f t="shared" si="34"/>
        <v>11.783563474008696</v>
      </c>
      <c r="DX35" s="95">
        <f t="shared" si="35"/>
        <v>13.444015101687857</v>
      </c>
      <c r="DY35" s="95">
        <f t="shared" si="36"/>
        <v>16.196255775086449</v>
      </c>
      <c r="DZ35" s="95">
        <f t="shared" si="37"/>
        <v>19.835969367782582</v>
      </c>
      <c r="EA35" s="95">
        <f t="shared" si="38"/>
        <v>24.275837952882291</v>
      </c>
      <c r="EB35" s="95">
        <f t="shared" si="39"/>
        <v>29.474999829754111</v>
      </c>
      <c r="EC35" s="95">
        <f t="shared" si="40"/>
        <v>19.242194435770422</v>
      </c>
      <c r="ED35" s="95">
        <f t="shared" si="41"/>
        <v>11.691912984276563</v>
      </c>
      <c r="EE35" s="95">
        <f t="shared" si="42"/>
        <v>11.783563474008696</v>
      </c>
      <c r="EF35" s="95">
        <f t="shared" si="43"/>
        <v>13.444015101687857</v>
      </c>
      <c r="EG35" s="95">
        <f t="shared" si="44"/>
        <v>16.196255775086449</v>
      </c>
      <c r="EH35" s="95">
        <f t="shared" si="45"/>
        <v>19.835969367782582</v>
      </c>
      <c r="EI35" s="95">
        <f t="shared" si="46"/>
        <v>24.275837952882291</v>
      </c>
      <c r="EJ35" s="95">
        <f t="shared" si="47"/>
        <v>29.474999829754111</v>
      </c>
      <c r="EK35" s="95">
        <f t="shared" si="48"/>
        <v>19.242194435770422</v>
      </c>
      <c r="EL35" s="95">
        <f t="shared" si="49"/>
        <v>11.691912984276563</v>
      </c>
      <c r="EM35" s="95">
        <f t="shared" si="50"/>
        <v>11.783563474008696</v>
      </c>
      <c r="EN35" s="95">
        <f t="shared" si="51"/>
        <v>13.444015101687857</v>
      </c>
      <c r="EO35" s="95">
        <f t="shared" si="52"/>
        <v>16.196255775086449</v>
      </c>
      <c r="EP35" s="95">
        <f t="shared" si="53"/>
        <v>19.835969367782582</v>
      </c>
      <c r="EQ35" s="95">
        <f t="shared" si="54"/>
        <v>24.275837952882291</v>
      </c>
      <c r="ER35" s="95">
        <f t="shared" si="55"/>
        <v>29.474999829754111</v>
      </c>
      <c r="ES35" s="95">
        <f t="shared" si="56"/>
        <v>1</v>
      </c>
      <c r="ET35" s="95">
        <f t="shared" si="57"/>
        <v>1</v>
      </c>
      <c r="EU35" s="95">
        <f t="shared" si="58"/>
        <v>1</v>
      </c>
      <c r="EV35" s="95">
        <f t="shared" si="59"/>
        <v>1</v>
      </c>
      <c r="EW35" s="95">
        <f t="shared" si="60"/>
        <v>1</v>
      </c>
      <c r="EX35" s="95">
        <f t="shared" si="61"/>
        <v>1</v>
      </c>
      <c r="EY35" s="95">
        <f t="shared" si="62"/>
        <v>1</v>
      </c>
      <c r="EZ35" s="95">
        <f t="shared" si="63"/>
        <v>1</v>
      </c>
      <c r="FA35" s="95">
        <f t="shared" si="64"/>
        <v>1</v>
      </c>
      <c r="FB35" s="95">
        <f t="shared" si="65"/>
        <v>1</v>
      </c>
      <c r="FC35" s="95">
        <f t="shared" si="66"/>
        <v>1</v>
      </c>
      <c r="FD35" s="95">
        <f t="shared" si="67"/>
        <v>1</v>
      </c>
      <c r="FE35" s="95">
        <f t="shared" si="68"/>
        <v>1</v>
      </c>
      <c r="FF35" s="95">
        <f t="shared" si="69"/>
        <v>1</v>
      </c>
      <c r="FG35" s="95">
        <f t="shared" si="70"/>
        <v>1</v>
      </c>
      <c r="FH35" s="95">
        <f t="shared" si="71"/>
        <v>1</v>
      </c>
      <c r="FI35" s="95">
        <f t="shared" si="72"/>
        <v>1</v>
      </c>
      <c r="FJ35" s="95">
        <f t="shared" si="73"/>
        <v>1</v>
      </c>
      <c r="FK35" s="95">
        <f t="shared" si="74"/>
        <v>1</v>
      </c>
      <c r="FL35" s="95">
        <f t="shared" si="75"/>
        <v>1</v>
      </c>
      <c r="FM35" s="95">
        <f t="shared" si="76"/>
        <v>1</v>
      </c>
      <c r="FN35" s="95">
        <f t="shared" si="77"/>
        <v>1</v>
      </c>
      <c r="FO35" s="95">
        <f t="shared" si="78"/>
        <v>1</v>
      </c>
      <c r="FP35" s="95">
        <f t="shared" si="79"/>
        <v>1</v>
      </c>
      <c r="FQ35" s="115">
        <f t="shared" si="80"/>
        <v>11.022986893074998</v>
      </c>
      <c r="FR35" s="115">
        <f t="shared" si="81"/>
        <v>10.379445411712721</v>
      </c>
      <c r="FS35" s="115">
        <f t="shared" si="82"/>
        <v>13.791795089246646</v>
      </c>
      <c r="FT35" s="115">
        <f t="shared" si="83"/>
        <v>18.953486127407892</v>
      </c>
      <c r="FU35" s="115">
        <f t="shared" si="84"/>
        <v>25.70996849737266</v>
      </c>
      <c r="FV35" s="115">
        <f t="shared" si="85"/>
        <v>34.00821422580978</v>
      </c>
      <c r="FW35" s="115">
        <f t="shared" si="86"/>
        <v>43.822863093808856</v>
      </c>
      <c r="FX35" s="115">
        <f t="shared" si="87"/>
        <v>55.137164378948711</v>
      </c>
      <c r="FY35" s="90"/>
      <c r="FZ35" s="90">
        <f t="shared" si="122"/>
        <v>10.379445411712721</v>
      </c>
      <c r="GB35" s="20">
        <v>4.1230737647340918</v>
      </c>
      <c r="GC35" s="20">
        <v>3.7857363262933137</v>
      </c>
      <c r="GD35" s="20">
        <v>3.4983678615219249</v>
      </c>
      <c r="GE35" s="20">
        <v>2.9869139817456554</v>
      </c>
      <c r="GF35" s="20">
        <v>2.0598225782399004</v>
      </c>
      <c r="GG35" s="20">
        <v>1.2357678681707454</v>
      </c>
      <c r="GH35" s="20">
        <v>1.0025905632522636</v>
      </c>
      <c r="GI35" s="31"/>
      <c r="GJ35" s="31"/>
      <c r="GK35" s="31"/>
      <c r="HU35" s="26"/>
      <c r="HV35" s="26"/>
      <c r="HW35" s="26"/>
      <c r="HX35" s="26"/>
      <c r="HY35" s="26"/>
      <c r="HZ35" s="21"/>
      <c r="IA35" s="21"/>
      <c r="IC35" s="28"/>
      <c r="ID35" s="13"/>
      <c r="IE35" s="13"/>
      <c r="IF35" s="13"/>
      <c r="IG35" s="13"/>
      <c r="IH35" s="13"/>
      <c r="II35" s="13"/>
      <c r="IJ35" s="28"/>
      <c r="IK35" s="20"/>
      <c r="IL35" s="13"/>
      <c r="IM35" s="11"/>
      <c r="IN35" s="23"/>
      <c r="IO35" s="13"/>
      <c r="IP35" s="23"/>
      <c r="IQ35" s="28"/>
      <c r="IR35" s="20"/>
      <c r="IS35" s="13"/>
      <c r="IT35" s="20"/>
      <c r="IU35" s="23"/>
      <c r="IV35" s="20"/>
      <c r="IW35" s="23"/>
      <c r="IY35" s="13"/>
      <c r="IZ35" s="25"/>
      <c r="JA35" s="25"/>
      <c r="JB35" s="25"/>
      <c r="JC35" s="25"/>
      <c r="JD35" s="25"/>
      <c r="JE35" s="25"/>
      <c r="JF35" s="25"/>
    </row>
    <row r="36" spans="1:266" s="4" customFormat="1" ht="13.8" x14ac:dyDescent="0.3">
      <c r="M36" s="6"/>
      <c r="N36" s="6"/>
      <c r="O36" s="6"/>
      <c r="P36" s="6"/>
      <c r="Q36" s="6"/>
      <c r="R36" s="6"/>
      <c r="S36" s="7"/>
      <c r="T36" s="6"/>
      <c r="V36" s="9"/>
      <c r="X36" s="118">
        <f t="shared" si="123"/>
        <v>12.250430000000003</v>
      </c>
      <c r="Y36" s="118">
        <v>10</v>
      </c>
      <c r="Z36" s="40">
        <v>1.7999999999999999E-2</v>
      </c>
      <c r="AA36" s="40">
        <v>10000000</v>
      </c>
      <c r="AB36" s="40">
        <v>10000000</v>
      </c>
      <c r="AC36" s="98">
        <v>3900000</v>
      </c>
      <c r="AD36" s="42">
        <v>0.33</v>
      </c>
      <c r="AE36" s="42">
        <v>0.33</v>
      </c>
      <c r="AF36" s="41">
        <v>1.7999999999999999E-2</v>
      </c>
      <c r="AG36" s="40">
        <v>10000000</v>
      </c>
      <c r="AH36" s="40">
        <v>10000000</v>
      </c>
      <c r="AI36" s="98">
        <v>3900000</v>
      </c>
      <c r="AJ36" s="42">
        <v>0.33</v>
      </c>
      <c r="AK36" s="42">
        <v>0.33</v>
      </c>
      <c r="AL36" s="42">
        <f>AL11</f>
        <v>1E-4</v>
      </c>
      <c r="AM36" s="40">
        <v>6000</v>
      </c>
      <c r="AN36" s="40">
        <f>AN11</f>
        <v>10000</v>
      </c>
      <c r="AO36" s="40">
        <f>AO11</f>
        <v>10000</v>
      </c>
      <c r="AP36" s="42">
        <v>0.03</v>
      </c>
      <c r="AQ36" s="42">
        <v>0.03</v>
      </c>
      <c r="AR36" s="4">
        <f t="shared" si="88"/>
        <v>1.8099999999999998E-2</v>
      </c>
      <c r="AS36" s="11">
        <f t="shared" si="89"/>
        <v>1.2250430000000003</v>
      </c>
      <c r="AT36" s="15">
        <f t="shared" si="90"/>
        <v>33.088205588598356</v>
      </c>
      <c r="AU36" s="19">
        <f t="shared" si="91"/>
        <v>9.9681786118061078E-5</v>
      </c>
      <c r="AV36" s="13">
        <f t="shared" si="92"/>
        <v>0.5</v>
      </c>
      <c r="AW36" s="11">
        <f t="shared" si="93"/>
        <v>1</v>
      </c>
      <c r="AX36" s="11">
        <f t="shared" si="94"/>
        <v>0.8911</v>
      </c>
      <c r="AY36" s="11">
        <f t="shared" si="95"/>
        <v>201997.53114128605</v>
      </c>
      <c r="AZ36" s="11">
        <f t="shared" si="96"/>
        <v>1</v>
      </c>
      <c r="BA36" s="11">
        <f t="shared" si="97"/>
        <v>0.34752899999999998</v>
      </c>
      <c r="BB36" s="11">
        <f t="shared" si="98"/>
        <v>1.025058</v>
      </c>
      <c r="BC36" s="11">
        <f t="shared" si="99"/>
        <v>0.99909999999999999</v>
      </c>
      <c r="BD36" s="11">
        <f t="shared" si="100"/>
        <v>0.8911</v>
      </c>
      <c r="BE36" s="11">
        <f t="shared" si="101"/>
        <v>201997.53114128605</v>
      </c>
      <c r="BF36" s="11">
        <f t="shared" si="102"/>
        <v>1</v>
      </c>
      <c r="BG36" s="11">
        <f t="shared" si="103"/>
        <v>0.34752899999999998</v>
      </c>
      <c r="BH36" s="11">
        <f t="shared" si="104"/>
        <v>1.025058</v>
      </c>
      <c r="BI36" s="121">
        <f t="shared" si="105"/>
        <v>6.0029214073960029</v>
      </c>
      <c r="BJ36" s="121">
        <f t="shared" si="106"/>
        <v>1.6007790419722674</v>
      </c>
      <c r="BK36" s="121">
        <f t="shared" si="106"/>
        <v>0.8003895209861337</v>
      </c>
      <c r="BL36" s="121">
        <f t="shared" si="106"/>
        <v>0.47081736528596102</v>
      </c>
      <c r="BM36" s="121">
        <f t="shared" si="106"/>
        <v>0.30784212345620526</v>
      </c>
      <c r="BN36" s="121">
        <f t="shared" si="106"/>
        <v>0.21632149215841454</v>
      </c>
      <c r="BO36" s="121">
        <f t="shared" si="106"/>
        <v>0.16007790419722676</v>
      </c>
      <c r="BP36" s="121">
        <f t="shared" si="106"/>
        <v>0.12313684938248212</v>
      </c>
      <c r="BQ36" s="121">
        <f t="shared" si="107"/>
        <v>1.3333333333333333</v>
      </c>
      <c r="BR36" s="121">
        <f t="shared" si="107"/>
        <v>1.3333333333333333</v>
      </c>
      <c r="BS36" s="121">
        <f t="shared" si="107"/>
        <v>1.3333333333333333</v>
      </c>
      <c r="BT36" s="121">
        <f t="shared" si="107"/>
        <v>1.3333333333333333</v>
      </c>
      <c r="BU36" s="121">
        <f t="shared" si="107"/>
        <v>1.3333333333333333</v>
      </c>
      <c r="BV36" s="121">
        <f t="shared" si="107"/>
        <v>1.3333333333333333</v>
      </c>
      <c r="BW36" s="121">
        <f t="shared" si="107"/>
        <v>1.3333333333333333</v>
      </c>
      <c r="BX36" s="121">
        <f t="shared" si="107"/>
        <v>1.3333333333333333</v>
      </c>
      <c r="BY36" s="121">
        <f t="shared" si="108"/>
        <v>2.6653688952660488</v>
      </c>
      <c r="BZ36" s="121">
        <f t="shared" si="109"/>
        <v>5.4640062352953995</v>
      </c>
      <c r="CA36" s="121">
        <f t="shared" si="109"/>
        <v>9.0622542439045652</v>
      </c>
      <c r="CB36" s="121">
        <f t="shared" si="109"/>
        <v>13.836400294542871</v>
      </c>
      <c r="CC36" s="121">
        <f t="shared" si="109"/>
        <v>19.887752526215902</v>
      </c>
      <c r="CD36" s="121">
        <f t="shared" si="109"/>
        <v>27.24799417930765</v>
      </c>
      <c r="CE36" s="121">
        <f t="shared" si="109"/>
        <v>35.929172708186336</v>
      </c>
      <c r="CF36" s="121">
        <f t="shared" si="109"/>
        <v>45.936607768027557</v>
      </c>
      <c r="CG36" s="121">
        <f t="shared" si="110"/>
        <v>1.5007303518490007</v>
      </c>
      <c r="CH36" s="121">
        <f t="shared" si="111"/>
        <v>0.40019476049306685</v>
      </c>
      <c r="CI36" s="121">
        <f t="shared" si="112"/>
        <v>0.20009738024653342</v>
      </c>
      <c r="CJ36" s="121">
        <f t="shared" si="113"/>
        <v>0.11770434132149026</v>
      </c>
      <c r="CK36" s="121">
        <f t="shared" si="114"/>
        <v>7.6960530864051316E-2</v>
      </c>
      <c r="CL36" s="121">
        <f t="shared" si="115"/>
        <v>5.4080373039603634E-2</v>
      </c>
      <c r="CM36" s="121">
        <f t="shared" si="116"/>
        <v>4.0019476049306689E-2</v>
      </c>
      <c r="CN36" s="121">
        <f t="shared" si="117"/>
        <v>3.078421234562053E-2</v>
      </c>
      <c r="CO36" s="95">
        <f t="shared" si="4"/>
        <v>7.4375052242003541</v>
      </c>
      <c r="CP36" s="95">
        <f t="shared" si="5"/>
        <v>11.085244468799043</v>
      </c>
      <c r="CQ36" s="95">
        <f t="shared" si="6"/>
        <v>15.841358710911852</v>
      </c>
      <c r="CR36" s="95">
        <f t="shared" si="7"/>
        <v>22.236517488455256</v>
      </c>
      <c r="CS36" s="95">
        <f t="shared" si="8"/>
        <v>30.372028940434845</v>
      </c>
      <c r="CT36" s="95">
        <f t="shared" si="9"/>
        <v>40.279576307234606</v>
      </c>
      <c r="CU36" s="95">
        <f t="shared" si="10"/>
        <v>51.971207043222769</v>
      </c>
      <c r="CV36" s="95">
        <f t="shared" si="11"/>
        <v>65.452240803574909</v>
      </c>
      <c r="CW36" s="95">
        <f t="shared" si="12"/>
        <v>7.4375052242003541</v>
      </c>
      <c r="CX36" s="95">
        <f t="shared" si="13"/>
        <v>11.085244468799043</v>
      </c>
      <c r="CY36" s="95">
        <f t="shared" si="14"/>
        <v>15.841358710911852</v>
      </c>
      <c r="CZ36" s="95">
        <f t="shared" si="15"/>
        <v>22.236517488455256</v>
      </c>
      <c r="DA36" s="95">
        <f t="shared" si="16"/>
        <v>30.372028940434845</v>
      </c>
      <c r="DB36" s="95">
        <f t="shared" si="17"/>
        <v>40.279576307234606</v>
      </c>
      <c r="DC36" s="95">
        <f t="shared" si="18"/>
        <v>51.971207043222769</v>
      </c>
      <c r="DD36" s="95">
        <f t="shared" si="19"/>
        <v>65.452240803574909</v>
      </c>
      <c r="DE36" s="13">
        <f t="shared" si="118"/>
        <v>11.401778302662052</v>
      </c>
      <c r="DF36" s="13">
        <f t="shared" si="119"/>
        <v>9.7982732772676666</v>
      </c>
      <c r="DG36" s="13">
        <f t="shared" si="120"/>
        <v>12.5961317648907</v>
      </c>
      <c r="DH36" s="13">
        <f t="shared" si="121"/>
        <v>17.040705659828831</v>
      </c>
      <c r="DI36" s="13">
        <f t="shared" si="20"/>
        <v>22.929082649672107</v>
      </c>
      <c r="DJ36" s="13">
        <f t="shared" si="21"/>
        <v>30.197803671466065</v>
      </c>
      <c r="DK36" s="13">
        <f t="shared" si="22"/>
        <v>38.82273861238356</v>
      </c>
      <c r="DL36" s="13">
        <f t="shared" si="23"/>
        <v>48.793232617410041</v>
      </c>
      <c r="DM36" s="95">
        <f t="shared" si="24"/>
        <v>11.401778302662052</v>
      </c>
      <c r="DN36" s="95">
        <f t="shared" si="25"/>
        <v>9.7982732772676666</v>
      </c>
      <c r="DO36" s="95">
        <f t="shared" si="26"/>
        <v>12.5961317648907</v>
      </c>
      <c r="DP36" s="95">
        <f t="shared" si="27"/>
        <v>17.040705659828831</v>
      </c>
      <c r="DQ36" s="95">
        <f t="shared" si="28"/>
        <v>22.929082649672107</v>
      </c>
      <c r="DR36" s="95">
        <f t="shared" si="29"/>
        <v>30.197803671466065</v>
      </c>
      <c r="DS36" s="95">
        <f t="shared" si="30"/>
        <v>38.82273861238356</v>
      </c>
      <c r="DT36" s="95">
        <f t="shared" si="31"/>
        <v>48.793232617410041</v>
      </c>
      <c r="DU36" s="95">
        <f t="shared" si="32"/>
        <v>19.415275654125118</v>
      </c>
      <c r="DV36" s="95">
        <f t="shared" si="33"/>
        <v>11.418922990164736</v>
      </c>
      <c r="DW36" s="95">
        <f t="shared" si="34"/>
        <v>11.222038939958264</v>
      </c>
      <c r="DX36" s="95">
        <f t="shared" si="35"/>
        <v>12.542614233188774</v>
      </c>
      <c r="DY36" s="95">
        <f t="shared" si="36"/>
        <v>14.878993692449676</v>
      </c>
      <c r="DZ36" s="95">
        <f t="shared" si="37"/>
        <v>18.019154280510193</v>
      </c>
      <c r="EA36" s="95">
        <f t="shared" si="38"/>
        <v>21.872847541428062</v>
      </c>
      <c r="EB36" s="95">
        <f t="shared" si="39"/>
        <v>26.397917774732292</v>
      </c>
      <c r="EC36" s="95">
        <f t="shared" si="40"/>
        <v>19.415275654125118</v>
      </c>
      <c r="ED36" s="95">
        <f t="shared" si="41"/>
        <v>11.418922990164738</v>
      </c>
      <c r="EE36" s="95">
        <f t="shared" si="42"/>
        <v>11.222038939958264</v>
      </c>
      <c r="EF36" s="95">
        <f t="shared" si="43"/>
        <v>12.542614233188774</v>
      </c>
      <c r="EG36" s="95">
        <f t="shared" si="44"/>
        <v>14.878993692449676</v>
      </c>
      <c r="EH36" s="95">
        <f t="shared" si="45"/>
        <v>18.019154280510197</v>
      </c>
      <c r="EI36" s="95">
        <f t="shared" si="46"/>
        <v>21.872847541428062</v>
      </c>
      <c r="EJ36" s="95">
        <f t="shared" si="47"/>
        <v>26.397917774732292</v>
      </c>
      <c r="EK36" s="95">
        <f t="shared" si="48"/>
        <v>19.415275654125118</v>
      </c>
      <c r="EL36" s="95">
        <f t="shared" si="49"/>
        <v>11.418922990164738</v>
      </c>
      <c r="EM36" s="95">
        <f t="shared" si="50"/>
        <v>11.222038939958264</v>
      </c>
      <c r="EN36" s="95">
        <f t="shared" si="51"/>
        <v>12.542614233188774</v>
      </c>
      <c r="EO36" s="95">
        <f t="shared" si="52"/>
        <v>14.878993692449676</v>
      </c>
      <c r="EP36" s="95">
        <f t="shared" si="53"/>
        <v>18.019154280510197</v>
      </c>
      <c r="EQ36" s="95">
        <f t="shared" si="54"/>
        <v>21.872847541428062</v>
      </c>
      <c r="ER36" s="95">
        <f t="shared" si="55"/>
        <v>26.397917774732292</v>
      </c>
      <c r="ES36" s="95">
        <f t="shared" si="56"/>
        <v>1</v>
      </c>
      <c r="ET36" s="95">
        <f t="shared" si="57"/>
        <v>1</v>
      </c>
      <c r="EU36" s="95">
        <f t="shared" si="58"/>
        <v>1</v>
      </c>
      <c r="EV36" s="95">
        <f t="shared" si="59"/>
        <v>1</v>
      </c>
      <c r="EW36" s="95">
        <f t="shared" si="60"/>
        <v>1</v>
      </c>
      <c r="EX36" s="95">
        <f t="shared" si="61"/>
        <v>1</v>
      </c>
      <c r="EY36" s="95">
        <f t="shared" si="62"/>
        <v>1</v>
      </c>
      <c r="EZ36" s="95">
        <f t="shared" si="63"/>
        <v>1</v>
      </c>
      <c r="FA36" s="95">
        <f t="shared" si="64"/>
        <v>1</v>
      </c>
      <c r="FB36" s="95">
        <f t="shared" si="65"/>
        <v>1</v>
      </c>
      <c r="FC36" s="95">
        <f t="shared" si="66"/>
        <v>1</v>
      </c>
      <c r="FD36" s="95">
        <f t="shared" si="67"/>
        <v>1</v>
      </c>
      <c r="FE36" s="95">
        <f t="shared" si="68"/>
        <v>1</v>
      </c>
      <c r="FF36" s="95">
        <f t="shared" si="69"/>
        <v>0.99999999999999989</v>
      </c>
      <c r="FG36" s="95">
        <f t="shared" si="70"/>
        <v>1</v>
      </c>
      <c r="FH36" s="95">
        <f t="shared" si="71"/>
        <v>1</v>
      </c>
      <c r="FI36" s="95">
        <f t="shared" si="72"/>
        <v>1</v>
      </c>
      <c r="FJ36" s="95">
        <f t="shared" si="73"/>
        <v>1</v>
      </c>
      <c r="FK36" s="95">
        <f t="shared" si="74"/>
        <v>1</v>
      </c>
      <c r="FL36" s="95">
        <f t="shared" si="75"/>
        <v>1</v>
      </c>
      <c r="FM36" s="95">
        <f t="shared" si="76"/>
        <v>1</v>
      </c>
      <c r="FN36" s="95">
        <f t="shared" si="77"/>
        <v>1</v>
      </c>
      <c r="FO36" s="95">
        <f t="shared" si="78"/>
        <v>1</v>
      </c>
      <c r="FP36" s="95">
        <f t="shared" si="79"/>
        <v>1</v>
      </c>
      <c r="FQ36" s="115">
        <f t="shared" si="80"/>
        <v>11.396552572471931</v>
      </c>
      <c r="FR36" s="115">
        <f t="shared" si="81"/>
        <v>9.7914335172015594</v>
      </c>
      <c r="FS36" s="115">
        <f t="shared" si="82"/>
        <v>12.582964133282982</v>
      </c>
      <c r="FT36" s="115">
        <f t="shared" si="83"/>
        <v>17.014845344736621</v>
      </c>
      <c r="FU36" s="115">
        <f t="shared" si="84"/>
        <v>22.880521965262417</v>
      </c>
      <c r="FV36" s="115">
        <f t="shared" si="85"/>
        <v>30.111810209210105</v>
      </c>
      <c r="FW36" s="115">
        <f t="shared" si="86"/>
        <v>38.678811680390915</v>
      </c>
      <c r="FX36" s="115">
        <f t="shared" si="87"/>
        <v>48.564077531908083</v>
      </c>
      <c r="FY36" s="90"/>
      <c r="FZ36" s="90">
        <f t="shared" si="122"/>
        <v>9.7914335172015594</v>
      </c>
      <c r="GB36" s="20">
        <v>4.2164797742922788</v>
      </c>
      <c r="GC36" s="20">
        <v>3.8890051146679743</v>
      </c>
      <c r="GD36" s="20">
        <v>3.6076936348498556</v>
      </c>
      <c r="GE36" s="20">
        <v>2.9252751211863632</v>
      </c>
      <c r="GF36" s="20">
        <v>2.0519976349391253</v>
      </c>
      <c r="GG36" s="20">
        <v>1.235272341462698</v>
      </c>
      <c r="GH36" s="20">
        <v>1.0033500308417669</v>
      </c>
      <c r="GI36" s="31"/>
      <c r="GJ36" s="31"/>
      <c r="GK36" s="31"/>
      <c r="IC36" s="28"/>
      <c r="ID36" s="13"/>
      <c r="IE36" s="13"/>
      <c r="IF36" s="13"/>
      <c r="IG36" s="13"/>
      <c r="IH36" s="13"/>
      <c r="II36" s="13"/>
      <c r="IJ36" s="28"/>
      <c r="IK36" s="20"/>
      <c r="IL36" s="13"/>
      <c r="IM36" s="11"/>
      <c r="IN36" s="23"/>
      <c r="IO36" s="13"/>
      <c r="IP36" s="23"/>
      <c r="IQ36" s="28"/>
      <c r="IR36" s="20"/>
      <c r="IS36" s="13"/>
      <c r="IT36" s="20"/>
      <c r="IU36" s="23"/>
      <c r="IV36" s="20"/>
      <c r="IW36" s="23"/>
      <c r="IY36" s="13"/>
      <c r="IZ36" s="25"/>
      <c r="JA36" s="25"/>
      <c r="JB36" s="25"/>
      <c r="JC36" s="25"/>
      <c r="JD36" s="25"/>
      <c r="JE36" s="25"/>
      <c r="JF36" s="25"/>
    </row>
    <row r="37" spans="1:266" s="4" customFormat="1" ht="13.8" x14ac:dyDescent="0.3">
      <c r="B37" s="99"/>
      <c r="M37" s="6"/>
      <c r="N37" s="6"/>
      <c r="O37" s="6"/>
      <c r="P37" s="6"/>
      <c r="Q37" s="6"/>
      <c r="R37" s="6"/>
      <c r="S37" s="7"/>
      <c r="T37" s="6"/>
      <c r="V37" s="95"/>
      <c r="X37" s="118">
        <f t="shared" si="123"/>
        <v>13.107960100000005</v>
      </c>
      <c r="Y37" s="118">
        <v>10</v>
      </c>
      <c r="Z37" s="40">
        <v>1.7999999999999999E-2</v>
      </c>
      <c r="AA37" s="40">
        <v>10000000</v>
      </c>
      <c r="AB37" s="40">
        <v>10000000</v>
      </c>
      <c r="AC37" s="98">
        <v>3900000</v>
      </c>
      <c r="AD37" s="42">
        <v>0.33</v>
      </c>
      <c r="AE37" s="42">
        <v>0.33</v>
      </c>
      <c r="AF37" s="41">
        <v>1.7999999999999999E-2</v>
      </c>
      <c r="AG37" s="40">
        <v>10000000</v>
      </c>
      <c r="AH37" s="40">
        <v>10000000</v>
      </c>
      <c r="AI37" s="98">
        <v>3900000</v>
      </c>
      <c r="AJ37" s="42">
        <v>0.33</v>
      </c>
      <c r="AK37" s="42">
        <v>0.33</v>
      </c>
      <c r="AL37" s="42">
        <f>AL11</f>
        <v>1E-4</v>
      </c>
      <c r="AM37" s="40">
        <v>6000</v>
      </c>
      <c r="AN37" s="40">
        <f>AN11</f>
        <v>10000</v>
      </c>
      <c r="AO37" s="40">
        <f>AO11</f>
        <v>10000</v>
      </c>
      <c r="AP37" s="42">
        <v>0.03</v>
      </c>
      <c r="AQ37" s="42">
        <v>0.03</v>
      </c>
      <c r="AR37" s="4">
        <f t="shared" si="88"/>
        <v>1.8099999999999998E-2</v>
      </c>
      <c r="AS37" s="11">
        <f t="shared" si="89"/>
        <v>1.3107960100000005</v>
      </c>
      <c r="AT37" s="15">
        <f t="shared" si="90"/>
        <v>33.088205588598356</v>
      </c>
      <c r="AU37" s="19">
        <f t="shared" si="91"/>
        <v>9.9681786118061078E-5</v>
      </c>
      <c r="AV37" s="13">
        <f t="shared" si="92"/>
        <v>0.5</v>
      </c>
      <c r="AW37" s="11">
        <f t="shared" si="93"/>
        <v>1</v>
      </c>
      <c r="AX37" s="11">
        <f t="shared" si="94"/>
        <v>0.8911</v>
      </c>
      <c r="AY37" s="11">
        <f t="shared" si="95"/>
        <v>201997.53114128605</v>
      </c>
      <c r="AZ37" s="11">
        <f t="shared" si="96"/>
        <v>1</v>
      </c>
      <c r="BA37" s="11">
        <f t="shared" si="97"/>
        <v>0.34752899999999998</v>
      </c>
      <c r="BB37" s="11">
        <f t="shared" si="98"/>
        <v>1.025058</v>
      </c>
      <c r="BC37" s="11">
        <f t="shared" si="99"/>
        <v>0.99909999999999999</v>
      </c>
      <c r="BD37" s="11">
        <f t="shared" si="100"/>
        <v>0.8911</v>
      </c>
      <c r="BE37" s="11">
        <f t="shared" si="101"/>
        <v>201997.53114128605</v>
      </c>
      <c r="BF37" s="11">
        <f t="shared" si="102"/>
        <v>1</v>
      </c>
      <c r="BG37" s="11">
        <f t="shared" si="103"/>
        <v>0.34752899999999998</v>
      </c>
      <c r="BH37" s="11">
        <f t="shared" si="104"/>
        <v>1.025058</v>
      </c>
      <c r="BI37" s="121">
        <f t="shared" si="105"/>
        <v>6.8727447193276863</v>
      </c>
      <c r="BJ37" s="121">
        <f t="shared" si="106"/>
        <v>1.8327319251540497</v>
      </c>
      <c r="BK37" s="121">
        <f t="shared" si="106"/>
        <v>0.91636596257702485</v>
      </c>
      <c r="BL37" s="121">
        <f t="shared" si="106"/>
        <v>0.539038801515897</v>
      </c>
      <c r="BM37" s="121">
        <f t="shared" si="106"/>
        <v>0.35244844714500956</v>
      </c>
      <c r="BN37" s="121">
        <f t="shared" si="106"/>
        <v>0.24766647637216888</v>
      </c>
      <c r="BO37" s="121">
        <f t="shared" si="106"/>
        <v>0.18327319251540497</v>
      </c>
      <c r="BP37" s="121">
        <f t="shared" si="106"/>
        <v>0.14097937885800382</v>
      </c>
      <c r="BQ37" s="121">
        <f t="shared" si="107"/>
        <v>1.3333333333333333</v>
      </c>
      <c r="BR37" s="121">
        <f t="shared" si="107"/>
        <v>1.3333333333333333</v>
      </c>
      <c r="BS37" s="121">
        <f t="shared" si="107"/>
        <v>1.3333333333333333</v>
      </c>
      <c r="BT37" s="121">
        <f t="shared" si="107"/>
        <v>1.3333333333333333</v>
      </c>
      <c r="BU37" s="121">
        <f t="shared" si="107"/>
        <v>1.3333333333333333</v>
      </c>
      <c r="BV37" s="121">
        <f t="shared" si="107"/>
        <v>1.3333333333333333</v>
      </c>
      <c r="BW37" s="121">
        <f t="shared" si="107"/>
        <v>1.3333333333333333</v>
      </c>
      <c r="BX37" s="121">
        <f t="shared" si="107"/>
        <v>1.3333333333333333</v>
      </c>
      <c r="BY37" s="121">
        <f t="shared" si="108"/>
        <v>2.3280364182601518</v>
      </c>
      <c r="BZ37" s="121">
        <f t="shared" si="109"/>
        <v>4.7724746574333112</v>
      </c>
      <c r="CA37" s="121">
        <f t="shared" si="109"/>
        <v>7.9153238220845159</v>
      </c>
      <c r="CB37" s="121">
        <f t="shared" si="109"/>
        <v>12.085247877144612</v>
      </c>
      <c r="CC37" s="121">
        <f t="shared" si="109"/>
        <v>17.370733274710364</v>
      </c>
      <c r="CD37" s="121">
        <f t="shared" si="109"/>
        <v>23.799453383970338</v>
      </c>
      <c r="CE37" s="121">
        <f t="shared" si="109"/>
        <v>31.381930918146846</v>
      </c>
      <c r="CF37" s="121">
        <f t="shared" si="109"/>
        <v>40.122812270091309</v>
      </c>
      <c r="CG37" s="121">
        <f t="shared" si="110"/>
        <v>1.7181861798319216</v>
      </c>
      <c r="CH37" s="121">
        <f t="shared" si="111"/>
        <v>0.45818298128851243</v>
      </c>
      <c r="CI37" s="121">
        <f t="shared" si="112"/>
        <v>0.22909149064425621</v>
      </c>
      <c r="CJ37" s="121">
        <f t="shared" si="113"/>
        <v>0.13475970037897425</v>
      </c>
      <c r="CK37" s="121">
        <f t="shared" si="114"/>
        <v>8.8112111786252389E-2</v>
      </c>
      <c r="CL37" s="121">
        <f t="shared" si="115"/>
        <v>6.1916619093042219E-2</v>
      </c>
      <c r="CM37" s="121">
        <f t="shared" si="116"/>
        <v>4.5818298128851243E-2</v>
      </c>
      <c r="CN37" s="121">
        <f t="shared" si="117"/>
        <v>3.5244844714500956E-2</v>
      </c>
      <c r="CO37" s="95">
        <f t="shared" si="4"/>
        <v>7.0610951410606626</v>
      </c>
      <c r="CP37" s="95">
        <f t="shared" si="5"/>
        <v>10.247171867935226</v>
      </c>
      <c r="CQ37" s="95">
        <f t="shared" si="6"/>
        <v>14.401346243088348</v>
      </c>
      <c r="CR37" s="95">
        <f t="shared" si="7"/>
        <v>19.987125592851122</v>
      </c>
      <c r="CS37" s="95">
        <f t="shared" si="8"/>
        <v>27.092996369320325</v>
      </c>
      <c r="CT37" s="95">
        <f t="shared" si="9"/>
        <v>35.746631941684512</v>
      </c>
      <c r="CU37" s="95">
        <f t="shared" si="10"/>
        <v>45.958555023165999</v>
      </c>
      <c r="CV37" s="95">
        <f t="shared" si="11"/>
        <v>57.733412006616206</v>
      </c>
      <c r="CW37" s="95">
        <f t="shared" si="12"/>
        <v>7.0610951410606626</v>
      </c>
      <c r="CX37" s="95">
        <f t="shared" si="13"/>
        <v>10.247171867935226</v>
      </c>
      <c r="CY37" s="95">
        <f t="shared" si="14"/>
        <v>14.401346243088348</v>
      </c>
      <c r="CZ37" s="95">
        <f t="shared" si="15"/>
        <v>19.987125592851122</v>
      </c>
      <c r="DA37" s="95">
        <f t="shared" si="16"/>
        <v>27.092996369320325</v>
      </c>
      <c r="DB37" s="95">
        <f t="shared" si="17"/>
        <v>35.746631941684512</v>
      </c>
      <c r="DC37" s="95">
        <f t="shared" si="18"/>
        <v>45.958555023165999</v>
      </c>
      <c r="DD37" s="95">
        <f t="shared" si="19"/>
        <v>57.733412006616206</v>
      </c>
      <c r="DE37" s="13">
        <f t="shared" si="118"/>
        <v>11.934269137587837</v>
      </c>
      <c r="DF37" s="13">
        <f t="shared" si="119"/>
        <v>9.3386945825873617</v>
      </c>
      <c r="DG37" s="13">
        <f t="shared" si="120"/>
        <v>11.56517778466154</v>
      </c>
      <c r="DH37" s="13">
        <f t="shared" si="121"/>
        <v>15.357774678660508</v>
      </c>
      <c r="DI37" s="13">
        <f t="shared" si="20"/>
        <v>20.456669721855373</v>
      </c>
      <c r="DJ37" s="13">
        <f t="shared" si="21"/>
        <v>26.780607860342506</v>
      </c>
      <c r="DK37" s="13">
        <f t="shared" si="22"/>
        <v>34.298692110662252</v>
      </c>
      <c r="DL37" s="13">
        <f t="shared" si="23"/>
        <v>42.997279648949316</v>
      </c>
      <c r="DM37" s="95">
        <f t="shared" si="24"/>
        <v>11.934269137587837</v>
      </c>
      <c r="DN37" s="95">
        <f t="shared" si="25"/>
        <v>9.3386945825873617</v>
      </c>
      <c r="DO37" s="95">
        <f t="shared" si="26"/>
        <v>11.56517778466154</v>
      </c>
      <c r="DP37" s="95">
        <f t="shared" si="27"/>
        <v>15.357774678660508</v>
      </c>
      <c r="DQ37" s="95">
        <f t="shared" si="28"/>
        <v>20.456669721855373</v>
      </c>
      <c r="DR37" s="95">
        <f t="shared" si="29"/>
        <v>26.780607860342506</v>
      </c>
      <c r="DS37" s="95">
        <f t="shared" si="30"/>
        <v>34.298692110662252</v>
      </c>
      <c r="DT37" s="95">
        <f t="shared" si="31"/>
        <v>42.997279648949316</v>
      </c>
      <c r="DU37" s="95">
        <f t="shared" si="32"/>
        <v>19.662016997286351</v>
      </c>
      <c r="DV37" s="95">
        <f t="shared" si="33"/>
        <v>11.205967091253337</v>
      </c>
      <c r="DW37" s="95">
        <f t="shared" si="34"/>
        <v>10.744323732231519</v>
      </c>
      <c r="DX37" s="95">
        <f t="shared" si="35"/>
        <v>11.762791138582847</v>
      </c>
      <c r="DY37" s="95">
        <f t="shared" si="36"/>
        <v>13.733346769261381</v>
      </c>
      <c r="DZ37" s="95">
        <f t="shared" si="37"/>
        <v>16.435721423118252</v>
      </c>
      <c r="EA37" s="95">
        <f t="shared" si="38"/>
        <v>19.776531065832454</v>
      </c>
      <c r="EB37" s="95">
        <f t="shared" si="39"/>
        <v>23.712235455830708</v>
      </c>
      <c r="EC37" s="95">
        <f t="shared" si="40"/>
        <v>19.662016997286351</v>
      </c>
      <c r="ED37" s="95">
        <f t="shared" si="41"/>
        <v>11.205967091253337</v>
      </c>
      <c r="EE37" s="95">
        <f t="shared" si="42"/>
        <v>10.744323732231519</v>
      </c>
      <c r="EF37" s="95">
        <f t="shared" si="43"/>
        <v>11.762791138582847</v>
      </c>
      <c r="EG37" s="95">
        <f t="shared" si="44"/>
        <v>13.733346769261381</v>
      </c>
      <c r="EH37" s="95">
        <f t="shared" si="45"/>
        <v>16.435721423118252</v>
      </c>
      <c r="EI37" s="95">
        <f t="shared" si="46"/>
        <v>19.776531065832454</v>
      </c>
      <c r="EJ37" s="95">
        <f t="shared" si="47"/>
        <v>23.712235455830708</v>
      </c>
      <c r="EK37" s="95">
        <f t="shared" si="48"/>
        <v>19.662016997286351</v>
      </c>
      <c r="EL37" s="95">
        <f t="shared" si="49"/>
        <v>11.205967091253337</v>
      </c>
      <c r="EM37" s="95">
        <f t="shared" si="50"/>
        <v>10.744323732231519</v>
      </c>
      <c r="EN37" s="95">
        <f t="shared" si="51"/>
        <v>11.762791138582847</v>
      </c>
      <c r="EO37" s="95">
        <f t="shared" si="52"/>
        <v>13.733346769261381</v>
      </c>
      <c r="EP37" s="95">
        <f t="shared" si="53"/>
        <v>16.435721423118252</v>
      </c>
      <c r="EQ37" s="95">
        <f t="shared" si="54"/>
        <v>19.776531065832454</v>
      </c>
      <c r="ER37" s="95">
        <f t="shared" si="55"/>
        <v>23.712235455830708</v>
      </c>
      <c r="ES37" s="95">
        <f t="shared" si="56"/>
        <v>1</v>
      </c>
      <c r="ET37" s="95">
        <f t="shared" si="57"/>
        <v>1</v>
      </c>
      <c r="EU37" s="95">
        <f t="shared" si="58"/>
        <v>1</v>
      </c>
      <c r="EV37" s="95">
        <f t="shared" si="59"/>
        <v>1</v>
      </c>
      <c r="EW37" s="95">
        <f t="shared" si="60"/>
        <v>1</v>
      </c>
      <c r="EX37" s="95">
        <f t="shared" si="61"/>
        <v>1</v>
      </c>
      <c r="EY37" s="95">
        <f t="shared" si="62"/>
        <v>1</v>
      </c>
      <c r="EZ37" s="95">
        <f t="shared" si="63"/>
        <v>1</v>
      </c>
      <c r="FA37" s="95">
        <f t="shared" si="64"/>
        <v>1</v>
      </c>
      <c r="FB37" s="95">
        <f t="shared" si="65"/>
        <v>1</v>
      </c>
      <c r="FC37" s="95">
        <f t="shared" si="66"/>
        <v>1</v>
      </c>
      <c r="FD37" s="95">
        <f t="shared" si="67"/>
        <v>1</v>
      </c>
      <c r="FE37" s="95">
        <f t="shared" si="68"/>
        <v>1</v>
      </c>
      <c r="FF37" s="95">
        <f t="shared" si="69"/>
        <v>1</v>
      </c>
      <c r="FG37" s="95">
        <f t="shared" si="70"/>
        <v>1</v>
      </c>
      <c r="FH37" s="95">
        <f t="shared" si="71"/>
        <v>1</v>
      </c>
      <c r="FI37" s="95">
        <f t="shared" si="72"/>
        <v>1</v>
      </c>
      <c r="FJ37" s="95">
        <f t="shared" si="73"/>
        <v>1</v>
      </c>
      <c r="FK37" s="95">
        <f t="shared" si="74"/>
        <v>1</v>
      </c>
      <c r="FL37" s="95">
        <f t="shared" si="75"/>
        <v>1</v>
      </c>
      <c r="FM37" s="95">
        <f t="shared" si="76"/>
        <v>1</v>
      </c>
      <c r="FN37" s="95">
        <f t="shared" si="77"/>
        <v>1</v>
      </c>
      <c r="FO37" s="95">
        <f t="shared" si="78"/>
        <v>1</v>
      </c>
      <c r="FP37" s="95">
        <f t="shared" si="79"/>
        <v>1</v>
      </c>
      <c r="FQ37" s="115">
        <f t="shared" si="80"/>
        <v>11.928972074955759</v>
      </c>
      <c r="FR37" s="115">
        <f t="shared" si="81"/>
        <v>9.3327143425143859</v>
      </c>
      <c r="FS37" s="115">
        <f t="shared" si="82"/>
        <v>11.554331617173817</v>
      </c>
      <c r="FT37" s="115">
        <f t="shared" si="83"/>
        <v>15.337077988373251</v>
      </c>
      <c r="FU37" s="115">
        <f t="shared" si="84"/>
        <v>20.418400156002321</v>
      </c>
      <c r="FV37" s="115">
        <f t="shared" si="85"/>
        <v>26.713448486199553</v>
      </c>
      <c r="FW37" s="115">
        <f t="shared" si="86"/>
        <v>34.186924258958889</v>
      </c>
      <c r="FX37" s="115">
        <f t="shared" si="87"/>
        <v>42.819993809453045</v>
      </c>
      <c r="FY37" s="90"/>
      <c r="FZ37" s="90">
        <f t="shared" si="122"/>
        <v>9.3327143425143859</v>
      </c>
      <c r="GB37" s="20">
        <v>4.3496173597334113</v>
      </c>
      <c r="GC37" s="20">
        <v>4.0277395872946613</v>
      </c>
      <c r="GD37" s="20">
        <v>3.5960963669754809</v>
      </c>
      <c r="GE37" s="20">
        <v>2.8745565130639354</v>
      </c>
      <c r="GF37" s="20">
        <v>2.0498995173294281</v>
      </c>
      <c r="GG37" s="20">
        <v>1.2350917624285394</v>
      </c>
      <c r="GH37" s="20">
        <v>1.0043236261754989</v>
      </c>
      <c r="GI37" s="31"/>
      <c r="GJ37" s="31"/>
      <c r="GK37" s="31"/>
      <c r="IC37" s="28"/>
      <c r="ID37" s="11"/>
      <c r="IE37" s="13"/>
      <c r="IF37" s="11"/>
      <c r="IG37" s="13"/>
      <c r="IH37" s="13"/>
      <c r="II37" s="13"/>
      <c r="IJ37" s="28"/>
      <c r="IK37" s="11"/>
      <c r="IL37" s="13"/>
      <c r="IM37" s="11"/>
      <c r="IN37" s="23"/>
      <c r="IO37" s="11"/>
      <c r="IP37" s="23"/>
      <c r="IQ37" s="28"/>
      <c r="IR37" s="20"/>
      <c r="IS37" s="13"/>
      <c r="IT37" s="23"/>
      <c r="IU37" s="23"/>
      <c r="IV37" s="23"/>
      <c r="IW37" s="23"/>
      <c r="IY37" s="13"/>
      <c r="IZ37" s="25"/>
      <c r="JA37" s="25"/>
      <c r="JB37" s="25"/>
      <c r="JC37" s="25"/>
      <c r="JD37" s="25"/>
      <c r="JE37" s="25"/>
      <c r="JF37" s="25"/>
    </row>
    <row r="38" spans="1:266" s="4" customFormat="1" ht="13.8" x14ac:dyDescent="0.3">
      <c r="M38" s="6"/>
      <c r="N38" s="6"/>
      <c r="O38" s="6"/>
      <c r="P38" s="6"/>
      <c r="Q38" s="6"/>
      <c r="R38" s="6"/>
      <c r="S38" s="7"/>
      <c r="T38" s="6"/>
      <c r="V38" s="95"/>
      <c r="W38" s="5"/>
      <c r="X38" s="118">
        <f t="shared" si="123"/>
        <v>14.025517307000007</v>
      </c>
      <c r="Y38" s="118">
        <v>10</v>
      </c>
      <c r="Z38" s="40">
        <v>1.7999999999999999E-2</v>
      </c>
      <c r="AA38" s="40">
        <v>10000000</v>
      </c>
      <c r="AB38" s="40">
        <v>10000000</v>
      </c>
      <c r="AC38" s="98">
        <v>3900000</v>
      </c>
      <c r="AD38" s="42">
        <v>0.33</v>
      </c>
      <c r="AE38" s="42">
        <v>0.33</v>
      </c>
      <c r="AF38" s="41">
        <v>1.7999999999999999E-2</v>
      </c>
      <c r="AG38" s="40">
        <v>10000000</v>
      </c>
      <c r="AH38" s="40">
        <v>10000000</v>
      </c>
      <c r="AI38" s="98">
        <v>3900000</v>
      </c>
      <c r="AJ38" s="42">
        <v>0.33</v>
      </c>
      <c r="AK38" s="42">
        <v>0.33</v>
      </c>
      <c r="AL38" s="42">
        <f>AL11</f>
        <v>1E-4</v>
      </c>
      <c r="AM38" s="40">
        <v>6000</v>
      </c>
      <c r="AN38" s="40">
        <f>AN11</f>
        <v>10000</v>
      </c>
      <c r="AO38" s="40">
        <f>AO11</f>
        <v>10000</v>
      </c>
      <c r="AP38" s="42">
        <v>0.03</v>
      </c>
      <c r="AQ38" s="42">
        <v>0.03</v>
      </c>
      <c r="AR38" s="4">
        <f t="shared" si="88"/>
        <v>1.8099999999999998E-2</v>
      </c>
      <c r="AS38" s="11">
        <f t="shared" si="89"/>
        <v>1.4025517307000006</v>
      </c>
      <c r="AT38" s="15">
        <f t="shared" si="90"/>
        <v>33.088205588598356</v>
      </c>
      <c r="AU38" s="19">
        <f t="shared" si="91"/>
        <v>9.9681786118061078E-5</v>
      </c>
      <c r="AV38" s="13">
        <f t="shared" si="92"/>
        <v>0.5</v>
      </c>
      <c r="AW38" s="11">
        <f t="shared" si="93"/>
        <v>1</v>
      </c>
      <c r="AX38" s="11">
        <f t="shared" si="94"/>
        <v>0.8911</v>
      </c>
      <c r="AY38" s="11">
        <f t="shared" si="95"/>
        <v>201997.53114128605</v>
      </c>
      <c r="AZ38" s="11">
        <f t="shared" si="96"/>
        <v>1</v>
      </c>
      <c r="BA38" s="11">
        <f t="shared" si="97"/>
        <v>0.34752899999999998</v>
      </c>
      <c r="BB38" s="11">
        <f t="shared" si="98"/>
        <v>1.025058</v>
      </c>
      <c r="BC38" s="11">
        <f t="shared" si="99"/>
        <v>0.99909999999999999</v>
      </c>
      <c r="BD38" s="11">
        <f t="shared" si="100"/>
        <v>0.8911</v>
      </c>
      <c r="BE38" s="11">
        <f t="shared" si="101"/>
        <v>201997.53114128605</v>
      </c>
      <c r="BF38" s="11">
        <f t="shared" si="102"/>
        <v>1</v>
      </c>
      <c r="BG38" s="11">
        <f t="shared" si="103"/>
        <v>0.34752899999999998</v>
      </c>
      <c r="BH38" s="11">
        <f t="shared" si="104"/>
        <v>1.025058</v>
      </c>
      <c r="BI38" s="121">
        <f t="shared" si="105"/>
        <v>7.8686054291582685</v>
      </c>
      <c r="BJ38" s="121">
        <f t="shared" si="106"/>
        <v>2.0982947811088715</v>
      </c>
      <c r="BK38" s="121">
        <f t="shared" si="106"/>
        <v>1.0491473905544357</v>
      </c>
      <c r="BL38" s="121">
        <f t="shared" si="106"/>
        <v>0.61714552385555044</v>
      </c>
      <c r="BM38" s="121">
        <f t="shared" si="106"/>
        <v>0.40351822713632146</v>
      </c>
      <c r="BN38" s="121">
        <f t="shared" si="106"/>
        <v>0.28355334879849614</v>
      </c>
      <c r="BO38" s="121">
        <f t="shared" si="106"/>
        <v>0.20982947811088715</v>
      </c>
      <c r="BP38" s="121">
        <f t="shared" si="106"/>
        <v>0.1614072908545286</v>
      </c>
      <c r="BQ38" s="121">
        <f t="shared" si="107"/>
        <v>1.3333333333333333</v>
      </c>
      <c r="BR38" s="121">
        <f t="shared" si="107"/>
        <v>1.3333333333333333</v>
      </c>
      <c r="BS38" s="121">
        <f t="shared" si="107"/>
        <v>1.3333333333333333</v>
      </c>
      <c r="BT38" s="121">
        <f t="shared" si="107"/>
        <v>1.3333333333333333</v>
      </c>
      <c r="BU38" s="121">
        <f t="shared" si="107"/>
        <v>1.3333333333333333</v>
      </c>
      <c r="BV38" s="121">
        <f t="shared" si="107"/>
        <v>1.3333333333333333</v>
      </c>
      <c r="BW38" s="121">
        <f t="shared" si="107"/>
        <v>1.3333333333333333</v>
      </c>
      <c r="BX38" s="121">
        <f t="shared" si="107"/>
        <v>1.3333333333333333</v>
      </c>
      <c r="BY38" s="121">
        <f t="shared" si="108"/>
        <v>2.0333971685388694</v>
      </c>
      <c r="BZ38" s="121">
        <f t="shared" si="109"/>
        <v>4.1684641955046819</v>
      </c>
      <c r="CA38" s="121">
        <f t="shared" si="109"/>
        <v>6.9135503730321561</v>
      </c>
      <c r="CB38" s="121">
        <f t="shared" si="109"/>
        <v>10.55572353667972</v>
      </c>
      <c r="CC38" s="121">
        <f t="shared" si="109"/>
        <v>15.17227118063618</v>
      </c>
      <c r="CD38" s="121">
        <f t="shared" si="109"/>
        <v>20.787364297292633</v>
      </c>
      <c r="CE38" s="121">
        <f t="shared" si="109"/>
        <v>27.41019383190396</v>
      </c>
      <c r="CF38" s="121">
        <f t="shared" si="109"/>
        <v>35.044818123933361</v>
      </c>
      <c r="CG38" s="121">
        <f t="shared" si="110"/>
        <v>1.9671513572895671</v>
      </c>
      <c r="CH38" s="121">
        <f t="shared" si="111"/>
        <v>0.52457369527721787</v>
      </c>
      <c r="CI38" s="121">
        <f t="shared" si="112"/>
        <v>0.26228684763860893</v>
      </c>
      <c r="CJ38" s="121">
        <f t="shared" si="113"/>
        <v>0.15428638096388761</v>
      </c>
      <c r="CK38" s="121">
        <f t="shared" si="114"/>
        <v>0.10087955678408037</v>
      </c>
      <c r="CL38" s="121">
        <f t="shared" si="115"/>
        <v>7.0888337199624035E-2</v>
      </c>
      <c r="CM38" s="121">
        <f t="shared" si="116"/>
        <v>5.2457369527721787E-2</v>
      </c>
      <c r="CN38" s="121">
        <f t="shared" si="117"/>
        <v>4.0351822713632149E-2</v>
      </c>
      <c r="CO38" s="95">
        <f t="shared" si="4"/>
        <v>6.7323239967339177</v>
      </c>
      <c r="CP38" s="95">
        <f t="shared" si="5"/>
        <v>9.5151668012361128</v>
      </c>
      <c r="CQ38" s="95">
        <f t="shared" si="6"/>
        <v>13.143583584495019</v>
      </c>
      <c r="CR38" s="95">
        <f t="shared" si="7"/>
        <v>18.022419596166586</v>
      </c>
      <c r="CS38" s="95">
        <f t="shared" si="8"/>
        <v>24.228962330439622</v>
      </c>
      <c r="CT38" s="95">
        <f t="shared" si="9"/>
        <v>31.787382779705222</v>
      </c>
      <c r="CU38" s="95">
        <f t="shared" si="10"/>
        <v>40.70687188921827</v>
      </c>
      <c r="CV38" s="95">
        <f t="shared" si="11"/>
        <v>50.991487998441961</v>
      </c>
      <c r="CW38" s="95">
        <f t="shared" si="12"/>
        <v>6.7323239967339177</v>
      </c>
      <c r="CX38" s="95">
        <f t="shared" si="13"/>
        <v>9.5151668012361128</v>
      </c>
      <c r="CY38" s="95">
        <f t="shared" si="14"/>
        <v>13.143583584495019</v>
      </c>
      <c r="CZ38" s="95">
        <f t="shared" si="15"/>
        <v>18.022419596166586</v>
      </c>
      <c r="DA38" s="95">
        <f t="shared" si="16"/>
        <v>24.228962330439622</v>
      </c>
      <c r="DB38" s="95">
        <f t="shared" si="17"/>
        <v>31.787382779705222</v>
      </c>
      <c r="DC38" s="95">
        <f t="shared" si="18"/>
        <v>40.70687188921827</v>
      </c>
      <c r="DD38" s="95">
        <f t="shared" si="19"/>
        <v>50.991487998441961</v>
      </c>
      <c r="DE38" s="13">
        <f t="shared" si="118"/>
        <v>12.635490597697137</v>
      </c>
      <c r="DF38" s="13">
        <f t="shared" si="119"/>
        <v>9.0002469766135533</v>
      </c>
      <c r="DG38" s="13">
        <f t="shared" si="120"/>
        <v>10.696185763586591</v>
      </c>
      <c r="DH38" s="13">
        <f t="shared" si="121"/>
        <v>13.906357060535271</v>
      </c>
      <c r="DI38" s="13">
        <f t="shared" si="20"/>
        <v>18.309277407772502</v>
      </c>
      <c r="DJ38" s="13">
        <f t="shared" si="21"/>
        <v>23.80440564609113</v>
      </c>
      <c r="DK38" s="13">
        <f t="shared" si="22"/>
        <v>30.353511310014849</v>
      </c>
      <c r="DL38" s="13">
        <f t="shared" si="23"/>
        <v>37.939713414787889</v>
      </c>
      <c r="DM38" s="95">
        <f t="shared" si="24"/>
        <v>12.635490597697137</v>
      </c>
      <c r="DN38" s="95">
        <f t="shared" si="25"/>
        <v>9.0002469766135533</v>
      </c>
      <c r="DO38" s="95">
        <f t="shared" si="26"/>
        <v>10.696185763586591</v>
      </c>
      <c r="DP38" s="95">
        <f t="shared" si="27"/>
        <v>13.906357060535271</v>
      </c>
      <c r="DQ38" s="95">
        <f t="shared" si="28"/>
        <v>18.309277407772502</v>
      </c>
      <c r="DR38" s="95">
        <f t="shared" si="29"/>
        <v>23.80440564609113</v>
      </c>
      <c r="DS38" s="95">
        <f t="shared" si="30"/>
        <v>30.353511310014849</v>
      </c>
      <c r="DT38" s="95">
        <f t="shared" si="31"/>
        <v>37.939713414787889</v>
      </c>
      <c r="DU38" s="95">
        <f t="shared" si="32"/>
        <v>19.986943387700116</v>
      </c>
      <c r="DV38" s="95">
        <f t="shared" si="33"/>
        <v>11.049139947178039</v>
      </c>
      <c r="DW38" s="95">
        <f t="shared" si="34"/>
        <v>10.341657161441978</v>
      </c>
      <c r="DX38" s="95">
        <f t="shared" si="35"/>
        <v>11.090244854036918</v>
      </c>
      <c r="DY38" s="95">
        <f t="shared" si="36"/>
        <v>12.738305297900173</v>
      </c>
      <c r="DZ38" s="95">
        <f t="shared" si="37"/>
        <v>15.056632650696159</v>
      </c>
      <c r="EA38" s="95">
        <f t="shared" si="38"/>
        <v>17.948444747874866</v>
      </c>
      <c r="EB38" s="95">
        <f t="shared" si="39"/>
        <v>21.368700874774859</v>
      </c>
      <c r="EC38" s="95">
        <f t="shared" si="40"/>
        <v>19.986943387700116</v>
      </c>
      <c r="ED38" s="95">
        <f t="shared" si="41"/>
        <v>11.049139947178039</v>
      </c>
      <c r="EE38" s="95">
        <f t="shared" si="42"/>
        <v>10.341657161441976</v>
      </c>
      <c r="EF38" s="95">
        <f t="shared" si="43"/>
        <v>11.090244854036918</v>
      </c>
      <c r="EG38" s="95">
        <f t="shared" si="44"/>
        <v>12.738305297900173</v>
      </c>
      <c r="EH38" s="95">
        <f t="shared" si="45"/>
        <v>15.056632650696162</v>
      </c>
      <c r="EI38" s="95">
        <f t="shared" si="46"/>
        <v>17.948444747874866</v>
      </c>
      <c r="EJ38" s="95">
        <f t="shared" si="47"/>
        <v>21.368700874774859</v>
      </c>
      <c r="EK38" s="95">
        <f t="shared" si="48"/>
        <v>19.986943387700116</v>
      </c>
      <c r="EL38" s="95">
        <f t="shared" si="49"/>
        <v>11.049139947178039</v>
      </c>
      <c r="EM38" s="95">
        <f t="shared" si="50"/>
        <v>10.341657161441976</v>
      </c>
      <c r="EN38" s="95">
        <f t="shared" si="51"/>
        <v>11.090244854036918</v>
      </c>
      <c r="EO38" s="95">
        <f t="shared" si="52"/>
        <v>12.738305297900173</v>
      </c>
      <c r="EP38" s="95">
        <f t="shared" si="53"/>
        <v>15.056632650696162</v>
      </c>
      <c r="EQ38" s="95">
        <f t="shared" si="54"/>
        <v>17.948444747874866</v>
      </c>
      <c r="ER38" s="95">
        <f t="shared" si="55"/>
        <v>21.368700874774859</v>
      </c>
      <c r="ES38" s="95">
        <f t="shared" si="56"/>
        <v>1</v>
      </c>
      <c r="ET38" s="95">
        <f t="shared" si="57"/>
        <v>1</v>
      </c>
      <c r="EU38" s="95">
        <f t="shared" si="58"/>
        <v>1</v>
      </c>
      <c r="EV38" s="95">
        <f t="shared" si="59"/>
        <v>1</v>
      </c>
      <c r="EW38" s="95">
        <f t="shared" si="60"/>
        <v>1</v>
      </c>
      <c r="EX38" s="95">
        <f t="shared" si="61"/>
        <v>1</v>
      </c>
      <c r="EY38" s="95">
        <f t="shared" si="62"/>
        <v>1</v>
      </c>
      <c r="EZ38" s="95">
        <f t="shared" si="63"/>
        <v>1</v>
      </c>
      <c r="FA38" s="95">
        <f t="shared" si="64"/>
        <v>1</v>
      </c>
      <c r="FB38" s="95">
        <f t="shared" si="65"/>
        <v>1</v>
      </c>
      <c r="FC38" s="95">
        <f t="shared" si="66"/>
        <v>1</v>
      </c>
      <c r="FD38" s="95">
        <f t="shared" si="67"/>
        <v>1</v>
      </c>
      <c r="FE38" s="95">
        <f t="shared" si="68"/>
        <v>1</v>
      </c>
      <c r="FF38" s="95">
        <f t="shared" si="69"/>
        <v>0.99999999999999989</v>
      </c>
      <c r="FG38" s="95">
        <f t="shared" si="70"/>
        <v>1</v>
      </c>
      <c r="FH38" s="95">
        <f t="shared" si="71"/>
        <v>1</v>
      </c>
      <c r="FI38" s="95">
        <f t="shared" si="72"/>
        <v>1</v>
      </c>
      <c r="FJ38" s="95">
        <f t="shared" si="73"/>
        <v>1</v>
      </c>
      <c r="FK38" s="95">
        <f t="shared" si="74"/>
        <v>1</v>
      </c>
      <c r="FL38" s="95">
        <f t="shared" si="75"/>
        <v>1</v>
      </c>
      <c r="FM38" s="95">
        <f t="shared" si="76"/>
        <v>1</v>
      </c>
      <c r="FN38" s="95">
        <f t="shared" si="77"/>
        <v>1</v>
      </c>
      <c r="FO38" s="95">
        <f t="shared" si="78"/>
        <v>1</v>
      </c>
      <c r="FP38" s="95">
        <f t="shared" si="79"/>
        <v>1</v>
      </c>
      <c r="FQ38" s="115">
        <f t="shared" si="80"/>
        <v>12.630018578314294</v>
      </c>
      <c r="FR38" s="115">
        <f t="shared" si="81"/>
        <v>8.9949145220328859</v>
      </c>
      <c r="FS38" s="115">
        <f t="shared" si="82"/>
        <v>10.687140751066462</v>
      </c>
      <c r="FT38" s="115">
        <f t="shared" si="83"/>
        <v>13.889664972465452</v>
      </c>
      <c r="FU38" s="115">
        <f t="shared" si="84"/>
        <v>18.278964207221026</v>
      </c>
      <c r="FV38" s="115">
        <f t="shared" si="85"/>
        <v>23.75176832932727</v>
      </c>
      <c r="FW38" s="115">
        <f t="shared" si="86"/>
        <v>30.266490603661779</v>
      </c>
      <c r="FX38" s="115">
        <f t="shared" si="87"/>
        <v>37.802285938891131</v>
      </c>
      <c r="FY38" s="90"/>
      <c r="FZ38" s="90">
        <f t="shared" si="122"/>
        <v>8.9949145220328859</v>
      </c>
      <c r="GB38" s="20">
        <v>4.5249286755558051</v>
      </c>
      <c r="GC38" s="20">
        <v>3.9665355558534481</v>
      </c>
      <c r="GD38" s="20">
        <v>3.4999267356861083</v>
      </c>
      <c r="GE38" s="20">
        <v>2.836008667267889</v>
      </c>
      <c r="GF38" s="20">
        <v>2.0545781408244936</v>
      </c>
      <c r="GG38" s="20">
        <v>1.2353542168572025</v>
      </c>
      <c r="GH38" s="20">
        <v>1.0055682897017744</v>
      </c>
      <c r="GI38" s="31"/>
      <c r="GJ38" s="31"/>
      <c r="GK38" s="31"/>
      <c r="IC38" s="28"/>
      <c r="ID38" s="11"/>
      <c r="IE38" s="13"/>
      <c r="IF38" s="11"/>
      <c r="IG38" s="13"/>
      <c r="IH38" s="13"/>
      <c r="II38" s="13"/>
      <c r="IJ38" s="28"/>
      <c r="IK38" s="11"/>
      <c r="IL38" s="13"/>
      <c r="IM38" s="22"/>
      <c r="IN38" s="23"/>
      <c r="IO38" s="11"/>
      <c r="IP38" s="23"/>
      <c r="IQ38" s="28"/>
      <c r="IR38" s="20"/>
      <c r="IS38" s="13"/>
      <c r="IT38" s="23"/>
      <c r="IU38" s="23"/>
      <c r="IV38" s="23"/>
      <c r="IW38" s="23"/>
      <c r="IX38" s="28"/>
      <c r="IY38" s="13"/>
      <c r="IZ38" s="25"/>
      <c r="JA38" s="25"/>
      <c r="JB38" s="25"/>
      <c r="JC38" s="25"/>
      <c r="JD38" s="25"/>
      <c r="JE38" s="25"/>
      <c r="JF38" s="25"/>
    </row>
    <row r="39" spans="1:266" x14ac:dyDescent="0.3">
      <c r="A39" s="4"/>
      <c r="D39" s="4"/>
      <c r="E39" s="5"/>
      <c r="F39" s="4"/>
      <c r="G39" s="4"/>
      <c r="H39" s="4"/>
      <c r="I39" s="4"/>
      <c r="J39" s="4"/>
      <c r="K39" s="4"/>
      <c r="U39" s="4"/>
      <c r="V39" s="95"/>
      <c r="X39" s="118">
        <f t="shared" si="123"/>
        <v>15.007303518490009</v>
      </c>
      <c r="Y39" s="118">
        <v>10</v>
      </c>
      <c r="Z39" s="40">
        <v>1.7999999999999999E-2</v>
      </c>
      <c r="AA39" s="40">
        <v>10000000</v>
      </c>
      <c r="AB39" s="40">
        <v>10000000</v>
      </c>
      <c r="AC39" s="98">
        <v>3900000</v>
      </c>
      <c r="AD39" s="42">
        <v>0.33</v>
      </c>
      <c r="AE39" s="42">
        <v>0.33</v>
      </c>
      <c r="AF39" s="41">
        <v>1.7999999999999999E-2</v>
      </c>
      <c r="AG39" s="40">
        <v>10000000</v>
      </c>
      <c r="AH39" s="40">
        <v>10000000</v>
      </c>
      <c r="AI39" s="98">
        <v>3900000</v>
      </c>
      <c r="AJ39" s="42">
        <v>0.33</v>
      </c>
      <c r="AK39" s="42">
        <v>0.33</v>
      </c>
      <c r="AL39" s="42">
        <f>AL11</f>
        <v>1E-4</v>
      </c>
      <c r="AM39" s="40">
        <v>6000</v>
      </c>
      <c r="AN39" s="40">
        <f>AN11</f>
        <v>10000</v>
      </c>
      <c r="AO39" s="40">
        <f>AO11</f>
        <v>10000</v>
      </c>
      <c r="AP39" s="42">
        <v>0.03</v>
      </c>
      <c r="AQ39" s="42">
        <v>0.03</v>
      </c>
      <c r="AR39" s="4">
        <f t="shared" si="88"/>
        <v>1.8099999999999998E-2</v>
      </c>
      <c r="AS39" s="11">
        <f t="shared" si="89"/>
        <v>1.5007303518490009</v>
      </c>
      <c r="AT39" s="15">
        <f t="shared" si="90"/>
        <v>33.088205588598356</v>
      </c>
      <c r="AU39" s="19">
        <f t="shared" si="91"/>
        <v>9.9681786118061078E-5</v>
      </c>
      <c r="AV39" s="13">
        <f t="shared" si="92"/>
        <v>0.5</v>
      </c>
      <c r="AW39" s="11">
        <f t="shared" si="93"/>
        <v>1</v>
      </c>
      <c r="AX39" s="11">
        <f t="shared" si="94"/>
        <v>0.8911</v>
      </c>
      <c r="AY39" s="11">
        <f t="shared" si="95"/>
        <v>201997.53114128605</v>
      </c>
      <c r="AZ39" s="11">
        <f t="shared" si="96"/>
        <v>1</v>
      </c>
      <c r="BA39" s="11">
        <f t="shared" si="97"/>
        <v>0.34752899999999998</v>
      </c>
      <c r="BB39" s="11">
        <f t="shared" si="98"/>
        <v>1.025058</v>
      </c>
      <c r="BC39" s="11">
        <f t="shared" si="99"/>
        <v>0.99909999999999999</v>
      </c>
      <c r="BD39" s="11">
        <f t="shared" si="100"/>
        <v>0.8911</v>
      </c>
      <c r="BE39" s="11">
        <f t="shared" si="101"/>
        <v>201997.53114128605</v>
      </c>
      <c r="BF39" s="11">
        <f t="shared" si="102"/>
        <v>1</v>
      </c>
      <c r="BG39" s="11">
        <f t="shared" si="103"/>
        <v>0.34752899999999998</v>
      </c>
      <c r="BH39" s="11">
        <f t="shared" si="104"/>
        <v>1.025058</v>
      </c>
      <c r="BI39" s="121">
        <f t="shared" si="105"/>
        <v>9.0087663558433047</v>
      </c>
      <c r="BJ39" s="121">
        <f t="shared" si="106"/>
        <v>2.4023376948915476</v>
      </c>
      <c r="BK39" s="121">
        <f t="shared" si="106"/>
        <v>1.2011688474457738</v>
      </c>
      <c r="BL39" s="121">
        <f t="shared" si="106"/>
        <v>0.70656991026221994</v>
      </c>
      <c r="BM39" s="121">
        <f t="shared" si="106"/>
        <v>0.4619880182483746</v>
      </c>
      <c r="BN39" s="121">
        <f t="shared" si="106"/>
        <v>0.32464022903939832</v>
      </c>
      <c r="BO39" s="121">
        <f t="shared" si="106"/>
        <v>0.24023376948915479</v>
      </c>
      <c r="BP39" s="121">
        <f t="shared" si="106"/>
        <v>0.18479520729934984</v>
      </c>
      <c r="BQ39" s="121">
        <f t="shared" si="107"/>
        <v>1.3333333333333333</v>
      </c>
      <c r="BR39" s="121">
        <f t="shared" si="107"/>
        <v>1.3333333333333333</v>
      </c>
      <c r="BS39" s="121">
        <f t="shared" si="107"/>
        <v>1.3333333333333333</v>
      </c>
      <c r="BT39" s="121">
        <f t="shared" si="107"/>
        <v>1.3333333333333333</v>
      </c>
      <c r="BU39" s="121">
        <f t="shared" si="107"/>
        <v>1.3333333333333333</v>
      </c>
      <c r="BV39" s="121">
        <f t="shared" si="107"/>
        <v>1.3333333333333333</v>
      </c>
      <c r="BW39" s="121">
        <f t="shared" si="107"/>
        <v>1.3333333333333333</v>
      </c>
      <c r="BX39" s="121">
        <f t="shared" si="107"/>
        <v>1.3333333333333333</v>
      </c>
      <c r="BY39" s="121">
        <f t="shared" si="108"/>
        <v>1.7760478369629391</v>
      </c>
      <c r="BZ39" s="121">
        <f t="shared" si="109"/>
        <v>3.6408980657740249</v>
      </c>
      <c r="CA39" s="121">
        <f t="shared" si="109"/>
        <v>6.0385626456739931</v>
      </c>
      <c r="CB39" s="121">
        <f t="shared" si="109"/>
        <v>9.2197777418811402</v>
      </c>
      <c r="CC39" s="121">
        <f t="shared" si="109"/>
        <v>13.252049245031161</v>
      </c>
      <c r="CD39" s="121">
        <f t="shared" si="109"/>
        <v>18.156489035979238</v>
      </c>
      <c r="CE39" s="121">
        <f t="shared" si="109"/>
        <v>23.941124842260422</v>
      </c>
      <c r="CF39" s="121">
        <f t="shared" si="109"/>
        <v>30.609501374734347</v>
      </c>
      <c r="CG39" s="121">
        <f t="shared" si="110"/>
        <v>2.2521915889608262</v>
      </c>
      <c r="CH39" s="121">
        <f t="shared" si="111"/>
        <v>0.6005844237228869</v>
      </c>
      <c r="CI39" s="121">
        <f t="shared" si="112"/>
        <v>0.30029221186144345</v>
      </c>
      <c r="CJ39" s="121">
        <f t="shared" si="113"/>
        <v>0.17664247756555498</v>
      </c>
      <c r="CK39" s="121">
        <f t="shared" si="114"/>
        <v>0.11549700456209365</v>
      </c>
      <c r="CL39" s="121">
        <f t="shared" si="115"/>
        <v>8.116005725984958E-2</v>
      </c>
      <c r="CM39" s="121">
        <f t="shared" si="116"/>
        <v>6.0058442372288696E-2</v>
      </c>
      <c r="CN39" s="121">
        <f t="shared" si="117"/>
        <v>4.619880182483746E-2</v>
      </c>
      <c r="CO39" s="95">
        <f t="shared" si="4"/>
        <v>6.4451625465402369</v>
      </c>
      <c r="CP39" s="95">
        <f t="shared" si="5"/>
        <v>8.8758052266888914</v>
      </c>
      <c r="CQ39" s="95">
        <f t="shared" si="6"/>
        <v>12.045004967503726</v>
      </c>
      <c r="CR39" s="95">
        <f t="shared" si="7"/>
        <v>16.306369288991686</v>
      </c>
      <c r="CS39" s="95">
        <f t="shared" si="8"/>
        <v>21.727404081788464</v>
      </c>
      <c r="CT39" s="95">
        <f t="shared" si="9"/>
        <v>28.329221226749251</v>
      </c>
      <c r="CU39" s="95">
        <f t="shared" si="10"/>
        <v>36.119848451409084</v>
      </c>
      <c r="CV39" s="95">
        <f t="shared" si="11"/>
        <v>45.102830466627609</v>
      </c>
      <c r="CW39" s="95">
        <f t="shared" si="12"/>
        <v>6.4451625465402369</v>
      </c>
      <c r="CX39" s="95">
        <f t="shared" si="13"/>
        <v>8.8758052266888914</v>
      </c>
      <c r="CY39" s="95">
        <f t="shared" si="14"/>
        <v>12.045004967503726</v>
      </c>
      <c r="CZ39" s="95">
        <f t="shared" si="15"/>
        <v>16.306369288991686</v>
      </c>
      <c r="DA39" s="95">
        <f t="shared" si="16"/>
        <v>21.727404081788464</v>
      </c>
      <c r="DB39" s="95">
        <f t="shared" si="17"/>
        <v>28.329221226749251</v>
      </c>
      <c r="DC39" s="95">
        <f t="shared" si="18"/>
        <v>36.119848451409084</v>
      </c>
      <c r="DD39" s="95">
        <f t="shared" si="19"/>
        <v>45.102830466627609</v>
      </c>
      <c r="DE39" s="13">
        <f t="shared" si="118"/>
        <v>13.518302192806242</v>
      </c>
      <c r="DF39" s="13">
        <f t="shared" si="119"/>
        <v>8.7767237606655719</v>
      </c>
      <c r="DG39" s="13">
        <f t="shared" si="120"/>
        <v>9.9732194931197675</v>
      </c>
      <c r="DH39" s="13">
        <f t="shared" si="121"/>
        <v>12.659835652143361</v>
      </c>
      <c r="DI39" s="13">
        <f t="shared" si="20"/>
        <v>16.447525263279537</v>
      </c>
      <c r="DJ39" s="13">
        <f t="shared" si="21"/>
        <v>21.214617265018635</v>
      </c>
      <c r="DK39" s="13">
        <f t="shared" si="22"/>
        <v>26.914846611749578</v>
      </c>
      <c r="DL39" s="13">
        <f t="shared" si="23"/>
        <v>33.527784582033696</v>
      </c>
      <c r="DM39" s="95">
        <f t="shared" si="24"/>
        <v>13.518302192806242</v>
      </c>
      <c r="DN39" s="95">
        <f t="shared" si="25"/>
        <v>8.7767237606655719</v>
      </c>
      <c r="DO39" s="95">
        <f t="shared" si="26"/>
        <v>9.9732194931197675</v>
      </c>
      <c r="DP39" s="95">
        <f t="shared" si="27"/>
        <v>12.659835652143361</v>
      </c>
      <c r="DQ39" s="95">
        <f t="shared" si="28"/>
        <v>16.447525263279537</v>
      </c>
      <c r="DR39" s="95">
        <f t="shared" si="29"/>
        <v>21.214617265018635</v>
      </c>
      <c r="DS39" s="95">
        <f t="shared" si="30"/>
        <v>26.914846611749578</v>
      </c>
      <c r="DT39" s="95">
        <f t="shared" si="31"/>
        <v>33.527784582033696</v>
      </c>
      <c r="DU39" s="95">
        <f t="shared" si="32"/>
        <v>20.396013562149015</v>
      </c>
      <c r="DV39" s="95">
        <f t="shared" si="33"/>
        <v>10.945565547557791</v>
      </c>
      <c r="DW39" s="95">
        <f t="shared" si="34"/>
        <v>10.006654834763225</v>
      </c>
      <c r="DX39" s="95">
        <f t="shared" si="35"/>
        <v>10.512641735987543</v>
      </c>
      <c r="DY39" s="95">
        <f t="shared" si="36"/>
        <v>11.875621483202181</v>
      </c>
      <c r="DZ39" s="95">
        <f t="shared" si="37"/>
        <v>13.856597228981839</v>
      </c>
      <c r="EA39" s="95">
        <f t="shared" si="38"/>
        <v>16.355063809310291</v>
      </c>
      <c r="EB39" s="95">
        <f t="shared" si="39"/>
        <v>19.324336587683881</v>
      </c>
      <c r="EC39" s="95">
        <f t="shared" si="40"/>
        <v>20.396013562149015</v>
      </c>
      <c r="ED39" s="95">
        <f t="shared" si="41"/>
        <v>10.945565547557791</v>
      </c>
      <c r="EE39" s="95">
        <f t="shared" si="42"/>
        <v>10.006654834763225</v>
      </c>
      <c r="EF39" s="95">
        <f t="shared" si="43"/>
        <v>10.512641735987543</v>
      </c>
      <c r="EG39" s="95">
        <f t="shared" si="44"/>
        <v>11.875621483202179</v>
      </c>
      <c r="EH39" s="95">
        <f t="shared" si="45"/>
        <v>13.856597228981839</v>
      </c>
      <c r="EI39" s="95">
        <f t="shared" si="46"/>
        <v>16.355063809310291</v>
      </c>
      <c r="EJ39" s="95">
        <f t="shared" si="47"/>
        <v>19.324336587683881</v>
      </c>
      <c r="EK39" s="95">
        <f t="shared" si="48"/>
        <v>20.396013562149015</v>
      </c>
      <c r="EL39" s="95">
        <f t="shared" si="49"/>
        <v>10.945565547557791</v>
      </c>
      <c r="EM39" s="95">
        <f t="shared" si="50"/>
        <v>10.006654834763225</v>
      </c>
      <c r="EN39" s="95">
        <f t="shared" si="51"/>
        <v>10.512641735987543</v>
      </c>
      <c r="EO39" s="95">
        <f t="shared" si="52"/>
        <v>11.875621483202179</v>
      </c>
      <c r="EP39" s="95">
        <f t="shared" si="53"/>
        <v>13.856597228981839</v>
      </c>
      <c r="EQ39" s="95">
        <f t="shared" si="54"/>
        <v>16.355063809310291</v>
      </c>
      <c r="ER39" s="95">
        <f t="shared" si="55"/>
        <v>19.324336587683881</v>
      </c>
      <c r="ES39" s="95">
        <f t="shared" si="56"/>
        <v>1</v>
      </c>
      <c r="ET39" s="95">
        <f t="shared" si="57"/>
        <v>1</v>
      </c>
      <c r="EU39" s="95">
        <f t="shared" si="58"/>
        <v>1</v>
      </c>
      <c r="EV39" s="95">
        <f t="shared" si="59"/>
        <v>1</v>
      </c>
      <c r="EW39" s="95">
        <f t="shared" si="60"/>
        <v>1</v>
      </c>
      <c r="EX39" s="95">
        <f t="shared" si="61"/>
        <v>1</v>
      </c>
      <c r="EY39" s="95">
        <f t="shared" si="62"/>
        <v>1</v>
      </c>
      <c r="EZ39" s="95">
        <f t="shared" si="63"/>
        <v>1</v>
      </c>
      <c r="FA39" s="95">
        <f t="shared" si="64"/>
        <v>1</v>
      </c>
      <c r="FB39" s="95">
        <f t="shared" si="65"/>
        <v>1</v>
      </c>
      <c r="FC39" s="95">
        <f t="shared" si="66"/>
        <v>1</v>
      </c>
      <c r="FD39" s="95">
        <f t="shared" si="67"/>
        <v>1</v>
      </c>
      <c r="FE39" s="95">
        <f t="shared" si="68"/>
        <v>1</v>
      </c>
      <c r="FF39" s="95">
        <f t="shared" si="69"/>
        <v>1</v>
      </c>
      <c r="FG39" s="95">
        <f t="shared" si="70"/>
        <v>1</v>
      </c>
      <c r="FH39" s="95">
        <f t="shared" si="71"/>
        <v>1</v>
      </c>
      <c r="FI39" s="95">
        <f t="shared" si="72"/>
        <v>1</v>
      </c>
      <c r="FJ39" s="95">
        <f t="shared" si="73"/>
        <v>1</v>
      </c>
      <c r="FK39" s="95">
        <f t="shared" si="74"/>
        <v>1</v>
      </c>
      <c r="FL39" s="95">
        <f t="shared" si="75"/>
        <v>1</v>
      </c>
      <c r="FM39" s="95">
        <f t="shared" si="76"/>
        <v>1</v>
      </c>
      <c r="FN39" s="95">
        <f t="shared" si="77"/>
        <v>1</v>
      </c>
      <c r="FO39" s="95">
        <f t="shared" si="78"/>
        <v>1</v>
      </c>
      <c r="FP39" s="95">
        <f t="shared" si="79"/>
        <v>1</v>
      </c>
      <c r="FQ39" s="115">
        <f t="shared" si="80"/>
        <v>13.51255546536599</v>
      </c>
      <c r="FR39" s="115">
        <f t="shared" si="81"/>
        <v>8.771868967298543</v>
      </c>
      <c r="FS39" s="115">
        <f t="shared" si="82"/>
        <v>9.9655700394182531</v>
      </c>
      <c r="FT39" s="115">
        <f t="shared" si="83"/>
        <v>12.646252694980387</v>
      </c>
      <c r="FU39" s="115">
        <f t="shared" si="84"/>
        <v>16.423371565110983</v>
      </c>
      <c r="FV39" s="115">
        <f t="shared" si="85"/>
        <v>21.1731903116262</v>
      </c>
      <c r="FW39" s="115">
        <f t="shared" si="86"/>
        <v>26.846887550823375</v>
      </c>
      <c r="FX39" s="115">
        <f t="shared" si="87"/>
        <v>33.421008967481917</v>
      </c>
      <c r="FZ39" s="90">
        <f t="shared" si="122"/>
        <v>8.771868967298543</v>
      </c>
      <c r="GB39" s="20">
        <v>4.3879834472573425</v>
      </c>
      <c r="GC39" s="20">
        <v>3.8484300693629647</v>
      </c>
      <c r="GD39" s="20">
        <v>3.4255392552504067</v>
      </c>
      <c r="GE39" s="20">
        <v>2.8108589437973928</v>
      </c>
      <c r="GF39" s="20">
        <v>2.067147628739721</v>
      </c>
      <c r="GG39" s="20">
        <v>1.2353921667560424</v>
      </c>
      <c r="GH39" s="20">
        <v>1.007154681107981</v>
      </c>
      <c r="GI39" s="31"/>
      <c r="GJ39" s="31"/>
      <c r="GK39" s="31"/>
      <c r="IC39" s="28"/>
      <c r="ID39" s="13"/>
      <c r="IE39" s="13"/>
      <c r="IF39" s="13"/>
      <c r="IG39" s="13"/>
      <c r="IH39" s="13"/>
      <c r="II39" s="13"/>
      <c r="IJ39" s="28"/>
      <c r="IK39" s="20"/>
      <c r="IL39" s="13"/>
      <c r="IM39" s="11"/>
      <c r="IN39" s="23"/>
      <c r="IO39" s="13"/>
      <c r="IP39" s="23"/>
      <c r="IQ39" s="28"/>
      <c r="IR39" s="20"/>
      <c r="IS39" s="13"/>
      <c r="IT39" s="20"/>
      <c r="IU39" s="23"/>
      <c r="IV39" s="20"/>
      <c r="IW39" s="23"/>
      <c r="IY39" s="13"/>
      <c r="IZ39" s="25"/>
      <c r="JA39" s="25"/>
      <c r="JB39" s="25"/>
      <c r="JC39" s="25"/>
      <c r="JD39" s="25"/>
      <c r="JE39" s="25"/>
      <c r="JF39" s="25"/>
    </row>
    <row r="40" spans="1:266" x14ac:dyDescent="0.3">
      <c r="A40" s="4"/>
      <c r="D40" s="4"/>
      <c r="E40" s="5"/>
      <c r="F40" s="4"/>
      <c r="G40" s="4"/>
      <c r="H40" s="4"/>
      <c r="I40" s="4"/>
      <c r="J40" s="4"/>
      <c r="K40" s="4"/>
      <c r="U40" s="4"/>
      <c r="V40" s="95"/>
      <c r="X40" s="118">
        <f t="shared" si="123"/>
        <v>16.057814764784311</v>
      </c>
      <c r="Y40" s="118">
        <v>10</v>
      </c>
      <c r="Z40" s="40">
        <v>1.7999999999999999E-2</v>
      </c>
      <c r="AA40" s="40">
        <v>10000000</v>
      </c>
      <c r="AB40" s="40">
        <v>10000000</v>
      </c>
      <c r="AC40" s="98">
        <v>3900000</v>
      </c>
      <c r="AD40" s="42">
        <v>0.33</v>
      </c>
      <c r="AE40" s="42">
        <v>0.33</v>
      </c>
      <c r="AF40" s="41">
        <v>1.7999999999999999E-2</v>
      </c>
      <c r="AG40" s="40">
        <v>10000000</v>
      </c>
      <c r="AH40" s="40">
        <v>10000000</v>
      </c>
      <c r="AI40" s="98">
        <v>3900000</v>
      </c>
      <c r="AJ40" s="42">
        <v>0.33</v>
      </c>
      <c r="AK40" s="42">
        <v>0.33</v>
      </c>
      <c r="AL40" s="42">
        <f>AL11</f>
        <v>1E-4</v>
      </c>
      <c r="AM40" s="40">
        <v>6000</v>
      </c>
      <c r="AN40" s="40">
        <f>AN11</f>
        <v>10000</v>
      </c>
      <c r="AO40" s="40">
        <f>AO11</f>
        <v>10000</v>
      </c>
      <c r="AP40" s="42">
        <v>0.03</v>
      </c>
      <c r="AQ40" s="42">
        <v>0.03</v>
      </c>
      <c r="AR40" s="4">
        <f t="shared" si="88"/>
        <v>1.8099999999999998E-2</v>
      </c>
      <c r="AS40" s="11">
        <f t="shared" si="89"/>
        <v>1.6057814764784311</v>
      </c>
      <c r="AT40" s="15">
        <f t="shared" si="90"/>
        <v>33.088205588598356</v>
      </c>
      <c r="AU40" s="19">
        <f t="shared" si="91"/>
        <v>9.9681786118061078E-5</v>
      </c>
      <c r="AV40" s="13">
        <f t="shared" si="92"/>
        <v>0.5</v>
      </c>
      <c r="AW40" s="11">
        <f t="shared" si="93"/>
        <v>1</v>
      </c>
      <c r="AX40" s="11">
        <f t="shared" si="94"/>
        <v>0.8911</v>
      </c>
      <c r="AY40" s="11">
        <f t="shared" si="95"/>
        <v>201997.53114128605</v>
      </c>
      <c r="AZ40" s="11">
        <f t="shared" si="96"/>
        <v>1</v>
      </c>
      <c r="BA40" s="11">
        <f t="shared" si="97"/>
        <v>0.34752899999999998</v>
      </c>
      <c r="BB40" s="11">
        <f t="shared" si="98"/>
        <v>1.025058</v>
      </c>
      <c r="BC40" s="11">
        <f t="shared" si="99"/>
        <v>0.99909999999999999</v>
      </c>
      <c r="BD40" s="11">
        <f t="shared" si="100"/>
        <v>0.8911</v>
      </c>
      <c r="BE40" s="11">
        <f t="shared" si="101"/>
        <v>201997.53114128605</v>
      </c>
      <c r="BF40" s="11">
        <f t="shared" si="102"/>
        <v>1</v>
      </c>
      <c r="BG40" s="11">
        <f t="shared" si="103"/>
        <v>0.34752899999999998</v>
      </c>
      <c r="BH40" s="11">
        <f t="shared" si="104"/>
        <v>1.025058</v>
      </c>
      <c r="BI40" s="121">
        <f t="shared" si="105"/>
        <v>10.314136600805</v>
      </c>
      <c r="BJ40" s="121">
        <f t="shared" si="106"/>
        <v>2.7504364268813335</v>
      </c>
      <c r="BK40" s="121">
        <f t="shared" si="106"/>
        <v>1.3752182134406667</v>
      </c>
      <c r="BL40" s="121">
        <f t="shared" si="106"/>
        <v>0.80895189025921566</v>
      </c>
      <c r="BM40" s="121">
        <f t="shared" si="106"/>
        <v>0.52893008209256409</v>
      </c>
      <c r="BN40" s="121">
        <f t="shared" si="106"/>
        <v>0.37168059822720723</v>
      </c>
      <c r="BO40" s="121">
        <f t="shared" si="106"/>
        <v>0.27504364268813331</v>
      </c>
      <c r="BP40" s="121">
        <f t="shared" si="106"/>
        <v>0.21157203283702564</v>
      </c>
      <c r="BQ40" s="121">
        <f t="shared" si="107"/>
        <v>1.3333333333333333</v>
      </c>
      <c r="BR40" s="121">
        <f t="shared" si="107"/>
        <v>1.3333333333333333</v>
      </c>
      <c r="BS40" s="121">
        <f t="shared" si="107"/>
        <v>1.3333333333333333</v>
      </c>
      <c r="BT40" s="121">
        <f t="shared" si="107"/>
        <v>1.3333333333333333</v>
      </c>
      <c r="BU40" s="121">
        <f t="shared" si="107"/>
        <v>1.3333333333333333</v>
      </c>
      <c r="BV40" s="121">
        <f t="shared" si="107"/>
        <v>1.3333333333333333</v>
      </c>
      <c r="BW40" s="121">
        <f t="shared" si="107"/>
        <v>1.3333333333333333</v>
      </c>
      <c r="BX40" s="121">
        <f t="shared" si="107"/>
        <v>1.3333333333333333</v>
      </c>
      <c r="BY40" s="121">
        <f t="shared" si="108"/>
        <v>1.5512689640692978</v>
      </c>
      <c r="BZ40" s="121">
        <f t="shared" si="109"/>
        <v>3.1801013763420602</v>
      </c>
      <c r="CA40" s="121">
        <f t="shared" si="109"/>
        <v>5.2743144778356124</v>
      </c>
      <c r="CB40" s="121">
        <f t="shared" si="109"/>
        <v>8.052910945830325</v>
      </c>
      <c r="CC40" s="121">
        <f t="shared" si="109"/>
        <v>11.574853039593991</v>
      </c>
      <c r="CD40" s="121">
        <f t="shared" si="109"/>
        <v>15.858580693492215</v>
      </c>
      <c r="CE40" s="121">
        <f t="shared" si="109"/>
        <v>20.911105635654135</v>
      </c>
      <c r="CF40" s="121">
        <f t="shared" si="109"/>
        <v>26.735523953825091</v>
      </c>
      <c r="CG40" s="121">
        <f t="shared" si="110"/>
        <v>2.57853415020125</v>
      </c>
      <c r="CH40" s="121">
        <f t="shared" si="111"/>
        <v>0.68760910672033337</v>
      </c>
      <c r="CI40" s="121">
        <f t="shared" si="112"/>
        <v>0.34380455336016669</v>
      </c>
      <c r="CJ40" s="121">
        <f t="shared" si="113"/>
        <v>0.20223797256480391</v>
      </c>
      <c r="CK40" s="121">
        <f t="shared" si="114"/>
        <v>0.13223252052314102</v>
      </c>
      <c r="CL40" s="121">
        <f t="shared" si="115"/>
        <v>9.2920149556801807E-2</v>
      </c>
      <c r="CM40" s="121">
        <f t="shared" si="116"/>
        <v>6.8760910672033326E-2</v>
      </c>
      <c r="CN40" s="121">
        <f t="shared" si="117"/>
        <v>5.2893008209256409E-2</v>
      </c>
      <c r="CO40" s="95">
        <f t="shared" si="4"/>
        <v>6.1943446146739767</v>
      </c>
      <c r="CP40" s="95">
        <f t="shared" si="5"/>
        <v>8.3173620661096095</v>
      </c>
      <c r="CQ40" s="95">
        <f t="shared" si="6"/>
        <v>11.085463857370708</v>
      </c>
      <c r="CR40" s="95">
        <f t="shared" si="7"/>
        <v>14.807504491039989</v>
      </c>
      <c r="CS40" s="95">
        <f t="shared" si="8"/>
        <v>19.542446226385245</v>
      </c>
      <c r="CT40" s="95">
        <f t="shared" si="9"/>
        <v>25.308728997772072</v>
      </c>
      <c r="CU40" s="95">
        <f t="shared" si="10"/>
        <v>32.113364533329623</v>
      </c>
      <c r="CV40" s="95">
        <f t="shared" si="11"/>
        <v>39.959448920803226</v>
      </c>
      <c r="CW40" s="95">
        <f t="shared" si="12"/>
        <v>6.1943446146739767</v>
      </c>
      <c r="CX40" s="95">
        <f t="shared" si="13"/>
        <v>8.3173620661096095</v>
      </c>
      <c r="CY40" s="95">
        <f t="shared" si="14"/>
        <v>11.085463857370708</v>
      </c>
      <c r="CZ40" s="95">
        <f t="shared" si="15"/>
        <v>14.807504491039989</v>
      </c>
      <c r="DA40" s="95">
        <f t="shared" si="16"/>
        <v>19.542446226385245</v>
      </c>
      <c r="DB40" s="95">
        <f t="shared" si="17"/>
        <v>25.308728997772072</v>
      </c>
      <c r="DC40" s="95">
        <f t="shared" si="18"/>
        <v>32.113364533329623</v>
      </c>
      <c r="DD40" s="95">
        <f t="shared" si="19"/>
        <v>39.959448920803226</v>
      </c>
      <c r="DE40" s="13">
        <f t="shared" si="118"/>
        <v>14.598893564874297</v>
      </c>
      <c r="DF40" s="13">
        <f t="shared" si="119"/>
        <v>8.6640258032233941</v>
      </c>
      <c r="DG40" s="13">
        <f t="shared" si="120"/>
        <v>9.383020691276279</v>
      </c>
      <c r="DH40" s="13">
        <f t="shared" si="121"/>
        <v>11.595350836089541</v>
      </c>
      <c r="DI40" s="13">
        <f t="shared" si="20"/>
        <v>14.837271121686555</v>
      </c>
      <c r="DJ40" s="13">
        <f t="shared" si="21"/>
        <v>18.963749291719424</v>
      </c>
      <c r="DK40" s="13">
        <f t="shared" si="22"/>
        <v>23.919637278342268</v>
      </c>
      <c r="DL40" s="13">
        <f t="shared" si="23"/>
        <v>29.680583986662114</v>
      </c>
      <c r="DM40" s="95">
        <f t="shared" si="24"/>
        <v>14.598893564874297</v>
      </c>
      <c r="DN40" s="95">
        <f t="shared" si="25"/>
        <v>8.6640258032233941</v>
      </c>
      <c r="DO40" s="95">
        <f t="shared" si="26"/>
        <v>9.383020691276279</v>
      </c>
      <c r="DP40" s="95">
        <f t="shared" si="27"/>
        <v>11.595350836089541</v>
      </c>
      <c r="DQ40" s="95">
        <f t="shared" si="28"/>
        <v>14.837271121686555</v>
      </c>
      <c r="DR40" s="95">
        <f t="shared" si="29"/>
        <v>18.963749291719424</v>
      </c>
      <c r="DS40" s="95">
        <f t="shared" si="30"/>
        <v>23.919637278342268</v>
      </c>
      <c r="DT40" s="95">
        <f t="shared" si="31"/>
        <v>29.680583986662114</v>
      </c>
      <c r="DU40" s="95">
        <f t="shared" si="32"/>
        <v>20.896729347406932</v>
      </c>
      <c r="DV40" s="95">
        <f t="shared" si="33"/>
        <v>10.893344469621896</v>
      </c>
      <c r="DW40" s="95">
        <f t="shared" si="34"/>
        <v>9.7331732355554053</v>
      </c>
      <c r="DX40" s="95">
        <f t="shared" si="35"/>
        <v>10.01938927780305</v>
      </c>
      <c r="DY40" s="95">
        <f t="shared" si="36"/>
        <v>11.129474801103957</v>
      </c>
      <c r="DZ40" s="95">
        <f t="shared" si="37"/>
        <v>12.813608034458237</v>
      </c>
      <c r="EA40" s="95">
        <f t="shared" si="38"/>
        <v>14.96716767007068</v>
      </c>
      <c r="EB40" s="95">
        <f t="shared" si="39"/>
        <v>17.541651553405366</v>
      </c>
      <c r="EC40" s="95">
        <f t="shared" si="40"/>
        <v>20.896729347406932</v>
      </c>
      <c r="ED40" s="95">
        <f t="shared" si="41"/>
        <v>10.893344469621896</v>
      </c>
      <c r="EE40" s="95">
        <f t="shared" si="42"/>
        <v>9.7331732355554053</v>
      </c>
      <c r="EF40" s="95">
        <f t="shared" si="43"/>
        <v>10.01938927780305</v>
      </c>
      <c r="EG40" s="95">
        <f t="shared" si="44"/>
        <v>11.129474801103957</v>
      </c>
      <c r="EH40" s="95">
        <f t="shared" si="45"/>
        <v>12.813608034458237</v>
      </c>
      <c r="EI40" s="95">
        <f t="shared" si="46"/>
        <v>14.96716767007068</v>
      </c>
      <c r="EJ40" s="95">
        <f t="shared" si="47"/>
        <v>17.541651553405362</v>
      </c>
      <c r="EK40" s="95">
        <f t="shared" si="48"/>
        <v>20.896729347406932</v>
      </c>
      <c r="EL40" s="95">
        <f t="shared" si="49"/>
        <v>10.893344469621896</v>
      </c>
      <c r="EM40" s="95">
        <f t="shared" si="50"/>
        <v>9.7331732355554053</v>
      </c>
      <c r="EN40" s="95">
        <f t="shared" si="51"/>
        <v>10.01938927780305</v>
      </c>
      <c r="EO40" s="95">
        <f t="shared" si="52"/>
        <v>11.129474801103957</v>
      </c>
      <c r="EP40" s="95">
        <f t="shared" si="53"/>
        <v>12.813608034458237</v>
      </c>
      <c r="EQ40" s="95">
        <f t="shared" si="54"/>
        <v>14.96716767007068</v>
      </c>
      <c r="ER40" s="95">
        <f t="shared" si="55"/>
        <v>17.541651553405362</v>
      </c>
      <c r="ES40" s="95">
        <f t="shared" si="56"/>
        <v>1</v>
      </c>
      <c r="ET40" s="95">
        <f t="shared" si="57"/>
        <v>1</v>
      </c>
      <c r="EU40" s="95">
        <f t="shared" si="58"/>
        <v>1</v>
      </c>
      <c r="EV40" s="95">
        <f t="shared" si="59"/>
        <v>1</v>
      </c>
      <c r="EW40" s="95">
        <f t="shared" si="60"/>
        <v>1</v>
      </c>
      <c r="EX40" s="95">
        <f t="shared" si="61"/>
        <v>1</v>
      </c>
      <c r="EY40" s="95">
        <f t="shared" si="62"/>
        <v>1</v>
      </c>
      <c r="EZ40" s="95">
        <f t="shared" si="63"/>
        <v>1</v>
      </c>
      <c r="FA40" s="95">
        <f t="shared" si="64"/>
        <v>1</v>
      </c>
      <c r="FB40" s="95">
        <f t="shared" si="65"/>
        <v>1</v>
      </c>
      <c r="FC40" s="95">
        <f t="shared" si="66"/>
        <v>1</v>
      </c>
      <c r="FD40" s="95">
        <f t="shared" si="67"/>
        <v>1</v>
      </c>
      <c r="FE40" s="95">
        <f t="shared" si="68"/>
        <v>1</v>
      </c>
      <c r="FF40" s="95">
        <f t="shared" si="69"/>
        <v>1</v>
      </c>
      <c r="FG40" s="95">
        <f t="shared" si="70"/>
        <v>1</v>
      </c>
      <c r="FH40" s="95">
        <f t="shared" si="71"/>
        <v>1</v>
      </c>
      <c r="FI40" s="95">
        <f t="shared" si="72"/>
        <v>1</v>
      </c>
      <c r="FJ40" s="95">
        <f t="shared" si="73"/>
        <v>1</v>
      </c>
      <c r="FK40" s="95">
        <f t="shared" si="74"/>
        <v>1</v>
      </c>
      <c r="FL40" s="95">
        <f t="shared" si="75"/>
        <v>1</v>
      </c>
      <c r="FM40" s="95">
        <f t="shared" si="76"/>
        <v>1</v>
      </c>
      <c r="FN40" s="95">
        <f t="shared" si="77"/>
        <v>1</v>
      </c>
      <c r="FO40" s="95">
        <f t="shared" si="78"/>
        <v>1</v>
      </c>
      <c r="FP40" s="95">
        <f t="shared" si="79"/>
        <v>1</v>
      </c>
      <c r="FQ40" s="115">
        <f t="shared" si="80"/>
        <v>14.592772743305522</v>
      </c>
      <c r="FR40" s="115">
        <f t="shared" si="81"/>
        <v>8.6595099930303423</v>
      </c>
      <c r="FS40" s="115">
        <f t="shared" si="82"/>
        <v>9.376449131424982</v>
      </c>
      <c r="FT40" s="115">
        <f t="shared" si="83"/>
        <v>11.584183675075014</v>
      </c>
      <c r="FU40" s="115">
        <f t="shared" si="84"/>
        <v>14.817892308115784</v>
      </c>
      <c r="FV40" s="115">
        <f t="shared" si="85"/>
        <v>18.930987207019204</v>
      </c>
      <c r="FW40" s="115">
        <f t="shared" si="86"/>
        <v>23.866376242831485</v>
      </c>
      <c r="FX40" s="115">
        <f t="shared" si="87"/>
        <v>29.597400675131034</v>
      </c>
      <c r="FZ40" s="90">
        <f t="shared" si="122"/>
        <v>8.6595099930303423</v>
      </c>
      <c r="GB40" s="20">
        <v>4.2449260514331977</v>
      </c>
      <c r="GC40" s="20">
        <v>3.7602277328248097</v>
      </c>
      <c r="GD40" s="20">
        <v>3.3734945543110166</v>
      </c>
      <c r="GE40" s="20">
        <v>2.8003376925736707</v>
      </c>
      <c r="GF40" s="20">
        <v>2.0722809276222556</v>
      </c>
      <c r="GG40" s="20">
        <v>1.2351055981119197</v>
      </c>
      <c r="GH40" s="20">
        <v>1.0091699354530583</v>
      </c>
      <c r="GI40" s="31"/>
      <c r="GJ40" s="31"/>
      <c r="GK40" s="31"/>
      <c r="IC40" s="28"/>
      <c r="ID40" s="13"/>
      <c r="IE40" s="13"/>
      <c r="IF40" s="13"/>
      <c r="IG40" s="13"/>
      <c r="IH40" s="13"/>
      <c r="II40" s="13"/>
      <c r="IJ40" s="28"/>
      <c r="IK40" s="20"/>
      <c r="IL40" s="13"/>
      <c r="IM40" s="11"/>
      <c r="IN40" s="23"/>
      <c r="IO40" s="13"/>
      <c r="IP40" s="23"/>
      <c r="IQ40" s="28"/>
      <c r="IR40" s="20"/>
      <c r="IS40" s="13"/>
      <c r="IT40" s="20"/>
      <c r="IU40" s="23"/>
      <c r="IV40" s="20"/>
      <c r="IW40" s="23"/>
      <c r="IY40" s="13"/>
      <c r="IZ40" s="25"/>
      <c r="JA40" s="25"/>
      <c r="JB40" s="25"/>
      <c r="JC40" s="25"/>
      <c r="JD40" s="25"/>
      <c r="JE40" s="25"/>
      <c r="JF40" s="25"/>
    </row>
    <row r="41" spans="1:266" x14ac:dyDescent="0.3">
      <c r="D41" s="4"/>
      <c r="E41" s="4"/>
      <c r="F41" s="4"/>
      <c r="G41" s="5"/>
      <c r="H41" s="4"/>
      <c r="I41" s="4"/>
      <c r="J41" s="4"/>
      <c r="K41" s="5"/>
      <c r="U41" s="4"/>
      <c r="V41" s="4"/>
      <c r="X41" s="118">
        <f t="shared" si="123"/>
        <v>17.181861798319215</v>
      </c>
      <c r="Y41" s="118">
        <v>10</v>
      </c>
      <c r="Z41" s="40">
        <v>1.7999999999999999E-2</v>
      </c>
      <c r="AA41" s="40">
        <v>10000000</v>
      </c>
      <c r="AB41" s="40">
        <v>10000000</v>
      </c>
      <c r="AC41" s="98">
        <v>3900000</v>
      </c>
      <c r="AD41" s="42">
        <v>0.33</v>
      </c>
      <c r="AE41" s="42">
        <v>0.33</v>
      </c>
      <c r="AF41" s="41">
        <v>1.7999999999999999E-2</v>
      </c>
      <c r="AG41" s="40">
        <v>10000000</v>
      </c>
      <c r="AH41" s="40">
        <v>10000000</v>
      </c>
      <c r="AI41" s="98">
        <v>3900000</v>
      </c>
      <c r="AJ41" s="42">
        <v>0.33</v>
      </c>
      <c r="AK41" s="42">
        <v>0.33</v>
      </c>
      <c r="AL41" s="42">
        <f>AL11</f>
        <v>1E-4</v>
      </c>
      <c r="AM41" s="40">
        <v>6000</v>
      </c>
      <c r="AN41" s="40">
        <f>AN11</f>
        <v>10000</v>
      </c>
      <c r="AO41" s="40">
        <f>AO11</f>
        <v>10000</v>
      </c>
      <c r="AP41" s="42">
        <v>0.03</v>
      </c>
      <c r="AQ41" s="42">
        <v>0.03</v>
      </c>
      <c r="AR41" s="4">
        <f t="shared" si="88"/>
        <v>1.8099999999999998E-2</v>
      </c>
      <c r="AS41" s="11">
        <f t="shared" si="89"/>
        <v>1.7181861798319216</v>
      </c>
      <c r="AT41" s="15">
        <f t="shared" si="90"/>
        <v>33.088205588598356</v>
      </c>
      <c r="AU41" s="19">
        <f t="shared" si="91"/>
        <v>9.9681786118061078E-5</v>
      </c>
      <c r="AV41" s="13">
        <f t="shared" si="92"/>
        <v>0.5</v>
      </c>
      <c r="AW41" s="11">
        <f t="shared" si="93"/>
        <v>1</v>
      </c>
      <c r="AX41" s="11">
        <f t="shared" si="94"/>
        <v>0.8911</v>
      </c>
      <c r="AY41" s="11">
        <f t="shared" si="95"/>
        <v>201997.53114128605</v>
      </c>
      <c r="AZ41" s="11">
        <f t="shared" si="96"/>
        <v>1</v>
      </c>
      <c r="BA41" s="11">
        <f t="shared" si="97"/>
        <v>0.34752899999999998</v>
      </c>
      <c r="BB41" s="11">
        <f t="shared" si="98"/>
        <v>1.025058</v>
      </c>
      <c r="BC41" s="11">
        <f t="shared" si="99"/>
        <v>0.99909999999999999</v>
      </c>
      <c r="BD41" s="11">
        <f t="shared" si="100"/>
        <v>0.8911</v>
      </c>
      <c r="BE41" s="11">
        <f t="shared" si="101"/>
        <v>201997.53114128605</v>
      </c>
      <c r="BF41" s="11">
        <f t="shared" si="102"/>
        <v>1</v>
      </c>
      <c r="BG41" s="11">
        <f t="shared" si="103"/>
        <v>0.34752899999999998</v>
      </c>
      <c r="BH41" s="11">
        <f t="shared" si="104"/>
        <v>1.025058</v>
      </c>
      <c r="BI41" s="121">
        <f t="shared" si="105"/>
        <v>11.80865499426165</v>
      </c>
      <c r="BJ41" s="121">
        <f t="shared" si="106"/>
        <v>3.1489746651364396</v>
      </c>
      <c r="BK41" s="121">
        <f t="shared" si="106"/>
        <v>1.5744873325682198</v>
      </c>
      <c r="BL41" s="121">
        <f t="shared" si="106"/>
        <v>0.92616901915777639</v>
      </c>
      <c r="BM41" s="121">
        <f t="shared" si="106"/>
        <v>0.60557205098777689</v>
      </c>
      <c r="BN41" s="121">
        <f t="shared" si="106"/>
        <v>0.42553711691032969</v>
      </c>
      <c r="BO41" s="121">
        <f t="shared" si="106"/>
        <v>0.31489746651364398</v>
      </c>
      <c r="BP41" s="121">
        <f t="shared" si="106"/>
        <v>0.24222882039511073</v>
      </c>
      <c r="BQ41" s="121">
        <f t="shared" si="107"/>
        <v>1.3333333333333333</v>
      </c>
      <c r="BR41" s="121">
        <f t="shared" si="107"/>
        <v>1.3333333333333333</v>
      </c>
      <c r="BS41" s="121">
        <f t="shared" si="107"/>
        <v>1.3333333333333333</v>
      </c>
      <c r="BT41" s="121">
        <f t="shared" si="107"/>
        <v>1.3333333333333333</v>
      </c>
      <c r="BU41" s="121">
        <f t="shared" si="107"/>
        <v>1.3333333333333333</v>
      </c>
      <c r="BV41" s="121">
        <f t="shared" si="107"/>
        <v>1.3333333333333333</v>
      </c>
      <c r="BW41" s="121">
        <f t="shared" si="107"/>
        <v>1.3333333333333333</v>
      </c>
      <c r="BX41" s="121">
        <f t="shared" si="107"/>
        <v>1.3333333333333333</v>
      </c>
      <c r="BY41" s="121">
        <f t="shared" si="108"/>
        <v>1.3549383911863893</v>
      </c>
      <c r="BZ41" s="121">
        <f t="shared" si="109"/>
        <v>2.777623701932098</v>
      </c>
      <c r="CA41" s="121">
        <f t="shared" si="109"/>
        <v>4.6067905300337237</v>
      </c>
      <c r="CB41" s="121">
        <f t="shared" si="109"/>
        <v>7.033724295423462</v>
      </c>
      <c r="CC41" s="121">
        <f t="shared" si="109"/>
        <v>10.10992491885229</v>
      </c>
      <c r="CD41" s="121">
        <f t="shared" si="109"/>
        <v>13.851498553141941</v>
      </c>
      <c r="CE41" s="121">
        <f t="shared" si="109"/>
        <v>18.264569513192527</v>
      </c>
      <c r="CF41" s="121">
        <f t="shared" si="109"/>
        <v>23.351842041946963</v>
      </c>
      <c r="CG41" s="121">
        <f t="shared" si="110"/>
        <v>2.9521637485654124</v>
      </c>
      <c r="CH41" s="121">
        <f t="shared" si="111"/>
        <v>0.78724366628410991</v>
      </c>
      <c r="CI41" s="121">
        <f t="shared" si="112"/>
        <v>0.39362183314205496</v>
      </c>
      <c r="CJ41" s="121">
        <f t="shared" si="113"/>
        <v>0.2315422547894441</v>
      </c>
      <c r="CK41" s="121">
        <f t="shared" si="114"/>
        <v>0.15139301274694422</v>
      </c>
      <c r="CL41" s="121">
        <f t="shared" si="115"/>
        <v>0.10638427922758242</v>
      </c>
      <c r="CM41" s="121">
        <f t="shared" si="116"/>
        <v>7.8724366628410994E-2</v>
      </c>
      <c r="CN41" s="121">
        <f t="shared" si="117"/>
        <v>6.0557205098777683E-2</v>
      </c>
      <c r="CO41" s="95">
        <f t="shared" si="4"/>
        <v>5.9752705192365934</v>
      </c>
      <c r="CP41" s="95">
        <f t="shared" si="5"/>
        <v>7.8295961821203672</v>
      </c>
      <c r="CQ41" s="95">
        <f t="shared" si="6"/>
        <v>10.24736349041026</v>
      </c>
      <c r="CR41" s="95">
        <f t="shared" si="7"/>
        <v>13.498337928063574</v>
      </c>
      <c r="CS41" s="95">
        <f t="shared" si="8"/>
        <v>17.634019415831283</v>
      </c>
      <c r="CT41" s="95">
        <f t="shared" si="9"/>
        <v>22.670514106535126</v>
      </c>
      <c r="CU41" s="95">
        <f t="shared" si="10"/>
        <v>28.613946315075211</v>
      </c>
      <c r="CV41" s="95">
        <f t="shared" si="11"/>
        <v>35.467020284394451</v>
      </c>
      <c r="CW41" s="95">
        <f t="shared" si="12"/>
        <v>5.9752705192365934</v>
      </c>
      <c r="CX41" s="95">
        <f t="shared" si="13"/>
        <v>7.8295961821203672</v>
      </c>
      <c r="CY41" s="95">
        <f t="shared" si="14"/>
        <v>10.24736349041026</v>
      </c>
      <c r="CZ41" s="95">
        <f t="shared" si="15"/>
        <v>13.498337928063574</v>
      </c>
      <c r="DA41" s="95">
        <f t="shared" si="16"/>
        <v>17.634019415831283</v>
      </c>
      <c r="DB41" s="95">
        <f t="shared" si="17"/>
        <v>22.670514106535126</v>
      </c>
      <c r="DC41" s="95">
        <f t="shared" si="18"/>
        <v>28.613946315075211</v>
      </c>
      <c r="DD41" s="95">
        <f t="shared" si="19"/>
        <v>35.467020284394451</v>
      </c>
      <c r="DE41" s="13">
        <f t="shared" si="118"/>
        <v>15.897081385448038</v>
      </c>
      <c r="DF41" s="13">
        <f t="shared" si="119"/>
        <v>8.6600863670685371</v>
      </c>
      <c r="DG41" s="13">
        <f t="shared" si="120"/>
        <v>8.9147658626019428</v>
      </c>
      <c r="DH41" s="13">
        <f t="shared" si="121"/>
        <v>10.693381314581238</v>
      </c>
      <c r="DI41" s="13">
        <f t="shared" si="20"/>
        <v>13.448984969840065</v>
      </c>
      <c r="DJ41" s="13">
        <f t="shared" si="21"/>
        <v>17.010523670052269</v>
      </c>
      <c r="DK41" s="13">
        <f t="shared" si="22"/>
        <v>21.31295497970617</v>
      </c>
      <c r="DL41" s="13">
        <f t="shared" si="23"/>
        <v>26.327558862342073</v>
      </c>
      <c r="DM41" s="95">
        <f t="shared" si="24"/>
        <v>15.897081385448038</v>
      </c>
      <c r="DN41" s="95">
        <f t="shared" si="25"/>
        <v>8.6600863670685371</v>
      </c>
      <c r="DO41" s="95">
        <f t="shared" si="26"/>
        <v>8.9147658626019428</v>
      </c>
      <c r="DP41" s="95">
        <f t="shared" si="27"/>
        <v>10.693381314581238</v>
      </c>
      <c r="DQ41" s="95">
        <f t="shared" si="28"/>
        <v>13.448984969840065</v>
      </c>
      <c r="DR41" s="95">
        <f t="shared" si="29"/>
        <v>17.010523670052269</v>
      </c>
      <c r="DS41" s="95">
        <f t="shared" si="30"/>
        <v>21.31295497970617</v>
      </c>
      <c r="DT41" s="95">
        <f t="shared" si="31"/>
        <v>26.327558862342073</v>
      </c>
      <c r="DU41" s="95">
        <f t="shared" si="32"/>
        <v>21.498273234201825</v>
      </c>
      <c r="DV41" s="95">
        <f t="shared" si="33"/>
        <v>10.891519045211947</v>
      </c>
      <c r="DW41" s="95">
        <f t="shared" si="34"/>
        <v>9.5161970590829199</v>
      </c>
      <c r="DX41" s="95">
        <f t="shared" si="35"/>
        <v>9.6014418566827064</v>
      </c>
      <c r="DY41" s="95">
        <f t="shared" si="36"/>
        <v>10.486181870350546</v>
      </c>
      <c r="DZ41" s="95">
        <f t="shared" si="37"/>
        <v>11.908537971695084</v>
      </c>
      <c r="EA41" s="95">
        <f t="shared" si="38"/>
        <v>13.759304079987071</v>
      </c>
      <c r="EB41" s="95">
        <f t="shared" si="39"/>
        <v>15.987953595498936</v>
      </c>
      <c r="EC41" s="95">
        <f t="shared" si="40"/>
        <v>21.498273234201825</v>
      </c>
      <c r="ED41" s="95">
        <f t="shared" si="41"/>
        <v>10.891519045211947</v>
      </c>
      <c r="EE41" s="95">
        <f t="shared" si="42"/>
        <v>9.5161970590829199</v>
      </c>
      <c r="EF41" s="95">
        <f t="shared" si="43"/>
        <v>9.6014418566827064</v>
      </c>
      <c r="EG41" s="95">
        <f t="shared" si="44"/>
        <v>10.486181870350546</v>
      </c>
      <c r="EH41" s="95">
        <f t="shared" si="45"/>
        <v>11.908537971695083</v>
      </c>
      <c r="EI41" s="95">
        <f t="shared" si="46"/>
        <v>13.759304079987071</v>
      </c>
      <c r="EJ41" s="95">
        <f t="shared" si="47"/>
        <v>15.987953595498936</v>
      </c>
      <c r="EK41" s="95">
        <f t="shared" si="48"/>
        <v>21.498273234201825</v>
      </c>
      <c r="EL41" s="95">
        <f t="shared" si="49"/>
        <v>10.891519045211947</v>
      </c>
      <c r="EM41" s="95">
        <f t="shared" si="50"/>
        <v>9.5161970590829199</v>
      </c>
      <c r="EN41" s="95">
        <f t="shared" si="51"/>
        <v>9.6014418566827064</v>
      </c>
      <c r="EO41" s="95">
        <f t="shared" si="52"/>
        <v>10.486181870350546</v>
      </c>
      <c r="EP41" s="95">
        <f t="shared" si="53"/>
        <v>11.908537971695083</v>
      </c>
      <c r="EQ41" s="95">
        <f t="shared" si="54"/>
        <v>13.759304079987071</v>
      </c>
      <c r="ER41" s="95">
        <f t="shared" si="55"/>
        <v>15.987953595498936</v>
      </c>
      <c r="ES41" s="95">
        <f t="shared" si="56"/>
        <v>1</v>
      </c>
      <c r="ET41" s="95">
        <f t="shared" si="57"/>
        <v>1</v>
      </c>
      <c r="EU41" s="95">
        <f t="shared" si="58"/>
        <v>1</v>
      </c>
      <c r="EV41" s="95">
        <f t="shared" si="59"/>
        <v>1</v>
      </c>
      <c r="EW41" s="95">
        <f t="shared" si="60"/>
        <v>1</v>
      </c>
      <c r="EX41" s="95">
        <f t="shared" si="61"/>
        <v>1</v>
      </c>
      <c r="EY41" s="95">
        <f t="shared" si="62"/>
        <v>1</v>
      </c>
      <c r="EZ41" s="95">
        <f t="shared" si="63"/>
        <v>1</v>
      </c>
      <c r="FA41" s="95">
        <f t="shared" si="64"/>
        <v>1</v>
      </c>
      <c r="FB41" s="95">
        <f t="shared" si="65"/>
        <v>1</v>
      </c>
      <c r="FC41" s="95">
        <f t="shared" si="66"/>
        <v>1</v>
      </c>
      <c r="FD41" s="95">
        <f t="shared" si="67"/>
        <v>1</v>
      </c>
      <c r="FE41" s="95">
        <f t="shared" si="68"/>
        <v>1</v>
      </c>
      <c r="FF41" s="95">
        <f t="shared" si="69"/>
        <v>1</v>
      </c>
      <c r="FG41" s="95">
        <f t="shared" si="70"/>
        <v>1</v>
      </c>
      <c r="FH41" s="95">
        <f t="shared" si="71"/>
        <v>1</v>
      </c>
      <c r="FI41" s="95">
        <f t="shared" si="72"/>
        <v>1</v>
      </c>
      <c r="FJ41" s="95">
        <f t="shared" si="73"/>
        <v>1</v>
      </c>
      <c r="FK41" s="95">
        <f t="shared" si="74"/>
        <v>1</v>
      </c>
      <c r="FL41" s="95">
        <f t="shared" si="75"/>
        <v>1</v>
      </c>
      <c r="FM41" s="95">
        <f t="shared" si="76"/>
        <v>1</v>
      </c>
      <c r="FN41" s="95">
        <f t="shared" si="77"/>
        <v>1</v>
      </c>
      <c r="FO41" s="95">
        <f t="shared" si="78"/>
        <v>1</v>
      </c>
      <c r="FP41" s="95">
        <f t="shared" si="79"/>
        <v>1</v>
      </c>
      <c r="FQ41" s="115">
        <f t="shared" si="80"/>
        <v>15.890484345616013</v>
      </c>
      <c r="FR41" s="115">
        <f t="shared" si="81"/>
        <v>8.6557943894230291</v>
      </c>
      <c r="FS41" s="115">
        <f t="shared" si="82"/>
        <v>8.9090218721824961</v>
      </c>
      <c r="FT41" s="115">
        <f t="shared" si="83"/>
        <v>10.684091683913016</v>
      </c>
      <c r="FU41" s="115">
        <f t="shared" si="84"/>
        <v>13.433312478609562</v>
      </c>
      <c r="FV41" s="115">
        <f t="shared" si="85"/>
        <v>16.984467976406833</v>
      </c>
      <c r="FW41" s="115">
        <f t="shared" si="86"/>
        <v>21.271040634092177</v>
      </c>
      <c r="FX41" s="115">
        <f t="shared" si="87"/>
        <v>26.262552022157891</v>
      </c>
      <c r="FZ41" s="90">
        <f t="shared" si="122"/>
        <v>8.6557943894230291</v>
      </c>
      <c r="GB41" s="20">
        <v>4.1421110816574096</v>
      </c>
      <c r="GC41" s="20">
        <v>3.7015552684595616</v>
      </c>
      <c r="GD41" s="20">
        <v>3.3444219160030091</v>
      </c>
      <c r="GE41" s="20">
        <v>2.8057117397680322</v>
      </c>
      <c r="GF41" s="20">
        <v>2.059748208642787</v>
      </c>
      <c r="GG41" s="20">
        <v>1.2352208363648043</v>
      </c>
      <c r="GH41" s="20">
        <v>1.0117207805860098</v>
      </c>
      <c r="GI41" s="31"/>
      <c r="GJ41" s="31"/>
      <c r="GK41" s="31"/>
      <c r="IC41" s="28"/>
      <c r="ID41" s="11"/>
      <c r="IE41" s="13"/>
      <c r="IF41" s="11"/>
      <c r="IG41" s="13"/>
      <c r="IH41" s="13"/>
      <c r="II41" s="13"/>
      <c r="IJ41" s="28"/>
      <c r="IK41" s="11"/>
      <c r="IL41" s="13"/>
      <c r="IM41" s="11"/>
      <c r="IN41" s="23"/>
      <c r="IO41" s="11"/>
      <c r="IP41" s="23"/>
      <c r="IQ41" s="28"/>
      <c r="IR41" s="20"/>
      <c r="IS41" s="13"/>
      <c r="IT41" s="23"/>
      <c r="IU41" s="23"/>
      <c r="IV41" s="23"/>
      <c r="IW41" s="23"/>
      <c r="IY41" s="13"/>
      <c r="IZ41" s="25"/>
      <c r="JA41" s="25"/>
      <c r="JB41" s="25"/>
      <c r="JC41" s="25"/>
      <c r="JD41" s="25"/>
      <c r="JE41" s="25"/>
      <c r="JF41" s="25"/>
    </row>
    <row r="42" spans="1:266" x14ac:dyDescent="0.3">
      <c r="D42" s="4"/>
      <c r="E42" s="4"/>
      <c r="F42" s="4"/>
      <c r="G42" s="4"/>
      <c r="H42" s="4"/>
      <c r="I42" s="4"/>
      <c r="J42" s="4"/>
      <c r="K42" s="5"/>
      <c r="U42" s="4"/>
      <c r="V42" s="4"/>
      <c r="X42" s="118">
        <f t="shared" si="123"/>
        <v>18.384592124201561</v>
      </c>
      <c r="Y42" s="118">
        <v>10</v>
      </c>
      <c r="Z42" s="40">
        <v>1.7999999999999999E-2</v>
      </c>
      <c r="AA42" s="40">
        <v>10000000</v>
      </c>
      <c r="AB42" s="40">
        <v>10000000</v>
      </c>
      <c r="AC42" s="98">
        <v>3900000</v>
      </c>
      <c r="AD42" s="42">
        <v>0.33</v>
      </c>
      <c r="AE42" s="42">
        <v>0.33</v>
      </c>
      <c r="AF42" s="41">
        <v>1.7999999999999999E-2</v>
      </c>
      <c r="AG42" s="40">
        <v>10000000</v>
      </c>
      <c r="AH42" s="40">
        <v>10000000</v>
      </c>
      <c r="AI42" s="98">
        <v>3900000</v>
      </c>
      <c r="AJ42" s="42">
        <v>0.33</v>
      </c>
      <c r="AK42" s="42">
        <v>0.33</v>
      </c>
      <c r="AL42" s="42">
        <f>AL11</f>
        <v>1E-4</v>
      </c>
      <c r="AM42" s="40">
        <v>6000</v>
      </c>
      <c r="AN42" s="40">
        <f>AN11</f>
        <v>10000</v>
      </c>
      <c r="AO42" s="40">
        <f>AO11</f>
        <v>10000</v>
      </c>
      <c r="AP42" s="42">
        <v>0.03</v>
      </c>
      <c r="AQ42" s="42">
        <v>0.03</v>
      </c>
      <c r="AR42" s="4">
        <f t="shared" si="88"/>
        <v>1.8099999999999998E-2</v>
      </c>
      <c r="AS42" s="11">
        <f t="shared" si="89"/>
        <v>1.838459212420156</v>
      </c>
      <c r="AT42" s="15">
        <f t="shared" si="90"/>
        <v>33.088205588598356</v>
      </c>
      <c r="AU42" s="19">
        <f t="shared" si="91"/>
        <v>9.9681786118061078E-5</v>
      </c>
      <c r="AV42" s="13">
        <f t="shared" si="92"/>
        <v>0.5</v>
      </c>
      <c r="AW42" s="11">
        <f t="shared" si="93"/>
        <v>1</v>
      </c>
      <c r="AX42" s="11">
        <f t="shared" si="94"/>
        <v>0.8911</v>
      </c>
      <c r="AY42" s="11">
        <f t="shared" si="95"/>
        <v>201997.53114128605</v>
      </c>
      <c r="AZ42" s="11">
        <f t="shared" si="96"/>
        <v>1</v>
      </c>
      <c r="BA42" s="11">
        <f t="shared" si="97"/>
        <v>0.34752899999999998</v>
      </c>
      <c r="BB42" s="11">
        <f t="shared" si="98"/>
        <v>1.025058</v>
      </c>
      <c r="BC42" s="11">
        <f t="shared" si="99"/>
        <v>0.99909999999999999</v>
      </c>
      <c r="BD42" s="11">
        <f t="shared" si="100"/>
        <v>0.8911</v>
      </c>
      <c r="BE42" s="11">
        <f t="shared" si="101"/>
        <v>201997.53114128605</v>
      </c>
      <c r="BF42" s="11">
        <f t="shared" si="102"/>
        <v>1</v>
      </c>
      <c r="BG42" s="11">
        <f t="shared" si="103"/>
        <v>0.34752899999999998</v>
      </c>
      <c r="BH42" s="11">
        <f t="shared" si="104"/>
        <v>1.025058</v>
      </c>
      <c r="BI42" s="121">
        <f t="shared" si="105"/>
        <v>13.519729102930162</v>
      </c>
      <c r="BJ42" s="121">
        <f t="shared" si="106"/>
        <v>3.6052610941147099</v>
      </c>
      <c r="BK42" s="121">
        <f t="shared" si="106"/>
        <v>1.8026305470573549</v>
      </c>
      <c r="BL42" s="121">
        <f t="shared" si="106"/>
        <v>1.0603709100337382</v>
      </c>
      <c r="BM42" s="121">
        <f t="shared" si="106"/>
        <v>0.69331944117590572</v>
      </c>
      <c r="BN42" s="121">
        <f t="shared" si="106"/>
        <v>0.48719744515063645</v>
      </c>
      <c r="BO42" s="121">
        <f t="shared" si="106"/>
        <v>0.36052610941147101</v>
      </c>
      <c r="BP42" s="121">
        <f t="shared" si="106"/>
        <v>0.27732777647036227</v>
      </c>
      <c r="BQ42" s="121">
        <f t="shared" si="107"/>
        <v>1.3333333333333333</v>
      </c>
      <c r="BR42" s="121">
        <f t="shared" si="107"/>
        <v>1.3333333333333333</v>
      </c>
      <c r="BS42" s="121">
        <f t="shared" si="107"/>
        <v>1.3333333333333333</v>
      </c>
      <c r="BT42" s="121">
        <f t="shared" si="107"/>
        <v>1.3333333333333333</v>
      </c>
      <c r="BU42" s="121">
        <f t="shared" si="107"/>
        <v>1.3333333333333333</v>
      </c>
      <c r="BV42" s="121">
        <f t="shared" si="107"/>
        <v>1.3333333333333333</v>
      </c>
      <c r="BW42" s="121">
        <f t="shared" si="107"/>
        <v>1.3333333333333333</v>
      </c>
      <c r="BX42" s="121">
        <f t="shared" si="107"/>
        <v>1.3333333333333333</v>
      </c>
      <c r="BY42" s="121">
        <f t="shared" si="108"/>
        <v>1.1834556652863912</v>
      </c>
      <c r="BZ42" s="121">
        <f t="shared" si="109"/>
        <v>2.4260841138371019</v>
      </c>
      <c r="CA42" s="121">
        <f t="shared" si="109"/>
        <v>4.0237492619737303</v>
      </c>
      <c r="CB42" s="121">
        <f t="shared" si="109"/>
        <v>6.1435272036190609</v>
      </c>
      <c r="CC42" s="121">
        <f t="shared" si="109"/>
        <v>8.8303999640599962</v>
      </c>
      <c r="CD42" s="121">
        <f t="shared" si="109"/>
        <v>12.098435280934527</v>
      </c>
      <c r="CE42" s="121">
        <f t="shared" si="109"/>
        <v>15.952982368060555</v>
      </c>
      <c r="CF42" s="121">
        <f t="shared" si="109"/>
        <v>20.396403215955072</v>
      </c>
      <c r="CG42" s="121">
        <f t="shared" si="110"/>
        <v>3.3799322757325405</v>
      </c>
      <c r="CH42" s="121">
        <f t="shared" si="111"/>
        <v>0.90131527352867746</v>
      </c>
      <c r="CI42" s="121">
        <f t="shared" si="112"/>
        <v>0.45065763676433873</v>
      </c>
      <c r="CJ42" s="121">
        <f t="shared" si="113"/>
        <v>0.26509272750843454</v>
      </c>
      <c r="CK42" s="121">
        <f t="shared" si="114"/>
        <v>0.17332986029397643</v>
      </c>
      <c r="CL42" s="121">
        <f t="shared" si="115"/>
        <v>0.12179936128765911</v>
      </c>
      <c r="CM42" s="121">
        <f t="shared" si="116"/>
        <v>9.0131527352867752E-2</v>
      </c>
      <c r="CN42" s="121">
        <f t="shared" si="117"/>
        <v>6.9331944117590569E-2</v>
      </c>
      <c r="CO42" s="95">
        <f t="shared" si="4"/>
        <v>5.783922719920163</v>
      </c>
      <c r="CP42" s="95">
        <f t="shared" si="5"/>
        <v>7.4035625687137445</v>
      </c>
      <c r="CQ42" s="95">
        <f t="shared" si="6"/>
        <v>9.5153341717270159</v>
      </c>
      <c r="CR42" s="95">
        <f t="shared" si="7"/>
        <v>12.354861150199646</v>
      </c>
      <c r="CS42" s="95">
        <f t="shared" si="8"/>
        <v>15.967125529418539</v>
      </c>
      <c r="CT42" s="95">
        <f t="shared" si="9"/>
        <v>20.366195047021684</v>
      </c>
      <c r="CU42" s="95">
        <f t="shared" si="10"/>
        <v>25.557418916826983</v>
      </c>
      <c r="CV42" s="95">
        <f t="shared" si="11"/>
        <v>31.543159129351427</v>
      </c>
      <c r="CW42" s="95">
        <f t="shared" si="12"/>
        <v>5.783922719920163</v>
      </c>
      <c r="CX42" s="95">
        <f t="shared" si="13"/>
        <v>7.4035625687137445</v>
      </c>
      <c r="CY42" s="95">
        <f t="shared" si="14"/>
        <v>9.5153341717270159</v>
      </c>
      <c r="CZ42" s="95">
        <f t="shared" si="15"/>
        <v>12.354861150199646</v>
      </c>
      <c r="DA42" s="95">
        <f t="shared" si="16"/>
        <v>15.967125529418539</v>
      </c>
      <c r="DB42" s="95">
        <f t="shared" si="17"/>
        <v>20.366195047021684</v>
      </c>
      <c r="DC42" s="95">
        <f t="shared" si="18"/>
        <v>25.557418916826983</v>
      </c>
      <c r="DD42" s="95">
        <f t="shared" si="19"/>
        <v>31.543159129351427</v>
      </c>
      <c r="DE42" s="13">
        <f t="shared" si="118"/>
        <v>17.436672768216553</v>
      </c>
      <c r="DF42" s="13">
        <f t="shared" si="119"/>
        <v>8.7648332079518116</v>
      </c>
      <c r="DG42" s="13">
        <f t="shared" si="120"/>
        <v>8.5598678090310862</v>
      </c>
      <c r="DH42" s="13">
        <f t="shared" si="121"/>
        <v>9.9373861136527992</v>
      </c>
      <c r="DI42" s="13">
        <f t="shared" si="20"/>
        <v>12.257207405235903</v>
      </c>
      <c r="DJ42" s="13">
        <f t="shared" si="21"/>
        <v>15.319120726085163</v>
      </c>
      <c r="DK42" s="13">
        <f t="shared" si="22"/>
        <v>19.046996477472025</v>
      </c>
      <c r="DL42" s="13">
        <f t="shared" si="23"/>
        <v>23.407218992425435</v>
      </c>
      <c r="DM42" s="95">
        <f t="shared" si="24"/>
        <v>17.436672768216553</v>
      </c>
      <c r="DN42" s="95">
        <f t="shared" si="25"/>
        <v>8.7648332079518116</v>
      </c>
      <c r="DO42" s="95">
        <f t="shared" si="26"/>
        <v>8.5598678090310862</v>
      </c>
      <c r="DP42" s="95">
        <f t="shared" si="27"/>
        <v>9.9373861136527992</v>
      </c>
      <c r="DQ42" s="95">
        <f t="shared" si="28"/>
        <v>12.257207405235903</v>
      </c>
      <c r="DR42" s="95">
        <f t="shared" si="29"/>
        <v>15.319120726085163</v>
      </c>
      <c r="DS42" s="95">
        <f t="shared" si="30"/>
        <v>19.046996477472025</v>
      </c>
      <c r="DT42" s="95">
        <f t="shared" si="31"/>
        <v>23.407218992425435</v>
      </c>
      <c r="DU42" s="95">
        <f t="shared" si="32"/>
        <v>22.211676772418038</v>
      </c>
      <c r="DV42" s="95">
        <f t="shared" si="33"/>
        <v>10.940055798365712</v>
      </c>
      <c r="DW42" s="95">
        <f t="shared" si="34"/>
        <v>9.3517472382036857</v>
      </c>
      <c r="DX42" s="95">
        <f t="shared" si="35"/>
        <v>9.2511348484380953</v>
      </c>
      <c r="DY42" s="95">
        <f t="shared" si="36"/>
        <v>9.9339455166847834</v>
      </c>
      <c r="DZ42" s="95">
        <f t="shared" si="37"/>
        <v>11.124789206743159</v>
      </c>
      <c r="EA42" s="95">
        <f t="shared" si="38"/>
        <v>12.709322356889833</v>
      </c>
      <c r="EB42" s="95">
        <f t="shared" si="39"/>
        <v>14.634749869295923</v>
      </c>
      <c r="EC42" s="95">
        <f t="shared" si="40"/>
        <v>22.211676772418038</v>
      </c>
      <c r="ED42" s="95">
        <f t="shared" si="41"/>
        <v>10.940055798365712</v>
      </c>
      <c r="EE42" s="95">
        <f t="shared" si="42"/>
        <v>9.3517472382036857</v>
      </c>
      <c r="EF42" s="95">
        <f t="shared" si="43"/>
        <v>9.2511348484380953</v>
      </c>
      <c r="EG42" s="95">
        <f t="shared" si="44"/>
        <v>9.9339455166847834</v>
      </c>
      <c r="EH42" s="95">
        <f t="shared" si="45"/>
        <v>11.124789206743158</v>
      </c>
      <c r="EI42" s="95">
        <f t="shared" si="46"/>
        <v>12.709322356889833</v>
      </c>
      <c r="EJ42" s="95">
        <f t="shared" si="47"/>
        <v>14.634749869295923</v>
      </c>
      <c r="EK42" s="95">
        <f t="shared" si="48"/>
        <v>22.211676772418038</v>
      </c>
      <c r="EL42" s="95">
        <f t="shared" si="49"/>
        <v>10.940055798365712</v>
      </c>
      <c r="EM42" s="95">
        <f t="shared" si="50"/>
        <v>9.3517472382036857</v>
      </c>
      <c r="EN42" s="95">
        <f t="shared" si="51"/>
        <v>9.2511348484380953</v>
      </c>
      <c r="EO42" s="95">
        <f t="shared" si="52"/>
        <v>9.9339455166847834</v>
      </c>
      <c r="EP42" s="95">
        <f t="shared" si="53"/>
        <v>11.124789206743158</v>
      </c>
      <c r="EQ42" s="95">
        <f t="shared" si="54"/>
        <v>12.709322356889833</v>
      </c>
      <c r="ER42" s="95">
        <f t="shared" si="55"/>
        <v>14.634749869295923</v>
      </c>
      <c r="ES42" s="95">
        <f t="shared" si="56"/>
        <v>1</v>
      </c>
      <c r="ET42" s="95">
        <f t="shared" si="57"/>
        <v>1</v>
      </c>
      <c r="EU42" s="95">
        <f t="shared" si="58"/>
        <v>1</v>
      </c>
      <c r="EV42" s="95">
        <f t="shared" si="59"/>
        <v>1</v>
      </c>
      <c r="EW42" s="95">
        <f t="shared" si="60"/>
        <v>1</v>
      </c>
      <c r="EX42" s="95">
        <f t="shared" si="61"/>
        <v>1</v>
      </c>
      <c r="EY42" s="95">
        <f t="shared" si="62"/>
        <v>1</v>
      </c>
      <c r="EZ42" s="95">
        <f t="shared" si="63"/>
        <v>1</v>
      </c>
      <c r="FA42" s="95">
        <f t="shared" si="64"/>
        <v>1</v>
      </c>
      <c r="FB42" s="95">
        <f t="shared" si="65"/>
        <v>1</v>
      </c>
      <c r="FC42" s="95">
        <f t="shared" si="66"/>
        <v>1</v>
      </c>
      <c r="FD42" s="95">
        <f t="shared" si="67"/>
        <v>1</v>
      </c>
      <c r="FE42" s="95">
        <f t="shared" si="68"/>
        <v>1</v>
      </c>
      <c r="FF42" s="95">
        <f t="shared" si="69"/>
        <v>1</v>
      </c>
      <c r="FG42" s="95">
        <f t="shared" si="70"/>
        <v>1</v>
      </c>
      <c r="FH42" s="95">
        <f t="shared" si="71"/>
        <v>1</v>
      </c>
      <c r="FI42" s="95">
        <f t="shared" si="72"/>
        <v>1</v>
      </c>
      <c r="FJ42" s="95">
        <f t="shared" si="73"/>
        <v>1</v>
      </c>
      <c r="FK42" s="95">
        <f t="shared" si="74"/>
        <v>1</v>
      </c>
      <c r="FL42" s="95">
        <f t="shared" si="75"/>
        <v>1</v>
      </c>
      <c r="FM42" s="95">
        <f t="shared" si="76"/>
        <v>1</v>
      </c>
      <c r="FN42" s="95">
        <f t="shared" si="77"/>
        <v>1</v>
      </c>
      <c r="FO42" s="95">
        <f t="shared" si="78"/>
        <v>1</v>
      </c>
      <c r="FP42" s="95">
        <f t="shared" si="79"/>
        <v>1</v>
      </c>
      <c r="FQ42" s="115">
        <f t="shared" si="80"/>
        <v>17.429491797934375</v>
      </c>
      <c r="FR42" s="115">
        <f t="shared" si="81"/>
        <v>8.7606672257219671</v>
      </c>
      <c r="FS42" s="115">
        <f t="shared" si="82"/>
        <v>8.554752544124602</v>
      </c>
      <c r="FT42" s="115">
        <f t="shared" si="83"/>
        <v>9.9295547192869389</v>
      </c>
      <c r="FU42" s="115">
        <f t="shared" si="84"/>
        <v>12.244415067504189</v>
      </c>
      <c r="FV42" s="115">
        <f t="shared" si="85"/>
        <v>15.298262821449343</v>
      </c>
      <c r="FW42" s="115">
        <f t="shared" si="86"/>
        <v>19.013852849983213</v>
      </c>
      <c r="FX42" s="115">
        <f t="shared" si="87"/>
        <v>23.356231393877906</v>
      </c>
      <c r="FZ42" s="90">
        <f t="shared" si="122"/>
        <v>8.554752544124602</v>
      </c>
      <c r="GB42" s="20">
        <v>4.0776561872329165</v>
      </c>
      <c r="GC42" s="20">
        <v>3.6723222304414098</v>
      </c>
      <c r="GD42" s="20">
        <v>3.3390804161460155</v>
      </c>
      <c r="GE42" s="20">
        <v>2.8283239115946035</v>
      </c>
      <c r="GF42" s="20">
        <v>2.0519608645178962</v>
      </c>
      <c r="GG42" s="20">
        <v>1.2358873300006774</v>
      </c>
      <c r="GH42" s="20">
        <v>1.0149370041306225</v>
      </c>
      <c r="GI42" s="31"/>
      <c r="GJ42" s="31"/>
      <c r="GK42" s="31"/>
      <c r="IC42" s="28"/>
      <c r="ID42" s="11"/>
      <c r="IE42" s="13"/>
      <c r="IF42" s="11"/>
      <c r="IG42" s="13"/>
      <c r="IH42" s="13"/>
      <c r="II42" s="13"/>
      <c r="IJ42" s="28"/>
      <c r="IK42" s="11"/>
      <c r="IL42" s="13"/>
      <c r="IM42" s="22"/>
      <c r="IN42" s="23"/>
      <c r="IO42" s="11"/>
      <c r="IP42" s="23"/>
      <c r="IQ42" s="28"/>
      <c r="IR42" s="20"/>
      <c r="IS42" s="13"/>
      <c r="IT42" s="23"/>
      <c r="IU42" s="23"/>
      <c r="IV42" s="23"/>
      <c r="IW42" s="23"/>
      <c r="IX42" s="28"/>
      <c r="IY42" s="13"/>
      <c r="IZ42" s="25"/>
      <c r="JA42" s="25"/>
      <c r="JB42" s="25"/>
      <c r="JC42" s="25"/>
      <c r="JD42" s="25"/>
      <c r="JE42" s="25"/>
      <c r="JF42" s="25"/>
    </row>
    <row r="43" spans="1:266" x14ac:dyDescent="0.3">
      <c r="D43" s="4"/>
      <c r="E43" s="4"/>
      <c r="F43" s="4"/>
      <c r="G43" s="4"/>
      <c r="H43" s="4"/>
      <c r="I43" s="4"/>
      <c r="J43" s="4"/>
      <c r="K43" s="5"/>
      <c r="U43" s="4"/>
      <c r="V43" s="4"/>
      <c r="X43" s="118">
        <f t="shared" si="123"/>
        <v>19.67151357289567</v>
      </c>
      <c r="Y43" s="118">
        <v>10</v>
      </c>
      <c r="Z43" s="40">
        <v>1.7999999999999999E-2</v>
      </c>
      <c r="AA43" s="40">
        <v>10000000</v>
      </c>
      <c r="AB43" s="40">
        <v>10000000</v>
      </c>
      <c r="AC43" s="98">
        <v>3900000</v>
      </c>
      <c r="AD43" s="42">
        <v>0.33</v>
      </c>
      <c r="AE43" s="42">
        <v>0.33</v>
      </c>
      <c r="AF43" s="41">
        <v>1.7999999999999999E-2</v>
      </c>
      <c r="AG43" s="40">
        <v>10000000</v>
      </c>
      <c r="AH43" s="40">
        <v>10000000</v>
      </c>
      <c r="AI43" s="98">
        <v>3900000</v>
      </c>
      <c r="AJ43" s="42">
        <v>0.33</v>
      </c>
      <c r="AK43" s="42">
        <v>0.33</v>
      </c>
      <c r="AL43" s="42">
        <f>AL11</f>
        <v>1E-4</v>
      </c>
      <c r="AM43" s="40">
        <v>6000</v>
      </c>
      <c r="AN43" s="40">
        <f>AN11</f>
        <v>10000</v>
      </c>
      <c r="AO43" s="40">
        <f>AO11</f>
        <v>10000</v>
      </c>
      <c r="AP43" s="42">
        <v>0.03</v>
      </c>
      <c r="AQ43" s="42">
        <v>0.03</v>
      </c>
      <c r="AR43" s="4">
        <f t="shared" si="88"/>
        <v>1.8099999999999998E-2</v>
      </c>
      <c r="AS43" s="11">
        <f t="shared" si="89"/>
        <v>1.9671513572895669</v>
      </c>
      <c r="AT43" s="15">
        <f t="shared" si="90"/>
        <v>33.088205588598356</v>
      </c>
      <c r="AU43" s="19">
        <f t="shared" si="91"/>
        <v>9.9681786118061078E-5</v>
      </c>
      <c r="AV43" s="13">
        <f t="shared" si="92"/>
        <v>0.5</v>
      </c>
      <c r="AW43" s="11">
        <f t="shared" si="93"/>
        <v>1</v>
      </c>
      <c r="AX43" s="11">
        <f t="shared" si="94"/>
        <v>0.8911</v>
      </c>
      <c r="AY43" s="11">
        <f t="shared" si="95"/>
        <v>201997.53114128605</v>
      </c>
      <c r="AZ43" s="11">
        <f t="shared" si="96"/>
        <v>1</v>
      </c>
      <c r="BA43" s="11">
        <f t="shared" si="97"/>
        <v>0.34752899999999998</v>
      </c>
      <c r="BB43" s="11">
        <f t="shared" si="98"/>
        <v>1.025058</v>
      </c>
      <c r="BC43" s="11">
        <f t="shared" si="99"/>
        <v>0.99909999999999999</v>
      </c>
      <c r="BD43" s="11">
        <f t="shared" si="100"/>
        <v>0.8911</v>
      </c>
      <c r="BE43" s="11">
        <f t="shared" si="101"/>
        <v>201997.53114128605</v>
      </c>
      <c r="BF43" s="11">
        <f t="shared" si="102"/>
        <v>1</v>
      </c>
      <c r="BG43" s="11">
        <f t="shared" si="103"/>
        <v>0.34752899999999998</v>
      </c>
      <c r="BH43" s="11">
        <f t="shared" si="104"/>
        <v>1.025058</v>
      </c>
      <c r="BI43" s="121">
        <f t="shared" si="105"/>
        <v>15.478737849944741</v>
      </c>
      <c r="BJ43" s="121">
        <f t="shared" si="106"/>
        <v>4.1276634266519308</v>
      </c>
      <c r="BK43" s="121">
        <f t="shared" si="106"/>
        <v>2.0638317133259654</v>
      </c>
      <c r="BL43" s="121">
        <f t="shared" si="106"/>
        <v>1.2140186548976268</v>
      </c>
      <c r="BM43" s="121">
        <f t="shared" si="106"/>
        <v>0.79378142820229447</v>
      </c>
      <c r="BN43" s="121">
        <f t="shared" si="106"/>
        <v>0.55779235495296364</v>
      </c>
      <c r="BO43" s="121">
        <f t="shared" si="106"/>
        <v>0.41276634266519308</v>
      </c>
      <c r="BP43" s="121">
        <f t="shared" si="106"/>
        <v>0.31751257128091775</v>
      </c>
      <c r="BQ43" s="121">
        <f t="shared" si="107"/>
        <v>1.3333333333333333</v>
      </c>
      <c r="BR43" s="121">
        <f t="shared" si="107"/>
        <v>1.3333333333333333</v>
      </c>
      <c r="BS43" s="121">
        <f t="shared" si="107"/>
        <v>1.3333333333333333</v>
      </c>
      <c r="BT43" s="121">
        <f t="shared" si="107"/>
        <v>1.3333333333333333</v>
      </c>
      <c r="BU43" s="121">
        <f t="shared" si="107"/>
        <v>1.3333333333333333</v>
      </c>
      <c r="BV43" s="121">
        <f t="shared" si="107"/>
        <v>1.3333333333333333</v>
      </c>
      <c r="BW43" s="121">
        <f t="shared" si="107"/>
        <v>1.3333333333333333</v>
      </c>
      <c r="BX43" s="121">
        <f t="shared" si="107"/>
        <v>1.3333333333333333</v>
      </c>
      <c r="BY43" s="121">
        <f t="shared" si="108"/>
        <v>1.0336760112554733</v>
      </c>
      <c r="BZ43" s="121">
        <f t="shared" si="109"/>
        <v>2.1190358230737201</v>
      </c>
      <c r="CA43" s="121">
        <f t="shared" si="109"/>
        <v>3.5144984382686091</v>
      </c>
      <c r="CB43" s="121">
        <f t="shared" si="109"/>
        <v>5.3659945878409125</v>
      </c>
      <c r="CC43" s="121">
        <f t="shared" si="109"/>
        <v>7.7128133147523776</v>
      </c>
      <c r="CD43" s="121">
        <f t="shared" si="109"/>
        <v>10.56724192587521</v>
      </c>
      <c r="CE43" s="121">
        <f t="shared" si="109"/>
        <v>13.933952631723781</v>
      </c>
      <c r="CF43" s="121">
        <f t="shared" si="109"/>
        <v>17.815008486291443</v>
      </c>
      <c r="CG43" s="121">
        <f t="shared" si="110"/>
        <v>3.8696844624861853</v>
      </c>
      <c r="CH43" s="121">
        <f t="shared" si="111"/>
        <v>1.0319158566629827</v>
      </c>
      <c r="CI43" s="121">
        <f t="shared" si="112"/>
        <v>0.51595792833149134</v>
      </c>
      <c r="CJ43" s="121">
        <f t="shared" si="113"/>
        <v>0.30350466372440671</v>
      </c>
      <c r="CK43" s="121">
        <f t="shared" si="114"/>
        <v>0.19844535705057362</v>
      </c>
      <c r="CL43" s="121">
        <f t="shared" si="115"/>
        <v>0.13944808873824091</v>
      </c>
      <c r="CM43" s="121">
        <f t="shared" si="116"/>
        <v>0.10319158566629827</v>
      </c>
      <c r="CN43" s="121">
        <f t="shared" si="117"/>
        <v>7.9378142820229439E-2</v>
      </c>
      <c r="CO43" s="95">
        <f t="shared" si="4"/>
        <v>5.6167921414273412</v>
      </c>
      <c r="CP43" s="95">
        <f t="shared" si="5"/>
        <v>7.0314483112182238</v>
      </c>
      <c r="CQ43" s="95">
        <f t="shared" si="6"/>
        <v>8.8759514145576173</v>
      </c>
      <c r="CR43" s="95">
        <f t="shared" si="7"/>
        <v>11.356104247532226</v>
      </c>
      <c r="CS43" s="95">
        <f t="shared" si="8"/>
        <v>14.5111958531038</v>
      </c>
      <c r="CT43" s="95">
        <f t="shared" si="9"/>
        <v>18.35351353814454</v>
      </c>
      <c r="CU43" s="95">
        <f t="shared" si="10"/>
        <v>22.887729513168821</v>
      </c>
      <c r="CV43" s="95">
        <f t="shared" si="11"/>
        <v>28.115906832169998</v>
      </c>
      <c r="CW43" s="95">
        <f t="shared" si="12"/>
        <v>5.6167921414273412</v>
      </c>
      <c r="CX43" s="95">
        <f t="shared" si="13"/>
        <v>7.0314483112182238</v>
      </c>
      <c r="CY43" s="95">
        <f t="shared" si="14"/>
        <v>8.8759514145576173</v>
      </c>
      <c r="CZ43" s="95">
        <f t="shared" si="15"/>
        <v>11.356104247532226</v>
      </c>
      <c r="DA43" s="95">
        <f t="shared" si="16"/>
        <v>14.5111958531038</v>
      </c>
      <c r="DB43" s="95">
        <f t="shared" si="17"/>
        <v>18.35351353814454</v>
      </c>
      <c r="DC43" s="95">
        <f t="shared" si="18"/>
        <v>22.887729513168821</v>
      </c>
      <c r="DD43" s="95">
        <f t="shared" si="19"/>
        <v>28.115906832169998</v>
      </c>
      <c r="DE43" s="13">
        <f t="shared" si="118"/>
        <v>19.245901861200213</v>
      </c>
      <c r="DF43" s="13">
        <f t="shared" si="119"/>
        <v>8.9801872497256507</v>
      </c>
      <c r="DG43" s="13">
        <f t="shared" si="120"/>
        <v>8.3118181515945739</v>
      </c>
      <c r="DH43" s="13">
        <f t="shared" si="121"/>
        <v>9.3135012427385391</v>
      </c>
      <c r="DI43" s="13">
        <f t="shared" si="20"/>
        <v>11.240082742954673</v>
      </c>
      <c r="DJ43" s="13">
        <f t="shared" si="21"/>
        <v>13.858522280828174</v>
      </c>
      <c r="DK43" s="13">
        <f t="shared" si="22"/>
        <v>17.080206974388972</v>
      </c>
      <c r="DL43" s="13">
        <f t="shared" si="23"/>
        <v>20.866009057572363</v>
      </c>
      <c r="DM43" s="95">
        <f t="shared" si="24"/>
        <v>19.245901861200213</v>
      </c>
      <c r="DN43" s="95">
        <f t="shared" si="25"/>
        <v>8.9801872497256507</v>
      </c>
      <c r="DO43" s="95">
        <f t="shared" si="26"/>
        <v>8.3118181515945739</v>
      </c>
      <c r="DP43" s="95">
        <f t="shared" si="27"/>
        <v>9.3135012427385391</v>
      </c>
      <c r="DQ43" s="95">
        <f t="shared" si="28"/>
        <v>11.240082742954673</v>
      </c>
      <c r="DR43" s="95">
        <f t="shared" si="29"/>
        <v>13.858522280828174</v>
      </c>
      <c r="DS43" s="95">
        <f t="shared" si="30"/>
        <v>17.080206974388972</v>
      </c>
      <c r="DT43" s="95">
        <f t="shared" si="31"/>
        <v>20.866009057572363</v>
      </c>
      <c r="DU43" s="95">
        <f t="shared" si="32"/>
        <v>23.050022875692065</v>
      </c>
      <c r="DV43" s="95">
        <f t="shared" si="33"/>
        <v>11.039844831410539</v>
      </c>
      <c r="DW43" s="95">
        <f t="shared" si="34"/>
        <v>9.2368079723380134</v>
      </c>
      <c r="DX43" s="95">
        <f t="shared" si="35"/>
        <v>8.9620440680328119</v>
      </c>
      <c r="DY43" s="95">
        <f t="shared" si="36"/>
        <v>9.4626384276742073</v>
      </c>
      <c r="DZ43" s="95">
        <f t="shared" si="37"/>
        <v>10.447988783967537</v>
      </c>
      <c r="EA43" s="95">
        <f t="shared" si="38"/>
        <v>11.797967171267231</v>
      </c>
      <c r="EB43" s="95">
        <f t="shared" si="39"/>
        <v>13.457224339363187</v>
      </c>
      <c r="EC43" s="95">
        <f t="shared" si="40"/>
        <v>23.050022875692065</v>
      </c>
      <c r="ED43" s="95">
        <f t="shared" si="41"/>
        <v>11.039844831410541</v>
      </c>
      <c r="EE43" s="95">
        <f t="shared" si="42"/>
        <v>9.2368079723380134</v>
      </c>
      <c r="EF43" s="95">
        <f t="shared" si="43"/>
        <v>8.9620440680328119</v>
      </c>
      <c r="EG43" s="95">
        <f t="shared" si="44"/>
        <v>9.4626384276742073</v>
      </c>
      <c r="EH43" s="95">
        <f t="shared" si="45"/>
        <v>10.447988783967535</v>
      </c>
      <c r="EI43" s="95">
        <f t="shared" si="46"/>
        <v>11.797967171267231</v>
      </c>
      <c r="EJ43" s="95">
        <f t="shared" si="47"/>
        <v>13.457224339363187</v>
      </c>
      <c r="EK43" s="95">
        <f t="shared" si="48"/>
        <v>23.050022875692065</v>
      </c>
      <c r="EL43" s="95">
        <f t="shared" si="49"/>
        <v>11.039844831410541</v>
      </c>
      <c r="EM43" s="95">
        <f t="shared" si="50"/>
        <v>9.2368079723380134</v>
      </c>
      <c r="EN43" s="95">
        <f t="shared" si="51"/>
        <v>8.9620440680328119</v>
      </c>
      <c r="EO43" s="95">
        <f t="shared" si="52"/>
        <v>9.4626384276742073</v>
      </c>
      <c r="EP43" s="95">
        <f t="shared" si="53"/>
        <v>10.447988783967535</v>
      </c>
      <c r="EQ43" s="95">
        <f t="shared" si="54"/>
        <v>11.797967171267231</v>
      </c>
      <c r="ER43" s="95">
        <f t="shared" si="55"/>
        <v>13.457224339363187</v>
      </c>
      <c r="ES43" s="95">
        <f t="shared" si="56"/>
        <v>1</v>
      </c>
      <c r="ET43" s="95">
        <f t="shared" si="57"/>
        <v>1</v>
      </c>
      <c r="EU43" s="95">
        <f t="shared" si="58"/>
        <v>1</v>
      </c>
      <c r="EV43" s="95">
        <f t="shared" si="59"/>
        <v>1</v>
      </c>
      <c r="EW43" s="95">
        <f t="shared" si="60"/>
        <v>1</v>
      </c>
      <c r="EX43" s="95">
        <f t="shared" si="61"/>
        <v>1</v>
      </c>
      <c r="EY43" s="95">
        <f t="shared" si="62"/>
        <v>1</v>
      </c>
      <c r="EZ43" s="95">
        <f t="shared" si="63"/>
        <v>1</v>
      </c>
      <c r="FA43" s="95">
        <f t="shared" si="64"/>
        <v>1</v>
      </c>
      <c r="FB43" s="95">
        <f t="shared" si="65"/>
        <v>1</v>
      </c>
      <c r="FC43" s="95">
        <f t="shared" si="66"/>
        <v>1</v>
      </c>
      <c r="FD43" s="95">
        <f t="shared" si="67"/>
        <v>1</v>
      </c>
      <c r="FE43" s="95">
        <f t="shared" si="68"/>
        <v>1</v>
      </c>
      <c r="FF43" s="95">
        <f t="shared" si="69"/>
        <v>1</v>
      </c>
      <c r="FG43" s="95">
        <f t="shared" si="70"/>
        <v>1</v>
      </c>
      <c r="FH43" s="95">
        <f t="shared" si="71"/>
        <v>1</v>
      </c>
      <c r="FI43" s="95">
        <f t="shared" si="72"/>
        <v>1</v>
      </c>
      <c r="FJ43" s="95">
        <f t="shared" si="73"/>
        <v>1</v>
      </c>
      <c r="FK43" s="95">
        <f t="shared" si="74"/>
        <v>1</v>
      </c>
      <c r="FL43" s="95">
        <f t="shared" si="75"/>
        <v>1</v>
      </c>
      <c r="FM43" s="95">
        <f t="shared" si="76"/>
        <v>1</v>
      </c>
      <c r="FN43" s="95">
        <f t="shared" si="77"/>
        <v>1</v>
      </c>
      <c r="FO43" s="95">
        <f t="shared" si="78"/>
        <v>1</v>
      </c>
      <c r="FP43" s="95">
        <f t="shared" si="79"/>
        <v>1</v>
      </c>
      <c r="FQ43" s="115">
        <f t="shared" si="80"/>
        <v>19.238020939363356</v>
      </c>
      <c r="FR43" s="115">
        <f t="shared" si="81"/>
        <v>8.9760618147500733</v>
      </c>
      <c r="FS43" s="115">
        <f t="shared" si="82"/>
        <v>8.3071720013670021</v>
      </c>
      <c r="FT43" s="115">
        <f t="shared" si="83"/>
        <v>9.3068000529341379</v>
      </c>
      <c r="FU43" s="115">
        <f t="shared" si="84"/>
        <v>11.229530349011918</v>
      </c>
      <c r="FV43" s="115">
        <f t="shared" si="85"/>
        <v>13.841698454418157</v>
      </c>
      <c r="FW43" s="115">
        <f t="shared" si="86"/>
        <v>17.053852143230554</v>
      </c>
      <c r="FX43" s="115">
        <f t="shared" si="87"/>
        <v>20.825847347548407</v>
      </c>
      <c r="FZ43" s="90">
        <f t="shared" si="122"/>
        <v>8.3071720013670021</v>
      </c>
      <c r="GB43" s="20">
        <v>4.05038174692125</v>
      </c>
      <c r="GC43" s="20">
        <v>3.6727696688862888</v>
      </c>
      <c r="GD43" s="20">
        <v>3.3584185584293147</v>
      </c>
      <c r="GE43" s="20">
        <v>2.8696374345148379</v>
      </c>
      <c r="GF43" s="20">
        <v>2.0499076792991233</v>
      </c>
      <c r="GG43" s="20">
        <v>1.2372889649003223</v>
      </c>
      <c r="GH43" s="20">
        <v>1.0189752415440101</v>
      </c>
      <c r="GI43" s="31"/>
      <c r="GJ43" s="31"/>
      <c r="GK43" s="31"/>
      <c r="IC43" s="28"/>
      <c r="ID43" s="13"/>
      <c r="IE43" s="13"/>
      <c r="IF43" s="13"/>
      <c r="IG43" s="13"/>
      <c r="IH43" s="13"/>
      <c r="II43" s="13"/>
      <c r="IJ43" s="28"/>
      <c r="IK43" s="20"/>
      <c r="IL43" s="13"/>
      <c r="IM43" s="11"/>
      <c r="IN43" s="23"/>
      <c r="IO43" s="13"/>
      <c r="IP43" s="23"/>
      <c r="IQ43" s="28"/>
      <c r="IR43" s="20"/>
      <c r="IS43" s="13"/>
      <c r="IT43" s="20"/>
      <c r="IU43" s="23"/>
      <c r="IV43" s="20"/>
      <c r="IW43" s="23"/>
      <c r="IY43" s="13"/>
      <c r="IZ43" s="25"/>
      <c r="JA43" s="25"/>
      <c r="JB43" s="25"/>
      <c r="JC43" s="25"/>
      <c r="JD43" s="25"/>
      <c r="JE43" s="25"/>
      <c r="JF43" s="25"/>
    </row>
    <row r="44" spans="1:266" x14ac:dyDescent="0.3">
      <c r="I44" s="4"/>
      <c r="J44" s="4"/>
      <c r="K44" s="5"/>
      <c r="U44" s="4"/>
      <c r="V44" s="4"/>
      <c r="X44" s="118">
        <f t="shared" si="123"/>
        <v>21.048519522998369</v>
      </c>
      <c r="Y44" s="118">
        <v>10</v>
      </c>
      <c r="Z44" s="40">
        <v>1.7999999999999999E-2</v>
      </c>
      <c r="AA44" s="40">
        <v>10000000</v>
      </c>
      <c r="AB44" s="40">
        <v>10000000</v>
      </c>
      <c r="AC44" s="98">
        <v>3900000</v>
      </c>
      <c r="AD44" s="42">
        <v>0.33</v>
      </c>
      <c r="AE44" s="42">
        <v>0.33</v>
      </c>
      <c r="AF44" s="41">
        <v>1.7999999999999999E-2</v>
      </c>
      <c r="AG44" s="40">
        <v>10000000</v>
      </c>
      <c r="AH44" s="40">
        <v>10000000</v>
      </c>
      <c r="AI44" s="98">
        <v>3900000</v>
      </c>
      <c r="AJ44" s="42">
        <v>0.33</v>
      </c>
      <c r="AK44" s="42">
        <v>0.33</v>
      </c>
      <c r="AL44" s="42">
        <f>AL11</f>
        <v>1E-4</v>
      </c>
      <c r="AM44" s="40">
        <v>6000</v>
      </c>
      <c r="AN44" s="40">
        <f>AN11</f>
        <v>10000</v>
      </c>
      <c r="AO44" s="40">
        <f>AO11</f>
        <v>10000</v>
      </c>
      <c r="AP44" s="42">
        <v>0.03</v>
      </c>
      <c r="AQ44" s="42">
        <v>0.03</v>
      </c>
      <c r="AR44" s="4">
        <f t="shared" si="88"/>
        <v>1.8099999999999998E-2</v>
      </c>
      <c r="AS44" s="11">
        <f t="shared" si="89"/>
        <v>2.1048519522998368</v>
      </c>
      <c r="AT44" s="15">
        <f t="shared" si="90"/>
        <v>33.088205588598356</v>
      </c>
      <c r="AU44" s="19">
        <f t="shared" si="91"/>
        <v>9.9681786118061078E-5</v>
      </c>
      <c r="AV44" s="13">
        <f t="shared" si="92"/>
        <v>0.5</v>
      </c>
      <c r="AW44" s="11">
        <f t="shared" si="93"/>
        <v>1</v>
      </c>
      <c r="AX44" s="11">
        <f t="shared" si="94"/>
        <v>0.8911</v>
      </c>
      <c r="AY44" s="11">
        <f t="shared" si="95"/>
        <v>201997.53114128605</v>
      </c>
      <c r="AZ44" s="11">
        <f t="shared" si="96"/>
        <v>1</v>
      </c>
      <c r="BA44" s="11">
        <f t="shared" si="97"/>
        <v>0.34752899999999998</v>
      </c>
      <c r="BB44" s="11">
        <f t="shared" si="98"/>
        <v>1.025058</v>
      </c>
      <c r="BC44" s="11">
        <f t="shared" si="99"/>
        <v>0.99909999999999999</v>
      </c>
      <c r="BD44" s="11">
        <f t="shared" si="100"/>
        <v>0.8911</v>
      </c>
      <c r="BE44" s="11">
        <f t="shared" si="101"/>
        <v>201997.53114128605</v>
      </c>
      <c r="BF44" s="11">
        <f t="shared" si="102"/>
        <v>1</v>
      </c>
      <c r="BG44" s="11">
        <f t="shared" si="103"/>
        <v>0.34752899999999998</v>
      </c>
      <c r="BH44" s="11">
        <f t="shared" si="104"/>
        <v>1.025058</v>
      </c>
      <c r="BI44" s="121">
        <f t="shared" si="105"/>
        <v>17.72160696440174</v>
      </c>
      <c r="BJ44" s="121">
        <f t="shared" si="106"/>
        <v>4.7257618571737972</v>
      </c>
      <c r="BK44" s="121">
        <f t="shared" si="106"/>
        <v>2.3628809285868986</v>
      </c>
      <c r="BL44" s="121">
        <f t="shared" si="106"/>
        <v>1.3899299579922932</v>
      </c>
      <c r="BM44" s="121">
        <f t="shared" si="106"/>
        <v>0.90880035714880714</v>
      </c>
      <c r="BN44" s="121">
        <f t="shared" si="106"/>
        <v>0.63861646718564824</v>
      </c>
      <c r="BO44" s="121">
        <f t="shared" si="106"/>
        <v>0.47257618571737975</v>
      </c>
      <c r="BP44" s="121">
        <f t="shared" si="106"/>
        <v>0.36352014285952289</v>
      </c>
      <c r="BQ44" s="121">
        <f t="shared" si="107"/>
        <v>1.3333333333333333</v>
      </c>
      <c r="BR44" s="121">
        <f t="shared" si="107"/>
        <v>1.3333333333333333</v>
      </c>
      <c r="BS44" s="121">
        <f t="shared" si="107"/>
        <v>1.3333333333333333</v>
      </c>
      <c r="BT44" s="121">
        <f t="shared" si="107"/>
        <v>1.3333333333333333</v>
      </c>
      <c r="BU44" s="121">
        <f t="shared" si="107"/>
        <v>1.3333333333333333</v>
      </c>
      <c r="BV44" s="121">
        <f t="shared" si="107"/>
        <v>1.3333333333333333</v>
      </c>
      <c r="BW44" s="121">
        <f t="shared" si="107"/>
        <v>1.3333333333333333</v>
      </c>
      <c r="BX44" s="121">
        <f t="shared" si="107"/>
        <v>1.3333333333333333</v>
      </c>
      <c r="BY44" s="121">
        <f t="shared" si="108"/>
        <v>0.90285266071750625</v>
      </c>
      <c r="BZ44" s="121">
        <f t="shared" si="109"/>
        <v>1.8508479544708876</v>
      </c>
      <c r="CA44" s="121">
        <f t="shared" si="109"/>
        <v>3.0696990464395211</v>
      </c>
      <c r="CB44" s="121">
        <f t="shared" si="109"/>
        <v>4.6868674887247019</v>
      </c>
      <c r="CC44" s="121">
        <f t="shared" si="109"/>
        <v>6.7366698530460081</v>
      </c>
      <c r="CD44" s="121">
        <f t="shared" si="109"/>
        <v>9.2298383490918052</v>
      </c>
      <c r="CE44" s="121">
        <f t="shared" si="109"/>
        <v>12.170453866471984</v>
      </c>
      <c r="CF44" s="121">
        <f t="shared" si="109"/>
        <v>15.560318356442867</v>
      </c>
      <c r="CG44" s="121">
        <f t="shared" si="110"/>
        <v>4.4304017411004351</v>
      </c>
      <c r="CH44" s="121">
        <f t="shared" si="111"/>
        <v>1.1814404642934493</v>
      </c>
      <c r="CI44" s="121">
        <f t="shared" si="112"/>
        <v>0.59072023214672464</v>
      </c>
      <c r="CJ44" s="121">
        <f t="shared" si="113"/>
        <v>0.34748248949807331</v>
      </c>
      <c r="CK44" s="121">
        <f t="shared" si="114"/>
        <v>0.22720008928720178</v>
      </c>
      <c r="CL44" s="121">
        <f t="shared" si="115"/>
        <v>0.15965411679641206</v>
      </c>
      <c r="CM44" s="121">
        <f t="shared" si="116"/>
        <v>0.11814404642934494</v>
      </c>
      <c r="CN44" s="121">
        <f t="shared" si="117"/>
        <v>9.0880035714880722E-2</v>
      </c>
      <c r="CO44" s="95">
        <f t="shared" si="4"/>
        <v>5.4708138214930049</v>
      </c>
      <c r="CP44" s="95">
        <f t="shared" si="5"/>
        <v>6.7064293073790058</v>
      </c>
      <c r="CQ44" s="95">
        <f t="shared" si="6"/>
        <v>8.3174897522557565</v>
      </c>
      <c r="CR44" s="95">
        <f t="shared" si="7"/>
        <v>10.483751288612304</v>
      </c>
      <c r="CS44" s="95">
        <f t="shared" si="8"/>
        <v>13.239530488168221</v>
      </c>
      <c r="CT44" s="95">
        <f t="shared" si="9"/>
        <v>16.595559560611875</v>
      </c>
      <c r="CU44" s="95">
        <f t="shared" si="10"/>
        <v>20.555919395553161</v>
      </c>
      <c r="CV44" s="95">
        <f t="shared" si="11"/>
        <v>25.122411944248398</v>
      </c>
      <c r="CW44" s="95">
        <f t="shared" si="12"/>
        <v>5.4708138214930049</v>
      </c>
      <c r="CX44" s="95">
        <f t="shared" si="13"/>
        <v>6.7064293073790058</v>
      </c>
      <c r="CY44" s="95">
        <f t="shared" si="14"/>
        <v>8.3174897522557565</v>
      </c>
      <c r="CZ44" s="95">
        <f t="shared" si="15"/>
        <v>10.483751288612304</v>
      </c>
      <c r="DA44" s="95">
        <f t="shared" si="16"/>
        <v>13.239530488168221</v>
      </c>
      <c r="DB44" s="95">
        <f t="shared" si="17"/>
        <v>16.595559560611875</v>
      </c>
      <c r="DC44" s="95">
        <f t="shared" si="18"/>
        <v>20.555919395553161</v>
      </c>
      <c r="DD44" s="95">
        <f t="shared" si="19"/>
        <v>25.122411944248398</v>
      </c>
      <c r="DE44" s="13">
        <f t="shared" si="118"/>
        <v>21.357947625119248</v>
      </c>
      <c r="DF44" s="13">
        <f t="shared" si="119"/>
        <v>9.3100978116446846</v>
      </c>
      <c r="DG44" s="13">
        <f t="shared" si="120"/>
        <v>8.1660679750264187</v>
      </c>
      <c r="DH44" s="13">
        <f t="shared" si="121"/>
        <v>8.8102854467169962</v>
      </c>
      <c r="DI44" s="13">
        <f t="shared" si="20"/>
        <v>10.378958210194815</v>
      </c>
      <c r="DJ44" s="13">
        <f t="shared" si="21"/>
        <v>12.601942816277454</v>
      </c>
      <c r="DK44" s="13">
        <f t="shared" si="22"/>
        <v>15.376518052189365</v>
      </c>
      <c r="DL44" s="13">
        <f t="shared" si="23"/>
        <v>18.657326499302389</v>
      </c>
      <c r="DM44" s="95">
        <f t="shared" si="24"/>
        <v>21.357947625119248</v>
      </c>
      <c r="DN44" s="95">
        <f t="shared" si="25"/>
        <v>9.3100978116446846</v>
      </c>
      <c r="DO44" s="95">
        <f t="shared" si="26"/>
        <v>8.1660679750264187</v>
      </c>
      <c r="DP44" s="95">
        <f t="shared" si="27"/>
        <v>8.8102854467169962</v>
      </c>
      <c r="DQ44" s="95">
        <f t="shared" si="28"/>
        <v>10.378958210194815</v>
      </c>
      <c r="DR44" s="95">
        <f t="shared" si="29"/>
        <v>12.601942816277454</v>
      </c>
      <c r="DS44" s="95">
        <f t="shared" si="30"/>
        <v>15.376518052189365</v>
      </c>
      <c r="DT44" s="95">
        <f t="shared" si="31"/>
        <v>18.657326499302389</v>
      </c>
      <c r="DU44" s="95">
        <f t="shared" si="32"/>
        <v>24.028685745410755</v>
      </c>
      <c r="DV44" s="95">
        <f t="shared" si="33"/>
        <v>11.192716148308085</v>
      </c>
      <c r="DW44" s="95">
        <f t="shared" si="34"/>
        <v>9.1692714215212732</v>
      </c>
      <c r="DX44" s="95">
        <f t="shared" si="35"/>
        <v>8.7288679581987161</v>
      </c>
      <c r="DY44" s="95">
        <f t="shared" si="36"/>
        <v>9.0636174306802051</v>
      </c>
      <c r="DZ44" s="95">
        <f t="shared" si="37"/>
        <v>9.8657250443197402</v>
      </c>
      <c r="EA44" s="95">
        <f t="shared" si="38"/>
        <v>11.008525428009754</v>
      </c>
      <c r="EB44" s="95">
        <f t="shared" si="39"/>
        <v>12.433782684972511</v>
      </c>
      <c r="EC44" s="95">
        <f t="shared" si="40"/>
        <v>24.028685745410755</v>
      </c>
      <c r="ED44" s="95">
        <f t="shared" si="41"/>
        <v>11.192716148308085</v>
      </c>
      <c r="EE44" s="95">
        <f t="shared" si="42"/>
        <v>9.1692714215212732</v>
      </c>
      <c r="EF44" s="95">
        <f t="shared" si="43"/>
        <v>8.7288679581987161</v>
      </c>
      <c r="EG44" s="95">
        <f t="shared" si="44"/>
        <v>9.0636174306802051</v>
      </c>
      <c r="EH44" s="95">
        <f t="shared" si="45"/>
        <v>9.8657250443197402</v>
      </c>
      <c r="EI44" s="95">
        <f t="shared" si="46"/>
        <v>11.008525428009756</v>
      </c>
      <c r="EJ44" s="95">
        <f t="shared" si="47"/>
        <v>12.433782684972513</v>
      </c>
      <c r="EK44" s="95">
        <f t="shared" si="48"/>
        <v>24.028685745410755</v>
      </c>
      <c r="EL44" s="95">
        <f t="shared" si="49"/>
        <v>11.192716148308085</v>
      </c>
      <c r="EM44" s="95">
        <f t="shared" si="50"/>
        <v>9.1692714215212732</v>
      </c>
      <c r="EN44" s="95">
        <f t="shared" si="51"/>
        <v>8.7288679581987161</v>
      </c>
      <c r="EO44" s="95">
        <f t="shared" si="52"/>
        <v>9.0636174306802051</v>
      </c>
      <c r="EP44" s="95">
        <f t="shared" si="53"/>
        <v>9.8657250443197402</v>
      </c>
      <c r="EQ44" s="95">
        <f t="shared" si="54"/>
        <v>11.008525428009756</v>
      </c>
      <c r="ER44" s="95">
        <f t="shared" si="55"/>
        <v>12.433782684972513</v>
      </c>
      <c r="ES44" s="95">
        <f t="shared" si="56"/>
        <v>1</v>
      </c>
      <c r="ET44" s="95">
        <f t="shared" si="57"/>
        <v>1</v>
      </c>
      <c r="EU44" s="95">
        <f t="shared" si="58"/>
        <v>1</v>
      </c>
      <c r="EV44" s="95">
        <f t="shared" si="59"/>
        <v>1</v>
      </c>
      <c r="EW44" s="95">
        <f t="shared" si="60"/>
        <v>1</v>
      </c>
      <c r="EX44" s="95">
        <f t="shared" si="61"/>
        <v>1</v>
      </c>
      <c r="EY44" s="95">
        <f t="shared" si="62"/>
        <v>1</v>
      </c>
      <c r="EZ44" s="95">
        <f t="shared" si="63"/>
        <v>1</v>
      </c>
      <c r="FA44" s="95">
        <f t="shared" si="64"/>
        <v>1</v>
      </c>
      <c r="FB44" s="95">
        <f t="shared" si="65"/>
        <v>1</v>
      </c>
      <c r="FC44" s="95">
        <f t="shared" si="66"/>
        <v>1</v>
      </c>
      <c r="FD44" s="95">
        <f t="shared" si="67"/>
        <v>1</v>
      </c>
      <c r="FE44" s="95">
        <f t="shared" si="68"/>
        <v>1</v>
      </c>
      <c r="FF44" s="95">
        <f t="shared" si="69"/>
        <v>1</v>
      </c>
      <c r="FG44" s="95">
        <f t="shared" si="70"/>
        <v>1</v>
      </c>
      <c r="FH44" s="95">
        <f t="shared" si="71"/>
        <v>1</v>
      </c>
      <c r="FI44" s="95">
        <f t="shared" si="72"/>
        <v>1</v>
      </c>
      <c r="FJ44" s="95">
        <f t="shared" si="73"/>
        <v>1</v>
      </c>
      <c r="FK44" s="95">
        <f t="shared" si="74"/>
        <v>1</v>
      </c>
      <c r="FL44" s="95">
        <f t="shared" si="75"/>
        <v>1</v>
      </c>
      <c r="FM44" s="95">
        <f t="shared" si="76"/>
        <v>1</v>
      </c>
      <c r="FN44" s="95">
        <f t="shared" si="77"/>
        <v>1</v>
      </c>
      <c r="FO44" s="95">
        <f t="shared" si="78"/>
        <v>1</v>
      </c>
      <c r="FP44" s="95">
        <f t="shared" si="79"/>
        <v>1</v>
      </c>
      <c r="FQ44" s="115">
        <f t="shared" si="80"/>
        <v>21.349239725181942</v>
      </c>
      <c r="FR44" s="115">
        <f t="shared" si="81"/>
        <v>9.3059359091094169</v>
      </c>
      <c r="FS44" s="115">
        <f t="shared" si="82"/>
        <v>8.1617610707836405</v>
      </c>
      <c r="FT44" s="115">
        <f t="shared" si="83"/>
        <v>8.8044563948317354</v>
      </c>
      <c r="FU44" s="115">
        <f t="shared" si="84"/>
        <v>10.370148249462083</v>
      </c>
      <c r="FV44" s="115">
        <f t="shared" si="85"/>
        <v>12.588253858928676</v>
      </c>
      <c r="FW44" s="115">
        <f t="shared" si="86"/>
        <v>15.355425371928517</v>
      </c>
      <c r="FX44" s="115">
        <f t="shared" si="87"/>
        <v>18.625535657606108</v>
      </c>
      <c r="FZ44" s="90">
        <f t="shared" si="122"/>
        <v>8.1617610707836405</v>
      </c>
      <c r="GB44" s="20">
        <v>4.0597894129010115</v>
      </c>
      <c r="GC44" s="20">
        <v>3.7035161924886384</v>
      </c>
      <c r="GD44" s="20">
        <v>3.4036326687229028</v>
      </c>
      <c r="GE44" s="20">
        <v>2.8357784057803723</v>
      </c>
      <c r="GF44" s="20">
        <v>2.0546390158848653</v>
      </c>
      <c r="GG44" s="20">
        <v>1.239648884970457</v>
      </c>
      <c r="GH44" s="20">
        <v>1.0240230412663729</v>
      </c>
      <c r="GI44" s="31"/>
      <c r="GJ44" s="31"/>
      <c r="GK44" s="31"/>
      <c r="IC44" s="28"/>
      <c r="ID44" s="13"/>
      <c r="IE44" s="13"/>
      <c r="IF44" s="13"/>
      <c r="IG44" s="13"/>
      <c r="IH44" s="13"/>
      <c r="II44" s="13"/>
      <c r="IJ44" s="28"/>
      <c r="IK44" s="20"/>
      <c r="IL44" s="13"/>
      <c r="IM44" s="11"/>
      <c r="IN44" s="23"/>
      <c r="IO44" s="13"/>
      <c r="IP44" s="23"/>
      <c r="IQ44" s="28"/>
      <c r="IR44" s="20"/>
      <c r="IS44" s="13"/>
      <c r="IT44" s="20"/>
      <c r="IU44" s="23"/>
      <c r="IV44" s="20"/>
      <c r="IW44" s="23"/>
      <c r="IY44" s="13"/>
      <c r="IZ44" s="25"/>
      <c r="JA44" s="25"/>
      <c r="JB44" s="25"/>
      <c r="JC44" s="25"/>
      <c r="JD44" s="25"/>
      <c r="JE44" s="25"/>
      <c r="JF44" s="25"/>
    </row>
    <row r="45" spans="1:266" x14ac:dyDescent="0.3">
      <c r="G45" s="8"/>
      <c r="K45" s="5"/>
      <c r="U45" s="4"/>
      <c r="V45" s="4"/>
      <c r="X45" s="118">
        <f t="shared" si="123"/>
        <v>22.521915889608255</v>
      </c>
      <c r="Y45" s="118">
        <v>10</v>
      </c>
      <c r="Z45" s="40">
        <v>1.7999999999999999E-2</v>
      </c>
      <c r="AA45" s="40">
        <v>10000000</v>
      </c>
      <c r="AB45" s="40">
        <v>10000000</v>
      </c>
      <c r="AC45" s="98">
        <v>3900000</v>
      </c>
      <c r="AD45" s="42">
        <v>0.33</v>
      </c>
      <c r="AE45" s="42">
        <v>0.33</v>
      </c>
      <c r="AF45" s="41">
        <v>1.7999999999999999E-2</v>
      </c>
      <c r="AG45" s="40">
        <v>10000000</v>
      </c>
      <c r="AH45" s="40">
        <v>10000000</v>
      </c>
      <c r="AI45" s="98">
        <v>3900000</v>
      </c>
      <c r="AJ45" s="42">
        <v>0.33</v>
      </c>
      <c r="AK45" s="42">
        <v>0.33</v>
      </c>
      <c r="AL45" s="42">
        <f>AL11</f>
        <v>1E-4</v>
      </c>
      <c r="AM45" s="40">
        <v>6000</v>
      </c>
      <c r="AN45" s="40">
        <f>AN11</f>
        <v>10000</v>
      </c>
      <c r="AO45" s="40">
        <f>AO11</f>
        <v>10000</v>
      </c>
      <c r="AP45" s="42">
        <v>0.03</v>
      </c>
      <c r="AQ45" s="42">
        <v>0.03</v>
      </c>
      <c r="AR45" s="4">
        <f t="shared" si="88"/>
        <v>1.8099999999999998E-2</v>
      </c>
      <c r="AS45" s="11">
        <f t="shared" si="89"/>
        <v>2.2521915889608257</v>
      </c>
      <c r="AT45" s="15">
        <f t="shared" si="90"/>
        <v>33.088205588598356</v>
      </c>
      <c r="AU45" s="19">
        <f t="shared" si="91"/>
        <v>9.9681786118061078E-5</v>
      </c>
      <c r="AV45" s="13">
        <f t="shared" si="92"/>
        <v>0.5</v>
      </c>
      <c r="AW45" s="11">
        <f t="shared" si="93"/>
        <v>1</v>
      </c>
      <c r="AX45" s="11">
        <f t="shared" si="94"/>
        <v>0.8911</v>
      </c>
      <c r="AY45" s="11">
        <f t="shared" si="95"/>
        <v>201997.53114128605</v>
      </c>
      <c r="AZ45" s="11">
        <f t="shared" si="96"/>
        <v>1</v>
      </c>
      <c r="BA45" s="11">
        <f t="shared" si="97"/>
        <v>0.34752899999999998</v>
      </c>
      <c r="BB45" s="11">
        <f t="shared" si="98"/>
        <v>1.025058</v>
      </c>
      <c r="BC45" s="11">
        <f t="shared" si="99"/>
        <v>0.99909999999999999</v>
      </c>
      <c r="BD45" s="11">
        <f t="shared" si="100"/>
        <v>0.8911</v>
      </c>
      <c r="BE45" s="11">
        <f t="shared" si="101"/>
        <v>201997.53114128605</v>
      </c>
      <c r="BF45" s="11">
        <f t="shared" si="102"/>
        <v>1</v>
      </c>
      <c r="BG45" s="11">
        <f t="shared" si="103"/>
        <v>0.34752899999999998</v>
      </c>
      <c r="BH45" s="11">
        <f t="shared" si="104"/>
        <v>1.025058</v>
      </c>
      <c r="BI45" s="121">
        <f t="shared" si="105"/>
        <v>20.289467813543553</v>
      </c>
      <c r="BJ45" s="121">
        <f t="shared" si="106"/>
        <v>5.4105247502782801</v>
      </c>
      <c r="BK45" s="121">
        <f t="shared" si="106"/>
        <v>2.70526237513914</v>
      </c>
      <c r="BL45" s="121">
        <f t="shared" si="106"/>
        <v>1.5913308089053766</v>
      </c>
      <c r="BM45" s="121">
        <f t="shared" si="106"/>
        <v>1.0404855288996693</v>
      </c>
      <c r="BN45" s="121">
        <f t="shared" si="106"/>
        <v>0.73115199328084868</v>
      </c>
      <c r="BO45" s="121">
        <f t="shared" si="106"/>
        <v>0.54105247502782805</v>
      </c>
      <c r="BP45" s="121">
        <f t="shared" si="106"/>
        <v>0.41619421155986774</v>
      </c>
      <c r="BQ45" s="121">
        <f t="shared" si="107"/>
        <v>1.3333333333333333</v>
      </c>
      <c r="BR45" s="121">
        <f t="shared" si="107"/>
        <v>1.3333333333333333</v>
      </c>
      <c r="BS45" s="121">
        <f t="shared" si="107"/>
        <v>1.3333333333333333</v>
      </c>
      <c r="BT45" s="121">
        <f t="shared" si="107"/>
        <v>1.3333333333333333</v>
      </c>
      <c r="BU45" s="121">
        <f t="shared" si="107"/>
        <v>1.3333333333333333</v>
      </c>
      <c r="BV45" s="121">
        <f t="shared" si="107"/>
        <v>1.3333333333333333</v>
      </c>
      <c r="BW45" s="121">
        <f t="shared" si="107"/>
        <v>1.3333333333333333</v>
      </c>
      <c r="BX45" s="121">
        <f t="shared" si="107"/>
        <v>1.3333333333333333</v>
      </c>
      <c r="BY45" s="121">
        <f t="shared" si="108"/>
        <v>0.78858647979518415</v>
      </c>
      <c r="BZ45" s="121">
        <f t="shared" si="109"/>
        <v>1.6166022835801273</v>
      </c>
      <c r="CA45" s="121">
        <f t="shared" si="109"/>
        <v>2.681194031303626</v>
      </c>
      <c r="CB45" s="121">
        <f t="shared" si="109"/>
        <v>4.0936915789367649</v>
      </c>
      <c r="CC45" s="121">
        <f t="shared" si="109"/>
        <v>5.8840683492409891</v>
      </c>
      <c r="CD45" s="121">
        <f t="shared" si="109"/>
        <v>8.0616982697980664</v>
      </c>
      <c r="CE45" s="121">
        <f t="shared" si="109"/>
        <v>10.630145747639082</v>
      </c>
      <c r="CF45" s="121">
        <f t="shared" si="109"/>
        <v>13.59098467677777</v>
      </c>
      <c r="CG45" s="121">
        <f t="shared" si="110"/>
        <v>5.0723669533858882</v>
      </c>
      <c r="CH45" s="121">
        <f t="shared" si="111"/>
        <v>1.35263118756957</v>
      </c>
      <c r="CI45" s="121">
        <f t="shared" si="112"/>
        <v>0.67631559378478501</v>
      </c>
      <c r="CJ45" s="121">
        <f t="shared" si="113"/>
        <v>0.39783270222634415</v>
      </c>
      <c r="CK45" s="121">
        <f t="shared" si="114"/>
        <v>0.26012138222491732</v>
      </c>
      <c r="CL45" s="121">
        <f t="shared" si="115"/>
        <v>0.18278799832021217</v>
      </c>
      <c r="CM45" s="121">
        <f t="shared" si="116"/>
        <v>0.13526311875695701</v>
      </c>
      <c r="CN45" s="121">
        <f t="shared" si="117"/>
        <v>0.10404855288996694</v>
      </c>
      <c r="CO45" s="95">
        <f t="shared" si="4"/>
        <v>5.3433107033740983</v>
      </c>
      <c r="CP45" s="95">
        <f t="shared" si="5"/>
        <v>6.4225451220010523</v>
      </c>
      <c r="CQ45" s="95">
        <f t="shared" si="6"/>
        <v>7.8297077081454773</v>
      </c>
      <c r="CR45" s="95">
        <f t="shared" si="7"/>
        <v>9.7218044295679125</v>
      </c>
      <c r="CS45" s="95">
        <f t="shared" si="8"/>
        <v>12.128808709029801</v>
      </c>
      <c r="CT45" s="95">
        <f t="shared" si="9"/>
        <v>15.060094474112915</v>
      </c>
      <c r="CU45" s="95">
        <f t="shared" si="10"/>
        <v>18.519226131848338</v>
      </c>
      <c r="CV45" s="95">
        <f t="shared" si="11"/>
        <v>22.507777576249801</v>
      </c>
      <c r="CW45" s="95">
        <f t="shared" si="12"/>
        <v>5.3433107033740983</v>
      </c>
      <c r="CX45" s="95">
        <f t="shared" si="13"/>
        <v>6.4225451220010523</v>
      </c>
      <c r="CY45" s="95">
        <f t="shared" si="14"/>
        <v>7.8297077081454773</v>
      </c>
      <c r="CZ45" s="95">
        <f t="shared" si="15"/>
        <v>9.7218044295679125</v>
      </c>
      <c r="DA45" s="95">
        <f t="shared" si="16"/>
        <v>12.128808709029801</v>
      </c>
      <c r="DB45" s="95">
        <f t="shared" si="17"/>
        <v>15.060094474112915</v>
      </c>
      <c r="DC45" s="95">
        <f t="shared" si="18"/>
        <v>18.519226131848338</v>
      </c>
      <c r="DD45" s="95">
        <f t="shared" si="19"/>
        <v>22.507777576249801</v>
      </c>
      <c r="DE45" s="13">
        <f t="shared" si="118"/>
        <v>23.811542293338739</v>
      </c>
      <c r="DF45" s="13">
        <f t="shared" si="119"/>
        <v>9.7606150338584072</v>
      </c>
      <c r="DG45" s="13">
        <f t="shared" si="120"/>
        <v>8.1199444064427659</v>
      </c>
      <c r="DH45" s="13">
        <f t="shared" si="121"/>
        <v>8.4185103878421419</v>
      </c>
      <c r="DI45" s="13">
        <f t="shared" si="20"/>
        <v>9.6580418781406578</v>
      </c>
      <c r="DJ45" s="13">
        <f t="shared" si="21"/>
        <v>11.526338263078916</v>
      </c>
      <c r="DK45" s="13">
        <f t="shared" si="22"/>
        <v>13.904686222666911</v>
      </c>
      <c r="DL45" s="13">
        <f t="shared" si="23"/>
        <v>16.740666888337639</v>
      </c>
      <c r="DM45" s="95">
        <f t="shared" si="24"/>
        <v>23.811542293338739</v>
      </c>
      <c r="DN45" s="95">
        <f t="shared" si="25"/>
        <v>9.7606150338584072</v>
      </c>
      <c r="DO45" s="95">
        <f t="shared" si="26"/>
        <v>8.1199444064427659</v>
      </c>
      <c r="DP45" s="95">
        <f t="shared" si="27"/>
        <v>8.4185103878421419</v>
      </c>
      <c r="DQ45" s="95">
        <f t="shared" si="28"/>
        <v>9.6580418781406578</v>
      </c>
      <c r="DR45" s="95">
        <f t="shared" si="29"/>
        <v>11.526338263078916</v>
      </c>
      <c r="DS45" s="95">
        <f t="shared" si="30"/>
        <v>13.904686222666911</v>
      </c>
      <c r="DT45" s="95">
        <f t="shared" si="31"/>
        <v>16.740666888337639</v>
      </c>
      <c r="DU45" s="95">
        <f t="shared" si="32"/>
        <v>25.16561281401296</v>
      </c>
      <c r="DV45" s="95">
        <f t="shared" si="33"/>
        <v>11.401473214599703</v>
      </c>
      <c r="DW45" s="95">
        <f t="shared" si="34"/>
        <v>9.1478990512995288</v>
      </c>
      <c r="DX45" s="95">
        <f t="shared" si="35"/>
        <v>8.5473303656177588</v>
      </c>
      <c r="DY45" s="95">
        <f t="shared" si="36"/>
        <v>8.7295649880636077</v>
      </c>
      <c r="DZ45" s="95">
        <f t="shared" si="37"/>
        <v>9.3673200112950283</v>
      </c>
      <c r="EA45" s="95">
        <f t="shared" si="38"/>
        <v>10.326519769500276</v>
      </c>
      <c r="EB45" s="95">
        <f t="shared" si="39"/>
        <v>11.545656287720554</v>
      </c>
      <c r="EC45" s="95">
        <f t="shared" si="40"/>
        <v>25.16561281401296</v>
      </c>
      <c r="ED45" s="95">
        <f t="shared" si="41"/>
        <v>11.401473214599704</v>
      </c>
      <c r="EE45" s="95">
        <f t="shared" si="42"/>
        <v>9.1478990512995288</v>
      </c>
      <c r="EF45" s="95">
        <f t="shared" si="43"/>
        <v>8.5473303656177588</v>
      </c>
      <c r="EG45" s="95">
        <f t="shared" si="44"/>
        <v>8.7295649880636077</v>
      </c>
      <c r="EH45" s="95">
        <f t="shared" si="45"/>
        <v>9.3673200112950283</v>
      </c>
      <c r="EI45" s="95">
        <f t="shared" si="46"/>
        <v>10.326519769500276</v>
      </c>
      <c r="EJ45" s="95">
        <f t="shared" si="47"/>
        <v>11.545656287720556</v>
      </c>
      <c r="EK45" s="95">
        <f t="shared" si="48"/>
        <v>25.16561281401296</v>
      </c>
      <c r="EL45" s="95">
        <f t="shared" si="49"/>
        <v>11.401473214599704</v>
      </c>
      <c r="EM45" s="95">
        <f t="shared" si="50"/>
        <v>9.1478990512995288</v>
      </c>
      <c r="EN45" s="95">
        <f t="shared" si="51"/>
        <v>8.5473303656177588</v>
      </c>
      <c r="EO45" s="95">
        <f t="shared" si="52"/>
        <v>8.7295649880636077</v>
      </c>
      <c r="EP45" s="95">
        <f t="shared" si="53"/>
        <v>9.3673200112950283</v>
      </c>
      <c r="EQ45" s="95">
        <f t="shared" si="54"/>
        <v>10.326519769500276</v>
      </c>
      <c r="ER45" s="95">
        <f t="shared" si="55"/>
        <v>11.545656287720556</v>
      </c>
      <c r="ES45" s="95">
        <f t="shared" si="56"/>
        <v>1</v>
      </c>
      <c r="ET45" s="95">
        <f t="shared" si="57"/>
        <v>1</v>
      </c>
      <c r="EU45" s="95">
        <f t="shared" si="58"/>
        <v>1</v>
      </c>
      <c r="EV45" s="95">
        <f t="shared" si="59"/>
        <v>1</v>
      </c>
      <c r="EW45" s="95">
        <f t="shared" si="60"/>
        <v>1</v>
      </c>
      <c r="EX45" s="95">
        <f t="shared" si="61"/>
        <v>1</v>
      </c>
      <c r="EY45" s="95">
        <f t="shared" si="62"/>
        <v>1</v>
      </c>
      <c r="EZ45" s="95">
        <f t="shared" si="63"/>
        <v>1</v>
      </c>
      <c r="FA45" s="95">
        <f t="shared" si="64"/>
        <v>1</v>
      </c>
      <c r="FB45" s="95">
        <f t="shared" si="65"/>
        <v>1</v>
      </c>
      <c r="FC45" s="95">
        <f t="shared" si="66"/>
        <v>1</v>
      </c>
      <c r="FD45" s="95">
        <f t="shared" si="67"/>
        <v>1</v>
      </c>
      <c r="FE45" s="95">
        <f t="shared" si="68"/>
        <v>1</v>
      </c>
      <c r="FF45" s="95">
        <f t="shared" si="69"/>
        <v>1</v>
      </c>
      <c r="FG45" s="95">
        <f t="shared" si="70"/>
        <v>1</v>
      </c>
      <c r="FH45" s="95">
        <f t="shared" si="71"/>
        <v>1</v>
      </c>
      <c r="FI45" s="95">
        <f t="shared" si="72"/>
        <v>1</v>
      </c>
      <c r="FJ45" s="95">
        <f t="shared" si="73"/>
        <v>1</v>
      </c>
      <c r="FK45" s="95">
        <f t="shared" si="74"/>
        <v>1</v>
      </c>
      <c r="FL45" s="95">
        <f t="shared" si="75"/>
        <v>1</v>
      </c>
      <c r="FM45" s="95">
        <f t="shared" si="76"/>
        <v>1</v>
      </c>
      <c r="FN45" s="95">
        <f t="shared" si="77"/>
        <v>1</v>
      </c>
      <c r="FO45" s="95">
        <f t="shared" si="78"/>
        <v>1</v>
      </c>
      <c r="FP45" s="95">
        <f t="shared" si="79"/>
        <v>1</v>
      </c>
      <c r="FQ45" s="115">
        <f t="shared" si="80"/>
        <v>23.801866619800801</v>
      </c>
      <c r="FR45" s="115">
        <f t="shared" si="81"/>
        <v>9.7563448473424881</v>
      </c>
      <c r="FS45" s="115">
        <f t="shared" si="82"/>
        <v>8.1158692308990581</v>
      </c>
      <c r="FT45" s="115">
        <f t="shared" si="83"/>
        <v>8.4133489760171756</v>
      </c>
      <c r="FU45" s="115">
        <f t="shared" si="84"/>
        <v>9.6505863531698211</v>
      </c>
      <c r="FV45" s="115">
        <f t="shared" si="85"/>
        <v>11.515087887081142</v>
      </c>
      <c r="FW45" s="115">
        <f t="shared" si="86"/>
        <v>13.887678090150866</v>
      </c>
      <c r="FX45" s="115">
        <f t="shared" si="87"/>
        <v>16.71535761669255</v>
      </c>
      <c r="FZ45" s="90">
        <f t="shared" si="122"/>
        <v>8.1158692308990581</v>
      </c>
      <c r="GB45" s="20">
        <v>4.1060531065349579</v>
      </c>
      <c r="GC45" s="20">
        <v>3.7656034104769263</v>
      </c>
      <c r="GD45" s="20">
        <v>3.4250843148984962</v>
      </c>
      <c r="GE45" s="20">
        <v>2.8107295132961196</v>
      </c>
      <c r="GF45" s="20">
        <v>2.0624963128203544</v>
      </c>
      <c r="GG45" s="20">
        <v>1.2432343304753313</v>
      </c>
      <c r="GH45" s="20">
        <v>1.0303031524251807</v>
      </c>
      <c r="GI45" s="31"/>
      <c r="GJ45" s="31"/>
      <c r="GK45" s="31"/>
      <c r="IC45" s="28"/>
      <c r="ID45" s="11"/>
      <c r="IE45" s="13"/>
      <c r="IF45" s="11"/>
      <c r="IG45" s="13"/>
      <c r="IH45" s="13"/>
      <c r="II45" s="13"/>
      <c r="IJ45" s="28"/>
      <c r="IK45" s="11"/>
      <c r="IL45" s="13"/>
      <c r="IM45" s="11"/>
      <c r="IN45" s="23"/>
      <c r="IO45" s="11"/>
      <c r="IP45" s="23"/>
      <c r="IQ45" s="28"/>
      <c r="IR45" s="20"/>
      <c r="IS45" s="13"/>
      <c r="IT45" s="23"/>
      <c r="IU45" s="23"/>
      <c r="IV45" s="23"/>
      <c r="IW45" s="23"/>
      <c r="IY45" s="13"/>
      <c r="IZ45" s="25"/>
      <c r="JA45" s="25"/>
      <c r="JB45" s="25"/>
      <c r="JC45" s="25"/>
      <c r="JD45" s="25"/>
      <c r="JE45" s="25"/>
      <c r="JF45" s="25"/>
    </row>
    <row r="46" spans="1:266" x14ac:dyDescent="0.3">
      <c r="I46" s="4"/>
      <c r="J46" s="5"/>
      <c r="K46" s="5"/>
      <c r="U46" s="4"/>
      <c r="V46" s="16"/>
      <c r="X46" s="118">
        <f t="shared" si="123"/>
        <v>24.098450001880835</v>
      </c>
      <c r="Y46" s="118">
        <v>10</v>
      </c>
      <c r="Z46" s="40">
        <v>1.7999999999999999E-2</v>
      </c>
      <c r="AA46" s="40">
        <v>10000000</v>
      </c>
      <c r="AB46" s="40">
        <v>10000000</v>
      </c>
      <c r="AC46" s="98">
        <v>3900000</v>
      </c>
      <c r="AD46" s="42">
        <v>0.33</v>
      </c>
      <c r="AE46" s="42">
        <v>0.33</v>
      </c>
      <c r="AF46" s="41">
        <v>1.7999999999999999E-2</v>
      </c>
      <c r="AG46" s="40">
        <v>10000000</v>
      </c>
      <c r="AH46" s="40">
        <v>10000000</v>
      </c>
      <c r="AI46" s="98">
        <v>3900000</v>
      </c>
      <c r="AJ46" s="42">
        <v>0.33</v>
      </c>
      <c r="AK46" s="42">
        <v>0.33</v>
      </c>
      <c r="AL46" s="42">
        <f>AL11</f>
        <v>1E-4</v>
      </c>
      <c r="AM46" s="40">
        <v>6000</v>
      </c>
      <c r="AN46" s="40">
        <f>AN11</f>
        <v>10000</v>
      </c>
      <c r="AO46" s="40">
        <f>AO11</f>
        <v>10000</v>
      </c>
      <c r="AP46" s="42">
        <v>0.03</v>
      </c>
      <c r="AQ46" s="42">
        <v>0.03</v>
      </c>
      <c r="AR46" s="4">
        <f t="shared" si="88"/>
        <v>1.8099999999999998E-2</v>
      </c>
      <c r="AS46" s="11">
        <f t="shared" si="89"/>
        <v>2.4098450001880836</v>
      </c>
      <c r="AT46" s="15">
        <f t="shared" si="90"/>
        <v>33.088205588598356</v>
      </c>
      <c r="AU46" s="19">
        <f t="shared" si="91"/>
        <v>9.9681786118061078E-5</v>
      </c>
      <c r="AV46" s="13">
        <f t="shared" si="92"/>
        <v>0.5</v>
      </c>
      <c r="AW46" s="11">
        <f t="shared" si="93"/>
        <v>1</v>
      </c>
      <c r="AX46" s="11">
        <f t="shared" si="94"/>
        <v>0.8911</v>
      </c>
      <c r="AY46" s="11">
        <f t="shared" si="95"/>
        <v>201997.53114128605</v>
      </c>
      <c r="AZ46" s="11">
        <f t="shared" si="96"/>
        <v>1</v>
      </c>
      <c r="BA46" s="11">
        <f t="shared" si="97"/>
        <v>0.34752899999999998</v>
      </c>
      <c r="BB46" s="11">
        <f t="shared" si="98"/>
        <v>1.025058</v>
      </c>
      <c r="BC46" s="11">
        <f t="shared" si="99"/>
        <v>0.99909999999999999</v>
      </c>
      <c r="BD46" s="11">
        <f t="shared" si="100"/>
        <v>0.8911</v>
      </c>
      <c r="BE46" s="11">
        <f t="shared" si="101"/>
        <v>201997.53114128605</v>
      </c>
      <c r="BF46" s="11">
        <f t="shared" si="102"/>
        <v>1</v>
      </c>
      <c r="BG46" s="11">
        <f t="shared" si="103"/>
        <v>0.34752899999999998</v>
      </c>
      <c r="BH46" s="11">
        <f t="shared" si="104"/>
        <v>1.025058</v>
      </c>
      <c r="BI46" s="121">
        <f t="shared" si="105"/>
        <v>23.229411699726015</v>
      </c>
      <c r="BJ46" s="121">
        <f t="shared" si="106"/>
        <v>6.1945097865936045</v>
      </c>
      <c r="BK46" s="121">
        <f t="shared" si="106"/>
        <v>3.0972548932968023</v>
      </c>
      <c r="BL46" s="121">
        <f t="shared" si="106"/>
        <v>1.821914643115766</v>
      </c>
      <c r="BM46" s="121">
        <f t="shared" si="106"/>
        <v>1.1912518820372315</v>
      </c>
      <c r="BN46" s="121">
        <f t="shared" si="106"/>
        <v>0.83709591710724385</v>
      </c>
      <c r="BO46" s="121">
        <f t="shared" si="106"/>
        <v>0.61945097865936039</v>
      </c>
      <c r="BP46" s="121">
        <f t="shared" si="106"/>
        <v>0.47650075281489263</v>
      </c>
      <c r="BQ46" s="121">
        <f t="shared" si="107"/>
        <v>1.3333333333333333</v>
      </c>
      <c r="BR46" s="121">
        <f t="shared" si="107"/>
        <v>1.3333333333333333</v>
      </c>
      <c r="BS46" s="121">
        <f t="shared" si="107"/>
        <v>1.3333333333333333</v>
      </c>
      <c r="BT46" s="121">
        <f t="shared" si="107"/>
        <v>1.3333333333333333</v>
      </c>
      <c r="BU46" s="121">
        <f t="shared" si="107"/>
        <v>1.3333333333333333</v>
      </c>
      <c r="BV46" s="121">
        <f t="shared" si="107"/>
        <v>1.3333333333333333</v>
      </c>
      <c r="BW46" s="121">
        <f t="shared" si="107"/>
        <v>1.3333333333333333</v>
      </c>
      <c r="BX46" s="121">
        <f t="shared" si="107"/>
        <v>1.3333333333333333</v>
      </c>
      <c r="BY46" s="121">
        <f t="shared" si="108"/>
        <v>0.6887819720457542</v>
      </c>
      <c r="BZ46" s="121">
        <f t="shared" si="109"/>
        <v>1.412003042693796</v>
      </c>
      <c r="CA46" s="121">
        <f t="shared" si="109"/>
        <v>2.3418587049555644</v>
      </c>
      <c r="CB46" s="121">
        <f t="shared" si="109"/>
        <v>3.5755887666492829</v>
      </c>
      <c r="CC46" s="121">
        <f t="shared" si="109"/>
        <v>5.1393731760337049</v>
      </c>
      <c r="CD46" s="121">
        <f t="shared" si="109"/>
        <v>7.0413994844947716</v>
      </c>
      <c r="CE46" s="121">
        <f t="shared" si="109"/>
        <v>9.2847809831767663</v>
      </c>
      <c r="CF46" s="121">
        <f t="shared" si="109"/>
        <v>11.870892372065478</v>
      </c>
      <c r="CG46" s="121">
        <f t="shared" si="110"/>
        <v>5.8073529249315037</v>
      </c>
      <c r="CH46" s="121">
        <f t="shared" si="111"/>
        <v>1.5486274466484011</v>
      </c>
      <c r="CI46" s="121">
        <f t="shared" si="112"/>
        <v>0.77431372332420056</v>
      </c>
      <c r="CJ46" s="121">
        <f t="shared" si="113"/>
        <v>0.4554786607789415</v>
      </c>
      <c r="CK46" s="121">
        <f t="shared" si="114"/>
        <v>0.29781297050930788</v>
      </c>
      <c r="CL46" s="121">
        <f t="shared" si="115"/>
        <v>0.20927397927681096</v>
      </c>
      <c r="CM46" s="121">
        <f t="shared" si="116"/>
        <v>0.1548627446648401</v>
      </c>
      <c r="CN46" s="121">
        <f t="shared" si="117"/>
        <v>0.11912518820372316</v>
      </c>
      <c r="CO46" s="95">
        <f t="shared" si="4"/>
        <v>5.2319445420334514</v>
      </c>
      <c r="CP46" s="95">
        <f t="shared" si="5"/>
        <v>6.1745896801476565</v>
      </c>
      <c r="CQ46" s="95">
        <f t="shared" si="6"/>
        <v>7.4036599798632867</v>
      </c>
      <c r="CR46" s="95">
        <f t="shared" si="7"/>
        <v>9.05629053399241</v>
      </c>
      <c r="CS46" s="95">
        <f t="shared" si="8"/>
        <v>11.158661290793782</v>
      </c>
      <c r="CT46" s="95">
        <f t="shared" si="9"/>
        <v>13.718959801653344</v>
      </c>
      <c r="CU46" s="95">
        <f t="shared" si="10"/>
        <v>16.740299357715379</v>
      </c>
      <c r="CV46" s="95">
        <f t="shared" si="11"/>
        <v>20.22405465896567</v>
      </c>
      <c r="CW46" s="95">
        <f t="shared" si="12"/>
        <v>5.2319445420334514</v>
      </c>
      <c r="CX46" s="95">
        <f t="shared" si="13"/>
        <v>6.1745896801476565</v>
      </c>
      <c r="CY46" s="95">
        <f t="shared" si="14"/>
        <v>7.4036599798632867</v>
      </c>
      <c r="CZ46" s="95">
        <f t="shared" si="15"/>
        <v>9.05629053399241</v>
      </c>
      <c r="DA46" s="95">
        <f t="shared" si="16"/>
        <v>11.158661290793782</v>
      </c>
      <c r="DB46" s="95">
        <f t="shared" si="17"/>
        <v>13.718959801653344</v>
      </c>
      <c r="DC46" s="95">
        <f t="shared" si="18"/>
        <v>16.740299357715379</v>
      </c>
      <c r="DD46" s="95">
        <f t="shared" si="19"/>
        <v>20.22405465896567</v>
      </c>
      <c r="DE46" s="13">
        <f t="shared" si="118"/>
        <v>26.651681671771769</v>
      </c>
      <c r="DF46" s="13">
        <f t="shared" si="119"/>
        <v>10.340000829287399</v>
      </c>
      <c r="DG46" s="13">
        <f t="shared" si="120"/>
        <v>8.172601598252367</v>
      </c>
      <c r="DH46" s="13">
        <f t="shared" si="121"/>
        <v>8.1309914097650484</v>
      </c>
      <c r="DI46" s="13">
        <f t="shared" si="20"/>
        <v>9.0641130580709373</v>
      </c>
      <c r="DJ46" s="13">
        <f t="shared" si="21"/>
        <v>10.611983401602014</v>
      </c>
      <c r="DK46" s="13">
        <f t="shared" si="22"/>
        <v>12.637719961836126</v>
      </c>
      <c r="DL46" s="13">
        <f t="shared" si="23"/>
        <v>15.080881124880371</v>
      </c>
      <c r="DM46" s="95">
        <f t="shared" si="24"/>
        <v>26.651681671771769</v>
      </c>
      <c r="DN46" s="95">
        <f t="shared" si="25"/>
        <v>10.340000829287399</v>
      </c>
      <c r="DO46" s="95">
        <f t="shared" si="26"/>
        <v>8.172601598252367</v>
      </c>
      <c r="DP46" s="95">
        <f t="shared" si="27"/>
        <v>8.1309914097650484</v>
      </c>
      <c r="DQ46" s="95">
        <f t="shared" si="28"/>
        <v>9.0641130580709373</v>
      </c>
      <c r="DR46" s="95">
        <f t="shared" si="29"/>
        <v>10.611983401602014</v>
      </c>
      <c r="DS46" s="95">
        <f t="shared" si="30"/>
        <v>12.637719961836126</v>
      </c>
      <c r="DT46" s="95">
        <f t="shared" si="31"/>
        <v>15.080881124880371</v>
      </c>
      <c r="DU46" s="95">
        <f t="shared" si="32"/>
        <v>26.481653878076227</v>
      </c>
      <c r="DV46" s="95">
        <f t="shared" si="33"/>
        <v>11.669944369399225</v>
      </c>
      <c r="DW46" s="95">
        <f t="shared" si="34"/>
        <v>9.1722989195827296</v>
      </c>
      <c r="DX46" s="95">
        <f t="shared" si="35"/>
        <v>8.4141021217082201</v>
      </c>
      <c r="DY46" s="95">
        <f t="shared" si="36"/>
        <v>8.4543550028502601</v>
      </c>
      <c r="DZ46" s="95">
        <f t="shared" si="37"/>
        <v>8.9436335704227528</v>
      </c>
      <c r="EA46" s="95">
        <f t="shared" si="38"/>
        <v>9.7394430792865947</v>
      </c>
      <c r="EB46" s="95">
        <f t="shared" si="39"/>
        <v>10.776558038935832</v>
      </c>
      <c r="EC46" s="95">
        <f t="shared" si="40"/>
        <v>26.481653878076227</v>
      </c>
      <c r="ED46" s="95">
        <f t="shared" si="41"/>
        <v>11.669944369399225</v>
      </c>
      <c r="EE46" s="95">
        <f t="shared" si="42"/>
        <v>9.1722989195827296</v>
      </c>
      <c r="EF46" s="95">
        <f t="shared" si="43"/>
        <v>8.4141021217082201</v>
      </c>
      <c r="EG46" s="95">
        <f t="shared" si="44"/>
        <v>8.4543550028502601</v>
      </c>
      <c r="EH46" s="95">
        <f t="shared" si="45"/>
        <v>8.9436335704227528</v>
      </c>
      <c r="EI46" s="95">
        <f t="shared" si="46"/>
        <v>9.7394430792865947</v>
      </c>
      <c r="EJ46" s="95">
        <f t="shared" si="47"/>
        <v>10.776558038935832</v>
      </c>
      <c r="EK46" s="95">
        <f t="shared" si="48"/>
        <v>26.481653878076227</v>
      </c>
      <c r="EL46" s="95">
        <f t="shared" si="49"/>
        <v>11.669944369399225</v>
      </c>
      <c r="EM46" s="95">
        <f t="shared" si="50"/>
        <v>9.1722989195827296</v>
      </c>
      <c r="EN46" s="95">
        <f t="shared" si="51"/>
        <v>8.4141021217082201</v>
      </c>
      <c r="EO46" s="95">
        <f t="shared" si="52"/>
        <v>8.4543550028502601</v>
      </c>
      <c r="EP46" s="95">
        <f t="shared" si="53"/>
        <v>8.9436335704227528</v>
      </c>
      <c r="EQ46" s="95">
        <f t="shared" si="54"/>
        <v>9.7394430792865947</v>
      </c>
      <c r="ER46" s="95">
        <f t="shared" si="55"/>
        <v>10.776558038935832</v>
      </c>
      <c r="ES46" s="95">
        <f t="shared" si="56"/>
        <v>1</v>
      </c>
      <c r="ET46" s="95">
        <f t="shared" si="57"/>
        <v>1</v>
      </c>
      <c r="EU46" s="95">
        <f t="shared" si="58"/>
        <v>1</v>
      </c>
      <c r="EV46" s="95">
        <f t="shared" si="59"/>
        <v>1</v>
      </c>
      <c r="EW46" s="95">
        <f t="shared" si="60"/>
        <v>1</v>
      </c>
      <c r="EX46" s="95">
        <f t="shared" si="61"/>
        <v>1</v>
      </c>
      <c r="EY46" s="95">
        <f t="shared" si="62"/>
        <v>1</v>
      </c>
      <c r="EZ46" s="95">
        <f t="shared" si="63"/>
        <v>1</v>
      </c>
      <c r="FA46" s="95">
        <f t="shared" si="64"/>
        <v>1</v>
      </c>
      <c r="FB46" s="95">
        <f t="shared" si="65"/>
        <v>1</v>
      </c>
      <c r="FC46" s="95">
        <f t="shared" si="66"/>
        <v>1</v>
      </c>
      <c r="FD46" s="95">
        <f t="shared" si="67"/>
        <v>1</v>
      </c>
      <c r="FE46" s="95">
        <f t="shared" si="68"/>
        <v>1</v>
      </c>
      <c r="FF46" s="95">
        <f t="shared" si="69"/>
        <v>1</v>
      </c>
      <c r="FG46" s="95">
        <f t="shared" si="70"/>
        <v>1</v>
      </c>
      <c r="FH46" s="95">
        <f t="shared" si="71"/>
        <v>1</v>
      </c>
      <c r="FI46" s="95">
        <f t="shared" si="72"/>
        <v>1</v>
      </c>
      <c r="FJ46" s="95">
        <f t="shared" si="73"/>
        <v>1</v>
      </c>
      <c r="FK46" s="95">
        <f t="shared" si="74"/>
        <v>1</v>
      </c>
      <c r="FL46" s="95">
        <f t="shared" si="75"/>
        <v>1</v>
      </c>
      <c r="FM46" s="95">
        <f t="shared" si="76"/>
        <v>1</v>
      </c>
      <c r="FN46" s="95">
        <f t="shared" si="77"/>
        <v>1</v>
      </c>
      <c r="FO46" s="95">
        <f t="shared" si="78"/>
        <v>1</v>
      </c>
      <c r="FP46" s="95">
        <f t="shared" si="79"/>
        <v>1</v>
      </c>
      <c r="FQ46" s="115">
        <f t="shared" si="80"/>
        <v>26.640880747039304</v>
      </c>
      <c r="FR46" s="115">
        <f t="shared" si="81"/>
        <v>10.335553033061267</v>
      </c>
      <c r="FS46" s="115">
        <f t="shared" si="82"/>
        <v>8.1686671913460298</v>
      </c>
      <c r="FT46" s="115">
        <f t="shared" si="83"/>
        <v>8.1263340568439197</v>
      </c>
      <c r="FU46" s="115">
        <f t="shared" si="84"/>
        <v>9.0577080012821209</v>
      </c>
      <c r="FV46" s="115">
        <f t="shared" si="85"/>
        <v>10.602631044940996</v>
      </c>
      <c r="FW46" s="115">
        <f t="shared" si="86"/>
        <v>12.623886469665507</v>
      </c>
      <c r="FX46" s="115">
        <f t="shared" si="87"/>
        <v>15.060597729338669</v>
      </c>
      <c r="FZ46" s="90">
        <f t="shared" si="122"/>
        <v>8.1263340568439197</v>
      </c>
      <c r="GB46" s="20">
        <v>4.1900223107427612</v>
      </c>
      <c r="GC46" s="20">
        <v>3.7597004275897219</v>
      </c>
      <c r="GD46" s="20">
        <v>3.3732025238173544</v>
      </c>
      <c r="GE46" s="20">
        <v>2.8003180331123141</v>
      </c>
      <c r="GF46" s="20">
        <v>2.0534225487754649</v>
      </c>
      <c r="GG46" s="20">
        <v>1.2483613830978013</v>
      </c>
      <c r="GH46" s="20">
        <v>1.0380779792964141</v>
      </c>
      <c r="GI46" s="31"/>
      <c r="GJ46" s="31"/>
      <c r="GK46" s="31"/>
      <c r="IC46" s="28"/>
      <c r="ID46" s="11"/>
      <c r="IE46" s="13"/>
      <c r="IF46" s="11"/>
      <c r="IG46" s="13"/>
      <c r="IH46" s="13"/>
      <c r="II46" s="13"/>
      <c r="IJ46" s="28"/>
      <c r="IK46" s="11"/>
      <c r="IL46" s="13"/>
      <c r="IM46" s="22"/>
      <c r="IN46" s="23"/>
      <c r="IO46" s="11"/>
      <c r="IP46" s="23"/>
      <c r="IQ46" s="28"/>
      <c r="IR46" s="20"/>
      <c r="IS46" s="13"/>
      <c r="IT46" s="23"/>
      <c r="IU46" s="23"/>
      <c r="IV46" s="23"/>
      <c r="IW46" s="23"/>
      <c r="IX46" s="28"/>
      <c r="IY46" s="13"/>
      <c r="IZ46" s="25"/>
      <c r="JA46" s="25"/>
      <c r="JB46" s="25"/>
      <c r="JC46" s="25"/>
      <c r="JD46" s="25"/>
      <c r="JE46" s="25"/>
      <c r="JF46" s="25"/>
    </row>
    <row r="47" spans="1:266" x14ac:dyDescent="0.3">
      <c r="I47" s="4"/>
      <c r="J47" s="4"/>
      <c r="K47" s="5"/>
      <c r="U47" s="4"/>
      <c r="V47" s="33"/>
      <c r="X47" s="118">
        <f t="shared" si="123"/>
        <v>25.785341502012496</v>
      </c>
      <c r="Y47" s="118">
        <v>10</v>
      </c>
      <c r="Z47" s="40">
        <v>1.7999999999999999E-2</v>
      </c>
      <c r="AA47" s="40">
        <v>10000000</v>
      </c>
      <c r="AB47" s="40">
        <v>10000000</v>
      </c>
      <c r="AC47" s="98">
        <v>3900000</v>
      </c>
      <c r="AD47" s="42">
        <v>0.33</v>
      </c>
      <c r="AE47" s="42">
        <v>0.33</v>
      </c>
      <c r="AF47" s="41">
        <v>1.7999999999999999E-2</v>
      </c>
      <c r="AG47" s="40">
        <v>10000000</v>
      </c>
      <c r="AH47" s="40">
        <v>10000000</v>
      </c>
      <c r="AI47" s="98">
        <v>3900000</v>
      </c>
      <c r="AJ47" s="42">
        <v>0.33</v>
      </c>
      <c r="AK47" s="42">
        <v>0.33</v>
      </c>
      <c r="AL47" s="42">
        <f>AL11</f>
        <v>1E-4</v>
      </c>
      <c r="AM47" s="40">
        <v>6000</v>
      </c>
      <c r="AN47" s="40">
        <f>AN11</f>
        <v>10000</v>
      </c>
      <c r="AO47" s="40">
        <f>AO11</f>
        <v>10000</v>
      </c>
      <c r="AP47" s="42">
        <v>0.03</v>
      </c>
      <c r="AQ47" s="42">
        <v>0.03</v>
      </c>
      <c r="AR47" s="4">
        <f t="shared" si="88"/>
        <v>1.8099999999999998E-2</v>
      </c>
      <c r="AS47" s="11">
        <f t="shared" si="89"/>
        <v>2.5785341502012495</v>
      </c>
      <c r="AT47" s="15">
        <f t="shared" si="90"/>
        <v>33.088205588598356</v>
      </c>
      <c r="AU47" s="19">
        <f t="shared" si="91"/>
        <v>9.9681786118061078E-5</v>
      </c>
      <c r="AV47" s="13">
        <f t="shared" si="92"/>
        <v>0.5</v>
      </c>
      <c r="AW47" s="11">
        <f t="shared" si="93"/>
        <v>1</v>
      </c>
      <c r="AX47" s="11">
        <f t="shared" si="94"/>
        <v>0.8911</v>
      </c>
      <c r="AY47" s="11">
        <f t="shared" si="95"/>
        <v>201997.53114128605</v>
      </c>
      <c r="AZ47" s="11">
        <f t="shared" si="96"/>
        <v>1</v>
      </c>
      <c r="BA47" s="11">
        <f t="shared" si="97"/>
        <v>0.34752899999999998</v>
      </c>
      <c r="BB47" s="11">
        <f t="shared" si="98"/>
        <v>1.025058</v>
      </c>
      <c r="BC47" s="11">
        <f t="shared" si="99"/>
        <v>0.99909999999999999</v>
      </c>
      <c r="BD47" s="11">
        <f t="shared" si="100"/>
        <v>0.8911</v>
      </c>
      <c r="BE47" s="11">
        <f t="shared" si="101"/>
        <v>201997.53114128605</v>
      </c>
      <c r="BF47" s="11">
        <f t="shared" si="102"/>
        <v>1</v>
      </c>
      <c r="BG47" s="11">
        <f t="shared" si="103"/>
        <v>0.34752899999999998</v>
      </c>
      <c r="BH47" s="11">
        <f t="shared" si="104"/>
        <v>1.025058</v>
      </c>
      <c r="BI47" s="121">
        <f t="shared" si="105"/>
        <v>26.595353455016319</v>
      </c>
      <c r="BJ47" s="121">
        <f t="shared" si="106"/>
        <v>7.0920942546710188</v>
      </c>
      <c r="BK47" s="121">
        <f t="shared" si="106"/>
        <v>3.5460471273355094</v>
      </c>
      <c r="BL47" s="121">
        <f t="shared" si="106"/>
        <v>2.0859100749032407</v>
      </c>
      <c r="BM47" s="121">
        <f t="shared" si="106"/>
        <v>1.3638642797444267</v>
      </c>
      <c r="BN47" s="121">
        <f t="shared" si="106"/>
        <v>0.95839111549608358</v>
      </c>
      <c r="BO47" s="121">
        <f t="shared" si="106"/>
        <v>0.70920942546710186</v>
      </c>
      <c r="BP47" s="121">
        <f t="shared" si="106"/>
        <v>0.54554571189777068</v>
      </c>
      <c r="BQ47" s="121">
        <f t="shared" si="107"/>
        <v>1.3333333333333333</v>
      </c>
      <c r="BR47" s="121">
        <f t="shared" si="107"/>
        <v>1.3333333333333333</v>
      </c>
      <c r="BS47" s="121">
        <f t="shared" si="107"/>
        <v>1.3333333333333333</v>
      </c>
      <c r="BT47" s="121">
        <f t="shared" si="107"/>
        <v>1.3333333333333333</v>
      </c>
      <c r="BU47" s="121">
        <f t="shared" si="107"/>
        <v>1.3333333333333333</v>
      </c>
      <c r="BV47" s="121">
        <f t="shared" si="107"/>
        <v>1.3333333333333333</v>
      </c>
      <c r="BW47" s="121">
        <f t="shared" si="107"/>
        <v>1.3333333333333333</v>
      </c>
      <c r="BX47" s="121">
        <f t="shared" si="107"/>
        <v>1.3333333333333333</v>
      </c>
      <c r="BY47" s="121">
        <f t="shared" si="108"/>
        <v>0.60160884972115825</v>
      </c>
      <c r="BZ47" s="121">
        <f t="shared" si="109"/>
        <v>1.2332981419283744</v>
      </c>
      <c r="CA47" s="121">
        <f t="shared" si="109"/>
        <v>2.0454700890519382</v>
      </c>
      <c r="CB47" s="121">
        <f t="shared" si="109"/>
        <v>3.1230577051701305</v>
      </c>
      <c r="CC47" s="121">
        <f t="shared" si="109"/>
        <v>4.488927570996335</v>
      </c>
      <c r="CD47" s="121">
        <f t="shared" si="109"/>
        <v>6.1502310110007601</v>
      </c>
      <c r="CE47" s="121">
        <f t="shared" si="109"/>
        <v>8.1096872942412137</v>
      </c>
      <c r="CF47" s="121">
        <f t="shared" si="109"/>
        <v>10.368497136925038</v>
      </c>
      <c r="CG47" s="121">
        <f t="shared" si="110"/>
        <v>6.6488383637540798</v>
      </c>
      <c r="CH47" s="121">
        <f t="shared" si="111"/>
        <v>1.7730235636677547</v>
      </c>
      <c r="CI47" s="121">
        <f t="shared" si="112"/>
        <v>0.88651178183387735</v>
      </c>
      <c r="CJ47" s="121">
        <f t="shared" si="113"/>
        <v>0.52147751872581016</v>
      </c>
      <c r="CK47" s="121">
        <f t="shared" si="114"/>
        <v>0.34096606993610667</v>
      </c>
      <c r="CL47" s="121">
        <f t="shared" si="115"/>
        <v>0.23959777887402089</v>
      </c>
      <c r="CM47" s="121">
        <f t="shared" si="116"/>
        <v>0.17730235636677547</v>
      </c>
      <c r="CN47" s="121">
        <f t="shared" si="117"/>
        <v>0.13638642797444267</v>
      </c>
      <c r="CO47" s="95">
        <f t="shared" si="4"/>
        <v>5.1346730236994063</v>
      </c>
      <c r="CP47" s="95">
        <f t="shared" si="5"/>
        <v>5.9580157943468048</v>
      </c>
      <c r="CQ47" s="95">
        <f t="shared" si="6"/>
        <v>7.0315333938887994</v>
      </c>
      <c r="CR47" s="95">
        <f t="shared" si="7"/>
        <v>8.4750049233927953</v>
      </c>
      <c r="CS47" s="95">
        <f t="shared" si="8"/>
        <v>10.311296963572174</v>
      </c>
      <c r="CT47" s="95">
        <f t="shared" si="9"/>
        <v>12.547560838897144</v>
      </c>
      <c r="CU47" s="95">
        <f t="shared" si="10"/>
        <v>15.186515818425519</v>
      </c>
      <c r="CV47" s="95">
        <f t="shared" si="11"/>
        <v>18.229362618364632</v>
      </c>
      <c r="CW47" s="95">
        <f t="shared" si="12"/>
        <v>5.1346730236994063</v>
      </c>
      <c r="CX47" s="95">
        <f t="shared" si="13"/>
        <v>5.9580157943468048</v>
      </c>
      <c r="CY47" s="95">
        <f t="shared" si="14"/>
        <v>7.0315333938887994</v>
      </c>
      <c r="CZ47" s="95">
        <f t="shared" si="15"/>
        <v>8.4750049233927953</v>
      </c>
      <c r="DA47" s="95">
        <f t="shared" si="16"/>
        <v>10.311296963572174</v>
      </c>
      <c r="DB47" s="95">
        <f t="shared" si="17"/>
        <v>12.547560838897144</v>
      </c>
      <c r="DC47" s="95">
        <f t="shared" si="18"/>
        <v>15.186515818425519</v>
      </c>
      <c r="DD47" s="95">
        <f t="shared" si="19"/>
        <v>18.229362618364632</v>
      </c>
      <c r="DE47" s="13">
        <f t="shared" si="118"/>
        <v>29.93045030473748</v>
      </c>
      <c r="DF47" s="13">
        <f t="shared" si="119"/>
        <v>11.058880396599394</v>
      </c>
      <c r="DG47" s="13">
        <f t="shared" si="120"/>
        <v>8.3250052163874475</v>
      </c>
      <c r="DH47" s="13">
        <f t="shared" si="121"/>
        <v>7.9424557800733711</v>
      </c>
      <c r="DI47" s="13">
        <f t="shared" si="20"/>
        <v>8.5862798507407625</v>
      </c>
      <c r="DJ47" s="13">
        <f t="shared" si="21"/>
        <v>9.8421101264968431</v>
      </c>
      <c r="DK47" s="13">
        <f t="shared" si="22"/>
        <v>11.552384719708316</v>
      </c>
      <c r="DL47" s="13">
        <f t="shared" si="23"/>
        <v>13.647530848822809</v>
      </c>
      <c r="DM47" s="95">
        <f t="shared" si="24"/>
        <v>29.93045030473748</v>
      </c>
      <c r="DN47" s="95">
        <f t="shared" si="25"/>
        <v>11.058880396599394</v>
      </c>
      <c r="DO47" s="95">
        <f t="shared" si="26"/>
        <v>8.3250052163874475</v>
      </c>
      <c r="DP47" s="95">
        <f t="shared" si="27"/>
        <v>7.9424557800733711</v>
      </c>
      <c r="DQ47" s="95">
        <f t="shared" si="28"/>
        <v>8.5862798507407625</v>
      </c>
      <c r="DR47" s="95">
        <f t="shared" si="29"/>
        <v>9.8421101264968431</v>
      </c>
      <c r="DS47" s="95">
        <f t="shared" si="30"/>
        <v>11.552384719708316</v>
      </c>
      <c r="DT47" s="95">
        <f t="shared" si="31"/>
        <v>13.647530848822809</v>
      </c>
      <c r="DU47" s="95">
        <f t="shared" si="32"/>
        <v>28.000943457070814</v>
      </c>
      <c r="DV47" s="95">
        <f t="shared" si="33"/>
        <v>12.003053032263718</v>
      </c>
      <c r="DW47" s="95">
        <f t="shared" si="34"/>
        <v>9.2429184889252163</v>
      </c>
      <c r="DX47" s="95">
        <f t="shared" si="35"/>
        <v>8.3267399899067271</v>
      </c>
      <c r="DY47" s="95">
        <f t="shared" si="36"/>
        <v>8.2329404739032626</v>
      </c>
      <c r="DZ47" s="95">
        <f t="shared" si="37"/>
        <v>8.5868958511907181</v>
      </c>
      <c r="EA47" s="95">
        <f t="shared" si="38"/>
        <v>9.2365291174713491</v>
      </c>
      <c r="EB47" s="95">
        <f t="shared" si="39"/>
        <v>10.112383654818489</v>
      </c>
      <c r="EC47" s="95">
        <f t="shared" si="40"/>
        <v>28.000943457070814</v>
      </c>
      <c r="ED47" s="95">
        <f t="shared" si="41"/>
        <v>12.003053032263718</v>
      </c>
      <c r="EE47" s="95">
        <f t="shared" si="42"/>
        <v>9.2429184889252181</v>
      </c>
      <c r="EF47" s="95">
        <f t="shared" si="43"/>
        <v>8.3267399899067271</v>
      </c>
      <c r="EG47" s="95">
        <f t="shared" si="44"/>
        <v>8.2329404739032626</v>
      </c>
      <c r="EH47" s="95">
        <f t="shared" si="45"/>
        <v>8.5868958511907181</v>
      </c>
      <c r="EI47" s="95">
        <f t="shared" si="46"/>
        <v>9.2365291174713491</v>
      </c>
      <c r="EJ47" s="95">
        <f t="shared" si="47"/>
        <v>10.112383654818489</v>
      </c>
      <c r="EK47" s="95">
        <f t="shared" si="48"/>
        <v>28.000943457070814</v>
      </c>
      <c r="EL47" s="95">
        <f t="shared" si="49"/>
        <v>12.003053032263718</v>
      </c>
      <c r="EM47" s="95">
        <f t="shared" si="50"/>
        <v>9.2429184889252181</v>
      </c>
      <c r="EN47" s="95">
        <f t="shared" si="51"/>
        <v>8.3267399899067271</v>
      </c>
      <c r="EO47" s="95">
        <f t="shared" si="52"/>
        <v>8.2329404739032626</v>
      </c>
      <c r="EP47" s="95">
        <f t="shared" si="53"/>
        <v>8.5868958511907181</v>
      </c>
      <c r="EQ47" s="95">
        <f t="shared" si="54"/>
        <v>9.2365291174713491</v>
      </c>
      <c r="ER47" s="95">
        <f t="shared" si="55"/>
        <v>10.112383654818489</v>
      </c>
      <c r="ES47" s="95">
        <f t="shared" si="56"/>
        <v>1</v>
      </c>
      <c r="ET47" s="95">
        <f t="shared" si="57"/>
        <v>1</v>
      </c>
      <c r="EU47" s="95">
        <f t="shared" si="58"/>
        <v>1</v>
      </c>
      <c r="EV47" s="95">
        <f t="shared" si="59"/>
        <v>1</v>
      </c>
      <c r="EW47" s="95">
        <f t="shared" si="60"/>
        <v>1</v>
      </c>
      <c r="EX47" s="95">
        <f t="shared" si="61"/>
        <v>1</v>
      </c>
      <c r="EY47" s="95">
        <f t="shared" si="62"/>
        <v>1</v>
      </c>
      <c r="EZ47" s="95">
        <f t="shared" si="63"/>
        <v>1</v>
      </c>
      <c r="FA47" s="95">
        <f t="shared" si="64"/>
        <v>1</v>
      </c>
      <c r="FB47" s="95">
        <f t="shared" si="65"/>
        <v>1</v>
      </c>
      <c r="FC47" s="95">
        <f t="shared" si="66"/>
        <v>0.99999999999999989</v>
      </c>
      <c r="FD47" s="95">
        <f t="shared" si="67"/>
        <v>1</v>
      </c>
      <c r="FE47" s="95">
        <f t="shared" si="68"/>
        <v>1</v>
      </c>
      <c r="FF47" s="95">
        <f t="shared" si="69"/>
        <v>1</v>
      </c>
      <c r="FG47" s="95">
        <f t="shared" si="70"/>
        <v>1</v>
      </c>
      <c r="FH47" s="95">
        <f t="shared" si="71"/>
        <v>1</v>
      </c>
      <c r="FI47" s="95">
        <f t="shared" si="72"/>
        <v>1</v>
      </c>
      <c r="FJ47" s="95">
        <f t="shared" si="73"/>
        <v>1</v>
      </c>
      <c r="FK47" s="95">
        <f t="shared" si="74"/>
        <v>1</v>
      </c>
      <c r="FL47" s="95">
        <f t="shared" si="75"/>
        <v>1</v>
      </c>
      <c r="FM47" s="95">
        <f t="shared" si="76"/>
        <v>1</v>
      </c>
      <c r="FN47" s="95">
        <f t="shared" si="77"/>
        <v>1</v>
      </c>
      <c r="FO47" s="95">
        <f t="shared" si="78"/>
        <v>1</v>
      </c>
      <c r="FP47" s="95">
        <f t="shared" si="79"/>
        <v>1</v>
      </c>
      <c r="FQ47" s="115">
        <f t="shared" si="80"/>
        <v>29.918346828549964</v>
      </c>
      <c r="FR47" s="115">
        <f t="shared" si="81"/>
        <v>11.05418582318533</v>
      </c>
      <c r="FS47" s="115">
        <f t="shared" si="82"/>
        <v>8.3211325903691655</v>
      </c>
      <c r="FT47" s="115">
        <f t="shared" si="83"/>
        <v>7.938170028106911</v>
      </c>
      <c r="FU47" s="115">
        <f t="shared" si="84"/>
        <v>8.5806857300207806</v>
      </c>
      <c r="FV47" s="115">
        <f t="shared" si="85"/>
        <v>9.8342347570254205</v>
      </c>
      <c r="FW47" s="115">
        <f t="shared" si="86"/>
        <v>11.54102134348939</v>
      </c>
      <c r="FX47" s="115">
        <f t="shared" si="87"/>
        <v>13.631150095716722</v>
      </c>
      <c r="FZ47" s="90">
        <f t="shared" si="122"/>
        <v>7.938170028106911</v>
      </c>
      <c r="GB47" s="20">
        <v>4.141512174965432</v>
      </c>
      <c r="GC47" s="20">
        <v>3.7012397244064785</v>
      </c>
      <c r="GD47" s="20">
        <v>3.3442977207240987</v>
      </c>
      <c r="GE47" s="20">
        <v>2.8058111905538543</v>
      </c>
      <c r="GF47" s="20">
        <v>2.0498280175522123</v>
      </c>
      <c r="GG47" s="20">
        <v>1.2553995412340364</v>
      </c>
      <c r="GH47" s="20">
        <v>1.0476541591188195</v>
      </c>
      <c r="GI47" s="31"/>
      <c r="GJ47" s="31"/>
      <c r="GK47" s="31"/>
      <c r="IC47" s="28"/>
      <c r="ID47" s="13"/>
      <c r="IE47" s="13"/>
      <c r="IF47" s="13"/>
      <c r="IG47" s="13"/>
      <c r="IH47" s="13"/>
      <c r="II47" s="13"/>
      <c r="IJ47" s="28"/>
      <c r="IK47" s="20"/>
      <c r="IL47" s="13"/>
      <c r="IM47" s="11"/>
      <c r="IN47" s="23"/>
      <c r="IO47" s="13"/>
      <c r="IP47" s="23"/>
      <c r="IQ47" s="28"/>
      <c r="IR47" s="20"/>
      <c r="IS47" s="13"/>
      <c r="IT47" s="20"/>
      <c r="IU47" s="23"/>
      <c r="IV47" s="20"/>
      <c r="IW47" s="23"/>
      <c r="IY47" s="13"/>
      <c r="IZ47" s="25"/>
      <c r="JA47" s="25"/>
      <c r="JB47" s="25"/>
      <c r="JC47" s="25"/>
      <c r="JD47" s="25"/>
      <c r="JE47" s="25"/>
      <c r="JF47" s="25"/>
    </row>
    <row r="48" spans="1:266" x14ac:dyDescent="0.3">
      <c r="A48" s="5"/>
      <c r="G48" s="4"/>
      <c r="H48" s="4"/>
      <c r="J48" s="5"/>
      <c r="K48" s="5"/>
      <c r="U48" s="4"/>
      <c r="V48" s="4"/>
      <c r="X48" s="118">
        <f t="shared" si="123"/>
        <v>27.590315407153373</v>
      </c>
      <c r="Y48" s="118">
        <v>10</v>
      </c>
      <c r="Z48" s="40">
        <v>1.7999999999999999E-2</v>
      </c>
      <c r="AA48" s="40">
        <v>10000000</v>
      </c>
      <c r="AB48" s="40">
        <v>10000000</v>
      </c>
      <c r="AC48" s="98">
        <v>3900000</v>
      </c>
      <c r="AD48" s="42">
        <v>0.33</v>
      </c>
      <c r="AE48" s="42">
        <v>0.33</v>
      </c>
      <c r="AF48" s="41">
        <v>1.7999999999999999E-2</v>
      </c>
      <c r="AG48" s="40">
        <v>10000000</v>
      </c>
      <c r="AH48" s="40">
        <v>10000000</v>
      </c>
      <c r="AI48" s="98">
        <v>3900000</v>
      </c>
      <c r="AJ48" s="42">
        <v>0.33</v>
      </c>
      <c r="AK48" s="42">
        <v>0.33</v>
      </c>
      <c r="AL48" s="42">
        <f>AL11</f>
        <v>1E-4</v>
      </c>
      <c r="AM48" s="40">
        <v>6000</v>
      </c>
      <c r="AN48" s="40">
        <f>AN11</f>
        <v>10000</v>
      </c>
      <c r="AO48" s="40">
        <f>AO11</f>
        <v>10000</v>
      </c>
      <c r="AP48" s="42">
        <v>0.03</v>
      </c>
      <c r="AQ48" s="42">
        <v>0.03</v>
      </c>
      <c r="AR48" s="4">
        <f t="shared" si="88"/>
        <v>1.8099999999999998E-2</v>
      </c>
      <c r="AS48" s="11">
        <f t="shared" si="89"/>
        <v>2.7590315407153372</v>
      </c>
      <c r="AT48" s="15">
        <f t="shared" si="90"/>
        <v>33.088205588598356</v>
      </c>
      <c r="AU48" s="19">
        <f t="shared" si="91"/>
        <v>9.9681786118061078E-5</v>
      </c>
      <c r="AV48" s="13">
        <f t="shared" si="92"/>
        <v>0.5</v>
      </c>
      <c r="AW48" s="11">
        <f t="shared" si="93"/>
        <v>1</v>
      </c>
      <c r="AX48" s="11">
        <f t="shared" si="94"/>
        <v>0.8911</v>
      </c>
      <c r="AY48" s="11">
        <f t="shared" si="95"/>
        <v>201997.53114128605</v>
      </c>
      <c r="AZ48" s="11">
        <f t="shared" si="96"/>
        <v>1</v>
      </c>
      <c r="BA48" s="11">
        <f t="shared" si="97"/>
        <v>0.34752899999999998</v>
      </c>
      <c r="BB48" s="11">
        <f t="shared" si="98"/>
        <v>1.025058</v>
      </c>
      <c r="BC48" s="11">
        <f t="shared" si="99"/>
        <v>0.99909999999999999</v>
      </c>
      <c r="BD48" s="11">
        <f t="shared" si="100"/>
        <v>0.8911</v>
      </c>
      <c r="BE48" s="11">
        <f t="shared" si="101"/>
        <v>201997.53114128605</v>
      </c>
      <c r="BF48" s="11">
        <f t="shared" si="102"/>
        <v>1</v>
      </c>
      <c r="BG48" s="11">
        <f t="shared" si="103"/>
        <v>0.34752899999999998</v>
      </c>
      <c r="BH48" s="11">
        <f t="shared" si="104"/>
        <v>1.025058</v>
      </c>
      <c r="BI48" s="121">
        <f t="shared" si="105"/>
        <v>30.44902017064819</v>
      </c>
      <c r="BJ48" s="121">
        <f t="shared" si="106"/>
        <v>8.1197387121728504</v>
      </c>
      <c r="BK48" s="121">
        <f t="shared" si="106"/>
        <v>4.0598693560864252</v>
      </c>
      <c r="BL48" s="121">
        <f t="shared" si="106"/>
        <v>2.388158444756721</v>
      </c>
      <c r="BM48" s="121">
        <f t="shared" si="106"/>
        <v>1.5614882138793944</v>
      </c>
      <c r="BN48" s="121">
        <f t="shared" si="106"/>
        <v>1.0972619881314662</v>
      </c>
      <c r="BO48" s="121">
        <f t="shared" si="106"/>
        <v>0.81197387121728515</v>
      </c>
      <c r="BP48" s="121">
        <f t="shared" si="106"/>
        <v>0.62459528555175781</v>
      </c>
      <c r="BQ48" s="121">
        <f t="shared" si="107"/>
        <v>1.3333333333333333</v>
      </c>
      <c r="BR48" s="121">
        <f t="shared" si="107"/>
        <v>1.3333333333333333</v>
      </c>
      <c r="BS48" s="121">
        <f t="shared" si="107"/>
        <v>1.3333333333333333</v>
      </c>
      <c r="BT48" s="121">
        <f t="shared" si="107"/>
        <v>1.3333333333333333</v>
      </c>
      <c r="BU48" s="121">
        <f t="shared" si="107"/>
        <v>1.3333333333333333</v>
      </c>
      <c r="BV48" s="121">
        <f t="shared" si="107"/>
        <v>1.3333333333333333</v>
      </c>
      <c r="BW48" s="121">
        <f t="shared" si="107"/>
        <v>1.3333333333333333</v>
      </c>
      <c r="BX48" s="121">
        <f t="shared" si="107"/>
        <v>1.3333333333333333</v>
      </c>
      <c r="BY48" s="121">
        <f t="shared" si="108"/>
        <v>0.52546846861835805</v>
      </c>
      <c r="BZ48" s="121">
        <f t="shared" si="109"/>
        <v>1.077210360667634</v>
      </c>
      <c r="CA48" s="121">
        <f t="shared" si="109"/>
        <v>1.7865927933024173</v>
      </c>
      <c r="CB48" s="121">
        <f t="shared" si="109"/>
        <v>2.7277995503276529</v>
      </c>
      <c r="CC48" s="121">
        <f t="shared" si="109"/>
        <v>3.9208031889215946</v>
      </c>
      <c r="CD48" s="121">
        <f t="shared" si="109"/>
        <v>5.3718499528349719</v>
      </c>
      <c r="CE48" s="121">
        <f t="shared" si="109"/>
        <v>7.0833149569754665</v>
      </c>
      <c r="CF48" s="121">
        <f t="shared" si="109"/>
        <v>9.0562469533802403</v>
      </c>
      <c r="CG48" s="121">
        <f t="shared" si="110"/>
        <v>7.6122550426620474</v>
      </c>
      <c r="CH48" s="121">
        <f t="shared" si="111"/>
        <v>2.0299346780432126</v>
      </c>
      <c r="CI48" s="121">
        <f t="shared" si="112"/>
        <v>1.0149673390216063</v>
      </c>
      <c r="CJ48" s="121">
        <f t="shared" si="113"/>
        <v>0.59703961118918025</v>
      </c>
      <c r="CK48" s="121">
        <f t="shared" si="114"/>
        <v>0.3903720534698486</v>
      </c>
      <c r="CL48" s="121">
        <f t="shared" si="115"/>
        <v>0.27431549703286656</v>
      </c>
      <c r="CM48" s="121">
        <f t="shared" si="116"/>
        <v>0.20299346780432129</v>
      </c>
      <c r="CN48" s="121">
        <f t="shared" si="117"/>
        <v>0.15614882138793945</v>
      </c>
      <c r="CO48" s="95">
        <f t="shared" si="4"/>
        <v>5.0497123124285146</v>
      </c>
      <c r="CP48" s="95">
        <f t="shared" si="5"/>
        <v>5.7688517749557207</v>
      </c>
      <c r="CQ48" s="95">
        <f t="shared" si="6"/>
        <v>6.7065036218785909</v>
      </c>
      <c r="CR48" s="95">
        <f t="shared" si="7"/>
        <v>7.967287558907147</v>
      </c>
      <c r="CS48" s="95">
        <f t="shared" si="8"/>
        <v>9.5711761432196454</v>
      </c>
      <c r="CT48" s="95">
        <f t="shared" si="9"/>
        <v>11.524415618566813</v>
      </c>
      <c r="CU48" s="95">
        <f t="shared" si="10"/>
        <v>13.829381099856333</v>
      </c>
      <c r="CV48" s="95">
        <f t="shared" si="11"/>
        <v>16.487121339125366</v>
      </c>
      <c r="CW48" s="95">
        <f t="shared" si="12"/>
        <v>5.0497123124285146</v>
      </c>
      <c r="CX48" s="95">
        <f t="shared" si="13"/>
        <v>5.7688517749557207</v>
      </c>
      <c r="CY48" s="95">
        <f t="shared" si="14"/>
        <v>6.7065036218785909</v>
      </c>
      <c r="CZ48" s="95">
        <f t="shared" si="15"/>
        <v>7.967287558907147</v>
      </c>
      <c r="DA48" s="95">
        <f t="shared" si="16"/>
        <v>9.5711761432196454</v>
      </c>
      <c r="DB48" s="95">
        <f t="shared" si="17"/>
        <v>11.524415618566813</v>
      </c>
      <c r="DC48" s="95">
        <f t="shared" si="18"/>
        <v>13.829381099856333</v>
      </c>
      <c r="DD48" s="95">
        <f t="shared" si="19"/>
        <v>16.487121339125366</v>
      </c>
      <c r="DE48" s="13">
        <f t="shared" si="118"/>
        <v>33.707976639266548</v>
      </c>
      <c r="DF48" s="13">
        <f t="shared" si="119"/>
        <v>11.930437072840483</v>
      </c>
      <c r="DG48" s="13">
        <f t="shared" si="120"/>
        <v>8.5799501493888428</v>
      </c>
      <c r="DH48" s="13">
        <f t="shared" si="121"/>
        <v>7.8494459950843734</v>
      </c>
      <c r="DI48" s="13">
        <f t="shared" si="20"/>
        <v>8.2157794028009885</v>
      </c>
      <c r="DJ48" s="13">
        <f t="shared" si="21"/>
        <v>9.2025999409664383</v>
      </c>
      <c r="DK48" s="13">
        <f t="shared" si="22"/>
        <v>10.628776828192752</v>
      </c>
      <c r="DL48" s="13">
        <f t="shared" si="23"/>
        <v>12.414330238931999</v>
      </c>
      <c r="DM48" s="95">
        <f t="shared" si="24"/>
        <v>33.707976639266548</v>
      </c>
      <c r="DN48" s="95">
        <f t="shared" si="25"/>
        <v>11.930437072840483</v>
      </c>
      <c r="DO48" s="95">
        <f t="shared" si="26"/>
        <v>8.5799501493888428</v>
      </c>
      <c r="DP48" s="95">
        <f t="shared" si="27"/>
        <v>7.8494459950843734</v>
      </c>
      <c r="DQ48" s="95">
        <f t="shared" si="28"/>
        <v>8.2157794028009885</v>
      </c>
      <c r="DR48" s="95">
        <f t="shared" si="29"/>
        <v>9.2025999409664383</v>
      </c>
      <c r="DS48" s="95">
        <f t="shared" si="30"/>
        <v>10.628776828192752</v>
      </c>
      <c r="DT48" s="95">
        <f t="shared" si="31"/>
        <v>12.414330238931999</v>
      </c>
      <c r="DU48" s="95">
        <f t="shared" si="32"/>
        <v>29.751343389754219</v>
      </c>
      <c r="DV48" s="95">
        <f t="shared" si="33"/>
        <v>12.406907992446905</v>
      </c>
      <c r="DW48" s="95">
        <f t="shared" si="34"/>
        <v>9.36105283241994</v>
      </c>
      <c r="DX48" s="95">
        <f t="shared" si="35"/>
        <v>8.2836418598168073</v>
      </c>
      <c r="DY48" s="95">
        <f t="shared" si="36"/>
        <v>8.0612609403405138</v>
      </c>
      <c r="DZ48" s="95">
        <f t="shared" si="37"/>
        <v>8.2905647375011249</v>
      </c>
      <c r="EA48" s="95">
        <f t="shared" si="38"/>
        <v>8.8085550815639984</v>
      </c>
      <c r="EB48" s="95">
        <f t="shared" si="39"/>
        <v>9.5409530218121645</v>
      </c>
      <c r="EC48" s="95">
        <f t="shared" si="40"/>
        <v>29.751343389754219</v>
      </c>
      <c r="ED48" s="95">
        <f t="shared" si="41"/>
        <v>12.406907992446905</v>
      </c>
      <c r="EE48" s="95">
        <f t="shared" si="42"/>
        <v>9.36105283241994</v>
      </c>
      <c r="EF48" s="95">
        <f t="shared" si="43"/>
        <v>8.2836418598168056</v>
      </c>
      <c r="EG48" s="95">
        <f t="shared" si="44"/>
        <v>8.0612609403405138</v>
      </c>
      <c r="EH48" s="95">
        <f t="shared" si="45"/>
        <v>8.2905647375011249</v>
      </c>
      <c r="EI48" s="95">
        <f t="shared" si="46"/>
        <v>8.8085550815639984</v>
      </c>
      <c r="EJ48" s="95">
        <f t="shared" si="47"/>
        <v>9.5409530218121645</v>
      </c>
      <c r="EK48" s="95">
        <f t="shared" si="48"/>
        <v>29.751343389754219</v>
      </c>
      <c r="EL48" s="95">
        <f t="shared" si="49"/>
        <v>12.406907992446905</v>
      </c>
      <c r="EM48" s="95">
        <f t="shared" si="50"/>
        <v>9.36105283241994</v>
      </c>
      <c r="EN48" s="95">
        <f t="shared" si="51"/>
        <v>8.2836418598168056</v>
      </c>
      <c r="EO48" s="95">
        <f t="shared" si="52"/>
        <v>8.0612609403405138</v>
      </c>
      <c r="EP48" s="95">
        <f t="shared" si="53"/>
        <v>8.2905647375011249</v>
      </c>
      <c r="EQ48" s="95">
        <f t="shared" si="54"/>
        <v>8.8085550815639984</v>
      </c>
      <c r="ER48" s="95">
        <f t="shared" si="55"/>
        <v>9.5409530218121645</v>
      </c>
      <c r="ES48" s="95">
        <f t="shared" si="56"/>
        <v>1</v>
      </c>
      <c r="ET48" s="95">
        <f t="shared" si="57"/>
        <v>1</v>
      </c>
      <c r="EU48" s="95">
        <f t="shared" si="58"/>
        <v>1</v>
      </c>
      <c r="EV48" s="95">
        <f t="shared" si="59"/>
        <v>1</v>
      </c>
      <c r="EW48" s="95">
        <f t="shared" si="60"/>
        <v>1</v>
      </c>
      <c r="EX48" s="95">
        <f t="shared" si="61"/>
        <v>1</v>
      </c>
      <c r="EY48" s="95">
        <f t="shared" si="62"/>
        <v>1</v>
      </c>
      <c r="EZ48" s="95">
        <f t="shared" si="63"/>
        <v>1</v>
      </c>
      <c r="FA48" s="95">
        <f t="shared" si="64"/>
        <v>1</v>
      </c>
      <c r="FB48" s="95">
        <f t="shared" si="65"/>
        <v>1</v>
      </c>
      <c r="FC48" s="95">
        <f t="shared" si="66"/>
        <v>1</v>
      </c>
      <c r="FD48" s="95">
        <f t="shared" si="67"/>
        <v>1</v>
      </c>
      <c r="FE48" s="95">
        <f t="shared" si="68"/>
        <v>1</v>
      </c>
      <c r="FF48" s="95">
        <f t="shared" si="69"/>
        <v>1</v>
      </c>
      <c r="FG48" s="95">
        <f t="shared" si="70"/>
        <v>1</v>
      </c>
      <c r="FH48" s="95">
        <f t="shared" si="71"/>
        <v>1</v>
      </c>
      <c r="FI48" s="95">
        <f t="shared" si="72"/>
        <v>1</v>
      </c>
      <c r="FJ48" s="95">
        <f t="shared" si="73"/>
        <v>1</v>
      </c>
      <c r="FK48" s="95">
        <f t="shared" si="74"/>
        <v>1</v>
      </c>
      <c r="FL48" s="95">
        <f t="shared" si="75"/>
        <v>1</v>
      </c>
      <c r="FM48" s="95">
        <f t="shared" si="76"/>
        <v>1</v>
      </c>
      <c r="FN48" s="95">
        <f t="shared" si="77"/>
        <v>1</v>
      </c>
      <c r="FO48" s="95">
        <f t="shared" si="78"/>
        <v>1</v>
      </c>
      <c r="FP48" s="95">
        <f t="shared" si="79"/>
        <v>1</v>
      </c>
      <c r="FQ48" s="115">
        <f t="shared" si="80"/>
        <v>33.694370044490441</v>
      </c>
      <c r="FR48" s="115">
        <f t="shared" si="81"/>
        <v>11.925424634965085</v>
      </c>
      <c r="FS48" s="115">
        <f t="shared" si="82"/>
        <v>8.5760686146005085</v>
      </c>
      <c r="FT48" s="115">
        <f t="shared" si="83"/>
        <v>7.845422895766303</v>
      </c>
      <c r="FU48" s="115">
        <f t="shared" si="84"/>
        <v>8.2108060281452744</v>
      </c>
      <c r="FV48" s="115">
        <f t="shared" si="85"/>
        <v>9.1958722719149275</v>
      </c>
      <c r="FW48" s="115">
        <f t="shared" si="86"/>
        <v>10.61933667001848</v>
      </c>
      <c r="FX48" s="115">
        <f t="shared" si="87"/>
        <v>12.400983900517346</v>
      </c>
      <c r="FZ48" s="90">
        <f t="shared" si="122"/>
        <v>7.845422895766303</v>
      </c>
      <c r="GB48" s="20">
        <v>4.0773281685275009</v>
      </c>
      <c r="GC48" s="20">
        <v>3.6722189416163307</v>
      </c>
      <c r="GD48" s="20">
        <v>3.3391301331011358</v>
      </c>
      <c r="GE48" s="20">
        <v>2.828552514263118</v>
      </c>
      <c r="GF48" s="20">
        <v>2.0527474795751077</v>
      </c>
      <c r="GG48" s="20">
        <v>1.2647761109125175</v>
      </c>
      <c r="GH48" s="20">
        <v>1.0593872492462297</v>
      </c>
      <c r="GI48" s="31"/>
      <c r="GJ48" s="31"/>
      <c r="GK48" s="31"/>
      <c r="IC48" s="28"/>
      <c r="ID48" s="13"/>
      <c r="IE48" s="13"/>
      <c r="IF48" s="13"/>
      <c r="IG48" s="13"/>
      <c r="IH48" s="13"/>
      <c r="II48" s="13"/>
      <c r="IJ48" s="28"/>
      <c r="IK48" s="20"/>
      <c r="IL48" s="13"/>
      <c r="IM48" s="11"/>
      <c r="IN48" s="23"/>
      <c r="IO48" s="13"/>
      <c r="IP48" s="23"/>
      <c r="IQ48" s="28"/>
      <c r="IR48" s="20"/>
      <c r="IS48" s="13"/>
      <c r="IT48" s="20"/>
      <c r="IU48" s="23"/>
      <c r="IV48" s="20"/>
      <c r="IW48" s="23"/>
      <c r="IY48" s="13"/>
      <c r="IZ48" s="25"/>
      <c r="JA48" s="25"/>
      <c r="JB48" s="25"/>
      <c r="JC48" s="25"/>
      <c r="JD48" s="25"/>
      <c r="JE48" s="25"/>
      <c r="JF48" s="25"/>
    </row>
    <row r="49" spans="1:318" x14ac:dyDescent="0.3">
      <c r="A49" s="5"/>
      <c r="I49" s="5"/>
      <c r="J49" s="5"/>
      <c r="K49" s="5"/>
      <c r="U49" s="4"/>
      <c r="X49" s="118">
        <f t="shared" si="123"/>
        <v>29.521637485654111</v>
      </c>
      <c r="Y49" s="118">
        <v>10</v>
      </c>
      <c r="Z49" s="40">
        <v>1.7999999999999999E-2</v>
      </c>
      <c r="AA49" s="40">
        <v>10000000</v>
      </c>
      <c r="AB49" s="40">
        <v>10000000</v>
      </c>
      <c r="AC49" s="98">
        <v>3900000</v>
      </c>
      <c r="AD49" s="42">
        <v>0.33</v>
      </c>
      <c r="AE49" s="42">
        <v>0.33</v>
      </c>
      <c r="AF49" s="41">
        <v>1.7999999999999999E-2</v>
      </c>
      <c r="AG49" s="40">
        <v>10000000</v>
      </c>
      <c r="AH49" s="40">
        <v>10000000</v>
      </c>
      <c r="AI49" s="98">
        <v>3900000</v>
      </c>
      <c r="AJ49" s="42">
        <v>0.33</v>
      </c>
      <c r="AK49" s="42">
        <v>0.33</v>
      </c>
      <c r="AL49" s="42">
        <f>AL11</f>
        <v>1E-4</v>
      </c>
      <c r="AM49" s="40">
        <v>6000</v>
      </c>
      <c r="AN49" s="40">
        <f>AN11</f>
        <v>10000</v>
      </c>
      <c r="AO49" s="40">
        <f>AO11</f>
        <v>10000</v>
      </c>
      <c r="AP49" s="42">
        <v>0.03</v>
      </c>
      <c r="AQ49" s="42">
        <v>0.03</v>
      </c>
      <c r="AR49" s="4">
        <f t="shared" si="88"/>
        <v>1.8099999999999998E-2</v>
      </c>
      <c r="AS49" s="11">
        <f t="shared" si="89"/>
        <v>2.9521637485654111</v>
      </c>
      <c r="AT49" s="15">
        <f t="shared" si="90"/>
        <v>33.088205588598356</v>
      </c>
      <c r="AU49" s="19">
        <f t="shared" si="91"/>
        <v>9.9681786118061078E-5</v>
      </c>
      <c r="AV49" s="13">
        <f t="shared" si="92"/>
        <v>0.5</v>
      </c>
      <c r="AW49" s="11">
        <f t="shared" si="93"/>
        <v>1</v>
      </c>
      <c r="AX49" s="11">
        <f t="shared" si="94"/>
        <v>0.8911</v>
      </c>
      <c r="AY49" s="11">
        <f t="shared" si="95"/>
        <v>201997.53114128605</v>
      </c>
      <c r="AZ49" s="11">
        <f t="shared" si="96"/>
        <v>1</v>
      </c>
      <c r="BA49" s="11">
        <f t="shared" si="97"/>
        <v>0.34752899999999998</v>
      </c>
      <c r="BB49" s="11">
        <f t="shared" si="98"/>
        <v>1.025058</v>
      </c>
      <c r="BC49" s="11">
        <f t="shared" si="99"/>
        <v>0.99909999999999999</v>
      </c>
      <c r="BD49" s="11">
        <f t="shared" si="100"/>
        <v>0.8911</v>
      </c>
      <c r="BE49" s="11">
        <f t="shared" si="101"/>
        <v>201997.53114128605</v>
      </c>
      <c r="BF49" s="11">
        <f t="shared" si="102"/>
        <v>1</v>
      </c>
      <c r="BG49" s="11">
        <f t="shared" si="103"/>
        <v>0.34752899999999998</v>
      </c>
      <c r="BH49" s="11">
        <f t="shared" si="104"/>
        <v>1.025058</v>
      </c>
      <c r="BI49" s="121">
        <f t="shared" si="105"/>
        <v>34.861083193375123</v>
      </c>
      <c r="BJ49" s="121">
        <f t="shared" si="106"/>
        <v>9.2962888515666986</v>
      </c>
      <c r="BK49" s="121">
        <f t="shared" si="106"/>
        <v>4.6481444257833493</v>
      </c>
      <c r="BL49" s="121">
        <f t="shared" si="106"/>
        <v>2.7342026034019704</v>
      </c>
      <c r="BM49" s="121">
        <f t="shared" si="106"/>
        <v>1.7877478560705191</v>
      </c>
      <c r="BN49" s="121">
        <f t="shared" si="106"/>
        <v>1.2562552502117161</v>
      </c>
      <c r="BO49" s="121">
        <f t="shared" si="106"/>
        <v>0.92962888515666986</v>
      </c>
      <c r="BP49" s="121">
        <f t="shared" si="106"/>
        <v>0.7150991424282076</v>
      </c>
      <c r="BQ49" s="121">
        <f t="shared" si="107"/>
        <v>1.3333333333333333</v>
      </c>
      <c r="BR49" s="121">
        <f t="shared" si="107"/>
        <v>1.3333333333333333</v>
      </c>
      <c r="BS49" s="121">
        <f t="shared" si="107"/>
        <v>1.3333333333333333</v>
      </c>
      <c r="BT49" s="121">
        <f t="shared" si="107"/>
        <v>1.3333333333333333</v>
      </c>
      <c r="BU49" s="121">
        <f t="shared" si="107"/>
        <v>1.3333333333333333</v>
      </c>
      <c r="BV49" s="121">
        <f t="shared" si="107"/>
        <v>1.3333333333333333</v>
      </c>
      <c r="BW49" s="121">
        <f t="shared" si="107"/>
        <v>1.3333333333333333</v>
      </c>
      <c r="BX49" s="121">
        <f t="shared" si="107"/>
        <v>1.3333333333333333</v>
      </c>
      <c r="BY49" s="121">
        <f t="shared" si="108"/>
        <v>0.45896451097769059</v>
      </c>
      <c r="BZ49" s="121">
        <f t="shared" si="109"/>
        <v>0.9408772475042656</v>
      </c>
      <c r="CA49" s="121">
        <f t="shared" si="109"/>
        <v>1.5604793373241479</v>
      </c>
      <c r="CB49" s="121">
        <f t="shared" si="109"/>
        <v>2.3825657702224232</v>
      </c>
      <c r="CC49" s="121">
        <f t="shared" si="109"/>
        <v>3.4245813511412297</v>
      </c>
      <c r="CD49" s="121">
        <f t="shared" si="109"/>
        <v>4.691981791278689</v>
      </c>
      <c r="CE49" s="121">
        <f t="shared" si="109"/>
        <v>6.186841607979269</v>
      </c>
      <c r="CF49" s="121">
        <f t="shared" si="109"/>
        <v>7.9100768218885831</v>
      </c>
      <c r="CG49" s="121">
        <f t="shared" si="110"/>
        <v>8.7152707983437807</v>
      </c>
      <c r="CH49" s="121">
        <f t="shared" si="111"/>
        <v>2.3240722128916746</v>
      </c>
      <c r="CI49" s="121">
        <f t="shared" si="112"/>
        <v>1.1620361064458373</v>
      </c>
      <c r="CJ49" s="121">
        <f t="shared" si="113"/>
        <v>0.6835506508504926</v>
      </c>
      <c r="CK49" s="121">
        <f t="shared" si="114"/>
        <v>0.44693696401762978</v>
      </c>
      <c r="CL49" s="121">
        <f t="shared" si="115"/>
        <v>0.31406381255292903</v>
      </c>
      <c r="CM49" s="121">
        <f t="shared" si="116"/>
        <v>0.23240722128916746</v>
      </c>
      <c r="CN49" s="121">
        <f t="shared" si="117"/>
        <v>0.1787747856070519</v>
      </c>
      <c r="CO49" s="95">
        <f t="shared" si="4"/>
        <v>4.9755043368228788</v>
      </c>
      <c r="CP49" s="95">
        <f t="shared" si="5"/>
        <v>5.6036285944237223</v>
      </c>
      <c r="CQ49" s="95">
        <f t="shared" si="6"/>
        <v>6.4226100311630629</v>
      </c>
      <c r="CR49" s="95">
        <f t="shared" si="7"/>
        <v>7.523827549748578</v>
      </c>
      <c r="CS49" s="95">
        <f t="shared" si="8"/>
        <v>8.9247259551224083</v>
      </c>
      <c r="CT49" s="95">
        <f t="shared" si="9"/>
        <v>10.630760958482671</v>
      </c>
      <c r="CU49" s="95">
        <f t="shared" si="10"/>
        <v>12.644007077173843</v>
      </c>
      <c r="CV49" s="95">
        <f t="shared" si="11"/>
        <v>14.965380331841526</v>
      </c>
      <c r="CW49" s="95">
        <f t="shared" si="12"/>
        <v>4.9755043368228788</v>
      </c>
      <c r="CX49" s="95">
        <f t="shared" si="13"/>
        <v>5.6036285944237223</v>
      </c>
      <c r="CY49" s="95">
        <f t="shared" si="14"/>
        <v>6.4226100311630629</v>
      </c>
      <c r="CZ49" s="95">
        <f t="shared" si="15"/>
        <v>7.523827549748578</v>
      </c>
      <c r="DA49" s="95">
        <f t="shared" si="16"/>
        <v>8.9247259551224083</v>
      </c>
      <c r="DB49" s="95">
        <f t="shared" si="17"/>
        <v>10.630760958482671</v>
      </c>
      <c r="DC49" s="95">
        <f t="shared" si="18"/>
        <v>12.644007077173843</v>
      </c>
      <c r="DD49" s="95">
        <f t="shared" si="19"/>
        <v>14.965380331841526</v>
      </c>
      <c r="DE49" s="13">
        <f t="shared" si="118"/>
        <v>38.053535704352818</v>
      </c>
      <c r="DF49" s="13">
        <f t="shared" si="119"/>
        <v>12.970654099070964</v>
      </c>
      <c r="DG49" s="13">
        <f t="shared" si="120"/>
        <v>8.9421117631074978</v>
      </c>
      <c r="DH49" s="13">
        <f t="shared" si="121"/>
        <v>7.8502563736243935</v>
      </c>
      <c r="DI49" s="13">
        <f t="shared" si="20"/>
        <v>7.945817207211749</v>
      </c>
      <c r="DJ49" s="13">
        <f t="shared" si="21"/>
        <v>8.6817250414904059</v>
      </c>
      <c r="DK49" s="13">
        <f t="shared" si="22"/>
        <v>9.8499584931359383</v>
      </c>
      <c r="DL49" s="13">
        <f t="shared" si="23"/>
        <v>11.35866396431679</v>
      </c>
      <c r="DM49" s="95">
        <f t="shared" si="24"/>
        <v>38.053535704352818</v>
      </c>
      <c r="DN49" s="95">
        <f t="shared" si="25"/>
        <v>12.970654099070964</v>
      </c>
      <c r="DO49" s="95">
        <f t="shared" si="26"/>
        <v>8.9421117631074978</v>
      </c>
      <c r="DP49" s="95">
        <f t="shared" si="27"/>
        <v>7.8502563736243935</v>
      </c>
      <c r="DQ49" s="95">
        <f t="shared" si="28"/>
        <v>7.945817207211749</v>
      </c>
      <c r="DR49" s="95">
        <f t="shared" si="29"/>
        <v>8.6817250414904059</v>
      </c>
      <c r="DS49" s="95">
        <f t="shared" si="30"/>
        <v>9.8499584931359383</v>
      </c>
      <c r="DT49" s="95">
        <f t="shared" si="31"/>
        <v>11.35866396431679</v>
      </c>
      <c r="DU49" s="95">
        <f t="shared" si="32"/>
        <v>31.764953784861369</v>
      </c>
      <c r="DV49" s="95">
        <f t="shared" si="33"/>
        <v>12.888915436325377</v>
      </c>
      <c r="DW49" s="95">
        <f t="shared" si="34"/>
        <v>9.5288683836919787</v>
      </c>
      <c r="DX49" s="95">
        <f t="shared" si="35"/>
        <v>8.2840173665416525</v>
      </c>
      <c r="DY49" s="95">
        <f t="shared" si="36"/>
        <v>7.9361680178459366</v>
      </c>
      <c r="DZ49" s="95">
        <f t="shared" si="37"/>
        <v>8.0492058935811173</v>
      </c>
      <c r="EA49" s="95">
        <f t="shared" si="38"/>
        <v>8.4476724720120515</v>
      </c>
      <c r="EB49" s="95">
        <f t="shared" si="39"/>
        <v>9.0517868288111671</v>
      </c>
      <c r="EC49" s="95">
        <f t="shared" si="40"/>
        <v>31.764953784861369</v>
      </c>
      <c r="ED49" s="95">
        <f t="shared" si="41"/>
        <v>12.888915436325377</v>
      </c>
      <c r="EE49" s="95">
        <f t="shared" si="42"/>
        <v>9.5288683836919787</v>
      </c>
      <c r="EF49" s="95">
        <f t="shared" si="43"/>
        <v>8.2840173665416525</v>
      </c>
      <c r="EG49" s="95">
        <f t="shared" si="44"/>
        <v>7.9361680178459366</v>
      </c>
      <c r="EH49" s="95">
        <f t="shared" si="45"/>
        <v>8.0492058935811173</v>
      </c>
      <c r="EI49" s="95">
        <f t="shared" si="46"/>
        <v>8.4476724720120515</v>
      </c>
      <c r="EJ49" s="95">
        <f t="shared" si="47"/>
        <v>9.0517868288111671</v>
      </c>
      <c r="EK49" s="95">
        <f t="shared" si="48"/>
        <v>31.764953784861369</v>
      </c>
      <c r="EL49" s="95">
        <f t="shared" si="49"/>
        <v>12.888915436325377</v>
      </c>
      <c r="EM49" s="95">
        <f t="shared" si="50"/>
        <v>9.5288683836919787</v>
      </c>
      <c r="EN49" s="95">
        <f t="shared" si="51"/>
        <v>8.2840173665416525</v>
      </c>
      <c r="EO49" s="95">
        <f t="shared" si="52"/>
        <v>7.9361680178459366</v>
      </c>
      <c r="EP49" s="95">
        <f t="shared" si="53"/>
        <v>8.0492058935811173</v>
      </c>
      <c r="EQ49" s="95">
        <f t="shared" si="54"/>
        <v>8.4476724720120515</v>
      </c>
      <c r="ER49" s="95">
        <f t="shared" si="55"/>
        <v>9.0517868288111671</v>
      </c>
      <c r="ES49" s="95">
        <f t="shared" si="56"/>
        <v>1</v>
      </c>
      <c r="ET49" s="95">
        <f t="shared" si="57"/>
        <v>1</v>
      </c>
      <c r="EU49" s="95">
        <f t="shared" si="58"/>
        <v>1</v>
      </c>
      <c r="EV49" s="95">
        <f t="shared" si="59"/>
        <v>1</v>
      </c>
      <c r="EW49" s="95">
        <f t="shared" si="60"/>
        <v>1</v>
      </c>
      <c r="EX49" s="95">
        <f t="shared" si="61"/>
        <v>1</v>
      </c>
      <c r="EY49" s="95">
        <f t="shared" si="62"/>
        <v>1</v>
      </c>
      <c r="EZ49" s="95">
        <f t="shared" si="63"/>
        <v>1</v>
      </c>
      <c r="FA49" s="95">
        <f t="shared" si="64"/>
        <v>1</v>
      </c>
      <c r="FB49" s="95">
        <f t="shared" si="65"/>
        <v>1</v>
      </c>
      <c r="FC49" s="95">
        <f t="shared" si="66"/>
        <v>1</v>
      </c>
      <c r="FD49" s="95">
        <f t="shared" si="67"/>
        <v>1</v>
      </c>
      <c r="FE49" s="95">
        <f t="shared" si="68"/>
        <v>1</v>
      </c>
      <c r="FF49" s="95">
        <f t="shared" si="69"/>
        <v>1</v>
      </c>
      <c r="FG49" s="95">
        <f t="shared" si="70"/>
        <v>1</v>
      </c>
      <c r="FH49" s="95">
        <f t="shared" si="71"/>
        <v>1</v>
      </c>
      <c r="FI49" s="95">
        <f t="shared" si="72"/>
        <v>1</v>
      </c>
      <c r="FJ49" s="95">
        <f t="shared" si="73"/>
        <v>1</v>
      </c>
      <c r="FK49" s="95">
        <f t="shared" si="74"/>
        <v>1</v>
      </c>
      <c r="FL49" s="95">
        <f t="shared" si="75"/>
        <v>1</v>
      </c>
      <c r="FM49" s="95">
        <f t="shared" si="76"/>
        <v>1</v>
      </c>
      <c r="FN49" s="95">
        <f t="shared" si="77"/>
        <v>1</v>
      </c>
      <c r="FO49" s="95">
        <f t="shared" si="78"/>
        <v>1</v>
      </c>
      <c r="FP49" s="95">
        <f t="shared" si="79"/>
        <v>1</v>
      </c>
      <c r="FQ49" s="115">
        <f t="shared" si="80"/>
        <v>38.038198331783363</v>
      </c>
      <c r="FR49" s="115">
        <f t="shared" si="81"/>
        <v>12.965248868304922</v>
      </c>
      <c r="FS49" s="115">
        <f t="shared" si="82"/>
        <v>8.9381559333527996</v>
      </c>
      <c r="FT49" s="115">
        <f t="shared" si="83"/>
        <v>7.8464045340360951</v>
      </c>
      <c r="FU49" s="115">
        <f t="shared" si="84"/>
        <v>7.9413120761880247</v>
      </c>
      <c r="FV49" s="115">
        <f t="shared" si="85"/>
        <v>8.6758861782933359</v>
      </c>
      <c r="FW49" s="115">
        <f t="shared" si="86"/>
        <v>9.84201565666514</v>
      </c>
      <c r="FX49" s="115">
        <f t="shared" si="87"/>
        <v>11.347679482100144</v>
      </c>
      <c r="FZ49" s="90">
        <f t="shared" si="122"/>
        <v>7.8464045340360951</v>
      </c>
      <c r="GB49" s="20">
        <v>4.0503186157755682</v>
      </c>
      <c r="GC49" s="20">
        <v>3.6728816831632698</v>
      </c>
      <c r="GD49" s="20">
        <v>3.3586498402308251</v>
      </c>
      <c r="GE49" s="20">
        <v>2.8157102363809474</v>
      </c>
      <c r="GF49" s="20">
        <v>2.0555992844856643</v>
      </c>
      <c r="GG49" s="20">
        <v>1.2769804849973105</v>
      </c>
      <c r="GH49" s="20">
        <v>1.0736865571806629</v>
      </c>
      <c r="GI49" s="31"/>
      <c r="GJ49" s="31"/>
      <c r="GK49" s="31"/>
      <c r="IC49" s="28"/>
      <c r="ID49" s="11"/>
      <c r="IE49" s="13"/>
      <c r="IF49" s="11"/>
      <c r="IG49" s="13"/>
      <c r="IH49" s="13"/>
      <c r="II49" s="13"/>
      <c r="IJ49" s="28"/>
      <c r="IK49" s="11"/>
      <c r="IL49" s="13"/>
      <c r="IM49" s="11"/>
      <c r="IN49" s="23"/>
      <c r="IO49" s="11"/>
      <c r="IP49" s="23"/>
      <c r="IQ49" s="28"/>
      <c r="IR49" s="20"/>
      <c r="IS49" s="13"/>
      <c r="IT49" s="23"/>
      <c r="IU49" s="23"/>
      <c r="IV49" s="23"/>
      <c r="IW49" s="23"/>
      <c r="IY49" s="13"/>
      <c r="IZ49" s="25"/>
      <c r="JA49" s="25"/>
      <c r="JB49" s="25"/>
      <c r="JC49" s="25"/>
      <c r="JD49" s="25"/>
      <c r="JE49" s="25"/>
      <c r="JF49" s="25"/>
    </row>
    <row r="50" spans="1:318" x14ac:dyDescent="0.3">
      <c r="A50" s="5"/>
      <c r="H50" s="4"/>
      <c r="I50" s="5"/>
      <c r="J50" s="5"/>
      <c r="K50" s="5"/>
      <c r="U50" s="4"/>
      <c r="X50" s="118">
        <f t="shared" si="123"/>
        <v>31.588152109649901</v>
      </c>
      <c r="Y50" s="118">
        <v>10</v>
      </c>
      <c r="Z50" s="40">
        <v>1.7999999999999999E-2</v>
      </c>
      <c r="AA50" s="40">
        <v>10000000</v>
      </c>
      <c r="AB50" s="40">
        <v>10000000</v>
      </c>
      <c r="AC50" s="98">
        <v>3900000</v>
      </c>
      <c r="AD50" s="42">
        <v>0.33</v>
      </c>
      <c r="AE50" s="42">
        <v>0.33</v>
      </c>
      <c r="AF50" s="41">
        <v>1.7999999999999999E-2</v>
      </c>
      <c r="AG50" s="40">
        <v>10000000</v>
      </c>
      <c r="AH50" s="40">
        <v>10000000</v>
      </c>
      <c r="AI50" s="98">
        <v>3900000</v>
      </c>
      <c r="AJ50" s="42">
        <v>0.33</v>
      </c>
      <c r="AK50" s="42">
        <v>0.33</v>
      </c>
      <c r="AL50" s="42">
        <f>AL11</f>
        <v>1E-4</v>
      </c>
      <c r="AM50" s="40">
        <v>6000</v>
      </c>
      <c r="AN50" s="40">
        <f>AN11</f>
        <v>10000</v>
      </c>
      <c r="AO50" s="40">
        <f>AO11</f>
        <v>10000</v>
      </c>
      <c r="AP50" s="42">
        <v>0.03</v>
      </c>
      <c r="AQ50" s="42">
        <v>0.03</v>
      </c>
      <c r="AR50" s="4">
        <f t="shared" si="88"/>
        <v>1.8099999999999998E-2</v>
      </c>
      <c r="AS50" s="11">
        <f t="shared" si="89"/>
        <v>3.1588152109649901</v>
      </c>
      <c r="AT50" s="15">
        <f t="shared" si="90"/>
        <v>33.088205588598356</v>
      </c>
      <c r="AU50" s="19">
        <f t="shared" si="91"/>
        <v>9.9681786118061078E-5</v>
      </c>
      <c r="AV50" s="13">
        <f t="shared" si="92"/>
        <v>0.5</v>
      </c>
      <c r="AW50" s="11">
        <f t="shared" si="93"/>
        <v>1</v>
      </c>
      <c r="AX50" s="11">
        <f t="shared" si="94"/>
        <v>0.8911</v>
      </c>
      <c r="AY50" s="11">
        <f t="shared" si="95"/>
        <v>201997.53114128605</v>
      </c>
      <c r="AZ50" s="11">
        <f t="shared" si="96"/>
        <v>1</v>
      </c>
      <c r="BA50" s="11">
        <f t="shared" si="97"/>
        <v>0.34752899999999998</v>
      </c>
      <c r="BB50" s="11">
        <f t="shared" si="98"/>
        <v>1.025058</v>
      </c>
      <c r="BC50" s="11">
        <f t="shared" si="99"/>
        <v>0.99909999999999999</v>
      </c>
      <c r="BD50" s="11">
        <f t="shared" si="100"/>
        <v>0.8911</v>
      </c>
      <c r="BE50" s="11">
        <f t="shared" si="101"/>
        <v>201997.53114128605</v>
      </c>
      <c r="BF50" s="11">
        <f t="shared" si="102"/>
        <v>1</v>
      </c>
      <c r="BG50" s="11">
        <f t="shared" si="103"/>
        <v>0.34752899999999998</v>
      </c>
      <c r="BH50" s="11">
        <f t="shared" si="104"/>
        <v>1.025058</v>
      </c>
      <c r="BI50" s="121">
        <f t="shared" si="105"/>
        <v>39.912454148095179</v>
      </c>
      <c r="BJ50" s="121">
        <f t="shared" si="106"/>
        <v>10.643321106158714</v>
      </c>
      <c r="BK50" s="121">
        <f t="shared" si="106"/>
        <v>5.321660553079357</v>
      </c>
      <c r="BL50" s="121">
        <f t="shared" si="106"/>
        <v>3.1303885606349162</v>
      </c>
      <c r="BM50" s="121">
        <f t="shared" si="106"/>
        <v>2.0467925204151376</v>
      </c>
      <c r="BN50" s="121">
        <f t="shared" si="106"/>
        <v>1.4382866359673938</v>
      </c>
      <c r="BO50" s="121">
        <f t="shared" si="106"/>
        <v>1.0643321106158714</v>
      </c>
      <c r="BP50" s="121">
        <f t="shared" si="106"/>
        <v>0.81871700816605497</v>
      </c>
      <c r="BQ50" s="121">
        <f t="shared" si="107"/>
        <v>1.3333333333333333</v>
      </c>
      <c r="BR50" s="121">
        <f t="shared" si="107"/>
        <v>1.3333333333333333</v>
      </c>
      <c r="BS50" s="121">
        <f t="shared" si="107"/>
        <v>1.3333333333333333</v>
      </c>
      <c r="BT50" s="121">
        <f t="shared" si="107"/>
        <v>1.3333333333333333</v>
      </c>
      <c r="BU50" s="121">
        <f t="shared" si="107"/>
        <v>1.3333333333333333</v>
      </c>
      <c r="BV50" s="121">
        <f t="shared" si="107"/>
        <v>1.3333333333333333</v>
      </c>
      <c r="BW50" s="121">
        <f t="shared" si="107"/>
        <v>1.3333333333333333</v>
      </c>
      <c r="BX50" s="121">
        <f t="shared" si="107"/>
        <v>1.3333333333333333</v>
      </c>
      <c r="BY50" s="121">
        <f t="shared" si="108"/>
        <v>0.40087737879089047</v>
      </c>
      <c r="BZ50" s="121">
        <f t="shared" si="109"/>
        <v>0.8217986265213254</v>
      </c>
      <c r="CA50" s="121">
        <f t="shared" si="109"/>
        <v>1.3629830878890277</v>
      </c>
      <c r="CB50" s="121">
        <f t="shared" si="109"/>
        <v>2.081025216370358</v>
      </c>
      <c r="CC50" s="121">
        <f t="shared" si="109"/>
        <v>2.9911619802089522</v>
      </c>
      <c r="CD50" s="121">
        <f t="shared" si="109"/>
        <v>4.0981586088555222</v>
      </c>
      <c r="CE50" s="121">
        <f t="shared" si="109"/>
        <v>5.4038270661012033</v>
      </c>
      <c r="CF50" s="121">
        <f t="shared" si="109"/>
        <v>6.9089674398537699</v>
      </c>
      <c r="CG50" s="121">
        <f t="shared" si="110"/>
        <v>9.9781135370237948</v>
      </c>
      <c r="CH50" s="121">
        <f t="shared" si="111"/>
        <v>2.6608302765396785</v>
      </c>
      <c r="CI50" s="121">
        <f t="shared" si="112"/>
        <v>1.3304151382698393</v>
      </c>
      <c r="CJ50" s="121">
        <f t="shared" si="113"/>
        <v>0.78259714015872905</v>
      </c>
      <c r="CK50" s="121">
        <f t="shared" si="114"/>
        <v>0.5116981301037844</v>
      </c>
      <c r="CL50" s="121">
        <f t="shared" si="115"/>
        <v>0.35957165899184845</v>
      </c>
      <c r="CM50" s="121">
        <f t="shared" si="116"/>
        <v>0.26608302765396785</v>
      </c>
      <c r="CN50" s="121">
        <f t="shared" si="117"/>
        <v>0.20467925204151374</v>
      </c>
      <c r="CO50" s="95">
        <f t="shared" si="4"/>
        <v>4.9106882169821633</v>
      </c>
      <c r="CP50" s="95">
        <f t="shared" si="5"/>
        <v>5.4593162697385997</v>
      </c>
      <c r="CQ50" s="95">
        <f t="shared" si="6"/>
        <v>6.1746463743235758</v>
      </c>
      <c r="CR50" s="95">
        <f t="shared" si="7"/>
        <v>7.1364924033090897</v>
      </c>
      <c r="CS50" s="95">
        <f t="shared" si="8"/>
        <v>8.3600913249387787</v>
      </c>
      <c r="CT50" s="95">
        <f t="shared" si="9"/>
        <v>9.8502083686633508</v>
      </c>
      <c r="CU50" s="95">
        <f t="shared" si="10"/>
        <v>11.608655498273945</v>
      </c>
      <c r="CV50" s="95">
        <f t="shared" si="11"/>
        <v>13.636232801678334</v>
      </c>
      <c r="CW50" s="95">
        <f t="shared" si="12"/>
        <v>4.9106882169821633</v>
      </c>
      <c r="CX50" s="95">
        <f t="shared" si="13"/>
        <v>5.4593162697385997</v>
      </c>
      <c r="CY50" s="95">
        <f t="shared" si="14"/>
        <v>6.1746463743235758</v>
      </c>
      <c r="CZ50" s="95">
        <f t="shared" si="15"/>
        <v>7.1364924033090897</v>
      </c>
      <c r="DA50" s="95">
        <f t="shared" si="16"/>
        <v>8.3600913249387787</v>
      </c>
      <c r="DB50" s="95">
        <f t="shared" si="17"/>
        <v>9.8502083686633508</v>
      </c>
      <c r="DC50" s="95">
        <f t="shared" si="18"/>
        <v>11.608655498273945</v>
      </c>
      <c r="DD50" s="95">
        <f t="shared" si="19"/>
        <v>13.636232801678334</v>
      </c>
      <c r="DE50" s="13">
        <f t="shared" si="118"/>
        <v>43.046819526886068</v>
      </c>
      <c r="DF50" s="13">
        <f t="shared" si="119"/>
        <v>14.198607732680038</v>
      </c>
      <c r="DG50" s="13">
        <f t="shared" si="120"/>
        <v>9.4181316409683848</v>
      </c>
      <c r="DH50" s="13">
        <f t="shared" si="121"/>
        <v>7.9449017770052741</v>
      </c>
      <c r="DI50" s="13">
        <f t="shared" si="20"/>
        <v>7.7714425006240901</v>
      </c>
      <c r="DJ50" s="13">
        <f t="shared" si="21"/>
        <v>8.2699332448229157</v>
      </c>
      <c r="DK50" s="13">
        <f t="shared" si="22"/>
        <v>9.2016471767170742</v>
      </c>
      <c r="DL50" s="13">
        <f t="shared" si="23"/>
        <v>10.461172448019825</v>
      </c>
      <c r="DM50" s="95">
        <f t="shared" si="24"/>
        <v>43.046819526886068</v>
      </c>
      <c r="DN50" s="95">
        <f t="shared" si="25"/>
        <v>14.198607732680038</v>
      </c>
      <c r="DO50" s="95">
        <f t="shared" si="26"/>
        <v>9.4181316409683848</v>
      </c>
      <c r="DP50" s="95">
        <f t="shared" si="27"/>
        <v>7.9449017770052741</v>
      </c>
      <c r="DQ50" s="95">
        <f t="shared" si="28"/>
        <v>7.7714425006240901</v>
      </c>
      <c r="DR50" s="95">
        <f t="shared" si="29"/>
        <v>8.2699332448229157</v>
      </c>
      <c r="DS50" s="95">
        <f t="shared" si="30"/>
        <v>9.2016471767170742</v>
      </c>
      <c r="DT50" s="95">
        <f t="shared" si="31"/>
        <v>10.461172448019825</v>
      </c>
      <c r="DU50" s="95">
        <f t="shared" si="32"/>
        <v>34.078701696276248</v>
      </c>
      <c r="DV50" s="95">
        <f t="shared" si="33"/>
        <v>13.457914767438078</v>
      </c>
      <c r="DW50" s="95">
        <f t="shared" si="34"/>
        <v>9.7494426665361331</v>
      </c>
      <c r="DX50" s="95">
        <f t="shared" si="35"/>
        <v>8.3278733963970577</v>
      </c>
      <c r="DY50" s="95">
        <f t="shared" si="36"/>
        <v>7.8553676613050003</v>
      </c>
      <c r="DZ50" s="95">
        <f t="shared" si="37"/>
        <v>7.8583931051757077</v>
      </c>
      <c r="EA50" s="95">
        <f t="shared" si="38"/>
        <v>8.1472631607004082</v>
      </c>
      <c r="EB50" s="95">
        <f t="shared" si="39"/>
        <v>8.6359143899216093</v>
      </c>
      <c r="EC50" s="95">
        <f t="shared" si="40"/>
        <v>34.078701696276248</v>
      </c>
      <c r="ED50" s="95">
        <f t="shared" si="41"/>
        <v>13.457914767438078</v>
      </c>
      <c r="EE50" s="95">
        <f t="shared" si="42"/>
        <v>9.7494426665361349</v>
      </c>
      <c r="EF50" s="95">
        <f t="shared" si="43"/>
        <v>8.3278733963970577</v>
      </c>
      <c r="EG50" s="95">
        <f t="shared" si="44"/>
        <v>7.8553676613049994</v>
      </c>
      <c r="EH50" s="95">
        <f t="shared" si="45"/>
        <v>7.8583931051757077</v>
      </c>
      <c r="EI50" s="95">
        <f t="shared" si="46"/>
        <v>8.1472631607004082</v>
      </c>
      <c r="EJ50" s="95">
        <f t="shared" si="47"/>
        <v>8.6359143899216093</v>
      </c>
      <c r="EK50" s="95">
        <f t="shared" si="48"/>
        <v>34.078701696276248</v>
      </c>
      <c r="EL50" s="95">
        <f t="shared" si="49"/>
        <v>13.457914767438078</v>
      </c>
      <c r="EM50" s="95">
        <f t="shared" si="50"/>
        <v>9.7494426665361349</v>
      </c>
      <c r="EN50" s="95">
        <f t="shared" si="51"/>
        <v>8.3278733963970577</v>
      </c>
      <c r="EO50" s="95">
        <f t="shared" si="52"/>
        <v>7.8553676613049994</v>
      </c>
      <c r="EP50" s="95">
        <f t="shared" si="53"/>
        <v>7.8583931051757077</v>
      </c>
      <c r="EQ50" s="95">
        <f t="shared" si="54"/>
        <v>8.1472631607004082</v>
      </c>
      <c r="ER50" s="95">
        <f t="shared" si="55"/>
        <v>8.6359143899216093</v>
      </c>
      <c r="ES50" s="95">
        <f t="shared" si="56"/>
        <v>1</v>
      </c>
      <c r="ET50" s="95">
        <f t="shared" si="57"/>
        <v>1</v>
      </c>
      <c r="EU50" s="95">
        <f t="shared" si="58"/>
        <v>1</v>
      </c>
      <c r="EV50" s="95">
        <f t="shared" si="59"/>
        <v>1</v>
      </c>
      <c r="EW50" s="95">
        <f t="shared" si="60"/>
        <v>1</v>
      </c>
      <c r="EX50" s="95">
        <f t="shared" si="61"/>
        <v>1</v>
      </c>
      <c r="EY50" s="95">
        <f t="shared" si="62"/>
        <v>1</v>
      </c>
      <c r="EZ50" s="95">
        <f t="shared" si="63"/>
        <v>1</v>
      </c>
      <c r="FA50" s="95">
        <f t="shared" si="64"/>
        <v>1</v>
      </c>
      <c r="FB50" s="95">
        <f t="shared" si="65"/>
        <v>1</v>
      </c>
      <c r="FC50" s="95">
        <f t="shared" si="66"/>
        <v>0.99999999999999989</v>
      </c>
      <c r="FD50" s="95">
        <f t="shared" si="67"/>
        <v>1</v>
      </c>
      <c r="FE50" s="95">
        <f t="shared" si="68"/>
        <v>1</v>
      </c>
      <c r="FF50" s="95">
        <f t="shared" si="69"/>
        <v>1</v>
      </c>
      <c r="FG50" s="95">
        <f t="shared" si="70"/>
        <v>1</v>
      </c>
      <c r="FH50" s="95">
        <f t="shared" si="71"/>
        <v>1</v>
      </c>
      <c r="FI50" s="95">
        <f t="shared" si="72"/>
        <v>1</v>
      </c>
      <c r="FJ50" s="95">
        <f t="shared" si="73"/>
        <v>1</v>
      </c>
      <c r="FK50" s="95">
        <f t="shared" si="74"/>
        <v>1</v>
      </c>
      <c r="FL50" s="95">
        <f t="shared" si="75"/>
        <v>1</v>
      </c>
      <c r="FM50" s="95">
        <f t="shared" si="76"/>
        <v>1</v>
      </c>
      <c r="FN50" s="95">
        <f t="shared" si="77"/>
        <v>1</v>
      </c>
      <c r="FO50" s="95">
        <f t="shared" si="78"/>
        <v>1</v>
      </c>
      <c r="FP50" s="95">
        <f t="shared" si="79"/>
        <v>1</v>
      </c>
      <c r="FQ50" s="115">
        <f t="shared" si="80"/>
        <v>43.029492338076487</v>
      </c>
      <c r="FR50" s="115">
        <f t="shared" si="81"/>
        <v>14.19272909405338</v>
      </c>
      <c r="FS50" s="115">
        <f t="shared" si="82"/>
        <v>9.4140389386066765</v>
      </c>
      <c r="FT50" s="115">
        <f t="shared" si="83"/>
        <v>7.9411426646331158</v>
      </c>
      <c r="FU50" s="115">
        <f t="shared" si="84"/>
        <v>7.7672817691913947</v>
      </c>
      <c r="FV50" s="115">
        <f t="shared" si="85"/>
        <v>8.2647782484632213</v>
      </c>
      <c r="FW50" s="115">
        <f t="shared" si="86"/>
        <v>9.194868654549353</v>
      </c>
      <c r="FX50" s="115">
        <f t="shared" si="87"/>
        <v>10.452027451809991</v>
      </c>
      <c r="FZ50" s="90">
        <f t="shared" si="122"/>
        <v>7.7672817691913947</v>
      </c>
      <c r="GB50" s="20">
        <v>4.0599900230288082</v>
      </c>
      <c r="GC50" s="20">
        <v>3.7038494383646521</v>
      </c>
      <c r="GD50" s="20">
        <v>3.3841360397817635</v>
      </c>
      <c r="GE50" s="20">
        <v>2.8014933302034515</v>
      </c>
      <c r="GF50" s="20">
        <v>2.0502660418976681</v>
      </c>
      <c r="GG50" s="20">
        <v>1.2925684885880895</v>
      </c>
      <c r="GH50" s="20">
        <v>1.0910202108136762</v>
      </c>
      <c r="GI50" s="31"/>
      <c r="GJ50" s="31"/>
      <c r="GK50" s="31"/>
      <c r="IC50" s="28"/>
      <c r="ID50" s="11"/>
      <c r="IE50" s="13"/>
      <c r="IF50" s="11"/>
      <c r="IG50" s="13"/>
      <c r="IH50" s="13"/>
      <c r="II50" s="13"/>
      <c r="IJ50" s="28"/>
      <c r="IK50" s="11"/>
      <c r="IL50" s="13"/>
      <c r="IM50" s="22"/>
      <c r="IN50" s="23"/>
      <c r="IO50" s="11"/>
      <c r="IP50" s="23"/>
      <c r="IQ50" s="28"/>
      <c r="IR50" s="20"/>
      <c r="IS50" s="13"/>
      <c r="IT50" s="23"/>
      <c r="IU50" s="23"/>
      <c r="IV50" s="23"/>
      <c r="IW50" s="23"/>
      <c r="IX50" s="28"/>
      <c r="IY50" s="13"/>
      <c r="IZ50" s="25"/>
      <c r="JA50" s="25"/>
      <c r="JB50" s="25"/>
      <c r="JC50" s="25"/>
      <c r="JD50" s="25"/>
      <c r="JE50" s="25"/>
      <c r="JF50" s="25"/>
    </row>
    <row r="51" spans="1:318" x14ac:dyDescent="0.3">
      <c r="A51" s="5"/>
      <c r="H51" s="4"/>
      <c r="I51" s="5"/>
      <c r="J51" s="5"/>
      <c r="K51" s="5"/>
      <c r="U51" s="4"/>
      <c r="V51" s="34"/>
      <c r="X51" s="118">
        <f t="shared" si="123"/>
        <v>33.799322757325399</v>
      </c>
      <c r="Y51" s="118">
        <v>10</v>
      </c>
      <c r="Z51" s="40">
        <v>1.7999999999999999E-2</v>
      </c>
      <c r="AA51" s="40">
        <v>10000000</v>
      </c>
      <c r="AB51" s="40">
        <v>10000000</v>
      </c>
      <c r="AC51" s="98">
        <v>3900000</v>
      </c>
      <c r="AD51" s="42">
        <v>0.33</v>
      </c>
      <c r="AE51" s="42">
        <v>0.33</v>
      </c>
      <c r="AF51" s="41">
        <v>1.7999999999999999E-2</v>
      </c>
      <c r="AG51" s="40">
        <v>10000000</v>
      </c>
      <c r="AH51" s="40">
        <v>10000000</v>
      </c>
      <c r="AI51" s="98">
        <v>3900000</v>
      </c>
      <c r="AJ51" s="42">
        <v>0.33</v>
      </c>
      <c r="AK51" s="42">
        <v>0.33</v>
      </c>
      <c r="AL51" s="42">
        <f>AL11</f>
        <v>1E-4</v>
      </c>
      <c r="AM51" s="40">
        <v>6000</v>
      </c>
      <c r="AN51" s="40">
        <f>AN11</f>
        <v>10000</v>
      </c>
      <c r="AO51" s="40">
        <f>AO11</f>
        <v>10000</v>
      </c>
      <c r="AP51" s="42">
        <v>0.03</v>
      </c>
      <c r="AQ51" s="42">
        <v>0.03</v>
      </c>
      <c r="AR51" s="4">
        <f t="shared" si="88"/>
        <v>1.8099999999999998E-2</v>
      </c>
      <c r="AS51" s="11">
        <f t="shared" si="89"/>
        <v>3.3799322757325401</v>
      </c>
      <c r="AT51" s="15">
        <f t="shared" si="90"/>
        <v>33.088205588598356</v>
      </c>
      <c r="AU51" s="19">
        <f t="shared" si="91"/>
        <v>9.9681786118061078E-5</v>
      </c>
      <c r="AV51" s="13">
        <f t="shared" si="92"/>
        <v>0.5</v>
      </c>
      <c r="AW51" s="11">
        <f t="shared" si="93"/>
        <v>1</v>
      </c>
      <c r="AX51" s="11">
        <f t="shared" si="94"/>
        <v>0.8911</v>
      </c>
      <c r="AY51" s="11">
        <f t="shared" si="95"/>
        <v>201997.53114128605</v>
      </c>
      <c r="AZ51" s="11">
        <f t="shared" si="96"/>
        <v>1</v>
      </c>
      <c r="BA51" s="11">
        <f t="shared" si="97"/>
        <v>0.34752899999999998</v>
      </c>
      <c r="BB51" s="11">
        <f t="shared" si="98"/>
        <v>1.025058</v>
      </c>
      <c r="BC51" s="11">
        <f t="shared" si="99"/>
        <v>0.99909999999999999</v>
      </c>
      <c r="BD51" s="11">
        <f t="shared" si="100"/>
        <v>0.8911</v>
      </c>
      <c r="BE51" s="11">
        <f t="shared" si="101"/>
        <v>201997.53114128605</v>
      </c>
      <c r="BF51" s="11">
        <f t="shared" si="102"/>
        <v>1</v>
      </c>
      <c r="BG51" s="11">
        <f t="shared" si="103"/>
        <v>0.34752899999999998</v>
      </c>
      <c r="BH51" s="11">
        <f t="shared" si="104"/>
        <v>1.025058</v>
      </c>
      <c r="BI51" s="121">
        <f t="shared" si="105"/>
        <v>45.695768754154187</v>
      </c>
      <c r="BJ51" s="121">
        <f t="shared" si="106"/>
        <v>12.185538334441116</v>
      </c>
      <c r="BK51" s="121">
        <f t="shared" si="106"/>
        <v>6.0927691672205579</v>
      </c>
      <c r="BL51" s="121">
        <f t="shared" si="106"/>
        <v>3.5839818630709166</v>
      </c>
      <c r="BM51" s="121">
        <f t="shared" si="106"/>
        <v>2.3433727566232916</v>
      </c>
      <c r="BN51" s="121">
        <f t="shared" si="106"/>
        <v>1.6466943695190699</v>
      </c>
      <c r="BO51" s="121">
        <f t="shared" si="106"/>
        <v>1.2185538334441117</v>
      </c>
      <c r="BP51" s="121">
        <f t="shared" si="106"/>
        <v>0.9373491026493167</v>
      </c>
      <c r="BQ51" s="121">
        <f t="shared" si="107"/>
        <v>1.3333333333333333</v>
      </c>
      <c r="BR51" s="121">
        <f t="shared" si="107"/>
        <v>1.3333333333333333</v>
      </c>
      <c r="BS51" s="121">
        <f t="shared" si="107"/>
        <v>1.3333333333333333</v>
      </c>
      <c r="BT51" s="121">
        <f t="shared" si="107"/>
        <v>1.3333333333333333</v>
      </c>
      <c r="BU51" s="121">
        <f t="shared" si="107"/>
        <v>1.3333333333333333</v>
      </c>
      <c r="BV51" s="121">
        <f t="shared" si="107"/>
        <v>1.3333333333333333</v>
      </c>
      <c r="BW51" s="121">
        <f t="shared" si="107"/>
        <v>1.3333333333333333</v>
      </c>
      <c r="BX51" s="121">
        <f t="shared" si="107"/>
        <v>1.3333333333333333</v>
      </c>
      <c r="BY51" s="121">
        <f t="shared" si="108"/>
        <v>0.35014182792461379</v>
      </c>
      <c r="BZ51" s="121">
        <f t="shared" si="109"/>
        <v>0.71779074724545822</v>
      </c>
      <c r="CA51" s="121">
        <f t="shared" si="109"/>
        <v>1.1904822149436869</v>
      </c>
      <c r="CB51" s="121">
        <f t="shared" si="109"/>
        <v>1.81764801849101</v>
      </c>
      <c r="CC51" s="121">
        <f t="shared" si="109"/>
        <v>2.6125967160528876</v>
      </c>
      <c r="CD51" s="121">
        <f t="shared" si="109"/>
        <v>3.5794904435806805</v>
      </c>
      <c r="CE51" s="121">
        <f t="shared" si="109"/>
        <v>4.7199118404237943</v>
      </c>
      <c r="CF51" s="121">
        <f t="shared" si="109"/>
        <v>6.0345597343469013</v>
      </c>
      <c r="CG51" s="121">
        <f t="shared" si="110"/>
        <v>11.423942188538547</v>
      </c>
      <c r="CH51" s="121">
        <f t="shared" si="111"/>
        <v>3.046384583610279</v>
      </c>
      <c r="CI51" s="121">
        <f t="shared" si="112"/>
        <v>1.5231922918051395</v>
      </c>
      <c r="CJ51" s="121">
        <f t="shared" si="113"/>
        <v>0.89599546576772915</v>
      </c>
      <c r="CK51" s="121">
        <f t="shared" si="114"/>
        <v>0.5858431891558229</v>
      </c>
      <c r="CL51" s="121">
        <f t="shared" si="115"/>
        <v>0.41167359237976747</v>
      </c>
      <c r="CM51" s="121">
        <f t="shared" si="116"/>
        <v>0.30463845836102793</v>
      </c>
      <c r="CN51" s="121">
        <f t="shared" si="117"/>
        <v>0.23433727566232918</v>
      </c>
      <c r="CO51" s="95">
        <f t="shared" si="4"/>
        <v>4.8540753076968848</v>
      </c>
      <c r="CP51" s="95">
        <f t="shared" si="5"/>
        <v>5.3332682963914744</v>
      </c>
      <c r="CQ51" s="95">
        <f t="shared" si="6"/>
        <v>5.9580653132357195</v>
      </c>
      <c r="CR51" s="95">
        <f t="shared" si="7"/>
        <v>6.7981788855874656</v>
      </c>
      <c r="CS51" s="95">
        <f t="shared" si="8"/>
        <v>7.8669175716121735</v>
      </c>
      <c r="CT51" s="95">
        <f t="shared" si="9"/>
        <v>9.1684435072612018</v>
      </c>
      <c r="CU51" s="95">
        <f t="shared" si="10"/>
        <v>10.704339331883958</v>
      </c>
      <c r="CV51" s="95">
        <f t="shared" si="11"/>
        <v>12.475303873245114</v>
      </c>
      <c r="CW51" s="95">
        <f t="shared" si="12"/>
        <v>4.8540753076968848</v>
      </c>
      <c r="CX51" s="95">
        <f t="shared" si="13"/>
        <v>5.3332682963914744</v>
      </c>
      <c r="CY51" s="95">
        <f t="shared" si="14"/>
        <v>5.9580653132357195</v>
      </c>
      <c r="CZ51" s="95">
        <f t="shared" si="15"/>
        <v>6.7981788855874656</v>
      </c>
      <c r="DA51" s="95">
        <f t="shared" si="16"/>
        <v>7.8669175716121735</v>
      </c>
      <c r="DB51" s="95">
        <f t="shared" si="17"/>
        <v>9.1684435072612018</v>
      </c>
      <c r="DC51" s="95">
        <f t="shared" si="18"/>
        <v>10.704339331883958</v>
      </c>
      <c r="DD51" s="95">
        <f t="shared" si="19"/>
        <v>12.475303873245114</v>
      </c>
      <c r="DE51" s="13">
        <f t="shared" si="118"/>
        <v>48.779398582078805</v>
      </c>
      <c r="DF51" s="13">
        <f t="shared" si="119"/>
        <v>15.636817081686573</v>
      </c>
      <c r="DG51" s="13">
        <f t="shared" si="120"/>
        <v>10.016739382164245</v>
      </c>
      <c r="DH51" s="13">
        <f t="shared" si="121"/>
        <v>8.1351178815619267</v>
      </c>
      <c r="DI51" s="13">
        <f t="shared" si="20"/>
        <v>7.68945747267618</v>
      </c>
      <c r="DJ51" s="13">
        <f t="shared" si="21"/>
        <v>7.9596728130997505</v>
      </c>
      <c r="DK51" s="13">
        <f t="shared" si="22"/>
        <v>8.6719536738679057</v>
      </c>
      <c r="DL51" s="13">
        <f t="shared" si="23"/>
        <v>9.7053968369962185</v>
      </c>
      <c r="DM51" s="95">
        <f t="shared" si="24"/>
        <v>48.779398582078805</v>
      </c>
      <c r="DN51" s="95">
        <f t="shared" si="25"/>
        <v>15.636817081686573</v>
      </c>
      <c r="DO51" s="95">
        <f t="shared" si="26"/>
        <v>10.016739382164245</v>
      </c>
      <c r="DP51" s="95">
        <f t="shared" si="27"/>
        <v>8.1351178815619267</v>
      </c>
      <c r="DQ51" s="95">
        <f t="shared" si="28"/>
        <v>7.68945747267618</v>
      </c>
      <c r="DR51" s="95">
        <f t="shared" si="29"/>
        <v>7.9596728130997505</v>
      </c>
      <c r="DS51" s="95">
        <f t="shared" si="30"/>
        <v>8.6719536738679057</v>
      </c>
      <c r="DT51" s="95">
        <f t="shared" si="31"/>
        <v>9.7053968369962185</v>
      </c>
      <c r="DU51" s="95">
        <f t="shared" si="32"/>
        <v>36.735018318239014</v>
      </c>
      <c r="DV51" s="95">
        <f t="shared" si="33"/>
        <v>14.124340709905933</v>
      </c>
      <c r="DW51" s="95">
        <f t="shared" si="34"/>
        <v>10.026820732789542</v>
      </c>
      <c r="DX51" s="95">
        <f t="shared" si="35"/>
        <v>8.4160142131976823</v>
      </c>
      <c r="DY51" s="95">
        <f t="shared" si="36"/>
        <v>7.8173780949347202</v>
      </c>
      <c r="DZ51" s="95">
        <f t="shared" si="37"/>
        <v>7.7146271084072815</v>
      </c>
      <c r="EA51" s="95">
        <f t="shared" si="38"/>
        <v>7.901818022898186</v>
      </c>
      <c r="EB51" s="95">
        <f t="shared" si="39"/>
        <v>8.2857091334903785</v>
      </c>
      <c r="EC51" s="95">
        <f t="shared" si="40"/>
        <v>36.735018318239014</v>
      </c>
      <c r="ED51" s="95">
        <f t="shared" si="41"/>
        <v>14.124340709905933</v>
      </c>
      <c r="EE51" s="95">
        <f t="shared" si="42"/>
        <v>10.026820732789542</v>
      </c>
      <c r="EF51" s="95">
        <f t="shared" si="43"/>
        <v>8.4160142131976823</v>
      </c>
      <c r="EG51" s="95">
        <f t="shared" si="44"/>
        <v>7.8173780949347202</v>
      </c>
      <c r="EH51" s="95">
        <f t="shared" si="45"/>
        <v>7.7146271084072815</v>
      </c>
      <c r="EI51" s="95">
        <f t="shared" si="46"/>
        <v>7.901818022898186</v>
      </c>
      <c r="EJ51" s="95">
        <f t="shared" si="47"/>
        <v>8.2857091334903785</v>
      </c>
      <c r="EK51" s="95">
        <f t="shared" si="48"/>
        <v>36.735018318239014</v>
      </c>
      <c r="EL51" s="95">
        <f t="shared" si="49"/>
        <v>14.124340709905933</v>
      </c>
      <c r="EM51" s="95">
        <f t="shared" si="50"/>
        <v>10.026820732789542</v>
      </c>
      <c r="EN51" s="95">
        <f t="shared" si="51"/>
        <v>8.4160142131976823</v>
      </c>
      <c r="EO51" s="95">
        <f t="shared" si="52"/>
        <v>7.8173780949347202</v>
      </c>
      <c r="EP51" s="95">
        <f t="shared" si="53"/>
        <v>7.7146271084072815</v>
      </c>
      <c r="EQ51" s="95">
        <f t="shared" si="54"/>
        <v>7.901818022898186</v>
      </c>
      <c r="ER51" s="95">
        <f t="shared" si="55"/>
        <v>8.2857091334903785</v>
      </c>
      <c r="ES51" s="95">
        <f t="shared" si="56"/>
        <v>1</v>
      </c>
      <c r="ET51" s="95">
        <f t="shared" si="57"/>
        <v>1</v>
      </c>
      <c r="EU51" s="95">
        <f t="shared" si="58"/>
        <v>1</v>
      </c>
      <c r="EV51" s="95">
        <f t="shared" si="59"/>
        <v>1</v>
      </c>
      <c r="EW51" s="95">
        <f t="shared" si="60"/>
        <v>1</v>
      </c>
      <c r="EX51" s="95">
        <f t="shared" si="61"/>
        <v>1</v>
      </c>
      <c r="EY51" s="95">
        <f t="shared" si="62"/>
        <v>1</v>
      </c>
      <c r="EZ51" s="95">
        <f t="shared" si="63"/>
        <v>1</v>
      </c>
      <c r="FA51" s="95">
        <f t="shared" si="64"/>
        <v>1</v>
      </c>
      <c r="FB51" s="95">
        <f t="shared" si="65"/>
        <v>1</v>
      </c>
      <c r="FC51" s="95">
        <f t="shared" si="66"/>
        <v>1</v>
      </c>
      <c r="FD51" s="95">
        <f t="shared" si="67"/>
        <v>1</v>
      </c>
      <c r="FE51" s="95">
        <f t="shared" si="68"/>
        <v>1</v>
      </c>
      <c r="FF51" s="95">
        <f t="shared" si="69"/>
        <v>1</v>
      </c>
      <c r="FG51" s="95">
        <f t="shared" si="70"/>
        <v>1</v>
      </c>
      <c r="FH51" s="95">
        <f t="shared" si="71"/>
        <v>1</v>
      </c>
      <c r="FI51" s="95">
        <f t="shared" si="72"/>
        <v>1</v>
      </c>
      <c r="FJ51" s="95">
        <f t="shared" si="73"/>
        <v>1</v>
      </c>
      <c r="FK51" s="95">
        <f t="shared" si="74"/>
        <v>1</v>
      </c>
      <c r="FL51" s="95">
        <f t="shared" si="75"/>
        <v>1</v>
      </c>
      <c r="FM51" s="95">
        <f t="shared" si="76"/>
        <v>1</v>
      </c>
      <c r="FN51" s="95">
        <f t="shared" si="77"/>
        <v>1</v>
      </c>
      <c r="FO51" s="95">
        <f t="shared" si="78"/>
        <v>1</v>
      </c>
      <c r="FP51" s="95">
        <f t="shared" si="79"/>
        <v>1</v>
      </c>
      <c r="FQ51" s="115">
        <f t="shared" si="80"/>
        <v>48.759786323311523</v>
      </c>
      <c r="FR51" s="115">
        <f t="shared" si="81"/>
        <v>15.630376895735941</v>
      </c>
      <c r="FS51" s="115">
        <f t="shared" si="82"/>
        <v>10.01244790181593</v>
      </c>
      <c r="FT51" s="115">
        <f t="shared" si="83"/>
        <v>8.1313820804834425</v>
      </c>
      <c r="FU51" s="115">
        <f t="shared" si="84"/>
        <v>7.6855389278808177</v>
      </c>
      <c r="FV51" s="115">
        <f t="shared" si="85"/>
        <v>7.9550380207328804</v>
      </c>
      <c r="FW51" s="115">
        <f t="shared" si="86"/>
        <v>8.6660777437099679</v>
      </c>
      <c r="FX51" s="115">
        <f t="shared" si="87"/>
        <v>9.6976842599556683</v>
      </c>
      <c r="FZ51" s="90">
        <f t="shared" si="122"/>
        <v>7.6855389278808177</v>
      </c>
      <c r="GB51" s="20">
        <v>4.1065211456130823</v>
      </c>
      <c r="GC51" s="20">
        <v>3.7131971461598172</v>
      </c>
      <c r="GD51" s="20">
        <v>3.349376399944147</v>
      </c>
      <c r="GE51" s="20">
        <v>2.8028562247060007</v>
      </c>
      <c r="GF51" s="20">
        <v>2.0511318959200904</v>
      </c>
      <c r="GG51" s="20">
        <v>1.3121670795566236</v>
      </c>
      <c r="GH51" s="20">
        <v>1.1119206408177753</v>
      </c>
      <c r="GI51" s="31"/>
      <c r="GJ51" s="31"/>
      <c r="GK51" s="31"/>
      <c r="IC51" s="28"/>
      <c r="ID51" s="11"/>
      <c r="IE51" s="13"/>
      <c r="IF51" s="11"/>
      <c r="IG51" s="13"/>
      <c r="IH51" s="13"/>
      <c r="II51" s="13"/>
      <c r="IJ51" s="28"/>
      <c r="IK51" s="11"/>
      <c r="IL51" s="13"/>
      <c r="IM51" s="22"/>
      <c r="IN51" s="23"/>
      <c r="IO51" s="11"/>
      <c r="IP51" s="23"/>
      <c r="IQ51" s="28"/>
      <c r="IR51" s="20"/>
      <c r="IS51" s="13"/>
      <c r="IT51" s="23"/>
      <c r="IU51" s="23"/>
      <c r="IV51" s="23"/>
      <c r="IW51" s="23"/>
      <c r="IX51" s="28"/>
      <c r="IY51" s="13"/>
      <c r="IZ51" s="25"/>
      <c r="JA51" s="25"/>
      <c r="JB51" s="25"/>
      <c r="JC51" s="25"/>
      <c r="JD51" s="25"/>
      <c r="JE51" s="25"/>
      <c r="JF51" s="25"/>
    </row>
    <row r="52" spans="1:318" x14ac:dyDescent="0.3">
      <c r="A52" s="5"/>
      <c r="G52" s="5"/>
      <c r="H52" s="5"/>
      <c r="I52" s="5"/>
      <c r="J52" s="5"/>
      <c r="K52" s="5"/>
      <c r="U52" s="4"/>
      <c r="V52" s="34"/>
      <c r="X52" s="118">
        <f t="shared" si="123"/>
        <v>36.165275350338177</v>
      </c>
      <c r="Y52" s="118">
        <v>10</v>
      </c>
      <c r="Z52" s="40">
        <v>1.7999999999999999E-2</v>
      </c>
      <c r="AA52" s="40">
        <v>10000000</v>
      </c>
      <c r="AB52" s="40">
        <v>10000000</v>
      </c>
      <c r="AC52" s="98">
        <v>3900000</v>
      </c>
      <c r="AD52" s="42">
        <v>0.33</v>
      </c>
      <c r="AE52" s="42">
        <v>0.33</v>
      </c>
      <c r="AF52" s="41">
        <v>1.7999999999999999E-2</v>
      </c>
      <c r="AG52" s="40">
        <v>10000000</v>
      </c>
      <c r="AH52" s="40">
        <v>10000000</v>
      </c>
      <c r="AI52" s="98">
        <v>3900000</v>
      </c>
      <c r="AJ52" s="42">
        <v>0.33</v>
      </c>
      <c r="AK52" s="42">
        <v>0.33</v>
      </c>
      <c r="AL52" s="42">
        <f>AL11</f>
        <v>1E-4</v>
      </c>
      <c r="AM52" s="40">
        <v>6000</v>
      </c>
      <c r="AN52" s="40">
        <f>AN11</f>
        <v>10000</v>
      </c>
      <c r="AO52" s="40">
        <f>AO11</f>
        <v>10000</v>
      </c>
      <c r="AP52" s="42">
        <v>0.03</v>
      </c>
      <c r="AQ52" s="42">
        <v>0.03</v>
      </c>
      <c r="AR52" s="4">
        <f t="shared" si="88"/>
        <v>1.8099999999999998E-2</v>
      </c>
      <c r="AS52" s="11">
        <f t="shared" si="89"/>
        <v>3.6165275350338177</v>
      </c>
      <c r="AT52" s="15">
        <f t="shared" si="90"/>
        <v>33.088205588598356</v>
      </c>
      <c r="AU52" s="19">
        <f t="shared" si="91"/>
        <v>9.9681786118061078E-5</v>
      </c>
      <c r="AV52" s="13">
        <f t="shared" si="92"/>
        <v>0.5</v>
      </c>
      <c r="AW52" s="11">
        <f t="shared" si="93"/>
        <v>1</v>
      </c>
      <c r="AX52" s="11">
        <f t="shared" si="94"/>
        <v>0.8911</v>
      </c>
      <c r="AY52" s="11">
        <f t="shared" si="95"/>
        <v>201997.53114128605</v>
      </c>
      <c r="AZ52" s="11">
        <f t="shared" si="96"/>
        <v>1</v>
      </c>
      <c r="BA52" s="11">
        <f t="shared" si="97"/>
        <v>0.34752899999999998</v>
      </c>
      <c r="BB52" s="11">
        <f t="shared" si="98"/>
        <v>1.025058</v>
      </c>
      <c r="BC52" s="11">
        <f t="shared" si="99"/>
        <v>0.99909999999999999</v>
      </c>
      <c r="BD52" s="11">
        <f t="shared" si="100"/>
        <v>0.8911</v>
      </c>
      <c r="BE52" s="11">
        <f t="shared" si="101"/>
        <v>201997.53114128605</v>
      </c>
      <c r="BF52" s="11">
        <f t="shared" si="102"/>
        <v>1</v>
      </c>
      <c r="BG52" s="11">
        <f t="shared" si="103"/>
        <v>0.34752899999999998</v>
      </c>
      <c r="BH52" s="11">
        <f t="shared" si="104"/>
        <v>1.025058</v>
      </c>
      <c r="BI52" s="121">
        <f t="shared" si="105"/>
        <v>52.317085646631128</v>
      </c>
      <c r="BJ52" s="121">
        <f t="shared" si="106"/>
        <v>13.951222839101634</v>
      </c>
      <c r="BK52" s="121">
        <f t="shared" si="106"/>
        <v>6.975611419550817</v>
      </c>
      <c r="BL52" s="121">
        <f t="shared" si="106"/>
        <v>4.1033008350298923</v>
      </c>
      <c r="BM52" s="121">
        <f t="shared" si="106"/>
        <v>2.6829274690580065</v>
      </c>
      <c r="BN52" s="121">
        <f t="shared" si="106"/>
        <v>1.8853003836623832</v>
      </c>
      <c r="BO52" s="121">
        <f t="shared" si="106"/>
        <v>1.3951222839101636</v>
      </c>
      <c r="BP52" s="121">
        <f t="shared" si="106"/>
        <v>1.0731709876232027</v>
      </c>
      <c r="BQ52" s="121">
        <f t="shared" si="107"/>
        <v>1.3333333333333333</v>
      </c>
      <c r="BR52" s="121">
        <f t="shared" si="107"/>
        <v>1.3333333333333333</v>
      </c>
      <c r="BS52" s="121">
        <f t="shared" si="107"/>
        <v>1.3333333333333333</v>
      </c>
      <c r="BT52" s="121">
        <f t="shared" si="107"/>
        <v>1.3333333333333333</v>
      </c>
      <c r="BU52" s="121">
        <f t="shared" si="107"/>
        <v>1.3333333333333333</v>
      </c>
      <c r="BV52" s="121">
        <f t="shared" si="107"/>
        <v>1.3333333333333333</v>
      </c>
      <c r="BW52" s="121">
        <f t="shared" si="107"/>
        <v>1.3333333333333333</v>
      </c>
      <c r="BX52" s="121">
        <f t="shared" si="107"/>
        <v>1.3333333333333333</v>
      </c>
      <c r="BY52" s="121">
        <f t="shared" si="108"/>
        <v>0.3058274328977324</v>
      </c>
      <c r="BZ52" s="121">
        <f t="shared" si="109"/>
        <v>0.62694623744035138</v>
      </c>
      <c r="CA52" s="121">
        <f t="shared" si="109"/>
        <v>1.0398132718522901</v>
      </c>
      <c r="CB52" s="121">
        <f t="shared" si="109"/>
        <v>1.5876041737191109</v>
      </c>
      <c r="CC52" s="121">
        <f t="shared" si="109"/>
        <v>2.2819431531600034</v>
      </c>
      <c r="CD52" s="121">
        <f t="shared" si="109"/>
        <v>3.1264655809072242</v>
      </c>
      <c r="CE52" s="121">
        <f t="shared" si="109"/>
        <v>4.1225537954614326</v>
      </c>
      <c r="CF52" s="121">
        <f t="shared" si="109"/>
        <v>5.270818180056688</v>
      </c>
      <c r="CG52" s="121">
        <f t="shared" si="110"/>
        <v>13.079271411657782</v>
      </c>
      <c r="CH52" s="121">
        <f t="shared" si="111"/>
        <v>3.4878057097754085</v>
      </c>
      <c r="CI52" s="121">
        <f t="shared" si="112"/>
        <v>1.7439028548877042</v>
      </c>
      <c r="CJ52" s="121">
        <f t="shared" si="113"/>
        <v>1.0258252087574731</v>
      </c>
      <c r="CK52" s="121">
        <f t="shared" si="114"/>
        <v>0.67073186726450162</v>
      </c>
      <c r="CL52" s="121">
        <f t="shared" si="115"/>
        <v>0.47132509591559579</v>
      </c>
      <c r="CM52" s="121">
        <f t="shared" si="116"/>
        <v>0.34878057097754089</v>
      </c>
      <c r="CN52" s="121">
        <f t="shared" si="117"/>
        <v>0.26829274690580068</v>
      </c>
      <c r="CO52" s="95">
        <f t="shared" si="4"/>
        <v>4.8046274002069049</v>
      </c>
      <c r="CP52" s="95">
        <f t="shared" si="5"/>
        <v>5.2231731148497458</v>
      </c>
      <c r="CQ52" s="95">
        <f t="shared" si="6"/>
        <v>5.7688950266710801</v>
      </c>
      <c r="CR52" s="95">
        <f t="shared" si="7"/>
        <v>6.5026827569110539</v>
      </c>
      <c r="CS52" s="95">
        <f t="shared" si="8"/>
        <v>7.4361605156888579</v>
      </c>
      <c r="CT52" s="95">
        <f t="shared" si="9"/>
        <v>8.5729636737367478</v>
      </c>
      <c r="CU52" s="95">
        <f t="shared" si="10"/>
        <v>9.9144745695553826</v>
      </c>
      <c r="CV52" s="95">
        <f t="shared" si="11"/>
        <v>11.461303586378824</v>
      </c>
      <c r="CW52" s="95">
        <f t="shared" si="12"/>
        <v>4.8046274002069049</v>
      </c>
      <c r="CX52" s="95">
        <f t="shared" si="13"/>
        <v>5.2231731148497458</v>
      </c>
      <c r="CY52" s="95">
        <f t="shared" si="14"/>
        <v>5.7688950266710801</v>
      </c>
      <c r="CZ52" s="95">
        <f t="shared" si="15"/>
        <v>6.5026827569110539</v>
      </c>
      <c r="DA52" s="95">
        <f t="shared" si="16"/>
        <v>7.4361605156888579</v>
      </c>
      <c r="DB52" s="95">
        <f t="shared" si="17"/>
        <v>8.5729636737367478</v>
      </c>
      <c r="DC52" s="95">
        <f t="shared" si="18"/>
        <v>9.9144745695553826</v>
      </c>
      <c r="DD52" s="95">
        <f t="shared" si="19"/>
        <v>11.461303586378824</v>
      </c>
      <c r="DE52" s="13">
        <f t="shared" si="118"/>
        <v>55.356401079528858</v>
      </c>
      <c r="DF52" s="13">
        <f t="shared" si="119"/>
        <v>17.311657076541984</v>
      </c>
      <c r="DG52" s="13">
        <f t="shared" si="120"/>
        <v>10.748912691403108</v>
      </c>
      <c r="DH52" s="13">
        <f t="shared" si="121"/>
        <v>8.4243930087490035</v>
      </c>
      <c r="DI52" s="13">
        <f t="shared" si="20"/>
        <v>7.6983586222180094</v>
      </c>
      <c r="DJ52" s="13">
        <f t="shared" si="21"/>
        <v>7.7452539645696072</v>
      </c>
      <c r="DK52" s="13">
        <f t="shared" si="22"/>
        <v>8.2511640793715948</v>
      </c>
      <c r="DL52" s="13">
        <f t="shared" si="23"/>
        <v>9.0774771676798913</v>
      </c>
      <c r="DM52" s="95">
        <f t="shared" si="24"/>
        <v>55.356401079528858</v>
      </c>
      <c r="DN52" s="95">
        <f t="shared" si="25"/>
        <v>17.311657076541984</v>
      </c>
      <c r="DO52" s="95">
        <f t="shared" si="26"/>
        <v>10.748912691403108</v>
      </c>
      <c r="DP52" s="95">
        <f t="shared" si="27"/>
        <v>8.4243930087490035</v>
      </c>
      <c r="DQ52" s="95">
        <f t="shared" si="28"/>
        <v>7.6983586222180094</v>
      </c>
      <c r="DR52" s="95">
        <f t="shared" si="29"/>
        <v>7.7452539645696072</v>
      </c>
      <c r="DS52" s="95">
        <f t="shared" si="30"/>
        <v>8.2511640793715948</v>
      </c>
      <c r="DT52" s="95">
        <f t="shared" si="31"/>
        <v>9.0774771676798913</v>
      </c>
      <c r="DU52" s="95">
        <f t="shared" si="32"/>
        <v>39.782617119487441</v>
      </c>
      <c r="DV52" s="95">
        <f t="shared" si="33"/>
        <v>14.900414668002076</v>
      </c>
      <c r="DW52" s="95">
        <f t="shared" si="34"/>
        <v>10.366089343438173</v>
      </c>
      <c r="DX52" s="95">
        <f t="shared" si="35"/>
        <v>8.5500562074326112</v>
      </c>
      <c r="DY52" s="95">
        <f t="shared" si="36"/>
        <v>7.8215026384002178</v>
      </c>
      <c r="DZ52" s="95">
        <f t="shared" si="37"/>
        <v>7.6152714177261736</v>
      </c>
      <c r="EA52" s="95">
        <f t="shared" si="38"/>
        <v>7.7068359069172416</v>
      </c>
      <c r="EB52" s="95">
        <f t="shared" si="39"/>
        <v>7.9947487404799329</v>
      </c>
      <c r="EC52" s="95">
        <f t="shared" si="40"/>
        <v>39.782617119487441</v>
      </c>
      <c r="ED52" s="95">
        <f t="shared" si="41"/>
        <v>14.900414668002076</v>
      </c>
      <c r="EE52" s="95">
        <f t="shared" si="42"/>
        <v>10.366089343438173</v>
      </c>
      <c r="EF52" s="95">
        <f t="shared" si="43"/>
        <v>8.5500562074326112</v>
      </c>
      <c r="EG52" s="95">
        <f t="shared" si="44"/>
        <v>7.8215026384002178</v>
      </c>
      <c r="EH52" s="95">
        <f t="shared" si="45"/>
        <v>7.6152714177261736</v>
      </c>
      <c r="EI52" s="95">
        <f t="shared" si="46"/>
        <v>7.7068359069172416</v>
      </c>
      <c r="EJ52" s="95">
        <f t="shared" si="47"/>
        <v>7.9947487404799338</v>
      </c>
      <c r="EK52" s="95">
        <f t="shared" si="48"/>
        <v>39.782617119487441</v>
      </c>
      <c r="EL52" s="95">
        <f t="shared" si="49"/>
        <v>14.900414668002076</v>
      </c>
      <c r="EM52" s="95">
        <f t="shared" si="50"/>
        <v>10.366089343438173</v>
      </c>
      <c r="EN52" s="95">
        <f t="shared" si="51"/>
        <v>8.5500562074326112</v>
      </c>
      <c r="EO52" s="95">
        <f t="shared" si="52"/>
        <v>7.8215026384002178</v>
      </c>
      <c r="EP52" s="95">
        <f t="shared" si="53"/>
        <v>7.6152714177261736</v>
      </c>
      <c r="EQ52" s="95">
        <f t="shared" si="54"/>
        <v>7.7068359069172416</v>
      </c>
      <c r="ER52" s="95">
        <f t="shared" si="55"/>
        <v>7.9947487404799338</v>
      </c>
      <c r="ES52" s="95">
        <f t="shared" si="56"/>
        <v>1</v>
      </c>
      <c r="ET52" s="95">
        <f t="shared" si="57"/>
        <v>1</v>
      </c>
      <c r="EU52" s="95">
        <f t="shared" si="58"/>
        <v>1</v>
      </c>
      <c r="EV52" s="95">
        <f t="shared" si="59"/>
        <v>1</v>
      </c>
      <c r="EW52" s="95">
        <f t="shared" si="60"/>
        <v>1</v>
      </c>
      <c r="EX52" s="95">
        <f t="shared" si="61"/>
        <v>1</v>
      </c>
      <c r="EY52" s="95">
        <f t="shared" si="62"/>
        <v>1</v>
      </c>
      <c r="EZ52" s="95">
        <f t="shared" si="63"/>
        <v>1</v>
      </c>
      <c r="FA52" s="95">
        <f t="shared" si="64"/>
        <v>1</v>
      </c>
      <c r="FB52" s="95">
        <f t="shared" si="65"/>
        <v>1</v>
      </c>
      <c r="FC52" s="95">
        <f t="shared" si="66"/>
        <v>1</v>
      </c>
      <c r="FD52" s="95">
        <f t="shared" si="67"/>
        <v>1</v>
      </c>
      <c r="FE52" s="95">
        <f t="shared" si="68"/>
        <v>1</v>
      </c>
      <c r="FF52" s="95">
        <f t="shared" si="69"/>
        <v>1</v>
      </c>
      <c r="FG52" s="95">
        <f t="shared" si="70"/>
        <v>1</v>
      </c>
      <c r="FH52" s="95">
        <f t="shared" si="71"/>
        <v>1</v>
      </c>
      <c r="FI52" s="95">
        <f t="shared" si="72"/>
        <v>1</v>
      </c>
      <c r="FJ52" s="95">
        <f t="shared" si="73"/>
        <v>1</v>
      </c>
      <c r="FK52" s="95">
        <f t="shared" si="74"/>
        <v>1</v>
      </c>
      <c r="FL52" s="95">
        <f t="shared" si="75"/>
        <v>1</v>
      </c>
      <c r="FM52" s="95">
        <f t="shared" si="76"/>
        <v>1</v>
      </c>
      <c r="FN52" s="95">
        <f t="shared" si="77"/>
        <v>1</v>
      </c>
      <c r="FO52" s="95">
        <f t="shared" si="78"/>
        <v>1</v>
      </c>
      <c r="FP52" s="95">
        <f t="shared" si="79"/>
        <v>1</v>
      </c>
      <c r="FQ52" s="115">
        <f t="shared" si="80"/>
        <v>55.334166801937037</v>
      </c>
      <c r="FR52" s="115">
        <f t="shared" si="81"/>
        <v>17.304557788605802</v>
      </c>
      <c r="FS52" s="115">
        <f t="shared" si="82"/>
        <v>10.744359310318593</v>
      </c>
      <c r="FT52" s="115">
        <f t="shared" si="83"/>
        <v>8.4206171888851156</v>
      </c>
      <c r="FU52" s="115">
        <f t="shared" si="84"/>
        <v>7.6945961783300687</v>
      </c>
      <c r="FV52" s="115">
        <f t="shared" si="85"/>
        <v>7.7410071798713904</v>
      </c>
      <c r="FW52" s="115">
        <f t="shared" si="86"/>
        <v>8.2459836762514911</v>
      </c>
      <c r="FX52" s="115">
        <f t="shared" si="87"/>
        <v>9.0708784641789517</v>
      </c>
      <c r="FZ52" s="90">
        <f t="shared" si="122"/>
        <v>7.6945961783300687</v>
      </c>
      <c r="GB52" s="20">
        <v>4.0899625195539988</v>
      </c>
      <c r="GC52" s="20">
        <v>3.6767494894327304</v>
      </c>
      <c r="GD52" s="20">
        <v>3.3381468546405193</v>
      </c>
      <c r="GE52" s="20">
        <v>2.8211192096320761</v>
      </c>
      <c r="GF52" s="20">
        <v>2.0592755276885053</v>
      </c>
      <c r="GG52" s="20">
        <v>1.3364797950362504</v>
      </c>
      <c r="GH52" s="20">
        <v>1.1369907242936268</v>
      </c>
      <c r="GI52" s="31"/>
      <c r="GJ52" s="31"/>
      <c r="GK52" s="31"/>
      <c r="GL52" s="27"/>
      <c r="GM52" s="27"/>
      <c r="GN52" s="27"/>
      <c r="GO52" s="27"/>
      <c r="GP52" s="27"/>
      <c r="GQ52" s="27"/>
      <c r="GR52" s="27"/>
      <c r="GS52" s="27"/>
      <c r="GT52" s="27"/>
      <c r="GU52" s="27"/>
      <c r="GV52" s="27"/>
      <c r="GW52" s="27"/>
      <c r="GX52" s="27"/>
      <c r="GY52" s="27"/>
      <c r="GZ52" s="27"/>
      <c r="HA52" s="27"/>
      <c r="HB52" s="27"/>
      <c r="HC52" s="27"/>
      <c r="HD52" s="27"/>
      <c r="HE52" s="27"/>
      <c r="HF52" s="27"/>
      <c r="HG52" s="27"/>
      <c r="HH52" s="27"/>
      <c r="HI52" s="27"/>
      <c r="HJ52" s="27"/>
      <c r="HK52" s="27"/>
      <c r="HL52" s="27"/>
      <c r="HM52" s="27"/>
      <c r="HN52" s="27"/>
      <c r="HO52" s="27"/>
      <c r="HP52" s="27"/>
      <c r="HQ52" s="27"/>
      <c r="HR52" s="27"/>
      <c r="HS52" s="27"/>
      <c r="HT52" s="27"/>
      <c r="HU52" s="27"/>
      <c r="HV52" s="27"/>
      <c r="HW52" s="27"/>
      <c r="HX52" s="27"/>
      <c r="HY52" s="27"/>
      <c r="HZ52" s="27"/>
      <c r="IA52" s="27"/>
      <c r="IB52" s="27"/>
      <c r="IC52" s="28"/>
      <c r="ID52" s="13"/>
      <c r="IE52" s="13"/>
      <c r="IF52" s="13"/>
      <c r="IG52" s="13"/>
      <c r="IH52" s="13"/>
      <c r="II52" s="13"/>
      <c r="IJ52" s="28"/>
      <c r="IK52" s="20"/>
      <c r="IL52" s="13"/>
      <c r="IM52" s="11"/>
      <c r="IN52" s="23"/>
      <c r="IO52" s="13"/>
      <c r="IP52" s="23"/>
      <c r="IQ52" s="28"/>
      <c r="IR52" s="20"/>
      <c r="IS52" s="13"/>
      <c r="IT52" s="20"/>
      <c r="IU52" s="23"/>
      <c r="IV52" s="20"/>
      <c r="IW52" s="23"/>
      <c r="IY52" s="13"/>
      <c r="IZ52" s="25"/>
      <c r="JA52" s="25"/>
      <c r="JB52" s="25"/>
      <c r="JC52" s="25"/>
      <c r="JD52" s="25"/>
      <c r="JE52" s="25"/>
      <c r="JF52" s="25"/>
      <c r="JG52" s="27"/>
      <c r="JH52" s="27"/>
      <c r="JI52" s="27"/>
      <c r="JJ52" s="27"/>
      <c r="JK52" s="27"/>
      <c r="JL52" s="27"/>
      <c r="JM52" s="27"/>
      <c r="JN52" s="27"/>
      <c r="JO52" s="27"/>
      <c r="JP52" s="27"/>
      <c r="JQ52" s="27"/>
      <c r="JR52" s="27"/>
      <c r="JS52" s="27"/>
      <c r="JT52" s="27"/>
      <c r="JU52" s="27"/>
      <c r="JV52" s="27"/>
      <c r="JW52" s="27"/>
      <c r="JX52" s="27"/>
      <c r="JY52" s="27"/>
      <c r="KT52" s="27"/>
      <c r="KU52" s="27"/>
      <c r="KV52" s="27"/>
      <c r="KW52" s="27"/>
      <c r="KX52" s="27"/>
      <c r="KY52" s="27"/>
      <c r="LB52" s="27"/>
      <c r="LC52" s="27"/>
      <c r="LD52" s="27"/>
      <c r="LE52" s="27"/>
      <c r="LF52" s="122"/>
    </row>
    <row r="53" spans="1:318" x14ac:dyDescent="0.3">
      <c r="U53" s="4"/>
      <c r="V53" s="34"/>
      <c r="X53" s="118">
        <f t="shared" si="123"/>
        <v>38.696844624861853</v>
      </c>
      <c r="Y53" s="118">
        <v>10</v>
      </c>
      <c r="Z53" s="40">
        <v>1.7999999999999999E-2</v>
      </c>
      <c r="AA53" s="40">
        <v>10000000</v>
      </c>
      <c r="AB53" s="40">
        <v>10000000</v>
      </c>
      <c r="AC53" s="98">
        <v>3900000</v>
      </c>
      <c r="AD53" s="42">
        <v>0.33</v>
      </c>
      <c r="AE53" s="42">
        <v>0.33</v>
      </c>
      <c r="AF53" s="41">
        <v>1.7999999999999999E-2</v>
      </c>
      <c r="AG53" s="40">
        <v>10000000</v>
      </c>
      <c r="AH53" s="40">
        <v>10000000</v>
      </c>
      <c r="AI53" s="98">
        <v>3900000</v>
      </c>
      <c r="AJ53" s="42">
        <v>0.33</v>
      </c>
      <c r="AK53" s="42">
        <v>0.33</v>
      </c>
      <c r="AL53" s="42">
        <f>AL11</f>
        <v>1E-4</v>
      </c>
      <c r="AM53" s="40">
        <v>6000</v>
      </c>
      <c r="AN53" s="40">
        <f>AN11</f>
        <v>10000</v>
      </c>
      <c r="AO53" s="40">
        <f>AO11</f>
        <v>10000</v>
      </c>
      <c r="AP53" s="42">
        <v>0.03</v>
      </c>
      <c r="AQ53" s="42">
        <v>0.03</v>
      </c>
      <c r="AR53" s="4">
        <f t="shared" si="88"/>
        <v>1.8099999999999998E-2</v>
      </c>
      <c r="AS53" s="11">
        <f t="shared" si="89"/>
        <v>3.8696844624861853</v>
      </c>
      <c r="AT53" s="15">
        <f t="shared" si="90"/>
        <v>33.088205588598356</v>
      </c>
      <c r="AU53" s="19">
        <f t="shared" si="91"/>
        <v>9.9681786118061078E-5</v>
      </c>
      <c r="AV53" s="13">
        <f t="shared" si="92"/>
        <v>0.5</v>
      </c>
      <c r="AW53" s="11">
        <f t="shared" si="93"/>
        <v>1</v>
      </c>
      <c r="AX53" s="11">
        <f t="shared" si="94"/>
        <v>0.8911</v>
      </c>
      <c r="AY53" s="11">
        <f t="shared" si="95"/>
        <v>201997.53114128605</v>
      </c>
      <c r="AZ53" s="11">
        <f t="shared" si="96"/>
        <v>1</v>
      </c>
      <c r="BA53" s="11">
        <f t="shared" si="97"/>
        <v>0.34752899999999998</v>
      </c>
      <c r="BB53" s="11">
        <f t="shared" si="98"/>
        <v>1.025058</v>
      </c>
      <c r="BC53" s="11">
        <f t="shared" si="99"/>
        <v>0.99909999999999999</v>
      </c>
      <c r="BD53" s="11">
        <f t="shared" si="100"/>
        <v>0.8911</v>
      </c>
      <c r="BE53" s="11">
        <f t="shared" si="101"/>
        <v>201997.53114128605</v>
      </c>
      <c r="BF53" s="11">
        <f t="shared" si="102"/>
        <v>1</v>
      </c>
      <c r="BG53" s="11">
        <f t="shared" si="103"/>
        <v>0.34752899999999998</v>
      </c>
      <c r="BH53" s="11">
        <f t="shared" si="104"/>
        <v>1.025058</v>
      </c>
      <c r="BI53" s="121">
        <f t="shared" si="105"/>
        <v>59.897831356827993</v>
      </c>
      <c r="BJ53" s="121">
        <f t="shared" si="106"/>
        <v>15.972755028487464</v>
      </c>
      <c r="BK53" s="121">
        <f t="shared" si="106"/>
        <v>7.9863775142437321</v>
      </c>
      <c r="BL53" s="121">
        <f t="shared" si="106"/>
        <v>4.6978691260257248</v>
      </c>
      <c r="BM53" s="121">
        <f t="shared" si="106"/>
        <v>3.0716836593245125</v>
      </c>
      <c r="BN53" s="121">
        <f t="shared" si="106"/>
        <v>2.1584804092550627</v>
      </c>
      <c r="BO53" s="121">
        <f t="shared" si="106"/>
        <v>1.5972755028487464</v>
      </c>
      <c r="BP53" s="121">
        <f t="shared" si="106"/>
        <v>1.2286734637298049</v>
      </c>
      <c r="BQ53" s="121">
        <f t="shared" si="107"/>
        <v>1.3333333333333333</v>
      </c>
      <c r="BR53" s="121">
        <f t="shared" si="107"/>
        <v>1.3333333333333333</v>
      </c>
      <c r="BS53" s="121">
        <f t="shared" si="107"/>
        <v>1.3333333333333333</v>
      </c>
      <c r="BT53" s="121">
        <f t="shared" si="107"/>
        <v>1.3333333333333333</v>
      </c>
      <c r="BU53" s="121">
        <f t="shared" si="107"/>
        <v>1.3333333333333333</v>
      </c>
      <c r="BV53" s="121">
        <f t="shared" si="107"/>
        <v>1.3333333333333333</v>
      </c>
      <c r="BW53" s="121">
        <f t="shared" si="107"/>
        <v>1.3333333333333333</v>
      </c>
      <c r="BX53" s="121">
        <f t="shared" si="107"/>
        <v>1.3333333333333333</v>
      </c>
      <c r="BY53" s="121">
        <f t="shared" si="108"/>
        <v>0.26712152406125628</v>
      </c>
      <c r="BZ53" s="121">
        <f t="shared" si="109"/>
        <v>0.54759912432557534</v>
      </c>
      <c r="CA53" s="121">
        <f t="shared" si="109"/>
        <v>0.90821318180827126</v>
      </c>
      <c r="CB53" s="121">
        <f t="shared" si="109"/>
        <v>1.3866749704944628</v>
      </c>
      <c r="CC53" s="121">
        <f t="shared" si="109"/>
        <v>1.9931375256878354</v>
      </c>
      <c r="CD53" s="121">
        <f t="shared" si="109"/>
        <v>2.7307761209775729</v>
      </c>
      <c r="CE53" s="121">
        <f t="shared" si="109"/>
        <v>3.6007981443457346</v>
      </c>
      <c r="CF53" s="121">
        <f t="shared" si="109"/>
        <v>4.6037367281480357</v>
      </c>
      <c r="CG53" s="121">
        <f t="shared" si="110"/>
        <v>14.974457839206998</v>
      </c>
      <c r="CH53" s="121">
        <f t="shared" si="111"/>
        <v>3.9931887571218661</v>
      </c>
      <c r="CI53" s="121">
        <f t="shared" si="112"/>
        <v>1.996594378560933</v>
      </c>
      <c r="CJ53" s="121">
        <f t="shared" si="113"/>
        <v>1.1744672815064312</v>
      </c>
      <c r="CK53" s="121">
        <f t="shared" si="114"/>
        <v>0.76792091483112812</v>
      </c>
      <c r="CL53" s="121">
        <f t="shared" si="115"/>
        <v>0.53962010231376567</v>
      </c>
      <c r="CM53" s="121">
        <f t="shared" si="116"/>
        <v>0.39931887571218661</v>
      </c>
      <c r="CN53" s="121">
        <f t="shared" si="117"/>
        <v>0.30716836593245123</v>
      </c>
      <c r="CO53" s="95">
        <f t="shared" si="4"/>
        <v>4.7614376827730842</v>
      </c>
      <c r="CP53" s="95">
        <f t="shared" si="5"/>
        <v>5.1270117194949307</v>
      </c>
      <c r="CQ53" s="95">
        <f t="shared" si="6"/>
        <v>5.6036663721469822</v>
      </c>
      <c r="CR53" s="95">
        <f t="shared" si="7"/>
        <v>6.2445849940702711</v>
      </c>
      <c r="CS53" s="95">
        <f t="shared" si="8"/>
        <v>7.0599206205684837</v>
      </c>
      <c r="CT53" s="95">
        <f t="shared" si="9"/>
        <v>8.0528485252308037</v>
      </c>
      <c r="CU53" s="95">
        <f t="shared" si="10"/>
        <v>9.2245760960392893</v>
      </c>
      <c r="CV53" s="95">
        <f t="shared" si="11"/>
        <v>10.575636465349657</v>
      </c>
      <c r="CW53" s="95">
        <f t="shared" si="12"/>
        <v>4.7614376827730842</v>
      </c>
      <c r="CX53" s="95">
        <f t="shared" si="13"/>
        <v>5.1270117194949307</v>
      </c>
      <c r="CY53" s="95">
        <f t="shared" si="14"/>
        <v>5.6036663721469822</v>
      </c>
      <c r="CZ53" s="95">
        <f t="shared" si="15"/>
        <v>6.2445849940702711</v>
      </c>
      <c r="DA53" s="95">
        <f t="shared" si="16"/>
        <v>7.0599206205684837</v>
      </c>
      <c r="DB53" s="95">
        <f t="shared" si="17"/>
        <v>8.0528485252308037</v>
      </c>
      <c r="DC53" s="95">
        <f t="shared" si="18"/>
        <v>9.2245760960392893</v>
      </c>
      <c r="DD53" s="95">
        <f t="shared" si="19"/>
        <v>10.575636465349657</v>
      </c>
      <c r="DE53" s="13">
        <f t="shared" si="118"/>
        <v>62.898440880889254</v>
      </c>
      <c r="DF53" s="13">
        <f t="shared" si="119"/>
        <v>19.253842152813039</v>
      </c>
      <c r="DG53" s="13">
        <f t="shared" si="120"/>
        <v>11.628078696052004</v>
      </c>
      <c r="DH53" s="13">
        <f t="shared" si="121"/>
        <v>8.8180320965201879</v>
      </c>
      <c r="DI53" s="13">
        <f t="shared" si="20"/>
        <v>7.7983091850123483</v>
      </c>
      <c r="DJ53" s="13">
        <f t="shared" si="21"/>
        <v>7.6227445302326355</v>
      </c>
      <c r="DK53" s="13">
        <f t="shared" si="22"/>
        <v>7.9315616471944814</v>
      </c>
      <c r="DL53" s="13">
        <f t="shared" si="23"/>
        <v>8.5658981918778405</v>
      </c>
      <c r="DM53" s="95">
        <f t="shared" si="24"/>
        <v>62.898440880889254</v>
      </c>
      <c r="DN53" s="95">
        <f t="shared" si="25"/>
        <v>19.253842152813039</v>
      </c>
      <c r="DO53" s="95">
        <f t="shared" si="26"/>
        <v>11.628078696052004</v>
      </c>
      <c r="DP53" s="95">
        <f t="shared" si="27"/>
        <v>8.8180320965201879</v>
      </c>
      <c r="DQ53" s="95">
        <f t="shared" si="28"/>
        <v>7.7983091850123483</v>
      </c>
      <c r="DR53" s="95">
        <f t="shared" si="29"/>
        <v>7.6227445302326355</v>
      </c>
      <c r="DS53" s="95">
        <f t="shared" si="30"/>
        <v>7.9315616471944814</v>
      </c>
      <c r="DT53" s="95">
        <f t="shared" si="31"/>
        <v>8.5658981918778405</v>
      </c>
      <c r="DU53" s="95">
        <f t="shared" si="32"/>
        <v>43.277387186323409</v>
      </c>
      <c r="DV53" s="95">
        <f t="shared" si="33"/>
        <v>15.800368851163949</v>
      </c>
      <c r="DW53" s="95">
        <f t="shared" si="34"/>
        <v>10.773470253344339</v>
      </c>
      <c r="DX53" s="95">
        <f t="shared" si="35"/>
        <v>8.732457538811321</v>
      </c>
      <c r="DY53" s="95">
        <f t="shared" si="36"/>
        <v>7.8678169305833556</v>
      </c>
      <c r="DZ53" s="95">
        <f t="shared" si="37"/>
        <v>7.5585039761185806</v>
      </c>
      <c r="EA53" s="95">
        <f t="shared" si="38"/>
        <v>7.5587410887144673</v>
      </c>
      <c r="EB53" s="95">
        <f t="shared" si="39"/>
        <v>7.7576973673045853</v>
      </c>
      <c r="EC53" s="95">
        <f t="shared" si="40"/>
        <v>43.277387186323409</v>
      </c>
      <c r="ED53" s="95">
        <f t="shared" si="41"/>
        <v>15.800368851163949</v>
      </c>
      <c r="EE53" s="95">
        <f t="shared" si="42"/>
        <v>10.773470253344341</v>
      </c>
      <c r="EF53" s="95">
        <f t="shared" si="43"/>
        <v>8.732457538811321</v>
      </c>
      <c r="EG53" s="95">
        <f t="shared" si="44"/>
        <v>7.8678169305833556</v>
      </c>
      <c r="EH53" s="95">
        <f t="shared" si="45"/>
        <v>7.5585039761185806</v>
      </c>
      <c r="EI53" s="95">
        <f t="shared" si="46"/>
        <v>7.5587410887144673</v>
      </c>
      <c r="EJ53" s="95">
        <f t="shared" si="47"/>
        <v>7.7576973673045853</v>
      </c>
      <c r="EK53" s="95">
        <f t="shared" si="48"/>
        <v>43.277387186323409</v>
      </c>
      <c r="EL53" s="95">
        <f t="shared" si="49"/>
        <v>15.800368851163949</v>
      </c>
      <c r="EM53" s="95">
        <f t="shared" si="50"/>
        <v>10.773470253344341</v>
      </c>
      <c r="EN53" s="95">
        <f t="shared" si="51"/>
        <v>8.732457538811321</v>
      </c>
      <c r="EO53" s="95">
        <f t="shared" si="52"/>
        <v>7.8678169305833556</v>
      </c>
      <c r="EP53" s="95">
        <f t="shared" si="53"/>
        <v>7.5585039761185806</v>
      </c>
      <c r="EQ53" s="95">
        <f t="shared" si="54"/>
        <v>7.5587410887144673</v>
      </c>
      <c r="ER53" s="95">
        <f t="shared" si="55"/>
        <v>7.7576973673045853</v>
      </c>
      <c r="ES53" s="95">
        <f t="shared" si="56"/>
        <v>1</v>
      </c>
      <c r="ET53" s="95">
        <f t="shared" si="57"/>
        <v>1</v>
      </c>
      <c r="EU53" s="95">
        <f t="shared" si="58"/>
        <v>1</v>
      </c>
      <c r="EV53" s="95">
        <f t="shared" si="59"/>
        <v>1</v>
      </c>
      <c r="EW53" s="95">
        <f t="shared" si="60"/>
        <v>1</v>
      </c>
      <c r="EX53" s="95">
        <f t="shared" si="61"/>
        <v>1</v>
      </c>
      <c r="EY53" s="95">
        <f t="shared" si="62"/>
        <v>1</v>
      </c>
      <c r="EZ53" s="95">
        <f t="shared" si="63"/>
        <v>1</v>
      </c>
      <c r="FA53" s="95">
        <f t="shared" si="64"/>
        <v>1</v>
      </c>
      <c r="FB53" s="95">
        <f t="shared" si="65"/>
        <v>1</v>
      </c>
      <c r="FC53" s="95">
        <f t="shared" si="66"/>
        <v>1</v>
      </c>
      <c r="FD53" s="95">
        <f t="shared" si="67"/>
        <v>1</v>
      </c>
      <c r="FE53" s="95">
        <f t="shared" si="68"/>
        <v>1</v>
      </c>
      <c r="FF53" s="95">
        <f t="shared" si="69"/>
        <v>1</v>
      </c>
      <c r="FG53" s="95">
        <f t="shared" si="70"/>
        <v>1</v>
      </c>
      <c r="FH53" s="95">
        <f t="shared" si="71"/>
        <v>1</v>
      </c>
      <c r="FI53" s="95">
        <f t="shared" si="72"/>
        <v>1</v>
      </c>
      <c r="FJ53" s="95">
        <f t="shared" si="73"/>
        <v>1</v>
      </c>
      <c r="FK53" s="95">
        <f t="shared" si="74"/>
        <v>1</v>
      </c>
      <c r="FL53" s="95">
        <f t="shared" si="75"/>
        <v>1</v>
      </c>
      <c r="FM53" s="95">
        <f t="shared" si="76"/>
        <v>1</v>
      </c>
      <c r="FN53" s="95">
        <f t="shared" si="77"/>
        <v>1</v>
      </c>
      <c r="FO53" s="95">
        <f t="shared" si="78"/>
        <v>1</v>
      </c>
      <c r="FP53" s="95">
        <f t="shared" si="79"/>
        <v>1</v>
      </c>
      <c r="FQ53" s="115">
        <f t="shared" si="80"/>
        <v>62.873199711423794</v>
      </c>
      <c r="FR53" s="115">
        <f t="shared" si="81"/>
        <v>19.245974794697837</v>
      </c>
      <c r="FS53" s="115">
        <f t="shared" si="82"/>
        <v>11.623197340958896</v>
      </c>
      <c r="FT53" s="115">
        <f t="shared" si="83"/>
        <v>8.8141565110500721</v>
      </c>
      <c r="FU53" s="115">
        <f t="shared" si="84"/>
        <v>7.7946285353286004</v>
      </c>
      <c r="FV53" s="115">
        <f t="shared" si="85"/>
        <v>7.6187774034442226</v>
      </c>
      <c r="FW53" s="115">
        <f t="shared" si="86"/>
        <v>7.9269115387816385</v>
      </c>
      <c r="FX53" s="115">
        <f t="shared" si="87"/>
        <v>8.5601627510594582</v>
      </c>
      <c r="FZ53" s="90">
        <f t="shared" si="122"/>
        <v>7.6187774034442226</v>
      </c>
      <c r="GB53" s="20">
        <v>4.0536594248620084</v>
      </c>
      <c r="GC53" s="20">
        <v>3.6698901517780551</v>
      </c>
      <c r="GD53" s="20">
        <v>3.3513441059811582</v>
      </c>
      <c r="GE53" s="20">
        <v>2.8041589154734639</v>
      </c>
      <c r="GF53" s="20">
        <v>2.075842520907623</v>
      </c>
      <c r="GG53" s="20">
        <v>1.3662934130408884</v>
      </c>
      <c r="GH53" s="20">
        <v>1.1669109088752994</v>
      </c>
      <c r="GI53" s="31"/>
      <c r="GJ53" s="31"/>
      <c r="GK53" s="31"/>
      <c r="IC53" s="28"/>
      <c r="ID53" s="11"/>
      <c r="IE53" s="13"/>
      <c r="IF53" s="11"/>
      <c r="IG53" s="13"/>
      <c r="IH53" s="13"/>
      <c r="II53" s="13"/>
      <c r="IJ53" s="28"/>
      <c r="IK53" s="11"/>
      <c r="IL53" s="13"/>
      <c r="IM53" s="11"/>
      <c r="IN53" s="23"/>
      <c r="IO53" s="11"/>
      <c r="IP53" s="23"/>
      <c r="IQ53" s="28"/>
      <c r="IR53" s="20"/>
      <c r="IS53" s="13"/>
      <c r="IT53" s="23"/>
      <c r="IU53" s="23"/>
      <c r="IV53" s="23"/>
      <c r="IW53" s="23"/>
      <c r="IY53" s="13"/>
      <c r="IZ53" s="25"/>
      <c r="JA53" s="25"/>
      <c r="JB53" s="25"/>
      <c r="JC53" s="25"/>
      <c r="JD53" s="25"/>
      <c r="JE53" s="25"/>
      <c r="JF53" s="25"/>
    </row>
    <row r="54" spans="1:318" x14ac:dyDescent="0.3">
      <c r="L54" s="5"/>
      <c r="M54" s="5"/>
      <c r="N54" s="5"/>
      <c r="O54" s="5"/>
      <c r="P54" s="5"/>
      <c r="Q54" s="5"/>
      <c r="R54" s="5"/>
      <c r="S54" s="5"/>
      <c r="T54" s="5"/>
      <c r="V54" s="4"/>
      <c r="ET54" s="18"/>
      <c r="EU54" s="29"/>
      <c r="EW54" s="15"/>
      <c r="EX54" s="15"/>
      <c r="EY54" s="15"/>
      <c r="EZ54" s="15"/>
      <c r="FA54" s="15"/>
      <c r="FB54" s="15"/>
      <c r="FD54" s="30"/>
      <c r="FI54" s="19"/>
      <c r="FJ54" s="19"/>
      <c r="FK54" s="19"/>
      <c r="FL54" s="19"/>
      <c r="FM54" s="19"/>
      <c r="FN54" s="19"/>
      <c r="FO54" s="19"/>
      <c r="FP54" s="19"/>
      <c r="FQ54" s="19"/>
      <c r="FU54" s="18"/>
      <c r="FW54" s="123"/>
      <c r="FX54" s="123"/>
      <c r="FY54" s="123"/>
      <c r="FZ54" s="123"/>
      <c r="GB54" s="18"/>
      <c r="GC54" s="29"/>
      <c r="GE54" s="15"/>
      <c r="GF54" s="15"/>
      <c r="GG54" s="15"/>
      <c r="GI54" s="31"/>
      <c r="GJ54" s="31"/>
      <c r="GK54" s="31"/>
      <c r="IC54" s="28"/>
      <c r="ID54" s="11"/>
      <c r="IE54" s="13"/>
      <c r="IF54" s="11"/>
      <c r="IG54" s="13"/>
      <c r="IH54" s="13"/>
      <c r="II54" s="13"/>
      <c r="IJ54" s="28"/>
      <c r="IK54" s="11"/>
      <c r="IL54" s="13"/>
      <c r="IM54" s="11"/>
      <c r="IN54" s="23"/>
      <c r="IO54" s="11"/>
      <c r="IP54" s="23"/>
      <c r="IQ54" s="28"/>
      <c r="IR54" s="20"/>
      <c r="IS54" s="13"/>
      <c r="IT54" s="23"/>
      <c r="IU54" s="23"/>
      <c r="IV54" s="23"/>
      <c r="IW54" s="23"/>
      <c r="IY54" s="13"/>
      <c r="IZ54" s="25"/>
      <c r="JA54" s="25"/>
      <c r="JB54" s="25"/>
      <c r="JC54" s="25"/>
      <c r="JD54" s="25"/>
      <c r="JE54" s="25"/>
      <c r="JF54" s="25"/>
      <c r="KX54" s="11"/>
    </row>
    <row r="55" spans="1:318" ht="13.8" x14ac:dyDescent="0.3">
      <c r="A55" s="5"/>
      <c r="B55" s="5"/>
      <c r="C55" s="5"/>
      <c r="D55" s="5"/>
      <c r="E55" s="5"/>
      <c r="F55" s="5"/>
      <c r="G55" s="5"/>
      <c r="H55" s="5"/>
      <c r="I55" s="5"/>
      <c r="J55" s="5"/>
      <c r="K55" s="5"/>
      <c r="L55" s="5"/>
      <c r="M55" s="5"/>
      <c r="N55" s="5"/>
      <c r="O55" s="5"/>
      <c r="P55" s="5"/>
      <c r="Q55" s="5"/>
      <c r="R55" s="5"/>
      <c r="S55" s="5"/>
      <c r="T55" s="5"/>
      <c r="V55" s="16"/>
      <c r="ET55" s="18"/>
      <c r="EU55" s="29"/>
      <c r="EW55" s="15"/>
      <c r="EX55" s="15"/>
      <c r="EY55" s="15"/>
      <c r="EZ55" s="15"/>
      <c r="FA55" s="15"/>
      <c r="FB55" s="15"/>
      <c r="FD55" s="30"/>
      <c r="FI55" s="19"/>
      <c r="FJ55" s="19"/>
      <c r="FK55" s="19"/>
      <c r="FL55" s="19"/>
      <c r="FM55" s="19"/>
      <c r="FN55" s="19"/>
      <c r="FO55" s="19"/>
      <c r="FP55" s="19"/>
      <c r="FQ55" s="19"/>
      <c r="FU55" s="18"/>
      <c r="FW55" s="123"/>
      <c r="FX55" s="123"/>
      <c r="FY55" s="123"/>
      <c r="FZ55" s="123"/>
      <c r="GB55" s="18"/>
      <c r="GC55" s="29"/>
      <c r="GE55" s="15"/>
      <c r="GF55" s="15"/>
      <c r="GG55" s="15"/>
      <c r="GI55" s="31"/>
      <c r="GJ55" s="31"/>
      <c r="GK55" s="31"/>
      <c r="IC55" s="28"/>
      <c r="ID55" s="11"/>
      <c r="IE55" s="13"/>
      <c r="IF55" s="11"/>
      <c r="IG55" s="13"/>
      <c r="IH55" s="13"/>
      <c r="II55" s="13"/>
      <c r="IJ55" s="28"/>
      <c r="IK55" s="11"/>
      <c r="IL55" s="13"/>
      <c r="IM55" s="11"/>
      <c r="IN55" s="23"/>
      <c r="IO55" s="11"/>
      <c r="IP55" s="23"/>
      <c r="IQ55" s="28"/>
      <c r="IR55" s="20"/>
      <c r="IS55" s="13"/>
      <c r="IT55" s="23"/>
      <c r="IU55" s="23"/>
      <c r="IV55" s="23"/>
      <c r="IW55" s="23"/>
      <c r="IY55" s="13"/>
      <c r="IZ55" s="25"/>
      <c r="JA55" s="25"/>
      <c r="JB55" s="25"/>
      <c r="JC55" s="25"/>
      <c r="JD55" s="25"/>
      <c r="JE55" s="25"/>
      <c r="JF55" s="25"/>
      <c r="KX55" s="11"/>
    </row>
    <row r="56" spans="1:318" ht="13.8" x14ac:dyDescent="0.3">
      <c r="A56" s="16"/>
      <c r="B56" s="73"/>
      <c r="C56" s="74"/>
      <c r="D56" s="16"/>
      <c r="E56" s="16"/>
      <c r="F56" s="16"/>
      <c r="G56" s="74"/>
      <c r="H56" s="16"/>
      <c r="I56" s="16"/>
      <c r="J56" s="16"/>
      <c r="K56" s="16"/>
      <c r="L56" s="5"/>
      <c r="M56" s="5"/>
      <c r="N56" s="5"/>
      <c r="O56" s="5"/>
      <c r="P56" s="5"/>
      <c r="Q56" s="5"/>
      <c r="R56" s="5"/>
      <c r="S56" s="5"/>
      <c r="T56" s="5"/>
      <c r="ET56" s="18"/>
      <c r="EU56" s="29"/>
      <c r="EW56" s="15"/>
      <c r="EX56" s="15"/>
      <c r="EY56" s="15"/>
      <c r="EZ56" s="15"/>
      <c r="FA56" s="15"/>
      <c r="FB56" s="15"/>
      <c r="FD56" s="30"/>
      <c r="FI56" s="19"/>
      <c r="FJ56" s="19"/>
      <c r="FK56" s="19"/>
      <c r="FL56" s="19"/>
      <c r="FM56" s="19"/>
      <c r="FN56" s="19"/>
      <c r="FO56" s="19"/>
      <c r="FP56" s="19"/>
      <c r="FQ56" s="19"/>
      <c r="FU56" s="18"/>
      <c r="FW56" s="123"/>
      <c r="FX56" s="123"/>
      <c r="FY56" s="123"/>
      <c r="FZ56" s="123"/>
      <c r="GB56" s="18"/>
      <c r="GC56" s="29"/>
      <c r="GE56" s="15"/>
      <c r="GF56" s="15"/>
      <c r="GG56" s="15"/>
      <c r="GI56" s="31"/>
      <c r="GJ56" s="31"/>
      <c r="GK56" s="31"/>
      <c r="IC56" s="28"/>
      <c r="ID56" s="11"/>
      <c r="IE56" s="13"/>
      <c r="IF56" s="11"/>
      <c r="IG56" s="13"/>
      <c r="IH56" s="13"/>
      <c r="II56" s="13"/>
      <c r="IJ56" s="28"/>
      <c r="IK56" s="11"/>
      <c r="IL56" s="13"/>
      <c r="IM56" s="22"/>
      <c r="IN56" s="23"/>
      <c r="IO56" s="11"/>
      <c r="IP56" s="23"/>
      <c r="IQ56" s="28"/>
      <c r="IR56" s="20"/>
      <c r="IS56" s="13"/>
      <c r="IT56" s="23"/>
      <c r="IU56" s="23"/>
      <c r="IV56" s="23"/>
      <c r="IW56" s="23"/>
      <c r="IX56" s="28"/>
      <c r="IY56" s="13"/>
      <c r="IZ56" s="25"/>
      <c r="JA56" s="25"/>
      <c r="JB56" s="25"/>
      <c r="JC56" s="25"/>
      <c r="JD56" s="25"/>
      <c r="JE56" s="25"/>
      <c r="JF56" s="25"/>
      <c r="KX56" s="11"/>
    </row>
    <row r="57" spans="1:318" ht="13.8" x14ac:dyDescent="0.3">
      <c r="A57" s="16"/>
      <c r="B57" s="75"/>
      <c r="C57" s="74"/>
      <c r="D57" s="76"/>
      <c r="E57" s="76"/>
      <c r="F57" s="77" t="s">
        <v>45</v>
      </c>
      <c r="G57" s="74"/>
      <c r="H57" s="76"/>
      <c r="I57" s="76"/>
      <c r="J57" s="76"/>
      <c r="K57" s="16"/>
      <c r="L57" s="5"/>
      <c r="M57" s="5"/>
      <c r="N57" s="5"/>
      <c r="O57" s="5"/>
      <c r="P57" s="5"/>
      <c r="Q57" s="5"/>
      <c r="R57" s="5"/>
      <c r="S57" s="5"/>
      <c r="T57" s="5"/>
      <c r="ET57" s="18"/>
      <c r="EU57" s="29"/>
      <c r="EW57" s="15"/>
      <c r="EX57" s="15"/>
      <c r="EY57" s="15"/>
      <c r="EZ57" s="15"/>
      <c r="FA57" s="15"/>
      <c r="FB57" s="15"/>
      <c r="FD57" s="30"/>
      <c r="FI57" s="19"/>
      <c r="FJ57" s="19"/>
      <c r="FK57" s="19"/>
      <c r="FL57" s="19"/>
      <c r="FM57" s="19"/>
      <c r="FN57" s="19"/>
      <c r="FO57" s="19"/>
      <c r="FP57" s="19"/>
      <c r="FQ57" s="19"/>
      <c r="FU57" s="18"/>
      <c r="FW57" s="123"/>
      <c r="FX57" s="123"/>
      <c r="FY57" s="123"/>
      <c r="FZ57" s="123"/>
      <c r="GB57" s="18"/>
      <c r="GC57" s="29"/>
      <c r="GE57" s="15"/>
      <c r="GF57" s="15"/>
      <c r="GG57" s="15"/>
      <c r="GI57" s="31"/>
      <c r="GJ57" s="31"/>
      <c r="GK57" s="31"/>
      <c r="IC57" s="28"/>
      <c r="ID57" s="13"/>
      <c r="IE57" s="13"/>
      <c r="IF57" s="13"/>
      <c r="IG57" s="13"/>
      <c r="IH57" s="13"/>
      <c r="II57" s="13"/>
      <c r="IJ57" s="28"/>
      <c r="IK57" s="20"/>
      <c r="IL57" s="13"/>
      <c r="IM57" s="11"/>
      <c r="IN57" s="23"/>
      <c r="IO57" s="13"/>
      <c r="IP57" s="23"/>
      <c r="IQ57" s="28"/>
      <c r="IR57" s="20"/>
      <c r="IS57" s="13"/>
      <c r="IT57" s="20"/>
      <c r="IU57" s="23"/>
      <c r="IV57" s="20"/>
      <c r="IW57" s="23"/>
      <c r="IY57" s="13"/>
      <c r="IZ57" s="25"/>
      <c r="JA57" s="25"/>
      <c r="JB57" s="25"/>
      <c r="JC57" s="25"/>
      <c r="JD57" s="25"/>
      <c r="JE57" s="25"/>
      <c r="JF57" s="25"/>
      <c r="KX57" s="11"/>
    </row>
    <row r="58" spans="1:318" ht="13.8" x14ac:dyDescent="0.3">
      <c r="A58" s="16"/>
      <c r="B58" s="76"/>
      <c r="C58" s="76"/>
      <c r="D58" s="76"/>
      <c r="E58" s="76"/>
      <c r="F58" s="78" t="s">
        <v>46</v>
      </c>
      <c r="G58" s="76"/>
      <c r="H58" s="76"/>
      <c r="I58" s="76"/>
      <c r="J58" s="76"/>
      <c r="K58" s="16"/>
      <c r="L58" s="5"/>
      <c r="M58" s="5"/>
      <c r="N58" s="5"/>
      <c r="O58" s="5"/>
      <c r="P58" s="5"/>
      <c r="Q58" s="5"/>
      <c r="R58" s="5"/>
      <c r="S58" s="5"/>
      <c r="T58" s="5"/>
      <c r="ET58" s="18"/>
      <c r="EU58" s="29"/>
      <c r="EW58" s="15"/>
      <c r="EX58" s="15"/>
      <c r="EY58" s="15"/>
      <c r="EZ58" s="15"/>
      <c r="FA58" s="15"/>
      <c r="FB58" s="15"/>
      <c r="FD58" s="30"/>
      <c r="FI58" s="19"/>
      <c r="FJ58" s="19"/>
      <c r="FK58" s="19"/>
      <c r="FL58" s="19"/>
      <c r="FM58" s="19"/>
      <c r="FN58" s="19"/>
      <c r="FO58" s="19"/>
      <c r="FP58" s="19"/>
      <c r="FQ58" s="19"/>
      <c r="FU58" s="18"/>
      <c r="FW58" s="123"/>
      <c r="FX58" s="123"/>
      <c r="FY58" s="123"/>
      <c r="FZ58" s="123"/>
      <c r="GB58" s="18"/>
      <c r="GC58" s="29"/>
      <c r="GE58" s="15"/>
      <c r="GF58" s="15"/>
      <c r="GG58" s="15"/>
      <c r="GI58" s="31"/>
      <c r="GJ58" s="31"/>
      <c r="GK58" s="31"/>
      <c r="IC58" s="28"/>
      <c r="ID58" s="13"/>
      <c r="IE58" s="13"/>
      <c r="IF58" s="13"/>
      <c r="IG58" s="13"/>
      <c r="IH58" s="13"/>
      <c r="II58" s="13"/>
      <c r="IJ58" s="28"/>
      <c r="IK58" s="20"/>
      <c r="IL58" s="13"/>
      <c r="IM58" s="11"/>
      <c r="IN58" s="23"/>
      <c r="IO58" s="13"/>
      <c r="IP58" s="23"/>
      <c r="IQ58" s="28"/>
      <c r="IR58" s="20"/>
      <c r="IS58" s="13"/>
      <c r="IT58" s="20"/>
      <c r="IU58" s="23"/>
      <c r="IV58" s="20"/>
      <c r="IW58" s="23"/>
      <c r="IY58" s="13"/>
      <c r="IZ58" s="25"/>
      <c r="JA58" s="25"/>
      <c r="JB58" s="25"/>
      <c r="JC58" s="25"/>
      <c r="JD58" s="25"/>
      <c r="JE58" s="25"/>
      <c r="JF58" s="25"/>
      <c r="KX58" s="11"/>
    </row>
    <row r="59" spans="1:318" s="47" customFormat="1" ht="13.8" x14ac:dyDescent="0.3">
      <c r="A59" s="56"/>
      <c r="E59" s="49" t="s">
        <v>2</v>
      </c>
      <c r="F59" s="50" t="str">
        <f>$C$1</f>
        <v>R. Abbott</v>
      </c>
      <c r="H59" s="57"/>
      <c r="I59" s="49" t="s">
        <v>3</v>
      </c>
      <c r="J59" s="58" t="str">
        <f>$G$2</f>
        <v>AA-SM-102-092</v>
      </c>
      <c r="K59" s="59"/>
      <c r="L59" s="60"/>
      <c r="M59" s="51"/>
      <c r="N59" s="51"/>
      <c r="O59" s="51"/>
      <c r="P59" s="51"/>
      <c r="Q59" s="51"/>
      <c r="R59" s="51"/>
      <c r="S59" s="51"/>
      <c r="T59" s="51"/>
      <c r="AT59" s="60"/>
      <c r="FW59" s="125"/>
      <c r="FX59" s="125"/>
      <c r="FY59" s="125"/>
      <c r="FZ59" s="125"/>
    </row>
    <row r="60" spans="1:318" s="47" customFormat="1" ht="15" x14ac:dyDescent="0.35">
      <c r="E60" s="49" t="s">
        <v>4</v>
      </c>
      <c r="F60" s="57" t="str">
        <f>$C$2</f>
        <v xml:space="preserve"> </v>
      </c>
      <c r="H60" s="57"/>
      <c r="I60" s="49" t="s">
        <v>5</v>
      </c>
      <c r="J60" s="59" t="str">
        <f>$G$3</f>
        <v>IR</v>
      </c>
      <c r="K60" s="59"/>
      <c r="L60" s="60"/>
      <c r="M60" s="51">
        <v>1</v>
      </c>
      <c r="N60" s="51"/>
      <c r="O60" s="51"/>
      <c r="P60" s="51"/>
      <c r="Q60" s="51"/>
      <c r="R60" s="51"/>
      <c r="S60" s="51"/>
      <c r="T60" s="51"/>
      <c r="AL60" s="47">
        <v>5.0200000000000002E-2</v>
      </c>
      <c r="AN60" s="47">
        <v>10000</v>
      </c>
      <c r="AO60" s="47">
        <f>AN60</f>
        <v>10000</v>
      </c>
      <c r="AT60" s="60"/>
      <c r="CO60" s="95"/>
      <c r="CP60" s="95"/>
      <c r="CQ60" s="9" t="s">
        <v>83</v>
      </c>
      <c r="CR60" s="95"/>
      <c r="CS60" s="95"/>
      <c r="CT60" s="95"/>
      <c r="CU60" s="95"/>
      <c r="CV60" s="95"/>
      <c r="CW60" s="9"/>
      <c r="CX60" s="9"/>
      <c r="CY60" s="9" t="s">
        <v>84</v>
      </c>
      <c r="CZ60" s="9"/>
      <c r="DA60" s="9"/>
      <c r="DB60" s="9"/>
      <c r="DC60" s="9"/>
      <c r="DD60" s="9"/>
      <c r="DE60" s="5"/>
      <c r="DF60" s="5"/>
      <c r="DG60" s="17" t="s">
        <v>86</v>
      </c>
      <c r="DH60" s="5"/>
      <c r="DI60" s="5"/>
      <c r="DJ60" s="5"/>
      <c r="DK60" s="5"/>
      <c r="DL60" s="5"/>
      <c r="DM60" s="5"/>
      <c r="DN60" s="5"/>
      <c r="DO60" s="17" t="s">
        <v>87</v>
      </c>
      <c r="DP60" s="5"/>
      <c r="DQ60" s="5"/>
      <c r="DR60" s="5"/>
      <c r="DS60" s="5"/>
      <c r="DT60" s="5"/>
      <c r="DU60" s="5"/>
      <c r="DV60" s="5"/>
      <c r="DW60" s="17" t="s">
        <v>85</v>
      </c>
      <c r="DX60" s="5"/>
      <c r="DY60" s="5"/>
      <c r="DZ60" s="5"/>
      <c r="EA60" s="5"/>
      <c r="EB60" s="5"/>
      <c r="EC60" s="4"/>
      <c r="ED60" s="5"/>
      <c r="EE60" s="17" t="s">
        <v>88</v>
      </c>
      <c r="EF60" s="5"/>
      <c r="EG60" s="4"/>
      <c r="EH60" s="4"/>
      <c r="EI60" s="4"/>
      <c r="EJ60" s="4"/>
      <c r="EK60" s="4"/>
      <c r="EL60" s="5"/>
      <c r="EM60" s="17" t="s">
        <v>89</v>
      </c>
      <c r="EN60" s="5"/>
      <c r="EO60" s="5"/>
      <c r="EP60" s="5"/>
      <c r="EQ60" s="5"/>
      <c r="ER60" s="5"/>
      <c r="ES60" s="5"/>
      <c r="ET60" s="5"/>
      <c r="EU60" s="17" t="s">
        <v>90</v>
      </c>
      <c r="EV60" s="4"/>
      <c r="EW60" s="4"/>
      <c r="EX60" s="4"/>
      <c r="EY60" s="4"/>
      <c r="EZ60" s="4"/>
      <c r="FA60" s="4"/>
      <c r="FB60" s="18"/>
      <c r="FC60" s="17" t="s">
        <v>91</v>
      </c>
      <c r="FD60" s="4"/>
      <c r="FE60" s="15"/>
      <c r="FF60" s="15"/>
      <c r="FG60" s="15"/>
      <c r="FH60" s="15"/>
      <c r="FI60" s="15"/>
      <c r="FJ60" s="15"/>
      <c r="FK60" s="17" t="s">
        <v>92</v>
      </c>
      <c r="FL60" s="30"/>
      <c r="FM60" s="4"/>
      <c r="FN60" s="4"/>
      <c r="FO60" s="4"/>
      <c r="FP60" s="4"/>
      <c r="FQ60" s="4"/>
      <c r="FR60" s="4"/>
      <c r="FS60" s="17" t="s">
        <v>93</v>
      </c>
      <c r="FT60" s="4"/>
      <c r="FU60" s="19"/>
      <c r="FW60" s="125"/>
      <c r="FX60" s="125"/>
      <c r="FY60" s="125"/>
      <c r="FZ60" s="125"/>
    </row>
    <row r="61" spans="1:318" s="47" customFormat="1" ht="13.8" x14ac:dyDescent="0.3">
      <c r="E61" s="49" t="s">
        <v>1</v>
      </c>
      <c r="F61" s="57" t="str">
        <f>$C$3</f>
        <v>20/10/2013</v>
      </c>
      <c r="H61" s="57"/>
      <c r="I61" s="49" t="s">
        <v>6</v>
      </c>
      <c r="J61" s="50" t="str">
        <f>L61&amp;" of "&amp;$G$1</f>
        <v>5 of 4</v>
      </c>
      <c r="K61" s="57"/>
      <c r="L61" s="60">
        <f>SUM($M$1:M60)</f>
        <v>5</v>
      </c>
      <c r="M61" s="51"/>
      <c r="N61" s="51"/>
      <c r="O61" s="51"/>
      <c r="P61" s="51"/>
      <c r="Q61" s="51"/>
      <c r="R61" s="51"/>
      <c r="S61" s="51"/>
      <c r="T61" s="51"/>
      <c r="X61" s="1"/>
      <c r="Y61" s="1"/>
      <c r="Z61" s="1"/>
      <c r="AA61" s="1"/>
      <c r="AB61" s="1"/>
      <c r="AC61" s="1"/>
      <c r="AD61" s="1"/>
      <c r="AE61" s="1"/>
      <c r="AF61" s="1"/>
      <c r="AG61" s="1"/>
      <c r="AH61" s="1"/>
      <c r="AI61" s="1"/>
      <c r="AJ61" s="1"/>
      <c r="AK61" s="1"/>
      <c r="AL61" s="1"/>
      <c r="AM61" s="1"/>
      <c r="AN61" s="1"/>
      <c r="AO61" s="1"/>
      <c r="AP61" s="1"/>
      <c r="AQ61" s="1"/>
      <c r="AR61" s="1"/>
      <c r="AS61" s="1"/>
      <c r="AT61" s="73"/>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9" t="s">
        <v>73</v>
      </c>
      <c r="CP61" s="9" t="s">
        <v>73</v>
      </c>
      <c r="CQ61" s="9" t="s">
        <v>73</v>
      </c>
      <c r="CR61" s="9" t="s">
        <v>73</v>
      </c>
      <c r="CS61" s="9" t="s">
        <v>73</v>
      </c>
      <c r="CT61" s="9"/>
      <c r="CU61" s="9"/>
      <c r="CV61" s="9"/>
      <c r="CW61" s="9" t="s">
        <v>73</v>
      </c>
      <c r="CX61" s="9" t="s">
        <v>73</v>
      </c>
      <c r="CY61" s="9" t="s">
        <v>73</v>
      </c>
      <c r="CZ61" s="9" t="s">
        <v>73</v>
      </c>
      <c r="DA61" s="9" t="s">
        <v>73</v>
      </c>
      <c r="DB61" s="9"/>
      <c r="DC61" s="9"/>
      <c r="DD61" s="9"/>
      <c r="DE61" s="9" t="s">
        <v>73</v>
      </c>
      <c r="DF61" s="9" t="s">
        <v>73</v>
      </c>
      <c r="DG61" s="9" t="s">
        <v>73</v>
      </c>
      <c r="DH61" s="9" t="s">
        <v>73</v>
      </c>
      <c r="DI61" s="9" t="s">
        <v>73</v>
      </c>
      <c r="DJ61" s="9"/>
      <c r="DK61" s="9"/>
      <c r="DL61" s="9"/>
      <c r="DM61" s="9" t="s">
        <v>73</v>
      </c>
      <c r="DN61" s="9" t="s">
        <v>73</v>
      </c>
      <c r="DO61" s="9" t="s">
        <v>73</v>
      </c>
      <c r="DP61" s="9" t="s">
        <v>73</v>
      </c>
      <c r="DQ61" s="9" t="s">
        <v>73</v>
      </c>
      <c r="DR61" s="9"/>
      <c r="DS61" s="9"/>
      <c r="DT61" s="9"/>
      <c r="DU61" s="9" t="s">
        <v>73</v>
      </c>
      <c r="DV61" s="9" t="s">
        <v>73</v>
      </c>
      <c r="DW61" s="9" t="s">
        <v>73</v>
      </c>
      <c r="DX61" s="9" t="s">
        <v>73</v>
      </c>
      <c r="DY61" s="9" t="s">
        <v>73</v>
      </c>
      <c r="DZ61" s="9"/>
      <c r="EA61" s="9"/>
      <c r="EB61" s="9"/>
      <c r="EC61" s="9" t="s">
        <v>73</v>
      </c>
      <c r="ED61" s="9" t="s">
        <v>73</v>
      </c>
      <c r="EE61" s="9" t="s">
        <v>73</v>
      </c>
      <c r="EF61" s="9" t="s">
        <v>73</v>
      </c>
      <c r="EG61" s="9" t="s">
        <v>73</v>
      </c>
      <c r="EH61" s="9"/>
      <c r="EI61" s="9"/>
      <c r="EJ61" s="9"/>
      <c r="EK61" s="9" t="s">
        <v>73</v>
      </c>
      <c r="EL61" s="9" t="s">
        <v>73</v>
      </c>
      <c r="EM61" s="9" t="s">
        <v>73</v>
      </c>
      <c r="EN61" s="9" t="s">
        <v>73</v>
      </c>
      <c r="EO61" s="9" t="s">
        <v>73</v>
      </c>
      <c r="EP61" s="9"/>
      <c r="EQ61" s="9"/>
      <c r="ER61" s="9"/>
      <c r="ES61" s="9" t="s">
        <v>73</v>
      </c>
      <c r="ET61" s="9" t="s">
        <v>73</v>
      </c>
      <c r="EU61" s="9" t="s">
        <v>73</v>
      </c>
      <c r="EV61" s="9" t="s">
        <v>73</v>
      </c>
      <c r="EW61" s="9" t="s">
        <v>73</v>
      </c>
      <c r="EX61" s="9"/>
      <c r="EY61" s="9"/>
      <c r="EZ61" s="9"/>
      <c r="FA61" s="9" t="s">
        <v>73</v>
      </c>
      <c r="FB61" s="9" t="s">
        <v>73</v>
      </c>
      <c r="FC61" s="9" t="s">
        <v>73</v>
      </c>
      <c r="FD61" s="9" t="s">
        <v>73</v>
      </c>
      <c r="FE61" s="9" t="s">
        <v>73</v>
      </c>
      <c r="FF61" s="9"/>
      <c r="FG61" s="9"/>
      <c r="FH61" s="9"/>
      <c r="FI61" s="9" t="s">
        <v>73</v>
      </c>
      <c r="FJ61" s="9" t="s">
        <v>73</v>
      </c>
      <c r="FK61" s="9" t="s">
        <v>73</v>
      </c>
      <c r="FL61" s="9" t="s">
        <v>73</v>
      </c>
      <c r="FM61" s="9" t="s">
        <v>73</v>
      </c>
      <c r="FN61" s="9"/>
      <c r="FO61" s="9"/>
      <c r="FP61" s="9"/>
      <c r="FQ61" s="9" t="s">
        <v>73</v>
      </c>
      <c r="FR61" s="9" t="s">
        <v>73</v>
      </c>
      <c r="FS61" s="9" t="s">
        <v>73</v>
      </c>
      <c r="FT61" s="9" t="s">
        <v>73</v>
      </c>
      <c r="FU61" s="9" t="s">
        <v>73</v>
      </c>
      <c r="FW61" s="126"/>
      <c r="FX61" s="126"/>
      <c r="FY61" s="126"/>
      <c r="FZ61" s="126"/>
    </row>
    <row r="62" spans="1:318" s="47" customFormat="1" ht="15" x14ac:dyDescent="0.35">
      <c r="A62" s="88"/>
      <c r="B62" s="88"/>
      <c r="C62" s="88"/>
      <c r="D62" s="88"/>
      <c r="E62" s="49" t="s">
        <v>40</v>
      </c>
      <c r="F62" s="57" t="str">
        <f>$C$5</f>
        <v>STANDARD SPREADSHEET METHOD</v>
      </c>
      <c r="I62" s="61"/>
      <c r="J62" s="50"/>
      <c r="M62" s="51"/>
      <c r="N62" s="51"/>
      <c r="O62" s="51"/>
      <c r="P62" s="51"/>
      <c r="Q62" s="51"/>
      <c r="R62" s="51"/>
      <c r="S62" s="51"/>
      <c r="T62" s="51"/>
      <c r="X62" s="116" t="s">
        <v>72</v>
      </c>
      <c r="Y62" s="117" t="s">
        <v>60</v>
      </c>
      <c r="Z62" s="18" t="s">
        <v>13</v>
      </c>
      <c r="AA62" s="37" t="s">
        <v>62</v>
      </c>
      <c r="AB62" s="37" t="s">
        <v>63</v>
      </c>
      <c r="AC62" s="18" t="s">
        <v>79</v>
      </c>
      <c r="AD62" s="32" t="s">
        <v>16</v>
      </c>
      <c r="AE62" s="32" t="s">
        <v>17</v>
      </c>
      <c r="AF62" s="18" t="s">
        <v>14</v>
      </c>
      <c r="AG62" s="37" t="s">
        <v>64</v>
      </c>
      <c r="AH62" s="37" t="s">
        <v>65</v>
      </c>
      <c r="AI62" s="18" t="s">
        <v>80</v>
      </c>
      <c r="AJ62" s="32" t="s">
        <v>18</v>
      </c>
      <c r="AK62" s="32" t="s">
        <v>19</v>
      </c>
      <c r="AL62" s="18" t="s">
        <v>22</v>
      </c>
      <c r="AM62" s="18" t="s">
        <v>26</v>
      </c>
      <c r="AN62" s="18" t="s">
        <v>68</v>
      </c>
      <c r="AO62" s="18" t="s">
        <v>69</v>
      </c>
      <c r="AP62" s="32" t="s">
        <v>20</v>
      </c>
      <c r="AQ62" s="32" t="s">
        <v>21</v>
      </c>
      <c r="AR62" s="18" t="s">
        <v>15</v>
      </c>
      <c r="AS62" s="11" t="s">
        <v>94</v>
      </c>
      <c r="AT62" s="120" t="s">
        <v>10</v>
      </c>
      <c r="AU62" s="11" t="s">
        <v>59</v>
      </c>
      <c r="AV62" s="11" t="s">
        <v>71</v>
      </c>
      <c r="AW62" s="119" t="s">
        <v>70</v>
      </c>
      <c r="AX62" s="11" t="s">
        <v>23</v>
      </c>
      <c r="AY62" s="11" t="s">
        <v>66</v>
      </c>
      <c r="AZ62" s="9" t="s">
        <v>75</v>
      </c>
      <c r="BA62" s="24" t="s">
        <v>78</v>
      </c>
      <c r="BB62" s="11" t="s">
        <v>77</v>
      </c>
      <c r="BC62" s="11" t="s">
        <v>25</v>
      </c>
      <c r="BD62" s="11" t="s">
        <v>24</v>
      </c>
      <c r="BE62" s="11" t="s">
        <v>67</v>
      </c>
      <c r="BF62" s="9" t="s">
        <v>76</v>
      </c>
      <c r="BG62" s="24" t="s">
        <v>81</v>
      </c>
      <c r="BH62" s="11" t="s">
        <v>82</v>
      </c>
      <c r="BI62" s="114">
        <v>1</v>
      </c>
      <c r="BJ62" s="114">
        <v>2</v>
      </c>
      <c r="BK62" s="114">
        <v>3</v>
      </c>
      <c r="BL62" s="114">
        <v>4</v>
      </c>
      <c r="BM62" s="114">
        <v>5</v>
      </c>
      <c r="BN62" s="114">
        <v>6</v>
      </c>
      <c r="BO62" s="114">
        <v>7</v>
      </c>
      <c r="BP62" s="114">
        <v>8</v>
      </c>
      <c r="BQ62" s="114">
        <v>1</v>
      </c>
      <c r="BR62" s="114">
        <v>2</v>
      </c>
      <c r="BS62" s="114">
        <v>3</v>
      </c>
      <c r="BT62" s="114">
        <v>4</v>
      </c>
      <c r="BU62" s="114">
        <v>5</v>
      </c>
      <c r="BV62" s="114">
        <v>6</v>
      </c>
      <c r="BW62" s="114">
        <v>7</v>
      </c>
      <c r="BX62" s="114">
        <v>8</v>
      </c>
      <c r="BY62" s="114">
        <v>1</v>
      </c>
      <c r="BZ62" s="114">
        <v>2</v>
      </c>
      <c r="CA62" s="114">
        <v>3</v>
      </c>
      <c r="CB62" s="114">
        <v>4</v>
      </c>
      <c r="CC62" s="114">
        <v>5</v>
      </c>
      <c r="CD62" s="114">
        <v>6</v>
      </c>
      <c r="CE62" s="114">
        <v>7</v>
      </c>
      <c r="CF62" s="114">
        <v>8</v>
      </c>
      <c r="CG62" s="114">
        <v>1</v>
      </c>
      <c r="CH62" s="114">
        <v>2</v>
      </c>
      <c r="CI62" s="114">
        <v>3</v>
      </c>
      <c r="CJ62" s="114">
        <v>4</v>
      </c>
      <c r="CK62" s="114">
        <v>5</v>
      </c>
      <c r="CL62" s="114">
        <v>6</v>
      </c>
      <c r="CM62" s="114">
        <v>7</v>
      </c>
      <c r="CN62" s="114">
        <v>8</v>
      </c>
      <c r="CO62" s="9">
        <v>1</v>
      </c>
      <c r="CP62" s="9">
        <v>2</v>
      </c>
      <c r="CQ62" s="9">
        <v>3</v>
      </c>
      <c r="CR62" s="9">
        <v>4</v>
      </c>
      <c r="CS62" s="9">
        <v>5</v>
      </c>
      <c r="CT62" s="9">
        <v>6</v>
      </c>
      <c r="CU62" s="9">
        <v>7</v>
      </c>
      <c r="CV62" s="9">
        <v>8</v>
      </c>
      <c r="CW62" s="9">
        <v>1</v>
      </c>
      <c r="CX62" s="9">
        <v>2</v>
      </c>
      <c r="CY62" s="9">
        <v>3</v>
      </c>
      <c r="CZ62" s="9">
        <v>4</v>
      </c>
      <c r="DA62" s="9">
        <v>5</v>
      </c>
      <c r="DB62" s="9">
        <v>6</v>
      </c>
      <c r="DC62" s="9">
        <v>7</v>
      </c>
      <c r="DD62" s="9">
        <v>8</v>
      </c>
      <c r="DE62" s="9">
        <v>1</v>
      </c>
      <c r="DF62" s="9">
        <v>2</v>
      </c>
      <c r="DG62" s="9">
        <v>3</v>
      </c>
      <c r="DH62" s="9">
        <v>4</v>
      </c>
      <c r="DI62" s="9">
        <v>5</v>
      </c>
      <c r="DJ62" s="9">
        <v>6</v>
      </c>
      <c r="DK62" s="9">
        <v>7</v>
      </c>
      <c r="DL62" s="9">
        <v>8</v>
      </c>
      <c r="DM62" s="9">
        <v>1</v>
      </c>
      <c r="DN62" s="9">
        <v>2</v>
      </c>
      <c r="DO62" s="9">
        <v>3</v>
      </c>
      <c r="DP62" s="9">
        <v>4</v>
      </c>
      <c r="DQ62" s="9">
        <v>5</v>
      </c>
      <c r="DR62" s="9">
        <v>6</v>
      </c>
      <c r="DS62" s="9">
        <v>7</v>
      </c>
      <c r="DT62" s="9">
        <v>8</v>
      </c>
      <c r="DU62" s="9">
        <v>1</v>
      </c>
      <c r="DV62" s="9">
        <v>2</v>
      </c>
      <c r="DW62" s="9">
        <v>3</v>
      </c>
      <c r="DX62" s="9">
        <v>4</v>
      </c>
      <c r="DY62" s="9">
        <v>5</v>
      </c>
      <c r="DZ62" s="9">
        <v>6</v>
      </c>
      <c r="EA62" s="9">
        <v>7</v>
      </c>
      <c r="EB62" s="9">
        <v>8</v>
      </c>
      <c r="EC62" s="9">
        <v>1</v>
      </c>
      <c r="ED62" s="9">
        <v>2</v>
      </c>
      <c r="EE62" s="9">
        <v>3</v>
      </c>
      <c r="EF62" s="9">
        <v>4</v>
      </c>
      <c r="EG62" s="9">
        <v>5</v>
      </c>
      <c r="EH62" s="9">
        <v>6</v>
      </c>
      <c r="EI62" s="9">
        <v>7</v>
      </c>
      <c r="EJ62" s="9">
        <v>8</v>
      </c>
      <c r="EK62" s="9">
        <v>1</v>
      </c>
      <c r="EL62" s="9">
        <v>2</v>
      </c>
      <c r="EM62" s="9">
        <v>3</v>
      </c>
      <c r="EN62" s="9">
        <v>4</v>
      </c>
      <c r="EO62" s="9">
        <v>5</v>
      </c>
      <c r="EP62" s="9">
        <v>6</v>
      </c>
      <c r="EQ62" s="9">
        <v>7</v>
      </c>
      <c r="ER62" s="9">
        <v>8</v>
      </c>
      <c r="ES62" s="9">
        <v>1</v>
      </c>
      <c r="ET62" s="9">
        <v>2</v>
      </c>
      <c r="EU62" s="9">
        <v>3</v>
      </c>
      <c r="EV62" s="9">
        <v>4</v>
      </c>
      <c r="EW62" s="9">
        <v>5</v>
      </c>
      <c r="EX62" s="9">
        <v>6</v>
      </c>
      <c r="EY62" s="9">
        <v>7</v>
      </c>
      <c r="EZ62" s="9">
        <v>8</v>
      </c>
      <c r="FA62" s="9">
        <v>1</v>
      </c>
      <c r="FB62" s="9">
        <v>2</v>
      </c>
      <c r="FC62" s="9">
        <v>3</v>
      </c>
      <c r="FD62" s="9">
        <v>4</v>
      </c>
      <c r="FE62" s="9">
        <v>5</v>
      </c>
      <c r="FF62" s="9">
        <v>6</v>
      </c>
      <c r="FG62" s="9">
        <v>7</v>
      </c>
      <c r="FH62" s="9">
        <v>8</v>
      </c>
      <c r="FI62" s="9">
        <v>1</v>
      </c>
      <c r="FJ62" s="9">
        <v>2</v>
      </c>
      <c r="FK62" s="9">
        <v>3</v>
      </c>
      <c r="FL62" s="9">
        <v>4</v>
      </c>
      <c r="FM62" s="9">
        <v>5</v>
      </c>
      <c r="FN62" s="9">
        <v>6</v>
      </c>
      <c r="FO62" s="9">
        <v>7</v>
      </c>
      <c r="FP62" s="9">
        <v>8</v>
      </c>
      <c r="FQ62" s="9">
        <v>1</v>
      </c>
      <c r="FR62" s="9">
        <v>2</v>
      </c>
      <c r="FS62" s="9">
        <v>3</v>
      </c>
      <c r="FT62" s="9">
        <v>4</v>
      </c>
      <c r="FU62" s="9">
        <v>5</v>
      </c>
      <c r="FV62" s="9">
        <v>6</v>
      </c>
      <c r="FW62" s="9">
        <v>7</v>
      </c>
      <c r="FX62" s="9">
        <v>8</v>
      </c>
      <c r="FY62" s="90"/>
      <c r="FZ62" s="90"/>
    </row>
    <row r="63" spans="1:318" s="1" customFormat="1" x14ac:dyDescent="0.3">
      <c r="A63" s="16"/>
      <c r="B63" s="63" t="str">
        <f>$G$4</f>
        <v>CORED LAMINATE PANEL BUCKLING - EDGES CLAMPED</v>
      </c>
      <c r="C63" s="16"/>
      <c r="D63" s="16"/>
      <c r="E63" s="16"/>
      <c r="F63" s="16"/>
      <c r="G63" s="16"/>
      <c r="H63" s="16"/>
      <c r="I63" s="16"/>
      <c r="J63" s="16"/>
      <c r="K63" s="16"/>
      <c r="L63" s="72"/>
      <c r="M63" s="2"/>
      <c r="N63" s="89"/>
      <c r="O63" s="2"/>
      <c r="P63" s="2"/>
      <c r="Q63" s="2"/>
      <c r="R63" s="2"/>
      <c r="S63" s="2"/>
      <c r="T63" s="2"/>
      <c r="U63" s="72"/>
      <c r="X63" s="118">
        <v>0.5</v>
      </c>
      <c r="Y63" s="118">
        <v>10</v>
      </c>
      <c r="Z63" s="40">
        <v>1.7999999999999999E-2</v>
      </c>
      <c r="AA63" s="40">
        <v>10000000</v>
      </c>
      <c r="AB63" s="40">
        <v>10000000</v>
      </c>
      <c r="AC63" s="98">
        <v>3900000</v>
      </c>
      <c r="AD63" s="42">
        <v>0.33</v>
      </c>
      <c r="AE63" s="42">
        <v>0.33</v>
      </c>
      <c r="AF63" s="41">
        <v>1.7999999999999999E-2</v>
      </c>
      <c r="AG63" s="40">
        <v>10000000</v>
      </c>
      <c r="AH63" s="40">
        <v>10000000</v>
      </c>
      <c r="AI63" s="98">
        <v>3900000</v>
      </c>
      <c r="AJ63" s="42">
        <v>0.33</v>
      </c>
      <c r="AK63" s="42">
        <v>0.33</v>
      </c>
      <c r="AL63" s="42">
        <f>AL60</f>
        <v>5.0200000000000002E-2</v>
      </c>
      <c r="AM63" s="40">
        <v>6000</v>
      </c>
      <c r="AN63" s="40">
        <f>AN60</f>
        <v>10000</v>
      </c>
      <c r="AO63" s="40">
        <f>AO60</f>
        <v>10000</v>
      </c>
      <c r="AP63" s="42">
        <v>0.03</v>
      </c>
      <c r="AQ63" s="42">
        <v>0.03</v>
      </c>
      <c r="AR63" s="4">
        <f>AL63+AF63/2+Z63/2</f>
        <v>6.8199999999999997E-2</v>
      </c>
      <c r="AS63" s="11">
        <f>X63/Y63</f>
        <v>0.05</v>
      </c>
      <c r="AT63" s="15">
        <f>(AA63*Z63)*(AG63*AF63)*AR63^2/(AVERAGE(BD63,AX63)*(AA63*Z63+AG63*AF63))</f>
        <v>469.76949837279756</v>
      </c>
      <c r="AU63" s="19">
        <f>AY63*BE63/(AY63+BE63)*(PI()^2*AL63)/(Y63^2*AN63)</f>
        <v>5.0040256631266655E-2</v>
      </c>
      <c r="AV63" s="13">
        <f>AY63/(AY63+BE63)</f>
        <v>0.5</v>
      </c>
      <c r="AW63" s="11">
        <f>AN63/AO63</f>
        <v>1</v>
      </c>
      <c r="AX63" s="11">
        <f>1-AD63*AE63</f>
        <v>0.8911</v>
      </c>
      <c r="AY63" s="11">
        <f>Z63/AX63*SQRT(AA63*AB63)</f>
        <v>201997.53114128605</v>
      </c>
      <c r="AZ63" s="11">
        <f>SQRT(AB63/AA63)</f>
        <v>1</v>
      </c>
      <c r="BA63" s="11">
        <f>AX63*AC63/SQRT(AA63*AB63)</f>
        <v>0.34752899999999998</v>
      </c>
      <c r="BB63" s="11">
        <f>AZ63*AD63+2*BA63</f>
        <v>1.025058</v>
      </c>
      <c r="BC63" s="11">
        <f>1-AP63*AQ63</f>
        <v>0.99909999999999999</v>
      </c>
      <c r="BD63" s="11">
        <f>1-AJ63*AK63</f>
        <v>0.8911</v>
      </c>
      <c r="BE63" s="11">
        <f>AF63/BD63*SQRT(AG63*AH63)</f>
        <v>201997.53114128605</v>
      </c>
      <c r="BF63" s="11">
        <f>SQRT(AH63/AG63)</f>
        <v>1</v>
      </c>
      <c r="BG63" s="11">
        <f>BD63*AI63/SQRT(AG63*AH63)</f>
        <v>0.34752899999999998</v>
      </c>
      <c r="BH63" s="11">
        <f>BF63*AK63+2*BG63</f>
        <v>1.025058</v>
      </c>
      <c r="BI63" s="121">
        <f t="shared" ref="BI63:BI102" si="124">4*X63^2/(Y63^2)</f>
        <v>0.01</v>
      </c>
      <c r="BJ63" s="121">
        <f>16*X63^2/(3*(BJ62^2+1)*Y63^2)</f>
        <v>2.6666666666666666E-3</v>
      </c>
      <c r="BK63" s="121">
        <f>16*X63^2/(3*(BK62^2+1)*Y63^2)</f>
        <v>1.3333333333333333E-3</v>
      </c>
      <c r="BL63" s="121">
        <f>16*X63^2/(3*(BL62^2+1)*Y63^2)</f>
        <v>7.8431372549019605E-4</v>
      </c>
      <c r="BM63" s="121">
        <f>16*X63^2/(3*(BM62^2+1)*Y63^2)</f>
        <v>5.1282051282051282E-4</v>
      </c>
      <c r="BN63" s="121">
        <f>16*X63^2/(3*(BN62^2+1)*Y63^2)</f>
        <v>3.6036036036036037E-4</v>
      </c>
      <c r="BO63" s="121">
        <f>16*X63^2/(3*(BO62^2+1)*Y63^2)</f>
        <v>2.6666666666666668E-4</v>
      </c>
      <c r="BP63" s="121">
        <f>16*X63^2/(3*(BP62^2+1)*Y63^2)</f>
        <v>2.0512820512820512E-4</v>
      </c>
      <c r="BQ63" s="121">
        <f>4/3</f>
        <v>1.3333333333333333</v>
      </c>
      <c r="BR63" s="121">
        <f t="shared" ref="BR63:BX78" si="125">4/3</f>
        <v>1.3333333333333333</v>
      </c>
      <c r="BS63" s="121">
        <f t="shared" si="125"/>
        <v>1.3333333333333333</v>
      </c>
      <c r="BT63" s="121">
        <f t="shared" si="125"/>
        <v>1.3333333333333333</v>
      </c>
      <c r="BU63" s="121">
        <f t="shared" si="125"/>
        <v>1.3333333333333333</v>
      </c>
      <c r="BV63" s="121">
        <f t="shared" si="125"/>
        <v>1.3333333333333333</v>
      </c>
      <c r="BW63" s="121">
        <f t="shared" si="125"/>
        <v>1.3333333333333333</v>
      </c>
      <c r="BX63" s="121">
        <f t="shared" si="125"/>
        <v>1.3333333333333333</v>
      </c>
      <c r="BY63" s="121">
        <f>4*Y63^2/X63^2</f>
        <v>1600</v>
      </c>
      <c r="BZ63" s="121">
        <f>(BZ62^4+6*BZ62^2+1)/(BZ62^2+1)*(Y63^2/X63^2)</f>
        <v>3279.9999999999995</v>
      </c>
      <c r="CA63" s="121">
        <f>(CA62^4+6*CA62^2+1)/(CA62^2+1)*(Y63^2/X63^2)</f>
        <v>5440</v>
      </c>
      <c r="CB63" s="121">
        <f>(CB62^4+6*CB62^2+1)/(CB62^2+1)*(Y63^2/X63^2)</f>
        <v>8305.8823529411766</v>
      </c>
      <c r="CC63" s="121">
        <f>(CC62^4+6*CC62^2+1)/(CC62^2+1)*(Y63^2/X63^2)</f>
        <v>11938.461538461539</v>
      </c>
      <c r="CD63" s="121">
        <f>(CD62^4+6*CD62^2+1)/(CD62^2+1)*(Y63^2/X63^2)</f>
        <v>16356.756756756758</v>
      </c>
      <c r="CE63" s="121">
        <f>(CE62^4+6*CE62^2+1)/(CE62^2+1)*(Y63^2/X63^2)</f>
        <v>21568</v>
      </c>
      <c r="CF63" s="121">
        <f>(CF62^4+6*CF62^2+1)/(CF62^2+1)*(Y63^2/X63^2)</f>
        <v>27575.384615384617</v>
      </c>
      <c r="CG63" s="121">
        <f>BI63/4</f>
        <v>2.5000000000000001E-3</v>
      </c>
      <c r="CH63" s="121">
        <f t="shared" ref="CH63:CH102" si="126">BJ63/4</f>
        <v>6.6666666666666664E-4</v>
      </c>
      <c r="CI63" s="121">
        <f t="shared" ref="CI63:CI102" si="127">BK63/4</f>
        <v>3.3333333333333332E-4</v>
      </c>
      <c r="CJ63" s="121">
        <f t="shared" ref="CJ63:CJ102" si="128">BL63/4</f>
        <v>1.9607843137254901E-4</v>
      </c>
      <c r="CK63" s="121">
        <f t="shared" ref="CK63:CK102" si="129">BM63/4</f>
        <v>1.2820512820512821E-4</v>
      </c>
      <c r="CL63" s="121">
        <f t="shared" ref="CL63:CL102" si="130">BN63/4</f>
        <v>9.0090090090090091E-5</v>
      </c>
      <c r="CM63" s="121">
        <f t="shared" ref="CM63:CM102" si="131">BO63/4</f>
        <v>6.666666666666667E-5</v>
      </c>
      <c r="CN63" s="121">
        <f t="shared" ref="CN63:CN98" si="132">BP63</f>
        <v>2.0512820512820512E-4</v>
      </c>
      <c r="CO63" s="95">
        <f t="shared" ref="CO63:CO102" si="133">AZ63*BI63*AW63/CG63+(1+AW63/CG63)*BA63*BQ63+BY63/AZ63</f>
        <v>1789.8121719999999</v>
      </c>
      <c r="CP63" s="95">
        <f t="shared" ref="CP63:CP102" si="134">AZ63*BJ63*AW63/CH63+(1+AW63/CH63)*BA63*BR63+BZ63/AZ63</f>
        <v>3979.5213719999992</v>
      </c>
      <c r="CQ63" s="95">
        <f t="shared" ref="CQ63:CQ102" si="135">AZ63*BK63*AW63/CI63+(1+AW63/CI63)*BA63*BS63+CA63/AZ63</f>
        <v>6834.5793720000001</v>
      </c>
      <c r="CR63" s="95">
        <f t="shared" ref="CR63:CR102" si="136">AZ63*BL63*AW63/CJ63+(1+AW63/CJ63)*BA63*BT63+CB63/AZ63</f>
        <v>10673.542924941175</v>
      </c>
      <c r="CS63" s="95">
        <f t="shared" ref="CS63:CS102" si="137">AZ63*BM63*AW63/CK63+(1+AW63/CK63)*BA63*BU63+CC63/AZ63</f>
        <v>15557.226510461538</v>
      </c>
      <c r="CT63" s="95">
        <f t="shared" ref="CT63:CT102" si="138">AZ63*BN63*AW63/CL63+(1+AW63/CL63)*BA63*BV63+CD63/AZ63</f>
        <v>21504.649328756757</v>
      </c>
      <c r="CU63" s="95">
        <f t="shared" ref="CU63:CU102" si="139">AZ63*BO63*AW63/CM63+(1+AW63/CM63)*BA63*BW63+CE63/AZ63</f>
        <v>28523.043372</v>
      </c>
      <c r="CV63" s="95">
        <f t="shared" ref="CV63:CV102" si="140">AZ63*BP63*AW63/CN63+(1+AW63/CN63)*BA63*BX63+CF63/AZ63</f>
        <v>29835.786487384616</v>
      </c>
      <c r="CW63" s="95">
        <f t="shared" ref="CW63:CW102" si="141">BF63*BI63*AW63/CG63+(1+AW63/CG63)*BG63*BQ63+BY63/BF63</f>
        <v>1789.8121719999999</v>
      </c>
      <c r="CX63" s="95">
        <f t="shared" ref="CX63:CX102" si="142">BF63*BJ63*AW63/CH63+(1+AW63/CH63)*BG63*BR63+BZ63/BF63</f>
        <v>3979.5213719999992</v>
      </c>
      <c r="CY63" s="95">
        <f t="shared" ref="CY63:CY102" si="143">BF63*BK63*AW63/CI63+(1+AW63/CI63)*BG63*BS63+CA63/BF63</f>
        <v>6834.5793720000001</v>
      </c>
      <c r="CZ63" s="95">
        <f t="shared" ref="CZ63:CZ102" si="144">BF63*BL63*AW63/CJ63+(1+AW63/CJ63)*BG63*BT63+CB63/BF63</f>
        <v>10673.542924941175</v>
      </c>
      <c r="DA63" s="95">
        <f t="shared" ref="DA63:DA102" si="145">BF63*BM63*AW63/CK63+(1+AW63/CK63)*BG63*BU63+CC63/BF63</f>
        <v>15557.226510461538</v>
      </c>
      <c r="DB63" s="95">
        <f t="shared" ref="DB63:DB102" si="146">BF63*BN63*AW63/CL63+(1+AW63/CL63)*BG63*BV63+CD63/BF63</f>
        <v>21504.649328756757</v>
      </c>
      <c r="DC63" s="95">
        <f t="shared" ref="DC63:DC102" si="147">BF63*BO63*AW63/CM63+(1+AW63/CM63)*BG63*BW63+CE63/BF63</f>
        <v>28523.043372</v>
      </c>
      <c r="DD63" s="95">
        <f t="shared" ref="DD63:DD102" si="148">BF63*BP63*AW63/CN63+(1+AW63/CN63)*BG63*BX63+CF63/BF63</f>
        <v>29835.786487384616</v>
      </c>
      <c r="DE63" s="13">
        <f>AZ63*BI63+2*BB63*BQ63+BY63/AZ63</f>
        <v>1602.7434880000001</v>
      </c>
      <c r="DF63" s="13">
        <f>AZ63*BJ63+2*BB63*BR63+BZ63/AZ63</f>
        <v>3282.7361546666662</v>
      </c>
      <c r="DG63" s="13">
        <f>AZ63*BK63+2*BB63*BS63+CA63/AZ63</f>
        <v>5442.7348213333335</v>
      </c>
      <c r="DH63" s="13">
        <f>AZ63*BL63+2*BB63*BT63+CB63/AZ63</f>
        <v>8308.6166252549028</v>
      </c>
      <c r="DI63" s="13">
        <f t="shared" ref="DI63:DI102" si="149">AZ63*BM63+2*BB63*BU63+CC63/AZ63</f>
        <v>11941.195539282051</v>
      </c>
      <c r="DJ63" s="13">
        <f t="shared" ref="DJ63:DJ102" si="150">AZ63*BN63+2*BB63*BV63+CD63/AZ63</f>
        <v>16359.490605117118</v>
      </c>
      <c r="DK63" s="13">
        <f t="shared" ref="DK63:DK102" si="151">AZ63*BO63+2*BB63*BW63+CE63/AZ63</f>
        <v>21570.733754666668</v>
      </c>
      <c r="DL63" s="13">
        <f t="shared" ref="DL63:DL102" si="152">AZ63*BP63+2*BB63*BX63+CF63/AZ63</f>
        <v>27578.118308512821</v>
      </c>
      <c r="DM63" s="95">
        <f t="shared" ref="DM63:DM102" si="153">BF63*BI63+2*BH63*BQ63+BY63/BF63</f>
        <v>1602.7434880000001</v>
      </c>
      <c r="DN63" s="95">
        <f t="shared" ref="DN63:DN102" si="154">BF63*BJ63+2*BH63*BR63+BZ63/BF63</f>
        <v>3282.7361546666662</v>
      </c>
      <c r="DO63" s="95">
        <f t="shared" ref="DO63:DO102" si="155">BF63*BK63+2*BH63*BS63+CA63/BF63</f>
        <v>5442.7348213333335</v>
      </c>
      <c r="DP63" s="95">
        <f t="shared" ref="DP63:DP102" si="156">BF63*BL63+2*BH63*BT63+CB63/BF63</f>
        <v>8308.6166252549028</v>
      </c>
      <c r="DQ63" s="95">
        <f t="shared" ref="DQ63:DQ102" si="157">BF63*BM63+2*BH63*BU63+CC63/BF63</f>
        <v>11941.195539282051</v>
      </c>
      <c r="DR63" s="95">
        <f t="shared" ref="DR63:DR102" si="158">BF63*BN63+2*BH63*BV63+CD63/BF63</f>
        <v>16359.490605117118</v>
      </c>
      <c r="DS63" s="95">
        <f t="shared" ref="DS63:DS102" si="159">BF63*BO63+2*BH63*BW63+CE63/BF63</f>
        <v>21570.733754666668</v>
      </c>
      <c r="DT63" s="95">
        <f t="shared" ref="DT63:DT102" si="160">BF63*BP63+2*BH63*BX63+CF63/BF63</f>
        <v>27578.118308512821</v>
      </c>
      <c r="DU63" s="95">
        <f t="shared" ref="DU63:DU102" si="161">((AZ63^2+BF63^2)/(2*AZ63*BF63))*BI63*BY63-BB63*BH63*BQ63^2+BQ63/2*(BA63*DM63+BG63*DE63)</f>
        <v>756.79846635999991</v>
      </c>
      <c r="DV63" s="95">
        <f t="shared" ref="DV63:DV102" si="162">((AZ63^2+BF63^2)/(2*AZ63*BF63))*BJ63*BZ63-BB63*BH63*BR63^2+BR63/2*(BA63*DN63+BG63*DF63)</f>
        <v>1528.0066949653326</v>
      </c>
      <c r="DW63" s="95">
        <f t="shared" ref="DW63:DW102" si="163">((AZ63^2+BF63^2)/(2*AZ63*BF63))*BK63*CA63-BB63*BH63*BS63^2+BS63/2*(BA63*DO63+BG63*DG63)</f>
        <v>2527.3962638026665</v>
      </c>
      <c r="DX63" s="95">
        <f t="shared" ref="DX63:DX102" si="164">((AZ63^2+BF63^2)/(2*AZ63*BF63))*BL63*CB63-BB63*BH63*BT63^2+BT63/2*(BA63*DP63+BG63*DH63)</f>
        <v>3854.6267312477967</v>
      </c>
      <c r="DY63" s="95">
        <f t="shared" ref="DY63:DY102" si="165">((AZ63^2+BF63^2)/(2*AZ63*BF63))*BM63*CC63-BB63*BH63*BU63^2+BU63/2*(BA63*DQ63+BG63*DI63)</f>
        <v>5537.4699582351086</v>
      </c>
      <c r="DZ63" s="95">
        <f t="shared" ref="DZ63:DZ102" si="166">((AZ63^2+BF63^2)/(2*AZ63*BF63))*BN63*CD63-BB63*BH63*BV63^2+BV63/2*(BA63*DR63+BG63*DJ63)</f>
        <v>7584.5562182719841</v>
      </c>
      <c r="EA63" s="95">
        <f t="shared" ref="EA63:EA102" si="167">((AZ63^2+BF63^2)/(2*AZ63*BF63))*BO63*CE63-BB63*BH63*BW63^2+BW63/2*(BA63*DS63+BG63*DK63)</f>
        <v>9999.1575188725328</v>
      </c>
      <c r="EB63" s="95">
        <f t="shared" ref="EB63:EB102" si="168">((AZ63^2+BF63^2)/(2*AZ63*BF63))*BP63*CF63-BB63*BH63*BX63^2+BX63/2*(BA63*DT63+BG63*DL63)</f>
        <v>12782.716336842539</v>
      </c>
      <c r="EC63" s="95">
        <f t="shared" ref="EC63:EC102" si="169">BI63*BY63-BB63^2*BQ63^2+BA63*BQ63*DE63</f>
        <v>756.79846635999991</v>
      </c>
      <c r="ED63" s="95">
        <f t="shared" ref="ED63:ED102" si="170">BJ63*BZ63-BB63^2*BR63^2+BA63*BR63*DF63</f>
        <v>1528.0066949653328</v>
      </c>
      <c r="EE63" s="95">
        <f t="shared" ref="EE63:EE102" si="171">BK63*CA63-BB63^2*BS63^2+BA63*BS63*DG63</f>
        <v>2527.3962638026665</v>
      </c>
      <c r="EF63" s="95">
        <f t="shared" ref="EF63:EF102" si="172">BL63*CB63-BB63^2*BT63^2+BA63*BT63*DH63</f>
        <v>3854.6267312477971</v>
      </c>
      <c r="EG63" s="95">
        <f t="shared" ref="EG63:EG102" si="173">BM63*CC63-BB63^2*BU63^2+BA63*BU63*DI63</f>
        <v>5537.4699582351086</v>
      </c>
      <c r="EH63" s="95">
        <f t="shared" ref="EH63:EH102" si="174">BN63*CD63-BB63^2*BV63^2+BA63*BV63*DJ63</f>
        <v>7584.5562182719841</v>
      </c>
      <c r="EI63" s="95">
        <f t="shared" ref="EI63:EI102" si="175">BO63*CE63-BB63^2*BW63^2+BA63*BW63*DK63</f>
        <v>9999.1575188725328</v>
      </c>
      <c r="EJ63" s="95">
        <f t="shared" ref="EJ63:EJ102" si="176">BP63*CF63-BB63^2*BX63^2+BA63*BX63*DL63</f>
        <v>12782.716336842539</v>
      </c>
      <c r="EK63" s="95">
        <f t="shared" ref="EK63:EK102" si="177">BI63*BY63-BH63^2*BQ63^2+BG63*BQ63*DM63</f>
        <v>756.79846635999991</v>
      </c>
      <c r="EL63" s="95">
        <f t="shared" ref="EL63:EL102" si="178">BJ63*BZ63-BH63^2*BR63^2+BG63*BR63*DN63</f>
        <v>1528.0066949653328</v>
      </c>
      <c r="EM63" s="95">
        <f t="shared" ref="EM63:EM102" si="179">BK63*CA63-BH63^2*BS63^2+BG63*BS63*DO63</f>
        <v>2527.3962638026665</v>
      </c>
      <c r="EN63" s="95">
        <f t="shared" ref="EN63:EN102" si="180">BL63*CB63-BH63^2*BT63^2+BG63*BT63*DP63</f>
        <v>3854.6267312477971</v>
      </c>
      <c r="EO63" s="95">
        <f t="shared" ref="EO63:EO102" si="181">BM63*CC63-BH63^2*BU63^2+BG63*BU63*DQ63</f>
        <v>5537.4699582351086</v>
      </c>
      <c r="EP63" s="95">
        <f t="shared" ref="EP63:EP102" si="182">BN63*CD63-BH63^2*BV63^2+BG63*BV63*DR63</f>
        <v>7584.5562182719841</v>
      </c>
      <c r="EQ63" s="95">
        <f t="shared" ref="EQ63:EQ102" si="183">BO63*CE63-BH63^2*BW63^2+BG63*BW63*DS63</f>
        <v>9999.1575188725328</v>
      </c>
      <c r="ER63" s="95">
        <f t="shared" ref="ER63:ER102" si="184">BP63*CF63-BH63^2*BX63^2+BG63*BX63*DT63</f>
        <v>12782.716336842539</v>
      </c>
      <c r="ES63" s="95">
        <f t="shared" ref="ES63:ES102" si="185">AV63+(1-AV63)*DE63/DM63*EK63/EC63</f>
        <v>1</v>
      </c>
      <c r="ET63" s="95">
        <f t="shared" ref="ET63:ET102" si="186">AV63+(1-AV63)*DF63/DN63*EL63/ED63</f>
        <v>1</v>
      </c>
      <c r="EU63" s="95">
        <f t="shared" ref="EU63:EU102" si="187">AV63+(1-AV63)*DG63/DO63*EM63/EE63</f>
        <v>1</v>
      </c>
      <c r="EV63" s="95">
        <f t="shared" ref="EV63:EV102" si="188">AV63+(1-AV63)*DH63/DP63*EN63/EF63</f>
        <v>1</v>
      </c>
      <c r="EW63" s="95">
        <f t="shared" ref="EW63:EW102" si="189">AV63+(1-AV63)*DI63/DQ63*EO63/EG63</f>
        <v>1</v>
      </c>
      <c r="EX63" s="95">
        <f t="shared" ref="EX63:EX102" si="190">AV63+(1-AV63)*DJ63/DR63*EP63/EH63</f>
        <v>1</v>
      </c>
      <c r="EY63" s="95">
        <f t="shared" ref="EY63:EY102" si="191">AV63+(1-AV63)*DK63/DS63*EQ63/EI63</f>
        <v>1</v>
      </c>
      <c r="EZ63" s="95">
        <f t="shared" ref="EZ63:EZ102" si="192">AV63+(1-AV63)*DL63/DT63*ER63/EJ63</f>
        <v>1</v>
      </c>
      <c r="FA63" s="95">
        <f t="shared" ref="FA63:FA102" si="193">AV63^2+2*AV63*(1-AV63)*(DU63/EC63)+(1-AV63)^2*(EK63/EC63)</f>
        <v>1</v>
      </c>
      <c r="FB63" s="95">
        <f t="shared" ref="FB63:FB102" si="194">AV63^2+2*AV63*(1-AV63)*(DV63/ED63)+(1-AV63)^2*(EL63/ED63)</f>
        <v>1</v>
      </c>
      <c r="FC63" s="95">
        <f t="shared" ref="FC63:FC102" si="195">AV63^2+2*AV63*(1-AV63)*(DW63/EE63)+(1-AV63)^2*(EM63/EE63)</f>
        <v>1</v>
      </c>
      <c r="FD63" s="95">
        <f t="shared" ref="FD63:FD102" si="196">AV63^2+2*AV63*(1-AV63)*(DX63/EF63)+(1-AV63)^2*(EN63/EF63)</f>
        <v>1</v>
      </c>
      <c r="FE63" s="95">
        <f t="shared" ref="FE63:FE102" si="197">AV63^2+2*AV63*(1-AV63)*(DY63/EG63)+(1-AV63)^2*(EO63/EG63)</f>
        <v>1</v>
      </c>
      <c r="FF63" s="95">
        <f t="shared" ref="FF63:FF102" si="198">AV63^2+2*AV63*(1-AV63)*(DZ63/EH63)+(1-AV63)^2*(EP63/EH63)</f>
        <v>1</v>
      </c>
      <c r="FG63" s="95">
        <f t="shared" ref="FG63:FG102" si="199">AV63^2+2*AV63*(1-AV63)*(EA63/EI63)+(1-AV63)^2*(EQ63/EI63)</f>
        <v>1</v>
      </c>
      <c r="FH63" s="95">
        <f t="shared" ref="FH63:FH102" si="200">AV63^2+2*AV63*(1-AV63)*(EB63/EJ63)+(1-AV63)^2*(ER63/EJ63)</f>
        <v>1</v>
      </c>
      <c r="FI63" s="95">
        <f t="shared" ref="FI63:FI102" si="201">AV63+(1-AV63)*CO63/CW63*EK63/EC63</f>
        <v>1</v>
      </c>
      <c r="FJ63" s="95">
        <f t="shared" ref="FJ63:FJ102" si="202">AV63+(1-AV63)*CP63/CX63*EL63/ED63</f>
        <v>1</v>
      </c>
      <c r="FK63" s="95">
        <f t="shared" ref="FK63:FK102" si="203">AV63+(1-AV63)*CQ63/CY63*EM63/EE63</f>
        <v>1</v>
      </c>
      <c r="FL63" s="95">
        <f t="shared" ref="FL63:FL102" si="204">AV63+(1-AV63)*CR63/CZ63*EN63/EF63</f>
        <v>1</v>
      </c>
      <c r="FM63" s="95">
        <f t="shared" ref="FM63:FM102" si="205">AV63+(1-AV63)*CS63/DA63*EO63/EG63</f>
        <v>1</v>
      </c>
      <c r="FN63" s="95">
        <f t="shared" ref="FN63:FN102" si="206">AV63+(1-AV63)*CT63/DB63*EP63/EH63</f>
        <v>1</v>
      </c>
      <c r="FO63" s="95">
        <f t="shared" ref="FO63:FO102" si="207">AV63+(1-AV63)*CU63/DC63*EQ63/EI63</f>
        <v>1</v>
      </c>
      <c r="FP63" s="95">
        <f t="shared" ref="FP63:FP102" si="208">AV63+(1-AV63)*CV63/DD63*ER63/EJ63</f>
        <v>1</v>
      </c>
      <c r="FQ63" s="115">
        <f t="shared" ref="FQ63:FQ102" si="209">(ES63*DM63+(1+AW63/CG63)*EK63*AU63)/(FA63+FI63*CW63*AU63+(AW63/CG63)*EK63*AU63^2)</f>
        <v>19.784539408969081</v>
      </c>
      <c r="FR63" s="115">
        <f t="shared" ref="FR63:FR102" si="210">(ET63*DN63+(1+AW63/CH63)*EL63*AU63)/(FB63+FJ63*CX63*AU63+(AW63/CH63)*EL63*AU63^2)</f>
        <v>19.876103427712351</v>
      </c>
      <c r="FS63" s="115">
        <f t="shared" ref="FS63:FS102" si="211">(EU63*DO63+(1+AW63/CI63)*EM63*AU63)/(FC63+FK63*CY63*AU63+(AW63/CI63)*EM63*AU63^2)</f>
        <v>19.917411459440292</v>
      </c>
      <c r="FT63" s="115">
        <f t="shared" ref="FT63:FT102" si="212">(EV63*DP63+(1+AW63/CJ63)*EN63*AU63)/(FD63+FL63*CZ63*AU63+(AW63/CJ63)*EN63*AU63^2)</f>
        <v>19.939859058860797</v>
      </c>
      <c r="FU63" s="115">
        <f t="shared" ref="FU63:FU102" si="213">(EW63*DQ63+(1+AW63/CK63)*EO63*AU63)/(FE63+FM63*DA63*AU63+(AW63/CK63)*EO63*AU63^2)</f>
        <v>19.953075893827663</v>
      </c>
      <c r="FV63" s="115">
        <f t="shared" ref="FV63:FV102" si="214">(EX63*DR63+(1+AW63/CL63)*EP63*AU63)/(FF63+FN63*DB63*AU63+(AW63/CL63)*EP63*AU63^2)</f>
        <v>19.961324695860263</v>
      </c>
      <c r="FW63" s="115">
        <f t="shared" ref="FW63:FW102" si="215">(EY63*DS63+(1+AW63/CM63)*EQ63*AU63)/(FG63+FO63*DC63*AU63+(AW63/CM63)*EQ63*AU63^2)</f>
        <v>19.966743404590957</v>
      </c>
      <c r="FX63" s="115">
        <f t="shared" ref="FX63:FX102" si="216">(EZ63*DT63+(1+AW63/CN63)*ER63*AU63)/(FH63+FP63*DD63*AU63+(AW63/CN63)*ER63*AU63^2)</f>
        <v>19.97351255613534</v>
      </c>
      <c r="FY63" s="90"/>
      <c r="FZ63" s="90">
        <f>MIN(FQ63:FX63)</f>
        <v>19.784539408969081</v>
      </c>
    </row>
    <row r="64" spans="1:318" ht="13.8" x14ac:dyDescent="0.3">
      <c r="A64" s="5"/>
      <c r="B64" s="8"/>
      <c r="C64" s="5"/>
      <c r="D64" s="5"/>
      <c r="E64" s="5"/>
      <c r="F64" s="5"/>
      <c r="G64" s="5"/>
      <c r="H64" s="5"/>
      <c r="I64" s="5"/>
      <c r="J64" s="5"/>
      <c r="K64" s="5"/>
      <c r="X64" s="118">
        <v>1</v>
      </c>
      <c r="Y64" s="118">
        <v>10</v>
      </c>
      <c r="Z64" s="40">
        <v>1.7999999999999999E-2</v>
      </c>
      <c r="AA64" s="40">
        <v>10000000</v>
      </c>
      <c r="AB64" s="40">
        <v>10000000</v>
      </c>
      <c r="AC64" s="98">
        <v>3900000</v>
      </c>
      <c r="AD64" s="42">
        <v>0.33</v>
      </c>
      <c r="AE64" s="42">
        <v>0.33</v>
      </c>
      <c r="AF64" s="41">
        <v>1.7999999999999999E-2</v>
      </c>
      <c r="AG64" s="40">
        <v>10000000</v>
      </c>
      <c r="AH64" s="40">
        <v>10000000</v>
      </c>
      <c r="AI64" s="98">
        <v>3900000</v>
      </c>
      <c r="AJ64" s="42">
        <v>0.33</v>
      </c>
      <c r="AK64" s="42">
        <v>0.33</v>
      </c>
      <c r="AL64" s="42">
        <f>AL60</f>
        <v>5.0200000000000002E-2</v>
      </c>
      <c r="AM64" s="40">
        <v>6000</v>
      </c>
      <c r="AN64" s="40">
        <f>AN60</f>
        <v>10000</v>
      </c>
      <c r="AO64" s="40">
        <f>AO60</f>
        <v>10000</v>
      </c>
      <c r="AP64" s="42">
        <v>0.03</v>
      </c>
      <c r="AQ64" s="42">
        <v>0.03</v>
      </c>
      <c r="AR64" s="4">
        <f t="shared" ref="AR64:AR102" si="217">AL64+AF64/2+Z64/2</f>
        <v>6.8199999999999997E-2</v>
      </c>
      <c r="AS64" s="11">
        <f t="shared" ref="AS64:AS102" si="218">X64/Y64</f>
        <v>0.1</v>
      </c>
      <c r="AT64" s="15">
        <f t="shared" ref="AT64:AT102" si="219">(AA64*Z64)*(AG64*AF64)*AR64^2/(AVERAGE(BD64,AX64)*(AA64*Z64+AG64*AF64))</f>
        <v>469.76949837279756</v>
      </c>
      <c r="AU64" s="19">
        <f t="shared" ref="AU64:AU102" si="220">AY64*BE64/(AY64+BE64)*(PI()^2*AL64)/(Y64^2*AN64)</f>
        <v>5.0040256631266655E-2</v>
      </c>
      <c r="AV64" s="13">
        <f t="shared" ref="AV64:AV102" si="221">AY64/(AY64+BE64)</f>
        <v>0.5</v>
      </c>
      <c r="AW64" s="11">
        <f t="shared" ref="AW64:AW102" si="222">AN64/AO64</f>
        <v>1</v>
      </c>
      <c r="AX64" s="11">
        <f t="shared" ref="AX64:AX102" si="223">1-AD64*AE64</f>
        <v>0.8911</v>
      </c>
      <c r="AY64" s="11">
        <f t="shared" ref="AY64:AY102" si="224">Z64/AX64*SQRT(AA64*AB64)</f>
        <v>201997.53114128605</v>
      </c>
      <c r="AZ64" s="11">
        <f t="shared" ref="AZ64:AZ102" si="225">SQRT(AB64/AA64)</f>
        <v>1</v>
      </c>
      <c r="BA64" s="11">
        <f t="shared" ref="BA64:BA102" si="226">AX64*AC64/SQRT(AA64*AB64)</f>
        <v>0.34752899999999998</v>
      </c>
      <c r="BB64" s="11">
        <f t="shared" ref="BB64:BB102" si="227">AZ64*AD64+2*BA64</f>
        <v>1.025058</v>
      </c>
      <c r="BC64" s="11">
        <f t="shared" ref="BC64:BC102" si="228">1-AP64*AQ64</f>
        <v>0.99909999999999999</v>
      </c>
      <c r="BD64" s="11">
        <f t="shared" ref="BD64:BD102" si="229">1-AJ64*AK64</f>
        <v>0.8911</v>
      </c>
      <c r="BE64" s="11">
        <f t="shared" ref="BE64:BE102" si="230">AF64/BD64*SQRT(AG64*AH64)</f>
        <v>201997.53114128605</v>
      </c>
      <c r="BF64" s="11">
        <f t="shared" ref="BF64:BF102" si="231">SQRT(AH64/AG64)</f>
        <v>1</v>
      </c>
      <c r="BG64" s="11">
        <f t="shared" ref="BG64:BG102" si="232">BD64*AI64/SQRT(AG64*AH64)</f>
        <v>0.34752899999999998</v>
      </c>
      <c r="BH64" s="11">
        <f t="shared" ref="BH64:BH102" si="233">BF64*AK64+2*BG64</f>
        <v>1.025058</v>
      </c>
      <c r="BI64" s="121">
        <f t="shared" si="124"/>
        <v>0.04</v>
      </c>
      <c r="BJ64" s="121">
        <f>16*X64^2/(3*(BJ62^2+1)*Y64^2)</f>
        <v>1.0666666666666666E-2</v>
      </c>
      <c r="BK64" s="121">
        <f>16*X64^2/(3*(BK62^2+1)*Y64^2)</f>
        <v>5.3333333333333332E-3</v>
      </c>
      <c r="BL64" s="121">
        <f>16*X64^2/(3*(BL62^2+1)*Y64^2)</f>
        <v>3.1372549019607842E-3</v>
      </c>
      <c r="BM64" s="121">
        <f>16*X64^2/(3*(BM62^2+1)*Y64^2)</f>
        <v>2.0512820512820513E-3</v>
      </c>
      <c r="BN64" s="121">
        <f>16*X64^2/(3*(BN62^2+1)*Y64^2)</f>
        <v>1.4414414414414415E-3</v>
      </c>
      <c r="BO64" s="121">
        <f>16*X64^2/(3*(BO62^2+1)*Y64^2)</f>
        <v>1.0666666666666667E-3</v>
      </c>
      <c r="BP64" s="121">
        <f>16*X64^2/(3*(BP62^2+1)*Y64^2)</f>
        <v>8.2051282051282047E-4</v>
      </c>
      <c r="BQ64" s="121">
        <f t="shared" ref="BQ64:BX102" si="234">4/3</f>
        <v>1.3333333333333333</v>
      </c>
      <c r="BR64" s="121">
        <f t="shared" si="125"/>
        <v>1.3333333333333333</v>
      </c>
      <c r="BS64" s="121">
        <f t="shared" si="125"/>
        <v>1.3333333333333333</v>
      </c>
      <c r="BT64" s="121">
        <f t="shared" si="125"/>
        <v>1.3333333333333333</v>
      </c>
      <c r="BU64" s="121">
        <f t="shared" si="125"/>
        <v>1.3333333333333333</v>
      </c>
      <c r="BV64" s="121">
        <f t="shared" si="125"/>
        <v>1.3333333333333333</v>
      </c>
      <c r="BW64" s="121">
        <f t="shared" si="125"/>
        <v>1.3333333333333333</v>
      </c>
      <c r="BX64" s="121">
        <f t="shared" si="125"/>
        <v>1.3333333333333333</v>
      </c>
      <c r="BY64" s="121">
        <f t="shared" ref="BY64:BY102" si="235">4*Y64^2/X64^2</f>
        <v>400</v>
      </c>
      <c r="BZ64" s="121">
        <f>(BZ62^4+6*BZ62^2+1)/(BZ62^2+1)*(Y64^2/X64^2)</f>
        <v>819.99999999999989</v>
      </c>
      <c r="CA64" s="121">
        <f>(CA62^4+6*CA62^2+1)/(CA62^2+1)*(Y64^2/X64^2)</f>
        <v>1360</v>
      </c>
      <c r="CB64" s="121">
        <f>(CB62^4+6*CB62^2+1)/(CB62^2+1)*(Y64^2/X64^2)</f>
        <v>2076.4705882352941</v>
      </c>
      <c r="CC64" s="121">
        <f>(CC62^4+6*CC62^2+1)/(CC62^2+1)*(Y64^2/X64^2)</f>
        <v>2984.6153846153848</v>
      </c>
      <c r="CD64" s="121">
        <f>(CD62^4+6*CD62^2+1)/(CD62^2+1)*(Y64^2/X64^2)</f>
        <v>4089.1891891891896</v>
      </c>
      <c r="CE64" s="121">
        <f>(CE62^4+6*CE62^2+1)/(CE62^2+1)*(Y64^2/X64^2)</f>
        <v>5392</v>
      </c>
      <c r="CF64" s="121">
        <f>(CF62^4+6*CF62^2+1)/(CF62^2+1)*(Y64^2/X64^2)</f>
        <v>6893.8461538461543</v>
      </c>
      <c r="CG64" s="121">
        <f t="shared" ref="CG64:CG102" si="236">BI64/4</f>
        <v>0.01</v>
      </c>
      <c r="CH64" s="121">
        <f t="shared" si="126"/>
        <v>2.6666666666666666E-3</v>
      </c>
      <c r="CI64" s="121">
        <f t="shared" si="127"/>
        <v>1.3333333333333333E-3</v>
      </c>
      <c r="CJ64" s="121">
        <f t="shared" si="128"/>
        <v>7.8431372549019605E-4</v>
      </c>
      <c r="CK64" s="121">
        <f t="shared" si="129"/>
        <v>5.1282051282051282E-4</v>
      </c>
      <c r="CL64" s="121">
        <f t="shared" si="130"/>
        <v>3.6036036036036037E-4</v>
      </c>
      <c r="CM64" s="121">
        <f t="shared" si="131"/>
        <v>2.6666666666666668E-4</v>
      </c>
      <c r="CN64" s="121">
        <f t="shared" si="132"/>
        <v>8.2051282051282047E-4</v>
      </c>
      <c r="CO64" s="95">
        <f t="shared" si="133"/>
        <v>450.80057199999999</v>
      </c>
      <c r="CP64" s="95">
        <f t="shared" si="134"/>
        <v>998.22787199999982</v>
      </c>
      <c r="CQ64" s="95">
        <f t="shared" si="135"/>
        <v>1711.9923719999999</v>
      </c>
      <c r="CR64" s="95">
        <f t="shared" si="136"/>
        <v>2671.733260235294</v>
      </c>
      <c r="CS64" s="95">
        <f t="shared" si="137"/>
        <v>3892.6541566153846</v>
      </c>
      <c r="CT64" s="95">
        <f t="shared" si="138"/>
        <v>5379.5098611891899</v>
      </c>
      <c r="CU64" s="95">
        <f t="shared" si="139"/>
        <v>7134.1083719999997</v>
      </c>
      <c r="CV64" s="95">
        <f t="shared" si="140"/>
        <v>7460.0441508461545</v>
      </c>
      <c r="CW64" s="95">
        <f t="shared" si="141"/>
        <v>450.80057199999999</v>
      </c>
      <c r="CX64" s="95">
        <f t="shared" si="142"/>
        <v>998.22787199999982</v>
      </c>
      <c r="CY64" s="95">
        <f t="shared" si="143"/>
        <v>1711.9923719999999</v>
      </c>
      <c r="CZ64" s="95">
        <f t="shared" si="144"/>
        <v>2671.733260235294</v>
      </c>
      <c r="DA64" s="95">
        <f t="shared" si="145"/>
        <v>3892.6541566153846</v>
      </c>
      <c r="DB64" s="95">
        <f t="shared" si="146"/>
        <v>5379.5098611891899</v>
      </c>
      <c r="DC64" s="95">
        <f t="shared" si="147"/>
        <v>7134.1083719999997</v>
      </c>
      <c r="DD64" s="95">
        <f t="shared" si="148"/>
        <v>7460.0441508461545</v>
      </c>
      <c r="DE64" s="13">
        <f t="shared" ref="DE64:DE102" si="237">AZ64*BI64+2*BB64*BQ64+BY64/AZ64</f>
        <v>402.77348799999999</v>
      </c>
      <c r="DF64" s="13">
        <f t="shared" ref="DF64:DF102" si="238">AZ64*BJ64+2*BB64*BR64+BZ64/AZ64</f>
        <v>822.74415466666653</v>
      </c>
      <c r="DG64" s="13">
        <f t="shared" ref="DG64:DG102" si="239">AZ64*BK64+2*BB64*BS64+CA64/AZ64</f>
        <v>1362.7388213333334</v>
      </c>
      <c r="DH64" s="13">
        <f t="shared" ref="DH64:DH102" si="240">AZ64*BL64+2*BB64*BT64+CB64/AZ64</f>
        <v>2079.207213490196</v>
      </c>
      <c r="DI64" s="13">
        <f t="shared" si="149"/>
        <v>2987.3509238974361</v>
      </c>
      <c r="DJ64" s="13">
        <f t="shared" si="150"/>
        <v>4091.9241186306313</v>
      </c>
      <c r="DK64" s="13">
        <f t="shared" si="151"/>
        <v>5394.7345546666666</v>
      </c>
      <c r="DL64" s="13">
        <f t="shared" si="152"/>
        <v>6896.5804623589747</v>
      </c>
      <c r="DM64" s="95">
        <f t="shared" si="153"/>
        <v>402.77348799999999</v>
      </c>
      <c r="DN64" s="95">
        <f t="shared" si="154"/>
        <v>822.74415466666653</v>
      </c>
      <c r="DO64" s="95">
        <f t="shared" si="155"/>
        <v>1362.7388213333334</v>
      </c>
      <c r="DP64" s="95">
        <f t="shared" si="156"/>
        <v>2079.207213490196</v>
      </c>
      <c r="DQ64" s="95">
        <f t="shared" si="157"/>
        <v>2987.3509238974361</v>
      </c>
      <c r="DR64" s="95">
        <f t="shared" si="158"/>
        <v>4091.9241186306313</v>
      </c>
      <c r="DS64" s="95">
        <f t="shared" si="159"/>
        <v>5394.7345546666666</v>
      </c>
      <c r="DT64" s="95">
        <f t="shared" si="160"/>
        <v>6896.5804623589747</v>
      </c>
      <c r="DU64" s="95">
        <f t="shared" si="161"/>
        <v>200.76596751999995</v>
      </c>
      <c r="DV64" s="95">
        <f t="shared" si="162"/>
        <v>388.11528194133319</v>
      </c>
      <c r="DW64" s="95">
        <f t="shared" si="163"/>
        <v>636.84035729066659</v>
      </c>
      <c r="DX64" s="95">
        <f t="shared" si="164"/>
        <v>968.09283329956156</v>
      </c>
      <c r="DY64" s="95">
        <f t="shared" si="165"/>
        <v>1388.5090711151086</v>
      </c>
      <c r="DZ64" s="95">
        <f t="shared" si="166"/>
        <v>1900.1094002957682</v>
      </c>
      <c r="EA64" s="95">
        <f t="shared" si="167"/>
        <v>2503.6524175701329</v>
      </c>
      <c r="EB64" s="95">
        <f t="shared" si="168"/>
        <v>3199.4707819945402</v>
      </c>
      <c r="EC64" s="95">
        <f t="shared" si="169"/>
        <v>200.76596751999998</v>
      </c>
      <c r="ED64" s="95">
        <f t="shared" si="170"/>
        <v>388.11528194133325</v>
      </c>
      <c r="EE64" s="95">
        <f t="shared" si="171"/>
        <v>636.84035729066659</v>
      </c>
      <c r="EF64" s="95">
        <f t="shared" si="172"/>
        <v>968.09283329956156</v>
      </c>
      <c r="EG64" s="95">
        <f t="shared" si="173"/>
        <v>1388.5090711151083</v>
      </c>
      <c r="EH64" s="95">
        <f t="shared" si="174"/>
        <v>1900.1094002957682</v>
      </c>
      <c r="EI64" s="95">
        <f t="shared" si="175"/>
        <v>2503.6524175701329</v>
      </c>
      <c r="EJ64" s="95">
        <f t="shared" si="176"/>
        <v>3199.4707819945402</v>
      </c>
      <c r="EK64" s="95">
        <f t="shared" si="177"/>
        <v>200.76596751999998</v>
      </c>
      <c r="EL64" s="95">
        <f t="shared" si="178"/>
        <v>388.11528194133325</v>
      </c>
      <c r="EM64" s="95">
        <f t="shared" si="179"/>
        <v>636.84035729066659</v>
      </c>
      <c r="EN64" s="95">
        <f t="shared" si="180"/>
        <v>968.09283329956156</v>
      </c>
      <c r="EO64" s="95">
        <f t="shared" si="181"/>
        <v>1388.5090711151083</v>
      </c>
      <c r="EP64" s="95">
        <f t="shared" si="182"/>
        <v>1900.1094002957682</v>
      </c>
      <c r="EQ64" s="95">
        <f t="shared" si="183"/>
        <v>2503.6524175701329</v>
      </c>
      <c r="ER64" s="95">
        <f t="shared" si="184"/>
        <v>3199.4707819945402</v>
      </c>
      <c r="ES64" s="95">
        <f t="shared" si="185"/>
        <v>1</v>
      </c>
      <c r="ET64" s="95">
        <f t="shared" si="186"/>
        <v>1</v>
      </c>
      <c r="EU64" s="95">
        <f t="shared" si="187"/>
        <v>1</v>
      </c>
      <c r="EV64" s="95">
        <f t="shared" si="188"/>
        <v>1</v>
      </c>
      <c r="EW64" s="95">
        <f t="shared" si="189"/>
        <v>1</v>
      </c>
      <c r="EX64" s="95">
        <f t="shared" si="190"/>
        <v>1</v>
      </c>
      <c r="EY64" s="95">
        <f t="shared" si="191"/>
        <v>1</v>
      </c>
      <c r="EZ64" s="95">
        <f t="shared" si="192"/>
        <v>1</v>
      </c>
      <c r="FA64" s="95">
        <f t="shared" si="193"/>
        <v>1</v>
      </c>
      <c r="FB64" s="95">
        <f t="shared" si="194"/>
        <v>1</v>
      </c>
      <c r="FC64" s="95">
        <f t="shared" si="195"/>
        <v>1</v>
      </c>
      <c r="FD64" s="95">
        <f t="shared" si="196"/>
        <v>1</v>
      </c>
      <c r="FE64" s="95">
        <f t="shared" si="197"/>
        <v>1</v>
      </c>
      <c r="FF64" s="95">
        <f t="shared" si="198"/>
        <v>1</v>
      </c>
      <c r="FG64" s="95">
        <f t="shared" si="199"/>
        <v>1</v>
      </c>
      <c r="FH64" s="95">
        <f t="shared" si="200"/>
        <v>1</v>
      </c>
      <c r="FI64" s="95">
        <f t="shared" si="201"/>
        <v>1</v>
      </c>
      <c r="FJ64" s="95">
        <f t="shared" si="202"/>
        <v>1</v>
      </c>
      <c r="FK64" s="95">
        <f t="shared" si="203"/>
        <v>1</v>
      </c>
      <c r="FL64" s="95">
        <f t="shared" si="204"/>
        <v>1</v>
      </c>
      <c r="FM64" s="95">
        <f t="shared" si="205"/>
        <v>1</v>
      </c>
      <c r="FN64" s="95">
        <f t="shared" si="206"/>
        <v>1</v>
      </c>
      <c r="FO64" s="95">
        <f t="shared" si="207"/>
        <v>1</v>
      </c>
      <c r="FP64" s="95">
        <f t="shared" si="208"/>
        <v>1</v>
      </c>
      <c r="FQ64" s="115">
        <f t="shared" si="209"/>
        <v>19.198806635704734</v>
      </c>
      <c r="FR64" s="115">
        <f t="shared" si="210"/>
        <v>19.560106692130585</v>
      </c>
      <c r="FS64" s="115">
        <f t="shared" si="211"/>
        <v>19.720888327997518</v>
      </c>
      <c r="FT64" s="115">
        <f t="shared" si="212"/>
        <v>19.809031011643697</v>
      </c>
      <c r="FU64" s="115">
        <f t="shared" si="213"/>
        <v>19.861226010161392</v>
      </c>
      <c r="FV64" s="115">
        <f t="shared" si="214"/>
        <v>19.893919323858945</v>
      </c>
      <c r="FW64" s="115">
        <f t="shared" si="215"/>
        <v>19.915446020318548</v>
      </c>
      <c r="FX64" s="115">
        <f t="shared" si="216"/>
        <v>19.942153662160099</v>
      </c>
      <c r="FZ64" s="90">
        <f t="shared" ref="FZ64:FZ102" si="241">MIN(FQ64:FX64)</f>
        <v>19.198806635704734</v>
      </c>
      <c r="GB64" s="18"/>
      <c r="GC64" s="29"/>
      <c r="GE64" s="15"/>
      <c r="GF64" s="15"/>
      <c r="GG64" s="15"/>
      <c r="GI64" s="31"/>
      <c r="GJ64" s="31"/>
      <c r="GK64" s="31"/>
      <c r="HU64" s="21"/>
      <c r="HV64" s="21"/>
      <c r="HW64" s="21"/>
      <c r="HX64" s="21"/>
      <c r="HY64" s="21"/>
      <c r="HZ64" s="21"/>
      <c r="IA64" s="21"/>
      <c r="IC64" s="28"/>
      <c r="ID64" s="11"/>
      <c r="IE64" s="13"/>
      <c r="IF64" s="11"/>
      <c r="IG64" s="13"/>
      <c r="IH64" s="13"/>
      <c r="II64" s="13"/>
      <c r="IJ64" s="28"/>
      <c r="IK64" s="11"/>
      <c r="IL64" s="13"/>
      <c r="IM64" s="22"/>
      <c r="IN64" s="23"/>
      <c r="IO64" s="11"/>
      <c r="IP64" s="23"/>
      <c r="IQ64" s="28"/>
      <c r="IR64" s="20"/>
      <c r="IS64" s="13"/>
      <c r="IT64" s="23"/>
      <c r="IU64" s="23"/>
      <c r="IV64" s="23"/>
      <c r="IW64" s="23"/>
      <c r="IX64" s="28"/>
      <c r="IY64" s="13"/>
      <c r="IZ64" s="25"/>
      <c r="JA64" s="25"/>
      <c r="JB64" s="25"/>
      <c r="JC64" s="25"/>
      <c r="JD64" s="25"/>
      <c r="JE64" s="25"/>
      <c r="JF64" s="25"/>
    </row>
    <row r="65" spans="1:266" x14ac:dyDescent="0.3">
      <c r="A65" s="5"/>
      <c r="B65" s="8" t="s">
        <v>108</v>
      </c>
      <c r="C65" s="5"/>
      <c r="D65" s="5"/>
      <c r="E65" s="5"/>
      <c r="X65" s="118">
        <v>1.5</v>
      </c>
      <c r="Y65" s="118">
        <v>10</v>
      </c>
      <c r="Z65" s="40">
        <v>1.7999999999999999E-2</v>
      </c>
      <c r="AA65" s="40">
        <v>10000000</v>
      </c>
      <c r="AB65" s="40">
        <v>10000000</v>
      </c>
      <c r="AC65" s="98">
        <v>3900000</v>
      </c>
      <c r="AD65" s="42">
        <v>0.33</v>
      </c>
      <c r="AE65" s="42">
        <v>0.33</v>
      </c>
      <c r="AF65" s="41">
        <v>1.7999999999999999E-2</v>
      </c>
      <c r="AG65" s="40">
        <v>10000000</v>
      </c>
      <c r="AH65" s="40">
        <v>10000000</v>
      </c>
      <c r="AI65" s="98">
        <v>3900000</v>
      </c>
      <c r="AJ65" s="42">
        <v>0.33</v>
      </c>
      <c r="AK65" s="42">
        <v>0.33</v>
      </c>
      <c r="AL65" s="42">
        <f>AL60</f>
        <v>5.0200000000000002E-2</v>
      </c>
      <c r="AM65" s="40">
        <v>6000</v>
      </c>
      <c r="AN65" s="40">
        <f>AN60</f>
        <v>10000</v>
      </c>
      <c r="AO65" s="40">
        <f>AO60</f>
        <v>10000</v>
      </c>
      <c r="AP65" s="42">
        <v>0.03</v>
      </c>
      <c r="AQ65" s="42">
        <v>0.03</v>
      </c>
      <c r="AR65" s="4">
        <f t="shared" si="217"/>
        <v>6.8199999999999997E-2</v>
      </c>
      <c r="AS65" s="11">
        <f t="shared" si="218"/>
        <v>0.15</v>
      </c>
      <c r="AT65" s="15">
        <f t="shared" si="219"/>
        <v>469.76949837279756</v>
      </c>
      <c r="AU65" s="19">
        <f t="shared" si="220"/>
        <v>5.0040256631266655E-2</v>
      </c>
      <c r="AV65" s="13">
        <f t="shared" si="221"/>
        <v>0.5</v>
      </c>
      <c r="AW65" s="11">
        <f t="shared" si="222"/>
        <v>1</v>
      </c>
      <c r="AX65" s="11">
        <f t="shared" si="223"/>
        <v>0.8911</v>
      </c>
      <c r="AY65" s="11">
        <f t="shared" si="224"/>
        <v>201997.53114128605</v>
      </c>
      <c r="AZ65" s="11">
        <f t="shared" si="225"/>
        <v>1</v>
      </c>
      <c r="BA65" s="11">
        <f t="shared" si="226"/>
        <v>0.34752899999999998</v>
      </c>
      <c r="BB65" s="11">
        <f t="shared" si="227"/>
        <v>1.025058</v>
      </c>
      <c r="BC65" s="11">
        <f t="shared" si="228"/>
        <v>0.99909999999999999</v>
      </c>
      <c r="BD65" s="11">
        <f t="shared" si="229"/>
        <v>0.8911</v>
      </c>
      <c r="BE65" s="11">
        <f t="shared" si="230"/>
        <v>201997.53114128605</v>
      </c>
      <c r="BF65" s="11">
        <f t="shared" si="231"/>
        <v>1</v>
      </c>
      <c r="BG65" s="11">
        <f t="shared" si="232"/>
        <v>0.34752899999999998</v>
      </c>
      <c r="BH65" s="11">
        <f t="shared" si="233"/>
        <v>1.025058</v>
      </c>
      <c r="BI65" s="121">
        <f t="shared" si="124"/>
        <v>0.09</v>
      </c>
      <c r="BJ65" s="121">
        <f>16*X65^2/(3*(BJ62^2+1)*Y65^2)</f>
        <v>2.4E-2</v>
      </c>
      <c r="BK65" s="121">
        <f>16*X65^2/(3*(BK62^2+1)*Y65^2)</f>
        <v>1.2E-2</v>
      </c>
      <c r="BL65" s="121">
        <f>16*X65^2/(3*(BL62^2+1)*Y65^2)</f>
        <v>7.058823529411765E-3</v>
      </c>
      <c r="BM65" s="121">
        <f>16*X65^2/(3*(BM62^2+1)*Y65^2)</f>
        <v>4.6153846153846158E-3</v>
      </c>
      <c r="BN65" s="121">
        <f>16*X65^2/(3*(BN62^2+1)*Y65^2)</f>
        <v>3.2432432432432431E-3</v>
      </c>
      <c r="BO65" s="121">
        <f>16*X65^2/(3*(BO62^2+1)*Y65^2)</f>
        <v>2.3999999999999998E-3</v>
      </c>
      <c r="BP65" s="121">
        <f>16*X65^2/(3*(BP62^2+1)*Y65^2)</f>
        <v>1.8461538461538461E-3</v>
      </c>
      <c r="BQ65" s="121">
        <f t="shared" si="234"/>
        <v>1.3333333333333333</v>
      </c>
      <c r="BR65" s="121">
        <f t="shared" si="125"/>
        <v>1.3333333333333333</v>
      </c>
      <c r="BS65" s="121">
        <f t="shared" si="125"/>
        <v>1.3333333333333333</v>
      </c>
      <c r="BT65" s="121">
        <f t="shared" si="125"/>
        <v>1.3333333333333333</v>
      </c>
      <c r="BU65" s="121">
        <f t="shared" si="125"/>
        <v>1.3333333333333333</v>
      </c>
      <c r="BV65" s="121">
        <f t="shared" si="125"/>
        <v>1.3333333333333333</v>
      </c>
      <c r="BW65" s="121">
        <f t="shared" si="125"/>
        <v>1.3333333333333333</v>
      </c>
      <c r="BX65" s="121">
        <f t="shared" si="125"/>
        <v>1.3333333333333333</v>
      </c>
      <c r="BY65" s="121">
        <f t="shared" si="235"/>
        <v>177.77777777777777</v>
      </c>
      <c r="BZ65" s="121">
        <f>(BZ62^4+6*BZ62^2+1)/(BZ62^2+1)*(Y65^2/X65^2)</f>
        <v>364.4444444444444</v>
      </c>
      <c r="CA65" s="121">
        <f>(CA62^4+6*CA62^2+1)/(CA62^2+1)*(Y65^2/X65^2)</f>
        <v>604.44444444444446</v>
      </c>
      <c r="CB65" s="121">
        <f>(CB62^4+6*CB62^2+1)/(CB62^2+1)*(Y65^2/X65^2)</f>
        <v>922.87581699346401</v>
      </c>
      <c r="CC65" s="121">
        <f>(CC62^4+6*CC62^2+1)/(CC62^2+1)*(Y65^2/X65^2)</f>
        <v>1326.4957264957266</v>
      </c>
      <c r="CD65" s="121">
        <f>(CD62^4+6*CD62^2+1)/(CD62^2+1)*(Y65^2/X65^2)</f>
        <v>1817.4174174174175</v>
      </c>
      <c r="CE65" s="121">
        <f>(CE62^4+6*CE62^2+1)/(CE62^2+1)*(Y65^2/X65^2)</f>
        <v>2396.4444444444443</v>
      </c>
      <c r="CF65" s="121">
        <f>(CF62^4+6*CF62^2+1)/(CF62^2+1)*(Y65^2/X65^2)</f>
        <v>3063.931623931624</v>
      </c>
      <c r="CG65" s="121">
        <f t="shared" si="236"/>
        <v>2.2499999999999999E-2</v>
      </c>
      <c r="CH65" s="121">
        <f t="shared" si="126"/>
        <v>6.0000000000000001E-3</v>
      </c>
      <c r="CI65" s="121">
        <f t="shared" si="127"/>
        <v>3.0000000000000001E-3</v>
      </c>
      <c r="CJ65" s="121">
        <f t="shared" si="128"/>
        <v>1.7647058823529412E-3</v>
      </c>
      <c r="CK65" s="121">
        <f t="shared" si="129"/>
        <v>1.153846153846154E-3</v>
      </c>
      <c r="CL65" s="121">
        <f t="shared" si="130"/>
        <v>8.1081081081081077E-4</v>
      </c>
      <c r="CM65" s="121">
        <f t="shared" si="131"/>
        <v>5.9999999999999995E-4</v>
      </c>
      <c r="CN65" s="121">
        <f t="shared" si="132"/>
        <v>1.8461538461538461E-3</v>
      </c>
      <c r="CO65" s="95">
        <f t="shared" si="133"/>
        <v>202.83546088888889</v>
      </c>
      <c r="CP65" s="95">
        <f t="shared" si="134"/>
        <v>446.13648311111103</v>
      </c>
      <c r="CQ65" s="95">
        <f t="shared" si="135"/>
        <v>763.36514977777779</v>
      </c>
      <c r="CR65" s="95">
        <f t="shared" si="136"/>
        <v>1189.9166556601306</v>
      </c>
      <c r="CS65" s="95">
        <f t="shared" si="137"/>
        <v>1732.5481651623932</v>
      </c>
      <c r="CT65" s="95">
        <f t="shared" si="138"/>
        <v>2393.3729227507511</v>
      </c>
      <c r="CU65" s="95">
        <f t="shared" si="139"/>
        <v>3173.1944831111109</v>
      </c>
      <c r="CV65" s="95">
        <f t="shared" si="140"/>
        <v>3316.3881625982908</v>
      </c>
      <c r="CW65" s="95">
        <f t="shared" si="141"/>
        <v>202.83546088888889</v>
      </c>
      <c r="CX65" s="95">
        <f t="shared" si="142"/>
        <v>446.13648311111103</v>
      </c>
      <c r="CY65" s="95">
        <f t="shared" si="143"/>
        <v>763.36514977777779</v>
      </c>
      <c r="CZ65" s="95">
        <f t="shared" si="144"/>
        <v>1189.9166556601306</v>
      </c>
      <c r="DA65" s="95">
        <f t="shared" si="145"/>
        <v>1732.5481651623932</v>
      </c>
      <c r="DB65" s="95">
        <f t="shared" si="146"/>
        <v>2393.3729227507511</v>
      </c>
      <c r="DC65" s="95">
        <f t="shared" si="147"/>
        <v>3173.1944831111109</v>
      </c>
      <c r="DD65" s="95">
        <f t="shared" si="148"/>
        <v>3316.3881625982908</v>
      </c>
      <c r="DE65" s="13">
        <f t="shared" si="237"/>
        <v>180.60126577777777</v>
      </c>
      <c r="DF65" s="13">
        <f t="shared" si="238"/>
        <v>367.20193244444442</v>
      </c>
      <c r="DG65" s="13">
        <f t="shared" si="239"/>
        <v>607.18993244444448</v>
      </c>
      <c r="DH65" s="13">
        <f t="shared" si="240"/>
        <v>925.61636381699338</v>
      </c>
      <c r="DI65" s="13">
        <f t="shared" si="149"/>
        <v>1329.233829880342</v>
      </c>
      <c r="DJ65" s="13">
        <f t="shared" si="150"/>
        <v>1820.1541486606607</v>
      </c>
      <c r="DK65" s="13">
        <f t="shared" si="151"/>
        <v>2399.1803324444445</v>
      </c>
      <c r="DL65" s="13">
        <f t="shared" si="152"/>
        <v>3066.66695808547</v>
      </c>
      <c r="DM65" s="95">
        <f t="shared" si="153"/>
        <v>180.60126577777777</v>
      </c>
      <c r="DN65" s="95">
        <f t="shared" si="154"/>
        <v>367.20193244444442</v>
      </c>
      <c r="DO65" s="95">
        <f t="shared" si="155"/>
        <v>607.18993244444448</v>
      </c>
      <c r="DP65" s="95">
        <f t="shared" si="156"/>
        <v>925.61636381699338</v>
      </c>
      <c r="DQ65" s="95">
        <f t="shared" si="157"/>
        <v>1329.233829880342</v>
      </c>
      <c r="DR65" s="95">
        <f t="shared" si="158"/>
        <v>1820.1541486606607</v>
      </c>
      <c r="DS65" s="95">
        <f t="shared" si="159"/>
        <v>2399.1803324444445</v>
      </c>
      <c r="DT65" s="95">
        <f t="shared" si="160"/>
        <v>3066.66695808547</v>
      </c>
      <c r="DU65" s="95">
        <f t="shared" si="161"/>
        <v>97.817580564444427</v>
      </c>
      <c r="DV65" s="95">
        <f t="shared" si="162"/>
        <v>177.02977134577776</v>
      </c>
      <c r="DW65" s="95">
        <f t="shared" si="163"/>
        <v>286.74015754844442</v>
      </c>
      <c r="DX65" s="95">
        <f t="shared" si="164"/>
        <v>433.55113410479032</v>
      </c>
      <c r="DY65" s="95">
        <f t="shared" si="165"/>
        <v>620.18403702621958</v>
      </c>
      <c r="DZ65" s="95">
        <f t="shared" si="166"/>
        <v>847.43480577084313</v>
      </c>
      <c r="EA65" s="95">
        <f t="shared" si="167"/>
        <v>1115.5964665105778</v>
      </c>
      <c r="EB65" s="95">
        <f t="shared" si="168"/>
        <v>1424.7961016923182</v>
      </c>
      <c r="EC65" s="95">
        <f t="shared" si="169"/>
        <v>97.817580564444427</v>
      </c>
      <c r="ED65" s="95">
        <f t="shared" si="170"/>
        <v>177.02977134577776</v>
      </c>
      <c r="EE65" s="95">
        <f t="shared" si="171"/>
        <v>286.74015754844442</v>
      </c>
      <c r="EF65" s="95">
        <f t="shared" si="172"/>
        <v>433.55113410479038</v>
      </c>
      <c r="EG65" s="95">
        <f t="shared" si="173"/>
        <v>620.18403702621958</v>
      </c>
      <c r="EH65" s="95">
        <f t="shared" si="174"/>
        <v>847.43480577084313</v>
      </c>
      <c r="EI65" s="95">
        <f t="shared" si="175"/>
        <v>1115.5964665105778</v>
      </c>
      <c r="EJ65" s="95">
        <f t="shared" si="176"/>
        <v>1424.7961016923182</v>
      </c>
      <c r="EK65" s="95">
        <f t="shared" si="177"/>
        <v>97.817580564444427</v>
      </c>
      <c r="EL65" s="95">
        <f t="shared" si="178"/>
        <v>177.02977134577776</v>
      </c>
      <c r="EM65" s="95">
        <f t="shared" si="179"/>
        <v>286.74015754844442</v>
      </c>
      <c r="EN65" s="95">
        <f t="shared" si="180"/>
        <v>433.55113410479038</v>
      </c>
      <c r="EO65" s="95">
        <f t="shared" si="181"/>
        <v>620.18403702621958</v>
      </c>
      <c r="EP65" s="95">
        <f t="shared" si="182"/>
        <v>847.43480577084313</v>
      </c>
      <c r="EQ65" s="95">
        <f t="shared" si="183"/>
        <v>1115.5964665105778</v>
      </c>
      <c r="ER65" s="95">
        <f t="shared" si="184"/>
        <v>1424.7961016923182</v>
      </c>
      <c r="ES65" s="95">
        <f t="shared" si="185"/>
        <v>1</v>
      </c>
      <c r="ET65" s="95">
        <f t="shared" si="186"/>
        <v>1</v>
      </c>
      <c r="EU65" s="95">
        <f t="shared" si="187"/>
        <v>1</v>
      </c>
      <c r="EV65" s="95">
        <f t="shared" si="188"/>
        <v>1</v>
      </c>
      <c r="EW65" s="95">
        <f t="shared" si="189"/>
        <v>1</v>
      </c>
      <c r="EX65" s="95">
        <f t="shared" si="190"/>
        <v>1</v>
      </c>
      <c r="EY65" s="95">
        <f t="shared" si="191"/>
        <v>1</v>
      </c>
      <c r="EZ65" s="95">
        <f t="shared" si="192"/>
        <v>1</v>
      </c>
      <c r="FA65" s="95">
        <f t="shared" si="193"/>
        <v>1</v>
      </c>
      <c r="FB65" s="95">
        <f t="shared" si="194"/>
        <v>1</v>
      </c>
      <c r="FC65" s="95">
        <f t="shared" si="195"/>
        <v>1</v>
      </c>
      <c r="FD65" s="95">
        <f t="shared" si="196"/>
        <v>1</v>
      </c>
      <c r="FE65" s="95">
        <f t="shared" si="197"/>
        <v>1</v>
      </c>
      <c r="FF65" s="95">
        <f t="shared" si="198"/>
        <v>1</v>
      </c>
      <c r="FG65" s="95">
        <f t="shared" si="199"/>
        <v>1</v>
      </c>
      <c r="FH65" s="95">
        <f t="shared" si="200"/>
        <v>1</v>
      </c>
      <c r="FI65" s="95">
        <f t="shared" si="201"/>
        <v>1</v>
      </c>
      <c r="FJ65" s="95">
        <f t="shared" si="202"/>
        <v>1</v>
      </c>
      <c r="FK65" s="95">
        <f t="shared" si="203"/>
        <v>1</v>
      </c>
      <c r="FL65" s="95">
        <f t="shared" si="204"/>
        <v>1</v>
      </c>
      <c r="FM65" s="95">
        <f t="shared" si="205"/>
        <v>1</v>
      </c>
      <c r="FN65" s="95">
        <f t="shared" si="206"/>
        <v>1</v>
      </c>
      <c r="FO65" s="95">
        <f t="shared" si="207"/>
        <v>1</v>
      </c>
      <c r="FP65" s="95">
        <f t="shared" si="208"/>
        <v>1</v>
      </c>
      <c r="FQ65" s="115">
        <f t="shared" si="209"/>
        <v>18.290173910406097</v>
      </c>
      <c r="FR65" s="115">
        <f t="shared" si="210"/>
        <v>19.057425999449542</v>
      </c>
      <c r="FS65" s="115">
        <f t="shared" si="211"/>
        <v>19.402973866428777</v>
      </c>
      <c r="FT65" s="115">
        <f t="shared" si="212"/>
        <v>19.595309882431213</v>
      </c>
      <c r="FU65" s="115">
        <f t="shared" si="213"/>
        <v>19.710287426414986</v>
      </c>
      <c r="FV65" s="115">
        <f t="shared" si="214"/>
        <v>19.782735241921941</v>
      </c>
      <c r="FW65" s="115">
        <f t="shared" si="215"/>
        <v>19.830622190393992</v>
      </c>
      <c r="FX65" s="115">
        <f t="shared" si="216"/>
        <v>19.889406582421085</v>
      </c>
      <c r="FZ65" s="90">
        <f t="shared" si="241"/>
        <v>18.290173910406097</v>
      </c>
      <c r="GB65" s="18"/>
      <c r="GC65" s="29"/>
      <c r="GE65" s="15"/>
      <c r="GF65" s="15"/>
      <c r="GG65" s="15"/>
      <c r="GI65" s="31"/>
      <c r="GJ65" s="31"/>
      <c r="GK65" s="31"/>
      <c r="HU65" s="21"/>
      <c r="HV65" s="21"/>
      <c r="HW65" s="21"/>
      <c r="HX65" s="21"/>
      <c r="HY65" s="21"/>
      <c r="HZ65" s="21"/>
      <c r="IA65" s="21"/>
      <c r="IC65" s="28"/>
      <c r="ID65" s="13"/>
      <c r="IE65" s="13"/>
      <c r="IF65" s="13"/>
      <c r="IG65" s="13"/>
      <c r="IH65" s="13"/>
      <c r="II65" s="13"/>
      <c r="IJ65" s="28"/>
      <c r="IK65" s="20"/>
      <c r="IL65" s="13"/>
      <c r="IM65" s="11"/>
      <c r="IN65" s="23"/>
      <c r="IO65" s="13"/>
      <c r="IP65" s="23"/>
      <c r="IQ65" s="28"/>
      <c r="IR65" s="20"/>
      <c r="IS65" s="13"/>
      <c r="IT65" s="20"/>
      <c r="IU65" s="23"/>
      <c r="IV65" s="20"/>
      <c r="IW65" s="23"/>
      <c r="IY65" s="13"/>
      <c r="IZ65" s="25"/>
      <c r="JA65" s="25"/>
      <c r="JB65" s="25"/>
      <c r="JC65" s="25"/>
      <c r="JD65" s="25"/>
      <c r="JE65" s="25"/>
      <c r="JF65" s="25"/>
    </row>
    <row r="66" spans="1:266" ht="13.8" x14ac:dyDescent="0.3">
      <c r="A66" s="4"/>
      <c r="B66" s="18" t="s">
        <v>96</v>
      </c>
      <c r="C66" s="124">
        <v>1</v>
      </c>
      <c r="D66" s="18" t="s">
        <v>97</v>
      </c>
      <c r="E66" s="124">
        <v>1</v>
      </c>
      <c r="F66" s="18" t="s">
        <v>98</v>
      </c>
      <c r="G66" s="12">
        <v>0.375</v>
      </c>
      <c r="H66" s="4"/>
      <c r="I66" s="4"/>
      <c r="J66" s="4"/>
      <c r="K66" s="4"/>
      <c r="X66" s="118">
        <v>2</v>
      </c>
      <c r="Y66" s="118">
        <v>10</v>
      </c>
      <c r="Z66" s="40">
        <v>1.7999999999999999E-2</v>
      </c>
      <c r="AA66" s="40">
        <v>10000000</v>
      </c>
      <c r="AB66" s="40">
        <v>10000000</v>
      </c>
      <c r="AC66" s="98">
        <v>3900000</v>
      </c>
      <c r="AD66" s="42">
        <v>0.33</v>
      </c>
      <c r="AE66" s="42">
        <v>0.33</v>
      </c>
      <c r="AF66" s="41">
        <v>1.7999999999999999E-2</v>
      </c>
      <c r="AG66" s="40">
        <v>10000000</v>
      </c>
      <c r="AH66" s="40">
        <v>10000000</v>
      </c>
      <c r="AI66" s="98">
        <v>3900000</v>
      </c>
      <c r="AJ66" s="42">
        <v>0.33</v>
      </c>
      <c r="AK66" s="42">
        <v>0.33</v>
      </c>
      <c r="AL66" s="42">
        <f>AL60</f>
        <v>5.0200000000000002E-2</v>
      </c>
      <c r="AM66" s="40">
        <v>6000</v>
      </c>
      <c r="AN66" s="40">
        <f>AN60</f>
        <v>10000</v>
      </c>
      <c r="AO66" s="40">
        <f>AO60</f>
        <v>10000</v>
      </c>
      <c r="AP66" s="42">
        <v>0.03</v>
      </c>
      <c r="AQ66" s="42">
        <v>0.03</v>
      </c>
      <c r="AR66" s="4">
        <f t="shared" si="217"/>
        <v>6.8199999999999997E-2</v>
      </c>
      <c r="AS66" s="11">
        <f t="shared" si="218"/>
        <v>0.2</v>
      </c>
      <c r="AT66" s="15">
        <f t="shared" si="219"/>
        <v>469.76949837279756</v>
      </c>
      <c r="AU66" s="19">
        <f t="shared" si="220"/>
        <v>5.0040256631266655E-2</v>
      </c>
      <c r="AV66" s="13">
        <f t="shared" si="221"/>
        <v>0.5</v>
      </c>
      <c r="AW66" s="11">
        <f t="shared" si="222"/>
        <v>1</v>
      </c>
      <c r="AX66" s="11">
        <f t="shared" si="223"/>
        <v>0.8911</v>
      </c>
      <c r="AY66" s="11">
        <f t="shared" si="224"/>
        <v>201997.53114128605</v>
      </c>
      <c r="AZ66" s="11">
        <f t="shared" si="225"/>
        <v>1</v>
      </c>
      <c r="BA66" s="11">
        <f t="shared" si="226"/>
        <v>0.34752899999999998</v>
      </c>
      <c r="BB66" s="11">
        <f t="shared" si="227"/>
        <v>1.025058</v>
      </c>
      <c r="BC66" s="11">
        <f t="shared" si="228"/>
        <v>0.99909999999999999</v>
      </c>
      <c r="BD66" s="11">
        <f t="shared" si="229"/>
        <v>0.8911</v>
      </c>
      <c r="BE66" s="11">
        <f t="shared" si="230"/>
        <v>201997.53114128605</v>
      </c>
      <c r="BF66" s="11">
        <f t="shared" si="231"/>
        <v>1</v>
      </c>
      <c r="BG66" s="11">
        <f t="shared" si="232"/>
        <v>0.34752899999999998</v>
      </c>
      <c r="BH66" s="11">
        <f t="shared" si="233"/>
        <v>1.025058</v>
      </c>
      <c r="BI66" s="121">
        <f t="shared" si="124"/>
        <v>0.16</v>
      </c>
      <c r="BJ66" s="121">
        <f>16*X66^2/(3*(BJ62^2+1)*Y66^2)</f>
        <v>4.2666666666666665E-2</v>
      </c>
      <c r="BK66" s="121">
        <f>16*X66^2/(3*(BK62^2+1)*Y66^2)</f>
        <v>2.1333333333333333E-2</v>
      </c>
      <c r="BL66" s="121">
        <f>16*X66^2/(3*(BL62^2+1)*Y66^2)</f>
        <v>1.2549019607843137E-2</v>
      </c>
      <c r="BM66" s="121">
        <f>16*X66^2/(3*(BM62^2+1)*Y66^2)</f>
        <v>8.2051282051282051E-3</v>
      </c>
      <c r="BN66" s="121">
        <f>16*X66^2/(3*(BN62^2+1)*Y66^2)</f>
        <v>5.7657657657657659E-3</v>
      </c>
      <c r="BO66" s="121">
        <f>16*X66^2/(3*(BO62^2+1)*Y66^2)</f>
        <v>4.2666666666666669E-3</v>
      </c>
      <c r="BP66" s="121">
        <f>16*X66^2/(3*(BP62^2+1)*Y66^2)</f>
        <v>3.2820512820512819E-3</v>
      </c>
      <c r="BQ66" s="121">
        <f t="shared" si="234"/>
        <v>1.3333333333333333</v>
      </c>
      <c r="BR66" s="121">
        <f t="shared" si="125"/>
        <v>1.3333333333333333</v>
      </c>
      <c r="BS66" s="121">
        <f t="shared" si="125"/>
        <v>1.3333333333333333</v>
      </c>
      <c r="BT66" s="121">
        <f t="shared" si="125"/>
        <v>1.3333333333333333</v>
      </c>
      <c r="BU66" s="121">
        <f t="shared" si="125"/>
        <v>1.3333333333333333</v>
      </c>
      <c r="BV66" s="121">
        <f t="shared" si="125"/>
        <v>1.3333333333333333</v>
      </c>
      <c r="BW66" s="121">
        <f t="shared" si="125"/>
        <v>1.3333333333333333</v>
      </c>
      <c r="BX66" s="121">
        <f t="shared" si="125"/>
        <v>1.3333333333333333</v>
      </c>
      <c r="BY66" s="121">
        <f t="shared" si="235"/>
        <v>100</v>
      </c>
      <c r="BZ66" s="121">
        <f>(BZ62^4+6*BZ62^2+1)/(BZ62^2+1)*(Y66^2/X66^2)</f>
        <v>204.99999999999997</v>
      </c>
      <c r="CA66" s="121">
        <f>(CA62^4+6*CA62^2+1)/(CA62^2+1)*(Y66^2/X66^2)</f>
        <v>340</v>
      </c>
      <c r="CB66" s="121">
        <f>(CB62^4+6*CB62^2+1)/(CB62^2+1)*(Y66^2/X66^2)</f>
        <v>519.11764705882354</v>
      </c>
      <c r="CC66" s="121">
        <f>(CC62^4+6*CC62^2+1)/(CC62^2+1)*(Y66^2/X66^2)</f>
        <v>746.15384615384619</v>
      </c>
      <c r="CD66" s="121">
        <f>(CD62^4+6*CD62^2+1)/(CD62^2+1)*(Y66^2/X66^2)</f>
        <v>1022.2972972972974</v>
      </c>
      <c r="CE66" s="121">
        <f>(CE62^4+6*CE62^2+1)/(CE62^2+1)*(Y66^2/X66^2)</f>
        <v>1348</v>
      </c>
      <c r="CF66" s="121">
        <f>(CF62^4+6*CF62^2+1)/(CF62^2+1)*(Y66^2/X66^2)</f>
        <v>1723.4615384615386</v>
      </c>
      <c r="CG66" s="121">
        <f t="shared" si="236"/>
        <v>0.04</v>
      </c>
      <c r="CH66" s="121">
        <f t="shared" si="126"/>
        <v>1.0666666666666666E-2</v>
      </c>
      <c r="CI66" s="121">
        <f t="shared" si="127"/>
        <v>5.3333333333333332E-3</v>
      </c>
      <c r="CJ66" s="121">
        <f t="shared" si="128"/>
        <v>3.1372549019607842E-3</v>
      </c>
      <c r="CK66" s="121">
        <f t="shared" si="129"/>
        <v>2.0512820512820513E-3</v>
      </c>
      <c r="CL66" s="121">
        <f t="shared" si="130"/>
        <v>1.4414414414414415E-3</v>
      </c>
      <c r="CM66" s="121">
        <f t="shared" si="131"/>
        <v>1.0666666666666667E-3</v>
      </c>
      <c r="CN66" s="121">
        <f t="shared" si="132"/>
        <v>3.2820512820512819E-3</v>
      </c>
      <c r="CO66" s="95">
        <f t="shared" si="133"/>
        <v>116.04767200000001</v>
      </c>
      <c r="CP66" s="95">
        <f t="shared" si="134"/>
        <v>252.90449699999996</v>
      </c>
      <c r="CQ66" s="95">
        <f t="shared" si="135"/>
        <v>431.34562199999999</v>
      </c>
      <c r="CR66" s="95">
        <f t="shared" si="136"/>
        <v>671.2808440588235</v>
      </c>
      <c r="CS66" s="95">
        <f t="shared" si="137"/>
        <v>976.51106815384617</v>
      </c>
      <c r="CT66" s="95">
        <f t="shared" si="138"/>
        <v>1348.2249942972974</v>
      </c>
      <c r="CU66" s="95">
        <f t="shared" si="139"/>
        <v>1786.8746219999998</v>
      </c>
      <c r="CV66" s="95">
        <f t="shared" si="140"/>
        <v>1866.1085667115385</v>
      </c>
      <c r="CW66" s="95">
        <f t="shared" si="141"/>
        <v>116.04767200000001</v>
      </c>
      <c r="CX66" s="95">
        <f t="shared" si="142"/>
        <v>252.90449699999996</v>
      </c>
      <c r="CY66" s="95">
        <f t="shared" si="143"/>
        <v>431.34562199999999</v>
      </c>
      <c r="CZ66" s="95">
        <f t="shared" si="144"/>
        <v>671.2808440588235</v>
      </c>
      <c r="DA66" s="95">
        <f t="shared" si="145"/>
        <v>976.51106815384617</v>
      </c>
      <c r="DB66" s="95">
        <f t="shared" si="146"/>
        <v>1348.2249942972974</v>
      </c>
      <c r="DC66" s="95">
        <f t="shared" si="147"/>
        <v>1786.8746219999998</v>
      </c>
      <c r="DD66" s="95">
        <f t="shared" si="148"/>
        <v>1866.1085667115385</v>
      </c>
      <c r="DE66" s="13">
        <f t="shared" si="237"/>
        <v>102.893488</v>
      </c>
      <c r="DF66" s="13">
        <f t="shared" si="238"/>
        <v>207.77615466666663</v>
      </c>
      <c r="DG66" s="13">
        <f t="shared" si="239"/>
        <v>342.75482133333333</v>
      </c>
      <c r="DH66" s="13">
        <f t="shared" si="240"/>
        <v>521.86368407843133</v>
      </c>
      <c r="DI66" s="13">
        <f t="shared" si="149"/>
        <v>748.89553928205135</v>
      </c>
      <c r="DJ66" s="13">
        <f t="shared" si="150"/>
        <v>1025.0365510630631</v>
      </c>
      <c r="DK66" s="13">
        <f t="shared" si="151"/>
        <v>1350.7377546666667</v>
      </c>
      <c r="DL66" s="13">
        <f t="shared" si="152"/>
        <v>1726.1983085128206</v>
      </c>
      <c r="DM66" s="95">
        <f t="shared" si="153"/>
        <v>102.893488</v>
      </c>
      <c r="DN66" s="95">
        <f t="shared" si="154"/>
        <v>207.77615466666663</v>
      </c>
      <c r="DO66" s="95">
        <f t="shared" si="155"/>
        <v>342.75482133333333</v>
      </c>
      <c r="DP66" s="95">
        <f t="shared" si="156"/>
        <v>521.86368407843133</v>
      </c>
      <c r="DQ66" s="95">
        <f t="shared" si="157"/>
        <v>748.89553928205135</v>
      </c>
      <c r="DR66" s="95">
        <f t="shared" si="158"/>
        <v>1025.0365510630631</v>
      </c>
      <c r="DS66" s="95">
        <f t="shared" si="159"/>
        <v>1350.7377546666667</v>
      </c>
      <c r="DT66" s="95">
        <f t="shared" si="160"/>
        <v>1726.1983085128206</v>
      </c>
      <c r="DU66" s="95">
        <f t="shared" si="161"/>
        <v>61.809972160000001</v>
      </c>
      <c r="DV66" s="95">
        <f t="shared" si="162"/>
        <v>103.1563298453333</v>
      </c>
      <c r="DW66" s="95">
        <f t="shared" si="163"/>
        <v>164.20833124266665</v>
      </c>
      <c r="DX66" s="95">
        <f t="shared" si="164"/>
        <v>246.46344738897344</v>
      </c>
      <c r="DY66" s="95">
        <f t="shared" si="165"/>
        <v>351.27152263510845</v>
      </c>
      <c r="DZ66" s="95">
        <f t="shared" si="166"/>
        <v>478.99957433684932</v>
      </c>
      <c r="EA66" s="95">
        <f t="shared" si="167"/>
        <v>629.77753236053331</v>
      </c>
      <c r="EB66" s="95">
        <f t="shared" si="168"/>
        <v>803.66046260254041</v>
      </c>
      <c r="EC66" s="95">
        <f t="shared" si="169"/>
        <v>61.809972159999994</v>
      </c>
      <c r="ED66" s="95">
        <f t="shared" si="170"/>
        <v>103.1563298453333</v>
      </c>
      <c r="EE66" s="95">
        <f t="shared" si="171"/>
        <v>164.20833124266665</v>
      </c>
      <c r="EF66" s="95">
        <f t="shared" si="172"/>
        <v>246.46344738897344</v>
      </c>
      <c r="EG66" s="95">
        <f t="shared" si="173"/>
        <v>351.27152263510845</v>
      </c>
      <c r="EH66" s="95">
        <f t="shared" si="174"/>
        <v>478.99957433684926</v>
      </c>
      <c r="EI66" s="95">
        <f t="shared" si="175"/>
        <v>629.77753236053331</v>
      </c>
      <c r="EJ66" s="95">
        <f t="shared" si="176"/>
        <v>803.66046260254041</v>
      </c>
      <c r="EK66" s="95">
        <f t="shared" si="177"/>
        <v>61.809972159999994</v>
      </c>
      <c r="EL66" s="95">
        <f t="shared" si="178"/>
        <v>103.1563298453333</v>
      </c>
      <c r="EM66" s="95">
        <f t="shared" si="179"/>
        <v>164.20833124266665</v>
      </c>
      <c r="EN66" s="95">
        <f t="shared" si="180"/>
        <v>246.46344738897344</v>
      </c>
      <c r="EO66" s="95">
        <f t="shared" si="181"/>
        <v>351.27152263510845</v>
      </c>
      <c r="EP66" s="95">
        <f t="shared" si="182"/>
        <v>478.99957433684926</v>
      </c>
      <c r="EQ66" s="95">
        <f t="shared" si="183"/>
        <v>629.77753236053331</v>
      </c>
      <c r="ER66" s="95">
        <f t="shared" si="184"/>
        <v>803.66046260254041</v>
      </c>
      <c r="ES66" s="95">
        <f t="shared" si="185"/>
        <v>1</v>
      </c>
      <c r="ET66" s="95">
        <f t="shared" si="186"/>
        <v>1</v>
      </c>
      <c r="EU66" s="95">
        <f t="shared" si="187"/>
        <v>1</v>
      </c>
      <c r="EV66" s="95">
        <f t="shared" si="188"/>
        <v>1</v>
      </c>
      <c r="EW66" s="95">
        <f t="shared" si="189"/>
        <v>1</v>
      </c>
      <c r="EX66" s="95">
        <f t="shared" si="190"/>
        <v>1</v>
      </c>
      <c r="EY66" s="95">
        <f t="shared" si="191"/>
        <v>1</v>
      </c>
      <c r="EZ66" s="95">
        <f t="shared" si="192"/>
        <v>1</v>
      </c>
      <c r="FA66" s="95">
        <f t="shared" si="193"/>
        <v>1</v>
      </c>
      <c r="FB66" s="95">
        <f t="shared" si="194"/>
        <v>1</v>
      </c>
      <c r="FC66" s="95">
        <f t="shared" si="195"/>
        <v>1</v>
      </c>
      <c r="FD66" s="95">
        <f t="shared" si="196"/>
        <v>1</v>
      </c>
      <c r="FE66" s="95">
        <f t="shared" si="197"/>
        <v>1</v>
      </c>
      <c r="FF66" s="95">
        <f t="shared" si="198"/>
        <v>1</v>
      </c>
      <c r="FG66" s="95">
        <f t="shared" si="199"/>
        <v>1</v>
      </c>
      <c r="FH66" s="95">
        <f t="shared" si="200"/>
        <v>1</v>
      </c>
      <c r="FI66" s="95">
        <f t="shared" si="201"/>
        <v>1</v>
      </c>
      <c r="FJ66" s="95">
        <f t="shared" si="202"/>
        <v>1</v>
      </c>
      <c r="FK66" s="95">
        <f t="shared" si="203"/>
        <v>1</v>
      </c>
      <c r="FL66" s="95">
        <f t="shared" si="204"/>
        <v>1</v>
      </c>
      <c r="FM66" s="95">
        <f t="shared" si="205"/>
        <v>1</v>
      </c>
      <c r="FN66" s="95">
        <f t="shared" si="206"/>
        <v>1</v>
      </c>
      <c r="FO66" s="95">
        <f t="shared" si="207"/>
        <v>1</v>
      </c>
      <c r="FP66" s="95">
        <f t="shared" si="208"/>
        <v>1</v>
      </c>
      <c r="FQ66" s="115">
        <f t="shared" si="209"/>
        <v>17.169749851454757</v>
      </c>
      <c r="FR66" s="115">
        <f t="shared" si="210"/>
        <v>18.400923193540997</v>
      </c>
      <c r="FS66" s="115">
        <f t="shared" si="211"/>
        <v>18.977124808758525</v>
      </c>
      <c r="FT66" s="115">
        <f t="shared" si="212"/>
        <v>19.304867771671148</v>
      </c>
      <c r="FU66" s="115">
        <f t="shared" si="213"/>
        <v>19.503363546517942</v>
      </c>
      <c r="FV66" s="115">
        <f t="shared" si="214"/>
        <v>19.629464170998322</v>
      </c>
      <c r="FW66" s="115">
        <f t="shared" si="215"/>
        <v>19.713259356813715</v>
      </c>
      <c r="FX66" s="115">
        <f t="shared" si="216"/>
        <v>19.814760154941563</v>
      </c>
      <c r="FZ66" s="90">
        <f t="shared" si="241"/>
        <v>17.169749851454757</v>
      </c>
      <c r="GB66" s="18"/>
      <c r="GC66" s="29"/>
      <c r="GE66" s="15"/>
      <c r="GF66" s="15"/>
      <c r="GG66" s="15"/>
      <c r="GI66" s="31"/>
      <c r="GJ66" s="31"/>
      <c r="GK66" s="31"/>
      <c r="HU66" s="21"/>
      <c r="HV66" s="21"/>
      <c r="HW66" s="21"/>
      <c r="HX66" s="21"/>
      <c r="HY66" s="21"/>
      <c r="HZ66" s="21"/>
      <c r="IA66" s="21"/>
      <c r="IC66" s="28"/>
      <c r="ID66" s="13"/>
      <c r="IE66" s="13"/>
      <c r="IF66" s="13"/>
      <c r="IG66" s="13"/>
      <c r="IH66" s="13"/>
      <c r="II66" s="13"/>
      <c r="IJ66" s="28"/>
      <c r="IK66" s="20"/>
      <c r="IL66" s="13"/>
      <c r="IM66" s="11"/>
      <c r="IN66" s="23"/>
      <c r="IO66" s="13"/>
      <c r="IP66" s="23"/>
      <c r="IQ66" s="28"/>
      <c r="IR66" s="20"/>
      <c r="IS66" s="13"/>
      <c r="IT66" s="20"/>
      <c r="IU66" s="23"/>
      <c r="IV66" s="20"/>
      <c r="IW66" s="23"/>
      <c r="IY66" s="13"/>
      <c r="IZ66" s="25"/>
      <c r="JA66" s="25"/>
      <c r="JB66" s="25"/>
      <c r="JC66" s="25"/>
      <c r="JD66" s="25"/>
      <c r="JE66" s="25"/>
      <c r="JF66" s="25"/>
    </row>
    <row r="67" spans="1:266" ht="15" x14ac:dyDescent="0.35">
      <c r="A67" s="5"/>
      <c r="B67" s="114"/>
      <c r="C67" s="114"/>
      <c r="D67" s="114"/>
      <c r="E67" s="114"/>
      <c r="F67" s="114" t="s">
        <v>107</v>
      </c>
      <c r="G67" s="114"/>
      <c r="H67" s="114"/>
      <c r="I67" s="114"/>
      <c r="J67" s="5"/>
      <c r="K67" s="5"/>
      <c r="V67" s="94"/>
      <c r="W67" s="94"/>
      <c r="X67" s="118">
        <v>2.5</v>
      </c>
      <c r="Y67" s="118">
        <v>10</v>
      </c>
      <c r="Z67" s="40">
        <v>1.7999999999999999E-2</v>
      </c>
      <c r="AA67" s="40">
        <v>10000000</v>
      </c>
      <c r="AB67" s="40">
        <v>10000000</v>
      </c>
      <c r="AC67" s="98">
        <v>3900000</v>
      </c>
      <c r="AD67" s="42">
        <v>0.33</v>
      </c>
      <c r="AE67" s="42">
        <v>0.33</v>
      </c>
      <c r="AF67" s="41">
        <v>1.7999999999999999E-2</v>
      </c>
      <c r="AG67" s="40">
        <v>10000000</v>
      </c>
      <c r="AH67" s="40">
        <v>10000000</v>
      </c>
      <c r="AI67" s="98">
        <v>3900000</v>
      </c>
      <c r="AJ67" s="42">
        <v>0.33</v>
      </c>
      <c r="AK67" s="42">
        <v>0.33</v>
      </c>
      <c r="AL67" s="42">
        <f>AL60</f>
        <v>5.0200000000000002E-2</v>
      </c>
      <c r="AM67" s="40">
        <v>6000</v>
      </c>
      <c r="AN67" s="40">
        <f>AN60</f>
        <v>10000</v>
      </c>
      <c r="AO67" s="40">
        <f>AO60</f>
        <v>10000</v>
      </c>
      <c r="AP67" s="42">
        <v>0.03</v>
      </c>
      <c r="AQ67" s="42">
        <v>0.03</v>
      </c>
      <c r="AR67" s="4">
        <f t="shared" si="217"/>
        <v>6.8199999999999997E-2</v>
      </c>
      <c r="AS67" s="11">
        <f t="shared" si="218"/>
        <v>0.25</v>
      </c>
      <c r="AT67" s="15">
        <f t="shared" si="219"/>
        <v>469.76949837279756</v>
      </c>
      <c r="AU67" s="19">
        <f t="shared" si="220"/>
        <v>5.0040256631266655E-2</v>
      </c>
      <c r="AV67" s="13">
        <f t="shared" si="221"/>
        <v>0.5</v>
      </c>
      <c r="AW67" s="11">
        <f t="shared" si="222"/>
        <v>1</v>
      </c>
      <c r="AX67" s="11">
        <f t="shared" si="223"/>
        <v>0.8911</v>
      </c>
      <c r="AY67" s="11">
        <f t="shared" si="224"/>
        <v>201997.53114128605</v>
      </c>
      <c r="AZ67" s="11">
        <f t="shared" si="225"/>
        <v>1</v>
      </c>
      <c r="BA67" s="11">
        <f t="shared" si="226"/>
        <v>0.34752899999999998</v>
      </c>
      <c r="BB67" s="11">
        <f t="shared" si="227"/>
        <v>1.025058</v>
      </c>
      <c r="BC67" s="11">
        <f t="shared" si="228"/>
        <v>0.99909999999999999</v>
      </c>
      <c r="BD67" s="11">
        <f t="shared" si="229"/>
        <v>0.8911</v>
      </c>
      <c r="BE67" s="11">
        <f t="shared" si="230"/>
        <v>201997.53114128605</v>
      </c>
      <c r="BF67" s="11">
        <f t="shared" si="231"/>
        <v>1</v>
      </c>
      <c r="BG67" s="11">
        <f t="shared" si="232"/>
        <v>0.34752899999999998</v>
      </c>
      <c r="BH67" s="11">
        <f t="shared" si="233"/>
        <v>1.025058</v>
      </c>
      <c r="BI67" s="121">
        <f t="shared" si="124"/>
        <v>0.25</v>
      </c>
      <c r="BJ67" s="121">
        <f>16*X67^2/(3*(BJ62^2+1)*Y67^2)</f>
        <v>6.6666666666666666E-2</v>
      </c>
      <c r="BK67" s="121">
        <f>16*X67^2/(3*(BK62^2+1)*Y67^2)</f>
        <v>3.3333333333333333E-2</v>
      </c>
      <c r="BL67" s="121">
        <f>16*X67^2/(3*(BL62^2+1)*Y67^2)</f>
        <v>1.9607843137254902E-2</v>
      </c>
      <c r="BM67" s="121">
        <f>16*X67^2/(3*(BM62^2+1)*Y67^2)</f>
        <v>1.282051282051282E-2</v>
      </c>
      <c r="BN67" s="121">
        <f>16*X67^2/(3*(BN62^2+1)*Y67^2)</f>
        <v>9.0090090090090089E-3</v>
      </c>
      <c r="BO67" s="121">
        <f>16*X67^2/(3*(BO62^2+1)*Y67^2)</f>
        <v>6.6666666666666671E-3</v>
      </c>
      <c r="BP67" s="121">
        <f>16*X67^2/(3*(BP62^2+1)*Y67^2)</f>
        <v>5.1282051282051282E-3</v>
      </c>
      <c r="BQ67" s="121">
        <f t="shared" si="234"/>
        <v>1.3333333333333333</v>
      </c>
      <c r="BR67" s="121">
        <f t="shared" si="125"/>
        <v>1.3333333333333333</v>
      </c>
      <c r="BS67" s="121">
        <f t="shared" si="125"/>
        <v>1.3333333333333333</v>
      </c>
      <c r="BT67" s="121">
        <f t="shared" si="125"/>
        <v>1.3333333333333333</v>
      </c>
      <c r="BU67" s="121">
        <f t="shared" si="125"/>
        <v>1.3333333333333333</v>
      </c>
      <c r="BV67" s="121">
        <f t="shared" si="125"/>
        <v>1.3333333333333333</v>
      </c>
      <c r="BW67" s="121">
        <f t="shared" si="125"/>
        <v>1.3333333333333333</v>
      </c>
      <c r="BX67" s="121">
        <f t="shared" si="125"/>
        <v>1.3333333333333333</v>
      </c>
      <c r="BY67" s="121">
        <f t="shared" si="235"/>
        <v>64</v>
      </c>
      <c r="BZ67" s="121">
        <f>(BZ62^4+6*BZ62^2+1)/(BZ62^2+1)*(Y67^2/X67^2)</f>
        <v>131.19999999999999</v>
      </c>
      <c r="CA67" s="121">
        <f>(CA62^4+6*CA62^2+1)/(CA62^2+1)*(Y67^2/X67^2)</f>
        <v>217.6</v>
      </c>
      <c r="CB67" s="121">
        <f>(CB62^4+6*CB62^2+1)/(CB62^2+1)*(Y67^2/X67^2)</f>
        <v>332.23529411764707</v>
      </c>
      <c r="CC67" s="121">
        <f>(CC62^4+6*CC62^2+1)/(CC62^2+1)*(Y67^2/X67^2)</f>
        <v>477.53846153846155</v>
      </c>
      <c r="CD67" s="121">
        <f>(CD62^4+6*CD62^2+1)/(CD62^2+1)*(Y67^2/X67^2)</f>
        <v>654.27027027027032</v>
      </c>
      <c r="CE67" s="121">
        <f>(CE62^4+6*CE62^2+1)/(CE62^2+1)*(Y67^2/X67^2)</f>
        <v>862.72</v>
      </c>
      <c r="CF67" s="121">
        <f>(CF62^4+6*CF62^2+1)/(CF62^2+1)*(Y67^2/X67^2)</f>
        <v>1103.0153846153846</v>
      </c>
      <c r="CG67" s="121">
        <f t="shared" si="236"/>
        <v>6.25E-2</v>
      </c>
      <c r="CH67" s="121">
        <f t="shared" si="126"/>
        <v>1.6666666666666666E-2</v>
      </c>
      <c r="CI67" s="121">
        <f t="shared" si="127"/>
        <v>8.3333333333333332E-3</v>
      </c>
      <c r="CJ67" s="121">
        <f t="shared" si="128"/>
        <v>4.9019607843137254E-3</v>
      </c>
      <c r="CK67" s="121">
        <f t="shared" si="129"/>
        <v>3.205128205128205E-3</v>
      </c>
      <c r="CL67" s="121">
        <f t="shared" si="130"/>
        <v>2.2522522522522522E-3</v>
      </c>
      <c r="CM67" s="121">
        <f t="shared" si="131"/>
        <v>1.6666666666666668E-3</v>
      </c>
      <c r="CN67" s="121">
        <f t="shared" si="132"/>
        <v>5.1282051282051282E-3</v>
      </c>
      <c r="CO67" s="95">
        <f t="shared" si="133"/>
        <v>75.877324000000002</v>
      </c>
      <c r="CP67" s="95">
        <f t="shared" si="134"/>
        <v>163.46569199999999</v>
      </c>
      <c r="CQ67" s="95">
        <f t="shared" si="135"/>
        <v>277.66801199999998</v>
      </c>
      <c r="CR67" s="95">
        <f t="shared" si="136"/>
        <v>431.22655411764708</v>
      </c>
      <c r="CS67" s="95">
        <f t="shared" si="137"/>
        <v>626.57389753846155</v>
      </c>
      <c r="CT67" s="95">
        <f t="shared" si="138"/>
        <v>864.47081027027025</v>
      </c>
      <c r="CU67" s="95">
        <f t="shared" si="139"/>
        <v>1145.2065720000001</v>
      </c>
      <c r="CV67" s="95">
        <f t="shared" si="140"/>
        <v>1194.8362966153845</v>
      </c>
      <c r="CW67" s="95">
        <f t="shared" si="141"/>
        <v>75.877324000000002</v>
      </c>
      <c r="CX67" s="95">
        <f t="shared" si="142"/>
        <v>163.46569199999999</v>
      </c>
      <c r="CY67" s="95">
        <f t="shared" si="143"/>
        <v>277.66801199999998</v>
      </c>
      <c r="CZ67" s="95">
        <f t="shared" si="144"/>
        <v>431.22655411764708</v>
      </c>
      <c r="DA67" s="95">
        <f t="shared" si="145"/>
        <v>626.57389753846155</v>
      </c>
      <c r="DB67" s="95">
        <f t="shared" si="146"/>
        <v>864.47081027027025</v>
      </c>
      <c r="DC67" s="95">
        <f t="shared" si="147"/>
        <v>1145.2065720000001</v>
      </c>
      <c r="DD67" s="95">
        <f t="shared" si="148"/>
        <v>1194.8362966153845</v>
      </c>
      <c r="DE67" s="13">
        <f t="shared" si="237"/>
        <v>66.983487999999994</v>
      </c>
      <c r="DF67" s="13">
        <f t="shared" si="238"/>
        <v>134.00015466666665</v>
      </c>
      <c r="DG67" s="13">
        <f t="shared" si="239"/>
        <v>220.36682133333332</v>
      </c>
      <c r="DH67" s="13">
        <f t="shared" si="240"/>
        <v>334.98838996078433</v>
      </c>
      <c r="DI67" s="13">
        <f t="shared" si="149"/>
        <v>480.28477005128207</v>
      </c>
      <c r="DJ67" s="13">
        <f t="shared" si="150"/>
        <v>657.01276727927927</v>
      </c>
      <c r="DK67" s="13">
        <f t="shared" si="151"/>
        <v>865.46015466666665</v>
      </c>
      <c r="DL67" s="13">
        <f t="shared" si="152"/>
        <v>1105.7540008205128</v>
      </c>
      <c r="DM67" s="95">
        <f t="shared" si="153"/>
        <v>66.983487999999994</v>
      </c>
      <c r="DN67" s="95">
        <f t="shared" si="154"/>
        <v>134.00015466666665</v>
      </c>
      <c r="DO67" s="95">
        <f t="shared" si="155"/>
        <v>220.36682133333332</v>
      </c>
      <c r="DP67" s="95">
        <f t="shared" si="156"/>
        <v>334.98838996078433</v>
      </c>
      <c r="DQ67" s="95">
        <f t="shared" si="157"/>
        <v>480.28477005128207</v>
      </c>
      <c r="DR67" s="95">
        <f t="shared" si="158"/>
        <v>657.01276727927927</v>
      </c>
      <c r="DS67" s="95">
        <f t="shared" si="159"/>
        <v>865.46015466666665</v>
      </c>
      <c r="DT67" s="95">
        <f t="shared" si="160"/>
        <v>1105.7540008205128</v>
      </c>
      <c r="DU67" s="95">
        <f t="shared" si="161"/>
        <v>45.170283639999994</v>
      </c>
      <c r="DV67" s="95">
        <f t="shared" si="162"/>
        <v>68.970597173333317</v>
      </c>
      <c r="DW67" s="95">
        <f t="shared" si="163"/>
        <v>107.49715890666664</v>
      </c>
      <c r="DX67" s="95">
        <f t="shared" si="164"/>
        <v>159.8706686030911</v>
      </c>
      <c r="DY67" s="95">
        <f t="shared" si="165"/>
        <v>226.80481327510847</v>
      </c>
      <c r="DZ67" s="95">
        <f t="shared" si="166"/>
        <v>308.4676575973898</v>
      </c>
      <c r="EA67" s="95">
        <f t="shared" si="167"/>
        <v>404.91348029333329</v>
      </c>
      <c r="EB67" s="95">
        <f t="shared" si="168"/>
        <v>516.16394285854028</v>
      </c>
      <c r="EC67" s="95">
        <f t="shared" si="169"/>
        <v>45.170283639999994</v>
      </c>
      <c r="ED67" s="95">
        <f t="shared" si="170"/>
        <v>68.970597173333317</v>
      </c>
      <c r="EE67" s="95">
        <f t="shared" si="171"/>
        <v>107.49715890666664</v>
      </c>
      <c r="EF67" s="95">
        <f t="shared" si="172"/>
        <v>159.8706686030911</v>
      </c>
      <c r="EG67" s="95">
        <f t="shared" si="173"/>
        <v>226.80481327510847</v>
      </c>
      <c r="EH67" s="95">
        <f t="shared" si="174"/>
        <v>308.4676575973898</v>
      </c>
      <c r="EI67" s="95">
        <f t="shared" si="175"/>
        <v>404.91348029333329</v>
      </c>
      <c r="EJ67" s="95">
        <f t="shared" si="176"/>
        <v>516.16394285854039</v>
      </c>
      <c r="EK67" s="95">
        <f t="shared" si="177"/>
        <v>45.170283639999994</v>
      </c>
      <c r="EL67" s="95">
        <f t="shared" si="178"/>
        <v>68.970597173333317</v>
      </c>
      <c r="EM67" s="95">
        <f t="shared" si="179"/>
        <v>107.49715890666664</v>
      </c>
      <c r="EN67" s="95">
        <f t="shared" si="180"/>
        <v>159.8706686030911</v>
      </c>
      <c r="EO67" s="95">
        <f t="shared" si="181"/>
        <v>226.80481327510847</v>
      </c>
      <c r="EP67" s="95">
        <f t="shared" si="182"/>
        <v>308.4676575973898</v>
      </c>
      <c r="EQ67" s="95">
        <f t="shared" si="183"/>
        <v>404.91348029333329</v>
      </c>
      <c r="ER67" s="95">
        <f t="shared" si="184"/>
        <v>516.16394285854039</v>
      </c>
      <c r="ES67" s="95">
        <f t="shared" si="185"/>
        <v>1</v>
      </c>
      <c r="ET67" s="95">
        <f t="shared" si="186"/>
        <v>1</v>
      </c>
      <c r="EU67" s="95">
        <f t="shared" si="187"/>
        <v>1</v>
      </c>
      <c r="EV67" s="95">
        <f t="shared" si="188"/>
        <v>1</v>
      </c>
      <c r="EW67" s="95">
        <f t="shared" si="189"/>
        <v>1</v>
      </c>
      <c r="EX67" s="95">
        <f t="shared" si="190"/>
        <v>1</v>
      </c>
      <c r="EY67" s="95">
        <f t="shared" si="191"/>
        <v>1</v>
      </c>
      <c r="EZ67" s="95">
        <f t="shared" si="192"/>
        <v>1</v>
      </c>
      <c r="FA67" s="95">
        <f t="shared" si="193"/>
        <v>1</v>
      </c>
      <c r="FB67" s="95">
        <f t="shared" si="194"/>
        <v>1</v>
      </c>
      <c r="FC67" s="95">
        <f t="shared" si="195"/>
        <v>1</v>
      </c>
      <c r="FD67" s="95">
        <f t="shared" si="196"/>
        <v>1</v>
      </c>
      <c r="FE67" s="95">
        <f t="shared" si="197"/>
        <v>1</v>
      </c>
      <c r="FF67" s="95">
        <f t="shared" si="198"/>
        <v>1</v>
      </c>
      <c r="FG67" s="95">
        <f t="shared" si="199"/>
        <v>1</v>
      </c>
      <c r="FH67" s="95">
        <f t="shared" si="200"/>
        <v>0.99999999999999989</v>
      </c>
      <c r="FI67" s="95">
        <f t="shared" si="201"/>
        <v>1</v>
      </c>
      <c r="FJ67" s="95">
        <f t="shared" si="202"/>
        <v>1</v>
      </c>
      <c r="FK67" s="95">
        <f t="shared" si="203"/>
        <v>1</v>
      </c>
      <c r="FL67" s="95">
        <f t="shared" si="204"/>
        <v>1</v>
      </c>
      <c r="FM67" s="95">
        <f t="shared" si="205"/>
        <v>1</v>
      </c>
      <c r="FN67" s="95">
        <f t="shared" si="206"/>
        <v>1</v>
      </c>
      <c r="FO67" s="95">
        <f t="shared" si="207"/>
        <v>1</v>
      </c>
      <c r="FP67" s="95">
        <f t="shared" si="208"/>
        <v>1</v>
      </c>
      <c r="FQ67" s="115">
        <f t="shared" si="209"/>
        <v>15.955023798817166</v>
      </c>
      <c r="FR67" s="115">
        <f t="shared" si="210"/>
        <v>17.630115532834246</v>
      </c>
      <c r="FS67" s="115">
        <f t="shared" si="211"/>
        <v>18.460340340186253</v>
      </c>
      <c r="FT67" s="115">
        <f t="shared" si="212"/>
        <v>18.945749547343972</v>
      </c>
      <c r="FU67" s="115">
        <f t="shared" si="213"/>
        <v>19.244582509015494</v>
      </c>
      <c r="FV67" s="115">
        <f t="shared" si="214"/>
        <v>19.436386500649277</v>
      </c>
      <c r="FW67" s="115">
        <f t="shared" si="215"/>
        <v>19.564700481235459</v>
      </c>
      <c r="FX67" s="115">
        <f t="shared" si="216"/>
        <v>19.71782805429832</v>
      </c>
      <c r="FZ67" s="90">
        <f t="shared" si="241"/>
        <v>15.955023798817166</v>
      </c>
      <c r="GB67" s="18"/>
      <c r="GC67" s="29"/>
      <c r="GE67" s="15"/>
      <c r="GF67" s="15"/>
      <c r="GG67" s="15"/>
      <c r="GI67" s="31"/>
      <c r="GJ67" s="31"/>
      <c r="GK67" s="31"/>
      <c r="HU67" s="21"/>
      <c r="HV67" s="21"/>
      <c r="HW67" s="21"/>
      <c r="HX67" s="21"/>
      <c r="HY67" s="21"/>
      <c r="HZ67" s="21"/>
      <c r="IA67" s="21"/>
      <c r="IC67" s="28"/>
      <c r="ID67" s="11"/>
      <c r="IE67" s="13"/>
      <c r="IF67" s="11"/>
      <c r="IG67" s="13"/>
      <c r="IH67" s="13"/>
      <c r="II67" s="13"/>
      <c r="IJ67" s="28"/>
      <c r="IK67" s="11"/>
      <c r="IL67" s="13"/>
      <c r="IM67" s="11"/>
      <c r="IN67" s="23"/>
      <c r="IO67" s="11"/>
      <c r="IP67" s="23"/>
      <c r="IQ67" s="28"/>
      <c r="IR67" s="20"/>
      <c r="IS67" s="13"/>
      <c r="IT67" s="23"/>
      <c r="IU67" s="23"/>
      <c r="IV67" s="23"/>
      <c r="IW67" s="23"/>
      <c r="IY67" s="13"/>
      <c r="IZ67" s="25"/>
      <c r="JA67" s="25"/>
      <c r="JB67" s="25"/>
      <c r="JC67" s="25"/>
      <c r="JD67" s="25"/>
      <c r="JE67" s="25"/>
      <c r="JF67" s="25"/>
    </row>
    <row r="68" spans="1:266" ht="13.8" x14ac:dyDescent="0.3">
      <c r="A68" s="5"/>
      <c r="B68" s="114" t="s">
        <v>99</v>
      </c>
      <c r="C68" s="114" t="s">
        <v>100</v>
      </c>
      <c r="D68" s="114" t="s">
        <v>101</v>
      </c>
      <c r="E68" s="114" t="s">
        <v>102</v>
      </c>
      <c r="F68" s="114" t="s">
        <v>103</v>
      </c>
      <c r="G68" s="114" t="s">
        <v>104</v>
      </c>
      <c r="H68" s="114" t="s">
        <v>105</v>
      </c>
      <c r="I68" s="114" t="s">
        <v>106</v>
      </c>
      <c r="J68" s="5"/>
      <c r="K68" s="5"/>
      <c r="V68" s="94"/>
      <c r="W68" s="94"/>
      <c r="X68" s="118">
        <v>3</v>
      </c>
      <c r="Y68" s="118">
        <v>10</v>
      </c>
      <c r="Z68" s="40">
        <v>1.7999999999999999E-2</v>
      </c>
      <c r="AA68" s="40">
        <v>10000000</v>
      </c>
      <c r="AB68" s="40">
        <v>10000000</v>
      </c>
      <c r="AC68" s="98">
        <v>3900000</v>
      </c>
      <c r="AD68" s="42">
        <v>0.33</v>
      </c>
      <c r="AE68" s="42">
        <v>0.33</v>
      </c>
      <c r="AF68" s="41">
        <v>1.7999999999999999E-2</v>
      </c>
      <c r="AG68" s="40">
        <v>10000000</v>
      </c>
      <c r="AH68" s="40">
        <v>10000000</v>
      </c>
      <c r="AI68" s="98">
        <v>3900000</v>
      </c>
      <c r="AJ68" s="42">
        <v>0.33</v>
      </c>
      <c r="AK68" s="42">
        <v>0.33</v>
      </c>
      <c r="AL68" s="42">
        <f>AL60</f>
        <v>5.0200000000000002E-2</v>
      </c>
      <c r="AM68" s="40">
        <v>6000</v>
      </c>
      <c r="AN68" s="40">
        <f>AN60</f>
        <v>10000</v>
      </c>
      <c r="AO68" s="40">
        <f>AO60</f>
        <v>10000</v>
      </c>
      <c r="AP68" s="42">
        <v>0.03</v>
      </c>
      <c r="AQ68" s="42">
        <v>0.03</v>
      </c>
      <c r="AR68" s="4">
        <f t="shared" si="217"/>
        <v>6.8199999999999997E-2</v>
      </c>
      <c r="AS68" s="11">
        <f t="shared" si="218"/>
        <v>0.3</v>
      </c>
      <c r="AT68" s="15">
        <f t="shared" si="219"/>
        <v>469.76949837279756</v>
      </c>
      <c r="AU68" s="19">
        <f t="shared" si="220"/>
        <v>5.0040256631266655E-2</v>
      </c>
      <c r="AV68" s="13">
        <f t="shared" si="221"/>
        <v>0.5</v>
      </c>
      <c r="AW68" s="11">
        <f t="shared" si="222"/>
        <v>1</v>
      </c>
      <c r="AX68" s="11">
        <f t="shared" si="223"/>
        <v>0.8911</v>
      </c>
      <c r="AY68" s="11">
        <f t="shared" si="224"/>
        <v>201997.53114128605</v>
      </c>
      <c r="AZ68" s="11">
        <f t="shared" si="225"/>
        <v>1</v>
      </c>
      <c r="BA68" s="11">
        <f t="shared" si="226"/>
        <v>0.34752899999999998</v>
      </c>
      <c r="BB68" s="11">
        <f t="shared" si="227"/>
        <v>1.025058</v>
      </c>
      <c r="BC68" s="11">
        <f t="shared" si="228"/>
        <v>0.99909999999999999</v>
      </c>
      <c r="BD68" s="11">
        <f t="shared" si="229"/>
        <v>0.8911</v>
      </c>
      <c r="BE68" s="11">
        <f t="shared" si="230"/>
        <v>201997.53114128605</v>
      </c>
      <c r="BF68" s="11">
        <f t="shared" si="231"/>
        <v>1</v>
      </c>
      <c r="BG68" s="11">
        <f t="shared" si="232"/>
        <v>0.34752899999999998</v>
      </c>
      <c r="BH68" s="11">
        <f t="shared" si="233"/>
        <v>1.025058</v>
      </c>
      <c r="BI68" s="121">
        <f t="shared" si="124"/>
        <v>0.36</v>
      </c>
      <c r="BJ68" s="121">
        <f>16*X68^2/(3*(BJ62^2+1)*Y68^2)</f>
        <v>9.6000000000000002E-2</v>
      </c>
      <c r="BK68" s="121">
        <f>16*X68^2/(3*(BK62^2+1)*Y68^2)</f>
        <v>4.8000000000000001E-2</v>
      </c>
      <c r="BL68" s="121">
        <f>16*X68^2/(3*(BL62^2+1)*Y68^2)</f>
        <v>2.823529411764706E-2</v>
      </c>
      <c r="BM68" s="121">
        <f>16*X68^2/(3*(BM62^2+1)*Y68^2)</f>
        <v>1.8461538461538463E-2</v>
      </c>
      <c r="BN68" s="121">
        <f>16*X68^2/(3*(BN62^2+1)*Y68^2)</f>
        <v>1.2972972972972972E-2</v>
      </c>
      <c r="BO68" s="121">
        <f>16*X68^2/(3*(BO62^2+1)*Y68^2)</f>
        <v>9.5999999999999992E-3</v>
      </c>
      <c r="BP68" s="121">
        <f>16*X68^2/(3*(BP62^2+1)*Y68^2)</f>
        <v>7.3846153846153844E-3</v>
      </c>
      <c r="BQ68" s="121">
        <f t="shared" si="234"/>
        <v>1.3333333333333333</v>
      </c>
      <c r="BR68" s="121">
        <f t="shared" si="125"/>
        <v>1.3333333333333333</v>
      </c>
      <c r="BS68" s="121">
        <f t="shared" si="125"/>
        <v>1.3333333333333333</v>
      </c>
      <c r="BT68" s="121">
        <f t="shared" si="125"/>
        <v>1.3333333333333333</v>
      </c>
      <c r="BU68" s="121">
        <f t="shared" si="125"/>
        <v>1.3333333333333333</v>
      </c>
      <c r="BV68" s="121">
        <f t="shared" si="125"/>
        <v>1.3333333333333333</v>
      </c>
      <c r="BW68" s="121">
        <f t="shared" si="125"/>
        <v>1.3333333333333333</v>
      </c>
      <c r="BX68" s="121">
        <f t="shared" si="125"/>
        <v>1.3333333333333333</v>
      </c>
      <c r="BY68" s="121">
        <f t="shared" si="235"/>
        <v>44.444444444444443</v>
      </c>
      <c r="BZ68" s="121">
        <f>(BZ62^4+6*BZ62^2+1)/(BZ62^2+1)*(Y68^2/X68^2)</f>
        <v>91.1111111111111</v>
      </c>
      <c r="CA68" s="121">
        <f>(CA62^4+6*CA62^2+1)/(CA62^2+1)*(Y68^2/X68^2)</f>
        <v>151.11111111111111</v>
      </c>
      <c r="CB68" s="121">
        <f>(CB62^4+6*CB62^2+1)/(CB62^2+1)*(Y68^2/X68^2)</f>
        <v>230.718954248366</v>
      </c>
      <c r="CC68" s="121">
        <f>(CC62^4+6*CC62^2+1)/(CC62^2+1)*(Y68^2/X68^2)</f>
        <v>331.62393162393164</v>
      </c>
      <c r="CD68" s="121">
        <f>(CD62^4+6*CD62^2+1)/(CD62^2+1)*(Y68^2/X68^2)</f>
        <v>454.35435435435437</v>
      </c>
      <c r="CE68" s="121">
        <f>(CE62^4+6*CE62^2+1)/(CE62^2+1)*(Y68^2/X68^2)</f>
        <v>599.11111111111109</v>
      </c>
      <c r="CF68" s="121">
        <f>(CF62^4+6*CF62^2+1)/(CF62^2+1)*(Y68^2/X68^2)</f>
        <v>765.982905982906</v>
      </c>
      <c r="CG68" s="121">
        <f t="shared" si="236"/>
        <v>0.09</v>
      </c>
      <c r="CH68" s="121">
        <f t="shared" si="126"/>
        <v>2.4E-2</v>
      </c>
      <c r="CI68" s="121">
        <f t="shared" si="127"/>
        <v>1.2E-2</v>
      </c>
      <c r="CJ68" s="121">
        <f t="shared" si="128"/>
        <v>7.058823529411765E-3</v>
      </c>
      <c r="CK68" s="121">
        <f t="shared" si="129"/>
        <v>4.6153846153846158E-3</v>
      </c>
      <c r="CL68" s="121">
        <f t="shared" si="130"/>
        <v>3.2432432432432431E-3</v>
      </c>
      <c r="CM68" s="121">
        <f t="shared" si="131"/>
        <v>2.3999999999999998E-3</v>
      </c>
      <c r="CN68" s="121">
        <f t="shared" si="132"/>
        <v>7.3846153846153844E-3</v>
      </c>
      <c r="CO68" s="95">
        <f t="shared" si="133"/>
        <v>54.056394222222224</v>
      </c>
      <c r="CP68" s="95">
        <f t="shared" si="134"/>
        <v>114.88164977777777</v>
      </c>
      <c r="CQ68" s="95">
        <f t="shared" si="135"/>
        <v>194.18881644444446</v>
      </c>
      <c r="CR68" s="95">
        <f t="shared" si="136"/>
        <v>300.82669291503265</v>
      </c>
      <c r="CS68" s="95">
        <f t="shared" si="137"/>
        <v>436.4845702905983</v>
      </c>
      <c r="CT68" s="95">
        <f t="shared" si="138"/>
        <v>601.69075968768766</v>
      </c>
      <c r="CU68" s="95">
        <f t="shared" si="139"/>
        <v>796.64614977777774</v>
      </c>
      <c r="CV68" s="95">
        <f t="shared" si="140"/>
        <v>830.19456964957271</v>
      </c>
      <c r="CW68" s="95">
        <f t="shared" si="141"/>
        <v>54.056394222222224</v>
      </c>
      <c r="CX68" s="95">
        <f t="shared" si="142"/>
        <v>114.88164977777777</v>
      </c>
      <c r="CY68" s="95">
        <f t="shared" si="143"/>
        <v>194.18881644444446</v>
      </c>
      <c r="CZ68" s="95">
        <f t="shared" si="144"/>
        <v>300.82669291503265</v>
      </c>
      <c r="DA68" s="95">
        <f t="shared" si="145"/>
        <v>436.4845702905983</v>
      </c>
      <c r="DB68" s="95">
        <f t="shared" si="146"/>
        <v>601.69075968768766</v>
      </c>
      <c r="DC68" s="95">
        <f t="shared" si="147"/>
        <v>796.64614977777774</v>
      </c>
      <c r="DD68" s="95">
        <f t="shared" si="148"/>
        <v>830.19456964957271</v>
      </c>
      <c r="DE68" s="13">
        <f t="shared" si="237"/>
        <v>47.537932444444444</v>
      </c>
      <c r="DF68" s="13">
        <f t="shared" si="238"/>
        <v>93.940599111111098</v>
      </c>
      <c r="DG68" s="13">
        <f t="shared" si="239"/>
        <v>153.89259911111111</v>
      </c>
      <c r="DH68" s="13">
        <f t="shared" si="240"/>
        <v>233.48067754248365</v>
      </c>
      <c r="DI68" s="13">
        <f t="shared" si="149"/>
        <v>334.37588116239317</v>
      </c>
      <c r="DJ68" s="13">
        <f t="shared" si="150"/>
        <v>457.10081532732733</v>
      </c>
      <c r="DK68" s="13">
        <f t="shared" si="151"/>
        <v>601.85419911111103</v>
      </c>
      <c r="DL68" s="13">
        <f t="shared" si="152"/>
        <v>768.72377859829066</v>
      </c>
      <c r="DM68" s="95">
        <f t="shared" si="153"/>
        <v>47.537932444444444</v>
      </c>
      <c r="DN68" s="95">
        <f t="shared" si="154"/>
        <v>93.940599111111098</v>
      </c>
      <c r="DO68" s="95">
        <f t="shared" si="155"/>
        <v>153.89259911111111</v>
      </c>
      <c r="DP68" s="95">
        <f t="shared" si="156"/>
        <v>233.48067754248365</v>
      </c>
      <c r="DQ68" s="95">
        <f t="shared" si="157"/>
        <v>334.37588116239317</v>
      </c>
      <c r="DR68" s="95">
        <f t="shared" si="158"/>
        <v>457.10081532732733</v>
      </c>
      <c r="DS68" s="95">
        <f t="shared" si="159"/>
        <v>601.85419911111103</v>
      </c>
      <c r="DT68" s="95">
        <f t="shared" si="160"/>
        <v>768.72377859829066</v>
      </c>
      <c r="DU68" s="95">
        <f t="shared" si="161"/>
        <v>36.159757671111109</v>
      </c>
      <c r="DV68" s="95">
        <f t="shared" si="162"/>
        <v>50.408120796444436</v>
      </c>
      <c r="DW68" s="95">
        <f t="shared" si="163"/>
        <v>76.694865607111097</v>
      </c>
      <c r="DX68" s="95">
        <f t="shared" si="164"/>
        <v>112.8348368843983</v>
      </c>
      <c r="DY68" s="95">
        <f t="shared" si="165"/>
        <v>159.19471961288625</v>
      </c>
      <c r="DZ68" s="95">
        <f t="shared" si="166"/>
        <v>215.83405659750991</v>
      </c>
      <c r="EA68" s="95">
        <f t="shared" si="167"/>
        <v>282.76586145564437</v>
      </c>
      <c r="EB68" s="95">
        <f t="shared" si="168"/>
        <v>359.99357472698483</v>
      </c>
      <c r="EC68" s="95">
        <f t="shared" si="169"/>
        <v>36.159757671111109</v>
      </c>
      <c r="ED68" s="95">
        <f t="shared" si="170"/>
        <v>50.408120796444436</v>
      </c>
      <c r="EE68" s="95">
        <f t="shared" si="171"/>
        <v>76.694865607111097</v>
      </c>
      <c r="EF68" s="95">
        <f t="shared" si="172"/>
        <v>112.8348368843983</v>
      </c>
      <c r="EG68" s="95">
        <f t="shared" si="173"/>
        <v>159.19471961288625</v>
      </c>
      <c r="EH68" s="95">
        <f t="shared" si="174"/>
        <v>215.83405659750991</v>
      </c>
      <c r="EI68" s="95">
        <f t="shared" si="175"/>
        <v>282.76586145564437</v>
      </c>
      <c r="EJ68" s="95">
        <f t="shared" si="176"/>
        <v>359.99357472698483</v>
      </c>
      <c r="EK68" s="95">
        <f t="shared" si="177"/>
        <v>36.159757671111109</v>
      </c>
      <c r="EL68" s="95">
        <f t="shared" si="178"/>
        <v>50.408120796444436</v>
      </c>
      <c r="EM68" s="95">
        <f t="shared" si="179"/>
        <v>76.694865607111097</v>
      </c>
      <c r="EN68" s="95">
        <f t="shared" si="180"/>
        <v>112.8348368843983</v>
      </c>
      <c r="EO68" s="95">
        <f t="shared" si="181"/>
        <v>159.19471961288625</v>
      </c>
      <c r="EP68" s="95">
        <f t="shared" si="182"/>
        <v>215.83405659750991</v>
      </c>
      <c r="EQ68" s="95">
        <f t="shared" si="183"/>
        <v>282.76586145564437</v>
      </c>
      <c r="ER68" s="95">
        <f t="shared" si="184"/>
        <v>359.99357472698483</v>
      </c>
      <c r="ES68" s="95">
        <f t="shared" si="185"/>
        <v>1</v>
      </c>
      <c r="ET68" s="95">
        <f t="shared" si="186"/>
        <v>1</v>
      </c>
      <c r="EU68" s="95">
        <f t="shared" si="187"/>
        <v>1</v>
      </c>
      <c r="EV68" s="95">
        <f t="shared" si="188"/>
        <v>1</v>
      </c>
      <c r="EW68" s="95">
        <f t="shared" si="189"/>
        <v>1</v>
      </c>
      <c r="EX68" s="95">
        <f t="shared" si="190"/>
        <v>1</v>
      </c>
      <c r="EY68" s="95">
        <f t="shared" si="191"/>
        <v>1</v>
      </c>
      <c r="EZ68" s="95">
        <f t="shared" si="192"/>
        <v>1</v>
      </c>
      <c r="FA68" s="95">
        <f t="shared" si="193"/>
        <v>1</v>
      </c>
      <c r="FB68" s="95">
        <f t="shared" si="194"/>
        <v>1</v>
      </c>
      <c r="FC68" s="95">
        <f t="shared" si="195"/>
        <v>1</v>
      </c>
      <c r="FD68" s="95">
        <f t="shared" si="196"/>
        <v>1</v>
      </c>
      <c r="FE68" s="95">
        <f t="shared" si="197"/>
        <v>1</v>
      </c>
      <c r="FF68" s="95">
        <f t="shared" si="198"/>
        <v>1</v>
      </c>
      <c r="FG68" s="95">
        <f t="shared" si="199"/>
        <v>1</v>
      </c>
      <c r="FH68" s="95">
        <f t="shared" si="200"/>
        <v>1</v>
      </c>
      <c r="FI68" s="95">
        <f t="shared" si="201"/>
        <v>1</v>
      </c>
      <c r="FJ68" s="95">
        <f t="shared" si="202"/>
        <v>1</v>
      </c>
      <c r="FK68" s="95">
        <f t="shared" si="203"/>
        <v>1</v>
      </c>
      <c r="FL68" s="95">
        <f t="shared" si="204"/>
        <v>1</v>
      </c>
      <c r="FM68" s="95">
        <f t="shared" si="205"/>
        <v>1</v>
      </c>
      <c r="FN68" s="95">
        <f t="shared" si="206"/>
        <v>1</v>
      </c>
      <c r="FO68" s="95">
        <f t="shared" si="207"/>
        <v>1</v>
      </c>
      <c r="FP68" s="95">
        <f t="shared" si="208"/>
        <v>1</v>
      </c>
      <c r="FQ68" s="115">
        <f t="shared" si="209"/>
        <v>14.742420599511354</v>
      </c>
      <c r="FR68" s="115">
        <f t="shared" si="210"/>
        <v>16.785835027671144</v>
      </c>
      <c r="FS68" s="115">
        <f t="shared" si="211"/>
        <v>17.871635417791676</v>
      </c>
      <c r="FT68" s="115">
        <f t="shared" si="212"/>
        <v>18.527358766350719</v>
      </c>
      <c r="FU68" s="115">
        <f t="shared" si="213"/>
        <v>18.938903263102194</v>
      </c>
      <c r="FV68" s="115">
        <f t="shared" si="214"/>
        <v>19.20629031498552</v>
      </c>
      <c r="FW68" s="115">
        <f t="shared" si="215"/>
        <v>19.386607044900376</v>
      </c>
      <c r="FX68" s="115">
        <f t="shared" si="216"/>
        <v>19.598516681622115</v>
      </c>
      <c r="FZ68" s="90">
        <f t="shared" si="241"/>
        <v>14.742420599511354</v>
      </c>
      <c r="GB68" s="18"/>
      <c r="GC68" s="29"/>
      <c r="GE68" s="15"/>
      <c r="GF68" s="15"/>
      <c r="GG68" s="15"/>
      <c r="GI68" s="31"/>
      <c r="GJ68" s="31"/>
      <c r="GK68" s="31"/>
      <c r="HU68" s="21"/>
      <c r="HV68" s="21"/>
      <c r="HW68" s="21"/>
      <c r="HX68" s="21"/>
      <c r="HY68" s="21"/>
      <c r="HZ68" s="21"/>
      <c r="IA68" s="21"/>
      <c r="IC68" s="28"/>
      <c r="ID68" s="11"/>
      <c r="IE68" s="13"/>
      <c r="IF68" s="11"/>
      <c r="IG68" s="13"/>
      <c r="IH68" s="13"/>
      <c r="II68" s="13"/>
      <c r="IJ68" s="28"/>
      <c r="IK68" s="11"/>
      <c r="IL68" s="13"/>
      <c r="IM68" s="22"/>
      <c r="IN68" s="23"/>
      <c r="IO68" s="11"/>
      <c r="IP68" s="23"/>
      <c r="IQ68" s="28"/>
      <c r="IR68" s="20"/>
      <c r="IS68" s="13"/>
      <c r="IT68" s="23"/>
      <c r="IU68" s="23"/>
      <c r="IV68" s="23"/>
      <c r="IW68" s="23"/>
      <c r="IX68" s="28"/>
      <c r="IY68" s="13"/>
      <c r="IZ68" s="25"/>
      <c r="JA68" s="25"/>
      <c r="JB68" s="25"/>
      <c r="JC68" s="25"/>
      <c r="JD68" s="25"/>
      <c r="JE68" s="25"/>
      <c r="JF68" s="25"/>
    </row>
    <row r="69" spans="1:266" ht="13.8" x14ac:dyDescent="0.3">
      <c r="A69" s="5"/>
      <c r="B69" s="95">
        <v>0.05</v>
      </c>
      <c r="C69" s="20">
        <v>1382.2307425028976</v>
      </c>
      <c r="D69" s="20">
        <v>19.784539408969081</v>
      </c>
      <c r="E69" s="20">
        <v>9.9443439306293495</v>
      </c>
      <c r="F69" s="20">
        <v>4.9966722100615177</v>
      </c>
      <c r="G69" s="20">
        <v>2.4995409799773607</v>
      </c>
      <c r="H69" s="20">
        <v>1.2499390003667403</v>
      </c>
      <c r="I69" s="20">
        <v>1.0000126254249304</v>
      </c>
      <c r="J69" s="5"/>
      <c r="K69" s="5"/>
      <c r="V69" s="94"/>
      <c r="W69" s="94"/>
      <c r="X69" s="118">
        <v>3.5</v>
      </c>
      <c r="Y69" s="118">
        <v>10</v>
      </c>
      <c r="Z69" s="40">
        <v>1.7999999999999999E-2</v>
      </c>
      <c r="AA69" s="40">
        <v>10000000</v>
      </c>
      <c r="AB69" s="40">
        <v>10000000</v>
      </c>
      <c r="AC69" s="98">
        <v>3900000</v>
      </c>
      <c r="AD69" s="42">
        <v>0.33</v>
      </c>
      <c r="AE69" s="42">
        <v>0.33</v>
      </c>
      <c r="AF69" s="41">
        <v>1.7999999999999999E-2</v>
      </c>
      <c r="AG69" s="40">
        <v>10000000</v>
      </c>
      <c r="AH69" s="40">
        <v>10000000</v>
      </c>
      <c r="AI69" s="98">
        <v>3900000</v>
      </c>
      <c r="AJ69" s="42">
        <v>0.33</v>
      </c>
      <c r="AK69" s="42">
        <v>0.33</v>
      </c>
      <c r="AL69" s="42">
        <f>AL60</f>
        <v>5.0200000000000002E-2</v>
      </c>
      <c r="AM69" s="40">
        <v>6000</v>
      </c>
      <c r="AN69" s="40">
        <f>AN60</f>
        <v>10000</v>
      </c>
      <c r="AO69" s="40">
        <f>AO60</f>
        <v>10000</v>
      </c>
      <c r="AP69" s="42">
        <v>0.03</v>
      </c>
      <c r="AQ69" s="42">
        <v>0.03</v>
      </c>
      <c r="AR69" s="4">
        <f t="shared" si="217"/>
        <v>6.8199999999999997E-2</v>
      </c>
      <c r="AS69" s="11">
        <f t="shared" si="218"/>
        <v>0.35</v>
      </c>
      <c r="AT69" s="15">
        <f t="shared" si="219"/>
        <v>469.76949837279756</v>
      </c>
      <c r="AU69" s="19">
        <f t="shared" si="220"/>
        <v>5.0040256631266655E-2</v>
      </c>
      <c r="AV69" s="13">
        <f t="shared" si="221"/>
        <v>0.5</v>
      </c>
      <c r="AW69" s="11">
        <f t="shared" si="222"/>
        <v>1</v>
      </c>
      <c r="AX69" s="11">
        <f t="shared" si="223"/>
        <v>0.8911</v>
      </c>
      <c r="AY69" s="11">
        <f t="shared" si="224"/>
        <v>201997.53114128605</v>
      </c>
      <c r="AZ69" s="11">
        <f t="shared" si="225"/>
        <v>1</v>
      </c>
      <c r="BA69" s="11">
        <f t="shared" si="226"/>
        <v>0.34752899999999998</v>
      </c>
      <c r="BB69" s="11">
        <f t="shared" si="227"/>
        <v>1.025058</v>
      </c>
      <c r="BC69" s="11">
        <f t="shared" si="228"/>
        <v>0.99909999999999999</v>
      </c>
      <c r="BD69" s="11">
        <f t="shared" si="229"/>
        <v>0.8911</v>
      </c>
      <c r="BE69" s="11">
        <f t="shared" si="230"/>
        <v>201997.53114128605</v>
      </c>
      <c r="BF69" s="11">
        <f t="shared" si="231"/>
        <v>1</v>
      </c>
      <c r="BG69" s="11">
        <f t="shared" si="232"/>
        <v>0.34752899999999998</v>
      </c>
      <c r="BH69" s="11">
        <f t="shared" si="233"/>
        <v>1.025058</v>
      </c>
      <c r="BI69" s="121">
        <f t="shared" si="124"/>
        <v>0.49</v>
      </c>
      <c r="BJ69" s="121">
        <f>16*X69^2/(3*(BJ62^2+1)*Y69^2)</f>
        <v>0.13066666666666665</v>
      </c>
      <c r="BK69" s="121">
        <f>16*X69^2/(3*(BK62^2+1)*Y69^2)</f>
        <v>6.5333333333333327E-2</v>
      </c>
      <c r="BL69" s="121">
        <f>16*X69^2/(3*(BL62^2+1)*Y69^2)</f>
        <v>3.8431372549019606E-2</v>
      </c>
      <c r="BM69" s="121">
        <f>16*X69^2/(3*(BM62^2+1)*Y69^2)</f>
        <v>2.5128205128205128E-2</v>
      </c>
      <c r="BN69" s="121">
        <f>16*X69^2/(3*(BN62^2+1)*Y69^2)</f>
        <v>1.7657657657657658E-2</v>
      </c>
      <c r="BO69" s="121">
        <f>16*X69^2/(3*(BO62^2+1)*Y69^2)</f>
        <v>1.3066666666666667E-2</v>
      </c>
      <c r="BP69" s="121">
        <f>16*X69^2/(3*(BP62^2+1)*Y69^2)</f>
        <v>1.0051282051282051E-2</v>
      </c>
      <c r="BQ69" s="121">
        <f t="shared" si="234"/>
        <v>1.3333333333333333</v>
      </c>
      <c r="BR69" s="121">
        <f t="shared" si="125"/>
        <v>1.3333333333333333</v>
      </c>
      <c r="BS69" s="121">
        <f t="shared" si="125"/>
        <v>1.3333333333333333</v>
      </c>
      <c r="BT69" s="121">
        <f t="shared" si="125"/>
        <v>1.3333333333333333</v>
      </c>
      <c r="BU69" s="121">
        <f t="shared" si="125"/>
        <v>1.3333333333333333</v>
      </c>
      <c r="BV69" s="121">
        <f t="shared" si="125"/>
        <v>1.3333333333333333</v>
      </c>
      <c r="BW69" s="121">
        <f t="shared" si="125"/>
        <v>1.3333333333333333</v>
      </c>
      <c r="BX69" s="121">
        <f t="shared" si="125"/>
        <v>1.3333333333333333</v>
      </c>
      <c r="BY69" s="121">
        <f t="shared" si="235"/>
        <v>32.653061224489797</v>
      </c>
      <c r="BZ69" s="121">
        <f>(BZ62^4+6*BZ62^2+1)/(BZ62^2+1)*(Y69^2/X69^2)</f>
        <v>66.938775510204081</v>
      </c>
      <c r="CA69" s="121">
        <f>(CA62^4+6*CA62^2+1)/(CA62^2+1)*(Y69^2/X69^2)</f>
        <v>111.0204081632653</v>
      </c>
      <c r="CB69" s="121">
        <f>(CB62^4+6*CB62^2+1)/(CB62^2+1)*(Y69^2/X69^2)</f>
        <v>169.50780312124851</v>
      </c>
      <c r="CC69" s="121">
        <f>(CC62^4+6*CC62^2+1)/(CC62^2+1)*(Y69^2/X69^2)</f>
        <v>243.6420722135008</v>
      </c>
      <c r="CD69" s="121">
        <f>(CD62^4+6*CD62^2+1)/(CD62^2+1)*(Y69^2/X69^2)</f>
        <v>333.811362382791</v>
      </c>
      <c r="CE69" s="121">
        <f>(CE62^4+6*CE62^2+1)/(CE62^2+1)*(Y69^2/X69^2)</f>
        <v>440.16326530612247</v>
      </c>
      <c r="CF69" s="121">
        <f>(CF62^4+6*CF62^2+1)/(CF62^2+1)*(Y69^2/X69^2)</f>
        <v>562.76295133437986</v>
      </c>
      <c r="CG69" s="121">
        <f t="shared" si="236"/>
        <v>0.1225</v>
      </c>
      <c r="CH69" s="121">
        <f t="shared" si="126"/>
        <v>3.2666666666666663E-2</v>
      </c>
      <c r="CI69" s="121">
        <f t="shared" si="127"/>
        <v>1.6333333333333332E-2</v>
      </c>
      <c r="CJ69" s="121">
        <f t="shared" si="128"/>
        <v>9.6078431372549015E-3</v>
      </c>
      <c r="CK69" s="121">
        <f t="shared" si="129"/>
        <v>6.2820512820512819E-3</v>
      </c>
      <c r="CL69" s="121">
        <f t="shared" si="130"/>
        <v>4.4144144144144144E-3</v>
      </c>
      <c r="CM69" s="121">
        <f t="shared" si="131"/>
        <v>3.2666666666666669E-3</v>
      </c>
      <c r="CN69" s="121">
        <f t="shared" si="132"/>
        <v>1.0051282051282051E-2</v>
      </c>
      <c r="CO69" s="95">
        <f t="shared" si="133"/>
        <v>40.899061795918371</v>
      </c>
      <c r="CP69" s="95">
        <f t="shared" si="134"/>
        <v>85.587004653061229</v>
      </c>
      <c r="CQ69" s="95">
        <f t="shared" si="135"/>
        <v>143.85349444897957</v>
      </c>
      <c r="CR69" s="95">
        <f t="shared" si="136"/>
        <v>222.19968940696279</v>
      </c>
      <c r="CS69" s="95">
        <f t="shared" si="137"/>
        <v>321.86670135635791</v>
      </c>
      <c r="CT69" s="95">
        <f t="shared" si="138"/>
        <v>443.24267723993387</v>
      </c>
      <c r="CU69" s="95">
        <f t="shared" si="139"/>
        <v>586.47520873469387</v>
      </c>
      <c r="CV69" s="95">
        <f t="shared" si="140"/>
        <v>610.32710904866553</v>
      </c>
      <c r="CW69" s="95">
        <f t="shared" si="141"/>
        <v>40.899061795918371</v>
      </c>
      <c r="CX69" s="95">
        <f t="shared" si="142"/>
        <v>85.587004653061229</v>
      </c>
      <c r="CY69" s="95">
        <f t="shared" si="143"/>
        <v>143.85349444897957</v>
      </c>
      <c r="CZ69" s="95">
        <f t="shared" si="144"/>
        <v>222.19968940696279</v>
      </c>
      <c r="DA69" s="95">
        <f t="shared" si="145"/>
        <v>321.86670135635791</v>
      </c>
      <c r="DB69" s="95">
        <f t="shared" si="146"/>
        <v>443.24267723993387</v>
      </c>
      <c r="DC69" s="95">
        <f t="shared" si="147"/>
        <v>586.47520873469387</v>
      </c>
      <c r="DD69" s="95">
        <f t="shared" si="148"/>
        <v>610.32710904866553</v>
      </c>
      <c r="DE69" s="13">
        <f t="shared" si="237"/>
        <v>35.876549224489793</v>
      </c>
      <c r="DF69" s="13">
        <f t="shared" si="238"/>
        <v>69.802930176870746</v>
      </c>
      <c r="DG69" s="13">
        <f t="shared" si="239"/>
        <v>113.81922949659864</v>
      </c>
      <c r="DH69" s="13">
        <f t="shared" si="240"/>
        <v>172.27972249379752</v>
      </c>
      <c r="DI69" s="13">
        <f t="shared" si="149"/>
        <v>246.40068841862899</v>
      </c>
      <c r="DJ69" s="13">
        <f t="shared" si="150"/>
        <v>336.56250804044868</v>
      </c>
      <c r="DK69" s="13">
        <f t="shared" si="151"/>
        <v>442.90981997278914</v>
      </c>
      <c r="DL69" s="13">
        <f t="shared" si="152"/>
        <v>565.50649061643117</v>
      </c>
      <c r="DM69" s="95">
        <f t="shared" si="153"/>
        <v>35.876549224489793</v>
      </c>
      <c r="DN69" s="95">
        <f t="shared" si="154"/>
        <v>69.802930176870746</v>
      </c>
      <c r="DO69" s="95">
        <f t="shared" si="155"/>
        <v>113.81922949659864</v>
      </c>
      <c r="DP69" s="95">
        <f t="shared" si="156"/>
        <v>172.27972249379752</v>
      </c>
      <c r="DQ69" s="95">
        <f t="shared" si="157"/>
        <v>246.40068841862899</v>
      </c>
      <c r="DR69" s="95">
        <f t="shared" si="158"/>
        <v>336.56250804044868</v>
      </c>
      <c r="DS69" s="95">
        <f t="shared" si="159"/>
        <v>442.90981997278914</v>
      </c>
      <c r="DT69" s="95">
        <f t="shared" si="160"/>
        <v>565.50649061643117</v>
      </c>
      <c r="DU69" s="95">
        <f t="shared" si="161"/>
        <v>30.756199205714282</v>
      </c>
      <c r="DV69" s="95">
        <f t="shared" si="162"/>
        <v>39.223400867047616</v>
      </c>
      <c r="DW69" s="95">
        <f t="shared" si="163"/>
        <v>58.125988182095227</v>
      </c>
      <c r="DX69" s="95">
        <f t="shared" si="164"/>
        <v>84.476027941578508</v>
      </c>
      <c r="DY69" s="95">
        <f t="shared" si="165"/>
        <v>118.42947860082275</v>
      </c>
      <c r="DZ69" s="95">
        <f t="shared" si="166"/>
        <v>159.97998007337438</v>
      </c>
      <c r="EA69" s="95">
        <f t="shared" si="167"/>
        <v>209.1154866055619</v>
      </c>
      <c r="EB69" s="95">
        <f t="shared" si="168"/>
        <v>265.82837356025465</v>
      </c>
      <c r="EC69" s="95">
        <f t="shared" si="169"/>
        <v>30.756199205714282</v>
      </c>
      <c r="ED69" s="95">
        <f t="shared" si="170"/>
        <v>39.223400867047616</v>
      </c>
      <c r="EE69" s="95">
        <f t="shared" si="171"/>
        <v>58.125988182095227</v>
      </c>
      <c r="EF69" s="95">
        <f t="shared" si="172"/>
        <v>84.476027941578508</v>
      </c>
      <c r="EG69" s="95">
        <f t="shared" si="173"/>
        <v>118.42947860082275</v>
      </c>
      <c r="EH69" s="95">
        <f t="shared" si="174"/>
        <v>159.97998007337438</v>
      </c>
      <c r="EI69" s="95">
        <f t="shared" si="175"/>
        <v>209.11548660556187</v>
      </c>
      <c r="EJ69" s="95">
        <f t="shared" si="176"/>
        <v>265.82837356025465</v>
      </c>
      <c r="EK69" s="95">
        <f t="shared" si="177"/>
        <v>30.756199205714282</v>
      </c>
      <c r="EL69" s="95">
        <f t="shared" si="178"/>
        <v>39.223400867047616</v>
      </c>
      <c r="EM69" s="95">
        <f t="shared" si="179"/>
        <v>58.125988182095227</v>
      </c>
      <c r="EN69" s="95">
        <f t="shared" si="180"/>
        <v>84.476027941578508</v>
      </c>
      <c r="EO69" s="95">
        <f t="shared" si="181"/>
        <v>118.42947860082275</v>
      </c>
      <c r="EP69" s="95">
        <f t="shared" si="182"/>
        <v>159.97998007337438</v>
      </c>
      <c r="EQ69" s="95">
        <f t="shared" si="183"/>
        <v>209.11548660556187</v>
      </c>
      <c r="ER69" s="95">
        <f t="shared" si="184"/>
        <v>265.82837356025465</v>
      </c>
      <c r="ES69" s="95">
        <f t="shared" si="185"/>
        <v>1</v>
      </c>
      <c r="ET69" s="95">
        <f t="shared" si="186"/>
        <v>1</v>
      </c>
      <c r="EU69" s="95">
        <f t="shared" si="187"/>
        <v>1</v>
      </c>
      <c r="EV69" s="95">
        <f t="shared" si="188"/>
        <v>1</v>
      </c>
      <c r="EW69" s="95">
        <f t="shared" si="189"/>
        <v>1</v>
      </c>
      <c r="EX69" s="95">
        <f t="shared" si="190"/>
        <v>1</v>
      </c>
      <c r="EY69" s="95">
        <f t="shared" si="191"/>
        <v>1</v>
      </c>
      <c r="EZ69" s="95">
        <f t="shared" si="192"/>
        <v>1</v>
      </c>
      <c r="FA69" s="95">
        <f t="shared" si="193"/>
        <v>1</v>
      </c>
      <c r="FB69" s="95">
        <f t="shared" si="194"/>
        <v>1</v>
      </c>
      <c r="FC69" s="95">
        <f t="shared" si="195"/>
        <v>1</v>
      </c>
      <c r="FD69" s="95">
        <f t="shared" si="196"/>
        <v>1</v>
      </c>
      <c r="FE69" s="95">
        <f t="shared" si="197"/>
        <v>1</v>
      </c>
      <c r="FF69" s="95">
        <f t="shared" si="198"/>
        <v>1</v>
      </c>
      <c r="FG69" s="95">
        <f t="shared" si="199"/>
        <v>1</v>
      </c>
      <c r="FH69" s="95">
        <f t="shared" si="200"/>
        <v>1</v>
      </c>
      <c r="FI69" s="95">
        <f t="shared" si="201"/>
        <v>1</v>
      </c>
      <c r="FJ69" s="95">
        <f t="shared" si="202"/>
        <v>1</v>
      </c>
      <c r="FK69" s="95">
        <f t="shared" si="203"/>
        <v>1</v>
      </c>
      <c r="FL69" s="95">
        <f t="shared" si="204"/>
        <v>1</v>
      </c>
      <c r="FM69" s="95">
        <f t="shared" si="205"/>
        <v>1</v>
      </c>
      <c r="FN69" s="95">
        <f t="shared" si="206"/>
        <v>1</v>
      </c>
      <c r="FO69" s="95">
        <f t="shared" si="207"/>
        <v>1</v>
      </c>
      <c r="FP69" s="95">
        <f t="shared" si="208"/>
        <v>1</v>
      </c>
      <c r="FQ69" s="115">
        <f t="shared" si="209"/>
        <v>13.598730858825441</v>
      </c>
      <c r="FR69" s="115">
        <f t="shared" si="210"/>
        <v>15.905793036574327</v>
      </c>
      <c r="FS69" s="115">
        <f t="shared" si="211"/>
        <v>17.230517718051065</v>
      </c>
      <c r="FT69" s="115">
        <f t="shared" si="212"/>
        <v>18.059902424165532</v>
      </c>
      <c r="FU69" s="115">
        <f t="shared" si="213"/>
        <v>18.59189566420358</v>
      </c>
      <c r="FV69" s="115">
        <f t="shared" si="214"/>
        <v>18.942376578603653</v>
      </c>
      <c r="FW69" s="115">
        <f t="shared" si="215"/>
        <v>19.180914770744408</v>
      </c>
      <c r="FX69" s="115">
        <f t="shared" si="216"/>
        <v>19.457114769382354</v>
      </c>
      <c r="FZ69" s="90">
        <f t="shared" si="241"/>
        <v>13.598730858825441</v>
      </c>
      <c r="GB69" s="18"/>
      <c r="GC69" s="29"/>
      <c r="GE69" s="15"/>
      <c r="GF69" s="15"/>
      <c r="GG69" s="15"/>
      <c r="GI69" s="31"/>
      <c r="GJ69" s="31"/>
      <c r="GK69" s="31"/>
      <c r="HU69" s="21"/>
      <c r="HV69" s="21"/>
      <c r="HW69" s="21"/>
      <c r="HX69" s="21"/>
      <c r="HY69" s="21"/>
      <c r="HZ69" s="21"/>
      <c r="IA69" s="21"/>
      <c r="IC69" s="28"/>
      <c r="ID69" s="13"/>
      <c r="IE69" s="13"/>
      <c r="IF69" s="13"/>
      <c r="IG69" s="13"/>
      <c r="IH69" s="13"/>
      <c r="II69" s="13"/>
      <c r="IJ69" s="28"/>
      <c r="IK69" s="20"/>
      <c r="IL69" s="13"/>
      <c r="IM69" s="11"/>
      <c r="IN69" s="23"/>
      <c r="IO69" s="13"/>
      <c r="IP69" s="23"/>
      <c r="IQ69" s="28"/>
      <c r="IR69" s="20"/>
      <c r="IS69" s="13"/>
      <c r="IT69" s="20"/>
      <c r="IU69" s="23"/>
      <c r="IV69" s="20"/>
      <c r="IW69" s="23"/>
      <c r="IY69" s="13"/>
      <c r="IZ69" s="25"/>
      <c r="JA69" s="25"/>
      <c r="JB69" s="25"/>
      <c r="JC69" s="25"/>
      <c r="JD69" s="25"/>
      <c r="JE69" s="25"/>
      <c r="JF69" s="25"/>
    </row>
    <row r="70" spans="1:266" ht="13.8" x14ac:dyDescent="0.3">
      <c r="A70" s="5"/>
      <c r="B70" s="95">
        <v>0.1</v>
      </c>
      <c r="C70" s="20">
        <v>387.31297588975491</v>
      </c>
      <c r="D70" s="20">
        <v>19.198806635704734</v>
      </c>
      <c r="E70" s="20">
        <v>9.8289900871015057</v>
      </c>
      <c r="F70" s="20">
        <v>4.983869788226766</v>
      </c>
      <c r="G70" s="20">
        <v>2.4985983223734394</v>
      </c>
      <c r="H70" s="20">
        <v>1.2499717303965299</v>
      </c>
      <c r="I70" s="20">
        <v>1.000073558396567</v>
      </c>
      <c r="J70" s="5"/>
      <c r="K70" s="5"/>
      <c r="V70" s="94"/>
      <c r="W70" s="94"/>
      <c r="X70" s="118">
        <v>4</v>
      </c>
      <c r="Y70" s="118">
        <v>10</v>
      </c>
      <c r="Z70" s="40">
        <v>1.7999999999999999E-2</v>
      </c>
      <c r="AA70" s="40">
        <v>10000000</v>
      </c>
      <c r="AB70" s="40">
        <v>10000000</v>
      </c>
      <c r="AC70" s="98">
        <v>3900000</v>
      </c>
      <c r="AD70" s="42">
        <v>0.33</v>
      </c>
      <c r="AE70" s="42">
        <v>0.33</v>
      </c>
      <c r="AF70" s="41">
        <v>1.7999999999999999E-2</v>
      </c>
      <c r="AG70" s="40">
        <v>10000000</v>
      </c>
      <c r="AH70" s="40">
        <v>10000000</v>
      </c>
      <c r="AI70" s="98">
        <v>3900000</v>
      </c>
      <c r="AJ70" s="42">
        <v>0.33</v>
      </c>
      <c r="AK70" s="42">
        <v>0.33</v>
      </c>
      <c r="AL70" s="42">
        <f>AL60</f>
        <v>5.0200000000000002E-2</v>
      </c>
      <c r="AM70" s="40">
        <v>6000</v>
      </c>
      <c r="AN70" s="40">
        <f>AN60</f>
        <v>10000</v>
      </c>
      <c r="AO70" s="40">
        <f>AO60</f>
        <v>10000</v>
      </c>
      <c r="AP70" s="42">
        <v>0.03</v>
      </c>
      <c r="AQ70" s="42">
        <v>0.03</v>
      </c>
      <c r="AR70" s="4">
        <f t="shared" si="217"/>
        <v>6.8199999999999997E-2</v>
      </c>
      <c r="AS70" s="11">
        <f t="shared" si="218"/>
        <v>0.4</v>
      </c>
      <c r="AT70" s="15">
        <f t="shared" si="219"/>
        <v>469.76949837279756</v>
      </c>
      <c r="AU70" s="19">
        <f t="shared" si="220"/>
        <v>5.0040256631266655E-2</v>
      </c>
      <c r="AV70" s="13">
        <f t="shared" si="221"/>
        <v>0.5</v>
      </c>
      <c r="AW70" s="11">
        <f t="shared" si="222"/>
        <v>1</v>
      </c>
      <c r="AX70" s="11">
        <f t="shared" si="223"/>
        <v>0.8911</v>
      </c>
      <c r="AY70" s="11">
        <f t="shared" si="224"/>
        <v>201997.53114128605</v>
      </c>
      <c r="AZ70" s="11">
        <f t="shared" si="225"/>
        <v>1</v>
      </c>
      <c r="BA70" s="11">
        <f t="shared" si="226"/>
        <v>0.34752899999999998</v>
      </c>
      <c r="BB70" s="11">
        <f t="shared" si="227"/>
        <v>1.025058</v>
      </c>
      <c r="BC70" s="11">
        <f t="shared" si="228"/>
        <v>0.99909999999999999</v>
      </c>
      <c r="BD70" s="11">
        <f t="shared" si="229"/>
        <v>0.8911</v>
      </c>
      <c r="BE70" s="11">
        <f t="shared" si="230"/>
        <v>201997.53114128605</v>
      </c>
      <c r="BF70" s="11">
        <f t="shared" si="231"/>
        <v>1</v>
      </c>
      <c r="BG70" s="11">
        <f t="shared" si="232"/>
        <v>0.34752899999999998</v>
      </c>
      <c r="BH70" s="11">
        <f t="shared" si="233"/>
        <v>1.025058</v>
      </c>
      <c r="BI70" s="121">
        <f t="shared" si="124"/>
        <v>0.64</v>
      </c>
      <c r="BJ70" s="121">
        <f>16*X70^2/(3*(BJ62^2+1)*Y70^2)</f>
        <v>0.17066666666666666</v>
      </c>
      <c r="BK70" s="121">
        <f>16*X70^2/(3*(BK62^2+1)*Y70^2)</f>
        <v>8.533333333333333E-2</v>
      </c>
      <c r="BL70" s="121">
        <f>16*X70^2/(3*(BL62^2+1)*Y70^2)</f>
        <v>5.0196078431372547E-2</v>
      </c>
      <c r="BM70" s="121">
        <f>16*X70^2/(3*(BM62^2+1)*Y70^2)</f>
        <v>3.282051282051282E-2</v>
      </c>
      <c r="BN70" s="121">
        <f>16*X70^2/(3*(BN62^2+1)*Y70^2)</f>
        <v>2.3063063063063063E-2</v>
      </c>
      <c r="BO70" s="121">
        <f>16*X70^2/(3*(BO62^2+1)*Y70^2)</f>
        <v>1.7066666666666667E-2</v>
      </c>
      <c r="BP70" s="121">
        <f>16*X70^2/(3*(BP62^2+1)*Y70^2)</f>
        <v>1.3128205128205127E-2</v>
      </c>
      <c r="BQ70" s="121">
        <f t="shared" si="234"/>
        <v>1.3333333333333333</v>
      </c>
      <c r="BR70" s="121">
        <f t="shared" si="125"/>
        <v>1.3333333333333333</v>
      </c>
      <c r="BS70" s="121">
        <f t="shared" si="125"/>
        <v>1.3333333333333333</v>
      </c>
      <c r="BT70" s="121">
        <f t="shared" si="125"/>
        <v>1.3333333333333333</v>
      </c>
      <c r="BU70" s="121">
        <f t="shared" si="125"/>
        <v>1.3333333333333333</v>
      </c>
      <c r="BV70" s="121">
        <f t="shared" si="125"/>
        <v>1.3333333333333333</v>
      </c>
      <c r="BW70" s="121">
        <f t="shared" si="125"/>
        <v>1.3333333333333333</v>
      </c>
      <c r="BX70" s="121">
        <f t="shared" si="125"/>
        <v>1.3333333333333333</v>
      </c>
      <c r="BY70" s="121">
        <f t="shared" si="235"/>
        <v>25</v>
      </c>
      <c r="BZ70" s="121">
        <f>(BZ62^4+6*BZ62^2+1)/(BZ62^2+1)*(Y70^2/X70^2)</f>
        <v>51.249999999999993</v>
      </c>
      <c r="CA70" s="121">
        <f>(CA62^4+6*CA62^2+1)/(CA62^2+1)*(Y70^2/X70^2)</f>
        <v>85</v>
      </c>
      <c r="CB70" s="121">
        <f>(CB62^4+6*CB62^2+1)/(CB62^2+1)*(Y70^2/X70^2)</f>
        <v>129.77941176470588</v>
      </c>
      <c r="CC70" s="121">
        <f>(CC62^4+6*CC62^2+1)/(CC62^2+1)*(Y70^2/X70^2)</f>
        <v>186.53846153846155</v>
      </c>
      <c r="CD70" s="121">
        <f>(CD62^4+6*CD62^2+1)/(CD62^2+1)*(Y70^2/X70^2)</f>
        <v>255.57432432432435</v>
      </c>
      <c r="CE70" s="121">
        <f>(CE62^4+6*CE62^2+1)/(CE62^2+1)*(Y70^2/X70^2)</f>
        <v>337</v>
      </c>
      <c r="CF70" s="121">
        <f>(CF62^4+6*CF62^2+1)/(CF62^2+1)*(Y70^2/X70^2)</f>
        <v>430.86538461538464</v>
      </c>
      <c r="CG70" s="121">
        <f t="shared" si="236"/>
        <v>0.16</v>
      </c>
      <c r="CH70" s="121">
        <f t="shared" si="126"/>
        <v>4.2666666666666665E-2</v>
      </c>
      <c r="CI70" s="121">
        <f t="shared" si="127"/>
        <v>2.1333333333333333E-2</v>
      </c>
      <c r="CJ70" s="121">
        <f t="shared" si="128"/>
        <v>1.2549019607843137E-2</v>
      </c>
      <c r="CK70" s="121">
        <f t="shared" si="129"/>
        <v>8.2051282051282051E-3</v>
      </c>
      <c r="CL70" s="121">
        <f t="shared" si="130"/>
        <v>5.7657657657657659E-3</v>
      </c>
      <c r="CM70" s="121">
        <f t="shared" si="131"/>
        <v>4.2666666666666669E-3</v>
      </c>
      <c r="CN70" s="121">
        <f t="shared" si="132"/>
        <v>1.3128205128205127E-2</v>
      </c>
      <c r="CO70" s="95">
        <f t="shared" si="133"/>
        <v>32.359447000000003</v>
      </c>
      <c r="CP70" s="95">
        <f t="shared" si="134"/>
        <v>66.573653249999992</v>
      </c>
      <c r="CQ70" s="95">
        <f t="shared" si="135"/>
        <v>111.18393449999999</v>
      </c>
      <c r="CR70" s="95">
        <f t="shared" si="136"/>
        <v>171.16774001470588</v>
      </c>
      <c r="CS70" s="95">
        <f t="shared" si="137"/>
        <v>247.47529603846152</v>
      </c>
      <c r="CT70" s="95">
        <f t="shared" si="138"/>
        <v>340.40377757432435</v>
      </c>
      <c r="CU70" s="95">
        <f t="shared" si="139"/>
        <v>450.06618449999996</v>
      </c>
      <c r="CV70" s="95">
        <f t="shared" si="140"/>
        <v>467.62467067788464</v>
      </c>
      <c r="CW70" s="95">
        <f t="shared" si="141"/>
        <v>32.359447000000003</v>
      </c>
      <c r="CX70" s="95">
        <f t="shared" si="142"/>
        <v>66.573653249999992</v>
      </c>
      <c r="CY70" s="95">
        <f t="shared" si="143"/>
        <v>111.18393449999999</v>
      </c>
      <c r="CZ70" s="95">
        <f t="shared" si="144"/>
        <v>171.16774001470588</v>
      </c>
      <c r="DA70" s="95">
        <f t="shared" si="145"/>
        <v>247.47529603846152</v>
      </c>
      <c r="DB70" s="95">
        <f t="shared" si="146"/>
        <v>340.40377757432435</v>
      </c>
      <c r="DC70" s="95">
        <f t="shared" si="147"/>
        <v>450.06618449999996</v>
      </c>
      <c r="DD70" s="95">
        <f t="shared" si="148"/>
        <v>467.62467067788464</v>
      </c>
      <c r="DE70" s="13">
        <f t="shared" si="237"/>
        <v>28.373488000000002</v>
      </c>
      <c r="DF70" s="13">
        <f t="shared" si="238"/>
        <v>54.154154666666656</v>
      </c>
      <c r="DG70" s="13">
        <f t="shared" si="239"/>
        <v>87.818821333333332</v>
      </c>
      <c r="DH70" s="13">
        <f t="shared" si="240"/>
        <v>132.56309584313726</v>
      </c>
      <c r="DI70" s="13">
        <f t="shared" si="149"/>
        <v>189.30477005128205</v>
      </c>
      <c r="DJ70" s="13">
        <f t="shared" si="150"/>
        <v>258.33087538738744</v>
      </c>
      <c r="DK70" s="13">
        <f t="shared" si="151"/>
        <v>339.75055466666669</v>
      </c>
      <c r="DL70" s="13">
        <f t="shared" si="152"/>
        <v>433.61200082051283</v>
      </c>
      <c r="DM70" s="95">
        <f t="shared" si="153"/>
        <v>28.373488000000002</v>
      </c>
      <c r="DN70" s="95">
        <f t="shared" si="154"/>
        <v>54.154154666666656</v>
      </c>
      <c r="DO70" s="95">
        <f t="shared" si="155"/>
        <v>87.818821333333332</v>
      </c>
      <c r="DP70" s="95">
        <f t="shared" si="156"/>
        <v>132.56309584313726</v>
      </c>
      <c r="DQ70" s="95">
        <f t="shared" si="157"/>
        <v>189.30477005128205</v>
      </c>
      <c r="DR70" s="95">
        <f t="shared" si="158"/>
        <v>258.33087538738744</v>
      </c>
      <c r="DS70" s="95">
        <f t="shared" si="159"/>
        <v>339.75055466666669</v>
      </c>
      <c r="DT70" s="95">
        <f t="shared" si="160"/>
        <v>433.61200082051283</v>
      </c>
      <c r="DU70" s="95">
        <f t="shared" si="161"/>
        <v>27.279490719999998</v>
      </c>
      <c r="DV70" s="95">
        <f t="shared" si="162"/>
        <v>31.972196461333322</v>
      </c>
      <c r="DW70" s="95">
        <f t="shared" si="163"/>
        <v>46.078127050666659</v>
      </c>
      <c r="DX70" s="95">
        <f t="shared" si="164"/>
        <v>66.072455217208756</v>
      </c>
      <c r="DY70" s="95">
        <f t="shared" si="165"/>
        <v>91.972828715108463</v>
      </c>
      <c r="DZ70" s="95">
        <f t="shared" si="166"/>
        <v>123.72963198766011</v>
      </c>
      <c r="EA70" s="95">
        <f t="shared" si="167"/>
        <v>161.31437152213331</v>
      </c>
      <c r="EB70" s="95">
        <f t="shared" si="168"/>
        <v>204.7121600345404</v>
      </c>
      <c r="EC70" s="95">
        <f t="shared" si="169"/>
        <v>27.279490719999998</v>
      </c>
      <c r="ED70" s="95">
        <f t="shared" si="170"/>
        <v>31.972196461333322</v>
      </c>
      <c r="EE70" s="95">
        <f t="shared" si="171"/>
        <v>46.078127050666666</v>
      </c>
      <c r="EF70" s="95">
        <f t="shared" si="172"/>
        <v>66.072455217208756</v>
      </c>
      <c r="EG70" s="95">
        <f t="shared" si="173"/>
        <v>91.972828715108463</v>
      </c>
      <c r="EH70" s="95">
        <f t="shared" si="174"/>
        <v>123.7296319876601</v>
      </c>
      <c r="EI70" s="95">
        <f t="shared" si="175"/>
        <v>161.31437152213331</v>
      </c>
      <c r="EJ70" s="95">
        <f t="shared" si="176"/>
        <v>204.7121600345404</v>
      </c>
      <c r="EK70" s="95">
        <f t="shared" si="177"/>
        <v>27.279490719999998</v>
      </c>
      <c r="EL70" s="95">
        <f t="shared" si="178"/>
        <v>31.972196461333322</v>
      </c>
      <c r="EM70" s="95">
        <f t="shared" si="179"/>
        <v>46.078127050666666</v>
      </c>
      <c r="EN70" s="95">
        <f t="shared" si="180"/>
        <v>66.072455217208756</v>
      </c>
      <c r="EO70" s="95">
        <f t="shared" si="181"/>
        <v>91.972828715108463</v>
      </c>
      <c r="EP70" s="95">
        <f t="shared" si="182"/>
        <v>123.7296319876601</v>
      </c>
      <c r="EQ70" s="95">
        <f t="shared" si="183"/>
        <v>161.31437152213331</v>
      </c>
      <c r="ER70" s="95">
        <f t="shared" si="184"/>
        <v>204.7121600345404</v>
      </c>
      <c r="ES70" s="95">
        <f t="shared" si="185"/>
        <v>1</v>
      </c>
      <c r="ET70" s="95">
        <f t="shared" si="186"/>
        <v>1</v>
      </c>
      <c r="EU70" s="95">
        <f t="shared" si="187"/>
        <v>1</v>
      </c>
      <c r="EV70" s="95">
        <f t="shared" si="188"/>
        <v>1</v>
      </c>
      <c r="EW70" s="95">
        <f t="shared" si="189"/>
        <v>1</v>
      </c>
      <c r="EX70" s="95">
        <f t="shared" si="190"/>
        <v>1</v>
      </c>
      <c r="EY70" s="95">
        <f t="shared" si="191"/>
        <v>1</v>
      </c>
      <c r="EZ70" s="95">
        <f t="shared" si="192"/>
        <v>1</v>
      </c>
      <c r="FA70" s="95">
        <f t="shared" si="193"/>
        <v>1</v>
      </c>
      <c r="FB70" s="95">
        <f t="shared" si="194"/>
        <v>1</v>
      </c>
      <c r="FC70" s="95">
        <f t="shared" si="195"/>
        <v>1</v>
      </c>
      <c r="FD70" s="95">
        <f t="shared" si="196"/>
        <v>1</v>
      </c>
      <c r="FE70" s="95">
        <f t="shared" si="197"/>
        <v>1</v>
      </c>
      <c r="FF70" s="95">
        <f t="shared" si="198"/>
        <v>1</v>
      </c>
      <c r="FG70" s="95">
        <f t="shared" si="199"/>
        <v>1</v>
      </c>
      <c r="FH70" s="95">
        <f t="shared" si="200"/>
        <v>1</v>
      </c>
      <c r="FI70" s="95">
        <f t="shared" si="201"/>
        <v>1</v>
      </c>
      <c r="FJ70" s="95">
        <f t="shared" si="202"/>
        <v>1</v>
      </c>
      <c r="FK70" s="95">
        <f t="shared" si="203"/>
        <v>1</v>
      </c>
      <c r="FL70" s="95">
        <f t="shared" si="204"/>
        <v>1</v>
      </c>
      <c r="FM70" s="95">
        <f t="shared" si="205"/>
        <v>1</v>
      </c>
      <c r="FN70" s="95">
        <f t="shared" si="206"/>
        <v>1</v>
      </c>
      <c r="FO70" s="95">
        <f t="shared" si="207"/>
        <v>1</v>
      </c>
      <c r="FP70" s="95">
        <f t="shared" si="208"/>
        <v>1</v>
      </c>
      <c r="FQ70" s="115">
        <f t="shared" si="209"/>
        <v>12.563265227303212</v>
      </c>
      <c r="FR70" s="115">
        <f t="shared" si="210"/>
        <v>15.021805685639348</v>
      </c>
      <c r="FS70" s="115">
        <f t="shared" si="211"/>
        <v>16.555682597697608</v>
      </c>
      <c r="FT70" s="115">
        <f t="shared" si="212"/>
        <v>17.55385130816056</v>
      </c>
      <c r="FU70" s="115">
        <f t="shared" si="213"/>
        <v>18.209511619236892</v>
      </c>
      <c r="FV70" s="115">
        <f t="shared" si="214"/>
        <v>18.648156191507059</v>
      </c>
      <c r="FW70" s="115">
        <f t="shared" si="215"/>
        <v>18.949784181572159</v>
      </c>
      <c r="FX70" s="115">
        <f t="shared" si="216"/>
        <v>19.294305889005969</v>
      </c>
      <c r="FZ70" s="90">
        <f t="shared" si="241"/>
        <v>12.563265227303212</v>
      </c>
      <c r="GB70" s="18"/>
      <c r="GC70" s="29"/>
      <c r="GE70" s="15"/>
      <c r="GF70" s="15"/>
      <c r="GG70" s="15"/>
      <c r="GI70" s="31"/>
      <c r="GJ70" s="31"/>
      <c r="GK70" s="31"/>
      <c r="HU70" s="21"/>
      <c r="HV70" s="21"/>
      <c r="HW70" s="21"/>
      <c r="HX70" s="21"/>
      <c r="HY70" s="21"/>
      <c r="HZ70" s="21"/>
      <c r="IA70" s="21"/>
      <c r="IC70" s="28"/>
      <c r="ID70" s="13"/>
      <c r="IE70" s="13"/>
      <c r="IF70" s="13"/>
      <c r="IG70" s="13"/>
      <c r="IH70" s="13"/>
      <c r="II70" s="13"/>
      <c r="IJ70" s="28"/>
      <c r="IK70" s="20"/>
      <c r="IL70" s="13"/>
      <c r="IM70" s="11"/>
      <c r="IN70" s="23"/>
      <c r="IO70" s="13"/>
      <c r="IP70" s="23"/>
      <c r="IQ70" s="28"/>
      <c r="IR70" s="20"/>
      <c r="IS70" s="13"/>
      <c r="IT70" s="20"/>
      <c r="IU70" s="23"/>
      <c r="IV70" s="20"/>
      <c r="IW70" s="23"/>
      <c r="IY70" s="13"/>
      <c r="IZ70" s="25"/>
      <c r="JA70" s="25"/>
      <c r="JB70" s="25"/>
      <c r="JC70" s="25"/>
      <c r="JD70" s="25"/>
      <c r="JE70" s="25"/>
      <c r="JF70" s="25"/>
    </row>
    <row r="71" spans="1:266" ht="13.8" x14ac:dyDescent="0.3">
      <c r="A71" s="5"/>
      <c r="B71" s="95">
        <v>0.15</v>
      </c>
      <c r="C71" s="20">
        <v>177.4488733614881</v>
      </c>
      <c r="D71" s="20">
        <v>18.290173910406097</v>
      </c>
      <c r="E71" s="20">
        <v>9.6368806175359172</v>
      </c>
      <c r="F71" s="20">
        <v>4.9627397016265489</v>
      </c>
      <c r="G71" s="20">
        <v>2.4970376340272269</v>
      </c>
      <c r="H71" s="20">
        <v>1.2500264279982831</v>
      </c>
      <c r="I71" s="20">
        <v>1.0001751863475172</v>
      </c>
      <c r="J71" s="5"/>
      <c r="K71" s="5"/>
      <c r="X71" s="118">
        <v>4.5</v>
      </c>
      <c r="Y71" s="118">
        <v>10</v>
      </c>
      <c r="Z71" s="40">
        <v>1.7999999999999999E-2</v>
      </c>
      <c r="AA71" s="40">
        <v>10000000</v>
      </c>
      <c r="AB71" s="40">
        <v>10000000</v>
      </c>
      <c r="AC71" s="98">
        <v>3900000</v>
      </c>
      <c r="AD71" s="42">
        <v>0.33</v>
      </c>
      <c r="AE71" s="42">
        <v>0.33</v>
      </c>
      <c r="AF71" s="41">
        <v>1.7999999999999999E-2</v>
      </c>
      <c r="AG71" s="40">
        <v>10000000</v>
      </c>
      <c r="AH71" s="40">
        <v>10000000</v>
      </c>
      <c r="AI71" s="98">
        <v>3900000</v>
      </c>
      <c r="AJ71" s="42">
        <v>0.33</v>
      </c>
      <c r="AK71" s="42">
        <v>0.33</v>
      </c>
      <c r="AL71" s="42">
        <f>AL60</f>
        <v>5.0200000000000002E-2</v>
      </c>
      <c r="AM71" s="40">
        <v>6000</v>
      </c>
      <c r="AN71" s="40">
        <f>AN60</f>
        <v>10000</v>
      </c>
      <c r="AO71" s="40">
        <f>AO60</f>
        <v>10000</v>
      </c>
      <c r="AP71" s="42">
        <v>0.03</v>
      </c>
      <c r="AQ71" s="42">
        <v>0.03</v>
      </c>
      <c r="AR71" s="4">
        <f t="shared" si="217"/>
        <v>6.8199999999999997E-2</v>
      </c>
      <c r="AS71" s="11">
        <f t="shared" si="218"/>
        <v>0.45</v>
      </c>
      <c r="AT71" s="15">
        <f t="shared" si="219"/>
        <v>469.76949837279756</v>
      </c>
      <c r="AU71" s="19">
        <f t="shared" si="220"/>
        <v>5.0040256631266655E-2</v>
      </c>
      <c r="AV71" s="13">
        <f t="shared" si="221"/>
        <v>0.5</v>
      </c>
      <c r="AW71" s="11">
        <f t="shared" si="222"/>
        <v>1</v>
      </c>
      <c r="AX71" s="11">
        <f t="shared" si="223"/>
        <v>0.8911</v>
      </c>
      <c r="AY71" s="11">
        <f t="shared" si="224"/>
        <v>201997.53114128605</v>
      </c>
      <c r="AZ71" s="11">
        <f t="shared" si="225"/>
        <v>1</v>
      </c>
      <c r="BA71" s="11">
        <f t="shared" si="226"/>
        <v>0.34752899999999998</v>
      </c>
      <c r="BB71" s="11">
        <f t="shared" si="227"/>
        <v>1.025058</v>
      </c>
      <c r="BC71" s="11">
        <f t="shared" si="228"/>
        <v>0.99909999999999999</v>
      </c>
      <c r="BD71" s="11">
        <f t="shared" si="229"/>
        <v>0.8911</v>
      </c>
      <c r="BE71" s="11">
        <f t="shared" si="230"/>
        <v>201997.53114128605</v>
      </c>
      <c r="BF71" s="11">
        <f t="shared" si="231"/>
        <v>1</v>
      </c>
      <c r="BG71" s="11">
        <f t="shared" si="232"/>
        <v>0.34752899999999998</v>
      </c>
      <c r="BH71" s="11">
        <f t="shared" si="233"/>
        <v>1.025058</v>
      </c>
      <c r="BI71" s="121">
        <f t="shared" si="124"/>
        <v>0.81</v>
      </c>
      <c r="BJ71" s="121">
        <f>16*X71^2/(3*(BJ62^2+1)*Y71^2)</f>
        <v>0.216</v>
      </c>
      <c r="BK71" s="121">
        <f>16*X71^2/(3*(BK62^2+1)*Y71^2)</f>
        <v>0.108</v>
      </c>
      <c r="BL71" s="121">
        <f>16*X71^2/(3*(BL62^2+1)*Y71^2)</f>
        <v>6.3529411764705876E-2</v>
      </c>
      <c r="BM71" s="121">
        <f>16*X71^2/(3*(BM62^2+1)*Y71^2)</f>
        <v>4.1538461538461538E-2</v>
      </c>
      <c r="BN71" s="121">
        <f>16*X71^2/(3*(BN62^2+1)*Y71^2)</f>
        <v>2.9189189189189189E-2</v>
      </c>
      <c r="BO71" s="121">
        <f>16*X71^2/(3*(BO62^2+1)*Y71^2)</f>
        <v>2.1600000000000001E-2</v>
      </c>
      <c r="BP71" s="121">
        <f>16*X71^2/(3*(BP62^2+1)*Y71^2)</f>
        <v>1.6615384615384615E-2</v>
      </c>
      <c r="BQ71" s="121">
        <f t="shared" si="234"/>
        <v>1.3333333333333333</v>
      </c>
      <c r="BR71" s="121">
        <f t="shared" si="125"/>
        <v>1.3333333333333333</v>
      </c>
      <c r="BS71" s="121">
        <f t="shared" si="125"/>
        <v>1.3333333333333333</v>
      </c>
      <c r="BT71" s="121">
        <f t="shared" si="125"/>
        <v>1.3333333333333333</v>
      </c>
      <c r="BU71" s="121">
        <f t="shared" si="125"/>
        <v>1.3333333333333333</v>
      </c>
      <c r="BV71" s="121">
        <f t="shared" si="125"/>
        <v>1.3333333333333333</v>
      </c>
      <c r="BW71" s="121">
        <f t="shared" si="125"/>
        <v>1.3333333333333333</v>
      </c>
      <c r="BX71" s="121">
        <f t="shared" si="125"/>
        <v>1.3333333333333333</v>
      </c>
      <c r="BY71" s="121">
        <f t="shared" si="235"/>
        <v>19.753086419753085</v>
      </c>
      <c r="BZ71" s="121">
        <f>(BZ62^4+6*BZ62^2+1)/(BZ62^2+1)*(Y71^2/X71^2)</f>
        <v>40.493827160493822</v>
      </c>
      <c r="CA71" s="121">
        <f>(CA62^4+6*CA62^2+1)/(CA62^2+1)*(Y71^2/X71^2)</f>
        <v>67.160493827160494</v>
      </c>
      <c r="CB71" s="121">
        <f>(CB62^4+6*CB62^2+1)/(CB62^2+1)*(Y71^2/X71^2)</f>
        <v>102.54175744371823</v>
      </c>
      <c r="CC71" s="121">
        <f>(CC62^4+6*CC62^2+1)/(CC62^2+1)*(Y71^2/X71^2)</f>
        <v>147.38841405508072</v>
      </c>
      <c r="CD71" s="121">
        <f>(CD62^4+6*CD62^2+1)/(CD62^2+1)*(Y71^2/X71^2)</f>
        <v>201.93526860193526</v>
      </c>
      <c r="CE71" s="121">
        <f>(CE62^4+6*CE62^2+1)/(CE62^2+1)*(Y71^2/X71^2)</f>
        <v>266.27160493827159</v>
      </c>
      <c r="CF71" s="121">
        <f>(CF62^4+6*CF62^2+1)/(CF62^2+1)*(Y71^2/X71^2)</f>
        <v>340.43684710351374</v>
      </c>
      <c r="CG71" s="121">
        <f t="shared" si="236"/>
        <v>0.20250000000000001</v>
      </c>
      <c r="CH71" s="121">
        <f t="shared" si="126"/>
        <v>5.3999999999999999E-2</v>
      </c>
      <c r="CI71" s="121">
        <f t="shared" si="127"/>
        <v>2.7E-2</v>
      </c>
      <c r="CJ71" s="121">
        <f t="shared" si="128"/>
        <v>1.5882352941176469E-2</v>
      </c>
      <c r="CK71" s="121">
        <f t="shared" si="129"/>
        <v>1.0384615384615384E-2</v>
      </c>
      <c r="CL71" s="121">
        <f t="shared" si="130"/>
        <v>7.2972972972972974E-3</v>
      </c>
      <c r="CM71" s="121">
        <f t="shared" si="131"/>
        <v>5.4000000000000003E-3</v>
      </c>
      <c r="CN71" s="121">
        <f t="shared" si="132"/>
        <v>1.6615384615384615E-2</v>
      </c>
      <c r="CO71" s="95">
        <f t="shared" si="133"/>
        <v>26.504715209876544</v>
      </c>
      <c r="CP71" s="95">
        <f t="shared" si="134"/>
        <v>53.538162123456786</v>
      </c>
      <c r="CQ71" s="95">
        <f t="shared" si="135"/>
        <v>88.785791753086414</v>
      </c>
      <c r="CR71" s="95">
        <f t="shared" si="136"/>
        <v>136.18040351779229</v>
      </c>
      <c r="CS71" s="95">
        <f t="shared" si="137"/>
        <v>196.47279346248811</v>
      </c>
      <c r="CT71" s="95">
        <f t="shared" si="138"/>
        <v>269.89776652786117</v>
      </c>
      <c r="CU71" s="95">
        <f t="shared" si="139"/>
        <v>356.54460656790121</v>
      </c>
      <c r="CV71" s="95">
        <f t="shared" si="140"/>
        <v>369.78834873314338</v>
      </c>
      <c r="CW71" s="95">
        <f t="shared" si="141"/>
        <v>26.504715209876544</v>
      </c>
      <c r="CX71" s="95">
        <f t="shared" si="142"/>
        <v>53.538162123456786</v>
      </c>
      <c r="CY71" s="95">
        <f t="shared" si="143"/>
        <v>88.785791753086414</v>
      </c>
      <c r="CZ71" s="95">
        <f t="shared" si="144"/>
        <v>136.18040351779229</v>
      </c>
      <c r="DA71" s="95">
        <f t="shared" si="145"/>
        <v>196.47279346248811</v>
      </c>
      <c r="DB71" s="95">
        <f t="shared" si="146"/>
        <v>269.89776652786117</v>
      </c>
      <c r="DC71" s="95">
        <f t="shared" si="147"/>
        <v>356.54460656790121</v>
      </c>
      <c r="DD71" s="95">
        <f t="shared" si="148"/>
        <v>369.78834873314338</v>
      </c>
      <c r="DE71" s="13">
        <f t="shared" si="237"/>
        <v>23.296574419753085</v>
      </c>
      <c r="DF71" s="13">
        <f t="shared" si="238"/>
        <v>43.443315160493825</v>
      </c>
      <c r="DG71" s="13">
        <f t="shared" si="239"/>
        <v>70.001981827160492</v>
      </c>
      <c r="DH71" s="13">
        <f t="shared" si="240"/>
        <v>105.33877485548292</v>
      </c>
      <c r="DI71" s="13">
        <f t="shared" si="149"/>
        <v>150.16344051661918</v>
      </c>
      <c r="DJ71" s="13">
        <f t="shared" si="150"/>
        <v>204.69794579112445</v>
      </c>
      <c r="DK71" s="13">
        <f t="shared" si="151"/>
        <v>269.02669293827159</v>
      </c>
      <c r="DL71" s="13">
        <f t="shared" si="152"/>
        <v>343.18695048812913</v>
      </c>
      <c r="DM71" s="95">
        <f t="shared" si="153"/>
        <v>23.296574419753085</v>
      </c>
      <c r="DN71" s="95">
        <f t="shared" si="154"/>
        <v>43.443315160493825</v>
      </c>
      <c r="DO71" s="95">
        <f t="shared" si="155"/>
        <v>70.001981827160492</v>
      </c>
      <c r="DP71" s="95">
        <f t="shared" si="156"/>
        <v>105.33877485548292</v>
      </c>
      <c r="DQ71" s="95">
        <f t="shared" si="157"/>
        <v>150.16344051661918</v>
      </c>
      <c r="DR71" s="95">
        <f t="shared" si="158"/>
        <v>204.69794579112445</v>
      </c>
      <c r="DS71" s="95">
        <f t="shared" si="159"/>
        <v>269.02669293827159</v>
      </c>
      <c r="DT71" s="95">
        <f t="shared" si="160"/>
        <v>343.18695048812913</v>
      </c>
      <c r="DU71" s="95">
        <f t="shared" si="161"/>
        <v>24.926991120493824</v>
      </c>
      <c r="DV71" s="95">
        <f t="shared" si="162"/>
        <v>27.009093337679012</v>
      </c>
      <c r="DW71" s="95">
        <f t="shared" si="163"/>
        <v>37.822302495012345</v>
      </c>
      <c r="DX71" s="95">
        <f t="shared" si="164"/>
        <v>53.457467152517403</v>
      </c>
      <c r="DY71" s="95">
        <f t="shared" si="165"/>
        <v>73.835832565972652</v>
      </c>
      <c r="DZ71" s="95">
        <f t="shared" si="166"/>
        <v>98.877634134780536</v>
      </c>
      <c r="EA71" s="95">
        <f t="shared" si="167"/>
        <v>128.54291426532345</v>
      </c>
      <c r="EB71" s="95">
        <f t="shared" si="168"/>
        <v>162.8117236119231</v>
      </c>
      <c r="EC71" s="95">
        <f t="shared" si="169"/>
        <v>24.926991120493824</v>
      </c>
      <c r="ED71" s="95">
        <f t="shared" si="170"/>
        <v>27.009093337679005</v>
      </c>
      <c r="EE71" s="95">
        <f t="shared" si="171"/>
        <v>37.822302495012345</v>
      </c>
      <c r="EF71" s="95">
        <f t="shared" si="172"/>
        <v>53.457467152517395</v>
      </c>
      <c r="EG71" s="95">
        <f t="shared" si="173"/>
        <v>73.835832565972666</v>
      </c>
      <c r="EH71" s="95">
        <f t="shared" si="174"/>
        <v>98.877634134780536</v>
      </c>
      <c r="EI71" s="95">
        <f t="shared" si="175"/>
        <v>128.54291426532345</v>
      </c>
      <c r="EJ71" s="95">
        <f t="shared" si="176"/>
        <v>162.8117236119231</v>
      </c>
      <c r="EK71" s="95">
        <f t="shared" si="177"/>
        <v>24.926991120493824</v>
      </c>
      <c r="EL71" s="95">
        <f t="shared" si="178"/>
        <v>27.009093337679005</v>
      </c>
      <c r="EM71" s="95">
        <f t="shared" si="179"/>
        <v>37.822302495012345</v>
      </c>
      <c r="EN71" s="95">
        <f t="shared" si="180"/>
        <v>53.457467152517395</v>
      </c>
      <c r="EO71" s="95">
        <f t="shared" si="181"/>
        <v>73.835832565972666</v>
      </c>
      <c r="EP71" s="95">
        <f t="shared" si="182"/>
        <v>98.877634134780536</v>
      </c>
      <c r="EQ71" s="95">
        <f t="shared" si="183"/>
        <v>128.54291426532345</v>
      </c>
      <c r="ER71" s="95">
        <f t="shared" si="184"/>
        <v>162.8117236119231</v>
      </c>
      <c r="ES71" s="95">
        <f t="shared" si="185"/>
        <v>1</v>
      </c>
      <c r="ET71" s="95">
        <f t="shared" si="186"/>
        <v>1</v>
      </c>
      <c r="EU71" s="95">
        <f t="shared" si="187"/>
        <v>1</v>
      </c>
      <c r="EV71" s="95">
        <f t="shared" si="188"/>
        <v>1</v>
      </c>
      <c r="EW71" s="95">
        <f t="shared" si="189"/>
        <v>1</v>
      </c>
      <c r="EX71" s="95">
        <f t="shared" si="190"/>
        <v>1</v>
      </c>
      <c r="EY71" s="95">
        <f t="shared" si="191"/>
        <v>1</v>
      </c>
      <c r="EZ71" s="95">
        <f t="shared" si="192"/>
        <v>1</v>
      </c>
      <c r="FA71" s="95">
        <f t="shared" si="193"/>
        <v>1</v>
      </c>
      <c r="FB71" s="95">
        <f t="shared" si="194"/>
        <v>1</v>
      </c>
      <c r="FC71" s="95">
        <f t="shared" si="195"/>
        <v>1</v>
      </c>
      <c r="FD71" s="95">
        <f t="shared" si="196"/>
        <v>1</v>
      </c>
      <c r="FE71" s="95">
        <f t="shared" si="197"/>
        <v>0.99999999999999989</v>
      </c>
      <c r="FF71" s="95">
        <f t="shared" si="198"/>
        <v>1</v>
      </c>
      <c r="FG71" s="95">
        <f t="shared" si="199"/>
        <v>1</v>
      </c>
      <c r="FH71" s="95">
        <f t="shared" si="200"/>
        <v>1</v>
      </c>
      <c r="FI71" s="95">
        <f t="shared" si="201"/>
        <v>1</v>
      </c>
      <c r="FJ71" s="95">
        <f t="shared" si="202"/>
        <v>1</v>
      </c>
      <c r="FK71" s="95">
        <f t="shared" si="203"/>
        <v>1</v>
      </c>
      <c r="FL71" s="95">
        <f t="shared" si="204"/>
        <v>1</v>
      </c>
      <c r="FM71" s="95">
        <f t="shared" si="205"/>
        <v>1</v>
      </c>
      <c r="FN71" s="95">
        <f t="shared" si="206"/>
        <v>1</v>
      </c>
      <c r="FO71" s="95">
        <f t="shared" si="207"/>
        <v>1</v>
      </c>
      <c r="FP71" s="95">
        <f t="shared" si="208"/>
        <v>1</v>
      </c>
      <c r="FQ71" s="115">
        <f t="shared" si="209"/>
        <v>11.654294755327795</v>
      </c>
      <c r="FR71" s="115">
        <f t="shared" si="210"/>
        <v>14.158659771274419</v>
      </c>
      <c r="FS71" s="115">
        <f t="shared" si="211"/>
        <v>15.864051905898787</v>
      </c>
      <c r="FT71" s="115">
        <f t="shared" si="212"/>
        <v>17.019462544508873</v>
      </c>
      <c r="FU71" s="115">
        <f t="shared" si="213"/>
        <v>17.797863240296486</v>
      </c>
      <c r="FV71" s="115">
        <f t="shared" si="214"/>
        <v>18.327344667162841</v>
      </c>
      <c r="FW71" s="115">
        <f t="shared" si="215"/>
        <v>18.695548225938861</v>
      </c>
      <c r="FX71" s="115">
        <f t="shared" si="216"/>
        <v>19.111126883129419</v>
      </c>
      <c r="FZ71" s="90">
        <f t="shared" si="241"/>
        <v>11.654294755327795</v>
      </c>
      <c r="GB71" s="18"/>
      <c r="GC71" s="29"/>
      <c r="GE71" s="15"/>
      <c r="GF71" s="15"/>
      <c r="GG71" s="15"/>
      <c r="GI71" s="31"/>
      <c r="GJ71" s="31"/>
      <c r="GK71" s="31"/>
      <c r="HU71" s="21"/>
      <c r="HV71" s="21"/>
      <c r="HW71" s="21"/>
      <c r="HX71" s="21"/>
      <c r="HY71" s="21"/>
      <c r="HZ71" s="21"/>
      <c r="IA71" s="21"/>
      <c r="IC71" s="28"/>
      <c r="ID71" s="11"/>
      <c r="IE71" s="13"/>
      <c r="IF71" s="11"/>
      <c r="IG71" s="13"/>
      <c r="IH71" s="13"/>
      <c r="II71" s="13"/>
      <c r="IJ71" s="28"/>
      <c r="IK71" s="11"/>
      <c r="IL71" s="13"/>
      <c r="IM71" s="11"/>
      <c r="IN71" s="23"/>
      <c r="IO71" s="11"/>
      <c r="IP71" s="23"/>
      <c r="IQ71" s="28"/>
      <c r="IR71" s="20"/>
      <c r="IS71" s="13"/>
      <c r="IT71" s="23"/>
      <c r="IU71" s="23"/>
      <c r="IV71" s="23"/>
      <c r="IW71" s="23"/>
      <c r="IY71" s="13"/>
      <c r="IZ71" s="25"/>
      <c r="JA71" s="25"/>
      <c r="JB71" s="25"/>
      <c r="JC71" s="25"/>
      <c r="JD71" s="25"/>
      <c r="JE71" s="25"/>
      <c r="JF71" s="25"/>
    </row>
    <row r="72" spans="1:266" s="4" customFormat="1" ht="13.8" x14ac:dyDescent="0.3">
      <c r="B72" s="95">
        <v>0.2</v>
      </c>
      <c r="C72" s="20">
        <v>101.87366021760801</v>
      </c>
      <c r="D72" s="20">
        <v>17.169749851454757</v>
      </c>
      <c r="E72" s="20">
        <v>9.3797481913137855</v>
      </c>
      <c r="F72" s="20">
        <v>4.9335621001596071</v>
      </c>
      <c r="G72" s="20">
        <v>2.4948754789851346</v>
      </c>
      <c r="H72" s="20">
        <v>1.2501033149623062</v>
      </c>
      <c r="I72" s="20">
        <v>1.0003176191761847</v>
      </c>
      <c r="M72" s="6"/>
      <c r="N72" s="6"/>
      <c r="O72" s="6"/>
      <c r="P72" s="6"/>
      <c r="Q72" s="6"/>
      <c r="R72" s="6"/>
      <c r="S72" s="7"/>
      <c r="T72" s="6"/>
      <c r="U72" s="5"/>
      <c r="V72" s="23"/>
      <c r="W72" s="23"/>
      <c r="X72" s="118">
        <v>5</v>
      </c>
      <c r="Y72" s="118">
        <v>10</v>
      </c>
      <c r="Z72" s="40">
        <v>1.7999999999999999E-2</v>
      </c>
      <c r="AA72" s="40">
        <v>10000000</v>
      </c>
      <c r="AB72" s="40">
        <v>10000000</v>
      </c>
      <c r="AC72" s="98">
        <v>3900000</v>
      </c>
      <c r="AD72" s="42">
        <v>0.33</v>
      </c>
      <c r="AE72" s="42">
        <v>0.33</v>
      </c>
      <c r="AF72" s="41">
        <v>1.7999999999999999E-2</v>
      </c>
      <c r="AG72" s="40">
        <v>10000000</v>
      </c>
      <c r="AH72" s="40">
        <v>10000000</v>
      </c>
      <c r="AI72" s="98">
        <v>3900000</v>
      </c>
      <c r="AJ72" s="42">
        <v>0.33</v>
      </c>
      <c r="AK72" s="42">
        <v>0.33</v>
      </c>
      <c r="AL72" s="42">
        <f>AL60</f>
        <v>5.0200000000000002E-2</v>
      </c>
      <c r="AM72" s="40">
        <v>6000</v>
      </c>
      <c r="AN72" s="40">
        <f>AN60</f>
        <v>10000</v>
      </c>
      <c r="AO72" s="40">
        <f>AO60</f>
        <v>10000</v>
      </c>
      <c r="AP72" s="42">
        <v>0.03</v>
      </c>
      <c r="AQ72" s="42">
        <v>0.03</v>
      </c>
      <c r="AR72" s="4">
        <f t="shared" si="217"/>
        <v>6.8199999999999997E-2</v>
      </c>
      <c r="AS72" s="11">
        <f t="shared" si="218"/>
        <v>0.5</v>
      </c>
      <c r="AT72" s="15">
        <f t="shared" si="219"/>
        <v>469.76949837279756</v>
      </c>
      <c r="AU72" s="19">
        <f t="shared" si="220"/>
        <v>5.0040256631266655E-2</v>
      </c>
      <c r="AV72" s="13">
        <f t="shared" si="221"/>
        <v>0.5</v>
      </c>
      <c r="AW72" s="11">
        <f t="shared" si="222"/>
        <v>1</v>
      </c>
      <c r="AX72" s="11">
        <f t="shared" si="223"/>
        <v>0.8911</v>
      </c>
      <c r="AY72" s="11">
        <f t="shared" si="224"/>
        <v>201997.53114128605</v>
      </c>
      <c r="AZ72" s="11">
        <f t="shared" si="225"/>
        <v>1</v>
      </c>
      <c r="BA72" s="11">
        <f t="shared" si="226"/>
        <v>0.34752899999999998</v>
      </c>
      <c r="BB72" s="11">
        <f t="shared" si="227"/>
        <v>1.025058</v>
      </c>
      <c r="BC72" s="11">
        <f t="shared" si="228"/>
        <v>0.99909999999999999</v>
      </c>
      <c r="BD72" s="11">
        <f t="shared" si="229"/>
        <v>0.8911</v>
      </c>
      <c r="BE72" s="11">
        <f t="shared" si="230"/>
        <v>201997.53114128605</v>
      </c>
      <c r="BF72" s="11">
        <f t="shared" si="231"/>
        <v>1</v>
      </c>
      <c r="BG72" s="11">
        <f t="shared" si="232"/>
        <v>0.34752899999999998</v>
      </c>
      <c r="BH72" s="11">
        <f t="shared" si="233"/>
        <v>1.025058</v>
      </c>
      <c r="BI72" s="121">
        <f t="shared" si="124"/>
        <v>1</v>
      </c>
      <c r="BJ72" s="121">
        <f>16*X72^2/(3*(BJ62^2+1)*Y72^2)</f>
        <v>0.26666666666666666</v>
      </c>
      <c r="BK72" s="121">
        <f>16*X72^2/(3*(BK62^2+1)*Y72^2)</f>
        <v>0.13333333333333333</v>
      </c>
      <c r="BL72" s="121">
        <f>16*X72^2/(3*(BL62^2+1)*Y72^2)</f>
        <v>7.8431372549019607E-2</v>
      </c>
      <c r="BM72" s="121">
        <f>16*X72^2/(3*(BM62^2+1)*Y72^2)</f>
        <v>5.128205128205128E-2</v>
      </c>
      <c r="BN72" s="121">
        <f>16*X72^2/(3*(BN62^2+1)*Y72^2)</f>
        <v>3.6036036036036036E-2</v>
      </c>
      <c r="BO72" s="121">
        <f>16*X72^2/(3*(BO62^2+1)*Y72^2)</f>
        <v>2.6666666666666668E-2</v>
      </c>
      <c r="BP72" s="121">
        <f>16*X72^2/(3*(BP62^2+1)*Y72^2)</f>
        <v>2.0512820512820513E-2</v>
      </c>
      <c r="BQ72" s="121">
        <f t="shared" si="234"/>
        <v>1.3333333333333333</v>
      </c>
      <c r="BR72" s="121">
        <f t="shared" si="125"/>
        <v>1.3333333333333333</v>
      </c>
      <c r="BS72" s="121">
        <f t="shared" si="125"/>
        <v>1.3333333333333333</v>
      </c>
      <c r="BT72" s="121">
        <f t="shared" si="125"/>
        <v>1.3333333333333333</v>
      </c>
      <c r="BU72" s="121">
        <f t="shared" si="125"/>
        <v>1.3333333333333333</v>
      </c>
      <c r="BV72" s="121">
        <f t="shared" si="125"/>
        <v>1.3333333333333333</v>
      </c>
      <c r="BW72" s="121">
        <f t="shared" si="125"/>
        <v>1.3333333333333333</v>
      </c>
      <c r="BX72" s="121">
        <f t="shared" si="125"/>
        <v>1.3333333333333333</v>
      </c>
      <c r="BY72" s="121">
        <f t="shared" si="235"/>
        <v>16</v>
      </c>
      <c r="BZ72" s="121">
        <f>(BZ62^4+6*BZ62^2+1)/(BZ62^2+1)*(Y72^2/X72^2)</f>
        <v>32.799999999999997</v>
      </c>
      <c r="CA72" s="121">
        <f>(CA62^4+6*CA62^2+1)/(CA62^2+1)*(Y72^2/X72^2)</f>
        <v>54.4</v>
      </c>
      <c r="CB72" s="121">
        <f>(CB62^4+6*CB62^2+1)/(CB62^2+1)*(Y72^2/X72^2)</f>
        <v>83.058823529411768</v>
      </c>
      <c r="CC72" s="121">
        <f>(CC62^4+6*CC62^2+1)/(CC62^2+1)*(Y72^2/X72^2)</f>
        <v>119.38461538461539</v>
      </c>
      <c r="CD72" s="121">
        <f>(CD62^4+6*CD62^2+1)/(CD62^2+1)*(Y72^2/X72^2)</f>
        <v>163.56756756756758</v>
      </c>
      <c r="CE72" s="121">
        <f>(CE62^4+6*CE62^2+1)/(CE62^2+1)*(Y72^2/X72^2)</f>
        <v>215.68</v>
      </c>
      <c r="CF72" s="121">
        <f>(CF62^4+6*CF62^2+1)/(CF62^2+1)*(Y72^2/X72^2)</f>
        <v>275.75384615384615</v>
      </c>
      <c r="CG72" s="121">
        <f t="shared" si="236"/>
        <v>0.25</v>
      </c>
      <c r="CH72" s="121">
        <f t="shared" si="126"/>
        <v>6.6666666666666666E-2</v>
      </c>
      <c r="CI72" s="121">
        <f t="shared" si="127"/>
        <v>3.3333333333333333E-2</v>
      </c>
      <c r="CJ72" s="121">
        <f t="shared" si="128"/>
        <v>1.9607843137254902E-2</v>
      </c>
      <c r="CK72" s="121">
        <f t="shared" si="129"/>
        <v>1.282051282051282E-2</v>
      </c>
      <c r="CL72" s="121">
        <f t="shared" si="130"/>
        <v>9.0090090090090089E-3</v>
      </c>
      <c r="CM72" s="121">
        <f t="shared" si="131"/>
        <v>6.6666666666666671E-3</v>
      </c>
      <c r="CN72" s="121">
        <f t="shared" si="132"/>
        <v>2.0512820512820513E-2</v>
      </c>
      <c r="CO72" s="95">
        <f t="shared" si="133"/>
        <v>22.316859999999998</v>
      </c>
      <c r="CP72" s="95">
        <f t="shared" si="134"/>
        <v>44.213951999999992</v>
      </c>
      <c r="CQ72" s="95">
        <f t="shared" si="135"/>
        <v>72.764532000000003</v>
      </c>
      <c r="CR72" s="95">
        <f t="shared" si="136"/>
        <v>111.15416752941177</v>
      </c>
      <c r="CS72" s="95">
        <f t="shared" si="137"/>
        <v>159.9910033846154</v>
      </c>
      <c r="CT72" s="95">
        <f t="shared" si="138"/>
        <v>219.46523156756757</v>
      </c>
      <c r="CU72" s="95">
        <f t="shared" si="139"/>
        <v>289.64917200000002</v>
      </c>
      <c r="CV72" s="95">
        <f t="shared" si="140"/>
        <v>299.80660315384614</v>
      </c>
      <c r="CW72" s="95">
        <f t="shared" si="141"/>
        <v>22.316859999999998</v>
      </c>
      <c r="CX72" s="95">
        <f t="shared" si="142"/>
        <v>44.213951999999992</v>
      </c>
      <c r="CY72" s="95">
        <f t="shared" si="143"/>
        <v>72.764532000000003</v>
      </c>
      <c r="CZ72" s="95">
        <f t="shared" si="144"/>
        <v>111.15416752941177</v>
      </c>
      <c r="DA72" s="95">
        <f t="shared" si="145"/>
        <v>159.9910033846154</v>
      </c>
      <c r="DB72" s="95">
        <f t="shared" si="146"/>
        <v>219.46523156756757</v>
      </c>
      <c r="DC72" s="95">
        <f t="shared" si="147"/>
        <v>289.64917200000002</v>
      </c>
      <c r="DD72" s="95">
        <f t="shared" si="148"/>
        <v>299.80660315384614</v>
      </c>
      <c r="DE72" s="13">
        <f t="shared" si="237"/>
        <v>19.733488000000001</v>
      </c>
      <c r="DF72" s="13">
        <f t="shared" si="238"/>
        <v>35.800154666666664</v>
      </c>
      <c r="DG72" s="13">
        <f t="shared" si="239"/>
        <v>57.266821333333333</v>
      </c>
      <c r="DH72" s="13">
        <f t="shared" si="240"/>
        <v>85.870742901960782</v>
      </c>
      <c r="DI72" s="13">
        <f t="shared" si="149"/>
        <v>122.16938543589744</v>
      </c>
      <c r="DJ72" s="13">
        <f t="shared" si="150"/>
        <v>166.33709160360362</v>
      </c>
      <c r="DK72" s="13">
        <f t="shared" si="151"/>
        <v>218.44015466666667</v>
      </c>
      <c r="DL72" s="13">
        <f t="shared" si="152"/>
        <v>278.50784697435898</v>
      </c>
      <c r="DM72" s="95">
        <f t="shared" si="153"/>
        <v>19.733488000000001</v>
      </c>
      <c r="DN72" s="95">
        <f t="shared" si="154"/>
        <v>35.800154666666664</v>
      </c>
      <c r="DO72" s="95">
        <f t="shared" si="155"/>
        <v>57.266821333333333</v>
      </c>
      <c r="DP72" s="95">
        <f t="shared" si="156"/>
        <v>85.870742901960782</v>
      </c>
      <c r="DQ72" s="95">
        <f t="shared" si="157"/>
        <v>122.16938543589744</v>
      </c>
      <c r="DR72" s="95">
        <f t="shared" si="158"/>
        <v>166.33709160360362</v>
      </c>
      <c r="DS72" s="95">
        <f t="shared" si="159"/>
        <v>218.44015466666667</v>
      </c>
      <c r="DT72" s="95">
        <f t="shared" si="160"/>
        <v>278.50784697435898</v>
      </c>
      <c r="DU72" s="95">
        <f t="shared" si="161"/>
        <v>23.275956639999997</v>
      </c>
      <c r="DV72" s="95">
        <f t="shared" si="162"/>
        <v>23.467466773333328</v>
      </c>
      <c r="DW72" s="95">
        <f t="shared" si="163"/>
        <v>31.921185706666659</v>
      </c>
      <c r="DX72" s="95">
        <f t="shared" si="164"/>
        <v>44.436526250149932</v>
      </c>
      <c r="DY72" s="95">
        <f t="shared" si="165"/>
        <v>60.864171275108482</v>
      </c>
      <c r="DZ72" s="95">
        <f t="shared" si="166"/>
        <v>81.102288408200636</v>
      </c>
      <c r="EA72" s="95">
        <f t="shared" si="167"/>
        <v>105.10252885333333</v>
      </c>
      <c r="EB72" s="95">
        <f t="shared" si="168"/>
        <v>132.8412380585404</v>
      </c>
      <c r="EC72" s="95">
        <f t="shared" si="169"/>
        <v>23.275956639999997</v>
      </c>
      <c r="ED72" s="95">
        <f t="shared" si="170"/>
        <v>23.467466773333328</v>
      </c>
      <c r="EE72" s="95">
        <f t="shared" si="171"/>
        <v>31.921185706666662</v>
      </c>
      <c r="EF72" s="95">
        <f t="shared" si="172"/>
        <v>44.436526250149939</v>
      </c>
      <c r="EG72" s="95">
        <f t="shared" si="173"/>
        <v>60.864171275108475</v>
      </c>
      <c r="EH72" s="95">
        <f t="shared" si="174"/>
        <v>81.102288408200636</v>
      </c>
      <c r="EI72" s="95">
        <f t="shared" si="175"/>
        <v>105.10252885333333</v>
      </c>
      <c r="EJ72" s="95">
        <f t="shared" si="176"/>
        <v>132.8412380585404</v>
      </c>
      <c r="EK72" s="95">
        <f t="shared" si="177"/>
        <v>23.275956639999997</v>
      </c>
      <c r="EL72" s="95">
        <f t="shared" si="178"/>
        <v>23.467466773333328</v>
      </c>
      <c r="EM72" s="95">
        <f t="shared" si="179"/>
        <v>31.921185706666662</v>
      </c>
      <c r="EN72" s="95">
        <f t="shared" si="180"/>
        <v>44.436526250149939</v>
      </c>
      <c r="EO72" s="95">
        <f t="shared" si="181"/>
        <v>60.864171275108475</v>
      </c>
      <c r="EP72" s="95">
        <f t="shared" si="182"/>
        <v>81.102288408200636</v>
      </c>
      <c r="EQ72" s="95">
        <f t="shared" si="183"/>
        <v>105.10252885333333</v>
      </c>
      <c r="ER72" s="95">
        <f t="shared" si="184"/>
        <v>132.8412380585404</v>
      </c>
      <c r="ES72" s="95">
        <f t="shared" si="185"/>
        <v>1</v>
      </c>
      <c r="ET72" s="95">
        <f t="shared" si="186"/>
        <v>1</v>
      </c>
      <c r="EU72" s="95">
        <f t="shared" si="187"/>
        <v>1</v>
      </c>
      <c r="EV72" s="95">
        <f t="shared" si="188"/>
        <v>1</v>
      </c>
      <c r="EW72" s="95">
        <f t="shared" si="189"/>
        <v>1</v>
      </c>
      <c r="EX72" s="95">
        <f t="shared" si="190"/>
        <v>1</v>
      </c>
      <c r="EY72" s="95">
        <f t="shared" si="191"/>
        <v>1</v>
      </c>
      <c r="EZ72" s="95">
        <f t="shared" si="192"/>
        <v>1</v>
      </c>
      <c r="FA72" s="95">
        <f t="shared" si="193"/>
        <v>1</v>
      </c>
      <c r="FB72" s="95">
        <f t="shared" si="194"/>
        <v>1</v>
      </c>
      <c r="FC72" s="95">
        <f t="shared" si="195"/>
        <v>1</v>
      </c>
      <c r="FD72" s="95">
        <f t="shared" si="196"/>
        <v>1</v>
      </c>
      <c r="FE72" s="95">
        <f t="shared" si="197"/>
        <v>1</v>
      </c>
      <c r="FF72" s="95">
        <f t="shared" si="198"/>
        <v>1</v>
      </c>
      <c r="FG72" s="95">
        <f t="shared" si="199"/>
        <v>1</v>
      </c>
      <c r="FH72" s="95">
        <f t="shared" si="200"/>
        <v>1</v>
      </c>
      <c r="FI72" s="95">
        <f t="shared" si="201"/>
        <v>1</v>
      </c>
      <c r="FJ72" s="95">
        <f t="shared" si="202"/>
        <v>1</v>
      </c>
      <c r="FK72" s="95">
        <f t="shared" si="203"/>
        <v>1</v>
      </c>
      <c r="FL72" s="95">
        <f t="shared" si="204"/>
        <v>1</v>
      </c>
      <c r="FM72" s="95">
        <f t="shared" si="205"/>
        <v>1</v>
      </c>
      <c r="FN72" s="95">
        <f t="shared" si="206"/>
        <v>1</v>
      </c>
      <c r="FO72" s="95">
        <f t="shared" si="207"/>
        <v>1</v>
      </c>
      <c r="FP72" s="95">
        <f t="shared" si="208"/>
        <v>1</v>
      </c>
      <c r="FQ72" s="115">
        <f t="shared" si="209"/>
        <v>10.875962412362</v>
      </c>
      <c r="FR72" s="115">
        <f t="shared" si="210"/>
        <v>13.334206532233612</v>
      </c>
      <c r="FS72" s="115">
        <f t="shared" si="211"/>
        <v>15.170188427016461</v>
      </c>
      <c r="FT72" s="115">
        <f t="shared" si="212"/>
        <v>16.46639492575591</v>
      </c>
      <c r="FU72" s="115">
        <f t="shared" si="213"/>
        <v>17.363021219431911</v>
      </c>
      <c r="FV72" s="115">
        <f t="shared" si="214"/>
        <v>17.983759747085003</v>
      </c>
      <c r="FW72" s="115">
        <f t="shared" si="215"/>
        <v>18.420659167934421</v>
      </c>
      <c r="FX72" s="115">
        <f t="shared" si="216"/>
        <v>18.908899037872086</v>
      </c>
      <c r="FY72" s="90"/>
      <c r="FZ72" s="90">
        <f t="shared" si="241"/>
        <v>10.875962412362</v>
      </c>
      <c r="GB72" s="18"/>
      <c r="GC72" s="29"/>
      <c r="GE72" s="15"/>
      <c r="GF72" s="15"/>
      <c r="GG72" s="15"/>
      <c r="GI72" s="31"/>
      <c r="GJ72" s="31"/>
      <c r="GK72" s="31"/>
      <c r="HU72" s="21"/>
      <c r="HV72" s="21"/>
      <c r="HW72" s="21"/>
      <c r="HX72" s="21"/>
      <c r="HY72" s="21"/>
      <c r="HZ72" s="21"/>
      <c r="IA72" s="21"/>
      <c r="IC72" s="28"/>
      <c r="ID72" s="11"/>
      <c r="IE72" s="13"/>
      <c r="IF72" s="11"/>
      <c r="IG72" s="13"/>
      <c r="IH72" s="13"/>
      <c r="II72" s="13"/>
      <c r="IJ72" s="28"/>
      <c r="IK72" s="11"/>
      <c r="IL72" s="13"/>
      <c r="IM72" s="22"/>
      <c r="IN72" s="23"/>
      <c r="IO72" s="11"/>
      <c r="IP72" s="23"/>
      <c r="IQ72" s="28"/>
      <c r="IR72" s="20"/>
      <c r="IS72" s="13"/>
      <c r="IT72" s="23"/>
      <c r="IU72" s="23"/>
      <c r="IV72" s="23"/>
      <c r="IW72" s="23"/>
      <c r="IX72" s="28"/>
      <c r="IY72" s="13"/>
      <c r="IZ72" s="25"/>
      <c r="JA72" s="25"/>
      <c r="JB72" s="25"/>
      <c r="JC72" s="25"/>
      <c r="JD72" s="25"/>
      <c r="JE72" s="25"/>
      <c r="JF72" s="25"/>
    </row>
    <row r="73" spans="1:266" s="4" customFormat="1" ht="13.8" x14ac:dyDescent="0.3">
      <c r="B73" s="13">
        <v>0.25</v>
      </c>
      <c r="C73" s="20">
        <v>66.556151908741171</v>
      </c>
      <c r="D73" s="20">
        <v>15.955023798817166</v>
      </c>
      <c r="E73" s="20">
        <v>9.0768767165966349</v>
      </c>
      <c r="F73" s="20">
        <v>4.8930726454040805</v>
      </c>
      <c r="G73" s="20">
        <v>2.4921366651092658</v>
      </c>
      <c r="H73" s="20">
        <v>1.2502027026838183</v>
      </c>
      <c r="I73" s="20">
        <v>1.0005010115200508</v>
      </c>
      <c r="M73" s="6"/>
      <c r="N73" s="6"/>
      <c r="O73" s="6"/>
      <c r="P73" s="6"/>
      <c r="Q73" s="6"/>
      <c r="R73" s="6"/>
      <c r="S73" s="7"/>
      <c r="T73" s="6"/>
      <c r="U73" s="5"/>
      <c r="V73" s="94"/>
      <c r="W73" s="94"/>
      <c r="X73" s="118">
        <v>5.5</v>
      </c>
      <c r="Y73" s="118">
        <v>10</v>
      </c>
      <c r="Z73" s="40">
        <v>1.7999999999999999E-2</v>
      </c>
      <c r="AA73" s="40">
        <v>10000000</v>
      </c>
      <c r="AB73" s="40">
        <v>10000000</v>
      </c>
      <c r="AC73" s="98">
        <v>3900000</v>
      </c>
      <c r="AD73" s="42">
        <v>0.33</v>
      </c>
      <c r="AE73" s="42">
        <v>0.33</v>
      </c>
      <c r="AF73" s="41">
        <v>1.7999999999999999E-2</v>
      </c>
      <c r="AG73" s="40">
        <v>10000000</v>
      </c>
      <c r="AH73" s="40">
        <v>10000000</v>
      </c>
      <c r="AI73" s="98">
        <v>3900000</v>
      </c>
      <c r="AJ73" s="42">
        <v>0.33</v>
      </c>
      <c r="AK73" s="42">
        <v>0.33</v>
      </c>
      <c r="AL73" s="42">
        <f>AL60</f>
        <v>5.0200000000000002E-2</v>
      </c>
      <c r="AM73" s="40">
        <v>6000</v>
      </c>
      <c r="AN73" s="40">
        <f>AN60</f>
        <v>10000</v>
      </c>
      <c r="AO73" s="40">
        <f>AO60</f>
        <v>10000</v>
      </c>
      <c r="AP73" s="42">
        <v>0.03</v>
      </c>
      <c r="AQ73" s="42">
        <v>0.03</v>
      </c>
      <c r="AR73" s="4">
        <f t="shared" si="217"/>
        <v>6.8199999999999997E-2</v>
      </c>
      <c r="AS73" s="11">
        <f t="shared" si="218"/>
        <v>0.55000000000000004</v>
      </c>
      <c r="AT73" s="15">
        <f t="shared" si="219"/>
        <v>469.76949837279756</v>
      </c>
      <c r="AU73" s="19">
        <f t="shared" si="220"/>
        <v>5.0040256631266655E-2</v>
      </c>
      <c r="AV73" s="13">
        <f t="shared" si="221"/>
        <v>0.5</v>
      </c>
      <c r="AW73" s="11">
        <f t="shared" si="222"/>
        <v>1</v>
      </c>
      <c r="AX73" s="11">
        <f t="shared" si="223"/>
        <v>0.8911</v>
      </c>
      <c r="AY73" s="11">
        <f t="shared" si="224"/>
        <v>201997.53114128605</v>
      </c>
      <c r="AZ73" s="11">
        <f t="shared" si="225"/>
        <v>1</v>
      </c>
      <c r="BA73" s="11">
        <f t="shared" si="226"/>
        <v>0.34752899999999998</v>
      </c>
      <c r="BB73" s="11">
        <f t="shared" si="227"/>
        <v>1.025058</v>
      </c>
      <c r="BC73" s="11">
        <f t="shared" si="228"/>
        <v>0.99909999999999999</v>
      </c>
      <c r="BD73" s="11">
        <f t="shared" si="229"/>
        <v>0.8911</v>
      </c>
      <c r="BE73" s="11">
        <f t="shared" si="230"/>
        <v>201997.53114128605</v>
      </c>
      <c r="BF73" s="11">
        <f t="shared" si="231"/>
        <v>1</v>
      </c>
      <c r="BG73" s="11">
        <f t="shared" si="232"/>
        <v>0.34752899999999998</v>
      </c>
      <c r="BH73" s="11">
        <f t="shared" si="233"/>
        <v>1.025058</v>
      </c>
      <c r="BI73" s="121">
        <f t="shared" si="124"/>
        <v>1.21</v>
      </c>
      <c r="BJ73" s="121">
        <f>16*X73^2/(3*(BJ62^2+1)*Y73^2)</f>
        <v>0.32266666666666666</v>
      </c>
      <c r="BK73" s="121">
        <f>16*X73^2/(3*(BK62^2+1)*Y73^2)</f>
        <v>0.16133333333333333</v>
      </c>
      <c r="BL73" s="121">
        <f>16*X73^2/(3*(BL62^2+1)*Y73^2)</f>
        <v>9.4901960784313719E-2</v>
      </c>
      <c r="BM73" s="121">
        <f>16*X73^2/(3*(BM62^2+1)*Y73^2)</f>
        <v>6.2051282051282054E-2</v>
      </c>
      <c r="BN73" s="121">
        <f>16*X73^2/(3*(BN62^2+1)*Y73^2)</f>
        <v>4.3603603603603602E-2</v>
      </c>
      <c r="BO73" s="121">
        <f>16*X73^2/(3*(BO62^2+1)*Y73^2)</f>
        <v>3.2266666666666666E-2</v>
      </c>
      <c r="BP73" s="121">
        <f>16*X73^2/(3*(BP62^2+1)*Y73^2)</f>
        <v>2.482051282051282E-2</v>
      </c>
      <c r="BQ73" s="121">
        <f t="shared" si="234"/>
        <v>1.3333333333333333</v>
      </c>
      <c r="BR73" s="121">
        <f t="shared" si="125"/>
        <v>1.3333333333333333</v>
      </c>
      <c r="BS73" s="121">
        <f t="shared" si="125"/>
        <v>1.3333333333333333</v>
      </c>
      <c r="BT73" s="121">
        <f t="shared" si="125"/>
        <v>1.3333333333333333</v>
      </c>
      <c r="BU73" s="121">
        <f t="shared" si="125"/>
        <v>1.3333333333333333</v>
      </c>
      <c r="BV73" s="121">
        <f t="shared" si="125"/>
        <v>1.3333333333333333</v>
      </c>
      <c r="BW73" s="121">
        <f t="shared" si="125"/>
        <v>1.3333333333333333</v>
      </c>
      <c r="BX73" s="121">
        <f t="shared" si="125"/>
        <v>1.3333333333333333</v>
      </c>
      <c r="BY73" s="121">
        <f t="shared" si="235"/>
        <v>13.223140495867769</v>
      </c>
      <c r="BZ73" s="121">
        <f>(BZ62^4+6*BZ62^2+1)/(BZ62^2+1)*(Y73^2/X73^2)</f>
        <v>27.107438016528924</v>
      </c>
      <c r="CA73" s="121">
        <f>(CA62^4+6*CA62^2+1)/(CA62^2+1)*(Y73^2/X73^2)</f>
        <v>44.958677685950413</v>
      </c>
      <c r="CB73" s="121">
        <f>(CB62^4+6*CB62^2+1)/(CB62^2+1)*(Y73^2/X73^2)</f>
        <v>68.643655809431209</v>
      </c>
      <c r="CC73" s="121">
        <f>(CC62^4+6*CC62^2+1)/(CC62^2+1)*(Y73^2/X73^2)</f>
        <v>98.664971392244126</v>
      </c>
      <c r="CD73" s="121">
        <f>(CD62^4+6*CD62^2+1)/(CD62^2+1)*(Y73^2/X73^2)</f>
        <v>135.17980790708066</v>
      </c>
      <c r="CE73" s="121">
        <f>(CE62^4+6*CE62^2+1)/(CE62^2+1)*(Y73^2/X73^2)</f>
        <v>178.24793388429754</v>
      </c>
      <c r="CF73" s="121">
        <f>(CF62^4+6*CF62^2+1)/(CF62^2+1)*(Y73^2/X73^2)</f>
        <v>227.89574062301335</v>
      </c>
      <c r="CG73" s="121">
        <f t="shared" si="236"/>
        <v>0.30249999999999999</v>
      </c>
      <c r="CH73" s="121">
        <f t="shared" si="126"/>
        <v>8.0666666666666664E-2</v>
      </c>
      <c r="CI73" s="121">
        <f t="shared" si="127"/>
        <v>4.0333333333333332E-2</v>
      </c>
      <c r="CJ73" s="121">
        <f t="shared" si="128"/>
        <v>2.372549019607843E-2</v>
      </c>
      <c r="CK73" s="121">
        <f t="shared" si="129"/>
        <v>1.5512820512820514E-2</v>
      </c>
      <c r="CL73" s="121">
        <f t="shared" si="130"/>
        <v>1.0900900900900901E-2</v>
      </c>
      <c r="CM73" s="121">
        <f t="shared" si="131"/>
        <v>8.0666666666666664E-3</v>
      </c>
      <c r="CN73" s="121">
        <f t="shared" si="132"/>
        <v>2.482051282051282E-2</v>
      </c>
      <c r="CO73" s="95">
        <f t="shared" si="133"/>
        <v>19.218320760330577</v>
      </c>
      <c r="CP73" s="95">
        <f t="shared" si="134"/>
        <v>37.31509100826446</v>
      </c>
      <c r="CQ73" s="95">
        <f t="shared" si="135"/>
        <v>60.910611669421485</v>
      </c>
      <c r="CR73" s="95">
        <f t="shared" si="136"/>
        <v>92.637583181332033</v>
      </c>
      <c r="CS73" s="95">
        <f t="shared" si="137"/>
        <v>132.99860454926892</v>
      </c>
      <c r="CT73" s="95">
        <f t="shared" si="138"/>
        <v>182.15085924592364</v>
      </c>
      <c r="CU73" s="95">
        <f t="shared" si="139"/>
        <v>240.15411580165289</v>
      </c>
      <c r="CV73" s="95">
        <f t="shared" si="140"/>
        <v>248.02802584615384</v>
      </c>
      <c r="CW73" s="95">
        <f t="shared" si="141"/>
        <v>19.218320760330577</v>
      </c>
      <c r="CX73" s="95">
        <f t="shared" si="142"/>
        <v>37.31509100826446</v>
      </c>
      <c r="CY73" s="95">
        <f t="shared" si="143"/>
        <v>60.910611669421485</v>
      </c>
      <c r="CZ73" s="95">
        <f t="shared" si="144"/>
        <v>92.637583181332033</v>
      </c>
      <c r="DA73" s="95">
        <f t="shared" si="145"/>
        <v>132.99860454926892</v>
      </c>
      <c r="DB73" s="95">
        <f t="shared" si="146"/>
        <v>182.15085924592364</v>
      </c>
      <c r="DC73" s="95">
        <f t="shared" si="147"/>
        <v>240.15411580165289</v>
      </c>
      <c r="DD73" s="95">
        <f t="shared" si="148"/>
        <v>248.02802584615384</v>
      </c>
      <c r="DE73" s="13">
        <f t="shared" si="237"/>
        <v>17.166628495867769</v>
      </c>
      <c r="DF73" s="13">
        <f t="shared" si="238"/>
        <v>30.163592683195592</v>
      </c>
      <c r="DG73" s="13">
        <f t="shared" si="239"/>
        <v>47.853499019283745</v>
      </c>
      <c r="DH73" s="13">
        <f t="shared" si="240"/>
        <v>71.472045770215516</v>
      </c>
      <c r="DI73" s="13">
        <f t="shared" si="149"/>
        <v>101.46051067429541</v>
      </c>
      <c r="DJ73" s="13">
        <f t="shared" si="150"/>
        <v>137.95689951068425</v>
      </c>
      <c r="DK73" s="13">
        <f t="shared" si="151"/>
        <v>181.01368855096422</v>
      </c>
      <c r="DL73" s="13">
        <f t="shared" si="152"/>
        <v>230.65404913583387</v>
      </c>
      <c r="DM73" s="95">
        <f t="shared" si="153"/>
        <v>17.166628495867769</v>
      </c>
      <c r="DN73" s="95">
        <f t="shared" si="154"/>
        <v>30.163592683195592</v>
      </c>
      <c r="DO73" s="95">
        <f t="shared" si="155"/>
        <v>47.853499019283745</v>
      </c>
      <c r="DP73" s="95">
        <f t="shared" si="156"/>
        <v>71.472045770215516</v>
      </c>
      <c r="DQ73" s="95">
        <f t="shared" si="157"/>
        <v>101.46051067429541</v>
      </c>
      <c r="DR73" s="95">
        <f t="shared" si="158"/>
        <v>137.95689951068425</v>
      </c>
      <c r="DS73" s="95">
        <f t="shared" si="159"/>
        <v>181.01368855096422</v>
      </c>
      <c r="DT73" s="95">
        <f t="shared" si="160"/>
        <v>230.65404913583387</v>
      </c>
      <c r="DU73" s="95">
        <f t="shared" si="161"/>
        <v>22.086545817851238</v>
      </c>
      <c r="DV73" s="95">
        <f t="shared" si="162"/>
        <v>20.855641773928369</v>
      </c>
      <c r="DW73" s="95">
        <f t="shared" si="163"/>
        <v>27.559315719360875</v>
      </c>
      <c r="DX73" s="95">
        <f t="shared" si="164"/>
        <v>37.76457316281887</v>
      </c>
      <c r="DY73" s="95">
        <f t="shared" si="165"/>
        <v>51.26825855907542</v>
      </c>
      <c r="DZ73" s="95">
        <f t="shared" si="166"/>
        <v>67.951702037720409</v>
      </c>
      <c r="EA73" s="95">
        <f t="shared" si="167"/>
        <v>87.760152396368056</v>
      </c>
      <c r="EB73" s="95">
        <f t="shared" si="168"/>
        <v>110.66712804650737</v>
      </c>
      <c r="EC73" s="95">
        <f t="shared" si="169"/>
        <v>22.086545817851238</v>
      </c>
      <c r="ED73" s="95">
        <f t="shared" si="170"/>
        <v>20.855641773928372</v>
      </c>
      <c r="EE73" s="95">
        <f t="shared" si="171"/>
        <v>27.559315719360878</v>
      </c>
      <c r="EF73" s="95">
        <f t="shared" si="172"/>
        <v>37.76457316281887</v>
      </c>
      <c r="EG73" s="95">
        <f t="shared" si="173"/>
        <v>51.26825855907542</v>
      </c>
      <c r="EH73" s="95">
        <f t="shared" si="174"/>
        <v>67.951702037720395</v>
      </c>
      <c r="EI73" s="95">
        <f t="shared" si="175"/>
        <v>87.760152396368056</v>
      </c>
      <c r="EJ73" s="95">
        <f t="shared" si="176"/>
        <v>110.66712804650737</v>
      </c>
      <c r="EK73" s="95">
        <f t="shared" si="177"/>
        <v>22.086545817851238</v>
      </c>
      <c r="EL73" s="95">
        <f t="shared" si="178"/>
        <v>20.855641773928372</v>
      </c>
      <c r="EM73" s="95">
        <f t="shared" si="179"/>
        <v>27.559315719360878</v>
      </c>
      <c r="EN73" s="95">
        <f t="shared" si="180"/>
        <v>37.76457316281887</v>
      </c>
      <c r="EO73" s="95">
        <f t="shared" si="181"/>
        <v>51.26825855907542</v>
      </c>
      <c r="EP73" s="95">
        <f t="shared" si="182"/>
        <v>67.951702037720395</v>
      </c>
      <c r="EQ73" s="95">
        <f t="shared" si="183"/>
        <v>87.760152396368056</v>
      </c>
      <c r="ER73" s="95">
        <f t="shared" si="184"/>
        <v>110.66712804650737</v>
      </c>
      <c r="ES73" s="95">
        <f t="shared" si="185"/>
        <v>1</v>
      </c>
      <c r="ET73" s="95">
        <f t="shared" si="186"/>
        <v>1</v>
      </c>
      <c r="EU73" s="95">
        <f t="shared" si="187"/>
        <v>1</v>
      </c>
      <c r="EV73" s="95">
        <f t="shared" si="188"/>
        <v>1</v>
      </c>
      <c r="EW73" s="95">
        <f t="shared" si="189"/>
        <v>1</v>
      </c>
      <c r="EX73" s="95">
        <f t="shared" si="190"/>
        <v>1</v>
      </c>
      <c r="EY73" s="95">
        <f t="shared" si="191"/>
        <v>1</v>
      </c>
      <c r="EZ73" s="95">
        <f t="shared" si="192"/>
        <v>1</v>
      </c>
      <c r="FA73" s="95">
        <f t="shared" si="193"/>
        <v>1</v>
      </c>
      <c r="FB73" s="95">
        <f t="shared" si="194"/>
        <v>0.99999999999999989</v>
      </c>
      <c r="FC73" s="95">
        <f t="shared" si="195"/>
        <v>1</v>
      </c>
      <c r="FD73" s="95">
        <f t="shared" si="196"/>
        <v>1</v>
      </c>
      <c r="FE73" s="95">
        <f t="shared" si="197"/>
        <v>1</v>
      </c>
      <c r="FF73" s="95">
        <f t="shared" si="198"/>
        <v>1</v>
      </c>
      <c r="FG73" s="95">
        <f t="shared" si="199"/>
        <v>1</v>
      </c>
      <c r="FH73" s="95">
        <f t="shared" si="200"/>
        <v>1</v>
      </c>
      <c r="FI73" s="95">
        <f t="shared" si="201"/>
        <v>1</v>
      </c>
      <c r="FJ73" s="95">
        <f t="shared" si="202"/>
        <v>1</v>
      </c>
      <c r="FK73" s="95">
        <f t="shared" si="203"/>
        <v>1</v>
      </c>
      <c r="FL73" s="95">
        <f t="shared" si="204"/>
        <v>1</v>
      </c>
      <c r="FM73" s="95">
        <f t="shared" si="205"/>
        <v>1</v>
      </c>
      <c r="FN73" s="95">
        <f t="shared" si="206"/>
        <v>1</v>
      </c>
      <c r="FO73" s="95">
        <f t="shared" si="207"/>
        <v>1</v>
      </c>
      <c r="FP73" s="95">
        <f t="shared" si="208"/>
        <v>1</v>
      </c>
      <c r="FQ73" s="115">
        <f t="shared" si="209"/>
        <v>10.223957668994602</v>
      </c>
      <c r="FR73" s="115">
        <f t="shared" si="210"/>
        <v>12.560188628950327</v>
      </c>
      <c r="FS73" s="115">
        <f t="shared" si="211"/>
        <v>14.48604835464889</v>
      </c>
      <c r="FT73" s="115">
        <f t="shared" si="212"/>
        <v>15.903430460338296</v>
      </c>
      <c r="FU73" s="115">
        <f t="shared" si="213"/>
        <v>16.910842869358397</v>
      </c>
      <c r="FV73" s="115">
        <f t="shared" si="214"/>
        <v>17.621226440521912</v>
      </c>
      <c r="FW73" s="115">
        <f t="shared" si="215"/>
        <v>18.127636765178892</v>
      </c>
      <c r="FX73" s="115">
        <f t="shared" si="216"/>
        <v>18.689152496753632</v>
      </c>
      <c r="FY73" s="90"/>
      <c r="FZ73" s="90">
        <f t="shared" si="241"/>
        <v>10.223957668994602</v>
      </c>
      <c r="GB73" s="18"/>
      <c r="GC73" s="29"/>
      <c r="GE73" s="15"/>
      <c r="GF73" s="15"/>
      <c r="GG73" s="15"/>
      <c r="GI73" s="31"/>
      <c r="GJ73" s="31"/>
      <c r="GK73" s="31"/>
      <c r="HU73" s="21"/>
      <c r="HV73" s="21"/>
      <c r="HW73" s="21"/>
      <c r="HX73" s="21"/>
      <c r="HY73" s="21"/>
      <c r="HZ73" s="21"/>
      <c r="IA73" s="21"/>
      <c r="IC73" s="28"/>
      <c r="ID73" s="13"/>
      <c r="IE73" s="13"/>
      <c r="IF73" s="13"/>
      <c r="IG73" s="13"/>
      <c r="IH73" s="13"/>
      <c r="II73" s="13"/>
      <c r="IJ73" s="28"/>
      <c r="IK73" s="20"/>
      <c r="IL73" s="13"/>
      <c r="IM73" s="11"/>
      <c r="IN73" s="23"/>
      <c r="IO73" s="13"/>
      <c r="IP73" s="23"/>
      <c r="IQ73" s="28"/>
      <c r="IR73" s="20"/>
      <c r="IS73" s="13"/>
      <c r="IT73" s="20"/>
      <c r="IU73" s="23"/>
      <c r="IV73" s="20"/>
      <c r="IW73" s="23"/>
      <c r="IY73" s="13"/>
      <c r="IZ73" s="25"/>
      <c r="JA73" s="25"/>
      <c r="JB73" s="25"/>
      <c r="JC73" s="25"/>
      <c r="JD73" s="25"/>
      <c r="JE73" s="25"/>
      <c r="JF73" s="25"/>
    </row>
    <row r="74" spans="1:266" s="4" customFormat="1" ht="13.8" x14ac:dyDescent="0.3">
      <c r="B74" s="13">
        <v>0.3</v>
      </c>
      <c r="C74" s="20">
        <v>47.32638236072119</v>
      </c>
      <c r="D74" s="20">
        <v>14.742420599511354</v>
      </c>
      <c r="E74" s="20">
        <v>8.7493897179833997</v>
      </c>
      <c r="F74" s="20">
        <v>4.8470930893352069</v>
      </c>
      <c r="G74" s="20">
        <v>2.4888552945910072</v>
      </c>
      <c r="H74" s="20">
        <v>1.2503249929711542</v>
      </c>
      <c r="I74" s="20">
        <v>1.0007255634844199</v>
      </c>
      <c r="M74" s="6"/>
      <c r="N74" s="6"/>
      <c r="O74" s="6"/>
      <c r="P74" s="6"/>
      <c r="Q74" s="6"/>
      <c r="R74" s="6"/>
      <c r="S74" s="7"/>
      <c r="T74" s="6"/>
      <c r="U74" s="5"/>
      <c r="V74" s="5"/>
      <c r="X74" s="118">
        <v>6</v>
      </c>
      <c r="Y74" s="118">
        <v>10</v>
      </c>
      <c r="Z74" s="40">
        <v>1.7999999999999999E-2</v>
      </c>
      <c r="AA74" s="40">
        <v>10000000</v>
      </c>
      <c r="AB74" s="40">
        <v>10000000</v>
      </c>
      <c r="AC74" s="98">
        <v>3900000</v>
      </c>
      <c r="AD74" s="42">
        <v>0.33</v>
      </c>
      <c r="AE74" s="42">
        <v>0.33</v>
      </c>
      <c r="AF74" s="41">
        <v>1.7999999999999999E-2</v>
      </c>
      <c r="AG74" s="40">
        <v>10000000</v>
      </c>
      <c r="AH74" s="40">
        <v>10000000</v>
      </c>
      <c r="AI74" s="98">
        <v>3900000</v>
      </c>
      <c r="AJ74" s="42">
        <v>0.33</v>
      </c>
      <c r="AK74" s="42">
        <v>0.33</v>
      </c>
      <c r="AL74" s="42">
        <f>AL60</f>
        <v>5.0200000000000002E-2</v>
      </c>
      <c r="AM74" s="40">
        <v>6000</v>
      </c>
      <c r="AN74" s="40">
        <f>AN60</f>
        <v>10000</v>
      </c>
      <c r="AO74" s="40">
        <f>AO60</f>
        <v>10000</v>
      </c>
      <c r="AP74" s="42">
        <v>0.03</v>
      </c>
      <c r="AQ74" s="42">
        <v>0.03</v>
      </c>
      <c r="AR74" s="4">
        <f t="shared" si="217"/>
        <v>6.8199999999999997E-2</v>
      </c>
      <c r="AS74" s="11">
        <f t="shared" si="218"/>
        <v>0.6</v>
      </c>
      <c r="AT74" s="15">
        <f t="shared" si="219"/>
        <v>469.76949837279756</v>
      </c>
      <c r="AU74" s="19">
        <f t="shared" si="220"/>
        <v>5.0040256631266655E-2</v>
      </c>
      <c r="AV74" s="13">
        <f t="shared" si="221"/>
        <v>0.5</v>
      </c>
      <c r="AW74" s="11">
        <f t="shared" si="222"/>
        <v>1</v>
      </c>
      <c r="AX74" s="11">
        <f t="shared" si="223"/>
        <v>0.8911</v>
      </c>
      <c r="AY74" s="11">
        <f t="shared" si="224"/>
        <v>201997.53114128605</v>
      </c>
      <c r="AZ74" s="11">
        <f t="shared" si="225"/>
        <v>1</v>
      </c>
      <c r="BA74" s="11">
        <f t="shared" si="226"/>
        <v>0.34752899999999998</v>
      </c>
      <c r="BB74" s="11">
        <f t="shared" si="227"/>
        <v>1.025058</v>
      </c>
      <c r="BC74" s="11">
        <f t="shared" si="228"/>
        <v>0.99909999999999999</v>
      </c>
      <c r="BD74" s="11">
        <f t="shared" si="229"/>
        <v>0.8911</v>
      </c>
      <c r="BE74" s="11">
        <f t="shared" si="230"/>
        <v>201997.53114128605</v>
      </c>
      <c r="BF74" s="11">
        <f t="shared" si="231"/>
        <v>1</v>
      </c>
      <c r="BG74" s="11">
        <f t="shared" si="232"/>
        <v>0.34752899999999998</v>
      </c>
      <c r="BH74" s="11">
        <f t="shared" si="233"/>
        <v>1.025058</v>
      </c>
      <c r="BI74" s="121">
        <f t="shared" si="124"/>
        <v>1.44</v>
      </c>
      <c r="BJ74" s="121">
        <f>16*X74^2/(3*(BJ62^2+1)*Y74^2)</f>
        <v>0.38400000000000001</v>
      </c>
      <c r="BK74" s="121">
        <f>16*X74^2/(3*(BK62^2+1)*Y74^2)</f>
        <v>0.192</v>
      </c>
      <c r="BL74" s="121">
        <f>16*X74^2/(3*(BL62^2+1)*Y74^2)</f>
        <v>0.11294117647058824</v>
      </c>
      <c r="BM74" s="121">
        <f>16*X74^2/(3*(BM62^2+1)*Y74^2)</f>
        <v>7.3846153846153853E-2</v>
      </c>
      <c r="BN74" s="121">
        <f>16*X74^2/(3*(BN62^2+1)*Y74^2)</f>
        <v>5.1891891891891889E-2</v>
      </c>
      <c r="BO74" s="121">
        <f>16*X74^2/(3*(BO62^2+1)*Y74^2)</f>
        <v>3.8399999999999997E-2</v>
      </c>
      <c r="BP74" s="121">
        <f>16*X74^2/(3*(BP62^2+1)*Y74^2)</f>
        <v>2.9538461538461538E-2</v>
      </c>
      <c r="BQ74" s="121">
        <f t="shared" si="234"/>
        <v>1.3333333333333333</v>
      </c>
      <c r="BR74" s="121">
        <f t="shared" si="125"/>
        <v>1.3333333333333333</v>
      </c>
      <c r="BS74" s="121">
        <f t="shared" si="125"/>
        <v>1.3333333333333333</v>
      </c>
      <c r="BT74" s="121">
        <f t="shared" si="125"/>
        <v>1.3333333333333333</v>
      </c>
      <c r="BU74" s="121">
        <f t="shared" si="125"/>
        <v>1.3333333333333333</v>
      </c>
      <c r="BV74" s="121">
        <f t="shared" si="125"/>
        <v>1.3333333333333333</v>
      </c>
      <c r="BW74" s="121">
        <f t="shared" si="125"/>
        <v>1.3333333333333333</v>
      </c>
      <c r="BX74" s="121">
        <f t="shared" si="125"/>
        <v>1.3333333333333333</v>
      </c>
      <c r="BY74" s="121">
        <f t="shared" si="235"/>
        <v>11.111111111111111</v>
      </c>
      <c r="BZ74" s="121">
        <f>(BZ62^4+6*BZ62^2+1)/(BZ62^2+1)*(Y74^2/X74^2)</f>
        <v>22.777777777777775</v>
      </c>
      <c r="CA74" s="121">
        <f>(CA62^4+6*CA62^2+1)/(CA62^2+1)*(Y74^2/X74^2)</f>
        <v>37.777777777777779</v>
      </c>
      <c r="CB74" s="121">
        <f>(CB62^4+6*CB62^2+1)/(CB62^2+1)*(Y74^2/X74^2)</f>
        <v>57.679738562091501</v>
      </c>
      <c r="CC74" s="121">
        <f>(CC62^4+6*CC62^2+1)/(CC62^2+1)*(Y74^2/X74^2)</f>
        <v>82.90598290598291</v>
      </c>
      <c r="CD74" s="121">
        <f>(CD62^4+6*CD62^2+1)/(CD62^2+1)*(Y74^2/X74^2)</f>
        <v>113.58858858858859</v>
      </c>
      <c r="CE74" s="121">
        <f>(CE62^4+6*CE62^2+1)/(CE62^2+1)*(Y74^2/X74^2)</f>
        <v>149.77777777777777</v>
      </c>
      <c r="CF74" s="121">
        <f>(CF62^4+6*CF62^2+1)/(CF62^2+1)*(Y74^2/X74^2)</f>
        <v>191.4957264957265</v>
      </c>
      <c r="CG74" s="121">
        <f t="shared" si="236"/>
        <v>0.36</v>
      </c>
      <c r="CH74" s="121">
        <f t="shared" si="126"/>
        <v>9.6000000000000002E-2</v>
      </c>
      <c r="CI74" s="121">
        <f t="shared" si="127"/>
        <v>4.8000000000000001E-2</v>
      </c>
      <c r="CJ74" s="121">
        <f t="shared" si="128"/>
        <v>2.823529411764706E-2</v>
      </c>
      <c r="CK74" s="121">
        <f t="shared" si="129"/>
        <v>1.8461538461538463E-2</v>
      </c>
      <c r="CL74" s="121">
        <f t="shared" si="130"/>
        <v>1.2972972972972972E-2</v>
      </c>
      <c r="CM74" s="121">
        <f t="shared" si="131"/>
        <v>9.5999999999999992E-3</v>
      </c>
      <c r="CN74" s="121">
        <f t="shared" si="132"/>
        <v>2.9538461538461538E-2</v>
      </c>
      <c r="CO74" s="95">
        <f t="shared" si="133"/>
        <v>16.861627555555554</v>
      </c>
      <c r="CP74" s="95">
        <f t="shared" si="134"/>
        <v>32.067941444444443</v>
      </c>
      <c r="CQ74" s="95">
        <f t="shared" si="135"/>
        <v>51.894733111111108</v>
      </c>
      <c r="CR74" s="95">
        <f t="shared" si="136"/>
        <v>78.554202228758157</v>
      </c>
      <c r="CS74" s="95">
        <f t="shared" si="137"/>
        <v>112.46867157264957</v>
      </c>
      <c r="CT74" s="95">
        <f t="shared" si="138"/>
        <v>153.77021892192192</v>
      </c>
      <c r="CU74" s="95">
        <f t="shared" si="139"/>
        <v>202.50906644444444</v>
      </c>
      <c r="CV74" s="95">
        <f t="shared" si="140"/>
        <v>208.64617141239316</v>
      </c>
      <c r="CW74" s="95">
        <f t="shared" si="141"/>
        <v>16.861627555555554</v>
      </c>
      <c r="CX74" s="95">
        <f t="shared" si="142"/>
        <v>32.067941444444443</v>
      </c>
      <c r="CY74" s="95">
        <f t="shared" si="143"/>
        <v>51.894733111111108</v>
      </c>
      <c r="CZ74" s="95">
        <f t="shared" si="144"/>
        <v>78.554202228758157</v>
      </c>
      <c r="DA74" s="95">
        <f t="shared" si="145"/>
        <v>112.46867157264957</v>
      </c>
      <c r="DB74" s="95">
        <f t="shared" si="146"/>
        <v>153.77021892192192</v>
      </c>
      <c r="DC74" s="95">
        <f t="shared" si="147"/>
        <v>202.50906644444444</v>
      </c>
      <c r="DD74" s="95">
        <f t="shared" si="148"/>
        <v>208.64617141239316</v>
      </c>
      <c r="DE74" s="13">
        <f t="shared" si="237"/>
        <v>15.28459911111111</v>
      </c>
      <c r="DF74" s="13">
        <f t="shared" si="238"/>
        <v>25.895265777777773</v>
      </c>
      <c r="DG74" s="13">
        <f t="shared" si="239"/>
        <v>40.70326577777778</v>
      </c>
      <c r="DH74" s="13">
        <f t="shared" si="240"/>
        <v>60.526167738562087</v>
      </c>
      <c r="DI74" s="13">
        <f t="shared" si="149"/>
        <v>85.713317059829066</v>
      </c>
      <c r="DJ74" s="13">
        <f t="shared" si="150"/>
        <v>116.37396848048049</v>
      </c>
      <c r="DK74" s="13">
        <f t="shared" si="151"/>
        <v>152.54966577777776</v>
      </c>
      <c r="DL74" s="13">
        <f t="shared" si="152"/>
        <v>194.25875295726496</v>
      </c>
      <c r="DM74" s="95">
        <f t="shared" si="153"/>
        <v>15.28459911111111</v>
      </c>
      <c r="DN74" s="95">
        <f t="shared" si="154"/>
        <v>25.895265777777773</v>
      </c>
      <c r="DO74" s="95">
        <f t="shared" si="155"/>
        <v>40.70326577777778</v>
      </c>
      <c r="DP74" s="95">
        <f t="shared" si="156"/>
        <v>60.526167738562087</v>
      </c>
      <c r="DQ74" s="95">
        <f t="shared" si="157"/>
        <v>85.713317059829066</v>
      </c>
      <c r="DR74" s="95">
        <f t="shared" si="158"/>
        <v>116.37396848048049</v>
      </c>
      <c r="DS74" s="95">
        <f t="shared" si="159"/>
        <v>152.54966577777776</v>
      </c>
      <c r="DT74" s="95">
        <f t="shared" si="160"/>
        <v>194.25875295726496</v>
      </c>
      <c r="DU74" s="95">
        <f t="shared" si="161"/>
        <v>21.214466097777773</v>
      </c>
      <c r="DV74" s="95">
        <f t="shared" si="162"/>
        <v>18.877818599111109</v>
      </c>
      <c r="DW74" s="95">
        <f t="shared" si="163"/>
        <v>24.246097841777775</v>
      </c>
      <c r="DX74" s="95">
        <f t="shared" si="164"/>
        <v>32.692559767535556</v>
      </c>
      <c r="DY74" s="95">
        <f t="shared" si="165"/>
        <v>43.97144995955292</v>
      </c>
      <c r="DZ74" s="95">
        <f t="shared" si="166"/>
        <v>57.950776120392817</v>
      </c>
      <c r="EA74" s="95">
        <f t="shared" si="167"/>
        <v>74.570721235911094</v>
      </c>
      <c r="EB74" s="95">
        <f t="shared" si="168"/>
        <v>93.802566865651528</v>
      </c>
      <c r="EC74" s="95">
        <f t="shared" si="169"/>
        <v>21.214466097777773</v>
      </c>
      <c r="ED74" s="95">
        <f t="shared" si="170"/>
        <v>18.877818599111109</v>
      </c>
      <c r="EE74" s="95">
        <f t="shared" si="171"/>
        <v>24.246097841777775</v>
      </c>
      <c r="EF74" s="95">
        <f t="shared" si="172"/>
        <v>32.692559767535556</v>
      </c>
      <c r="EG74" s="95">
        <f t="shared" si="173"/>
        <v>43.971449959552928</v>
      </c>
      <c r="EH74" s="95">
        <f t="shared" si="174"/>
        <v>57.950776120392824</v>
      </c>
      <c r="EI74" s="95">
        <f t="shared" si="175"/>
        <v>74.570721235911094</v>
      </c>
      <c r="EJ74" s="95">
        <f t="shared" si="176"/>
        <v>93.802566865651542</v>
      </c>
      <c r="EK74" s="95">
        <f t="shared" si="177"/>
        <v>21.214466097777773</v>
      </c>
      <c r="EL74" s="95">
        <f t="shared" si="178"/>
        <v>18.877818599111109</v>
      </c>
      <c r="EM74" s="95">
        <f t="shared" si="179"/>
        <v>24.246097841777775</v>
      </c>
      <c r="EN74" s="95">
        <f t="shared" si="180"/>
        <v>32.692559767535556</v>
      </c>
      <c r="EO74" s="95">
        <f t="shared" si="181"/>
        <v>43.971449959552928</v>
      </c>
      <c r="EP74" s="95">
        <f t="shared" si="182"/>
        <v>57.950776120392824</v>
      </c>
      <c r="EQ74" s="95">
        <f t="shared" si="183"/>
        <v>74.570721235911094</v>
      </c>
      <c r="ER74" s="95">
        <f t="shared" si="184"/>
        <v>93.802566865651542</v>
      </c>
      <c r="ES74" s="95">
        <f t="shared" si="185"/>
        <v>1</v>
      </c>
      <c r="ET74" s="95">
        <f t="shared" si="186"/>
        <v>1</v>
      </c>
      <c r="EU74" s="95">
        <f t="shared" si="187"/>
        <v>1</v>
      </c>
      <c r="EV74" s="95">
        <f t="shared" si="188"/>
        <v>1</v>
      </c>
      <c r="EW74" s="95">
        <f t="shared" si="189"/>
        <v>1</v>
      </c>
      <c r="EX74" s="95">
        <f t="shared" si="190"/>
        <v>1</v>
      </c>
      <c r="EY74" s="95">
        <f t="shared" si="191"/>
        <v>1</v>
      </c>
      <c r="EZ74" s="95">
        <f t="shared" si="192"/>
        <v>1</v>
      </c>
      <c r="FA74" s="95">
        <f t="shared" si="193"/>
        <v>1</v>
      </c>
      <c r="FB74" s="95">
        <f t="shared" si="194"/>
        <v>1</v>
      </c>
      <c r="FC74" s="95">
        <f t="shared" si="195"/>
        <v>1</v>
      </c>
      <c r="FD74" s="95">
        <f t="shared" si="196"/>
        <v>1</v>
      </c>
      <c r="FE74" s="95">
        <f t="shared" si="197"/>
        <v>1</v>
      </c>
      <c r="FF74" s="95">
        <f t="shared" si="198"/>
        <v>1</v>
      </c>
      <c r="FG74" s="95">
        <f t="shared" si="199"/>
        <v>1</v>
      </c>
      <c r="FH74" s="95">
        <f t="shared" si="200"/>
        <v>1</v>
      </c>
      <c r="FI74" s="95">
        <f t="shared" si="201"/>
        <v>1</v>
      </c>
      <c r="FJ74" s="95">
        <f t="shared" si="202"/>
        <v>1</v>
      </c>
      <c r="FK74" s="95">
        <f t="shared" si="203"/>
        <v>1</v>
      </c>
      <c r="FL74" s="95">
        <f t="shared" si="204"/>
        <v>1</v>
      </c>
      <c r="FM74" s="95">
        <f t="shared" si="205"/>
        <v>1</v>
      </c>
      <c r="FN74" s="95">
        <f t="shared" si="206"/>
        <v>1</v>
      </c>
      <c r="FO74" s="95">
        <f t="shared" si="207"/>
        <v>1</v>
      </c>
      <c r="FP74" s="95">
        <f t="shared" si="208"/>
        <v>1</v>
      </c>
      <c r="FQ74" s="115">
        <f t="shared" si="209"/>
        <v>9.6895529848220256</v>
      </c>
      <c r="FR74" s="115">
        <f t="shared" si="210"/>
        <v>11.843385955462296</v>
      </c>
      <c r="FS74" s="115">
        <f t="shared" si="211"/>
        <v>13.820997241154551</v>
      </c>
      <c r="FT74" s="115">
        <f t="shared" si="212"/>
        <v>15.338300884450806</v>
      </c>
      <c r="FU74" s="115">
        <f t="shared" si="213"/>
        <v>16.446835201999868</v>
      </c>
      <c r="FV74" s="115">
        <f t="shared" si="214"/>
        <v>17.243492908077933</v>
      </c>
      <c r="FW74" s="115">
        <f t="shared" si="215"/>
        <v>17.819019479673511</v>
      </c>
      <c r="FX74" s="115">
        <f t="shared" si="216"/>
        <v>18.453555825052145</v>
      </c>
      <c r="FY74" s="90"/>
      <c r="FZ74" s="90">
        <f t="shared" si="241"/>
        <v>9.6895529848220256</v>
      </c>
      <c r="GB74" s="18"/>
      <c r="GC74" s="29"/>
      <c r="GE74" s="15"/>
      <c r="GF74" s="15"/>
      <c r="GG74" s="15"/>
      <c r="GI74" s="31"/>
      <c r="GJ74" s="31"/>
      <c r="GK74" s="31"/>
      <c r="HU74" s="21"/>
      <c r="HV74" s="21"/>
      <c r="HW74" s="21"/>
      <c r="HX74" s="21"/>
      <c r="HY74" s="21"/>
      <c r="HZ74" s="21"/>
      <c r="IA74" s="21"/>
      <c r="IC74" s="28"/>
      <c r="ID74" s="13"/>
      <c r="IE74" s="13"/>
      <c r="IF74" s="13"/>
      <c r="IG74" s="13"/>
      <c r="IH74" s="13"/>
      <c r="II74" s="13"/>
      <c r="IJ74" s="28"/>
      <c r="IK74" s="20"/>
      <c r="IL74" s="13"/>
      <c r="IM74" s="11"/>
      <c r="IN74" s="23"/>
      <c r="IO74" s="13"/>
      <c r="IP74" s="23"/>
      <c r="IQ74" s="28"/>
      <c r="IR74" s="20"/>
      <c r="IS74" s="13"/>
      <c r="IT74" s="20"/>
      <c r="IU74" s="23"/>
      <c r="IV74" s="20"/>
      <c r="IW74" s="23"/>
      <c r="IY74" s="13"/>
      <c r="IZ74" s="25"/>
      <c r="JA74" s="25"/>
      <c r="JB74" s="25"/>
      <c r="JC74" s="25"/>
      <c r="JD74" s="25"/>
      <c r="JE74" s="25"/>
      <c r="JF74" s="25"/>
    </row>
    <row r="75" spans="1:266" s="4" customFormat="1" ht="13.8" x14ac:dyDescent="0.3">
      <c r="B75" s="13">
        <v>0.35</v>
      </c>
      <c r="C75" s="20">
        <v>35.758768434875286</v>
      </c>
      <c r="D75" s="20">
        <v>13.598730858825441</v>
      </c>
      <c r="E75" s="20">
        <v>8.416659524877586</v>
      </c>
      <c r="F75" s="20">
        <v>4.7993994157865156</v>
      </c>
      <c r="G75" s="20">
        <v>2.4850755167047676</v>
      </c>
      <c r="H75" s="20">
        <v>1.2504706789753477</v>
      </c>
      <c r="I75" s="20">
        <v>1.0009915215098177</v>
      </c>
      <c r="M75" s="6"/>
      <c r="N75" s="6"/>
      <c r="O75" s="6"/>
      <c r="P75" s="6"/>
      <c r="Q75" s="6"/>
      <c r="R75" s="6"/>
      <c r="S75" s="7"/>
      <c r="T75" s="6"/>
      <c r="U75" s="5"/>
      <c r="V75" s="5"/>
      <c r="W75" s="5"/>
      <c r="X75" s="118">
        <v>6.5</v>
      </c>
      <c r="Y75" s="118">
        <v>10</v>
      </c>
      <c r="Z75" s="40">
        <v>1.7999999999999999E-2</v>
      </c>
      <c r="AA75" s="40">
        <v>10000000</v>
      </c>
      <c r="AB75" s="40">
        <v>10000000</v>
      </c>
      <c r="AC75" s="98">
        <v>3900000</v>
      </c>
      <c r="AD75" s="42">
        <v>0.33</v>
      </c>
      <c r="AE75" s="42">
        <v>0.33</v>
      </c>
      <c r="AF75" s="41">
        <v>1.7999999999999999E-2</v>
      </c>
      <c r="AG75" s="40">
        <v>10000000</v>
      </c>
      <c r="AH75" s="40">
        <v>10000000</v>
      </c>
      <c r="AI75" s="98">
        <v>3900000</v>
      </c>
      <c r="AJ75" s="42">
        <v>0.33</v>
      </c>
      <c r="AK75" s="42">
        <v>0.33</v>
      </c>
      <c r="AL75" s="42">
        <f>AL60</f>
        <v>5.0200000000000002E-2</v>
      </c>
      <c r="AM75" s="40">
        <v>6000</v>
      </c>
      <c r="AN75" s="40">
        <f>AN60</f>
        <v>10000</v>
      </c>
      <c r="AO75" s="40">
        <f>AO60</f>
        <v>10000</v>
      </c>
      <c r="AP75" s="42">
        <v>0.03</v>
      </c>
      <c r="AQ75" s="42">
        <v>0.03</v>
      </c>
      <c r="AR75" s="4">
        <f t="shared" si="217"/>
        <v>6.8199999999999997E-2</v>
      </c>
      <c r="AS75" s="11">
        <f t="shared" si="218"/>
        <v>0.65</v>
      </c>
      <c r="AT75" s="15">
        <f t="shared" si="219"/>
        <v>469.76949837279756</v>
      </c>
      <c r="AU75" s="19">
        <f t="shared" si="220"/>
        <v>5.0040256631266655E-2</v>
      </c>
      <c r="AV75" s="13">
        <f t="shared" si="221"/>
        <v>0.5</v>
      </c>
      <c r="AW75" s="11">
        <f t="shared" si="222"/>
        <v>1</v>
      </c>
      <c r="AX75" s="11">
        <f t="shared" si="223"/>
        <v>0.8911</v>
      </c>
      <c r="AY75" s="11">
        <f t="shared" si="224"/>
        <v>201997.53114128605</v>
      </c>
      <c r="AZ75" s="11">
        <f t="shared" si="225"/>
        <v>1</v>
      </c>
      <c r="BA75" s="11">
        <f t="shared" si="226"/>
        <v>0.34752899999999998</v>
      </c>
      <c r="BB75" s="11">
        <f t="shared" si="227"/>
        <v>1.025058</v>
      </c>
      <c r="BC75" s="11">
        <f t="shared" si="228"/>
        <v>0.99909999999999999</v>
      </c>
      <c r="BD75" s="11">
        <f t="shared" si="229"/>
        <v>0.8911</v>
      </c>
      <c r="BE75" s="11">
        <f t="shared" si="230"/>
        <v>201997.53114128605</v>
      </c>
      <c r="BF75" s="11">
        <f t="shared" si="231"/>
        <v>1</v>
      </c>
      <c r="BG75" s="11">
        <f t="shared" si="232"/>
        <v>0.34752899999999998</v>
      </c>
      <c r="BH75" s="11">
        <f t="shared" si="233"/>
        <v>1.025058</v>
      </c>
      <c r="BI75" s="121">
        <f t="shared" si="124"/>
        <v>1.69</v>
      </c>
      <c r="BJ75" s="121">
        <f>16*X75^2/(3*(BJ62^2+1)*Y75^2)</f>
        <v>0.45066666666666666</v>
      </c>
      <c r="BK75" s="121">
        <f>16*X75^2/(3*(BK62^2+1)*Y75^2)</f>
        <v>0.22533333333333333</v>
      </c>
      <c r="BL75" s="121">
        <f>16*X75^2/(3*(BL62^2+1)*Y75^2)</f>
        <v>0.13254901960784313</v>
      </c>
      <c r="BM75" s="121">
        <f>16*X75^2/(3*(BM62^2+1)*Y75^2)</f>
        <v>8.666666666666667E-2</v>
      </c>
      <c r="BN75" s="121">
        <f>16*X75^2/(3*(BN62^2+1)*Y75^2)</f>
        <v>6.0900900900900903E-2</v>
      </c>
      <c r="BO75" s="121">
        <f>16*X75^2/(3*(BO62^2+1)*Y75^2)</f>
        <v>4.5066666666666665E-2</v>
      </c>
      <c r="BP75" s="121">
        <f>16*X75^2/(3*(BP62^2+1)*Y75^2)</f>
        <v>3.4666666666666665E-2</v>
      </c>
      <c r="BQ75" s="121">
        <f t="shared" si="234"/>
        <v>1.3333333333333333</v>
      </c>
      <c r="BR75" s="121">
        <f t="shared" si="125"/>
        <v>1.3333333333333333</v>
      </c>
      <c r="BS75" s="121">
        <f t="shared" si="125"/>
        <v>1.3333333333333333</v>
      </c>
      <c r="BT75" s="121">
        <f t="shared" si="125"/>
        <v>1.3333333333333333</v>
      </c>
      <c r="BU75" s="121">
        <f t="shared" si="125"/>
        <v>1.3333333333333333</v>
      </c>
      <c r="BV75" s="121">
        <f t="shared" si="125"/>
        <v>1.3333333333333333</v>
      </c>
      <c r="BW75" s="121">
        <f t="shared" si="125"/>
        <v>1.3333333333333333</v>
      </c>
      <c r="BX75" s="121">
        <f t="shared" si="125"/>
        <v>1.3333333333333333</v>
      </c>
      <c r="BY75" s="121">
        <f t="shared" si="235"/>
        <v>9.4674556213017755</v>
      </c>
      <c r="BZ75" s="121">
        <f>(BZ62^4+6*BZ62^2+1)/(BZ62^2+1)*(Y75^2/X75^2)</f>
        <v>19.408284023668639</v>
      </c>
      <c r="CA75" s="121">
        <f>(CA62^4+6*CA62^2+1)/(CA62^2+1)*(Y75^2/X75^2)</f>
        <v>32.189349112426036</v>
      </c>
      <c r="CB75" s="121">
        <f>(CB62^4+6*CB62^2+1)/(CB62^2+1)*(Y75^2/X75^2)</f>
        <v>49.147232857640098</v>
      </c>
      <c r="CC75" s="121">
        <f>(CC62^4+6*CC62^2+1)/(CC62^2+1)*(Y75^2/X75^2)</f>
        <v>70.641784251251707</v>
      </c>
      <c r="CD75" s="121">
        <f>(CD62^4+6*CD62^2+1)/(CD62^2+1)*(Y75^2/X75^2)</f>
        <v>96.785542939389103</v>
      </c>
      <c r="CE75" s="121">
        <f>(CE62^4+6*CE62^2+1)/(CE62^2+1)*(Y75^2/X75^2)</f>
        <v>127.62130177514794</v>
      </c>
      <c r="CF75" s="121">
        <f>(CF62^4+6*CF62^2+1)/(CF62^2+1)*(Y75^2/X75^2)</f>
        <v>163.16795630405099</v>
      </c>
      <c r="CG75" s="121">
        <f t="shared" si="236"/>
        <v>0.42249999999999999</v>
      </c>
      <c r="CH75" s="121">
        <f t="shared" si="126"/>
        <v>0.11266666666666666</v>
      </c>
      <c r="CI75" s="121">
        <f t="shared" si="127"/>
        <v>5.6333333333333332E-2</v>
      </c>
      <c r="CJ75" s="121">
        <f t="shared" si="128"/>
        <v>3.3137254901960782E-2</v>
      </c>
      <c r="CK75" s="121">
        <f t="shared" si="129"/>
        <v>2.1666666666666667E-2</v>
      </c>
      <c r="CL75" s="121">
        <f t="shared" si="130"/>
        <v>1.5225225225225226E-2</v>
      </c>
      <c r="CM75" s="121">
        <f t="shared" si="131"/>
        <v>1.1266666666666666E-2</v>
      </c>
      <c r="CN75" s="121">
        <f t="shared" si="132"/>
        <v>3.4666666666666665E-2</v>
      </c>
      <c r="CO75" s="95">
        <f t="shared" si="133"/>
        <v>15.027566082840238</v>
      </c>
      <c r="CP75" s="95">
        <f t="shared" si="134"/>
        <v>27.98442525443787</v>
      </c>
      <c r="CQ75" s="95">
        <f t="shared" si="135"/>
        <v>44.878259573964499</v>
      </c>
      <c r="CR75" s="95">
        <f t="shared" si="136"/>
        <v>67.594020242255482</v>
      </c>
      <c r="CS75" s="95">
        <f t="shared" si="137"/>
        <v>96.491556251251694</v>
      </c>
      <c r="CT75" s="95">
        <f t="shared" si="138"/>
        <v>131.68340724708139</v>
      </c>
      <c r="CU75" s="95">
        <f t="shared" si="139"/>
        <v>173.21236608284025</v>
      </c>
      <c r="CV75" s="95">
        <f t="shared" si="140"/>
        <v>177.99782830405098</v>
      </c>
      <c r="CW75" s="95">
        <f t="shared" si="141"/>
        <v>15.027566082840238</v>
      </c>
      <c r="CX75" s="95">
        <f t="shared" si="142"/>
        <v>27.98442525443787</v>
      </c>
      <c r="CY75" s="95">
        <f t="shared" si="143"/>
        <v>44.878259573964499</v>
      </c>
      <c r="CZ75" s="95">
        <f t="shared" si="144"/>
        <v>67.594020242255482</v>
      </c>
      <c r="DA75" s="95">
        <f t="shared" si="145"/>
        <v>96.491556251251694</v>
      </c>
      <c r="DB75" s="95">
        <f t="shared" si="146"/>
        <v>131.68340724708139</v>
      </c>
      <c r="DC75" s="95">
        <f t="shared" si="147"/>
        <v>173.21236608284025</v>
      </c>
      <c r="DD75" s="95">
        <f t="shared" si="148"/>
        <v>177.99782830405098</v>
      </c>
      <c r="DE75" s="13">
        <f t="shared" si="237"/>
        <v>13.890943621301776</v>
      </c>
      <c r="DF75" s="13">
        <f t="shared" si="238"/>
        <v>22.592438690335307</v>
      </c>
      <c r="DG75" s="13">
        <f t="shared" si="239"/>
        <v>35.148170445759369</v>
      </c>
      <c r="DH75" s="13">
        <f t="shared" si="240"/>
        <v>52.013269877247943</v>
      </c>
      <c r="DI75" s="13">
        <f t="shared" si="149"/>
        <v>73.461938917918374</v>
      </c>
      <c r="DJ75" s="13">
        <f t="shared" si="150"/>
        <v>99.579931840290001</v>
      </c>
      <c r="DK75" s="13">
        <f t="shared" si="151"/>
        <v>130.39985644181462</v>
      </c>
      <c r="DL75" s="13">
        <f t="shared" si="152"/>
        <v>165.93611097071766</v>
      </c>
      <c r="DM75" s="95">
        <f t="shared" si="153"/>
        <v>13.890943621301776</v>
      </c>
      <c r="DN75" s="95">
        <f t="shared" si="154"/>
        <v>22.592438690335307</v>
      </c>
      <c r="DO75" s="95">
        <f t="shared" si="155"/>
        <v>35.148170445759369</v>
      </c>
      <c r="DP75" s="95">
        <f t="shared" si="156"/>
        <v>52.013269877247943</v>
      </c>
      <c r="DQ75" s="95">
        <f t="shared" si="157"/>
        <v>73.461938917918374</v>
      </c>
      <c r="DR75" s="95">
        <f t="shared" si="158"/>
        <v>99.579931840290001</v>
      </c>
      <c r="DS75" s="95">
        <f t="shared" si="159"/>
        <v>130.39985644181462</v>
      </c>
      <c r="DT75" s="95">
        <f t="shared" si="160"/>
        <v>165.93611097071766</v>
      </c>
      <c r="DU75" s="95">
        <f t="shared" si="161"/>
        <v>20.568685166153848</v>
      </c>
      <c r="DV75" s="95">
        <f t="shared" si="162"/>
        <v>17.347381005948719</v>
      </c>
      <c r="DW75" s="95">
        <f t="shared" si="163"/>
        <v>21.672022207589741</v>
      </c>
      <c r="DX75" s="95">
        <f t="shared" si="164"/>
        <v>28.747921259742704</v>
      </c>
      <c r="DY75" s="95">
        <f t="shared" si="165"/>
        <v>38.294504367179485</v>
      </c>
      <c r="DZ75" s="95">
        <f t="shared" si="166"/>
        <v>50.168889774354476</v>
      </c>
      <c r="EA75" s="95">
        <f t="shared" si="167"/>
        <v>64.307119784287195</v>
      </c>
      <c r="EB75" s="95">
        <f t="shared" si="168"/>
        <v>80.678647603061151</v>
      </c>
      <c r="EC75" s="95">
        <f t="shared" si="169"/>
        <v>20.568685166153845</v>
      </c>
      <c r="ED75" s="95">
        <f t="shared" si="170"/>
        <v>17.347381005948716</v>
      </c>
      <c r="EE75" s="95">
        <f t="shared" si="171"/>
        <v>21.672022207589741</v>
      </c>
      <c r="EF75" s="95">
        <f t="shared" si="172"/>
        <v>28.7479212597427</v>
      </c>
      <c r="EG75" s="95">
        <f t="shared" si="173"/>
        <v>38.294504367179485</v>
      </c>
      <c r="EH75" s="95">
        <f t="shared" si="174"/>
        <v>50.168889774354483</v>
      </c>
      <c r="EI75" s="95">
        <f t="shared" si="175"/>
        <v>64.307119784287181</v>
      </c>
      <c r="EJ75" s="95">
        <f t="shared" si="176"/>
        <v>80.678647603061151</v>
      </c>
      <c r="EK75" s="95">
        <f t="shared" si="177"/>
        <v>20.568685166153845</v>
      </c>
      <c r="EL75" s="95">
        <f t="shared" si="178"/>
        <v>17.347381005948716</v>
      </c>
      <c r="EM75" s="95">
        <f t="shared" si="179"/>
        <v>21.672022207589741</v>
      </c>
      <c r="EN75" s="95">
        <f t="shared" si="180"/>
        <v>28.7479212597427</v>
      </c>
      <c r="EO75" s="95">
        <f t="shared" si="181"/>
        <v>38.294504367179485</v>
      </c>
      <c r="EP75" s="95">
        <f t="shared" si="182"/>
        <v>50.168889774354483</v>
      </c>
      <c r="EQ75" s="95">
        <f t="shared" si="183"/>
        <v>64.307119784287181</v>
      </c>
      <c r="ER75" s="95">
        <f t="shared" si="184"/>
        <v>80.678647603061151</v>
      </c>
      <c r="ES75" s="95">
        <f t="shared" si="185"/>
        <v>1</v>
      </c>
      <c r="ET75" s="95">
        <f t="shared" si="186"/>
        <v>1</v>
      </c>
      <c r="EU75" s="95">
        <f t="shared" si="187"/>
        <v>1</v>
      </c>
      <c r="EV75" s="95">
        <f t="shared" si="188"/>
        <v>1</v>
      </c>
      <c r="EW75" s="95">
        <f t="shared" si="189"/>
        <v>1</v>
      </c>
      <c r="EX75" s="95">
        <f t="shared" si="190"/>
        <v>1</v>
      </c>
      <c r="EY75" s="95">
        <f t="shared" si="191"/>
        <v>1</v>
      </c>
      <c r="EZ75" s="95">
        <f t="shared" si="192"/>
        <v>1</v>
      </c>
      <c r="FA75" s="95">
        <f t="shared" si="193"/>
        <v>1</v>
      </c>
      <c r="FB75" s="95">
        <f t="shared" si="194"/>
        <v>1</v>
      </c>
      <c r="FC75" s="95">
        <f t="shared" si="195"/>
        <v>1</v>
      </c>
      <c r="FD75" s="95">
        <f t="shared" si="196"/>
        <v>1</v>
      </c>
      <c r="FE75" s="95">
        <f t="shared" si="197"/>
        <v>1</v>
      </c>
      <c r="FF75" s="95">
        <f t="shared" si="198"/>
        <v>1</v>
      </c>
      <c r="FG75" s="95">
        <f t="shared" si="199"/>
        <v>1</v>
      </c>
      <c r="FH75" s="95">
        <f t="shared" si="200"/>
        <v>1</v>
      </c>
      <c r="FI75" s="95">
        <f t="shared" si="201"/>
        <v>1</v>
      </c>
      <c r="FJ75" s="95">
        <f t="shared" si="202"/>
        <v>1</v>
      </c>
      <c r="FK75" s="95">
        <f t="shared" si="203"/>
        <v>1</v>
      </c>
      <c r="FL75" s="95">
        <f t="shared" si="204"/>
        <v>1</v>
      </c>
      <c r="FM75" s="95">
        <f t="shared" si="205"/>
        <v>1</v>
      </c>
      <c r="FN75" s="95">
        <f t="shared" si="206"/>
        <v>1</v>
      </c>
      <c r="FO75" s="95">
        <f t="shared" si="207"/>
        <v>1</v>
      </c>
      <c r="FP75" s="95">
        <f t="shared" si="208"/>
        <v>1</v>
      </c>
      <c r="FQ75" s="115">
        <f t="shared" si="209"/>
        <v>9.2622046207637414</v>
      </c>
      <c r="FR75" s="115">
        <f t="shared" si="210"/>
        <v>11.186798609739162</v>
      </c>
      <c r="FS75" s="115">
        <f t="shared" si="211"/>
        <v>13.182005068846783</v>
      </c>
      <c r="FT75" s="115">
        <f t="shared" si="212"/>
        <v>14.777607453679909</v>
      </c>
      <c r="FU75" s="115">
        <f t="shared" si="213"/>
        <v>15.976054642528299</v>
      </c>
      <c r="FV75" s="115">
        <f t="shared" si="214"/>
        <v>16.854159440781228</v>
      </c>
      <c r="FW75" s="115">
        <f t="shared" si="215"/>
        <v>17.497320114286516</v>
      </c>
      <c r="FX75" s="115">
        <f t="shared" si="216"/>
        <v>18.20385582805083</v>
      </c>
      <c r="FY75" s="90"/>
      <c r="FZ75" s="90">
        <f t="shared" si="241"/>
        <v>9.2622046207637414</v>
      </c>
      <c r="GB75" s="18"/>
      <c r="GC75" s="29"/>
      <c r="GE75" s="15"/>
      <c r="GF75" s="15"/>
      <c r="GG75" s="15"/>
      <c r="GI75" s="31"/>
      <c r="GJ75" s="31"/>
      <c r="GK75" s="31"/>
      <c r="HU75" s="21"/>
      <c r="HV75" s="21"/>
      <c r="HW75" s="21"/>
      <c r="HX75" s="21"/>
      <c r="HY75" s="21"/>
      <c r="HZ75" s="21"/>
      <c r="IA75" s="21"/>
      <c r="IC75" s="28"/>
      <c r="ID75" s="11"/>
      <c r="IE75" s="13"/>
      <c r="IF75" s="11"/>
      <c r="IG75" s="13"/>
      <c r="IH75" s="13"/>
      <c r="II75" s="13"/>
      <c r="IJ75" s="28"/>
      <c r="IK75" s="11"/>
      <c r="IL75" s="13"/>
      <c r="IM75" s="11"/>
      <c r="IN75" s="23"/>
      <c r="IO75" s="11"/>
      <c r="IP75" s="23"/>
      <c r="IQ75" s="28"/>
      <c r="IR75" s="20"/>
      <c r="IS75" s="13"/>
      <c r="IT75" s="23"/>
      <c r="IU75" s="23"/>
      <c r="IV75" s="23"/>
      <c r="IW75" s="23"/>
      <c r="IY75" s="13"/>
      <c r="IZ75" s="25"/>
      <c r="JA75" s="25"/>
      <c r="JB75" s="25"/>
      <c r="JC75" s="25"/>
      <c r="JD75" s="25"/>
      <c r="JE75" s="25"/>
      <c r="JF75" s="25"/>
    </row>
    <row r="76" spans="1:266" s="4" customFormat="1" ht="13.8" x14ac:dyDescent="0.3">
      <c r="B76" s="13">
        <v>0.4</v>
      </c>
      <c r="C76" s="20">
        <v>28.301862915796612</v>
      </c>
      <c r="D76" s="20">
        <v>12.563265227303212</v>
      </c>
      <c r="E76" s="20">
        <v>8.0946775552356502</v>
      </c>
      <c r="F76" s="20">
        <v>4.751893954396742</v>
      </c>
      <c r="G76" s="20">
        <v>2.4808518036334397</v>
      </c>
      <c r="H76" s="20">
        <v>1.250640346168248</v>
      </c>
      <c r="I76" s="20">
        <v>1.0012991793313655</v>
      </c>
      <c r="M76" s="6"/>
      <c r="N76" s="6"/>
      <c r="O76" s="6"/>
      <c r="P76" s="6"/>
      <c r="Q76" s="6"/>
      <c r="R76" s="6"/>
      <c r="S76" s="7"/>
      <c r="T76" s="6"/>
      <c r="U76" s="5"/>
      <c r="V76" s="5"/>
      <c r="W76" s="5"/>
      <c r="X76" s="118">
        <v>7</v>
      </c>
      <c r="Y76" s="118">
        <v>10</v>
      </c>
      <c r="Z76" s="40">
        <v>1.7999999999999999E-2</v>
      </c>
      <c r="AA76" s="40">
        <v>10000000</v>
      </c>
      <c r="AB76" s="40">
        <v>10000000</v>
      </c>
      <c r="AC76" s="98">
        <v>3900000</v>
      </c>
      <c r="AD76" s="42">
        <v>0.33</v>
      </c>
      <c r="AE76" s="42">
        <v>0.33</v>
      </c>
      <c r="AF76" s="41">
        <v>1.7999999999999999E-2</v>
      </c>
      <c r="AG76" s="40">
        <v>10000000</v>
      </c>
      <c r="AH76" s="40">
        <v>10000000</v>
      </c>
      <c r="AI76" s="98">
        <v>3900000</v>
      </c>
      <c r="AJ76" s="42">
        <v>0.33</v>
      </c>
      <c r="AK76" s="42">
        <v>0.33</v>
      </c>
      <c r="AL76" s="42">
        <f>AL60</f>
        <v>5.0200000000000002E-2</v>
      </c>
      <c r="AM76" s="40">
        <v>6000</v>
      </c>
      <c r="AN76" s="40">
        <f>AN60</f>
        <v>10000</v>
      </c>
      <c r="AO76" s="40">
        <f>AO60</f>
        <v>10000</v>
      </c>
      <c r="AP76" s="42">
        <v>0.03</v>
      </c>
      <c r="AQ76" s="42">
        <v>0.03</v>
      </c>
      <c r="AR76" s="4">
        <f t="shared" si="217"/>
        <v>6.8199999999999997E-2</v>
      </c>
      <c r="AS76" s="11">
        <f t="shared" si="218"/>
        <v>0.7</v>
      </c>
      <c r="AT76" s="15">
        <f t="shared" si="219"/>
        <v>469.76949837279756</v>
      </c>
      <c r="AU76" s="19">
        <f t="shared" si="220"/>
        <v>5.0040256631266655E-2</v>
      </c>
      <c r="AV76" s="13">
        <f t="shared" si="221"/>
        <v>0.5</v>
      </c>
      <c r="AW76" s="11">
        <f t="shared" si="222"/>
        <v>1</v>
      </c>
      <c r="AX76" s="11">
        <f t="shared" si="223"/>
        <v>0.8911</v>
      </c>
      <c r="AY76" s="11">
        <f t="shared" si="224"/>
        <v>201997.53114128605</v>
      </c>
      <c r="AZ76" s="11">
        <f t="shared" si="225"/>
        <v>1</v>
      </c>
      <c r="BA76" s="11">
        <f t="shared" si="226"/>
        <v>0.34752899999999998</v>
      </c>
      <c r="BB76" s="11">
        <f t="shared" si="227"/>
        <v>1.025058</v>
      </c>
      <c r="BC76" s="11">
        <f t="shared" si="228"/>
        <v>0.99909999999999999</v>
      </c>
      <c r="BD76" s="11">
        <f t="shared" si="229"/>
        <v>0.8911</v>
      </c>
      <c r="BE76" s="11">
        <f t="shared" si="230"/>
        <v>201997.53114128605</v>
      </c>
      <c r="BF76" s="11">
        <f t="shared" si="231"/>
        <v>1</v>
      </c>
      <c r="BG76" s="11">
        <f t="shared" si="232"/>
        <v>0.34752899999999998</v>
      </c>
      <c r="BH76" s="11">
        <f t="shared" si="233"/>
        <v>1.025058</v>
      </c>
      <c r="BI76" s="121">
        <f t="shared" si="124"/>
        <v>1.96</v>
      </c>
      <c r="BJ76" s="121">
        <f>16*X76^2/(3*(BJ62^2+1)*Y76^2)</f>
        <v>0.52266666666666661</v>
      </c>
      <c r="BK76" s="121">
        <f>16*X76^2/(3*(BK62^2+1)*Y76^2)</f>
        <v>0.26133333333333331</v>
      </c>
      <c r="BL76" s="121">
        <f>16*X76^2/(3*(BL62^2+1)*Y76^2)</f>
        <v>0.15372549019607842</v>
      </c>
      <c r="BM76" s="121">
        <f>16*X76^2/(3*(BM62^2+1)*Y76^2)</f>
        <v>0.10051282051282051</v>
      </c>
      <c r="BN76" s="121">
        <f>16*X76^2/(3*(BN62^2+1)*Y76^2)</f>
        <v>7.0630630630630631E-2</v>
      </c>
      <c r="BO76" s="121">
        <f>16*X76^2/(3*(BO62^2+1)*Y76^2)</f>
        <v>5.226666666666667E-2</v>
      </c>
      <c r="BP76" s="121">
        <f>16*X76^2/(3*(BP62^2+1)*Y76^2)</f>
        <v>4.0205128205128206E-2</v>
      </c>
      <c r="BQ76" s="121">
        <f t="shared" si="234"/>
        <v>1.3333333333333333</v>
      </c>
      <c r="BR76" s="121">
        <f t="shared" si="125"/>
        <v>1.3333333333333333</v>
      </c>
      <c r="BS76" s="121">
        <f t="shared" si="125"/>
        <v>1.3333333333333333</v>
      </c>
      <c r="BT76" s="121">
        <f t="shared" si="125"/>
        <v>1.3333333333333333</v>
      </c>
      <c r="BU76" s="121">
        <f t="shared" si="125"/>
        <v>1.3333333333333333</v>
      </c>
      <c r="BV76" s="121">
        <f t="shared" si="125"/>
        <v>1.3333333333333333</v>
      </c>
      <c r="BW76" s="121">
        <f t="shared" si="125"/>
        <v>1.3333333333333333</v>
      </c>
      <c r="BX76" s="121">
        <f t="shared" si="125"/>
        <v>1.3333333333333333</v>
      </c>
      <c r="BY76" s="121">
        <f t="shared" si="235"/>
        <v>8.1632653061224492</v>
      </c>
      <c r="BZ76" s="121">
        <f>(BZ62^4+6*BZ62^2+1)/(BZ62^2+1)*(Y76^2/X76^2)</f>
        <v>16.73469387755102</v>
      </c>
      <c r="CA76" s="121">
        <f>(CA62^4+6*CA62^2+1)/(CA62^2+1)*(Y76^2/X76^2)</f>
        <v>27.755102040816325</v>
      </c>
      <c r="CB76" s="121">
        <f>(CB62^4+6*CB62^2+1)/(CB62^2+1)*(Y76^2/X76^2)</f>
        <v>42.376950780312129</v>
      </c>
      <c r="CC76" s="121">
        <f>(CC62^4+6*CC62^2+1)/(CC62^2+1)*(Y76^2/X76^2)</f>
        <v>60.910518053375199</v>
      </c>
      <c r="CD76" s="121">
        <f>(CD62^4+6*CD62^2+1)/(CD62^2+1)*(Y76^2/X76^2)</f>
        <v>83.452840595697751</v>
      </c>
      <c r="CE76" s="121">
        <f>(CE62^4+6*CE62^2+1)/(CE62^2+1)*(Y76^2/X76^2)</f>
        <v>110.04081632653062</v>
      </c>
      <c r="CF76" s="121">
        <f>(CF62^4+6*CF62^2+1)/(CF62^2+1)*(Y76^2/X76^2)</f>
        <v>140.69073783359497</v>
      </c>
      <c r="CG76" s="121">
        <f t="shared" si="236"/>
        <v>0.49</v>
      </c>
      <c r="CH76" s="121">
        <f t="shared" si="126"/>
        <v>0.13066666666666665</v>
      </c>
      <c r="CI76" s="121">
        <f t="shared" si="127"/>
        <v>6.5333333333333327E-2</v>
      </c>
      <c r="CJ76" s="121">
        <f t="shared" si="128"/>
        <v>3.8431372549019606E-2</v>
      </c>
      <c r="CK76" s="121">
        <f t="shared" si="129"/>
        <v>2.5128205128205128E-2</v>
      </c>
      <c r="CL76" s="121">
        <f t="shared" si="130"/>
        <v>1.7657657657657658E-2</v>
      </c>
      <c r="CM76" s="121">
        <f t="shared" si="131"/>
        <v>1.3066666666666667E-2</v>
      </c>
      <c r="CN76" s="121">
        <f t="shared" si="132"/>
        <v>4.0205128205128206E-2</v>
      </c>
      <c r="CO76" s="95">
        <f t="shared" si="133"/>
        <v>13.572294448979591</v>
      </c>
      <c r="CP76" s="95">
        <f t="shared" si="134"/>
        <v>24.744280163265305</v>
      </c>
      <c r="CQ76" s="95">
        <f t="shared" si="135"/>
        <v>39.310902612244895</v>
      </c>
      <c r="CR76" s="95">
        <f t="shared" si="136"/>
        <v>58.897451351740699</v>
      </c>
      <c r="CS76" s="95">
        <f t="shared" si="137"/>
        <v>83.814204339089486</v>
      </c>
      <c r="CT76" s="95">
        <f t="shared" si="138"/>
        <v>114.15819830998346</v>
      </c>
      <c r="CU76" s="95">
        <f t="shared" si="139"/>
        <v>149.96633118367347</v>
      </c>
      <c r="CV76" s="95">
        <f t="shared" si="140"/>
        <v>153.67930626216639</v>
      </c>
      <c r="CW76" s="95">
        <f t="shared" si="141"/>
        <v>13.572294448979591</v>
      </c>
      <c r="CX76" s="95">
        <f t="shared" si="142"/>
        <v>24.744280163265305</v>
      </c>
      <c r="CY76" s="95">
        <f t="shared" si="143"/>
        <v>39.310902612244895</v>
      </c>
      <c r="CZ76" s="95">
        <f t="shared" si="144"/>
        <v>58.897451351740699</v>
      </c>
      <c r="DA76" s="95">
        <f t="shared" si="145"/>
        <v>83.814204339089486</v>
      </c>
      <c r="DB76" s="95">
        <f t="shared" si="146"/>
        <v>114.15819830998346</v>
      </c>
      <c r="DC76" s="95">
        <f t="shared" si="147"/>
        <v>149.96633118367347</v>
      </c>
      <c r="DD76" s="95">
        <f t="shared" si="148"/>
        <v>153.67930626216639</v>
      </c>
      <c r="DE76" s="13">
        <f t="shared" si="237"/>
        <v>12.856753306122449</v>
      </c>
      <c r="DF76" s="13">
        <f t="shared" si="238"/>
        <v>19.990848544217688</v>
      </c>
      <c r="DG76" s="13">
        <f t="shared" si="239"/>
        <v>30.74992337414966</v>
      </c>
      <c r="DH76" s="13">
        <f t="shared" si="240"/>
        <v>45.264164270508203</v>
      </c>
      <c r="DI76" s="13">
        <f t="shared" si="149"/>
        <v>63.744518873888019</v>
      </c>
      <c r="DJ76" s="13">
        <f t="shared" si="150"/>
        <v>86.256959226328377</v>
      </c>
      <c r="DK76" s="13">
        <f t="shared" si="151"/>
        <v>112.82657099319728</v>
      </c>
      <c r="DL76" s="13">
        <f t="shared" si="152"/>
        <v>143.4644309618001</v>
      </c>
      <c r="DM76" s="95">
        <f t="shared" si="153"/>
        <v>12.856753306122449</v>
      </c>
      <c r="DN76" s="95">
        <f t="shared" si="154"/>
        <v>19.990848544217688</v>
      </c>
      <c r="DO76" s="95">
        <f t="shared" si="155"/>
        <v>30.74992337414966</v>
      </c>
      <c r="DP76" s="95">
        <f t="shared" si="156"/>
        <v>45.264164270508203</v>
      </c>
      <c r="DQ76" s="95">
        <f t="shared" si="157"/>
        <v>63.744518873888019</v>
      </c>
      <c r="DR76" s="95">
        <f t="shared" si="158"/>
        <v>86.256959226328377</v>
      </c>
      <c r="DS76" s="95">
        <f t="shared" si="159"/>
        <v>112.82657099319728</v>
      </c>
      <c r="DT76" s="95">
        <f t="shared" si="160"/>
        <v>143.4644309618001</v>
      </c>
      <c r="DU76" s="95">
        <f t="shared" si="161"/>
        <v>20.089470331428572</v>
      </c>
      <c r="DV76" s="95">
        <f t="shared" si="162"/>
        <v>16.141876976761903</v>
      </c>
      <c r="DW76" s="95">
        <f t="shared" si="163"/>
        <v>19.633997665523808</v>
      </c>
      <c r="DX76" s="95">
        <f t="shared" si="164"/>
        <v>25.620574696536494</v>
      </c>
      <c r="DY76" s="95">
        <f t="shared" si="165"/>
        <v>33.791724006537052</v>
      </c>
      <c r="DZ76" s="95">
        <f t="shared" si="166"/>
        <v>43.995397308277852</v>
      </c>
      <c r="EA76" s="95">
        <f t="shared" si="167"/>
        <v>56.164151359390473</v>
      </c>
      <c r="EB76" s="95">
        <f t="shared" si="168"/>
        <v>70.265900293968997</v>
      </c>
      <c r="EC76" s="95">
        <f t="shared" si="169"/>
        <v>20.089470331428572</v>
      </c>
      <c r="ED76" s="95">
        <f t="shared" si="170"/>
        <v>16.141876976761903</v>
      </c>
      <c r="EE76" s="95">
        <f t="shared" si="171"/>
        <v>19.633997665523808</v>
      </c>
      <c r="EF76" s="95">
        <f t="shared" si="172"/>
        <v>25.620574696536494</v>
      </c>
      <c r="EG76" s="95">
        <f t="shared" si="173"/>
        <v>33.791724006537052</v>
      </c>
      <c r="EH76" s="95">
        <f t="shared" si="174"/>
        <v>43.995397308277852</v>
      </c>
      <c r="EI76" s="95">
        <f t="shared" si="175"/>
        <v>56.164151359390473</v>
      </c>
      <c r="EJ76" s="95">
        <f t="shared" si="176"/>
        <v>70.265900293968997</v>
      </c>
      <c r="EK76" s="95">
        <f t="shared" si="177"/>
        <v>20.089470331428572</v>
      </c>
      <c r="EL76" s="95">
        <f t="shared" si="178"/>
        <v>16.141876976761903</v>
      </c>
      <c r="EM76" s="95">
        <f t="shared" si="179"/>
        <v>19.633997665523808</v>
      </c>
      <c r="EN76" s="95">
        <f t="shared" si="180"/>
        <v>25.620574696536494</v>
      </c>
      <c r="EO76" s="95">
        <f t="shared" si="181"/>
        <v>33.791724006537052</v>
      </c>
      <c r="EP76" s="95">
        <f t="shared" si="182"/>
        <v>43.995397308277852</v>
      </c>
      <c r="EQ76" s="95">
        <f t="shared" si="183"/>
        <v>56.164151359390473</v>
      </c>
      <c r="ER76" s="95">
        <f t="shared" si="184"/>
        <v>70.265900293968997</v>
      </c>
      <c r="ES76" s="95">
        <f t="shared" si="185"/>
        <v>1</v>
      </c>
      <c r="ET76" s="95">
        <f t="shared" si="186"/>
        <v>1</v>
      </c>
      <c r="EU76" s="95">
        <f t="shared" si="187"/>
        <v>1</v>
      </c>
      <c r="EV76" s="95">
        <f t="shared" si="188"/>
        <v>1</v>
      </c>
      <c r="EW76" s="95">
        <f t="shared" si="189"/>
        <v>1</v>
      </c>
      <c r="EX76" s="95">
        <f t="shared" si="190"/>
        <v>1</v>
      </c>
      <c r="EY76" s="95">
        <f t="shared" si="191"/>
        <v>1</v>
      </c>
      <c r="EZ76" s="95">
        <f t="shared" si="192"/>
        <v>1</v>
      </c>
      <c r="FA76" s="95">
        <f t="shared" si="193"/>
        <v>1</v>
      </c>
      <c r="FB76" s="95">
        <f t="shared" si="194"/>
        <v>1</v>
      </c>
      <c r="FC76" s="95">
        <f t="shared" si="195"/>
        <v>1</v>
      </c>
      <c r="FD76" s="95">
        <f t="shared" si="196"/>
        <v>1</v>
      </c>
      <c r="FE76" s="95">
        <f t="shared" si="197"/>
        <v>1</v>
      </c>
      <c r="FF76" s="95">
        <f t="shared" si="198"/>
        <v>1</v>
      </c>
      <c r="FG76" s="95">
        <f t="shared" si="199"/>
        <v>1</v>
      </c>
      <c r="FH76" s="95">
        <f t="shared" si="200"/>
        <v>1</v>
      </c>
      <c r="FI76" s="95">
        <f t="shared" si="201"/>
        <v>1</v>
      </c>
      <c r="FJ76" s="95">
        <f t="shared" si="202"/>
        <v>1</v>
      </c>
      <c r="FK76" s="95">
        <f t="shared" si="203"/>
        <v>1</v>
      </c>
      <c r="FL76" s="95">
        <f t="shared" si="204"/>
        <v>1</v>
      </c>
      <c r="FM76" s="95">
        <f t="shared" si="205"/>
        <v>1</v>
      </c>
      <c r="FN76" s="95">
        <f t="shared" si="206"/>
        <v>1</v>
      </c>
      <c r="FO76" s="95">
        <f t="shared" si="207"/>
        <v>1</v>
      </c>
      <c r="FP76" s="95">
        <f t="shared" si="208"/>
        <v>1</v>
      </c>
      <c r="FQ76" s="115">
        <f t="shared" si="209"/>
        <v>8.9310932904202485</v>
      </c>
      <c r="FR76" s="115">
        <f t="shared" si="210"/>
        <v>10.590709285331835</v>
      </c>
      <c r="FS76" s="115">
        <f t="shared" si="211"/>
        <v>12.573943839087134</v>
      </c>
      <c r="FT76" s="115">
        <f t="shared" si="212"/>
        <v>14.226816489695288</v>
      </c>
      <c r="FU76" s="115">
        <f t="shared" si="213"/>
        <v>15.50304190056486</v>
      </c>
      <c r="FV76" s="115">
        <f t="shared" si="214"/>
        <v>16.456621652204909</v>
      </c>
      <c r="FW76" s="115">
        <f t="shared" si="215"/>
        <v>17.164986880814642</v>
      </c>
      <c r="FX76" s="115">
        <f t="shared" si="216"/>
        <v>17.941828626593534</v>
      </c>
      <c r="FY76" s="90"/>
      <c r="FZ76" s="90">
        <f t="shared" si="241"/>
        <v>8.9310932904202485</v>
      </c>
      <c r="GB76" s="18"/>
      <c r="GC76" s="29"/>
      <c r="GE76" s="15"/>
      <c r="GF76" s="15"/>
      <c r="GG76" s="15"/>
      <c r="GI76" s="31"/>
      <c r="GJ76" s="31"/>
      <c r="GK76" s="31"/>
      <c r="HU76" s="21"/>
      <c r="HV76" s="21"/>
      <c r="HW76" s="21"/>
      <c r="HX76" s="21"/>
      <c r="HY76" s="21"/>
      <c r="HZ76" s="21"/>
      <c r="IA76" s="21"/>
      <c r="IC76" s="28"/>
      <c r="ID76" s="11"/>
      <c r="IE76" s="13"/>
      <c r="IF76" s="11"/>
      <c r="IG76" s="13"/>
      <c r="IH76" s="13"/>
      <c r="II76" s="13"/>
      <c r="IJ76" s="28"/>
      <c r="IK76" s="11"/>
      <c r="IL76" s="13"/>
      <c r="IM76" s="22"/>
      <c r="IN76" s="23"/>
      <c r="IO76" s="11"/>
      <c r="IP76" s="23"/>
      <c r="IQ76" s="28"/>
      <c r="IR76" s="20"/>
      <c r="IS76" s="13"/>
      <c r="IT76" s="23"/>
      <c r="IU76" s="23"/>
      <c r="IV76" s="23"/>
      <c r="IW76" s="23"/>
      <c r="IX76" s="28"/>
      <c r="IY76" s="13"/>
      <c r="IZ76" s="25"/>
      <c r="JA76" s="25"/>
      <c r="JB76" s="25"/>
      <c r="JC76" s="25"/>
      <c r="JD76" s="25"/>
      <c r="JE76" s="25"/>
      <c r="JF76" s="25"/>
    </row>
    <row r="77" spans="1:266" s="4" customFormat="1" ht="13.8" x14ac:dyDescent="0.3">
      <c r="B77" s="13">
        <v>0.45</v>
      </c>
      <c r="C77" s="20">
        <v>23.249874167194506</v>
      </c>
      <c r="D77" s="20">
        <v>11.654294755327795</v>
      </c>
      <c r="E77" s="20">
        <v>7.795603708262286</v>
      </c>
      <c r="F77" s="20">
        <v>4.6951667645379844</v>
      </c>
      <c r="G77" s="20">
        <v>2.4762486862863939</v>
      </c>
      <c r="H77" s="20">
        <v>1.2508346732894888</v>
      </c>
      <c r="I77" s="20">
        <v>1.0016488789785682</v>
      </c>
      <c r="M77" s="6"/>
      <c r="N77" s="6"/>
      <c r="O77" s="6"/>
      <c r="P77" s="6"/>
      <c r="Q77" s="6"/>
      <c r="R77" s="6"/>
      <c r="S77" s="7"/>
      <c r="T77" s="6"/>
      <c r="U77" s="5"/>
      <c r="V77" s="5"/>
      <c r="W77" s="5"/>
      <c r="X77" s="118">
        <v>7.5</v>
      </c>
      <c r="Y77" s="118">
        <v>10</v>
      </c>
      <c r="Z77" s="40">
        <v>1.7999999999999999E-2</v>
      </c>
      <c r="AA77" s="40">
        <v>10000000</v>
      </c>
      <c r="AB77" s="40">
        <v>10000000</v>
      </c>
      <c r="AC77" s="98">
        <v>3900000</v>
      </c>
      <c r="AD77" s="42">
        <v>0.33</v>
      </c>
      <c r="AE77" s="42">
        <v>0.33</v>
      </c>
      <c r="AF77" s="41">
        <v>1.7999999999999999E-2</v>
      </c>
      <c r="AG77" s="40">
        <v>10000000</v>
      </c>
      <c r="AH77" s="40">
        <v>10000000</v>
      </c>
      <c r="AI77" s="98">
        <v>3900000</v>
      </c>
      <c r="AJ77" s="42">
        <v>0.33</v>
      </c>
      <c r="AK77" s="42">
        <v>0.33</v>
      </c>
      <c r="AL77" s="42">
        <f>AL60</f>
        <v>5.0200000000000002E-2</v>
      </c>
      <c r="AM77" s="40">
        <v>6000</v>
      </c>
      <c r="AN77" s="40">
        <f>AN60</f>
        <v>10000</v>
      </c>
      <c r="AO77" s="40">
        <f>AO60</f>
        <v>10000</v>
      </c>
      <c r="AP77" s="42">
        <v>0.03</v>
      </c>
      <c r="AQ77" s="42">
        <v>0.03</v>
      </c>
      <c r="AR77" s="4">
        <f t="shared" si="217"/>
        <v>6.8199999999999997E-2</v>
      </c>
      <c r="AS77" s="11">
        <f t="shared" si="218"/>
        <v>0.75</v>
      </c>
      <c r="AT77" s="15">
        <f t="shared" si="219"/>
        <v>469.76949837279756</v>
      </c>
      <c r="AU77" s="19">
        <f t="shared" si="220"/>
        <v>5.0040256631266655E-2</v>
      </c>
      <c r="AV77" s="13">
        <f t="shared" si="221"/>
        <v>0.5</v>
      </c>
      <c r="AW77" s="11">
        <f t="shared" si="222"/>
        <v>1</v>
      </c>
      <c r="AX77" s="11">
        <f t="shared" si="223"/>
        <v>0.8911</v>
      </c>
      <c r="AY77" s="11">
        <f t="shared" si="224"/>
        <v>201997.53114128605</v>
      </c>
      <c r="AZ77" s="11">
        <f t="shared" si="225"/>
        <v>1</v>
      </c>
      <c r="BA77" s="11">
        <f t="shared" si="226"/>
        <v>0.34752899999999998</v>
      </c>
      <c r="BB77" s="11">
        <f t="shared" si="227"/>
        <v>1.025058</v>
      </c>
      <c r="BC77" s="11">
        <f t="shared" si="228"/>
        <v>0.99909999999999999</v>
      </c>
      <c r="BD77" s="11">
        <f t="shared" si="229"/>
        <v>0.8911</v>
      </c>
      <c r="BE77" s="11">
        <f t="shared" si="230"/>
        <v>201997.53114128605</v>
      </c>
      <c r="BF77" s="11">
        <f t="shared" si="231"/>
        <v>1</v>
      </c>
      <c r="BG77" s="11">
        <f t="shared" si="232"/>
        <v>0.34752899999999998</v>
      </c>
      <c r="BH77" s="11">
        <f t="shared" si="233"/>
        <v>1.025058</v>
      </c>
      <c r="BI77" s="121">
        <f t="shared" si="124"/>
        <v>2.25</v>
      </c>
      <c r="BJ77" s="121">
        <f>16*X77^2/(3*(BJ62^2+1)*Y77^2)</f>
        <v>0.6</v>
      </c>
      <c r="BK77" s="121">
        <f>16*X77^2/(3*(BK62^2+1)*Y77^2)</f>
        <v>0.3</v>
      </c>
      <c r="BL77" s="121">
        <f>16*X77^2/(3*(BL62^2+1)*Y77^2)</f>
        <v>0.17647058823529413</v>
      </c>
      <c r="BM77" s="121">
        <f>16*X77^2/(3*(BM62^2+1)*Y77^2)</f>
        <v>0.11538461538461539</v>
      </c>
      <c r="BN77" s="121">
        <f>16*X77^2/(3*(BN62^2+1)*Y77^2)</f>
        <v>8.1081081081081086E-2</v>
      </c>
      <c r="BO77" s="121">
        <f>16*X77^2/(3*(BO62^2+1)*Y77^2)</f>
        <v>0.06</v>
      </c>
      <c r="BP77" s="121">
        <f>16*X77^2/(3*(BP62^2+1)*Y77^2)</f>
        <v>4.6153846153846156E-2</v>
      </c>
      <c r="BQ77" s="121">
        <f t="shared" si="234"/>
        <v>1.3333333333333333</v>
      </c>
      <c r="BR77" s="121">
        <f t="shared" si="125"/>
        <v>1.3333333333333333</v>
      </c>
      <c r="BS77" s="121">
        <f t="shared" si="125"/>
        <v>1.3333333333333333</v>
      </c>
      <c r="BT77" s="121">
        <f t="shared" si="125"/>
        <v>1.3333333333333333</v>
      </c>
      <c r="BU77" s="121">
        <f t="shared" si="125"/>
        <v>1.3333333333333333</v>
      </c>
      <c r="BV77" s="121">
        <f t="shared" si="125"/>
        <v>1.3333333333333333</v>
      </c>
      <c r="BW77" s="121">
        <f t="shared" si="125"/>
        <v>1.3333333333333333</v>
      </c>
      <c r="BX77" s="121">
        <f t="shared" si="125"/>
        <v>1.3333333333333333</v>
      </c>
      <c r="BY77" s="121">
        <f t="shared" si="235"/>
        <v>7.1111111111111107</v>
      </c>
      <c r="BZ77" s="121">
        <f>(BZ62^4+6*BZ62^2+1)/(BZ62^2+1)*(Y77^2/X77^2)</f>
        <v>14.577777777777776</v>
      </c>
      <c r="CA77" s="121">
        <f>(CA62^4+6*CA62^2+1)/(CA62^2+1)*(Y77^2/X77^2)</f>
        <v>24.177777777777777</v>
      </c>
      <c r="CB77" s="121">
        <f>(CB62^4+6*CB62^2+1)/(CB62^2+1)*(Y77^2/X77^2)</f>
        <v>36.915032679738559</v>
      </c>
      <c r="CC77" s="121">
        <f>(CC62^4+6*CC62^2+1)/(CC62^2+1)*(Y77^2/X77^2)</f>
        <v>53.059829059829056</v>
      </c>
      <c r="CD77" s="121">
        <f>(CD62^4+6*CD62^2+1)/(CD62^2+1)*(Y77^2/X77^2)</f>
        <v>72.696696696696691</v>
      </c>
      <c r="CE77" s="121">
        <f>(CE62^4+6*CE62^2+1)/(CE62^2+1)*(Y77^2/X77^2)</f>
        <v>95.85777777777777</v>
      </c>
      <c r="CF77" s="121">
        <f>(CF62^4+6*CF62^2+1)/(CF62^2+1)*(Y77^2/X77^2)</f>
        <v>122.55726495726495</v>
      </c>
      <c r="CG77" s="121">
        <f t="shared" si="236"/>
        <v>0.5625</v>
      </c>
      <c r="CH77" s="121">
        <f t="shared" si="126"/>
        <v>0.15</v>
      </c>
      <c r="CI77" s="121">
        <f t="shared" si="127"/>
        <v>7.4999999999999997E-2</v>
      </c>
      <c r="CJ77" s="121">
        <f t="shared" si="128"/>
        <v>4.4117647058823532E-2</v>
      </c>
      <c r="CK77" s="121">
        <f t="shared" si="129"/>
        <v>2.8846153846153848E-2</v>
      </c>
      <c r="CL77" s="121">
        <f t="shared" si="130"/>
        <v>2.0270270270270271E-2</v>
      </c>
      <c r="CM77" s="121">
        <f t="shared" si="131"/>
        <v>1.4999999999999999E-2</v>
      </c>
      <c r="CN77" s="121">
        <f t="shared" si="132"/>
        <v>4.6153846153846156E-2</v>
      </c>
      <c r="CO77" s="95">
        <f t="shared" si="133"/>
        <v>12.398255555555554</v>
      </c>
      <c r="CP77" s="95">
        <f t="shared" si="134"/>
        <v>22.13029644444444</v>
      </c>
      <c r="CQ77" s="95">
        <f t="shared" si="135"/>
        <v>34.819443111111113</v>
      </c>
      <c r="CR77" s="95">
        <f t="shared" si="136"/>
        <v>51.881503346405225</v>
      </c>
      <c r="CS77" s="95">
        <f t="shared" si="137"/>
        <v>73.586763726495718</v>
      </c>
      <c r="CT77" s="95">
        <f t="shared" si="138"/>
        <v>100.01975403003001</v>
      </c>
      <c r="CU77" s="95">
        <f t="shared" si="139"/>
        <v>131.21261644444445</v>
      </c>
      <c r="CV77" s="95">
        <f t="shared" si="140"/>
        <v>134.06036362393161</v>
      </c>
      <c r="CW77" s="95">
        <f t="shared" si="141"/>
        <v>12.398255555555554</v>
      </c>
      <c r="CX77" s="95">
        <f t="shared" si="142"/>
        <v>22.13029644444444</v>
      </c>
      <c r="CY77" s="95">
        <f t="shared" si="143"/>
        <v>34.819443111111113</v>
      </c>
      <c r="CZ77" s="95">
        <f t="shared" si="144"/>
        <v>51.881503346405225</v>
      </c>
      <c r="DA77" s="95">
        <f t="shared" si="145"/>
        <v>73.586763726495718</v>
      </c>
      <c r="DB77" s="95">
        <f t="shared" si="146"/>
        <v>100.01975403003001</v>
      </c>
      <c r="DC77" s="95">
        <f t="shared" si="147"/>
        <v>131.21261644444445</v>
      </c>
      <c r="DD77" s="95">
        <f t="shared" si="148"/>
        <v>134.06036362393161</v>
      </c>
      <c r="DE77" s="13">
        <f t="shared" si="237"/>
        <v>12.09459911111111</v>
      </c>
      <c r="DF77" s="13">
        <f t="shared" si="238"/>
        <v>17.911265777777775</v>
      </c>
      <c r="DG77" s="13">
        <f t="shared" si="239"/>
        <v>27.211265777777776</v>
      </c>
      <c r="DH77" s="13">
        <f t="shared" si="240"/>
        <v>39.82499126797385</v>
      </c>
      <c r="DI77" s="13">
        <f t="shared" si="149"/>
        <v>55.908701675213671</v>
      </c>
      <c r="DJ77" s="13">
        <f t="shared" si="150"/>
        <v>75.511265777777766</v>
      </c>
      <c r="DK77" s="13">
        <f t="shared" si="151"/>
        <v>98.651265777777766</v>
      </c>
      <c r="DL77" s="13">
        <f t="shared" si="152"/>
        <v>125.3369068034188</v>
      </c>
      <c r="DM77" s="95">
        <f t="shared" si="153"/>
        <v>12.09459911111111</v>
      </c>
      <c r="DN77" s="95">
        <f t="shared" si="154"/>
        <v>17.911265777777775</v>
      </c>
      <c r="DO77" s="95">
        <f t="shared" si="155"/>
        <v>27.211265777777776</v>
      </c>
      <c r="DP77" s="95">
        <f t="shared" si="156"/>
        <v>39.82499126797385</v>
      </c>
      <c r="DQ77" s="95">
        <f t="shared" si="157"/>
        <v>55.908701675213671</v>
      </c>
      <c r="DR77" s="95">
        <f t="shared" si="158"/>
        <v>75.511265777777766</v>
      </c>
      <c r="DS77" s="95">
        <f t="shared" si="159"/>
        <v>98.651265777777766</v>
      </c>
      <c r="DT77" s="95">
        <f t="shared" si="160"/>
        <v>125.3369068034188</v>
      </c>
      <c r="DU77" s="95">
        <f t="shared" si="161"/>
        <v>19.736309417777775</v>
      </c>
      <c r="DV77" s="95">
        <f t="shared" si="162"/>
        <v>15.178256551111106</v>
      </c>
      <c r="DW77" s="95">
        <f t="shared" si="163"/>
        <v>17.994282817777773</v>
      </c>
      <c r="DX77" s="95">
        <f t="shared" si="164"/>
        <v>23.100214224006145</v>
      </c>
      <c r="DY77" s="95">
        <f t="shared" si="165"/>
        <v>30.160825719552925</v>
      </c>
      <c r="DZ77" s="95">
        <f t="shared" si="166"/>
        <v>39.016143843636058</v>
      </c>
      <c r="EA77" s="95">
        <f t="shared" si="167"/>
        <v>49.595711831111096</v>
      </c>
      <c r="EB77" s="95">
        <f t="shared" si="168"/>
        <v>61.866113169651541</v>
      </c>
      <c r="EC77" s="95">
        <f t="shared" si="169"/>
        <v>19.736309417777775</v>
      </c>
      <c r="ED77" s="95">
        <f t="shared" si="170"/>
        <v>15.178256551111106</v>
      </c>
      <c r="EE77" s="95">
        <f t="shared" si="171"/>
        <v>17.994282817777776</v>
      </c>
      <c r="EF77" s="95">
        <f t="shared" si="172"/>
        <v>23.100214224006145</v>
      </c>
      <c r="EG77" s="95">
        <f t="shared" si="173"/>
        <v>30.160825719552921</v>
      </c>
      <c r="EH77" s="95">
        <f t="shared" si="174"/>
        <v>39.016143843636058</v>
      </c>
      <c r="EI77" s="95">
        <f t="shared" si="175"/>
        <v>49.595711831111096</v>
      </c>
      <c r="EJ77" s="95">
        <f t="shared" si="176"/>
        <v>61.866113169651541</v>
      </c>
      <c r="EK77" s="95">
        <f t="shared" si="177"/>
        <v>19.736309417777775</v>
      </c>
      <c r="EL77" s="95">
        <f t="shared" si="178"/>
        <v>15.178256551111106</v>
      </c>
      <c r="EM77" s="95">
        <f t="shared" si="179"/>
        <v>17.994282817777776</v>
      </c>
      <c r="EN77" s="95">
        <f t="shared" si="180"/>
        <v>23.100214224006145</v>
      </c>
      <c r="EO77" s="95">
        <f t="shared" si="181"/>
        <v>30.160825719552921</v>
      </c>
      <c r="EP77" s="95">
        <f t="shared" si="182"/>
        <v>39.016143843636058</v>
      </c>
      <c r="EQ77" s="95">
        <f t="shared" si="183"/>
        <v>49.595711831111096</v>
      </c>
      <c r="ER77" s="95">
        <f t="shared" si="184"/>
        <v>61.866113169651541</v>
      </c>
      <c r="ES77" s="95">
        <f t="shared" si="185"/>
        <v>1</v>
      </c>
      <c r="ET77" s="95">
        <f t="shared" si="186"/>
        <v>1</v>
      </c>
      <c r="EU77" s="95">
        <f t="shared" si="187"/>
        <v>1</v>
      </c>
      <c r="EV77" s="95">
        <f t="shared" si="188"/>
        <v>1</v>
      </c>
      <c r="EW77" s="95">
        <f t="shared" si="189"/>
        <v>1</v>
      </c>
      <c r="EX77" s="95">
        <f t="shared" si="190"/>
        <v>1</v>
      </c>
      <c r="EY77" s="95">
        <f t="shared" si="191"/>
        <v>1</v>
      </c>
      <c r="EZ77" s="95">
        <f t="shared" si="192"/>
        <v>1</v>
      </c>
      <c r="FA77" s="95">
        <f t="shared" si="193"/>
        <v>1</v>
      </c>
      <c r="FB77" s="95">
        <f t="shared" si="194"/>
        <v>1</v>
      </c>
      <c r="FC77" s="95">
        <f t="shared" si="195"/>
        <v>0.99999999999999989</v>
      </c>
      <c r="FD77" s="95">
        <f t="shared" si="196"/>
        <v>1</v>
      </c>
      <c r="FE77" s="95">
        <f t="shared" si="197"/>
        <v>1</v>
      </c>
      <c r="FF77" s="95">
        <f t="shared" si="198"/>
        <v>1</v>
      </c>
      <c r="FG77" s="95">
        <f t="shared" si="199"/>
        <v>1</v>
      </c>
      <c r="FH77" s="95">
        <f t="shared" si="200"/>
        <v>1</v>
      </c>
      <c r="FI77" s="95">
        <f t="shared" si="201"/>
        <v>1</v>
      </c>
      <c r="FJ77" s="95">
        <f t="shared" si="202"/>
        <v>1</v>
      </c>
      <c r="FK77" s="95">
        <f t="shared" si="203"/>
        <v>1</v>
      </c>
      <c r="FL77" s="95">
        <f t="shared" si="204"/>
        <v>1</v>
      </c>
      <c r="FM77" s="95">
        <f t="shared" si="205"/>
        <v>1</v>
      </c>
      <c r="FN77" s="95">
        <f t="shared" si="206"/>
        <v>1</v>
      </c>
      <c r="FO77" s="95">
        <f t="shared" si="207"/>
        <v>1</v>
      </c>
      <c r="FP77" s="95">
        <f t="shared" si="208"/>
        <v>1</v>
      </c>
      <c r="FQ77" s="115">
        <f t="shared" si="209"/>
        <v>8.6859566137162343</v>
      </c>
      <c r="FR77" s="115">
        <f t="shared" si="210"/>
        <v>10.053558594502228</v>
      </c>
      <c r="FS77" s="115">
        <f t="shared" si="211"/>
        <v>11.999927292245747</v>
      </c>
      <c r="FT77" s="115">
        <f t="shared" si="212"/>
        <v>13.690311227317428</v>
      </c>
      <c r="FU77" s="115">
        <f t="shared" si="213"/>
        <v>15.031788325778026</v>
      </c>
      <c r="FV77" s="115">
        <f t="shared" si="214"/>
        <v>16.054027999821038</v>
      </c>
      <c r="FW77" s="115">
        <f t="shared" si="215"/>
        <v>16.824370518030651</v>
      </c>
      <c r="FX77" s="115">
        <f t="shared" si="216"/>
        <v>17.669241047573674</v>
      </c>
      <c r="FY77" s="90"/>
      <c r="FZ77" s="90">
        <f t="shared" si="241"/>
        <v>8.6859566137162343</v>
      </c>
      <c r="GB77" s="18"/>
      <c r="GC77" s="29"/>
      <c r="GE77" s="15"/>
      <c r="GF77" s="15"/>
      <c r="GG77" s="15"/>
      <c r="GI77" s="31"/>
      <c r="GJ77" s="31"/>
      <c r="GK77" s="31"/>
      <c r="HU77" s="21"/>
      <c r="HV77" s="21"/>
      <c r="HW77" s="21"/>
      <c r="HX77" s="21"/>
      <c r="HY77" s="21"/>
      <c r="HZ77" s="21"/>
      <c r="IA77" s="21"/>
      <c r="IC77" s="28"/>
      <c r="ID77" s="13"/>
      <c r="IE77" s="13"/>
      <c r="IF77" s="13"/>
      <c r="IG77" s="13"/>
      <c r="IH77" s="13"/>
      <c r="II77" s="13"/>
      <c r="IJ77" s="28"/>
      <c r="IK77" s="20"/>
      <c r="IL77" s="13"/>
      <c r="IM77" s="11"/>
      <c r="IN77" s="23"/>
      <c r="IO77" s="13"/>
      <c r="IP77" s="23"/>
      <c r="IQ77" s="28"/>
      <c r="IR77" s="20"/>
      <c r="IS77" s="13"/>
      <c r="IT77" s="20"/>
      <c r="IU77" s="23"/>
      <c r="IV77" s="20"/>
      <c r="IW77" s="23"/>
      <c r="IY77" s="13"/>
      <c r="IZ77" s="25"/>
      <c r="JA77" s="25"/>
      <c r="JB77" s="25"/>
      <c r="JC77" s="25"/>
      <c r="JD77" s="25"/>
      <c r="JE77" s="25"/>
      <c r="JF77" s="25"/>
    </row>
    <row r="78" spans="1:266" s="4" customFormat="1" ht="13.8" x14ac:dyDescent="0.3">
      <c r="B78" s="13">
        <v>0.5</v>
      </c>
      <c r="C78" s="20">
        <v>19.701243638052219</v>
      </c>
      <c r="D78" s="20">
        <v>10.875962412362</v>
      </c>
      <c r="E78" s="20">
        <v>7.5279746101614835</v>
      </c>
      <c r="F78" s="20">
        <v>4.6362614457236324</v>
      </c>
      <c r="G78" s="20">
        <v>2.471339988412701</v>
      </c>
      <c r="H78" s="20">
        <v>1.2510544331801789</v>
      </c>
      <c r="I78" s="20">
        <v>1.0020410117617655</v>
      </c>
      <c r="M78" s="6"/>
      <c r="N78" s="6"/>
      <c r="O78" s="6"/>
      <c r="P78" s="6"/>
      <c r="Q78" s="6"/>
      <c r="R78" s="6"/>
      <c r="S78" s="7"/>
      <c r="T78" s="6"/>
      <c r="U78" s="5"/>
      <c r="V78" s="5"/>
      <c r="W78" s="5"/>
      <c r="X78" s="118">
        <v>8</v>
      </c>
      <c r="Y78" s="118">
        <v>10</v>
      </c>
      <c r="Z78" s="40">
        <v>1.7999999999999999E-2</v>
      </c>
      <c r="AA78" s="40">
        <v>10000000</v>
      </c>
      <c r="AB78" s="40">
        <v>10000000</v>
      </c>
      <c r="AC78" s="98">
        <v>3900000</v>
      </c>
      <c r="AD78" s="42">
        <v>0.33</v>
      </c>
      <c r="AE78" s="42">
        <v>0.33</v>
      </c>
      <c r="AF78" s="41">
        <v>1.7999999999999999E-2</v>
      </c>
      <c r="AG78" s="40">
        <v>10000000</v>
      </c>
      <c r="AH78" s="40">
        <v>10000000</v>
      </c>
      <c r="AI78" s="98">
        <v>3900000</v>
      </c>
      <c r="AJ78" s="42">
        <v>0.33</v>
      </c>
      <c r="AK78" s="42">
        <v>0.33</v>
      </c>
      <c r="AL78" s="42">
        <f>AL60</f>
        <v>5.0200000000000002E-2</v>
      </c>
      <c r="AM78" s="40">
        <v>6000</v>
      </c>
      <c r="AN78" s="40">
        <f>AN60</f>
        <v>10000</v>
      </c>
      <c r="AO78" s="40">
        <f>AO60</f>
        <v>10000</v>
      </c>
      <c r="AP78" s="42">
        <v>0.03</v>
      </c>
      <c r="AQ78" s="42">
        <v>0.03</v>
      </c>
      <c r="AR78" s="4">
        <f t="shared" si="217"/>
        <v>6.8199999999999997E-2</v>
      </c>
      <c r="AS78" s="11">
        <f t="shared" si="218"/>
        <v>0.8</v>
      </c>
      <c r="AT78" s="15">
        <f t="shared" si="219"/>
        <v>469.76949837279756</v>
      </c>
      <c r="AU78" s="19">
        <f t="shared" si="220"/>
        <v>5.0040256631266655E-2</v>
      </c>
      <c r="AV78" s="13">
        <f t="shared" si="221"/>
        <v>0.5</v>
      </c>
      <c r="AW78" s="11">
        <f t="shared" si="222"/>
        <v>1</v>
      </c>
      <c r="AX78" s="11">
        <f t="shared" si="223"/>
        <v>0.8911</v>
      </c>
      <c r="AY78" s="11">
        <f t="shared" si="224"/>
        <v>201997.53114128605</v>
      </c>
      <c r="AZ78" s="11">
        <f t="shared" si="225"/>
        <v>1</v>
      </c>
      <c r="BA78" s="11">
        <f t="shared" si="226"/>
        <v>0.34752899999999998</v>
      </c>
      <c r="BB78" s="11">
        <f t="shared" si="227"/>
        <v>1.025058</v>
      </c>
      <c r="BC78" s="11">
        <f t="shared" si="228"/>
        <v>0.99909999999999999</v>
      </c>
      <c r="BD78" s="11">
        <f t="shared" si="229"/>
        <v>0.8911</v>
      </c>
      <c r="BE78" s="11">
        <f t="shared" si="230"/>
        <v>201997.53114128605</v>
      </c>
      <c r="BF78" s="11">
        <f t="shared" si="231"/>
        <v>1</v>
      </c>
      <c r="BG78" s="11">
        <f t="shared" si="232"/>
        <v>0.34752899999999998</v>
      </c>
      <c r="BH78" s="11">
        <f t="shared" si="233"/>
        <v>1.025058</v>
      </c>
      <c r="BI78" s="121">
        <f t="shared" si="124"/>
        <v>2.56</v>
      </c>
      <c r="BJ78" s="121">
        <f>16*X78^2/(3*(BJ62^2+1)*Y78^2)</f>
        <v>0.68266666666666664</v>
      </c>
      <c r="BK78" s="121">
        <f>16*X78^2/(3*(BK62^2+1)*Y78^2)</f>
        <v>0.34133333333333332</v>
      </c>
      <c r="BL78" s="121">
        <f>16*X78^2/(3*(BL62^2+1)*Y78^2)</f>
        <v>0.20078431372549019</v>
      </c>
      <c r="BM78" s="121">
        <f>16*X78^2/(3*(BM62^2+1)*Y78^2)</f>
        <v>0.13128205128205128</v>
      </c>
      <c r="BN78" s="121">
        <f>16*X78^2/(3*(BN62^2+1)*Y78^2)</f>
        <v>9.2252252252252254E-2</v>
      </c>
      <c r="BO78" s="121">
        <f>16*X78^2/(3*(BO62^2+1)*Y78^2)</f>
        <v>6.826666666666667E-2</v>
      </c>
      <c r="BP78" s="121">
        <f>16*X78^2/(3*(BP62^2+1)*Y78^2)</f>
        <v>5.251282051282051E-2</v>
      </c>
      <c r="BQ78" s="121">
        <f t="shared" si="234"/>
        <v>1.3333333333333333</v>
      </c>
      <c r="BR78" s="121">
        <f t="shared" si="125"/>
        <v>1.3333333333333333</v>
      </c>
      <c r="BS78" s="121">
        <f t="shared" si="125"/>
        <v>1.3333333333333333</v>
      </c>
      <c r="BT78" s="121">
        <f t="shared" si="125"/>
        <v>1.3333333333333333</v>
      </c>
      <c r="BU78" s="121">
        <f t="shared" si="125"/>
        <v>1.3333333333333333</v>
      </c>
      <c r="BV78" s="121">
        <f t="shared" si="125"/>
        <v>1.3333333333333333</v>
      </c>
      <c r="BW78" s="121">
        <f t="shared" si="125"/>
        <v>1.3333333333333333</v>
      </c>
      <c r="BX78" s="121">
        <f t="shared" si="125"/>
        <v>1.3333333333333333</v>
      </c>
      <c r="BY78" s="121">
        <f t="shared" si="235"/>
        <v>6.25</v>
      </c>
      <c r="BZ78" s="121">
        <f>(BZ62^4+6*BZ62^2+1)/(BZ62^2+1)*(Y78^2/X78^2)</f>
        <v>12.812499999999998</v>
      </c>
      <c r="CA78" s="121">
        <f>(CA62^4+6*CA62^2+1)/(CA62^2+1)*(Y78^2/X78^2)</f>
        <v>21.25</v>
      </c>
      <c r="CB78" s="121">
        <f>(CB62^4+6*CB62^2+1)/(CB62^2+1)*(Y78^2/X78^2)</f>
        <v>32.444852941176471</v>
      </c>
      <c r="CC78" s="121">
        <f>(CC62^4+6*CC62^2+1)/(CC62^2+1)*(Y78^2/X78^2)</f>
        <v>46.634615384615387</v>
      </c>
      <c r="CD78" s="121">
        <f>(CD62^4+6*CD62^2+1)/(CD62^2+1)*(Y78^2/X78^2)</f>
        <v>63.893581081081088</v>
      </c>
      <c r="CE78" s="121">
        <f>(CE62^4+6*CE62^2+1)/(CE62^2+1)*(Y78^2/X78^2)</f>
        <v>84.25</v>
      </c>
      <c r="CF78" s="121">
        <f>(CF62^4+6*CF62^2+1)/(CF62^2+1)*(Y78^2/X78^2)</f>
        <v>107.71634615384616</v>
      </c>
      <c r="CG78" s="121">
        <f t="shared" si="236"/>
        <v>0.64</v>
      </c>
      <c r="CH78" s="121">
        <f t="shared" si="126"/>
        <v>0.17066666666666666</v>
      </c>
      <c r="CI78" s="121">
        <f t="shared" si="127"/>
        <v>8.533333333333333E-2</v>
      </c>
      <c r="CJ78" s="121">
        <f t="shared" si="128"/>
        <v>5.0196078431372547E-2</v>
      </c>
      <c r="CK78" s="121">
        <f t="shared" si="129"/>
        <v>3.282051282051282E-2</v>
      </c>
      <c r="CL78" s="121">
        <f t="shared" si="130"/>
        <v>2.3063063063063063E-2</v>
      </c>
      <c r="CM78" s="121">
        <f t="shared" si="131"/>
        <v>1.7066666666666667E-2</v>
      </c>
      <c r="CN78" s="121">
        <f t="shared" si="132"/>
        <v>5.251282051282051E-2</v>
      </c>
      <c r="CO78" s="95">
        <f t="shared" si="133"/>
        <v>11.437390749999999</v>
      </c>
      <c r="CP78" s="95">
        <f t="shared" si="134"/>
        <v>19.990942312499996</v>
      </c>
      <c r="CQ78" s="95">
        <f t="shared" si="135"/>
        <v>31.143512625</v>
      </c>
      <c r="CR78" s="95">
        <f t="shared" si="136"/>
        <v>46.139464003676466</v>
      </c>
      <c r="CS78" s="95">
        <f t="shared" si="137"/>
        <v>65.216353009615389</v>
      </c>
      <c r="CT78" s="95">
        <f t="shared" si="138"/>
        <v>88.448473393581082</v>
      </c>
      <c r="CU78" s="95">
        <f t="shared" si="139"/>
        <v>115.864075125</v>
      </c>
      <c r="CV78" s="95">
        <f t="shared" si="140"/>
        <v>118.00369666947115</v>
      </c>
      <c r="CW78" s="95">
        <f t="shared" si="141"/>
        <v>11.437390749999999</v>
      </c>
      <c r="CX78" s="95">
        <f t="shared" si="142"/>
        <v>19.990942312499996</v>
      </c>
      <c r="CY78" s="95">
        <f t="shared" si="143"/>
        <v>31.143512625</v>
      </c>
      <c r="CZ78" s="95">
        <f t="shared" si="144"/>
        <v>46.139464003676466</v>
      </c>
      <c r="DA78" s="95">
        <f t="shared" si="145"/>
        <v>65.216353009615389</v>
      </c>
      <c r="DB78" s="95">
        <f t="shared" si="146"/>
        <v>88.448473393581082</v>
      </c>
      <c r="DC78" s="95">
        <f t="shared" si="147"/>
        <v>115.864075125</v>
      </c>
      <c r="DD78" s="95">
        <f t="shared" si="148"/>
        <v>118.00369666947115</v>
      </c>
      <c r="DE78" s="13">
        <f t="shared" si="237"/>
        <v>11.543488</v>
      </c>
      <c r="DF78" s="13">
        <f t="shared" si="238"/>
        <v>16.228654666666664</v>
      </c>
      <c r="DG78" s="13">
        <f t="shared" si="239"/>
        <v>24.324821333333333</v>
      </c>
      <c r="DH78" s="13">
        <f t="shared" si="240"/>
        <v>35.379125254901965</v>
      </c>
      <c r="DI78" s="13">
        <f t="shared" si="149"/>
        <v>49.499385435897437</v>
      </c>
      <c r="DJ78" s="13">
        <f t="shared" si="150"/>
        <v>66.71932133333334</v>
      </c>
      <c r="DK78" s="13">
        <f t="shared" si="151"/>
        <v>87.051754666666668</v>
      </c>
      <c r="DL78" s="13">
        <f t="shared" si="152"/>
        <v>110.50234697435899</v>
      </c>
      <c r="DM78" s="95">
        <f t="shared" si="153"/>
        <v>11.543488</v>
      </c>
      <c r="DN78" s="95">
        <f t="shared" si="154"/>
        <v>16.228654666666664</v>
      </c>
      <c r="DO78" s="95">
        <f t="shared" si="155"/>
        <v>24.324821333333333</v>
      </c>
      <c r="DP78" s="95">
        <f t="shared" si="156"/>
        <v>35.379125254901965</v>
      </c>
      <c r="DQ78" s="95">
        <f t="shared" si="157"/>
        <v>49.499385435897437</v>
      </c>
      <c r="DR78" s="95">
        <f t="shared" si="158"/>
        <v>66.71932133333334</v>
      </c>
      <c r="DS78" s="95">
        <f t="shared" si="159"/>
        <v>87.051754666666668</v>
      </c>
      <c r="DT78" s="95">
        <f t="shared" si="160"/>
        <v>110.50234697435899</v>
      </c>
      <c r="DU78" s="95">
        <f t="shared" si="161"/>
        <v>19.480939960000001</v>
      </c>
      <c r="DV78" s="95">
        <f t="shared" si="162"/>
        <v>14.398581675333329</v>
      </c>
      <c r="DW78" s="95">
        <f t="shared" si="163"/>
        <v>16.656785282666664</v>
      </c>
      <c r="DX78" s="95">
        <f t="shared" si="164"/>
        <v>21.040124397797001</v>
      </c>
      <c r="DY78" s="95">
        <f t="shared" si="165"/>
        <v>27.190928035108481</v>
      </c>
      <c r="DZ78" s="95">
        <f t="shared" si="166"/>
        <v>34.942202962524959</v>
      </c>
      <c r="EA78" s="95">
        <f t="shared" si="167"/>
        <v>44.220823168533322</v>
      </c>
      <c r="EB78" s="95">
        <f t="shared" si="168"/>
        <v>54.992193512540432</v>
      </c>
      <c r="EC78" s="95">
        <f t="shared" si="169"/>
        <v>19.480939960000001</v>
      </c>
      <c r="ED78" s="95">
        <f t="shared" si="170"/>
        <v>14.398581675333329</v>
      </c>
      <c r="EE78" s="95">
        <f t="shared" si="171"/>
        <v>16.656785282666664</v>
      </c>
      <c r="EF78" s="95">
        <f t="shared" si="172"/>
        <v>21.040124397797001</v>
      </c>
      <c r="EG78" s="95">
        <f t="shared" si="173"/>
        <v>27.190928035108481</v>
      </c>
      <c r="EH78" s="95">
        <f t="shared" si="174"/>
        <v>34.942202962524959</v>
      </c>
      <c r="EI78" s="95">
        <f t="shared" si="175"/>
        <v>44.220823168533329</v>
      </c>
      <c r="EJ78" s="95">
        <f t="shared" si="176"/>
        <v>54.992193512540439</v>
      </c>
      <c r="EK78" s="95">
        <f t="shared" si="177"/>
        <v>19.480939960000001</v>
      </c>
      <c r="EL78" s="95">
        <f t="shared" si="178"/>
        <v>14.398581675333329</v>
      </c>
      <c r="EM78" s="95">
        <f t="shared" si="179"/>
        <v>16.656785282666664</v>
      </c>
      <c r="EN78" s="95">
        <f t="shared" si="180"/>
        <v>21.040124397797001</v>
      </c>
      <c r="EO78" s="95">
        <f t="shared" si="181"/>
        <v>27.190928035108481</v>
      </c>
      <c r="EP78" s="95">
        <f t="shared" si="182"/>
        <v>34.942202962524959</v>
      </c>
      <c r="EQ78" s="95">
        <f t="shared" si="183"/>
        <v>44.220823168533329</v>
      </c>
      <c r="ER78" s="95">
        <f t="shared" si="184"/>
        <v>54.992193512540439</v>
      </c>
      <c r="ES78" s="95">
        <f t="shared" si="185"/>
        <v>1</v>
      </c>
      <c r="ET78" s="95">
        <f t="shared" si="186"/>
        <v>1</v>
      </c>
      <c r="EU78" s="95">
        <f t="shared" si="187"/>
        <v>1</v>
      </c>
      <c r="EV78" s="95">
        <f t="shared" si="188"/>
        <v>1</v>
      </c>
      <c r="EW78" s="95">
        <f t="shared" si="189"/>
        <v>1</v>
      </c>
      <c r="EX78" s="95">
        <f t="shared" si="190"/>
        <v>1</v>
      </c>
      <c r="EY78" s="95">
        <f t="shared" si="191"/>
        <v>1</v>
      </c>
      <c r="EZ78" s="95">
        <f t="shared" si="192"/>
        <v>1</v>
      </c>
      <c r="FA78" s="95">
        <f t="shared" si="193"/>
        <v>1</v>
      </c>
      <c r="FB78" s="95">
        <f t="shared" si="194"/>
        <v>1</v>
      </c>
      <c r="FC78" s="95">
        <f t="shared" si="195"/>
        <v>1</v>
      </c>
      <c r="FD78" s="95">
        <f t="shared" si="196"/>
        <v>1</v>
      </c>
      <c r="FE78" s="95">
        <f t="shared" si="197"/>
        <v>1</v>
      </c>
      <c r="FF78" s="95">
        <f t="shared" si="198"/>
        <v>1</v>
      </c>
      <c r="FG78" s="95">
        <f t="shared" si="199"/>
        <v>1</v>
      </c>
      <c r="FH78" s="95">
        <f t="shared" si="200"/>
        <v>1</v>
      </c>
      <c r="FI78" s="95">
        <f t="shared" si="201"/>
        <v>1</v>
      </c>
      <c r="FJ78" s="95">
        <f t="shared" si="202"/>
        <v>1</v>
      </c>
      <c r="FK78" s="95">
        <f t="shared" si="203"/>
        <v>1</v>
      </c>
      <c r="FL78" s="95">
        <f t="shared" si="204"/>
        <v>1</v>
      </c>
      <c r="FM78" s="95">
        <f t="shared" si="205"/>
        <v>1</v>
      </c>
      <c r="FN78" s="95">
        <f t="shared" si="206"/>
        <v>1</v>
      </c>
      <c r="FO78" s="95">
        <f t="shared" si="207"/>
        <v>1</v>
      </c>
      <c r="FP78" s="95">
        <f t="shared" si="208"/>
        <v>1</v>
      </c>
      <c r="FQ78" s="115">
        <f t="shared" si="209"/>
        <v>8.5174809624876744</v>
      </c>
      <c r="FR78" s="115">
        <f t="shared" si="210"/>
        <v>9.5726234412606352</v>
      </c>
      <c r="FS78" s="115">
        <f t="shared" si="211"/>
        <v>11.461650475788726</v>
      </c>
      <c r="FT78" s="115">
        <f t="shared" si="212"/>
        <v>13.171481392916217</v>
      </c>
      <c r="FU78" s="115">
        <f t="shared" si="213"/>
        <v>14.565728767618902</v>
      </c>
      <c r="FV78" s="115">
        <f t="shared" si="214"/>
        <v>15.649250944145695</v>
      </c>
      <c r="FW78" s="115">
        <f t="shared" si="215"/>
        <v>16.477697717995124</v>
      </c>
      <c r="FX78" s="115">
        <f t="shared" si="216"/>
        <v>17.387820745116546</v>
      </c>
      <c r="FY78" s="90"/>
      <c r="FZ78" s="90">
        <f t="shared" si="241"/>
        <v>8.5174809624876744</v>
      </c>
      <c r="GB78" s="18"/>
      <c r="GC78" s="29"/>
      <c r="GE78" s="15"/>
      <c r="GF78" s="15"/>
      <c r="GG78" s="15"/>
      <c r="GI78" s="31"/>
      <c r="GJ78" s="31"/>
      <c r="GK78" s="31"/>
      <c r="HU78" s="21"/>
      <c r="HV78" s="21"/>
      <c r="HW78" s="21"/>
      <c r="HX78" s="21"/>
      <c r="HY78" s="21"/>
      <c r="HZ78" s="21"/>
      <c r="IA78" s="21"/>
      <c r="IC78" s="28"/>
      <c r="ID78" s="13"/>
      <c r="IE78" s="13"/>
      <c r="IF78" s="13"/>
      <c r="IG78" s="13"/>
      <c r="IH78" s="13"/>
      <c r="II78" s="13"/>
      <c r="IJ78" s="28"/>
      <c r="IK78" s="20"/>
      <c r="IL78" s="13"/>
      <c r="IM78" s="11"/>
      <c r="IN78" s="23"/>
      <c r="IO78" s="13"/>
      <c r="IP78" s="23"/>
      <c r="IQ78" s="28"/>
      <c r="IR78" s="20"/>
      <c r="IS78" s="13"/>
      <c r="IT78" s="20"/>
      <c r="IU78" s="23"/>
      <c r="IV78" s="20"/>
      <c r="IW78" s="23"/>
      <c r="IY78" s="13"/>
      <c r="IZ78" s="25"/>
      <c r="JA78" s="25"/>
      <c r="JB78" s="25"/>
      <c r="JC78" s="25"/>
      <c r="JD78" s="25"/>
      <c r="JE78" s="25"/>
      <c r="JF78" s="25"/>
    </row>
    <row r="79" spans="1:266" s="4" customFormat="1" ht="13.8" x14ac:dyDescent="0.3">
      <c r="B79" s="13">
        <v>0.55000000000000004</v>
      </c>
      <c r="C79" s="20">
        <v>17.143254172899603</v>
      </c>
      <c r="D79" s="20">
        <v>10.223957668994602</v>
      </c>
      <c r="E79" s="20">
        <v>7.2972390632515953</v>
      </c>
      <c r="F79" s="20">
        <v>4.5763607019428374</v>
      </c>
      <c r="G79" s="20">
        <v>2.4662076631346803</v>
      </c>
      <c r="H79" s="20">
        <v>1.2513004934230223</v>
      </c>
      <c r="I79" s="20">
        <v>1.0024760191918587</v>
      </c>
      <c r="M79" s="6"/>
      <c r="N79" s="6"/>
      <c r="O79" s="6"/>
      <c r="P79" s="6"/>
      <c r="Q79" s="6"/>
      <c r="R79" s="6"/>
      <c r="S79" s="7"/>
      <c r="T79" s="6"/>
      <c r="U79" s="5"/>
      <c r="V79" s="5"/>
      <c r="W79" s="5"/>
      <c r="X79" s="118">
        <v>8.5</v>
      </c>
      <c r="Y79" s="118">
        <v>10</v>
      </c>
      <c r="Z79" s="40">
        <v>1.7999999999999999E-2</v>
      </c>
      <c r="AA79" s="40">
        <v>10000000</v>
      </c>
      <c r="AB79" s="40">
        <v>10000000</v>
      </c>
      <c r="AC79" s="98">
        <v>3900000</v>
      </c>
      <c r="AD79" s="42">
        <v>0.33</v>
      </c>
      <c r="AE79" s="42">
        <v>0.33</v>
      </c>
      <c r="AF79" s="41">
        <v>1.7999999999999999E-2</v>
      </c>
      <c r="AG79" s="40">
        <v>10000000</v>
      </c>
      <c r="AH79" s="40">
        <v>10000000</v>
      </c>
      <c r="AI79" s="98">
        <v>3900000</v>
      </c>
      <c r="AJ79" s="42">
        <v>0.33</v>
      </c>
      <c r="AK79" s="42">
        <v>0.33</v>
      </c>
      <c r="AL79" s="42">
        <f>AL60</f>
        <v>5.0200000000000002E-2</v>
      </c>
      <c r="AM79" s="40">
        <v>6000</v>
      </c>
      <c r="AN79" s="40">
        <f>AN60</f>
        <v>10000</v>
      </c>
      <c r="AO79" s="40">
        <f>AO60</f>
        <v>10000</v>
      </c>
      <c r="AP79" s="42">
        <v>0.03</v>
      </c>
      <c r="AQ79" s="42">
        <v>0.03</v>
      </c>
      <c r="AR79" s="4">
        <f t="shared" si="217"/>
        <v>6.8199999999999997E-2</v>
      </c>
      <c r="AS79" s="11">
        <f t="shared" si="218"/>
        <v>0.85</v>
      </c>
      <c r="AT79" s="15">
        <f t="shared" si="219"/>
        <v>469.76949837279756</v>
      </c>
      <c r="AU79" s="19">
        <f t="shared" si="220"/>
        <v>5.0040256631266655E-2</v>
      </c>
      <c r="AV79" s="13">
        <f t="shared" si="221"/>
        <v>0.5</v>
      </c>
      <c r="AW79" s="11">
        <f t="shared" si="222"/>
        <v>1</v>
      </c>
      <c r="AX79" s="11">
        <f t="shared" si="223"/>
        <v>0.8911</v>
      </c>
      <c r="AY79" s="11">
        <f t="shared" si="224"/>
        <v>201997.53114128605</v>
      </c>
      <c r="AZ79" s="11">
        <f t="shared" si="225"/>
        <v>1</v>
      </c>
      <c r="BA79" s="11">
        <f t="shared" si="226"/>
        <v>0.34752899999999998</v>
      </c>
      <c r="BB79" s="11">
        <f t="shared" si="227"/>
        <v>1.025058</v>
      </c>
      <c r="BC79" s="11">
        <f t="shared" si="228"/>
        <v>0.99909999999999999</v>
      </c>
      <c r="BD79" s="11">
        <f t="shared" si="229"/>
        <v>0.8911</v>
      </c>
      <c r="BE79" s="11">
        <f t="shared" si="230"/>
        <v>201997.53114128605</v>
      </c>
      <c r="BF79" s="11">
        <f t="shared" si="231"/>
        <v>1</v>
      </c>
      <c r="BG79" s="11">
        <f t="shared" si="232"/>
        <v>0.34752899999999998</v>
      </c>
      <c r="BH79" s="11">
        <f t="shared" si="233"/>
        <v>1.025058</v>
      </c>
      <c r="BI79" s="121">
        <f t="shared" si="124"/>
        <v>2.89</v>
      </c>
      <c r="BJ79" s="121">
        <f>16*X79^2/(3*(BJ62^2+1)*Y79^2)</f>
        <v>0.77066666666666672</v>
      </c>
      <c r="BK79" s="121">
        <f>16*X79^2/(3*(BK62^2+1)*Y79^2)</f>
        <v>0.38533333333333336</v>
      </c>
      <c r="BL79" s="121">
        <f>16*X79^2/(3*(BL62^2+1)*Y79^2)</f>
        <v>0.22666666666666666</v>
      </c>
      <c r="BM79" s="121">
        <f>16*X79^2/(3*(BM62^2+1)*Y79^2)</f>
        <v>0.14820512820512821</v>
      </c>
      <c r="BN79" s="121">
        <f>16*X79^2/(3*(BN62^2+1)*Y79^2)</f>
        <v>0.10414414414414415</v>
      </c>
      <c r="BO79" s="121">
        <f>16*X79^2/(3*(BO62^2+1)*Y79^2)</f>
        <v>7.7066666666666672E-2</v>
      </c>
      <c r="BP79" s="121">
        <f>16*X79^2/(3*(BP62^2+1)*Y79^2)</f>
        <v>5.928205128205128E-2</v>
      </c>
      <c r="BQ79" s="121">
        <f t="shared" si="234"/>
        <v>1.3333333333333333</v>
      </c>
      <c r="BR79" s="121">
        <f t="shared" si="234"/>
        <v>1.3333333333333333</v>
      </c>
      <c r="BS79" s="121">
        <f t="shared" si="234"/>
        <v>1.3333333333333333</v>
      </c>
      <c r="BT79" s="121">
        <f t="shared" si="234"/>
        <v>1.3333333333333333</v>
      </c>
      <c r="BU79" s="121">
        <f t="shared" si="234"/>
        <v>1.3333333333333333</v>
      </c>
      <c r="BV79" s="121">
        <f t="shared" si="234"/>
        <v>1.3333333333333333</v>
      </c>
      <c r="BW79" s="121">
        <f t="shared" si="234"/>
        <v>1.3333333333333333</v>
      </c>
      <c r="BX79" s="121">
        <f t="shared" si="234"/>
        <v>1.3333333333333333</v>
      </c>
      <c r="BY79" s="121">
        <f t="shared" si="235"/>
        <v>5.5363321799307954</v>
      </c>
      <c r="BZ79" s="121">
        <f>(BZ62^4+6*BZ62^2+1)/(BZ62^2+1)*(Y79^2/X79^2)</f>
        <v>11.34948096885813</v>
      </c>
      <c r="CA79" s="121">
        <f>(CA62^4+6*CA62^2+1)/(CA62^2+1)*(Y79^2/X79^2)</f>
        <v>18.823529411764703</v>
      </c>
      <c r="CB79" s="121">
        <f>(CB62^4+6*CB62^2+1)/(CB62^2+1)*(Y79^2/X79^2)</f>
        <v>28.74007734581722</v>
      </c>
      <c r="CC79" s="121">
        <f>(CC62^4+6*CC62^2+1)/(CC62^2+1)*(Y79^2/X79^2)</f>
        <v>41.309555496406702</v>
      </c>
      <c r="CD79" s="121">
        <f>(CD62^4+6*CD62^2+1)/(CD62^2+1)*(Y79^2/X79^2)</f>
        <v>56.597774244833069</v>
      </c>
      <c r="CE79" s="121">
        <f>(CE62^4+6*CE62^2+1)/(CE62^2+1)*(Y79^2/X79^2)</f>
        <v>74.62975778546712</v>
      </c>
      <c r="CF79" s="121">
        <f>(CF62^4+6*CF62^2+1)/(CF62^2+1)*(Y79^2/X79^2)</f>
        <v>95.416555762576522</v>
      </c>
      <c r="CG79" s="121">
        <f t="shared" si="236"/>
        <v>0.72250000000000003</v>
      </c>
      <c r="CH79" s="121">
        <f t="shared" si="126"/>
        <v>0.19266666666666668</v>
      </c>
      <c r="CI79" s="121">
        <f t="shared" si="127"/>
        <v>9.633333333333334E-2</v>
      </c>
      <c r="CJ79" s="121">
        <f t="shared" si="128"/>
        <v>5.6666666666666664E-2</v>
      </c>
      <c r="CK79" s="121">
        <f t="shared" si="129"/>
        <v>3.7051282051282053E-2</v>
      </c>
      <c r="CL79" s="121">
        <f t="shared" si="130"/>
        <v>2.6036036036036037E-2</v>
      </c>
      <c r="CM79" s="121">
        <f t="shared" si="131"/>
        <v>1.9266666666666668E-2</v>
      </c>
      <c r="CN79" s="121">
        <f t="shared" si="132"/>
        <v>5.928205128205128E-2</v>
      </c>
      <c r="CO79" s="95">
        <f t="shared" si="133"/>
        <v>10.641049508650518</v>
      </c>
      <c r="CP79" s="95">
        <f t="shared" si="134"/>
        <v>18.217897951557092</v>
      </c>
      <c r="CQ79" s="95">
        <f t="shared" si="135"/>
        <v>28.096991377162624</v>
      </c>
      <c r="CR79" s="95">
        <f t="shared" si="136"/>
        <v>41.380602286993692</v>
      </c>
      <c r="CS79" s="95">
        <f t="shared" si="137"/>
        <v>58.279161406441304</v>
      </c>
      <c r="CT79" s="95">
        <f t="shared" si="138"/>
        <v>78.858479116805384</v>
      </c>
      <c r="CU79" s="95">
        <f t="shared" si="139"/>
        <v>103.14357961245673</v>
      </c>
      <c r="CV79" s="95">
        <f t="shared" si="140"/>
        <v>104.69632395634815</v>
      </c>
      <c r="CW79" s="95">
        <f t="shared" si="141"/>
        <v>10.641049508650518</v>
      </c>
      <c r="CX79" s="95">
        <f t="shared" si="142"/>
        <v>18.217897951557092</v>
      </c>
      <c r="CY79" s="95">
        <f t="shared" si="143"/>
        <v>28.096991377162624</v>
      </c>
      <c r="CZ79" s="95">
        <f t="shared" si="144"/>
        <v>41.380602286993692</v>
      </c>
      <c r="DA79" s="95">
        <f t="shared" si="145"/>
        <v>58.279161406441304</v>
      </c>
      <c r="DB79" s="95">
        <f t="shared" si="146"/>
        <v>78.858479116805384</v>
      </c>
      <c r="DC79" s="95">
        <f t="shared" si="147"/>
        <v>103.14357961245673</v>
      </c>
      <c r="DD79" s="95">
        <f t="shared" si="148"/>
        <v>104.69632395634815</v>
      </c>
      <c r="DE79" s="13">
        <f t="shared" si="237"/>
        <v>11.159820179930795</v>
      </c>
      <c r="DF79" s="13">
        <f t="shared" si="238"/>
        <v>14.853635635524796</v>
      </c>
      <c r="DG79" s="13">
        <f t="shared" si="239"/>
        <v>21.942350745098036</v>
      </c>
      <c r="DH79" s="13">
        <f t="shared" si="240"/>
        <v>31.700232012483887</v>
      </c>
      <c r="DI79" s="13">
        <f t="shared" si="149"/>
        <v>44.191248624611831</v>
      </c>
      <c r="DJ79" s="13">
        <f t="shared" si="150"/>
        <v>59.435406388977214</v>
      </c>
      <c r="DK79" s="13">
        <f t="shared" si="151"/>
        <v>77.440312452133782</v>
      </c>
      <c r="DL79" s="13">
        <f t="shared" si="152"/>
        <v>98.20932581385857</v>
      </c>
      <c r="DM79" s="95">
        <f t="shared" si="153"/>
        <v>11.159820179930795</v>
      </c>
      <c r="DN79" s="95">
        <f t="shared" si="154"/>
        <v>14.853635635524796</v>
      </c>
      <c r="DO79" s="95">
        <f t="shared" si="155"/>
        <v>21.942350745098036</v>
      </c>
      <c r="DP79" s="95">
        <f t="shared" si="156"/>
        <v>31.700232012483887</v>
      </c>
      <c r="DQ79" s="95">
        <f t="shared" si="157"/>
        <v>44.191248624611831</v>
      </c>
      <c r="DR79" s="95">
        <f t="shared" si="158"/>
        <v>59.435406388977214</v>
      </c>
      <c r="DS79" s="95">
        <f t="shared" si="159"/>
        <v>77.440312452133782</v>
      </c>
      <c r="DT79" s="95">
        <f t="shared" si="160"/>
        <v>98.20932581385857</v>
      </c>
      <c r="DU79" s="95">
        <f t="shared" si="161"/>
        <v>19.303159034878892</v>
      </c>
      <c r="DV79" s="95">
        <f t="shared" si="162"/>
        <v>13.761436356835061</v>
      </c>
      <c r="DW79" s="95">
        <f t="shared" si="163"/>
        <v>15.552815121254898</v>
      </c>
      <c r="DX79" s="95">
        <f t="shared" si="164"/>
        <v>19.335428278271252</v>
      </c>
      <c r="DY79" s="95">
        <f t="shared" si="165"/>
        <v>24.731286064589447</v>
      </c>
      <c r="DZ79" s="95">
        <f t="shared" si="166"/>
        <v>31.567040726928774</v>
      </c>
      <c r="EA79" s="95">
        <f t="shared" si="167"/>
        <v>39.767149966700792</v>
      </c>
      <c r="EB79" s="95">
        <f t="shared" si="168"/>
        <v>49.295951711357041</v>
      </c>
      <c r="EC79" s="95">
        <f t="shared" si="169"/>
        <v>19.303159034878892</v>
      </c>
      <c r="ED79" s="95">
        <f t="shared" si="170"/>
        <v>13.761436356835061</v>
      </c>
      <c r="EE79" s="95">
        <f t="shared" si="171"/>
        <v>15.552815121254898</v>
      </c>
      <c r="EF79" s="95">
        <f t="shared" si="172"/>
        <v>19.335428278271252</v>
      </c>
      <c r="EG79" s="95">
        <f t="shared" si="173"/>
        <v>24.731286064589447</v>
      </c>
      <c r="EH79" s="95">
        <f t="shared" si="174"/>
        <v>31.567040726928774</v>
      </c>
      <c r="EI79" s="95">
        <f t="shared" si="175"/>
        <v>39.767149966700792</v>
      </c>
      <c r="EJ79" s="95">
        <f t="shared" si="176"/>
        <v>49.295951711357034</v>
      </c>
      <c r="EK79" s="95">
        <f t="shared" si="177"/>
        <v>19.303159034878892</v>
      </c>
      <c r="EL79" s="95">
        <f t="shared" si="178"/>
        <v>13.761436356835061</v>
      </c>
      <c r="EM79" s="95">
        <f t="shared" si="179"/>
        <v>15.552815121254898</v>
      </c>
      <c r="EN79" s="95">
        <f t="shared" si="180"/>
        <v>19.335428278271252</v>
      </c>
      <c r="EO79" s="95">
        <f t="shared" si="181"/>
        <v>24.731286064589447</v>
      </c>
      <c r="EP79" s="95">
        <f t="shared" si="182"/>
        <v>31.567040726928774</v>
      </c>
      <c r="EQ79" s="95">
        <f t="shared" si="183"/>
        <v>39.767149966700792</v>
      </c>
      <c r="ER79" s="95">
        <f t="shared" si="184"/>
        <v>49.295951711357034</v>
      </c>
      <c r="ES79" s="95">
        <f t="shared" si="185"/>
        <v>1</v>
      </c>
      <c r="ET79" s="95">
        <f t="shared" si="186"/>
        <v>1</v>
      </c>
      <c r="EU79" s="95">
        <f t="shared" si="187"/>
        <v>1</v>
      </c>
      <c r="EV79" s="95">
        <f t="shared" si="188"/>
        <v>1</v>
      </c>
      <c r="EW79" s="95">
        <f t="shared" si="189"/>
        <v>1</v>
      </c>
      <c r="EX79" s="95">
        <f t="shared" si="190"/>
        <v>1</v>
      </c>
      <c r="EY79" s="95">
        <f t="shared" si="191"/>
        <v>1</v>
      </c>
      <c r="EZ79" s="95">
        <f t="shared" si="192"/>
        <v>1</v>
      </c>
      <c r="FA79" s="95">
        <f t="shared" si="193"/>
        <v>1</v>
      </c>
      <c r="FB79" s="95">
        <f t="shared" si="194"/>
        <v>1</v>
      </c>
      <c r="FC79" s="95">
        <f t="shared" si="195"/>
        <v>1</v>
      </c>
      <c r="FD79" s="95">
        <f t="shared" si="196"/>
        <v>1</v>
      </c>
      <c r="FE79" s="95">
        <f t="shared" si="197"/>
        <v>1</v>
      </c>
      <c r="FF79" s="95">
        <f t="shared" si="198"/>
        <v>1</v>
      </c>
      <c r="FG79" s="95">
        <f t="shared" si="199"/>
        <v>1</v>
      </c>
      <c r="FH79" s="95">
        <f t="shared" si="200"/>
        <v>1</v>
      </c>
      <c r="FI79" s="95">
        <f t="shared" si="201"/>
        <v>1</v>
      </c>
      <c r="FJ79" s="95">
        <f t="shared" si="202"/>
        <v>1</v>
      </c>
      <c r="FK79" s="95">
        <f t="shared" si="203"/>
        <v>1</v>
      </c>
      <c r="FL79" s="95">
        <f t="shared" si="204"/>
        <v>1</v>
      </c>
      <c r="FM79" s="95">
        <f t="shared" si="205"/>
        <v>1</v>
      </c>
      <c r="FN79" s="95">
        <f t="shared" si="206"/>
        <v>1</v>
      </c>
      <c r="FO79" s="95">
        <f t="shared" si="207"/>
        <v>1</v>
      </c>
      <c r="FP79" s="95">
        <f t="shared" si="208"/>
        <v>1</v>
      </c>
      <c r="FQ79" s="115">
        <f t="shared" si="209"/>
        <v>8.4174354216385332</v>
      </c>
      <c r="FR79" s="115">
        <f t="shared" si="210"/>
        <v>9.1445180100113124</v>
      </c>
      <c r="FS79" s="115">
        <f t="shared" si="211"/>
        <v>10.959703049093616</v>
      </c>
      <c r="FT79" s="115">
        <f t="shared" si="212"/>
        <v>12.672834514581632</v>
      </c>
      <c r="FU79" s="115">
        <f t="shared" si="213"/>
        <v>14.107755424447527</v>
      </c>
      <c r="FV79" s="115">
        <f t="shared" si="214"/>
        <v>15.244870465922524</v>
      </c>
      <c r="FW79" s="115">
        <f t="shared" si="215"/>
        <v>16.127050806375216</v>
      </c>
      <c r="FX79" s="115">
        <f t="shared" si="216"/>
        <v>17.099233463915791</v>
      </c>
      <c r="FY79" s="90"/>
      <c r="FZ79" s="90">
        <f t="shared" si="241"/>
        <v>8.4174354216385332</v>
      </c>
      <c r="GB79" s="18"/>
      <c r="GC79" s="29"/>
      <c r="GE79" s="15"/>
      <c r="GF79" s="15"/>
      <c r="GG79" s="15"/>
      <c r="GI79" s="31"/>
      <c r="GJ79" s="31"/>
      <c r="GK79" s="31"/>
      <c r="HU79" s="21"/>
      <c r="HV79" s="21"/>
      <c r="HW79" s="21"/>
      <c r="HX79" s="21"/>
      <c r="HY79" s="21"/>
      <c r="HZ79" s="21"/>
      <c r="IA79" s="21"/>
      <c r="IC79" s="28"/>
      <c r="ID79" s="11"/>
      <c r="IE79" s="13"/>
      <c r="IF79" s="11"/>
      <c r="IG79" s="13"/>
      <c r="IH79" s="13"/>
      <c r="II79" s="13"/>
      <c r="IJ79" s="28"/>
      <c r="IK79" s="11"/>
      <c r="IL79" s="13"/>
      <c r="IM79" s="11"/>
      <c r="IN79" s="23"/>
      <c r="IO79" s="11"/>
      <c r="IP79" s="23"/>
      <c r="IQ79" s="28"/>
      <c r="IR79" s="20"/>
      <c r="IS79" s="13"/>
      <c r="IT79" s="23"/>
      <c r="IU79" s="23"/>
      <c r="IV79" s="23"/>
      <c r="IW79" s="23"/>
      <c r="IY79" s="13"/>
      <c r="IZ79" s="25"/>
      <c r="JA79" s="25"/>
      <c r="JB79" s="25"/>
      <c r="JC79" s="25"/>
      <c r="JD79" s="25"/>
      <c r="JE79" s="25"/>
      <c r="JF79" s="25"/>
    </row>
    <row r="80" spans="1:266" s="4" customFormat="1" ht="13.8" x14ac:dyDescent="0.3">
      <c r="B80" s="13">
        <v>0.6</v>
      </c>
      <c r="C80" s="20">
        <v>15.266918429686159</v>
      </c>
      <c r="D80" s="20">
        <v>9.6895529848220256</v>
      </c>
      <c r="E80" s="20">
        <v>7.1064042939484988</v>
      </c>
      <c r="F80" s="20">
        <v>4.5165890424626101</v>
      </c>
      <c r="G80" s="20">
        <v>2.4609403634314337</v>
      </c>
      <c r="H80" s="20">
        <v>1.2515738167142594</v>
      </c>
      <c r="I80" s="20">
        <v>1.0029543937826941</v>
      </c>
      <c r="M80" s="6"/>
      <c r="N80" s="6"/>
      <c r="O80" s="6"/>
      <c r="P80" s="6"/>
      <c r="Q80" s="6"/>
      <c r="R80" s="6"/>
      <c r="S80" s="7"/>
      <c r="T80" s="6"/>
      <c r="U80" s="5"/>
      <c r="V80" s="5"/>
      <c r="W80" s="5"/>
      <c r="X80" s="118">
        <v>9</v>
      </c>
      <c r="Y80" s="118">
        <v>10</v>
      </c>
      <c r="Z80" s="40">
        <v>1.7999999999999999E-2</v>
      </c>
      <c r="AA80" s="40">
        <v>10000000</v>
      </c>
      <c r="AB80" s="40">
        <v>10000000</v>
      </c>
      <c r="AC80" s="98">
        <v>3900000</v>
      </c>
      <c r="AD80" s="42">
        <v>0.33</v>
      </c>
      <c r="AE80" s="42">
        <v>0.33</v>
      </c>
      <c r="AF80" s="41">
        <v>1.7999999999999999E-2</v>
      </c>
      <c r="AG80" s="40">
        <v>10000000</v>
      </c>
      <c r="AH80" s="40">
        <v>10000000</v>
      </c>
      <c r="AI80" s="98">
        <v>3900000</v>
      </c>
      <c r="AJ80" s="42">
        <v>0.33</v>
      </c>
      <c r="AK80" s="42">
        <v>0.33</v>
      </c>
      <c r="AL80" s="42">
        <f>AL60</f>
        <v>5.0200000000000002E-2</v>
      </c>
      <c r="AM80" s="40">
        <v>6000</v>
      </c>
      <c r="AN80" s="40">
        <f>AN60</f>
        <v>10000</v>
      </c>
      <c r="AO80" s="40">
        <f>AO60</f>
        <v>10000</v>
      </c>
      <c r="AP80" s="42">
        <v>0.03</v>
      </c>
      <c r="AQ80" s="42">
        <v>0.03</v>
      </c>
      <c r="AR80" s="4">
        <f t="shared" si="217"/>
        <v>6.8199999999999997E-2</v>
      </c>
      <c r="AS80" s="11">
        <f t="shared" si="218"/>
        <v>0.9</v>
      </c>
      <c r="AT80" s="15">
        <f t="shared" si="219"/>
        <v>469.76949837279756</v>
      </c>
      <c r="AU80" s="19">
        <f t="shared" si="220"/>
        <v>5.0040256631266655E-2</v>
      </c>
      <c r="AV80" s="13">
        <f t="shared" si="221"/>
        <v>0.5</v>
      </c>
      <c r="AW80" s="11">
        <f t="shared" si="222"/>
        <v>1</v>
      </c>
      <c r="AX80" s="11">
        <f t="shared" si="223"/>
        <v>0.8911</v>
      </c>
      <c r="AY80" s="11">
        <f t="shared" si="224"/>
        <v>201997.53114128605</v>
      </c>
      <c r="AZ80" s="11">
        <f t="shared" si="225"/>
        <v>1</v>
      </c>
      <c r="BA80" s="11">
        <f t="shared" si="226"/>
        <v>0.34752899999999998</v>
      </c>
      <c r="BB80" s="11">
        <f t="shared" si="227"/>
        <v>1.025058</v>
      </c>
      <c r="BC80" s="11">
        <f t="shared" si="228"/>
        <v>0.99909999999999999</v>
      </c>
      <c r="BD80" s="11">
        <f t="shared" si="229"/>
        <v>0.8911</v>
      </c>
      <c r="BE80" s="11">
        <f t="shared" si="230"/>
        <v>201997.53114128605</v>
      </c>
      <c r="BF80" s="11">
        <f t="shared" si="231"/>
        <v>1</v>
      </c>
      <c r="BG80" s="11">
        <f t="shared" si="232"/>
        <v>0.34752899999999998</v>
      </c>
      <c r="BH80" s="11">
        <f t="shared" si="233"/>
        <v>1.025058</v>
      </c>
      <c r="BI80" s="121">
        <f t="shared" si="124"/>
        <v>3.24</v>
      </c>
      <c r="BJ80" s="121">
        <f>16*X80^2/(3*(BJ62^2+1)*Y80^2)</f>
        <v>0.86399999999999999</v>
      </c>
      <c r="BK80" s="121">
        <f>16*X80^2/(3*(BK62^2+1)*Y80^2)</f>
        <v>0.432</v>
      </c>
      <c r="BL80" s="121">
        <f>16*X80^2/(3*(BL62^2+1)*Y80^2)</f>
        <v>0.2541176470588235</v>
      </c>
      <c r="BM80" s="121">
        <f>16*X80^2/(3*(BM62^2+1)*Y80^2)</f>
        <v>0.16615384615384615</v>
      </c>
      <c r="BN80" s="121">
        <f>16*X80^2/(3*(BN62^2+1)*Y80^2)</f>
        <v>0.11675675675675676</v>
      </c>
      <c r="BO80" s="121">
        <f>16*X80^2/(3*(BO62^2+1)*Y80^2)</f>
        <v>8.6400000000000005E-2</v>
      </c>
      <c r="BP80" s="121">
        <f>16*X80^2/(3*(BP62^2+1)*Y80^2)</f>
        <v>6.6461538461538461E-2</v>
      </c>
      <c r="BQ80" s="121">
        <f t="shared" si="234"/>
        <v>1.3333333333333333</v>
      </c>
      <c r="BR80" s="121">
        <f t="shared" si="234"/>
        <v>1.3333333333333333</v>
      </c>
      <c r="BS80" s="121">
        <f t="shared" si="234"/>
        <v>1.3333333333333333</v>
      </c>
      <c r="BT80" s="121">
        <f t="shared" si="234"/>
        <v>1.3333333333333333</v>
      </c>
      <c r="BU80" s="121">
        <f t="shared" si="234"/>
        <v>1.3333333333333333</v>
      </c>
      <c r="BV80" s="121">
        <f t="shared" si="234"/>
        <v>1.3333333333333333</v>
      </c>
      <c r="BW80" s="121">
        <f t="shared" si="234"/>
        <v>1.3333333333333333</v>
      </c>
      <c r="BX80" s="121">
        <f t="shared" si="234"/>
        <v>1.3333333333333333</v>
      </c>
      <c r="BY80" s="121">
        <f t="shared" si="235"/>
        <v>4.9382716049382713</v>
      </c>
      <c r="BZ80" s="121">
        <f>(BZ62^4+6*BZ62^2+1)/(BZ62^2+1)*(Y80^2/X80^2)</f>
        <v>10.123456790123456</v>
      </c>
      <c r="CA80" s="121">
        <f>(CA62^4+6*CA62^2+1)/(CA62^2+1)*(Y80^2/X80^2)</f>
        <v>16.790123456790123</v>
      </c>
      <c r="CB80" s="121">
        <f>(CB62^4+6*CB62^2+1)/(CB62^2+1)*(Y80^2/X80^2)</f>
        <v>25.635439360929556</v>
      </c>
      <c r="CC80" s="121">
        <f>(CC62^4+6*CC62^2+1)/(CC62^2+1)*(Y80^2/X80^2)</f>
        <v>36.847103513770179</v>
      </c>
      <c r="CD80" s="121">
        <f>(CD62^4+6*CD62^2+1)/(CD62^2+1)*(Y80^2/X80^2)</f>
        <v>50.483817150483816</v>
      </c>
      <c r="CE80" s="121">
        <f>(CE62^4+6*CE62^2+1)/(CE62^2+1)*(Y80^2/X80^2)</f>
        <v>66.567901234567898</v>
      </c>
      <c r="CF80" s="121">
        <f>(CF62^4+6*CF62^2+1)/(CF62^2+1)*(Y80^2/X80^2)</f>
        <v>85.109211775878435</v>
      </c>
      <c r="CG80" s="121">
        <f t="shared" si="236"/>
        <v>0.81</v>
      </c>
      <c r="CH80" s="121">
        <f t="shared" si="126"/>
        <v>0.216</v>
      </c>
      <c r="CI80" s="121">
        <f t="shared" si="127"/>
        <v>0.108</v>
      </c>
      <c r="CJ80" s="121">
        <f t="shared" si="128"/>
        <v>6.3529411764705876E-2</v>
      </c>
      <c r="CK80" s="121">
        <f t="shared" si="129"/>
        <v>4.1538461538461538E-2</v>
      </c>
      <c r="CL80" s="121">
        <f t="shared" si="130"/>
        <v>2.9189189189189189E-2</v>
      </c>
      <c r="CM80" s="121">
        <f t="shared" si="131"/>
        <v>2.1600000000000001E-2</v>
      </c>
      <c r="CN80" s="121">
        <f t="shared" si="132"/>
        <v>6.6461538461538461E-2</v>
      </c>
      <c r="CO80" s="95">
        <f t="shared" si="133"/>
        <v>9.9737078024691357</v>
      </c>
      <c r="CP80" s="95">
        <f t="shared" si="134"/>
        <v>16.732069530864194</v>
      </c>
      <c r="CQ80" s="95">
        <f t="shared" si="135"/>
        <v>25.543976938271605</v>
      </c>
      <c r="CR80" s="95">
        <f t="shared" si="136"/>
        <v>37.392629879448073</v>
      </c>
      <c r="CS80" s="95">
        <f t="shared" si="137"/>
        <v>52.46572736562203</v>
      </c>
      <c r="CT80" s="95">
        <f t="shared" si="138"/>
        <v>70.821970631965286</v>
      </c>
      <c r="CU80" s="95">
        <f t="shared" si="139"/>
        <v>92.483680641975297</v>
      </c>
      <c r="CV80" s="95">
        <f t="shared" si="140"/>
        <v>93.544616183285839</v>
      </c>
      <c r="CW80" s="95">
        <f t="shared" si="141"/>
        <v>9.9737078024691357</v>
      </c>
      <c r="CX80" s="95">
        <f t="shared" si="142"/>
        <v>16.732069530864194</v>
      </c>
      <c r="CY80" s="95">
        <f t="shared" si="143"/>
        <v>25.543976938271605</v>
      </c>
      <c r="CZ80" s="95">
        <f t="shared" si="144"/>
        <v>37.392629879448073</v>
      </c>
      <c r="DA80" s="95">
        <f t="shared" si="145"/>
        <v>52.46572736562203</v>
      </c>
      <c r="DB80" s="95">
        <f t="shared" si="146"/>
        <v>70.821970631965286</v>
      </c>
      <c r="DC80" s="95">
        <f t="shared" si="147"/>
        <v>92.483680641975297</v>
      </c>
      <c r="DD80" s="95">
        <f t="shared" si="148"/>
        <v>93.544616183285839</v>
      </c>
      <c r="DE80" s="13">
        <f t="shared" si="237"/>
        <v>10.911759604938272</v>
      </c>
      <c r="DF80" s="13">
        <f t="shared" si="238"/>
        <v>13.720944790123456</v>
      </c>
      <c r="DG80" s="13">
        <f t="shared" si="239"/>
        <v>19.955611456790123</v>
      </c>
      <c r="DH80" s="13">
        <f t="shared" si="240"/>
        <v>28.623045007988381</v>
      </c>
      <c r="DI80" s="13">
        <f t="shared" si="149"/>
        <v>39.746745359924027</v>
      </c>
      <c r="DJ80" s="13">
        <f t="shared" si="150"/>
        <v>53.334061907240574</v>
      </c>
      <c r="DK80" s="13">
        <f t="shared" si="151"/>
        <v>69.387789234567904</v>
      </c>
      <c r="DL80" s="13">
        <f t="shared" si="152"/>
        <v>87.909161314339968</v>
      </c>
      <c r="DM80" s="95">
        <f t="shared" si="153"/>
        <v>10.911759604938272</v>
      </c>
      <c r="DN80" s="95">
        <f t="shared" si="154"/>
        <v>13.720944790123456</v>
      </c>
      <c r="DO80" s="95">
        <f t="shared" si="155"/>
        <v>19.955611456790123</v>
      </c>
      <c r="DP80" s="95">
        <f t="shared" si="156"/>
        <v>28.623045007988381</v>
      </c>
      <c r="DQ80" s="95">
        <f t="shared" si="157"/>
        <v>39.746745359924027</v>
      </c>
      <c r="DR80" s="95">
        <f t="shared" si="158"/>
        <v>53.334061907240574</v>
      </c>
      <c r="DS80" s="95">
        <f t="shared" si="159"/>
        <v>69.387789234567904</v>
      </c>
      <c r="DT80" s="95">
        <f t="shared" si="160"/>
        <v>87.909161314339968</v>
      </c>
      <c r="DU80" s="95">
        <f t="shared" si="161"/>
        <v>19.188214710123454</v>
      </c>
      <c r="DV80" s="95">
        <f t="shared" si="162"/>
        <v>13.236579134419753</v>
      </c>
      <c r="DW80" s="95">
        <f t="shared" si="163"/>
        <v>14.632215763753084</v>
      </c>
      <c r="DX80" s="95">
        <f t="shared" si="164"/>
        <v>17.909545981624159</v>
      </c>
      <c r="DY80" s="95">
        <f t="shared" si="165"/>
        <v>22.671827697824526</v>
      </c>
      <c r="DZ80" s="95">
        <f t="shared" si="166"/>
        <v>28.739848531737497</v>
      </c>
      <c r="EA80" s="95">
        <f t="shared" si="167"/>
        <v>36.035836178330861</v>
      </c>
      <c r="EB80" s="95">
        <f t="shared" si="168"/>
        <v>44.523143886886103</v>
      </c>
      <c r="EC80" s="95">
        <f t="shared" si="169"/>
        <v>19.188214710123457</v>
      </c>
      <c r="ED80" s="95">
        <f t="shared" si="170"/>
        <v>13.236579134419751</v>
      </c>
      <c r="EE80" s="95">
        <f t="shared" si="171"/>
        <v>14.632215763753084</v>
      </c>
      <c r="EF80" s="95">
        <f t="shared" si="172"/>
        <v>17.909545981624159</v>
      </c>
      <c r="EG80" s="95">
        <f t="shared" si="173"/>
        <v>22.671827697824526</v>
      </c>
      <c r="EH80" s="95">
        <f t="shared" si="174"/>
        <v>28.739848531737501</v>
      </c>
      <c r="EI80" s="95">
        <f t="shared" si="175"/>
        <v>36.035836178330861</v>
      </c>
      <c r="EJ80" s="95">
        <f t="shared" si="176"/>
        <v>44.523143886886103</v>
      </c>
      <c r="EK80" s="95">
        <f t="shared" si="177"/>
        <v>19.188214710123457</v>
      </c>
      <c r="EL80" s="95">
        <f t="shared" si="178"/>
        <v>13.236579134419751</v>
      </c>
      <c r="EM80" s="95">
        <f t="shared" si="179"/>
        <v>14.632215763753084</v>
      </c>
      <c r="EN80" s="95">
        <f t="shared" si="180"/>
        <v>17.909545981624159</v>
      </c>
      <c r="EO80" s="95">
        <f t="shared" si="181"/>
        <v>22.671827697824526</v>
      </c>
      <c r="EP80" s="95">
        <f t="shared" si="182"/>
        <v>28.739848531737501</v>
      </c>
      <c r="EQ80" s="95">
        <f t="shared" si="183"/>
        <v>36.035836178330861</v>
      </c>
      <c r="ER80" s="95">
        <f t="shared" si="184"/>
        <v>44.523143886886103</v>
      </c>
      <c r="ES80" s="95">
        <f t="shared" si="185"/>
        <v>1</v>
      </c>
      <c r="ET80" s="95">
        <f t="shared" si="186"/>
        <v>1</v>
      </c>
      <c r="EU80" s="95">
        <f t="shared" si="187"/>
        <v>1</v>
      </c>
      <c r="EV80" s="95">
        <f t="shared" si="188"/>
        <v>1</v>
      </c>
      <c r="EW80" s="95">
        <f t="shared" si="189"/>
        <v>1</v>
      </c>
      <c r="EX80" s="95">
        <f t="shared" si="190"/>
        <v>1</v>
      </c>
      <c r="EY80" s="95">
        <f t="shared" si="191"/>
        <v>1</v>
      </c>
      <c r="EZ80" s="95">
        <f t="shared" si="192"/>
        <v>1</v>
      </c>
      <c r="FA80" s="95">
        <f t="shared" si="193"/>
        <v>0.99999999999999989</v>
      </c>
      <c r="FB80" s="95">
        <f t="shared" si="194"/>
        <v>1</v>
      </c>
      <c r="FC80" s="95">
        <f t="shared" si="195"/>
        <v>1</v>
      </c>
      <c r="FD80" s="95">
        <f t="shared" si="196"/>
        <v>1</v>
      </c>
      <c r="FE80" s="95">
        <f t="shared" si="197"/>
        <v>1</v>
      </c>
      <c r="FF80" s="95">
        <f t="shared" si="198"/>
        <v>1</v>
      </c>
      <c r="FG80" s="95">
        <f t="shared" si="199"/>
        <v>1</v>
      </c>
      <c r="FH80" s="95">
        <f t="shared" si="200"/>
        <v>1</v>
      </c>
      <c r="FI80" s="95">
        <f t="shared" si="201"/>
        <v>1</v>
      </c>
      <c r="FJ80" s="95">
        <f t="shared" si="202"/>
        <v>1</v>
      </c>
      <c r="FK80" s="95">
        <f t="shared" si="203"/>
        <v>1</v>
      </c>
      <c r="FL80" s="95">
        <f t="shared" si="204"/>
        <v>1</v>
      </c>
      <c r="FM80" s="95">
        <f t="shared" si="205"/>
        <v>1</v>
      </c>
      <c r="FN80" s="95">
        <f t="shared" si="206"/>
        <v>1</v>
      </c>
      <c r="FO80" s="95">
        <f t="shared" si="207"/>
        <v>1</v>
      </c>
      <c r="FP80" s="95">
        <f t="shared" si="208"/>
        <v>1</v>
      </c>
      <c r="FQ80" s="115">
        <f t="shared" si="209"/>
        <v>8.3786644548897797</v>
      </c>
      <c r="FR80" s="115">
        <f t="shared" si="210"/>
        <v>8.7655485051588684</v>
      </c>
      <c r="FS80" s="115">
        <f t="shared" si="211"/>
        <v>10.493842828149152</v>
      </c>
      <c r="FT80" s="115">
        <f t="shared" si="212"/>
        <v>12.196116273059584</v>
      </c>
      <c r="FU80" s="115">
        <f t="shared" si="213"/>
        <v>13.660247230877227</v>
      </c>
      <c r="FV80" s="115">
        <f t="shared" si="214"/>
        <v>14.843168288997379</v>
      </c>
      <c r="FW80" s="115">
        <f t="shared" si="215"/>
        <v>15.774353369562721</v>
      </c>
      <c r="FX80" s="115">
        <f t="shared" si="216"/>
        <v>16.805066089132865</v>
      </c>
      <c r="FY80" s="90"/>
      <c r="FZ80" s="90">
        <f t="shared" si="241"/>
        <v>8.3786644548897797</v>
      </c>
      <c r="GB80" s="18"/>
      <c r="GC80" s="29"/>
      <c r="GE80" s="15"/>
      <c r="GF80" s="15"/>
      <c r="GG80" s="15"/>
      <c r="GI80" s="31"/>
      <c r="GJ80" s="31"/>
      <c r="GK80" s="31"/>
      <c r="HU80" s="21"/>
      <c r="HV80" s="21"/>
      <c r="HW80" s="21"/>
      <c r="HX80" s="21"/>
      <c r="HY80" s="21"/>
      <c r="HZ80" s="21"/>
      <c r="IA80" s="21"/>
      <c r="IC80" s="28"/>
      <c r="ID80" s="11"/>
      <c r="IE80" s="13"/>
      <c r="IF80" s="11"/>
      <c r="IG80" s="13"/>
      <c r="IH80" s="13"/>
      <c r="II80" s="13"/>
      <c r="IJ80" s="28"/>
      <c r="IK80" s="11"/>
      <c r="IL80" s="13"/>
      <c r="IM80" s="22"/>
      <c r="IN80" s="23"/>
      <c r="IO80" s="11"/>
      <c r="IP80" s="23"/>
      <c r="IQ80" s="28"/>
      <c r="IR80" s="20"/>
      <c r="IS80" s="13"/>
      <c r="IT80" s="23"/>
      <c r="IU80" s="23"/>
      <c r="IV80" s="23"/>
      <c r="IW80" s="23"/>
      <c r="IX80" s="28"/>
      <c r="IY80" s="13"/>
      <c r="IZ80" s="25"/>
      <c r="JA80" s="25"/>
      <c r="JB80" s="25"/>
      <c r="JC80" s="25"/>
      <c r="JD80" s="25"/>
      <c r="JE80" s="25"/>
      <c r="JF80" s="25"/>
    </row>
    <row r="81" spans="1:266" s="4" customFormat="1" ht="13.8" x14ac:dyDescent="0.3">
      <c r="B81" s="13">
        <v>0.65</v>
      </c>
      <c r="C81" s="20">
        <v>13.877052595154449</v>
      </c>
      <c r="D81" s="20">
        <v>9.2622046207637414</v>
      </c>
      <c r="E81" s="20">
        <v>6.9566625291252286</v>
      </c>
      <c r="F81" s="20">
        <v>4.4579865762518294</v>
      </c>
      <c r="G81" s="20">
        <v>2.4556318756811413</v>
      </c>
      <c r="H81" s="20">
        <v>1.2518754609017251</v>
      </c>
      <c r="I81" s="20">
        <v>1.0034766796902881</v>
      </c>
      <c r="M81" s="6"/>
      <c r="N81" s="6"/>
      <c r="O81" s="6"/>
      <c r="P81" s="6"/>
      <c r="Q81" s="6"/>
      <c r="R81" s="6"/>
      <c r="S81" s="7"/>
      <c r="T81" s="6"/>
      <c r="U81" s="5"/>
      <c r="X81" s="118">
        <v>9.5</v>
      </c>
      <c r="Y81" s="118">
        <v>10</v>
      </c>
      <c r="Z81" s="40">
        <v>1.7999999999999999E-2</v>
      </c>
      <c r="AA81" s="40">
        <v>10000000</v>
      </c>
      <c r="AB81" s="40">
        <v>10000000</v>
      </c>
      <c r="AC81" s="98">
        <v>3900000</v>
      </c>
      <c r="AD81" s="42">
        <v>0.33</v>
      </c>
      <c r="AE81" s="42">
        <v>0.33</v>
      </c>
      <c r="AF81" s="41">
        <v>1.7999999999999999E-2</v>
      </c>
      <c r="AG81" s="40">
        <v>10000000</v>
      </c>
      <c r="AH81" s="40">
        <v>10000000</v>
      </c>
      <c r="AI81" s="98">
        <v>3900000</v>
      </c>
      <c r="AJ81" s="42">
        <v>0.33</v>
      </c>
      <c r="AK81" s="42">
        <v>0.33</v>
      </c>
      <c r="AL81" s="42">
        <f>AL60</f>
        <v>5.0200000000000002E-2</v>
      </c>
      <c r="AM81" s="40">
        <v>6000</v>
      </c>
      <c r="AN81" s="40">
        <f>AN60</f>
        <v>10000</v>
      </c>
      <c r="AO81" s="40">
        <f>AO60</f>
        <v>10000</v>
      </c>
      <c r="AP81" s="42">
        <v>0.03</v>
      </c>
      <c r="AQ81" s="42">
        <v>0.03</v>
      </c>
      <c r="AR81" s="4">
        <f t="shared" si="217"/>
        <v>6.8199999999999997E-2</v>
      </c>
      <c r="AS81" s="11">
        <f t="shared" si="218"/>
        <v>0.95</v>
      </c>
      <c r="AT81" s="15">
        <f t="shared" si="219"/>
        <v>469.76949837279756</v>
      </c>
      <c r="AU81" s="19">
        <f t="shared" si="220"/>
        <v>5.0040256631266655E-2</v>
      </c>
      <c r="AV81" s="13">
        <f t="shared" si="221"/>
        <v>0.5</v>
      </c>
      <c r="AW81" s="11">
        <f t="shared" si="222"/>
        <v>1</v>
      </c>
      <c r="AX81" s="11">
        <f t="shared" si="223"/>
        <v>0.8911</v>
      </c>
      <c r="AY81" s="11">
        <f t="shared" si="224"/>
        <v>201997.53114128605</v>
      </c>
      <c r="AZ81" s="11">
        <f t="shared" si="225"/>
        <v>1</v>
      </c>
      <c r="BA81" s="11">
        <f t="shared" si="226"/>
        <v>0.34752899999999998</v>
      </c>
      <c r="BB81" s="11">
        <f t="shared" si="227"/>
        <v>1.025058</v>
      </c>
      <c r="BC81" s="11">
        <f t="shared" si="228"/>
        <v>0.99909999999999999</v>
      </c>
      <c r="BD81" s="11">
        <f t="shared" si="229"/>
        <v>0.8911</v>
      </c>
      <c r="BE81" s="11">
        <f t="shared" si="230"/>
        <v>201997.53114128605</v>
      </c>
      <c r="BF81" s="11">
        <f t="shared" si="231"/>
        <v>1</v>
      </c>
      <c r="BG81" s="11">
        <f t="shared" si="232"/>
        <v>0.34752899999999998</v>
      </c>
      <c r="BH81" s="11">
        <f t="shared" si="233"/>
        <v>1.025058</v>
      </c>
      <c r="BI81" s="121">
        <f t="shared" si="124"/>
        <v>3.61</v>
      </c>
      <c r="BJ81" s="121">
        <f>16*X81^2/(3*(BJ62^2+1)*Y81^2)</f>
        <v>0.96266666666666667</v>
      </c>
      <c r="BK81" s="121">
        <f>16*X81^2/(3*(BK62^2+1)*Y81^2)</f>
        <v>0.48133333333333334</v>
      </c>
      <c r="BL81" s="121">
        <f>16*X81^2/(3*(BL62^2+1)*Y81^2)</f>
        <v>0.28313725490196079</v>
      </c>
      <c r="BM81" s="121">
        <f>16*X81^2/(3*(BM62^2+1)*Y81^2)</f>
        <v>0.18512820512820513</v>
      </c>
      <c r="BN81" s="121">
        <f>16*X81^2/(3*(BN62^2+1)*Y81^2)</f>
        <v>0.13009009009009009</v>
      </c>
      <c r="BO81" s="121">
        <f>16*X81^2/(3*(BO62^2+1)*Y81^2)</f>
        <v>9.6266666666666667E-2</v>
      </c>
      <c r="BP81" s="121">
        <f>16*X81^2/(3*(BP62^2+1)*Y81^2)</f>
        <v>7.4051282051282058E-2</v>
      </c>
      <c r="BQ81" s="121">
        <f t="shared" si="234"/>
        <v>1.3333333333333333</v>
      </c>
      <c r="BR81" s="121">
        <f t="shared" si="234"/>
        <v>1.3333333333333333</v>
      </c>
      <c r="BS81" s="121">
        <f t="shared" si="234"/>
        <v>1.3333333333333333</v>
      </c>
      <c r="BT81" s="121">
        <f t="shared" si="234"/>
        <v>1.3333333333333333</v>
      </c>
      <c r="BU81" s="121">
        <f t="shared" si="234"/>
        <v>1.3333333333333333</v>
      </c>
      <c r="BV81" s="121">
        <f t="shared" si="234"/>
        <v>1.3333333333333333</v>
      </c>
      <c r="BW81" s="121">
        <f t="shared" si="234"/>
        <v>1.3333333333333333</v>
      </c>
      <c r="BX81" s="121">
        <f t="shared" si="234"/>
        <v>1.3333333333333333</v>
      </c>
      <c r="BY81" s="121">
        <f t="shared" si="235"/>
        <v>4.43213296398892</v>
      </c>
      <c r="BZ81" s="121">
        <f>(BZ62^4+6*BZ62^2+1)/(BZ62^2+1)*(Y81^2/X81^2)</f>
        <v>9.0858725761772856</v>
      </c>
      <c r="CA81" s="121">
        <f>(CA62^4+6*CA62^2+1)/(CA62^2+1)*(Y81^2/X81^2)</f>
        <v>15.069252077562327</v>
      </c>
      <c r="CB81" s="121">
        <f>(CB62^4+6*CB62^2+1)/(CB62^2+1)*(Y81^2/X81^2)</f>
        <v>23.007984357177776</v>
      </c>
      <c r="CC81" s="121">
        <f>(CC62^4+6*CC62^2+1)/(CC62^2+1)*(Y81^2/X81^2)</f>
        <v>33.070530577455791</v>
      </c>
      <c r="CD81" s="121">
        <f>(CD62^4+6*CD62^2+1)/(CD62^2+1)*(Y81^2/X81^2)</f>
        <v>45.309575503481327</v>
      </c>
      <c r="CE81" s="121">
        <f>(CE62^4+6*CE62^2+1)/(CE62^2+1)*(Y81^2/X81^2)</f>
        <v>59.745152354570642</v>
      </c>
      <c r="CF81" s="121">
        <f>(CF62^4+6*CF62^2+1)/(CF62^2+1)*(Y81^2/X81^2)</f>
        <v>76.386106967824432</v>
      </c>
      <c r="CG81" s="121">
        <f t="shared" si="236"/>
        <v>0.90249999999999997</v>
      </c>
      <c r="CH81" s="121">
        <f t="shared" si="126"/>
        <v>0.24066666666666667</v>
      </c>
      <c r="CI81" s="121">
        <f t="shared" si="127"/>
        <v>0.12033333333333333</v>
      </c>
      <c r="CJ81" s="121">
        <f t="shared" si="128"/>
        <v>7.0784313725490197E-2</v>
      </c>
      <c r="CK81" s="121">
        <f t="shared" si="129"/>
        <v>4.6282051282051283E-2</v>
      </c>
      <c r="CL81" s="121">
        <f t="shared" si="130"/>
        <v>3.2522522522522523E-2</v>
      </c>
      <c r="CM81" s="121">
        <f t="shared" si="131"/>
        <v>2.4066666666666667E-2</v>
      </c>
      <c r="CN81" s="121">
        <f t="shared" si="132"/>
        <v>7.4051282051282058E-2</v>
      </c>
      <c r="CO81" s="95">
        <f t="shared" si="133"/>
        <v>9.4089365429362886</v>
      </c>
      <c r="CP81" s="95">
        <f t="shared" si="134"/>
        <v>15.474612997229917</v>
      </c>
      <c r="CQ81" s="95">
        <f t="shared" si="135"/>
        <v>23.383360919667588</v>
      </c>
      <c r="CR81" s="95">
        <f t="shared" si="136"/>
        <v>34.01760898875672</v>
      </c>
      <c r="CS81" s="95">
        <f t="shared" si="137"/>
        <v>47.545818366929474</v>
      </c>
      <c r="CT81" s="95">
        <f t="shared" si="138"/>
        <v>64.020673819270797</v>
      </c>
      <c r="CU81" s="95">
        <f t="shared" si="139"/>
        <v>83.462208565096958</v>
      </c>
      <c r="CV81" s="95">
        <f t="shared" si="140"/>
        <v>84.106926336245479</v>
      </c>
      <c r="CW81" s="95">
        <f t="shared" si="141"/>
        <v>9.4089365429362886</v>
      </c>
      <c r="CX81" s="95">
        <f t="shared" si="142"/>
        <v>15.474612997229917</v>
      </c>
      <c r="CY81" s="95">
        <f t="shared" si="143"/>
        <v>23.383360919667588</v>
      </c>
      <c r="CZ81" s="95">
        <f t="shared" si="144"/>
        <v>34.01760898875672</v>
      </c>
      <c r="DA81" s="95">
        <f t="shared" si="145"/>
        <v>47.545818366929474</v>
      </c>
      <c r="DB81" s="95">
        <f t="shared" si="146"/>
        <v>64.020673819270797</v>
      </c>
      <c r="DC81" s="95">
        <f t="shared" si="147"/>
        <v>83.462208565096958</v>
      </c>
      <c r="DD81" s="95">
        <f t="shared" si="148"/>
        <v>84.106926336245479</v>
      </c>
      <c r="DE81" s="13">
        <f t="shared" si="237"/>
        <v>10.775620963988921</v>
      </c>
      <c r="DF81" s="13">
        <f t="shared" si="238"/>
        <v>12.782027242843952</v>
      </c>
      <c r="DG81" s="13">
        <f t="shared" si="239"/>
        <v>18.284073410895658</v>
      </c>
      <c r="DH81" s="13">
        <f t="shared" si="240"/>
        <v>26.024609612079736</v>
      </c>
      <c r="DI81" s="13">
        <f t="shared" si="149"/>
        <v>35.989146782583994</v>
      </c>
      <c r="DJ81" s="13">
        <f t="shared" si="150"/>
        <v>48.173153593571413</v>
      </c>
      <c r="DK81" s="13">
        <f t="shared" si="151"/>
        <v>62.574907021237308</v>
      </c>
      <c r="DL81" s="13">
        <f t="shared" si="152"/>
        <v>79.193646249875712</v>
      </c>
      <c r="DM81" s="95">
        <f t="shared" si="153"/>
        <v>10.775620963988921</v>
      </c>
      <c r="DN81" s="95">
        <f t="shared" si="154"/>
        <v>12.782027242843952</v>
      </c>
      <c r="DO81" s="95">
        <f t="shared" si="155"/>
        <v>18.284073410895658</v>
      </c>
      <c r="DP81" s="95">
        <f t="shared" si="156"/>
        <v>26.024609612079736</v>
      </c>
      <c r="DQ81" s="95">
        <f t="shared" si="157"/>
        <v>35.989146782583994</v>
      </c>
      <c r="DR81" s="95">
        <f t="shared" si="158"/>
        <v>48.173153593571413</v>
      </c>
      <c r="DS81" s="95">
        <f t="shared" si="159"/>
        <v>62.574907021237308</v>
      </c>
      <c r="DT81" s="95">
        <f t="shared" si="160"/>
        <v>79.193646249875712</v>
      </c>
      <c r="DU81" s="95">
        <f t="shared" si="161"/>
        <v>19.125131875789474</v>
      </c>
      <c r="DV81" s="95">
        <f t="shared" si="162"/>
        <v>12.801511032701754</v>
      </c>
      <c r="DW81" s="95">
        <f t="shared" si="163"/>
        <v>13.857671836350875</v>
      </c>
      <c r="DX81" s="95">
        <f t="shared" si="164"/>
        <v>16.705503775351179</v>
      </c>
      <c r="DY81" s="95">
        <f t="shared" si="165"/>
        <v>20.930661729845323</v>
      </c>
      <c r="DZ81" s="95">
        <f t="shared" si="166"/>
        <v>26.348428124615992</v>
      </c>
      <c r="EA81" s="95">
        <f t="shared" si="167"/>
        <v>32.878937321375432</v>
      </c>
      <c r="EB81" s="95">
        <f t="shared" si="168"/>
        <v>40.484618240435168</v>
      </c>
      <c r="EC81" s="95">
        <f t="shared" si="169"/>
        <v>19.125131875789474</v>
      </c>
      <c r="ED81" s="95">
        <f t="shared" si="170"/>
        <v>12.801511032701754</v>
      </c>
      <c r="EE81" s="95">
        <f t="shared" si="171"/>
        <v>13.857671836350875</v>
      </c>
      <c r="EF81" s="95">
        <f t="shared" si="172"/>
        <v>16.705503775351179</v>
      </c>
      <c r="EG81" s="95">
        <f t="shared" si="173"/>
        <v>20.930661729845323</v>
      </c>
      <c r="EH81" s="95">
        <f t="shared" si="174"/>
        <v>26.348428124615992</v>
      </c>
      <c r="EI81" s="95">
        <f t="shared" si="175"/>
        <v>32.878937321375439</v>
      </c>
      <c r="EJ81" s="95">
        <f t="shared" si="176"/>
        <v>40.484618240435175</v>
      </c>
      <c r="EK81" s="95">
        <f t="shared" si="177"/>
        <v>19.125131875789474</v>
      </c>
      <c r="EL81" s="95">
        <f t="shared" si="178"/>
        <v>12.801511032701754</v>
      </c>
      <c r="EM81" s="95">
        <f t="shared" si="179"/>
        <v>13.857671836350875</v>
      </c>
      <c r="EN81" s="95">
        <f t="shared" si="180"/>
        <v>16.705503775351179</v>
      </c>
      <c r="EO81" s="95">
        <f t="shared" si="181"/>
        <v>20.930661729845323</v>
      </c>
      <c r="EP81" s="95">
        <f t="shared" si="182"/>
        <v>26.348428124615992</v>
      </c>
      <c r="EQ81" s="95">
        <f t="shared" si="183"/>
        <v>32.878937321375439</v>
      </c>
      <c r="ER81" s="95">
        <f t="shared" si="184"/>
        <v>40.484618240435175</v>
      </c>
      <c r="ES81" s="95">
        <f t="shared" si="185"/>
        <v>1</v>
      </c>
      <c r="ET81" s="95">
        <f t="shared" si="186"/>
        <v>1</v>
      </c>
      <c r="EU81" s="95">
        <f t="shared" si="187"/>
        <v>1</v>
      </c>
      <c r="EV81" s="95">
        <f t="shared" si="188"/>
        <v>1</v>
      </c>
      <c r="EW81" s="95">
        <f t="shared" si="189"/>
        <v>1</v>
      </c>
      <c r="EX81" s="95">
        <f t="shared" si="190"/>
        <v>1</v>
      </c>
      <c r="EY81" s="95">
        <f t="shared" si="191"/>
        <v>1</v>
      </c>
      <c r="EZ81" s="95">
        <f t="shared" si="192"/>
        <v>1</v>
      </c>
      <c r="FA81" s="95">
        <f t="shared" si="193"/>
        <v>1</v>
      </c>
      <c r="FB81" s="95">
        <f t="shared" si="194"/>
        <v>1</v>
      </c>
      <c r="FC81" s="95">
        <f t="shared" si="195"/>
        <v>1</v>
      </c>
      <c r="FD81" s="95">
        <f t="shared" si="196"/>
        <v>1</v>
      </c>
      <c r="FE81" s="95">
        <f t="shared" si="197"/>
        <v>1</v>
      </c>
      <c r="FF81" s="95">
        <f t="shared" si="198"/>
        <v>1</v>
      </c>
      <c r="FG81" s="95">
        <f t="shared" si="199"/>
        <v>0.99999999999999989</v>
      </c>
      <c r="FH81" s="95">
        <f t="shared" si="200"/>
        <v>0.99999999999999989</v>
      </c>
      <c r="FI81" s="95">
        <f t="shared" si="201"/>
        <v>1</v>
      </c>
      <c r="FJ81" s="95">
        <f t="shared" si="202"/>
        <v>1</v>
      </c>
      <c r="FK81" s="95">
        <f t="shared" si="203"/>
        <v>1</v>
      </c>
      <c r="FL81" s="95">
        <f t="shared" si="204"/>
        <v>1</v>
      </c>
      <c r="FM81" s="95">
        <f t="shared" si="205"/>
        <v>1</v>
      </c>
      <c r="FN81" s="95">
        <f t="shared" si="206"/>
        <v>1</v>
      </c>
      <c r="FO81" s="95">
        <f t="shared" si="207"/>
        <v>1</v>
      </c>
      <c r="FP81" s="95">
        <f t="shared" si="208"/>
        <v>1</v>
      </c>
      <c r="FQ81" s="115">
        <f t="shared" si="209"/>
        <v>8.3950100158369789</v>
      </c>
      <c r="FR81" s="115">
        <f t="shared" si="210"/>
        <v>8.4319541658764177</v>
      </c>
      <c r="FS81" s="115">
        <f t="shared" si="211"/>
        <v>10.063224919917644</v>
      </c>
      <c r="FT81" s="115">
        <f t="shared" si="212"/>
        <v>11.742430576395915</v>
      </c>
      <c r="FU81" s="115">
        <f t="shared" si="213"/>
        <v>13.22510980445867</v>
      </c>
      <c r="FV81" s="115">
        <f t="shared" si="214"/>
        <v>14.446130975742834</v>
      </c>
      <c r="FW81" s="115">
        <f t="shared" si="215"/>
        <v>15.42136133253833</v>
      </c>
      <c r="FX81" s="115">
        <f t="shared" si="216"/>
        <v>16.506814399461387</v>
      </c>
      <c r="FY81" s="90"/>
      <c r="FZ81" s="90">
        <f t="shared" si="241"/>
        <v>8.3950100158369789</v>
      </c>
      <c r="GB81" s="18"/>
      <c r="GC81" s="29"/>
      <c r="GE81" s="15"/>
      <c r="GF81" s="15"/>
      <c r="GG81" s="15"/>
      <c r="GI81" s="31"/>
      <c r="GJ81" s="31"/>
      <c r="GK81" s="31"/>
      <c r="HU81" s="21"/>
      <c r="HV81" s="21"/>
      <c r="HW81" s="21"/>
      <c r="HX81" s="21"/>
      <c r="HY81" s="21"/>
      <c r="HZ81" s="21"/>
      <c r="IA81" s="21"/>
      <c r="IC81" s="28"/>
      <c r="ID81" s="13"/>
      <c r="IE81" s="13"/>
      <c r="IF81" s="13"/>
      <c r="IG81" s="13"/>
      <c r="IH81" s="13"/>
      <c r="II81" s="13"/>
      <c r="IJ81" s="28"/>
      <c r="IK81" s="20"/>
      <c r="IL81" s="13"/>
      <c r="IM81" s="11"/>
      <c r="IN81" s="23"/>
      <c r="IO81" s="13"/>
      <c r="IP81" s="23"/>
      <c r="IQ81" s="28"/>
      <c r="IR81" s="20"/>
      <c r="IS81" s="13"/>
      <c r="IT81" s="20"/>
      <c r="IU81" s="23"/>
      <c r="IV81" s="20"/>
      <c r="IW81" s="23"/>
      <c r="IY81" s="13"/>
      <c r="IZ81" s="25"/>
      <c r="JA81" s="25"/>
      <c r="JB81" s="25"/>
      <c r="JC81" s="25"/>
      <c r="JD81" s="25"/>
      <c r="JE81" s="25"/>
      <c r="JF81" s="25"/>
    </row>
    <row r="82" spans="1:266" s="4" customFormat="1" ht="13.8" x14ac:dyDescent="0.3">
      <c r="B82" s="13">
        <v>0.7</v>
      </c>
      <c r="C82" s="20">
        <v>12.845458716203854</v>
      </c>
      <c r="D82" s="20">
        <v>8.9310932904202485</v>
      </c>
      <c r="E82" s="20">
        <v>6.8479319856256673</v>
      </c>
      <c r="F82" s="20">
        <v>4.401492144471332</v>
      </c>
      <c r="G82" s="20">
        <v>2.4503795254489962</v>
      </c>
      <c r="H82" s="20">
        <v>1.2522065786347238</v>
      </c>
      <c r="I82" s="20">
        <v>1.0040434731495005</v>
      </c>
      <c r="M82" s="6"/>
      <c r="N82" s="6"/>
      <c r="O82" s="6"/>
      <c r="P82" s="6"/>
      <c r="Q82" s="6"/>
      <c r="R82" s="6"/>
      <c r="S82" s="7"/>
      <c r="T82" s="6"/>
      <c r="U82" s="5"/>
      <c r="V82" s="5"/>
      <c r="W82" s="5"/>
      <c r="X82" s="118">
        <v>10</v>
      </c>
      <c r="Y82" s="118">
        <v>10</v>
      </c>
      <c r="Z82" s="40">
        <v>1.7999999999999999E-2</v>
      </c>
      <c r="AA82" s="40">
        <v>10000000</v>
      </c>
      <c r="AB82" s="40">
        <v>10000000</v>
      </c>
      <c r="AC82" s="98">
        <v>3900000</v>
      </c>
      <c r="AD82" s="42">
        <v>0.33</v>
      </c>
      <c r="AE82" s="42">
        <v>0.33</v>
      </c>
      <c r="AF82" s="41">
        <v>1.7999999999999999E-2</v>
      </c>
      <c r="AG82" s="40">
        <v>10000000</v>
      </c>
      <c r="AH82" s="40">
        <v>10000000</v>
      </c>
      <c r="AI82" s="98">
        <v>3900000</v>
      </c>
      <c r="AJ82" s="42">
        <v>0.33</v>
      </c>
      <c r="AK82" s="42">
        <v>0.33</v>
      </c>
      <c r="AL82" s="42">
        <f>AL60</f>
        <v>5.0200000000000002E-2</v>
      </c>
      <c r="AM82" s="40">
        <v>6000</v>
      </c>
      <c r="AN82" s="40">
        <f>AN60</f>
        <v>10000</v>
      </c>
      <c r="AO82" s="40">
        <f>AO60</f>
        <v>10000</v>
      </c>
      <c r="AP82" s="42">
        <v>0.03</v>
      </c>
      <c r="AQ82" s="42">
        <v>0.03</v>
      </c>
      <c r="AR82" s="4">
        <f t="shared" si="217"/>
        <v>6.8199999999999997E-2</v>
      </c>
      <c r="AS82" s="11">
        <f t="shared" si="218"/>
        <v>1</v>
      </c>
      <c r="AT82" s="15">
        <f t="shared" si="219"/>
        <v>469.76949837279756</v>
      </c>
      <c r="AU82" s="19">
        <f t="shared" si="220"/>
        <v>5.0040256631266655E-2</v>
      </c>
      <c r="AV82" s="13">
        <f t="shared" si="221"/>
        <v>0.5</v>
      </c>
      <c r="AW82" s="11">
        <f t="shared" si="222"/>
        <v>1</v>
      </c>
      <c r="AX82" s="11">
        <f t="shared" si="223"/>
        <v>0.8911</v>
      </c>
      <c r="AY82" s="11">
        <f t="shared" si="224"/>
        <v>201997.53114128605</v>
      </c>
      <c r="AZ82" s="11">
        <f t="shared" si="225"/>
        <v>1</v>
      </c>
      <c r="BA82" s="11">
        <f t="shared" si="226"/>
        <v>0.34752899999999998</v>
      </c>
      <c r="BB82" s="11">
        <f t="shared" si="227"/>
        <v>1.025058</v>
      </c>
      <c r="BC82" s="11">
        <f t="shared" si="228"/>
        <v>0.99909999999999999</v>
      </c>
      <c r="BD82" s="11">
        <f t="shared" si="229"/>
        <v>0.8911</v>
      </c>
      <c r="BE82" s="11">
        <f t="shared" si="230"/>
        <v>201997.53114128605</v>
      </c>
      <c r="BF82" s="11">
        <f t="shared" si="231"/>
        <v>1</v>
      </c>
      <c r="BG82" s="11">
        <f t="shared" si="232"/>
        <v>0.34752899999999998</v>
      </c>
      <c r="BH82" s="11">
        <f t="shared" si="233"/>
        <v>1.025058</v>
      </c>
      <c r="BI82" s="121">
        <f t="shared" si="124"/>
        <v>4</v>
      </c>
      <c r="BJ82" s="121">
        <f>16*X82^2/(3*(BJ62^2+1)*Y82^2)</f>
        <v>1.0666666666666667</v>
      </c>
      <c r="BK82" s="121">
        <f>16*X82^2/(3*(BK62^2+1)*Y82^2)</f>
        <v>0.53333333333333333</v>
      </c>
      <c r="BL82" s="121">
        <f>16*X82^2/(3*(BL62^2+1)*Y82^2)</f>
        <v>0.31372549019607843</v>
      </c>
      <c r="BM82" s="121">
        <f>16*X82^2/(3*(BM62^2+1)*Y82^2)</f>
        <v>0.20512820512820512</v>
      </c>
      <c r="BN82" s="121">
        <f>16*X82^2/(3*(BN62^2+1)*Y82^2)</f>
        <v>0.14414414414414414</v>
      </c>
      <c r="BO82" s="121">
        <f>16*X82^2/(3*(BO62^2+1)*Y82^2)</f>
        <v>0.10666666666666667</v>
      </c>
      <c r="BP82" s="121">
        <f>16*X82^2/(3*(BP62^2+1)*Y82^2)</f>
        <v>8.2051282051282051E-2</v>
      </c>
      <c r="BQ82" s="121">
        <f t="shared" si="234"/>
        <v>1.3333333333333333</v>
      </c>
      <c r="BR82" s="121">
        <f t="shared" si="234"/>
        <v>1.3333333333333333</v>
      </c>
      <c r="BS82" s="121">
        <f t="shared" si="234"/>
        <v>1.3333333333333333</v>
      </c>
      <c r="BT82" s="121">
        <f t="shared" si="234"/>
        <v>1.3333333333333333</v>
      </c>
      <c r="BU82" s="121">
        <f t="shared" si="234"/>
        <v>1.3333333333333333</v>
      </c>
      <c r="BV82" s="121">
        <f t="shared" si="234"/>
        <v>1.3333333333333333</v>
      </c>
      <c r="BW82" s="121">
        <f t="shared" si="234"/>
        <v>1.3333333333333333</v>
      </c>
      <c r="BX82" s="121">
        <f t="shared" si="234"/>
        <v>1.3333333333333333</v>
      </c>
      <c r="BY82" s="121">
        <f t="shared" si="235"/>
        <v>4</v>
      </c>
      <c r="BZ82" s="121">
        <f>(BZ62^4+6*BZ62^2+1)/(BZ62^2+1)*(Y82^2/X82^2)</f>
        <v>8.1999999999999993</v>
      </c>
      <c r="CA82" s="121">
        <f>(CA62^4+6*CA62^2+1)/(CA62^2+1)*(Y82^2/X82^2)</f>
        <v>13.6</v>
      </c>
      <c r="CB82" s="121">
        <f>(CB62^4+6*CB62^2+1)/(CB62^2+1)*(Y82^2/X82^2)</f>
        <v>20.764705882352942</v>
      </c>
      <c r="CC82" s="121">
        <f>(CC62^4+6*CC62^2+1)/(CC62^2+1)*(Y82^2/X82^2)</f>
        <v>29.846153846153847</v>
      </c>
      <c r="CD82" s="121">
        <f>(CD62^4+6*CD62^2+1)/(CD62^2+1)*(Y82^2/X82^2)</f>
        <v>40.891891891891895</v>
      </c>
      <c r="CE82" s="121">
        <f>(CE62^4+6*CE62^2+1)/(CE62^2+1)*(Y82^2/X82^2)</f>
        <v>53.92</v>
      </c>
      <c r="CF82" s="121">
        <f>(CF62^4+6*CF62^2+1)/(CF62^2+1)*(Y82^2/X82^2)</f>
        <v>68.938461538461539</v>
      </c>
      <c r="CG82" s="121">
        <f t="shared" si="236"/>
        <v>1</v>
      </c>
      <c r="CH82" s="121">
        <f t="shared" si="126"/>
        <v>0.26666666666666666</v>
      </c>
      <c r="CI82" s="121">
        <f t="shared" si="127"/>
        <v>0.13333333333333333</v>
      </c>
      <c r="CJ82" s="121">
        <f t="shared" si="128"/>
        <v>7.8431372549019607E-2</v>
      </c>
      <c r="CK82" s="121">
        <f t="shared" si="129"/>
        <v>5.128205128205128E-2</v>
      </c>
      <c r="CL82" s="121">
        <f t="shared" si="130"/>
        <v>3.6036036036036036E-2</v>
      </c>
      <c r="CM82" s="121">
        <f t="shared" si="131"/>
        <v>2.6666666666666668E-2</v>
      </c>
      <c r="CN82" s="121">
        <f t="shared" si="132"/>
        <v>8.2051282051282051E-2</v>
      </c>
      <c r="CO82" s="95">
        <f t="shared" si="133"/>
        <v>8.9267439999999993</v>
      </c>
      <c r="CP82" s="95">
        <f t="shared" si="134"/>
        <v>14.401017</v>
      </c>
      <c r="CQ82" s="95">
        <f t="shared" si="135"/>
        <v>21.538661999999999</v>
      </c>
      <c r="CR82" s="95">
        <f t="shared" si="136"/>
        <v>31.136070882352939</v>
      </c>
      <c r="CS82" s="95">
        <f t="shared" si="137"/>
        <v>43.345279846153844</v>
      </c>
      <c r="CT82" s="95">
        <f t="shared" si="138"/>
        <v>58.213836891891894</v>
      </c>
      <c r="CU82" s="95">
        <f t="shared" si="139"/>
        <v>75.759822</v>
      </c>
      <c r="CV82" s="95">
        <f t="shared" si="140"/>
        <v>76.049179788461544</v>
      </c>
      <c r="CW82" s="95">
        <f t="shared" si="141"/>
        <v>8.9267439999999993</v>
      </c>
      <c r="CX82" s="95">
        <f t="shared" si="142"/>
        <v>14.401017</v>
      </c>
      <c r="CY82" s="95">
        <f t="shared" si="143"/>
        <v>21.538661999999999</v>
      </c>
      <c r="CZ82" s="95">
        <f t="shared" si="144"/>
        <v>31.136070882352939</v>
      </c>
      <c r="DA82" s="95">
        <f t="shared" si="145"/>
        <v>43.345279846153844</v>
      </c>
      <c r="DB82" s="95">
        <f t="shared" si="146"/>
        <v>58.213836891891894</v>
      </c>
      <c r="DC82" s="95">
        <f t="shared" si="147"/>
        <v>75.759822</v>
      </c>
      <c r="DD82" s="95">
        <f t="shared" si="148"/>
        <v>76.049179788461544</v>
      </c>
      <c r="DE82" s="13">
        <f t="shared" si="237"/>
        <v>10.733487999999999</v>
      </c>
      <c r="DF82" s="13">
        <f t="shared" si="238"/>
        <v>12.000154666666667</v>
      </c>
      <c r="DG82" s="13">
        <f t="shared" si="239"/>
        <v>16.866821333333334</v>
      </c>
      <c r="DH82" s="13">
        <f t="shared" si="240"/>
        <v>23.811919372549021</v>
      </c>
      <c r="DI82" s="13">
        <f t="shared" si="149"/>
        <v>32.784770051282052</v>
      </c>
      <c r="DJ82" s="13">
        <f t="shared" si="150"/>
        <v>43.769524036036039</v>
      </c>
      <c r="DK82" s="13">
        <f t="shared" si="151"/>
        <v>56.760154666666665</v>
      </c>
      <c r="DL82" s="13">
        <f t="shared" si="152"/>
        <v>71.754000820512815</v>
      </c>
      <c r="DM82" s="95">
        <f t="shared" si="153"/>
        <v>10.733487999999999</v>
      </c>
      <c r="DN82" s="95">
        <f t="shared" si="154"/>
        <v>12.000154666666667</v>
      </c>
      <c r="DO82" s="95">
        <f t="shared" si="155"/>
        <v>16.866821333333334</v>
      </c>
      <c r="DP82" s="95">
        <f t="shared" si="156"/>
        <v>23.811919372549021</v>
      </c>
      <c r="DQ82" s="95">
        <f t="shared" si="157"/>
        <v>32.784770051282052</v>
      </c>
      <c r="DR82" s="95">
        <f t="shared" si="158"/>
        <v>43.769524036036039</v>
      </c>
      <c r="DS82" s="95">
        <f t="shared" si="159"/>
        <v>56.760154666666665</v>
      </c>
      <c r="DT82" s="95">
        <f t="shared" si="160"/>
        <v>71.754000820512815</v>
      </c>
      <c r="DU82" s="95">
        <f t="shared" si="161"/>
        <v>19.10560864</v>
      </c>
      <c r="DV82" s="95">
        <f t="shared" si="162"/>
        <v>12.439213173333332</v>
      </c>
      <c r="DW82" s="95">
        <f t="shared" si="163"/>
        <v>13.200956906666665</v>
      </c>
      <c r="DX82" s="95">
        <f t="shared" si="164"/>
        <v>15.680205073679353</v>
      </c>
      <c r="DY82" s="95">
        <f t="shared" si="165"/>
        <v>19.44584327510848</v>
      </c>
      <c r="DZ82" s="95">
        <f t="shared" si="166"/>
        <v>24.307909489281712</v>
      </c>
      <c r="EA82" s="95">
        <f t="shared" si="167"/>
        <v>30.184543893333331</v>
      </c>
      <c r="EB82" s="95">
        <f t="shared" si="168"/>
        <v>37.037294858540427</v>
      </c>
      <c r="EC82" s="95">
        <f t="shared" si="169"/>
        <v>19.10560864</v>
      </c>
      <c r="ED82" s="95">
        <f t="shared" si="170"/>
        <v>12.439213173333332</v>
      </c>
      <c r="EE82" s="95">
        <f t="shared" si="171"/>
        <v>13.200956906666665</v>
      </c>
      <c r="EF82" s="95">
        <f t="shared" si="172"/>
        <v>15.680205073679353</v>
      </c>
      <c r="EG82" s="95">
        <f t="shared" si="173"/>
        <v>19.44584327510848</v>
      </c>
      <c r="EH82" s="95">
        <f t="shared" si="174"/>
        <v>24.307909489281712</v>
      </c>
      <c r="EI82" s="95">
        <f t="shared" si="175"/>
        <v>30.184543893333331</v>
      </c>
      <c r="EJ82" s="95">
        <f t="shared" si="176"/>
        <v>37.037294858540427</v>
      </c>
      <c r="EK82" s="95">
        <f t="shared" si="177"/>
        <v>19.10560864</v>
      </c>
      <c r="EL82" s="95">
        <f t="shared" si="178"/>
        <v>12.439213173333332</v>
      </c>
      <c r="EM82" s="95">
        <f t="shared" si="179"/>
        <v>13.200956906666665</v>
      </c>
      <c r="EN82" s="95">
        <f t="shared" si="180"/>
        <v>15.680205073679353</v>
      </c>
      <c r="EO82" s="95">
        <f t="shared" si="181"/>
        <v>19.44584327510848</v>
      </c>
      <c r="EP82" s="95">
        <f t="shared" si="182"/>
        <v>24.307909489281712</v>
      </c>
      <c r="EQ82" s="95">
        <f t="shared" si="183"/>
        <v>30.184543893333331</v>
      </c>
      <c r="ER82" s="95">
        <f t="shared" si="184"/>
        <v>37.037294858540427</v>
      </c>
      <c r="ES82" s="95">
        <f t="shared" si="185"/>
        <v>1</v>
      </c>
      <c r="ET82" s="95">
        <f t="shared" si="186"/>
        <v>1</v>
      </c>
      <c r="EU82" s="95">
        <f t="shared" si="187"/>
        <v>1</v>
      </c>
      <c r="EV82" s="95">
        <f t="shared" si="188"/>
        <v>1</v>
      </c>
      <c r="EW82" s="95">
        <f t="shared" si="189"/>
        <v>1</v>
      </c>
      <c r="EX82" s="95">
        <f t="shared" si="190"/>
        <v>1</v>
      </c>
      <c r="EY82" s="95">
        <f t="shared" si="191"/>
        <v>1</v>
      </c>
      <c r="EZ82" s="95">
        <f t="shared" si="192"/>
        <v>1</v>
      </c>
      <c r="FA82" s="95">
        <f t="shared" si="193"/>
        <v>1</v>
      </c>
      <c r="FB82" s="95">
        <f t="shared" si="194"/>
        <v>1</v>
      </c>
      <c r="FC82" s="95">
        <f t="shared" si="195"/>
        <v>1</v>
      </c>
      <c r="FD82" s="95">
        <f t="shared" si="196"/>
        <v>1</v>
      </c>
      <c r="FE82" s="95">
        <f t="shared" si="197"/>
        <v>1</v>
      </c>
      <c r="FF82" s="95">
        <f t="shared" si="198"/>
        <v>1</v>
      </c>
      <c r="FG82" s="95">
        <f t="shared" si="199"/>
        <v>1</v>
      </c>
      <c r="FH82" s="95">
        <f t="shared" si="200"/>
        <v>1</v>
      </c>
      <c r="FI82" s="95">
        <f t="shared" si="201"/>
        <v>1</v>
      </c>
      <c r="FJ82" s="95">
        <f t="shared" si="202"/>
        <v>1</v>
      </c>
      <c r="FK82" s="95">
        <f t="shared" si="203"/>
        <v>1</v>
      </c>
      <c r="FL82" s="95">
        <f t="shared" si="204"/>
        <v>1</v>
      </c>
      <c r="FM82" s="95">
        <f t="shared" si="205"/>
        <v>1</v>
      </c>
      <c r="FN82" s="95">
        <f t="shared" si="206"/>
        <v>1</v>
      </c>
      <c r="FO82" s="95">
        <f t="shared" si="207"/>
        <v>1</v>
      </c>
      <c r="FP82" s="95">
        <f t="shared" si="208"/>
        <v>1</v>
      </c>
      <c r="FQ82" s="115">
        <f t="shared" si="209"/>
        <v>8.4612041513379932</v>
      </c>
      <c r="FR82" s="115">
        <f t="shared" si="210"/>
        <v>8.1400635628263149</v>
      </c>
      <c r="FS82" s="115">
        <f t="shared" si="211"/>
        <v>9.6665873918092498</v>
      </c>
      <c r="FT82" s="115">
        <f t="shared" si="212"/>
        <v>11.312353072043784</v>
      </c>
      <c r="FU82" s="115">
        <f t="shared" si="213"/>
        <v>12.803821681264496</v>
      </c>
      <c r="FV82" s="115">
        <f t="shared" si="214"/>
        <v>14.055460037404641</v>
      </c>
      <c r="FW82" s="115">
        <f t="shared" si="215"/>
        <v>15.069658865133322</v>
      </c>
      <c r="FX82" s="115">
        <f t="shared" si="216"/>
        <v>16.205874673421462</v>
      </c>
      <c r="FY82" s="90"/>
      <c r="FZ82" s="90">
        <f t="shared" si="241"/>
        <v>8.1400635628263149</v>
      </c>
      <c r="GB82" s="18"/>
      <c r="GC82" s="29"/>
      <c r="GE82" s="15"/>
      <c r="GF82" s="15"/>
      <c r="GG82" s="15"/>
      <c r="GI82" s="31"/>
      <c r="GJ82" s="31"/>
      <c r="GK82" s="31"/>
      <c r="HU82" s="21"/>
      <c r="HV82" s="21"/>
      <c r="HW82" s="21"/>
      <c r="HX82" s="21"/>
      <c r="HY82" s="21"/>
      <c r="HZ82" s="21"/>
      <c r="IA82" s="21"/>
      <c r="IC82" s="28"/>
      <c r="ID82" s="13"/>
      <c r="IE82" s="13"/>
      <c r="IF82" s="13"/>
      <c r="IG82" s="13"/>
      <c r="IH82" s="13"/>
      <c r="II82" s="13"/>
      <c r="IJ82" s="28"/>
      <c r="IK82" s="20"/>
      <c r="IL82" s="13"/>
      <c r="IM82" s="11"/>
      <c r="IN82" s="23"/>
      <c r="IO82" s="13"/>
      <c r="IP82" s="23"/>
      <c r="IQ82" s="28"/>
      <c r="IR82" s="20"/>
      <c r="IS82" s="13"/>
      <c r="IT82" s="20"/>
      <c r="IU82" s="23"/>
      <c r="IV82" s="20"/>
      <c r="IW82" s="23"/>
      <c r="IY82" s="13"/>
      <c r="IZ82" s="25"/>
      <c r="JA82" s="25"/>
      <c r="JB82" s="25"/>
      <c r="JC82" s="25"/>
      <c r="JD82" s="25"/>
      <c r="JE82" s="25"/>
      <c r="JF82" s="25"/>
    </row>
    <row r="83" spans="1:266" s="4" customFormat="1" ht="13.8" x14ac:dyDescent="0.3">
      <c r="B83" s="13">
        <v>0.75</v>
      </c>
      <c r="C83" s="20">
        <v>12.085123994314095</v>
      </c>
      <c r="D83" s="20">
        <v>8.6859566137162343</v>
      </c>
      <c r="E83" s="20">
        <v>6.7792897566120311</v>
      </c>
      <c r="F83" s="20">
        <v>4.3479343351420905</v>
      </c>
      <c r="G83" s="20">
        <v>2.4452826380854384</v>
      </c>
      <c r="H83" s="20">
        <v>1.2525684165844162</v>
      </c>
      <c r="I83" s="20">
        <v>1.0046554226763345</v>
      </c>
      <c r="M83" s="6"/>
      <c r="N83" s="6"/>
      <c r="O83" s="6"/>
      <c r="P83" s="6"/>
      <c r="Q83" s="6"/>
      <c r="R83" s="6"/>
      <c r="S83" s="7"/>
      <c r="T83" s="6"/>
      <c r="U83" s="5"/>
      <c r="V83" s="5"/>
      <c r="W83" s="5"/>
      <c r="X83" s="118">
        <f>X82*1.07</f>
        <v>10.700000000000001</v>
      </c>
      <c r="Y83" s="118">
        <v>10</v>
      </c>
      <c r="Z83" s="40">
        <v>1.7999999999999999E-2</v>
      </c>
      <c r="AA83" s="40">
        <v>10000000</v>
      </c>
      <c r="AB83" s="40">
        <v>10000000</v>
      </c>
      <c r="AC83" s="98">
        <v>3900000</v>
      </c>
      <c r="AD83" s="42">
        <v>0.33</v>
      </c>
      <c r="AE83" s="42">
        <v>0.33</v>
      </c>
      <c r="AF83" s="41">
        <v>1.7999999999999999E-2</v>
      </c>
      <c r="AG83" s="40">
        <v>10000000</v>
      </c>
      <c r="AH83" s="40">
        <v>10000000</v>
      </c>
      <c r="AI83" s="98">
        <v>3900000</v>
      </c>
      <c r="AJ83" s="42">
        <v>0.33</v>
      </c>
      <c r="AK83" s="42">
        <v>0.33</v>
      </c>
      <c r="AL83" s="42">
        <f>AL60</f>
        <v>5.0200000000000002E-2</v>
      </c>
      <c r="AM83" s="40">
        <v>6000</v>
      </c>
      <c r="AN83" s="40">
        <f>AN60</f>
        <v>10000</v>
      </c>
      <c r="AO83" s="40">
        <f>AO60</f>
        <v>10000</v>
      </c>
      <c r="AP83" s="42">
        <v>0.03</v>
      </c>
      <c r="AQ83" s="42">
        <v>0.03</v>
      </c>
      <c r="AR83" s="4">
        <f t="shared" si="217"/>
        <v>6.8199999999999997E-2</v>
      </c>
      <c r="AS83" s="11">
        <f t="shared" si="218"/>
        <v>1.07</v>
      </c>
      <c r="AT83" s="15">
        <f t="shared" si="219"/>
        <v>469.76949837279756</v>
      </c>
      <c r="AU83" s="19">
        <f t="shared" si="220"/>
        <v>5.0040256631266655E-2</v>
      </c>
      <c r="AV83" s="13">
        <f t="shared" si="221"/>
        <v>0.5</v>
      </c>
      <c r="AW83" s="11">
        <f t="shared" si="222"/>
        <v>1</v>
      </c>
      <c r="AX83" s="11">
        <f t="shared" si="223"/>
        <v>0.8911</v>
      </c>
      <c r="AY83" s="11">
        <f t="shared" si="224"/>
        <v>201997.53114128605</v>
      </c>
      <c r="AZ83" s="11">
        <f t="shared" si="225"/>
        <v>1</v>
      </c>
      <c r="BA83" s="11">
        <f t="shared" si="226"/>
        <v>0.34752899999999998</v>
      </c>
      <c r="BB83" s="11">
        <f t="shared" si="227"/>
        <v>1.025058</v>
      </c>
      <c r="BC83" s="11">
        <f t="shared" si="228"/>
        <v>0.99909999999999999</v>
      </c>
      <c r="BD83" s="11">
        <f t="shared" si="229"/>
        <v>0.8911</v>
      </c>
      <c r="BE83" s="11">
        <f t="shared" si="230"/>
        <v>201997.53114128605</v>
      </c>
      <c r="BF83" s="11">
        <f t="shared" si="231"/>
        <v>1</v>
      </c>
      <c r="BG83" s="11">
        <f t="shared" si="232"/>
        <v>0.34752899999999998</v>
      </c>
      <c r="BH83" s="11">
        <f t="shared" si="233"/>
        <v>1.025058</v>
      </c>
      <c r="BI83" s="121">
        <f t="shared" si="124"/>
        <v>4.579600000000001</v>
      </c>
      <c r="BJ83" s="121">
        <f>16*X83^2/(3*(BJ62^2+1)*Y83^2)</f>
        <v>1.2212266666666669</v>
      </c>
      <c r="BK83" s="121">
        <f>16*X83^2/(3*(BK62^2+1)*Y83^2)</f>
        <v>0.61061333333333345</v>
      </c>
      <c r="BL83" s="121">
        <f>16*X83^2/(3*(BL62^2+1)*Y83^2)</f>
        <v>0.35918431372549026</v>
      </c>
      <c r="BM83" s="121">
        <f>16*X83^2/(3*(BM62^2+1)*Y83^2)</f>
        <v>0.23485128205128211</v>
      </c>
      <c r="BN83" s="121">
        <f>16*X83^2/(3*(BN62^2+1)*Y83^2)</f>
        <v>0.16503063063063067</v>
      </c>
      <c r="BO83" s="121">
        <f>16*X83^2/(3*(BO62^2+1)*Y83^2)</f>
        <v>0.12212266666666668</v>
      </c>
      <c r="BP83" s="121">
        <f>16*X83^2/(3*(BP62^2+1)*Y83^2)</f>
        <v>9.3940512820512842E-2</v>
      </c>
      <c r="BQ83" s="121">
        <f t="shared" si="234"/>
        <v>1.3333333333333333</v>
      </c>
      <c r="BR83" s="121">
        <f t="shared" si="234"/>
        <v>1.3333333333333333</v>
      </c>
      <c r="BS83" s="121">
        <f t="shared" si="234"/>
        <v>1.3333333333333333</v>
      </c>
      <c r="BT83" s="121">
        <f t="shared" si="234"/>
        <v>1.3333333333333333</v>
      </c>
      <c r="BU83" s="121">
        <f t="shared" si="234"/>
        <v>1.3333333333333333</v>
      </c>
      <c r="BV83" s="121">
        <f t="shared" si="234"/>
        <v>1.3333333333333333</v>
      </c>
      <c r="BW83" s="121">
        <f t="shared" si="234"/>
        <v>1.3333333333333333</v>
      </c>
      <c r="BX83" s="121">
        <f t="shared" si="234"/>
        <v>1.3333333333333333</v>
      </c>
      <c r="BY83" s="121">
        <f t="shared" si="235"/>
        <v>3.4937549130928458</v>
      </c>
      <c r="BZ83" s="121">
        <f>(BZ62^4+6*BZ62^2+1)/(BZ62^2+1)*(Y83^2/X83^2)</f>
        <v>7.1621975718403332</v>
      </c>
      <c r="CA83" s="121">
        <f>(CA62^4+6*CA62^2+1)/(CA62^2+1)*(Y83^2/X83^2)</f>
        <v>11.878766704515675</v>
      </c>
      <c r="CB83" s="121">
        <f>(CB62^4+6*CB62^2+1)/(CB62^2+1)*(Y83^2/X83^2)</f>
        <v>18.136698298849627</v>
      </c>
      <c r="CC83" s="121">
        <f>(CC62^4+6*CC62^2+1)/(CC62^2+1)*(Y83^2/X83^2)</f>
        <v>26.068786659231236</v>
      </c>
      <c r="CD83" s="121">
        <f>(CD62^4+6*CD62^2+1)/(CD62^2+1)*(Y83^2/X83^2)</f>
        <v>35.716562050739704</v>
      </c>
      <c r="CE83" s="121">
        <f>(CE62^4+6*CE62^2+1)/(CE62^2+1)*(Y83^2/X83^2)</f>
        <v>47.095816228491564</v>
      </c>
      <c r="CF83" s="121">
        <f>(CF62^4+6*CF62^2+1)/(CF62^2+1)*(Y83^2/X83^2)</f>
        <v>60.213522175265545</v>
      </c>
      <c r="CG83" s="121">
        <f t="shared" si="236"/>
        <v>1.1449000000000003</v>
      </c>
      <c r="CH83" s="121">
        <f t="shared" si="126"/>
        <v>0.30530666666666673</v>
      </c>
      <c r="CI83" s="121">
        <f t="shared" si="127"/>
        <v>0.15265333333333336</v>
      </c>
      <c r="CJ83" s="121">
        <f t="shared" si="128"/>
        <v>8.9796078431372564E-2</v>
      </c>
      <c r="CK83" s="121">
        <f t="shared" si="129"/>
        <v>5.8712820512820528E-2</v>
      </c>
      <c r="CL83" s="121">
        <f t="shared" si="130"/>
        <v>4.1257657657657668E-2</v>
      </c>
      <c r="CM83" s="121">
        <f t="shared" si="131"/>
        <v>3.0530666666666671E-2</v>
      </c>
      <c r="CN83" s="121">
        <f t="shared" si="132"/>
        <v>9.3940512820512842E-2</v>
      </c>
      <c r="CO83" s="95">
        <f t="shared" si="133"/>
        <v>8.36185396349026</v>
      </c>
      <c r="CP83" s="95">
        <f t="shared" si="134"/>
        <v>13.143296010830639</v>
      </c>
      <c r="CQ83" s="95">
        <f t="shared" si="135"/>
        <v>19.377591582496283</v>
      </c>
      <c r="CR83" s="95">
        <f t="shared" si="136"/>
        <v>27.76034019141666</v>
      </c>
      <c r="CS83" s="95">
        <f t="shared" si="137"/>
        <v>38.424336141980817</v>
      </c>
      <c r="CT83" s="95">
        <f t="shared" si="138"/>
        <v>51.411109699267953</v>
      </c>
      <c r="CU83" s="95">
        <f t="shared" si="139"/>
        <v>66.736452618394608</v>
      </c>
      <c r="CV83" s="95">
        <f t="shared" si="140"/>
        <v>66.609505101984041</v>
      </c>
      <c r="CW83" s="95">
        <f t="shared" si="141"/>
        <v>8.36185396349026</v>
      </c>
      <c r="CX83" s="95">
        <f t="shared" si="142"/>
        <v>13.143296010830639</v>
      </c>
      <c r="CY83" s="95">
        <f t="shared" si="143"/>
        <v>19.377591582496283</v>
      </c>
      <c r="CZ83" s="95">
        <f t="shared" si="144"/>
        <v>27.76034019141666</v>
      </c>
      <c r="DA83" s="95">
        <f t="shared" si="145"/>
        <v>38.424336141980817</v>
      </c>
      <c r="DB83" s="95">
        <f t="shared" si="146"/>
        <v>51.411109699267953</v>
      </c>
      <c r="DC83" s="95">
        <f t="shared" si="147"/>
        <v>66.736452618394608</v>
      </c>
      <c r="DD83" s="95">
        <f t="shared" si="148"/>
        <v>66.609505101984041</v>
      </c>
      <c r="DE83" s="13">
        <f t="shared" si="237"/>
        <v>10.806842913092847</v>
      </c>
      <c r="DF83" s="13">
        <f t="shared" si="238"/>
        <v>11.116912238507</v>
      </c>
      <c r="DG83" s="13">
        <f t="shared" si="239"/>
        <v>15.222868037849008</v>
      </c>
      <c r="DH83" s="13">
        <f t="shared" si="240"/>
        <v>21.229370612575117</v>
      </c>
      <c r="DI83" s="13">
        <f t="shared" si="149"/>
        <v>29.037125941282518</v>
      </c>
      <c r="DJ83" s="13">
        <f t="shared" si="150"/>
        <v>38.615080681370337</v>
      </c>
      <c r="DK83" s="13">
        <f t="shared" si="151"/>
        <v>49.951426895158228</v>
      </c>
      <c r="DL83" s="13">
        <f t="shared" si="152"/>
        <v>63.040950688086056</v>
      </c>
      <c r="DM83" s="95">
        <f t="shared" si="153"/>
        <v>10.806842913092847</v>
      </c>
      <c r="DN83" s="95">
        <f t="shared" si="154"/>
        <v>11.116912238507</v>
      </c>
      <c r="DO83" s="95">
        <f t="shared" si="155"/>
        <v>15.222868037849008</v>
      </c>
      <c r="DP83" s="95">
        <f t="shared" si="156"/>
        <v>21.229370612575117</v>
      </c>
      <c r="DQ83" s="95">
        <f t="shared" si="157"/>
        <v>29.037125941282518</v>
      </c>
      <c r="DR83" s="95">
        <f t="shared" si="158"/>
        <v>38.615080681370337</v>
      </c>
      <c r="DS83" s="95">
        <f t="shared" si="159"/>
        <v>49.951426895158228</v>
      </c>
      <c r="DT83" s="95">
        <f t="shared" si="160"/>
        <v>63.040950688086056</v>
      </c>
      <c r="DU83" s="95">
        <f t="shared" si="161"/>
        <v>19.139599252789658</v>
      </c>
      <c r="DV83" s="95">
        <f t="shared" si="162"/>
        <v>12.029943362912132</v>
      </c>
      <c r="DW83" s="95">
        <f t="shared" si="163"/>
        <v>12.439194980231502</v>
      </c>
      <c r="DX83" s="95">
        <f t="shared" si="164"/>
        <v>14.483524289672726</v>
      </c>
      <c r="DY83" s="95">
        <f t="shared" si="165"/>
        <v>17.709289928569774</v>
      </c>
      <c r="DZ83" s="95">
        <f t="shared" si="166"/>
        <v>21.919484763143558</v>
      </c>
      <c r="EA83" s="95">
        <f t="shared" si="167"/>
        <v>27.029570088393925</v>
      </c>
      <c r="EB83" s="95">
        <f t="shared" si="168"/>
        <v>32.999911392577573</v>
      </c>
      <c r="EC83" s="95">
        <f t="shared" si="169"/>
        <v>19.139599252789658</v>
      </c>
      <c r="ED83" s="95">
        <f t="shared" si="170"/>
        <v>12.029943362912132</v>
      </c>
      <c r="EE83" s="95">
        <f t="shared" si="171"/>
        <v>12.439194980231502</v>
      </c>
      <c r="EF83" s="95">
        <f t="shared" si="172"/>
        <v>14.483524289672726</v>
      </c>
      <c r="EG83" s="95">
        <f t="shared" si="173"/>
        <v>17.709289928569778</v>
      </c>
      <c r="EH83" s="95">
        <f t="shared" si="174"/>
        <v>21.919484763143558</v>
      </c>
      <c r="EI83" s="95">
        <f t="shared" si="175"/>
        <v>27.029570088393925</v>
      </c>
      <c r="EJ83" s="95">
        <f t="shared" si="176"/>
        <v>32.999911392577573</v>
      </c>
      <c r="EK83" s="95">
        <f t="shared" si="177"/>
        <v>19.139599252789658</v>
      </c>
      <c r="EL83" s="95">
        <f t="shared" si="178"/>
        <v>12.029943362912132</v>
      </c>
      <c r="EM83" s="95">
        <f t="shared" si="179"/>
        <v>12.439194980231502</v>
      </c>
      <c r="EN83" s="95">
        <f t="shared" si="180"/>
        <v>14.483524289672726</v>
      </c>
      <c r="EO83" s="95">
        <f t="shared" si="181"/>
        <v>17.709289928569778</v>
      </c>
      <c r="EP83" s="95">
        <f t="shared" si="182"/>
        <v>21.919484763143558</v>
      </c>
      <c r="EQ83" s="95">
        <f t="shared" si="183"/>
        <v>27.029570088393925</v>
      </c>
      <c r="ER83" s="95">
        <f t="shared" si="184"/>
        <v>32.999911392577573</v>
      </c>
      <c r="ES83" s="95">
        <f t="shared" si="185"/>
        <v>1</v>
      </c>
      <c r="ET83" s="95">
        <f t="shared" si="186"/>
        <v>1</v>
      </c>
      <c r="EU83" s="95">
        <f t="shared" si="187"/>
        <v>1</v>
      </c>
      <c r="EV83" s="95">
        <f t="shared" si="188"/>
        <v>1</v>
      </c>
      <c r="EW83" s="95">
        <f t="shared" si="189"/>
        <v>1</v>
      </c>
      <c r="EX83" s="95">
        <f t="shared" si="190"/>
        <v>1</v>
      </c>
      <c r="EY83" s="95">
        <f t="shared" si="191"/>
        <v>1</v>
      </c>
      <c r="EZ83" s="95">
        <f t="shared" si="192"/>
        <v>1</v>
      </c>
      <c r="FA83" s="95">
        <f t="shared" si="193"/>
        <v>1</v>
      </c>
      <c r="FB83" s="95">
        <f t="shared" si="194"/>
        <v>1</v>
      </c>
      <c r="FC83" s="95">
        <f t="shared" si="195"/>
        <v>1</v>
      </c>
      <c r="FD83" s="95">
        <f t="shared" si="196"/>
        <v>1</v>
      </c>
      <c r="FE83" s="95">
        <f t="shared" si="197"/>
        <v>0.99999999999999989</v>
      </c>
      <c r="FF83" s="95">
        <f t="shared" si="198"/>
        <v>1</v>
      </c>
      <c r="FG83" s="95">
        <f t="shared" si="199"/>
        <v>1</v>
      </c>
      <c r="FH83" s="95">
        <f t="shared" si="200"/>
        <v>1</v>
      </c>
      <c r="FI83" s="95">
        <f t="shared" si="201"/>
        <v>1</v>
      </c>
      <c r="FJ83" s="95">
        <f t="shared" si="202"/>
        <v>1</v>
      </c>
      <c r="FK83" s="95">
        <f t="shared" si="203"/>
        <v>1</v>
      </c>
      <c r="FL83" s="95">
        <f t="shared" si="204"/>
        <v>1</v>
      </c>
      <c r="FM83" s="95">
        <f t="shared" si="205"/>
        <v>1</v>
      </c>
      <c r="FN83" s="95">
        <f t="shared" si="206"/>
        <v>1</v>
      </c>
      <c r="FO83" s="95">
        <f t="shared" si="207"/>
        <v>1</v>
      </c>
      <c r="FP83" s="95">
        <f t="shared" si="208"/>
        <v>1</v>
      </c>
      <c r="FQ83" s="115">
        <f t="shared" si="209"/>
        <v>8.6291978583173492</v>
      </c>
      <c r="FR83" s="115">
        <f t="shared" si="210"/>
        <v>7.7948846947751473</v>
      </c>
      <c r="FS83" s="115">
        <f t="shared" si="211"/>
        <v>9.1654313802236302</v>
      </c>
      <c r="FT83" s="115">
        <f t="shared" si="212"/>
        <v>10.750127469881933</v>
      </c>
      <c r="FU83" s="115">
        <f t="shared" si="213"/>
        <v>12.23931681211662</v>
      </c>
      <c r="FV83" s="115">
        <f t="shared" si="214"/>
        <v>13.52189421256324</v>
      </c>
      <c r="FW83" s="115">
        <f t="shared" si="215"/>
        <v>14.582099044706208</v>
      </c>
      <c r="FX83" s="115">
        <f t="shared" si="216"/>
        <v>15.782481886513283</v>
      </c>
      <c r="FY83" s="90"/>
      <c r="FZ83" s="90">
        <f t="shared" si="241"/>
        <v>7.7948846947751473</v>
      </c>
      <c r="GB83" s="18"/>
      <c r="GC83" s="29"/>
      <c r="GE83" s="15"/>
      <c r="GF83" s="15"/>
      <c r="GG83" s="15"/>
      <c r="GI83" s="31"/>
      <c r="GJ83" s="31"/>
      <c r="GK83" s="31"/>
      <c r="HU83" s="21"/>
      <c r="HV83" s="21"/>
      <c r="HW83" s="21"/>
      <c r="HX83" s="21"/>
      <c r="HY83" s="21"/>
      <c r="HZ83" s="21"/>
      <c r="IA83" s="21"/>
      <c r="IC83" s="28"/>
      <c r="ID83" s="11"/>
      <c r="IE83" s="13"/>
      <c r="IF83" s="11"/>
      <c r="IG83" s="13"/>
      <c r="IH83" s="13"/>
      <c r="II83" s="13"/>
      <c r="IJ83" s="28"/>
      <c r="IK83" s="11"/>
      <c r="IL83" s="13"/>
      <c r="IM83" s="11"/>
      <c r="IN83" s="23"/>
      <c r="IO83" s="11"/>
      <c r="IP83" s="23"/>
      <c r="IQ83" s="28"/>
      <c r="IR83" s="20"/>
      <c r="IS83" s="13"/>
      <c r="IT83" s="23"/>
      <c r="IU83" s="23"/>
      <c r="IV83" s="23"/>
      <c r="IW83" s="23"/>
      <c r="IY83" s="13"/>
      <c r="IZ83" s="25"/>
      <c r="JA83" s="25"/>
      <c r="JB83" s="25"/>
      <c r="JC83" s="25"/>
      <c r="JD83" s="25"/>
      <c r="JE83" s="25"/>
      <c r="JF83" s="25"/>
    </row>
    <row r="84" spans="1:266" s="4" customFormat="1" ht="13.8" x14ac:dyDescent="0.3">
      <c r="B84" s="13">
        <v>0.8</v>
      </c>
      <c r="C84" s="20">
        <v>11.535309216025023</v>
      </c>
      <c r="D84" s="20">
        <v>8.5174809624876744</v>
      </c>
      <c r="E84" s="20">
        <v>6.7492992248903994</v>
      </c>
      <c r="F84" s="20">
        <v>4.2980288166119891</v>
      </c>
      <c r="G84" s="20">
        <v>2.440441110543937</v>
      </c>
      <c r="H84" s="20">
        <v>1.2529623142072235</v>
      </c>
      <c r="I84" s="20">
        <v>1.005313229012238</v>
      </c>
      <c r="M84" s="6"/>
      <c r="N84" s="6"/>
      <c r="O84" s="6"/>
      <c r="P84" s="6"/>
      <c r="Q84" s="6"/>
      <c r="R84" s="6"/>
      <c r="S84" s="7"/>
      <c r="T84" s="6"/>
      <c r="V84" s="5"/>
      <c r="W84" s="5"/>
      <c r="X84" s="118">
        <f t="shared" ref="X84:X102" si="242">X83*1.07</f>
        <v>11.449000000000002</v>
      </c>
      <c r="Y84" s="118">
        <v>10</v>
      </c>
      <c r="Z84" s="40">
        <v>1.7999999999999999E-2</v>
      </c>
      <c r="AA84" s="40">
        <v>10000000</v>
      </c>
      <c r="AB84" s="40">
        <v>10000000</v>
      </c>
      <c r="AC84" s="98">
        <v>3900000</v>
      </c>
      <c r="AD84" s="42">
        <v>0.33</v>
      </c>
      <c r="AE84" s="42">
        <v>0.33</v>
      </c>
      <c r="AF84" s="41">
        <v>1.7999999999999999E-2</v>
      </c>
      <c r="AG84" s="40">
        <v>10000000</v>
      </c>
      <c r="AH84" s="40">
        <v>10000000</v>
      </c>
      <c r="AI84" s="98">
        <v>3900000</v>
      </c>
      <c r="AJ84" s="42">
        <v>0.33</v>
      </c>
      <c r="AK84" s="42">
        <v>0.33</v>
      </c>
      <c r="AL84" s="42">
        <f>AL60</f>
        <v>5.0200000000000002E-2</v>
      </c>
      <c r="AM84" s="40">
        <v>6000</v>
      </c>
      <c r="AN84" s="40">
        <f>AN60</f>
        <v>10000</v>
      </c>
      <c r="AO84" s="40">
        <f>AO60</f>
        <v>10000</v>
      </c>
      <c r="AP84" s="42">
        <v>0.03</v>
      </c>
      <c r="AQ84" s="42">
        <v>0.03</v>
      </c>
      <c r="AR84" s="4">
        <f t="shared" si="217"/>
        <v>6.8199999999999997E-2</v>
      </c>
      <c r="AS84" s="11">
        <f t="shared" si="218"/>
        <v>1.1449000000000003</v>
      </c>
      <c r="AT84" s="15">
        <f t="shared" si="219"/>
        <v>469.76949837279756</v>
      </c>
      <c r="AU84" s="19">
        <f t="shared" si="220"/>
        <v>5.0040256631266655E-2</v>
      </c>
      <c r="AV84" s="13">
        <f t="shared" si="221"/>
        <v>0.5</v>
      </c>
      <c r="AW84" s="11">
        <f t="shared" si="222"/>
        <v>1</v>
      </c>
      <c r="AX84" s="11">
        <f t="shared" si="223"/>
        <v>0.8911</v>
      </c>
      <c r="AY84" s="11">
        <f t="shared" si="224"/>
        <v>201997.53114128605</v>
      </c>
      <c r="AZ84" s="11">
        <f t="shared" si="225"/>
        <v>1</v>
      </c>
      <c r="BA84" s="11">
        <f t="shared" si="226"/>
        <v>0.34752899999999998</v>
      </c>
      <c r="BB84" s="11">
        <f t="shared" si="227"/>
        <v>1.025058</v>
      </c>
      <c r="BC84" s="11">
        <f t="shared" si="228"/>
        <v>0.99909999999999999</v>
      </c>
      <c r="BD84" s="11">
        <f t="shared" si="229"/>
        <v>0.8911</v>
      </c>
      <c r="BE84" s="11">
        <f t="shared" si="230"/>
        <v>201997.53114128605</v>
      </c>
      <c r="BF84" s="11">
        <f t="shared" si="231"/>
        <v>1</v>
      </c>
      <c r="BG84" s="11">
        <f t="shared" si="232"/>
        <v>0.34752899999999998</v>
      </c>
      <c r="BH84" s="11">
        <f t="shared" si="233"/>
        <v>1.025058</v>
      </c>
      <c r="BI84" s="121">
        <f t="shared" si="124"/>
        <v>5.2431840400000009</v>
      </c>
      <c r="BJ84" s="121">
        <f>16*X84^2/(3*(BJ62^2+1)*Y84^2)</f>
        <v>1.3981824106666669</v>
      </c>
      <c r="BK84" s="121">
        <f>16*X84^2/(3*(BK62^2+1)*Y84^2)</f>
        <v>0.69909120533333347</v>
      </c>
      <c r="BL84" s="121">
        <f>16*X84^2/(3*(BL62^2+1)*Y84^2)</f>
        <v>0.41123012078431381</v>
      </c>
      <c r="BM84" s="121">
        <f>16*X84^2/(3*(BM62^2+1)*Y84^2)</f>
        <v>0.26888123282051285</v>
      </c>
      <c r="BN84" s="121">
        <f>16*X84^2/(3*(BN62^2+1)*Y84^2)</f>
        <v>0.18894356900900905</v>
      </c>
      <c r="BO84" s="121">
        <f>16*X84^2/(3*(BO62^2+1)*Y84^2)</f>
        <v>0.13981824106666668</v>
      </c>
      <c r="BP84" s="121">
        <f>16*X84^2/(3*(BP62^2+1)*Y84^2)</f>
        <v>0.10755249312820515</v>
      </c>
      <c r="BQ84" s="121">
        <f t="shared" si="234"/>
        <v>1.3333333333333333</v>
      </c>
      <c r="BR84" s="121">
        <f t="shared" si="234"/>
        <v>1.3333333333333333</v>
      </c>
      <c r="BS84" s="121">
        <f t="shared" si="234"/>
        <v>1.3333333333333333</v>
      </c>
      <c r="BT84" s="121">
        <f t="shared" si="234"/>
        <v>1.3333333333333333</v>
      </c>
      <c r="BU84" s="121">
        <f t="shared" si="234"/>
        <v>1.3333333333333333</v>
      </c>
      <c r="BV84" s="121">
        <f t="shared" si="234"/>
        <v>1.3333333333333333</v>
      </c>
      <c r="BW84" s="121">
        <f t="shared" si="234"/>
        <v>1.3333333333333333</v>
      </c>
      <c r="BX84" s="121">
        <f t="shared" si="234"/>
        <v>1.3333333333333333</v>
      </c>
      <c r="BY84" s="121">
        <f t="shared" si="235"/>
        <v>3.0515808481901003</v>
      </c>
      <c r="BZ84" s="121">
        <f>(BZ62^4+6*BZ62^2+1)/(BZ62^2+1)*(Y84^2/X84^2)</f>
        <v>6.2557407387897053</v>
      </c>
      <c r="CA84" s="121">
        <f>(CA62^4+6*CA62^2+1)/(CA62^2+1)*(Y84^2/X84^2)</f>
        <v>10.375374883846341</v>
      </c>
      <c r="CB84" s="121">
        <f>(CB62^4+6*CB62^2+1)/(CB62^2+1)*(Y84^2/X84^2)</f>
        <v>15.841294697222139</v>
      </c>
      <c r="CC84" s="121">
        <f>(CC62^4+6*CC62^2+1)/(CC62^2+1)*(Y84^2/X84^2)</f>
        <v>22.769487867264594</v>
      </c>
      <c r="CD84" s="121">
        <f>(CD62^4+6*CD62^2+1)/(CD62^2+1)*(Y84^2/X84^2)</f>
        <v>31.19622853588934</v>
      </c>
      <c r="CE84" s="121">
        <f>(CE62^4+6*CE62^2+1)/(CE62^2+1)*(Y84^2/X84^2)</f>
        <v>41.135309833602555</v>
      </c>
      <c r="CF84" s="121">
        <f>(CF62^4+6*CF62^2+1)/(CF62^2+1)*(Y84^2/X84^2)</f>
        <v>52.592822233614768</v>
      </c>
      <c r="CG84" s="121">
        <f t="shared" si="236"/>
        <v>1.3107960100000002</v>
      </c>
      <c r="CH84" s="121">
        <f t="shared" si="126"/>
        <v>0.34954560266666673</v>
      </c>
      <c r="CI84" s="121">
        <f t="shared" si="127"/>
        <v>0.17477280133333337</v>
      </c>
      <c r="CJ84" s="121">
        <f t="shared" si="128"/>
        <v>0.10280753019607845</v>
      </c>
      <c r="CK84" s="121">
        <f t="shared" si="129"/>
        <v>6.7220308205128212E-2</v>
      </c>
      <c r="CL84" s="121">
        <f t="shared" si="130"/>
        <v>4.7235892252252262E-2</v>
      </c>
      <c r="CM84" s="121">
        <f t="shared" si="131"/>
        <v>3.495456026666667E-2</v>
      </c>
      <c r="CN84" s="121">
        <f t="shared" si="132"/>
        <v>0.10755249312820515</v>
      </c>
      <c r="CO84" s="95">
        <f t="shared" si="133"/>
        <v>7.8684571283869857</v>
      </c>
      <c r="CP84" s="95">
        <f t="shared" si="134"/>
        <v>12.044753789528027</v>
      </c>
      <c r="CQ84" s="95">
        <f t="shared" si="135"/>
        <v>17.490028985322983</v>
      </c>
      <c r="CR84" s="95">
        <f t="shared" si="136"/>
        <v>24.811846269732431</v>
      </c>
      <c r="CS84" s="95">
        <f t="shared" si="137"/>
        <v>34.126193331103863</v>
      </c>
      <c r="CT84" s="95">
        <f t="shared" si="138"/>
        <v>45.46934431135292</v>
      </c>
      <c r="CU84" s="95">
        <f t="shared" si="139"/>
        <v>58.85509234098577</v>
      </c>
      <c r="CV84" s="95">
        <f t="shared" si="140"/>
        <v>58.364527648514311</v>
      </c>
      <c r="CW84" s="95">
        <f t="shared" si="141"/>
        <v>7.8684571283869857</v>
      </c>
      <c r="CX84" s="95">
        <f t="shared" si="142"/>
        <v>12.044753789528027</v>
      </c>
      <c r="CY84" s="95">
        <f t="shared" si="143"/>
        <v>17.490028985322983</v>
      </c>
      <c r="CZ84" s="95">
        <f t="shared" si="144"/>
        <v>24.811846269732431</v>
      </c>
      <c r="DA84" s="95">
        <f t="shared" si="145"/>
        <v>34.126193331103863</v>
      </c>
      <c r="DB84" s="95">
        <f t="shared" si="146"/>
        <v>45.46934431135292</v>
      </c>
      <c r="DC84" s="95">
        <f t="shared" si="147"/>
        <v>58.85509234098577</v>
      </c>
      <c r="DD84" s="95">
        <f t="shared" si="148"/>
        <v>58.364527648514311</v>
      </c>
      <c r="DE84" s="13">
        <f t="shared" si="237"/>
        <v>11.028252888190101</v>
      </c>
      <c r="DF84" s="13">
        <f t="shared" si="238"/>
        <v>10.387411149456373</v>
      </c>
      <c r="DG84" s="13">
        <f t="shared" si="239"/>
        <v>13.807954089179674</v>
      </c>
      <c r="DH84" s="13">
        <f t="shared" si="240"/>
        <v>18.986012818006454</v>
      </c>
      <c r="DI84" s="13">
        <f t="shared" si="149"/>
        <v>25.771857100085107</v>
      </c>
      <c r="DJ84" s="13">
        <f t="shared" si="150"/>
        <v>34.118660104898346</v>
      </c>
      <c r="DK84" s="13">
        <f t="shared" si="151"/>
        <v>44.00861607466922</v>
      </c>
      <c r="DL84" s="13">
        <f t="shared" si="152"/>
        <v>55.433862726742973</v>
      </c>
      <c r="DM84" s="95">
        <f t="shared" si="153"/>
        <v>11.028252888190101</v>
      </c>
      <c r="DN84" s="95">
        <f t="shared" si="154"/>
        <v>10.387411149456373</v>
      </c>
      <c r="DO84" s="95">
        <f t="shared" si="155"/>
        <v>13.807954089179674</v>
      </c>
      <c r="DP84" s="95">
        <f t="shared" si="156"/>
        <v>18.986012818006454</v>
      </c>
      <c r="DQ84" s="95">
        <f t="shared" si="157"/>
        <v>25.771857100085107</v>
      </c>
      <c r="DR84" s="95">
        <f t="shared" si="158"/>
        <v>34.118660104898346</v>
      </c>
      <c r="DS84" s="95">
        <f t="shared" si="159"/>
        <v>44.00861607466922</v>
      </c>
      <c r="DT84" s="95">
        <f t="shared" si="160"/>
        <v>55.433862726742973</v>
      </c>
      <c r="DU84" s="95">
        <f t="shared" si="161"/>
        <v>19.242194435770422</v>
      </c>
      <c r="DV84" s="95">
        <f t="shared" si="162"/>
        <v>11.691912984276563</v>
      </c>
      <c r="DW84" s="95">
        <f t="shared" si="163"/>
        <v>11.783563474008696</v>
      </c>
      <c r="DX84" s="95">
        <f t="shared" si="164"/>
        <v>13.444015101687857</v>
      </c>
      <c r="DY84" s="95">
        <f t="shared" si="165"/>
        <v>16.196255775086449</v>
      </c>
      <c r="DZ84" s="95">
        <f t="shared" si="166"/>
        <v>19.835969367782582</v>
      </c>
      <c r="EA84" s="95">
        <f t="shared" si="167"/>
        <v>24.275837952882291</v>
      </c>
      <c r="EB84" s="95">
        <f t="shared" si="168"/>
        <v>29.474999829754111</v>
      </c>
      <c r="EC84" s="95">
        <f t="shared" si="169"/>
        <v>19.242194435770422</v>
      </c>
      <c r="ED84" s="95">
        <f t="shared" si="170"/>
        <v>11.691912984276563</v>
      </c>
      <c r="EE84" s="95">
        <f t="shared" si="171"/>
        <v>11.783563474008696</v>
      </c>
      <c r="EF84" s="95">
        <f t="shared" si="172"/>
        <v>13.444015101687857</v>
      </c>
      <c r="EG84" s="95">
        <f t="shared" si="173"/>
        <v>16.196255775086449</v>
      </c>
      <c r="EH84" s="95">
        <f t="shared" si="174"/>
        <v>19.835969367782582</v>
      </c>
      <c r="EI84" s="95">
        <f t="shared" si="175"/>
        <v>24.275837952882291</v>
      </c>
      <c r="EJ84" s="95">
        <f t="shared" si="176"/>
        <v>29.474999829754111</v>
      </c>
      <c r="EK84" s="95">
        <f t="shared" si="177"/>
        <v>19.242194435770422</v>
      </c>
      <c r="EL84" s="95">
        <f t="shared" si="178"/>
        <v>11.691912984276563</v>
      </c>
      <c r="EM84" s="95">
        <f t="shared" si="179"/>
        <v>11.783563474008696</v>
      </c>
      <c r="EN84" s="95">
        <f t="shared" si="180"/>
        <v>13.444015101687857</v>
      </c>
      <c r="EO84" s="95">
        <f t="shared" si="181"/>
        <v>16.196255775086449</v>
      </c>
      <c r="EP84" s="95">
        <f t="shared" si="182"/>
        <v>19.835969367782582</v>
      </c>
      <c r="EQ84" s="95">
        <f t="shared" si="183"/>
        <v>24.275837952882291</v>
      </c>
      <c r="ER84" s="95">
        <f t="shared" si="184"/>
        <v>29.474999829754111</v>
      </c>
      <c r="ES84" s="95">
        <f t="shared" si="185"/>
        <v>1</v>
      </c>
      <c r="ET84" s="95">
        <f t="shared" si="186"/>
        <v>1</v>
      </c>
      <c r="EU84" s="95">
        <f t="shared" si="187"/>
        <v>1</v>
      </c>
      <c r="EV84" s="95">
        <f t="shared" si="188"/>
        <v>1</v>
      </c>
      <c r="EW84" s="95">
        <f t="shared" si="189"/>
        <v>1</v>
      </c>
      <c r="EX84" s="95">
        <f t="shared" si="190"/>
        <v>1</v>
      </c>
      <c r="EY84" s="95">
        <f t="shared" si="191"/>
        <v>1</v>
      </c>
      <c r="EZ84" s="95">
        <f t="shared" si="192"/>
        <v>1</v>
      </c>
      <c r="FA84" s="95">
        <f t="shared" si="193"/>
        <v>1</v>
      </c>
      <c r="FB84" s="95">
        <f t="shared" si="194"/>
        <v>1</v>
      </c>
      <c r="FC84" s="95">
        <f t="shared" si="195"/>
        <v>1</v>
      </c>
      <c r="FD84" s="95">
        <f t="shared" si="196"/>
        <v>1</v>
      </c>
      <c r="FE84" s="95">
        <f t="shared" si="197"/>
        <v>1</v>
      </c>
      <c r="FF84" s="95">
        <f t="shared" si="198"/>
        <v>1</v>
      </c>
      <c r="FG84" s="95">
        <f t="shared" si="199"/>
        <v>1</v>
      </c>
      <c r="FH84" s="95">
        <f t="shared" si="200"/>
        <v>1</v>
      </c>
      <c r="FI84" s="95">
        <f t="shared" si="201"/>
        <v>1</v>
      </c>
      <c r="FJ84" s="95">
        <f t="shared" si="202"/>
        <v>1</v>
      </c>
      <c r="FK84" s="95">
        <f t="shared" si="203"/>
        <v>1</v>
      </c>
      <c r="FL84" s="95">
        <f t="shared" si="204"/>
        <v>1</v>
      </c>
      <c r="FM84" s="95">
        <f t="shared" si="205"/>
        <v>1</v>
      </c>
      <c r="FN84" s="95">
        <f t="shared" si="206"/>
        <v>1</v>
      </c>
      <c r="FO84" s="95">
        <f t="shared" si="207"/>
        <v>1</v>
      </c>
      <c r="FP84" s="95">
        <f t="shared" si="208"/>
        <v>1</v>
      </c>
      <c r="FQ84" s="115">
        <f t="shared" si="209"/>
        <v>8.8960037031603054</v>
      </c>
      <c r="FR84" s="115">
        <f t="shared" si="210"/>
        <v>7.4986197801038719</v>
      </c>
      <c r="FS84" s="115">
        <f t="shared" si="211"/>
        <v>8.6942989913221158</v>
      </c>
      <c r="FT84" s="115">
        <f t="shared" si="212"/>
        <v>10.199319831390403</v>
      </c>
      <c r="FU84" s="115">
        <f t="shared" si="213"/>
        <v>11.669899492227193</v>
      </c>
      <c r="FV84" s="115">
        <f t="shared" si="214"/>
        <v>12.971377779194208</v>
      </c>
      <c r="FW84" s="115">
        <f t="shared" si="215"/>
        <v>14.070002665969641</v>
      </c>
      <c r="FX84" s="115">
        <f t="shared" si="216"/>
        <v>15.330009271422847</v>
      </c>
      <c r="FY84" s="90"/>
      <c r="FZ84" s="90">
        <f t="shared" si="241"/>
        <v>7.4986197801038719</v>
      </c>
      <c r="GB84" s="18"/>
      <c r="GC84" s="29"/>
      <c r="GE84" s="15"/>
      <c r="GF84" s="15"/>
      <c r="GG84" s="15"/>
      <c r="GI84" s="31"/>
      <c r="GJ84" s="31"/>
      <c r="GK84" s="31"/>
      <c r="HU84" s="21"/>
      <c r="HV84" s="21"/>
      <c r="HW84" s="21"/>
      <c r="HX84" s="21"/>
      <c r="HY84" s="21"/>
      <c r="HZ84" s="21"/>
      <c r="IA84" s="21"/>
      <c r="IC84" s="28"/>
      <c r="ID84" s="11"/>
      <c r="IE84" s="13"/>
      <c r="IF84" s="11"/>
      <c r="IG84" s="13"/>
      <c r="IH84" s="13"/>
      <c r="II84" s="13"/>
      <c r="IJ84" s="28"/>
      <c r="IK84" s="11"/>
      <c r="IL84" s="13"/>
      <c r="IM84" s="22"/>
      <c r="IN84" s="23"/>
      <c r="IO84" s="11"/>
      <c r="IP84" s="23"/>
      <c r="IQ84" s="28"/>
      <c r="IR84" s="20"/>
      <c r="IS84" s="13"/>
      <c r="IT84" s="23"/>
      <c r="IU84" s="23"/>
      <c r="IV84" s="23"/>
      <c r="IW84" s="23"/>
      <c r="IX84" s="28"/>
      <c r="IY84" s="13"/>
      <c r="IZ84" s="25"/>
      <c r="JA84" s="25"/>
      <c r="JB84" s="25"/>
      <c r="JC84" s="25"/>
      <c r="JD84" s="25"/>
      <c r="JE84" s="25"/>
      <c r="JF84" s="25"/>
    </row>
    <row r="85" spans="1:266" s="4" customFormat="1" ht="13.8" x14ac:dyDescent="0.3">
      <c r="B85" s="13">
        <v>0.85</v>
      </c>
      <c r="C85" s="20">
        <v>11.152574862257623</v>
      </c>
      <c r="D85" s="20">
        <v>8.4174354216385332</v>
      </c>
      <c r="E85" s="20">
        <v>6.6031437579416616</v>
      </c>
      <c r="F85" s="20">
        <v>4.2523804922910395</v>
      </c>
      <c r="G85" s="20">
        <v>2.4359541287494144</v>
      </c>
      <c r="H85" s="20">
        <v>1.2533897020375391</v>
      </c>
      <c r="I85" s="20">
        <v>1.0060176447951699</v>
      </c>
      <c r="M85" s="6"/>
      <c r="N85" s="6"/>
      <c r="O85" s="6"/>
      <c r="P85" s="6"/>
      <c r="Q85" s="6"/>
      <c r="R85" s="6"/>
      <c r="S85" s="7"/>
      <c r="T85" s="6"/>
      <c r="V85" s="5"/>
      <c r="W85" s="5"/>
      <c r="X85" s="118">
        <f t="shared" si="242"/>
        <v>12.250430000000003</v>
      </c>
      <c r="Y85" s="118">
        <v>10</v>
      </c>
      <c r="Z85" s="40">
        <v>1.7999999999999999E-2</v>
      </c>
      <c r="AA85" s="40">
        <v>10000000</v>
      </c>
      <c r="AB85" s="40">
        <v>10000000</v>
      </c>
      <c r="AC85" s="98">
        <v>3900000</v>
      </c>
      <c r="AD85" s="42">
        <v>0.33</v>
      </c>
      <c r="AE85" s="42">
        <v>0.33</v>
      </c>
      <c r="AF85" s="41">
        <v>1.7999999999999999E-2</v>
      </c>
      <c r="AG85" s="40">
        <v>10000000</v>
      </c>
      <c r="AH85" s="40">
        <v>10000000</v>
      </c>
      <c r="AI85" s="98">
        <v>3900000</v>
      </c>
      <c r="AJ85" s="42">
        <v>0.33</v>
      </c>
      <c r="AK85" s="42">
        <v>0.33</v>
      </c>
      <c r="AL85" s="42">
        <f>AL60</f>
        <v>5.0200000000000002E-2</v>
      </c>
      <c r="AM85" s="40">
        <v>6000</v>
      </c>
      <c r="AN85" s="40">
        <f>AN60</f>
        <v>10000</v>
      </c>
      <c r="AO85" s="40">
        <f>AO60</f>
        <v>10000</v>
      </c>
      <c r="AP85" s="42">
        <v>0.03</v>
      </c>
      <c r="AQ85" s="42">
        <v>0.03</v>
      </c>
      <c r="AR85" s="4">
        <f t="shared" si="217"/>
        <v>6.8199999999999997E-2</v>
      </c>
      <c r="AS85" s="11">
        <f t="shared" si="218"/>
        <v>1.2250430000000003</v>
      </c>
      <c r="AT85" s="15">
        <f t="shared" si="219"/>
        <v>469.76949837279756</v>
      </c>
      <c r="AU85" s="19">
        <f t="shared" si="220"/>
        <v>5.0040256631266655E-2</v>
      </c>
      <c r="AV85" s="13">
        <f t="shared" si="221"/>
        <v>0.5</v>
      </c>
      <c r="AW85" s="11">
        <f t="shared" si="222"/>
        <v>1</v>
      </c>
      <c r="AX85" s="11">
        <f t="shared" si="223"/>
        <v>0.8911</v>
      </c>
      <c r="AY85" s="11">
        <f t="shared" si="224"/>
        <v>201997.53114128605</v>
      </c>
      <c r="AZ85" s="11">
        <f t="shared" si="225"/>
        <v>1</v>
      </c>
      <c r="BA85" s="11">
        <f t="shared" si="226"/>
        <v>0.34752899999999998</v>
      </c>
      <c r="BB85" s="11">
        <f t="shared" si="227"/>
        <v>1.025058</v>
      </c>
      <c r="BC85" s="11">
        <f t="shared" si="228"/>
        <v>0.99909999999999999</v>
      </c>
      <c r="BD85" s="11">
        <f t="shared" si="229"/>
        <v>0.8911</v>
      </c>
      <c r="BE85" s="11">
        <f t="shared" si="230"/>
        <v>201997.53114128605</v>
      </c>
      <c r="BF85" s="11">
        <f t="shared" si="231"/>
        <v>1</v>
      </c>
      <c r="BG85" s="11">
        <f t="shared" si="232"/>
        <v>0.34752899999999998</v>
      </c>
      <c r="BH85" s="11">
        <f t="shared" si="233"/>
        <v>1.025058</v>
      </c>
      <c r="BI85" s="121">
        <f t="shared" si="124"/>
        <v>6.0029214073960029</v>
      </c>
      <c r="BJ85" s="121">
        <f>16*X85^2/(3*(BJ62^2+1)*Y85^2)</f>
        <v>1.6007790419722674</v>
      </c>
      <c r="BK85" s="121">
        <f>16*X85^2/(3*(BK62^2+1)*Y85^2)</f>
        <v>0.8003895209861337</v>
      </c>
      <c r="BL85" s="121">
        <f>16*X85^2/(3*(BL62^2+1)*Y85^2)</f>
        <v>0.47081736528596102</v>
      </c>
      <c r="BM85" s="121">
        <f>16*X85^2/(3*(BM62^2+1)*Y85^2)</f>
        <v>0.30784212345620526</v>
      </c>
      <c r="BN85" s="121">
        <f>16*X85^2/(3*(BN62^2+1)*Y85^2)</f>
        <v>0.21632149215841454</v>
      </c>
      <c r="BO85" s="121">
        <f>16*X85^2/(3*(BO62^2+1)*Y85^2)</f>
        <v>0.16007790419722676</v>
      </c>
      <c r="BP85" s="121">
        <f>16*X85^2/(3*(BP62^2+1)*Y85^2)</f>
        <v>0.12313684938248212</v>
      </c>
      <c r="BQ85" s="121">
        <f t="shared" si="234"/>
        <v>1.3333333333333333</v>
      </c>
      <c r="BR85" s="121">
        <f t="shared" si="234"/>
        <v>1.3333333333333333</v>
      </c>
      <c r="BS85" s="121">
        <f t="shared" si="234"/>
        <v>1.3333333333333333</v>
      </c>
      <c r="BT85" s="121">
        <f t="shared" si="234"/>
        <v>1.3333333333333333</v>
      </c>
      <c r="BU85" s="121">
        <f t="shared" si="234"/>
        <v>1.3333333333333333</v>
      </c>
      <c r="BV85" s="121">
        <f t="shared" si="234"/>
        <v>1.3333333333333333</v>
      </c>
      <c r="BW85" s="121">
        <f t="shared" si="234"/>
        <v>1.3333333333333333</v>
      </c>
      <c r="BX85" s="121">
        <f t="shared" si="234"/>
        <v>1.3333333333333333</v>
      </c>
      <c r="BY85" s="121">
        <f t="shared" si="235"/>
        <v>2.6653688952660488</v>
      </c>
      <c r="BZ85" s="121">
        <f>(BZ62^4+6*BZ62^2+1)/(BZ62^2+1)*(Y85^2/X85^2)</f>
        <v>5.4640062352953995</v>
      </c>
      <c r="CA85" s="121">
        <f>(CA62^4+6*CA62^2+1)/(CA62^2+1)*(Y85^2/X85^2)</f>
        <v>9.0622542439045652</v>
      </c>
      <c r="CB85" s="121">
        <f>(CB62^4+6*CB62^2+1)/(CB62^2+1)*(Y85^2/X85^2)</f>
        <v>13.836400294542871</v>
      </c>
      <c r="CC85" s="121">
        <f>(CC62^4+6*CC62^2+1)/(CC62^2+1)*(Y85^2/X85^2)</f>
        <v>19.887752526215902</v>
      </c>
      <c r="CD85" s="121">
        <f>(CD62^4+6*CD62^2+1)/(CD62^2+1)*(Y85^2/X85^2)</f>
        <v>27.24799417930765</v>
      </c>
      <c r="CE85" s="121">
        <f>(CE62^4+6*CE62^2+1)/(CE62^2+1)*(Y85^2/X85^2)</f>
        <v>35.929172708186336</v>
      </c>
      <c r="CF85" s="121">
        <f>(CF62^4+6*CF62^2+1)/(CF62^2+1)*(Y85^2/X85^2)</f>
        <v>45.936607768027557</v>
      </c>
      <c r="CG85" s="121">
        <f t="shared" si="236"/>
        <v>1.5007303518490007</v>
      </c>
      <c r="CH85" s="121">
        <f t="shared" si="126"/>
        <v>0.40019476049306685</v>
      </c>
      <c r="CI85" s="121">
        <f t="shared" si="127"/>
        <v>0.20009738024653342</v>
      </c>
      <c r="CJ85" s="121">
        <f t="shared" si="128"/>
        <v>0.11770434132149026</v>
      </c>
      <c r="CK85" s="121">
        <f t="shared" si="129"/>
        <v>7.6960530864051316E-2</v>
      </c>
      <c r="CL85" s="121">
        <f t="shared" si="130"/>
        <v>5.4080373039603634E-2</v>
      </c>
      <c r="CM85" s="121">
        <f t="shared" si="131"/>
        <v>4.0019476049306689E-2</v>
      </c>
      <c r="CN85" s="121">
        <f t="shared" si="132"/>
        <v>0.12313684938248212</v>
      </c>
      <c r="CO85" s="95">
        <f t="shared" si="133"/>
        <v>7.4375052242003541</v>
      </c>
      <c r="CP85" s="95">
        <f t="shared" si="134"/>
        <v>11.085244468799043</v>
      </c>
      <c r="CQ85" s="95">
        <f t="shared" si="135"/>
        <v>15.841358710911852</v>
      </c>
      <c r="CR85" s="95">
        <f t="shared" si="136"/>
        <v>22.236517488455256</v>
      </c>
      <c r="CS85" s="95">
        <f t="shared" si="137"/>
        <v>30.372028940434845</v>
      </c>
      <c r="CT85" s="95">
        <f t="shared" si="138"/>
        <v>40.279576307234606</v>
      </c>
      <c r="CU85" s="95">
        <f t="shared" si="139"/>
        <v>51.971207043222769</v>
      </c>
      <c r="CV85" s="95">
        <f t="shared" si="140"/>
        <v>51.163045026914396</v>
      </c>
      <c r="CW85" s="95">
        <f t="shared" si="141"/>
        <v>7.4375052242003541</v>
      </c>
      <c r="CX85" s="95">
        <f t="shared" si="142"/>
        <v>11.085244468799043</v>
      </c>
      <c r="CY85" s="95">
        <f t="shared" si="143"/>
        <v>15.841358710911852</v>
      </c>
      <c r="CZ85" s="95">
        <f t="shared" si="144"/>
        <v>22.236517488455256</v>
      </c>
      <c r="DA85" s="95">
        <f t="shared" si="145"/>
        <v>30.372028940434845</v>
      </c>
      <c r="DB85" s="95">
        <f t="shared" si="146"/>
        <v>40.279576307234606</v>
      </c>
      <c r="DC85" s="95">
        <f t="shared" si="147"/>
        <v>51.971207043222769</v>
      </c>
      <c r="DD85" s="95">
        <f t="shared" si="148"/>
        <v>51.163045026914396</v>
      </c>
      <c r="DE85" s="13">
        <f t="shared" si="237"/>
        <v>11.401778302662052</v>
      </c>
      <c r="DF85" s="13">
        <f t="shared" si="238"/>
        <v>9.7982732772676666</v>
      </c>
      <c r="DG85" s="13">
        <f t="shared" si="239"/>
        <v>12.5961317648907</v>
      </c>
      <c r="DH85" s="13">
        <f t="shared" si="240"/>
        <v>17.040705659828831</v>
      </c>
      <c r="DI85" s="13">
        <f t="shared" si="149"/>
        <v>22.929082649672107</v>
      </c>
      <c r="DJ85" s="13">
        <f t="shared" si="150"/>
        <v>30.197803671466065</v>
      </c>
      <c r="DK85" s="13">
        <f t="shared" si="151"/>
        <v>38.82273861238356</v>
      </c>
      <c r="DL85" s="13">
        <f t="shared" si="152"/>
        <v>48.793232617410041</v>
      </c>
      <c r="DM85" s="95">
        <f t="shared" si="153"/>
        <v>11.401778302662052</v>
      </c>
      <c r="DN85" s="95">
        <f t="shared" si="154"/>
        <v>9.7982732772676666</v>
      </c>
      <c r="DO85" s="95">
        <f t="shared" si="155"/>
        <v>12.5961317648907</v>
      </c>
      <c r="DP85" s="95">
        <f t="shared" si="156"/>
        <v>17.040705659828831</v>
      </c>
      <c r="DQ85" s="95">
        <f t="shared" si="157"/>
        <v>22.929082649672107</v>
      </c>
      <c r="DR85" s="95">
        <f t="shared" si="158"/>
        <v>30.197803671466065</v>
      </c>
      <c r="DS85" s="95">
        <f t="shared" si="159"/>
        <v>38.82273861238356</v>
      </c>
      <c r="DT85" s="95">
        <f t="shared" si="160"/>
        <v>48.793232617410041</v>
      </c>
      <c r="DU85" s="95">
        <f t="shared" si="161"/>
        <v>19.415275654125118</v>
      </c>
      <c r="DV85" s="95">
        <f t="shared" si="162"/>
        <v>11.418922990164736</v>
      </c>
      <c r="DW85" s="95">
        <f t="shared" si="163"/>
        <v>11.222038939958264</v>
      </c>
      <c r="DX85" s="95">
        <f t="shared" si="164"/>
        <v>12.542614233188774</v>
      </c>
      <c r="DY85" s="95">
        <f t="shared" si="165"/>
        <v>14.878993692449676</v>
      </c>
      <c r="DZ85" s="95">
        <f t="shared" si="166"/>
        <v>18.019154280510193</v>
      </c>
      <c r="EA85" s="95">
        <f t="shared" si="167"/>
        <v>21.872847541428062</v>
      </c>
      <c r="EB85" s="95">
        <f t="shared" si="168"/>
        <v>26.397917774732292</v>
      </c>
      <c r="EC85" s="95">
        <f t="shared" si="169"/>
        <v>19.415275654125118</v>
      </c>
      <c r="ED85" s="95">
        <f t="shared" si="170"/>
        <v>11.418922990164738</v>
      </c>
      <c r="EE85" s="95">
        <f t="shared" si="171"/>
        <v>11.222038939958264</v>
      </c>
      <c r="EF85" s="95">
        <f t="shared" si="172"/>
        <v>12.542614233188774</v>
      </c>
      <c r="EG85" s="95">
        <f t="shared" si="173"/>
        <v>14.878993692449676</v>
      </c>
      <c r="EH85" s="95">
        <f t="shared" si="174"/>
        <v>18.019154280510197</v>
      </c>
      <c r="EI85" s="95">
        <f t="shared" si="175"/>
        <v>21.872847541428062</v>
      </c>
      <c r="EJ85" s="95">
        <f t="shared" si="176"/>
        <v>26.397917774732292</v>
      </c>
      <c r="EK85" s="95">
        <f t="shared" si="177"/>
        <v>19.415275654125118</v>
      </c>
      <c r="EL85" s="95">
        <f t="shared" si="178"/>
        <v>11.418922990164738</v>
      </c>
      <c r="EM85" s="95">
        <f t="shared" si="179"/>
        <v>11.222038939958264</v>
      </c>
      <c r="EN85" s="95">
        <f t="shared" si="180"/>
        <v>12.542614233188774</v>
      </c>
      <c r="EO85" s="95">
        <f t="shared" si="181"/>
        <v>14.878993692449676</v>
      </c>
      <c r="EP85" s="95">
        <f t="shared" si="182"/>
        <v>18.019154280510197</v>
      </c>
      <c r="EQ85" s="95">
        <f t="shared" si="183"/>
        <v>21.872847541428062</v>
      </c>
      <c r="ER85" s="95">
        <f t="shared" si="184"/>
        <v>26.397917774732292</v>
      </c>
      <c r="ES85" s="95">
        <f t="shared" si="185"/>
        <v>1</v>
      </c>
      <c r="ET85" s="95">
        <f t="shared" si="186"/>
        <v>1</v>
      </c>
      <c r="EU85" s="95">
        <f t="shared" si="187"/>
        <v>1</v>
      </c>
      <c r="EV85" s="95">
        <f t="shared" si="188"/>
        <v>1</v>
      </c>
      <c r="EW85" s="95">
        <f t="shared" si="189"/>
        <v>1</v>
      </c>
      <c r="EX85" s="95">
        <f t="shared" si="190"/>
        <v>1</v>
      </c>
      <c r="EY85" s="95">
        <f t="shared" si="191"/>
        <v>1</v>
      </c>
      <c r="EZ85" s="95">
        <f t="shared" si="192"/>
        <v>1</v>
      </c>
      <c r="FA85" s="95">
        <f t="shared" si="193"/>
        <v>1</v>
      </c>
      <c r="FB85" s="95">
        <f t="shared" si="194"/>
        <v>1</v>
      </c>
      <c r="FC85" s="95">
        <f t="shared" si="195"/>
        <v>1</v>
      </c>
      <c r="FD85" s="95">
        <f t="shared" si="196"/>
        <v>1</v>
      </c>
      <c r="FE85" s="95">
        <f t="shared" si="197"/>
        <v>1</v>
      </c>
      <c r="FF85" s="95">
        <f t="shared" si="198"/>
        <v>0.99999999999999989</v>
      </c>
      <c r="FG85" s="95">
        <f t="shared" si="199"/>
        <v>1</v>
      </c>
      <c r="FH85" s="95">
        <f t="shared" si="200"/>
        <v>1</v>
      </c>
      <c r="FI85" s="95">
        <f t="shared" si="201"/>
        <v>1</v>
      </c>
      <c r="FJ85" s="95">
        <f t="shared" si="202"/>
        <v>1</v>
      </c>
      <c r="FK85" s="95">
        <f t="shared" si="203"/>
        <v>1</v>
      </c>
      <c r="FL85" s="95">
        <f t="shared" si="204"/>
        <v>1</v>
      </c>
      <c r="FM85" s="95">
        <f t="shared" si="205"/>
        <v>1</v>
      </c>
      <c r="FN85" s="95">
        <f t="shared" si="206"/>
        <v>1</v>
      </c>
      <c r="FO85" s="95">
        <f t="shared" si="207"/>
        <v>1</v>
      </c>
      <c r="FP85" s="95">
        <f t="shared" si="208"/>
        <v>1</v>
      </c>
      <c r="FQ85" s="115">
        <f t="shared" si="209"/>
        <v>9.2702443334102433</v>
      </c>
      <c r="FR85" s="115">
        <f t="shared" si="210"/>
        <v>7.2548339628862761</v>
      </c>
      <c r="FS85" s="115">
        <f t="shared" si="211"/>
        <v>8.2581178848444363</v>
      </c>
      <c r="FT85" s="115">
        <f t="shared" si="212"/>
        <v>9.6659611738281814</v>
      </c>
      <c r="FU85" s="115">
        <f t="shared" si="213"/>
        <v>11.101457553881108</v>
      </c>
      <c r="FV85" s="115">
        <f t="shared" si="214"/>
        <v>12.408692923859814</v>
      </c>
      <c r="FW85" s="115">
        <f t="shared" si="215"/>
        <v>13.536677495144074</v>
      </c>
      <c r="FX85" s="115">
        <f t="shared" si="216"/>
        <v>14.850239055900982</v>
      </c>
      <c r="FY85" s="90"/>
      <c r="FZ85" s="90">
        <f t="shared" si="241"/>
        <v>7.2548339628862761</v>
      </c>
      <c r="GB85" s="18"/>
      <c r="GC85" s="29"/>
      <c r="GE85" s="15"/>
      <c r="GF85" s="15"/>
      <c r="GG85" s="15"/>
      <c r="GI85" s="31"/>
      <c r="GJ85" s="31"/>
      <c r="GK85" s="31"/>
      <c r="HU85" s="26"/>
      <c r="HV85" s="26"/>
      <c r="HW85" s="26"/>
      <c r="HX85" s="26"/>
      <c r="HY85" s="26"/>
      <c r="HZ85" s="21"/>
      <c r="IA85" s="21"/>
      <c r="IC85" s="28"/>
      <c r="ID85" s="13"/>
      <c r="IE85" s="13"/>
      <c r="IF85" s="13"/>
      <c r="IG85" s="13"/>
      <c r="IH85" s="13"/>
      <c r="II85" s="13"/>
      <c r="IJ85" s="28"/>
      <c r="IK85" s="20"/>
      <c r="IL85" s="13"/>
      <c r="IM85" s="11"/>
      <c r="IN85" s="23"/>
      <c r="IO85" s="13"/>
      <c r="IP85" s="23"/>
      <c r="IQ85" s="28"/>
      <c r="IR85" s="20"/>
      <c r="IS85" s="13"/>
      <c r="IT85" s="20"/>
      <c r="IU85" s="23"/>
      <c r="IV85" s="20"/>
      <c r="IW85" s="23"/>
      <c r="IY85" s="13"/>
      <c r="IZ85" s="25"/>
      <c r="JA85" s="25"/>
      <c r="JB85" s="25"/>
      <c r="JC85" s="25"/>
      <c r="JD85" s="25"/>
      <c r="JE85" s="25"/>
      <c r="JF85" s="25"/>
    </row>
    <row r="86" spans="1:266" s="4" customFormat="1" ht="13.8" x14ac:dyDescent="0.3">
      <c r="B86" s="13">
        <v>0.9</v>
      </c>
      <c r="C86" s="20">
        <v>10.905189224201532</v>
      </c>
      <c r="D86" s="20">
        <v>8.3786644548897797</v>
      </c>
      <c r="E86" s="20">
        <v>6.4371164527783247</v>
      </c>
      <c r="F86" s="20">
        <v>4.2114891313049956</v>
      </c>
      <c r="G86" s="20">
        <v>2.4319190479254837</v>
      </c>
      <c r="H86" s="20">
        <v>1.2538520995092244</v>
      </c>
      <c r="I86" s="20">
        <v>1.0067694739503623</v>
      </c>
      <c r="M86" s="6"/>
      <c r="N86" s="6"/>
      <c r="O86" s="6"/>
      <c r="P86" s="6"/>
      <c r="Q86" s="6"/>
      <c r="R86" s="6"/>
      <c r="S86" s="7"/>
      <c r="T86" s="6"/>
      <c r="V86" s="5"/>
      <c r="W86" s="5"/>
      <c r="X86" s="118">
        <f t="shared" si="242"/>
        <v>13.107960100000005</v>
      </c>
      <c r="Y86" s="118">
        <v>10</v>
      </c>
      <c r="Z86" s="40">
        <v>1.7999999999999999E-2</v>
      </c>
      <c r="AA86" s="40">
        <v>10000000</v>
      </c>
      <c r="AB86" s="40">
        <v>10000000</v>
      </c>
      <c r="AC86" s="98">
        <v>3900000</v>
      </c>
      <c r="AD86" s="42">
        <v>0.33</v>
      </c>
      <c r="AE86" s="42">
        <v>0.33</v>
      </c>
      <c r="AF86" s="41">
        <v>1.7999999999999999E-2</v>
      </c>
      <c r="AG86" s="40">
        <v>10000000</v>
      </c>
      <c r="AH86" s="40">
        <v>10000000</v>
      </c>
      <c r="AI86" s="98">
        <v>3900000</v>
      </c>
      <c r="AJ86" s="42">
        <v>0.33</v>
      </c>
      <c r="AK86" s="42">
        <v>0.33</v>
      </c>
      <c r="AL86" s="42">
        <f>AL60</f>
        <v>5.0200000000000002E-2</v>
      </c>
      <c r="AM86" s="40">
        <v>6000</v>
      </c>
      <c r="AN86" s="40">
        <f>AN60</f>
        <v>10000</v>
      </c>
      <c r="AO86" s="40">
        <f>AO60</f>
        <v>10000</v>
      </c>
      <c r="AP86" s="42">
        <v>0.03</v>
      </c>
      <c r="AQ86" s="42">
        <v>0.03</v>
      </c>
      <c r="AR86" s="4">
        <f t="shared" si="217"/>
        <v>6.8199999999999997E-2</v>
      </c>
      <c r="AS86" s="11">
        <f t="shared" si="218"/>
        <v>1.3107960100000005</v>
      </c>
      <c r="AT86" s="15">
        <f t="shared" si="219"/>
        <v>469.76949837279756</v>
      </c>
      <c r="AU86" s="19">
        <f t="shared" si="220"/>
        <v>5.0040256631266655E-2</v>
      </c>
      <c r="AV86" s="13">
        <f t="shared" si="221"/>
        <v>0.5</v>
      </c>
      <c r="AW86" s="11">
        <f t="shared" si="222"/>
        <v>1</v>
      </c>
      <c r="AX86" s="11">
        <f t="shared" si="223"/>
        <v>0.8911</v>
      </c>
      <c r="AY86" s="11">
        <f t="shared" si="224"/>
        <v>201997.53114128605</v>
      </c>
      <c r="AZ86" s="11">
        <f t="shared" si="225"/>
        <v>1</v>
      </c>
      <c r="BA86" s="11">
        <f t="shared" si="226"/>
        <v>0.34752899999999998</v>
      </c>
      <c r="BB86" s="11">
        <f t="shared" si="227"/>
        <v>1.025058</v>
      </c>
      <c r="BC86" s="11">
        <f t="shared" si="228"/>
        <v>0.99909999999999999</v>
      </c>
      <c r="BD86" s="11">
        <f t="shared" si="229"/>
        <v>0.8911</v>
      </c>
      <c r="BE86" s="11">
        <f t="shared" si="230"/>
        <v>201997.53114128605</v>
      </c>
      <c r="BF86" s="11">
        <f t="shared" si="231"/>
        <v>1</v>
      </c>
      <c r="BG86" s="11">
        <f t="shared" si="232"/>
        <v>0.34752899999999998</v>
      </c>
      <c r="BH86" s="11">
        <f t="shared" si="233"/>
        <v>1.025058</v>
      </c>
      <c r="BI86" s="121">
        <f t="shared" si="124"/>
        <v>6.8727447193276863</v>
      </c>
      <c r="BJ86" s="121">
        <f>16*X86^2/(3*(BJ62^2+1)*Y86^2)</f>
        <v>1.8327319251540497</v>
      </c>
      <c r="BK86" s="121">
        <f>16*X86^2/(3*(BK62^2+1)*Y86^2)</f>
        <v>0.91636596257702485</v>
      </c>
      <c r="BL86" s="121">
        <f>16*X86^2/(3*(BL62^2+1)*Y86^2)</f>
        <v>0.539038801515897</v>
      </c>
      <c r="BM86" s="121">
        <f>16*X86^2/(3*(BM62^2+1)*Y86^2)</f>
        <v>0.35244844714500956</v>
      </c>
      <c r="BN86" s="121">
        <f>16*X86^2/(3*(BN62^2+1)*Y86^2)</f>
        <v>0.24766647637216888</v>
      </c>
      <c r="BO86" s="121">
        <f>16*X86^2/(3*(BO62^2+1)*Y86^2)</f>
        <v>0.18327319251540497</v>
      </c>
      <c r="BP86" s="121">
        <f>16*X86^2/(3*(BP62^2+1)*Y86^2)</f>
        <v>0.14097937885800382</v>
      </c>
      <c r="BQ86" s="121">
        <f t="shared" si="234"/>
        <v>1.3333333333333333</v>
      </c>
      <c r="BR86" s="121">
        <f t="shared" si="234"/>
        <v>1.3333333333333333</v>
      </c>
      <c r="BS86" s="121">
        <f t="shared" si="234"/>
        <v>1.3333333333333333</v>
      </c>
      <c r="BT86" s="121">
        <f t="shared" si="234"/>
        <v>1.3333333333333333</v>
      </c>
      <c r="BU86" s="121">
        <f t="shared" si="234"/>
        <v>1.3333333333333333</v>
      </c>
      <c r="BV86" s="121">
        <f t="shared" si="234"/>
        <v>1.3333333333333333</v>
      </c>
      <c r="BW86" s="121">
        <f t="shared" si="234"/>
        <v>1.3333333333333333</v>
      </c>
      <c r="BX86" s="121">
        <f t="shared" si="234"/>
        <v>1.3333333333333333</v>
      </c>
      <c r="BY86" s="121">
        <f t="shared" si="235"/>
        <v>2.3280364182601518</v>
      </c>
      <c r="BZ86" s="121">
        <f>(BZ62^4+6*BZ62^2+1)/(BZ62^2+1)*(Y86^2/X86^2)</f>
        <v>4.7724746574333112</v>
      </c>
      <c r="CA86" s="121">
        <f>(CA62^4+6*CA62^2+1)/(CA62^2+1)*(Y86^2/X86^2)</f>
        <v>7.9153238220845159</v>
      </c>
      <c r="CB86" s="121">
        <f>(CB62^4+6*CB62^2+1)/(CB62^2+1)*(Y86^2/X86^2)</f>
        <v>12.085247877144612</v>
      </c>
      <c r="CC86" s="121">
        <f>(CC62^4+6*CC62^2+1)/(CC62^2+1)*(Y86^2/X86^2)</f>
        <v>17.370733274710364</v>
      </c>
      <c r="CD86" s="121">
        <f>(CD62^4+6*CD62^2+1)/(CD62^2+1)*(Y86^2/X86^2)</f>
        <v>23.799453383970338</v>
      </c>
      <c r="CE86" s="121">
        <f>(CE62^4+6*CE62^2+1)/(CE62^2+1)*(Y86^2/X86^2)</f>
        <v>31.381930918146846</v>
      </c>
      <c r="CF86" s="121">
        <f>(CF62^4+6*CF62^2+1)/(CF62^2+1)*(Y86^2/X86^2)</f>
        <v>40.122812270091309</v>
      </c>
      <c r="CG86" s="121">
        <f t="shared" si="236"/>
        <v>1.7181861798319216</v>
      </c>
      <c r="CH86" s="121">
        <f t="shared" si="126"/>
        <v>0.45818298128851243</v>
      </c>
      <c r="CI86" s="121">
        <f t="shared" si="127"/>
        <v>0.22909149064425621</v>
      </c>
      <c r="CJ86" s="121">
        <f t="shared" si="128"/>
        <v>0.13475970037897425</v>
      </c>
      <c r="CK86" s="121">
        <f t="shared" si="129"/>
        <v>8.8112111786252389E-2</v>
      </c>
      <c r="CL86" s="121">
        <f t="shared" si="130"/>
        <v>6.1916619093042219E-2</v>
      </c>
      <c r="CM86" s="121">
        <f t="shared" si="131"/>
        <v>4.5818298128851243E-2</v>
      </c>
      <c r="CN86" s="121">
        <f t="shared" si="132"/>
        <v>0.14097937885800382</v>
      </c>
      <c r="CO86" s="95">
        <f t="shared" si="133"/>
        <v>7.0610951410606626</v>
      </c>
      <c r="CP86" s="95">
        <f t="shared" si="134"/>
        <v>10.247171867935226</v>
      </c>
      <c r="CQ86" s="95">
        <f t="shared" si="135"/>
        <v>14.401346243088348</v>
      </c>
      <c r="CR86" s="95">
        <f t="shared" si="136"/>
        <v>19.987125592851122</v>
      </c>
      <c r="CS86" s="95">
        <f t="shared" si="137"/>
        <v>27.092996369320325</v>
      </c>
      <c r="CT86" s="95">
        <f t="shared" si="138"/>
        <v>35.746631941684512</v>
      </c>
      <c r="CU86" s="95">
        <f t="shared" si="139"/>
        <v>45.958555023165999</v>
      </c>
      <c r="CV86" s="95">
        <f t="shared" si="140"/>
        <v>44.872991204222529</v>
      </c>
      <c r="CW86" s="95">
        <f t="shared" si="141"/>
        <v>7.0610951410606626</v>
      </c>
      <c r="CX86" s="95">
        <f t="shared" si="142"/>
        <v>10.247171867935226</v>
      </c>
      <c r="CY86" s="95">
        <f t="shared" si="143"/>
        <v>14.401346243088348</v>
      </c>
      <c r="CZ86" s="95">
        <f t="shared" si="144"/>
        <v>19.987125592851122</v>
      </c>
      <c r="DA86" s="95">
        <f t="shared" si="145"/>
        <v>27.092996369320325</v>
      </c>
      <c r="DB86" s="95">
        <f t="shared" si="146"/>
        <v>35.746631941684512</v>
      </c>
      <c r="DC86" s="95">
        <f t="shared" si="147"/>
        <v>45.958555023165999</v>
      </c>
      <c r="DD86" s="95">
        <f t="shared" si="148"/>
        <v>44.872991204222529</v>
      </c>
      <c r="DE86" s="13">
        <f t="shared" si="237"/>
        <v>11.934269137587837</v>
      </c>
      <c r="DF86" s="13">
        <f t="shared" si="238"/>
        <v>9.3386945825873617</v>
      </c>
      <c r="DG86" s="13">
        <f t="shared" si="239"/>
        <v>11.56517778466154</v>
      </c>
      <c r="DH86" s="13">
        <f t="shared" si="240"/>
        <v>15.357774678660508</v>
      </c>
      <c r="DI86" s="13">
        <f t="shared" si="149"/>
        <v>20.456669721855373</v>
      </c>
      <c r="DJ86" s="13">
        <f t="shared" si="150"/>
        <v>26.780607860342506</v>
      </c>
      <c r="DK86" s="13">
        <f t="shared" si="151"/>
        <v>34.298692110662252</v>
      </c>
      <c r="DL86" s="13">
        <f t="shared" si="152"/>
        <v>42.997279648949316</v>
      </c>
      <c r="DM86" s="95">
        <f t="shared" si="153"/>
        <v>11.934269137587837</v>
      </c>
      <c r="DN86" s="95">
        <f t="shared" si="154"/>
        <v>9.3386945825873617</v>
      </c>
      <c r="DO86" s="95">
        <f t="shared" si="155"/>
        <v>11.56517778466154</v>
      </c>
      <c r="DP86" s="95">
        <f t="shared" si="156"/>
        <v>15.357774678660508</v>
      </c>
      <c r="DQ86" s="95">
        <f t="shared" si="157"/>
        <v>20.456669721855373</v>
      </c>
      <c r="DR86" s="95">
        <f t="shared" si="158"/>
        <v>26.780607860342506</v>
      </c>
      <c r="DS86" s="95">
        <f t="shared" si="159"/>
        <v>34.298692110662252</v>
      </c>
      <c r="DT86" s="95">
        <f t="shared" si="160"/>
        <v>42.997279648949316</v>
      </c>
      <c r="DU86" s="95">
        <f t="shared" si="161"/>
        <v>19.662016997286351</v>
      </c>
      <c r="DV86" s="95">
        <f t="shared" si="162"/>
        <v>11.205967091253337</v>
      </c>
      <c r="DW86" s="95">
        <f t="shared" si="163"/>
        <v>10.744323732231519</v>
      </c>
      <c r="DX86" s="95">
        <f t="shared" si="164"/>
        <v>11.762791138582847</v>
      </c>
      <c r="DY86" s="95">
        <f t="shared" si="165"/>
        <v>13.733346769261381</v>
      </c>
      <c r="DZ86" s="95">
        <f t="shared" si="166"/>
        <v>16.435721423118252</v>
      </c>
      <c r="EA86" s="95">
        <f t="shared" si="167"/>
        <v>19.776531065832454</v>
      </c>
      <c r="EB86" s="95">
        <f t="shared" si="168"/>
        <v>23.712235455830708</v>
      </c>
      <c r="EC86" s="95">
        <f t="shared" si="169"/>
        <v>19.662016997286351</v>
      </c>
      <c r="ED86" s="95">
        <f t="shared" si="170"/>
        <v>11.205967091253337</v>
      </c>
      <c r="EE86" s="95">
        <f t="shared" si="171"/>
        <v>10.744323732231519</v>
      </c>
      <c r="EF86" s="95">
        <f t="shared" si="172"/>
        <v>11.762791138582847</v>
      </c>
      <c r="EG86" s="95">
        <f t="shared" si="173"/>
        <v>13.733346769261381</v>
      </c>
      <c r="EH86" s="95">
        <f t="shared" si="174"/>
        <v>16.435721423118252</v>
      </c>
      <c r="EI86" s="95">
        <f t="shared" si="175"/>
        <v>19.776531065832454</v>
      </c>
      <c r="EJ86" s="95">
        <f t="shared" si="176"/>
        <v>23.712235455830708</v>
      </c>
      <c r="EK86" s="95">
        <f t="shared" si="177"/>
        <v>19.662016997286351</v>
      </c>
      <c r="EL86" s="95">
        <f t="shared" si="178"/>
        <v>11.205967091253337</v>
      </c>
      <c r="EM86" s="95">
        <f t="shared" si="179"/>
        <v>10.744323732231519</v>
      </c>
      <c r="EN86" s="95">
        <f t="shared" si="180"/>
        <v>11.762791138582847</v>
      </c>
      <c r="EO86" s="95">
        <f t="shared" si="181"/>
        <v>13.733346769261381</v>
      </c>
      <c r="EP86" s="95">
        <f t="shared" si="182"/>
        <v>16.435721423118252</v>
      </c>
      <c r="EQ86" s="95">
        <f t="shared" si="183"/>
        <v>19.776531065832454</v>
      </c>
      <c r="ER86" s="95">
        <f t="shared" si="184"/>
        <v>23.712235455830708</v>
      </c>
      <c r="ES86" s="95">
        <f t="shared" si="185"/>
        <v>1</v>
      </c>
      <c r="ET86" s="95">
        <f t="shared" si="186"/>
        <v>1</v>
      </c>
      <c r="EU86" s="95">
        <f t="shared" si="187"/>
        <v>1</v>
      </c>
      <c r="EV86" s="95">
        <f t="shared" si="188"/>
        <v>1</v>
      </c>
      <c r="EW86" s="95">
        <f t="shared" si="189"/>
        <v>1</v>
      </c>
      <c r="EX86" s="95">
        <f t="shared" si="190"/>
        <v>1</v>
      </c>
      <c r="EY86" s="95">
        <f t="shared" si="191"/>
        <v>1</v>
      </c>
      <c r="EZ86" s="95">
        <f t="shared" si="192"/>
        <v>1</v>
      </c>
      <c r="FA86" s="95">
        <f t="shared" si="193"/>
        <v>1</v>
      </c>
      <c r="FB86" s="95">
        <f t="shared" si="194"/>
        <v>1</v>
      </c>
      <c r="FC86" s="95">
        <f t="shared" si="195"/>
        <v>1</v>
      </c>
      <c r="FD86" s="95">
        <f t="shared" si="196"/>
        <v>1</v>
      </c>
      <c r="FE86" s="95">
        <f t="shared" si="197"/>
        <v>1</v>
      </c>
      <c r="FF86" s="95">
        <f t="shared" si="198"/>
        <v>1</v>
      </c>
      <c r="FG86" s="95">
        <f t="shared" si="199"/>
        <v>1</v>
      </c>
      <c r="FH86" s="95">
        <f t="shared" si="200"/>
        <v>1</v>
      </c>
      <c r="FI86" s="95">
        <f t="shared" si="201"/>
        <v>1</v>
      </c>
      <c r="FJ86" s="95">
        <f t="shared" si="202"/>
        <v>1</v>
      </c>
      <c r="FK86" s="95">
        <f t="shared" si="203"/>
        <v>1</v>
      </c>
      <c r="FL86" s="95">
        <f t="shared" si="204"/>
        <v>1</v>
      </c>
      <c r="FM86" s="95">
        <f t="shared" si="205"/>
        <v>1</v>
      </c>
      <c r="FN86" s="95">
        <f t="shared" si="206"/>
        <v>1</v>
      </c>
      <c r="FO86" s="95">
        <f t="shared" si="207"/>
        <v>1</v>
      </c>
      <c r="FP86" s="95">
        <f t="shared" si="208"/>
        <v>1</v>
      </c>
      <c r="FQ86" s="115">
        <f t="shared" si="209"/>
        <v>9.7618354128804281</v>
      </c>
      <c r="FR86" s="115">
        <f t="shared" si="210"/>
        <v>7.0668400168137113</v>
      </c>
      <c r="FS86" s="115">
        <f t="shared" si="211"/>
        <v>7.8612785780535859</v>
      </c>
      <c r="FT86" s="115">
        <f t="shared" si="212"/>
        <v>9.155803818703097</v>
      </c>
      <c r="FU86" s="115">
        <f t="shared" si="213"/>
        <v>10.54006717576641</v>
      </c>
      <c r="FV86" s="115">
        <f t="shared" si="214"/>
        <v>11.839190681418687</v>
      </c>
      <c r="FW86" s="115">
        <f t="shared" si="215"/>
        <v>12.986188476305777</v>
      </c>
      <c r="FX86" s="115">
        <f t="shared" si="216"/>
        <v>14.345739528284469</v>
      </c>
      <c r="FY86" s="90"/>
      <c r="FZ86" s="90">
        <f t="shared" si="241"/>
        <v>7.0668400168137113</v>
      </c>
      <c r="GB86" s="18"/>
      <c r="GC86" s="29"/>
      <c r="GE86" s="15"/>
      <c r="GF86" s="15"/>
      <c r="GG86" s="15"/>
      <c r="GI86" s="31"/>
      <c r="GJ86" s="31"/>
      <c r="GK86" s="31"/>
      <c r="IC86" s="28"/>
      <c r="ID86" s="13"/>
      <c r="IE86" s="13"/>
      <c r="IF86" s="13"/>
      <c r="IG86" s="13"/>
      <c r="IH86" s="13"/>
      <c r="II86" s="13"/>
      <c r="IJ86" s="28"/>
      <c r="IK86" s="20"/>
      <c r="IL86" s="13"/>
      <c r="IM86" s="11"/>
      <c r="IN86" s="23"/>
      <c r="IO86" s="13"/>
      <c r="IP86" s="23"/>
      <c r="IQ86" s="28"/>
      <c r="IR86" s="20"/>
      <c r="IS86" s="13"/>
      <c r="IT86" s="20"/>
      <c r="IU86" s="23"/>
      <c r="IV86" s="20"/>
      <c r="IW86" s="23"/>
      <c r="IY86" s="13"/>
      <c r="IZ86" s="25"/>
      <c r="JA86" s="25"/>
      <c r="JB86" s="25"/>
      <c r="JC86" s="25"/>
      <c r="JD86" s="25"/>
      <c r="JE86" s="25"/>
      <c r="JF86" s="25"/>
    </row>
    <row r="87" spans="1:266" s="4" customFormat="1" ht="13.8" x14ac:dyDescent="0.3">
      <c r="B87" s="13">
        <v>0.95</v>
      </c>
      <c r="C87" s="20">
        <v>10.769536764194145</v>
      </c>
      <c r="D87" s="20">
        <v>8.3950100158369789</v>
      </c>
      <c r="E87" s="20">
        <v>6.2881676768483699</v>
      </c>
      <c r="F87" s="20">
        <v>4.1757573220142623</v>
      </c>
      <c r="G87" s="20">
        <v>2.4271037736686973</v>
      </c>
      <c r="H87" s="20">
        <v>1.2543511123173094</v>
      </c>
      <c r="I87" s="20">
        <v>1.0075695708012882</v>
      </c>
      <c r="M87" s="6"/>
      <c r="N87" s="6"/>
      <c r="O87" s="6"/>
      <c r="P87" s="6"/>
      <c r="Q87" s="6"/>
      <c r="R87" s="6"/>
      <c r="S87" s="7"/>
      <c r="T87" s="6"/>
      <c r="V87" s="5"/>
      <c r="W87" s="5"/>
      <c r="X87" s="118">
        <f t="shared" si="242"/>
        <v>14.025517307000007</v>
      </c>
      <c r="Y87" s="118">
        <v>10</v>
      </c>
      <c r="Z87" s="40">
        <v>1.7999999999999999E-2</v>
      </c>
      <c r="AA87" s="40">
        <v>10000000</v>
      </c>
      <c r="AB87" s="40">
        <v>10000000</v>
      </c>
      <c r="AC87" s="98">
        <v>3900000</v>
      </c>
      <c r="AD87" s="42">
        <v>0.33</v>
      </c>
      <c r="AE87" s="42">
        <v>0.33</v>
      </c>
      <c r="AF87" s="41">
        <v>1.7999999999999999E-2</v>
      </c>
      <c r="AG87" s="40">
        <v>10000000</v>
      </c>
      <c r="AH87" s="40">
        <v>10000000</v>
      </c>
      <c r="AI87" s="98">
        <v>3900000</v>
      </c>
      <c r="AJ87" s="42">
        <v>0.33</v>
      </c>
      <c r="AK87" s="42">
        <v>0.33</v>
      </c>
      <c r="AL87" s="42">
        <f>AL60</f>
        <v>5.0200000000000002E-2</v>
      </c>
      <c r="AM87" s="40">
        <v>6000</v>
      </c>
      <c r="AN87" s="40">
        <f>AN60</f>
        <v>10000</v>
      </c>
      <c r="AO87" s="40">
        <f>AO60</f>
        <v>10000</v>
      </c>
      <c r="AP87" s="42">
        <v>0.03</v>
      </c>
      <c r="AQ87" s="42">
        <v>0.03</v>
      </c>
      <c r="AR87" s="4">
        <f t="shared" si="217"/>
        <v>6.8199999999999997E-2</v>
      </c>
      <c r="AS87" s="11">
        <f t="shared" si="218"/>
        <v>1.4025517307000006</v>
      </c>
      <c r="AT87" s="15">
        <f t="shared" si="219"/>
        <v>469.76949837279756</v>
      </c>
      <c r="AU87" s="19">
        <f t="shared" si="220"/>
        <v>5.0040256631266655E-2</v>
      </c>
      <c r="AV87" s="13">
        <f t="shared" si="221"/>
        <v>0.5</v>
      </c>
      <c r="AW87" s="11">
        <f t="shared" si="222"/>
        <v>1</v>
      </c>
      <c r="AX87" s="11">
        <f t="shared" si="223"/>
        <v>0.8911</v>
      </c>
      <c r="AY87" s="11">
        <f t="shared" si="224"/>
        <v>201997.53114128605</v>
      </c>
      <c r="AZ87" s="11">
        <f t="shared" si="225"/>
        <v>1</v>
      </c>
      <c r="BA87" s="11">
        <f t="shared" si="226"/>
        <v>0.34752899999999998</v>
      </c>
      <c r="BB87" s="11">
        <f t="shared" si="227"/>
        <v>1.025058</v>
      </c>
      <c r="BC87" s="11">
        <f t="shared" si="228"/>
        <v>0.99909999999999999</v>
      </c>
      <c r="BD87" s="11">
        <f t="shared" si="229"/>
        <v>0.8911</v>
      </c>
      <c r="BE87" s="11">
        <f t="shared" si="230"/>
        <v>201997.53114128605</v>
      </c>
      <c r="BF87" s="11">
        <f t="shared" si="231"/>
        <v>1</v>
      </c>
      <c r="BG87" s="11">
        <f t="shared" si="232"/>
        <v>0.34752899999999998</v>
      </c>
      <c r="BH87" s="11">
        <f t="shared" si="233"/>
        <v>1.025058</v>
      </c>
      <c r="BI87" s="121">
        <f t="shared" si="124"/>
        <v>7.8686054291582685</v>
      </c>
      <c r="BJ87" s="121">
        <f>16*X87^2/(3*(BJ62^2+1)*Y87^2)</f>
        <v>2.0982947811088715</v>
      </c>
      <c r="BK87" s="121">
        <f>16*X87^2/(3*(BK62^2+1)*Y87^2)</f>
        <v>1.0491473905544357</v>
      </c>
      <c r="BL87" s="121">
        <f>16*X87^2/(3*(BL62^2+1)*Y87^2)</f>
        <v>0.61714552385555044</v>
      </c>
      <c r="BM87" s="121">
        <f>16*X87^2/(3*(BM62^2+1)*Y87^2)</f>
        <v>0.40351822713632146</v>
      </c>
      <c r="BN87" s="121">
        <f>16*X87^2/(3*(BN62^2+1)*Y87^2)</f>
        <v>0.28355334879849614</v>
      </c>
      <c r="BO87" s="121">
        <f>16*X87^2/(3*(BO62^2+1)*Y87^2)</f>
        <v>0.20982947811088715</v>
      </c>
      <c r="BP87" s="121">
        <f>16*X87^2/(3*(BP62^2+1)*Y87^2)</f>
        <v>0.1614072908545286</v>
      </c>
      <c r="BQ87" s="121">
        <f t="shared" si="234"/>
        <v>1.3333333333333333</v>
      </c>
      <c r="BR87" s="121">
        <f t="shared" si="234"/>
        <v>1.3333333333333333</v>
      </c>
      <c r="BS87" s="121">
        <f t="shared" si="234"/>
        <v>1.3333333333333333</v>
      </c>
      <c r="BT87" s="121">
        <f t="shared" si="234"/>
        <v>1.3333333333333333</v>
      </c>
      <c r="BU87" s="121">
        <f t="shared" si="234"/>
        <v>1.3333333333333333</v>
      </c>
      <c r="BV87" s="121">
        <f t="shared" si="234"/>
        <v>1.3333333333333333</v>
      </c>
      <c r="BW87" s="121">
        <f t="shared" si="234"/>
        <v>1.3333333333333333</v>
      </c>
      <c r="BX87" s="121">
        <f t="shared" si="234"/>
        <v>1.3333333333333333</v>
      </c>
      <c r="BY87" s="121">
        <f t="shared" si="235"/>
        <v>2.0333971685388694</v>
      </c>
      <c r="BZ87" s="121">
        <f>(BZ62^4+6*BZ62^2+1)/(BZ62^2+1)*(Y87^2/X87^2)</f>
        <v>4.1684641955046819</v>
      </c>
      <c r="CA87" s="121">
        <f>(CA62^4+6*CA62^2+1)/(CA62^2+1)*(Y87^2/X87^2)</f>
        <v>6.9135503730321561</v>
      </c>
      <c r="CB87" s="121">
        <f>(CB62^4+6*CB62^2+1)/(CB62^2+1)*(Y87^2/X87^2)</f>
        <v>10.55572353667972</v>
      </c>
      <c r="CC87" s="121">
        <f>(CC62^4+6*CC62^2+1)/(CC62^2+1)*(Y87^2/X87^2)</f>
        <v>15.17227118063618</v>
      </c>
      <c r="CD87" s="121">
        <f>(CD62^4+6*CD62^2+1)/(CD62^2+1)*(Y87^2/X87^2)</f>
        <v>20.787364297292633</v>
      </c>
      <c r="CE87" s="121">
        <f>(CE62^4+6*CE62^2+1)/(CE62^2+1)*(Y87^2/X87^2)</f>
        <v>27.41019383190396</v>
      </c>
      <c r="CF87" s="121">
        <f>(CF62^4+6*CF62^2+1)/(CF62^2+1)*(Y87^2/X87^2)</f>
        <v>35.044818123933361</v>
      </c>
      <c r="CG87" s="121">
        <f t="shared" si="236"/>
        <v>1.9671513572895671</v>
      </c>
      <c r="CH87" s="121">
        <f t="shared" si="126"/>
        <v>0.52457369527721787</v>
      </c>
      <c r="CI87" s="121">
        <f t="shared" si="127"/>
        <v>0.26228684763860893</v>
      </c>
      <c r="CJ87" s="121">
        <f t="shared" si="128"/>
        <v>0.15428638096388761</v>
      </c>
      <c r="CK87" s="121">
        <f t="shared" si="129"/>
        <v>0.10087955678408037</v>
      </c>
      <c r="CL87" s="121">
        <f t="shared" si="130"/>
        <v>7.0888337199624035E-2</v>
      </c>
      <c r="CM87" s="121">
        <f t="shared" si="131"/>
        <v>5.2457369527721787E-2</v>
      </c>
      <c r="CN87" s="121">
        <f t="shared" si="132"/>
        <v>0.1614072908545286</v>
      </c>
      <c r="CO87" s="95">
        <f t="shared" si="133"/>
        <v>6.7323239967339177</v>
      </c>
      <c r="CP87" s="95">
        <f t="shared" si="134"/>
        <v>9.5151668012361128</v>
      </c>
      <c r="CQ87" s="95">
        <f t="shared" si="135"/>
        <v>13.143583584495019</v>
      </c>
      <c r="CR87" s="95">
        <f t="shared" si="136"/>
        <v>18.022419596166586</v>
      </c>
      <c r="CS87" s="95">
        <f t="shared" si="137"/>
        <v>24.228962330439622</v>
      </c>
      <c r="CT87" s="95">
        <f t="shared" si="138"/>
        <v>31.787382779705222</v>
      </c>
      <c r="CU87" s="95">
        <f t="shared" si="139"/>
        <v>40.70687188921827</v>
      </c>
      <c r="CV87" s="95">
        <f t="shared" si="140"/>
        <v>39.379014592560509</v>
      </c>
      <c r="CW87" s="95">
        <f t="shared" si="141"/>
        <v>6.7323239967339177</v>
      </c>
      <c r="CX87" s="95">
        <f t="shared" si="142"/>
        <v>9.5151668012361128</v>
      </c>
      <c r="CY87" s="95">
        <f t="shared" si="143"/>
        <v>13.143583584495019</v>
      </c>
      <c r="CZ87" s="95">
        <f t="shared" si="144"/>
        <v>18.022419596166586</v>
      </c>
      <c r="DA87" s="95">
        <f t="shared" si="145"/>
        <v>24.228962330439622</v>
      </c>
      <c r="DB87" s="95">
        <f t="shared" si="146"/>
        <v>31.787382779705222</v>
      </c>
      <c r="DC87" s="95">
        <f t="shared" si="147"/>
        <v>40.70687188921827</v>
      </c>
      <c r="DD87" s="95">
        <f t="shared" si="148"/>
        <v>39.379014592560509</v>
      </c>
      <c r="DE87" s="13">
        <f t="shared" si="237"/>
        <v>12.635490597697137</v>
      </c>
      <c r="DF87" s="13">
        <f t="shared" si="238"/>
        <v>9.0002469766135533</v>
      </c>
      <c r="DG87" s="13">
        <f t="shared" si="239"/>
        <v>10.696185763586591</v>
      </c>
      <c r="DH87" s="13">
        <f t="shared" si="240"/>
        <v>13.906357060535271</v>
      </c>
      <c r="DI87" s="13">
        <f t="shared" si="149"/>
        <v>18.309277407772502</v>
      </c>
      <c r="DJ87" s="13">
        <f t="shared" si="150"/>
        <v>23.80440564609113</v>
      </c>
      <c r="DK87" s="13">
        <f t="shared" si="151"/>
        <v>30.353511310014849</v>
      </c>
      <c r="DL87" s="13">
        <f t="shared" si="152"/>
        <v>37.939713414787889</v>
      </c>
      <c r="DM87" s="95">
        <f t="shared" si="153"/>
        <v>12.635490597697137</v>
      </c>
      <c r="DN87" s="95">
        <f t="shared" si="154"/>
        <v>9.0002469766135533</v>
      </c>
      <c r="DO87" s="95">
        <f t="shared" si="155"/>
        <v>10.696185763586591</v>
      </c>
      <c r="DP87" s="95">
        <f t="shared" si="156"/>
        <v>13.906357060535271</v>
      </c>
      <c r="DQ87" s="95">
        <f t="shared" si="157"/>
        <v>18.309277407772502</v>
      </c>
      <c r="DR87" s="95">
        <f t="shared" si="158"/>
        <v>23.80440564609113</v>
      </c>
      <c r="DS87" s="95">
        <f t="shared" si="159"/>
        <v>30.353511310014849</v>
      </c>
      <c r="DT87" s="95">
        <f t="shared" si="160"/>
        <v>37.939713414787889</v>
      </c>
      <c r="DU87" s="95">
        <f t="shared" si="161"/>
        <v>19.986943387700116</v>
      </c>
      <c r="DV87" s="95">
        <f t="shared" si="162"/>
        <v>11.049139947178039</v>
      </c>
      <c r="DW87" s="95">
        <f t="shared" si="163"/>
        <v>10.341657161441978</v>
      </c>
      <c r="DX87" s="95">
        <f t="shared" si="164"/>
        <v>11.090244854036918</v>
      </c>
      <c r="DY87" s="95">
        <f t="shared" si="165"/>
        <v>12.738305297900173</v>
      </c>
      <c r="DZ87" s="95">
        <f t="shared" si="166"/>
        <v>15.056632650696159</v>
      </c>
      <c r="EA87" s="95">
        <f t="shared" si="167"/>
        <v>17.948444747874866</v>
      </c>
      <c r="EB87" s="95">
        <f t="shared" si="168"/>
        <v>21.368700874774859</v>
      </c>
      <c r="EC87" s="95">
        <f t="shared" si="169"/>
        <v>19.986943387700116</v>
      </c>
      <c r="ED87" s="95">
        <f t="shared" si="170"/>
        <v>11.049139947178039</v>
      </c>
      <c r="EE87" s="95">
        <f t="shared" si="171"/>
        <v>10.341657161441976</v>
      </c>
      <c r="EF87" s="95">
        <f t="shared" si="172"/>
        <v>11.090244854036918</v>
      </c>
      <c r="EG87" s="95">
        <f t="shared" si="173"/>
        <v>12.738305297900173</v>
      </c>
      <c r="EH87" s="95">
        <f t="shared" si="174"/>
        <v>15.056632650696162</v>
      </c>
      <c r="EI87" s="95">
        <f t="shared" si="175"/>
        <v>17.948444747874866</v>
      </c>
      <c r="EJ87" s="95">
        <f t="shared" si="176"/>
        <v>21.368700874774859</v>
      </c>
      <c r="EK87" s="95">
        <f t="shared" si="177"/>
        <v>19.986943387700116</v>
      </c>
      <c r="EL87" s="95">
        <f t="shared" si="178"/>
        <v>11.049139947178039</v>
      </c>
      <c r="EM87" s="95">
        <f t="shared" si="179"/>
        <v>10.341657161441976</v>
      </c>
      <c r="EN87" s="95">
        <f t="shared" si="180"/>
        <v>11.090244854036918</v>
      </c>
      <c r="EO87" s="95">
        <f t="shared" si="181"/>
        <v>12.738305297900173</v>
      </c>
      <c r="EP87" s="95">
        <f t="shared" si="182"/>
        <v>15.056632650696162</v>
      </c>
      <c r="EQ87" s="95">
        <f t="shared" si="183"/>
        <v>17.948444747874866</v>
      </c>
      <c r="ER87" s="95">
        <f t="shared" si="184"/>
        <v>21.368700874774859</v>
      </c>
      <c r="ES87" s="95">
        <f t="shared" si="185"/>
        <v>1</v>
      </c>
      <c r="ET87" s="95">
        <f t="shared" si="186"/>
        <v>1</v>
      </c>
      <c r="EU87" s="95">
        <f t="shared" si="187"/>
        <v>1</v>
      </c>
      <c r="EV87" s="95">
        <f t="shared" si="188"/>
        <v>1</v>
      </c>
      <c r="EW87" s="95">
        <f t="shared" si="189"/>
        <v>1</v>
      </c>
      <c r="EX87" s="95">
        <f t="shared" si="190"/>
        <v>1</v>
      </c>
      <c r="EY87" s="95">
        <f t="shared" si="191"/>
        <v>1</v>
      </c>
      <c r="EZ87" s="95">
        <f t="shared" si="192"/>
        <v>1</v>
      </c>
      <c r="FA87" s="95">
        <f t="shared" si="193"/>
        <v>1</v>
      </c>
      <c r="FB87" s="95">
        <f t="shared" si="194"/>
        <v>1</v>
      </c>
      <c r="FC87" s="95">
        <f t="shared" si="195"/>
        <v>1</v>
      </c>
      <c r="FD87" s="95">
        <f t="shared" si="196"/>
        <v>1</v>
      </c>
      <c r="FE87" s="95">
        <f t="shared" si="197"/>
        <v>1</v>
      </c>
      <c r="FF87" s="95">
        <f t="shared" si="198"/>
        <v>0.99999999999999989</v>
      </c>
      <c r="FG87" s="95">
        <f t="shared" si="199"/>
        <v>1</v>
      </c>
      <c r="FH87" s="95">
        <f t="shared" si="200"/>
        <v>1</v>
      </c>
      <c r="FI87" s="95">
        <f t="shared" si="201"/>
        <v>1</v>
      </c>
      <c r="FJ87" s="95">
        <f t="shared" si="202"/>
        <v>1</v>
      </c>
      <c r="FK87" s="95">
        <f t="shared" si="203"/>
        <v>1</v>
      </c>
      <c r="FL87" s="95">
        <f t="shared" si="204"/>
        <v>1</v>
      </c>
      <c r="FM87" s="95">
        <f t="shared" si="205"/>
        <v>1</v>
      </c>
      <c r="FN87" s="95">
        <f t="shared" si="206"/>
        <v>1</v>
      </c>
      <c r="FO87" s="95">
        <f t="shared" si="207"/>
        <v>1</v>
      </c>
      <c r="FP87" s="95">
        <f t="shared" si="208"/>
        <v>1</v>
      </c>
      <c r="FQ87" s="115">
        <f t="shared" si="209"/>
        <v>10.382270885599398</v>
      </c>
      <c r="FR87" s="115">
        <f t="shared" si="210"/>
        <v>6.9378392530224184</v>
      </c>
      <c r="FS87" s="115">
        <f t="shared" si="211"/>
        <v>7.5076400271172856</v>
      </c>
      <c r="FT87" s="115">
        <f t="shared" si="212"/>
        <v>8.6741872143134557</v>
      </c>
      <c r="FU87" s="115">
        <f t="shared" si="213"/>
        <v>9.9918053428640157</v>
      </c>
      <c r="FV87" s="115">
        <f t="shared" si="214"/>
        <v>11.268640925369487</v>
      </c>
      <c r="FW87" s="115">
        <f t="shared" si="215"/>
        <v>12.423285866564823</v>
      </c>
      <c r="FX87" s="115">
        <f t="shared" si="216"/>
        <v>13.81987488678163</v>
      </c>
      <c r="FY87" s="90"/>
      <c r="FZ87" s="90">
        <f t="shared" si="241"/>
        <v>6.9378392530224184</v>
      </c>
      <c r="GB87" s="18"/>
      <c r="GC87" s="29"/>
      <c r="GE87" s="15"/>
      <c r="GF87" s="15"/>
      <c r="GG87" s="15"/>
      <c r="GI87" s="31"/>
      <c r="GJ87" s="31"/>
      <c r="GK87" s="31"/>
      <c r="IC87" s="28"/>
      <c r="ID87" s="11"/>
      <c r="IE87" s="13"/>
      <c r="IF87" s="11"/>
      <c r="IG87" s="13"/>
      <c r="IH87" s="13"/>
      <c r="II87" s="13"/>
      <c r="IJ87" s="28"/>
      <c r="IK87" s="11"/>
      <c r="IL87" s="13"/>
      <c r="IM87" s="11"/>
      <c r="IN87" s="23"/>
      <c r="IO87" s="11"/>
      <c r="IP87" s="23"/>
      <c r="IQ87" s="28"/>
      <c r="IR87" s="20"/>
      <c r="IS87" s="13"/>
      <c r="IT87" s="23"/>
      <c r="IU87" s="23"/>
      <c r="IV87" s="23"/>
      <c r="IW87" s="23"/>
      <c r="IY87" s="13"/>
      <c r="IZ87" s="25"/>
      <c r="JA87" s="25"/>
      <c r="JB87" s="25"/>
      <c r="JC87" s="25"/>
      <c r="JD87" s="25"/>
      <c r="JE87" s="25"/>
      <c r="JF87" s="25"/>
    </row>
    <row r="88" spans="1:266" s="4" customFormat="1" ht="13.8" x14ac:dyDescent="0.3">
      <c r="B88" s="13">
        <v>1</v>
      </c>
      <c r="C88" s="20">
        <v>10.727749012289602</v>
      </c>
      <c r="D88" s="20">
        <v>8.1400635628263149</v>
      </c>
      <c r="E88" s="20">
        <v>6.1560812548131718</v>
      </c>
      <c r="F88" s="20">
        <v>4.1454998003887322</v>
      </c>
      <c r="G88" s="20">
        <v>2.4217078515584354</v>
      </c>
      <c r="H88" s="20">
        <v>1.2548884293417479</v>
      </c>
      <c r="I88" s="20">
        <v>1.008418838908121</v>
      </c>
      <c r="M88" s="6"/>
      <c r="N88" s="6"/>
      <c r="O88" s="6"/>
      <c r="P88" s="6"/>
      <c r="Q88" s="6"/>
      <c r="R88" s="6"/>
      <c r="S88" s="7"/>
      <c r="T88" s="6"/>
      <c r="X88" s="118">
        <f t="shared" si="242"/>
        <v>15.007303518490009</v>
      </c>
      <c r="Y88" s="118">
        <v>10</v>
      </c>
      <c r="Z88" s="40">
        <v>1.7999999999999999E-2</v>
      </c>
      <c r="AA88" s="40">
        <v>10000000</v>
      </c>
      <c r="AB88" s="40">
        <v>10000000</v>
      </c>
      <c r="AC88" s="98">
        <v>3900000</v>
      </c>
      <c r="AD88" s="42">
        <v>0.33</v>
      </c>
      <c r="AE88" s="42">
        <v>0.33</v>
      </c>
      <c r="AF88" s="41">
        <v>1.7999999999999999E-2</v>
      </c>
      <c r="AG88" s="40">
        <v>10000000</v>
      </c>
      <c r="AH88" s="40">
        <v>10000000</v>
      </c>
      <c r="AI88" s="98">
        <v>3900000</v>
      </c>
      <c r="AJ88" s="42">
        <v>0.33</v>
      </c>
      <c r="AK88" s="42">
        <v>0.33</v>
      </c>
      <c r="AL88" s="42">
        <f>AL60</f>
        <v>5.0200000000000002E-2</v>
      </c>
      <c r="AM88" s="40">
        <v>6000</v>
      </c>
      <c r="AN88" s="40">
        <f>AN60</f>
        <v>10000</v>
      </c>
      <c r="AO88" s="40">
        <f>AO60</f>
        <v>10000</v>
      </c>
      <c r="AP88" s="42">
        <v>0.03</v>
      </c>
      <c r="AQ88" s="42">
        <v>0.03</v>
      </c>
      <c r="AR88" s="4">
        <f t="shared" si="217"/>
        <v>6.8199999999999997E-2</v>
      </c>
      <c r="AS88" s="11">
        <f t="shared" si="218"/>
        <v>1.5007303518490009</v>
      </c>
      <c r="AT88" s="15">
        <f t="shared" si="219"/>
        <v>469.76949837279756</v>
      </c>
      <c r="AU88" s="19">
        <f t="shared" si="220"/>
        <v>5.0040256631266655E-2</v>
      </c>
      <c r="AV88" s="13">
        <f t="shared" si="221"/>
        <v>0.5</v>
      </c>
      <c r="AW88" s="11">
        <f t="shared" si="222"/>
        <v>1</v>
      </c>
      <c r="AX88" s="11">
        <f t="shared" si="223"/>
        <v>0.8911</v>
      </c>
      <c r="AY88" s="11">
        <f t="shared" si="224"/>
        <v>201997.53114128605</v>
      </c>
      <c r="AZ88" s="11">
        <f t="shared" si="225"/>
        <v>1</v>
      </c>
      <c r="BA88" s="11">
        <f t="shared" si="226"/>
        <v>0.34752899999999998</v>
      </c>
      <c r="BB88" s="11">
        <f t="shared" si="227"/>
        <v>1.025058</v>
      </c>
      <c r="BC88" s="11">
        <f t="shared" si="228"/>
        <v>0.99909999999999999</v>
      </c>
      <c r="BD88" s="11">
        <f t="shared" si="229"/>
        <v>0.8911</v>
      </c>
      <c r="BE88" s="11">
        <f t="shared" si="230"/>
        <v>201997.53114128605</v>
      </c>
      <c r="BF88" s="11">
        <f t="shared" si="231"/>
        <v>1</v>
      </c>
      <c r="BG88" s="11">
        <f t="shared" si="232"/>
        <v>0.34752899999999998</v>
      </c>
      <c r="BH88" s="11">
        <f t="shared" si="233"/>
        <v>1.025058</v>
      </c>
      <c r="BI88" s="121">
        <f t="shared" si="124"/>
        <v>9.0087663558433047</v>
      </c>
      <c r="BJ88" s="121">
        <f>16*X88^2/(3*(BJ62^2+1)*Y88^2)</f>
        <v>2.4023376948915476</v>
      </c>
      <c r="BK88" s="121">
        <f>16*X88^2/(3*(BK62^2+1)*Y88^2)</f>
        <v>1.2011688474457738</v>
      </c>
      <c r="BL88" s="121">
        <f>16*X88^2/(3*(BL62^2+1)*Y88^2)</f>
        <v>0.70656991026221994</v>
      </c>
      <c r="BM88" s="121">
        <f>16*X88^2/(3*(BM62^2+1)*Y88^2)</f>
        <v>0.4619880182483746</v>
      </c>
      <c r="BN88" s="121">
        <f>16*X88^2/(3*(BN62^2+1)*Y88^2)</f>
        <v>0.32464022903939832</v>
      </c>
      <c r="BO88" s="121">
        <f>16*X88^2/(3*(BO62^2+1)*Y88^2)</f>
        <v>0.24023376948915479</v>
      </c>
      <c r="BP88" s="121">
        <f>16*X88^2/(3*(BP62^2+1)*Y88^2)</f>
        <v>0.18479520729934984</v>
      </c>
      <c r="BQ88" s="121">
        <f t="shared" si="234"/>
        <v>1.3333333333333333</v>
      </c>
      <c r="BR88" s="121">
        <f t="shared" si="234"/>
        <v>1.3333333333333333</v>
      </c>
      <c r="BS88" s="121">
        <f t="shared" si="234"/>
        <v>1.3333333333333333</v>
      </c>
      <c r="BT88" s="121">
        <f t="shared" si="234"/>
        <v>1.3333333333333333</v>
      </c>
      <c r="BU88" s="121">
        <f t="shared" si="234"/>
        <v>1.3333333333333333</v>
      </c>
      <c r="BV88" s="121">
        <f t="shared" si="234"/>
        <v>1.3333333333333333</v>
      </c>
      <c r="BW88" s="121">
        <f t="shared" si="234"/>
        <v>1.3333333333333333</v>
      </c>
      <c r="BX88" s="121">
        <f t="shared" si="234"/>
        <v>1.3333333333333333</v>
      </c>
      <c r="BY88" s="121">
        <f t="shared" si="235"/>
        <v>1.7760478369629391</v>
      </c>
      <c r="BZ88" s="121">
        <f>(BZ62^4+6*BZ62^2+1)/(BZ62^2+1)*(Y88^2/X88^2)</f>
        <v>3.6408980657740249</v>
      </c>
      <c r="CA88" s="121">
        <f>(CA62^4+6*CA62^2+1)/(CA62^2+1)*(Y88^2/X88^2)</f>
        <v>6.0385626456739931</v>
      </c>
      <c r="CB88" s="121">
        <f>(CB62^4+6*CB62^2+1)/(CB62^2+1)*(Y88^2/X88^2)</f>
        <v>9.2197777418811402</v>
      </c>
      <c r="CC88" s="121">
        <f>(CC62^4+6*CC62^2+1)/(CC62^2+1)*(Y88^2/X88^2)</f>
        <v>13.252049245031161</v>
      </c>
      <c r="CD88" s="121">
        <f>(CD62^4+6*CD62^2+1)/(CD62^2+1)*(Y88^2/X88^2)</f>
        <v>18.156489035979238</v>
      </c>
      <c r="CE88" s="121">
        <f>(CE62^4+6*CE62^2+1)/(CE62^2+1)*(Y88^2/X88^2)</f>
        <v>23.941124842260422</v>
      </c>
      <c r="CF88" s="121">
        <f>(CF62^4+6*CF62^2+1)/(CF62^2+1)*(Y88^2/X88^2)</f>
        <v>30.609501374734347</v>
      </c>
      <c r="CG88" s="121">
        <f t="shared" si="236"/>
        <v>2.2521915889608262</v>
      </c>
      <c r="CH88" s="121">
        <f t="shared" si="126"/>
        <v>0.6005844237228869</v>
      </c>
      <c r="CI88" s="121">
        <f t="shared" si="127"/>
        <v>0.30029221186144345</v>
      </c>
      <c r="CJ88" s="121">
        <f t="shared" si="128"/>
        <v>0.17664247756555498</v>
      </c>
      <c r="CK88" s="121">
        <f t="shared" si="129"/>
        <v>0.11549700456209365</v>
      </c>
      <c r="CL88" s="121">
        <f t="shared" si="130"/>
        <v>8.116005725984958E-2</v>
      </c>
      <c r="CM88" s="121">
        <f t="shared" si="131"/>
        <v>6.0058442372288696E-2</v>
      </c>
      <c r="CN88" s="121">
        <f t="shared" si="132"/>
        <v>0.18479520729934984</v>
      </c>
      <c r="CO88" s="95">
        <f t="shared" si="133"/>
        <v>6.4451625465402369</v>
      </c>
      <c r="CP88" s="95">
        <f t="shared" si="134"/>
        <v>8.8758052266888914</v>
      </c>
      <c r="CQ88" s="95">
        <f t="shared" si="135"/>
        <v>12.045004967503726</v>
      </c>
      <c r="CR88" s="95">
        <f t="shared" si="136"/>
        <v>16.306369288991686</v>
      </c>
      <c r="CS88" s="95">
        <f t="shared" si="137"/>
        <v>21.727404081788464</v>
      </c>
      <c r="CT88" s="95">
        <f t="shared" si="138"/>
        <v>28.329221226749251</v>
      </c>
      <c r="CU88" s="95">
        <f t="shared" si="139"/>
        <v>36.119848451409084</v>
      </c>
      <c r="CV88" s="95">
        <f t="shared" si="140"/>
        <v>34.580362647707659</v>
      </c>
      <c r="CW88" s="95">
        <f t="shared" si="141"/>
        <v>6.4451625465402369</v>
      </c>
      <c r="CX88" s="95">
        <f t="shared" si="142"/>
        <v>8.8758052266888914</v>
      </c>
      <c r="CY88" s="95">
        <f t="shared" si="143"/>
        <v>12.045004967503726</v>
      </c>
      <c r="CZ88" s="95">
        <f t="shared" si="144"/>
        <v>16.306369288991686</v>
      </c>
      <c r="DA88" s="95">
        <f t="shared" si="145"/>
        <v>21.727404081788464</v>
      </c>
      <c r="DB88" s="95">
        <f t="shared" si="146"/>
        <v>28.329221226749251</v>
      </c>
      <c r="DC88" s="95">
        <f t="shared" si="147"/>
        <v>36.119848451409084</v>
      </c>
      <c r="DD88" s="95">
        <f t="shared" si="148"/>
        <v>34.580362647707659</v>
      </c>
      <c r="DE88" s="13">
        <f t="shared" si="237"/>
        <v>13.518302192806242</v>
      </c>
      <c r="DF88" s="13">
        <f t="shared" si="238"/>
        <v>8.7767237606655719</v>
      </c>
      <c r="DG88" s="13">
        <f t="shared" si="239"/>
        <v>9.9732194931197675</v>
      </c>
      <c r="DH88" s="13">
        <f t="shared" si="240"/>
        <v>12.659835652143361</v>
      </c>
      <c r="DI88" s="13">
        <f t="shared" si="149"/>
        <v>16.447525263279537</v>
      </c>
      <c r="DJ88" s="13">
        <f t="shared" si="150"/>
        <v>21.214617265018635</v>
      </c>
      <c r="DK88" s="13">
        <f t="shared" si="151"/>
        <v>26.914846611749578</v>
      </c>
      <c r="DL88" s="13">
        <f t="shared" si="152"/>
        <v>33.527784582033696</v>
      </c>
      <c r="DM88" s="95">
        <f t="shared" si="153"/>
        <v>13.518302192806242</v>
      </c>
      <c r="DN88" s="95">
        <f t="shared" si="154"/>
        <v>8.7767237606655719</v>
      </c>
      <c r="DO88" s="95">
        <f t="shared" si="155"/>
        <v>9.9732194931197675</v>
      </c>
      <c r="DP88" s="95">
        <f t="shared" si="156"/>
        <v>12.659835652143361</v>
      </c>
      <c r="DQ88" s="95">
        <f t="shared" si="157"/>
        <v>16.447525263279537</v>
      </c>
      <c r="DR88" s="95">
        <f t="shared" si="158"/>
        <v>21.214617265018635</v>
      </c>
      <c r="DS88" s="95">
        <f t="shared" si="159"/>
        <v>26.914846611749578</v>
      </c>
      <c r="DT88" s="95">
        <f t="shared" si="160"/>
        <v>33.527784582033696</v>
      </c>
      <c r="DU88" s="95">
        <f t="shared" si="161"/>
        <v>20.396013562149015</v>
      </c>
      <c r="DV88" s="95">
        <f t="shared" si="162"/>
        <v>10.945565547557791</v>
      </c>
      <c r="DW88" s="95">
        <f t="shared" si="163"/>
        <v>10.006654834763225</v>
      </c>
      <c r="DX88" s="95">
        <f t="shared" si="164"/>
        <v>10.512641735987543</v>
      </c>
      <c r="DY88" s="95">
        <f t="shared" si="165"/>
        <v>11.875621483202181</v>
      </c>
      <c r="DZ88" s="95">
        <f t="shared" si="166"/>
        <v>13.856597228981839</v>
      </c>
      <c r="EA88" s="95">
        <f t="shared" si="167"/>
        <v>16.355063809310291</v>
      </c>
      <c r="EB88" s="95">
        <f t="shared" si="168"/>
        <v>19.324336587683881</v>
      </c>
      <c r="EC88" s="95">
        <f t="shared" si="169"/>
        <v>20.396013562149015</v>
      </c>
      <c r="ED88" s="95">
        <f t="shared" si="170"/>
        <v>10.945565547557791</v>
      </c>
      <c r="EE88" s="95">
        <f t="shared" si="171"/>
        <v>10.006654834763225</v>
      </c>
      <c r="EF88" s="95">
        <f t="shared" si="172"/>
        <v>10.512641735987543</v>
      </c>
      <c r="EG88" s="95">
        <f t="shared" si="173"/>
        <v>11.875621483202179</v>
      </c>
      <c r="EH88" s="95">
        <f t="shared" si="174"/>
        <v>13.856597228981839</v>
      </c>
      <c r="EI88" s="95">
        <f t="shared" si="175"/>
        <v>16.355063809310291</v>
      </c>
      <c r="EJ88" s="95">
        <f t="shared" si="176"/>
        <v>19.324336587683881</v>
      </c>
      <c r="EK88" s="95">
        <f t="shared" si="177"/>
        <v>20.396013562149015</v>
      </c>
      <c r="EL88" s="95">
        <f t="shared" si="178"/>
        <v>10.945565547557791</v>
      </c>
      <c r="EM88" s="95">
        <f t="shared" si="179"/>
        <v>10.006654834763225</v>
      </c>
      <c r="EN88" s="95">
        <f t="shared" si="180"/>
        <v>10.512641735987543</v>
      </c>
      <c r="EO88" s="95">
        <f t="shared" si="181"/>
        <v>11.875621483202179</v>
      </c>
      <c r="EP88" s="95">
        <f t="shared" si="182"/>
        <v>13.856597228981839</v>
      </c>
      <c r="EQ88" s="95">
        <f t="shared" si="183"/>
        <v>16.355063809310291</v>
      </c>
      <c r="ER88" s="95">
        <f t="shared" si="184"/>
        <v>19.324336587683881</v>
      </c>
      <c r="ES88" s="95">
        <f t="shared" si="185"/>
        <v>1</v>
      </c>
      <c r="ET88" s="95">
        <f t="shared" si="186"/>
        <v>1</v>
      </c>
      <c r="EU88" s="95">
        <f t="shared" si="187"/>
        <v>1</v>
      </c>
      <c r="EV88" s="95">
        <f t="shared" si="188"/>
        <v>1</v>
      </c>
      <c r="EW88" s="95">
        <f t="shared" si="189"/>
        <v>1</v>
      </c>
      <c r="EX88" s="95">
        <f t="shared" si="190"/>
        <v>1</v>
      </c>
      <c r="EY88" s="95">
        <f t="shared" si="191"/>
        <v>1</v>
      </c>
      <c r="EZ88" s="95">
        <f t="shared" si="192"/>
        <v>1</v>
      </c>
      <c r="FA88" s="95">
        <f t="shared" si="193"/>
        <v>1</v>
      </c>
      <c r="FB88" s="95">
        <f t="shared" si="194"/>
        <v>1</v>
      </c>
      <c r="FC88" s="95">
        <f t="shared" si="195"/>
        <v>1</v>
      </c>
      <c r="FD88" s="95">
        <f t="shared" si="196"/>
        <v>1</v>
      </c>
      <c r="FE88" s="95">
        <f t="shared" si="197"/>
        <v>1</v>
      </c>
      <c r="FF88" s="95">
        <f t="shared" si="198"/>
        <v>1</v>
      </c>
      <c r="FG88" s="95">
        <f t="shared" si="199"/>
        <v>1</v>
      </c>
      <c r="FH88" s="95">
        <f t="shared" si="200"/>
        <v>1</v>
      </c>
      <c r="FI88" s="95">
        <f t="shared" si="201"/>
        <v>1</v>
      </c>
      <c r="FJ88" s="95">
        <f t="shared" si="202"/>
        <v>1</v>
      </c>
      <c r="FK88" s="95">
        <f t="shared" si="203"/>
        <v>1</v>
      </c>
      <c r="FL88" s="95">
        <f t="shared" si="204"/>
        <v>1</v>
      </c>
      <c r="FM88" s="95">
        <f t="shared" si="205"/>
        <v>1</v>
      </c>
      <c r="FN88" s="95">
        <f t="shared" si="206"/>
        <v>1</v>
      </c>
      <c r="FO88" s="95">
        <f t="shared" si="207"/>
        <v>1</v>
      </c>
      <c r="FP88" s="95">
        <f t="shared" si="208"/>
        <v>1</v>
      </c>
      <c r="FQ88" s="115">
        <f t="shared" si="209"/>
        <v>11.144927415263513</v>
      </c>
      <c r="FR88" s="115">
        <f t="shared" si="210"/>
        <v>6.8710801831271562</v>
      </c>
      <c r="FS88" s="115">
        <f t="shared" si="211"/>
        <v>7.2005783186665635</v>
      </c>
      <c r="FT88" s="115">
        <f t="shared" si="212"/>
        <v>8.2259442343179945</v>
      </c>
      <c r="FU88" s="115">
        <f t="shared" si="213"/>
        <v>9.46257041910075</v>
      </c>
      <c r="FV88" s="115">
        <f t="shared" si="214"/>
        <v>10.703057028884276</v>
      </c>
      <c r="FW88" s="115">
        <f t="shared" si="215"/>
        <v>11.853291924448099</v>
      </c>
      <c r="FX88" s="115">
        <f t="shared" si="216"/>
        <v>13.276775683780087</v>
      </c>
      <c r="FY88" s="90"/>
      <c r="FZ88" s="90">
        <f t="shared" si="241"/>
        <v>6.8710801831271562</v>
      </c>
      <c r="GB88" s="18"/>
      <c r="GC88" s="29"/>
      <c r="GE88" s="15"/>
      <c r="GF88" s="15"/>
      <c r="GG88" s="15"/>
      <c r="GI88" s="31"/>
      <c r="GJ88" s="31"/>
      <c r="GK88" s="31"/>
      <c r="IC88" s="28"/>
      <c r="ID88" s="11"/>
      <c r="IE88" s="13"/>
      <c r="IF88" s="11"/>
      <c r="IG88" s="13"/>
      <c r="IH88" s="13"/>
      <c r="II88" s="13"/>
      <c r="IJ88" s="28"/>
      <c r="IK88" s="11"/>
      <c r="IL88" s="13"/>
      <c r="IM88" s="22"/>
      <c r="IN88" s="23"/>
      <c r="IO88" s="11"/>
      <c r="IP88" s="23"/>
      <c r="IQ88" s="28"/>
      <c r="IR88" s="20"/>
      <c r="IS88" s="13"/>
      <c r="IT88" s="23"/>
      <c r="IU88" s="23"/>
      <c r="IV88" s="23"/>
      <c r="IW88" s="23"/>
      <c r="IX88" s="28"/>
      <c r="IY88" s="13"/>
      <c r="IZ88" s="25"/>
      <c r="JA88" s="25"/>
      <c r="JB88" s="25"/>
      <c r="JC88" s="25"/>
      <c r="JD88" s="25"/>
      <c r="JE88" s="25"/>
      <c r="JF88" s="25"/>
    </row>
    <row r="89" spans="1:266" ht="13.8" x14ac:dyDescent="0.3">
      <c r="A89" s="5"/>
      <c r="B89" s="13">
        <v>1.07</v>
      </c>
      <c r="C89" s="20">
        <v>10.801412153282838</v>
      </c>
      <c r="D89" s="20">
        <v>7.7948846947751473</v>
      </c>
      <c r="E89" s="20">
        <v>5.9987359142594512</v>
      </c>
      <c r="F89" s="20">
        <v>4.1127738658745212</v>
      </c>
      <c r="G89" s="20">
        <v>2.4144781787088565</v>
      </c>
      <c r="H89" s="20">
        <v>1.2557084061729842</v>
      </c>
      <c r="I89" s="20">
        <v>1.0096922422166248</v>
      </c>
      <c r="J89" s="5"/>
      <c r="K89" s="5"/>
      <c r="U89" s="4"/>
      <c r="X89" s="118">
        <f t="shared" si="242"/>
        <v>16.057814764784311</v>
      </c>
      <c r="Y89" s="118">
        <v>10</v>
      </c>
      <c r="Z89" s="40">
        <v>1.7999999999999999E-2</v>
      </c>
      <c r="AA89" s="40">
        <v>10000000</v>
      </c>
      <c r="AB89" s="40">
        <v>10000000</v>
      </c>
      <c r="AC89" s="98">
        <v>3900000</v>
      </c>
      <c r="AD89" s="42">
        <v>0.33</v>
      </c>
      <c r="AE89" s="42">
        <v>0.33</v>
      </c>
      <c r="AF89" s="41">
        <v>1.7999999999999999E-2</v>
      </c>
      <c r="AG89" s="40">
        <v>10000000</v>
      </c>
      <c r="AH89" s="40">
        <v>10000000</v>
      </c>
      <c r="AI89" s="98">
        <v>3900000</v>
      </c>
      <c r="AJ89" s="42">
        <v>0.33</v>
      </c>
      <c r="AK89" s="42">
        <v>0.33</v>
      </c>
      <c r="AL89" s="42">
        <f>AL60</f>
        <v>5.0200000000000002E-2</v>
      </c>
      <c r="AM89" s="40">
        <v>6000</v>
      </c>
      <c r="AN89" s="40">
        <f>AN60</f>
        <v>10000</v>
      </c>
      <c r="AO89" s="40">
        <f>AO60</f>
        <v>10000</v>
      </c>
      <c r="AP89" s="42">
        <v>0.03</v>
      </c>
      <c r="AQ89" s="42">
        <v>0.03</v>
      </c>
      <c r="AR89" s="4">
        <f t="shared" si="217"/>
        <v>6.8199999999999997E-2</v>
      </c>
      <c r="AS89" s="11">
        <f t="shared" si="218"/>
        <v>1.6057814764784311</v>
      </c>
      <c r="AT89" s="15">
        <f t="shared" si="219"/>
        <v>469.76949837279756</v>
      </c>
      <c r="AU89" s="19">
        <f t="shared" si="220"/>
        <v>5.0040256631266655E-2</v>
      </c>
      <c r="AV89" s="13">
        <f t="shared" si="221"/>
        <v>0.5</v>
      </c>
      <c r="AW89" s="11">
        <f t="shared" si="222"/>
        <v>1</v>
      </c>
      <c r="AX89" s="11">
        <f t="shared" si="223"/>
        <v>0.8911</v>
      </c>
      <c r="AY89" s="11">
        <f t="shared" si="224"/>
        <v>201997.53114128605</v>
      </c>
      <c r="AZ89" s="11">
        <f t="shared" si="225"/>
        <v>1</v>
      </c>
      <c r="BA89" s="11">
        <f t="shared" si="226"/>
        <v>0.34752899999999998</v>
      </c>
      <c r="BB89" s="11">
        <f t="shared" si="227"/>
        <v>1.025058</v>
      </c>
      <c r="BC89" s="11">
        <f t="shared" si="228"/>
        <v>0.99909999999999999</v>
      </c>
      <c r="BD89" s="11">
        <f t="shared" si="229"/>
        <v>0.8911</v>
      </c>
      <c r="BE89" s="11">
        <f t="shared" si="230"/>
        <v>201997.53114128605</v>
      </c>
      <c r="BF89" s="11">
        <f t="shared" si="231"/>
        <v>1</v>
      </c>
      <c r="BG89" s="11">
        <f t="shared" si="232"/>
        <v>0.34752899999999998</v>
      </c>
      <c r="BH89" s="11">
        <f t="shared" si="233"/>
        <v>1.025058</v>
      </c>
      <c r="BI89" s="121">
        <f t="shared" si="124"/>
        <v>10.314136600805</v>
      </c>
      <c r="BJ89" s="121">
        <f>16*X89^2/(3*(BJ62^2+1)*Y89^2)</f>
        <v>2.7504364268813335</v>
      </c>
      <c r="BK89" s="121">
        <f>16*X89^2/(3*(BK62^2+1)*Y89^2)</f>
        <v>1.3752182134406667</v>
      </c>
      <c r="BL89" s="121">
        <f>16*X89^2/(3*(BL62^2+1)*Y89^2)</f>
        <v>0.80895189025921566</v>
      </c>
      <c r="BM89" s="121">
        <f>16*X89^2/(3*(BM62^2+1)*Y89^2)</f>
        <v>0.52893008209256409</v>
      </c>
      <c r="BN89" s="121">
        <f>16*X89^2/(3*(BN62^2+1)*Y89^2)</f>
        <v>0.37168059822720723</v>
      </c>
      <c r="BO89" s="121">
        <f>16*X89^2/(3*(BO62^2+1)*Y89^2)</f>
        <v>0.27504364268813331</v>
      </c>
      <c r="BP89" s="121">
        <f>16*X89^2/(3*(BP62^2+1)*Y89^2)</f>
        <v>0.21157203283702564</v>
      </c>
      <c r="BQ89" s="121">
        <f t="shared" si="234"/>
        <v>1.3333333333333333</v>
      </c>
      <c r="BR89" s="121">
        <f t="shared" si="234"/>
        <v>1.3333333333333333</v>
      </c>
      <c r="BS89" s="121">
        <f t="shared" si="234"/>
        <v>1.3333333333333333</v>
      </c>
      <c r="BT89" s="121">
        <f t="shared" si="234"/>
        <v>1.3333333333333333</v>
      </c>
      <c r="BU89" s="121">
        <f t="shared" si="234"/>
        <v>1.3333333333333333</v>
      </c>
      <c r="BV89" s="121">
        <f t="shared" si="234"/>
        <v>1.3333333333333333</v>
      </c>
      <c r="BW89" s="121">
        <f t="shared" si="234"/>
        <v>1.3333333333333333</v>
      </c>
      <c r="BX89" s="121">
        <f t="shared" si="234"/>
        <v>1.3333333333333333</v>
      </c>
      <c r="BY89" s="121">
        <f t="shared" si="235"/>
        <v>1.5512689640692978</v>
      </c>
      <c r="BZ89" s="121">
        <f>(BZ62^4+6*BZ62^2+1)/(BZ62^2+1)*(Y89^2/X89^2)</f>
        <v>3.1801013763420602</v>
      </c>
      <c r="CA89" s="121">
        <f>(CA62^4+6*CA62^2+1)/(CA62^2+1)*(Y89^2/X89^2)</f>
        <v>5.2743144778356124</v>
      </c>
      <c r="CB89" s="121">
        <f>(CB62^4+6*CB62^2+1)/(CB62^2+1)*(Y89^2/X89^2)</f>
        <v>8.052910945830325</v>
      </c>
      <c r="CC89" s="121">
        <f>(CC62^4+6*CC62^2+1)/(CC62^2+1)*(Y89^2/X89^2)</f>
        <v>11.574853039593991</v>
      </c>
      <c r="CD89" s="121">
        <f>(CD62^4+6*CD62^2+1)/(CD62^2+1)*(Y89^2/X89^2)</f>
        <v>15.858580693492215</v>
      </c>
      <c r="CE89" s="121">
        <f>(CE62^4+6*CE62^2+1)/(CE62^2+1)*(Y89^2/X89^2)</f>
        <v>20.911105635654135</v>
      </c>
      <c r="CF89" s="121">
        <f>(CF62^4+6*CF62^2+1)/(CF62^2+1)*(Y89^2/X89^2)</f>
        <v>26.735523953825091</v>
      </c>
      <c r="CG89" s="121">
        <f t="shared" si="236"/>
        <v>2.57853415020125</v>
      </c>
      <c r="CH89" s="121">
        <f t="shared" si="126"/>
        <v>0.68760910672033337</v>
      </c>
      <c r="CI89" s="121">
        <f t="shared" si="127"/>
        <v>0.34380455336016669</v>
      </c>
      <c r="CJ89" s="121">
        <f t="shared" si="128"/>
        <v>0.20223797256480391</v>
      </c>
      <c r="CK89" s="121">
        <f t="shared" si="129"/>
        <v>0.13223252052314102</v>
      </c>
      <c r="CL89" s="121">
        <f t="shared" si="130"/>
        <v>9.2920149556801807E-2</v>
      </c>
      <c r="CM89" s="121">
        <f t="shared" si="131"/>
        <v>6.8760910672033326E-2</v>
      </c>
      <c r="CN89" s="121">
        <f t="shared" si="132"/>
        <v>0.21157203283702564</v>
      </c>
      <c r="CO89" s="95">
        <f t="shared" si="133"/>
        <v>6.1943446146739767</v>
      </c>
      <c r="CP89" s="95">
        <f t="shared" si="134"/>
        <v>8.3173620661096095</v>
      </c>
      <c r="CQ89" s="95">
        <f t="shared" si="135"/>
        <v>11.085463857370708</v>
      </c>
      <c r="CR89" s="95">
        <f t="shared" si="136"/>
        <v>14.807504491039989</v>
      </c>
      <c r="CS89" s="95">
        <f t="shared" si="137"/>
        <v>19.542446226385245</v>
      </c>
      <c r="CT89" s="95">
        <f t="shared" si="138"/>
        <v>25.308728997772072</v>
      </c>
      <c r="CU89" s="95">
        <f t="shared" si="139"/>
        <v>32.113364533329623</v>
      </c>
      <c r="CV89" s="95">
        <f t="shared" si="140"/>
        <v>30.389034195569621</v>
      </c>
      <c r="CW89" s="95">
        <f t="shared" si="141"/>
        <v>6.1943446146739767</v>
      </c>
      <c r="CX89" s="95">
        <f t="shared" si="142"/>
        <v>8.3173620661096095</v>
      </c>
      <c r="CY89" s="95">
        <f t="shared" si="143"/>
        <v>11.085463857370708</v>
      </c>
      <c r="CZ89" s="95">
        <f t="shared" si="144"/>
        <v>14.807504491039989</v>
      </c>
      <c r="DA89" s="95">
        <f t="shared" si="145"/>
        <v>19.542446226385245</v>
      </c>
      <c r="DB89" s="95">
        <f t="shared" si="146"/>
        <v>25.308728997772072</v>
      </c>
      <c r="DC89" s="95">
        <f t="shared" si="147"/>
        <v>32.113364533329623</v>
      </c>
      <c r="DD89" s="95">
        <f t="shared" si="148"/>
        <v>30.389034195569621</v>
      </c>
      <c r="DE89" s="13">
        <f t="shared" si="237"/>
        <v>14.598893564874297</v>
      </c>
      <c r="DF89" s="13">
        <f t="shared" si="238"/>
        <v>8.6640258032233941</v>
      </c>
      <c r="DG89" s="13">
        <f t="shared" si="239"/>
        <v>9.383020691276279</v>
      </c>
      <c r="DH89" s="13">
        <f t="shared" si="240"/>
        <v>11.595350836089541</v>
      </c>
      <c r="DI89" s="13">
        <f t="shared" si="149"/>
        <v>14.837271121686555</v>
      </c>
      <c r="DJ89" s="13">
        <f t="shared" si="150"/>
        <v>18.963749291719424</v>
      </c>
      <c r="DK89" s="13">
        <f t="shared" si="151"/>
        <v>23.919637278342268</v>
      </c>
      <c r="DL89" s="13">
        <f t="shared" si="152"/>
        <v>29.680583986662114</v>
      </c>
      <c r="DM89" s="95">
        <f t="shared" si="153"/>
        <v>14.598893564874297</v>
      </c>
      <c r="DN89" s="95">
        <f t="shared" si="154"/>
        <v>8.6640258032233941</v>
      </c>
      <c r="DO89" s="95">
        <f t="shared" si="155"/>
        <v>9.383020691276279</v>
      </c>
      <c r="DP89" s="95">
        <f t="shared" si="156"/>
        <v>11.595350836089541</v>
      </c>
      <c r="DQ89" s="95">
        <f t="shared" si="157"/>
        <v>14.837271121686555</v>
      </c>
      <c r="DR89" s="95">
        <f t="shared" si="158"/>
        <v>18.963749291719424</v>
      </c>
      <c r="DS89" s="95">
        <f t="shared" si="159"/>
        <v>23.919637278342268</v>
      </c>
      <c r="DT89" s="95">
        <f t="shared" si="160"/>
        <v>29.680583986662114</v>
      </c>
      <c r="DU89" s="95">
        <f t="shared" si="161"/>
        <v>20.896729347406932</v>
      </c>
      <c r="DV89" s="95">
        <f t="shared" si="162"/>
        <v>10.893344469621896</v>
      </c>
      <c r="DW89" s="95">
        <f t="shared" si="163"/>
        <v>9.7331732355554053</v>
      </c>
      <c r="DX89" s="95">
        <f t="shared" si="164"/>
        <v>10.01938927780305</v>
      </c>
      <c r="DY89" s="95">
        <f t="shared" si="165"/>
        <v>11.129474801103957</v>
      </c>
      <c r="DZ89" s="95">
        <f t="shared" si="166"/>
        <v>12.813608034458237</v>
      </c>
      <c r="EA89" s="95">
        <f t="shared" si="167"/>
        <v>14.96716767007068</v>
      </c>
      <c r="EB89" s="95">
        <f t="shared" si="168"/>
        <v>17.541651553405366</v>
      </c>
      <c r="EC89" s="95">
        <f t="shared" si="169"/>
        <v>20.896729347406932</v>
      </c>
      <c r="ED89" s="95">
        <f t="shared" si="170"/>
        <v>10.893344469621896</v>
      </c>
      <c r="EE89" s="95">
        <f t="shared" si="171"/>
        <v>9.7331732355554053</v>
      </c>
      <c r="EF89" s="95">
        <f t="shared" si="172"/>
        <v>10.01938927780305</v>
      </c>
      <c r="EG89" s="95">
        <f t="shared" si="173"/>
        <v>11.129474801103957</v>
      </c>
      <c r="EH89" s="95">
        <f t="shared" si="174"/>
        <v>12.813608034458237</v>
      </c>
      <c r="EI89" s="95">
        <f t="shared" si="175"/>
        <v>14.96716767007068</v>
      </c>
      <c r="EJ89" s="95">
        <f t="shared" si="176"/>
        <v>17.541651553405362</v>
      </c>
      <c r="EK89" s="95">
        <f t="shared" si="177"/>
        <v>20.896729347406932</v>
      </c>
      <c r="EL89" s="95">
        <f t="shared" si="178"/>
        <v>10.893344469621896</v>
      </c>
      <c r="EM89" s="95">
        <f t="shared" si="179"/>
        <v>9.7331732355554053</v>
      </c>
      <c r="EN89" s="95">
        <f t="shared" si="180"/>
        <v>10.01938927780305</v>
      </c>
      <c r="EO89" s="95">
        <f t="shared" si="181"/>
        <v>11.129474801103957</v>
      </c>
      <c r="EP89" s="95">
        <f t="shared" si="182"/>
        <v>12.813608034458237</v>
      </c>
      <c r="EQ89" s="95">
        <f t="shared" si="183"/>
        <v>14.96716767007068</v>
      </c>
      <c r="ER89" s="95">
        <f t="shared" si="184"/>
        <v>17.541651553405362</v>
      </c>
      <c r="ES89" s="95">
        <f t="shared" si="185"/>
        <v>1</v>
      </c>
      <c r="ET89" s="95">
        <f t="shared" si="186"/>
        <v>1</v>
      </c>
      <c r="EU89" s="95">
        <f t="shared" si="187"/>
        <v>1</v>
      </c>
      <c r="EV89" s="95">
        <f t="shared" si="188"/>
        <v>1</v>
      </c>
      <c r="EW89" s="95">
        <f t="shared" si="189"/>
        <v>1</v>
      </c>
      <c r="EX89" s="95">
        <f t="shared" si="190"/>
        <v>1</v>
      </c>
      <c r="EY89" s="95">
        <f t="shared" si="191"/>
        <v>1</v>
      </c>
      <c r="EZ89" s="95">
        <f t="shared" si="192"/>
        <v>1</v>
      </c>
      <c r="FA89" s="95">
        <f t="shared" si="193"/>
        <v>1</v>
      </c>
      <c r="FB89" s="95">
        <f t="shared" si="194"/>
        <v>1</v>
      </c>
      <c r="FC89" s="95">
        <f t="shared" si="195"/>
        <v>1</v>
      </c>
      <c r="FD89" s="95">
        <f t="shared" si="196"/>
        <v>1</v>
      </c>
      <c r="FE89" s="95">
        <f t="shared" si="197"/>
        <v>1</v>
      </c>
      <c r="FF89" s="95">
        <f t="shared" si="198"/>
        <v>1</v>
      </c>
      <c r="FG89" s="95">
        <f t="shared" si="199"/>
        <v>1</v>
      </c>
      <c r="FH89" s="95">
        <f t="shared" si="200"/>
        <v>1</v>
      </c>
      <c r="FI89" s="95">
        <f t="shared" si="201"/>
        <v>1</v>
      </c>
      <c r="FJ89" s="95">
        <f t="shared" si="202"/>
        <v>1</v>
      </c>
      <c r="FK89" s="95">
        <f t="shared" si="203"/>
        <v>1</v>
      </c>
      <c r="FL89" s="95">
        <f t="shared" si="204"/>
        <v>1</v>
      </c>
      <c r="FM89" s="95">
        <f t="shared" si="205"/>
        <v>1</v>
      </c>
      <c r="FN89" s="95">
        <f t="shared" si="206"/>
        <v>1</v>
      </c>
      <c r="FO89" s="95">
        <f t="shared" si="207"/>
        <v>1</v>
      </c>
      <c r="FP89" s="95">
        <f t="shared" si="208"/>
        <v>1</v>
      </c>
      <c r="FQ89" s="115">
        <f t="shared" si="209"/>
        <v>12.065392478109171</v>
      </c>
      <c r="FR89" s="115">
        <f t="shared" si="210"/>
        <v>6.8700288545423156</v>
      </c>
      <c r="FS89" s="115">
        <f t="shared" si="211"/>
        <v>6.9430723082375811</v>
      </c>
      <c r="FT89" s="115">
        <f t="shared" si="212"/>
        <v>7.8153530725047835</v>
      </c>
      <c r="FU89" s="115">
        <f t="shared" si="213"/>
        <v>8.9579253192027082</v>
      </c>
      <c r="FV89" s="115">
        <f t="shared" si="214"/>
        <v>10.148508627645082</v>
      </c>
      <c r="FW89" s="115">
        <f t="shared" si="215"/>
        <v>11.281951838858667</v>
      </c>
      <c r="FX89" s="115">
        <f t="shared" si="216"/>
        <v>12.72126698932265</v>
      </c>
      <c r="FZ89" s="90">
        <f t="shared" si="241"/>
        <v>6.8700288545423156</v>
      </c>
      <c r="GB89" s="18"/>
      <c r="GC89" s="29"/>
      <c r="GE89" s="15"/>
      <c r="GF89" s="15"/>
      <c r="GG89" s="15"/>
      <c r="GI89" s="31"/>
      <c r="GJ89" s="31"/>
      <c r="GK89" s="31"/>
      <c r="IC89" s="28"/>
      <c r="ID89" s="13"/>
      <c r="IE89" s="13"/>
      <c r="IF89" s="13"/>
      <c r="IG89" s="13"/>
      <c r="IH89" s="13"/>
      <c r="II89" s="13"/>
      <c r="IJ89" s="28"/>
      <c r="IK89" s="20"/>
      <c r="IL89" s="13"/>
      <c r="IM89" s="11"/>
      <c r="IN89" s="23"/>
      <c r="IO89" s="13"/>
      <c r="IP89" s="23"/>
      <c r="IQ89" s="28"/>
      <c r="IR89" s="20"/>
      <c r="IS89" s="13"/>
      <c r="IT89" s="20"/>
      <c r="IU89" s="23"/>
      <c r="IV89" s="20"/>
      <c r="IW89" s="23"/>
      <c r="IY89" s="13"/>
      <c r="IZ89" s="25"/>
      <c r="JA89" s="25"/>
      <c r="JB89" s="25"/>
      <c r="JC89" s="25"/>
      <c r="JD89" s="25"/>
      <c r="JE89" s="25"/>
      <c r="JF89" s="25"/>
    </row>
    <row r="90" spans="1:266" ht="13.8" x14ac:dyDescent="0.3">
      <c r="A90" s="5"/>
      <c r="B90" s="95">
        <v>1.1449000000000003</v>
      </c>
      <c r="C90" s="20">
        <v>10.379445411712721</v>
      </c>
      <c r="D90" s="20">
        <v>7.4986197801038719</v>
      </c>
      <c r="E90" s="20">
        <v>5.8645257606599808</v>
      </c>
      <c r="F90" s="20">
        <v>4.0906280178784593</v>
      </c>
      <c r="G90" s="20">
        <v>2.4073065214096014</v>
      </c>
      <c r="H90" s="20">
        <v>1.2566785618321203</v>
      </c>
      <c r="I90" s="20">
        <v>1.011166720778397</v>
      </c>
      <c r="J90" s="5"/>
      <c r="K90" s="5"/>
      <c r="U90" s="4"/>
      <c r="X90" s="118">
        <f t="shared" si="242"/>
        <v>17.181861798319215</v>
      </c>
      <c r="Y90" s="118">
        <v>10</v>
      </c>
      <c r="Z90" s="40">
        <v>1.7999999999999999E-2</v>
      </c>
      <c r="AA90" s="40">
        <v>10000000</v>
      </c>
      <c r="AB90" s="40">
        <v>10000000</v>
      </c>
      <c r="AC90" s="98">
        <v>3900000</v>
      </c>
      <c r="AD90" s="42">
        <v>0.33</v>
      </c>
      <c r="AE90" s="42">
        <v>0.33</v>
      </c>
      <c r="AF90" s="41">
        <v>1.7999999999999999E-2</v>
      </c>
      <c r="AG90" s="40">
        <v>10000000</v>
      </c>
      <c r="AH90" s="40">
        <v>10000000</v>
      </c>
      <c r="AI90" s="98">
        <v>3900000</v>
      </c>
      <c r="AJ90" s="42">
        <v>0.33</v>
      </c>
      <c r="AK90" s="42">
        <v>0.33</v>
      </c>
      <c r="AL90" s="42">
        <f>AL60</f>
        <v>5.0200000000000002E-2</v>
      </c>
      <c r="AM90" s="40">
        <v>6000</v>
      </c>
      <c r="AN90" s="40">
        <f>AN60</f>
        <v>10000</v>
      </c>
      <c r="AO90" s="40">
        <f>AO60</f>
        <v>10000</v>
      </c>
      <c r="AP90" s="42">
        <v>0.03</v>
      </c>
      <c r="AQ90" s="42">
        <v>0.03</v>
      </c>
      <c r="AR90" s="4">
        <f t="shared" si="217"/>
        <v>6.8199999999999997E-2</v>
      </c>
      <c r="AS90" s="11">
        <f t="shared" si="218"/>
        <v>1.7181861798319216</v>
      </c>
      <c r="AT90" s="15">
        <f t="shared" si="219"/>
        <v>469.76949837279756</v>
      </c>
      <c r="AU90" s="19">
        <f t="shared" si="220"/>
        <v>5.0040256631266655E-2</v>
      </c>
      <c r="AV90" s="13">
        <f t="shared" si="221"/>
        <v>0.5</v>
      </c>
      <c r="AW90" s="11">
        <f t="shared" si="222"/>
        <v>1</v>
      </c>
      <c r="AX90" s="11">
        <f t="shared" si="223"/>
        <v>0.8911</v>
      </c>
      <c r="AY90" s="11">
        <f t="shared" si="224"/>
        <v>201997.53114128605</v>
      </c>
      <c r="AZ90" s="11">
        <f t="shared" si="225"/>
        <v>1</v>
      </c>
      <c r="BA90" s="11">
        <f t="shared" si="226"/>
        <v>0.34752899999999998</v>
      </c>
      <c r="BB90" s="11">
        <f t="shared" si="227"/>
        <v>1.025058</v>
      </c>
      <c r="BC90" s="11">
        <f t="shared" si="228"/>
        <v>0.99909999999999999</v>
      </c>
      <c r="BD90" s="11">
        <f t="shared" si="229"/>
        <v>0.8911</v>
      </c>
      <c r="BE90" s="11">
        <f t="shared" si="230"/>
        <v>201997.53114128605</v>
      </c>
      <c r="BF90" s="11">
        <f t="shared" si="231"/>
        <v>1</v>
      </c>
      <c r="BG90" s="11">
        <f t="shared" si="232"/>
        <v>0.34752899999999998</v>
      </c>
      <c r="BH90" s="11">
        <f t="shared" si="233"/>
        <v>1.025058</v>
      </c>
      <c r="BI90" s="121">
        <f t="shared" si="124"/>
        <v>11.80865499426165</v>
      </c>
      <c r="BJ90" s="121">
        <f>16*X90^2/(3*(BJ62^2+1)*Y90^2)</f>
        <v>3.1489746651364396</v>
      </c>
      <c r="BK90" s="121">
        <f>16*X90^2/(3*(BK62^2+1)*Y90^2)</f>
        <v>1.5744873325682198</v>
      </c>
      <c r="BL90" s="121">
        <f>16*X90^2/(3*(BL62^2+1)*Y90^2)</f>
        <v>0.92616901915777639</v>
      </c>
      <c r="BM90" s="121">
        <f>16*X90^2/(3*(BM62^2+1)*Y90^2)</f>
        <v>0.60557205098777689</v>
      </c>
      <c r="BN90" s="121">
        <f>16*X90^2/(3*(BN62^2+1)*Y90^2)</f>
        <v>0.42553711691032969</v>
      </c>
      <c r="BO90" s="121">
        <f>16*X90^2/(3*(BO62^2+1)*Y90^2)</f>
        <v>0.31489746651364398</v>
      </c>
      <c r="BP90" s="121">
        <f>16*X90^2/(3*(BP62^2+1)*Y90^2)</f>
        <v>0.24222882039511073</v>
      </c>
      <c r="BQ90" s="121">
        <f t="shared" si="234"/>
        <v>1.3333333333333333</v>
      </c>
      <c r="BR90" s="121">
        <f t="shared" si="234"/>
        <v>1.3333333333333333</v>
      </c>
      <c r="BS90" s="121">
        <f t="shared" si="234"/>
        <v>1.3333333333333333</v>
      </c>
      <c r="BT90" s="121">
        <f t="shared" si="234"/>
        <v>1.3333333333333333</v>
      </c>
      <c r="BU90" s="121">
        <f t="shared" si="234"/>
        <v>1.3333333333333333</v>
      </c>
      <c r="BV90" s="121">
        <f t="shared" si="234"/>
        <v>1.3333333333333333</v>
      </c>
      <c r="BW90" s="121">
        <f t="shared" si="234"/>
        <v>1.3333333333333333</v>
      </c>
      <c r="BX90" s="121">
        <f t="shared" si="234"/>
        <v>1.3333333333333333</v>
      </c>
      <c r="BY90" s="121">
        <f t="shared" si="235"/>
        <v>1.3549383911863893</v>
      </c>
      <c r="BZ90" s="121">
        <f>(BZ62^4+6*BZ62^2+1)/(BZ62^2+1)*(Y90^2/X90^2)</f>
        <v>2.777623701932098</v>
      </c>
      <c r="CA90" s="121">
        <f>(CA62^4+6*CA62^2+1)/(CA62^2+1)*(Y90^2/X90^2)</f>
        <v>4.6067905300337237</v>
      </c>
      <c r="CB90" s="121">
        <f>(CB62^4+6*CB62^2+1)/(CB62^2+1)*(Y90^2/X90^2)</f>
        <v>7.033724295423462</v>
      </c>
      <c r="CC90" s="121">
        <f>(CC62^4+6*CC62^2+1)/(CC62^2+1)*(Y90^2/X90^2)</f>
        <v>10.10992491885229</v>
      </c>
      <c r="CD90" s="121">
        <f>(CD62^4+6*CD62^2+1)/(CD62^2+1)*(Y90^2/X90^2)</f>
        <v>13.851498553141941</v>
      </c>
      <c r="CE90" s="121">
        <f>(CE62^4+6*CE62^2+1)/(CE62^2+1)*(Y90^2/X90^2)</f>
        <v>18.264569513192527</v>
      </c>
      <c r="CF90" s="121">
        <f>(CF62^4+6*CF62^2+1)/(CF62^2+1)*(Y90^2/X90^2)</f>
        <v>23.351842041946963</v>
      </c>
      <c r="CG90" s="121">
        <f t="shared" si="236"/>
        <v>2.9521637485654124</v>
      </c>
      <c r="CH90" s="121">
        <f t="shared" si="126"/>
        <v>0.78724366628410991</v>
      </c>
      <c r="CI90" s="121">
        <f t="shared" si="127"/>
        <v>0.39362183314205496</v>
      </c>
      <c r="CJ90" s="121">
        <f t="shared" si="128"/>
        <v>0.2315422547894441</v>
      </c>
      <c r="CK90" s="121">
        <f t="shared" si="129"/>
        <v>0.15139301274694422</v>
      </c>
      <c r="CL90" s="121">
        <f t="shared" si="130"/>
        <v>0.10638427922758242</v>
      </c>
      <c r="CM90" s="121">
        <f t="shared" si="131"/>
        <v>7.8724366628410994E-2</v>
      </c>
      <c r="CN90" s="121">
        <f t="shared" si="132"/>
        <v>0.24222882039511073</v>
      </c>
      <c r="CO90" s="95">
        <f t="shared" si="133"/>
        <v>5.9752705192365934</v>
      </c>
      <c r="CP90" s="95">
        <f t="shared" si="134"/>
        <v>7.8295961821203672</v>
      </c>
      <c r="CQ90" s="95">
        <f t="shared" si="135"/>
        <v>10.24736349041026</v>
      </c>
      <c r="CR90" s="95">
        <f t="shared" si="136"/>
        <v>13.498337928063574</v>
      </c>
      <c r="CS90" s="95">
        <f t="shared" si="137"/>
        <v>17.634019415831283</v>
      </c>
      <c r="CT90" s="95">
        <f t="shared" si="138"/>
        <v>22.670514106535126</v>
      </c>
      <c r="CU90" s="95">
        <f t="shared" si="139"/>
        <v>28.613946315075211</v>
      </c>
      <c r="CV90" s="95">
        <f t="shared" si="140"/>
        <v>26.728165602558835</v>
      </c>
      <c r="CW90" s="95">
        <f t="shared" si="141"/>
        <v>5.9752705192365934</v>
      </c>
      <c r="CX90" s="95">
        <f t="shared" si="142"/>
        <v>7.8295961821203672</v>
      </c>
      <c r="CY90" s="95">
        <f t="shared" si="143"/>
        <v>10.24736349041026</v>
      </c>
      <c r="CZ90" s="95">
        <f t="shared" si="144"/>
        <v>13.498337928063574</v>
      </c>
      <c r="DA90" s="95">
        <f t="shared" si="145"/>
        <v>17.634019415831283</v>
      </c>
      <c r="DB90" s="95">
        <f t="shared" si="146"/>
        <v>22.670514106535126</v>
      </c>
      <c r="DC90" s="95">
        <f t="shared" si="147"/>
        <v>28.613946315075211</v>
      </c>
      <c r="DD90" s="95">
        <f t="shared" si="148"/>
        <v>26.728165602558835</v>
      </c>
      <c r="DE90" s="13">
        <f t="shared" si="237"/>
        <v>15.897081385448038</v>
      </c>
      <c r="DF90" s="13">
        <f t="shared" si="238"/>
        <v>8.6600863670685371</v>
      </c>
      <c r="DG90" s="13">
        <f t="shared" si="239"/>
        <v>8.9147658626019428</v>
      </c>
      <c r="DH90" s="13">
        <f t="shared" si="240"/>
        <v>10.693381314581238</v>
      </c>
      <c r="DI90" s="13">
        <f t="shared" si="149"/>
        <v>13.448984969840065</v>
      </c>
      <c r="DJ90" s="13">
        <f t="shared" si="150"/>
        <v>17.010523670052269</v>
      </c>
      <c r="DK90" s="13">
        <f t="shared" si="151"/>
        <v>21.31295497970617</v>
      </c>
      <c r="DL90" s="13">
        <f t="shared" si="152"/>
        <v>26.327558862342073</v>
      </c>
      <c r="DM90" s="95">
        <f t="shared" si="153"/>
        <v>15.897081385448038</v>
      </c>
      <c r="DN90" s="95">
        <f t="shared" si="154"/>
        <v>8.6600863670685371</v>
      </c>
      <c r="DO90" s="95">
        <f t="shared" si="155"/>
        <v>8.9147658626019428</v>
      </c>
      <c r="DP90" s="95">
        <f t="shared" si="156"/>
        <v>10.693381314581238</v>
      </c>
      <c r="DQ90" s="95">
        <f t="shared" si="157"/>
        <v>13.448984969840065</v>
      </c>
      <c r="DR90" s="95">
        <f t="shared" si="158"/>
        <v>17.010523670052269</v>
      </c>
      <c r="DS90" s="95">
        <f t="shared" si="159"/>
        <v>21.31295497970617</v>
      </c>
      <c r="DT90" s="95">
        <f t="shared" si="160"/>
        <v>26.327558862342073</v>
      </c>
      <c r="DU90" s="95">
        <f t="shared" si="161"/>
        <v>21.498273234201825</v>
      </c>
      <c r="DV90" s="95">
        <f t="shared" si="162"/>
        <v>10.891519045211947</v>
      </c>
      <c r="DW90" s="95">
        <f t="shared" si="163"/>
        <v>9.5161970590829199</v>
      </c>
      <c r="DX90" s="95">
        <f t="shared" si="164"/>
        <v>9.6014418566827064</v>
      </c>
      <c r="DY90" s="95">
        <f t="shared" si="165"/>
        <v>10.486181870350546</v>
      </c>
      <c r="DZ90" s="95">
        <f t="shared" si="166"/>
        <v>11.908537971695084</v>
      </c>
      <c r="EA90" s="95">
        <f t="shared" si="167"/>
        <v>13.759304079987071</v>
      </c>
      <c r="EB90" s="95">
        <f t="shared" si="168"/>
        <v>15.987953595498936</v>
      </c>
      <c r="EC90" s="95">
        <f t="shared" si="169"/>
        <v>21.498273234201825</v>
      </c>
      <c r="ED90" s="95">
        <f t="shared" si="170"/>
        <v>10.891519045211947</v>
      </c>
      <c r="EE90" s="95">
        <f t="shared" si="171"/>
        <v>9.5161970590829199</v>
      </c>
      <c r="EF90" s="95">
        <f t="shared" si="172"/>
        <v>9.6014418566827064</v>
      </c>
      <c r="EG90" s="95">
        <f t="shared" si="173"/>
        <v>10.486181870350546</v>
      </c>
      <c r="EH90" s="95">
        <f t="shared" si="174"/>
        <v>11.908537971695083</v>
      </c>
      <c r="EI90" s="95">
        <f t="shared" si="175"/>
        <v>13.759304079987071</v>
      </c>
      <c r="EJ90" s="95">
        <f t="shared" si="176"/>
        <v>15.987953595498936</v>
      </c>
      <c r="EK90" s="95">
        <f t="shared" si="177"/>
        <v>21.498273234201825</v>
      </c>
      <c r="EL90" s="95">
        <f t="shared" si="178"/>
        <v>10.891519045211947</v>
      </c>
      <c r="EM90" s="95">
        <f t="shared" si="179"/>
        <v>9.5161970590829199</v>
      </c>
      <c r="EN90" s="95">
        <f t="shared" si="180"/>
        <v>9.6014418566827064</v>
      </c>
      <c r="EO90" s="95">
        <f t="shared" si="181"/>
        <v>10.486181870350546</v>
      </c>
      <c r="EP90" s="95">
        <f t="shared" si="182"/>
        <v>11.908537971695083</v>
      </c>
      <c r="EQ90" s="95">
        <f t="shared" si="183"/>
        <v>13.759304079987071</v>
      </c>
      <c r="ER90" s="95">
        <f t="shared" si="184"/>
        <v>15.987953595498936</v>
      </c>
      <c r="ES90" s="95">
        <f t="shared" si="185"/>
        <v>1</v>
      </c>
      <c r="ET90" s="95">
        <f t="shared" si="186"/>
        <v>1</v>
      </c>
      <c r="EU90" s="95">
        <f t="shared" si="187"/>
        <v>1</v>
      </c>
      <c r="EV90" s="95">
        <f t="shared" si="188"/>
        <v>1</v>
      </c>
      <c r="EW90" s="95">
        <f t="shared" si="189"/>
        <v>1</v>
      </c>
      <c r="EX90" s="95">
        <f t="shared" si="190"/>
        <v>1</v>
      </c>
      <c r="EY90" s="95">
        <f t="shared" si="191"/>
        <v>1</v>
      </c>
      <c r="EZ90" s="95">
        <f t="shared" si="192"/>
        <v>1</v>
      </c>
      <c r="FA90" s="95">
        <f t="shared" si="193"/>
        <v>1</v>
      </c>
      <c r="FB90" s="95">
        <f t="shared" si="194"/>
        <v>1</v>
      </c>
      <c r="FC90" s="95">
        <f t="shared" si="195"/>
        <v>1</v>
      </c>
      <c r="FD90" s="95">
        <f t="shared" si="196"/>
        <v>1</v>
      </c>
      <c r="FE90" s="95">
        <f t="shared" si="197"/>
        <v>1</v>
      </c>
      <c r="FF90" s="95">
        <f t="shared" si="198"/>
        <v>1</v>
      </c>
      <c r="FG90" s="95">
        <f t="shared" si="199"/>
        <v>1</v>
      </c>
      <c r="FH90" s="95">
        <f t="shared" si="200"/>
        <v>1</v>
      </c>
      <c r="FI90" s="95">
        <f t="shared" si="201"/>
        <v>1</v>
      </c>
      <c r="FJ90" s="95">
        <f t="shared" si="202"/>
        <v>1</v>
      </c>
      <c r="FK90" s="95">
        <f t="shared" si="203"/>
        <v>1</v>
      </c>
      <c r="FL90" s="95">
        <f t="shared" si="204"/>
        <v>1</v>
      </c>
      <c r="FM90" s="95">
        <f t="shared" si="205"/>
        <v>1</v>
      </c>
      <c r="FN90" s="95">
        <f t="shared" si="206"/>
        <v>1</v>
      </c>
      <c r="FO90" s="95">
        <f t="shared" si="207"/>
        <v>1</v>
      </c>
      <c r="FP90" s="95">
        <f t="shared" si="208"/>
        <v>1</v>
      </c>
      <c r="FQ90" s="115">
        <f t="shared" si="209"/>
        <v>13.161821925300719</v>
      </c>
      <c r="FR90" s="115">
        <f t="shared" si="210"/>
        <v>6.938546450841911</v>
      </c>
      <c r="FS90" s="115">
        <f t="shared" si="211"/>
        <v>6.7378185846958516</v>
      </c>
      <c r="FT90" s="115">
        <f t="shared" si="212"/>
        <v>7.4461354216070221</v>
      </c>
      <c r="FU90" s="115">
        <f t="shared" si="213"/>
        <v>8.4829751763491963</v>
      </c>
      <c r="FV90" s="115">
        <f t="shared" si="214"/>
        <v>9.6109376230846149</v>
      </c>
      <c r="FW90" s="115">
        <f t="shared" si="215"/>
        <v>10.715258887947497</v>
      </c>
      <c r="FX90" s="115">
        <f t="shared" si="216"/>
        <v>12.158755434921162</v>
      </c>
      <c r="FZ90" s="90">
        <f t="shared" si="241"/>
        <v>6.7378185846958516</v>
      </c>
      <c r="GB90" s="18"/>
      <c r="GC90" s="29"/>
      <c r="GE90" s="15"/>
      <c r="GF90" s="15"/>
      <c r="GG90" s="15"/>
      <c r="GI90" s="31"/>
      <c r="GJ90" s="31"/>
      <c r="GK90" s="31"/>
      <c r="IC90" s="28"/>
      <c r="ID90" s="13"/>
      <c r="IE90" s="13"/>
      <c r="IF90" s="13"/>
      <c r="IG90" s="13"/>
      <c r="IH90" s="13"/>
      <c r="II90" s="13"/>
      <c r="IJ90" s="28"/>
      <c r="IK90" s="20"/>
      <c r="IL90" s="13"/>
      <c r="IM90" s="11"/>
      <c r="IN90" s="23"/>
      <c r="IO90" s="13"/>
      <c r="IP90" s="23"/>
      <c r="IQ90" s="28"/>
      <c r="IR90" s="20"/>
      <c r="IS90" s="13"/>
      <c r="IT90" s="20"/>
      <c r="IU90" s="23"/>
      <c r="IV90" s="20"/>
      <c r="IW90" s="23"/>
      <c r="IY90" s="13"/>
      <c r="IZ90" s="25"/>
      <c r="JA90" s="25"/>
      <c r="JB90" s="25"/>
      <c r="JC90" s="25"/>
      <c r="JD90" s="25"/>
      <c r="JE90" s="25"/>
      <c r="JF90" s="25"/>
    </row>
    <row r="91" spans="1:266" ht="13.8" x14ac:dyDescent="0.3">
      <c r="A91" s="5"/>
      <c r="B91" s="95">
        <v>1.2250430000000003</v>
      </c>
      <c r="C91" s="20">
        <v>9.7914335172015594</v>
      </c>
      <c r="D91" s="20">
        <v>7.2548339628862761</v>
      </c>
      <c r="E91" s="20">
        <v>5.7577665510990998</v>
      </c>
      <c r="F91" s="20">
        <v>4.0645942391206598</v>
      </c>
      <c r="G91" s="20">
        <v>2.4004625775568766</v>
      </c>
      <c r="H91" s="20">
        <v>1.2578301710860946</v>
      </c>
      <c r="I91" s="20">
        <v>1.0128765634086871</v>
      </c>
      <c r="J91" s="5"/>
      <c r="K91" s="5"/>
      <c r="U91" s="4"/>
      <c r="X91" s="118">
        <f t="shared" si="242"/>
        <v>18.384592124201561</v>
      </c>
      <c r="Y91" s="118">
        <v>10</v>
      </c>
      <c r="Z91" s="40">
        <v>1.7999999999999999E-2</v>
      </c>
      <c r="AA91" s="40">
        <v>10000000</v>
      </c>
      <c r="AB91" s="40">
        <v>10000000</v>
      </c>
      <c r="AC91" s="98">
        <v>3900000</v>
      </c>
      <c r="AD91" s="42">
        <v>0.33</v>
      </c>
      <c r="AE91" s="42">
        <v>0.33</v>
      </c>
      <c r="AF91" s="41">
        <v>1.7999999999999999E-2</v>
      </c>
      <c r="AG91" s="40">
        <v>10000000</v>
      </c>
      <c r="AH91" s="40">
        <v>10000000</v>
      </c>
      <c r="AI91" s="98">
        <v>3900000</v>
      </c>
      <c r="AJ91" s="42">
        <v>0.33</v>
      </c>
      <c r="AK91" s="42">
        <v>0.33</v>
      </c>
      <c r="AL91" s="42">
        <f>AL60</f>
        <v>5.0200000000000002E-2</v>
      </c>
      <c r="AM91" s="40">
        <v>6000</v>
      </c>
      <c r="AN91" s="40">
        <f>AN60</f>
        <v>10000</v>
      </c>
      <c r="AO91" s="40">
        <f>AO60</f>
        <v>10000</v>
      </c>
      <c r="AP91" s="42">
        <v>0.03</v>
      </c>
      <c r="AQ91" s="42">
        <v>0.03</v>
      </c>
      <c r="AR91" s="4">
        <f t="shared" si="217"/>
        <v>6.8199999999999997E-2</v>
      </c>
      <c r="AS91" s="11">
        <f t="shared" si="218"/>
        <v>1.838459212420156</v>
      </c>
      <c r="AT91" s="15">
        <f t="shared" si="219"/>
        <v>469.76949837279756</v>
      </c>
      <c r="AU91" s="19">
        <f t="shared" si="220"/>
        <v>5.0040256631266655E-2</v>
      </c>
      <c r="AV91" s="13">
        <f t="shared" si="221"/>
        <v>0.5</v>
      </c>
      <c r="AW91" s="11">
        <f t="shared" si="222"/>
        <v>1</v>
      </c>
      <c r="AX91" s="11">
        <f t="shared" si="223"/>
        <v>0.8911</v>
      </c>
      <c r="AY91" s="11">
        <f t="shared" si="224"/>
        <v>201997.53114128605</v>
      </c>
      <c r="AZ91" s="11">
        <f t="shared" si="225"/>
        <v>1</v>
      </c>
      <c r="BA91" s="11">
        <f t="shared" si="226"/>
        <v>0.34752899999999998</v>
      </c>
      <c r="BB91" s="11">
        <f t="shared" si="227"/>
        <v>1.025058</v>
      </c>
      <c r="BC91" s="11">
        <f t="shared" si="228"/>
        <v>0.99909999999999999</v>
      </c>
      <c r="BD91" s="11">
        <f t="shared" si="229"/>
        <v>0.8911</v>
      </c>
      <c r="BE91" s="11">
        <f t="shared" si="230"/>
        <v>201997.53114128605</v>
      </c>
      <c r="BF91" s="11">
        <f t="shared" si="231"/>
        <v>1</v>
      </c>
      <c r="BG91" s="11">
        <f t="shared" si="232"/>
        <v>0.34752899999999998</v>
      </c>
      <c r="BH91" s="11">
        <f t="shared" si="233"/>
        <v>1.025058</v>
      </c>
      <c r="BI91" s="121">
        <f t="shared" si="124"/>
        <v>13.519729102930162</v>
      </c>
      <c r="BJ91" s="121">
        <f>16*X91^2/(3*(BJ62^2+1)*Y91^2)</f>
        <v>3.6052610941147099</v>
      </c>
      <c r="BK91" s="121">
        <f>16*X91^2/(3*(BK62^2+1)*Y91^2)</f>
        <v>1.8026305470573549</v>
      </c>
      <c r="BL91" s="121">
        <f>16*X91^2/(3*(BL62^2+1)*Y91^2)</f>
        <v>1.0603709100337382</v>
      </c>
      <c r="BM91" s="121">
        <f>16*X91^2/(3*(BM62^2+1)*Y91^2)</f>
        <v>0.69331944117590572</v>
      </c>
      <c r="BN91" s="121">
        <f>16*X91^2/(3*(BN62^2+1)*Y91^2)</f>
        <v>0.48719744515063645</v>
      </c>
      <c r="BO91" s="121">
        <f>16*X91^2/(3*(BO62^2+1)*Y91^2)</f>
        <v>0.36052610941147101</v>
      </c>
      <c r="BP91" s="121">
        <f>16*X91^2/(3*(BP62^2+1)*Y91^2)</f>
        <v>0.27732777647036227</v>
      </c>
      <c r="BQ91" s="121">
        <f t="shared" si="234"/>
        <v>1.3333333333333333</v>
      </c>
      <c r="BR91" s="121">
        <f t="shared" si="234"/>
        <v>1.3333333333333333</v>
      </c>
      <c r="BS91" s="121">
        <f t="shared" si="234"/>
        <v>1.3333333333333333</v>
      </c>
      <c r="BT91" s="121">
        <f t="shared" si="234"/>
        <v>1.3333333333333333</v>
      </c>
      <c r="BU91" s="121">
        <f t="shared" si="234"/>
        <v>1.3333333333333333</v>
      </c>
      <c r="BV91" s="121">
        <f t="shared" si="234"/>
        <v>1.3333333333333333</v>
      </c>
      <c r="BW91" s="121">
        <f t="shared" si="234"/>
        <v>1.3333333333333333</v>
      </c>
      <c r="BX91" s="121">
        <f t="shared" si="234"/>
        <v>1.3333333333333333</v>
      </c>
      <c r="BY91" s="121">
        <f t="shared" si="235"/>
        <v>1.1834556652863912</v>
      </c>
      <c r="BZ91" s="121">
        <f>(BZ62^4+6*BZ62^2+1)/(BZ62^2+1)*(Y91^2/X91^2)</f>
        <v>2.4260841138371019</v>
      </c>
      <c r="CA91" s="121">
        <f>(CA62^4+6*CA62^2+1)/(CA62^2+1)*(Y91^2/X91^2)</f>
        <v>4.0237492619737303</v>
      </c>
      <c r="CB91" s="121">
        <f>(CB62^4+6*CB62^2+1)/(CB62^2+1)*(Y91^2/X91^2)</f>
        <v>6.1435272036190609</v>
      </c>
      <c r="CC91" s="121">
        <f>(CC62^4+6*CC62^2+1)/(CC62^2+1)*(Y91^2/X91^2)</f>
        <v>8.8303999640599962</v>
      </c>
      <c r="CD91" s="121">
        <f>(CD62^4+6*CD62^2+1)/(CD62^2+1)*(Y91^2/X91^2)</f>
        <v>12.098435280934527</v>
      </c>
      <c r="CE91" s="121">
        <f>(CE62^4+6*CE62^2+1)/(CE62^2+1)*(Y91^2/X91^2)</f>
        <v>15.952982368060555</v>
      </c>
      <c r="CF91" s="121">
        <f>(CF62^4+6*CF62^2+1)/(CF62^2+1)*(Y91^2/X91^2)</f>
        <v>20.396403215955072</v>
      </c>
      <c r="CG91" s="121">
        <f t="shared" si="236"/>
        <v>3.3799322757325405</v>
      </c>
      <c r="CH91" s="121">
        <f t="shared" si="126"/>
        <v>0.90131527352867746</v>
      </c>
      <c r="CI91" s="121">
        <f t="shared" si="127"/>
        <v>0.45065763676433873</v>
      </c>
      <c r="CJ91" s="121">
        <f t="shared" si="128"/>
        <v>0.26509272750843454</v>
      </c>
      <c r="CK91" s="121">
        <f t="shared" si="129"/>
        <v>0.17332986029397643</v>
      </c>
      <c r="CL91" s="121">
        <f t="shared" si="130"/>
        <v>0.12179936128765911</v>
      </c>
      <c r="CM91" s="121">
        <f t="shared" si="131"/>
        <v>9.0131527352867752E-2</v>
      </c>
      <c r="CN91" s="121">
        <f t="shared" si="132"/>
        <v>0.27732777647036227</v>
      </c>
      <c r="CO91" s="95">
        <f t="shared" si="133"/>
        <v>5.783922719920163</v>
      </c>
      <c r="CP91" s="95">
        <f t="shared" si="134"/>
        <v>7.4035625687137445</v>
      </c>
      <c r="CQ91" s="95">
        <f t="shared" si="135"/>
        <v>9.5153341717270159</v>
      </c>
      <c r="CR91" s="95">
        <f t="shared" si="136"/>
        <v>12.354861150199646</v>
      </c>
      <c r="CS91" s="95">
        <f t="shared" si="137"/>
        <v>15.967125529418539</v>
      </c>
      <c r="CT91" s="95">
        <f t="shared" si="138"/>
        <v>20.366195047021684</v>
      </c>
      <c r="CU91" s="95">
        <f t="shared" si="139"/>
        <v>25.557418916826983</v>
      </c>
      <c r="CV91" s="95">
        <f t="shared" si="140"/>
        <v>23.53062119430416</v>
      </c>
      <c r="CW91" s="95">
        <f t="shared" si="141"/>
        <v>5.783922719920163</v>
      </c>
      <c r="CX91" s="95">
        <f t="shared" si="142"/>
        <v>7.4035625687137445</v>
      </c>
      <c r="CY91" s="95">
        <f t="shared" si="143"/>
        <v>9.5153341717270159</v>
      </c>
      <c r="CZ91" s="95">
        <f t="shared" si="144"/>
        <v>12.354861150199646</v>
      </c>
      <c r="DA91" s="95">
        <f t="shared" si="145"/>
        <v>15.967125529418539</v>
      </c>
      <c r="DB91" s="95">
        <f t="shared" si="146"/>
        <v>20.366195047021684</v>
      </c>
      <c r="DC91" s="95">
        <f t="shared" si="147"/>
        <v>25.557418916826983</v>
      </c>
      <c r="DD91" s="95">
        <f t="shared" si="148"/>
        <v>23.53062119430416</v>
      </c>
      <c r="DE91" s="13">
        <f t="shared" si="237"/>
        <v>17.436672768216553</v>
      </c>
      <c r="DF91" s="13">
        <f t="shared" si="238"/>
        <v>8.7648332079518116</v>
      </c>
      <c r="DG91" s="13">
        <f t="shared" si="239"/>
        <v>8.5598678090310862</v>
      </c>
      <c r="DH91" s="13">
        <f t="shared" si="240"/>
        <v>9.9373861136527992</v>
      </c>
      <c r="DI91" s="13">
        <f t="shared" si="149"/>
        <v>12.257207405235903</v>
      </c>
      <c r="DJ91" s="13">
        <f t="shared" si="150"/>
        <v>15.319120726085163</v>
      </c>
      <c r="DK91" s="13">
        <f t="shared" si="151"/>
        <v>19.046996477472025</v>
      </c>
      <c r="DL91" s="13">
        <f t="shared" si="152"/>
        <v>23.407218992425435</v>
      </c>
      <c r="DM91" s="95">
        <f t="shared" si="153"/>
        <v>17.436672768216553</v>
      </c>
      <c r="DN91" s="95">
        <f t="shared" si="154"/>
        <v>8.7648332079518116</v>
      </c>
      <c r="DO91" s="95">
        <f t="shared" si="155"/>
        <v>8.5598678090310862</v>
      </c>
      <c r="DP91" s="95">
        <f t="shared" si="156"/>
        <v>9.9373861136527992</v>
      </c>
      <c r="DQ91" s="95">
        <f t="shared" si="157"/>
        <v>12.257207405235903</v>
      </c>
      <c r="DR91" s="95">
        <f t="shared" si="158"/>
        <v>15.319120726085163</v>
      </c>
      <c r="DS91" s="95">
        <f t="shared" si="159"/>
        <v>19.046996477472025</v>
      </c>
      <c r="DT91" s="95">
        <f t="shared" si="160"/>
        <v>23.407218992425435</v>
      </c>
      <c r="DU91" s="95">
        <f t="shared" si="161"/>
        <v>22.211676772418038</v>
      </c>
      <c r="DV91" s="95">
        <f t="shared" si="162"/>
        <v>10.940055798365712</v>
      </c>
      <c r="DW91" s="95">
        <f t="shared" si="163"/>
        <v>9.3517472382036857</v>
      </c>
      <c r="DX91" s="95">
        <f t="shared" si="164"/>
        <v>9.2511348484380953</v>
      </c>
      <c r="DY91" s="95">
        <f t="shared" si="165"/>
        <v>9.9339455166847834</v>
      </c>
      <c r="DZ91" s="95">
        <f t="shared" si="166"/>
        <v>11.124789206743159</v>
      </c>
      <c r="EA91" s="95">
        <f t="shared" si="167"/>
        <v>12.709322356889833</v>
      </c>
      <c r="EB91" s="95">
        <f t="shared" si="168"/>
        <v>14.634749869295923</v>
      </c>
      <c r="EC91" s="95">
        <f t="shared" si="169"/>
        <v>22.211676772418038</v>
      </c>
      <c r="ED91" s="95">
        <f t="shared" si="170"/>
        <v>10.940055798365712</v>
      </c>
      <c r="EE91" s="95">
        <f t="shared" si="171"/>
        <v>9.3517472382036857</v>
      </c>
      <c r="EF91" s="95">
        <f t="shared" si="172"/>
        <v>9.2511348484380953</v>
      </c>
      <c r="EG91" s="95">
        <f t="shared" si="173"/>
        <v>9.9339455166847834</v>
      </c>
      <c r="EH91" s="95">
        <f t="shared" si="174"/>
        <v>11.124789206743158</v>
      </c>
      <c r="EI91" s="95">
        <f t="shared" si="175"/>
        <v>12.709322356889833</v>
      </c>
      <c r="EJ91" s="95">
        <f t="shared" si="176"/>
        <v>14.634749869295923</v>
      </c>
      <c r="EK91" s="95">
        <f t="shared" si="177"/>
        <v>22.211676772418038</v>
      </c>
      <c r="EL91" s="95">
        <f t="shared" si="178"/>
        <v>10.940055798365712</v>
      </c>
      <c r="EM91" s="95">
        <f t="shared" si="179"/>
        <v>9.3517472382036857</v>
      </c>
      <c r="EN91" s="95">
        <f t="shared" si="180"/>
        <v>9.2511348484380953</v>
      </c>
      <c r="EO91" s="95">
        <f t="shared" si="181"/>
        <v>9.9339455166847834</v>
      </c>
      <c r="EP91" s="95">
        <f t="shared" si="182"/>
        <v>11.124789206743158</v>
      </c>
      <c r="EQ91" s="95">
        <f t="shared" si="183"/>
        <v>12.709322356889833</v>
      </c>
      <c r="ER91" s="95">
        <f t="shared" si="184"/>
        <v>14.634749869295923</v>
      </c>
      <c r="ES91" s="95">
        <f t="shared" si="185"/>
        <v>1</v>
      </c>
      <c r="ET91" s="95">
        <f t="shared" si="186"/>
        <v>1</v>
      </c>
      <c r="EU91" s="95">
        <f t="shared" si="187"/>
        <v>1</v>
      </c>
      <c r="EV91" s="95">
        <f t="shared" si="188"/>
        <v>1</v>
      </c>
      <c r="EW91" s="95">
        <f t="shared" si="189"/>
        <v>1</v>
      </c>
      <c r="EX91" s="95">
        <f t="shared" si="190"/>
        <v>1</v>
      </c>
      <c r="EY91" s="95">
        <f t="shared" si="191"/>
        <v>1</v>
      </c>
      <c r="EZ91" s="95">
        <f t="shared" si="192"/>
        <v>1</v>
      </c>
      <c r="FA91" s="95">
        <f t="shared" si="193"/>
        <v>1</v>
      </c>
      <c r="FB91" s="95">
        <f t="shared" si="194"/>
        <v>1</v>
      </c>
      <c r="FC91" s="95">
        <f t="shared" si="195"/>
        <v>1</v>
      </c>
      <c r="FD91" s="95">
        <f t="shared" si="196"/>
        <v>1</v>
      </c>
      <c r="FE91" s="95">
        <f t="shared" si="197"/>
        <v>1</v>
      </c>
      <c r="FF91" s="95">
        <f t="shared" si="198"/>
        <v>1</v>
      </c>
      <c r="FG91" s="95">
        <f t="shared" si="199"/>
        <v>1</v>
      </c>
      <c r="FH91" s="95">
        <f t="shared" si="200"/>
        <v>1</v>
      </c>
      <c r="FI91" s="95">
        <f t="shared" si="201"/>
        <v>1</v>
      </c>
      <c r="FJ91" s="95">
        <f t="shared" si="202"/>
        <v>1</v>
      </c>
      <c r="FK91" s="95">
        <f t="shared" si="203"/>
        <v>1</v>
      </c>
      <c r="FL91" s="95">
        <f t="shared" si="204"/>
        <v>1</v>
      </c>
      <c r="FM91" s="95">
        <f t="shared" si="205"/>
        <v>1</v>
      </c>
      <c r="FN91" s="95">
        <f t="shared" si="206"/>
        <v>1</v>
      </c>
      <c r="FO91" s="95">
        <f t="shared" si="207"/>
        <v>1</v>
      </c>
      <c r="FP91" s="95">
        <f t="shared" si="208"/>
        <v>1</v>
      </c>
      <c r="FQ91" s="115">
        <f t="shared" si="209"/>
        <v>14.455334002108227</v>
      </c>
      <c r="FR91" s="115">
        <f t="shared" si="210"/>
        <v>7.0810715859647901</v>
      </c>
      <c r="FS91" s="115">
        <f t="shared" si="211"/>
        <v>6.5873678749398881</v>
      </c>
      <c r="FT91" s="115">
        <f t="shared" si="212"/>
        <v>7.1214977627607059</v>
      </c>
      <c r="FU91" s="115">
        <f t="shared" si="213"/>
        <v>8.0422875317353473</v>
      </c>
      <c r="FV91" s="115">
        <f t="shared" si="214"/>
        <v>9.0959923600644927</v>
      </c>
      <c r="FW91" s="115">
        <f t="shared" si="215"/>
        <v>10.15926715929047</v>
      </c>
      <c r="FX91" s="115">
        <f t="shared" si="216"/>
        <v>11.595080804972111</v>
      </c>
      <c r="FZ91" s="90">
        <f t="shared" si="241"/>
        <v>6.5873678749398881</v>
      </c>
      <c r="GB91" s="18"/>
      <c r="GC91" s="29"/>
      <c r="GE91" s="15"/>
      <c r="GF91" s="15"/>
      <c r="GG91" s="15"/>
      <c r="GI91" s="31"/>
      <c r="GJ91" s="31"/>
      <c r="GK91" s="31"/>
      <c r="IC91" s="28"/>
      <c r="ID91" s="11"/>
      <c r="IE91" s="13"/>
      <c r="IF91" s="11"/>
      <c r="IG91" s="13"/>
      <c r="IH91" s="13"/>
      <c r="II91" s="13"/>
      <c r="IJ91" s="28"/>
      <c r="IK91" s="11"/>
      <c r="IL91" s="13"/>
      <c r="IM91" s="11"/>
      <c r="IN91" s="23"/>
      <c r="IO91" s="11"/>
      <c r="IP91" s="23"/>
      <c r="IQ91" s="28"/>
      <c r="IR91" s="20"/>
      <c r="IS91" s="13"/>
      <c r="IT91" s="23"/>
      <c r="IU91" s="23"/>
      <c r="IV91" s="23"/>
      <c r="IW91" s="23"/>
      <c r="IY91" s="13"/>
      <c r="IZ91" s="25"/>
      <c r="JA91" s="25"/>
      <c r="JB91" s="25"/>
      <c r="JC91" s="25"/>
      <c r="JD91" s="25"/>
      <c r="JE91" s="25"/>
      <c r="JF91" s="25"/>
    </row>
    <row r="92" spans="1:266" ht="13.8" x14ac:dyDescent="0.3">
      <c r="A92" s="5"/>
      <c r="B92" s="95">
        <v>1.3107960100000005</v>
      </c>
      <c r="C92" s="20">
        <v>9.3327143425143859</v>
      </c>
      <c r="D92" s="20">
        <v>7.0668400168137113</v>
      </c>
      <c r="E92" s="20">
        <v>5.6828102402804941</v>
      </c>
      <c r="F92" s="20">
        <v>4.0124811494263124</v>
      </c>
      <c r="G92" s="20">
        <v>2.3943022925292832</v>
      </c>
      <c r="H92" s="20">
        <v>1.2592017965128148</v>
      </c>
      <c r="I92" s="20">
        <v>1.0148625700707943</v>
      </c>
      <c r="J92" s="5"/>
      <c r="K92" s="5"/>
      <c r="U92" s="4"/>
      <c r="X92" s="118">
        <f t="shared" si="242"/>
        <v>19.67151357289567</v>
      </c>
      <c r="Y92" s="118">
        <v>10</v>
      </c>
      <c r="Z92" s="40">
        <v>1.7999999999999999E-2</v>
      </c>
      <c r="AA92" s="40">
        <v>10000000</v>
      </c>
      <c r="AB92" s="40">
        <v>10000000</v>
      </c>
      <c r="AC92" s="98">
        <v>3900000</v>
      </c>
      <c r="AD92" s="42">
        <v>0.33</v>
      </c>
      <c r="AE92" s="42">
        <v>0.33</v>
      </c>
      <c r="AF92" s="41">
        <v>1.7999999999999999E-2</v>
      </c>
      <c r="AG92" s="40">
        <v>10000000</v>
      </c>
      <c r="AH92" s="40">
        <v>10000000</v>
      </c>
      <c r="AI92" s="98">
        <v>3900000</v>
      </c>
      <c r="AJ92" s="42">
        <v>0.33</v>
      </c>
      <c r="AK92" s="42">
        <v>0.33</v>
      </c>
      <c r="AL92" s="42">
        <f>AL60</f>
        <v>5.0200000000000002E-2</v>
      </c>
      <c r="AM92" s="40">
        <v>6000</v>
      </c>
      <c r="AN92" s="40">
        <f>AN60</f>
        <v>10000</v>
      </c>
      <c r="AO92" s="40">
        <f>AO60</f>
        <v>10000</v>
      </c>
      <c r="AP92" s="42">
        <v>0.03</v>
      </c>
      <c r="AQ92" s="42">
        <v>0.03</v>
      </c>
      <c r="AR92" s="4">
        <f t="shared" si="217"/>
        <v>6.8199999999999997E-2</v>
      </c>
      <c r="AS92" s="11">
        <f t="shared" si="218"/>
        <v>1.9671513572895669</v>
      </c>
      <c r="AT92" s="15">
        <f t="shared" si="219"/>
        <v>469.76949837279756</v>
      </c>
      <c r="AU92" s="19">
        <f t="shared" si="220"/>
        <v>5.0040256631266655E-2</v>
      </c>
      <c r="AV92" s="13">
        <f t="shared" si="221"/>
        <v>0.5</v>
      </c>
      <c r="AW92" s="11">
        <f t="shared" si="222"/>
        <v>1</v>
      </c>
      <c r="AX92" s="11">
        <f t="shared" si="223"/>
        <v>0.8911</v>
      </c>
      <c r="AY92" s="11">
        <f t="shared" si="224"/>
        <v>201997.53114128605</v>
      </c>
      <c r="AZ92" s="11">
        <f t="shared" si="225"/>
        <v>1</v>
      </c>
      <c r="BA92" s="11">
        <f t="shared" si="226"/>
        <v>0.34752899999999998</v>
      </c>
      <c r="BB92" s="11">
        <f t="shared" si="227"/>
        <v>1.025058</v>
      </c>
      <c r="BC92" s="11">
        <f t="shared" si="228"/>
        <v>0.99909999999999999</v>
      </c>
      <c r="BD92" s="11">
        <f t="shared" si="229"/>
        <v>0.8911</v>
      </c>
      <c r="BE92" s="11">
        <f t="shared" si="230"/>
        <v>201997.53114128605</v>
      </c>
      <c r="BF92" s="11">
        <f t="shared" si="231"/>
        <v>1</v>
      </c>
      <c r="BG92" s="11">
        <f t="shared" si="232"/>
        <v>0.34752899999999998</v>
      </c>
      <c r="BH92" s="11">
        <f t="shared" si="233"/>
        <v>1.025058</v>
      </c>
      <c r="BI92" s="121">
        <f t="shared" si="124"/>
        <v>15.478737849944741</v>
      </c>
      <c r="BJ92" s="121">
        <f>16*X92^2/(3*(BJ62^2+1)*Y92^2)</f>
        <v>4.1276634266519308</v>
      </c>
      <c r="BK92" s="121">
        <f>16*X92^2/(3*(BK62^2+1)*Y92^2)</f>
        <v>2.0638317133259654</v>
      </c>
      <c r="BL92" s="121">
        <f>16*X92^2/(3*(BL62^2+1)*Y92^2)</f>
        <v>1.2140186548976268</v>
      </c>
      <c r="BM92" s="121">
        <f>16*X92^2/(3*(BM62^2+1)*Y92^2)</f>
        <v>0.79378142820229447</v>
      </c>
      <c r="BN92" s="121">
        <f>16*X92^2/(3*(BN62^2+1)*Y92^2)</f>
        <v>0.55779235495296364</v>
      </c>
      <c r="BO92" s="121">
        <f>16*X92^2/(3*(BO62^2+1)*Y92^2)</f>
        <v>0.41276634266519308</v>
      </c>
      <c r="BP92" s="121">
        <f>16*X92^2/(3*(BP62^2+1)*Y92^2)</f>
        <v>0.31751257128091775</v>
      </c>
      <c r="BQ92" s="121">
        <f t="shared" si="234"/>
        <v>1.3333333333333333</v>
      </c>
      <c r="BR92" s="121">
        <f t="shared" si="234"/>
        <v>1.3333333333333333</v>
      </c>
      <c r="BS92" s="121">
        <f t="shared" si="234"/>
        <v>1.3333333333333333</v>
      </c>
      <c r="BT92" s="121">
        <f t="shared" si="234"/>
        <v>1.3333333333333333</v>
      </c>
      <c r="BU92" s="121">
        <f t="shared" si="234"/>
        <v>1.3333333333333333</v>
      </c>
      <c r="BV92" s="121">
        <f t="shared" si="234"/>
        <v>1.3333333333333333</v>
      </c>
      <c r="BW92" s="121">
        <f t="shared" si="234"/>
        <v>1.3333333333333333</v>
      </c>
      <c r="BX92" s="121">
        <f t="shared" si="234"/>
        <v>1.3333333333333333</v>
      </c>
      <c r="BY92" s="121">
        <f t="shared" si="235"/>
        <v>1.0336760112554733</v>
      </c>
      <c r="BZ92" s="121">
        <f>(BZ62^4+6*BZ62^2+1)/(BZ62^2+1)*(Y92^2/X92^2)</f>
        <v>2.1190358230737201</v>
      </c>
      <c r="CA92" s="121">
        <f>(CA62^4+6*CA62^2+1)/(CA62^2+1)*(Y92^2/X92^2)</f>
        <v>3.5144984382686091</v>
      </c>
      <c r="CB92" s="121">
        <f>(CB62^4+6*CB62^2+1)/(CB62^2+1)*(Y92^2/X92^2)</f>
        <v>5.3659945878409125</v>
      </c>
      <c r="CC92" s="121">
        <f>(CC62^4+6*CC62^2+1)/(CC62^2+1)*(Y92^2/X92^2)</f>
        <v>7.7128133147523776</v>
      </c>
      <c r="CD92" s="121">
        <f>(CD62^4+6*CD62^2+1)/(CD62^2+1)*(Y92^2/X92^2)</f>
        <v>10.56724192587521</v>
      </c>
      <c r="CE92" s="121">
        <f>(CE62^4+6*CE62^2+1)/(CE62^2+1)*(Y92^2/X92^2)</f>
        <v>13.933952631723781</v>
      </c>
      <c r="CF92" s="121">
        <f>(CF62^4+6*CF62^2+1)/(CF62^2+1)*(Y92^2/X92^2)</f>
        <v>17.815008486291443</v>
      </c>
      <c r="CG92" s="121">
        <f t="shared" si="236"/>
        <v>3.8696844624861853</v>
      </c>
      <c r="CH92" s="121">
        <f t="shared" si="126"/>
        <v>1.0319158566629827</v>
      </c>
      <c r="CI92" s="121">
        <f t="shared" si="127"/>
        <v>0.51595792833149134</v>
      </c>
      <c r="CJ92" s="121">
        <f t="shared" si="128"/>
        <v>0.30350466372440671</v>
      </c>
      <c r="CK92" s="121">
        <f t="shared" si="129"/>
        <v>0.19844535705057362</v>
      </c>
      <c r="CL92" s="121">
        <f t="shared" si="130"/>
        <v>0.13944808873824091</v>
      </c>
      <c r="CM92" s="121">
        <f t="shared" si="131"/>
        <v>0.10319158566629827</v>
      </c>
      <c r="CN92" s="121">
        <f t="shared" si="132"/>
        <v>0.31751257128091775</v>
      </c>
      <c r="CO92" s="95">
        <f t="shared" si="133"/>
        <v>5.6167921414273412</v>
      </c>
      <c r="CP92" s="95">
        <f t="shared" si="134"/>
        <v>7.0314483112182238</v>
      </c>
      <c r="CQ92" s="95">
        <f t="shared" si="135"/>
        <v>8.8759514145576173</v>
      </c>
      <c r="CR92" s="95">
        <f t="shared" si="136"/>
        <v>11.356104247532226</v>
      </c>
      <c r="CS92" s="95">
        <f t="shared" si="137"/>
        <v>14.5111958531038</v>
      </c>
      <c r="CT92" s="95">
        <f t="shared" si="138"/>
        <v>18.35351353814454</v>
      </c>
      <c r="CU92" s="95">
        <f t="shared" si="139"/>
        <v>22.887729513168821</v>
      </c>
      <c r="CV92" s="95">
        <f t="shared" si="140"/>
        <v>20.737762072761083</v>
      </c>
      <c r="CW92" s="95">
        <f t="shared" si="141"/>
        <v>5.6167921414273412</v>
      </c>
      <c r="CX92" s="95">
        <f t="shared" si="142"/>
        <v>7.0314483112182238</v>
      </c>
      <c r="CY92" s="95">
        <f t="shared" si="143"/>
        <v>8.8759514145576173</v>
      </c>
      <c r="CZ92" s="95">
        <f t="shared" si="144"/>
        <v>11.356104247532226</v>
      </c>
      <c r="DA92" s="95">
        <f t="shared" si="145"/>
        <v>14.5111958531038</v>
      </c>
      <c r="DB92" s="95">
        <f t="shared" si="146"/>
        <v>18.35351353814454</v>
      </c>
      <c r="DC92" s="95">
        <f t="shared" si="147"/>
        <v>22.887729513168821</v>
      </c>
      <c r="DD92" s="95">
        <f t="shared" si="148"/>
        <v>20.737762072761083</v>
      </c>
      <c r="DE92" s="13">
        <f t="shared" si="237"/>
        <v>19.245901861200213</v>
      </c>
      <c r="DF92" s="13">
        <f t="shared" si="238"/>
        <v>8.9801872497256507</v>
      </c>
      <c r="DG92" s="13">
        <f t="shared" si="239"/>
        <v>8.3118181515945739</v>
      </c>
      <c r="DH92" s="13">
        <f t="shared" si="240"/>
        <v>9.3135012427385391</v>
      </c>
      <c r="DI92" s="13">
        <f t="shared" si="149"/>
        <v>11.240082742954673</v>
      </c>
      <c r="DJ92" s="13">
        <f t="shared" si="150"/>
        <v>13.858522280828174</v>
      </c>
      <c r="DK92" s="13">
        <f t="shared" si="151"/>
        <v>17.080206974388972</v>
      </c>
      <c r="DL92" s="13">
        <f t="shared" si="152"/>
        <v>20.866009057572363</v>
      </c>
      <c r="DM92" s="95">
        <f t="shared" si="153"/>
        <v>19.245901861200213</v>
      </c>
      <c r="DN92" s="95">
        <f t="shared" si="154"/>
        <v>8.9801872497256507</v>
      </c>
      <c r="DO92" s="95">
        <f t="shared" si="155"/>
        <v>8.3118181515945739</v>
      </c>
      <c r="DP92" s="95">
        <f t="shared" si="156"/>
        <v>9.3135012427385391</v>
      </c>
      <c r="DQ92" s="95">
        <f t="shared" si="157"/>
        <v>11.240082742954673</v>
      </c>
      <c r="DR92" s="95">
        <f t="shared" si="158"/>
        <v>13.858522280828174</v>
      </c>
      <c r="DS92" s="95">
        <f t="shared" si="159"/>
        <v>17.080206974388972</v>
      </c>
      <c r="DT92" s="95">
        <f t="shared" si="160"/>
        <v>20.866009057572363</v>
      </c>
      <c r="DU92" s="95">
        <f t="shared" si="161"/>
        <v>23.050022875692065</v>
      </c>
      <c r="DV92" s="95">
        <f t="shared" si="162"/>
        <v>11.039844831410539</v>
      </c>
      <c r="DW92" s="95">
        <f t="shared" si="163"/>
        <v>9.2368079723380134</v>
      </c>
      <c r="DX92" s="95">
        <f t="shared" si="164"/>
        <v>8.9620440680328119</v>
      </c>
      <c r="DY92" s="95">
        <f t="shared" si="165"/>
        <v>9.4626384276742073</v>
      </c>
      <c r="DZ92" s="95">
        <f t="shared" si="166"/>
        <v>10.447988783967537</v>
      </c>
      <c r="EA92" s="95">
        <f t="shared" si="167"/>
        <v>11.797967171267231</v>
      </c>
      <c r="EB92" s="95">
        <f t="shared" si="168"/>
        <v>13.457224339363187</v>
      </c>
      <c r="EC92" s="95">
        <f t="shared" si="169"/>
        <v>23.050022875692065</v>
      </c>
      <c r="ED92" s="95">
        <f t="shared" si="170"/>
        <v>11.039844831410541</v>
      </c>
      <c r="EE92" s="95">
        <f t="shared" si="171"/>
        <v>9.2368079723380134</v>
      </c>
      <c r="EF92" s="95">
        <f t="shared" si="172"/>
        <v>8.9620440680328119</v>
      </c>
      <c r="EG92" s="95">
        <f t="shared" si="173"/>
        <v>9.4626384276742073</v>
      </c>
      <c r="EH92" s="95">
        <f t="shared" si="174"/>
        <v>10.447988783967535</v>
      </c>
      <c r="EI92" s="95">
        <f t="shared" si="175"/>
        <v>11.797967171267231</v>
      </c>
      <c r="EJ92" s="95">
        <f t="shared" si="176"/>
        <v>13.457224339363187</v>
      </c>
      <c r="EK92" s="95">
        <f t="shared" si="177"/>
        <v>23.050022875692065</v>
      </c>
      <c r="EL92" s="95">
        <f t="shared" si="178"/>
        <v>11.039844831410541</v>
      </c>
      <c r="EM92" s="95">
        <f t="shared" si="179"/>
        <v>9.2368079723380134</v>
      </c>
      <c r="EN92" s="95">
        <f t="shared" si="180"/>
        <v>8.9620440680328119</v>
      </c>
      <c r="EO92" s="95">
        <f t="shared" si="181"/>
        <v>9.4626384276742073</v>
      </c>
      <c r="EP92" s="95">
        <f t="shared" si="182"/>
        <v>10.447988783967535</v>
      </c>
      <c r="EQ92" s="95">
        <f t="shared" si="183"/>
        <v>11.797967171267231</v>
      </c>
      <c r="ER92" s="95">
        <f t="shared" si="184"/>
        <v>13.457224339363187</v>
      </c>
      <c r="ES92" s="95">
        <f t="shared" si="185"/>
        <v>1</v>
      </c>
      <c r="ET92" s="95">
        <f t="shared" si="186"/>
        <v>1</v>
      </c>
      <c r="EU92" s="95">
        <f t="shared" si="187"/>
        <v>1</v>
      </c>
      <c r="EV92" s="95">
        <f t="shared" si="188"/>
        <v>1</v>
      </c>
      <c r="EW92" s="95">
        <f t="shared" si="189"/>
        <v>1</v>
      </c>
      <c r="EX92" s="95">
        <f t="shared" si="190"/>
        <v>1</v>
      </c>
      <c r="EY92" s="95">
        <f t="shared" si="191"/>
        <v>1</v>
      </c>
      <c r="EZ92" s="95">
        <f t="shared" si="192"/>
        <v>1</v>
      </c>
      <c r="FA92" s="95">
        <f t="shared" si="193"/>
        <v>1</v>
      </c>
      <c r="FB92" s="95">
        <f t="shared" si="194"/>
        <v>1</v>
      </c>
      <c r="FC92" s="95">
        <f t="shared" si="195"/>
        <v>1</v>
      </c>
      <c r="FD92" s="95">
        <f t="shared" si="196"/>
        <v>1</v>
      </c>
      <c r="FE92" s="95">
        <f t="shared" si="197"/>
        <v>1</v>
      </c>
      <c r="FF92" s="95">
        <f t="shared" si="198"/>
        <v>1</v>
      </c>
      <c r="FG92" s="95">
        <f t="shared" si="199"/>
        <v>1</v>
      </c>
      <c r="FH92" s="95">
        <f t="shared" si="200"/>
        <v>1</v>
      </c>
      <c r="FI92" s="95">
        <f t="shared" si="201"/>
        <v>1</v>
      </c>
      <c r="FJ92" s="95">
        <f t="shared" si="202"/>
        <v>1</v>
      </c>
      <c r="FK92" s="95">
        <f t="shared" si="203"/>
        <v>1</v>
      </c>
      <c r="FL92" s="95">
        <f t="shared" si="204"/>
        <v>1</v>
      </c>
      <c r="FM92" s="95">
        <f t="shared" si="205"/>
        <v>1</v>
      </c>
      <c r="FN92" s="95">
        <f t="shared" si="206"/>
        <v>1</v>
      </c>
      <c r="FO92" s="95">
        <f t="shared" si="207"/>
        <v>1</v>
      </c>
      <c r="FP92" s="95">
        <f t="shared" si="208"/>
        <v>1</v>
      </c>
      <c r="FQ92" s="115">
        <f t="shared" si="209"/>
        <v>15.97044787819962</v>
      </c>
      <c r="FR92" s="115">
        <f t="shared" si="210"/>
        <v>7.3028065032446587</v>
      </c>
      <c r="FS92" s="115">
        <f t="shared" si="211"/>
        <v>6.4942757075616342</v>
      </c>
      <c r="FT92" s="115">
        <f t="shared" si="212"/>
        <v>6.8442097637008876</v>
      </c>
      <c r="FU92" s="115">
        <f t="shared" si="213"/>
        <v>7.6398586188425694</v>
      </c>
      <c r="FV92" s="115">
        <f t="shared" si="214"/>
        <v>8.6088928418025574</v>
      </c>
      <c r="FW92" s="115">
        <f t="shared" si="215"/>
        <v>9.6199069329961588</v>
      </c>
      <c r="FX92" s="115">
        <f t="shared" si="216"/>
        <v>11.036342135161721</v>
      </c>
      <c r="FZ92" s="90">
        <f t="shared" si="241"/>
        <v>6.4942757075616342</v>
      </c>
      <c r="GB92" s="18"/>
      <c r="GC92" s="29"/>
      <c r="GE92" s="15"/>
      <c r="GF92" s="15"/>
      <c r="GG92" s="15"/>
      <c r="GI92" s="31"/>
      <c r="GJ92" s="31"/>
      <c r="GK92" s="31"/>
      <c r="IC92" s="28"/>
      <c r="ID92" s="11"/>
      <c r="IE92" s="13"/>
      <c r="IF92" s="11"/>
      <c r="IG92" s="13"/>
      <c r="IH92" s="13"/>
      <c r="II92" s="13"/>
      <c r="IJ92" s="28"/>
      <c r="IK92" s="11"/>
      <c r="IL92" s="13"/>
      <c r="IM92" s="22"/>
      <c r="IN92" s="23"/>
      <c r="IO92" s="11"/>
      <c r="IP92" s="23"/>
      <c r="IQ92" s="28"/>
      <c r="IR92" s="20"/>
      <c r="IS92" s="13"/>
      <c r="IT92" s="23"/>
      <c r="IU92" s="23"/>
      <c r="IV92" s="23"/>
      <c r="IW92" s="23"/>
      <c r="IX92" s="28"/>
      <c r="IY92" s="13"/>
      <c r="IZ92" s="25"/>
      <c r="JA92" s="25"/>
      <c r="JB92" s="25"/>
      <c r="JC92" s="25"/>
      <c r="JD92" s="25"/>
      <c r="JE92" s="25"/>
      <c r="JF92" s="25"/>
    </row>
    <row r="93" spans="1:266" ht="13.8" x14ac:dyDescent="0.3">
      <c r="A93" s="5"/>
      <c r="B93" s="95">
        <v>1.4025517307000006</v>
      </c>
      <c r="C93" s="20">
        <v>8.9949145220328859</v>
      </c>
      <c r="D93" s="20">
        <v>6.9378392530224184</v>
      </c>
      <c r="E93" s="20">
        <v>5.6440600293299292</v>
      </c>
      <c r="F93" s="20">
        <v>3.9672085491253903</v>
      </c>
      <c r="G93" s="20">
        <v>2.3892837526614197</v>
      </c>
      <c r="H93" s="20">
        <v>1.2608410716812981</v>
      </c>
      <c r="I93" s="20">
        <v>1.0171734209338998</v>
      </c>
      <c r="J93" s="5"/>
      <c r="K93" s="5"/>
      <c r="U93" s="4"/>
      <c r="X93" s="118">
        <f t="shared" si="242"/>
        <v>21.048519522998369</v>
      </c>
      <c r="Y93" s="118">
        <v>10</v>
      </c>
      <c r="Z93" s="40">
        <v>1.7999999999999999E-2</v>
      </c>
      <c r="AA93" s="40">
        <v>10000000</v>
      </c>
      <c r="AB93" s="40">
        <v>10000000</v>
      </c>
      <c r="AC93" s="98">
        <v>3900000</v>
      </c>
      <c r="AD93" s="42">
        <v>0.33</v>
      </c>
      <c r="AE93" s="42">
        <v>0.33</v>
      </c>
      <c r="AF93" s="41">
        <v>1.7999999999999999E-2</v>
      </c>
      <c r="AG93" s="40">
        <v>10000000</v>
      </c>
      <c r="AH93" s="40">
        <v>10000000</v>
      </c>
      <c r="AI93" s="98">
        <v>3900000</v>
      </c>
      <c r="AJ93" s="42">
        <v>0.33</v>
      </c>
      <c r="AK93" s="42">
        <v>0.33</v>
      </c>
      <c r="AL93" s="42">
        <f>AL60</f>
        <v>5.0200000000000002E-2</v>
      </c>
      <c r="AM93" s="40">
        <v>6000</v>
      </c>
      <c r="AN93" s="40">
        <f>AN60</f>
        <v>10000</v>
      </c>
      <c r="AO93" s="40">
        <f>AO60</f>
        <v>10000</v>
      </c>
      <c r="AP93" s="42">
        <v>0.03</v>
      </c>
      <c r="AQ93" s="42">
        <v>0.03</v>
      </c>
      <c r="AR93" s="4">
        <f t="shared" si="217"/>
        <v>6.8199999999999997E-2</v>
      </c>
      <c r="AS93" s="11">
        <f t="shared" si="218"/>
        <v>2.1048519522998368</v>
      </c>
      <c r="AT93" s="15">
        <f t="shared" si="219"/>
        <v>469.76949837279756</v>
      </c>
      <c r="AU93" s="19">
        <f t="shared" si="220"/>
        <v>5.0040256631266655E-2</v>
      </c>
      <c r="AV93" s="13">
        <f t="shared" si="221"/>
        <v>0.5</v>
      </c>
      <c r="AW93" s="11">
        <f t="shared" si="222"/>
        <v>1</v>
      </c>
      <c r="AX93" s="11">
        <f t="shared" si="223"/>
        <v>0.8911</v>
      </c>
      <c r="AY93" s="11">
        <f t="shared" si="224"/>
        <v>201997.53114128605</v>
      </c>
      <c r="AZ93" s="11">
        <f t="shared" si="225"/>
        <v>1</v>
      </c>
      <c r="BA93" s="11">
        <f t="shared" si="226"/>
        <v>0.34752899999999998</v>
      </c>
      <c r="BB93" s="11">
        <f t="shared" si="227"/>
        <v>1.025058</v>
      </c>
      <c r="BC93" s="11">
        <f t="shared" si="228"/>
        <v>0.99909999999999999</v>
      </c>
      <c r="BD93" s="11">
        <f t="shared" si="229"/>
        <v>0.8911</v>
      </c>
      <c r="BE93" s="11">
        <f t="shared" si="230"/>
        <v>201997.53114128605</v>
      </c>
      <c r="BF93" s="11">
        <f t="shared" si="231"/>
        <v>1</v>
      </c>
      <c r="BG93" s="11">
        <f t="shared" si="232"/>
        <v>0.34752899999999998</v>
      </c>
      <c r="BH93" s="11">
        <f t="shared" si="233"/>
        <v>1.025058</v>
      </c>
      <c r="BI93" s="121">
        <f t="shared" si="124"/>
        <v>17.72160696440174</v>
      </c>
      <c r="BJ93" s="121">
        <f>16*X93^2/(3*(BJ62^2+1)*Y93^2)</f>
        <v>4.7257618571737972</v>
      </c>
      <c r="BK93" s="121">
        <f>16*X93^2/(3*(BK62^2+1)*Y93^2)</f>
        <v>2.3628809285868986</v>
      </c>
      <c r="BL93" s="121">
        <f>16*X93^2/(3*(BL62^2+1)*Y93^2)</f>
        <v>1.3899299579922932</v>
      </c>
      <c r="BM93" s="121">
        <f>16*X93^2/(3*(BM62^2+1)*Y93^2)</f>
        <v>0.90880035714880714</v>
      </c>
      <c r="BN93" s="121">
        <f>16*X93^2/(3*(BN62^2+1)*Y93^2)</f>
        <v>0.63861646718564824</v>
      </c>
      <c r="BO93" s="121">
        <f>16*X93^2/(3*(BO62^2+1)*Y93^2)</f>
        <v>0.47257618571737975</v>
      </c>
      <c r="BP93" s="121">
        <f>16*X93^2/(3*(BP62^2+1)*Y93^2)</f>
        <v>0.36352014285952289</v>
      </c>
      <c r="BQ93" s="121">
        <f t="shared" si="234"/>
        <v>1.3333333333333333</v>
      </c>
      <c r="BR93" s="121">
        <f t="shared" si="234"/>
        <v>1.3333333333333333</v>
      </c>
      <c r="BS93" s="121">
        <f t="shared" si="234"/>
        <v>1.3333333333333333</v>
      </c>
      <c r="BT93" s="121">
        <f t="shared" si="234"/>
        <v>1.3333333333333333</v>
      </c>
      <c r="BU93" s="121">
        <f t="shared" si="234"/>
        <v>1.3333333333333333</v>
      </c>
      <c r="BV93" s="121">
        <f t="shared" si="234"/>
        <v>1.3333333333333333</v>
      </c>
      <c r="BW93" s="121">
        <f t="shared" si="234"/>
        <v>1.3333333333333333</v>
      </c>
      <c r="BX93" s="121">
        <f t="shared" si="234"/>
        <v>1.3333333333333333</v>
      </c>
      <c r="BY93" s="121">
        <f t="shared" si="235"/>
        <v>0.90285266071750625</v>
      </c>
      <c r="BZ93" s="121">
        <f>(BZ62^4+6*BZ62^2+1)/(BZ62^2+1)*(Y93^2/X93^2)</f>
        <v>1.8508479544708876</v>
      </c>
      <c r="CA93" s="121">
        <f>(CA62^4+6*CA62^2+1)/(CA62^2+1)*(Y93^2/X93^2)</f>
        <v>3.0696990464395211</v>
      </c>
      <c r="CB93" s="121">
        <f>(CB62^4+6*CB62^2+1)/(CB62^2+1)*(Y93^2/X93^2)</f>
        <v>4.6868674887247019</v>
      </c>
      <c r="CC93" s="121">
        <f>(CC62^4+6*CC62^2+1)/(CC62^2+1)*(Y93^2/X93^2)</f>
        <v>6.7366698530460081</v>
      </c>
      <c r="CD93" s="121">
        <f>(CD62^4+6*CD62^2+1)/(CD62^2+1)*(Y93^2/X93^2)</f>
        <v>9.2298383490918052</v>
      </c>
      <c r="CE93" s="121">
        <f>(CE62^4+6*CE62^2+1)/(CE62^2+1)*(Y93^2/X93^2)</f>
        <v>12.170453866471984</v>
      </c>
      <c r="CF93" s="121">
        <f>(CF62^4+6*CF62^2+1)/(CF62^2+1)*(Y93^2/X93^2)</f>
        <v>15.560318356442867</v>
      </c>
      <c r="CG93" s="121">
        <f t="shared" si="236"/>
        <v>4.4304017411004351</v>
      </c>
      <c r="CH93" s="121">
        <f t="shared" si="126"/>
        <v>1.1814404642934493</v>
      </c>
      <c r="CI93" s="121">
        <f t="shared" si="127"/>
        <v>0.59072023214672464</v>
      </c>
      <c r="CJ93" s="121">
        <f t="shared" si="128"/>
        <v>0.34748248949807331</v>
      </c>
      <c r="CK93" s="121">
        <f t="shared" si="129"/>
        <v>0.22720008928720178</v>
      </c>
      <c r="CL93" s="121">
        <f t="shared" si="130"/>
        <v>0.15965411679641206</v>
      </c>
      <c r="CM93" s="121">
        <f t="shared" si="131"/>
        <v>0.11814404642934494</v>
      </c>
      <c r="CN93" s="121">
        <f t="shared" si="132"/>
        <v>0.36352014285952289</v>
      </c>
      <c r="CO93" s="95">
        <f t="shared" si="133"/>
        <v>5.4708138214930049</v>
      </c>
      <c r="CP93" s="95">
        <f t="shared" si="134"/>
        <v>6.7064293073790058</v>
      </c>
      <c r="CQ93" s="95">
        <f t="shared" si="135"/>
        <v>8.3174897522557565</v>
      </c>
      <c r="CR93" s="95">
        <f t="shared" si="136"/>
        <v>10.483751288612304</v>
      </c>
      <c r="CS93" s="95">
        <f t="shared" si="137"/>
        <v>13.239530488168221</v>
      </c>
      <c r="CT93" s="95">
        <f t="shared" si="138"/>
        <v>16.595559560611875</v>
      </c>
      <c r="CU93" s="95">
        <f t="shared" si="139"/>
        <v>20.555919395553161</v>
      </c>
      <c r="CV93" s="95">
        <f t="shared" si="140"/>
        <v>18.298370753394249</v>
      </c>
      <c r="CW93" s="95">
        <f t="shared" si="141"/>
        <v>5.4708138214930049</v>
      </c>
      <c r="CX93" s="95">
        <f t="shared" si="142"/>
        <v>6.7064293073790058</v>
      </c>
      <c r="CY93" s="95">
        <f t="shared" si="143"/>
        <v>8.3174897522557565</v>
      </c>
      <c r="CZ93" s="95">
        <f t="shared" si="144"/>
        <v>10.483751288612304</v>
      </c>
      <c r="DA93" s="95">
        <f t="shared" si="145"/>
        <v>13.239530488168221</v>
      </c>
      <c r="DB93" s="95">
        <f t="shared" si="146"/>
        <v>16.595559560611875</v>
      </c>
      <c r="DC93" s="95">
        <f t="shared" si="147"/>
        <v>20.555919395553161</v>
      </c>
      <c r="DD93" s="95">
        <f t="shared" si="148"/>
        <v>18.298370753394249</v>
      </c>
      <c r="DE93" s="13">
        <f t="shared" si="237"/>
        <v>21.357947625119248</v>
      </c>
      <c r="DF93" s="13">
        <f t="shared" si="238"/>
        <v>9.3100978116446846</v>
      </c>
      <c r="DG93" s="13">
        <f t="shared" si="239"/>
        <v>8.1660679750264187</v>
      </c>
      <c r="DH93" s="13">
        <f t="shared" si="240"/>
        <v>8.8102854467169962</v>
      </c>
      <c r="DI93" s="13">
        <f t="shared" si="149"/>
        <v>10.378958210194815</v>
      </c>
      <c r="DJ93" s="13">
        <f t="shared" si="150"/>
        <v>12.601942816277454</v>
      </c>
      <c r="DK93" s="13">
        <f t="shared" si="151"/>
        <v>15.376518052189365</v>
      </c>
      <c r="DL93" s="13">
        <f t="shared" si="152"/>
        <v>18.657326499302389</v>
      </c>
      <c r="DM93" s="95">
        <f t="shared" si="153"/>
        <v>21.357947625119248</v>
      </c>
      <c r="DN93" s="95">
        <f t="shared" si="154"/>
        <v>9.3100978116446846</v>
      </c>
      <c r="DO93" s="95">
        <f t="shared" si="155"/>
        <v>8.1660679750264187</v>
      </c>
      <c r="DP93" s="95">
        <f t="shared" si="156"/>
        <v>8.8102854467169962</v>
      </c>
      <c r="DQ93" s="95">
        <f t="shared" si="157"/>
        <v>10.378958210194815</v>
      </c>
      <c r="DR93" s="95">
        <f t="shared" si="158"/>
        <v>12.601942816277454</v>
      </c>
      <c r="DS93" s="95">
        <f t="shared" si="159"/>
        <v>15.376518052189365</v>
      </c>
      <c r="DT93" s="95">
        <f t="shared" si="160"/>
        <v>18.657326499302389</v>
      </c>
      <c r="DU93" s="95">
        <f t="shared" si="161"/>
        <v>24.028685745410755</v>
      </c>
      <c r="DV93" s="95">
        <f t="shared" si="162"/>
        <v>11.192716148308085</v>
      </c>
      <c r="DW93" s="95">
        <f t="shared" si="163"/>
        <v>9.1692714215212732</v>
      </c>
      <c r="DX93" s="95">
        <f t="shared" si="164"/>
        <v>8.7288679581987161</v>
      </c>
      <c r="DY93" s="95">
        <f t="shared" si="165"/>
        <v>9.0636174306802051</v>
      </c>
      <c r="DZ93" s="95">
        <f t="shared" si="166"/>
        <v>9.8657250443197402</v>
      </c>
      <c r="EA93" s="95">
        <f t="shared" si="167"/>
        <v>11.008525428009754</v>
      </c>
      <c r="EB93" s="95">
        <f t="shared" si="168"/>
        <v>12.433782684972511</v>
      </c>
      <c r="EC93" s="95">
        <f t="shared" si="169"/>
        <v>24.028685745410755</v>
      </c>
      <c r="ED93" s="95">
        <f t="shared" si="170"/>
        <v>11.192716148308085</v>
      </c>
      <c r="EE93" s="95">
        <f t="shared" si="171"/>
        <v>9.1692714215212732</v>
      </c>
      <c r="EF93" s="95">
        <f t="shared" si="172"/>
        <v>8.7288679581987161</v>
      </c>
      <c r="EG93" s="95">
        <f t="shared" si="173"/>
        <v>9.0636174306802051</v>
      </c>
      <c r="EH93" s="95">
        <f t="shared" si="174"/>
        <v>9.8657250443197402</v>
      </c>
      <c r="EI93" s="95">
        <f t="shared" si="175"/>
        <v>11.008525428009756</v>
      </c>
      <c r="EJ93" s="95">
        <f t="shared" si="176"/>
        <v>12.433782684972513</v>
      </c>
      <c r="EK93" s="95">
        <f t="shared" si="177"/>
        <v>24.028685745410755</v>
      </c>
      <c r="EL93" s="95">
        <f t="shared" si="178"/>
        <v>11.192716148308085</v>
      </c>
      <c r="EM93" s="95">
        <f t="shared" si="179"/>
        <v>9.1692714215212732</v>
      </c>
      <c r="EN93" s="95">
        <f t="shared" si="180"/>
        <v>8.7288679581987161</v>
      </c>
      <c r="EO93" s="95">
        <f t="shared" si="181"/>
        <v>9.0636174306802051</v>
      </c>
      <c r="EP93" s="95">
        <f t="shared" si="182"/>
        <v>9.8657250443197402</v>
      </c>
      <c r="EQ93" s="95">
        <f t="shared" si="183"/>
        <v>11.008525428009756</v>
      </c>
      <c r="ER93" s="95">
        <f t="shared" si="184"/>
        <v>12.433782684972513</v>
      </c>
      <c r="ES93" s="95">
        <f t="shared" si="185"/>
        <v>1</v>
      </c>
      <c r="ET93" s="95">
        <f t="shared" si="186"/>
        <v>1</v>
      </c>
      <c r="EU93" s="95">
        <f t="shared" si="187"/>
        <v>1</v>
      </c>
      <c r="EV93" s="95">
        <f t="shared" si="188"/>
        <v>1</v>
      </c>
      <c r="EW93" s="95">
        <f t="shared" si="189"/>
        <v>1</v>
      </c>
      <c r="EX93" s="95">
        <f t="shared" si="190"/>
        <v>1</v>
      </c>
      <c r="EY93" s="95">
        <f t="shared" si="191"/>
        <v>1</v>
      </c>
      <c r="EZ93" s="95">
        <f t="shared" si="192"/>
        <v>1</v>
      </c>
      <c r="FA93" s="95">
        <f t="shared" si="193"/>
        <v>1</v>
      </c>
      <c r="FB93" s="95">
        <f t="shared" si="194"/>
        <v>1</v>
      </c>
      <c r="FC93" s="95">
        <f t="shared" si="195"/>
        <v>1</v>
      </c>
      <c r="FD93" s="95">
        <f t="shared" si="196"/>
        <v>1</v>
      </c>
      <c r="FE93" s="95">
        <f t="shared" si="197"/>
        <v>1</v>
      </c>
      <c r="FF93" s="95">
        <f t="shared" si="198"/>
        <v>1</v>
      </c>
      <c r="FG93" s="95">
        <f t="shared" si="199"/>
        <v>1</v>
      </c>
      <c r="FH93" s="95">
        <f t="shared" si="200"/>
        <v>1</v>
      </c>
      <c r="FI93" s="95">
        <f t="shared" si="201"/>
        <v>1</v>
      </c>
      <c r="FJ93" s="95">
        <f t="shared" si="202"/>
        <v>1</v>
      </c>
      <c r="FK93" s="95">
        <f t="shared" si="203"/>
        <v>1</v>
      </c>
      <c r="FL93" s="95">
        <f t="shared" si="204"/>
        <v>1</v>
      </c>
      <c r="FM93" s="95">
        <f t="shared" si="205"/>
        <v>1</v>
      </c>
      <c r="FN93" s="95">
        <f t="shared" si="206"/>
        <v>1</v>
      </c>
      <c r="FO93" s="95">
        <f t="shared" si="207"/>
        <v>1</v>
      </c>
      <c r="FP93" s="95">
        <f t="shared" si="208"/>
        <v>1</v>
      </c>
      <c r="FQ93" s="115">
        <f t="shared" si="209"/>
        <v>17.735575775018049</v>
      </c>
      <c r="FR93" s="115">
        <f t="shared" si="210"/>
        <v>7.6099079845127102</v>
      </c>
      <c r="FS93" s="115">
        <f t="shared" si="211"/>
        <v>6.4612615207582369</v>
      </c>
      <c r="FT93" s="115">
        <f t="shared" si="212"/>
        <v>6.6167121940984579</v>
      </c>
      <c r="FU93" s="115">
        <f t="shared" si="213"/>
        <v>7.2791250093530717</v>
      </c>
      <c r="FV93" s="115">
        <f t="shared" si="214"/>
        <v>8.1543363082924571</v>
      </c>
      <c r="FW93" s="115">
        <f t="shared" si="215"/>
        <v>9.102817693252172</v>
      </c>
      <c r="FX93" s="115">
        <f t="shared" si="216"/>
        <v>10.48871162168699</v>
      </c>
      <c r="FZ93" s="90">
        <f t="shared" si="241"/>
        <v>6.4612615207582369</v>
      </c>
      <c r="GB93" s="18"/>
      <c r="GC93" s="29"/>
      <c r="GE93" s="15"/>
      <c r="GF93" s="15"/>
      <c r="GG93" s="15"/>
      <c r="GI93" s="31"/>
      <c r="GJ93" s="31"/>
      <c r="GK93" s="31"/>
      <c r="IC93" s="28"/>
      <c r="ID93" s="13"/>
      <c r="IE93" s="13"/>
      <c r="IF93" s="13"/>
      <c r="IG93" s="13"/>
      <c r="IH93" s="13"/>
      <c r="II93" s="13"/>
      <c r="IJ93" s="28"/>
      <c r="IK93" s="20"/>
      <c r="IL93" s="13"/>
      <c r="IM93" s="11"/>
      <c r="IN93" s="23"/>
      <c r="IO93" s="13"/>
      <c r="IP93" s="23"/>
      <c r="IQ93" s="28"/>
      <c r="IR93" s="20"/>
      <c r="IS93" s="13"/>
      <c r="IT93" s="20"/>
      <c r="IU93" s="23"/>
      <c r="IV93" s="20"/>
      <c r="IW93" s="23"/>
      <c r="IY93" s="13"/>
      <c r="IZ93" s="25"/>
      <c r="JA93" s="25"/>
      <c r="JB93" s="25"/>
      <c r="JC93" s="25"/>
      <c r="JD93" s="25"/>
      <c r="JE93" s="25"/>
      <c r="JF93" s="25"/>
    </row>
    <row r="94" spans="1:266" ht="13.8" x14ac:dyDescent="0.3">
      <c r="A94" s="5"/>
      <c r="B94" s="95">
        <v>1.5007303518490009</v>
      </c>
      <c r="C94" s="20">
        <v>8.771868967298543</v>
      </c>
      <c r="D94" s="20">
        <v>6.8710801831271562</v>
      </c>
      <c r="E94" s="20">
        <v>5.6329851824502999</v>
      </c>
      <c r="F94" s="20">
        <v>3.9311738397154166</v>
      </c>
      <c r="G94" s="20">
        <v>2.3839935352591231</v>
      </c>
      <c r="H94" s="20">
        <v>1.2628069000334954</v>
      </c>
      <c r="I94" s="20">
        <v>1.0198673429247926</v>
      </c>
      <c r="J94" s="5"/>
      <c r="K94" s="5"/>
      <c r="U94" s="4"/>
      <c r="X94" s="118">
        <f t="shared" si="242"/>
        <v>22.521915889608255</v>
      </c>
      <c r="Y94" s="118">
        <v>10</v>
      </c>
      <c r="Z94" s="40">
        <v>1.7999999999999999E-2</v>
      </c>
      <c r="AA94" s="40">
        <v>10000000</v>
      </c>
      <c r="AB94" s="40">
        <v>10000000</v>
      </c>
      <c r="AC94" s="98">
        <v>3900000</v>
      </c>
      <c r="AD94" s="42">
        <v>0.33</v>
      </c>
      <c r="AE94" s="42">
        <v>0.33</v>
      </c>
      <c r="AF94" s="41">
        <v>1.7999999999999999E-2</v>
      </c>
      <c r="AG94" s="40">
        <v>10000000</v>
      </c>
      <c r="AH94" s="40">
        <v>10000000</v>
      </c>
      <c r="AI94" s="98">
        <v>3900000</v>
      </c>
      <c r="AJ94" s="42">
        <v>0.33</v>
      </c>
      <c r="AK94" s="42">
        <v>0.33</v>
      </c>
      <c r="AL94" s="42">
        <f>AL60</f>
        <v>5.0200000000000002E-2</v>
      </c>
      <c r="AM94" s="40">
        <v>6000</v>
      </c>
      <c r="AN94" s="40">
        <f>AN60</f>
        <v>10000</v>
      </c>
      <c r="AO94" s="40">
        <f>AO60</f>
        <v>10000</v>
      </c>
      <c r="AP94" s="42">
        <v>0.03</v>
      </c>
      <c r="AQ94" s="42">
        <v>0.03</v>
      </c>
      <c r="AR94" s="4">
        <f t="shared" si="217"/>
        <v>6.8199999999999997E-2</v>
      </c>
      <c r="AS94" s="11">
        <f t="shared" si="218"/>
        <v>2.2521915889608257</v>
      </c>
      <c r="AT94" s="15">
        <f t="shared" si="219"/>
        <v>469.76949837279756</v>
      </c>
      <c r="AU94" s="19">
        <f t="shared" si="220"/>
        <v>5.0040256631266655E-2</v>
      </c>
      <c r="AV94" s="13">
        <f t="shared" si="221"/>
        <v>0.5</v>
      </c>
      <c r="AW94" s="11">
        <f t="shared" si="222"/>
        <v>1</v>
      </c>
      <c r="AX94" s="11">
        <f t="shared" si="223"/>
        <v>0.8911</v>
      </c>
      <c r="AY94" s="11">
        <f t="shared" si="224"/>
        <v>201997.53114128605</v>
      </c>
      <c r="AZ94" s="11">
        <f t="shared" si="225"/>
        <v>1</v>
      </c>
      <c r="BA94" s="11">
        <f t="shared" si="226"/>
        <v>0.34752899999999998</v>
      </c>
      <c r="BB94" s="11">
        <f t="shared" si="227"/>
        <v>1.025058</v>
      </c>
      <c r="BC94" s="11">
        <f t="shared" si="228"/>
        <v>0.99909999999999999</v>
      </c>
      <c r="BD94" s="11">
        <f t="shared" si="229"/>
        <v>0.8911</v>
      </c>
      <c r="BE94" s="11">
        <f t="shared" si="230"/>
        <v>201997.53114128605</v>
      </c>
      <c r="BF94" s="11">
        <f t="shared" si="231"/>
        <v>1</v>
      </c>
      <c r="BG94" s="11">
        <f t="shared" si="232"/>
        <v>0.34752899999999998</v>
      </c>
      <c r="BH94" s="11">
        <f t="shared" si="233"/>
        <v>1.025058</v>
      </c>
      <c r="BI94" s="121">
        <f t="shared" si="124"/>
        <v>20.289467813543553</v>
      </c>
      <c r="BJ94" s="121">
        <f>16*X94^2/(3*(BJ62^2+1)*Y94^2)</f>
        <v>5.4105247502782801</v>
      </c>
      <c r="BK94" s="121">
        <f>16*X94^2/(3*(BK62^2+1)*Y94^2)</f>
        <v>2.70526237513914</v>
      </c>
      <c r="BL94" s="121">
        <f>16*X94^2/(3*(BL62^2+1)*Y94^2)</f>
        <v>1.5913308089053766</v>
      </c>
      <c r="BM94" s="121">
        <f>16*X94^2/(3*(BM62^2+1)*Y94^2)</f>
        <v>1.0404855288996693</v>
      </c>
      <c r="BN94" s="121">
        <f>16*X94^2/(3*(BN62^2+1)*Y94^2)</f>
        <v>0.73115199328084868</v>
      </c>
      <c r="BO94" s="121">
        <f>16*X94^2/(3*(BO62^2+1)*Y94^2)</f>
        <v>0.54105247502782805</v>
      </c>
      <c r="BP94" s="121">
        <f>16*X94^2/(3*(BP62^2+1)*Y94^2)</f>
        <v>0.41619421155986774</v>
      </c>
      <c r="BQ94" s="121">
        <f t="shared" si="234"/>
        <v>1.3333333333333333</v>
      </c>
      <c r="BR94" s="121">
        <f t="shared" si="234"/>
        <v>1.3333333333333333</v>
      </c>
      <c r="BS94" s="121">
        <f t="shared" si="234"/>
        <v>1.3333333333333333</v>
      </c>
      <c r="BT94" s="121">
        <f t="shared" si="234"/>
        <v>1.3333333333333333</v>
      </c>
      <c r="BU94" s="121">
        <f t="shared" si="234"/>
        <v>1.3333333333333333</v>
      </c>
      <c r="BV94" s="121">
        <f t="shared" si="234"/>
        <v>1.3333333333333333</v>
      </c>
      <c r="BW94" s="121">
        <f t="shared" si="234"/>
        <v>1.3333333333333333</v>
      </c>
      <c r="BX94" s="121">
        <f t="shared" si="234"/>
        <v>1.3333333333333333</v>
      </c>
      <c r="BY94" s="121">
        <f t="shared" si="235"/>
        <v>0.78858647979518415</v>
      </c>
      <c r="BZ94" s="121">
        <f>(BZ62^4+6*BZ62^2+1)/(BZ62^2+1)*(Y94^2/X94^2)</f>
        <v>1.6166022835801273</v>
      </c>
      <c r="CA94" s="121">
        <f>(CA62^4+6*CA62^2+1)/(CA62^2+1)*(Y94^2/X94^2)</f>
        <v>2.681194031303626</v>
      </c>
      <c r="CB94" s="121">
        <f>(CB62^4+6*CB62^2+1)/(CB62^2+1)*(Y94^2/X94^2)</f>
        <v>4.0936915789367649</v>
      </c>
      <c r="CC94" s="121">
        <f>(CC62^4+6*CC62^2+1)/(CC62^2+1)*(Y94^2/X94^2)</f>
        <v>5.8840683492409891</v>
      </c>
      <c r="CD94" s="121">
        <f>(CD62^4+6*CD62^2+1)/(CD62^2+1)*(Y94^2/X94^2)</f>
        <v>8.0616982697980664</v>
      </c>
      <c r="CE94" s="121">
        <f>(CE62^4+6*CE62^2+1)/(CE62^2+1)*(Y94^2/X94^2)</f>
        <v>10.630145747639082</v>
      </c>
      <c r="CF94" s="121">
        <f>(CF62^4+6*CF62^2+1)/(CF62^2+1)*(Y94^2/X94^2)</f>
        <v>13.59098467677777</v>
      </c>
      <c r="CG94" s="121">
        <f t="shared" si="236"/>
        <v>5.0723669533858882</v>
      </c>
      <c r="CH94" s="121">
        <f t="shared" si="126"/>
        <v>1.35263118756957</v>
      </c>
      <c r="CI94" s="121">
        <f t="shared" si="127"/>
        <v>0.67631559378478501</v>
      </c>
      <c r="CJ94" s="121">
        <f t="shared" si="128"/>
        <v>0.39783270222634415</v>
      </c>
      <c r="CK94" s="121">
        <f t="shared" si="129"/>
        <v>0.26012138222491732</v>
      </c>
      <c r="CL94" s="121">
        <f t="shared" si="130"/>
        <v>0.18278799832021217</v>
      </c>
      <c r="CM94" s="121">
        <f t="shared" si="131"/>
        <v>0.13526311875695701</v>
      </c>
      <c r="CN94" s="121">
        <f t="shared" si="132"/>
        <v>0.41619421155986774</v>
      </c>
      <c r="CO94" s="95">
        <f t="shared" si="133"/>
        <v>5.3433107033740983</v>
      </c>
      <c r="CP94" s="95">
        <f t="shared" si="134"/>
        <v>6.4225451220010523</v>
      </c>
      <c r="CQ94" s="95">
        <f t="shared" si="135"/>
        <v>7.8297077081454773</v>
      </c>
      <c r="CR94" s="95">
        <f t="shared" si="136"/>
        <v>9.7218044295679125</v>
      </c>
      <c r="CS94" s="95">
        <f t="shared" si="137"/>
        <v>12.128808709029801</v>
      </c>
      <c r="CT94" s="95">
        <f t="shared" si="138"/>
        <v>15.060094474112915</v>
      </c>
      <c r="CU94" s="95">
        <f t="shared" si="139"/>
        <v>18.519226131848338</v>
      </c>
      <c r="CV94" s="95">
        <f t="shared" si="140"/>
        <v>16.167711901645777</v>
      </c>
      <c r="CW94" s="95">
        <f t="shared" si="141"/>
        <v>5.3433107033740983</v>
      </c>
      <c r="CX94" s="95">
        <f t="shared" si="142"/>
        <v>6.4225451220010523</v>
      </c>
      <c r="CY94" s="95">
        <f t="shared" si="143"/>
        <v>7.8297077081454773</v>
      </c>
      <c r="CZ94" s="95">
        <f t="shared" si="144"/>
        <v>9.7218044295679125</v>
      </c>
      <c r="DA94" s="95">
        <f t="shared" si="145"/>
        <v>12.128808709029801</v>
      </c>
      <c r="DB94" s="95">
        <f t="shared" si="146"/>
        <v>15.060094474112915</v>
      </c>
      <c r="DC94" s="95">
        <f t="shared" si="147"/>
        <v>18.519226131848338</v>
      </c>
      <c r="DD94" s="95">
        <f t="shared" si="148"/>
        <v>16.167711901645777</v>
      </c>
      <c r="DE94" s="13">
        <f t="shared" si="237"/>
        <v>23.811542293338739</v>
      </c>
      <c r="DF94" s="13">
        <f t="shared" si="238"/>
        <v>9.7606150338584072</v>
      </c>
      <c r="DG94" s="13">
        <f t="shared" si="239"/>
        <v>8.1199444064427659</v>
      </c>
      <c r="DH94" s="13">
        <f t="shared" si="240"/>
        <v>8.4185103878421419</v>
      </c>
      <c r="DI94" s="13">
        <f t="shared" si="149"/>
        <v>9.6580418781406578</v>
      </c>
      <c r="DJ94" s="13">
        <f t="shared" si="150"/>
        <v>11.526338263078916</v>
      </c>
      <c r="DK94" s="13">
        <f t="shared" si="151"/>
        <v>13.904686222666911</v>
      </c>
      <c r="DL94" s="13">
        <f t="shared" si="152"/>
        <v>16.740666888337639</v>
      </c>
      <c r="DM94" s="95">
        <f t="shared" si="153"/>
        <v>23.811542293338739</v>
      </c>
      <c r="DN94" s="95">
        <f t="shared" si="154"/>
        <v>9.7606150338584072</v>
      </c>
      <c r="DO94" s="95">
        <f t="shared" si="155"/>
        <v>8.1199444064427659</v>
      </c>
      <c r="DP94" s="95">
        <f t="shared" si="156"/>
        <v>8.4185103878421419</v>
      </c>
      <c r="DQ94" s="95">
        <f t="shared" si="157"/>
        <v>9.6580418781406578</v>
      </c>
      <c r="DR94" s="95">
        <f t="shared" si="158"/>
        <v>11.526338263078916</v>
      </c>
      <c r="DS94" s="95">
        <f t="shared" si="159"/>
        <v>13.904686222666911</v>
      </c>
      <c r="DT94" s="95">
        <f t="shared" si="160"/>
        <v>16.740666888337639</v>
      </c>
      <c r="DU94" s="95">
        <f t="shared" si="161"/>
        <v>25.16561281401296</v>
      </c>
      <c r="DV94" s="95">
        <f t="shared" si="162"/>
        <v>11.401473214599703</v>
      </c>
      <c r="DW94" s="95">
        <f t="shared" si="163"/>
        <v>9.1478990512995288</v>
      </c>
      <c r="DX94" s="95">
        <f t="shared" si="164"/>
        <v>8.5473303656177588</v>
      </c>
      <c r="DY94" s="95">
        <f t="shared" si="165"/>
        <v>8.7295649880636077</v>
      </c>
      <c r="DZ94" s="95">
        <f t="shared" si="166"/>
        <v>9.3673200112950283</v>
      </c>
      <c r="EA94" s="95">
        <f t="shared" si="167"/>
        <v>10.326519769500276</v>
      </c>
      <c r="EB94" s="95">
        <f t="shared" si="168"/>
        <v>11.545656287720554</v>
      </c>
      <c r="EC94" s="95">
        <f t="shared" si="169"/>
        <v>25.16561281401296</v>
      </c>
      <c r="ED94" s="95">
        <f t="shared" si="170"/>
        <v>11.401473214599704</v>
      </c>
      <c r="EE94" s="95">
        <f t="shared" si="171"/>
        <v>9.1478990512995288</v>
      </c>
      <c r="EF94" s="95">
        <f t="shared" si="172"/>
        <v>8.5473303656177588</v>
      </c>
      <c r="EG94" s="95">
        <f t="shared" si="173"/>
        <v>8.7295649880636077</v>
      </c>
      <c r="EH94" s="95">
        <f t="shared" si="174"/>
        <v>9.3673200112950283</v>
      </c>
      <c r="EI94" s="95">
        <f t="shared" si="175"/>
        <v>10.326519769500276</v>
      </c>
      <c r="EJ94" s="95">
        <f t="shared" si="176"/>
        <v>11.545656287720556</v>
      </c>
      <c r="EK94" s="95">
        <f t="shared" si="177"/>
        <v>25.16561281401296</v>
      </c>
      <c r="EL94" s="95">
        <f t="shared" si="178"/>
        <v>11.401473214599704</v>
      </c>
      <c r="EM94" s="95">
        <f t="shared" si="179"/>
        <v>9.1478990512995288</v>
      </c>
      <c r="EN94" s="95">
        <f t="shared" si="180"/>
        <v>8.5473303656177588</v>
      </c>
      <c r="EO94" s="95">
        <f t="shared" si="181"/>
        <v>8.7295649880636077</v>
      </c>
      <c r="EP94" s="95">
        <f t="shared" si="182"/>
        <v>9.3673200112950283</v>
      </c>
      <c r="EQ94" s="95">
        <f t="shared" si="183"/>
        <v>10.326519769500276</v>
      </c>
      <c r="ER94" s="95">
        <f t="shared" si="184"/>
        <v>11.545656287720556</v>
      </c>
      <c r="ES94" s="95">
        <f t="shared" si="185"/>
        <v>1</v>
      </c>
      <c r="ET94" s="95">
        <f t="shared" si="186"/>
        <v>1</v>
      </c>
      <c r="EU94" s="95">
        <f t="shared" si="187"/>
        <v>1</v>
      </c>
      <c r="EV94" s="95">
        <f t="shared" si="188"/>
        <v>1</v>
      </c>
      <c r="EW94" s="95">
        <f t="shared" si="189"/>
        <v>1</v>
      </c>
      <c r="EX94" s="95">
        <f t="shared" si="190"/>
        <v>1</v>
      </c>
      <c r="EY94" s="95">
        <f t="shared" si="191"/>
        <v>1</v>
      </c>
      <c r="EZ94" s="95">
        <f t="shared" si="192"/>
        <v>1</v>
      </c>
      <c r="FA94" s="95">
        <f t="shared" si="193"/>
        <v>1</v>
      </c>
      <c r="FB94" s="95">
        <f t="shared" si="194"/>
        <v>1</v>
      </c>
      <c r="FC94" s="95">
        <f t="shared" si="195"/>
        <v>1</v>
      </c>
      <c r="FD94" s="95">
        <f t="shared" si="196"/>
        <v>1</v>
      </c>
      <c r="FE94" s="95">
        <f t="shared" si="197"/>
        <v>1</v>
      </c>
      <c r="FF94" s="95">
        <f t="shared" si="198"/>
        <v>1</v>
      </c>
      <c r="FG94" s="95">
        <f t="shared" si="199"/>
        <v>1</v>
      </c>
      <c r="FH94" s="95">
        <f t="shared" si="200"/>
        <v>1</v>
      </c>
      <c r="FI94" s="95">
        <f t="shared" si="201"/>
        <v>1</v>
      </c>
      <c r="FJ94" s="95">
        <f t="shared" si="202"/>
        <v>1</v>
      </c>
      <c r="FK94" s="95">
        <f t="shared" si="203"/>
        <v>1</v>
      </c>
      <c r="FL94" s="95">
        <f t="shared" si="204"/>
        <v>1</v>
      </c>
      <c r="FM94" s="95">
        <f t="shared" si="205"/>
        <v>1</v>
      </c>
      <c r="FN94" s="95">
        <f t="shared" si="206"/>
        <v>1</v>
      </c>
      <c r="FO94" s="95">
        <f t="shared" si="207"/>
        <v>1</v>
      </c>
      <c r="FP94" s="95">
        <f t="shared" si="208"/>
        <v>1</v>
      </c>
      <c r="FQ94" s="115">
        <f t="shared" si="209"/>
        <v>19.783578839552074</v>
      </c>
      <c r="FR94" s="115">
        <f t="shared" si="210"/>
        <v>8.0096851199992987</v>
      </c>
      <c r="FS94" s="115">
        <f t="shared" si="211"/>
        <v>6.4913721153465751</v>
      </c>
      <c r="FT94" s="115">
        <f t="shared" si="212"/>
        <v>6.4412463811316707</v>
      </c>
      <c r="FU94" s="115">
        <f t="shared" si="213"/>
        <v>6.9630163343757081</v>
      </c>
      <c r="FV94" s="115">
        <f t="shared" si="214"/>
        <v>7.7364481538759833</v>
      </c>
      <c r="FW94" s="115">
        <f t="shared" si="215"/>
        <v>8.6132117232966969</v>
      </c>
      <c r="FX94" s="115">
        <f t="shared" si="216"/>
        <v>9.9582514279739005</v>
      </c>
      <c r="FZ94" s="90">
        <f t="shared" si="241"/>
        <v>6.4412463811316707</v>
      </c>
      <c r="GB94" s="18"/>
      <c r="GC94" s="29"/>
      <c r="GE94" s="15"/>
      <c r="GF94" s="15"/>
      <c r="GG94" s="15"/>
      <c r="GI94" s="31"/>
      <c r="GJ94" s="31"/>
      <c r="GK94" s="31"/>
      <c r="IC94" s="28"/>
      <c r="ID94" s="13"/>
      <c r="IE94" s="13"/>
      <c r="IF94" s="13"/>
      <c r="IG94" s="13"/>
      <c r="IH94" s="13"/>
      <c r="II94" s="13"/>
      <c r="IJ94" s="28"/>
      <c r="IK94" s="20"/>
      <c r="IL94" s="13"/>
      <c r="IM94" s="11"/>
      <c r="IN94" s="23"/>
      <c r="IO94" s="13"/>
      <c r="IP94" s="23"/>
      <c r="IQ94" s="28"/>
      <c r="IR94" s="20"/>
      <c r="IS94" s="13"/>
      <c r="IT94" s="20"/>
      <c r="IU94" s="23"/>
      <c r="IV94" s="20"/>
      <c r="IW94" s="23"/>
      <c r="IY94" s="13"/>
      <c r="IZ94" s="25"/>
      <c r="JA94" s="25"/>
      <c r="JB94" s="25"/>
      <c r="JC94" s="25"/>
      <c r="JD94" s="25"/>
      <c r="JE94" s="25"/>
      <c r="JF94" s="25"/>
    </row>
    <row r="95" spans="1:266" ht="13.8" x14ac:dyDescent="0.3">
      <c r="A95" s="5"/>
      <c r="B95" s="95">
        <v>1.6057814764784311</v>
      </c>
      <c r="C95" s="20">
        <v>8.6595099930303423</v>
      </c>
      <c r="D95" s="20">
        <v>6.8700288545423156</v>
      </c>
      <c r="E95" s="20">
        <v>5.5098317433661741</v>
      </c>
      <c r="F95" s="20">
        <v>3.9070214887772718</v>
      </c>
      <c r="G95" s="20">
        <v>2.3763237858259809</v>
      </c>
      <c r="H95" s="20">
        <v>1.265172148572405</v>
      </c>
      <c r="I95" s="20">
        <v>1.0230141318413051</v>
      </c>
      <c r="J95" s="5"/>
      <c r="K95" s="5"/>
      <c r="U95" s="4"/>
      <c r="X95" s="118">
        <f t="shared" si="242"/>
        <v>24.098450001880835</v>
      </c>
      <c r="Y95" s="118">
        <v>10</v>
      </c>
      <c r="Z95" s="40">
        <v>1.7999999999999999E-2</v>
      </c>
      <c r="AA95" s="40">
        <v>10000000</v>
      </c>
      <c r="AB95" s="40">
        <v>10000000</v>
      </c>
      <c r="AC95" s="98">
        <v>3900000</v>
      </c>
      <c r="AD95" s="42">
        <v>0.33</v>
      </c>
      <c r="AE95" s="42">
        <v>0.33</v>
      </c>
      <c r="AF95" s="41">
        <v>1.7999999999999999E-2</v>
      </c>
      <c r="AG95" s="40">
        <v>10000000</v>
      </c>
      <c r="AH95" s="40">
        <v>10000000</v>
      </c>
      <c r="AI95" s="98">
        <v>3900000</v>
      </c>
      <c r="AJ95" s="42">
        <v>0.33</v>
      </c>
      <c r="AK95" s="42">
        <v>0.33</v>
      </c>
      <c r="AL95" s="42">
        <f>AL60</f>
        <v>5.0200000000000002E-2</v>
      </c>
      <c r="AM95" s="40">
        <v>6000</v>
      </c>
      <c r="AN95" s="40">
        <f>AN60</f>
        <v>10000</v>
      </c>
      <c r="AO95" s="40">
        <f>AO60</f>
        <v>10000</v>
      </c>
      <c r="AP95" s="42">
        <v>0.03</v>
      </c>
      <c r="AQ95" s="42">
        <v>0.03</v>
      </c>
      <c r="AR95" s="4">
        <f t="shared" si="217"/>
        <v>6.8199999999999997E-2</v>
      </c>
      <c r="AS95" s="11">
        <f t="shared" si="218"/>
        <v>2.4098450001880836</v>
      </c>
      <c r="AT95" s="15">
        <f t="shared" si="219"/>
        <v>469.76949837279756</v>
      </c>
      <c r="AU95" s="19">
        <f t="shared" si="220"/>
        <v>5.0040256631266655E-2</v>
      </c>
      <c r="AV95" s="13">
        <f t="shared" si="221"/>
        <v>0.5</v>
      </c>
      <c r="AW95" s="11">
        <f t="shared" si="222"/>
        <v>1</v>
      </c>
      <c r="AX95" s="11">
        <f t="shared" si="223"/>
        <v>0.8911</v>
      </c>
      <c r="AY95" s="11">
        <f t="shared" si="224"/>
        <v>201997.53114128605</v>
      </c>
      <c r="AZ95" s="11">
        <f t="shared" si="225"/>
        <v>1</v>
      </c>
      <c r="BA95" s="11">
        <f t="shared" si="226"/>
        <v>0.34752899999999998</v>
      </c>
      <c r="BB95" s="11">
        <f t="shared" si="227"/>
        <v>1.025058</v>
      </c>
      <c r="BC95" s="11">
        <f t="shared" si="228"/>
        <v>0.99909999999999999</v>
      </c>
      <c r="BD95" s="11">
        <f t="shared" si="229"/>
        <v>0.8911</v>
      </c>
      <c r="BE95" s="11">
        <f t="shared" si="230"/>
        <v>201997.53114128605</v>
      </c>
      <c r="BF95" s="11">
        <f t="shared" si="231"/>
        <v>1</v>
      </c>
      <c r="BG95" s="11">
        <f t="shared" si="232"/>
        <v>0.34752899999999998</v>
      </c>
      <c r="BH95" s="11">
        <f t="shared" si="233"/>
        <v>1.025058</v>
      </c>
      <c r="BI95" s="121">
        <f t="shared" si="124"/>
        <v>23.229411699726015</v>
      </c>
      <c r="BJ95" s="121">
        <f>16*X95^2/(3*(BJ62^2+1)*Y95^2)</f>
        <v>6.1945097865936045</v>
      </c>
      <c r="BK95" s="121">
        <f>16*X95^2/(3*(BK62^2+1)*Y95^2)</f>
        <v>3.0972548932968023</v>
      </c>
      <c r="BL95" s="121">
        <f>16*X95^2/(3*(BL62^2+1)*Y95^2)</f>
        <v>1.821914643115766</v>
      </c>
      <c r="BM95" s="121">
        <f>16*X95^2/(3*(BM62^2+1)*Y95^2)</f>
        <v>1.1912518820372315</v>
      </c>
      <c r="BN95" s="121">
        <f>16*X95^2/(3*(BN62^2+1)*Y95^2)</f>
        <v>0.83709591710724385</v>
      </c>
      <c r="BO95" s="121">
        <f>16*X95^2/(3*(BO62^2+1)*Y95^2)</f>
        <v>0.61945097865936039</v>
      </c>
      <c r="BP95" s="121">
        <f>16*X95^2/(3*(BP62^2+1)*Y95^2)</f>
        <v>0.47650075281489263</v>
      </c>
      <c r="BQ95" s="121">
        <f t="shared" si="234"/>
        <v>1.3333333333333333</v>
      </c>
      <c r="BR95" s="121">
        <f t="shared" si="234"/>
        <v>1.3333333333333333</v>
      </c>
      <c r="BS95" s="121">
        <f t="shared" si="234"/>
        <v>1.3333333333333333</v>
      </c>
      <c r="BT95" s="121">
        <f t="shared" si="234"/>
        <v>1.3333333333333333</v>
      </c>
      <c r="BU95" s="121">
        <f t="shared" si="234"/>
        <v>1.3333333333333333</v>
      </c>
      <c r="BV95" s="121">
        <f t="shared" si="234"/>
        <v>1.3333333333333333</v>
      </c>
      <c r="BW95" s="121">
        <f t="shared" si="234"/>
        <v>1.3333333333333333</v>
      </c>
      <c r="BX95" s="121">
        <f t="shared" si="234"/>
        <v>1.3333333333333333</v>
      </c>
      <c r="BY95" s="121">
        <f t="shared" si="235"/>
        <v>0.6887819720457542</v>
      </c>
      <c r="BZ95" s="121">
        <f>(BZ62^4+6*BZ62^2+1)/(BZ62^2+1)*(Y95^2/X95^2)</f>
        <v>1.412003042693796</v>
      </c>
      <c r="CA95" s="121">
        <f>(CA62^4+6*CA62^2+1)/(CA62^2+1)*(Y95^2/X95^2)</f>
        <v>2.3418587049555644</v>
      </c>
      <c r="CB95" s="121">
        <f>(CB62^4+6*CB62^2+1)/(CB62^2+1)*(Y95^2/X95^2)</f>
        <v>3.5755887666492829</v>
      </c>
      <c r="CC95" s="121">
        <f>(CC62^4+6*CC62^2+1)/(CC62^2+1)*(Y95^2/X95^2)</f>
        <v>5.1393731760337049</v>
      </c>
      <c r="CD95" s="121">
        <f>(CD62^4+6*CD62^2+1)/(CD62^2+1)*(Y95^2/X95^2)</f>
        <v>7.0413994844947716</v>
      </c>
      <c r="CE95" s="121">
        <f>(CE62^4+6*CE62^2+1)/(CE62^2+1)*(Y95^2/X95^2)</f>
        <v>9.2847809831767663</v>
      </c>
      <c r="CF95" s="121">
        <f>(CF62^4+6*CF62^2+1)/(CF62^2+1)*(Y95^2/X95^2)</f>
        <v>11.870892372065478</v>
      </c>
      <c r="CG95" s="121">
        <f t="shared" si="236"/>
        <v>5.8073529249315037</v>
      </c>
      <c r="CH95" s="121">
        <f t="shared" si="126"/>
        <v>1.5486274466484011</v>
      </c>
      <c r="CI95" s="121">
        <f t="shared" si="127"/>
        <v>0.77431372332420056</v>
      </c>
      <c r="CJ95" s="121">
        <f t="shared" si="128"/>
        <v>0.4554786607789415</v>
      </c>
      <c r="CK95" s="121">
        <f t="shared" si="129"/>
        <v>0.29781297050930788</v>
      </c>
      <c r="CL95" s="121">
        <f t="shared" si="130"/>
        <v>0.20927397927681096</v>
      </c>
      <c r="CM95" s="121">
        <f t="shared" si="131"/>
        <v>0.1548627446648401</v>
      </c>
      <c r="CN95" s="121">
        <f t="shared" si="132"/>
        <v>0.47650075281489263</v>
      </c>
      <c r="CO95" s="95">
        <f t="shared" si="133"/>
        <v>5.2319445420334514</v>
      </c>
      <c r="CP95" s="95">
        <f t="shared" si="134"/>
        <v>6.1745896801476565</v>
      </c>
      <c r="CQ95" s="95">
        <f t="shared" si="135"/>
        <v>7.4036599798632867</v>
      </c>
      <c r="CR95" s="95">
        <f t="shared" si="136"/>
        <v>9.05629053399241</v>
      </c>
      <c r="CS95" s="95">
        <f t="shared" si="137"/>
        <v>11.158661290793782</v>
      </c>
      <c r="CT95" s="95">
        <f t="shared" si="138"/>
        <v>13.718959801653344</v>
      </c>
      <c r="CU95" s="95">
        <f t="shared" si="139"/>
        <v>16.740299357715379</v>
      </c>
      <c r="CV95" s="95">
        <f t="shared" si="140"/>
        <v>14.306711943790527</v>
      </c>
      <c r="CW95" s="95">
        <f t="shared" si="141"/>
        <v>5.2319445420334514</v>
      </c>
      <c r="CX95" s="95">
        <f t="shared" si="142"/>
        <v>6.1745896801476565</v>
      </c>
      <c r="CY95" s="95">
        <f t="shared" si="143"/>
        <v>7.4036599798632867</v>
      </c>
      <c r="CZ95" s="95">
        <f t="shared" si="144"/>
        <v>9.05629053399241</v>
      </c>
      <c r="DA95" s="95">
        <f t="shared" si="145"/>
        <v>11.158661290793782</v>
      </c>
      <c r="DB95" s="95">
        <f t="shared" si="146"/>
        <v>13.718959801653344</v>
      </c>
      <c r="DC95" s="95">
        <f t="shared" si="147"/>
        <v>16.740299357715379</v>
      </c>
      <c r="DD95" s="95">
        <f t="shared" si="148"/>
        <v>14.306711943790527</v>
      </c>
      <c r="DE95" s="13">
        <f t="shared" si="237"/>
        <v>26.651681671771769</v>
      </c>
      <c r="DF95" s="13">
        <f t="shared" si="238"/>
        <v>10.340000829287399</v>
      </c>
      <c r="DG95" s="13">
        <f t="shared" si="239"/>
        <v>8.172601598252367</v>
      </c>
      <c r="DH95" s="13">
        <f t="shared" si="240"/>
        <v>8.1309914097650484</v>
      </c>
      <c r="DI95" s="13">
        <f t="shared" si="149"/>
        <v>9.0641130580709373</v>
      </c>
      <c r="DJ95" s="13">
        <f t="shared" si="150"/>
        <v>10.611983401602014</v>
      </c>
      <c r="DK95" s="13">
        <f t="shared" si="151"/>
        <v>12.637719961836126</v>
      </c>
      <c r="DL95" s="13">
        <f t="shared" si="152"/>
        <v>15.080881124880371</v>
      </c>
      <c r="DM95" s="95">
        <f t="shared" si="153"/>
        <v>26.651681671771769</v>
      </c>
      <c r="DN95" s="95">
        <f t="shared" si="154"/>
        <v>10.340000829287399</v>
      </c>
      <c r="DO95" s="95">
        <f t="shared" si="155"/>
        <v>8.172601598252367</v>
      </c>
      <c r="DP95" s="95">
        <f t="shared" si="156"/>
        <v>8.1309914097650484</v>
      </c>
      <c r="DQ95" s="95">
        <f t="shared" si="157"/>
        <v>9.0641130580709373</v>
      </c>
      <c r="DR95" s="95">
        <f t="shared" si="158"/>
        <v>10.611983401602014</v>
      </c>
      <c r="DS95" s="95">
        <f t="shared" si="159"/>
        <v>12.637719961836126</v>
      </c>
      <c r="DT95" s="95">
        <f t="shared" si="160"/>
        <v>15.080881124880371</v>
      </c>
      <c r="DU95" s="95">
        <f t="shared" si="161"/>
        <v>26.481653878076227</v>
      </c>
      <c r="DV95" s="95">
        <f t="shared" si="162"/>
        <v>11.669944369399225</v>
      </c>
      <c r="DW95" s="95">
        <f t="shared" si="163"/>
        <v>9.1722989195827296</v>
      </c>
      <c r="DX95" s="95">
        <f t="shared" si="164"/>
        <v>8.4141021217082201</v>
      </c>
      <c r="DY95" s="95">
        <f t="shared" si="165"/>
        <v>8.4543550028502601</v>
      </c>
      <c r="DZ95" s="95">
        <f t="shared" si="166"/>
        <v>8.9436335704227528</v>
      </c>
      <c r="EA95" s="95">
        <f t="shared" si="167"/>
        <v>9.7394430792865947</v>
      </c>
      <c r="EB95" s="95">
        <f t="shared" si="168"/>
        <v>10.776558038935832</v>
      </c>
      <c r="EC95" s="95">
        <f t="shared" si="169"/>
        <v>26.481653878076227</v>
      </c>
      <c r="ED95" s="95">
        <f t="shared" si="170"/>
        <v>11.669944369399225</v>
      </c>
      <c r="EE95" s="95">
        <f t="shared" si="171"/>
        <v>9.1722989195827296</v>
      </c>
      <c r="EF95" s="95">
        <f t="shared" si="172"/>
        <v>8.4141021217082201</v>
      </c>
      <c r="EG95" s="95">
        <f t="shared" si="173"/>
        <v>8.4543550028502601</v>
      </c>
      <c r="EH95" s="95">
        <f t="shared" si="174"/>
        <v>8.9436335704227528</v>
      </c>
      <c r="EI95" s="95">
        <f t="shared" si="175"/>
        <v>9.7394430792865947</v>
      </c>
      <c r="EJ95" s="95">
        <f t="shared" si="176"/>
        <v>10.776558038935832</v>
      </c>
      <c r="EK95" s="95">
        <f t="shared" si="177"/>
        <v>26.481653878076227</v>
      </c>
      <c r="EL95" s="95">
        <f t="shared" si="178"/>
        <v>11.669944369399225</v>
      </c>
      <c r="EM95" s="95">
        <f t="shared" si="179"/>
        <v>9.1722989195827296</v>
      </c>
      <c r="EN95" s="95">
        <f t="shared" si="180"/>
        <v>8.4141021217082201</v>
      </c>
      <c r="EO95" s="95">
        <f t="shared" si="181"/>
        <v>8.4543550028502601</v>
      </c>
      <c r="EP95" s="95">
        <f t="shared" si="182"/>
        <v>8.9436335704227528</v>
      </c>
      <c r="EQ95" s="95">
        <f t="shared" si="183"/>
        <v>9.7394430792865947</v>
      </c>
      <c r="ER95" s="95">
        <f t="shared" si="184"/>
        <v>10.776558038935832</v>
      </c>
      <c r="ES95" s="95">
        <f t="shared" si="185"/>
        <v>1</v>
      </c>
      <c r="ET95" s="95">
        <f t="shared" si="186"/>
        <v>1</v>
      </c>
      <c r="EU95" s="95">
        <f t="shared" si="187"/>
        <v>1</v>
      </c>
      <c r="EV95" s="95">
        <f t="shared" si="188"/>
        <v>1</v>
      </c>
      <c r="EW95" s="95">
        <f t="shared" si="189"/>
        <v>1</v>
      </c>
      <c r="EX95" s="95">
        <f t="shared" si="190"/>
        <v>1</v>
      </c>
      <c r="EY95" s="95">
        <f t="shared" si="191"/>
        <v>1</v>
      </c>
      <c r="EZ95" s="95">
        <f t="shared" si="192"/>
        <v>1</v>
      </c>
      <c r="FA95" s="95">
        <f t="shared" si="193"/>
        <v>1</v>
      </c>
      <c r="FB95" s="95">
        <f t="shared" si="194"/>
        <v>1</v>
      </c>
      <c r="FC95" s="95">
        <f t="shared" si="195"/>
        <v>1</v>
      </c>
      <c r="FD95" s="95">
        <f t="shared" si="196"/>
        <v>1</v>
      </c>
      <c r="FE95" s="95">
        <f t="shared" si="197"/>
        <v>1</v>
      </c>
      <c r="FF95" s="95">
        <f t="shared" si="198"/>
        <v>1</v>
      </c>
      <c r="FG95" s="95">
        <f t="shared" si="199"/>
        <v>1</v>
      </c>
      <c r="FH95" s="95">
        <f t="shared" si="200"/>
        <v>1</v>
      </c>
      <c r="FI95" s="95">
        <f t="shared" si="201"/>
        <v>1</v>
      </c>
      <c r="FJ95" s="95">
        <f t="shared" si="202"/>
        <v>1</v>
      </c>
      <c r="FK95" s="95">
        <f t="shared" si="203"/>
        <v>1</v>
      </c>
      <c r="FL95" s="95">
        <f t="shared" si="204"/>
        <v>1</v>
      </c>
      <c r="FM95" s="95">
        <f t="shared" si="205"/>
        <v>1</v>
      </c>
      <c r="FN95" s="95">
        <f t="shared" si="206"/>
        <v>1</v>
      </c>
      <c r="FO95" s="95">
        <f t="shared" si="207"/>
        <v>1</v>
      </c>
      <c r="FP95" s="95">
        <f t="shared" si="208"/>
        <v>1</v>
      </c>
      <c r="FQ95" s="115">
        <f t="shared" si="209"/>
        <v>22.152398070592849</v>
      </c>
      <c r="FR95" s="115">
        <f t="shared" si="210"/>
        <v>8.5108071821844469</v>
      </c>
      <c r="FS95" s="115">
        <f t="shared" si="211"/>
        <v>6.5881471526530166</v>
      </c>
      <c r="FT95" s="115">
        <f t="shared" si="212"/>
        <v>6.3199978369376222</v>
      </c>
      <c r="FU95" s="115">
        <f t="shared" si="213"/>
        <v>6.6940423714880346</v>
      </c>
      <c r="FV95" s="115">
        <f t="shared" si="214"/>
        <v>7.3587787334217856</v>
      </c>
      <c r="FW95" s="115">
        <f t="shared" si="215"/>
        <v>8.1557777438277075</v>
      </c>
      <c r="FX95" s="115">
        <f t="shared" si="216"/>
        <v>9.4507483587816985</v>
      </c>
      <c r="FZ95" s="90">
        <f t="shared" si="241"/>
        <v>6.3199978369376222</v>
      </c>
      <c r="GB95" s="18"/>
      <c r="GC95" s="29"/>
      <c r="GE95" s="15"/>
      <c r="GF95" s="15"/>
      <c r="GG95" s="15"/>
      <c r="GI95" s="31"/>
      <c r="GJ95" s="31"/>
      <c r="GK95" s="31"/>
      <c r="IC95" s="28"/>
      <c r="ID95" s="11"/>
      <c r="IE95" s="13"/>
      <c r="IF95" s="11"/>
      <c r="IG95" s="13"/>
      <c r="IH95" s="13"/>
      <c r="II95" s="13"/>
      <c r="IJ95" s="28"/>
      <c r="IK95" s="11"/>
      <c r="IL95" s="13"/>
      <c r="IM95" s="11"/>
      <c r="IN95" s="23"/>
      <c r="IO95" s="11"/>
      <c r="IP95" s="23"/>
      <c r="IQ95" s="28"/>
      <c r="IR95" s="20"/>
      <c r="IS95" s="13"/>
      <c r="IT95" s="23"/>
      <c r="IU95" s="23"/>
      <c r="IV95" s="23"/>
      <c r="IW95" s="23"/>
      <c r="IY95" s="13"/>
      <c r="IZ95" s="25"/>
      <c r="JA95" s="25"/>
      <c r="JB95" s="25"/>
      <c r="JC95" s="25"/>
      <c r="JD95" s="25"/>
      <c r="JE95" s="25"/>
      <c r="JF95" s="25"/>
    </row>
    <row r="96" spans="1:266" ht="13.8" x14ac:dyDescent="0.3">
      <c r="A96" s="5"/>
      <c r="B96" s="95">
        <v>1.7181861798319216</v>
      </c>
      <c r="C96" s="20">
        <v>8.6557943894230291</v>
      </c>
      <c r="D96" s="20">
        <v>6.7378185846958516</v>
      </c>
      <c r="E96" s="20">
        <v>5.4159947670750803</v>
      </c>
      <c r="F96" s="20">
        <v>3.8976321870880404</v>
      </c>
      <c r="G96" s="20">
        <v>2.3697368260739724</v>
      </c>
      <c r="H96" s="20">
        <v>1.2680269225840652</v>
      </c>
      <c r="I96" s="20">
        <v>1.0266975953399502</v>
      </c>
      <c r="J96" s="5"/>
      <c r="K96" s="5"/>
      <c r="U96" s="4"/>
      <c r="X96" s="118">
        <f t="shared" si="242"/>
        <v>25.785341502012496</v>
      </c>
      <c r="Y96" s="118">
        <v>10</v>
      </c>
      <c r="Z96" s="40">
        <v>1.7999999999999999E-2</v>
      </c>
      <c r="AA96" s="40">
        <v>10000000</v>
      </c>
      <c r="AB96" s="40">
        <v>10000000</v>
      </c>
      <c r="AC96" s="98">
        <v>3900000</v>
      </c>
      <c r="AD96" s="42">
        <v>0.33</v>
      </c>
      <c r="AE96" s="42">
        <v>0.33</v>
      </c>
      <c r="AF96" s="41">
        <v>1.7999999999999999E-2</v>
      </c>
      <c r="AG96" s="40">
        <v>10000000</v>
      </c>
      <c r="AH96" s="40">
        <v>10000000</v>
      </c>
      <c r="AI96" s="98">
        <v>3900000</v>
      </c>
      <c r="AJ96" s="42">
        <v>0.33</v>
      </c>
      <c r="AK96" s="42">
        <v>0.33</v>
      </c>
      <c r="AL96" s="42">
        <f>AL60</f>
        <v>5.0200000000000002E-2</v>
      </c>
      <c r="AM96" s="40">
        <v>6000</v>
      </c>
      <c r="AN96" s="40">
        <f>AN60</f>
        <v>10000</v>
      </c>
      <c r="AO96" s="40">
        <f>AO60</f>
        <v>10000</v>
      </c>
      <c r="AP96" s="42">
        <v>0.03</v>
      </c>
      <c r="AQ96" s="42">
        <v>0.03</v>
      </c>
      <c r="AR96" s="4">
        <f t="shared" si="217"/>
        <v>6.8199999999999997E-2</v>
      </c>
      <c r="AS96" s="11">
        <f t="shared" si="218"/>
        <v>2.5785341502012495</v>
      </c>
      <c r="AT96" s="15">
        <f t="shared" si="219"/>
        <v>469.76949837279756</v>
      </c>
      <c r="AU96" s="19">
        <f t="shared" si="220"/>
        <v>5.0040256631266655E-2</v>
      </c>
      <c r="AV96" s="13">
        <f t="shared" si="221"/>
        <v>0.5</v>
      </c>
      <c r="AW96" s="11">
        <f t="shared" si="222"/>
        <v>1</v>
      </c>
      <c r="AX96" s="11">
        <f t="shared" si="223"/>
        <v>0.8911</v>
      </c>
      <c r="AY96" s="11">
        <f t="shared" si="224"/>
        <v>201997.53114128605</v>
      </c>
      <c r="AZ96" s="11">
        <f t="shared" si="225"/>
        <v>1</v>
      </c>
      <c r="BA96" s="11">
        <f t="shared" si="226"/>
        <v>0.34752899999999998</v>
      </c>
      <c r="BB96" s="11">
        <f t="shared" si="227"/>
        <v>1.025058</v>
      </c>
      <c r="BC96" s="11">
        <f t="shared" si="228"/>
        <v>0.99909999999999999</v>
      </c>
      <c r="BD96" s="11">
        <f t="shared" si="229"/>
        <v>0.8911</v>
      </c>
      <c r="BE96" s="11">
        <f t="shared" si="230"/>
        <v>201997.53114128605</v>
      </c>
      <c r="BF96" s="11">
        <f t="shared" si="231"/>
        <v>1</v>
      </c>
      <c r="BG96" s="11">
        <f t="shared" si="232"/>
        <v>0.34752899999999998</v>
      </c>
      <c r="BH96" s="11">
        <f t="shared" si="233"/>
        <v>1.025058</v>
      </c>
      <c r="BI96" s="121">
        <f t="shared" si="124"/>
        <v>26.595353455016319</v>
      </c>
      <c r="BJ96" s="121">
        <f>16*X96^2/(3*(BJ62^2+1)*Y96^2)</f>
        <v>7.0920942546710188</v>
      </c>
      <c r="BK96" s="121">
        <f>16*X96^2/(3*(BK62^2+1)*Y96^2)</f>
        <v>3.5460471273355094</v>
      </c>
      <c r="BL96" s="121">
        <f>16*X96^2/(3*(BL62^2+1)*Y96^2)</f>
        <v>2.0859100749032407</v>
      </c>
      <c r="BM96" s="121">
        <f>16*X96^2/(3*(BM62^2+1)*Y96^2)</f>
        <v>1.3638642797444267</v>
      </c>
      <c r="BN96" s="121">
        <f>16*X96^2/(3*(BN62^2+1)*Y96^2)</f>
        <v>0.95839111549608358</v>
      </c>
      <c r="BO96" s="121">
        <f>16*X96^2/(3*(BO62^2+1)*Y96^2)</f>
        <v>0.70920942546710186</v>
      </c>
      <c r="BP96" s="121">
        <f>16*X96^2/(3*(BP62^2+1)*Y96^2)</f>
        <v>0.54554571189777068</v>
      </c>
      <c r="BQ96" s="121">
        <f t="shared" si="234"/>
        <v>1.3333333333333333</v>
      </c>
      <c r="BR96" s="121">
        <f t="shared" si="234"/>
        <v>1.3333333333333333</v>
      </c>
      <c r="BS96" s="121">
        <f t="shared" si="234"/>
        <v>1.3333333333333333</v>
      </c>
      <c r="BT96" s="121">
        <f t="shared" si="234"/>
        <v>1.3333333333333333</v>
      </c>
      <c r="BU96" s="121">
        <f t="shared" si="234"/>
        <v>1.3333333333333333</v>
      </c>
      <c r="BV96" s="121">
        <f t="shared" si="234"/>
        <v>1.3333333333333333</v>
      </c>
      <c r="BW96" s="121">
        <f t="shared" si="234"/>
        <v>1.3333333333333333</v>
      </c>
      <c r="BX96" s="121">
        <f t="shared" si="234"/>
        <v>1.3333333333333333</v>
      </c>
      <c r="BY96" s="121">
        <f t="shared" si="235"/>
        <v>0.60160884972115825</v>
      </c>
      <c r="BZ96" s="121">
        <f>(BZ62^4+6*BZ62^2+1)/(BZ62^2+1)*(Y96^2/X96^2)</f>
        <v>1.2332981419283744</v>
      </c>
      <c r="CA96" s="121">
        <f>(CA62^4+6*CA62^2+1)/(CA62^2+1)*(Y96^2/X96^2)</f>
        <v>2.0454700890519382</v>
      </c>
      <c r="CB96" s="121">
        <f>(CB62^4+6*CB62^2+1)/(CB62^2+1)*(Y96^2/X96^2)</f>
        <v>3.1230577051701305</v>
      </c>
      <c r="CC96" s="121">
        <f>(CC62^4+6*CC62^2+1)/(CC62^2+1)*(Y96^2/X96^2)</f>
        <v>4.488927570996335</v>
      </c>
      <c r="CD96" s="121">
        <f>(CD62^4+6*CD62^2+1)/(CD62^2+1)*(Y96^2/X96^2)</f>
        <v>6.1502310110007601</v>
      </c>
      <c r="CE96" s="121">
        <f>(CE62^4+6*CE62^2+1)/(CE62^2+1)*(Y96^2/X96^2)</f>
        <v>8.1096872942412137</v>
      </c>
      <c r="CF96" s="121">
        <f>(CF62^4+6*CF62^2+1)/(CF62^2+1)*(Y96^2/X96^2)</f>
        <v>10.368497136925038</v>
      </c>
      <c r="CG96" s="121">
        <f t="shared" si="236"/>
        <v>6.6488383637540798</v>
      </c>
      <c r="CH96" s="121">
        <f t="shared" si="126"/>
        <v>1.7730235636677547</v>
      </c>
      <c r="CI96" s="121">
        <f t="shared" si="127"/>
        <v>0.88651178183387735</v>
      </c>
      <c r="CJ96" s="121">
        <f t="shared" si="128"/>
        <v>0.52147751872581016</v>
      </c>
      <c r="CK96" s="121">
        <f t="shared" si="129"/>
        <v>0.34096606993610667</v>
      </c>
      <c r="CL96" s="121">
        <f t="shared" si="130"/>
        <v>0.23959777887402089</v>
      </c>
      <c r="CM96" s="121">
        <f t="shared" si="131"/>
        <v>0.17730235636677547</v>
      </c>
      <c r="CN96" s="121">
        <f t="shared" si="132"/>
        <v>0.54554571189777068</v>
      </c>
      <c r="CO96" s="95">
        <f t="shared" si="133"/>
        <v>5.1346730236994063</v>
      </c>
      <c r="CP96" s="95">
        <f t="shared" si="134"/>
        <v>5.9580157943468048</v>
      </c>
      <c r="CQ96" s="95">
        <f t="shared" si="135"/>
        <v>7.0315333938887994</v>
      </c>
      <c r="CR96" s="95">
        <f t="shared" si="136"/>
        <v>8.4750049233927953</v>
      </c>
      <c r="CS96" s="95">
        <f t="shared" si="137"/>
        <v>10.311296963572174</v>
      </c>
      <c r="CT96" s="95">
        <f t="shared" si="138"/>
        <v>12.547560838897144</v>
      </c>
      <c r="CU96" s="95">
        <f t="shared" si="139"/>
        <v>15.186515818425519</v>
      </c>
      <c r="CV96" s="95">
        <f t="shared" si="140"/>
        <v>12.681242507284937</v>
      </c>
      <c r="CW96" s="95">
        <f t="shared" si="141"/>
        <v>5.1346730236994063</v>
      </c>
      <c r="CX96" s="95">
        <f t="shared" si="142"/>
        <v>5.9580157943468048</v>
      </c>
      <c r="CY96" s="95">
        <f t="shared" si="143"/>
        <v>7.0315333938887994</v>
      </c>
      <c r="CZ96" s="95">
        <f t="shared" si="144"/>
        <v>8.4750049233927953</v>
      </c>
      <c r="DA96" s="95">
        <f t="shared" si="145"/>
        <v>10.311296963572174</v>
      </c>
      <c r="DB96" s="95">
        <f t="shared" si="146"/>
        <v>12.547560838897144</v>
      </c>
      <c r="DC96" s="95">
        <f t="shared" si="147"/>
        <v>15.186515818425519</v>
      </c>
      <c r="DD96" s="95">
        <f t="shared" si="148"/>
        <v>12.681242507284937</v>
      </c>
      <c r="DE96" s="13">
        <f t="shared" si="237"/>
        <v>29.93045030473748</v>
      </c>
      <c r="DF96" s="13">
        <f t="shared" si="238"/>
        <v>11.058880396599394</v>
      </c>
      <c r="DG96" s="13">
        <f t="shared" si="239"/>
        <v>8.3250052163874475</v>
      </c>
      <c r="DH96" s="13">
        <f t="shared" si="240"/>
        <v>7.9424557800733711</v>
      </c>
      <c r="DI96" s="13">
        <f t="shared" si="149"/>
        <v>8.5862798507407625</v>
      </c>
      <c r="DJ96" s="13">
        <f t="shared" si="150"/>
        <v>9.8421101264968431</v>
      </c>
      <c r="DK96" s="13">
        <f t="shared" si="151"/>
        <v>11.552384719708316</v>
      </c>
      <c r="DL96" s="13">
        <f t="shared" si="152"/>
        <v>13.647530848822809</v>
      </c>
      <c r="DM96" s="95">
        <f t="shared" si="153"/>
        <v>29.93045030473748</v>
      </c>
      <c r="DN96" s="95">
        <f t="shared" si="154"/>
        <v>11.058880396599394</v>
      </c>
      <c r="DO96" s="95">
        <f t="shared" si="155"/>
        <v>8.3250052163874475</v>
      </c>
      <c r="DP96" s="95">
        <f t="shared" si="156"/>
        <v>7.9424557800733711</v>
      </c>
      <c r="DQ96" s="95">
        <f t="shared" si="157"/>
        <v>8.5862798507407625</v>
      </c>
      <c r="DR96" s="95">
        <f t="shared" si="158"/>
        <v>9.8421101264968431</v>
      </c>
      <c r="DS96" s="95">
        <f t="shared" si="159"/>
        <v>11.552384719708316</v>
      </c>
      <c r="DT96" s="95">
        <f t="shared" si="160"/>
        <v>13.647530848822809</v>
      </c>
      <c r="DU96" s="95">
        <f t="shared" si="161"/>
        <v>28.000943457070814</v>
      </c>
      <c r="DV96" s="95">
        <f t="shared" si="162"/>
        <v>12.003053032263718</v>
      </c>
      <c r="DW96" s="95">
        <f t="shared" si="163"/>
        <v>9.2429184889252163</v>
      </c>
      <c r="DX96" s="95">
        <f t="shared" si="164"/>
        <v>8.3267399899067271</v>
      </c>
      <c r="DY96" s="95">
        <f t="shared" si="165"/>
        <v>8.2329404739032626</v>
      </c>
      <c r="DZ96" s="95">
        <f t="shared" si="166"/>
        <v>8.5868958511907181</v>
      </c>
      <c r="EA96" s="95">
        <f t="shared" si="167"/>
        <v>9.2365291174713491</v>
      </c>
      <c r="EB96" s="95">
        <f t="shared" si="168"/>
        <v>10.112383654818489</v>
      </c>
      <c r="EC96" s="95">
        <f t="shared" si="169"/>
        <v>28.000943457070814</v>
      </c>
      <c r="ED96" s="95">
        <f t="shared" si="170"/>
        <v>12.003053032263718</v>
      </c>
      <c r="EE96" s="95">
        <f t="shared" si="171"/>
        <v>9.2429184889252181</v>
      </c>
      <c r="EF96" s="95">
        <f t="shared" si="172"/>
        <v>8.3267399899067271</v>
      </c>
      <c r="EG96" s="95">
        <f t="shared" si="173"/>
        <v>8.2329404739032626</v>
      </c>
      <c r="EH96" s="95">
        <f t="shared" si="174"/>
        <v>8.5868958511907181</v>
      </c>
      <c r="EI96" s="95">
        <f t="shared" si="175"/>
        <v>9.2365291174713491</v>
      </c>
      <c r="EJ96" s="95">
        <f t="shared" si="176"/>
        <v>10.112383654818489</v>
      </c>
      <c r="EK96" s="95">
        <f t="shared" si="177"/>
        <v>28.000943457070814</v>
      </c>
      <c r="EL96" s="95">
        <f t="shared" si="178"/>
        <v>12.003053032263718</v>
      </c>
      <c r="EM96" s="95">
        <f t="shared" si="179"/>
        <v>9.2429184889252181</v>
      </c>
      <c r="EN96" s="95">
        <f t="shared" si="180"/>
        <v>8.3267399899067271</v>
      </c>
      <c r="EO96" s="95">
        <f t="shared" si="181"/>
        <v>8.2329404739032626</v>
      </c>
      <c r="EP96" s="95">
        <f t="shared" si="182"/>
        <v>8.5868958511907181</v>
      </c>
      <c r="EQ96" s="95">
        <f t="shared" si="183"/>
        <v>9.2365291174713491</v>
      </c>
      <c r="ER96" s="95">
        <f t="shared" si="184"/>
        <v>10.112383654818489</v>
      </c>
      <c r="ES96" s="95">
        <f t="shared" si="185"/>
        <v>1</v>
      </c>
      <c r="ET96" s="95">
        <f t="shared" si="186"/>
        <v>1</v>
      </c>
      <c r="EU96" s="95">
        <f t="shared" si="187"/>
        <v>1</v>
      </c>
      <c r="EV96" s="95">
        <f t="shared" si="188"/>
        <v>1</v>
      </c>
      <c r="EW96" s="95">
        <f t="shared" si="189"/>
        <v>1</v>
      </c>
      <c r="EX96" s="95">
        <f t="shared" si="190"/>
        <v>1</v>
      </c>
      <c r="EY96" s="95">
        <f t="shared" si="191"/>
        <v>1</v>
      </c>
      <c r="EZ96" s="95">
        <f t="shared" si="192"/>
        <v>1</v>
      </c>
      <c r="FA96" s="95">
        <f t="shared" si="193"/>
        <v>1</v>
      </c>
      <c r="FB96" s="95">
        <f t="shared" si="194"/>
        <v>1</v>
      </c>
      <c r="FC96" s="95">
        <f t="shared" si="195"/>
        <v>0.99999999999999989</v>
      </c>
      <c r="FD96" s="95">
        <f t="shared" si="196"/>
        <v>1</v>
      </c>
      <c r="FE96" s="95">
        <f t="shared" si="197"/>
        <v>1</v>
      </c>
      <c r="FF96" s="95">
        <f t="shared" si="198"/>
        <v>1</v>
      </c>
      <c r="FG96" s="95">
        <f t="shared" si="199"/>
        <v>1</v>
      </c>
      <c r="FH96" s="95">
        <f t="shared" si="200"/>
        <v>1</v>
      </c>
      <c r="FI96" s="95">
        <f t="shared" si="201"/>
        <v>1</v>
      </c>
      <c r="FJ96" s="95">
        <f t="shared" si="202"/>
        <v>1</v>
      </c>
      <c r="FK96" s="95">
        <f t="shared" si="203"/>
        <v>1</v>
      </c>
      <c r="FL96" s="95">
        <f t="shared" si="204"/>
        <v>1</v>
      </c>
      <c r="FM96" s="95">
        <f t="shared" si="205"/>
        <v>1</v>
      </c>
      <c r="FN96" s="95">
        <f t="shared" si="206"/>
        <v>1</v>
      </c>
      <c r="FO96" s="95">
        <f t="shared" si="207"/>
        <v>1</v>
      </c>
      <c r="FP96" s="95">
        <f t="shared" si="208"/>
        <v>1</v>
      </c>
      <c r="FQ96" s="115">
        <f t="shared" si="209"/>
        <v>24.885772909270166</v>
      </c>
      <c r="FR96" s="115">
        <f t="shared" si="210"/>
        <v>9.1235257193866595</v>
      </c>
      <c r="FS96" s="115">
        <f t="shared" si="211"/>
        <v>6.7557860887085033</v>
      </c>
      <c r="FT96" s="115">
        <f t="shared" si="212"/>
        <v>6.2552479897773399</v>
      </c>
      <c r="FU96" s="115">
        <f t="shared" si="213"/>
        <v>6.4744066150858961</v>
      </c>
      <c r="FV96" s="115">
        <f t="shared" si="214"/>
        <v>7.0243427632374136</v>
      </c>
      <c r="FW96" s="115">
        <f t="shared" si="215"/>
        <v>7.7346297203748078</v>
      </c>
      <c r="FX96" s="115">
        <f t="shared" si="216"/>
        <v>8.9715793828738253</v>
      </c>
      <c r="FZ96" s="90">
        <f t="shared" si="241"/>
        <v>6.2552479897773399</v>
      </c>
      <c r="GB96" s="18"/>
      <c r="GC96" s="29"/>
      <c r="GE96" s="15"/>
      <c r="GF96" s="15"/>
      <c r="GG96" s="15"/>
      <c r="GI96" s="31"/>
      <c r="GJ96" s="31"/>
      <c r="GK96" s="31"/>
      <c r="IC96" s="28"/>
      <c r="ID96" s="11"/>
      <c r="IE96" s="13"/>
      <c r="IF96" s="11"/>
      <c r="IG96" s="13"/>
      <c r="IH96" s="13"/>
      <c r="II96" s="13"/>
      <c r="IJ96" s="28"/>
      <c r="IK96" s="11"/>
      <c r="IL96" s="13"/>
      <c r="IM96" s="22"/>
      <c r="IN96" s="23"/>
      <c r="IO96" s="11"/>
      <c r="IP96" s="23"/>
      <c r="IQ96" s="28"/>
      <c r="IR96" s="20"/>
      <c r="IS96" s="13"/>
      <c r="IT96" s="23"/>
      <c r="IU96" s="23"/>
      <c r="IV96" s="23"/>
      <c r="IW96" s="23"/>
      <c r="IX96" s="28"/>
      <c r="IY96" s="13"/>
      <c r="IZ96" s="25"/>
      <c r="JA96" s="25"/>
      <c r="JB96" s="25"/>
      <c r="JC96" s="25"/>
      <c r="JD96" s="25"/>
      <c r="JE96" s="25"/>
      <c r="JF96" s="25"/>
    </row>
    <row r="97" spans="1:318" ht="13.8" x14ac:dyDescent="0.3">
      <c r="A97" s="5"/>
      <c r="B97" s="95">
        <v>1.838459212420156</v>
      </c>
      <c r="C97" s="20">
        <v>8.554752544124602</v>
      </c>
      <c r="D97" s="20">
        <v>6.5873678749398881</v>
      </c>
      <c r="E97" s="20">
        <v>5.3553307086299116</v>
      </c>
      <c r="F97" s="20">
        <v>3.8565469844066085</v>
      </c>
      <c r="G97" s="20">
        <v>2.3648197609363466</v>
      </c>
      <c r="H97" s="20">
        <v>1.2714825122345002</v>
      </c>
      <c r="I97" s="20">
        <v>1.0310184885965752</v>
      </c>
      <c r="J97" s="5"/>
      <c r="K97" s="5"/>
      <c r="U97" s="4"/>
      <c r="X97" s="118">
        <f t="shared" si="242"/>
        <v>27.590315407153373</v>
      </c>
      <c r="Y97" s="118">
        <v>10</v>
      </c>
      <c r="Z97" s="40">
        <v>1.7999999999999999E-2</v>
      </c>
      <c r="AA97" s="40">
        <v>10000000</v>
      </c>
      <c r="AB97" s="40">
        <v>10000000</v>
      </c>
      <c r="AC97" s="98">
        <v>3900000</v>
      </c>
      <c r="AD97" s="42">
        <v>0.33</v>
      </c>
      <c r="AE97" s="42">
        <v>0.33</v>
      </c>
      <c r="AF97" s="41">
        <v>1.7999999999999999E-2</v>
      </c>
      <c r="AG97" s="40">
        <v>10000000</v>
      </c>
      <c r="AH97" s="40">
        <v>10000000</v>
      </c>
      <c r="AI97" s="98">
        <v>3900000</v>
      </c>
      <c r="AJ97" s="42">
        <v>0.33</v>
      </c>
      <c r="AK97" s="42">
        <v>0.33</v>
      </c>
      <c r="AL97" s="42">
        <f>AL60</f>
        <v>5.0200000000000002E-2</v>
      </c>
      <c r="AM97" s="40">
        <v>6000</v>
      </c>
      <c r="AN97" s="40">
        <f>AN60</f>
        <v>10000</v>
      </c>
      <c r="AO97" s="40">
        <f>AO60</f>
        <v>10000</v>
      </c>
      <c r="AP97" s="42">
        <v>0.03</v>
      </c>
      <c r="AQ97" s="42">
        <v>0.03</v>
      </c>
      <c r="AR97" s="4">
        <f t="shared" si="217"/>
        <v>6.8199999999999997E-2</v>
      </c>
      <c r="AS97" s="11">
        <f t="shared" si="218"/>
        <v>2.7590315407153372</v>
      </c>
      <c r="AT97" s="15">
        <f t="shared" si="219"/>
        <v>469.76949837279756</v>
      </c>
      <c r="AU97" s="19">
        <f t="shared" si="220"/>
        <v>5.0040256631266655E-2</v>
      </c>
      <c r="AV97" s="13">
        <f t="shared" si="221"/>
        <v>0.5</v>
      </c>
      <c r="AW97" s="11">
        <f t="shared" si="222"/>
        <v>1</v>
      </c>
      <c r="AX97" s="11">
        <f t="shared" si="223"/>
        <v>0.8911</v>
      </c>
      <c r="AY97" s="11">
        <f t="shared" si="224"/>
        <v>201997.53114128605</v>
      </c>
      <c r="AZ97" s="11">
        <f t="shared" si="225"/>
        <v>1</v>
      </c>
      <c r="BA97" s="11">
        <f t="shared" si="226"/>
        <v>0.34752899999999998</v>
      </c>
      <c r="BB97" s="11">
        <f t="shared" si="227"/>
        <v>1.025058</v>
      </c>
      <c r="BC97" s="11">
        <f t="shared" si="228"/>
        <v>0.99909999999999999</v>
      </c>
      <c r="BD97" s="11">
        <f t="shared" si="229"/>
        <v>0.8911</v>
      </c>
      <c r="BE97" s="11">
        <f t="shared" si="230"/>
        <v>201997.53114128605</v>
      </c>
      <c r="BF97" s="11">
        <f t="shared" si="231"/>
        <v>1</v>
      </c>
      <c r="BG97" s="11">
        <f t="shared" si="232"/>
        <v>0.34752899999999998</v>
      </c>
      <c r="BH97" s="11">
        <f t="shared" si="233"/>
        <v>1.025058</v>
      </c>
      <c r="BI97" s="121">
        <f t="shared" si="124"/>
        <v>30.44902017064819</v>
      </c>
      <c r="BJ97" s="121">
        <f>16*X97^2/(3*(BJ62^2+1)*Y97^2)</f>
        <v>8.1197387121728504</v>
      </c>
      <c r="BK97" s="121">
        <f>16*X97^2/(3*(BK62^2+1)*Y97^2)</f>
        <v>4.0598693560864252</v>
      </c>
      <c r="BL97" s="121">
        <f>16*X97^2/(3*(BL62^2+1)*Y97^2)</f>
        <v>2.388158444756721</v>
      </c>
      <c r="BM97" s="121">
        <f>16*X97^2/(3*(BM62^2+1)*Y97^2)</f>
        <v>1.5614882138793944</v>
      </c>
      <c r="BN97" s="121">
        <f>16*X97^2/(3*(BN62^2+1)*Y97^2)</f>
        <v>1.0972619881314662</v>
      </c>
      <c r="BO97" s="121">
        <f>16*X97^2/(3*(BO62^2+1)*Y97^2)</f>
        <v>0.81197387121728515</v>
      </c>
      <c r="BP97" s="121">
        <f>16*X97^2/(3*(BP62^2+1)*Y97^2)</f>
        <v>0.62459528555175781</v>
      </c>
      <c r="BQ97" s="121">
        <f t="shared" si="234"/>
        <v>1.3333333333333333</v>
      </c>
      <c r="BR97" s="121">
        <f t="shared" si="234"/>
        <v>1.3333333333333333</v>
      </c>
      <c r="BS97" s="121">
        <f t="shared" si="234"/>
        <v>1.3333333333333333</v>
      </c>
      <c r="BT97" s="121">
        <f t="shared" si="234"/>
        <v>1.3333333333333333</v>
      </c>
      <c r="BU97" s="121">
        <f t="shared" si="234"/>
        <v>1.3333333333333333</v>
      </c>
      <c r="BV97" s="121">
        <f t="shared" si="234"/>
        <v>1.3333333333333333</v>
      </c>
      <c r="BW97" s="121">
        <f t="shared" si="234"/>
        <v>1.3333333333333333</v>
      </c>
      <c r="BX97" s="121">
        <f t="shared" si="234"/>
        <v>1.3333333333333333</v>
      </c>
      <c r="BY97" s="121">
        <f t="shared" si="235"/>
        <v>0.52546846861835805</v>
      </c>
      <c r="BZ97" s="121">
        <f>(BZ62^4+6*BZ62^2+1)/(BZ62^2+1)*(Y97^2/X97^2)</f>
        <v>1.077210360667634</v>
      </c>
      <c r="CA97" s="121">
        <f>(CA62^4+6*CA62^2+1)/(CA62^2+1)*(Y97^2/X97^2)</f>
        <v>1.7865927933024173</v>
      </c>
      <c r="CB97" s="121">
        <f>(CB62^4+6*CB62^2+1)/(CB62^2+1)*(Y97^2/X97^2)</f>
        <v>2.7277995503276529</v>
      </c>
      <c r="CC97" s="121">
        <f>(CC62^4+6*CC62^2+1)/(CC62^2+1)*(Y97^2/X97^2)</f>
        <v>3.9208031889215946</v>
      </c>
      <c r="CD97" s="121">
        <f>(CD62^4+6*CD62^2+1)/(CD62^2+1)*(Y97^2/X97^2)</f>
        <v>5.3718499528349719</v>
      </c>
      <c r="CE97" s="121">
        <f>(CE62^4+6*CE62^2+1)/(CE62^2+1)*(Y97^2/X97^2)</f>
        <v>7.0833149569754665</v>
      </c>
      <c r="CF97" s="121">
        <f>(CF62^4+6*CF62^2+1)/(CF62^2+1)*(Y97^2/X97^2)</f>
        <v>9.0562469533802403</v>
      </c>
      <c r="CG97" s="121">
        <f t="shared" si="236"/>
        <v>7.6122550426620474</v>
      </c>
      <c r="CH97" s="121">
        <f t="shared" si="126"/>
        <v>2.0299346780432126</v>
      </c>
      <c r="CI97" s="121">
        <f t="shared" si="127"/>
        <v>1.0149673390216063</v>
      </c>
      <c r="CJ97" s="121">
        <f t="shared" si="128"/>
        <v>0.59703961118918025</v>
      </c>
      <c r="CK97" s="121">
        <f t="shared" si="129"/>
        <v>0.3903720534698486</v>
      </c>
      <c r="CL97" s="121">
        <f t="shared" si="130"/>
        <v>0.27431549703286656</v>
      </c>
      <c r="CM97" s="121">
        <f t="shared" si="131"/>
        <v>0.20299346780432129</v>
      </c>
      <c r="CN97" s="121">
        <f t="shared" si="132"/>
        <v>0.62459528555175781</v>
      </c>
      <c r="CO97" s="95">
        <f t="shared" si="133"/>
        <v>5.0497123124285146</v>
      </c>
      <c r="CP97" s="95">
        <f t="shared" si="134"/>
        <v>5.7688517749557207</v>
      </c>
      <c r="CQ97" s="95">
        <f t="shared" si="135"/>
        <v>6.7065036218785909</v>
      </c>
      <c r="CR97" s="95">
        <f t="shared" si="136"/>
        <v>7.967287558907147</v>
      </c>
      <c r="CS97" s="95">
        <f t="shared" si="137"/>
        <v>9.5711761432196454</v>
      </c>
      <c r="CT97" s="95">
        <f t="shared" si="138"/>
        <v>11.524415618566813</v>
      </c>
      <c r="CU97" s="95">
        <f t="shared" si="139"/>
        <v>13.829381099856333</v>
      </c>
      <c r="CV97" s="95">
        <f t="shared" si="140"/>
        <v>11.261494549816522</v>
      </c>
      <c r="CW97" s="95">
        <f t="shared" si="141"/>
        <v>5.0497123124285146</v>
      </c>
      <c r="CX97" s="95">
        <f t="shared" si="142"/>
        <v>5.7688517749557207</v>
      </c>
      <c r="CY97" s="95">
        <f t="shared" si="143"/>
        <v>6.7065036218785909</v>
      </c>
      <c r="CZ97" s="95">
        <f t="shared" si="144"/>
        <v>7.967287558907147</v>
      </c>
      <c r="DA97" s="95">
        <f t="shared" si="145"/>
        <v>9.5711761432196454</v>
      </c>
      <c r="DB97" s="95">
        <f t="shared" si="146"/>
        <v>11.524415618566813</v>
      </c>
      <c r="DC97" s="95">
        <f t="shared" si="147"/>
        <v>13.829381099856333</v>
      </c>
      <c r="DD97" s="95">
        <f t="shared" si="148"/>
        <v>11.261494549816522</v>
      </c>
      <c r="DE97" s="13">
        <f t="shared" si="237"/>
        <v>33.707976639266548</v>
      </c>
      <c r="DF97" s="13">
        <f t="shared" si="238"/>
        <v>11.930437072840483</v>
      </c>
      <c r="DG97" s="13">
        <f t="shared" si="239"/>
        <v>8.5799501493888428</v>
      </c>
      <c r="DH97" s="13">
        <f t="shared" si="240"/>
        <v>7.8494459950843734</v>
      </c>
      <c r="DI97" s="13">
        <f t="shared" si="149"/>
        <v>8.2157794028009885</v>
      </c>
      <c r="DJ97" s="13">
        <f t="shared" si="150"/>
        <v>9.2025999409664383</v>
      </c>
      <c r="DK97" s="13">
        <f t="shared" si="151"/>
        <v>10.628776828192752</v>
      </c>
      <c r="DL97" s="13">
        <f t="shared" si="152"/>
        <v>12.414330238931999</v>
      </c>
      <c r="DM97" s="95">
        <f t="shared" si="153"/>
        <v>33.707976639266548</v>
      </c>
      <c r="DN97" s="95">
        <f t="shared" si="154"/>
        <v>11.930437072840483</v>
      </c>
      <c r="DO97" s="95">
        <f t="shared" si="155"/>
        <v>8.5799501493888428</v>
      </c>
      <c r="DP97" s="95">
        <f t="shared" si="156"/>
        <v>7.8494459950843734</v>
      </c>
      <c r="DQ97" s="95">
        <f t="shared" si="157"/>
        <v>8.2157794028009885</v>
      </c>
      <c r="DR97" s="95">
        <f t="shared" si="158"/>
        <v>9.2025999409664383</v>
      </c>
      <c r="DS97" s="95">
        <f t="shared" si="159"/>
        <v>10.628776828192752</v>
      </c>
      <c r="DT97" s="95">
        <f t="shared" si="160"/>
        <v>12.414330238931999</v>
      </c>
      <c r="DU97" s="95">
        <f t="shared" si="161"/>
        <v>29.751343389754219</v>
      </c>
      <c r="DV97" s="95">
        <f t="shared" si="162"/>
        <v>12.406907992446905</v>
      </c>
      <c r="DW97" s="95">
        <f t="shared" si="163"/>
        <v>9.36105283241994</v>
      </c>
      <c r="DX97" s="95">
        <f t="shared" si="164"/>
        <v>8.2836418598168073</v>
      </c>
      <c r="DY97" s="95">
        <f t="shared" si="165"/>
        <v>8.0612609403405138</v>
      </c>
      <c r="DZ97" s="95">
        <f t="shared" si="166"/>
        <v>8.2905647375011249</v>
      </c>
      <c r="EA97" s="95">
        <f t="shared" si="167"/>
        <v>8.8085550815639984</v>
      </c>
      <c r="EB97" s="95">
        <f t="shared" si="168"/>
        <v>9.5409530218121645</v>
      </c>
      <c r="EC97" s="95">
        <f t="shared" si="169"/>
        <v>29.751343389754219</v>
      </c>
      <c r="ED97" s="95">
        <f t="shared" si="170"/>
        <v>12.406907992446905</v>
      </c>
      <c r="EE97" s="95">
        <f t="shared" si="171"/>
        <v>9.36105283241994</v>
      </c>
      <c r="EF97" s="95">
        <f t="shared" si="172"/>
        <v>8.2836418598168056</v>
      </c>
      <c r="EG97" s="95">
        <f t="shared" si="173"/>
        <v>8.0612609403405138</v>
      </c>
      <c r="EH97" s="95">
        <f t="shared" si="174"/>
        <v>8.2905647375011249</v>
      </c>
      <c r="EI97" s="95">
        <f t="shared" si="175"/>
        <v>8.8085550815639984</v>
      </c>
      <c r="EJ97" s="95">
        <f t="shared" si="176"/>
        <v>9.5409530218121645</v>
      </c>
      <c r="EK97" s="95">
        <f t="shared" si="177"/>
        <v>29.751343389754219</v>
      </c>
      <c r="EL97" s="95">
        <f t="shared" si="178"/>
        <v>12.406907992446905</v>
      </c>
      <c r="EM97" s="95">
        <f t="shared" si="179"/>
        <v>9.36105283241994</v>
      </c>
      <c r="EN97" s="95">
        <f t="shared" si="180"/>
        <v>8.2836418598168056</v>
      </c>
      <c r="EO97" s="95">
        <f t="shared" si="181"/>
        <v>8.0612609403405138</v>
      </c>
      <c r="EP97" s="95">
        <f t="shared" si="182"/>
        <v>8.2905647375011249</v>
      </c>
      <c r="EQ97" s="95">
        <f t="shared" si="183"/>
        <v>8.8085550815639984</v>
      </c>
      <c r="ER97" s="95">
        <f t="shared" si="184"/>
        <v>9.5409530218121645</v>
      </c>
      <c r="ES97" s="95">
        <f t="shared" si="185"/>
        <v>1</v>
      </c>
      <c r="ET97" s="95">
        <f t="shared" si="186"/>
        <v>1</v>
      </c>
      <c r="EU97" s="95">
        <f t="shared" si="187"/>
        <v>1</v>
      </c>
      <c r="EV97" s="95">
        <f t="shared" si="188"/>
        <v>1</v>
      </c>
      <c r="EW97" s="95">
        <f t="shared" si="189"/>
        <v>1</v>
      </c>
      <c r="EX97" s="95">
        <f t="shared" si="190"/>
        <v>1</v>
      </c>
      <c r="EY97" s="95">
        <f t="shared" si="191"/>
        <v>1</v>
      </c>
      <c r="EZ97" s="95">
        <f t="shared" si="192"/>
        <v>1</v>
      </c>
      <c r="FA97" s="95">
        <f t="shared" si="193"/>
        <v>1</v>
      </c>
      <c r="FB97" s="95">
        <f t="shared" si="194"/>
        <v>1</v>
      </c>
      <c r="FC97" s="95">
        <f t="shared" si="195"/>
        <v>1</v>
      </c>
      <c r="FD97" s="95">
        <f t="shared" si="196"/>
        <v>1</v>
      </c>
      <c r="FE97" s="95">
        <f t="shared" si="197"/>
        <v>1</v>
      </c>
      <c r="FF97" s="95">
        <f t="shared" si="198"/>
        <v>1</v>
      </c>
      <c r="FG97" s="95">
        <f t="shared" si="199"/>
        <v>1</v>
      </c>
      <c r="FH97" s="95">
        <f t="shared" si="200"/>
        <v>1</v>
      </c>
      <c r="FI97" s="95">
        <f t="shared" si="201"/>
        <v>1</v>
      </c>
      <c r="FJ97" s="95">
        <f t="shared" si="202"/>
        <v>1</v>
      </c>
      <c r="FK97" s="95">
        <f t="shared" si="203"/>
        <v>1</v>
      </c>
      <c r="FL97" s="95">
        <f t="shared" si="204"/>
        <v>1</v>
      </c>
      <c r="FM97" s="95">
        <f t="shared" si="205"/>
        <v>1</v>
      </c>
      <c r="FN97" s="95">
        <f t="shared" si="206"/>
        <v>1</v>
      </c>
      <c r="FO97" s="95">
        <f t="shared" si="207"/>
        <v>1</v>
      </c>
      <c r="FP97" s="95">
        <f t="shared" si="208"/>
        <v>1</v>
      </c>
      <c r="FQ97" s="115">
        <f t="shared" si="209"/>
        <v>28.034061610218679</v>
      </c>
      <c r="FR97" s="115">
        <f t="shared" si="210"/>
        <v>9.8599156913892489</v>
      </c>
      <c r="FS97" s="115">
        <f t="shared" si="211"/>
        <v>6.9993174092640249</v>
      </c>
      <c r="FT97" s="115">
        <f t="shared" si="212"/>
        <v>6.2495296271928016</v>
      </c>
      <c r="FU97" s="115">
        <f t="shared" si="213"/>
        <v>6.3061384219898047</v>
      </c>
      <c r="FV97" s="115">
        <f t="shared" si="214"/>
        <v>6.7356952180162066</v>
      </c>
      <c r="FW97" s="115">
        <f t="shared" si="215"/>
        <v>7.3533015292894026</v>
      </c>
      <c r="FX97" s="115">
        <f t="shared" si="216"/>
        <v>8.5256175108882459</v>
      </c>
      <c r="FZ97" s="90">
        <f t="shared" si="241"/>
        <v>6.2495296271928016</v>
      </c>
      <c r="GB97" s="18"/>
      <c r="GC97" s="29"/>
      <c r="GE97" s="15"/>
      <c r="GF97" s="15"/>
      <c r="GG97" s="15"/>
      <c r="GI97" s="31"/>
      <c r="GJ97" s="31"/>
      <c r="GK97" s="31"/>
      <c r="IC97" s="28"/>
      <c r="ID97" s="13"/>
      <c r="IE97" s="13"/>
      <c r="IF97" s="13"/>
      <c r="IG97" s="13"/>
      <c r="IH97" s="13"/>
      <c r="II97" s="13"/>
      <c r="IJ97" s="28"/>
      <c r="IK97" s="20"/>
      <c r="IL97" s="13"/>
      <c r="IM97" s="11"/>
      <c r="IN97" s="23"/>
      <c r="IO97" s="13"/>
      <c r="IP97" s="23"/>
      <c r="IQ97" s="28"/>
      <c r="IR97" s="20"/>
      <c r="IS97" s="13"/>
      <c r="IT97" s="20"/>
      <c r="IU97" s="23"/>
      <c r="IV97" s="20"/>
      <c r="IW97" s="23"/>
      <c r="IY97" s="13"/>
      <c r="IZ97" s="25"/>
      <c r="JA97" s="25"/>
      <c r="JB97" s="25"/>
      <c r="JC97" s="25"/>
      <c r="JD97" s="25"/>
      <c r="JE97" s="25"/>
      <c r="JF97" s="25"/>
    </row>
    <row r="98" spans="1:318" ht="13.8" x14ac:dyDescent="0.3">
      <c r="A98" s="5"/>
      <c r="B98" s="95">
        <v>1.9671513572895669</v>
      </c>
      <c r="C98" s="20">
        <v>8.3071720013670021</v>
      </c>
      <c r="D98" s="20">
        <v>6.4942757075616342</v>
      </c>
      <c r="E98" s="20">
        <v>5.3317282623583164</v>
      </c>
      <c r="F98" s="20">
        <v>3.8212377211150708</v>
      </c>
      <c r="G98" s="20">
        <v>2.3613776189101277</v>
      </c>
      <c r="H98" s="20">
        <v>1.2756761026176442</v>
      </c>
      <c r="I98" s="20">
        <v>1.0360980194055218</v>
      </c>
      <c r="J98" s="5"/>
      <c r="K98" s="5"/>
      <c r="U98" s="4"/>
      <c r="X98" s="118">
        <f t="shared" si="242"/>
        <v>29.521637485654111</v>
      </c>
      <c r="Y98" s="118">
        <v>10</v>
      </c>
      <c r="Z98" s="40">
        <v>1.7999999999999999E-2</v>
      </c>
      <c r="AA98" s="40">
        <v>10000000</v>
      </c>
      <c r="AB98" s="40">
        <v>10000000</v>
      </c>
      <c r="AC98" s="98">
        <v>3900000</v>
      </c>
      <c r="AD98" s="42">
        <v>0.33</v>
      </c>
      <c r="AE98" s="42">
        <v>0.33</v>
      </c>
      <c r="AF98" s="41">
        <v>1.7999999999999999E-2</v>
      </c>
      <c r="AG98" s="40">
        <v>10000000</v>
      </c>
      <c r="AH98" s="40">
        <v>10000000</v>
      </c>
      <c r="AI98" s="98">
        <v>3900000</v>
      </c>
      <c r="AJ98" s="42">
        <v>0.33</v>
      </c>
      <c r="AK98" s="42">
        <v>0.33</v>
      </c>
      <c r="AL98" s="42">
        <f>AL60</f>
        <v>5.0200000000000002E-2</v>
      </c>
      <c r="AM98" s="40">
        <v>6000</v>
      </c>
      <c r="AN98" s="40">
        <f>AN60</f>
        <v>10000</v>
      </c>
      <c r="AO98" s="40">
        <f>AO60</f>
        <v>10000</v>
      </c>
      <c r="AP98" s="42">
        <v>0.03</v>
      </c>
      <c r="AQ98" s="42">
        <v>0.03</v>
      </c>
      <c r="AR98" s="4">
        <f t="shared" si="217"/>
        <v>6.8199999999999997E-2</v>
      </c>
      <c r="AS98" s="11">
        <f t="shared" si="218"/>
        <v>2.9521637485654111</v>
      </c>
      <c r="AT98" s="15">
        <f t="shared" si="219"/>
        <v>469.76949837279756</v>
      </c>
      <c r="AU98" s="19">
        <f t="shared" si="220"/>
        <v>5.0040256631266655E-2</v>
      </c>
      <c r="AV98" s="13">
        <f t="shared" si="221"/>
        <v>0.5</v>
      </c>
      <c r="AW98" s="11">
        <f t="shared" si="222"/>
        <v>1</v>
      </c>
      <c r="AX98" s="11">
        <f t="shared" si="223"/>
        <v>0.8911</v>
      </c>
      <c r="AY98" s="11">
        <f t="shared" si="224"/>
        <v>201997.53114128605</v>
      </c>
      <c r="AZ98" s="11">
        <f t="shared" si="225"/>
        <v>1</v>
      </c>
      <c r="BA98" s="11">
        <f t="shared" si="226"/>
        <v>0.34752899999999998</v>
      </c>
      <c r="BB98" s="11">
        <f t="shared" si="227"/>
        <v>1.025058</v>
      </c>
      <c r="BC98" s="11">
        <f t="shared" si="228"/>
        <v>0.99909999999999999</v>
      </c>
      <c r="BD98" s="11">
        <f t="shared" si="229"/>
        <v>0.8911</v>
      </c>
      <c r="BE98" s="11">
        <f t="shared" si="230"/>
        <v>201997.53114128605</v>
      </c>
      <c r="BF98" s="11">
        <f t="shared" si="231"/>
        <v>1</v>
      </c>
      <c r="BG98" s="11">
        <f t="shared" si="232"/>
        <v>0.34752899999999998</v>
      </c>
      <c r="BH98" s="11">
        <f t="shared" si="233"/>
        <v>1.025058</v>
      </c>
      <c r="BI98" s="121">
        <f t="shared" si="124"/>
        <v>34.861083193375123</v>
      </c>
      <c r="BJ98" s="121">
        <f>16*X98^2/(3*(BJ62^2+1)*Y98^2)</f>
        <v>9.2962888515666986</v>
      </c>
      <c r="BK98" s="121">
        <f>16*X98^2/(3*(BK62^2+1)*Y98^2)</f>
        <v>4.6481444257833493</v>
      </c>
      <c r="BL98" s="121">
        <f>16*X98^2/(3*(BL62^2+1)*Y98^2)</f>
        <v>2.7342026034019704</v>
      </c>
      <c r="BM98" s="121">
        <f>16*X98^2/(3*(BM62^2+1)*Y98^2)</f>
        <v>1.7877478560705191</v>
      </c>
      <c r="BN98" s="121">
        <f>16*X98^2/(3*(BN62^2+1)*Y98^2)</f>
        <v>1.2562552502117161</v>
      </c>
      <c r="BO98" s="121">
        <f>16*X98^2/(3*(BO62^2+1)*Y98^2)</f>
        <v>0.92962888515666986</v>
      </c>
      <c r="BP98" s="121">
        <f>16*X98^2/(3*(BP62^2+1)*Y98^2)</f>
        <v>0.7150991424282076</v>
      </c>
      <c r="BQ98" s="121">
        <f t="shared" si="234"/>
        <v>1.3333333333333333</v>
      </c>
      <c r="BR98" s="121">
        <f t="shared" si="234"/>
        <v>1.3333333333333333</v>
      </c>
      <c r="BS98" s="121">
        <f t="shared" si="234"/>
        <v>1.3333333333333333</v>
      </c>
      <c r="BT98" s="121">
        <f t="shared" si="234"/>
        <v>1.3333333333333333</v>
      </c>
      <c r="BU98" s="121">
        <f t="shared" si="234"/>
        <v>1.3333333333333333</v>
      </c>
      <c r="BV98" s="121">
        <f t="shared" si="234"/>
        <v>1.3333333333333333</v>
      </c>
      <c r="BW98" s="121">
        <f t="shared" si="234"/>
        <v>1.3333333333333333</v>
      </c>
      <c r="BX98" s="121">
        <f t="shared" si="234"/>
        <v>1.3333333333333333</v>
      </c>
      <c r="BY98" s="121">
        <f t="shared" si="235"/>
        <v>0.45896451097769059</v>
      </c>
      <c r="BZ98" s="121">
        <f>(BZ62^4+6*BZ62^2+1)/(BZ62^2+1)*(Y98^2/X98^2)</f>
        <v>0.9408772475042656</v>
      </c>
      <c r="CA98" s="121">
        <f>(CA62^4+6*CA62^2+1)/(CA62^2+1)*(Y98^2/X98^2)</f>
        <v>1.5604793373241479</v>
      </c>
      <c r="CB98" s="121">
        <f>(CB62^4+6*CB62^2+1)/(CB62^2+1)*(Y98^2/X98^2)</f>
        <v>2.3825657702224232</v>
      </c>
      <c r="CC98" s="121">
        <f>(CC62^4+6*CC62^2+1)/(CC62^2+1)*(Y98^2/X98^2)</f>
        <v>3.4245813511412297</v>
      </c>
      <c r="CD98" s="121">
        <f>(CD62^4+6*CD62^2+1)/(CD62^2+1)*(Y98^2/X98^2)</f>
        <v>4.691981791278689</v>
      </c>
      <c r="CE98" s="121">
        <f>(CE62^4+6*CE62^2+1)/(CE62^2+1)*(Y98^2/X98^2)</f>
        <v>6.186841607979269</v>
      </c>
      <c r="CF98" s="121">
        <f>(CF62^4+6*CF62^2+1)/(CF62^2+1)*(Y98^2/X98^2)</f>
        <v>7.9100768218885831</v>
      </c>
      <c r="CG98" s="121">
        <f t="shared" si="236"/>
        <v>8.7152707983437807</v>
      </c>
      <c r="CH98" s="121">
        <f t="shared" si="126"/>
        <v>2.3240722128916746</v>
      </c>
      <c r="CI98" s="121">
        <f t="shared" si="127"/>
        <v>1.1620361064458373</v>
      </c>
      <c r="CJ98" s="121">
        <f t="shared" si="128"/>
        <v>0.6835506508504926</v>
      </c>
      <c r="CK98" s="121">
        <f t="shared" si="129"/>
        <v>0.44693696401762978</v>
      </c>
      <c r="CL98" s="121">
        <f t="shared" si="130"/>
        <v>0.31406381255292903</v>
      </c>
      <c r="CM98" s="121">
        <f t="shared" si="131"/>
        <v>0.23240722128916746</v>
      </c>
      <c r="CN98" s="121">
        <f t="shared" si="132"/>
        <v>0.7150991424282076</v>
      </c>
      <c r="CO98" s="95">
        <f t="shared" si="133"/>
        <v>4.9755043368228788</v>
      </c>
      <c r="CP98" s="95">
        <f t="shared" si="134"/>
        <v>5.6036285944237223</v>
      </c>
      <c r="CQ98" s="95">
        <f t="shared" si="135"/>
        <v>6.4226100311630629</v>
      </c>
      <c r="CR98" s="95">
        <f t="shared" si="136"/>
        <v>7.523827549748578</v>
      </c>
      <c r="CS98" s="95">
        <f t="shared" si="137"/>
        <v>8.9247259551224083</v>
      </c>
      <c r="CT98" s="95">
        <f t="shared" si="138"/>
        <v>10.630760958482671</v>
      </c>
      <c r="CU98" s="95">
        <f t="shared" si="139"/>
        <v>12.644007077173843</v>
      </c>
      <c r="CV98" s="95">
        <f t="shared" si="140"/>
        <v>10.021431699376819</v>
      </c>
      <c r="CW98" s="95">
        <f t="shared" si="141"/>
        <v>4.9755043368228788</v>
      </c>
      <c r="CX98" s="95">
        <f t="shared" si="142"/>
        <v>5.6036285944237223</v>
      </c>
      <c r="CY98" s="95">
        <f t="shared" si="143"/>
        <v>6.4226100311630629</v>
      </c>
      <c r="CZ98" s="95">
        <f t="shared" si="144"/>
        <v>7.523827549748578</v>
      </c>
      <c r="DA98" s="95">
        <f t="shared" si="145"/>
        <v>8.9247259551224083</v>
      </c>
      <c r="DB98" s="95">
        <f t="shared" si="146"/>
        <v>10.630760958482671</v>
      </c>
      <c r="DC98" s="95">
        <f t="shared" si="147"/>
        <v>12.644007077173843</v>
      </c>
      <c r="DD98" s="95">
        <f t="shared" si="148"/>
        <v>10.021431699376819</v>
      </c>
      <c r="DE98" s="13">
        <f t="shared" si="237"/>
        <v>38.053535704352818</v>
      </c>
      <c r="DF98" s="13">
        <f t="shared" si="238"/>
        <v>12.970654099070964</v>
      </c>
      <c r="DG98" s="13">
        <f t="shared" si="239"/>
        <v>8.9421117631074978</v>
      </c>
      <c r="DH98" s="13">
        <f t="shared" si="240"/>
        <v>7.8502563736243935</v>
      </c>
      <c r="DI98" s="13">
        <f t="shared" si="149"/>
        <v>7.945817207211749</v>
      </c>
      <c r="DJ98" s="13">
        <f t="shared" si="150"/>
        <v>8.6817250414904059</v>
      </c>
      <c r="DK98" s="13">
        <f t="shared" si="151"/>
        <v>9.8499584931359383</v>
      </c>
      <c r="DL98" s="13">
        <f t="shared" si="152"/>
        <v>11.35866396431679</v>
      </c>
      <c r="DM98" s="95">
        <f t="shared" si="153"/>
        <v>38.053535704352818</v>
      </c>
      <c r="DN98" s="95">
        <f t="shared" si="154"/>
        <v>12.970654099070964</v>
      </c>
      <c r="DO98" s="95">
        <f t="shared" si="155"/>
        <v>8.9421117631074978</v>
      </c>
      <c r="DP98" s="95">
        <f t="shared" si="156"/>
        <v>7.8502563736243935</v>
      </c>
      <c r="DQ98" s="95">
        <f t="shared" si="157"/>
        <v>7.945817207211749</v>
      </c>
      <c r="DR98" s="95">
        <f t="shared" si="158"/>
        <v>8.6817250414904059</v>
      </c>
      <c r="DS98" s="95">
        <f t="shared" si="159"/>
        <v>9.8499584931359383</v>
      </c>
      <c r="DT98" s="95">
        <f t="shared" si="160"/>
        <v>11.35866396431679</v>
      </c>
      <c r="DU98" s="95">
        <f t="shared" si="161"/>
        <v>31.764953784861369</v>
      </c>
      <c r="DV98" s="95">
        <f t="shared" si="162"/>
        <v>12.888915436325377</v>
      </c>
      <c r="DW98" s="95">
        <f t="shared" si="163"/>
        <v>9.5288683836919787</v>
      </c>
      <c r="DX98" s="95">
        <f t="shared" si="164"/>
        <v>8.2840173665416525</v>
      </c>
      <c r="DY98" s="95">
        <f t="shared" si="165"/>
        <v>7.9361680178459366</v>
      </c>
      <c r="DZ98" s="95">
        <f t="shared" si="166"/>
        <v>8.0492058935811173</v>
      </c>
      <c r="EA98" s="95">
        <f t="shared" si="167"/>
        <v>8.4476724720120515</v>
      </c>
      <c r="EB98" s="95">
        <f t="shared" si="168"/>
        <v>9.0517868288111671</v>
      </c>
      <c r="EC98" s="95">
        <f t="shared" si="169"/>
        <v>31.764953784861369</v>
      </c>
      <c r="ED98" s="95">
        <f t="shared" si="170"/>
        <v>12.888915436325377</v>
      </c>
      <c r="EE98" s="95">
        <f t="shared" si="171"/>
        <v>9.5288683836919787</v>
      </c>
      <c r="EF98" s="95">
        <f t="shared" si="172"/>
        <v>8.2840173665416525</v>
      </c>
      <c r="EG98" s="95">
        <f t="shared" si="173"/>
        <v>7.9361680178459366</v>
      </c>
      <c r="EH98" s="95">
        <f t="shared" si="174"/>
        <v>8.0492058935811173</v>
      </c>
      <c r="EI98" s="95">
        <f t="shared" si="175"/>
        <v>8.4476724720120515</v>
      </c>
      <c r="EJ98" s="95">
        <f t="shared" si="176"/>
        <v>9.0517868288111671</v>
      </c>
      <c r="EK98" s="95">
        <f t="shared" si="177"/>
        <v>31.764953784861369</v>
      </c>
      <c r="EL98" s="95">
        <f t="shared" si="178"/>
        <v>12.888915436325377</v>
      </c>
      <c r="EM98" s="95">
        <f t="shared" si="179"/>
        <v>9.5288683836919787</v>
      </c>
      <c r="EN98" s="95">
        <f t="shared" si="180"/>
        <v>8.2840173665416525</v>
      </c>
      <c r="EO98" s="95">
        <f t="shared" si="181"/>
        <v>7.9361680178459366</v>
      </c>
      <c r="EP98" s="95">
        <f t="shared" si="182"/>
        <v>8.0492058935811173</v>
      </c>
      <c r="EQ98" s="95">
        <f t="shared" si="183"/>
        <v>8.4476724720120515</v>
      </c>
      <c r="ER98" s="95">
        <f t="shared" si="184"/>
        <v>9.0517868288111671</v>
      </c>
      <c r="ES98" s="95">
        <f t="shared" si="185"/>
        <v>1</v>
      </c>
      <c r="ET98" s="95">
        <f t="shared" si="186"/>
        <v>1</v>
      </c>
      <c r="EU98" s="95">
        <f t="shared" si="187"/>
        <v>1</v>
      </c>
      <c r="EV98" s="95">
        <f t="shared" si="188"/>
        <v>1</v>
      </c>
      <c r="EW98" s="95">
        <f t="shared" si="189"/>
        <v>1</v>
      </c>
      <c r="EX98" s="95">
        <f t="shared" si="190"/>
        <v>1</v>
      </c>
      <c r="EY98" s="95">
        <f t="shared" si="191"/>
        <v>1</v>
      </c>
      <c r="EZ98" s="95">
        <f t="shared" si="192"/>
        <v>1</v>
      </c>
      <c r="FA98" s="95">
        <f t="shared" si="193"/>
        <v>1</v>
      </c>
      <c r="FB98" s="95">
        <f t="shared" si="194"/>
        <v>1</v>
      </c>
      <c r="FC98" s="95">
        <f t="shared" si="195"/>
        <v>1</v>
      </c>
      <c r="FD98" s="95">
        <f t="shared" si="196"/>
        <v>1</v>
      </c>
      <c r="FE98" s="95">
        <f t="shared" si="197"/>
        <v>1</v>
      </c>
      <c r="FF98" s="95">
        <f t="shared" si="198"/>
        <v>1</v>
      </c>
      <c r="FG98" s="95">
        <f t="shared" si="199"/>
        <v>1</v>
      </c>
      <c r="FH98" s="95">
        <f t="shared" si="200"/>
        <v>1</v>
      </c>
      <c r="FI98" s="95">
        <f t="shared" si="201"/>
        <v>1</v>
      </c>
      <c r="FJ98" s="95">
        <f t="shared" si="202"/>
        <v>1</v>
      </c>
      <c r="FK98" s="95">
        <f t="shared" si="203"/>
        <v>1</v>
      </c>
      <c r="FL98" s="95">
        <f t="shared" si="204"/>
        <v>1</v>
      </c>
      <c r="FM98" s="95">
        <f t="shared" si="205"/>
        <v>1</v>
      </c>
      <c r="FN98" s="95">
        <f t="shared" si="206"/>
        <v>1</v>
      </c>
      <c r="FO98" s="95">
        <f t="shared" si="207"/>
        <v>1</v>
      </c>
      <c r="FP98" s="95">
        <f t="shared" si="208"/>
        <v>1</v>
      </c>
      <c r="FQ98" s="115">
        <f t="shared" si="209"/>
        <v>31.655179259327333</v>
      </c>
      <c r="FR98" s="115">
        <f t="shared" si="210"/>
        <v>10.734141070745316</v>
      </c>
      <c r="FS98" s="115">
        <f t="shared" si="211"/>
        <v>7.324772241915392</v>
      </c>
      <c r="FT98" s="115">
        <f t="shared" si="212"/>
        <v>6.3057834402164445</v>
      </c>
      <c r="FU98" s="115">
        <f t="shared" si="213"/>
        <v>6.1912366951697848</v>
      </c>
      <c r="FV98" s="115">
        <f t="shared" si="214"/>
        <v>6.495036058616404</v>
      </c>
      <c r="FW98" s="115">
        <f t="shared" si="215"/>
        <v>7.0147842984017883</v>
      </c>
      <c r="FX98" s="115">
        <f t="shared" si="216"/>
        <v>8.1171832169174269</v>
      </c>
      <c r="FZ98" s="90">
        <f t="shared" si="241"/>
        <v>6.1912366951697848</v>
      </c>
      <c r="GB98" s="18"/>
      <c r="GC98" s="29"/>
      <c r="GE98" s="15"/>
      <c r="GF98" s="15"/>
      <c r="GG98" s="15"/>
      <c r="GI98" s="31"/>
      <c r="GJ98" s="31"/>
      <c r="GK98" s="31"/>
      <c r="IC98" s="28"/>
      <c r="ID98" s="13"/>
      <c r="IE98" s="13"/>
      <c r="IF98" s="13"/>
      <c r="IG98" s="13"/>
      <c r="IH98" s="13"/>
      <c r="II98" s="13"/>
      <c r="IJ98" s="28"/>
      <c r="IK98" s="20"/>
      <c r="IL98" s="13"/>
      <c r="IM98" s="11"/>
      <c r="IN98" s="23"/>
      <c r="IO98" s="13"/>
      <c r="IP98" s="23"/>
      <c r="IQ98" s="28"/>
      <c r="IR98" s="20"/>
      <c r="IS98" s="13"/>
      <c r="IT98" s="20"/>
      <c r="IU98" s="23"/>
      <c r="IV98" s="20"/>
      <c r="IW98" s="23"/>
      <c r="IY98" s="13"/>
      <c r="IZ98" s="25"/>
      <c r="JA98" s="25"/>
      <c r="JB98" s="25"/>
      <c r="JC98" s="25"/>
      <c r="JD98" s="25"/>
      <c r="JE98" s="25"/>
      <c r="JF98" s="25"/>
    </row>
    <row r="99" spans="1:318" ht="13.8" x14ac:dyDescent="0.3">
      <c r="A99" s="5"/>
      <c r="B99" s="95">
        <v>2.1048519522998368</v>
      </c>
      <c r="C99" s="20">
        <v>8.1617610707836405</v>
      </c>
      <c r="D99" s="20">
        <v>6.4612615207582369</v>
      </c>
      <c r="E99" s="20">
        <v>5.2994454807037767</v>
      </c>
      <c r="F99" s="20">
        <v>3.7989943938666864</v>
      </c>
      <c r="G99" s="20">
        <v>2.3545387602784538</v>
      </c>
      <c r="H99" s="20">
        <v>1.280776334163515</v>
      </c>
      <c r="I99" s="20">
        <v>1.0420820019877506</v>
      </c>
      <c r="J99" s="5"/>
      <c r="K99" s="5"/>
      <c r="U99" s="4"/>
      <c r="X99" s="118">
        <f t="shared" si="242"/>
        <v>31.588152109649901</v>
      </c>
      <c r="Y99" s="118">
        <v>10</v>
      </c>
      <c r="Z99" s="40">
        <v>1.7999999999999999E-2</v>
      </c>
      <c r="AA99" s="40">
        <v>10000000</v>
      </c>
      <c r="AB99" s="40">
        <v>10000000</v>
      </c>
      <c r="AC99" s="98">
        <v>3900000</v>
      </c>
      <c r="AD99" s="42">
        <v>0.33</v>
      </c>
      <c r="AE99" s="42">
        <v>0.33</v>
      </c>
      <c r="AF99" s="41">
        <v>1.7999999999999999E-2</v>
      </c>
      <c r="AG99" s="40">
        <v>10000000</v>
      </c>
      <c r="AH99" s="40">
        <v>10000000</v>
      </c>
      <c r="AI99" s="98">
        <v>3900000</v>
      </c>
      <c r="AJ99" s="42">
        <v>0.33</v>
      </c>
      <c r="AK99" s="42">
        <v>0.33</v>
      </c>
      <c r="AL99" s="42">
        <f>AL60</f>
        <v>5.0200000000000002E-2</v>
      </c>
      <c r="AM99" s="40">
        <v>6000</v>
      </c>
      <c r="AN99" s="40">
        <f>AN60</f>
        <v>10000</v>
      </c>
      <c r="AO99" s="40">
        <f>AO60</f>
        <v>10000</v>
      </c>
      <c r="AP99" s="42">
        <v>0.03</v>
      </c>
      <c r="AQ99" s="42">
        <v>0.03</v>
      </c>
      <c r="AR99" s="4">
        <f t="shared" si="217"/>
        <v>6.8199999999999997E-2</v>
      </c>
      <c r="AS99" s="11">
        <f t="shared" si="218"/>
        <v>3.1588152109649901</v>
      </c>
      <c r="AT99" s="15">
        <f t="shared" si="219"/>
        <v>469.76949837279756</v>
      </c>
      <c r="AU99" s="19">
        <f t="shared" si="220"/>
        <v>5.0040256631266655E-2</v>
      </c>
      <c r="AV99" s="13">
        <f t="shared" si="221"/>
        <v>0.5</v>
      </c>
      <c r="AW99" s="11">
        <f t="shared" si="222"/>
        <v>1</v>
      </c>
      <c r="AX99" s="11">
        <f t="shared" si="223"/>
        <v>0.8911</v>
      </c>
      <c r="AY99" s="11">
        <f t="shared" si="224"/>
        <v>201997.53114128605</v>
      </c>
      <c r="AZ99" s="11">
        <f t="shared" si="225"/>
        <v>1</v>
      </c>
      <c r="BA99" s="11">
        <f t="shared" si="226"/>
        <v>0.34752899999999998</v>
      </c>
      <c r="BB99" s="11">
        <f t="shared" si="227"/>
        <v>1.025058</v>
      </c>
      <c r="BC99" s="11">
        <f t="shared" si="228"/>
        <v>0.99909999999999999</v>
      </c>
      <c r="BD99" s="11">
        <f t="shared" si="229"/>
        <v>0.8911</v>
      </c>
      <c r="BE99" s="11">
        <f t="shared" si="230"/>
        <v>201997.53114128605</v>
      </c>
      <c r="BF99" s="11">
        <f t="shared" si="231"/>
        <v>1</v>
      </c>
      <c r="BG99" s="11">
        <f t="shared" si="232"/>
        <v>0.34752899999999998</v>
      </c>
      <c r="BH99" s="11">
        <f t="shared" si="233"/>
        <v>1.025058</v>
      </c>
      <c r="BI99" s="121">
        <f t="shared" si="124"/>
        <v>39.912454148095179</v>
      </c>
      <c r="BJ99" s="121">
        <f>16*X99^2/(3*(BJ62^2+1)*Y99^2)</f>
        <v>10.643321106158714</v>
      </c>
      <c r="BK99" s="121">
        <f>16*X99^2/(3*(BK62^2+1)*Y99^2)</f>
        <v>5.321660553079357</v>
      </c>
      <c r="BL99" s="121">
        <f>16*X99^2/(3*(BL62^2+1)*Y99^2)</f>
        <v>3.1303885606349162</v>
      </c>
      <c r="BM99" s="121">
        <f>16*X99^2/(3*(BM62^2+1)*Y99^2)</f>
        <v>2.0467925204151376</v>
      </c>
      <c r="BN99" s="121">
        <f>16*X99^2/(3*(BN62^2+1)*Y99^2)</f>
        <v>1.4382866359673938</v>
      </c>
      <c r="BO99" s="121">
        <f>16*X99^2/(3*(BO62^2+1)*Y99^2)</f>
        <v>1.0643321106158714</v>
      </c>
      <c r="BP99" s="121">
        <f>16*X99^2/(3*(BP62^2+1)*Y99^2)</f>
        <v>0.81871700816605497</v>
      </c>
      <c r="BQ99" s="121">
        <f t="shared" si="234"/>
        <v>1.3333333333333333</v>
      </c>
      <c r="BR99" s="121">
        <f t="shared" si="234"/>
        <v>1.3333333333333333</v>
      </c>
      <c r="BS99" s="121">
        <f t="shared" si="234"/>
        <v>1.3333333333333333</v>
      </c>
      <c r="BT99" s="121">
        <f t="shared" si="234"/>
        <v>1.3333333333333333</v>
      </c>
      <c r="BU99" s="121">
        <f t="shared" si="234"/>
        <v>1.3333333333333333</v>
      </c>
      <c r="BV99" s="121">
        <f t="shared" si="234"/>
        <v>1.3333333333333333</v>
      </c>
      <c r="BW99" s="121">
        <f t="shared" si="234"/>
        <v>1.3333333333333333</v>
      </c>
      <c r="BX99" s="121">
        <f t="shared" si="234"/>
        <v>1.3333333333333333</v>
      </c>
      <c r="BY99" s="121">
        <f t="shared" si="235"/>
        <v>0.40087737879089047</v>
      </c>
      <c r="BZ99" s="121">
        <f>(BZ62^4+6*BZ62^2+1)/(BZ62^2+1)*(Y99^2/X99^2)</f>
        <v>0.8217986265213254</v>
      </c>
      <c r="CA99" s="121">
        <f>(CA62^4+6*CA62^2+1)/(CA62^2+1)*(Y99^2/X99^2)</f>
        <v>1.3629830878890277</v>
      </c>
      <c r="CB99" s="121">
        <f>(CB62^4+6*CB62^2+1)/(CB62^2+1)*(Y99^2/X99^2)</f>
        <v>2.081025216370358</v>
      </c>
      <c r="CC99" s="121">
        <f>(CC62^4+6*CC62^2+1)/(CC62^2+1)*(Y99^2/X99^2)</f>
        <v>2.9911619802089522</v>
      </c>
      <c r="CD99" s="121">
        <f>(CD62^4+6*CD62^2+1)/(CD62^2+1)*(Y99^2/X99^2)</f>
        <v>4.0981586088555222</v>
      </c>
      <c r="CE99" s="121">
        <f>(CE62^4+6*CE62^2+1)/(CE62^2+1)*(Y99^2/X99^2)</f>
        <v>5.4038270661012033</v>
      </c>
      <c r="CF99" s="121">
        <f>(CF62^4+6*CF62^2+1)/(CF62^2+1)*(Y99^2/X99^2)</f>
        <v>6.9089674398537699</v>
      </c>
      <c r="CG99" s="121">
        <f t="shared" si="236"/>
        <v>9.9781135370237948</v>
      </c>
      <c r="CH99" s="121">
        <f t="shared" si="126"/>
        <v>2.6608302765396785</v>
      </c>
      <c r="CI99" s="121">
        <f t="shared" si="127"/>
        <v>1.3304151382698393</v>
      </c>
      <c r="CJ99" s="121">
        <f t="shared" si="128"/>
        <v>0.78259714015872905</v>
      </c>
      <c r="CK99" s="121">
        <f t="shared" si="129"/>
        <v>0.5116981301037844</v>
      </c>
      <c r="CL99" s="121">
        <f t="shared" si="130"/>
        <v>0.35957165899184845</v>
      </c>
      <c r="CM99" s="121">
        <f t="shared" si="131"/>
        <v>0.26608302765396785</v>
      </c>
      <c r="CN99" s="121">
        <f t="shared" ref="CN99:CN102" si="243">BP99</f>
        <v>0.81871700816605497</v>
      </c>
      <c r="CO99" s="95">
        <f t="shared" si="133"/>
        <v>4.9106882169821633</v>
      </c>
      <c r="CP99" s="95">
        <f t="shared" si="134"/>
        <v>5.4593162697385997</v>
      </c>
      <c r="CQ99" s="95">
        <f t="shared" si="135"/>
        <v>6.1746463743235758</v>
      </c>
      <c r="CR99" s="95">
        <f t="shared" si="136"/>
        <v>7.1364924033090897</v>
      </c>
      <c r="CS99" s="95">
        <f t="shared" si="137"/>
        <v>8.3600913249387787</v>
      </c>
      <c r="CT99" s="95">
        <f t="shared" si="138"/>
        <v>9.8502083686633508</v>
      </c>
      <c r="CU99" s="95">
        <f t="shared" si="139"/>
        <v>11.608655498273945</v>
      </c>
      <c r="CV99" s="95">
        <f t="shared" si="140"/>
        <v>8.9383127803099107</v>
      </c>
      <c r="CW99" s="95">
        <f t="shared" si="141"/>
        <v>4.9106882169821633</v>
      </c>
      <c r="CX99" s="95">
        <f t="shared" si="142"/>
        <v>5.4593162697385997</v>
      </c>
      <c r="CY99" s="95">
        <f t="shared" si="143"/>
        <v>6.1746463743235758</v>
      </c>
      <c r="CZ99" s="95">
        <f t="shared" si="144"/>
        <v>7.1364924033090897</v>
      </c>
      <c r="DA99" s="95">
        <f t="shared" si="145"/>
        <v>8.3600913249387787</v>
      </c>
      <c r="DB99" s="95">
        <f t="shared" si="146"/>
        <v>9.8502083686633508</v>
      </c>
      <c r="DC99" s="95">
        <f t="shared" si="147"/>
        <v>11.608655498273945</v>
      </c>
      <c r="DD99" s="95">
        <f t="shared" si="148"/>
        <v>8.9383127803099107</v>
      </c>
      <c r="DE99" s="13">
        <f t="shared" si="237"/>
        <v>43.046819526886068</v>
      </c>
      <c r="DF99" s="13">
        <f t="shared" si="238"/>
        <v>14.198607732680038</v>
      </c>
      <c r="DG99" s="13">
        <f t="shared" si="239"/>
        <v>9.4181316409683848</v>
      </c>
      <c r="DH99" s="13">
        <f t="shared" si="240"/>
        <v>7.9449017770052741</v>
      </c>
      <c r="DI99" s="13">
        <f t="shared" si="149"/>
        <v>7.7714425006240901</v>
      </c>
      <c r="DJ99" s="13">
        <f t="shared" si="150"/>
        <v>8.2699332448229157</v>
      </c>
      <c r="DK99" s="13">
        <f t="shared" si="151"/>
        <v>9.2016471767170742</v>
      </c>
      <c r="DL99" s="13">
        <f t="shared" si="152"/>
        <v>10.461172448019825</v>
      </c>
      <c r="DM99" s="95">
        <f t="shared" si="153"/>
        <v>43.046819526886068</v>
      </c>
      <c r="DN99" s="95">
        <f t="shared" si="154"/>
        <v>14.198607732680038</v>
      </c>
      <c r="DO99" s="95">
        <f t="shared" si="155"/>
        <v>9.4181316409683848</v>
      </c>
      <c r="DP99" s="95">
        <f t="shared" si="156"/>
        <v>7.9449017770052741</v>
      </c>
      <c r="DQ99" s="95">
        <f t="shared" si="157"/>
        <v>7.7714425006240901</v>
      </c>
      <c r="DR99" s="95">
        <f t="shared" si="158"/>
        <v>8.2699332448229157</v>
      </c>
      <c r="DS99" s="95">
        <f t="shared" si="159"/>
        <v>9.2016471767170742</v>
      </c>
      <c r="DT99" s="95">
        <f t="shared" si="160"/>
        <v>10.461172448019825</v>
      </c>
      <c r="DU99" s="95">
        <f t="shared" si="161"/>
        <v>34.078701696276248</v>
      </c>
      <c r="DV99" s="95">
        <f t="shared" si="162"/>
        <v>13.457914767438078</v>
      </c>
      <c r="DW99" s="95">
        <f t="shared" si="163"/>
        <v>9.7494426665361331</v>
      </c>
      <c r="DX99" s="95">
        <f t="shared" si="164"/>
        <v>8.3278733963970577</v>
      </c>
      <c r="DY99" s="95">
        <f t="shared" si="165"/>
        <v>7.8553676613050003</v>
      </c>
      <c r="DZ99" s="95">
        <f t="shared" si="166"/>
        <v>7.8583931051757077</v>
      </c>
      <c r="EA99" s="95">
        <f t="shared" si="167"/>
        <v>8.1472631607004082</v>
      </c>
      <c r="EB99" s="95">
        <f t="shared" si="168"/>
        <v>8.6359143899216093</v>
      </c>
      <c r="EC99" s="95">
        <f t="shared" si="169"/>
        <v>34.078701696276248</v>
      </c>
      <c r="ED99" s="95">
        <f t="shared" si="170"/>
        <v>13.457914767438078</v>
      </c>
      <c r="EE99" s="95">
        <f t="shared" si="171"/>
        <v>9.7494426665361349</v>
      </c>
      <c r="EF99" s="95">
        <f t="shared" si="172"/>
        <v>8.3278733963970577</v>
      </c>
      <c r="EG99" s="95">
        <f t="shared" si="173"/>
        <v>7.8553676613049994</v>
      </c>
      <c r="EH99" s="95">
        <f t="shared" si="174"/>
        <v>7.8583931051757077</v>
      </c>
      <c r="EI99" s="95">
        <f t="shared" si="175"/>
        <v>8.1472631607004082</v>
      </c>
      <c r="EJ99" s="95">
        <f t="shared" si="176"/>
        <v>8.6359143899216093</v>
      </c>
      <c r="EK99" s="95">
        <f t="shared" si="177"/>
        <v>34.078701696276248</v>
      </c>
      <c r="EL99" s="95">
        <f t="shared" si="178"/>
        <v>13.457914767438078</v>
      </c>
      <c r="EM99" s="95">
        <f t="shared" si="179"/>
        <v>9.7494426665361349</v>
      </c>
      <c r="EN99" s="95">
        <f t="shared" si="180"/>
        <v>8.3278733963970577</v>
      </c>
      <c r="EO99" s="95">
        <f t="shared" si="181"/>
        <v>7.8553676613049994</v>
      </c>
      <c r="EP99" s="95">
        <f t="shared" si="182"/>
        <v>7.8583931051757077</v>
      </c>
      <c r="EQ99" s="95">
        <f t="shared" si="183"/>
        <v>8.1472631607004082</v>
      </c>
      <c r="ER99" s="95">
        <f t="shared" si="184"/>
        <v>8.6359143899216093</v>
      </c>
      <c r="ES99" s="95">
        <f t="shared" si="185"/>
        <v>1</v>
      </c>
      <c r="ET99" s="95">
        <f t="shared" si="186"/>
        <v>1</v>
      </c>
      <c r="EU99" s="95">
        <f t="shared" si="187"/>
        <v>1</v>
      </c>
      <c r="EV99" s="95">
        <f t="shared" si="188"/>
        <v>1</v>
      </c>
      <c r="EW99" s="95">
        <f t="shared" si="189"/>
        <v>1</v>
      </c>
      <c r="EX99" s="95">
        <f t="shared" si="190"/>
        <v>1</v>
      </c>
      <c r="EY99" s="95">
        <f t="shared" si="191"/>
        <v>1</v>
      </c>
      <c r="EZ99" s="95">
        <f t="shared" si="192"/>
        <v>1</v>
      </c>
      <c r="FA99" s="95">
        <f t="shared" si="193"/>
        <v>1</v>
      </c>
      <c r="FB99" s="95">
        <f t="shared" si="194"/>
        <v>1</v>
      </c>
      <c r="FC99" s="95">
        <f t="shared" si="195"/>
        <v>0.99999999999999989</v>
      </c>
      <c r="FD99" s="95">
        <f t="shared" si="196"/>
        <v>1</v>
      </c>
      <c r="FE99" s="95">
        <f t="shared" si="197"/>
        <v>1</v>
      </c>
      <c r="FF99" s="95">
        <f t="shared" si="198"/>
        <v>1</v>
      </c>
      <c r="FG99" s="95">
        <f t="shared" si="199"/>
        <v>1</v>
      </c>
      <c r="FH99" s="95">
        <f t="shared" si="200"/>
        <v>1</v>
      </c>
      <c r="FI99" s="95">
        <f t="shared" si="201"/>
        <v>1</v>
      </c>
      <c r="FJ99" s="95">
        <f t="shared" si="202"/>
        <v>1</v>
      </c>
      <c r="FK99" s="95">
        <f t="shared" si="203"/>
        <v>1</v>
      </c>
      <c r="FL99" s="95">
        <f t="shared" si="204"/>
        <v>1</v>
      </c>
      <c r="FM99" s="95">
        <f t="shared" si="205"/>
        <v>1</v>
      </c>
      <c r="FN99" s="95">
        <f t="shared" si="206"/>
        <v>1</v>
      </c>
      <c r="FO99" s="95">
        <f t="shared" si="207"/>
        <v>1</v>
      </c>
      <c r="FP99" s="95">
        <f t="shared" si="208"/>
        <v>1</v>
      </c>
      <c r="FQ99" s="115">
        <f t="shared" si="209"/>
        <v>35.815671343216657</v>
      </c>
      <c r="FR99" s="115">
        <f t="shared" si="210"/>
        <v>11.762750889290775</v>
      </c>
      <c r="FS99" s="115">
        <f t="shared" si="211"/>
        <v>7.7393653800369684</v>
      </c>
      <c r="FT99" s="115">
        <f t="shared" si="212"/>
        <v>6.4275147441358271</v>
      </c>
      <c r="FU99" s="115">
        <f t="shared" si="213"/>
        <v>6.1318195213302982</v>
      </c>
      <c r="FV99" s="115">
        <f t="shared" si="214"/>
        <v>6.3043357578781078</v>
      </c>
      <c r="FW99" s="115">
        <f t="shared" si="215"/>
        <v>6.7216003910672724</v>
      </c>
      <c r="FX99" s="115">
        <f t="shared" si="216"/>
        <v>7.7500421677039624</v>
      </c>
      <c r="FZ99" s="90">
        <f t="shared" si="241"/>
        <v>6.1318195213302982</v>
      </c>
      <c r="GB99" s="18"/>
      <c r="GC99" s="29"/>
      <c r="GE99" s="15"/>
      <c r="GF99" s="15"/>
      <c r="GG99" s="15"/>
      <c r="GI99" s="31"/>
      <c r="GJ99" s="31"/>
      <c r="GK99" s="31"/>
      <c r="IC99" s="28"/>
      <c r="ID99" s="11"/>
      <c r="IE99" s="13"/>
      <c r="IF99" s="11"/>
      <c r="IG99" s="13"/>
      <c r="IH99" s="13"/>
      <c r="II99" s="13"/>
      <c r="IJ99" s="28"/>
      <c r="IK99" s="11"/>
      <c r="IL99" s="13"/>
      <c r="IM99" s="11"/>
      <c r="IN99" s="23"/>
      <c r="IO99" s="11"/>
      <c r="IP99" s="23"/>
      <c r="IQ99" s="28"/>
      <c r="IR99" s="20"/>
      <c r="IS99" s="13"/>
      <c r="IT99" s="23"/>
      <c r="IU99" s="23"/>
      <c r="IV99" s="23"/>
      <c r="IW99" s="23"/>
      <c r="IY99" s="13"/>
      <c r="IZ99" s="25"/>
      <c r="JA99" s="25"/>
      <c r="JB99" s="25"/>
      <c r="JC99" s="25"/>
      <c r="JD99" s="25"/>
      <c r="JE99" s="25"/>
      <c r="JF99" s="25"/>
    </row>
    <row r="100" spans="1:318" ht="13.8" x14ac:dyDescent="0.3">
      <c r="A100" s="5"/>
      <c r="B100" s="95">
        <v>2.2521915889608257</v>
      </c>
      <c r="C100" s="20">
        <v>8.1158692308990581</v>
      </c>
      <c r="D100" s="20">
        <v>6.4412463811316707</v>
      </c>
      <c r="E100" s="20">
        <v>5.2189283496800956</v>
      </c>
      <c r="F100" s="20">
        <v>3.7926872294103031</v>
      </c>
      <c r="G100" s="20">
        <v>2.3496759828139688</v>
      </c>
      <c r="H100" s="20">
        <v>1.2869897887579667</v>
      </c>
      <c r="I100" s="20">
        <v>1.0491457377482991</v>
      </c>
      <c r="J100" s="5"/>
      <c r="K100" s="5"/>
      <c r="U100" s="4"/>
      <c r="X100" s="118">
        <f t="shared" si="242"/>
        <v>33.799322757325399</v>
      </c>
      <c r="Y100" s="118">
        <v>10</v>
      </c>
      <c r="Z100" s="40">
        <v>1.7999999999999999E-2</v>
      </c>
      <c r="AA100" s="40">
        <v>10000000</v>
      </c>
      <c r="AB100" s="40">
        <v>10000000</v>
      </c>
      <c r="AC100" s="98">
        <v>3900000</v>
      </c>
      <c r="AD100" s="42">
        <v>0.33</v>
      </c>
      <c r="AE100" s="42">
        <v>0.33</v>
      </c>
      <c r="AF100" s="41">
        <v>1.7999999999999999E-2</v>
      </c>
      <c r="AG100" s="40">
        <v>10000000</v>
      </c>
      <c r="AH100" s="40">
        <v>10000000</v>
      </c>
      <c r="AI100" s="98">
        <v>3900000</v>
      </c>
      <c r="AJ100" s="42">
        <v>0.33</v>
      </c>
      <c r="AK100" s="42">
        <v>0.33</v>
      </c>
      <c r="AL100" s="42">
        <f>AL60</f>
        <v>5.0200000000000002E-2</v>
      </c>
      <c r="AM100" s="40">
        <v>6000</v>
      </c>
      <c r="AN100" s="40">
        <f>AN60</f>
        <v>10000</v>
      </c>
      <c r="AO100" s="40">
        <f>AO60</f>
        <v>10000</v>
      </c>
      <c r="AP100" s="42">
        <v>0.03</v>
      </c>
      <c r="AQ100" s="42">
        <v>0.03</v>
      </c>
      <c r="AR100" s="4">
        <f t="shared" si="217"/>
        <v>6.8199999999999997E-2</v>
      </c>
      <c r="AS100" s="11">
        <f t="shared" si="218"/>
        <v>3.3799322757325401</v>
      </c>
      <c r="AT100" s="15">
        <f t="shared" si="219"/>
        <v>469.76949837279756</v>
      </c>
      <c r="AU100" s="19">
        <f t="shared" si="220"/>
        <v>5.0040256631266655E-2</v>
      </c>
      <c r="AV100" s="13">
        <f t="shared" si="221"/>
        <v>0.5</v>
      </c>
      <c r="AW100" s="11">
        <f t="shared" si="222"/>
        <v>1</v>
      </c>
      <c r="AX100" s="11">
        <f t="shared" si="223"/>
        <v>0.8911</v>
      </c>
      <c r="AY100" s="11">
        <f t="shared" si="224"/>
        <v>201997.53114128605</v>
      </c>
      <c r="AZ100" s="11">
        <f t="shared" si="225"/>
        <v>1</v>
      </c>
      <c r="BA100" s="11">
        <f t="shared" si="226"/>
        <v>0.34752899999999998</v>
      </c>
      <c r="BB100" s="11">
        <f t="shared" si="227"/>
        <v>1.025058</v>
      </c>
      <c r="BC100" s="11">
        <f t="shared" si="228"/>
        <v>0.99909999999999999</v>
      </c>
      <c r="BD100" s="11">
        <f t="shared" si="229"/>
        <v>0.8911</v>
      </c>
      <c r="BE100" s="11">
        <f t="shared" si="230"/>
        <v>201997.53114128605</v>
      </c>
      <c r="BF100" s="11">
        <f t="shared" si="231"/>
        <v>1</v>
      </c>
      <c r="BG100" s="11">
        <f t="shared" si="232"/>
        <v>0.34752899999999998</v>
      </c>
      <c r="BH100" s="11">
        <f t="shared" si="233"/>
        <v>1.025058</v>
      </c>
      <c r="BI100" s="121">
        <f t="shared" si="124"/>
        <v>45.695768754154187</v>
      </c>
      <c r="BJ100" s="121">
        <f>16*X100^2/(3*(BJ62^2+1)*Y100^2)</f>
        <v>12.185538334441116</v>
      </c>
      <c r="BK100" s="121">
        <f>16*X100^2/(3*(BK62^2+1)*Y100^2)</f>
        <v>6.0927691672205579</v>
      </c>
      <c r="BL100" s="121">
        <f>16*X100^2/(3*(BL62^2+1)*Y100^2)</f>
        <v>3.5839818630709166</v>
      </c>
      <c r="BM100" s="121">
        <f>16*X100^2/(3*(BM62^2+1)*Y100^2)</f>
        <v>2.3433727566232916</v>
      </c>
      <c r="BN100" s="121">
        <f>16*X100^2/(3*(BN62^2+1)*Y100^2)</f>
        <v>1.6466943695190699</v>
      </c>
      <c r="BO100" s="121">
        <f>16*X100^2/(3*(BO62^2+1)*Y100^2)</f>
        <v>1.2185538334441117</v>
      </c>
      <c r="BP100" s="121">
        <f>16*X100^2/(3*(BP62^2+1)*Y100^2)</f>
        <v>0.9373491026493167</v>
      </c>
      <c r="BQ100" s="121">
        <f t="shared" si="234"/>
        <v>1.3333333333333333</v>
      </c>
      <c r="BR100" s="121">
        <f t="shared" si="234"/>
        <v>1.3333333333333333</v>
      </c>
      <c r="BS100" s="121">
        <f t="shared" si="234"/>
        <v>1.3333333333333333</v>
      </c>
      <c r="BT100" s="121">
        <f t="shared" si="234"/>
        <v>1.3333333333333333</v>
      </c>
      <c r="BU100" s="121">
        <f t="shared" si="234"/>
        <v>1.3333333333333333</v>
      </c>
      <c r="BV100" s="121">
        <f t="shared" si="234"/>
        <v>1.3333333333333333</v>
      </c>
      <c r="BW100" s="121">
        <f t="shared" si="234"/>
        <v>1.3333333333333333</v>
      </c>
      <c r="BX100" s="121">
        <f t="shared" si="234"/>
        <v>1.3333333333333333</v>
      </c>
      <c r="BY100" s="121">
        <f t="shared" si="235"/>
        <v>0.35014182792461379</v>
      </c>
      <c r="BZ100" s="121">
        <f>(BZ62^4+6*BZ62^2+1)/(BZ62^2+1)*(Y100^2/X100^2)</f>
        <v>0.71779074724545822</v>
      </c>
      <c r="CA100" s="121">
        <f>(CA62^4+6*CA62^2+1)/(CA62^2+1)*(Y100^2/X100^2)</f>
        <v>1.1904822149436869</v>
      </c>
      <c r="CB100" s="121">
        <f>(CB62^4+6*CB62^2+1)/(CB62^2+1)*(Y100^2/X100^2)</f>
        <v>1.81764801849101</v>
      </c>
      <c r="CC100" s="121">
        <f>(CC62^4+6*CC62^2+1)/(CC62^2+1)*(Y100^2/X100^2)</f>
        <v>2.6125967160528876</v>
      </c>
      <c r="CD100" s="121">
        <f>(CD62^4+6*CD62^2+1)/(CD62^2+1)*(Y100^2/X100^2)</f>
        <v>3.5794904435806805</v>
      </c>
      <c r="CE100" s="121">
        <f>(CE62^4+6*CE62^2+1)/(CE62^2+1)*(Y100^2/X100^2)</f>
        <v>4.7199118404237943</v>
      </c>
      <c r="CF100" s="121">
        <f>(CF62^4+6*CF62^2+1)/(CF62^2+1)*(Y100^2/X100^2)</f>
        <v>6.0345597343469013</v>
      </c>
      <c r="CG100" s="121">
        <f t="shared" si="236"/>
        <v>11.423942188538547</v>
      </c>
      <c r="CH100" s="121">
        <f t="shared" si="126"/>
        <v>3.046384583610279</v>
      </c>
      <c r="CI100" s="121">
        <f t="shared" si="127"/>
        <v>1.5231922918051395</v>
      </c>
      <c r="CJ100" s="121">
        <f t="shared" si="128"/>
        <v>0.89599546576772915</v>
      </c>
      <c r="CK100" s="121">
        <f t="shared" si="129"/>
        <v>0.5858431891558229</v>
      </c>
      <c r="CL100" s="121">
        <f t="shared" si="130"/>
        <v>0.41167359237976747</v>
      </c>
      <c r="CM100" s="121">
        <f t="shared" si="131"/>
        <v>0.30463845836102793</v>
      </c>
      <c r="CN100" s="121">
        <f t="shared" si="243"/>
        <v>0.9373491026493167</v>
      </c>
      <c r="CO100" s="95">
        <f t="shared" si="133"/>
        <v>4.8540753076968848</v>
      </c>
      <c r="CP100" s="95">
        <f t="shared" si="134"/>
        <v>5.3332682963914744</v>
      </c>
      <c r="CQ100" s="95">
        <f t="shared" si="135"/>
        <v>5.9580653132357195</v>
      </c>
      <c r="CR100" s="95">
        <f t="shared" si="136"/>
        <v>6.7981788855874656</v>
      </c>
      <c r="CS100" s="95">
        <f t="shared" si="137"/>
        <v>7.8669175716121735</v>
      </c>
      <c r="CT100" s="95">
        <f t="shared" si="138"/>
        <v>9.1684435072612018</v>
      </c>
      <c r="CU100" s="95">
        <f t="shared" si="139"/>
        <v>10.704339331883958</v>
      </c>
      <c r="CV100" s="95">
        <f t="shared" si="140"/>
        <v>7.9922747690714546</v>
      </c>
      <c r="CW100" s="95">
        <f t="shared" si="141"/>
        <v>4.8540753076968848</v>
      </c>
      <c r="CX100" s="95">
        <f t="shared" si="142"/>
        <v>5.3332682963914744</v>
      </c>
      <c r="CY100" s="95">
        <f t="shared" si="143"/>
        <v>5.9580653132357195</v>
      </c>
      <c r="CZ100" s="95">
        <f t="shared" si="144"/>
        <v>6.7981788855874656</v>
      </c>
      <c r="DA100" s="95">
        <f t="shared" si="145"/>
        <v>7.8669175716121735</v>
      </c>
      <c r="DB100" s="95">
        <f t="shared" si="146"/>
        <v>9.1684435072612018</v>
      </c>
      <c r="DC100" s="95">
        <f t="shared" si="147"/>
        <v>10.704339331883958</v>
      </c>
      <c r="DD100" s="95">
        <f t="shared" si="148"/>
        <v>7.9922747690714546</v>
      </c>
      <c r="DE100" s="13">
        <f t="shared" si="237"/>
        <v>48.779398582078805</v>
      </c>
      <c r="DF100" s="13">
        <f t="shared" si="238"/>
        <v>15.636817081686573</v>
      </c>
      <c r="DG100" s="13">
        <f t="shared" si="239"/>
        <v>10.016739382164245</v>
      </c>
      <c r="DH100" s="13">
        <f t="shared" si="240"/>
        <v>8.1351178815619267</v>
      </c>
      <c r="DI100" s="13">
        <f t="shared" si="149"/>
        <v>7.68945747267618</v>
      </c>
      <c r="DJ100" s="13">
        <f t="shared" si="150"/>
        <v>7.9596728130997505</v>
      </c>
      <c r="DK100" s="13">
        <f t="shared" si="151"/>
        <v>8.6719536738679057</v>
      </c>
      <c r="DL100" s="13">
        <f t="shared" si="152"/>
        <v>9.7053968369962185</v>
      </c>
      <c r="DM100" s="95">
        <f t="shared" si="153"/>
        <v>48.779398582078805</v>
      </c>
      <c r="DN100" s="95">
        <f t="shared" si="154"/>
        <v>15.636817081686573</v>
      </c>
      <c r="DO100" s="95">
        <f t="shared" si="155"/>
        <v>10.016739382164245</v>
      </c>
      <c r="DP100" s="95">
        <f t="shared" si="156"/>
        <v>8.1351178815619267</v>
      </c>
      <c r="DQ100" s="95">
        <f t="shared" si="157"/>
        <v>7.68945747267618</v>
      </c>
      <c r="DR100" s="95">
        <f t="shared" si="158"/>
        <v>7.9596728130997505</v>
      </c>
      <c r="DS100" s="95">
        <f t="shared" si="159"/>
        <v>8.6719536738679057</v>
      </c>
      <c r="DT100" s="95">
        <f t="shared" si="160"/>
        <v>9.7053968369962185</v>
      </c>
      <c r="DU100" s="95">
        <f t="shared" si="161"/>
        <v>36.735018318239014</v>
      </c>
      <c r="DV100" s="95">
        <f t="shared" si="162"/>
        <v>14.124340709905933</v>
      </c>
      <c r="DW100" s="95">
        <f t="shared" si="163"/>
        <v>10.026820732789542</v>
      </c>
      <c r="DX100" s="95">
        <f t="shared" si="164"/>
        <v>8.4160142131976823</v>
      </c>
      <c r="DY100" s="95">
        <f t="shared" si="165"/>
        <v>7.8173780949347202</v>
      </c>
      <c r="DZ100" s="95">
        <f t="shared" si="166"/>
        <v>7.7146271084072815</v>
      </c>
      <c r="EA100" s="95">
        <f t="shared" si="167"/>
        <v>7.901818022898186</v>
      </c>
      <c r="EB100" s="95">
        <f t="shared" si="168"/>
        <v>8.2857091334903785</v>
      </c>
      <c r="EC100" s="95">
        <f t="shared" si="169"/>
        <v>36.735018318239014</v>
      </c>
      <c r="ED100" s="95">
        <f t="shared" si="170"/>
        <v>14.124340709905933</v>
      </c>
      <c r="EE100" s="95">
        <f t="shared" si="171"/>
        <v>10.026820732789542</v>
      </c>
      <c r="EF100" s="95">
        <f t="shared" si="172"/>
        <v>8.4160142131976823</v>
      </c>
      <c r="EG100" s="95">
        <f t="shared" si="173"/>
        <v>7.8173780949347202</v>
      </c>
      <c r="EH100" s="95">
        <f t="shared" si="174"/>
        <v>7.7146271084072815</v>
      </c>
      <c r="EI100" s="95">
        <f t="shared" si="175"/>
        <v>7.901818022898186</v>
      </c>
      <c r="EJ100" s="95">
        <f t="shared" si="176"/>
        <v>8.2857091334903785</v>
      </c>
      <c r="EK100" s="95">
        <f t="shared" si="177"/>
        <v>36.735018318239014</v>
      </c>
      <c r="EL100" s="95">
        <f t="shared" si="178"/>
        <v>14.124340709905933</v>
      </c>
      <c r="EM100" s="95">
        <f t="shared" si="179"/>
        <v>10.026820732789542</v>
      </c>
      <c r="EN100" s="95">
        <f t="shared" si="180"/>
        <v>8.4160142131976823</v>
      </c>
      <c r="EO100" s="95">
        <f t="shared" si="181"/>
        <v>7.8173780949347202</v>
      </c>
      <c r="EP100" s="95">
        <f t="shared" si="182"/>
        <v>7.7146271084072815</v>
      </c>
      <c r="EQ100" s="95">
        <f t="shared" si="183"/>
        <v>7.901818022898186</v>
      </c>
      <c r="ER100" s="95">
        <f t="shared" si="184"/>
        <v>8.2857091334903785</v>
      </c>
      <c r="ES100" s="95">
        <f t="shared" si="185"/>
        <v>1</v>
      </c>
      <c r="ET100" s="95">
        <f t="shared" si="186"/>
        <v>1</v>
      </c>
      <c r="EU100" s="95">
        <f t="shared" si="187"/>
        <v>1</v>
      </c>
      <c r="EV100" s="95">
        <f t="shared" si="188"/>
        <v>1</v>
      </c>
      <c r="EW100" s="95">
        <f t="shared" si="189"/>
        <v>1</v>
      </c>
      <c r="EX100" s="95">
        <f t="shared" si="190"/>
        <v>1</v>
      </c>
      <c r="EY100" s="95">
        <f t="shared" si="191"/>
        <v>1</v>
      </c>
      <c r="EZ100" s="95">
        <f t="shared" si="192"/>
        <v>1</v>
      </c>
      <c r="FA100" s="95">
        <f t="shared" si="193"/>
        <v>1</v>
      </c>
      <c r="FB100" s="95">
        <f t="shared" si="194"/>
        <v>1</v>
      </c>
      <c r="FC100" s="95">
        <f t="shared" si="195"/>
        <v>1</v>
      </c>
      <c r="FD100" s="95">
        <f t="shared" si="196"/>
        <v>1</v>
      </c>
      <c r="FE100" s="95">
        <f t="shared" si="197"/>
        <v>1</v>
      </c>
      <c r="FF100" s="95">
        <f t="shared" si="198"/>
        <v>1</v>
      </c>
      <c r="FG100" s="95">
        <f t="shared" si="199"/>
        <v>1</v>
      </c>
      <c r="FH100" s="95">
        <f t="shared" si="200"/>
        <v>1</v>
      </c>
      <c r="FI100" s="95">
        <f t="shared" si="201"/>
        <v>1</v>
      </c>
      <c r="FJ100" s="95">
        <f t="shared" si="202"/>
        <v>1</v>
      </c>
      <c r="FK100" s="95">
        <f t="shared" si="203"/>
        <v>1</v>
      </c>
      <c r="FL100" s="95">
        <f t="shared" si="204"/>
        <v>1</v>
      </c>
      <c r="FM100" s="95">
        <f t="shared" si="205"/>
        <v>1</v>
      </c>
      <c r="FN100" s="95">
        <f t="shared" si="206"/>
        <v>1</v>
      </c>
      <c r="FO100" s="95">
        <f t="shared" si="207"/>
        <v>1</v>
      </c>
      <c r="FP100" s="95">
        <f t="shared" si="208"/>
        <v>1</v>
      </c>
      <c r="FQ100" s="115">
        <f t="shared" si="209"/>
        <v>40.591943149500445</v>
      </c>
      <c r="FR100" s="115">
        <f t="shared" si="210"/>
        <v>12.965012273682417</v>
      </c>
      <c r="FS100" s="115">
        <f t="shared" si="211"/>
        <v>8.2516874980693604</v>
      </c>
      <c r="FT100" s="115">
        <f t="shared" si="212"/>
        <v>6.6189509242959605</v>
      </c>
      <c r="FU100" s="115">
        <f t="shared" si="213"/>
        <v>6.1302759072937283</v>
      </c>
      <c r="FV100" s="115">
        <f t="shared" si="214"/>
        <v>6.1654742094528645</v>
      </c>
      <c r="FW100" s="115">
        <f t="shared" si="215"/>
        <v>6.4759063901498495</v>
      </c>
      <c r="FX100" s="115">
        <f t="shared" si="216"/>
        <v>7.4274461564576928</v>
      </c>
      <c r="FZ100" s="90">
        <f t="shared" si="241"/>
        <v>6.1302759072937283</v>
      </c>
      <c r="GB100" s="18"/>
      <c r="GC100" s="29"/>
      <c r="GE100" s="15"/>
      <c r="GF100" s="15"/>
      <c r="GG100" s="15"/>
      <c r="GI100" s="31"/>
      <c r="GJ100" s="31"/>
      <c r="GK100" s="31"/>
      <c r="IC100" s="28"/>
      <c r="ID100" s="11"/>
      <c r="IE100" s="13"/>
      <c r="IF100" s="11"/>
      <c r="IG100" s="13"/>
      <c r="IH100" s="13"/>
      <c r="II100" s="13"/>
      <c r="IJ100" s="28"/>
      <c r="IK100" s="11"/>
      <c r="IL100" s="13"/>
      <c r="IM100" s="22"/>
      <c r="IN100" s="23"/>
      <c r="IO100" s="11"/>
      <c r="IP100" s="23"/>
      <c r="IQ100" s="28"/>
      <c r="IR100" s="20"/>
      <c r="IS100" s="13"/>
      <c r="IT100" s="23"/>
      <c r="IU100" s="23"/>
      <c r="IV100" s="23"/>
      <c r="IW100" s="23"/>
      <c r="IX100" s="28"/>
      <c r="IY100" s="13"/>
      <c r="IZ100" s="25"/>
      <c r="JA100" s="25"/>
      <c r="JB100" s="25"/>
      <c r="JC100" s="25"/>
      <c r="JD100" s="25"/>
      <c r="JE100" s="25"/>
      <c r="JF100" s="25"/>
    </row>
    <row r="101" spans="1:318" ht="13.8" x14ac:dyDescent="0.3">
      <c r="A101" s="5"/>
      <c r="B101" s="95">
        <v>2.4098450001880836</v>
      </c>
      <c r="C101" s="20">
        <v>8.1263340568439197</v>
      </c>
      <c r="D101" s="20">
        <v>6.3199978369376222</v>
      </c>
      <c r="E101" s="20">
        <v>5.1726344736028738</v>
      </c>
      <c r="F101" s="20">
        <v>3.7631043980070844</v>
      </c>
      <c r="G101" s="20">
        <v>2.3474685370230137</v>
      </c>
      <c r="H101" s="20">
        <v>1.2945684573438461</v>
      </c>
      <c r="I101" s="20">
        <v>1.0574996955758078</v>
      </c>
      <c r="J101" s="5"/>
      <c r="K101" s="5"/>
      <c r="U101" s="4"/>
      <c r="X101" s="118">
        <f t="shared" si="242"/>
        <v>36.165275350338177</v>
      </c>
      <c r="Y101" s="118">
        <v>10</v>
      </c>
      <c r="Z101" s="40">
        <v>1.7999999999999999E-2</v>
      </c>
      <c r="AA101" s="40">
        <v>10000000</v>
      </c>
      <c r="AB101" s="40">
        <v>10000000</v>
      </c>
      <c r="AC101" s="98">
        <v>3900000</v>
      </c>
      <c r="AD101" s="42">
        <v>0.33</v>
      </c>
      <c r="AE101" s="42">
        <v>0.33</v>
      </c>
      <c r="AF101" s="41">
        <v>1.7999999999999999E-2</v>
      </c>
      <c r="AG101" s="40">
        <v>10000000</v>
      </c>
      <c r="AH101" s="40">
        <v>10000000</v>
      </c>
      <c r="AI101" s="98">
        <v>3900000</v>
      </c>
      <c r="AJ101" s="42">
        <v>0.33</v>
      </c>
      <c r="AK101" s="42">
        <v>0.33</v>
      </c>
      <c r="AL101" s="42">
        <f>AL60</f>
        <v>5.0200000000000002E-2</v>
      </c>
      <c r="AM101" s="40">
        <v>6000</v>
      </c>
      <c r="AN101" s="40">
        <f>AN60</f>
        <v>10000</v>
      </c>
      <c r="AO101" s="40">
        <f>AO60</f>
        <v>10000</v>
      </c>
      <c r="AP101" s="42">
        <v>0.03</v>
      </c>
      <c r="AQ101" s="42">
        <v>0.03</v>
      </c>
      <c r="AR101" s="4">
        <f t="shared" si="217"/>
        <v>6.8199999999999997E-2</v>
      </c>
      <c r="AS101" s="11">
        <f t="shared" si="218"/>
        <v>3.6165275350338177</v>
      </c>
      <c r="AT101" s="15">
        <f t="shared" si="219"/>
        <v>469.76949837279756</v>
      </c>
      <c r="AU101" s="19">
        <f t="shared" si="220"/>
        <v>5.0040256631266655E-2</v>
      </c>
      <c r="AV101" s="13">
        <f t="shared" si="221"/>
        <v>0.5</v>
      </c>
      <c r="AW101" s="11">
        <f t="shared" si="222"/>
        <v>1</v>
      </c>
      <c r="AX101" s="11">
        <f t="shared" si="223"/>
        <v>0.8911</v>
      </c>
      <c r="AY101" s="11">
        <f t="shared" si="224"/>
        <v>201997.53114128605</v>
      </c>
      <c r="AZ101" s="11">
        <f t="shared" si="225"/>
        <v>1</v>
      </c>
      <c r="BA101" s="11">
        <f t="shared" si="226"/>
        <v>0.34752899999999998</v>
      </c>
      <c r="BB101" s="11">
        <f t="shared" si="227"/>
        <v>1.025058</v>
      </c>
      <c r="BC101" s="11">
        <f t="shared" si="228"/>
        <v>0.99909999999999999</v>
      </c>
      <c r="BD101" s="11">
        <f t="shared" si="229"/>
        <v>0.8911</v>
      </c>
      <c r="BE101" s="11">
        <f t="shared" si="230"/>
        <v>201997.53114128605</v>
      </c>
      <c r="BF101" s="11">
        <f t="shared" si="231"/>
        <v>1</v>
      </c>
      <c r="BG101" s="11">
        <f t="shared" si="232"/>
        <v>0.34752899999999998</v>
      </c>
      <c r="BH101" s="11">
        <f t="shared" si="233"/>
        <v>1.025058</v>
      </c>
      <c r="BI101" s="121">
        <f t="shared" si="124"/>
        <v>52.317085646631128</v>
      </c>
      <c r="BJ101" s="121">
        <f>16*X101^2/(3*(BJ62^2+1)*Y101^2)</f>
        <v>13.951222839101634</v>
      </c>
      <c r="BK101" s="121">
        <f>16*X101^2/(3*(BK62^2+1)*Y101^2)</f>
        <v>6.975611419550817</v>
      </c>
      <c r="BL101" s="121">
        <f>16*X101^2/(3*(BL62^2+1)*Y101^2)</f>
        <v>4.1033008350298923</v>
      </c>
      <c r="BM101" s="121">
        <f>16*X101^2/(3*(BM62^2+1)*Y101^2)</f>
        <v>2.6829274690580065</v>
      </c>
      <c r="BN101" s="121">
        <f>16*X101^2/(3*(BN62^2+1)*Y101^2)</f>
        <v>1.8853003836623832</v>
      </c>
      <c r="BO101" s="121">
        <f>16*X101^2/(3*(BO62^2+1)*Y101^2)</f>
        <v>1.3951222839101636</v>
      </c>
      <c r="BP101" s="121">
        <f>16*X101^2/(3*(BP62^2+1)*Y101^2)</f>
        <v>1.0731709876232027</v>
      </c>
      <c r="BQ101" s="121">
        <f t="shared" si="234"/>
        <v>1.3333333333333333</v>
      </c>
      <c r="BR101" s="121">
        <f t="shared" si="234"/>
        <v>1.3333333333333333</v>
      </c>
      <c r="BS101" s="121">
        <f t="shared" si="234"/>
        <v>1.3333333333333333</v>
      </c>
      <c r="BT101" s="121">
        <f t="shared" si="234"/>
        <v>1.3333333333333333</v>
      </c>
      <c r="BU101" s="121">
        <f t="shared" si="234"/>
        <v>1.3333333333333333</v>
      </c>
      <c r="BV101" s="121">
        <f t="shared" si="234"/>
        <v>1.3333333333333333</v>
      </c>
      <c r="BW101" s="121">
        <f t="shared" si="234"/>
        <v>1.3333333333333333</v>
      </c>
      <c r="BX101" s="121">
        <f t="shared" si="234"/>
        <v>1.3333333333333333</v>
      </c>
      <c r="BY101" s="121">
        <f t="shared" si="235"/>
        <v>0.3058274328977324</v>
      </c>
      <c r="BZ101" s="121">
        <f>(BZ62^4+6*BZ62^2+1)/(BZ62^2+1)*(Y101^2/X101^2)</f>
        <v>0.62694623744035138</v>
      </c>
      <c r="CA101" s="121">
        <f>(CA62^4+6*CA62^2+1)/(CA62^2+1)*(Y101^2/X101^2)</f>
        <v>1.0398132718522901</v>
      </c>
      <c r="CB101" s="121">
        <f>(CB62^4+6*CB62^2+1)/(CB62^2+1)*(Y101^2/X101^2)</f>
        <v>1.5876041737191109</v>
      </c>
      <c r="CC101" s="121">
        <f>(CC62^4+6*CC62^2+1)/(CC62^2+1)*(Y101^2/X101^2)</f>
        <v>2.2819431531600034</v>
      </c>
      <c r="CD101" s="121">
        <f>(CD62^4+6*CD62^2+1)/(CD62^2+1)*(Y101^2/X101^2)</f>
        <v>3.1264655809072242</v>
      </c>
      <c r="CE101" s="121">
        <f>(CE62^4+6*CE62^2+1)/(CE62^2+1)*(Y101^2/X101^2)</f>
        <v>4.1225537954614326</v>
      </c>
      <c r="CF101" s="121">
        <f>(CF62^4+6*CF62^2+1)/(CF62^2+1)*(Y101^2/X101^2)</f>
        <v>5.270818180056688</v>
      </c>
      <c r="CG101" s="121">
        <f t="shared" si="236"/>
        <v>13.079271411657782</v>
      </c>
      <c r="CH101" s="121">
        <f t="shared" si="126"/>
        <v>3.4878057097754085</v>
      </c>
      <c r="CI101" s="121">
        <f t="shared" si="127"/>
        <v>1.7439028548877042</v>
      </c>
      <c r="CJ101" s="121">
        <f t="shared" si="128"/>
        <v>1.0258252087574731</v>
      </c>
      <c r="CK101" s="121">
        <f t="shared" si="129"/>
        <v>0.67073186726450162</v>
      </c>
      <c r="CL101" s="121">
        <f t="shared" si="130"/>
        <v>0.47132509591559579</v>
      </c>
      <c r="CM101" s="121">
        <f t="shared" si="131"/>
        <v>0.34878057097754089</v>
      </c>
      <c r="CN101" s="121">
        <f t="shared" si="243"/>
        <v>1.0731709876232027</v>
      </c>
      <c r="CO101" s="95">
        <f t="shared" si="133"/>
        <v>4.8046274002069049</v>
      </c>
      <c r="CP101" s="95">
        <f t="shared" si="134"/>
        <v>5.2231731148497458</v>
      </c>
      <c r="CQ101" s="95">
        <f t="shared" si="135"/>
        <v>5.7688950266710801</v>
      </c>
      <c r="CR101" s="95">
        <f t="shared" si="136"/>
        <v>6.5026827569110539</v>
      </c>
      <c r="CS101" s="95">
        <f t="shared" si="137"/>
        <v>7.4361605156888579</v>
      </c>
      <c r="CT101" s="95">
        <f t="shared" si="138"/>
        <v>8.5729636737367478</v>
      </c>
      <c r="CU101" s="95">
        <f t="shared" si="139"/>
        <v>9.9144745695553826</v>
      </c>
      <c r="CV101" s="95">
        <f t="shared" si="140"/>
        <v>7.1659685316372217</v>
      </c>
      <c r="CW101" s="95">
        <f t="shared" si="141"/>
        <v>4.8046274002069049</v>
      </c>
      <c r="CX101" s="95">
        <f t="shared" si="142"/>
        <v>5.2231731148497458</v>
      </c>
      <c r="CY101" s="95">
        <f t="shared" si="143"/>
        <v>5.7688950266710801</v>
      </c>
      <c r="CZ101" s="95">
        <f t="shared" si="144"/>
        <v>6.5026827569110539</v>
      </c>
      <c r="DA101" s="95">
        <f t="shared" si="145"/>
        <v>7.4361605156888579</v>
      </c>
      <c r="DB101" s="95">
        <f t="shared" si="146"/>
        <v>8.5729636737367478</v>
      </c>
      <c r="DC101" s="95">
        <f t="shared" si="147"/>
        <v>9.9144745695553826</v>
      </c>
      <c r="DD101" s="95">
        <f t="shared" si="148"/>
        <v>7.1659685316372217</v>
      </c>
      <c r="DE101" s="13">
        <f t="shared" si="237"/>
        <v>55.356401079528858</v>
      </c>
      <c r="DF101" s="13">
        <f t="shared" si="238"/>
        <v>17.311657076541984</v>
      </c>
      <c r="DG101" s="13">
        <f t="shared" si="239"/>
        <v>10.748912691403108</v>
      </c>
      <c r="DH101" s="13">
        <f t="shared" si="240"/>
        <v>8.4243930087490035</v>
      </c>
      <c r="DI101" s="13">
        <f t="shared" si="149"/>
        <v>7.6983586222180094</v>
      </c>
      <c r="DJ101" s="13">
        <f t="shared" si="150"/>
        <v>7.7452539645696072</v>
      </c>
      <c r="DK101" s="13">
        <f t="shared" si="151"/>
        <v>8.2511640793715948</v>
      </c>
      <c r="DL101" s="13">
        <f t="shared" si="152"/>
        <v>9.0774771676798913</v>
      </c>
      <c r="DM101" s="95">
        <f t="shared" si="153"/>
        <v>55.356401079528858</v>
      </c>
      <c r="DN101" s="95">
        <f t="shared" si="154"/>
        <v>17.311657076541984</v>
      </c>
      <c r="DO101" s="95">
        <f t="shared" si="155"/>
        <v>10.748912691403108</v>
      </c>
      <c r="DP101" s="95">
        <f t="shared" si="156"/>
        <v>8.4243930087490035</v>
      </c>
      <c r="DQ101" s="95">
        <f t="shared" si="157"/>
        <v>7.6983586222180094</v>
      </c>
      <c r="DR101" s="95">
        <f t="shared" si="158"/>
        <v>7.7452539645696072</v>
      </c>
      <c r="DS101" s="95">
        <f t="shared" si="159"/>
        <v>8.2511640793715948</v>
      </c>
      <c r="DT101" s="95">
        <f t="shared" si="160"/>
        <v>9.0774771676798913</v>
      </c>
      <c r="DU101" s="95">
        <f t="shared" si="161"/>
        <v>39.782617119487441</v>
      </c>
      <c r="DV101" s="95">
        <f t="shared" si="162"/>
        <v>14.900414668002076</v>
      </c>
      <c r="DW101" s="95">
        <f t="shared" si="163"/>
        <v>10.366089343438173</v>
      </c>
      <c r="DX101" s="95">
        <f t="shared" si="164"/>
        <v>8.5500562074326112</v>
      </c>
      <c r="DY101" s="95">
        <f t="shared" si="165"/>
        <v>7.8215026384002178</v>
      </c>
      <c r="DZ101" s="95">
        <f t="shared" si="166"/>
        <v>7.6152714177261736</v>
      </c>
      <c r="EA101" s="95">
        <f t="shared" si="167"/>
        <v>7.7068359069172416</v>
      </c>
      <c r="EB101" s="95">
        <f t="shared" si="168"/>
        <v>7.9947487404799329</v>
      </c>
      <c r="EC101" s="95">
        <f t="shared" si="169"/>
        <v>39.782617119487441</v>
      </c>
      <c r="ED101" s="95">
        <f t="shared" si="170"/>
        <v>14.900414668002076</v>
      </c>
      <c r="EE101" s="95">
        <f t="shared" si="171"/>
        <v>10.366089343438173</v>
      </c>
      <c r="EF101" s="95">
        <f t="shared" si="172"/>
        <v>8.5500562074326112</v>
      </c>
      <c r="EG101" s="95">
        <f t="shared" si="173"/>
        <v>7.8215026384002178</v>
      </c>
      <c r="EH101" s="95">
        <f t="shared" si="174"/>
        <v>7.6152714177261736</v>
      </c>
      <c r="EI101" s="95">
        <f t="shared" si="175"/>
        <v>7.7068359069172416</v>
      </c>
      <c r="EJ101" s="95">
        <f t="shared" si="176"/>
        <v>7.9947487404799338</v>
      </c>
      <c r="EK101" s="95">
        <f t="shared" si="177"/>
        <v>39.782617119487441</v>
      </c>
      <c r="EL101" s="95">
        <f t="shared" si="178"/>
        <v>14.900414668002076</v>
      </c>
      <c r="EM101" s="95">
        <f t="shared" si="179"/>
        <v>10.366089343438173</v>
      </c>
      <c r="EN101" s="95">
        <f t="shared" si="180"/>
        <v>8.5500562074326112</v>
      </c>
      <c r="EO101" s="95">
        <f t="shared" si="181"/>
        <v>7.8215026384002178</v>
      </c>
      <c r="EP101" s="95">
        <f t="shared" si="182"/>
        <v>7.6152714177261736</v>
      </c>
      <c r="EQ101" s="95">
        <f t="shared" si="183"/>
        <v>7.7068359069172416</v>
      </c>
      <c r="ER101" s="95">
        <f t="shared" si="184"/>
        <v>7.9947487404799338</v>
      </c>
      <c r="ES101" s="95">
        <f t="shared" si="185"/>
        <v>1</v>
      </c>
      <c r="ET101" s="95">
        <f t="shared" si="186"/>
        <v>1</v>
      </c>
      <c r="EU101" s="95">
        <f t="shared" si="187"/>
        <v>1</v>
      </c>
      <c r="EV101" s="95">
        <f t="shared" si="188"/>
        <v>1</v>
      </c>
      <c r="EW101" s="95">
        <f t="shared" si="189"/>
        <v>1</v>
      </c>
      <c r="EX101" s="95">
        <f t="shared" si="190"/>
        <v>1</v>
      </c>
      <c r="EY101" s="95">
        <f t="shared" si="191"/>
        <v>1</v>
      </c>
      <c r="EZ101" s="95">
        <f t="shared" si="192"/>
        <v>1</v>
      </c>
      <c r="FA101" s="95">
        <f t="shared" si="193"/>
        <v>1</v>
      </c>
      <c r="FB101" s="95">
        <f t="shared" si="194"/>
        <v>1</v>
      </c>
      <c r="FC101" s="95">
        <f t="shared" si="195"/>
        <v>1</v>
      </c>
      <c r="FD101" s="95">
        <f t="shared" si="196"/>
        <v>1</v>
      </c>
      <c r="FE101" s="95">
        <f t="shared" si="197"/>
        <v>1</v>
      </c>
      <c r="FF101" s="95">
        <f t="shared" si="198"/>
        <v>1</v>
      </c>
      <c r="FG101" s="95">
        <f t="shared" si="199"/>
        <v>1</v>
      </c>
      <c r="FH101" s="95">
        <f t="shared" si="200"/>
        <v>1</v>
      </c>
      <c r="FI101" s="95">
        <f t="shared" si="201"/>
        <v>1</v>
      </c>
      <c r="FJ101" s="95">
        <f t="shared" si="202"/>
        <v>1</v>
      </c>
      <c r="FK101" s="95">
        <f t="shared" si="203"/>
        <v>1</v>
      </c>
      <c r="FL101" s="95">
        <f t="shared" si="204"/>
        <v>1</v>
      </c>
      <c r="FM101" s="95">
        <f t="shared" si="205"/>
        <v>1</v>
      </c>
      <c r="FN101" s="95">
        <f t="shared" si="206"/>
        <v>1</v>
      </c>
      <c r="FO101" s="95">
        <f t="shared" si="207"/>
        <v>1</v>
      </c>
      <c r="FP101" s="95">
        <f t="shared" si="208"/>
        <v>1</v>
      </c>
      <c r="FQ101" s="115">
        <f t="shared" si="209"/>
        <v>46.071668033321018</v>
      </c>
      <c r="FR101" s="115">
        <f t="shared" si="210"/>
        <v>14.363287632792245</v>
      </c>
      <c r="FS101" s="115">
        <f t="shared" si="211"/>
        <v>8.8719129245786821</v>
      </c>
      <c r="FT101" s="115">
        <f t="shared" si="212"/>
        <v>6.885201365760742</v>
      </c>
      <c r="FU101" s="115">
        <f t="shared" si="213"/>
        <v>6.1894175164078966</v>
      </c>
      <c r="FV101" s="115">
        <f t="shared" si="214"/>
        <v>6.080386904521303</v>
      </c>
      <c r="FW101" s="115">
        <f t="shared" si="215"/>
        <v>6.2796170295791338</v>
      </c>
      <c r="FX101" s="115">
        <f t="shared" si="216"/>
        <v>7.152211294788688</v>
      </c>
      <c r="FZ101" s="90">
        <f t="shared" si="241"/>
        <v>6.080386904521303</v>
      </c>
      <c r="GB101" s="18"/>
      <c r="GC101" s="29"/>
      <c r="GE101" s="15"/>
      <c r="GF101" s="15"/>
      <c r="GG101" s="15"/>
      <c r="GI101" s="31"/>
      <c r="GJ101" s="31"/>
      <c r="GK101" s="31"/>
      <c r="IC101" s="28"/>
      <c r="ID101" s="11"/>
      <c r="IE101" s="13"/>
      <c r="IF101" s="11"/>
      <c r="IG101" s="13"/>
      <c r="IH101" s="13"/>
      <c r="II101" s="13"/>
      <c r="IJ101" s="28"/>
      <c r="IK101" s="11"/>
      <c r="IL101" s="13"/>
      <c r="IM101" s="22"/>
      <c r="IN101" s="23"/>
      <c r="IO101" s="11"/>
      <c r="IP101" s="23"/>
      <c r="IQ101" s="28"/>
      <c r="IR101" s="20"/>
      <c r="IS101" s="13"/>
      <c r="IT101" s="23"/>
      <c r="IU101" s="23"/>
      <c r="IV101" s="23"/>
      <c r="IW101" s="23"/>
      <c r="IX101" s="28"/>
      <c r="IY101" s="13"/>
      <c r="IZ101" s="25"/>
      <c r="JA101" s="25"/>
      <c r="JB101" s="25"/>
      <c r="JC101" s="25"/>
      <c r="JD101" s="25"/>
      <c r="JE101" s="25"/>
      <c r="JF101" s="25"/>
    </row>
    <row r="102" spans="1:318" ht="13.8" x14ac:dyDescent="0.3">
      <c r="A102" s="5"/>
      <c r="B102" s="95">
        <v>2.5785341502012495</v>
      </c>
      <c r="C102" s="20">
        <v>7.938170028106911</v>
      </c>
      <c r="D102" s="20">
        <v>6.2552479897773399</v>
      </c>
      <c r="E102" s="20">
        <v>5.1641727600828622</v>
      </c>
      <c r="F102" s="20">
        <v>3.7396509240309057</v>
      </c>
      <c r="G102" s="20">
        <v>2.3415828786360606</v>
      </c>
      <c r="H102" s="20">
        <v>1.3038182168730219</v>
      </c>
      <c r="I102" s="20">
        <v>1.0673960531451596</v>
      </c>
      <c r="J102" s="5"/>
      <c r="K102" s="5"/>
      <c r="U102" s="4"/>
      <c r="X102" s="118">
        <f t="shared" si="242"/>
        <v>38.696844624861853</v>
      </c>
      <c r="Y102" s="118">
        <v>10</v>
      </c>
      <c r="Z102" s="40">
        <v>1.7999999999999999E-2</v>
      </c>
      <c r="AA102" s="40">
        <v>10000000</v>
      </c>
      <c r="AB102" s="40">
        <v>10000000</v>
      </c>
      <c r="AC102" s="98">
        <v>3900000</v>
      </c>
      <c r="AD102" s="42">
        <v>0.33</v>
      </c>
      <c r="AE102" s="42">
        <v>0.33</v>
      </c>
      <c r="AF102" s="41">
        <v>1.7999999999999999E-2</v>
      </c>
      <c r="AG102" s="40">
        <v>10000000</v>
      </c>
      <c r="AH102" s="40">
        <v>10000000</v>
      </c>
      <c r="AI102" s="98">
        <v>3900000</v>
      </c>
      <c r="AJ102" s="42">
        <v>0.33</v>
      </c>
      <c r="AK102" s="42">
        <v>0.33</v>
      </c>
      <c r="AL102" s="42">
        <f>AL60</f>
        <v>5.0200000000000002E-2</v>
      </c>
      <c r="AM102" s="40">
        <v>6000</v>
      </c>
      <c r="AN102" s="40">
        <f>AN60</f>
        <v>10000</v>
      </c>
      <c r="AO102" s="40">
        <f>AO60</f>
        <v>10000</v>
      </c>
      <c r="AP102" s="42">
        <v>0.03</v>
      </c>
      <c r="AQ102" s="42">
        <v>0.03</v>
      </c>
      <c r="AR102" s="4">
        <f t="shared" si="217"/>
        <v>6.8199999999999997E-2</v>
      </c>
      <c r="AS102" s="11">
        <f t="shared" si="218"/>
        <v>3.8696844624861853</v>
      </c>
      <c r="AT102" s="15">
        <f t="shared" si="219"/>
        <v>469.76949837279756</v>
      </c>
      <c r="AU102" s="19">
        <f t="shared" si="220"/>
        <v>5.0040256631266655E-2</v>
      </c>
      <c r="AV102" s="13">
        <f t="shared" si="221"/>
        <v>0.5</v>
      </c>
      <c r="AW102" s="11">
        <f t="shared" si="222"/>
        <v>1</v>
      </c>
      <c r="AX102" s="11">
        <f t="shared" si="223"/>
        <v>0.8911</v>
      </c>
      <c r="AY102" s="11">
        <f t="shared" si="224"/>
        <v>201997.53114128605</v>
      </c>
      <c r="AZ102" s="11">
        <f t="shared" si="225"/>
        <v>1</v>
      </c>
      <c r="BA102" s="11">
        <f t="shared" si="226"/>
        <v>0.34752899999999998</v>
      </c>
      <c r="BB102" s="11">
        <f t="shared" si="227"/>
        <v>1.025058</v>
      </c>
      <c r="BC102" s="11">
        <f t="shared" si="228"/>
        <v>0.99909999999999999</v>
      </c>
      <c r="BD102" s="11">
        <f t="shared" si="229"/>
        <v>0.8911</v>
      </c>
      <c r="BE102" s="11">
        <f t="shared" si="230"/>
        <v>201997.53114128605</v>
      </c>
      <c r="BF102" s="11">
        <f t="shared" si="231"/>
        <v>1</v>
      </c>
      <c r="BG102" s="11">
        <f t="shared" si="232"/>
        <v>0.34752899999999998</v>
      </c>
      <c r="BH102" s="11">
        <f t="shared" si="233"/>
        <v>1.025058</v>
      </c>
      <c r="BI102" s="121">
        <f t="shared" si="124"/>
        <v>59.897831356827993</v>
      </c>
      <c r="BJ102" s="121">
        <f>16*X102^2/(3*(BJ62^2+1)*Y102^2)</f>
        <v>15.972755028487464</v>
      </c>
      <c r="BK102" s="121">
        <f>16*X102^2/(3*(BK62^2+1)*Y102^2)</f>
        <v>7.9863775142437321</v>
      </c>
      <c r="BL102" s="121">
        <f>16*X102^2/(3*(BL62^2+1)*Y102^2)</f>
        <v>4.6978691260257248</v>
      </c>
      <c r="BM102" s="121">
        <f>16*X102^2/(3*(BM62^2+1)*Y102^2)</f>
        <v>3.0716836593245125</v>
      </c>
      <c r="BN102" s="121">
        <f>16*X102^2/(3*(BN62^2+1)*Y102^2)</f>
        <v>2.1584804092550627</v>
      </c>
      <c r="BO102" s="121">
        <f>16*X102^2/(3*(BO62^2+1)*Y102^2)</f>
        <v>1.5972755028487464</v>
      </c>
      <c r="BP102" s="121">
        <f>16*X102^2/(3*(BP62^2+1)*Y102^2)</f>
        <v>1.2286734637298049</v>
      </c>
      <c r="BQ102" s="121">
        <f t="shared" si="234"/>
        <v>1.3333333333333333</v>
      </c>
      <c r="BR102" s="121">
        <f t="shared" si="234"/>
        <v>1.3333333333333333</v>
      </c>
      <c r="BS102" s="121">
        <f t="shared" si="234"/>
        <v>1.3333333333333333</v>
      </c>
      <c r="BT102" s="121">
        <f t="shared" si="234"/>
        <v>1.3333333333333333</v>
      </c>
      <c r="BU102" s="121">
        <f t="shared" si="234"/>
        <v>1.3333333333333333</v>
      </c>
      <c r="BV102" s="121">
        <f t="shared" si="234"/>
        <v>1.3333333333333333</v>
      </c>
      <c r="BW102" s="121">
        <f t="shared" si="234"/>
        <v>1.3333333333333333</v>
      </c>
      <c r="BX102" s="121">
        <f t="shared" si="234"/>
        <v>1.3333333333333333</v>
      </c>
      <c r="BY102" s="121">
        <f t="shared" si="235"/>
        <v>0.26712152406125628</v>
      </c>
      <c r="BZ102" s="121">
        <f>(BZ62^4+6*BZ62^2+1)/(BZ62^2+1)*(Y102^2/X102^2)</f>
        <v>0.54759912432557534</v>
      </c>
      <c r="CA102" s="121">
        <f>(CA62^4+6*CA62^2+1)/(CA62^2+1)*(Y102^2/X102^2)</f>
        <v>0.90821318180827126</v>
      </c>
      <c r="CB102" s="121">
        <f>(CB62^4+6*CB62^2+1)/(CB62^2+1)*(Y102^2/X102^2)</f>
        <v>1.3866749704944628</v>
      </c>
      <c r="CC102" s="121">
        <f>(CC62^4+6*CC62^2+1)/(CC62^2+1)*(Y102^2/X102^2)</f>
        <v>1.9931375256878354</v>
      </c>
      <c r="CD102" s="121">
        <f>(CD62^4+6*CD62^2+1)/(CD62^2+1)*(Y102^2/X102^2)</f>
        <v>2.7307761209775729</v>
      </c>
      <c r="CE102" s="121">
        <f>(CE62^4+6*CE62^2+1)/(CE62^2+1)*(Y102^2/X102^2)</f>
        <v>3.6007981443457346</v>
      </c>
      <c r="CF102" s="121">
        <f>(CF62^4+6*CF62^2+1)/(CF62^2+1)*(Y102^2/X102^2)</f>
        <v>4.6037367281480357</v>
      </c>
      <c r="CG102" s="121">
        <f t="shared" si="236"/>
        <v>14.974457839206998</v>
      </c>
      <c r="CH102" s="121">
        <f t="shared" si="126"/>
        <v>3.9931887571218661</v>
      </c>
      <c r="CI102" s="121">
        <f t="shared" si="127"/>
        <v>1.996594378560933</v>
      </c>
      <c r="CJ102" s="121">
        <f t="shared" si="128"/>
        <v>1.1744672815064312</v>
      </c>
      <c r="CK102" s="121">
        <f t="shared" si="129"/>
        <v>0.76792091483112812</v>
      </c>
      <c r="CL102" s="121">
        <f t="shared" si="130"/>
        <v>0.53962010231376567</v>
      </c>
      <c r="CM102" s="121">
        <f t="shared" si="131"/>
        <v>0.39931887571218661</v>
      </c>
      <c r="CN102" s="121">
        <f t="shared" si="243"/>
        <v>1.2286734637298049</v>
      </c>
      <c r="CO102" s="95">
        <f t="shared" si="133"/>
        <v>4.7614376827730842</v>
      </c>
      <c r="CP102" s="95">
        <f t="shared" si="134"/>
        <v>5.1270117194949307</v>
      </c>
      <c r="CQ102" s="95">
        <f t="shared" si="135"/>
        <v>5.6036663721469822</v>
      </c>
      <c r="CR102" s="95">
        <f t="shared" si="136"/>
        <v>6.2445849940702711</v>
      </c>
      <c r="CS102" s="95">
        <f t="shared" si="137"/>
        <v>7.0599206205684837</v>
      </c>
      <c r="CT102" s="95">
        <f t="shared" si="138"/>
        <v>8.0528485252308037</v>
      </c>
      <c r="CU102" s="95">
        <f t="shared" si="139"/>
        <v>9.2245760960392893</v>
      </c>
      <c r="CV102" s="95">
        <f t="shared" si="140"/>
        <v>6.4442406624484407</v>
      </c>
      <c r="CW102" s="95">
        <f t="shared" si="141"/>
        <v>4.7614376827730842</v>
      </c>
      <c r="CX102" s="95">
        <f t="shared" si="142"/>
        <v>5.1270117194949307</v>
      </c>
      <c r="CY102" s="95">
        <f t="shared" si="143"/>
        <v>5.6036663721469822</v>
      </c>
      <c r="CZ102" s="95">
        <f t="shared" si="144"/>
        <v>6.2445849940702711</v>
      </c>
      <c r="DA102" s="95">
        <f t="shared" si="145"/>
        <v>7.0599206205684837</v>
      </c>
      <c r="DB102" s="95">
        <f t="shared" si="146"/>
        <v>8.0528485252308037</v>
      </c>
      <c r="DC102" s="95">
        <f t="shared" si="147"/>
        <v>9.2245760960392893</v>
      </c>
      <c r="DD102" s="95">
        <f t="shared" si="148"/>
        <v>6.4442406624484407</v>
      </c>
      <c r="DE102" s="13">
        <f t="shared" si="237"/>
        <v>62.898440880889254</v>
      </c>
      <c r="DF102" s="13">
        <f t="shared" si="238"/>
        <v>19.253842152813039</v>
      </c>
      <c r="DG102" s="13">
        <f t="shared" si="239"/>
        <v>11.628078696052004</v>
      </c>
      <c r="DH102" s="13">
        <f t="shared" si="240"/>
        <v>8.8180320965201879</v>
      </c>
      <c r="DI102" s="13">
        <f t="shared" si="149"/>
        <v>7.7983091850123483</v>
      </c>
      <c r="DJ102" s="13">
        <f t="shared" si="150"/>
        <v>7.6227445302326355</v>
      </c>
      <c r="DK102" s="13">
        <f t="shared" si="151"/>
        <v>7.9315616471944814</v>
      </c>
      <c r="DL102" s="13">
        <f t="shared" si="152"/>
        <v>8.5658981918778405</v>
      </c>
      <c r="DM102" s="95">
        <f t="shared" si="153"/>
        <v>62.898440880889254</v>
      </c>
      <c r="DN102" s="95">
        <f t="shared" si="154"/>
        <v>19.253842152813039</v>
      </c>
      <c r="DO102" s="95">
        <f t="shared" si="155"/>
        <v>11.628078696052004</v>
      </c>
      <c r="DP102" s="95">
        <f t="shared" si="156"/>
        <v>8.8180320965201879</v>
      </c>
      <c r="DQ102" s="95">
        <f t="shared" si="157"/>
        <v>7.7983091850123483</v>
      </c>
      <c r="DR102" s="95">
        <f t="shared" si="158"/>
        <v>7.6227445302326355</v>
      </c>
      <c r="DS102" s="95">
        <f t="shared" si="159"/>
        <v>7.9315616471944814</v>
      </c>
      <c r="DT102" s="95">
        <f t="shared" si="160"/>
        <v>8.5658981918778405</v>
      </c>
      <c r="DU102" s="95">
        <f t="shared" si="161"/>
        <v>43.277387186323409</v>
      </c>
      <c r="DV102" s="95">
        <f t="shared" si="162"/>
        <v>15.800368851163949</v>
      </c>
      <c r="DW102" s="95">
        <f t="shared" si="163"/>
        <v>10.773470253344339</v>
      </c>
      <c r="DX102" s="95">
        <f t="shared" si="164"/>
        <v>8.732457538811321</v>
      </c>
      <c r="DY102" s="95">
        <f t="shared" si="165"/>
        <v>7.8678169305833556</v>
      </c>
      <c r="DZ102" s="95">
        <f t="shared" si="166"/>
        <v>7.5585039761185806</v>
      </c>
      <c r="EA102" s="95">
        <f t="shared" si="167"/>
        <v>7.5587410887144673</v>
      </c>
      <c r="EB102" s="95">
        <f t="shared" si="168"/>
        <v>7.7576973673045853</v>
      </c>
      <c r="EC102" s="95">
        <f t="shared" si="169"/>
        <v>43.277387186323409</v>
      </c>
      <c r="ED102" s="95">
        <f t="shared" si="170"/>
        <v>15.800368851163949</v>
      </c>
      <c r="EE102" s="95">
        <f t="shared" si="171"/>
        <v>10.773470253344341</v>
      </c>
      <c r="EF102" s="95">
        <f t="shared" si="172"/>
        <v>8.732457538811321</v>
      </c>
      <c r="EG102" s="95">
        <f t="shared" si="173"/>
        <v>7.8678169305833556</v>
      </c>
      <c r="EH102" s="95">
        <f t="shared" si="174"/>
        <v>7.5585039761185806</v>
      </c>
      <c r="EI102" s="95">
        <f t="shared" si="175"/>
        <v>7.5587410887144673</v>
      </c>
      <c r="EJ102" s="95">
        <f t="shared" si="176"/>
        <v>7.7576973673045853</v>
      </c>
      <c r="EK102" s="95">
        <f t="shared" si="177"/>
        <v>43.277387186323409</v>
      </c>
      <c r="EL102" s="95">
        <f t="shared" si="178"/>
        <v>15.800368851163949</v>
      </c>
      <c r="EM102" s="95">
        <f t="shared" si="179"/>
        <v>10.773470253344341</v>
      </c>
      <c r="EN102" s="95">
        <f t="shared" si="180"/>
        <v>8.732457538811321</v>
      </c>
      <c r="EO102" s="95">
        <f t="shared" si="181"/>
        <v>7.8678169305833556</v>
      </c>
      <c r="EP102" s="95">
        <f t="shared" si="182"/>
        <v>7.5585039761185806</v>
      </c>
      <c r="EQ102" s="95">
        <f t="shared" si="183"/>
        <v>7.5587410887144673</v>
      </c>
      <c r="ER102" s="95">
        <f t="shared" si="184"/>
        <v>7.7576973673045853</v>
      </c>
      <c r="ES102" s="95">
        <f t="shared" si="185"/>
        <v>1</v>
      </c>
      <c r="ET102" s="95">
        <f t="shared" si="186"/>
        <v>1</v>
      </c>
      <c r="EU102" s="95">
        <f t="shared" si="187"/>
        <v>1</v>
      </c>
      <c r="EV102" s="95">
        <f t="shared" si="188"/>
        <v>1</v>
      </c>
      <c r="EW102" s="95">
        <f t="shared" si="189"/>
        <v>1</v>
      </c>
      <c r="EX102" s="95">
        <f t="shared" si="190"/>
        <v>1</v>
      </c>
      <c r="EY102" s="95">
        <f t="shared" si="191"/>
        <v>1</v>
      </c>
      <c r="EZ102" s="95">
        <f t="shared" si="192"/>
        <v>1</v>
      </c>
      <c r="FA102" s="95">
        <f t="shared" si="193"/>
        <v>1</v>
      </c>
      <c r="FB102" s="95">
        <f t="shared" si="194"/>
        <v>1</v>
      </c>
      <c r="FC102" s="95">
        <f t="shared" si="195"/>
        <v>1</v>
      </c>
      <c r="FD102" s="95">
        <f t="shared" si="196"/>
        <v>1</v>
      </c>
      <c r="FE102" s="95">
        <f t="shared" si="197"/>
        <v>1</v>
      </c>
      <c r="FF102" s="95">
        <f t="shared" si="198"/>
        <v>1</v>
      </c>
      <c r="FG102" s="95">
        <f t="shared" si="199"/>
        <v>1</v>
      </c>
      <c r="FH102" s="95">
        <f t="shared" si="200"/>
        <v>1</v>
      </c>
      <c r="FI102" s="95">
        <f t="shared" si="201"/>
        <v>1</v>
      </c>
      <c r="FJ102" s="95">
        <f t="shared" si="202"/>
        <v>1</v>
      </c>
      <c r="FK102" s="95">
        <f t="shared" si="203"/>
        <v>1</v>
      </c>
      <c r="FL102" s="95">
        <f t="shared" si="204"/>
        <v>1</v>
      </c>
      <c r="FM102" s="95">
        <f t="shared" si="205"/>
        <v>1</v>
      </c>
      <c r="FN102" s="95">
        <f t="shared" si="206"/>
        <v>1</v>
      </c>
      <c r="FO102" s="95">
        <f t="shared" si="207"/>
        <v>1</v>
      </c>
      <c r="FP102" s="95">
        <f t="shared" si="208"/>
        <v>1</v>
      </c>
      <c r="FQ102" s="115">
        <f t="shared" si="209"/>
        <v>52.355400777029452</v>
      </c>
      <c r="FR102" s="115">
        <f t="shared" si="210"/>
        <v>15.98346387260108</v>
      </c>
      <c r="FS102" s="115">
        <f t="shared" si="211"/>
        <v>9.6120278280884506</v>
      </c>
      <c r="FT102" s="115">
        <f t="shared" si="212"/>
        <v>7.2324225766408592</v>
      </c>
      <c r="FU102" s="115">
        <f t="shared" si="213"/>
        <v>6.3126299179481764</v>
      </c>
      <c r="FV102" s="115">
        <f t="shared" si="214"/>
        <v>6.0512139284904052</v>
      </c>
      <c r="FW102" s="115">
        <f t="shared" si="215"/>
        <v>6.1345426066548132</v>
      </c>
      <c r="FX102" s="115">
        <f t="shared" si="216"/>
        <v>6.9268259071549023</v>
      </c>
      <c r="FZ102" s="90">
        <f t="shared" si="241"/>
        <v>6.0512139284904052</v>
      </c>
      <c r="GB102" s="18"/>
      <c r="GC102" s="29"/>
      <c r="GE102" s="15"/>
      <c r="GF102" s="15"/>
      <c r="GG102" s="15"/>
      <c r="GI102" s="31"/>
      <c r="GJ102" s="31"/>
      <c r="GK102" s="31"/>
      <c r="GL102" s="27"/>
      <c r="GM102" s="27"/>
      <c r="GN102" s="27"/>
      <c r="GO102" s="27"/>
      <c r="GP102" s="27"/>
      <c r="GQ102" s="27"/>
      <c r="GR102" s="27"/>
      <c r="GS102" s="27"/>
      <c r="GT102" s="27"/>
      <c r="GU102" s="27"/>
      <c r="GV102" s="27"/>
      <c r="GW102" s="27"/>
      <c r="GX102" s="27"/>
      <c r="GY102" s="27"/>
      <c r="GZ102" s="27"/>
      <c r="HA102" s="27"/>
      <c r="HB102" s="27"/>
      <c r="HC102" s="27"/>
      <c r="HD102" s="27"/>
      <c r="HE102" s="27"/>
      <c r="HF102" s="27"/>
      <c r="HG102" s="27"/>
      <c r="HH102" s="27"/>
      <c r="HI102" s="27"/>
      <c r="HJ102" s="27"/>
      <c r="HK102" s="27"/>
      <c r="HL102" s="27"/>
      <c r="HM102" s="27"/>
      <c r="HN102" s="27"/>
      <c r="HO102" s="27"/>
      <c r="HP102" s="27"/>
      <c r="HQ102" s="27"/>
      <c r="HR102" s="27"/>
      <c r="HS102" s="27"/>
      <c r="HT102" s="27"/>
      <c r="HU102" s="27"/>
      <c r="HV102" s="27"/>
      <c r="HW102" s="27"/>
      <c r="HX102" s="27"/>
      <c r="HY102" s="27"/>
      <c r="HZ102" s="27"/>
      <c r="IA102" s="27"/>
      <c r="IB102" s="27"/>
      <c r="IC102" s="28"/>
      <c r="ID102" s="13"/>
      <c r="IE102" s="13"/>
      <c r="IF102" s="13"/>
      <c r="IG102" s="13"/>
      <c r="IH102" s="13"/>
      <c r="II102" s="13"/>
      <c r="IJ102" s="28"/>
      <c r="IK102" s="20"/>
      <c r="IL102" s="13"/>
      <c r="IM102" s="11"/>
      <c r="IN102" s="23"/>
      <c r="IO102" s="13"/>
      <c r="IP102" s="23"/>
      <c r="IQ102" s="28"/>
      <c r="IR102" s="20"/>
      <c r="IS102" s="13"/>
      <c r="IT102" s="20"/>
      <c r="IU102" s="23"/>
      <c r="IV102" s="20"/>
      <c r="IW102" s="23"/>
      <c r="IY102" s="13"/>
      <c r="IZ102" s="25"/>
      <c r="JA102" s="25"/>
      <c r="JB102" s="25"/>
      <c r="JC102" s="25"/>
      <c r="JD102" s="25"/>
      <c r="JE102" s="25"/>
      <c r="JF102" s="25"/>
      <c r="JG102" s="27"/>
      <c r="JH102" s="27"/>
      <c r="JI102" s="27"/>
      <c r="JJ102" s="27"/>
      <c r="JK102" s="27"/>
      <c r="JL102" s="27"/>
      <c r="JM102" s="27"/>
      <c r="JN102" s="27"/>
      <c r="JO102" s="27"/>
      <c r="JP102" s="27"/>
      <c r="JQ102" s="27"/>
      <c r="JR102" s="27"/>
      <c r="JS102" s="27"/>
      <c r="JT102" s="27"/>
      <c r="JU102" s="27"/>
      <c r="JV102" s="27"/>
      <c r="JW102" s="27"/>
      <c r="JX102" s="27"/>
      <c r="JY102" s="27"/>
      <c r="KT102" s="27"/>
      <c r="KU102" s="27"/>
      <c r="KV102" s="27"/>
      <c r="KW102" s="27"/>
      <c r="KX102" s="27"/>
      <c r="KY102" s="27"/>
      <c r="LB102" s="27"/>
      <c r="LC102" s="27"/>
      <c r="LD102" s="27"/>
      <c r="LE102" s="27"/>
      <c r="LF102" s="122"/>
    </row>
    <row r="103" spans="1:318" ht="13.8" x14ac:dyDescent="0.3">
      <c r="A103" s="5"/>
      <c r="B103" s="95">
        <v>2.7590315407153372</v>
      </c>
      <c r="C103" s="20">
        <v>7.845422895766303</v>
      </c>
      <c r="D103" s="20">
        <v>6.2495296271928016</v>
      </c>
      <c r="E103" s="20">
        <v>5.1207952457804975</v>
      </c>
      <c r="F103" s="20">
        <v>3.7322498201483394</v>
      </c>
      <c r="G103" s="20">
        <v>2.3383195009265152</v>
      </c>
      <c r="H103" s="20">
        <v>1.3151083094098972</v>
      </c>
      <c r="I103" s="20">
        <v>1.0791361437610798</v>
      </c>
      <c r="J103" s="5"/>
      <c r="K103" s="5"/>
      <c r="U103" s="4"/>
      <c r="ET103" s="18"/>
      <c r="EU103" s="29"/>
      <c r="EW103" s="15"/>
      <c r="EX103" s="15"/>
      <c r="EY103" s="15"/>
      <c r="EZ103" s="15"/>
      <c r="FA103" s="15"/>
      <c r="FB103" s="15"/>
      <c r="FD103" s="30"/>
      <c r="FI103" s="19"/>
      <c r="FJ103" s="19"/>
      <c r="FK103" s="19"/>
      <c r="FL103" s="19"/>
      <c r="FM103" s="19"/>
      <c r="FN103" s="19"/>
      <c r="FO103" s="19"/>
      <c r="FP103" s="19"/>
      <c r="FQ103" s="19"/>
      <c r="FU103" s="18"/>
      <c r="FW103" s="123"/>
      <c r="FX103" s="123"/>
      <c r="FY103" s="123"/>
      <c r="FZ103" s="123"/>
      <c r="GB103" s="18"/>
      <c r="GC103" s="29"/>
      <c r="GE103" s="15"/>
      <c r="GF103" s="15"/>
      <c r="GG103" s="15"/>
      <c r="GI103" s="31"/>
      <c r="GJ103" s="31"/>
      <c r="GK103" s="31"/>
      <c r="IC103" s="28"/>
      <c r="ID103" s="11"/>
      <c r="IE103" s="13"/>
      <c r="IF103" s="11"/>
      <c r="IG103" s="13"/>
      <c r="IH103" s="13"/>
      <c r="II103" s="13"/>
      <c r="IJ103" s="28"/>
      <c r="IK103" s="11"/>
      <c r="IL103" s="13"/>
      <c r="IM103" s="11"/>
      <c r="IN103" s="23"/>
      <c r="IO103" s="11"/>
      <c r="IP103" s="23"/>
      <c r="IQ103" s="28"/>
      <c r="IR103" s="20"/>
      <c r="IS103" s="13"/>
      <c r="IT103" s="23"/>
      <c r="IU103" s="23"/>
      <c r="IV103" s="23"/>
      <c r="IW103" s="23"/>
      <c r="IY103" s="13"/>
      <c r="IZ103" s="25"/>
      <c r="JA103" s="25"/>
      <c r="JB103" s="25"/>
      <c r="JC103" s="25"/>
      <c r="JD103" s="25"/>
      <c r="JE103" s="25"/>
      <c r="JF103" s="25"/>
    </row>
    <row r="104" spans="1:318" ht="13.8" x14ac:dyDescent="0.3">
      <c r="A104" s="5"/>
      <c r="B104" s="95">
        <v>2.9521637485654111</v>
      </c>
      <c r="C104" s="20">
        <v>7.8464045340360951</v>
      </c>
      <c r="D104" s="20">
        <v>6.1912366951697848</v>
      </c>
      <c r="E104" s="20">
        <v>5.07638750056649</v>
      </c>
      <c r="F104" s="20">
        <v>3.7142614963408525</v>
      </c>
      <c r="G104" s="20">
        <v>2.3386142250153856</v>
      </c>
      <c r="H104" s="20">
        <v>1.328881777189024</v>
      </c>
      <c r="I104" s="20">
        <v>1.0930788312648676</v>
      </c>
      <c r="J104" s="5"/>
      <c r="K104" s="5"/>
      <c r="ET104" s="18"/>
      <c r="EU104" s="29"/>
      <c r="EW104" s="15"/>
      <c r="EX104" s="15"/>
      <c r="EY104" s="15"/>
      <c r="EZ104" s="15"/>
      <c r="FA104" s="15"/>
      <c r="FB104" s="15"/>
      <c r="FD104" s="30"/>
      <c r="FI104" s="19"/>
      <c r="FJ104" s="19"/>
      <c r="FK104" s="19"/>
      <c r="FL104" s="19"/>
      <c r="FM104" s="19"/>
      <c r="FN104" s="19"/>
      <c r="FO104" s="19"/>
      <c r="FP104" s="19"/>
      <c r="FQ104" s="19"/>
      <c r="FU104" s="18"/>
      <c r="FW104" s="123"/>
      <c r="FX104" s="123"/>
      <c r="FY104" s="123"/>
      <c r="FZ104" s="123"/>
      <c r="GB104" s="18"/>
      <c r="GC104" s="29"/>
      <c r="GE104" s="15"/>
      <c r="GF104" s="15"/>
      <c r="GG104" s="15"/>
      <c r="GI104" s="31"/>
      <c r="GJ104" s="31"/>
      <c r="GK104" s="31"/>
      <c r="IC104" s="28"/>
      <c r="ID104" s="11"/>
      <c r="IE104" s="13"/>
      <c r="IF104" s="11"/>
      <c r="IG104" s="13"/>
      <c r="IH104" s="13"/>
      <c r="II104" s="13"/>
      <c r="IJ104" s="28"/>
      <c r="IK104" s="11"/>
      <c r="IL104" s="13"/>
      <c r="IM104" s="22"/>
      <c r="IN104" s="23"/>
      <c r="IO104" s="11"/>
      <c r="IP104" s="23"/>
      <c r="IQ104" s="28"/>
      <c r="IR104" s="20"/>
      <c r="IS104" s="13"/>
      <c r="IT104" s="23"/>
      <c r="IU104" s="23"/>
      <c r="IV104" s="23"/>
      <c r="IW104" s="23"/>
      <c r="IX104" s="28"/>
      <c r="IY104" s="13"/>
      <c r="IZ104" s="25"/>
      <c r="JA104" s="25"/>
      <c r="JB104" s="25"/>
      <c r="JC104" s="25"/>
      <c r="JD104" s="25"/>
      <c r="JE104" s="25"/>
      <c r="JF104" s="25"/>
    </row>
    <row r="105" spans="1:318" ht="13.8" x14ac:dyDescent="0.3">
      <c r="A105" s="5"/>
      <c r="B105" s="95">
        <v>3.1588152109649901</v>
      </c>
      <c r="C105" s="20">
        <v>7.7672817691913947</v>
      </c>
      <c r="D105" s="20">
        <v>6.1318195213302982</v>
      </c>
      <c r="E105" s="20">
        <v>5.069488713652591</v>
      </c>
      <c r="F105" s="20">
        <v>3.6975046592191476</v>
      </c>
      <c r="G105" s="20">
        <v>2.3435711393402836</v>
      </c>
      <c r="H105" s="20">
        <v>1.345666770323896</v>
      </c>
      <c r="I105" s="20">
        <v>1.1096498106089194</v>
      </c>
      <c r="J105" s="5"/>
      <c r="K105" s="5"/>
      <c r="ET105" s="18"/>
      <c r="EU105" s="29"/>
      <c r="EW105" s="15"/>
      <c r="EX105" s="15"/>
      <c r="EY105" s="15"/>
      <c r="EZ105" s="15"/>
      <c r="FA105" s="15"/>
      <c r="FB105" s="15"/>
      <c r="FD105" s="30"/>
      <c r="FI105" s="19"/>
      <c r="FJ105" s="19"/>
      <c r="FK105" s="19"/>
      <c r="FL105" s="19"/>
      <c r="FM105" s="19"/>
      <c r="FN105" s="19"/>
      <c r="FO105" s="19"/>
      <c r="FP105" s="19"/>
      <c r="FQ105" s="19"/>
      <c r="FU105" s="18"/>
      <c r="FW105" s="123"/>
      <c r="FX105" s="123"/>
      <c r="FY105" s="123"/>
      <c r="FZ105" s="123"/>
      <c r="GB105" s="18"/>
      <c r="GC105" s="29"/>
      <c r="GE105" s="15"/>
      <c r="GF105" s="15"/>
      <c r="GG105" s="15"/>
      <c r="GI105" s="31"/>
      <c r="GJ105" s="31"/>
      <c r="GK105" s="31"/>
      <c r="IC105" s="28"/>
      <c r="ID105" s="13"/>
      <c r="IE105" s="13"/>
      <c r="IF105" s="13"/>
      <c r="IG105" s="13"/>
      <c r="IH105" s="13"/>
      <c r="II105" s="13"/>
      <c r="IJ105" s="28"/>
      <c r="IK105" s="20"/>
      <c r="IL105" s="13"/>
      <c r="IM105" s="11"/>
      <c r="IN105" s="23"/>
      <c r="IO105" s="13"/>
      <c r="IP105" s="23"/>
      <c r="IQ105" s="28"/>
      <c r="IR105" s="20"/>
      <c r="IS105" s="13"/>
      <c r="IT105" s="20"/>
      <c r="IU105" s="23"/>
      <c r="IV105" s="20"/>
      <c r="IW105" s="23"/>
      <c r="IY105" s="13"/>
      <c r="IZ105" s="25"/>
      <c r="JA105" s="25"/>
      <c r="JB105" s="25"/>
      <c r="JC105" s="25"/>
      <c r="JD105" s="25"/>
      <c r="JE105" s="25"/>
      <c r="JF105" s="25"/>
      <c r="KX105" s="11"/>
    </row>
    <row r="106" spans="1:318" ht="13.8" x14ac:dyDescent="0.3">
      <c r="A106" s="5"/>
      <c r="B106" s="95">
        <v>3.3799322757325401</v>
      </c>
      <c r="C106" s="20">
        <v>7.6855389278808177</v>
      </c>
      <c r="D106" s="20">
        <v>6.1302759072937283</v>
      </c>
      <c r="E106" s="20">
        <v>5.0365636259305138</v>
      </c>
      <c r="F106" s="20">
        <v>3.695593834532132</v>
      </c>
      <c r="G106" s="20">
        <v>2.3544738565855132</v>
      </c>
      <c r="H106" s="20">
        <v>1.3660886171382196</v>
      </c>
      <c r="I106" s="20">
        <v>1.1293518079607414</v>
      </c>
      <c r="J106" s="5"/>
      <c r="K106" s="5"/>
      <c r="ET106" s="18"/>
      <c r="EU106" s="29"/>
      <c r="EW106" s="15"/>
      <c r="EX106" s="15"/>
      <c r="EY106" s="15"/>
      <c r="EZ106" s="15"/>
      <c r="FA106" s="15"/>
      <c r="FB106" s="15"/>
      <c r="FD106" s="30"/>
      <c r="FI106" s="19"/>
      <c r="FJ106" s="19"/>
      <c r="FK106" s="19"/>
      <c r="FL106" s="19"/>
      <c r="FM106" s="19"/>
      <c r="FN106" s="19"/>
      <c r="FO106" s="19"/>
      <c r="FP106" s="19"/>
      <c r="FQ106" s="19"/>
      <c r="FU106" s="18"/>
      <c r="FW106" s="123"/>
      <c r="FX106" s="123"/>
      <c r="FY106" s="123"/>
      <c r="FZ106" s="123"/>
      <c r="GB106" s="18"/>
      <c r="GC106" s="29"/>
      <c r="GE106" s="15"/>
      <c r="GF106" s="15"/>
      <c r="GG106" s="15"/>
      <c r="GI106" s="31"/>
      <c r="GJ106" s="31"/>
      <c r="GK106" s="31"/>
      <c r="IC106" s="28"/>
      <c r="ID106" s="13"/>
      <c r="IE106" s="13"/>
      <c r="IF106" s="13"/>
      <c r="IG106" s="13"/>
      <c r="IH106" s="13"/>
      <c r="II106" s="13"/>
      <c r="IJ106" s="28"/>
      <c r="IK106" s="20"/>
      <c r="IL106" s="13"/>
      <c r="IM106" s="11"/>
      <c r="IN106" s="23"/>
      <c r="IO106" s="13"/>
      <c r="IP106" s="23"/>
      <c r="IQ106" s="28"/>
      <c r="IR106" s="20"/>
      <c r="IS106" s="13"/>
      <c r="IT106" s="20"/>
      <c r="IU106" s="23"/>
      <c r="IV106" s="20"/>
      <c r="IW106" s="23"/>
      <c r="IY106" s="13"/>
      <c r="IZ106" s="25"/>
      <c r="JA106" s="25"/>
      <c r="JB106" s="25"/>
      <c r="JC106" s="25"/>
      <c r="JD106" s="25"/>
      <c r="JE106" s="25"/>
      <c r="JF106" s="25"/>
      <c r="KX106" s="11"/>
    </row>
    <row r="107" spans="1:318" ht="13.8" x14ac:dyDescent="0.3">
      <c r="A107" s="5"/>
      <c r="B107" s="95">
        <v>3.6165275350338177</v>
      </c>
      <c r="C107" s="20">
        <v>7.6945961783300687</v>
      </c>
      <c r="D107" s="20">
        <v>6.080386904521303</v>
      </c>
      <c r="E107" s="20">
        <v>5.0107879873034928</v>
      </c>
      <c r="F107" s="20">
        <v>3.6757778693262986</v>
      </c>
      <c r="G107" s="20">
        <v>2.3727952990530512</v>
      </c>
      <c r="H107" s="20">
        <v>1.3908825412874024</v>
      </c>
      <c r="I107" s="20">
        <v>1.1527756377065694</v>
      </c>
      <c r="J107" s="5"/>
      <c r="K107" s="5"/>
      <c r="L107" s="5"/>
      <c r="M107" s="5"/>
      <c r="N107" s="5"/>
      <c r="O107" s="5"/>
      <c r="P107" s="5"/>
      <c r="Q107" s="5"/>
      <c r="R107" s="5"/>
      <c r="S107" s="5"/>
      <c r="T107" s="5"/>
      <c r="X107" s="47"/>
      <c r="Y107" s="47"/>
      <c r="Z107" s="47"/>
      <c r="AA107" s="47"/>
      <c r="AB107" s="47"/>
      <c r="AC107" s="47"/>
      <c r="AD107" s="47"/>
      <c r="AE107" s="47"/>
      <c r="AF107" s="47"/>
      <c r="AG107" s="47"/>
      <c r="AH107" s="47"/>
      <c r="AI107" s="47"/>
      <c r="AJ107" s="47"/>
      <c r="AK107" s="47"/>
      <c r="AL107" s="47"/>
      <c r="AM107" s="47"/>
      <c r="AN107" s="47"/>
      <c r="AO107" s="47"/>
      <c r="AP107" s="47"/>
      <c r="AQ107" s="47"/>
      <c r="AR107" s="47"/>
      <c r="AS107" s="47"/>
      <c r="AT107" s="60"/>
      <c r="AU107" s="47"/>
      <c r="AV107" s="47"/>
      <c r="AW107" s="47"/>
      <c r="AX107" s="47"/>
      <c r="AY107" s="47"/>
      <c r="AZ107" s="47"/>
      <c r="BA107" s="47"/>
      <c r="BB107" s="47"/>
      <c r="BC107" s="47"/>
      <c r="BD107" s="47"/>
      <c r="BE107" s="47"/>
      <c r="BF107" s="47"/>
      <c r="BG107" s="47"/>
      <c r="BH107" s="47"/>
      <c r="BI107" s="47"/>
      <c r="BJ107" s="47"/>
      <c r="BK107" s="47"/>
      <c r="BL107" s="47"/>
      <c r="BM107" s="47"/>
      <c r="BN107" s="47"/>
      <c r="BO107" s="47"/>
      <c r="BP107" s="47"/>
      <c r="BQ107" s="47"/>
      <c r="BR107" s="47"/>
      <c r="BS107" s="47"/>
      <c r="BT107" s="47"/>
      <c r="BU107" s="47"/>
      <c r="BV107" s="47"/>
      <c r="BW107" s="47"/>
      <c r="BX107" s="47"/>
      <c r="BY107" s="47"/>
      <c r="BZ107" s="47"/>
      <c r="CA107" s="47"/>
      <c r="CB107" s="47"/>
      <c r="CC107" s="47"/>
      <c r="CD107" s="47"/>
      <c r="CE107" s="47"/>
      <c r="CF107" s="47"/>
      <c r="CG107" s="47"/>
      <c r="CH107" s="47"/>
      <c r="CI107" s="47"/>
      <c r="CJ107" s="47"/>
      <c r="CK107" s="47"/>
      <c r="CL107" s="47"/>
      <c r="CM107" s="47"/>
      <c r="CN107" s="47"/>
      <c r="CO107" s="47"/>
      <c r="CP107" s="47"/>
      <c r="CQ107" s="47"/>
      <c r="CR107" s="47"/>
      <c r="CS107" s="47"/>
      <c r="CT107" s="47"/>
      <c r="CU107" s="47"/>
      <c r="CV107" s="47"/>
      <c r="CW107" s="47"/>
      <c r="CX107" s="47"/>
      <c r="CY107" s="47"/>
      <c r="CZ107" s="47"/>
      <c r="DA107" s="47"/>
      <c r="DB107" s="47"/>
      <c r="DC107" s="47"/>
      <c r="DD107" s="47"/>
      <c r="DE107" s="47"/>
      <c r="DF107" s="47"/>
      <c r="DG107" s="47"/>
      <c r="DH107" s="47"/>
      <c r="DI107" s="47"/>
      <c r="DJ107" s="47"/>
      <c r="DK107" s="47"/>
      <c r="DL107" s="47"/>
      <c r="DM107" s="47"/>
      <c r="DN107" s="47"/>
      <c r="DO107" s="47"/>
      <c r="DP107" s="47"/>
      <c r="DQ107" s="47"/>
      <c r="DR107" s="47"/>
      <c r="DS107" s="47"/>
      <c r="DT107" s="47"/>
      <c r="DU107" s="47"/>
      <c r="DV107" s="47"/>
      <c r="DW107" s="47"/>
      <c r="DX107" s="47"/>
      <c r="DY107" s="47"/>
      <c r="DZ107" s="47"/>
      <c r="EA107" s="47"/>
      <c r="EB107" s="47"/>
      <c r="EC107" s="47"/>
      <c r="ED107" s="47"/>
      <c r="EE107" s="47"/>
      <c r="EF107" s="47"/>
      <c r="EG107" s="47"/>
      <c r="EH107" s="47"/>
      <c r="EI107" s="47"/>
      <c r="EJ107" s="47"/>
      <c r="EK107" s="47"/>
      <c r="EL107" s="47"/>
      <c r="EM107" s="47"/>
      <c r="EN107" s="47"/>
      <c r="EO107" s="47"/>
      <c r="EP107" s="47"/>
      <c r="EQ107" s="47"/>
      <c r="ER107" s="47"/>
      <c r="ES107" s="47"/>
      <c r="ET107" s="47"/>
      <c r="EU107" s="47"/>
      <c r="EV107" s="47"/>
      <c r="EW107" s="47"/>
      <c r="EX107" s="47"/>
      <c r="EY107" s="47"/>
      <c r="EZ107" s="47"/>
      <c r="FA107" s="47"/>
      <c r="FB107" s="47"/>
      <c r="FC107" s="47"/>
      <c r="FD107" s="47"/>
      <c r="FE107" s="47"/>
      <c r="FF107" s="47"/>
      <c r="FG107" s="47"/>
      <c r="FH107" s="47"/>
      <c r="FI107" s="47"/>
      <c r="FJ107" s="47"/>
      <c r="FK107" s="47"/>
      <c r="FL107" s="47"/>
      <c r="FM107" s="47"/>
      <c r="FN107" s="47"/>
      <c r="FO107" s="47"/>
      <c r="FP107" s="47"/>
      <c r="FQ107" s="47"/>
      <c r="FR107" s="47"/>
      <c r="FS107" s="47"/>
      <c r="FT107" s="47"/>
      <c r="FU107" s="47"/>
      <c r="FW107" s="125"/>
      <c r="FX107" s="125"/>
      <c r="FY107" s="125"/>
      <c r="FZ107" s="125"/>
      <c r="GB107" s="18"/>
      <c r="GC107" s="29"/>
      <c r="GE107" s="15"/>
      <c r="GF107" s="15"/>
      <c r="GG107" s="15"/>
      <c r="GI107" s="31"/>
      <c r="GJ107" s="31"/>
      <c r="GK107" s="31"/>
      <c r="IC107" s="28"/>
      <c r="ID107" s="11"/>
      <c r="IE107" s="13"/>
      <c r="IF107" s="11"/>
      <c r="IG107" s="13"/>
      <c r="IH107" s="13"/>
      <c r="II107" s="13"/>
      <c r="IJ107" s="28"/>
      <c r="IK107" s="11"/>
      <c r="IL107" s="13"/>
      <c r="IM107" s="11"/>
      <c r="IN107" s="23"/>
      <c r="IO107" s="11"/>
      <c r="IP107" s="23"/>
      <c r="IQ107" s="28"/>
      <c r="IR107" s="20"/>
      <c r="IS107" s="13"/>
      <c r="IT107" s="23"/>
      <c r="IU107" s="23"/>
      <c r="IV107" s="23"/>
      <c r="IW107" s="23"/>
      <c r="IY107" s="13"/>
      <c r="IZ107" s="25"/>
      <c r="JA107" s="25"/>
      <c r="JB107" s="25"/>
      <c r="JC107" s="25"/>
      <c r="JD107" s="25"/>
      <c r="JE107" s="25"/>
      <c r="JF107" s="25"/>
      <c r="KX107" s="11"/>
    </row>
    <row r="108" spans="1:318" ht="13.8" x14ac:dyDescent="0.3">
      <c r="A108" s="5"/>
      <c r="B108" s="95">
        <v>3.8696844624861853</v>
      </c>
      <c r="C108" s="20">
        <v>7.6187774034442226</v>
      </c>
      <c r="D108" s="20">
        <v>6.0512139284904052</v>
      </c>
      <c r="E108" s="20">
        <v>5.006929606741136</v>
      </c>
      <c r="F108" s="20">
        <v>3.6730115666626397</v>
      </c>
      <c r="G108" s="20">
        <v>2.4002065334927383</v>
      </c>
      <c r="H108" s="20">
        <v>1.4209069360513134</v>
      </c>
      <c r="I108" s="20">
        <v>1.1806120721874145</v>
      </c>
      <c r="J108" s="5"/>
      <c r="K108" s="5"/>
      <c r="L108" s="5"/>
      <c r="M108" s="5"/>
      <c r="N108" s="5"/>
      <c r="O108" s="5"/>
      <c r="P108" s="5"/>
      <c r="Q108" s="5"/>
      <c r="R108" s="5"/>
      <c r="S108" s="5"/>
      <c r="T108" s="5"/>
      <c r="X108" s="47"/>
      <c r="Y108" s="47"/>
      <c r="Z108" s="47"/>
      <c r="AA108" s="47"/>
      <c r="AB108" s="47"/>
      <c r="AC108" s="47"/>
      <c r="AD108" s="47"/>
      <c r="AE108" s="47"/>
      <c r="AF108" s="47"/>
      <c r="AG108" s="47"/>
      <c r="AH108" s="47"/>
      <c r="AI108" s="47"/>
      <c r="AJ108" s="47"/>
      <c r="AK108" s="47"/>
      <c r="AL108" s="47"/>
      <c r="AM108" s="47"/>
      <c r="AN108" s="47"/>
      <c r="AO108" s="47"/>
      <c r="AP108" s="47"/>
      <c r="AQ108" s="47"/>
      <c r="AR108" s="47"/>
      <c r="AS108" s="47"/>
      <c r="AT108" s="60"/>
      <c r="AU108" s="47"/>
      <c r="AV108" s="47"/>
      <c r="AW108" s="47"/>
      <c r="AX108" s="47"/>
      <c r="AY108" s="47"/>
      <c r="AZ108" s="47"/>
      <c r="BA108" s="47"/>
      <c r="BB108" s="47"/>
      <c r="BC108" s="47"/>
      <c r="BD108" s="47"/>
      <c r="BE108" s="47"/>
      <c r="BF108" s="47"/>
      <c r="BG108" s="47"/>
      <c r="BH108" s="47"/>
      <c r="BI108" s="47"/>
      <c r="BJ108" s="47"/>
      <c r="BK108" s="47"/>
      <c r="BL108" s="47"/>
      <c r="BM108" s="47"/>
      <c r="BN108" s="47"/>
      <c r="BO108" s="47"/>
      <c r="BP108" s="47"/>
      <c r="BQ108" s="47"/>
      <c r="BR108" s="47"/>
      <c r="BS108" s="47"/>
      <c r="BT108" s="47"/>
      <c r="BU108" s="47"/>
      <c r="BV108" s="47"/>
      <c r="BW108" s="47"/>
      <c r="BX108" s="47"/>
      <c r="BY108" s="47"/>
      <c r="BZ108" s="47"/>
      <c r="CA108" s="47"/>
      <c r="CB108" s="47"/>
      <c r="CC108" s="47"/>
      <c r="CD108" s="47"/>
      <c r="CE108" s="47"/>
      <c r="CF108" s="47"/>
      <c r="CG108" s="47"/>
      <c r="CH108" s="47"/>
      <c r="CI108" s="47"/>
      <c r="CJ108" s="47"/>
      <c r="CK108" s="47"/>
      <c r="CL108" s="47"/>
      <c r="CM108" s="47"/>
      <c r="CN108" s="47"/>
      <c r="CO108" s="47"/>
      <c r="CP108" s="47"/>
      <c r="CQ108" s="47"/>
      <c r="CR108" s="47"/>
      <c r="CS108" s="47"/>
      <c r="CT108" s="47"/>
      <c r="CU108" s="47"/>
      <c r="CV108" s="47"/>
      <c r="CW108" s="47"/>
      <c r="CX108" s="47"/>
      <c r="CY108" s="47"/>
      <c r="CZ108" s="47"/>
      <c r="DA108" s="47"/>
      <c r="DB108" s="47"/>
      <c r="DC108" s="47"/>
      <c r="DD108" s="47"/>
      <c r="DE108" s="47"/>
      <c r="DF108" s="47"/>
      <c r="DG108" s="47"/>
      <c r="DH108" s="47"/>
      <c r="DI108" s="47"/>
      <c r="DJ108" s="47"/>
      <c r="DK108" s="47"/>
      <c r="DL108" s="47"/>
      <c r="DM108" s="47"/>
      <c r="DN108" s="47"/>
      <c r="DO108" s="47"/>
      <c r="DP108" s="47"/>
      <c r="DQ108" s="47"/>
      <c r="DR108" s="47"/>
      <c r="DS108" s="47"/>
      <c r="DT108" s="47"/>
      <c r="DU108" s="47"/>
      <c r="DV108" s="47"/>
      <c r="DW108" s="47"/>
      <c r="DX108" s="47"/>
      <c r="DY108" s="47"/>
      <c r="DZ108" s="47"/>
      <c r="EA108" s="47"/>
      <c r="EB108" s="47"/>
      <c r="EC108" s="47"/>
      <c r="ED108" s="47"/>
      <c r="EE108" s="47"/>
      <c r="EF108" s="47"/>
      <c r="EG108" s="47"/>
      <c r="EH108" s="47"/>
      <c r="EI108" s="47"/>
      <c r="EJ108" s="47"/>
      <c r="EK108" s="47"/>
      <c r="EL108" s="47"/>
      <c r="EM108" s="47"/>
      <c r="EN108" s="47"/>
      <c r="EO108" s="47"/>
      <c r="EP108" s="47"/>
      <c r="EQ108" s="47"/>
      <c r="ER108" s="47"/>
      <c r="ES108" s="47"/>
      <c r="ET108" s="47"/>
      <c r="EU108" s="47"/>
      <c r="EV108" s="47"/>
      <c r="EW108" s="47"/>
      <c r="EX108" s="47"/>
      <c r="EY108" s="47"/>
      <c r="EZ108" s="47"/>
      <c r="FA108" s="47"/>
      <c r="FB108" s="47"/>
      <c r="FC108" s="47"/>
      <c r="FD108" s="47"/>
      <c r="FE108" s="47"/>
      <c r="FF108" s="47"/>
      <c r="FG108" s="47"/>
      <c r="FH108" s="47"/>
      <c r="FI108" s="47"/>
      <c r="FJ108" s="47"/>
      <c r="FK108" s="47"/>
      <c r="FL108" s="47"/>
      <c r="FM108" s="47"/>
      <c r="FN108" s="47"/>
      <c r="FO108" s="47"/>
      <c r="FP108" s="47"/>
      <c r="FQ108" s="47"/>
      <c r="FR108" s="47"/>
      <c r="FS108" s="47"/>
      <c r="FT108" s="47"/>
      <c r="FU108" s="47"/>
      <c r="FW108" s="125"/>
      <c r="FX108" s="125"/>
      <c r="FY108" s="125"/>
      <c r="FZ108" s="125"/>
      <c r="GB108" s="18"/>
      <c r="GC108" s="29"/>
      <c r="GE108" s="15"/>
      <c r="GF108" s="15"/>
      <c r="GG108" s="15"/>
      <c r="GI108" s="31"/>
      <c r="GJ108" s="31"/>
      <c r="GK108" s="31"/>
      <c r="IC108" s="28"/>
      <c r="ID108" s="11"/>
      <c r="IE108" s="13"/>
      <c r="IF108" s="11"/>
      <c r="IG108" s="13"/>
      <c r="IH108" s="13"/>
      <c r="II108" s="13"/>
      <c r="IJ108" s="28"/>
      <c r="IK108" s="11"/>
      <c r="IL108" s="13"/>
      <c r="IM108" s="11"/>
      <c r="IN108" s="23"/>
      <c r="IO108" s="11"/>
      <c r="IP108" s="23"/>
      <c r="IQ108" s="28"/>
      <c r="IR108" s="20"/>
      <c r="IS108" s="13"/>
      <c r="IT108" s="23"/>
      <c r="IU108" s="23"/>
      <c r="IV108" s="23"/>
      <c r="IW108" s="23"/>
      <c r="IY108" s="13"/>
      <c r="IZ108" s="25"/>
      <c r="JA108" s="25"/>
      <c r="JB108" s="25"/>
      <c r="JC108" s="25"/>
      <c r="JD108" s="25"/>
      <c r="JE108" s="25"/>
      <c r="JF108" s="25"/>
      <c r="KX108" s="11"/>
    </row>
    <row r="109" spans="1:318" ht="15" x14ac:dyDescent="0.35">
      <c r="A109" s="16"/>
      <c r="B109" s="73"/>
      <c r="C109" s="74"/>
      <c r="D109" s="16"/>
      <c r="E109" s="16"/>
      <c r="F109" s="16"/>
      <c r="G109" s="74"/>
      <c r="H109" s="16"/>
      <c r="I109" s="16"/>
      <c r="J109" s="16"/>
      <c r="K109" s="16"/>
      <c r="L109" s="5"/>
      <c r="M109" s="5"/>
      <c r="N109" s="5"/>
      <c r="O109" s="5"/>
      <c r="P109" s="5"/>
      <c r="Q109" s="5"/>
      <c r="R109" s="5"/>
      <c r="S109" s="5"/>
      <c r="T109" s="5"/>
      <c r="X109" s="47"/>
      <c r="Y109" s="47"/>
      <c r="Z109" s="47"/>
      <c r="AA109" s="47"/>
      <c r="AB109" s="47"/>
      <c r="AC109" s="47"/>
      <c r="AD109" s="47"/>
      <c r="AE109" s="47"/>
      <c r="AF109" s="47"/>
      <c r="AG109" s="47"/>
      <c r="AH109" s="47"/>
      <c r="AI109" s="47"/>
      <c r="AJ109" s="47"/>
      <c r="AK109" s="47"/>
      <c r="AL109" s="47">
        <v>0.10050000000000001</v>
      </c>
      <c r="AM109" s="47"/>
      <c r="AN109" s="47">
        <v>10000</v>
      </c>
      <c r="AO109" s="47">
        <f>AN109</f>
        <v>10000</v>
      </c>
      <c r="AP109" s="47"/>
      <c r="AQ109" s="47"/>
      <c r="AR109" s="47"/>
      <c r="AS109" s="47"/>
      <c r="AT109" s="60"/>
      <c r="AU109" s="47"/>
      <c r="AV109" s="47"/>
      <c r="AW109" s="47"/>
      <c r="AX109" s="47"/>
      <c r="AY109" s="47"/>
      <c r="AZ109" s="47"/>
      <c r="BA109" s="47"/>
      <c r="BB109" s="47"/>
      <c r="BC109" s="47"/>
      <c r="BD109" s="47"/>
      <c r="BE109" s="47"/>
      <c r="BF109" s="47"/>
      <c r="BG109" s="47"/>
      <c r="BH109" s="47"/>
      <c r="BI109" s="47"/>
      <c r="BJ109" s="47"/>
      <c r="BK109" s="47"/>
      <c r="BL109" s="47"/>
      <c r="BM109" s="47"/>
      <c r="BN109" s="47"/>
      <c r="BO109" s="47"/>
      <c r="BP109" s="47"/>
      <c r="BQ109" s="47"/>
      <c r="BR109" s="47"/>
      <c r="BS109" s="47"/>
      <c r="BT109" s="47"/>
      <c r="BU109" s="47"/>
      <c r="BV109" s="47"/>
      <c r="BW109" s="47"/>
      <c r="BX109" s="47"/>
      <c r="BY109" s="47"/>
      <c r="BZ109" s="47"/>
      <c r="CA109" s="47"/>
      <c r="CB109" s="47"/>
      <c r="CC109" s="47"/>
      <c r="CD109" s="47"/>
      <c r="CE109" s="47"/>
      <c r="CF109" s="47"/>
      <c r="CG109" s="47"/>
      <c r="CH109" s="47"/>
      <c r="CI109" s="47"/>
      <c r="CJ109" s="47"/>
      <c r="CK109" s="47"/>
      <c r="CL109" s="47"/>
      <c r="CM109" s="47"/>
      <c r="CN109" s="47"/>
      <c r="CO109" s="95"/>
      <c r="CP109" s="95"/>
      <c r="CQ109" s="9" t="s">
        <v>83</v>
      </c>
      <c r="CR109" s="95"/>
      <c r="CS109" s="95"/>
      <c r="CT109" s="95"/>
      <c r="CU109" s="95"/>
      <c r="CV109" s="95"/>
      <c r="CW109" s="9"/>
      <c r="CX109" s="9"/>
      <c r="CY109" s="9" t="s">
        <v>84</v>
      </c>
      <c r="CZ109" s="9"/>
      <c r="DA109" s="9"/>
      <c r="DB109" s="9"/>
      <c r="DC109" s="9"/>
      <c r="DD109" s="9"/>
      <c r="DG109" s="17" t="s">
        <v>86</v>
      </c>
      <c r="DO109" s="17" t="s">
        <v>87</v>
      </c>
      <c r="DW109" s="17" t="s">
        <v>85</v>
      </c>
      <c r="EC109" s="4"/>
      <c r="EE109" s="17" t="s">
        <v>88</v>
      </c>
      <c r="EG109" s="4"/>
      <c r="EH109" s="4"/>
      <c r="EI109" s="4"/>
      <c r="EJ109" s="4"/>
      <c r="EK109" s="4"/>
      <c r="EM109" s="17" t="s">
        <v>89</v>
      </c>
      <c r="EN109" s="5"/>
      <c r="EO109" s="5"/>
      <c r="EP109" s="5"/>
      <c r="EQ109" s="5"/>
      <c r="ER109" s="5"/>
      <c r="ES109" s="5"/>
      <c r="ET109" s="5"/>
      <c r="EU109" s="17" t="s">
        <v>90</v>
      </c>
      <c r="FB109" s="18"/>
      <c r="FC109" s="17" t="s">
        <v>91</v>
      </c>
      <c r="FE109" s="15"/>
      <c r="FF109" s="15"/>
      <c r="FG109" s="15"/>
      <c r="FH109" s="15"/>
      <c r="FI109" s="15"/>
      <c r="FJ109" s="15"/>
      <c r="FK109" s="17" t="s">
        <v>92</v>
      </c>
      <c r="FL109" s="30"/>
      <c r="FS109" s="17" t="s">
        <v>93</v>
      </c>
      <c r="FU109" s="19"/>
      <c r="FW109" s="125"/>
      <c r="FX109" s="125"/>
      <c r="FY109" s="125"/>
      <c r="FZ109" s="125"/>
      <c r="GB109" s="18"/>
      <c r="GC109" s="29"/>
      <c r="GE109" s="15"/>
      <c r="GF109" s="15"/>
      <c r="GG109" s="15"/>
      <c r="GI109" s="31"/>
      <c r="GJ109" s="31"/>
      <c r="GK109" s="31"/>
      <c r="IC109" s="28"/>
      <c r="ID109" s="11"/>
      <c r="IE109" s="13"/>
      <c r="IF109" s="11"/>
      <c r="IG109" s="13"/>
      <c r="IH109" s="13"/>
      <c r="II109" s="13"/>
      <c r="IJ109" s="28"/>
      <c r="IK109" s="11"/>
      <c r="IL109" s="13"/>
      <c r="IM109" s="22"/>
      <c r="IN109" s="23"/>
      <c r="IO109" s="11"/>
      <c r="IP109" s="23"/>
      <c r="IQ109" s="28"/>
      <c r="IR109" s="20"/>
      <c r="IS109" s="13"/>
      <c r="IT109" s="23"/>
      <c r="IU109" s="23"/>
      <c r="IV109" s="23"/>
      <c r="IW109" s="23"/>
      <c r="IX109" s="28"/>
      <c r="IY109" s="13"/>
      <c r="IZ109" s="25"/>
      <c r="JA109" s="25"/>
      <c r="JB109" s="25"/>
      <c r="JC109" s="25"/>
      <c r="JD109" s="25"/>
      <c r="JE109" s="25"/>
      <c r="JF109" s="25"/>
      <c r="KX109" s="11"/>
    </row>
    <row r="110" spans="1:318" ht="13.8" x14ac:dyDescent="0.3">
      <c r="A110" s="16"/>
      <c r="B110" s="75"/>
      <c r="C110" s="74"/>
      <c r="D110" s="76"/>
      <c r="E110" s="76"/>
      <c r="F110" s="77" t="s">
        <v>45</v>
      </c>
      <c r="G110" s="74"/>
      <c r="H110" s="76"/>
      <c r="I110" s="76"/>
      <c r="J110" s="76"/>
      <c r="K110" s="16"/>
      <c r="L110" s="5"/>
      <c r="M110" s="5"/>
      <c r="N110" s="5"/>
      <c r="O110" s="5"/>
      <c r="P110" s="5"/>
      <c r="Q110" s="5"/>
      <c r="R110" s="5"/>
      <c r="S110" s="5"/>
      <c r="T110" s="5"/>
      <c r="X110" s="1"/>
      <c r="Y110" s="1"/>
      <c r="Z110" s="1"/>
      <c r="AA110" s="1"/>
      <c r="AB110" s="1"/>
      <c r="AC110" s="1"/>
      <c r="AD110" s="1"/>
      <c r="AE110" s="1"/>
      <c r="AF110" s="1"/>
      <c r="AG110" s="1"/>
      <c r="AH110" s="1"/>
      <c r="AI110" s="1"/>
      <c r="AJ110" s="1"/>
      <c r="AK110" s="1"/>
      <c r="AL110" s="1"/>
      <c r="AM110" s="1"/>
      <c r="AN110" s="1"/>
      <c r="AO110" s="1"/>
      <c r="AP110" s="1"/>
      <c r="AQ110" s="1"/>
      <c r="AR110" s="1"/>
      <c r="AS110" s="1"/>
      <c r="AT110" s="73"/>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9" t="s">
        <v>73</v>
      </c>
      <c r="CP110" s="9" t="s">
        <v>73</v>
      </c>
      <c r="CQ110" s="9" t="s">
        <v>73</v>
      </c>
      <c r="CR110" s="9" t="s">
        <v>73</v>
      </c>
      <c r="CS110" s="9" t="s">
        <v>73</v>
      </c>
      <c r="CT110" s="9"/>
      <c r="CU110" s="9"/>
      <c r="CV110" s="9"/>
      <c r="CW110" s="9" t="s">
        <v>73</v>
      </c>
      <c r="CX110" s="9" t="s">
        <v>73</v>
      </c>
      <c r="CY110" s="9" t="s">
        <v>73</v>
      </c>
      <c r="CZ110" s="9" t="s">
        <v>73</v>
      </c>
      <c r="DA110" s="9" t="s">
        <v>73</v>
      </c>
      <c r="DB110" s="9"/>
      <c r="DC110" s="9"/>
      <c r="DD110" s="9"/>
      <c r="DE110" s="9" t="s">
        <v>73</v>
      </c>
      <c r="DF110" s="9" t="s">
        <v>73</v>
      </c>
      <c r="DG110" s="9" t="s">
        <v>73</v>
      </c>
      <c r="DH110" s="9" t="s">
        <v>73</v>
      </c>
      <c r="DI110" s="9" t="s">
        <v>73</v>
      </c>
      <c r="DJ110" s="9"/>
      <c r="DK110" s="9"/>
      <c r="DL110" s="9"/>
      <c r="DM110" s="9" t="s">
        <v>73</v>
      </c>
      <c r="DN110" s="9" t="s">
        <v>73</v>
      </c>
      <c r="DO110" s="9" t="s">
        <v>73</v>
      </c>
      <c r="DP110" s="9" t="s">
        <v>73</v>
      </c>
      <c r="DQ110" s="9" t="s">
        <v>73</v>
      </c>
      <c r="DR110" s="9"/>
      <c r="DS110" s="9"/>
      <c r="DT110" s="9"/>
      <c r="DU110" s="9" t="s">
        <v>73</v>
      </c>
      <c r="DV110" s="9" t="s">
        <v>73</v>
      </c>
      <c r="DW110" s="9" t="s">
        <v>73</v>
      </c>
      <c r="DX110" s="9" t="s">
        <v>73</v>
      </c>
      <c r="DY110" s="9" t="s">
        <v>73</v>
      </c>
      <c r="DZ110" s="9"/>
      <c r="EA110" s="9"/>
      <c r="EB110" s="9"/>
      <c r="EC110" s="9" t="s">
        <v>73</v>
      </c>
      <c r="ED110" s="9" t="s">
        <v>73</v>
      </c>
      <c r="EE110" s="9" t="s">
        <v>73</v>
      </c>
      <c r="EF110" s="9" t="s">
        <v>73</v>
      </c>
      <c r="EG110" s="9" t="s">
        <v>73</v>
      </c>
      <c r="EH110" s="9"/>
      <c r="EI110" s="9"/>
      <c r="EJ110" s="9"/>
      <c r="EK110" s="9" t="s">
        <v>73</v>
      </c>
      <c r="EL110" s="9" t="s">
        <v>73</v>
      </c>
      <c r="EM110" s="9" t="s">
        <v>73</v>
      </c>
      <c r="EN110" s="9" t="s">
        <v>73</v>
      </c>
      <c r="EO110" s="9" t="s">
        <v>73</v>
      </c>
      <c r="EP110" s="9"/>
      <c r="EQ110" s="9"/>
      <c r="ER110" s="9"/>
      <c r="ES110" s="9" t="s">
        <v>73</v>
      </c>
      <c r="ET110" s="9" t="s">
        <v>73</v>
      </c>
      <c r="EU110" s="9" t="s">
        <v>73</v>
      </c>
      <c r="EV110" s="9" t="s">
        <v>73</v>
      </c>
      <c r="EW110" s="9" t="s">
        <v>73</v>
      </c>
      <c r="EX110" s="9"/>
      <c r="EY110" s="9"/>
      <c r="EZ110" s="9"/>
      <c r="FA110" s="9" t="s">
        <v>73</v>
      </c>
      <c r="FB110" s="9" t="s">
        <v>73</v>
      </c>
      <c r="FC110" s="9" t="s">
        <v>73</v>
      </c>
      <c r="FD110" s="9" t="s">
        <v>73</v>
      </c>
      <c r="FE110" s="9" t="s">
        <v>73</v>
      </c>
      <c r="FF110" s="9"/>
      <c r="FG110" s="9"/>
      <c r="FH110" s="9"/>
      <c r="FI110" s="9" t="s">
        <v>73</v>
      </c>
      <c r="FJ110" s="9" t="s">
        <v>73</v>
      </c>
      <c r="FK110" s="9" t="s">
        <v>73</v>
      </c>
      <c r="FL110" s="9" t="s">
        <v>73</v>
      </c>
      <c r="FM110" s="9" t="s">
        <v>73</v>
      </c>
      <c r="FN110" s="9"/>
      <c r="FO110" s="9"/>
      <c r="FP110" s="9"/>
      <c r="FQ110" s="9" t="s">
        <v>73</v>
      </c>
      <c r="FR110" s="9" t="s">
        <v>73</v>
      </c>
      <c r="FS110" s="9" t="s">
        <v>73</v>
      </c>
      <c r="FT110" s="9" t="s">
        <v>73</v>
      </c>
      <c r="FU110" s="9" t="s">
        <v>73</v>
      </c>
      <c r="FW110" s="126"/>
      <c r="FX110" s="126"/>
      <c r="FY110" s="126"/>
      <c r="FZ110" s="126"/>
      <c r="GB110" s="18"/>
      <c r="GC110" s="29"/>
      <c r="GE110" s="15"/>
      <c r="GF110" s="15"/>
      <c r="GG110" s="15"/>
      <c r="GI110" s="31"/>
      <c r="GJ110" s="31"/>
      <c r="GK110" s="31"/>
      <c r="IC110" s="28"/>
      <c r="ID110" s="13"/>
      <c r="IE110" s="13"/>
      <c r="IF110" s="13"/>
      <c r="IG110" s="13"/>
      <c r="IH110" s="13"/>
      <c r="II110" s="13"/>
      <c r="IJ110" s="28"/>
      <c r="IK110" s="20"/>
      <c r="IL110" s="13"/>
      <c r="IM110" s="11"/>
      <c r="IN110" s="23"/>
      <c r="IO110" s="13"/>
      <c r="IP110" s="23"/>
      <c r="IQ110" s="28"/>
      <c r="IR110" s="20"/>
      <c r="IS110" s="13"/>
      <c r="IT110" s="20"/>
      <c r="IU110" s="23"/>
      <c r="IV110" s="20"/>
      <c r="IW110" s="23"/>
      <c r="IY110" s="13"/>
      <c r="IZ110" s="25"/>
      <c r="JA110" s="25"/>
      <c r="JB110" s="25"/>
      <c r="JC110" s="25"/>
      <c r="JD110" s="25"/>
      <c r="JE110" s="25"/>
      <c r="JF110" s="25"/>
      <c r="KX110" s="11"/>
    </row>
    <row r="111" spans="1:318" ht="15" x14ac:dyDescent="0.35">
      <c r="A111" s="16"/>
      <c r="B111" s="76"/>
      <c r="C111" s="76"/>
      <c r="D111" s="76"/>
      <c r="E111" s="76"/>
      <c r="F111" s="78" t="s">
        <v>46</v>
      </c>
      <c r="G111" s="76"/>
      <c r="H111" s="76"/>
      <c r="I111" s="76"/>
      <c r="J111" s="76"/>
      <c r="K111" s="16"/>
      <c r="L111" s="5"/>
      <c r="M111" s="5"/>
      <c r="N111" s="5"/>
      <c r="O111" s="5"/>
      <c r="P111" s="5"/>
      <c r="Q111" s="5"/>
      <c r="R111" s="5"/>
      <c r="S111" s="5"/>
      <c r="T111" s="5"/>
      <c r="X111" s="116" t="s">
        <v>72</v>
      </c>
      <c r="Y111" s="117" t="s">
        <v>60</v>
      </c>
      <c r="Z111" s="18" t="s">
        <v>13</v>
      </c>
      <c r="AA111" s="37" t="s">
        <v>62</v>
      </c>
      <c r="AB111" s="37" t="s">
        <v>63</v>
      </c>
      <c r="AC111" s="18" t="s">
        <v>79</v>
      </c>
      <c r="AD111" s="32" t="s">
        <v>16</v>
      </c>
      <c r="AE111" s="32" t="s">
        <v>17</v>
      </c>
      <c r="AF111" s="18" t="s">
        <v>14</v>
      </c>
      <c r="AG111" s="37" t="s">
        <v>64</v>
      </c>
      <c r="AH111" s="37" t="s">
        <v>65</v>
      </c>
      <c r="AI111" s="18" t="s">
        <v>80</v>
      </c>
      <c r="AJ111" s="32" t="s">
        <v>18</v>
      </c>
      <c r="AK111" s="32" t="s">
        <v>19</v>
      </c>
      <c r="AL111" s="18" t="s">
        <v>22</v>
      </c>
      <c r="AM111" s="18" t="s">
        <v>26</v>
      </c>
      <c r="AN111" s="18" t="s">
        <v>68</v>
      </c>
      <c r="AO111" s="18" t="s">
        <v>69</v>
      </c>
      <c r="AP111" s="32" t="s">
        <v>20</v>
      </c>
      <c r="AQ111" s="32" t="s">
        <v>21</v>
      </c>
      <c r="AR111" s="18" t="s">
        <v>15</v>
      </c>
      <c r="AS111" s="11" t="s">
        <v>94</v>
      </c>
      <c r="AT111" s="120" t="s">
        <v>10</v>
      </c>
      <c r="AU111" s="11" t="s">
        <v>59</v>
      </c>
      <c r="AV111" s="11" t="s">
        <v>71</v>
      </c>
      <c r="AW111" s="119" t="s">
        <v>70</v>
      </c>
      <c r="AX111" s="11" t="s">
        <v>23</v>
      </c>
      <c r="AY111" s="11" t="s">
        <v>66</v>
      </c>
      <c r="AZ111" s="9" t="s">
        <v>75</v>
      </c>
      <c r="BA111" s="24" t="s">
        <v>78</v>
      </c>
      <c r="BB111" s="11" t="s">
        <v>77</v>
      </c>
      <c r="BC111" s="11" t="s">
        <v>25</v>
      </c>
      <c r="BD111" s="11" t="s">
        <v>24</v>
      </c>
      <c r="BE111" s="11" t="s">
        <v>67</v>
      </c>
      <c r="BF111" s="9" t="s">
        <v>76</v>
      </c>
      <c r="BG111" s="24" t="s">
        <v>81</v>
      </c>
      <c r="BH111" s="11" t="s">
        <v>82</v>
      </c>
      <c r="BI111" s="114">
        <v>1</v>
      </c>
      <c r="BJ111" s="114">
        <v>2</v>
      </c>
      <c r="BK111" s="114">
        <v>3</v>
      </c>
      <c r="BL111" s="114">
        <v>4</v>
      </c>
      <c r="BM111" s="114">
        <v>5</v>
      </c>
      <c r="BN111" s="114">
        <v>6</v>
      </c>
      <c r="BO111" s="114">
        <v>7</v>
      </c>
      <c r="BP111" s="114">
        <v>8</v>
      </c>
      <c r="BQ111" s="114">
        <v>1</v>
      </c>
      <c r="BR111" s="114">
        <v>2</v>
      </c>
      <c r="BS111" s="114">
        <v>3</v>
      </c>
      <c r="BT111" s="114">
        <v>4</v>
      </c>
      <c r="BU111" s="114">
        <v>5</v>
      </c>
      <c r="BV111" s="114">
        <v>6</v>
      </c>
      <c r="BW111" s="114">
        <v>7</v>
      </c>
      <c r="BX111" s="114">
        <v>8</v>
      </c>
      <c r="BY111" s="114">
        <v>1</v>
      </c>
      <c r="BZ111" s="114">
        <v>2</v>
      </c>
      <c r="CA111" s="114">
        <v>3</v>
      </c>
      <c r="CB111" s="114">
        <v>4</v>
      </c>
      <c r="CC111" s="114">
        <v>5</v>
      </c>
      <c r="CD111" s="114">
        <v>6</v>
      </c>
      <c r="CE111" s="114">
        <v>7</v>
      </c>
      <c r="CF111" s="114">
        <v>8</v>
      </c>
      <c r="CG111" s="114">
        <v>1</v>
      </c>
      <c r="CH111" s="114">
        <v>2</v>
      </c>
      <c r="CI111" s="114">
        <v>3</v>
      </c>
      <c r="CJ111" s="114">
        <v>4</v>
      </c>
      <c r="CK111" s="114">
        <v>5</v>
      </c>
      <c r="CL111" s="114">
        <v>6</v>
      </c>
      <c r="CM111" s="114">
        <v>7</v>
      </c>
      <c r="CN111" s="114">
        <v>8</v>
      </c>
      <c r="CO111" s="9">
        <v>1</v>
      </c>
      <c r="CP111" s="9">
        <v>2</v>
      </c>
      <c r="CQ111" s="9">
        <v>3</v>
      </c>
      <c r="CR111" s="9">
        <v>4</v>
      </c>
      <c r="CS111" s="9">
        <v>5</v>
      </c>
      <c r="CT111" s="9">
        <v>6</v>
      </c>
      <c r="CU111" s="9">
        <v>7</v>
      </c>
      <c r="CV111" s="9">
        <v>8</v>
      </c>
      <c r="CW111" s="9">
        <v>1</v>
      </c>
      <c r="CX111" s="9">
        <v>2</v>
      </c>
      <c r="CY111" s="9">
        <v>3</v>
      </c>
      <c r="CZ111" s="9">
        <v>4</v>
      </c>
      <c r="DA111" s="9">
        <v>5</v>
      </c>
      <c r="DB111" s="9">
        <v>6</v>
      </c>
      <c r="DC111" s="9">
        <v>7</v>
      </c>
      <c r="DD111" s="9">
        <v>8</v>
      </c>
      <c r="DE111" s="9">
        <v>1</v>
      </c>
      <c r="DF111" s="9">
        <v>2</v>
      </c>
      <c r="DG111" s="9">
        <v>3</v>
      </c>
      <c r="DH111" s="9">
        <v>4</v>
      </c>
      <c r="DI111" s="9">
        <v>5</v>
      </c>
      <c r="DJ111" s="9">
        <v>6</v>
      </c>
      <c r="DK111" s="9">
        <v>7</v>
      </c>
      <c r="DL111" s="9">
        <v>8</v>
      </c>
      <c r="DM111" s="9">
        <v>1</v>
      </c>
      <c r="DN111" s="9">
        <v>2</v>
      </c>
      <c r="DO111" s="9">
        <v>3</v>
      </c>
      <c r="DP111" s="9">
        <v>4</v>
      </c>
      <c r="DQ111" s="9">
        <v>5</v>
      </c>
      <c r="DR111" s="9">
        <v>6</v>
      </c>
      <c r="DS111" s="9">
        <v>7</v>
      </c>
      <c r="DT111" s="9">
        <v>8</v>
      </c>
      <c r="DU111" s="9">
        <v>1</v>
      </c>
      <c r="DV111" s="9">
        <v>2</v>
      </c>
      <c r="DW111" s="9">
        <v>3</v>
      </c>
      <c r="DX111" s="9">
        <v>4</v>
      </c>
      <c r="DY111" s="9">
        <v>5</v>
      </c>
      <c r="DZ111" s="9">
        <v>6</v>
      </c>
      <c r="EA111" s="9">
        <v>7</v>
      </c>
      <c r="EB111" s="9">
        <v>8</v>
      </c>
      <c r="EC111" s="9">
        <v>1</v>
      </c>
      <c r="ED111" s="9">
        <v>2</v>
      </c>
      <c r="EE111" s="9">
        <v>3</v>
      </c>
      <c r="EF111" s="9">
        <v>4</v>
      </c>
      <c r="EG111" s="9">
        <v>5</v>
      </c>
      <c r="EH111" s="9">
        <v>6</v>
      </c>
      <c r="EI111" s="9">
        <v>7</v>
      </c>
      <c r="EJ111" s="9">
        <v>8</v>
      </c>
      <c r="EK111" s="9">
        <v>1</v>
      </c>
      <c r="EL111" s="9">
        <v>2</v>
      </c>
      <c r="EM111" s="9">
        <v>3</v>
      </c>
      <c r="EN111" s="9">
        <v>4</v>
      </c>
      <c r="EO111" s="9">
        <v>5</v>
      </c>
      <c r="EP111" s="9">
        <v>6</v>
      </c>
      <c r="EQ111" s="9">
        <v>7</v>
      </c>
      <c r="ER111" s="9">
        <v>8</v>
      </c>
      <c r="ES111" s="9">
        <v>1</v>
      </c>
      <c r="ET111" s="9">
        <v>2</v>
      </c>
      <c r="EU111" s="9">
        <v>3</v>
      </c>
      <c r="EV111" s="9">
        <v>4</v>
      </c>
      <c r="EW111" s="9">
        <v>5</v>
      </c>
      <c r="EX111" s="9">
        <v>6</v>
      </c>
      <c r="EY111" s="9">
        <v>7</v>
      </c>
      <c r="EZ111" s="9">
        <v>8</v>
      </c>
      <c r="FA111" s="9">
        <v>1</v>
      </c>
      <c r="FB111" s="9">
        <v>2</v>
      </c>
      <c r="FC111" s="9">
        <v>3</v>
      </c>
      <c r="FD111" s="9">
        <v>4</v>
      </c>
      <c r="FE111" s="9">
        <v>5</v>
      </c>
      <c r="FF111" s="9">
        <v>6</v>
      </c>
      <c r="FG111" s="9">
        <v>7</v>
      </c>
      <c r="FH111" s="9">
        <v>8</v>
      </c>
      <c r="FI111" s="9">
        <v>1</v>
      </c>
      <c r="FJ111" s="9">
        <v>2</v>
      </c>
      <c r="FK111" s="9">
        <v>3</v>
      </c>
      <c r="FL111" s="9">
        <v>4</v>
      </c>
      <c r="FM111" s="9">
        <v>5</v>
      </c>
      <c r="FN111" s="9">
        <v>6</v>
      </c>
      <c r="FO111" s="9">
        <v>7</v>
      </c>
      <c r="FP111" s="9">
        <v>8</v>
      </c>
      <c r="FQ111" s="9">
        <v>1</v>
      </c>
      <c r="FR111" s="9">
        <v>2</v>
      </c>
      <c r="FS111" s="9">
        <v>3</v>
      </c>
      <c r="FT111" s="9">
        <v>4</v>
      </c>
      <c r="FU111" s="9">
        <v>5</v>
      </c>
      <c r="FV111" s="9">
        <v>6</v>
      </c>
      <c r="FW111" s="9">
        <v>7</v>
      </c>
      <c r="FX111" s="9">
        <v>8</v>
      </c>
      <c r="GB111" s="18"/>
      <c r="GC111" s="29"/>
      <c r="GE111" s="15"/>
      <c r="GF111" s="15"/>
      <c r="GG111" s="15"/>
      <c r="GI111" s="31"/>
      <c r="GJ111" s="31"/>
      <c r="GK111" s="31"/>
      <c r="IC111" s="28"/>
      <c r="ID111" s="13"/>
      <c r="IE111" s="13"/>
      <c r="IF111" s="13"/>
      <c r="IG111" s="13"/>
      <c r="IH111" s="13"/>
      <c r="II111" s="13"/>
      <c r="IJ111" s="28"/>
      <c r="IK111" s="20"/>
      <c r="IL111" s="13"/>
      <c r="IM111" s="11"/>
      <c r="IN111" s="23"/>
      <c r="IO111" s="13"/>
      <c r="IP111" s="23"/>
      <c r="IQ111" s="28"/>
      <c r="IR111" s="20"/>
      <c r="IS111" s="13"/>
      <c r="IT111" s="20"/>
      <c r="IU111" s="23"/>
      <c r="IV111" s="20"/>
      <c r="IW111" s="23"/>
      <c r="IY111" s="13"/>
      <c r="IZ111" s="25"/>
      <c r="JA111" s="25"/>
      <c r="JB111" s="25"/>
      <c r="JC111" s="25"/>
      <c r="JD111" s="25"/>
      <c r="JE111" s="25"/>
      <c r="JF111" s="25"/>
      <c r="KX111" s="11"/>
    </row>
    <row r="112" spans="1:318" s="47" customFormat="1" ht="13.8" x14ac:dyDescent="0.3">
      <c r="A112" s="56"/>
      <c r="E112" s="49"/>
      <c r="F112" s="50"/>
      <c r="H112" s="57"/>
      <c r="I112" s="49"/>
      <c r="J112" s="58"/>
      <c r="K112" s="59"/>
      <c r="L112" s="60"/>
      <c r="M112" s="51"/>
      <c r="N112" s="51"/>
      <c r="O112" s="51"/>
      <c r="P112" s="51"/>
      <c r="Q112" s="51"/>
      <c r="R112" s="51"/>
      <c r="S112" s="51"/>
      <c r="T112" s="51"/>
      <c r="X112" s="118">
        <v>0.5</v>
      </c>
      <c r="Y112" s="118">
        <v>10</v>
      </c>
      <c r="Z112" s="40">
        <v>1.7999999999999999E-2</v>
      </c>
      <c r="AA112" s="40">
        <v>10000000</v>
      </c>
      <c r="AB112" s="40">
        <v>10000000</v>
      </c>
      <c r="AC112" s="98">
        <v>3900000</v>
      </c>
      <c r="AD112" s="42">
        <v>0.33</v>
      </c>
      <c r="AE112" s="42">
        <v>0.33</v>
      </c>
      <c r="AF112" s="41">
        <v>1.7999999999999999E-2</v>
      </c>
      <c r="AG112" s="40">
        <v>10000000</v>
      </c>
      <c r="AH112" s="40">
        <v>10000000</v>
      </c>
      <c r="AI112" s="98">
        <v>3900000</v>
      </c>
      <c r="AJ112" s="42">
        <v>0.33</v>
      </c>
      <c r="AK112" s="42">
        <v>0.33</v>
      </c>
      <c r="AL112" s="42">
        <f>AL109</f>
        <v>0.10050000000000001</v>
      </c>
      <c r="AM112" s="40">
        <v>6000</v>
      </c>
      <c r="AN112" s="40">
        <f>AN109</f>
        <v>10000</v>
      </c>
      <c r="AO112" s="40">
        <f>AO109</f>
        <v>10000</v>
      </c>
      <c r="AP112" s="42">
        <v>0.03</v>
      </c>
      <c r="AQ112" s="42">
        <v>0.03</v>
      </c>
      <c r="AR112" s="4">
        <f>AL112+AF112/2+Z112/2</f>
        <v>0.11849999999999999</v>
      </c>
      <c r="AS112" s="11">
        <f>X112/Y112</f>
        <v>0.05</v>
      </c>
      <c r="AT112" s="15">
        <f>(AA112*Z112)*(AG112*AF112)*AR112^2/(AVERAGE(BD112,AX112)*(AA112*Z112+AG112*AF112))</f>
        <v>1418.2499158343621</v>
      </c>
      <c r="AU112" s="19">
        <f>AY112*BE112/(AY112+BE112)*(PI()^2*AL112)/(Y112^2*AN112)</f>
        <v>0.10018019504865139</v>
      </c>
      <c r="AV112" s="13">
        <f>AY112/(AY112+BE112)</f>
        <v>0.5</v>
      </c>
      <c r="AW112" s="11">
        <f>AN112/AO112</f>
        <v>1</v>
      </c>
      <c r="AX112" s="11">
        <f>1-AD112*AE112</f>
        <v>0.8911</v>
      </c>
      <c r="AY112" s="11">
        <f>Z112/AX112*SQRT(AA112*AB112)</f>
        <v>201997.53114128605</v>
      </c>
      <c r="AZ112" s="11">
        <f>SQRT(AB112/AA112)</f>
        <v>1</v>
      </c>
      <c r="BA112" s="11">
        <f>AX112*AC112/SQRT(AA112*AB112)</f>
        <v>0.34752899999999998</v>
      </c>
      <c r="BB112" s="11">
        <f>AZ112*AD112+2*BA112</f>
        <v>1.025058</v>
      </c>
      <c r="BC112" s="11">
        <f>1-AP112*AQ112</f>
        <v>0.99909999999999999</v>
      </c>
      <c r="BD112" s="11">
        <f>1-AJ112*AK112</f>
        <v>0.8911</v>
      </c>
      <c r="BE112" s="11">
        <f>AF112/BD112*SQRT(AG112*AH112)</f>
        <v>201997.53114128605</v>
      </c>
      <c r="BF112" s="11">
        <f>SQRT(AH112/AG112)</f>
        <v>1</v>
      </c>
      <c r="BG112" s="11">
        <f>BD112*AI112/SQRT(AG112*AH112)</f>
        <v>0.34752899999999998</v>
      </c>
      <c r="BH112" s="11">
        <f>BF112*AK112+2*BG112</f>
        <v>1.025058</v>
      </c>
      <c r="BI112" s="121">
        <f t="shared" ref="BI112:BI151" si="244">4*X112^2/(Y112^2)</f>
        <v>0.01</v>
      </c>
      <c r="BJ112" s="121">
        <f>16*X112^2/(3*(BJ111^2+1)*Y112^2)</f>
        <v>2.6666666666666666E-3</v>
      </c>
      <c r="BK112" s="121">
        <f>16*X112^2/(3*(BK111^2+1)*Y112^2)</f>
        <v>1.3333333333333333E-3</v>
      </c>
      <c r="BL112" s="121">
        <f>16*X112^2/(3*(BL111^2+1)*Y112^2)</f>
        <v>7.8431372549019605E-4</v>
      </c>
      <c r="BM112" s="121">
        <f>16*X112^2/(3*(BM111^2+1)*Y112^2)</f>
        <v>5.1282051282051282E-4</v>
      </c>
      <c r="BN112" s="121">
        <f>16*X112^2/(3*(BN111^2+1)*Y112^2)</f>
        <v>3.6036036036036037E-4</v>
      </c>
      <c r="BO112" s="121">
        <f>16*X112^2/(3*(BO111^2+1)*Y112^2)</f>
        <v>2.6666666666666668E-4</v>
      </c>
      <c r="BP112" s="121">
        <f>16*X112^2/(3*(BP111^2+1)*Y112^2)</f>
        <v>2.0512820512820512E-4</v>
      </c>
      <c r="BQ112" s="121">
        <f>4/3</f>
        <v>1.3333333333333333</v>
      </c>
      <c r="BR112" s="121">
        <f t="shared" ref="BR112:BX127" si="245">4/3</f>
        <v>1.3333333333333333</v>
      </c>
      <c r="BS112" s="121">
        <f t="shared" si="245"/>
        <v>1.3333333333333333</v>
      </c>
      <c r="BT112" s="121">
        <f t="shared" si="245"/>
        <v>1.3333333333333333</v>
      </c>
      <c r="BU112" s="121">
        <f t="shared" si="245"/>
        <v>1.3333333333333333</v>
      </c>
      <c r="BV112" s="121">
        <f t="shared" si="245"/>
        <v>1.3333333333333333</v>
      </c>
      <c r="BW112" s="121">
        <f t="shared" si="245"/>
        <v>1.3333333333333333</v>
      </c>
      <c r="BX112" s="121">
        <f t="shared" si="245"/>
        <v>1.3333333333333333</v>
      </c>
      <c r="BY112" s="121">
        <f>4*Y112^2/X112^2</f>
        <v>1600</v>
      </c>
      <c r="BZ112" s="121">
        <f>(BZ111^4+6*BZ111^2+1)/(BZ111^2+1)*(Y112^2/X112^2)</f>
        <v>3279.9999999999995</v>
      </c>
      <c r="CA112" s="121">
        <f>(CA111^4+6*CA111^2+1)/(CA111^2+1)*(Y112^2/X112^2)</f>
        <v>5440</v>
      </c>
      <c r="CB112" s="121">
        <f>(CB111^4+6*CB111^2+1)/(CB111^2+1)*(Y112^2/X112^2)</f>
        <v>8305.8823529411766</v>
      </c>
      <c r="CC112" s="121">
        <f>(CC111^4+6*CC111^2+1)/(CC111^2+1)*(Y112^2/X112^2)</f>
        <v>11938.461538461539</v>
      </c>
      <c r="CD112" s="121">
        <f>(CD111^4+6*CD111^2+1)/(CD111^2+1)*(Y112^2/X112^2)</f>
        <v>16356.756756756758</v>
      </c>
      <c r="CE112" s="121">
        <f>(CE111^4+6*CE111^2+1)/(CE111^2+1)*(Y112^2/X112^2)</f>
        <v>21568</v>
      </c>
      <c r="CF112" s="121">
        <f>(CF111^4+6*CF111^2+1)/(CF111^2+1)*(Y112^2/X112^2)</f>
        <v>27575.384615384617</v>
      </c>
      <c r="CG112" s="121">
        <f>BI112/4</f>
        <v>2.5000000000000001E-3</v>
      </c>
      <c r="CH112" s="121">
        <f t="shared" ref="CH112:CH151" si="246">BJ112/4</f>
        <v>6.6666666666666664E-4</v>
      </c>
      <c r="CI112" s="121">
        <f t="shared" ref="CI112:CI151" si="247">BK112/4</f>
        <v>3.3333333333333332E-4</v>
      </c>
      <c r="CJ112" s="121">
        <f t="shared" ref="CJ112:CJ151" si="248">BL112/4</f>
        <v>1.9607843137254901E-4</v>
      </c>
      <c r="CK112" s="121">
        <f t="shared" ref="CK112:CK151" si="249">BM112/4</f>
        <v>1.2820512820512821E-4</v>
      </c>
      <c r="CL112" s="121">
        <f t="shared" ref="CL112:CL151" si="250">BN112/4</f>
        <v>9.0090090090090091E-5</v>
      </c>
      <c r="CM112" s="121">
        <f t="shared" ref="CM112:CM151" si="251">BO112/4</f>
        <v>6.666666666666667E-5</v>
      </c>
      <c r="CN112" s="121">
        <f t="shared" ref="CN112:CN147" si="252">BP112</f>
        <v>2.0512820512820512E-4</v>
      </c>
      <c r="CO112" s="95">
        <f t="shared" ref="CO112:CO151" si="253">AZ112*BI112*AW112/CG112+(1+AW112/CG112)*BA112*BQ112+BY112/AZ112</f>
        <v>1789.8121719999999</v>
      </c>
      <c r="CP112" s="95">
        <f t="shared" ref="CP112:CP151" si="254">AZ112*BJ112*AW112/CH112+(1+AW112/CH112)*BA112*BR112+BZ112/AZ112</f>
        <v>3979.5213719999992</v>
      </c>
      <c r="CQ112" s="95">
        <f t="shared" ref="CQ112:CQ151" si="255">AZ112*BK112*AW112/CI112+(1+AW112/CI112)*BA112*BS112+CA112/AZ112</f>
        <v>6834.5793720000001</v>
      </c>
      <c r="CR112" s="95">
        <f t="shared" ref="CR112:CR151" si="256">AZ112*BL112*AW112/CJ112+(1+AW112/CJ112)*BA112*BT112+CB112/AZ112</f>
        <v>10673.542924941175</v>
      </c>
      <c r="CS112" s="95">
        <f t="shared" ref="CS112:CS151" si="257">AZ112*BM112*AW112/CK112+(1+AW112/CK112)*BA112*BU112+CC112/AZ112</f>
        <v>15557.226510461538</v>
      </c>
      <c r="CT112" s="95">
        <f t="shared" ref="CT112:CT151" si="258">AZ112*BN112*AW112/CL112+(1+AW112/CL112)*BA112*BV112+CD112/AZ112</f>
        <v>21504.649328756757</v>
      </c>
      <c r="CU112" s="95">
        <f t="shared" ref="CU112:CU151" si="259">AZ112*BO112*AW112/CM112+(1+AW112/CM112)*BA112*BW112+CE112/AZ112</f>
        <v>28523.043372</v>
      </c>
      <c r="CV112" s="95">
        <f t="shared" ref="CV112:CV151" si="260">AZ112*BP112*AW112/CN112+(1+AW112/CN112)*BA112*BX112+CF112/AZ112</f>
        <v>29835.786487384616</v>
      </c>
      <c r="CW112" s="95">
        <f t="shared" ref="CW112:CW151" si="261">BF112*BI112*AW112/CG112+(1+AW112/CG112)*BG112*BQ112+BY112/BF112</f>
        <v>1789.8121719999999</v>
      </c>
      <c r="CX112" s="95">
        <f t="shared" ref="CX112:CX151" si="262">BF112*BJ112*AW112/CH112+(1+AW112/CH112)*BG112*BR112+BZ112/BF112</f>
        <v>3979.5213719999992</v>
      </c>
      <c r="CY112" s="95">
        <f t="shared" ref="CY112:CY151" si="263">BF112*BK112*AW112/CI112+(1+AW112/CI112)*BG112*BS112+CA112/BF112</f>
        <v>6834.5793720000001</v>
      </c>
      <c r="CZ112" s="95">
        <f t="shared" ref="CZ112:CZ151" si="264">BF112*BL112*AW112/CJ112+(1+AW112/CJ112)*BG112*BT112+CB112/BF112</f>
        <v>10673.542924941175</v>
      </c>
      <c r="DA112" s="95">
        <f t="shared" ref="DA112:DA151" si="265">BF112*BM112*AW112/CK112+(1+AW112/CK112)*BG112*BU112+CC112/BF112</f>
        <v>15557.226510461538</v>
      </c>
      <c r="DB112" s="95">
        <f t="shared" ref="DB112:DB151" si="266">BF112*BN112*AW112/CL112+(1+AW112/CL112)*BG112*BV112+CD112/BF112</f>
        <v>21504.649328756757</v>
      </c>
      <c r="DC112" s="95">
        <f t="shared" ref="DC112:DC151" si="267">BF112*BO112*AW112/CM112+(1+AW112/CM112)*BG112*BW112+CE112/BF112</f>
        <v>28523.043372</v>
      </c>
      <c r="DD112" s="95">
        <f t="shared" ref="DD112:DD151" si="268">BF112*BP112*AW112/CN112+(1+AW112/CN112)*BG112*BX112+CF112/BF112</f>
        <v>29835.786487384616</v>
      </c>
      <c r="DE112" s="13">
        <f>AZ112*BI112+2*BB112*BQ112+BY112/AZ112</f>
        <v>1602.7434880000001</v>
      </c>
      <c r="DF112" s="13">
        <f>AZ112*BJ112+2*BB112*BR112+BZ112/AZ112</f>
        <v>3282.7361546666662</v>
      </c>
      <c r="DG112" s="13">
        <f>AZ112*BK112+2*BB112*BS112+CA112/AZ112</f>
        <v>5442.7348213333335</v>
      </c>
      <c r="DH112" s="13">
        <f>AZ112*BL112+2*BB112*BT112+CB112/AZ112</f>
        <v>8308.6166252549028</v>
      </c>
      <c r="DI112" s="13">
        <f t="shared" ref="DI112:DI151" si="269">AZ112*BM112+2*BB112*BU112+CC112/AZ112</f>
        <v>11941.195539282051</v>
      </c>
      <c r="DJ112" s="13">
        <f t="shared" ref="DJ112:DJ151" si="270">AZ112*BN112+2*BB112*BV112+CD112/AZ112</f>
        <v>16359.490605117118</v>
      </c>
      <c r="DK112" s="13">
        <f t="shared" ref="DK112:DK151" si="271">AZ112*BO112+2*BB112*BW112+CE112/AZ112</f>
        <v>21570.733754666668</v>
      </c>
      <c r="DL112" s="13">
        <f t="shared" ref="DL112:DL151" si="272">AZ112*BP112+2*BB112*BX112+CF112/AZ112</f>
        <v>27578.118308512821</v>
      </c>
      <c r="DM112" s="95">
        <f t="shared" ref="DM112:DM151" si="273">BF112*BI112+2*BH112*BQ112+BY112/BF112</f>
        <v>1602.7434880000001</v>
      </c>
      <c r="DN112" s="95">
        <f t="shared" ref="DN112:DN151" si="274">BF112*BJ112+2*BH112*BR112+BZ112/BF112</f>
        <v>3282.7361546666662</v>
      </c>
      <c r="DO112" s="95">
        <f t="shared" ref="DO112:DO151" si="275">BF112*BK112+2*BH112*BS112+CA112/BF112</f>
        <v>5442.7348213333335</v>
      </c>
      <c r="DP112" s="95">
        <f t="shared" ref="DP112:DP151" si="276">BF112*BL112+2*BH112*BT112+CB112/BF112</f>
        <v>8308.6166252549028</v>
      </c>
      <c r="DQ112" s="95">
        <f t="shared" ref="DQ112:DQ151" si="277">BF112*BM112+2*BH112*BU112+CC112/BF112</f>
        <v>11941.195539282051</v>
      </c>
      <c r="DR112" s="95">
        <f t="shared" ref="DR112:DR151" si="278">BF112*BN112+2*BH112*BV112+CD112/BF112</f>
        <v>16359.490605117118</v>
      </c>
      <c r="DS112" s="95">
        <f t="shared" ref="DS112:DS151" si="279">BF112*BO112+2*BH112*BW112+CE112/BF112</f>
        <v>21570.733754666668</v>
      </c>
      <c r="DT112" s="95">
        <f t="shared" ref="DT112:DT151" si="280">BF112*BP112+2*BH112*BX112+CF112/BF112</f>
        <v>27578.118308512821</v>
      </c>
      <c r="DU112" s="95">
        <f t="shared" ref="DU112:DU151" si="281">((AZ112^2+BF112^2)/(2*AZ112*BF112))*BI112*BY112-BB112*BH112*BQ112^2+BQ112/2*(BA112*DM112+BG112*DE112)</f>
        <v>756.79846635999991</v>
      </c>
      <c r="DV112" s="95">
        <f t="shared" ref="DV112:DV151" si="282">((AZ112^2+BF112^2)/(2*AZ112*BF112))*BJ112*BZ112-BB112*BH112*BR112^2+BR112/2*(BA112*DN112+BG112*DF112)</f>
        <v>1528.0066949653326</v>
      </c>
      <c r="DW112" s="95">
        <f t="shared" ref="DW112:DW151" si="283">((AZ112^2+BF112^2)/(2*AZ112*BF112))*BK112*CA112-BB112*BH112*BS112^2+BS112/2*(BA112*DO112+BG112*DG112)</f>
        <v>2527.3962638026665</v>
      </c>
      <c r="DX112" s="95">
        <f t="shared" ref="DX112:DX151" si="284">((AZ112^2+BF112^2)/(2*AZ112*BF112))*BL112*CB112-BB112*BH112*BT112^2+BT112/2*(BA112*DP112+BG112*DH112)</f>
        <v>3854.6267312477967</v>
      </c>
      <c r="DY112" s="95">
        <f t="shared" ref="DY112:DY151" si="285">((AZ112^2+BF112^2)/(2*AZ112*BF112))*BM112*CC112-BB112*BH112*BU112^2+BU112/2*(BA112*DQ112+BG112*DI112)</f>
        <v>5537.4699582351086</v>
      </c>
      <c r="DZ112" s="95">
        <f t="shared" ref="DZ112:DZ151" si="286">((AZ112^2+BF112^2)/(2*AZ112*BF112))*BN112*CD112-BB112*BH112*BV112^2+BV112/2*(BA112*DR112+BG112*DJ112)</f>
        <v>7584.5562182719841</v>
      </c>
      <c r="EA112" s="95">
        <f t="shared" ref="EA112:EA151" si="287">((AZ112^2+BF112^2)/(2*AZ112*BF112))*BO112*CE112-BB112*BH112*BW112^2+BW112/2*(BA112*DS112+BG112*DK112)</f>
        <v>9999.1575188725328</v>
      </c>
      <c r="EB112" s="95">
        <f t="shared" ref="EB112:EB151" si="288">((AZ112^2+BF112^2)/(2*AZ112*BF112))*BP112*CF112-BB112*BH112*BX112^2+BX112/2*(BA112*DT112+BG112*DL112)</f>
        <v>12782.716336842539</v>
      </c>
      <c r="EC112" s="95">
        <f t="shared" ref="EC112:EC151" si="289">BI112*BY112-BB112^2*BQ112^2+BA112*BQ112*DE112</f>
        <v>756.79846635999991</v>
      </c>
      <c r="ED112" s="95">
        <f t="shared" ref="ED112:ED151" si="290">BJ112*BZ112-BB112^2*BR112^2+BA112*BR112*DF112</f>
        <v>1528.0066949653328</v>
      </c>
      <c r="EE112" s="95">
        <f t="shared" ref="EE112:EE151" si="291">BK112*CA112-BB112^2*BS112^2+BA112*BS112*DG112</f>
        <v>2527.3962638026665</v>
      </c>
      <c r="EF112" s="95">
        <f t="shared" ref="EF112:EF151" si="292">BL112*CB112-BB112^2*BT112^2+BA112*BT112*DH112</f>
        <v>3854.6267312477971</v>
      </c>
      <c r="EG112" s="95">
        <f t="shared" ref="EG112:EG151" si="293">BM112*CC112-BB112^2*BU112^2+BA112*BU112*DI112</f>
        <v>5537.4699582351086</v>
      </c>
      <c r="EH112" s="95">
        <f t="shared" ref="EH112:EH151" si="294">BN112*CD112-BB112^2*BV112^2+BA112*BV112*DJ112</f>
        <v>7584.5562182719841</v>
      </c>
      <c r="EI112" s="95">
        <f t="shared" ref="EI112:EI151" si="295">BO112*CE112-BB112^2*BW112^2+BA112*BW112*DK112</f>
        <v>9999.1575188725328</v>
      </c>
      <c r="EJ112" s="95">
        <f t="shared" ref="EJ112:EJ151" si="296">BP112*CF112-BB112^2*BX112^2+BA112*BX112*DL112</f>
        <v>12782.716336842539</v>
      </c>
      <c r="EK112" s="95">
        <f t="shared" ref="EK112:EK151" si="297">BI112*BY112-BH112^2*BQ112^2+BG112*BQ112*DM112</f>
        <v>756.79846635999991</v>
      </c>
      <c r="EL112" s="95">
        <f t="shared" ref="EL112:EL151" si="298">BJ112*BZ112-BH112^2*BR112^2+BG112*BR112*DN112</f>
        <v>1528.0066949653328</v>
      </c>
      <c r="EM112" s="95">
        <f t="shared" ref="EM112:EM151" si="299">BK112*CA112-BH112^2*BS112^2+BG112*BS112*DO112</f>
        <v>2527.3962638026665</v>
      </c>
      <c r="EN112" s="95">
        <f t="shared" ref="EN112:EN151" si="300">BL112*CB112-BH112^2*BT112^2+BG112*BT112*DP112</f>
        <v>3854.6267312477971</v>
      </c>
      <c r="EO112" s="95">
        <f t="shared" ref="EO112:EO151" si="301">BM112*CC112-BH112^2*BU112^2+BG112*BU112*DQ112</f>
        <v>5537.4699582351086</v>
      </c>
      <c r="EP112" s="95">
        <f t="shared" ref="EP112:EP151" si="302">BN112*CD112-BH112^2*BV112^2+BG112*BV112*DR112</f>
        <v>7584.5562182719841</v>
      </c>
      <c r="EQ112" s="95">
        <f t="shared" ref="EQ112:EQ151" si="303">BO112*CE112-BH112^2*BW112^2+BG112*BW112*DS112</f>
        <v>9999.1575188725328</v>
      </c>
      <c r="ER112" s="95">
        <f t="shared" ref="ER112:ER151" si="304">BP112*CF112-BH112^2*BX112^2+BG112*BX112*DT112</f>
        <v>12782.716336842539</v>
      </c>
      <c r="ES112" s="95">
        <f t="shared" ref="ES112:ES151" si="305">AV112+(1-AV112)*DE112/DM112*EK112/EC112</f>
        <v>1</v>
      </c>
      <c r="ET112" s="95">
        <f t="shared" ref="ET112:ET151" si="306">AV112+(1-AV112)*DF112/DN112*EL112/ED112</f>
        <v>1</v>
      </c>
      <c r="EU112" s="95">
        <f t="shared" ref="EU112:EU151" si="307">AV112+(1-AV112)*DG112/DO112*EM112/EE112</f>
        <v>1</v>
      </c>
      <c r="EV112" s="95">
        <f t="shared" ref="EV112:EV151" si="308">AV112+(1-AV112)*DH112/DP112*EN112/EF112</f>
        <v>1</v>
      </c>
      <c r="EW112" s="95">
        <f t="shared" ref="EW112:EW151" si="309">AV112+(1-AV112)*DI112/DQ112*EO112/EG112</f>
        <v>1</v>
      </c>
      <c r="EX112" s="95">
        <f t="shared" ref="EX112:EX151" si="310">AV112+(1-AV112)*DJ112/DR112*EP112/EH112</f>
        <v>1</v>
      </c>
      <c r="EY112" s="95">
        <f t="shared" ref="EY112:EY151" si="311">AV112+(1-AV112)*DK112/DS112*EQ112/EI112</f>
        <v>1</v>
      </c>
      <c r="EZ112" s="95">
        <f t="shared" ref="EZ112:EZ151" si="312">AV112+(1-AV112)*DL112/DT112*ER112/EJ112</f>
        <v>1</v>
      </c>
      <c r="FA112" s="95">
        <f t="shared" ref="FA112:FA151" si="313">AV112^2+2*AV112*(1-AV112)*(DU112/EC112)+(1-AV112)^2*(EK112/EC112)</f>
        <v>1</v>
      </c>
      <c r="FB112" s="95">
        <f t="shared" ref="FB112:FB151" si="314">AV112^2+2*AV112*(1-AV112)*(DV112/ED112)+(1-AV112)^2*(EL112/ED112)</f>
        <v>1</v>
      </c>
      <c r="FC112" s="95">
        <f t="shared" ref="FC112:FC151" si="315">AV112^2+2*AV112*(1-AV112)*(DW112/EE112)+(1-AV112)^2*(EM112/EE112)</f>
        <v>1</v>
      </c>
      <c r="FD112" s="95">
        <f t="shared" ref="FD112:FD151" si="316">AV112^2+2*AV112*(1-AV112)*(DX112/EF112)+(1-AV112)^2*(EN112/EF112)</f>
        <v>1</v>
      </c>
      <c r="FE112" s="95">
        <f t="shared" ref="FE112:FE151" si="317">AV112^2+2*AV112*(1-AV112)*(DY112/EG112)+(1-AV112)^2*(EO112/EG112)</f>
        <v>1</v>
      </c>
      <c r="FF112" s="95">
        <f t="shared" ref="FF112:FF151" si="318">AV112^2+2*AV112*(1-AV112)*(DZ112/EH112)+(1-AV112)^2*(EP112/EH112)</f>
        <v>1</v>
      </c>
      <c r="FG112" s="95">
        <f t="shared" ref="FG112:FG151" si="319">AV112^2+2*AV112*(1-AV112)*(EA112/EI112)+(1-AV112)^2*(EQ112/EI112)</f>
        <v>1</v>
      </c>
      <c r="FH112" s="95">
        <f t="shared" ref="FH112:FH151" si="320">AV112^2+2*AV112*(1-AV112)*(EB112/EJ112)+(1-AV112)^2*(ER112/EJ112)</f>
        <v>1</v>
      </c>
      <c r="FI112" s="95">
        <f t="shared" ref="FI112:FI151" si="321">AV112+(1-AV112)*CO112/CW112*EK112/EC112</f>
        <v>1</v>
      </c>
      <c r="FJ112" s="95">
        <f t="shared" ref="FJ112:FJ151" si="322">AV112+(1-AV112)*CP112/CX112*EL112/ED112</f>
        <v>1</v>
      </c>
      <c r="FK112" s="95">
        <f t="shared" ref="FK112:FK151" si="323">AV112+(1-AV112)*CQ112/CY112*EM112/EE112</f>
        <v>1</v>
      </c>
      <c r="FL112" s="95">
        <f t="shared" ref="FL112:FL151" si="324">AV112+(1-AV112)*CR112/CZ112*EN112/EF112</f>
        <v>1</v>
      </c>
      <c r="FM112" s="95">
        <f t="shared" ref="FM112:FM151" si="325">AV112+(1-AV112)*CS112/DA112*EO112/EG112</f>
        <v>1</v>
      </c>
      <c r="FN112" s="95">
        <f t="shared" ref="FN112:FN151" si="326">AV112+(1-AV112)*CT112/DB112*EP112/EH112</f>
        <v>1</v>
      </c>
      <c r="FO112" s="95">
        <f t="shared" ref="FO112:FO151" si="327">AV112+(1-AV112)*CU112/DC112*EQ112/EI112</f>
        <v>1</v>
      </c>
      <c r="FP112" s="95">
        <f t="shared" ref="FP112:FP151" si="328">AV112+(1-AV112)*CV112/DD112*ER112/EJ112</f>
        <v>1</v>
      </c>
      <c r="FQ112" s="115">
        <f t="shared" ref="FQ112:FQ151" si="329">(ES112*DM112+(1+AW112/CG112)*EK112*AU112)/(FA112+FI112*CW112*AU112+(AW112/CG112)*EK112*AU112^2)</f>
        <v>9.9443439306293495</v>
      </c>
      <c r="FR112" s="115">
        <f t="shared" ref="FR112:FR151" si="330">(ET112*DN112+(1+AW112/CH112)*EL112*AU112)/(FB112+FJ112*CX112*AU112+(AW112/CH112)*EL112*AU112^2)</f>
        <v>9.9583533619475322</v>
      </c>
      <c r="FS112" s="115">
        <f t="shared" ref="FS112:FS151" si="331">(EU112*DO112+(1+AW112/CI112)*EM112*AU112)/(FC112+FK112*CY112*AU112+(AW112/CI112)*EM112*AU112^2)</f>
        <v>9.9670530817251475</v>
      </c>
      <c r="FT112" s="115">
        <f t="shared" ref="FT112:FT151" si="332">(EV112*DP112+(1+AW112/CJ112)*EN112*AU112)/(FD112+FL112*CZ112*AU112+(AW112/CJ112)*EN112*AU112^2)</f>
        <v>9.9719872094586712</v>
      </c>
      <c r="FU112" s="115">
        <f t="shared" ref="FU112:FU151" si="333">(EW112*DQ112+(1+AW112/CK112)*EO112*AU112)/(FE112+FM112*DA112*AU112+(AW112/CK112)*EO112*AU112^2)</f>
        <v>9.9749531726846161</v>
      </c>
      <c r="FV112" s="115">
        <f t="shared" ref="FV112:FV151" si="334">(EX112*DR112+(1+AW112/CL112)*EP112*AU112)/(FF112+FN112*DB112*AU112+(AW112/CL112)*EP112*AU112^2)</f>
        <v>9.9768241061866902</v>
      </c>
      <c r="FW112" s="115">
        <f t="shared" ref="FW112:FW151" si="335">(EY112*DS112+(1+AW112/CM112)*EQ112*AU112)/(FG112+FO112*DC112*AU112+(AW112/CM112)*EQ112*AU112^2)</f>
        <v>9.9780606447030866</v>
      </c>
      <c r="FX112" s="115">
        <f t="shared" ref="FX112:FX151" si="336">(EZ112*DT112+(1+AW112/CN112)*ER112*AU112)/(FH112+FP112*DD112*AU112+(AW112/CN112)*ER112*AU112^2)</f>
        <v>9.980442119716928</v>
      </c>
      <c r="FY112" s="90"/>
      <c r="FZ112" s="90">
        <f>MIN(FQ112:FX112)</f>
        <v>9.9443439306293495</v>
      </c>
    </row>
    <row r="113" spans="1:266" s="47" customFormat="1" ht="13.8" x14ac:dyDescent="0.3">
      <c r="E113" s="49"/>
      <c r="F113" s="57"/>
      <c r="H113" s="57"/>
      <c r="I113" s="49"/>
      <c r="J113" s="59"/>
      <c r="K113" s="59"/>
      <c r="L113" s="60"/>
      <c r="M113" s="51">
        <v>1</v>
      </c>
      <c r="N113" s="51"/>
      <c r="O113" s="51"/>
      <c r="P113" s="51"/>
      <c r="Q113" s="51"/>
      <c r="R113" s="51"/>
      <c r="S113" s="51"/>
      <c r="T113" s="51"/>
      <c r="X113" s="118">
        <v>1</v>
      </c>
      <c r="Y113" s="118">
        <v>10</v>
      </c>
      <c r="Z113" s="40">
        <v>1.7999999999999999E-2</v>
      </c>
      <c r="AA113" s="40">
        <v>10000000</v>
      </c>
      <c r="AB113" s="40">
        <v>10000000</v>
      </c>
      <c r="AC113" s="98">
        <v>3900000</v>
      </c>
      <c r="AD113" s="42">
        <v>0.33</v>
      </c>
      <c r="AE113" s="42">
        <v>0.33</v>
      </c>
      <c r="AF113" s="41">
        <v>1.7999999999999999E-2</v>
      </c>
      <c r="AG113" s="40">
        <v>10000000</v>
      </c>
      <c r="AH113" s="40">
        <v>10000000</v>
      </c>
      <c r="AI113" s="98">
        <v>3900000</v>
      </c>
      <c r="AJ113" s="42">
        <v>0.33</v>
      </c>
      <c r="AK113" s="42">
        <v>0.33</v>
      </c>
      <c r="AL113" s="42">
        <f>AL109</f>
        <v>0.10050000000000001</v>
      </c>
      <c r="AM113" s="40">
        <v>6000</v>
      </c>
      <c r="AN113" s="40">
        <f>AN109</f>
        <v>10000</v>
      </c>
      <c r="AO113" s="40">
        <f>AO109</f>
        <v>10000</v>
      </c>
      <c r="AP113" s="42">
        <v>0.03</v>
      </c>
      <c r="AQ113" s="42">
        <v>0.03</v>
      </c>
      <c r="AR113" s="4">
        <f t="shared" ref="AR113:AR151" si="337">AL113+AF113/2+Z113/2</f>
        <v>0.11849999999999999</v>
      </c>
      <c r="AS113" s="11">
        <f t="shared" ref="AS113:AS151" si="338">X113/Y113</f>
        <v>0.1</v>
      </c>
      <c r="AT113" s="15">
        <f t="shared" ref="AT113:AT151" si="339">(AA113*Z113)*(AG113*AF113)*AR113^2/(AVERAGE(BD113,AX113)*(AA113*Z113+AG113*AF113))</f>
        <v>1418.2499158343621</v>
      </c>
      <c r="AU113" s="19">
        <f t="shared" ref="AU113:AU151" si="340">AY113*BE113/(AY113+BE113)*(PI()^2*AL113)/(Y113^2*AN113)</f>
        <v>0.10018019504865139</v>
      </c>
      <c r="AV113" s="13">
        <f t="shared" ref="AV113:AV151" si="341">AY113/(AY113+BE113)</f>
        <v>0.5</v>
      </c>
      <c r="AW113" s="11">
        <f t="shared" ref="AW113:AW151" si="342">AN113/AO113</f>
        <v>1</v>
      </c>
      <c r="AX113" s="11">
        <f t="shared" ref="AX113:AX151" si="343">1-AD113*AE113</f>
        <v>0.8911</v>
      </c>
      <c r="AY113" s="11">
        <f t="shared" ref="AY113:AY151" si="344">Z113/AX113*SQRT(AA113*AB113)</f>
        <v>201997.53114128605</v>
      </c>
      <c r="AZ113" s="11">
        <f t="shared" ref="AZ113:AZ151" si="345">SQRT(AB113/AA113)</f>
        <v>1</v>
      </c>
      <c r="BA113" s="11">
        <f t="shared" ref="BA113:BA151" si="346">AX113*AC113/SQRT(AA113*AB113)</f>
        <v>0.34752899999999998</v>
      </c>
      <c r="BB113" s="11">
        <f t="shared" ref="BB113:BB151" si="347">AZ113*AD113+2*BA113</f>
        <v>1.025058</v>
      </c>
      <c r="BC113" s="11">
        <f t="shared" ref="BC113:BC151" si="348">1-AP113*AQ113</f>
        <v>0.99909999999999999</v>
      </c>
      <c r="BD113" s="11">
        <f t="shared" ref="BD113:BD151" si="349">1-AJ113*AK113</f>
        <v>0.8911</v>
      </c>
      <c r="BE113" s="11">
        <f t="shared" ref="BE113:BE151" si="350">AF113/BD113*SQRT(AG113*AH113)</f>
        <v>201997.53114128605</v>
      </c>
      <c r="BF113" s="11">
        <f t="shared" ref="BF113:BF151" si="351">SQRT(AH113/AG113)</f>
        <v>1</v>
      </c>
      <c r="BG113" s="11">
        <f t="shared" ref="BG113:BG151" si="352">BD113*AI113/SQRT(AG113*AH113)</f>
        <v>0.34752899999999998</v>
      </c>
      <c r="BH113" s="11">
        <f t="shared" ref="BH113:BH151" si="353">BF113*AK113+2*BG113</f>
        <v>1.025058</v>
      </c>
      <c r="BI113" s="121">
        <f t="shared" si="244"/>
        <v>0.04</v>
      </c>
      <c r="BJ113" s="121">
        <f>16*X113^2/(3*(BJ111^2+1)*Y113^2)</f>
        <v>1.0666666666666666E-2</v>
      </c>
      <c r="BK113" s="121">
        <f>16*X113^2/(3*(BK111^2+1)*Y113^2)</f>
        <v>5.3333333333333332E-3</v>
      </c>
      <c r="BL113" s="121">
        <f>16*X113^2/(3*(BL111^2+1)*Y113^2)</f>
        <v>3.1372549019607842E-3</v>
      </c>
      <c r="BM113" s="121">
        <f>16*X113^2/(3*(BM111^2+1)*Y113^2)</f>
        <v>2.0512820512820513E-3</v>
      </c>
      <c r="BN113" s="121">
        <f>16*X113^2/(3*(BN111^2+1)*Y113^2)</f>
        <v>1.4414414414414415E-3</v>
      </c>
      <c r="BO113" s="121">
        <f>16*X113^2/(3*(BO111^2+1)*Y113^2)</f>
        <v>1.0666666666666667E-3</v>
      </c>
      <c r="BP113" s="121">
        <f>16*X113^2/(3*(BP111^2+1)*Y113^2)</f>
        <v>8.2051282051282047E-4</v>
      </c>
      <c r="BQ113" s="121">
        <f t="shared" ref="BQ113:BX151" si="354">4/3</f>
        <v>1.3333333333333333</v>
      </c>
      <c r="BR113" s="121">
        <f t="shared" si="245"/>
        <v>1.3333333333333333</v>
      </c>
      <c r="BS113" s="121">
        <f t="shared" si="245"/>
        <v>1.3333333333333333</v>
      </c>
      <c r="BT113" s="121">
        <f t="shared" si="245"/>
        <v>1.3333333333333333</v>
      </c>
      <c r="BU113" s="121">
        <f t="shared" si="245"/>
        <v>1.3333333333333333</v>
      </c>
      <c r="BV113" s="121">
        <f t="shared" si="245"/>
        <v>1.3333333333333333</v>
      </c>
      <c r="BW113" s="121">
        <f t="shared" si="245"/>
        <v>1.3333333333333333</v>
      </c>
      <c r="BX113" s="121">
        <f t="shared" si="245"/>
        <v>1.3333333333333333</v>
      </c>
      <c r="BY113" s="121">
        <f t="shared" ref="BY113:BY151" si="355">4*Y113^2/X113^2</f>
        <v>400</v>
      </c>
      <c r="BZ113" s="121">
        <f>(BZ111^4+6*BZ111^2+1)/(BZ111^2+1)*(Y113^2/X113^2)</f>
        <v>819.99999999999989</v>
      </c>
      <c r="CA113" s="121">
        <f>(CA111^4+6*CA111^2+1)/(CA111^2+1)*(Y113^2/X113^2)</f>
        <v>1360</v>
      </c>
      <c r="CB113" s="121">
        <f>(CB111^4+6*CB111^2+1)/(CB111^2+1)*(Y113^2/X113^2)</f>
        <v>2076.4705882352941</v>
      </c>
      <c r="CC113" s="121">
        <f>(CC111^4+6*CC111^2+1)/(CC111^2+1)*(Y113^2/X113^2)</f>
        <v>2984.6153846153848</v>
      </c>
      <c r="CD113" s="121">
        <f>(CD111^4+6*CD111^2+1)/(CD111^2+1)*(Y113^2/X113^2)</f>
        <v>4089.1891891891896</v>
      </c>
      <c r="CE113" s="121">
        <f>(CE111^4+6*CE111^2+1)/(CE111^2+1)*(Y113^2/X113^2)</f>
        <v>5392</v>
      </c>
      <c r="CF113" s="121">
        <f>(CF111^4+6*CF111^2+1)/(CF111^2+1)*(Y113^2/X113^2)</f>
        <v>6893.8461538461543</v>
      </c>
      <c r="CG113" s="121">
        <f t="shared" ref="CG113:CG151" si="356">BI113/4</f>
        <v>0.01</v>
      </c>
      <c r="CH113" s="121">
        <f t="shared" si="246"/>
        <v>2.6666666666666666E-3</v>
      </c>
      <c r="CI113" s="121">
        <f t="shared" si="247"/>
        <v>1.3333333333333333E-3</v>
      </c>
      <c r="CJ113" s="121">
        <f t="shared" si="248"/>
        <v>7.8431372549019605E-4</v>
      </c>
      <c r="CK113" s="121">
        <f t="shared" si="249"/>
        <v>5.1282051282051282E-4</v>
      </c>
      <c r="CL113" s="121">
        <f t="shared" si="250"/>
        <v>3.6036036036036037E-4</v>
      </c>
      <c r="CM113" s="121">
        <f t="shared" si="251"/>
        <v>2.6666666666666668E-4</v>
      </c>
      <c r="CN113" s="121">
        <f t="shared" si="252"/>
        <v>8.2051282051282047E-4</v>
      </c>
      <c r="CO113" s="95">
        <f t="shared" si="253"/>
        <v>450.80057199999999</v>
      </c>
      <c r="CP113" s="95">
        <f t="shared" si="254"/>
        <v>998.22787199999982</v>
      </c>
      <c r="CQ113" s="95">
        <f t="shared" si="255"/>
        <v>1711.9923719999999</v>
      </c>
      <c r="CR113" s="95">
        <f t="shared" si="256"/>
        <v>2671.733260235294</v>
      </c>
      <c r="CS113" s="95">
        <f t="shared" si="257"/>
        <v>3892.6541566153846</v>
      </c>
      <c r="CT113" s="95">
        <f t="shared" si="258"/>
        <v>5379.5098611891899</v>
      </c>
      <c r="CU113" s="95">
        <f t="shared" si="259"/>
        <v>7134.1083719999997</v>
      </c>
      <c r="CV113" s="95">
        <f t="shared" si="260"/>
        <v>7460.0441508461545</v>
      </c>
      <c r="CW113" s="95">
        <f t="shared" si="261"/>
        <v>450.80057199999999</v>
      </c>
      <c r="CX113" s="95">
        <f t="shared" si="262"/>
        <v>998.22787199999982</v>
      </c>
      <c r="CY113" s="95">
        <f t="shared" si="263"/>
        <v>1711.9923719999999</v>
      </c>
      <c r="CZ113" s="95">
        <f t="shared" si="264"/>
        <v>2671.733260235294</v>
      </c>
      <c r="DA113" s="95">
        <f t="shared" si="265"/>
        <v>3892.6541566153846</v>
      </c>
      <c r="DB113" s="95">
        <f t="shared" si="266"/>
        <v>5379.5098611891899</v>
      </c>
      <c r="DC113" s="95">
        <f t="shared" si="267"/>
        <v>7134.1083719999997</v>
      </c>
      <c r="DD113" s="95">
        <f t="shared" si="268"/>
        <v>7460.0441508461545</v>
      </c>
      <c r="DE113" s="13">
        <f t="shared" ref="DE113:DE151" si="357">AZ113*BI113+2*BB113*BQ113+BY113/AZ113</f>
        <v>402.77348799999999</v>
      </c>
      <c r="DF113" s="13">
        <f t="shared" ref="DF113:DF151" si="358">AZ113*BJ113+2*BB113*BR113+BZ113/AZ113</f>
        <v>822.74415466666653</v>
      </c>
      <c r="DG113" s="13">
        <f t="shared" ref="DG113:DG151" si="359">AZ113*BK113+2*BB113*BS113+CA113/AZ113</f>
        <v>1362.7388213333334</v>
      </c>
      <c r="DH113" s="13">
        <f t="shared" ref="DH113:DH151" si="360">AZ113*BL113+2*BB113*BT113+CB113/AZ113</f>
        <v>2079.207213490196</v>
      </c>
      <c r="DI113" s="13">
        <f t="shared" si="269"/>
        <v>2987.3509238974361</v>
      </c>
      <c r="DJ113" s="13">
        <f t="shared" si="270"/>
        <v>4091.9241186306313</v>
      </c>
      <c r="DK113" s="13">
        <f t="shared" si="271"/>
        <v>5394.7345546666666</v>
      </c>
      <c r="DL113" s="13">
        <f t="shared" si="272"/>
        <v>6896.5804623589747</v>
      </c>
      <c r="DM113" s="95">
        <f t="shared" si="273"/>
        <v>402.77348799999999</v>
      </c>
      <c r="DN113" s="95">
        <f t="shared" si="274"/>
        <v>822.74415466666653</v>
      </c>
      <c r="DO113" s="95">
        <f t="shared" si="275"/>
        <v>1362.7388213333334</v>
      </c>
      <c r="DP113" s="95">
        <f t="shared" si="276"/>
        <v>2079.207213490196</v>
      </c>
      <c r="DQ113" s="95">
        <f t="shared" si="277"/>
        <v>2987.3509238974361</v>
      </c>
      <c r="DR113" s="95">
        <f t="shared" si="278"/>
        <v>4091.9241186306313</v>
      </c>
      <c r="DS113" s="95">
        <f t="shared" si="279"/>
        <v>5394.7345546666666</v>
      </c>
      <c r="DT113" s="95">
        <f t="shared" si="280"/>
        <v>6896.5804623589747</v>
      </c>
      <c r="DU113" s="95">
        <f t="shared" si="281"/>
        <v>200.76596751999995</v>
      </c>
      <c r="DV113" s="95">
        <f t="shared" si="282"/>
        <v>388.11528194133319</v>
      </c>
      <c r="DW113" s="95">
        <f t="shared" si="283"/>
        <v>636.84035729066659</v>
      </c>
      <c r="DX113" s="95">
        <f t="shared" si="284"/>
        <v>968.09283329956156</v>
      </c>
      <c r="DY113" s="95">
        <f t="shared" si="285"/>
        <v>1388.5090711151086</v>
      </c>
      <c r="DZ113" s="95">
        <f t="shared" si="286"/>
        <v>1900.1094002957682</v>
      </c>
      <c r="EA113" s="95">
        <f t="shared" si="287"/>
        <v>2503.6524175701329</v>
      </c>
      <c r="EB113" s="95">
        <f t="shared" si="288"/>
        <v>3199.4707819945402</v>
      </c>
      <c r="EC113" s="95">
        <f t="shared" si="289"/>
        <v>200.76596751999998</v>
      </c>
      <c r="ED113" s="95">
        <f t="shared" si="290"/>
        <v>388.11528194133325</v>
      </c>
      <c r="EE113" s="95">
        <f t="shared" si="291"/>
        <v>636.84035729066659</v>
      </c>
      <c r="EF113" s="95">
        <f t="shared" si="292"/>
        <v>968.09283329956156</v>
      </c>
      <c r="EG113" s="95">
        <f t="shared" si="293"/>
        <v>1388.5090711151083</v>
      </c>
      <c r="EH113" s="95">
        <f t="shared" si="294"/>
        <v>1900.1094002957682</v>
      </c>
      <c r="EI113" s="95">
        <f t="shared" si="295"/>
        <v>2503.6524175701329</v>
      </c>
      <c r="EJ113" s="95">
        <f t="shared" si="296"/>
        <v>3199.4707819945402</v>
      </c>
      <c r="EK113" s="95">
        <f t="shared" si="297"/>
        <v>200.76596751999998</v>
      </c>
      <c r="EL113" s="95">
        <f t="shared" si="298"/>
        <v>388.11528194133325</v>
      </c>
      <c r="EM113" s="95">
        <f t="shared" si="299"/>
        <v>636.84035729066659</v>
      </c>
      <c r="EN113" s="95">
        <f t="shared" si="300"/>
        <v>968.09283329956156</v>
      </c>
      <c r="EO113" s="95">
        <f t="shared" si="301"/>
        <v>1388.5090711151083</v>
      </c>
      <c r="EP113" s="95">
        <f t="shared" si="302"/>
        <v>1900.1094002957682</v>
      </c>
      <c r="EQ113" s="95">
        <f t="shared" si="303"/>
        <v>2503.6524175701329</v>
      </c>
      <c r="ER113" s="95">
        <f t="shared" si="304"/>
        <v>3199.4707819945402</v>
      </c>
      <c r="ES113" s="95">
        <f t="shared" si="305"/>
        <v>1</v>
      </c>
      <c r="ET113" s="95">
        <f t="shared" si="306"/>
        <v>1</v>
      </c>
      <c r="EU113" s="95">
        <f t="shared" si="307"/>
        <v>1</v>
      </c>
      <c r="EV113" s="95">
        <f t="shared" si="308"/>
        <v>1</v>
      </c>
      <c r="EW113" s="95">
        <f t="shared" si="309"/>
        <v>1</v>
      </c>
      <c r="EX113" s="95">
        <f t="shared" si="310"/>
        <v>1</v>
      </c>
      <c r="EY113" s="95">
        <f t="shared" si="311"/>
        <v>1</v>
      </c>
      <c r="EZ113" s="95">
        <f t="shared" si="312"/>
        <v>1</v>
      </c>
      <c r="FA113" s="95">
        <f t="shared" si="313"/>
        <v>1</v>
      </c>
      <c r="FB113" s="95">
        <f t="shared" si="314"/>
        <v>1</v>
      </c>
      <c r="FC113" s="95">
        <f t="shared" si="315"/>
        <v>1</v>
      </c>
      <c r="FD113" s="95">
        <f t="shared" si="316"/>
        <v>1</v>
      </c>
      <c r="FE113" s="95">
        <f t="shared" si="317"/>
        <v>1</v>
      </c>
      <c r="FF113" s="95">
        <f t="shared" si="318"/>
        <v>1</v>
      </c>
      <c r="FG113" s="95">
        <f t="shared" si="319"/>
        <v>1</v>
      </c>
      <c r="FH113" s="95">
        <f t="shared" si="320"/>
        <v>1</v>
      </c>
      <c r="FI113" s="95">
        <f t="shared" si="321"/>
        <v>1</v>
      </c>
      <c r="FJ113" s="95">
        <f t="shared" si="322"/>
        <v>1</v>
      </c>
      <c r="FK113" s="95">
        <f t="shared" si="323"/>
        <v>1</v>
      </c>
      <c r="FL113" s="95">
        <f t="shared" si="324"/>
        <v>1</v>
      </c>
      <c r="FM113" s="95">
        <f t="shared" si="325"/>
        <v>1</v>
      </c>
      <c r="FN113" s="95">
        <f t="shared" si="326"/>
        <v>1</v>
      </c>
      <c r="FO113" s="95">
        <f t="shared" si="327"/>
        <v>1</v>
      </c>
      <c r="FP113" s="95">
        <f t="shared" si="328"/>
        <v>1</v>
      </c>
      <c r="FQ113" s="115">
        <f t="shared" si="329"/>
        <v>9.8289900871015057</v>
      </c>
      <c r="FR113" s="115">
        <f t="shared" si="330"/>
        <v>9.888150013911627</v>
      </c>
      <c r="FS113" s="115">
        <f t="shared" si="331"/>
        <v>9.9225214776832225</v>
      </c>
      <c r="FT113" s="115">
        <f t="shared" si="332"/>
        <v>9.9420705975102859</v>
      </c>
      <c r="FU113" s="115">
        <f t="shared" si="333"/>
        <v>9.9538541364943676</v>
      </c>
      <c r="FV113" s="115">
        <f t="shared" si="334"/>
        <v>9.961301110158427</v>
      </c>
      <c r="FW113" s="115">
        <f t="shared" si="335"/>
        <v>9.966229059186638</v>
      </c>
      <c r="FX113" s="115">
        <f t="shared" si="336"/>
        <v>9.9756712345783036</v>
      </c>
      <c r="FY113" s="90"/>
      <c r="FZ113" s="90">
        <f t="shared" ref="FZ113:FZ151" si="361">MIN(FQ113:FX113)</f>
        <v>9.8289900871015057</v>
      </c>
    </row>
    <row r="114" spans="1:266" s="47" customFormat="1" ht="13.8" x14ac:dyDescent="0.3">
      <c r="E114" s="49"/>
      <c r="F114" s="57"/>
      <c r="H114" s="57"/>
      <c r="I114" s="49"/>
      <c r="J114" s="50"/>
      <c r="K114" s="57"/>
      <c r="L114" s="60">
        <f>SUM($M$1:M113)</f>
        <v>6</v>
      </c>
      <c r="M114" s="51"/>
      <c r="N114" s="51"/>
      <c r="O114" s="51"/>
      <c r="P114" s="51"/>
      <c r="Q114" s="51"/>
      <c r="R114" s="51"/>
      <c r="S114" s="51"/>
      <c r="T114" s="51"/>
      <c r="X114" s="118">
        <v>1.5</v>
      </c>
      <c r="Y114" s="118">
        <v>10</v>
      </c>
      <c r="Z114" s="40">
        <v>1.7999999999999999E-2</v>
      </c>
      <c r="AA114" s="40">
        <v>10000000</v>
      </c>
      <c r="AB114" s="40">
        <v>10000000</v>
      </c>
      <c r="AC114" s="98">
        <v>3900000</v>
      </c>
      <c r="AD114" s="42">
        <v>0.33</v>
      </c>
      <c r="AE114" s="42">
        <v>0.33</v>
      </c>
      <c r="AF114" s="41">
        <v>1.7999999999999999E-2</v>
      </c>
      <c r="AG114" s="40">
        <v>10000000</v>
      </c>
      <c r="AH114" s="40">
        <v>10000000</v>
      </c>
      <c r="AI114" s="98">
        <v>3900000</v>
      </c>
      <c r="AJ114" s="42">
        <v>0.33</v>
      </c>
      <c r="AK114" s="42">
        <v>0.33</v>
      </c>
      <c r="AL114" s="42">
        <f>AL109</f>
        <v>0.10050000000000001</v>
      </c>
      <c r="AM114" s="40">
        <v>6000</v>
      </c>
      <c r="AN114" s="40">
        <f>AN109</f>
        <v>10000</v>
      </c>
      <c r="AO114" s="40">
        <f>AO109</f>
        <v>10000</v>
      </c>
      <c r="AP114" s="42">
        <v>0.03</v>
      </c>
      <c r="AQ114" s="42">
        <v>0.03</v>
      </c>
      <c r="AR114" s="4">
        <f t="shared" si="337"/>
        <v>0.11849999999999999</v>
      </c>
      <c r="AS114" s="11">
        <f t="shared" si="338"/>
        <v>0.15</v>
      </c>
      <c r="AT114" s="15">
        <f t="shared" si="339"/>
        <v>1418.2499158343621</v>
      </c>
      <c r="AU114" s="19">
        <f t="shared" si="340"/>
        <v>0.10018019504865139</v>
      </c>
      <c r="AV114" s="13">
        <f t="shared" si="341"/>
        <v>0.5</v>
      </c>
      <c r="AW114" s="11">
        <f t="shared" si="342"/>
        <v>1</v>
      </c>
      <c r="AX114" s="11">
        <f t="shared" si="343"/>
        <v>0.8911</v>
      </c>
      <c r="AY114" s="11">
        <f t="shared" si="344"/>
        <v>201997.53114128605</v>
      </c>
      <c r="AZ114" s="11">
        <f t="shared" si="345"/>
        <v>1</v>
      </c>
      <c r="BA114" s="11">
        <f t="shared" si="346"/>
        <v>0.34752899999999998</v>
      </c>
      <c r="BB114" s="11">
        <f t="shared" si="347"/>
        <v>1.025058</v>
      </c>
      <c r="BC114" s="11">
        <f t="shared" si="348"/>
        <v>0.99909999999999999</v>
      </c>
      <c r="BD114" s="11">
        <f t="shared" si="349"/>
        <v>0.8911</v>
      </c>
      <c r="BE114" s="11">
        <f t="shared" si="350"/>
        <v>201997.53114128605</v>
      </c>
      <c r="BF114" s="11">
        <f t="shared" si="351"/>
        <v>1</v>
      </c>
      <c r="BG114" s="11">
        <f t="shared" si="352"/>
        <v>0.34752899999999998</v>
      </c>
      <c r="BH114" s="11">
        <f t="shared" si="353"/>
        <v>1.025058</v>
      </c>
      <c r="BI114" s="121">
        <f t="shared" si="244"/>
        <v>0.09</v>
      </c>
      <c r="BJ114" s="121">
        <f>16*X114^2/(3*(BJ111^2+1)*Y114^2)</f>
        <v>2.4E-2</v>
      </c>
      <c r="BK114" s="121">
        <f>16*X114^2/(3*(BK111^2+1)*Y114^2)</f>
        <v>1.2E-2</v>
      </c>
      <c r="BL114" s="121">
        <f>16*X114^2/(3*(BL111^2+1)*Y114^2)</f>
        <v>7.058823529411765E-3</v>
      </c>
      <c r="BM114" s="121">
        <f>16*X114^2/(3*(BM111^2+1)*Y114^2)</f>
        <v>4.6153846153846158E-3</v>
      </c>
      <c r="BN114" s="121">
        <f>16*X114^2/(3*(BN111^2+1)*Y114^2)</f>
        <v>3.2432432432432431E-3</v>
      </c>
      <c r="BO114" s="121">
        <f>16*X114^2/(3*(BO111^2+1)*Y114^2)</f>
        <v>2.3999999999999998E-3</v>
      </c>
      <c r="BP114" s="121">
        <f>16*X114^2/(3*(BP111^2+1)*Y114^2)</f>
        <v>1.8461538461538461E-3</v>
      </c>
      <c r="BQ114" s="121">
        <f t="shared" si="354"/>
        <v>1.3333333333333333</v>
      </c>
      <c r="BR114" s="121">
        <f t="shared" si="245"/>
        <v>1.3333333333333333</v>
      </c>
      <c r="BS114" s="121">
        <f t="shared" si="245"/>
        <v>1.3333333333333333</v>
      </c>
      <c r="BT114" s="121">
        <f t="shared" si="245"/>
        <v>1.3333333333333333</v>
      </c>
      <c r="BU114" s="121">
        <f t="shared" si="245"/>
        <v>1.3333333333333333</v>
      </c>
      <c r="BV114" s="121">
        <f t="shared" si="245"/>
        <v>1.3333333333333333</v>
      </c>
      <c r="BW114" s="121">
        <f t="shared" si="245"/>
        <v>1.3333333333333333</v>
      </c>
      <c r="BX114" s="121">
        <f t="shared" si="245"/>
        <v>1.3333333333333333</v>
      </c>
      <c r="BY114" s="121">
        <f t="shared" si="355"/>
        <v>177.77777777777777</v>
      </c>
      <c r="BZ114" s="121">
        <f>(BZ111^4+6*BZ111^2+1)/(BZ111^2+1)*(Y114^2/X114^2)</f>
        <v>364.4444444444444</v>
      </c>
      <c r="CA114" s="121">
        <f>(CA111^4+6*CA111^2+1)/(CA111^2+1)*(Y114^2/X114^2)</f>
        <v>604.44444444444446</v>
      </c>
      <c r="CB114" s="121">
        <f>(CB111^4+6*CB111^2+1)/(CB111^2+1)*(Y114^2/X114^2)</f>
        <v>922.87581699346401</v>
      </c>
      <c r="CC114" s="121">
        <f>(CC111^4+6*CC111^2+1)/(CC111^2+1)*(Y114^2/X114^2)</f>
        <v>1326.4957264957266</v>
      </c>
      <c r="CD114" s="121">
        <f>(CD111^4+6*CD111^2+1)/(CD111^2+1)*(Y114^2/X114^2)</f>
        <v>1817.4174174174175</v>
      </c>
      <c r="CE114" s="121">
        <f>(CE111^4+6*CE111^2+1)/(CE111^2+1)*(Y114^2/X114^2)</f>
        <v>2396.4444444444443</v>
      </c>
      <c r="CF114" s="121">
        <f>(CF111^4+6*CF111^2+1)/(CF111^2+1)*(Y114^2/X114^2)</f>
        <v>3063.931623931624</v>
      </c>
      <c r="CG114" s="121">
        <f t="shared" si="356"/>
        <v>2.2499999999999999E-2</v>
      </c>
      <c r="CH114" s="121">
        <f t="shared" si="246"/>
        <v>6.0000000000000001E-3</v>
      </c>
      <c r="CI114" s="121">
        <f t="shared" si="247"/>
        <v>3.0000000000000001E-3</v>
      </c>
      <c r="CJ114" s="121">
        <f t="shared" si="248"/>
        <v>1.7647058823529412E-3</v>
      </c>
      <c r="CK114" s="121">
        <f t="shared" si="249"/>
        <v>1.153846153846154E-3</v>
      </c>
      <c r="CL114" s="121">
        <f t="shared" si="250"/>
        <v>8.1081081081081077E-4</v>
      </c>
      <c r="CM114" s="121">
        <f t="shared" si="251"/>
        <v>5.9999999999999995E-4</v>
      </c>
      <c r="CN114" s="121">
        <f t="shared" si="252"/>
        <v>1.8461538461538461E-3</v>
      </c>
      <c r="CO114" s="95">
        <f t="shared" si="253"/>
        <v>202.83546088888889</v>
      </c>
      <c r="CP114" s="95">
        <f t="shared" si="254"/>
        <v>446.13648311111103</v>
      </c>
      <c r="CQ114" s="95">
        <f t="shared" si="255"/>
        <v>763.36514977777779</v>
      </c>
      <c r="CR114" s="95">
        <f t="shared" si="256"/>
        <v>1189.9166556601306</v>
      </c>
      <c r="CS114" s="95">
        <f t="shared" si="257"/>
        <v>1732.5481651623932</v>
      </c>
      <c r="CT114" s="95">
        <f t="shared" si="258"/>
        <v>2393.3729227507511</v>
      </c>
      <c r="CU114" s="95">
        <f t="shared" si="259"/>
        <v>3173.1944831111109</v>
      </c>
      <c r="CV114" s="95">
        <f t="shared" si="260"/>
        <v>3316.3881625982908</v>
      </c>
      <c r="CW114" s="95">
        <f t="shared" si="261"/>
        <v>202.83546088888889</v>
      </c>
      <c r="CX114" s="95">
        <f t="shared" si="262"/>
        <v>446.13648311111103</v>
      </c>
      <c r="CY114" s="95">
        <f t="shared" si="263"/>
        <v>763.36514977777779</v>
      </c>
      <c r="CZ114" s="95">
        <f t="shared" si="264"/>
        <v>1189.9166556601306</v>
      </c>
      <c r="DA114" s="95">
        <f t="shared" si="265"/>
        <v>1732.5481651623932</v>
      </c>
      <c r="DB114" s="95">
        <f t="shared" si="266"/>
        <v>2393.3729227507511</v>
      </c>
      <c r="DC114" s="95">
        <f t="shared" si="267"/>
        <v>3173.1944831111109</v>
      </c>
      <c r="DD114" s="95">
        <f t="shared" si="268"/>
        <v>3316.3881625982908</v>
      </c>
      <c r="DE114" s="13">
        <f t="shared" si="357"/>
        <v>180.60126577777777</v>
      </c>
      <c r="DF114" s="13">
        <f t="shared" si="358"/>
        <v>367.20193244444442</v>
      </c>
      <c r="DG114" s="13">
        <f t="shared" si="359"/>
        <v>607.18993244444448</v>
      </c>
      <c r="DH114" s="13">
        <f t="shared" si="360"/>
        <v>925.61636381699338</v>
      </c>
      <c r="DI114" s="13">
        <f t="shared" si="269"/>
        <v>1329.233829880342</v>
      </c>
      <c r="DJ114" s="13">
        <f t="shared" si="270"/>
        <v>1820.1541486606607</v>
      </c>
      <c r="DK114" s="13">
        <f t="shared" si="271"/>
        <v>2399.1803324444445</v>
      </c>
      <c r="DL114" s="13">
        <f t="shared" si="272"/>
        <v>3066.66695808547</v>
      </c>
      <c r="DM114" s="95">
        <f t="shared" si="273"/>
        <v>180.60126577777777</v>
      </c>
      <c r="DN114" s="95">
        <f t="shared" si="274"/>
        <v>367.20193244444442</v>
      </c>
      <c r="DO114" s="95">
        <f t="shared" si="275"/>
        <v>607.18993244444448</v>
      </c>
      <c r="DP114" s="95">
        <f t="shared" si="276"/>
        <v>925.61636381699338</v>
      </c>
      <c r="DQ114" s="95">
        <f t="shared" si="277"/>
        <v>1329.233829880342</v>
      </c>
      <c r="DR114" s="95">
        <f t="shared" si="278"/>
        <v>1820.1541486606607</v>
      </c>
      <c r="DS114" s="95">
        <f t="shared" si="279"/>
        <v>2399.1803324444445</v>
      </c>
      <c r="DT114" s="95">
        <f t="shared" si="280"/>
        <v>3066.66695808547</v>
      </c>
      <c r="DU114" s="95">
        <f t="shared" si="281"/>
        <v>97.817580564444427</v>
      </c>
      <c r="DV114" s="95">
        <f t="shared" si="282"/>
        <v>177.02977134577776</v>
      </c>
      <c r="DW114" s="95">
        <f t="shared" si="283"/>
        <v>286.74015754844442</v>
      </c>
      <c r="DX114" s="95">
        <f t="shared" si="284"/>
        <v>433.55113410479032</v>
      </c>
      <c r="DY114" s="95">
        <f t="shared" si="285"/>
        <v>620.18403702621958</v>
      </c>
      <c r="DZ114" s="95">
        <f t="shared" si="286"/>
        <v>847.43480577084313</v>
      </c>
      <c r="EA114" s="95">
        <f t="shared" si="287"/>
        <v>1115.5964665105778</v>
      </c>
      <c r="EB114" s="95">
        <f t="shared" si="288"/>
        <v>1424.7961016923182</v>
      </c>
      <c r="EC114" s="95">
        <f t="shared" si="289"/>
        <v>97.817580564444427</v>
      </c>
      <c r="ED114" s="95">
        <f t="shared" si="290"/>
        <v>177.02977134577776</v>
      </c>
      <c r="EE114" s="95">
        <f t="shared" si="291"/>
        <v>286.74015754844442</v>
      </c>
      <c r="EF114" s="95">
        <f t="shared" si="292"/>
        <v>433.55113410479038</v>
      </c>
      <c r="EG114" s="95">
        <f t="shared" si="293"/>
        <v>620.18403702621958</v>
      </c>
      <c r="EH114" s="95">
        <f t="shared" si="294"/>
        <v>847.43480577084313</v>
      </c>
      <c r="EI114" s="95">
        <f t="shared" si="295"/>
        <v>1115.5964665105778</v>
      </c>
      <c r="EJ114" s="95">
        <f t="shared" si="296"/>
        <v>1424.7961016923182</v>
      </c>
      <c r="EK114" s="95">
        <f t="shared" si="297"/>
        <v>97.817580564444427</v>
      </c>
      <c r="EL114" s="95">
        <f t="shared" si="298"/>
        <v>177.02977134577776</v>
      </c>
      <c r="EM114" s="95">
        <f t="shared" si="299"/>
        <v>286.74015754844442</v>
      </c>
      <c r="EN114" s="95">
        <f t="shared" si="300"/>
        <v>433.55113410479038</v>
      </c>
      <c r="EO114" s="95">
        <f t="shared" si="301"/>
        <v>620.18403702621958</v>
      </c>
      <c r="EP114" s="95">
        <f t="shared" si="302"/>
        <v>847.43480577084313</v>
      </c>
      <c r="EQ114" s="95">
        <f t="shared" si="303"/>
        <v>1115.5964665105778</v>
      </c>
      <c r="ER114" s="95">
        <f t="shared" si="304"/>
        <v>1424.7961016923182</v>
      </c>
      <c r="ES114" s="95">
        <f t="shared" si="305"/>
        <v>1</v>
      </c>
      <c r="ET114" s="95">
        <f t="shared" si="306"/>
        <v>1</v>
      </c>
      <c r="EU114" s="95">
        <f t="shared" si="307"/>
        <v>1</v>
      </c>
      <c r="EV114" s="95">
        <f t="shared" si="308"/>
        <v>1</v>
      </c>
      <c r="EW114" s="95">
        <f t="shared" si="309"/>
        <v>1</v>
      </c>
      <c r="EX114" s="95">
        <f t="shared" si="310"/>
        <v>1</v>
      </c>
      <c r="EY114" s="95">
        <f t="shared" si="311"/>
        <v>1</v>
      </c>
      <c r="EZ114" s="95">
        <f t="shared" si="312"/>
        <v>1</v>
      </c>
      <c r="FA114" s="95">
        <f t="shared" si="313"/>
        <v>1</v>
      </c>
      <c r="FB114" s="95">
        <f t="shared" si="314"/>
        <v>1</v>
      </c>
      <c r="FC114" s="95">
        <f t="shared" si="315"/>
        <v>1</v>
      </c>
      <c r="FD114" s="95">
        <f t="shared" si="316"/>
        <v>1</v>
      </c>
      <c r="FE114" s="95">
        <f t="shared" si="317"/>
        <v>1</v>
      </c>
      <c r="FF114" s="95">
        <f t="shared" si="318"/>
        <v>1</v>
      </c>
      <c r="FG114" s="95">
        <f t="shared" si="319"/>
        <v>1</v>
      </c>
      <c r="FH114" s="95">
        <f t="shared" si="320"/>
        <v>1</v>
      </c>
      <c r="FI114" s="95">
        <f t="shared" si="321"/>
        <v>1</v>
      </c>
      <c r="FJ114" s="95">
        <f t="shared" si="322"/>
        <v>1</v>
      </c>
      <c r="FK114" s="95">
        <f t="shared" si="323"/>
        <v>1</v>
      </c>
      <c r="FL114" s="95">
        <f t="shared" si="324"/>
        <v>1</v>
      </c>
      <c r="FM114" s="95">
        <f t="shared" si="325"/>
        <v>1</v>
      </c>
      <c r="FN114" s="95">
        <f t="shared" si="326"/>
        <v>1</v>
      </c>
      <c r="FO114" s="95">
        <f t="shared" si="327"/>
        <v>1</v>
      </c>
      <c r="FP114" s="95">
        <f t="shared" si="328"/>
        <v>1</v>
      </c>
      <c r="FQ114" s="115">
        <f t="shared" si="329"/>
        <v>9.6368806175359172</v>
      </c>
      <c r="FR114" s="115">
        <f t="shared" si="330"/>
        <v>9.7737623753921881</v>
      </c>
      <c r="FS114" s="115">
        <f t="shared" si="331"/>
        <v>9.8494493996955548</v>
      </c>
      <c r="FT114" s="115">
        <f t="shared" si="332"/>
        <v>9.8927392186223333</v>
      </c>
      <c r="FU114" s="115">
        <f t="shared" si="333"/>
        <v>9.9189542722255428</v>
      </c>
      <c r="FV114" s="115">
        <f t="shared" si="334"/>
        <v>9.9355733053498092</v>
      </c>
      <c r="FW114" s="115">
        <f t="shared" si="335"/>
        <v>9.9465933806436695</v>
      </c>
      <c r="FX114" s="115">
        <f t="shared" si="336"/>
        <v>9.9675345172674756</v>
      </c>
      <c r="FY114" s="90"/>
      <c r="FZ114" s="90">
        <f t="shared" si="361"/>
        <v>9.6368806175359172</v>
      </c>
    </row>
    <row r="115" spans="1:266" s="47" customFormat="1" ht="13.8" x14ac:dyDescent="0.3">
      <c r="A115" s="88"/>
      <c r="B115" s="88"/>
      <c r="C115" s="88"/>
      <c r="D115" s="88"/>
      <c r="E115" s="49"/>
      <c r="F115" s="57"/>
      <c r="I115" s="61"/>
      <c r="J115" s="50"/>
      <c r="M115" s="51"/>
      <c r="N115" s="51"/>
      <c r="O115" s="51"/>
      <c r="P115" s="51"/>
      <c r="Q115" s="51"/>
      <c r="R115" s="51"/>
      <c r="S115" s="51"/>
      <c r="T115" s="51"/>
      <c r="X115" s="118">
        <v>2</v>
      </c>
      <c r="Y115" s="118">
        <v>10</v>
      </c>
      <c r="Z115" s="40">
        <v>1.7999999999999999E-2</v>
      </c>
      <c r="AA115" s="40">
        <v>10000000</v>
      </c>
      <c r="AB115" s="40">
        <v>10000000</v>
      </c>
      <c r="AC115" s="98">
        <v>3900000</v>
      </c>
      <c r="AD115" s="42">
        <v>0.33</v>
      </c>
      <c r="AE115" s="42">
        <v>0.33</v>
      </c>
      <c r="AF115" s="41">
        <v>1.7999999999999999E-2</v>
      </c>
      <c r="AG115" s="40">
        <v>10000000</v>
      </c>
      <c r="AH115" s="40">
        <v>10000000</v>
      </c>
      <c r="AI115" s="98">
        <v>3900000</v>
      </c>
      <c r="AJ115" s="42">
        <v>0.33</v>
      </c>
      <c r="AK115" s="42">
        <v>0.33</v>
      </c>
      <c r="AL115" s="42">
        <f>AL109</f>
        <v>0.10050000000000001</v>
      </c>
      <c r="AM115" s="40">
        <v>6000</v>
      </c>
      <c r="AN115" s="40">
        <f>AN109</f>
        <v>10000</v>
      </c>
      <c r="AO115" s="40">
        <f>AO109</f>
        <v>10000</v>
      </c>
      <c r="AP115" s="42">
        <v>0.03</v>
      </c>
      <c r="AQ115" s="42">
        <v>0.03</v>
      </c>
      <c r="AR115" s="4">
        <f t="shared" si="337"/>
        <v>0.11849999999999999</v>
      </c>
      <c r="AS115" s="11">
        <f t="shared" si="338"/>
        <v>0.2</v>
      </c>
      <c r="AT115" s="15">
        <f t="shared" si="339"/>
        <v>1418.2499158343621</v>
      </c>
      <c r="AU115" s="19">
        <f t="shared" si="340"/>
        <v>0.10018019504865139</v>
      </c>
      <c r="AV115" s="13">
        <f t="shared" si="341"/>
        <v>0.5</v>
      </c>
      <c r="AW115" s="11">
        <f t="shared" si="342"/>
        <v>1</v>
      </c>
      <c r="AX115" s="11">
        <f t="shared" si="343"/>
        <v>0.8911</v>
      </c>
      <c r="AY115" s="11">
        <f t="shared" si="344"/>
        <v>201997.53114128605</v>
      </c>
      <c r="AZ115" s="11">
        <f t="shared" si="345"/>
        <v>1</v>
      </c>
      <c r="BA115" s="11">
        <f t="shared" si="346"/>
        <v>0.34752899999999998</v>
      </c>
      <c r="BB115" s="11">
        <f t="shared" si="347"/>
        <v>1.025058</v>
      </c>
      <c r="BC115" s="11">
        <f t="shared" si="348"/>
        <v>0.99909999999999999</v>
      </c>
      <c r="BD115" s="11">
        <f t="shared" si="349"/>
        <v>0.8911</v>
      </c>
      <c r="BE115" s="11">
        <f t="shared" si="350"/>
        <v>201997.53114128605</v>
      </c>
      <c r="BF115" s="11">
        <f t="shared" si="351"/>
        <v>1</v>
      </c>
      <c r="BG115" s="11">
        <f t="shared" si="352"/>
        <v>0.34752899999999998</v>
      </c>
      <c r="BH115" s="11">
        <f t="shared" si="353"/>
        <v>1.025058</v>
      </c>
      <c r="BI115" s="121">
        <f t="shared" si="244"/>
        <v>0.16</v>
      </c>
      <c r="BJ115" s="121">
        <f>16*X115^2/(3*(BJ111^2+1)*Y115^2)</f>
        <v>4.2666666666666665E-2</v>
      </c>
      <c r="BK115" s="121">
        <f>16*X115^2/(3*(BK111^2+1)*Y115^2)</f>
        <v>2.1333333333333333E-2</v>
      </c>
      <c r="BL115" s="121">
        <f>16*X115^2/(3*(BL111^2+1)*Y115^2)</f>
        <v>1.2549019607843137E-2</v>
      </c>
      <c r="BM115" s="121">
        <f>16*X115^2/(3*(BM111^2+1)*Y115^2)</f>
        <v>8.2051282051282051E-3</v>
      </c>
      <c r="BN115" s="121">
        <f>16*X115^2/(3*(BN111^2+1)*Y115^2)</f>
        <v>5.7657657657657659E-3</v>
      </c>
      <c r="BO115" s="121">
        <f>16*X115^2/(3*(BO111^2+1)*Y115^2)</f>
        <v>4.2666666666666669E-3</v>
      </c>
      <c r="BP115" s="121">
        <f>16*X115^2/(3*(BP111^2+1)*Y115^2)</f>
        <v>3.2820512820512819E-3</v>
      </c>
      <c r="BQ115" s="121">
        <f t="shared" si="354"/>
        <v>1.3333333333333333</v>
      </c>
      <c r="BR115" s="121">
        <f t="shared" si="245"/>
        <v>1.3333333333333333</v>
      </c>
      <c r="BS115" s="121">
        <f t="shared" si="245"/>
        <v>1.3333333333333333</v>
      </c>
      <c r="BT115" s="121">
        <f t="shared" si="245"/>
        <v>1.3333333333333333</v>
      </c>
      <c r="BU115" s="121">
        <f t="shared" si="245"/>
        <v>1.3333333333333333</v>
      </c>
      <c r="BV115" s="121">
        <f t="shared" si="245"/>
        <v>1.3333333333333333</v>
      </c>
      <c r="BW115" s="121">
        <f t="shared" si="245"/>
        <v>1.3333333333333333</v>
      </c>
      <c r="BX115" s="121">
        <f t="shared" si="245"/>
        <v>1.3333333333333333</v>
      </c>
      <c r="BY115" s="121">
        <f t="shared" si="355"/>
        <v>100</v>
      </c>
      <c r="BZ115" s="121">
        <f>(BZ111^4+6*BZ111^2+1)/(BZ111^2+1)*(Y115^2/X115^2)</f>
        <v>204.99999999999997</v>
      </c>
      <c r="CA115" s="121">
        <f>(CA111^4+6*CA111^2+1)/(CA111^2+1)*(Y115^2/X115^2)</f>
        <v>340</v>
      </c>
      <c r="CB115" s="121">
        <f>(CB111^4+6*CB111^2+1)/(CB111^2+1)*(Y115^2/X115^2)</f>
        <v>519.11764705882354</v>
      </c>
      <c r="CC115" s="121">
        <f>(CC111^4+6*CC111^2+1)/(CC111^2+1)*(Y115^2/X115^2)</f>
        <v>746.15384615384619</v>
      </c>
      <c r="CD115" s="121">
        <f>(CD111^4+6*CD111^2+1)/(CD111^2+1)*(Y115^2/X115^2)</f>
        <v>1022.2972972972974</v>
      </c>
      <c r="CE115" s="121">
        <f>(CE111^4+6*CE111^2+1)/(CE111^2+1)*(Y115^2/X115^2)</f>
        <v>1348</v>
      </c>
      <c r="CF115" s="121">
        <f>(CF111^4+6*CF111^2+1)/(CF111^2+1)*(Y115^2/X115^2)</f>
        <v>1723.4615384615386</v>
      </c>
      <c r="CG115" s="121">
        <f t="shared" si="356"/>
        <v>0.04</v>
      </c>
      <c r="CH115" s="121">
        <f t="shared" si="246"/>
        <v>1.0666666666666666E-2</v>
      </c>
      <c r="CI115" s="121">
        <f t="shared" si="247"/>
        <v>5.3333333333333332E-3</v>
      </c>
      <c r="CJ115" s="121">
        <f t="shared" si="248"/>
        <v>3.1372549019607842E-3</v>
      </c>
      <c r="CK115" s="121">
        <f t="shared" si="249"/>
        <v>2.0512820512820513E-3</v>
      </c>
      <c r="CL115" s="121">
        <f t="shared" si="250"/>
        <v>1.4414414414414415E-3</v>
      </c>
      <c r="CM115" s="121">
        <f t="shared" si="251"/>
        <v>1.0666666666666667E-3</v>
      </c>
      <c r="CN115" s="121">
        <f t="shared" si="252"/>
        <v>3.2820512820512819E-3</v>
      </c>
      <c r="CO115" s="95">
        <f t="shared" si="253"/>
        <v>116.04767200000001</v>
      </c>
      <c r="CP115" s="95">
        <f t="shared" si="254"/>
        <v>252.90449699999996</v>
      </c>
      <c r="CQ115" s="95">
        <f t="shared" si="255"/>
        <v>431.34562199999999</v>
      </c>
      <c r="CR115" s="95">
        <f t="shared" si="256"/>
        <v>671.2808440588235</v>
      </c>
      <c r="CS115" s="95">
        <f t="shared" si="257"/>
        <v>976.51106815384617</v>
      </c>
      <c r="CT115" s="95">
        <f t="shared" si="258"/>
        <v>1348.2249942972974</v>
      </c>
      <c r="CU115" s="95">
        <f t="shared" si="259"/>
        <v>1786.8746219999998</v>
      </c>
      <c r="CV115" s="95">
        <f t="shared" si="260"/>
        <v>1866.1085667115385</v>
      </c>
      <c r="CW115" s="95">
        <f t="shared" si="261"/>
        <v>116.04767200000001</v>
      </c>
      <c r="CX115" s="95">
        <f t="shared" si="262"/>
        <v>252.90449699999996</v>
      </c>
      <c r="CY115" s="95">
        <f t="shared" si="263"/>
        <v>431.34562199999999</v>
      </c>
      <c r="CZ115" s="95">
        <f t="shared" si="264"/>
        <v>671.2808440588235</v>
      </c>
      <c r="DA115" s="95">
        <f t="shared" si="265"/>
        <v>976.51106815384617</v>
      </c>
      <c r="DB115" s="95">
        <f t="shared" si="266"/>
        <v>1348.2249942972974</v>
      </c>
      <c r="DC115" s="95">
        <f t="shared" si="267"/>
        <v>1786.8746219999998</v>
      </c>
      <c r="DD115" s="95">
        <f t="shared" si="268"/>
        <v>1866.1085667115385</v>
      </c>
      <c r="DE115" s="13">
        <f t="shared" si="357"/>
        <v>102.893488</v>
      </c>
      <c r="DF115" s="13">
        <f t="shared" si="358"/>
        <v>207.77615466666663</v>
      </c>
      <c r="DG115" s="13">
        <f t="shared" si="359"/>
        <v>342.75482133333333</v>
      </c>
      <c r="DH115" s="13">
        <f t="shared" si="360"/>
        <v>521.86368407843133</v>
      </c>
      <c r="DI115" s="13">
        <f t="shared" si="269"/>
        <v>748.89553928205135</v>
      </c>
      <c r="DJ115" s="13">
        <f t="shared" si="270"/>
        <v>1025.0365510630631</v>
      </c>
      <c r="DK115" s="13">
        <f t="shared" si="271"/>
        <v>1350.7377546666667</v>
      </c>
      <c r="DL115" s="13">
        <f t="shared" si="272"/>
        <v>1726.1983085128206</v>
      </c>
      <c r="DM115" s="95">
        <f t="shared" si="273"/>
        <v>102.893488</v>
      </c>
      <c r="DN115" s="95">
        <f t="shared" si="274"/>
        <v>207.77615466666663</v>
      </c>
      <c r="DO115" s="95">
        <f t="shared" si="275"/>
        <v>342.75482133333333</v>
      </c>
      <c r="DP115" s="95">
        <f t="shared" si="276"/>
        <v>521.86368407843133</v>
      </c>
      <c r="DQ115" s="95">
        <f t="shared" si="277"/>
        <v>748.89553928205135</v>
      </c>
      <c r="DR115" s="95">
        <f t="shared" si="278"/>
        <v>1025.0365510630631</v>
      </c>
      <c r="DS115" s="95">
        <f t="shared" si="279"/>
        <v>1350.7377546666667</v>
      </c>
      <c r="DT115" s="95">
        <f t="shared" si="280"/>
        <v>1726.1983085128206</v>
      </c>
      <c r="DU115" s="95">
        <f t="shared" si="281"/>
        <v>61.809972160000001</v>
      </c>
      <c r="DV115" s="95">
        <f t="shared" si="282"/>
        <v>103.1563298453333</v>
      </c>
      <c r="DW115" s="95">
        <f t="shared" si="283"/>
        <v>164.20833124266665</v>
      </c>
      <c r="DX115" s="95">
        <f t="shared" si="284"/>
        <v>246.46344738897344</v>
      </c>
      <c r="DY115" s="95">
        <f t="shared" si="285"/>
        <v>351.27152263510845</v>
      </c>
      <c r="DZ115" s="95">
        <f t="shared" si="286"/>
        <v>478.99957433684932</v>
      </c>
      <c r="EA115" s="95">
        <f t="shared" si="287"/>
        <v>629.77753236053331</v>
      </c>
      <c r="EB115" s="95">
        <f t="shared" si="288"/>
        <v>803.66046260254041</v>
      </c>
      <c r="EC115" s="95">
        <f t="shared" si="289"/>
        <v>61.809972159999994</v>
      </c>
      <c r="ED115" s="95">
        <f t="shared" si="290"/>
        <v>103.1563298453333</v>
      </c>
      <c r="EE115" s="95">
        <f t="shared" si="291"/>
        <v>164.20833124266665</v>
      </c>
      <c r="EF115" s="95">
        <f t="shared" si="292"/>
        <v>246.46344738897344</v>
      </c>
      <c r="EG115" s="95">
        <f t="shared" si="293"/>
        <v>351.27152263510845</v>
      </c>
      <c r="EH115" s="95">
        <f t="shared" si="294"/>
        <v>478.99957433684926</v>
      </c>
      <c r="EI115" s="95">
        <f t="shared" si="295"/>
        <v>629.77753236053331</v>
      </c>
      <c r="EJ115" s="95">
        <f t="shared" si="296"/>
        <v>803.66046260254041</v>
      </c>
      <c r="EK115" s="95">
        <f t="shared" si="297"/>
        <v>61.809972159999994</v>
      </c>
      <c r="EL115" s="95">
        <f t="shared" si="298"/>
        <v>103.1563298453333</v>
      </c>
      <c r="EM115" s="95">
        <f t="shared" si="299"/>
        <v>164.20833124266665</v>
      </c>
      <c r="EN115" s="95">
        <f t="shared" si="300"/>
        <v>246.46344738897344</v>
      </c>
      <c r="EO115" s="95">
        <f t="shared" si="301"/>
        <v>351.27152263510845</v>
      </c>
      <c r="EP115" s="95">
        <f t="shared" si="302"/>
        <v>478.99957433684926</v>
      </c>
      <c r="EQ115" s="95">
        <f t="shared" si="303"/>
        <v>629.77753236053331</v>
      </c>
      <c r="ER115" s="95">
        <f t="shared" si="304"/>
        <v>803.66046260254041</v>
      </c>
      <c r="ES115" s="95">
        <f t="shared" si="305"/>
        <v>1</v>
      </c>
      <c r="ET115" s="95">
        <f t="shared" si="306"/>
        <v>1</v>
      </c>
      <c r="EU115" s="95">
        <f t="shared" si="307"/>
        <v>1</v>
      </c>
      <c r="EV115" s="95">
        <f t="shared" si="308"/>
        <v>1</v>
      </c>
      <c r="EW115" s="95">
        <f t="shared" si="309"/>
        <v>1</v>
      </c>
      <c r="EX115" s="95">
        <f t="shared" si="310"/>
        <v>1</v>
      </c>
      <c r="EY115" s="95">
        <f t="shared" si="311"/>
        <v>1</v>
      </c>
      <c r="EZ115" s="95">
        <f t="shared" si="312"/>
        <v>1</v>
      </c>
      <c r="FA115" s="95">
        <f t="shared" si="313"/>
        <v>1</v>
      </c>
      <c r="FB115" s="95">
        <f t="shared" si="314"/>
        <v>1</v>
      </c>
      <c r="FC115" s="95">
        <f t="shared" si="315"/>
        <v>1</v>
      </c>
      <c r="FD115" s="95">
        <f t="shared" si="316"/>
        <v>1</v>
      </c>
      <c r="FE115" s="95">
        <f t="shared" si="317"/>
        <v>1</v>
      </c>
      <c r="FF115" s="95">
        <f t="shared" si="318"/>
        <v>1</v>
      </c>
      <c r="FG115" s="95">
        <f t="shared" si="319"/>
        <v>1</v>
      </c>
      <c r="FH115" s="95">
        <f t="shared" si="320"/>
        <v>1</v>
      </c>
      <c r="FI115" s="95">
        <f t="shared" si="321"/>
        <v>1</v>
      </c>
      <c r="FJ115" s="95">
        <f t="shared" si="322"/>
        <v>1</v>
      </c>
      <c r="FK115" s="95">
        <f t="shared" si="323"/>
        <v>1</v>
      </c>
      <c r="FL115" s="95">
        <f t="shared" si="324"/>
        <v>1</v>
      </c>
      <c r="FM115" s="95">
        <f t="shared" si="325"/>
        <v>1</v>
      </c>
      <c r="FN115" s="95">
        <f t="shared" si="326"/>
        <v>1</v>
      </c>
      <c r="FO115" s="95">
        <f t="shared" si="327"/>
        <v>1</v>
      </c>
      <c r="FP115" s="95">
        <f t="shared" si="328"/>
        <v>1</v>
      </c>
      <c r="FQ115" s="115">
        <f t="shared" si="329"/>
        <v>9.3797481913137855</v>
      </c>
      <c r="FR115" s="115">
        <f t="shared" si="330"/>
        <v>9.6191414446241605</v>
      </c>
      <c r="FS115" s="115">
        <f t="shared" si="331"/>
        <v>9.7495122040200997</v>
      </c>
      <c r="FT115" s="115">
        <f t="shared" si="332"/>
        <v>9.8247691056290609</v>
      </c>
      <c r="FU115" s="115">
        <f t="shared" si="333"/>
        <v>9.8706443518534481</v>
      </c>
      <c r="FV115" s="115">
        <f t="shared" si="334"/>
        <v>9.8998535859143093</v>
      </c>
      <c r="FW115" s="115">
        <f t="shared" si="335"/>
        <v>9.9192777562228205</v>
      </c>
      <c r="FX115" s="115">
        <f t="shared" si="336"/>
        <v>9.9557860413367525</v>
      </c>
      <c r="FY115" s="90"/>
      <c r="FZ115" s="90">
        <f t="shared" si="361"/>
        <v>9.3797481913137855</v>
      </c>
    </row>
    <row r="116" spans="1:266" s="1" customFormat="1" x14ac:dyDescent="0.3">
      <c r="A116" s="16"/>
      <c r="B116" s="63"/>
      <c r="C116" s="16"/>
      <c r="D116" s="16"/>
      <c r="E116" s="16"/>
      <c r="F116" s="16"/>
      <c r="G116" s="16"/>
      <c r="H116" s="16"/>
      <c r="I116" s="16"/>
      <c r="J116" s="16"/>
      <c r="K116" s="16"/>
      <c r="L116" s="72"/>
      <c r="M116" s="2"/>
      <c r="N116" s="89"/>
      <c r="O116" s="2"/>
      <c r="P116" s="2"/>
      <c r="Q116" s="2"/>
      <c r="R116" s="2"/>
      <c r="S116" s="2"/>
      <c r="T116" s="2"/>
      <c r="U116" s="72"/>
      <c r="X116" s="118">
        <v>2.5</v>
      </c>
      <c r="Y116" s="118">
        <v>10</v>
      </c>
      <c r="Z116" s="40">
        <v>1.7999999999999999E-2</v>
      </c>
      <c r="AA116" s="40">
        <v>10000000</v>
      </c>
      <c r="AB116" s="40">
        <v>10000000</v>
      </c>
      <c r="AC116" s="98">
        <v>3900000</v>
      </c>
      <c r="AD116" s="42">
        <v>0.33</v>
      </c>
      <c r="AE116" s="42">
        <v>0.33</v>
      </c>
      <c r="AF116" s="41">
        <v>1.7999999999999999E-2</v>
      </c>
      <c r="AG116" s="40">
        <v>10000000</v>
      </c>
      <c r="AH116" s="40">
        <v>10000000</v>
      </c>
      <c r="AI116" s="98">
        <v>3900000</v>
      </c>
      <c r="AJ116" s="42">
        <v>0.33</v>
      </c>
      <c r="AK116" s="42">
        <v>0.33</v>
      </c>
      <c r="AL116" s="42">
        <f>AL109</f>
        <v>0.10050000000000001</v>
      </c>
      <c r="AM116" s="40">
        <v>6000</v>
      </c>
      <c r="AN116" s="40">
        <f>AN109</f>
        <v>10000</v>
      </c>
      <c r="AO116" s="40">
        <f>AO109</f>
        <v>10000</v>
      </c>
      <c r="AP116" s="42">
        <v>0.03</v>
      </c>
      <c r="AQ116" s="42">
        <v>0.03</v>
      </c>
      <c r="AR116" s="4">
        <f t="shared" si="337"/>
        <v>0.11849999999999999</v>
      </c>
      <c r="AS116" s="11">
        <f t="shared" si="338"/>
        <v>0.25</v>
      </c>
      <c r="AT116" s="15">
        <f t="shared" si="339"/>
        <v>1418.2499158343621</v>
      </c>
      <c r="AU116" s="19">
        <f t="shared" si="340"/>
        <v>0.10018019504865139</v>
      </c>
      <c r="AV116" s="13">
        <f t="shared" si="341"/>
        <v>0.5</v>
      </c>
      <c r="AW116" s="11">
        <f t="shared" si="342"/>
        <v>1</v>
      </c>
      <c r="AX116" s="11">
        <f t="shared" si="343"/>
        <v>0.8911</v>
      </c>
      <c r="AY116" s="11">
        <f t="shared" si="344"/>
        <v>201997.53114128605</v>
      </c>
      <c r="AZ116" s="11">
        <f t="shared" si="345"/>
        <v>1</v>
      </c>
      <c r="BA116" s="11">
        <f t="shared" si="346"/>
        <v>0.34752899999999998</v>
      </c>
      <c r="BB116" s="11">
        <f t="shared" si="347"/>
        <v>1.025058</v>
      </c>
      <c r="BC116" s="11">
        <f t="shared" si="348"/>
        <v>0.99909999999999999</v>
      </c>
      <c r="BD116" s="11">
        <f t="shared" si="349"/>
        <v>0.8911</v>
      </c>
      <c r="BE116" s="11">
        <f t="shared" si="350"/>
        <v>201997.53114128605</v>
      </c>
      <c r="BF116" s="11">
        <f t="shared" si="351"/>
        <v>1</v>
      </c>
      <c r="BG116" s="11">
        <f t="shared" si="352"/>
        <v>0.34752899999999998</v>
      </c>
      <c r="BH116" s="11">
        <f t="shared" si="353"/>
        <v>1.025058</v>
      </c>
      <c r="BI116" s="121">
        <f t="shared" si="244"/>
        <v>0.25</v>
      </c>
      <c r="BJ116" s="121">
        <f>16*X116^2/(3*(BJ111^2+1)*Y116^2)</f>
        <v>6.6666666666666666E-2</v>
      </c>
      <c r="BK116" s="121">
        <f>16*X116^2/(3*(BK111^2+1)*Y116^2)</f>
        <v>3.3333333333333333E-2</v>
      </c>
      <c r="BL116" s="121">
        <f>16*X116^2/(3*(BL111^2+1)*Y116^2)</f>
        <v>1.9607843137254902E-2</v>
      </c>
      <c r="BM116" s="121">
        <f>16*X116^2/(3*(BM111^2+1)*Y116^2)</f>
        <v>1.282051282051282E-2</v>
      </c>
      <c r="BN116" s="121">
        <f>16*X116^2/(3*(BN111^2+1)*Y116^2)</f>
        <v>9.0090090090090089E-3</v>
      </c>
      <c r="BO116" s="121">
        <f>16*X116^2/(3*(BO111^2+1)*Y116^2)</f>
        <v>6.6666666666666671E-3</v>
      </c>
      <c r="BP116" s="121">
        <f>16*X116^2/(3*(BP111^2+1)*Y116^2)</f>
        <v>5.1282051282051282E-3</v>
      </c>
      <c r="BQ116" s="121">
        <f t="shared" si="354"/>
        <v>1.3333333333333333</v>
      </c>
      <c r="BR116" s="121">
        <f t="shared" si="245"/>
        <v>1.3333333333333333</v>
      </c>
      <c r="BS116" s="121">
        <f t="shared" si="245"/>
        <v>1.3333333333333333</v>
      </c>
      <c r="BT116" s="121">
        <f t="shared" si="245"/>
        <v>1.3333333333333333</v>
      </c>
      <c r="BU116" s="121">
        <f t="shared" si="245"/>
        <v>1.3333333333333333</v>
      </c>
      <c r="BV116" s="121">
        <f t="shared" si="245"/>
        <v>1.3333333333333333</v>
      </c>
      <c r="BW116" s="121">
        <f t="shared" si="245"/>
        <v>1.3333333333333333</v>
      </c>
      <c r="BX116" s="121">
        <f t="shared" si="245"/>
        <v>1.3333333333333333</v>
      </c>
      <c r="BY116" s="121">
        <f t="shared" si="355"/>
        <v>64</v>
      </c>
      <c r="BZ116" s="121">
        <f>(BZ111^4+6*BZ111^2+1)/(BZ111^2+1)*(Y116^2/X116^2)</f>
        <v>131.19999999999999</v>
      </c>
      <c r="CA116" s="121">
        <f>(CA111^4+6*CA111^2+1)/(CA111^2+1)*(Y116^2/X116^2)</f>
        <v>217.6</v>
      </c>
      <c r="CB116" s="121">
        <f>(CB111^4+6*CB111^2+1)/(CB111^2+1)*(Y116^2/X116^2)</f>
        <v>332.23529411764707</v>
      </c>
      <c r="CC116" s="121">
        <f>(CC111^4+6*CC111^2+1)/(CC111^2+1)*(Y116^2/X116^2)</f>
        <v>477.53846153846155</v>
      </c>
      <c r="CD116" s="121">
        <f>(CD111^4+6*CD111^2+1)/(CD111^2+1)*(Y116^2/X116^2)</f>
        <v>654.27027027027032</v>
      </c>
      <c r="CE116" s="121">
        <f>(CE111^4+6*CE111^2+1)/(CE111^2+1)*(Y116^2/X116^2)</f>
        <v>862.72</v>
      </c>
      <c r="CF116" s="121">
        <f>(CF111^4+6*CF111^2+1)/(CF111^2+1)*(Y116^2/X116^2)</f>
        <v>1103.0153846153846</v>
      </c>
      <c r="CG116" s="121">
        <f t="shared" si="356"/>
        <v>6.25E-2</v>
      </c>
      <c r="CH116" s="121">
        <f t="shared" si="246"/>
        <v>1.6666666666666666E-2</v>
      </c>
      <c r="CI116" s="121">
        <f t="shared" si="247"/>
        <v>8.3333333333333332E-3</v>
      </c>
      <c r="CJ116" s="121">
        <f t="shared" si="248"/>
        <v>4.9019607843137254E-3</v>
      </c>
      <c r="CK116" s="121">
        <f t="shared" si="249"/>
        <v>3.205128205128205E-3</v>
      </c>
      <c r="CL116" s="121">
        <f t="shared" si="250"/>
        <v>2.2522522522522522E-3</v>
      </c>
      <c r="CM116" s="121">
        <f t="shared" si="251"/>
        <v>1.6666666666666668E-3</v>
      </c>
      <c r="CN116" s="121">
        <f t="shared" si="252"/>
        <v>5.1282051282051282E-3</v>
      </c>
      <c r="CO116" s="95">
        <f t="shared" si="253"/>
        <v>75.877324000000002</v>
      </c>
      <c r="CP116" s="95">
        <f t="shared" si="254"/>
        <v>163.46569199999999</v>
      </c>
      <c r="CQ116" s="95">
        <f t="shared" si="255"/>
        <v>277.66801199999998</v>
      </c>
      <c r="CR116" s="95">
        <f t="shared" si="256"/>
        <v>431.22655411764708</v>
      </c>
      <c r="CS116" s="95">
        <f t="shared" si="257"/>
        <v>626.57389753846155</v>
      </c>
      <c r="CT116" s="95">
        <f t="shared" si="258"/>
        <v>864.47081027027025</v>
      </c>
      <c r="CU116" s="95">
        <f t="shared" si="259"/>
        <v>1145.2065720000001</v>
      </c>
      <c r="CV116" s="95">
        <f t="shared" si="260"/>
        <v>1194.8362966153845</v>
      </c>
      <c r="CW116" s="95">
        <f t="shared" si="261"/>
        <v>75.877324000000002</v>
      </c>
      <c r="CX116" s="95">
        <f t="shared" si="262"/>
        <v>163.46569199999999</v>
      </c>
      <c r="CY116" s="95">
        <f t="shared" si="263"/>
        <v>277.66801199999998</v>
      </c>
      <c r="CZ116" s="95">
        <f t="shared" si="264"/>
        <v>431.22655411764708</v>
      </c>
      <c r="DA116" s="95">
        <f t="shared" si="265"/>
        <v>626.57389753846155</v>
      </c>
      <c r="DB116" s="95">
        <f t="shared" si="266"/>
        <v>864.47081027027025</v>
      </c>
      <c r="DC116" s="95">
        <f t="shared" si="267"/>
        <v>1145.2065720000001</v>
      </c>
      <c r="DD116" s="95">
        <f t="shared" si="268"/>
        <v>1194.8362966153845</v>
      </c>
      <c r="DE116" s="13">
        <f t="shared" si="357"/>
        <v>66.983487999999994</v>
      </c>
      <c r="DF116" s="13">
        <f t="shared" si="358"/>
        <v>134.00015466666665</v>
      </c>
      <c r="DG116" s="13">
        <f t="shared" si="359"/>
        <v>220.36682133333332</v>
      </c>
      <c r="DH116" s="13">
        <f t="shared" si="360"/>
        <v>334.98838996078433</v>
      </c>
      <c r="DI116" s="13">
        <f t="shared" si="269"/>
        <v>480.28477005128207</v>
      </c>
      <c r="DJ116" s="13">
        <f t="shared" si="270"/>
        <v>657.01276727927927</v>
      </c>
      <c r="DK116" s="13">
        <f t="shared" si="271"/>
        <v>865.46015466666665</v>
      </c>
      <c r="DL116" s="13">
        <f t="shared" si="272"/>
        <v>1105.7540008205128</v>
      </c>
      <c r="DM116" s="95">
        <f t="shared" si="273"/>
        <v>66.983487999999994</v>
      </c>
      <c r="DN116" s="95">
        <f t="shared" si="274"/>
        <v>134.00015466666665</v>
      </c>
      <c r="DO116" s="95">
        <f t="shared" si="275"/>
        <v>220.36682133333332</v>
      </c>
      <c r="DP116" s="95">
        <f t="shared" si="276"/>
        <v>334.98838996078433</v>
      </c>
      <c r="DQ116" s="95">
        <f t="shared" si="277"/>
        <v>480.28477005128207</v>
      </c>
      <c r="DR116" s="95">
        <f t="shared" si="278"/>
        <v>657.01276727927927</v>
      </c>
      <c r="DS116" s="95">
        <f t="shared" si="279"/>
        <v>865.46015466666665</v>
      </c>
      <c r="DT116" s="95">
        <f t="shared" si="280"/>
        <v>1105.7540008205128</v>
      </c>
      <c r="DU116" s="95">
        <f t="shared" si="281"/>
        <v>45.170283639999994</v>
      </c>
      <c r="DV116" s="95">
        <f t="shared" si="282"/>
        <v>68.970597173333317</v>
      </c>
      <c r="DW116" s="95">
        <f t="shared" si="283"/>
        <v>107.49715890666664</v>
      </c>
      <c r="DX116" s="95">
        <f t="shared" si="284"/>
        <v>159.8706686030911</v>
      </c>
      <c r="DY116" s="95">
        <f t="shared" si="285"/>
        <v>226.80481327510847</v>
      </c>
      <c r="DZ116" s="95">
        <f t="shared" si="286"/>
        <v>308.4676575973898</v>
      </c>
      <c r="EA116" s="95">
        <f t="shared" si="287"/>
        <v>404.91348029333329</v>
      </c>
      <c r="EB116" s="95">
        <f t="shared" si="288"/>
        <v>516.16394285854028</v>
      </c>
      <c r="EC116" s="95">
        <f t="shared" si="289"/>
        <v>45.170283639999994</v>
      </c>
      <c r="ED116" s="95">
        <f t="shared" si="290"/>
        <v>68.970597173333317</v>
      </c>
      <c r="EE116" s="95">
        <f t="shared" si="291"/>
        <v>107.49715890666664</v>
      </c>
      <c r="EF116" s="95">
        <f t="shared" si="292"/>
        <v>159.8706686030911</v>
      </c>
      <c r="EG116" s="95">
        <f t="shared" si="293"/>
        <v>226.80481327510847</v>
      </c>
      <c r="EH116" s="95">
        <f t="shared" si="294"/>
        <v>308.4676575973898</v>
      </c>
      <c r="EI116" s="95">
        <f t="shared" si="295"/>
        <v>404.91348029333329</v>
      </c>
      <c r="EJ116" s="95">
        <f t="shared" si="296"/>
        <v>516.16394285854039</v>
      </c>
      <c r="EK116" s="95">
        <f t="shared" si="297"/>
        <v>45.170283639999994</v>
      </c>
      <c r="EL116" s="95">
        <f t="shared" si="298"/>
        <v>68.970597173333317</v>
      </c>
      <c r="EM116" s="95">
        <f t="shared" si="299"/>
        <v>107.49715890666664</v>
      </c>
      <c r="EN116" s="95">
        <f t="shared" si="300"/>
        <v>159.8706686030911</v>
      </c>
      <c r="EO116" s="95">
        <f t="shared" si="301"/>
        <v>226.80481327510847</v>
      </c>
      <c r="EP116" s="95">
        <f t="shared" si="302"/>
        <v>308.4676575973898</v>
      </c>
      <c r="EQ116" s="95">
        <f t="shared" si="303"/>
        <v>404.91348029333329</v>
      </c>
      <c r="ER116" s="95">
        <f t="shared" si="304"/>
        <v>516.16394285854039</v>
      </c>
      <c r="ES116" s="95">
        <f t="shared" si="305"/>
        <v>1</v>
      </c>
      <c r="ET116" s="95">
        <f t="shared" si="306"/>
        <v>1</v>
      </c>
      <c r="EU116" s="95">
        <f t="shared" si="307"/>
        <v>1</v>
      </c>
      <c r="EV116" s="95">
        <f t="shared" si="308"/>
        <v>1</v>
      </c>
      <c r="EW116" s="95">
        <f t="shared" si="309"/>
        <v>1</v>
      </c>
      <c r="EX116" s="95">
        <f t="shared" si="310"/>
        <v>1</v>
      </c>
      <c r="EY116" s="95">
        <f t="shared" si="311"/>
        <v>1</v>
      </c>
      <c r="EZ116" s="95">
        <f t="shared" si="312"/>
        <v>1</v>
      </c>
      <c r="FA116" s="95">
        <f t="shared" si="313"/>
        <v>1</v>
      </c>
      <c r="FB116" s="95">
        <f t="shared" si="314"/>
        <v>1</v>
      </c>
      <c r="FC116" s="95">
        <f t="shared" si="315"/>
        <v>1</v>
      </c>
      <c r="FD116" s="95">
        <f t="shared" si="316"/>
        <v>1</v>
      </c>
      <c r="FE116" s="95">
        <f t="shared" si="317"/>
        <v>1</v>
      </c>
      <c r="FF116" s="95">
        <f t="shared" si="318"/>
        <v>1</v>
      </c>
      <c r="FG116" s="95">
        <f t="shared" si="319"/>
        <v>1</v>
      </c>
      <c r="FH116" s="95">
        <f t="shared" si="320"/>
        <v>0.99999999999999989</v>
      </c>
      <c r="FI116" s="95">
        <f t="shared" si="321"/>
        <v>1</v>
      </c>
      <c r="FJ116" s="95">
        <f t="shared" si="322"/>
        <v>1</v>
      </c>
      <c r="FK116" s="95">
        <f t="shared" si="323"/>
        <v>1</v>
      </c>
      <c r="FL116" s="95">
        <f t="shared" si="324"/>
        <v>1</v>
      </c>
      <c r="FM116" s="95">
        <f t="shared" si="325"/>
        <v>1</v>
      </c>
      <c r="FN116" s="95">
        <f t="shared" si="326"/>
        <v>1</v>
      </c>
      <c r="FO116" s="95">
        <f t="shared" si="327"/>
        <v>1</v>
      </c>
      <c r="FP116" s="95">
        <f t="shared" si="328"/>
        <v>1</v>
      </c>
      <c r="FQ116" s="115">
        <f t="shared" si="329"/>
        <v>9.0768767165966349</v>
      </c>
      <c r="FR116" s="115">
        <f t="shared" si="330"/>
        <v>9.4296557967784445</v>
      </c>
      <c r="FS116" s="115">
        <f t="shared" si="331"/>
        <v>9.6249585191013018</v>
      </c>
      <c r="FT116" s="115">
        <f t="shared" si="332"/>
        <v>9.7392103253970976</v>
      </c>
      <c r="FU116" s="115">
        <f t="shared" si="333"/>
        <v>9.8094576683790304</v>
      </c>
      <c r="FV116" s="115">
        <f t="shared" si="334"/>
        <v>9.854434318089238</v>
      </c>
      <c r="FW116" s="115">
        <f t="shared" si="335"/>
        <v>9.8844534279967835</v>
      </c>
      <c r="FX116" s="115">
        <f t="shared" si="336"/>
        <v>9.940137384968029</v>
      </c>
      <c r="FY116" s="90"/>
      <c r="FZ116" s="90">
        <f t="shared" si="361"/>
        <v>9.0768767165966349</v>
      </c>
    </row>
    <row r="117" spans="1:266" ht="13.8" x14ac:dyDescent="0.3">
      <c r="A117" s="5"/>
      <c r="B117" s="8"/>
      <c r="C117" s="5"/>
      <c r="D117" s="5"/>
      <c r="E117" s="5"/>
      <c r="F117" s="5"/>
      <c r="G117" s="5"/>
      <c r="H117" s="5"/>
      <c r="I117" s="5"/>
      <c r="J117" s="5"/>
      <c r="K117" s="5"/>
      <c r="X117" s="118">
        <v>3</v>
      </c>
      <c r="Y117" s="118">
        <v>10</v>
      </c>
      <c r="Z117" s="40">
        <v>1.7999999999999999E-2</v>
      </c>
      <c r="AA117" s="40">
        <v>10000000</v>
      </c>
      <c r="AB117" s="40">
        <v>10000000</v>
      </c>
      <c r="AC117" s="98">
        <v>3900000</v>
      </c>
      <c r="AD117" s="42">
        <v>0.33</v>
      </c>
      <c r="AE117" s="42">
        <v>0.33</v>
      </c>
      <c r="AF117" s="41">
        <v>1.7999999999999999E-2</v>
      </c>
      <c r="AG117" s="40">
        <v>10000000</v>
      </c>
      <c r="AH117" s="40">
        <v>10000000</v>
      </c>
      <c r="AI117" s="98">
        <v>3900000</v>
      </c>
      <c r="AJ117" s="42">
        <v>0.33</v>
      </c>
      <c r="AK117" s="42">
        <v>0.33</v>
      </c>
      <c r="AL117" s="42">
        <f>AL109</f>
        <v>0.10050000000000001</v>
      </c>
      <c r="AM117" s="40">
        <v>6000</v>
      </c>
      <c r="AN117" s="40">
        <f>AN109</f>
        <v>10000</v>
      </c>
      <c r="AO117" s="40">
        <f>AO109</f>
        <v>10000</v>
      </c>
      <c r="AP117" s="42">
        <v>0.03</v>
      </c>
      <c r="AQ117" s="42">
        <v>0.03</v>
      </c>
      <c r="AR117" s="4">
        <f t="shared" si="337"/>
        <v>0.11849999999999999</v>
      </c>
      <c r="AS117" s="11">
        <f t="shared" si="338"/>
        <v>0.3</v>
      </c>
      <c r="AT117" s="15">
        <f t="shared" si="339"/>
        <v>1418.2499158343621</v>
      </c>
      <c r="AU117" s="19">
        <f t="shared" si="340"/>
        <v>0.10018019504865139</v>
      </c>
      <c r="AV117" s="13">
        <f t="shared" si="341"/>
        <v>0.5</v>
      </c>
      <c r="AW117" s="11">
        <f t="shared" si="342"/>
        <v>1</v>
      </c>
      <c r="AX117" s="11">
        <f t="shared" si="343"/>
        <v>0.8911</v>
      </c>
      <c r="AY117" s="11">
        <f t="shared" si="344"/>
        <v>201997.53114128605</v>
      </c>
      <c r="AZ117" s="11">
        <f t="shared" si="345"/>
        <v>1</v>
      </c>
      <c r="BA117" s="11">
        <f t="shared" si="346"/>
        <v>0.34752899999999998</v>
      </c>
      <c r="BB117" s="11">
        <f t="shared" si="347"/>
        <v>1.025058</v>
      </c>
      <c r="BC117" s="11">
        <f t="shared" si="348"/>
        <v>0.99909999999999999</v>
      </c>
      <c r="BD117" s="11">
        <f t="shared" si="349"/>
        <v>0.8911</v>
      </c>
      <c r="BE117" s="11">
        <f t="shared" si="350"/>
        <v>201997.53114128605</v>
      </c>
      <c r="BF117" s="11">
        <f t="shared" si="351"/>
        <v>1</v>
      </c>
      <c r="BG117" s="11">
        <f t="shared" si="352"/>
        <v>0.34752899999999998</v>
      </c>
      <c r="BH117" s="11">
        <f t="shared" si="353"/>
        <v>1.025058</v>
      </c>
      <c r="BI117" s="121">
        <f t="shared" si="244"/>
        <v>0.36</v>
      </c>
      <c r="BJ117" s="121">
        <f>16*X117^2/(3*(BJ111^2+1)*Y117^2)</f>
        <v>9.6000000000000002E-2</v>
      </c>
      <c r="BK117" s="121">
        <f>16*X117^2/(3*(BK111^2+1)*Y117^2)</f>
        <v>4.8000000000000001E-2</v>
      </c>
      <c r="BL117" s="121">
        <f>16*X117^2/(3*(BL111^2+1)*Y117^2)</f>
        <v>2.823529411764706E-2</v>
      </c>
      <c r="BM117" s="121">
        <f>16*X117^2/(3*(BM111^2+1)*Y117^2)</f>
        <v>1.8461538461538463E-2</v>
      </c>
      <c r="BN117" s="121">
        <f>16*X117^2/(3*(BN111^2+1)*Y117^2)</f>
        <v>1.2972972972972972E-2</v>
      </c>
      <c r="BO117" s="121">
        <f>16*X117^2/(3*(BO111^2+1)*Y117^2)</f>
        <v>9.5999999999999992E-3</v>
      </c>
      <c r="BP117" s="121">
        <f>16*X117^2/(3*(BP111^2+1)*Y117^2)</f>
        <v>7.3846153846153844E-3</v>
      </c>
      <c r="BQ117" s="121">
        <f t="shared" si="354"/>
        <v>1.3333333333333333</v>
      </c>
      <c r="BR117" s="121">
        <f t="shared" si="245"/>
        <v>1.3333333333333333</v>
      </c>
      <c r="BS117" s="121">
        <f t="shared" si="245"/>
        <v>1.3333333333333333</v>
      </c>
      <c r="BT117" s="121">
        <f t="shared" si="245"/>
        <v>1.3333333333333333</v>
      </c>
      <c r="BU117" s="121">
        <f t="shared" si="245"/>
        <v>1.3333333333333333</v>
      </c>
      <c r="BV117" s="121">
        <f t="shared" si="245"/>
        <v>1.3333333333333333</v>
      </c>
      <c r="BW117" s="121">
        <f t="shared" si="245"/>
        <v>1.3333333333333333</v>
      </c>
      <c r="BX117" s="121">
        <f t="shared" si="245"/>
        <v>1.3333333333333333</v>
      </c>
      <c r="BY117" s="121">
        <f t="shared" si="355"/>
        <v>44.444444444444443</v>
      </c>
      <c r="BZ117" s="121">
        <f>(BZ111^4+6*BZ111^2+1)/(BZ111^2+1)*(Y117^2/X117^2)</f>
        <v>91.1111111111111</v>
      </c>
      <c r="CA117" s="121">
        <f>(CA111^4+6*CA111^2+1)/(CA111^2+1)*(Y117^2/X117^2)</f>
        <v>151.11111111111111</v>
      </c>
      <c r="CB117" s="121">
        <f>(CB111^4+6*CB111^2+1)/(CB111^2+1)*(Y117^2/X117^2)</f>
        <v>230.718954248366</v>
      </c>
      <c r="CC117" s="121">
        <f>(CC111^4+6*CC111^2+1)/(CC111^2+1)*(Y117^2/X117^2)</f>
        <v>331.62393162393164</v>
      </c>
      <c r="CD117" s="121">
        <f>(CD111^4+6*CD111^2+1)/(CD111^2+1)*(Y117^2/X117^2)</f>
        <v>454.35435435435437</v>
      </c>
      <c r="CE117" s="121">
        <f>(CE111^4+6*CE111^2+1)/(CE111^2+1)*(Y117^2/X117^2)</f>
        <v>599.11111111111109</v>
      </c>
      <c r="CF117" s="121">
        <f>(CF111^4+6*CF111^2+1)/(CF111^2+1)*(Y117^2/X117^2)</f>
        <v>765.982905982906</v>
      </c>
      <c r="CG117" s="121">
        <f t="shared" si="356"/>
        <v>0.09</v>
      </c>
      <c r="CH117" s="121">
        <f t="shared" si="246"/>
        <v>2.4E-2</v>
      </c>
      <c r="CI117" s="121">
        <f t="shared" si="247"/>
        <v>1.2E-2</v>
      </c>
      <c r="CJ117" s="121">
        <f t="shared" si="248"/>
        <v>7.058823529411765E-3</v>
      </c>
      <c r="CK117" s="121">
        <f t="shared" si="249"/>
        <v>4.6153846153846158E-3</v>
      </c>
      <c r="CL117" s="121">
        <f t="shared" si="250"/>
        <v>3.2432432432432431E-3</v>
      </c>
      <c r="CM117" s="121">
        <f t="shared" si="251"/>
        <v>2.3999999999999998E-3</v>
      </c>
      <c r="CN117" s="121">
        <f t="shared" si="252"/>
        <v>7.3846153846153844E-3</v>
      </c>
      <c r="CO117" s="95">
        <f t="shared" si="253"/>
        <v>54.056394222222224</v>
      </c>
      <c r="CP117" s="95">
        <f t="shared" si="254"/>
        <v>114.88164977777777</v>
      </c>
      <c r="CQ117" s="95">
        <f t="shared" si="255"/>
        <v>194.18881644444446</v>
      </c>
      <c r="CR117" s="95">
        <f t="shared" si="256"/>
        <v>300.82669291503265</v>
      </c>
      <c r="CS117" s="95">
        <f t="shared" si="257"/>
        <v>436.4845702905983</v>
      </c>
      <c r="CT117" s="95">
        <f t="shared" si="258"/>
        <v>601.69075968768766</v>
      </c>
      <c r="CU117" s="95">
        <f t="shared" si="259"/>
        <v>796.64614977777774</v>
      </c>
      <c r="CV117" s="95">
        <f t="shared" si="260"/>
        <v>830.19456964957271</v>
      </c>
      <c r="CW117" s="95">
        <f t="shared" si="261"/>
        <v>54.056394222222224</v>
      </c>
      <c r="CX117" s="95">
        <f t="shared" si="262"/>
        <v>114.88164977777777</v>
      </c>
      <c r="CY117" s="95">
        <f t="shared" si="263"/>
        <v>194.18881644444446</v>
      </c>
      <c r="CZ117" s="95">
        <f t="shared" si="264"/>
        <v>300.82669291503265</v>
      </c>
      <c r="DA117" s="95">
        <f t="shared" si="265"/>
        <v>436.4845702905983</v>
      </c>
      <c r="DB117" s="95">
        <f t="shared" si="266"/>
        <v>601.69075968768766</v>
      </c>
      <c r="DC117" s="95">
        <f t="shared" si="267"/>
        <v>796.64614977777774</v>
      </c>
      <c r="DD117" s="95">
        <f t="shared" si="268"/>
        <v>830.19456964957271</v>
      </c>
      <c r="DE117" s="13">
        <f t="shared" si="357"/>
        <v>47.537932444444444</v>
      </c>
      <c r="DF117" s="13">
        <f t="shared" si="358"/>
        <v>93.940599111111098</v>
      </c>
      <c r="DG117" s="13">
        <f t="shared" si="359"/>
        <v>153.89259911111111</v>
      </c>
      <c r="DH117" s="13">
        <f t="shared" si="360"/>
        <v>233.48067754248365</v>
      </c>
      <c r="DI117" s="13">
        <f t="shared" si="269"/>
        <v>334.37588116239317</v>
      </c>
      <c r="DJ117" s="13">
        <f t="shared" si="270"/>
        <v>457.10081532732733</v>
      </c>
      <c r="DK117" s="13">
        <f t="shared" si="271"/>
        <v>601.85419911111103</v>
      </c>
      <c r="DL117" s="13">
        <f t="shared" si="272"/>
        <v>768.72377859829066</v>
      </c>
      <c r="DM117" s="95">
        <f t="shared" si="273"/>
        <v>47.537932444444444</v>
      </c>
      <c r="DN117" s="95">
        <f t="shared" si="274"/>
        <v>93.940599111111098</v>
      </c>
      <c r="DO117" s="95">
        <f t="shared" si="275"/>
        <v>153.89259911111111</v>
      </c>
      <c r="DP117" s="95">
        <f t="shared" si="276"/>
        <v>233.48067754248365</v>
      </c>
      <c r="DQ117" s="95">
        <f t="shared" si="277"/>
        <v>334.37588116239317</v>
      </c>
      <c r="DR117" s="95">
        <f t="shared" si="278"/>
        <v>457.10081532732733</v>
      </c>
      <c r="DS117" s="95">
        <f t="shared" si="279"/>
        <v>601.85419911111103</v>
      </c>
      <c r="DT117" s="95">
        <f t="shared" si="280"/>
        <v>768.72377859829066</v>
      </c>
      <c r="DU117" s="95">
        <f t="shared" si="281"/>
        <v>36.159757671111109</v>
      </c>
      <c r="DV117" s="95">
        <f t="shared" si="282"/>
        <v>50.408120796444436</v>
      </c>
      <c r="DW117" s="95">
        <f t="shared" si="283"/>
        <v>76.694865607111097</v>
      </c>
      <c r="DX117" s="95">
        <f t="shared" si="284"/>
        <v>112.8348368843983</v>
      </c>
      <c r="DY117" s="95">
        <f t="shared" si="285"/>
        <v>159.19471961288625</v>
      </c>
      <c r="DZ117" s="95">
        <f t="shared" si="286"/>
        <v>215.83405659750991</v>
      </c>
      <c r="EA117" s="95">
        <f t="shared" si="287"/>
        <v>282.76586145564437</v>
      </c>
      <c r="EB117" s="95">
        <f t="shared" si="288"/>
        <v>359.99357472698483</v>
      </c>
      <c r="EC117" s="95">
        <f t="shared" si="289"/>
        <v>36.159757671111109</v>
      </c>
      <c r="ED117" s="95">
        <f t="shared" si="290"/>
        <v>50.408120796444436</v>
      </c>
      <c r="EE117" s="95">
        <f t="shared" si="291"/>
        <v>76.694865607111097</v>
      </c>
      <c r="EF117" s="95">
        <f t="shared" si="292"/>
        <v>112.8348368843983</v>
      </c>
      <c r="EG117" s="95">
        <f t="shared" si="293"/>
        <v>159.19471961288625</v>
      </c>
      <c r="EH117" s="95">
        <f t="shared" si="294"/>
        <v>215.83405659750991</v>
      </c>
      <c r="EI117" s="95">
        <f t="shared" si="295"/>
        <v>282.76586145564437</v>
      </c>
      <c r="EJ117" s="95">
        <f t="shared" si="296"/>
        <v>359.99357472698483</v>
      </c>
      <c r="EK117" s="95">
        <f t="shared" si="297"/>
        <v>36.159757671111109</v>
      </c>
      <c r="EL117" s="95">
        <f t="shared" si="298"/>
        <v>50.408120796444436</v>
      </c>
      <c r="EM117" s="95">
        <f t="shared" si="299"/>
        <v>76.694865607111097</v>
      </c>
      <c r="EN117" s="95">
        <f t="shared" si="300"/>
        <v>112.8348368843983</v>
      </c>
      <c r="EO117" s="95">
        <f t="shared" si="301"/>
        <v>159.19471961288625</v>
      </c>
      <c r="EP117" s="95">
        <f t="shared" si="302"/>
        <v>215.83405659750991</v>
      </c>
      <c r="EQ117" s="95">
        <f t="shared" si="303"/>
        <v>282.76586145564437</v>
      </c>
      <c r="ER117" s="95">
        <f t="shared" si="304"/>
        <v>359.99357472698483</v>
      </c>
      <c r="ES117" s="95">
        <f t="shared" si="305"/>
        <v>1</v>
      </c>
      <c r="ET117" s="95">
        <f t="shared" si="306"/>
        <v>1</v>
      </c>
      <c r="EU117" s="95">
        <f t="shared" si="307"/>
        <v>1</v>
      </c>
      <c r="EV117" s="95">
        <f t="shared" si="308"/>
        <v>1</v>
      </c>
      <c r="EW117" s="95">
        <f t="shared" si="309"/>
        <v>1</v>
      </c>
      <c r="EX117" s="95">
        <f t="shared" si="310"/>
        <v>1</v>
      </c>
      <c r="EY117" s="95">
        <f t="shared" si="311"/>
        <v>1</v>
      </c>
      <c r="EZ117" s="95">
        <f t="shared" si="312"/>
        <v>1</v>
      </c>
      <c r="FA117" s="95">
        <f t="shared" si="313"/>
        <v>1</v>
      </c>
      <c r="FB117" s="95">
        <f t="shared" si="314"/>
        <v>1</v>
      </c>
      <c r="FC117" s="95">
        <f t="shared" si="315"/>
        <v>1</v>
      </c>
      <c r="FD117" s="95">
        <f t="shared" si="316"/>
        <v>1</v>
      </c>
      <c r="FE117" s="95">
        <f t="shared" si="317"/>
        <v>1</v>
      </c>
      <c r="FF117" s="95">
        <f t="shared" si="318"/>
        <v>1</v>
      </c>
      <c r="FG117" s="95">
        <f t="shared" si="319"/>
        <v>1</v>
      </c>
      <c r="FH117" s="95">
        <f t="shared" si="320"/>
        <v>1</v>
      </c>
      <c r="FI117" s="95">
        <f t="shared" si="321"/>
        <v>1</v>
      </c>
      <c r="FJ117" s="95">
        <f t="shared" si="322"/>
        <v>1</v>
      </c>
      <c r="FK117" s="95">
        <f t="shared" si="323"/>
        <v>1</v>
      </c>
      <c r="FL117" s="95">
        <f t="shared" si="324"/>
        <v>1</v>
      </c>
      <c r="FM117" s="95">
        <f t="shared" si="325"/>
        <v>1</v>
      </c>
      <c r="FN117" s="95">
        <f t="shared" si="326"/>
        <v>1</v>
      </c>
      <c r="FO117" s="95">
        <f t="shared" si="327"/>
        <v>1</v>
      </c>
      <c r="FP117" s="95">
        <f t="shared" si="328"/>
        <v>1</v>
      </c>
      <c r="FQ117" s="115">
        <f t="shared" si="329"/>
        <v>8.7493897179833997</v>
      </c>
      <c r="FR117" s="115">
        <f t="shared" si="330"/>
        <v>9.2117033050539234</v>
      </c>
      <c r="FS117" s="115">
        <f t="shared" si="331"/>
        <v>9.4785077843787651</v>
      </c>
      <c r="FT117" s="115">
        <f t="shared" si="332"/>
        <v>9.6373520322493285</v>
      </c>
      <c r="FU117" s="115">
        <f t="shared" si="333"/>
        <v>9.7360568571779318</v>
      </c>
      <c r="FV117" s="115">
        <f t="shared" si="334"/>
        <v>9.7996818673124064</v>
      </c>
      <c r="FW117" s="115">
        <f t="shared" si="335"/>
        <v>9.8423362468216631</v>
      </c>
      <c r="FX117" s="115">
        <f t="shared" si="336"/>
        <v>9.9202978445607819</v>
      </c>
      <c r="FZ117" s="90">
        <f t="shared" si="361"/>
        <v>8.7493897179833997</v>
      </c>
      <c r="GB117" s="18"/>
      <c r="GC117" s="29"/>
      <c r="GE117" s="15"/>
      <c r="GF117" s="15"/>
      <c r="GG117" s="15"/>
      <c r="GI117" s="31"/>
      <c r="GJ117" s="31"/>
      <c r="GK117" s="31"/>
      <c r="HU117" s="21"/>
      <c r="HV117" s="21"/>
      <c r="HW117" s="21"/>
      <c r="HX117" s="21"/>
      <c r="HY117" s="21"/>
      <c r="HZ117" s="21"/>
      <c r="IA117" s="21"/>
      <c r="IC117" s="28"/>
      <c r="ID117" s="11"/>
      <c r="IE117" s="13"/>
      <c r="IF117" s="11"/>
      <c r="IG117" s="13"/>
      <c r="IH117" s="13"/>
      <c r="II117" s="13"/>
      <c r="IJ117" s="28"/>
      <c r="IK117" s="11"/>
      <c r="IL117" s="13"/>
      <c r="IM117" s="22"/>
      <c r="IN117" s="23"/>
      <c r="IO117" s="11"/>
      <c r="IP117" s="23"/>
      <c r="IQ117" s="28"/>
      <c r="IR117" s="20"/>
      <c r="IS117" s="13"/>
      <c r="IT117" s="23"/>
      <c r="IU117" s="23"/>
      <c r="IV117" s="23"/>
      <c r="IW117" s="23"/>
      <c r="IX117" s="28"/>
      <c r="IY117" s="13"/>
      <c r="IZ117" s="25"/>
      <c r="JA117" s="25"/>
      <c r="JB117" s="25"/>
      <c r="JC117" s="25"/>
      <c r="JD117" s="25"/>
      <c r="JE117" s="25"/>
      <c r="JF117" s="25"/>
    </row>
    <row r="118" spans="1:266" ht="13.8" x14ac:dyDescent="0.3">
      <c r="A118" s="5"/>
      <c r="B118" s="8"/>
      <c r="C118" s="5"/>
      <c r="D118" s="5"/>
      <c r="E118" s="5"/>
      <c r="F118" s="5"/>
      <c r="G118" s="5"/>
      <c r="H118" s="5"/>
      <c r="I118" s="5"/>
      <c r="J118" s="5"/>
      <c r="K118" s="5"/>
      <c r="X118" s="118">
        <v>3.5</v>
      </c>
      <c r="Y118" s="118">
        <v>10</v>
      </c>
      <c r="Z118" s="40">
        <v>1.7999999999999999E-2</v>
      </c>
      <c r="AA118" s="40">
        <v>10000000</v>
      </c>
      <c r="AB118" s="40">
        <v>10000000</v>
      </c>
      <c r="AC118" s="98">
        <v>3900000</v>
      </c>
      <c r="AD118" s="42">
        <v>0.33</v>
      </c>
      <c r="AE118" s="42">
        <v>0.33</v>
      </c>
      <c r="AF118" s="41">
        <v>1.7999999999999999E-2</v>
      </c>
      <c r="AG118" s="40">
        <v>10000000</v>
      </c>
      <c r="AH118" s="40">
        <v>10000000</v>
      </c>
      <c r="AI118" s="98">
        <v>3900000</v>
      </c>
      <c r="AJ118" s="42">
        <v>0.33</v>
      </c>
      <c r="AK118" s="42">
        <v>0.33</v>
      </c>
      <c r="AL118" s="42">
        <f>AL109</f>
        <v>0.10050000000000001</v>
      </c>
      <c r="AM118" s="40">
        <v>6000</v>
      </c>
      <c r="AN118" s="40">
        <f>AN109</f>
        <v>10000</v>
      </c>
      <c r="AO118" s="40">
        <f>AO109</f>
        <v>10000</v>
      </c>
      <c r="AP118" s="42">
        <v>0.03</v>
      </c>
      <c r="AQ118" s="42">
        <v>0.03</v>
      </c>
      <c r="AR118" s="4">
        <f t="shared" si="337"/>
        <v>0.11849999999999999</v>
      </c>
      <c r="AS118" s="11">
        <f t="shared" si="338"/>
        <v>0.35</v>
      </c>
      <c r="AT118" s="15">
        <f t="shared" si="339"/>
        <v>1418.2499158343621</v>
      </c>
      <c r="AU118" s="19">
        <f t="shared" si="340"/>
        <v>0.10018019504865139</v>
      </c>
      <c r="AV118" s="13">
        <f t="shared" si="341"/>
        <v>0.5</v>
      </c>
      <c r="AW118" s="11">
        <f t="shared" si="342"/>
        <v>1</v>
      </c>
      <c r="AX118" s="11">
        <f t="shared" si="343"/>
        <v>0.8911</v>
      </c>
      <c r="AY118" s="11">
        <f t="shared" si="344"/>
        <v>201997.53114128605</v>
      </c>
      <c r="AZ118" s="11">
        <f t="shared" si="345"/>
        <v>1</v>
      </c>
      <c r="BA118" s="11">
        <f t="shared" si="346"/>
        <v>0.34752899999999998</v>
      </c>
      <c r="BB118" s="11">
        <f t="shared" si="347"/>
        <v>1.025058</v>
      </c>
      <c r="BC118" s="11">
        <f t="shared" si="348"/>
        <v>0.99909999999999999</v>
      </c>
      <c r="BD118" s="11">
        <f t="shared" si="349"/>
        <v>0.8911</v>
      </c>
      <c r="BE118" s="11">
        <f t="shared" si="350"/>
        <v>201997.53114128605</v>
      </c>
      <c r="BF118" s="11">
        <f t="shared" si="351"/>
        <v>1</v>
      </c>
      <c r="BG118" s="11">
        <f t="shared" si="352"/>
        <v>0.34752899999999998</v>
      </c>
      <c r="BH118" s="11">
        <f t="shared" si="353"/>
        <v>1.025058</v>
      </c>
      <c r="BI118" s="121">
        <f t="shared" si="244"/>
        <v>0.49</v>
      </c>
      <c r="BJ118" s="121">
        <f>16*X118^2/(3*(BJ111^2+1)*Y118^2)</f>
        <v>0.13066666666666665</v>
      </c>
      <c r="BK118" s="121">
        <f>16*X118^2/(3*(BK111^2+1)*Y118^2)</f>
        <v>6.5333333333333327E-2</v>
      </c>
      <c r="BL118" s="121">
        <f>16*X118^2/(3*(BL111^2+1)*Y118^2)</f>
        <v>3.8431372549019606E-2</v>
      </c>
      <c r="BM118" s="121">
        <f>16*X118^2/(3*(BM111^2+1)*Y118^2)</f>
        <v>2.5128205128205128E-2</v>
      </c>
      <c r="BN118" s="121">
        <f>16*X118^2/(3*(BN111^2+1)*Y118^2)</f>
        <v>1.7657657657657658E-2</v>
      </c>
      <c r="BO118" s="121">
        <f>16*X118^2/(3*(BO111^2+1)*Y118^2)</f>
        <v>1.3066666666666667E-2</v>
      </c>
      <c r="BP118" s="121">
        <f>16*X118^2/(3*(BP111^2+1)*Y118^2)</f>
        <v>1.0051282051282051E-2</v>
      </c>
      <c r="BQ118" s="121">
        <f t="shared" si="354"/>
        <v>1.3333333333333333</v>
      </c>
      <c r="BR118" s="121">
        <f t="shared" si="245"/>
        <v>1.3333333333333333</v>
      </c>
      <c r="BS118" s="121">
        <f t="shared" si="245"/>
        <v>1.3333333333333333</v>
      </c>
      <c r="BT118" s="121">
        <f t="shared" si="245"/>
        <v>1.3333333333333333</v>
      </c>
      <c r="BU118" s="121">
        <f t="shared" si="245"/>
        <v>1.3333333333333333</v>
      </c>
      <c r="BV118" s="121">
        <f t="shared" si="245"/>
        <v>1.3333333333333333</v>
      </c>
      <c r="BW118" s="121">
        <f t="shared" si="245"/>
        <v>1.3333333333333333</v>
      </c>
      <c r="BX118" s="121">
        <f t="shared" si="245"/>
        <v>1.3333333333333333</v>
      </c>
      <c r="BY118" s="121">
        <f t="shared" si="355"/>
        <v>32.653061224489797</v>
      </c>
      <c r="BZ118" s="121">
        <f>(BZ111^4+6*BZ111^2+1)/(BZ111^2+1)*(Y118^2/X118^2)</f>
        <v>66.938775510204081</v>
      </c>
      <c r="CA118" s="121">
        <f>(CA111^4+6*CA111^2+1)/(CA111^2+1)*(Y118^2/X118^2)</f>
        <v>111.0204081632653</v>
      </c>
      <c r="CB118" s="121">
        <f>(CB111^4+6*CB111^2+1)/(CB111^2+1)*(Y118^2/X118^2)</f>
        <v>169.50780312124851</v>
      </c>
      <c r="CC118" s="121">
        <f>(CC111^4+6*CC111^2+1)/(CC111^2+1)*(Y118^2/X118^2)</f>
        <v>243.6420722135008</v>
      </c>
      <c r="CD118" s="121">
        <f>(CD111^4+6*CD111^2+1)/(CD111^2+1)*(Y118^2/X118^2)</f>
        <v>333.811362382791</v>
      </c>
      <c r="CE118" s="121">
        <f>(CE111^4+6*CE111^2+1)/(CE111^2+1)*(Y118^2/X118^2)</f>
        <v>440.16326530612247</v>
      </c>
      <c r="CF118" s="121">
        <f>(CF111^4+6*CF111^2+1)/(CF111^2+1)*(Y118^2/X118^2)</f>
        <v>562.76295133437986</v>
      </c>
      <c r="CG118" s="121">
        <f t="shared" si="356"/>
        <v>0.1225</v>
      </c>
      <c r="CH118" s="121">
        <f t="shared" si="246"/>
        <v>3.2666666666666663E-2</v>
      </c>
      <c r="CI118" s="121">
        <f t="shared" si="247"/>
        <v>1.6333333333333332E-2</v>
      </c>
      <c r="CJ118" s="121">
        <f t="shared" si="248"/>
        <v>9.6078431372549015E-3</v>
      </c>
      <c r="CK118" s="121">
        <f t="shared" si="249"/>
        <v>6.2820512820512819E-3</v>
      </c>
      <c r="CL118" s="121">
        <f t="shared" si="250"/>
        <v>4.4144144144144144E-3</v>
      </c>
      <c r="CM118" s="121">
        <f t="shared" si="251"/>
        <v>3.2666666666666669E-3</v>
      </c>
      <c r="CN118" s="121">
        <f t="shared" si="252"/>
        <v>1.0051282051282051E-2</v>
      </c>
      <c r="CO118" s="95">
        <f t="shared" si="253"/>
        <v>40.899061795918371</v>
      </c>
      <c r="CP118" s="95">
        <f t="shared" si="254"/>
        <v>85.587004653061229</v>
      </c>
      <c r="CQ118" s="95">
        <f t="shared" si="255"/>
        <v>143.85349444897957</v>
      </c>
      <c r="CR118" s="95">
        <f t="shared" si="256"/>
        <v>222.19968940696279</v>
      </c>
      <c r="CS118" s="95">
        <f t="shared" si="257"/>
        <v>321.86670135635791</v>
      </c>
      <c r="CT118" s="95">
        <f t="shared" si="258"/>
        <v>443.24267723993387</v>
      </c>
      <c r="CU118" s="95">
        <f t="shared" si="259"/>
        <v>586.47520873469387</v>
      </c>
      <c r="CV118" s="95">
        <f t="shared" si="260"/>
        <v>610.32710904866553</v>
      </c>
      <c r="CW118" s="95">
        <f t="shared" si="261"/>
        <v>40.899061795918371</v>
      </c>
      <c r="CX118" s="95">
        <f t="shared" si="262"/>
        <v>85.587004653061229</v>
      </c>
      <c r="CY118" s="95">
        <f t="shared" si="263"/>
        <v>143.85349444897957</v>
      </c>
      <c r="CZ118" s="95">
        <f t="shared" si="264"/>
        <v>222.19968940696279</v>
      </c>
      <c r="DA118" s="95">
        <f t="shared" si="265"/>
        <v>321.86670135635791</v>
      </c>
      <c r="DB118" s="95">
        <f t="shared" si="266"/>
        <v>443.24267723993387</v>
      </c>
      <c r="DC118" s="95">
        <f t="shared" si="267"/>
        <v>586.47520873469387</v>
      </c>
      <c r="DD118" s="95">
        <f t="shared" si="268"/>
        <v>610.32710904866553</v>
      </c>
      <c r="DE118" s="13">
        <f t="shared" si="357"/>
        <v>35.876549224489793</v>
      </c>
      <c r="DF118" s="13">
        <f t="shared" si="358"/>
        <v>69.802930176870746</v>
      </c>
      <c r="DG118" s="13">
        <f t="shared" si="359"/>
        <v>113.81922949659864</v>
      </c>
      <c r="DH118" s="13">
        <f t="shared" si="360"/>
        <v>172.27972249379752</v>
      </c>
      <c r="DI118" s="13">
        <f t="shared" si="269"/>
        <v>246.40068841862899</v>
      </c>
      <c r="DJ118" s="13">
        <f t="shared" si="270"/>
        <v>336.56250804044868</v>
      </c>
      <c r="DK118" s="13">
        <f t="shared" si="271"/>
        <v>442.90981997278914</v>
      </c>
      <c r="DL118" s="13">
        <f t="shared" si="272"/>
        <v>565.50649061643117</v>
      </c>
      <c r="DM118" s="95">
        <f t="shared" si="273"/>
        <v>35.876549224489793</v>
      </c>
      <c r="DN118" s="95">
        <f t="shared" si="274"/>
        <v>69.802930176870746</v>
      </c>
      <c r="DO118" s="95">
        <f t="shared" si="275"/>
        <v>113.81922949659864</v>
      </c>
      <c r="DP118" s="95">
        <f t="shared" si="276"/>
        <v>172.27972249379752</v>
      </c>
      <c r="DQ118" s="95">
        <f t="shared" si="277"/>
        <v>246.40068841862899</v>
      </c>
      <c r="DR118" s="95">
        <f t="shared" si="278"/>
        <v>336.56250804044868</v>
      </c>
      <c r="DS118" s="95">
        <f t="shared" si="279"/>
        <v>442.90981997278914</v>
      </c>
      <c r="DT118" s="95">
        <f t="shared" si="280"/>
        <v>565.50649061643117</v>
      </c>
      <c r="DU118" s="95">
        <f t="shared" si="281"/>
        <v>30.756199205714282</v>
      </c>
      <c r="DV118" s="95">
        <f t="shared" si="282"/>
        <v>39.223400867047616</v>
      </c>
      <c r="DW118" s="95">
        <f t="shared" si="283"/>
        <v>58.125988182095227</v>
      </c>
      <c r="DX118" s="95">
        <f t="shared" si="284"/>
        <v>84.476027941578508</v>
      </c>
      <c r="DY118" s="95">
        <f t="shared" si="285"/>
        <v>118.42947860082275</v>
      </c>
      <c r="DZ118" s="95">
        <f t="shared" si="286"/>
        <v>159.97998007337438</v>
      </c>
      <c r="EA118" s="95">
        <f t="shared" si="287"/>
        <v>209.1154866055619</v>
      </c>
      <c r="EB118" s="95">
        <f t="shared" si="288"/>
        <v>265.82837356025465</v>
      </c>
      <c r="EC118" s="95">
        <f t="shared" si="289"/>
        <v>30.756199205714282</v>
      </c>
      <c r="ED118" s="95">
        <f t="shared" si="290"/>
        <v>39.223400867047616</v>
      </c>
      <c r="EE118" s="95">
        <f t="shared" si="291"/>
        <v>58.125988182095227</v>
      </c>
      <c r="EF118" s="95">
        <f t="shared" si="292"/>
        <v>84.476027941578508</v>
      </c>
      <c r="EG118" s="95">
        <f t="shared" si="293"/>
        <v>118.42947860082275</v>
      </c>
      <c r="EH118" s="95">
        <f t="shared" si="294"/>
        <v>159.97998007337438</v>
      </c>
      <c r="EI118" s="95">
        <f t="shared" si="295"/>
        <v>209.11548660556187</v>
      </c>
      <c r="EJ118" s="95">
        <f t="shared" si="296"/>
        <v>265.82837356025465</v>
      </c>
      <c r="EK118" s="95">
        <f t="shared" si="297"/>
        <v>30.756199205714282</v>
      </c>
      <c r="EL118" s="95">
        <f t="shared" si="298"/>
        <v>39.223400867047616</v>
      </c>
      <c r="EM118" s="95">
        <f t="shared" si="299"/>
        <v>58.125988182095227</v>
      </c>
      <c r="EN118" s="95">
        <f t="shared" si="300"/>
        <v>84.476027941578508</v>
      </c>
      <c r="EO118" s="95">
        <f t="shared" si="301"/>
        <v>118.42947860082275</v>
      </c>
      <c r="EP118" s="95">
        <f t="shared" si="302"/>
        <v>159.97998007337438</v>
      </c>
      <c r="EQ118" s="95">
        <f t="shared" si="303"/>
        <v>209.11548660556187</v>
      </c>
      <c r="ER118" s="95">
        <f t="shared" si="304"/>
        <v>265.82837356025465</v>
      </c>
      <c r="ES118" s="95">
        <f t="shared" si="305"/>
        <v>1</v>
      </c>
      <c r="ET118" s="95">
        <f t="shared" si="306"/>
        <v>1</v>
      </c>
      <c r="EU118" s="95">
        <f t="shared" si="307"/>
        <v>1</v>
      </c>
      <c r="EV118" s="95">
        <f t="shared" si="308"/>
        <v>1</v>
      </c>
      <c r="EW118" s="95">
        <f t="shared" si="309"/>
        <v>1</v>
      </c>
      <c r="EX118" s="95">
        <f t="shared" si="310"/>
        <v>1</v>
      </c>
      <c r="EY118" s="95">
        <f t="shared" si="311"/>
        <v>1</v>
      </c>
      <c r="EZ118" s="95">
        <f t="shared" si="312"/>
        <v>1</v>
      </c>
      <c r="FA118" s="95">
        <f t="shared" si="313"/>
        <v>1</v>
      </c>
      <c r="FB118" s="95">
        <f t="shared" si="314"/>
        <v>1</v>
      </c>
      <c r="FC118" s="95">
        <f t="shared" si="315"/>
        <v>1</v>
      </c>
      <c r="FD118" s="95">
        <f t="shared" si="316"/>
        <v>1</v>
      </c>
      <c r="FE118" s="95">
        <f t="shared" si="317"/>
        <v>1</v>
      </c>
      <c r="FF118" s="95">
        <f t="shared" si="318"/>
        <v>1</v>
      </c>
      <c r="FG118" s="95">
        <f t="shared" si="319"/>
        <v>1</v>
      </c>
      <c r="FH118" s="95">
        <f t="shared" si="320"/>
        <v>1</v>
      </c>
      <c r="FI118" s="95">
        <f t="shared" si="321"/>
        <v>1</v>
      </c>
      <c r="FJ118" s="95">
        <f t="shared" si="322"/>
        <v>1</v>
      </c>
      <c r="FK118" s="95">
        <f t="shared" si="323"/>
        <v>1</v>
      </c>
      <c r="FL118" s="95">
        <f t="shared" si="324"/>
        <v>1</v>
      </c>
      <c r="FM118" s="95">
        <f t="shared" si="325"/>
        <v>1</v>
      </c>
      <c r="FN118" s="95">
        <f t="shared" si="326"/>
        <v>1</v>
      </c>
      <c r="FO118" s="95">
        <f t="shared" si="327"/>
        <v>1</v>
      </c>
      <c r="FP118" s="95">
        <f t="shared" si="328"/>
        <v>1</v>
      </c>
      <c r="FQ118" s="115">
        <f t="shared" si="329"/>
        <v>8.416659524877586</v>
      </c>
      <c r="FR118" s="115">
        <f t="shared" si="330"/>
        <v>8.9722054891660008</v>
      </c>
      <c r="FS118" s="115">
        <f t="shared" si="331"/>
        <v>9.3132230573063488</v>
      </c>
      <c r="FT118" s="115">
        <f t="shared" si="332"/>
        <v>9.5206801283258589</v>
      </c>
      <c r="FU118" s="115">
        <f t="shared" si="333"/>
        <v>9.6512178355647151</v>
      </c>
      <c r="FV118" s="115">
        <f t="shared" si="334"/>
        <v>9.7360298603855604</v>
      </c>
      <c r="FW118" s="115">
        <f t="shared" si="335"/>
        <v>9.7931835846295314</v>
      </c>
      <c r="FX118" s="115">
        <f t="shared" si="336"/>
        <v>9.8960099228833585</v>
      </c>
      <c r="FZ118" s="90">
        <f t="shared" si="361"/>
        <v>8.416659524877586</v>
      </c>
      <c r="GB118" s="18"/>
      <c r="GC118" s="29"/>
      <c r="GE118" s="15"/>
      <c r="GF118" s="15"/>
      <c r="GG118" s="15"/>
      <c r="GI118" s="31"/>
      <c r="GJ118" s="31"/>
      <c r="GK118" s="31"/>
      <c r="HU118" s="21"/>
      <c r="HV118" s="21"/>
      <c r="HW118" s="21"/>
      <c r="HX118" s="21"/>
      <c r="HY118" s="21"/>
      <c r="HZ118" s="21"/>
      <c r="IA118" s="21"/>
      <c r="IC118" s="28"/>
      <c r="ID118" s="13"/>
      <c r="IE118" s="13"/>
      <c r="IF118" s="13"/>
      <c r="IG118" s="13"/>
      <c r="IH118" s="13"/>
      <c r="II118" s="13"/>
      <c r="IJ118" s="28"/>
      <c r="IK118" s="20"/>
      <c r="IL118" s="13"/>
      <c r="IM118" s="11"/>
      <c r="IN118" s="23"/>
      <c r="IO118" s="13"/>
      <c r="IP118" s="23"/>
      <c r="IQ118" s="28"/>
      <c r="IR118" s="20"/>
      <c r="IS118" s="13"/>
      <c r="IT118" s="20"/>
      <c r="IU118" s="23"/>
      <c r="IV118" s="20"/>
      <c r="IW118" s="23"/>
      <c r="IY118" s="13"/>
      <c r="IZ118" s="25"/>
      <c r="JA118" s="25"/>
      <c r="JB118" s="25"/>
      <c r="JC118" s="25"/>
      <c r="JD118" s="25"/>
      <c r="JE118" s="25"/>
      <c r="JF118" s="25"/>
    </row>
    <row r="119" spans="1:266" ht="13.8" x14ac:dyDescent="0.3">
      <c r="A119" s="4"/>
      <c r="B119" s="4"/>
      <c r="C119" s="4"/>
      <c r="D119" s="4"/>
      <c r="E119" s="4"/>
      <c r="F119" s="4"/>
      <c r="G119" s="4"/>
      <c r="H119" s="4"/>
      <c r="I119" s="4"/>
      <c r="J119" s="4"/>
      <c r="K119" s="4"/>
      <c r="X119" s="118">
        <v>4</v>
      </c>
      <c r="Y119" s="118">
        <v>10</v>
      </c>
      <c r="Z119" s="40">
        <v>1.7999999999999999E-2</v>
      </c>
      <c r="AA119" s="40">
        <v>10000000</v>
      </c>
      <c r="AB119" s="40">
        <v>10000000</v>
      </c>
      <c r="AC119" s="98">
        <v>3900000</v>
      </c>
      <c r="AD119" s="42">
        <v>0.33</v>
      </c>
      <c r="AE119" s="42">
        <v>0.33</v>
      </c>
      <c r="AF119" s="41">
        <v>1.7999999999999999E-2</v>
      </c>
      <c r="AG119" s="40">
        <v>10000000</v>
      </c>
      <c r="AH119" s="40">
        <v>10000000</v>
      </c>
      <c r="AI119" s="98">
        <v>3900000</v>
      </c>
      <c r="AJ119" s="42">
        <v>0.33</v>
      </c>
      <c r="AK119" s="42">
        <v>0.33</v>
      </c>
      <c r="AL119" s="42">
        <f>AL109</f>
        <v>0.10050000000000001</v>
      </c>
      <c r="AM119" s="40">
        <v>6000</v>
      </c>
      <c r="AN119" s="40">
        <f>AN109</f>
        <v>10000</v>
      </c>
      <c r="AO119" s="40">
        <f>AO109</f>
        <v>10000</v>
      </c>
      <c r="AP119" s="42">
        <v>0.03</v>
      </c>
      <c r="AQ119" s="42">
        <v>0.03</v>
      </c>
      <c r="AR119" s="4">
        <f t="shared" si="337"/>
        <v>0.11849999999999999</v>
      </c>
      <c r="AS119" s="11">
        <f t="shared" si="338"/>
        <v>0.4</v>
      </c>
      <c r="AT119" s="15">
        <f t="shared" si="339"/>
        <v>1418.2499158343621</v>
      </c>
      <c r="AU119" s="19">
        <f t="shared" si="340"/>
        <v>0.10018019504865139</v>
      </c>
      <c r="AV119" s="13">
        <f t="shared" si="341"/>
        <v>0.5</v>
      </c>
      <c r="AW119" s="11">
        <f t="shared" si="342"/>
        <v>1</v>
      </c>
      <c r="AX119" s="11">
        <f t="shared" si="343"/>
        <v>0.8911</v>
      </c>
      <c r="AY119" s="11">
        <f t="shared" si="344"/>
        <v>201997.53114128605</v>
      </c>
      <c r="AZ119" s="11">
        <f t="shared" si="345"/>
        <v>1</v>
      </c>
      <c r="BA119" s="11">
        <f t="shared" si="346"/>
        <v>0.34752899999999998</v>
      </c>
      <c r="BB119" s="11">
        <f t="shared" si="347"/>
        <v>1.025058</v>
      </c>
      <c r="BC119" s="11">
        <f t="shared" si="348"/>
        <v>0.99909999999999999</v>
      </c>
      <c r="BD119" s="11">
        <f t="shared" si="349"/>
        <v>0.8911</v>
      </c>
      <c r="BE119" s="11">
        <f t="shared" si="350"/>
        <v>201997.53114128605</v>
      </c>
      <c r="BF119" s="11">
        <f t="shared" si="351"/>
        <v>1</v>
      </c>
      <c r="BG119" s="11">
        <f t="shared" si="352"/>
        <v>0.34752899999999998</v>
      </c>
      <c r="BH119" s="11">
        <f t="shared" si="353"/>
        <v>1.025058</v>
      </c>
      <c r="BI119" s="121">
        <f t="shared" si="244"/>
        <v>0.64</v>
      </c>
      <c r="BJ119" s="121">
        <f>16*X119^2/(3*(BJ111^2+1)*Y119^2)</f>
        <v>0.17066666666666666</v>
      </c>
      <c r="BK119" s="121">
        <f>16*X119^2/(3*(BK111^2+1)*Y119^2)</f>
        <v>8.533333333333333E-2</v>
      </c>
      <c r="BL119" s="121">
        <f>16*X119^2/(3*(BL111^2+1)*Y119^2)</f>
        <v>5.0196078431372547E-2</v>
      </c>
      <c r="BM119" s="121">
        <f>16*X119^2/(3*(BM111^2+1)*Y119^2)</f>
        <v>3.282051282051282E-2</v>
      </c>
      <c r="BN119" s="121">
        <f>16*X119^2/(3*(BN111^2+1)*Y119^2)</f>
        <v>2.3063063063063063E-2</v>
      </c>
      <c r="BO119" s="121">
        <f>16*X119^2/(3*(BO111^2+1)*Y119^2)</f>
        <v>1.7066666666666667E-2</v>
      </c>
      <c r="BP119" s="121">
        <f>16*X119^2/(3*(BP111^2+1)*Y119^2)</f>
        <v>1.3128205128205127E-2</v>
      </c>
      <c r="BQ119" s="121">
        <f t="shared" si="354"/>
        <v>1.3333333333333333</v>
      </c>
      <c r="BR119" s="121">
        <f t="shared" si="245"/>
        <v>1.3333333333333333</v>
      </c>
      <c r="BS119" s="121">
        <f t="shared" si="245"/>
        <v>1.3333333333333333</v>
      </c>
      <c r="BT119" s="121">
        <f t="shared" si="245"/>
        <v>1.3333333333333333</v>
      </c>
      <c r="BU119" s="121">
        <f t="shared" si="245"/>
        <v>1.3333333333333333</v>
      </c>
      <c r="BV119" s="121">
        <f t="shared" si="245"/>
        <v>1.3333333333333333</v>
      </c>
      <c r="BW119" s="121">
        <f t="shared" si="245"/>
        <v>1.3333333333333333</v>
      </c>
      <c r="BX119" s="121">
        <f t="shared" si="245"/>
        <v>1.3333333333333333</v>
      </c>
      <c r="BY119" s="121">
        <f t="shared" si="355"/>
        <v>25</v>
      </c>
      <c r="BZ119" s="121">
        <f>(BZ111^4+6*BZ111^2+1)/(BZ111^2+1)*(Y119^2/X119^2)</f>
        <v>51.249999999999993</v>
      </c>
      <c r="CA119" s="121">
        <f>(CA111^4+6*CA111^2+1)/(CA111^2+1)*(Y119^2/X119^2)</f>
        <v>85</v>
      </c>
      <c r="CB119" s="121">
        <f>(CB111^4+6*CB111^2+1)/(CB111^2+1)*(Y119^2/X119^2)</f>
        <v>129.77941176470588</v>
      </c>
      <c r="CC119" s="121">
        <f>(CC111^4+6*CC111^2+1)/(CC111^2+1)*(Y119^2/X119^2)</f>
        <v>186.53846153846155</v>
      </c>
      <c r="CD119" s="121">
        <f>(CD111^4+6*CD111^2+1)/(CD111^2+1)*(Y119^2/X119^2)</f>
        <v>255.57432432432435</v>
      </c>
      <c r="CE119" s="121">
        <f>(CE111^4+6*CE111^2+1)/(CE111^2+1)*(Y119^2/X119^2)</f>
        <v>337</v>
      </c>
      <c r="CF119" s="121">
        <f>(CF111^4+6*CF111^2+1)/(CF111^2+1)*(Y119^2/X119^2)</f>
        <v>430.86538461538464</v>
      </c>
      <c r="CG119" s="121">
        <f t="shared" si="356"/>
        <v>0.16</v>
      </c>
      <c r="CH119" s="121">
        <f t="shared" si="246"/>
        <v>4.2666666666666665E-2</v>
      </c>
      <c r="CI119" s="121">
        <f t="shared" si="247"/>
        <v>2.1333333333333333E-2</v>
      </c>
      <c r="CJ119" s="121">
        <f t="shared" si="248"/>
        <v>1.2549019607843137E-2</v>
      </c>
      <c r="CK119" s="121">
        <f t="shared" si="249"/>
        <v>8.2051282051282051E-3</v>
      </c>
      <c r="CL119" s="121">
        <f t="shared" si="250"/>
        <v>5.7657657657657659E-3</v>
      </c>
      <c r="CM119" s="121">
        <f t="shared" si="251"/>
        <v>4.2666666666666669E-3</v>
      </c>
      <c r="CN119" s="121">
        <f t="shared" si="252"/>
        <v>1.3128205128205127E-2</v>
      </c>
      <c r="CO119" s="95">
        <f t="shared" si="253"/>
        <v>32.359447000000003</v>
      </c>
      <c r="CP119" s="95">
        <f t="shared" si="254"/>
        <v>66.573653249999992</v>
      </c>
      <c r="CQ119" s="95">
        <f t="shared" si="255"/>
        <v>111.18393449999999</v>
      </c>
      <c r="CR119" s="95">
        <f t="shared" si="256"/>
        <v>171.16774001470588</v>
      </c>
      <c r="CS119" s="95">
        <f t="shared" si="257"/>
        <v>247.47529603846152</v>
      </c>
      <c r="CT119" s="95">
        <f t="shared" si="258"/>
        <v>340.40377757432435</v>
      </c>
      <c r="CU119" s="95">
        <f t="shared" si="259"/>
        <v>450.06618449999996</v>
      </c>
      <c r="CV119" s="95">
        <f t="shared" si="260"/>
        <v>467.62467067788464</v>
      </c>
      <c r="CW119" s="95">
        <f t="shared" si="261"/>
        <v>32.359447000000003</v>
      </c>
      <c r="CX119" s="95">
        <f t="shared" si="262"/>
        <v>66.573653249999992</v>
      </c>
      <c r="CY119" s="95">
        <f t="shared" si="263"/>
        <v>111.18393449999999</v>
      </c>
      <c r="CZ119" s="95">
        <f t="shared" si="264"/>
        <v>171.16774001470588</v>
      </c>
      <c r="DA119" s="95">
        <f t="shared" si="265"/>
        <v>247.47529603846152</v>
      </c>
      <c r="DB119" s="95">
        <f t="shared" si="266"/>
        <v>340.40377757432435</v>
      </c>
      <c r="DC119" s="95">
        <f t="shared" si="267"/>
        <v>450.06618449999996</v>
      </c>
      <c r="DD119" s="95">
        <f t="shared" si="268"/>
        <v>467.62467067788464</v>
      </c>
      <c r="DE119" s="13">
        <f t="shared" si="357"/>
        <v>28.373488000000002</v>
      </c>
      <c r="DF119" s="13">
        <f t="shared" si="358"/>
        <v>54.154154666666656</v>
      </c>
      <c r="DG119" s="13">
        <f t="shared" si="359"/>
        <v>87.818821333333332</v>
      </c>
      <c r="DH119" s="13">
        <f t="shared" si="360"/>
        <v>132.56309584313726</v>
      </c>
      <c r="DI119" s="13">
        <f t="shared" si="269"/>
        <v>189.30477005128205</v>
      </c>
      <c r="DJ119" s="13">
        <f t="shared" si="270"/>
        <v>258.33087538738744</v>
      </c>
      <c r="DK119" s="13">
        <f t="shared" si="271"/>
        <v>339.75055466666669</v>
      </c>
      <c r="DL119" s="13">
        <f t="shared" si="272"/>
        <v>433.61200082051283</v>
      </c>
      <c r="DM119" s="95">
        <f t="shared" si="273"/>
        <v>28.373488000000002</v>
      </c>
      <c r="DN119" s="95">
        <f t="shared" si="274"/>
        <v>54.154154666666656</v>
      </c>
      <c r="DO119" s="95">
        <f t="shared" si="275"/>
        <v>87.818821333333332</v>
      </c>
      <c r="DP119" s="95">
        <f t="shared" si="276"/>
        <v>132.56309584313726</v>
      </c>
      <c r="DQ119" s="95">
        <f t="shared" si="277"/>
        <v>189.30477005128205</v>
      </c>
      <c r="DR119" s="95">
        <f t="shared" si="278"/>
        <v>258.33087538738744</v>
      </c>
      <c r="DS119" s="95">
        <f t="shared" si="279"/>
        <v>339.75055466666669</v>
      </c>
      <c r="DT119" s="95">
        <f t="shared" si="280"/>
        <v>433.61200082051283</v>
      </c>
      <c r="DU119" s="95">
        <f t="shared" si="281"/>
        <v>27.279490719999998</v>
      </c>
      <c r="DV119" s="95">
        <f t="shared" si="282"/>
        <v>31.972196461333322</v>
      </c>
      <c r="DW119" s="95">
        <f t="shared" si="283"/>
        <v>46.078127050666659</v>
      </c>
      <c r="DX119" s="95">
        <f t="shared" si="284"/>
        <v>66.072455217208756</v>
      </c>
      <c r="DY119" s="95">
        <f t="shared" si="285"/>
        <v>91.972828715108463</v>
      </c>
      <c r="DZ119" s="95">
        <f t="shared" si="286"/>
        <v>123.72963198766011</v>
      </c>
      <c r="EA119" s="95">
        <f t="shared" si="287"/>
        <v>161.31437152213331</v>
      </c>
      <c r="EB119" s="95">
        <f t="shared" si="288"/>
        <v>204.7121600345404</v>
      </c>
      <c r="EC119" s="95">
        <f t="shared" si="289"/>
        <v>27.279490719999998</v>
      </c>
      <c r="ED119" s="95">
        <f t="shared" si="290"/>
        <v>31.972196461333322</v>
      </c>
      <c r="EE119" s="95">
        <f t="shared" si="291"/>
        <v>46.078127050666666</v>
      </c>
      <c r="EF119" s="95">
        <f t="shared" si="292"/>
        <v>66.072455217208756</v>
      </c>
      <c r="EG119" s="95">
        <f t="shared" si="293"/>
        <v>91.972828715108463</v>
      </c>
      <c r="EH119" s="95">
        <f t="shared" si="294"/>
        <v>123.7296319876601</v>
      </c>
      <c r="EI119" s="95">
        <f t="shared" si="295"/>
        <v>161.31437152213331</v>
      </c>
      <c r="EJ119" s="95">
        <f t="shared" si="296"/>
        <v>204.7121600345404</v>
      </c>
      <c r="EK119" s="95">
        <f t="shared" si="297"/>
        <v>27.279490719999998</v>
      </c>
      <c r="EL119" s="95">
        <f t="shared" si="298"/>
        <v>31.972196461333322</v>
      </c>
      <c r="EM119" s="95">
        <f t="shared" si="299"/>
        <v>46.078127050666666</v>
      </c>
      <c r="EN119" s="95">
        <f t="shared" si="300"/>
        <v>66.072455217208756</v>
      </c>
      <c r="EO119" s="95">
        <f t="shared" si="301"/>
        <v>91.972828715108463</v>
      </c>
      <c r="EP119" s="95">
        <f t="shared" si="302"/>
        <v>123.7296319876601</v>
      </c>
      <c r="EQ119" s="95">
        <f t="shared" si="303"/>
        <v>161.31437152213331</v>
      </c>
      <c r="ER119" s="95">
        <f t="shared" si="304"/>
        <v>204.7121600345404</v>
      </c>
      <c r="ES119" s="95">
        <f t="shared" si="305"/>
        <v>1</v>
      </c>
      <c r="ET119" s="95">
        <f t="shared" si="306"/>
        <v>1</v>
      </c>
      <c r="EU119" s="95">
        <f t="shared" si="307"/>
        <v>1</v>
      </c>
      <c r="EV119" s="95">
        <f t="shared" si="308"/>
        <v>1</v>
      </c>
      <c r="EW119" s="95">
        <f t="shared" si="309"/>
        <v>1</v>
      </c>
      <c r="EX119" s="95">
        <f t="shared" si="310"/>
        <v>1</v>
      </c>
      <c r="EY119" s="95">
        <f t="shared" si="311"/>
        <v>1</v>
      </c>
      <c r="EZ119" s="95">
        <f t="shared" si="312"/>
        <v>1</v>
      </c>
      <c r="FA119" s="95">
        <f t="shared" si="313"/>
        <v>1</v>
      </c>
      <c r="FB119" s="95">
        <f t="shared" si="314"/>
        <v>1</v>
      </c>
      <c r="FC119" s="95">
        <f t="shared" si="315"/>
        <v>1</v>
      </c>
      <c r="FD119" s="95">
        <f t="shared" si="316"/>
        <v>1</v>
      </c>
      <c r="FE119" s="95">
        <f t="shared" si="317"/>
        <v>1</v>
      </c>
      <c r="FF119" s="95">
        <f t="shared" si="318"/>
        <v>1</v>
      </c>
      <c r="FG119" s="95">
        <f t="shared" si="319"/>
        <v>1</v>
      </c>
      <c r="FH119" s="95">
        <f t="shared" si="320"/>
        <v>1</v>
      </c>
      <c r="FI119" s="95">
        <f t="shared" si="321"/>
        <v>1</v>
      </c>
      <c r="FJ119" s="95">
        <f t="shared" si="322"/>
        <v>1</v>
      </c>
      <c r="FK119" s="95">
        <f t="shared" si="323"/>
        <v>1</v>
      </c>
      <c r="FL119" s="95">
        <f t="shared" si="324"/>
        <v>1</v>
      </c>
      <c r="FM119" s="95">
        <f t="shared" si="325"/>
        <v>1</v>
      </c>
      <c r="FN119" s="95">
        <f t="shared" si="326"/>
        <v>1</v>
      </c>
      <c r="FO119" s="95">
        <f t="shared" si="327"/>
        <v>1</v>
      </c>
      <c r="FP119" s="95">
        <f t="shared" si="328"/>
        <v>1</v>
      </c>
      <c r="FQ119" s="115">
        <f t="shared" si="329"/>
        <v>8.0946775552356502</v>
      </c>
      <c r="FR119" s="115">
        <f t="shared" si="330"/>
        <v>8.7181097914033714</v>
      </c>
      <c r="FS119" s="115">
        <f t="shared" si="331"/>
        <v>9.132371677240144</v>
      </c>
      <c r="FT119" s="115">
        <f t="shared" si="332"/>
        <v>9.3908299118511884</v>
      </c>
      <c r="FU119" s="115">
        <f t="shared" si="333"/>
        <v>9.5558115165727564</v>
      </c>
      <c r="FV119" s="115">
        <f t="shared" si="334"/>
        <v>9.6639713954532969</v>
      </c>
      <c r="FW119" s="115">
        <f t="shared" si="335"/>
        <v>9.7372907223607754</v>
      </c>
      <c r="FX119" s="115">
        <f t="shared" si="336"/>
        <v>9.8670754750109033</v>
      </c>
      <c r="FZ119" s="90">
        <f t="shared" si="361"/>
        <v>8.0946775552356502</v>
      </c>
      <c r="GB119" s="18"/>
      <c r="GC119" s="29"/>
      <c r="GE119" s="15"/>
      <c r="GF119" s="15"/>
      <c r="GG119" s="15"/>
      <c r="GI119" s="31"/>
      <c r="GJ119" s="31"/>
      <c r="GK119" s="31"/>
      <c r="HU119" s="21"/>
      <c r="HV119" s="21"/>
      <c r="HW119" s="21"/>
      <c r="HX119" s="21"/>
      <c r="HY119" s="21"/>
      <c r="HZ119" s="21"/>
      <c r="IA119" s="21"/>
      <c r="IC119" s="28"/>
      <c r="ID119" s="13"/>
      <c r="IE119" s="13"/>
      <c r="IF119" s="13"/>
      <c r="IG119" s="13"/>
      <c r="IH119" s="13"/>
      <c r="II119" s="13"/>
      <c r="IJ119" s="28"/>
      <c r="IK119" s="20"/>
      <c r="IL119" s="13"/>
      <c r="IM119" s="11"/>
      <c r="IN119" s="23"/>
      <c r="IO119" s="13"/>
      <c r="IP119" s="23"/>
      <c r="IQ119" s="28"/>
      <c r="IR119" s="20"/>
      <c r="IS119" s="13"/>
      <c r="IT119" s="20"/>
      <c r="IU119" s="23"/>
      <c r="IV119" s="20"/>
      <c r="IW119" s="23"/>
      <c r="IY119" s="13"/>
      <c r="IZ119" s="25"/>
      <c r="JA119" s="25"/>
      <c r="JB119" s="25"/>
      <c r="JC119" s="25"/>
      <c r="JD119" s="25"/>
      <c r="JE119" s="25"/>
      <c r="JF119" s="25"/>
    </row>
    <row r="120" spans="1:266" x14ac:dyDescent="0.3">
      <c r="X120" s="118">
        <v>4.5</v>
      </c>
      <c r="Y120" s="118">
        <v>10</v>
      </c>
      <c r="Z120" s="40">
        <v>1.7999999999999999E-2</v>
      </c>
      <c r="AA120" s="40">
        <v>10000000</v>
      </c>
      <c r="AB120" s="40">
        <v>10000000</v>
      </c>
      <c r="AC120" s="98">
        <v>3900000</v>
      </c>
      <c r="AD120" s="42">
        <v>0.33</v>
      </c>
      <c r="AE120" s="42">
        <v>0.33</v>
      </c>
      <c r="AF120" s="41">
        <v>1.7999999999999999E-2</v>
      </c>
      <c r="AG120" s="40">
        <v>10000000</v>
      </c>
      <c r="AH120" s="40">
        <v>10000000</v>
      </c>
      <c r="AI120" s="98">
        <v>3900000</v>
      </c>
      <c r="AJ120" s="42">
        <v>0.33</v>
      </c>
      <c r="AK120" s="42">
        <v>0.33</v>
      </c>
      <c r="AL120" s="42">
        <f>AL109</f>
        <v>0.10050000000000001</v>
      </c>
      <c r="AM120" s="40">
        <v>6000</v>
      </c>
      <c r="AN120" s="40">
        <f>AN109</f>
        <v>10000</v>
      </c>
      <c r="AO120" s="40">
        <f>AO109</f>
        <v>10000</v>
      </c>
      <c r="AP120" s="42">
        <v>0.03</v>
      </c>
      <c r="AQ120" s="42">
        <v>0.03</v>
      </c>
      <c r="AR120" s="4">
        <f t="shared" si="337"/>
        <v>0.11849999999999999</v>
      </c>
      <c r="AS120" s="11">
        <f t="shared" si="338"/>
        <v>0.45</v>
      </c>
      <c r="AT120" s="15">
        <f t="shared" si="339"/>
        <v>1418.2499158343621</v>
      </c>
      <c r="AU120" s="19">
        <f t="shared" si="340"/>
        <v>0.10018019504865139</v>
      </c>
      <c r="AV120" s="13">
        <f t="shared" si="341"/>
        <v>0.5</v>
      </c>
      <c r="AW120" s="11">
        <f t="shared" si="342"/>
        <v>1</v>
      </c>
      <c r="AX120" s="11">
        <f t="shared" si="343"/>
        <v>0.8911</v>
      </c>
      <c r="AY120" s="11">
        <f t="shared" si="344"/>
        <v>201997.53114128605</v>
      </c>
      <c r="AZ120" s="11">
        <f t="shared" si="345"/>
        <v>1</v>
      </c>
      <c r="BA120" s="11">
        <f t="shared" si="346"/>
        <v>0.34752899999999998</v>
      </c>
      <c r="BB120" s="11">
        <f t="shared" si="347"/>
        <v>1.025058</v>
      </c>
      <c r="BC120" s="11">
        <f t="shared" si="348"/>
        <v>0.99909999999999999</v>
      </c>
      <c r="BD120" s="11">
        <f t="shared" si="349"/>
        <v>0.8911</v>
      </c>
      <c r="BE120" s="11">
        <f t="shared" si="350"/>
        <v>201997.53114128605</v>
      </c>
      <c r="BF120" s="11">
        <f t="shared" si="351"/>
        <v>1</v>
      </c>
      <c r="BG120" s="11">
        <f t="shared" si="352"/>
        <v>0.34752899999999998</v>
      </c>
      <c r="BH120" s="11">
        <f t="shared" si="353"/>
        <v>1.025058</v>
      </c>
      <c r="BI120" s="121">
        <f t="shared" si="244"/>
        <v>0.81</v>
      </c>
      <c r="BJ120" s="121">
        <f>16*X120^2/(3*(BJ111^2+1)*Y120^2)</f>
        <v>0.216</v>
      </c>
      <c r="BK120" s="121">
        <f>16*X120^2/(3*(BK111^2+1)*Y120^2)</f>
        <v>0.108</v>
      </c>
      <c r="BL120" s="121">
        <f>16*X120^2/(3*(BL111^2+1)*Y120^2)</f>
        <v>6.3529411764705876E-2</v>
      </c>
      <c r="BM120" s="121">
        <f>16*X120^2/(3*(BM111^2+1)*Y120^2)</f>
        <v>4.1538461538461538E-2</v>
      </c>
      <c r="BN120" s="121">
        <f>16*X120^2/(3*(BN111^2+1)*Y120^2)</f>
        <v>2.9189189189189189E-2</v>
      </c>
      <c r="BO120" s="121">
        <f>16*X120^2/(3*(BO111^2+1)*Y120^2)</f>
        <v>2.1600000000000001E-2</v>
      </c>
      <c r="BP120" s="121">
        <f>16*X120^2/(3*(BP111^2+1)*Y120^2)</f>
        <v>1.6615384615384615E-2</v>
      </c>
      <c r="BQ120" s="121">
        <f t="shared" si="354"/>
        <v>1.3333333333333333</v>
      </c>
      <c r="BR120" s="121">
        <f t="shared" si="245"/>
        <v>1.3333333333333333</v>
      </c>
      <c r="BS120" s="121">
        <f t="shared" si="245"/>
        <v>1.3333333333333333</v>
      </c>
      <c r="BT120" s="121">
        <f t="shared" si="245"/>
        <v>1.3333333333333333</v>
      </c>
      <c r="BU120" s="121">
        <f t="shared" si="245"/>
        <v>1.3333333333333333</v>
      </c>
      <c r="BV120" s="121">
        <f t="shared" si="245"/>
        <v>1.3333333333333333</v>
      </c>
      <c r="BW120" s="121">
        <f t="shared" si="245"/>
        <v>1.3333333333333333</v>
      </c>
      <c r="BX120" s="121">
        <f t="shared" si="245"/>
        <v>1.3333333333333333</v>
      </c>
      <c r="BY120" s="121">
        <f t="shared" si="355"/>
        <v>19.753086419753085</v>
      </c>
      <c r="BZ120" s="121">
        <f>(BZ111^4+6*BZ111^2+1)/(BZ111^2+1)*(Y120^2/X120^2)</f>
        <v>40.493827160493822</v>
      </c>
      <c r="CA120" s="121">
        <f>(CA111^4+6*CA111^2+1)/(CA111^2+1)*(Y120^2/X120^2)</f>
        <v>67.160493827160494</v>
      </c>
      <c r="CB120" s="121">
        <f>(CB111^4+6*CB111^2+1)/(CB111^2+1)*(Y120^2/X120^2)</f>
        <v>102.54175744371823</v>
      </c>
      <c r="CC120" s="121">
        <f>(CC111^4+6*CC111^2+1)/(CC111^2+1)*(Y120^2/X120^2)</f>
        <v>147.38841405508072</v>
      </c>
      <c r="CD120" s="121">
        <f>(CD111^4+6*CD111^2+1)/(CD111^2+1)*(Y120^2/X120^2)</f>
        <v>201.93526860193526</v>
      </c>
      <c r="CE120" s="121">
        <f>(CE111^4+6*CE111^2+1)/(CE111^2+1)*(Y120^2/X120^2)</f>
        <v>266.27160493827159</v>
      </c>
      <c r="CF120" s="121">
        <f>(CF111^4+6*CF111^2+1)/(CF111^2+1)*(Y120^2/X120^2)</f>
        <v>340.43684710351374</v>
      </c>
      <c r="CG120" s="121">
        <f t="shared" si="356"/>
        <v>0.20250000000000001</v>
      </c>
      <c r="CH120" s="121">
        <f t="shared" si="246"/>
        <v>5.3999999999999999E-2</v>
      </c>
      <c r="CI120" s="121">
        <f t="shared" si="247"/>
        <v>2.7E-2</v>
      </c>
      <c r="CJ120" s="121">
        <f t="shared" si="248"/>
        <v>1.5882352941176469E-2</v>
      </c>
      <c r="CK120" s="121">
        <f t="shared" si="249"/>
        <v>1.0384615384615384E-2</v>
      </c>
      <c r="CL120" s="121">
        <f t="shared" si="250"/>
        <v>7.2972972972972974E-3</v>
      </c>
      <c r="CM120" s="121">
        <f t="shared" si="251"/>
        <v>5.4000000000000003E-3</v>
      </c>
      <c r="CN120" s="121">
        <f t="shared" si="252"/>
        <v>1.6615384615384615E-2</v>
      </c>
      <c r="CO120" s="95">
        <f t="shared" si="253"/>
        <v>26.504715209876544</v>
      </c>
      <c r="CP120" s="95">
        <f t="shared" si="254"/>
        <v>53.538162123456786</v>
      </c>
      <c r="CQ120" s="95">
        <f t="shared" si="255"/>
        <v>88.785791753086414</v>
      </c>
      <c r="CR120" s="95">
        <f t="shared" si="256"/>
        <v>136.18040351779229</v>
      </c>
      <c r="CS120" s="95">
        <f t="shared" si="257"/>
        <v>196.47279346248811</v>
      </c>
      <c r="CT120" s="95">
        <f t="shared" si="258"/>
        <v>269.89776652786117</v>
      </c>
      <c r="CU120" s="95">
        <f t="shared" si="259"/>
        <v>356.54460656790121</v>
      </c>
      <c r="CV120" s="95">
        <f t="shared" si="260"/>
        <v>369.78834873314338</v>
      </c>
      <c r="CW120" s="95">
        <f t="shared" si="261"/>
        <v>26.504715209876544</v>
      </c>
      <c r="CX120" s="95">
        <f t="shared" si="262"/>
        <v>53.538162123456786</v>
      </c>
      <c r="CY120" s="95">
        <f t="shared" si="263"/>
        <v>88.785791753086414</v>
      </c>
      <c r="CZ120" s="95">
        <f t="shared" si="264"/>
        <v>136.18040351779229</v>
      </c>
      <c r="DA120" s="95">
        <f t="shared" si="265"/>
        <v>196.47279346248811</v>
      </c>
      <c r="DB120" s="95">
        <f t="shared" si="266"/>
        <v>269.89776652786117</v>
      </c>
      <c r="DC120" s="95">
        <f t="shared" si="267"/>
        <v>356.54460656790121</v>
      </c>
      <c r="DD120" s="95">
        <f t="shared" si="268"/>
        <v>369.78834873314338</v>
      </c>
      <c r="DE120" s="13">
        <f t="shared" si="357"/>
        <v>23.296574419753085</v>
      </c>
      <c r="DF120" s="13">
        <f t="shared" si="358"/>
        <v>43.443315160493825</v>
      </c>
      <c r="DG120" s="13">
        <f t="shared" si="359"/>
        <v>70.001981827160492</v>
      </c>
      <c r="DH120" s="13">
        <f t="shared" si="360"/>
        <v>105.33877485548292</v>
      </c>
      <c r="DI120" s="13">
        <f t="shared" si="269"/>
        <v>150.16344051661918</v>
      </c>
      <c r="DJ120" s="13">
        <f t="shared" si="270"/>
        <v>204.69794579112445</v>
      </c>
      <c r="DK120" s="13">
        <f t="shared" si="271"/>
        <v>269.02669293827159</v>
      </c>
      <c r="DL120" s="13">
        <f t="shared" si="272"/>
        <v>343.18695048812913</v>
      </c>
      <c r="DM120" s="95">
        <f t="shared" si="273"/>
        <v>23.296574419753085</v>
      </c>
      <c r="DN120" s="95">
        <f t="shared" si="274"/>
        <v>43.443315160493825</v>
      </c>
      <c r="DO120" s="95">
        <f t="shared" si="275"/>
        <v>70.001981827160492</v>
      </c>
      <c r="DP120" s="95">
        <f t="shared" si="276"/>
        <v>105.33877485548292</v>
      </c>
      <c r="DQ120" s="95">
        <f t="shared" si="277"/>
        <v>150.16344051661918</v>
      </c>
      <c r="DR120" s="95">
        <f t="shared" si="278"/>
        <v>204.69794579112445</v>
      </c>
      <c r="DS120" s="95">
        <f t="shared" si="279"/>
        <v>269.02669293827159</v>
      </c>
      <c r="DT120" s="95">
        <f t="shared" si="280"/>
        <v>343.18695048812913</v>
      </c>
      <c r="DU120" s="95">
        <f t="shared" si="281"/>
        <v>24.926991120493824</v>
      </c>
      <c r="DV120" s="95">
        <f t="shared" si="282"/>
        <v>27.009093337679012</v>
      </c>
      <c r="DW120" s="95">
        <f t="shared" si="283"/>
        <v>37.822302495012345</v>
      </c>
      <c r="DX120" s="95">
        <f t="shared" si="284"/>
        <v>53.457467152517403</v>
      </c>
      <c r="DY120" s="95">
        <f t="shared" si="285"/>
        <v>73.835832565972652</v>
      </c>
      <c r="DZ120" s="95">
        <f t="shared" si="286"/>
        <v>98.877634134780536</v>
      </c>
      <c r="EA120" s="95">
        <f t="shared" si="287"/>
        <v>128.54291426532345</v>
      </c>
      <c r="EB120" s="95">
        <f t="shared" si="288"/>
        <v>162.8117236119231</v>
      </c>
      <c r="EC120" s="95">
        <f t="shared" si="289"/>
        <v>24.926991120493824</v>
      </c>
      <c r="ED120" s="95">
        <f t="shared" si="290"/>
        <v>27.009093337679005</v>
      </c>
      <c r="EE120" s="95">
        <f t="shared" si="291"/>
        <v>37.822302495012345</v>
      </c>
      <c r="EF120" s="95">
        <f t="shared" si="292"/>
        <v>53.457467152517395</v>
      </c>
      <c r="EG120" s="95">
        <f t="shared" si="293"/>
        <v>73.835832565972666</v>
      </c>
      <c r="EH120" s="95">
        <f t="shared" si="294"/>
        <v>98.877634134780536</v>
      </c>
      <c r="EI120" s="95">
        <f t="shared" si="295"/>
        <v>128.54291426532345</v>
      </c>
      <c r="EJ120" s="95">
        <f t="shared" si="296"/>
        <v>162.8117236119231</v>
      </c>
      <c r="EK120" s="95">
        <f t="shared" si="297"/>
        <v>24.926991120493824</v>
      </c>
      <c r="EL120" s="95">
        <f t="shared" si="298"/>
        <v>27.009093337679005</v>
      </c>
      <c r="EM120" s="95">
        <f t="shared" si="299"/>
        <v>37.822302495012345</v>
      </c>
      <c r="EN120" s="95">
        <f t="shared" si="300"/>
        <v>53.457467152517395</v>
      </c>
      <c r="EO120" s="95">
        <f t="shared" si="301"/>
        <v>73.835832565972666</v>
      </c>
      <c r="EP120" s="95">
        <f t="shared" si="302"/>
        <v>98.877634134780536</v>
      </c>
      <c r="EQ120" s="95">
        <f t="shared" si="303"/>
        <v>128.54291426532345</v>
      </c>
      <c r="ER120" s="95">
        <f t="shared" si="304"/>
        <v>162.8117236119231</v>
      </c>
      <c r="ES120" s="95">
        <f t="shared" si="305"/>
        <v>1</v>
      </c>
      <c r="ET120" s="95">
        <f t="shared" si="306"/>
        <v>1</v>
      </c>
      <c r="EU120" s="95">
        <f t="shared" si="307"/>
        <v>1</v>
      </c>
      <c r="EV120" s="95">
        <f t="shared" si="308"/>
        <v>1</v>
      </c>
      <c r="EW120" s="95">
        <f t="shared" si="309"/>
        <v>1</v>
      </c>
      <c r="EX120" s="95">
        <f t="shared" si="310"/>
        <v>1</v>
      </c>
      <c r="EY120" s="95">
        <f t="shared" si="311"/>
        <v>1</v>
      </c>
      <c r="EZ120" s="95">
        <f t="shared" si="312"/>
        <v>1</v>
      </c>
      <c r="FA120" s="95">
        <f t="shared" si="313"/>
        <v>1</v>
      </c>
      <c r="FB120" s="95">
        <f t="shared" si="314"/>
        <v>1</v>
      </c>
      <c r="FC120" s="95">
        <f t="shared" si="315"/>
        <v>1</v>
      </c>
      <c r="FD120" s="95">
        <f t="shared" si="316"/>
        <v>1</v>
      </c>
      <c r="FE120" s="95">
        <f t="shared" si="317"/>
        <v>0.99999999999999989</v>
      </c>
      <c r="FF120" s="95">
        <f t="shared" si="318"/>
        <v>1</v>
      </c>
      <c r="FG120" s="95">
        <f t="shared" si="319"/>
        <v>1</v>
      </c>
      <c r="FH120" s="95">
        <f t="shared" si="320"/>
        <v>1</v>
      </c>
      <c r="FI120" s="95">
        <f t="shared" si="321"/>
        <v>1</v>
      </c>
      <c r="FJ120" s="95">
        <f t="shared" si="322"/>
        <v>1</v>
      </c>
      <c r="FK120" s="95">
        <f t="shared" si="323"/>
        <v>1</v>
      </c>
      <c r="FL120" s="95">
        <f t="shared" si="324"/>
        <v>1</v>
      </c>
      <c r="FM120" s="95">
        <f t="shared" si="325"/>
        <v>1</v>
      </c>
      <c r="FN120" s="95">
        <f t="shared" si="326"/>
        <v>1</v>
      </c>
      <c r="FO120" s="95">
        <f t="shared" si="327"/>
        <v>1</v>
      </c>
      <c r="FP120" s="95">
        <f t="shared" si="328"/>
        <v>1</v>
      </c>
      <c r="FQ120" s="115">
        <f t="shared" si="329"/>
        <v>7.795603708262286</v>
      </c>
      <c r="FR120" s="115">
        <f t="shared" si="330"/>
        <v>8.4559833216803764</v>
      </c>
      <c r="FS120" s="115">
        <f t="shared" si="331"/>
        <v>8.939287841936201</v>
      </c>
      <c r="FT120" s="115">
        <f t="shared" si="332"/>
        <v>9.2495365036208099</v>
      </c>
      <c r="FU120" s="115">
        <f t="shared" si="333"/>
        <v>9.4507840514675294</v>
      </c>
      <c r="FV120" s="115">
        <f t="shared" si="334"/>
        <v>9.5840504441082643</v>
      </c>
      <c r="FW120" s="115">
        <f t="shared" si="335"/>
        <v>9.6749868027792516</v>
      </c>
      <c r="FX120" s="115">
        <f t="shared" si="336"/>
        <v>9.8333709415223947</v>
      </c>
      <c r="FZ120" s="90">
        <f t="shared" si="361"/>
        <v>7.795603708262286</v>
      </c>
      <c r="GB120" s="18"/>
      <c r="GC120" s="29"/>
      <c r="GE120" s="15"/>
      <c r="GF120" s="15"/>
      <c r="GG120" s="15"/>
      <c r="GI120" s="31"/>
      <c r="GJ120" s="31"/>
      <c r="GK120" s="31"/>
      <c r="HU120" s="21"/>
      <c r="HV120" s="21"/>
      <c r="HW120" s="21"/>
      <c r="HX120" s="21"/>
      <c r="HY120" s="21"/>
      <c r="HZ120" s="21"/>
      <c r="IA120" s="21"/>
      <c r="IC120" s="28"/>
      <c r="ID120" s="11"/>
      <c r="IE120" s="13"/>
      <c r="IF120" s="11"/>
      <c r="IG120" s="13"/>
      <c r="IH120" s="13"/>
      <c r="II120" s="13"/>
      <c r="IJ120" s="28"/>
      <c r="IK120" s="11"/>
      <c r="IL120" s="13"/>
      <c r="IM120" s="11"/>
      <c r="IN120" s="23"/>
      <c r="IO120" s="11"/>
      <c r="IP120" s="23"/>
      <c r="IQ120" s="28"/>
      <c r="IR120" s="20"/>
      <c r="IS120" s="13"/>
      <c r="IT120" s="23"/>
      <c r="IU120" s="23"/>
      <c r="IV120" s="23"/>
      <c r="IW120" s="23"/>
      <c r="IY120" s="13"/>
      <c r="IZ120" s="25"/>
      <c r="JA120" s="25"/>
      <c r="JB120" s="25"/>
      <c r="JC120" s="25"/>
      <c r="JD120" s="25"/>
      <c r="JE120" s="25"/>
      <c r="JF120" s="25"/>
    </row>
    <row r="121" spans="1:266" x14ac:dyDescent="0.3">
      <c r="X121" s="118">
        <v>5</v>
      </c>
      <c r="Y121" s="118">
        <v>10</v>
      </c>
      <c r="Z121" s="40">
        <v>1.7999999999999999E-2</v>
      </c>
      <c r="AA121" s="40">
        <v>10000000</v>
      </c>
      <c r="AB121" s="40">
        <v>10000000</v>
      </c>
      <c r="AC121" s="98">
        <v>3900000</v>
      </c>
      <c r="AD121" s="42">
        <v>0.33</v>
      </c>
      <c r="AE121" s="42">
        <v>0.33</v>
      </c>
      <c r="AF121" s="41">
        <v>1.7999999999999999E-2</v>
      </c>
      <c r="AG121" s="40">
        <v>10000000</v>
      </c>
      <c r="AH121" s="40">
        <v>10000000</v>
      </c>
      <c r="AI121" s="98">
        <v>3900000</v>
      </c>
      <c r="AJ121" s="42">
        <v>0.33</v>
      </c>
      <c r="AK121" s="42">
        <v>0.33</v>
      </c>
      <c r="AL121" s="42">
        <f>AL109</f>
        <v>0.10050000000000001</v>
      </c>
      <c r="AM121" s="40">
        <v>6000</v>
      </c>
      <c r="AN121" s="40">
        <f>AN109</f>
        <v>10000</v>
      </c>
      <c r="AO121" s="40">
        <f>AO109</f>
        <v>10000</v>
      </c>
      <c r="AP121" s="42">
        <v>0.03</v>
      </c>
      <c r="AQ121" s="42">
        <v>0.03</v>
      </c>
      <c r="AR121" s="4">
        <f t="shared" si="337"/>
        <v>0.11849999999999999</v>
      </c>
      <c r="AS121" s="11">
        <f t="shared" si="338"/>
        <v>0.5</v>
      </c>
      <c r="AT121" s="15">
        <f t="shared" si="339"/>
        <v>1418.2499158343621</v>
      </c>
      <c r="AU121" s="19">
        <f t="shared" si="340"/>
        <v>0.10018019504865139</v>
      </c>
      <c r="AV121" s="13">
        <f t="shared" si="341"/>
        <v>0.5</v>
      </c>
      <c r="AW121" s="11">
        <f t="shared" si="342"/>
        <v>1</v>
      </c>
      <c r="AX121" s="11">
        <f t="shared" si="343"/>
        <v>0.8911</v>
      </c>
      <c r="AY121" s="11">
        <f t="shared" si="344"/>
        <v>201997.53114128605</v>
      </c>
      <c r="AZ121" s="11">
        <f t="shared" si="345"/>
        <v>1</v>
      </c>
      <c r="BA121" s="11">
        <f t="shared" si="346"/>
        <v>0.34752899999999998</v>
      </c>
      <c r="BB121" s="11">
        <f t="shared" si="347"/>
        <v>1.025058</v>
      </c>
      <c r="BC121" s="11">
        <f t="shared" si="348"/>
        <v>0.99909999999999999</v>
      </c>
      <c r="BD121" s="11">
        <f t="shared" si="349"/>
        <v>0.8911</v>
      </c>
      <c r="BE121" s="11">
        <f t="shared" si="350"/>
        <v>201997.53114128605</v>
      </c>
      <c r="BF121" s="11">
        <f t="shared" si="351"/>
        <v>1</v>
      </c>
      <c r="BG121" s="11">
        <f t="shared" si="352"/>
        <v>0.34752899999999998</v>
      </c>
      <c r="BH121" s="11">
        <f t="shared" si="353"/>
        <v>1.025058</v>
      </c>
      <c r="BI121" s="121">
        <f t="shared" si="244"/>
        <v>1</v>
      </c>
      <c r="BJ121" s="121">
        <f>16*X121^2/(3*(BJ111^2+1)*Y121^2)</f>
        <v>0.26666666666666666</v>
      </c>
      <c r="BK121" s="121">
        <f>16*X121^2/(3*(BK111^2+1)*Y121^2)</f>
        <v>0.13333333333333333</v>
      </c>
      <c r="BL121" s="121">
        <f>16*X121^2/(3*(BL111^2+1)*Y121^2)</f>
        <v>7.8431372549019607E-2</v>
      </c>
      <c r="BM121" s="121">
        <f>16*X121^2/(3*(BM111^2+1)*Y121^2)</f>
        <v>5.128205128205128E-2</v>
      </c>
      <c r="BN121" s="121">
        <f>16*X121^2/(3*(BN111^2+1)*Y121^2)</f>
        <v>3.6036036036036036E-2</v>
      </c>
      <c r="BO121" s="121">
        <f>16*X121^2/(3*(BO111^2+1)*Y121^2)</f>
        <v>2.6666666666666668E-2</v>
      </c>
      <c r="BP121" s="121">
        <f>16*X121^2/(3*(BP111^2+1)*Y121^2)</f>
        <v>2.0512820512820513E-2</v>
      </c>
      <c r="BQ121" s="121">
        <f t="shared" si="354"/>
        <v>1.3333333333333333</v>
      </c>
      <c r="BR121" s="121">
        <f t="shared" si="245"/>
        <v>1.3333333333333333</v>
      </c>
      <c r="BS121" s="121">
        <f t="shared" si="245"/>
        <v>1.3333333333333333</v>
      </c>
      <c r="BT121" s="121">
        <f t="shared" si="245"/>
        <v>1.3333333333333333</v>
      </c>
      <c r="BU121" s="121">
        <f t="shared" si="245"/>
        <v>1.3333333333333333</v>
      </c>
      <c r="BV121" s="121">
        <f t="shared" si="245"/>
        <v>1.3333333333333333</v>
      </c>
      <c r="BW121" s="121">
        <f t="shared" si="245"/>
        <v>1.3333333333333333</v>
      </c>
      <c r="BX121" s="121">
        <f t="shared" si="245"/>
        <v>1.3333333333333333</v>
      </c>
      <c r="BY121" s="121">
        <f t="shared" si="355"/>
        <v>16</v>
      </c>
      <c r="BZ121" s="121">
        <f>(BZ111^4+6*BZ111^2+1)/(BZ111^2+1)*(Y121^2/X121^2)</f>
        <v>32.799999999999997</v>
      </c>
      <c r="CA121" s="121">
        <f>(CA111^4+6*CA111^2+1)/(CA111^2+1)*(Y121^2/X121^2)</f>
        <v>54.4</v>
      </c>
      <c r="CB121" s="121">
        <f>(CB111^4+6*CB111^2+1)/(CB111^2+1)*(Y121^2/X121^2)</f>
        <v>83.058823529411768</v>
      </c>
      <c r="CC121" s="121">
        <f>(CC111^4+6*CC111^2+1)/(CC111^2+1)*(Y121^2/X121^2)</f>
        <v>119.38461538461539</v>
      </c>
      <c r="CD121" s="121">
        <f>(CD111^4+6*CD111^2+1)/(CD111^2+1)*(Y121^2/X121^2)</f>
        <v>163.56756756756758</v>
      </c>
      <c r="CE121" s="121">
        <f>(CE111^4+6*CE111^2+1)/(CE111^2+1)*(Y121^2/X121^2)</f>
        <v>215.68</v>
      </c>
      <c r="CF121" s="121">
        <f>(CF111^4+6*CF111^2+1)/(CF111^2+1)*(Y121^2/X121^2)</f>
        <v>275.75384615384615</v>
      </c>
      <c r="CG121" s="121">
        <f t="shared" si="356"/>
        <v>0.25</v>
      </c>
      <c r="CH121" s="121">
        <f t="shared" si="246"/>
        <v>6.6666666666666666E-2</v>
      </c>
      <c r="CI121" s="121">
        <f t="shared" si="247"/>
        <v>3.3333333333333333E-2</v>
      </c>
      <c r="CJ121" s="121">
        <f t="shared" si="248"/>
        <v>1.9607843137254902E-2</v>
      </c>
      <c r="CK121" s="121">
        <f t="shared" si="249"/>
        <v>1.282051282051282E-2</v>
      </c>
      <c r="CL121" s="121">
        <f t="shared" si="250"/>
        <v>9.0090090090090089E-3</v>
      </c>
      <c r="CM121" s="121">
        <f t="shared" si="251"/>
        <v>6.6666666666666671E-3</v>
      </c>
      <c r="CN121" s="121">
        <f t="shared" si="252"/>
        <v>2.0512820512820513E-2</v>
      </c>
      <c r="CO121" s="95">
        <f t="shared" si="253"/>
        <v>22.316859999999998</v>
      </c>
      <c r="CP121" s="95">
        <f t="shared" si="254"/>
        <v>44.213951999999992</v>
      </c>
      <c r="CQ121" s="95">
        <f t="shared" si="255"/>
        <v>72.764532000000003</v>
      </c>
      <c r="CR121" s="95">
        <f t="shared" si="256"/>
        <v>111.15416752941177</v>
      </c>
      <c r="CS121" s="95">
        <f t="shared" si="257"/>
        <v>159.9910033846154</v>
      </c>
      <c r="CT121" s="95">
        <f t="shared" si="258"/>
        <v>219.46523156756757</v>
      </c>
      <c r="CU121" s="95">
        <f t="shared" si="259"/>
        <v>289.64917200000002</v>
      </c>
      <c r="CV121" s="95">
        <f t="shared" si="260"/>
        <v>299.80660315384614</v>
      </c>
      <c r="CW121" s="95">
        <f t="shared" si="261"/>
        <v>22.316859999999998</v>
      </c>
      <c r="CX121" s="95">
        <f t="shared" si="262"/>
        <v>44.213951999999992</v>
      </c>
      <c r="CY121" s="95">
        <f t="shared" si="263"/>
        <v>72.764532000000003</v>
      </c>
      <c r="CZ121" s="95">
        <f t="shared" si="264"/>
        <v>111.15416752941177</v>
      </c>
      <c r="DA121" s="95">
        <f t="shared" si="265"/>
        <v>159.9910033846154</v>
      </c>
      <c r="DB121" s="95">
        <f t="shared" si="266"/>
        <v>219.46523156756757</v>
      </c>
      <c r="DC121" s="95">
        <f t="shared" si="267"/>
        <v>289.64917200000002</v>
      </c>
      <c r="DD121" s="95">
        <f t="shared" si="268"/>
        <v>299.80660315384614</v>
      </c>
      <c r="DE121" s="13">
        <f t="shared" si="357"/>
        <v>19.733488000000001</v>
      </c>
      <c r="DF121" s="13">
        <f t="shared" si="358"/>
        <v>35.800154666666664</v>
      </c>
      <c r="DG121" s="13">
        <f t="shared" si="359"/>
        <v>57.266821333333333</v>
      </c>
      <c r="DH121" s="13">
        <f t="shared" si="360"/>
        <v>85.870742901960782</v>
      </c>
      <c r="DI121" s="13">
        <f t="shared" si="269"/>
        <v>122.16938543589744</v>
      </c>
      <c r="DJ121" s="13">
        <f t="shared" si="270"/>
        <v>166.33709160360362</v>
      </c>
      <c r="DK121" s="13">
        <f t="shared" si="271"/>
        <v>218.44015466666667</v>
      </c>
      <c r="DL121" s="13">
        <f t="shared" si="272"/>
        <v>278.50784697435898</v>
      </c>
      <c r="DM121" s="95">
        <f t="shared" si="273"/>
        <v>19.733488000000001</v>
      </c>
      <c r="DN121" s="95">
        <f t="shared" si="274"/>
        <v>35.800154666666664</v>
      </c>
      <c r="DO121" s="95">
        <f t="shared" si="275"/>
        <v>57.266821333333333</v>
      </c>
      <c r="DP121" s="95">
        <f t="shared" si="276"/>
        <v>85.870742901960782</v>
      </c>
      <c r="DQ121" s="95">
        <f t="shared" si="277"/>
        <v>122.16938543589744</v>
      </c>
      <c r="DR121" s="95">
        <f t="shared" si="278"/>
        <v>166.33709160360362</v>
      </c>
      <c r="DS121" s="95">
        <f t="shared" si="279"/>
        <v>218.44015466666667</v>
      </c>
      <c r="DT121" s="95">
        <f t="shared" si="280"/>
        <v>278.50784697435898</v>
      </c>
      <c r="DU121" s="95">
        <f t="shared" si="281"/>
        <v>23.275956639999997</v>
      </c>
      <c r="DV121" s="95">
        <f t="shared" si="282"/>
        <v>23.467466773333328</v>
      </c>
      <c r="DW121" s="95">
        <f t="shared" si="283"/>
        <v>31.921185706666659</v>
      </c>
      <c r="DX121" s="95">
        <f t="shared" si="284"/>
        <v>44.436526250149932</v>
      </c>
      <c r="DY121" s="95">
        <f t="shared" si="285"/>
        <v>60.864171275108482</v>
      </c>
      <c r="DZ121" s="95">
        <f t="shared" si="286"/>
        <v>81.102288408200636</v>
      </c>
      <c r="EA121" s="95">
        <f t="shared" si="287"/>
        <v>105.10252885333333</v>
      </c>
      <c r="EB121" s="95">
        <f t="shared" si="288"/>
        <v>132.8412380585404</v>
      </c>
      <c r="EC121" s="95">
        <f t="shared" si="289"/>
        <v>23.275956639999997</v>
      </c>
      <c r="ED121" s="95">
        <f t="shared" si="290"/>
        <v>23.467466773333328</v>
      </c>
      <c r="EE121" s="95">
        <f t="shared" si="291"/>
        <v>31.921185706666662</v>
      </c>
      <c r="EF121" s="95">
        <f t="shared" si="292"/>
        <v>44.436526250149939</v>
      </c>
      <c r="EG121" s="95">
        <f t="shared" si="293"/>
        <v>60.864171275108475</v>
      </c>
      <c r="EH121" s="95">
        <f t="shared" si="294"/>
        <v>81.102288408200636</v>
      </c>
      <c r="EI121" s="95">
        <f t="shared" si="295"/>
        <v>105.10252885333333</v>
      </c>
      <c r="EJ121" s="95">
        <f t="shared" si="296"/>
        <v>132.8412380585404</v>
      </c>
      <c r="EK121" s="95">
        <f t="shared" si="297"/>
        <v>23.275956639999997</v>
      </c>
      <c r="EL121" s="95">
        <f t="shared" si="298"/>
        <v>23.467466773333328</v>
      </c>
      <c r="EM121" s="95">
        <f t="shared" si="299"/>
        <v>31.921185706666662</v>
      </c>
      <c r="EN121" s="95">
        <f t="shared" si="300"/>
        <v>44.436526250149939</v>
      </c>
      <c r="EO121" s="95">
        <f t="shared" si="301"/>
        <v>60.864171275108475</v>
      </c>
      <c r="EP121" s="95">
        <f t="shared" si="302"/>
        <v>81.102288408200636</v>
      </c>
      <c r="EQ121" s="95">
        <f t="shared" si="303"/>
        <v>105.10252885333333</v>
      </c>
      <c r="ER121" s="95">
        <f t="shared" si="304"/>
        <v>132.8412380585404</v>
      </c>
      <c r="ES121" s="95">
        <f t="shared" si="305"/>
        <v>1</v>
      </c>
      <c r="ET121" s="95">
        <f t="shared" si="306"/>
        <v>1</v>
      </c>
      <c r="EU121" s="95">
        <f t="shared" si="307"/>
        <v>1</v>
      </c>
      <c r="EV121" s="95">
        <f t="shared" si="308"/>
        <v>1</v>
      </c>
      <c r="EW121" s="95">
        <f t="shared" si="309"/>
        <v>1</v>
      </c>
      <c r="EX121" s="95">
        <f t="shared" si="310"/>
        <v>1</v>
      </c>
      <c r="EY121" s="95">
        <f t="shared" si="311"/>
        <v>1</v>
      </c>
      <c r="EZ121" s="95">
        <f t="shared" si="312"/>
        <v>1</v>
      </c>
      <c r="FA121" s="95">
        <f t="shared" si="313"/>
        <v>1</v>
      </c>
      <c r="FB121" s="95">
        <f t="shared" si="314"/>
        <v>1</v>
      </c>
      <c r="FC121" s="95">
        <f t="shared" si="315"/>
        <v>1</v>
      </c>
      <c r="FD121" s="95">
        <f t="shared" si="316"/>
        <v>1</v>
      </c>
      <c r="FE121" s="95">
        <f t="shared" si="317"/>
        <v>1</v>
      </c>
      <c r="FF121" s="95">
        <f t="shared" si="318"/>
        <v>1</v>
      </c>
      <c r="FG121" s="95">
        <f t="shared" si="319"/>
        <v>1</v>
      </c>
      <c r="FH121" s="95">
        <f t="shared" si="320"/>
        <v>1</v>
      </c>
      <c r="FI121" s="95">
        <f t="shared" si="321"/>
        <v>1</v>
      </c>
      <c r="FJ121" s="95">
        <f t="shared" si="322"/>
        <v>1</v>
      </c>
      <c r="FK121" s="95">
        <f t="shared" si="323"/>
        <v>1</v>
      </c>
      <c r="FL121" s="95">
        <f t="shared" si="324"/>
        <v>1</v>
      </c>
      <c r="FM121" s="95">
        <f t="shared" si="325"/>
        <v>1</v>
      </c>
      <c r="FN121" s="95">
        <f t="shared" si="326"/>
        <v>1</v>
      </c>
      <c r="FO121" s="95">
        <f t="shared" si="327"/>
        <v>1</v>
      </c>
      <c r="FP121" s="95">
        <f t="shared" si="328"/>
        <v>1</v>
      </c>
      <c r="FQ121" s="115">
        <f t="shared" si="329"/>
        <v>7.5279746101614835</v>
      </c>
      <c r="FR121" s="115">
        <f t="shared" si="330"/>
        <v>8.1917303038746283</v>
      </c>
      <c r="FS121" s="115">
        <f t="shared" si="331"/>
        <v>8.7372489222229373</v>
      </c>
      <c r="FT121" s="115">
        <f t="shared" si="332"/>
        <v>9.0985858744556403</v>
      </c>
      <c r="FU121" s="115">
        <f t="shared" si="333"/>
        <v>9.3371364000293315</v>
      </c>
      <c r="FV121" s="115">
        <f t="shared" si="334"/>
        <v>9.4968527098610274</v>
      </c>
      <c r="FW121" s="115">
        <f t="shared" si="335"/>
        <v>9.6066304462346324</v>
      </c>
      <c r="FX121" s="115">
        <f t="shared" si="336"/>
        <v>9.794852541765982</v>
      </c>
      <c r="FZ121" s="90">
        <f t="shared" si="361"/>
        <v>7.5279746101614835</v>
      </c>
      <c r="GB121" s="18"/>
      <c r="GC121" s="29"/>
      <c r="GE121" s="15"/>
      <c r="GF121" s="15"/>
      <c r="GG121" s="15"/>
      <c r="GI121" s="31"/>
      <c r="GJ121" s="31"/>
      <c r="GK121" s="31"/>
      <c r="HU121" s="21"/>
      <c r="HV121" s="21"/>
      <c r="HW121" s="21"/>
      <c r="HX121" s="21"/>
      <c r="HY121" s="21"/>
      <c r="HZ121" s="21"/>
      <c r="IA121" s="21"/>
      <c r="IC121" s="28"/>
      <c r="ID121" s="11"/>
      <c r="IE121" s="13"/>
      <c r="IF121" s="11"/>
      <c r="IG121" s="13"/>
      <c r="IH121" s="13"/>
      <c r="II121" s="13"/>
      <c r="IJ121" s="28"/>
      <c r="IK121" s="11"/>
      <c r="IL121" s="13"/>
      <c r="IM121" s="22"/>
      <c r="IN121" s="23"/>
      <c r="IO121" s="11"/>
      <c r="IP121" s="23"/>
      <c r="IQ121" s="28"/>
      <c r="IR121" s="20"/>
      <c r="IS121" s="13"/>
      <c r="IT121" s="23"/>
      <c r="IU121" s="23"/>
      <c r="IV121" s="23"/>
      <c r="IW121" s="23"/>
      <c r="IX121" s="28"/>
      <c r="IY121" s="13"/>
      <c r="IZ121" s="25"/>
      <c r="JA121" s="25"/>
      <c r="JB121" s="25"/>
      <c r="JC121" s="25"/>
      <c r="JD121" s="25"/>
      <c r="JE121" s="25"/>
      <c r="JF121" s="25"/>
    </row>
    <row r="122" spans="1:266" x14ac:dyDescent="0.3">
      <c r="X122" s="118">
        <v>5.5</v>
      </c>
      <c r="Y122" s="118">
        <v>10</v>
      </c>
      <c r="Z122" s="40">
        <v>1.7999999999999999E-2</v>
      </c>
      <c r="AA122" s="40">
        <v>10000000</v>
      </c>
      <c r="AB122" s="40">
        <v>10000000</v>
      </c>
      <c r="AC122" s="98">
        <v>3900000</v>
      </c>
      <c r="AD122" s="42">
        <v>0.33</v>
      </c>
      <c r="AE122" s="42">
        <v>0.33</v>
      </c>
      <c r="AF122" s="41">
        <v>1.7999999999999999E-2</v>
      </c>
      <c r="AG122" s="40">
        <v>10000000</v>
      </c>
      <c r="AH122" s="40">
        <v>10000000</v>
      </c>
      <c r="AI122" s="98">
        <v>3900000</v>
      </c>
      <c r="AJ122" s="42">
        <v>0.33</v>
      </c>
      <c r="AK122" s="42">
        <v>0.33</v>
      </c>
      <c r="AL122" s="42">
        <f>AL109</f>
        <v>0.10050000000000001</v>
      </c>
      <c r="AM122" s="40">
        <v>6000</v>
      </c>
      <c r="AN122" s="40">
        <f>AN109</f>
        <v>10000</v>
      </c>
      <c r="AO122" s="40">
        <f>AO109</f>
        <v>10000</v>
      </c>
      <c r="AP122" s="42">
        <v>0.03</v>
      </c>
      <c r="AQ122" s="42">
        <v>0.03</v>
      </c>
      <c r="AR122" s="4">
        <f t="shared" si="337"/>
        <v>0.11849999999999999</v>
      </c>
      <c r="AS122" s="11">
        <f t="shared" si="338"/>
        <v>0.55000000000000004</v>
      </c>
      <c r="AT122" s="15">
        <f t="shared" si="339"/>
        <v>1418.2499158343621</v>
      </c>
      <c r="AU122" s="19">
        <f t="shared" si="340"/>
        <v>0.10018019504865139</v>
      </c>
      <c r="AV122" s="13">
        <f t="shared" si="341"/>
        <v>0.5</v>
      </c>
      <c r="AW122" s="11">
        <f t="shared" si="342"/>
        <v>1</v>
      </c>
      <c r="AX122" s="11">
        <f t="shared" si="343"/>
        <v>0.8911</v>
      </c>
      <c r="AY122" s="11">
        <f t="shared" si="344"/>
        <v>201997.53114128605</v>
      </c>
      <c r="AZ122" s="11">
        <f t="shared" si="345"/>
        <v>1</v>
      </c>
      <c r="BA122" s="11">
        <f t="shared" si="346"/>
        <v>0.34752899999999998</v>
      </c>
      <c r="BB122" s="11">
        <f t="shared" si="347"/>
        <v>1.025058</v>
      </c>
      <c r="BC122" s="11">
        <f t="shared" si="348"/>
        <v>0.99909999999999999</v>
      </c>
      <c r="BD122" s="11">
        <f t="shared" si="349"/>
        <v>0.8911</v>
      </c>
      <c r="BE122" s="11">
        <f t="shared" si="350"/>
        <v>201997.53114128605</v>
      </c>
      <c r="BF122" s="11">
        <f t="shared" si="351"/>
        <v>1</v>
      </c>
      <c r="BG122" s="11">
        <f t="shared" si="352"/>
        <v>0.34752899999999998</v>
      </c>
      <c r="BH122" s="11">
        <f t="shared" si="353"/>
        <v>1.025058</v>
      </c>
      <c r="BI122" s="121">
        <f t="shared" si="244"/>
        <v>1.21</v>
      </c>
      <c r="BJ122" s="121">
        <f>16*X122^2/(3*(BJ111^2+1)*Y122^2)</f>
        <v>0.32266666666666666</v>
      </c>
      <c r="BK122" s="121">
        <f>16*X122^2/(3*(BK111^2+1)*Y122^2)</f>
        <v>0.16133333333333333</v>
      </c>
      <c r="BL122" s="121">
        <f>16*X122^2/(3*(BL111^2+1)*Y122^2)</f>
        <v>9.4901960784313719E-2</v>
      </c>
      <c r="BM122" s="121">
        <f>16*X122^2/(3*(BM111^2+1)*Y122^2)</f>
        <v>6.2051282051282054E-2</v>
      </c>
      <c r="BN122" s="121">
        <f>16*X122^2/(3*(BN111^2+1)*Y122^2)</f>
        <v>4.3603603603603602E-2</v>
      </c>
      <c r="BO122" s="121">
        <f>16*X122^2/(3*(BO111^2+1)*Y122^2)</f>
        <v>3.2266666666666666E-2</v>
      </c>
      <c r="BP122" s="121">
        <f>16*X122^2/(3*(BP111^2+1)*Y122^2)</f>
        <v>2.482051282051282E-2</v>
      </c>
      <c r="BQ122" s="121">
        <f t="shared" si="354"/>
        <v>1.3333333333333333</v>
      </c>
      <c r="BR122" s="121">
        <f t="shared" si="245"/>
        <v>1.3333333333333333</v>
      </c>
      <c r="BS122" s="121">
        <f t="shared" si="245"/>
        <v>1.3333333333333333</v>
      </c>
      <c r="BT122" s="121">
        <f t="shared" si="245"/>
        <v>1.3333333333333333</v>
      </c>
      <c r="BU122" s="121">
        <f t="shared" si="245"/>
        <v>1.3333333333333333</v>
      </c>
      <c r="BV122" s="121">
        <f t="shared" si="245"/>
        <v>1.3333333333333333</v>
      </c>
      <c r="BW122" s="121">
        <f t="shared" si="245"/>
        <v>1.3333333333333333</v>
      </c>
      <c r="BX122" s="121">
        <f t="shared" si="245"/>
        <v>1.3333333333333333</v>
      </c>
      <c r="BY122" s="121">
        <f t="shared" si="355"/>
        <v>13.223140495867769</v>
      </c>
      <c r="BZ122" s="121">
        <f>(BZ111^4+6*BZ111^2+1)/(BZ111^2+1)*(Y122^2/X122^2)</f>
        <v>27.107438016528924</v>
      </c>
      <c r="CA122" s="121">
        <f>(CA111^4+6*CA111^2+1)/(CA111^2+1)*(Y122^2/X122^2)</f>
        <v>44.958677685950413</v>
      </c>
      <c r="CB122" s="121">
        <f>(CB111^4+6*CB111^2+1)/(CB111^2+1)*(Y122^2/X122^2)</f>
        <v>68.643655809431209</v>
      </c>
      <c r="CC122" s="121">
        <f>(CC111^4+6*CC111^2+1)/(CC111^2+1)*(Y122^2/X122^2)</f>
        <v>98.664971392244126</v>
      </c>
      <c r="CD122" s="121">
        <f>(CD111^4+6*CD111^2+1)/(CD111^2+1)*(Y122^2/X122^2)</f>
        <v>135.17980790708066</v>
      </c>
      <c r="CE122" s="121">
        <f>(CE111^4+6*CE111^2+1)/(CE111^2+1)*(Y122^2/X122^2)</f>
        <v>178.24793388429754</v>
      </c>
      <c r="CF122" s="121">
        <f>(CF111^4+6*CF111^2+1)/(CF111^2+1)*(Y122^2/X122^2)</f>
        <v>227.89574062301335</v>
      </c>
      <c r="CG122" s="121">
        <f t="shared" si="356"/>
        <v>0.30249999999999999</v>
      </c>
      <c r="CH122" s="121">
        <f t="shared" si="246"/>
        <v>8.0666666666666664E-2</v>
      </c>
      <c r="CI122" s="121">
        <f t="shared" si="247"/>
        <v>4.0333333333333332E-2</v>
      </c>
      <c r="CJ122" s="121">
        <f t="shared" si="248"/>
        <v>2.372549019607843E-2</v>
      </c>
      <c r="CK122" s="121">
        <f t="shared" si="249"/>
        <v>1.5512820512820514E-2</v>
      </c>
      <c r="CL122" s="121">
        <f t="shared" si="250"/>
        <v>1.0900900900900901E-2</v>
      </c>
      <c r="CM122" s="121">
        <f t="shared" si="251"/>
        <v>8.0666666666666664E-3</v>
      </c>
      <c r="CN122" s="121">
        <f t="shared" si="252"/>
        <v>2.482051282051282E-2</v>
      </c>
      <c r="CO122" s="95">
        <f t="shared" si="253"/>
        <v>19.218320760330577</v>
      </c>
      <c r="CP122" s="95">
        <f t="shared" si="254"/>
        <v>37.31509100826446</v>
      </c>
      <c r="CQ122" s="95">
        <f t="shared" si="255"/>
        <v>60.910611669421485</v>
      </c>
      <c r="CR122" s="95">
        <f t="shared" si="256"/>
        <v>92.637583181332033</v>
      </c>
      <c r="CS122" s="95">
        <f t="shared" si="257"/>
        <v>132.99860454926892</v>
      </c>
      <c r="CT122" s="95">
        <f t="shared" si="258"/>
        <v>182.15085924592364</v>
      </c>
      <c r="CU122" s="95">
        <f t="shared" si="259"/>
        <v>240.15411580165289</v>
      </c>
      <c r="CV122" s="95">
        <f t="shared" si="260"/>
        <v>248.02802584615384</v>
      </c>
      <c r="CW122" s="95">
        <f t="shared" si="261"/>
        <v>19.218320760330577</v>
      </c>
      <c r="CX122" s="95">
        <f t="shared" si="262"/>
        <v>37.31509100826446</v>
      </c>
      <c r="CY122" s="95">
        <f t="shared" si="263"/>
        <v>60.910611669421485</v>
      </c>
      <c r="CZ122" s="95">
        <f t="shared" si="264"/>
        <v>92.637583181332033</v>
      </c>
      <c r="DA122" s="95">
        <f t="shared" si="265"/>
        <v>132.99860454926892</v>
      </c>
      <c r="DB122" s="95">
        <f t="shared" si="266"/>
        <v>182.15085924592364</v>
      </c>
      <c r="DC122" s="95">
        <f t="shared" si="267"/>
        <v>240.15411580165289</v>
      </c>
      <c r="DD122" s="95">
        <f t="shared" si="268"/>
        <v>248.02802584615384</v>
      </c>
      <c r="DE122" s="13">
        <f t="shared" si="357"/>
        <v>17.166628495867769</v>
      </c>
      <c r="DF122" s="13">
        <f t="shared" si="358"/>
        <v>30.163592683195592</v>
      </c>
      <c r="DG122" s="13">
        <f t="shared" si="359"/>
        <v>47.853499019283745</v>
      </c>
      <c r="DH122" s="13">
        <f t="shared" si="360"/>
        <v>71.472045770215516</v>
      </c>
      <c r="DI122" s="13">
        <f t="shared" si="269"/>
        <v>101.46051067429541</v>
      </c>
      <c r="DJ122" s="13">
        <f t="shared" si="270"/>
        <v>137.95689951068425</v>
      </c>
      <c r="DK122" s="13">
        <f t="shared" si="271"/>
        <v>181.01368855096422</v>
      </c>
      <c r="DL122" s="13">
        <f t="shared" si="272"/>
        <v>230.65404913583387</v>
      </c>
      <c r="DM122" s="95">
        <f t="shared" si="273"/>
        <v>17.166628495867769</v>
      </c>
      <c r="DN122" s="95">
        <f t="shared" si="274"/>
        <v>30.163592683195592</v>
      </c>
      <c r="DO122" s="95">
        <f t="shared" si="275"/>
        <v>47.853499019283745</v>
      </c>
      <c r="DP122" s="95">
        <f t="shared" si="276"/>
        <v>71.472045770215516</v>
      </c>
      <c r="DQ122" s="95">
        <f t="shared" si="277"/>
        <v>101.46051067429541</v>
      </c>
      <c r="DR122" s="95">
        <f t="shared" si="278"/>
        <v>137.95689951068425</v>
      </c>
      <c r="DS122" s="95">
        <f t="shared" si="279"/>
        <v>181.01368855096422</v>
      </c>
      <c r="DT122" s="95">
        <f t="shared" si="280"/>
        <v>230.65404913583387</v>
      </c>
      <c r="DU122" s="95">
        <f t="shared" si="281"/>
        <v>22.086545817851238</v>
      </c>
      <c r="DV122" s="95">
        <f t="shared" si="282"/>
        <v>20.855641773928369</v>
      </c>
      <c r="DW122" s="95">
        <f t="shared" si="283"/>
        <v>27.559315719360875</v>
      </c>
      <c r="DX122" s="95">
        <f t="shared" si="284"/>
        <v>37.76457316281887</v>
      </c>
      <c r="DY122" s="95">
        <f t="shared" si="285"/>
        <v>51.26825855907542</v>
      </c>
      <c r="DZ122" s="95">
        <f t="shared" si="286"/>
        <v>67.951702037720409</v>
      </c>
      <c r="EA122" s="95">
        <f t="shared" si="287"/>
        <v>87.760152396368056</v>
      </c>
      <c r="EB122" s="95">
        <f t="shared" si="288"/>
        <v>110.66712804650737</v>
      </c>
      <c r="EC122" s="95">
        <f t="shared" si="289"/>
        <v>22.086545817851238</v>
      </c>
      <c r="ED122" s="95">
        <f t="shared" si="290"/>
        <v>20.855641773928372</v>
      </c>
      <c r="EE122" s="95">
        <f t="shared" si="291"/>
        <v>27.559315719360878</v>
      </c>
      <c r="EF122" s="95">
        <f t="shared" si="292"/>
        <v>37.76457316281887</v>
      </c>
      <c r="EG122" s="95">
        <f t="shared" si="293"/>
        <v>51.26825855907542</v>
      </c>
      <c r="EH122" s="95">
        <f t="shared" si="294"/>
        <v>67.951702037720395</v>
      </c>
      <c r="EI122" s="95">
        <f t="shared" si="295"/>
        <v>87.760152396368056</v>
      </c>
      <c r="EJ122" s="95">
        <f t="shared" si="296"/>
        <v>110.66712804650737</v>
      </c>
      <c r="EK122" s="95">
        <f t="shared" si="297"/>
        <v>22.086545817851238</v>
      </c>
      <c r="EL122" s="95">
        <f t="shared" si="298"/>
        <v>20.855641773928372</v>
      </c>
      <c r="EM122" s="95">
        <f t="shared" si="299"/>
        <v>27.559315719360878</v>
      </c>
      <c r="EN122" s="95">
        <f t="shared" si="300"/>
        <v>37.76457316281887</v>
      </c>
      <c r="EO122" s="95">
        <f t="shared" si="301"/>
        <v>51.26825855907542</v>
      </c>
      <c r="EP122" s="95">
        <f t="shared" si="302"/>
        <v>67.951702037720395</v>
      </c>
      <c r="EQ122" s="95">
        <f t="shared" si="303"/>
        <v>87.760152396368056</v>
      </c>
      <c r="ER122" s="95">
        <f t="shared" si="304"/>
        <v>110.66712804650737</v>
      </c>
      <c r="ES122" s="95">
        <f t="shared" si="305"/>
        <v>1</v>
      </c>
      <c r="ET122" s="95">
        <f t="shared" si="306"/>
        <v>1</v>
      </c>
      <c r="EU122" s="95">
        <f t="shared" si="307"/>
        <v>1</v>
      </c>
      <c r="EV122" s="95">
        <f t="shared" si="308"/>
        <v>1</v>
      </c>
      <c r="EW122" s="95">
        <f t="shared" si="309"/>
        <v>1</v>
      </c>
      <c r="EX122" s="95">
        <f t="shared" si="310"/>
        <v>1</v>
      </c>
      <c r="EY122" s="95">
        <f t="shared" si="311"/>
        <v>1</v>
      </c>
      <c r="EZ122" s="95">
        <f t="shared" si="312"/>
        <v>1</v>
      </c>
      <c r="FA122" s="95">
        <f t="shared" si="313"/>
        <v>1</v>
      </c>
      <c r="FB122" s="95">
        <f t="shared" si="314"/>
        <v>0.99999999999999989</v>
      </c>
      <c r="FC122" s="95">
        <f t="shared" si="315"/>
        <v>1</v>
      </c>
      <c r="FD122" s="95">
        <f t="shared" si="316"/>
        <v>1</v>
      </c>
      <c r="FE122" s="95">
        <f t="shared" si="317"/>
        <v>1</v>
      </c>
      <c r="FF122" s="95">
        <f t="shared" si="318"/>
        <v>1</v>
      </c>
      <c r="FG122" s="95">
        <f t="shared" si="319"/>
        <v>1</v>
      </c>
      <c r="FH122" s="95">
        <f t="shared" si="320"/>
        <v>1</v>
      </c>
      <c r="FI122" s="95">
        <f t="shared" si="321"/>
        <v>1</v>
      </c>
      <c r="FJ122" s="95">
        <f t="shared" si="322"/>
        <v>1</v>
      </c>
      <c r="FK122" s="95">
        <f t="shared" si="323"/>
        <v>1</v>
      </c>
      <c r="FL122" s="95">
        <f t="shared" si="324"/>
        <v>1</v>
      </c>
      <c r="FM122" s="95">
        <f t="shared" si="325"/>
        <v>1</v>
      </c>
      <c r="FN122" s="95">
        <f t="shared" si="326"/>
        <v>1</v>
      </c>
      <c r="FO122" s="95">
        <f t="shared" si="327"/>
        <v>1</v>
      </c>
      <c r="FP122" s="95">
        <f t="shared" si="328"/>
        <v>1</v>
      </c>
      <c r="FQ122" s="115">
        <f t="shared" si="329"/>
        <v>7.2972390632515953</v>
      </c>
      <c r="FR122" s="115">
        <f t="shared" si="330"/>
        <v>7.9304307194671741</v>
      </c>
      <c r="FS122" s="115">
        <f t="shared" si="331"/>
        <v>8.5293732870650825</v>
      </c>
      <c r="FT122" s="115">
        <f t="shared" si="332"/>
        <v>8.9397689788105694</v>
      </c>
      <c r="FU122" s="115">
        <f t="shared" si="333"/>
        <v>9.2159040120728974</v>
      </c>
      <c r="FV122" s="115">
        <f t="shared" si="334"/>
        <v>9.4029962138603445</v>
      </c>
      <c r="FW122" s="115">
        <f t="shared" si="335"/>
        <v>9.532605132599512</v>
      </c>
      <c r="FX122" s="115">
        <f t="shared" si="336"/>
        <v>9.7515536933066667</v>
      </c>
      <c r="FZ122" s="90">
        <f t="shared" si="361"/>
        <v>7.2972390632515953</v>
      </c>
      <c r="GB122" s="18"/>
      <c r="GC122" s="29"/>
      <c r="GE122" s="15"/>
      <c r="GF122" s="15"/>
      <c r="GG122" s="15"/>
      <c r="GI122" s="31"/>
      <c r="GJ122" s="31"/>
      <c r="GK122" s="31"/>
      <c r="HU122" s="21"/>
      <c r="HV122" s="21"/>
      <c r="HW122" s="21"/>
      <c r="HX122" s="21"/>
      <c r="HY122" s="21"/>
      <c r="HZ122" s="21"/>
      <c r="IA122" s="21"/>
      <c r="IC122" s="28"/>
      <c r="ID122" s="13"/>
      <c r="IE122" s="13"/>
      <c r="IF122" s="13"/>
      <c r="IG122" s="13"/>
      <c r="IH122" s="13"/>
      <c r="II122" s="13"/>
      <c r="IJ122" s="28"/>
      <c r="IK122" s="20"/>
      <c r="IL122" s="13"/>
      <c r="IM122" s="11"/>
      <c r="IN122" s="23"/>
      <c r="IO122" s="13"/>
      <c r="IP122" s="23"/>
      <c r="IQ122" s="28"/>
      <c r="IR122" s="20"/>
      <c r="IS122" s="13"/>
      <c r="IT122" s="20"/>
      <c r="IU122" s="23"/>
      <c r="IV122" s="20"/>
      <c r="IW122" s="23"/>
      <c r="IY122" s="13"/>
      <c r="IZ122" s="25"/>
      <c r="JA122" s="25"/>
      <c r="JB122" s="25"/>
      <c r="JC122" s="25"/>
      <c r="JD122" s="25"/>
      <c r="JE122" s="25"/>
      <c r="JF122" s="25"/>
    </row>
    <row r="123" spans="1:266" x14ac:dyDescent="0.3">
      <c r="X123" s="118">
        <v>6</v>
      </c>
      <c r="Y123" s="118">
        <v>10</v>
      </c>
      <c r="Z123" s="40">
        <v>1.7999999999999999E-2</v>
      </c>
      <c r="AA123" s="40">
        <v>10000000</v>
      </c>
      <c r="AB123" s="40">
        <v>10000000</v>
      </c>
      <c r="AC123" s="98">
        <v>3900000</v>
      </c>
      <c r="AD123" s="42">
        <v>0.33</v>
      </c>
      <c r="AE123" s="42">
        <v>0.33</v>
      </c>
      <c r="AF123" s="41">
        <v>1.7999999999999999E-2</v>
      </c>
      <c r="AG123" s="40">
        <v>10000000</v>
      </c>
      <c r="AH123" s="40">
        <v>10000000</v>
      </c>
      <c r="AI123" s="98">
        <v>3900000</v>
      </c>
      <c r="AJ123" s="42">
        <v>0.33</v>
      </c>
      <c r="AK123" s="42">
        <v>0.33</v>
      </c>
      <c r="AL123" s="42">
        <f>AL109</f>
        <v>0.10050000000000001</v>
      </c>
      <c r="AM123" s="40">
        <v>6000</v>
      </c>
      <c r="AN123" s="40">
        <f>AN109</f>
        <v>10000</v>
      </c>
      <c r="AO123" s="40">
        <f>AO109</f>
        <v>10000</v>
      </c>
      <c r="AP123" s="42">
        <v>0.03</v>
      </c>
      <c r="AQ123" s="42">
        <v>0.03</v>
      </c>
      <c r="AR123" s="4">
        <f t="shared" si="337"/>
        <v>0.11849999999999999</v>
      </c>
      <c r="AS123" s="11">
        <f t="shared" si="338"/>
        <v>0.6</v>
      </c>
      <c r="AT123" s="15">
        <f t="shared" si="339"/>
        <v>1418.2499158343621</v>
      </c>
      <c r="AU123" s="19">
        <f t="shared" si="340"/>
        <v>0.10018019504865139</v>
      </c>
      <c r="AV123" s="13">
        <f t="shared" si="341"/>
        <v>0.5</v>
      </c>
      <c r="AW123" s="11">
        <f t="shared" si="342"/>
        <v>1</v>
      </c>
      <c r="AX123" s="11">
        <f t="shared" si="343"/>
        <v>0.8911</v>
      </c>
      <c r="AY123" s="11">
        <f t="shared" si="344"/>
        <v>201997.53114128605</v>
      </c>
      <c r="AZ123" s="11">
        <f t="shared" si="345"/>
        <v>1</v>
      </c>
      <c r="BA123" s="11">
        <f t="shared" si="346"/>
        <v>0.34752899999999998</v>
      </c>
      <c r="BB123" s="11">
        <f t="shared" si="347"/>
        <v>1.025058</v>
      </c>
      <c r="BC123" s="11">
        <f t="shared" si="348"/>
        <v>0.99909999999999999</v>
      </c>
      <c r="BD123" s="11">
        <f t="shared" si="349"/>
        <v>0.8911</v>
      </c>
      <c r="BE123" s="11">
        <f t="shared" si="350"/>
        <v>201997.53114128605</v>
      </c>
      <c r="BF123" s="11">
        <f t="shared" si="351"/>
        <v>1</v>
      </c>
      <c r="BG123" s="11">
        <f t="shared" si="352"/>
        <v>0.34752899999999998</v>
      </c>
      <c r="BH123" s="11">
        <f t="shared" si="353"/>
        <v>1.025058</v>
      </c>
      <c r="BI123" s="121">
        <f t="shared" si="244"/>
        <v>1.44</v>
      </c>
      <c r="BJ123" s="121">
        <f>16*X123^2/(3*(BJ111^2+1)*Y123^2)</f>
        <v>0.38400000000000001</v>
      </c>
      <c r="BK123" s="121">
        <f>16*X123^2/(3*(BK111^2+1)*Y123^2)</f>
        <v>0.192</v>
      </c>
      <c r="BL123" s="121">
        <f>16*X123^2/(3*(BL111^2+1)*Y123^2)</f>
        <v>0.11294117647058824</v>
      </c>
      <c r="BM123" s="121">
        <f>16*X123^2/(3*(BM111^2+1)*Y123^2)</f>
        <v>7.3846153846153853E-2</v>
      </c>
      <c r="BN123" s="121">
        <f>16*X123^2/(3*(BN111^2+1)*Y123^2)</f>
        <v>5.1891891891891889E-2</v>
      </c>
      <c r="BO123" s="121">
        <f>16*X123^2/(3*(BO111^2+1)*Y123^2)</f>
        <v>3.8399999999999997E-2</v>
      </c>
      <c r="BP123" s="121">
        <f>16*X123^2/(3*(BP111^2+1)*Y123^2)</f>
        <v>2.9538461538461538E-2</v>
      </c>
      <c r="BQ123" s="121">
        <f t="shared" si="354"/>
        <v>1.3333333333333333</v>
      </c>
      <c r="BR123" s="121">
        <f t="shared" si="245"/>
        <v>1.3333333333333333</v>
      </c>
      <c r="BS123" s="121">
        <f t="shared" si="245"/>
        <v>1.3333333333333333</v>
      </c>
      <c r="BT123" s="121">
        <f t="shared" si="245"/>
        <v>1.3333333333333333</v>
      </c>
      <c r="BU123" s="121">
        <f t="shared" si="245"/>
        <v>1.3333333333333333</v>
      </c>
      <c r="BV123" s="121">
        <f t="shared" si="245"/>
        <v>1.3333333333333333</v>
      </c>
      <c r="BW123" s="121">
        <f t="shared" si="245"/>
        <v>1.3333333333333333</v>
      </c>
      <c r="BX123" s="121">
        <f t="shared" si="245"/>
        <v>1.3333333333333333</v>
      </c>
      <c r="BY123" s="121">
        <f t="shared" si="355"/>
        <v>11.111111111111111</v>
      </c>
      <c r="BZ123" s="121">
        <f>(BZ111^4+6*BZ111^2+1)/(BZ111^2+1)*(Y123^2/X123^2)</f>
        <v>22.777777777777775</v>
      </c>
      <c r="CA123" s="121">
        <f>(CA111^4+6*CA111^2+1)/(CA111^2+1)*(Y123^2/X123^2)</f>
        <v>37.777777777777779</v>
      </c>
      <c r="CB123" s="121">
        <f>(CB111^4+6*CB111^2+1)/(CB111^2+1)*(Y123^2/X123^2)</f>
        <v>57.679738562091501</v>
      </c>
      <c r="CC123" s="121">
        <f>(CC111^4+6*CC111^2+1)/(CC111^2+1)*(Y123^2/X123^2)</f>
        <v>82.90598290598291</v>
      </c>
      <c r="CD123" s="121">
        <f>(CD111^4+6*CD111^2+1)/(CD111^2+1)*(Y123^2/X123^2)</f>
        <v>113.58858858858859</v>
      </c>
      <c r="CE123" s="121">
        <f>(CE111^4+6*CE111^2+1)/(CE111^2+1)*(Y123^2/X123^2)</f>
        <v>149.77777777777777</v>
      </c>
      <c r="CF123" s="121">
        <f>(CF111^4+6*CF111^2+1)/(CF111^2+1)*(Y123^2/X123^2)</f>
        <v>191.4957264957265</v>
      </c>
      <c r="CG123" s="121">
        <f t="shared" si="356"/>
        <v>0.36</v>
      </c>
      <c r="CH123" s="121">
        <f t="shared" si="246"/>
        <v>9.6000000000000002E-2</v>
      </c>
      <c r="CI123" s="121">
        <f t="shared" si="247"/>
        <v>4.8000000000000001E-2</v>
      </c>
      <c r="CJ123" s="121">
        <f t="shared" si="248"/>
        <v>2.823529411764706E-2</v>
      </c>
      <c r="CK123" s="121">
        <f t="shared" si="249"/>
        <v>1.8461538461538463E-2</v>
      </c>
      <c r="CL123" s="121">
        <f t="shared" si="250"/>
        <v>1.2972972972972972E-2</v>
      </c>
      <c r="CM123" s="121">
        <f t="shared" si="251"/>
        <v>9.5999999999999992E-3</v>
      </c>
      <c r="CN123" s="121">
        <f t="shared" si="252"/>
        <v>2.9538461538461538E-2</v>
      </c>
      <c r="CO123" s="95">
        <f t="shared" si="253"/>
        <v>16.861627555555554</v>
      </c>
      <c r="CP123" s="95">
        <f t="shared" si="254"/>
        <v>32.067941444444443</v>
      </c>
      <c r="CQ123" s="95">
        <f t="shared" si="255"/>
        <v>51.894733111111108</v>
      </c>
      <c r="CR123" s="95">
        <f t="shared" si="256"/>
        <v>78.554202228758157</v>
      </c>
      <c r="CS123" s="95">
        <f t="shared" si="257"/>
        <v>112.46867157264957</v>
      </c>
      <c r="CT123" s="95">
        <f t="shared" si="258"/>
        <v>153.77021892192192</v>
      </c>
      <c r="CU123" s="95">
        <f t="shared" si="259"/>
        <v>202.50906644444444</v>
      </c>
      <c r="CV123" s="95">
        <f t="shared" si="260"/>
        <v>208.64617141239316</v>
      </c>
      <c r="CW123" s="95">
        <f t="shared" si="261"/>
        <v>16.861627555555554</v>
      </c>
      <c r="CX123" s="95">
        <f t="shared" si="262"/>
        <v>32.067941444444443</v>
      </c>
      <c r="CY123" s="95">
        <f t="shared" si="263"/>
        <v>51.894733111111108</v>
      </c>
      <c r="CZ123" s="95">
        <f t="shared" si="264"/>
        <v>78.554202228758157</v>
      </c>
      <c r="DA123" s="95">
        <f t="shared" si="265"/>
        <v>112.46867157264957</v>
      </c>
      <c r="DB123" s="95">
        <f t="shared" si="266"/>
        <v>153.77021892192192</v>
      </c>
      <c r="DC123" s="95">
        <f t="shared" si="267"/>
        <v>202.50906644444444</v>
      </c>
      <c r="DD123" s="95">
        <f t="shared" si="268"/>
        <v>208.64617141239316</v>
      </c>
      <c r="DE123" s="13">
        <f t="shared" si="357"/>
        <v>15.28459911111111</v>
      </c>
      <c r="DF123" s="13">
        <f t="shared" si="358"/>
        <v>25.895265777777773</v>
      </c>
      <c r="DG123" s="13">
        <f t="shared" si="359"/>
        <v>40.70326577777778</v>
      </c>
      <c r="DH123" s="13">
        <f t="shared" si="360"/>
        <v>60.526167738562087</v>
      </c>
      <c r="DI123" s="13">
        <f t="shared" si="269"/>
        <v>85.713317059829066</v>
      </c>
      <c r="DJ123" s="13">
        <f t="shared" si="270"/>
        <v>116.37396848048049</v>
      </c>
      <c r="DK123" s="13">
        <f t="shared" si="271"/>
        <v>152.54966577777776</v>
      </c>
      <c r="DL123" s="13">
        <f t="shared" si="272"/>
        <v>194.25875295726496</v>
      </c>
      <c r="DM123" s="95">
        <f t="shared" si="273"/>
        <v>15.28459911111111</v>
      </c>
      <c r="DN123" s="95">
        <f t="shared" si="274"/>
        <v>25.895265777777773</v>
      </c>
      <c r="DO123" s="95">
        <f t="shared" si="275"/>
        <v>40.70326577777778</v>
      </c>
      <c r="DP123" s="95">
        <f t="shared" si="276"/>
        <v>60.526167738562087</v>
      </c>
      <c r="DQ123" s="95">
        <f t="shared" si="277"/>
        <v>85.713317059829066</v>
      </c>
      <c r="DR123" s="95">
        <f t="shared" si="278"/>
        <v>116.37396848048049</v>
      </c>
      <c r="DS123" s="95">
        <f t="shared" si="279"/>
        <v>152.54966577777776</v>
      </c>
      <c r="DT123" s="95">
        <f t="shared" si="280"/>
        <v>194.25875295726496</v>
      </c>
      <c r="DU123" s="95">
        <f t="shared" si="281"/>
        <v>21.214466097777773</v>
      </c>
      <c r="DV123" s="95">
        <f t="shared" si="282"/>
        <v>18.877818599111109</v>
      </c>
      <c r="DW123" s="95">
        <f t="shared" si="283"/>
        <v>24.246097841777775</v>
      </c>
      <c r="DX123" s="95">
        <f t="shared" si="284"/>
        <v>32.692559767535556</v>
      </c>
      <c r="DY123" s="95">
        <f t="shared" si="285"/>
        <v>43.97144995955292</v>
      </c>
      <c r="DZ123" s="95">
        <f t="shared" si="286"/>
        <v>57.950776120392817</v>
      </c>
      <c r="EA123" s="95">
        <f t="shared" si="287"/>
        <v>74.570721235911094</v>
      </c>
      <c r="EB123" s="95">
        <f t="shared" si="288"/>
        <v>93.802566865651528</v>
      </c>
      <c r="EC123" s="95">
        <f t="shared" si="289"/>
        <v>21.214466097777773</v>
      </c>
      <c r="ED123" s="95">
        <f t="shared" si="290"/>
        <v>18.877818599111109</v>
      </c>
      <c r="EE123" s="95">
        <f t="shared" si="291"/>
        <v>24.246097841777775</v>
      </c>
      <c r="EF123" s="95">
        <f t="shared" si="292"/>
        <v>32.692559767535556</v>
      </c>
      <c r="EG123" s="95">
        <f t="shared" si="293"/>
        <v>43.971449959552928</v>
      </c>
      <c r="EH123" s="95">
        <f t="shared" si="294"/>
        <v>57.950776120392824</v>
      </c>
      <c r="EI123" s="95">
        <f t="shared" si="295"/>
        <v>74.570721235911094</v>
      </c>
      <c r="EJ123" s="95">
        <f t="shared" si="296"/>
        <v>93.802566865651542</v>
      </c>
      <c r="EK123" s="95">
        <f t="shared" si="297"/>
        <v>21.214466097777773</v>
      </c>
      <c r="EL123" s="95">
        <f t="shared" si="298"/>
        <v>18.877818599111109</v>
      </c>
      <c r="EM123" s="95">
        <f t="shared" si="299"/>
        <v>24.246097841777775</v>
      </c>
      <c r="EN123" s="95">
        <f t="shared" si="300"/>
        <v>32.692559767535556</v>
      </c>
      <c r="EO123" s="95">
        <f t="shared" si="301"/>
        <v>43.971449959552928</v>
      </c>
      <c r="EP123" s="95">
        <f t="shared" si="302"/>
        <v>57.950776120392824</v>
      </c>
      <c r="EQ123" s="95">
        <f t="shared" si="303"/>
        <v>74.570721235911094</v>
      </c>
      <c r="ER123" s="95">
        <f t="shared" si="304"/>
        <v>93.802566865651542</v>
      </c>
      <c r="ES123" s="95">
        <f t="shared" si="305"/>
        <v>1</v>
      </c>
      <c r="ET123" s="95">
        <f t="shared" si="306"/>
        <v>1</v>
      </c>
      <c r="EU123" s="95">
        <f t="shared" si="307"/>
        <v>1</v>
      </c>
      <c r="EV123" s="95">
        <f t="shared" si="308"/>
        <v>1</v>
      </c>
      <c r="EW123" s="95">
        <f t="shared" si="309"/>
        <v>1</v>
      </c>
      <c r="EX123" s="95">
        <f t="shared" si="310"/>
        <v>1</v>
      </c>
      <c r="EY123" s="95">
        <f t="shared" si="311"/>
        <v>1</v>
      </c>
      <c r="EZ123" s="95">
        <f t="shared" si="312"/>
        <v>1</v>
      </c>
      <c r="FA123" s="95">
        <f t="shared" si="313"/>
        <v>1</v>
      </c>
      <c r="FB123" s="95">
        <f t="shared" si="314"/>
        <v>1</v>
      </c>
      <c r="FC123" s="95">
        <f t="shared" si="315"/>
        <v>1</v>
      </c>
      <c r="FD123" s="95">
        <f t="shared" si="316"/>
        <v>1</v>
      </c>
      <c r="FE123" s="95">
        <f t="shared" si="317"/>
        <v>1</v>
      </c>
      <c r="FF123" s="95">
        <f t="shared" si="318"/>
        <v>1</v>
      </c>
      <c r="FG123" s="95">
        <f t="shared" si="319"/>
        <v>1</v>
      </c>
      <c r="FH123" s="95">
        <f t="shared" si="320"/>
        <v>1</v>
      </c>
      <c r="FI123" s="95">
        <f t="shared" si="321"/>
        <v>1</v>
      </c>
      <c r="FJ123" s="95">
        <f t="shared" si="322"/>
        <v>1</v>
      </c>
      <c r="FK123" s="95">
        <f t="shared" si="323"/>
        <v>1</v>
      </c>
      <c r="FL123" s="95">
        <f t="shared" si="324"/>
        <v>1</v>
      </c>
      <c r="FM123" s="95">
        <f t="shared" si="325"/>
        <v>1</v>
      </c>
      <c r="FN123" s="95">
        <f t="shared" si="326"/>
        <v>1</v>
      </c>
      <c r="FO123" s="95">
        <f t="shared" si="327"/>
        <v>1</v>
      </c>
      <c r="FP123" s="95">
        <f t="shared" si="328"/>
        <v>1</v>
      </c>
      <c r="FQ123" s="115">
        <f t="shared" si="329"/>
        <v>7.1064042939484988</v>
      </c>
      <c r="FR123" s="115">
        <f t="shared" si="330"/>
        <v>7.6762802492160693</v>
      </c>
      <c r="FS123" s="115">
        <f t="shared" si="331"/>
        <v>8.3185432119395237</v>
      </c>
      <c r="FT123" s="115">
        <f t="shared" si="332"/>
        <v>8.7748409449133558</v>
      </c>
      <c r="FU123" s="115">
        <f t="shared" si="333"/>
        <v>9.0881373328535702</v>
      </c>
      <c r="FV123" s="115">
        <f t="shared" si="334"/>
        <v>9.3031218718635351</v>
      </c>
      <c r="FW123" s="115">
        <f t="shared" si="335"/>
        <v>9.4533144539056906</v>
      </c>
      <c r="FX123" s="115">
        <f t="shared" si="336"/>
        <v>9.7035773283209448</v>
      </c>
      <c r="FZ123" s="90">
        <f t="shared" si="361"/>
        <v>7.1064042939484988</v>
      </c>
      <c r="GB123" s="18"/>
      <c r="GC123" s="29"/>
      <c r="GE123" s="15"/>
      <c r="GF123" s="15"/>
      <c r="GG123" s="15"/>
      <c r="GI123" s="31"/>
      <c r="GJ123" s="31"/>
      <c r="GK123" s="31"/>
      <c r="HU123" s="21"/>
      <c r="HV123" s="21"/>
      <c r="HW123" s="21"/>
      <c r="HX123" s="21"/>
      <c r="HY123" s="21"/>
      <c r="HZ123" s="21"/>
      <c r="IA123" s="21"/>
      <c r="IC123" s="28"/>
      <c r="ID123" s="13"/>
      <c r="IE123" s="13"/>
      <c r="IF123" s="13"/>
      <c r="IG123" s="13"/>
      <c r="IH123" s="13"/>
      <c r="II123" s="13"/>
      <c r="IJ123" s="28"/>
      <c r="IK123" s="20"/>
      <c r="IL123" s="13"/>
      <c r="IM123" s="11"/>
      <c r="IN123" s="23"/>
      <c r="IO123" s="13"/>
      <c r="IP123" s="23"/>
      <c r="IQ123" s="28"/>
      <c r="IR123" s="20"/>
      <c r="IS123" s="13"/>
      <c r="IT123" s="20"/>
      <c r="IU123" s="23"/>
      <c r="IV123" s="20"/>
      <c r="IW123" s="23"/>
      <c r="IY123" s="13"/>
      <c r="IZ123" s="25"/>
      <c r="JA123" s="25"/>
      <c r="JB123" s="25"/>
      <c r="JC123" s="25"/>
      <c r="JD123" s="25"/>
      <c r="JE123" s="25"/>
      <c r="JF123" s="25"/>
    </row>
    <row r="124" spans="1:266" x14ac:dyDescent="0.3">
      <c r="X124" s="118">
        <v>6.5</v>
      </c>
      <c r="Y124" s="118">
        <v>10</v>
      </c>
      <c r="Z124" s="40">
        <v>1.7999999999999999E-2</v>
      </c>
      <c r="AA124" s="40">
        <v>10000000</v>
      </c>
      <c r="AB124" s="40">
        <v>10000000</v>
      </c>
      <c r="AC124" s="98">
        <v>3900000</v>
      </c>
      <c r="AD124" s="42">
        <v>0.33</v>
      </c>
      <c r="AE124" s="42">
        <v>0.33</v>
      </c>
      <c r="AF124" s="41">
        <v>1.7999999999999999E-2</v>
      </c>
      <c r="AG124" s="40">
        <v>10000000</v>
      </c>
      <c r="AH124" s="40">
        <v>10000000</v>
      </c>
      <c r="AI124" s="98">
        <v>3900000</v>
      </c>
      <c r="AJ124" s="42">
        <v>0.33</v>
      </c>
      <c r="AK124" s="42">
        <v>0.33</v>
      </c>
      <c r="AL124" s="42">
        <f>AL109</f>
        <v>0.10050000000000001</v>
      </c>
      <c r="AM124" s="40">
        <v>6000</v>
      </c>
      <c r="AN124" s="40">
        <f>AN109</f>
        <v>10000</v>
      </c>
      <c r="AO124" s="40">
        <f>AO109</f>
        <v>10000</v>
      </c>
      <c r="AP124" s="42">
        <v>0.03</v>
      </c>
      <c r="AQ124" s="42">
        <v>0.03</v>
      </c>
      <c r="AR124" s="4">
        <f t="shared" si="337"/>
        <v>0.11849999999999999</v>
      </c>
      <c r="AS124" s="11">
        <f t="shared" si="338"/>
        <v>0.65</v>
      </c>
      <c r="AT124" s="15">
        <f t="shared" si="339"/>
        <v>1418.2499158343621</v>
      </c>
      <c r="AU124" s="19">
        <f t="shared" si="340"/>
        <v>0.10018019504865139</v>
      </c>
      <c r="AV124" s="13">
        <f t="shared" si="341"/>
        <v>0.5</v>
      </c>
      <c r="AW124" s="11">
        <f t="shared" si="342"/>
        <v>1</v>
      </c>
      <c r="AX124" s="11">
        <f t="shared" si="343"/>
        <v>0.8911</v>
      </c>
      <c r="AY124" s="11">
        <f t="shared" si="344"/>
        <v>201997.53114128605</v>
      </c>
      <c r="AZ124" s="11">
        <f t="shared" si="345"/>
        <v>1</v>
      </c>
      <c r="BA124" s="11">
        <f t="shared" si="346"/>
        <v>0.34752899999999998</v>
      </c>
      <c r="BB124" s="11">
        <f t="shared" si="347"/>
        <v>1.025058</v>
      </c>
      <c r="BC124" s="11">
        <f t="shared" si="348"/>
        <v>0.99909999999999999</v>
      </c>
      <c r="BD124" s="11">
        <f t="shared" si="349"/>
        <v>0.8911</v>
      </c>
      <c r="BE124" s="11">
        <f t="shared" si="350"/>
        <v>201997.53114128605</v>
      </c>
      <c r="BF124" s="11">
        <f t="shared" si="351"/>
        <v>1</v>
      </c>
      <c r="BG124" s="11">
        <f t="shared" si="352"/>
        <v>0.34752899999999998</v>
      </c>
      <c r="BH124" s="11">
        <f t="shared" si="353"/>
        <v>1.025058</v>
      </c>
      <c r="BI124" s="121">
        <f t="shared" si="244"/>
        <v>1.69</v>
      </c>
      <c r="BJ124" s="121">
        <f>16*X124^2/(3*(BJ111^2+1)*Y124^2)</f>
        <v>0.45066666666666666</v>
      </c>
      <c r="BK124" s="121">
        <f>16*X124^2/(3*(BK111^2+1)*Y124^2)</f>
        <v>0.22533333333333333</v>
      </c>
      <c r="BL124" s="121">
        <f>16*X124^2/(3*(BL111^2+1)*Y124^2)</f>
        <v>0.13254901960784313</v>
      </c>
      <c r="BM124" s="121">
        <f>16*X124^2/(3*(BM111^2+1)*Y124^2)</f>
        <v>8.666666666666667E-2</v>
      </c>
      <c r="BN124" s="121">
        <f>16*X124^2/(3*(BN111^2+1)*Y124^2)</f>
        <v>6.0900900900900903E-2</v>
      </c>
      <c r="BO124" s="121">
        <f>16*X124^2/(3*(BO111^2+1)*Y124^2)</f>
        <v>4.5066666666666665E-2</v>
      </c>
      <c r="BP124" s="121">
        <f>16*X124^2/(3*(BP111^2+1)*Y124^2)</f>
        <v>3.4666666666666665E-2</v>
      </c>
      <c r="BQ124" s="121">
        <f t="shared" si="354"/>
        <v>1.3333333333333333</v>
      </c>
      <c r="BR124" s="121">
        <f t="shared" si="245"/>
        <v>1.3333333333333333</v>
      </c>
      <c r="BS124" s="121">
        <f t="shared" si="245"/>
        <v>1.3333333333333333</v>
      </c>
      <c r="BT124" s="121">
        <f t="shared" si="245"/>
        <v>1.3333333333333333</v>
      </c>
      <c r="BU124" s="121">
        <f t="shared" si="245"/>
        <v>1.3333333333333333</v>
      </c>
      <c r="BV124" s="121">
        <f t="shared" si="245"/>
        <v>1.3333333333333333</v>
      </c>
      <c r="BW124" s="121">
        <f t="shared" si="245"/>
        <v>1.3333333333333333</v>
      </c>
      <c r="BX124" s="121">
        <f t="shared" si="245"/>
        <v>1.3333333333333333</v>
      </c>
      <c r="BY124" s="121">
        <f t="shared" si="355"/>
        <v>9.4674556213017755</v>
      </c>
      <c r="BZ124" s="121">
        <f>(BZ111^4+6*BZ111^2+1)/(BZ111^2+1)*(Y124^2/X124^2)</f>
        <v>19.408284023668639</v>
      </c>
      <c r="CA124" s="121">
        <f>(CA111^4+6*CA111^2+1)/(CA111^2+1)*(Y124^2/X124^2)</f>
        <v>32.189349112426036</v>
      </c>
      <c r="CB124" s="121">
        <f>(CB111^4+6*CB111^2+1)/(CB111^2+1)*(Y124^2/X124^2)</f>
        <v>49.147232857640098</v>
      </c>
      <c r="CC124" s="121">
        <f>(CC111^4+6*CC111^2+1)/(CC111^2+1)*(Y124^2/X124^2)</f>
        <v>70.641784251251707</v>
      </c>
      <c r="CD124" s="121">
        <f>(CD111^4+6*CD111^2+1)/(CD111^2+1)*(Y124^2/X124^2)</f>
        <v>96.785542939389103</v>
      </c>
      <c r="CE124" s="121">
        <f>(CE111^4+6*CE111^2+1)/(CE111^2+1)*(Y124^2/X124^2)</f>
        <v>127.62130177514794</v>
      </c>
      <c r="CF124" s="121">
        <f>(CF111^4+6*CF111^2+1)/(CF111^2+1)*(Y124^2/X124^2)</f>
        <v>163.16795630405099</v>
      </c>
      <c r="CG124" s="121">
        <f t="shared" si="356"/>
        <v>0.42249999999999999</v>
      </c>
      <c r="CH124" s="121">
        <f t="shared" si="246"/>
        <v>0.11266666666666666</v>
      </c>
      <c r="CI124" s="121">
        <f t="shared" si="247"/>
        <v>5.6333333333333332E-2</v>
      </c>
      <c r="CJ124" s="121">
        <f t="shared" si="248"/>
        <v>3.3137254901960782E-2</v>
      </c>
      <c r="CK124" s="121">
        <f t="shared" si="249"/>
        <v>2.1666666666666667E-2</v>
      </c>
      <c r="CL124" s="121">
        <f t="shared" si="250"/>
        <v>1.5225225225225226E-2</v>
      </c>
      <c r="CM124" s="121">
        <f t="shared" si="251"/>
        <v>1.1266666666666666E-2</v>
      </c>
      <c r="CN124" s="121">
        <f t="shared" si="252"/>
        <v>3.4666666666666665E-2</v>
      </c>
      <c r="CO124" s="95">
        <f t="shared" si="253"/>
        <v>15.027566082840238</v>
      </c>
      <c r="CP124" s="95">
        <f t="shared" si="254"/>
        <v>27.98442525443787</v>
      </c>
      <c r="CQ124" s="95">
        <f t="shared" si="255"/>
        <v>44.878259573964499</v>
      </c>
      <c r="CR124" s="95">
        <f t="shared" si="256"/>
        <v>67.594020242255482</v>
      </c>
      <c r="CS124" s="95">
        <f t="shared" si="257"/>
        <v>96.491556251251694</v>
      </c>
      <c r="CT124" s="95">
        <f t="shared" si="258"/>
        <v>131.68340724708139</v>
      </c>
      <c r="CU124" s="95">
        <f t="shared" si="259"/>
        <v>173.21236608284025</v>
      </c>
      <c r="CV124" s="95">
        <f t="shared" si="260"/>
        <v>177.99782830405098</v>
      </c>
      <c r="CW124" s="95">
        <f t="shared" si="261"/>
        <v>15.027566082840238</v>
      </c>
      <c r="CX124" s="95">
        <f t="shared" si="262"/>
        <v>27.98442525443787</v>
      </c>
      <c r="CY124" s="95">
        <f t="shared" si="263"/>
        <v>44.878259573964499</v>
      </c>
      <c r="CZ124" s="95">
        <f t="shared" si="264"/>
        <v>67.594020242255482</v>
      </c>
      <c r="DA124" s="95">
        <f t="shared" si="265"/>
        <v>96.491556251251694</v>
      </c>
      <c r="DB124" s="95">
        <f t="shared" si="266"/>
        <v>131.68340724708139</v>
      </c>
      <c r="DC124" s="95">
        <f t="shared" si="267"/>
        <v>173.21236608284025</v>
      </c>
      <c r="DD124" s="95">
        <f t="shared" si="268"/>
        <v>177.99782830405098</v>
      </c>
      <c r="DE124" s="13">
        <f t="shared" si="357"/>
        <v>13.890943621301776</v>
      </c>
      <c r="DF124" s="13">
        <f t="shared" si="358"/>
        <v>22.592438690335307</v>
      </c>
      <c r="DG124" s="13">
        <f t="shared" si="359"/>
        <v>35.148170445759369</v>
      </c>
      <c r="DH124" s="13">
        <f t="shared" si="360"/>
        <v>52.013269877247943</v>
      </c>
      <c r="DI124" s="13">
        <f t="shared" si="269"/>
        <v>73.461938917918374</v>
      </c>
      <c r="DJ124" s="13">
        <f t="shared" si="270"/>
        <v>99.579931840290001</v>
      </c>
      <c r="DK124" s="13">
        <f t="shared" si="271"/>
        <v>130.39985644181462</v>
      </c>
      <c r="DL124" s="13">
        <f t="shared" si="272"/>
        <v>165.93611097071766</v>
      </c>
      <c r="DM124" s="95">
        <f t="shared" si="273"/>
        <v>13.890943621301776</v>
      </c>
      <c r="DN124" s="95">
        <f t="shared" si="274"/>
        <v>22.592438690335307</v>
      </c>
      <c r="DO124" s="95">
        <f t="shared" si="275"/>
        <v>35.148170445759369</v>
      </c>
      <c r="DP124" s="95">
        <f t="shared" si="276"/>
        <v>52.013269877247943</v>
      </c>
      <c r="DQ124" s="95">
        <f t="shared" si="277"/>
        <v>73.461938917918374</v>
      </c>
      <c r="DR124" s="95">
        <f t="shared" si="278"/>
        <v>99.579931840290001</v>
      </c>
      <c r="DS124" s="95">
        <f t="shared" si="279"/>
        <v>130.39985644181462</v>
      </c>
      <c r="DT124" s="95">
        <f t="shared" si="280"/>
        <v>165.93611097071766</v>
      </c>
      <c r="DU124" s="95">
        <f t="shared" si="281"/>
        <v>20.568685166153848</v>
      </c>
      <c r="DV124" s="95">
        <f t="shared" si="282"/>
        <v>17.347381005948719</v>
      </c>
      <c r="DW124" s="95">
        <f t="shared" si="283"/>
        <v>21.672022207589741</v>
      </c>
      <c r="DX124" s="95">
        <f t="shared" si="284"/>
        <v>28.747921259742704</v>
      </c>
      <c r="DY124" s="95">
        <f t="shared" si="285"/>
        <v>38.294504367179485</v>
      </c>
      <c r="DZ124" s="95">
        <f t="shared" si="286"/>
        <v>50.168889774354476</v>
      </c>
      <c r="EA124" s="95">
        <f t="shared" si="287"/>
        <v>64.307119784287195</v>
      </c>
      <c r="EB124" s="95">
        <f t="shared" si="288"/>
        <v>80.678647603061151</v>
      </c>
      <c r="EC124" s="95">
        <f t="shared" si="289"/>
        <v>20.568685166153845</v>
      </c>
      <c r="ED124" s="95">
        <f t="shared" si="290"/>
        <v>17.347381005948716</v>
      </c>
      <c r="EE124" s="95">
        <f t="shared" si="291"/>
        <v>21.672022207589741</v>
      </c>
      <c r="EF124" s="95">
        <f t="shared" si="292"/>
        <v>28.7479212597427</v>
      </c>
      <c r="EG124" s="95">
        <f t="shared" si="293"/>
        <v>38.294504367179485</v>
      </c>
      <c r="EH124" s="95">
        <f t="shared" si="294"/>
        <v>50.168889774354483</v>
      </c>
      <c r="EI124" s="95">
        <f t="shared" si="295"/>
        <v>64.307119784287181</v>
      </c>
      <c r="EJ124" s="95">
        <f t="shared" si="296"/>
        <v>80.678647603061151</v>
      </c>
      <c r="EK124" s="95">
        <f t="shared" si="297"/>
        <v>20.568685166153845</v>
      </c>
      <c r="EL124" s="95">
        <f t="shared" si="298"/>
        <v>17.347381005948716</v>
      </c>
      <c r="EM124" s="95">
        <f t="shared" si="299"/>
        <v>21.672022207589741</v>
      </c>
      <c r="EN124" s="95">
        <f t="shared" si="300"/>
        <v>28.7479212597427</v>
      </c>
      <c r="EO124" s="95">
        <f t="shared" si="301"/>
        <v>38.294504367179485</v>
      </c>
      <c r="EP124" s="95">
        <f t="shared" si="302"/>
        <v>50.168889774354483</v>
      </c>
      <c r="EQ124" s="95">
        <f t="shared" si="303"/>
        <v>64.307119784287181</v>
      </c>
      <c r="ER124" s="95">
        <f t="shared" si="304"/>
        <v>80.678647603061151</v>
      </c>
      <c r="ES124" s="95">
        <f t="shared" si="305"/>
        <v>1</v>
      </c>
      <c r="ET124" s="95">
        <f t="shared" si="306"/>
        <v>1</v>
      </c>
      <c r="EU124" s="95">
        <f t="shared" si="307"/>
        <v>1</v>
      </c>
      <c r="EV124" s="95">
        <f t="shared" si="308"/>
        <v>1</v>
      </c>
      <c r="EW124" s="95">
        <f t="shared" si="309"/>
        <v>1</v>
      </c>
      <c r="EX124" s="95">
        <f t="shared" si="310"/>
        <v>1</v>
      </c>
      <c r="EY124" s="95">
        <f t="shared" si="311"/>
        <v>1</v>
      </c>
      <c r="EZ124" s="95">
        <f t="shared" si="312"/>
        <v>1</v>
      </c>
      <c r="FA124" s="95">
        <f t="shared" si="313"/>
        <v>1</v>
      </c>
      <c r="FB124" s="95">
        <f t="shared" si="314"/>
        <v>1</v>
      </c>
      <c r="FC124" s="95">
        <f t="shared" si="315"/>
        <v>1</v>
      </c>
      <c r="FD124" s="95">
        <f t="shared" si="316"/>
        <v>1</v>
      </c>
      <c r="FE124" s="95">
        <f t="shared" si="317"/>
        <v>1</v>
      </c>
      <c r="FF124" s="95">
        <f t="shared" si="318"/>
        <v>1</v>
      </c>
      <c r="FG124" s="95">
        <f t="shared" si="319"/>
        <v>1</v>
      </c>
      <c r="FH124" s="95">
        <f t="shared" si="320"/>
        <v>1</v>
      </c>
      <c r="FI124" s="95">
        <f t="shared" si="321"/>
        <v>1</v>
      </c>
      <c r="FJ124" s="95">
        <f t="shared" si="322"/>
        <v>1</v>
      </c>
      <c r="FK124" s="95">
        <f t="shared" si="323"/>
        <v>1</v>
      </c>
      <c r="FL124" s="95">
        <f t="shared" si="324"/>
        <v>1</v>
      </c>
      <c r="FM124" s="95">
        <f t="shared" si="325"/>
        <v>1</v>
      </c>
      <c r="FN124" s="95">
        <f t="shared" si="326"/>
        <v>1</v>
      </c>
      <c r="FO124" s="95">
        <f t="shared" si="327"/>
        <v>1</v>
      </c>
      <c r="FP124" s="95">
        <f t="shared" si="328"/>
        <v>1</v>
      </c>
      <c r="FQ124" s="115">
        <f t="shared" si="329"/>
        <v>6.9566625291252286</v>
      </c>
      <c r="FR124" s="115">
        <f t="shared" si="330"/>
        <v>7.4326056983161166</v>
      </c>
      <c r="FS124" s="115">
        <f t="shared" si="331"/>
        <v>8.1073530187170348</v>
      </c>
      <c r="FT124" s="115">
        <f t="shared" si="332"/>
        <v>8.6054866144047395</v>
      </c>
      <c r="FU124" s="115">
        <f t="shared" si="333"/>
        <v>8.9548837318505843</v>
      </c>
      <c r="FV124" s="115">
        <f t="shared" si="334"/>
        <v>9.1978843072042853</v>
      </c>
      <c r="FW124" s="115">
        <f t="shared" si="335"/>
        <v>9.3691773396951756</v>
      </c>
      <c r="FX124" s="115">
        <f t="shared" si="336"/>
        <v>9.6510855159370124</v>
      </c>
      <c r="FZ124" s="90">
        <f t="shared" si="361"/>
        <v>6.9566625291252286</v>
      </c>
      <c r="GB124" s="18"/>
      <c r="GC124" s="29"/>
      <c r="GE124" s="15"/>
      <c r="GF124" s="15"/>
      <c r="GG124" s="15"/>
      <c r="GI124" s="31"/>
      <c r="GJ124" s="31"/>
      <c r="GK124" s="31"/>
      <c r="HU124" s="21"/>
      <c r="HV124" s="21"/>
      <c r="HW124" s="21"/>
      <c r="HX124" s="21"/>
      <c r="HY124" s="21"/>
      <c r="HZ124" s="21"/>
      <c r="IA124" s="21"/>
      <c r="IC124" s="28"/>
      <c r="ID124" s="11"/>
      <c r="IE124" s="13"/>
      <c r="IF124" s="11"/>
      <c r="IG124" s="13"/>
      <c r="IH124" s="13"/>
      <c r="II124" s="13"/>
      <c r="IJ124" s="28"/>
      <c r="IK124" s="11"/>
      <c r="IL124" s="13"/>
      <c r="IM124" s="11"/>
      <c r="IN124" s="23"/>
      <c r="IO124" s="11"/>
      <c r="IP124" s="23"/>
      <c r="IQ124" s="28"/>
      <c r="IR124" s="20"/>
      <c r="IS124" s="13"/>
      <c r="IT124" s="23"/>
      <c r="IU124" s="23"/>
      <c r="IV124" s="23"/>
      <c r="IW124" s="23"/>
      <c r="IY124" s="13"/>
      <c r="IZ124" s="25"/>
      <c r="JA124" s="25"/>
      <c r="JB124" s="25"/>
      <c r="JC124" s="25"/>
      <c r="JD124" s="25"/>
      <c r="JE124" s="25"/>
      <c r="JF124" s="25"/>
    </row>
    <row r="125" spans="1:266" s="4" customFormat="1" ht="13.8" x14ac:dyDescent="0.3">
      <c r="M125" s="6"/>
      <c r="N125" s="6"/>
      <c r="O125" s="6"/>
      <c r="P125" s="6"/>
      <c r="Q125" s="6"/>
      <c r="R125" s="6"/>
      <c r="S125" s="7"/>
      <c r="T125" s="6"/>
      <c r="U125" s="5"/>
      <c r="X125" s="118">
        <v>7</v>
      </c>
      <c r="Y125" s="118">
        <v>10</v>
      </c>
      <c r="Z125" s="40">
        <v>1.7999999999999999E-2</v>
      </c>
      <c r="AA125" s="40">
        <v>10000000</v>
      </c>
      <c r="AB125" s="40">
        <v>10000000</v>
      </c>
      <c r="AC125" s="98">
        <v>3900000</v>
      </c>
      <c r="AD125" s="42">
        <v>0.33</v>
      </c>
      <c r="AE125" s="42">
        <v>0.33</v>
      </c>
      <c r="AF125" s="41">
        <v>1.7999999999999999E-2</v>
      </c>
      <c r="AG125" s="40">
        <v>10000000</v>
      </c>
      <c r="AH125" s="40">
        <v>10000000</v>
      </c>
      <c r="AI125" s="98">
        <v>3900000</v>
      </c>
      <c r="AJ125" s="42">
        <v>0.33</v>
      </c>
      <c r="AK125" s="42">
        <v>0.33</v>
      </c>
      <c r="AL125" s="42">
        <f>AL109</f>
        <v>0.10050000000000001</v>
      </c>
      <c r="AM125" s="40">
        <v>6000</v>
      </c>
      <c r="AN125" s="40">
        <f>AN109</f>
        <v>10000</v>
      </c>
      <c r="AO125" s="40">
        <f>AO109</f>
        <v>10000</v>
      </c>
      <c r="AP125" s="42">
        <v>0.03</v>
      </c>
      <c r="AQ125" s="42">
        <v>0.03</v>
      </c>
      <c r="AR125" s="4">
        <f t="shared" si="337"/>
        <v>0.11849999999999999</v>
      </c>
      <c r="AS125" s="11">
        <f t="shared" si="338"/>
        <v>0.7</v>
      </c>
      <c r="AT125" s="15">
        <f t="shared" si="339"/>
        <v>1418.2499158343621</v>
      </c>
      <c r="AU125" s="19">
        <f t="shared" si="340"/>
        <v>0.10018019504865139</v>
      </c>
      <c r="AV125" s="13">
        <f t="shared" si="341"/>
        <v>0.5</v>
      </c>
      <c r="AW125" s="11">
        <f t="shared" si="342"/>
        <v>1</v>
      </c>
      <c r="AX125" s="11">
        <f t="shared" si="343"/>
        <v>0.8911</v>
      </c>
      <c r="AY125" s="11">
        <f t="shared" si="344"/>
        <v>201997.53114128605</v>
      </c>
      <c r="AZ125" s="11">
        <f t="shared" si="345"/>
        <v>1</v>
      </c>
      <c r="BA125" s="11">
        <f t="shared" si="346"/>
        <v>0.34752899999999998</v>
      </c>
      <c r="BB125" s="11">
        <f t="shared" si="347"/>
        <v>1.025058</v>
      </c>
      <c r="BC125" s="11">
        <f t="shared" si="348"/>
        <v>0.99909999999999999</v>
      </c>
      <c r="BD125" s="11">
        <f t="shared" si="349"/>
        <v>0.8911</v>
      </c>
      <c r="BE125" s="11">
        <f t="shared" si="350"/>
        <v>201997.53114128605</v>
      </c>
      <c r="BF125" s="11">
        <f t="shared" si="351"/>
        <v>1</v>
      </c>
      <c r="BG125" s="11">
        <f t="shared" si="352"/>
        <v>0.34752899999999998</v>
      </c>
      <c r="BH125" s="11">
        <f t="shared" si="353"/>
        <v>1.025058</v>
      </c>
      <c r="BI125" s="121">
        <f t="shared" si="244"/>
        <v>1.96</v>
      </c>
      <c r="BJ125" s="121">
        <f>16*X125^2/(3*(BJ111^2+1)*Y125^2)</f>
        <v>0.52266666666666661</v>
      </c>
      <c r="BK125" s="121">
        <f>16*X125^2/(3*(BK111^2+1)*Y125^2)</f>
        <v>0.26133333333333331</v>
      </c>
      <c r="BL125" s="121">
        <f>16*X125^2/(3*(BL111^2+1)*Y125^2)</f>
        <v>0.15372549019607842</v>
      </c>
      <c r="BM125" s="121">
        <f>16*X125^2/(3*(BM111^2+1)*Y125^2)</f>
        <v>0.10051282051282051</v>
      </c>
      <c r="BN125" s="121">
        <f>16*X125^2/(3*(BN111^2+1)*Y125^2)</f>
        <v>7.0630630630630631E-2</v>
      </c>
      <c r="BO125" s="121">
        <f>16*X125^2/(3*(BO111^2+1)*Y125^2)</f>
        <v>5.226666666666667E-2</v>
      </c>
      <c r="BP125" s="121">
        <f>16*X125^2/(3*(BP111^2+1)*Y125^2)</f>
        <v>4.0205128205128206E-2</v>
      </c>
      <c r="BQ125" s="121">
        <f t="shared" si="354"/>
        <v>1.3333333333333333</v>
      </c>
      <c r="BR125" s="121">
        <f t="shared" si="245"/>
        <v>1.3333333333333333</v>
      </c>
      <c r="BS125" s="121">
        <f t="shared" si="245"/>
        <v>1.3333333333333333</v>
      </c>
      <c r="BT125" s="121">
        <f t="shared" si="245"/>
        <v>1.3333333333333333</v>
      </c>
      <c r="BU125" s="121">
        <f t="shared" si="245"/>
        <v>1.3333333333333333</v>
      </c>
      <c r="BV125" s="121">
        <f t="shared" si="245"/>
        <v>1.3333333333333333</v>
      </c>
      <c r="BW125" s="121">
        <f t="shared" si="245"/>
        <v>1.3333333333333333</v>
      </c>
      <c r="BX125" s="121">
        <f t="shared" si="245"/>
        <v>1.3333333333333333</v>
      </c>
      <c r="BY125" s="121">
        <f t="shared" si="355"/>
        <v>8.1632653061224492</v>
      </c>
      <c r="BZ125" s="121">
        <f>(BZ111^4+6*BZ111^2+1)/(BZ111^2+1)*(Y125^2/X125^2)</f>
        <v>16.73469387755102</v>
      </c>
      <c r="CA125" s="121">
        <f>(CA111^4+6*CA111^2+1)/(CA111^2+1)*(Y125^2/X125^2)</f>
        <v>27.755102040816325</v>
      </c>
      <c r="CB125" s="121">
        <f>(CB111^4+6*CB111^2+1)/(CB111^2+1)*(Y125^2/X125^2)</f>
        <v>42.376950780312129</v>
      </c>
      <c r="CC125" s="121">
        <f>(CC111^4+6*CC111^2+1)/(CC111^2+1)*(Y125^2/X125^2)</f>
        <v>60.910518053375199</v>
      </c>
      <c r="CD125" s="121">
        <f>(CD111^4+6*CD111^2+1)/(CD111^2+1)*(Y125^2/X125^2)</f>
        <v>83.452840595697751</v>
      </c>
      <c r="CE125" s="121">
        <f>(CE111^4+6*CE111^2+1)/(CE111^2+1)*(Y125^2/X125^2)</f>
        <v>110.04081632653062</v>
      </c>
      <c r="CF125" s="121">
        <f>(CF111^4+6*CF111^2+1)/(CF111^2+1)*(Y125^2/X125^2)</f>
        <v>140.69073783359497</v>
      </c>
      <c r="CG125" s="121">
        <f t="shared" si="356"/>
        <v>0.49</v>
      </c>
      <c r="CH125" s="121">
        <f t="shared" si="246"/>
        <v>0.13066666666666665</v>
      </c>
      <c r="CI125" s="121">
        <f t="shared" si="247"/>
        <v>6.5333333333333327E-2</v>
      </c>
      <c r="CJ125" s="121">
        <f t="shared" si="248"/>
        <v>3.8431372549019606E-2</v>
      </c>
      <c r="CK125" s="121">
        <f t="shared" si="249"/>
        <v>2.5128205128205128E-2</v>
      </c>
      <c r="CL125" s="121">
        <f t="shared" si="250"/>
        <v>1.7657657657657658E-2</v>
      </c>
      <c r="CM125" s="121">
        <f t="shared" si="251"/>
        <v>1.3066666666666667E-2</v>
      </c>
      <c r="CN125" s="121">
        <f t="shared" si="252"/>
        <v>4.0205128205128206E-2</v>
      </c>
      <c r="CO125" s="95">
        <f t="shared" si="253"/>
        <v>13.572294448979591</v>
      </c>
      <c r="CP125" s="95">
        <f t="shared" si="254"/>
        <v>24.744280163265305</v>
      </c>
      <c r="CQ125" s="95">
        <f t="shared" si="255"/>
        <v>39.310902612244895</v>
      </c>
      <c r="CR125" s="95">
        <f t="shared" si="256"/>
        <v>58.897451351740699</v>
      </c>
      <c r="CS125" s="95">
        <f t="shared" si="257"/>
        <v>83.814204339089486</v>
      </c>
      <c r="CT125" s="95">
        <f t="shared" si="258"/>
        <v>114.15819830998346</v>
      </c>
      <c r="CU125" s="95">
        <f t="shared" si="259"/>
        <v>149.96633118367347</v>
      </c>
      <c r="CV125" s="95">
        <f t="shared" si="260"/>
        <v>153.67930626216639</v>
      </c>
      <c r="CW125" s="95">
        <f t="shared" si="261"/>
        <v>13.572294448979591</v>
      </c>
      <c r="CX125" s="95">
        <f t="shared" si="262"/>
        <v>24.744280163265305</v>
      </c>
      <c r="CY125" s="95">
        <f t="shared" si="263"/>
        <v>39.310902612244895</v>
      </c>
      <c r="CZ125" s="95">
        <f t="shared" si="264"/>
        <v>58.897451351740699</v>
      </c>
      <c r="DA125" s="95">
        <f t="shared" si="265"/>
        <v>83.814204339089486</v>
      </c>
      <c r="DB125" s="95">
        <f t="shared" si="266"/>
        <v>114.15819830998346</v>
      </c>
      <c r="DC125" s="95">
        <f t="shared" si="267"/>
        <v>149.96633118367347</v>
      </c>
      <c r="DD125" s="95">
        <f t="shared" si="268"/>
        <v>153.67930626216639</v>
      </c>
      <c r="DE125" s="13">
        <f t="shared" si="357"/>
        <v>12.856753306122449</v>
      </c>
      <c r="DF125" s="13">
        <f t="shared" si="358"/>
        <v>19.990848544217688</v>
      </c>
      <c r="DG125" s="13">
        <f t="shared" si="359"/>
        <v>30.74992337414966</v>
      </c>
      <c r="DH125" s="13">
        <f t="shared" si="360"/>
        <v>45.264164270508203</v>
      </c>
      <c r="DI125" s="13">
        <f t="shared" si="269"/>
        <v>63.744518873888019</v>
      </c>
      <c r="DJ125" s="13">
        <f t="shared" si="270"/>
        <v>86.256959226328377</v>
      </c>
      <c r="DK125" s="13">
        <f t="shared" si="271"/>
        <v>112.82657099319728</v>
      </c>
      <c r="DL125" s="13">
        <f t="shared" si="272"/>
        <v>143.4644309618001</v>
      </c>
      <c r="DM125" s="95">
        <f t="shared" si="273"/>
        <v>12.856753306122449</v>
      </c>
      <c r="DN125" s="95">
        <f t="shared" si="274"/>
        <v>19.990848544217688</v>
      </c>
      <c r="DO125" s="95">
        <f t="shared" si="275"/>
        <v>30.74992337414966</v>
      </c>
      <c r="DP125" s="95">
        <f t="shared" si="276"/>
        <v>45.264164270508203</v>
      </c>
      <c r="DQ125" s="95">
        <f t="shared" si="277"/>
        <v>63.744518873888019</v>
      </c>
      <c r="DR125" s="95">
        <f t="shared" si="278"/>
        <v>86.256959226328377</v>
      </c>
      <c r="DS125" s="95">
        <f t="shared" si="279"/>
        <v>112.82657099319728</v>
      </c>
      <c r="DT125" s="95">
        <f t="shared" si="280"/>
        <v>143.4644309618001</v>
      </c>
      <c r="DU125" s="95">
        <f t="shared" si="281"/>
        <v>20.089470331428572</v>
      </c>
      <c r="DV125" s="95">
        <f t="shared" si="282"/>
        <v>16.141876976761903</v>
      </c>
      <c r="DW125" s="95">
        <f t="shared" si="283"/>
        <v>19.633997665523808</v>
      </c>
      <c r="DX125" s="95">
        <f t="shared" si="284"/>
        <v>25.620574696536494</v>
      </c>
      <c r="DY125" s="95">
        <f t="shared" si="285"/>
        <v>33.791724006537052</v>
      </c>
      <c r="DZ125" s="95">
        <f t="shared" si="286"/>
        <v>43.995397308277852</v>
      </c>
      <c r="EA125" s="95">
        <f t="shared" si="287"/>
        <v>56.164151359390473</v>
      </c>
      <c r="EB125" s="95">
        <f t="shared" si="288"/>
        <v>70.265900293968997</v>
      </c>
      <c r="EC125" s="95">
        <f t="shared" si="289"/>
        <v>20.089470331428572</v>
      </c>
      <c r="ED125" s="95">
        <f t="shared" si="290"/>
        <v>16.141876976761903</v>
      </c>
      <c r="EE125" s="95">
        <f t="shared" si="291"/>
        <v>19.633997665523808</v>
      </c>
      <c r="EF125" s="95">
        <f t="shared" si="292"/>
        <v>25.620574696536494</v>
      </c>
      <c r="EG125" s="95">
        <f t="shared" si="293"/>
        <v>33.791724006537052</v>
      </c>
      <c r="EH125" s="95">
        <f t="shared" si="294"/>
        <v>43.995397308277852</v>
      </c>
      <c r="EI125" s="95">
        <f t="shared" si="295"/>
        <v>56.164151359390473</v>
      </c>
      <c r="EJ125" s="95">
        <f t="shared" si="296"/>
        <v>70.265900293968997</v>
      </c>
      <c r="EK125" s="95">
        <f t="shared" si="297"/>
        <v>20.089470331428572</v>
      </c>
      <c r="EL125" s="95">
        <f t="shared" si="298"/>
        <v>16.141876976761903</v>
      </c>
      <c r="EM125" s="95">
        <f t="shared" si="299"/>
        <v>19.633997665523808</v>
      </c>
      <c r="EN125" s="95">
        <f t="shared" si="300"/>
        <v>25.620574696536494</v>
      </c>
      <c r="EO125" s="95">
        <f t="shared" si="301"/>
        <v>33.791724006537052</v>
      </c>
      <c r="EP125" s="95">
        <f t="shared" si="302"/>
        <v>43.995397308277852</v>
      </c>
      <c r="EQ125" s="95">
        <f t="shared" si="303"/>
        <v>56.164151359390473</v>
      </c>
      <c r="ER125" s="95">
        <f t="shared" si="304"/>
        <v>70.265900293968997</v>
      </c>
      <c r="ES125" s="95">
        <f t="shared" si="305"/>
        <v>1</v>
      </c>
      <c r="ET125" s="95">
        <f t="shared" si="306"/>
        <v>1</v>
      </c>
      <c r="EU125" s="95">
        <f t="shared" si="307"/>
        <v>1</v>
      </c>
      <c r="EV125" s="95">
        <f t="shared" si="308"/>
        <v>1</v>
      </c>
      <c r="EW125" s="95">
        <f t="shared" si="309"/>
        <v>1</v>
      </c>
      <c r="EX125" s="95">
        <f t="shared" si="310"/>
        <v>1</v>
      </c>
      <c r="EY125" s="95">
        <f t="shared" si="311"/>
        <v>1</v>
      </c>
      <c r="EZ125" s="95">
        <f t="shared" si="312"/>
        <v>1</v>
      </c>
      <c r="FA125" s="95">
        <f t="shared" si="313"/>
        <v>1</v>
      </c>
      <c r="FB125" s="95">
        <f t="shared" si="314"/>
        <v>1</v>
      </c>
      <c r="FC125" s="95">
        <f t="shared" si="315"/>
        <v>1</v>
      </c>
      <c r="FD125" s="95">
        <f t="shared" si="316"/>
        <v>1</v>
      </c>
      <c r="FE125" s="95">
        <f t="shared" si="317"/>
        <v>1</v>
      </c>
      <c r="FF125" s="95">
        <f t="shared" si="318"/>
        <v>1</v>
      </c>
      <c r="FG125" s="95">
        <f t="shared" si="319"/>
        <v>1</v>
      </c>
      <c r="FH125" s="95">
        <f t="shared" si="320"/>
        <v>1</v>
      </c>
      <c r="FI125" s="95">
        <f t="shared" si="321"/>
        <v>1</v>
      </c>
      <c r="FJ125" s="95">
        <f t="shared" si="322"/>
        <v>1</v>
      </c>
      <c r="FK125" s="95">
        <f t="shared" si="323"/>
        <v>1</v>
      </c>
      <c r="FL125" s="95">
        <f t="shared" si="324"/>
        <v>1</v>
      </c>
      <c r="FM125" s="95">
        <f t="shared" si="325"/>
        <v>1</v>
      </c>
      <c r="FN125" s="95">
        <f t="shared" si="326"/>
        <v>1</v>
      </c>
      <c r="FO125" s="95">
        <f t="shared" si="327"/>
        <v>1</v>
      </c>
      <c r="FP125" s="95">
        <f t="shared" si="328"/>
        <v>1</v>
      </c>
      <c r="FQ125" s="115">
        <f t="shared" si="329"/>
        <v>6.8479319856256673</v>
      </c>
      <c r="FR125" s="115">
        <f t="shared" si="330"/>
        <v>7.2019306362535573</v>
      </c>
      <c r="FS125" s="115">
        <f t="shared" si="331"/>
        <v>7.8980802333622488</v>
      </c>
      <c r="FT125" s="115">
        <f t="shared" si="332"/>
        <v>8.4332930773560211</v>
      </c>
      <c r="FU125" s="115">
        <f t="shared" si="333"/>
        <v>8.8171713155885936</v>
      </c>
      <c r="FV125" s="115">
        <f t="shared" si="334"/>
        <v>9.0879431151746459</v>
      </c>
      <c r="FW125" s="115">
        <f t="shared" si="335"/>
        <v>9.2806233511067546</v>
      </c>
      <c r="FX125" s="115">
        <f t="shared" si="336"/>
        <v>9.5942882255830444</v>
      </c>
      <c r="FY125" s="90"/>
      <c r="FZ125" s="90">
        <f t="shared" si="361"/>
        <v>6.8479319856256673</v>
      </c>
      <c r="GB125" s="18"/>
      <c r="GC125" s="29"/>
      <c r="GE125" s="15"/>
      <c r="GF125" s="15"/>
      <c r="GG125" s="15"/>
      <c r="GI125" s="31"/>
      <c r="GJ125" s="31"/>
      <c r="GK125" s="31"/>
      <c r="HU125" s="21"/>
      <c r="HV125" s="21"/>
      <c r="HW125" s="21"/>
      <c r="HX125" s="21"/>
      <c r="HY125" s="21"/>
      <c r="HZ125" s="21"/>
      <c r="IA125" s="21"/>
      <c r="IC125" s="28"/>
      <c r="ID125" s="11"/>
      <c r="IE125" s="13"/>
      <c r="IF125" s="11"/>
      <c r="IG125" s="13"/>
      <c r="IH125" s="13"/>
      <c r="II125" s="13"/>
      <c r="IJ125" s="28"/>
      <c r="IK125" s="11"/>
      <c r="IL125" s="13"/>
      <c r="IM125" s="22"/>
      <c r="IN125" s="23"/>
      <c r="IO125" s="11"/>
      <c r="IP125" s="23"/>
      <c r="IQ125" s="28"/>
      <c r="IR125" s="20"/>
      <c r="IS125" s="13"/>
      <c r="IT125" s="23"/>
      <c r="IU125" s="23"/>
      <c r="IV125" s="23"/>
      <c r="IW125" s="23"/>
      <c r="IX125" s="28"/>
      <c r="IY125" s="13"/>
      <c r="IZ125" s="25"/>
      <c r="JA125" s="25"/>
      <c r="JB125" s="25"/>
      <c r="JC125" s="25"/>
      <c r="JD125" s="25"/>
      <c r="JE125" s="25"/>
      <c r="JF125" s="25"/>
    </row>
    <row r="126" spans="1:266" s="4" customFormat="1" ht="13.8" x14ac:dyDescent="0.3">
      <c r="M126" s="6"/>
      <c r="N126" s="6"/>
      <c r="O126" s="6"/>
      <c r="P126" s="6"/>
      <c r="Q126" s="6"/>
      <c r="R126" s="6"/>
      <c r="S126" s="7"/>
      <c r="T126" s="6"/>
      <c r="U126" s="5"/>
      <c r="X126" s="118">
        <v>7.5</v>
      </c>
      <c r="Y126" s="118">
        <v>10</v>
      </c>
      <c r="Z126" s="40">
        <v>1.7999999999999999E-2</v>
      </c>
      <c r="AA126" s="40">
        <v>10000000</v>
      </c>
      <c r="AB126" s="40">
        <v>10000000</v>
      </c>
      <c r="AC126" s="98">
        <v>3900000</v>
      </c>
      <c r="AD126" s="42">
        <v>0.33</v>
      </c>
      <c r="AE126" s="42">
        <v>0.33</v>
      </c>
      <c r="AF126" s="41">
        <v>1.7999999999999999E-2</v>
      </c>
      <c r="AG126" s="40">
        <v>10000000</v>
      </c>
      <c r="AH126" s="40">
        <v>10000000</v>
      </c>
      <c r="AI126" s="98">
        <v>3900000</v>
      </c>
      <c r="AJ126" s="42">
        <v>0.33</v>
      </c>
      <c r="AK126" s="42">
        <v>0.33</v>
      </c>
      <c r="AL126" s="42">
        <f>AL109</f>
        <v>0.10050000000000001</v>
      </c>
      <c r="AM126" s="40">
        <v>6000</v>
      </c>
      <c r="AN126" s="40">
        <f>AN109</f>
        <v>10000</v>
      </c>
      <c r="AO126" s="40">
        <f>AO109</f>
        <v>10000</v>
      </c>
      <c r="AP126" s="42">
        <v>0.03</v>
      </c>
      <c r="AQ126" s="42">
        <v>0.03</v>
      </c>
      <c r="AR126" s="4">
        <f t="shared" si="337"/>
        <v>0.11849999999999999</v>
      </c>
      <c r="AS126" s="11">
        <f t="shared" si="338"/>
        <v>0.75</v>
      </c>
      <c r="AT126" s="15">
        <f t="shared" si="339"/>
        <v>1418.2499158343621</v>
      </c>
      <c r="AU126" s="19">
        <f t="shared" si="340"/>
        <v>0.10018019504865139</v>
      </c>
      <c r="AV126" s="13">
        <f t="shared" si="341"/>
        <v>0.5</v>
      </c>
      <c r="AW126" s="11">
        <f t="shared" si="342"/>
        <v>1</v>
      </c>
      <c r="AX126" s="11">
        <f t="shared" si="343"/>
        <v>0.8911</v>
      </c>
      <c r="AY126" s="11">
        <f t="shared" si="344"/>
        <v>201997.53114128605</v>
      </c>
      <c r="AZ126" s="11">
        <f t="shared" si="345"/>
        <v>1</v>
      </c>
      <c r="BA126" s="11">
        <f t="shared" si="346"/>
        <v>0.34752899999999998</v>
      </c>
      <c r="BB126" s="11">
        <f t="shared" si="347"/>
        <v>1.025058</v>
      </c>
      <c r="BC126" s="11">
        <f t="shared" si="348"/>
        <v>0.99909999999999999</v>
      </c>
      <c r="BD126" s="11">
        <f t="shared" si="349"/>
        <v>0.8911</v>
      </c>
      <c r="BE126" s="11">
        <f t="shared" si="350"/>
        <v>201997.53114128605</v>
      </c>
      <c r="BF126" s="11">
        <f t="shared" si="351"/>
        <v>1</v>
      </c>
      <c r="BG126" s="11">
        <f t="shared" si="352"/>
        <v>0.34752899999999998</v>
      </c>
      <c r="BH126" s="11">
        <f t="shared" si="353"/>
        <v>1.025058</v>
      </c>
      <c r="BI126" s="121">
        <f t="shared" si="244"/>
        <v>2.25</v>
      </c>
      <c r="BJ126" s="121">
        <f>16*X126^2/(3*(BJ111^2+1)*Y126^2)</f>
        <v>0.6</v>
      </c>
      <c r="BK126" s="121">
        <f>16*X126^2/(3*(BK111^2+1)*Y126^2)</f>
        <v>0.3</v>
      </c>
      <c r="BL126" s="121">
        <f>16*X126^2/(3*(BL111^2+1)*Y126^2)</f>
        <v>0.17647058823529413</v>
      </c>
      <c r="BM126" s="121">
        <f>16*X126^2/(3*(BM111^2+1)*Y126^2)</f>
        <v>0.11538461538461539</v>
      </c>
      <c r="BN126" s="121">
        <f>16*X126^2/(3*(BN111^2+1)*Y126^2)</f>
        <v>8.1081081081081086E-2</v>
      </c>
      <c r="BO126" s="121">
        <f>16*X126^2/(3*(BO111^2+1)*Y126^2)</f>
        <v>0.06</v>
      </c>
      <c r="BP126" s="121">
        <f>16*X126^2/(3*(BP111^2+1)*Y126^2)</f>
        <v>4.6153846153846156E-2</v>
      </c>
      <c r="BQ126" s="121">
        <f t="shared" si="354"/>
        <v>1.3333333333333333</v>
      </c>
      <c r="BR126" s="121">
        <f t="shared" si="245"/>
        <v>1.3333333333333333</v>
      </c>
      <c r="BS126" s="121">
        <f t="shared" si="245"/>
        <v>1.3333333333333333</v>
      </c>
      <c r="BT126" s="121">
        <f t="shared" si="245"/>
        <v>1.3333333333333333</v>
      </c>
      <c r="BU126" s="121">
        <f t="shared" si="245"/>
        <v>1.3333333333333333</v>
      </c>
      <c r="BV126" s="121">
        <f t="shared" si="245"/>
        <v>1.3333333333333333</v>
      </c>
      <c r="BW126" s="121">
        <f t="shared" si="245"/>
        <v>1.3333333333333333</v>
      </c>
      <c r="BX126" s="121">
        <f t="shared" si="245"/>
        <v>1.3333333333333333</v>
      </c>
      <c r="BY126" s="121">
        <f t="shared" si="355"/>
        <v>7.1111111111111107</v>
      </c>
      <c r="BZ126" s="121">
        <f>(BZ111^4+6*BZ111^2+1)/(BZ111^2+1)*(Y126^2/X126^2)</f>
        <v>14.577777777777776</v>
      </c>
      <c r="CA126" s="121">
        <f>(CA111^4+6*CA111^2+1)/(CA111^2+1)*(Y126^2/X126^2)</f>
        <v>24.177777777777777</v>
      </c>
      <c r="CB126" s="121">
        <f>(CB111^4+6*CB111^2+1)/(CB111^2+1)*(Y126^2/X126^2)</f>
        <v>36.915032679738559</v>
      </c>
      <c r="CC126" s="121">
        <f>(CC111^4+6*CC111^2+1)/(CC111^2+1)*(Y126^2/X126^2)</f>
        <v>53.059829059829056</v>
      </c>
      <c r="CD126" s="121">
        <f>(CD111^4+6*CD111^2+1)/(CD111^2+1)*(Y126^2/X126^2)</f>
        <v>72.696696696696691</v>
      </c>
      <c r="CE126" s="121">
        <f>(CE111^4+6*CE111^2+1)/(CE111^2+1)*(Y126^2/X126^2)</f>
        <v>95.85777777777777</v>
      </c>
      <c r="CF126" s="121">
        <f>(CF111^4+6*CF111^2+1)/(CF111^2+1)*(Y126^2/X126^2)</f>
        <v>122.55726495726495</v>
      </c>
      <c r="CG126" s="121">
        <f t="shared" si="356"/>
        <v>0.5625</v>
      </c>
      <c r="CH126" s="121">
        <f t="shared" si="246"/>
        <v>0.15</v>
      </c>
      <c r="CI126" s="121">
        <f t="shared" si="247"/>
        <v>7.4999999999999997E-2</v>
      </c>
      <c r="CJ126" s="121">
        <f t="shared" si="248"/>
        <v>4.4117647058823532E-2</v>
      </c>
      <c r="CK126" s="121">
        <f t="shared" si="249"/>
        <v>2.8846153846153848E-2</v>
      </c>
      <c r="CL126" s="121">
        <f t="shared" si="250"/>
        <v>2.0270270270270271E-2</v>
      </c>
      <c r="CM126" s="121">
        <f t="shared" si="251"/>
        <v>1.4999999999999999E-2</v>
      </c>
      <c r="CN126" s="121">
        <f t="shared" si="252"/>
        <v>4.6153846153846156E-2</v>
      </c>
      <c r="CO126" s="95">
        <f t="shared" si="253"/>
        <v>12.398255555555554</v>
      </c>
      <c r="CP126" s="95">
        <f t="shared" si="254"/>
        <v>22.13029644444444</v>
      </c>
      <c r="CQ126" s="95">
        <f t="shared" si="255"/>
        <v>34.819443111111113</v>
      </c>
      <c r="CR126" s="95">
        <f t="shared" si="256"/>
        <v>51.881503346405225</v>
      </c>
      <c r="CS126" s="95">
        <f t="shared" si="257"/>
        <v>73.586763726495718</v>
      </c>
      <c r="CT126" s="95">
        <f t="shared" si="258"/>
        <v>100.01975403003001</v>
      </c>
      <c r="CU126" s="95">
        <f t="shared" si="259"/>
        <v>131.21261644444445</v>
      </c>
      <c r="CV126" s="95">
        <f t="shared" si="260"/>
        <v>134.06036362393161</v>
      </c>
      <c r="CW126" s="95">
        <f t="shared" si="261"/>
        <v>12.398255555555554</v>
      </c>
      <c r="CX126" s="95">
        <f t="shared" si="262"/>
        <v>22.13029644444444</v>
      </c>
      <c r="CY126" s="95">
        <f t="shared" si="263"/>
        <v>34.819443111111113</v>
      </c>
      <c r="CZ126" s="95">
        <f t="shared" si="264"/>
        <v>51.881503346405225</v>
      </c>
      <c r="DA126" s="95">
        <f t="shared" si="265"/>
        <v>73.586763726495718</v>
      </c>
      <c r="DB126" s="95">
        <f t="shared" si="266"/>
        <v>100.01975403003001</v>
      </c>
      <c r="DC126" s="95">
        <f t="shared" si="267"/>
        <v>131.21261644444445</v>
      </c>
      <c r="DD126" s="95">
        <f t="shared" si="268"/>
        <v>134.06036362393161</v>
      </c>
      <c r="DE126" s="13">
        <f t="shared" si="357"/>
        <v>12.09459911111111</v>
      </c>
      <c r="DF126" s="13">
        <f t="shared" si="358"/>
        <v>17.911265777777775</v>
      </c>
      <c r="DG126" s="13">
        <f t="shared" si="359"/>
        <v>27.211265777777776</v>
      </c>
      <c r="DH126" s="13">
        <f t="shared" si="360"/>
        <v>39.82499126797385</v>
      </c>
      <c r="DI126" s="13">
        <f t="shared" si="269"/>
        <v>55.908701675213671</v>
      </c>
      <c r="DJ126" s="13">
        <f t="shared" si="270"/>
        <v>75.511265777777766</v>
      </c>
      <c r="DK126" s="13">
        <f t="shared" si="271"/>
        <v>98.651265777777766</v>
      </c>
      <c r="DL126" s="13">
        <f t="shared" si="272"/>
        <v>125.3369068034188</v>
      </c>
      <c r="DM126" s="95">
        <f t="shared" si="273"/>
        <v>12.09459911111111</v>
      </c>
      <c r="DN126" s="95">
        <f t="shared" si="274"/>
        <v>17.911265777777775</v>
      </c>
      <c r="DO126" s="95">
        <f t="shared" si="275"/>
        <v>27.211265777777776</v>
      </c>
      <c r="DP126" s="95">
        <f t="shared" si="276"/>
        <v>39.82499126797385</v>
      </c>
      <c r="DQ126" s="95">
        <f t="shared" si="277"/>
        <v>55.908701675213671</v>
      </c>
      <c r="DR126" s="95">
        <f t="shared" si="278"/>
        <v>75.511265777777766</v>
      </c>
      <c r="DS126" s="95">
        <f t="shared" si="279"/>
        <v>98.651265777777766</v>
      </c>
      <c r="DT126" s="95">
        <f t="shared" si="280"/>
        <v>125.3369068034188</v>
      </c>
      <c r="DU126" s="95">
        <f t="shared" si="281"/>
        <v>19.736309417777775</v>
      </c>
      <c r="DV126" s="95">
        <f t="shared" si="282"/>
        <v>15.178256551111106</v>
      </c>
      <c r="DW126" s="95">
        <f t="shared" si="283"/>
        <v>17.994282817777773</v>
      </c>
      <c r="DX126" s="95">
        <f t="shared" si="284"/>
        <v>23.100214224006145</v>
      </c>
      <c r="DY126" s="95">
        <f t="shared" si="285"/>
        <v>30.160825719552925</v>
      </c>
      <c r="DZ126" s="95">
        <f t="shared" si="286"/>
        <v>39.016143843636058</v>
      </c>
      <c r="EA126" s="95">
        <f t="shared" si="287"/>
        <v>49.595711831111096</v>
      </c>
      <c r="EB126" s="95">
        <f t="shared" si="288"/>
        <v>61.866113169651541</v>
      </c>
      <c r="EC126" s="95">
        <f t="shared" si="289"/>
        <v>19.736309417777775</v>
      </c>
      <c r="ED126" s="95">
        <f t="shared" si="290"/>
        <v>15.178256551111106</v>
      </c>
      <c r="EE126" s="95">
        <f t="shared" si="291"/>
        <v>17.994282817777776</v>
      </c>
      <c r="EF126" s="95">
        <f t="shared" si="292"/>
        <v>23.100214224006145</v>
      </c>
      <c r="EG126" s="95">
        <f t="shared" si="293"/>
        <v>30.160825719552921</v>
      </c>
      <c r="EH126" s="95">
        <f t="shared" si="294"/>
        <v>39.016143843636058</v>
      </c>
      <c r="EI126" s="95">
        <f t="shared" si="295"/>
        <v>49.595711831111096</v>
      </c>
      <c r="EJ126" s="95">
        <f t="shared" si="296"/>
        <v>61.866113169651541</v>
      </c>
      <c r="EK126" s="95">
        <f t="shared" si="297"/>
        <v>19.736309417777775</v>
      </c>
      <c r="EL126" s="95">
        <f t="shared" si="298"/>
        <v>15.178256551111106</v>
      </c>
      <c r="EM126" s="95">
        <f t="shared" si="299"/>
        <v>17.994282817777776</v>
      </c>
      <c r="EN126" s="95">
        <f t="shared" si="300"/>
        <v>23.100214224006145</v>
      </c>
      <c r="EO126" s="95">
        <f t="shared" si="301"/>
        <v>30.160825719552921</v>
      </c>
      <c r="EP126" s="95">
        <f t="shared" si="302"/>
        <v>39.016143843636058</v>
      </c>
      <c r="EQ126" s="95">
        <f t="shared" si="303"/>
        <v>49.595711831111096</v>
      </c>
      <c r="ER126" s="95">
        <f t="shared" si="304"/>
        <v>61.866113169651541</v>
      </c>
      <c r="ES126" s="95">
        <f t="shared" si="305"/>
        <v>1</v>
      </c>
      <c r="ET126" s="95">
        <f t="shared" si="306"/>
        <v>1</v>
      </c>
      <c r="EU126" s="95">
        <f t="shared" si="307"/>
        <v>1</v>
      </c>
      <c r="EV126" s="95">
        <f t="shared" si="308"/>
        <v>1</v>
      </c>
      <c r="EW126" s="95">
        <f t="shared" si="309"/>
        <v>1</v>
      </c>
      <c r="EX126" s="95">
        <f t="shared" si="310"/>
        <v>1</v>
      </c>
      <c r="EY126" s="95">
        <f t="shared" si="311"/>
        <v>1</v>
      </c>
      <c r="EZ126" s="95">
        <f t="shared" si="312"/>
        <v>1</v>
      </c>
      <c r="FA126" s="95">
        <f t="shared" si="313"/>
        <v>1</v>
      </c>
      <c r="FB126" s="95">
        <f t="shared" si="314"/>
        <v>1</v>
      </c>
      <c r="FC126" s="95">
        <f t="shared" si="315"/>
        <v>0.99999999999999989</v>
      </c>
      <c r="FD126" s="95">
        <f t="shared" si="316"/>
        <v>1</v>
      </c>
      <c r="FE126" s="95">
        <f t="shared" si="317"/>
        <v>1</v>
      </c>
      <c r="FF126" s="95">
        <f t="shared" si="318"/>
        <v>1</v>
      </c>
      <c r="FG126" s="95">
        <f t="shared" si="319"/>
        <v>1</v>
      </c>
      <c r="FH126" s="95">
        <f t="shared" si="320"/>
        <v>1</v>
      </c>
      <c r="FI126" s="95">
        <f t="shared" si="321"/>
        <v>1</v>
      </c>
      <c r="FJ126" s="95">
        <f t="shared" si="322"/>
        <v>1</v>
      </c>
      <c r="FK126" s="95">
        <f t="shared" si="323"/>
        <v>1</v>
      </c>
      <c r="FL126" s="95">
        <f t="shared" si="324"/>
        <v>1</v>
      </c>
      <c r="FM126" s="95">
        <f t="shared" si="325"/>
        <v>1</v>
      </c>
      <c r="FN126" s="95">
        <f t="shared" si="326"/>
        <v>1</v>
      </c>
      <c r="FO126" s="95">
        <f t="shared" si="327"/>
        <v>1</v>
      </c>
      <c r="FP126" s="95">
        <f t="shared" si="328"/>
        <v>1</v>
      </c>
      <c r="FQ126" s="115">
        <f t="shared" si="329"/>
        <v>6.7792897566120311</v>
      </c>
      <c r="FR126" s="115">
        <f t="shared" si="330"/>
        <v>6.9860697332276498</v>
      </c>
      <c r="FS126" s="115">
        <f t="shared" si="331"/>
        <v>7.6926761886530386</v>
      </c>
      <c r="FT126" s="115">
        <f t="shared" si="332"/>
        <v>8.2597292862298914</v>
      </c>
      <c r="FU126" s="115">
        <f t="shared" si="333"/>
        <v>8.6759949372180092</v>
      </c>
      <c r="FV126" s="115">
        <f t="shared" si="334"/>
        <v>8.973954757781982</v>
      </c>
      <c r="FW126" s="115">
        <f t="shared" si="335"/>
        <v>9.1880881307715434</v>
      </c>
      <c r="FX126" s="115">
        <f t="shared" si="336"/>
        <v>9.5334324428202599</v>
      </c>
      <c r="FY126" s="90"/>
      <c r="FZ126" s="90">
        <f t="shared" si="361"/>
        <v>6.7792897566120311</v>
      </c>
      <c r="GB126" s="18"/>
      <c r="GC126" s="29"/>
      <c r="GE126" s="15"/>
      <c r="GF126" s="15"/>
      <c r="GG126" s="15"/>
      <c r="GI126" s="31"/>
      <c r="GJ126" s="31"/>
      <c r="GK126" s="31"/>
      <c r="HU126" s="21"/>
      <c r="HV126" s="21"/>
      <c r="HW126" s="21"/>
      <c r="HX126" s="21"/>
      <c r="HY126" s="21"/>
      <c r="HZ126" s="21"/>
      <c r="IA126" s="21"/>
      <c r="IC126" s="28"/>
      <c r="ID126" s="13"/>
      <c r="IE126" s="13"/>
      <c r="IF126" s="13"/>
      <c r="IG126" s="13"/>
      <c r="IH126" s="13"/>
      <c r="II126" s="13"/>
      <c r="IJ126" s="28"/>
      <c r="IK126" s="20"/>
      <c r="IL126" s="13"/>
      <c r="IM126" s="11"/>
      <c r="IN126" s="23"/>
      <c r="IO126" s="13"/>
      <c r="IP126" s="23"/>
      <c r="IQ126" s="28"/>
      <c r="IR126" s="20"/>
      <c r="IS126" s="13"/>
      <c r="IT126" s="20"/>
      <c r="IU126" s="23"/>
      <c r="IV126" s="20"/>
      <c r="IW126" s="23"/>
      <c r="IY126" s="13"/>
      <c r="IZ126" s="25"/>
      <c r="JA126" s="25"/>
      <c r="JB126" s="25"/>
      <c r="JC126" s="25"/>
      <c r="JD126" s="25"/>
      <c r="JE126" s="25"/>
      <c r="JF126" s="25"/>
    </row>
    <row r="127" spans="1:266" s="4" customFormat="1" ht="13.8" x14ac:dyDescent="0.3">
      <c r="M127" s="6"/>
      <c r="N127" s="6"/>
      <c r="O127" s="6"/>
      <c r="P127" s="6"/>
      <c r="Q127" s="6"/>
      <c r="R127" s="6"/>
      <c r="S127" s="7"/>
      <c r="T127" s="6"/>
      <c r="U127" s="5"/>
      <c r="X127" s="118">
        <v>8</v>
      </c>
      <c r="Y127" s="118">
        <v>10</v>
      </c>
      <c r="Z127" s="40">
        <v>1.7999999999999999E-2</v>
      </c>
      <c r="AA127" s="40">
        <v>10000000</v>
      </c>
      <c r="AB127" s="40">
        <v>10000000</v>
      </c>
      <c r="AC127" s="98">
        <v>3900000</v>
      </c>
      <c r="AD127" s="42">
        <v>0.33</v>
      </c>
      <c r="AE127" s="42">
        <v>0.33</v>
      </c>
      <c r="AF127" s="41">
        <v>1.7999999999999999E-2</v>
      </c>
      <c r="AG127" s="40">
        <v>10000000</v>
      </c>
      <c r="AH127" s="40">
        <v>10000000</v>
      </c>
      <c r="AI127" s="98">
        <v>3900000</v>
      </c>
      <c r="AJ127" s="42">
        <v>0.33</v>
      </c>
      <c r="AK127" s="42">
        <v>0.33</v>
      </c>
      <c r="AL127" s="42">
        <f>AL109</f>
        <v>0.10050000000000001</v>
      </c>
      <c r="AM127" s="40">
        <v>6000</v>
      </c>
      <c r="AN127" s="40">
        <f>AN109</f>
        <v>10000</v>
      </c>
      <c r="AO127" s="40">
        <f>AO109</f>
        <v>10000</v>
      </c>
      <c r="AP127" s="42">
        <v>0.03</v>
      </c>
      <c r="AQ127" s="42">
        <v>0.03</v>
      </c>
      <c r="AR127" s="4">
        <f t="shared" si="337"/>
        <v>0.11849999999999999</v>
      </c>
      <c r="AS127" s="11">
        <f t="shared" si="338"/>
        <v>0.8</v>
      </c>
      <c r="AT127" s="15">
        <f t="shared" si="339"/>
        <v>1418.2499158343621</v>
      </c>
      <c r="AU127" s="19">
        <f t="shared" si="340"/>
        <v>0.10018019504865139</v>
      </c>
      <c r="AV127" s="13">
        <f t="shared" si="341"/>
        <v>0.5</v>
      </c>
      <c r="AW127" s="11">
        <f t="shared" si="342"/>
        <v>1</v>
      </c>
      <c r="AX127" s="11">
        <f t="shared" si="343"/>
        <v>0.8911</v>
      </c>
      <c r="AY127" s="11">
        <f t="shared" si="344"/>
        <v>201997.53114128605</v>
      </c>
      <c r="AZ127" s="11">
        <f t="shared" si="345"/>
        <v>1</v>
      </c>
      <c r="BA127" s="11">
        <f t="shared" si="346"/>
        <v>0.34752899999999998</v>
      </c>
      <c r="BB127" s="11">
        <f t="shared" si="347"/>
        <v>1.025058</v>
      </c>
      <c r="BC127" s="11">
        <f t="shared" si="348"/>
        <v>0.99909999999999999</v>
      </c>
      <c r="BD127" s="11">
        <f t="shared" si="349"/>
        <v>0.8911</v>
      </c>
      <c r="BE127" s="11">
        <f t="shared" si="350"/>
        <v>201997.53114128605</v>
      </c>
      <c r="BF127" s="11">
        <f t="shared" si="351"/>
        <v>1</v>
      </c>
      <c r="BG127" s="11">
        <f t="shared" si="352"/>
        <v>0.34752899999999998</v>
      </c>
      <c r="BH127" s="11">
        <f t="shared" si="353"/>
        <v>1.025058</v>
      </c>
      <c r="BI127" s="121">
        <f t="shared" si="244"/>
        <v>2.56</v>
      </c>
      <c r="BJ127" s="121">
        <f>16*X127^2/(3*(BJ111^2+1)*Y127^2)</f>
        <v>0.68266666666666664</v>
      </c>
      <c r="BK127" s="121">
        <f>16*X127^2/(3*(BK111^2+1)*Y127^2)</f>
        <v>0.34133333333333332</v>
      </c>
      <c r="BL127" s="121">
        <f>16*X127^2/(3*(BL111^2+1)*Y127^2)</f>
        <v>0.20078431372549019</v>
      </c>
      <c r="BM127" s="121">
        <f>16*X127^2/(3*(BM111^2+1)*Y127^2)</f>
        <v>0.13128205128205128</v>
      </c>
      <c r="BN127" s="121">
        <f>16*X127^2/(3*(BN111^2+1)*Y127^2)</f>
        <v>9.2252252252252254E-2</v>
      </c>
      <c r="BO127" s="121">
        <f>16*X127^2/(3*(BO111^2+1)*Y127^2)</f>
        <v>6.826666666666667E-2</v>
      </c>
      <c r="BP127" s="121">
        <f>16*X127^2/(3*(BP111^2+1)*Y127^2)</f>
        <v>5.251282051282051E-2</v>
      </c>
      <c r="BQ127" s="121">
        <f t="shared" si="354"/>
        <v>1.3333333333333333</v>
      </c>
      <c r="BR127" s="121">
        <f t="shared" si="245"/>
        <v>1.3333333333333333</v>
      </c>
      <c r="BS127" s="121">
        <f t="shared" si="245"/>
        <v>1.3333333333333333</v>
      </c>
      <c r="BT127" s="121">
        <f t="shared" si="245"/>
        <v>1.3333333333333333</v>
      </c>
      <c r="BU127" s="121">
        <f t="shared" si="245"/>
        <v>1.3333333333333333</v>
      </c>
      <c r="BV127" s="121">
        <f t="shared" si="245"/>
        <v>1.3333333333333333</v>
      </c>
      <c r="BW127" s="121">
        <f t="shared" si="245"/>
        <v>1.3333333333333333</v>
      </c>
      <c r="BX127" s="121">
        <f t="shared" si="245"/>
        <v>1.3333333333333333</v>
      </c>
      <c r="BY127" s="121">
        <f t="shared" si="355"/>
        <v>6.25</v>
      </c>
      <c r="BZ127" s="121">
        <f>(BZ111^4+6*BZ111^2+1)/(BZ111^2+1)*(Y127^2/X127^2)</f>
        <v>12.812499999999998</v>
      </c>
      <c r="CA127" s="121">
        <f>(CA111^4+6*CA111^2+1)/(CA111^2+1)*(Y127^2/X127^2)</f>
        <v>21.25</v>
      </c>
      <c r="CB127" s="121">
        <f>(CB111^4+6*CB111^2+1)/(CB111^2+1)*(Y127^2/X127^2)</f>
        <v>32.444852941176471</v>
      </c>
      <c r="CC127" s="121">
        <f>(CC111^4+6*CC111^2+1)/(CC111^2+1)*(Y127^2/X127^2)</f>
        <v>46.634615384615387</v>
      </c>
      <c r="CD127" s="121">
        <f>(CD111^4+6*CD111^2+1)/(CD111^2+1)*(Y127^2/X127^2)</f>
        <v>63.893581081081088</v>
      </c>
      <c r="CE127" s="121">
        <f>(CE111^4+6*CE111^2+1)/(CE111^2+1)*(Y127^2/X127^2)</f>
        <v>84.25</v>
      </c>
      <c r="CF127" s="121">
        <f>(CF111^4+6*CF111^2+1)/(CF111^2+1)*(Y127^2/X127^2)</f>
        <v>107.71634615384616</v>
      </c>
      <c r="CG127" s="121">
        <f t="shared" si="356"/>
        <v>0.64</v>
      </c>
      <c r="CH127" s="121">
        <f t="shared" si="246"/>
        <v>0.17066666666666666</v>
      </c>
      <c r="CI127" s="121">
        <f t="shared" si="247"/>
        <v>8.533333333333333E-2</v>
      </c>
      <c r="CJ127" s="121">
        <f t="shared" si="248"/>
        <v>5.0196078431372547E-2</v>
      </c>
      <c r="CK127" s="121">
        <f t="shared" si="249"/>
        <v>3.282051282051282E-2</v>
      </c>
      <c r="CL127" s="121">
        <f t="shared" si="250"/>
        <v>2.3063063063063063E-2</v>
      </c>
      <c r="CM127" s="121">
        <f t="shared" si="251"/>
        <v>1.7066666666666667E-2</v>
      </c>
      <c r="CN127" s="121">
        <f t="shared" si="252"/>
        <v>5.251282051282051E-2</v>
      </c>
      <c r="CO127" s="95">
        <f t="shared" si="253"/>
        <v>11.437390749999999</v>
      </c>
      <c r="CP127" s="95">
        <f t="shared" si="254"/>
        <v>19.990942312499996</v>
      </c>
      <c r="CQ127" s="95">
        <f t="shared" si="255"/>
        <v>31.143512625</v>
      </c>
      <c r="CR127" s="95">
        <f t="shared" si="256"/>
        <v>46.139464003676466</v>
      </c>
      <c r="CS127" s="95">
        <f t="shared" si="257"/>
        <v>65.216353009615389</v>
      </c>
      <c r="CT127" s="95">
        <f t="shared" si="258"/>
        <v>88.448473393581082</v>
      </c>
      <c r="CU127" s="95">
        <f t="shared" si="259"/>
        <v>115.864075125</v>
      </c>
      <c r="CV127" s="95">
        <f t="shared" si="260"/>
        <v>118.00369666947115</v>
      </c>
      <c r="CW127" s="95">
        <f t="shared" si="261"/>
        <v>11.437390749999999</v>
      </c>
      <c r="CX127" s="95">
        <f t="shared" si="262"/>
        <v>19.990942312499996</v>
      </c>
      <c r="CY127" s="95">
        <f t="shared" si="263"/>
        <v>31.143512625</v>
      </c>
      <c r="CZ127" s="95">
        <f t="shared" si="264"/>
        <v>46.139464003676466</v>
      </c>
      <c r="DA127" s="95">
        <f t="shared" si="265"/>
        <v>65.216353009615389</v>
      </c>
      <c r="DB127" s="95">
        <f t="shared" si="266"/>
        <v>88.448473393581082</v>
      </c>
      <c r="DC127" s="95">
        <f t="shared" si="267"/>
        <v>115.864075125</v>
      </c>
      <c r="DD127" s="95">
        <f t="shared" si="268"/>
        <v>118.00369666947115</v>
      </c>
      <c r="DE127" s="13">
        <f t="shared" si="357"/>
        <v>11.543488</v>
      </c>
      <c r="DF127" s="13">
        <f t="shared" si="358"/>
        <v>16.228654666666664</v>
      </c>
      <c r="DG127" s="13">
        <f t="shared" si="359"/>
        <v>24.324821333333333</v>
      </c>
      <c r="DH127" s="13">
        <f t="shared" si="360"/>
        <v>35.379125254901965</v>
      </c>
      <c r="DI127" s="13">
        <f t="shared" si="269"/>
        <v>49.499385435897437</v>
      </c>
      <c r="DJ127" s="13">
        <f t="shared" si="270"/>
        <v>66.71932133333334</v>
      </c>
      <c r="DK127" s="13">
        <f t="shared" si="271"/>
        <v>87.051754666666668</v>
      </c>
      <c r="DL127" s="13">
        <f t="shared" si="272"/>
        <v>110.50234697435899</v>
      </c>
      <c r="DM127" s="95">
        <f t="shared" si="273"/>
        <v>11.543488</v>
      </c>
      <c r="DN127" s="95">
        <f t="shared" si="274"/>
        <v>16.228654666666664</v>
      </c>
      <c r="DO127" s="95">
        <f t="shared" si="275"/>
        <v>24.324821333333333</v>
      </c>
      <c r="DP127" s="95">
        <f t="shared" si="276"/>
        <v>35.379125254901965</v>
      </c>
      <c r="DQ127" s="95">
        <f t="shared" si="277"/>
        <v>49.499385435897437</v>
      </c>
      <c r="DR127" s="95">
        <f t="shared" si="278"/>
        <v>66.71932133333334</v>
      </c>
      <c r="DS127" s="95">
        <f t="shared" si="279"/>
        <v>87.051754666666668</v>
      </c>
      <c r="DT127" s="95">
        <f t="shared" si="280"/>
        <v>110.50234697435899</v>
      </c>
      <c r="DU127" s="95">
        <f t="shared" si="281"/>
        <v>19.480939960000001</v>
      </c>
      <c r="DV127" s="95">
        <f t="shared" si="282"/>
        <v>14.398581675333329</v>
      </c>
      <c r="DW127" s="95">
        <f t="shared" si="283"/>
        <v>16.656785282666664</v>
      </c>
      <c r="DX127" s="95">
        <f t="shared" si="284"/>
        <v>21.040124397797001</v>
      </c>
      <c r="DY127" s="95">
        <f t="shared" si="285"/>
        <v>27.190928035108481</v>
      </c>
      <c r="DZ127" s="95">
        <f t="shared" si="286"/>
        <v>34.942202962524959</v>
      </c>
      <c r="EA127" s="95">
        <f t="shared" si="287"/>
        <v>44.220823168533322</v>
      </c>
      <c r="EB127" s="95">
        <f t="shared" si="288"/>
        <v>54.992193512540432</v>
      </c>
      <c r="EC127" s="95">
        <f t="shared" si="289"/>
        <v>19.480939960000001</v>
      </c>
      <c r="ED127" s="95">
        <f t="shared" si="290"/>
        <v>14.398581675333329</v>
      </c>
      <c r="EE127" s="95">
        <f t="shared" si="291"/>
        <v>16.656785282666664</v>
      </c>
      <c r="EF127" s="95">
        <f t="shared" si="292"/>
        <v>21.040124397797001</v>
      </c>
      <c r="EG127" s="95">
        <f t="shared" si="293"/>
        <v>27.190928035108481</v>
      </c>
      <c r="EH127" s="95">
        <f t="shared" si="294"/>
        <v>34.942202962524959</v>
      </c>
      <c r="EI127" s="95">
        <f t="shared" si="295"/>
        <v>44.220823168533329</v>
      </c>
      <c r="EJ127" s="95">
        <f t="shared" si="296"/>
        <v>54.992193512540439</v>
      </c>
      <c r="EK127" s="95">
        <f t="shared" si="297"/>
        <v>19.480939960000001</v>
      </c>
      <c r="EL127" s="95">
        <f t="shared" si="298"/>
        <v>14.398581675333329</v>
      </c>
      <c r="EM127" s="95">
        <f t="shared" si="299"/>
        <v>16.656785282666664</v>
      </c>
      <c r="EN127" s="95">
        <f t="shared" si="300"/>
        <v>21.040124397797001</v>
      </c>
      <c r="EO127" s="95">
        <f t="shared" si="301"/>
        <v>27.190928035108481</v>
      </c>
      <c r="EP127" s="95">
        <f t="shared" si="302"/>
        <v>34.942202962524959</v>
      </c>
      <c r="EQ127" s="95">
        <f t="shared" si="303"/>
        <v>44.220823168533329</v>
      </c>
      <c r="ER127" s="95">
        <f t="shared" si="304"/>
        <v>54.992193512540439</v>
      </c>
      <c r="ES127" s="95">
        <f t="shared" si="305"/>
        <v>1</v>
      </c>
      <c r="ET127" s="95">
        <f t="shared" si="306"/>
        <v>1</v>
      </c>
      <c r="EU127" s="95">
        <f t="shared" si="307"/>
        <v>1</v>
      </c>
      <c r="EV127" s="95">
        <f t="shared" si="308"/>
        <v>1</v>
      </c>
      <c r="EW127" s="95">
        <f t="shared" si="309"/>
        <v>1</v>
      </c>
      <c r="EX127" s="95">
        <f t="shared" si="310"/>
        <v>1</v>
      </c>
      <c r="EY127" s="95">
        <f t="shared" si="311"/>
        <v>1</v>
      </c>
      <c r="EZ127" s="95">
        <f t="shared" si="312"/>
        <v>1</v>
      </c>
      <c r="FA127" s="95">
        <f t="shared" si="313"/>
        <v>1</v>
      </c>
      <c r="FB127" s="95">
        <f t="shared" si="314"/>
        <v>1</v>
      </c>
      <c r="FC127" s="95">
        <f t="shared" si="315"/>
        <v>1</v>
      </c>
      <c r="FD127" s="95">
        <f t="shared" si="316"/>
        <v>1</v>
      </c>
      <c r="FE127" s="95">
        <f t="shared" si="317"/>
        <v>1</v>
      </c>
      <c r="FF127" s="95">
        <f t="shared" si="318"/>
        <v>1</v>
      </c>
      <c r="FG127" s="95">
        <f t="shared" si="319"/>
        <v>1</v>
      </c>
      <c r="FH127" s="95">
        <f t="shared" si="320"/>
        <v>1</v>
      </c>
      <c r="FI127" s="95">
        <f t="shared" si="321"/>
        <v>1</v>
      </c>
      <c r="FJ127" s="95">
        <f t="shared" si="322"/>
        <v>1</v>
      </c>
      <c r="FK127" s="95">
        <f t="shared" si="323"/>
        <v>1</v>
      </c>
      <c r="FL127" s="95">
        <f t="shared" si="324"/>
        <v>1</v>
      </c>
      <c r="FM127" s="95">
        <f t="shared" si="325"/>
        <v>1</v>
      </c>
      <c r="FN127" s="95">
        <f t="shared" si="326"/>
        <v>1</v>
      </c>
      <c r="FO127" s="95">
        <f t="shared" si="327"/>
        <v>1</v>
      </c>
      <c r="FP127" s="95">
        <f t="shared" si="328"/>
        <v>1</v>
      </c>
      <c r="FQ127" s="115">
        <f t="shared" si="329"/>
        <v>6.7492992248903994</v>
      </c>
      <c r="FR127" s="115">
        <f t="shared" si="330"/>
        <v>6.7862352129410999</v>
      </c>
      <c r="FS127" s="115">
        <f t="shared" si="331"/>
        <v>7.4927719431326434</v>
      </c>
      <c r="FT127" s="115">
        <f t="shared" si="332"/>
        <v>8.0861323922764008</v>
      </c>
      <c r="FU127" s="115">
        <f t="shared" si="333"/>
        <v>8.5323045724279272</v>
      </c>
      <c r="FV127" s="115">
        <f t="shared" si="334"/>
        <v>8.8565652274079376</v>
      </c>
      <c r="FW127" s="115">
        <f t="shared" si="335"/>
        <v>9.0920090843654773</v>
      </c>
      <c r="FX127" s="115">
        <f t="shared" si="336"/>
        <v>9.4687923195367567</v>
      </c>
      <c r="FY127" s="90"/>
      <c r="FZ127" s="90">
        <f t="shared" si="361"/>
        <v>6.7492992248903994</v>
      </c>
      <c r="GB127" s="18"/>
      <c r="GC127" s="29"/>
      <c r="GE127" s="15"/>
      <c r="GF127" s="15"/>
      <c r="GG127" s="15"/>
      <c r="GI127" s="31"/>
      <c r="GJ127" s="31"/>
      <c r="GK127" s="31"/>
      <c r="HU127" s="21"/>
      <c r="HV127" s="21"/>
      <c r="HW127" s="21"/>
      <c r="HX127" s="21"/>
      <c r="HY127" s="21"/>
      <c r="HZ127" s="21"/>
      <c r="IA127" s="21"/>
      <c r="IC127" s="28"/>
      <c r="ID127" s="13"/>
      <c r="IE127" s="13"/>
      <c r="IF127" s="13"/>
      <c r="IG127" s="13"/>
      <c r="IH127" s="13"/>
      <c r="II127" s="13"/>
      <c r="IJ127" s="28"/>
      <c r="IK127" s="20"/>
      <c r="IL127" s="13"/>
      <c r="IM127" s="11"/>
      <c r="IN127" s="23"/>
      <c r="IO127" s="13"/>
      <c r="IP127" s="23"/>
      <c r="IQ127" s="28"/>
      <c r="IR127" s="20"/>
      <c r="IS127" s="13"/>
      <c r="IT127" s="20"/>
      <c r="IU127" s="23"/>
      <c r="IV127" s="20"/>
      <c r="IW127" s="23"/>
      <c r="IY127" s="13"/>
      <c r="IZ127" s="25"/>
      <c r="JA127" s="25"/>
      <c r="JB127" s="25"/>
      <c r="JC127" s="25"/>
      <c r="JD127" s="25"/>
      <c r="JE127" s="25"/>
      <c r="JF127" s="25"/>
    </row>
    <row r="128" spans="1:266" s="4" customFormat="1" ht="13.8" x14ac:dyDescent="0.3">
      <c r="M128" s="6"/>
      <c r="N128" s="6"/>
      <c r="O128" s="6"/>
      <c r="P128" s="6"/>
      <c r="Q128" s="6"/>
      <c r="R128" s="6"/>
      <c r="S128" s="7"/>
      <c r="T128" s="6"/>
      <c r="U128" s="5"/>
      <c r="X128" s="118">
        <v>8.5</v>
      </c>
      <c r="Y128" s="118">
        <v>10</v>
      </c>
      <c r="Z128" s="40">
        <v>1.7999999999999999E-2</v>
      </c>
      <c r="AA128" s="40">
        <v>10000000</v>
      </c>
      <c r="AB128" s="40">
        <v>10000000</v>
      </c>
      <c r="AC128" s="98">
        <v>3900000</v>
      </c>
      <c r="AD128" s="42">
        <v>0.33</v>
      </c>
      <c r="AE128" s="42">
        <v>0.33</v>
      </c>
      <c r="AF128" s="41">
        <v>1.7999999999999999E-2</v>
      </c>
      <c r="AG128" s="40">
        <v>10000000</v>
      </c>
      <c r="AH128" s="40">
        <v>10000000</v>
      </c>
      <c r="AI128" s="98">
        <v>3900000</v>
      </c>
      <c r="AJ128" s="42">
        <v>0.33</v>
      </c>
      <c r="AK128" s="42">
        <v>0.33</v>
      </c>
      <c r="AL128" s="42">
        <f>AL109</f>
        <v>0.10050000000000001</v>
      </c>
      <c r="AM128" s="40">
        <v>6000</v>
      </c>
      <c r="AN128" s="40">
        <f>AN109</f>
        <v>10000</v>
      </c>
      <c r="AO128" s="40">
        <f>AO109</f>
        <v>10000</v>
      </c>
      <c r="AP128" s="42">
        <v>0.03</v>
      </c>
      <c r="AQ128" s="42">
        <v>0.03</v>
      </c>
      <c r="AR128" s="4">
        <f t="shared" si="337"/>
        <v>0.11849999999999999</v>
      </c>
      <c r="AS128" s="11">
        <f t="shared" si="338"/>
        <v>0.85</v>
      </c>
      <c r="AT128" s="15">
        <f t="shared" si="339"/>
        <v>1418.2499158343621</v>
      </c>
      <c r="AU128" s="19">
        <f t="shared" si="340"/>
        <v>0.10018019504865139</v>
      </c>
      <c r="AV128" s="13">
        <f t="shared" si="341"/>
        <v>0.5</v>
      </c>
      <c r="AW128" s="11">
        <f t="shared" si="342"/>
        <v>1</v>
      </c>
      <c r="AX128" s="11">
        <f t="shared" si="343"/>
        <v>0.8911</v>
      </c>
      <c r="AY128" s="11">
        <f t="shared" si="344"/>
        <v>201997.53114128605</v>
      </c>
      <c r="AZ128" s="11">
        <f t="shared" si="345"/>
        <v>1</v>
      </c>
      <c r="BA128" s="11">
        <f t="shared" si="346"/>
        <v>0.34752899999999998</v>
      </c>
      <c r="BB128" s="11">
        <f t="shared" si="347"/>
        <v>1.025058</v>
      </c>
      <c r="BC128" s="11">
        <f t="shared" si="348"/>
        <v>0.99909999999999999</v>
      </c>
      <c r="BD128" s="11">
        <f t="shared" si="349"/>
        <v>0.8911</v>
      </c>
      <c r="BE128" s="11">
        <f t="shared" si="350"/>
        <v>201997.53114128605</v>
      </c>
      <c r="BF128" s="11">
        <f t="shared" si="351"/>
        <v>1</v>
      </c>
      <c r="BG128" s="11">
        <f t="shared" si="352"/>
        <v>0.34752899999999998</v>
      </c>
      <c r="BH128" s="11">
        <f t="shared" si="353"/>
        <v>1.025058</v>
      </c>
      <c r="BI128" s="121">
        <f t="shared" si="244"/>
        <v>2.89</v>
      </c>
      <c r="BJ128" s="121">
        <f>16*X128^2/(3*(BJ111^2+1)*Y128^2)</f>
        <v>0.77066666666666672</v>
      </c>
      <c r="BK128" s="121">
        <f>16*X128^2/(3*(BK111^2+1)*Y128^2)</f>
        <v>0.38533333333333336</v>
      </c>
      <c r="BL128" s="121">
        <f>16*X128^2/(3*(BL111^2+1)*Y128^2)</f>
        <v>0.22666666666666666</v>
      </c>
      <c r="BM128" s="121">
        <f>16*X128^2/(3*(BM111^2+1)*Y128^2)</f>
        <v>0.14820512820512821</v>
      </c>
      <c r="BN128" s="121">
        <f>16*X128^2/(3*(BN111^2+1)*Y128^2)</f>
        <v>0.10414414414414415</v>
      </c>
      <c r="BO128" s="121">
        <f>16*X128^2/(3*(BO111^2+1)*Y128^2)</f>
        <v>7.7066666666666672E-2</v>
      </c>
      <c r="BP128" s="121">
        <f>16*X128^2/(3*(BP111^2+1)*Y128^2)</f>
        <v>5.928205128205128E-2</v>
      </c>
      <c r="BQ128" s="121">
        <f t="shared" si="354"/>
        <v>1.3333333333333333</v>
      </c>
      <c r="BR128" s="121">
        <f t="shared" si="354"/>
        <v>1.3333333333333333</v>
      </c>
      <c r="BS128" s="121">
        <f t="shared" si="354"/>
        <v>1.3333333333333333</v>
      </c>
      <c r="BT128" s="121">
        <f t="shared" si="354"/>
        <v>1.3333333333333333</v>
      </c>
      <c r="BU128" s="121">
        <f t="shared" si="354"/>
        <v>1.3333333333333333</v>
      </c>
      <c r="BV128" s="121">
        <f t="shared" si="354"/>
        <v>1.3333333333333333</v>
      </c>
      <c r="BW128" s="121">
        <f t="shared" si="354"/>
        <v>1.3333333333333333</v>
      </c>
      <c r="BX128" s="121">
        <f t="shared" si="354"/>
        <v>1.3333333333333333</v>
      </c>
      <c r="BY128" s="121">
        <f t="shared" si="355"/>
        <v>5.5363321799307954</v>
      </c>
      <c r="BZ128" s="121">
        <f>(BZ111^4+6*BZ111^2+1)/(BZ111^2+1)*(Y128^2/X128^2)</f>
        <v>11.34948096885813</v>
      </c>
      <c r="CA128" s="121">
        <f>(CA111^4+6*CA111^2+1)/(CA111^2+1)*(Y128^2/X128^2)</f>
        <v>18.823529411764703</v>
      </c>
      <c r="CB128" s="121">
        <f>(CB111^4+6*CB111^2+1)/(CB111^2+1)*(Y128^2/X128^2)</f>
        <v>28.74007734581722</v>
      </c>
      <c r="CC128" s="121">
        <f>(CC111^4+6*CC111^2+1)/(CC111^2+1)*(Y128^2/X128^2)</f>
        <v>41.309555496406702</v>
      </c>
      <c r="CD128" s="121">
        <f>(CD111^4+6*CD111^2+1)/(CD111^2+1)*(Y128^2/X128^2)</f>
        <v>56.597774244833069</v>
      </c>
      <c r="CE128" s="121">
        <f>(CE111^4+6*CE111^2+1)/(CE111^2+1)*(Y128^2/X128^2)</f>
        <v>74.62975778546712</v>
      </c>
      <c r="CF128" s="121">
        <f>(CF111^4+6*CF111^2+1)/(CF111^2+1)*(Y128^2/X128^2)</f>
        <v>95.416555762576522</v>
      </c>
      <c r="CG128" s="121">
        <f t="shared" si="356"/>
        <v>0.72250000000000003</v>
      </c>
      <c r="CH128" s="121">
        <f t="shared" si="246"/>
        <v>0.19266666666666668</v>
      </c>
      <c r="CI128" s="121">
        <f t="shared" si="247"/>
        <v>9.633333333333334E-2</v>
      </c>
      <c r="CJ128" s="121">
        <f t="shared" si="248"/>
        <v>5.6666666666666664E-2</v>
      </c>
      <c r="CK128" s="121">
        <f t="shared" si="249"/>
        <v>3.7051282051282053E-2</v>
      </c>
      <c r="CL128" s="121">
        <f t="shared" si="250"/>
        <v>2.6036036036036037E-2</v>
      </c>
      <c r="CM128" s="121">
        <f t="shared" si="251"/>
        <v>1.9266666666666668E-2</v>
      </c>
      <c r="CN128" s="121">
        <f t="shared" si="252"/>
        <v>5.928205128205128E-2</v>
      </c>
      <c r="CO128" s="95">
        <f t="shared" si="253"/>
        <v>10.641049508650518</v>
      </c>
      <c r="CP128" s="95">
        <f t="shared" si="254"/>
        <v>18.217897951557092</v>
      </c>
      <c r="CQ128" s="95">
        <f t="shared" si="255"/>
        <v>28.096991377162624</v>
      </c>
      <c r="CR128" s="95">
        <f t="shared" si="256"/>
        <v>41.380602286993692</v>
      </c>
      <c r="CS128" s="95">
        <f t="shared" si="257"/>
        <v>58.279161406441304</v>
      </c>
      <c r="CT128" s="95">
        <f t="shared" si="258"/>
        <v>78.858479116805384</v>
      </c>
      <c r="CU128" s="95">
        <f t="shared" si="259"/>
        <v>103.14357961245673</v>
      </c>
      <c r="CV128" s="95">
        <f t="shared" si="260"/>
        <v>104.69632395634815</v>
      </c>
      <c r="CW128" s="95">
        <f t="shared" si="261"/>
        <v>10.641049508650518</v>
      </c>
      <c r="CX128" s="95">
        <f t="shared" si="262"/>
        <v>18.217897951557092</v>
      </c>
      <c r="CY128" s="95">
        <f t="shared" si="263"/>
        <v>28.096991377162624</v>
      </c>
      <c r="CZ128" s="95">
        <f t="shared" si="264"/>
        <v>41.380602286993692</v>
      </c>
      <c r="DA128" s="95">
        <f t="shared" si="265"/>
        <v>58.279161406441304</v>
      </c>
      <c r="DB128" s="95">
        <f t="shared" si="266"/>
        <v>78.858479116805384</v>
      </c>
      <c r="DC128" s="95">
        <f t="shared" si="267"/>
        <v>103.14357961245673</v>
      </c>
      <c r="DD128" s="95">
        <f t="shared" si="268"/>
        <v>104.69632395634815</v>
      </c>
      <c r="DE128" s="13">
        <f t="shared" si="357"/>
        <v>11.159820179930795</v>
      </c>
      <c r="DF128" s="13">
        <f t="shared" si="358"/>
        <v>14.853635635524796</v>
      </c>
      <c r="DG128" s="13">
        <f t="shared" si="359"/>
        <v>21.942350745098036</v>
      </c>
      <c r="DH128" s="13">
        <f t="shared" si="360"/>
        <v>31.700232012483887</v>
      </c>
      <c r="DI128" s="13">
        <f t="shared" si="269"/>
        <v>44.191248624611831</v>
      </c>
      <c r="DJ128" s="13">
        <f t="shared" si="270"/>
        <v>59.435406388977214</v>
      </c>
      <c r="DK128" s="13">
        <f t="shared" si="271"/>
        <v>77.440312452133782</v>
      </c>
      <c r="DL128" s="13">
        <f t="shared" si="272"/>
        <v>98.20932581385857</v>
      </c>
      <c r="DM128" s="95">
        <f t="shared" si="273"/>
        <v>11.159820179930795</v>
      </c>
      <c r="DN128" s="95">
        <f t="shared" si="274"/>
        <v>14.853635635524796</v>
      </c>
      <c r="DO128" s="95">
        <f t="shared" si="275"/>
        <v>21.942350745098036</v>
      </c>
      <c r="DP128" s="95">
        <f t="shared" si="276"/>
        <v>31.700232012483887</v>
      </c>
      <c r="DQ128" s="95">
        <f t="shared" si="277"/>
        <v>44.191248624611831</v>
      </c>
      <c r="DR128" s="95">
        <f t="shared" si="278"/>
        <v>59.435406388977214</v>
      </c>
      <c r="DS128" s="95">
        <f t="shared" si="279"/>
        <v>77.440312452133782</v>
      </c>
      <c r="DT128" s="95">
        <f t="shared" si="280"/>
        <v>98.20932581385857</v>
      </c>
      <c r="DU128" s="95">
        <f t="shared" si="281"/>
        <v>19.303159034878892</v>
      </c>
      <c r="DV128" s="95">
        <f t="shared" si="282"/>
        <v>13.761436356835061</v>
      </c>
      <c r="DW128" s="95">
        <f t="shared" si="283"/>
        <v>15.552815121254898</v>
      </c>
      <c r="DX128" s="95">
        <f t="shared" si="284"/>
        <v>19.335428278271252</v>
      </c>
      <c r="DY128" s="95">
        <f t="shared" si="285"/>
        <v>24.731286064589447</v>
      </c>
      <c r="DZ128" s="95">
        <f t="shared" si="286"/>
        <v>31.567040726928774</v>
      </c>
      <c r="EA128" s="95">
        <f t="shared" si="287"/>
        <v>39.767149966700792</v>
      </c>
      <c r="EB128" s="95">
        <f t="shared" si="288"/>
        <v>49.295951711357041</v>
      </c>
      <c r="EC128" s="95">
        <f t="shared" si="289"/>
        <v>19.303159034878892</v>
      </c>
      <c r="ED128" s="95">
        <f t="shared" si="290"/>
        <v>13.761436356835061</v>
      </c>
      <c r="EE128" s="95">
        <f t="shared" si="291"/>
        <v>15.552815121254898</v>
      </c>
      <c r="EF128" s="95">
        <f t="shared" si="292"/>
        <v>19.335428278271252</v>
      </c>
      <c r="EG128" s="95">
        <f t="shared" si="293"/>
        <v>24.731286064589447</v>
      </c>
      <c r="EH128" s="95">
        <f t="shared" si="294"/>
        <v>31.567040726928774</v>
      </c>
      <c r="EI128" s="95">
        <f t="shared" si="295"/>
        <v>39.767149966700792</v>
      </c>
      <c r="EJ128" s="95">
        <f t="shared" si="296"/>
        <v>49.295951711357034</v>
      </c>
      <c r="EK128" s="95">
        <f t="shared" si="297"/>
        <v>19.303159034878892</v>
      </c>
      <c r="EL128" s="95">
        <f t="shared" si="298"/>
        <v>13.761436356835061</v>
      </c>
      <c r="EM128" s="95">
        <f t="shared" si="299"/>
        <v>15.552815121254898</v>
      </c>
      <c r="EN128" s="95">
        <f t="shared" si="300"/>
        <v>19.335428278271252</v>
      </c>
      <c r="EO128" s="95">
        <f t="shared" si="301"/>
        <v>24.731286064589447</v>
      </c>
      <c r="EP128" s="95">
        <f t="shared" si="302"/>
        <v>31.567040726928774</v>
      </c>
      <c r="EQ128" s="95">
        <f t="shared" si="303"/>
        <v>39.767149966700792</v>
      </c>
      <c r="ER128" s="95">
        <f t="shared" si="304"/>
        <v>49.295951711357034</v>
      </c>
      <c r="ES128" s="95">
        <f t="shared" si="305"/>
        <v>1</v>
      </c>
      <c r="ET128" s="95">
        <f t="shared" si="306"/>
        <v>1</v>
      </c>
      <c r="EU128" s="95">
        <f t="shared" si="307"/>
        <v>1</v>
      </c>
      <c r="EV128" s="95">
        <f t="shared" si="308"/>
        <v>1</v>
      </c>
      <c r="EW128" s="95">
        <f t="shared" si="309"/>
        <v>1</v>
      </c>
      <c r="EX128" s="95">
        <f t="shared" si="310"/>
        <v>1</v>
      </c>
      <c r="EY128" s="95">
        <f t="shared" si="311"/>
        <v>1</v>
      </c>
      <c r="EZ128" s="95">
        <f t="shared" si="312"/>
        <v>1</v>
      </c>
      <c r="FA128" s="95">
        <f t="shared" si="313"/>
        <v>1</v>
      </c>
      <c r="FB128" s="95">
        <f t="shared" si="314"/>
        <v>1</v>
      </c>
      <c r="FC128" s="95">
        <f t="shared" si="315"/>
        <v>1</v>
      </c>
      <c r="FD128" s="95">
        <f t="shared" si="316"/>
        <v>1</v>
      </c>
      <c r="FE128" s="95">
        <f t="shared" si="317"/>
        <v>1</v>
      </c>
      <c r="FF128" s="95">
        <f t="shared" si="318"/>
        <v>1</v>
      </c>
      <c r="FG128" s="95">
        <f t="shared" si="319"/>
        <v>1</v>
      </c>
      <c r="FH128" s="95">
        <f t="shared" si="320"/>
        <v>1</v>
      </c>
      <c r="FI128" s="95">
        <f t="shared" si="321"/>
        <v>1</v>
      </c>
      <c r="FJ128" s="95">
        <f t="shared" si="322"/>
        <v>1</v>
      </c>
      <c r="FK128" s="95">
        <f t="shared" si="323"/>
        <v>1</v>
      </c>
      <c r="FL128" s="95">
        <f t="shared" si="324"/>
        <v>1</v>
      </c>
      <c r="FM128" s="95">
        <f t="shared" si="325"/>
        <v>1</v>
      </c>
      <c r="FN128" s="95">
        <f t="shared" si="326"/>
        <v>1</v>
      </c>
      <c r="FO128" s="95">
        <f t="shared" si="327"/>
        <v>1</v>
      </c>
      <c r="FP128" s="95">
        <f t="shared" si="328"/>
        <v>1</v>
      </c>
      <c r="FQ128" s="115">
        <f t="shared" si="329"/>
        <v>6.7562465543114296</v>
      </c>
      <c r="FR128" s="115">
        <f t="shared" si="330"/>
        <v>6.6031437579416616</v>
      </c>
      <c r="FS128" s="115">
        <f t="shared" si="331"/>
        <v>7.2996954056991097</v>
      </c>
      <c r="FT128" s="115">
        <f t="shared" si="332"/>
        <v>7.9137001393892836</v>
      </c>
      <c r="FU128" s="115">
        <f t="shared" si="333"/>
        <v>8.3869961030187241</v>
      </c>
      <c r="FV128" s="115">
        <f t="shared" si="334"/>
        <v>8.736403576442985</v>
      </c>
      <c r="FW128" s="115">
        <f t="shared" si="335"/>
        <v>8.9928213569069939</v>
      </c>
      <c r="FX128" s="115">
        <f t="shared" si="336"/>
        <v>9.4006606545186564</v>
      </c>
      <c r="FY128" s="90"/>
      <c r="FZ128" s="90">
        <f t="shared" si="361"/>
        <v>6.6031437579416616</v>
      </c>
      <c r="GB128" s="18"/>
      <c r="GC128" s="29"/>
      <c r="GE128" s="15"/>
      <c r="GF128" s="15"/>
      <c r="GG128" s="15"/>
      <c r="GI128" s="31"/>
      <c r="GJ128" s="31"/>
      <c r="GK128" s="31"/>
      <c r="HU128" s="21"/>
      <c r="HV128" s="21"/>
      <c r="HW128" s="21"/>
      <c r="HX128" s="21"/>
      <c r="HY128" s="21"/>
      <c r="HZ128" s="21"/>
      <c r="IA128" s="21"/>
      <c r="IC128" s="28"/>
      <c r="ID128" s="11"/>
      <c r="IE128" s="13"/>
      <c r="IF128" s="11"/>
      <c r="IG128" s="13"/>
      <c r="IH128" s="13"/>
      <c r="II128" s="13"/>
      <c r="IJ128" s="28"/>
      <c r="IK128" s="11"/>
      <c r="IL128" s="13"/>
      <c r="IM128" s="11"/>
      <c r="IN128" s="23"/>
      <c r="IO128" s="11"/>
      <c r="IP128" s="23"/>
      <c r="IQ128" s="28"/>
      <c r="IR128" s="20"/>
      <c r="IS128" s="13"/>
      <c r="IT128" s="23"/>
      <c r="IU128" s="23"/>
      <c r="IV128" s="23"/>
      <c r="IW128" s="23"/>
      <c r="IY128" s="13"/>
      <c r="IZ128" s="25"/>
      <c r="JA128" s="25"/>
      <c r="JB128" s="25"/>
      <c r="JC128" s="25"/>
      <c r="JD128" s="25"/>
      <c r="JE128" s="25"/>
      <c r="JF128" s="25"/>
    </row>
    <row r="129" spans="13:266" s="4" customFormat="1" ht="13.8" x14ac:dyDescent="0.3">
      <c r="M129" s="6"/>
      <c r="N129" s="6"/>
      <c r="O129" s="6"/>
      <c r="P129" s="6"/>
      <c r="Q129" s="6"/>
      <c r="R129" s="6"/>
      <c r="S129" s="7"/>
      <c r="T129" s="6"/>
      <c r="U129" s="5"/>
      <c r="X129" s="118">
        <v>9</v>
      </c>
      <c r="Y129" s="118">
        <v>10</v>
      </c>
      <c r="Z129" s="40">
        <v>1.7999999999999999E-2</v>
      </c>
      <c r="AA129" s="40">
        <v>10000000</v>
      </c>
      <c r="AB129" s="40">
        <v>10000000</v>
      </c>
      <c r="AC129" s="98">
        <v>3900000</v>
      </c>
      <c r="AD129" s="42">
        <v>0.33</v>
      </c>
      <c r="AE129" s="42">
        <v>0.33</v>
      </c>
      <c r="AF129" s="41">
        <v>1.7999999999999999E-2</v>
      </c>
      <c r="AG129" s="40">
        <v>10000000</v>
      </c>
      <c r="AH129" s="40">
        <v>10000000</v>
      </c>
      <c r="AI129" s="98">
        <v>3900000</v>
      </c>
      <c r="AJ129" s="42">
        <v>0.33</v>
      </c>
      <c r="AK129" s="42">
        <v>0.33</v>
      </c>
      <c r="AL129" s="42">
        <f>AL109</f>
        <v>0.10050000000000001</v>
      </c>
      <c r="AM129" s="40">
        <v>6000</v>
      </c>
      <c r="AN129" s="40">
        <f>AN109</f>
        <v>10000</v>
      </c>
      <c r="AO129" s="40">
        <f>AO109</f>
        <v>10000</v>
      </c>
      <c r="AP129" s="42">
        <v>0.03</v>
      </c>
      <c r="AQ129" s="42">
        <v>0.03</v>
      </c>
      <c r="AR129" s="4">
        <f t="shared" si="337"/>
        <v>0.11849999999999999</v>
      </c>
      <c r="AS129" s="11">
        <f t="shared" si="338"/>
        <v>0.9</v>
      </c>
      <c r="AT129" s="15">
        <f t="shared" si="339"/>
        <v>1418.2499158343621</v>
      </c>
      <c r="AU129" s="19">
        <f t="shared" si="340"/>
        <v>0.10018019504865139</v>
      </c>
      <c r="AV129" s="13">
        <f t="shared" si="341"/>
        <v>0.5</v>
      </c>
      <c r="AW129" s="11">
        <f t="shared" si="342"/>
        <v>1</v>
      </c>
      <c r="AX129" s="11">
        <f t="shared" si="343"/>
        <v>0.8911</v>
      </c>
      <c r="AY129" s="11">
        <f t="shared" si="344"/>
        <v>201997.53114128605</v>
      </c>
      <c r="AZ129" s="11">
        <f t="shared" si="345"/>
        <v>1</v>
      </c>
      <c r="BA129" s="11">
        <f t="shared" si="346"/>
        <v>0.34752899999999998</v>
      </c>
      <c r="BB129" s="11">
        <f t="shared" si="347"/>
        <v>1.025058</v>
      </c>
      <c r="BC129" s="11">
        <f t="shared" si="348"/>
        <v>0.99909999999999999</v>
      </c>
      <c r="BD129" s="11">
        <f t="shared" si="349"/>
        <v>0.8911</v>
      </c>
      <c r="BE129" s="11">
        <f t="shared" si="350"/>
        <v>201997.53114128605</v>
      </c>
      <c r="BF129" s="11">
        <f t="shared" si="351"/>
        <v>1</v>
      </c>
      <c r="BG129" s="11">
        <f t="shared" si="352"/>
        <v>0.34752899999999998</v>
      </c>
      <c r="BH129" s="11">
        <f t="shared" si="353"/>
        <v>1.025058</v>
      </c>
      <c r="BI129" s="121">
        <f t="shared" si="244"/>
        <v>3.24</v>
      </c>
      <c r="BJ129" s="121">
        <f>16*X129^2/(3*(BJ111^2+1)*Y129^2)</f>
        <v>0.86399999999999999</v>
      </c>
      <c r="BK129" s="121">
        <f>16*X129^2/(3*(BK111^2+1)*Y129^2)</f>
        <v>0.432</v>
      </c>
      <c r="BL129" s="121">
        <f>16*X129^2/(3*(BL111^2+1)*Y129^2)</f>
        <v>0.2541176470588235</v>
      </c>
      <c r="BM129" s="121">
        <f>16*X129^2/(3*(BM111^2+1)*Y129^2)</f>
        <v>0.16615384615384615</v>
      </c>
      <c r="BN129" s="121">
        <f>16*X129^2/(3*(BN111^2+1)*Y129^2)</f>
        <v>0.11675675675675676</v>
      </c>
      <c r="BO129" s="121">
        <f>16*X129^2/(3*(BO111^2+1)*Y129^2)</f>
        <v>8.6400000000000005E-2</v>
      </c>
      <c r="BP129" s="121">
        <f>16*X129^2/(3*(BP111^2+1)*Y129^2)</f>
        <v>6.6461538461538461E-2</v>
      </c>
      <c r="BQ129" s="121">
        <f t="shared" si="354"/>
        <v>1.3333333333333333</v>
      </c>
      <c r="BR129" s="121">
        <f t="shared" si="354"/>
        <v>1.3333333333333333</v>
      </c>
      <c r="BS129" s="121">
        <f t="shared" si="354"/>
        <v>1.3333333333333333</v>
      </c>
      <c r="BT129" s="121">
        <f t="shared" si="354"/>
        <v>1.3333333333333333</v>
      </c>
      <c r="BU129" s="121">
        <f t="shared" si="354"/>
        <v>1.3333333333333333</v>
      </c>
      <c r="BV129" s="121">
        <f t="shared" si="354"/>
        <v>1.3333333333333333</v>
      </c>
      <c r="BW129" s="121">
        <f t="shared" si="354"/>
        <v>1.3333333333333333</v>
      </c>
      <c r="BX129" s="121">
        <f t="shared" si="354"/>
        <v>1.3333333333333333</v>
      </c>
      <c r="BY129" s="121">
        <f t="shared" si="355"/>
        <v>4.9382716049382713</v>
      </c>
      <c r="BZ129" s="121">
        <f>(BZ111^4+6*BZ111^2+1)/(BZ111^2+1)*(Y129^2/X129^2)</f>
        <v>10.123456790123456</v>
      </c>
      <c r="CA129" s="121">
        <f>(CA111^4+6*CA111^2+1)/(CA111^2+1)*(Y129^2/X129^2)</f>
        <v>16.790123456790123</v>
      </c>
      <c r="CB129" s="121">
        <f>(CB111^4+6*CB111^2+1)/(CB111^2+1)*(Y129^2/X129^2)</f>
        <v>25.635439360929556</v>
      </c>
      <c r="CC129" s="121">
        <f>(CC111^4+6*CC111^2+1)/(CC111^2+1)*(Y129^2/X129^2)</f>
        <v>36.847103513770179</v>
      </c>
      <c r="CD129" s="121">
        <f>(CD111^4+6*CD111^2+1)/(CD111^2+1)*(Y129^2/X129^2)</f>
        <v>50.483817150483816</v>
      </c>
      <c r="CE129" s="121">
        <f>(CE111^4+6*CE111^2+1)/(CE111^2+1)*(Y129^2/X129^2)</f>
        <v>66.567901234567898</v>
      </c>
      <c r="CF129" s="121">
        <f>(CF111^4+6*CF111^2+1)/(CF111^2+1)*(Y129^2/X129^2)</f>
        <v>85.109211775878435</v>
      </c>
      <c r="CG129" s="121">
        <f t="shared" si="356"/>
        <v>0.81</v>
      </c>
      <c r="CH129" s="121">
        <f t="shared" si="246"/>
        <v>0.216</v>
      </c>
      <c r="CI129" s="121">
        <f t="shared" si="247"/>
        <v>0.108</v>
      </c>
      <c r="CJ129" s="121">
        <f t="shared" si="248"/>
        <v>6.3529411764705876E-2</v>
      </c>
      <c r="CK129" s="121">
        <f t="shared" si="249"/>
        <v>4.1538461538461538E-2</v>
      </c>
      <c r="CL129" s="121">
        <f t="shared" si="250"/>
        <v>2.9189189189189189E-2</v>
      </c>
      <c r="CM129" s="121">
        <f t="shared" si="251"/>
        <v>2.1600000000000001E-2</v>
      </c>
      <c r="CN129" s="121">
        <f t="shared" si="252"/>
        <v>6.6461538461538461E-2</v>
      </c>
      <c r="CO129" s="95">
        <f t="shared" si="253"/>
        <v>9.9737078024691357</v>
      </c>
      <c r="CP129" s="95">
        <f t="shared" si="254"/>
        <v>16.732069530864194</v>
      </c>
      <c r="CQ129" s="95">
        <f t="shared" si="255"/>
        <v>25.543976938271605</v>
      </c>
      <c r="CR129" s="95">
        <f t="shared" si="256"/>
        <v>37.392629879448073</v>
      </c>
      <c r="CS129" s="95">
        <f t="shared" si="257"/>
        <v>52.46572736562203</v>
      </c>
      <c r="CT129" s="95">
        <f t="shared" si="258"/>
        <v>70.821970631965286</v>
      </c>
      <c r="CU129" s="95">
        <f t="shared" si="259"/>
        <v>92.483680641975297</v>
      </c>
      <c r="CV129" s="95">
        <f t="shared" si="260"/>
        <v>93.544616183285839</v>
      </c>
      <c r="CW129" s="95">
        <f t="shared" si="261"/>
        <v>9.9737078024691357</v>
      </c>
      <c r="CX129" s="95">
        <f t="shared" si="262"/>
        <v>16.732069530864194</v>
      </c>
      <c r="CY129" s="95">
        <f t="shared" si="263"/>
        <v>25.543976938271605</v>
      </c>
      <c r="CZ129" s="95">
        <f t="shared" si="264"/>
        <v>37.392629879448073</v>
      </c>
      <c r="DA129" s="95">
        <f t="shared" si="265"/>
        <v>52.46572736562203</v>
      </c>
      <c r="DB129" s="95">
        <f t="shared" si="266"/>
        <v>70.821970631965286</v>
      </c>
      <c r="DC129" s="95">
        <f t="shared" si="267"/>
        <v>92.483680641975297</v>
      </c>
      <c r="DD129" s="95">
        <f t="shared" si="268"/>
        <v>93.544616183285839</v>
      </c>
      <c r="DE129" s="13">
        <f t="shared" si="357"/>
        <v>10.911759604938272</v>
      </c>
      <c r="DF129" s="13">
        <f t="shared" si="358"/>
        <v>13.720944790123456</v>
      </c>
      <c r="DG129" s="13">
        <f t="shared" si="359"/>
        <v>19.955611456790123</v>
      </c>
      <c r="DH129" s="13">
        <f t="shared" si="360"/>
        <v>28.623045007988381</v>
      </c>
      <c r="DI129" s="13">
        <f t="shared" si="269"/>
        <v>39.746745359924027</v>
      </c>
      <c r="DJ129" s="13">
        <f t="shared" si="270"/>
        <v>53.334061907240574</v>
      </c>
      <c r="DK129" s="13">
        <f t="shared" si="271"/>
        <v>69.387789234567904</v>
      </c>
      <c r="DL129" s="13">
        <f t="shared" si="272"/>
        <v>87.909161314339968</v>
      </c>
      <c r="DM129" s="95">
        <f t="shared" si="273"/>
        <v>10.911759604938272</v>
      </c>
      <c r="DN129" s="95">
        <f t="shared" si="274"/>
        <v>13.720944790123456</v>
      </c>
      <c r="DO129" s="95">
        <f t="shared" si="275"/>
        <v>19.955611456790123</v>
      </c>
      <c r="DP129" s="95">
        <f t="shared" si="276"/>
        <v>28.623045007988381</v>
      </c>
      <c r="DQ129" s="95">
        <f t="shared" si="277"/>
        <v>39.746745359924027</v>
      </c>
      <c r="DR129" s="95">
        <f t="shared" si="278"/>
        <v>53.334061907240574</v>
      </c>
      <c r="DS129" s="95">
        <f t="shared" si="279"/>
        <v>69.387789234567904</v>
      </c>
      <c r="DT129" s="95">
        <f t="shared" si="280"/>
        <v>87.909161314339968</v>
      </c>
      <c r="DU129" s="95">
        <f t="shared" si="281"/>
        <v>19.188214710123454</v>
      </c>
      <c r="DV129" s="95">
        <f t="shared" si="282"/>
        <v>13.236579134419753</v>
      </c>
      <c r="DW129" s="95">
        <f t="shared" si="283"/>
        <v>14.632215763753084</v>
      </c>
      <c r="DX129" s="95">
        <f t="shared" si="284"/>
        <v>17.909545981624159</v>
      </c>
      <c r="DY129" s="95">
        <f t="shared" si="285"/>
        <v>22.671827697824526</v>
      </c>
      <c r="DZ129" s="95">
        <f t="shared" si="286"/>
        <v>28.739848531737497</v>
      </c>
      <c r="EA129" s="95">
        <f t="shared" si="287"/>
        <v>36.035836178330861</v>
      </c>
      <c r="EB129" s="95">
        <f t="shared" si="288"/>
        <v>44.523143886886103</v>
      </c>
      <c r="EC129" s="95">
        <f t="shared" si="289"/>
        <v>19.188214710123457</v>
      </c>
      <c r="ED129" s="95">
        <f t="shared" si="290"/>
        <v>13.236579134419751</v>
      </c>
      <c r="EE129" s="95">
        <f t="shared" si="291"/>
        <v>14.632215763753084</v>
      </c>
      <c r="EF129" s="95">
        <f t="shared" si="292"/>
        <v>17.909545981624159</v>
      </c>
      <c r="EG129" s="95">
        <f t="shared" si="293"/>
        <v>22.671827697824526</v>
      </c>
      <c r="EH129" s="95">
        <f t="shared" si="294"/>
        <v>28.739848531737501</v>
      </c>
      <c r="EI129" s="95">
        <f t="shared" si="295"/>
        <v>36.035836178330861</v>
      </c>
      <c r="EJ129" s="95">
        <f t="shared" si="296"/>
        <v>44.523143886886103</v>
      </c>
      <c r="EK129" s="95">
        <f t="shared" si="297"/>
        <v>19.188214710123457</v>
      </c>
      <c r="EL129" s="95">
        <f t="shared" si="298"/>
        <v>13.236579134419751</v>
      </c>
      <c r="EM129" s="95">
        <f t="shared" si="299"/>
        <v>14.632215763753084</v>
      </c>
      <c r="EN129" s="95">
        <f t="shared" si="300"/>
        <v>17.909545981624159</v>
      </c>
      <c r="EO129" s="95">
        <f t="shared" si="301"/>
        <v>22.671827697824526</v>
      </c>
      <c r="EP129" s="95">
        <f t="shared" si="302"/>
        <v>28.739848531737501</v>
      </c>
      <c r="EQ129" s="95">
        <f t="shared" si="303"/>
        <v>36.035836178330861</v>
      </c>
      <c r="ER129" s="95">
        <f t="shared" si="304"/>
        <v>44.523143886886103</v>
      </c>
      <c r="ES129" s="95">
        <f t="shared" si="305"/>
        <v>1</v>
      </c>
      <c r="ET129" s="95">
        <f t="shared" si="306"/>
        <v>1</v>
      </c>
      <c r="EU129" s="95">
        <f t="shared" si="307"/>
        <v>1</v>
      </c>
      <c r="EV129" s="95">
        <f t="shared" si="308"/>
        <v>1</v>
      </c>
      <c r="EW129" s="95">
        <f t="shared" si="309"/>
        <v>1</v>
      </c>
      <c r="EX129" s="95">
        <f t="shared" si="310"/>
        <v>1</v>
      </c>
      <c r="EY129" s="95">
        <f t="shared" si="311"/>
        <v>1</v>
      </c>
      <c r="EZ129" s="95">
        <f t="shared" si="312"/>
        <v>1</v>
      </c>
      <c r="FA129" s="95">
        <f t="shared" si="313"/>
        <v>0.99999999999999989</v>
      </c>
      <c r="FB129" s="95">
        <f t="shared" si="314"/>
        <v>1</v>
      </c>
      <c r="FC129" s="95">
        <f t="shared" si="315"/>
        <v>1</v>
      </c>
      <c r="FD129" s="95">
        <f t="shared" si="316"/>
        <v>1</v>
      </c>
      <c r="FE129" s="95">
        <f t="shared" si="317"/>
        <v>1</v>
      </c>
      <c r="FF129" s="95">
        <f t="shared" si="318"/>
        <v>1</v>
      </c>
      <c r="FG129" s="95">
        <f t="shared" si="319"/>
        <v>1</v>
      </c>
      <c r="FH129" s="95">
        <f t="shared" si="320"/>
        <v>1</v>
      </c>
      <c r="FI129" s="95">
        <f t="shared" si="321"/>
        <v>1</v>
      </c>
      <c r="FJ129" s="95">
        <f t="shared" si="322"/>
        <v>1</v>
      </c>
      <c r="FK129" s="95">
        <f t="shared" si="323"/>
        <v>1</v>
      </c>
      <c r="FL129" s="95">
        <f t="shared" si="324"/>
        <v>1</v>
      </c>
      <c r="FM129" s="95">
        <f t="shared" si="325"/>
        <v>1</v>
      </c>
      <c r="FN129" s="95">
        <f t="shared" si="326"/>
        <v>1</v>
      </c>
      <c r="FO129" s="95">
        <f t="shared" si="327"/>
        <v>1</v>
      </c>
      <c r="FP129" s="95">
        <f t="shared" si="328"/>
        <v>1</v>
      </c>
      <c r="FQ129" s="115">
        <f t="shared" si="329"/>
        <v>6.7983045036896339</v>
      </c>
      <c r="FR129" s="115">
        <f t="shared" si="330"/>
        <v>6.4371164527783247</v>
      </c>
      <c r="FS129" s="115">
        <f t="shared" si="331"/>
        <v>7.1144959384539161</v>
      </c>
      <c r="FT129" s="115">
        <f t="shared" si="332"/>
        <v>7.7434884647650435</v>
      </c>
      <c r="FU129" s="115">
        <f t="shared" si="333"/>
        <v>8.2409044423166904</v>
      </c>
      <c r="FV129" s="115">
        <f t="shared" si="334"/>
        <v>8.6140763700076857</v>
      </c>
      <c r="FW129" s="115">
        <f t="shared" si="335"/>
        <v>8.89095415333421</v>
      </c>
      <c r="FX129" s="115">
        <f t="shared" si="336"/>
        <v>9.3293417526395288</v>
      </c>
      <c r="FY129" s="90"/>
      <c r="FZ129" s="90">
        <f t="shared" si="361"/>
        <v>6.4371164527783247</v>
      </c>
      <c r="GB129" s="18"/>
      <c r="GC129" s="29"/>
      <c r="GE129" s="15"/>
      <c r="GF129" s="15"/>
      <c r="GG129" s="15"/>
      <c r="GI129" s="31"/>
      <c r="GJ129" s="31"/>
      <c r="GK129" s="31"/>
      <c r="HU129" s="21"/>
      <c r="HV129" s="21"/>
      <c r="HW129" s="21"/>
      <c r="HX129" s="21"/>
      <c r="HY129" s="21"/>
      <c r="HZ129" s="21"/>
      <c r="IA129" s="21"/>
      <c r="IC129" s="28"/>
      <c r="ID129" s="11"/>
      <c r="IE129" s="13"/>
      <c r="IF129" s="11"/>
      <c r="IG129" s="13"/>
      <c r="IH129" s="13"/>
      <c r="II129" s="13"/>
      <c r="IJ129" s="28"/>
      <c r="IK129" s="11"/>
      <c r="IL129" s="13"/>
      <c r="IM129" s="22"/>
      <c r="IN129" s="23"/>
      <c r="IO129" s="11"/>
      <c r="IP129" s="23"/>
      <c r="IQ129" s="28"/>
      <c r="IR129" s="20"/>
      <c r="IS129" s="13"/>
      <c r="IT129" s="23"/>
      <c r="IU129" s="23"/>
      <c r="IV129" s="23"/>
      <c r="IW129" s="23"/>
      <c r="IX129" s="28"/>
      <c r="IY129" s="13"/>
      <c r="IZ129" s="25"/>
      <c r="JA129" s="25"/>
      <c r="JB129" s="25"/>
      <c r="JC129" s="25"/>
      <c r="JD129" s="25"/>
      <c r="JE129" s="25"/>
      <c r="JF129" s="25"/>
    </row>
    <row r="130" spans="13:266" s="4" customFormat="1" ht="13.8" x14ac:dyDescent="0.3">
      <c r="M130" s="6"/>
      <c r="N130" s="6"/>
      <c r="O130" s="6"/>
      <c r="P130" s="6"/>
      <c r="Q130" s="6"/>
      <c r="R130" s="6"/>
      <c r="S130" s="7"/>
      <c r="T130" s="6"/>
      <c r="U130" s="5"/>
      <c r="X130" s="118">
        <v>9.5</v>
      </c>
      <c r="Y130" s="118">
        <v>10</v>
      </c>
      <c r="Z130" s="40">
        <v>1.7999999999999999E-2</v>
      </c>
      <c r="AA130" s="40">
        <v>10000000</v>
      </c>
      <c r="AB130" s="40">
        <v>10000000</v>
      </c>
      <c r="AC130" s="98">
        <v>3900000</v>
      </c>
      <c r="AD130" s="42">
        <v>0.33</v>
      </c>
      <c r="AE130" s="42">
        <v>0.33</v>
      </c>
      <c r="AF130" s="41">
        <v>1.7999999999999999E-2</v>
      </c>
      <c r="AG130" s="40">
        <v>10000000</v>
      </c>
      <c r="AH130" s="40">
        <v>10000000</v>
      </c>
      <c r="AI130" s="98">
        <v>3900000</v>
      </c>
      <c r="AJ130" s="42">
        <v>0.33</v>
      </c>
      <c r="AK130" s="42">
        <v>0.33</v>
      </c>
      <c r="AL130" s="42">
        <f>AL109</f>
        <v>0.10050000000000001</v>
      </c>
      <c r="AM130" s="40">
        <v>6000</v>
      </c>
      <c r="AN130" s="40">
        <f>AN109</f>
        <v>10000</v>
      </c>
      <c r="AO130" s="40">
        <f>AO109</f>
        <v>10000</v>
      </c>
      <c r="AP130" s="42">
        <v>0.03</v>
      </c>
      <c r="AQ130" s="42">
        <v>0.03</v>
      </c>
      <c r="AR130" s="4">
        <f t="shared" si="337"/>
        <v>0.11849999999999999</v>
      </c>
      <c r="AS130" s="11">
        <f t="shared" si="338"/>
        <v>0.95</v>
      </c>
      <c r="AT130" s="15">
        <f t="shared" si="339"/>
        <v>1418.2499158343621</v>
      </c>
      <c r="AU130" s="19">
        <f t="shared" si="340"/>
        <v>0.10018019504865139</v>
      </c>
      <c r="AV130" s="13">
        <f t="shared" si="341"/>
        <v>0.5</v>
      </c>
      <c r="AW130" s="11">
        <f t="shared" si="342"/>
        <v>1</v>
      </c>
      <c r="AX130" s="11">
        <f t="shared" si="343"/>
        <v>0.8911</v>
      </c>
      <c r="AY130" s="11">
        <f t="shared" si="344"/>
        <v>201997.53114128605</v>
      </c>
      <c r="AZ130" s="11">
        <f t="shared" si="345"/>
        <v>1</v>
      </c>
      <c r="BA130" s="11">
        <f t="shared" si="346"/>
        <v>0.34752899999999998</v>
      </c>
      <c r="BB130" s="11">
        <f t="shared" si="347"/>
        <v>1.025058</v>
      </c>
      <c r="BC130" s="11">
        <f t="shared" si="348"/>
        <v>0.99909999999999999</v>
      </c>
      <c r="BD130" s="11">
        <f t="shared" si="349"/>
        <v>0.8911</v>
      </c>
      <c r="BE130" s="11">
        <f t="shared" si="350"/>
        <v>201997.53114128605</v>
      </c>
      <c r="BF130" s="11">
        <f t="shared" si="351"/>
        <v>1</v>
      </c>
      <c r="BG130" s="11">
        <f t="shared" si="352"/>
        <v>0.34752899999999998</v>
      </c>
      <c r="BH130" s="11">
        <f t="shared" si="353"/>
        <v>1.025058</v>
      </c>
      <c r="BI130" s="121">
        <f t="shared" si="244"/>
        <v>3.61</v>
      </c>
      <c r="BJ130" s="121">
        <f>16*X130^2/(3*(BJ111^2+1)*Y130^2)</f>
        <v>0.96266666666666667</v>
      </c>
      <c r="BK130" s="121">
        <f>16*X130^2/(3*(BK111^2+1)*Y130^2)</f>
        <v>0.48133333333333334</v>
      </c>
      <c r="BL130" s="121">
        <f>16*X130^2/(3*(BL111^2+1)*Y130^2)</f>
        <v>0.28313725490196079</v>
      </c>
      <c r="BM130" s="121">
        <f>16*X130^2/(3*(BM111^2+1)*Y130^2)</f>
        <v>0.18512820512820513</v>
      </c>
      <c r="BN130" s="121">
        <f>16*X130^2/(3*(BN111^2+1)*Y130^2)</f>
        <v>0.13009009009009009</v>
      </c>
      <c r="BO130" s="121">
        <f>16*X130^2/(3*(BO111^2+1)*Y130^2)</f>
        <v>9.6266666666666667E-2</v>
      </c>
      <c r="BP130" s="121">
        <f>16*X130^2/(3*(BP111^2+1)*Y130^2)</f>
        <v>7.4051282051282058E-2</v>
      </c>
      <c r="BQ130" s="121">
        <f t="shared" si="354"/>
        <v>1.3333333333333333</v>
      </c>
      <c r="BR130" s="121">
        <f t="shared" si="354"/>
        <v>1.3333333333333333</v>
      </c>
      <c r="BS130" s="121">
        <f t="shared" si="354"/>
        <v>1.3333333333333333</v>
      </c>
      <c r="BT130" s="121">
        <f t="shared" si="354"/>
        <v>1.3333333333333333</v>
      </c>
      <c r="BU130" s="121">
        <f t="shared" si="354"/>
        <v>1.3333333333333333</v>
      </c>
      <c r="BV130" s="121">
        <f t="shared" si="354"/>
        <v>1.3333333333333333</v>
      </c>
      <c r="BW130" s="121">
        <f t="shared" si="354"/>
        <v>1.3333333333333333</v>
      </c>
      <c r="BX130" s="121">
        <f t="shared" si="354"/>
        <v>1.3333333333333333</v>
      </c>
      <c r="BY130" s="121">
        <f t="shared" si="355"/>
        <v>4.43213296398892</v>
      </c>
      <c r="BZ130" s="121">
        <f>(BZ111^4+6*BZ111^2+1)/(BZ111^2+1)*(Y130^2/X130^2)</f>
        <v>9.0858725761772856</v>
      </c>
      <c r="CA130" s="121">
        <f>(CA111^4+6*CA111^2+1)/(CA111^2+1)*(Y130^2/X130^2)</f>
        <v>15.069252077562327</v>
      </c>
      <c r="CB130" s="121">
        <f>(CB111^4+6*CB111^2+1)/(CB111^2+1)*(Y130^2/X130^2)</f>
        <v>23.007984357177776</v>
      </c>
      <c r="CC130" s="121">
        <f>(CC111^4+6*CC111^2+1)/(CC111^2+1)*(Y130^2/X130^2)</f>
        <v>33.070530577455791</v>
      </c>
      <c r="CD130" s="121">
        <f>(CD111^4+6*CD111^2+1)/(CD111^2+1)*(Y130^2/X130^2)</f>
        <v>45.309575503481327</v>
      </c>
      <c r="CE130" s="121">
        <f>(CE111^4+6*CE111^2+1)/(CE111^2+1)*(Y130^2/X130^2)</f>
        <v>59.745152354570642</v>
      </c>
      <c r="CF130" s="121">
        <f>(CF111^4+6*CF111^2+1)/(CF111^2+1)*(Y130^2/X130^2)</f>
        <v>76.386106967824432</v>
      </c>
      <c r="CG130" s="121">
        <f t="shared" si="356"/>
        <v>0.90249999999999997</v>
      </c>
      <c r="CH130" s="121">
        <f t="shared" si="246"/>
        <v>0.24066666666666667</v>
      </c>
      <c r="CI130" s="121">
        <f t="shared" si="247"/>
        <v>0.12033333333333333</v>
      </c>
      <c r="CJ130" s="121">
        <f t="shared" si="248"/>
        <v>7.0784313725490197E-2</v>
      </c>
      <c r="CK130" s="121">
        <f t="shared" si="249"/>
        <v>4.6282051282051283E-2</v>
      </c>
      <c r="CL130" s="121">
        <f t="shared" si="250"/>
        <v>3.2522522522522523E-2</v>
      </c>
      <c r="CM130" s="121">
        <f t="shared" si="251"/>
        <v>2.4066666666666667E-2</v>
      </c>
      <c r="CN130" s="121">
        <f t="shared" si="252"/>
        <v>7.4051282051282058E-2</v>
      </c>
      <c r="CO130" s="95">
        <f t="shared" si="253"/>
        <v>9.4089365429362886</v>
      </c>
      <c r="CP130" s="95">
        <f t="shared" si="254"/>
        <v>15.474612997229917</v>
      </c>
      <c r="CQ130" s="95">
        <f t="shared" si="255"/>
        <v>23.383360919667588</v>
      </c>
      <c r="CR130" s="95">
        <f t="shared" si="256"/>
        <v>34.01760898875672</v>
      </c>
      <c r="CS130" s="95">
        <f t="shared" si="257"/>
        <v>47.545818366929474</v>
      </c>
      <c r="CT130" s="95">
        <f t="shared" si="258"/>
        <v>64.020673819270797</v>
      </c>
      <c r="CU130" s="95">
        <f t="shared" si="259"/>
        <v>83.462208565096958</v>
      </c>
      <c r="CV130" s="95">
        <f t="shared" si="260"/>
        <v>84.106926336245479</v>
      </c>
      <c r="CW130" s="95">
        <f t="shared" si="261"/>
        <v>9.4089365429362886</v>
      </c>
      <c r="CX130" s="95">
        <f t="shared" si="262"/>
        <v>15.474612997229917</v>
      </c>
      <c r="CY130" s="95">
        <f t="shared" si="263"/>
        <v>23.383360919667588</v>
      </c>
      <c r="CZ130" s="95">
        <f t="shared" si="264"/>
        <v>34.01760898875672</v>
      </c>
      <c r="DA130" s="95">
        <f t="shared" si="265"/>
        <v>47.545818366929474</v>
      </c>
      <c r="DB130" s="95">
        <f t="shared" si="266"/>
        <v>64.020673819270797</v>
      </c>
      <c r="DC130" s="95">
        <f t="shared" si="267"/>
        <v>83.462208565096958</v>
      </c>
      <c r="DD130" s="95">
        <f t="shared" si="268"/>
        <v>84.106926336245479</v>
      </c>
      <c r="DE130" s="13">
        <f t="shared" si="357"/>
        <v>10.775620963988921</v>
      </c>
      <c r="DF130" s="13">
        <f t="shared" si="358"/>
        <v>12.782027242843952</v>
      </c>
      <c r="DG130" s="13">
        <f t="shared" si="359"/>
        <v>18.284073410895658</v>
      </c>
      <c r="DH130" s="13">
        <f t="shared" si="360"/>
        <v>26.024609612079736</v>
      </c>
      <c r="DI130" s="13">
        <f t="shared" si="269"/>
        <v>35.989146782583994</v>
      </c>
      <c r="DJ130" s="13">
        <f t="shared" si="270"/>
        <v>48.173153593571413</v>
      </c>
      <c r="DK130" s="13">
        <f t="shared" si="271"/>
        <v>62.574907021237308</v>
      </c>
      <c r="DL130" s="13">
        <f t="shared" si="272"/>
        <v>79.193646249875712</v>
      </c>
      <c r="DM130" s="95">
        <f t="shared" si="273"/>
        <v>10.775620963988921</v>
      </c>
      <c r="DN130" s="95">
        <f t="shared" si="274"/>
        <v>12.782027242843952</v>
      </c>
      <c r="DO130" s="95">
        <f t="shared" si="275"/>
        <v>18.284073410895658</v>
      </c>
      <c r="DP130" s="95">
        <f t="shared" si="276"/>
        <v>26.024609612079736</v>
      </c>
      <c r="DQ130" s="95">
        <f t="shared" si="277"/>
        <v>35.989146782583994</v>
      </c>
      <c r="DR130" s="95">
        <f t="shared" si="278"/>
        <v>48.173153593571413</v>
      </c>
      <c r="DS130" s="95">
        <f t="shared" si="279"/>
        <v>62.574907021237308</v>
      </c>
      <c r="DT130" s="95">
        <f t="shared" si="280"/>
        <v>79.193646249875712</v>
      </c>
      <c r="DU130" s="95">
        <f t="shared" si="281"/>
        <v>19.125131875789474</v>
      </c>
      <c r="DV130" s="95">
        <f t="shared" si="282"/>
        <v>12.801511032701754</v>
      </c>
      <c r="DW130" s="95">
        <f t="shared" si="283"/>
        <v>13.857671836350875</v>
      </c>
      <c r="DX130" s="95">
        <f t="shared" si="284"/>
        <v>16.705503775351179</v>
      </c>
      <c r="DY130" s="95">
        <f t="shared" si="285"/>
        <v>20.930661729845323</v>
      </c>
      <c r="DZ130" s="95">
        <f t="shared" si="286"/>
        <v>26.348428124615992</v>
      </c>
      <c r="EA130" s="95">
        <f t="shared" si="287"/>
        <v>32.878937321375432</v>
      </c>
      <c r="EB130" s="95">
        <f t="shared" si="288"/>
        <v>40.484618240435168</v>
      </c>
      <c r="EC130" s="95">
        <f t="shared" si="289"/>
        <v>19.125131875789474</v>
      </c>
      <c r="ED130" s="95">
        <f t="shared" si="290"/>
        <v>12.801511032701754</v>
      </c>
      <c r="EE130" s="95">
        <f t="shared" si="291"/>
        <v>13.857671836350875</v>
      </c>
      <c r="EF130" s="95">
        <f t="shared" si="292"/>
        <v>16.705503775351179</v>
      </c>
      <c r="EG130" s="95">
        <f t="shared" si="293"/>
        <v>20.930661729845323</v>
      </c>
      <c r="EH130" s="95">
        <f t="shared" si="294"/>
        <v>26.348428124615992</v>
      </c>
      <c r="EI130" s="95">
        <f t="shared" si="295"/>
        <v>32.878937321375439</v>
      </c>
      <c r="EJ130" s="95">
        <f t="shared" si="296"/>
        <v>40.484618240435175</v>
      </c>
      <c r="EK130" s="95">
        <f t="shared" si="297"/>
        <v>19.125131875789474</v>
      </c>
      <c r="EL130" s="95">
        <f t="shared" si="298"/>
        <v>12.801511032701754</v>
      </c>
      <c r="EM130" s="95">
        <f t="shared" si="299"/>
        <v>13.857671836350875</v>
      </c>
      <c r="EN130" s="95">
        <f t="shared" si="300"/>
        <v>16.705503775351179</v>
      </c>
      <c r="EO130" s="95">
        <f t="shared" si="301"/>
        <v>20.930661729845323</v>
      </c>
      <c r="EP130" s="95">
        <f t="shared" si="302"/>
        <v>26.348428124615992</v>
      </c>
      <c r="EQ130" s="95">
        <f t="shared" si="303"/>
        <v>32.878937321375439</v>
      </c>
      <c r="ER130" s="95">
        <f t="shared" si="304"/>
        <v>40.484618240435175</v>
      </c>
      <c r="ES130" s="95">
        <f t="shared" si="305"/>
        <v>1</v>
      </c>
      <c r="ET130" s="95">
        <f t="shared" si="306"/>
        <v>1</v>
      </c>
      <c r="EU130" s="95">
        <f t="shared" si="307"/>
        <v>1</v>
      </c>
      <c r="EV130" s="95">
        <f t="shared" si="308"/>
        <v>1</v>
      </c>
      <c r="EW130" s="95">
        <f t="shared" si="309"/>
        <v>1</v>
      </c>
      <c r="EX130" s="95">
        <f t="shared" si="310"/>
        <v>1</v>
      </c>
      <c r="EY130" s="95">
        <f t="shared" si="311"/>
        <v>1</v>
      </c>
      <c r="EZ130" s="95">
        <f t="shared" si="312"/>
        <v>1</v>
      </c>
      <c r="FA130" s="95">
        <f t="shared" si="313"/>
        <v>1</v>
      </c>
      <c r="FB130" s="95">
        <f t="shared" si="314"/>
        <v>1</v>
      </c>
      <c r="FC130" s="95">
        <f t="shared" si="315"/>
        <v>1</v>
      </c>
      <c r="FD130" s="95">
        <f t="shared" si="316"/>
        <v>1</v>
      </c>
      <c r="FE130" s="95">
        <f t="shared" si="317"/>
        <v>1</v>
      </c>
      <c r="FF130" s="95">
        <f t="shared" si="318"/>
        <v>1</v>
      </c>
      <c r="FG130" s="95">
        <f t="shared" si="319"/>
        <v>0.99999999999999989</v>
      </c>
      <c r="FH130" s="95">
        <f t="shared" si="320"/>
        <v>0.99999999999999989</v>
      </c>
      <c r="FI130" s="95">
        <f t="shared" si="321"/>
        <v>1</v>
      </c>
      <c r="FJ130" s="95">
        <f t="shared" si="322"/>
        <v>1</v>
      </c>
      <c r="FK130" s="95">
        <f t="shared" si="323"/>
        <v>1</v>
      </c>
      <c r="FL130" s="95">
        <f t="shared" si="324"/>
        <v>1</v>
      </c>
      <c r="FM130" s="95">
        <f t="shared" si="325"/>
        <v>1</v>
      </c>
      <c r="FN130" s="95">
        <f t="shared" si="326"/>
        <v>1</v>
      </c>
      <c r="FO130" s="95">
        <f t="shared" si="327"/>
        <v>1</v>
      </c>
      <c r="FP130" s="95">
        <f t="shared" si="328"/>
        <v>1</v>
      </c>
      <c r="FQ130" s="115">
        <f t="shared" si="329"/>
        <v>6.8736411063566694</v>
      </c>
      <c r="FR130" s="115">
        <f t="shared" si="330"/>
        <v>6.2881676768483699</v>
      </c>
      <c r="FS130" s="115">
        <f t="shared" si="331"/>
        <v>6.9379732883944696</v>
      </c>
      <c r="FT130" s="115">
        <f t="shared" si="332"/>
        <v>7.5764133739462398</v>
      </c>
      <c r="FU130" s="115">
        <f t="shared" si="333"/>
        <v>8.0947988533586557</v>
      </c>
      <c r="FV130" s="115">
        <f t="shared" si="334"/>
        <v>8.4901630823325167</v>
      </c>
      <c r="FW130" s="115">
        <f t="shared" si="335"/>
        <v>8.7868274392307413</v>
      </c>
      <c r="FX130" s="115">
        <f t="shared" si="336"/>
        <v>9.2551455718389697</v>
      </c>
      <c r="FY130" s="90"/>
      <c r="FZ130" s="90">
        <f t="shared" si="361"/>
        <v>6.2881676768483699</v>
      </c>
      <c r="GB130" s="18"/>
      <c r="GC130" s="29"/>
      <c r="GE130" s="15"/>
      <c r="GF130" s="15"/>
      <c r="GG130" s="15"/>
      <c r="GI130" s="31"/>
      <c r="GJ130" s="31"/>
      <c r="GK130" s="31"/>
      <c r="HU130" s="21"/>
      <c r="HV130" s="21"/>
      <c r="HW130" s="21"/>
      <c r="HX130" s="21"/>
      <c r="HY130" s="21"/>
      <c r="HZ130" s="21"/>
      <c r="IA130" s="21"/>
      <c r="IC130" s="28"/>
      <c r="ID130" s="13"/>
      <c r="IE130" s="13"/>
      <c r="IF130" s="13"/>
      <c r="IG130" s="13"/>
      <c r="IH130" s="13"/>
      <c r="II130" s="13"/>
      <c r="IJ130" s="28"/>
      <c r="IK130" s="20"/>
      <c r="IL130" s="13"/>
      <c r="IM130" s="11"/>
      <c r="IN130" s="23"/>
      <c r="IO130" s="13"/>
      <c r="IP130" s="23"/>
      <c r="IQ130" s="28"/>
      <c r="IR130" s="20"/>
      <c r="IS130" s="13"/>
      <c r="IT130" s="20"/>
      <c r="IU130" s="23"/>
      <c r="IV130" s="20"/>
      <c r="IW130" s="23"/>
      <c r="IY130" s="13"/>
      <c r="IZ130" s="25"/>
      <c r="JA130" s="25"/>
      <c r="JB130" s="25"/>
      <c r="JC130" s="25"/>
      <c r="JD130" s="25"/>
      <c r="JE130" s="25"/>
      <c r="JF130" s="25"/>
    </row>
    <row r="131" spans="13:266" s="4" customFormat="1" ht="13.8" x14ac:dyDescent="0.3">
      <c r="M131" s="6"/>
      <c r="N131" s="6"/>
      <c r="O131" s="6"/>
      <c r="P131" s="6"/>
      <c r="Q131" s="6"/>
      <c r="R131" s="6"/>
      <c r="S131" s="7"/>
      <c r="T131" s="6"/>
      <c r="U131" s="5"/>
      <c r="X131" s="118">
        <v>10</v>
      </c>
      <c r="Y131" s="118">
        <v>10</v>
      </c>
      <c r="Z131" s="40">
        <v>1.7999999999999999E-2</v>
      </c>
      <c r="AA131" s="40">
        <v>10000000</v>
      </c>
      <c r="AB131" s="40">
        <v>10000000</v>
      </c>
      <c r="AC131" s="98">
        <v>3900000</v>
      </c>
      <c r="AD131" s="42">
        <v>0.33</v>
      </c>
      <c r="AE131" s="42">
        <v>0.33</v>
      </c>
      <c r="AF131" s="41">
        <v>1.7999999999999999E-2</v>
      </c>
      <c r="AG131" s="40">
        <v>10000000</v>
      </c>
      <c r="AH131" s="40">
        <v>10000000</v>
      </c>
      <c r="AI131" s="98">
        <v>3900000</v>
      </c>
      <c r="AJ131" s="42">
        <v>0.33</v>
      </c>
      <c r="AK131" s="42">
        <v>0.33</v>
      </c>
      <c r="AL131" s="42">
        <f>AL109</f>
        <v>0.10050000000000001</v>
      </c>
      <c r="AM131" s="40">
        <v>6000</v>
      </c>
      <c r="AN131" s="40">
        <f>AN109</f>
        <v>10000</v>
      </c>
      <c r="AO131" s="40">
        <f>AO109</f>
        <v>10000</v>
      </c>
      <c r="AP131" s="42">
        <v>0.03</v>
      </c>
      <c r="AQ131" s="42">
        <v>0.03</v>
      </c>
      <c r="AR131" s="4">
        <f t="shared" si="337"/>
        <v>0.11849999999999999</v>
      </c>
      <c r="AS131" s="11">
        <f t="shared" si="338"/>
        <v>1</v>
      </c>
      <c r="AT131" s="15">
        <f t="shared" si="339"/>
        <v>1418.2499158343621</v>
      </c>
      <c r="AU131" s="19">
        <f t="shared" si="340"/>
        <v>0.10018019504865139</v>
      </c>
      <c r="AV131" s="13">
        <f t="shared" si="341"/>
        <v>0.5</v>
      </c>
      <c r="AW131" s="11">
        <f t="shared" si="342"/>
        <v>1</v>
      </c>
      <c r="AX131" s="11">
        <f t="shared" si="343"/>
        <v>0.8911</v>
      </c>
      <c r="AY131" s="11">
        <f t="shared" si="344"/>
        <v>201997.53114128605</v>
      </c>
      <c r="AZ131" s="11">
        <f t="shared" si="345"/>
        <v>1</v>
      </c>
      <c r="BA131" s="11">
        <f t="shared" si="346"/>
        <v>0.34752899999999998</v>
      </c>
      <c r="BB131" s="11">
        <f t="shared" si="347"/>
        <v>1.025058</v>
      </c>
      <c r="BC131" s="11">
        <f t="shared" si="348"/>
        <v>0.99909999999999999</v>
      </c>
      <c r="BD131" s="11">
        <f t="shared" si="349"/>
        <v>0.8911</v>
      </c>
      <c r="BE131" s="11">
        <f t="shared" si="350"/>
        <v>201997.53114128605</v>
      </c>
      <c r="BF131" s="11">
        <f t="shared" si="351"/>
        <v>1</v>
      </c>
      <c r="BG131" s="11">
        <f t="shared" si="352"/>
        <v>0.34752899999999998</v>
      </c>
      <c r="BH131" s="11">
        <f t="shared" si="353"/>
        <v>1.025058</v>
      </c>
      <c r="BI131" s="121">
        <f t="shared" si="244"/>
        <v>4</v>
      </c>
      <c r="BJ131" s="121">
        <f>16*X131^2/(3*(BJ111^2+1)*Y131^2)</f>
        <v>1.0666666666666667</v>
      </c>
      <c r="BK131" s="121">
        <f>16*X131^2/(3*(BK111^2+1)*Y131^2)</f>
        <v>0.53333333333333333</v>
      </c>
      <c r="BL131" s="121">
        <f>16*X131^2/(3*(BL111^2+1)*Y131^2)</f>
        <v>0.31372549019607843</v>
      </c>
      <c r="BM131" s="121">
        <f>16*X131^2/(3*(BM111^2+1)*Y131^2)</f>
        <v>0.20512820512820512</v>
      </c>
      <c r="BN131" s="121">
        <f>16*X131^2/(3*(BN111^2+1)*Y131^2)</f>
        <v>0.14414414414414414</v>
      </c>
      <c r="BO131" s="121">
        <f>16*X131^2/(3*(BO111^2+1)*Y131^2)</f>
        <v>0.10666666666666667</v>
      </c>
      <c r="BP131" s="121">
        <f>16*X131^2/(3*(BP111^2+1)*Y131^2)</f>
        <v>8.2051282051282051E-2</v>
      </c>
      <c r="BQ131" s="121">
        <f t="shared" si="354"/>
        <v>1.3333333333333333</v>
      </c>
      <c r="BR131" s="121">
        <f t="shared" si="354"/>
        <v>1.3333333333333333</v>
      </c>
      <c r="BS131" s="121">
        <f t="shared" si="354"/>
        <v>1.3333333333333333</v>
      </c>
      <c r="BT131" s="121">
        <f t="shared" si="354"/>
        <v>1.3333333333333333</v>
      </c>
      <c r="BU131" s="121">
        <f t="shared" si="354"/>
        <v>1.3333333333333333</v>
      </c>
      <c r="BV131" s="121">
        <f t="shared" si="354"/>
        <v>1.3333333333333333</v>
      </c>
      <c r="BW131" s="121">
        <f t="shared" si="354"/>
        <v>1.3333333333333333</v>
      </c>
      <c r="BX131" s="121">
        <f t="shared" si="354"/>
        <v>1.3333333333333333</v>
      </c>
      <c r="BY131" s="121">
        <f t="shared" si="355"/>
        <v>4</v>
      </c>
      <c r="BZ131" s="121">
        <f>(BZ111^4+6*BZ111^2+1)/(BZ111^2+1)*(Y131^2/X131^2)</f>
        <v>8.1999999999999993</v>
      </c>
      <c r="CA131" s="121">
        <f>(CA111^4+6*CA111^2+1)/(CA111^2+1)*(Y131^2/X131^2)</f>
        <v>13.6</v>
      </c>
      <c r="CB131" s="121">
        <f>(CB111^4+6*CB111^2+1)/(CB111^2+1)*(Y131^2/X131^2)</f>
        <v>20.764705882352942</v>
      </c>
      <c r="CC131" s="121">
        <f>(CC111^4+6*CC111^2+1)/(CC111^2+1)*(Y131^2/X131^2)</f>
        <v>29.846153846153847</v>
      </c>
      <c r="CD131" s="121">
        <f>(CD111^4+6*CD111^2+1)/(CD111^2+1)*(Y131^2/X131^2)</f>
        <v>40.891891891891895</v>
      </c>
      <c r="CE131" s="121">
        <f>(CE111^4+6*CE111^2+1)/(CE111^2+1)*(Y131^2/X131^2)</f>
        <v>53.92</v>
      </c>
      <c r="CF131" s="121">
        <f>(CF111^4+6*CF111^2+1)/(CF111^2+1)*(Y131^2/X131^2)</f>
        <v>68.938461538461539</v>
      </c>
      <c r="CG131" s="121">
        <f t="shared" si="356"/>
        <v>1</v>
      </c>
      <c r="CH131" s="121">
        <f t="shared" si="246"/>
        <v>0.26666666666666666</v>
      </c>
      <c r="CI131" s="121">
        <f t="shared" si="247"/>
        <v>0.13333333333333333</v>
      </c>
      <c r="CJ131" s="121">
        <f t="shared" si="248"/>
        <v>7.8431372549019607E-2</v>
      </c>
      <c r="CK131" s="121">
        <f t="shared" si="249"/>
        <v>5.128205128205128E-2</v>
      </c>
      <c r="CL131" s="121">
        <f t="shared" si="250"/>
        <v>3.6036036036036036E-2</v>
      </c>
      <c r="CM131" s="121">
        <f t="shared" si="251"/>
        <v>2.6666666666666668E-2</v>
      </c>
      <c r="CN131" s="121">
        <f t="shared" si="252"/>
        <v>8.2051282051282051E-2</v>
      </c>
      <c r="CO131" s="95">
        <f t="shared" si="253"/>
        <v>8.9267439999999993</v>
      </c>
      <c r="CP131" s="95">
        <f t="shared" si="254"/>
        <v>14.401017</v>
      </c>
      <c r="CQ131" s="95">
        <f t="shared" si="255"/>
        <v>21.538661999999999</v>
      </c>
      <c r="CR131" s="95">
        <f t="shared" si="256"/>
        <v>31.136070882352939</v>
      </c>
      <c r="CS131" s="95">
        <f t="shared" si="257"/>
        <v>43.345279846153844</v>
      </c>
      <c r="CT131" s="95">
        <f t="shared" si="258"/>
        <v>58.213836891891894</v>
      </c>
      <c r="CU131" s="95">
        <f t="shared" si="259"/>
        <v>75.759822</v>
      </c>
      <c r="CV131" s="95">
        <f t="shared" si="260"/>
        <v>76.049179788461544</v>
      </c>
      <c r="CW131" s="95">
        <f t="shared" si="261"/>
        <v>8.9267439999999993</v>
      </c>
      <c r="CX131" s="95">
        <f t="shared" si="262"/>
        <v>14.401017</v>
      </c>
      <c r="CY131" s="95">
        <f t="shared" si="263"/>
        <v>21.538661999999999</v>
      </c>
      <c r="CZ131" s="95">
        <f t="shared" si="264"/>
        <v>31.136070882352939</v>
      </c>
      <c r="DA131" s="95">
        <f t="shared" si="265"/>
        <v>43.345279846153844</v>
      </c>
      <c r="DB131" s="95">
        <f t="shared" si="266"/>
        <v>58.213836891891894</v>
      </c>
      <c r="DC131" s="95">
        <f t="shared" si="267"/>
        <v>75.759822</v>
      </c>
      <c r="DD131" s="95">
        <f t="shared" si="268"/>
        <v>76.049179788461544</v>
      </c>
      <c r="DE131" s="13">
        <f t="shared" si="357"/>
        <v>10.733487999999999</v>
      </c>
      <c r="DF131" s="13">
        <f t="shared" si="358"/>
        <v>12.000154666666667</v>
      </c>
      <c r="DG131" s="13">
        <f t="shared" si="359"/>
        <v>16.866821333333334</v>
      </c>
      <c r="DH131" s="13">
        <f t="shared" si="360"/>
        <v>23.811919372549021</v>
      </c>
      <c r="DI131" s="13">
        <f t="shared" si="269"/>
        <v>32.784770051282052</v>
      </c>
      <c r="DJ131" s="13">
        <f t="shared" si="270"/>
        <v>43.769524036036039</v>
      </c>
      <c r="DK131" s="13">
        <f t="shared" si="271"/>
        <v>56.760154666666665</v>
      </c>
      <c r="DL131" s="13">
        <f t="shared" si="272"/>
        <v>71.754000820512815</v>
      </c>
      <c r="DM131" s="95">
        <f t="shared" si="273"/>
        <v>10.733487999999999</v>
      </c>
      <c r="DN131" s="95">
        <f t="shared" si="274"/>
        <v>12.000154666666667</v>
      </c>
      <c r="DO131" s="95">
        <f t="shared" si="275"/>
        <v>16.866821333333334</v>
      </c>
      <c r="DP131" s="95">
        <f t="shared" si="276"/>
        <v>23.811919372549021</v>
      </c>
      <c r="DQ131" s="95">
        <f t="shared" si="277"/>
        <v>32.784770051282052</v>
      </c>
      <c r="DR131" s="95">
        <f t="shared" si="278"/>
        <v>43.769524036036039</v>
      </c>
      <c r="DS131" s="95">
        <f t="shared" si="279"/>
        <v>56.760154666666665</v>
      </c>
      <c r="DT131" s="95">
        <f t="shared" si="280"/>
        <v>71.754000820512815</v>
      </c>
      <c r="DU131" s="95">
        <f t="shared" si="281"/>
        <v>19.10560864</v>
      </c>
      <c r="DV131" s="95">
        <f t="shared" si="282"/>
        <v>12.439213173333332</v>
      </c>
      <c r="DW131" s="95">
        <f t="shared" si="283"/>
        <v>13.200956906666665</v>
      </c>
      <c r="DX131" s="95">
        <f t="shared" si="284"/>
        <v>15.680205073679353</v>
      </c>
      <c r="DY131" s="95">
        <f t="shared" si="285"/>
        <v>19.44584327510848</v>
      </c>
      <c r="DZ131" s="95">
        <f t="shared" si="286"/>
        <v>24.307909489281712</v>
      </c>
      <c r="EA131" s="95">
        <f t="shared" si="287"/>
        <v>30.184543893333331</v>
      </c>
      <c r="EB131" s="95">
        <f t="shared" si="288"/>
        <v>37.037294858540427</v>
      </c>
      <c r="EC131" s="95">
        <f t="shared" si="289"/>
        <v>19.10560864</v>
      </c>
      <c r="ED131" s="95">
        <f t="shared" si="290"/>
        <v>12.439213173333332</v>
      </c>
      <c r="EE131" s="95">
        <f t="shared" si="291"/>
        <v>13.200956906666665</v>
      </c>
      <c r="EF131" s="95">
        <f t="shared" si="292"/>
        <v>15.680205073679353</v>
      </c>
      <c r="EG131" s="95">
        <f t="shared" si="293"/>
        <v>19.44584327510848</v>
      </c>
      <c r="EH131" s="95">
        <f t="shared" si="294"/>
        <v>24.307909489281712</v>
      </c>
      <c r="EI131" s="95">
        <f t="shared" si="295"/>
        <v>30.184543893333331</v>
      </c>
      <c r="EJ131" s="95">
        <f t="shared" si="296"/>
        <v>37.037294858540427</v>
      </c>
      <c r="EK131" s="95">
        <f t="shared" si="297"/>
        <v>19.10560864</v>
      </c>
      <c r="EL131" s="95">
        <f t="shared" si="298"/>
        <v>12.439213173333332</v>
      </c>
      <c r="EM131" s="95">
        <f t="shared" si="299"/>
        <v>13.200956906666665</v>
      </c>
      <c r="EN131" s="95">
        <f t="shared" si="300"/>
        <v>15.680205073679353</v>
      </c>
      <c r="EO131" s="95">
        <f t="shared" si="301"/>
        <v>19.44584327510848</v>
      </c>
      <c r="EP131" s="95">
        <f t="shared" si="302"/>
        <v>24.307909489281712</v>
      </c>
      <c r="EQ131" s="95">
        <f t="shared" si="303"/>
        <v>30.184543893333331</v>
      </c>
      <c r="ER131" s="95">
        <f t="shared" si="304"/>
        <v>37.037294858540427</v>
      </c>
      <c r="ES131" s="95">
        <f t="shared" si="305"/>
        <v>1</v>
      </c>
      <c r="ET131" s="95">
        <f t="shared" si="306"/>
        <v>1</v>
      </c>
      <c r="EU131" s="95">
        <f t="shared" si="307"/>
        <v>1</v>
      </c>
      <c r="EV131" s="95">
        <f t="shared" si="308"/>
        <v>1</v>
      </c>
      <c r="EW131" s="95">
        <f t="shared" si="309"/>
        <v>1</v>
      </c>
      <c r="EX131" s="95">
        <f t="shared" si="310"/>
        <v>1</v>
      </c>
      <c r="EY131" s="95">
        <f t="shared" si="311"/>
        <v>1</v>
      </c>
      <c r="EZ131" s="95">
        <f t="shared" si="312"/>
        <v>1</v>
      </c>
      <c r="FA131" s="95">
        <f t="shared" si="313"/>
        <v>1</v>
      </c>
      <c r="FB131" s="95">
        <f t="shared" si="314"/>
        <v>1</v>
      </c>
      <c r="FC131" s="95">
        <f t="shared" si="315"/>
        <v>1</v>
      </c>
      <c r="FD131" s="95">
        <f t="shared" si="316"/>
        <v>1</v>
      </c>
      <c r="FE131" s="95">
        <f t="shared" si="317"/>
        <v>1</v>
      </c>
      <c r="FF131" s="95">
        <f t="shared" si="318"/>
        <v>1</v>
      </c>
      <c r="FG131" s="95">
        <f t="shared" si="319"/>
        <v>1</v>
      </c>
      <c r="FH131" s="95">
        <f t="shared" si="320"/>
        <v>1</v>
      </c>
      <c r="FI131" s="95">
        <f t="shared" si="321"/>
        <v>1</v>
      </c>
      <c r="FJ131" s="95">
        <f t="shared" si="322"/>
        <v>1</v>
      </c>
      <c r="FK131" s="95">
        <f t="shared" si="323"/>
        <v>1</v>
      </c>
      <c r="FL131" s="95">
        <f t="shared" si="324"/>
        <v>1</v>
      </c>
      <c r="FM131" s="95">
        <f t="shared" si="325"/>
        <v>1</v>
      </c>
      <c r="FN131" s="95">
        <f t="shared" si="326"/>
        <v>1</v>
      </c>
      <c r="FO131" s="95">
        <f t="shared" si="327"/>
        <v>1</v>
      </c>
      <c r="FP131" s="95">
        <f t="shared" si="328"/>
        <v>1</v>
      </c>
      <c r="FQ131" s="115">
        <f t="shared" si="329"/>
        <v>6.9804881530316747</v>
      </c>
      <c r="FR131" s="115">
        <f t="shared" si="330"/>
        <v>6.1560812548131718</v>
      </c>
      <c r="FS131" s="115">
        <f t="shared" si="331"/>
        <v>6.7707083446552385</v>
      </c>
      <c r="FT131" s="115">
        <f t="shared" si="332"/>
        <v>7.413256157010558</v>
      </c>
      <c r="FU131" s="115">
        <f t="shared" si="333"/>
        <v>7.9493802515307674</v>
      </c>
      <c r="FV131" s="115">
        <f t="shared" si="334"/>
        <v>8.3652124255745779</v>
      </c>
      <c r="FW131" s="115">
        <f t="shared" si="335"/>
        <v>8.6808490443799506</v>
      </c>
      <c r="FX131" s="115">
        <f t="shared" si="336"/>
        <v>9.1783830030911648</v>
      </c>
      <c r="FY131" s="90"/>
      <c r="FZ131" s="90">
        <f t="shared" si="361"/>
        <v>6.1560812548131718</v>
      </c>
      <c r="GB131" s="18"/>
      <c r="GC131" s="29"/>
      <c r="GE131" s="15"/>
      <c r="GF131" s="15"/>
      <c r="GG131" s="15"/>
      <c r="GI131" s="31"/>
      <c r="GJ131" s="31"/>
      <c r="GK131" s="31"/>
      <c r="HU131" s="21"/>
      <c r="HV131" s="21"/>
      <c r="HW131" s="21"/>
      <c r="HX131" s="21"/>
      <c r="HY131" s="21"/>
      <c r="HZ131" s="21"/>
      <c r="IA131" s="21"/>
      <c r="IC131" s="28"/>
      <c r="ID131" s="13"/>
      <c r="IE131" s="13"/>
      <c r="IF131" s="13"/>
      <c r="IG131" s="13"/>
      <c r="IH131" s="13"/>
      <c r="II131" s="13"/>
      <c r="IJ131" s="28"/>
      <c r="IK131" s="20"/>
      <c r="IL131" s="13"/>
      <c r="IM131" s="11"/>
      <c r="IN131" s="23"/>
      <c r="IO131" s="13"/>
      <c r="IP131" s="23"/>
      <c r="IQ131" s="28"/>
      <c r="IR131" s="20"/>
      <c r="IS131" s="13"/>
      <c r="IT131" s="20"/>
      <c r="IU131" s="23"/>
      <c r="IV131" s="20"/>
      <c r="IW131" s="23"/>
      <c r="IY131" s="13"/>
      <c r="IZ131" s="25"/>
      <c r="JA131" s="25"/>
      <c r="JB131" s="25"/>
      <c r="JC131" s="25"/>
      <c r="JD131" s="25"/>
      <c r="JE131" s="25"/>
      <c r="JF131" s="25"/>
    </row>
    <row r="132" spans="13:266" s="4" customFormat="1" ht="13.8" x14ac:dyDescent="0.3">
      <c r="M132" s="6"/>
      <c r="N132" s="6"/>
      <c r="O132" s="6"/>
      <c r="P132" s="6"/>
      <c r="Q132" s="6"/>
      <c r="R132" s="6"/>
      <c r="S132" s="7"/>
      <c r="T132" s="6"/>
      <c r="U132" s="5"/>
      <c r="X132" s="118">
        <f>X131*1.07</f>
        <v>10.700000000000001</v>
      </c>
      <c r="Y132" s="118">
        <v>10</v>
      </c>
      <c r="Z132" s="40">
        <v>1.7999999999999999E-2</v>
      </c>
      <c r="AA132" s="40">
        <v>10000000</v>
      </c>
      <c r="AB132" s="40">
        <v>10000000</v>
      </c>
      <c r="AC132" s="98">
        <v>3900000</v>
      </c>
      <c r="AD132" s="42">
        <v>0.33</v>
      </c>
      <c r="AE132" s="42">
        <v>0.33</v>
      </c>
      <c r="AF132" s="41">
        <v>1.7999999999999999E-2</v>
      </c>
      <c r="AG132" s="40">
        <v>10000000</v>
      </c>
      <c r="AH132" s="40">
        <v>10000000</v>
      </c>
      <c r="AI132" s="98">
        <v>3900000</v>
      </c>
      <c r="AJ132" s="42">
        <v>0.33</v>
      </c>
      <c r="AK132" s="42">
        <v>0.33</v>
      </c>
      <c r="AL132" s="42">
        <f>AL109</f>
        <v>0.10050000000000001</v>
      </c>
      <c r="AM132" s="40">
        <v>6000</v>
      </c>
      <c r="AN132" s="40">
        <f>AN109</f>
        <v>10000</v>
      </c>
      <c r="AO132" s="40">
        <f>AO109</f>
        <v>10000</v>
      </c>
      <c r="AP132" s="42">
        <v>0.03</v>
      </c>
      <c r="AQ132" s="42">
        <v>0.03</v>
      </c>
      <c r="AR132" s="4">
        <f t="shared" si="337"/>
        <v>0.11849999999999999</v>
      </c>
      <c r="AS132" s="11">
        <f t="shared" si="338"/>
        <v>1.07</v>
      </c>
      <c r="AT132" s="15">
        <f t="shared" si="339"/>
        <v>1418.2499158343621</v>
      </c>
      <c r="AU132" s="19">
        <f t="shared" si="340"/>
        <v>0.10018019504865139</v>
      </c>
      <c r="AV132" s="13">
        <f t="shared" si="341"/>
        <v>0.5</v>
      </c>
      <c r="AW132" s="11">
        <f t="shared" si="342"/>
        <v>1</v>
      </c>
      <c r="AX132" s="11">
        <f t="shared" si="343"/>
        <v>0.8911</v>
      </c>
      <c r="AY132" s="11">
        <f t="shared" si="344"/>
        <v>201997.53114128605</v>
      </c>
      <c r="AZ132" s="11">
        <f t="shared" si="345"/>
        <v>1</v>
      </c>
      <c r="BA132" s="11">
        <f t="shared" si="346"/>
        <v>0.34752899999999998</v>
      </c>
      <c r="BB132" s="11">
        <f t="shared" si="347"/>
        <v>1.025058</v>
      </c>
      <c r="BC132" s="11">
        <f t="shared" si="348"/>
        <v>0.99909999999999999</v>
      </c>
      <c r="BD132" s="11">
        <f t="shared" si="349"/>
        <v>0.8911</v>
      </c>
      <c r="BE132" s="11">
        <f t="shared" si="350"/>
        <v>201997.53114128605</v>
      </c>
      <c r="BF132" s="11">
        <f t="shared" si="351"/>
        <v>1</v>
      </c>
      <c r="BG132" s="11">
        <f t="shared" si="352"/>
        <v>0.34752899999999998</v>
      </c>
      <c r="BH132" s="11">
        <f t="shared" si="353"/>
        <v>1.025058</v>
      </c>
      <c r="BI132" s="121">
        <f t="shared" si="244"/>
        <v>4.579600000000001</v>
      </c>
      <c r="BJ132" s="121">
        <f>16*X132^2/(3*(BJ111^2+1)*Y132^2)</f>
        <v>1.2212266666666669</v>
      </c>
      <c r="BK132" s="121">
        <f>16*X132^2/(3*(BK111^2+1)*Y132^2)</f>
        <v>0.61061333333333345</v>
      </c>
      <c r="BL132" s="121">
        <f>16*X132^2/(3*(BL111^2+1)*Y132^2)</f>
        <v>0.35918431372549026</v>
      </c>
      <c r="BM132" s="121">
        <f>16*X132^2/(3*(BM111^2+1)*Y132^2)</f>
        <v>0.23485128205128211</v>
      </c>
      <c r="BN132" s="121">
        <f>16*X132^2/(3*(BN111^2+1)*Y132^2)</f>
        <v>0.16503063063063067</v>
      </c>
      <c r="BO132" s="121">
        <f>16*X132^2/(3*(BO111^2+1)*Y132^2)</f>
        <v>0.12212266666666668</v>
      </c>
      <c r="BP132" s="121">
        <f>16*X132^2/(3*(BP111^2+1)*Y132^2)</f>
        <v>9.3940512820512842E-2</v>
      </c>
      <c r="BQ132" s="121">
        <f t="shared" si="354"/>
        <v>1.3333333333333333</v>
      </c>
      <c r="BR132" s="121">
        <f t="shared" si="354"/>
        <v>1.3333333333333333</v>
      </c>
      <c r="BS132" s="121">
        <f t="shared" si="354"/>
        <v>1.3333333333333333</v>
      </c>
      <c r="BT132" s="121">
        <f t="shared" si="354"/>
        <v>1.3333333333333333</v>
      </c>
      <c r="BU132" s="121">
        <f t="shared" si="354"/>
        <v>1.3333333333333333</v>
      </c>
      <c r="BV132" s="121">
        <f t="shared" si="354"/>
        <v>1.3333333333333333</v>
      </c>
      <c r="BW132" s="121">
        <f t="shared" si="354"/>
        <v>1.3333333333333333</v>
      </c>
      <c r="BX132" s="121">
        <f t="shared" si="354"/>
        <v>1.3333333333333333</v>
      </c>
      <c r="BY132" s="121">
        <f t="shared" si="355"/>
        <v>3.4937549130928458</v>
      </c>
      <c r="BZ132" s="121">
        <f>(BZ111^4+6*BZ111^2+1)/(BZ111^2+1)*(Y132^2/X132^2)</f>
        <v>7.1621975718403332</v>
      </c>
      <c r="CA132" s="121">
        <f>(CA111^4+6*CA111^2+1)/(CA111^2+1)*(Y132^2/X132^2)</f>
        <v>11.878766704515675</v>
      </c>
      <c r="CB132" s="121">
        <f>(CB111^4+6*CB111^2+1)/(CB111^2+1)*(Y132^2/X132^2)</f>
        <v>18.136698298849627</v>
      </c>
      <c r="CC132" s="121">
        <f>(CC111^4+6*CC111^2+1)/(CC111^2+1)*(Y132^2/X132^2)</f>
        <v>26.068786659231236</v>
      </c>
      <c r="CD132" s="121">
        <f>(CD111^4+6*CD111^2+1)/(CD111^2+1)*(Y132^2/X132^2)</f>
        <v>35.716562050739704</v>
      </c>
      <c r="CE132" s="121">
        <f>(CE111^4+6*CE111^2+1)/(CE111^2+1)*(Y132^2/X132^2)</f>
        <v>47.095816228491564</v>
      </c>
      <c r="CF132" s="121">
        <f>(CF111^4+6*CF111^2+1)/(CF111^2+1)*(Y132^2/X132^2)</f>
        <v>60.213522175265545</v>
      </c>
      <c r="CG132" s="121">
        <f t="shared" si="356"/>
        <v>1.1449000000000003</v>
      </c>
      <c r="CH132" s="121">
        <f t="shared" si="246"/>
        <v>0.30530666666666673</v>
      </c>
      <c r="CI132" s="121">
        <f t="shared" si="247"/>
        <v>0.15265333333333336</v>
      </c>
      <c r="CJ132" s="121">
        <f t="shared" si="248"/>
        <v>8.9796078431372564E-2</v>
      </c>
      <c r="CK132" s="121">
        <f t="shared" si="249"/>
        <v>5.8712820512820528E-2</v>
      </c>
      <c r="CL132" s="121">
        <f t="shared" si="250"/>
        <v>4.1257657657657668E-2</v>
      </c>
      <c r="CM132" s="121">
        <f t="shared" si="251"/>
        <v>3.0530666666666671E-2</v>
      </c>
      <c r="CN132" s="121">
        <f t="shared" si="252"/>
        <v>9.3940512820512842E-2</v>
      </c>
      <c r="CO132" s="95">
        <f t="shared" si="253"/>
        <v>8.36185396349026</v>
      </c>
      <c r="CP132" s="95">
        <f t="shared" si="254"/>
        <v>13.143296010830639</v>
      </c>
      <c r="CQ132" s="95">
        <f t="shared" si="255"/>
        <v>19.377591582496283</v>
      </c>
      <c r="CR132" s="95">
        <f t="shared" si="256"/>
        <v>27.76034019141666</v>
      </c>
      <c r="CS132" s="95">
        <f t="shared" si="257"/>
        <v>38.424336141980817</v>
      </c>
      <c r="CT132" s="95">
        <f t="shared" si="258"/>
        <v>51.411109699267953</v>
      </c>
      <c r="CU132" s="95">
        <f t="shared" si="259"/>
        <v>66.736452618394608</v>
      </c>
      <c r="CV132" s="95">
        <f t="shared" si="260"/>
        <v>66.609505101984041</v>
      </c>
      <c r="CW132" s="95">
        <f t="shared" si="261"/>
        <v>8.36185396349026</v>
      </c>
      <c r="CX132" s="95">
        <f t="shared" si="262"/>
        <v>13.143296010830639</v>
      </c>
      <c r="CY132" s="95">
        <f t="shared" si="263"/>
        <v>19.377591582496283</v>
      </c>
      <c r="CZ132" s="95">
        <f t="shared" si="264"/>
        <v>27.76034019141666</v>
      </c>
      <c r="DA132" s="95">
        <f t="shared" si="265"/>
        <v>38.424336141980817</v>
      </c>
      <c r="DB132" s="95">
        <f t="shared" si="266"/>
        <v>51.411109699267953</v>
      </c>
      <c r="DC132" s="95">
        <f t="shared" si="267"/>
        <v>66.736452618394608</v>
      </c>
      <c r="DD132" s="95">
        <f t="shared" si="268"/>
        <v>66.609505101984041</v>
      </c>
      <c r="DE132" s="13">
        <f t="shared" si="357"/>
        <v>10.806842913092847</v>
      </c>
      <c r="DF132" s="13">
        <f t="shared" si="358"/>
        <v>11.116912238507</v>
      </c>
      <c r="DG132" s="13">
        <f t="shared" si="359"/>
        <v>15.222868037849008</v>
      </c>
      <c r="DH132" s="13">
        <f t="shared" si="360"/>
        <v>21.229370612575117</v>
      </c>
      <c r="DI132" s="13">
        <f t="shared" si="269"/>
        <v>29.037125941282518</v>
      </c>
      <c r="DJ132" s="13">
        <f t="shared" si="270"/>
        <v>38.615080681370337</v>
      </c>
      <c r="DK132" s="13">
        <f t="shared" si="271"/>
        <v>49.951426895158228</v>
      </c>
      <c r="DL132" s="13">
        <f t="shared" si="272"/>
        <v>63.040950688086056</v>
      </c>
      <c r="DM132" s="95">
        <f t="shared" si="273"/>
        <v>10.806842913092847</v>
      </c>
      <c r="DN132" s="95">
        <f t="shared" si="274"/>
        <v>11.116912238507</v>
      </c>
      <c r="DO132" s="95">
        <f t="shared" si="275"/>
        <v>15.222868037849008</v>
      </c>
      <c r="DP132" s="95">
        <f t="shared" si="276"/>
        <v>21.229370612575117</v>
      </c>
      <c r="DQ132" s="95">
        <f t="shared" si="277"/>
        <v>29.037125941282518</v>
      </c>
      <c r="DR132" s="95">
        <f t="shared" si="278"/>
        <v>38.615080681370337</v>
      </c>
      <c r="DS132" s="95">
        <f t="shared" si="279"/>
        <v>49.951426895158228</v>
      </c>
      <c r="DT132" s="95">
        <f t="shared" si="280"/>
        <v>63.040950688086056</v>
      </c>
      <c r="DU132" s="95">
        <f t="shared" si="281"/>
        <v>19.139599252789658</v>
      </c>
      <c r="DV132" s="95">
        <f t="shared" si="282"/>
        <v>12.029943362912132</v>
      </c>
      <c r="DW132" s="95">
        <f t="shared" si="283"/>
        <v>12.439194980231502</v>
      </c>
      <c r="DX132" s="95">
        <f t="shared" si="284"/>
        <v>14.483524289672726</v>
      </c>
      <c r="DY132" s="95">
        <f t="shared" si="285"/>
        <v>17.709289928569774</v>
      </c>
      <c r="DZ132" s="95">
        <f t="shared" si="286"/>
        <v>21.919484763143558</v>
      </c>
      <c r="EA132" s="95">
        <f t="shared" si="287"/>
        <v>27.029570088393925</v>
      </c>
      <c r="EB132" s="95">
        <f t="shared" si="288"/>
        <v>32.999911392577573</v>
      </c>
      <c r="EC132" s="95">
        <f t="shared" si="289"/>
        <v>19.139599252789658</v>
      </c>
      <c r="ED132" s="95">
        <f t="shared" si="290"/>
        <v>12.029943362912132</v>
      </c>
      <c r="EE132" s="95">
        <f t="shared" si="291"/>
        <v>12.439194980231502</v>
      </c>
      <c r="EF132" s="95">
        <f t="shared" si="292"/>
        <v>14.483524289672726</v>
      </c>
      <c r="EG132" s="95">
        <f t="shared" si="293"/>
        <v>17.709289928569778</v>
      </c>
      <c r="EH132" s="95">
        <f t="shared" si="294"/>
        <v>21.919484763143558</v>
      </c>
      <c r="EI132" s="95">
        <f t="shared" si="295"/>
        <v>27.029570088393925</v>
      </c>
      <c r="EJ132" s="95">
        <f t="shared" si="296"/>
        <v>32.999911392577573</v>
      </c>
      <c r="EK132" s="95">
        <f t="shared" si="297"/>
        <v>19.139599252789658</v>
      </c>
      <c r="EL132" s="95">
        <f t="shared" si="298"/>
        <v>12.029943362912132</v>
      </c>
      <c r="EM132" s="95">
        <f t="shared" si="299"/>
        <v>12.439194980231502</v>
      </c>
      <c r="EN132" s="95">
        <f t="shared" si="300"/>
        <v>14.483524289672726</v>
      </c>
      <c r="EO132" s="95">
        <f t="shared" si="301"/>
        <v>17.709289928569778</v>
      </c>
      <c r="EP132" s="95">
        <f t="shared" si="302"/>
        <v>21.919484763143558</v>
      </c>
      <c r="EQ132" s="95">
        <f t="shared" si="303"/>
        <v>27.029570088393925</v>
      </c>
      <c r="ER132" s="95">
        <f t="shared" si="304"/>
        <v>32.999911392577573</v>
      </c>
      <c r="ES132" s="95">
        <f t="shared" si="305"/>
        <v>1</v>
      </c>
      <c r="ET132" s="95">
        <f t="shared" si="306"/>
        <v>1</v>
      </c>
      <c r="EU132" s="95">
        <f t="shared" si="307"/>
        <v>1</v>
      </c>
      <c r="EV132" s="95">
        <f t="shared" si="308"/>
        <v>1</v>
      </c>
      <c r="EW132" s="95">
        <f t="shared" si="309"/>
        <v>1</v>
      </c>
      <c r="EX132" s="95">
        <f t="shared" si="310"/>
        <v>1</v>
      </c>
      <c r="EY132" s="95">
        <f t="shared" si="311"/>
        <v>1</v>
      </c>
      <c r="EZ132" s="95">
        <f t="shared" si="312"/>
        <v>1</v>
      </c>
      <c r="FA132" s="95">
        <f t="shared" si="313"/>
        <v>1</v>
      </c>
      <c r="FB132" s="95">
        <f t="shared" si="314"/>
        <v>1</v>
      </c>
      <c r="FC132" s="95">
        <f t="shared" si="315"/>
        <v>1</v>
      </c>
      <c r="FD132" s="95">
        <f t="shared" si="316"/>
        <v>1</v>
      </c>
      <c r="FE132" s="95">
        <f t="shared" si="317"/>
        <v>0.99999999999999989</v>
      </c>
      <c r="FF132" s="95">
        <f t="shared" si="318"/>
        <v>1</v>
      </c>
      <c r="FG132" s="95">
        <f t="shared" si="319"/>
        <v>1</v>
      </c>
      <c r="FH132" s="95">
        <f t="shared" si="320"/>
        <v>1</v>
      </c>
      <c r="FI132" s="95">
        <f t="shared" si="321"/>
        <v>1</v>
      </c>
      <c r="FJ132" s="95">
        <f t="shared" si="322"/>
        <v>1</v>
      </c>
      <c r="FK132" s="95">
        <f t="shared" si="323"/>
        <v>1</v>
      </c>
      <c r="FL132" s="95">
        <f t="shared" si="324"/>
        <v>1</v>
      </c>
      <c r="FM132" s="95">
        <f t="shared" si="325"/>
        <v>1</v>
      </c>
      <c r="FN132" s="95">
        <f t="shared" si="326"/>
        <v>1</v>
      </c>
      <c r="FO132" s="95">
        <f t="shared" si="327"/>
        <v>1</v>
      </c>
      <c r="FP132" s="95">
        <f t="shared" si="328"/>
        <v>1</v>
      </c>
      <c r="FQ132" s="115">
        <f t="shared" si="329"/>
        <v>7.1798661803084158</v>
      </c>
      <c r="FR132" s="115">
        <f t="shared" si="330"/>
        <v>5.9987359142594512</v>
      </c>
      <c r="FS132" s="115">
        <f t="shared" si="331"/>
        <v>6.552807274204528</v>
      </c>
      <c r="FT132" s="115">
        <f t="shared" si="332"/>
        <v>7.1926411465429467</v>
      </c>
      <c r="FU132" s="115">
        <f t="shared" si="333"/>
        <v>7.7481378015203255</v>
      </c>
      <c r="FV132" s="115">
        <f t="shared" si="334"/>
        <v>8.1895128932517487</v>
      </c>
      <c r="FW132" s="115">
        <f t="shared" si="335"/>
        <v>8.5301140041298531</v>
      </c>
      <c r="FX132" s="115">
        <f t="shared" si="336"/>
        <v>9.0671893841993949</v>
      </c>
      <c r="FY132" s="90"/>
      <c r="FZ132" s="90">
        <f t="shared" si="361"/>
        <v>5.9987359142594512</v>
      </c>
      <c r="GB132" s="18"/>
      <c r="GC132" s="29"/>
      <c r="GE132" s="15"/>
      <c r="GF132" s="15"/>
      <c r="GG132" s="15"/>
      <c r="GI132" s="31"/>
      <c r="GJ132" s="31"/>
      <c r="GK132" s="31"/>
      <c r="HU132" s="21"/>
      <c r="HV132" s="21"/>
      <c r="HW132" s="21"/>
      <c r="HX132" s="21"/>
      <c r="HY132" s="21"/>
      <c r="HZ132" s="21"/>
      <c r="IA132" s="21"/>
      <c r="IC132" s="28"/>
      <c r="ID132" s="11"/>
      <c r="IE132" s="13"/>
      <c r="IF132" s="11"/>
      <c r="IG132" s="13"/>
      <c r="IH132" s="13"/>
      <c r="II132" s="13"/>
      <c r="IJ132" s="28"/>
      <c r="IK132" s="11"/>
      <c r="IL132" s="13"/>
      <c r="IM132" s="11"/>
      <c r="IN132" s="23"/>
      <c r="IO132" s="11"/>
      <c r="IP132" s="23"/>
      <c r="IQ132" s="28"/>
      <c r="IR132" s="20"/>
      <c r="IS132" s="13"/>
      <c r="IT132" s="23"/>
      <c r="IU132" s="23"/>
      <c r="IV132" s="23"/>
      <c r="IW132" s="23"/>
      <c r="IY132" s="13"/>
      <c r="IZ132" s="25"/>
      <c r="JA132" s="25"/>
      <c r="JB132" s="25"/>
      <c r="JC132" s="25"/>
      <c r="JD132" s="25"/>
      <c r="JE132" s="25"/>
      <c r="JF132" s="25"/>
    </row>
    <row r="133" spans="13:266" s="4" customFormat="1" ht="13.8" x14ac:dyDescent="0.3">
      <c r="M133" s="6"/>
      <c r="N133" s="6"/>
      <c r="O133" s="6"/>
      <c r="P133" s="6"/>
      <c r="Q133" s="6"/>
      <c r="R133" s="6"/>
      <c r="S133" s="7"/>
      <c r="T133" s="6"/>
      <c r="U133" s="5"/>
      <c r="X133" s="118">
        <f t="shared" ref="X133:X151" si="362">X132*1.07</f>
        <v>11.449000000000002</v>
      </c>
      <c r="Y133" s="118">
        <v>10</v>
      </c>
      <c r="Z133" s="40">
        <v>1.7999999999999999E-2</v>
      </c>
      <c r="AA133" s="40">
        <v>10000000</v>
      </c>
      <c r="AB133" s="40">
        <v>10000000</v>
      </c>
      <c r="AC133" s="98">
        <v>3900000</v>
      </c>
      <c r="AD133" s="42">
        <v>0.33</v>
      </c>
      <c r="AE133" s="42">
        <v>0.33</v>
      </c>
      <c r="AF133" s="41">
        <v>1.7999999999999999E-2</v>
      </c>
      <c r="AG133" s="40">
        <v>10000000</v>
      </c>
      <c r="AH133" s="40">
        <v>10000000</v>
      </c>
      <c r="AI133" s="98">
        <v>3900000</v>
      </c>
      <c r="AJ133" s="42">
        <v>0.33</v>
      </c>
      <c r="AK133" s="42">
        <v>0.33</v>
      </c>
      <c r="AL133" s="42">
        <f>AL109</f>
        <v>0.10050000000000001</v>
      </c>
      <c r="AM133" s="40">
        <v>6000</v>
      </c>
      <c r="AN133" s="40">
        <f>AN109</f>
        <v>10000</v>
      </c>
      <c r="AO133" s="40">
        <f>AO109</f>
        <v>10000</v>
      </c>
      <c r="AP133" s="42">
        <v>0.03</v>
      </c>
      <c r="AQ133" s="42">
        <v>0.03</v>
      </c>
      <c r="AR133" s="4">
        <f t="shared" si="337"/>
        <v>0.11849999999999999</v>
      </c>
      <c r="AS133" s="11">
        <f t="shared" si="338"/>
        <v>1.1449000000000003</v>
      </c>
      <c r="AT133" s="15">
        <f t="shared" si="339"/>
        <v>1418.2499158343621</v>
      </c>
      <c r="AU133" s="19">
        <f t="shared" si="340"/>
        <v>0.10018019504865139</v>
      </c>
      <c r="AV133" s="13">
        <f t="shared" si="341"/>
        <v>0.5</v>
      </c>
      <c r="AW133" s="11">
        <f t="shared" si="342"/>
        <v>1</v>
      </c>
      <c r="AX133" s="11">
        <f t="shared" si="343"/>
        <v>0.8911</v>
      </c>
      <c r="AY133" s="11">
        <f t="shared" si="344"/>
        <v>201997.53114128605</v>
      </c>
      <c r="AZ133" s="11">
        <f t="shared" si="345"/>
        <v>1</v>
      </c>
      <c r="BA133" s="11">
        <f t="shared" si="346"/>
        <v>0.34752899999999998</v>
      </c>
      <c r="BB133" s="11">
        <f t="shared" si="347"/>
        <v>1.025058</v>
      </c>
      <c r="BC133" s="11">
        <f t="shared" si="348"/>
        <v>0.99909999999999999</v>
      </c>
      <c r="BD133" s="11">
        <f t="shared" si="349"/>
        <v>0.8911</v>
      </c>
      <c r="BE133" s="11">
        <f t="shared" si="350"/>
        <v>201997.53114128605</v>
      </c>
      <c r="BF133" s="11">
        <f t="shared" si="351"/>
        <v>1</v>
      </c>
      <c r="BG133" s="11">
        <f t="shared" si="352"/>
        <v>0.34752899999999998</v>
      </c>
      <c r="BH133" s="11">
        <f t="shared" si="353"/>
        <v>1.025058</v>
      </c>
      <c r="BI133" s="121">
        <f t="shared" si="244"/>
        <v>5.2431840400000009</v>
      </c>
      <c r="BJ133" s="121">
        <f>16*X133^2/(3*(BJ111^2+1)*Y133^2)</f>
        <v>1.3981824106666669</v>
      </c>
      <c r="BK133" s="121">
        <f>16*X133^2/(3*(BK111^2+1)*Y133^2)</f>
        <v>0.69909120533333347</v>
      </c>
      <c r="BL133" s="121">
        <f>16*X133^2/(3*(BL111^2+1)*Y133^2)</f>
        <v>0.41123012078431381</v>
      </c>
      <c r="BM133" s="121">
        <f>16*X133^2/(3*(BM111^2+1)*Y133^2)</f>
        <v>0.26888123282051285</v>
      </c>
      <c r="BN133" s="121">
        <f>16*X133^2/(3*(BN111^2+1)*Y133^2)</f>
        <v>0.18894356900900905</v>
      </c>
      <c r="BO133" s="121">
        <f>16*X133^2/(3*(BO111^2+1)*Y133^2)</f>
        <v>0.13981824106666668</v>
      </c>
      <c r="BP133" s="121">
        <f>16*X133^2/(3*(BP111^2+1)*Y133^2)</f>
        <v>0.10755249312820515</v>
      </c>
      <c r="BQ133" s="121">
        <f t="shared" si="354"/>
        <v>1.3333333333333333</v>
      </c>
      <c r="BR133" s="121">
        <f t="shared" si="354"/>
        <v>1.3333333333333333</v>
      </c>
      <c r="BS133" s="121">
        <f t="shared" si="354"/>
        <v>1.3333333333333333</v>
      </c>
      <c r="BT133" s="121">
        <f t="shared" si="354"/>
        <v>1.3333333333333333</v>
      </c>
      <c r="BU133" s="121">
        <f t="shared" si="354"/>
        <v>1.3333333333333333</v>
      </c>
      <c r="BV133" s="121">
        <f t="shared" si="354"/>
        <v>1.3333333333333333</v>
      </c>
      <c r="BW133" s="121">
        <f t="shared" si="354"/>
        <v>1.3333333333333333</v>
      </c>
      <c r="BX133" s="121">
        <f t="shared" si="354"/>
        <v>1.3333333333333333</v>
      </c>
      <c r="BY133" s="121">
        <f t="shared" si="355"/>
        <v>3.0515808481901003</v>
      </c>
      <c r="BZ133" s="121">
        <f>(BZ111^4+6*BZ111^2+1)/(BZ111^2+1)*(Y133^2/X133^2)</f>
        <v>6.2557407387897053</v>
      </c>
      <c r="CA133" s="121">
        <f>(CA111^4+6*CA111^2+1)/(CA111^2+1)*(Y133^2/X133^2)</f>
        <v>10.375374883846341</v>
      </c>
      <c r="CB133" s="121">
        <f>(CB111^4+6*CB111^2+1)/(CB111^2+1)*(Y133^2/X133^2)</f>
        <v>15.841294697222139</v>
      </c>
      <c r="CC133" s="121">
        <f>(CC111^4+6*CC111^2+1)/(CC111^2+1)*(Y133^2/X133^2)</f>
        <v>22.769487867264594</v>
      </c>
      <c r="CD133" s="121">
        <f>(CD111^4+6*CD111^2+1)/(CD111^2+1)*(Y133^2/X133^2)</f>
        <v>31.19622853588934</v>
      </c>
      <c r="CE133" s="121">
        <f>(CE111^4+6*CE111^2+1)/(CE111^2+1)*(Y133^2/X133^2)</f>
        <v>41.135309833602555</v>
      </c>
      <c r="CF133" s="121">
        <f>(CF111^4+6*CF111^2+1)/(CF111^2+1)*(Y133^2/X133^2)</f>
        <v>52.592822233614768</v>
      </c>
      <c r="CG133" s="121">
        <f t="shared" si="356"/>
        <v>1.3107960100000002</v>
      </c>
      <c r="CH133" s="121">
        <f t="shared" si="246"/>
        <v>0.34954560266666673</v>
      </c>
      <c r="CI133" s="121">
        <f t="shared" si="247"/>
        <v>0.17477280133333337</v>
      </c>
      <c r="CJ133" s="121">
        <f t="shared" si="248"/>
        <v>0.10280753019607845</v>
      </c>
      <c r="CK133" s="121">
        <f t="shared" si="249"/>
        <v>6.7220308205128212E-2</v>
      </c>
      <c r="CL133" s="121">
        <f t="shared" si="250"/>
        <v>4.7235892252252262E-2</v>
      </c>
      <c r="CM133" s="121">
        <f t="shared" si="251"/>
        <v>3.495456026666667E-2</v>
      </c>
      <c r="CN133" s="121">
        <f t="shared" si="252"/>
        <v>0.10755249312820515</v>
      </c>
      <c r="CO133" s="95">
        <f t="shared" si="253"/>
        <v>7.8684571283869857</v>
      </c>
      <c r="CP133" s="95">
        <f t="shared" si="254"/>
        <v>12.044753789528027</v>
      </c>
      <c r="CQ133" s="95">
        <f t="shared" si="255"/>
        <v>17.490028985322983</v>
      </c>
      <c r="CR133" s="95">
        <f t="shared" si="256"/>
        <v>24.811846269732431</v>
      </c>
      <c r="CS133" s="95">
        <f t="shared" si="257"/>
        <v>34.126193331103863</v>
      </c>
      <c r="CT133" s="95">
        <f t="shared" si="258"/>
        <v>45.46934431135292</v>
      </c>
      <c r="CU133" s="95">
        <f t="shared" si="259"/>
        <v>58.85509234098577</v>
      </c>
      <c r="CV133" s="95">
        <f t="shared" si="260"/>
        <v>58.364527648514311</v>
      </c>
      <c r="CW133" s="95">
        <f t="shared" si="261"/>
        <v>7.8684571283869857</v>
      </c>
      <c r="CX133" s="95">
        <f t="shared" si="262"/>
        <v>12.044753789528027</v>
      </c>
      <c r="CY133" s="95">
        <f t="shared" si="263"/>
        <v>17.490028985322983</v>
      </c>
      <c r="CZ133" s="95">
        <f t="shared" si="264"/>
        <v>24.811846269732431</v>
      </c>
      <c r="DA133" s="95">
        <f t="shared" si="265"/>
        <v>34.126193331103863</v>
      </c>
      <c r="DB133" s="95">
        <f t="shared" si="266"/>
        <v>45.46934431135292</v>
      </c>
      <c r="DC133" s="95">
        <f t="shared" si="267"/>
        <v>58.85509234098577</v>
      </c>
      <c r="DD133" s="95">
        <f t="shared" si="268"/>
        <v>58.364527648514311</v>
      </c>
      <c r="DE133" s="13">
        <f t="shared" si="357"/>
        <v>11.028252888190101</v>
      </c>
      <c r="DF133" s="13">
        <f t="shared" si="358"/>
        <v>10.387411149456373</v>
      </c>
      <c r="DG133" s="13">
        <f t="shared" si="359"/>
        <v>13.807954089179674</v>
      </c>
      <c r="DH133" s="13">
        <f t="shared" si="360"/>
        <v>18.986012818006454</v>
      </c>
      <c r="DI133" s="13">
        <f t="shared" si="269"/>
        <v>25.771857100085107</v>
      </c>
      <c r="DJ133" s="13">
        <f t="shared" si="270"/>
        <v>34.118660104898346</v>
      </c>
      <c r="DK133" s="13">
        <f t="shared" si="271"/>
        <v>44.00861607466922</v>
      </c>
      <c r="DL133" s="13">
        <f t="shared" si="272"/>
        <v>55.433862726742973</v>
      </c>
      <c r="DM133" s="95">
        <f t="shared" si="273"/>
        <v>11.028252888190101</v>
      </c>
      <c r="DN133" s="95">
        <f t="shared" si="274"/>
        <v>10.387411149456373</v>
      </c>
      <c r="DO133" s="95">
        <f t="shared" si="275"/>
        <v>13.807954089179674</v>
      </c>
      <c r="DP133" s="95">
        <f t="shared" si="276"/>
        <v>18.986012818006454</v>
      </c>
      <c r="DQ133" s="95">
        <f t="shared" si="277"/>
        <v>25.771857100085107</v>
      </c>
      <c r="DR133" s="95">
        <f t="shared" si="278"/>
        <v>34.118660104898346</v>
      </c>
      <c r="DS133" s="95">
        <f t="shared" si="279"/>
        <v>44.00861607466922</v>
      </c>
      <c r="DT133" s="95">
        <f t="shared" si="280"/>
        <v>55.433862726742973</v>
      </c>
      <c r="DU133" s="95">
        <f t="shared" si="281"/>
        <v>19.242194435770422</v>
      </c>
      <c r="DV133" s="95">
        <f t="shared" si="282"/>
        <v>11.691912984276563</v>
      </c>
      <c r="DW133" s="95">
        <f t="shared" si="283"/>
        <v>11.783563474008696</v>
      </c>
      <c r="DX133" s="95">
        <f t="shared" si="284"/>
        <v>13.444015101687857</v>
      </c>
      <c r="DY133" s="95">
        <f t="shared" si="285"/>
        <v>16.196255775086449</v>
      </c>
      <c r="DZ133" s="95">
        <f t="shared" si="286"/>
        <v>19.835969367782582</v>
      </c>
      <c r="EA133" s="95">
        <f t="shared" si="287"/>
        <v>24.275837952882291</v>
      </c>
      <c r="EB133" s="95">
        <f t="shared" si="288"/>
        <v>29.474999829754111</v>
      </c>
      <c r="EC133" s="95">
        <f t="shared" si="289"/>
        <v>19.242194435770422</v>
      </c>
      <c r="ED133" s="95">
        <f t="shared" si="290"/>
        <v>11.691912984276563</v>
      </c>
      <c r="EE133" s="95">
        <f t="shared" si="291"/>
        <v>11.783563474008696</v>
      </c>
      <c r="EF133" s="95">
        <f t="shared" si="292"/>
        <v>13.444015101687857</v>
      </c>
      <c r="EG133" s="95">
        <f t="shared" si="293"/>
        <v>16.196255775086449</v>
      </c>
      <c r="EH133" s="95">
        <f t="shared" si="294"/>
        <v>19.835969367782582</v>
      </c>
      <c r="EI133" s="95">
        <f t="shared" si="295"/>
        <v>24.275837952882291</v>
      </c>
      <c r="EJ133" s="95">
        <f t="shared" si="296"/>
        <v>29.474999829754111</v>
      </c>
      <c r="EK133" s="95">
        <f t="shared" si="297"/>
        <v>19.242194435770422</v>
      </c>
      <c r="EL133" s="95">
        <f t="shared" si="298"/>
        <v>11.691912984276563</v>
      </c>
      <c r="EM133" s="95">
        <f t="shared" si="299"/>
        <v>11.783563474008696</v>
      </c>
      <c r="EN133" s="95">
        <f t="shared" si="300"/>
        <v>13.444015101687857</v>
      </c>
      <c r="EO133" s="95">
        <f t="shared" si="301"/>
        <v>16.196255775086449</v>
      </c>
      <c r="EP133" s="95">
        <f t="shared" si="302"/>
        <v>19.835969367782582</v>
      </c>
      <c r="EQ133" s="95">
        <f t="shared" si="303"/>
        <v>24.275837952882291</v>
      </c>
      <c r="ER133" s="95">
        <f t="shared" si="304"/>
        <v>29.474999829754111</v>
      </c>
      <c r="ES133" s="95">
        <f t="shared" si="305"/>
        <v>1</v>
      </c>
      <c r="ET133" s="95">
        <f t="shared" si="306"/>
        <v>1</v>
      </c>
      <c r="EU133" s="95">
        <f t="shared" si="307"/>
        <v>1</v>
      </c>
      <c r="EV133" s="95">
        <f t="shared" si="308"/>
        <v>1</v>
      </c>
      <c r="EW133" s="95">
        <f t="shared" si="309"/>
        <v>1</v>
      </c>
      <c r="EX133" s="95">
        <f t="shared" si="310"/>
        <v>1</v>
      </c>
      <c r="EY133" s="95">
        <f t="shared" si="311"/>
        <v>1</v>
      </c>
      <c r="EZ133" s="95">
        <f t="shared" si="312"/>
        <v>1</v>
      </c>
      <c r="FA133" s="95">
        <f t="shared" si="313"/>
        <v>1</v>
      </c>
      <c r="FB133" s="95">
        <f t="shared" si="314"/>
        <v>1</v>
      </c>
      <c r="FC133" s="95">
        <f t="shared" si="315"/>
        <v>1</v>
      </c>
      <c r="FD133" s="95">
        <f t="shared" si="316"/>
        <v>1</v>
      </c>
      <c r="FE133" s="95">
        <f t="shared" si="317"/>
        <v>1</v>
      </c>
      <c r="FF133" s="95">
        <f t="shared" si="318"/>
        <v>1</v>
      </c>
      <c r="FG133" s="95">
        <f t="shared" si="319"/>
        <v>1</v>
      </c>
      <c r="FH133" s="95">
        <f t="shared" si="320"/>
        <v>1</v>
      </c>
      <c r="FI133" s="95">
        <f t="shared" si="321"/>
        <v>1</v>
      </c>
      <c r="FJ133" s="95">
        <f t="shared" si="322"/>
        <v>1</v>
      </c>
      <c r="FK133" s="95">
        <f t="shared" si="323"/>
        <v>1</v>
      </c>
      <c r="FL133" s="95">
        <f t="shared" si="324"/>
        <v>1</v>
      </c>
      <c r="FM133" s="95">
        <f t="shared" si="325"/>
        <v>1</v>
      </c>
      <c r="FN133" s="95">
        <f t="shared" si="326"/>
        <v>1</v>
      </c>
      <c r="FO133" s="95">
        <f t="shared" si="327"/>
        <v>1</v>
      </c>
      <c r="FP133" s="95">
        <f t="shared" si="328"/>
        <v>1</v>
      </c>
      <c r="FQ133" s="115">
        <f t="shared" si="329"/>
        <v>7.4533120186781598</v>
      </c>
      <c r="FR133" s="115">
        <f t="shared" si="330"/>
        <v>5.8645257606599808</v>
      </c>
      <c r="FS133" s="115">
        <f t="shared" si="331"/>
        <v>6.3412121210796739</v>
      </c>
      <c r="FT133" s="115">
        <f t="shared" si="332"/>
        <v>6.9680820497479399</v>
      </c>
      <c r="FU133" s="115">
        <f t="shared" si="333"/>
        <v>7.5373622081611256</v>
      </c>
      <c r="FV133" s="115">
        <f t="shared" si="334"/>
        <v>8.0018407234109947</v>
      </c>
      <c r="FW133" s="115">
        <f t="shared" si="335"/>
        <v>8.3668166911207198</v>
      </c>
      <c r="FX133" s="115">
        <f t="shared" si="336"/>
        <v>8.9442433042750533</v>
      </c>
      <c r="FY133" s="90"/>
      <c r="FZ133" s="90">
        <f t="shared" si="361"/>
        <v>5.8645257606599808</v>
      </c>
      <c r="GB133" s="18"/>
      <c r="GC133" s="29"/>
      <c r="GE133" s="15"/>
      <c r="GF133" s="15"/>
      <c r="GG133" s="15"/>
      <c r="GI133" s="31"/>
      <c r="GJ133" s="31"/>
      <c r="GK133" s="31"/>
      <c r="HU133" s="21"/>
      <c r="HV133" s="21"/>
      <c r="HW133" s="21"/>
      <c r="HX133" s="21"/>
      <c r="HY133" s="21"/>
      <c r="HZ133" s="21"/>
      <c r="IA133" s="21"/>
      <c r="IC133" s="28"/>
      <c r="ID133" s="11"/>
      <c r="IE133" s="13"/>
      <c r="IF133" s="11"/>
      <c r="IG133" s="13"/>
      <c r="IH133" s="13"/>
      <c r="II133" s="13"/>
      <c r="IJ133" s="28"/>
      <c r="IK133" s="11"/>
      <c r="IL133" s="13"/>
      <c r="IM133" s="22"/>
      <c r="IN133" s="23"/>
      <c r="IO133" s="11"/>
      <c r="IP133" s="23"/>
      <c r="IQ133" s="28"/>
      <c r="IR133" s="20"/>
      <c r="IS133" s="13"/>
      <c r="IT133" s="23"/>
      <c r="IU133" s="23"/>
      <c r="IV133" s="23"/>
      <c r="IW133" s="23"/>
      <c r="IX133" s="28"/>
      <c r="IY133" s="13"/>
      <c r="IZ133" s="25"/>
      <c r="JA133" s="25"/>
      <c r="JB133" s="25"/>
      <c r="JC133" s="25"/>
      <c r="JD133" s="25"/>
      <c r="JE133" s="25"/>
      <c r="JF133" s="25"/>
    </row>
    <row r="134" spans="13:266" s="4" customFormat="1" ht="13.8" x14ac:dyDescent="0.3">
      <c r="M134" s="6"/>
      <c r="N134" s="6"/>
      <c r="O134" s="6"/>
      <c r="P134" s="6"/>
      <c r="Q134" s="6"/>
      <c r="R134" s="6"/>
      <c r="S134" s="7"/>
      <c r="T134" s="6"/>
      <c r="U134" s="5"/>
      <c r="X134" s="118">
        <f t="shared" si="362"/>
        <v>12.250430000000003</v>
      </c>
      <c r="Y134" s="118">
        <v>10</v>
      </c>
      <c r="Z134" s="40">
        <v>1.7999999999999999E-2</v>
      </c>
      <c r="AA134" s="40">
        <v>10000000</v>
      </c>
      <c r="AB134" s="40">
        <v>10000000</v>
      </c>
      <c r="AC134" s="98">
        <v>3900000</v>
      </c>
      <c r="AD134" s="42">
        <v>0.33</v>
      </c>
      <c r="AE134" s="42">
        <v>0.33</v>
      </c>
      <c r="AF134" s="41">
        <v>1.7999999999999999E-2</v>
      </c>
      <c r="AG134" s="40">
        <v>10000000</v>
      </c>
      <c r="AH134" s="40">
        <v>10000000</v>
      </c>
      <c r="AI134" s="98">
        <v>3900000</v>
      </c>
      <c r="AJ134" s="42">
        <v>0.33</v>
      </c>
      <c r="AK134" s="42">
        <v>0.33</v>
      </c>
      <c r="AL134" s="42">
        <f>AL109</f>
        <v>0.10050000000000001</v>
      </c>
      <c r="AM134" s="40">
        <v>6000</v>
      </c>
      <c r="AN134" s="40">
        <f>AN109</f>
        <v>10000</v>
      </c>
      <c r="AO134" s="40">
        <f>AO109</f>
        <v>10000</v>
      </c>
      <c r="AP134" s="42">
        <v>0.03</v>
      </c>
      <c r="AQ134" s="42">
        <v>0.03</v>
      </c>
      <c r="AR134" s="4">
        <f t="shared" si="337"/>
        <v>0.11849999999999999</v>
      </c>
      <c r="AS134" s="11">
        <f t="shared" si="338"/>
        <v>1.2250430000000003</v>
      </c>
      <c r="AT134" s="15">
        <f t="shared" si="339"/>
        <v>1418.2499158343621</v>
      </c>
      <c r="AU134" s="19">
        <f t="shared" si="340"/>
        <v>0.10018019504865139</v>
      </c>
      <c r="AV134" s="13">
        <f t="shared" si="341"/>
        <v>0.5</v>
      </c>
      <c r="AW134" s="11">
        <f t="shared" si="342"/>
        <v>1</v>
      </c>
      <c r="AX134" s="11">
        <f t="shared" si="343"/>
        <v>0.8911</v>
      </c>
      <c r="AY134" s="11">
        <f t="shared" si="344"/>
        <v>201997.53114128605</v>
      </c>
      <c r="AZ134" s="11">
        <f t="shared" si="345"/>
        <v>1</v>
      </c>
      <c r="BA134" s="11">
        <f t="shared" si="346"/>
        <v>0.34752899999999998</v>
      </c>
      <c r="BB134" s="11">
        <f t="shared" si="347"/>
        <v>1.025058</v>
      </c>
      <c r="BC134" s="11">
        <f t="shared" si="348"/>
        <v>0.99909999999999999</v>
      </c>
      <c r="BD134" s="11">
        <f t="shared" si="349"/>
        <v>0.8911</v>
      </c>
      <c r="BE134" s="11">
        <f t="shared" si="350"/>
        <v>201997.53114128605</v>
      </c>
      <c r="BF134" s="11">
        <f t="shared" si="351"/>
        <v>1</v>
      </c>
      <c r="BG134" s="11">
        <f t="shared" si="352"/>
        <v>0.34752899999999998</v>
      </c>
      <c r="BH134" s="11">
        <f t="shared" si="353"/>
        <v>1.025058</v>
      </c>
      <c r="BI134" s="121">
        <f t="shared" si="244"/>
        <v>6.0029214073960029</v>
      </c>
      <c r="BJ134" s="121">
        <f>16*X134^2/(3*(BJ111^2+1)*Y134^2)</f>
        <v>1.6007790419722674</v>
      </c>
      <c r="BK134" s="121">
        <f>16*X134^2/(3*(BK111^2+1)*Y134^2)</f>
        <v>0.8003895209861337</v>
      </c>
      <c r="BL134" s="121">
        <f>16*X134^2/(3*(BL111^2+1)*Y134^2)</f>
        <v>0.47081736528596102</v>
      </c>
      <c r="BM134" s="121">
        <f>16*X134^2/(3*(BM111^2+1)*Y134^2)</f>
        <v>0.30784212345620526</v>
      </c>
      <c r="BN134" s="121">
        <f>16*X134^2/(3*(BN111^2+1)*Y134^2)</f>
        <v>0.21632149215841454</v>
      </c>
      <c r="BO134" s="121">
        <f>16*X134^2/(3*(BO111^2+1)*Y134^2)</f>
        <v>0.16007790419722676</v>
      </c>
      <c r="BP134" s="121">
        <f>16*X134^2/(3*(BP111^2+1)*Y134^2)</f>
        <v>0.12313684938248212</v>
      </c>
      <c r="BQ134" s="121">
        <f t="shared" si="354"/>
        <v>1.3333333333333333</v>
      </c>
      <c r="BR134" s="121">
        <f t="shared" si="354"/>
        <v>1.3333333333333333</v>
      </c>
      <c r="BS134" s="121">
        <f t="shared" si="354"/>
        <v>1.3333333333333333</v>
      </c>
      <c r="BT134" s="121">
        <f t="shared" si="354"/>
        <v>1.3333333333333333</v>
      </c>
      <c r="BU134" s="121">
        <f t="shared" si="354"/>
        <v>1.3333333333333333</v>
      </c>
      <c r="BV134" s="121">
        <f t="shared" si="354"/>
        <v>1.3333333333333333</v>
      </c>
      <c r="BW134" s="121">
        <f t="shared" si="354"/>
        <v>1.3333333333333333</v>
      </c>
      <c r="BX134" s="121">
        <f t="shared" si="354"/>
        <v>1.3333333333333333</v>
      </c>
      <c r="BY134" s="121">
        <f t="shared" si="355"/>
        <v>2.6653688952660488</v>
      </c>
      <c r="BZ134" s="121">
        <f>(BZ111^4+6*BZ111^2+1)/(BZ111^2+1)*(Y134^2/X134^2)</f>
        <v>5.4640062352953995</v>
      </c>
      <c r="CA134" s="121">
        <f>(CA111^4+6*CA111^2+1)/(CA111^2+1)*(Y134^2/X134^2)</f>
        <v>9.0622542439045652</v>
      </c>
      <c r="CB134" s="121">
        <f>(CB111^4+6*CB111^2+1)/(CB111^2+1)*(Y134^2/X134^2)</f>
        <v>13.836400294542871</v>
      </c>
      <c r="CC134" s="121">
        <f>(CC111^4+6*CC111^2+1)/(CC111^2+1)*(Y134^2/X134^2)</f>
        <v>19.887752526215902</v>
      </c>
      <c r="CD134" s="121">
        <f>(CD111^4+6*CD111^2+1)/(CD111^2+1)*(Y134^2/X134^2)</f>
        <v>27.24799417930765</v>
      </c>
      <c r="CE134" s="121">
        <f>(CE111^4+6*CE111^2+1)/(CE111^2+1)*(Y134^2/X134^2)</f>
        <v>35.929172708186336</v>
      </c>
      <c r="CF134" s="121">
        <f>(CF111^4+6*CF111^2+1)/(CF111^2+1)*(Y134^2/X134^2)</f>
        <v>45.936607768027557</v>
      </c>
      <c r="CG134" s="121">
        <f t="shared" si="356"/>
        <v>1.5007303518490007</v>
      </c>
      <c r="CH134" s="121">
        <f t="shared" si="246"/>
        <v>0.40019476049306685</v>
      </c>
      <c r="CI134" s="121">
        <f t="shared" si="247"/>
        <v>0.20009738024653342</v>
      </c>
      <c r="CJ134" s="121">
        <f t="shared" si="248"/>
        <v>0.11770434132149026</v>
      </c>
      <c r="CK134" s="121">
        <f t="shared" si="249"/>
        <v>7.6960530864051316E-2</v>
      </c>
      <c r="CL134" s="121">
        <f t="shared" si="250"/>
        <v>5.4080373039603634E-2</v>
      </c>
      <c r="CM134" s="121">
        <f t="shared" si="251"/>
        <v>4.0019476049306689E-2</v>
      </c>
      <c r="CN134" s="121">
        <f t="shared" si="252"/>
        <v>0.12313684938248212</v>
      </c>
      <c r="CO134" s="95">
        <f t="shared" si="253"/>
        <v>7.4375052242003541</v>
      </c>
      <c r="CP134" s="95">
        <f t="shared" si="254"/>
        <v>11.085244468799043</v>
      </c>
      <c r="CQ134" s="95">
        <f t="shared" si="255"/>
        <v>15.841358710911852</v>
      </c>
      <c r="CR134" s="95">
        <f t="shared" si="256"/>
        <v>22.236517488455256</v>
      </c>
      <c r="CS134" s="95">
        <f t="shared" si="257"/>
        <v>30.372028940434845</v>
      </c>
      <c r="CT134" s="95">
        <f t="shared" si="258"/>
        <v>40.279576307234606</v>
      </c>
      <c r="CU134" s="95">
        <f t="shared" si="259"/>
        <v>51.971207043222769</v>
      </c>
      <c r="CV134" s="95">
        <f t="shared" si="260"/>
        <v>51.163045026914396</v>
      </c>
      <c r="CW134" s="95">
        <f t="shared" si="261"/>
        <v>7.4375052242003541</v>
      </c>
      <c r="CX134" s="95">
        <f t="shared" si="262"/>
        <v>11.085244468799043</v>
      </c>
      <c r="CY134" s="95">
        <f t="shared" si="263"/>
        <v>15.841358710911852</v>
      </c>
      <c r="CZ134" s="95">
        <f t="shared" si="264"/>
        <v>22.236517488455256</v>
      </c>
      <c r="DA134" s="95">
        <f t="shared" si="265"/>
        <v>30.372028940434845</v>
      </c>
      <c r="DB134" s="95">
        <f t="shared" si="266"/>
        <v>40.279576307234606</v>
      </c>
      <c r="DC134" s="95">
        <f t="shared" si="267"/>
        <v>51.971207043222769</v>
      </c>
      <c r="DD134" s="95">
        <f t="shared" si="268"/>
        <v>51.163045026914396</v>
      </c>
      <c r="DE134" s="13">
        <f t="shared" si="357"/>
        <v>11.401778302662052</v>
      </c>
      <c r="DF134" s="13">
        <f t="shared" si="358"/>
        <v>9.7982732772676666</v>
      </c>
      <c r="DG134" s="13">
        <f t="shared" si="359"/>
        <v>12.5961317648907</v>
      </c>
      <c r="DH134" s="13">
        <f t="shared" si="360"/>
        <v>17.040705659828831</v>
      </c>
      <c r="DI134" s="13">
        <f t="shared" si="269"/>
        <v>22.929082649672107</v>
      </c>
      <c r="DJ134" s="13">
        <f t="shared" si="270"/>
        <v>30.197803671466065</v>
      </c>
      <c r="DK134" s="13">
        <f t="shared" si="271"/>
        <v>38.82273861238356</v>
      </c>
      <c r="DL134" s="13">
        <f t="shared" si="272"/>
        <v>48.793232617410041</v>
      </c>
      <c r="DM134" s="95">
        <f t="shared" si="273"/>
        <v>11.401778302662052</v>
      </c>
      <c r="DN134" s="95">
        <f t="shared" si="274"/>
        <v>9.7982732772676666</v>
      </c>
      <c r="DO134" s="95">
        <f t="shared" si="275"/>
        <v>12.5961317648907</v>
      </c>
      <c r="DP134" s="95">
        <f t="shared" si="276"/>
        <v>17.040705659828831</v>
      </c>
      <c r="DQ134" s="95">
        <f t="shared" si="277"/>
        <v>22.929082649672107</v>
      </c>
      <c r="DR134" s="95">
        <f t="shared" si="278"/>
        <v>30.197803671466065</v>
      </c>
      <c r="DS134" s="95">
        <f t="shared" si="279"/>
        <v>38.82273861238356</v>
      </c>
      <c r="DT134" s="95">
        <f t="shared" si="280"/>
        <v>48.793232617410041</v>
      </c>
      <c r="DU134" s="95">
        <f t="shared" si="281"/>
        <v>19.415275654125118</v>
      </c>
      <c r="DV134" s="95">
        <f t="shared" si="282"/>
        <v>11.418922990164736</v>
      </c>
      <c r="DW134" s="95">
        <f t="shared" si="283"/>
        <v>11.222038939958264</v>
      </c>
      <c r="DX134" s="95">
        <f t="shared" si="284"/>
        <v>12.542614233188774</v>
      </c>
      <c r="DY134" s="95">
        <f t="shared" si="285"/>
        <v>14.878993692449676</v>
      </c>
      <c r="DZ134" s="95">
        <f t="shared" si="286"/>
        <v>18.019154280510193</v>
      </c>
      <c r="EA134" s="95">
        <f t="shared" si="287"/>
        <v>21.872847541428062</v>
      </c>
      <c r="EB134" s="95">
        <f t="shared" si="288"/>
        <v>26.397917774732292</v>
      </c>
      <c r="EC134" s="95">
        <f t="shared" si="289"/>
        <v>19.415275654125118</v>
      </c>
      <c r="ED134" s="95">
        <f t="shared" si="290"/>
        <v>11.418922990164738</v>
      </c>
      <c r="EE134" s="95">
        <f t="shared" si="291"/>
        <v>11.222038939958264</v>
      </c>
      <c r="EF134" s="95">
        <f t="shared" si="292"/>
        <v>12.542614233188774</v>
      </c>
      <c r="EG134" s="95">
        <f t="shared" si="293"/>
        <v>14.878993692449676</v>
      </c>
      <c r="EH134" s="95">
        <f t="shared" si="294"/>
        <v>18.019154280510197</v>
      </c>
      <c r="EI134" s="95">
        <f t="shared" si="295"/>
        <v>21.872847541428062</v>
      </c>
      <c r="EJ134" s="95">
        <f t="shared" si="296"/>
        <v>26.397917774732292</v>
      </c>
      <c r="EK134" s="95">
        <f t="shared" si="297"/>
        <v>19.415275654125118</v>
      </c>
      <c r="EL134" s="95">
        <f t="shared" si="298"/>
        <v>11.418922990164738</v>
      </c>
      <c r="EM134" s="95">
        <f t="shared" si="299"/>
        <v>11.222038939958264</v>
      </c>
      <c r="EN134" s="95">
        <f t="shared" si="300"/>
        <v>12.542614233188774</v>
      </c>
      <c r="EO134" s="95">
        <f t="shared" si="301"/>
        <v>14.878993692449676</v>
      </c>
      <c r="EP134" s="95">
        <f t="shared" si="302"/>
        <v>18.019154280510197</v>
      </c>
      <c r="EQ134" s="95">
        <f t="shared" si="303"/>
        <v>21.872847541428062</v>
      </c>
      <c r="ER134" s="95">
        <f t="shared" si="304"/>
        <v>26.397917774732292</v>
      </c>
      <c r="ES134" s="95">
        <f t="shared" si="305"/>
        <v>1</v>
      </c>
      <c r="ET134" s="95">
        <f t="shared" si="306"/>
        <v>1</v>
      </c>
      <c r="EU134" s="95">
        <f t="shared" si="307"/>
        <v>1</v>
      </c>
      <c r="EV134" s="95">
        <f t="shared" si="308"/>
        <v>1</v>
      </c>
      <c r="EW134" s="95">
        <f t="shared" si="309"/>
        <v>1</v>
      </c>
      <c r="EX134" s="95">
        <f t="shared" si="310"/>
        <v>1</v>
      </c>
      <c r="EY134" s="95">
        <f t="shared" si="311"/>
        <v>1</v>
      </c>
      <c r="EZ134" s="95">
        <f t="shared" si="312"/>
        <v>1</v>
      </c>
      <c r="FA134" s="95">
        <f t="shared" si="313"/>
        <v>1</v>
      </c>
      <c r="FB134" s="95">
        <f t="shared" si="314"/>
        <v>1</v>
      </c>
      <c r="FC134" s="95">
        <f t="shared" si="315"/>
        <v>1</v>
      </c>
      <c r="FD134" s="95">
        <f t="shared" si="316"/>
        <v>1</v>
      </c>
      <c r="FE134" s="95">
        <f t="shared" si="317"/>
        <v>1</v>
      </c>
      <c r="FF134" s="95">
        <f t="shared" si="318"/>
        <v>0.99999999999999989</v>
      </c>
      <c r="FG134" s="95">
        <f t="shared" si="319"/>
        <v>1</v>
      </c>
      <c r="FH134" s="95">
        <f t="shared" si="320"/>
        <v>1</v>
      </c>
      <c r="FI134" s="95">
        <f t="shared" si="321"/>
        <v>1</v>
      </c>
      <c r="FJ134" s="95">
        <f t="shared" si="322"/>
        <v>1</v>
      </c>
      <c r="FK134" s="95">
        <f t="shared" si="323"/>
        <v>1</v>
      </c>
      <c r="FL134" s="95">
        <f t="shared" si="324"/>
        <v>1</v>
      </c>
      <c r="FM134" s="95">
        <f t="shared" si="325"/>
        <v>1</v>
      </c>
      <c r="FN134" s="95">
        <f t="shared" si="326"/>
        <v>1</v>
      </c>
      <c r="FO134" s="95">
        <f t="shared" si="327"/>
        <v>1</v>
      </c>
      <c r="FP134" s="95">
        <f t="shared" si="328"/>
        <v>1</v>
      </c>
      <c r="FQ134" s="115">
        <f t="shared" si="329"/>
        <v>7.809817323923852</v>
      </c>
      <c r="FR134" s="115">
        <f t="shared" si="330"/>
        <v>5.7577665510990998</v>
      </c>
      <c r="FS134" s="115">
        <f t="shared" si="331"/>
        <v>6.139593909824967</v>
      </c>
      <c r="FT134" s="115">
        <f t="shared" si="332"/>
        <v>6.7423200075421015</v>
      </c>
      <c r="FU134" s="115">
        <f t="shared" si="333"/>
        <v>7.318727124621379</v>
      </c>
      <c r="FV134" s="115">
        <f t="shared" si="334"/>
        <v>7.802960069788365</v>
      </c>
      <c r="FW134" s="115">
        <f t="shared" si="335"/>
        <v>8.1910703467822756</v>
      </c>
      <c r="FX134" s="115">
        <f t="shared" si="336"/>
        <v>8.8092177633539599</v>
      </c>
      <c r="FY134" s="90"/>
      <c r="FZ134" s="90">
        <f t="shared" si="361"/>
        <v>5.7577665510990998</v>
      </c>
      <c r="GB134" s="18"/>
      <c r="GC134" s="29"/>
      <c r="GE134" s="15"/>
      <c r="GF134" s="15"/>
      <c r="GG134" s="15"/>
      <c r="GI134" s="31"/>
      <c r="GJ134" s="31"/>
      <c r="GK134" s="31"/>
      <c r="HU134" s="21"/>
      <c r="HV134" s="21"/>
      <c r="HW134" s="21"/>
      <c r="HX134" s="21"/>
      <c r="HY134" s="21"/>
      <c r="HZ134" s="21"/>
      <c r="IA134" s="21"/>
      <c r="IC134" s="28"/>
      <c r="ID134" s="13"/>
      <c r="IE134" s="13"/>
      <c r="IF134" s="13"/>
      <c r="IG134" s="13"/>
      <c r="IH134" s="13"/>
      <c r="II134" s="13"/>
      <c r="IJ134" s="28"/>
      <c r="IK134" s="20"/>
      <c r="IL134" s="13"/>
      <c r="IM134" s="11"/>
      <c r="IN134" s="23"/>
      <c r="IO134" s="13"/>
      <c r="IP134" s="23"/>
      <c r="IQ134" s="28"/>
      <c r="IR134" s="20"/>
      <c r="IS134" s="13"/>
      <c r="IT134" s="20"/>
      <c r="IU134" s="23"/>
      <c r="IV134" s="20"/>
      <c r="IW134" s="23"/>
      <c r="IY134" s="13"/>
      <c r="IZ134" s="25"/>
      <c r="JA134" s="25"/>
      <c r="JB134" s="25"/>
      <c r="JC134" s="25"/>
      <c r="JD134" s="25"/>
      <c r="JE134" s="25"/>
      <c r="JF134" s="25"/>
    </row>
    <row r="135" spans="13:266" s="4" customFormat="1" ht="13.8" x14ac:dyDescent="0.3">
      <c r="M135" s="6"/>
      <c r="N135" s="6"/>
      <c r="O135" s="6"/>
      <c r="P135" s="6"/>
      <c r="Q135" s="6"/>
      <c r="R135" s="6"/>
      <c r="S135" s="7"/>
      <c r="T135" s="6"/>
      <c r="U135" s="5"/>
      <c r="X135" s="118">
        <f t="shared" si="362"/>
        <v>13.107960100000005</v>
      </c>
      <c r="Y135" s="118">
        <v>10</v>
      </c>
      <c r="Z135" s="40">
        <v>1.7999999999999999E-2</v>
      </c>
      <c r="AA135" s="40">
        <v>10000000</v>
      </c>
      <c r="AB135" s="40">
        <v>10000000</v>
      </c>
      <c r="AC135" s="98">
        <v>3900000</v>
      </c>
      <c r="AD135" s="42">
        <v>0.33</v>
      </c>
      <c r="AE135" s="42">
        <v>0.33</v>
      </c>
      <c r="AF135" s="41">
        <v>1.7999999999999999E-2</v>
      </c>
      <c r="AG135" s="40">
        <v>10000000</v>
      </c>
      <c r="AH135" s="40">
        <v>10000000</v>
      </c>
      <c r="AI135" s="98">
        <v>3900000</v>
      </c>
      <c r="AJ135" s="42">
        <v>0.33</v>
      </c>
      <c r="AK135" s="42">
        <v>0.33</v>
      </c>
      <c r="AL135" s="42">
        <f>AL109</f>
        <v>0.10050000000000001</v>
      </c>
      <c r="AM135" s="40">
        <v>6000</v>
      </c>
      <c r="AN135" s="40">
        <f>AN109</f>
        <v>10000</v>
      </c>
      <c r="AO135" s="40">
        <f>AO109</f>
        <v>10000</v>
      </c>
      <c r="AP135" s="42">
        <v>0.03</v>
      </c>
      <c r="AQ135" s="42">
        <v>0.03</v>
      </c>
      <c r="AR135" s="4">
        <f t="shared" si="337"/>
        <v>0.11849999999999999</v>
      </c>
      <c r="AS135" s="11">
        <f t="shared" si="338"/>
        <v>1.3107960100000005</v>
      </c>
      <c r="AT135" s="15">
        <f t="shared" si="339"/>
        <v>1418.2499158343621</v>
      </c>
      <c r="AU135" s="19">
        <f t="shared" si="340"/>
        <v>0.10018019504865139</v>
      </c>
      <c r="AV135" s="13">
        <f t="shared" si="341"/>
        <v>0.5</v>
      </c>
      <c r="AW135" s="11">
        <f t="shared" si="342"/>
        <v>1</v>
      </c>
      <c r="AX135" s="11">
        <f t="shared" si="343"/>
        <v>0.8911</v>
      </c>
      <c r="AY135" s="11">
        <f t="shared" si="344"/>
        <v>201997.53114128605</v>
      </c>
      <c r="AZ135" s="11">
        <f t="shared" si="345"/>
        <v>1</v>
      </c>
      <c r="BA135" s="11">
        <f t="shared" si="346"/>
        <v>0.34752899999999998</v>
      </c>
      <c r="BB135" s="11">
        <f t="shared" si="347"/>
        <v>1.025058</v>
      </c>
      <c r="BC135" s="11">
        <f t="shared" si="348"/>
        <v>0.99909999999999999</v>
      </c>
      <c r="BD135" s="11">
        <f t="shared" si="349"/>
        <v>0.8911</v>
      </c>
      <c r="BE135" s="11">
        <f t="shared" si="350"/>
        <v>201997.53114128605</v>
      </c>
      <c r="BF135" s="11">
        <f t="shared" si="351"/>
        <v>1</v>
      </c>
      <c r="BG135" s="11">
        <f t="shared" si="352"/>
        <v>0.34752899999999998</v>
      </c>
      <c r="BH135" s="11">
        <f t="shared" si="353"/>
        <v>1.025058</v>
      </c>
      <c r="BI135" s="121">
        <f t="shared" si="244"/>
        <v>6.8727447193276863</v>
      </c>
      <c r="BJ135" s="121">
        <f>16*X135^2/(3*(BJ111^2+1)*Y135^2)</f>
        <v>1.8327319251540497</v>
      </c>
      <c r="BK135" s="121">
        <f>16*X135^2/(3*(BK111^2+1)*Y135^2)</f>
        <v>0.91636596257702485</v>
      </c>
      <c r="BL135" s="121">
        <f>16*X135^2/(3*(BL111^2+1)*Y135^2)</f>
        <v>0.539038801515897</v>
      </c>
      <c r="BM135" s="121">
        <f>16*X135^2/(3*(BM111^2+1)*Y135^2)</f>
        <v>0.35244844714500956</v>
      </c>
      <c r="BN135" s="121">
        <f>16*X135^2/(3*(BN111^2+1)*Y135^2)</f>
        <v>0.24766647637216888</v>
      </c>
      <c r="BO135" s="121">
        <f>16*X135^2/(3*(BO111^2+1)*Y135^2)</f>
        <v>0.18327319251540497</v>
      </c>
      <c r="BP135" s="121">
        <f>16*X135^2/(3*(BP111^2+1)*Y135^2)</f>
        <v>0.14097937885800382</v>
      </c>
      <c r="BQ135" s="121">
        <f t="shared" si="354"/>
        <v>1.3333333333333333</v>
      </c>
      <c r="BR135" s="121">
        <f t="shared" si="354"/>
        <v>1.3333333333333333</v>
      </c>
      <c r="BS135" s="121">
        <f t="shared" si="354"/>
        <v>1.3333333333333333</v>
      </c>
      <c r="BT135" s="121">
        <f t="shared" si="354"/>
        <v>1.3333333333333333</v>
      </c>
      <c r="BU135" s="121">
        <f t="shared" si="354"/>
        <v>1.3333333333333333</v>
      </c>
      <c r="BV135" s="121">
        <f t="shared" si="354"/>
        <v>1.3333333333333333</v>
      </c>
      <c r="BW135" s="121">
        <f t="shared" si="354"/>
        <v>1.3333333333333333</v>
      </c>
      <c r="BX135" s="121">
        <f t="shared" si="354"/>
        <v>1.3333333333333333</v>
      </c>
      <c r="BY135" s="121">
        <f t="shared" si="355"/>
        <v>2.3280364182601518</v>
      </c>
      <c r="BZ135" s="121">
        <f>(BZ111^4+6*BZ111^2+1)/(BZ111^2+1)*(Y135^2/X135^2)</f>
        <v>4.7724746574333112</v>
      </c>
      <c r="CA135" s="121">
        <f>(CA111^4+6*CA111^2+1)/(CA111^2+1)*(Y135^2/X135^2)</f>
        <v>7.9153238220845159</v>
      </c>
      <c r="CB135" s="121">
        <f>(CB111^4+6*CB111^2+1)/(CB111^2+1)*(Y135^2/X135^2)</f>
        <v>12.085247877144612</v>
      </c>
      <c r="CC135" s="121">
        <f>(CC111^4+6*CC111^2+1)/(CC111^2+1)*(Y135^2/X135^2)</f>
        <v>17.370733274710364</v>
      </c>
      <c r="CD135" s="121">
        <f>(CD111^4+6*CD111^2+1)/(CD111^2+1)*(Y135^2/X135^2)</f>
        <v>23.799453383970338</v>
      </c>
      <c r="CE135" s="121">
        <f>(CE111^4+6*CE111^2+1)/(CE111^2+1)*(Y135^2/X135^2)</f>
        <v>31.381930918146846</v>
      </c>
      <c r="CF135" s="121">
        <f>(CF111^4+6*CF111^2+1)/(CF111^2+1)*(Y135^2/X135^2)</f>
        <v>40.122812270091309</v>
      </c>
      <c r="CG135" s="121">
        <f t="shared" si="356"/>
        <v>1.7181861798319216</v>
      </c>
      <c r="CH135" s="121">
        <f t="shared" si="246"/>
        <v>0.45818298128851243</v>
      </c>
      <c r="CI135" s="121">
        <f t="shared" si="247"/>
        <v>0.22909149064425621</v>
      </c>
      <c r="CJ135" s="121">
        <f t="shared" si="248"/>
        <v>0.13475970037897425</v>
      </c>
      <c r="CK135" s="121">
        <f t="shared" si="249"/>
        <v>8.8112111786252389E-2</v>
      </c>
      <c r="CL135" s="121">
        <f t="shared" si="250"/>
        <v>6.1916619093042219E-2</v>
      </c>
      <c r="CM135" s="121">
        <f t="shared" si="251"/>
        <v>4.5818298128851243E-2</v>
      </c>
      <c r="CN135" s="121">
        <f t="shared" si="252"/>
        <v>0.14097937885800382</v>
      </c>
      <c r="CO135" s="95">
        <f t="shared" si="253"/>
        <v>7.0610951410606626</v>
      </c>
      <c r="CP135" s="95">
        <f t="shared" si="254"/>
        <v>10.247171867935226</v>
      </c>
      <c r="CQ135" s="95">
        <f t="shared" si="255"/>
        <v>14.401346243088348</v>
      </c>
      <c r="CR135" s="95">
        <f t="shared" si="256"/>
        <v>19.987125592851122</v>
      </c>
      <c r="CS135" s="95">
        <f t="shared" si="257"/>
        <v>27.092996369320325</v>
      </c>
      <c r="CT135" s="95">
        <f t="shared" si="258"/>
        <v>35.746631941684512</v>
      </c>
      <c r="CU135" s="95">
        <f t="shared" si="259"/>
        <v>45.958555023165999</v>
      </c>
      <c r="CV135" s="95">
        <f t="shared" si="260"/>
        <v>44.872991204222529</v>
      </c>
      <c r="CW135" s="95">
        <f t="shared" si="261"/>
        <v>7.0610951410606626</v>
      </c>
      <c r="CX135" s="95">
        <f t="shared" si="262"/>
        <v>10.247171867935226</v>
      </c>
      <c r="CY135" s="95">
        <f t="shared" si="263"/>
        <v>14.401346243088348</v>
      </c>
      <c r="CZ135" s="95">
        <f t="shared" si="264"/>
        <v>19.987125592851122</v>
      </c>
      <c r="DA135" s="95">
        <f t="shared" si="265"/>
        <v>27.092996369320325</v>
      </c>
      <c r="DB135" s="95">
        <f t="shared" si="266"/>
        <v>35.746631941684512</v>
      </c>
      <c r="DC135" s="95">
        <f t="shared" si="267"/>
        <v>45.958555023165999</v>
      </c>
      <c r="DD135" s="95">
        <f t="shared" si="268"/>
        <v>44.872991204222529</v>
      </c>
      <c r="DE135" s="13">
        <f t="shared" si="357"/>
        <v>11.934269137587837</v>
      </c>
      <c r="DF135" s="13">
        <f t="shared" si="358"/>
        <v>9.3386945825873617</v>
      </c>
      <c r="DG135" s="13">
        <f t="shared" si="359"/>
        <v>11.56517778466154</v>
      </c>
      <c r="DH135" s="13">
        <f t="shared" si="360"/>
        <v>15.357774678660508</v>
      </c>
      <c r="DI135" s="13">
        <f t="shared" si="269"/>
        <v>20.456669721855373</v>
      </c>
      <c r="DJ135" s="13">
        <f t="shared" si="270"/>
        <v>26.780607860342506</v>
      </c>
      <c r="DK135" s="13">
        <f t="shared" si="271"/>
        <v>34.298692110662252</v>
      </c>
      <c r="DL135" s="13">
        <f t="shared" si="272"/>
        <v>42.997279648949316</v>
      </c>
      <c r="DM135" s="95">
        <f t="shared" si="273"/>
        <v>11.934269137587837</v>
      </c>
      <c r="DN135" s="95">
        <f t="shared" si="274"/>
        <v>9.3386945825873617</v>
      </c>
      <c r="DO135" s="95">
        <f t="shared" si="275"/>
        <v>11.56517778466154</v>
      </c>
      <c r="DP135" s="95">
        <f t="shared" si="276"/>
        <v>15.357774678660508</v>
      </c>
      <c r="DQ135" s="95">
        <f t="shared" si="277"/>
        <v>20.456669721855373</v>
      </c>
      <c r="DR135" s="95">
        <f t="shared" si="278"/>
        <v>26.780607860342506</v>
      </c>
      <c r="DS135" s="95">
        <f t="shared" si="279"/>
        <v>34.298692110662252</v>
      </c>
      <c r="DT135" s="95">
        <f t="shared" si="280"/>
        <v>42.997279648949316</v>
      </c>
      <c r="DU135" s="95">
        <f t="shared" si="281"/>
        <v>19.662016997286351</v>
      </c>
      <c r="DV135" s="95">
        <f t="shared" si="282"/>
        <v>11.205967091253337</v>
      </c>
      <c r="DW135" s="95">
        <f t="shared" si="283"/>
        <v>10.744323732231519</v>
      </c>
      <c r="DX135" s="95">
        <f t="shared" si="284"/>
        <v>11.762791138582847</v>
      </c>
      <c r="DY135" s="95">
        <f t="shared" si="285"/>
        <v>13.733346769261381</v>
      </c>
      <c r="DZ135" s="95">
        <f t="shared" si="286"/>
        <v>16.435721423118252</v>
      </c>
      <c r="EA135" s="95">
        <f t="shared" si="287"/>
        <v>19.776531065832454</v>
      </c>
      <c r="EB135" s="95">
        <f t="shared" si="288"/>
        <v>23.712235455830708</v>
      </c>
      <c r="EC135" s="95">
        <f t="shared" si="289"/>
        <v>19.662016997286351</v>
      </c>
      <c r="ED135" s="95">
        <f t="shared" si="290"/>
        <v>11.205967091253337</v>
      </c>
      <c r="EE135" s="95">
        <f t="shared" si="291"/>
        <v>10.744323732231519</v>
      </c>
      <c r="EF135" s="95">
        <f t="shared" si="292"/>
        <v>11.762791138582847</v>
      </c>
      <c r="EG135" s="95">
        <f t="shared" si="293"/>
        <v>13.733346769261381</v>
      </c>
      <c r="EH135" s="95">
        <f t="shared" si="294"/>
        <v>16.435721423118252</v>
      </c>
      <c r="EI135" s="95">
        <f t="shared" si="295"/>
        <v>19.776531065832454</v>
      </c>
      <c r="EJ135" s="95">
        <f t="shared" si="296"/>
        <v>23.712235455830708</v>
      </c>
      <c r="EK135" s="95">
        <f t="shared" si="297"/>
        <v>19.662016997286351</v>
      </c>
      <c r="EL135" s="95">
        <f t="shared" si="298"/>
        <v>11.205967091253337</v>
      </c>
      <c r="EM135" s="95">
        <f t="shared" si="299"/>
        <v>10.744323732231519</v>
      </c>
      <c r="EN135" s="95">
        <f t="shared" si="300"/>
        <v>11.762791138582847</v>
      </c>
      <c r="EO135" s="95">
        <f t="shared" si="301"/>
        <v>13.733346769261381</v>
      </c>
      <c r="EP135" s="95">
        <f t="shared" si="302"/>
        <v>16.435721423118252</v>
      </c>
      <c r="EQ135" s="95">
        <f t="shared" si="303"/>
        <v>19.776531065832454</v>
      </c>
      <c r="ER135" s="95">
        <f t="shared" si="304"/>
        <v>23.712235455830708</v>
      </c>
      <c r="ES135" s="95">
        <f t="shared" si="305"/>
        <v>1</v>
      </c>
      <c r="ET135" s="95">
        <f t="shared" si="306"/>
        <v>1</v>
      </c>
      <c r="EU135" s="95">
        <f t="shared" si="307"/>
        <v>1</v>
      </c>
      <c r="EV135" s="95">
        <f t="shared" si="308"/>
        <v>1</v>
      </c>
      <c r="EW135" s="95">
        <f t="shared" si="309"/>
        <v>1</v>
      </c>
      <c r="EX135" s="95">
        <f t="shared" si="310"/>
        <v>1</v>
      </c>
      <c r="EY135" s="95">
        <f t="shared" si="311"/>
        <v>1</v>
      </c>
      <c r="EZ135" s="95">
        <f t="shared" si="312"/>
        <v>1</v>
      </c>
      <c r="FA135" s="95">
        <f t="shared" si="313"/>
        <v>1</v>
      </c>
      <c r="FB135" s="95">
        <f t="shared" si="314"/>
        <v>1</v>
      </c>
      <c r="FC135" s="95">
        <f t="shared" si="315"/>
        <v>1</v>
      </c>
      <c r="FD135" s="95">
        <f t="shared" si="316"/>
        <v>1</v>
      </c>
      <c r="FE135" s="95">
        <f t="shared" si="317"/>
        <v>1</v>
      </c>
      <c r="FF135" s="95">
        <f t="shared" si="318"/>
        <v>1</v>
      </c>
      <c r="FG135" s="95">
        <f t="shared" si="319"/>
        <v>1</v>
      </c>
      <c r="FH135" s="95">
        <f t="shared" si="320"/>
        <v>1</v>
      </c>
      <c r="FI135" s="95">
        <f t="shared" si="321"/>
        <v>1</v>
      </c>
      <c r="FJ135" s="95">
        <f t="shared" si="322"/>
        <v>1</v>
      </c>
      <c r="FK135" s="95">
        <f t="shared" si="323"/>
        <v>1</v>
      </c>
      <c r="FL135" s="95">
        <f t="shared" si="324"/>
        <v>1</v>
      </c>
      <c r="FM135" s="95">
        <f t="shared" si="325"/>
        <v>1</v>
      </c>
      <c r="FN135" s="95">
        <f t="shared" si="326"/>
        <v>1</v>
      </c>
      <c r="FO135" s="95">
        <f t="shared" si="327"/>
        <v>1</v>
      </c>
      <c r="FP135" s="95">
        <f t="shared" si="328"/>
        <v>1</v>
      </c>
      <c r="FQ135" s="115">
        <f t="shared" si="329"/>
        <v>8.2593460398725629</v>
      </c>
      <c r="FR135" s="115">
        <f t="shared" si="330"/>
        <v>5.6828102402804941</v>
      </c>
      <c r="FS135" s="115">
        <f t="shared" si="331"/>
        <v>5.9517601373884661</v>
      </c>
      <c r="FT135" s="115">
        <f t="shared" si="332"/>
        <v>6.5184215525941465</v>
      </c>
      <c r="FU135" s="115">
        <f t="shared" si="333"/>
        <v>7.0943090866545493</v>
      </c>
      <c r="FV135" s="115">
        <f t="shared" si="334"/>
        <v>7.594008563830946</v>
      </c>
      <c r="FW135" s="115">
        <f t="shared" si="335"/>
        <v>8.0032835165821936</v>
      </c>
      <c r="FX135" s="115">
        <f t="shared" si="336"/>
        <v>8.6619965143864235</v>
      </c>
      <c r="FY135" s="90"/>
      <c r="FZ135" s="90">
        <f t="shared" si="361"/>
        <v>5.6828102402804941</v>
      </c>
      <c r="GB135" s="18"/>
      <c r="GC135" s="29"/>
      <c r="GE135" s="15"/>
      <c r="GF135" s="15"/>
      <c r="GG135" s="15"/>
      <c r="GI135" s="31"/>
      <c r="GJ135" s="31"/>
      <c r="GK135" s="31"/>
      <c r="HU135" s="21"/>
      <c r="HV135" s="21"/>
      <c r="HW135" s="21"/>
      <c r="HX135" s="21"/>
      <c r="HY135" s="21"/>
      <c r="HZ135" s="21"/>
      <c r="IA135" s="21"/>
      <c r="IC135" s="28"/>
      <c r="ID135" s="13"/>
      <c r="IE135" s="13"/>
      <c r="IF135" s="13"/>
      <c r="IG135" s="13"/>
      <c r="IH135" s="13"/>
      <c r="II135" s="13"/>
      <c r="IJ135" s="28"/>
      <c r="IK135" s="20"/>
      <c r="IL135" s="13"/>
      <c r="IM135" s="11"/>
      <c r="IN135" s="23"/>
      <c r="IO135" s="13"/>
      <c r="IP135" s="23"/>
      <c r="IQ135" s="28"/>
      <c r="IR135" s="20"/>
      <c r="IS135" s="13"/>
      <c r="IT135" s="20"/>
      <c r="IU135" s="23"/>
      <c r="IV135" s="20"/>
      <c r="IW135" s="23"/>
      <c r="IY135" s="13"/>
      <c r="IZ135" s="25"/>
      <c r="JA135" s="25"/>
      <c r="JB135" s="25"/>
      <c r="JC135" s="25"/>
      <c r="JD135" s="25"/>
      <c r="JE135" s="25"/>
      <c r="JF135" s="25"/>
    </row>
    <row r="136" spans="13:266" s="4" customFormat="1" ht="13.8" x14ac:dyDescent="0.3">
      <c r="M136" s="6"/>
      <c r="N136" s="6"/>
      <c r="O136" s="6"/>
      <c r="P136" s="6"/>
      <c r="Q136" s="6"/>
      <c r="R136" s="6"/>
      <c r="S136" s="7"/>
      <c r="T136" s="6"/>
      <c r="U136" s="5"/>
      <c r="X136" s="118">
        <f t="shared" si="362"/>
        <v>14.025517307000007</v>
      </c>
      <c r="Y136" s="118">
        <v>10</v>
      </c>
      <c r="Z136" s="40">
        <v>1.7999999999999999E-2</v>
      </c>
      <c r="AA136" s="40">
        <v>10000000</v>
      </c>
      <c r="AB136" s="40">
        <v>10000000</v>
      </c>
      <c r="AC136" s="98">
        <v>3900000</v>
      </c>
      <c r="AD136" s="42">
        <v>0.33</v>
      </c>
      <c r="AE136" s="42">
        <v>0.33</v>
      </c>
      <c r="AF136" s="41">
        <v>1.7999999999999999E-2</v>
      </c>
      <c r="AG136" s="40">
        <v>10000000</v>
      </c>
      <c r="AH136" s="40">
        <v>10000000</v>
      </c>
      <c r="AI136" s="98">
        <v>3900000</v>
      </c>
      <c r="AJ136" s="42">
        <v>0.33</v>
      </c>
      <c r="AK136" s="42">
        <v>0.33</v>
      </c>
      <c r="AL136" s="42">
        <f>AL109</f>
        <v>0.10050000000000001</v>
      </c>
      <c r="AM136" s="40">
        <v>6000</v>
      </c>
      <c r="AN136" s="40">
        <f>AN109</f>
        <v>10000</v>
      </c>
      <c r="AO136" s="40">
        <f>AO109</f>
        <v>10000</v>
      </c>
      <c r="AP136" s="42">
        <v>0.03</v>
      </c>
      <c r="AQ136" s="42">
        <v>0.03</v>
      </c>
      <c r="AR136" s="4">
        <f t="shared" si="337"/>
        <v>0.11849999999999999</v>
      </c>
      <c r="AS136" s="11">
        <f t="shared" si="338"/>
        <v>1.4025517307000006</v>
      </c>
      <c r="AT136" s="15">
        <f t="shared" si="339"/>
        <v>1418.2499158343621</v>
      </c>
      <c r="AU136" s="19">
        <f t="shared" si="340"/>
        <v>0.10018019504865139</v>
      </c>
      <c r="AV136" s="13">
        <f t="shared" si="341"/>
        <v>0.5</v>
      </c>
      <c r="AW136" s="11">
        <f t="shared" si="342"/>
        <v>1</v>
      </c>
      <c r="AX136" s="11">
        <f t="shared" si="343"/>
        <v>0.8911</v>
      </c>
      <c r="AY136" s="11">
        <f t="shared" si="344"/>
        <v>201997.53114128605</v>
      </c>
      <c r="AZ136" s="11">
        <f t="shared" si="345"/>
        <v>1</v>
      </c>
      <c r="BA136" s="11">
        <f t="shared" si="346"/>
        <v>0.34752899999999998</v>
      </c>
      <c r="BB136" s="11">
        <f t="shared" si="347"/>
        <v>1.025058</v>
      </c>
      <c r="BC136" s="11">
        <f t="shared" si="348"/>
        <v>0.99909999999999999</v>
      </c>
      <c r="BD136" s="11">
        <f t="shared" si="349"/>
        <v>0.8911</v>
      </c>
      <c r="BE136" s="11">
        <f t="shared" si="350"/>
        <v>201997.53114128605</v>
      </c>
      <c r="BF136" s="11">
        <f t="shared" si="351"/>
        <v>1</v>
      </c>
      <c r="BG136" s="11">
        <f t="shared" si="352"/>
        <v>0.34752899999999998</v>
      </c>
      <c r="BH136" s="11">
        <f t="shared" si="353"/>
        <v>1.025058</v>
      </c>
      <c r="BI136" s="121">
        <f t="shared" si="244"/>
        <v>7.8686054291582685</v>
      </c>
      <c r="BJ136" s="121">
        <f>16*X136^2/(3*(BJ111^2+1)*Y136^2)</f>
        <v>2.0982947811088715</v>
      </c>
      <c r="BK136" s="121">
        <f>16*X136^2/(3*(BK111^2+1)*Y136^2)</f>
        <v>1.0491473905544357</v>
      </c>
      <c r="BL136" s="121">
        <f>16*X136^2/(3*(BL111^2+1)*Y136^2)</f>
        <v>0.61714552385555044</v>
      </c>
      <c r="BM136" s="121">
        <f>16*X136^2/(3*(BM111^2+1)*Y136^2)</f>
        <v>0.40351822713632146</v>
      </c>
      <c r="BN136" s="121">
        <f>16*X136^2/(3*(BN111^2+1)*Y136^2)</f>
        <v>0.28355334879849614</v>
      </c>
      <c r="BO136" s="121">
        <f>16*X136^2/(3*(BO111^2+1)*Y136^2)</f>
        <v>0.20982947811088715</v>
      </c>
      <c r="BP136" s="121">
        <f>16*X136^2/(3*(BP111^2+1)*Y136^2)</f>
        <v>0.1614072908545286</v>
      </c>
      <c r="BQ136" s="121">
        <f t="shared" si="354"/>
        <v>1.3333333333333333</v>
      </c>
      <c r="BR136" s="121">
        <f t="shared" si="354"/>
        <v>1.3333333333333333</v>
      </c>
      <c r="BS136" s="121">
        <f t="shared" si="354"/>
        <v>1.3333333333333333</v>
      </c>
      <c r="BT136" s="121">
        <f t="shared" si="354"/>
        <v>1.3333333333333333</v>
      </c>
      <c r="BU136" s="121">
        <f t="shared" si="354"/>
        <v>1.3333333333333333</v>
      </c>
      <c r="BV136" s="121">
        <f t="shared" si="354"/>
        <v>1.3333333333333333</v>
      </c>
      <c r="BW136" s="121">
        <f t="shared" si="354"/>
        <v>1.3333333333333333</v>
      </c>
      <c r="BX136" s="121">
        <f t="shared" si="354"/>
        <v>1.3333333333333333</v>
      </c>
      <c r="BY136" s="121">
        <f t="shared" si="355"/>
        <v>2.0333971685388694</v>
      </c>
      <c r="BZ136" s="121">
        <f>(BZ111^4+6*BZ111^2+1)/(BZ111^2+1)*(Y136^2/X136^2)</f>
        <v>4.1684641955046819</v>
      </c>
      <c r="CA136" s="121">
        <f>(CA111^4+6*CA111^2+1)/(CA111^2+1)*(Y136^2/X136^2)</f>
        <v>6.9135503730321561</v>
      </c>
      <c r="CB136" s="121">
        <f>(CB111^4+6*CB111^2+1)/(CB111^2+1)*(Y136^2/X136^2)</f>
        <v>10.55572353667972</v>
      </c>
      <c r="CC136" s="121">
        <f>(CC111^4+6*CC111^2+1)/(CC111^2+1)*(Y136^2/X136^2)</f>
        <v>15.17227118063618</v>
      </c>
      <c r="CD136" s="121">
        <f>(CD111^4+6*CD111^2+1)/(CD111^2+1)*(Y136^2/X136^2)</f>
        <v>20.787364297292633</v>
      </c>
      <c r="CE136" s="121">
        <f>(CE111^4+6*CE111^2+1)/(CE111^2+1)*(Y136^2/X136^2)</f>
        <v>27.41019383190396</v>
      </c>
      <c r="CF136" s="121">
        <f>(CF111^4+6*CF111^2+1)/(CF111^2+1)*(Y136^2/X136^2)</f>
        <v>35.044818123933361</v>
      </c>
      <c r="CG136" s="121">
        <f t="shared" si="356"/>
        <v>1.9671513572895671</v>
      </c>
      <c r="CH136" s="121">
        <f t="shared" si="246"/>
        <v>0.52457369527721787</v>
      </c>
      <c r="CI136" s="121">
        <f t="shared" si="247"/>
        <v>0.26228684763860893</v>
      </c>
      <c r="CJ136" s="121">
        <f t="shared" si="248"/>
        <v>0.15428638096388761</v>
      </c>
      <c r="CK136" s="121">
        <f t="shared" si="249"/>
        <v>0.10087955678408037</v>
      </c>
      <c r="CL136" s="121">
        <f t="shared" si="250"/>
        <v>7.0888337199624035E-2</v>
      </c>
      <c r="CM136" s="121">
        <f t="shared" si="251"/>
        <v>5.2457369527721787E-2</v>
      </c>
      <c r="CN136" s="121">
        <f t="shared" si="252"/>
        <v>0.1614072908545286</v>
      </c>
      <c r="CO136" s="95">
        <f t="shared" si="253"/>
        <v>6.7323239967339177</v>
      </c>
      <c r="CP136" s="95">
        <f t="shared" si="254"/>
        <v>9.5151668012361128</v>
      </c>
      <c r="CQ136" s="95">
        <f t="shared" si="255"/>
        <v>13.143583584495019</v>
      </c>
      <c r="CR136" s="95">
        <f t="shared" si="256"/>
        <v>18.022419596166586</v>
      </c>
      <c r="CS136" s="95">
        <f t="shared" si="257"/>
        <v>24.228962330439622</v>
      </c>
      <c r="CT136" s="95">
        <f t="shared" si="258"/>
        <v>31.787382779705222</v>
      </c>
      <c r="CU136" s="95">
        <f t="shared" si="259"/>
        <v>40.70687188921827</v>
      </c>
      <c r="CV136" s="95">
        <f t="shared" si="260"/>
        <v>39.379014592560509</v>
      </c>
      <c r="CW136" s="95">
        <f t="shared" si="261"/>
        <v>6.7323239967339177</v>
      </c>
      <c r="CX136" s="95">
        <f t="shared" si="262"/>
        <v>9.5151668012361128</v>
      </c>
      <c r="CY136" s="95">
        <f t="shared" si="263"/>
        <v>13.143583584495019</v>
      </c>
      <c r="CZ136" s="95">
        <f t="shared" si="264"/>
        <v>18.022419596166586</v>
      </c>
      <c r="DA136" s="95">
        <f t="shared" si="265"/>
        <v>24.228962330439622</v>
      </c>
      <c r="DB136" s="95">
        <f t="shared" si="266"/>
        <v>31.787382779705222</v>
      </c>
      <c r="DC136" s="95">
        <f t="shared" si="267"/>
        <v>40.70687188921827</v>
      </c>
      <c r="DD136" s="95">
        <f t="shared" si="268"/>
        <v>39.379014592560509</v>
      </c>
      <c r="DE136" s="13">
        <f t="shared" si="357"/>
        <v>12.635490597697137</v>
      </c>
      <c r="DF136" s="13">
        <f t="shared" si="358"/>
        <v>9.0002469766135533</v>
      </c>
      <c r="DG136" s="13">
        <f t="shared" si="359"/>
        <v>10.696185763586591</v>
      </c>
      <c r="DH136" s="13">
        <f t="shared" si="360"/>
        <v>13.906357060535271</v>
      </c>
      <c r="DI136" s="13">
        <f t="shared" si="269"/>
        <v>18.309277407772502</v>
      </c>
      <c r="DJ136" s="13">
        <f t="shared" si="270"/>
        <v>23.80440564609113</v>
      </c>
      <c r="DK136" s="13">
        <f t="shared" si="271"/>
        <v>30.353511310014849</v>
      </c>
      <c r="DL136" s="13">
        <f t="shared" si="272"/>
        <v>37.939713414787889</v>
      </c>
      <c r="DM136" s="95">
        <f t="shared" si="273"/>
        <v>12.635490597697137</v>
      </c>
      <c r="DN136" s="95">
        <f t="shared" si="274"/>
        <v>9.0002469766135533</v>
      </c>
      <c r="DO136" s="95">
        <f t="shared" si="275"/>
        <v>10.696185763586591</v>
      </c>
      <c r="DP136" s="95">
        <f t="shared" si="276"/>
        <v>13.906357060535271</v>
      </c>
      <c r="DQ136" s="95">
        <f t="shared" si="277"/>
        <v>18.309277407772502</v>
      </c>
      <c r="DR136" s="95">
        <f t="shared" si="278"/>
        <v>23.80440564609113</v>
      </c>
      <c r="DS136" s="95">
        <f t="shared" si="279"/>
        <v>30.353511310014849</v>
      </c>
      <c r="DT136" s="95">
        <f t="shared" si="280"/>
        <v>37.939713414787889</v>
      </c>
      <c r="DU136" s="95">
        <f t="shared" si="281"/>
        <v>19.986943387700116</v>
      </c>
      <c r="DV136" s="95">
        <f t="shared" si="282"/>
        <v>11.049139947178039</v>
      </c>
      <c r="DW136" s="95">
        <f t="shared" si="283"/>
        <v>10.341657161441978</v>
      </c>
      <c r="DX136" s="95">
        <f t="shared" si="284"/>
        <v>11.090244854036918</v>
      </c>
      <c r="DY136" s="95">
        <f t="shared" si="285"/>
        <v>12.738305297900173</v>
      </c>
      <c r="DZ136" s="95">
        <f t="shared" si="286"/>
        <v>15.056632650696159</v>
      </c>
      <c r="EA136" s="95">
        <f t="shared" si="287"/>
        <v>17.948444747874866</v>
      </c>
      <c r="EB136" s="95">
        <f t="shared" si="288"/>
        <v>21.368700874774859</v>
      </c>
      <c r="EC136" s="95">
        <f t="shared" si="289"/>
        <v>19.986943387700116</v>
      </c>
      <c r="ED136" s="95">
        <f t="shared" si="290"/>
        <v>11.049139947178039</v>
      </c>
      <c r="EE136" s="95">
        <f t="shared" si="291"/>
        <v>10.341657161441976</v>
      </c>
      <c r="EF136" s="95">
        <f t="shared" si="292"/>
        <v>11.090244854036918</v>
      </c>
      <c r="EG136" s="95">
        <f t="shared" si="293"/>
        <v>12.738305297900173</v>
      </c>
      <c r="EH136" s="95">
        <f t="shared" si="294"/>
        <v>15.056632650696162</v>
      </c>
      <c r="EI136" s="95">
        <f t="shared" si="295"/>
        <v>17.948444747874866</v>
      </c>
      <c r="EJ136" s="95">
        <f t="shared" si="296"/>
        <v>21.368700874774859</v>
      </c>
      <c r="EK136" s="95">
        <f t="shared" si="297"/>
        <v>19.986943387700116</v>
      </c>
      <c r="EL136" s="95">
        <f t="shared" si="298"/>
        <v>11.049139947178039</v>
      </c>
      <c r="EM136" s="95">
        <f t="shared" si="299"/>
        <v>10.341657161441976</v>
      </c>
      <c r="EN136" s="95">
        <f t="shared" si="300"/>
        <v>11.090244854036918</v>
      </c>
      <c r="EO136" s="95">
        <f t="shared" si="301"/>
        <v>12.738305297900173</v>
      </c>
      <c r="EP136" s="95">
        <f t="shared" si="302"/>
        <v>15.056632650696162</v>
      </c>
      <c r="EQ136" s="95">
        <f t="shared" si="303"/>
        <v>17.948444747874866</v>
      </c>
      <c r="ER136" s="95">
        <f t="shared" si="304"/>
        <v>21.368700874774859</v>
      </c>
      <c r="ES136" s="95">
        <f t="shared" si="305"/>
        <v>1</v>
      </c>
      <c r="ET136" s="95">
        <f t="shared" si="306"/>
        <v>1</v>
      </c>
      <c r="EU136" s="95">
        <f t="shared" si="307"/>
        <v>1</v>
      </c>
      <c r="EV136" s="95">
        <f t="shared" si="308"/>
        <v>1</v>
      </c>
      <c r="EW136" s="95">
        <f t="shared" si="309"/>
        <v>1</v>
      </c>
      <c r="EX136" s="95">
        <f t="shared" si="310"/>
        <v>1</v>
      </c>
      <c r="EY136" s="95">
        <f t="shared" si="311"/>
        <v>1</v>
      </c>
      <c r="EZ136" s="95">
        <f t="shared" si="312"/>
        <v>1</v>
      </c>
      <c r="FA136" s="95">
        <f t="shared" si="313"/>
        <v>1</v>
      </c>
      <c r="FB136" s="95">
        <f t="shared" si="314"/>
        <v>1</v>
      </c>
      <c r="FC136" s="95">
        <f t="shared" si="315"/>
        <v>1</v>
      </c>
      <c r="FD136" s="95">
        <f t="shared" si="316"/>
        <v>1</v>
      </c>
      <c r="FE136" s="95">
        <f t="shared" si="317"/>
        <v>1</v>
      </c>
      <c r="FF136" s="95">
        <f t="shared" si="318"/>
        <v>0.99999999999999989</v>
      </c>
      <c r="FG136" s="95">
        <f t="shared" si="319"/>
        <v>1</v>
      </c>
      <c r="FH136" s="95">
        <f t="shared" si="320"/>
        <v>1</v>
      </c>
      <c r="FI136" s="95">
        <f t="shared" si="321"/>
        <v>1</v>
      </c>
      <c r="FJ136" s="95">
        <f t="shared" si="322"/>
        <v>1</v>
      </c>
      <c r="FK136" s="95">
        <f t="shared" si="323"/>
        <v>1</v>
      </c>
      <c r="FL136" s="95">
        <f t="shared" si="324"/>
        <v>1</v>
      </c>
      <c r="FM136" s="95">
        <f t="shared" si="325"/>
        <v>1</v>
      </c>
      <c r="FN136" s="95">
        <f t="shared" si="326"/>
        <v>1</v>
      </c>
      <c r="FO136" s="95">
        <f t="shared" si="327"/>
        <v>1</v>
      </c>
      <c r="FP136" s="95">
        <f t="shared" si="328"/>
        <v>1</v>
      </c>
      <c r="FQ136" s="115">
        <f t="shared" si="329"/>
        <v>8.8130575576928525</v>
      </c>
      <c r="FR136" s="115">
        <f t="shared" si="330"/>
        <v>5.6440600293299292</v>
      </c>
      <c r="FS136" s="115">
        <f t="shared" si="331"/>
        <v>5.7815904967910745</v>
      </c>
      <c r="FT136" s="115">
        <f t="shared" si="332"/>
        <v>6.2997185015437349</v>
      </c>
      <c r="FU136" s="115">
        <f t="shared" si="333"/>
        <v>6.8665706463878093</v>
      </c>
      <c r="FV136" s="115">
        <f t="shared" si="334"/>
        <v>7.3765190505480582</v>
      </c>
      <c r="FW136" s="115">
        <f t="shared" si="335"/>
        <v>7.8042021001071031</v>
      </c>
      <c r="FX136" s="115">
        <f t="shared" si="336"/>
        <v>8.5027208535830567</v>
      </c>
      <c r="FY136" s="90"/>
      <c r="FZ136" s="90">
        <f t="shared" si="361"/>
        <v>5.6440600293299292</v>
      </c>
      <c r="GB136" s="18"/>
      <c r="GC136" s="29"/>
      <c r="GE136" s="15"/>
      <c r="GF136" s="15"/>
      <c r="GG136" s="15"/>
      <c r="GI136" s="31"/>
      <c r="GJ136" s="31"/>
      <c r="GK136" s="31"/>
      <c r="HU136" s="21"/>
      <c r="HV136" s="21"/>
      <c r="HW136" s="21"/>
      <c r="HX136" s="21"/>
      <c r="HY136" s="21"/>
      <c r="HZ136" s="21"/>
      <c r="IA136" s="21"/>
      <c r="IC136" s="28"/>
      <c r="ID136" s="11"/>
      <c r="IE136" s="13"/>
      <c r="IF136" s="11"/>
      <c r="IG136" s="13"/>
      <c r="IH136" s="13"/>
      <c r="II136" s="13"/>
      <c r="IJ136" s="28"/>
      <c r="IK136" s="11"/>
      <c r="IL136" s="13"/>
      <c r="IM136" s="11"/>
      <c r="IN136" s="23"/>
      <c r="IO136" s="11"/>
      <c r="IP136" s="23"/>
      <c r="IQ136" s="28"/>
      <c r="IR136" s="20"/>
      <c r="IS136" s="13"/>
      <c r="IT136" s="23"/>
      <c r="IU136" s="23"/>
      <c r="IV136" s="23"/>
      <c r="IW136" s="23"/>
      <c r="IY136" s="13"/>
      <c r="IZ136" s="25"/>
      <c r="JA136" s="25"/>
      <c r="JB136" s="25"/>
      <c r="JC136" s="25"/>
      <c r="JD136" s="25"/>
      <c r="JE136" s="25"/>
      <c r="JF136" s="25"/>
    </row>
    <row r="137" spans="13:266" s="4" customFormat="1" ht="13.8" x14ac:dyDescent="0.3">
      <c r="M137" s="6"/>
      <c r="N137" s="6"/>
      <c r="O137" s="6"/>
      <c r="P137" s="6"/>
      <c r="Q137" s="6"/>
      <c r="R137" s="6"/>
      <c r="S137" s="7"/>
      <c r="T137" s="6"/>
      <c r="X137" s="118">
        <f t="shared" si="362"/>
        <v>15.007303518490009</v>
      </c>
      <c r="Y137" s="118">
        <v>10</v>
      </c>
      <c r="Z137" s="40">
        <v>1.7999999999999999E-2</v>
      </c>
      <c r="AA137" s="40">
        <v>10000000</v>
      </c>
      <c r="AB137" s="40">
        <v>10000000</v>
      </c>
      <c r="AC137" s="98">
        <v>3900000</v>
      </c>
      <c r="AD137" s="42">
        <v>0.33</v>
      </c>
      <c r="AE137" s="42">
        <v>0.33</v>
      </c>
      <c r="AF137" s="41">
        <v>1.7999999999999999E-2</v>
      </c>
      <c r="AG137" s="40">
        <v>10000000</v>
      </c>
      <c r="AH137" s="40">
        <v>10000000</v>
      </c>
      <c r="AI137" s="98">
        <v>3900000</v>
      </c>
      <c r="AJ137" s="42">
        <v>0.33</v>
      </c>
      <c r="AK137" s="42">
        <v>0.33</v>
      </c>
      <c r="AL137" s="42">
        <f>AL109</f>
        <v>0.10050000000000001</v>
      </c>
      <c r="AM137" s="40">
        <v>6000</v>
      </c>
      <c r="AN137" s="40">
        <f>AN109</f>
        <v>10000</v>
      </c>
      <c r="AO137" s="40">
        <f>AO109</f>
        <v>10000</v>
      </c>
      <c r="AP137" s="42">
        <v>0.03</v>
      </c>
      <c r="AQ137" s="42">
        <v>0.03</v>
      </c>
      <c r="AR137" s="4">
        <f t="shared" si="337"/>
        <v>0.11849999999999999</v>
      </c>
      <c r="AS137" s="11">
        <f t="shared" si="338"/>
        <v>1.5007303518490009</v>
      </c>
      <c r="AT137" s="15">
        <f t="shared" si="339"/>
        <v>1418.2499158343621</v>
      </c>
      <c r="AU137" s="19">
        <f t="shared" si="340"/>
        <v>0.10018019504865139</v>
      </c>
      <c r="AV137" s="13">
        <f t="shared" si="341"/>
        <v>0.5</v>
      </c>
      <c r="AW137" s="11">
        <f t="shared" si="342"/>
        <v>1</v>
      </c>
      <c r="AX137" s="11">
        <f t="shared" si="343"/>
        <v>0.8911</v>
      </c>
      <c r="AY137" s="11">
        <f t="shared" si="344"/>
        <v>201997.53114128605</v>
      </c>
      <c r="AZ137" s="11">
        <f t="shared" si="345"/>
        <v>1</v>
      </c>
      <c r="BA137" s="11">
        <f t="shared" si="346"/>
        <v>0.34752899999999998</v>
      </c>
      <c r="BB137" s="11">
        <f t="shared" si="347"/>
        <v>1.025058</v>
      </c>
      <c r="BC137" s="11">
        <f t="shared" si="348"/>
        <v>0.99909999999999999</v>
      </c>
      <c r="BD137" s="11">
        <f t="shared" si="349"/>
        <v>0.8911</v>
      </c>
      <c r="BE137" s="11">
        <f t="shared" si="350"/>
        <v>201997.53114128605</v>
      </c>
      <c r="BF137" s="11">
        <f t="shared" si="351"/>
        <v>1</v>
      </c>
      <c r="BG137" s="11">
        <f t="shared" si="352"/>
        <v>0.34752899999999998</v>
      </c>
      <c r="BH137" s="11">
        <f t="shared" si="353"/>
        <v>1.025058</v>
      </c>
      <c r="BI137" s="121">
        <f t="shared" si="244"/>
        <v>9.0087663558433047</v>
      </c>
      <c r="BJ137" s="121">
        <f>16*X137^2/(3*(BJ111^2+1)*Y137^2)</f>
        <v>2.4023376948915476</v>
      </c>
      <c r="BK137" s="121">
        <f>16*X137^2/(3*(BK111^2+1)*Y137^2)</f>
        <v>1.2011688474457738</v>
      </c>
      <c r="BL137" s="121">
        <f>16*X137^2/(3*(BL111^2+1)*Y137^2)</f>
        <v>0.70656991026221994</v>
      </c>
      <c r="BM137" s="121">
        <f>16*X137^2/(3*(BM111^2+1)*Y137^2)</f>
        <v>0.4619880182483746</v>
      </c>
      <c r="BN137" s="121">
        <f>16*X137^2/(3*(BN111^2+1)*Y137^2)</f>
        <v>0.32464022903939832</v>
      </c>
      <c r="BO137" s="121">
        <f>16*X137^2/(3*(BO111^2+1)*Y137^2)</f>
        <v>0.24023376948915479</v>
      </c>
      <c r="BP137" s="121">
        <f>16*X137^2/(3*(BP111^2+1)*Y137^2)</f>
        <v>0.18479520729934984</v>
      </c>
      <c r="BQ137" s="121">
        <f t="shared" si="354"/>
        <v>1.3333333333333333</v>
      </c>
      <c r="BR137" s="121">
        <f t="shared" si="354"/>
        <v>1.3333333333333333</v>
      </c>
      <c r="BS137" s="121">
        <f t="shared" si="354"/>
        <v>1.3333333333333333</v>
      </c>
      <c r="BT137" s="121">
        <f t="shared" si="354"/>
        <v>1.3333333333333333</v>
      </c>
      <c r="BU137" s="121">
        <f t="shared" si="354"/>
        <v>1.3333333333333333</v>
      </c>
      <c r="BV137" s="121">
        <f t="shared" si="354"/>
        <v>1.3333333333333333</v>
      </c>
      <c r="BW137" s="121">
        <f t="shared" si="354"/>
        <v>1.3333333333333333</v>
      </c>
      <c r="BX137" s="121">
        <f t="shared" si="354"/>
        <v>1.3333333333333333</v>
      </c>
      <c r="BY137" s="121">
        <f t="shared" si="355"/>
        <v>1.7760478369629391</v>
      </c>
      <c r="BZ137" s="121">
        <f>(BZ111^4+6*BZ111^2+1)/(BZ111^2+1)*(Y137^2/X137^2)</f>
        <v>3.6408980657740249</v>
      </c>
      <c r="CA137" s="121">
        <f>(CA111^4+6*CA111^2+1)/(CA111^2+1)*(Y137^2/X137^2)</f>
        <v>6.0385626456739931</v>
      </c>
      <c r="CB137" s="121">
        <f>(CB111^4+6*CB111^2+1)/(CB111^2+1)*(Y137^2/X137^2)</f>
        <v>9.2197777418811402</v>
      </c>
      <c r="CC137" s="121">
        <f>(CC111^4+6*CC111^2+1)/(CC111^2+1)*(Y137^2/X137^2)</f>
        <v>13.252049245031161</v>
      </c>
      <c r="CD137" s="121">
        <f>(CD111^4+6*CD111^2+1)/(CD111^2+1)*(Y137^2/X137^2)</f>
        <v>18.156489035979238</v>
      </c>
      <c r="CE137" s="121">
        <f>(CE111^4+6*CE111^2+1)/(CE111^2+1)*(Y137^2/X137^2)</f>
        <v>23.941124842260422</v>
      </c>
      <c r="CF137" s="121">
        <f>(CF111^4+6*CF111^2+1)/(CF111^2+1)*(Y137^2/X137^2)</f>
        <v>30.609501374734347</v>
      </c>
      <c r="CG137" s="121">
        <f t="shared" si="356"/>
        <v>2.2521915889608262</v>
      </c>
      <c r="CH137" s="121">
        <f t="shared" si="246"/>
        <v>0.6005844237228869</v>
      </c>
      <c r="CI137" s="121">
        <f t="shared" si="247"/>
        <v>0.30029221186144345</v>
      </c>
      <c r="CJ137" s="121">
        <f t="shared" si="248"/>
        <v>0.17664247756555498</v>
      </c>
      <c r="CK137" s="121">
        <f t="shared" si="249"/>
        <v>0.11549700456209365</v>
      </c>
      <c r="CL137" s="121">
        <f t="shared" si="250"/>
        <v>8.116005725984958E-2</v>
      </c>
      <c r="CM137" s="121">
        <f t="shared" si="251"/>
        <v>6.0058442372288696E-2</v>
      </c>
      <c r="CN137" s="121">
        <f t="shared" si="252"/>
        <v>0.18479520729934984</v>
      </c>
      <c r="CO137" s="95">
        <f t="shared" si="253"/>
        <v>6.4451625465402369</v>
      </c>
      <c r="CP137" s="95">
        <f t="shared" si="254"/>
        <v>8.8758052266888914</v>
      </c>
      <c r="CQ137" s="95">
        <f t="shared" si="255"/>
        <v>12.045004967503726</v>
      </c>
      <c r="CR137" s="95">
        <f t="shared" si="256"/>
        <v>16.306369288991686</v>
      </c>
      <c r="CS137" s="95">
        <f t="shared" si="257"/>
        <v>21.727404081788464</v>
      </c>
      <c r="CT137" s="95">
        <f t="shared" si="258"/>
        <v>28.329221226749251</v>
      </c>
      <c r="CU137" s="95">
        <f t="shared" si="259"/>
        <v>36.119848451409084</v>
      </c>
      <c r="CV137" s="95">
        <f t="shared" si="260"/>
        <v>34.580362647707659</v>
      </c>
      <c r="CW137" s="95">
        <f t="shared" si="261"/>
        <v>6.4451625465402369</v>
      </c>
      <c r="CX137" s="95">
        <f t="shared" si="262"/>
        <v>8.8758052266888914</v>
      </c>
      <c r="CY137" s="95">
        <f t="shared" si="263"/>
        <v>12.045004967503726</v>
      </c>
      <c r="CZ137" s="95">
        <f t="shared" si="264"/>
        <v>16.306369288991686</v>
      </c>
      <c r="DA137" s="95">
        <f t="shared" si="265"/>
        <v>21.727404081788464</v>
      </c>
      <c r="DB137" s="95">
        <f t="shared" si="266"/>
        <v>28.329221226749251</v>
      </c>
      <c r="DC137" s="95">
        <f t="shared" si="267"/>
        <v>36.119848451409084</v>
      </c>
      <c r="DD137" s="95">
        <f t="shared" si="268"/>
        <v>34.580362647707659</v>
      </c>
      <c r="DE137" s="13">
        <f t="shared" si="357"/>
        <v>13.518302192806242</v>
      </c>
      <c r="DF137" s="13">
        <f t="shared" si="358"/>
        <v>8.7767237606655719</v>
      </c>
      <c r="DG137" s="13">
        <f t="shared" si="359"/>
        <v>9.9732194931197675</v>
      </c>
      <c r="DH137" s="13">
        <f t="shared" si="360"/>
        <v>12.659835652143361</v>
      </c>
      <c r="DI137" s="13">
        <f t="shared" si="269"/>
        <v>16.447525263279537</v>
      </c>
      <c r="DJ137" s="13">
        <f t="shared" si="270"/>
        <v>21.214617265018635</v>
      </c>
      <c r="DK137" s="13">
        <f t="shared" si="271"/>
        <v>26.914846611749578</v>
      </c>
      <c r="DL137" s="13">
        <f t="shared" si="272"/>
        <v>33.527784582033696</v>
      </c>
      <c r="DM137" s="95">
        <f t="shared" si="273"/>
        <v>13.518302192806242</v>
      </c>
      <c r="DN137" s="95">
        <f t="shared" si="274"/>
        <v>8.7767237606655719</v>
      </c>
      <c r="DO137" s="95">
        <f t="shared" si="275"/>
        <v>9.9732194931197675</v>
      </c>
      <c r="DP137" s="95">
        <f t="shared" si="276"/>
        <v>12.659835652143361</v>
      </c>
      <c r="DQ137" s="95">
        <f t="shared" si="277"/>
        <v>16.447525263279537</v>
      </c>
      <c r="DR137" s="95">
        <f t="shared" si="278"/>
        <v>21.214617265018635</v>
      </c>
      <c r="DS137" s="95">
        <f t="shared" si="279"/>
        <v>26.914846611749578</v>
      </c>
      <c r="DT137" s="95">
        <f t="shared" si="280"/>
        <v>33.527784582033696</v>
      </c>
      <c r="DU137" s="95">
        <f t="shared" si="281"/>
        <v>20.396013562149015</v>
      </c>
      <c r="DV137" s="95">
        <f t="shared" si="282"/>
        <v>10.945565547557791</v>
      </c>
      <c r="DW137" s="95">
        <f t="shared" si="283"/>
        <v>10.006654834763225</v>
      </c>
      <c r="DX137" s="95">
        <f t="shared" si="284"/>
        <v>10.512641735987543</v>
      </c>
      <c r="DY137" s="95">
        <f t="shared" si="285"/>
        <v>11.875621483202181</v>
      </c>
      <c r="DZ137" s="95">
        <f t="shared" si="286"/>
        <v>13.856597228981839</v>
      </c>
      <c r="EA137" s="95">
        <f t="shared" si="287"/>
        <v>16.355063809310291</v>
      </c>
      <c r="EB137" s="95">
        <f t="shared" si="288"/>
        <v>19.324336587683881</v>
      </c>
      <c r="EC137" s="95">
        <f t="shared" si="289"/>
        <v>20.396013562149015</v>
      </c>
      <c r="ED137" s="95">
        <f t="shared" si="290"/>
        <v>10.945565547557791</v>
      </c>
      <c r="EE137" s="95">
        <f t="shared" si="291"/>
        <v>10.006654834763225</v>
      </c>
      <c r="EF137" s="95">
        <f t="shared" si="292"/>
        <v>10.512641735987543</v>
      </c>
      <c r="EG137" s="95">
        <f t="shared" si="293"/>
        <v>11.875621483202179</v>
      </c>
      <c r="EH137" s="95">
        <f t="shared" si="294"/>
        <v>13.856597228981839</v>
      </c>
      <c r="EI137" s="95">
        <f t="shared" si="295"/>
        <v>16.355063809310291</v>
      </c>
      <c r="EJ137" s="95">
        <f t="shared" si="296"/>
        <v>19.324336587683881</v>
      </c>
      <c r="EK137" s="95">
        <f t="shared" si="297"/>
        <v>20.396013562149015</v>
      </c>
      <c r="EL137" s="95">
        <f t="shared" si="298"/>
        <v>10.945565547557791</v>
      </c>
      <c r="EM137" s="95">
        <f t="shared" si="299"/>
        <v>10.006654834763225</v>
      </c>
      <c r="EN137" s="95">
        <f t="shared" si="300"/>
        <v>10.512641735987543</v>
      </c>
      <c r="EO137" s="95">
        <f t="shared" si="301"/>
        <v>11.875621483202179</v>
      </c>
      <c r="EP137" s="95">
        <f t="shared" si="302"/>
        <v>13.856597228981839</v>
      </c>
      <c r="EQ137" s="95">
        <f t="shared" si="303"/>
        <v>16.355063809310291</v>
      </c>
      <c r="ER137" s="95">
        <f t="shared" si="304"/>
        <v>19.324336587683881</v>
      </c>
      <c r="ES137" s="95">
        <f t="shared" si="305"/>
        <v>1</v>
      </c>
      <c r="ET137" s="95">
        <f t="shared" si="306"/>
        <v>1</v>
      </c>
      <c r="EU137" s="95">
        <f t="shared" si="307"/>
        <v>1</v>
      </c>
      <c r="EV137" s="95">
        <f t="shared" si="308"/>
        <v>1</v>
      </c>
      <c r="EW137" s="95">
        <f t="shared" si="309"/>
        <v>1</v>
      </c>
      <c r="EX137" s="95">
        <f t="shared" si="310"/>
        <v>1</v>
      </c>
      <c r="EY137" s="95">
        <f t="shared" si="311"/>
        <v>1</v>
      </c>
      <c r="EZ137" s="95">
        <f t="shared" si="312"/>
        <v>1</v>
      </c>
      <c r="FA137" s="95">
        <f t="shared" si="313"/>
        <v>1</v>
      </c>
      <c r="FB137" s="95">
        <f t="shared" si="314"/>
        <v>1</v>
      </c>
      <c r="FC137" s="95">
        <f t="shared" si="315"/>
        <v>1</v>
      </c>
      <c r="FD137" s="95">
        <f t="shared" si="316"/>
        <v>1</v>
      </c>
      <c r="FE137" s="95">
        <f t="shared" si="317"/>
        <v>1</v>
      </c>
      <c r="FF137" s="95">
        <f t="shared" si="318"/>
        <v>1</v>
      </c>
      <c r="FG137" s="95">
        <f t="shared" si="319"/>
        <v>1</v>
      </c>
      <c r="FH137" s="95">
        <f t="shared" si="320"/>
        <v>1</v>
      </c>
      <c r="FI137" s="95">
        <f t="shared" si="321"/>
        <v>1</v>
      </c>
      <c r="FJ137" s="95">
        <f t="shared" si="322"/>
        <v>1</v>
      </c>
      <c r="FK137" s="95">
        <f t="shared" si="323"/>
        <v>1</v>
      </c>
      <c r="FL137" s="95">
        <f t="shared" si="324"/>
        <v>1</v>
      </c>
      <c r="FM137" s="95">
        <f t="shared" si="325"/>
        <v>1</v>
      </c>
      <c r="FN137" s="95">
        <f t="shared" si="326"/>
        <v>1</v>
      </c>
      <c r="FO137" s="95">
        <f t="shared" si="327"/>
        <v>1</v>
      </c>
      <c r="FP137" s="95">
        <f t="shared" si="328"/>
        <v>1</v>
      </c>
      <c r="FQ137" s="115">
        <f t="shared" si="329"/>
        <v>9.4835595691049335</v>
      </c>
      <c r="FR137" s="115">
        <f t="shared" si="330"/>
        <v>5.6460123556065982</v>
      </c>
      <c r="FS137" s="115">
        <f t="shared" si="331"/>
        <v>5.6329851824502999</v>
      </c>
      <c r="FT137" s="115">
        <f t="shared" si="332"/>
        <v>6.0897386578345767</v>
      </c>
      <c r="FU137" s="115">
        <f t="shared" si="333"/>
        <v>6.6383250405727212</v>
      </c>
      <c r="FV137" s="115">
        <f t="shared" si="334"/>
        <v>7.1524258807601271</v>
      </c>
      <c r="FW137" s="115">
        <f t="shared" si="335"/>
        <v>7.5949432707345155</v>
      </c>
      <c r="FX137" s="115">
        <f t="shared" si="336"/>
        <v>8.3318355326902882</v>
      </c>
      <c r="FY137" s="90"/>
      <c r="FZ137" s="90">
        <f t="shared" si="361"/>
        <v>5.6329851824502999</v>
      </c>
      <c r="GB137" s="18"/>
      <c r="GC137" s="29"/>
      <c r="GE137" s="15"/>
      <c r="GF137" s="15"/>
      <c r="GG137" s="15"/>
      <c r="GI137" s="31"/>
      <c r="GJ137" s="31"/>
      <c r="GK137" s="31"/>
      <c r="HU137" s="21"/>
      <c r="HV137" s="21"/>
      <c r="HW137" s="21"/>
      <c r="HX137" s="21"/>
      <c r="HY137" s="21"/>
      <c r="HZ137" s="21"/>
      <c r="IA137" s="21"/>
      <c r="IC137" s="28"/>
      <c r="ID137" s="11"/>
      <c r="IE137" s="13"/>
      <c r="IF137" s="11"/>
      <c r="IG137" s="13"/>
      <c r="IH137" s="13"/>
      <c r="II137" s="13"/>
      <c r="IJ137" s="28"/>
      <c r="IK137" s="11"/>
      <c r="IL137" s="13"/>
      <c r="IM137" s="22"/>
      <c r="IN137" s="23"/>
      <c r="IO137" s="11"/>
      <c r="IP137" s="23"/>
      <c r="IQ137" s="28"/>
      <c r="IR137" s="20"/>
      <c r="IS137" s="13"/>
      <c r="IT137" s="23"/>
      <c r="IU137" s="23"/>
      <c r="IV137" s="23"/>
      <c r="IW137" s="23"/>
      <c r="IX137" s="28"/>
      <c r="IY137" s="13"/>
      <c r="IZ137" s="25"/>
      <c r="JA137" s="25"/>
      <c r="JB137" s="25"/>
      <c r="JC137" s="25"/>
      <c r="JD137" s="25"/>
      <c r="JE137" s="25"/>
      <c r="JF137" s="25"/>
    </row>
    <row r="138" spans="13:266" s="4" customFormat="1" ht="13.8" x14ac:dyDescent="0.3">
      <c r="M138" s="6"/>
      <c r="N138" s="6"/>
      <c r="O138" s="6"/>
      <c r="P138" s="6"/>
      <c r="Q138" s="6"/>
      <c r="R138" s="6"/>
      <c r="S138" s="7"/>
      <c r="T138" s="6"/>
      <c r="X138" s="118">
        <f t="shared" si="362"/>
        <v>16.057814764784311</v>
      </c>
      <c r="Y138" s="118">
        <v>10</v>
      </c>
      <c r="Z138" s="40">
        <v>1.7999999999999999E-2</v>
      </c>
      <c r="AA138" s="40">
        <v>10000000</v>
      </c>
      <c r="AB138" s="40">
        <v>10000000</v>
      </c>
      <c r="AC138" s="98">
        <v>3900000</v>
      </c>
      <c r="AD138" s="42">
        <v>0.33</v>
      </c>
      <c r="AE138" s="42">
        <v>0.33</v>
      </c>
      <c r="AF138" s="41">
        <v>1.7999999999999999E-2</v>
      </c>
      <c r="AG138" s="40">
        <v>10000000</v>
      </c>
      <c r="AH138" s="40">
        <v>10000000</v>
      </c>
      <c r="AI138" s="98">
        <v>3900000</v>
      </c>
      <c r="AJ138" s="42">
        <v>0.33</v>
      </c>
      <c r="AK138" s="42">
        <v>0.33</v>
      </c>
      <c r="AL138" s="42">
        <f>AL109</f>
        <v>0.10050000000000001</v>
      </c>
      <c r="AM138" s="40">
        <v>6000</v>
      </c>
      <c r="AN138" s="40">
        <f>AN109</f>
        <v>10000</v>
      </c>
      <c r="AO138" s="40">
        <f>AO109</f>
        <v>10000</v>
      </c>
      <c r="AP138" s="42">
        <v>0.03</v>
      </c>
      <c r="AQ138" s="42">
        <v>0.03</v>
      </c>
      <c r="AR138" s="4">
        <f t="shared" si="337"/>
        <v>0.11849999999999999</v>
      </c>
      <c r="AS138" s="11">
        <f t="shared" si="338"/>
        <v>1.6057814764784311</v>
      </c>
      <c r="AT138" s="15">
        <f t="shared" si="339"/>
        <v>1418.2499158343621</v>
      </c>
      <c r="AU138" s="19">
        <f t="shared" si="340"/>
        <v>0.10018019504865139</v>
      </c>
      <c r="AV138" s="13">
        <f t="shared" si="341"/>
        <v>0.5</v>
      </c>
      <c r="AW138" s="11">
        <f t="shared" si="342"/>
        <v>1</v>
      </c>
      <c r="AX138" s="11">
        <f t="shared" si="343"/>
        <v>0.8911</v>
      </c>
      <c r="AY138" s="11">
        <f t="shared" si="344"/>
        <v>201997.53114128605</v>
      </c>
      <c r="AZ138" s="11">
        <f t="shared" si="345"/>
        <v>1</v>
      </c>
      <c r="BA138" s="11">
        <f t="shared" si="346"/>
        <v>0.34752899999999998</v>
      </c>
      <c r="BB138" s="11">
        <f t="shared" si="347"/>
        <v>1.025058</v>
      </c>
      <c r="BC138" s="11">
        <f t="shared" si="348"/>
        <v>0.99909999999999999</v>
      </c>
      <c r="BD138" s="11">
        <f t="shared" si="349"/>
        <v>0.8911</v>
      </c>
      <c r="BE138" s="11">
        <f t="shared" si="350"/>
        <v>201997.53114128605</v>
      </c>
      <c r="BF138" s="11">
        <f t="shared" si="351"/>
        <v>1</v>
      </c>
      <c r="BG138" s="11">
        <f t="shared" si="352"/>
        <v>0.34752899999999998</v>
      </c>
      <c r="BH138" s="11">
        <f t="shared" si="353"/>
        <v>1.025058</v>
      </c>
      <c r="BI138" s="121">
        <f t="shared" si="244"/>
        <v>10.314136600805</v>
      </c>
      <c r="BJ138" s="121">
        <f>16*X138^2/(3*(BJ111^2+1)*Y138^2)</f>
        <v>2.7504364268813335</v>
      </c>
      <c r="BK138" s="121">
        <f>16*X138^2/(3*(BK111^2+1)*Y138^2)</f>
        <v>1.3752182134406667</v>
      </c>
      <c r="BL138" s="121">
        <f>16*X138^2/(3*(BL111^2+1)*Y138^2)</f>
        <v>0.80895189025921566</v>
      </c>
      <c r="BM138" s="121">
        <f>16*X138^2/(3*(BM111^2+1)*Y138^2)</f>
        <v>0.52893008209256409</v>
      </c>
      <c r="BN138" s="121">
        <f>16*X138^2/(3*(BN111^2+1)*Y138^2)</f>
        <v>0.37168059822720723</v>
      </c>
      <c r="BO138" s="121">
        <f>16*X138^2/(3*(BO111^2+1)*Y138^2)</f>
        <v>0.27504364268813331</v>
      </c>
      <c r="BP138" s="121">
        <f>16*X138^2/(3*(BP111^2+1)*Y138^2)</f>
        <v>0.21157203283702564</v>
      </c>
      <c r="BQ138" s="121">
        <f t="shared" si="354"/>
        <v>1.3333333333333333</v>
      </c>
      <c r="BR138" s="121">
        <f t="shared" si="354"/>
        <v>1.3333333333333333</v>
      </c>
      <c r="BS138" s="121">
        <f t="shared" si="354"/>
        <v>1.3333333333333333</v>
      </c>
      <c r="BT138" s="121">
        <f t="shared" si="354"/>
        <v>1.3333333333333333</v>
      </c>
      <c r="BU138" s="121">
        <f t="shared" si="354"/>
        <v>1.3333333333333333</v>
      </c>
      <c r="BV138" s="121">
        <f t="shared" si="354"/>
        <v>1.3333333333333333</v>
      </c>
      <c r="BW138" s="121">
        <f t="shared" si="354"/>
        <v>1.3333333333333333</v>
      </c>
      <c r="BX138" s="121">
        <f t="shared" si="354"/>
        <v>1.3333333333333333</v>
      </c>
      <c r="BY138" s="121">
        <f t="shared" si="355"/>
        <v>1.5512689640692978</v>
      </c>
      <c r="BZ138" s="121">
        <f>(BZ111^4+6*BZ111^2+1)/(BZ111^2+1)*(Y138^2/X138^2)</f>
        <v>3.1801013763420602</v>
      </c>
      <c r="CA138" s="121">
        <f>(CA111^4+6*CA111^2+1)/(CA111^2+1)*(Y138^2/X138^2)</f>
        <v>5.2743144778356124</v>
      </c>
      <c r="CB138" s="121">
        <f>(CB111^4+6*CB111^2+1)/(CB111^2+1)*(Y138^2/X138^2)</f>
        <v>8.052910945830325</v>
      </c>
      <c r="CC138" s="121">
        <f>(CC111^4+6*CC111^2+1)/(CC111^2+1)*(Y138^2/X138^2)</f>
        <v>11.574853039593991</v>
      </c>
      <c r="CD138" s="121">
        <f>(CD111^4+6*CD111^2+1)/(CD111^2+1)*(Y138^2/X138^2)</f>
        <v>15.858580693492215</v>
      </c>
      <c r="CE138" s="121">
        <f>(CE111^4+6*CE111^2+1)/(CE111^2+1)*(Y138^2/X138^2)</f>
        <v>20.911105635654135</v>
      </c>
      <c r="CF138" s="121">
        <f>(CF111^4+6*CF111^2+1)/(CF111^2+1)*(Y138^2/X138^2)</f>
        <v>26.735523953825091</v>
      </c>
      <c r="CG138" s="121">
        <f t="shared" si="356"/>
        <v>2.57853415020125</v>
      </c>
      <c r="CH138" s="121">
        <f t="shared" si="246"/>
        <v>0.68760910672033337</v>
      </c>
      <c r="CI138" s="121">
        <f t="shared" si="247"/>
        <v>0.34380455336016669</v>
      </c>
      <c r="CJ138" s="121">
        <f t="shared" si="248"/>
        <v>0.20223797256480391</v>
      </c>
      <c r="CK138" s="121">
        <f t="shared" si="249"/>
        <v>0.13223252052314102</v>
      </c>
      <c r="CL138" s="121">
        <f t="shared" si="250"/>
        <v>9.2920149556801807E-2</v>
      </c>
      <c r="CM138" s="121">
        <f t="shared" si="251"/>
        <v>6.8760910672033326E-2</v>
      </c>
      <c r="CN138" s="121">
        <f t="shared" si="252"/>
        <v>0.21157203283702564</v>
      </c>
      <c r="CO138" s="95">
        <f t="shared" si="253"/>
        <v>6.1943446146739767</v>
      </c>
      <c r="CP138" s="95">
        <f t="shared" si="254"/>
        <v>8.3173620661096095</v>
      </c>
      <c r="CQ138" s="95">
        <f t="shared" si="255"/>
        <v>11.085463857370708</v>
      </c>
      <c r="CR138" s="95">
        <f t="shared" si="256"/>
        <v>14.807504491039989</v>
      </c>
      <c r="CS138" s="95">
        <f t="shared" si="257"/>
        <v>19.542446226385245</v>
      </c>
      <c r="CT138" s="95">
        <f t="shared" si="258"/>
        <v>25.308728997772072</v>
      </c>
      <c r="CU138" s="95">
        <f t="shared" si="259"/>
        <v>32.113364533329623</v>
      </c>
      <c r="CV138" s="95">
        <f t="shared" si="260"/>
        <v>30.389034195569621</v>
      </c>
      <c r="CW138" s="95">
        <f t="shared" si="261"/>
        <v>6.1943446146739767</v>
      </c>
      <c r="CX138" s="95">
        <f t="shared" si="262"/>
        <v>8.3173620661096095</v>
      </c>
      <c r="CY138" s="95">
        <f t="shared" si="263"/>
        <v>11.085463857370708</v>
      </c>
      <c r="CZ138" s="95">
        <f t="shared" si="264"/>
        <v>14.807504491039989</v>
      </c>
      <c r="DA138" s="95">
        <f t="shared" si="265"/>
        <v>19.542446226385245</v>
      </c>
      <c r="DB138" s="95">
        <f t="shared" si="266"/>
        <v>25.308728997772072</v>
      </c>
      <c r="DC138" s="95">
        <f t="shared" si="267"/>
        <v>32.113364533329623</v>
      </c>
      <c r="DD138" s="95">
        <f t="shared" si="268"/>
        <v>30.389034195569621</v>
      </c>
      <c r="DE138" s="13">
        <f t="shared" si="357"/>
        <v>14.598893564874297</v>
      </c>
      <c r="DF138" s="13">
        <f t="shared" si="358"/>
        <v>8.6640258032233941</v>
      </c>
      <c r="DG138" s="13">
        <f t="shared" si="359"/>
        <v>9.383020691276279</v>
      </c>
      <c r="DH138" s="13">
        <f t="shared" si="360"/>
        <v>11.595350836089541</v>
      </c>
      <c r="DI138" s="13">
        <f t="shared" si="269"/>
        <v>14.837271121686555</v>
      </c>
      <c r="DJ138" s="13">
        <f t="shared" si="270"/>
        <v>18.963749291719424</v>
      </c>
      <c r="DK138" s="13">
        <f t="shared" si="271"/>
        <v>23.919637278342268</v>
      </c>
      <c r="DL138" s="13">
        <f t="shared" si="272"/>
        <v>29.680583986662114</v>
      </c>
      <c r="DM138" s="95">
        <f t="shared" si="273"/>
        <v>14.598893564874297</v>
      </c>
      <c r="DN138" s="95">
        <f t="shared" si="274"/>
        <v>8.6640258032233941</v>
      </c>
      <c r="DO138" s="95">
        <f t="shared" si="275"/>
        <v>9.383020691276279</v>
      </c>
      <c r="DP138" s="95">
        <f t="shared" si="276"/>
        <v>11.595350836089541</v>
      </c>
      <c r="DQ138" s="95">
        <f t="shared" si="277"/>
        <v>14.837271121686555</v>
      </c>
      <c r="DR138" s="95">
        <f t="shared" si="278"/>
        <v>18.963749291719424</v>
      </c>
      <c r="DS138" s="95">
        <f t="shared" si="279"/>
        <v>23.919637278342268</v>
      </c>
      <c r="DT138" s="95">
        <f t="shared" si="280"/>
        <v>29.680583986662114</v>
      </c>
      <c r="DU138" s="95">
        <f t="shared" si="281"/>
        <v>20.896729347406932</v>
      </c>
      <c r="DV138" s="95">
        <f t="shared" si="282"/>
        <v>10.893344469621896</v>
      </c>
      <c r="DW138" s="95">
        <f t="shared" si="283"/>
        <v>9.7331732355554053</v>
      </c>
      <c r="DX138" s="95">
        <f t="shared" si="284"/>
        <v>10.01938927780305</v>
      </c>
      <c r="DY138" s="95">
        <f t="shared" si="285"/>
        <v>11.129474801103957</v>
      </c>
      <c r="DZ138" s="95">
        <f t="shared" si="286"/>
        <v>12.813608034458237</v>
      </c>
      <c r="EA138" s="95">
        <f t="shared" si="287"/>
        <v>14.96716767007068</v>
      </c>
      <c r="EB138" s="95">
        <f t="shared" si="288"/>
        <v>17.541651553405366</v>
      </c>
      <c r="EC138" s="95">
        <f t="shared" si="289"/>
        <v>20.896729347406932</v>
      </c>
      <c r="ED138" s="95">
        <f t="shared" si="290"/>
        <v>10.893344469621896</v>
      </c>
      <c r="EE138" s="95">
        <f t="shared" si="291"/>
        <v>9.7331732355554053</v>
      </c>
      <c r="EF138" s="95">
        <f t="shared" si="292"/>
        <v>10.01938927780305</v>
      </c>
      <c r="EG138" s="95">
        <f t="shared" si="293"/>
        <v>11.129474801103957</v>
      </c>
      <c r="EH138" s="95">
        <f t="shared" si="294"/>
        <v>12.813608034458237</v>
      </c>
      <c r="EI138" s="95">
        <f t="shared" si="295"/>
        <v>14.96716767007068</v>
      </c>
      <c r="EJ138" s="95">
        <f t="shared" si="296"/>
        <v>17.541651553405362</v>
      </c>
      <c r="EK138" s="95">
        <f t="shared" si="297"/>
        <v>20.896729347406932</v>
      </c>
      <c r="EL138" s="95">
        <f t="shared" si="298"/>
        <v>10.893344469621896</v>
      </c>
      <c r="EM138" s="95">
        <f t="shared" si="299"/>
        <v>9.7331732355554053</v>
      </c>
      <c r="EN138" s="95">
        <f t="shared" si="300"/>
        <v>10.01938927780305</v>
      </c>
      <c r="EO138" s="95">
        <f t="shared" si="301"/>
        <v>11.129474801103957</v>
      </c>
      <c r="EP138" s="95">
        <f t="shared" si="302"/>
        <v>12.813608034458237</v>
      </c>
      <c r="EQ138" s="95">
        <f t="shared" si="303"/>
        <v>14.96716767007068</v>
      </c>
      <c r="ER138" s="95">
        <f t="shared" si="304"/>
        <v>17.541651553405362</v>
      </c>
      <c r="ES138" s="95">
        <f t="shared" si="305"/>
        <v>1</v>
      </c>
      <c r="ET138" s="95">
        <f t="shared" si="306"/>
        <v>1</v>
      </c>
      <c r="EU138" s="95">
        <f t="shared" si="307"/>
        <v>1</v>
      </c>
      <c r="EV138" s="95">
        <f t="shared" si="308"/>
        <v>1</v>
      </c>
      <c r="EW138" s="95">
        <f t="shared" si="309"/>
        <v>1</v>
      </c>
      <c r="EX138" s="95">
        <f t="shared" si="310"/>
        <v>1</v>
      </c>
      <c r="EY138" s="95">
        <f t="shared" si="311"/>
        <v>1</v>
      </c>
      <c r="EZ138" s="95">
        <f t="shared" si="312"/>
        <v>1</v>
      </c>
      <c r="FA138" s="95">
        <f t="shared" si="313"/>
        <v>1</v>
      </c>
      <c r="FB138" s="95">
        <f t="shared" si="314"/>
        <v>1</v>
      </c>
      <c r="FC138" s="95">
        <f t="shared" si="315"/>
        <v>1</v>
      </c>
      <c r="FD138" s="95">
        <f t="shared" si="316"/>
        <v>1</v>
      </c>
      <c r="FE138" s="95">
        <f t="shared" si="317"/>
        <v>1</v>
      </c>
      <c r="FF138" s="95">
        <f t="shared" si="318"/>
        <v>1</v>
      </c>
      <c r="FG138" s="95">
        <f t="shared" si="319"/>
        <v>1</v>
      </c>
      <c r="FH138" s="95">
        <f t="shared" si="320"/>
        <v>1</v>
      </c>
      <c r="FI138" s="95">
        <f t="shared" si="321"/>
        <v>1</v>
      </c>
      <c r="FJ138" s="95">
        <f t="shared" si="322"/>
        <v>1</v>
      </c>
      <c r="FK138" s="95">
        <f t="shared" si="323"/>
        <v>1</v>
      </c>
      <c r="FL138" s="95">
        <f t="shared" si="324"/>
        <v>1</v>
      </c>
      <c r="FM138" s="95">
        <f t="shared" si="325"/>
        <v>1</v>
      </c>
      <c r="FN138" s="95">
        <f t="shared" si="326"/>
        <v>1</v>
      </c>
      <c r="FO138" s="95">
        <f t="shared" si="327"/>
        <v>1</v>
      </c>
      <c r="FP138" s="95">
        <f t="shared" si="328"/>
        <v>1</v>
      </c>
      <c r="FQ138" s="115">
        <f t="shared" si="329"/>
        <v>10.285191287731378</v>
      </c>
      <c r="FR138" s="115">
        <f t="shared" si="330"/>
        <v>5.6933252773634067</v>
      </c>
      <c r="FS138" s="115">
        <f t="shared" si="331"/>
        <v>5.5098317433661741</v>
      </c>
      <c r="FT138" s="115">
        <f t="shared" si="332"/>
        <v>5.8921338758427559</v>
      </c>
      <c r="FU138" s="115">
        <f t="shared" si="333"/>
        <v>6.4126841788738549</v>
      </c>
      <c r="FV138" s="115">
        <f t="shared" si="334"/>
        <v>6.9240533915258062</v>
      </c>
      <c r="FW138" s="115">
        <f t="shared" si="335"/>
        <v>7.3770174310190111</v>
      </c>
      <c r="FX138" s="115">
        <f t="shared" si="336"/>
        <v>8.1501307647845582</v>
      </c>
      <c r="FY138" s="90"/>
      <c r="FZ138" s="90">
        <f t="shared" si="361"/>
        <v>5.5098317433661741</v>
      </c>
      <c r="GB138" s="18"/>
      <c r="GC138" s="29"/>
      <c r="GE138" s="15"/>
      <c r="GF138" s="15"/>
      <c r="GG138" s="15"/>
      <c r="GI138" s="31"/>
      <c r="GJ138" s="31"/>
      <c r="GK138" s="31"/>
      <c r="HU138" s="26"/>
      <c r="HV138" s="26"/>
      <c r="HW138" s="26"/>
      <c r="HX138" s="26"/>
      <c r="HY138" s="26"/>
      <c r="HZ138" s="21"/>
      <c r="IA138" s="21"/>
      <c r="IC138" s="28"/>
      <c r="ID138" s="13"/>
      <c r="IE138" s="13"/>
      <c r="IF138" s="13"/>
      <c r="IG138" s="13"/>
      <c r="IH138" s="13"/>
      <c r="II138" s="13"/>
      <c r="IJ138" s="28"/>
      <c r="IK138" s="20"/>
      <c r="IL138" s="13"/>
      <c r="IM138" s="11"/>
      <c r="IN138" s="23"/>
      <c r="IO138" s="13"/>
      <c r="IP138" s="23"/>
      <c r="IQ138" s="28"/>
      <c r="IR138" s="20"/>
      <c r="IS138" s="13"/>
      <c r="IT138" s="20"/>
      <c r="IU138" s="23"/>
      <c r="IV138" s="20"/>
      <c r="IW138" s="23"/>
      <c r="IY138" s="13"/>
      <c r="IZ138" s="25"/>
      <c r="JA138" s="25"/>
      <c r="JB138" s="25"/>
      <c r="JC138" s="25"/>
      <c r="JD138" s="25"/>
      <c r="JE138" s="25"/>
      <c r="JF138" s="25"/>
    </row>
    <row r="139" spans="13:266" s="4" customFormat="1" ht="13.8" x14ac:dyDescent="0.3">
      <c r="M139" s="6"/>
      <c r="N139" s="6"/>
      <c r="O139" s="6"/>
      <c r="P139" s="6"/>
      <c r="Q139" s="6"/>
      <c r="R139" s="6"/>
      <c r="S139" s="7"/>
      <c r="T139" s="6"/>
      <c r="X139" s="118">
        <f t="shared" si="362"/>
        <v>17.181861798319215</v>
      </c>
      <c r="Y139" s="118">
        <v>10</v>
      </c>
      <c r="Z139" s="40">
        <v>1.7999999999999999E-2</v>
      </c>
      <c r="AA139" s="40">
        <v>10000000</v>
      </c>
      <c r="AB139" s="40">
        <v>10000000</v>
      </c>
      <c r="AC139" s="98">
        <v>3900000</v>
      </c>
      <c r="AD139" s="42">
        <v>0.33</v>
      </c>
      <c r="AE139" s="42">
        <v>0.33</v>
      </c>
      <c r="AF139" s="41">
        <v>1.7999999999999999E-2</v>
      </c>
      <c r="AG139" s="40">
        <v>10000000</v>
      </c>
      <c r="AH139" s="40">
        <v>10000000</v>
      </c>
      <c r="AI139" s="98">
        <v>3900000</v>
      </c>
      <c r="AJ139" s="42">
        <v>0.33</v>
      </c>
      <c r="AK139" s="42">
        <v>0.33</v>
      </c>
      <c r="AL139" s="42">
        <f>AL109</f>
        <v>0.10050000000000001</v>
      </c>
      <c r="AM139" s="40">
        <v>6000</v>
      </c>
      <c r="AN139" s="40">
        <f>AN109</f>
        <v>10000</v>
      </c>
      <c r="AO139" s="40">
        <f>AO109</f>
        <v>10000</v>
      </c>
      <c r="AP139" s="42">
        <v>0.03</v>
      </c>
      <c r="AQ139" s="42">
        <v>0.03</v>
      </c>
      <c r="AR139" s="4">
        <f t="shared" si="337"/>
        <v>0.11849999999999999</v>
      </c>
      <c r="AS139" s="11">
        <f t="shared" si="338"/>
        <v>1.7181861798319216</v>
      </c>
      <c r="AT139" s="15">
        <f t="shared" si="339"/>
        <v>1418.2499158343621</v>
      </c>
      <c r="AU139" s="19">
        <f t="shared" si="340"/>
        <v>0.10018019504865139</v>
      </c>
      <c r="AV139" s="13">
        <f t="shared" si="341"/>
        <v>0.5</v>
      </c>
      <c r="AW139" s="11">
        <f t="shared" si="342"/>
        <v>1</v>
      </c>
      <c r="AX139" s="11">
        <f t="shared" si="343"/>
        <v>0.8911</v>
      </c>
      <c r="AY139" s="11">
        <f t="shared" si="344"/>
        <v>201997.53114128605</v>
      </c>
      <c r="AZ139" s="11">
        <f t="shared" si="345"/>
        <v>1</v>
      </c>
      <c r="BA139" s="11">
        <f t="shared" si="346"/>
        <v>0.34752899999999998</v>
      </c>
      <c r="BB139" s="11">
        <f t="shared" si="347"/>
        <v>1.025058</v>
      </c>
      <c r="BC139" s="11">
        <f t="shared" si="348"/>
        <v>0.99909999999999999</v>
      </c>
      <c r="BD139" s="11">
        <f t="shared" si="349"/>
        <v>0.8911</v>
      </c>
      <c r="BE139" s="11">
        <f t="shared" si="350"/>
        <v>201997.53114128605</v>
      </c>
      <c r="BF139" s="11">
        <f t="shared" si="351"/>
        <v>1</v>
      </c>
      <c r="BG139" s="11">
        <f t="shared" si="352"/>
        <v>0.34752899999999998</v>
      </c>
      <c r="BH139" s="11">
        <f t="shared" si="353"/>
        <v>1.025058</v>
      </c>
      <c r="BI139" s="121">
        <f t="shared" si="244"/>
        <v>11.80865499426165</v>
      </c>
      <c r="BJ139" s="121">
        <f>16*X139^2/(3*(BJ111^2+1)*Y139^2)</f>
        <v>3.1489746651364396</v>
      </c>
      <c r="BK139" s="121">
        <f>16*X139^2/(3*(BK111^2+1)*Y139^2)</f>
        <v>1.5744873325682198</v>
      </c>
      <c r="BL139" s="121">
        <f>16*X139^2/(3*(BL111^2+1)*Y139^2)</f>
        <v>0.92616901915777639</v>
      </c>
      <c r="BM139" s="121">
        <f>16*X139^2/(3*(BM111^2+1)*Y139^2)</f>
        <v>0.60557205098777689</v>
      </c>
      <c r="BN139" s="121">
        <f>16*X139^2/(3*(BN111^2+1)*Y139^2)</f>
        <v>0.42553711691032969</v>
      </c>
      <c r="BO139" s="121">
        <f>16*X139^2/(3*(BO111^2+1)*Y139^2)</f>
        <v>0.31489746651364398</v>
      </c>
      <c r="BP139" s="121">
        <f>16*X139^2/(3*(BP111^2+1)*Y139^2)</f>
        <v>0.24222882039511073</v>
      </c>
      <c r="BQ139" s="121">
        <f t="shared" si="354"/>
        <v>1.3333333333333333</v>
      </c>
      <c r="BR139" s="121">
        <f t="shared" si="354"/>
        <v>1.3333333333333333</v>
      </c>
      <c r="BS139" s="121">
        <f t="shared" si="354"/>
        <v>1.3333333333333333</v>
      </c>
      <c r="BT139" s="121">
        <f t="shared" si="354"/>
        <v>1.3333333333333333</v>
      </c>
      <c r="BU139" s="121">
        <f t="shared" si="354"/>
        <v>1.3333333333333333</v>
      </c>
      <c r="BV139" s="121">
        <f t="shared" si="354"/>
        <v>1.3333333333333333</v>
      </c>
      <c r="BW139" s="121">
        <f t="shared" si="354"/>
        <v>1.3333333333333333</v>
      </c>
      <c r="BX139" s="121">
        <f t="shared" si="354"/>
        <v>1.3333333333333333</v>
      </c>
      <c r="BY139" s="121">
        <f t="shared" si="355"/>
        <v>1.3549383911863893</v>
      </c>
      <c r="BZ139" s="121">
        <f>(BZ111^4+6*BZ111^2+1)/(BZ111^2+1)*(Y139^2/X139^2)</f>
        <v>2.777623701932098</v>
      </c>
      <c r="CA139" s="121">
        <f>(CA111^4+6*CA111^2+1)/(CA111^2+1)*(Y139^2/X139^2)</f>
        <v>4.6067905300337237</v>
      </c>
      <c r="CB139" s="121">
        <f>(CB111^4+6*CB111^2+1)/(CB111^2+1)*(Y139^2/X139^2)</f>
        <v>7.033724295423462</v>
      </c>
      <c r="CC139" s="121">
        <f>(CC111^4+6*CC111^2+1)/(CC111^2+1)*(Y139^2/X139^2)</f>
        <v>10.10992491885229</v>
      </c>
      <c r="CD139" s="121">
        <f>(CD111^4+6*CD111^2+1)/(CD111^2+1)*(Y139^2/X139^2)</f>
        <v>13.851498553141941</v>
      </c>
      <c r="CE139" s="121">
        <f>(CE111^4+6*CE111^2+1)/(CE111^2+1)*(Y139^2/X139^2)</f>
        <v>18.264569513192527</v>
      </c>
      <c r="CF139" s="121">
        <f>(CF111^4+6*CF111^2+1)/(CF111^2+1)*(Y139^2/X139^2)</f>
        <v>23.351842041946963</v>
      </c>
      <c r="CG139" s="121">
        <f t="shared" si="356"/>
        <v>2.9521637485654124</v>
      </c>
      <c r="CH139" s="121">
        <f t="shared" si="246"/>
        <v>0.78724366628410991</v>
      </c>
      <c r="CI139" s="121">
        <f t="shared" si="247"/>
        <v>0.39362183314205496</v>
      </c>
      <c r="CJ139" s="121">
        <f t="shared" si="248"/>
        <v>0.2315422547894441</v>
      </c>
      <c r="CK139" s="121">
        <f t="shared" si="249"/>
        <v>0.15139301274694422</v>
      </c>
      <c r="CL139" s="121">
        <f t="shared" si="250"/>
        <v>0.10638427922758242</v>
      </c>
      <c r="CM139" s="121">
        <f t="shared" si="251"/>
        <v>7.8724366628410994E-2</v>
      </c>
      <c r="CN139" s="121">
        <f t="shared" si="252"/>
        <v>0.24222882039511073</v>
      </c>
      <c r="CO139" s="95">
        <f t="shared" si="253"/>
        <v>5.9752705192365934</v>
      </c>
      <c r="CP139" s="95">
        <f t="shared" si="254"/>
        <v>7.8295961821203672</v>
      </c>
      <c r="CQ139" s="95">
        <f t="shared" si="255"/>
        <v>10.24736349041026</v>
      </c>
      <c r="CR139" s="95">
        <f t="shared" si="256"/>
        <v>13.498337928063574</v>
      </c>
      <c r="CS139" s="95">
        <f t="shared" si="257"/>
        <v>17.634019415831283</v>
      </c>
      <c r="CT139" s="95">
        <f t="shared" si="258"/>
        <v>22.670514106535126</v>
      </c>
      <c r="CU139" s="95">
        <f t="shared" si="259"/>
        <v>28.613946315075211</v>
      </c>
      <c r="CV139" s="95">
        <f t="shared" si="260"/>
        <v>26.728165602558835</v>
      </c>
      <c r="CW139" s="95">
        <f t="shared" si="261"/>
        <v>5.9752705192365934</v>
      </c>
      <c r="CX139" s="95">
        <f t="shared" si="262"/>
        <v>7.8295961821203672</v>
      </c>
      <c r="CY139" s="95">
        <f t="shared" si="263"/>
        <v>10.24736349041026</v>
      </c>
      <c r="CZ139" s="95">
        <f t="shared" si="264"/>
        <v>13.498337928063574</v>
      </c>
      <c r="DA139" s="95">
        <f t="shared" si="265"/>
        <v>17.634019415831283</v>
      </c>
      <c r="DB139" s="95">
        <f t="shared" si="266"/>
        <v>22.670514106535126</v>
      </c>
      <c r="DC139" s="95">
        <f t="shared" si="267"/>
        <v>28.613946315075211</v>
      </c>
      <c r="DD139" s="95">
        <f t="shared" si="268"/>
        <v>26.728165602558835</v>
      </c>
      <c r="DE139" s="13">
        <f t="shared" si="357"/>
        <v>15.897081385448038</v>
      </c>
      <c r="DF139" s="13">
        <f t="shared" si="358"/>
        <v>8.6600863670685371</v>
      </c>
      <c r="DG139" s="13">
        <f t="shared" si="359"/>
        <v>8.9147658626019428</v>
      </c>
      <c r="DH139" s="13">
        <f t="shared" si="360"/>
        <v>10.693381314581238</v>
      </c>
      <c r="DI139" s="13">
        <f t="shared" si="269"/>
        <v>13.448984969840065</v>
      </c>
      <c r="DJ139" s="13">
        <f t="shared" si="270"/>
        <v>17.010523670052269</v>
      </c>
      <c r="DK139" s="13">
        <f t="shared" si="271"/>
        <v>21.31295497970617</v>
      </c>
      <c r="DL139" s="13">
        <f t="shared" si="272"/>
        <v>26.327558862342073</v>
      </c>
      <c r="DM139" s="95">
        <f t="shared" si="273"/>
        <v>15.897081385448038</v>
      </c>
      <c r="DN139" s="95">
        <f t="shared" si="274"/>
        <v>8.6600863670685371</v>
      </c>
      <c r="DO139" s="95">
        <f t="shared" si="275"/>
        <v>8.9147658626019428</v>
      </c>
      <c r="DP139" s="95">
        <f t="shared" si="276"/>
        <v>10.693381314581238</v>
      </c>
      <c r="DQ139" s="95">
        <f t="shared" si="277"/>
        <v>13.448984969840065</v>
      </c>
      <c r="DR139" s="95">
        <f t="shared" si="278"/>
        <v>17.010523670052269</v>
      </c>
      <c r="DS139" s="95">
        <f t="shared" si="279"/>
        <v>21.31295497970617</v>
      </c>
      <c r="DT139" s="95">
        <f t="shared" si="280"/>
        <v>26.327558862342073</v>
      </c>
      <c r="DU139" s="95">
        <f t="shared" si="281"/>
        <v>21.498273234201825</v>
      </c>
      <c r="DV139" s="95">
        <f t="shared" si="282"/>
        <v>10.891519045211947</v>
      </c>
      <c r="DW139" s="95">
        <f t="shared" si="283"/>
        <v>9.5161970590829199</v>
      </c>
      <c r="DX139" s="95">
        <f t="shared" si="284"/>
        <v>9.6014418566827064</v>
      </c>
      <c r="DY139" s="95">
        <f t="shared" si="285"/>
        <v>10.486181870350546</v>
      </c>
      <c r="DZ139" s="95">
        <f t="shared" si="286"/>
        <v>11.908537971695084</v>
      </c>
      <c r="EA139" s="95">
        <f t="shared" si="287"/>
        <v>13.759304079987071</v>
      </c>
      <c r="EB139" s="95">
        <f t="shared" si="288"/>
        <v>15.987953595498936</v>
      </c>
      <c r="EC139" s="95">
        <f t="shared" si="289"/>
        <v>21.498273234201825</v>
      </c>
      <c r="ED139" s="95">
        <f t="shared" si="290"/>
        <v>10.891519045211947</v>
      </c>
      <c r="EE139" s="95">
        <f t="shared" si="291"/>
        <v>9.5161970590829199</v>
      </c>
      <c r="EF139" s="95">
        <f t="shared" si="292"/>
        <v>9.6014418566827064</v>
      </c>
      <c r="EG139" s="95">
        <f t="shared" si="293"/>
        <v>10.486181870350546</v>
      </c>
      <c r="EH139" s="95">
        <f t="shared" si="294"/>
        <v>11.908537971695083</v>
      </c>
      <c r="EI139" s="95">
        <f t="shared" si="295"/>
        <v>13.759304079987071</v>
      </c>
      <c r="EJ139" s="95">
        <f t="shared" si="296"/>
        <v>15.987953595498936</v>
      </c>
      <c r="EK139" s="95">
        <f t="shared" si="297"/>
        <v>21.498273234201825</v>
      </c>
      <c r="EL139" s="95">
        <f t="shared" si="298"/>
        <v>10.891519045211947</v>
      </c>
      <c r="EM139" s="95">
        <f t="shared" si="299"/>
        <v>9.5161970590829199</v>
      </c>
      <c r="EN139" s="95">
        <f t="shared" si="300"/>
        <v>9.6014418566827064</v>
      </c>
      <c r="EO139" s="95">
        <f t="shared" si="301"/>
        <v>10.486181870350546</v>
      </c>
      <c r="EP139" s="95">
        <f t="shared" si="302"/>
        <v>11.908537971695083</v>
      </c>
      <c r="EQ139" s="95">
        <f t="shared" si="303"/>
        <v>13.759304079987071</v>
      </c>
      <c r="ER139" s="95">
        <f t="shared" si="304"/>
        <v>15.987953595498936</v>
      </c>
      <c r="ES139" s="95">
        <f t="shared" si="305"/>
        <v>1</v>
      </c>
      <c r="ET139" s="95">
        <f t="shared" si="306"/>
        <v>1</v>
      </c>
      <c r="EU139" s="95">
        <f t="shared" si="307"/>
        <v>1</v>
      </c>
      <c r="EV139" s="95">
        <f t="shared" si="308"/>
        <v>1</v>
      </c>
      <c r="EW139" s="95">
        <f t="shared" si="309"/>
        <v>1</v>
      </c>
      <c r="EX139" s="95">
        <f t="shared" si="310"/>
        <v>1</v>
      </c>
      <c r="EY139" s="95">
        <f t="shared" si="311"/>
        <v>1</v>
      </c>
      <c r="EZ139" s="95">
        <f t="shared" si="312"/>
        <v>1</v>
      </c>
      <c r="FA139" s="95">
        <f t="shared" si="313"/>
        <v>1</v>
      </c>
      <c r="FB139" s="95">
        <f t="shared" si="314"/>
        <v>1</v>
      </c>
      <c r="FC139" s="95">
        <f t="shared" si="315"/>
        <v>1</v>
      </c>
      <c r="FD139" s="95">
        <f t="shared" si="316"/>
        <v>1</v>
      </c>
      <c r="FE139" s="95">
        <f t="shared" si="317"/>
        <v>1</v>
      </c>
      <c r="FF139" s="95">
        <f t="shared" si="318"/>
        <v>1</v>
      </c>
      <c r="FG139" s="95">
        <f t="shared" si="319"/>
        <v>1</v>
      </c>
      <c r="FH139" s="95">
        <f t="shared" si="320"/>
        <v>1</v>
      </c>
      <c r="FI139" s="95">
        <f t="shared" si="321"/>
        <v>1</v>
      </c>
      <c r="FJ139" s="95">
        <f t="shared" si="322"/>
        <v>1</v>
      </c>
      <c r="FK139" s="95">
        <f t="shared" si="323"/>
        <v>1</v>
      </c>
      <c r="FL139" s="95">
        <f t="shared" si="324"/>
        <v>1</v>
      </c>
      <c r="FM139" s="95">
        <f t="shared" si="325"/>
        <v>1</v>
      </c>
      <c r="FN139" s="95">
        <f t="shared" si="326"/>
        <v>1</v>
      </c>
      <c r="FO139" s="95">
        <f t="shared" si="327"/>
        <v>1</v>
      </c>
      <c r="FP139" s="95">
        <f t="shared" si="328"/>
        <v>1</v>
      </c>
      <c r="FQ139" s="115">
        <f t="shared" si="329"/>
        <v>11.234338995586564</v>
      </c>
      <c r="FR139" s="115">
        <f t="shared" si="330"/>
        <v>5.7909114892626992</v>
      </c>
      <c r="FS139" s="115">
        <f t="shared" si="331"/>
        <v>5.4159947670750803</v>
      </c>
      <c r="FT139" s="115">
        <f t="shared" si="332"/>
        <v>5.710612720939432</v>
      </c>
      <c r="FU139" s="115">
        <f t="shared" si="333"/>
        <v>6.1929938162569673</v>
      </c>
      <c r="FV139" s="115">
        <f t="shared" si="334"/>
        <v>6.6940857589980221</v>
      </c>
      <c r="FW139" s="115">
        <f t="shared" si="335"/>
        <v>7.1523347999976998</v>
      </c>
      <c r="FX139" s="115">
        <f t="shared" si="336"/>
        <v>7.9587768411204642</v>
      </c>
      <c r="FY139" s="90"/>
      <c r="FZ139" s="90">
        <f t="shared" si="361"/>
        <v>5.4159947670750803</v>
      </c>
      <c r="GB139" s="18"/>
      <c r="GC139" s="29"/>
      <c r="GE139" s="15"/>
      <c r="GF139" s="15"/>
      <c r="GG139" s="15"/>
      <c r="GI139" s="31"/>
      <c r="GJ139" s="31"/>
      <c r="GK139" s="31"/>
      <c r="IC139" s="28"/>
      <c r="ID139" s="13"/>
      <c r="IE139" s="13"/>
      <c r="IF139" s="13"/>
      <c r="IG139" s="13"/>
      <c r="IH139" s="13"/>
      <c r="II139" s="13"/>
      <c r="IJ139" s="28"/>
      <c r="IK139" s="20"/>
      <c r="IL139" s="13"/>
      <c r="IM139" s="11"/>
      <c r="IN139" s="23"/>
      <c r="IO139" s="13"/>
      <c r="IP139" s="23"/>
      <c r="IQ139" s="28"/>
      <c r="IR139" s="20"/>
      <c r="IS139" s="13"/>
      <c r="IT139" s="20"/>
      <c r="IU139" s="23"/>
      <c r="IV139" s="20"/>
      <c r="IW139" s="23"/>
      <c r="IY139" s="13"/>
      <c r="IZ139" s="25"/>
      <c r="JA139" s="25"/>
      <c r="JB139" s="25"/>
      <c r="JC139" s="25"/>
      <c r="JD139" s="25"/>
      <c r="JE139" s="25"/>
      <c r="JF139" s="25"/>
    </row>
    <row r="140" spans="13:266" s="4" customFormat="1" ht="13.8" x14ac:dyDescent="0.3">
      <c r="M140" s="6"/>
      <c r="N140" s="6"/>
      <c r="O140" s="6"/>
      <c r="P140" s="6"/>
      <c r="Q140" s="6"/>
      <c r="R140" s="6"/>
      <c r="S140" s="7"/>
      <c r="T140" s="6"/>
      <c r="X140" s="118">
        <f t="shared" si="362"/>
        <v>18.384592124201561</v>
      </c>
      <c r="Y140" s="118">
        <v>10</v>
      </c>
      <c r="Z140" s="40">
        <v>1.7999999999999999E-2</v>
      </c>
      <c r="AA140" s="40">
        <v>10000000</v>
      </c>
      <c r="AB140" s="40">
        <v>10000000</v>
      </c>
      <c r="AC140" s="98">
        <v>3900000</v>
      </c>
      <c r="AD140" s="42">
        <v>0.33</v>
      </c>
      <c r="AE140" s="42">
        <v>0.33</v>
      </c>
      <c r="AF140" s="41">
        <v>1.7999999999999999E-2</v>
      </c>
      <c r="AG140" s="40">
        <v>10000000</v>
      </c>
      <c r="AH140" s="40">
        <v>10000000</v>
      </c>
      <c r="AI140" s="98">
        <v>3900000</v>
      </c>
      <c r="AJ140" s="42">
        <v>0.33</v>
      </c>
      <c r="AK140" s="42">
        <v>0.33</v>
      </c>
      <c r="AL140" s="42">
        <f>AL109</f>
        <v>0.10050000000000001</v>
      </c>
      <c r="AM140" s="40">
        <v>6000</v>
      </c>
      <c r="AN140" s="40">
        <f>AN109</f>
        <v>10000</v>
      </c>
      <c r="AO140" s="40">
        <f>AO109</f>
        <v>10000</v>
      </c>
      <c r="AP140" s="42">
        <v>0.03</v>
      </c>
      <c r="AQ140" s="42">
        <v>0.03</v>
      </c>
      <c r="AR140" s="4">
        <f t="shared" si="337"/>
        <v>0.11849999999999999</v>
      </c>
      <c r="AS140" s="11">
        <f t="shared" si="338"/>
        <v>1.838459212420156</v>
      </c>
      <c r="AT140" s="15">
        <f t="shared" si="339"/>
        <v>1418.2499158343621</v>
      </c>
      <c r="AU140" s="19">
        <f t="shared" si="340"/>
        <v>0.10018019504865139</v>
      </c>
      <c r="AV140" s="13">
        <f t="shared" si="341"/>
        <v>0.5</v>
      </c>
      <c r="AW140" s="11">
        <f t="shared" si="342"/>
        <v>1</v>
      </c>
      <c r="AX140" s="11">
        <f t="shared" si="343"/>
        <v>0.8911</v>
      </c>
      <c r="AY140" s="11">
        <f t="shared" si="344"/>
        <v>201997.53114128605</v>
      </c>
      <c r="AZ140" s="11">
        <f t="shared" si="345"/>
        <v>1</v>
      </c>
      <c r="BA140" s="11">
        <f t="shared" si="346"/>
        <v>0.34752899999999998</v>
      </c>
      <c r="BB140" s="11">
        <f t="shared" si="347"/>
        <v>1.025058</v>
      </c>
      <c r="BC140" s="11">
        <f t="shared" si="348"/>
        <v>0.99909999999999999</v>
      </c>
      <c r="BD140" s="11">
        <f t="shared" si="349"/>
        <v>0.8911</v>
      </c>
      <c r="BE140" s="11">
        <f t="shared" si="350"/>
        <v>201997.53114128605</v>
      </c>
      <c r="BF140" s="11">
        <f t="shared" si="351"/>
        <v>1</v>
      </c>
      <c r="BG140" s="11">
        <f t="shared" si="352"/>
        <v>0.34752899999999998</v>
      </c>
      <c r="BH140" s="11">
        <f t="shared" si="353"/>
        <v>1.025058</v>
      </c>
      <c r="BI140" s="121">
        <f t="shared" si="244"/>
        <v>13.519729102930162</v>
      </c>
      <c r="BJ140" s="121">
        <f>16*X140^2/(3*(BJ111^2+1)*Y140^2)</f>
        <v>3.6052610941147099</v>
      </c>
      <c r="BK140" s="121">
        <f>16*X140^2/(3*(BK111^2+1)*Y140^2)</f>
        <v>1.8026305470573549</v>
      </c>
      <c r="BL140" s="121">
        <f>16*X140^2/(3*(BL111^2+1)*Y140^2)</f>
        <v>1.0603709100337382</v>
      </c>
      <c r="BM140" s="121">
        <f>16*X140^2/(3*(BM111^2+1)*Y140^2)</f>
        <v>0.69331944117590572</v>
      </c>
      <c r="BN140" s="121">
        <f>16*X140^2/(3*(BN111^2+1)*Y140^2)</f>
        <v>0.48719744515063645</v>
      </c>
      <c r="BO140" s="121">
        <f>16*X140^2/(3*(BO111^2+1)*Y140^2)</f>
        <v>0.36052610941147101</v>
      </c>
      <c r="BP140" s="121">
        <f>16*X140^2/(3*(BP111^2+1)*Y140^2)</f>
        <v>0.27732777647036227</v>
      </c>
      <c r="BQ140" s="121">
        <f t="shared" si="354"/>
        <v>1.3333333333333333</v>
      </c>
      <c r="BR140" s="121">
        <f t="shared" si="354"/>
        <v>1.3333333333333333</v>
      </c>
      <c r="BS140" s="121">
        <f t="shared" si="354"/>
        <v>1.3333333333333333</v>
      </c>
      <c r="BT140" s="121">
        <f t="shared" si="354"/>
        <v>1.3333333333333333</v>
      </c>
      <c r="BU140" s="121">
        <f t="shared" si="354"/>
        <v>1.3333333333333333</v>
      </c>
      <c r="BV140" s="121">
        <f t="shared" si="354"/>
        <v>1.3333333333333333</v>
      </c>
      <c r="BW140" s="121">
        <f t="shared" si="354"/>
        <v>1.3333333333333333</v>
      </c>
      <c r="BX140" s="121">
        <f t="shared" si="354"/>
        <v>1.3333333333333333</v>
      </c>
      <c r="BY140" s="121">
        <f t="shared" si="355"/>
        <v>1.1834556652863912</v>
      </c>
      <c r="BZ140" s="121">
        <f>(BZ111^4+6*BZ111^2+1)/(BZ111^2+1)*(Y140^2/X140^2)</f>
        <v>2.4260841138371019</v>
      </c>
      <c r="CA140" s="121">
        <f>(CA111^4+6*CA111^2+1)/(CA111^2+1)*(Y140^2/X140^2)</f>
        <v>4.0237492619737303</v>
      </c>
      <c r="CB140" s="121">
        <f>(CB111^4+6*CB111^2+1)/(CB111^2+1)*(Y140^2/X140^2)</f>
        <v>6.1435272036190609</v>
      </c>
      <c r="CC140" s="121">
        <f>(CC111^4+6*CC111^2+1)/(CC111^2+1)*(Y140^2/X140^2)</f>
        <v>8.8303999640599962</v>
      </c>
      <c r="CD140" s="121">
        <f>(CD111^4+6*CD111^2+1)/(CD111^2+1)*(Y140^2/X140^2)</f>
        <v>12.098435280934527</v>
      </c>
      <c r="CE140" s="121">
        <f>(CE111^4+6*CE111^2+1)/(CE111^2+1)*(Y140^2/X140^2)</f>
        <v>15.952982368060555</v>
      </c>
      <c r="CF140" s="121">
        <f>(CF111^4+6*CF111^2+1)/(CF111^2+1)*(Y140^2/X140^2)</f>
        <v>20.396403215955072</v>
      </c>
      <c r="CG140" s="121">
        <f t="shared" si="356"/>
        <v>3.3799322757325405</v>
      </c>
      <c r="CH140" s="121">
        <f t="shared" si="246"/>
        <v>0.90131527352867746</v>
      </c>
      <c r="CI140" s="121">
        <f t="shared" si="247"/>
        <v>0.45065763676433873</v>
      </c>
      <c r="CJ140" s="121">
        <f t="shared" si="248"/>
        <v>0.26509272750843454</v>
      </c>
      <c r="CK140" s="121">
        <f t="shared" si="249"/>
        <v>0.17332986029397643</v>
      </c>
      <c r="CL140" s="121">
        <f t="shared" si="250"/>
        <v>0.12179936128765911</v>
      </c>
      <c r="CM140" s="121">
        <f t="shared" si="251"/>
        <v>9.0131527352867752E-2</v>
      </c>
      <c r="CN140" s="121">
        <f t="shared" si="252"/>
        <v>0.27732777647036227</v>
      </c>
      <c r="CO140" s="95">
        <f t="shared" si="253"/>
        <v>5.783922719920163</v>
      </c>
      <c r="CP140" s="95">
        <f t="shared" si="254"/>
        <v>7.4035625687137445</v>
      </c>
      <c r="CQ140" s="95">
        <f t="shared" si="255"/>
        <v>9.5153341717270159</v>
      </c>
      <c r="CR140" s="95">
        <f t="shared" si="256"/>
        <v>12.354861150199646</v>
      </c>
      <c r="CS140" s="95">
        <f t="shared" si="257"/>
        <v>15.967125529418539</v>
      </c>
      <c r="CT140" s="95">
        <f t="shared" si="258"/>
        <v>20.366195047021684</v>
      </c>
      <c r="CU140" s="95">
        <f t="shared" si="259"/>
        <v>25.557418916826983</v>
      </c>
      <c r="CV140" s="95">
        <f t="shared" si="260"/>
        <v>23.53062119430416</v>
      </c>
      <c r="CW140" s="95">
        <f t="shared" si="261"/>
        <v>5.783922719920163</v>
      </c>
      <c r="CX140" s="95">
        <f t="shared" si="262"/>
        <v>7.4035625687137445</v>
      </c>
      <c r="CY140" s="95">
        <f t="shared" si="263"/>
        <v>9.5153341717270159</v>
      </c>
      <c r="CZ140" s="95">
        <f t="shared" si="264"/>
        <v>12.354861150199646</v>
      </c>
      <c r="DA140" s="95">
        <f t="shared" si="265"/>
        <v>15.967125529418539</v>
      </c>
      <c r="DB140" s="95">
        <f t="shared" si="266"/>
        <v>20.366195047021684</v>
      </c>
      <c r="DC140" s="95">
        <f t="shared" si="267"/>
        <v>25.557418916826983</v>
      </c>
      <c r="DD140" s="95">
        <f t="shared" si="268"/>
        <v>23.53062119430416</v>
      </c>
      <c r="DE140" s="13">
        <f t="shared" si="357"/>
        <v>17.436672768216553</v>
      </c>
      <c r="DF140" s="13">
        <f t="shared" si="358"/>
        <v>8.7648332079518116</v>
      </c>
      <c r="DG140" s="13">
        <f t="shared" si="359"/>
        <v>8.5598678090310862</v>
      </c>
      <c r="DH140" s="13">
        <f t="shared" si="360"/>
        <v>9.9373861136527992</v>
      </c>
      <c r="DI140" s="13">
        <f t="shared" si="269"/>
        <v>12.257207405235903</v>
      </c>
      <c r="DJ140" s="13">
        <f t="shared" si="270"/>
        <v>15.319120726085163</v>
      </c>
      <c r="DK140" s="13">
        <f t="shared" si="271"/>
        <v>19.046996477472025</v>
      </c>
      <c r="DL140" s="13">
        <f t="shared" si="272"/>
        <v>23.407218992425435</v>
      </c>
      <c r="DM140" s="95">
        <f t="shared" si="273"/>
        <v>17.436672768216553</v>
      </c>
      <c r="DN140" s="95">
        <f t="shared" si="274"/>
        <v>8.7648332079518116</v>
      </c>
      <c r="DO140" s="95">
        <f t="shared" si="275"/>
        <v>8.5598678090310862</v>
      </c>
      <c r="DP140" s="95">
        <f t="shared" si="276"/>
        <v>9.9373861136527992</v>
      </c>
      <c r="DQ140" s="95">
        <f t="shared" si="277"/>
        <v>12.257207405235903</v>
      </c>
      <c r="DR140" s="95">
        <f t="shared" si="278"/>
        <v>15.319120726085163</v>
      </c>
      <c r="DS140" s="95">
        <f t="shared" si="279"/>
        <v>19.046996477472025</v>
      </c>
      <c r="DT140" s="95">
        <f t="shared" si="280"/>
        <v>23.407218992425435</v>
      </c>
      <c r="DU140" s="95">
        <f t="shared" si="281"/>
        <v>22.211676772418038</v>
      </c>
      <c r="DV140" s="95">
        <f t="shared" si="282"/>
        <v>10.940055798365712</v>
      </c>
      <c r="DW140" s="95">
        <f t="shared" si="283"/>
        <v>9.3517472382036857</v>
      </c>
      <c r="DX140" s="95">
        <f t="shared" si="284"/>
        <v>9.2511348484380953</v>
      </c>
      <c r="DY140" s="95">
        <f t="shared" si="285"/>
        <v>9.9339455166847834</v>
      </c>
      <c r="DZ140" s="95">
        <f t="shared" si="286"/>
        <v>11.124789206743159</v>
      </c>
      <c r="EA140" s="95">
        <f t="shared" si="287"/>
        <v>12.709322356889833</v>
      </c>
      <c r="EB140" s="95">
        <f t="shared" si="288"/>
        <v>14.634749869295923</v>
      </c>
      <c r="EC140" s="95">
        <f t="shared" si="289"/>
        <v>22.211676772418038</v>
      </c>
      <c r="ED140" s="95">
        <f t="shared" si="290"/>
        <v>10.940055798365712</v>
      </c>
      <c r="EE140" s="95">
        <f t="shared" si="291"/>
        <v>9.3517472382036857</v>
      </c>
      <c r="EF140" s="95">
        <f t="shared" si="292"/>
        <v>9.2511348484380953</v>
      </c>
      <c r="EG140" s="95">
        <f t="shared" si="293"/>
        <v>9.9339455166847834</v>
      </c>
      <c r="EH140" s="95">
        <f t="shared" si="294"/>
        <v>11.124789206743158</v>
      </c>
      <c r="EI140" s="95">
        <f t="shared" si="295"/>
        <v>12.709322356889833</v>
      </c>
      <c r="EJ140" s="95">
        <f t="shared" si="296"/>
        <v>14.634749869295923</v>
      </c>
      <c r="EK140" s="95">
        <f t="shared" si="297"/>
        <v>22.211676772418038</v>
      </c>
      <c r="EL140" s="95">
        <f t="shared" si="298"/>
        <v>10.940055798365712</v>
      </c>
      <c r="EM140" s="95">
        <f t="shared" si="299"/>
        <v>9.3517472382036857</v>
      </c>
      <c r="EN140" s="95">
        <f t="shared" si="300"/>
        <v>9.2511348484380953</v>
      </c>
      <c r="EO140" s="95">
        <f t="shared" si="301"/>
        <v>9.9339455166847834</v>
      </c>
      <c r="EP140" s="95">
        <f t="shared" si="302"/>
        <v>11.124789206743158</v>
      </c>
      <c r="EQ140" s="95">
        <f t="shared" si="303"/>
        <v>12.709322356889833</v>
      </c>
      <c r="ER140" s="95">
        <f t="shared" si="304"/>
        <v>14.634749869295923</v>
      </c>
      <c r="ES140" s="95">
        <f t="shared" si="305"/>
        <v>1</v>
      </c>
      <c r="ET140" s="95">
        <f t="shared" si="306"/>
        <v>1</v>
      </c>
      <c r="EU140" s="95">
        <f t="shared" si="307"/>
        <v>1</v>
      </c>
      <c r="EV140" s="95">
        <f t="shared" si="308"/>
        <v>1</v>
      </c>
      <c r="EW140" s="95">
        <f t="shared" si="309"/>
        <v>1</v>
      </c>
      <c r="EX140" s="95">
        <f t="shared" si="310"/>
        <v>1</v>
      </c>
      <c r="EY140" s="95">
        <f t="shared" si="311"/>
        <v>1</v>
      </c>
      <c r="EZ140" s="95">
        <f t="shared" si="312"/>
        <v>1</v>
      </c>
      <c r="FA140" s="95">
        <f t="shared" si="313"/>
        <v>1</v>
      </c>
      <c r="FB140" s="95">
        <f t="shared" si="314"/>
        <v>1</v>
      </c>
      <c r="FC140" s="95">
        <f t="shared" si="315"/>
        <v>1</v>
      </c>
      <c r="FD140" s="95">
        <f t="shared" si="316"/>
        <v>1</v>
      </c>
      <c r="FE140" s="95">
        <f t="shared" si="317"/>
        <v>1</v>
      </c>
      <c r="FF140" s="95">
        <f t="shared" si="318"/>
        <v>1</v>
      </c>
      <c r="FG140" s="95">
        <f t="shared" si="319"/>
        <v>1</v>
      </c>
      <c r="FH140" s="95">
        <f t="shared" si="320"/>
        <v>1</v>
      </c>
      <c r="FI140" s="95">
        <f t="shared" si="321"/>
        <v>1</v>
      </c>
      <c r="FJ140" s="95">
        <f t="shared" si="322"/>
        <v>1</v>
      </c>
      <c r="FK140" s="95">
        <f t="shared" si="323"/>
        <v>1</v>
      </c>
      <c r="FL140" s="95">
        <f t="shared" si="324"/>
        <v>1</v>
      </c>
      <c r="FM140" s="95">
        <f t="shared" si="325"/>
        <v>1</v>
      </c>
      <c r="FN140" s="95">
        <f t="shared" si="326"/>
        <v>1</v>
      </c>
      <c r="FO140" s="95">
        <f t="shared" si="327"/>
        <v>1</v>
      </c>
      <c r="FP140" s="95">
        <f t="shared" si="328"/>
        <v>1</v>
      </c>
      <c r="FQ140" s="115">
        <f t="shared" si="329"/>
        <v>12.349787261417754</v>
      </c>
      <c r="FR140" s="115">
        <f t="shared" si="330"/>
        <v>5.9440535708587854</v>
      </c>
      <c r="FS140" s="115">
        <f t="shared" si="331"/>
        <v>5.3553307086299116</v>
      </c>
      <c r="FT140" s="115">
        <f t="shared" si="332"/>
        <v>5.5488847655812483</v>
      </c>
      <c r="FU140" s="115">
        <f t="shared" si="333"/>
        <v>5.9827615683917577</v>
      </c>
      <c r="FV140" s="115">
        <f t="shared" si="334"/>
        <v>6.4655193578417638</v>
      </c>
      <c r="FW140" s="115">
        <f t="shared" si="335"/>
        <v>6.9231942231443169</v>
      </c>
      <c r="FX140" s="115">
        <f t="shared" si="336"/>
        <v>7.7593477508543502</v>
      </c>
      <c r="FY140" s="90"/>
      <c r="FZ140" s="90">
        <f t="shared" si="361"/>
        <v>5.3553307086299116</v>
      </c>
      <c r="GB140" s="18"/>
      <c r="GC140" s="29"/>
      <c r="GE140" s="15"/>
      <c r="GF140" s="15"/>
      <c r="GG140" s="15"/>
      <c r="GI140" s="31"/>
      <c r="GJ140" s="31"/>
      <c r="GK140" s="31"/>
      <c r="IC140" s="28"/>
      <c r="ID140" s="11"/>
      <c r="IE140" s="13"/>
      <c r="IF140" s="11"/>
      <c r="IG140" s="13"/>
      <c r="IH140" s="13"/>
      <c r="II140" s="13"/>
      <c r="IJ140" s="28"/>
      <c r="IK140" s="11"/>
      <c r="IL140" s="13"/>
      <c r="IM140" s="11"/>
      <c r="IN140" s="23"/>
      <c r="IO140" s="11"/>
      <c r="IP140" s="23"/>
      <c r="IQ140" s="28"/>
      <c r="IR140" s="20"/>
      <c r="IS140" s="13"/>
      <c r="IT140" s="23"/>
      <c r="IU140" s="23"/>
      <c r="IV140" s="23"/>
      <c r="IW140" s="23"/>
      <c r="IY140" s="13"/>
      <c r="IZ140" s="25"/>
      <c r="JA140" s="25"/>
      <c r="JB140" s="25"/>
      <c r="JC140" s="25"/>
      <c r="JD140" s="25"/>
      <c r="JE140" s="25"/>
      <c r="JF140" s="25"/>
    </row>
    <row r="141" spans="13:266" s="4" customFormat="1" ht="13.8" x14ac:dyDescent="0.3">
      <c r="M141" s="6"/>
      <c r="N141" s="6"/>
      <c r="O141" s="6"/>
      <c r="P141" s="6"/>
      <c r="Q141" s="6"/>
      <c r="R141" s="6"/>
      <c r="S141" s="7"/>
      <c r="T141" s="6"/>
      <c r="X141" s="118">
        <f t="shared" si="362"/>
        <v>19.67151357289567</v>
      </c>
      <c r="Y141" s="118">
        <v>10</v>
      </c>
      <c r="Z141" s="40">
        <v>1.7999999999999999E-2</v>
      </c>
      <c r="AA141" s="40">
        <v>10000000</v>
      </c>
      <c r="AB141" s="40">
        <v>10000000</v>
      </c>
      <c r="AC141" s="98">
        <v>3900000</v>
      </c>
      <c r="AD141" s="42">
        <v>0.33</v>
      </c>
      <c r="AE141" s="42">
        <v>0.33</v>
      </c>
      <c r="AF141" s="41">
        <v>1.7999999999999999E-2</v>
      </c>
      <c r="AG141" s="40">
        <v>10000000</v>
      </c>
      <c r="AH141" s="40">
        <v>10000000</v>
      </c>
      <c r="AI141" s="98">
        <v>3900000</v>
      </c>
      <c r="AJ141" s="42">
        <v>0.33</v>
      </c>
      <c r="AK141" s="42">
        <v>0.33</v>
      </c>
      <c r="AL141" s="42">
        <f>AL109</f>
        <v>0.10050000000000001</v>
      </c>
      <c r="AM141" s="40">
        <v>6000</v>
      </c>
      <c r="AN141" s="40">
        <f>AN109</f>
        <v>10000</v>
      </c>
      <c r="AO141" s="40">
        <f>AO109</f>
        <v>10000</v>
      </c>
      <c r="AP141" s="42">
        <v>0.03</v>
      </c>
      <c r="AQ141" s="42">
        <v>0.03</v>
      </c>
      <c r="AR141" s="4">
        <f t="shared" si="337"/>
        <v>0.11849999999999999</v>
      </c>
      <c r="AS141" s="11">
        <f t="shared" si="338"/>
        <v>1.9671513572895669</v>
      </c>
      <c r="AT141" s="15">
        <f t="shared" si="339"/>
        <v>1418.2499158343621</v>
      </c>
      <c r="AU141" s="19">
        <f t="shared" si="340"/>
        <v>0.10018019504865139</v>
      </c>
      <c r="AV141" s="13">
        <f t="shared" si="341"/>
        <v>0.5</v>
      </c>
      <c r="AW141" s="11">
        <f t="shared" si="342"/>
        <v>1</v>
      </c>
      <c r="AX141" s="11">
        <f t="shared" si="343"/>
        <v>0.8911</v>
      </c>
      <c r="AY141" s="11">
        <f t="shared" si="344"/>
        <v>201997.53114128605</v>
      </c>
      <c r="AZ141" s="11">
        <f t="shared" si="345"/>
        <v>1</v>
      </c>
      <c r="BA141" s="11">
        <f t="shared" si="346"/>
        <v>0.34752899999999998</v>
      </c>
      <c r="BB141" s="11">
        <f t="shared" si="347"/>
        <v>1.025058</v>
      </c>
      <c r="BC141" s="11">
        <f t="shared" si="348"/>
        <v>0.99909999999999999</v>
      </c>
      <c r="BD141" s="11">
        <f t="shared" si="349"/>
        <v>0.8911</v>
      </c>
      <c r="BE141" s="11">
        <f t="shared" si="350"/>
        <v>201997.53114128605</v>
      </c>
      <c r="BF141" s="11">
        <f t="shared" si="351"/>
        <v>1</v>
      </c>
      <c r="BG141" s="11">
        <f t="shared" si="352"/>
        <v>0.34752899999999998</v>
      </c>
      <c r="BH141" s="11">
        <f t="shared" si="353"/>
        <v>1.025058</v>
      </c>
      <c r="BI141" s="121">
        <f t="shared" si="244"/>
        <v>15.478737849944741</v>
      </c>
      <c r="BJ141" s="121">
        <f>16*X141^2/(3*(BJ111^2+1)*Y141^2)</f>
        <v>4.1276634266519308</v>
      </c>
      <c r="BK141" s="121">
        <f>16*X141^2/(3*(BK111^2+1)*Y141^2)</f>
        <v>2.0638317133259654</v>
      </c>
      <c r="BL141" s="121">
        <f>16*X141^2/(3*(BL111^2+1)*Y141^2)</f>
        <v>1.2140186548976268</v>
      </c>
      <c r="BM141" s="121">
        <f>16*X141^2/(3*(BM111^2+1)*Y141^2)</f>
        <v>0.79378142820229447</v>
      </c>
      <c r="BN141" s="121">
        <f>16*X141^2/(3*(BN111^2+1)*Y141^2)</f>
        <v>0.55779235495296364</v>
      </c>
      <c r="BO141" s="121">
        <f>16*X141^2/(3*(BO111^2+1)*Y141^2)</f>
        <v>0.41276634266519308</v>
      </c>
      <c r="BP141" s="121">
        <f>16*X141^2/(3*(BP111^2+1)*Y141^2)</f>
        <v>0.31751257128091775</v>
      </c>
      <c r="BQ141" s="121">
        <f t="shared" si="354"/>
        <v>1.3333333333333333</v>
      </c>
      <c r="BR141" s="121">
        <f t="shared" si="354"/>
        <v>1.3333333333333333</v>
      </c>
      <c r="BS141" s="121">
        <f t="shared" si="354"/>
        <v>1.3333333333333333</v>
      </c>
      <c r="BT141" s="121">
        <f t="shared" si="354"/>
        <v>1.3333333333333333</v>
      </c>
      <c r="BU141" s="121">
        <f t="shared" si="354"/>
        <v>1.3333333333333333</v>
      </c>
      <c r="BV141" s="121">
        <f t="shared" si="354"/>
        <v>1.3333333333333333</v>
      </c>
      <c r="BW141" s="121">
        <f t="shared" si="354"/>
        <v>1.3333333333333333</v>
      </c>
      <c r="BX141" s="121">
        <f t="shared" si="354"/>
        <v>1.3333333333333333</v>
      </c>
      <c r="BY141" s="121">
        <f t="shared" si="355"/>
        <v>1.0336760112554733</v>
      </c>
      <c r="BZ141" s="121">
        <f>(BZ111^4+6*BZ111^2+1)/(BZ111^2+1)*(Y141^2/X141^2)</f>
        <v>2.1190358230737201</v>
      </c>
      <c r="CA141" s="121">
        <f>(CA111^4+6*CA111^2+1)/(CA111^2+1)*(Y141^2/X141^2)</f>
        <v>3.5144984382686091</v>
      </c>
      <c r="CB141" s="121">
        <f>(CB111^4+6*CB111^2+1)/(CB111^2+1)*(Y141^2/X141^2)</f>
        <v>5.3659945878409125</v>
      </c>
      <c r="CC141" s="121">
        <f>(CC111^4+6*CC111^2+1)/(CC111^2+1)*(Y141^2/X141^2)</f>
        <v>7.7128133147523776</v>
      </c>
      <c r="CD141" s="121">
        <f>(CD111^4+6*CD111^2+1)/(CD111^2+1)*(Y141^2/X141^2)</f>
        <v>10.56724192587521</v>
      </c>
      <c r="CE141" s="121">
        <f>(CE111^4+6*CE111^2+1)/(CE111^2+1)*(Y141^2/X141^2)</f>
        <v>13.933952631723781</v>
      </c>
      <c r="CF141" s="121">
        <f>(CF111^4+6*CF111^2+1)/(CF111^2+1)*(Y141^2/X141^2)</f>
        <v>17.815008486291443</v>
      </c>
      <c r="CG141" s="121">
        <f t="shared" si="356"/>
        <v>3.8696844624861853</v>
      </c>
      <c r="CH141" s="121">
        <f t="shared" si="246"/>
        <v>1.0319158566629827</v>
      </c>
      <c r="CI141" s="121">
        <f t="shared" si="247"/>
        <v>0.51595792833149134</v>
      </c>
      <c r="CJ141" s="121">
        <f t="shared" si="248"/>
        <v>0.30350466372440671</v>
      </c>
      <c r="CK141" s="121">
        <f t="shared" si="249"/>
        <v>0.19844535705057362</v>
      </c>
      <c r="CL141" s="121">
        <f t="shared" si="250"/>
        <v>0.13944808873824091</v>
      </c>
      <c r="CM141" s="121">
        <f t="shared" si="251"/>
        <v>0.10319158566629827</v>
      </c>
      <c r="CN141" s="121">
        <f t="shared" si="252"/>
        <v>0.31751257128091775</v>
      </c>
      <c r="CO141" s="95">
        <f t="shared" si="253"/>
        <v>5.6167921414273412</v>
      </c>
      <c r="CP141" s="95">
        <f t="shared" si="254"/>
        <v>7.0314483112182238</v>
      </c>
      <c r="CQ141" s="95">
        <f t="shared" si="255"/>
        <v>8.8759514145576173</v>
      </c>
      <c r="CR141" s="95">
        <f t="shared" si="256"/>
        <v>11.356104247532226</v>
      </c>
      <c r="CS141" s="95">
        <f t="shared" si="257"/>
        <v>14.5111958531038</v>
      </c>
      <c r="CT141" s="95">
        <f t="shared" si="258"/>
        <v>18.35351353814454</v>
      </c>
      <c r="CU141" s="95">
        <f t="shared" si="259"/>
        <v>22.887729513168821</v>
      </c>
      <c r="CV141" s="95">
        <f t="shared" si="260"/>
        <v>20.737762072761083</v>
      </c>
      <c r="CW141" s="95">
        <f t="shared" si="261"/>
        <v>5.6167921414273412</v>
      </c>
      <c r="CX141" s="95">
        <f t="shared" si="262"/>
        <v>7.0314483112182238</v>
      </c>
      <c r="CY141" s="95">
        <f t="shared" si="263"/>
        <v>8.8759514145576173</v>
      </c>
      <c r="CZ141" s="95">
        <f t="shared" si="264"/>
        <v>11.356104247532226</v>
      </c>
      <c r="DA141" s="95">
        <f t="shared" si="265"/>
        <v>14.5111958531038</v>
      </c>
      <c r="DB141" s="95">
        <f t="shared" si="266"/>
        <v>18.35351353814454</v>
      </c>
      <c r="DC141" s="95">
        <f t="shared" si="267"/>
        <v>22.887729513168821</v>
      </c>
      <c r="DD141" s="95">
        <f t="shared" si="268"/>
        <v>20.737762072761083</v>
      </c>
      <c r="DE141" s="13">
        <f t="shared" si="357"/>
        <v>19.245901861200213</v>
      </c>
      <c r="DF141" s="13">
        <f t="shared" si="358"/>
        <v>8.9801872497256507</v>
      </c>
      <c r="DG141" s="13">
        <f t="shared" si="359"/>
        <v>8.3118181515945739</v>
      </c>
      <c r="DH141" s="13">
        <f t="shared" si="360"/>
        <v>9.3135012427385391</v>
      </c>
      <c r="DI141" s="13">
        <f t="shared" si="269"/>
        <v>11.240082742954673</v>
      </c>
      <c r="DJ141" s="13">
        <f t="shared" si="270"/>
        <v>13.858522280828174</v>
      </c>
      <c r="DK141" s="13">
        <f t="shared" si="271"/>
        <v>17.080206974388972</v>
      </c>
      <c r="DL141" s="13">
        <f t="shared" si="272"/>
        <v>20.866009057572363</v>
      </c>
      <c r="DM141" s="95">
        <f t="shared" si="273"/>
        <v>19.245901861200213</v>
      </c>
      <c r="DN141" s="95">
        <f t="shared" si="274"/>
        <v>8.9801872497256507</v>
      </c>
      <c r="DO141" s="95">
        <f t="shared" si="275"/>
        <v>8.3118181515945739</v>
      </c>
      <c r="DP141" s="95">
        <f t="shared" si="276"/>
        <v>9.3135012427385391</v>
      </c>
      <c r="DQ141" s="95">
        <f t="shared" si="277"/>
        <v>11.240082742954673</v>
      </c>
      <c r="DR141" s="95">
        <f t="shared" si="278"/>
        <v>13.858522280828174</v>
      </c>
      <c r="DS141" s="95">
        <f t="shared" si="279"/>
        <v>17.080206974388972</v>
      </c>
      <c r="DT141" s="95">
        <f t="shared" si="280"/>
        <v>20.866009057572363</v>
      </c>
      <c r="DU141" s="95">
        <f t="shared" si="281"/>
        <v>23.050022875692065</v>
      </c>
      <c r="DV141" s="95">
        <f t="shared" si="282"/>
        <v>11.039844831410539</v>
      </c>
      <c r="DW141" s="95">
        <f t="shared" si="283"/>
        <v>9.2368079723380134</v>
      </c>
      <c r="DX141" s="95">
        <f t="shared" si="284"/>
        <v>8.9620440680328119</v>
      </c>
      <c r="DY141" s="95">
        <f t="shared" si="285"/>
        <v>9.4626384276742073</v>
      </c>
      <c r="DZ141" s="95">
        <f t="shared" si="286"/>
        <v>10.447988783967537</v>
      </c>
      <c r="EA141" s="95">
        <f t="shared" si="287"/>
        <v>11.797967171267231</v>
      </c>
      <c r="EB141" s="95">
        <f t="shared" si="288"/>
        <v>13.457224339363187</v>
      </c>
      <c r="EC141" s="95">
        <f t="shared" si="289"/>
        <v>23.050022875692065</v>
      </c>
      <c r="ED141" s="95">
        <f t="shared" si="290"/>
        <v>11.039844831410541</v>
      </c>
      <c r="EE141" s="95">
        <f t="shared" si="291"/>
        <v>9.2368079723380134</v>
      </c>
      <c r="EF141" s="95">
        <f t="shared" si="292"/>
        <v>8.9620440680328119</v>
      </c>
      <c r="EG141" s="95">
        <f t="shared" si="293"/>
        <v>9.4626384276742073</v>
      </c>
      <c r="EH141" s="95">
        <f t="shared" si="294"/>
        <v>10.447988783967535</v>
      </c>
      <c r="EI141" s="95">
        <f t="shared" si="295"/>
        <v>11.797967171267231</v>
      </c>
      <c r="EJ141" s="95">
        <f t="shared" si="296"/>
        <v>13.457224339363187</v>
      </c>
      <c r="EK141" s="95">
        <f t="shared" si="297"/>
        <v>23.050022875692065</v>
      </c>
      <c r="EL141" s="95">
        <f t="shared" si="298"/>
        <v>11.039844831410541</v>
      </c>
      <c r="EM141" s="95">
        <f t="shared" si="299"/>
        <v>9.2368079723380134</v>
      </c>
      <c r="EN141" s="95">
        <f t="shared" si="300"/>
        <v>8.9620440680328119</v>
      </c>
      <c r="EO141" s="95">
        <f t="shared" si="301"/>
        <v>9.4626384276742073</v>
      </c>
      <c r="EP141" s="95">
        <f t="shared" si="302"/>
        <v>10.447988783967535</v>
      </c>
      <c r="EQ141" s="95">
        <f t="shared" si="303"/>
        <v>11.797967171267231</v>
      </c>
      <c r="ER141" s="95">
        <f t="shared" si="304"/>
        <v>13.457224339363187</v>
      </c>
      <c r="ES141" s="95">
        <f t="shared" si="305"/>
        <v>1</v>
      </c>
      <c r="ET141" s="95">
        <f t="shared" si="306"/>
        <v>1</v>
      </c>
      <c r="EU141" s="95">
        <f t="shared" si="307"/>
        <v>1</v>
      </c>
      <c r="EV141" s="95">
        <f t="shared" si="308"/>
        <v>1</v>
      </c>
      <c r="EW141" s="95">
        <f t="shared" si="309"/>
        <v>1</v>
      </c>
      <c r="EX141" s="95">
        <f t="shared" si="310"/>
        <v>1</v>
      </c>
      <c r="EY141" s="95">
        <f t="shared" si="311"/>
        <v>1</v>
      </c>
      <c r="EZ141" s="95">
        <f t="shared" si="312"/>
        <v>1</v>
      </c>
      <c r="FA141" s="95">
        <f t="shared" si="313"/>
        <v>1</v>
      </c>
      <c r="FB141" s="95">
        <f t="shared" si="314"/>
        <v>1</v>
      </c>
      <c r="FC141" s="95">
        <f t="shared" si="315"/>
        <v>1</v>
      </c>
      <c r="FD141" s="95">
        <f t="shared" si="316"/>
        <v>1</v>
      </c>
      <c r="FE141" s="95">
        <f t="shared" si="317"/>
        <v>1</v>
      </c>
      <c r="FF141" s="95">
        <f t="shared" si="318"/>
        <v>1</v>
      </c>
      <c r="FG141" s="95">
        <f t="shared" si="319"/>
        <v>1</v>
      </c>
      <c r="FH141" s="95">
        <f t="shared" si="320"/>
        <v>1</v>
      </c>
      <c r="FI141" s="95">
        <f t="shared" si="321"/>
        <v>1</v>
      </c>
      <c r="FJ141" s="95">
        <f t="shared" si="322"/>
        <v>1</v>
      </c>
      <c r="FK141" s="95">
        <f t="shared" si="323"/>
        <v>1</v>
      </c>
      <c r="FL141" s="95">
        <f t="shared" si="324"/>
        <v>1</v>
      </c>
      <c r="FM141" s="95">
        <f t="shared" si="325"/>
        <v>1</v>
      </c>
      <c r="FN141" s="95">
        <f t="shared" si="326"/>
        <v>1</v>
      </c>
      <c r="FO141" s="95">
        <f t="shared" si="327"/>
        <v>1</v>
      </c>
      <c r="FP141" s="95">
        <f t="shared" si="328"/>
        <v>1</v>
      </c>
      <c r="FQ141" s="115">
        <f t="shared" si="329"/>
        <v>13.653110596906698</v>
      </c>
      <c r="FR141" s="115">
        <f t="shared" si="330"/>
        <v>6.1585390133551225</v>
      </c>
      <c r="FS141" s="115">
        <f t="shared" si="331"/>
        <v>5.3317282623583164</v>
      </c>
      <c r="FT141" s="115">
        <f t="shared" si="332"/>
        <v>5.4106225366978311</v>
      </c>
      <c r="FU141" s="115">
        <f t="shared" si="333"/>
        <v>5.7855846254817118</v>
      </c>
      <c r="FV141" s="115">
        <f t="shared" si="334"/>
        <v>6.2416008561186711</v>
      </c>
      <c r="FW141" s="115">
        <f t="shared" si="335"/>
        <v>6.6922533319163282</v>
      </c>
      <c r="FX141" s="115">
        <f t="shared" si="336"/>
        <v>7.5538305317419505</v>
      </c>
      <c r="FY141" s="90"/>
      <c r="FZ141" s="90">
        <f t="shared" si="361"/>
        <v>5.3317282623583164</v>
      </c>
      <c r="GB141" s="18"/>
      <c r="GC141" s="29"/>
      <c r="GE141" s="15"/>
      <c r="GF141" s="15"/>
      <c r="GG141" s="15"/>
      <c r="GI141" s="31"/>
      <c r="GJ141" s="31"/>
      <c r="GK141" s="31"/>
      <c r="IC141" s="28"/>
      <c r="ID141" s="11"/>
      <c r="IE141" s="13"/>
      <c r="IF141" s="11"/>
      <c r="IG141" s="13"/>
      <c r="IH141" s="13"/>
      <c r="II141" s="13"/>
      <c r="IJ141" s="28"/>
      <c r="IK141" s="11"/>
      <c r="IL141" s="13"/>
      <c r="IM141" s="22"/>
      <c r="IN141" s="23"/>
      <c r="IO141" s="11"/>
      <c r="IP141" s="23"/>
      <c r="IQ141" s="28"/>
      <c r="IR141" s="20"/>
      <c r="IS141" s="13"/>
      <c r="IT141" s="23"/>
      <c r="IU141" s="23"/>
      <c r="IV141" s="23"/>
      <c r="IW141" s="23"/>
      <c r="IX141" s="28"/>
      <c r="IY141" s="13"/>
      <c r="IZ141" s="25"/>
      <c r="JA141" s="25"/>
      <c r="JB141" s="25"/>
      <c r="JC141" s="25"/>
      <c r="JD141" s="25"/>
      <c r="JE141" s="25"/>
      <c r="JF141" s="25"/>
    </row>
    <row r="142" spans="13:266" x14ac:dyDescent="0.3">
      <c r="U142" s="4"/>
      <c r="X142" s="118">
        <f t="shared" si="362"/>
        <v>21.048519522998369</v>
      </c>
      <c r="Y142" s="118">
        <v>10</v>
      </c>
      <c r="Z142" s="40">
        <v>1.7999999999999999E-2</v>
      </c>
      <c r="AA142" s="40">
        <v>10000000</v>
      </c>
      <c r="AB142" s="40">
        <v>10000000</v>
      </c>
      <c r="AC142" s="98">
        <v>3900000</v>
      </c>
      <c r="AD142" s="42">
        <v>0.33</v>
      </c>
      <c r="AE142" s="42">
        <v>0.33</v>
      </c>
      <c r="AF142" s="41">
        <v>1.7999999999999999E-2</v>
      </c>
      <c r="AG142" s="40">
        <v>10000000</v>
      </c>
      <c r="AH142" s="40">
        <v>10000000</v>
      </c>
      <c r="AI142" s="98">
        <v>3900000</v>
      </c>
      <c r="AJ142" s="42">
        <v>0.33</v>
      </c>
      <c r="AK142" s="42">
        <v>0.33</v>
      </c>
      <c r="AL142" s="42">
        <f>AL109</f>
        <v>0.10050000000000001</v>
      </c>
      <c r="AM142" s="40">
        <v>6000</v>
      </c>
      <c r="AN142" s="40">
        <f>AN109</f>
        <v>10000</v>
      </c>
      <c r="AO142" s="40">
        <f>AO109</f>
        <v>10000</v>
      </c>
      <c r="AP142" s="42">
        <v>0.03</v>
      </c>
      <c r="AQ142" s="42">
        <v>0.03</v>
      </c>
      <c r="AR142" s="4">
        <f t="shared" si="337"/>
        <v>0.11849999999999999</v>
      </c>
      <c r="AS142" s="11">
        <f t="shared" si="338"/>
        <v>2.1048519522998368</v>
      </c>
      <c r="AT142" s="15">
        <f t="shared" si="339"/>
        <v>1418.2499158343621</v>
      </c>
      <c r="AU142" s="19">
        <f t="shared" si="340"/>
        <v>0.10018019504865139</v>
      </c>
      <c r="AV142" s="13">
        <f t="shared" si="341"/>
        <v>0.5</v>
      </c>
      <c r="AW142" s="11">
        <f t="shared" si="342"/>
        <v>1</v>
      </c>
      <c r="AX142" s="11">
        <f t="shared" si="343"/>
        <v>0.8911</v>
      </c>
      <c r="AY142" s="11">
        <f t="shared" si="344"/>
        <v>201997.53114128605</v>
      </c>
      <c r="AZ142" s="11">
        <f t="shared" si="345"/>
        <v>1</v>
      </c>
      <c r="BA142" s="11">
        <f t="shared" si="346"/>
        <v>0.34752899999999998</v>
      </c>
      <c r="BB142" s="11">
        <f t="shared" si="347"/>
        <v>1.025058</v>
      </c>
      <c r="BC142" s="11">
        <f t="shared" si="348"/>
        <v>0.99909999999999999</v>
      </c>
      <c r="BD142" s="11">
        <f t="shared" si="349"/>
        <v>0.8911</v>
      </c>
      <c r="BE142" s="11">
        <f t="shared" si="350"/>
        <v>201997.53114128605</v>
      </c>
      <c r="BF142" s="11">
        <f t="shared" si="351"/>
        <v>1</v>
      </c>
      <c r="BG142" s="11">
        <f t="shared" si="352"/>
        <v>0.34752899999999998</v>
      </c>
      <c r="BH142" s="11">
        <f t="shared" si="353"/>
        <v>1.025058</v>
      </c>
      <c r="BI142" s="121">
        <f t="shared" si="244"/>
        <v>17.72160696440174</v>
      </c>
      <c r="BJ142" s="121">
        <f>16*X142^2/(3*(BJ111^2+1)*Y142^2)</f>
        <v>4.7257618571737972</v>
      </c>
      <c r="BK142" s="121">
        <f>16*X142^2/(3*(BK111^2+1)*Y142^2)</f>
        <v>2.3628809285868986</v>
      </c>
      <c r="BL142" s="121">
        <f>16*X142^2/(3*(BL111^2+1)*Y142^2)</f>
        <v>1.3899299579922932</v>
      </c>
      <c r="BM142" s="121">
        <f>16*X142^2/(3*(BM111^2+1)*Y142^2)</f>
        <v>0.90880035714880714</v>
      </c>
      <c r="BN142" s="121">
        <f>16*X142^2/(3*(BN111^2+1)*Y142^2)</f>
        <v>0.63861646718564824</v>
      </c>
      <c r="BO142" s="121">
        <f>16*X142^2/(3*(BO111^2+1)*Y142^2)</f>
        <v>0.47257618571737975</v>
      </c>
      <c r="BP142" s="121">
        <f>16*X142^2/(3*(BP111^2+1)*Y142^2)</f>
        <v>0.36352014285952289</v>
      </c>
      <c r="BQ142" s="121">
        <f t="shared" si="354"/>
        <v>1.3333333333333333</v>
      </c>
      <c r="BR142" s="121">
        <f t="shared" si="354"/>
        <v>1.3333333333333333</v>
      </c>
      <c r="BS142" s="121">
        <f t="shared" si="354"/>
        <v>1.3333333333333333</v>
      </c>
      <c r="BT142" s="121">
        <f t="shared" si="354"/>
        <v>1.3333333333333333</v>
      </c>
      <c r="BU142" s="121">
        <f t="shared" si="354"/>
        <v>1.3333333333333333</v>
      </c>
      <c r="BV142" s="121">
        <f t="shared" si="354"/>
        <v>1.3333333333333333</v>
      </c>
      <c r="BW142" s="121">
        <f t="shared" si="354"/>
        <v>1.3333333333333333</v>
      </c>
      <c r="BX142" s="121">
        <f t="shared" si="354"/>
        <v>1.3333333333333333</v>
      </c>
      <c r="BY142" s="121">
        <f t="shared" si="355"/>
        <v>0.90285266071750625</v>
      </c>
      <c r="BZ142" s="121">
        <f>(BZ111^4+6*BZ111^2+1)/(BZ111^2+1)*(Y142^2/X142^2)</f>
        <v>1.8508479544708876</v>
      </c>
      <c r="CA142" s="121">
        <f>(CA111^4+6*CA111^2+1)/(CA111^2+1)*(Y142^2/X142^2)</f>
        <v>3.0696990464395211</v>
      </c>
      <c r="CB142" s="121">
        <f>(CB111^4+6*CB111^2+1)/(CB111^2+1)*(Y142^2/X142^2)</f>
        <v>4.6868674887247019</v>
      </c>
      <c r="CC142" s="121">
        <f>(CC111^4+6*CC111^2+1)/(CC111^2+1)*(Y142^2/X142^2)</f>
        <v>6.7366698530460081</v>
      </c>
      <c r="CD142" s="121">
        <f>(CD111^4+6*CD111^2+1)/(CD111^2+1)*(Y142^2/X142^2)</f>
        <v>9.2298383490918052</v>
      </c>
      <c r="CE142" s="121">
        <f>(CE111^4+6*CE111^2+1)/(CE111^2+1)*(Y142^2/X142^2)</f>
        <v>12.170453866471984</v>
      </c>
      <c r="CF142" s="121">
        <f>(CF111^4+6*CF111^2+1)/(CF111^2+1)*(Y142^2/X142^2)</f>
        <v>15.560318356442867</v>
      </c>
      <c r="CG142" s="121">
        <f t="shared" si="356"/>
        <v>4.4304017411004351</v>
      </c>
      <c r="CH142" s="121">
        <f t="shared" si="246"/>
        <v>1.1814404642934493</v>
      </c>
      <c r="CI142" s="121">
        <f t="shared" si="247"/>
        <v>0.59072023214672464</v>
      </c>
      <c r="CJ142" s="121">
        <f t="shared" si="248"/>
        <v>0.34748248949807331</v>
      </c>
      <c r="CK142" s="121">
        <f t="shared" si="249"/>
        <v>0.22720008928720178</v>
      </c>
      <c r="CL142" s="121">
        <f t="shared" si="250"/>
        <v>0.15965411679641206</v>
      </c>
      <c r="CM142" s="121">
        <f t="shared" si="251"/>
        <v>0.11814404642934494</v>
      </c>
      <c r="CN142" s="121">
        <f t="shared" si="252"/>
        <v>0.36352014285952289</v>
      </c>
      <c r="CO142" s="95">
        <f t="shared" si="253"/>
        <v>5.4708138214930049</v>
      </c>
      <c r="CP142" s="95">
        <f t="shared" si="254"/>
        <v>6.7064293073790058</v>
      </c>
      <c r="CQ142" s="95">
        <f t="shared" si="255"/>
        <v>8.3174897522557565</v>
      </c>
      <c r="CR142" s="95">
        <f t="shared" si="256"/>
        <v>10.483751288612304</v>
      </c>
      <c r="CS142" s="95">
        <f t="shared" si="257"/>
        <v>13.239530488168221</v>
      </c>
      <c r="CT142" s="95">
        <f t="shared" si="258"/>
        <v>16.595559560611875</v>
      </c>
      <c r="CU142" s="95">
        <f t="shared" si="259"/>
        <v>20.555919395553161</v>
      </c>
      <c r="CV142" s="95">
        <f t="shared" si="260"/>
        <v>18.298370753394249</v>
      </c>
      <c r="CW142" s="95">
        <f t="shared" si="261"/>
        <v>5.4708138214930049</v>
      </c>
      <c r="CX142" s="95">
        <f t="shared" si="262"/>
        <v>6.7064293073790058</v>
      </c>
      <c r="CY142" s="95">
        <f t="shared" si="263"/>
        <v>8.3174897522557565</v>
      </c>
      <c r="CZ142" s="95">
        <f t="shared" si="264"/>
        <v>10.483751288612304</v>
      </c>
      <c r="DA142" s="95">
        <f t="shared" si="265"/>
        <v>13.239530488168221</v>
      </c>
      <c r="DB142" s="95">
        <f t="shared" si="266"/>
        <v>16.595559560611875</v>
      </c>
      <c r="DC142" s="95">
        <f t="shared" si="267"/>
        <v>20.555919395553161</v>
      </c>
      <c r="DD142" s="95">
        <f t="shared" si="268"/>
        <v>18.298370753394249</v>
      </c>
      <c r="DE142" s="13">
        <f t="shared" si="357"/>
        <v>21.357947625119248</v>
      </c>
      <c r="DF142" s="13">
        <f t="shared" si="358"/>
        <v>9.3100978116446846</v>
      </c>
      <c r="DG142" s="13">
        <f t="shared" si="359"/>
        <v>8.1660679750264187</v>
      </c>
      <c r="DH142" s="13">
        <f t="shared" si="360"/>
        <v>8.8102854467169962</v>
      </c>
      <c r="DI142" s="13">
        <f t="shared" si="269"/>
        <v>10.378958210194815</v>
      </c>
      <c r="DJ142" s="13">
        <f t="shared" si="270"/>
        <v>12.601942816277454</v>
      </c>
      <c r="DK142" s="13">
        <f t="shared" si="271"/>
        <v>15.376518052189365</v>
      </c>
      <c r="DL142" s="13">
        <f t="shared" si="272"/>
        <v>18.657326499302389</v>
      </c>
      <c r="DM142" s="95">
        <f t="shared" si="273"/>
        <v>21.357947625119248</v>
      </c>
      <c r="DN142" s="95">
        <f t="shared" si="274"/>
        <v>9.3100978116446846</v>
      </c>
      <c r="DO142" s="95">
        <f t="shared" si="275"/>
        <v>8.1660679750264187</v>
      </c>
      <c r="DP142" s="95">
        <f t="shared" si="276"/>
        <v>8.8102854467169962</v>
      </c>
      <c r="DQ142" s="95">
        <f t="shared" si="277"/>
        <v>10.378958210194815</v>
      </c>
      <c r="DR142" s="95">
        <f t="shared" si="278"/>
        <v>12.601942816277454</v>
      </c>
      <c r="DS142" s="95">
        <f t="shared" si="279"/>
        <v>15.376518052189365</v>
      </c>
      <c r="DT142" s="95">
        <f t="shared" si="280"/>
        <v>18.657326499302389</v>
      </c>
      <c r="DU142" s="95">
        <f t="shared" si="281"/>
        <v>24.028685745410755</v>
      </c>
      <c r="DV142" s="95">
        <f t="shared" si="282"/>
        <v>11.192716148308085</v>
      </c>
      <c r="DW142" s="95">
        <f t="shared" si="283"/>
        <v>9.1692714215212732</v>
      </c>
      <c r="DX142" s="95">
        <f t="shared" si="284"/>
        <v>8.7288679581987161</v>
      </c>
      <c r="DY142" s="95">
        <f t="shared" si="285"/>
        <v>9.0636174306802051</v>
      </c>
      <c r="DZ142" s="95">
        <f t="shared" si="286"/>
        <v>9.8657250443197402</v>
      </c>
      <c r="EA142" s="95">
        <f t="shared" si="287"/>
        <v>11.008525428009754</v>
      </c>
      <c r="EB142" s="95">
        <f t="shared" si="288"/>
        <v>12.433782684972511</v>
      </c>
      <c r="EC142" s="95">
        <f t="shared" si="289"/>
        <v>24.028685745410755</v>
      </c>
      <c r="ED142" s="95">
        <f t="shared" si="290"/>
        <v>11.192716148308085</v>
      </c>
      <c r="EE142" s="95">
        <f t="shared" si="291"/>
        <v>9.1692714215212732</v>
      </c>
      <c r="EF142" s="95">
        <f t="shared" si="292"/>
        <v>8.7288679581987161</v>
      </c>
      <c r="EG142" s="95">
        <f t="shared" si="293"/>
        <v>9.0636174306802051</v>
      </c>
      <c r="EH142" s="95">
        <f t="shared" si="294"/>
        <v>9.8657250443197402</v>
      </c>
      <c r="EI142" s="95">
        <f t="shared" si="295"/>
        <v>11.008525428009756</v>
      </c>
      <c r="EJ142" s="95">
        <f t="shared" si="296"/>
        <v>12.433782684972513</v>
      </c>
      <c r="EK142" s="95">
        <f t="shared" si="297"/>
        <v>24.028685745410755</v>
      </c>
      <c r="EL142" s="95">
        <f t="shared" si="298"/>
        <v>11.192716148308085</v>
      </c>
      <c r="EM142" s="95">
        <f t="shared" si="299"/>
        <v>9.1692714215212732</v>
      </c>
      <c r="EN142" s="95">
        <f t="shared" si="300"/>
        <v>8.7288679581987161</v>
      </c>
      <c r="EO142" s="95">
        <f t="shared" si="301"/>
        <v>9.0636174306802051</v>
      </c>
      <c r="EP142" s="95">
        <f t="shared" si="302"/>
        <v>9.8657250443197402</v>
      </c>
      <c r="EQ142" s="95">
        <f t="shared" si="303"/>
        <v>11.008525428009756</v>
      </c>
      <c r="ER142" s="95">
        <f t="shared" si="304"/>
        <v>12.433782684972513</v>
      </c>
      <c r="ES142" s="95">
        <f t="shared" si="305"/>
        <v>1</v>
      </c>
      <c r="ET142" s="95">
        <f t="shared" si="306"/>
        <v>1</v>
      </c>
      <c r="EU142" s="95">
        <f t="shared" si="307"/>
        <v>1</v>
      </c>
      <c r="EV142" s="95">
        <f t="shared" si="308"/>
        <v>1</v>
      </c>
      <c r="EW142" s="95">
        <f t="shared" si="309"/>
        <v>1</v>
      </c>
      <c r="EX142" s="95">
        <f t="shared" si="310"/>
        <v>1</v>
      </c>
      <c r="EY142" s="95">
        <f t="shared" si="311"/>
        <v>1</v>
      </c>
      <c r="EZ142" s="95">
        <f t="shared" si="312"/>
        <v>1</v>
      </c>
      <c r="FA142" s="95">
        <f t="shared" si="313"/>
        <v>1</v>
      </c>
      <c r="FB142" s="95">
        <f t="shared" si="314"/>
        <v>1</v>
      </c>
      <c r="FC142" s="95">
        <f t="shared" si="315"/>
        <v>1</v>
      </c>
      <c r="FD142" s="95">
        <f t="shared" si="316"/>
        <v>1</v>
      </c>
      <c r="FE142" s="95">
        <f t="shared" si="317"/>
        <v>1</v>
      </c>
      <c r="FF142" s="95">
        <f t="shared" si="318"/>
        <v>1</v>
      </c>
      <c r="FG142" s="95">
        <f t="shared" si="319"/>
        <v>1</v>
      </c>
      <c r="FH142" s="95">
        <f t="shared" si="320"/>
        <v>1</v>
      </c>
      <c r="FI142" s="95">
        <f t="shared" si="321"/>
        <v>1</v>
      </c>
      <c r="FJ142" s="95">
        <f t="shared" si="322"/>
        <v>1</v>
      </c>
      <c r="FK142" s="95">
        <f t="shared" si="323"/>
        <v>1</v>
      </c>
      <c r="FL142" s="95">
        <f t="shared" si="324"/>
        <v>1</v>
      </c>
      <c r="FM142" s="95">
        <f t="shared" si="325"/>
        <v>1</v>
      </c>
      <c r="FN142" s="95">
        <f t="shared" si="326"/>
        <v>1</v>
      </c>
      <c r="FO142" s="95">
        <f t="shared" si="327"/>
        <v>1</v>
      </c>
      <c r="FP142" s="95">
        <f t="shared" si="328"/>
        <v>1</v>
      </c>
      <c r="FQ142" s="115">
        <f t="shared" si="329"/>
        <v>15.169111726421239</v>
      </c>
      <c r="FR142" s="115">
        <f t="shared" si="330"/>
        <v>6.4408130004394248</v>
      </c>
      <c r="FS142" s="115">
        <f t="shared" si="331"/>
        <v>5.349173095080169</v>
      </c>
      <c r="FT142" s="115">
        <f t="shared" si="332"/>
        <v>5.2994454807037767</v>
      </c>
      <c r="FU142" s="115">
        <f t="shared" si="333"/>
        <v>5.6050843998935349</v>
      </c>
      <c r="FV142" s="115">
        <f t="shared" si="334"/>
        <v>6.0257561899256444</v>
      </c>
      <c r="FW142" s="115">
        <f t="shared" si="335"/>
        <v>6.4624811193545382</v>
      </c>
      <c r="FX142" s="115">
        <f t="shared" si="336"/>
        <v>7.3446179607369801</v>
      </c>
      <c r="FZ142" s="90">
        <f t="shared" si="361"/>
        <v>5.2994454807037767</v>
      </c>
      <c r="GB142" s="18"/>
      <c r="GC142" s="29"/>
      <c r="GE142" s="15"/>
      <c r="GF142" s="15"/>
      <c r="GG142" s="15"/>
      <c r="GI142" s="31"/>
      <c r="GJ142" s="31"/>
      <c r="GK142" s="31"/>
      <c r="IC142" s="28"/>
      <c r="ID142" s="13"/>
      <c r="IE142" s="13"/>
      <c r="IF142" s="13"/>
      <c r="IG142" s="13"/>
      <c r="IH142" s="13"/>
      <c r="II142" s="13"/>
      <c r="IJ142" s="28"/>
      <c r="IK142" s="20"/>
      <c r="IL142" s="13"/>
      <c r="IM142" s="11"/>
      <c r="IN142" s="23"/>
      <c r="IO142" s="13"/>
      <c r="IP142" s="23"/>
      <c r="IQ142" s="28"/>
      <c r="IR142" s="20"/>
      <c r="IS142" s="13"/>
      <c r="IT142" s="20"/>
      <c r="IU142" s="23"/>
      <c r="IV142" s="20"/>
      <c r="IW142" s="23"/>
      <c r="IY142" s="13"/>
      <c r="IZ142" s="25"/>
      <c r="JA142" s="25"/>
      <c r="JB142" s="25"/>
      <c r="JC142" s="25"/>
      <c r="JD142" s="25"/>
      <c r="JE142" s="25"/>
      <c r="JF142" s="25"/>
    </row>
    <row r="143" spans="13:266" x14ac:dyDescent="0.3">
      <c r="U143" s="4"/>
      <c r="X143" s="118">
        <f t="shared" si="362"/>
        <v>22.521915889608255</v>
      </c>
      <c r="Y143" s="118">
        <v>10</v>
      </c>
      <c r="Z143" s="40">
        <v>1.7999999999999999E-2</v>
      </c>
      <c r="AA143" s="40">
        <v>10000000</v>
      </c>
      <c r="AB143" s="40">
        <v>10000000</v>
      </c>
      <c r="AC143" s="98">
        <v>3900000</v>
      </c>
      <c r="AD143" s="42">
        <v>0.33</v>
      </c>
      <c r="AE143" s="42">
        <v>0.33</v>
      </c>
      <c r="AF143" s="41">
        <v>1.7999999999999999E-2</v>
      </c>
      <c r="AG143" s="40">
        <v>10000000</v>
      </c>
      <c r="AH143" s="40">
        <v>10000000</v>
      </c>
      <c r="AI143" s="98">
        <v>3900000</v>
      </c>
      <c r="AJ143" s="42">
        <v>0.33</v>
      </c>
      <c r="AK143" s="42">
        <v>0.33</v>
      </c>
      <c r="AL143" s="42">
        <f>AL109</f>
        <v>0.10050000000000001</v>
      </c>
      <c r="AM143" s="40">
        <v>6000</v>
      </c>
      <c r="AN143" s="40">
        <f>AN109</f>
        <v>10000</v>
      </c>
      <c r="AO143" s="40">
        <f>AO109</f>
        <v>10000</v>
      </c>
      <c r="AP143" s="42">
        <v>0.03</v>
      </c>
      <c r="AQ143" s="42">
        <v>0.03</v>
      </c>
      <c r="AR143" s="4">
        <f t="shared" si="337"/>
        <v>0.11849999999999999</v>
      </c>
      <c r="AS143" s="11">
        <f t="shared" si="338"/>
        <v>2.2521915889608257</v>
      </c>
      <c r="AT143" s="15">
        <f t="shared" si="339"/>
        <v>1418.2499158343621</v>
      </c>
      <c r="AU143" s="19">
        <f t="shared" si="340"/>
        <v>0.10018019504865139</v>
      </c>
      <c r="AV143" s="13">
        <f t="shared" si="341"/>
        <v>0.5</v>
      </c>
      <c r="AW143" s="11">
        <f t="shared" si="342"/>
        <v>1</v>
      </c>
      <c r="AX143" s="11">
        <f t="shared" si="343"/>
        <v>0.8911</v>
      </c>
      <c r="AY143" s="11">
        <f t="shared" si="344"/>
        <v>201997.53114128605</v>
      </c>
      <c r="AZ143" s="11">
        <f t="shared" si="345"/>
        <v>1</v>
      </c>
      <c r="BA143" s="11">
        <f t="shared" si="346"/>
        <v>0.34752899999999998</v>
      </c>
      <c r="BB143" s="11">
        <f t="shared" si="347"/>
        <v>1.025058</v>
      </c>
      <c r="BC143" s="11">
        <f t="shared" si="348"/>
        <v>0.99909999999999999</v>
      </c>
      <c r="BD143" s="11">
        <f t="shared" si="349"/>
        <v>0.8911</v>
      </c>
      <c r="BE143" s="11">
        <f t="shared" si="350"/>
        <v>201997.53114128605</v>
      </c>
      <c r="BF143" s="11">
        <f t="shared" si="351"/>
        <v>1</v>
      </c>
      <c r="BG143" s="11">
        <f t="shared" si="352"/>
        <v>0.34752899999999998</v>
      </c>
      <c r="BH143" s="11">
        <f t="shared" si="353"/>
        <v>1.025058</v>
      </c>
      <c r="BI143" s="121">
        <f t="shared" si="244"/>
        <v>20.289467813543553</v>
      </c>
      <c r="BJ143" s="121">
        <f>16*X143^2/(3*(BJ111^2+1)*Y143^2)</f>
        <v>5.4105247502782801</v>
      </c>
      <c r="BK143" s="121">
        <f>16*X143^2/(3*(BK111^2+1)*Y143^2)</f>
        <v>2.70526237513914</v>
      </c>
      <c r="BL143" s="121">
        <f>16*X143^2/(3*(BL111^2+1)*Y143^2)</f>
        <v>1.5913308089053766</v>
      </c>
      <c r="BM143" s="121">
        <f>16*X143^2/(3*(BM111^2+1)*Y143^2)</f>
        <v>1.0404855288996693</v>
      </c>
      <c r="BN143" s="121">
        <f>16*X143^2/(3*(BN111^2+1)*Y143^2)</f>
        <v>0.73115199328084868</v>
      </c>
      <c r="BO143" s="121">
        <f>16*X143^2/(3*(BO111^2+1)*Y143^2)</f>
        <v>0.54105247502782805</v>
      </c>
      <c r="BP143" s="121">
        <f>16*X143^2/(3*(BP111^2+1)*Y143^2)</f>
        <v>0.41619421155986774</v>
      </c>
      <c r="BQ143" s="121">
        <f t="shared" si="354"/>
        <v>1.3333333333333333</v>
      </c>
      <c r="BR143" s="121">
        <f t="shared" si="354"/>
        <v>1.3333333333333333</v>
      </c>
      <c r="BS143" s="121">
        <f t="shared" si="354"/>
        <v>1.3333333333333333</v>
      </c>
      <c r="BT143" s="121">
        <f t="shared" si="354"/>
        <v>1.3333333333333333</v>
      </c>
      <c r="BU143" s="121">
        <f t="shared" si="354"/>
        <v>1.3333333333333333</v>
      </c>
      <c r="BV143" s="121">
        <f t="shared" si="354"/>
        <v>1.3333333333333333</v>
      </c>
      <c r="BW143" s="121">
        <f t="shared" si="354"/>
        <v>1.3333333333333333</v>
      </c>
      <c r="BX143" s="121">
        <f t="shared" si="354"/>
        <v>1.3333333333333333</v>
      </c>
      <c r="BY143" s="121">
        <f t="shared" si="355"/>
        <v>0.78858647979518415</v>
      </c>
      <c r="BZ143" s="121">
        <f>(BZ111^4+6*BZ111^2+1)/(BZ111^2+1)*(Y143^2/X143^2)</f>
        <v>1.6166022835801273</v>
      </c>
      <c r="CA143" s="121">
        <f>(CA111^4+6*CA111^2+1)/(CA111^2+1)*(Y143^2/X143^2)</f>
        <v>2.681194031303626</v>
      </c>
      <c r="CB143" s="121">
        <f>(CB111^4+6*CB111^2+1)/(CB111^2+1)*(Y143^2/X143^2)</f>
        <v>4.0936915789367649</v>
      </c>
      <c r="CC143" s="121">
        <f>(CC111^4+6*CC111^2+1)/(CC111^2+1)*(Y143^2/X143^2)</f>
        <v>5.8840683492409891</v>
      </c>
      <c r="CD143" s="121">
        <f>(CD111^4+6*CD111^2+1)/(CD111^2+1)*(Y143^2/X143^2)</f>
        <v>8.0616982697980664</v>
      </c>
      <c r="CE143" s="121">
        <f>(CE111^4+6*CE111^2+1)/(CE111^2+1)*(Y143^2/X143^2)</f>
        <v>10.630145747639082</v>
      </c>
      <c r="CF143" s="121">
        <f>(CF111^4+6*CF111^2+1)/(CF111^2+1)*(Y143^2/X143^2)</f>
        <v>13.59098467677777</v>
      </c>
      <c r="CG143" s="121">
        <f t="shared" si="356"/>
        <v>5.0723669533858882</v>
      </c>
      <c r="CH143" s="121">
        <f t="shared" si="246"/>
        <v>1.35263118756957</v>
      </c>
      <c r="CI143" s="121">
        <f t="shared" si="247"/>
        <v>0.67631559378478501</v>
      </c>
      <c r="CJ143" s="121">
        <f t="shared" si="248"/>
        <v>0.39783270222634415</v>
      </c>
      <c r="CK143" s="121">
        <f t="shared" si="249"/>
        <v>0.26012138222491732</v>
      </c>
      <c r="CL143" s="121">
        <f t="shared" si="250"/>
        <v>0.18278799832021217</v>
      </c>
      <c r="CM143" s="121">
        <f t="shared" si="251"/>
        <v>0.13526311875695701</v>
      </c>
      <c r="CN143" s="121">
        <f t="shared" si="252"/>
        <v>0.41619421155986774</v>
      </c>
      <c r="CO143" s="95">
        <f t="shared" si="253"/>
        <v>5.3433107033740983</v>
      </c>
      <c r="CP143" s="95">
        <f t="shared" si="254"/>
        <v>6.4225451220010523</v>
      </c>
      <c r="CQ143" s="95">
        <f t="shared" si="255"/>
        <v>7.8297077081454773</v>
      </c>
      <c r="CR143" s="95">
        <f t="shared" si="256"/>
        <v>9.7218044295679125</v>
      </c>
      <c r="CS143" s="95">
        <f t="shared" si="257"/>
        <v>12.128808709029801</v>
      </c>
      <c r="CT143" s="95">
        <f t="shared" si="258"/>
        <v>15.060094474112915</v>
      </c>
      <c r="CU143" s="95">
        <f t="shared" si="259"/>
        <v>18.519226131848338</v>
      </c>
      <c r="CV143" s="95">
        <f t="shared" si="260"/>
        <v>16.167711901645777</v>
      </c>
      <c r="CW143" s="95">
        <f t="shared" si="261"/>
        <v>5.3433107033740983</v>
      </c>
      <c r="CX143" s="95">
        <f t="shared" si="262"/>
        <v>6.4225451220010523</v>
      </c>
      <c r="CY143" s="95">
        <f t="shared" si="263"/>
        <v>7.8297077081454773</v>
      </c>
      <c r="CZ143" s="95">
        <f t="shared" si="264"/>
        <v>9.7218044295679125</v>
      </c>
      <c r="DA143" s="95">
        <f t="shared" si="265"/>
        <v>12.128808709029801</v>
      </c>
      <c r="DB143" s="95">
        <f t="shared" si="266"/>
        <v>15.060094474112915</v>
      </c>
      <c r="DC143" s="95">
        <f t="shared" si="267"/>
        <v>18.519226131848338</v>
      </c>
      <c r="DD143" s="95">
        <f t="shared" si="268"/>
        <v>16.167711901645777</v>
      </c>
      <c r="DE143" s="13">
        <f t="shared" si="357"/>
        <v>23.811542293338739</v>
      </c>
      <c r="DF143" s="13">
        <f t="shared" si="358"/>
        <v>9.7606150338584072</v>
      </c>
      <c r="DG143" s="13">
        <f t="shared" si="359"/>
        <v>8.1199444064427659</v>
      </c>
      <c r="DH143" s="13">
        <f t="shared" si="360"/>
        <v>8.4185103878421419</v>
      </c>
      <c r="DI143" s="13">
        <f t="shared" si="269"/>
        <v>9.6580418781406578</v>
      </c>
      <c r="DJ143" s="13">
        <f t="shared" si="270"/>
        <v>11.526338263078916</v>
      </c>
      <c r="DK143" s="13">
        <f t="shared" si="271"/>
        <v>13.904686222666911</v>
      </c>
      <c r="DL143" s="13">
        <f t="shared" si="272"/>
        <v>16.740666888337639</v>
      </c>
      <c r="DM143" s="95">
        <f t="shared" si="273"/>
        <v>23.811542293338739</v>
      </c>
      <c r="DN143" s="95">
        <f t="shared" si="274"/>
        <v>9.7606150338584072</v>
      </c>
      <c r="DO143" s="95">
        <f t="shared" si="275"/>
        <v>8.1199444064427659</v>
      </c>
      <c r="DP143" s="95">
        <f t="shared" si="276"/>
        <v>8.4185103878421419</v>
      </c>
      <c r="DQ143" s="95">
        <f t="shared" si="277"/>
        <v>9.6580418781406578</v>
      </c>
      <c r="DR143" s="95">
        <f t="shared" si="278"/>
        <v>11.526338263078916</v>
      </c>
      <c r="DS143" s="95">
        <f t="shared" si="279"/>
        <v>13.904686222666911</v>
      </c>
      <c r="DT143" s="95">
        <f t="shared" si="280"/>
        <v>16.740666888337639</v>
      </c>
      <c r="DU143" s="95">
        <f t="shared" si="281"/>
        <v>25.16561281401296</v>
      </c>
      <c r="DV143" s="95">
        <f t="shared" si="282"/>
        <v>11.401473214599703</v>
      </c>
      <c r="DW143" s="95">
        <f t="shared" si="283"/>
        <v>9.1478990512995288</v>
      </c>
      <c r="DX143" s="95">
        <f t="shared" si="284"/>
        <v>8.5473303656177588</v>
      </c>
      <c r="DY143" s="95">
        <f t="shared" si="285"/>
        <v>8.7295649880636077</v>
      </c>
      <c r="DZ143" s="95">
        <f t="shared" si="286"/>
        <v>9.3673200112950283</v>
      </c>
      <c r="EA143" s="95">
        <f t="shared" si="287"/>
        <v>10.326519769500276</v>
      </c>
      <c r="EB143" s="95">
        <f t="shared" si="288"/>
        <v>11.545656287720554</v>
      </c>
      <c r="EC143" s="95">
        <f t="shared" si="289"/>
        <v>25.16561281401296</v>
      </c>
      <c r="ED143" s="95">
        <f t="shared" si="290"/>
        <v>11.401473214599704</v>
      </c>
      <c r="EE143" s="95">
        <f t="shared" si="291"/>
        <v>9.1478990512995288</v>
      </c>
      <c r="EF143" s="95">
        <f t="shared" si="292"/>
        <v>8.5473303656177588</v>
      </c>
      <c r="EG143" s="95">
        <f t="shared" si="293"/>
        <v>8.7295649880636077</v>
      </c>
      <c r="EH143" s="95">
        <f t="shared" si="294"/>
        <v>9.3673200112950283</v>
      </c>
      <c r="EI143" s="95">
        <f t="shared" si="295"/>
        <v>10.326519769500276</v>
      </c>
      <c r="EJ143" s="95">
        <f t="shared" si="296"/>
        <v>11.545656287720556</v>
      </c>
      <c r="EK143" s="95">
        <f t="shared" si="297"/>
        <v>25.16561281401296</v>
      </c>
      <c r="EL143" s="95">
        <f t="shared" si="298"/>
        <v>11.401473214599704</v>
      </c>
      <c r="EM143" s="95">
        <f t="shared" si="299"/>
        <v>9.1478990512995288</v>
      </c>
      <c r="EN143" s="95">
        <f t="shared" si="300"/>
        <v>8.5473303656177588</v>
      </c>
      <c r="EO143" s="95">
        <f t="shared" si="301"/>
        <v>8.7295649880636077</v>
      </c>
      <c r="EP143" s="95">
        <f t="shared" si="302"/>
        <v>9.3673200112950283</v>
      </c>
      <c r="EQ143" s="95">
        <f t="shared" si="303"/>
        <v>10.326519769500276</v>
      </c>
      <c r="ER143" s="95">
        <f t="shared" si="304"/>
        <v>11.545656287720556</v>
      </c>
      <c r="ES143" s="95">
        <f t="shared" si="305"/>
        <v>1</v>
      </c>
      <c r="ET143" s="95">
        <f t="shared" si="306"/>
        <v>1</v>
      </c>
      <c r="EU143" s="95">
        <f t="shared" si="307"/>
        <v>1</v>
      </c>
      <c r="EV143" s="95">
        <f t="shared" si="308"/>
        <v>1</v>
      </c>
      <c r="EW143" s="95">
        <f t="shared" si="309"/>
        <v>1</v>
      </c>
      <c r="EX143" s="95">
        <f t="shared" si="310"/>
        <v>1</v>
      </c>
      <c r="EY143" s="95">
        <f t="shared" si="311"/>
        <v>1</v>
      </c>
      <c r="EZ143" s="95">
        <f t="shared" si="312"/>
        <v>1</v>
      </c>
      <c r="FA143" s="95">
        <f t="shared" si="313"/>
        <v>1</v>
      </c>
      <c r="FB143" s="95">
        <f t="shared" si="314"/>
        <v>1</v>
      </c>
      <c r="FC143" s="95">
        <f t="shared" si="315"/>
        <v>1</v>
      </c>
      <c r="FD143" s="95">
        <f t="shared" si="316"/>
        <v>1</v>
      </c>
      <c r="FE143" s="95">
        <f t="shared" si="317"/>
        <v>1</v>
      </c>
      <c r="FF143" s="95">
        <f t="shared" si="318"/>
        <v>1</v>
      </c>
      <c r="FG143" s="95">
        <f t="shared" si="319"/>
        <v>1</v>
      </c>
      <c r="FH143" s="95">
        <f t="shared" si="320"/>
        <v>1</v>
      </c>
      <c r="FI143" s="95">
        <f t="shared" si="321"/>
        <v>1</v>
      </c>
      <c r="FJ143" s="95">
        <f t="shared" si="322"/>
        <v>1</v>
      </c>
      <c r="FK143" s="95">
        <f t="shared" si="323"/>
        <v>1</v>
      </c>
      <c r="FL143" s="95">
        <f t="shared" si="324"/>
        <v>1</v>
      </c>
      <c r="FM143" s="95">
        <f t="shared" si="325"/>
        <v>1</v>
      </c>
      <c r="FN143" s="95">
        <f t="shared" si="326"/>
        <v>1</v>
      </c>
      <c r="FO143" s="95">
        <f t="shared" si="327"/>
        <v>1</v>
      </c>
      <c r="FP143" s="95">
        <f t="shared" si="328"/>
        <v>1</v>
      </c>
      <c r="FQ143" s="115">
        <f t="shared" si="329"/>
        <v>16.926314040188348</v>
      </c>
      <c r="FR143" s="115">
        <f t="shared" si="330"/>
        <v>6.7981477026936892</v>
      </c>
      <c r="FS143" s="115">
        <f t="shared" si="331"/>
        <v>5.4118347015371953</v>
      </c>
      <c r="FT143" s="115">
        <f t="shared" si="332"/>
        <v>5.2189283496800956</v>
      </c>
      <c r="FU143" s="115">
        <f t="shared" si="333"/>
        <v>5.4448548419944744</v>
      </c>
      <c r="FV143" s="115">
        <f t="shared" si="334"/>
        <v>5.8215169690591049</v>
      </c>
      <c r="FW143" s="115">
        <f t="shared" si="335"/>
        <v>6.2370960915037985</v>
      </c>
      <c r="FX143" s="115">
        <f t="shared" si="336"/>
        <v>7.1344836131903078</v>
      </c>
      <c r="FZ143" s="90">
        <f t="shared" si="361"/>
        <v>5.2189283496800956</v>
      </c>
      <c r="GB143" s="18"/>
      <c r="GC143" s="29"/>
      <c r="GE143" s="15"/>
      <c r="GF143" s="15"/>
      <c r="GG143" s="15"/>
      <c r="GI143" s="31"/>
      <c r="GJ143" s="31"/>
      <c r="GK143" s="31"/>
      <c r="IC143" s="28"/>
      <c r="ID143" s="13"/>
      <c r="IE143" s="13"/>
      <c r="IF143" s="13"/>
      <c r="IG143" s="13"/>
      <c r="IH143" s="13"/>
      <c r="II143" s="13"/>
      <c r="IJ143" s="28"/>
      <c r="IK143" s="20"/>
      <c r="IL143" s="13"/>
      <c r="IM143" s="11"/>
      <c r="IN143" s="23"/>
      <c r="IO143" s="13"/>
      <c r="IP143" s="23"/>
      <c r="IQ143" s="28"/>
      <c r="IR143" s="20"/>
      <c r="IS143" s="13"/>
      <c r="IT143" s="20"/>
      <c r="IU143" s="23"/>
      <c r="IV143" s="20"/>
      <c r="IW143" s="23"/>
      <c r="IY143" s="13"/>
      <c r="IZ143" s="25"/>
      <c r="JA143" s="25"/>
      <c r="JB143" s="25"/>
      <c r="JC143" s="25"/>
      <c r="JD143" s="25"/>
      <c r="JE143" s="25"/>
      <c r="JF143" s="25"/>
    </row>
    <row r="144" spans="13:266" x14ac:dyDescent="0.3">
      <c r="U144" s="4"/>
      <c r="X144" s="118">
        <f t="shared" si="362"/>
        <v>24.098450001880835</v>
      </c>
      <c r="Y144" s="118">
        <v>10</v>
      </c>
      <c r="Z144" s="40">
        <v>1.7999999999999999E-2</v>
      </c>
      <c r="AA144" s="40">
        <v>10000000</v>
      </c>
      <c r="AB144" s="40">
        <v>10000000</v>
      </c>
      <c r="AC144" s="98">
        <v>3900000</v>
      </c>
      <c r="AD144" s="42">
        <v>0.33</v>
      </c>
      <c r="AE144" s="42">
        <v>0.33</v>
      </c>
      <c r="AF144" s="41">
        <v>1.7999999999999999E-2</v>
      </c>
      <c r="AG144" s="40">
        <v>10000000</v>
      </c>
      <c r="AH144" s="40">
        <v>10000000</v>
      </c>
      <c r="AI144" s="98">
        <v>3900000</v>
      </c>
      <c r="AJ144" s="42">
        <v>0.33</v>
      </c>
      <c r="AK144" s="42">
        <v>0.33</v>
      </c>
      <c r="AL144" s="42">
        <f>AL109</f>
        <v>0.10050000000000001</v>
      </c>
      <c r="AM144" s="40">
        <v>6000</v>
      </c>
      <c r="AN144" s="40">
        <f>AN109</f>
        <v>10000</v>
      </c>
      <c r="AO144" s="40">
        <f>AO109</f>
        <v>10000</v>
      </c>
      <c r="AP144" s="42">
        <v>0.03</v>
      </c>
      <c r="AQ144" s="42">
        <v>0.03</v>
      </c>
      <c r="AR144" s="4">
        <f t="shared" si="337"/>
        <v>0.11849999999999999</v>
      </c>
      <c r="AS144" s="11">
        <f t="shared" si="338"/>
        <v>2.4098450001880836</v>
      </c>
      <c r="AT144" s="15">
        <f t="shared" si="339"/>
        <v>1418.2499158343621</v>
      </c>
      <c r="AU144" s="19">
        <f t="shared" si="340"/>
        <v>0.10018019504865139</v>
      </c>
      <c r="AV144" s="13">
        <f t="shared" si="341"/>
        <v>0.5</v>
      </c>
      <c r="AW144" s="11">
        <f t="shared" si="342"/>
        <v>1</v>
      </c>
      <c r="AX144" s="11">
        <f t="shared" si="343"/>
        <v>0.8911</v>
      </c>
      <c r="AY144" s="11">
        <f t="shared" si="344"/>
        <v>201997.53114128605</v>
      </c>
      <c r="AZ144" s="11">
        <f t="shared" si="345"/>
        <v>1</v>
      </c>
      <c r="BA144" s="11">
        <f t="shared" si="346"/>
        <v>0.34752899999999998</v>
      </c>
      <c r="BB144" s="11">
        <f t="shared" si="347"/>
        <v>1.025058</v>
      </c>
      <c r="BC144" s="11">
        <f t="shared" si="348"/>
        <v>0.99909999999999999</v>
      </c>
      <c r="BD144" s="11">
        <f t="shared" si="349"/>
        <v>0.8911</v>
      </c>
      <c r="BE144" s="11">
        <f t="shared" si="350"/>
        <v>201997.53114128605</v>
      </c>
      <c r="BF144" s="11">
        <f t="shared" si="351"/>
        <v>1</v>
      </c>
      <c r="BG144" s="11">
        <f t="shared" si="352"/>
        <v>0.34752899999999998</v>
      </c>
      <c r="BH144" s="11">
        <f t="shared" si="353"/>
        <v>1.025058</v>
      </c>
      <c r="BI144" s="121">
        <f t="shared" si="244"/>
        <v>23.229411699726015</v>
      </c>
      <c r="BJ144" s="121">
        <f>16*X144^2/(3*(BJ111^2+1)*Y144^2)</f>
        <v>6.1945097865936045</v>
      </c>
      <c r="BK144" s="121">
        <f>16*X144^2/(3*(BK111^2+1)*Y144^2)</f>
        <v>3.0972548932968023</v>
      </c>
      <c r="BL144" s="121">
        <f>16*X144^2/(3*(BL111^2+1)*Y144^2)</f>
        <v>1.821914643115766</v>
      </c>
      <c r="BM144" s="121">
        <f>16*X144^2/(3*(BM111^2+1)*Y144^2)</f>
        <v>1.1912518820372315</v>
      </c>
      <c r="BN144" s="121">
        <f>16*X144^2/(3*(BN111^2+1)*Y144^2)</f>
        <v>0.83709591710724385</v>
      </c>
      <c r="BO144" s="121">
        <f>16*X144^2/(3*(BO111^2+1)*Y144^2)</f>
        <v>0.61945097865936039</v>
      </c>
      <c r="BP144" s="121">
        <f>16*X144^2/(3*(BP111^2+1)*Y144^2)</f>
        <v>0.47650075281489263</v>
      </c>
      <c r="BQ144" s="121">
        <f t="shared" si="354"/>
        <v>1.3333333333333333</v>
      </c>
      <c r="BR144" s="121">
        <f t="shared" si="354"/>
        <v>1.3333333333333333</v>
      </c>
      <c r="BS144" s="121">
        <f t="shared" si="354"/>
        <v>1.3333333333333333</v>
      </c>
      <c r="BT144" s="121">
        <f t="shared" si="354"/>
        <v>1.3333333333333333</v>
      </c>
      <c r="BU144" s="121">
        <f t="shared" si="354"/>
        <v>1.3333333333333333</v>
      </c>
      <c r="BV144" s="121">
        <f t="shared" si="354"/>
        <v>1.3333333333333333</v>
      </c>
      <c r="BW144" s="121">
        <f t="shared" si="354"/>
        <v>1.3333333333333333</v>
      </c>
      <c r="BX144" s="121">
        <f t="shared" si="354"/>
        <v>1.3333333333333333</v>
      </c>
      <c r="BY144" s="121">
        <f t="shared" si="355"/>
        <v>0.6887819720457542</v>
      </c>
      <c r="BZ144" s="121">
        <f>(BZ111^4+6*BZ111^2+1)/(BZ111^2+1)*(Y144^2/X144^2)</f>
        <v>1.412003042693796</v>
      </c>
      <c r="CA144" s="121">
        <f>(CA111^4+6*CA111^2+1)/(CA111^2+1)*(Y144^2/X144^2)</f>
        <v>2.3418587049555644</v>
      </c>
      <c r="CB144" s="121">
        <f>(CB111^4+6*CB111^2+1)/(CB111^2+1)*(Y144^2/X144^2)</f>
        <v>3.5755887666492829</v>
      </c>
      <c r="CC144" s="121">
        <f>(CC111^4+6*CC111^2+1)/(CC111^2+1)*(Y144^2/X144^2)</f>
        <v>5.1393731760337049</v>
      </c>
      <c r="CD144" s="121">
        <f>(CD111^4+6*CD111^2+1)/(CD111^2+1)*(Y144^2/X144^2)</f>
        <v>7.0413994844947716</v>
      </c>
      <c r="CE144" s="121">
        <f>(CE111^4+6*CE111^2+1)/(CE111^2+1)*(Y144^2/X144^2)</f>
        <v>9.2847809831767663</v>
      </c>
      <c r="CF144" s="121">
        <f>(CF111^4+6*CF111^2+1)/(CF111^2+1)*(Y144^2/X144^2)</f>
        <v>11.870892372065478</v>
      </c>
      <c r="CG144" s="121">
        <f t="shared" si="356"/>
        <v>5.8073529249315037</v>
      </c>
      <c r="CH144" s="121">
        <f t="shared" si="246"/>
        <v>1.5486274466484011</v>
      </c>
      <c r="CI144" s="121">
        <f t="shared" si="247"/>
        <v>0.77431372332420056</v>
      </c>
      <c r="CJ144" s="121">
        <f t="shared" si="248"/>
        <v>0.4554786607789415</v>
      </c>
      <c r="CK144" s="121">
        <f t="shared" si="249"/>
        <v>0.29781297050930788</v>
      </c>
      <c r="CL144" s="121">
        <f t="shared" si="250"/>
        <v>0.20927397927681096</v>
      </c>
      <c r="CM144" s="121">
        <f t="shared" si="251"/>
        <v>0.1548627446648401</v>
      </c>
      <c r="CN144" s="121">
        <f t="shared" si="252"/>
        <v>0.47650075281489263</v>
      </c>
      <c r="CO144" s="95">
        <f t="shared" si="253"/>
        <v>5.2319445420334514</v>
      </c>
      <c r="CP144" s="95">
        <f t="shared" si="254"/>
        <v>6.1745896801476565</v>
      </c>
      <c r="CQ144" s="95">
        <f t="shared" si="255"/>
        <v>7.4036599798632867</v>
      </c>
      <c r="CR144" s="95">
        <f t="shared" si="256"/>
        <v>9.05629053399241</v>
      </c>
      <c r="CS144" s="95">
        <f t="shared" si="257"/>
        <v>11.158661290793782</v>
      </c>
      <c r="CT144" s="95">
        <f t="shared" si="258"/>
        <v>13.718959801653344</v>
      </c>
      <c r="CU144" s="95">
        <f t="shared" si="259"/>
        <v>16.740299357715379</v>
      </c>
      <c r="CV144" s="95">
        <f t="shared" si="260"/>
        <v>14.306711943790527</v>
      </c>
      <c r="CW144" s="95">
        <f t="shared" si="261"/>
        <v>5.2319445420334514</v>
      </c>
      <c r="CX144" s="95">
        <f t="shared" si="262"/>
        <v>6.1745896801476565</v>
      </c>
      <c r="CY144" s="95">
        <f t="shared" si="263"/>
        <v>7.4036599798632867</v>
      </c>
      <c r="CZ144" s="95">
        <f t="shared" si="264"/>
        <v>9.05629053399241</v>
      </c>
      <c r="DA144" s="95">
        <f t="shared" si="265"/>
        <v>11.158661290793782</v>
      </c>
      <c r="DB144" s="95">
        <f t="shared" si="266"/>
        <v>13.718959801653344</v>
      </c>
      <c r="DC144" s="95">
        <f t="shared" si="267"/>
        <v>16.740299357715379</v>
      </c>
      <c r="DD144" s="95">
        <f t="shared" si="268"/>
        <v>14.306711943790527</v>
      </c>
      <c r="DE144" s="13">
        <f t="shared" si="357"/>
        <v>26.651681671771769</v>
      </c>
      <c r="DF144" s="13">
        <f t="shared" si="358"/>
        <v>10.340000829287399</v>
      </c>
      <c r="DG144" s="13">
        <f t="shared" si="359"/>
        <v>8.172601598252367</v>
      </c>
      <c r="DH144" s="13">
        <f t="shared" si="360"/>
        <v>8.1309914097650484</v>
      </c>
      <c r="DI144" s="13">
        <f t="shared" si="269"/>
        <v>9.0641130580709373</v>
      </c>
      <c r="DJ144" s="13">
        <f t="shared" si="270"/>
        <v>10.611983401602014</v>
      </c>
      <c r="DK144" s="13">
        <f t="shared" si="271"/>
        <v>12.637719961836126</v>
      </c>
      <c r="DL144" s="13">
        <f t="shared" si="272"/>
        <v>15.080881124880371</v>
      </c>
      <c r="DM144" s="95">
        <f t="shared" si="273"/>
        <v>26.651681671771769</v>
      </c>
      <c r="DN144" s="95">
        <f t="shared" si="274"/>
        <v>10.340000829287399</v>
      </c>
      <c r="DO144" s="95">
        <f t="shared" si="275"/>
        <v>8.172601598252367</v>
      </c>
      <c r="DP144" s="95">
        <f t="shared" si="276"/>
        <v>8.1309914097650484</v>
      </c>
      <c r="DQ144" s="95">
        <f t="shared" si="277"/>
        <v>9.0641130580709373</v>
      </c>
      <c r="DR144" s="95">
        <f t="shared" si="278"/>
        <v>10.611983401602014</v>
      </c>
      <c r="DS144" s="95">
        <f t="shared" si="279"/>
        <v>12.637719961836126</v>
      </c>
      <c r="DT144" s="95">
        <f t="shared" si="280"/>
        <v>15.080881124880371</v>
      </c>
      <c r="DU144" s="95">
        <f t="shared" si="281"/>
        <v>26.481653878076227</v>
      </c>
      <c r="DV144" s="95">
        <f t="shared" si="282"/>
        <v>11.669944369399225</v>
      </c>
      <c r="DW144" s="95">
        <f t="shared" si="283"/>
        <v>9.1722989195827296</v>
      </c>
      <c r="DX144" s="95">
        <f t="shared" si="284"/>
        <v>8.4141021217082201</v>
      </c>
      <c r="DY144" s="95">
        <f t="shared" si="285"/>
        <v>8.4543550028502601</v>
      </c>
      <c r="DZ144" s="95">
        <f t="shared" si="286"/>
        <v>8.9436335704227528</v>
      </c>
      <c r="EA144" s="95">
        <f t="shared" si="287"/>
        <v>9.7394430792865947</v>
      </c>
      <c r="EB144" s="95">
        <f t="shared" si="288"/>
        <v>10.776558038935832</v>
      </c>
      <c r="EC144" s="95">
        <f t="shared" si="289"/>
        <v>26.481653878076227</v>
      </c>
      <c r="ED144" s="95">
        <f t="shared" si="290"/>
        <v>11.669944369399225</v>
      </c>
      <c r="EE144" s="95">
        <f t="shared" si="291"/>
        <v>9.1722989195827296</v>
      </c>
      <c r="EF144" s="95">
        <f t="shared" si="292"/>
        <v>8.4141021217082201</v>
      </c>
      <c r="EG144" s="95">
        <f t="shared" si="293"/>
        <v>8.4543550028502601</v>
      </c>
      <c r="EH144" s="95">
        <f t="shared" si="294"/>
        <v>8.9436335704227528</v>
      </c>
      <c r="EI144" s="95">
        <f t="shared" si="295"/>
        <v>9.7394430792865947</v>
      </c>
      <c r="EJ144" s="95">
        <f t="shared" si="296"/>
        <v>10.776558038935832</v>
      </c>
      <c r="EK144" s="95">
        <f t="shared" si="297"/>
        <v>26.481653878076227</v>
      </c>
      <c r="EL144" s="95">
        <f t="shared" si="298"/>
        <v>11.669944369399225</v>
      </c>
      <c r="EM144" s="95">
        <f t="shared" si="299"/>
        <v>9.1722989195827296</v>
      </c>
      <c r="EN144" s="95">
        <f t="shared" si="300"/>
        <v>8.4141021217082201</v>
      </c>
      <c r="EO144" s="95">
        <f t="shared" si="301"/>
        <v>8.4543550028502601</v>
      </c>
      <c r="EP144" s="95">
        <f t="shared" si="302"/>
        <v>8.9436335704227528</v>
      </c>
      <c r="EQ144" s="95">
        <f t="shared" si="303"/>
        <v>9.7394430792865947</v>
      </c>
      <c r="ER144" s="95">
        <f t="shared" si="304"/>
        <v>10.776558038935832</v>
      </c>
      <c r="ES144" s="95">
        <f t="shared" si="305"/>
        <v>1</v>
      </c>
      <c r="ET144" s="95">
        <f t="shared" si="306"/>
        <v>1</v>
      </c>
      <c r="EU144" s="95">
        <f t="shared" si="307"/>
        <v>1</v>
      </c>
      <c r="EV144" s="95">
        <f t="shared" si="308"/>
        <v>1</v>
      </c>
      <c r="EW144" s="95">
        <f t="shared" si="309"/>
        <v>1</v>
      </c>
      <c r="EX144" s="95">
        <f t="shared" si="310"/>
        <v>1</v>
      </c>
      <c r="EY144" s="95">
        <f t="shared" si="311"/>
        <v>1</v>
      </c>
      <c r="EZ144" s="95">
        <f t="shared" si="312"/>
        <v>1</v>
      </c>
      <c r="FA144" s="95">
        <f t="shared" si="313"/>
        <v>1</v>
      </c>
      <c r="FB144" s="95">
        <f t="shared" si="314"/>
        <v>1</v>
      </c>
      <c r="FC144" s="95">
        <f t="shared" si="315"/>
        <v>1</v>
      </c>
      <c r="FD144" s="95">
        <f t="shared" si="316"/>
        <v>1</v>
      </c>
      <c r="FE144" s="95">
        <f t="shared" si="317"/>
        <v>1</v>
      </c>
      <c r="FF144" s="95">
        <f t="shared" si="318"/>
        <v>1</v>
      </c>
      <c r="FG144" s="95">
        <f t="shared" si="319"/>
        <v>1</v>
      </c>
      <c r="FH144" s="95">
        <f t="shared" si="320"/>
        <v>1</v>
      </c>
      <c r="FI144" s="95">
        <f t="shared" si="321"/>
        <v>1</v>
      </c>
      <c r="FJ144" s="95">
        <f t="shared" si="322"/>
        <v>1</v>
      </c>
      <c r="FK144" s="95">
        <f t="shared" si="323"/>
        <v>1</v>
      </c>
      <c r="FL144" s="95">
        <f t="shared" si="324"/>
        <v>1</v>
      </c>
      <c r="FM144" s="95">
        <f t="shared" si="325"/>
        <v>1</v>
      </c>
      <c r="FN144" s="95">
        <f t="shared" si="326"/>
        <v>1</v>
      </c>
      <c r="FO144" s="95">
        <f t="shared" si="327"/>
        <v>1</v>
      </c>
      <c r="FP144" s="95">
        <f t="shared" si="328"/>
        <v>1</v>
      </c>
      <c r="FQ144" s="115">
        <f t="shared" si="329"/>
        <v>18.957517198804418</v>
      </c>
      <c r="FR144" s="115">
        <f t="shared" si="330"/>
        <v>7.2388278401694857</v>
      </c>
      <c r="FS144" s="115">
        <f t="shared" si="331"/>
        <v>5.5241726718423898</v>
      </c>
      <c r="FT144" s="115">
        <f t="shared" si="332"/>
        <v>5.1726344736028738</v>
      </c>
      <c r="FU144" s="115">
        <f t="shared" si="333"/>
        <v>5.3084298836756449</v>
      </c>
      <c r="FV144" s="115">
        <f t="shared" si="334"/>
        <v>5.6324515083315898</v>
      </c>
      <c r="FW144" s="115">
        <f t="shared" si="335"/>
        <v>6.0194950786220591</v>
      </c>
      <c r="FX144" s="115">
        <f t="shared" si="336"/>
        <v>6.9265401598895266</v>
      </c>
      <c r="FZ144" s="90">
        <f t="shared" si="361"/>
        <v>5.1726344736028738</v>
      </c>
      <c r="GB144" s="18"/>
      <c r="GC144" s="29"/>
      <c r="GE144" s="15"/>
      <c r="GF144" s="15"/>
      <c r="GG144" s="15"/>
      <c r="GI144" s="31"/>
      <c r="GJ144" s="31"/>
      <c r="GK144" s="31"/>
      <c r="IC144" s="28"/>
      <c r="ID144" s="11"/>
      <c r="IE144" s="13"/>
      <c r="IF144" s="11"/>
      <c r="IG144" s="13"/>
      <c r="IH144" s="13"/>
      <c r="II144" s="13"/>
      <c r="IJ144" s="28"/>
      <c r="IK144" s="11"/>
      <c r="IL144" s="13"/>
      <c r="IM144" s="11"/>
      <c r="IN144" s="23"/>
      <c r="IO144" s="11"/>
      <c r="IP144" s="23"/>
      <c r="IQ144" s="28"/>
      <c r="IR144" s="20"/>
      <c r="IS144" s="13"/>
      <c r="IT144" s="23"/>
      <c r="IU144" s="23"/>
      <c r="IV144" s="23"/>
      <c r="IW144" s="23"/>
      <c r="IY144" s="13"/>
      <c r="IZ144" s="25"/>
      <c r="JA144" s="25"/>
      <c r="JB144" s="25"/>
      <c r="JC144" s="25"/>
      <c r="JD144" s="25"/>
      <c r="JE144" s="25"/>
      <c r="JF144" s="25"/>
    </row>
    <row r="145" spans="1:318" x14ac:dyDescent="0.3">
      <c r="U145" s="4"/>
      <c r="X145" s="118">
        <f t="shared" si="362"/>
        <v>25.785341502012496</v>
      </c>
      <c r="Y145" s="118">
        <v>10</v>
      </c>
      <c r="Z145" s="40">
        <v>1.7999999999999999E-2</v>
      </c>
      <c r="AA145" s="40">
        <v>10000000</v>
      </c>
      <c r="AB145" s="40">
        <v>10000000</v>
      </c>
      <c r="AC145" s="98">
        <v>3900000</v>
      </c>
      <c r="AD145" s="42">
        <v>0.33</v>
      </c>
      <c r="AE145" s="42">
        <v>0.33</v>
      </c>
      <c r="AF145" s="41">
        <v>1.7999999999999999E-2</v>
      </c>
      <c r="AG145" s="40">
        <v>10000000</v>
      </c>
      <c r="AH145" s="40">
        <v>10000000</v>
      </c>
      <c r="AI145" s="98">
        <v>3900000</v>
      </c>
      <c r="AJ145" s="42">
        <v>0.33</v>
      </c>
      <c r="AK145" s="42">
        <v>0.33</v>
      </c>
      <c r="AL145" s="42">
        <f>AL109</f>
        <v>0.10050000000000001</v>
      </c>
      <c r="AM145" s="40">
        <v>6000</v>
      </c>
      <c r="AN145" s="40">
        <f>AN109</f>
        <v>10000</v>
      </c>
      <c r="AO145" s="40">
        <f>AO109</f>
        <v>10000</v>
      </c>
      <c r="AP145" s="42">
        <v>0.03</v>
      </c>
      <c r="AQ145" s="42">
        <v>0.03</v>
      </c>
      <c r="AR145" s="4">
        <f t="shared" si="337"/>
        <v>0.11849999999999999</v>
      </c>
      <c r="AS145" s="11">
        <f t="shared" si="338"/>
        <v>2.5785341502012495</v>
      </c>
      <c r="AT145" s="15">
        <f t="shared" si="339"/>
        <v>1418.2499158343621</v>
      </c>
      <c r="AU145" s="19">
        <f t="shared" si="340"/>
        <v>0.10018019504865139</v>
      </c>
      <c r="AV145" s="13">
        <f t="shared" si="341"/>
        <v>0.5</v>
      </c>
      <c r="AW145" s="11">
        <f t="shared" si="342"/>
        <v>1</v>
      </c>
      <c r="AX145" s="11">
        <f t="shared" si="343"/>
        <v>0.8911</v>
      </c>
      <c r="AY145" s="11">
        <f t="shared" si="344"/>
        <v>201997.53114128605</v>
      </c>
      <c r="AZ145" s="11">
        <f t="shared" si="345"/>
        <v>1</v>
      </c>
      <c r="BA145" s="11">
        <f t="shared" si="346"/>
        <v>0.34752899999999998</v>
      </c>
      <c r="BB145" s="11">
        <f t="shared" si="347"/>
        <v>1.025058</v>
      </c>
      <c r="BC145" s="11">
        <f t="shared" si="348"/>
        <v>0.99909999999999999</v>
      </c>
      <c r="BD145" s="11">
        <f t="shared" si="349"/>
        <v>0.8911</v>
      </c>
      <c r="BE145" s="11">
        <f t="shared" si="350"/>
        <v>201997.53114128605</v>
      </c>
      <c r="BF145" s="11">
        <f t="shared" si="351"/>
        <v>1</v>
      </c>
      <c r="BG145" s="11">
        <f t="shared" si="352"/>
        <v>0.34752899999999998</v>
      </c>
      <c r="BH145" s="11">
        <f t="shared" si="353"/>
        <v>1.025058</v>
      </c>
      <c r="BI145" s="121">
        <f t="shared" si="244"/>
        <v>26.595353455016319</v>
      </c>
      <c r="BJ145" s="121">
        <f>16*X145^2/(3*(BJ111^2+1)*Y145^2)</f>
        <v>7.0920942546710188</v>
      </c>
      <c r="BK145" s="121">
        <f>16*X145^2/(3*(BK111^2+1)*Y145^2)</f>
        <v>3.5460471273355094</v>
      </c>
      <c r="BL145" s="121">
        <f>16*X145^2/(3*(BL111^2+1)*Y145^2)</f>
        <v>2.0859100749032407</v>
      </c>
      <c r="BM145" s="121">
        <f>16*X145^2/(3*(BM111^2+1)*Y145^2)</f>
        <v>1.3638642797444267</v>
      </c>
      <c r="BN145" s="121">
        <f>16*X145^2/(3*(BN111^2+1)*Y145^2)</f>
        <v>0.95839111549608358</v>
      </c>
      <c r="BO145" s="121">
        <f>16*X145^2/(3*(BO111^2+1)*Y145^2)</f>
        <v>0.70920942546710186</v>
      </c>
      <c r="BP145" s="121">
        <f>16*X145^2/(3*(BP111^2+1)*Y145^2)</f>
        <v>0.54554571189777068</v>
      </c>
      <c r="BQ145" s="121">
        <f t="shared" si="354"/>
        <v>1.3333333333333333</v>
      </c>
      <c r="BR145" s="121">
        <f t="shared" si="354"/>
        <v>1.3333333333333333</v>
      </c>
      <c r="BS145" s="121">
        <f t="shared" si="354"/>
        <v>1.3333333333333333</v>
      </c>
      <c r="BT145" s="121">
        <f t="shared" si="354"/>
        <v>1.3333333333333333</v>
      </c>
      <c r="BU145" s="121">
        <f t="shared" si="354"/>
        <v>1.3333333333333333</v>
      </c>
      <c r="BV145" s="121">
        <f t="shared" si="354"/>
        <v>1.3333333333333333</v>
      </c>
      <c r="BW145" s="121">
        <f t="shared" si="354"/>
        <v>1.3333333333333333</v>
      </c>
      <c r="BX145" s="121">
        <f t="shared" si="354"/>
        <v>1.3333333333333333</v>
      </c>
      <c r="BY145" s="121">
        <f t="shared" si="355"/>
        <v>0.60160884972115825</v>
      </c>
      <c r="BZ145" s="121">
        <f>(BZ111^4+6*BZ111^2+1)/(BZ111^2+1)*(Y145^2/X145^2)</f>
        <v>1.2332981419283744</v>
      </c>
      <c r="CA145" s="121">
        <f>(CA111^4+6*CA111^2+1)/(CA111^2+1)*(Y145^2/X145^2)</f>
        <v>2.0454700890519382</v>
      </c>
      <c r="CB145" s="121">
        <f>(CB111^4+6*CB111^2+1)/(CB111^2+1)*(Y145^2/X145^2)</f>
        <v>3.1230577051701305</v>
      </c>
      <c r="CC145" s="121">
        <f>(CC111^4+6*CC111^2+1)/(CC111^2+1)*(Y145^2/X145^2)</f>
        <v>4.488927570996335</v>
      </c>
      <c r="CD145" s="121">
        <f>(CD111^4+6*CD111^2+1)/(CD111^2+1)*(Y145^2/X145^2)</f>
        <v>6.1502310110007601</v>
      </c>
      <c r="CE145" s="121">
        <f>(CE111^4+6*CE111^2+1)/(CE111^2+1)*(Y145^2/X145^2)</f>
        <v>8.1096872942412137</v>
      </c>
      <c r="CF145" s="121">
        <f>(CF111^4+6*CF111^2+1)/(CF111^2+1)*(Y145^2/X145^2)</f>
        <v>10.368497136925038</v>
      </c>
      <c r="CG145" s="121">
        <f t="shared" si="356"/>
        <v>6.6488383637540798</v>
      </c>
      <c r="CH145" s="121">
        <f t="shared" si="246"/>
        <v>1.7730235636677547</v>
      </c>
      <c r="CI145" s="121">
        <f t="shared" si="247"/>
        <v>0.88651178183387735</v>
      </c>
      <c r="CJ145" s="121">
        <f t="shared" si="248"/>
        <v>0.52147751872581016</v>
      </c>
      <c r="CK145" s="121">
        <f t="shared" si="249"/>
        <v>0.34096606993610667</v>
      </c>
      <c r="CL145" s="121">
        <f t="shared" si="250"/>
        <v>0.23959777887402089</v>
      </c>
      <c r="CM145" s="121">
        <f t="shared" si="251"/>
        <v>0.17730235636677547</v>
      </c>
      <c r="CN145" s="121">
        <f t="shared" si="252"/>
        <v>0.54554571189777068</v>
      </c>
      <c r="CO145" s="95">
        <f t="shared" si="253"/>
        <v>5.1346730236994063</v>
      </c>
      <c r="CP145" s="95">
        <f t="shared" si="254"/>
        <v>5.9580157943468048</v>
      </c>
      <c r="CQ145" s="95">
        <f t="shared" si="255"/>
        <v>7.0315333938887994</v>
      </c>
      <c r="CR145" s="95">
        <f t="shared" si="256"/>
        <v>8.4750049233927953</v>
      </c>
      <c r="CS145" s="95">
        <f t="shared" si="257"/>
        <v>10.311296963572174</v>
      </c>
      <c r="CT145" s="95">
        <f t="shared" si="258"/>
        <v>12.547560838897144</v>
      </c>
      <c r="CU145" s="95">
        <f t="shared" si="259"/>
        <v>15.186515818425519</v>
      </c>
      <c r="CV145" s="95">
        <f t="shared" si="260"/>
        <v>12.681242507284937</v>
      </c>
      <c r="CW145" s="95">
        <f t="shared" si="261"/>
        <v>5.1346730236994063</v>
      </c>
      <c r="CX145" s="95">
        <f t="shared" si="262"/>
        <v>5.9580157943468048</v>
      </c>
      <c r="CY145" s="95">
        <f t="shared" si="263"/>
        <v>7.0315333938887994</v>
      </c>
      <c r="CZ145" s="95">
        <f t="shared" si="264"/>
        <v>8.4750049233927953</v>
      </c>
      <c r="DA145" s="95">
        <f t="shared" si="265"/>
        <v>10.311296963572174</v>
      </c>
      <c r="DB145" s="95">
        <f t="shared" si="266"/>
        <v>12.547560838897144</v>
      </c>
      <c r="DC145" s="95">
        <f t="shared" si="267"/>
        <v>15.186515818425519</v>
      </c>
      <c r="DD145" s="95">
        <f t="shared" si="268"/>
        <v>12.681242507284937</v>
      </c>
      <c r="DE145" s="13">
        <f t="shared" si="357"/>
        <v>29.93045030473748</v>
      </c>
      <c r="DF145" s="13">
        <f t="shared" si="358"/>
        <v>11.058880396599394</v>
      </c>
      <c r="DG145" s="13">
        <f t="shared" si="359"/>
        <v>8.3250052163874475</v>
      </c>
      <c r="DH145" s="13">
        <f t="shared" si="360"/>
        <v>7.9424557800733711</v>
      </c>
      <c r="DI145" s="13">
        <f t="shared" si="269"/>
        <v>8.5862798507407625</v>
      </c>
      <c r="DJ145" s="13">
        <f t="shared" si="270"/>
        <v>9.8421101264968431</v>
      </c>
      <c r="DK145" s="13">
        <f t="shared" si="271"/>
        <v>11.552384719708316</v>
      </c>
      <c r="DL145" s="13">
        <f t="shared" si="272"/>
        <v>13.647530848822809</v>
      </c>
      <c r="DM145" s="95">
        <f t="shared" si="273"/>
        <v>29.93045030473748</v>
      </c>
      <c r="DN145" s="95">
        <f t="shared" si="274"/>
        <v>11.058880396599394</v>
      </c>
      <c r="DO145" s="95">
        <f t="shared" si="275"/>
        <v>8.3250052163874475</v>
      </c>
      <c r="DP145" s="95">
        <f t="shared" si="276"/>
        <v>7.9424557800733711</v>
      </c>
      <c r="DQ145" s="95">
        <f t="shared" si="277"/>
        <v>8.5862798507407625</v>
      </c>
      <c r="DR145" s="95">
        <f t="shared" si="278"/>
        <v>9.8421101264968431</v>
      </c>
      <c r="DS145" s="95">
        <f t="shared" si="279"/>
        <v>11.552384719708316</v>
      </c>
      <c r="DT145" s="95">
        <f t="shared" si="280"/>
        <v>13.647530848822809</v>
      </c>
      <c r="DU145" s="95">
        <f t="shared" si="281"/>
        <v>28.000943457070814</v>
      </c>
      <c r="DV145" s="95">
        <f t="shared" si="282"/>
        <v>12.003053032263718</v>
      </c>
      <c r="DW145" s="95">
        <f t="shared" si="283"/>
        <v>9.2429184889252163</v>
      </c>
      <c r="DX145" s="95">
        <f t="shared" si="284"/>
        <v>8.3267399899067271</v>
      </c>
      <c r="DY145" s="95">
        <f t="shared" si="285"/>
        <v>8.2329404739032626</v>
      </c>
      <c r="DZ145" s="95">
        <f t="shared" si="286"/>
        <v>8.5868958511907181</v>
      </c>
      <c r="EA145" s="95">
        <f t="shared" si="287"/>
        <v>9.2365291174713491</v>
      </c>
      <c r="EB145" s="95">
        <f t="shared" si="288"/>
        <v>10.112383654818489</v>
      </c>
      <c r="EC145" s="95">
        <f t="shared" si="289"/>
        <v>28.000943457070814</v>
      </c>
      <c r="ED145" s="95">
        <f t="shared" si="290"/>
        <v>12.003053032263718</v>
      </c>
      <c r="EE145" s="95">
        <f t="shared" si="291"/>
        <v>9.2429184889252181</v>
      </c>
      <c r="EF145" s="95">
        <f t="shared" si="292"/>
        <v>8.3267399899067271</v>
      </c>
      <c r="EG145" s="95">
        <f t="shared" si="293"/>
        <v>8.2329404739032626</v>
      </c>
      <c r="EH145" s="95">
        <f t="shared" si="294"/>
        <v>8.5868958511907181</v>
      </c>
      <c r="EI145" s="95">
        <f t="shared" si="295"/>
        <v>9.2365291174713491</v>
      </c>
      <c r="EJ145" s="95">
        <f t="shared" si="296"/>
        <v>10.112383654818489</v>
      </c>
      <c r="EK145" s="95">
        <f t="shared" si="297"/>
        <v>28.000943457070814</v>
      </c>
      <c r="EL145" s="95">
        <f t="shared" si="298"/>
        <v>12.003053032263718</v>
      </c>
      <c r="EM145" s="95">
        <f t="shared" si="299"/>
        <v>9.2429184889252181</v>
      </c>
      <c r="EN145" s="95">
        <f t="shared" si="300"/>
        <v>8.3267399899067271</v>
      </c>
      <c r="EO145" s="95">
        <f t="shared" si="301"/>
        <v>8.2329404739032626</v>
      </c>
      <c r="EP145" s="95">
        <f t="shared" si="302"/>
        <v>8.5868958511907181</v>
      </c>
      <c r="EQ145" s="95">
        <f t="shared" si="303"/>
        <v>9.2365291174713491</v>
      </c>
      <c r="ER145" s="95">
        <f t="shared" si="304"/>
        <v>10.112383654818489</v>
      </c>
      <c r="ES145" s="95">
        <f t="shared" si="305"/>
        <v>1</v>
      </c>
      <c r="ET145" s="95">
        <f t="shared" si="306"/>
        <v>1</v>
      </c>
      <c r="EU145" s="95">
        <f t="shared" si="307"/>
        <v>1</v>
      </c>
      <c r="EV145" s="95">
        <f t="shared" si="308"/>
        <v>1</v>
      </c>
      <c r="EW145" s="95">
        <f t="shared" si="309"/>
        <v>1</v>
      </c>
      <c r="EX145" s="95">
        <f t="shared" si="310"/>
        <v>1</v>
      </c>
      <c r="EY145" s="95">
        <f t="shared" si="311"/>
        <v>1</v>
      </c>
      <c r="EZ145" s="95">
        <f t="shared" si="312"/>
        <v>1</v>
      </c>
      <c r="FA145" s="95">
        <f t="shared" si="313"/>
        <v>1</v>
      </c>
      <c r="FB145" s="95">
        <f t="shared" si="314"/>
        <v>1</v>
      </c>
      <c r="FC145" s="95">
        <f t="shared" si="315"/>
        <v>0.99999999999999989</v>
      </c>
      <c r="FD145" s="95">
        <f t="shared" si="316"/>
        <v>1</v>
      </c>
      <c r="FE145" s="95">
        <f t="shared" si="317"/>
        <v>1</v>
      </c>
      <c r="FF145" s="95">
        <f t="shared" si="318"/>
        <v>1</v>
      </c>
      <c r="FG145" s="95">
        <f t="shared" si="319"/>
        <v>1</v>
      </c>
      <c r="FH145" s="95">
        <f t="shared" si="320"/>
        <v>1</v>
      </c>
      <c r="FI145" s="95">
        <f t="shared" si="321"/>
        <v>1</v>
      </c>
      <c r="FJ145" s="95">
        <f t="shared" si="322"/>
        <v>1</v>
      </c>
      <c r="FK145" s="95">
        <f t="shared" si="323"/>
        <v>1</v>
      </c>
      <c r="FL145" s="95">
        <f t="shared" si="324"/>
        <v>1</v>
      </c>
      <c r="FM145" s="95">
        <f t="shared" si="325"/>
        <v>1</v>
      </c>
      <c r="FN145" s="95">
        <f t="shared" si="326"/>
        <v>1</v>
      </c>
      <c r="FO145" s="95">
        <f t="shared" si="327"/>
        <v>1</v>
      </c>
      <c r="FP145" s="95">
        <f t="shared" si="328"/>
        <v>1</v>
      </c>
      <c r="FQ145" s="115">
        <f t="shared" si="329"/>
        <v>21.300426295080104</v>
      </c>
      <c r="FR145" s="115">
        <f t="shared" si="330"/>
        <v>7.7723533515904535</v>
      </c>
      <c r="FS145" s="115">
        <f t="shared" si="331"/>
        <v>5.6910597387330935</v>
      </c>
      <c r="FT145" s="115">
        <f t="shared" si="332"/>
        <v>5.1641727600828622</v>
      </c>
      <c r="FU145" s="115">
        <f t="shared" si="333"/>
        <v>5.1992736700876767</v>
      </c>
      <c r="FV145" s="115">
        <f t="shared" si="334"/>
        <v>5.4621074433406047</v>
      </c>
      <c r="FW145" s="115">
        <f t="shared" si="335"/>
        <v>5.813179215293343</v>
      </c>
      <c r="FX145" s="115">
        <f t="shared" si="336"/>
        <v>6.724183802457194</v>
      </c>
      <c r="FZ145" s="90">
        <f t="shared" si="361"/>
        <v>5.1641727600828622</v>
      </c>
      <c r="GB145" s="18"/>
      <c r="GC145" s="29"/>
      <c r="GE145" s="15"/>
      <c r="GF145" s="15"/>
      <c r="GG145" s="15"/>
      <c r="GI145" s="31"/>
      <c r="GJ145" s="31"/>
      <c r="GK145" s="31"/>
      <c r="IC145" s="28"/>
      <c r="ID145" s="11"/>
      <c r="IE145" s="13"/>
      <c r="IF145" s="11"/>
      <c r="IG145" s="13"/>
      <c r="IH145" s="13"/>
      <c r="II145" s="13"/>
      <c r="IJ145" s="28"/>
      <c r="IK145" s="11"/>
      <c r="IL145" s="13"/>
      <c r="IM145" s="22"/>
      <c r="IN145" s="23"/>
      <c r="IO145" s="11"/>
      <c r="IP145" s="23"/>
      <c r="IQ145" s="28"/>
      <c r="IR145" s="20"/>
      <c r="IS145" s="13"/>
      <c r="IT145" s="23"/>
      <c r="IU145" s="23"/>
      <c r="IV145" s="23"/>
      <c r="IW145" s="23"/>
      <c r="IX145" s="28"/>
      <c r="IY145" s="13"/>
      <c r="IZ145" s="25"/>
      <c r="JA145" s="25"/>
      <c r="JB145" s="25"/>
      <c r="JC145" s="25"/>
      <c r="JD145" s="25"/>
      <c r="JE145" s="25"/>
      <c r="JF145" s="25"/>
    </row>
    <row r="146" spans="1:318" x14ac:dyDescent="0.3">
      <c r="U146" s="4"/>
      <c r="X146" s="118">
        <f t="shared" si="362"/>
        <v>27.590315407153373</v>
      </c>
      <c r="Y146" s="118">
        <v>10</v>
      </c>
      <c r="Z146" s="40">
        <v>1.7999999999999999E-2</v>
      </c>
      <c r="AA146" s="40">
        <v>10000000</v>
      </c>
      <c r="AB146" s="40">
        <v>10000000</v>
      </c>
      <c r="AC146" s="98">
        <v>3900000</v>
      </c>
      <c r="AD146" s="42">
        <v>0.33</v>
      </c>
      <c r="AE146" s="42">
        <v>0.33</v>
      </c>
      <c r="AF146" s="41">
        <v>1.7999999999999999E-2</v>
      </c>
      <c r="AG146" s="40">
        <v>10000000</v>
      </c>
      <c r="AH146" s="40">
        <v>10000000</v>
      </c>
      <c r="AI146" s="98">
        <v>3900000</v>
      </c>
      <c r="AJ146" s="42">
        <v>0.33</v>
      </c>
      <c r="AK146" s="42">
        <v>0.33</v>
      </c>
      <c r="AL146" s="42">
        <f>AL109</f>
        <v>0.10050000000000001</v>
      </c>
      <c r="AM146" s="40">
        <v>6000</v>
      </c>
      <c r="AN146" s="40">
        <f>AN109</f>
        <v>10000</v>
      </c>
      <c r="AO146" s="40">
        <f>AO109</f>
        <v>10000</v>
      </c>
      <c r="AP146" s="42">
        <v>0.03</v>
      </c>
      <c r="AQ146" s="42">
        <v>0.03</v>
      </c>
      <c r="AR146" s="4">
        <f t="shared" si="337"/>
        <v>0.11849999999999999</v>
      </c>
      <c r="AS146" s="11">
        <f t="shared" si="338"/>
        <v>2.7590315407153372</v>
      </c>
      <c r="AT146" s="15">
        <f t="shared" si="339"/>
        <v>1418.2499158343621</v>
      </c>
      <c r="AU146" s="19">
        <f t="shared" si="340"/>
        <v>0.10018019504865139</v>
      </c>
      <c r="AV146" s="13">
        <f t="shared" si="341"/>
        <v>0.5</v>
      </c>
      <c r="AW146" s="11">
        <f t="shared" si="342"/>
        <v>1</v>
      </c>
      <c r="AX146" s="11">
        <f t="shared" si="343"/>
        <v>0.8911</v>
      </c>
      <c r="AY146" s="11">
        <f t="shared" si="344"/>
        <v>201997.53114128605</v>
      </c>
      <c r="AZ146" s="11">
        <f t="shared" si="345"/>
        <v>1</v>
      </c>
      <c r="BA146" s="11">
        <f t="shared" si="346"/>
        <v>0.34752899999999998</v>
      </c>
      <c r="BB146" s="11">
        <f t="shared" si="347"/>
        <v>1.025058</v>
      </c>
      <c r="BC146" s="11">
        <f t="shared" si="348"/>
        <v>0.99909999999999999</v>
      </c>
      <c r="BD146" s="11">
        <f t="shared" si="349"/>
        <v>0.8911</v>
      </c>
      <c r="BE146" s="11">
        <f t="shared" si="350"/>
        <v>201997.53114128605</v>
      </c>
      <c r="BF146" s="11">
        <f t="shared" si="351"/>
        <v>1</v>
      </c>
      <c r="BG146" s="11">
        <f t="shared" si="352"/>
        <v>0.34752899999999998</v>
      </c>
      <c r="BH146" s="11">
        <f t="shared" si="353"/>
        <v>1.025058</v>
      </c>
      <c r="BI146" s="121">
        <f t="shared" si="244"/>
        <v>30.44902017064819</v>
      </c>
      <c r="BJ146" s="121">
        <f>16*X146^2/(3*(BJ111^2+1)*Y146^2)</f>
        <v>8.1197387121728504</v>
      </c>
      <c r="BK146" s="121">
        <f>16*X146^2/(3*(BK111^2+1)*Y146^2)</f>
        <v>4.0598693560864252</v>
      </c>
      <c r="BL146" s="121">
        <f>16*X146^2/(3*(BL111^2+1)*Y146^2)</f>
        <v>2.388158444756721</v>
      </c>
      <c r="BM146" s="121">
        <f>16*X146^2/(3*(BM111^2+1)*Y146^2)</f>
        <v>1.5614882138793944</v>
      </c>
      <c r="BN146" s="121">
        <f>16*X146^2/(3*(BN111^2+1)*Y146^2)</f>
        <v>1.0972619881314662</v>
      </c>
      <c r="BO146" s="121">
        <f>16*X146^2/(3*(BO111^2+1)*Y146^2)</f>
        <v>0.81197387121728515</v>
      </c>
      <c r="BP146" s="121">
        <f>16*X146^2/(3*(BP111^2+1)*Y146^2)</f>
        <v>0.62459528555175781</v>
      </c>
      <c r="BQ146" s="121">
        <f t="shared" si="354"/>
        <v>1.3333333333333333</v>
      </c>
      <c r="BR146" s="121">
        <f t="shared" si="354"/>
        <v>1.3333333333333333</v>
      </c>
      <c r="BS146" s="121">
        <f t="shared" si="354"/>
        <v>1.3333333333333333</v>
      </c>
      <c r="BT146" s="121">
        <f t="shared" si="354"/>
        <v>1.3333333333333333</v>
      </c>
      <c r="BU146" s="121">
        <f t="shared" si="354"/>
        <v>1.3333333333333333</v>
      </c>
      <c r="BV146" s="121">
        <f t="shared" si="354"/>
        <v>1.3333333333333333</v>
      </c>
      <c r="BW146" s="121">
        <f t="shared" si="354"/>
        <v>1.3333333333333333</v>
      </c>
      <c r="BX146" s="121">
        <f t="shared" si="354"/>
        <v>1.3333333333333333</v>
      </c>
      <c r="BY146" s="121">
        <f t="shared" si="355"/>
        <v>0.52546846861835805</v>
      </c>
      <c r="BZ146" s="121">
        <f>(BZ111^4+6*BZ111^2+1)/(BZ111^2+1)*(Y146^2/X146^2)</f>
        <v>1.077210360667634</v>
      </c>
      <c r="CA146" s="121">
        <f>(CA111^4+6*CA111^2+1)/(CA111^2+1)*(Y146^2/X146^2)</f>
        <v>1.7865927933024173</v>
      </c>
      <c r="CB146" s="121">
        <f>(CB111^4+6*CB111^2+1)/(CB111^2+1)*(Y146^2/X146^2)</f>
        <v>2.7277995503276529</v>
      </c>
      <c r="CC146" s="121">
        <f>(CC111^4+6*CC111^2+1)/(CC111^2+1)*(Y146^2/X146^2)</f>
        <v>3.9208031889215946</v>
      </c>
      <c r="CD146" s="121">
        <f>(CD111^4+6*CD111^2+1)/(CD111^2+1)*(Y146^2/X146^2)</f>
        <v>5.3718499528349719</v>
      </c>
      <c r="CE146" s="121">
        <f>(CE111^4+6*CE111^2+1)/(CE111^2+1)*(Y146^2/X146^2)</f>
        <v>7.0833149569754665</v>
      </c>
      <c r="CF146" s="121">
        <f>(CF111^4+6*CF111^2+1)/(CF111^2+1)*(Y146^2/X146^2)</f>
        <v>9.0562469533802403</v>
      </c>
      <c r="CG146" s="121">
        <f t="shared" si="356"/>
        <v>7.6122550426620474</v>
      </c>
      <c r="CH146" s="121">
        <f t="shared" si="246"/>
        <v>2.0299346780432126</v>
      </c>
      <c r="CI146" s="121">
        <f t="shared" si="247"/>
        <v>1.0149673390216063</v>
      </c>
      <c r="CJ146" s="121">
        <f t="shared" si="248"/>
        <v>0.59703961118918025</v>
      </c>
      <c r="CK146" s="121">
        <f t="shared" si="249"/>
        <v>0.3903720534698486</v>
      </c>
      <c r="CL146" s="121">
        <f t="shared" si="250"/>
        <v>0.27431549703286656</v>
      </c>
      <c r="CM146" s="121">
        <f t="shared" si="251"/>
        <v>0.20299346780432129</v>
      </c>
      <c r="CN146" s="121">
        <f t="shared" si="252"/>
        <v>0.62459528555175781</v>
      </c>
      <c r="CO146" s="95">
        <f t="shared" si="253"/>
        <v>5.0497123124285146</v>
      </c>
      <c r="CP146" s="95">
        <f t="shared" si="254"/>
        <v>5.7688517749557207</v>
      </c>
      <c r="CQ146" s="95">
        <f t="shared" si="255"/>
        <v>6.7065036218785909</v>
      </c>
      <c r="CR146" s="95">
        <f t="shared" si="256"/>
        <v>7.967287558907147</v>
      </c>
      <c r="CS146" s="95">
        <f t="shared" si="257"/>
        <v>9.5711761432196454</v>
      </c>
      <c r="CT146" s="95">
        <f t="shared" si="258"/>
        <v>11.524415618566813</v>
      </c>
      <c r="CU146" s="95">
        <f t="shared" si="259"/>
        <v>13.829381099856333</v>
      </c>
      <c r="CV146" s="95">
        <f t="shared" si="260"/>
        <v>11.261494549816522</v>
      </c>
      <c r="CW146" s="95">
        <f t="shared" si="261"/>
        <v>5.0497123124285146</v>
      </c>
      <c r="CX146" s="95">
        <f t="shared" si="262"/>
        <v>5.7688517749557207</v>
      </c>
      <c r="CY146" s="95">
        <f t="shared" si="263"/>
        <v>6.7065036218785909</v>
      </c>
      <c r="CZ146" s="95">
        <f t="shared" si="264"/>
        <v>7.967287558907147</v>
      </c>
      <c r="DA146" s="95">
        <f t="shared" si="265"/>
        <v>9.5711761432196454</v>
      </c>
      <c r="DB146" s="95">
        <f t="shared" si="266"/>
        <v>11.524415618566813</v>
      </c>
      <c r="DC146" s="95">
        <f t="shared" si="267"/>
        <v>13.829381099856333</v>
      </c>
      <c r="DD146" s="95">
        <f t="shared" si="268"/>
        <v>11.261494549816522</v>
      </c>
      <c r="DE146" s="13">
        <f t="shared" si="357"/>
        <v>33.707976639266548</v>
      </c>
      <c r="DF146" s="13">
        <f t="shared" si="358"/>
        <v>11.930437072840483</v>
      </c>
      <c r="DG146" s="13">
        <f t="shared" si="359"/>
        <v>8.5799501493888428</v>
      </c>
      <c r="DH146" s="13">
        <f t="shared" si="360"/>
        <v>7.8494459950843734</v>
      </c>
      <c r="DI146" s="13">
        <f t="shared" si="269"/>
        <v>8.2157794028009885</v>
      </c>
      <c r="DJ146" s="13">
        <f t="shared" si="270"/>
        <v>9.2025999409664383</v>
      </c>
      <c r="DK146" s="13">
        <f t="shared" si="271"/>
        <v>10.628776828192752</v>
      </c>
      <c r="DL146" s="13">
        <f t="shared" si="272"/>
        <v>12.414330238931999</v>
      </c>
      <c r="DM146" s="95">
        <f t="shared" si="273"/>
        <v>33.707976639266548</v>
      </c>
      <c r="DN146" s="95">
        <f t="shared" si="274"/>
        <v>11.930437072840483</v>
      </c>
      <c r="DO146" s="95">
        <f t="shared" si="275"/>
        <v>8.5799501493888428</v>
      </c>
      <c r="DP146" s="95">
        <f t="shared" si="276"/>
        <v>7.8494459950843734</v>
      </c>
      <c r="DQ146" s="95">
        <f t="shared" si="277"/>
        <v>8.2157794028009885</v>
      </c>
      <c r="DR146" s="95">
        <f t="shared" si="278"/>
        <v>9.2025999409664383</v>
      </c>
      <c r="DS146" s="95">
        <f t="shared" si="279"/>
        <v>10.628776828192752</v>
      </c>
      <c r="DT146" s="95">
        <f t="shared" si="280"/>
        <v>12.414330238931999</v>
      </c>
      <c r="DU146" s="95">
        <f t="shared" si="281"/>
        <v>29.751343389754219</v>
      </c>
      <c r="DV146" s="95">
        <f t="shared" si="282"/>
        <v>12.406907992446905</v>
      </c>
      <c r="DW146" s="95">
        <f t="shared" si="283"/>
        <v>9.36105283241994</v>
      </c>
      <c r="DX146" s="95">
        <f t="shared" si="284"/>
        <v>8.2836418598168073</v>
      </c>
      <c r="DY146" s="95">
        <f t="shared" si="285"/>
        <v>8.0612609403405138</v>
      </c>
      <c r="DZ146" s="95">
        <f t="shared" si="286"/>
        <v>8.2905647375011249</v>
      </c>
      <c r="EA146" s="95">
        <f t="shared" si="287"/>
        <v>8.8085550815639984</v>
      </c>
      <c r="EB146" s="95">
        <f t="shared" si="288"/>
        <v>9.5409530218121645</v>
      </c>
      <c r="EC146" s="95">
        <f t="shared" si="289"/>
        <v>29.751343389754219</v>
      </c>
      <c r="ED146" s="95">
        <f t="shared" si="290"/>
        <v>12.406907992446905</v>
      </c>
      <c r="EE146" s="95">
        <f t="shared" si="291"/>
        <v>9.36105283241994</v>
      </c>
      <c r="EF146" s="95">
        <f t="shared" si="292"/>
        <v>8.2836418598168056</v>
      </c>
      <c r="EG146" s="95">
        <f t="shared" si="293"/>
        <v>8.0612609403405138</v>
      </c>
      <c r="EH146" s="95">
        <f t="shared" si="294"/>
        <v>8.2905647375011249</v>
      </c>
      <c r="EI146" s="95">
        <f t="shared" si="295"/>
        <v>8.8085550815639984</v>
      </c>
      <c r="EJ146" s="95">
        <f t="shared" si="296"/>
        <v>9.5409530218121645</v>
      </c>
      <c r="EK146" s="95">
        <f t="shared" si="297"/>
        <v>29.751343389754219</v>
      </c>
      <c r="EL146" s="95">
        <f t="shared" si="298"/>
        <v>12.406907992446905</v>
      </c>
      <c r="EM146" s="95">
        <f t="shared" si="299"/>
        <v>9.36105283241994</v>
      </c>
      <c r="EN146" s="95">
        <f t="shared" si="300"/>
        <v>8.2836418598168056</v>
      </c>
      <c r="EO146" s="95">
        <f t="shared" si="301"/>
        <v>8.0612609403405138</v>
      </c>
      <c r="EP146" s="95">
        <f t="shared" si="302"/>
        <v>8.2905647375011249</v>
      </c>
      <c r="EQ146" s="95">
        <f t="shared" si="303"/>
        <v>8.8085550815639984</v>
      </c>
      <c r="ER146" s="95">
        <f t="shared" si="304"/>
        <v>9.5409530218121645</v>
      </c>
      <c r="ES146" s="95">
        <f t="shared" si="305"/>
        <v>1</v>
      </c>
      <c r="ET146" s="95">
        <f t="shared" si="306"/>
        <v>1</v>
      </c>
      <c r="EU146" s="95">
        <f t="shared" si="307"/>
        <v>1</v>
      </c>
      <c r="EV146" s="95">
        <f t="shared" si="308"/>
        <v>1</v>
      </c>
      <c r="EW146" s="95">
        <f t="shared" si="309"/>
        <v>1</v>
      </c>
      <c r="EX146" s="95">
        <f t="shared" si="310"/>
        <v>1</v>
      </c>
      <c r="EY146" s="95">
        <f t="shared" si="311"/>
        <v>1</v>
      </c>
      <c r="EZ146" s="95">
        <f t="shared" si="312"/>
        <v>1</v>
      </c>
      <c r="FA146" s="95">
        <f t="shared" si="313"/>
        <v>1</v>
      </c>
      <c r="FB146" s="95">
        <f t="shared" si="314"/>
        <v>1</v>
      </c>
      <c r="FC146" s="95">
        <f t="shared" si="315"/>
        <v>1</v>
      </c>
      <c r="FD146" s="95">
        <f t="shared" si="316"/>
        <v>1</v>
      </c>
      <c r="FE146" s="95">
        <f t="shared" si="317"/>
        <v>1</v>
      </c>
      <c r="FF146" s="95">
        <f t="shared" si="318"/>
        <v>1</v>
      </c>
      <c r="FG146" s="95">
        <f t="shared" si="319"/>
        <v>1</v>
      </c>
      <c r="FH146" s="95">
        <f t="shared" si="320"/>
        <v>1</v>
      </c>
      <c r="FI146" s="95">
        <f t="shared" si="321"/>
        <v>1</v>
      </c>
      <c r="FJ146" s="95">
        <f t="shared" si="322"/>
        <v>1</v>
      </c>
      <c r="FK146" s="95">
        <f t="shared" si="323"/>
        <v>1</v>
      </c>
      <c r="FL146" s="95">
        <f t="shared" si="324"/>
        <v>1</v>
      </c>
      <c r="FM146" s="95">
        <f t="shared" si="325"/>
        <v>1</v>
      </c>
      <c r="FN146" s="95">
        <f t="shared" si="326"/>
        <v>1</v>
      </c>
      <c r="FO146" s="95">
        <f t="shared" si="327"/>
        <v>1</v>
      </c>
      <c r="FP146" s="95">
        <f t="shared" si="328"/>
        <v>1</v>
      </c>
      <c r="FQ146" s="115">
        <f t="shared" si="329"/>
        <v>23.998366503245364</v>
      </c>
      <c r="FR146" s="115">
        <f t="shared" si="330"/>
        <v>8.4096610924126143</v>
      </c>
      <c r="FS146" s="115">
        <f t="shared" si="331"/>
        <v>5.9179194905274048</v>
      </c>
      <c r="FT146" s="115">
        <f t="shared" si="332"/>
        <v>5.1972761474540263</v>
      </c>
      <c r="FU146" s="115">
        <f t="shared" si="333"/>
        <v>5.1207952457804975</v>
      </c>
      <c r="FV146" s="115">
        <f t="shared" si="334"/>
        <v>5.3139718297262375</v>
      </c>
      <c r="FW146" s="115">
        <f t="shared" si="335"/>
        <v>5.6216842661627684</v>
      </c>
      <c r="FX146" s="115">
        <f t="shared" si="336"/>
        <v>6.531029660778402</v>
      </c>
      <c r="FZ146" s="90">
        <f t="shared" si="361"/>
        <v>5.1207952457804975</v>
      </c>
      <c r="GB146" s="18"/>
      <c r="GC146" s="29"/>
      <c r="GE146" s="15"/>
      <c r="GF146" s="15"/>
      <c r="GG146" s="15"/>
      <c r="GI146" s="31"/>
      <c r="GJ146" s="31"/>
      <c r="GK146" s="31"/>
      <c r="IC146" s="28"/>
      <c r="ID146" s="13"/>
      <c r="IE146" s="13"/>
      <c r="IF146" s="13"/>
      <c r="IG146" s="13"/>
      <c r="IH146" s="13"/>
      <c r="II146" s="13"/>
      <c r="IJ146" s="28"/>
      <c r="IK146" s="20"/>
      <c r="IL146" s="13"/>
      <c r="IM146" s="11"/>
      <c r="IN146" s="23"/>
      <c r="IO146" s="13"/>
      <c r="IP146" s="23"/>
      <c r="IQ146" s="28"/>
      <c r="IR146" s="20"/>
      <c r="IS146" s="13"/>
      <c r="IT146" s="20"/>
      <c r="IU146" s="23"/>
      <c r="IV146" s="20"/>
      <c r="IW146" s="23"/>
      <c r="IY146" s="13"/>
      <c r="IZ146" s="25"/>
      <c r="JA146" s="25"/>
      <c r="JB146" s="25"/>
      <c r="JC146" s="25"/>
      <c r="JD146" s="25"/>
      <c r="JE146" s="25"/>
      <c r="JF146" s="25"/>
    </row>
    <row r="147" spans="1:318" x14ac:dyDescent="0.3">
      <c r="U147" s="4"/>
      <c r="X147" s="118">
        <f t="shared" si="362"/>
        <v>29.521637485654111</v>
      </c>
      <c r="Y147" s="118">
        <v>10</v>
      </c>
      <c r="Z147" s="40">
        <v>1.7999999999999999E-2</v>
      </c>
      <c r="AA147" s="40">
        <v>10000000</v>
      </c>
      <c r="AB147" s="40">
        <v>10000000</v>
      </c>
      <c r="AC147" s="98">
        <v>3900000</v>
      </c>
      <c r="AD147" s="42">
        <v>0.33</v>
      </c>
      <c r="AE147" s="42">
        <v>0.33</v>
      </c>
      <c r="AF147" s="41">
        <v>1.7999999999999999E-2</v>
      </c>
      <c r="AG147" s="40">
        <v>10000000</v>
      </c>
      <c r="AH147" s="40">
        <v>10000000</v>
      </c>
      <c r="AI147" s="98">
        <v>3900000</v>
      </c>
      <c r="AJ147" s="42">
        <v>0.33</v>
      </c>
      <c r="AK147" s="42">
        <v>0.33</v>
      </c>
      <c r="AL147" s="42">
        <f>AL109</f>
        <v>0.10050000000000001</v>
      </c>
      <c r="AM147" s="40">
        <v>6000</v>
      </c>
      <c r="AN147" s="40">
        <f>AN109</f>
        <v>10000</v>
      </c>
      <c r="AO147" s="40">
        <f>AO109</f>
        <v>10000</v>
      </c>
      <c r="AP147" s="42">
        <v>0.03</v>
      </c>
      <c r="AQ147" s="42">
        <v>0.03</v>
      </c>
      <c r="AR147" s="4">
        <f t="shared" si="337"/>
        <v>0.11849999999999999</v>
      </c>
      <c r="AS147" s="11">
        <f t="shared" si="338"/>
        <v>2.9521637485654111</v>
      </c>
      <c r="AT147" s="15">
        <f t="shared" si="339"/>
        <v>1418.2499158343621</v>
      </c>
      <c r="AU147" s="19">
        <f t="shared" si="340"/>
        <v>0.10018019504865139</v>
      </c>
      <c r="AV147" s="13">
        <f t="shared" si="341"/>
        <v>0.5</v>
      </c>
      <c r="AW147" s="11">
        <f t="shared" si="342"/>
        <v>1</v>
      </c>
      <c r="AX147" s="11">
        <f t="shared" si="343"/>
        <v>0.8911</v>
      </c>
      <c r="AY147" s="11">
        <f t="shared" si="344"/>
        <v>201997.53114128605</v>
      </c>
      <c r="AZ147" s="11">
        <f t="shared" si="345"/>
        <v>1</v>
      </c>
      <c r="BA147" s="11">
        <f t="shared" si="346"/>
        <v>0.34752899999999998</v>
      </c>
      <c r="BB147" s="11">
        <f t="shared" si="347"/>
        <v>1.025058</v>
      </c>
      <c r="BC147" s="11">
        <f t="shared" si="348"/>
        <v>0.99909999999999999</v>
      </c>
      <c r="BD147" s="11">
        <f t="shared" si="349"/>
        <v>0.8911</v>
      </c>
      <c r="BE147" s="11">
        <f t="shared" si="350"/>
        <v>201997.53114128605</v>
      </c>
      <c r="BF147" s="11">
        <f t="shared" si="351"/>
        <v>1</v>
      </c>
      <c r="BG147" s="11">
        <f t="shared" si="352"/>
        <v>0.34752899999999998</v>
      </c>
      <c r="BH147" s="11">
        <f t="shared" si="353"/>
        <v>1.025058</v>
      </c>
      <c r="BI147" s="121">
        <f t="shared" si="244"/>
        <v>34.861083193375123</v>
      </c>
      <c r="BJ147" s="121">
        <f>16*X147^2/(3*(BJ111^2+1)*Y147^2)</f>
        <v>9.2962888515666986</v>
      </c>
      <c r="BK147" s="121">
        <f>16*X147^2/(3*(BK111^2+1)*Y147^2)</f>
        <v>4.6481444257833493</v>
      </c>
      <c r="BL147" s="121">
        <f>16*X147^2/(3*(BL111^2+1)*Y147^2)</f>
        <v>2.7342026034019704</v>
      </c>
      <c r="BM147" s="121">
        <f>16*X147^2/(3*(BM111^2+1)*Y147^2)</f>
        <v>1.7877478560705191</v>
      </c>
      <c r="BN147" s="121">
        <f>16*X147^2/(3*(BN111^2+1)*Y147^2)</f>
        <v>1.2562552502117161</v>
      </c>
      <c r="BO147" s="121">
        <f>16*X147^2/(3*(BO111^2+1)*Y147^2)</f>
        <v>0.92962888515666986</v>
      </c>
      <c r="BP147" s="121">
        <f>16*X147^2/(3*(BP111^2+1)*Y147^2)</f>
        <v>0.7150991424282076</v>
      </c>
      <c r="BQ147" s="121">
        <f t="shared" si="354"/>
        <v>1.3333333333333333</v>
      </c>
      <c r="BR147" s="121">
        <f t="shared" si="354"/>
        <v>1.3333333333333333</v>
      </c>
      <c r="BS147" s="121">
        <f t="shared" si="354"/>
        <v>1.3333333333333333</v>
      </c>
      <c r="BT147" s="121">
        <f t="shared" si="354"/>
        <v>1.3333333333333333</v>
      </c>
      <c r="BU147" s="121">
        <f t="shared" si="354"/>
        <v>1.3333333333333333</v>
      </c>
      <c r="BV147" s="121">
        <f t="shared" si="354"/>
        <v>1.3333333333333333</v>
      </c>
      <c r="BW147" s="121">
        <f t="shared" si="354"/>
        <v>1.3333333333333333</v>
      </c>
      <c r="BX147" s="121">
        <f t="shared" si="354"/>
        <v>1.3333333333333333</v>
      </c>
      <c r="BY147" s="121">
        <f t="shared" si="355"/>
        <v>0.45896451097769059</v>
      </c>
      <c r="BZ147" s="121">
        <f>(BZ111^4+6*BZ111^2+1)/(BZ111^2+1)*(Y147^2/X147^2)</f>
        <v>0.9408772475042656</v>
      </c>
      <c r="CA147" s="121">
        <f>(CA111^4+6*CA111^2+1)/(CA111^2+1)*(Y147^2/X147^2)</f>
        <v>1.5604793373241479</v>
      </c>
      <c r="CB147" s="121">
        <f>(CB111^4+6*CB111^2+1)/(CB111^2+1)*(Y147^2/X147^2)</f>
        <v>2.3825657702224232</v>
      </c>
      <c r="CC147" s="121">
        <f>(CC111^4+6*CC111^2+1)/(CC111^2+1)*(Y147^2/X147^2)</f>
        <v>3.4245813511412297</v>
      </c>
      <c r="CD147" s="121">
        <f>(CD111^4+6*CD111^2+1)/(CD111^2+1)*(Y147^2/X147^2)</f>
        <v>4.691981791278689</v>
      </c>
      <c r="CE147" s="121">
        <f>(CE111^4+6*CE111^2+1)/(CE111^2+1)*(Y147^2/X147^2)</f>
        <v>6.186841607979269</v>
      </c>
      <c r="CF147" s="121">
        <f>(CF111^4+6*CF111^2+1)/(CF111^2+1)*(Y147^2/X147^2)</f>
        <v>7.9100768218885831</v>
      </c>
      <c r="CG147" s="121">
        <f t="shared" si="356"/>
        <v>8.7152707983437807</v>
      </c>
      <c r="CH147" s="121">
        <f t="shared" si="246"/>
        <v>2.3240722128916746</v>
      </c>
      <c r="CI147" s="121">
        <f t="shared" si="247"/>
        <v>1.1620361064458373</v>
      </c>
      <c r="CJ147" s="121">
        <f t="shared" si="248"/>
        <v>0.6835506508504926</v>
      </c>
      <c r="CK147" s="121">
        <f t="shared" si="249"/>
        <v>0.44693696401762978</v>
      </c>
      <c r="CL147" s="121">
        <f t="shared" si="250"/>
        <v>0.31406381255292903</v>
      </c>
      <c r="CM147" s="121">
        <f t="shared" si="251"/>
        <v>0.23240722128916746</v>
      </c>
      <c r="CN147" s="121">
        <f t="shared" si="252"/>
        <v>0.7150991424282076</v>
      </c>
      <c r="CO147" s="95">
        <f t="shared" si="253"/>
        <v>4.9755043368228788</v>
      </c>
      <c r="CP147" s="95">
        <f t="shared" si="254"/>
        <v>5.6036285944237223</v>
      </c>
      <c r="CQ147" s="95">
        <f t="shared" si="255"/>
        <v>6.4226100311630629</v>
      </c>
      <c r="CR147" s="95">
        <f t="shared" si="256"/>
        <v>7.523827549748578</v>
      </c>
      <c r="CS147" s="95">
        <f t="shared" si="257"/>
        <v>8.9247259551224083</v>
      </c>
      <c r="CT147" s="95">
        <f t="shared" si="258"/>
        <v>10.630760958482671</v>
      </c>
      <c r="CU147" s="95">
        <f t="shared" si="259"/>
        <v>12.644007077173843</v>
      </c>
      <c r="CV147" s="95">
        <f t="shared" si="260"/>
        <v>10.021431699376819</v>
      </c>
      <c r="CW147" s="95">
        <f t="shared" si="261"/>
        <v>4.9755043368228788</v>
      </c>
      <c r="CX147" s="95">
        <f t="shared" si="262"/>
        <v>5.6036285944237223</v>
      </c>
      <c r="CY147" s="95">
        <f t="shared" si="263"/>
        <v>6.4226100311630629</v>
      </c>
      <c r="CZ147" s="95">
        <f t="shared" si="264"/>
        <v>7.523827549748578</v>
      </c>
      <c r="DA147" s="95">
        <f t="shared" si="265"/>
        <v>8.9247259551224083</v>
      </c>
      <c r="DB147" s="95">
        <f t="shared" si="266"/>
        <v>10.630760958482671</v>
      </c>
      <c r="DC147" s="95">
        <f t="shared" si="267"/>
        <v>12.644007077173843</v>
      </c>
      <c r="DD147" s="95">
        <f t="shared" si="268"/>
        <v>10.021431699376819</v>
      </c>
      <c r="DE147" s="13">
        <f t="shared" si="357"/>
        <v>38.053535704352818</v>
      </c>
      <c r="DF147" s="13">
        <f t="shared" si="358"/>
        <v>12.970654099070964</v>
      </c>
      <c r="DG147" s="13">
        <f t="shared" si="359"/>
        <v>8.9421117631074978</v>
      </c>
      <c r="DH147" s="13">
        <f t="shared" si="360"/>
        <v>7.8502563736243935</v>
      </c>
      <c r="DI147" s="13">
        <f t="shared" si="269"/>
        <v>7.945817207211749</v>
      </c>
      <c r="DJ147" s="13">
        <f t="shared" si="270"/>
        <v>8.6817250414904059</v>
      </c>
      <c r="DK147" s="13">
        <f t="shared" si="271"/>
        <v>9.8499584931359383</v>
      </c>
      <c r="DL147" s="13">
        <f t="shared" si="272"/>
        <v>11.35866396431679</v>
      </c>
      <c r="DM147" s="95">
        <f t="shared" si="273"/>
        <v>38.053535704352818</v>
      </c>
      <c r="DN147" s="95">
        <f t="shared" si="274"/>
        <v>12.970654099070964</v>
      </c>
      <c r="DO147" s="95">
        <f t="shared" si="275"/>
        <v>8.9421117631074978</v>
      </c>
      <c r="DP147" s="95">
        <f t="shared" si="276"/>
        <v>7.8502563736243935</v>
      </c>
      <c r="DQ147" s="95">
        <f t="shared" si="277"/>
        <v>7.945817207211749</v>
      </c>
      <c r="DR147" s="95">
        <f t="shared" si="278"/>
        <v>8.6817250414904059</v>
      </c>
      <c r="DS147" s="95">
        <f t="shared" si="279"/>
        <v>9.8499584931359383</v>
      </c>
      <c r="DT147" s="95">
        <f t="shared" si="280"/>
        <v>11.35866396431679</v>
      </c>
      <c r="DU147" s="95">
        <f t="shared" si="281"/>
        <v>31.764953784861369</v>
      </c>
      <c r="DV147" s="95">
        <f t="shared" si="282"/>
        <v>12.888915436325377</v>
      </c>
      <c r="DW147" s="95">
        <f t="shared" si="283"/>
        <v>9.5288683836919787</v>
      </c>
      <c r="DX147" s="95">
        <f t="shared" si="284"/>
        <v>8.2840173665416525</v>
      </c>
      <c r="DY147" s="95">
        <f t="shared" si="285"/>
        <v>7.9361680178459366</v>
      </c>
      <c r="DZ147" s="95">
        <f t="shared" si="286"/>
        <v>8.0492058935811173</v>
      </c>
      <c r="EA147" s="95">
        <f t="shared" si="287"/>
        <v>8.4476724720120515</v>
      </c>
      <c r="EB147" s="95">
        <f t="shared" si="288"/>
        <v>9.0517868288111671</v>
      </c>
      <c r="EC147" s="95">
        <f t="shared" si="289"/>
        <v>31.764953784861369</v>
      </c>
      <c r="ED147" s="95">
        <f t="shared" si="290"/>
        <v>12.888915436325377</v>
      </c>
      <c r="EE147" s="95">
        <f t="shared" si="291"/>
        <v>9.5288683836919787</v>
      </c>
      <c r="EF147" s="95">
        <f t="shared" si="292"/>
        <v>8.2840173665416525</v>
      </c>
      <c r="EG147" s="95">
        <f t="shared" si="293"/>
        <v>7.9361680178459366</v>
      </c>
      <c r="EH147" s="95">
        <f t="shared" si="294"/>
        <v>8.0492058935811173</v>
      </c>
      <c r="EI147" s="95">
        <f t="shared" si="295"/>
        <v>8.4476724720120515</v>
      </c>
      <c r="EJ147" s="95">
        <f t="shared" si="296"/>
        <v>9.0517868288111671</v>
      </c>
      <c r="EK147" s="95">
        <f t="shared" si="297"/>
        <v>31.764953784861369</v>
      </c>
      <c r="EL147" s="95">
        <f t="shared" si="298"/>
        <v>12.888915436325377</v>
      </c>
      <c r="EM147" s="95">
        <f t="shared" si="299"/>
        <v>9.5288683836919787</v>
      </c>
      <c r="EN147" s="95">
        <f t="shared" si="300"/>
        <v>8.2840173665416525</v>
      </c>
      <c r="EO147" s="95">
        <f t="shared" si="301"/>
        <v>7.9361680178459366</v>
      </c>
      <c r="EP147" s="95">
        <f t="shared" si="302"/>
        <v>8.0492058935811173</v>
      </c>
      <c r="EQ147" s="95">
        <f t="shared" si="303"/>
        <v>8.4476724720120515</v>
      </c>
      <c r="ER147" s="95">
        <f t="shared" si="304"/>
        <v>9.0517868288111671</v>
      </c>
      <c r="ES147" s="95">
        <f t="shared" si="305"/>
        <v>1</v>
      </c>
      <c r="ET147" s="95">
        <f t="shared" si="306"/>
        <v>1</v>
      </c>
      <c r="EU147" s="95">
        <f t="shared" si="307"/>
        <v>1</v>
      </c>
      <c r="EV147" s="95">
        <f t="shared" si="308"/>
        <v>1</v>
      </c>
      <c r="EW147" s="95">
        <f t="shared" si="309"/>
        <v>1</v>
      </c>
      <c r="EX147" s="95">
        <f t="shared" si="310"/>
        <v>1</v>
      </c>
      <c r="EY147" s="95">
        <f t="shared" si="311"/>
        <v>1</v>
      </c>
      <c r="EZ147" s="95">
        <f t="shared" si="312"/>
        <v>1</v>
      </c>
      <c r="FA147" s="95">
        <f t="shared" si="313"/>
        <v>1</v>
      </c>
      <c r="FB147" s="95">
        <f t="shared" si="314"/>
        <v>1</v>
      </c>
      <c r="FC147" s="95">
        <f t="shared" si="315"/>
        <v>1</v>
      </c>
      <c r="FD147" s="95">
        <f t="shared" si="316"/>
        <v>1</v>
      </c>
      <c r="FE147" s="95">
        <f t="shared" si="317"/>
        <v>1</v>
      </c>
      <c r="FF147" s="95">
        <f t="shared" si="318"/>
        <v>1</v>
      </c>
      <c r="FG147" s="95">
        <f t="shared" si="319"/>
        <v>1</v>
      </c>
      <c r="FH147" s="95">
        <f t="shared" si="320"/>
        <v>1</v>
      </c>
      <c r="FI147" s="95">
        <f t="shared" si="321"/>
        <v>1</v>
      </c>
      <c r="FJ147" s="95">
        <f t="shared" si="322"/>
        <v>1</v>
      </c>
      <c r="FK147" s="95">
        <f t="shared" si="323"/>
        <v>1</v>
      </c>
      <c r="FL147" s="95">
        <f t="shared" si="324"/>
        <v>1</v>
      </c>
      <c r="FM147" s="95">
        <f t="shared" si="325"/>
        <v>1</v>
      </c>
      <c r="FN147" s="95">
        <f t="shared" si="326"/>
        <v>1</v>
      </c>
      <c r="FO147" s="95">
        <f t="shared" si="327"/>
        <v>1</v>
      </c>
      <c r="FP147" s="95">
        <f t="shared" si="328"/>
        <v>1</v>
      </c>
      <c r="FQ147" s="115">
        <f t="shared" si="329"/>
        <v>27.101096806144891</v>
      </c>
      <c r="FR147" s="115">
        <f t="shared" si="330"/>
        <v>9.1633685161058072</v>
      </c>
      <c r="FS147" s="115">
        <f t="shared" si="331"/>
        <v>6.210877453433806</v>
      </c>
      <c r="FT147" s="115">
        <f t="shared" si="332"/>
        <v>5.2758987041534153</v>
      </c>
      <c r="FU147" s="115">
        <f t="shared" si="333"/>
        <v>5.07638750056649</v>
      </c>
      <c r="FV147" s="115">
        <f t="shared" si="334"/>
        <v>5.1914529526890574</v>
      </c>
      <c r="FW147" s="115">
        <f t="shared" si="335"/>
        <v>5.4485222636466242</v>
      </c>
      <c r="FX147" s="115">
        <f t="shared" si="336"/>
        <v>6.3508443957171741</v>
      </c>
      <c r="FZ147" s="90">
        <f t="shared" si="361"/>
        <v>5.07638750056649</v>
      </c>
      <c r="GB147" s="18"/>
      <c r="GC147" s="29"/>
      <c r="GE147" s="15"/>
      <c r="GF147" s="15"/>
      <c r="GG147" s="15"/>
      <c r="GI147" s="31"/>
      <c r="GJ147" s="31"/>
      <c r="GK147" s="31"/>
      <c r="IC147" s="28"/>
      <c r="ID147" s="13"/>
      <c r="IE147" s="13"/>
      <c r="IF147" s="13"/>
      <c r="IG147" s="13"/>
      <c r="IH147" s="13"/>
      <c r="II147" s="13"/>
      <c r="IJ147" s="28"/>
      <c r="IK147" s="20"/>
      <c r="IL147" s="13"/>
      <c r="IM147" s="11"/>
      <c r="IN147" s="23"/>
      <c r="IO147" s="13"/>
      <c r="IP147" s="23"/>
      <c r="IQ147" s="28"/>
      <c r="IR147" s="20"/>
      <c r="IS147" s="13"/>
      <c r="IT147" s="20"/>
      <c r="IU147" s="23"/>
      <c r="IV147" s="20"/>
      <c r="IW147" s="23"/>
      <c r="IY147" s="13"/>
      <c r="IZ147" s="25"/>
      <c r="JA147" s="25"/>
      <c r="JB147" s="25"/>
      <c r="JC147" s="25"/>
      <c r="JD147" s="25"/>
      <c r="JE147" s="25"/>
      <c r="JF147" s="25"/>
    </row>
    <row r="148" spans="1:318" ht="13.8" x14ac:dyDescent="0.3">
      <c r="A148" s="4"/>
      <c r="B148" s="8"/>
      <c r="C148" s="5"/>
      <c r="D148" s="5"/>
      <c r="E148" s="5"/>
      <c r="F148" s="5"/>
      <c r="G148" s="5"/>
      <c r="H148" s="5"/>
      <c r="I148" s="4"/>
      <c r="J148" s="4"/>
      <c r="K148" s="4"/>
      <c r="U148" s="4"/>
      <c r="X148" s="118">
        <f t="shared" si="362"/>
        <v>31.588152109649901</v>
      </c>
      <c r="Y148" s="118">
        <v>10</v>
      </c>
      <c r="Z148" s="40">
        <v>1.7999999999999999E-2</v>
      </c>
      <c r="AA148" s="40">
        <v>10000000</v>
      </c>
      <c r="AB148" s="40">
        <v>10000000</v>
      </c>
      <c r="AC148" s="98">
        <v>3900000</v>
      </c>
      <c r="AD148" s="42">
        <v>0.33</v>
      </c>
      <c r="AE148" s="42">
        <v>0.33</v>
      </c>
      <c r="AF148" s="41">
        <v>1.7999999999999999E-2</v>
      </c>
      <c r="AG148" s="40">
        <v>10000000</v>
      </c>
      <c r="AH148" s="40">
        <v>10000000</v>
      </c>
      <c r="AI148" s="98">
        <v>3900000</v>
      </c>
      <c r="AJ148" s="42">
        <v>0.33</v>
      </c>
      <c r="AK148" s="42">
        <v>0.33</v>
      </c>
      <c r="AL148" s="42">
        <f>AL109</f>
        <v>0.10050000000000001</v>
      </c>
      <c r="AM148" s="40">
        <v>6000</v>
      </c>
      <c r="AN148" s="40">
        <f>AN109</f>
        <v>10000</v>
      </c>
      <c r="AO148" s="40">
        <f>AO109</f>
        <v>10000</v>
      </c>
      <c r="AP148" s="42">
        <v>0.03</v>
      </c>
      <c r="AQ148" s="42">
        <v>0.03</v>
      </c>
      <c r="AR148" s="4">
        <f t="shared" si="337"/>
        <v>0.11849999999999999</v>
      </c>
      <c r="AS148" s="11">
        <f t="shared" si="338"/>
        <v>3.1588152109649901</v>
      </c>
      <c r="AT148" s="15">
        <f t="shared" si="339"/>
        <v>1418.2499158343621</v>
      </c>
      <c r="AU148" s="19">
        <f t="shared" si="340"/>
        <v>0.10018019504865139</v>
      </c>
      <c r="AV148" s="13">
        <f t="shared" si="341"/>
        <v>0.5</v>
      </c>
      <c r="AW148" s="11">
        <f t="shared" si="342"/>
        <v>1</v>
      </c>
      <c r="AX148" s="11">
        <f t="shared" si="343"/>
        <v>0.8911</v>
      </c>
      <c r="AY148" s="11">
        <f t="shared" si="344"/>
        <v>201997.53114128605</v>
      </c>
      <c r="AZ148" s="11">
        <f t="shared" si="345"/>
        <v>1</v>
      </c>
      <c r="BA148" s="11">
        <f t="shared" si="346"/>
        <v>0.34752899999999998</v>
      </c>
      <c r="BB148" s="11">
        <f t="shared" si="347"/>
        <v>1.025058</v>
      </c>
      <c r="BC148" s="11">
        <f t="shared" si="348"/>
        <v>0.99909999999999999</v>
      </c>
      <c r="BD148" s="11">
        <f t="shared" si="349"/>
        <v>0.8911</v>
      </c>
      <c r="BE148" s="11">
        <f t="shared" si="350"/>
        <v>201997.53114128605</v>
      </c>
      <c r="BF148" s="11">
        <f t="shared" si="351"/>
        <v>1</v>
      </c>
      <c r="BG148" s="11">
        <f t="shared" si="352"/>
        <v>0.34752899999999998</v>
      </c>
      <c r="BH148" s="11">
        <f t="shared" si="353"/>
        <v>1.025058</v>
      </c>
      <c r="BI148" s="121">
        <f t="shared" si="244"/>
        <v>39.912454148095179</v>
      </c>
      <c r="BJ148" s="121">
        <f>16*X148^2/(3*(BJ111^2+1)*Y148^2)</f>
        <v>10.643321106158714</v>
      </c>
      <c r="BK148" s="121">
        <f>16*X148^2/(3*(BK111^2+1)*Y148^2)</f>
        <v>5.321660553079357</v>
      </c>
      <c r="BL148" s="121">
        <f>16*X148^2/(3*(BL111^2+1)*Y148^2)</f>
        <v>3.1303885606349162</v>
      </c>
      <c r="BM148" s="121">
        <f>16*X148^2/(3*(BM111^2+1)*Y148^2)</f>
        <v>2.0467925204151376</v>
      </c>
      <c r="BN148" s="121">
        <f>16*X148^2/(3*(BN111^2+1)*Y148^2)</f>
        <v>1.4382866359673938</v>
      </c>
      <c r="BO148" s="121">
        <f>16*X148^2/(3*(BO111^2+1)*Y148^2)</f>
        <v>1.0643321106158714</v>
      </c>
      <c r="BP148" s="121">
        <f>16*X148^2/(3*(BP111^2+1)*Y148^2)</f>
        <v>0.81871700816605497</v>
      </c>
      <c r="BQ148" s="121">
        <f t="shared" si="354"/>
        <v>1.3333333333333333</v>
      </c>
      <c r="BR148" s="121">
        <f t="shared" si="354"/>
        <v>1.3333333333333333</v>
      </c>
      <c r="BS148" s="121">
        <f t="shared" si="354"/>
        <v>1.3333333333333333</v>
      </c>
      <c r="BT148" s="121">
        <f t="shared" si="354"/>
        <v>1.3333333333333333</v>
      </c>
      <c r="BU148" s="121">
        <f t="shared" si="354"/>
        <v>1.3333333333333333</v>
      </c>
      <c r="BV148" s="121">
        <f t="shared" si="354"/>
        <v>1.3333333333333333</v>
      </c>
      <c r="BW148" s="121">
        <f t="shared" si="354"/>
        <v>1.3333333333333333</v>
      </c>
      <c r="BX148" s="121">
        <f t="shared" si="354"/>
        <v>1.3333333333333333</v>
      </c>
      <c r="BY148" s="121">
        <f t="shared" si="355"/>
        <v>0.40087737879089047</v>
      </c>
      <c r="BZ148" s="121">
        <f>(BZ111^4+6*BZ111^2+1)/(BZ111^2+1)*(Y148^2/X148^2)</f>
        <v>0.8217986265213254</v>
      </c>
      <c r="CA148" s="121">
        <f>(CA111^4+6*CA111^2+1)/(CA111^2+1)*(Y148^2/X148^2)</f>
        <v>1.3629830878890277</v>
      </c>
      <c r="CB148" s="121">
        <f>(CB111^4+6*CB111^2+1)/(CB111^2+1)*(Y148^2/X148^2)</f>
        <v>2.081025216370358</v>
      </c>
      <c r="CC148" s="121">
        <f>(CC111^4+6*CC111^2+1)/(CC111^2+1)*(Y148^2/X148^2)</f>
        <v>2.9911619802089522</v>
      </c>
      <c r="CD148" s="121">
        <f>(CD111^4+6*CD111^2+1)/(CD111^2+1)*(Y148^2/X148^2)</f>
        <v>4.0981586088555222</v>
      </c>
      <c r="CE148" s="121">
        <f>(CE111^4+6*CE111^2+1)/(CE111^2+1)*(Y148^2/X148^2)</f>
        <v>5.4038270661012033</v>
      </c>
      <c r="CF148" s="121">
        <f>(CF111^4+6*CF111^2+1)/(CF111^2+1)*(Y148^2/X148^2)</f>
        <v>6.9089674398537699</v>
      </c>
      <c r="CG148" s="121">
        <f t="shared" si="356"/>
        <v>9.9781135370237948</v>
      </c>
      <c r="CH148" s="121">
        <f t="shared" si="246"/>
        <v>2.6608302765396785</v>
      </c>
      <c r="CI148" s="121">
        <f t="shared" si="247"/>
        <v>1.3304151382698393</v>
      </c>
      <c r="CJ148" s="121">
        <f t="shared" si="248"/>
        <v>0.78259714015872905</v>
      </c>
      <c r="CK148" s="121">
        <f t="shared" si="249"/>
        <v>0.5116981301037844</v>
      </c>
      <c r="CL148" s="121">
        <f t="shared" si="250"/>
        <v>0.35957165899184845</v>
      </c>
      <c r="CM148" s="121">
        <f t="shared" si="251"/>
        <v>0.26608302765396785</v>
      </c>
      <c r="CN148" s="121">
        <f t="shared" ref="CN148:CN151" si="363">BP148</f>
        <v>0.81871700816605497</v>
      </c>
      <c r="CO148" s="95">
        <f t="shared" si="253"/>
        <v>4.9106882169821633</v>
      </c>
      <c r="CP148" s="95">
        <f t="shared" si="254"/>
        <v>5.4593162697385997</v>
      </c>
      <c r="CQ148" s="95">
        <f t="shared" si="255"/>
        <v>6.1746463743235758</v>
      </c>
      <c r="CR148" s="95">
        <f t="shared" si="256"/>
        <v>7.1364924033090897</v>
      </c>
      <c r="CS148" s="95">
        <f t="shared" si="257"/>
        <v>8.3600913249387787</v>
      </c>
      <c r="CT148" s="95">
        <f t="shared" si="258"/>
        <v>9.8502083686633508</v>
      </c>
      <c r="CU148" s="95">
        <f t="shared" si="259"/>
        <v>11.608655498273945</v>
      </c>
      <c r="CV148" s="95">
        <f t="shared" si="260"/>
        <v>8.9383127803099107</v>
      </c>
      <c r="CW148" s="95">
        <f t="shared" si="261"/>
        <v>4.9106882169821633</v>
      </c>
      <c r="CX148" s="95">
        <f t="shared" si="262"/>
        <v>5.4593162697385997</v>
      </c>
      <c r="CY148" s="95">
        <f t="shared" si="263"/>
        <v>6.1746463743235758</v>
      </c>
      <c r="CZ148" s="95">
        <f t="shared" si="264"/>
        <v>7.1364924033090897</v>
      </c>
      <c r="DA148" s="95">
        <f t="shared" si="265"/>
        <v>8.3600913249387787</v>
      </c>
      <c r="DB148" s="95">
        <f t="shared" si="266"/>
        <v>9.8502083686633508</v>
      </c>
      <c r="DC148" s="95">
        <f t="shared" si="267"/>
        <v>11.608655498273945</v>
      </c>
      <c r="DD148" s="95">
        <f t="shared" si="268"/>
        <v>8.9383127803099107</v>
      </c>
      <c r="DE148" s="13">
        <f t="shared" si="357"/>
        <v>43.046819526886068</v>
      </c>
      <c r="DF148" s="13">
        <f t="shared" si="358"/>
        <v>14.198607732680038</v>
      </c>
      <c r="DG148" s="13">
        <f t="shared" si="359"/>
        <v>9.4181316409683848</v>
      </c>
      <c r="DH148" s="13">
        <f t="shared" si="360"/>
        <v>7.9449017770052741</v>
      </c>
      <c r="DI148" s="13">
        <f t="shared" si="269"/>
        <v>7.7714425006240901</v>
      </c>
      <c r="DJ148" s="13">
        <f t="shared" si="270"/>
        <v>8.2699332448229157</v>
      </c>
      <c r="DK148" s="13">
        <f t="shared" si="271"/>
        <v>9.2016471767170742</v>
      </c>
      <c r="DL148" s="13">
        <f t="shared" si="272"/>
        <v>10.461172448019825</v>
      </c>
      <c r="DM148" s="95">
        <f t="shared" si="273"/>
        <v>43.046819526886068</v>
      </c>
      <c r="DN148" s="95">
        <f t="shared" si="274"/>
        <v>14.198607732680038</v>
      </c>
      <c r="DO148" s="95">
        <f t="shared" si="275"/>
        <v>9.4181316409683848</v>
      </c>
      <c r="DP148" s="95">
        <f t="shared" si="276"/>
        <v>7.9449017770052741</v>
      </c>
      <c r="DQ148" s="95">
        <f t="shared" si="277"/>
        <v>7.7714425006240901</v>
      </c>
      <c r="DR148" s="95">
        <f t="shared" si="278"/>
        <v>8.2699332448229157</v>
      </c>
      <c r="DS148" s="95">
        <f t="shared" si="279"/>
        <v>9.2016471767170742</v>
      </c>
      <c r="DT148" s="95">
        <f t="shared" si="280"/>
        <v>10.461172448019825</v>
      </c>
      <c r="DU148" s="95">
        <f t="shared" si="281"/>
        <v>34.078701696276248</v>
      </c>
      <c r="DV148" s="95">
        <f t="shared" si="282"/>
        <v>13.457914767438078</v>
      </c>
      <c r="DW148" s="95">
        <f t="shared" si="283"/>
        <v>9.7494426665361331</v>
      </c>
      <c r="DX148" s="95">
        <f t="shared" si="284"/>
        <v>8.3278733963970577</v>
      </c>
      <c r="DY148" s="95">
        <f t="shared" si="285"/>
        <v>7.8553676613050003</v>
      </c>
      <c r="DZ148" s="95">
        <f t="shared" si="286"/>
        <v>7.8583931051757077</v>
      </c>
      <c r="EA148" s="95">
        <f t="shared" si="287"/>
        <v>8.1472631607004082</v>
      </c>
      <c r="EB148" s="95">
        <f t="shared" si="288"/>
        <v>8.6359143899216093</v>
      </c>
      <c r="EC148" s="95">
        <f t="shared" si="289"/>
        <v>34.078701696276248</v>
      </c>
      <c r="ED148" s="95">
        <f t="shared" si="290"/>
        <v>13.457914767438078</v>
      </c>
      <c r="EE148" s="95">
        <f t="shared" si="291"/>
        <v>9.7494426665361349</v>
      </c>
      <c r="EF148" s="95">
        <f t="shared" si="292"/>
        <v>8.3278733963970577</v>
      </c>
      <c r="EG148" s="95">
        <f t="shared" si="293"/>
        <v>7.8553676613049994</v>
      </c>
      <c r="EH148" s="95">
        <f t="shared" si="294"/>
        <v>7.8583931051757077</v>
      </c>
      <c r="EI148" s="95">
        <f t="shared" si="295"/>
        <v>8.1472631607004082</v>
      </c>
      <c r="EJ148" s="95">
        <f t="shared" si="296"/>
        <v>8.6359143899216093</v>
      </c>
      <c r="EK148" s="95">
        <f t="shared" si="297"/>
        <v>34.078701696276248</v>
      </c>
      <c r="EL148" s="95">
        <f t="shared" si="298"/>
        <v>13.457914767438078</v>
      </c>
      <c r="EM148" s="95">
        <f t="shared" si="299"/>
        <v>9.7494426665361349</v>
      </c>
      <c r="EN148" s="95">
        <f t="shared" si="300"/>
        <v>8.3278733963970577</v>
      </c>
      <c r="EO148" s="95">
        <f t="shared" si="301"/>
        <v>7.8553676613049994</v>
      </c>
      <c r="EP148" s="95">
        <f t="shared" si="302"/>
        <v>7.8583931051757077</v>
      </c>
      <c r="EQ148" s="95">
        <f t="shared" si="303"/>
        <v>8.1472631607004082</v>
      </c>
      <c r="ER148" s="95">
        <f t="shared" si="304"/>
        <v>8.6359143899216093</v>
      </c>
      <c r="ES148" s="95">
        <f t="shared" si="305"/>
        <v>1</v>
      </c>
      <c r="ET148" s="95">
        <f t="shared" si="306"/>
        <v>1</v>
      </c>
      <c r="EU148" s="95">
        <f t="shared" si="307"/>
        <v>1</v>
      </c>
      <c r="EV148" s="95">
        <f t="shared" si="308"/>
        <v>1</v>
      </c>
      <c r="EW148" s="95">
        <f t="shared" si="309"/>
        <v>1</v>
      </c>
      <c r="EX148" s="95">
        <f t="shared" si="310"/>
        <v>1</v>
      </c>
      <c r="EY148" s="95">
        <f t="shared" si="311"/>
        <v>1</v>
      </c>
      <c r="EZ148" s="95">
        <f t="shared" si="312"/>
        <v>1</v>
      </c>
      <c r="FA148" s="95">
        <f t="shared" si="313"/>
        <v>1</v>
      </c>
      <c r="FB148" s="95">
        <f t="shared" si="314"/>
        <v>1</v>
      </c>
      <c r="FC148" s="95">
        <f t="shared" si="315"/>
        <v>0.99999999999999989</v>
      </c>
      <c r="FD148" s="95">
        <f t="shared" si="316"/>
        <v>1</v>
      </c>
      <c r="FE148" s="95">
        <f t="shared" si="317"/>
        <v>1</v>
      </c>
      <c r="FF148" s="95">
        <f t="shared" si="318"/>
        <v>1</v>
      </c>
      <c r="FG148" s="95">
        <f t="shared" si="319"/>
        <v>1</v>
      </c>
      <c r="FH148" s="95">
        <f t="shared" si="320"/>
        <v>1</v>
      </c>
      <c r="FI148" s="95">
        <f t="shared" si="321"/>
        <v>1</v>
      </c>
      <c r="FJ148" s="95">
        <f t="shared" si="322"/>
        <v>1</v>
      </c>
      <c r="FK148" s="95">
        <f t="shared" si="323"/>
        <v>1</v>
      </c>
      <c r="FL148" s="95">
        <f t="shared" si="324"/>
        <v>1</v>
      </c>
      <c r="FM148" s="95">
        <f t="shared" si="325"/>
        <v>1</v>
      </c>
      <c r="FN148" s="95">
        <f t="shared" si="326"/>
        <v>1</v>
      </c>
      <c r="FO148" s="95">
        <f t="shared" si="327"/>
        <v>1</v>
      </c>
      <c r="FP148" s="95">
        <f t="shared" si="328"/>
        <v>1</v>
      </c>
      <c r="FQ148" s="115">
        <f t="shared" si="329"/>
        <v>30.665738240663536</v>
      </c>
      <c r="FR148" s="115">
        <f t="shared" si="330"/>
        <v>10.048043255380296</v>
      </c>
      <c r="FS148" s="115">
        <f t="shared" si="331"/>
        <v>6.5769252259337421</v>
      </c>
      <c r="FT148" s="115">
        <f t="shared" si="332"/>
        <v>5.4043285863263142</v>
      </c>
      <c r="FU148" s="115">
        <f t="shared" si="333"/>
        <v>5.069488713652591</v>
      </c>
      <c r="FV148" s="115">
        <f t="shared" si="334"/>
        <v>5.0978861012297392</v>
      </c>
      <c r="FW148" s="115">
        <f t="shared" si="335"/>
        <v>5.2971403856779746</v>
      </c>
      <c r="FX148" s="115">
        <f t="shared" si="336"/>
        <v>6.1874831109977544</v>
      </c>
      <c r="FZ148" s="90">
        <f t="shared" si="361"/>
        <v>5.069488713652591</v>
      </c>
      <c r="GB148" s="18"/>
      <c r="GC148" s="29"/>
      <c r="GE148" s="15"/>
      <c r="GF148" s="15"/>
      <c r="GG148" s="15"/>
      <c r="GI148" s="31"/>
      <c r="GJ148" s="31"/>
      <c r="GK148" s="31"/>
      <c r="IC148" s="28"/>
      <c r="ID148" s="11"/>
      <c r="IE148" s="13"/>
      <c r="IF148" s="11"/>
      <c r="IG148" s="13"/>
      <c r="IH148" s="13"/>
      <c r="II148" s="13"/>
      <c r="IJ148" s="28"/>
      <c r="IK148" s="11"/>
      <c r="IL148" s="13"/>
      <c r="IM148" s="11"/>
      <c r="IN148" s="23"/>
      <c r="IO148" s="11"/>
      <c r="IP148" s="23"/>
      <c r="IQ148" s="28"/>
      <c r="IR148" s="20"/>
      <c r="IS148" s="13"/>
      <c r="IT148" s="23"/>
      <c r="IU148" s="23"/>
      <c r="IV148" s="23"/>
      <c r="IW148" s="23"/>
      <c r="IY148" s="13"/>
      <c r="IZ148" s="25"/>
      <c r="JA148" s="25"/>
      <c r="JB148" s="25"/>
      <c r="JC148" s="25"/>
      <c r="JD148" s="25"/>
      <c r="JE148" s="25"/>
      <c r="JF148" s="25"/>
    </row>
    <row r="149" spans="1:318" ht="13.8" x14ac:dyDescent="0.3">
      <c r="A149" s="5"/>
      <c r="B149" s="18"/>
      <c r="C149" s="5"/>
      <c r="D149" s="5"/>
      <c r="E149" s="5"/>
      <c r="F149" s="5"/>
      <c r="G149" s="5"/>
      <c r="H149" s="4"/>
      <c r="I149" s="5"/>
      <c r="J149" s="4"/>
      <c r="K149" s="4"/>
      <c r="U149" s="4"/>
      <c r="X149" s="118">
        <f t="shared" si="362"/>
        <v>33.799322757325399</v>
      </c>
      <c r="Y149" s="118">
        <v>10</v>
      </c>
      <c r="Z149" s="40">
        <v>1.7999999999999999E-2</v>
      </c>
      <c r="AA149" s="40">
        <v>10000000</v>
      </c>
      <c r="AB149" s="40">
        <v>10000000</v>
      </c>
      <c r="AC149" s="98">
        <v>3900000</v>
      </c>
      <c r="AD149" s="42">
        <v>0.33</v>
      </c>
      <c r="AE149" s="42">
        <v>0.33</v>
      </c>
      <c r="AF149" s="41">
        <v>1.7999999999999999E-2</v>
      </c>
      <c r="AG149" s="40">
        <v>10000000</v>
      </c>
      <c r="AH149" s="40">
        <v>10000000</v>
      </c>
      <c r="AI149" s="98">
        <v>3900000</v>
      </c>
      <c r="AJ149" s="42">
        <v>0.33</v>
      </c>
      <c r="AK149" s="42">
        <v>0.33</v>
      </c>
      <c r="AL149" s="42">
        <f>AL109</f>
        <v>0.10050000000000001</v>
      </c>
      <c r="AM149" s="40">
        <v>6000</v>
      </c>
      <c r="AN149" s="40">
        <f>AN109</f>
        <v>10000</v>
      </c>
      <c r="AO149" s="40">
        <f>AO109</f>
        <v>10000</v>
      </c>
      <c r="AP149" s="42">
        <v>0.03</v>
      </c>
      <c r="AQ149" s="42">
        <v>0.03</v>
      </c>
      <c r="AR149" s="4">
        <f t="shared" si="337"/>
        <v>0.11849999999999999</v>
      </c>
      <c r="AS149" s="11">
        <f t="shared" si="338"/>
        <v>3.3799322757325401</v>
      </c>
      <c r="AT149" s="15">
        <f t="shared" si="339"/>
        <v>1418.2499158343621</v>
      </c>
      <c r="AU149" s="19">
        <f t="shared" si="340"/>
        <v>0.10018019504865139</v>
      </c>
      <c r="AV149" s="13">
        <f t="shared" si="341"/>
        <v>0.5</v>
      </c>
      <c r="AW149" s="11">
        <f t="shared" si="342"/>
        <v>1</v>
      </c>
      <c r="AX149" s="11">
        <f t="shared" si="343"/>
        <v>0.8911</v>
      </c>
      <c r="AY149" s="11">
        <f t="shared" si="344"/>
        <v>201997.53114128605</v>
      </c>
      <c r="AZ149" s="11">
        <f t="shared" si="345"/>
        <v>1</v>
      </c>
      <c r="BA149" s="11">
        <f t="shared" si="346"/>
        <v>0.34752899999999998</v>
      </c>
      <c r="BB149" s="11">
        <f t="shared" si="347"/>
        <v>1.025058</v>
      </c>
      <c r="BC149" s="11">
        <f t="shared" si="348"/>
        <v>0.99909999999999999</v>
      </c>
      <c r="BD149" s="11">
        <f t="shared" si="349"/>
        <v>0.8911</v>
      </c>
      <c r="BE149" s="11">
        <f t="shared" si="350"/>
        <v>201997.53114128605</v>
      </c>
      <c r="BF149" s="11">
        <f t="shared" si="351"/>
        <v>1</v>
      </c>
      <c r="BG149" s="11">
        <f t="shared" si="352"/>
        <v>0.34752899999999998</v>
      </c>
      <c r="BH149" s="11">
        <f t="shared" si="353"/>
        <v>1.025058</v>
      </c>
      <c r="BI149" s="121">
        <f t="shared" si="244"/>
        <v>45.695768754154187</v>
      </c>
      <c r="BJ149" s="121">
        <f>16*X149^2/(3*(BJ111^2+1)*Y149^2)</f>
        <v>12.185538334441116</v>
      </c>
      <c r="BK149" s="121">
        <f>16*X149^2/(3*(BK111^2+1)*Y149^2)</f>
        <v>6.0927691672205579</v>
      </c>
      <c r="BL149" s="121">
        <f>16*X149^2/(3*(BL111^2+1)*Y149^2)</f>
        <v>3.5839818630709166</v>
      </c>
      <c r="BM149" s="121">
        <f>16*X149^2/(3*(BM111^2+1)*Y149^2)</f>
        <v>2.3433727566232916</v>
      </c>
      <c r="BN149" s="121">
        <f>16*X149^2/(3*(BN111^2+1)*Y149^2)</f>
        <v>1.6466943695190699</v>
      </c>
      <c r="BO149" s="121">
        <f>16*X149^2/(3*(BO111^2+1)*Y149^2)</f>
        <v>1.2185538334441117</v>
      </c>
      <c r="BP149" s="121">
        <f>16*X149^2/(3*(BP111^2+1)*Y149^2)</f>
        <v>0.9373491026493167</v>
      </c>
      <c r="BQ149" s="121">
        <f t="shared" si="354"/>
        <v>1.3333333333333333</v>
      </c>
      <c r="BR149" s="121">
        <f t="shared" si="354"/>
        <v>1.3333333333333333</v>
      </c>
      <c r="BS149" s="121">
        <f t="shared" si="354"/>
        <v>1.3333333333333333</v>
      </c>
      <c r="BT149" s="121">
        <f t="shared" si="354"/>
        <v>1.3333333333333333</v>
      </c>
      <c r="BU149" s="121">
        <f t="shared" si="354"/>
        <v>1.3333333333333333</v>
      </c>
      <c r="BV149" s="121">
        <f t="shared" si="354"/>
        <v>1.3333333333333333</v>
      </c>
      <c r="BW149" s="121">
        <f t="shared" si="354"/>
        <v>1.3333333333333333</v>
      </c>
      <c r="BX149" s="121">
        <f t="shared" si="354"/>
        <v>1.3333333333333333</v>
      </c>
      <c r="BY149" s="121">
        <f t="shared" si="355"/>
        <v>0.35014182792461379</v>
      </c>
      <c r="BZ149" s="121">
        <f>(BZ111^4+6*BZ111^2+1)/(BZ111^2+1)*(Y149^2/X149^2)</f>
        <v>0.71779074724545822</v>
      </c>
      <c r="CA149" s="121">
        <f>(CA111^4+6*CA111^2+1)/(CA111^2+1)*(Y149^2/X149^2)</f>
        <v>1.1904822149436869</v>
      </c>
      <c r="CB149" s="121">
        <f>(CB111^4+6*CB111^2+1)/(CB111^2+1)*(Y149^2/X149^2)</f>
        <v>1.81764801849101</v>
      </c>
      <c r="CC149" s="121">
        <f>(CC111^4+6*CC111^2+1)/(CC111^2+1)*(Y149^2/X149^2)</f>
        <v>2.6125967160528876</v>
      </c>
      <c r="CD149" s="121">
        <f>(CD111^4+6*CD111^2+1)/(CD111^2+1)*(Y149^2/X149^2)</f>
        <v>3.5794904435806805</v>
      </c>
      <c r="CE149" s="121">
        <f>(CE111^4+6*CE111^2+1)/(CE111^2+1)*(Y149^2/X149^2)</f>
        <v>4.7199118404237943</v>
      </c>
      <c r="CF149" s="121">
        <f>(CF111^4+6*CF111^2+1)/(CF111^2+1)*(Y149^2/X149^2)</f>
        <v>6.0345597343469013</v>
      </c>
      <c r="CG149" s="121">
        <f t="shared" si="356"/>
        <v>11.423942188538547</v>
      </c>
      <c r="CH149" s="121">
        <f t="shared" si="246"/>
        <v>3.046384583610279</v>
      </c>
      <c r="CI149" s="121">
        <f t="shared" si="247"/>
        <v>1.5231922918051395</v>
      </c>
      <c r="CJ149" s="121">
        <f t="shared" si="248"/>
        <v>0.89599546576772915</v>
      </c>
      <c r="CK149" s="121">
        <f t="shared" si="249"/>
        <v>0.5858431891558229</v>
      </c>
      <c r="CL149" s="121">
        <f t="shared" si="250"/>
        <v>0.41167359237976747</v>
      </c>
      <c r="CM149" s="121">
        <f t="shared" si="251"/>
        <v>0.30463845836102793</v>
      </c>
      <c r="CN149" s="121">
        <f t="shared" si="363"/>
        <v>0.9373491026493167</v>
      </c>
      <c r="CO149" s="95">
        <f t="shared" si="253"/>
        <v>4.8540753076968848</v>
      </c>
      <c r="CP149" s="95">
        <f t="shared" si="254"/>
        <v>5.3332682963914744</v>
      </c>
      <c r="CQ149" s="95">
        <f t="shared" si="255"/>
        <v>5.9580653132357195</v>
      </c>
      <c r="CR149" s="95">
        <f t="shared" si="256"/>
        <v>6.7981788855874656</v>
      </c>
      <c r="CS149" s="95">
        <f t="shared" si="257"/>
        <v>7.8669175716121735</v>
      </c>
      <c r="CT149" s="95">
        <f t="shared" si="258"/>
        <v>9.1684435072612018</v>
      </c>
      <c r="CU149" s="95">
        <f t="shared" si="259"/>
        <v>10.704339331883958</v>
      </c>
      <c r="CV149" s="95">
        <f t="shared" si="260"/>
        <v>7.9922747690714546</v>
      </c>
      <c r="CW149" s="95">
        <f t="shared" si="261"/>
        <v>4.8540753076968848</v>
      </c>
      <c r="CX149" s="95">
        <f t="shared" si="262"/>
        <v>5.3332682963914744</v>
      </c>
      <c r="CY149" s="95">
        <f t="shared" si="263"/>
        <v>5.9580653132357195</v>
      </c>
      <c r="CZ149" s="95">
        <f t="shared" si="264"/>
        <v>6.7981788855874656</v>
      </c>
      <c r="DA149" s="95">
        <f t="shared" si="265"/>
        <v>7.8669175716121735</v>
      </c>
      <c r="DB149" s="95">
        <f t="shared" si="266"/>
        <v>9.1684435072612018</v>
      </c>
      <c r="DC149" s="95">
        <f t="shared" si="267"/>
        <v>10.704339331883958</v>
      </c>
      <c r="DD149" s="95">
        <f t="shared" si="268"/>
        <v>7.9922747690714546</v>
      </c>
      <c r="DE149" s="13">
        <f t="shared" si="357"/>
        <v>48.779398582078805</v>
      </c>
      <c r="DF149" s="13">
        <f t="shared" si="358"/>
        <v>15.636817081686573</v>
      </c>
      <c r="DG149" s="13">
        <f t="shared" si="359"/>
        <v>10.016739382164245</v>
      </c>
      <c r="DH149" s="13">
        <f t="shared" si="360"/>
        <v>8.1351178815619267</v>
      </c>
      <c r="DI149" s="13">
        <f t="shared" si="269"/>
        <v>7.68945747267618</v>
      </c>
      <c r="DJ149" s="13">
        <f t="shared" si="270"/>
        <v>7.9596728130997505</v>
      </c>
      <c r="DK149" s="13">
        <f t="shared" si="271"/>
        <v>8.6719536738679057</v>
      </c>
      <c r="DL149" s="13">
        <f t="shared" si="272"/>
        <v>9.7053968369962185</v>
      </c>
      <c r="DM149" s="95">
        <f t="shared" si="273"/>
        <v>48.779398582078805</v>
      </c>
      <c r="DN149" s="95">
        <f t="shared" si="274"/>
        <v>15.636817081686573</v>
      </c>
      <c r="DO149" s="95">
        <f t="shared" si="275"/>
        <v>10.016739382164245</v>
      </c>
      <c r="DP149" s="95">
        <f t="shared" si="276"/>
        <v>8.1351178815619267</v>
      </c>
      <c r="DQ149" s="95">
        <f t="shared" si="277"/>
        <v>7.68945747267618</v>
      </c>
      <c r="DR149" s="95">
        <f t="shared" si="278"/>
        <v>7.9596728130997505</v>
      </c>
      <c r="DS149" s="95">
        <f t="shared" si="279"/>
        <v>8.6719536738679057</v>
      </c>
      <c r="DT149" s="95">
        <f t="shared" si="280"/>
        <v>9.7053968369962185</v>
      </c>
      <c r="DU149" s="95">
        <f t="shared" si="281"/>
        <v>36.735018318239014</v>
      </c>
      <c r="DV149" s="95">
        <f t="shared" si="282"/>
        <v>14.124340709905933</v>
      </c>
      <c r="DW149" s="95">
        <f t="shared" si="283"/>
        <v>10.026820732789542</v>
      </c>
      <c r="DX149" s="95">
        <f t="shared" si="284"/>
        <v>8.4160142131976823</v>
      </c>
      <c r="DY149" s="95">
        <f t="shared" si="285"/>
        <v>7.8173780949347202</v>
      </c>
      <c r="DZ149" s="95">
        <f t="shared" si="286"/>
        <v>7.7146271084072815</v>
      </c>
      <c r="EA149" s="95">
        <f t="shared" si="287"/>
        <v>7.901818022898186</v>
      </c>
      <c r="EB149" s="95">
        <f t="shared" si="288"/>
        <v>8.2857091334903785</v>
      </c>
      <c r="EC149" s="95">
        <f t="shared" si="289"/>
        <v>36.735018318239014</v>
      </c>
      <c r="ED149" s="95">
        <f t="shared" si="290"/>
        <v>14.124340709905933</v>
      </c>
      <c r="EE149" s="95">
        <f t="shared" si="291"/>
        <v>10.026820732789542</v>
      </c>
      <c r="EF149" s="95">
        <f t="shared" si="292"/>
        <v>8.4160142131976823</v>
      </c>
      <c r="EG149" s="95">
        <f t="shared" si="293"/>
        <v>7.8173780949347202</v>
      </c>
      <c r="EH149" s="95">
        <f t="shared" si="294"/>
        <v>7.7146271084072815</v>
      </c>
      <c r="EI149" s="95">
        <f t="shared" si="295"/>
        <v>7.901818022898186</v>
      </c>
      <c r="EJ149" s="95">
        <f t="shared" si="296"/>
        <v>8.2857091334903785</v>
      </c>
      <c r="EK149" s="95">
        <f t="shared" si="297"/>
        <v>36.735018318239014</v>
      </c>
      <c r="EL149" s="95">
        <f t="shared" si="298"/>
        <v>14.124340709905933</v>
      </c>
      <c r="EM149" s="95">
        <f t="shared" si="299"/>
        <v>10.026820732789542</v>
      </c>
      <c r="EN149" s="95">
        <f t="shared" si="300"/>
        <v>8.4160142131976823</v>
      </c>
      <c r="EO149" s="95">
        <f t="shared" si="301"/>
        <v>7.8173780949347202</v>
      </c>
      <c r="EP149" s="95">
        <f t="shared" si="302"/>
        <v>7.7146271084072815</v>
      </c>
      <c r="EQ149" s="95">
        <f t="shared" si="303"/>
        <v>7.901818022898186</v>
      </c>
      <c r="ER149" s="95">
        <f t="shared" si="304"/>
        <v>8.2857091334903785</v>
      </c>
      <c r="ES149" s="95">
        <f t="shared" si="305"/>
        <v>1</v>
      </c>
      <c r="ET149" s="95">
        <f t="shared" si="306"/>
        <v>1</v>
      </c>
      <c r="EU149" s="95">
        <f t="shared" si="307"/>
        <v>1</v>
      </c>
      <c r="EV149" s="95">
        <f t="shared" si="308"/>
        <v>1</v>
      </c>
      <c r="EW149" s="95">
        <f t="shared" si="309"/>
        <v>1</v>
      </c>
      <c r="EX149" s="95">
        <f t="shared" si="310"/>
        <v>1</v>
      </c>
      <c r="EY149" s="95">
        <f t="shared" si="311"/>
        <v>1</v>
      </c>
      <c r="EZ149" s="95">
        <f t="shared" si="312"/>
        <v>1</v>
      </c>
      <c r="FA149" s="95">
        <f t="shared" si="313"/>
        <v>1</v>
      </c>
      <c r="FB149" s="95">
        <f t="shared" si="314"/>
        <v>1</v>
      </c>
      <c r="FC149" s="95">
        <f t="shared" si="315"/>
        <v>1</v>
      </c>
      <c r="FD149" s="95">
        <f t="shared" si="316"/>
        <v>1</v>
      </c>
      <c r="FE149" s="95">
        <f t="shared" si="317"/>
        <v>1</v>
      </c>
      <c r="FF149" s="95">
        <f t="shared" si="318"/>
        <v>1</v>
      </c>
      <c r="FG149" s="95">
        <f t="shared" si="319"/>
        <v>1</v>
      </c>
      <c r="FH149" s="95">
        <f t="shared" si="320"/>
        <v>1</v>
      </c>
      <c r="FI149" s="95">
        <f t="shared" si="321"/>
        <v>1</v>
      </c>
      <c r="FJ149" s="95">
        <f t="shared" si="322"/>
        <v>1</v>
      </c>
      <c r="FK149" s="95">
        <f t="shared" si="323"/>
        <v>1</v>
      </c>
      <c r="FL149" s="95">
        <f t="shared" si="324"/>
        <v>1</v>
      </c>
      <c r="FM149" s="95">
        <f t="shared" si="325"/>
        <v>1</v>
      </c>
      <c r="FN149" s="95">
        <f t="shared" si="326"/>
        <v>1</v>
      </c>
      <c r="FO149" s="95">
        <f t="shared" si="327"/>
        <v>1</v>
      </c>
      <c r="FP149" s="95">
        <f t="shared" si="328"/>
        <v>1</v>
      </c>
      <c r="FQ149" s="115">
        <f t="shared" si="329"/>
        <v>34.757834193283813</v>
      </c>
      <c r="FR149" s="115">
        <f t="shared" si="330"/>
        <v>11.080503420154546</v>
      </c>
      <c r="FS149" s="115">
        <f t="shared" si="331"/>
        <v>7.0240983750686539</v>
      </c>
      <c r="FT149" s="115">
        <f t="shared" si="332"/>
        <v>5.5873145318976141</v>
      </c>
      <c r="FU149" s="115">
        <f t="shared" si="333"/>
        <v>5.103664113546599</v>
      </c>
      <c r="FV149" s="115">
        <f t="shared" si="334"/>
        <v>5.0365636259305138</v>
      </c>
      <c r="FW149" s="115">
        <f t="shared" si="335"/>
        <v>5.1709013426080999</v>
      </c>
      <c r="FX149" s="115">
        <f t="shared" si="336"/>
        <v>6.0448374923912986</v>
      </c>
      <c r="FZ149" s="90">
        <f t="shared" si="361"/>
        <v>5.0365636259305138</v>
      </c>
      <c r="GB149" s="18"/>
      <c r="GC149" s="29"/>
      <c r="GE149" s="15"/>
      <c r="GF149" s="15"/>
      <c r="GG149" s="15"/>
      <c r="GI149" s="31"/>
      <c r="GJ149" s="31"/>
      <c r="GK149" s="31"/>
      <c r="IC149" s="28"/>
      <c r="ID149" s="11"/>
      <c r="IE149" s="13"/>
      <c r="IF149" s="11"/>
      <c r="IG149" s="13"/>
      <c r="IH149" s="13"/>
      <c r="II149" s="13"/>
      <c r="IJ149" s="28"/>
      <c r="IK149" s="11"/>
      <c r="IL149" s="13"/>
      <c r="IM149" s="22"/>
      <c r="IN149" s="23"/>
      <c r="IO149" s="11"/>
      <c r="IP149" s="23"/>
      <c r="IQ149" s="28"/>
      <c r="IR149" s="20"/>
      <c r="IS149" s="13"/>
      <c r="IT149" s="23"/>
      <c r="IU149" s="23"/>
      <c r="IV149" s="23"/>
      <c r="IW149" s="23"/>
      <c r="IX149" s="28"/>
      <c r="IY149" s="13"/>
      <c r="IZ149" s="25"/>
      <c r="JA149" s="25"/>
      <c r="JB149" s="25"/>
      <c r="JC149" s="25"/>
      <c r="JD149" s="25"/>
      <c r="JE149" s="25"/>
      <c r="JF149" s="25"/>
    </row>
    <row r="150" spans="1:318" ht="13.8" x14ac:dyDescent="0.3">
      <c r="A150" s="4"/>
      <c r="B150" s="39"/>
      <c r="C150" s="5"/>
      <c r="D150" s="5"/>
      <c r="E150" s="93"/>
      <c r="F150" s="5"/>
      <c r="G150" s="4"/>
      <c r="H150" s="36"/>
      <c r="I150" s="5"/>
      <c r="J150" s="4"/>
      <c r="K150" s="4"/>
      <c r="U150" s="4"/>
      <c r="X150" s="118">
        <f t="shared" si="362"/>
        <v>36.165275350338177</v>
      </c>
      <c r="Y150" s="118">
        <v>10</v>
      </c>
      <c r="Z150" s="40">
        <v>1.7999999999999999E-2</v>
      </c>
      <c r="AA150" s="40">
        <v>10000000</v>
      </c>
      <c r="AB150" s="40">
        <v>10000000</v>
      </c>
      <c r="AC150" s="98">
        <v>3900000</v>
      </c>
      <c r="AD150" s="42">
        <v>0.33</v>
      </c>
      <c r="AE150" s="42">
        <v>0.33</v>
      </c>
      <c r="AF150" s="41">
        <v>1.7999999999999999E-2</v>
      </c>
      <c r="AG150" s="40">
        <v>10000000</v>
      </c>
      <c r="AH150" s="40">
        <v>10000000</v>
      </c>
      <c r="AI150" s="98">
        <v>3900000</v>
      </c>
      <c r="AJ150" s="42">
        <v>0.33</v>
      </c>
      <c r="AK150" s="42">
        <v>0.33</v>
      </c>
      <c r="AL150" s="42">
        <f>AL109</f>
        <v>0.10050000000000001</v>
      </c>
      <c r="AM150" s="40">
        <v>6000</v>
      </c>
      <c r="AN150" s="40">
        <f>AN109</f>
        <v>10000</v>
      </c>
      <c r="AO150" s="40">
        <f>AO109</f>
        <v>10000</v>
      </c>
      <c r="AP150" s="42">
        <v>0.03</v>
      </c>
      <c r="AQ150" s="42">
        <v>0.03</v>
      </c>
      <c r="AR150" s="4">
        <f t="shared" si="337"/>
        <v>0.11849999999999999</v>
      </c>
      <c r="AS150" s="11">
        <f t="shared" si="338"/>
        <v>3.6165275350338177</v>
      </c>
      <c r="AT150" s="15">
        <f t="shared" si="339"/>
        <v>1418.2499158343621</v>
      </c>
      <c r="AU150" s="19">
        <f t="shared" si="340"/>
        <v>0.10018019504865139</v>
      </c>
      <c r="AV150" s="13">
        <f t="shared" si="341"/>
        <v>0.5</v>
      </c>
      <c r="AW150" s="11">
        <f t="shared" si="342"/>
        <v>1</v>
      </c>
      <c r="AX150" s="11">
        <f t="shared" si="343"/>
        <v>0.8911</v>
      </c>
      <c r="AY150" s="11">
        <f t="shared" si="344"/>
        <v>201997.53114128605</v>
      </c>
      <c r="AZ150" s="11">
        <f t="shared" si="345"/>
        <v>1</v>
      </c>
      <c r="BA150" s="11">
        <f t="shared" si="346"/>
        <v>0.34752899999999998</v>
      </c>
      <c r="BB150" s="11">
        <f t="shared" si="347"/>
        <v>1.025058</v>
      </c>
      <c r="BC150" s="11">
        <f t="shared" si="348"/>
        <v>0.99909999999999999</v>
      </c>
      <c r="BD150" s="11">
        <f t="shared" si="349"/>
        <v>0.8911</v>
      </c>
      <c r="BE150" s="11">
        <f t="shared" si="350"/>
        <v>201997.53114128605</v>
      </c>
      <c r="BF150" s="11">
        <f t="shared" si="351"/>
        <v>1</v>
      </c>
      <c r="BG150" s="11">
        <f t="shared" si="352"/>
        <v>0.34752899999999998</v>
      </c>
      <c r="BH150" s="11">
        <f t="shared" si="353"/>
        <v>1.025058</v>
      </c>
      <c r="BI150" s="121">
        <f t="shared" si="244"/>
        <v>52.317085646631128</v>
      </c>
      <c r="BJ150" s="121">
        <f>16*X150^2/(3*(BJ111^2+1)*Y150^2)</f>
        <v>13.951222839101634</v>
      </c>
      <c r="BK150" s="121">
        <f>16*X150^2/(3*(BK111^2+1)*Y150^2)</f>
        <v>6.975611419550817</v>
      </c>
      <c r="BL150" s="121">
        <f>16*X150^2/(3*(BL111^2+1)*Y150^2)</f>
        <v>4.1033008350298923</v>
      </c>
      <c r="BM150" s="121">
        <f>16*X150^2/(3*(BM111^2+1)*Y150^2)</f>
        <v>2.6829274690580065</v>
      </c>
      <c r="BN150" s="121">
        <f>16*X150^2/(3*(BN111^2+1)*Y150^2)</f>
        <v>1.8853003836623832</v>
      </c>
      <c r="BO150" s="121">
        <f>16*X150^2/(3*(BO111^2+1)*Y150^2)</f>
        <v>1.3951222839101636</v>
      </c>
      <c r="BP150" s="121">
        <f>16*X150^2/(3*(BP111^2+1)*Y150^2)</f>
        <v>1.0731709876232027</v>
      </c>
      <c r="BQ150" s="121">
        <f t="shared" si="354"/>
        <v>1.3333333333333333</v>
      </c>
      <c r="BR150" s="121">
        <f t="shared" si="354"/>
        <v>1.3333333333333333</v>
      </c>
      <c r="BS150" s="121">
        <f t="shared" si="354"/>
        <v>1.3333333333333333</v>
      </c>
      <c r="BT150" s="121">
        <f t="shared" si="354"/>
        <v>1.3333333333333333</v>
      </c>
      <c r="BU150" s="121">
        <f t="shared" si="354"/>
        <v>1.3333333333333333</v>
      </c>
      <c r="BV150" s="121">
        <f t="shared" si="354"/>
        <v>1.3333333333333333</v>
      </c>
      <c r="BW150" s="121">
        <f t="shared" si="354"/>
        <v>1.3333333333333333</v>
      </c>
      <c r="BX150" s="121">
        <f t="shared" si="354"/>
        <v>1.3333333333333333</v>
      </c>
      <c r="BY150" s="121">
        <f t="shared" si="355"/>
        <v>0.3058274328977324</v>
      </c>
      <c r="BZ150" s="121">
        <f>(BZ111^4+6*BZ111^2+1)/(BZ111^2+1)*(Y150^2/X150^2)</f>
        <v>0.62694623744035138</v>
      </c>
      <c r="CA150" s="121">
        <f>(CA111^4+6*CA111^2+1)/(CA111^2+1)*(Y150^2/X150^2)</f>
        <v>1.0398132718522901</v>
      </c>
      <c r="CB150" s="121">
        <f>(CB111^4+6*CB111^2+1)/(CB111^2+1)*(Y150^2/X150^2)</f>
        <v>1.5876041737191109</v>
      </c>
      <c r="CC150" s="121">
        <f>(CC111^4+6*CC111^2+1)/(CC111^2+1)*(Y150^2/X150^2)</f>
        <v>2.2819431531600034</v>
      </c>
      <c r="CD150" s="121">
        <f>(CD111^4+6*CD111^2+1)/(CD111^2+1)*(Y150^2/X150^2)</f>
        <v>3.1264655809072242</v>
      </c>
      <c r="CE150" s="121">
        <f>(CE111^4+6*CE111^2+1)/(CE111^2+1)*(Y150^2/X150^2)</f>
        <v>4.1225537954614326</v>
      </c>
      <c r="CF150" s="121">
        <f>(CF111^4+6*CF111^2+1)/(CF111^2+1)*(Y150^2/X150^2)</f>
        <v>5.270818180056688</v>
      </c>
      <c r="CG150" s="121">
        <f t="shared" si="356"/>
        <v>13.079271411657782</v>
      </c>
      <c r="CH150" s="121">
        <f t="shared" si="246"/>
        <v>3.4878057097754085</v>
      </c>
      <c r="CI150" s="121">
        <f t="shared" si="247"/>
        <v>1.7439028548877042</v>
      </c>
      <c r="CJ150" s="121">
        <f t="shared" si="248"/>
        <v>1.0258252087574731</v>
      </c>
      <c r="CK150" s="121">
        <f t="shared" si="249"/>
        <v>0.67073186726450162</v>
      </c>
      <c r="CL150" s="121">
        <f t="shared" si="250"/>
        <v>0.47132509591559579</v>
      </c>
      <c r="CM150" s="121">
        <f t="shared" si="251"/>
        <v>0.34878057097754089</v>
      </c>
      <c r="CN150" s="121">
        <f t="shared" si="363"/>
        <v>1.0731709876232027</v>
      </c>
      <c r="CO150" s="95">
        <f t="shared" si="253"/>
        <v>4.8046274002069049</v>
      </c>
      <c r="CP150" s="95">
        <f t="shared" si="254"/>
        <v>5.2231731148497458</v>
      </c>
      <c r="CQ150" s="95">
        <f t="shared" si="255"/>
        <v>5.7688950266710801</v>
      </c>
      <c r="CR150" s="95">
        <f t="shared" si="256"/>
        <v>6.5026827569110539</v>
      </c>
      <c r="CS150" s="95">
        <f t="shared" si="257"/>
        <v>7.4361605156888579</v>
      </c>
      <c r="CT150" s="95">
        <f t="shared" si="258"/>
        <v>8.5729636737367478</v>
      </c>
      <c r="CU150" s="95">
        <f t="shared" si="259"/>
        <v>9.9144745695553826</v>
      </c>
      <c r="CV150" s="95">
        <f t="shared" si="260"/>
        <v>7.1659685316372217</v>
      </c>
      <c r="CW150" s="95">
        <f t="shared" si="261"/>
        <v>4.8046274002069049</v>
      </c>
      <c r="CX150" s="95">
        <f t="shared" si="262"/>
        <v>5.2231731148497458</v>
      </c>
      <c r="CY150" s="95">
        <f t="shared" si="263"/>
        <v>5.7688950266710801</v>
      </c>
      <c r="CZ150" s="95">
        <f t="shared" si="264"/>
        <v>6.5026827569110539</v>
      </c>
      <c r="DA150" s="95">
        <f t="shared" si="265"/>
        <v>7.4361605156888579</v>
      </c>
      <c r="DB150" s="95">
        <f t="shared" si="266"/>
        <v>8.5729636737367478</v>
      </c>
      <c r="DC150" s="95">
        <f t="shared" si="267"/>
        <v>9.9144745695553826</v>
      </c>
      <c r="DD150" s="95">
        <f t="shared" si="268"/>
        <v>7.1659685316372217</v>
      </c>
      <c r="DE150" s="13">
        <f t="shared" si="357"/>
        <v>55.356401079528858</v>
      </c>
      <c r="DF150" s="13">
        <f t="shared" si="358"/>
        <v>17.311657076541984</v>
      </c>
      <c r="DG150" s="13">
        <f t="shared" si="359"/>
        <v>10.748912691403108</v>
      </c>
      <c r="DH150" s="13">
        <f t="shared" si="360"/>
        <v>8.4243930087490035</v>
      </c>
      <c r="DI150" s="13">
        <f t="shared" si="269"/>
        <v>7.6983586222180094</v>
      </c>
      <c r="DJ150" s="13">
        <f t="shared" si="270"/>
        <v>7.7452539645696072</v>
      </c>
      <c r="DK150" s="13">
        <f t="shared" si="271"/>
        <v>8.2511640793715948</v>
      </c>
      <c r="DL150" s="13">
        <f t="shared" si="272"/>
        <v>9.0774771676798913</v>
      </c>
      <c r="DM150" s="95">
        <f t="shared" si="273"/>
        <v>55.356401079528858</v>
      </c>
      <c r="DN150" s="95">
        <f t="shared" si="274"/>
        <v>17.311657076541984</v>
      </c>
      <c r="DO150" s="95">
        <f t="shared" si="275"/>
        <v>10.748912691403108</v>
      </c>
      <c r="DP150" s="95">
        <f t="shared" si="276"/>
        <v>8.4243930087490035</v>
      </c>
      <c r="DQ150" s="95">
        <f t="shared" si="277"/>
        <v>7.6983586222180094</v>
      </c>
      <c r="DR150" s="95">
        <f t="shared" si="278"/>
        <v>7.7452539645696072</v>
      </c>
      <c r="DS150" s="95">
        <f t="shared" si="279"/>
        <v>8.2511640793715948</v>
      </c>
      <c r="DT150" s="95">
        <f t="shared" si="280"/>
        <v>9.0774771676798913</v>
      </c>
      <c r="DU150" s="95">
        <f t="shared" si="281"/>
        <v>39.782617119487441</v>
      </c>
      <c r="DV150" s="95">
        <f t="shared" si="282"/>
        <v>14.900414668002076</v>
      </c>
      <c r="DW150" s="95">
        <f t="shared" si="283"/>
        <v>10.366089343438173</v>
      </c>
      <c r="DX150" s="95">
        <f t="shared" si="284"/>
        <v>8.5500562074326112</v>
      </c>
      <c r="DY150" s="95">
        <f t="shared" si="285"/>
        <v>7.8215026384002178</v>
      </c>
      <c r="DZ150" s="95">
        <f t="shared" si="286"/>
        <v>7.6152714177261736</v>
      </c>
      <c r="EA150" s="95">
        <f t="shared" si="287"/>
        <v>7.7068359069172416</v>
      </c>
      <c r="EB150" s="95">
        <f t="shared" si="288"/>
        <v>7.9947487404799329</v>
      </c>
      <c r="EC150" s="95">
        <f t="shared" si="289"/>
        <v>39.782617119487441</v>
      </c>
      <c r="ED150" s="95">
        <f t="shared" si="290"/>
        <v>14.900414668002076</v>
      </c>
      <c r="EE150" s="95">
        <f t="shared" si="291"/>
        <v>10.366089343438173</v>
      </c>
      <c r="EF150" s="95">
        <f t="shared" si="292"/>
        <v>8.5500562074326112</v>
      </c>
      <c r="EG150" s="95">
        <f t="shared" si="293"/>
        <v>7.8215026384002178</v>
      </c>
      <c r="EH150" s="95">
        <f t="shared" si="294"/>
        <v>7.6152714177261736</v>
      </c>
      <c r="EI150" s="95">
        <f t="shared" si="295"/>
        <v>7.7068359069172416</v>
      </c>
      <c r="EJ150" s="95">
        <f t="shared" si="296"/>
        <v>7.9947487404799338</v>
      </c>
      <c r="EK150" s="95">
        <f t="shared" si="297"/>
        <v>39.782617119487441</v>
      </c>
      <c r="EL150" s="95">
        <f t="shared" si="298"/>
        <v>14.900414668002076</v>
      </c>
      <c r="EM150" s="95">
        <f t="shared" si="299"/>
        <v>10.366089343438173</v>
      </c>
      <c r="EN150" s="95">
        <f t="shared" si="300"/>
        <v>8.5500562074326112</v>
      </c>
      <c r="EO150" s="95">
        <f t="shared" si="301"/>
        <v>7.8215026384002178</v>
      </c>
      <c r="EP150" s="95">
        <f t="shared" si="302"/>
        <v>7.6152714177261736</v>
      </c>
      <c r="EQ150" s="95">
        <f t="shared" si="303"/>
        <v>7.7068359069172416</v>
      </c>
      <c r="ER150" s="95">
        <f t="shared" si="304"/>
        <v>7.9947487404799338</v>
      </c>
      <c r="ES150" s="95">
        <f t="shared" si="305"/>
        <v>1</v>
      </c>
      <c r="ET150" s="95">
        <f t="shared" si="306"/>
        <v>1</v>
      </c>
      <c r="EU150" s="95">
        <f t="shared" si="307"/>
        <v>1</v>
      </c>
      <c r="EV150" s="95">
        <f t="shared" si="308"/>
        <v>1</v>
      </c>
      <c r="EW150" s="95">
        <f t="shared" si="309"/>
        <v>1</v>
      </c>
      <c r="EX150" s="95">
        <f t="shared" si="310"/>
        <v>1</v>
      </c>
      <c r="EY150" s="95">
        <f t="shared" si="311"/>
        <v>1</v>
      </c>
      <c r="EZ150" s="95">
        <f t="shared" si="312"/>
        <v>1</v>
      </c>
      <c r="FA150" s="95">
        <f t="shared" si="313"/>
        <v>1</v>
      </c>
      <c r="FB150" s="95">
        <f t="shared" si="314"/>
        <v>1</v>
      </c>
      <c r="FC150" s="95">
        <f t="shared" si="315"/>
        <v>1</v>
      </c>
      <c r="FD150" s="95">
        <f t="shared" si="316"/>
        <v>1</v>
      </c>
      <c r="FE150" s="95">
        <f t="shared" si="317"/>
        <v>1</v>
      </c>
      <c r="FF150" s="95">
        <f t="shared" si="318"/>
        <v>1</v>
      </c>
      <c r="FG150" s="95">
        <f t="shared" si="319"/>
        <v>1</v>
      </c>
      <c r="FH150" s="95">
        <f t="shared" si="320"/>
        <v>1</v>
      </c>
      <c r="FI150" s="95">
        <f t="shared" si="321"/>
        <v>1</v>
      </c>
      <c r="FJ150" s="95">
        <f t="shared" si="322"/>
        <v>1</v>
      </c>
      <c r="FK150" s="95">
        <f t="shared" si="323"/>
        <v>1</v>
      </c>
      <c r="FL150" s="95">
        <f t="shared" si="324"/>
        <v>1</v>
      </c>
      <c r="FM150" s="95">
        <f t="shared" si="325"/>
        <v>1</v>
      </c>
      <c r="FN150" s="95">
        <f t="shared" si="326"/>
        <v>1</v>
      </c>
      <c r="FO150" s="95">
        <f t="shared" si="327"/>
        <v>1</v>
      </c>
      <c r="FP150" s="95">
        <f t="shared" si="328"/>
        <v>1</v>
      </c>
      <c r="FQ150" s="115">
        <f t="shared" si="329"/>
        <v>39.452562665162759</v>
      </c>
      <c r="FR150" s="115">
        <f t="shared" si="330"/>
        <v>12.280154291349216</v>
      </c>
      <c r="FS150" s="115">
        <f t="shared" si="331"/>
        <v>7.5616698020436699</v>
      </c>
      <c r="FT150" s="115">
        <f t="shared" si="332"/>
        <v>5.8302043435806779</v>
      </c>
      <c r="FU150" s="115">
        <f t="shared" si="333"/>
        <v>5.1827045311132922</v>
      </c>
      <c r="FV150" s="115">
        <f t="shared" si="334"/>
        <v>5.0107879873034928</v>
      </c>
      <c r="FW150" s="115">
        <f t="shared" si="335"/>
        <v>5.073087573153261</v>
      </c>
      <c r="FX150" s="115">
        <f t="shared" si="336"/>
        <v>5.9268012377040957</v>
      </c>
      <c r="FZ150" s="90">
        <f t="shared" si="361"/>
        <v>5.0107879873034928</v>
      </c>
      <c r="GB150" s="18"/>
      <c r="GC150" s="29"/>
      <c r="GE150" s="15"/>
      <c r="GF150" s="15"/>
      <c r="GG150" s="15"/>
      <c r="GI150" s="31"/>
      <c r="GJ150" s="31"/>
      <c r="GK150" s="31"/>
      <c r="IC150" s="28"/>
      <c r="ID150" s="13"/>
      <c r="IE150" s="13"/>
      <c r="IF150" s="13"/>
      <c r="IG150" s="13"/>
      <c r="IH150" s="13"/>
      <c r="II150" s="13"/>
      <c r="IJ150" s="28"/>
      <c r="IK150" s="20"/>
      <c r="IL150" s="13"/>
      <c r="IM150" s="11"/>
      <c r="IN150" s="23"/>
      <c r="IO150" s="13"/>
      <c r="IP150" s="23"/>
      <c r="IQ150" s="28"/>
      <c r="IR150" s="20"/>
      <c r="IS150" s="13"/>
      <c r="IT150" s="20"/>
      <c r="IU150" s="23"/>
      <c r="IV150" s="20"/>
      <c r="IW150" s="23"/>
      <c r="IY150" s="13"/>
      <c r="IZ150" s="25"/>
      <c r="JA150" s="25"/>
      <c r="JB150" s="25"/>
      <c r="JC150" s="25"/>
      <c r="JD150" s="25"/>
      <c r="JE150" s="25"/>
      <c r="JF150" s="25"/>
    </row>
    <row r="151" spans="1:318" ht="13.8" x14ac:dyDescent="0.3">
      <c r="A151" s="92"/>
      <c r="B151" s="18"/>
      <c r="C151" s="4"/>
      <c r="D151" s="4"/>
      <c r="E151" s="4"/>
      <c r="F151" s="39"/>
      <c r="G151" s="39"/>
      <c r="H151" s="5"/>
      <c r="I151" s="5"/>
      <c r="J151" s="4"/>
      <c r="K151" s="4"/>
      <c r="U151" s="4"/>
      <c r="X151" s="118">
        <f t="shared" si="362"/>
        <v>38.696844624861853</v>
      </c>
      <c r="Y151" s="118">
        <v>10</v>
      </c>
      <c r="Z151" s="40">
        <v>1.7999999999999999E-2</v>
      </c>
      <c r="AA151" s="40">
        <v>10000000</v>
      </c>
      <c r="AB151" s="40">
        <v>10000000</v>
      </c>
      <c r="AC151" s="98">
        <v>3900000</v>
      </c>
      <c r="AD151" s="42">
        <v>0.33</v>
      </c>
      <c r="AE151" s="42">
        <v>0.33</v>
      </c>
      <c r="AF151" s="41">
        <v>1.7999999999999999E-2</v>
      </c>
      <c r="AG151" s="40">
        <v>10000000</v>
      </c>
      <c r="AH151" s="40">
        <v>10000000</v>
      </c>
      <c r="AI151" s="98">
        <v>3900000</v>
      </c>
      <c r="AJ151" s="42">
        <v>0.33</v>
      </c>
      <c r="AK151" s="42">
        <v>0.33</v>
      </c>
      <c r="AL151" s="42">
        <f>AL109</f>
        <v>0.10050000000000001</v>
      </c>
      <c r="AM151" s="40">
        <v>6000</v>
      </c>
      <c r="AN151" s="40">
        <f>AN109</f>
        <v>10000</v>
      </c>
      <c r="AO151" s="40">
        <f>AO109</f>
        <v>10000</v>
      </c>
      <c r="AP151" s="42">
        <v>0.03</v>
      </c>
      <c r="AQ151" s="42">
        <v>0.03</v>
      </c>
      <c r="AR151" s="4">
        <f t="shared" si="337"/>
        <v>0.11849999999999999</v>
      </c>
      <c r="AS151" s="11">
        <f t="shared" si="338"/>
        <v>3.8696844624861853</v>
      </c>
      <c r="AT151" s="15">
        <f t="shared" si="339"/>
        <v>1418.2499158343621</v>
      </c>
      <c r="AU151" s="19">
        <f t="shared" si="340"/>
        <v>0.10018019504865139</v>
      </c>
      <c r="AV151" s="13">
        <f t="shared" si="341"/>
        <v>0.5</v>
      </c>
      <c r="AW151" s="11">
        <f t="shared" si="342"/>
        <v>1</v>
      </c>
      <c r="AX151" s="11">
        <f t="shared" si="343"/>
        <v>0.8911</v>
      </c>
      <c r="AY151" s="11">
        <f t="shared" si="344"/>
        <v>201997.53114128605</v>
      </c>
      <c r="AZ151" s="11">
        <f t="shared" si="345"/>
        <v>1</v>
      </c>
      <c r="BA151" s="11">
        <f t="shared" si="346"/>
        <v>0.34752899999999998</v>
      </c>
      <c r="BB151" s="11">
        <f t="shared" si="347"/>
        <v>1.025058</v>
      </c>
      <c r="BC151" s="11">
        <f t="shared" si="348"/>
        <v>0.99909999999999999</v>
      </c>
      <c r="BD151" s="11">
        <f t="shared" si="349"/>
        <v>0.8911</v>
      </c>
      <c r="BE151" s="11">
        <f t="shared" si="350"/>
        <v>201997.53114128605</v>
      </c>
      <c r="BF151" s="11">
        <f t="shared" si="351"/>
        <v>1</v>
      </c>
      <c r="BG151" s="11">
        <f t="shared" si="352"/>
        <v>0.34752899999999998</v>
      </c>
      <c r="BH151" s="11">
        <f t="shared" si="353"/>
        <v>1.025058</v>
      </c>
      <c r="BI151" s="121">
        <f t="shared" si="244"/>
        <v>59.897831356827993</v>
      </c>
      <c r="BJ151" s="121">
        <f>16*X151^2/(3*(BJ111^2+1)*Y151^2)</f>
        <v>15.972755028487464</v>
      </c>
      <c r="BK151" s="121">
        <f>16*X151^2/(3*(BK111^2+1)*Y151^2)</f>
        <v>7.9863775142437321</v>
      </c>
      <c r="BL151" s="121">
        <f>16*X151^2/(3*(BL111^2+1)*Y151^2)</f>
        <v>4.6978691260257248</v>
      </c>
      <c r="BM151" s="121">
        <f>16*X151^2/(3*(BM111^2+1)*Y151^2)</f>
        <v>3.0716836593245125</v>
      </c>
      <c r="BN151" s="121">
        <f>16*X151^2/(3*(BN111^2+1)*Y151^2)</f>
        <v>2.1584804092550627</v>
      </c>
      <c r="BO151" s="121">
        <f>16*X151^2/(3*(BO111^2+1)*Y151^2)</f>
        <v>1.5972755028487464</v>
      </c>
      <c r="BP151" s="121">
        <f>16*X151^2/(3*(BP111^2+1)*Y151^2)</f>
        <v>1.2286734637298049</v>
      </c>
      <c r="BQ151" s="121">
        <f t="shared" si="354"/>
        <v>1.3333333333333333</v>
      </c>
      <c r="BR151" s="121">
        <f t="shared" si="354"/>
        <v>1.3333333333333333</v>
      </c>
      <c r="BS151" s="121">
        <f t="shared" si="354"/>
        <v>1.3333333333333333</v>
      </c>
      <c r="BT151" s="121">
        <f t="shared" si="354"/>
        <v>1.3333333333333333</v>
      </c>
      <c r="BU151" s="121">
        <f t="shared" si="354"/>
        <v>1.3333333333333333</v>
      </c>
      <c r="BV151" s="121">
        <f t="shared" si="354"/>
        <v>1.3333333333333333</v>
      </c>
      <c r="BW151" s="121">
        <f t="shared" si="354"/>
        <v>1.3333333333333333</v>
      </c>
      <c r="BX151" s="121">
        <f t="shared" si="354"/>
        <v>1.3333333333333333</v>
      </c>
      <c r="BY151" s="121">
        <f t="shared" si="355"/>
        <v>0.26712152406125628</v>
      </c>
      <c r="BZ151" s="121">
        <f>(BZ111^4+6*BZ111^2+1)/(BZ111^2+1)*(Y151^2/X151^2)</f>
        <v>0.54759912432557534</v>
      </c>
      <c r="CA151" s="121">
        <f>(CA111^4+6*CA111^2+1)/(CA111^2+1)*(Y151^2/X151^2)</f>
        <v>0.90821318180827126</v>
      </c>
      <c r="CB151" s="121">
        <f>(CB111^4+6*CB111^2+1)/(CB111^2+1)*(Y151^2/X151^2)</f>
        <v>1.3866749704944628</v>
      </c>
      <c r="CC151" s="121">
        <f>(CC111^4+6*CC111^2+1)/(CC111^2+1)*(Y151^2/X151^2)</f>
        <v>1.9931375256878354</v>
      </c>
      <c r="CD151" s="121">
        <f>(CD111^4+6*CD111^2+1)/(CD111^2+1)*(Y151^2/X151^2)</f>
        <v>2.7307761209775729</v>
      </c>
      <c r="CE151" s="121">
        <f>(CE111^4+6*CE111^2+1)/(CE111^2+1)*(Y151^2/X151^2)</f>
        <v>3.6007981443457346</v>
      </c>
      <c r="CF151" s="121">
        <f>(CF111^4+6*CF111^2+1)/(CF111^2+1)*(Y151^2/X151^2)</f>
        <v>4.6037367281480357</v>
      </c>
      <c r="CG151" s="121">
        <f t="shared" si="356"/>
        <v>14.974457839206998</v>
      </c>
      <c r="CH151" s="121">
        <f t="shared" si="246"/>
        <v>3.9931887571218661</v>
      </c>
      <c r="CI151" s="121">
        <f t="shared" si="247"/>
        <v>1.996594378560933</v>
      </c>
      <c r="CJ151" s="121">
        <f t="shared" si="248"/>
        <v>1.1744672815064312</v>
      </c>
      <c r="CK151" s="121">
        <f t="shared" si="249"/>
        <v>0.76792091483112812</v>
      </c>
      <c r="CL151" s="121">
        <f t="shared" si="250"/>
        <v>0.53962010231376567</v>
      </c>
      <c r="CM151" s="121">
        <f t="shared" si="251"/>
        <v>0.39931887571218661</v>
      </c>
      <c r="CN151" s="121">
        <f t="shared" si="363"/>
        <v>1.2286734637298049</v>
      </c>
      <c r="CO151" s="95">
        <f t="shared" si="253"/>
        <v>4.7614376827730842</v>
      </c>
      <c r="CP151" s="95">
        <f t="shared" si="254"/>
        <v>5.1270117194949307</v>
      </c>
      <c r="CQ151" s="95">
        <f t="shared" si="255"/>
        <v>5.6036663721469822</v>
      </c>
      <c r="CR151" s="95">
        <f t="shared" si="256"/>
        <v>6.2445849940702711</v>
      </c>
      <c r="CS151" s="95">
        <f t="shared" si="257"/>
        <v>7.0599206205684837</v>
      </c>
      <c r="CT151" s="95">
        <f t="shared" si="258"/>
        <v>8.0528485252308037</v>
      </c>
      <c r="CU151" s="95">
        <f t="shared" si="259"/>
        <v>9.2245760960392893</v>
      </c>
      <c r="CV151" s="95">
        <f t="shared" si="260"/>
        <v>6.4442406624484407</v>
      </c>
      <c r="CW151" s="95">
        <f t="shared" si="261"/>
        <v>4.7614376827730842</v>
      </c>
      <c r="CX151" s="95">
        <f t="shared" si="262"/>
        <v>5.1270117194949307</v>
      </c>
      <c r="CY151" s="95">
        <f t="shared" si="263"/>
        <v>5.6036663721469822</v>
      </c>
      <c r="CZ151" s="95">
        <f t="shared" si="264"/>
        <v>6.2445849940702711</v>
      </c>
      <c r="DA151" s="95">
        <f t="shared" si="265"/>
        <v>7.0599206205684837</v>
      </c>
      <c r="DB151" s="95">
        <f t="shared" si="266"/>
        <v>8.0528485252308037</v>
      </c>
      <c r="DC151" s="95">
        <f t="shared" si="267"/>
        <v>9.2245760960392893</v>
      </c>
      <c r="DD151" s="95">
        <f t="shared" si="268"/>
        <v>6.4442406624484407</v>
      </c>
      <c r="DE151" s="13">
        <f t="shared" si="357"/>
        <v>62.898440880889254</v>
      </c>
      <c r="DF151" s="13">
        <f t="shared" si="358"/>
        <v>19.253842152813039</v>
      </c>
      <c r="DG151" s="13">
        <f t="shared" si="359"/>
        <v>11.628078696052004</v>
      </c>
      <c r="DH151" s="13">
        <f t="shared" si="360"/>
        <v>8.8180320965201879</v>
      </c>
      <c r="DI151" s="13">
        <f t="shared" si="269"/>
        <v>7.7983091850123483</v>
      </c>
      <c r="DJ151" s="13">
        <f t="shared" si="270"/>
        <v>7.6227445302326355</v>
      </c>
      <c r="DK151" s="13">
        <f t="shared" si="271"/>
        <v>7.9315616471944814</v>
      </c>
      <c r="DL151" s="13">
        <f t="shared" si="272"/>
        <v>8.5658981918778405</v>
      </c>
      <c r="DM151" s="95">
        <f t="shared" si="273"/>
        <v>62.898440880889254</v>
      </c>
      <c r="DN151" s="95">
        <f t="shared" si="274"/>
        <v>19.253842152813039</v>
      </c>
      <c r="DO151" s="95">
        <f t="shared" si="275"/>
        <v>11.628078696052004</v>
      </c>
      <c r="DP151" s="95">
        <f t="shared" si="276"/>
        <v>8.8180320965201879</v>
      </c>
      <c r="DQ151" s="95">
        <f t="shared" si="277"/>
        <v>7.7983091850123483</v>
      </c>
      <c r="DR151" s="95">
        <f t="shared" si="278"/>
        <v>7.6227445302326355</v>
      </c>
      <c r="DS151" s="95">
        <f t="shared" si="279"/>
        <v>7.9315616471944814</v>
      </c>
      <c r="DT151" s="95">
        <f t="shared" si="280"/>
        <v>8.5658981918778405</v>
      </c>
      <c r="DU151" s="95">
        <f t="shared" si="281"/>
        <v>43.277387186323409</v>
      </c>
      <c r="DV151" s="95">
        <f t="shared" si="282"/>
        <v>15.800368851163949</v>
      </c>
      <c r="DW151" s="95">
        <f t="shared" si="283"/>
        <v>10.773470253344339</v>
      </c>
      <c r="DX151" s="95">
        <f t="shared" si="284"/>
        <v>8.732457538811321</v>
      </c>
      <c r="DY151" s="95">
        <f t="shared" si="285"/>
        <v>7.8678169305833556</v>
      </c>
      <c r="DZ151" s="95">
        <f t="shared" si="286"/>
        <v>7.5585039761185806</v>
      </c>
      <c r="EA151" s="95">
        <f t="shared" si="287"/>
        <v>7.5587410887144673</v>
      </c>
      <c r="EB151" s="95">
        <f t="shared" si="288"/>
        <v>7.7576973673045853</v>
      </c>
      <c r="EC151" s="95">
        <f t="shared" si="289"/>
        <v>43.277387186323409</v>
      </c>
      <c r="ED151" s="95">
        <f t="shared" si="290"/>
        <v>15.800368851163949</v>
      </c>
      <c r="EE151" s="95">
        <f t="shared" si="291"/>
        <v>10.773470253344341</v>
      </c>
      <c r="EF151" s="95">
        <f t="shared" si="292"/>
        <v>8.732457538811321</v>
      </c>
      <c r="EG151" s="95">
        <f t="shared" si="293"/>
        <v>7.8678169305833556</v>
      </c>
      <c r="EH151" s="95">
        <f t="shared" si="294"/>
        <v>7.5585039761185806</v>
      </c>
      <c r="EI151" s="95">
        <f t="shared" si="295"/>
        <v>7.5587410887144673</v>
      </c>
      <c r="EJ151" s="95">
        <f t="shared" si="296"/>
        <v>7.7576973673045853</v>
      </c>
      <c r="EK151" s="95">
        <f t="shared" si="297"/>
        <v>43.277387186323409</v>
      </c>
      <c r="EL151" s="95">
        <f t="shared" si="298"/>
        <v>15.800368851163949</v>
      </c>
      <c r="EM151" s="95">
        <f t="shared" si="299"/>
        <v>10.773470253344341</v>
      </c>
      <c r="EN151" s="95">
        <f t="shared" si="300"/>
        <v>8.732457538811321</v>
      </c>
      <c r="EO151" s="95">
        <f t="shared" si="301"/>
        <v>7.8678169305833556</v>
      </c>
      <c r="EP151" s="95">
        <f t="shared" si="302"/>
        <v>7.5585039761185806</v>
      </c>
      <c r="EQ151" s="95">
        <f t="shared" si="303"/>
        <v>7.5587410887144673</v>
      </c>
      <c r="ER151" s="95">
        <f t="shared" si="304"/>
        <v>7.7576973673045853</v>
      </c>
      <c r="ES151" s="95">
        <f t="shared" si="305"/>
        <v>1</v>
      </c>
      <c r="ET151" s="95">
        <f t="shared" si="306"/>
        <v>1</v>
      </c>
      <c r="EU151" s="95">
        <f t="shared" si="307"/>
        <v>1</v>
      </c>
      <c r="EV151" s="95">
        <f t="shared" si="308"/>
        <v>1</v>
      </c>
      <c r="EW151" s="95">
        <f t="shared" si="309"/>
        <v>1</v>
      </c>
      <c r="EX151" s="95">
        <f t="shared" si="310"/>
        <v>1</v>
      </c>
      <c r="EY151" s="95">
        <f t="shared" si="311"/>
        <v>1</v>
      </c>
      <c r="EZ151" s="95">
        <f t="shared" si="312"/>
        <v>1</v>
      </c>
      <c r="FA151" s="95">
        <f t="shared" si="313"/>
        <v>1</v>
      </c>
      <c r="FB151" s="95">
        <f t="shared" si="314"/>
        <v>1</v>
      </c>
      <c r="FC151" s="95">
        <f t="shared" si="315"/>
        <v>1</v>
      </c>
      <c r="FD151" s="95">
        <f t="shared" si="316"/>
        <v>1</v>
      </c>
      <c r="FE151" s="95">
        <f t="shared" si="317"/>
        <v>1</v>
      </c>
      <c r="FF151" s="95">
        <f t="shared" si="318"/>
        <v>1</v>
      </c>
      <c r="FG151" s="95">
        <f t="shared" si="319"/>
        <v>1</v>
      </c>
      <c r="FH151" s="95">
        <f t="shared" si="320"/>
        <v>1</v>
      </c>
      <c r="FI151" s="95">
        <f t="shared" si="321"/>
        <v>1</v>
      </c>
      <c r="FJ151" s="95">
        <f t="shared" si="322"/>
        <v>1</v>
      </c>
      <c r="FK151" s="95">
        <f t="shared" si="323"/>
        <v>1</v>
      </c>
      <c r="FL151" s="95">
        <f t="shared" si="324"/>
        <v>1</v>
      </c>
      <c r="FM151" s="95">
        <f t="shared" si="325"/>
        <v>1</v>
      </c>
      <c r="FN151" s="95">
        <f t="shared" si="326"/>
        <v>1</v>
      </c>
      <c r="FO151" s="95">
        <f t="shared" si="327"/>
        <v>1</v>
      </c>
      <c r="FP151" s="95">
        <f t="shared" si="328"/>
        <v>1</v>
      </c>
      <c r="FQ151" s="115">
        <f t="shared" si="329"/>
        <v>44.836123164849461</v>
      </c>
      <c r="FR151" s="115">
        <f t="shared" si="330"/>
        <v>13.669367948123458</v>
      </c>
      <c r="FS151" s="115">
        <f t="shared" si="331"/>
        <v>8.2003612114579525</v>
      </c>
      <c r="FT151" s="115">
        <f t="shared" si="332"/>
        <v>6.1390947557909268</v>
      </c>
      <c r="FU151" s="115">
        <f t="shared" si="333"/>
        <v>5.3107394029857264</v>
      </c>
      <c r="FV151" s="115">
        <f t="shared" si="334"/>
        <v>5.0239454009880928</v>
      </c>
      <c r="FW151" s="115">
        <f t="shared" si="335"/>
        <v>5.006929606741136</v>
      </c>
      <c r="FX151" s="115">
        <f t="shared" si="336"/>
        <v>5.837257292553053</v>
      </c>
      <c r="FZ151" s="90">
        <f t="shared" si="361"/>
        <v>5.006929606741136</v>
      </c>
      <c r="GB151" s="18"/>
      <c r="GC151" s="29"/>
      <c r="GE151" s="15"/>
      <c r="GF151" s="15"/>
      <c r="GG151" s="15"/>
      <c r="GI151" s="31"/>
      <c r="GJ151" s="31"/>
      <c r="GK151" s="31"/>
      <c r="IC151" s="28"/>
      <c r="ID151" s="13"/>
      <c r="IE151" s="13"/>
      <c r="IF151" s="13"/>
      <c r="IG151" s="13"/>
      <c r="IH151" s="13"/>
      <c r="II151" s="13"/>
      <c r="IJ151" s="28"/>
      <c r="IK151" s="20"/>
      <c r="IL151" s="13"/>
      <c r="IM151" s="11"/>
      <c r="IN151" s="23"/>
      <c r="IO151" s="13"/>
      <c r="IP151" s="23"/>
      <c r="IQ151" s="28"/>
      <c r="IR151" s="20"/>
      <c r="IS151" s="13"/>
      <c r="IT151" s="20"/>
      <c r="IU151" s="23"/>
      <c r="IV151" s="20"/>
      <c r="IW151" s="23"/>
      <c r="IY151" s="13"/>
      <c r="IZ151" s="25"/>
      <c r="JA151" s="25"/>
      <c r="JB151" s="25"/>
      <c r="JC151" s="25"/>
      <c r="JD151" s="25"/>
      <c r="JE151" s="25"/>
      <c r="JF151" s="25"/>
    </row>
    <row r="152" spans="1:318" ht="13.8" x14ac:dyDescent="0.3">
      <c r="A152" s="92"/>
      <c r="B152" s="5"/>
      <c r="C152" s="5"/>
      <c r="D152" s="5"/>
      <c r="E152" s="5"/>
      <c r="F152" s="5"/>
      <c r="G152" s="5"/>
      <c r="H152" s="5"/>
      <c r="I152" s="4"/>
      <c r="J152" s="4"/>
      <c r="K152" s="4"/>
      <c r="U152" s="4"/>
      <c r="ET152" s="18"/>
      <c r="EU152" s="29"/>
      <c r="EW152" s="15"/>
      <c r="EX152" s="15"/>
      <c r="EY152" s="15"/>
      <c r="EZ152" s="15"/>
      <c r="FA152" s="15"/>
      <c r="FB152" s="15"/>
      <c r="FD152" s="30"/>
      <c r="FI152" s="19"/>
      <c r="FJ152" s="19"/>
      <c r="FK152" s="19"/>
      <c r="FL152" s="19"/>
      <c r="FM152" s="19"/>
      <c r="FN152" s="19"/>
      <c r="FO152" s="19"/>
      <c r="FP152" s="19"/>
      <c r="FQ152" s="19"/>
      <c r="FU152" s="18"/>
      <c r="FW152" s="123"/>
      <c r="FX152" s="123"/>
      <c r="FY152" s="123"/>
      <c r="FZ152" s="123"/>
      <c r="GB152" s="18"/>
      <c r="GC152" s="29"/>
      <c r="GE152" s="15"/>
      <c r="GF152" s="15"/>
      <c r="GG152" s="15"/>
      <c r="GI152" s="31"/>
      <c r="GJ152" s="31"/>
      <c r="GK152" s="31"/>
      <c r="IC152" s="28"/>
      <c r="ID152" s="11"/>
      <c r="IE152" s="13"/>
      <c r="IF152" s="11"/>
      <c r="IG152" s="13"/>
      <c r="IH152" s="13"/>
      <c r="II152" s="13"/>
      <c r="IJ152" s="28"/>
      <c r="IK152" s="11"/>
      <c r="IL152" s="13"/>
      <c r="IM152" s="11"/>
      <c r="IN152" s="23"/>
      <c r="IO152" s="11"/>
      <c r="IP152" s="23"/>
      <c r="IQ152" s="28"/>
      <c r="IR152" s="20"/>
      <c r="IS152" s="13"/>
      <c r="IT152" s="23"/>
      <c r="IU152" s="23"/>
      <c r="IV152" s="23"/>
      <c r="IW152" s="23"/>
      <c r="IY152" s="13"/>
      <c r="IZ152" s="25"/>
      <c r="JA152" s="25"/>
      <c r="JB152" s="25"/>
      <c r="JC152" s="25"/>
      <c r="JD152" s="25"/>
      <c r="JE152" s="25"/>
      <c r="JF152" s="25"/>
    </row>
    <row r="153" spans="1:318" ht="13.8" x14ac:dyDescent="0.3">
      <c r="A153" s="39"/>
      <c r="B153" s="8"/>
      <c r="C153" s="5"/>
      <c r="D153" s="5"/>
      <c r="E153" s="5"/>
      <c r="F153" s="5"/>
      <c r="G153" s="8"/>
      <c r="H153" s="5"/>
      <c r="I153" s="38"/>
      <c r="J153" s="33"/>
      <c r="K153" s="16"/>
      <c r="U153" s="4"/>
      <c r="ET153" s="18"/>
      <c r="EU153" s="29"/>
      <c r="EW153" s="15"/>
      <c r="EX153" s="15"/>
      <c r="EY153" s="15"/>
      <c r="EZ153" s="15"/>
      <c r="FA153" s="15"/>
      <c r="FB153" s="15"/>
      <c r="FD153" s="30"/>
      <c r="FI153" s="19"/>
      <c r="FJ153" s="19"/>
      <c r="FK153" s="19"/>
      <c r="FL153" s="19"/>
      <c r="FM153" s="19"/>
      <c r="FN153" s="19"/>
      <c r="FO153" s="19"/>
      <c r="FP153" s="19"/>
      <c r="FQ153" s="19"/>
      <c r="FU153" s="18"/>
      <c r="FW153" s="123"/>
      <c r="FX153" s="123"/>
      <c r="FY153" s="123"/>
      <c r="FZ153" s="123"/>
      <c r="GB153" s="18"/>
      <c r="GC153" s="29"/>
      <c r="GE153" s="15"/>
      <c r="GF153" s="15"/>
      <c r="GG153" s="15"/>
      <c r="GI153" s="31"/>
      <c r="GJ153" s="31"/>
      <c r="GK153" s="31"/>
      <c r="IC153" s="28"/>
      <c r="ID153" s="11"/>
      <c r="IE153" s="13"/>
      <c r="IF153" s="11"/>
      <c r="IG153" s="13"/>
      <c r="IH153" s="13"/>
      <c r="II153" s="13"/>
      <c r="IJ153" s="28"/>
      <c r="IK153" s="11"/>
      <c r="IL153" s="13"/>
      <c r="IM153" s="22"/>
      <c r="IN153" s="23"/>
      <c r="IO153" s="11"/>
      <c r="IP153" s="23"/>
      <c r="IQ153" s="28"/>
      <c r="IR153" s="20"/>
      <c r="IS153" s="13"/>
      <c r="IT153" s="23"/>
      <c r="IU153" s="23"/>
      <c r="IV153" s="23"/>
      <c r="IW153" s="23"/>
      <c r="IX153" s="28"/>
      <c r="IY153" s="13"/>
      <c r="IZ153" s="25"/>
      <c r="JA153" s="25"/>
      <c r="JB153" s="25"/>
      <c r="JC153" s="25"/>
      <c r="JD153" s="25"/>
      <c r="JE153" s="25"/>
      <c r="JF153" s="25"/>
    </row>
    <row r="154" spans="1:318" ht="13.8" x14ac:dyDescent="0.3">
      <c r="A154" s="5"/>
      <c r="B154" s="18"/>
      <c r="C154" s="5"/>
      <c r="D154" s="5"/>
      <c r="E154" s="5"/>
      <c r="F154" s="5"/>
      <c r="G154" s="18"/>
      <c r="H154" s="5"/>
      <c r="I154" s="5"/>
      <c r="J154" s="33"/>
      <c r="K154" s="33"/>
      <c r="U154" s="4"/>
      <c r="ET154" s="18"/>
      <c r="EU154" s="29"/>
      <c r="EW154" s="15"/>
      <c r="EX154" s="15"/>
      <c r="EY154" s="15"/>
      <c r="EZ154" s="15"/>
      <c r="FA154" s="15"/>
      <c r="FB154" s="15"/>
      <c r="FD154" s="30"/>
      <c r="FI154" s="19"/>
      <c r="FJ154" s="19"/>
      <c r="FK154" s="19"/>
      <c r="FL154" s="19"/>
      <c r="FM154" s="19"/>
      <c r="FN154" s="19"/>
      <c r="FO154" s="19"/>
      <c r="FP154" s="19"/>
      <c r="FQ154" s="19"/>
      <c r="FU154" s="18"/>
      <c r="FW154" s="123"/>
      <c r="FX154" s="123"/>
      <c r="FY154" s="123"/>
      <c r="FZ154" s="123"/>
      <c r="GB154" s="18"/>
      <c r="GC154" s="29"/>
      <c r="GE154" s="15"/>
      <c r="GF154" s="15"/>
      <c r="GG154" s="15"/>
      <c r="GI154" s="31"/>
      <c r="GJ154" s="31"/>
      <c r="GK154" s="31"/>
      <c r="IC154" s="28"/>
      <c r="ID154" s="11"/>
      <c r="IE154" s="13"/>
      <c r="IF154" s="11"/>
      <c r="IG154" s="13"/>
      <c r="IH154" s="13"/>
      <c r="II154" s="13"/>
      <c r="IJ154" s="28"/>
      <c r="IK154" s="11"/>
      <c r="IL154" s="13"/>
      <c r="IM154" s="22"/>
      <c r="IN154" s="23"/>
      <c r="IO154" s="11"/>
      <c r="IP154" s="23"/>
      <c r="IQ154" s="28"/>
      <c r="IR154" s="20"/>
      <c r="IS154" s="13"/>
      <c r="IT154" s="23"/>
      <c r="IU154" s="23"/>
      <c r="IV154" s="23"/>
      <c r="IW154" s="23"/>
      <c r="IX154" s="28"/>
      <c r="IY154" s="13"/>
      <c r="IZ154" s="25"/>
      <c r="JA154" s="25"/>
      <c r="JB154" s="25"/>
      <c r="JC154" s="25"/>
      <c r="JD154" s="25"/>
      <c r="JE154" s="25"/>
      <c r="JF154" s="25"/>
    </row>
    <row r="155" spans="1:318" ht="13.8" x14ac:dyDescent="0.3">
      <c r="A155" s="5"/>
      <c r="B155" s="39"/>
      <c r="C155" s="5"/>
      <c r="D155" s="5"/>
      <c r="E155" s="5"/>
      <c r="F155" s="5"/>
      <c r="G155" s="39"/>
      <c r="H155" s="5"/>
      <c r="I155" s="5"/>
      <c r="J155" s="4"/>
      <c r="K155" s="4"/>
      <c r="U155" s="4"/>
      <c r="ET155" s="18"/>
      <c r="EU155" s="29"/>
      <c r="EW155" s="15"/>
      <c r="EX155" s="15"/>
      <c r="EY155" s="15"/>
      <c r="EZ155" s="15"/>
      <c r="FA155" s="15"/>
      <c r="FB155" s="15"/>
      <c r="FD155" s="30"/>
      <c r="FI155" s="19"/>
      <c r="FJ155" s="19"/>
      <c r="FK155" s="19"/>
      <c r="FL155" s="19"/>
      <c r="FM155" s="19"/>
      <c r="FN155" s="19"/>
      <c r="FO155" s="19"/>
      <c r="FP155" s="19"/>
      <c r="FQ155" s="19"/>
      <c r="FU155" s="18"/>
      <c r="FW155" s="123"/>
      <c r="FX155" s="123"/>
      <c r="FY155" s="123"/>
      <c r="FZ155" s="123"/>
      <c r="GB155" s="18"/>
      <c r="GC155" s="29"/>
      <c r="GE155" s="15"/>
      <c r="GF155" s="15"/>
      <c r="GG155" s="15"/>
      <c r="GI155" s="31"/>
      <c r="GJ155" s="31"/>
      <c r="GK155" s="31"/>
      <c r="GL155" s="27"/>
      <c r="GM155" s="27"/>
      <c r="GN155" s="27"/>
      <c r="GO155" s="27"/>
      <c r="GP155" s="27"/>
      <c r="GQ155" s="27"/>
      <c r="GR155" s="27"/>
      <c r="GS155" s="27"/>
      <c r="GT155" s="27"/>
      <c r="GU155" s="27"/>
      <c r="GV155" s="27"/>
      <c r="GW155" s="27"/>
      <c r="GX155" s="27"/>
      <c r="GY155" s="27"/>
      <c r="GZ155" s="27"/>
      <c r="HA155" s="27"/>
      <c r="HB155" s="27"/>
      <c r="HC155" s="27"/>
      <c r="HD155" s="27"/>
      <c r="HE155" s="27"/>
      <c r="HF155" s="27"/>
      <c r="HG155" s="27"/>
      <c r="HH155" s="27"/>
      <c r="HI155" s="27"/>
      <c r="HJ155" s="27"/>
      <c r="HK155" s="27"/>
      <c r="HL155" s="27"/>
      <c r="HM155" s="27"/>
      <c r="HN155" s="27"/>
      <c r="HO155" s="27"/>
      <c r="HP155" s="27"/>
      <c r="HQ155" s="27"/>
      <c r="HR155" s="27"/>
      <c r="HS155" s="27"/>
      <c r="HT155" s="27"/>
      <c r="HU155" s="27"/>
      <c r="HV155" s="27"/>
      <c r="HW155" s="27"/>
      <c r="HX155" s="27"/>
      <c r="HY155" s="27"/>
      <c r="HZ155" s="27"/>
      <c r="IA155" s="27"/>
      <c r="IB155" s="27"/>
      <c r="IC155" s="28"/>
      <c r="ID155" s="13"/>
      <c r="IE155" s="13"/>
      <c r="IF155" s="13"/>
      <c r="IG155" s="13"/>
      <c r="IH155" s="13"/>
      <c r="II155" s="13"/>
      <c r="IJ155" s="28"/>
      <c r="IK155" s="20"/>
      <c r="IL155" s="13"/>
      <c r="IM155" s="11"/>
      <c r="IN155" s="23"/>
      <c r="IO155" s="13"/>
      <c r="IP155" s="23"/>
      <c r="IQ155" s="28"/>
      <c r="IR155" s="20"/>
      <c r="IS155" s="13"/>
      <c r="IT155" s="20"/>
      <c r="IU155" s="23"/>
      <c r="IV155" s="20"/>
      <c r="IW155" s="23"/>
      <c r="IY155" s="13"/>
      <c r="IZ155" s="25"/>
      <c r="JA155" s="25"/>
      <c r="JB155" s="25"/>
      <c r="JC155" s="25"/>
      <c r="JD155" s="25"/>
      <c r="JE155" s="25"/>
      <c r="JF155" s="25"/>
      <c r="JG155" s="27"/>
      <c r="JH155" s="27"/>
      <c r="JI155" s="27"/>
      <c r="JJ155" s="27"/>
      <c r="JK155" s="27"/>
      <c r="JL155" s="27"/>
      <c r="JM155" s="27"/>
      <c r="JN155" s="27"/>
      <c r="JO155" s="27"/>
      <c r="JP155" s="27"/>
      <c r="JQ155" s="27"/>
      <c r="JR155" s="27"/>
      <c r="JS155" s="27"/>
      <c r="JT155" s="27"/>
      <c r="JU155" s="27"/>
      <c r="JV155" s="27"/>
      <c r="JW155" s="27"/>
      <c r="JX155" s="27"/>
      <c r="JY155" s="27"/>
      <c r="KT155" s="27"/>
      <c r="KU155" s="27"/>
      <c r="KV155" s="27"/>
      <c r="KW155" s="27"/>
      <c r="KX155" s="27"/>
      <c r="KY155" s="27"/>
      <c r="LB155" s="27"/>
      <c r="LC155" s="27"/>
      <c r="LD155" s="27"/>
      <c r="LE155" s="27"/>
      <c r="LF155" s="122"/>
    </row>
    <row r="156" spans="1:318" ht="13.8" x14ac:dyDescent="0.3">
      <c r="A156" s="14"/>
      <c r="B156" s="18"/>
      <c r="C156" s="90"/>
      <c r="D156" s="4"/>
      <c r="E156" s="14"/>
      <c r="F156" s="28"/>
      <c r="G156" s="39"/>
      <c r="H156" s="23"/>
      <c r="I156" s="4"/>
      <c r="J156" s="28"/>
      <c r="K156" s="34"/>
      <c r="U156" s="4"/>
      <c r="X156" s="47"/>
      <c r="Y156" s="47"/>
      <c r="Z156" s="47"/>
      <c r="AA156" s="47"/>
      <c r="AB156" s="47"/>
      <c r="AC156" s="47"/>
      <c r="AD156" s="47"/>
      <c r="AE156" s="47"/>
      <c r="AF156" s="47"/>
      <c r="AG156" s="47"/>
      <c r="AH156" s="47"/>
      <c r="AI156" s="47"/>
      <c r="AJ156" s="47"/>
      <c r="AK156" s="47"/>
      <c r="AL156" s="47"/>
      <c r="AM156" s="47"/>
      <c r="AN156" s="47"/>
      <c r="AO156" s="47"/>
      <c r="AP156" s="47"/>
      <c r="AQ156" s="47"/>
      <c r="AR156" s="47"/>
      <c r="AS156" s="47"/>
      <c r="AT156" s="60"/>
      <c r="AU156" s="47"/>
      <c r="AV156" s="47"/>
      <c r="AW156" s="47"/>
      <c r="AX156" s="47"/>
      <c r="AY156" s="47"/>
      <c r="AZ156" s="47"/>
      <c r="BA156" s="47"/>
      <c r="BB156" s="47"/>
      <c r="BC156" s="47"/>
      <c r="BD156" s="47"/>
      <c r="BE156" s="47"/>
      <c r="BF156" s="47"/>
      <c r="BG156" s="47"/>
      <c r="BH156" s="47"/>
      <c r="BI156" s="47"/>
      <c r="BJ156" s="47"/>
      <c r="BK156" s="47"/>
      <c r="BL156" s="47"/>
      <c r="BM156" s="47"/>
      <c r="BN156" s="47"/>
      <c r="BO156" s="47"/>
      <c r="BP156" s="47"/>
      <c r="BQ156" s="47"/>
      <c r="BR156" s="47"/>
      <c r="BS156" s="47"/>
      <c r="BT156" s="47"/>
      <c r="BU156" s="47"/>
      <c r="BV156" s="47"/>
      <c r="BW156" s="47"/>
      <c r="BX156" s="47"/>
      <c r="BY156" s="47"/>
      <c r="BZ156" s="47"/>
      <c r="CA156" s="47"/>
      <c r="CB156" s="47"/>
      <c r="CC156" s="47"/>
      <c r="CD156" s="47"/>
      <c r="CE156" s="47"/>
      <c r="CF156" s="47"/>
      <c r="CG156" s="47"/>
      <c r="CH156" s="47"/>
      <c r="CI156" s="47"/>
      <c r="CJ156" s="47"/>
      <c r="CK156" s="47"/>
      <c r="CL156" s="47"/>
      <c r="CM156" s="47"/>
      <c r="CN156" s="47"/>
      <c r="CO156" s="47"/>
      <c r="CP156" s="47"/>
      <c r="CQ156" s="47"/>
      <c r="CR156" s="47"/>
      <c r="CS156" s="47"/>
      <c r="CT156" s="47"/>
      <c r="CU156" s="47"/>
      <c r="CV156" s="47"/>
      <c r="CW156" s="47"/>
      <c r="CX156" s="47"/>
      <c r="CY156" s="47"/>
      <c r="CZ156" s="47"/>
      <c r="DA156" s="47"/>
      <c r="DB156" s="47"/>
      <c r="DC156" s="47"/>
      <c r="DD156" s="47"/>
      <c r="DE156" s="47"/>
      <c r="DF156" s="47"/>
      <c r="DG156" s="47"/>
      <c r="DH156" s="47"/>
      <c r="DI156" s="47"/>
      <c r="DJ156" s="47"/>
      <c r="DK156" s="47"/>
      <c r="DL156" s="47"/>
      <c r="DM156" s="47"/>
      <c r="DN156" s="47"/>
      <c r="DO156" s="47"/>
      <c r="DP156" s="47"/>
      <c r="DQ156" s="47"/>
      <c r="DR156" s="47"/>
      <c r="DS156" s="47"/>
      <c r="DT156" s="47"/>
      <c r="DU156" s="47"/>
      <c r="DV156" s="47"/>
      <c r="DW156" s="47"/>
      <c r="DX156" s="47"/>
      <c r="DY156" s="47"/>
      <c r="DZ156" s="47"/>
      <c r="EA156" s="47"/>
      <c r="EB156" s="47"/>
      <c r="EC156" s="47"/>
      <c r="ED156" s="47"/>
      <c r="EE156" s="47"/>
      <c r="EF156" s="47"/>
      <c r="EG156" s="47"/>
      <c r="EH156" s="47"/>
      <c r="EI156" s="47"/>
      <c r="EJ156" s="47"/>
      <c r="EK156" s="47"/>
      <c r="EL156" s="47"/>
      <c r="EM156" s="47"/>
      <c r="EN156" s="47"/>
      <c r="EO156" s="47"/>
      <c r="EP156" s="47"/>
      <c r="EQ156" s="47"/>
      <c r="ER156" s="47"/>
      <c r="ES156" s="47"/>
      <c r="ET156" s="47"/>
      <c r="EU156" s="47"/>
      <c r="EV156" s="47"/>
      <c r="EW156" s="47"/>
      <c r="EX156" s="47"/>
      <c r="EY156" s="47"/>
      <c r="EZ156" s="47"/>
      <c r="FA156" s="47"/>
      <c r="FB156" s="47"/>
      <c r="FC156" s="47"/>
      <c r="FD156" s="47"/>
      <c r="FE156" s="47"/>
      <c r="FF156" s="47"/>
      <c r="FG156" s="47"/>
      <c r="FH156" s="47"/>
      <c r="FI156" s="47"/>
      <c r="FJ156" s="47"/>
      <c r="FK156" s="47"/>
      <c r="FL156" s="47"/>
      <c r="FM156" s="47"/>
      <c r="FN156" s="47"/>
      <c r="FO156" s="47"/>
      <c r="FP156" s="47"/>
      <c r="FQ156" s="47"/>
      <c r="FR156" s="47"/>
      <c r="FS156" s="47"/>
      <c r="FT156" s="47"/>
      <c r="FU156" s="47"/>
      <c r="FW156" s="125"/>
      <c r="FX156" s="125"/>
      <c r="FY156" s="125"/>
      <c r="FZ156" s="125"/>
      <c r="GB156" s="18"/>
      <c r="GC156" s="29"/>
      <c r="GE156" s="15"/>
      <c r="GF156" s="15"/>
      <c r="GG156" s="15"/>
      <c r="GI156" s="31"/>
      <c r="GJ156" s="31"/>
      <c r="GK156" s="31"/>
      <c r="IC156" s="28"/>
      <c r="ID156" s="11"/>
      <c r="IE156" s="13"/>
      <c r="IF156" s="11"/>
      <c r="IG156" s="13"/>
      <c r="IH156" s="13"/>
      <c r="II156" s="13"/>
      <c r="IJ156" s="28"/>
      <c r="IK156" s="11"/>
      <c r="IL156" s="13"/>
      <c r="IM156" s="11"/>
      <c r="IN156" s="23"/>
      <c r="IO156" s="11"/>
      <c r="IP156" s="23"/>
      <c r="IQ156" s="28"/>
      <c r="IR156" s="20"/>
      <c r="IS156" s="13"/>
      <c r="IT156" s="23"/>
      <c r="IU156" s="23"/>
      <c r="IV156" s="23"/>
      <c r="IW156" s="23"/>
      <c r="IY156" s="13"/>
      <c r="IZ156" s="25"/>
      <c r="JA156" s="25"/>
      <c r="JB156" s="25"/>
      <c r="JC156" s="25"/>
      <c r="JD156" s="25"/>
      <c r="JE156" s="25"/>
      <c r="JF156" s="25"/>
    </row>
    <row r="157" spans="1:318" ht="15" x14ac:dyDescent="0.35">
      <c r="A157" s="18"/>
      <c r="B157" s="28"/>
      <c r="C157" s="34"/>
      <c r="D157" s="4"/>
      <c r="E157" s="18"/>
      <c r="F157" s="28"/>
      <c r="G157" s="34"/>
      <c r="H157" s="4"/>
      <c r="I157" s="18"/>
      <c r="J157" s="28"/>
      <c r="K157" s="34"/>
      <c r="X157" s="47"/>
      <c r="Y157" s="47"/>
      <c r="Z157" s="47"/>
      <c r="AA157" s="47"/>
      <c r="AB157" s="47"/>
      <c r="AC157" s="47"/>
      <c r="AD157" s="47"/>
      <c r="AE157" s="47"/>
      <c r="AF157" s="47"/>
      <c r="AG157" s="47"/>
      <c r="AH157" s="47"/>
      <c r="AI157" s="47"/>
      <c r="AJ157" s="47"/>
      <c r="AK157" s="47"/>
      <c r="AL157" s="47">
        <v>0.2006</v>
      </c>
      <c r="AM157" s="47"/>
      <c r="AN157" s="47">
        <v>10000</v>
      </c>
      <c r="AO157" s="47">
        <f>AN157</f>
        <v>10000</v>
      </c>
      <c r="AP157" s="47"/>
      <c r="AQ157" s="47"/>
      <c r="AR157" s="47"/>
      <c r="AS157" s="47"/>
      <c r="AT157" s="60"/>
      <c r="AU157" s="47"/>
      <c r="AV157" s="47"/>
      <c r="AW157" s="47"/>
      <c r="AX157" s="47"/>
      <c r="AY157" s="47"/>
      <c r="AZ157" s="47"/>
      <c r="BA157" s="47"/>
      <c r="BB157" s="47"/>
      <c r="BC157" s="47"/>
      <c r="BD157" s="47"/>
      <c r="BE157" s="47"/>
      <c r="BF157" s="47"/>
      <c r="BG157" s="47"/>
      <c r="BH157" s="47"/>
      <c r="BI157" s="47"/>
      <c r="BJ157" s="47"/>
      <c r="BK157" s="47"/>
      <c r="BL157" s="47"/>
      <c r="BM157" s="47"/>
      <c r="BN157" s="47"/>
      <c r="BO157" s="47"/>
      <c r="BP157" s="47"/>
      <c r="BQ157" s="47"/>
      <c r="BR157" s="47"/>
      <c r="BS157" s="47"/>
      <c r="BT157" s="47"/>
      <c r="BU157" s="47"/>
      <c r="BV157" s="47"/>
      <c r="BW157" s="47"/>
      <c r="BX157" s="47"/>
      <c r="BY157" s="47"/>
      <c r="BZ157" s="47"/>
      <c r="CA157" s="47"/>
      <c r="CB157" s="47"/>
      <c r="CC157" s="47"/>
      <c r="CD157" s="47"/>
      <c r="CE157" s="47"/>
      <c r="CF157" s="47"/>
      <c r="CG157" s="47"/>
      <c r="CH157" s="47"/>
      <c r="CI157" s="47"/>
      <c r="CJ157" s="47"/>
      <c r="CK157" s="47"/>
      <c r="CL157" s="47"/>
      <c r="CM157" s="47"/>
      <c r="CN157" s="47"/>
      <c r="CO157" s="95"/>
      <c r="CP157" s="95"/>
      <c r="CQ157" s="9" t="s">
        <v>83</v>
      </c>
      <c r="CR157" s="95"/>
      <c r="CS157" s="95"/>
      <c r="CT157" s="95"/>
      <c r="CU157" s="95"/>
      <c r="CV157" s="95"/>
      <c r="CW157" s="9"/>
      <c r="CX157" s="9"/>
      <c r="CY157" s="9" t="s">
        <v>84</v>
      </c>
      <c r="CZ157" s="9"/>
      <c r="DA157" s="9"/>
      <c r="DB157" s="9"/>
      <c r="DC157" s="9"/>
      <c r="DD157" s="9"/>
      <c r="DG157" s="17" t="s">
        <v>86</v>
      </c>
      <c r="DO157" s="17" t="s">
        <v>87</v>
      </c>
      <c r="DW157" s="17" t="s">
        <v>85</v>
      </c>
      <c r="EC157" s="4"/>
      <c r="EE157" s="17" t="s">
        <v>88</v>
      </c>
      <c r="EG157" s="4"/>
      <c r="EH157" s="4"/>
      <c r="EI157" s="4"/>
      <c r="EJ157" s="4"/>
      <c r="EK157" s="4"/>
      <c r="EM157" s="17" t="s">
        <v>89</v>
      </c>
      <c r="EN157" s="5"/>
      <c r="EO157" s="5"/>
      <c r="EP157" s="5"/>
      <c r="EQ157" s="5"/>
      <c r="ER157" s="5"/>
      <c r="ES157" s="5"/>
      <c r="ET157" s="5"/>
      <c r="EU157" s="17" t="s">
        <v>90</v>
      </c>
      <c r="FB157" s="18"/>
      <c r="FC157" s="17" t="s">
        <v>91</v>
      </c>
      <c r="FE157" s="15"/>
      <c r="FF157" s="15"/>
      <c r="FG157" s="15"/>
      <c r="FH157" s="15"/>
      <c r="FI157" s="15"/>
      <c r="FJ157" s="15"/>
      <c r="FK157" s="17" t="s">
        <v>92</v>
      </c>
      <c r="FL157" s="30"/>
      <c r="FS157" s="17" t="s">
        <v>93</v>
      </c>
      <c r="FU157" s="19"/>
      <c r="FW157" s="125"/>
      <c r="FX157" s="125"/>
      <c r="FY157" s="125"/>
      <c r="FZ157" s="125"/>
      <c r="GB157" s="18"/>
      <c r="GC157" s="29"/>
      <c r="GE157" s="15"/>
      <c r="GF157" s="15"/>
      <c r="GG157" s="15"/>
      <c r="GI157" s="31"/>
      <c r="GJ157" s="31"/>
      <c r="GK157" s="31"/>
      <c r="IC157" s="28"/>
      <c r="ID157" s="11"/>
      <c r="IE157" s="13"/>
      <c r="IF157" s="11"/>
      <c r="IG157" s="13"/>
      <c r="IH157" s="13"/>
      <c r="II157" s="13"/>
      <c r="IJ157" s="28"/>
      <c r="IK157" s="11"/>
      <c r="IL157" s="13"/>
      <c r="IM157" s="22"/>
      <c r="IN157" s="23"/>
      <c r="IO157" s="11"/>
      <c r="IP157" s="23"/>
      <c r="IQ157" s="28"/>
      <c r="IR157" s="20"/>
      <c r="IS157" s="13"/>
      <c r="IT157" s="23"/>
      <c r="IU157" s="23"/>
      <c r="IV157" s="23"/>
      <c r="IW157" s="23"/>
      <c r="IX157" s="28"/>
      <c r="IY157" s="13"/>
      <c r="IZ157" s="25"/>
      <c r="JA157" s="25"/>
      <c r="JB157" s="25"/>
      <c r="JC157" s="25"/>
      <c r="JD157" s="25"/>
      <c r="JE157" s="25"/>
      <c r="JF157" s="25"/>
    </row>
    <row r="158" spans="1:318" ht="13.8" x14ac:dyDescent="0.3">
      <c r="A158" s="14"/>
      <c r="B158" s="28"/>
      <c r="C158" s="34"/>
      <c r="D158" s="4"/>
      <c r="E158" s="14"/>
      <c r="F158" s="28"/>
      <c r="G158" s="34"/>
      <c r="H158" s="4"/>
      <c r="I158" s="14"/>
      <c r="J158" s="28"/>
      <c r="K158" s="34"/>
      <c r="X158" s="1"/>
      <c r="Y158" s="1"/>
      <c r="Z158" s="1"/>
      <c r="AA158" s="1"/>
      <c r="AB158" s="1"/>
      <c r="AC158" s="1"/>
      <c r="AD158" s="1"/>
      <c r="AE158" s="1"/>
      <c r="AF158" s="1"/>
      <c r="AG158" s="1"/>
      <c r="AH158" s="1"/>
      <c r="AI158" s="1"/>
      <c r="AJ158" s="1"/>
      <c r="AK158" s="1"/>
      <c r="AL158" s="1"/>
      <c r="AM158" s="1"/>
      <c r="AN158" s="1"/>
      <c r="AO158" s="1"/>
      <c r="AP158" s="1"/>
      <c r="AQ158" s="1"/>
      <c r="AR158" s="1"/>
      <c r="AS158" s="1"/>
      <c r="AT158" s="73"/>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9" t="s">
        <v>73</v>
      </c>
      <c r="CP158" s="9" t="s">
        <v>73</v>
      </c>
      <c r="CQ158" s="9" t="s">
        <v>73</v>
      </c>
      <c r="CR158" s="9" t="s">
        <v>73</v>
      </c>
      <c r="CS158" s="9" t="s">
        <v>73</v>
      </c>
      <c r="CT158" s="9"/>
      <c r="CU158" s="9"/>
      <c r="CV158" s="9"/>
      <c r="CW158" s="9" t="s">
        <v>73</v>
      </c>
      <c r="CX158" s="9" t="s">
        <v>73</v>
      </c>
      <c r="CY158" s="9" t="s">
        <v>73</v>
      </c>
      <c r="CZ158" s="9" t="s">
        <v>73</v>
      </c>
      <c r="DA158" s="9" t="s">
        <v>73</v>
      </c>
      <c r="DB158" s="9"/>
      <c r="DC158" s="9"/>
      <c r="DD158" s="9"/>
      <c r="DE158" s="9" t="s">
        <v>73</v>
      </c>
      <c r="DF158" s="9" t="s">
        <v>73</v>
      </c>
      <c r="DG158" s="9" t="s">
        <v>73</v>
      </c>
      <c r="DH158" s="9" t="s">
        <v>73</v>
      </c>
      <c r="DI158" s="9" t="s">
        <v>73</v>
      </c>
      <c r="DJ158" s="9"/>
      <c r="DK158" s="9"/>
      <c r="DL158" s="9"/>
      <c r="DM158" s="9" t="s">
        <v>73</v>
      </c>
      <c r="DN158" s="9" t="s">
        <v>73</v>
      </c>
      <c r="DO158" s="9" t="s">
        <v>73</v>
      </c>
      <c r="DP158" s="9" t="s">
        <v>73</v>
      </c>
      <c r="DQ158" s="9" t="s">
        <v>73</v>
      </c>
      <c r="DR158" s="9"/>
      <c r="DS158" s="9"/>
      <c r="DT158" s="9"/>
      <c r="DU158" s="9" t="s">
        <v>73</v>
      </c>
      <c r="DV158" s="9" t="s">
        <v>73</v>
      </c>
      <c r="DW158" s="9" t="s">
        <v>73</v>
      </c>
      <c r="DX158" s="9" t="s">
        <v>73</v>
      </c>
      <c r="DY158" s="9" t="s">
        <v>73</v>
      </c>
      <c r="DZ158" s="9"/>
      <c r="EA158" s="9"/>
      <c r="EB158" s="9"/>
      <c r="EC158" s="9" t="s">
        <v>73</v>
      </c>
      <c r="ED158" s="9" t="s">
        <v>73</v>
      </c>
      <c r="EE158" s="9" t="s">
        <v>73</v>
      </c>
      <c r="EF158" s="9" t="s">
        <v>73</v>
      </c>
      <c r="EG158" s="9" t="s">
        <v>73</v>
      </c>
      <c r="EH158" s="9"/>
      <c r="EI158" s="9"/>
      <c r="EJ158" s="9"/>
      <c r="EK158" s="9" t="s">
        <v>73</v>
      </c>
      <c r="EL158" s="9" t="s">
        <v>73</v>
      </c>
      <c r="EM158" s="9" t="s">
        <v>73</v>
      </c>
      <c r="EN158" s="9" t="s">
        <v>73</v>
      </c>
      <c r="EO158" s="9" t="s">
        <v>73</v>
      </c>
      <c r="EP158" s="9"/>
      <c r="EQ158" s="9"/>
      <c r="ER158" s="9"/>
      <c r="ES158" s="9" t="s">
        <v>73</v>
      </c>
      <c r="ET158" s="9" t="s">
        <v>73</v>
      </c>
      <c r="EU158" s="9" t="s">
        <v>73</v>
      </c>
      <c r="EV158" s="9" t="s">
        <v>73</v>
      </c>
      <c r="EW158" s="9" t="s">
        <v>73</v>
      </c>
      <c r="EX158" s="9"/>
      <c r="EY158" s="9"/>
      <c r="EZ158" s="9"/>
      <c r="FA158" s="9" t="s">
        <v>73</v>
      </c>
      <c r="FB158" s="9" t="s">
        <v>73</v>
      </c>
      <c r="FC158" s="9" t="s">
        <v>73</v>
      </c>
      <c r="FD158" s="9" t="s">
        <v>73</v>
      </c>
      <c r="FE158" s="9" t="s">
        <v>73</v>
      </c>
      <c r="FF158" s="9"/>
      <c r="FG158" s="9"/>
      <c r="FH158" s="9"/>
      <c r="FI158" s="9" t="s">
        <v>73</v>
      </c>
      <c r="FJ158" s="9" t="s">
        <v>73</v>
      </c>
      <c r="FK158" s="9" t="s">
        <v>73</v>
      </c>
      <c r="FL158" s="9" t="s">
        <v>73</v>
      </c>
      <c r="FM158" s="9" t="s">
        <v>73</v>
      </c>
      <c r="FN158" s="9"/>
      <c r="FO158" s="9"/>
      <c r="FP158" s="9"/>
      <c r="FQ158" s="9" t="s">
        <v>73</v>
      </c>
      <c r="FR158" s="9" t="s">
        <v>73</v>
      </c>
      <c r="FS158" s="9" t="s">
        <v>73</v>
      </c>
      <c r="FT158" s="9" t="s">
        <v>73</v>
      </c>
      <c r="FU158" s="9" t="s">
        <v>73</v>
      </c>
      <c r="FW158" s="126"/>
      <c r="FX158" s="126"/>
      <c r="FY158" s="126"/>
      <c r="FZ158" s="126"/>
      <c r="GB158" s="18"/>
      <c r="GC158" s="29"/>
      <c r="GE158" s="15"/>
      <c r="GF158" s="15"/>
      <c r="GG158" s="15"/>
      <c r="GI158" s="31"/>
      <c r="GJ158" s="31"/>
      <c r="GK158" s="31"/>
      <c r="IC158" s="28"/>
      <c r="ID158" s="13"/>
      <c r="IE158" s="13"/>
      <c r="IF158" s="13"/>
      <c r="IG158" s="13"/>
      <c r="IH158" s="13"/>
      <c r="II158" s="13"/>
      <c r="IJ158" s="28"/>
      <c r="IK158" s="20"/>
      <c r="IL158" s="13"/>
      <c r="IM158" s="11"/>
      <c r="IN158" s="23"/>
      <c r="IO158" s="13"/>
      <c r="IP158" s="23"/>
      <c r="IQ158" s="28"/>
      <c r="IR158" s="20"/>
      <c r="IS158" s="13"/>
      <c r="IT158" s="20"/>
      <c r="IU158" s="23"/>
      <c r="IV158" s="20"/>
      <c r="IW158" s="23"/>
      <c r="IY158" s="13"/>
      <c r="IZ158" s="25"/>
      <c r="JA158" s="25"/>
      <c r="JB158" s="25"/>
      <c r="JC158" s="25"/>
      <c r="JD158" s="25"/>
      <c r="JE158" s="25"/>
      <c r="JF158" s="25"/>
      <c r="KX158" s="11"/>
    </row>
    <row r="159" spans="1:318" ht="15" x14ac:dyDescent="0.35">
      <c r="A159" s="4"/>
      <c r="B159" s="4"/>
      <c r="C159" s="4"/>
      <c r="D159" s="4"/>
      <c r="E159" s="4"/>
      <c r="F159" s="4"/>
      <c r="G159" s="4"/>
      <c r="H159" s="4"/>
      <c r="I159" s="4"/>
      <c r="J159" s="4"/>
      <c r="K159" s="4"/>
      <c r="X159" s="116" t="s">
        <v>72</v>
      </c>
      <c r="Y159" s="117" t="s">
        <v>60</v>
      </c>
      <c r="Z159" s="18" t="s">
        <v>13</v>
      </c>
      <c r="AA159" s="37" t="s">
        <v>62</v>
      </c>
      <c r="AB159" s="37" t="s">
        <v>63</v>
      </c>
      <c r="AC159" s="18" t="s">
        <v>79</v>
      </c>
      <c r="AD159" s="32" t="s">
        <v>16</v>
      </c>
      <c r="AE159" s="32" t="s">
        <v>17</v>
      </c>
      <c r="AF159" s="18" t="s">
        <v>14</v>
      </c>
      <c r="AG159" s="37" t="s">
        <v>64</v>
      </c>
      <c r="AH159" s="37" t="s">
        <v>65</v>
      </c>
      <c r="AI159" s="18" t="s">
        <v>80</v>
      </c>
      <c r="AJ159" s="32" t="s">
        <v>18</v>
      </c>
      <c r="AK159" s="32" t="s">
        <v>19</v>
      </c>
      <c r="AL159" s="18" t="s">
        <v>22</v>
      </c>
      <c r="AM159" s="18" t="s">
        <v>26</v>
      </c>
      <c r="AN159" s="18" t="s">
        <v>68</v>
      </c>
      <c r="AO159" s="18" t="s">
        <v>69</v>
      </c>
      <c r="AP159" s="32" t="s">
        <v>20</v>
      </c>
      <c r="AQ159" s="32" t="s">
        <v>21</v>
      </c>
      <c r="AR159" s="18" t="s">
        <v>15</v>
      </c>
      <c r="AS159" s="11" t="s">
        <v>94</v>
      </c>
      <c r="AT159" s="120" t="s">
        <v>10</v>
      </c>
      <c r="AU159" s="11" t="s">
        <v>59</v>
      </c>
      <c r="AV159" s="11" t="s">
        <v>71</v>
      </c>
      <c r="AW159" s="119" t="s">
        <v>70</v>
      </c>
      <c r="AX159" s="11" t="s">
        <v>23</v>
      </c>
      <c r="AY159" s="11" t="s">
        <v>66</v>
      </c>
      <c r="AZ159" s="9" t="s">
        <v>75</v>
      </c>
      <c r="BA159" s="24" t="s">
        <v>78</v>
      </c>
      <c r="BB159" s="11" t="s">
        <v>77</v>
      </c>
      <c r="BC159" s="11" t="s">
        <v>25</v>
      </c>
      <c r="BD159" s="11" t="s">
        <v>24</v>
      </c>
      <c r="BE159" s="11" t="s">
        <v>67</v>
      </c>
      <c r="BF159" s="9" t="s">
        <v>76</v>
      </c>
      <c r="BG159" s="24" t="s">
        <v>81</v>
      </c>
      <c r="BH159" s="11" t="s">
        <v>82</v>
      </c>
      <c r="BI159" s="114">
        <v>1</v>
      </c>
      <c r="BJ159" s="114">
        <v>2</v>
      </c>
      <c r="BK159" s="114">
        <v>3</v>
      </c>
      <c r="BL159" s="114">
        <v>4</v>
      </c>
      <c r="BM159" s="114">
        <v>5</v>
      </c>
      <c r="BN159" s="114">
        <v>6</v>
      </c>
      <c r="BO159" s="114">
        <v>7</v>
      </c>
      <c r="BP159" s="114">
        <v>8</v>
      </c>
      <c r="BQ159" s="114">
        <v>1</v>
      </c>
      <c r="BR159" s="114">
        <v>2</v>
      </c>
      <c r="BS159" s="114">
        <v>3</v>
      </c>
      <c r="BT159" s="114">
        <v>4</v>
      </c>
      <c r="BU159" s="114">
        <v>5</v>
      </c>
      <c r="BV159" s="114">
        <v>6</v>
      </c>
      <c r="BW159" s="114">
        <v>7</v>
      </c>
      <c r="BX159" s="114">
        <v>8</v>
      </c>
      <c r="BY159" s="114">
        <v>1</v>
      </c>
      <c r="BZ159" s="114">
        <v>2</v>
      </c>
      <c r="CA159" s="114">
        <v>3</v>
      </c>
      <c r="CB159" s="114">
        <v>4</v>
      </c>
      <c r="CC159" s="114">
        <v>5</v>
      </c>
      <c r="CD159" s="114">
        <v>6</v>
      </c>
      <c r="CE159" s="114">
        <v>7</v>
      </c>
      <c r="CF159" s="114">
        <v>8</v>
      </c>
      <c r="CG159" s="114">
        <v>1</v>
      </c>
      <c r="CH159" s="114">
        <v>2</v>
      </c>
      <c r="CI159" s="114">
        <v>3</v>
      </c>
      <c r="CJ159" s="114">
        <v>4</v>
      </c>
      <c r="CK159" s="114">
        <v>5</v>
      </c>
      <c r="CL159" s="114">
        <v>6</v>
      </c>
      <c r="CM159" s="114">
        <v>7</v>
      </c>
      <c r="CN159" s="114">
        <v>8</v>
      </c>
      <c r="CO159" s="9">
        <v>1</v>
      </c>
      <c r="CP159" s="9">
        <v>2</v>
      </c>
      <c r="CQ159" s="9">
        <v>3</v>
      </c>
      <c r="CR159" s="9">
        <v>4</v>
      </c>
      <c r="CS159" s="9">
        <v>5</v>
      </c>
      <c r="CT159" s="9">
        <v>6</v>
      </c>
      <c r="CU159" s="9">
        <v>7</v>
      </c>
      <c r="CV159" s="9">
        <v>8</v>
      </c>
      <c r="CW159" s="9">
        <v>1</v>
      </c>
      <c r="CX159" s="9">
        <v>2</v>
      </c>
      <c r="CY159" s="9">
        <v>3</v>
      </c>
      <c r="CZ159" s="9">
        <v>4</v>
      </c>
      <c r="DA159" s="9">
        <v>5</v>
      </c>
      <c r="DB159" s="9">
        <v>6</v>
      </c>
      <c r="DC159" s="9">
        <v>7</v>
      </c>
      <c r="DD159" s="9">
        <v>8</v>
      </c>
      <c r="DE159" s="9">
        <v>1</v>
      </c>
      <c r="DF159" s="9">
        <v>2</v>
      </c>
      <c r="DG159" s="9">
        <v>3</v>
      </c>
      <c r="DH159" s="9">
        <v>4</v>
      </c>
      <c r="DI159" s="9">
        <v>5</v>
      </c>
      <c r="DJ159" s="9">
        <v>6</v>
      </c>
      <c r="DK159" s="9">
        <v>7</v>
      </c>
      <c r="DL159" s="9">
        <v>8</v>
      </c>
      <c r="DM159" s="9">
        <v>1</v>
      </c>
      <c r="DN159" s="9">
        <v>2</v>
      </c>
      <c r="DO159" s="9">
        <v>3</v>
      </c>
      <c r="DP159" s="9">
        <v>4</v>
      </c>
      <c r="DQ159" s="9">
        <v>5</v>
      </c>
      <c r="DR159" s="9">
        <v>6</v>
      </c>
      <c r="DS159" s="9">
        <v>7</v>
      </c>
      <c r="DT159" s="9">
        <v>8</v>
      </c>
      <c r="DU159" s="9">
        <v>1</v>
      </c>
      <c r="DV159" s="9">
        <v>2</v>
      </c>
      <c r="DW159" s="9">
        <v>3</v>
      </c>
      <c r="DX159" s="9">
        <v>4</v>
      </c>
      <c r="DY159" s="9">
        <v>5</v>
      </c>
      <c r="DZ159" s="9">
        <v>6</v>
      </c>
      <c r="EA159" s="9">
        <v>7</v>
      </c>
      <c r="EB159" s="9">
        <v>8</v>
      </c>
      <c r="EC159" s="9">
        <v>1</v>
      </c>
      <c r="ED159" s="9">
        <v>2</v>
      </c>
      <c r="EE159" s="9">
        <v>3</v>
      </c>
      <c r="EF159" s="9">
        <v>4</v>
      </c>
      <c r="EG159" s="9">
        <v>5</v>
      </c>
      <c r="EH159" s="9">
        <v>6</v>
      </c>
      <c r="EI159" s="9">
        <v>7</v>
      </c>
      <c r="EJ159" s="9">
        <v>8</v>
      </c>
      <c r="EK159" s="9">
        <v>1</v>
      </c>
      <c r="EL159" s="9">
        <v>2</v>
      </c>
      <c r="EM159" s="9">
        <v>3</v>
      </c>
      <c r="EN159" s="9">
        <v>4</v>
      </c>
      <c r="EO159" s="9">
        <v>5</v>
      </c>
      <c r="EP159" s="9">
        <v>6</v>
      </c>
      <c r="EQ159" s="9">
        <v>7</v>
      </c>
      <c r="ER159" s="9">
        <v>8</v>
      </c>
      <c r="ES159" s="9">
        <v>1</v>
      </c>
      <c r="ET159" s="9">
        <v>2</v>
      </c>
      <c r="EU159" s="9">
        <v>3</v>
      </c>
      <c r="EV159" s="9">
        <v>4</v>
      </c>
      <c r="EW159" s="9">
        <v>5</v>
      </c>
      <c r="EX159" s="9">
        <v>6</v>
      </c>
      <c r="EY159" s="9">
        <v>7</v>
      </c>
      <c r="EZ159" s="9">
        <v>8</v>
      </c>
      <c r="FA159" s="9">
        <v>1</v>
      </c>
      <c r="FB159" s="9">
        <v>2</v>
      </c>
      <c r="FC159" s="9">
        <v>3</v>
      </c>
      <c r="FD159" s="9">
        <v>4</v>
      </c>
      <c r="FE159" s="9">
        <v>5</v>
      </c>
      <c r="FF159" s="9">
        <v>6</v>
      </c>
      <c r="FG159" s="9">
        <v>7</v>
      </c>
      <c r="FH159" s="9">
        <v>8</v>
      </c>
      <c r="FI159" s="9">
        <v>1</v>
      </c>
      <c r="FJ159" s="9">
        <v>2</v>
      </c>
      <c r="FK159" s="9">
        <v>3</v>
      </c>
      <c r="FL159" s="9">
        <v>4</v>
      </c>
      <c r="FM159" s="9">
        <v>5</v>
      </c>
      <c r="FN159" s="9">
        <v>6</v>
      </c>
      <c r="FO159" s="9">
        <v>7</v>
      </c>
      <c r="FP159" s="9">
        <v>8</v>
      </c>
      <c r="FQ159" s="9">
        <v>1</v>
      </c>
      <c r="FR159" s="9">
        <v>2</v>
      </c>
      <c r="FS159" s="9">
        <v>3</v>
      </c>
      <c r="FT159" s="9">
        <v>4</v>
      </c>
      <c r="FU159" s="9">
        <v>5</v>
      </c>
      <c r="FV159" s="9">
        <v>6</v>
      </c>
      <c r="FW159" s="9">
        <v>7</v>
      </c>
      <c r="FX159" s="9">
        <v>8</v>
      </c>
      <c r="GB159" s="18"/>
      <c r="GC159" s="29"/>
      <c r="GE159" s="15"/>
      <c r="GF159" s="15"/>
      <c r="GG159" s="15"/>
      <c r="GI159" s="31"/>
      <c r="GJ159" s="31"/>
      <c r="GK159" s="31"/>
      <c r="IC159" s="28"/>
      <c r="ID159" s="13"/>
      <c r="IE159" s="13"/>
      <c r="IF159" s="13"/>
      <c r="IG159" s="13"/>
      <c r="IH159" s="13"/>
      <c r="II159" s="13"/>
      <c r="IJ159" s="28"/>
      <c r="IK159" s="20"/>
      <c r="IL159" s="13"/>
      <c r="IM159" s="11"/>
      <c r="IN159" s="23"/>
      <c r="IO159" s="13"/>
      <c r="IP159" s="23"/>
      <c r="IQ159" s="28"/>
      <c r="IR159" s="20"/>
      <c r="IS159" s="13"/>
      <c r="IT159" s="20"/>
      <c r="IU159" s="23"/>
      <c r="IV159" s="20"/>
      <c r="IW159" s="23"/>
      <c r="IY159" s="13"/>
      <c r="IZ159" s="25"/>
      <c r="JA159" s="25"/>
      <c r="JB159" s="25"/>
      <c r="JC159" s="25"/>
      <c r="JD159" s="25"/>
      <c r="JE159" s="25"/>
      <c r="JF159" s="25"/>
      <c r="KX159" s="11"/>
    </row>
    <row r="160" spans="1:318" ht="13.8" x14ac:dyDescent="0.3">
      <c r="A160" s="33"/>
      <c r="B160" s="16"/>
      <c r="C160" s="16"/>
      <c r="D160" s="4"/>
      <c r="E160" s="33"/>
      <c r="F160" s="4"/>
      <c r="G160" s="4"/>
      <c r="H160" s="4"/>
      <c r="I160" s="16"/>
      <c r="J160" s="16"/>
      <c r="K160" s="16"/>
      <c r="L160" s="5"/>
      <c r="M160" s="5"/>
      <c r="N160" s="5"/>
      <c r="O160" s="5"/>
      <c r="P160" s="5"/>
      <c r="Q160" s="5"/>
      <c r="R160" s="5"/>
      <c r="S160" s="5"/>
      <c r="T160" s="5"/>
      <c r="X160" s="118">
        <v>0.5</v>
      </c>
      <c r="Y160" s="118">
        <v>10</v>
      </c>
      <c r="Z160" s="40">
        <v>1.7999999999999999E-2</v>
      </c>
      <c r="AA160" s="40">
        <v>10000000</v>
      </c>
      <c r="AB160" s="40">
        <v>10000000</v>
      </c>
      <c r="AC160" s="98">
        <v>3900000</v>
      </c>
      <c r="AD160" s="42">
        <v>0.33</v>
      </c>
      <c r="AE160" s="42">
        <v>0.33</v>
      </c>
      <c r="AF160" s="41">
        <v>1.7999999999999999E-2</v>
      </c>
      <c r="AG160" s="40">
        <v>10000000</v>
      </c>
      <c r="AH160" s="40">
        <v>10000000</v>
      </c>
      <c r="AI160" s="98">
        <v>3900000</v>
      </c>
      <c r="AJ160" s="42">
        <v>0.33</v>
      </c>
      <c r="AK160" s="42">
        <v>0.33</v>
      </c>
      <c r="AL160" s="42">
        <f>AL157</f>
        <v>0.2006</v>
      </c>
      <c r="AM160" s="40">
        <v>6000</v>
      </c>
      <c r="AN160" s="40">
        <f>AN157</f>
        <v>10000</v>
      </c>
      <c r="AO160" s="40">
        <f>AO157</f>
        <v>10000</v>
      </c>
      <c r="AP160" s="42">
        <v>0.03</v>
      </c>
      <c r="AQ160" s="42">
        <v>0.03</v>
      </c>
      <c r="AR160" s="4">
        <f>AL160+AF160/2+Z160/2</f>
        <v>0.21860000000000002</v>
      </c>
      <c r="AS160" s="11">
        <f>X160/Y160</f>
        <v>0.05</v>
      </c>
      <c r="AT160" s="15">
        <f>(AA160*Z160)*(AG160*AF160)*AR160^2/(AVERAGE(BD160,AX160)*(AA160*Z160+AG160*AF160))</f>
        <v>4826.322971608126</v>
      </c>
      <c r="AU160" s="19">
        <f>AY160*BE160/(AY160+BE160)*(PI()^2*AL160)/(Y160^2*AN160)</f>
        <v>0.19996166295283049</v>
      </c>
      <c r="AV160" s="13">
        <f>AY160/(AY160+BE160)</f>
        <v>0.5</v>
      </c>
      <c r="AW160" s="11">
        <f>AN160/AO160</f>
        <v>1</v>
      </c>
      <c r="AX160" s="11">
        <f>1-AD160*AE160</f>
        <v>0.8911</v>
      </c>
      <c r="AY160" s="11">
        <f>Z160/AX160*SQRT(AA160*AB160)</f>
        <v>201997.53114128605</v>
      </c>
      <c r="AZ160" s="11">
        <f>SQRT(AB160/AA160)</f>
        <v>1</v>
      </c>
      <c r="BA160" s="11">
        <f>AX160*AC160/SQRT(AA160*AB160)</f>
        <v>0.34752899999999998</v>
      </c>
      <c r="BB160" s="11">
        <f>AZ160*AD160+2*BA160</f>
        <v>1.025058</v>
      </c>
      <c r="BC160" s="11">
        <f>1-AP160*AQ160</f>
        <v>0.99909999999999999</v>
      </c>
      <c r="BD160" s="11">
        <f>1-AJ160*AK160</f>
        <v>0.8911</v>
      </c>
      <c r="BE160" s="11">
        <f>AF160/BD160*SQRT(AG160*AH160)</f>
        <v>201997.53114128605</v>
      </c>
      <c r="BF160" s="11">
        <f>SQRT(AH160/AG160)</f>
        <v>1</v>
      </c>
      <c r="BG160" s="11">
        <f>BD160*AI160/SQRT(AG160*AH160)</f>
        <v>0.34752899999999998</v>
      </c>
      <c r="BH160" s="11">
        <f>BF160*AK160+2*BG160</f>
        <v>1.025058</v>
      </c>
      <c r="BI160" s="121">
        <f t="shared" ref="BI160:BI199" si="364">4*X160^2/(Y160^2)</f>
        <v>0.01</v>
      </c>
      <c r="BJ160" s="121">
        <f>16*X160^2/(3*(BJ159^2+1)*Y160^2)</f>
        <v>2.6666666666666666E-3</v>
      </c>
      <c r="BK160" s="121">
        <f>16*X160^2/(3*(BK159^2+1)*Y160^2)</f>
        <v>1.3333333333333333E-3</v>
      </c>
      <c r="BL160" s="121">
        <f>16*X160^2/(3*(BL159^2+1)*Y160^2)</f>
        <v>7.8431372549019605E-4</v>
      </c>
      <c r="BM160" s="121">
        <f>16*X160^2/(3*(BM159^2+1)*Y160^2)</f>
        <v>5.1282051282051282E-4</v>
      </c>
      <c r="BN160" s="121">
        <f>16*X160^2/(3*(BN159^2+1)*Y160^2)</f>
        <v>3.6036036036036037E-4</v>
      </c>
      <c r="BO160" s="121">
        <f>16*X160^2/(3*(BO159^2+1)*Y160^2)</f>
        <v>2.6666666666666668E-4</v>
      </c>
      <c r="BP160" s="121">
        <f>16*X160^2/(3*(BP159^2+1)*Y160^2)</f>
        <v>2.0512820512820512E-4</v>
      </c>
      <c r="BQ160" s="121">
        <f>4/3</f>
        <v>1.3333333333333333</v>
      </c>
      <c r="BR160" s="121">
        <f t="shared" ref="BR160:BX175" si="365">4/3</f>
        <v>1.3333333333333333</v>
      </c>
      <c r="BS160" s="121">
        <f t="shared" si="365"/>
        <v>1.3333333333333333</v>
      </c>
      <c r="BT160" s="121">
        <f t="shared" si="365"/>
        <v>1.3333333333333333</v>
      </c>
      <c r="BU160" s="121">
        <f t="shared" si="365"/>
        <v>1.3333333333333333</v>
      </c>
      <c r="BV160" s="121">
        <f t="shared" si="365"/>
        <v>1.3333333333333333</v>
      </c>
      <c r="BW160" s="121">
        <f t="shared" si="365"/>
        <v>1.3333333333333333</v>
      </c>
      <c r="BX160" s="121">
        <f t="shared" si="365"/>
        <v>1.3333333333333333</v>
      </c>
      <c r="BY160" s="121">
        <f>4*Y160^2/X160^2</f>
        <v>1600</v>
      </c>
      <c r="BZ160" s="121">
        <f>(BZ159^4+6*BZ159^2+1)/(BZ159^2+1)*(Y160^2/X160^2)</f>
        <v>3279.9999999999995</v>
      </c>
      <c r="CA160" s="121">
        <f>(CA159^4+6*CA159^2+1)/(CA159^2+1)*(Y160^2/X160^2)</f>
        <v>5440</v>
      </c>
      <c r="CB160" s="121">
        <f>(CB159^4+6*CB159^2+1)/(CB159^2+1)*(Y160^2/X160^2)</f>
        <v>8305.8823529411766</v>
      </c>
      <c r="CC160" s="121">
        <f>(CC159^4+6*CC159^2+1)/(CC159^2+1)*(Y160^2/X160^2)</f>
        <v>11938.461538461539</v>
      </c>
      <c r="CD160" s="121">
        <f>(CD159^4+6*CD159^2+1)/(CD159^2+1)*(Y160^2/X160^2)</f>
        <v>16356.756756756758</v>
      </c>
      <c r="CE160" s="121">
        <f>(CE159^4+6*CE159^2+1)/(CE159^2+1)*(Y160^2/X160^2)</f>
        <v>21568</v>
      </c>
      <c r="CF160" s="121">
        <f>(CF159^4+6*CF159^2+1)/(CF159^2+1)*(Y160^2/X160^2)</f>
        <v>27575.384615384617</v>
      </c>
      <c r="CG160" s="121">
        <f>BI160/4</f>
        <v>2.5000000000000001E-3</v>
      </c>
      <c r="CH160" s="121">
        <f t="shared" ref="CH160:CH199" si="366">BJ160/4</f>
        <v>6.6666666666666664E-4</v>
      </c>
      <c r="CI160" s="121">
        <f t="shared" ref="CI160:CI199" si="367">BK160/4</f>
        <v>3.3333333333333332E-4</v>
      </c>
      <c r="CJ160" s="121">
        <f t="shared" ref="CJ160:CJ199" si="368">BL160/4</f>
        <v>1.9607843137254901E-4</v>
      </c>
      <c r="CK160" s="121">
        <f t="shared" ref="CK160:CK199" si="369">BM160/4</f>
        <v>1.2820512820512821E-4</v>
      </c>
      <c r="CL160" s="121">
        <f t="shared" ref="CL160:CL199" si="370">BN160/4</f>
        <v>9.0090090090090091E-5</v>
      </c>
      <c r="CM160" s="121">
        <f t="shared" ref="CM160:CM199" si="371">BO160/4</f>
        <v>6.666666666666667E-5</v>
      </c>
      <c r="CN160" s="121">
        <f t="shared" ref="CN160:CN195" si="372">BP160</f>
        <v>2.0512820512820512E-4</v>
      </c>
      <c r="CO160" s="95">
        <f t="shared" ref="CO160:CO199" si="373">AZ160*BI160*AW160/CG160+(1+AW160/CG160)*BA160*BQ160+BY160/AZ160</f>
        <v>1789.8121719999999</v>
      </c>
      <c r="CP160" s="95">
        <f t="shared" ref="CP160:CP199" si="374">AZ160*BJ160*AW160/CH160+(1+AW160/CH160)*BA160*BR160+BZ160/AZ160</f>
        <v>3979.5213719999992</v>
      </c>
      <c r="CQ160" s="95">
        <f t="shared" ref="CQ160:CQ199" si="375">AZ160*BK160*AW160/CI160+(1+AW160/CI160)*BA160*BS160+CA160/AZ160</f>
        <v>6834.5793720000001</v>
      </c>
      <c r="CR160" s="95">
        <f t="shared" ref="CR160:CR199" si="376">AZ160*BL160*AW160/CJ160+(1+AW160/CJ160)*BA160*BT160+CB160/AZ160</f>
        <v>10673.542924941175</v>
      </c>
      <c r="CS160" s="95">
        <f t="shared" ref="CS160:CS199" si="377">AZ160*BM160*AW160/CK160+(1+AW160/CK160)*BA160*BU160+CC160/AZ160</f>
        <v>15557.226510461538</v>
      </c>
      <c r="CT160" s="95">
        <f t="shared" ref="CT160:CT199" si="378">AZ160*BN160*AW160/CL160+(1+AW160/CL160)*BA160*BV160+CD160/AZ160</f>
        <v>21504.649328756757</v>
      </c>
      <c r="CU160" s="95">
        <f t="shared" ref="CU160:CU199" si="379">AZ160*BO160*AW160/CM160+(1+AW160/CM160)*BA160*BW160+CE160/AZ160</f>
        <v>28523.043372</v>
      </c>
      <c r="CV160" s="95">
        <f t="shared" ref="CV160:CV199" si="380">AZ160*BP160*AW160/CN160+(1+AW160/CN160)*BA160*BX160+CF160/AZ160</f>
        <v>29835.786487384616</v>
      </c>
      <c r="CW160" s="95">
        <f t="shared" ref="CW160:CW199" si="381">BF160*BI160*AW160/CG160+(1+AW160/CG160)*BG160*BQ160+BY160/BF160</f>
        <v>1789.8121719999999</v>
      </c>
      <c r="CX160" s="95">
        <f t="shared" ref="CX160:CX199" si="382">BF160*BJ160*AW160/CH160+(1+AW160/CH160)*BG160*BR160+BZ160/BF160</f>
        <v>3979.5213719999992</v>
      </c>
      <c r="CY160" s="95">
        <f t="shared" ref="CY160:CY199" si="383">BF160*BK160*AW160/CI160+(1+AW160/CI160)*BG160*BS160+CA160/BF160</f>
        <v>6834.5793720000001</v>
      </c>
      <c r="CZ160" s="95">
        <f t="shared" ref="CZ160:CZ199" si="384">BF160*BL160*AW160/CJ160+(1+AW160/CJ160)*BG160*BT160+CB160/BF160</f>
        <v>10673.542924941175</v>
      </c>
      <c r="DA160" s="95">
        <f t="shared" ref="DA160:DA199" si="385">BF160*BM160*AW160/CK160+(1+AW160/CK160)*BG160*BU160+CC160/BF160</f>
        <v>15557.226510461538</v>
      </c>
      <c r="DB160" s="95">
        <f t="shared" ref="DB160:DB199" si="386">BF160*BN160*AW160/CL160+(1+AW160/CL160)*BG160*BV160+CD160/BF160</f>
        <v>21504.649328756757</v>
      </c>
      <c r="DC160" s="95">
        <f t="shared" ref="DC160:DC199" si="387">BF160*BO160*AW160/CM160+(1+AW160/CM160)*BG160*BW160+CE160/BF160</f>
        <v>28523.043372</v>
      </c>
      <c r="DD160" s="95">
        <f t="shared" ref="DD160:DD199" si="388">BF160*BP160*AW160/CN160+(1+AW160/CN160)*BG160*BX160+CF160/BF160</f>
        <v>29835.786487384616</v>
      </c>
      <c r="DE160" s="13">
        <f>AZ160*BI160+2*BB160*BQ160+BY160/AZ160</f>
        <v>1602.7434880000001</v>
      </c>
      <c r="DF160" s="13">
        <f>AZ160*BJ160+2*BB160*BR160+BZ160/AZ160</f>
        <v>3282.7361546666662</v>
      </c>
      <c r="DG160" s="13">
        <f>AZ160*BK160+2*BB160*BS160+CA160/AZ160</f>
        <v>5442.7348213333335</v>
      </c>
      <c r="DH160" s="13">
        <f>AZ160*BL160+2*BB160*BT160+CB160/AZ160</f>
        <v>8308.6166252549028</v>
      </c>
      <c r="DI160" s="13">
        <f t="shared" ref="DI160:DI199" si="389">AZ160*BM160+2*BB160*BU160+CC160/AZ160</f>
        <v>11941.195539282051</v>
      </c>
      <c r="DJ160" s="13">
        <f t="shared" ref="DJ160:DJ199" si="390">AZ160*BN160+2*BB160*BV160+CD160/AZ160</f>
        <v>16359.490605117118</v>
      </c>
      <c r="DK160" s="13">
        <f t="shared" ref="DK160:DK199" si="391">AZ160*BO160+2*BB160*BW160+CE160/AZ160</f>
        <v>21570.733754666668</v>
      </c>
      <c r="DL160" s="13">
        <f t="shared" ref="DL160:DL199" si="392">AZ160*BP160+2*BB160*BX160+CF160/AZ160</f>
        <v>27578.118308512821</v>
      </c>
      <c r="DM160" s="95">
        <f t="shared" ref="DM160:DM199" si="393">BF160*BI160+2*BH160*BQ160+BY160/BF160</f>
        <v>1602.7434880000001</v>
      </c>
      <c r="DN160" s="95">
        <f t="shared" ref="DN160:DN199" si="394">BF160*BJ160+2*BH160*BR160+BZ160/BF160</f>
        <v>3282.7361546666662</v>
      </c>
      <c r="DO160" s="95">
        <f t="shared" ref="DO160:DO199" si="395">BF160*BK160+2*BH160*BS160+CA160/BF160</f>
        <v>5442.7348213333335</v>
      </c>
      <c r="DP160" s="95">
        <f t="shared" ref="DP160:DP199" si="396">BF160*BL160+2*BH160*BT160+CB160/BF160</f>
        <v>8308.6166252549028</v>
      </c>
      <c r="DQ160" s="95">
        <f t="shared" ref="DQ160:DQ199" si="397">BF160*BM160+2*BH160*BU160+CC160/BF160</f>
        <v>11941.195539282051</v>
      </c>
      <c r="DR160" s="95">
        <f t="shared" ref="DR160:DR199" si="398">BF160*BN160+2*BH160*BV160+CD160/BF160</f>
        <v>16359.490605117118</v>
      </c>
      <c r="DS160" s="95">
        <f t="shared" ref="DS160:DS199" si="399">BF160*BO160+2*BH160*BW160+CE160/BF160</f>
        <v>21570.733754666668</v>
      </c>
      <c r="DT160" s="95">
        <f t="shared" ref="DT160:DT199" si="400">BF160*BP160+2*BH160*BX160+CF160/BF160</f>
        <v>27578.118308512821</v>
      </c>
      <c r="DU160" s="95">
        <f t="shared" ref="DU160:DU199" si="401">((AZ160^2+BF160^2)/(2*AZ160*BF160))*BI160*BY160-BB160*BH160*BQ160^2+BQ160/2*(BA160*DM160+BG160*DE160)</f>
        <v>756.79846635999991</v>
      </c>
      <c r="DV160" s="95">
        <f t="shared" ref="DV160:DV199" si="402">((AZ160^2+BF160^2)/(2*AZ160*BF160))*BJ160*BZ160-BB160*BH160*BR160^2+BR160/2*(BA160*DN160+BG160*DF160)</f>
        <v>1528.0066949653326</v>
      </c>
      <c r="DW160" s="95">
        <f t="shared" ref="DW160:DW199" si="403">((AZ160^2+BF160^2)/(2*AZ160*BF160))*BK160*CA160-BB160*BH160*BS160^2+BS160/2*(BA160*DO160+BG160*DG160)</f>
        <v>2527.3962638026665</v>
      </c>
      <c r="DX160" s="95">
        <f t="shared" ref="DX160:DX199" si="404">((AZ160^2+BF160^2)/(2*AZ160*BF160))*BL160*CB160-BB160*BH160*BT160^2+BT160/2*(BA160*DP160+BG160*DH160)</f>
        <v>3854.6267312477967</v>
      </c>
      <c r="DY160" s="95">
        <f t="shared" ref="DY160:DY199" si="405">((AZ160^2+BF160^2)/(2*AZ160*BF160))*BM160*CC160-BB160*BH160*BU160^2+BU160/2*(BA160*DQ160+BG160*DI160)</f>
        <v>5537.4699582351086</v>
      </c>
      <c r="DZ160" s="95">
        <f t="shared" ref="DZ160:DZ199" si="406">((AZ160^2+BF160^2)/(2*AZ160*BF160))*BN160*CD160-BB160*BH160*BV160^2+BV160/2*(BA160*DR160+BG160*DJ160)</f>
        <v>7584.5562182719841</v>
      </c>
      <c r="EA160" s="95">
        <f t="shared" ref="EA160:EA199" si="407">((AZ160^2+BF160^2)/(2*AZ160*BF160))*BO160*CE160-BB160*BH160*BW160^2+BW160/2*(BA160*DS160+BG160*DK160)</f>
        <v>9999.1575188725328</v>
      </c>
      <c r="EB160" s="95">
        <f t="shared" ref="EB160:EB199" si="408">((AZ160^2+BF160^2)/(2*AZ160*BF160))*BP160*CF160-BB160*BH160*BX160^2+BX160/2*(BA160*DT160+BG160*DL160)</f>
        <v>12782.716336842539</v>
      </c>
      <c r="EC160" s="95">
        <f t="shared" ref="EC160:EC199" si="409">BI160*BY160-BB160^2*BQ160^2+BA160*BQ160*DE160</f>
        <v>756.79846635999991</v>
      </c>
      <c r="ED160" s="95">
        <f t="shared" ref="ED160:ED199" si="410">BJ160*BZ160-BB160^2*BR160^2+BA160*BR160*DF160</f>
        <v>1528.0066949653328</v>
      </c>
      <c r="EE160" s="95">
        <f t="shared" ref="EE160:EE199" si="411">BK160*CA160-BB160^2*BS160^2+BA160*BS160*DG160</f>
        <v>2527.3962638026665</v>
      </c>
      <c r="EF160" s="95">
        <f t="shared" ref="EF160:EF199" si="412">BL160*CB160-BB160^2*BT160^2+BA160*BT160*DH160</f>
        <v>3854.6267312477971</v>
      </c>
      <c r="EG160" s="95">
        <f t="shared" ref="EG160:EG199" si="413">BM160*CC160-BB160^2*BU160^2+BA160*BU160*DI160</f>
        <v>5537.4699582351086</v>
      </c>
      <c r="EH160" s="95">
        <f t="shared" ref="EH160:EH199" si="414">BN160*CD160-BB160^2*BV160^2+BA160*BV160*DJ160</f>
        <v>7584.5562182719841</v>
      </c>
      <c r="EI160" s="95">
        <f t="shared" ref="EI160:EI199" si="415">BO160*CE160-BB160^2*BW160^2+BA160*BW160*DK160</f>
        <v>9999.1575188725328</v>
      </c>
      <c r="EJ160" s="95">
        <f t="shared" ref="EJ160:EJ199" si="416">BP160*CF160-BB160^2*BX160^2+BA160*BX160*DL160</f>
        <v>12782.716336842539</v>
      </c>
      <c r="EK160" s="95">
        <f t="shared" ref="EK160:EK199" si="417">BI160*BY160-BH160^2*BQ160^2+BG160*BQ160*DM160</f>
        <v>756.79846635999991</v>
      </c>
      <c r="EL160" s="95">
        <f t="shared" ref="EL160:EL199" si="418">BJ160*BZ160-BH160^2*BR160^2+BG160*BR160*DN160</f>
        <v>1528.0066949653328</v>
      </c>
      <c r="EM160" s="95">
        <f t="shared" ref="EM160:EM199" si="419">BK160*CA160-BH160^2*BS160^2+BG160*BS160*DO160</f>
        <v>2527.3962638026665</v>
      </c>
      <c r="EN160" s="95">
        <f t="shared" ref="EN160:EN199" si="420">BL160*CB160-BH160^2*BT160^2+BG160*BT160*DP160</f>
        <v>3854.6267312477971</v>
      </c>
      <c r="EO160" s="95">
        <f t="shared" ref="EO160:EO199" si="421">BM160*CC160-BH160^2*BU160^2+BG160*BU160*DQ160</f>
        <v>5537.4699582351086</v>
      </c>
      <c r="EP160" s="95">
        <f t="shared" ref="EP160:EP199" si="422">BN160*CD160-BH160^2*BV160^2+BG160*BV160*DR160</f>
        <v>7584.5562182719841</v>
      </c>
      <c r="EQ160" s="95">
        <f t="shared" ref="EQ160:EQ199" si="423">BO160*CE160-BH160^2*BW160^2+BG160*BW160*DS160</f>
        <v>9999.1575188725328</v>
      </c>
      <c r="ER160" s="95">
        <f t="shared" ref="ER160:ER199" si="424">BP160*CF160-BH160^2*BX160^2+BG160*BX160*DT160</f>
        <v>12782.716336842539</v>
      </c>
      <c r="ES160" s="95">
        <f t="shared" ref="ES160:ES199" si="425">AV160+(1-AV160)*DE160/DM160*EK160/EC160</f>
        <v>1</v>
      </c>
      <c r="ET160" s="95">
        <f t="shared" ref="ET160:ET199" si="426">AV160+(1-AV160)*DF160/DN160*EL160/ED160</f>
        <v>1</v>
      </c>
      <c r="EU160" s="95">
        <f t="shared" ref="EU160:EU199" si="427">AV160+(1-AV160)*DG160/DO160*EM160/EE160</f>
        <v>1</v>
      </c>
      <c r="EV160" s="95">
        <f t="shared" ref="EV160:EV199" si="428">AV160+(1-AV160)*DH160/DP160*EN160/EF160</f>
        <v>1</v>
      </c>
      <c r="EW160" s="95">
        <f t="shared" ref="EW160:EW199" si="429">AV160+(1-AV160)*DI160/DQ160*EO160/EG160</f>
        <v>1</v>
      </c>
      <c r="EX160" s="95">
        <f t="shared" ref="EX160:EX199" si="430">AV160+(1-AV160)*DJ160/DR160*EP160/EH160</f>
        <v>1</v>
      </c>
      <c r="EY160" s="95">
        <f t="shared" ref="EY160:EY199" si="431">AV160+(1-AV160)*DK160/DS160*EQ160/EI160</f>
        <v>1</v>
      </c>
      <c r="EZ160" s="95">
        <f t="shared" ref="EZ160:EZ199" si="432">AV160+(1-AV160)*DL160/DT160*ER160/EJ160</f>
        <v>1</v>
      </c>
      <c r="FA160" s="95">
        <f t="shared" ref="FA160:FA199" si="433">AV160^2+2*AV160*(1-AV160)*(DU160/EC160)+(1-AV160)^2*(EK160/EC160)</f>
        <v>1</v>
      </c>
      <c r="FB160" s="95">
        <f t="shared" ref="FB160:FB199" si="434">AV160^2+2*AV160*(1-AV160)*(DV160/ED160)+(1-AV160)^2*(EL160/ED160)</f>
        <v>1</v>
      </c>
      <c r="FC160" s="95">
        <f t="shared" ref="FC160:FC199" si="435">AV160^2+2*AV160*(1-AV160)*(DW160/EE160)+(1-AV160)^2*(EM160/EE160)</f>
        <v>1</v>
      </c>
      <c r="FD160" s="95">
        <f t="shared" ref="FD160:FD199" si="436">AV160^2+2*AV160*(1-AV160)*(DX160/EF160)+(1-AV160)^2*(EN160/EF160)</f>
        <v>1</v>
      </c>
      <c r="FE160" s="95">
        <f t="shared" ref="FE160:FE199" si="437">AV160^2+2*AV160*(1-AV160)*(DY160/EG160)+(1-AV160)^2*(EO160/EG160)</f>
        <v>1</v>
      </c>
      <c r="FF160" s="95">
        <f t="shared" ref="FF160:FF199" si="438">AV160^2+2*AV160*(1-AV160)*(DZ160/EH160)+(1-AV160)^2*(EP160/EH160)</f>
        <v>1</v>
      </c>
      <c r="FG160" s="95">
        <f t="shared" ref="FG160:FG199" si="439">AV160^2+2*AV160*(1-AV160)*(EA160/EI160)+(1-AV160)^2*(EQ160/EI160)</f>
        <v>1</v>
      </c>
      <c r="FH160" s="95">
        <f t="shared" ref="FH160:FH199" si="440">AV160^2+2*AV160*(1-AV160)*(EB160/EJ160)+(1-AV160)^2*(ER160/EJ160)</f>
        <v>1</v>
      </c>
      <c r="FI160" s="95">
        <f t="shared" ref="FI160:FI199" si="441">AV160+(1-AV160)*CO160/CW160*EK160/EC160</f>
        <v>1</v>
      </c>
      <c r="FJ160" s="95">
        <f t="shared" ref="FJ160:FJ199" si="442">AV160+(1-AV160)*CP160/CX160*EL160/ED160</f>
        <v>1</v>
      </c>
      <c r="FK160" s="95">
        <f t="shared" ref="FK160:FK199" si="443">AV160+(1-AV160)*CQ160/CY160*EM160/EE160</f>
        <v>1</v>
      </c>
      <c r="FL160" s="95">
        <f t="shared" ref="FL160:FL199" si="444">AV160+(1-AV160)*CR160/CZ160*EN160/EF160</f>
        <v>1</v>
      </c>
      <c r="FM160" s="95">
        <f t="shared" ref="FM160:FM199" si="445">AV160+(1-AV160)*CS160/DA160*EO160/EG160</f>
        <v>1</v>
      </c>
      <c r="FN160" s="95">
        <f t="shared" ref="FN160:FN199" si="446">AV160+(1-AV160)*CT160/DB160*EP160/EH160</f>
        <v>1</v>
      </c>
      <c r="FO160" s="95">
        <f t="shared" ref="FO160:FO199" si="447">AV160+(1-AV160)*CU160/DC160*EQ160/EI160</f>
        <v>1</v>
      </c>
      <c r="FP160" s="95">
        <f t="shared" ref="FP160:FP199" si="448">AV160+(1-AV160)*CV160/DD160*ER160/EJ160</f>
        <v>1</v>
      </c>
      <c r="FQ160" s="115">
        <f t="shared" ref="FQ160:FQ199" si="449">(ES160*DM160+(1+AW160/CG160)*EK160*AU160)/(FA160+FI160*CW160*AU160+(AW160/CG160)*EK160*AU160^2)</f>
        <v>4.9976898245169954</v>
      </c>
      <c r="FR160" s="115">
        <f t="shared" ref="FR160:FR199" si="450">(ET160*DN160+(1+AW160/CH160)*EL160*AU160)/(FB160+FJ160*CX160*AU160+(AW160/CH160)*EL160*AU160^2)</f>
        <v>4.9966722100615177</v>
      </c>
      <c r="FS160" s="115">
        <f t="shared" ref="FS160:FS199" si="451">(EU160*DO160+(1+AW160/CI160)*EM160*AU160)/(FC160+FK160*CY160*AU160+(AW160/CI160)*EM160*AU160^2)</f>
        <v>4.9980313549322624</v>
      </c>
      <c r="FT160" s="115">
        <f t="shared" ref="FT160:FT199" si="452">(EV160*DP160+(1+AW160/CJ160)*EN160*AU160)/(FD160+FL160*CZ160*AU160+(AW160/CJ160)*EN160*AU160^2)</f>
        <v>4.9989296897447542</v>
      </c>
      <c r="FU160" s="115">
        <f t="shared" ref="FU160:FU199" si="453">(EW160*DQ160+(1+AW160/CK160)*EO160*AU160)/(FE160+FM160*DA160*AU160+(AW160/CK160)*EO160*AU160^2)</f>
        <v>4.9995056928563448</v>
      </c>
      <c r="FV160" s="115">
        <f t="shared" ref="FV160:FV199" si="454">(EX160*DR160+(1+AW160/CL160)*EP160*AU160)/(FF160+FN160*DB160*AU160+(AW160/CL160)*EP160*AU160^2)</f>
        <v>4.9998805853390982</v>
      </c>
      <c r="FW160" s="115">
        <f t="shared" ref="FW160:FW199" si="455">(EY160*DS160+(1+AW160/CM160)*EQ160*AU160)/(FG160+FO160*DC160*AU160+(AW160/CM160)*EQ160*AU160^2)</f>
        <v>5.0001326986116998</v>
      </c>
      <c r="FX160" s="115">
        <f t="shared" ref="FX160:FX199" si="456">(EZ160*DT160+(1+AW160/CN160)*ER160*AU160)/(FH160+FP160*DD160*AU160+(AW160/CN160)*ER160*AU160^2)</f>
        <v>5.0010760743924569</v>
      </c>
      <c r="FZ160" s="90">
        <f>MIN(FQ160:FX160)</f>
        <v>4.9966722100615177</v>
      </c>
      <c r="GB160" s="18"/>
      <c r="GC160" s="29"/>
      <c r="GE160" s="15"/>
      <c r="GF160" s="15"/>
      <c r="GG160" s="15"/>
      <c r="GI160" s="31"/>
      <c r="GJ160" s="31"/>
      <c r="GK160" s="31"/>
      <c r="IC160" s="28"/>
      <c r="ID160" s="11"/>
      <c r="IE160" s="13"/>
      <c r="IF160" s="11"/>
      <c r="IG160" s="13"/>
      <c r="IH160" s="13"/>
      <c r="II160" s="13"/>
      <c r="IJ160" s="28"/>
      <c r="IK160" s="11"/>
      <c r="IL160" s="13"/>
      <c r="IM160" s="11"/>
      <c r="IN160" s="23"/>
      <c r="IO160" s="11"/>
      <c r="IP160" s="23"/>
      <c r="IQ160" s="28"/>
      <c r="IR160" s="20"/>
      <c r="IS160" s="13"/>
      <c r="IT160" s="23"/>
      <c r="IU160" s="23"/>
      <c r="IV160" s="23"/>
      <c r="IW160" s="23"/>
      <c r="IY160" s="13"/>
      <c r="IZ160" s="25"/>
      <c r="JA160" s="25"/>
      <c r="JB160" s="25"/>
      <c r="JC160" s="25"/>
      <c r="JD160" s="25"/>
      <c r="JE160" s="25"/>
      <c r="JF160" s="25"/>
      <c r="KX160" s="11"/>
    </row>
    <row r="161" spans="1:317" ht="13.8" x14ac:dyDescent="0.3">
      <c r="A161" s="16"/>
      <c r="B161" s="73"/>
      <c r="C161" s="74"/>
      <c r="D161" s="16"/>
      <c r="E161" s="16"/>
      <c r="F161" s="16"/>
      <c r="G161" s="74"/>
      <c r="H161" s="16"/>
      <c r="I161" s="16"/>
      <c r="J161" s="16"/>
      <c r="K161" s="16"/>
      <c r="L161" s="5"/>
      <c r="M161" s="5"/>
      <c r="N161" s="5"/>
      <c r="O161" s="5"/>
      <c r="P161" s="5"/>
      <c r="Q161" s="5"/>
      <c r="R161" s="5"/>
      <c r="S161" s="5"/>
      <c r="T161" s="5"/>
      <c r="X161" s="118">
        <v>1</v>
      </c>
      <c r="Y161" s="118">
        <v>10</v>
      </c>
      <c r="Z161" s="40">
        <v>1.7999999999999999E-2</v>
      </c>
      <c r="AA161" s="40">
        <v>10000000</v>
      </c>
      <c r="AB161" s="40">
        <v>10000000</v>
      </c>
      <c r="AC161" s="98">
        <v>3900000</v>
      </c>
      <c r="AD161" s="42">
        <v>0.33</v>
      </c>
      <c r="AE161" s="42">
        <v>0.33</v>
      </c>
      <c r="AF161" s="41">
        <v>1.7999999999999999E-2</v>
      </c>
      <c r="AG161" s="40">
        <v>10000000</v>
      </c>
      <c r="AH161" s="40">
        <v>10000000</v>
      </c>
      <c r="AI161" s="98">
        <v>3900000</v>
      </c>
      <c r="AJ161" s="42">
        <v>0.33</v>
      </c>
      <c r="AK161" s="42">
        <v>0.33</v>
      </c>
      <c r="AL161" s="42">
        <f>AL157</f>
        <v>0.2006</v>
      </c>
      <c r="AM161" s="40">
        <v>6000</v>
      </c>
      <c r="AN161" s="40">
        <f>AN157</f>
        <v>10000</v>
      </c>
      <c r="AO161" s="40">
        <f>AO157</f>
        <v>10000</v>
      </c>
      <c r="AP161" s="42">
        <v>0.03</v>
      </c>
      <c r="AQ161" s="42">
        <v>0.03</v>
      </c>
      <c r="AR161" s="4">
        <f t="shared" ref="AR161:AR199" si="457">AL161+AF161/2+Z161/2</f>
        <v>0.21860000000000002</v>
      </c>
      <c r="AS161" s="11">
        <f t="shared" ref="AS161:AS199" si="458">X161/Y161</f>
        <v>0.1</v>
      </c>
      <c r="AT161" s="15">
        <f t="shared" ref="AT161:AT199" si="459">(AA161*Z161)*(AG161*AF161)*AR161^2/(AVERAGE(BD161,AX161)*(AA161*Z161+AG161*AF161))</f>
        <v>4826.322971608126</v>
      </c>
      <c r="AU161" s="19">
        <f t="shared" ref="AU161:AU199" si="460">AY161*BE161/(AY161+BE161)*(PI()^2*AL161)/(Y161^2*AN161)</f>
        <v>0.19996166295283049</v>
      </c>
      <c r="AV161" s="13">
        <f t="shared" ref="AV161:AV199" si="461">AY161/(AY161+BE161)</f>
        <v>0.5</v>
      </c>
      <c r="AW161" s="11">
        <f t="shared" ref="AW161:AW199" si="462">AN161/AO161</f>
        <v>1</v>
      </c>
      <c r="AX161" s="11">
        <f t="shared" ref="AX161:AX199" si="463">1-AD161*AE161</f>
        <v>0.8911</v>
      </c>
      <c r="AY161" s="11">
        <f t="shared" ref="AY161:AY199" si="464">Z161/AX161*SQRT(AA161*AB161)</f>
        <v>201997.53114128605</v>
      </c>
      <c r="AZ161" s="11">
        <f t="shared" ref="AZ161:AZ199" si="465">SQRT(AB161/AA161)</f>
        <v>1</v>
      </c>
      <c r="BA161" s="11">
        <f t="shared" ref="BA161:BA199" si="466">AX161*AC161/SQRT(AA161*AB161)</f>
        <v>0.34752899999999998</v>
      </c>
      <c r="BB161" s="11">
        <f t="shared" ref="BB161:BB199" si="467">AZ161*AD161+2*BA161</f>
        <v>1.025058</v>
      </c>
      <c r="BC161" s="11">
        <f t="shared" ref="BC161:BC199" si="468">1-AP161*AQ161</f>
        <v>0.99909999999999999</v>
      </c>
      <c r="BD161" s="11">
        <f t="shared" ref="BD161:BD199" si="469">1-AJ161*AK161</f>
        <v>0.8911</v>
      </c>
      <c r="BE161" s="11">
        <f t="shared" ref="BE161:BE199" si="470">AF161/BD161*SQRT(AG161*AH161)</f>
        <v>201997.53114128605</v>
      </c>
      <c r="BF161" s="11">
        <f t="shared" ref="BF161:BF199" si="471">SQRT(AH161/AG161)</f>
        <v>1</v>
      </c>
      <c r="BG161" s="11">
        <f t="shared" ref="BG161:BG199" si="472">BD161*AI161/SQRT(AG161*AH161)</f>
        <v>0.34752899999999998</v>
      </c>
      <c r="BH161" s="11">
        <f t="shared" ref="BH161:BH199" si="473">BF161*AK161+2*BG161</f>
        <v>1.025058</v>
      </c>
      <c r="BI161" s="121">
        <f t="shared" si="364"/>
        <v>0.04</v>
      </c>
      <c r="BJ161" s="121">
        <f>16*X161^2/(3*(BJ159^2+1)*Y161^2)</f>
        <v>1.0666666666666666E-2</v>
      </c>
      <c r="BK161" s="121">
        <f>16*X161^2/(3*(BK159^2+1)*Y161^2)</f>
        <v>5.3333333333333332E-3</v>
      </c>
      <c r="BL161" s="121">
        <f>16*X161^2/(3*(BL159^2+1)*Y161^2)</f>
        <v>3.1372549019607842E-3</v>
      </c>
      <c r="BM161" s="121">
        <f>16*X161^2/(3*(BM159^2+1)*Y161^2)</f>
        <v>2.0512820512820513E-3</v>
      </c>
      <c r="BN161" s="121">
        <f>16*X161^2/(3*(BN159^2+1)*Y161^2)</f>
        <v>1.4414414414414415E-3</v>
      </c>
      <c r="BO161" s="121">
        <f>16*X161^2/(3*(BO159^2+1)*Y161^2)</f>
        <v>1.0666666666666667E-3</v>
      </c>
      <c r="BP161" s="121">
        <f>16*X161^2/(3*(BP159^2+1)*Y161^2)</f>
        <v>8.2051282051282047E-4</v>
      </c>
      <c r="BQ161" s="121">
        <f t="shared" ref="BQ161:BX199" si="474">4/3</f>
        <v>1.3333333333333333</v>
      </c>
      <c r="BR161" s="121">
        <f t="shared" si="365"/>
        <v>1.3333333333333333</v>
      </c>
      <c r="BS161" s="121">
        <f t="shared" si="365"/>
        <v>1.3333333333333333</v>
      </c>
      <c r="BT161" s="121">
        <f t="shared" si="365"/>
        <v>1.3333333333333333</v>
      </c>
      <c r="BU161" s="121">
        <f t="shared" si="365"/>
        <v>1.3333333333333333</v>
      </c>
      <c r="BV161" s="121">
        <f t="shared" si="365"/>
        <v>1.3333333333333333</v>
      </c>
      <c r="BW161" s="121">
        <f t="shared" si="365"/>
        <v>1.3333333333333333</v>
      </c>
      <c r="BX161" s="121">
        <f t="shared" si="365"/>
        <v>1.3333333333333333</v>
      </c>
      <c r="BY161" s="121">
        <f t="shared" ref="BY161:BY199" si="475">4*Y161^2/X161^2</f>
        <v>400</v>
      </c>
      <c r="BZ161" s="121">
        <f>(BZ159^4+6*BZ159^2+1)/(BZ159^2+1)*(Y161^2/X161^2)</f>
        <v>819.99999999999989</v>
      </c>
      <c r="CA161" s="121">
        <f>(CA159^4+6*CA159^2+1)/(CA159^2+1)*(Y161^2/X161^2)</f>
        <v>1360</v>
      </c>
      <c r="CB161" s="121">
        <f>(CB159^4+6*CB159^2+1)/(CB159^2+1)*(Y161^2/X161^2)</f>
        <v>2076.4705882352941</v>
      </c>
      <c r="CC161" s="121">
        <f>(CC159^4+6*CC159^2+1)/(CC159^2+1)*(Y161^2/X161^2)</f>
        <v>2984.6153846153848</v>
      </c>
      <c r="CD161" s="121">
        <f>(CD159^4+6*CD159^2+1)/(CD159^2+1)*(Y161^2/X161^2)</f>
        <v>4089.1891891891896</v>
      </c>
      <c r="CE161" s="121">
        <f>(CE159^4+6*CE159^2+1)/(CE159^2+1)*(Y161^2/X161^2)</f>
        <v>5392</v>
      </c>
      <c r="CF161" s="121">
        <f>(CF159^4+6*CF159^2+1)/(CF159^2+1)*(Y161^2/X161^2)</f>
        <v>6893.8461538461543</v>
      </c>
      <c r="CG161" s="121">
        <f t="shared" ref="CG161:CG199" si="476">BI161/4</f>
        <v>0.01</v>
      </c>
      <c r="CH161" s="121">
        <f t="shared" si="366"/>
        <v>2.6666666666666666E-3</v>
      </c>
      <c r="CI161" s="121">
        <f t="shared" si="367"/>
        <v>1.3333333333333333E-3</v>
      </c>
      <c r="CJ161" s="121">
        <f t="shared" si="368"/>
        <v>7.8431372549019605E-4</v>
      </c>
      <c r="CK161" s="121">
        <f t="shared" si="369"/>
        <v>5.1282051282051282E-4</v>
      </c>
      <c r="CL161" s="121">
        <f t="shared" si="370"/>
        <v>3.6036036036036037E-4</v>
      </c>
      <c r="CM161" s="121">
        <f t="shared" si="371"/>
        <v>2.6666666666666668E-4</v>
      </c>
      <c r="CN161" s="121">
        <f t="shared" si="372"/>
        <v>8.2051282051282047E-4</v>
      </c>
      <c r="CO161" s="95">
        <f t="shared" si="373"/>
        <v>450.80057199999999</v>
      </c>
      <c r="CP161" s="95">
        <f t="shared" si="374"/>
        <v>998.22787199999982</v>
      </c>
      <c r="CQ161" s="95">
        <f t="shared" si="375"/>
        <v>1711.9923719999999</v>
      </c>
      <c r="CR161" s="95">
        <f t="shared" si="376"/>
        <v>2671.733260235294</v>
      </c>
      <c r="CS161" s="95">
        <f t="shared" si="377"/>
        <v>3892.6541566153846</v>
      </c>
      <c r="CT161" s="95">
        <f t="shared" si="378"/>
        <v>5379.5098611891899</v>
      </c>
      <c r="CU161" s="95">
        <f t="shared" si="379"/>
        <v>7134.1083719999997</v>
      </c>
      <c r="CV161" s="95">
        <f t="shared" si="380"/>
        <v>7460.0441508461545</v>
      </c>
      <c r="CW161" s="95">
        <f t="shared" si="381"/>
        <v>450.80057199999999</v>
      </c>
      <c r="CX161" s="95">
        <f t="shared" si="382"/>
        <v>998.22787199999982</v>
      </c>
      <c r="CY161" s="95">
        <f t="shared" si="383"/>
        <v>1711.9923719999999</v>
      </c>
      <c r="CZ161" s="95">
        <f t="shared" si="384"/>
        <v>2671.733260235294</v>
      </c>
      <c r="DA161" s="95">
        <f t="shared" si="385"/>
        <v>3892.6541566153846</v>
      </c>
      <c r="DB161" s="95">
        <f t="shared" si="386"/>
        <v>5379.5098611891899</v>
      </c>
      <c r="DC161" s="95">
        <f t="shared" si="387"/>
        <v>7134.1083719999997</v>
      </c>
      <c r="DD161" s="95">
        <f t="shared" si="388"/>
        <v>7460.0441508461545</v>
      </c>
      <c r="DE161" s="13">
        <f t="shared" ref="DE161:DE199" si="477">AZ161*BI161+2*BB161*BQ161+BY161/AZ161</f>
        <v>402.77348799999999</v>
      </c>
      <c r="DF161" s="13">
        <f t="shared" ref="DF161:DF199" si="478">AZ161*BJ161+2*BB161*BR161+BZ161/AZ161</f>
        <v>822.74415466666653</v>
      </c>
      <c r="DG161" s="13">
        <f t="shared" ref="DG161:DG199" si="479">AZ161*BK161+2*BB161*BS161+CA161/AZ161</f>
        <v>1362.7388213333334</v>
      </c>
      <c r="DH161" s="13">
        <f t="shared" ref="DH161:DH199" si="480">AZ161*BL161+2*BB161*BT161+CB161/AZ161</f>
        <v>2079.207213490196</v>
      </c>
      <c r="DI161" s="13">
        <f t="shared" si="389"/>
        <v>2987.3509238974361</v>
      </c>
      <c r="DJ161" s="13">
        <f t="shared" si="390"/>
        <v>4091.9241186306313</v>
      </c>
      <c r="DK161" s="13">
        <f t="shared" si="391"/>
        <v>5394.7345546666666</v>
      </c>
      <c r="DL161" s="13">
        <f t="shared" si="392"/>
        <v>6896.5804623589747</v>
      </c>
      <c r="DM161" s="95">
        <f t="shared" si="393"/>
        <v>402.77348799999999</v>
      </c>
      <c r="DN161" s="95">
        <f t="shared" si="394"/>
        <v>822.74415466666653</v>
      </c>
      <c r="DO161" s="95">
        <f t="shared" si="395"/>
        <v>1362.7388213333334</v>
      </c>
      <c r="DP161" s="95">
        <f t="shared" si="396"/>
        <v>2079.207213490196</v>
      </c>
      <c r="DQ161" s="95">
        <f t="shared" si="397"/>
        <v>2987.3509238974361</v>
      </c>
      <c r="DR161" s="95">
        <f t="shared" si="398"/>
        <v>4091.9241186306313</v>
      </c>
      <c r="DS161" s="95">
        <f t="shared" si="399"/>
        <v>5394.7345546666666</v>
      </c>
      <c r="DT161" s="95">
        <f t="shared" si="400"/>
        <v>6896.5804623589747</v>
      </c>
      <c r="DU161" s="95">
        <f t="shared" si="401"/>
        <v>200.76596751999995</v>
      </c>
      <c r="DV161" s="95">
        <f t="shared" si="402"/>
        <v>388.11528194133319</v>
      </c>
      <c r="DW161" s="95">
        <f t="shared" si="403"/>
        <v>636.84035729066659</v>
      </c>
      <c r="DX161" s="95">
        <f t="shared" si="404"/>
        <v>968.09283329956156</v>
      </c>
      <c r="DY161" s="95">
        <f t="shared" si="405"/>
        <v>1388.5090711151086</v>
      </c>
      <c r="DZ161" s="95">
        <f t="shared" si="406"/>
        <v>1900.1094002957682</v>
      </c>
      <c r="EA161" s="95">
        <f t="shared" si="407"/>
        <v>2503.6524175701329</v>
      </c>
      <c r="EB161" s="95">
        <f t="shared" si="408"/>
        <v>3199.4707819945402</v>
      </c>
      <c r="EC161" s="95">
        <f t="shared" si="409"/>
        <v>200.76596751999998</v>
      </c>
      <c r="ED161" s="95">
        <f t="shared" si="410"/>
        <v>388.11528194133325</v>
      </c>
      <c r="EE161" s="95">
        <f t="shared" si="411"/>
        <v>636.84035729066659</v>
      </c>
      <c r="EF161" s="95">
        <f t="shared" si="412"/>
        <v>968.09283329956156</v>
      </c>
      <c r="EG161" s="95">
        <f t="shared" si="413"/>
        <v>1388.5090711151083</v>
      </c>
      <c r="EH161" s="95">
        <f t="shared" si="414"/>
        <v>1900.1094002957682</v>
      </c>
      <c r="EI161" s="95">
        <f t="shared" si="415"/>
        <v>2503.6524175701329</v>
      </c>
      <c r="EJ161" s="95">
        <f t="shared" si="416"/>
        <v>3199.4707819945402</v>
      </c>
      <c r="EK161" s="95">
        <f t="shared" si="417"/>
        <v>200.76596751999998</v>
      </c>
      <c r="EL161" s="95">
        <f t="shared" si="418"/>
        <v>388.11528194133325</v>
      </c>
      <c r="EM161" s="95">
        <f t="shared" si="419"/>
        <v>636.84035729066659</v>
      </c>
      <c r="EN161" s="95">
        <f t="shared" si="420"/>
        <v>968.09283329956156</v>
      </c>
      <c r="EO161" s="95">
        <f t="shared" si="421"/>
        <v>1388.5090711151083</v>
      </c>
      <c r="EP161" s="95">
        <f t="shared" si="422"/>
        <v>1900.1094002957682</v>
      </c>
      <c r="EQ161" s="95">
        <f t="shared" si="423"/>
        <v>2503.6524175701329</v>
      </c>
      <c r="ER161" s="95">
        <f t="shared" si="424"/>
        <v>3199.4707819945402</v>
      </c>
      <c r="ES161" s="95">
        <f t="shared" si="425"/>
        <v>1</v>
      </c>
      <c r="ET161" s="95">
        <f t="shared" si="426"/>
        <v>1</v>
      </c>
      <c r="EU161" s="95">
        <f t="shared" si="427"/>
        <v>1</v>
      </c>
      <c r="EV161" s="95">
        <f t="shared" si="428"/>
        <v>1</v>
      </c>
      <c r="EW161" s="95">
        <f t="shared" si="429"/>
        <v>1</v>
      </c>
      <c r="EX161" s="95">
        <f t="shared" si="430"/>
        <v>1</v>
      </c>
      <c r="EY161" s="95">
        <f t="shared" si="431"/>
        <v>1</v>
      </c>
      <c r="EZ161" s="95">
        <f t="shared" si="432"/>
        <v>1</v>
      </c>
      <c r="FA161" s="95">
        <f t="shared" si="433"/>
        <v>1</v>
      </c>
      <c r="FB161" s="95">
        <f t="shared" si="434"/>
        <v>1</v>
      </c>
      <c r="FC161" s="95">
        <f t="shared" si="435"/>
        <v>1</v>
      </c>
      <c r="FD161" s="95">
        <f t="shared" si="436"/>
        <v>1</v>
      </c>
      <c r="FE161" s="95">
        <f t="shared" si="437"/>
        <v>1</v>
      </c>
      <c r="FF161" s="95">
        <f t="shared" si="438"/>
        <v>1</v>
      </c>
      <c r="FG161" s="95">
        <f t="shared" si="439"/>
        <v>1</v>
      </c>
      <c r="FH161" s="95">
        <f t="shared" si="440"/>
        <v>1</v>
      </c>
      <c r="FI161" s="95">
        <f t="shared" si="441"/>
        <v>1</v>
      </c>
      <c r="FJ161" s="95">
        <f t="shared" si="442"/>
        <v>1</v>
      </c>
      <c r="FK161" s="95">
        <f t="shared" si="443"/>
        <v>1</v>
      </c>
      <c r="FL161" s="95">
        <f t="shared" si="444"/>
        <v>1</v>
      </c>
      <c r="FM161" s="95">
        <f t="shared" si="445"/>
        <v>1</v>
      </c>
      <c r="FN161" s="95">
        <f t="shared" si="446"/>
        <v>1</v>
      </c>
      <c r="FO161" s="95">
        <f t="shared" si="447"/>
        <v>1</v>
      </c>
      <c r="FP161" s="95">
        <f t="shared" si="448"/>
        <v>1</v>
      </c>
      <c r="FQ161" s="115">
        <f t="shared" si="449"/>
        <v>4.9865469729463809</v>
      </c>
      <c r="FR161" s="115">
        <f t="shared" si="450"/>
        <v>4.983869788226766</v>
      </c>
      <c r="FS161" s="115">
        <f t="shared" si="451"/>
        <v>4.9892869733925735</v>
      </c>
      <c r="FT161" s="115">
        <f t="shared" si="452"/>
        <v>4.9928617323120106</v>
      </c>
      <c r="FU161" s="115">
        <f t="shared" si="453"/>
        <v>4.9951566429111951</v>
      </c>
      <c r="FV161" s="115">
        <f t="shared" si="454"/>
        <v>4.9966518460934441</v>
      </c>
      <c r="FW161" s="115">
        <f t="shared" si="455"/>
        <v>4.9976580885093345</v>
      </c>
      <c r="FX161" s="115">
        <f t="shared" si="456"/>
        <v>5.0014116189496516</v>
      </c>
      <c r="FZ161" s="90">
        <f t="shared" ref="FZ161:FZ199" si="481">MIN(FQ161:FX161)</f>
        <v>4.983869788226766</v>
      </c>
      <c r="GB161" s="18"/>
      <c r="GC161" s="29"/>
      <c r="GE161" s="15"/>
      <c r="GF161" s="15"/>
      <c r="GG161" s="15"/>
      <c r="GI161" s="31"/>
      <c r="GJ161" s="31"/>
      <c r="GK161" s="31"/>
      <c r="IC161" s="28"/>
      <c r="ID161" s="11"/>
      <c r="IE161" s="13"/>
      <c r="IF161" s="11"/>
      <c r="IG161" s="13"/>
      <c r="IH161" s="13"/>
      <c r="II161" s="13"/>
      <c r="IJ161" s="28"/>
      <c r="IK161" s="11"/>
      <c r="IL161" s="13"/>
      <c r="IM161" s="22"/>
      <c r="IN161" s="23"/>
      <c r="IO161" s="11"/>
      <c r="IP161" s="23"/>
      <c r="IQ161" s="28"/>
      <c r="IR161" s="20"/>
      <c r="IS161" s="13"/>
      <c r="IT161" s="23"/>
      <c r="IU161" s="23"/>
      <c r="IV161" s="23"/>
      <c r="IW161" s="23"/>
      <c r="IX161" s="28"/>
      <c r="IY161" s="13"/>
      <c r="IZ161" s="25"/>
      <c r="JA161" s="25"/>
      <c r="JB161" s="25"/>
      <c r="JC161" s="25"/>
      <c r="JD161" s="25"/>
      <c r="JE161" s="25"/>
      <c r="JF161" s="25"/>
      <c r="KX161" s="11"/>
    </row>
    <row r="162" spans="1:317" ht="13.8" x14ac:dyDescent="0.3">
      <c r="A162" s="16"/>
      <c r="B162" s="75"/>
      <c r="C162" s="74"/>
      <c r="D162" s="76"/>
      <c r="E162" s="76"/>
      <c r="F162" s="77"/>
      <c r="G162" s="74"/>
      <c r="H162" s="76"/>
      <c r="I162" s="76"/>
      <c r="J162" s="76"/>
      <c r="K162" s="16"/>
      <c r="L162" s="5"/>
      <c r="M162" s="5"/>
      <c r="N162" s="5"/>
      <c r="O162" s="5"/>
      <c r="P162" s="5"/>
      <c r="Q162" s="5"/>
      <c r="R162" s="5"/>
      <c r="S162" s="5"/>
      <c r="T162" s="5"/>
      <c r="X162" s="118">
        <v>1.5</v>
      </c>
      <c r="Y162" s="118">
        <v>10</v>
      </c>
      <c r="Z162" s="40">
        <v>1.7999999999999999E-2</v>
      </c>
      <c r="AA162" s="40">
        <v>10000000</v>
      </c>
      <c r="AB162" s="40">
        <v>10000000</v>
      </c>
      <c r="AC162" s="98">
        <v>3900000</v>
      </c>
      <c r="AD162" s="42">
        <v>0.33</v>
      </c>
      <c r="AE162" s="42">
        <v>0.33</v>
      </c>
      <c r="AF162" s="41">
        <v>1.7999999999999999E-2</v>
      </c>
      <c r="AG162" s="40">
        <v>10000000</v>
      </c>
      <c r="AH162" s="40">
        <v>10000000</v>
      </c>
      <c r="AI162" s="98">
        <v>3900000</v>
      </c>
      <c r="AJ162" s="42">
        <v>0.33</v>
      </c>
      <c r="AK162" s="42">
        <v>0.33</v>
      </c>
      <c r="AL162" s="42">
        <f>AL157</f>
        <v>0.2006</v>
      </c>
      <c r="AM162" s="40">
        <v>6000</v>
      </c>
      <c r="AN162" s="40">
        <f>AN157</f>
        <v>10000</v>
      </c>
      <c r="AO162" s="40">
        <f>AO157</f>
        <v>10000</v>
      </c>
      <c r="AP162" s="42">
        <v>0.03</v>
      </c>
      <c r="AQ162" s="42">
        <v>0.03</v>
      </c>
      <c r="AR162" s="4">
        <f t="shared" si="457"/>
        <v>0.21860000000000002</v>
      </c>
      <c r="AS162" s="11">
        <f t="shared" si="458"/>
        <v>0.15</v>
      </c>
      <c r="AT162" s="15">
        <f t="shared" si="459"/>
        <v>4826.322971608126</v>
      </c>
      <c r="AU162" s="19">
        <f t="shared" si="460"/>
        <v>0.19996166295283049</v>
      </c>
      <c r="AV162" s="13">
        <f t="shared" si="461"/>
        <v>0.5</v>
      </c>
      <c r="AW162" s="11">
        <f t="shared" si="462"/>
        <v>1</v>
      </c>
      <c r="AX162" s="11">
        <f t="shared" si="463"/>
        <v>0.8911</v>
      </c>
      <c r="AY162" s="11">
        <f t="shared" si="464"/>
        <v>201997.53114128605</v>
      </c>
      <c r="AZ162" s="11">
        <f t="shared" si="465"/>
        <v>1</v>
      </c>
      <c r="BA162" s="11">
        <f t="shared" si="466"/>
        <v>0.34752899999999998</v>
      </c>
      <c r="BB162" s="11">
        <f t="shared" si="467"/>
        <v>1.025058</v>
      </c>
      <c r="BC162" s="11">
        <f t="shared" si="468"/>
        <v>0.99909999999999999</v>
      </c>
      <c r="BD162" s="11">
        <f t="shared" si="469"/>
        <v>0.8911</v>
      </c>
      <c r="BE162" s="11">
        <f t="shared" si="470"/>
        <v>201997.53114128605</v>
      </c>
      <c r="BF162" s="11">
        <f t="shared" si="471"/>
        <v>1</v>
      </c>
      <c r="BG162" s="11">
        <f t="shared" si="472"/>
        <v>0.34752899999999998</v>
      </c>
      <c r="BH162" s="11">
        <f t="shared" si="473"/>
        <v>1.025058</v>
      </c>
      <c r="BI162" s="121">
        <f t="shared" si="364"/>
        <v>0.09</v>
      </c>
      <c r="BJ162" s="121">
        <f>16*X162^2/(3*(BJ159^2+1)*Y162^2)</f>
        <v>2.4E-2</v>
      </c>
      <c r="BK162" s="121">
        <f>16*X162^2/(3*(BK159^2+1)*Y162^2)</f>
        <v>1.2E-2</v>
      </c>
      <c r="BL162" s="121">
        <f>16*X162^2/(3*(BL159^2+1)*Y162^2)</f>
        <v>7.058823529411765E-3</v>
      </c>
      <c r="BM162" s="121">
        <f>16*X162^2/(3*(BM159^2+1)*Y162^2)</f>
        <v>4.6153846153846158E-3</v>
      </c>
      <c r="BN162" s="121">
        <f>16*X162^2/(3*(BN159^2+1)*Y162^2)</f>
        <v>3.2432432432432431E-3</v>
      </c>
      <c r="BO162" s="121">
        <f>16*X162^2/(3*(BO159^2+1)*Y162^2)</f>
        <v>2.3999999999999998E-3</v>
      </c>
      <c r="BP162" s="121">
        <f>16*X162^2/(3*(BP159^2+1)*Y162^2)</f>
        <v>1.8461538461538461E-3</v>
      </c>
      <c r="BQ162" s="121">
        <f t="shared" si="474"/>
        <v>1.3333333333333333</v>
      </c>
      <c r="BR162" s="121">
        <f t="shared" si="365"/>
        <v>1.3333333333333333</v>
      </c>
      <c r="BS162" s="121">
        <f t="shared" si="365"/>
        <v>1.3333333333333333</v>
      </c>
      <c r="BT162" s="121">
        <f t="shared" si="365"/>
        <v>1.3333333333333333</v>
      </c>
      <c r="BU162" s="121">
        <f t="shared" si="365"/>
        <v>1.3333333333333333</v>
      </c>
      <c r="BV162" s="121">
        <f t="shared" si="365"/>
        <v>1.3333333333333333</v>
      </c>
      <c r="BW162" s="121">
        <f t="shared" si="365"/>
        <v>1.3333333333333333</v>
      </c>
      <c r="BX162" s="121">
        <f t="shared" si="365"/>
        <v>1.3333333333333333</v>
      </c>
      <c r="BY162" s="121">
        <f t="shared" si="475"/>
        <v>177.77777777777777</v>
      </c>
      <c r="BZ162" s="121">
        <f>(BZ159^4+6*BZ159^2+1)/(BZ159^2+1)*(Y162^2/X162^2)</f>
        <v>364.4444444444444</v>
      </c>
      <c r="CA162" s="121">
        <f>(CA159^4+6*CA159^2+1)/(CA159^2+1)*(Y162^2/X162^2)</f>
        <v>604.44444444444446</v>
      </c>
      <c r="CB162" s="121">
        <f>(CB159^4+6*CB159^2+1)/(CB159^2+1)*(Y162^2/X162^2)</f>
        <v>922.87581699346401</v>
      </c>
      <c r="CC162" s="121">
        <f>(CC159^4+6*CC159^2+1)/(CC159^2+1)*(Y162^2/X162^2)</f>
        <v>1326.4957264957266</v>
      </c>
      <c r="CD162" s="121">
        <f>(CD159^4+6*CD159^2+1)/(CD159^2+1)*(Y162^2/X162^2)</f>
        <v>1817.4174174174175</v>
      </c>
      <c r="CE162" s="121">
        <f>(CE159^4+6*CE159^2+1)/(CE159^2+1)*(Y162^2/X162^2)</f>
        <v>2396.4444444444443</v>
      </c>
      <c r="CF162" s="121">
        <f>(CF159^4+6*CF159^2+1)/(CF159^2+1)*(Y162^2/X162^2)</f>
        <v>3063.931623931624</v>
      </c>
      <c r="CG162" s="121">
        <f t="shared" si="476"/>
        <v>2.2499999999999999E-2</v>
      </c>
      <c r="CH162" s="121">
        <f t="shared" si="366"/>
        <v>6.0000000000000001E-3</v>
      </c>
      <c r="CI162" s="121">
        <f t="shared" si="367"/>
        <v>3.0000000000000001E-3</v>
      </c>
      <c r="CJ162" s="121">
        <f t="shared" si="368"/>
        <v>1.7647058823529412E-3</v>
      </c>
      <c r="CK162" s="121">
        <f t="shared" si="369"/>
        <v>1.153846153846154E-3</v>
      </c>
      <c r="CL162" s="121">
        <f t="shared" si="370"/>
        <v>8.1081081081081077E-4</v>
      </c>
      <c r="CM162" s="121">
        <f t="shared" si="371"/>
        <v>5.9999999999999995E-4</v>
      </c>
      <c r="CN162" s="121">
        <f t="shared" si="372"/>
        <v>1.8461538461538461E-3</v>
      </c>
      <c r="CO162" s="95">
        <f t="shared" si="373"/>
        <v>202.83546088888889</v>
      </c>
      <c r="CP162" s="95">
        <f t="shared" si="374"/>
        <v>446.13648311111103</v>
      </c>
      <c r="CQ162" s="95">
        <f t="shared" si="375"/>
        <v>763.36514977777779</v>
      </c>
      <c r="CR162" s="95">
        <f t="shared" si="376"/>
        <v>1189.9166556601306</v>
      </c>
      <c r="CS162" s="95">
        <f t="shared" si="377"/>
        <v>1732.5481651623932</v>
      </c>
      <c r="CT162" s="95">
        <f t="shared" si="378"/>
        <v>2393.3729227507511</v>
      </c>
      <c r="CU162" s="95">
        <f t="shared" si="379"/>
        <v>3173.1944831111109</v>
      </c>
      <c r="CV162" s="95">
        <f t="shared" si="380"/>
        <v>3316.3881625982908</v>
      </c>
      <c r="CW162" s="95">
        <f t="shared" si="381"/>
        <v>202.83546088888889</v>
      </c>
      <c r="CX162" s="95">
        <f t="shared" si="382"/>
        <v>446.13648311111103</v>
      </c>
      <c r="CY162" s="95">
        <f t="shared" si="383"/>
        <v>763.36514977777779</v>
      </c>
      <c r="CZ162" s="95">
        <f t="shared" si="384"/>
        <v>1189.9166556601306</v>
      </c>
      <c r="DA162" s="95">
        <f t="shared" si="385"/>
        <v>1732.5481651623932</v>
      </c>
      <c r="DB162" s="95">
        <f t="shared" si="386"/>
        <v>2393.3729227507511</v>
      </c>
      <c r="DC162" s="95">
        <f t="shared" si="387"/>
        <v>3173.1944831111109</v>
      </c>
      <c r="DD162" s="95">
        <f t="shared" si="388"/>
        <v>3316.3881625982908</v>
      </c>
      <c r="DE162" s="13">
        <f t="shared" si="477"/>
        <v>180.60126577777777</v>
      </c>
      <c r="DF162" s="13">
        <f t="shared" si="478"/>
        <v>367.20193244444442</v>
      </c>
      <c r="DG162" s="13">
        <f t="shared" si="479"/>
        <v>607.18993244444448</v>
      </c>
      <c r="DH162" s="13">
        <f t="shared" si="480"/>
        <v>925.61636381699338</v>
      </c>
      <c r="DI162" s="13">
        <f t="shared" si="389"/>
        <v>1329.233829880342</v>
      </c>
      <c r="DJ162" s="13">
        <f t="shared" si="390"/>
        <v>1820.1541486606607</v>
      </c>
      <c r="DK162" s="13">
        <f t="shared" si="391"/>
        <v>2399.1803324444445</v>
      </c>
      <c r="DL162" s="13">
        <f t="shared" si="392"/>
        <v>3066.66695808547</v>
      </c>
      <c r="DM162" s="95">
        <f t="shared" si="393"/>
        <v>180.60126577777777</v>
      </c>
      <c r="DN162" s="95">
        <f t="shared" si="394"/>
        <v>367.20193244444442</v>
      </c>
      <c r="DO162" s="95">
        <f t="shared" si="395"/>
        <v>607.18993244444448</v>
      </c>
      <c r="DP162" s="95">
        <f t="shared" si="396"/>
        <v>925.61636381699338</v>
      </c>
      <c r="DQ162" s="95">
        <f t="shared" si="397"/>
        <v>1329.233829880342</v>
      </c>
      <c r="DR162" s="95">
        <f t="shared" si="398"/>
        <v>1820.1541486606607</v>
      </c>
      <c r="DS162" s="95">
        <f t="shared" si="399"/>
        <v>2399.1803324444445</v>
      </c>
      <c r="DT162" s="95">
        <f t="shared" si="400"/>
        <v>3066.66695808547</v>
      </c>
      <c r="DU162" s="95">
        <f t="shared" si="401"/>
        <v>97.817580564444427</v>
      </c>
      <c r="DV162" s="95">
        <f t="shared" si="402"/>
        <v>177.02977134577776</v>
      </c>
      <c r="DW162" s="95">
        <f t="shared" si="403"/>
        <v>286.74015754844442</v>
      </c>
      <c r="DX162" s="95">
        <f t="shared" si="404"/>
        <v>433.55113410479032</v>
      </c>
      <c r="DY162" s="95">
        <f t="shared" si="405"/>
        <v>620.18403702621958</v>
      </c>
      <c r="DZ162" s="95">
        <f t="shared" si="406"/>
        <v>847.43480577084313</v>
      </c>
      <c r="EA162" s="95">
        <f t="shared" si="407"/>
        <v>1115.5964665105778</v>
      </c>
      <c r="EB162" s="95">
        <f t="shared" si="408"/>
        <v>1424.7961016923182</v>
      </c>
      <c r="EC162" s="95">
        <f t="shared" si="409"/>
        <v>97.817580564444427</v>
      </c>
      <c r="ED162" s="95">
        <f t="shared" si="410"/>
        <v>177.02977134577776</v>
      </c>
      <c r="EE162" s="95">
        <f t="shared" si="411"/>
        <v>286.74015754844442</v>
      </c>
      <c r="EF162" s="95">
        <f t="shared" si="412"/>
        <v>433.55113410479038</v>
      </c>
      <c r="EG162" s="95">
        <f t="shared" si="413"/>
        <v>620.18403702621958</v>
      </c>
      <c r="EH162" s="95">
        <f t="shared" si="414"/>
        <v>847.43480577084313</v>
      </c>
      <c r="EI162" s="95">
        <f t="shared" si="415"/>
        <v>1115.5964665105778</v>
      </c>
      <c r="EJ162" s="95">
        <f t="shared" si="416"/>
        <v>1424.7961016923182</v>
      </c>
      <c r="EK162" s="95">
        <f t="shared" si="417"/>
        <v>97.817580564444427</v>
      </c>
      <c r="EL162" s="95">
        <f t="shared" si="418"/>
        <v>177.02977134577776</v>
      </c>
      <c r="EM162" s="95">
        <f t="shared" si="419"/>
        <v>286.74015754844442</v>
      </c>
      <c r="EN162" s="95">
        <f t="shared" si="420"/>
        <v>433.55113410479038</v>
      </c>
      <c r="EO162" s="95">
        <f t="shared" si="421"/>
        <v>620.18403702621958</v>
      </c>
      <c r="EP162" s="95">
        <f t="shared" si="422"/>
        <v>847.43480577084313</v>
      </c>
      <c r="EQ162" s="95">
        <f t="shared" si="423"/>
        <v>1115.5964665105778</v>
      </c>
      <c r="ER162" s="95">
        <f t="shared" si="424"/>
        <v>1424.7961016923182</v>
      </c>
      <c r="ES162" s="95">
        <f t="shared" si="425"/>
        <v>1</v>
      </c>
      <c r="ET162" s="95">
        <f t="shared" si="426"/>
        <v>1</v>
      </c>
      <c r="EU162" s="95">
        <f t="shared" si="427"/>
        <v>1</v>
      </c>
      <c r="EV162" s="95">
        <f t="shared" si="428"/>
        <v>1</v>
      </c>
      <c r="EW162" s="95">
        <f t="shared" si="429"/>
        <v>1</v>
      </c>
      <c r="EX162" s="95">
        <f t="shared" si="430"/>
        <v>1</v>
      </c>
      <c r="EY162" s="95">
        <f t="shared" si="431"/>
        <v>1</v>
      </c>
      <c r="EZ162" s="95">
        <f t="shared" si="432"/>
        <v>1</v>
      </c>
      <c r="FA162" s="95">
        <f t="shared" si="433"/>
        <v>1</v>
      </c>
      <c r="FB162" s="95">
        <f t="shared" si="434"/>
        <v>1</v>
      </c>
      <c r="FC162" s="95">
        <f t="shared" si="435"/>
        <v>1</v>
      </c>
      <c r="FD162" s="95">
        <f t="shared" si="436"/>
        <v>1</v>
      </c>
      <c r="FE162" s="95">
        <f t="shared" si="437"/>
        <v>1</v>
      </c>
      <c r="FF162" s="95">
        <f t="shared" si="438"/>
        <v>1</v>
      </c>
      <c r="FG162" s="95">
        <f t="shared" si="439"/>
        <v>1</v>
      </c>
      <c r="FH162" s="95">
        <f t="shared" si="440"/>
        <v>1</v>
      </c>
      <c r="FI162" s="95">
        <f t="shared" si="441"/>
        <v>1</v>
      </c>
      <c r="FJ162" s="95">
        <f t="shared" si="442"/>
        <v>1</v>
      </c>
      <c r="FK162" s="95">
        <f t="shared" si="443"/>
        <v>1</v>
      </c>
      <c r="FL162" s="95">
        <f t="shared" si="444"/>
        <v>1</v>
      </c>
      <c r="FM162" s="95">
        <f t="shared" si="445"/>
        <v>1</v>
      </c>
      <c r="FN162" s="95">
        <f t="shared" si="446"/>
        <v>1</v>
      </c>
      <c r="FO162" s="95">
        <f t="shared" si="447"/>
        <v>1</v>
      </c>
      <c r="FP162" s="95">
        <f t="shared" si="448"/>
        <v>1</v>
      </c>
      <c r="FQ162" s="115">
        <f t="shared" si="449"/>
        <v>4.9653238677647575</v>
      </c>
      <c r="FR162" s="115">
        <f t="shared" si="450"/>
        <v>4.9627397016265489</v>
      </c>
      <c r="FS162" s="115">
        <f t="shared" si="451"/>
        <v>4.9748380555969689</v>
      </c>
      <c r="FT162" s="115">
        <f t="shared" si="452"/>
        <v>4.9828109591712852</v>
      </c>
      <c r="FU162" s="115">
        <f t="shared" si="453"/>
        <v>4.9879404602919832</v>
      </c>
      <c r="FV162" s="115">
        <f t="shared" si="454"/>
        <v>4.9912883481443471</v>
      </c>
      <c r="FW162" s="115">
        <f t="shared" si="455"/>
        <v>4.9935441286831832</v>
      </c>
      <c r="FX162" s="115">
        <f t="shared" si="456"/>
        <v>5.0019160864234493</v>
      </c>
      <c r="FZ162" s="90">
        <f t="shared" si="481"/>
        <v>4.9627397016265489</v>
      </c>
      <c r="GB162" s="18"/>
      <c r="GC162" s="29"/>
      <c r="GE162" s="15"/>
      <c r="GF162" s="15"/>
      <c r="GG162" s="15"/>
      <c r="GI162" s="31"/>
      <c r="GJ162" s="31"/>
      <c r="GK162" s="31"/>
      <c r="IC162" s="28"/>
      <c r="ID162" s="13"/>
      <c r="IE162" s="13"/>
      <c r="IF162" s="13"/>
      <c r="IG162" s="13"/>
      <c r="IH162" s="13"/>
      <c r="II162" s="13"/>
      <c r="IJ162" s="28"/>
      <c r="IK162" s="20"/>
      <c r="IL162" s="13"/>
      <c r="IM162" s="11"/>
      <c r="IN162" s="23"/>
      <c r="IO162" s="13"/>
      <c r="IP162" s="23"/>
      <c r="IQ162" s="28"/>
      <c r="IR162" s="20"/>
      <c r="IS162" s="13"/>
      <c r="IT162" s="20"/>
      <c r="IU162" s="23"/>
      <c r="IV162" s="20"/>
      <c r="IW162" s="23"/>
      <c r="IY162" s="13"/>
      <c r="IZ162" s="25"/>
      <c r="JA162" s="25"/>
      <c r="JB162" s="25"/>
      <c r="JC162" s="25"/>
      <c r="JD162" s="25"/>
      <c r="JE162" s="25"/>
      <c r="JF162" s="25"/>
      <c r="KX162" s="11"/>
    </row>
    <row r="163" spans="1:317" ht="13.8" x14ac:dyDescent="0.3">
      <c r="A163" s="16"/>
      <c r="B163" s="76"/>
      <c r="C163" s="76"/>
      <c r="D163" s="76"/>
      <c r="E163" s="76"/>
      <c r="F163" s="78"/>
      <c r="G163" s="76"/>
      <c r="H163" s="76"/>
      <c r="I163" s="76"/>
      <c r="J163" s="76"/>
      <c r="K163" s="16"/>
      <c r="L163" s="5"/>
      <c r="M163" s="5"/>
      <c r="N163" s="5"/>
      <c r="O163" s="5"/>
      <c r="P163" s="5"/>
      <c r="Q163" s="5"/>
      <c r="R163" s="5"/>
      <c r="S163" s="5"/>
      <c r="T163" s="5"/>
      <c r="X163" s="118">
        <v>2</v>
      </c>
      <c r="Y163" s="118">
        <v>10</v>
      </c>
      <c r="Z163" s="40">
        <v>1.7999999999999999E-2</v>
      </c>
      <c r="AA163" s="40">
        <v>10000000</v>
      </c>
      <c r="AB163" s="40">
        <v>10000000</v>
      </c>
      <c r="AC163" s="98">
        <v>3900000</v>
      </c>
      <c r="AD163" s="42">
        <v>0.33</v>
      </c>
      <c r="AE163" s="42">
        <v>0.33</v>
      </c>
      <c r="AF163" s="41">
        <v>1.7999999999999999E-2</v>
      </c>
      <c r="AG163" s="40">
        <v>10000000</v>
      </c>
      <c r="AH163" s="40">
        <v>10000000</v>
      </c>
      <c r="AI163" s="98">
        <v>3900000</v>
      </c>
      <c r="AJ163" s="42">
        <v>0.33</v>
      </c>
      <c r="AK163" s="42">
        <v>0.33</v>
      </c>
      <c r="AL163" s="42">
        <f>AL157</f>
        <v>0.2006</v>
      </c>
      <c r="AM163" s="40">
        <v>6000</v>
      </c>
      <c r="AN163" s="40">
        <f>AN157</f>
        <v>10000</v>
      </c>
      <c r="AO163" s="40">
        <f>AO157</f>
        <v>10000</v>
      </c>
      <c r="AP163" s="42">
        <v>0.03</v>
      </c>
      <c r="AQ163" s="42">
        <v>0.03</v>
      </c>
      <c r="AR163" s="4">
        <f t="shared" si="457"/>
        <v>0.21860000000000002</v>
      </c>
      <c r="AS163" s="11">
        <f t="shared" si="458"/>
        <v>0.2</v>
      </c>
      <c r="AT163" s="15">
        <f t="shared" si="459"/>
        <v>4826.322971608126</v>
      </c>
      <c r="AU163" s="19">
        <f t="shared" si="460"/>
        <v>0.19996166295283049</v>
      </c>
      <c r="AV163" s="13">
        <f t="shared" si="461"/>
        <v>0.5</v>
      </c>
      <c r="AW163" s="11">
        <f t="shared" si="462"/>
        <v>1</v>
      </c>
      <c r="AX163" s="11">
        <f t="shared" si="463"/>
        <v>0.8911</v>
      </c>
      <c r="AY163" s="11">
        <f t="shared" si="464"/>
        <v>201997.53114128605</v>
      </c>
      <c r="AZ163" s="11">
        <f t="shared" si="465"/>
        <v>1</v>
      </c>
      <c r="BA163" s="11">
        <f t="shared" si="466"/>
        <v>0.34752899999999998</v>
      </c>
      <c r="BB163" s="11">
        <f t="shared" si="467"/>
        <v>1.025058</v>
      </c>
      <c r="BC163" s="11">
        <f t="shared" si="468"/>
        <v>0.99909999999999999</v>
      </c>
      <c r="BD163" s="11">
        <f t="shared" si="469"/>
        <v>0.8911</v>
      </c>
      <c r="BE163" s="11">
        <f t="shared" si="470"/>
        <v>201997.53114128605</v>
      </c>
      <c r="BF163" s="11">
        <f t="shared" si="471"/>
        <v>1</v>
      </c>
      <c r="BG163" s="11">
        <f t="shared" si="472"/>
        <v>0.34752899999999998</v>
      </c>
      <c r="BH163" s="11">
        <f t="shared" si="473"/>
        <v>1.025058</v>
      </c>
      <c r="BI163" s="121">
        <f t="shared" si="364"/>
        <v>0.16</v>
      </c>
      <c r="BJ163" s="121">
        <f>16*X163^2/(3*(BJ159^2+1)*Y163^2)</f>
        <v>4.2666666666666665E-2</v>
      </c>
      <c r="BK163" s="121">
        <f>16*X163^2/(3*(BK159^2+1)*Y163^2)</f>
        <v>2.1333333333333333E-2</v>
      </c>
      <c r="BL163" s="121">
        <f>16*X163^2/(3*(BL159^2+1)*Y163^2)</f>
        <v>1.2549019607843137E-2</v>
      </c>
      <c r="BM163" s="121">
        <f>16*X163^2/(3*(BM159^2+1)*Y163^2)</f>
        <v>8.2051282051282051E-3</v>
      </c>
      <c r="BN163" s="121">
        <f>16*X163^2/(3*(BN159^2+1)*Y163^2)</f>
        <v>5.7657657657657659E-3</v>
      </c>
      <c r="BO163" s="121">
        <f>16*X163^2/(3*(BO159^2+1)*Y163^2)</f>
        <v>4.2666666666666669E-3</v>
      </c>
      <c r="BP163" s="121">
        <f>16*X163^2/(3*(BP159^2+1)*Y163^2)</f>
        <v>3.2820512820512819E-3</v>
      </c>
      <c r="BQ163" s="121">
        <f t="shared" si="474"/>
        <v>1.3333333333333333</v>
      </c>
      <c r="BR163" s="121">
        <f t="shared" si="365"/>
        <v>1.3333333333333333</v>
      </c>
      <c r="BS163" s="121">
        <f t="shared" si="365"/>
        <v>1.3333333333333333</v>
      </c>
      <c r="BT163" s="121">
        <f t="shared" si="365"/>
        <v>1.3333333333333333</v>
      </c>
      <c r="BU163" s="121">
        <f t="shared" si="365"/>
        <v>1.3333333333333333</v>
      </c>
      <c r="BV163" s="121">
        <f t="shared" si="365"/>
        <v>1.3333333333333333</v>
      </c>
      <c r="BW163" s="121">
        <f t="shared" si="365"/>
        <v>1.3333333333333333</v>
      </c>
      <c r="BX163" s="121">
        <f t="shared" si="365"/>
        <v>1.3333333333333333</v>
      </c>
      <c r="BY163" s="121">
        <f t="shared" si="475"/>
        <v>100</v>
      </c>
      <c r="BZ163" s="121">
        <f>(BZ159^4+6*BZ159^2+1)/(BZ159^2+1)*(Y163^2/X163^2)</f>
        <v>204.99999999999997</v>
      </c>
      <c r="CA163" s="121">
        <f>(CA159^4+6*CA159^2+1)/(CA159^2+1)*(Y163^2/X163^2)</f>
        <v>340</v>
      </c>
      <c r="CB163" s="121">
        <f>(CB159^4+6*CB159^2+1)/(CB159^2+1)*(Y163^2/X163^2)</f>
        <v>519.11764705882354</v>
      </c>
      <c r="CC163" s="121">
        <f>(CC159^4+6*CC159^2+1)/(CC159^2+1)*(Y163^2/X163^2)</f>
        <v>746.15384615384619</v>
      </c>
      <c r="CD163" s="121">
        <f>(CD159^4+6*CD159^2+1)/(CD159^2+1)*(Y163^2/X163^2)</f>
        <v>1022.2972972972974</v>
      </c>
      <c r="CE163" s="121">
        <f>(CE159^4+6*CE159^2+1)/(CE159^2+1)*(Y163^2/X163^2)</f>
        <v>1348</v>
      </c>
      <c r="CF163" s="121">
        <f>(CF159^4+6*CF159^2+1)/(CF159^2+1)*(Y163^2/X163^2)</f>
        <v>1723.4615384615386</v>
      </c>
      <c r="CG163" s="121">
        <f t="shared" si="476"/>
        <v>0.04</v>
      </c>
      <c r="CH163" s="121">
        <f t="shared" si="366"/>
        <v>1.0666666666666666E-2</v>
      </c>
      <c r="CI163" s="121">
        <f t="shared" si="367"/>
        <v>5.3333333333333332E-3</v>
      </c>
      <c r="CJ163" s="121">
        <f t="shared" si="368"/>
        <v>3.1372549019607842E-3</v>
      </c>
      <c r="CK163" s="121">
        <f t="shared" si="369"/>
        <v>2.0512820512820513E-3</v>
      </c>
      <c r="CL163" s="121">
        <f t="shared" si="370"/>
        <v>1.4414414414414415E-3</v>
      </c>
      <c r="CM163" s="121">
        <f t="shared" si="371"/>
        <v>1.0666666666666667E-3</v>
      </c>
      <c r="CN163" s="121">
        <f t="shared" si="372"/>
        <v>3.2820512820512819E-3</v>
      </c>
      <c r="CO163" s="95">
        <f t="shared" si="373"/>
        <v>116.04767200000001</v>
      </c>
      <c r="CP163" s="95">
        <f t="shared" si="374"/>
        <v>252.90449699999996</v>
      </c>
      <c r="CQ163" s="95">
        <f t="shared" si="375"/>
        <v>431.34562199999999</v>
      </c>
      <c r="CR163" s="95">
        <f t="shared" si="376"/>
        <v>671.2808440588235</v>
      </c>
      <c r="CS163" s="95">
        <f t="shared" si="377"/>
        <v>976.51106815384617</v>
      </c>
      <c r="CT163" s="95">
        <f t="shared" si="378"/>
        <v>1348.2249942972974</v>
      </c>
      <c r="CU163" s="95">
        <f t="shared" si="379"/>
        <v>1786.8746219999998</v>
      </c>
      <c r="CV163" s="95">
        <f t="shared" si="380"/>
        <v>1866.1085667115385</v>
      </c>
      <c r="CW163" s="95">
        <f t="shared" si="381"/>
        <v>116.04767200000001</v>
      </c>
      <c r="CX163" s="95">
        <f t="shared" si="382"/>
        <v>252.90449699999996</v>
      </c>
      <c r="CY163" s="95">
        <f t="shared" si="383"/>
        <v>431.34562199999999</v>
      </c>
      <c r="CZ163" s="95">
        <f t="shared" si="384"/>
        <v>671.2808440588235</v>
      </c>
      <c r="DA163" s="95">
        <f t="shared" si="385"/>
        <v>976.51106815384617</v>
      </c>
      <c r="DB163" s="95">
        <f t="shared" si="386"/>
        <v>1348.2249942972974</v>
      </c>
      <c r="DC163" s="95">
        <f t="shared" si="387"/>
        <v>1786.8746219999998</v>
      </c>
      <c r="DD163" s="95">
        <f t="shared" si="388"/>
        <v>1866.1085667115385</v>
      </c>
      <c r="DE163" s="13">
        <f t="shared" si="477"/>
        <v>102.893488</v>
      </c>
      <c r="DF163" s="13">
        <f t="shared" si="478"/>
        <v>207.77615466666663</v>
      </c>
      <c r="DG163" s="13">
        <f t="shared" si="479"/>
        <v>342.75482133333333</v>
      </c>
      <c r="DH163" s="13">
        <f t="shared" si="480"/>
        <v>521.86368407843133</v>
      </c>
      <c r="DI163" s="13">
        <f t="shared" si="389"/>
        <v>748.89553928205135</v>
      </c>
      <c r="DJ163" s="13">
        <f t="shared" si="390"/>
        <v>1025.0365510630631</v>
      </c>
      <c r="DK163" s="13">
        <f t="shared" si="391"/>
        <v>1350.7377546666667</v>
      </c>
      <c r="DL163" s="13">
        <f t="shared" si="392"/>
        <v>1726.1983085128206</v>
      </c>
      <c r="DM163" s="95">
        <f t="shared" si="393"/>
        <v>102.893488</v>
      </c>
      <c r="DN163" s="95">
        <f t="shared" si="394"/>
        <v>207.77615466666663</v>
      </c>
      <c r="DO163" s="95">
        <f t="shared" si="395"/>
        <v>342.75482133333333</v>
      </c>
      <c r="DP163" s="95">
        <f t="shared" si="396"/>
        <v>521.86368407843133</v>
      </c>
      <c r="DQ163" s="95">
        <f t="shared" si="397"/>
        <v>748.89553928205135</v>
      </c>
      <c r="DR163" s="95">
        <f t="shared" si="398"/>
        <v>1025.0365510630631</v>
      </c>
      <c r="DS163" s="95">
        <f t="shared" si="399"/>
        <v>1350.7377546666667</v>
      </c>
      <c r="DT163" s="95">
        <f t="shared" si="400"/>
        <v>1726.1983085128206</v>
      </c>
      <c r="DU163" s="95">
        <f t="shared" si="401"/>
        <v>61.809972160000001</v>
      </c>
      <c r="DV163" s="95">
        <f t="shared" si="402"/>
        <v>103.1563298453333</v>
      </c>
      <c r="DW163" s="95">
        <f t="shared" si="403"/>
        <v>164.20833124266665</v>
      </c>
      <c r="DX163" s="95">
        <f t="shared" si="404"/>
        <v>246.46344738897344</v>
      </c>
      <c r="DY163" s="95">
        <f t="shared" si="405"/>
        <v>351.27152263510845</v>
      </c>
      <c r="DZ163" s="95">
        <f t="shared" si="406"/>
        <v>478.99957433684932</v>
      </c>
      <c r="EA163" s="95">
        <f t="shared" si="407"/>
        <v>629.77753236053331</v>
      </c>
      <c r="EB163" s="95">
        <f t="shared" si="408"/>
        <v>803.66046260254041</v>
      </c>
      <c r="EC163" s="95">
        <f t="shared" si="409"/>
        <v>61.809972159999994</v>
      </c>
      <c r="ED163" s="95">
        <f t="shared" si="410"/>
        <v>103.1563298453333</v>
      </c>
      <c r="EE163" s="95">
        <f t="shared" si="411"/>
        <v>164.20833124266665</v>
      </c>
      <c r="EF163" s="95">
        <f t="shared" si="412"/>
        <v>246.46344738897344</v>
      </c>
      <c r="EG163" s="95">
        <f t="shared" si="413"/>
        <v>351.27152263510845</v>
      </c>
      <c r="EH163" s="95">
        <f t="shared" si="414"/>
        <v>478.99957433684926</v>
      </c>
      <c r="EI163" s="95">
        <f t="shared" si="415"/>
        <v>629.77753236053331</v>
      </c>
      <c r="EJ163" s="95">
        <f t="shared" si="416"/>
        <v>803.66046260254041</v>
      </c>
      <c r="EK163" s="95">
        <f t="shared" si="417"/>
        <v>61.809972159999994</v>
      </c>
      <c r="EL163" s="95">
        <f t="shared" si="418"/>
        <v>103.1563298453333</v>
      </c>
      <c r="EM163" s="95">
        <f t="shared" si="419"/>
        <v>164.20833124266665</v>
      </c>
      <c r="EN163" s="95">
        <f t="shared" si="420"/>
        <v>246.46344738897344</v>
      </c>
      <c r="EO163" s="95">
        <f t="shared" si="421"/>
        <v>351.27152263510845</v>
      </c>
      <c r="EP163" s="95">
        <f t="shared" si="422"/>
        <v>478.99957433684926</v>
      </c>
      <c r="EQ163" s="95">
        <f t="shared" si="423"/>
        <v>629.77753236053331</v>
      </c>
      <c r="ER163" s="95">
        <f t="shared" si="424"/>
        <v>803.66046260254041</v>
      </c>
      <c r="ES163" s="95">
        <f t="shared" si="425"/>
        <v>1</v>
      </c>
      <c r="ET163" s="95">
        <f t="shared" si="426"/>
        <v>1</v>
      </c>
      <c r="EU163" s="95">
        <f t="shared" si="427"/>
        <v>1</v>
      </c>
      <c r="EV163" s="95">
        <f t="shared" si="428"/>
        <v>1</v>
      </c>
      <c r="EW163" s="95">
        <f t="shared" si="429"/>
        <v>1</v>
      </c>
      <c r="EX163" s="95">
        <f t="shared" si="430"/>
        <v>1</v>
      </c>
      <c r="EY163" s="95">
        <f t="shared" si="431"/>
        <v>1</v>
      </c>
      <c r="EZ163" s="95">
        <f t="shared" si="432"/>
        <v>1</v>
      </c>
      <c r="FA163" s="95">
        <f t="shared" si="433"/>
        <v>1</v>
      </c>
      <c r="FB163" s="95">
        <f t="shared" si="434"/>
        <v>1</v>
      </c>
      <c r="FC163" s="95">
        <f t="shared" si="435"/>
        <v>1</v>
      </c>
      <c r="FD163" s="95">
        <f t="shared" si="436"/>
        <v>1</v>
      </c>
      <c r="FE163" s="95">
        <f t="shared" si="437"/>
        <v>1</v>
      </c>
      <c r="FF163" s="95">
        <f t="shared" si="438"/>
        <v>1</v>
      </c>
      <c r="FG163" s="95">
        <f t="shared" si="439"/>
        <v>1</v>
      </c>
      <c r="FH163" s="95">
        <f t="shared" si="440"/>
        <v>1</v>
      </c>
      <c r="FI163" s="95">
        <f t="shared" si="441"/>
        <v>1</v>
      </c>
      <c r="FJ163" s="95">
        <f t="shared" si="442"/>
        <v>1</v>
      </c>
      <c r="FK163" s="95">
        <f t="shared" si="443"/>
        <v>1</v>
      </c>
      <c r="FL163" s="95">
        <f t="shared" si="444"/>
        <v>1</v>
      </c>
      <c r="FM163" s="95">
        <f t="shared" si="445"/>
        <v>1</v>
      </c>
      <c r="FN163" s="95">
        <f t="shared" si="446"/>
        <v>1</v>
      </c>
      <c r="FO163" s="95">
        <f t="shared" si="447"/>
        <v>1</v>
      </c>
      <c r="FP163" s="95">
        <f t="shared" si="448"/>
        <v>1</v>
      </c>
      <c r="FQ163" s="115">
        <f t="shared" si="449"/>
        <v>4.9335621001596071</v>
      </c>
      <c r="FR163" s="115">
        <f t="shared" si="450"/>
        <v>4.9336422984308381</v>
      </c>
      <c r="FS163" s="115">
        <f t="shared" si="451"/>
        <v>4.9548731909267483</v>
      </c>
      <c r="FT163" s="115">
        <f t="shared" si="452"/>
        <v>4.9688704151960579</v>
      </c>
      <c r="FU163" s="115">
        <f t="shared" si="453"/>
        <v>4.977905131140691</v>
      </c>
      <c r="FV163" s="115">
        <f t="shared" si="454"/>
        <v>4.983816526026196</v>
      </c>
      <c r="FW163" s="115">
        <f t="shared" si="455"/>
        <v>4.9878063260216345</v>
      </c>
      <c r="FX163" s="115">
        <f t="shared" si="456"/>
        <v>5.002511984663732</v>
      </c>
      <c r="FZ163" s="90">
        <f t="shared" si="481"/>
        <v>4.9335621001596071</v>
      </c>
      <c r="GB163" s="18"/>
      <c r="GC163" s="29"/>
      <c r="GE163" s="15"/>
      <c r="GF163" s="15"/>
      <c r="GG163" s="15"/>
      <c r="GI163" s="31"/>
      <c r="GJ163" s="31"/>
      <c r="GK163" s="31"/>
      <c r="IC163" s="28"/>
      <c r="ID163" s="13"/>
      <c r="IE163" s="13"/>
      <c r="IF163" s="13"/>
      <c r="IG163" s="13"/>
      <c r="IH163" s="13"/>
      <c r="II163" s="13"/>
      <c r="IJ163" s="28"/>
      <c r="IK163" s="20"/>
      <c r="IL163" s="13"/>
      <c r="IM163" s="11"/>
      <c r="IN163" s="23"/>
      <c r="IO163" s="13"/>
      <c r="IP163" s="23"/>
      <c r="IQ163" s="28"/>
      <c r="IR163" s="20"/>
      <c r="IS163" s="13"/>
      <c r="IT163" s="20"/>
      <c r="IU163" s="23"/>
      <c r="IV163" s="20"/>
      <c r="IW163" s="23"/>
      <c r="IY163" s="13"/>
      <c r="IZ163" s="25"/>
      <c r="JA163" s="25"/>
      <c r="JB163" s="25"/>
      <c r="JC163" s="25"/>
      <c r="JD163" s="25"/>
      <c r="JE163" s="25"/>
      <c r="JF163" s="25"/>
      <c r="KX163" s="11"/>
    </row>
    <row r="164" spans="1:317" s="47" customFormat="1" ht="13.8" x14ac:dyDescent="0.3">
      <c r="A164" s="56"/>
      <c r="E164" s="49"/>
      <c r="F164" s="50"/>
      <c r="H164" s="57"/>
      <c r="I164" s="49"/>
      <c r="J164" s="58"/>
      <c r="K164" s="59"/>
      <c r="L164" s="60"/>
      <c r="M164" s="51"/>
      <c r="N164" s="51"/>
      <c r="O164" s="51"/>
      <c r="P164" s="51"/>
      <c r="Q164" s="51"/>
      <c r="R164" s="51"/>
      <c r="S164" s="51"/>
      <c r="T164" s="51"/>
      <c r="X164" s="118">
        <v>2.5</v>
      </c>
      <c r="Y164" s="118">
        <v>10</v>
      </c>
      <c r="Z164" s="40">
        <v>1.7999999999999999E-2</v>
      </c>
      <c r="AA164" s="40">
        <v>10000000</v>
      </c>
      <c r="AB164" s="40">
        <v>10000000</v>
      </c>
      <c r="AC164" s="98">
        <v>3900000</v>
      </c>
      <c r="AD164" s="42">
        <v>0.33</v>
      </c>
      <c r="AE164" s="42">
        <v>0.33</v>
      </c>
      <c r="AF164" s="41">
        <v>1.7999999999999999E-2</v>
      </c>
      <c r="AG164" s="40">
        <v>10000000</v>
      </c>
      <c r="AH164" s="40">
        <v>10000000</v>
      </c>
      <c r="AI164" s="98">
        <v>3900000</v>
      </c>
      <c r="AJ164" s="42">
        <v>0.33</v>
      </c>
      <c r="AK164" s="42">
        <v>0.33</v>
      </c>
      <c r="AL164" s="42">
        <f>AL157</f>
        <v>0.2006</v>
      </c>
      <c r="AM164" s="40">
        <v>6000</v>
      </c>
      <c r="AN164" s="40">
        <f>AN157</f>
        <v>10000</v>
      </c>
      <c r="AO164" s="40">
        <f>AO157</f>
        <v>10000</v>
      </c>
      <c r="AP164" s="42">
        <v>0.03</v>
      </c>
      <c r="AQ164" s="42">
        <v>0.03</v>
      </c>
      <c r="AR164" s="4">
        <f t="shared" si="457"/>
        <v>0.21860000000000002</v>
      </c>
      <c r="AS164" s="11">
        <f t="shared" si="458"/>
        <v>0.25</v>
      </c>
      <c r="AT164" s="15">
        <f t="shared" si="459"/>
        <v>4826.322971608126</v>
      </c>
      <c r="AU164" s="19">
        <f t="shared" si="460"/>
        <v>0.19996166295283049</v>
      </c>
      <c r="AV164" s="13">
        <f t="shared" si="461"/>
        <v>0.5</v>
      </c>
      <c r="AW164" s="11">
        <f t="shared" si="462"/>
        <v>1</v>
      </c>
      <c r="AX164" s="11">
        <f t="shared" si="463"/>
        <v>0.8911</v>
      </c>
      <c r="AY164" s="11">
        <f t="shared" si="464"/>
        <v>201997.53114128605</v>
      </c>
      <c r="AZ164" s="11">
        <f t="shared" si="465"/>
        <v>1</v>
      </c>
      <c r="BA164" s="11">
        <f t="shared" si="466"/>
        <v>0.34752899999999998</v>
      </c>
      <c r="BB164" s="11">
        <f t="shared" si="467"/>
        <v>1.025058</v>
      </c>
      <c r="BC164" s="11">
        <f t="shared" si="468"/>
        <v>0.99909999999999999</v>
      </c>
      <c r="BD164" s="11">
        <f t="shared" si="469"/>
        <v>0.8911</v>
      </c>
      <c r="BE164" s="11">
        <f t="shared" si="470"/>
        <v>201997.53114128605</v>
      </c>
      <c r="BF164" s="11">
        <f t="shared" si="471"/>
        <v>1</v>
      </c>
      <c r="BG164" s="11">
        <f t="shared" si="472"/>
        <v>0.34752899999999998</v>
      </c>
      <c r="BH164" s="11">
        <f t="shared" si="473"/>
        <v>1.025058</v>
      </c>
      <c r="BI164" s="121">
        <f t="shared" si="364"/>
        <v>0.25</v>
      </c>
      <c r="BJ164" s="121">
        <f>16*X164^2/(3*(BJ159^2+1)*Y164^2)</f>
        <v>6.6666666666666666E-2</v>
      </c>
      <c r="BK164" s="121">
        <f>16*X164^2/(3*(BK159^2+1)*Y164^2)</f>
        <v>3.3333333333333333E-2</v>
      </c>
      <c r="BL164" s="121">
        <f>16*X164^2/(3*(BL159^2+1)*Y164^2)</f>
        <v>1.9607843137254902E-2</v>
      </c>
      <c r="BM164" s="121">
        <f>16*X164^2/(3*(BM159^2+1)*Y164^2)</f>
        <v>1.282051282051282E-2</v>
      </c>
      <c r="BN164" s="121">
        <f>16*X164^2/(3*(BN159^2+1)*Y164^2)</f>
        <v>9.0090090090090089E-3</v>
      </c>
      <c r="BO164" s="121">
        <f>16*X164^2/(3*(BO159^2+1)*Y164^2)</f>
        <v>6.6666666666666671E-3</v>
      </c>
      <c r="BP164" s="121">
        <f>16*X164^2/(3*(BP159^2+1)*Y164^2)</f>
        <v>5.1282051282051282E-3</v>
      </c>
      <c r="BQ164" s="121">
        <f t="shared" si="474"/>
        <v>1.3333333333333333</v>
      </c>
      <c r="BR164" s="121">
        <f t="shared" si="365"/>
        <v>1.3333333333333333</v>
      </c>
      <c r="BS164" s="121">
        <f t="shared" si="365"/>
        <v>1.3333333333333333</v>
      </c>
      <c r="BT164" s="121">
        <f t="shared" si="365"/>
        <v>1.3333333333333333</v>
      </c>
      <c r="BU164" s="121">
        <f t="shared" si="365"/>
        <v>1.3333333333333333</v>
      </c>
      <c r="BV164" s="121">
        <f t="shared" si="365"/>
        <v>1.3333333333333333</v>
      </c>
      <c r="BW164" s="121">
        <f t="shared" si="365"/>
        <v>1.3333333333333333</v>
      </c>
      <c r="BX164" s="121">
        <f t="shared" si="365"/>
        <v>1.3333333333333333</v>
      </c>
      <c r="BY164" s="121">
        <f t="shared" si="475"/>
        <v>64</v>
      </c>
      <c r="BZ164" s="121">
        <f>(BZ159^4+6*BZ159^2+1)/(BZ159^2+1)*(Y164^2/X164^2)</f>
        <v>131.19999999999999</v>
      </c>
      <c r="CA164" s="121">
        <f>(CA159^4+6*CA159^2+1)/(CA159^2+1)*(Y164^2/X164^2)</f>
        <v>217.6</v>
      </c>
      <c r="CB164" s="121">
        <f>(CB159^4+6*CB159^2+1)/(CB159^2+1)*(Y164^2/X164^2)</f>
        <v>332.23529411764707</v>
      </c>
      <c r="CC164" s="121">
        <f>(CC159^4+6*CC159^2+1)/(CC159^2+1)*(Y164^2/X164^2)</f>
        <v>477.53846153846155</v>
      </c>
      <c r="CD164" s="121">
        <f>(CD159^4+6*CD159^2+1)/(CD159^2+1)*(Y164^2/X164^2)</f>
        <v>654.27027027027032</v>
      </c>
      <c r="CE164" s="121">
        <f>(CE159^4+6*CE159^2+1)/(CE159^2+1)*(Y164^2/X164^2)</f>
        <v>862.72</v>
      </c>
      <c r="CF164" s="121">
        <f>(CF159^4+6*CF159^2+1)/(CF159^2+1)*(Y164^2/X164^2)</f>
        <v>1103.0153846153846</v>
      </c>
      <c r="CG164" s="121">
        <f t="shared" si="476"/>
        <v>6.25E-2</v>
      </c>
      <c r="CH164" s="121">
        <f t="shared" si="366"/>
        <v>1.6666666666666666E-2</v>
      </c>
      <c r="CI164" s="121">
        <f t="shared" si="367"/>
        <v>8.3333333333333332E-3</v>
      </c>
      <c r="CJ164" s="121">
        <f t="shared" si="368"/>
        <v>4.9019607843137254E-3</v>
      </c>
      <c r="CK164" s="121">
        <f t="shared" si="369"/>
        <v>3.205128205128205E-3</v>
      </c>
      <c r="CL164" s="121">
        <f t="shared" si="370"/>
        <v>2.2522522522522522E-3</v>
      </c>
      <c r="CM164" s="121">
        <f t="shared" si="371"/>
        <v>1.6666666666666668E-3</v>
      </c>
      <c r="CN164" s="121">
        <f t="shared" si="372"/>
        <v>5.1282051282051282E-3</v>
      </c>
      <c r="CO164" s="95">
        <f t="shared" si="373"/>
        <v>75.877324000000002</v>
      </c>
      <c r="CP164" s="95">
        <f t="shared" si="374"/>
        <v>163.46569199999999</v>
      </c>
      <c r="CQ164" s="95">
        <f t="shared" si="375"/>
        <v>277.66801199999998</v>
      </c>
      <c r="CR164" s="95">
        <f t="shared" si="376"/>
        <v>431.22655411764708</v>
      </c>
      <c r="CS164" s="95">
        <f t="shared" si="377"/>
        <v>626.57389753846155</v>
      </c>
      <c r="CT164" s="95">
        <f t="shared" si="378"/>
        <v>864.47081027027025</v>
      </c>
      <c r="CU164" s="95">
        <f t="shared" si="379"/>
        <v>1145.2065720000001</v>
      </c>
      <c r="CV164" s="95">
        <f t="shared" si="380"/>
        <v>1194.8362966153845</v>
      </c>
      <c r="CW164" s="95">
        <f t="shared" si="381"/>
        <v>75.877324000000002</v>
      </c>
      <c r="CX164" s="95">
        <f t="shared" si="382"/>
        <v>163.46569199999999</v>
      </c>
      <c r="CY164" s="95">
        <f t="shared" si="383"/>
        <v>277.66801199999998</v>
      </c>
      <c r="CZ164" s="95">
        <f t="shared" si="384"/>
        <v>431.22655411764708</v>
      </c>
      <c r="DA164" s="95">
        <f t="shared" si="385"/>
        <v>626.57389753846155</v>
      </c>
      <c r="DB164" s="95">
        <f t="shared" si="386"/>
        <v>864.47081027027025</v>
      </c>
      <c r="DC164" s="95">
        <f t="shared" si="387"/>
        <v>1145.2065720000001</v>
      </c>
      <c r="DD164" s="95">
        <f t="shared" si="388"/>
        <v>1194.8362966153845</v>
      </c>
      <c r="DE164" s="13">
        <f t="shared" si="477"/>
        <v>66.983487999999994</v>
      </c>
      <c r="DF164" s="13">
        <f t="shared" si="478"/>
        <v>134.00015466666665</v>
      </c>
      <c r="DG164" s="13">
        <f t="shared" si="479"/>
        <v>220.36682133333332</v>
      </c>
      <c r="DH164" s="13">
        <f t="shared" si="480"/>
        <v>334.98838996078433</v>
      </c>
      <c r="DI164" s="13">
        <f t="shared" si="389"/>
        <v>480.28477005128207</v>
      </c>
      <c r="DJ164" s="13">
        <f t="shared" si="390"/>
        <v>657.01276727927927</v>
      </c>
      <c r="DK164" s="13">
        <f t="shared" si="391"/>
        <v>865.46015466666665</v>
      </c>
      <c r="DL164" s="13">
        <f t="shared" si="392"/>
        <v>1105.7540008205128</v>
      </c>
      <c r="DM164" s="95">
        <f t="shared" si="393"/>
        <v>66.983487999999994</v>
      </c>
      <c r="DN164" s="95">
        <f t="shared" si="394"/>
        <v>134.00015466666665</v>
      </c>
      <c r="DO164" s="95">
        <f t="shared" si="395"/>
        <v>220.36682133333332</v>
      </c>
      <c r="DP164" s="95">
        <f t="shared" si="396"/>
        <v>334.98838996078433</v>
      </c>
      <c r="DQ164" s="95">
        <f t="shared" si="397"/>
        <v>480.28477005128207</v>
      </c>
      <c r="DR164" s="95">
        <f t="shared" si="398"/>
        <v>657.01276727927927</v>
      </c>
      <c r="DS164" s="95">
        <f t="shared" si="399"/>
        <v>865.46015466666665</v>
      </c>
      <c r="DT164" s="95">
        <f t="shared" si="400"/>
        <v>1105.7540008205128</v>
      </c>
      <c r="DU164" s="95">
        <f t="shared" si="401"/>
        <v>45.170283639999994</v>
      </c>
      <c r="DV164" s="95">
        <f t="shared" si="402"/>
        <v>68.970597173333317</v>
      </c>
      <c r="DW164" s="95">
        <f t="shared" si="403"/>
        <v>107.49715890666664</v>
      </c>
      <c r="DX164" s="95">
        <f t="shared" si="404"/>
        <v>159.8706686030911</v>
      </c>
      <c r="DY164" s="95">
        <f t="shared" si="405"/>
        <v>226.80481327510847</v>
      </c>
      <c r="DZ164" s="95">
        <f t="shared" si="406"/>
        <v>308.4676575973898</v>
      </c>
      <c r="EA164" s="95">
        <f t="shared" si="407"/>
        <v>404.91348029333329</v>
      </c>
      <c r="EB164" s="95">
        <f t="shared" si="408"/>
        <v>516.16394285854028</v>
      </c>
      <c r="EC164" s="95">
        <f t="shared" si="409"/>
        <v>45.170283639999994</v>
      </c>
      <c r="ED164" s="95">
        <f t="shared" si="410"/>
        <v>68.970597173333317</v>
      </c>
      <c r="EE164" s="95">
        <f t="shared" si="411"/>
        <v>107.49715890666664</v>
      </c>
      <c r="EF164" s="95">
        <f t="shared" si="412"/>
        <v>159.8706686030911</v>
      </c>
      <c r="EG164" s="95">
        <f t="shared" si="413"/>
        <v>226.80481327510847</v>
      </c>
      <c r="EH164" s="95">
        <f t="shared" si="414"/>
        <v>308.4676575973898</v>
      </c>
      <c r="EI164" s="95">
        <f t="shared" si="415"/>
        <v>404.91348029333329</v>
      </c>
      <c r="EJ164" s="95">
        <f t="shared" si="416"/>
        <v>516.16394285854039</v>
      </c>
      <c r="EK164" s="95">
        <f t="shared" si="417"/>
        <v>45.170283639999994</v>
      </c>
      <c r="EL164" s="95">
        <f t="shared" si="418"/>
        <v>68.970597173333317</v>
      </c>
      <c r="EM164" s="95">
        <f t="shared" si="419"/>
        <v>107.49715890666664</v>
      </c>
      <c r="EN164" s="95">
        <f t="shared" si="420"/>
        <v>159.8706686030911</v>
      </c>
      <c r="EO164" s="95">
        <f t="shared" si="421"/>
        <v>226.80481327510847</v>
      </c>
      <c r="EP164" s="95">
        <f t="shared" si="422"/>
        <v>308.4676575973898</v>
      </c>
      <c r="EQ164" s="95">
        <f t="shared" si="423"/>
        <v>404.91348029333329</v>
      </c>
      <c r="ER164" s="95">
        <f t="shared" si="424"/>
        <v>516.16394285854039</v>
      </c>
      <c r="ES164" s="95">
        <f t="shared" si="425"/>
        <v>1</v>
      </c>
      <c r="ET164" s="95">
        <f t="shared" si="426"/>
        <v>1</v>
      </c>
      <c r="EU164" s="95">
        <f t="shared" si="427"/>
        <v>1</v>
      </c>
      <c r="EV164" s="95">
        <f t="shared" si="428"/>
        <v>1</v>
      </c>
      <c r="EW164" s="95">
        <f t="shared" si="429"/>
        <v>1</v>
      </c>
      <c r="EX164" s="95">
        <f t="shared" si="430"/>
        <v>1</v>
      </c>
      <c r="EY164" s="95">
        <f t="shared" si="431"/>
        <v>1</v>
      </c>
      <c r="EZ164" s="95">
        <f t="shared" si="432"/>
        <v>1</v>
      </c>
      <c r="FA164" s="95">
        <f t="shared" si="433"/>
        <v>1</v>
      </c>
      <c r="FB164" s="95">
        <f t="shared" si="434"/>
        <v>1</v>
      </c>
      <c r="FC164" s="95">
        <f t="shared" si="435"/>
        <v>1</v>
      </c>
      <c r="FD164" s="95">
        <f t="shared" si="436"/>
        <v>1</v>
      </c>
      <c r="FE164" s="95">
        <f t="shared" si="437"/>
        <v>1</v>
      </c>
      <c r="FF164" s="95">
        <f t="shared" si="438"/>
        <v>1</v>
      </c>
      <c r="FG164" s="95">
        <f t="shared" si="439"/>
        <v>1</v>
      </c>
      <c r="FH164" s="95">
        <f t="shared" si="440"/>
        <v>0.99999999999999989</v>
      </c>
      <c r="FI164" s="95">
        <f t="shared" si="441"/>
        <v>1</v>
      </c>
      <c r="FJ164" s="95">
        <f t="shared" si="442"/>
        <v>1</v>
      </c>
      <c r="FK164" s="95">
        <f t="shared" si="443"/>
        <v>1</v>
      </c>
      <c r="FL164" s="95">
        <f t="shared" si="444"/>
        <v>1</v>
      </c>
      <c r="FM164" s="95">
        <f t="shared" si="445"/>
        <v>1</v>
      </c>
      <c r="FN164" s="95">
        <f t="shared" si="446"/>
        <v>1</v>
      </c>
      <c r="FO164" s="95">
        <f t="shared" si="447"/>
        <v>1</v>
      </c>
      <c r="FP164" s="95">
        <f t="shared" si="448"/>
        <v>1</v>
      </c>
      <c r="FQ164" s="115">
        <f t="shared" si="449"/>
        <v>4.8930726454040805</v>
      </c>
      <c r="FR164" s="115">
        <f t="shared" si="450"/>
        <v>4.8971437739902361</v>
      </c>
      <c r="FS164" s="115">
        <f t="shared" si="451"/>
        <v>4.9296568156772684</v>
      </c>
      <c r="FT164" s="115">
        <f t="shared" si="452"/>
        <v>4.9511688848689506</v>
      </c>
      <c r="FU164" s="115">
        <f t="shared" si="453"/>
        <v>4.9651171000857524</v>
      </c>
      <c r="FV164" s="115">
        <f t="shared" si="454"/>
        <v>4.974273055147326</v>
      </c>
      <c r="FW164" s="115">
        <f t="shared" si="455"/>
        <v>4.9804662334116827</v>
      </c>
      <c r="FX164" s="115">
        <f t="shared" si="456"/>
        <v>5.0030995029522423</v>
      </c>
      <c r="FY164" s="90"/>
      <c r="FZ164" s="90">
        <f t="shared" si="481"/>
        <v>4.8930726454040805</v>
      </c>
    </row>
    <row r="165" spans="1:317" s="47" customFormat="1" ht="13.8" x14ac:dyDescent="0.3">
      <c r="E165" s="49"/>
      <c r="F165" s="57"/>
      <c r="H165" s="57"/>
      <c r="I165" s="49"/>
      <c r="J165" s="59"/>
      <c r="K165" s="59"/>
      <c r="L165" s="60"/>
      <c r="M165" s="51">
        <v>1</v>
      </c>
      <c r="N165" s="51"/>
      <c r="O165" s="51"/>
      <c r="P165" s="51"/>
      <c r="Q165" s="51"/>
      <c r="R165" s="51"/>
      <c r="S165" s="51"/>
      <c r="T165" s="51"/>
      <c r="X165" s="118">
        <v>3</v>
      </c>
      <c r="Y165" s="118">
        <v>10</v>
      </c>
      <c r="Z165" s="40">
        <v>1.7999999999999999E-2</v>
      </c>
      <c r="AA165" s="40">
        <v>10000000</v>
      </c>
      <c r="AB165" s="40">
        <v>10000000</v>
      </c>
      <c r="AC165" s="98">
        <v>3900000</v>
      </c>
      <c r="AD165" s="42">
        <v>0.33</v>
      </c>
      <c r="AE165" s="42">
        <v>0.33</v>
      </c>
      <c r="AF165" s="41">
        <v>1.7999999999999999E-2</v>
      </c>
      <c r="AG165" s="40">
        <v>10000000</v>
      </c>
      <c r="AH165" s="40">
        <v>10000000</v>
      </c>
      <c r="AI165" s="98">
        <v>3900000</v>
      </c>
      <c r="AJ165" s="42">
        <v>0.33</v>
      </c>
      <c r="AK165" s="42">
        <v>0.33</v>
      </c>
      <c r="AL165" s="42">
        <f>AL157</f>
        <v>0.2006</v>
      </c>
      <c r="AM165" s="40">
        <v>6000</v>
      </c>
      <c r="AN165" s="40">
        <f>AN157</f>
        <v>10000</v>
      </c>
      <c r="AO165" s="40">
        <f>AO157</f>
        <v>10000</v>
      </c>
      <c r="AP165" s="42">
        <v>0.03</v>
      </c>
      <c r="AQ165" s="42">
        <v>0.03</v>
      </c>
      <c r="AR165" s="4">
        <f t="shared" si="457"/>
        <v>0.21860000000000002</v>
      </c>
      <c r="AS165" s="11">
        <f t="shared" si="458"/>
        <v>0.3</v>
      </c>
      <c r="AT165" s="15">
        <f t="shared" si="459"/>
        <v>4826.322971608126</v>
      </c>
      <c r="AU165" s="19">
        <f t="shared" si="460"/>
        <v>0.19996166295283049</v>
      </c>
      <c r="AV165" s="13">
        <f t="shared" si="461"/>
        <v>0.5</v>
      </c>
      <c r="AW165" s="11">
        <f t="shared" si="462"/>
        <v>1</v>
      </c>
      <c r="AX165" s="11">
        <f t="shared" si="463"/>
        <v>0.8911</v>
      </c>
      <c r="AY165" s="11">
        <f t="shared" si="464"/>
        <v>201997.53114128605</v>
      </c>
      <c r="AZ165" s="11">
        <f t="shared" si="465"/>
        <v>1</v>
      </c>
      <c r="BA165" s="11">
        <f t="shared" si="466"/>
        <v>0.34752899999999998</v>
      </c>
      <c r="BB165" s="11">
        <f t="shared" si="467"/>
        <v>1.025058</v>
      </c>
      <c r="BC165" s="11">
        <f t="shared" si="468"/>
        <v>0.99909999999999999</v>
      </c>
      <c r="BD165" s="11">
        <f t="shared" si="469"/>
        <v>0.8911</v>
      </c>
      <c r="BE165" s="11">
        <f t="shared" si="470"/>
        <v>201997.53114128605</v>
      </c>
      <c r="BF165" s="11">
        <f t="shared" si="471"/>
        <v>1</v>
      </c>
      <c r="BG165" s="11">
        <f t="shared" si="472"/>
        <v>0.34752899999999998</v>
      </c>
      <c r="BH165" s="11">
        <f t="shared" si="473"/>
        <v>1.025058</v>
      </c>
      <c r="BI165" s="121">
        <f t="shared" si="364"/>
        <v>0.36</v>
      </c>
      <c r="BJ165" s="121">
        <f>16*X165^2/(3*(BJ159^2+1)*Y165^2)</f>
        <v>9.6000000000000002E-2</v>
      </c>
      <c r="BK165" s="121">
        <f>16*X165^2/(3*(BK159^2+1)*Y165^2)</f>
        <v>4.8000000000000001E-2</v>
      </c>
      <c r="BL165" s="121">
        <f>16*X165^2/(3*(BL159^2+1)*Y165^2)</f>
        <v>2.823529411764706E-2</v>
      </c>
      <c r="BM165" s="121">
        <f>16*X165^2/(3*(BM159^2+1)*Y165^2)</f>
        <v>1.8461538461538463E-2</v>
      </c>
      <c r="BN165" s="121">
        <f>16*X165^2/(3*(BN159^2+1)*Y165^2)</f>
        <v>1.2972972972972972E-2</v>
      </c>
      <c r="BO165" s="121">
        <f>16*X165^2/(3*(BO159^2+1)*Y165^2)</f>
        <v>9.5999999999999992E-3</v>
      </c>
      <c r="BP165" s="121">
        <f>16*X165^2/(3*(BP159^2+1)*Y165^2)</f>
        <v>7.3846153846153844E-3</v>
      </c>
      <c r="BQ165" s="121">
        <f t="shared" si="474"/>
        <v>1.3333333333333333</v>
      </c>
      <c r="BR165" s="121">
        <f t="shared" si="365"/>
        <v>1.3333333333333333</v>
      </c>
      <c r="BS165" s="121">
        <f t="shared" si="365"/>
        <v>1.3333333333333333</v>
      </c>
      <c r="BT165" s="121">
        <f t="shared" si="365"/>
        <v>1.3333333333333333</v>
      </c>
      <c r="BU165" s="121">
        <f t="shared" si="365"/>
        <v>1.3333333333333333</v>
      </c>
      <c r="BV165" s="121">
        <f t="shared" si="365"/>
        <v>1.3333333333333333</v>
      </c>
      <c r="BW165" s="121">
        <f t="shared" si="365"/>
        <v>1.3333333333333333</v>
      </c>
      <c r="BX165" s="121">
        <f t="shared" si="365"/>
        <v>1.3333333333333333</v>
      </c>
      <c r="BY165" s="121">
        <f t="shared" si="475"/>
        <v>44.444444444444443</v>
      </c>
      <c r="BZ165" s="121">
        <f>(BZ159^4+6*BZ159^2+1)/(BZ159^2+1)*(Y165^2/X165^2)</f>
        <v>91.1111111111111</v>
      </c>
      <c r="CA165" s="121">
        <f>(CA159^4+6*CA159^2+1)/(CA159^2+1)*(Y165^2/X165^2)</f>
        <v>151.11111111111111</v>
      </c>
      <c r="CB165" s="121">
        <f>(CB159^4+6*CB159^2+1)/(CB159^2+1)*(Y165^2/X165^2)</f>
        <v>230.718954248366</v>
      </c>
      <c r="CC165" s="121">
        <f>(CC159^4+6*CC159^2+1)/(CC159^2+1)*(Y165^2/X165^2)</f>
        <v>331.62393162393164</v>
      </c>
      <c r="CD165" s="121">
        <f>(CD159^4+6*CD159^2+1)/(CD159^2+1)*(Y165^2/X165^2)</f>
        <v>454.35435435435437</v>
      </c>
      <c r="CE165" s="121">
        <f>(CE159^4+6*CE159^2+1)/(CE159^2+1)*(Y165^2/X165^2)</f>
        <v>599.11111111111109</v>
      </c>
      <c r="CF165" s="121">
        <f>(CF159^4+6*CF159^2+1)/(CF159^2+1)*(Y165^2/X165^2)</f>
        <v>765.982905982906</v>
      </c>
      <c r="CG165" s="121">
        <f t="shared" si="476"/>
        <v>0.09</v>
      </c>
      <c r="CH165" s="121">
        <f t="shared" si="366"/>
        <v>2.4E-2</v>
      </c>
      <c r="CI165" s="121">
        <f t="shared" si="367"/>
        <v>1.2E-2</v>
      </c>
      <c r="CJ165" s="121">
        <f t="shared" si="368"/>
        <v>7.058823529411765E-3</v>
      </c>
      <c r="CK165" s="121">
        <f t="shared" si="369"/>
        <v>4.6153846153846158E-3</v>
      </c>
      <c r="CL165" s="121">
        <f t="shared" si="370"/>
        <v>3.2432432432432431E-3</v>
      </c>
      <c r="CM165" s="121">
        <f t="shared" si="371"/>
        <v>2.3999999999999998E-3</v>
      </c>
      <c r="CN165" s="121">
        <f t="shared" si="372"/>
        <v>7.3846153846153844E-3</v>
      </c>
      <c r="CO165" s="95">
        <f t="shared" si="373"/>
        <v>54.056394222222224</v>
      </c>
      <c r="CP165" s="95">
        <f t="shared" si="374"/>
        <v>114.88164977777777</v>
      </c>
      <c r="CQ165" s="95">
        <f t="shared" si="375"/>
        <v>194.18881644444446</v>
      </c>
      <c r="CR165" s="95">
        <f t="shared" si="376"/>
        <v>300.82669291503265</v>
      </c>
      <c r="CS165" s="95">
        <f t="shared" si="377"/>
        <v>436.4845702905983</v>
      </c>
      <c r="CT165" s="95">
        <f t="shared" si="378"/>
        <v>601.69075968768766</v>
      </c>
      <c r="CU165" s="95">
        <f t="shared" si="379"/>
        <v>796.64614977777774</v>
      </c>
      <c r="CV165" s="95">
        <f t="shared" si="380"/>
        <v>830.19456964957271</v>
      </c>
      <c r="CW165" s="95">
        <f t="shared" si="381"/>
        <v>54.056394222222224</v>
      </c>
      <c r="CX165" s="95">
        <f t="shared" si="382"/>
        <v>114.88164977777777</v>
      </c>
      <c r="CY165" s="95">
        <f t="shared" si="383"/>
        <v>194.18881644444446</v>
      </c>
      <c r="CZ165" s="95">
        <f t="shared" si="384"/>
        <v>300.82669291503265</v>
      </c>
      <c r="DA165" s="95">
        <f t="shared" si="385"/>
        <v>436.4845702905983</v>
      </c>
      <c r="DB165" s="95">
        <f t="shared" si="386"/>
        <v>601.69075968768766</v>
      </c>
      <c r="DC165" s="95">
        <f t="shared" si="387"/>
        <v>796.64614977777774</v>
      </c>
      <c r="DD165" s="95">
        <f t="shared" si="388"/>
        <v>830.19456964957271</v>
      </c>
      <c r="DE165" s="13">
        <f t="shared" si="477"/>
        <v>47.537932444444444</v>
      </c>
      <c r="DF165" s="13">
        <f t="shared" si="478"/>
        <v>93.940599111111098</v>
      </c>
      <c r="DG165" s="13">
        <f t="shared" si="479"/>
        <v>153.89259911111111</v>
      </c>
      <c r="DH165" s="13">
        <f t="shared" si="480"/>
        <v>233.48067754248365</v>
      </c>
      <c r="DI165" s="13">
        <f t="shared" si="389"/>
        <v>334.37588116239317</v>
      </c>
      <c r="DJ165" s="13">
        <f t="shared" si="390"/>
        <v>457.10081532732733</v>
      </c>
      <c r="DK165" s="13">
        <f t="shared" si="391"/>
        <v>601.85419911111103</v>
      </c>
      <c r="DL165" s="13">
        <f t="shared" si="392"/>
        <v>768.72377859829066</v>
      </c>
      <c r="DM165" s="95">
        <f t="shared" si="393"/>
        <v>47.537932444444444</v>
      </c>
      <c r="DN165" s="95">
        <f t="shared" si="394"/>
        <v>93.940599111111098</v>
      </c>
      <c r="DO165" s="95">
        <f t="shared" si="395"/>
        <v>153.89259911111111</v>
      </c>
      <c r="DP165" s="95">
        <f t="shared" si="396"/>
        <v>233.48067754248365</v>
      </c>
      <c r="DQ165" s="95">
        <f t="shared" si="397"/>
        <v>334.37588116239317</v>
      </c>
      <c r="DR165" s="95">
        <f t="shared" si="398"/>
        <v>457.10081532732733</v>
      </c>
      <c r="DS165" s="95">
        <f t="shared" si="399"/>
        <v>601.85419911111103</v>
      </c>
      <c r="DT165" s="95">
        <f t="shared" si="400"/>
        <v>768.72377859829066</v>
      </c>
      <c r="DU165" s="95">
        <f t="shared" si="401"/>
        <v>36.159757671111109</v>
      </c>
      <c r="DV165" s="95">
        <f t="shared" si="402"/>
        <v>50.408120796444436</v>
      </c>
      <c r="DW165" s="95">
        <f t="shared" si="403"/>
        <v>76.694865607111097</v>
      </c>
      <c r="DX165" s="95">
        <f t="shared" si="404"/>
        <v>112.8348368843983</v>
      </c>
      <c r="DY165" s="95">
        <f t="shared" si="405"/>
        <v>159.19471961288625</v>
      </c>
      <c r="DZ165" s="95">
        <f t="shared" si="406"/>
        <v>215.83405659750991</v>
      </c>
      <c r="EA165" s="95">
        <f t="shared" si="407"/>
        <v>282.76586145564437</v>
      </c>
      <c r="EB165" s="95">
        <f t="shared" si="408"/>
        <v>359.99357472698483</v>
      </c>
      <c r="EC165" s="95">
        <f t="shared" si="409"/>
        <v>36.159757671111109</v>
      </c>
      <c r="ED165" s="95">
        <f t="shared" si="410"/>
        <v>50.408120796444436</v>
      </c>
      <c r="EE165" s="95">
        <f t="shared" si="411"/>
        <v>76.694865607111097</v>
      </c>
      <c r="EF165" s="95">
        <f t="shared" si="412"/>
        <v>112.8348368843983</v>
      </c>
      <c r="EG165" s="95">
        <f t="shared" si="413"/>
        <v>159.19471961288625</v>
      </c>
      <c r="EH165" s="95">
        <f t="shared" si="414"/>
        <v>215.83405659750991</v>
      </c>
      <c r="EI165" s="95">
        <f t="shared" si="415"/>
        <v>282.76586145564437</v>
      </c>
      <c r="EJ165" s="95">
        <f t="shared" si="416"/>
        <v>359.99357472698483</v>
      </c>
      <c r="EK165" s="95">
        <f t="shared" si="417"/>
        <v>36.159757671111109</v>
      </c>
      <c r="EL165" s="95">
        <f t="shared" si="418"/>
        <v>50.408120796444436</v>
      </c>
      <c r="EM165" s="95">
        <f t="shared" si="419"/>
        <v>76.694865607111097</v>
      </c>
      <c r="EN165" s="95">
        <f t="shared" si="420"/>
        <v>112.8348368843983</v>
      </c>
      <c r="EO165" s="95">
        <f t="shared" si="421"/>
        <v>159.19471961288625</v>
      </c>
      <c r="EP165" s="95">
        <f t="shared" si="422"/>
        <v>215.83405659750991</v>
      </c>
      <c r="EQ165" s="95">
        <f t="shared" si="423"/>
        <v>282.76586145564437</v>
      </c>
      <c r="ER165" s="95">
        <f t="shared" si="424"/>
        <v>359.99357472698483</v>
      </c>
      <c r="ES165" s="95">
        <f t="shared" si="425"/>
        <v>1</v>
      </c>
      <c r="ET165" s="95">
        <f t="shared" si="426"/>
        <v>1</v>
      </c>
      <c r="EU165" s="95">
        <f t="shared" si="427"/>
        <v>1</v>
      </c>
      <c r="EV165" s="95">
        <f t="shared" si="428"/>
        <v>1</v>
      </c>
      <c r="EW165" s="95">
        <f t="shared" si="429"/>
        <v>1</v>
      </c>
      <c r="EX165" s="95">
        <f t="shared" si="430"/>
        <v>1</v>
      </c>
      <c r="EY165" s="95">
        <f t="shared" si="431"/>
        <v>1</v>
      </c>
      <c r="EZ165" s="95">
        <f t="shared" si="432"/>
        <v>1</v>
      </c>
      <c r="FA165" s="95">
        <f t="shared" si="433"/>
        <v>1</v>
      </c>
      <c r="FB165" s="95">
        <f t="shared" si="434"/>
        <v>1</v>
      </c>
      <c r="FC165" s="95">
        <f t="shared" si="435"/>
        <v>1</v>
      </c>
      <c r="FD165" s="95">
        <f t="shared" si="436"/>
        <v>1</v>
      </c>
      <c r="FE165" s="95">
        <f t="shared" si="437"/>
        <v>1</v>
      </c>
      <c r="FF165" s="95">
        <f t="shared" si="438"/>
        <v>1</v>
      </c>
      <c r="FG165" s="95">
        <f t="shared" si="439"/>
        <v>1</v>
      </c>
      <c r="FH165" s="95">
        <f t="shared" si="440"/>
        <v>1</v>
      </c>
      <c r="FI165" s="95">
        <f t="shared" si="441"/>
        <v>1</v>
      </c>
      <c r="FJ165" s="95">
        <f t="shared" si="442"/>
        <v>1</v>
      </c>
      <c r="FK165" s="95">
        <f t="shared" si="443"/>
        <v>1</v>
      </c>
      <c r="FL165" s="95">
        <f t="shared" si="444"/>
        <v>1</v>
      </c>
      <c r="FM165" s="95">
        <f t="shared" si="445"/>
        <v>1</v>
      </c>
      <c r="FN165" s="95">
        <f t="shared" si="446"/>
        <v>1</v>
      </c>
      <c r="FO165" s="95">
        <f t="shared" si="447"/>
        <v>1</v>
      </c>
      <c r="FP165" s="95">
        <f t="shared" si="448"/>
        <v>1</v>
      </c>
      <c r="FQ165" s="115">
        <f t="shared" si="449"/>
        <v>4.8470930893352069</v>
      </c>
      <c r="FR165" s="115">
        <f t="shared" si="450"/>
        <v>4.8540217010750055</v>
      </c>
      <c r="FS165" s="115">
        <f t="shared" si="451"/>
        <v>4.8995267146177293</v>
      </c>
      <c r="FT165" s="115">
        <f t="shared" si="452"/>
        <v>4.9298692227424219</v>
      </c>
      <c r="FU165" s="115">
        <f t="shared" si="453"/>
        <v>4.9496605228865738</v>
      </c>
      <c r="FV165" s="115">
        <f t="shared" si="454"/>
        <v>4.9627045201350297</v>
      </c>
      <c r="FW165" s="115">
        <f t="shared" si="455"/>
        <v>4.9715512942131879</v>
      </c>
      <c r="FX165" s="115">
        <f t="shared" si="456"/>
        <v>5.0035637982851977</v>
      </c>
      <c r="FY165" s="90"/>
      <c r="FZ165" s="90">
        <f t="shared" si="481"/>
        <v>4.8470930893352069</v>
      </c>
    </row>
    <row r="166" spans="1:317" s="47" customFormat="1" ht="13.8" x14ac:dyDescent="0.3">
      <c r="E166" s="49"/>
      <c r="F166" s="57"/>
      <c r="H166" s="57"/>
      <c r="I166" s="49"/>
      <c r="J166" s="50"/>
      <c r="K166" s="57"/>
      <c r="L166" s="60">
        <f>SUM($M$1:M165)</f>
        <v>7</v>
      </c>
      <c r="M166" s="51"/>
      <c r="N166" s="51"/>
      <c r="O166" s="51"/>
      <c r="P166" s="51"/>
      <c r="Q166" s="51"/>
      <c r="R166" s="51"/>
      <c r="S166" s="51"/>
      <c r="T166" s="51"/>
      <c r="X166" s="118">
        <v>3.5</v>
      </c>
      <c r="Y166" s="118">
        <v>10</v>
      </c>
      <c r="Z166" s="40">
        <v>1.7999999999999999E-2</v>
      </c>
      <c r="AA166" s="40">
        <v>10000000</v>
      </c>
      <c r="AB166" s="40">
        <v>10000000</v>
      </c>
      <c r="AC166" s="98">
        <v>3900000</v>
      </c>
      <c r="AD166" s="42">
        <v>0.33</v>
      </c>
      <c r="AE166" s="42">
        <v>0.33</v>
      </c>
      <c r="AF166" s="41">
        <v>1.7999999999999999E-2</v>
      </c>
      <c r="AG166" s="40">
        <v>10000000</v>
      </c>
      <c r="AH166" s="40">
        <v>10000000</v>
      </c>
      <c r="AI166" s="98">
        <v>3900000</v>
      </c>
      <c r="AJ166" s="42">
        <v>0.33</v>
      </c>
      <c r="AK166" s="42">
        <v>0.33</v>
      </c>
      <c r="AL166" s="42">
        <f>AL157</f>
        <v>0.2006</v>
      </c>
      <c r="AM166" s="40">
        <v>6000</v>
      </c>
      <c r="AN166" s="40">
        <f>AN157</f>
        <v>10000</v>
      </c>
      <c r="AO166" s="40">
        <f>AO157</f>
        <v>10000</v>
      </c>
      <c r="AP166" s="42">
        <v>0.03</v>
      </c>
      <c r="AQ166" s="42">
        <v>0.03</v>
      </c>
      <c r="AR166" s="4">
        <f t="shared" si="457"/>
        <v>0.21860000000000002</v>
      </c>
      <c r="AS166" s="11">
        <f t="shared" si="458"/>
        <v>0.35</v>
      </c>
      <c r="AT166" s="15">
        <f t="shared" si="459"/>
        <v>4826.322971608126</v>
      </c>
      <c r="AU166" s="19">
        <f t="shared" si="460"/>
        <v>0.19996166295283049</v>
      </c>
      <c r="AV166" s="13">
        <f t="shared" si="461"/>
        <v>0.5</v>
      </c>
      <c r="AW166" s="11">
        <f t="shared" si="462"/>
        <v>1</v>
      </c>
      <c r="AX166" s="11">
        <f t="shared" si="463"/>
        <v>0.8911</v>
      </c>
      <c r="AY166" s="11">
        <f t="shared" si="464"/>
        <v>201997.53114128605</v>
      </c>
      <c r="AZ166" s="11">
        <f t="shared" si="465"/>
        <v>1</v>
      </c>
      <c r="BA166" s="11">
        <f t="shared" si="466"/>
        <v>0.34752899999999998</v>
      </c>
      <c r="BB166" s="11">
        <f t="shared" si="467"/>
        <v>1.025058</v>
      </c>
      <c r="BC166" s="11">
        <f t="shared" si="468"/>
        <v>0.99909999999999999</v>
      </c>
      <c r="BD166" s="11">
        <f t="shared" si="469"/>
        <v>0.8911</v>
      </c>
      <c r="BE166" s="11">
        <f t="shared" si="470"/>
        <v>201997.53114128605</v>
      </c>
      <c r="BF166" s="11">
        <f t="shared" si="471"/>
        <v>1</v>
      </c>
      <c r="BG166" s="11">
        <f t="shared" si="472"/>
        <v>0.34752899999999998</v>
      </c>
      <c r="BH166" s="11">
        <f t="shared" si="473"/>
        <v>1.025058</v>
      </c>
      <c r="BI166" s="121">
        <f t="shared" si="364"/>
        <v>0.49</v>
      </c>
      <c r="BJ166" s="121">
        <f>16*X166^2/(3*(BJ159^2+1)*Y166^2)</f>
        <v>0.13066666666666665</v>
      </c>
      <c r="BK166" s="121">
        <f>16*X166^2/(3*(BK159^2+1)*Y166^2)</f>
        <v>6.5333333333333327E-2</v>
      </c>
      <c r="BL166" s="121">
        <f>16*X166^2/(3*(BL159^2+1)*Y166^2)</f>
        <v>3.8431372549019606E-2</v>
      </c>
      <c r="BM166" s="121">
        <f>16*X166^2/(3*(BM159^2+1)*Y166^2)</f>
        <v>2.5128205128205128E-2</v>
      </c>
      <c r="BN166" s="121">
        <f>16*X166^2/(3*(BN159^2+1)*Y166^2)</f>
        <v>1.7657657657657658E-2</v>
      </c>
      <c r="BO166" s="121">
        <f>16*X166^2/(3*(BO159^2+1)*Y166^2)</f>
        <v>1.3066666666666667E-2</v>
      </c>
      <c r="BP166" s="121">
        <f>16*X166^2/(3*(BP159^2+1)*Y166^2)</f>
        <v>1.0051282051282051E-2</v>
      </c>
      <c r="BQ166" s="121">
        <f t="shared" si="474"/>
        <v>1.3333333333333333</v>
      </c>
      <c r="BR166" s="121">
        <f t="shared" si="365"/>
        <v>1.3333333333333333</v>
      </c>
      <c r="BS166" s="121">
        <f t="shared" si="365"/>
        <v>1.3333333333333333</v>
      </c>
      <c r="BT166" s="121">
        <f t="shared" si="365"/>
        <v>1.3333333333333333</v>
      </c>
      <c r="BU166" s="121">
        <f t="shared" si="365"/>
        <v>1.3333333333333333</v>
      </c>
      <c r="BV166" s="121">
        <f t="shared" si="365"/>
        <v>1.3333333333333333</v>
      </c>
      <c r="BW166" s="121">
        <f t="shared" si="365"/>
        <v>1.3333333333333333</v>
      </c>
      <c r="BX166" s="121">
        <f t="shared" si="365"/>
        <v>1.3333333333333333</v>
      </c>
      <c r="BY166" s="121">
        <f t="shared" si="475"/>
        <v>32.653061224489797</v>
      </c>
      <c r="BZ166" s="121">
        <f>(BZ159^4+6*BZ159^2+1)/(BZ159^2+1)*(Y166^2/X166^2)</f>
        <v>66.938775510204081</v>
      </c>
      <c r="CA166" s="121">
        <f>(CA159^4+6*CA159^2+1)/(CA159^2+1)*(Y166^2/X166^2)</f>
        <v>111.0204081632653</v>
      </c>
      <c r="CB166" s="121">
        <f>(CB159^4+6*CB159^2+1)/(CB159^2+1)*(Y166^2/X166^2)</f>
        <v>169.50780312124851</v>
      </c>
      <c r="CC166" s="121">
        <f>(CC159^4+6*CC159^2+1)/(CC159^2+1)*(Y166^2/X166^2)</f>
        <v>243.6420722135008</v>
      </c>
      <c r="CD166" s="121">
        <f>(CD159^4+6*CD159^2+1)/(CD159^2+1)*(Y166^2/X166^2)</f>
        <v>333.811362382791</v>
      </c>
      <c r="CE166" s="121">
        <f>(CE159^4+6*CE159^2+1)/(CE159^2+1)*(Y166^2/X166^2)</f>
        <v>440.16326530612247</v>
      </c>
      <c r="CF166" s="121">
        <f>(CF159^4+6*CF159^2+1)/(CF159^2+1)*(Y166^2/X166^2)</f>
        <v>562.76295133437986</v>
      </c>
      <c r="CG166" s="121">
        <f t="shared" si="476"/>
        <v>0.1225</v>
      </c>
      <c r="CH166" s="121">
        <f t="shared" si="366"/>
        <v>3.2666666666666663E-2</v>
      </c>
      <c r="CI166" s="121">
        <f t="shared" si="367"/>
        <v>1.6333333333333332E-2</v>
      </c>
      <c r="CJ166" s="121">
        <f t="shared" si="368"/>
        <v>9.6078431372549015E-3</v>
      </c>
      <c r="CK166" s="121">
        <f t="shared" si="369"/>
        <v>6.2820512820512819E-3</v>
      </c>
      <c r="CL166" s="121">
        <f t="shared" si="370"/>
        <v>4.4144144144144144E-3</v>
      </c>
      <c r="CM166" s="121">
        <f t="shared" si="371"/>
        <v>3.2666666666666669E-3</v>
      </c>
      <c r="CN166" s="121">
        <f t="shared" si="372"/>
        <v>1.0051282051282051E-2</v>
      </c>
      <c r="CO166" s="95">
        <f t="shared" si="373"/>
        <v>40.899061795918371</v>
      </c>
      <c r="CP166" s="95">
        <f t="shared" si="374"/>
        <v>85.587004653061229</v>
      </c>
      <c r="CQ166" s="95">
        <f t="shared" si="375"/>
        <v>143.85349444897957</v>
      </c>
      <c r="CR166" s="95">
        <f t="shared" si="376"/>
        <v>222.19968940696279</v>
      </c>
      <c r="CS166" s="95">
        <f t="shared" si="377"/>
        <v>321.86670135635791</v>
      </c>
      <c r="CT166" s="95">
        <f t="shared" si="378"/>
        <v>443.24267723993387</v>
      </c>
      <c r="CU166" s="95">
        <f t="shared" si="379"/>
        <v>586.47520873469387</v>
      </c>
      <c r="CV166" s="95">
        <f t="shared" si="380"/>
        <v>610.32710904866553</v>
      </c>
      <c r="CW166" s="95">
        <f t="shared" si="381"/>
        <v>40.899061795918371</v>
      </c>
      <c r="CX166" s="95">
        <f t="shared" si="382"/>
        <v>85.587004653061229</v>
      </c>
      <c r="CY166" s="95">
        <f t="shared" si="383"/>
        <v>143.85349444897957</v>
      </c>
      <c r="CZ166" s="95">
        <f t="shared" si="384"/>
        <v>222.19968940696279</v>
      </c>
      <c r="DA166" s="95">
        <f t="shared" si="385"/>
        <v>321.86670135635791</v>
      </c>
      <c r="DB166" s="95">
        <f t="shared" si="386"/>
        <v>443.24267723993387</v>
      </c>
      <c r="DC166" s="95">
        <f t="shared" si="387"/>
        <v>586.47520873469387</v>
      </c>
      <c r="DD166" s="95">
        <f t="shared" si="388"/>
        <v>610.32710904866553</v>
      </c>
      <c r="DE166" s="13">
        <f t="shared" si="477"/>
        <v>35.876549224489793</v>
      </c>
      <c r="DF166" s="13">
        <f t="shared" si="478"/>
        <v>69.802930176870746</v>
      </c>
      <c r="DG166" s="13">
        <f t="shared" si="479"/>
        <v>113.81922949659864</v>
      </c>
      <c r="DH166" s="13">
        <f t="shared" si="480"/>
        <v>172.27972249379752</v>
      </c>
      <c r="DI166" s="13">
        <f t="shared" si="389"/>
        <v>246.40068841862899</v>
      </c>
      <c r="DJ166" s="13">
        <f t="shared" si="390"/>
        <v>336.56250804044868</v>
      </c>
      <c r="DK166" s="13">
        <f t="shared" si="391"/>
        <v>442.90981997278914</v>
      </c>
      <c r="DL166" s="13">
        <f t="shared" si="392"/>
        <v>565.50649061643117</v>
      </c>
      <c r="DM166" s="95">
        <f t="shared" si="393"/>
        <v>35.876549224489793</v>
      </c>
      <c r="DN166" s="95">
        <f t="shared" si="394"/>
        <v>69.802930176870746</v>
      </c>
      <c r="DO166" s="95">
        <f t="shared" si="395"/>
        <v>113.81922949659864</v>
      </c>
      <c r="DP166" s="95">
        <f t="shared" si="396"/>
        <v>172.27972249379752</v>
      </c>
      <c r="DQ166" s="95">
        <f t="shared" si="397"/>
        <v>246.40068841862899</v>
      </c>
      <c r="DR166" s="95">
        <f t="shared" si="398"/>
        <v>336.56250804044868</v>
      </c>
      <c r="DS166" s="95">
        <f t="shared" si="399"/>
        <v>442.90981997278914</v>
      </c>
      <c r="DT166" s="95">
        <f t="shared" si="400"/>
        <v>565.50649061643117</v>
      </c>
      <c r="DU166" s="95">
        <f t="shared" si="401"/>
        <v>30.756199205714282</v>
      </c>
      <c r="DV166" s="95">
        <f t="shared" si="402"/>
        <v>39.223400867047616</v>
      </c>
      <c r="DW166" s="95">
        <f t="shared" si="403"/>
        <v>58.125988182095227</v>
      </c>
      <c r="DX166" s="95">
        <f t="shared" si="404"/>
        <v>84.476027941578508</v>
      </c>
      <c r="DY166" s="95">
        <f t="shared" si="405"/>
        <v>118.42947860082275</v>
      </c>
      <c r="DZ166" s="95">
        <f t="shared" si="406"/>
        <v>159.97998007337438</v>
      </c>
      <c r="EA166" s="95">
        <f t="shared" si="407"/>
        <v>209.1154866055619</v>
      </c>
      <c r="EB166" s="95">
        <f t="shared" si="408"/>
        <v>265.82837356025465</v>
      </c>
      <c r="EC166" s="95">
        <f t="shared" si="409"/>
        <v>30.756199205714282</v>
      </c>
      <c r="ED166" s="95">
        <f t="shared" si="410"/>
        <v>39.223400867047616</v>
      </c>
      <c r="EE166" s="95">
        <f t="shared" si="411"/>
        <v>58.125988182095227</v>
      </c>
      <c r="EF166" s="95">
        <f t="shared" si="412"/>
        <v>84.476027941578508</v>
      </c>
      <c r="EG166" s="95">
        <f t="shared" si="413"/>
        <v>118.42947860082275</v>
      </c>
      <c r="EH166" s="95">
        <f t="shared" si="414"/>
        <v>159.97998007337438</v>
      </c>
      <c r="EI166" s="95">
        <f t="shared" si="415"/>
        <v>209.11548660556187</v>
      </c>
      <c r="EJ166" s="95">
        <f t="shared" si="416"/>
        <v>265.82837356025465</v>
      </c>
      <c r="EK166" s="95">
        <f t="shared" si="417"/>
        <v>30.756199205714282</v>
      </c>
      <c r="EL166" s="95">
        <f t="shared" si="418"/>
        <v>39.223400867047616</v>
      </c>
      <c r="EM166" s="95">
        <f t="shared" si="419"/>
        <v>58.125988182095227</v>
      </c>
      <c r="EN166" s="95">
        <f t="shared" si="420"/>
        <v>84.476027941578508</v>
      </c>
      <c r="EO166" s="95">
        <f t="shared" si="421"/>
        <v>118.42947860082275</v>
      </c>
      <c r="EP166" s="95">
        <f t="shared" si="422"/>
        <v>159.97998007337438</v>
      </c>
      <c r="EQ166" s="95">
        <f t="shared" si="423"/>
        <v>209.11548660556187</v>
      </c>
      <c r="ER166" s="95">
        <f t="shared" si="424"/>
        <v>265.82837356025465</v>
      </c>
      <c r="ES166" s="95">
        <f t="shared" si="425"/>
        <v>1</v>
      </c>
      <c r="ET166" s="95">
        <f t="shared" si="426"/>
        <v>1</v>
      </c>
      <c r="EU166" s="95">
        <f t="shared" si="427"/>
        <v>1</v>
      </c>
      <c r="EV166" s="95">
        <f t="shared" si="428"/>
        <v>1</v>
      </c>
      <c r="EW166" s="95">
        <f t="shared" si="429"/>
        <v>1</v>
      </c>
      <c r="EX166" s="95">
        <f t="shared" si="430"/>
        <v>1</v>
      </c>
      <c r="EY166" s="95">
        <f t="shared" si="431"/>
        <v>1</v>
      </c>
      <c r="EZ166" s="95">
        <f t="shared" si="432"/>
        <v>1</v>
      </c>
      <c r="FA166" s="95">
        <f t="shared" si="433"/>
        <v>1</v>
      </c>
      <c r="FB166" s="95">
        <f t="shared" si="434"/>
        <v>1</v>
      </c>
      <c r="FC166" s="95">
        <f t="shared" si="435"/>
        <v>1</v>
      </c>
      <c r="FD166" s="95">
        <f t="shared" si="436"/>
        <v>1</v>
      </c>
      <c r="FE166" s="95">
        <f t="shared" si="437"/>
        <v>1</v>
      </c>
      <c r="FF166" s="95">
        <f t="shared" si="438"/>
        <v>1</v>
      </c>
      <c r="FG166" s="95">
        <f t="shared" si="439"/>
        <v>1</v>
      </c>
      <c r="FH166" s="95">
        <f t="shared" si="440"/>
        <v>1</v>
      </c>
      <c r="FI166" s="95">
        <f t="shared" si="441"/>
        <v>1</v>
      </c>
      <c r="FJ166" s="95">
        <f t="shared" si="442"/>
        <v>1</v>
      </c>
      <c r="FK166" s="95">
        <f t="shared" si="443"/>
        <v>1</v>
      </c>
      <c r="FL166" s="95">
        <f t="shared" si="444"/>
        <v>1</v>
      </c>
      <c r="FM166" s="95">
        <f t="shared" si="445"/>
        <v>1</v>
      </c>
      <c r="FN166" s="95">
        <f t="shared" si="446"/>
        <v>1</v>
      </c>
      <c r="FO166" s="95">
        <f t="shared" si="447"/>
        <v>1</v>
      </c>
      <c r="FP166" s="95">
        <f t="shared" si="448"/>
        <v>1</v>
      </c>
      <c r="FQ166" s="115">
        <f t="shared" si="449"/>
        <v>4.7993994157865156</v>
      </c>
      <c r="FR166" s="115">
        <f t="shared" si="450"/>
        <v>4.8052386656469137</v>
      </c>
      <c r="FS166" s="115">
        <f t="shared" si="451"/>
        <v>4.8648882993305556</v>
      </c>
      <c r="FT166" s="115">
        <f t="shared" si="452"/>
        <v>4.9051660255820444</v>
      </c>
      <c r="FU166" s="115">
        <f t="shared" si="453"/>
        <v>4.9316362972078647</v>
      </c>
      <c r="FV166" s="115">
        <f t="shared" si="454"/>
        <v>4.949166991221742</v>
      </c>
      <c r="FW166" s="115">
        <f t="shared" si="455"/>
        <v>4.9610946442080524</v>
      </c>
      <c r="FX166" s="115">
        <f t="shared" si="456"/>
        <v>5.0037826982027802</v>
      </c>
      <c r="FY166" s="90"/>
      <c r="FZ166" s="90">
        <f t="shared" si="481"/>
        <v>4.7993994157865156</v>
      </c>
    </row>
    <row r="167" spans="1:317" s="47" customFormat="1" ht="13.8" x14ac:dyDescent="0.3">
      <c r="A167" s="88"/>
      <c r="B167" s="88"/>
      <c r="C167" s="88"/>
      <c r="D167" s="88"/>
      <c r="E167" s="49"/>
      <c r="F167" s="57"/>
      <c r="I167" s="61"/>
      <c r="J167" s="50"/>
      <c r="M167" s="51"/>
      <c r="N167" s="51"/>
      <c r="O167" s="51"/>
      <c r="P167" s="51"/>
      <c r="Q167" s="51"/>
      <c r="R167" s="51"/>
      <c r="S167" s="51"/>
      <c r="T167" s="51"/>
      <c r="X167" s="118">
        <v>4</v>
      </c>
      <c r="Y167" s="118">
        <v>10</v>
      </c>
      <c r="Z167" s="40">
        <v>1.7999999999999999E-2</v>
      </c>
      <c r="AA167" s="40">
        <v>10000000</v>
      </c>
      <c r="AB167" s="40">
        <v>10000000</v>
      </c>
      <c r="AC167" s="98">
        <v>3900000</v>
      </c>
      <c r="AD167" s="42">
        <v>0.33</v>
      </c>
      <c r="AE167" s="42">
        <v>0.33</v>
      </c>
      <c r="AF167" s="41">
        <v>1.7999999999999999E-2</v>
      </c>
      <c r="AG167" s="40">
        <v>10000000</v>
      </c>
      <c r="AH167" s="40">
        <v>10000000</v>
      </c>
      <c r="AI167" s="98">
        <v>3900000</v>
      </c>
      <c r="AJ167" s="42">
        <v>0.33</v>
      </c>
      <c r="AK167" s="42">
        <v>0.33</v>
      </c>
      <c r="AL167" s="42">
        <f>AL157</f>
        <v>0.2006</v>
      </c>
      <c r="AM167" s="40">
        <v>6000</v>
      </c>
      <c r="AN167" s="40">
        <f>AN157</f>
        <v>10000</v>
      </c>
      <c r="AO167" s="40">
        <f>AO157</f>
        <v>10000</v>
      </c>
      <c r="AP167" s="42">
        <v>0.03</v>
      </c>
      <c r="AQ167" s="42">
        <v>0.03</v>
      </c>
      <c r="AR167" s="4">
        <f t="shared" si="457"/>
        <v>0.21860000000000002</v>
      </c>
      <c r="AS167" s="11">
        <f t="shared" si="458"/>
        <v>0.4</v>
      </c>
      <c r="AT167" s="15">
        <f t="shared" si="459"/>
        <v>4826.322971608126</v>
      </c>
      <c r="AU167" s="19">
        <f t="shared" si="460"/>
        <v>0.19996166295283049</v>
      </c>
      <c r="AV167" s="13">
        <f t="shared" si="461"/>
        <v>0.5</v>
      </c>
      <c r="AW167" s="11">
        <f t="shared" si="462"/>
        <v>1</v>
      </c>
      <c r="AX167" s="11">
        <f t="shared" si="463"/>
        <v>0.8911</v>
      </c>
      <c r="AY167" s="11">
        <f t="shared" si="464"/>
        <v>201997.53114128605</v>
      </c>
      <c r="AZ167" s="11">
        <f t="shared" si="465"/>
        <v>1</v>
      </c>
      <c r="BA167" s="11">
        <f t="shared" si="466"/>
        <v>0.34752899999999998</v>
      </c>
      <c r="BB167" s="11">
        <f t="shared" si="467"/>
        <v>1.025058</v>
      </c>
      <c r="BC167" s="11">
        <f t="shared" si="468"/>
        <v>0.99909999999999999</v>
      </c>
      <c r="BD167" s="11">
        <f t="shared" si="469"/>
        <v>0.8911</v>
      </c>
      <c r="BE167" s="11">
        <f t="shared" si="470"/>
        <v>201997.53114128605</v>
      </c>
      <c r="BF167" s="11">
        <f t="shared" si="471"/>
        <v>1</v>
      </c>
      <c r="BG167" s="11">
        <f t="shared" si="472"/>
        <v>0.34752899999999998</v>
      </c>
      <c r="BH167" s="11">
        <f t="shared" si="473"/>
        <v>1.025058</v>
      </c>
      <c r="BI167" s="121">
        <f t="shared" si="364"/>
        <v>0.64</v>
      </c>
      <c r="BJ167" s="121">
        <f>16*X167^2/(3*(BJ159^2+1)*Y167^2)</f>
        <v>0.17066666666666666</v>
      </c>
      <c r="BK167" s="121">
        <f>16*X167^2/(3*(BK159^2+1)*Y167^2)</f>
        <v>8.533333333333333E-2</v>
      </c>
      <c r="BL167" s="121">
        <f>16*X167^2/(3*(BL159^2+1)*Y167^2)</f>
        <v>5.0196078431372547E-2</v>
      </c>
      <c r="BM167" s="121">
        <f>16*X167^2/(3*(BM159^2+1)*Y167^2)</f>
        <v>3.282051282051282E-2</v>
      </c>
      <c r="BN167" s="121">
        <f>16*X167^2/(3*(BN159^2+1)*Y167^2)</f>
        <v>2.3063063063063063E-2</v>
      </c>
      <c r="BO167" s="121">
        <f>16*X167^2/(3*(BO159^2+1)*Y167^2)</f>
        <v>1.7066666666666667E-2</v>
      </c>
      <c r="BP167" s="121">
        <f>16*X167^2/(3*(BP159^2+1)*Y167^2)</f>
        <v>1.3128205128205127E-2</v>
      </c>
      <c r="BQ167" s="121">
        <f t="shared" si="474"/>
        <v>1.3333333333333333</v>
      </c>
      <c r="BR167" s="121">
        <f t="shared" si="365"/>
        <v>1.3333333333333333</v>
      </c>
      <c r="BS167" s="121">
        <f t="shared" si="365"/>
        <v>1.3333333333333333</v>
      </c>
      <c r="BT167" s="121">
        <f t="shared" si="365"/>
        <v>1.3333333333333333</v>
      </c>
      <c r="BU167" s="121">
        <f t="shared" si="365"/>
        <v>1.3333333333333333</v>
      </c>
      <c r="BV167" s="121">
        <f t="shared" si="365"/>
        <v>1.3333333333333333</v>
      </c>
      <c r="BW167" s="121">
        <f t="shared" si="365"/>
        <v>1.3333333333333333</v>
      </c>
      <c r="BX167" s="121">
        <f t="shared" si="365"/>
        <v>1.3333333333333333</v>
      </c>
      <c r="BY167" s="121">
        <f t="shared" si="475"/>
        <v>25</v>
      </c>
      <c r="BZ167" s="121">
        <f>(BZ159^4+6*BZ159^2+1)/(BZ159^2+1)*(Y167^2/X167^2)</f>
        <v>51.249999999999993</v>
      </c>
      <c r="CA167" s="121">
        <f>(CA159^4+6*CA159^2+1)/(CA159^2+1)*(Y167^2/X167^2)</f>
        <v>85</v>
      </c>
      <c r="CB167" s="121">
        <f>(CB159^4+6*CB159^2+1)/(CB159^2+1)*(Y167^2/X167^2)</f>
        <v>129.77941176470588</v>
      </c>
      <c r="CC167" s="121">
        <f>(CC159^4+6*CC159^2+1)/(CC159^2+1)*(Y167^2/X167^2)</f>
        <v>186.53846153846155</v>
      </c>
      <c r="CD167" s="121">
        <f>(CD159^4+6*CD159^2+1)/(CD159^2+1)*(Y167^2/X167^2)</f>
        <v>255.57432432432435</v>
      </c>
      <c r="CE167" s="121">
        <f>(CE159^4+6*CE159^2+1)/(CE159^2+1)*(Y167^2/X167^2)</f>
        <v>337</v>
      </c>
      <c r="CF167" s="121">
        <f>(CF159^4+6*CF159^2+1)/(CF159^2+1)*(Y167^2/X167^2)</f>
        <v>430.86538461538464</v>
      </c>
      <c r="CG167" s="121">
        <f t="shared" si="476"/>
        <v>0.16</v>
      </c>
      <c r="CH167" s="121">
        <f t="shared" si="366"/>
        <v>4.2666666666666665E-2</v>
      </c>
      <c r="CI167" s="121">
        <f t="shared" si="367"/>
        <v>2.1333333333333333E-2</v>
      </c>
      <c r="CJ167" s="121">
        <f t="shared" si="368"/>
        <v>1.2549019607843137E-2</v>
      </c>
      <c r="CK167" s="121">
        <f t="shared" si="369"/>
        <v>8.2051282051282051E-3</v>
      </c>
      <c r="CL167" s="121">
        <f t="shared" si="370"/>
        <v>5.7657657657657659E-3</v>
      </c>
      <c r="CM167" s="121">
        <f t="shared" si="371"/>
        <v>4.2666666666666669E-3</v>
      </c>
      <c r="CN167" s="121">
        <f t="shared" si="372"/>
        <v>1.3128205128205127E-2</v>
      </c>
      <c r="CO167" s="95">
        <f t="shared" si="373"/>
        <v>32.359447000000003</v>
      </c>
      <c r="CP167" s="95">
        <f t="shared" si="374"/>
        <v>66.573653249999992</v>
      </c>
      <c r="CQ167" s="95">
        <f t="shared" si="375"/>
        <v>111.18393449999999</v>
      </c>
      <c r="CR167" s="95">
        <f t="shared" si="376"/>
        <v>171.16774001470588</v>
      </c>
      <c r="CS167" s="95">
        <f t="shared" si="377"/>
        <v>247.47529603846152</v>
      </c>
      <c r="CT167" s="95">
        <f t="shared" si="378"/>
        <v>340.40377757432435</v>
      </c>
      <c r="CU167" s="95">
        <f t="shared" si="379"/>
        <v>450.06618449999996</v>
      </c>
      <c r="CV167" s="95">
        <f t="shared" si="380"/>
        <v>467.62467067788464</v>
      </c>
      <c r="CW167" s="95">
        <f t="shared" si="381"/>
        <v>32.359447000000003</v>
      </c>
      <c r="CX167" s="95">
        <f t="shared" si="382"/>
        <v>66.573653249999992</v>
      </c>
      <c r="CY167" s="95">
        <f t="shared" si="383"/>
        <v>111.18393449999999</v>
      </c>
      <c r="CZ167" s="95">
        <f t="shared" si="384"/>
        <v>171.16774001470588</v>
      </c>
      <c r="DA167" s="95">
        <f t="shared" si="385"/>
        <v>247.47529603846152</v>
      </c>
      <c r="DB167" s="95">
        <f t="shared" si="386"/>
        <v>340.40377757432435</v>
      </c>
      <c r="DC167" s="95">
        <f t="shared" si="387"/>
        <v>450.06618449999996</v>
      </c>
      <c r="DD167" s="95">
        <f t="shared" si="388"/>
        <v>467.62467067788464</v>
      </c>
      <c r="DE167" s="13">
        <f t="shared" si="477"/>
        <v>28.373488000000002</v>
      </c>
      <c r="DF167" s="13">
        <f t="shared" si="478"/>
        <v>54.154154666666656</v>
      </c>
      <c r="DG167" s="13">
        <f t="shared" si="479"/>
        <v>87.818821333333332</v>
      </c>
      <c r="DH167" s="13">
        <f t="shared" si="480"/>
        <v>132.56309584313726</v>
      </c>
      <c r="DI167" s="13">
        <f t="shared" si="389"/>
        <v>189.30477005128205</v>
      </c>
      <c r="DJ167" s="13">
        <f t="shared" si="390"/>
        <v>258.33087538738744</v>
      </c>
      <c r="DK167" s="13">
        <f t="shared" si="391"/>
        <v>339.75055466666669</v>
      </c>
      <c r="DL167" s="13">
        <f t="shared" si="392"/>
        <v>433.61200082051283</v>
      </c>
      <c r="DM167" s="95">
        <f t="shared" si="393"/>
        <v>28.373488000000002</v>
      </c>
      <c r="DN167" s="95">
        <f t="shared" si="394"/>
        <v>54.154154666666656</v>
      </c>
      <c r="DO167" s="95">
        <f t="shared" si="395"/>
        <v>87.818821333333332</v>
      </c>
      <c r="DP167" s="95">
        <f t="shared" si="396"/>
        <v>132.56309584313726</v>
      </c>
      <c r="DQ167" s="95">
        <f t="shared" si="397"/>
        <v>189.30477005128205</v>
      </c>
      <c r="DR167" s="95">
        <f t="shared" si="398"/>
        <v>258.33087538738744</v>
      </c>
      <c r="DS167" s="95">
        <f t="shared" si="399"/>
        <v>339.75055466666669</v>
      </c>
      <c r="DT167" s="95">
        <f t="shared" si="400"/>
        <v>433.61200082051283</v>
      </c>
      <c r="DU167" s="95">
        <f t="shared" si="401"/>
        <v>27.279490719999998</v>
      </c>
      <c r="DV167" s="95">
        <f t="shared" si="402"/>
        <v>31.972196461333322</v>
      </c>
      <c r="DW167" s="95">
        <f t="shared" si="403"/>
        <v>46.078127050666659</v>
      </c>
      <c r="DX167" s="95">
        <f t="shared" si="404"/>
        <v>66.072455217208756</v>
      </c>
      <c r="DY167" s="95">
        <f t="shared" si="405"/>
        <v>91.972828715108463</v>
      </c>
      <c r="DZ167" s="95">
        <f t="shared" si="406"/>
        <v>123.72963198766011</v>
      </c>
      <c r="EA167" s="95">
        <f t="shared" si="407"/>
        <v>161.31437152213331</v>
      </c>
      <c r="EB167" s="95">
        <f t="shared" si="408"/>
        <v>204.7121600345404</v>
      </c>
      <c r="EC167" s="95">
        <f t="shared" si="409"/>
        <v>27.279490719999998</v>
      </c>
      <c r="ED167" s="95">
        <f t="shared" si="410"/>
        <v>31.972196461333322</v>
      </c>
      <c r="EE167" s="95">
        <f t="shared" si="411"/>
        <v>46.078127050666666</v>
      </c>
      <c r="EF167" s="95">
        <f t="shared" si="412"/>
        <v>66.072455217208756</v>
      </c>
      <c r="EG167" s="95">
        <f t="shared" si="413"/>
        <v>91.972828715108463</v>
      </c>
      <c r="EH167" s="95">
        <f t="shared" si="414"/>
        <v>123.7296319876601</v>
      </c>
      <c r="EI167" s="95">
        <f t="shared" si="415"/>
        <v>161.31437152213331</v>
      </c>
      <c r="EJ167" s="95">
        <f t="shared" si="416"/>
        <v>204.7121600345404</v>
      </c>
      <c r="EK167" s="95">
        <f t="shared" si="417"/>
        <v>27.279490719999998</v>
      </c>
      <c r="EL167" s="95">
        <f t="shared" si="418"/>
        <v>31.972196461333322</v>
      </c>
      <c r="EM167" s="95">
        <f t="shared" si="419"/>
        <v>46.078127050666666</v>
      </c>
      <c r="EN167" s="95">
        <f t="shared" si="420"/>
        <v>66.072455217208756</v>
      </c>
      <c r="EO167" s="95">
        <f t="shared" si="421"/>
        <v>91.972828715108463</v>
      </c>
      <c r="EP167" s="95">
        <f t="shared" si="422"/>
        <v>123.7296319876601</v>
      </c>
      <c r="EQ167" s="95">
        <f t="shared" si="423"/>
        <v>161.31437152213331</v>
      </c>
      <c r="ER167" s="95">
        <f t="shared" si="424"/>
        <v>204.7121600345404</v>
      </c>
      <c r="ES167" s="95">
        <f t="shared" si="425"/>
        <v>1</v>
      </c>
      <c r="ET167" s="95">
        <f t="shared" si="426"/>
        <v>1</v>
      </c>
      <c r="EU167" s="95">
        <f t="shared" si="427"/>
        <v>1</v>
      </c>
      <c r="EV167" s="95">
        <f t="shared" si="428"/>
        <v>1</v>
      </c>
      <c r="EW167" s="95">
        <f t="shared" si="429"/>
        <v>1</v>
      </c>
      <c r="EX167" s="95">
        <f t="shared" si="430"/>
        <v>1</v>
      </c>
      <c r="EY167" s="95">
        <f t="shared" si="431"/>
        <v>1</v>
      </c>
      <c r="EZ167" s="95">
        <f t="shared" si="432"/>
        <v>1</v>
      </c>
      <c r="FA167" s="95">
        <f t="shared" si="433"/>
        <v>1</v>
      </c>
      <c r="FB167" s="95">
        <f t="shared" si="434"/>
        <v>1</v>
      </c>
      <c r="FC167" s="95">
        <f t="shared" si="435"/>
        <v>1</v>
      </c>
      <c r="FD167" s="95">
        <f t="shared" si="436"/>
        <v>1</v>
      </c>
      <c r="FE167" s="95">
        <f t="shared" si="437"/>
        <v>1</v>
      </c>
      <c r="FF167" s="95">
        <f t="shared" si="438"/>
        <v>1</v>
      </c>
      <c r="FG167" s="95">
        <f t="shared" si="439"/>
        <v>1</v>
      </c>
      <c r="FH167" s="95">
        <f t="shared" si="440"/>
        <v>1</v>
      </c>
      <c r="FI167" s="95">
        <f t="shared" si="441"/>
        <v>1</v>
      </c>
      <c r="FJ167" s="95">
        <f t="shared" si="442"/>
        <v>1</v>
      </c>
      <c r="FK167" s="95">
        <f t="shared" si="443"/>
        <v>1</v>
      </c>
      <c r="FL167" s="95">
        <f t="shared" si="444"/>
        <v>1</v>
      </c>
      <c r="FM167" s="95">
        <f t="shared" si="445"/>
        <v>1</v>
      </c>
      <c r="FN167" s="95">
        <f t="shared" si="446"/>
        <v>1</v>
      </c>
      <c r="FO167" s="95">
        <f t="shared" si="447"/>
        <v>1</v>
      </c>
      <c r="FP167" s="95">
        <f t="shared" si="448"/>
        <v>1</v>
      </c>
      <c r="FQ167" s="115">
        <f t="shared" si="449"/>
        <v>4.7537519879316967</v>
      </c>
      <c r="FR167" s="115">
        <f t="shared" si="450"/>
        <v>4.751893954396742</v>
      </c>
      <c r="FS167" s="115">
        <f t="shared" si="451"/>
        <v>4.8262055952662699</v>
      </c>
      <c r="FT167" s="115">
        <f t="shared" si="452"/>
        <v>4.8772826298386853</v>
      </c>
      <c r="FU167" s="115">
        <f t="shared" si="453"/>
        <v>4.9111608764900314</v>
      </c>
      <c r="FV167" s="115">
        <f t="shared" si="454"/>
        <v>4.933725512200577</v>
      </c>
      <c r="FW167" s="115">
        <f t="shared" si="455"/>
        <v>4.9491348726888313</v>
      </c>
      <c r="FX167" s="115">
        <f t="shared" si="456"/>
        <v>5.0036340343774768</v>
      </c>
      <c r="FY167" s="90"/>
      <c r="FZ167" s="90">
        <f t="shared" si="481"/>
        <v>4.751893954396742</v>
      </c>
    </row>
    <row r="168" spans="1:317" s="1" customFormat="1" x14ac:dyDescent="0.3">
      <c r="A168" s="16"/>
      <c r="B168" s="63"/>
      <c r="C168" s="16"/>
      <c r="D168" s="16"/>
      <c r="E168" s="16"/>
      <c r="F168" s="16"/>
      <c r="G168" s="16"/>
      <c r="H168" s="16"/>
      <c r="I168" s="16"/>
      <c r="J168" s="16"/>
      <c r="K168" s="16"/>
      <c r="L168" s="72"/>
      <c r="M168" s="2"/>
      <c r="N168" s="89"/>
      <c r="O168" s="2"/>
      <c r="P168" s="2"/>
      <c r="Q168" s="2"/>
      <c r="R168" s="2"/>
      <c r="S168" s="2"/>
      <c r="T168" s="2"/>
      <c r="U168" s="72"/>
      <c r="X168" s="118">
        <v>4.5</v>
      </c>
      <c r="Y168" s="118">
        <v>10</v>
      </c>
      <c r="Z168" s="40">
        <v>1.7999999999999999E-2</v>
      </c>
      <c r="AA168" s="40">
        <v>10000000</v>
      </c>
      <c r="AB168" s="40">
        <v>10000000</v>
      </c>
      <c r="AC168" s="98">
        <v>3900000</v>
      </c>
      <c r="AD168" s="42">
        <v>0.33</v>
      </c>
      <c r="AE168" s="42">
        <v>0.33</v>
      </c>
      <c r="AF168" s="41">
        <v>1.7999999999999999E-2</v>
      </c>
      <c r="AG168" s="40">
        <v>10000000</v>
      </c>
      <c r="AH168" s="40">
        <v>10000000</v>
      </c>
      <c r="AI168" s="98">
        <v>3900000</v>
      </c>
      <c r="AJ168" s="42">
        <v>0.33</v>
      </c>
      <c r="AK168" s="42">
        <v>0.33</v>
      </c>
      <c r="AL168" s="42">
        <f>AL157</f>
        <v>0.2006</v>
      </c>
      <c r="AM168" s="40">
        <v>6000</v>
      </c>
      <c r="AN168" s="40">
        <f>AN157</f>
        <v>10000</v>
      </c>
      <c r="AO168" s="40">
        <f>AO157</f>
        <v>10000</v>
      </c>
      <c r="AP168" s="42">
        <v>0.03</v>
      </c>
      <c r="AQ168" s="42">
        <v>0.03</v>
      </c>
      <c r="AR168" s="4">
        <f t="shared" si="457"/>
        <v>0.21860000000000002</v>
      </c>
      <c r="AS168" s="11">
        <f t="shared" si="458"/>
        <v>0.45</v>
      </c>
      <c r="AT168" s="15">
        <f t="shared" si="459"/>
        <v>4826.322971608126</v>
      </c>
      <c r="AU168" s="19">
        <f t="shared" si="460"/>
        <v>0.19996166295283049</v>
      </c>
      <c r="AV168" s="13">
        <f t="shared" si="461"/>
        <v>0.5</v>
      </c>
      <c r="AW168" s="11">
        <f t="shared" si="462"/>
        <v>1</v>
      </c>
      <c r="AX168" s="11">
        <f t="shared" si="463"/>
        <v>0.8911</v>
      </c>
      <c r="AY168" s="11">
        <f t="shared" si="464"/>
        <v>201997.53114128605</v>
      </c>
      <c r="AZ168" s="11">
        <f t="shared" si="465"/>
        <v>1</v>
      </c>
      <c r="BA168" s="11">
        <f t="shared" si="466"/>
        <v>0.34752899999999998</v>
      </c>
      <c r="BB168" s="11">
        <f t="shared" si="467"/>
        <v>1.025058</v>
      </c>
      <c r="BC168" s="11">
        <f t="shared" si="468"/>
        <v>0.99909999999999999</v>
      </c>
      <c r="BD168" s="11">
        <f t="shared" si="469"/>
        <v>0.8911</v>
      </c>
      <c r="BE168" s="11">
        <f t="shared" si="470"/>
        <v>201997.53114128605</v>
      </c>
      <c r="BF168" s="11">
        <f t="shared" si="471"/>
        <v>1</v>
      </c>
      <c r="BG168" s="11">
        <f t="shared" si="472"/>
        <v>0.34752899999999998</v>
      </c>
      <c r="BH168" s="11">
        <f t="shared" si="473"/>
        <v>1.025058</v>
      </c>
      <c r="BI168" s="121">
        <f t="shared" si="364"/>
        <v>0.81</v>
      </c>
      <c r="BJ168" s="121">
        <f>16*X168^2/(3*(BJ159^2+1)*Y168^2)</f>
        <v>0.216</v>
      </c>
      <c r="BK168" s="121">
        <f>16*X168^2/(3*(BK159^2+1)*Y168^2)</f>
        <v>0.108</v>
      </c>
      <c r="BL168" s="121">
        <f>16*X168^2/(3*(BL159^2+1)*Y168^2)</f>
        <v>6.3529411764705876E-2</v>
      </c>
      <c r="BM168" s="121">
        <f>16*X168^2/(3*(BM159^2+1)*Y168^2)</f>
        <v>4.1538461538461538E-2</v>
      </c>
      <c r="BN168" s="121">
        <f>16*X168^2/(3*(BN159^2+1)*Y168^2)</f>
        <v>2.9189189189189189E-2</v>
      </c>
      <c r="BO168" s="121">
        <f>16*X168^2/(3*(BO159^2+1)*Y168^2)</f>
        <v>2.1600000000000001E-2</v>
      </c>
      <c r="BP168" s="121">
        <f>16*X168^2/(3*(BP159^2+1)*Y168^2)</f>
        <v>1.6615384615384615E-2</v>
      </c>
      <c r="BQ168" s="121">
        <f t="shared" si="474"/>
        <v>1.3333333333333333</v>
      </c>
      <c r="BR168" s="121">
        <f t="shared" si="365"/>
        <v>1.3333333333333333</v>
      </c>
      <c r="BS168" s="121">
        <f t="shared" si="365"/>
        <v>1.3333333333333333</v>
      </c>
      <c r="BT168" s="121">
        <f t="shared" si="365"/>
        <v>1.3333333333333333</v>
      </c>
      <c r="BU168" s="121">
        <f t="shared" si="365"/>
        <v>1.3333333333333333</v>
      </c>
      <c r="BV168" s="121">
        <f t="shared" si="365"/>
        <v>1.3333333333333333</v>
      </c>
      <c r="BW168" s="121">
        <f t="shared" si="365"/>
        <v>1.3333333333333333</v>
      </c>
      <c r="BX168" s="121">
        <f t="shared" si="365"/>
        <v>1.3333333333333333</v>
      </c>
      <c r="BY168" s="121">
        <f t="shared" si="475"/>
        <v>19.753086419753085</v>
      </c>
      <c r="BZ168" s="121">
        <f>(BZ159^4+6*BZ159^2+1)/(BZ159^2+1)*(Y168^2/X168^2)</f>
        <v>40.493827160493822</v>
      </c>
      <c r="CA168" s="121">
        <f>(CA159^4+6*CA159^2+1)/(CA159^2+1)*(Y168^2/X168^2)</f>
        <v>67.160493827160494</v>
      </c>
      <c r="CB168" s="121">
        <f>(CB159^4+6*CB159^2+1)/(CB159^2+1)*(Y168^2/X168^2)</f>
        <v>102.54175744371823</v>
      </c>
      <c r="CC168" s="121">
        <f>(CC159^4+6*CC159^2+1)/(CC159^2+1)*(Y168^2/X168^2)</f>
        <v>147.38841405508072</v>
      </c>
      <c r="CD168" s="121">
        <f>(CD159^4+6*CD159^2+1)/(CD159^2+1)*(Y168^2/X168^2)</f>
        <v>201.93526860193526</v>
      </c>
      <c r="CE168" s="121">
        <f>(CE159^4+6*CE159^2+1)/(CE159^2+1)*(Y168^2/X168^2)</f>
        <v>266.27160493827159</v>
      </c>
      <c r="CF168" s="121">
        <f>(CF159^4+6*CF159^2+1)/(CF159^2+1)*(Y168^2/X168^2)</f>
        <v>340.43684710351374</v>
      </c>
      <c r="CG168" s="121">
        <f t="shared" si="476"/>
        <v>0.20250000000000001</v>
      </c>
      <c r="CH168" s="121">
        <f t="shared" si="366"/>
        <v>5.3999999999999999E-2</v>
      </c>
      <c r="CI168" s="121">
        <f t="shared" si="367"/>
        <v>2.7E-2</v>
      </c>
      <c r="CJ168" s="121">
        <f t="shared" si="368"/>
        <v>1.5882352941176469E-2</v>
      </c>
      <c r="CK168" s="121">
        <f t="shared" si="369"/>
        <v>1.0384615384615384E-2</v>
      </c>
      <c r="CL168" s="121">
        <f t="shared" si="370"/>
        <v>7.2972972972972974E-3</v>
      </c>
      <c r="CM168" s="121">
        <f t="shared" si="371"/>
        <v>5.4000000000000003E-3</v>
      </c>
      <c r="CN168" s="121">
        <f t="shared" si="372"/>
        <v>1.6615384615384615E-2</v>
      </c>
      <c r="CO168" s="95">
        <f t="shared" si="373"/>
        <v>26.504715209876544</v>
      </c>
      <c r="CP168" s="95">
        <f t="shared" si="374"/>
        <v>53.538162123456786</v>
      </c>
      <c r="CQ168" s="95">
        <f t="shared" si="375"/>
        <v>88.785791753086414</v>
      </c>
      <c r="CR168" s="95">
        <f t="shared" si="376"/>
        <v>136.18040351779229</v>
      </c>
      <c r="CS168" s="95">
        <f t="shared" si="377"/>
        <v>196.47279346248811</v>
      </c>
      <c r="CT168" s="95">
        <f t="shared" si="378"/>
        <v>269.89776652786117</v>
      </c>
      <c r="CU168" s="95">
        <f t="shared" si="379"/>
        <v>356.54460656790121</v>
      </c>
      <c r="CV168" s="95">
        <f t="shared" si="380"/>
        <v>369.78834873314338</v>
      </c>
      <c r="CW168" s="95">
        <f t="shared" si="381"/>
        <v>26.504715209876544</v>
      </c>
      <c r="CX168" s="95">
        <f t="shared" si="382"/>
        <v>53.538162123456786</v>
      </c>
      <c r="CY168" s="95">
        <f t="shared" si="383"/>
        <v>88.785791753086414</v>
      </c>
      <c r="CZ168" s="95">
        <f t="shared" si="384"/>
        <v>136.18040351779229</v>
      </c>
      <c r="DA168" s="95">
        <f t="shared" si="385"/>
        <v>196.47279346248811</v>
      </c>
      <c r="DB168" s="95">
        <f t="shared" si="386"/>
        <v>269.89776652786117</v>
      </c>
      <c r="DC168" s="95">
        <f t="shared" si="387"/>
        <v>356.54460656790121</v>
      </c>
      <c r="DD168" s="95">
        <f t="shared" si="388"/>
        <v>369.78834873314338</v>
      </c>
      <c r="DE168" s="13">
        <f t="shared" si="477"/>
        <v>23.296574419753085</v>
      </c>
      <c r="DF168" s="13">
        <f t="shared" si="478"/>
        <v>43.443315160493825</v>
      </c>
      <c r="DG168" s="13">
        <f t="shared" si="479"/>
        <v>70.001981827160492</v>
      </c>
      <c r="DH168" s="13">
        <f t="shared" si="480"/>
        <v>105.33877485548292</v>
      </c>
      <c r="DI168" s="13">
        <f t="shared" si="389"/>
        <v>150.16344051661918</v>
      </c>
      <c r="DJ168" s="13">
        <f t="shared" si="390"/>
        <v>204.69794579112445</v>
      </c>
      <c r="DK168" s="13">
        <f t="shared" si="391"/>
        <v>269.02669293827159</v>
      </c>
      <c r="DL168" s="13">
        <f t="shared" si="392"/>
        <v>343.18695048812913</v>
      </c>
      <c r="DM168" s="95">
        <f t="shared" si="393"/>
        <v>23.296574419753085</v>
      </c>
      <c r="DN168" s="95">
        <f t="shared" si="394"/>
        <v>43.443315160493825</v>
      </c>
      <c r="DO168" s="95">
        <f t="shared" si="395"/>
        <v>70.001981827160492</v>
      </c>
      <c r="DP168" s="95">
        <f t="shared" si="396"/>
        <v>105.33877485548292</v>
      </c>
      <c r="DQ168" s="95">
        <f t="shared" si="397"/>
        <v>150.16344051661918</v>
      </c>
      <c r="DR168" s="95">
        <f t="shared" si="398"/>
        <v>204.69794579112445</v>
      </c>
      <c r="DS168" s="95">
        <f t="shared" si="399"/>
        <v>269.02669293827159</v>
      </c>
      <c r="DT168" s="95">
        <f t="shared" si="400"/>
        <v>343.18695048812913</v>
      </c>
      <c r="DU168" s="95">
        <f t="shared" si="401"/>
        <v>24.926991120493824</v>
      </c>
      <c r="DV168" s="95">
        <f t="shared" si="402"/>
        <v>27.009093337679012</v>
      </c>
      <c r="DW168" s="95">
        <f t="shared" si="403"/>
        <v>37.822302495012345</v>
      </c>
      <c r="DX168" s="95">
        <f t="shared" si="404"/>
        <v>53.457467152517403</v>
      </c>
      <c r="DY168" s="95">
        <f t="shared" si="405"/>
        <v>73.835832565972652</v>
      </c>
      <c r="DZ168" s="95">
        <f t="shared" si="406"/>
        <v>98.877634134780536</v>
      </c>
      <c r="EA168" s="95">
        <f t="shared" si="407"/>
        <v>128.54291426532345</v>
      </c>
      <c r="EB168" s="95">
        <f t="shared" si="408"/>
        <v>162.8117236119231</v>
      </c>
      <c r="EC168" s="95">
        <f t="shared" si="409"/>
        <v>24.926991120493824</v>
      </c>
      <c r="ED168" s="95">
        <f t="shared" si="410"/>
        <v>27.009093337679005</v>
      </c>
      <c r="EE168" s="95">
        <f t="shared" si="411"/>
        <v>37.822302495012345</v>
      </c>
      <c r="EF168" s="95">
        <f t="shared" si="412"/>
        <v>53.457467152517395</v>
      </c>
      <c r="EG168" s="95">
        <f t="shared" si="413"/>
        <v>73.835832565972666</v>
      </c>
      <c r="EH168" s="95">
        <f t="shared" si="414"/>
        <v>98.877634134780536</v>
      </c>
      <c r="EI168" s="95">
        <f t="shared" si="415"/>
        <v>128.54291426532345</v>
      </c>
      <c r="EJ168" s="95">
        <f t="shared" si="416"/>
        <v>162.8117236119231</v>
      </c>
      <c r="EK168" s="95">
        <f t="shared" si="417"/>
        <v>24.926991120493824</v>
      </c>
      <c r="EL168" s="95">
        <f t="shared" si="418"/>
        <v>27.009093337679005</v>
      </c>
      <c r="EM168" s="95">
        <f t="shared" si="419"/>
        <v>37.822302495012345</v>
      </c>
      <c r="EN168" s="95">
        <f t="shared" si="420"/>
        <v>53.457467152517395</v>
      </c>
      <c r="EO168" s="95">
        <f t="shared" si="421"/>
        <v>73.835832565972666</v>
      </c>
      <c r="EP168" s="95">
        <f t="shared" si="422"/>
        <v>98.877634134780536</v>
      </c>
      <c r="EQ168" s="95">
        <f t="shared" si="423"/>
        <v>128.54291426532345</v>
      </c>
      <c r="ER168" s="95">
        <f t="shared" si="424"/>
        <v>162.8117236119231</v>
      </c>
      <c r="ES168" s="95">
        <f t="shared" si="425"/>
        <v>1</v>
      </c>
      <c r="ET168" s="95">
        <f t="shared" si="426"/>
        <v>1</v>
      </c>
      <c r="EU168" s="95">
        <f t="shared" si="427"/>
        <v>1</v>
      </c>
      <c r="EV168" s="95">
        <f t="shared" si="428"/>
        <v>1</v>
      </c>
      <c r="EW168" s="95">
        <f t="shared" si="429"/>
        <v>1</v>
      </c>
      <c r="EX168" s="95">
        <f t="shared" si="430"/>
        <v>1</v>
      </c>
      <c r="EY168" s="95">
        <f t="shared" si="431"/>
        <v>1</v>
      </c>
      <c r="EZ168" s="95">
        <f t="shared" si="432"/>
        <v>1</v>
      </c>
      <c r="FA168" s="95">
        <f t="shared" si="433"/>
        <v>1</v>
      </c>
      <c r="FB168" s="95">
        <f t="shared" si="434"/>
        <v>1</v>
      </c>
      <c r="FC168" s="95">
        <f t="shared" si="435"/>
        <v>1</v>
      </c>
      <c r="FD168" s="95">
        <f t="shared" si="436"/>
        <v>1</v>
      </c>
      <c r="FE168" s="95">
        <f t="shared" si="437"/>
        <v>0.99999999999999989</v>
      </c>
      <c r="FF168" s="95">
        <f t="shared" si="438"/>
        <v>1</v>
      </c>
      <c r="FG168" s="95">
        <f t="shared" si="439"/>
        <v>1</v>
      </c>
      <c r="FH168" s="95">
        <f t="shared" si="440"/>
        <v>1</v>
      </c>
      <c r="FI168" s="95">
        <f t="shared" si="441"/>
        <v>1</v>
      </c>
      <c r="FJ168" s="95">
        <f t="shared" si="442"/>
        <v>1</v>
      </c>
      <c r="FK168" s="95">
        <f t="shared" si="443"/>
        <v>1</v>
      </c>
      <c r="FL168" s="95">
        <f t="shared" si="444"/>
        <v>1</v>
      </c>
      <c r="FM168" s="95">
        <f t="shared" si="445"/>
        <v>1</v>
      </c>
      <c r="FN168" s="95">
        <f t="shared" si="446"/>
        <v>1</v>
      </c>
      <c r="FO168" s="95">
        <f t="shared" si="447"/>
        <v>1</v>
      </c>
      <c r="FP168" s="95">
        <f t="shared" si="448"/>
        <v>1</v>
      </c>
      <c r="FQ168" s="115">
        <f t="shared" si="449"/>
        <v>4.7136044358442604</v>
      </c>
      <c r="FR168" s="115">
        <f t="shared" si="450"/>
        <v>4.6951667645379844</v>
      </c>
      <c r="FS168" s="115">
        <f t="shared" si="451"/>
        <v>4.783989580544052</v>
      </c>
      <c r="FT168" s="115">
        <f t="shared" si="452"/>
        <v>4.8464674874561604</v>
      </c>
      <c r="FU168" s="115">
        <f t="shared" si="453"/>
        <v>4.8883648811867921</v>
      </c>
      <c r="FV168" s="115">
        <f t="shared" si="454"/>
        <v>4.9164535054064675</v>
      </c>
      <c r="FW168" s="115">
        <f t="shared" si="455"/>
        <v>4.9357157449155844</v>
      </c>
      <c r="FX168" s="115">
        <f t="shared" si="456"/>
        <v>5.0030019981965372</v>
      </c>
      <c r="FY168" s="90"/>
      <c r="FZ168" s="90">
        <f t="shared" si="481"/>
        <v>4.6951667645379844</v>
      </c>
    </row>
    <row r="169" spans="1:317" ht="13.8" x14ac:dyDescent="0.3">
      <c r="A169" s="5"/>
      <c r="B169" s="8"/>
      <c r="C169" s="5"/>
      <c r="D169" s="5"/>
      <c r="E169" s="5"/>
      <c r="F169" s="5"/>
      <c r="G169" s="5"/>
      <c r="H169" s="5"/>
      <c r="I169" s="5"/>
      <c r="J169" s="5"/>
      <c r="K169" s="5"/>
      <c r="X169" s="118">
        <v>5</v>
      </c>
      <c r="Y169" s="118">
        <v>10</v>
      </c>
      <c r="Z169" s="40">
        <v>1.7999999999999999E-2</v>
      </c>
      <c r="AA169" s="40">
        <v>10000000</v>
      </c>
      <c r="AB169" s="40">
        <v>10000000</v>
      </c>
      <c r="AC169" s="98">
        <v>3900000</v>
      </c>
      <c r="AD169" s="42">
        <v>0.33</v>
      </c>
      <c r="AE169" s="42">
        <v>0.33</v>
      </c>
      <c r="AF169" s="41">
        <v>1.7999999999999999E-2</v>
      </c>
      <c r="AG169" s="40">
        <v>10000000</v>
      </c>
      <c r="AH169" s="40">
        <v>10000000</v>
      </c>
      <c r="AI169" s="98">
        <v>3900000</v>
      </c>
      <c r="AJ169" s="42">
        <v>0.33</v>
      </c>
      <c r="AK169" s="42">
        <v>0.33</v>
      </c>
      <c r="AL169" s="42">
        <f>AL157</f>
        <v>0.2006</v>
      </c>
      <c r="AM169" s="40">
        <v>6000</v>
      </c>
      <c r="AN169" s="40">
        <f>AN157</f>
        <v>10000</v>
      </c>
      <c r="AO169" s="40">
        <f>AO157</f>
        <v>10000</v>
      </c>
      <c r="AP169" s="42">
        <v>0.03</v>
      </c>
      <c r="AQ169" s="42">
        <v>0.03</v>
      </c>
      <c r="AR169" s="4">
        <f t="shared" si="457"/>
        <v>0.21860000000000002</v>
      </c>
      <c r="AS169" s="11">
        <f t="shared" si="458"/>
        <v>0.5</v>
      </c>
      <c r="AT169" s="15">
        <f t="shared" si="459"/>
        <v>4826.322971608126</v>
      </c>
      <c r="AU169" s="19">
        <f t="shared" si="460"/>
        <v>0.19996166295283049</v>
      </c>
      <c r="AV169" s="13">
        <f t="shared" si="461"/>
        <v>0.5</v>
      </c>
      <c r="AW169" s="11">
        <f t="shared" si="462"/>
        <v>1</v>
      </c>
      <c r="AX169" s="11">
        <f t="shared" si="463"/>
        <v>0.8911</v>
      </c>
      <c r="AY169" s="11">
        <f t="shared" si="464"/>
        <v>201997.53114128605</v>
      </c>
      <c r="AZ169" s="11">
        <f t="shared" si="465"/>
        <v>1</v>
      </c>
      <c r="BA169" s="11">
        <f t="shared" si="466"/>
        <v>0.34752899999999998</v>
      </c>
      <c r="BB169" s="11">
        <f t="shared" si="467"/>
        <v>1.025058</v>
      </c>
      <c r="BC169" s="11">
        <f t="shared" si="468"/>
        <v>0.99909999999999999</v>
      </c>
      <c r="BD169" s="11">
        <f t="shared" si="469"/>
        <v>0.8911</v>
      </c>
      <c r="BE169" s="11">
        <f t="shared" si="470"/>
        <v>201997.53114128605</v>
      </c>
      <c r="BF169" s="11">
        <f t="shared" si="471"/>
        <v>1</v>
      </c>
      <c r="BG169" s="11">
        <f t="shared" si="472"/>
        <v>0.34752899999999998</v>
      </c>
      <c r="BH169" s="11">
        <f t="shared" si="473"/>
        <v>1.025058</v>
      </c>
      <c r="BI169" s="121">
        <f t="shared" si="364"/>
        <v>1</v>
      </c>
      <c r="BJ169" s="121">
        <f>16*X169^2/(3*(BJ159^2+1)*Y169^2)</f>
        <v>0.26666666666666666</v>
      </c>
      <c r="BK169" s="121">
        <f>16*X169^2/(3*(BK159^2+1)*Y169^2)</f>
        <v>0.13333333333333333</v>
      </c>
      <c r="BL169" s="121">
        <f>16*X169^2/(3*(BL159^2+1)*Y169^2)</f>
        <v>7.8431372549019607E-2</v>
      </c>
      <c r="BM169" s="121">
        <f>16*X169^2/(3*(BM159^2+1)*Y169^2)</f>
        <v>5.128205128205128E-2</v>
      </c>
      <c r="BN169" s="121">
        <f>16*X169^2/(3*(BN159^2+1)*Y169^2)</f>
        <v>3.6036036036036036E-2</v>
      </c>
      <c r="BO169" s="121">
        <f>16*X169^2/(3*(BO159^2+1)*Y169^2)</f>
        <v>2.6666666666666668E-2</v>
      </c>
      <c r="BP169" s="121">
        <f>16*X169^2/(3*(BP159^2+1)*Y169^2)</f>
        <v>2.0512820512820513E-2</v>
      </c>
      <c r="BQ169" s="121">
        <f t="shared" si="474"/>
        <v>1.3333333333333333</v>
      </c>
      <c r="BR169" s="121">
        <f t="shared" si="365"/>
        <v>1.3333333333333333</v>
      </c>
      <c r="BS169" s="121">
        <f t="shared" si="365"/>
        <v>1.3333333333333333</v>
      </c>
      <c r="BT169" s="121">
        <f t="shared" si="365"/>
        <v>1.3333333333333333</v>
      </c>
      <c r="BU169" s="121">
        <f t="shared" si="365"/>
        <v>1.3333333333333333</v>
      </c>
      <c r="BV169" s="121">
        <f t="shared" si="365"/>
        <v>1.3333333333333333</v>
      </c>
      <c r="BW169" s="121">
        <f t="shared" si="365"/>
        <v>1.3333333333333333</v>
      </c>
      <c r="BX169" s="121">
        <f t="shared" si="365"/>
        <v>1.3333333333333333</v>
      </c>
      <c r="BY169" s="121">
        <f t="shared" si="475"/>
        <v>16</v>
      </c>
      <c r="BZ169" s="121">
        <f>(BZ159^4+6*BZ159^2+1)/(BZ159^2+1)*(Y169^2/X169^2)</f>
        <v>32.799999999999997</v>
      </c>
      <c r="CA169" s="121">
        <f>(CA159^4+6*CA159^2+1)/(CA159^2+1)*(Y169^2/X169^2)</f>
        <v>54.4</v>
      </c>
      <c r="CB169" s="121">
        <f>(CB159^4+6*CB159^2+1)/(CB159^2+1)*(Y169^2/X169^2)</f>
        <v>83.058823529411768</v>
      </c>
      <c r="CC169" s="121">
        <f>(CC159^4+6*CC159^2+1)/(CC159^2+1)*(Y169^2/X169^2)</f>
        <v>119.38461538461539</v>
      </c>
      <c r="CD169" s="121">
        <f>(CD159^4+6*CD159^2+1)/(CD159^2+1)*(Y169^2/X169^2)</f>
        <v>163.56756756756758</v>
      </c>
      <c r="CE169" s="121">
        <f>(CE159^4+6*CE159^2+1)/(CE159^2+1)*(Y169^2/X169^2)</f>
        <v>215.68</v>
      </c>
      <c r="CF169" s="121">
        <f>(CF159^4+6*CF159^2+1)/(CF159^2+1)*(Y169^2/X169^2)</f>
        <v>275.75384615384615</v>
      </c>
      <c r="CG169" s="121">
        <f t="shared" si="476"/>
        <v>0.25</v>
      </c>
      <c r="CH169" s="121">
        <f t="shared" si="366"/>
        <v>6.6666666666666666E-2</v>
      </c>
      <c r="CI169" s="121">
        <f t="shared" si="367"/>
        <v>3.3333333333333333E-2</v>
      </c>
      <c r="CJ169" s="121">
        <f t="shared" si="368"/>
        <v>1.9607843137254902E-2</v>
      </c>
      <c r="CK169" s="121">
        <f t="shared" si="369"/>
        <v>1.282051282051282E-2</v>
      </c>
      <c r="CL169" s="121">
        <f t="shared" si="370"/>
        <v>9.0090090090090089E-3</v>
      </c>
      <c r="CM169" s="121">
        <f t="shared" si="371"/>
        <v>6.6666666666666671E-3</v>
      </c>
      <c r="CN169" s="121">
        <f t="shared" si="372"/>
        <v>2.0512820512820513E-2</v>
      </c>
      <c r="CO169" s="95">
        <f t="shared" si="373"/>
        <v>22.316859999999998</v>
      </c>
      <c r="CP169" s="95">
        <f t="shared" si="374"/>
        <v>44.213951999999992</v>
      </c>
      <c r="CQ169" s="95">
        <f t="shared" si="375"/>
        <v>72.764532000000003</v>
      </c>
      <c r="CR169" s="95">
        <f t="shared" si="376"/>
        <v>111.15416752941177</v>
      </c>
      <c r="CS169" s="95">
        <f t="shared" si="377"/>
        <v>159.9910033846154</v>
      </c>
      <c r="CT169" s="95">
        <f t="shared" si="378"/>
        <v>219.46523156756757</v>
      </c>
      <c r="CU169" s="95">
        <f t="shared" si="379"/>
        <v>289.64917200000002</v>
      </c>
      <c r="CV169" s="95">
        <f t="shared" si="380"/>
        <v>299.80660315384614</v>
      </c>
      <c r="CW169" s="95">
        <f t="shared" si="381"/>
        <v>22.316859999999998</v>
      </c>
      <c r="CX169" s="95">
        <f t="shared" si="382"/>
        <v>44.213951999999992</v>
      </c>
      <c r="CY169" s="95">
        <f t="shared" si="383"/>
        <v>72.764532000000003</v>
      </c>
      <c r="CZ169" s="95">
        <f t="shared" si="384"/>
        <v>111.15416752941177</v>
      </c>
      <c r="DA169" s="95">
        <f t="shared" si="385"/>
        <v>159.9910033846154</v>
      </c>
      <c r="DB169" s="95">
        <f t="shared" si="386"/>
        <v>219.46523156756757</v>
      </c>
      <c r="DC169" s="95">
        <f t="shared" si="387"/>
        <v>289.64917200000002</v>
      </c>
      <c r="DD169" s="95">
        <f t="shared" si="388"/>
        <v>299.80660315384614</v>
      </c>
      <c r="DE169" s="13">
        <f t="shared" si="477"/>
        <v>19.733488000000001</v>
      </c>
      <c r="DF169" s="13">
        <f t="shared" si="478"/>
        <v>35.800154666666664</v>
      </c>
      <c r="DG169" s="13">
        <f t="shared" si="479"/>
        <v>57.266821333333333</v>
      </c>
      <c r="DH169" s="13">
        <f t="shared" si="480"/>
        <v>85.870742901960782</v>
      </c>
      <c r="DI169" s="13">
        <f t="shared" si="389"/>
        <v>122.16938543589744</v>
      </c>
      <c r="DJ169" s="13">
        <f t="shared" si="390"/>
        <v>166.33709160360362</v>
      </c>
      <c r="DK169" s="13">
        <f t="shared" si="391"/>
        <v>218.44015466666667</v>
      </c>
      <c r="DL169" s="13">
        <f t="shared" si="392"/>
        <v>278.50784697435898</v>
      </c>
      <c r="DM169" s="95">
        <f t="shared" si="393"/>
        <v>19.733488000000001</v>
      </c>
      <c r="DN169" s="95">
        <f t="shared" si="394"/>
        <v>35.800154666666664</v>
      </c>
      <c r="DO169" s="95">
        <f t="shared" si="395"/>
        <v>57.266821333333333</v>
      </c>
      <c r="DP169" s="95">
        <f t="shared" si="396"/>
        <v>85.870742901960782</v>
      </c>
      <c r="DQ169" s="95">
        <f t="shared" si="397"/>
        <v>122.16938543589744</v>
      </c>
      <c r="DR169" s="95">
        <f t="shared" si="398"/>
        <v>166.33709160360362</v>
      </c>
      <c r="DS169" s="95">
        <f t="shared" si="399"/>
        <v>218.44015466666667</v>
      </c>
      <c r="DT169" s="95">
        <f t="shared" si="400"/>
        <v>278.50784697435898</v>
      </c>
      <c r="DU169" s="95">
        <f t="shared" si="401"/>
        <v>23.275956639999997</v>
      </c>
      <c r="DV169" s="95">
        <f t="shared" si="402"/>
        <v>23.467466773333328</v>
      </c>
      <c r="DW169" s="95">
        <f t="shared" si="403"/>
        <v>31.921185706666659</v>
      </c>
      <c r="DX169" s="95">
        <f t="shared" si="404"/>
        <v>44.436526250149932</v>
      </c>
      <c r="DY169" s="95">
        <f t="shared" si="405"/>
        <v>60.864171275108482</v>
      </c>
      <c r="DZ169" s="95">
        <f t="shared" si="406"/>
        <v>81.102288408200636</v>
      </c>
      <c r="EA169" s="95">
        <f t="shared" si="407"/>
        <v>105.10252885333333</v>
      </c>
      <c r="EB169" s="95">
        <f t="shared" si="408"/>
        <v>132.8412380585404</v>
      </c>
      <c r="EC169" s="95">
        <f t="shared" si="409"/>
        <v>23.275956639999997</v>
      </c>
      <c r="ED169" s="95">
        <f t="shared" si="410"/>
        <v>23.467466773333328</v>
      </c>
      <c r="EE169" s="95">
        <f t="shared" si="411"/>
        <v>31.921185706666662</v>
      </c>
      <c r="EF169" s="95">
        <f t="shared" si="412"/>
        <v>44.436526250149939</v>
      </c>
      <c r="EG169" s="95">
        <f t="shared" si="413"/>
        <v>60.864171275108475</v>
      </c>
      <c r="EH169" s="95">
        <f t="shared" si="414"/>
        <v>81.102288408200636</v>
      </c>
      <c r="EI169" s="95">
        <f t="shared" si="415"/>
        <v>105.10252885333333</v>
      </c>
      <c r="EJ169" s="95">
        <f t="shared" si="416"/>
        <v>132.8412380585404</v>
      </c>
      <c r="EK169" s="95">
        <f t="shared" si="417"/>
        <v>23.275956639999997</v>
      </c>
      <c r="EL169" s="95">
        <f t="shared" si="418"/>
        <v>23.467466773333328</v>
      </c>
      <c r="EM169" s="95">
        <f t="shared" si="419"/>
        <v>31.921185706666662</v>
      </c>
      <c r="EN169" s="95">
        <f t="shared" si="420"/>
        <v>44.436526250149939</v>
      </c>
      <c r="EO169" s="95">
        <f t="shared" si="421"/>
        <v>60.864171275108475</v>
      </c>
      <c r="EP169" s="95">
        <f t="shared" si="422"/>
        <v>81.102288408200636</v>
      </c>
      <c r="EQ169" s="95">
        <f t="shared" si="423"/>
        <v>105.10252885333333</v>
      </c>
      <c r="ER169" s="95">
        <f t="shared" si="424"/>
        <v>132.8412380585404</v>
      </c>
      <c r="ES169" s="95">
        <f t="shared" si="425"/>
        <v>1</v>
      </c>
      <c r="ET169" s="95">
        <f t="shared" si="426"/>
        <v>1</v>
      </c>
      <c r="EU169" s="95">
        <f t="shared" si="427"/>
        <v>1</v>
      </c>
      <c r="EV169" s="95">
        <f t="shared" si="428"/>
        <v>1</v>
      </c>
      <c r="EW169" s="95">
        <f t="shared" si="429"/>
        <v>1</v>
      </c>
      <c r="EX169" s="95">
        <f t="shared" si="430"/>
        <v>1</v>
      </c>
      <c r="EY169" s="95">
        <f t="shared" si="431"/>
        <v>1</v>
      </c>
      <c r="EZ169" s="95">
        <f t="shared" si="432"/>
        <v>1</v>
      </c>
      <c r="FA169" s="95">
        <f t="shared" si="433"/>
        <v>1</v>
      </c>
      <c r="FB169" s="95">
        <f t="shared" si="434"/>
        <v>1</v>
      </c>
      <c r="FC169" s="95">
        <f t="shared" si="435"/>
        <v>1</v>
      </c>
      <c r="FD169" s="95">
        <f t="shared" si="436"/>
        <v>1</v>
      </c>
      <c r="FE169" s="95">
        <f t="shared" si="437"/>
        <v>1</v>
      </c>
      <c r="FF169" s="95">
        <f t="shared" si="438"/>
        <v>1</v>
      </c>
      <c r="FG169" s="95">
        <f t="shared" si="439"/>
        <v>1</v>
      </c>
      <c r="FH169" s="95">
        <f t="shared" si="440"/>
        <v>1</v>
      </c>
      <c r="FI169" s="95">
        <f t="shared" si="441"/>
        <v>1</v>
      </c>
      <c r="FJ169" s="95">
        <f t="shared" si="442"/>
        <v>1</v>
      </c>
      <c r="FK169" s="95">
        <f t="shared" si="443"/>
        <v>1</v>
      </c>
      <c r="FL169" s="95">
        <f t="shared" si="444"/>
        <v>1</v>
      </c>
      <c r="FM169" s="95">
        <f t="shared" si="445"/>
        <v>1</v>
      </c>
      <c r="FN169" s="95">
        <f t="shared" si="446"/>
        <v>1</v>
      </c>
      <c r="FO169" s="95">
        <f t="shared" si="447"/>
        <v>1</v>
      </c>
      <c r="FP169" s="95">
        <f t="shared" si="448"/>
        <v>1</v>
      </c>
      <c r="FQ169" s="115">
        <f t="shared" si="449"/>
        <v>4.68196520254582</v>
      </c>
      <c r="FR169" s="115">
        <f t="shared" si="450"/>
        <v>4.6362614457236324</v>
      </c>
      <c r="FS169" s="115">
        <f t="shared" si="451"/>
        <v>4.7387849193261342</v>
      </c>
      <c r="FT169" s="115">
        <f t="shared" si="452"/>
        <v>4.8129900365369567</v>
      </c>
      <c r="FU169" s="115">
        <f t="shared" si="453"/>
        <v>4.8633915316625105</v>
      </c>
      <c r="FV169" s="115">
        <f t="shared" si="454"/>
        <v>4.8974321013121376</v>
      </c>
      <c r="FW169" s="115">
        <f t="shared" si="455"/>
        <v>4.9208858887787477</v>
      </c>
      <c r="FX169" s="115">
        <f t="shared" si="456"/>
        <v>5.0017821408491603</v>
      </c>
      <c r="FZ169" s="90">
        <f t="shared" si="481"/>
        <v>4.6362614457236324</v>
      </c>
      <c r="GB169" s="18"/>
      <c r="GC169" s="29"/>
      <c r="GE169" s="15"/>
      <c r="GF169" s="15"/>
      <c r="GG169" s="15"/>
      <c r="GI169" s="31"/>
      <c r="GJ169" s="31"/>
      <c r="GK169" s="31"/>
      <c r="HU169" s="21"/>
      <c r="HV169" s="21"/>
      <c r="HW169" s="21"/>
      <c r="HX169" s="21"/>
      <c r="HY169" s="21"/>
      <c r="HZ169" s="21"/>
      <c r="IA169" s="21"/>
      <c r="IC169" s="28"/>
      <c r="ID169" s="11"/>
      <c r="IE169" s="13"/>
      <c r="IF169" s="11"/>
      <c r="IG169" s="13"/>
      <c r="IH169" s="13"/>
      <c r="II169" s="13"/>
      <c r="IJ169" s="28"/>
      <c r="IK169" s="11"/>
      <c r="IL169" s="13"/>
      <c r="IM169" s="22"/>
      <c r="IN169" s="23"/>
      <c r="IO169" s="11"/>
      <c r="IP169" s="23"/>
      <c r="IQ169" s="28"/>
      <c r="IR169" s="20"/>
      <c r="IS169" s="13"/>
      <c r="IT169" s="23"/>
      <c r="IU169" s="23"/>
      <c r="IV169" s="23"/>
      <c r="IW169" s="23"/>
      <c r="IX169" s="28"/>
      <c r="IY169" s="13"/>
      <c r="IZ169" s="25"/>
      <c r="JA169" s="25"/>
      <c r="JB169" s="25"/>
      <c r="JC169" s="25"/>
      <c r="JD169" s="25"/>
      <c r="JE169" s="25"/>
      <c r="JF169" s="25"/>
    </row>
    <row r="170" spans="1:317" ht="13.8" x14ac:dyDescent="0.3">
      <c r="A170" s="5"/>
      <c r="B170" s="8"/>
      <c r="C170" s="5"/>
      <c r="D170" s="5"/>
      <c r="E170" s="5"/>
      <c r="F170" s="5"/>
      <c r="G170" s="5"/>
      <c r="H170" s="5"/>
      <c r="I170" s="5"/>
      <c r="J170" s="5"/>
      <c r="K170" s="5"/>
      <c r="X170" s="118">
        <v>5.5</v>
      </c>
      <c r="Y170" s="118">
        <v>10</v>
      </c>
      <c r="Z170" s="40">
        <v>1.7999999999999999E-2</v>
      </c>
      <c r="AA170" s="40">
        <v>10000000</v>
      </c>
      <c r="AB170" s="40">
        <v>10000000</v>
      </c>
      <c r="AC170" s="98">
        <v>3900000</v>
      </c>
      <c r="AD170" s="42">
        <v>0.33</v>
      </c>
      <c r="AE170" s="42">
        <v>0.33</v>
      </c>
      <c r="AF170" s="41">
        <v>1.7999999999999999E-2</v>
      </c>
      <c r="AG170" s="40">
        <v>10000000</v>
      </c>
      <c r="AH170" s="40">
        <v>10000000</v>
      </c>
      <c r="AI170" s="98">
        <v>3900000</v>
      </c>
      <c r="AJ170" s="42">
        <v>0.33</v>
      </c>
      <c r="AK170" s="42">
        <v>0.33</v>
      </c>
      <c r="AL170" s="42">
        <f>AL157</f>
        <v>0.2006</v>
      </c>
      <c r="AM170" s="40">
        <v>6000</v>
      </c>
      <c r="AN170" s="40">
        <f>AN157</f>
        <v>10000</v>
      </c>
      <c r="AO170" s="40">
        <f>AO157</f>
        <v>10000</v>
      </c>
      <c r="AP170" s="42">
        <v>0.03</v>
      </c>
      <c r="AQ170" s="42">
        <v>0.03</v>
      </c>
      <c r="AR170" s="4">
        <f t="shared" si="457"/>
        <v>0.21860000000000002</v>
      </c>
      <c r="AS170" s="11">
        <f t="shared" si="458"/>
        <v>0.55000000000000004</v>
      </c>
      <c r="AT170" s="15">
        <f t="shared" si="459"/>
        <v>4826.322971608126</v>
      </c>
      <c r="AU170" s="19">
        <f t="shared" si="460"/>
        <v>0.19996166295283049</v>
      </c>
      <c r="AV170" s="13">
        <f t="shared" si="461"/>
        <v>0.5</v>
      </c>
      <c r="AW170" s="11">
        <f t="shared" si="462"/>
        <v>1</v>
      </c>
      <c r="AX170" s="11">
        <f t="shared" si="463"/>
        <v>0.8911</v>
      </c>
      <c r="AY170" s="11">
        <f t="shared" si="464"/>
        <v>201997.53114128605</v>
      </c>
      <c r="AZ170" s="11">
        <f t="shared" si="465"/>
        <v>1</v>
      </c>
      <c r="BA170" s="11">
        <f t="shared" si="466"/>
        <v>0.34752899999999998</v>
      </c>
      <c r="BB170" s="11">
        <f t="shared" si="467"/>
        <v>1.025058</v>
      </c>
      <c r="BC170" s="11">
        <f t="shared" si="468"/>
        <v>0.99909999999999999</v>
      </c>
      <c r="BD170" s="11">
        <f t="shared" si="469"/>
        <v>0.8911</v>
      </c>
      <c r="BE170" s="11">
        <f t="shared" si="470"/>
        <v>201997.53114128605</v>
      </c>
      <c r="BF170" s="11">
        <f t="shared" si="471"/>
        <v>1</v>
      </c>
      <c r="BG170" s="11">
        <f t="shared" si="472"/>
        <v>0.34752899999999998</v>
      </c>
      <c r="BH170" s="11">
        <f t="shared" si="473"/>
        <v>1.025058</v>
      </c>
      <c r="BI170" s="121">
        <f t="shared" si="364"/>
        <v>1.21</v>
      </c>
      <c r="BJ170" s="121">
        <f>16*X170^2/(3*(BJ159^2+1)*Y170^2)</f>
        <v>0.32266666666666666</v>
      </c>
      <c r="BK170" s="121">
        <f>16*X170^2/(3*(BK159^2+1)*Y170^2)</f>
        <v>0.16133333333333333</v>
      </c>
      <c r="BL170" s="121">
        <f>16*X170^2/(3*(BL159^2+1)*Y170^2)</f>
        <v>9.4901960784313719E-2</v>
      </c>
      <c r="BM170" s="121">
        <f>16*X170^2/(3*(BM159^2+1)*Y170^2)</f>
        <v>6.2051282051282054E-2</v>
      </c>
      <c r="BN170" s="121">
        <f>16*X170^2/(3*(BN159^2+1)*Y170^2)</f>
        <v>4.3603603603603602E-2</v>
      </c>
      <c r="BO170" s="121">
        <f>16*X170^2/(3*(BO159^2+1)*Y170^2)</f>
        <v>3.2266666666666666E-2</v>
      </c>
      <c r="BP170" s="121">
        <f>16*X170^2/(3*(BP159^2+1)*Y170^2)</f>
        <v>2.482051282051282E-2</v>
      </c>
      <c r="BQ170" s="121">
        <f t="shared" si="474"/>
        <v>1.3333333333333333</v>
      </c>
      <c r="BR170" s="121">
        <f t="shared" si="365"/>
        <v>1.3333333333333333</v>
      </c>
      <c r="BS170" s="121">
        <f t="shared" si="365"/>
        <v>1.3333333333333333</v>
      </c>
      <c r="BT170" s="121">
        <f t="shared" si="365"/>
        <v>1.3333333333333333</v>
      </c>
      <c r="BU170" s="121">
        <f t="shared" si="365"/>
        <v>1.3333333333333333</v>
      </c>
      <c r="BV170" s="121">
        <f t="shared" si="365"/>
        <v>1.3333333333333333</v>
      </c>
      <c r="BW170" s="121">
        <f t="shared" si="365"/>
        <v>1.3333333333333333</v>
      </c>
      <c r="BX170" s="121">
        <f t="shared" si="365"/>
        <v>1.3333333333333333</v>
      </c>
      <c r="BY170" s="121">
        <f t="shared" si="475"/>
        <v>13.223140495867769</v>
      </c>
      <c r="BZ170" s="121">
        <f>(BZ159^4+6*BZ159^2+1)/(BZ159^2+1)*(Y170^2/X170^2)</f>
        <v>27.107438016528924</v>
      </c>
      <c r="CA170" s="121">
        <f>(CA159^4+6*CA159^2+1)/(CA159^2+1)*(Y170^2/X170^2)</f>
        <v>44.958677685950413</v>
      </c>
      <c r="CB170" s="121">
        <f>(CB159^4+6*CB159^2+1)/(CB159^2+1)*(Y170^2/X170^2)</f>
        <v>68.643655809431209</v>
      </c>
      <c r="CC170" s="121">
        <f>(CC159^4+6*CC159^2+1)/(CC159^2+1)*(Y170^2/X170^2)</f>
        <v>98.664971392244126</v>
      </c>
      <c r="CD170" s="121">
        <f>(CD159^4+6*CD159^2+1)/(CD159^2+1)*(Y170^2/X170^2)</f>
        <v>135.17980790708066</v>
      </c>
      <c r="CE170" s="121">
        <f>(CE159^4+6*CE159^2+1)/(CE159^2+1)*(Y170^2/X170^2)</f>
        <v>178.24793388429754</v>
      </c>
      <c r="CF170" s="121">
        <f>(CF159^4+6*CF159^2+1)/(CF159^2+1)*(Y170^2/X170^2)</f>
        <v>227.89574062301335</v>
      </c>
      <c r="CG170" s="121">
        <f t="shared" si="476"/>
        <v>0.30249999999999999</v>
      </c>
      <c r="CH170" s="121">
        <f t="shared" si="366"/>
        <v>8.0666666666666664E-2</v>
      </c>
      <c r="CI170" s="121">
        <f t="shared" si="367"/>
        <v>4.0333333333333332E-2</v>
      </c>
      <c r="CJ170" s="121">
        <f t="shared" si="368"/>
        <v>2.372549019607843E-2</v>
      </c>
      <c r="CK170" s="121">
        <f t="shared" si="369"/>
        <v>1.5512820512820514E-2</v>
      </c>
      <c r="CL170" s="121">
        <f t="shared" si="370"/>
        <v>1.0900900900900901E-2</v>
      </c>
      <c r="CM170" s="121">
        <f t="shared" si="371"/>
        <v>8.0666666666666664E-3</v>
      </c>
      <c r="CN170" s="121">
        <f t="shared" si="372"/>
        <v>2.482051282051282E-2</v>
      </c>
      <c r="CO170" s="95">
        <f t="shared" si="373"/>
        <v>19.218320760330577</v>
      </c>
      <c r="CP170" s="95">
        <f t="shared" si="374"/>
        <v>37.31509100826446</v>
      </c>
      <c r="CQ170" s="95">
        <f t="shared" si="375"/>
        <v>60.910611669421485</v>
      </c>
      <c r="CR170" s="95">
        <f t="shared" si="376"/>
        <v>92.637583181332033</v>
      </c>
      <c r="CS170" s="95">
        <f t="shared" si="377"/>
        <v>132.99860454926892</v>
      </c>
      <c r="CT170" s="95">
        <f t="shared" si="378"/>
        <v>182.15085924592364</v>
      </c>
      <c r="CU170" s="95">
        <f t="shared" si="379"/>
        <v>240.15411580165289</v>
      </c>
      <c r="CV170" s="95">
        <f t="shared" si="380"/>
        <v>248.02802584615384</v>
      </c>
      <c r="CW170" s="95">
        <f t="shared" si="381"/>
        <v>19.218320760330577</v>
      </c>
      <c r="CX170" s="95">
        <f t="shared" si="382"/>
        <v>37.31509100826446</v>
      </c>
      <c r="CY170" s="95">
        <f t="shared" si="383"/>
        <v>60.910611669421485</v>
      </c>
      <c r="CZ170" s="95">
        <f t="shared" si="384"/>
        <v>92.637583181332033</v>
      </c>
      <c r="DA170" s="95">
        <f t="shared" si="385"/>
        <v>132.99860454926892</v>
      </c>
      <c r="DB170" s="95">
        <f t="shared" si="386"/>
        <v>182.15085924592364</v>
      </c>
      <c r="DC170" s="95">
        <f t="shared" si="387"/>
        <v>240.15411580165289</v>
      </c>
      <c r="DD170" s="95">
        <f t="shared" si="388"/>
        <v>248.02802584615384</v>
      </c>
      <c r="DE170" s="13">
        <f t="shared" si="477"/>
        <v>17.166628495867769</v>
      </c>
      <c r="DF170" s="13">
        <f t="shared" si="478"/>
        <v>30.163592683195592</v>
      </c>
      <c r="DG170" s="13">
        <f t="shared" si="479"/>
        <v>47.853499019283745</v>
      </c>
      <c r="DH170" s="13">
        <f t="shared" si="480"/>
        <v>71.472045770215516</v>
      </c>
      <c r="DI170" s="13">
        <f t="shared" si="389"/>
        <v>101.46051067429541</v>
      </c>
      <c r="DJ170" s="13">
        <f t="shared" si="390"/>
        <v>137.95689951068425</v>
      </c>
      <c r="DK170" s="13">
        <f t="shared" si="391"/>
        <v>181.01368855096422</v>
      </c>
      <c r="DL170" s="13">
        <f t="shared" si="392"/>
        <v>230.65404913583387</v>
      </c>
      <c r="DM170" s="95">
        <f t="shared" si="393"/>
        <v>17.166628495867769</v>
      </c>
      <c r="DN170" s="95">
        <f t="shared" si="394"/>
        <v>30.163592683195592</v>
      </c>
      <c r="DO170" s="95">
        <f t="shared" si="395"/>
        <v>47.853499019283745</v>
      </c>
      <c r="DP170" s="95">
        <f t="shared" si="396"/>
        <v>71.472045770215516</v>
      </c>
      <c r="DQ170" s="95">
        <f t="shared" si="397"/>
        <v>101.46051067429541</v>
      </c>
      <c r="DR170" s="95">
        <f t="shared" si="398"/>
        <v>137.95689951068425</v>
      </c>
      <c r="DS170" s="95">
        <f t="shared" si="399"/>
        <v>181.01368855096422</v>
      </c>
      <c r="DT170" s="95">
        <f t="shared" si="400"/>
        <v>230.65404913583387</v>
      </c>
      <c r="DU170" s="95">
        <f t="shared" si="401"/>
        <v>22.086545817851238</v>
      </c>
      <c r="DV170" s="95">
        <f t="shared" si="402"/>
        <v>20.855641773928369</v>
      </c>
      <c r="DW170" s="95">
        <f t="shared" si="403"/>
        <v>27.559315719360875</v>
      </c>
      <c r="DX170" s="95">
        <f t="shared" si="404"/>
        <v>37.76457316281887</v>
      </c>
      <c r="DY170" s="95">
        <f t="shared" si="405"/>
        <v>51.26825855907542</v>
      </c>
      <c r="DZ170" s="95">
        <f t="shared" si="406"/>
        <v>67.951702037720409</v>
      </c>
      <c r="EA170" s="95">
        <f t="shared" si="407"/>
        <v>87.760152396368056</v>
      </c>
      <c r="EB170" s="95">
        <f t="shared" si="408"/>
        <v>110.66712804650737</v>
      </c>
      <c r="EC170" s="95">
        <f t="shared" si="409"/>
        <v>22.086545817851238</v>
      </c>
      <c r="ED170" s="95">
        <f t="shared" si="410"/>
        <v>20.855641773928372</v>
      </c>
      <c r="EE170" s="95">
        <f t="shared" si="411"/>
        <v>27.559315719360878</v>
      </c>
      <c r="EF170" s="95">
        <f t="shared" si="412"/>
        <v>37.76457316281887</v>
      </c>
      <c r="EG170" s="95">
        <f t="shared" si="413"/>
        <v>51.26825855907542</v>
      </c>
      <c r="EH170" s="95">
        <f t="shared" si="414"/>
        <v>67.951702037720395</v>
      </c>
      <c r="EI170" s="95">
        <f t="shared" si="415"/>
        <v>87.760152396368056</v>
      </c>
      <c r="EJ170" s="95">
        <f t="shared" si="416"/>
        <v>110.66712804650737</v>
      </c>
      <c r="EK170" s="95">
        <f t="shared" si="417"/>
        <v>22.086545817851238</v>
      </c>
      <c r="EL170" s="95">
        <f t="shared" si="418"/>
        <v>20.855641773928372</v>
      </c>
      <c r="EM170" s="95">
        <f t="shared" si="419"/>
        <v>27.559315719360878</v>
      </c>
      <c r="EN170" s="95">
        <f t="shared" si="420"/>
        <v>37.76457316281887</v>
      </c>
      <c r="EO170" s="95">
        <f t="shared" si="421"/>
        <v>51.26825855907542</v>
      </c>
      <c r="EP170" s="95">
        <f t="shared" si="422"/>
        <v>67.951702037720395</v>
      </c>
      <c r="EQ170" s="95">
        <f t="shared" si="423"/>
        <v>87.760152396368056</v>
      </c>
      <c r="ER170" s="95">
        <f t="shared" si="424"/>
        <v>110.66712804650737</v>
      </c>
      <c r="ES170" s="95">
        <f t="shared" si="425"/>
        <v>1</v>
      </c>
      <c r="ET170" s="95">
        <f t="shared" si="426"/>
        <v>1</v>
      </c>
      <c r="EU170" s="95">
        <f t="shared" si="427"/>
        <v>1</v>
      </c>
      <c r="EV170" s="95">
        <f t="shared" si="428"/>
        <v>1</v>
      </c>
      <c r="EW170" s="95">
        <f t="shared" si="429"/>
        <v>1</v>
      </c>
      <c r="EX170" s="95">
        <f t="shared" si="430"/>
        <v>1</v>
      </c>
      <c r="EY170" s="95">
        <f t="shared" si="431"/>
        <v>1</v>
      </c>
      <c r="EZ170" s="95">
        <f t="shared" si="432"/>
        <v>1</v>
      </c>
      <c r="FA170" s="95">
        <f t="shared" si="433"/>
        <v>1</v>
      </c>
      <c r="FB170" s="95">
        <f t="shared" si="434"/>
        <v>0.99999999999999989</v>
      </c>
      <c r="FC170" s="95">
        <f t="shared" si="435"/>
        <v>1</v>
      </c>
      <c r="FD170" s="95">
        <f t="shared" si="436"/>
        <v>1</v>
      </c>
      <c r="FE170" s="95">
        <f t="shared" si="437"/>
        <v>1</v>
      </c>
      <c r="FF170" s="95">
        <f t="shared" si="438"/>
        <v>1</v>
      </c>
      <c r="FG170" s="95">
        <f t="shared" si="439"/>
        <v>1</v>
      </c>
      <c r="FH170" s="95">
        <f t="shared" si="440"/>
        <v>1</v>
      </c>
      <c r="FI170" s="95">
        <f t="shared" si="441"/>
        <v>1</v>
      </c>
      <c r="FJ170" s="95">
        <f t="shared" si="442"/>
        <v>1</v>
      </c>
      <c r="FK170" s="95">
        <f t="shared" si="443"/>
        <v>1</v>
      </c>
      <c r="FL170" s="95">
        <f t="shared" si="444"/>
        <v>1</v>
      </c>
      <c r="FM170" s="95">
        <f t="shared" si="445"/>
        <v>1</v>
      </c>
      <c r="FN170" s="95">
        <f t="shared" si="446"/>
        <v>1</v>
      </c>
      <c r="FO170" s="95">
        <f t="shared" si="447"/>
        <v>1</v>
      </c>
      <c r="FP170" s="95">
        <f t="shared" si="448"/>
        <v>1</v>
      </c>
      <c r="FQ170" s="115">
        <f t="shared" si="449"/>
        <v>4.6613461367534015</v>
      </c>
      <c r="FR170" s="115">
        <f t="shared" si="450"/>
        <v>4.5763607019428374</v>
      </c>
      <c r="FS170" s="115">
        <f t="shared" si="451"/>
        <v>4.6911562065127663</v>
      </c>
      <c r="FT170" s="115">
        <f t="shared" si="452"/>
        <v>4.7771362277674561</v>
      </c>
      <c r="FU170" s="115">
        <f t="shared" si="453"/>
        <v>4.8363949361139227</v>
      </c>
      <c r="FV170" s="115">
        <f t="shared" si="454"/>
        <v>4.8767494024417344</v>
      </c>
      <c r="FW170" s="115">
        <f t="shared" si="455"/>
        <v>4.9046984491223009</v>
      </c>
      <c r="FX170" s="115">
        <f t="shared" si="456"/>
        <v>4.9998848721336024</v>
      </c>
      <c r="FZ170" s="90">
        <f t="shared" si="481"/>
        <v>4.5763607019428374</v>
      </c>
      <c r="GB170" s="18"/>
      <c r="GC170" s="29"/>
      <c r="GE170" s="15"/>
      <c r="GF170" s="15"/>
      <c r="GG170" s="15"/>
      <c r="GI170" s="31"/>
      <c r="GJ170" s="31"/>
      <c r="GK170" s="31"/>
      <c r="HU170" s="21"/>
      <c r="HV170" s="21"/>
      <c r="HW170" s="21"/>
      <c r="HX170" s="21"/>
      <c r="HY170" s="21"/>
      <c r="HZ170" s="21"/>
      <c r="IA170" s="21"/>
      <c r="IC170" s="28"/>
      <c r="ID170" s="13"/>
      <c r="IE170" s="13"/>
      <c r="IF170" s="13"/>
      <c r="IG170" s="13"/>
      <c r="IH170" s="13"/>
      <c r="II170" s="13"/>
      <c r="IJ170" s="28"/>
      <c r="IK170" s="20"/>
      <c r="IL170" s="13"/>
      <c r="IM170" s="11"/>
      <c r="IN170" s="23"/>
      <c r="IO170" s="13"/>
      <c r="IP170" s="23"/>
      <c r="IQ170" s="28"/>
      <c r="IR170" s="20"/>
      <c r="IS170" s="13"/>
      <c r="IT170" s="20"/>
      <c r="IU170" s="23"/>
      <c r="IV170" s="20"/>
      <c r="IW170" s="23"/>
      <c r="IY170" s="13"/>
      <c r="IZ170" s="25"/>
      <c r="JA170" s="25"/>
      <c r="JB170" s="25"/>
      <c r="JC170" s="25"/>
      <c r="JD170" s="25"/>
      <c r="JE170" s="25"/>
      <c r="JF170" s="25"/>
    </row>
    <row r="171" spans="1:317" s="122" customFormat="1" ht="13.8" x14ac:dyDescent="0.3">
      <c r="A171" s="27"/>
      <c r="B171" s="27"/>
      <c r="C171" s="27"/>
      <c r="D171" s="27"/>
      <c r="E171" s="27"/>
      <c r="F171" s="27"/>
      <c r="G171" s="27"/>
      <c r="H171" s="27"/>
      <c r="I171" s="27"/>
      <c r="J171" s="27"/>
      <c r="K171" s="27"/>
      <c r="L171" s="27"/>
      <c r="M171" s="100"/>
      <c r="N171" s="100"/>
      <c r="O171" s="100"/>
      <c r="P171" s="100"/>
      <c r="Q171" s="100"/>
      <c r="R171" s="100"/>
      <c r="S171" s="101"/>
      <c r="T171" s="100"/>
      <c r="X171" s="118">
        <v>6</v>
      </c>
      <c r="Y171" s="118">
        <v>10</v>
      </c>
      <c r="Z171" s="40">
        <v>1.7999999999999999E-2</v>
      </c>
      <c r="AA171" s="40">
        <v>10000000</v>
      </c>
      <c r="AB171" s="40">
        <v>10000000</v>
      </c>
      <c r="AC171" s="98">
        <v>3900000</v>
      </c>
      <c r="AD171" s="42">
        <v>0.33</v>
      </c>
      <c r="AE171" s="42">
        <v>0.33</v>
      </c>
      <c r="AF171" s="41">
        <v>1.7999999999999999E-2</v>
      </c>
      <c r="AG171" s="40">
        <v>10000000</v>
      </c>
      <c r="AH171" s="40">
        <v>10000000</v>
      </c>
      <c r="AI171" s="98">
        <v>3900000</v>
      </c>
      <c r="AJ171" s="42">
        <v>0.33</v>
      </c>
      <c r="AK171" s="42">
        <v>0.33</v>
      </c>
      <c r="AL171" s="42">
        <f>AL157</f>
        <v>0.2006</v>
      </c>
      <c r="AM171" s="40">
        <v>6000</v>
      </c>
      <c r="AN171" s="40">
        <f>AN157</f>
        <v>10000</v>
      </c>
      <c r="AO171" s="40">
        <f>AO157</f>
        <v>10000</v>
      </c>
      <c r="AP171" s="42">
        <v>0.03</v>
      </c>
      <c r="AQ171" s="42">
        <v>0.03</v>
      </c>
      <c r="AR171" s="4">
        <f t="shared" si="457"/>
        <v>0.21860000000000002</v>
      </c>
      <c r="AS171" s="11">
        <f t="shared" si="458"/>
        <v>0.6</v>
      </c>
      <c r="AT171" s="15">
        <f t="shared" si="459"/>
        <v>4826.322971608126</v>
      </c>
      <c r="AU171" s="19">
        <f t="shared" si="460"/>
        <v>0.19996166295283049</v>
      </c>
      <c r="AV171" s="13">
        <f t="shared" si="461"/>
        <v>0.5</v>
      </c>
      <c r="AW171" s="11">
        <f t="shared" si="462"/>
        <v>1</v>
      </c>
      <c r="AX171" s="11">
        <f t="shared" si="463"/>
        <v>0.8911</v>
      </c>
      <c r="AY171" s="11">
        <f t="shared" si="464"/>
        <v>201997.53114128605</v>
      </c>
      <c r="AZ171" s="11">
        <f t="shared" si="465"/>
        <v>1</v>
      </c>
      <c r="BA171" s="11">
        <f t="shared" si="466"/>
        <v>0.34752899999999998</v>
      </c>
      <c r="BB171" s="11">
        <f t="shared" si="467"/>
        <v>1.025058</v>
      </c>
      <c r="BC171" s="11">
        <f t="shared" si="468"/>
        <v>0.99909999999999999</v>
      </c>
      <c r="BD171" s="11">
        <f t="shared" si="469"/>
        <v>0.8911</v>
      </c>
      <c r="BE171" s="11">
        <f t="shared" si="470"/>
        <v>201997.53114128605</v>
      </c>
      <c r="BF171" s="11">
        <f t="shared" si="471"/>
        <v>1</v>
      </c>
      <c r="BG171" s="11">
        <f t="shared" si="472"/>
        <v>0.34752899999999998</v>
      </c>
      <c r="BH171" s="11">
        <f t="shared" si="473"/>
        <v>1.025058</v>
      </c>
      <c r="BI171" s="121">
        <f t="shared" si="364"/>
        <v>1.44</v>
      </c>
      <c r="BJ171" s="121">
        <f>16*X171^2/(3*(BJ159^2+1)*Y171^2)</f>
        <v>0.38400000000000001</v>
      </c>
      <c r="BK171" s="121">
        <f>16*X171^2/(3*(BK159^2+1)*Y171^2)</f>
        <v>0.192</v>
      </c>
      <c r="BL171" s="121">
        <f>16*X171^2/(3*(BL159^2+1)*Y171^2)</f>
        <v>0.11294117647058824</v>
      </c>
      <c r="BM171" s="121">
        <f>16*X171^2/(3*(BM159^2+1)*Y171^2)</f>
        <v>7.3846153846153853E-2</v>
      </c>
      <c r="BN171" s="121">
        <f>16*X171^2/(3*(BN159^2+1)*Y171^2)</f>
        <v>5.1891891891891889E-2</v>
      </c>
      <c r="BO171" s="121">
        <f>16*X171^2/(3*(BO159^2+1)*Y171^2)</f>
        <v>3.8399999999999997E-2</v>
      </c>
      <c r="BP171" s="121">
        <f>16*X171^2/(3*(BP159^2+1)*Y171^2)</f>
        <v>2.9538461538461538E-2</v>
      </c>
      <c r="BQ171" s="121">
        <f t="shared" si="474"/>
        <v>1.3333333333333333</v>
      </c>
      <c r="BR171" s="121">
        <f t="shared" si="365"/>
        <v>1.3333333333333333</v>
      </c>
      <c r="BS171" s="121">
        <f t="shared" si="365"/>
        <v>1.3333333333333333</v>
      </c>
      <c r="BT171" s="121">
        <f t="shared" si="365"/>
        <v>1.3333333333333333</v>
      </c>
      <c r="BU171" s="121">
        <f t="shared" si="365"/>
        <v>1.3333333333333333</v>
      </c>
      <c r="BV171" s="121">
        <f t="shared" si="365"/>
        <v>1.3333333333333333</v>
      </c>
      <c r="BW171" s="121">
        <f t="shared" si="365"/>
        <v>1.3333333333333333</v>
      </c>
      <c r="BX171" s="121">
        <f t="shared" si="365"/>
        <v>1.3333333333333333</v>
      </c>
      <c r="BY171" s="121">
        <f t="shared" si="475"/>
        <v>11.111111111111111</v>
      </c>
      <c r="BZ171" s="121">
        <f>(BZ159^4+6*BZ159^2+1)/(BZ159^2+1)*(Y171^2/X171^2)</f>
        <v>22.777777777777775</v>
      </c>
      <c r="CA171" s="121">
        <f>(CA159^4+6*CA159^2+1)/(CA159^2+1)*(Y171^2/X171^2)</f>
        <v>37.777777777777779</v>
      </c>
      <c r="CB171" s="121">
        <f>(CB159^4+6*CB159^2+1)/(CB159^2+1)*(Y171^2/X171^2)</f>
        <v>57.679738562091501</v>
      </c>
      <c r="CC171" s="121">
        <f>(CC159^4+6*CC159^2+1)/(CC159^2+1)*(Y171^2/X171^2)</f>
        <v>82.90598290598291</v>
      </c>
      <c r="CD171" s="121">
        <f>(CD159^4+6*CD159^2+1)/(CD159^2+1)*(Y171^2/X171^2)</f>
        <v>113.58858858858859</v>
      </c>
      <c r="CE171" s="121">
        <f>(CE159^4+6*CE159^2+1)/(CE159^2+1)*(Y171^2/X171^2)</f>
        <v>149.77777777777777</v>
      </c>
      <c r="CF171" s="121">
        <f>(CF159^4+6*CF159^2+1)/(CF159^2+1)*(Y171^2/X171^2)</f>
        <v>191.4957264957265</v>
      </c>
      <c r="CG171" s="121">
        <f t="shared" si="476"/>
        <v>0.36</v>
      </c>
      <c r="CH171" s="121">
        <f t="shared" si="366"/>
        <v>9.6000000000000002E-2</v>
      </c>
      <c r="CI171" s="121">
        <f t="shared" si="367"/>
        <v>4.8000000000000001E-2</v>
      </c>
      <c r="CJ171" s="121">
        <f t="shared" si="368"/>
        <v>2.823529411764706E-2</v>
      </c>
      <c r="CK171" s="121">
        <f t="shared" si="369"/>
        <v>1.8461538461538463E-2</v>
      </c>
      <c r="CL171" s="121">
        <f t="shared" si="370"/>
        <v>1.2972972972972972E-2</v>
      </c>
      <c r="CM171" s="121">
        <f t="shared" si="371"/>
        <v>9.5999999999999992E-3</v>
      </c>
      <c r="CN171" s="121">
        <f t="shared" si="372"/>
        <v>2.9538461538461538E-2</v>
      </c>
      <c r="CO171" s="95">
        <f t="shared" si="373"/>
        <v>16.861627555555554</v>
      </c>
      <c r="CP171" s="95">
        <f t="shared" si="374"/>
        <v>32.067941444444443</v>
      </c>
      <c r="CQ171" s="95">
        <f t="shared" si="375"/>
        <v>51.894733111111108</v>
      </c>
      <c r="CR171" s="95">
        <f t="shared" si="376"/>
        <v>78.554202228758157</v>
      </c>
      <c r="CS171" s="95">
        <f t="shared" si="377"/>
        <v>112.46867157264957</v>
      </c>
      <c r="CT171" s="95">
        <f t="shared" si="378"/>
        <v>153.77021892192192</v>
      </c>
      <c r="CU171" s="95">
        <f t="shared" si="379"/>
        <v>202.50906644444444</v>
      </c>
      <c r="CV171" s="95">
        <f t="shared" si="380"/>
        <v>208.64617141239316</v>
      </c>
      <c r="CW171" s="95">
        <f t="shared" si="381"/>
        <v>16.861627555555554</v>
      </c>
      <c r="CX171" s="95">
        <f t="shared" si="382"/>
        <v>32.067941444444443</v>
      </c>
      <c r="CY171" s="95">
        <f t="shared" si="383"/>
        <v>51.894733111111108</v>
      </c>
      <c r="CZ171" s="95">
        <f t="shared" si="384"/>
        <v>78.554202228758157</v>
      </c>
      <c r="DA171" s="95">
        <f t="shared" si="385"/>
        <v>112.46867157264957</v>
      </c>
      <c r="DB171" s="95">
        <f t="shared" si="386"/>
        <v>153.77021892192192</v>
      </c>
      <c r="DC171" s="95">
        <f t="shared" si="387"/>
        <v>202.50906644444444</v>
      </c>
      <c r="DD171" s="95">
        <f t="shared" si="388"/>
        <v>208.64617141239316</v>
      </c>
      <c r="DE171" s="13">
        <f t="shared" si="477"/>
        <v>15.28459911111111</v>
      </c>
      <c r="DF171" s="13">
        <f t="shared" si="478"/>
        <v>25.895265777777773</v>
      </c>
      <c r="DG171" s="13">
        <f t="shared" si="479"/>
        <v>40.70326577777778</v>
      </c>
      <c r="DH171" s="13">
        <f t="shared" si="480"/>
        <v>60.526167738562087</v>
      </c>
      <c r="DI171" s="13">
        <f t="shared" si="389"/>
        <v>85.713317059829066</v>
      </c>
      <c r="DJ171" s="13">
        <f t="shared" si="390"/>
        <v>116.37396848048049</v>
      </c>
      <c r="DK171" s="13">
        <f t="shared" si="391"/>
        <v>152.54966577777776</v>
      </c>
      <c r="DL171" s="13">
        <f t="shared" si="392"/>
        <v>194.25875295726496</v>
      </c>
      <c r="DM171" s="95">
        <f t="shared" si="393"/>
        <v>15.28459911111111</v>
      </c>
      <c r="DN171" s="95">
        <f t="shared" si="394"/>
        <v>25.895265777777773</v>
      </c>
      <c r="DO171" s="95">
        <f t="shared" si="395"/>
        <v>40.70326577777778</v>
      </c>
      <c r="DP171" s="95">
        <f t="shared" si="396"/>
        <v>60.526167738562087</v>
      </c>
      <c r="DQ171" s="95">
        <f t="shared" si="397"/>
        <v>85.713317059829066</v>
      </c>
      <c r="DR171" s="95">
        <f t="shared" si="398"/>
        <v>116.37396848048049</v>
      </c>
      <c r="DS171" s="95">
        <f t="shared" si="399"/>
        <v>152.54966577777776</v>
      </c>
      <c r="DT171" s="95">
        <f t="shared" si="400"/>
        <v>194.25875295726496</v>
      </c>
      <c r="DU171" s="95">
        <f t="shared" si="401"/>
        <v>21.214466097777773</v>
      </c>
      <c r="DV171" s="95">
        <f t="shared" si="402"/>
        <v>18.877818599111109</v>
      </c>
      <c r="DW171" s="95">
        <f t="shared" si="403"/>
        <v>24.246097841777775</v>
      </c>
      <c r="DX171" s="95">
        <f t="shared" si="404"/>
        <v>32.692559767535556</v>
      </c>
      <c r="DY171" s="95">
        <f t="shared" si="405"/>
        <v>43.97144995955292</v>
      </c>
      <c r="DZ171" s="95">
        <f t="shared" si="406"/>
        <v>57.950776120392817</v>
      </c>
      <c r="EA171" s="95">
        <f t="shared" si="407"/>
        <v>74.570721235911094</v>
      </c>
      <c r="EB171" s="95">
        <f t="shared" si="408"/>
        <v>93.802566865651528</v>
      </c>
      <c r="EC171" s="95">
        <f t="shared" si="409"/>
        <v>21.214466097777773</v>
      </c>
      <c r="ED171" s="95">
        <f t="shared" si="410"/>
        <v>18.877818599111109</v>
      </c>
      <c r="EE171" s="95">
        <f t="shared" si="411"/>
        <v>24.246097841777775</v>
      </c>
      <c r="EF171" s="95">
        <f t="shared" si="412"/>
        <v>32.692559767535556</v>
      </c>
      <c r="EG171" s="95">
        <f t="shared" si="413"/>
        <v>43.971449959552928</v>
      </c>
      <c r="EH171" s="95">
        <f t="shared" si="414"/>
        <v>57.950776120392824</v>
      </c>
      <c r="EI171" s="95">
        <f t="shared" si="415"/>
        <v>74.570721235911094</v>
      </c>
      <c r="EJ171" s="95">
        <f t="shared" si="416"/>
        <v>93.802566865651542</v>
      </c>
      <c r="EK171" s="95">
        <f t="shared" si="417"/>
        <v>21.214466097777773</v>
      </c>
      <c r="EL171" s="95">
        <f t="shared" si="418"/>
        <v>18.877818599111109</v>
      </c>
      <c r="EM171" s="95">
        <f t="shared" si="419"/>
        <v>24.246097841777775</v>
      </c>
      <c r="EN171" s="95">
        <f t="shared" si="420"/>
        <v>32.692559767535556</v>
      </c>
      <c r="EO171" s="95">
        <f t="shared" si="421"/>
        <v>43.971449959552928</v>
      </c>
      <c r="EP171" s="95">
        <f t="shared" si="422"/>
        <v>57.950776120392824</v>
      </c>
      <c r="EQ171" s="95">
        <f t="shared" si="423"/>
        <v>74.570721235911094</v>
      </c>
      <c r="ER171" s="95">
        <f t="shared" si="424"/>
        <v>93.802566865651542</v>
      </c>
      <c r="ES171" s="95">
        <f t="shared" si="425"/>
        <v>1</v>
      </c>
      <c r="ET171" s="95">
        <f t="shared" si="426"/>
        <v>1</v>
      </c>
      <c r="EU171" s="95">
        <f t="shared" si="427"/>
        <v>1</v>
      </c>
      <c r="EV171" s="95">
        <f t="shared" si="428"/>
        <v>1</v>
      </c>
      <c r="EW171" s="95">
        <f t="shared" si="429"/>
        <v>1</v>
      </c>
      <c r="EX171" s="95">
        <f t="shared" si="430"/>
        <v>1</v>
      </c>
      <c r="EY171" s="95">
        <f t="shared" si="431"/>
        <v>1</v>
      </c>
      <c r="EZ171" s="95">
        <f t="shared" si="432"/>
        <v>1</v>
      </c>
      <c r="FA171" s="95">
        <f t="shared" si="433"/>
        <v>1</v>
      </c>
      <c r="FB171" s="95">
        <f t="shared" si="434"/>
        <v>1</v>
      </c>
      <c r="FC171" s="95">
        <f t="shared" si="435"/>
        <v>1</v>
      </c>
      <c r="FD171" s="95">
        <f t="shared" si="436"/>
        <v>1</v>
      </c>
      <c r="FE171" s="95">
        <f t="shared" si="437"/>
        <v>1</v>
      </c>
      <c r="FF171" s="95">
        <f t="shared" si="438"/>
        <v>1</v>
      </c>
      <c r="FG171" s="95">
        <f t="shared" si="439"/>
        <v>1</v>
      </c>
      <c r="FH171" s="95">
        <f t="shared" si="440"/>
        <v>1</v>
      </c>
      <c r="FI171" s="95">
        <f t="shared" si="441"/>
        <v>1</v>
      </c>
      <c r="FJ171" s="95">
        <f t="shared" si="442"/>
        <v>1</v>
      </c>
      <c r="FK171" s="95">
        <f t="shared" si="443"/>
        <v>1</v>
      </c>
      <c r="FL171" s="95">
        <f t="shared" si="444"/>
        <v>1</v>
      </c>
      <c r="FM171" s="95">
        <f t="shared" si="445"/>
        <v>1</v>
      </c>
      <c r="FN171" s="95">
        <f t="shared" si="446"/>
        <v>1</v>
      </c>
      <c r="FO171" s="95">
        <f t="shared" si="447"/>
        <v>1</v>
      </c>
      <c r="FP171" s="95">
        <f t="shared" si="448"/>
        <v>1</v>
      </c>
      <c r="FQ171" s="115">
        <f t="shared" si="449"/>
        <v>4.6537635266953545</v>
      </c>
      <c r="FR171" s="115">
        <f t="shared" si="450"/>
        <v>4.5165890424626101</v>
      </c>
      <c r="FS171" s="115">
        <f t="shared" si="451"/>
        <v>4.6416746898356509</v>
      </c>
      <c r="FT171" s="115">
        <f t="shared" si="452"/>
        <v>4.7392038875907261</v>
      </c>
      <c r="FU171" s="115">
        <f t="shared" si="453"/>
        <v>4.807538273712737</v>
      </c>
      <c r="FV171" s="115">
        <f t="shared" si="454"/>
        <v>4.8544996931774982</v>
      </c>
      <c r="FW171" s="115">
        <f t="shared" si="455"/>
        <v>4.8872107137642464</v>
      </c>
      <c r="FX171" s="115">
        <f t="shared" si="456"/>
        <v>4.9972375049253079</v>
      </c>
      <c r="FY171" s="90"/>
      <c r="FZ171" s="90">
        <f t="shared" si="481"/>
        <v>4.5165890424626101</v>
      </c>
      <c r="GA171" s="27"/>
      <c r="GB171" s="27"/>
      <c r="GC171" s="102"/>
      <c r="GD171" s="27"/>
      <c r="GE171" s="103"/>
      <c r="GF171" s="103"/>
      <c r="GG171" s="103"/>
      <c r="GH171" s="27"/>
      <c r="GI171" s="105"/>
      <c r="GJ171" s="105"/>
      <c r="GK171" s="105"/>
      <c r="GL171" s="27"/>
      <c r="GM171" s="27"/>
      <c r="GN171" s="27"/>
      <c r="GO171" s="27"/>
      <c r="GP171" s="27"/>
      <c r="GQ171" s="27"/>
      <c r="GR171" s="27"/>
      <c r="GS171" s="27"/>
      <c r="GT171" s="27"/>
      <c r="GU171" s="27"/>
      <c r="GV171" s="27"/>
      <c r="GW171" s="27"/>
      <c r="GX171" s="27"/>
      <c r="GY171" s="27"/>
      <c r="GZ171" s="27"/>
      <c r="HA171" s="27"/>
      <c r="HB171" s="27"/>
      <c r="HC171" s="27"/>
      <c r="HD171" s="27"/>
      <c r="HE171" s="27"/>
      <c r="HF171" s="27"/>
      <c r="HG171" s="27"/>
      <c r="HH171" s="27"/>
      <c r="HI171" s="27"/>
      <c r="HJ171" s="27"/>
      <c r="HK171" s="27"/>
      <c r="HL171" s="27"/>
      <c r="HM171" s="27"/>
      <c r="HN171" s="27"/>
      <c r="HO171" s="27"/>
      <c r="HP171" s="27"/>
      <c r="HQ171" s="27"/>
      <c r="HR171" s="27"/>
      <c r="HS171" s="27"/>
      <c r="HT171" s="27"/>
      <c r="HU171" s="106"/>
      <c r="HV171" s="106"/>
      <c r="HW171" s="106"/>
      <c r="HX171" s="106"/>
      <c r="HY171" s="106"/>
      <c r="HZ171" s="106"/>
      <c r="IA171" s="106"/>
      <c r="IB171" s="27"/>
      <c r="IC171" s="103"/>
      <c r="ID171" s="107"/>
      <c r="IE171" s="107"/>
      <c r="IF171" s="107"/>
      <c r="IG171" s="107"/>
      <c r="IH171" s="107"/>
      <c r="II171" s="107"/>
      <c r="IJ171" s="103"/>
      <c r="IK171" s="108"/>
      <c r="IL171" s="107"/>
      <c r="IM171" s="27"/>
      <c r="IN171" s="107"/>
      <c r="IO171" s="107"/>
      <c r="IP171" s="107"/>
      <c r="IQ171" s="103"/>
      <c r="IR171" s="108"/>
      <c r="IS171" s="107"/>
      <c r="IT171" s="108"/>
      <c r="IU171" s="107"/>
      <c r="IV171" s="108"/>
      <c r="IW171" s="107"/>
      <c r="IX171" s="27"/>
      <c r="IY171" s="107"/>
      <c r="IZ171" s="106"/>
      <c r="JA171" s="106"/>
      <c r="JB171" s="106"/>
      <c r="JC171" s="106"/>
      <c r="JD171" s="106"/>
      <c r="JE171" s="106"/>
      <c r="JF171" s="106"/>
      <c r="JG171" s="27"/>
      <c r="JH171" s="27"/>
      <c r="JI171" s="27"/>
      <c r="JJ171" s="27"/>
      <c r="JK171" s="27"/>
      <c r="JL171" s="27"/>
      <c r="JM171" s="27"/>
      <c r="JN171" s="27"/>
      <c r="JO171" s="27"/>
      <c r="JP171" s="27"/>
      <c r="JQ171" s="27"/>
      <c r="JR171" s="27"/>
      <c r="JS171" s="27"/>
      <c r="JT171" s="27"/>
      <c r="JU171" s="27"/>
      <c r="JV171" s="27"/>
      <c r="JW171" s="27"/>
      <c r="JX171" s="27"/>
      <c r="JY171" s="27"/>
      <c r="JZ171" s="27"/>
      <c r="KA171" s="27"/>
      <c r="KB171" s="27"/>
      <c r="KC171" s="27"/>
      <c r="KD171" s="27"/>
      <c r="KE171" s="27"/>
      <c r="KF171" s="27"/>
      <c r="KG171" s="27"/>
      <c r="KH171" s="27"/>
      <c r="KI171" s="27"/>
      <c r="KJ171" s="27"/>
      <c r="KK171" s="27"/>
      <c r="KL171" s="27"/>
      <c r="KM171" s="27"/>
      <c r="KN171" s="27"/>
      <c r="KO171" s="27"/>
      <c r="KP171" s="27"/>
      <c r="KQ171" s="27"/>
      <c r="KR171" s="27"/>
      <c r="KS171" s="27"/>
      <c r="KT171" s="27"/>
      <c r="KU171" s="27"/>
      <c r="KV171" s="27"/>
      <c r="KW171" s="27"/>
      <c r="KX171" s="27"/>
      <c r="KY171" s="27"/>
      <c r="KZ171" s="27"/>
      <c r="LA171" s="27"/>
      <c r="LB171" s="27"/>
      <c r="LC171" s="27"/>
      <c r="LD171" s="27"/>
      <c r="LE171" s="27"/>
    </row>
    <row r="172" spans="1:317" s="122" customFormat="1" ht="13.8" x14ac:dyDescent="0.3">
      <c r="B172" s="109"/>
      <c r="L172" s="27"/>
      <c r="M172" s="100"/>
      <c r="N172" s="100"/>
      <c r="O172" s="100"/>
      <c r="P172" s="100"/>
      <c r="Q172" s="100"/>
      <c r="R172" s="100"/>
      <c r="S172" s="101"/>
      <c r="T172" s="100"/>
      <c r="V172" s="96"/>
      <c r="W172" s="96"/>
      <c r="X172" s="118">
        <v>6.5</v>
      </c>
      <c r="Y172" s="118">
        <v>10</v>
      </c>
      <c r="Z172" s="40">
        <v>1.7999999999999999E-2</v>
      </c>
      <c r="AA172" s="40">
        <v>10000000</v>
      </c>
      <c r="AB172" s="40">
        <v>10000000</v>
      </c>
      <c r="AC172" s="98">
        <v>3900000</v>
      </c>
      <c r="AD172" s="42">
        <v>0.33</v>
      </c>
      <c r="AE172" s="42">
        <v>0.33</v>
      </c>
      <c r="AF172" s="41">
        <v>1.7999999999999999E-2</v>
      </c>
      <c r="AG172" s="40">
        <v>10000000</v>
      </c>
      <c r="AH172" s="40">
        <v>10000000</v>
      </c>
      <c r="AI172" s="98">
        <v>3900000</v>
      </c>
      <c r="AJ172" s="42">
        <v>0.33</v>
      </c>
      <c r="AK172" s="42">
        <v>0.33</v>
      </c>
      <c r="AL172" s="42">
        <f>AL157</f>
        <v>0.2006</v>
      </c>
      <c r="AM172" s="40">
        <v>6000</v>
      </c>
      <c r="AN172" s="40">
        <f>AN157</f>
        <v>10000</v>
      </c>
      <c r="AO172" s="40">
        <f>AO157</f>
        <v>10000</v>
      </c>
      <c r="AP172" s="42">
        <v>0.03</v>
      </c>
      <c r="AQ172" s="42">
        <v>0.03</v>
      </c>
      <c r="AR172" s="4">
        <f t="shared" si="457"/>
        <v>0.21860000000000002</v>
      </c>
      <c r="AS172" s="11">
        <f t="shared" si="458"/>
        <v>0.65</v>
      </c>
      <c r="AT172" s="15">
        <f t="shared" si="459"/>
        <v>4826.322971608126</v>
      </c>
      <c r="AU172" s="19">
        <f t="shared" si="460"/>
        <v>0.19996166295283049</v>
      </c>
      <c r="AV172" s="13">
        <f t="shared" si="461"/>
        <v>0.5</v>
      </c>
      <c r="AW172" s="11">
        <f t="shared" si="462"/>
        <v>1</v>
      </c>
      <c r="AX172" s="11">
        <f t="shared" si="463"/>
        <v>0.8911</v>
      </c>
      <c r="AY172" s="11">
        <f t="shared" si="464"/>
        <v>201997.53114128605</v>
      </c>
      <c r="AZ172" s="11">
        <f t="shared" si="465"/>
        <v>1</v>
      </c>
      <c r="BA172" s="11">
        <f t="shared" si="466"/>
        <v>0.34752899999999998</v>
      </c>
      <c r="BB172" s="11">
        <f t="shared" si="467"/>
        <v>1.025058</v>
      </c>
      <c r="BC172" s="11">
        <f t="shared" si="468"/>
        <v>0.99909999999999999</v>
      </c>
      <c r="BD172" s="11">
        <f t="shared" si="469"/>
        <v>0.8911</v>
      </c>
      <c r="BE172" s="11">
        <f t="shared" si="470"/>
        <v>201997.53114128605</v>
      </c>
      <c r="BF172" s="11">
        <f t="shared" si="471"/>
        <v>1</v>
      </c>
      <c r="BG172" s="11">
        <f t="shared" si="472"/>
        <v>0.34752899999999998</v>
      </c>
      <c r="BH172" s="11">
        <f t="shared" si="473"/>
        <v>1.025058</v>
      </c>
      <c r="BI172" s="121">
        <f t="shared" si="364"/>
        <v>1.69</v>
      </c>
      <c r="BJ172" s="121">
        <f>16*X172^2/(3*(BJ159^2+1)*Y172^2)</f>
        <v>0.45066666666666666</v>
      </c>
      <c r="BK172" s="121">
        <f>16*X172^2/(3*(BK159^2+1)*Y172^2)</f>
        <v>0.22533333333333333</v>
      </c>
      <c r="BL172" s="121">
        <f>16*X172^2/(3*(BL159^2+1)*Y172^2)</f>
        <v>0.13254901960784313</v>
      </c>
      <c r="BM172" s="121">
        <f>16*X172^2/(3*(BM159^2+1)*Y172^2)</f>
        <v>8.666666666666667E-2</v>
      </c>
      <c r="BN172" s="121">
        <f>16*X172^2/(3*(BN159^2+1)*Y172^2)</f>
        <v>6.0900900900900903E-2</v>
      </c>
      <c r="BO172" s="121">
        <f>16*X172^2/(3*(BO159^2+1)*Y172^2)</f>
        <v>4.5066666666666665E-2</v>
      </c>
      <c r="BP172" s="121">
        <f>16*X172^2/(3*(BP159^2+1)*Y172^2)</f>
        <v>3.4666666666666665E-2</v>
      </c>
      <c r="BQ172" s="121">
        <f t="shared" si="474"/>
        <v>1.3333333333333333</v>
      </c>
      <c r="BR172" s="121">
        <f t="shared" si="365"/>
        <v>1.3333333333333333</v>
      </c>
      <c r="BS172" s="121">
        <f t="shared" si="365"/>
        <v>1.3333333333333333</v>
      </c>
      <c r="BT172" s="121">
        <f t="shared" si="365"/>
        <v>1.3333333333333333</v>
      </c>
      <c r="BU172" s="121">
        <f t="shared" si="365"/>
        <v>1.3333333333333333</v>
      </c>
      <c r="BV172" s="121">
        <f t="shared" si="365"/>
        <v>1.3333333333333333</v>
      </c>
      <c r="BW172" s="121">
        <f t="shared" si="365"/>
        <v>1.3333333333333333</v>
      </c>
      <c r="BX172" s="121">
        <f t="shared" si="365"/>
        <v>1.3333333333333333</v>
      </c>
      <c r="BY172" s="121">
        <f t="shared" si="475"/>
        <v>9.4674556213017755</v>
      </c>
      <c r="BZ172" s="121">
        <f>(BZ159^4+6*BZ159^2+1)/(BZ159^2+1)*(Y172^2/X172^2)</f>
        <v>19.408284023668639</v>
      </c>
      <c r="CA172" s="121">
        <f>(CA159^4+6*CA159^2+1)/(CA159^2+1)*(Y172^2/X172^2)</f>
        <v>32.189349112426036</v>
      </c>
      <c r="CB172" s="121">
        <f>(CB159^4+6*CB159^2+1)/(CB159^2+1)*(Y172^2/X172^2)</f>
        <v>49.147232857640098</v>
      </c>
      <c r="CC172" s="121">
        <f>(CC159^4+6*CC159^2+1)/(CC159^2+1)*(Y172^2/X172^2)</f>
        <v>70.641784251251707</v>
      </c>
      <c r="CD172" s="121">
        <f>(CD159^4+6*CD159^2+1)/(CD159^2+1)*(Y172^2/X172^2)</f>
        <v>96.785542939389103</v>
      </c>
      <c r="CE172" s="121">
        <f>(CE159^4+6*CE159^2+1)/(CE159^2+1)*(Y172^2/X172^2)</f>
        <v>127.62130177514794</v>
      </c>
      <c r="CF172" s="121">
        <f>(CF159^4+6*CF159^2+1)/(CF159^2+1)*(Y172^2/X172^2)</f>
        <v>163.16795630405099</v>
      </c>
      <c r="CG172" s="121">
        <f t="shared" si="476"/>
        <v>0.42249999999999999</v>
      </c>
      <c r="CH172" s="121">
        <f t="shared" si="366"/>
        <v>0.11266666666666666</v>
      </c>
      <c r="CI172" s="121">
        <f t="shared" si="367"/>
        <v>5.6333333333333332E-2</v>
      </c>
      <c r="CJ172" s="121">
        <f t="shared" si="368"/>
        <v>3.3137254901960782E-2</v>
      </c>
      <c r="CK172" s="121">
        <f t="shared" si="369"/>
        <v>2.1666666666666667E-2</v>
      </c>
      <c r="CL172" s="121">
        <f t="shared" si="370"/>
        <v>1.5225225225225226E-2</v>
      </c>
      <c r="CM172" s="121">
        <f t="shared" si="371"/>
        <v>1.1266666666666666E-2</v>
      </c>
      <c r="CN172" s="121">
        <f t="shared" si="372"/>
        <v>3.4666666666666665E-2</v>
      </c>
      <c r="CO172" s="95">
        <f t="shared" si="373"/>
        <v>15.027566082840238</v>
      </c>
      <c r="CP172" s="95">
        <f t="shared" si="374"/>
        <v>27.98442525443787</v>
      </c>
      <c r="CQ172" s="95">
        <f t="shared" si="375"/>
        <v>44.878259573964499</v>
      </c>
      <c r="CR172" s="95">
        <f t="shared" si="376"/>
        <v>67.594020242255482</v>
      </c>
      <c r="CS172" s="95">
        <f t="shared" si="377"/>
        <v>96.491556251251694</v>
      </c>
      <c r="CT172" s="95">
        <f t="shared" si="378"/>
        <v>131.68340724708139</v>
      </c>
      <c r="CU172" s="95">
        <f t="shared" si="379"/>
        <v>173.21236608284025</v>
      </c>
      <c r="CV172" s="95">
        <f t="shared" si="380"/>
        <v>177.99782830405098</v>
      </c>
      <c r="CW172" s="95">
        <f t="shared" si="381"/>
        <v>15.027566082840238</v>
      </c>
      <c r="CX172" s="95">
        <f t="shared" si="382"/>
        <v>27.98442525443787</v>
      </c>
      <c r="CY172" s="95">
        <f t="shared" si="383"/>
        <v>44.878259573964499</v>
      </c>
      <c r="CZ172" s="95">
        <f t="shared" si="384"/>
        <v>67.594020242255482</v>
      </c>
      <c r="DA172" s="95">
        <f t="shared" si="385"/>
        <v>96.491556251251694</v>
      </c>
      <c r="DB172" s="95">
        <f t="shared" si="386"/>
        <v>131.68340724708139</v>
      </c>
      <c r="DC172" s="95">
        <f t="shared" si="387"/>
        <v>173.21236608284025</v>
      </c>
      <c r="DD172" s="95">
        <f t="shared" si="388"/>
        <v>177.99782830405098</v>
      </c>
      <c r="DE172" s="13">
        <f t="shared" si="477"/>
        <v>13.890943621301776</v>
      </c>
      <c r="DF172" s="13">
        <f t="shared" si="478"/>
        <v>22.592438690335307</v>
      </c>
      <c r="DG172" s="13">
        <f t="shared" si="479"/>
        <v>35.148170445759369</v>
      </c>
      <c r="DH172" s="13">
        <f t="shared" si="480"/>
        <v>52.013269877247943</v>
      </c>
      <c r="DI172" s="13">
        <f t="shared" si="389"/>
        <v>73.461938917918374</v>
      </c>
      <c r="DJ172" s="13">
        <f t="shared" si="390"/>
        <v>99.579931840290001</v>
      </c>
      <c r="DK172" s="13">
        <f t="shared" si="391"/>
        <v>130.39985644181462</v>
      </c>
      <c r="DL172" s="13">
        <f t="shared" si="392"/>
        <v>165.93611097071766</v>
      </c>
      <c r="DM172" s="95">
        <f t="shared" si="393"/>
        <v>13.890943621301776</v>
      </c>
      <c r="DN172" s="95">
        <f t="shared" si="394"/>
        <v>22.592438690335307</v>
      </c>
      <c r="DO172" s="95">
        <f t="shared" si="395"/>
        <v>35.148170445759369</v>
      </c>
      <c r="DP172" s="95">
        <f t="shared" si="396"/>
        <v>52.013269877247943</v>
      </c>
      <c r="DQ172" s="95">
        <f t="shared" si="397"/>
        <v>73.461938917918374</v>
      </c>
      <c r="DR172" s="95">
        <f t="shared" si="398"/>
        <v>99.579931840290001</v>
      </c>
      <c r="DS172" s="95">
        <f t="shared" si="399"/>
        <v>130.39985644181462</v>
      </c>
      <c r="DT172" s="95">
        <f t="shared" si="400"/>
        <v>165.93611097071766</v>
      </c>
      <c r="DU172" s="95">
        <f t="shared" si="401"/>
        <v>20.568685166153848</v>
      </c>
      <c r="DV172" s="95">
        <f t="shared" si="402"/>
        <v>17.347381005948719</v>
      </c>
      <c r="DW172" s="95">
        <f t="shared" si="403"/>
        <v>21.672022207589741</v>
      </c>
      <c r="DX172" s="95">
        <f t="shared" si="404"/>
        <v>28.747921259742704</v>
      </c>
      <c r="DY172" s="95">
        <f t="shared" si="405"/>
        <v>38.294504367179485</v>
      </c>
      <c r="DZ172" s="95">
        <f t="shared" si="406"/>
        <v>50.168889774354476</v>
      </c>
      <c r="EA172" s="95">
        <f t="shared" si="407"/>
        <v>64.307119784287195</v>
      </c>
      <c r="EB172" s="95">
        <f t="shared" si="408"/>
        <v>80.678647603061151</v>
      </c>
      <c r="EC172" s="95">
        <f t="shared" si="409"/>
        <v>20.568685166153845</v>
      </c>
      <c r="ED172" s="95">
        <f t="shared" si="410"/>
        <v>17.347381005948716</v>
      </c>
      <c r="EE172" s="95">
        <f t="shared" si="411"/>
        <v>21.672022207589741</v>
      </c>
      <c r="EF172" s="95">
        <f t="shared" si="412"/>
        <v>28.7479212597427</v>
      </c>
      <c r="EG172" s="95">
        <f t="shared" si="413"/>
        <v>38.294504367179485</v>
      </c>
      <c r="EH172" s="95">
        <f t="shared" si="414"/>
        <v>50.168889774354483</v>
      </c>
      <c r="EI172" s="95">
        <f t="shared" si="415"/>
        <v>64.307119784287181</v>
      </c>
      <c r="EJ172" s="95">
        <f t="shared" si="416"/>
        <v>80.678647603061151</v>
      </c>
      <c r="EK172" s="95">
        <f t="shared" si="417"/>
        <v>20.568685166153845</v>
      </c>
      <c r="EL172" s="95">
        <f t="shared" si="418"/>
        <v>17.347381005948716</v>
      </c>
      <c r="EM172" s="95">
        <f t="shared" si="419"/>
        <v>21.672022207589741</v>
      </c>
      <c r="EN172" s="95">
        <f t="shared" si="420"/>
        <v>28.7479212597427</v>
      </c>
      <c r="EO172" s="95">
        <f t="shared" si="421"/>
        <v>38.294504367179485</v>
      </c>
      <c r="EP172" s="95">
        <f t="shared" si="422"/>
        <v>50.168889774354483</v>
      </c>
      <c r="EQ172" s="95">
        <f t="shared" si="423"/>
        <v>64.307119784287181</v>
      </c>
      <c r="ER172" s="95">
        <f t="shared" si="424"/>
        <v>80.678647603061151</v>
      </c>
      <c r="ES172" s="95">
        <f t="shared" si="425"/>
        <v>1</v>
      </c>
      <c r="ET172" s="95">
        <f t="shared" si="426"/>
        <v>1</v>
      </c>
      <c r="EU172" s="95">
        <f t="shared" si="427"/>
        <v>1</v>
      </c>
      <c r="EV172" s="95">
        <f t="shared" si="428"/>
        <v>1</v>
      </c>
      <c r="EW172" s="95">
        <f t="shared" si="429"/>
        <v>1</v>
      </c>
      <c r="EX172" s="95">
        <f t="shared" si="430"/>
        <v>1</v>
      </c>
      <c r="EY172" s="95">
        <f t="shared" si="431"/>
        <v>1</v>
      </c>
      <c r="EZ172" s="95">
        <f t="shared" si="432"/>
        <v>1</v>
      </c>
      <c r="FA172" s="95">
        <f t="shared" si="433"/>
        <v>1</v>
      </c>
      <c r="FB172" s="95">
        <f t="shared" si="434"/>
        <v>1</v>
      </c>
      <c r="FC172" s="95">
        <f t="shared" si="435"/>
        <v>1</v>
      </c>
      <c r="FD172" s="95">
        <f t="shared" si="436"/>
        <v>1</v>
      </c>
      <c r="FE172" s="95">
        <f t="shared" si="437"/>
        <v>1</v>
      </c>
      <c r="FF172" s="95">
        <f t="shared" si="438"/>
        <v>1</v>
      </c>
      <c r="FG172" s="95">
        <f t="shared" si="439"/>
        <v>1</v>
      </c>
      <c r="FH172" s="95">
        <f t="shared" si="440"/>
        <v>1</v>
      </c>
      <c r="FI172" s="95">
        <f t="shared" si="441"/>
        <v>1</v>
      </c>
      <c r="FJ172" s="95">
        <f t="shared" si="442"/>
        <v>1</v>
      </c>
      <c r="FK172" s="95">
        <f t="shared" si="443"/>
        <v>1</v>
      </c>
      <c r="FL172" s="95">
        <f t="shared" si="444"/>
        <v>1</v>
      </c>
      <c r="FM172" s="95">
        <f t="shared" si="445"/>
        <v>1</v>
      </c>
      <c r="FN172" s="95">
        <f t="shared" si="446"/>
        <v>1</v>
      </c>
      <c r="FO172" s="95">
        <f t="shared" si="447"/>
        <v>1</v>
      </c>
      <c r="FP172" s="95">
        <f t="shared" si="448"/>
        <v>1</v>
      </c>
      <c r="FQ172" s="115">
        <f t="shared" si="449"/>
        <v>4.6607712325876376</v>
      </c>
      <c r="FR172" s="115">
        <f t="shared" si="450"/>
        <v>4.4579865762518294</v>
      </c>
      <c r="FS172" s="115">
        <f t="shared" si="451"/>
        <v>4.5909061825943009</v>
      </c>
      <c r="FT172" s="115">
        <f t="shared" si="452"/>
        <v>4.6994980966584858</v>
      </c>
      <c r="FU172" s="115">
        <f t="shared" si="453"/>
        <v>4.7769919170426132</v>
      </c>
      <c r="FV172" s="115">
        <f t="shared" si="454"/>
        <v>4.8307826084852357</v>
      </c>
      <c r="FW172" s="115">
        <f t="shared" si="455"/>
        <v>4.8684837157596128</v>
      </c>
      <c r="FX172" s="115">
        <f t="shared" si="456"/>
        <v>4.9937850260061376</v>
      </c>
      <c r="FY172" s="90"/>
      <c r="FZ172" s="90">
        <f t="shared" si="481"/>
        <v>4.4579865762518294</v>
      </c>
      <c r="GA172" s="27"/>
      <c r="GB172" s="27"/>
      <c r="GC172" s="102"/>
      <c r="GD172" s="27"/>
      <c r="GE172" s="103"/>
      <c r="GF172" s="103"/>
      <c r="GG172" s="103"/>
      <c r="GH172" s="27"/>
      <c r="GI172" s="105"/>
      <c r="GJ172" s="105"/>
      <c r="GK172" s="105"/>
      <c r="GL172" s="27"/>
      <c r="GM172" s="27"/>
      <c r="GN172" s="27"/>
      <c r="GO172" s="27"/>
      <c r="GP172" s="27"/>
      <c r="GQ172" s="27"/>
      <c r="GR172" s="27"/>
      <c r="GS172" s="27"/>
      <c r="GT172" s="27"/>
      <c r="GU172" s="27"/>
      <c r="GV172" s="27"/>
      <c r="GW172" s="27"/>
      <c r="GX172" s="27"/>
      <c r="GY172" s="27"/>
      <c r="GZ172" s="27"/>
      <c r="HA172" s="27"/>
      <c r="HB172" s="27"/>
      <c r="HC172" s="27"/>
      <c r="HD172" s="27"/>
      <c r="HE172" s="27"/>
      <c r="HF172" s="27"/>
      <c r="HG172" s="27"/>
      <c r="HH172" s="27"/>
      <c r="HI172" s="27"/>
      <c r="HJ172" s="27"/>
      <c r="HK172" s="27"/>
      <c r="HL172" s="27"/>
      <c r="HM172" s="27"/>
      <c r="HN172" s="27"/>
      <c r="HO172" s="27"/>
      <c r="HP172" s="27"/>
      <c r="HQ172" s="27"/>
      <c r="HR172" s="27"/>
      <c r="HS172" s="27"/>
      <c r="HT172" s="27"/>
      <c r="HU172" s="106"/>
      <c r="HV172" s="106"/>
      <c r="HW172" s="106"/>
      <c r="HX172" s="106"/>
      <c r="HY172" s="106"/>
      <c r="HZ172" s="106"/>
      <c r="IA172" s="106"/>
      <c r="IB172" s="27"/>
      <c r="IC172" s="103"/>
      <c r="ID172" s="27"/>
      <c r="IE172" s="107"/>
      <c r="IF172" s="27"/>
      <c r="IG172" s="107"/>
      <c r="IH172" s="107"/>
      <c r="II172" s="107"/>
      <c r="IJ172" s="103"/>
      <c r="IK172" s="27"/>
      <c r="IL172" s="107"/>
      <c r="IM172" s="27"/>
      <c r="IN172" s="107"/>
      <c r="IO172" s="27"/>
      <c r="IP172" s="107"/>
      <c r="IQ172" s="103"/>
      <c r="IR172" s="108"/>
      <c r="IS172" s="107"/>
      <c r="IT172" s="107"/>
      <c r="IU172" s="107"/>
      <c r="IV172" s="107"/>
      <c r="IW172" s="107"/>
      <c r="IX172" s="27"/>
      <c r="IY172" s="107"/>
      <c r="IZ172" s="106"/>
      <c r="JA172" s="106"/>
      <c r="JB172" s="106"/>
      <c r="JC172" s="106"/>
      <c r="JD172" s="106"/>
      <c r="JE172" s="106"/>
      <c r="JF172" s="106"/>
      <c r="JG172" s="27"/>
      <c r="JH172" s="27"/>
      <c r="JI172" s="27"/>
      <c r="JJ172" s="27"/>
      <c r="JK172" s="27"/>
      <c r="JL172" s="27"/>
      <c r="JM172" s="27"/>
      <c r="JN172" s="27"/>
      <c r="JO172" s="27"/>
      <c r="JP172" s="27"/>
      <c r="JQ172" s="27"/>
      <c r="JR172" s="27"/>
      <c r="JS172" s="27"/>
      <c r="JT172" s="27"/>
      <c r="JU172" s="27"/>
      <c r="JV172" s="27"/>
      <c r="JW172" s="27"/>
      <c r="JX172" s="27"/>
      <c r="JY172" s="27"/>
      <c r="JZ172" s="27"/>
      <c r="KA172" s="27"/>
      <c r="KB172" s="27"/>
      <c r="KC172" s="27"/>
      <c r="KD172" s="27"/>
      <c r="KE172" s="27"/>
      <c r="KF172" s="27"/>
      <c r="KG172" s="27"/>
      <c r="KH172" s="27"/>
      <c r="KI172" s="27"/>
      <c r="KJ172" s="27"/>
      <c r="KK172" s="27"/>
      <c r="KL172" s="27"/>
      <c r="KM172" s="27"/>
      <c r="KN172" s="27"/>
      <c r="KO172" s="27"/>
      <c r="KP172" s="27"/>
      <c r="KQ172" s="27"/>
      <c r="KR172" s="27"/>
      <c r="KS172" s="27"/>
      <c r="KT172" s="27"/>
      <c r="KU172" s="27"/>
      <c r="KV172" s="27"/>
      <c r="KW172" s="27"/>
      <c r="KX172" s="27"/>
      <c r="KY172" s="27"/>
      <c r="KZ172" s="27"/>
      <c r="LA172" s="27"/>
      <c r="LB172" s="27"/>
      <c r="LC172" s="27"/>
      <c r="LD172" s="27"/>
      <c r="LE172" s="27"/>
    </row>
    <row r="173" spans="1:317" s="122" customFormat="1" ht="13.8" x14ac:dyDescent="0.3">
      <c r="L173" s="27"/>
      <c r="M173" s="100"/>
      <c r="N173" s="100"/>
      <c r="O173" s="100"/>
      <c r="P173" s="100"/>
      <c r="Q173" s="100"/>
      <c r="R173" s="100"/>
      <c r="S173" s="101"/>
      <c r="T173" s="100"/>
      <c r="V173" s="96"/>
      <c r="W173" s="96"/>
      <c r="X173" s="118">
        <v>7</v>
      </c>
      <c r="Y173" s="118">
        <v>10</v>
      </c>
      <c r="Z173" s="40">
        <v>1.7999999999999999E-2</v>
      </c>
      <c r="AA173" s="40">
        <v>10000000</v>
      </c>
      <c r="AB173" s="40">
        <v>10000000</v>
      </c>
      <c r="AC173" s="98">
        <v>3900000</v>
      </c>
      <c r="AD173" s="42">
        <v>0.33</v>
      </c>
      <c r="AE173" s="42">
        <v>0.33</v>
      </c>
      <c r="AF173" s="41">
        <v>1.7999999999999999E-2</v>
      </c>
      <c r="AG173" s="40">
        <v>10000000</v>
      </c>
      <c r="AH173" s="40">
        <v>10000000</v>
      </c>
      <c r="AI173" s="98">
        <v>3900000</v>
      </c>
      <c r="AJ173" s="42">
        <v>0.33</v>
      </c>
      <c r="AK173" s="42">
        <v>0.33</v>
      </c>
      <c r="AL173" s="42">
        <f>AL157</f>
        <v>0.2006</v>
      </c>
      <c r="AM173" s="40">
        <v>6000</v>
      </c>
      <c r="AN173" s="40">
        <f>AN157</f>
        <v>10000</v>
      </c>
      <c r="AO173" s="40">
        <f>AO157</f>
        <v>10000</v>
      </c>
      <c r="AP173" s="42">
        <v>0.03</v>
      </c>
      <c r="AQ173" s="42">
        <v>0.03</v>
      </c>
      <c r="AR173" s="4">
        <f t="shared" si="457"/>
        <v>0.21860000000000002</v>
      </c>
      <c r="AS173" s="11">
        <f t="shared" si="458"/>
        <v>0.7</v>
      </c>
      <c r="AT173" s="15">
        <f t="shared" si="459"/>
        <v>4826.322971608126</v>
      </c>
      <c r="AU173" s="19">
        <f t="shared" si="460"/>
        <v>0.19996166295283049</v>
      </c>
      <c r="AV173" s="13">
        <f t="shared" si="461"/>
        <v>0.5</v>
      </c>
      <c r="AW173" s="11">
        <f t="shared" si="462"/>
        <v>1</v>
      </c>
      <c r="AX173" s="11">
        <f t="shared" si="463"/>
        <v>0.8911</v>
      </c>
      <c r="AY173" s="11">
        <f t="shared" si="464"/>
        <v>201997.53114128605</v>
      </c>
      <c r="AZ173" s="11">
        <f t="shared" si="465"/>
        <v>1</v>
      </c>
      <c r="BA173" s="11">
        <f t="shared" si="466"/>
        <v>0.34752899999999998</v>
      </c>
      <c r="BB173" s="11">
        <f t="shared" si="467"/>
        <v>1.025058</v>
      </c>
      <c r="BC173" s="11">
        <f t="shared" si="468"/>
        <v>0.99909999999999999</v>
      </c>
      <c r="BD173" s="11">
        <f t="shared" si="469"/>
        <v>0.8911</v>
      </c>
      <c r="BE173" s="11">
        <f t="shared" si="470"/>
        <v>201997.53114128605</v>
      </c>
      <c r="BF173" s="11">
        <f t="shared" si="471"/>
        <v>1</v>
      </c>
      <c r="BG173" s="11">
        <f t="shared" si="472"/>
        <v>0.34752899999999998</v>
      </c>
      <c r="BH173" s="11">
        <f t="shared" si="473"/>
        <v>1.025058</v>
      </c>
      <c r="BI173" s="121">
        <f t="shared" si="364"/>
        <v>1.96</v>
      </c>
      <c r="BJ173" s="121">
        <f>16*X173^2/(3*(BJ159^2+1)*Y173^2)</f>
        <v>0.52266666666666661</v>
      </c>
      <c r="BK173" s="121">
        <f>16*X173^2/(3*(BK159^2+1)*Y173^2)</f>
        <v>0.26133333333333331</v>
      </c>
      <c r="BL173" s="121">
        <f>16*X173^2/(3*(BL159^2+1)*Y173^2)</f>
        <v>0.15372549019607842</v>
      </c>
      <c r="BM173" s="121">
        <f>16*X173^2/(3*(BM159^2+1)*Y173^2)</f>
        <v>0.10051282051282051</v>
      </c>
      <c r="BN173" s="121">
        <f>16*X173^2/(3*(BN159^2+1)*Y173^2)</f>
        <v>7.0630630630630631E-2</v>
      </c>
      <c r="BO173" s="121">
        <f>16*X173^2/(3*(BO159^2+1)*Y173^2)</f>
        <v>5.226666666666667E-2</v>
      </c>
      <c r="BP173" s="121">
        <f>16*X173^2/(3*(BP159^2+1)*Y173^2)</f>
        <v>4.0205128205128206E-2</v>
      </c>
      <c r="BQ173" s="121">
        <f t="shared" si="474"/>
        <v>1.3333333333333333</v>
      </c>
      <c r="BR173" s="121">
        <f t="shared" si="365"/>
        <v>1.3333333333333333</v>
      </c>
      <c r="BS173" s="121">
        <f t="shared" si="365"/>
        <v>1.3333333333333333</v>
      </c>
      <c r="BT173" s="121">
        <f t="shared" si="365"/>
        <v>1.3333333333333333</v>
      </c>
      <c r="BU173" s="121">
        <f t="shared" si="365"/>
        <v>1.3333333333333333</v>
      </c>
      <c r="BV173" s="121">
        <f t="shared" si="365"/>
        <v>1.3333333333333333</v>
      </c>
      <c r="BW173" s="121">
        <f t="shared" si="365"/>
        <v>1.3333333333333333</v>
      </c>
      <c r="BX173" s="121">
        <f t="shared" si="365"/>
        <v>1.3333333333333333</v>
      </c>
      <c r="BY173" s="121">
        <f t="shared" si="475"/>
        <v>8.1632653061224492</v>
      </c>
      <c r="BZ173" s="121">
        <f>(BZ159^4+6*BZ159^2+1)/(BZ159^2+1)*(Y173^2/X173^2)</f>
        <v>16.73469387755102</v>
      </c>
      <c r="CA173" s="121">
        <f>(CA159^4+6*CA159^2+1)/(CA159^2+1)*(Y173^2/X173^2)</f>
        <v>27.755102040816325</v>
      </c>
      <c r="CB173" s="121">
        <f>(CB159^4+6*CB159^2+1)/(CB159^2+1)*(Y173^2/X173^2)</f>
        <v>42.376950780312129</v>
      </c>
      <c r="CC173" s="121">
        <f>(CC159^4+6*CC159^2+1)/(CC159^2+1)*(Y173^2/X173^2)</f>
        <v>60.910518053375199</v>
      </c>
      <c r="CD173" s="121">
        <f>(CD159^4+6*CD159^2+1)/(CD159^2+1)*(Y173^2/X173^2)</f>
        <v>83.452840595697751</v>
      </c>
      <c r="CE173" s="121">
        <f>(CE159^4+6*CE159^2+1)/(CE159^2+1)*(Y173^2/X173^2)</f>
        <v>110.04081632653062</v>
      </c>
      <c r="CF173" s="121">
        <f>(CF159^4+6*CF159^2+1)/(CF159^2+1)*(Y173^2/X173^2)</f>
        <v>140.69073783359497</v>
      </c>
      <c r="CG173" s="121">
        <f t="shared" si="476"/>
        <v>0.49</v>
      </c>
      <c r="CH173" s="121">
        <f t="shared" si="366"/>
        <v>0.13066666666666665</v>
      </c>
      <c r="CI173" s="121">
        <f t="shared" si="367"/>
        <v>6.5333333333333327E-2</v>
      </c>
      <c r="CJ173" s="121">
        <f t="shared" si="368"/>
        <v>3.8431372549019606E-2</v>
      </c>
      <c r="CK173" s="121">
        <f t="shared" si="369"/>
        <v>2.5128205128205128E-2</v>
      </c>
      <c r="CL173" s="121">
        <f t="shared" si="370"/>
        <v>1.7657657657657658E-2</v>
      </c>
      <c r="CM173" s="121">
        <f t="shared" si="371"/>
        <v>1.3066666666666667E-2</v>
      </c>
      <c r="CN173" s="121">
        <f t="shared" si="372"/>
        <v>4.0205128205128206E-2</v>
      </c>
      <c r="CO173" s="95">
        <f t="shared" si="373"/>
        <v>13.572294448979591</v>
      </c>
      <c r="CP173" s="95">
        <f t="shared" si="374"/>
        <v>24.744280163265305</v>
      </c>
      <c r="CQ173" s="95">
        <f t="shared" si="375"/>
        <v>39.310902612244895</v>
      </c>
      <c r="CR173" s="95">
        <f t="shared" si="376"/>
        <v>58.897451351740699</v>
      </c>
      <c r="CS173" s="95">
        <f t="shared" si="377"/>
        <v>83.814204339089486</v>
      </c>
      <c r="CT173" s="95">
        <f t="shared" si="378"/>
        <v>114.15819830998346</v>
      </c>
      <c r="CU173" s="95">
        <f t="shared" si="379"/>
        <v>149.96633118367347</v>
      </c>
      <c r="CV173" s="95">
        <f t="shared" si="380"/>
        <v>153.67930626216639</v>
      </c>
      <c r="CW173" s="95">
        <f t="shared" si="381"/>
        <v>13.572294448979591</v>
      </c>
      <c r="CX173" s="95">
        <f t="shared" si="382"/>
        <v>24.744280163265305</v>
      </c>
      <c r="CY173" s="95">
        <f t="shared" si="383"/>
        <v>39.310902612244895</v>
      </c>
      <c r="CZ173" s="95">
        <f t="shared" si="384"/>
        <v>58.897451351740699</v>
      </c>
      <c r="DA173" s="95">
        <f t="shared" si="385"/>
        <v>83.814204339089486</v>
      </c>
      <c r="DB173" s="95">
        <f t="shared" si="386"/>
        <v>114.15819830998346</v>
      </c>
      <c r="DC173" s="95">
        <f t="shared" si="387"/>
        <v>149.96633118367347</v>
      </c>
      <c r="DD173" s="95">
        <f t="shared" si="388"/>
        <v>153.67930626216639</v>
      </c>
      <c r="DE173" s="13">
        <f t="shared" si="477"/>
        <v>12.856753306122449</v>
      </c>
      <c r="DF173" s="13">
        <f t="shared" si="478"/>
        <v>19.990848544217688</v>
      </c>
      <c r="DG173" s="13">
        <f t="shared" si="479"/>
        <v>30.74992337414966</v>
      </c>
      <c r="DH173" s="13">
        <f t="shared" si="480"/>
        <v>45.264164270508203</v>
      </c>
      <c r="DI173" s="13">
        <f t="shared" si="389"/>
        <v>63.744518873888019</v>
      </c>
      <c r="DJ173" s="13">
        <f t="shared" si="390"/>
        <v>86.256959226328377</v>
      </c>
      <c r="DK173" s="13">
        <f t="shared" si="391"/>
        <v>112.82657099319728</v>
      </c>
      <c r="DL173" s="13">
        <f t="shared" si="392"/>
        <v>143.4644309618001</v>
      </c>
      <c r="DM173" s="95">
        <f t="shared" si="393"/>
        <v>12.856753306122449</v>
      </c>
      <c r="DN173" s="95">
        <f t="shared" si="394"/>
        <v>19.990848544217688</v>
      </c>
      <c r="DO173" s="95">
        <f t="shared" si="395"/>
        <v>30.74992337414966</v>
      </c>
      <c r="DP173" s="95">
        <f t="shared" si="396"/>
        <v>45.264164270508203</v>
      </c>
      <c r="DQ173" s="95">
        <f t="shared" si="397"/>
        <v>63.744518873888019</v>
      </c>
      <c r="DR173" s="95">
        <f t="shared" si="398"/>
        <v>86.256959226328377</v>
      </c>
      <c r="DS173" s="95">
        <f t="shared" si="399"/>
        <v>112.82657099319728</v>
      </c>
      <c r="DT173" s="95">
        <f t="shared" si="400"/>
        <v>143.4644309618001</v>
      </c>
      <c r="DU173" s="95">
        <f t="shared" si="401"/>
        <v>20.089470331428572</v>
      </c>
      <c r="DV173" s="95">
        <f t="shared" si="402"/>
        <v>16.141876976761903</v>
      </c>
      <c r="DW173" s="95">
        <f t="shared" si="403"/>
        <v>19.633997665523808</v>
      </c>
      <c r="DX173" s="95">
        <f t="shared" si="404"/>
        <v>25.620574696536494</v>
      </c>
      <c r="DY173" s="95">
        <f t="shared" si="405"/>
        <v>33.791724006537052</v>
      </c>
      <c r="DZ173" s="95">
        <f t="shared" si="406"/>
        <v>43.995397308277852</v>
      </c>
      <c r="EA173" s="95">
        <f t="shared" si="407"/>
        <v>56.164151359390473</v>
      </c>
      <c r="EB173" s="95">
        <f t="shared" si="408"/>
        <v>70.265900293968997</v>
      </c>
      <c r="EC173" s="95">
        <f t="shared" si="409"/>
        <v>20.089470331428572</v>
      </c>
      <c r="ED173" s="95">
        <f t="shared" si="410"/>
        <v>16.141876976761903</v>
      </c>
      <c r="EE173" s="95">
        <f t="shared" si="411"/>
        <v>19.633997665523808</v>
      </c>
      <c r="EF173" s="95">
        <f t="shared" si="412"/>
        <v>25.620574696536494</v>
      </c>
      <c r="EG173" s="95">
        <f t="shared" si="413"/>
        <v>33.791724006537052</v>
      </c>
      <c r="EH173" s="95">
        <f t="shared" si="414"/>
        <v>43.995397308277852</v>
      </c>
      <c r="EI173" s="95">
        <f t="shared" si="415"/>
        <v>56.164151359390473</v>
      </c>
      <c r="EJ173" s="95">
        <f t="shared" si="416"/>
        <v>70.265900293968997</v>
      </c>
      <c r="EK173" s="95">
        <f t="shared" si="417"/>
        <v>20.089470331428572</v>
      </c>
      <c r="EL173" s="95">
        <f t="shared" si="418"/>
        <v>16.141876976761903</v>
      </c>
      <c r="EM173" s="95">
        <f t="shared" si="419"/>
        <v>19.633997665523808</v>
      </c>
      <c r="EN173" s="95">
        <f t="shared" si="420"/>
        <v>25.620574696536494</v>
      </c>
      <c r="EO173" s="95">
        <f t="shared" si="421"/>
        <v>33.791724006537052</v>
      </c>
      <c r="EP173" s="95">
        <f t="shared" si="422"/>
        <v>43.995397308277852</v>
      </c>
      <c r="EQ173" s="95">
        <f t="shared" si="423"/>
        <v>56.164151359390473</v>
      </c>
      <c r="ER173" s="95">
        <f t="shared" si="424"/>
        <v>70.265900293968997</v>
      </c>
      <c r="ES173" s="95">
        <f t="shared" si="425"/>
        <v>1</v>
      </c>
      <c r="ET173" s="95">
        <f t="shared" si="426"/>
        <v>1</v>
      </c>
      <c r="EU173" s="95">
        <f t="shared" si="427"/>
        <v>1</v>
      </c>
      <c r="EV173" s="95">
        <f t="shared" si="428"/>
        <v>1</v>
      </c>
      <c r="EW173" s="95">
        <f t="shared" si="429"/>
        <v>1</v>
      </c>
      <c r="EX173" s="95">
        <f t="shared" si="430"/>
        <v>1</v>
      </c>
      <c r="EY173" s="95">
        <f t="shared" si="431"/>
        <v>1</v>
      </c>
      <c r="EZ173" s="95">
        <f t="shared" si="432"/>
        <v>1</v>
      </c>
      <c r="FA173" s="95">
        <f t="shared" si="433"/>
        <v>1</v>
      </c>
      <c r="FB173" s="95">
        <f t="shared" si="434"/>
        <v>1</v>
      </c>
      <c r="FC173" s="95">
        <f t="shared" si="435"/>
        <v>1</v>
      </c>
      <c r="FD173" s="95">
        <f t="shared" si="436"/>
        <v>1</v>
      </c>
      <c r="FE173" s="95">
        <f t="shared" si="437"/>
        <v>1</v>
      </c>
      <c r="FF173" s="95">
        <f t="shared" si="438"/>
        <v>1</v>
      </c>
      <c r="FG173" s="95">
        <f t="shared" si="439"/>
        <v>1</v>
      </c>
      <c r="FH173" s="95">
        <f t="shared" si="440"/>
        <v>1</v>
      </c>
      <c r="FI173" s="95">
        <f t="shared" si="441"/>
        <v>1</v>
      </c>
      <c r="FJ173" s="95">
        <f t="shared" si="442"/>
        <v>1</v>
      </c>
      <c r="FK173" s="95">
        <f t="shared" si="443"/>
        <v>1</v>
      </c>
      <c r="FL173" s="95">
        <f t="shared" si="444"/>
        <v>1</v>
      </c>
      <c r="FM173" s="95">
        <f t="shared" si="445"/>
        <v>1</v>
      </c>
      <c r="FN173" s="95">
        <f t="shared" si="446"/>
        <v>1</v>
      </c>
      <c r="FO173" s="95">
        <f t="shared" si="447"/>
        <v>1</v>
      </c>
      <c r="FP173" s="95">
        <f t="shared" si="448"/>
        <v>1</v>
      </c>
      <c r="FQ173" s="115">
        <f t="shared" si="449"/>
        <v>4.6835120937493118</v>
      </c>
      <c r="FR173" s="115">
        <f t="shared" si="450"/>
        <v>4.401492144471332</v>
      </c>
      <c r="FS173" s="115">
        <f t="shared" si="451"/>
        <v>4.5394006159812186</v>
      </c>
      <c r="FT173" s="115">
        <f t="shared" si="452"/>
        <v>4.6583267428133448</v>
      </c>
      <c r="FU173" s="115">
        <f t="shared" si="453"/>
        <v>4.744931538693165</v>
      </c>
      <c r="FV173" s="115">
        <f t="shared" si="454"/>
        <v>4.8057022754953476</v>
      </c>
      <c r="FW173" s="115">
        <f t="shared" si="455"/>
        <v>4.8485818168512003</v>
      </c>
      <c r="FX173" s="115">
        <f t="shared" si="456"/>
        <v>4.9894898463063999</v>
      </c>
      <c r="FY173" s="90"/>
      <c r="FZ173" s="90">
        <f t="shared" si="481"/>
        <v>4.401492144471332</v>
      </c>
      <c r="GA173" s="27"/>
      <c r="GB173" s="27"/>
      <c r="GC173" s="102"/>
      <c r="GD173" s="27"/>
      <c r="GE173" s="103"/>
      <c r="GF173" s="103"/>
      <c r="GG173" s="103"/>
      <c r="GH173" s="27"/>
      <c r="GI173" s="105"/>
      <c r="GJ173" s="105"/>
      <c r="GK173" s="105"/>
      <c r="GL173" s="27"/>
      <c r="GM173" s="27"/>
      <c r="GN173" s="27"/>
      <c r="GO173" s="27"/>
      <c r="GP173" s="27"/>
      <c r="GQ173" s="27"/>
      <c r="GR173" s="27"/>
      <c r="GS173" s="27"/>
      <c r="GT173" s="27"/>
      <c r="GU173" s="27"/>
      <c r="GV173" s="27"/>
      <c r="GW173" s="27"/>
      <c r="GX173" s="27"/>
      <c r="GY173" s="27"/>
      <c r="GZ173" s="27"/>
      <c r="HA173" s="27"/>
      <c r="HB173" s="27"/>
      <c r="HC173" s="27"/>
      <c r="HD173" s="27"/>
      <c r="HE173" s="27"/>
      <c r="HF173" s="27"/>
      <c r="HG173" s="27"/>
      <c r="HH173" s="27"/>
      <c r="HI173" s="27"/>
      <c r="HJ173" s="27"/>
      <c r="HK173" s="27"/>
      <c r="HL173" s="27"/>
      <c r="HM173" s="27"/>
      <c r="HN173" s="27"/>
      <c r="HO173" s="27"/>
      <c r="HP173" s="27"/>
      <c r="HQ173" s="27"/>
      <c r="HR173" s="27"/>
      <c r="HS173" s="27"/>
      <c r="HT173" s="27"/>
      <c r="HU173" s="106"/>
      <c r="HV173" s="106"/>
      <c r="HW173" s="106"/>
      <c r="HX173" s="106"/>
      <c r="HY173" s="106"/>
      <c r="HZ173" s="106"/>
      <c r="IA173" s="106"/>
      <c r="IB173" s="27"/>
      <c r="IC173" s="103"/>
      <c r="ID173" s="27"/>
      <c r="IE173" s="107"/>
      <c r="IF173" s="27"/>
      <c r="IG173" s="107"/>
      <c r="IH173" s="107"/>
      <c r="II173" s="107"/>
      <c r="IJ173" s="103"/>
      <c r="IK173" s="27"/>
      <c r="IL173" s="107"/>
      <c r="IM173" s="110"/>
      <c r="IN173" s="107"/>
      <c r="IO173" s="27"/>
      <c r="IP173" s="107"/>
      <c r="IQ173" s="103"/>
      <c r="IR173" s="108"/>
      <c r="IS173" s="107"/>
      <c r="IT173" s="107"/>
      <c r="IU173" s="107"/>
      <c r="IV173" s="107"/>
      <c r="IW173" s="107"/>
      <c r="IX173" s="103"/>
      <c r="IY173" s="107"/>
      <c r="IZ173" s="106"/>
      <c r="JA173" s="106"/>
      <c r="JB173" s="106"/>
      <c r="JC173" s="106"/>
      <c r="JD173" s="106"/>
      <c r="JE173" s="106"/>
      <c r="JF173" s="106"/>
      <c r="JG173" s="27"/>
      <c r="JH173" s="27"/>
      <c r="JI173" s="27"/>
      <c r="JJ173" s="27"/>
      <c r="JK173" s="27"/>
      <c r="JL173" s="27"/>
      <c r="JM173" s="27"/>
      <c r="JN173" s="27"/>
      <c r="JO173" s="27"/>
      <c r="JP173" s="27"/>
      <c r="JQ173" s="27"/>
      <c r="JR173" s="27"/>
      <c r="JS173" s="27"/>
      <c r="JT173" s="27"/>
      <c r="JU173" s="27"/>
      <c r="JV173" s="27"/>
      <c r="JW173" s="27"/>
      <c r="JX173" s="27"/>
      <c r="JY173" s="27"/>
      <c r="JZ173" s="27"/>
      <c r="KA173" s="27"/>
      <c r="KB173" s="27"/>
      <c r="KC173" s="27"/>
      <c r="KD173" s="27"/>
      <c r="KE173" s="27"/>
      <c r="KF173" s="27"/>
      <c r="KG173" s="27"/>
      <c r="KH173" s="27"/>
      <c r="KI173" s="27"/>
      <c r="KJ173" s="27"/>
      <c r="KK173" s="27"/>
      <c r="KL173" s="27"/>
      <c r="KM173" s="27"/>
      <c r="KN173" s="27"/>
      <c r="KO173" s="27"/>
      <c r="KP173" s="27"/>
      <c r="KQ173" s="27"/>
      <c r="KR173" s="27"/>
      <c r="KS173" s="27"/>
      <c r="KT173" s="27"/>
      <c r="KU173" s="27"/>
      <c r="KV173" s="27"/>
      <c r="KW173" s="27"/>
      <c r="KX173" s="27"/>
      <c r="KY173" s="27"/>
      <c r="KZ173" s="27"/>
      <c r="LA173" s="27"/>
      <c r="LB173" s="27"/>
      <c r="LC173" s="27"/>
      <c r="LD173" s="27"/>
      <c r="LE173" s="27"/>
    </row>
    <row r="174" spans="1:317" s="122" customFormat="1" ht="13.8" x14ac:dyDescent="0.3">
      <c r="L174" s="27"/>
      <c r="M174" s="100"/>
      <c r="N174" s="100"/>
      <c r="O174" s="100"/>
      <c r="P174" s="100"/>
      <c r="Q174" s="100"/>
      <c r="R174" s="100"/>
      <c r="S174" s="101"/>
      <c r="T174" s="100"/>
      <c r="V174" s="96"/>
      <c r="W174" s="96"/>
      <c r="X174" s="118">
        <v>7.5</v>
      </c>
      <c r="Y174" s="118">
        <v>10</v>
      </c>
      <c r="Z174" s="40">
        <v>1.7999999999999999E-2</v>
      </c>
      <c r="AA174" s="40">
        <v>10000000</v>
      </c>
      <c r="AB174" s="40">
        <v>10000000</v>
      </c>
      <c r="AC174" s="98">
        <v>3900000</v>
      </c>
      <c r="AD174" s="42">
        <v>0.33</v>
      </c>
      <c r="AE174" s="42">
        <v>0.33</v>
      </c>
      <c r="AF174" s="41">
        <v>1.7999999999999999E-2</v>
      </c>
      <c r="AG174" s="40">
        <v>10000000</v>
      </c>
      <c r="AH174" s="40">
        <v>10000000</v>
      </c>
      <c r="AI174" s="98">
        <v>3900000</v>
      </c>
      <c r="AJ174" s="42">
        <v>0.33</v>
      </c>
      <c r="AK174" s="42">
        <v>0.33</v>
      </c>
      <c r="AL174" s="42">
        <f>AL157</f>
        <v>0.2006</v>
      </c>
      <c r="AM174" s="40">
        <v>6000</v>
      </c>
      <c r="AN174" s="40">
        <f>AN157</f>
        <v>10000</v>
      </c>
      <c r="AO174" s="40">
        <f>AO157</f>
        <v>10000</v>
      </c>
      <c r="AP174" s="42">
        <v>0.03</v>
      </c>
      <c r="AQ174" s="42">
        <v>0.03</v>
      </c>
      <c r="AR174" s="4">
        <f t="shared" si="457"/>
        <v>0.21860000000000002</v>
      </c>
      <c r="AS174" s="11">
        <f t="shared" si="458"/>
        <v>0.75</v>
      </c>
      <c r="AT174" s="15">
        <f t="shared" si="459"/>
        <v>4826.322971608126</v>
      </c>
      <c r="AU174" s="19">
        <f t="shared" si="460"/>
        <v>0.19996166295283049</v>
      </c>
      <c r="AV174" s="13">
        <f t="shared" si="461"/>
        <v>0.5</v>
      </c>
      <c r="AW174" s="11">
        <f t="shared" si="462"/>
        <v>1</v>
      </c>
      <c r="AX174" s="11">
        <f t="shared" si="463"/>
        <v>0.8911</v>
      </c>
      <c r="AY174" s="11">
        <f t="shared" si="464"/>
        <v>201997.53114128605</v>
      </c>
      <c r="AZ174" s="11">
        <f t="shared" si="465"/>
        <v>1</v>
      </c>
      <c r="BA174" s="11">
        <f t="shared" si="466"/>
        <v>0.34752899999999998</v>
      </c>
      <c r="BB174" s="11">
        <f t="shared" si="467"/>
        <v>1.025058</v>
      </c>
      <c r="BC174" s="11">
        <f t="shared" si="468"/>
        <v>0.99909999999999999</v>
      </c>
      <c r="BD174" s="11">
        <f t="shared" si="469"/>
        <v>0.8911</v>
      </c>
      <c r="BE174" s="11">
        <f t="shared" si="470"/>
        <v>201997.53114128605</v>
      </c>
      <c r="BF174" s="11">
        <f t="shared" si="471"/>
        <v>1</v>
      </c>
      <c r="BG174" s="11">
        <f t="shared" si="472"/>
        <v>0.34752899999999998</v>
      </c>
      <c r="BH174" s="11">
        <f t="shared" si="473"/>
        <v>1.025058</v>
      </c>
      <c r="BI174" s="121">
        <f t="shared" si="364"/>
        <v>2.25</v>
      </c>
      <c r="BJ174" s="121">
        <f>16*X174^2/(3*(BJ159^2+1)*Y174^2)</f>
        <v>0.6</v>
      </c>
      <c r="BK174" s="121">
        <f>16*X174^2/(3*(BK159^2+1)*Y174^2)</f>
        <v>0.3</v>
      </c>
      <c r="BL174" s="121">
        <f>16*X174^2/(3*(BL159^2+1)*Y174^2)</f>
        <v>0.17647058823529413</v>
      </c>
      <c r="BM174" s="121">
        <f>16*X174^2/(3*(BM159^2+1)*Y174^2)</f>
        <v>0.11538461538461539</v>
      </c>
      <c r="BN174" s="121">
        <f>16*X174^2/(3*(BN159^2+1)*Y174^2)</f>
        <v>8.1081081081081086E-2</v>
      </c>
      <c r="BO174" s="121">
        <f>16*X174^2/(3*(BO159^2+1)*Y174^2)</f>
        <v>0.06</v>
      </c>
      <c r="BP174" s="121">
        <f>16*X174^2/(3*(BP159^2+1)*Y174^2)</f>
        <v>4.6153846153846156E-2</v>
      </c>
      <c r="BQ174" s="121">
        <f t="shared" si="474"/>
        <v>1.3333333333333333</v>
      </c>
      <c r="BR174" s="121">
        <f t="shared" si="365"/>
        <v>1.3333333333333333</v>
      </c>
      <c r="BS174" s="121">
        <f t="shared" si="365"/>
        <v>1.3333333333333333</v>
      </c>
      <c r="BT174" s="121">
        <f t="shared" si="365"/>
        <v>1.3333333333333333</v>
      </c>
      <c r="BU174" s="121">
        <f t="shared" si="365"/>
        <v>1.3333333333333333</v>
      </c>
      <c r="BV174" s="121">
        <f t="shared" si="365"/>
        <v>1.3333333333333333</v>
      </c>
      <c r="BW174" s="121">
        <f t="shared" si="365"/>
        <v>1.3333333333333333</v>
      </c>
      <c r="BX174" s="121">
        <f t="shared" si="365"/>
        <v>1.3333333333333333</v>
      </c>
      <c r="BY174" s="121">
        <f t="shared" si="475"/>
        <v>7.1111111111111107</v>
      </c>
      <c r="BZ174" s="121">
        <f>(BZ159^4+6*BZ159^2+1)/(BZ159^2+1)*(Y174^2/X174^2)</f>
        <v>14.577777777777776</v>
      </c>
      <c r="CA174" s="121">
        <f>(CA159^4+6*CA159^2+1)/(CA159^2+1)*(Y174^2/X174^2)</f>
        <v>24.177777777777777</v>
      </c>
      <c r="CB174" s="121">
        <f>(CB159^4+6*CB159^2+1)/(CB159^2+1)*(Y174^2/X174^2)</f>
        <v>36.915032679738559</v>
      </c>
      <c r="CC174" s="121">
        <f>(CC159^4+6*CC159^2+1)/(CC159^2+1)*(Y174^2/X174^2)</f>
        <v>53.059829059829056</v>
      </c>
      <c r="CD174" s="121">
        <f>(CD159^4+6*CD159^2+1)/(CD159^2+1)*(Y174^2/X174^2)</f>
        <v>72.696696696696691</v>
      </c>
      <c r="CE174" s="121">
        <f>(CE159^4+6*CE159^2+1)/(CE159^2+1)*(Y174^2/X174^2)</f>
        <v>95.85777777777777</v>
      </c>
      <c r="CF174" s="121">
        <f>(CF159^4+6*CF159^2+1)/(CF159^2+1)*(Y174^2/X174^2)</f>
        <v>122.55726495726495</v>
      </c>
      <c r="CG174" s="121">
        <f t="shared" si="476"/>
        <v>0.5625</v>
      </c>
      <c r="CH174" s="121">
        <f t="shared" si="366"/>
        <v>0.15</v>
      </c>
      <c r="CI174" s="121">
        <f t="shared" si="367"/>
        <v>7.4999999999999997E-2</v>
      </c>
      <c r="CJ174" s="121">
        <f t="shared" si="368"/>
        <v>4.4117647058823532E-2</v>
      </c>
      <c r="CK174" s="121">
        <f t="shared" si="369"/>
        <v>2.8846153846153848E-2</v>
      </c>
      <c r="CL174" s="121">
        <f t="shared" si="370"/>
        <v>2.0270270270270271E-2</v>
      </c>
      <c r="CM174" s="121">
        <f t="shared" si="371"/>
        <v>1.4999999999999999E-2</v>
      </c>
      <c r="CN174" s="121">
        <f t="shared" si="372"/>
        <v>4.6153846153846156E-2</v>
      </c>
      <c r="CO174" s="95">
        <f t="shared" si="373"/>
        <v>12.398255555555554</v>
      </c>
      <c r="CP174" s="95">
        <f t="shared" si="374"/>
        <v>22.13029644444444</v>
      </c>
      <c r="CQ174" s="95">
        <f t="shared" si="375"/>
        <v>34.819443111111113</v>
      </c>
      <c r="CR174" s="95">
        <f t="shared" si="376"/>
        <v>51.881503346405225</v>
      </c>
      <c r="CS174" s="95">
        <f t="shared" si="377"/>
        <v>73.586763726495718</v>
      </c>
      <c r="CT174" s="95">
        <f t="shared" si="378"/>
        <v>100.01975403003001</v>
      </c>
      <c r="CU174" s="95">
        <f t="shared" si="379"/>
        <v>131.21261644444445</v>
      </c>
      <c r="CV174" s="95">
        <f t="shared" si="380"/>
        <v>134.06036362393161</v>
      </c>
      <c r="CW174" s="95">
        <f t="shared" si="381"/>
        <v>12.398255555555554</v>
      </c>
      <c r="CX174" s="95">
        <f t="shared" si="382"/>
        <v>22.13029644444444</v>
      </c>
      <c r="CY174" s="95">
        <f t="shared" si="383"/>
        <v>34.819443111111113</v>
      </c>
      <c r="CZ174" s="95">
        <f t="shared" si="384"/>
        <v>51.881503346405225</v>
      </c>
      <c r="DA174" s="95">
        <f t="shared" si="385"/>
        <v>73.586763726495718</v>
      </c>
      <c r="DB174" s="95">
        <f t="shared" si="386"/>
        <v>100.01975403003001</v>
      </c>
      <c r="DC174" s="95">
        <f t="shared" si="387"/>
        <v>131.21261644444445</v>
      </c>
      <c r="DD174" s="95">
        <f t="shared" si="388"/>
        <v>134.06036362393161</v>
      </c>
      <c r="DE174" s="13">
        <f t="shared" si="477"/>
        <v>12.09459911111111</v>
      </c>
      <c r="DF174" s="13">
        <f t="shared" si="478"/>
        <v>17.911265777777775</v>
      </c>
      <c r="DG174" s="13">
        <f t="shared" si="479"/>
        <v>27.211265777777776</v>
      </c>
      <c r="DH174" s="13">
        <f t="shared" si="480"/>
        <v>39.82499126797385</v>
      </c>
      <c r="DI174" s="13">
        <f t="shared" si="389"/>
        <v>55.908701675213671</v>
      </c>
      <c r="DJ174" s="13">
        <f t="shared" si="390"/>
        <v>75.511265777777766</v>
      </c>
      <c r="DK174" s="13">
        <f t="shared" si="391"/>
        <v>98.651265777777766</v>
      </c>
      <c r="DL174" s="13">
        <f t="shared" si="392"/>
        <v>125.3369068034188</v>
      </c>
      <c r="DM174" s="95">
        <f t="shared" si="393"/>
        <v>12.09459911111111</v>
      </c>
      <c r="DN174" s="95">
        <f t="shared" si="394"/>
        <v>17.911265777777775</v>
      </c>
      <c r="DO174" s="95">
        <f t="shared" si="395"/>
        <v>27.211265777777776</v>
      </c>
      <c r="DP174" s="95">
        <f t="shared" si="396"/>
        <v>39.82499126797385</v>
      </c>
      <c r="DQ174" s="95">
        <f t="shared" si="397"/>
        <v>55.908701675213671</v>
      </c>
      <c r="DR174" s="95">
        <f t="shared" si="398"/>
        <v>75.511265777777766</v>
      </c>
      <c r="DS174" s="95">
        <f t="shared" si="399"/>
        <v>98.651265777777766</v>
      </c>
      <c r="DT174" s="95">
        <f t="shared" si="400"/>
        <v>125.3369068034188</v>
      </c>
      <c r="DU174" s="95">
        <f t="shared" si="401"/>
        <v>19.736309417777775</v>
      </c>
      <c r="DV174" s="95">
        <f t="shared" si="402"/>
        <v>15.178256551111106</v>
      </c>
      <c r="DW174" s="95">
        <f t="shared" si="403"/>
        <v>17.994282817777773</v>
      </c>
      <c r="DX174" s="95">
        <f t="shared" si="404"/>
        <v>23.100214224006145</v>
      </c>
      <c r="DY174" s="95">
        <f t="shared" si="405"/>
        <v>30.160825719552925</v>
      </c>
      <c r="DZ174" s="95">
        <f t="shared" si="406"/>
        <v>39.016143843636058</v>
      </c>
      <c r="EA174" s="95">
        <f t="shared" si="407"/>
        <v>49.595711831111096</v>
      </c>
      <c r="EB174" s="95">
        <f t="shared" si="408"/>
        <v>61.866113169651541</v>
      </c>
      <c r="EC174" s="95">
        <f t="shared" si="409"/>
        <v>19.736309417777775</v>
      </c>
      <c r="ED174" s="95">
        <f t="shared" si="410"/>
        <v>15.178256551111106</v>
      </c>
      <c r="EE174" s="95">
        <f t="shared" si="411"/>
        <v>17.994282817777776</v>
      </c>
      <c r="EF174" s="95">
        <f t="shared" si="412"/>
        <v>23.100214224006145</v>
      </c>
      <c r="EG174" s="95">
        <f t="shared" si="413"/>
        <v>30.160825719552921</v>
      </c>
      <c r="EH174" s="95">
        <f t="shared" si="414"/>
        <v>39.016143843636058</v>
      </c>
      <c r="EI174" s="95">
        <f t="shared" si="415"/>
        <v>49.595711831111096</v>
      </c>
      <c r="EJ174" s="95">
        <f t="shared" si="416"/>
        <v>61.866113169651541</v>
      </c>
      <c r="EK174" s="95">
        <f t="shared" si="417"/>
        <v>19.736309417777775</v>
      </c>
      <c r="EL174" s="95">
        <f t="shared" si="418"/>
        <v>15.178256551111106</v>
      </c>
      <c r="EM174" s="95">
        <f t="shared" si="419"/>
        <v>17.994282817777776</v>
      </c>
      <c r="EN174" s="95">
        <f t="shared" si="420"/>
        <v>23.100214224006145</v>
      </c>
      <c r="EO174" s="95">
        <f t="shared" si="421"/>
        <v>30.160825719552921</v>
      </c>
      <c r="EP174" s="95">
        <f t="shared" si="422"/>
        <v>39.016143843636058</v>
      </c>
      <c r="EQ174" s="95">
        <f t="shared" si="423"/>
        <v>49.595711831111096</v>
      </c>
      <c r="ER174" s="95">
        <f t="shared" si="424"/>
        <v>61.866113169651541</v>
      </c>
      <c r="ES174" s="95">
        <f t="shared" si="425"/>
        <v>1</v>
      </c>
      <c r="ET174" s="95">
        <f t="shared" si="426"/>
        <v>1</v>
      </c>
      <c r="EU174" s="95">
        <f t="shared" si="427"/>
        <v>1</v>
      </c>
      <c r="EV174" s="95">
        <f t="shared" si="428"/>
        <v>1</v>
      </c>
      <c r="EW174" s="95">
        <f t="shared" si="429"/>
        <v>1</v>
      </c>
      <c r="EX174" s="95">
        <f t="shared" si="430"/>
        <v>1</v>
      </c>
      <c r="EY174" s="95">
        <f t="shared" si="431"/>
        <v>1</v>
      </c>
      <c r="EZ174" s="95">
        <f t="shared" si="432"/>
        <v>1</v>
      </c>
      <c r="FA174" s="95">
        <f t="shared" si="433"/>
        <v>1</v>
      </c>
      <c r="FB174" s="95">
        <f t="shared" si="434"/>
        <v>1</v>
      </c>
      <c r="FC174" s="95">
        <f t="shared" si="435"/>
        <v>0.99999999999999989</v>
      </c>
      <c r="FD174" s="95">
        <f t="shared" si="436"/>
        <v>1</v>
      </c>
      <c r="FE174" s="95">
        <f t="shared" si="437"/>
        <v>1</v>
      </c>
      <c r="FF174" s="95">
        <f t="shared" si="438"/>
        <v>1</v>
      </c>
      <c r="FG174" s="95">
        <f t="shared" si="439"/>
        <v>1</v>
      </c>
      <c r="FH174" s="95">
        <f t="shared" si="440"/>
        <v>1</v>
      </c>
      <c r="FI174" s="95">
        <f t="shared" si="441"/>
        <v>1</v>
      </c>
      <c r="FJ174" s="95">
        <f t="shared" si="442"/>
        <v>1</v>
      </c>
      <c r="FK174" s="95">
        <f t="shared" si="443"/>
        <v>1</v>
      </c>
      <c r="FL174" s="95">
        <f t="shared" si="444"/>
        <v>1</v>
      </c>
      <c r="FM174" s="95">
        <f t="shared" si="445"/>
        <v>1</v>
      </c>
      <c r="FN174" s="95">
        <f t="shared" si="446"/>
        <v>1</v>
      </c>
      <c r="FO174" s="95">
        <f t="shared" si="447"/>
        <v>1</v>
      </c>
      <c r="FP174" s="95">
        <f t="shared" si="448"/>
        <v>1</v>
      </c>
      <c r="FQ174" s="115">
        <f t="shared" si="449"/>
        <v>4.7227776254215259</v>
      </c>
      <c r="FR174" s="115">
        <f t="shared" si="450"/>
        <v>4.3479343351420905</v>
      </c>
      <c r="FS174" s="115">
        <f t="shared" si="451"/>
        <v>4.4876834523665803</v>
      </c>
      <c r="FT174" s="115">
        <f t="shared" si="452"/>
        <v>4.6159963785674574</v>
      </c>
      <c r="FU174" s="115">
        <f t="shared" si="453"/>
        <v>4.7115362448970988</v>
      </c>
      <c r="FV174" s="115">
        <f t="shared" si="454"/>
        <v>4.7793664422002324</v>
      </c>
      <c r="FW174" s="115">
        <f t="shared" si="455"/>
        <v>4.8275722773209671</v>
      </c>
      <c r="FX174" s="115">
        <f t="shared" si="456"/>
        <v>4.9843308039919032</v>
      </c>
      <c r="FY174" s="90"/>
      <c r="FZ174" s="90">
        <f t="shared" si="481"/>
        <v>4.3479343351420905</v>
      </c>
      <c r="GA174" s="27"/>
      <c r="GB174" s="27"/>
      <c r="GC174" s="102"/>
      <c r="GD174" s="27"/>
      <c r="GE174" s="103"/>
      <c r="GF174" s="103"/>
      <c r="GG174" s="103"/>
      <c r="GH174" s="27"/>
      <c r="GI174" s="105"/>
      <c r="GJ174" s="105"/>
      <c r="GK174" s="105"/>
      <c r="GL174" s="27"/>
      <c r="GM174" s="27"/>
      <c r="GN174" s="27"/>
      <c r="GO174" s="27"/>
      <c r="GP174" s="27"/>
      <c r="GQ174" s="27"/>
      <c r="GR174" s="27"/>
      <c r="GS174" s="27"/>
      <c r="GT174" s="27"/>
      <c r="GU174" s="27"/>
      <c r="GV174" s="27"/>
      <c r="GW174" s="27"/>
      <c r="GX174" s="27"/>
      <c r="GY174" s="27"/>
      <c r="GZ174" s="27"/>
      <c r="HA174" s="27"/>
      <c r="HB174" s="27"/>
      <c r="HC174" s="27"/>
      <c r="HD174" s="27"/>
      <c r="HE174" s="27"/>
      <c r="HF174" s="27"/>
      <c r="HG174" s="27"/>
      <c r="HH174" s="27"/>
      <c r="HI174" s="27"/>
      <c r="HJ174" s="27"/>
      <c r="HK174" s="27"/>
      <c r="HL174" s="27"/>
      <c r="HM174" s="27"/>
      <c r="HN174" s="27"/>
      <c r="HO174" s="27"/>
      <c r="HP174" s="27"/>
      <c r="HQ174" s="27"/>
      <c r="HR174" s="27"/>
      <c r="HS174" s="27"/>
      <c r="HT174" s="27"/>
      <c r="HU174" s="106"/>
      <c r="HV174" s="106"/>
      <c r="HW174" s="106"/>
      <c r="HX174" s="106"/>
      <c r="HY174" s="106"/>
      <c r="HZ174" s="106"/>
      <c r="IA174" s="106"/>
      <c r="IB174" s="27"/>
      <c r="IC174" s="103"/>
      <c r="ID174" s="107"/>
      <c r="IE174" s="107"/>
      <c r="IF174" s="107"/>
      <c r="IG174" s="107"/>
      <c r="IH174" s="107"/>
      <c r="II174" s="107"/>
      <c r="IJ174" s="103"/>
      <c r="IK174" s="108"/>
      <c r="IL174" s="107"/>
      <c r="IM174" s="27"/>
      <c r="IN174" s="107"/>
      <c r="IO174" s="107"/>
      <c r="IP174" s="107"/>
      <c r="IQ174" s="103"/>
      <c r="IR174" s="108"/>
      <c r="IS174" s="107"/>
      <c r="IT174" s="108"/>
      <c r="IU174" s="107"/>
      <c r="IV174" s="108"/>
      <c r="IW174" s="107"/>
      <c r="IX174" s="27"/>
      <c r="IY174" s="107"/>
      <c r="IZ174" s="106"/>
      <c r="JA174" s="106"/>
      <c r="JB174" s="106"/>
      <c r="JC174" s="106"/>
      <c r="JD174" s="106"/>
      <c r="JE174" s="106"/>
      <c r="JF174" s="106"/>
      <c r="JG174" s="27"/>
      <c r="JH174" s="27"/>
      <c r="JI174" s="27"/>
      <c r="JJ174" s="27"/>
      <c r="JK174" s="27"/>
      <c r="JL174" s="27"/>
      <c r="JM174" s="27"/>
      <c r="JN174" s="27"/>
      <c r="JO174" s="27"/>
      <c r="JP174" s="27"/>
      <c r="JQ174" s="27"/>
      <c r="JR174" s="27"/>
      <c r="JS174" s="27"/>
      <c r="JT174" s="27"/>
      <c r="JU174" s="27"/>
      <c r="JV174" s="27"/>
      <c r="JW174" s="27"/>
      <c r="JX174" s="27"/>
      <c r="JY174" s="27"/>
      <c r="JZ174" s="27"/>
      <c r="KA174" s="27"/>
      <c r="KB174" s="27"/>
      <c r="KC174" s="27"/>
      <c r="KD174" s="27"/>
      <c r="KE174" s="27"/>
      <c r="KF174" s="27"/>
      <c r="KG174" s="27"/>
      <c r="KH174" s="27"/>
      <c r="KI174" s="27"/>
      <c r="KJ174" s="27"/>
      <c r="KK174" s="27"/>
      <c r="KL174" s="27"/>
      <c r="KM174" s="27"/>
      <c r="KN174" s="27"/>
      <c r="KO174" s="27"/>
      <c r="KP174" s="27"/>
      <c r="KQ174" s="27"/>
      <c r="KR174" s="27"/>
      <c r="KS174" s="27"/>
      <c r="KT174" s="27"/>
      <c r="KU174" s="27"/>
      <c r="KV174" s="27"/>
      <c r="KW174" s="27"/>
      <c r="KX174" s="27"/>
      <c r="KY174" s="27"/>
      <c r="KZ174" s="27"/>
      <c r="LA174" s="27"/>
      <c r="LB174" s="27"/>
      <c r="LC174" s="27"/>
      <c r="LD174" s="27"/>
      <c r="LE174" s="27"/>
    </row>
    <row r="175" spans="1:317" s="122" customFormat="1" ht="13.8" x14ac:dyDescent="0.3">
      <c r="E175" s="96"/>
      <c r="H175" s="96"/>
      <c r="I175" s="96"/>
      <c r="J175" s="96"/>
      <c r="K175" s="96"/>
      <c r="L175" s="27"/>
      <c r="M175" s="100"/>
      <c r="N175" s="100"/>
      <c r="O175" s="100"/>
      <c r="P175" s="100"/>
      <c r="Q175" s="100"/>
      <c r="R175" s="100"/>
      <c r="S175" s="101"/>
      <c r="T175" s="100"/>
      <c r="V175" s="96"/>
      <c r="W175" s="96"/>
      <c r="X175" s="118">
        <v>8</v>
      </c>
      <c r="Y175" s="118">
        <v>10</v>
      </c>
      <c r="Z175" s="40">
        <v>1.7999999999999999E-2</v>
      </c>
      <c r="AA175" s="40">
        <v>10000000</v>
      </c>
      <c r="AB175" s="40">
        <v>10000000</v>
      </c>
      <c r="AC175" s="98">
        <v>3900000</v>
      </c>
      <c r="AD175" s="42">
        <v>0.33</v>
      </c>
      <c r="AE175" s="42">
        <v>0.33</v>
      </c>
      <c r="AF175" s="41">
        <v>1.7999999999999999E-2</v>
      </c>
      <c r="AG175" s="40">
        <v>10000000</v>
      </c>
      <c r="AH175" s="40">
        <v>10000000</v>
      </c>
      <c r="AI175" s="98">
        <v>3900000</v>
      </c>
      <c r="AJ175" s="42">
        <v>0.33</v>
      </c>
      <c r="AK175" s="42">
        <v>0.33</v>
      </c>
      <c r="AL175" s="42">
        <f>AL157</f>
        <v>0.2006</v>
      </c>
      <c r="AM175" s="40">
        <v>6000</v>
      </c>
      <c r="AN175" s="40">
        <f>AN157</f>
        <v>10000</v>
      </c>
      <c r="AO175" s="40">
        <f>AO157</f>
        <v>10000</v>
      </c>
      <c r="AP175" s="42">
        <v>0.03</v>
      </c>
      <c r="AQ175" s="42">
        <v>0.03</v>
      </c>
      <c r="AR175" s="4">
        <f t="shared" si="457"/>
        <v>0.21860000000000002</v>
      </c>
      <c r="AS175" s="11">
        <f t="shared" si="458"/>
        <v>0.8</v>
      </c>
      <c r="AT175" s="15">
        <f t="shared" si="459"/>
        <v>4826.322971608126</v>
      </c>
      <c r="AU175" s="19">
        <f t="shared" si="460"/>
        <v>0.19996166295283049</v>
      </c>
      <c r="AV175" s="13">
        <f t="shared" si="461"/>
        <v>0.5</v>
      </c>
      <c r="AW175" s="11">
        <f t="shared" si="462"/>
        <v>1</v>
      </c>
      <c r="AX175" s="11">
        <f t="shared" si="463"/>
        <v>0.8911</v>
      </c>
      <c r="AY175" s="11">
        <f t="shared" si="464"/>
        <v>201997.53114128605</v>
      </c>
      <c r="AZ175" s="11">
        <f t="shared" si="465"/>
        <v>1</v>
      </c>
      <c r="BA175" s="11">
        <f t="shared" si="466"/>
        <v>0.34752899999999998</v>
      </c>
      <c r="BB175" s="11">
        <f t="shared" si="467"/>
        <v>1.025058</v>
      </c>
      <c r="BC175" s="11">
        <f t="shared" si="468"/>
        <v>0.99909999999999999</v>
      </c>
      <c r="BD175" s="11">
        <f t="shared" si="469"/>
        <v>0.8911</v>
      </c>
      <c r="BE175" s="11">
        <f t="shared" si="470"/>
        <v>201997.53114128605</v>
      </c>
      <c r="BF175" s="11">
        <f t="shared" si="471"/>
        <v>1</v>
      </c>
      <c r="BG175" s="11">
        <f t="shared" si="472"/>
        <v>0.34752899999999998</v>
      </c>
      <c r="BH175" s="11">
        <f t="shared" si="473"/>
        <v>1.025058</v>
      </c>
      <c r="BI175" s="121">
        <f t="shared" si="364"/>
        <v>2.56</v>
      </c>
      <c r="BJ175" s="121">
        <f>16*X175^2/(3*(BJ159^2+1)*Y175^2)</f>
        <v>0.68266666666666664</v>
      </c>
      <c r="BK175" s="121">
        <f>16*X175^2/(3*(BK159^2+1)*Y175^2)</f>
        <v>0.34133333333333332</v>
      </c>
      <c r="BL175" s="121">
        <f>16*X175^2/(3*(BL159^2+1)*Y175^2)</f>
        <v>0.20078431372549019</v>
      </c>
      <c r="BM175" s="121">
        <f>16*X175^2/(3*(BM159^2+1)*Y175^2)</f>
        <v>0.13128205128205128</v>
      </c>
      <c r="BN175" s="121">
        <f>16*X175^2/(3*(BN159^2+1)*Y175^2)</f>
        <v>9.2252252252252254E-2</v>
      </c>
      <c r="BO175" s="121">
        <f>16*X175^2/(3*(BO159^2+1)*Y175^2)</f>
        <v>6.826666666666667E-2</v>
      </c>
      <c r="BP175" s="121">
        <f>16*X175^2/(3*(BP159^2+1)*Y175^2)</f>
        <v>5.251282051282051E-2</v>
      </c>
      <c r="BQ175" s="121">
        <f t="shared" si="474"/>
        <v>1.3333333333333333</v>
      </c>
      <c r="BR175" s="121">
        <f t="shared" si="365"/>
        <v>1.3333333333333333</v>
      </c>
      <c r="BS175" s="121">
        <f t="shared" si="365"/>
        <v>1.3333333333333333</v>
      </c>
      <c r="BT175" s="121">
        <f t="shared" si="365"/>
        <v>1.3333333333333333</v>
      </c>
      <c r="BU175" s="121">
        <f t="shared" si="365"/>
        <v>1.3333333333333333</v>
      </c>
      <c r="BV175" s="121">
        <f t="shared" si="365"/>
        <v>1.3333333333333333</v>
      </c>
      <c r="BW175" s="121">
        <f t="shared" si="365"/>
        <v>1.3333333333333333</v>
      </c>
      <c r="BX175" s="121">
        <f t="shared" si="365"/>
        <v>1.3333333333333333</v>
      </c>
      <c r="BY175" s="121">
        <f t="shared" si="475"/>
        <v>6.25</v>
      </c>
      <c r="BZ175" s="121">
        <f>(BZ159^4+6*BZ159^2+1)/(BZ159^2+1)*(Y175^2/X175^2)</f>
        <v>12.812499999999998</v>
      </c>
      <c r="CA175" s="121">
        <f>(CA159^4+6*CA159^2+1)/(CA159^2+1)*(Y175^2/X175^2)</f>
        <v>21.25</v>
      </c>
      <c r="CB175" s="121">
        <f>(CB159^4+6*CB159^2+1)/(CB159^2+1)*(Y175^2/X175^2)</f>
        <v>32.444852941176471</v>
      </c>
      <c r="CC175" s="121">
        <f>(CC159^4+6*CC159^2+1)/(CC159^2+1)*(Y175^2/X175^2)</f>
        <v>46.634615384615387</v>
      </c>
      <c r="CD175" s="121">
        <f>(CD159^4+6*CD159^2+1)/(CD159^2+1)*(Y175^2/X175^2)</f>
        <v>63.893581081081088</v>
      </c>
      <c r="CE175" s="121">
        <f>(CE159^4+6*CE159^2+1)/(CE159^2+1)*(Y175^2/X175^2)</f>
        <v>84.25</v>
      </c>
      <c r="CF175" s="121">
        <f>(CF159^4+6*CF159^2+1)/(CF159^2+1)*(Y175^2/X175^2)</f>
        <v>107.71634615384616</v>
      </c>
      <c r="CG175" s="121">
        <f t="shared" si="476"/>
        <v>0.64</v>
      </c>
      <c r="CH175" s="121">
        <f t="shared" si="366"/>
        <v>0.17066666666666666</v>
      </c>
      <c r="CI175" s="121">
        <f t="shared" si="367"/>
        <v>8.533333333333333E-2</v>
      </c>
      <c r="CJ175" s="121">
        <f t="shared" si="368"/>
        <v>5.0196078431372547E-2</v>
      </c>
      <c r="CK175" s="121">
        <f t="shared" si="369"/>
        <v>3.282051282051282E-2</v>
      </c>
      <c r="CL175" s="121">
        <f t="shared" si="370"/>
        <v>2.3063063063063063E-2</v>
      </c>
      <c r="CM175" s="121">
        <f t="shared" si="371"/>
        <v>1.7066666666666667E-2</v>
      </c>
      <c r="CN175" s="121">
        <f t="shared" si="372"/>
        <v>5.251282051282051E-2</v>
      </c>
      <c r="CO175" s="95">
        <f t="shared" si="373"/>
        <v>11.437390749999999</v>
      </c>
      <c r="CP175" s="95">
        <f t="shared" si="374"/>
        <v>19.990942312499996</v>
      </c>
      <c r="CQ175" s="95">
        <f t="shared" si="375"/>
        <v>31.143512625</v>
      </c>
      <c r="CR175" s="95">
        <f t="shared" si="376"/>
        <v>46.139464003676466</v>
      </c>
      <c r="CS175" s="95">
        <f t="shared" si="377"/>
        <v>65.216353009615389</v>
      </c>
      <c r="CT175" s="95">
        <f t="shared" si="378"/>
        <v>88.448473393581082</v>
      </c>
      <c r="CU175" s="95">
        <f t="shared" si="379"/>
        <v>115.864075125</v>
      </c>
      <c r="CV175" s="95">
        <f t="shared" si="380"/>
        <v>118.00369666947115</v>
      </c>
      <c r="CW175" s="95">
        <f t="shared" si="381"/>
        <v>11.437390749999999</v>
      </c>
      <c r="CX175" s="95">
        <f t="shared" si="382"/>
        <v>19.990942312499996</v>
      </c>
      <c r="CY175" s="95">
        <f t="shared" si="383"/>
        <v>31.143512625</v>
      </c>
      <c r="CZ175" s="95">
        <f t="shared" si="384"/>
        <v>46.139464003676466</v>
      </c>
      <c r="DA175" s="95">
        <f t="shared" si="385"/>
        <v>65.216353009615389</v>
      </c>
      <c r="DB175" s="95">
        <f t="shared" si="386"/>
        <v>88.448473393581082</v>
      </c>
      <c r="DC175" s="95">
        <f t="shared" si="387"/>
        <v>115.864075125</v>
      </c>
      <c r="DD175" s="95">
        <f t="shared" si="388"/>
        <v>118.00369666947115</v>
      </c>
      <c r="DE175" s="13">
        <f t="shared" si="477"/>
        <v>11.543488</v>
      </c>
      <c r="DF175" s="13">
        <f t="shared" si="478"/>
        <v>16.228654666666664</v>
      </c>
      <c r="DG175" s="13">
        <f t="shared" si="479"/>
        <v>24.324821333333333</v>
      </c>
      <c r="DH175" s="13">
        <f t="shared" si="480"/>
        <v>35.379125254901965</v>
      </c>
      <c r="DI175" s="13">
        <f t="shared" si="389"/>
        <v>49.499385435897437</v>
      </c>
      <c r="DJ175" s="13">
        <f t="shared" si="390"/>
        <v>66.71932133333334</v>
      </c>
      <c r="DK175" s="13">
        <f t="shared" si="391"/>
        <v>87.051754666666668</v>
      </c>
      <c r="DL175" s="13">
        <f t="shared" si="392"/>
        <v>110.50234697435899</v>
      </c>
      <c r="DM175" s="95">
        <f t="shared" si="393"/>
        <v>11.543488</v>
      </c>
      <c r="DN175" s="95">
        <f t="shared" si="394"/>
        <v>16.228654666666664</v>
      </c>
      <c r="DO175" s="95">
        <f t="shared" si="395"/>
        <v>24.324821333333333</v>
      </c>
      <c r="DP175" s="95">
        <f t="shared" si="396"/>
        <v>35.379125254901965</v>
      </c>
      <c r="DQ175" s="95">
        <f t="shared" si="397"/>
        <v>49.499385435897437</v>
      </c>
      <c r="DR175" s="95">
        <f t="shared" si="398"/>
        <v>66.71932133333334</v>
      </c>
      <c r="DS175" s="95">
        <f t="shared" si="399"/>
        <v>87.051754666666668</v>
      </c>
      <c r="DT175" s="95">
        <f t="shared" si="400"/>
        <v>110.50234697435899</v>
      </c>
      <c r="DU175" s="95">
        <f t="shared" si="401"/>
        <v>19.480939960000001</v>
      </c>
      <c r="DV175" s="95">
        <f t="shared" si="402"/>
        <v>14.398581675333329</v>
      </c>
      <c r="DW175" s="95">
        <f t="shared" si="403"/>
        <v>16.656785282666664</v>
      </c>
      <c r="DX175" s="95">
        <f t="shared" si="404"/>
        <v>21.040124397797001</v>
      </c>
      <c r="DY175" s="95">
        <f t="shared" si="405"/>
        <v>27.190928035108481</v>
      </c>
      <c r="DZ175" s="95">
        <f t="shared" si="406"/>
        <v>34.942202962524959</v>
      </c>
      <c r="EA175" s="95">
        <f t="shared" si="407"/>
        <v>44.220823168533322</v>
      </c>
      <c r="EB175" s="95">
        <f t="shared" si="408"/>
        <v>54.992193512540432</v>
      </c>
      <c r="EC175" s="95">
        <f t="shared" si="409"/>
        <v>19.480939960000001</v>
      </c>
      <c r="ED175" s="95">
        <f t="shared" si="410"/>
        <v>14.398581675333329</v>
      </c>
      <c r="EE175" s="95">
        <f t="shared" si="411"/>
        <v>16.656785282666664</v>
      </c>
      <c r="EF175" s="95">
        <f t="shared" si="412"/>
        <v>21.040124397797001</v>
      </c>
      <c r="EG175" s="95">
        <f t="shared" si="413"/>
        <v>27.190928035108481</v>
      </c>
      <c r="EH175" s="95">
        <f t="shared" si="414"/>
        <v>34.942202962524959</v>
      </c>
      <c r="EI175" s="95">
        <f t="shared" si="415"/>
        <v>44.220823168533329</v>
      </c>
      <c r="EJ175" s="95">
        <f t="shared" si="416"/>
        <v>54.992193512540439</v>
      </c>
      <c r="EK175" s="95">
        <f t="shared" si="417"/>
        <v>19.480939960000001</v>
      </c>
      <c r="EL175" s="95">
        <f t="shared" si="418"/>
        <v>14.398581675333329</v>
      </c>
      <c r="EM175" s="95">
        <f t="shared" si="419"/>
        <v>16.656785282666664</v>
      </c>
      <c r="EN175" s="95">
        <f t="shared" si="420"/>
        <v>21.040124397797001</v>
      </c>
      <c r="EO175" s="95">
        <f t="shared" si="421"/>
        <v>27.190928035108481</v>
      </c>
      <c r="EP175" s="95">
        <f t="shared" si="422"/>
        <v>34.942202962524959</v>
      </c>
      <c r="EQ175" s="95">
        <f t="shared" si="423"/>
        <v>44.220823168533329</v>
      </c>
      <c r="ER175" s="95">
        <f t="shared" si="424"/>
        <v>54.992193512540439</v>
      </c>
      <c r="ES175" s="95">
        <f t="shared" si="425"/>
        <v>1</v>
      </c>
      <c r="ET175" s="95">
        <f t="shared" si="426"/>
        <v>1</v>
      </c>
      <c r="EU175" s="95">
        <f t="shared" si="427"/>
        <v>1</v>
      </c>
      <c r="EV175" s="95">
        <f t="shared" si="428"/>
        <v>1</v>
      </c>
      <c r="EW175" s="95">
        <f t="shared" si="429"/>
        <v>1</v>
      </c>
      <c r="EX175" s="95">
        <f t="shared" si="430"/>
        <v>1</v>
      </c>
      <c r="EY175" s="95">
        <f t="shared" si="431"/>
        <v>1</v>
      </c>
      <c r="EZ175" s="95">
        <f t="shared" si="432"/>
        <v>1</v>
      </c>
      <c r="FA175" s="95">
        <f t="shared" si="433"/>
        <v>1</v>
      </c>
      <c r="FB175" s="95">
        <f t="shared" si="434"/>
        <v>1</v>
      </c>
      <c r="FC175" s="95">
        <f t="shared" si="435"/>
        <v>1</v>
      </c>
      <c r="FD175" s="95">
        <f t="shared" si="436"/>
        <v>1</v>
      </c>
      <c r="FE175" s="95">
        <f t="shared" si="437"/>
        <v>1</v>
      </c>
      <c r="FF175" s="95">
        <f t="shared" si="438"/>
        <v>1</v>
      </c>
      <c r="FG175" s="95">
        <f t="shared" si="439"/>
        <v>1</v>
      </c>
      <c r="FH175" s="95">
        <f t="shared" si="440"/>
        <v>1</v>
      </c>
      <c r="FI175" s="95">
        <f t="shared" si="441"/>
        <v>1</v>
      </c>
      <c r="FJ175" s="95">
        <f t="shared" si="442"/>
        <v>1</v>
      </c>
      <c r="FK175" s="95">
        <f t="shared" si="443"/>
        <v>1</v>
      </c>
      <c r="FL175" s="95">
        <f t="shared" si="444"/>
        <v>1</v>
      </c>
      <c r="FM175" s="95">
        <f t="shared" si="445"/>
        <v>1</v>
      </c>
      <c r="FN175" s="95">
        <f t="shared" si="446"/>
        <v>1</v>
      </c>
      <c r="FO175" s="95">
        <f t="shared" si="447"/>
        <v>1</v>
      </c>
      <c r="FP175" s="95">
        <f t="shared" si="448"/>
        <v>1</v>
      </c>
      <c r="FQ175" s="115">
        <f t="shared" si="449"/>
        <v>4.7790689587510036</v>
      </c>
      <c r="FR175" s="115">
        <f t="shared" si="450"/>
        <v>4.2980288166119891</v>
      </c>
      <c r="FS175" s="115">
        <f t="shared" si="451"/>
        <v>4.4362490062599358</v>
      </c>
      <c r="FT175" s="115">
        <f t="shared" si="452"/>
        <v>4.5728084797763762</v>
      </c>
      <c r="FU175" s="115">
        <f t="shared" si="453"/>
        <v>4.6769867749497935</v>
      </c>
      <c r="FV175" s="115">
        <f t="shared" si="454"/>
        <v>4.7518856072826505</v>
      </c>
      <c r="FW175" s="115">
        <f t="shared" si="455"/>
        <v>4.8055248175776617</v>
      </c>
      <c r="FX175" s="115">
        <f t="shared" si="456"/>
        <v>4.9783016771749447</v>
      </c>
      <c r="FY175" s="90"/>
      <c r="FZ175" s="90">
        <f t="shared" si="481"/>
        <v>4.2980288166119891</v>
      </c>
      <c r="GA175" s="27"/>
      <c r="GB175" s="27"/>
      <c r="GC175" s="102"/>
      <c r="GD175" s="27"/>
      <c r="GE175" s="103"/>
      <c r="GF175" s="103"/>
      <c r="GG175" s="103"/>
      <c r="GH175" s="27"/>
      <c r="GI175" s="105"/>
      <c r="GJ175" s="105"/>
      <c r="GK175" s="105"/>
      <c r="GL175" s="27"/>
      <c r="GM175" s="27"/>
      <c r="GN175" s="27"/>
      <c r="GO175" s="27"/>
      <c r="GP175" s="27"/>
      <c r="GQ175" s="27"/>
      <c r="GR175" s="27"/>
      <c r="GS175" s="27"/>
      <c r="GT175" s="27"/>
      <c r="GU175" s="27"/>
      <c r="GV175" s="27"/>
      <c r="GW175" s="27"/>
      <c r="GX175" s="27"/>
      <c r="GY175" s="27"/>
      <c r="GZ175" s="27"/>
      <c r="HA175" s="27"/>
      <c r="HB175" s="27"/>
      <c r="HC175" s="27"/>
      <c r="HD175" s="27"/>
      <c r="HE175" s="27"/>
      <c r="HF175" s="27"/>
      <c r="HG175" s="27"/>
      <c r="HH175" s="27"/>
      <c r="HI175" s="27"/>
      <c r="HJ175" s="27"/>
      <c r="HK175" s="27"/>
      <c r="HL175" s="27"/>
      <c r="HM175" s="27"/>
      <c r="HN175" s="27"/>
      <c r="HO175" s="27"/>
      <c r="HP175" s="27"/>
      <c r="HQ175" s="27"/>
      <c r="HR175" s="27"/>
      <c r="HS175" s="27"/>
      <c r="HT175" s="27"/>
      <c r="HU175" s="106"/>
      <c r="HV175" s="106"/>
      <c r="HW175" s="106"/>
      <c r="HX175" s="106"/>
      <c r="HY175" s="106"/>
      <c r="HZ175" s="106"/>
      <c r="IA175" s="106"/>
      <c r="IB175" s="27"/>
      <c r="IC175" s="103"/>
      <c r="ID175" s="107"/>
      <c r="IE175" s="107"/>
      <c r="IF175" s="107"/>
      <c r="IG175" s="107"/>
      <c r="IH175" s="107"/>
      <c r="II175" s="107"/>
      <c r="IJ175" s="103"/>
      <c r="IK175" s="108"/>
      <c r="IL175" s="107"/>
      <c r="IM175" s="27"/>
      <c r="IN175" s="107"/>
      <c r="IO175" s="107"/>
      <c r="IP175" s="107"/>
      <c r="IQ175" s="103"/>
      <c r="IR175" s="108"/>
      <c r="IS175" s="107"/>
      <c r="IT175" s="108"/>
      <c r="IU175" s="107"/>
      <c r="IV175" s="108"/>
      <c r="IW175" s="107"/>
      <c r="IX175" s="27"/>
      <c r="IY175" s="107"/>
      <c r="IZ175" s="106"/>
      <c r="JA175" s="106"/>
      <c r="JB175" s="106"/>
      <c r="JC175" s="106"/>
      <c r="JD175" s="106"/>
      <c r="JE175" s="106"/>
      <c r="JF175" s="106"/>
      <c r="JG175" s="27"/>
      <c r="JH175" s="27"/>
      <c r="JI175" s="27"/>
      <c r="JJ175" s="27"/>
      <c r="JK175" s="27"/>
      <c r="JL175" s="27"/>
      <c r="JM175" s="27"/>
      <c r="JN175" s="27"/>
      <c r="JO175" s="27"/>
      <c r="JP175" s="27"/>
      <c r="JQ175" s="27"/>
      <c r="JR175" s="27"/>
      <c r="JS175" s="27"/>
      <c r="JT175" s="27"/>
      <c r="JU175" s="27"/>
      <c r="JV175" s="27"/>
      <c r="JW175" s="27"/>
      <c r="JX175" s="27"/>
      <c r="JY175" s="27"/>
      <c r="JZ175" s="27"/>
      <c r="KA175" s="27"/>
      <c r="KB175" s="27"/>
      <c r="KC175" s="27"/>
      <c r="KD175" s="27"/>
      <c r="KE175" s="27"/>
      <c r="KF175" s="27"/>
      <c r="KG175" s="27"/>
      <c r="KH175" s="27"/>
      <c r="KI175" s="27"/>
      <c r="KJ175" s="27"/>
      <c r="KK175" s="27"/>
      <c r="KL175" s="27"/>
      <c r="KM175" s="27"/>
      <c r="KN175" s="27"/>
      <c r="KO175" s="27"/>
      <c r="KP175" s="27"/>
      <c r="KQ175" s="27"/>
      <c r="KR175" s="27"/>
      <c r="KS175" s="27"/>
      <c r="KT175" s="27"/>
      <c r="KU175" s="27"/>
      <c r="KV175" s="27"/>
      <c r="KW175" s="27"/>
      <c r="KX175" s="27"/>
      <c r="KY175" s="27"/>
      <c r="KZ175" s="27"/>
      <c r="LA175" s="27"/>
      <c r="LB175" s="27"/>
      <c r="LC175" s="27"/>
      <c r="LD175" s="27"/>
      <c r="LE175" s="27"/>
    </row>
    <row r="176" spans="1:317" s="122" customFormat="1" ht="13.8" x14ac:dyDescent="0.3">
      <c r="E176" s="96"/>
      <c r="H176" s="96"/>
      <c r="I176" s="96"/>
      <c r="J176" s="96"/>
      <c r="K176" s="96"/>
      <c r="L176" s="27"/>
      <c r="M176" s="100"/>
      <c r="N176" s="100"/>
      <c r="O176" s="100"/>
      <c r="P176" s="100"/>
      <c r="Q176" s="100"/>
      <c r="R176" s="100"/>
      <c r="S176" s="101"/>
      <c r="T176" s="100"/>
      <c r="X176" s="118">
        <v>8.5</v>
      </c>
      <c r="Y176" s="118">
        <v>10</v>
      </c>
      <c r="Z176" s="40">
        <v>1.7999999999999999E-2</v>
      </c>
      <c r="AA176" s="40">
        <v>10000000</v>
      </c>
      <c r="AB176" s="40">
        <v>10000000</v>
      </c>
      <c r="AC176" s="98">
        <v>3900000</v>
      </c>
      <c r="AD176" s="42">
        <v>0.33</v>
      </c>
      <c r="AE176" s="42">
        <v>0.33</v>
      </c>
      <c r="AF176" s="41">
        <v>1.7999999999999999E-2</v>
      </c>
      <c r="AG176" s="40">
        <v>10000000</v>
      </c>
      <c r="AH176" s="40">
        <v>10000000</v>
      </c>
      <c r="AI176" s="98">
        <v>3900000</v>
      </c>
      <c r="AJ176" s="42">
        <v>0.33</v>
      </c>
      <c r="AK176" s="42">
        <v>0.33</v>
      </c>
      <c r="AL176" s="42">
        <f>AL157</f>
        <v>0.2006</v>
      </c>
      <c r="AM176" s="40">
        <v>6000</v>
      </c>
      <c r="AN176" s="40">
        <f>AN157</f>
        <v>10000</v>
      </c>
      <c r="AO176" s="40">
        <f>AO157</f>
        <v>10000</v>
      </c>
      <c r="AP176" s="42">
        <v>0.03</v>
      </c>
      <c r="AQ176" s="42">
        <v>0.03</v>
      </c>
      <c r="AR176" s="4">
        <f t="shared" si="457"/>
        <v>0.21860000000000002</v>
      </c>
      <c r="AS176" s="11">
        <f t="shared" si="458"/>
        <v>0.85</v>
      </c>
      <c r="AT176" s="15">
        <f t="shared" si="459"/>
        <v>4826.322971608126</v>
      </c>
      <c r="AU176" s="19">
        <f t="shared" si="460"/>
        <v>0.19996166295283049</v>
      </c>
      <c r="AV176" s="13">
        <f t="shared" si="461"/>
        <v>0.5</v>
      </c>
      <c r="AW176" s="11">
        <f t="shared" si="462"/>
        <v>1</v>
      </c>
      <c r="AX176" s="11">
        <f t="shared" si="463"/>
        <v>0.8911</v>
      </c>
      <c r="AY176" s="11">
        <f t="shared" si="464"/>
        <v>201997.53114128605</v>
      </c>
      <c r="AZ176" s="11">
        <f t="shared" si="465"/>
        <v>1</v>
      </c>
      <c r="BA176" s="11">
        <f t="shared" si="466"/>
        <v>0.34752899999999998</v>
      </c>
      <c r="BB176" s="11">
        <f t="shared" si="467"/>
        <v>1.025058</v>
      </c>
      <c r="BC176" s="11">
        <f t="shared" si="468"/>
        <v>0.99909999999999999</v>
      </c>
      <c r="BD176" s="11">
        <f t="shared" si="469"/>
        <v>0.8911</v>
      </c>
      <c r="BE176" s="11">
        <f t="shared" si="470"/>
        <v>201997.53114128605</v>
      </c>
      <c r="BF176" s="11">
        <f t="shared" si="471"/>
        <v>1</v>
      </c>
      <c r="BG176" s="11">
        <f t="shared" si="472"/>
        <v>0.34752899999999998</v>
      </c>
      <c r="BH176" s="11">
        <f t="shared" si="473"/>
        <v>1.025058</v>
      </c>
      <c r="BI176" s="121">
        <f t="shared" si="364"/>
        <v>2.89</v>
      </c>
      <c r="BJ176" s="121">
        <f>16*X176^2/(3*(BJ159^2+1)*Y176^2)</f>
        <v>0.77066666666666672</v>
      </c>
      <c r="BK176" s="121">
        <f>16*X176^2/(3*(BK159^2+1)*Y176^2)</f>
        <v>0.38533333333333336</v>
      </c>
      <c r="BL176" s="121">
        <f>16*X176^2/(3*(BL159^2+1)*Y176^2)</f>
        <v>0.22666666666666666</v>
      </c>
      <c r="BM176" s="121">
        <f>16*X176^2/(3*(BM159^2+1)*Y176^2)</f>
        <v>0.14820512820512821</v>
      </c>
      <c r="BN176" s="121">
        <f>16*X176^2/(3*(BN159^2+1)*Y176^2)</f>
        <v>0.10414414414414415</v>
      </c>
      <c r="BO176" s="121">
        <f>16*X176^2/(3*(BO159^2+1)*Y176^2)</f>
        <v>7.7066666666666672E-2</v>
      </c>
      <c r="BP176" s="121">
        <f>16*X176^2/(3*(BP159^2+1)*Y176^2)</f>
        <v>5.928205128205128E-2</v>
      </c>
      <c r="BQ176" s="121">
        <f t="shared" si="474"/>
        <v>1.3333333333333333</v>
      </c>
      <c r="BR176" s="121">
        <f t="shared" si="474"/>
        <v>1.3333333333333333</v>
      </c>
      <c r="BS176" s="121">
        <f t="shared" si="474"/>
        <v>1.3333333333333333</v>
      </c>
      <c r="BT176" s="121">
        <f t="shared" si="474"/>
        <v>1.3333333333333333</v>
      </c>
      <c r="BU176" s="121">
        <f t="shared" si="474"/>
        <v>1.3333333333333333</v>
      </c>
      <c r="BV176" s="121">
        <f t="shared" si="474"/>
        <v>1.3333333333333333</v>
      </c>
      <c r="BW176" s="121">
        <f t="shared" si="474"/>
        <v>1.3333333333333333</v>
      </c>
      <c r="BX176" s="121">
        <f t="shared" si="474"/>
        <v>1.3333333333333333</v>
      </c>
      <c r="BY176" s="121">
        <f t="shared" si="475"/>
        <v>5.5363321799307954</v>
      </c>
      <c r="BZ176" s="121">
        <f>(BZ159^4+6*BZ159^2+1)/(BZ159^2+1)*(Y176^2/X176^2)</f>
        <v>11.34948096885813</v>
      </c>
      <c r="CA176" s="121">
        <f>(CA159^4+6*CA159^2+1)/(CA159^2+1)*(Y176^2/X176^2)</f>
        <v>18.823529411764703</v>
      </c>
      <c r="CB176" s="121">
        <f>(CB159^4+6*CB159^2+1)/(CB159^2+1)*(Y176^2/X176^2)</f>
        <v>28.74007734581722</v>
      </c>
      <c r="CC176" s="121">
        <f>(CC159^4+6*CC159^2+1)/(CC159^2+1)*(Y176^2/X176^2)</f>
        <v>41.309555496406702</v>
      </c>
      <c r="CD176" s="121">
        <f>(CD159^4+6*CD159^2+1)/(CD159^2+1)*(Y176^2/X176^2)</f>
        <v>56.597774244833069</v>
      </c>
      <c r="CE176" s="121">
        <f>(CE159^4+6*CE159^2+1)/(CE159^2+1)*(Y176^2/X176^2)</f>
        <v>74.62975778546712</v>
      </c>
      <c r="CF176" s="121">
        <f>(CF159^4+6*CF159^2+1)/(CF159^2+1)*(Y176^2/X176^2)</f>
        <v>95.416555762576522</v>
      </c>
      <c r="CG176" s="121">
        <f t="shared" si="476"/>
        <v>0.72250000000000003</v>
      </c>
      <c r="CH176" s="121">
        <f t="shared" si="366"/>
        <v>0.19266666666666668</v>
      </c>
      <c r="CI176" s="121">
        <f t="shared" si="367"/>
        <v>9.633333333333334E-2</v>
      </c>
      <c r="CJ176" s="121">
        <f t="shared" si="368"/>
        <v>5.6666666666666664E-2</v>
      </c>
      <c r="CK176" s="121">
        <f t="shared" si="369"/>
        <v>3.7051282051282053E-2</v>
      </c>
      <c r="CL176" s="121">
        <f t="shared" si="370"/>
        <v>2.6036036036036037E-2</v>
      </c>
      <c r="CM176" s="121">
        <f t="shared" si="371"/>
        <v>1.9266666666666668E-2</v>
      </c>
      <c r="CN176" s="121">
        <f t="shared" si="372"/>
        <v>5.928205128205128E-2</v>
      </c>
      <c r="CO176" s="95">
        <f t="shared" si="373"/>
        <v>10.641049508650518</v>
      </c>
      <c r="CP176" s="95">
        <f t="shared" si="374"/>
        <v>18.217897951557092</v>
      </c>
      <c r="CQ176" s="95">
        <f t="shared" si="375"/>
        <v>28.096991377162624</v>
      </c>
      <c r="CR176" s="95">
        <f t="shared" si="376"/>
        <v>41.380602286993692</v>
      </c>
      <c r="CS176" s="95">
        <f t="shared" si="377"/>
        <v>58.279161406441304</v>
      </c>
      <c r="CT176" s="95">
        <f t="shared" si="378"/>
        <v>78.858479116805384</v>
      </c>
      <c r="CU176" s="95">
        <f t="shared" si="379"/>
        <v>103.14357961245673</v>
      </c>
      <c r="CV176" s="95">
        <f t="shared" si="380"/>
        <v>104.69632395634815</v>
      </c>
      <c r="CW176" s="95">
        <f t="shared" si="381"/>
        <v>10.641049508650518</v>
      </c>
      <c r="CX176" s="95">
        <f t="shared" si="382"/>
        <v>18.217897951557092</v>
      </c>
      <c r="CY176" s="95">
        <f t="shared" si="383"/>
        <v>28.096991377162624</v>
      </c>
      <c r="CZ176" s="95">
        <f t="shared" si="384"/>
        <v>41.380602286993692</v>
      </c>
      <c r="DA176" s="95">
        <f t="shared" si="385"/>
        <v>58.279161406441304</v>
      </c>
      <c r="DB176" s="95">
        <f t="shared" si="386"/>
        <v>78.858479116805384</v>
      </c>
      <c r="DC176" s="95">
        <f t="shared" si="387"/>
        <v>103.14357961245673</v>
      </c>
      <c r="DD176" s="95">
        <f t="shared" si="388"/>
        <v>104.69632395634815</v>
      </c>
      <c r="DE176" s="13">
        <f t="shared" si="477"/>
        <v>11.159820179930795</v>
      </c>
      <c r="DF176" s="13">
        <f t="shared" si="478"/>
        <v>14.853635635524796</v>
      </c>
      <c r="DG176" s="13">
        <f t="shared" si="479"/>
        <v>21.942350745098036</v>
      </c>
      <c r="DH176" s="13">
        <f t="shared" si="480"/>
        <v>31.700232012483887</v>
      </c>
      <c r="DI176" s="13">
        <f t="shared" si="389"/>
        <v>44.191248624611831</v>
      </c>
      <c r="DJ176" s="13">
        <f t="shared" si="390"/>
        <v>59.435406388977214</v>
      </c>
      <c r="DK176" s="13">
        <f t="shared" si="391"/>
        <v>77.440312452133782</v>
      </c>
      <c r="DL176" s="13">
        <f t="shared" si="392"/>
        <v>98.20932581385857</v>
      </c>
      <c r="DM176" s="95">
        <f t="shared" si="393"/>
        <v>11.159820179930795</v>
      </c>
      <c r="DN176" s="95">
        <f t="shared" si="394"/>
        <v>14.853635635524796</v>
      </c>
      <c r="DO176" s="95">
        <f t="shared" si="395"/>
        <v>21.942350745098036</v>
      </c>
      <c r="DP176" s="95">
        <f t="shared" si="396"/>
        <v>31.700232012483887</v>
      </c>
      <c r="DQ176" s="95">
        <f t="shared" si="397"/>
        <v>44.191248624611831</v>
      </c>
      <c r="DR176" s="95">
        <f t="shared" si="398"/>
        <v>59.435406388977214</v>
      </c>
      <c r="DS176" s="95">
        <f t="shared" si="399"/>
        <v>77.440312452133782</v>
      </c>
      <c r="DT176" s="95">
        <f t="shared" si="400"/>
        <v>98.20932581385857</v>
      </c>
      <c r="DU176" s="95">
        <f t="shared" si="401"/>
        <v>19.303159034878892</v>
      </c>
      <c r="DV176" s="95">
        <f t="shared" si="402"/>
        <v>13.761436356835061</v>
      </c>
      <c r="DW176" s="95">
        <f t="shared" si="403"/>
        <v>15.552815121254898</v>
      </c>
      <c r="DX176" s="95">
        <f t="shared" si="404"/>
        <v>19.335428278271252</v>
      </c>
      <c r="DY176" s="95">
        <f t="shared" si="405"/>
        <v>24.731286064589447</v>
      </c>
      <c r="DZ176" s="95">
        <f t="shared" si="406"/>
        <v>31.567040726928774</v>
      </c>
      <c r="EA176" s="95">
        <f t="shared" si="407"/>
        <v>39.767149966700792</v>
      </c>
      <c r="EB176" s="95">
        <f t="shared" si="408"/>
        <v>49.295951711357041</v>
      </c>
      <c r="EC176" s="95">
        <f t="shared" si="409"/>
        <v>19.303159034878892</v>
      </c>
      <c r="ED176" s="95">
        <f t="shared" si="410"/>
        <v>13.761436356835061</v>
      </c>
      <c r="EE176" s="95">
        <f t="shared" si="411"/>
        <v>15.552815121254898</v>
      </c>
      <c r="EF176" s="95">
        <f t="shared" si="412"/>
        <v>19.335428278271252</v>
      </c>
      <c r="EG176" s="95">
        <f t="shared" si="413"/>
        <v>24.731286064589447</v>
      </c>
      <c r="EH176" s="95">
        <f t="shared" si="414"/>
        <v>31.567040726928774</v>
      </c>
      <c r="EI176" s="95">
        <f t="shared" si="415"/>
        <v>39.767149966700792</v>
      </c>
      <c r="EJ176" s="95">
        <f t="shared" si="416"/>
        <v>49.295951711357034</v>
      </c>
      <c r="EK176" s="95">
        <f t="shared" si="417"/>
        <v>19.303159034878892</v>
      </c>
      <c r="EL176" s="95">
        <f t="shared" si="418"/>
        <v>13.761436356835061</v>
      </c>
      <c r="EM176" s="95">
        <f t="shared" si="419"/>
        <v>15.552815121254898</v>
      </c>
      <c r="EN176" s="95">
        <f t="shared" si="420"/>
        <v>19.335428278271252</v>
      </c>
      <c r="EO176" s="95">
        <f t="shared" si="421"/>
        <v>24.731286064589447</v>
      </c>
      <c r="EP176" s="95">
        <f t="shared" si="422"/>
        <v>31.567040726928774</v>
      </c>
      <c r="EQ176" s="95">
        <f t="shared" si="423"/>
        <v>39.767149966700792</v>
      </c>
      <c r="ER176" s="95">
        <f t="shared" si="424"/>
        <v>49.295951711357034</v>
      </c>
      <c r="ES176" s="95">
        <f t="shared" si="425"/>
        <v>1</v>
      </c>
      <c r="ET176" s="95">
        <f t="shared" si="426"/>
        <v>1</v>
      </c>
      <c r="EU176" s="95">
        <f t="shared" si="427"/>
        <v>1</v>
      </c>
      <c r="EV176" s="95">
        <f t="shared" si="428"/>
        <v>1</v>
      </c>
      <c r="EW176" s="95">
        <f t="shared" si="429"/>
        <v>1</v>
      </c>
      <c r="EX176" s="95">
        <f t="shared" si="430"/>
        <v>1</v>
      </c>
      <c r="EY176" s="95">
        <f t="shared" si="431"/>
        <v>1</v>
      </c>
      <c r="EZ176" s="95">
        <f t="shared" si="432"/>
        <v>1</v>
      </c>
      <c r="FA176" s="95">
        <f t="shared" si="433"/>
        <v>1</v>
      </c>
      <c r="FB176" s="95">
        <f t="shared" si="434"/>
        <v>1</v>
      </c>
      <c r="FC176" s="95">
        <f t="shared" si="435"/>
        <v>1</v>
      </c>
      <c r="FD176" s="95">
        <f t="shared" si="436"/>
        <v>1</v>
      </c>
      <c r="FE176" s="95">
        <f t="shared" si="437"/>
        <v>1</v>
      </c>
      <c r="FF176" s="95">
        <f t="shared" si="438"/>
        <v>1</v>
      </c>
      <c r="FG176" s="95">
        <f t="shared" si="439"/>
        <v>1</v>
      </c>
      <c r="FH176" s="95">
        <f t="shared" si="440"/>
        <v>1</v>
      </c>
      <c r="FI176" s="95">
        <f t="shared" si="441"/>
        <v>1</v>
      </c>
      <c r="FJ176" s="95">
        <f t="shared" si="442"/>
        <v>1</v>
      </c>
      <c r="FK176" s="95">
        <f t="shared" si="443"/>
        <v>1</v>
      </c>
      <c r="FL176" s="95">
        <f t="shared" si="444"/>
        <v>1</v>
      </c>
      <c r="FM176" s="95">
        <f t="shared" si="445"/>
        <v>1</v>
      </c>
      <c r="FN176" s="95">
        <f t="shared" si="446"/>
        <v>1</v>
      </c>
      <c r="FO176" s="95">
        <f t="shared" si="447"/>
        <v>1</v>
      </c>
      <c r="FP176" s="95">
        <f t="shared" si="448"/>
        <v>1</v>
      </c>
      <c r="FQ176" s="115">
        <f t="shared" si="449"/>
        <v>4.8526544160016991</v>
      </c>
      <c r="FR176" s="115">
        <f t="shared" si="450"/>
        <v>4.2523804922910395</v>
      </c>
      <c r="FS176" s="115">
        <f t="shared" si="451"/>
        <v>4.3855555965673849</v>
      </c>
      <c r="FT176" s="115">
        <f t="shared" si="452"/>
        <v>4.5290561693627618</v>
      </c>
      <c r="FU176" s="115">
        <f t="shared" si="453"/>
        <v>4.6414637995301362</v>
      </c>
      <c r="FV176" s="115">
        <f t="shared" si="454"/>
        <v>4.7233721643380813</v>
      </c>
      <c r="FW176" s="115">
        <f t="shared" si="455"/>
        <v>4.7825111767927311</v>
      </c>
      <c r="FX176" s="115">
        <f t="shared" si="456"/>
        <v>4.9714094247113065</v>
      </c>
      <c r="FY176" s="90"/>
      <c r="FZ176" s="90">
        <f t="shared" si="481"/>
        <v>4.2523804922910395</v>
      </c>
      <c r="GA176" s="27"/>
      <c r="GB176" s="27"/>
      <c r="GC176" s="102"/>
      <c r="GD176" s="27"/>
      <c r="GE176" s="103"/>
      <c r="GF176" s="103"/>
      <c r="GG176" s="103"/>
      <c r="GH176" s="27"/>
      <c r="GI176" s="105"/>
      <c r="GJ176" s="105"/>
      <c r="GK176" s="105"/>
      <c r="GL176" s="27"/>
      <c r="GM176" s="27"/>
      <c r="GN176" s="27"/>
      <c r="GO176" s="27"/>
      <c r="GP176" s="27"/>
      <c r="GQ176" s="27"/>
      <c r="GR176" s="27"/>
      <c r="GS176" s="27"/>
      <c r="GT176" s="27"/>
      <c r="GU176" s="27"/>
      <c r="GV176" s="27"/>
      <c r="GW176" s="27"/>
      <c r="GX176" s="27"/>
      <c r="GY176" s="27"/>
      <c r="GZ176" s="27"/>
      <c r="HA176" s="27"/>
      <c r="HB176" s="27"/>
      <c r="HC176" s="27"/>
      <c r="HD176" s="27"/>
      <c r="HE176" s="27"/>
      <c r="HF176" s="27"/>
      <c r="HG176" s="27"/>
      <c r="HH176" s="27"/>
      <c r="HI176" s="27"/>
      <c r="HJ176" s="27"/>
      <c r="HK176" s="27"/>
      <c r="HL176" s="27"/>
      <c r="HM176" s="27"/>
      <c r="HN176" s="27"/>
      <c r="HO176" s="27"/>
      <c r="HP176" s="27"/>
      <c r="HQ176" s="27"/>
      <c r="HR176" s="27"/>
      <c r="HS176" s="27"/>
      <c r="HT176" s="27"/>
      <c r="HU176" s="106"/>
      <c r="HV176" s="106"/>
      <c r="HW176" s="106"/>
      <c r="HX176" s="106"/>
      <c r="HY176" s="106"/>
      <c r="HZ176" s="106"/>
      <c r="IA176" s="106"/>
      <c r="IB176" s="27"/>
      <c r="IC176" s="103"/>
      <c r="ID176" s="27"/>
      <c r="IE176" s="107"/>
      <c r="IF176" s="27"/>
      <c r="IG176" s="107"/>
      <c r="IH176" s="107"/>
      <c r="II176" s="107"/>
      <c r="IJ176" s="103"/>
      <c r="IK176" s="27"/>
      <c r="IL176" s="107"/>
      <c r="IM176" s="27"/>
      <c r="IN176" s="107"/>
      <c r="IO176" s="27"/>
      <c r="IP176" s="107"/>
      <c r="IQ176" s="103"/>
      <c r="IR176" s="108"/>
      <c r="IS176" s="107"/>
      <c r="IT176" s="107"/>
      <c r="IU176" s="107"/>
      <c r="IV176" s="107"/>
      <c r="IW176" s="107"/>
      <c r="IX176" s="27"/>
      <c r="IY176" s="107"/>
      <c r="IZ176" s="106"/>
      <c r="JA176" s="106"/>
      <c r="JB176" s="106"/>
      <c r="JC176" s="106"/>
      <c r="JD176" s="106"/>
      <c r="JE176" s="106"/>
      <c r="JF176" s="106"/>
      <c r="JG176" s="27"/>
      <c r="JH176" s="27"/>
      <c r="JI176" s="27"/>
      <c r="JJ176" s="27"/>
      <c r="JK176" s="27"/>
      <c r="JL176" s="27"/>
      <c r="JM176" s="27"/>
      <c r="JN176" s="27"/>
      <c r="JO176" s="27"/>
      <c r="JP176" s="27"/>
      <c r="JQ176" s="27"/>
      <c r="JR176" s="27"/>
      <c r="JS176" s="27"/>
      <c r="JT176" s="27"/>
      <c r="JU176" s="27"/>
      <c r="JV176" s="27"/>
      <c r="JW176" s="27"/>
      <c r="JX176" s="27"/>
      <c r="JY176" s="27"/>
      <c r="JZ176" s="27"/>
      <c r="KA176" s="27"/>
      <c r="KB176" s="27"/>
      <c r="KC176" s="27"/>
      <c r="KD176" s="27"/>
      <c r="KE176" s="27"/>
      <c r="KF176" s="27"/>
      <c r="KG176" s="27"/>
      <c r="KH176" s="27"/>
      <c r="KI176" s="27"/>
      <c r="KJ176" s="27"/>
      <c r="KK176" s="27"/>
      <c r="KL176" s="27"/>
      <c r="KM176" s="27"/>
      <c r="KN176" s="27"/>
      <c r="KO176" s="27"/>
      <c r="KP176" s="27"/>
      <c r="KQ176" s="27"/>
      <c r="KR176" s="27"/>
      <c r="KS176" s="27"/>
      <c r="KT176" s="27"/>
      <c r="KU176" s="27"/>
      <c r="KV176" s="27"/>
      <c r="KW176" s="27"/>
      <c r="KX176" s="27"/>
      <c r="KY176" s="27"/>
      <c r="KZ176" s="27"/>
      <c r="LA176" s="27"/>
      <c r="LB176" s="27"/>
      <c r="LC176" s="27"/>
      <c r="LD176" s="27"/>
      <c r="LE176" s="27"/>
    </row>
    <row r="177" spans="1:266" s="27" customFormat="1" ht="13.8" x14ac:dyDescent="0.3">
      <c r="A177" s="122"/>
      <c r="B177" s="122"/>
      <c r="C177" s="122"/>
      <c r="D177" s="122"/>
      <c r="E177" s="96"/>
      <c r="G177" s="122"/>
      <c r="H177" s="96"/>
      <c r="I177" s="96"/>
      <c r="J177" s="96"/>
      <c r="K177" s="96"/>
      <c r="M177" s="100"/>
      <c r="N177" s="100"/>
      <c r="O177" s="100"/>
      <c r="P177" s="100"/>
      <c r="Q177" s="100"/>
      <c r="R177" s="100"/>
      <c r="S177" s="101"/>
      <c r="T177" s="100"/>
      <c r="U177" s="122"/>
      <c r="V177" s="107"/>
      <c r="W177" s="107"/>
      <c r="X177" s="118">
        <v>9</v>
      </c>
      <c r="Y177" s="118">
        <v>10</v>
      </c>
      <c r="Z177" s="40">
        <v>1.7999999999999999E-2</v>
      </c>
      <c r="AA177" s="40">
        <v>10000000</v>
      </c>
      <c r="AB177" s="40">
        <v>10000000</v>
      </c>
      <c r="AC177" s="98">
        <v>3900000</v>
      </c>
      <c r="AD177" s="42">
        <v>0.33</v>
      </c>
      <c r="AE177" s="42">
        <v>0.33</v>
      </c>
      <c r="AF177" s="41">
        <v>1.7999999999999999E-2</v>
      </c>
      <c r="AG177" s="40">
        <v>10000000</v>
      </c>
      <c r="AH177" s="40">
        <v>10000000</v>
      </c>
      <c r="AI177" s="98">
        <v>3900000</v>
      </c>
      <c r="AJ177" s="42">
        <v>0.33</v>
      </c>
      <c r="AK177" s="42">
        <v>0.33</v>
      </c>
      <c r="AL177" s="42">
        <f>AL157</f>
        <v>0.2006</v>
      </c>
      <c r="AM177" s="40">
        <v>6000</v>
      </c>
      <c r="AN177" s="40">
        <f>AN157</f>
        <v>10000</v>
      </c>
      <c r="AO177" s="40">
        <f>AO157</f>
        <v>10000</v>
      </c>
      <c r="AP177" s="42">
        <v>0.03</v>
      </c>
      <c r="AQ177" s="42">
        <v>0.03</v>
      </c>
      <c r="AR177" s="4">
        <f t="shared" si="457"/>
        <v>0.21860000000000002</v>
      </c>
      <c r="AS177" s="11">
        <f t="shared" si="458"/>
        <v>0.9</v>
      </c>
      <c r="AT177" s="15">
        <f t="shared" si="459"/>
        <v>4826.322971608126</v>
      </c>
      <c r="AU177" s="19">
        <f t="shared" si="460"/>
        <v>0.19996166295283049</v>
      </c>
      <c r="AV177" s="13">
        <f t="shared" si="461"/>
        <v>0.5</v>
      </c>
      <c r="AW177" s="11">
        <f t="shared" si="462"/>
        <v>1</v>
      </c>
      <c r="AX177" s="11">
        <f t="shared" si="463"/>
        <v>0.8911</v>
      </c>
      <c r="AY177" s="11">
        <f t="shared" si="464"/>
        <v>201997.53114128605</v>
      </c>
      <c r="AZ177" s="11">
        <f t="shared" si="465"/>
        <v>1</v>
      </c>
      <c r="BA177" s="11">
        <f t="shared" si="466"/>
        <v>0.34752899999999998</v>
      </c>
      <c r="BB177" s="11">
        <f t="shared" si="467"/>
        <v>1.025058</v>
      </c>
      <c r="BC177" s="11">
        <f t="shared" si="468"/>
        <v>0.99909999999999999</v>
      </c>
      <c r="BD177" s="11">
        <f t="shared" si="469"/>
        <v>0.8911</v>
      </c>
      <c r="BE177" s="11">
        <f t="shared" si="470"/>
        <v>201997.53114128605</v>
      </c>
      <c r="BF177" s="11">
        <f t="shared" si="471"/>
        <v>1</v>
      </c>
      <c r="BG177" s="11">
        <f t="shared" si="472"/>
        <v>0.34752899999999998</v>
      </c>
      <c r="BH177" s="11">
        <f t="shared" si="473"/>
        <v>1.025058</v>
      </c>
      <c r="BI177" s="121">
        <f t="shared" si="364"/>
        <v>3.24</v>
      </c>
      <c r="BJ177" s="121">
        <f>16*X177^2/(3*(BJ159^2+1)*Y177^2)</f>
        <v>0.86399999999999999</v>
      </c>
      <c r="BK177" s="121">
        <f>16*X177^2/(3*(BK159^2+1)*Y177^2)</f>
        <v>0.432</v>
      </c>
      <c r="BL177" s="121">
        <f>16*X177^2/(3*(BL159^2+1)*Y177^2)</f>
        <v>0.2541176470588235</v>
      </c>
      <c r="BM177" s="121">
        <f>16*X177^2/(3*(BM159^2+1)*Y177^2)</f>
        <v>0.16615384615384615</v>
      </c>
      <c r="BN177" s="121">
        <f>16*X177^2/(3*(BN159^2+1)*Y177^2)</f>
        <v>0.11675675675675676</v>
      </c>
      <c r="BO177" s="121">
        <f>16*X177^2/(3*(BO159^2+1)*Y177^2)</f>
        <v>8.6400000000000005E-2</v>
      </c>
      <c r="BP177" s="121">
        <f>16*X177^2/(3*(BP159^2+1)*Y177^2)</f>
        <v>6.6461538461538461E-2</v>
      </c>
      <c r="BQ177" s="121">
        <f t="shared" si="474"/>
        <v>1.3333333333333333</v>
      </c>
      <c r="BR177" s="121">
        <f t="shared" si="474"/>
        <v>1.3333333333333333</v>
      </c>
      <c r="BS177" s="121">
        <f t="shared" si="474"/>
        <v>1.3333333333333333</v>
      </c>
      <c r="BT177" s="121">
        <f t="shared" si="474"/>
        <v>1.3333333333333333</v>
      </c>
      <c r="BU177" s="121">
        <f t="shared" si="474"/>
        <v>1.3333333333333333</v>
      </c>
      <c r="BV177" s="121">
        <f t="shared" si="474"/>
        <v>1.3333333333333333</v>
      </c>
      <c r="BW177" s="121">
        <f t="shared" si="474"/>
        <v>1.3333333333333333</v>
      </c>
      <c r="BX177" s="121">
        <f t="shared" si="474"/>
        <v>1.3333333333333333</v>
      </c>
      <c r="BY177" s="121">
        <f t="shared" si="475"/>
        <v>4.9382716049382713</v>
      </c>
      <c r="BZ177" s="121">
        <f>(BZ159^4+6*BZ159^2+1)/(BZ159^2+1)*(Y177^2/X177^2)</f>
        <v>10.123456790123456</v>
      </c>
      <c r="CA177" s="121">
        <f>(CA159^4+6*CA159^2+1)/(CA159^2+1)*(Y177^2/X177^2)</f>
        <v>16.790123456790123</v>
      </c>
      <c r="CB177" s="121">
        <f>(CB159^4+6*CB159^2+1)/(CB159^2+1)*(Y177^2/X177^2)</f>
        <v>25.635439360929556</v>
      </c>
      <c r="CC177" s="121">
        <f>(CC159^4+6*CC159^2+1)/(CC159^2+1)*(Y177^2/X177^2)</f>
        <v>36.847103513770179</v>
      </c>
      <c r="CD177" s="121">
        <f>(CD159^4+6*CD159^2+1)/(CD159^2+1)*(Y177^2/X177^2)</f>
        <v>50.483817150483816</v>
      </c>
      <c r="CE177" s="121">
        <f>(CE159^4+6*CE159^2+1)/(CE159^2+1)*(Y177^2/X177^2)</f>
        <v>66.567901234567898</v>
      </c>
      <c r="CF177" s="121">
        <f>(CF159^4+6*CF159^2+1)/(CF159^2+1)*(Y177^2/X177^2)</f>
        <v>85.109211775878435</v>
      </c>
      <c r="CG177" s="121">
        <f t="shared" si="476"/>
        <v>0.81</v>
      </c>
      <c r="CH177" s="121">
        <f t="shared" si="366"/>
        <v>0.216</v>
      </c>
      <c r="CI177" s="121">
        <f t="shared" si="367"/>
        <v>0.108</v>
      </c>
      <c r="CJ177" s="121">
        <f t="shared" si="368"/>
        <v>6.3529411764705876E-2</v>
      </c>
      <c r="CK177" s="121">
        <f t="shared" si="369"/>
        <v>4.1538461538461538E-2</v>
      </c>
      <c r="CL177" s="121">
        <f t="shared" si="370"/>
        <v>2.9189189189189189E-2</v>
      </c>
      <c r="CM177" s="121">
        <f t="shared" si="371"/>
        <v>2.1600000000000001E-2</v>
      </c>
      <c r="CN177" s="121">
        <f t="shared" si="372"/>
        <v>6.6461538461538461E-2</v>
      </c>
      <c r="CO177" s="95">
        <f t="shared" si="373"/>
        <v>9.9737078024691357</v>
      </c>
      <c r="CP177" s="95">
        <f t="shared" si="374"/>
        <v>16.732069530864194</v>
      </c>
      <c r="CQ177" s="95">
        <f t="shared" si="375"/>
        <v>25.543976938271605</v>
      </c>
      <c r="CR177" s="95">
        <f t="shared" si="376"/>
        <v>37.392629879448073</v>
      </c>
      <c r="CS177" s="95">
        <f t="shared" si="377"/>
        <v>52.46572736562203</v>
      </c>
      <c r="CT177" s="95">
        <f t="shared" si="378"/>
        <v>70.821970631965286</v>
      </c>
      <c r="CU177" s="95">
        <f t="shared" si="379"/>
        <v>92.483680641975297</v>
      </c>
      <c r="CV177" s="95">
        <f t="shared" si="380"/>
        <v>93.544616183285839</v>
      </c>
      <c r="CW177" s="95">
        <f t="shared" si="381"/>
        <v>9.9737078024691357</v>
      </c>
      <c r="CX177" s="95">
        <f t="shared" si="382"/>
        <v>16.732069530864194</v>
      </c>
      <c r="CY177" s="95">
        <f t="shared" si="383"/>
        <v>25.543976938271605</v>
      </c>
      <c r="CZ177" s="95">
        <f t="shared" si="384"/>
        <v>37.392629879448073</v>
      </c>
      <c r="DA177" s="95">
        <f t="shared" si="385"/>
        <v>52.46572736562203</v>
      </c>
      <c r="DB177" s="95">
        <f t="shared" si="386"/>
        <v>70.821970631965286</v>
      </c>
      <c r="DC177" s="95">
        <f t="shared" si="387"/>
        <v>92.483680641975297</v>
      </c>
      <c r="DD177" s="95">
        <f t="shared" si="388"/>
        <v>93.544616183285839</v>
      </c>
      <c r="DE177" s="13">
        <f t="shared" si="477"/>
        <v>10.911759604938272</v>
      </c>
      <c r="DF177" s="13">
        <f t="shared" si="478"/>
        <v>13.720944790123456</v>
      </c>
      <c r="DG177" s="13">
        <f t="shared" si="479"/>
        <v>19.955611456790123</v>
      </c>
      <c r="DH177" s="13">
        <f t="shared" si="480"/>
        <v>28.623045007988381</v>
      </c>
      <c r="DI177" s="13">
        <f t="shared" si="389"/>
        <v>39.746745359924027</v>
      </c>
      <c r="DJ177" s="13">
        <f t="shared" si="390"/>
        <v>53.334061907240574</v>
      </c>
      <c r="DK177" s="13">
        <f t="shared" si="391"/>
        <v>69.387789234567904</v>
      </c>
      <c r="DL177" s="13">
        <f t="shared" si="392"/>
        <v>87.909161314339968</v>
      </c>
      <c r="DM177" s="95">
        <f t="shared" si="393"/>
        <v>10.911759604938272</v>
      </c>
      <c r="DN177" s="95">
        <f t="shared" si="394"/>
        <v>13.720944790123456</v>
      </c>
      <c r="DO177" s="95">
        <f t="shared" si="395"/>
        <v>19.955611456790123</v>
      </c>
      <c r="DP177" s="95">
        <f t="shared" si="396"/>
        <v>28.623045007988381</v>
      </c>
      <c r="DQ177" s="95">
        <f t="shared" si="397"/>
        <v>39.746745359924027</v>
      </c>
      <c r="DR177" s="95">
        <f t="shared" si="398"/>
        <v>53.334061907240574</v>
      </c>
      <c r="DS177" s="95">
        <f t="shared" si="399"/>
        <v>69.387789234567904</v>
      </c>
      <c r="DT177" s="95">
        <f t="shared" si="400"/>
        <v>87.909161314339968</v>
      </c>
      <c r="DU177" s="95">
        <f t="shared" si="401"/>
        <v>19.188214710123454</v>
      </c>
      <c r="DV177" s="95">
        <f t="shared" si="402"/>
        <v>13.236579134419753</v>
      </c>
      <c r="DW177" s="95">
        <f t="shared" si="403"/>
        <v>14.632215763753084</v>
      </c>
      <c r="DX177" s="95">
        <f t="shared" si="404"/>
        <v>17.909545981624159</v>
      </c>
      <c r="DY177" s="95">
        <f t="shared" si="405"/>
        <v>22.671827697824526</v>
      </c>
      <c r="DZ177" s="95">
        <f t="shared" si="406"/>
        <v>28.739848531737497</v>
      </c>
      <c r="EA177" s="95">
        <f t="shared" si="407"/>
        <v>36.035836178330861</v>
      </c>
      <c r="EB177" s="95">
        <f t="shared" si="408"/>
        <v>44.523143886886103</v>
      </c>
      <c r="EC177" s="95">
        <f t="shared" si="409"/>
        <v>19.188214710123457</v>
      </c>
      <c r="ED177" s="95">
        <f t="shared" si="410"/>
        <v>13.236579134419751</v>
      </c>
      <c r="EE177" s="95">
        <f t="shared" si="411"/>
        <v>14.632215763753084</v>
      </c>
      <c r="EF177" s="95">
        <f t="shared" si="412"/>
        <v>17.909545981624159</v>
      </c>
      <c r="EG177" s="95">
        <f t="shared" si="413"/>
        <v>22.671827697824526</v>
      </c>
      <c r="EH177" s="95">
        <f t="shared" si="414"/>
        <v>28.739848531737501</v>
      </c>
      <c r="EI177" s="95">
        <f t="shared" si="415"/>
        <v>36.035836178330861</v>
      </c>
      <c r="EJ177" s="95">
        <f t="shared" si="416"/>
        <v>44.523143886886103</v>
      </c>
      <c r="EK177" s="95">
        <f t="shared" si="417"/>
        <v>19.188214710123457</v>
      </c>
      <c r="EL177" s="95">
        <f t="shared" si="418"/>
        <v>13.236579134419751</v>
      </c>
      <c r="EM177" s="95">
        <f t="shared" si="419"/>
        <v>14.632215763753084</v>
      </c>
      <c r="EN177" s="95">
        <f t="shared" si="420"/>
        <v>17.909545981624159</v>
      </c>
      <c r="EO177" s="95">
        <f t="shared" si="421"/>
        <v>22.671827697824526</v>
      </c>
      <c r="EP177" s="95">
        <f t="shared" si="422"/>
        <v>28.739848531737501</v>
      </c>
      <c r="EQ177" s="95">
        <f t="shared" si="423"/>
        <v>36.035836178330861</v>
      </c>
      <c r="ER177" s="95">
        <f t="shared" si="424"/>
        <v>44.523143886886103</v>
      </c>
      <c r="ES177" s="95">
        <f t="shared" si="425"/>
        <v>1</v>
      </c>
      <c r="ET177" s="95">
        <f t="shared" si="426"/>
        <v>1</v>
      </c>
      <c r="EU177" s="95">
        <f t="shared" si="427"/>
        <v>1</v>
      </c>
      <c r="EV177" s="95">
        <f t="shared" si="428"/>
        <v>1</v>
      </c>
      <c r="EW177" s="95">
        <f t="shared" si="429"/>
        <v>1</v>
      </c>
      <c r="EX177" s="95">
        <f t="shared" si="430"/>
        <v>1</v>
      </c>
      <c r="EY177" s="95">
        <f t="shared" si="431"/>
        <v>1</v>
      </c>
      <c r="EZ177" s="95">
        <f t="shared" si="432"/>
        <v>1</v>
      </c>
      <c r="FA177" s="95">
        <f t="shared" si="433"/>
        <v>0.99999999999999989</v>
      </c>
      <c r="FB177" s="95">
        <f t="shared" si="434"/>
        <v>1</v>
      </c>
      <c r="FC177" s="95">
        <f t="shared" si="435"/>
        <v>1</v>
      </c>
      <c r="FD177" s="95">
        <f t="shared" si="436"/>
        <v>1</v>
      </c>
      <c r="FE177" s="95">
        <f t="shared" si="437"/>
        <v>1</v>
      </c>
      <c r="FF177" s="95">
        <f t="shared" si="438"/>
        <v>1</v>
      </c>
      <c r="FG177" s="95">
        <f t="shared" si="439"/>
        <v>1</v>
      </c>
      <c r="FH177" s="95">
        <f t="shared" si="440"/>
        <v>1</v>
      </c>
      <c r="FI177" s="95">
        <f t="shared" si="441"/>
        <v>1</v>
      </c>
      <c r="FJ177" s="95">
        <f t="shared" si="442"/>
        <v>1</v>
      </c>
      <c r="FK177" s="95">
        <f t="shared" si="443"/>
        <v>1</v>
      </c>
      <c r="FL177" s="95">
        <f t="shared" si="444"/>
        <v>1</v>
      </c>
      <c r="FM177" s="95">
        <f t="shared" si="445"/>
        <v>1</v>
      </c>
      <c r="FN177" s="95">
        <f t="shared" si="446"/>
        <v>1</v>
      </c>
      <c r="FO177" s="95">
        <f t="shared" si="447"/>
        <v>1</v>
      </c>
      <c r="FP177" s="95">
        <f t="shared" si="448"/>
        <v>1</v>
      </c>
      <c r="FQ177" s="115">
        <f t="shared" si="449"/>
        <v>4.9436210676292029</v>
      </c>
      <c r="FR177" s="115">
        <f t="shared" si="450"/>
        <v>4.2114891313049956</v>
      </c>
      <c r="FS177" s="115">
        <f t="shared" si="451"/>
        <v>4.3360223738790573</v>
      </c>
      <c r="FT177" s="115">
        <f t="shared" si="452"/>
        <v>4.4850214402559994</v>
      </c>
      <c r="FU177" s="115">
        <f t="shared" si="453"/>
        <v>4.6051463446161884</v>
      </c>
      <c r="FV177" s="115">
        <f t="shared" si="454"/>
        <v>4.6939395725929236</v>
      </c>
      <c r="FW177" s="115">
        <f t="shared" si="455"/>
        <v>4.7586046737352614</v>
      </c>
      <c r="FX177" s="115">
        <f t="shared" si="456"/>
        <v>4.9636723263372708</v>
      </c>
      <c r="FY177" s="90"/>
      <c r="FZ177" s="90">
        <f t="shared" si="481"/>
        <v>4.2114891313049956</v>
      </c>
      <c r="GC177" s="102"/>
      <c r="GE177" s="103"/>
      <c r="GF177" s="103"/>
      <c r="GG177" s="103"/>
      <c r="GI177" s="105"/>
      <c r="GJ177" s="105"/>
      <c r="GK177" s="105"/>
      <c r="HU177" s="106"/>
      <c r="HV177" s="106"/>
      <c r="HW177" s="106"/>
      <c r="HX177" s="106"/>
      <c r="HY177" s="106"/>
      <c r="HZ177" s="106"/>
      <c r="IA177" s="106"/>
      <c r="IC177" s="103"/>
      <c r="IE177" s="107"/>
      <c r="IG177" s="107"/>
      <c r="IH177" s="107"/>
      <c r="II177" s="107"/>
      <c r="IJ177" s="103"/>
      <c r="IL177" s="107"/>
      <c r="IM177" s="110"/>
      <c r="IN177" s="107"/>
      <c r="IP177" s="107"/>
      <c r="IQ177" s="103"/>
      <c r="IR177" s="108"/>
      <c r="IS177" s="107"/>
      <c r="IT177" s="107"/>
      <c r="IU177" s="107"/>
      <c r="IV177" s="107"/>
      <c r="IW177" s="107"/>
      <c r="IX177" s="103"/>
      <c r="IY177" s="107"/>
      <c r="IZ177" s="106"/>
      <c r="JA177" s="106"/>
      <c r="JB177" s="106"/>
      <c r="JC177" s="106"/>
      <c r="JD177" s="106"/>
      <c r="JE177" s="106"/>
      <c r="JF177" s="106"/>
    </row>
    <row r="178" spans="1:266" s="27" customFormat="1" ht="13.8" x14ac:dyDescent="0.3">
      <c r="A178" s="122"/>
      <c r="B178" s="122"/>
      <c r="C178" s="122"/>
      <c r="D178" s="122"/>
      <c r="E178" s="96"/>
      <c r="G178" s="122"/>
      <c r="H178" s="96"/>
      <c r="I178" s="96"/>
      <c r="J178" s="96"/>
      <c r="K178" s="96"/>
      <c r="M178" s="100"/>
      <c r="N178" s="100"/>
      <c r="O178" s="100"/>
      <c r="P178" s="100"/>
      <c r="Q178" s="100"/>
      <c r="R178" s="100"/>
      <c r="S178" s="101"/>
      <c r="T178" s="100"/>
      <c r="U178" s="122"/>
      <c r="V178" s="96"/>
      <c r="W178" s="96"/>
      <c r="X178" s="118">
        <v>9.5</v>
      </c>
      <c r="Y178" s="118">
        <v>10</v>
      </c>
      <c r="Z178" s="40">
        <v>1.7999999999999999E-2</v>
      </c>
      <c r="AA178" s="40">
        <v>10000000</v>
      </c>
      <c r="AB178" s="40">
        <v>10000000</v>
      </c>
      <c r="AC178" s="98">
        <v>3900000</v>
      </c>
      <c r="AD178" s="42">
        <v>0.33</v>
      </c>
      <c r="AE178" s="42">
        <v>0.33</v>
      </c>
      <c r="AF178" s="41">
        <v>1.7999999999999999E-2</v>
      </c>
      <c r="AG178" s="40">
        <v>10000000</v>
      </c>
      <c r="AH178" s="40">
        <v>10000000</v>
      </c>
      <c r="AI178" s="98">
        <v>3900000</v>
      </c>
      <c r="AJ178" s="42">
        <v>0.33</v>
      </c>
      <c r="AK178" s="42">
        <v>0.33</v>
      </c>
      <c r="AL178" s="42">
        <f>AL157</f>
        <v>0.2006</v>
      </c>
      <c r="AM178" s="40">
        <v>6000</v>
      </c>
      <c r="AN178" s="40">
        <f>AN157</f>
        <v>10000</v>
      </c>
      <c r="AO178" s="40">
        <f>AO157</f>
        <v>10000</v>
      </c>
      <c r="AP178" s="42">
        <v>0.03</v>
      </c>
      <c r="AQ178" s="42">
        <v>0.03</v>
      </c>
      <c r="AR178" s="4">
        <f t="shared" si="457"/>
        <v>0.21860000000000002</v>
      </c>
      <c r="AS178" s="11">
        <f t="shared" si="458"/>
        <v>0.95</v>
      </c>
      <c r="AT178" s="15">
        <f t="shared" si="459"/>
        <v>4826.322971608126</v>
      </c>
      <c r="AU178" s="19">
        <f t="shared" si="460"/>
        <v>0.19996166295283049</v>
      </c>
      <c r="AV178" s="13">
        <f t="shared" si="461"/>
        <v>0.5</v>
      </c>
      <c r="AW178" s="11">
        <f t="shared" si="462"/>
        <v>1</v>
      </c>
      <c r="AX178" s="11">
        <f t="shared" si="463"/>
        <v>0.8911</v>
      </c>
      <c r="AY178" s="11">
        <f t="shared" si="464"/>
        <v>201997.53114128605</v>
      </c>
      <c r="AZ178" s="11">
        <f t="shared" si="465"/>
        <v>1</v>
      </c>
      <c r="BA178" s="11">
        <f t="shared" si="466"/>
        <v>0.34752899999999998</v>
      </c>
      <c r="BB178" s="11">
        <f t="shared" si="467"/>
        <v>1.025058</v>
      </c>
      <c r="BC178" s="11">
        <f t="shared" si="468"/>
        <v>0.99909999999999999</v>
      </c>
      <c r="BD178" s="11">
        <f t="shared" si="469"/>
        <v>0.8911</v>
      </c>
      <c r="BE178" s="11">
        <f t="shared" si="470"/>
        <v>201997.53114128605</v>
      </c>
      <c r="BF178" s="11">
        <f t="shared" si="471"/>
        <v>1</v>
      </c>
      <c r="BG178" s="11">
        <f t="shared" si="472"/>
        <v>0.34752899999999998</v>
      </c>
      <c r="BH178" s="11">
        <f t="shared" si="473"/>
        <v>1.025058</v>
      </c>
      <c r="BI178" s="121">
        <f t="shared" si="364"/>
        <v>3.61</v>
      </c>
      <c r="BJ178" s="121">
        <f>16*X178^2/(3*(BJ159^2+1)*Y178^2)</f>
        <v>0.96266666666666667</v>
      </c>
      <c r="BK178" s="121">
        <f>16*X178^2/(3*(BK159^2+1)*Y178^2)</f>
        <v>0.48133333333333334</v>
      </c>
      <c r="BL178" s="121">
        <f>16*X178^2/(3*(BL159^2+1)*Y178^2)</f>
        <v>0.28313725490196079</v>
      </c>
      <c r="BM178" s="121">
        <f>16*X178^2/(3*(BM159^2+1)*Y178^2)</f>
        <v>0.18512820512820513</v>
      </c>
      <c r="BN178" s="121">
        <f>16*X178^2/(3*(BN159^2+1)*Y178^2)</f>
        <v>0.13009009009009009</v>
      </c>
      <c r="BO178" s="121">
        <f>16*X178^2/(3*(BO159^2+1)*Y178^2)</f>
        <v>9.6266666666666667E-2</v>
      </c>
      <c r="BP178" s="121">
        <f>16*X178^2/(3*(BP159^2+1)*Y178^2)</f>
        <v>7.4051282051282058E-2</v>
      </c>
      <c r="BQ178" s="121">
        <f t="shared" si="474"/>
        <v>1.3333333333333333</v>
      </c>
      <c r="BR178" s="121">
        <f t="shared" si="474"/>
        <v>1.3333333333333333</v>
      </c>
      <c r="BS178" s="121">
        <f t="shared" si="474"/>
        <v>1.3333333333333333</v>
      </c>
      <c r="BT178" s="121">
        <f t="shared" si="474"/>
        <v>1.3333333333333333</v>
      </c>
      <c r="BU178" s="121">
        <f t="shared" si="474"/>
        <v>1.3333333333333333</v>
      </c>
      <c r="BV178" s="121">
        <f t="shared" si="474"/>
        <v>1.3333333333333333</v>
      </c>
      <c r="BW178" s="121">
        <f t="shared" si="474"/>
        <v>1.3333333333333333</v>
      </c>
      <c r="BX178" s="121">
        <f t="shared" si="474"/>
        <v>1.3333333333333333</v>
      </c>
      <c r="BY178" s="121">
        <f t="shared" si="475"/>
        <v>4.43213296398892</v>
      </c>
      <c r="BZ178" s="121">
        <f>(BZ159^4+6*BZ159^2+1)/(BZ159^2+1)*(Y178^2/X178^2)</f>
        <v>9.0858725761772856</v>
      </c>
      <c r="CA178" s="121">
        <f>(CA159^4+6*CA159^2+1)/(CA159^2+1)*(Y178^2/X178^2)</f>
        <v>15.069252077562327</v>
      </c>
      <c r="CB178" s="121">
        <f>(CB159^4+6*CB159^2+1)/(CB159^2+1)*(Y178^2/X178^2)</f>
        <v>23.007984357177776</v>
      </c>
      <c r="CC178" s="121">
        <f>(CC159^4+6*CC159^2+1)/(CC159^2+1)*(Y178^2/X178^2)</f>
        <v>33.070530577455791</v>
      </c>
      <c r="CD178" s="121">
        <f>(CD159^4+6*CD159^2+1)/(CD159^2+1)*(Y178^2/X178^2)</f>
        <v>45.309575503481327</v>
      </c>
      <c r="CE178" s="121">
        <f>(CE159^4+6*CE159^2+1)/(CE159^2+1)*(Y178^2/X178^2)</f>
        <v>59.745152354570642</v>
      </c>
      <c r="CF178" s="121">
        <f>(CF159^4+6*CF159^2+1)/(CF159^2+1)*(Y178^2/X178^2)</f>
        <v>76.386106967824432</v>
      </c>
      <c r="CG178" s="121">
        <f t="shared" si="476"/>
        <v>0.90249999999999997</v>
      </c>
      <c r="CH178" s="121">
        <f t="shared" si="366"/>
        <v>0.24066666666666667</v>
      </c>
      <c r="CI178" s="121">
        <f t="shared" si="367"/>
        <v>0.12033333333333333</v>
      </c>
      <c r="CJ178" s="121">
        <f t="shared" si="368"/>
        <v>7.0784313725490197E-2</v>
      </c>
      <c r="CK178" s="121">
        <f t="shared" si="369"/>
        <v>4.6282051282051283E-2</v>
      </c>
      <c r="CL178" s="121">
        <f t="shared" si="370"/>
        <v>3.2522522522522523E-2</v>
      </c>
      <c r="CM178" s="121">
        <f t="shared" si="371"/>
        <v>2.4066666666666667E-2</v>
      </c>
      <c r="CN178" s="121">
        <f t="shared" si="372"/>
        <v>7.4051282051282058E-2</v>
      </c>
      <c r="CO178" s="95">
        <f t="shared" si="373"/>
        <v>9.4089365429362886</v>
      </c>
      <c r="CP178" s="95">
        <f t="shared" si="374"/>
        <v>15.474612997229917</v>
      </c>
      <c r="CQ178" s="95">
        <f t="shared" si="375"/>
        <v>23.383360919667588</v>
      </c>
      <c r="CR178" s="95">
        <f t="shared" si="376"/>
        <v>34.01760898875672</v>
      </c>
      <c r="CS178" s="95">
        <f t="shared" si="377"/>
        <v>47.545818366929474</v>
      </c>
      <c r="CT178" s="95">
        <f t="shared" si="378"/>
        <v>64.020673819270797</v>
      </c>
      <c r="CU178" s="95">
        <f t="shared" si="379"/>
        <v>83.462208565096958</v>
      </c>
      <c r="CV178" s="95">
        <f t="shared" si="380"/>
        <v>84.106926336245479</v>
      </c>
      <c r="CW178" s="95">
        <f t="shared" si="381"/>
        <v>9.4089365429362886</v>
      </c>
      <c r="CX178" s="95">
        <f t="shared" si="382"/>
        <v>15.474612997229917</v>
      </c>
      <c r="CY178" s="95">
        <f t="shared" si="383"/>
        <v>23.383360919667588</v>
      </c>
      <c r="CZ178" s="95">
        <f t="shared" si="384"/>
        <v>34.01760898875672</v>
      </c>
      <c r="DA178" s="95">
        <f t="shared" si="385"/>
        <v>47.545818366929474</v>
      </c>
      <c r="DB178" s="95">
        <f t="shared" si="386"/>
        <v>64.020673819270797</v>
      </c>
      <c r="DC178" s="95">
        <f t="shared" si="387"/>
        <v>83.462208565096958</v>
      </c>
      <c r="DD178" s="95">
        <f t="shared" si="388"/>
        <v>84.106926336245479</v>
      </c>
      <c r="DE178" s="13">
        <f t="shared" si="477"/>
        <v>10.775620963988921</v>
      </c>
      <c r="DF178" s="13">
        <f t="shared" si="478"/>
        <v>12.782027242843952</v>
      </c>
      <c r="DG178" s="13">
        <f t="shared" si="479"/>
        <v>18.284073410895658</v>
      </c>
      <c r="DH178" s="13">
        <f t="shared" si="480"/>
        <v>26.024609612079736</v>
      </c>
      <c r="DI178" s="13">
        <f t="shared" si="389"/>
        <v>35.989146782583994</v>
      </c>
      <c r="DJ178" s="13">
        <f t="shared" si="390"/>
        <v>48.173153593571413</v>
      </c>
      <c r="DK178" s="13">
        <f t="shared" si="391"/>
        <v>62.574907021237308</v>
      </c>
      <c r="DL178" s="13">
        <f t="shared" si="392"/>
        <v>79.193646249875712</v>
      </c>
      <c r="DM178" s="95">
        <f t="shared" si="393"/>
        <v>10.775620963988921</v>
      </c>
      <c r="DN178" s="95">
        <f t="shared" si="394"/>
        <v>12.782027242843952</v>
      </c>
      <c r="DO178" s="95">
        <f t="shared" si="395"/>
        <v>18.284073410895658</v>
      </c>
      <c r="DP178" s="95">
        <f t="shared" si="396"/>
        <v>26.024609612079736</v>
      </c>
      <c r="DQ178" s="95">
        <f t="shared" si="397"/>
        <v>35.989146782583994</v>
      </c>
      <c r="DR178" s="95">
        <f t="shared" si="398"/>
        <v>48.173153593571413</v>
      </c>
      <c r="DS178" s="95">
        <f t="shared" si="399"/>
        <v>62.574907021237308</v>
      </c>
      <c r="DT178" s="95">
        <f t="shared" si="400"/>
        <v>79.193646249875712</v>
      </c>
      <c r="DU178" s="95">
        <f t="shared" si="401"/>
        <v>19.125131875789474</v>
      </c>
      <c r="DV178" s="95">
        <f t="shared" si="402"/>
        <v>12.801511032701754</v>
      </c>
      <c r="DW178" s="95">
        <f t="shared" si="403"/>
        <v>13.857671836350875</v>
      </c>
      <c r="DX178" s="95">
        <f t="shared" si="404"/>
        <v>16.705503775351179</v>
      </c>
      <c r="DY178" s="95">
        <f t="shared" si="405"/>
        <v>20.930661729845323</v>
      </c>
      <c r="DZ178" s="95">
        <f t="shared" si="406"/>
        <v>26.348428124615992</v>
      </c>
      <c r="EA178" s="95">
        <f t="shared" si="407"/>
        <v>32.878937321375432</v>
      </c>
      <c r="EB178" s="95">
        <f t="shared" si="408"/>
        <v>40.484618240435168</v>
      </c>
      <c r="EC178" s="95">
        <f t="shared" si="409"/>
        <v>19.125131875789474</v>
      </c>
      <c r="ED178" s="95">
        <f t="shared" si="410"/>
        <v>12.801511032701754</v>
      </c>
      <c r="EE178" s="95">
        <f t="shared" si="411"/>
        <v>13.857671836350875</v>
      </c>
      <c r="EF178" s="95">
        <f t="shared" si="412"/>
        <v>16.705503775351179</v>
      </c>
      <c r="EG178" s="95">
        <f t="shared" si="413"/>
        <v>20.930661729845323</v>
      </c>
      <c r="EH178" s="95">
        <f t="shared" si="414"/>
        <v>26.348428124615992</v>
      </c>
      <c r="EI178" s="95">
        <f t="shared" si="415"/>
        <v>32.878937321375439</v>
      </c>
      <c r="EJ178" s="95">
        <f t="shared" si="416"/>
        <v>40.484618240435175</v>
      </c>
      <c r="EK178" s="95">
        <f t="shared" si="417"/>
        <v>19.125131875789474</v>
      </c>
      <c r="EL178" s="95">
        <f t="shared" si="418"/>
        <v>12.801511032701754</v>
      </c>
      <c r="EM178" s="95">
        <f t="shared" si="419"/>
        <v>13.857671836350875</v>
      </c>
      <c r="EN178" s="95">
        <f t="shared" si="420"/>
        <v>16.705503775351179</v>
      </c>
      <c r="EO178" s="95">
        <f t="shared" si="421"/>
        <v>20.930661729845323</v>
      </c>
      <c r="EP178" s="95">
        <f t="shared" si="422"/>
        <v>26.348428124615992</v>
      </c>
      <c r="EQ178" s="95">
        <f t="shared" si="423"/>
        <v>32.878937321375439</v>
      </c>
      <c r="ER178" s="95">
        <f t="shared" si="424"/>
        <v>40.484618240435175</v>
      </c>
      <c r="ES178" s="95">
        <f t="shared" si="425"/>
        <v>1</v>
      </c>
      <c r="ET178" s="95">
        <f t="shared" si="426"/>
        <v>1</v>
      </c>
      <c r="EU178" s="95">
        <f t="shared" si="427"/>
        <v>1</v>
      </c>
      <c r="EV178" s="95">
        <f t="shared" si="428"/>
        <v>1</v>
      </c>
      <c r="EW178" s="95">
        <f t="shared" si="429"/>
        <v>1</v>
      </c>
      <c r="EX178" s="95">
        <f t="shared" si="430"/>
        <v>1</v>
      </c>
      <c r="EY178" s="95">
        <f t="shared" si="431"/>
        <v>1</v>
      </c>
      <c r="EZ178" s="95">
        <f t="shared" si="432"/>
        <v>1</v>
      </c>
      <c r="FA178" s="95">
        <f t="shared" si="433"/>
        <v>1</v>
      </c>
      <c r="FB178" s="95">
        <f t="shared" si="434"/>
        <v>1</v>
      </c>
      <c r="FC178" s="95">
        <f t="shared" si="435"/>
        <v>1</v>
      </c>
      <c r="FD178" s="95">
        <f t="shared" si="436"/>
        <v>1</v>
      </c>
      <c r="FE178" s="95">
        <f t="shared" si="437"/>
        <v>1</v>
      </c>
      <c r="FF178" s="95">
        <f t="shared" si="438"/>
        <v>1</v>
      </c>
      <c r="FG178" s="95">
        <f t="shared" si="439"/>
        <v>0.99999999999999989</v>
      </c>
      <c r="FH178" s="95">
        <f t="shared" si="440"/>
        <v>0.99999999999999989</v>
      </c>
      <c r="FI178" s="95">
        <f t="shared" si="441"/>
        <v>1</v>
      </c>
      <c r="FJ178" s="95">
        <f t="shared" si="442"/>
        <v>1</v>
      </c>
      <c r="FK178" s="95">
        <f t="shared" si="443"/>
        <v>1</v>
      </c>
      <c r="FL178" s="95">
        <f t="shared" si="444"/>
        <v>1</v>
      </c>
      <c r="FM178" s="95">
        <f t="shared" si="445"/>
        <v>1</v>
      </c>
      <c r="FN178" s="95">
        <f t="shared" si="446"/>
        <v>1</v>
      </c>
      <c r="FO178" s="95">
        <f t="shared" si="447"/>
        <v>1</v>
      </c>
      <c r="FP178" s="95">
        <f t="shared" si="448"/>
        <v>1</v>
      </c>
      <c r="FQ178" s="115">
        <f t="shared" si="449"/>
        <v>5.0519190753519716</v>
      </c>
      <c r="FR178" s="115">
        <f t="shared" si="450"/>
        <v>4.1757573220142623</v>
      </c>
      <c r="FS178" s="115">
        <f t="shared" si="451"/>
        <v>4.288027620251543</v>
      </c>
      <c r="FT178" s="115">
        <f t="shared" si="452"/>
        <v>4.4409728865620961</v>
      </c>
      <c r="FU178" s="115">
        <f t="shared" si="453"/>
        <v>4.5682103610259821</v>
      </c>
      <c r="FV178" s="115">
        <f t="shared" si="454"/>
        <v>4.6637015647592763</v>
      </c>
      <c r="FW178" s="115">
        <f t="shared" si="455"/>
        <v>4.7338797746733317</v>
      </c>
      <c r="FX178" s="115">
        <f t="shared" si="456"/>
        <v>4.9551181463046685</v>
      </c>
      <c r="FY178" s="90"/>
      <c r="FZ178" s="90">
        <f t="shared" si="481"/>
        <v>4.1757573220142623</v>
      </c>
      <c r="GC178" s="102"/>
      <c r="GE178" s="103"/>
      <c r="GF178" s="103"/>
      <c r="GG178" s="103"/>
      <c r="GI178" s="105"/>
      <c r="GJ178" s="105"/>
      <c r="GK178" s="105"/>
      <c r="HU178" s="106"/>
      <c r="HV178" s="106"/>
      <c r="HW178" s="106"/>
      <c r="HX178" s="106"/>
      <c r="HY178" s="106"/>
      <c r="HZ178" s="106"/>
      <c r="IA178" s="106"/>
      <c r="IC178" s="103"/>
      <c r="ID178" s="107"/>
      <c r="IE178" s="107"/>
      <c r="IF178" s="107"/>
      <c r="IG178" s="107"/>
      <c r="IH178" s="107"/>
      <c r="II178" s="107"/>
      <c r="IJ178" s="103"/>
      <c r="IK178" s="108"/>
      <c r="IL178" s="107"/>
      <c r="IN178" s="107"/>
      <c r="IO178" s="107"/>
      <c r="IP178" s="107"/>
      <c r="IQ178" s="103"/>
      <c r="IR178" s="108"/>
      <c r="IS178" s="107"/>
      <c r="IT178" s="108"/>
      <c r="IU178" s="107"/>
      <c r="IV178" s="108"/>
      <c r="IW178" s="107"/>
      <c r="IY178" s="107"/>
      <c r="IZ178" s="106"/>
      <c r="JA178" s="106"/>
      <c r="JB178" s="106"/>
      <c r="JC178" s="106"/>
      <c r="JD178" s="106"/>
      <c r="JE178" s="106"/>
      <c r="JF178" s="106"/>
    </row>
    <row r="179" spans="1:266" s="27" customFormat="1" ht="13.8" x14ac:dyDescent="0.3">
      <c r="A179" s="122"/>
      <c r="B179" s="122"/>
      <c r="C179" s="122"/>
      <c r="D179" s="122"/>
      <c r="E179" s="122"/>
      <c r="H179" s="122"/>
      <c r="I179" s="122"/>
      <c r="J179" s="122"/>
      <c r="K179" s="122"/>
      <c r="M179" s="100"/>
      <c r="N179" s="100"/>
      <c r="O179" s="100"/>
      <c r="P179" s="100"/>
      <c r="Q179" s="100"/>
      <c r="R179" s="100"/>
      <c r="S179" s="101"/>
      <c r="T179" s="100"/>
      <c r="U179" s="122"/>
      <c r="V179" s="122"/>
      <c r="X179" s="118">
        <v>10</v>
      </c>
      <c r="Y179" s="118">
        <v>10</v>
      </c>
      <c r="Z179" s="40">
        <v>1.7999999999999999E-2</v>
      </c>
      <c r="AA179" s="40">
        <v>10000000</v>
      </c>
      <c r="AB179" s="40">
        <v>10000000</v>
      </c>
      <c r="AC179" s="98">
        <v>3900000</v>
      </c>
      <c r="AD179" s="42">
        <v>0.33</v>
      </c>
      <c r="AE179" s="42">
        <v>0.33</v>
      </c>
      <c r="AF179" s="41">
        <v>1.7999999999999999E-2</v>
      </c>
      <c r="AG179" s="40">
        <v>10000000</v>
      </c>
      <c r="AH179" s="40">
        <v>10000000</v>
      </c>
      <c r="AI179" s="98">
        <v>3900000</v>
      </c>
      <c r="AJ179" s="42">
        <v>0.33</v>
      </c>
      <c r="AK179" s="42">
        <v>0.33</v>
      </c>
      <c r="AL179" s="42">
        <f>AL157</f>
        <v>0.2006</v>
      </c>
      <c r="AM179" s="40">
        <v>6000</v>
      </c>
      <c r="AN179" s="40">
        <f>AN157</f>
        <v>10000</v>
      </c>
      <c r="AO179" s="40">
        <f>AO157</f>
        <v>10000</v>
      </c>
      <c r="AP179" s="42">
        <v>0.03</v>
      </c>
      <c r="AQ179" s="42">
        <v>0.03</v>
      </c>
      <c r="AR179" s="4">
        <f t="shared" si="457"/>
        <v>0.21860000000000002</v>
      </c>
      <c r="AS179" s="11">
        <f t="shared" si="458"/>
        <v>1</v>
      </c>
      <c r="AT179" s="15">
        <f t="shared" si="459"/>
        <v>4826.322971608126</v>
      </c>
      <c r="AU179" s="19">
        <f t="shared" si="460"/>
        <v>0.19996166295283049</v>
      </c>
      <c r="AV179" s="13">
        <f t="shared" si="461"/>
        <v>0.5</v>
      </c>
      <c r="AW179" s="11">
        <f t="shared" si="462"/>
        <v>1</v>
      </c>
      <c r="AX179" s="11">
        <f t="shared" si="463"/>
        <v>0.8911</v>
      </c>
      <c r="AY179" s="11">
        <f t="shared" si="464"/>
        <v>201997.53114128605</v>
      </c>
      <c r="AZ179" s="11">
        <f t="shared" si="465"/>
        <v>1</v>
      </c>
      <c r="BA179" s="11">
        <f t="shared" si="466"/>
        <v>0.34752899999999998</v>
      </c>
      <c r="BB179" s="11">
        <f t="shared" si="467"/>
        <v>1.025058</v>
      </c>
      <c r="BC179" s="11">
        <f t="shared" si="468"/>
        <v>0.99909999999999999</v>
      </c>
      <c r="BD179" s="11">
        <f t="shared" si="469"/>
        <v>0.8911</v>
      </c>
      <c r="BE179" s="11">
        <f t="shared" si="470"/>
        <v>201997.53114128605</v>
      </c>
      <c r="BF179" s="11">
        <f t="shared" si="471"/>
        <v>1</v>
      </c>
      <c r="BG179" s="11">
        <f t="shared" si="472"/>
        <v>0.34752899999999998</v>
      </c>
      <c r="BH179" s="11">
        <f t="shared" si="473"/>
        <v>1.025058</v>
      </c>
      <c r="BI179" s="121">
        <f t="shared" si="364"/>
        <v>4</v>
      </c>
      <c r="BJ179" s="121">
        <f>16*X179^2/(3*(BJ159^2+1)*Y179^2)</f>
        <v>1.0666666666666667</v>
      </c>
      <c r="BK179" s="121">
        <f>16*X179^2/(3*(BK159^2+1)*Y179^2)</f>
        <v>0.53333333333333333</v>
      </c>
      <c r="BL179" s="121">
        <f>16*X179^2/(3*(BL159^2+1)*Y179^2)</f>
        <v>0.31372549019607843</v>
      </c>
      <c r="BM179" s="121">
        <f>16*X179^2/(3*(BM159^2+1)*Y179^2)</f>
        <v>0.20512820512820512</v>
      </c>
      <c r="BN179" s="121">
        <f>16*X179^2/(3*(BN159^2+1)*Y179^2)</f>
        <v>0.14414414414414414</v>
      </c>
      <c r="BO179" s="121">
        <f>16*X179^2/(3*(BO159^2+1)*Y179^2)</f>
        <v>0.10666666666666667</v>
      </c>
      <c r="BP179" s="121">
        <f>16*X179^2/(3*(BP159^2+1)*Y179^2)</f>
        <v>8.2051282051282051E-2</v>
      </c>
      <c r="BQ179" s="121">
        <f t="shared" si="474"/>
        <v>1.3333333333333333</v>
      </c>
      <c r="BR179" s="121">
        <f t="shared" si="474"/>
        <v>1.3333333333333333</v>
      </c>
      <c r="BS179" s="121">
        <f t="shared" si="474"/>
        <v>1.3333333333333333</v>
      </c>
      <c r="BT179" s="121">
        <f t="shared" si="474"/>
        <v>1.3333333333333333</v>
      </c>
      <c r="BU179" s="121">
        <f t="shared" si="474"/>
        <v>1.3333333333333333</v>
      </c>
      <c r="BV179" s="121">
        <f t="shared" si="474"/>
        <v>1.3333333333333333</v>
      </c>
      <c r="BW179" s="121">
        <f t="shared" si="474"/>
        <v>1.3333333333333333</v>
      </c>
      <c r="BX179" s="121">
        <f t="shared" si="474"/>
        <v>1.3333333333333333</v>
      </c>
      <c r="BY179" s="121">
        <f t="shared" si="475"/>
        <v>4</v>
      </c>
      <c r="BZ179" s="121">
        <f>(BZ159^4+6*BZ159^2+1)/(BZ159^2+1)*(Y179^2/X179^2)</f>
        <v>8.1999999999999993</v>
      </c>
      <c r="CA179" s="121">
        <f>(CA159^4+6*CA159^2+1)/(CA159^2+1)*(Y179^2/X179^2)</f>
        <v>13.6</v>
      </c>
      <c r="CB179" s="121">
        <f>(CB159^4+6*CB159^2+1)/(CB159^2+1)*(Y179^2/X179^2)</f>
        <v>20.764705882352942</v>
      </c>
      <c r="CC179" s="121">
        <f>(CC159^4+6*CC159^2+1)/(CC159^2+1)*(Y179^2/X179^2)</f>
        <v>29.846153846153847</v>
      </c>
      <c r="CD179" s="121">
        <f>(CD159^4+6*CD159^2+1)/(CD159^2+1)*(Y179^2/X179^2)</f>
        <v>40.891891891891895</v>
      </c>
      <c r="CE179" s="121">
        <f>(CE159^4+6*CE159^2+1)/(CE159^2+1)*(Y179^2/X179^2)</f>
        <v>53.92</v>
      </c>
      <c r="CF179" s="121">
        <f>(CF159^4+6*CF159^2+1)/(CF159^2+1)*(Y179^2/X179^2)</f>
        <v>68.938461538461539</v>
      </c>
      <c r="CG179" s="121">
        <f t="shared" si="476"/>
        <v>1</v>
      </c>
      <c r="CH179" s="121">
        <f t="shared" si="366"/>
        <v>0.26666666666666666</v>
      </c>
      <c r="CI179" s="121">
        <f t="shared" si="367"/>
        <v>0.13333333333333333</v>
      </c>
      <c r="CJ179" s="121">
        <f t="shared" si="368"/>
        <v>7.8431372549019607E-2</v>
      </c>
      <c r="CK179" s="121">
        <f t="shared" si="369"/>
        <v>5.128205128205128E-2</v>
      </c>
      <c r="CL179" s="121">
        <f t="shared" si="370"/>
        <v>3.6036036036036036E-2</v>
      </c>
      <c r="CM179" s="121">
        <f t="shared" si="371"/>
        <v>2.6666666666666668E-2</v>
      </c>
      <c r="CN179" s="121">
        <f t="shared" si="372"/>
        <v>8.2051282051282051E-2</v>
      </c>
      <c r="CO179" s="95">
        <f t="shared" si="373"/>
        <v>8.9267439999999993</v>
      </c>
      <c r="CP179" s="95">
        <f t="shared" si="374"/>
        <v>14.401017</v>
      </c>
      <c r="CQ179" s="95">
        <f t="shared" si="375"/>
        <v>21.538661999999999</v>
      </c>
      <c r="CR179" s="95">
        <f t="shared" si="376"/>
        <v>31.136070882352939</v>
      </c>
      <c r="CS179" s="95">
        <f t="shared" si="377"/>
        <v>43.345279846153844</v>
      </c>
      <c r="CT179" s="95">
        <f t="shared" si="378"/>
        <v>58.213836891891894</v>
      </c>
      <c r="CU179" s="95">
        <f t="shared" si="379"/>
        <v>75.759822</v>
      </c>
      <c r="CV179" s="95">
        <f t="shared" si="380"/>
        <v>76.049179788461544</v>
      </c>
      <c r="CW179" s="95">
        <f t="shared" si="381"/>
        <v>8.9267439999999993</v>
      </c>
      <c r="CX179" s="95">
        <f t="shared" si="382"/>
        <v>14.401017</v>
      </c>
      <c r="CY179" s="95">
        <f t="shared" si="383"/>
        <v>21.538661999999999</v>
      </c>
      <c r="CZ179" s="95">
        <f t="shared" si="384"/>
        <v>31.136070882352939</v>
      </c>
      <c r="DA179" s="95">
        <f t="shared" si="385"/>
        <v>43.345279846153844</v>
      </c>
      <c r="DB179" s="95">
        <f t="shared" si="386"/>
        <v>58.213836891891894</v>
      </c>
      <c r="DC179" s="95">
        <f t="shared" si="387"/>
        <v>75.759822</v>
      </c>
      <c r="DD179" s="95">
        <f t="shared" si="388"/>
        <v>76.049179788461544</v>
      </c>
      <c r="DE179" s="13">
        <f t="shared" si="477"/>
        <v>10.733487999999999</v>
      </c>
      <c r="DF179" s="13">
        <f t="shared" si="478"/>
        <v>12.000154666666667</v>
      </c>
      <c r="DG179" s="13">
        <f t="shared" si="479"/>
        <v>16.866821333333334</v>
      </c>
      <c r="DH179" s="13">
        <f t="shared" si="480"/>
        <v>23.811919372549021</v>
      </c>
      <c r="DI179" s="13">
        <f t="shared" si="389"/>
        <v>32.784770051282052</v>
      </c>
      <c r="DJ179" s="13">
        <f t="shared" si="390"/>
        <v>43.769524036036039</v>
      </c>
      <c r="DK179" s="13">
        <f t="shared" si="391"/>
        <v>56.760154666666665</v>
      </c>
      <c r="DL179" s="13">
        <f t="shared" si="392"/>
        <v>71.754000820512815</v>
      </c>
      <c r="DM179" s="95">
        <f t="shared" si="393"/>
        <v>10.733487999999999</v>
      </c>
      <c r="DN179" s="95">
        <f t="shared" si="394"/>
        <v>12.000154666666667</v>
      </c>
      <c r="DO179" s="95">
        <f t="shared" si="395"/>
        <v>16.866821333333334</v>
      </c>
      <c r="DP179" s="95">
        <f t="shared" si="396"/>
        <v>23.811919372549021</v>
      </c>
      <c r="DQ179" s="95">
        <f t="shared" si="397"/>
        <v>32.784770051282052</v>
      </c>
      <c r="DR179" s="95">
        <f t="shared" si="398"/>
        <v>43.769524036036039</v>
      </c>
      <c r="DS179" s="95">
        <f t="shared" si="399"/>
        <v>56.760154666666665</v>
      </c>
      <c r="DT179" s="95">
        <f t="shared" si="400"/>
        <v>71.754000820512815</v>
      </c>
      <c r="DU179" s="95">
        <f t="shared" si="401"/>
        <v>19.10560864</v>
      </c>
      <c r="DV179" s="95">
        <f t="shared" si="402"/>
        <v>12.439213173333332</v>
      </c>
      <c r="DW179" s="95">
        <f t="shared" si="403"/>
        <v>13.200956906666665</v>
      </c>
      <c r="DX179" s="95">
        <f t="shared" si="404"/>
        <v>15.680205073679353</v>
      </c>
      <c r="DY179" s="95">
        <f t="shared" si="405"/>
        <v>19.44584327510848</v>
      </c>
      <c r="DZ179" s="95">
        <f t="shared" si="406"/>
        <v>24.307909489281712</v>
      </c>
      <c r="EA179" s="95">
        <f t="shared" si="407"/>
        <v>30.184543893333331</v>
      </c>
      <c r="EB179" s="95">
        <f t="shared" si="408"/>
        <v>37.037294858540427</v>
      </c>
      <c r="EC179" s="95">
        <f t="shared" si="409"/>
        <v>19.10560864</v>
      </c>
      <c r="ED179" s="95">
        <f t="shared" si="410"/>
        <v>12.439213173333332</v>
      </c>
      <c r="EE179" s="95">
        <f t="shared" si="411"/>
        <v>13.200956906666665</v>
      </c>
      <c r="EF179" s="95">
        <f t="shared" si="412"/>
        <v>15.680205073679353</v>
      </c>
      <c r="EG179" s="95">
        <f t="shared" si="413"/>
        <v>19.44584327510848</v>
      </c>
      <c r="EH179" s="95">
        <f t="shared" si="414"/>
        <v>24.307909489281712</v>
      </c>
      <c r="EI179" s="95">
        <f t="shared" si="415"/>
        <v>30.184543893333331</v>
      </c>
      <c r="EJ179" s="95">
        <f t="shared" si="416"/>
        <v>37.037294858540427</v>
      </c>
      <c r="EK179" s="95">
        <f t="shared" si="417"/>
        <v>19.10560864</v>
      </c>
      <c r="EL179" s="95">
        <f t="shared" si="418"/>
        <v>12.439213173333332</v>
      </c>
      <c r="EM179" s="95">
        <f t="shared" si="419"/>
        <v>13.200956906666665</v>
      </c>
      <c r="EN179" s="95">
        <f t="shared" si="420"/>
        <v>15.680205073679353</v>
      </c>
      <c r="EO179" s="95">
        <f t="shared" si="421"/>
        <v>19.44584327510848</v>
      </c>
      <c r="EP179" s="95">
        <f t="shared" si="422"/>
        <v>24.307909489281712</v>
      </c>
      <c r="EQ179" s="95">
        <f t="shared" si="423"/>
        <v>30.184543893333331</v>
      </c>
      <c r="ER179" s="95">
        <f t="shared" si="424"/>
        <v>37.037294858540427</v>
      </c>
      <c r="ES179" s="95">
        <f t="shared" si="425"/>
        <v>1</v>
      </c>
      <c r="ET179" s="95">
        <f t="shared" si="426"/>
        <v>1</v>
      </c>
      <c r="EU179" s="95">
        <f t="shared" si="427"/>
        <v>1</v>
      </c>
      <c r="EV179" s="95">
        <f t="shared" si="428"/>
        <v>1</v>
      </c>
      <c r="EW179" s="95">
        <f t="shared" si="429"/>
        <v>1</v>
      </c>
      <c r="EX179" s="95">
        <f t="shared" si="430"/>
        <v>1</v>
      </c>
      <c r="EY179" s="95">
        <f t="shared" si="431"/>
        <v>1</v>
      </c>
      <c r="EZ179" s="95">
        <f t="shared" si="432"/>
        <v>1</v>
      </c>
      <c r="FA179" s="95">
        <f t="shared" si="433"/>
        <v>1</v>
      </c>
      <c r="FB179" s="95">
        <f t="shared" si="434"/>
        <v>1</v>
      </c>
      <c r="FC179" s="95">
        <f t="shared" si="435"/>
        <v>1</v>
      </c>
      <c r="FD179" s="95">
        <f t="shared" si="436"/>
        <v>1</v>
      </c>
      <c r="FE179" s="95">
        <f t="shared" si="437"/>
        <v>1</v>
      </c>
      <c r="FF179" s="95">
        <f t="shared" si="438"/>
        <v>1</v>
      </c>
      <c r="FG179" s="95">
        <f t="shared" si="439"/>
        <v>1</v>
      </c>
      <c r="FH179" s="95">
        <f t="shared" si="440"/>
        <v>1</v>
      </c>
      <c r="FI179" s="95">
        <f t="shared" si="441"/>
        <v>1</v>
      </c>
      <c r="FJ179" s="95">
        <f t="shared" si="442"/>
        <v>1</v>
      </c>
      <c r="FK179" s="95">
        <f t="shared" si="443"/>
        <v>1</v>
      </c>
      <c r="FL179" s="95">
        <f t="shared" si="444"/>
        <v>1</v>
      </c>
      <c r="FM179" s="95">
        <f t="shared" si="445"/>
        <v>1</v>
      </c>
      <c r="FN179" s="95">
        <f t="shared" si="446"/>
        <v>1</v>
      </c>
      <c r="FO179" s="95">
        <f t="shared" si="447"/>
        <v>1</v>
      </c>
      <c r="FP179" s="95">
        <f t="shared" si="448"/>
        <v>1</v>
      </c>
      <c r="FQ179" s="115">
        <f t="shared" si="449"/>
        <v>5.1773986241438044</v>
      </c>
      <c r="FR179" s="115">
        <f t="shared" si="450"/>
        <v>4.1454998003887322</v>
      </c>
      <c r="FS179" s="115">
        <f t="shared" si="451"/>
        <v>4.2419082977313147</v>
      </c>
      <c r="FT179" s="115">
        <f t="shared" si="452"/>
        <v>4.3971639318092688</v>
      </c>
      <c r="FU179" s="115">
        <f t="shared" si="453"/>
        <v>4.5308274531462267</v>
      </c>
      <c r="FV179" s="115">
        <f t="shared" si="454"/>
        <v>4.6327714010148942</v>
      </c>
      <c r="FW179" s="115">
        <f t="shared" si="455"/>
        <v>4.7084116728247283</v>
      </c>
      <c r="FX179" s="115">
        <f t="shared" si="456"/>
        <v>4.9457824030225748</v>
      </c>
      <c r="FY179" s="90"/>
      <c r="FZ179" s="90">
        <f t="shared" si="481"/>
        <v>4.1454998003887322</v>
      </c>
      <c r="GC179" s="102"/>
      <c r="GE179" s="103"/>
      <c r="GF179" s="103"/>
      <c r="GG179" s="103"/>
      <c r="GI179" s="105"/>
      <c r="GJ179" s="105"/>
      <c r="GK179" s="105"/>
      <c r="HU179" s="106"/>
      <c r="HV179" s="106"/>
      <c r="HW179" s="106"/>
      <c r="HX179" s="106"/>
      <c r="HY179" s="106"/>
      <c r="HZ179" s="106"/>
      <c r="IA179" s="106"/>
      <c r="IC179" s="103"/>
      <c r="ID179" s="107"/>
      <c r="IE179" s="107"/>
      <c r="IF179" s="107"/>
      <c r="IG179" s="107"/>
      <c r="IH179" s="107"/>
      <c r="II179" s="107"/>
      <c r="IJ179" s="103"/>
      <c r="IK179" s="108"/>
      <c r="IL179" s="107"/>
      <c r="IN179" s="107"/>
      <c r="IO179" s="107"/>
      <c r="IP179" s="107"/>
      <c r="IQ179" s="103"/>
      <c r="IR179" s="108"/>
      <c r="IS179" s="107"/>
      <c r="IT179" s="108"/>
      <c r="IU179" s="107"/>
      <c r="IV179" s="108"/>
      <c r="IW179" s="107"/>
      <c r="IY179" s="107"/>
      <c r="IZ179" s="106"/>
      <c r="JA179" s="106"/>
      <c r="JB179" s="106"/>
      <c r="JC179" s="106"/>
      <c r="JD179" s="106"/>
      <c r="JE179" s="106"/>
      <c r="JF179" s="106"/>
    </row>
    <row r="180" spans="1:266" s="27" customFormat="1" ht="13.8" x14ac:dyDescent="0.3">
      <c r="A180" s="122"/>
      <c r="B180" s="122"/>
      <c r="C180" s="122"/>
      <c r="D180" s="122"/>
      <c r="E180" s="122"/>
      <c r="H180" s="122"/>
      <c r="I180" s="122"/>
      <c r="J180" s="122"/>
      <c r="K180" s="122"/>
      <c r="M180" s="100"/>
      <c r="N180" s="100"/>
      <c r="O180" s="100"/>
      <c r="P180" s="100"/>
      <c r="Q180" s="100"/>
      <c r="R180" s="100"/>
      <c r="S180" s="101"/>
      <c r="T180" s="100"/>
      <c r="U180" s="122"/>
      <c r="V180" s="122"/>
      <c r="W180" s="122"/>
      <c r="X180" s="118">
        <f>X179*1.07</f>
        <v>10.700000000000001</v>
      </c>
      <c r="Y180" s="118">
        <v>10</v>
      </c>
      <c r="Z180" s="40">
        <v>1.7999999999999999E-2</v>
      </c>
      <c r="AA180" s="40">
        <v>10000000</v>
      </c>
      <c r="AB180" s="40">
        <v>10000000</v>
      </c>
      <c r="AC180" s="98">
        <v>3900000</v>
      </c>
      <c r="AD180" s="42">
        <v>0.33</v>
      </c>
      <c r="AE180" s="42">
        <v>0.33</v>
      </c>
      <c r="AF180" s="41">
        <v>1.7999999999999999E-2</v>
      </c>
      <c r="AG180" s="40">
        <v>10000000</v>
      </c>
      <c r="AH180" s="40">
        <v>10000000</v>
      </c>
      <c r="AI180" s="98">
        <v>3900000</v>
      </c>
      <c r="AJ180" s="42">
        <v>0.33</v>
      </c>
      <c r="AK180" s="42">
        <v>0.33</v>
      </c>
      <c r="AL180" s="42">
        <f>AL157</f>
        <v>0.2006</v>
      </c>
      <c r="AM180" s="40">
        <v>6000</v>
      </c>
      <c r="AN180" s="40">
        <f>AN157</f>
        <v>10000</v>
      </c>
      <c r="AO180" s="40">
        <f>AO157</f>
        <v>10000</v>
      </c>
      <c r="AP180" s="42">
        <v>0.03</v>
      </c>
      <c r="AQ180" s="42">
        <v>0.03</v>
      </c>
      <c r="AR180" s="4">
        <f t="shared" si="457"/>
        <v>0.21860000000000002</v>
      </c>
      <c r="AS180" s="11">
        <f t="shared" si="458"/>
        <v>1.07</v>
      </c>
      <c r="AT180" s="15">
        <f t="shared" si="459"/>
        <v>4826.322971608126</v>
      </c>
      <c r="AU180" s="19">
        <f t="shared" si="460"/>
        <v>0.19996166295283049</v>
      </c>
      <c r="AV180" s="13">
        <f t="shared" si="461"/>
        <v>0.5</v>
      </c>
      <c r="AW180" s="11">
        <f t="shared" si="462"/>
        <v>1</v>
      </c>
      <c r="AX180" s="11">
        <f t="shared" si="463"/>
        <v>0.8911</v>
      </c>
      <c r="AY180" s="11">
        <f t="shared" si="464"/>
        <v>201997.53114128605</v>
      </c>
      <c r="AZ180" s="11">
        <f t="shared" si="465"/>
        <v>1</v>
      </c>
      <c r="BA180" s="11">
        <f t="shared" si="466"/>
        <v>0.34752899999999998</v>
      </c>
      <c r="BB180" s="11">
        <f t="shared" si="467"/>
        <v>1.025058</v>
      </c>
      <c r="BC180" s="11">
        <f t="shared" si="468"/>
        <v>0.99909999999999999</v>
      </c>
      <c r="BD180" s="11">
        <f t="shared" si="469"/>
        <v>0.8911</v>
      </c>
      <c r="BE180" s="11">
        <f t="shared" si="470"/>
        <v>201997.53114128605</v>
      </c>
      <c r="BF180" s="11">
        <f t="shared" si="471"/>
        <v>1</v>
      </c>
      <c r="BG180" s="11">
        <f t="shared" si="472"/>
        <v>0.34752899999999998</v>
      </c>
      <c r="BH180" s="11">
        <f t="shared" si="473"/>
        <v>1.025058</v>
      </c>
      <c r="BI180" s="121">
        <f t="shared" si="364"/>
        <v>4.579600000000001</v>
      </c>
      <c r="BJ180" s="121">
        <f>16*X180^2/(3*(BJ159^2+1)*Y180^2)</f>
        <v>1.2212266666666669</v>
      </c>
      <c r="BK180" s="121">
        <f>16*X180^2/(3*(BK159^2+1)*Y180^2)</f>
        <v>0.61061333333333345</v>
      </c>
      <c r="BL180" s="121">
        <f>16*X180^2/(3*(BL159^2+1)*Y180^2)</f>
        <v>0.35918431372549026</v>
      </c>
      <c r="BM180" s="121">
        <f>16*X180^2/(3*(BM159^2+1)*Y180^2)</f>
        <v>0.23485128205128211</v>
      </c>
      <c r="BN180" s="121">
        <f>16*X180^2/(3*(BN159^2+1)*Y180^2)</f>
        <v>0.16503063063063067</v>
      </c>
      <c r="BO180" s="121">
        <f>16*X180^2/(3*(BO159^2+1)*Y180^2)</f>
        <v>0.12212266666666668</v>
      </c>
      <c r="BP180" s="121">
        <f>16*X180^2/(3*(BP159^2+1)*Y180^2)</f>
        <v>9.3940512820512842E-2</v>
      </c>
      <c r="BQ180" s="121">
        <f t="shared" si="474"/>
        <v>1.3333333333333333</v>
      </c>
      <c r="BR180" s="121">
        <f t="shared" si="474"/>
        <v>1.3333333333333333</v>
      </c>
      <c r="BS180" s="121">
        <f t="shared" si="474"/>
        <v>1.3333333333333333</v>
      </c>
      <c r="BT180" s="121">
        <f t="shared" si="474"/>
        <v>1.3333333333333333</v>
      </c>
      <c r="BU180" s="121">
        <f t="shared" si="474"/>
        <v>1.3333333333333333</v>
      </c>
      <c r="BV180" s="121">
        <f t="shared" si="474"/>
        <v>1.3333333333333333</v>
      </c>
      <c r="BW180" s="121">
        <f t="shared" si="474"/>
        <v>1.3333333333333333</v>
      </c>
      <c r="BX180" s="121">
        <f t="shared" si="474"/>
        <v>1.3333333333333333</v>
      </c>
      <c r="BY180" s="121">
        <f t="shared" si="475"/>
        <v>3.4937549130928458</v>
      </c>
      <c r="BZ180" s="121">
        <f>(BZ159^4+6*BZ159^2+1)/(BZ159^2+1)*(Y180^2/X180^2)</f>
        <v>7.1621975718403332</v>
      </c>
      <c r="CA180" s="121">
        <f>(CA159^4+6*CA159^2+1)/(CA159^2+1)*(Y180^2/X180^2)</f>
        <v>11.878766704515675</v>
      </c>
      <c r="CB180" s="121">
        <f>(CB159^4+6*CB159^2+1)/(CB159^2+1)*(Y180^2/X180^2)</f>
        <v>18.136698298849627</v>
      </c>
      <c r="CC180" s="121">
        <f>(CC159^4+6*CC159^2+1)/(CC159^2+1)*(Y180^2/X180^2)</f>
        <v>26.068786659231236</v>
      </c>
      <c r="CD180" s="121">
        <f>(CD159^4+6*CD159^2+1)/(CD159^2+1)*(Y180^2/X180^2)</f>
        <v>35.716562050739704</v>
      </c>
      <c r="CE180" s="121">
        <f>(CE159^4+6*CE159^2+1)/(CE159^2+1)*(Y180^2/X180^2)</f>
        <v>47.095816228491564</v>
      </c>
      <c r="CF180" s="121">
        <f>(CF159^4+6*CF159^2+1)/(CF159^2+1)*(Y180^2/X180^2)</f>
        <v>60.213522175265545</v>
      </c>
      <c r="CG180" s="121">
        <f t="shared" si="476"/>
        <v>1.1449000000000003</v>
      </c>
      <c r="CH180" s="121">
        <f t="shared" si="366"/>
        <v>0.30530666666666673</v>
      </c>
      <c r="CI180" s="121">
        <f t="shared" si="367"/>
        <v>0.15265333333333336</v>
      </c>
      <c r="CJ180" s="121">
        <f t="shared" si="368"/>
        <v>8.9796078431372564E-2</v>
      </c>
      <c r="CK180" s="121">
        <f t="shared" si="369"/>
        <v>5.8712820512820528E-2</v>
      </c>
      <c r="CL180" s="121">
        <f t="shared" si="370"/>
        <v>4.1257657657657668E-2</v>
      </c>
      <c r="CM180" s="121">
        <f t="shared" si="371"/>
        <v>3.0530666666666671E-2</v>
      </c>
      <c r="CN180" s="121">
        <f t="shared" si="372"/>
        <v>9.3940512820512842E-2</v>
      </c>
      <c r="CO180" s="95">
        <f t="shared" si="373"/>
        <v>8.36185396349026</v>
      </c>
      <c r="CP180" s="95">
        <f t="shared" si="374"/>
        <v>13.143296010830639</v>
      </c>
      <c r="CQ180" s="95">
        <f t="shared" si="375"/>
        <v>19.377591582496283</v>
      </c>
      <c r="CR180" s="95">
        <f t="shared" si="376"/>
        <v>27.76034019141666</v>
      </c>
      <c r="CS180" s="95">
        <f t="shared" si="377"/>
        <v>38.424336141980817</v>
      </c>
      <c r="CT180" s="95">
        <f t="shared" si="378"/>
        <v>51.411109699267953</v>
      </c>
      <c r="CU180" s="95">
        <f t="shared" si="379"/>
        <v>66.736452618394608</v>
      </c>
      <c r="CV180" s="95">
        <f t="shared" si="380"/>
        <v>66.609505101984041</v>
      </c>
      <c r="CW180" s="95">
        <f t="shared" si="381"/>
        <v>8.36185396349026</v>
      </c>
      <c r="CX180" s="95">
        <f t="shared" si="382"/>
        <v>13.143296010830639</v>
      </c>
      <c r="CY180" s="95">
        <f t="shared" si="383"/>
        <v>19.377591582496283</v>
      </c>
      <c r="CZ180" s="95">
        <f t="shared" si="384"/>
        <v>27.76034019141666</v>
      </c>
      <c r="DA180" s="95">
        <f t="shared" si="385"/>
        <v>38.424336141980817</v>
      </c>
      <c r="DB180" s="95">
        <f t="shared" si="386"/>
        <v>51.411109699267953</v>
      </c>
      <c r="DC180" s="95">
        <f t="shared" si="387"/>
        <v>66.736452618394608</v>
      </c>
      <c r="DD180" s="95">
        <f t="shared" si="388"/>
        <v>66.609505101984041</v>
      </c>
      <c r="DE180" s="13">
        <f t="shared" si="477"/>
        <v>10.806842913092847</v>
      </c>
      <c r="DF180" s="13">
        <f t="shared" si="478"/>
        <v>11.116912238507</v>
      </c>
      <c r="DG180" s="13">
        <f t="shared" si="479"/>
        <v>15.222868037849008</v>
      </c>
      <c r="DH180" s="13">
        <f t="shared" si="480"/>
        <v>21.229370612575117</v>
      </c>
      <c r="DI180" s="13">
        <f t="shared" si="389"/>
        <v>29.037125941282518</v>
      </c>
      <c r="DJ180" s="13">
        <f t="shared" si="390"/>
        <v>38.615080681370337</v>
      </c>
      <c r="DK180" s="13">
        <f t="shared" si="391"/>
        <v>49.951426895158228</v>
      </c>
      <c r="DL180" s="13">
        <f t="shared" si="392"/>
        <v>63.040950688086056</v>
      </c>
      <c r="DM180" s="95">
        <f t="shared" si="393"/>
        <v>10.806842913092847</v>
      </c>
      <c r="DN180" s="95">
        <f t="shared" si="394"/>
        <v>11.116912238507</v>
      </c>
      <c r="DO180" s="95">
        <f t="shared" si="395"/>
        <v>15.222868037849008</v>
      </c>
      <c r="DP180" s="95">
        <f t="shared" si="396"/>
        <v>21.229370612575117</v>
      </c>
      <c r="DQ180" s="95">
        <f t="shared" si="397"/>
        <v>29.037125941282518</v>
      </c>
      <c r="DR180" s="95">
        <f t="shared" si="398"/>
        <v>38.615080681370337</v>
      </c>
      <c r="DS180" s="95">
        <f t="shared" si="399"/>
        <v>49.951426895158228</v>
      </c>
      <c r="DT180" s="95">
        <f t="shared" si="400"/>
        <v>63.040950688086056</v>
      </c>
      <c r="DU180" s="95">
        <f t="shared" si="401"/>
        <v>19.139599252789658</v>
      </c>
      <c r="DV180" s="95">
        <f t="shared" si="402"/>
        <v>12.029943362912132</v>
      </c>
      <c r="DW180" s="95">
        <f t="shared" si="403"/>
        <v>12.439194980231502</v>
      </c>
      <c r="DX180" s="95">
        <f t="shared" si="404"/>
        <v>14.483524289672726</v>
      </c>
      <c r="DY180" s="95">
        <f t="shared" si="405"/>
        <v>17.709289928569774</v>
      </c>
      <c r="DZ180" s="95">
        <f t="shared" si="406"/>
        <v>21.919484763143558</v>
      </c>
      <c r="EA180" s="95">
        <f t="shared" si="407"/>
        <v>27.029570088393925</v>
      </c>
      <c r="EB180" s="95">
        <f t="shared" si="408"/>
        <v>32.999911392577573</v>
      </c>
      <c r="EC180" s="95">
        <f t="shared" si="409"/>
        <v>19.139599252789658</v>
      </c>
      <c r="ED180" s="95">
        <f t="shared" si="410"/>
        <v>12.029943362912132</v>
      </c>
      <c r="EE180" s="95">
        <f t="shared" si="411"/>
        <v>12.439194980231502</v>
      </c>
      <c r="EF180" s="95">
        <f t="shared" si="412"/>
        <v>14.483524289672726</v>
      </c>
      <c r="EG180" s="95">
        <f t="shared" si="413"/>
        <v>17.709289928569778</v>
      </c>
      <c r="EH180" s="95">
        <f t="shared" si="414"/>
        <v>21.919484763143558</v>
      </c>
      <c r="EI180" s="95">
        <f t="shared" si="415"/>
        <v>27.029570088393925</v>
      </c>
      <c r="EJ180" s="95">
        <f t="shared" si="416"/>
        <v>32.999911392577573</v>
      </c>
      <c r="EK180" s="95">
        <f t="shared" si="417"/>
        <v>19.139599252789658</v>
      </c>
      <c r="EL180" s="95">
        <f t="shared" si="418"/>
        <v>12.029943362912132</v>
      </c>
      <c r="EM180" s="95">
        <f t="shared" si="419"/>
        <v>12.439194980231502</v>
      </c>
      <c r="EN180" s="95">
        <f t="shared" si="420"/>
        <v>14.483524289672726</v>
      </c>
      <c r="EO180" s="95">
        <f t="shared" si="421"/>
        <v>17.709289928569778</v>
      </c>
      <c r="EP180" s="95">
        <f t="shared" si="422"/>
        <v>21.919484763143558</v>
      </c>
      <c r="EQ180" s="95">
        <f t="shared" si="423"/>
        <v>27.029570088393925</v>
      </c>
      <c r="ER180" s="95">
        <f t="shared" si="424"/>
        <v>32.999911392577573</v>
      </c>
      <c r="ES180" s="95">
        <f t="shared" si="425"/>
        <v>1</v>
      </c>
      <c r="ET180" s="95">
        <f t="shared" si="426"/>
        <v>1</v>
      </c>
      <c r="EU180" s="95">
        <f t="shared" si="427"/>
        <v>1</v>
      </c>
      <c r="EV180" s="95">
        <f t="shared" si="428"/>
        <v>1</v>
      </c>
      <c r="EW180" s="95">
        <f t="shared" si="429"/>
        <v>1</v>
      </c>
      <c r="EX180" s="95">
        <f t="shared" si="430"/>
        <v>1</v>
      </c>
      <c r="EY180" s="95">
        <f t="shared" si="431"/>
        <v>1</v>
      </c>
      <c r="EZ180" s="95">
        <f t="shared" si="432"/>
        <v>1</v>
      </c>
      <c r="FA180" s="95">
        <f t="shared" si="433"/>
        <v>1</v>
      </c>
      <c r="FB180" s="95">
        <f t="shared" si="434"/>
        <v>1</v>
      </c>
      <c r="FC180" s="95">
        <f t="shared" si="435"/>
        <v>1</v>
      </c>
      <c r="FD180" s="95">
        <f t="shared" si="436"/>
        <v>1</v>
      </c>
      <c r="FE180" s="95">
        <f t="shared" si="437"/>
        <v>0.99999999999999989</v>
      </c>
      <c r="FF180" s="95">
        <f t="shared" si="438"/>
        <v>1</v>
      </c>
      <c r="FG180" s="95">
        <f t="shared" si="439"/>
        <v>1</v>
      </c>
      <c r="FH180" s="95">
        <f t="shared" si="440"/>
        <v>1</v>
      </c>
      <c r="FI180" s="95">
        <f t="shared" si="441"/>
        <v>1</v>
      </c>
      <c r="FJ180" s="95">
        <f t="shared" si="442"/>
        <v>1</v>
      </c>
      <c r="FK180" s="95">
        <f t="shared" si="443"/>
        <v>1</v>
      </c>
      <c r="FL180" s="95">
        <f t="shared" si="444"/>
        <v>1</v>
      </c>
      <c r="FM180" s="95">
        <f t="shared" si="445"/>
        <v>1</v>
      </c>
      <c r="FN180" s="95">
        <f t="shared" si="446"/>
        <v>1</v>
      </c>
      <c r="FO180" s="95">
        <f t="shared" si="447"/>
        <v>1</v>
      </c>
      <c r="FP180" s="95">
        <f t="shared" si="448"/>
        <v>1</v>
      </c>
      <c r="FQ180" s="115">
        <f t="shared" si="449"/>
        <v>5.3815071212359129</v>
      </c>
      <c r="FR180" s="115">
        <f t="shared" si="450"/>
        <v>4.1127738658745212</v>
      </c>
      <c r="FS180" s="115">
        <f t="shared" si="451"/>
        <v>4.1810484196549043</v>
      </c>
      <c r="FT180" s="115">
        <f t="shared" si="452"/>
        <v>4.3366817892777325</v>
      </c>
      <c r="FU180" s="115">
        <f t="shared" si="453"/>
        <v>4.4780557081072656</v>
      </c>
      <c r="FV180" s="115">
        <f t="shared" si="454"/>
        <v>4.5885194496286337</v>
      </c>
      <c r="FW180" s="115">
        <f t="shared" si="455"/>
        <v>4.6716515267579384</v>
      </c>
      <c r="FX180" s="115">
        <f t="shared" si="456"/>
        <v>4.9314796662423603</v>
      </c>
      <c r="FY180" s="90"/>
      <c r="FZ180" s="90">
        <f t="shared" si="481"/>
        <v>4.1127738658745212</v>
      </c>
      <c r="GC180" s="102"/>
      <c r="GE180" s="103"/>
      <c r="GF180" s="103"/>
      <c r="GG180" s="103"/>
      <c r="GI180" s="105"/>
      <c r="GJ180" s="105"/>
      <c r="GK180" s="105"/>
      <c r="HU180" s="106"/>
      <c r="HV180" s="106"/>
      <c r="HW180" s="106"/>
      <c r="HX180" s="106"/>
      <c r="HY180" s="106"/>
      <c r="HZ180" s="106"/>
      <c r="IA180" s="106"/>
      <c r="IC180" s="103"/>
      <c r="IE180" s="107"/>
      <c r="IG180" s="107"/>
      <c r="IH180" s="107"/>
      <c r="II180" s="107"/>
      <c r="IJ180" s="103"/>
      <c r="IL180" s="107"/>
      <c r="IN180" s="107"/>
      <c r="IP180" s="107"/>
      <c r="IQ180" s="103"/>
      <c r="IR180" s="108"/>
      <c r="IS180" s="107"/>
      <c r="IT180" s="107"/>
      <c r="IU180" s="107"/>
      <c r="IV180" s="107"/>
      <c r="IW180" s="107"/>
      <c r="IY180" s="107"/>
      <c r="IZ180" s="106"/>
      <c r="JA180" s="106"/>
      <c r="JB180" s="106"/>
      <c r="JC180" s="106"/>
      <c r="JD180" s="106"/>
      <c r="JE180" s="106"/>
      <c r="JF180" s="106"/>
    </row>
    <row r="181" spans="1:266" s="27" customFormat="1" ht="13.8" x14ac:dyDescent="0.3">
      <c r="A181" s="122"/>
      <c r="B181" s="122"/>
      <c r="C181" s="122"/>
      <c r="D181" s="122"/>
      <c r="E181" s="122"/>
      <c r="H181" s="122"/>
      <c r="I181" s="122"/>
      <c r="J181" s="122"/>
      <c r="K181" s="122"/>
      <c r="M181" s="100"/>
      <c r="N181" s="100"/>
      <c r="O181" s="100"/>
      <c r="P181" s="100"/>
      <c r="Q181" s="100"/>
      <c r="R181" s="100"/>
      <c r="S181" s="101"/>
      <c r="T181" s="100"/>
      <c r="U181" s="122"/>
      <c r="V181" s="122"/>
      <c r="W181" s="122"/>
      <c r="X181" s="118">
        <f t="shared" ref="X181:X199" si="482">X180*1.07</f>
        <v>11.449000000000002</v>
      </c>
      <c r="Y181" s="118">
        <v>10</v>
      </c>
      <c r="Z181" s="40">
        <v>1.7999999999999999E-2</v>
      </c>
      <c r="AA181" s="40">
        <v>10000000</v>
      </c>
      <c r="AB181" s="40">
        <v>10000000</v>
      </c>
      <c r="AC181" s="98">
        <v>3900000</v>
      </c>
      <c r="AD181" s="42">
        <v>0.33</v>
      </c>
      <c r="AE181" s="42">
        <v>0.33</v>
      </c>
      <c r="AF181" s="41">
        <v>1.7999999999999999E-2</v>
      </c>
      <c r="AG181" s="40">
        <v>10000000</v>
      </c>
      <c r="AH181" s="40">
        <v>10000000</v>
      </c>
      <c r="AI181" s="98">
        <v>3900000</v>
      </c>
      <c r="AJ181" s="42">
        <v>0.33</v>
      </c>
      <c r="AK181" s="42">
        <v>0.33</v>
      </c>
      <c r="AL181" s="42">
        <f>AL157</f>
        <v>0.2006</v>
      </c>
      <c r="AM181" s="40">
        <v>6000</v>
      </c>
      <c r="AN181" s="40">
        <f>AN157</f>
        <v>10000</v>
      </c>
      <c r="AO181" s="40">
        <f>AO157</f>
        <v>10000</v>
      </c>
      <c r="AP181" s="42">
        <v>0.03</v>
      </c>
      <c r="AQ181" s="42">
        <v>0.03</v>
      </c>
      <c r="AR181" s="4">
        <f t="shared" si="457"/>
        <v>0.21860000000000002</v>
      </c>
      <c r="AS181" s="11">
        <f t="shared" si="458"/>
        <v>1.1449000000000003</v>
      </c>
      <c r="AT181" s="15">
        <f t="shared" si="459"/>
        <v>4826.322971608126</v>
      </c>
      <c r="AU181" s="19">
        <f t="shared" si="460"/>
        <v>0.19996166295283049</v>
      </c>
      <c r="AV181" s="13">
        <f t="shared" si="461"/>
        <v>0.5</v>
      </c>
      <c r="AW181" s="11">
        <f t="shared" si="462"/>
        <v>1</v>
      </c>
      <c r="AX181" s="11">
        <f t="shared" si="463"/>
        <v>0.8911</v>
      </c>
      <c r="AY181" s="11">
        <f t="shared" si="464"/>
        <v>201997.53114128605</v>
      </c>
      <c r="AZ181" s="11">
        <f t="shared" si="465"/>
        <v>1</v>
      </c>
      <c r="BA181" s="11">
        <f t="shared" si="466"/>
        <v>0.34752899999999998</v>
      </c>
      <c r="BB181" s="11">
        <f t="shared" si="467"/>
        <v>1.025058</v>
      </c>
      <c r="BC181" s="11">
        <f t="shared" si="468"/>
        <v>0.99909999999999999</v>
      </c>
      <c r="BD181" s="11">
        <f t="shared" si="469"/>
        <v>0.8911</v>
      </c>
      <c r="BE181" s="11">
        <f t="shared" si="470"/>
        <v>201997.53114128605</v>
      </c>
      <c r="BF181" s="11">
        <f t="shared" si="471"/>
        <v>1</v>
      </c>
      <c r="BG181" s="11">
        <f t="shared" si="472"/>
        <v>0.34752899999999998</v>
      </c>
      <c r="BH181" s="11">
        <f t="shared" si="473"/>
        <v>1.025058</v>
      </c>
      <c r="BI181" s="121">
        <f t="shared" si="364"/>
        <v>5.2431840400000009</v>
      </c>
      <c r="BJ181" s="121">
        <f>16*X181^2/(3*(BJ159^2+1)*Y181^2)</f>
        <v>1.3981824106666669</v>
      </c>
      <c r="BK181" s="121">
        <f>16*X181^2/(3*(BK159^2+1)*Y181^2)</f>
        <v>0.69909120533333347</v>
      </c>
      <c r="BL181" s="121">
        <f>16*X181^2/(3*(BL159^2+1)*Y181^2)</f>
        <v>0.41123012078431381</v>
      </c>
      <c r="BM181" s="121">
        <f>16*X181^2/(3*(BM159^2+1)*Y181^2)</f>
        <v>0.26888123282051285</v>
      </c>
      <c r="BN181" s="121">
        <f>16*X181^2/(3*(BN159^2+1)*Y181^2)</f>
        <v>0.18894356900900905</v>
      </c>
      <c r="BO181" s="121">
        <f>16*X181^2/(3*(BO159^2+1)*Y181^2)</f>
        <v>0.13981824106666668</v>
      </c>
      <c r="BP181" s="121">
        <f>16*X181^2/(3*(BP159^2+1)*Y181^2)</f>
        <v>0.10755249312820515</v>
      </c>
      <c r="BQ181" s="121">
        <f t="shared" si="474"/>
        <v>1.3333333333333333</v>
      </c>
      <c r="BR181" s="121">
        <f t="shared" si="474"/>
        <v>1.3333333333333333</v>
      </c>
      <c r="BS181" s="121">
        <f t="shared" si="474"/>
        <v>1.3333333333333333</v>
      </c>
      <c r="BT181" s="121">
        <f t="shared" si="474"/>
        <v>1.3333333333333333</v>
      </c>
      <c r="BU181" s="121">
        <f t="shared" si="474"/>
        <v>1.3333333333333333</v>
      </c>
      <c r="BV181" s="121">
        <f t="shared" si="474"/>
        <v>1.3333333333333333</v>
      </c>
      <c r="BW181" s="121">
        <f t="shared" si="474"/>
        <v>1.3333333333333333</v>
      </c>
      <c r="BX181" s="121">
        <f t="shared" si="474"/>
        <v>1.3333333333333333</v>
      </c>
      <c r="BY181" s="121">
        <f t="shared" si="475"/>
        <v>3.0515808481901003</v>
      </c>
      <c r="BZ181" s="121">
        <f>(BZ159^4+6*BZ159^2+1)/(BZ159^2+1)*(Y181^2/X181^2)</f>
        <v>6.2557407387897053</v>
      </c>
      <c r="CA181" s="121">
        <f>(CA159^4+6*CA159^2+1)/(CA159^2+1)*(Y181^2/X181^2)</f>
        <v>10.375374883846341</v>
      </c>
      <c r="CB181" s="121">
        <f>(CB159^4+6*CB159^2+1)/(CB159^2+1)*(Y181^2/X181^2)</f>
        <v>15.841294697222139</v>
      </c>
      <c r="CC181" s="121">
        <f>(CC159^4+6*CC159^2+1)/(CC159^2+1)*(Y181^2/X181^2)</f>
        <v>22.769487867264594</v>
      </c>
      <c r="CD181" s="121">
        <f>(CD159^4+6*CD159^2+1)/(CD159^2+1)*(Y181^2/X181^2)</f>
        <v>31.19622853588934</v>
      </c>
      <c r="CE181" s="121">
        <f>(CE159^4+6*CE159^2+1)/(CE159^2+1)*(Y181^2/X181^2)</f>
        <v>41.135309833602555</v>
      </c>
      <c r="CF181" s="121">
        <f>(CF159^4+6*CF159^2+1)/(CF159^2+1)*(Y181^2/X181^2)</f>
        <v>52.592822233614768</v>
      </c>
      <c r="CG181" s="121">
        <f t="shared" si="476"/>
        <v>1.3107960100000002</v>
      </c>
      <c r="CH181" s="121">
        <f t="shared" si="366"/>
        <v>0.34954560266666673</v>
      </c>
      <c r="CI181" s="121">
        <f t="shared" si="367"/>
        <v>0.17477280133333337</v>
      </c>
      <c r="CJ181" s="121">
        <f t="shared" si="368"/>
        <v>0.10280753019607845</v>
      </c>
      <c r="CK181" s="121">
        <f t="shared" si="369"/>
        <v>6.7220308205128212E-2</v>
      </c>
      <c r="CL181" s="121">
        <f t="shared" si="370"/>
        <v>4.7235892252252262E-2</v>
      </c>
      <c r="CM181" s="121">
        <f t="shared" si="371"/>
        <v>3.495456026666667E-2</v>
      </c>
      <c r="CN181" s="121">
        <f t="shared" si="372"/>
        <v>0.10755249312820515</v>
      </c>
      <c r="CO181" s="95">
        <f t="shared" si="373"/>
        <v>7.8684571283869857</v>
      </c>
      <c r="CP181" s="95">
        <f t="shared" si="374"/>
        <v>12.044753789528027</v>
      </c>
      <c r="CQ181" s="95">
        <f t="shared" si="375"/>
        <v>17.490028985322983</v>
      </c>
      <c r="CR181" s="95">
        <f t="shared" si="376"/>
        <v>24.811846269732431</v>
      </c>
      <c r="CS181" s="95">
        <f t="shared" si="377"/>
        <v>34.126193331103863</v>
      </c>
      <c r="CT181" s="95">
        <f t="shared" si="378"/>
        <v>45.46934431135292</v>
      </c>
      <c r="CU181" s="95">
        <f t="shared" si="379"/>
        <v>58.85509234098577</v>
      </c>
      <c r="CV181" s="95">
        <f t="shared" si="380"/>
        <v>58.364527648514311</v>
      </c>
      <c r="CW181" s="95">
        <f t="shared" si="381"/>
        <v>7.8684571283869857</v>
      </c>
      <c r="CX181" s="95">
        <f t="shared" si="382"/>
        <v>12.044753789528027</v>
      </c>
      <c r="CY181" s="95">
        <f t="shared" si="383"/>
        <v>17.490028985322983</v>
      </c>
      <c r="CZ181" s="95">
        <f t="shared" si="384"/>
        <v>24.811846269732431</v>
      </c>
      <c r="DA181" s="95">
        <f t="shared" si="385"/>
        <v>34.126193331103863</v>
      </c>
      <c r="DB181" s="95">
        <f t="shared" si="386"/>
        <v>45.46934431135292</v>
      </c>
      <c r="DC181" s="95">
        <f t="shared" si="387"/>
        <v>58.85509234098577</v>
      </c>
      <c r="DD181" s="95">
        <f t="shared" si="388"/>
        <v>58.364527648514311</v>
      </c>
      <c r="DE181" s="13">
        <f t="shared" si="477"/>
        <v>11.028252888190101</v>
      </c>
      <c r="DF181" s="13">
        <f t="shared" si="478"/>
        <v>10.387411149456373</v>
      </c>
      <c r="DG181" s="13">
        <f t="shared" si="479"/>
        <v>13.807954089179674</v>
      </c>
      <c r="DH181" s="13">
        <f t="shared" si="480"/>
        <v>18.986012818006454</v>
      </c>
      <c r="DI181" s="13">
        <f t="shared" si="389"/>
        <v>25.771857100085107</v>
      </c>
      <c r="DJ181" s="13">
        <f t="shared" si="390"/>
        <v>34.118660104898346</v>
      </c>
      <c r="DK181" s="13">
        <f t="shared" si="391"/>
        <v>44.00861607466922</v>
      </c>
      <c r="DL181" s="13">
        <f t="shared" si="392"/>
        <v>55.433862726742973</v>
      </c>
      <c r="DM181" s="95">
        <f t="shared" si="393"/>
        <v>11.028252888190101</v>
      </c>
      <c r="DN181" s="95">
        <f t="shared" si="394"/>
        <v>10.387411149456373</v>
      </c>
      <c r="DO181" s="95">
        <f t="shared" si="395"/>
        <v>13.807954089179674</v>
      </c>
      <c r="DP181" s="95">
        <f t="shared" si="396"/>
        <v>18.986012818006454</v>
      </c>
      <c r="DQ181" s="95">
        <f t="shared" si="397"/>
        <v>25.771857100085107</v>
      </c>
      <c r="DR181" s="95">
        <f t="shared" si="398"/>
        <v>34.118660104898346</v>
      </c>
      <c r="DS181" s="95">
        <f t="shared" si="399"/>
        <v>44.00861607466922</v>
      </c>
      <c r="DT181" s="95">
        <f t="shared" si="400"/>
        <v>55.433862726742973</v>
      </c>
      <c r="DU181" s="95">
        <f t="shared" si="401"/>
        <v>19.242194435770422</v>
      </c>
      <c r="DV181" s="95">
        <f t="shared" si="402"/>
        <v>11.691912984276563</v>
      </c>
      <c r="DW181" s="95">
        <f t="shared" si="403"/>
        <v>11.783563474008696</v>
      </c>
      <c r="DX181" s="95">
        <f t="shared" si="404"/>
        <v>13.444015101687857</v>
      </c>
      <c r="DY181" s="95">
        <f t="shared" si="405"/>
        <v>16.196255775086449</v>
      </c>
      <c r="DZ181" s="95">
        <f t="shared" si="406"/>
        <v>19.835969367782582</v>
      </c>
      <c r="EA181" s="95">
        <f t="shared" si="407"/>
        <v>24.275837952882291</v>
      </c>
      <c r="EB181" s="95">
        <f t="shared" si="408"/>
        <v>29.474999829754111</v>
      </c>
      <c r="EC181" s="95">
        <f t="shared" si="409"/>
        <v>19.242194435770422</v>
      </c>
      <c r="ED181" s="95">
        <f t="shared" si="410"/>
        <v>11.691912984276563</v>
      </c>
      <c r="EE181" s="95">
        <f t="shared" si="411"/>
        <v>11.783563474008696</v>
      </c>
      <c r="EF181" s="95">
        <f t="shared" si="412"/>
        <v>13.444015101687857</v>
      </c>
      <c r="EG181" s="95">
        <f t="shared" si="413"/>
        <v>16.196255775086449</v>
      </c>
      <c r="EH181" s="95">
        <f t="shared" si="414"/>
        <v>19.835969367782582</v>
      </c>
      <c r="EI181" s="95">
        <f t="shared" si="415"/>
        <v>24.275837952882291</v>
      </c>
      <c r="EJ181" s="95">
        <f t="shared" si="416"/>
        <v>29.474999829754111</v>
      </c>
      <c r="EK181" s="95">
        <f t="shared" si="417"/>
        <v>19.242194435770422</v>
      </c>
      <c r="EL181" s="95">
        <f t="shared" si="418"/>
        <v>11.691912984276563</v>
      </c>
      <c r="EM181" s="95">
        <f t="shared" si="419"/>
        <v>11.783563474008696</v>
      </c>
      <c r="EN181" s="95">
        <f t="shared" si="420"/>
        <v>13.444015101687857</v>
      </c>
      <c r="EO181" s="95">
        <f t="shared" si="421"/>
        <v>16.196255775086449</v>
      </c>
      <c r="EP181" s="95">
        <f t="shared" si="422"/>
        <v>19.835969367782582</v>
      </c>
      <c r="EQ181" s="95">
        <f t="shared" si="423"/>
        <v>24.275837952882291</v>
      </c>
      <c r="ER181" s="95">
        <f t="shared" si="424"/>
        <v>29.474999829754111</v>
      </c>
      <c r="ES181" s="95">
        <f t="shared" si="425"/>
        <v>1</v>
      </c>
      <c r="ET181" s="95">
        <f t="shared" si="426"/>
        <v>1</v>
      </c>
      <c r="EU181" s="95">
        <f t="shared" si="427"/>
        <v>1</v>
      </c>
      <c r="EV181" s="95">
        <f t="shared" si="428"/>
        <v>1</v>
      </c>
      <c r="EW181" s="95">
        <f t="shared" si="429"/>
        <v>1</v>
      </c>
      <c r="EX181" s="95">
        <f t="shared" si="430"/>
        <v>1</v>
      </c>
      <c r="EY181" s="95">
        <f t="shared" si="431"/>
        <v>1</v>
      </c>
      <c r="EZ181" s="95">
        <f t="shared" si="432"/>
        <v>1</v>
      </c>
      <c r="FA181" s="95">
        <f t="shared" si="433"/>
        <v>1</v>
      </c>
      <c r="FB181" s="95">
        <f t="shared" si="434"/>
        <v>1</v>
      </c>
      <c r="FC181" s="95">
        <f t="shared" si="435"/>
        <v>1</v>
      </c>
      <c r="FD181" s="95">
        <f t="shared" si="436"/>
        <v>1</v>
      </c>
      <c r="FE181" s="95">
        <f t="shared" si="437"/>
        <v>1</v>
      </c>
      <c r="FF181" s="95">
        <f t="shared" si="438"/>
        <v>1</v>
      </c>
      <c r="FG181" s="95">
        <f t="shared" si="439"/>
        <v>1</v>
      </c>
      <c r="FH181" s="95">
        <f t="shared" si="440"/>
        <v>1</v>
      </c>
      <c r="FI181" s="95">
        <f t="shared" si="441"/>
        <v>1</v>
      </c>
      <c r="FJ181" s="95">
        <f t="shared" si="442"/>
        <v>1</v>
      </c>
      <c r="FK181" s="95">
        <f t="shared" si="443"/>
        <v>1</v>
      </c>
      <c r="FL181" s="95">
        <f t="shared" si="444"/>
        <v>1</v>
      </c>
      <c r="FM181" s="95">
        <f t="shared" si="445"/>
        <v>1</v>
      </c>
      <c r="FN181" s="95">
        <f t="shared" si="446"/>
        <v>1</v>
      </c>
      <c r="FO181" s="95">
        <f t="shared" si="447"/>
        <v>1</v>
      </c>
      <c r="FP181" s="95">
        <f t="shared" si="448"/>
        <v>1</v>
      </c>
      <c r="FQ181" s="115">
        <f t="shared" si="449"/>
        <v>5.6358676118426523</v>
      </c>
      <c r="FR181" s="115">
        <f t="shared" si="450"/>
        <v>4.0906280178784593</v>
      </c>
      <c r="FS181" s="115">
        <f t="shared" si="451"/>
        <v>4.121408134497357</v>
      </c>
      <c r="FT181" s="115">
        <f t="shared" si="452"/>
        <v>4.2736677127400604</v>
      </c>
      <c r="FU181" s="115">
        <f t="shared" si="453"/>
        <v>4.4214711229016208</v>
      </c>
      <c r="FV181" s="115">
        <f t="shared" si="454"/>
        <v>4.5402517274101601</v>
      </c>
      <c r="FW181" s="115">
        <f t="shared" si="455"/>
        <v>4.6311031613702216</v>
      </c>
      <c r="FX181" s="115">
        <f t="shared" si="456"/>
        <v>4.9147174678648469</v>
      </c>
      <c r="FY181" s="90"/>
      <c r="FZ181" s="90">
        <f t="shared" si="481"/>
        <v>4.0906280178784593</v>
      </c>
      <c r="GC181" s="102"/>
      <c r="GE181" s="103"/>
      <c r="GF181" s="103"/>
      <c r="GG181" s="103"/>
      <c r="GI181" s="105"/>
      <c r="GJ181" s="105"/>
      <c r="GK181" s="105"/>
      <c r="HU181" s="106"/>
      <c r="HV181" s="106"/>
      <c r="HW181" s="106"/>
      <c r="HX181" s="106"/>
      <c r="HY181" s="106"/>
      <c r="HZ181" s="106"/>
      <c r="IA181" s="106"/>
      <c r="IC181" s="103"/>
      <c r="IE181" s="107"/>
      <c r="IG181" s="107"/>
      <c r="IH181" s="107"/>
      <c r="II181" s="107"/>
      <c r="IJ181" s="103"/>
      <c r="IL181" s="107"/>
      <c r="IM181" s="110"/>
      <c r="IN181" s="107"/>
      <c r="IP181" s="107"/>
      <c r="IQ181" s="103"/>
      <c r="IR181" s="108"/>
      <c r="IS181" s="107"/>
      <c r="IT181" s="107"/>
      <c r="IU181" s="107"/>
      <c r="IV181" s="107"/>
      <c r="IW181" s="107"/>
      <c r="IX181" s="103"/>
      <c r="IY181" s="107"/>
      <c r="IZ181" s="106"/>
      <c r="JA181" s="106"/>
      <c r="JB181" s="106"/>
      <c r="JC181" s="106"/>
      <c r="JD181" s="106"/>
      <c r="JE181" s="106"/>
      <c r="JF181" s="106"/>
    </row>
    <row r="182" spans="1:266" s="27" customFormat="1" ht="13.8" x14ac:dyDescent="0.3">
      <c r="A182" s="122"/>
      <c r="B182" s="122"/>
      <c r="C182" s="122"/>
      <c r="D182" s="122"/>
      <c r="E182" s="96"/>
      <c r="G182" s="122"/>
      <c r="H182" s="96"/>
      <c r="I182" s="96"/>
      <c r="J182" s="96"/>
      <c r="K182" s="96"/>
      <c r="M182" s="100"/>
      <c r="N182" s="100"/>
      <c r="O182" s="100"/>
      <c r="P182" s="100"/>
      <c r="Q182" s="100"/>
      <c r="R182" s="100"/>
      <c r="S182" s="101"/>
      <c r="T182" s="100"/>
      <c r="U182" s="122"/>
      <c r="V182" s="122"/>
      <c r="W182" s="122"/>
      <c r="X182" s="118">
        <f t="shared" si="482"/>
        <v>12.250430000000003</v>
      </c>
      <c r="Y182" s="118">
        <v>10</v>
      </c>
      <c r="Z182" s="40">
        <v>1.7999999999999999E-2</v>
      </c>
      <c r="AA182" s="40">
        <v>10000000</v>
      </c>
      <c r="AB182" s="40">
        <v>10000000</v>
      </c>
      <c r="AC182" s="98">
        <v>3900000</v>
      </c>
      <c r="AD182" s="42">
        <v>0.33</v>
      </c>
      <c r="AE182" s="42">
        <v>0.33</v>
      </c>
      <c r="AF182" s="41">
        <v>1.7999999999999999E-2</v>
      </c>
      <c r="AG182" s="40">
        <v>10000000</v>
      </c>
      <c r="AH182" s="40">
        <v>10000000</v>
      </c>
      <c r="AI182" s="98">
        <v>3900000</v>
      </c>
      <c r="AJ182" s="42">
        <v>0.33</v>
      </c>
      <c r="AK182" s="42">
        <v>0.33</v>
      </c>
      <c r="AL182" s="42">
        <f>AL157</f>
        <v>0.2006</v>
      </c>
      <c r="AM182" s="40">
        <v>6000</v>
      </c>
      <c r="AN182" s="40">
        <f>AN157</f>
        <v>10000</v>
      </c>
      <c r="AO182" s="40">
        <f>AO157</f>
        <v>10000</v>
      </c>
      <c r="AP182" s="42">
        <v>0.03</v>
      </c>
      <c r="AQ182" s="42">
        <v>0.03</v>
      </c>
      <c r="AR182" s="4">
        <f t="shared" si="457"/>
        <v>0.21860000000000002</v>
      </c>
      <c r="AS182" s="11">
        <f t="shared" si="458"/>
        <v>1.2250430000000003</v>
      </c>
      <c r="AT182" s="15">
        <f t="shared" si="459"/>
        <v>4826.322971608126</v>
      </c>
      <c r="AU182" s="19">
        <f t="shared" si="460"/>
        <v>0.19996166295283049</v>
      </c>
      <c r="AV182" s="13">
        <f t="shared" si="461"/>
        <v>0.5</v>
      </c>
      <c r="AW182" s="11">
        <f t="shared" si="462"/>
        <v>1</v>
      </c>
      <c r="AX182" s="11">
        <f t="shared" si="463"/>
        <v>0.8911</v>
      </c>
      <c r="AY182" s="11">
        <f t="shared" si="464"/>
        <v>201997.53114128605</v>
      </c>
      <c r="AZ182" s="11">
        <f t="shared" si="465"/>
        <v>1</v>
      </c>
      <c r="BA182" s="11">
        <f t="shared" si="466"/>
        <v>0.34752899999999998</v>
      </c>
      <c r="BB182" s="11">
        <f t="shared" si="467"/>
        <v>1.025058</v>
      </c>
      <c r="BC182" s="11">
        <f t="shared" si="468"/>
        <v>0.99909999999999999</v>
      </c>
      <c r="BD182" s="11">
        <f t="shared" si="469"/>
        <v>0.8911</v>
      </c>
      <c r="BE182" s="11">
        <f t="shared" si="470"/>
        <v>201997.53114128605</v>
      </c>
      <c r="BF182" s="11">
        <f t="shared" si="471"/>
        <v>1</v>
      </c>
      <c r="BG182" s="11">
        <f t="shared" si="472"/>
        <v>0.34752899999999998</v>
      </c>
      <c r="BH182" s="11">
        <f t="shared" si="473"/>
        <v>1.025058</v>
      </c>
      <c r="BI182" s="121">
        <f t="shared" si="364"/>
        <v>6.0029214073960029</v>
      </c>
      <c r="BJ182" s="121">
        <f>16*X182^2/(3*(BJ159^2+1)*Y182^2)</f>
        <v>1.6007790419722674</v>
      </c>
      <c r="BK182" s="121">
        <f>16*X182^2/(3*(BK159^2+1)*Y182^2)</f>
        <v>0.8003895209861337</v>
      </c>
      <c r="BL182" s="121">
        <f>16*X182^2/(3*(BL159^2+1)*Y182^2)</f>
        <v>0.47081736528596102</v>
      </c>
      <c r="BM182" s="121">
        <f>16*X182^2/(3*(BM159^2+1)*Y182^2)</f>
        <v>0.30784212345620526</v>
      </c>
      <c r="BN182" s="121">
        <f>16*X182^2/(3*(BN159^2+1)*Y182^2)</f>
        <v>0.21632149215841454</v>
      </c>
      <c r="BO182" s="121">
        <f>16*X182^2/(3*(BO159^2+1)*Y182^2)</f>
        <v>0.16007790419722676</v>
      </c>
      <c r="BP182" s="121">
        <f>16*X182^2/(3*(BP159^2+1)*Y182^2)</f>
        <v>0.12313684938248212</v>
      </c>
      <c r="BQ182" s="121">
        <f t="shared" si="474"/>
        <v>1.3333333333333333</v>
      </c>
      <c r="BR182" s="121">
        <f t="shared" si="474"/>
        <v>1.3333333333333333</v>
      </c>
      <c r="BS182" s="121">
        <f t="shared" si="474"/>
        <v>1.3333333333333333</v>
      </c>
      <c r="BT182" s="121">
        <f t="shared" si="474"/>
        <v>1.3333333333333333</v>
      </c>
      <c r="BU182" s="121">
        <f t="shared" si="474"/>
        <v>1.3333333333333333</v>
      </c>
      <c r="BV182" s="121">
        <f t="shared" si="474"/>
        <v>1.3333333333333333</v>
      </c>
      <c r="BW182" s="121">
        <f t="shared" si="474"/>
        <v>1.3333333333333333</v>
      </c>
      <c r="BX182" s="121">
        <f t="shared" si="474"/>
        <v>1.3333333333333333</v>
      </c>
      <c r="BY182" s="121">
        <f t="shared" si="475"/>
        <v>2.6653688952660488</v>
      </c>
      <c r="BZ182" s="121">
        <f>(BZ159^4+6*BZ159^2+1)/(BZ159^2+1)*(Y182^2/X182^2)</f>
        <v>5.4640062352953995</v>
      </c>
      <c r="CA182" s="121">
        <f>(CA159^4+6*CA159^2+1)/(CA159^2+1)*(Y182^2/X182^2)</f>
        <v>9.0622542439045652</v>
      </c>
      <c r="CB182" s="121">
        <f>(CB159^4+6*CB159^2+1)/(CB159^2+1)*(Y182^2/X182^2)</f>
        <v>13.836400294542871</v>
      </c>
      <c r="CC182" s="121">
        <f>(CC159^4+6*CC159^2+1)/(CC159^2+1)*(Y182^2/X182^2)</f>
        <v>19.887752526215902</v>
      </c>
      <c r="CD182" s="121">
        <f>(CD159^4+6*CD159^2+1)/(CD159^2+1)*(Y182^2/X182^2)</f>
        <v>27.24799417930765</v>
      </c>
      <c r="CE182" s="121">
        <f>(CE159^4+6*CE159^2+1)/(CE159^2+1)*(Y182^2/X182^2)</f>
        <v>35.929172708186336</v>
      </c>
      <c r="CF182" s="121">
        <f>(CF159^4+6*CF159^2+1)/(CF159^2+1)*(Y182^2/X182^2)</f>
        <v>45.936607768027557</v>
      </c>
      <c r="CG182" s="121">
        <f t="shared" si="476"/>
        <v>1.5007303518490007</v>
      </c>
      <c r="CH182" s="121">
        <f t="shared" si="366"/>
        <v>0.40019476049306685</v>
      </c>
      <c r="CI182" s="121">
        <f t="shared" si="367"/>
        <v>0.20009738024653342</v>
      </c>
      <c r="CJ182" s="121">
        <f t="shared" si="368"/>
        <v>0.11770434132149026</v>
      </c>
      <c r="CK182" s="121">
        <f t="shared" si="369"/>
        <v>7.6960530864051316E-2</v>
      </c>
      <c r="CL182" s="121">
        <f t="shared" si="370"/>
        <v>5.4080373039603634E-2</v>
      </c>
      <c r="CM182" s="121">
        <f t="shared" si="371"/>
        <v>4.0019476049306689E-2</v>
      </c>
      <c r="CN182" s="121">
        <f t="shared" si="372"/>
        <v>0.12313684938248212</v>
      </c>
      <c r="CO182" s="95">
        <f t="shared" si="373"/>
        <v>7.4375052242003541</v>
      </c>
      <c r="CP182" s="95">
        <f t="shared" si="374"/>
        <v>11.085244468799043</v>
      </c>
      <c r="CQ182" s="95">
        <f t="shared" si="375"/>
        <v>15.841358710911852</v>
      </c>
      <c r="CR182" s="95">
        <f t="shared" si="376"/>
        <v>22.236517488455256</v>
      </c>
      <c r="CS182" s="95">
        <f t="shared" si="377"/>
        <v>30.372028940434845</v>
      </c>
      <c r="CT182" s="95">
        <f t="shared" si="378"/>
        <v>40.279576307234606</v>
      </c>
      <c r="CU182" s="95">
        <f t="shared" si="379"/>
        <v>51.971207043222769</v>
      </c>
      <c r="CV182" s="95">
        <f t="shared" si="380"/>
        <v>51.163045026914396</v>
      </c>
      <c r="CW182" s="95">
        <f t="shared" si="381"/>
        <v>7.4375052242003541</v>
      </c>
      <c r="CX182" s="95">
        <f t="shared" si="382"/>
        <v>11.085244468799043</v>
      </c>
      <c r="CY182" s="95">
        <f t="shared" si="383"/>
        <v>15.841358710911852</v>
      </c>
      <c r="CZ182" s="95">
        <f t="shared" si="384"/>
        <v>22.236517488455256</v>
      </c>
      <c r="DA182" s="95">
        <f t="shared" si="385"/>
        <v>30.372028940434845</v>
      </c>
      <c r="DB182" s="95">
        <f t="shared" si="386"/>
        <v>40.279576307234606</v>
      </c>
      <c r="DC182" s="95">
        <f t="shared" si="387"/>
        <v>51.971207043222769</v>
      </c>
      <c r="DD182" s="95">
        <f t="shared" si="388"/>
        <v>51.163045026914396</v>
      </c>
      <c r="DE182" s="13">
        <f t="shared" si="477"/>
        <v>11.401778302662052</v>
      </c>
      <c r="DF182" s="13">
        <f t="shared" si="478"/>
        <v>9.7982732772676666</v>
      </c>
      <c r="DG182" s="13">
        <f t="shared" si="479"/>
        <v>12.5961317648907</v>
      </c>
      <c r="DH182" s="13">
        <f t="shared" si="480"/>
        <v>17.040705659828831</v>
      </c>
      <c r="DI182" s="13">
        <f t="shared" si="389"/>
        <v>22.929082649672107</v>
      </c>
      <c r="DJ182" s="13">
        <f t="shared" si="390"/>
        <v>30.197803671466065</v>
      </c>
      <c r="DK182" s="13">
        <f t="shared" si="391"/>
        <v>38.82273861238356</v>
      </c>
      <c r="DL182" s="13">
        <f t="shared" si="392"/>
        <v>48.793232617410041</v>
      </c>
      <c r="DM182" s="95">
        <f t="shared" si="393"/>
        <v>11.401778302662052</v>
      </c>
      <c r="DN182" s="95">
        <f t="shared" si="394"/>
        <v>9.7982732772676666</v>
      </c>
      <c r="DO182" s="95">
        <f t="shared" si="395"/>
        <v>12.5961317648907</v>
      </c>
      <c r="DP182" s="95">
        <f t="shared" si="396"/>
        <v>17.040705659828831</v>
      </c>
      <c r="DQ182" s="95">
        <f t="shared" si="397"/>
        <v>22.929082649672107</v>
      </c>
      <c r="DR182" s="95">
        <f t="shared" si="398"/>
        <v>30.197803671466065</v>
      </c>
      <c r="DS182" s="95">
        <f t="shared" si="399"/>
        <v>38.82273861238356</v>
      </c>
      <c r="DT182" s="95">
        <f t="shared" si="400"/>
        <v>48.793232617410041</v>
      </c>
      <c r="DU182" s="95">
        <f t="shared" si="401"/>
        <v>19.415275654125118</v>
      </c>
      <c r="DV182" s="95">
        <f t="shared" si="402"/>
        <v>11.418922990164736</v>
      </c>
      <c r="DW182" s="95">
        <f t="shared" si="403"/>
        <v>11.222038939958264</v>
      </c>
      <c r="DX182" s="95">
        <f t="shared" si="404"/>
        <v>12.542614233188774</v>
      </c>
      <c r="DY182" s="95">
        <f t="shared" si="405"/>
        <v>14.878993692449676</v>
      </c>
      <c r="DZ182" s="95">
        <f t="shared" si="406"/>
        <v>18.019154280510193</v>
      </c>
      <c r="EA182" s="95">
        <f t="shared" si="407"/>
        <v>21.872847541428062</v>
      </c>
      <c r="EB182" s="95">
        <f t="shared" si="408"/>
        <v>26.397917774732292</v>
      </c>
      <c r="EC182" s="95">
        <f t="shared" si="409"/>
        <v>19.415275654125118</v>
      </c>
      <c r="ED182" s="95">
        <f t="shared" si="410"/>
        <v>11.418922990164738</v>
      </c>
      <c r="EE182" s="95">
        <f t="shared" si="411"/>
        <v>11.222038939958264</v>
      </c>
      <c r="EF182" s="95">
        <f t="shared" si="412"/>
        <v>12.542614233188774</v>
      </c>
      <c r="EG182" s="95">
        <f t="shared" si="413"/>
        <v>14.878993692449676</v>
      </c>
      <c r="EH182" s="95">
        <f t="shared" si="414"/>
        <v>18.019154280510197</v>
      </c>
      <c r="EI182" s="95">
        <f t="shared" si="415"/>
        <v>21.872847541428062</v>
      </c>
      <c r="EJ182" s="95">
        <f t="shared" si="416"/>
        <v>26.397917774732292</v>
      </c>
      <c r="EK182" s="95">
        <f t="shared" si="417"/>
        <v>19.415275654125118</v>
      </c>
      <c r="EL182" s="95">
        <f t="shared" si="418"/>
        <v>11.418922990164738</v>
      </c>
      <c r="EM182" s="95">
        <f t="shared" si="419"/>
        <v>11.222038939958264</v>
      </c>
      <c r="EN182" s="95">
        <f t="shared" si="420"/>
        <v>12.542614233188774</v>
      </c>
      <c r="EO182" s="95">
        <f t="shared" si="421"/>
        <v>14.878993692449676</v>
      </c>
      <c r="EP182" s="95">
        <f t="shared" si="422"/>
        <v>18.019154280510197</v>
      </c>
      <c r="EQ182" s="95">
        <f t="shared" si="423"/>
        <v>21.872847541428062</v>
      </c>
      <c r="ER182" s="95">
        <f t="shared" si="424"/>
        <v>26.397917774732292</v>
      </c>
      <c r="ES182" s="95">
        <f t="shared" si="425"/>
        <v>1</v>
      </c>
      <c r="ET182" s="95">
        <f t="shared" si="426"/>
        <v>1</v>
      </c>
      <c r="EU182" s="95">
        <f t="shared" si="427"/>
        <v>1</v>
      </c>
      <c r="EV182" s="95">
        <f t="shared" si="428"/>
        <v>1</v>
      </c>
      <c r="EW182" s="95">
        <f t="shared" si="429"/>
        <v>1</v>
      </c>
      <c r="EX182" s="95">
        <f t="shared" si="430"/>
        <v>1</v>
      </c>
      <c r="EY182" s="95">
        <f t="shared" si="431"/>
        <v>1</v>
      </c>
      <c r="EZ182" s="95">
        <f t="shared" si="432"/>
        <v>1</v>
      </c>
      <c r="FA182" s="95">
        <f t="shared" si="433"/>
        <v>1</v>
      </c>
      <c r="FB182" s="95">
        <f t="shared" si="434"/>
        <v>1</v>
      </c>
      <c r="FC182" s="95">
        <f t="shared" si="435"/>
        <v>1</v>
      </c>
      <c r="FD182" s="95">
        <f t="shared" si="436"/>
        <v>1</v>
      </c>
      <c r="FE182" s="95">
        <f t="shared" si="437"/>
        <v>1</v>
      </c>
      <c r="FF182" s="95">
        <f t="shared" si="438"/>
        <v>0.99999999999999989</v>
      </c>
      <c r="FG182" s="95">
        <f t="shared" si="439"/>
        <v>1</v>
      </c>
      <c r="FH182" s="95">
        <f t="shared" si="440"/>
        <v>1</v>
      </c>
      <c r="FI182" s="95">
        <f t="shared" si="441"/>
        <v>1</v>
      </c>
      <c r="FJ182" s="95">
        <f t="shared" si="442"/>
        <v>1</v>
      </c>
      <c r="FK182" s="95">
        <f t="shared" si="443"/>
        <v>1</v>
      </c>
      <c r="FL182" s="95">
        <f t="shared" si="444"/>
        <v>1</v>
      </c>
      <c r="FM182" s="95">
        <f t="shared" si="445"/>
        <v>1</v>
      </c>
      <c r="FN182" s="95">
        <f t="shared" si="446"/>
        <v>1</v>
      </c>
      <c r="FO182" s="95">
        <f t="shared" si="447"/>
        <v>1</v>
      </c>
      <c r="FP182" s="95">
        <f t="shared" si="448"/>
        <v>1</v>
      </c>
      <c r="FQ182" s="115">
        <f t="shared" si="449"/>
        <v>5.9480777132339737</v>
      </c>
      <c r="FR182" s="115">
        <f t="shared" si="450"/>
        <v>4.0819541700543782</v>
      </c>
      <c r="FS182" s="115">
        <f t="shared" si="451"/>
        <v>4.0645942391206598</v>
      </c>
      <c r="FT182" s="115">
        <f t="shared" si="452"/>
        <v>4.2088966107368497</v>
      </c>
      <c r="FU182" s="115">
        <f t="shared" si="453"/>
        <v>4.3613382446681648</v>
      </c>
      <c r="FV182" s="115">
        <f t="shared" si="454"/>
        <v>4.4879488957463929</v>
      </c>
      <c r="FW182" s="115">
        <f t="shared" si="455"/>
        <v>4.5866030020382711</v>
      </c>
      <c r="FX182" s="115">
        <f t="shared" si="456"/>
        <v>4.89530535452867</v>
      </c>
      <c r="FY182" s="90"/>
      <c r="FZ182" s="90">
        <f t="shared" si="481"/>
        <v>4.0645942391206598</v>
      </c>
      <c r="GC182" s="102"/>
      <c r="GE182" s="103"/>
      <c r="GF182" s="103"/>
      <c r="GG182" s="103"/>
      <c r="GI182" s="105"/>
      <c r="GJ182" s="105"/>
      <c r="GK182" s="105"/>
      <c r="HU182" s="106"/>
      <c r="HV182" s="106"/>
      <c r="HW182" s="106"/>
      <c r="HX182" s="106"/>
      <c r="HY182" s="106"/>
      <c r="HZ182" s="106"/>
      <c r="IA182" s="106"/>
      <c r="IC182" s="103"/>
      <c r="ID182" s="107"/>
      <c r="IE182" s="107"/>
      <c r="IF182" s="107"/>
      <c r="IG182" s="107"/>
      <c r="IH182" s="107"/>
      <c r="II182" s="107"/>
      <c r="IJ182" s="103"/>
      <c r="IK182" s="108"/>
      <c r="IL182" s="107"/>
      <c r="IN182" s="107"/>
      <c r="IO182" s="107"/>
      <c r="IP182" s="107"/>
      <c r="IQ182" s="103"/>
      <c r="IR182" s="108"/>
      <c r="IS182" s="107"/>
      <c r="IT182" s="108"/>
      <c r="IU182" s="107"/>
      <c r="IV182" s="108"/>
      <c r="IW182" s="107"/>
      <c r="IY182" s="107"/>
      <c r="IZ182" s="106"/>
      <c r="JA182" s="106"/>
      <c r="JB182" s="106"/>
      <c r="JC182" s="106"/>
      <c r="JD182" s="106"/>
      <c r="JE182" s="106"/>
      <c r="JF182" s="106"/>
    </row>
    <row r="183" spans="1:266" s="27" customFormat="1" ht="13.8" x14ac:dyDescent="0.3">
      <c r="A183" s="122"/>
      <c r="B183" s="122"/>
      <c r="C183" s="122"/>
      <c r="D183" s="122"/>
      <c r="E183" s="96"/>
      <c r="G183" s="122"/>
      <c r="H183" s="96"/>
      <c r="I183" s="96"/>
      <c r="J183" s="96"/>
      <c r="K183" s="96"/>
      <c r="M183" s="100"/>
      <c r="N183" s="100"/>
      <c r="O183" s="100"/>
      <c r="P183" s="100"/>
      <c r="Q183" s="100"/>
      <c r="R183" s="100"/>
      <c r="S183" s="101"/>
      <c r="T183" s="100"/>
      <c r="U183" s="122"/>
      <c r="V183" s="122"/>
      <c r="W183" s="122"/>
      <c r="X183" s="118">
        <f t="shared" si="482"/>
        <v>13.107960100000005</v>
      </c>
      <c r="Y183" s="118">
        <v>10</v>
      </c>
      <c r="Z183" s="40">
        <v>1.7999999999999999E-2</v>
      </c>
      <c r="AA183" s="40">
        <v>10000000</v>
      </c>
      <c r="AB183" s="40">
        <v>10000000</v>
      </c>
      <c r="AC183" s="98">
        <v>3900000</v>
      </c>
      <c r="AD183" s="42">
        <v>0.33</v>
      </c>
      <c r="AE183" s="42">
        <v>0.33</v>
      </c>
      <c r="AF183" s="41">
        <v>1.7999999999999999E-2</v>
      </c>
      <c r="AG183" s="40">
        <v>10000000</v>
      </c>
      <c r="AH183" s="40">
        <v>10000000</v>
      </c>
      <c r="AI183" s="98">
        <v>3900000</v>
      </c>
      <c r="AJ183" s="42">
        <v>0.33</v>
      </c>
      <c r="AK183" s="42">
        <v>0.33</v>
      </c>
      <c r="AL183" s="42">
        <f>AL157</f>
        <v>0.2006</v>
      </c>
      <c r="AM183" s="40">
        <v>6000</v>
      </c>
      <c r="AN183" s="40">
        <f>AN157</f>
        <v>10000</v>
      </c>
      <c r="AO183" s="40">
        <f>AO157</f>
        <v>10000</v>
      </c>
      <c r="AP183" s="42">
        <v>0.03</v>
      </c>
      <c r="AQ183" s="42">
        <v>0.03</v>
      </c>
      <c r="AR183" s="4">
        <f t="shared" si="457"/>
        <v>0.21860000000000002</v>
      </c>
      <c r="AS183" s="11">
        <f t="shared" si="458"/>
        <v>1.3107960100000005</v>
      </c>
      <c r="AT183" s="15">
        <f t="shared" si="459"/>
        <v>4826.322971608126</v>
      </c>
      <c r="AU183" s="19">
        <f t="shared" si="460"/>
        <v>0.19996166295283049</v>
      </c>
      <c r="AV183" s="13">
        <f t="shared" si="461"/>
        <v>0.5</v>
      </c>
      <c r="AW183" s="11">
        <f t="shared" si="462"/>
        <v>1</v>
      </c>
      <c r="AX183" s="11">
        <f t="shared" si="463"/>
        <v>0.8911</v>
      </c>
      <c r="AY183" s="11">
        <f t="shared" si="464"/>
        <v>201997.53114128605</v>
      </c>
      <c r="AZ183" s="11">
        <f t="shared" si="465"/>
        <v>1</v>
      </c>
      <c r="BA183" s="11">
        <f t="shared" si="466"/>
        <v>0.34752899999999998</v>
      </c>
      <c r="BB183" s="11">
        <f t="shared" si="467"/>
        <v>1.025058</v>
      </c>
      <c r="BC183" s="11">
        <f t="shared" si="468"/>
        <v>0.99909999999999999</v>
      </c>
      <c r="BD183" s="11">
        <f t="shared" si="469"/>
        <v>0.8911</v>
      </c>
      <c r="BE183" s="11">
        <f t="shared" si="470"/>
        <v>201997.53114128605</v>
      </c>
      <c r="BF183" s="11">
        <f t="shared" si="471"/>
        <v>1</v>
      </c>
      <c r="BG183" s="11">
        <f t="shared" si="472"/>
        <v>0.34752899999999998</v>
      </c>
      <c r="BH183" s="11">
        <f t="shared" si="473"/>
        <v>1.025058</v>
      </c>
      <c r="BI183" s="121">
        <f t="shared" si="364"/>
        <v>6.8727447193276863</v>
      </c>
      <c r="BJ183" s="121">
        <f>16*X183^2/(3*(BJ159^2+1)*Y183^2)</f>
        <v>1.8327319251540497</v>
      </c>
      <c r="BK183" s="121">
        <f>16*X183^2/(3*(BK159^2+1)*Y183^2)</f>
        <v>0.91636596257702485</v>
      </c>
      <c r="BL183" s="121">
        <f>16*X183^2/(3*(BL159^2+1)*Y183^2)</f>
        <v>0.539038801515897</v>
      </c>
      <c r="BM183" s="121">
        <f>16*X183^2/(3*(BM159^2+1)*Y183^2)</f>
        <v>0.35244844714500956</v>
      </c>
      <c r="BN183" s="121">
        <f>16*X183^2/(3*(BN159^2+1)*Y183^2)</f>
        <v>0.24766647637216888</v>
      </c>
      <c r="BO183" s="121">
        <f>16*X183^2/(3*(BO159^2+1)*Y183^2)</f>
        <v>0.18327319251540497</v>
      </c>
      <c r="BP183" s="121">
        <f>16*X183^2/(3*(BP159^2+1)*Y183^2)</f>
        <v>0.14097937885800382</v>
      </c>
      <c r="BQ183" s="121">
        <f t="shared" si="474"/>
        <v>1.3333333333333333</v>
      </c>
      <c r="BR183" s="121">
        <f t="shared" si="474"/>
        <v>1.3333333333333333</v>
      </c>
      <c r="BS183" s="121">
        <f t="shared" si="474"/>
        <v>1.3333333333333333</v>
      </c>
      <c r="BT183" s="121">
        <f t="shared" si="474"/>
        <v>1.3333333333333333</v>
      </c>
      <c r="BU183" s="121">
        <f t="shared" si="474"/>
        <v>1.3333333333333333</v>
      </c>
      <c r="BV183" s="121">
        <f t="shared" si="474"/>
        <v>1.3333333333333333</v>
      </c>
      <c r="BW183" s="121">
        <f t="shared" si="474"/>
        <v>1.3333333333333333</v>
      </c>
      <c r="BX183" s="121">
        <f t="shared" si="474"/>
        <v>1.3333333333333333</v>
      </c>
      <c r="BY183" s="121">
        <f t="shared" si="475"/>
        <v>2.3280364182601518</v>
      </c>
      <c r="BZ183" s="121">
        <f>(BZ159^4+6*BZ159^2+1)/(BZ159^2+1)*(Y183^2/X183^2)</f>
        <v>4.7724746574333112</v>
      </c>
      <c r="CA183" s="121">
        <f>(CA159^4+6*CA159^2+1)/(CA159^2+1)*(Y183^2/X183^2)</f>
        <v>7.9153238220845159</v>
      </c>
      <c r="CB183" s="121">
        <f>(CB159^4+6*CB159^2+1)/(CB159^2+1)*(Y183^2/X183^2)</f>
        <v>12.085247877144612</v>
      </c>
      <c r="CC183" s="121">
        <f>(CC159^4+6*CC159^2+1)/(CC159^2+1)*(Y183^2/X183^2)</f>
        <v>17.370733274710364</v>
      </c>
      <c r="CD183" s="121">
        <f>(CD159^4+6*CD159^2+1)/(CD159^2+1)*(Y183^2/X183^2)</f>
        <v>23.799453383970338</v>
      </c>
      <c r="CE183" s="121">
        <f>(CE159^4+6*CE159^2+1)/(CE159^2+1)*(Y183^2/X183^2)</f>
        <v>31.381930918146846</v>
      </c>
      <c r="CF183" s="121">
        <f>(CF159^4+6*CF159^2+1)/(CF159^2+1)*(Y183^2/X183^2)</f>
        <v>40.122812270091309</v>
      </c>
      <c r="CG183" s="121">
        <f t="shared" si="476"/>
        <v>1.7181861798319216</v>
      </c>
      <c r="CH183" s="121">
        <f t="shared" si="366"/>
        <v>0.45818298128851243</v>
      </c>
      <c r="CI183" s="121">
        <f t="shared" si="367"/>
        <v>0.22909149064425621</v>
      </c>
      <c r="CJ183" s="121">
        <f t="shared" si="368"/>
        <v>0.13475970037897425</v>
      </c>
      <c r="CK183" s="121">
        <f t="shared" si="369"/>
        <v>8.8112111786252389E-2</v>
      </c>
      <c r="CL183" s="121">
        <f t="shared" si="370"/>
        <v>6.1916619093042219E-2</v>
      </c>
      <c r="CM183" s="121">
        <f t="shared" si="371"/>
        <v>4.5818298128851243E-2</v>
      </c>
      <c r="CN183" s="121">
        <f t="shared" si="372"/>
        <v>0.14097937885800382</v>
      </c>
      <c r="CO183" s="95">
        <f t="shared" si="373"/>
        <v>7.0610951410606626</v>
      </c>
      <c r="CP183" s="95">
        <f t="shared" si="374"/>
        <v>10.247171867935226</v>
      </c>
      <c r="CQ183" s="95">
        <f t="shared" si="375"/>
        <v>14.401346243088348</v>
      </c>
      <c r="CR183" s="95">
        <f t="shared" si="376"/>
        <v>19.987125592851122</v>
      </c>
      <c r="CS183" s="95">
        <f t="shared" si="377"/>
        <v>27.092996369320325</v>
      </c>
      <c r="CT183" s="95">
        <f t="shared" si="378"/>
        <v>35.746631941684512</v>
      </c>
      <c r="CU183" s="95">
        <f t="shared" si="379"/>
        <v>45.958555023165999</v>
      </c>
      <c r="CV183" s="95">
        <f t="shared" si="380"/>
        <v>44.872991204222529</v>
      </c>
      <c r="CW183" s="95">
        <f t="shared" si="381"/>
        <v>7.0610951410606626</v>
      </c>
      <c r="CX183" s="95">
        <f t="shared" si="382"/>
        <v>10.247171867935226</v>
      </c>
      <c r="CY183" s="95">
        <f t="shared" si="383"/>
        <v>14.401346243088348</v>
      </c>
      <c r="CZ183" s="95">
        <f t="shared" si="384"/>
        <v>19.987125592851122</v>
      </c>
      <c r="DA183" s="95">
        <f t="shared" si="385"/>
        <v>27.092996369320325</v>
      </c>
      <c r="DB183" s="95">
        <f t="shared" si="386"/>
        <v>35.746631941684512</v>
      </c>
      <c r="DC183" s="95">
        <f t="shared" si="387"/>
        <v>45.958555023165999</v>
      </c>
      <c r="DD183" s="95">
        <f t="shared" si="388"/>
        <v>44.872991204222529</v>
      </c>
      <c r="DE183" s="13">
        <f t="shared" si="477"/>
        <v>11.934269137587837</v>
      </c>
      <c r="DF183" s="13">
        <f t="shared" si="478"/>
        <v>9.3386945825873617</v>
      </c>
      <c r="DG183" s="13">
        <f t="shared" si="479"/>
        <v>11.56517778466154</v>
      </c>
      <c r="DH183" s="13">
        <f t="shared" si="480"/>
        <v>15.357774678660508</v>
      </c>
      <c r="DI183" s="13">
        <f t="shared" si="389"/>
        <v>20.456669721855373</v>
      </c>
      <c r="DJ183" s="13">
        <f t="shared" si="390"/>
        <v>26.780607860342506</v>
      </c>
      <c r="DK183" s="13">
        <f t="shared" si="391"/>
        <v>34.298692110662252</v>
      </c>
      <c r="DL183" s="13">
        <f t="shared" si="392"/>
        <v>42.997279648949316</v>
      </c>
      <c r="DM183" s="95">
        <f t="shared" si="393"/>
        <v>11.934269137587837</v>
      </c>
      <c r="DN183" s="95">
        <f t="shared" si="394"/>
        <v>9.3386945825873617</v>
      </c>
      <c r="DO183" s="95">
        <f t="shared" si="395"/>
        <v>11.56517778466154</v>
      </c>
      <c r="DP183" s="95">
        <f t="shared" si="396"/>
        <v>15.357774678660508</v>
      </c>
      <c r="DQ183" s="95">
        <f t="shared" si="397"/>
        <v>20.456669721855373</v>
      </c>
      <c r="DR183" s="95">
        <f t="shared" si="398"/>
        <v>26.780607860342506</v>
      </c>
      <c r="DS183" s="95">
        <f t="shared" si="399"/>
        <v>34.298692110662252</v>
      </c>
      <c r="DT183" s="95">
        <f t="shared" si="400"/>
        <v>42.997279648949316</v>
      </c>
      <c r="DU183" s="95">
        <f t="shared" si="401"/>
        <v>19.662016997286351</v>
      </c>
      <c r="DV183" s="95">
        <f t="shared" si="402"/>
        <v>11.205967091253337</v>
      </c>
      <c r="DW183" s="95">
        <f t="shared" si="403"/>
        <v>10.744323732231519</v>
      </c>
      <c r="DX183" s="95">
        <f t="shared" si="404"/>
        <v>11.762791138582847</v>
      </c>
      <c r="DY183" s="95">
        <f t="shared" si="405"/>
        <v>13.733346769261381</v>
      </c>
      <c r="DZ183" s="95">
        <f t="shared" si="406"/>
        <v>16.435721423118252</v>
      </c>
      <c r="EA183" s="95">
        <f t="shared" si="407"/>
        <v>19.776531065832454</v>
      </c>
      <c r="EB183" s="95">
        <f t="shared" si="408"/>
        <v>23.712235455830708</v>
      </c>
      <c r="EC183" s="95">
        <f t="shared" si="409"/>
        <v>19.662016997286351</v>
      </c>
      <c r="ED183" s="95">
        <f t="shared" si="410"/>
        <v>11.205967091253337</v>
      </c>
      <c r="EE183" s="95">
        <f t="shared" si="411"/>
        <v>10.744323732231519</v>
      </c>
      <c r="EF183" s="95">
        <f t="shared" si="412"/>
        <v>11.762791138582847</v>
      </c>
      <c r="EG183" s="95">
        <f t="shared" si="413"/>
        <v>13.733346769261381</v>
      </c>
      <c r="EH183" s="95">
        <f t="shared" si="414"/>
        <v>16.435721423118252</v>
      </c>
      <c r="EI183" s="95">
        <f t="shared" si="415"/>
        <v>19.776531065832454</v>
      </c>
      <c r="EJ183" s="95">
        <f t="shared" si="416"/>
        <v>23.712235455830708</v>
      </c>
      <c r="EK183" s="95">
        <f t="shared" si="417"/>
        <v>19.662016997286351</v>
      </c>
      <c r="EL183" s="95">
        <f t="shared" si="418"/>
        <v>11.205967091253337</v>
      </c>
      <c r="EM183" s="95">
        <f t="shared" si="419"/>
        <v>10.744323732231519</v>
      </c>
      <c r="EN183" s="95">
        <f t="shared" si="420"/>
        <v>11.762791138582847</v>
      </c>
      <c r="EO183" s="95">
        <f t="shared" si="421"/>
        <v>13.733346769261381</v>
      </c>
      <c r="EP183" s="95">
        <f t="shared" si="422"/>
        <v>16.435721423118252</v>
      </c>
      <c r="EQ183" s="95">
        <f t="shared" si="423"/>
        <v>19.776531065832454</v>
      </c>
      <c r="ER183" s="95">
        <f t="shared" si="424"/>
        <v>23.712235455830708</v>
      </c>
      <c r="ES183" s="95">
        <f t="shared" si="425"/>
        <v>1</v>
      </c>
      <c r="ET183" s="95">
        <f t="shared" si="426"/>
        <v>1</v>
      </c>
      <c r="EU183" s="95">
        <f t="shared" si="427"/>
        <v>1</v>
      </c>
      <c r="EV183" s="95">
        <f t="shared" si="428"/>
        <v>1</v>
      </c>
      <c r="EW183" s="95">
        <f t="shared" si="429"/>
        <v>1</v>
      </c>
      <c r="EX183" s="95">
        <f t="shared" si="430"/>
        <v>1</v>
      </c>
      <c r="EY183" s="95">
        <f t="shared" si="431"/>
        <v>1</v>
      </c>
      <c r="EZ183" s="95">
        <f t="shared" si="432"/>
        <v>1</v>
      </c>
      <c r="FA183" s="95">
        <f t="shared" si="433"/>
        <v>1</v>
      </c>
      <c r="FB183" s="95">
        <f t="shared" si="434"/>
        <v>1</v>
      </c>
      <c r="FC183" s="95">
        <f t="shared" si="435"/>
        <v>1</v>
      </c>
      <c r="FD183" s="95">
        <f t="shared" si="436"/>
        <v>1</v>
      </c>
      <c r="FE183" s="95">
        <f t="shared" si="437"/>
        <v>1</v>
      </c>
      <c r="FF183" s="95">
        <f t="shared" si="438"/>
        <v>1</v>
      </c>
      <c r="FG183" s="95">
        <f t="shared" si="439"/>
        <v>1</v>
      </c>
      <c r="FH183" s="95">
        <f t="shared" si="440"/>
        <v>1</v>
      </c>
      <c r="FI183" s="95">
        <f t="shared" si="441"/>
        <v>1</v>
      </c>
      <c r="FJ183" s="95">
        <f t="shared" si="442"/>
        <v>1</v>
      </c>
      <c r="FK183" s="95">
        <f t="shared" si="443"/>
        <v>1</v>
      </c>
      <c r="FL183" s="95">
        <f t="shared" si="444"/>
        <v>1</v>
      </c>
      <c r="FM183" s="95">
        <f t="shared" si="445"/>
        <v>1</v>
      </c>
      <c r="FN183" s="95">
        <f t="shared" si="446"/>
        <v>1</v>
      </c>
      <c r="FO183" s="95">
        <f t="shared" si="447"/>
        <v>1</v>
      </c>
      <c r="FP183" s="95">
        <f t="shared" si="448"/>
        <v>1</v>
      </c>
      <c r="FQ183" s="115">
        <f t="shared" si="449"/>
        <v>6.3265726164558425</v>
      </c>
      <c r="FR183" s="115">
        <f t="shared" si="450"/>
        <v>4.0899315372358105</v>
      </c>
      <c r="FS183" s="115">
        <f t="shared" si="451"/>
        <v>4.0124811494263124</v>
      </c>
      <c r="FT183" s="115">
        <f t="shared" si="452"/>
        <v>4.1433684160414082</v>
      </c>
      <c r="FU183" s="115">
        <f t="shared" si="453"/>
        <v>4.2980825198487613</v>
      </c>
      <c r="FV183" s="115">
        <f t="shared" si="454"/>
        <v>4.4316935988127168</v>
      </c>
      <c r="FW183" s="115">
        <f t="shared" si="455"/>
        <v>4.5380456015227084</v>
      </c>
      <c r="FX183" s="115">
        <f t="shared" si="456"/>
        <v>4.8730922842964342</v>
      </c>
      <c r="FY183" s="90"/>
      <c r="FZ183" s="90">
        <f t="shared" si="481"/>
        <v>4.0124811494263124</v>
      </c>
      <c r="GC183" s="102"/>
      <c r="GE183" s="103"/>
      <c r="GF183" s="103"/>
      <c r="GG183" s="103"/>
      <c r="GI183" s="105"/>
      <c r="GJ183" s="105"/>
      <c r="GK183" s="105"/>
      <c r="HU183" s="106"/>
      <c r="HV183" s="106"/>
      <c r="HW183" s="106"/>
      <c r="HX183" s="106"/>
      <c r="HY183" s="106"/>
      <c r="HZ183" s="106"/>
      <c r="IA183" s="106"/>
      <c r="IC183" s="103"/>
      <c r="ID183" s="107"/>
      <c r="IE183" s="107"/>
      <c r="IF183" s="107"/>
      <c r="IG183" s="107"/>
      <c r="IH183" s="107"/>
      <c r="II183" s="107"/>
      <c r="IJ183" s="103"/>
      <c r="IK183" s="108"/>
      <c r="IL183" s="107"/>
      <c r="IN183" s="107"/>
      <c r="IO183" s="107"/>
      <c r="IP183" s="107"/>
      <c r="IQ183" s="103"/>
      <c r="IR183" s="108"/>
      <c r="IS183" s="107"/>
      <c r="IT183" s="108"/>
      <c r="IU183" s="107"/>
      <c r="IV183" s="108"/>
      <c r="IW183" s="107"/>
      <c r="IY183" s="107"/>
      <c r="IZ183" s="106"/>
      <c r="JA183" s="106"/>
      <c r="JB183" s="106"/>
      <c r="JC183" s="106"/>
      <c r="JD183" s="106"/>
      <c r="JE183" s="106"/>
      <c r="JF183" s="106"/>
    </row>
    <row r="184" spans="1:266" s="27" customFormat="1" ht="13.8" x14ac:dyDescent="0.3">
      <c r="A184" s="122"/>
      <c r="B184" s="122"/>
      <c r="C184" s="122"/>
      <c r="D184" s="122"/>
      <c r="E184" s="96"/>
      <c r="G184" s="122"/>
      <c r="H184" s="96"/>
      <c r="I184" s="96"/>
      <c r="J184" s="96"/>
      <c r="K184" s="96"/>
      <c r="M184" s="100"/>
      <c r="N184" s="100"/>
      <c r="O184" s="100"/>
      <c r="P184" s="100"/>
      <c r="Q184" s="100"/>
      <c r="R184" s="100"/>
      <c r="S184" s="101"/>
      <c r="T184" s="100"/>
      <c r="U184" s="122"/>
      <c r="V184" s="122"/>
      <c r="W184" s="122"/>
      <c r="X184" s="118">
        <f t="shared" si="482"/>
        <v>14.025517307000007</v>
      </c>
      <c r="Y184" s="118">
        <v>10</v>
      </c>
      <c r="Z184" s="40">
        <v>1.7999999999999999E-2</v>
      </c>
      <c r="AA184" s="40">
        <v>10000000</v>
      </c>
      <c r="AB184" s="40">
        <v>10000000</v>
      </c>
      <c r="AC184" s="98">
        <v>3900000</v>
      </c>
      <c r="AD184" s="42">
        <v>0.33</v>
      </c>
      <c r="AE184" s="42">
        <v>0.33</v>
      </c>
      <c r="AF184" s="41">
        <v>1.7999999999999999E-2</v>
      </c>
      <c r="AG184" s="40">
        <v>10000000</v>
      </c>
      <c r="AH184" s="40">
        <v>10000000</v>
      </c>
      <c r="AI184" s="98">
        <v>3900000</v>
      </c>
      <c r="AJ184" s="42">
        <v>0.33</v>
      </c>
      <c r="AK184" s="42">
        <v>0.33</v>
      </c>
      <c r="AL184" s="42">
        <f>AL157</f>
        <v>0.2006</v>
      </c>
      <c r="AM184" s="40">
        <v>6000</v>
      </c>
      <c r="AN184" s="40">
        <f>AN157</f>
        <v>10000</v>
      </c>
      <c r="AO184" s="40">
        <f>AO157</f>
        <v>10000</v>
      </c>
      <c r="AP184" s="42">
        <v>0.03</v>
      </c>
      <c r="AQ184" s="42">
        <v>0.03</v>
      </c>
      <c r="AR184" s="4">
        <f t="shared" si="457"/>
        <v>0.21860000000000002</v>
      </c>
      <c r="AS184" s="11">
        <f t="shared" si="458"/>
        <v>1.4025517307000006</v>
      </c>
      <c r="AT184" s="15">
        <f t="shared" si="459"/>
        <v>4826.322971608126</v>
      </c>
      <c r="AU184" s="19">
        <f t="shared" si="460"/>
        <v>0.19996166295283049</v>
      </c>
      <c r="AV184" s="13">
        <f t="shared" si="461"/>
        <v>0.5</v>
      </c>
      <c r="AW184" s="11">
        <f t="shared" si="462"/>
        <v>1</v>
      </c>
      <c r="AX184" s="11">
        <f t="shared" si="463"/>
        <v>0.8911</v>
      </c>
      <c r="AY184" s="11">
        <f t="shared" si="464"/>
        <v>201997.53114128605</v>
      </c>
      <c r="AZ184" s="11">
        <f t="shared" si="465"/>
        <v>1</v>
      </c>
      <c r="BA184" s="11">
        <f t="shared" si="466"/>
        <v>0.34752899999999998</v>
      </c>
      <c r="BB184" s="11">
        <f t="shared" si="467"/>
        <v>1.025058</v>
      </c>
      <c r="BC184" s="11">
        <f t="shared" si="468"/>
        <v>0.99909999999999999</v>
      </c>
      <c r="BD184" s="11">
        <f t="shared" si="469"/>
        <v>0.8911</v>
      </c>
      <c r="BE184" s="11">
        <f t="shared" si="470"/>
        <v>201997.53114128605</v>
      </c>
      <c r="BF184" s="11">
        <f t="shared" si="471"/>
        <v>1</v>
      </c>
      <c r="BG184" s="11">
        <f t="shared" si="472"/>
        <v>0.34752899999999998</v>
      </c>
      <c r="BH184" s="11">
        <f t="shared" si="473"/>
        <v>1.025058</v>
      </c>
      <c r="BI184" s="121">
        <f t="shared" si="364"/>
        <v>7.8686054291582685</v>
      </c>
      <c r="BJ184" s="121">
        <f>16*X184^2/(3*(BJ159^2+1)*Y184^2)</f>
        <v>2.0982947811088715</v>
      </c>
      <c r="BK184" s="121">
        <f>16*X184^2/(3*(BK159^2+1)*Y184^2)</f>
        <v>1.0491473905544357</v>
      </c>
      <c r="BL184" s="121">
        <f>16*X184^2/(3*(BL159^2+1)*Y184^2)</f>
        <v>0.61714552385555044</v>
      </c>
      <c r="BM184" s="121">
        <f>16*X184^2/(3*(BM159^2+1)*Y184^2)</f>
        <v>0.40351822713632146</v>
      </c>
      <c r="BN184" s="121">
        <f>16*X184^2/(3*(BN159^2+1)*Y184^2)</f>
        <v>0.28355334879849614</v>
      </c>
      <c r="BO184" s="121">
        <f>16*X184^2/(3*(BO159^2+1)*Y184^2)</f>
        <v>0.20982947811088715</v>
      </c>
      <c r="BP184" s="121">
        <f>16*X184^2/(3*(BP159^2+1)*Y184^2)</f>
        <v>0.1614072908545286</v>
      </c>
      <c r="BQ184" s="121">
        <f t="shared" si="474"/>
        <v>1.3333333333333333</v>
      </c>
      <c r="BR184" s="121">
        <f t="shared" si="474"/>
        <v>1.3333333333333333</v>
      </c>
      <c r="BS184" s="121">
        <f t="shared" si="474"/>
        <v>1.3333333333333333</v>
      </c>
      <c r="BT184" s="121">
        <f t="shared" si="474"/>
        <v>1.3333333333333333</v>
      </c>
      <c r="BU184" s="121">
        <f t="shared" si="474"/>
        <v>1.3333333333333333</v>
      </c>
      <c r="BV184" s="121">
        <f t="shared" si="474"/>
        <v>1.3333333333333333</v>
      </c>
      <c r="BW184" s="121">
        <f t="shared" si="474"/>
        <v>1.3333333333333333</v>
      </c>
      <c r="BX184" s="121">
        <f t="shared" si="474"/>
        <v>1.3333333333333333</v>
      </c>
      <c r="BY184" s="121">
        <f t="shared" si="475"/>
        <v>2.0333971685388694</v>
      </c>
      <c r="BZ184" s="121">
        <f>(BZ159^4+6*BZ159^2+1)/(BZ159^2+1)*(Y184^2/X184^2)</f>
        <v>4.1684641955046819</v>
      </c>
      <c r="CA184" s="121">
        <f>(CA159^4+6*CA159^2+1)/(CA159^2+1)*(Y184^2/X184^2)</f>
        <v>6.9135503730321561</v>
      </c>
      <c r="CB184" s="121">
        <f>(CB159^4+6*CB159^2+1)/(CB159^2+1)*(Y184^2/X184^2)</f>
        <v>10.55572353667972</v>
      </c>
      <c r="CC184" s="121">
        <f>(CC159^4+6*CC159^2+1)/(CC159^2+1)*(Y184^2/X184^2)</f>
        <v>15.17227118063618</v>
      </c>
      <c r="CD184" s="121">
        <f>(CD159^4+6*CD159^2+1)/(CD159^2+1)*(Y184^2/X184^2)</f>
        <v>20.787364297292633</v>
      </c>
      <c r="CE184" s="121">
        <f>(CE159^4+6*CE159^2+1)/(CE159^2+1)*(Y184^2/X184^2)</f>
        <v>27.41019383190396</v>
      </c>
      <c r="CF184" s="121">
        <f>(CF159^4+6*CF159^2+1)/(CF159^2+1)*(Y184^2/X184^2)</f>
        <v>35.044818123933361</v>
      </c>
      <c r="CG184" s="121">
        <f t="shared" si="476"/>
        <v>1.9671513572895671</v>
      </c>
      <c r="CH184" s="121">
        <f t="shared" si="366"/>
        <v>0.52457369527721787</v>
      </c>
      <c r="CI184" s="121">
        <f t="shared" si="367"/>
        <v>0.26228684763860893</v>
      </c>
      <c r="CJ184" s="121">
        <f t="shared" si="368"/>
        <v>0.15428638096388761</v>
      </c>
      <c r="CK184" s="121">
        <f t="shared" si="369"/>
        <v>0.10087955678408037</v>
      </c>
      <c r="CL184" s="121">
        <f t="shared" si="370"/>
        <v>7.0888337199624035E-2</v>
      </c>
      <c r="CM184" s="121">
        <f t="shared" si="371"/>
        <v>5.2457369527721787E-2</v>
      </c>
      <c r="CN184" s="121">
        <f t="shared" si="372"/>
        <v>0.1614072908545286</v>
      </c>
      <c r="CO184" s="95">
        <f t="shared" si="373"/>
        <v>6.7323239967339177</v>
      </c>
      <c r="CP184" s="95">
        <f t="shared" si="374"/>
        <v>9.5151668012361128</v>
      </c>
      <c r="CQ184" s="95">
        <f t="shared" si="375"/>
        <v>13.143583584495019</v>
      </c>
      <c r="CR184" s="95">
        <f t="shared" si="376"/>
        <v>18.022419596166586</v>
      </c>
      <c r="CS184" s="95">
        <f t="shared" si="377"/>
        <v>24.228962330439622</v>
      </c>
      <c r="CT184" s="95">
        <f t="shared" si="378"/>
        <v>31.787382779705222</v>
      </c>
      <c r="CU184" s="95">
        <f t="shared" si="379"/>
        <v>40.70687188921827</v>
      </c>
      <c r="CV184" s="95">
        <f t="shared" si="380"/>
        <v>39.379014592560509</v>
      </c>
      <c r="CW184" s="95">
        <f t="shared" si="381"/>
        <v>6.7323239967339177</v>
      </c>
      <c r="CX184" s="95">
        <f t="shared" si="382"/>
        <v>9.5151668012361128</v>
      </c>
      <c r="CY184" s="95">
        <f t="shared" si="383"/>
        <v>13.143583584495019</v>
      </c>
      <c r="CZ184" s="95">
        <f t="shared" si="384"/>
        <v>18.022419596166586</v>
      </c>
      <c r="DA184" s="95">
        <f t="shared" si="385"/>
        <v>24.228962330439622</v>
      </c>
      <c r="DB184" s="95">
        <f t="shared" si="386"/>
        <v>31.787382779705222</v>
      </c>
      <c r="DC184" s="95">
        <f t="shared" si="387"/>
        <v>40.70687188921827</v>
      </c>
      <c r="DD184" s="95">
        <f t="shared" si="388"/>
        <v>39.379014592560509</v>
      </c>
      <c r="DE184" s="13">
        <f t="shared" si="477"/>
        <v>12.635490597697137</v>
      </c>
      <c r="DF184" s="13">
        <f t="shared" si="478"/>
        <v>9.0002469766135533</v>
      </c>
      <c r="DG184" s="13">
        <f t="shared" si="479"/>
        <v>10.696185763586591</v>
      </c>
      <c r="DH184" s="13">
        <f t="shared" si="480"/>
        <v>13.906357060535271</v>
      </c>
      <c r="DI184" s="13">
        <f t="shared" si="389"/>
        <v>18.309277407772502</v>
      </c>
      <c r="DJ184" s="13">
        <f t="shared" si="390"/>
        <v>23.80440564609113</v>
      </c>
      <c r="DK184" s="13">
        <f t="shared" si="391"/>
        <v>30.353511310014849</v>
      </c>
      <c r="DL184" s="13">
        <f t="shared" si="392"/>
        <v>37.939713414787889</v>
      </c>
      <c r="DM184" s="95">
        <f t="shared" si="393"/>
        <v>12.635490597697137</v>
      </c>
      <c r="DN184" s="95">
        <f t="shared" si="394"/>
        <v>9.0002469766135533</v>
      </c>
      <c r="DO184" s="95">
        <f t="shared" si="395"/>
        <v>10.696185763586591</v>
      </c>
      <c r="DP184" s="95">
        <f t="shared" si="396"/>
        <v>13.906357060535271</v>
      </c>
      <c r="DQ184" s="95">
        <f t="shared" si="397"/>
        <v>18.309277407772502</v>
      </c>
      <c r="DR184" s="95">
        <f t="shared" si="398"/>
        <v>23.80440564609113</v>
      </c>
      <c r="DS184" s="95">
        <f t="shared" si="399"/>
        <v>30.353511310014849</v>
      </c>
      <c r="DT184" s="95">
        <f t="shared" si="400"/>
        <v>37.939713414787889</v>
      </c>
      <c r="DU184" s="95">
        <f t="shared" si="401"/>
        <v>19.986943387700116</v>
      </c>
      <c r="DV184" s="95">
        <f t="shared" si="402"/>
        <v>11.049139947178039</v>
      </c>
      <c r="DW184" s="95">
        <f t="shared" si="403"/>
        <v>10.341657161441978</v>
      </c>
      <c r="DX184" s="95">
        <f t="shared" si="404"/>
        <v>11.090244854036918</v>
      </c>
      <c r="DY184" s="95">
        <f t="shared" si="405"/>
        <v>12.738305297900173</v>
      </c>
      <c r="DZ184" s="95">
        <f t="shared" si="406"/>
        <v>15.056632650696159</v>
      </c>
      <c r="EA184" s="95">
        <f t="shared" si="407"/>
        <v>17.948444747874866</v>
      </c>
      <c r="EB184" s="95">
        <f t="shared" si="408"/>
        <v>21.368700874774859</v>
      </c>
      <c r="EC184" s="95">
        <f t="shared" si="409"/>
        <v>19.986943387700116</v>
      </c>
      <c r="ED184" s="95">
        <f t="shared" si="410"/>
        <v>11.049139947178039</v>
      </c>
      <c r="EE184" s="95">
        <f t="shared" si="411"/>
        <v>10.341657161441976</v>
      </c>
      <c r="EF184" s="95">
        <f t="shared" si="412"/>
        <v>11.090244854036918</v>
      </c>
      <c r="EG184" s="95">
        <f t="shared" si="413"/>
        <v>12.738305297900173</v>
      </c>
      <c r="EH184" s="95">
        <f t="shared" si="414"/>
        <v>15.056632650696162</v>
      </c>
      <c r="EI184" s="95">
        <f t="shared" si="415"/>
        <v>17.948444747874866</v>
      </c>
      <c r="EJ184" s="95">
        <f t="shared" si="416"/>
        <v>21.368700874774859</v>
      </c>
      <c r="EK184" s="95">
        <f t="shared" si="417"/>
        <v>19.986943387700116</v>
      </c>
      <c r="EL184" s="95">
        <f t="shared" si="418"/>
        <v>11.049139947178039</v>
      </c>
      <c r="EM184" s="95">
        <f t="shared" si="419"/>
        <v>10.341657161441976</v>
      </c>
      <c r="EN184" s="95">
        <f t="shared" si="420"/>
        <v>11.090244854036918</v>
      </c>
      <c r="EO184" s="95">
        <f t="shared" si="421"/>
        <v>12.738305297900173</v>
      </c>
      <c r="EP184" s="95">
        <f t="shared" si="422"/>
        <v>15.056632650696162</v>
      </c>
      <c r="EQ184" s="95">
        <f t="shared" si="423"/>
        <v>17.948444747874866</v>
      </c>
      <c r="ER184" s="95">
        <f t="shared" si="424"/>
        <v>21.368700874774859</v>
      </c>
      <c r="ES184" s="95">
        <f t="shared" si="425"/>
        <v>1</v>
      </c>
      <c r="ET184" s="95">
        <f t="shared" si="426"/>
        <v>1</v>
      </c>
      <c r="EU184" s="95">
        <f t="shared" si="427"/>
        <v>1</v>
      </c>
      <c r="EV184" s="95">
        <f t="shared" si="428"/>
        <v>1</v>
      </c>
      <c r="EW184" s="95">
        <f t="shared" si="429"/>
        <v>1</v>
      </c>
      <c r="EX184" s="95">
        <f t="shared" si="430"/>
        <v>1</v>
      </c>
      <c r="EY184" s="95">
        <f t="shared" si="431"/>
        <v>1</v>
      </c>
      <c r="EZ184" s="95">
        <f t="shared" si="432"/>
        <v>1</v>
      </c>
      <c r="FA184" s="95">
        <f t="shared" si="433"/>
        <v>1</v>
      </c>
      <c r="FB184" s="95">
        <f t="shared" si="434"/>
        <v>1</v>
      </c>
      <c r="FC184" s="95">
        <f t="shared" si="435"/>
        <v>1</v>
      </c>
      <c r="FD184" s="95">
        <f t="shared" si="436"/>
        <v>1</v>
      </c>
      <c r="FE184" s="95">
        <f t="shared" si="437"/>
        <v>1</v>
      </c>
      <c r="FF184" s="95">
        <f t="shared" si="438"/>
        <v>0.99999999999999989</v>
      </c>
      <c r="FG184" s="95">
        <f t="shared" si="439"/>
        <v>1</v>
      </c>
      <c r="FH184" s="95">
        <f t="shared" si="440"/>
        <v>1</v>
      </c>
      <c r="FI184" s="95">
        <f t="shared" si="441"/>
        <v>1</v>
      </c>
      <c r="FJ184" s="95">
        <f t="shared" si="442"/>
        <v>1</v>
      </c>
      <c r="FK184" s="95">
        <f t="shared" si="443"/>
        <v>1</v>
      </c>
      <c r="FL184" s="95">
        <f t="shared" si="444"/>
        <v>1</v>
      </c>
      <c r="FM184" s="95">
        <f t="shared" si="445"/>
        <v>1</v>
      </c>
      <c r="FN184" s="95">
        <f t="shared" si="446"/>
        <v>1</v>
      </c>
      <c r="FO184" s="95">
        <f t="shared" si="447"/>
        <v>1</v>
      </c>
      <c r="FP184" s="95">
        <f t="shared" si="448"/>
        <v>1</v>
      </c>
      <c r="FQ184" s="115">
        <f t="shared" si="449"/>
        <v>6.780756243669086</v>
      </c>
      <c r="FR184" s="115">
        <f t="shared" si="450"/>
        <v>4.1180241055974713</v>
      </c>
      <c r="FS184" s="115">
        <f t="shared" si="451"/>
        <v>3.9672085491253903</v>
      </c>
      <c r="FT184" s="115">
        <f t="shared" si="452"/>
        <v>4.0783235953112218</v>
      </c>
      <c r="FU184" s="115">
        <f t="shared" si="453"/>
        <v>4.2323147623031803</v>
      </c>
      <c r="FV184" s="115">
        <f t="shared" si="454"/>
        <v>4.3716947103797139</v>
      </c>
      <c r="FW184" s="115">
        <f t="shared" si="455"/>
        <v>4.4854036342026946</v>
      </c>
      <c r="FX184" s="115">
        <f t="shared" si="456"/>
        <v>4.8479828803989582</v>
      </c>
      <c r="FY184" s="90"/>
      <c r="FZ184" s="90">
        <f t="shared" si="481"/>
        <v>3.9672085491253903</v>
      </c>
      <c r="GC184" s="102"/>
      <c r="GE184" s="103"/>
      <c r="GF184" s="103"/>
      <c r="GG184" s="103"/>
      <c r="GI184" s="105"/>
      <c r="GJ184" s="105"/>
      <c r="GK184" s="105"/>
      <c r="HU184" s="106"/>
      <c r="HV184" s="106"/>
      <c r="HW184" s="106"/>
      <c r="HX184" s="106"/>
      <c r="HY184" s="106"/>
      <c r="HZ184" s="106"/>
      <c r="IA184" s="106"/>
      <c r="IC184" s="103"/>
      <c r="IE184" s="107"/>
      <c r="IG184" s="107"/>
      <c r="IH184" s="107"/>
      <c r="II184" s="107"/>
      <c r="IJ184" s="103"/>
      <c r="IL184" s="107"/>
      <c r="IN184" s="107"/>
      <c r="IP184" s="107"/>
      <c r="IQ184" s="103"/>
      <c r="IR184" s="108"/>
      <c r="IS184" s="107"/>
      <c r="IT184" s="107"/>
      <c r="IU184" s="107"/>
      <c r="IV184" s="107"/>
      <c r="IW184" s="107"/>
      <c r="IY184" s="107"/>
      <c r="IZ184" s="106"/>
      <c r="JA184" s="106"/>
      <c r="JB184" s="106"/>
      <c r="JC184" s="106"/>
      <c r="JD184" s="106"/>
      <c r="JE184" s="106"/>
      <c r="JF184" s="106"/>
    </row>
    <row r="185" spans="1:266" s="27" customFormat="1" ht="13.8" x14ac:dyDescent="0.3">
      <c r="A185" s="122"/>
      <c r="B185" s="122"/>
      <c r="C185" s="122"/>
      <c r="D185" s="122"/>
      <c r="E185" s="96"/>
      <c r="G185" s="122"/>
      <c r="H185" s="96"/>
      <c r="I185" s="96"/>
      <c r="J185" s="96"/>
      <c r="K185" s="96"/>
      <c r="M185" s="100"/>
      <c r="N185" s="100"/>
      <c r="O185" s="100"/>
      <c r="P185" s="100"/>
      <c r="Q185" s="100"/>
      <c r="R185" s="100"/>
      <c r="S185" s="101"/>
      <c r="T185" s="100"/>
      <c r="U185" s="122"/>
      <c r="V185" s="122"/>
      <c r="W185" s="122"/>
      <c r="X185" s="118">
        <f t="shared" si="482"/>
        <v>15.007303518490009</v>
      </c>
      <c r="Y185" s="118">
        <v>10</v>
      </c>
      <c r="Z185" s="40">
        <v>1.7999999999999999E-2</v>
      </c>
      <c r="AA185" s="40">
        <v>10000000</v>
      </c>
      <c r="AB185" s="40">
        <v>10000000</v>
      </c>
      <c r="AC185" s="98">
        <v>3900000</v>
      </c>
      <c r="AD185" s="42">
        <v>0.33</v>
      </c>
      <c r="AE185" s="42">
        <v>0.33</v>
      </c>
      <c r="AF185" s="41">
        <v>1.7999999999999999E-2</v>
      </c>
      <c r="AG185" s="40">
        <v>10000000</v>
      </c>
      <c r="AH185" s="40">
        <v>10000000</v>
      </c>
      <c r="AI185" s="98">
        <v>3900000</v>
      </c>
      <c r="AJ185" s="42">
        <v>0.33</v>
      </c>
      <c r="AK185" s="42">
        <v>0.33</v>
      </c>
      <c r="AL185" s="42">
        <f>AL157</f>
        <v>0.2006</v>
      </c>
      <c r="AM185" s="40">
        <v>6000</v>
      </c>
      <c r="AN185" s="40">
        <f>AN157</f>
        <v>10000</v>
      </c>
      <c r="AO185" s="40">
        <f>AO157</f>
        <v>10000</v>
      </c>
      <c r="AP185" s="42">
        <v>0.03</v>
      </c>
      <c r="AQ185" s="42">
        <v>0.03</v>
      </c>
      <c r="AR185" s="4">
        <f t="shared" si="457"/>
        <v>0.21860000000000002</v>
      </c>
      <c r="AS185" s="11">
        <f t="shared" si="458"/>
        <v>1.5007303518490009</v>
      </c>
      <c r="AT185" s="15">
        <f t="shared" si="459"/>
        <v>4826.322971608126</v>
      </c>
      <c r="AU185" s="19">
        <f t="shared" si="460"/>
        <v>0.19996166295283049</v>
      </c>
      <c r="AV185" s="13">
        <f t="shared" si="461"/>
        <v>0.5</v>
      </c>
      <c r="AW185" s="11">
        <f t="shared" si="462"/>
        <v>1</v>
      </c>
      <c r="AX185" s="11">
        <f t="shared" si="463"/>
        <v>0.8911</v>
      </c>
      <c r="AY185" s="11">
        <f t="shared" si="464"/>
        <v>201997.53114128605</v>
      </c>
      <c r="AZ185" s="11">
        <f t="shared" si="465"/>
        <v>1</v>
      </c>
      <c r="BA185" s="11">
        <f t="shared" si="466"/>
        <v>0.34752899999999998</v>
      </c>
      <c r="BB185" s="11">
        <f t="shared" si="467"/>
        <v>1.025058</v>
      </c>
      <c r="BC185" s="11">
        <f t="shared" si="468"/>
        <v>0.99909999999999999</v>
      </c>
      <c r="BD185" s="11">
        <f t="shared" si="469"/>
        <v>0.8911</v>
      </c>
      <c r="BE185" s="11">
        <f t="shared" si="470"/>
        <v>201997.53114128605</v>
      </c>
      <c r="BF185" s="11">
        <f t="shared" si="471"/>
        <v>1</v>
      </c>
      <c r="BG185" s="11">
        <f t="shared" si="472"/>
        <v>0.34752899999999998</v>
      </c>
      <c r="BH185" s="11">
        <f t="shared" si="473"/>
        <v>1.025058</v>
      </c>
      <c r="BI185" s="121">
        <f t="shared" si="364"/>
        <v>9.0087663558433047</v>
      </c>
      <c r="BJ185" s="121">
        <f>16*X185^2/(3*(BJ159^2+1)*Y185^2)</f>
        <v>2.4023376948915476</v>
      </c>
      <c r="BK185" s="121">
        <f>16*X185^2/(3*(BK159^2+1)*Y185^2)</f>
        <v>1.2011688474457738</v>
      </c>
      <c r="BL185" s="121">
        <f>16*X185^2/(3*(BL159^2+1)*Y185^2)</f>
        <v>0.70656991026221994</v>
      </c>
      <c r="BM185" s="121">
        <f>16*X185^2/(3*(BM159^2+1)*Y185^2)</f>
        <v>0.4619880182483746</v>
      </c>
      <c r="BN185" s="121">
        <f>16*X185^2/(3*(BN159^2+1)*Y185^2)</f>
        <v>0.32464022903939832</v>
      </c>
      <c r="BO185" s="121">
        <f>16*X185^2/(3*(BO159^2+1)*Y185^2)</f>
        <v>0.24023376948915479</v>
      </c>
      <c r="BP185" s="121">
        <f>16*X185^2/(3*(BP159^2+1)*Y185^2)</f>
        <v>0.18479520729934984</v>
      </c>
      <c r="BQ185" s="121">
        <f t="shared" si="474"/>
        <v>1.3333333333333333</v>
      </c>
      <c r="BR185" s="121">
        <f t="shared" si="474"/>
        <v>1.3333333333333333</v>
      </c>
      <c r="BS185" s="121">
        <f t="shared" si="474"/>
        <v>1.3333333333333333</v>
      </c>
      <c r="BT185" s="121">
        <f t="shared" si="474"/>
        <v>1.3333333333333333</v>
      </c>
      <c r="BU185" s="121">
        <f t="shared" si="474"/>
        <v>1.3333333333333333</v>
      </c>
      <c r="BV185" s="121">
        <f t="shared" si="474"/>
        <v>1.3333333333333333</v>
      </c>
      <c r="BW185" s="121">
        <f t="shared" si="474"/>
        <v>1.3333333333333333</v>
      </c>
      <c r="BX185" s="121">
        <f t="shared" si="474"/>
        <v>1.3333333333333333</v>
      </c>
      <c r="BY185" s="121">
        <f t="shared" si="475"/>
        <v>1.7760478369629391</v>
      </c>
      <c r="BZ185" s="121">
        <f>(BZ159^4+6*BZ159^2+1)/(BZ159^2+1)*(Y185^2/X185^2)</f>
        <v>3.6408980657740249</v>
      </c>
      <c r="CA185" s="121">
        <f>(CA159^4+6*CA159^2+1)/(CA159^2+1)*(Y185^2/X185^2)</f>
        <v>6.0385626456739931</v>
      </c>
      <c r="CB185" s="121">
        <f>(CB159^4+6*CB159^2+1)/(CB159^2+1)*(Y185^2/X185^2)</f>
        <v>9.2197777418811402</v>
      </c>
      <c r="CC185" s="121">
        <f>(CC159^4+6*CC159^2+1)/(CC159^2+1)*(Y185^2/X185^2)</f>
        <v>13.252049245031161</v>
      </c>
      <c r="CD185" s="121">
        <f>(CD159^4+6*CD159^2+1)/(CD159^2+1)*(Y185^2/X185^2)</f>
        <v>18.156489035979238</v>
      </c>
      <c r="CE185" s="121">
        <f>(CE159^4+6*CE159^2+1)/(CE159^2+1)*(Y185^2/X185^2)</f>
        <v>23.941124842260422</v>
      </c>
      <c r="CF185" s="121">
        <f>(CF159^4+6*CF159^2+1)/(CF159^2+1)*(Y185^2/X185^2)</f>
        <v>30.609501374734347</v>
      </c>
      <c r="CG185" s="121">
        <f t="shared" si="476"/>
        <v>2.2521915889608262</v>
      </c>
      <c r="CH185" s="121">
        <f t="shared" si="366"/>
        <v>0.6005844237228869</v>
      </c>
      <c r="CI185" s="121">
        <f t="shared" si="367"/>
        <v>0.30029221186144345</v>
      </c>
      <c r="CJ185" s="121">
        <f t="shared" si="368"/>
        <v>0.17664247756555498</v>
      </c>
      <c r="CK185" s="121">
        <f t="shared" si="369"/>
        <v>0.11549700456209365</v>
      </c>
      <c r="CL185" s="121">
        <f t="shared" si="370"/>
        <v>8.116005725984958E-2</v>
      </c>
      <c r="CM185" s="121">
        <f t="shared" si="371"/>
        <v>6.0058442372288696E-2</v>
      </c>
      <c r="CN185" s="121">
        <f t="shared" si="372"/>
        <v>0.18479520729934984</v>
      </c>
      <c r="CO185" s="95">
        <f t="shared" si="373"/>
        <v>6.4451625465402369</v>
      </c>
      <c r="CP185" s="95">
        <f t="shared" si="374"/>
        <v>8.8758052266888914</v>
      </c>
      <c r="CQ185" s="95">
        <f t="shared" si="375"/>
        <v>12.045004967503726</v>
      </c>
      <c r="CR185" s="95">
        <f t="shared" si="376"/>
        <v>16.306369288991686</v>
      </c>
      <c r="CS185" s="95">
        <f t="shared" si="377"/>
        <v>21.727404081788464</v>
      </c>
      <c r="CT185" s="95">
        <f t="shared" si="378"/>
        <v>28.329221226749251</v>
      </c>
      <c r="CU185" s="95">
        <f t="shared" si="379"/>
        <v>36.119848451409084</v>
      </c>
      <c r="CV185" s="95">
        <f t="shared" si="380"/>
        <v>34.580362647707659</v>
      </c>
      <c r="CW185" s="95">
        <f t="shared" si="381"/>
        <v>6.4451625465402369</v>
      </c>
      <c r="CX185" s="95">
        <f t="shared" si="382"/>
        <v>8.8758052266888914</v>
      </c>
      <c r="CY185" s="95">
        <f t="shared" si="383"/>
        <v>12.045004967503726</v>
      </c>
      <c r="CZ185" s="95">
        <f t="shared" si="384"/>
        <v>16.306369288991686</v>
      </c>
      <c r="DA185" s="95">
        <f t="shared" si="385"/>
        <v>21.727404081788464</v>
      </c>
      <c r="DB185" s="95">
        <f t="shared" si="386"/>
        <v>28.329221226749251</v>
      </c>
      <c r="DC185" s="95">
        <f t="shared" si="387"/>
        <v>36.119848451409084</v>
      </c>
      <c r="DD185" s="95">
        <f t="shared" si="388"/>
        <v>34.580362647707659</v>
      </c>
      <c r="DE185" s="13">
        <f t="shared" si="477"/>
        <v>13.518302192806242</v>
      </c>
      <c r="DF185" s="13">
        <f t="shared" si="478"/>
        <v>8.7767237606655719</v>
      </c>
      <c r="DG185" s="13">
        <f t="shared" si="479"/>
        <v>9.9732194931197675</v>
      </c>
      <c r="DH185" s="13">
        <f t="shared" si="480"/>
        <v>12.659835652143361</v>
      </c>
      <c r="DI185" s="13">
        <f t="shared" si="389"/>
        <v>16.447525263279537</v>
      </c>
      <c r="DJ185" s="13">
        <f t="shared" si="390"/>
        <v>21.214617265018635</v>
      </c>
      <c r="DK185" s="13">
        <f t="shared" si="391"/>
        <v>26.914846611749578</v>
      </c>
      <c r="DL185" s="13">
        <f t="shared" si="392"/>
        <v>33.527784582033696</v>
      </c>
      <c r="DM185" s="95">
        <f t="shared" si="393"/>
        <v>13.518302192806242</v>
      </c>
      <c r="DN185" s="95">
        <f t="shared" si="394"/>
        <v>8.7767237606655719</v>
      </c>
      <c r="DO185" s="95">
        <f t="shared" si="395"/>
        <v>9.9732194931197675</v>
      </c>
      <c r="DP185" s="95">
        <f t="shared" si="396"/>
        <v>12.659835652143361</v>
      </c>
      <c r="DQ185" s="95">
        <f t="shared" si="397"/>
        <v>16.447525263279537</v>
      </c>
      <c r="DR185" s="95">
        <f t="shared" si="398"/>
        <v>21.214617265018635</v>
      </c>
      <c r="DS185" s="95">
        <f t="shared" si="399"/>
        <v>26.914846611749578</v>
      </c>
      <c r="DT185" s="95">
        <f t="shared" si="400"/>
        <v>33.527784582033696</v>
      </c>
      <c r="DU185" s="95">
        <f t="shared" si="401"/>
        <v>20.396013562149015</v>
      </c>
      <c r="DV185" s="95">
        <f t="shared" si="402"/>
        <v>10.945565547557791</v>
      </c>
      <c r="DW185" s="95">
        <f t="shared" si="403"/>
        <v>10.006654834763225</v>
      </c>
      <c r="DX185" s="95">
        <f t="shared" si="404"/>
        <v>10.512641735987543</v>
      </c>
      <c r="DY185" s="95">
        <f t="shared" si="405"/>
        <v>11.875621483202181</v>
      </c>
      <c r="DZ185" s="95">
        <f t="shared" si="406"/>
        <v>13.856597228981839</v>
      </c>
      <c r="EA185" s="95">
        <f t="shared" si="407"/>
        <v>16.355063809310291</v>
      </c>
      <c r="EB185" s="95">
        <f t="shared" si="408"/>
        <v>19.324336587683881</v>
      </c>
      <c r="EC185" s="95">
        <f t="shared" si="409"/>
        <v>20.396013562149015</v>
      </c>
      <c r="ED185" s="95">
        <f t="shared" si="410"/>
        <v>10.945565547557791</v>
      </c>
      <c r="EE185" s="95">
        <f t="shared" si="411"/>
        <v>10.006654834763225</v>
      </c>
      <c r="EF185" s="95">
        <f t="shared" si="412"/>
        <v>10.512641735987543</v>
      </c>
      <c r="EG185" s="95">
        <f t="shared" si="413"/>
        <v>11.875621483202179</v>
      </c>
      <c r="EH185" s="95">
        <f t="shared" si="414"/>
        <v>13.856597228981839</v>
      </c>
      <c r="EI185" s="95">
        <f t="shared" si="415"/>
        <v>16.355063809310291</v>
      </c>
      <c r="EJ185" s="95">
        <f t="shared" si="416"/>
        <v>19.324336587683881</v>
      </c>
      <c r="EK185" s="95">
        <f t="shared" si="417"/>
        <v>20.396013562149015</v>
      </c>
      <c r="EL185" s="95">
        <f t="shared" si="418"/>
        <v>10.945565547557791</v>
      </c>
      <c r="EM185" s="95">
        <f t="shared" si="419"/>
        <v>10.006654834763225</v>
      </c>
      <c r="EN185" s="95">
        <f t="shared" si="420"/>
        <v>10.512641735987543</v>
      </c>
      <c r="EO185" s="95">
        <f t="shared" si="421"/>
        <v>11.875621483202179</v>
      </c>
      <c r="EP185" s="95">
        <f t="shared" si="422"/>
        <v>13.856597228981839</v>
      </c>
      <c r="EQ185" s="95">
        <f t="shared" si="423"/>
        <v>16.355063809310291</v>
      </c>
      <c r="ER185" s="95">
        <f t="shared" si="424"/>
        <v>19.324336587683881</v>
      </c>
      <c r="ES185" s="95">
        <f t="shared" si="425"/>
        <v>1</v>
      </c>
      <c r="ET185" s="95">
        <f t="shared" si="426"/>
        <v>1</v>
      </c>
      <c r="EU185" s="95">
        <f t="shared" si="427"/>
        <v>1</v>
      </c>
      <c r="EV185" s="95">
        <f t="shared" si="428"/>
        <v>1</v>
      </c>
      <c r="EW185" s="95">
        <f t="shared" si="429"/>
        <v>1</v>
      </c>
      <c r="EX185" s="95">
        <f t="shared" si="430"/>
        <v>1</v>
      </c>
      <c r="EY185" s="95">
        <f t="shared" si="431"/>
        <v>1</v>
      </c>
      <c r="EZ185" s="95">
        <f t="shared" si="432"/>
        <v>1</v>
      </c>
      <c r="FA185" s="95">
        <f t="shared" si="433"/>
        <v>1</v>
      </c>
      <c r="FB185" s="95">
        <f t="shared" si="434"/>
        <v>1</v>
      </c>
      <c r="FC185" s="95">
        <f t="shared" si="435"/>
        <v>1</v>
      </c>
      <c r="FD185" s="95">
        <f t="shared" si="436"/>
        <v>1</v>
      </c>
      <c r="FE185" s="95">
        <f t="shared" si="437"/>
        <v>1</v>
      </c>
      <c r="FF185" s="95">
        <f t="shared" si="438"/>
        <v>1</v>
      </c>
      <c r="FG185" s="95">
        <f t="shared" si="439"/>
        <v>1</v>
      </c>
      <c r="FH185" s="95">
        <f t="shared" si="440"/>
        <v>1</v>
      </c>
      <c r="FI185" s="95">
        <f t="shared" si="441"/>
        <v>1</v>
      </c>
      <c r="FJ185" s="95">
        <f t="shared" si="442"/>
        <v>1</v>
      </c>
      <c r="FK185" s="95">
        <f t="shared" si="443"/>
        <v>1</v>
      </c>
      <c r="FL185" s="95">
        <f t="shared" si="444"/>
        <v>1</v>
      </c>
      <c r="FM185" s="95">
        <f t="shared" si="445"/>
        <v>1</v>
      </c>
      <c r="FN185" s="95">
        <f t="shared" si="446"/>
        <v>1</v>
      </c>
      <c r="FO185" s="95">
        <f t="shared" si="447"/>
        <v>1</v>
      </c>
      <c r="FP185" s="95">
        <f t="shared" si="448"/>
        <v>1</v>
      </c>
      <c r="FQ185" s="115">
        <f t="shared" si="449"/>
        <v>7.321161614531758</v>
      </c>
      <c r="FR185" s="115">
        <f t="shared" si="450"/>
        <v>4.1699847314856369</v>
      </c>
      <c r="FS185" s="115">
        <f t="shared" si="451"/>
        <v>3.9311738397154166</v>
      </c>
      <c r="FT185" s="115">
        <f t="shared" si="452"/>
        <v>4.0152525741780476</v>
      </c>
      <c r="FU185" s="115">
        <f t="shared" si="453"/>
        <v>4.1648532264842961</v>
      </c>
      <c r="FV185" s="115">
        <f t="shared" si="454"/>
        <v>4.3083123549428741</v>
      </c>
      <c r="FW185" s="115">
        <f t="shared" si="455"/>
        <v>4.4287502277063346</v>
      </c>
      <c r="FX185" s="115">
        <f t="shared" si="456"/>
        <v>4.8199559131345424</v>
      </c>
      <c r="FY185" s="90"/>
      <c r="FZ185" s="90">
        <f t="shared" si="481"/>
        <v>3.9311738397154166</v>
      </c>
      <c r="GC185" s="102"/>
      <c r="GE185" s="103"/>
      <c r="GF185" s="103"/>
      <c r="GG185" s="103"/>
      <c r="GI185" s="105"/>
      <c r="GJ185" s="105"/>
      <c r="GK185" s="105"/>
      <c r="HU185" s="106"/>
      <c r="HV185" s="106"/>
      <c r="HW185" s="106"/>
      <c r="HX185" s="106"/>
      <c r="HY185" s="106"/>
      <c r="HZ185" s="106"/>
      <c r="IA185" s="106"/>
      <c r="IC185" s="103"/>
      <c r="IE185" s="107"/>
      <c r="IG185" s="107"/>
      <c r="IH185" s="107"/>
      <c r="II185" s="107"/>
      <c r="IJ185" s="103"/>
      <c r="IL185" s="107"/>
      <c r="IM185" s="110"/>
      <c r="IN185" s="107"/>
      <c r="IP185" s="107"/>
      <c r="IQ185" s="103"/>
      <c r="IR185" s="108"/>
      <c r="IS185" s="107"/>
      <c r="IT185" s="107"/>
      <c r="IU185" s="107"/>
      <c r="IV185" s="107"/>
      <c r="IW185" s="107"/>
      <c r="IX185" s="103"/>
      <c r="IY185" s="107"/>
      <c r="IZ185" s="106"/>
      <c r="JA185" s="106"/>
      <c r="JB185" s="106"/>
      <c r="JC185" s="106"/>
      <c r="JD185" s="106"/>
      <c r="JE185" s="106"/>
      <c r="JF185" s="106"/>
    </row>
    <row r="186" spans="1:266" s="27" customFormat="1" ht="13.8" x14ac:dyDescent="0.3">
      <c r="M186" s="100"/>
      <c r="N186" s="100"/>
      <c r="O186" s="100"/>
      <c r="P186" s="100"/>
      <c r="Q186" s="100"/>
      <c r="R186" s="100"/>
      <c r="S186" s="101"/>
      <c r="T186" s="100"/>
      <c r="U186" s="122"/>
      <c r="X186" s="118">
        <f t="shared" si="482"/>
        <v>16.057814764784311</v>
      </c>
      <c r="Y186" s="118">
        <v>10</v>
      </c>
      <c r="Z186" s="40">
        <v>1.7999999999999999E-2</v>
      </c>
      <c r="AA186" s="40">
        <v>10000000</v>
      </c>
      <c r="AB186" s="40">
        <v>10000000</v>
      </c>
      <c r="AC186" s="98">
        <v>3900000</v>
      </c>
      <c r="AD186" s="42">
        <v>0.33</v>
      </c>
      <c r="AE186" s="42">
        <v>0.33</v>
      </c>
      <c r="AF186" s="41">
        <v>1.7999999999999999E-2</v>
      </c>
      <c r="AG186" s="40">
        <v>10000000</v>
      </c>
      <c r="AH186" s="40">
        <v>10000000</v>
      </c>
      <c r="AI186" s="98">
        <v>3900000</v>
      </c>
      <c r="AJ186" s="42">
        <v>0.33</v>
      </c>
      <c r="AK186" s="42">
        <v>0.33</v>
      </c>
      <c r="AL186" s="42">
        <f>AL157</f>
        <v>0.2006</v>
      </c>
      <c r="AM186" s="40">
        <v>6000</v>
      </c>
      <c r="AN186" s="40">
        <f>AN157</f>
        <v>10000</v>
      </c>
      <c r="AO186" s="40">
        <f>AO157</f>
        <v>10000</v>
      </c>
      <c r="AP186" s="42">
        <v>0.03</v>
      </c>
      <c r="AQ186" s="42">
        <v>0.03</v>
      </c>
      <c r="AR186" s="4">
        <f t="shared" si="457"/>
        <v>0.21860000000000002</v>
      </c>
      <c r="AS186" s="11">
        <f t="shared" si="458"/>
        <v>1.6057814764784311</v>
      </c>
      <c r="AT186" s="15">
        <f t="shared" si="459"/>
        <v>4826.322971608126</v>
      </c>
      <c r="AU186" s="19">
        <f t="shared" si="460"/>
        <v>0.19996166295283049</v>
      </c>
      <c r="AV186" s="13">
        <f t="shared" si="461"/>
        <v>0.5</v>
      </c>
      <c r="AW186" s="11">
        <f t="shared" si="462"/>
        <v>1</v>
      </c>
      <c r="AX186" s="11">
        <f t="shared" si="463"/>
        <v>0.8911</v>
      </c>
      <c r="AY186" s="11">
        <f t="shared" si="464"/>
        <v>201997.53114128605</v>
      </c>
      <c r="AZ186" s="11">
        <f t="shared" si="465"/>
        <v>1</v>
      </c>
      <c r="BA186" s="11">
        <f t="shared" si="466"/>
        <v>0.34752899999999998</v>
      </c>
      <c r="BB186" s="11">
        <f t="shared" si="467"/>
        <v>1.025058</v>
      </c>
      <c r="BC186" s="11">
        <f t="shared" si="468"/>
        <v>0.99909999999999999</v>
      </c>
      <c r="BD186" s="11">
        <f t="shared" si="469"/>
        <v>0.8911</v>
      </c>
      <c r="BE186" s="11">
        <f t="shared" si="470"/>
        <v>201997.53114128605</v>
      </c>
      <c r="BF186" s="11">
        <f t="shared" si="471"/>
        <v>1</v>
      </c>
      <c r="BG186" s="11">
        <f t="shared" si="472"/>
        <v>0.34752899999999998</v>
      </c>
      <c r="BH186" s="11">
        <f t="shared" si="473"/>
        <v>1.025058</v>
      </c>
      <c r="BI186" s="121">
        <f t="shared" si="364"/>
        <v>10.314136600805</v>
      </c>
      <c r="BJ186" s="121">
        <f>16*X186^2/(3*(BJ159^2+1)*Y186^2)</f>
        <v>2.7504364268813335</v>
      </c>
      <c r="BK186" s="121">
        <f>16*X186^2/(3*(BK159^2+1)*Y186^2)</f>
        <v>1.3752182134406667</v>
      </c>
      <c r="BL186" s="121">
        <f>16*X186^2/(3*(BL159^2+1)*Y186^2)</f>
        <v>0.80895189025921566</v>
      </c>
      <c r="BM186" s="121">
        <f>16*X186^2/(3*(BM159^2+1)*Y186^2)</f>
        <v>0.52893008209256409</v>
      </c>
      <c r="BN186" s="121">
        <f>16*X186^2/(3*(BN159^2+1)*Y186^2)</f>
        <v>0.37168059822720723</v>
      </c>
      <c r="BO186" s="121">
        <f>16*X186^2/(3*(BO159^2+1)*Y186^2)</f>
        <v>0.27504364268813331</v>
      </c>
      <c r="BP186" s="121">
        <f>16*X186^2/(3*(BP159^2+1)*Y186^2)</f>
        <v>0.21157203283702564</v>
      </c>
      <c r="BQ186" s="121">
        <f t="shared" si="474"/>
        <v>1.3333333333333333</v>
      </c>
      <c r="BR186" s="121">
        <f t="shared" si="474"/>
        <v>1.3333333333333333</v>
      </c>
      <c r="BS186" s="121">
        <f t="shared" si="474"/>
        <v>1.3333333333333333</v>
      </c>
      <c r="BT186" s="121">
        <f t="shared" si="474"/>
        <v>1.3333333333333333</v>
      </c>
      <c r="BU186" s="121">
        <f t="shared" si="474"/>
        <v>1.3333333333333333</v>
      </c>
      <c r="BV186" s="121">
        <f t="shared" si="474"/>
        <v>1.3333333333333333</v>
      </c>
      <c r="BW186" s="121">
        <f t="shared" si="474"/>
        <v>1.3333333333333333</v>
      </c>
      <c r="BX186" s="121">
        <f t="shared" si="474"/>
        <v>1.3333333333333333</v>
      </c>
      <c r="BY186" s="121">
        <f t="shared" si="475"/>
        <v>1.5512689640692978</v>
      </c>
      <c r="BZ186" s="121">
        <f>(BZ159^4+6*BZ159^2+1)/(BZ159^2+1)*(Y186^2/X186^2)</f>
        <v>3.1801013763420602</v>
      </c>
      <c r="CA186" s="121">
        <f>(CA159^4+6*CA159^2+1)/(CA159^2+1)*(Y186^2/X186^2)</f>
        <v>5.2743144778356124</v>
      </c>
      <c r="CB186" s="121">
        <f>(CB159^4+6*CB159^2+1)/(CB159^2+1)*(Y186^2/X186^2)</f>
        <v>8.052910945830325</v>
      </c>
      <c r="CC186" s="121">
        <f>(CC159^4+6*CC159^2+1)/(CC159^2+1)*(Y186^2/X186^2)</f>
        <v>11.574853039593991</v>
      </c>
      <c r="CD186" s="121">
        <f>(CD159^4+6*CD159^2+1)/(CD159^2+1)*(Y186^2/X186^2)</f>
        <v>15.858580693492215</v>
      </c>
      <c r="CE186" s="121">
        <f>(CE159^4+6*CE159^2+1)/(CE159^2+1)*(Y186^2/X186^2)</f>
        <v>20.911105635654135</v>
      </c>
      <c r="CF186" s="121">
        <f>(CF159^4+6*CF159^2+1)/(CF159^2+1)*(Y186^2/X186^2)</f>
        <v>26.735523953825091</v>
      </c>
      <c r="CG186" s="121">
        <f t="shared" si="476"/>
        <v>2.57853415020125</v>
      </c>
      <c r="CH186" s="121">
        <f t="shared" si="366"/>
        <v>0.68760910672033337</v>
      </c>
      <c r="CI186" s="121">
        <f t="shared" si="367"/>
        <v>0.34380455336016669</v>
      </c>
      <c r="CJ186" s="121">
        <f t="shared" si="368"/>
        <v>0.20223797256480391</v>
      </c>
      <c r="CK186" s="121">
        <f t="shared" si="369"/>
        <v>0.13223252052314102</v>
      </c>
      <c r="CL186" s="121">
        <f t="shared" si="370"/>
        <v>9.2920149556801807E-2</v>
      </c>
      <c r="CM186" s="121">
        <f t="shared" si="371"/>
        <v>6.8760910672033326E-2</v>
      </c>
      <c r="CN186" s="121">
        <f t="shared" si="372"/>
        <v>0.21157203283702564</v>
      </c>
      <c r="CO186" s="95">
        <f t="shared" si="373"/>
        <v>6.1943446146739767</v>
      </c>
      <c r="CP186" s="95">
        <f t="shared" si="374"/>
        <v>8.3173620661096095</v>
      </c>
      <c r="CQ186" s="95">
        <f t="shared" si="375"/>
        <v>11.085463857370708</v>
      </c>
      <c r="CR186" s="95">
        <f t="shared" si="376"/>
        <v>14.807504491039989</v>
      </c>
      <c r="CS186" s="95">
        <f t="shared" si="377"/>
        <v>19.542446226385245</v>
      </c>
      <c r="CT186" s="95">
        <f t="shared" si="378"/>
        <v>25.308728997772072</v>
      </c>
      <c r="CU186" s="95">
        <f t="shared" si="379"/>
        <v>32.113364533329623</v>
      </c>
      <c r="CV186" s="95">
        <f t="shared" si="380"/>
        <v>30.389034195569621</v>
      </c>
      <c r="CW186" s="95">
        <f t="shared" si="381"/>
        <v>6.1943446146739767</v>
      </c>
      <c r="CX186" s="95">
        <f t="shared" si="382"/>
        <v>8.3173620661096095</v>
      </c>
      <c r="CY186" s="95">
        <f t="shared" si="383"/>
        <v>11.085463857370708</v>
      </c>
      <c r="CZ186" s="95">
        <f t="shared" si="384"/>
        <v>14.807504491039989</v>
      </c>
      <c r="DA186" s="95">
        <f t="shared" si="385"/>
        <v>19.542446226385245</v>
      </c>
      <c r="DB186" s="95">
        <f t="shared" si="386"/>
        <v>25.308728997772072</v>
      </c>
      <c r="DC186" s="95">
        <f t="shared" si="387"/>
        <v>32.113364533329623</v>
      </c>
      <c r="DD186" s="95">
        <f t="shared" si="388"/>
        <v>30.389034195569621</v>
      </c>
      <c r="DE186" s="13">
        <f t="shared" si="477"/>
        <v>14.598893564874297</v>
      </c>
      <c r="DF186" s="13">
        <f t="shared" si="478"/>
        <v>8.6640258032233941</v>
      </c>
      <c r="DG186" s="13">
        <f t="shared" si="479"/>
        <v>9.383020691276279</v>
      </c>
      <c r="DH186" s="13">
        <f t="shared" si="480"/>
        <v>11.595350836089541</v>
      </c>
      <c r="DI186" s="13">
        <f t="shared" si="389"/>
        <v>14.837271121686555</v>
      </c>
      <c r="DJ186" s="13">
        <f t="shared" si="390"/>
        <v>18.963749291719424</v>
      </c>
      <c r="DK186" s="13">
        <f t="shared" si="391"/>
        <v>23.919637278342268</v>
      </c>
      <c r="DL186" s="13">
        <f t="shared" si="392"/>
        <v>29.680583986662114</v>
      </c>
      <c r="DM186" s="95">
        <f t="shared" si="393"/>
        <v>14.598893564874297</v>
      </c>
      <c r="DN186" s="95">
        <f t="shared" si="394"/>
        <v>8.6640258032233941</v>
      </c>
      <c r="DO186" s="95">
        <f t="shared" si="395"/>
        <v>9.383020691276279</v>
      </c>
      <c r="DP186" s="95">
        <f t="shared" si="396"/>
        <v>11.595350836089541</v>
      </c>
      <c r="DQ186" s="95">
        <f t="shared" si="397"/>
        <v>14.837271121686555</v>
      </c>
      <c r="DR186" s="95">
        <f t="shared" si="398"/>
        <v>18.963749291719424</v>
      </c>
      <c r="DS186" s="95">
        <f t="shared" si="399"/>
        <v>23.919637278342268</v>
      </c>
      <c r="DT186" s="95">
        <f t="shared" si="400"/>
        <v>29.680583986662114</v>
      </c>
      <c r="DU186" s="95">
        <f t="shared" si="401"/>
        <v>20.896729347406932</v>
      </c>
      <c r="DV186" s="95">
        <f t="shared" si="402"/>
        <v>10.893344469621896</v>
      </c>
      <c r="DW186" s="95">
        <f t="shared" si="403"/>
        <v>9.7331732355554053</v>
      </c>
      <c r="DX186" s="95">
        <f t="shared" si="404"/>
        <v>10.01938927780305</v>
      </c>
      <c r="DY186" s="95">
        <f t="shared" si="405"/>
        <v>11.129474801103957</v>
      </c>
      <c r="DZ186" s="95">
        <f t="shared" si="406"/>
        <v>12.813608034458237</v>
      </c>
      <c r="EA186" s="95">
        <f t="shared" si="407"/>
        <v>14.96716767007068</v>
      </c>
      <c r="EB186" s="95">
        <f t="shared" si="408"/>
        <v>17.541651553405366</v>
      </c>
      <c r="EC186" s="95">
        <f t="shared" si="409"/>
        <v>20.896729347406932</v>
      </c>
      <c r="ED186" s="95">
        <f t="shared" si="410"/>
        <v>10.893344469621896</v>
      </c>
      <c r="EE186" s="95">
        <f t="shared" si="411"/>
        <v>9.7331732355554053</v>
      </c>
      <c r="EF186" s="95">
        <f t="shared" si="412"/>
        <v>10.01938927780305</v>
      </c>
      <c r="EG186" s="95">
        <f t="shared" si="413"/>
        <v>11.129474801103957</v>
      </c>
      <c r="EH186" s="95">
        <f t="shared" si="414"/>
        <v>12.813608034458237</v>
      </c>
      <c r="EI186" s="95">
        <f t="shared" si="415"/>
        <v>14.96716767007068</v>
      </c>
      <c r="EJ186" s="95">
        <f t="shared" si="416"/>
        <v>17.541651553405362</v>
      </c>
      <c r="EK186" s="95">
        <f t="shared" si="417"/>
        <v>20.896729347406932</v>
      </c>
      <c r="EL186" s="95">
        <f t="shared" si="418"/>
        <v>10.893344469621896</v>
      </c>
      <c r="EM186" s="95">
        <f t="shared" si="419"/>
        <v>9.7331732355554053</v>
      </c>
      <c r="EN186" s="95">
        <f t="shared" si="420"/>
        <v>10.01938927780305</v>
      </c>
      <c r="EO186" s="95">
        <f t="shared" si="421"/>
        <v>11.129474801103957</v>
      </c>
      <c r="EP186" s="95">
        <f t="shared" si="422"/>
        <v>12.813608034458237</v>
      </c>
      <c r="EQ186" s="95">
        <f t="shared" si="423"/>
        <v>14.96716767007068</v>
      </c>
      <c r="ER186" s="95">
        <f t="shared" si="424"/>
        <v>17.541651553405362</v>
      </c>
      <c r="ES186" s="95">
        <f t="shared" si="425"/>
        <v>1</v>
      </c>
      <c r="ET186" s="95">
        <f t="shared" si="426"/>
        <v>1</v>
      </c>
      <c r="EU186" s="95">
        <f t="shared" si="427"/>
        <v>1</v>
      </c>
      <c r="EV186" s="95">
        <f t="shared" si="428"/>
        <v>1</v>
      </c>
      <c r="EW186" s="95">
        <f t="shared" si="429"/>
        <v>1</v>
      </c>
      <c r="EX186" s="95">
        <f t="shared" si="430"/>
        <v>1</v>
      </c>
      <c r="EY186" s="95">
        <f t="shared" si="431"/>
        <v>1</v>
      </c>
      <c r="EZ186" s="95">
        <f t="shared" si="432"/>
        <v>1</v>
      </c>
      <c r="FA186" s="95">
        <f t="shared" si="433"/>
        <v>1</v>
      </c>
      <c r="FB186" s="95">
        <f t="shared" si="434"/>
        <v>1</v>
      </c>
      <c r="FC186" s="95">
        <f t="shared" si="435"/>
        <v>1</v>
      </c>
      <c r="FD186" s="95">
        <f t="shared" si="436"/>
        <v>1</v>
      </c>
      <c r="FE186" s="95">
        <f t="shared" si="437"/>
        <v>1</v>
      </c>
      <c r="FF186" s="95">
        <f t="shared" si="438"/>
        <v>1</v>
      </c>
      <c r="FG186" s="95">
        <f t="shared" si="439"/>
        <v>1</v>
      </c>
      <c r="FH186" s="95">
        <f t="shared" si="440"/>
        <v>1</v>
      </c>
      <c r="FI186" s="95">
        <f t="shared" si="441"/>
        <v>1</v>
      </c>
      <c r="FJ186" s="95">
        <f t="shared" si="442"/>
        <v>1</v>
      </c>
      <c r="FK186" s="95">
        <f t="shared" si="443"/>
        <v>1</v>
      </c>
      <c r="FL186" s="95">
        <f t="shared" si="444"/>
        <v>1</v>
      </c>
      <c r="FM186" s="95">
        <f t="shared" si="445"/>
        <v>1</v>
      </c>
      <c r="FN186" s="95">
        <f t="shared" si="446"/>
        <v>1</v>
      </c>
      <c r="FO186" s="95">
        <f t="shared" si="447"/>
        <v>1</v>
      </c>
      <c r="FP186" s="95">
        <f t="shared" si="448"/>
        <v>1</v>
      </c>
      <c r="FQ186" s="115">
        <f t="shared" si="449"/>
        <v>7.9596423922162058</v>
      </c>
      <c r="FR186" s="115">
        <f t="shared" si="450"/>
        <v>4.2498695780865701</v>
      </c>
      <c r="FS186" s="115">
        <f t="shared" si="451"/>
        <v>3.9070214887772718</v>
      </c>
      <c r="FT186" s="115">
        <f t="shared" si="452"/>
        <v>3.9558984197935798</v>
      </c>
      <c r="FU186" s="115">
        <f t="shared" si="453"/>
        <v>4.0967416927772842</v>
      </c>
      <c r="FV186" s="115">
        <f t="shared" si="454"/>
        <v>4.2420824571373617</v>
      </c>
      <c r="FW186" s="115">
        <f t="shared" si="455"/>
        <v>4.3682830112550874</v>
      </c>
      <c r="FX186" s="115">
        <f t="shared" si="456"/>
        <v>4.7890849531217006</v>
      </c>
      <c r="FY186" s="90"/>
      <c r="FZ186" s="90">
        <f t="shared" si="481"/>
        <v>3.9070214887772718</v>
      </c>
      <c r="GC186" s="102"/>
      <c r="GE186" s="103"/>
      <c r="GF186" s="103"/>
      <c r="GG186" s="103"/>
      <c r="GI186" s="105"/>
      <c r="GJ186" s="105"/>
      <c r="GK186" s="105"/>
      <c r="HU186" s="106"/>
      <c r="HV186" s="106"/>
      <c r="HW186" s="106"/>
      <c r="HX186" s="106"/>
      <c r="HY186" s="106"/>
      <c r="HZ186" s="106"/>
      <c r="IA186" s="106"/>
      <c r="IC186" s="103"/>
      <c r="ID186" s="107"/>
      <c r="IE186" s="107"/>
      <c r="IF186" s="107"/>
      <c r="IG186" s="107"/>
      <c r="IH186" s="107"/>
      <c r="II186" s="107"/>
      <c r="IJ186" s="103"/>
      <c r="IK186" s="108"/>
      <c r="IL186" s="107"/>
      <c r="IN186" s="107"/>
      <c r="IO186" s="107"/>
      <c r="IP186" s="107"/>
      <c r="IQ186" s="103"/>
      <c r="IR186" s="108"/>
      <c r="IS186" s="107"/>
      <c r="IT186" s="108"/>
      <c r="IU186" s="107"/>
      <c r="IV186" s="108"/>
      <c r="IW186" s="107"/>
      <c r="IY186" s="107"/>
      <c r="IZ186" s="106"/>
      <c r="JA186" s="106"/>
      <c r="JB186" s="106"/>
      <c r="JC186" s="106"/>
      <c r="JD186" s="106"/>
      <c r="JE186" s="106"/>
      <c r="JF186" s="106"/>
    </row>
    <row r="187" spans="1:266" s="27" customFormat="1" ht="13.8" x14ac:dyDescent="0.3">
      <c r="B187" s="122"/>
      <c r="C187" s="122"/>
      <c r="D187" s="122"/>
      <c r="E187" s="122"/>
      <c r="H187" s="122"/>
      <c r="I187" s="122"/>
      <c r="J187" s="122"/>
      <c r="K187" s="122"/>
      <c r="M187" s="100"/>
      <c r="N187" s="100"/>
      <c r="O187" s="100"/>
      <c r="P187" s="100"/>
      <c r="Q187" s="100"/>
      <c r="R187" s="100"/>
      <c r="S187" s="101"/>
      <c r="T187" s="100"/>
      <c r="U187" s="122"/>
      <c r="V187" s="122"/>
      <c r="W187" s="122"/>
      <c r="X187" s="118">
        <f t="shared" si="482"/>
        <v>17.181861798319215</v>
      </c>
      <c r="Y187" s="118">
        <v>10</v>
      </c>
      <c r="Z187" s="40">
        <v>1.7999999999999999E-2</v>
      </c>
      <c r="AA187" s="40">
        <v>10000000</v>
      </c>
      <c r="AB187" s="40">
        <v>10000000</v>
      </c>
      <c r="AC187" s="98">
        <v>3900000</v>
      </c>
      <c r="AD187" s="42">
        <v>0.33</v>
      </c>
      <c r="AE187" s="42">
        <v>0.33</v>
      </c>
      <c r="AF187" s="41">
        <v>1.7999999999999999E-2</v>
      </c>
      <c r="AG187" s="40">
        <v>10000000</v>
      </c>
      <c r="AH187" s="40">
        <v>10000000</v>
      </c>
      <c r="AI187" s="98">
        <v>3900000</v>
      </c>
      <c r="AJ187" s="42">
        <v>0.33</v>
      </c>
      <c r="AK187" s="42">
        <v>0.33</v>
      </c>
      <c r="AL187" s="42">
        <f>AL157</f>
        <v>0.2006</v>
      </c>
      <c r="AM187" s="40">
        <v>6000</v>
      </c>
      <c r="AN187" s="40">
        <f>AN157</f>
        <v>10000</v>
      </c>
      <c r="AO187" s="40">
        <f>AO157</f>
        <v>10000</v>
      </c>
      <c r="AP187" s="42">
        <v>0.03</v>
      </c>
      <c r="AQ187" s="42">
        <v>0.03</v>
      </c>
      <c r="AR187" s="4">
        <f t="shared" si="457"/>
        <v>0.21860000000000002</v>
      </c>
      <c r="AS187" s="11">
        <f t="shared" si="458"/>
        <v>1.7181861798319216</v>
      </c>
      <c r="AT187" s="15">
        <f t="shared" si="459"/>
        <v>4826.322971608126</v>
      </c>
      <c r="AU187" s="19">
        <f t="shared" si="460"/>
        <v>0.19996166295283049</v>
      </c>
      <c r="AV187" s="13">
        <f t="shared" si="461"/>
        <v>0.5</v>
      </c>
      <c r="AW187" s="11">
        <f t="shared" si="462"/>
        <v>1</v>
      </c>
      <c r="AX187" s="11">
        <f t="shared" si="463"/>
        <v>0.8911</v>
      </c>
      <c r="AY187" s="11">
        <f t="shared" si="464"/>
        <v>201997.53114128605</v>
      </c>
      <c r="AZ187" s="11">
        <f t="shared" si="465"/>
        <v>1</v>
      </c>
      <c r="BA187" s="11">
        <f t="shared" si="466"/>
        <v>0.34752899999999998</v>
      </c>
      <c r="BB187" s="11">
        <f t="shared" si="467"/>
        <v>1.025058</v>
      </c>
      <c r="BC187" s="11">
        <f t="shared" si="468"/>
        <v>0.99909999999999999</v>
      </c>
      <c r="BD187" s="11">
        <f t="shared" si="469"/>
        <v>0.8911</v>
      </c>
      <c r="BE187" s="11">
        <f t="shared" si="470"/>
        <v>201997.53114128605</v>
      </c>
      <c r="BF187" s="11">
        <f t="shared" si="471"/>
        <v>1</v>
      </c>
      <c r="BG187" s="11">
        <f t="shared" si="472"/>
        <v>0.34752899999999998</v>
      </c>
      <c r="BH187" s="11">
        <f t="shared" si="473"/>
        <v>1.025058</v>
      </c>
      <c r="BI187" s="121">
        <f t="shared" si="364"/>
        <v>11.80865499426165</v>
      </c>
      <c r="BJ187" s="121">
        <f>16*X187^2/(3*(BJ159^2+1)*Y187^2)</f>
        <v>3.1489746651364396</v>
      </c>
      <c r="BK187" s="121">
        <f>16*X187^2/(3*(BK159^2+1)*Y187^2)</f>
        <v>1.5744873325682198</v>
      </c>
      <c r="BL187" s="121">
        <f>16*X187^2/(3*(BL159^2+1)*Y187^2)</f>
        <v>0.92616901915777639</v>
      </c>
      <c r="BM187" s="121">
        <f>16*X187^2/(3*(BM159^2+1)*Y187^2)</f>
        <v>0.60557205098777689</v>
      </c>
      <c r="BN187" s="121">
        <f>16*X187^2/(3*(BN159^2+1)*Y187^2)</f>
        <v>0.42553711691032969</v>
      </c>
      <c r="BO187" s="121">
        <f>16*X187^2/(3*(BO159^2+1)*Y187^2)</f>
        <v>0.31489746651364398</v>
      </c>
      <c r="BP187" s="121">
        <f>16*X187^2/(3*(BP159^2+1)*Y187^2)</f>
        <v>0.24222882039511073</v>
      </c>
      <c r="BQ187" s="121">
        <f t="shared" si="474"/>
        <v>1.3333333333333333</v>
      </c>
      <c r="BR187" s="121">
        <f t="shared" si="474"/>
        <v>1.3333333333333333</v>
      </c>
      <c r="BS187" s="121">
        <f t="shared" si="474"/>
        <v>1.3333333333333333</v>
      </c>
      <c r="BT187" s="121">
        <f t="shared" si="474"/>
        <v>1.3333333333333333</v>
      </c>
      <c r="BU187" s="121">
        <f t="shared" si="474"/>
        <v>1.3333333333333333</v>
      </c>
      <c r="BV187" s="121">
        <f t="shared" si="474"/>
        <v>1.3333333333333333</v>
      </c>
      <c r="BW187" s="121">
        <f t="shared" si="474"/>
        <v>1.3333333333333333</v>
      </c>
      <c r="BX187" s="121">
        <f t="shared" si="474"/>
        <v>1.3333333333333333</v>
      </c>
      <c r="BY187" s="121">
        <f t="shared" si="475"/>
        <v>1.3549383911863893</v>
      </c>
      <c r="BZ187" s="121">
        <f>(BZ159^4+6*BZ159^2+1)/(BZ159^2+1)*(Y187^2/X187^2)</f>
        <v>2.777623701932098</v>
      </c>
      <c r="CA187" s="121">
        <f>(CA159^4+6*CA159^2+1)/(CA159^2+1)*(Y187^2/X187^2)</f>
        <v>4.6067905300337237</v>
      </c>
      <c r="CB187" s="121">
        <f>(CB159^4+6*CB159^2+1)/(CB159^2+1)*(Y187^2/X187^2)</f>
        <v>7.033724295423462</v>
      </c>
      <c r="CC187" s="121">
        <f>(CC159^4+6*CC159^2+1)/(CC159^2+1)*(Y187^2/X187^2)</f>
        <v>10.10992491885229</v>
      </c>
      <c r="CD187" s="121">
        <f>(CD159^4+6*CD159^2+1)/(CD159^2+1)*(Y187^2/X187^2)</f>
        <v>13.851498553141941</v>
      </c>
      <c r="CE187" s="121">
        <f>(CE159^4+6*CE159^2+1)/(CE159^2+1)*(Y187^2/X187^2)</f>
        <v>18.264569513192527</v>
      </c>
      <c r="CF187" s="121">
        <f>(CF159^4+6*CF159^2+1)/(CF159^2+1)*(Y187^2/X187^2)</f>
        <v>23.351842041946963</v>
      </c>
      <c r="CG187" s="121">
        <f t="shared" si="476"/>
        <v>2.9521637485654124</v>
      </c>
      <c r="CH187" s="121">
        <f t="shared" si="366"/>
        <v>0.78724366628410991</v>
      </c>
      <c r="CI187" s="121">
        <f t="shared" si="367"/>
        <v>0.39362183314205496</v>
      </c>
      <c r="CJ187" s="121">
        <f t="shared" si="368"/>
        <v>0.2315422547894441</v>
      </c>
      <c r="CK187" s="121">
        <f t="shared" si="369"/>
        <v>0.15139301274694422</v>
      </c>
      <c r="CL187" s="121">
        <f t="shared" si="370"/>
        <v>0.10638427922758242</v>
      </c>
      <c r="CM187" s="121">
        <f t="shared" si="371"/>
        <v>7.8724366628410994E-2</v>
      </c>
      <c r="CN187" s="121">
        <f t="shared" si="372"/>
        <v>0.24222882039511073</v>
      </c>
      <c r="CO187" s="95">
        <f t="shared" si="373"/>
        <v>5.9752705192365934</v>
      </c>
      <c r="CP187" s="95">
        <f t="shared" si="374"/>
        <v>7.8295961821203672</v>
      </c>
      <c r="CQ187" s="95">
        <f t="shared" si="375"/>
        <v>10.24736349041026</v>
      </c>
      <c r="CR187" s="95">
        <f t="shared" si="376"/>
        <v>13.498337928063574</v>
      </c>
      <c r="CS187" s="95">
        <f t="shared" si="377"/>
        <v>17.634019415831283</v>
      </c>
      <c r="CT187" s="95">
        <f t="shared" si="378"/>
        <v>22.670514106535126</v>
      </c>
      <c r="CU187" s="95">
        <f t="shared" si="379"/>
        <v>28.613946315075211</v>
      </c>
      <c r="CV187" s="95">
        <f t="shared" si="380"/>
        <v>26.728165602558835</v>
      </c>
      <c r="CW187" s="95">
        <f t="shared" si="381"/>
        <v>5.9752705192365934</v>
      </c>
      <c r="CX187" s="95">
        <f t="shared" si="382"/>
        <v>7.8295961821203672</v>
      </c>
      <c r="CY187" s="95">
        <f t="shared" si="383"/>
        <v>10.24736349041026</v>
      </c>
      <c r="CZ187" s="95">
        <f t="shared" si="384"/>
        <v>13.498337928063574</v>
      </c>
      <c r="DA187" s="95">
        <f t="shared" si="385"/>
        <v>17.634019415831283</v>
      </c>
      <c r="DB187" s="95">
        <f t="shared" si="386"/>
        <v>22.670514106535126</v>
      </c>
      <c r="DC187" s="95">
        <f t="shared" si="387"/>
        <v>28.613946315075211</v>
      </c>
      <c r="DD187" s="95">
        <f t="shared" si="388"/>
        <v>26.728165602558835</v>
      </c>
      <c r="DE187" s="13">
        <f t="shared" si="477"/>
        <v>15.897081385448038</v>
      </c>
      <c r="DF187" s="13">
        <f t="shared" si="478"/>
        <v>8.6600863670685371</v>
      </c>
      <c r="DG187" s="13">
        <f t="shared" si="479"/>
        <v>8.9147658626019428</v>
      </c>
      <c r="DH187" s="13">
        <f t="shared" si="480"/>
        <v>10.693381314581238</v>
      </c>
      <c r="DI187" s="13">
        <f t="shared" si="389"/>
        <v>13.448984969840065</v>
      </c>
      <c r="DJ187" s="13">
        <f t="shared" si="390"/>
        <v>17.010523670052269</v>
      </c>
      <c r="DK187" s="13">
        <f t="shared" si="391"/>
        <v>21.31295497970617</v>
      </c>
      <c r="DL187" s="13">
        <f t="shared" si="392"/>
        <v>26.327558862342073</v>
      </c>
      <c r="DM187" s="95">
        <f t="shared" si="393"/>
        <v>15.897081385448038</v>
      </c>
      <c r="DN187" s="95">
        <f t="shared" si="394"/>
        <v>8.6600863670685371</v>
      </c>
      <c r="DO187" s="95">
        <f t="shared" si="395"/>
        <v>8.9147658626019428</v>
      </c>
      <c r="DP187" s="95">
        <f t="shared" si="396"/>
        <v>10.693381314581238</v>
      </c>
      <c r="DQ187" s="95">
        <f t="shared" si="397"/>
        <v>13.448984969840065</v>
      </c>
      <c r="DR187" s="95">
        <f t="shared" si="398"/>
        <v>17.010523670052269</v>
      </c>
      <c r="DS187" s="95">
        <f t="shared" si="399"/>
        <v>21.31295497970617</v>
      </c>
      <c r="DT187" s="95">
        <f t="shared" si="400"/>
        <v>26.327558862342073</v>
      </c>
      <c r="DU187" s="95">
        <f t="shared" si="401"/>
        <v>21.498273234201825</v>
      </c>
      <c r="DV187" s="95">
        <f t="shared" si="402"/>
        <v>10.891519045211947</v>
      </c>
      <c r="DW187" s="95">
        <f t="shared" si="403"/>
        <v>9.5161970590829199</v>
      </c>
      <c r="DX187" s="95">
        <f t="shared" si="404"/>
        <v>9.6014418566827064</v>
      </c>
      <c r="DY187" s="95">
        <f t="shared" si="405"/>
        <v>10.486181870350546</v>
      </c>
      <c r="DZ187" s="95">
        <f t="shared" si="406"/>
        <v>11.908537971695084</v>
      </c>
      <c r="EA187" s="95">
        <f t="shared" si="407"/>
        <v>13.759304079987071</v>
      </c>
      <c r="EB187" s="95">
        <f t="shared" si="408"/>
        <v>15.987953595498936</v>
      </c>
      <c r="EC187" s="95">
        <f t="shared" si="409"/>
        <v>21.498273234201825</v>
      </c>
      <c r="ED187" s="95">
        <f t="shared" si="410"/>
        <v>10.891519045211947</v>
      </c>
      <c r="EE187" s="95">
        <f t="shared" si="411"/>
        <v>9.5161970590829199</v>
      </c>
      <c r="EF187" s="95">
        <f t="shared" si="412"/>
        <v>9.6014418566827064</v>
      </c>
      <c r="EG187" s="95">
        <f t="shared" si="413"/>
        <v>10.486181870350546</v>
      </c>
      <c r="EH187" s="95">
        <f t="shared" si="414"/>
        <v>11.908537971695083</v>
      </c>
      <c r="EI187" s="95">
        <f t="shared" si="415"/>
        <v>13.759304079987071</v>
      </c>
      <c r="EJ187" s="95">
        <f t="shared" si="416"/>
        <v>15.987953595498936</v>
      </c>
      <c r="EK187" s="95">
        <f t="shared" si="417"/>
        <v>21.498273234201825</v>
      </c>
      <c r="EL187" s="95">
        <f t="shared" si="418"/>
        <v>10.891519045211947</v>
      </c>
      <c r="EM187" s="95">
        <f t="shared" si="419"/>
        <v>9.5161970590829199</v>
      </c>
      <c r="EN187" s="95">
        <f t="shared" si="420"/>
        <v>9.6014418566827064</v>
      </c>
      <c r="EO187" s="95">
        <f t="shared" si="421"/>
        <v>10.486181870350546</v>
      </c>
      <c r="EP187" s="95">
        <f t="shared" si="422"/>
        <v>11.908537971695083</v>
      </c>
      <c r="EQ187" s="95">
        <f t="shared" si="423"/>
        <v>13.759304079987071</v>
      </c>
      <c r="ER187" s="95">
        <f t="shared" si="424"/>
        <v>15.987953595498936</v>
      </c>
      <c r="ES187" s="95">
        <f t="shared" si="425"/>
        <v>1</v>
      </c>
      <c r="ET187" s="95">
        <f t="shared" si="426"/>
        <v>1</v>
      </c>
      <c r="EU187" s="95">
        <f t="shared" si="427"/>
        <v>1</v>
      </c>
      <c r="EV187" s="95">
        <f t="shared" si="428"/>
        <v>1</v>
      </c>
      <c r="EW187" s="95">
        <f t="shared" si="429"/>
        <v>1</v>
      </c>
      <c r="EX187" s="95">
        <f t="shared" si="430"/>
        <v>1</v>
      </c>
      <c r="EY187" s="95">
        <f t="shared" si="431"/>
        <v>1</v>
      </c>
      <c r="EZ187" s="95">
        <f t="shared" si="432"/>
        <v>1</v>
      </c>
      <c r="FA187" s="95">
        <f t="shared" si="433"/>
        <v>1</v>
      </c>
      <c r="FB187" s="95">
        <f t="shared" si="434"/>
        <v>1</v>
      </c>
      <c r="FC187" s="95">
        <f t="shared" si="435"/>
        <v>1</v>
      </c>
      <c r="FD187" s="95">
        <f t="shared" si="436"/>
        <v>1</v>
      </c>
      <c r="FE187" s="95">
        <f t="shared" si="437"/>
        <v>1</v>
      </c>
      <c r="FF187" s="95">
        <f t="shared" si="438"/>
        <v>1</v>
      </c>
      <c r="FG187" s="95">
        <f t="shared" si="439"/>
        <v>1</v>
      </c>
      <c r="FH187" s="95">
        <f t="shared" si="440"/>
        <v>1</v>
      </c>
      <c r="FI187" s="95">
        <f t="shared" si="441"/>
        <v>1</v>
      </c>
      <c r="FJ187" s="95">
        <f t="shared" si="442"/>
        <v>1</v>
      </c>
      <c r="FK187" s="95">
        <f t="shared" si="443"/>
        <v>1</v>
      </c>
      <c r="FL187" s="95">
        <f t="shared" si="444"/>
        <v>1</v>
      </c>
      <c r="FM187" s="95">
        <f t="shared" si="445"/>
        <v>1</v>
      </c>
      <c r="FN187" s="95">
        <f t="shared" si="446"/>
        <v>1</v>
      </c>
      <c r="FO187" s="95">
        <f t="shared" si="447"/>
        <v>1</v>
      </c>
      <c r="FP187" s="95">
        <f t="shared" si="448"/>
        <v>1</v>
      </c>
      <c r="FQ187" s="115">
        <f t="shared" si="449"/>
        <v>8.7095975157995671</v>
      </c>
      <c r="FR187" s="115">
        <f t="shared" si="450"/>
        <v>4.3620662030831729</v>
      </c>
      <c r="FS187" s="115">
        <f t="shared" si="451"/>
        <v>3.8976321870880404</v>
      </c>
      <c r="FT187" s="115">
        <f t="shared" si="452"/>
        <v>3.9022529027230419</v>
      </c>
      <c r="FU187" s="115">
        <f t="shared" si="453"/>
        <v>4.0292621180844899</v>
      </c>
      <c r="FV187" s="115">
        <f t="shared" si="454"/>
        <v>4.1737393339738942</v>
      </c>
      <c r="FW187" s="115">
        <f t="shared" si="455"/>
        <v>4.3043489454268249</v>
      </c>
      <c r="FX187" s="115">
        <f t="shared" si="456"/>
        <v>4.7555610026043738</v>
      </c>
      <c r="FY187" s="90"/>
      <c r="FZ187" s="90">
        <f t="shared" si="481"/>
        <v>3.8976321870880404</v>
      </c>
      <c r="GC187" s="102"/>
      <c r="GE187" s="103"/>
      <c r="GF187" s="103"/>
      <c r="GG187" s="103"/>
      <c r="GI187" s="105"/>
      <c r="GJ187" s="105"/>
      <c r="GK187" s="105"/>
      <c r="HU187" s="106"/>
      <c r="HV187" s="106"/>
      <c r="HW187" s="106"/>
      <c r="HX187" s="106"/>
      <c r="HY187" s="106"/>
      <c r="HZ187" s="106"/>
      <c r="IA187" s="106"/>
      <c r="IC187" s="103"/>
      <c r="ID187" s="107"/>
      <c r="IE187" s="107"/>
      <c r="IF187" s="107"/>
      <c r="IG187" s="107"/>
      <c r="IH187" s="107"/>
      <c r="II187" s="107"/>
      <c r="IJ187" s="103"/>
      <c r="IK187" s="108"/>
      <c r="IL187" s="107"/>
      <c r="IN187" s="107"/>
      <c r="IO187" s="107"/>
      <c r="IP187" s="107"/>
      <c r="IQ187" s="103"/>
      <c r="IR187" s="108"/>
      <c r="IS187" s="107"/>
      <c r="IT187" s="108"/>
      <c r="IU187" s="107"/>
      <c r="IV187" s="108"/>
      <c r="IW187" s="107"/>
      <c r="IY187" s="107"/>
      <c r="IZ187" s="106"/>
      <c r="JA187" s="106"/>
      <c r="JB187" s="106"/>
      <c r="JC187" s="106"/>
      <c r="JD187" s="106"/>
      <c r="JE187" s="106"/>
      <c r="JF187" s="106"/>
    </row>
    <row r="188" spans="1:266" s="27" customFormat="1" ht="13.8" x14ac:dyDescent="0.3">
      <c r="A188" s="122"/>
      <c r="B188" s="122"/>
      <c r="C188" s="122"/>
      <c r="D188" s="122"/>
      <c r="E188" s="122"/>
      <c r="H188" s="122"/>
      <c r="I188" s="122"/>
      <c r="J188" s="122"/>
      <c r="K188" s="122"/>
      <c r="M188" s="100"/>
      <c r="N188" s="100"/>
      <c r="O188" s="100"/>
      <c r="P188" s="100"/>
      <c r="Q188" s="100"/>
      <c r="R188" s="100"/>
      <c r="S188" s="101"/>
      <c r="T188" s="100"/>
      <c r="U188" s="122"/>
      <c r="V188" s="122"/>
      <c r="W188" s="122"/>
      <c r="X188" s="118">
        <f t="shared" si="482"/>
        <v>18.384592124201561</v>
      </c>
      <c r="Y188" s="118">
        <v>10</v>
      </c>
      <c r="Z188" s="40">
        <v>1.7999999999999999E-2</v>
      </c>
      <c r="AA188" s="40">
        <v>10000000</v>
      </c>
      <c r="AB188" s="40">
        <v>10000000</v>
      </c>
      <c r="AC188" s="98">
        <v>3900000</v>
      </c>
      <c r="AD188" s="42">
        <v>0.33</v>
      </c>
      <c r="AE188" s="42">
        <v>0.33</v>
      </c>
      <c r="AF188" s="41">
        <v>1.7999999999999999E-2</v>
      </c>
      <c r="AG188" s="40">
        <v>10000000</v>
      </c>
      <c r="AH188" s="40">
        <v>10000000</v>
      </c>
      <c r="AI188" s="98">
        <v>3900000</v>
      </c>
      <c r="AJ188" s="42">
        <v>0.33</v>
      </c>
      <c r="AK188" s="42">
        <v>0.33</v>
      </c>
      <c r="AL188" s="42">
        <f>AL157</f>
        <v>0.2006</v>
      </c>
      <c r="AM188" s="40">
        <v>6000</v>
      </c>
      <c r="AN188" s="40">
        <f>AN157</f>
        <v>10000</v>
      </c>
      <c r="AO188" s="40">
        <f>AO157</f>
        <v>10000</v>
      </c>
      <c r="AP188" s="42">
        <v>0.03</v>
      </c>
      <c r="AQ188" s="42">
        <v>0.03</v>
      </c>
      <c r="AR188" s="4">
        <f t="shared" si="457"/>
        <v>0.21860000000000002</v>
      </c>
      <c r="AS188" s="11">
        <f t="shared" si="458"/>
        <v>1.838459212420156</v>
      </c>
      <c r="AT188" s="15">
        <f t="shared" si="459"/>
        <v>4826.322971608126</v>
      </c>
      <c r="AU188" s="19">
        <f t="shared" si="460"/>
        <v>0.19996166295283049</v>
      </c>
      <c r="AV188" s="13">
        <f t="shared" si="461"/>
        <v>0.5</v>
      </c>
      <c r="AW188" s="11">
        <f t="shared" si="462"/>
        <v>1</v>
      </c>
      <c r="AX188" s="11">
        <f t="shared" si="463"/>
        <v>0.8911</v>
      </c>
      <c r="AY188" s="11">
        <f t="shared" si="464"/>
        <v>201997.53114128605</v>
      </c>
      <c r="AZ188" s="11">
        <f t="shared" si="465"/>
        <v>1</v>
      </c>
      <c r="BA188" s="11">
        <f t="shared" si="466"/>
        <v>0.34752899999999998</v>
      </c>
      <c r="BB188" s="11">
        <f t="shared" si="467"/>
        <v>1.025058</v>
      </c>
      <c r="BC188" s="11">
        <f t="shared" si="468"/>
        <v>0.99909999999999999</v>
      </c>
      <c r="BD188" s="11">
        <f t="shared" si="469"/>
        <v>0.8911</v>
      </c>
      <c r="BE188" s="11">
        <f t="shared" si="470"/>
        <v>201997.53114128605</v>
      </c>
      <c r="BF188" s="11">
        <f t="shared" si="471"/>
        <v>1</v>
      </c>
      <c r="BG188" s="11">
        <f t="shared" si="472"/>
        <v>0.34752899999999998</v>
      </c>
      <c r="BH188" s="11">
        <f t="shared" si="473"/>
        <v>1.025058</v>
      </c>
      <c r="BI188" s="121">
        <f t="shared" si="364"/>
        <v>13.519729102930162</v>
      </c>
      <c r="BJ188" s="121">
        <f>16*X188^2/(3*(BJ159^2+1)*Y188^2)</f>
        <v>3.6052610941147099</v>
      </c>
      <c r="BK188" s="121">
        <f>16*X188^2/(3*(BK159^2+1)*Y188^2)</f>
        <v>1.8026305470573549</v>
      </c>
      <c r="BL188" s="121">
        <f>16*X188^2/(3*(BL159^2+1)*Y188^2)</f>
        <v>1.0603709100337382</v>
      </c>
      <c r="BM188" s="121">
        <f>16*X188^2/(3*(BM159^2+1)*Y188^2)</f>
        <v>0.69331944117590572</v>
      </c>
      <c r="BN188" s="121">
        <f>16*X188^2/(3*(BN159^2+1)*Y188^2)</f>
        <v>0.48719744515063645</v>
      </c>
      <c r="BO188" s="121">
        <f>16*X188^2/(3*(BO159^2+1)*Y188^2)</f>
        <v>0.36052610941147101</v>
      </c>
      <c r="BP188" s="121">
        <f>16*X188^2/(3*(BP159^2+1)*Y188^2)</f>
        <v>0.27732777647036227</v>
      </c>
      <c r="BQ188" s="121">
        <f t="shared" si="474"/>
        <v>1.3333333333333333</v>
      </c>
      <c r="BR188" s="121">
        <f t="shared" si="474"/>
        <v>1.3333333333333333</v>
      </c>
      <c r="BS188" s="121">
        <f t="shared" si="474"/>
        <v>1.3333333333333333</v>
      </c>
      <c r="BT188" s="121">
        <f t="shared" si="474"/>
        <v>1.3333333333333333</v>
      </c>
      <c r="BU188" s="121">
        <f t="shared" si="474"/>
        <v>1.3333333333333333</v>
      </c>
      <c r="BV188" s="121">
        <f t="shared" si="474"/>
        <v>1.3333333333333333</v>
      </c>
      <c r="BW188" s="121">
        <f t="shared" si="474"/>
        <v>1.3333333333333333</v>
      </c>
      <c r="BX188" s="121">
        <f t="shared" si="474"/>
        <v>1.3333333333333333</v>
      </c>
      <c r="BY188" s="121">
        <f t="shared" si="475"/>
        <v>1.1834556652863912</v>
      </c>
      <c r="BZ188" s="121">
        <f>(BZ159^4+6*BZ159^2+1)/(BZ159^2+1)*(Y188^2/X188^2)</f>
        <v>2.4260841138371019</v>
      </c>
      <c r="CA188" s="121">
        <f>(CA159^4+6*CA159^2+1)/(CA159^2+1)*(Y188^2/X188^2)</f>
        <v>4.0237492619737303</v>
      </c>
      <c r="CB188" s="121">
        <f>(CB159^4+6*CB159^2+1)/(CB159^2+1)*(Y188^2/X188^2)</f>
        <v>6.1435272036190609</v>
      </c>
      <c r="CC188" s="121">
        <f>(CC159^4+6*CC159^2+1)/(CC159^2+1)*(Y188^2/X188^2)</f>
        <v>8.8303999640599962</v>
      </c>
      <c r="CD188" s="121">
        <f>(CD159^4+6*CD159^2+1)/(CD159^2+1)*(Y188^2/X188^2)</f>
        <v>12.098435280934527</v>
      </c>
      <c r="CE188" s="121">
        <f>(CE159^4+6*CE159^2+1)/(CE159^2+1)*(Y188^2/X188^2)</f>
        <v>15.952982368060555</v>
      </c>
      <c r="CF188" s="121">
        <f>(CF159^4+6*CF159^2+1)/(CF159^2+1)*(Y188^2/X188^2)</f>
        <v>20.396403215955072</v>
      </c>
      <c r="CG188" s="121">
        <f t="shared" si="476"/>
        <v>3.3799322757325405</v>
      </c>
      <c r="CH188" s="121">
        <f t="shared" si="366"/>
        <v>0.90131527352867746</v>
      </c>
      <c r="CI188" s="121">
        <f t="shared" si="367"/>
        <v>0.45065763676433873</v>
      </c>
      <c r="CJ188" s="121">
        <f t="shared" si="368"/>
        <v>0.26509272750843454</v>
      </c>
      <c r="CK188" s="121">
        <f t="shared" si="369"/>
        <v>0.17332986029397643</v>
      </c>
      <c r="CL188" s="121">
        <f t="shared" si="370"/>
        <v>0.12179936128765911</v>
      </c>
      <c r="CM188" s="121">
        <f t="shared" si="371"/>
        <v>9.0131527352867752E-2</v>
      </c>
      <c r="CN188" s="121">
        <f t="shared" si="372"/>
        <v>0.27732777647036227</v>
      </c>
      <c r="CO188" s="95">
        <f t="shared" si="373"/>
        <v>5.783922719920163</v>
      </c>
      <c r="CP188" s="95">
        <f t="shared" si="374"/>
        <v>7.4035625687137445</v>
      </c>
      <c r="CQ188" s="95">
        <f t="shared" si="375"/>
        <v>9.5153341717270159</v>
      </c>
      <c r="CR188" s="95">
        <f t="shared" si="376"/>
        <v>12.354861150199646</v>
      </c>
      <c r="CS188" s="95">
        <f t="shared" si="377"/>
        <v>15.967125529418539</v>
      </c>
      <c r="CT188" s="95">
        <f t="shared" si="378"/>
        <v>20.366195047021684</v>
      </c>
      <c r="CU188" s="95">
        <f t="shared" si="379"/>
        <v>25.557418916826983</v>
      </c>
      <c r="CV188" s="95">
        <f t="shared" si="380"/>
        <v>23.53062119430416</v>
      </c>
      <c r="CW188" s="95">
        <f t="shared" si="381"/>
        <v>5.783922719920163</v>
      </c>
      <c r="CX188" s="95">
        <f t="shared" si="382"/>
        <v>7.4035625687137445</v>
      </c>
      <c r="CY188" s="95">
        <f t="shared" si="383"/>
        <v>9.5153341717270159</v>
      </c>
      <c r="CZ188" s="95">
        <f t="shared" si="384"/>
        <v>12.354861150199646</v>
      </c>
      <c r="DA188" s="95">
        <f t="shared" si="385"/>
        <v>15.967125529418539</v>
      </c>
      <c r="DB188" s="95">
        <f t="shared" si="386"/>
        <v>20.366195047021684</v>
      </c>
      <c r="DC188" s="95">
        <f t="shared" si="387"/>
        <v>25.557418916826983</v>
      </c>
      <c r="DD188" s="95">
        <f t="shared" si="388"/>
        <v>23.53062119430416</v>
      </c>
      <c r="DE188" s="13">
        <f t="shared" si="477"/>
        <v>17.436672768216553</v>
      </c>
      <c r="DF188" s="13">
        <f t="shared" si="478"/>
        <v>8.7648332079518116</v>
      </c>
      <c r="DG188" s="13">
        <f t="shared" si="479"/>
        <v>8.5598678090310862</v>
      </c>
      <c r="DH188" s="13">
        <f t="shared" si="480"/>
        <v>9.9373861136527992</v>
      </c>
      <c r="DI188" s="13">
        <f t="shared" si="389"/>
        <v>12.257207405235903</v>
      </c>
      <c r="DJ188" s="13">
        <f t="shared" si="390"/>
        <v>15.319120726085163</v>
      </c>
      <c r="DK188" s="13">
        <f t="shared" si="391"/>
        <v>19.046996477472025</v>
      </c>
      <c r="DL188" s="13">
        <f t="shared" si="392"/>
        <v>23.407218992425435</v>
      </c>
      <c r="DM188" s="95">
        <f t="shared" si="393"/>
        <v>17.436672768216553</v>
      </c>
      <c r="DN188" s="95">
        <f t="shared" si="394"/>
        <v>8.7648332079518116</v>
      </c>
      <c r="DO188" s="95">
        <f t="shared" si="395"/>
        <v>8.5598678090310862</v>
      </c>
      <c r="DP188" s="95">
        <f t="shared" si="396"/>
        <v>9.9373861136527992</v>
      </c>
      <c r="DQ188" s="95">
        <f t="shared" si="397"/>
        <v>12.257207405235903</v>
      </c>
      <c r="DR188" s="95">
        <f t="shared" si="398"/>
        <v>15.319120726085163</v>
      </c>
      <c r="DS188" s="95">
        <f t="shared" si="399"/>
        <v>19.046996477472025</v>
      </c>
      <c r="DT188" s="95">
        <f t="shared" si="400"/>
        <v>23.407218992425435</v>
      </c>
      <c r="DU188" s="95">
        <f t="shared" si="401"/>
        <v>22.211676772418038</v>
      </c>
      <c r="DV188" s="95">
        <f t="shared" si="402"/>
        <v>10.940055798365712</v>
      </c>
      <c r="DW188" s="95">
        <f t="shared" si="403"/>
        <v>9.3517472382036857</v>
      </c>
      <c r="DX188" s="95">
        <f t="shared" si="404"/>
        <v>9.2511348484380953</v>
      </c>
      <c r="DY188" s="95">
        <f t="shared" si="405"/>
        <v>9.9339455166847834</v>
      </c>
      <c r="DZ188" s="95">
        <f t="shared" si="406"/>
        <v>11.124789206743159</v>
      </c>
      <c r="EA188" s="95">
        <f t="shared" si="407"/>
        <v>12.709322356889833</v>
      </c>
      <c r="EB188" s="95">
        <f t="shared" si="408"/>
        <v>14.634749869295923</v>
      </c>
      <c r="EC188" s="95">
        <f t="shared" si="409"/>
        <v>22.211676772418038</v>
      </c>
      <c r="ED188" s="95">
        <f t="shared" si="410"/>
        <v>10.940055798365712</v>
      </c>
      <c r="EE188" s="95">
        <f t="shared" si="411"/>
        <v>9.3517472382036857</v>
      </c>
      <c r="EF188" s="95">
        <f t="shared" si="412"/>
        <v>9.2511348484380953</v>
      </c>
      <c r="EG188" s="95">
        <f t="shared" si="413"/>
        <v>9.9339455166847834</v>
      </c>
      <c r="EH188" s="95">
        <f t="shared" si="414"/>
        <v>11.124789206743158</v>
      </c>
      <c r="EI188" s="95">
        <f t="shared" si="415"/>
        <v>12.709322356889833</v>
      </c>
      <c r="EJ188" s="95">
        <f t="shared" si="416"/>
        <v>14.634749869295923</v>
      </c>
      <c r="EK188" s="95">
        <f t="shared" si="417"/>
        <v>22.211676772418038</v>
      </c>
      <c r="EL188" s="95">
        <f t="shared" si="418"/>
        <v>10.940055798365712</v>
      </c>
      <c r="EM188" s="95">
        <f t="shared" si="419"/>
        <v>9.3517472382036857</v>
      </c>
      <c r="EN188" s="95">
        <f t="shared" si="420"/>
        <v>9.2511348484380953</v>
      </c>
      <c r="EO188" s="95">
        <f t="shared" si="421"/>
        <v>9.9339455166847834</v>
      </c>
      <c r="EP188" s="95">
        <f t="shared" si="422"/>
        <v>11.124789206743158</v>
      </c>
      <c r="EQ188" s="95">
        <f t="shared" si="423"/>
        <v>12.709322356889833</v>
      </c>
      <c r="ER188" s="95">
        <f t="shared" si="424"/>
        <v>14.634749869295923</v>
      </c>
      <c r="ES188" s="95">
        <f t="shared" si="425"/>
        <v>1</v>
      </c>
      <c r="ET188" s="95">
        <f t="shared" si="426"/>
        <v>1</v>
      </c>
      <c r="EU188" s="95">
        <f t="shared" si="427"/>
        <v>1</v>
      </c>
      <c r="EV188" s="95">
        <f t="shared" si="428"/>
        <v>1</v>
      </c>
      <c r="EW188" s="95">
        <f t="shared" si="429"/>
        <v>1</v>
      </c>
      <c r="EX188" s="95">
        <f t="shared" si="430"/>
        <v>1</v>
      </c>
      <c r="EY188" s="95">
        <f t="shared" si="431"/>
        <v>1</v>
      </c>
      <c r="EZ188" s="95">
        <f t="shared" si="432"/>
        <v>1</v>
      </c>
      <c r="FA188" s="95">
        <f t="shared" si="433"/>
        <v>1</v>
      </c>
      <c r="FB188" s="95">
        <f t="shared" si="434"/>
        <v>1</v>
      </c>
      <c r="FC188" s="95">
        <f t="shared" si="435"/>
        <v>1</v>
      </c>
      <c r="FD188" s="95">
        <f t="shared" si="436"/>
        <v>1</v>
      </c>
      <c r="FE188" s="95">
        <f t="shared" si="437"/>
        <v>1</v>
      </c>
      <c r="FF188" s="95">
        <f t="shared" si="438"/>
        <v>1</v>
      </c>
      <c r="FG188" s="95">
        <f t="shared" si="439"/>
        <v>1</v>
      </c>
      <c r="FH188" s="95">
        <f t="shared" si="440"/>
        <v>1</v>
      </c>
      <c r="FI188" s="95">
        <f t="shared" si="441"/>
        <v>1</v>
      </c>
      <c r="FJ188" s="95">
        <f t="shared" si="442"/>
        <v>1</v>
      </c>
      <c r="FK188" s="95">
        <f t="shared" si="443"/>
        <v>1</v>
      </c>
      <c r="FL188" s="95">
        <f t="shared" si="444"/>
        <v>1</v>
      </c>
      <c r="FM188" s="95">
        <f t="shared" si="445"/>
        <v>1</v>
      </c>
      <c r="FN188" s="95">
        <f t="shared" si="446"/>
        <v>1</v>
      </c>
      <c r="FO188" s="95">
        <f t="shared" si="447"/>
        <v>1</v>
      </c>
      <c r="FP188" s="95">
        <f t="shared" si="448"/>
        <v>1</v>
      </c>
      <c r="FQ188" s="115">
        <f t="shared" si="449"/>
        <v>9.5862310787925988</v>
      </c>
      <c r="FR188" s="115">
        <f t="shared" si="450"/>
        <v>4.5113379625836059</v>
      </c>
      <c r="FS188" s="115">
        <f t="shared" si="451"/>
        <v>3.9061152686589988</v>
      </c>
      <c r="FT188" s="115">
        <f t="shared" si="452"/>
        <v>3.8565469844066085</v>
      </c>
      <c r="FU188" s="115">
        <f t="shared" si="453"/>
        <v>3.963940796415991</v>
      </c>
      <c r="FV188" s="115">
        <f t="shared" si="454"/>
        <v>4.1042347321391714</v>
      </c>
      <c r="FW188" s="115">
        <f t="shared" si="455"/>
        <v>4.2374686932907197</v>
      </c>
      <c r="FX188" s="115">
        <f t="shared" si="456"/>
        <v>4.7197167197451817</v>
      </c>
      <c r="FY188" s="90"/>
      <c r="FZ188" s="90">
        <f t="shared" si="481"/>
        <v>3.8565469844066085</v>
      </c>
      <c r="GC188" s="102"/>
      <c r="GE188" s="103"/>
      <c r="GF188" s="103"/>
      <c r="GG188" s="103"/>
      <c r="GI188" s="105"/>
      <c r="GJ188" s="105"/>
      <c r="GK188" s="105"/>
      <c r="HU188" s="106"/>
      <c r="HV188" s="106"/>
      <c r="HW188" s="106"/>
      <c r="HX188" s="106"/>
      <c r="HY188" s="106"/>
      <c r="HZ188" s="106"/>
      <c r="IA188" s="106"/>
      <c r="IC188" s="103"/>
      <c r="IE188" s="107"/>
      <c r="IG188" s="107"/>
      <c r="IH188" s="107"/>
      <c r="II188" s="107"/>
      <c r="IJ188" s="103"/>
      <c r="IL188" s="107"/>
      <c r="IN188" s="107"/>
      <c r="IP188" s="107"/>
      <c r="IQ188" s="103"/>
      <c r="IR188" s="108"/>
      <c r="IS188" s="107"/>
      <c r="IT188" s="107"/>
      <c r="IU188" s="107"/>
      <c r="IV188" s="107"/>
      <c r="IW188" s="107"/>
      <c r="IY188" s="107"/>
      <c r="IZ188" s="106"/>
      <c r="JA188" s="106"/>
      <c r="JB188" s="106"/>
      <c r="JC188" s="106"/>
      <c r="JD188" s="106"/>
      <c r="JE188" s="106"/>
      <c r="JF188" s="106"/>
    </row>
    <row r="189" spans="1:266" s="27" customFormat="1" ht="13.8" x14ac:dyDescent="0.3">
      <c r="A189" s="122"/>
      <c r="B189" s="122"/>
      <c r="C189" s="122"/>
      <c r="D189" s="122"/>
      <c r="E189" s="96"/>
      <c r="G189" s="122"/>
      <c r="H189" s="96"/>
      <c r="I189" s="96"/>
      <c r="J189" s="96"/>
      <c r="K189" s="96"/>
      <c r="M189" s="100"/>
      <c r="N189" s="100"/>
      <c r="O189" s="100"/>
      <c r="P189" s="100"/>
      <c r="Q189" s="100"/>
      <c r="R189" s="100"/>
      <c r="S189" s="101"/>
      <c r="T189" s="100"/>
      <c r="V189" s="122"/>
      <c r="W189" s="122"/>
      <c r="X189" s="118">
        <f t="shared" si="482"/>
        <v>19.67151357289567</v>
      </c>
      <c r="Y189" s="118">
        <v>10</v>
      </c>
      <c r="Z189" s="40">
        <v>1.7999999999999999E-2</v>
      </c>
      <c r="AA189" s="40">
        <v>10000000</v>
      </c>
      <c r="AB189" s="40">
        <v>10000000</v>
      </c>
      <c r="AC189" s="98">
        <v>3900000</v>
      </c>
      <c r="AD189" s="42">
        <v>0.33</v>
      </c>
      <c r="AE189" s="42">
        <v>0.33</v>
      </c>
      <c r="AF189" s="41">
        <v>1.7999999999999999E-2</v>
      </c>
      <c r="AG189" s="40">
        <v>10000000</v>
      </c>
      <c r="AH189" s="40">
        <v>10000000</v>
      </c>
      <c r="AI189" s="98">
        <v>3900000</v>
      </c>
      <c r="AJ189" s="42">
        <v>0.33</v>
      </c>
      <c r="AK189" s="42">
        <v>0.33</v>
      </c>
      <c r="AL189" s="42">
        <f>AL157</f>
        <v>0.2006</v>
      </c>
      <c r="AM189" s="40">
        <v>6000</v>
      </c>
      <c r="AN189" s="40">
        <f>AN157</f>
        <v>10000</v>
      </c>
      <c r="AO189" s="40">
        <f>AO157</f>
        <v>10000</v>
      </c>
      <c r="AP189" s="42">
        <v>0.03</v>
      </c>
      <c r="AQ189" s="42">
        <v>0.03</v>
      </c>
      <c r="AR189" s="4">
        <f t="shared" si="457"/>
        <v>0.21860000000000002</v>
      </c>
      <c r="AS189" s="11">
        <f t="shared" si="458"/>
        <v>1.9671513572895669</v>
      </c>
      <c r="AT189" s="15">
        <f t="shared" si="459"/>
        <v>4826.322971608126</v>
      </c>
      <c r="AU189" s="19">
        <f t="shared" si="460"/>
        <v>0.19996166295283049</v>
      </c>
      <c r="AV189" s="13">
        <f t="shared" si="461"/>
        <v>0.5</v>
      </c>
      <c r="AW189" s="11">
        <f t="shared" si="462"/>
        <v>1</v>
      </c>
      <c r="AX189" s="11">
        <f t="shared" si="463"/>
        <v>0.8911</v>
      </c>
      <c r="AY189" s="11">
        <f t="shared" si="464"/>
        <v>201997.53114128605</v>
      </c>
      <c r="AZ189" s="11">
        <f t="shared" si="465"/>
        <v>1</v>
      </c>
      <c r="BA189" s="11">
        <f t="shared" si="466"/>
        <v>0.34752899999999998</v>
      </c>
      <c r="BB189" s="11">
        <f t="shared" si="467"/>
        <v>1.025058</v>
      </c>
      <c r="BC189" s="11">
        <f t="shared" si="468"/>
        <v>0.99909999999999999</v>
      </c>
      <c r="BD189" s="11">
        <f t="shared" si="469"/>
        <v>0.8911</v>
      </c>
      <c r="BE189" s="11">
        <f t="shared" si="470"/>
        <v>201997.53114128605</v>
      </c>
      <c r="BF189" s="11">
        <f t="shared" si="471"/>
        <v>1</v>
      </c>
      <c r="BG189" s="11">
        <f t="shared" si="472"/>
        <v>0.34752899999999998</v>
      </c>
      <c r="BH189" s="11">
        <f t="shared" si="473"/>
        <v>1.025058</v>
      </c>
      <c r="BI189" s="121">
        <f t="shared" si="364"/>
        <v>15.478737849944741</v>
      </c>
      <c r="BJ189" s="121">
        <f>16*X189^2/(3*(BJ159^2+1)*Y189^2)</f>
        <v>4.1276634266519308</v>
      </c>
      <c r="BK189" s="121">
        <f>16*X189^2/(3*(BK159^2+1)*Y189^2)</f>
        <v>2.0638317133259654</v>
      </c>
      <c r="BL189" s="121">
        <f>16*X189^2/(3*(BL159^2+1)*Y189^2)</f>
        <v>1.2140186548976268</v>
      </c>
      <c r="BM189" s="121">
        <f>16*X189^2/(3*(BM159^2+1)*Y189^2)</f>
        <v>0.79378142820229447</v>
      </c>
      <c r="BN189" s="121">
        <f>16*X189^2/(3*(BN159^2+1)*Y189^2)</f>
        <v>0.55779235495296364</v>
      </c>
      <c r="BO189" s="121">
        <f>16*X189^2/(3*(BO159^2+1)*Y189^2)</f>
        <v>0.41276634266519308</v>
      </c>
      <c r="BP189" s="121">
        <f>16*X189^2/(3*(BP159^2+1)*Y189^2)</f>
        <v>0.31751257128091775</v>
      </c>
      <c r="BQ189" s="121">
        <f t="shared" si="474"/>
        <v>1.3333333333333333</v>
      </c>
      <c r="BR189" s="121">
        <f t="shared" si="474"/>
        <v>1.3333333333333333</v>
      </c>
      <c r="BS189" s="121">
        <f t="shared" si="474"/>
        <v>1.3333333333333333</v>
      </c>
      <c r="BT189" s="121">
        <f t="shared" si="474"/>
        <v>1.3333333333333333</v>
      </c>
      <c r="BU189" s="121">
        <f t="shared" si="474"/>
        <v>1.3333333333333333</v>
      </c>
      <c r="BV189" s="121">
        <f t="shared" si="474"/>
        <v>1.3333333333333333</v>
      </c>
      <c r="BW189" s="121">
        <f t="shared" si="474"/>
        <v>1.3333333333333333</v>
      </c>
      <c r="BX189" s="121">
        <f t="shared" si="474"/>
        <v>1.3333333333333333</v>
      </c>
      <c r="BY189" s="121">
        <f t="shared" si="475"/>
        <v>1.0336760112554733</v>
      </c>
      <c r="BZ189" s="121">
        <f>(BZ159^4+6*BZ159^2+1)/(BZ159^2+1)*(Y189^2/X189^2)</f>
        <v>2.1190358230737201</v>
      </c>
      <c r="CA189" s="121">
        <f>(CA159^4+6*CA159^2+1)/(CA159^2+1)*(Y189^2/X189^2)</f>
        <v>3.5144984382686091</v>
      </c>
      <c r="CB189" s="121">
        <f>(CB159^4+6*CB159^2+1)/(CB159^2+1)*(Y189^2/X189^2)</f>
        <v>5.3659945878409125</v>
      </c>
      <c r="CC189" s="121">
        <f>(CC159^4+6*CC159^2+1)/(CC159^2+1)*(Y189^2/X189^2)</f>
        <v>7.7128133147523776</v>
      </c>
      <c r="CD189" s="121">
        <f>(CD159^4+6*CD159^2+1)/(CD159^2+1)*(Y189^2/X189^2)</f>
        <v>10.56724192587521</v>
      </c>
      <c r="CE189" s="121">
        <f>(CE159^4+6*CE159^2+1)/(CE159^2+1)*(Y189^2/X189^2)</f>
        <v>13.933952631723781</v>
      </c>
      <c r="CF189" s="121">
        <f>(CF159^4+6*CF159^2+1)/(CF159^2+1)*(Y189^2/X189^2)</f>
        <v>17.815008486291443</v>
      </c>
      <c r="CG189" s="121">
        <f t="shared" si="476"/>
        <v>3.8696844624861853</v>
      </c>
      <c r="CH189" s="121">
        <f t="shared" si="366"/>
        <v>1.0319158566629827</v>
      </c>
      <c r="CI189" s="121">
        <f t="shared" si="367"/>
        <v>0.51595792833149134</v>
      </c>
      <c r="CJ189" s="121">
        <f t="shared" si="368"/>
        <v>0.30350466372440671</v>
      </c>
      <c r="CK189" s="121">
        <f t="shared" si="369"/>
        <v>0.19844535705057362</v>
      </c>
      <c r="CL189" s="121">
        <f t="shared" si="370"/>
        <v>0.13944808873824091</v>
      </c>
      <c r="CM189" s="121">
        <f t="shared" si="371"/>
        <v>0.10319158566629827</v>
      </c>
      <c r="CN189" s="121">
        <f t="shared" si="372"/>
        <v>0.31751257128091775</v>
      </c>
      <c r="CO189" s="95">
        <f t="shared" si="373"/>
        <v>5.6167921414273412</v>
      </c>
      <c r="CP189" s="95">
        <f t="shared" si="374"/>
        <v>7.0314483112182238</v>
      </c>
      <c r="CQ189" s="95">
        <f t="shared" si="375"/>
        <v>8.8759514145576173</v>
      </c>
      <c r="CR189" s="95">
        <f t="shared" si="376"/>
        <v>11.356104247532226</v>
      </c>
      <c r="CS189" s="95">
        <f t="shared" si="377"/>
        <v>14.5111958531038</v>
      </c>
      <c r="CT189" s="95">
        <f t="shared" si="378"/>
        <v>18.35351353814454</v>
      </c>
      <c r="CU189" s="95">
        <f t="shared" si="379"/>
        <v>22.887729513168821</v>
      </c>
      <c r="CV189" s="95">
        <f t="shared" si="380"/>
        <v>20.737762072761083</v>
      </c>
      <c r="CW189" s="95">
        <f t="shared" si="381"/>
        <v>5.6167921414273412</v>
      </c>
      <c r="CX189" s="95">
        <f t="shared" si="382"/>
        <v>7.0314483112182238</v>
      </c>
      <c r="CY189" s="95">
        <f t="shared" si="383"/>
        <v>8.8759514145576173</v>
      </c>
      <c r="CZ189" s="95">
        <f t="shared" si="384"/>
        <v>11.356104247532226</v>
      </c>
      <c r="DA189" s="95">
        <f t="shared" si="385"/>
        <v>14.5111958531038</v>
      </c>
      <c r="DB189" s="95">
        <f t="shared" si="386"/>
        <v>18.35351353814454</v>
      </c>
      <c r="DC189" s="95">
        <f t="shared" si="387"/>
        <v>22.887729513168821</v>
      </c>
      <c r="DD189" s="95">
        <f t="shared" si="388"/>
        <v>20.737762072761083</v>
      </c>
      <c r="DE189" s="13">
        <f t="shared" si="477"/>
        <v>19.245901861200213</v>
      </c>
      <c r="DF189" s="13">
        <f t="shared" si="478"/>
        <v>8.9801872497256507</v>
      </c>
      <c r="DG189" s="13">
        <f t="shared" si="479"/>
        <v>8.3118181515945739</v>
      </c>
      <c r="DH189" s="13">
        <f t="shared" si="480"/>
        <v>9.3135012427385391</v>
      </c>
      <c r="DI189" s="13">
        <f t="shared" si="389"/>
        <v>11.240082742954673</v>
      </c>
      <c r="DJ189" s="13">
        <f t="shared" si="390"/>
        <v>13.858522280828174</v>
      </c>
      <c r="DK189" s="13">
        <f t="shared" si="391"/>
        <v>17.080206974388972</v>
      </c>
      <c r="DL189" s="13">
        <f t="shared" si="392"/>
        <v>20.866009057572363</v>
      </c>
      <c r="DM189" s="95">
        <f t="shared" si="393"/>
        <v>19.245901861200213</v>
      </c>
      <c r="DN189" s="95">
        <f t="shared" si="394"/>
        <v>8.9801872497256507</v>
      </c>
      <c r="DO189" s="95">
        <f t="shared" si="395"/>
        <v>8.3118181515945739</v>
      </c>
      <c r="DP189" s="95">
        <f t="shared" si="396"/>
        <v>9.3135012427385391</v>
      </c>
      <c r="DQ189" s="95">
        <f t="shared" si="397"/>
        <v>11.240082742954673</v>
      </c>
      <c r="DR189" s="95">
        <f t="shared" si="398"/>
        <v>13.858522280828174</v>
      </c>
      <c r="DS189" s="95">
        <f t="shared" si="399"/>
        <v>17.080206974388972</v>
      </c>
      <c r="DT189" s="95">
        <f t="shared" si="400"/>
        <v>20.866009057572363</v>
      </c>
      <c r="DU189" s="95">
        <f t="shared" si="401"/>
        <v>23.050022875692065</v>
      </c>
      <c r="DV189" s="95">
        <f t="shared" si="402"/>
        <v>11.039844831410539</v>
      </c>
      <c r="DW189" s="95">
        <f t="shared" si="403"/>
        <v>9.2368079723380134</v>
      </c>
      <c r="DX189" s="95">
        <f t="shared" si="404"/>
        <v>8.9620440680328119</v>
      </c>
      <c r="DY189" s="95">
        <f t="shared" si="405"/>
        <v>9.4626384276742073</v>
      </c>
      <c r="DZ189" s="95">
        <f t="shared" si="406"/>
        <v>10.447988783967537</v>
      </c>
      <c r="EA189" s="95">
        <f t="shared" si="407"/>
        <v>11.797967171267231</v>
      </c>
      <c r="EB189" s="95">
        <f t="shared" si="408"/>
        <v>13.457224339363187</v>
      </c>
      <c r="EC189" s="95">
        <f t="shared" si="409"/>
        <v>23.050022875692065</v>
      </c>
      <c r="ED189" s="95">
        <f t="shared" si="410"/>
        <v>11.039844831410541</v>
      </c>
      <c r="EE189" s="95">
        <f t="shared" si="411"/>
        <v>9.2368079723380134</v>
      </c>
      <c r="EF189" s="95">
        <f t="shared" si="412"/>
        <v>8.9620440680328119</v>
      </c>
      <c r="EG189" s="95">
        <f t="shared" si="413"/>
        <v>9.4626384276742073</v>
      </c>
      <c r="EH189" s="95">
        <f t="shared" si="414"/>
        <v>10.447988783967535</v>
      </c>
      <c r="EI189" s="95">
        <f t="shared" si="415"/>
        <v>11.797967171267231</v>
      </c>
      <c r="EJ189" s="95">
        <f t="shared" si="416"/>
        <v>13.457224339363187</v>
      </c>
      <c r="EK189" s="95">
        <f t="shared" si="417"/>
        <v>23.050022875692065</v>
      </c>
      <c r="EL189" s="95">
        <f t="shared" si="418"/>
        <v>11.039844831410541</v>
      </c>
      <c r="EM189" s="95">
        <f t="shared" si="419"/>
        <v>9.2368079723380134</v>
      </c>
      <c r="EN189" s="95">
        <f t="shared" si="420"/>
        <v>8.9620440680328119</v>
      </c>
      <c r="EO189" s="95">
        <f t="shared" si="421"/>
        <v>9.4626384276742073</v>
      </c>
      <c r="EP189" s="95">
        <f t="shared" si="422"/>
        <v>10.447988783967535</v>
      </c>
      <c r="EQ189" s="95">
        <f t="shared" si="423"/>
        <v>11.797967171267231</v>
      </c>
      <c r="ER189" s="95">
        <f t="shared" si="424"/>
        <v>13.457224339363187</v>
      </c>
      <c r="ES189" s="95">
        <f t="shared" si="425"/>
        <v>1</v>
      </c>
      <c r="ET189" s="95">
        <f t="shared" si="426"/>
        <v>1</v>
      </c>
      <c r="EU189" s="95">
        <f t="shared" si="427"/>
        <v>1</v>
      </c>
      <c r="EV189" s="95">
        <f t="shared" si="428"/>
        <v>1</v>
      </c>
      <c r="EW189" s="95">
        <f t="shared" si="429"/>
        <v>1</v>
      </c>
      <c r="EX189" s="95">
        <f t="shared" si="430"/>
        <v>1</v>
      </c>
      <c r="EY189" s="95">
        <f t="shared" si="431"/>
        <v>1</v>
      </c>
      <c r="EZ189" s="95">
        <f t="shared" si="432"/>
        <v>1</v>
      </c>
      <c r="FA189" s="95">
        <f t="shared" si="433"/>
        <v>1</v>
      </c>
      <c r="FB189" s="95">
        <f t="shared" si="434"/>
        <v>1</v>
      </c>
      <c r="FC189" s="95">
        <f t="shared" si="435"/>
        <v>1</v>
      </c>
      <c r="FD189" s="95">
        <f t="shared" si="436"/>
        <v>1</v>
      </c>
      <c r="FE189" s="95">
        <f t="shared" si="437"/>
        <v>1</v>
      </c>
      <c r="FF189" s="95">
        <f t="shared" si="438"/>
        <v>1</v>
      </c>
      <c r="FG189" s="95">
        <f t="shared" si="439"/>
        <v>1</v>
      </c>
      <c r="FH189" s="95">
        <f t="shared" si="440"/>
        <v>1</v>
      </c>
      <c r="FI189" s="95">
        <f t="shared" si="441"/>
        <v>1</v>
      </c>
      <c r="FJ189" s="95">
        <f t="shared" si="442"/>
        <v>1</v>
      </c>
      <c r="FK189" s="95">
        <f t="shared" si="443"/>
        <v>1</v>
      </c>
      <c r="FL189" s="95">
        <f t="shared" si="444"/>
        <v>1</v>
      </c>
      <c r="FM189" s="95">
        <f t="shared" si="445"/>
        <v>1</v>
      </c>
      <c r="FN189" s="95">
        <f t="shared" si="446"/>
        <v>1</v>
      </c>
      <c r="FO189" s="95">
        <f t="shared" si="447"/>
        <v>1</v>
      </c>
      <c r="FP189" s="95">
        <f t="shared" si="448"/>
        <v>1</v>
      </c>
      <c r="FQ189" s="115">
        <f t="shared" si="449"/>
        <v>10.606850169059351</v>
      </c>
      <c r="FR189" s="115">
        <f t="shared" si="450"/>
        <v>4.7028866387544861</v>
      </c>
      <c r="FS189" s="115">
        <f t="shared" si="451"/>
        <v>3.9358080321786484</v>
      </c>
      <c r="FT189" s="115">
        <f t="shared" si="452"/>
        <v>3.8212377211150708</v>
      </c>
      <c r="FU189" s="115">
        <f t="shared" si="453"/>
        <v>3.9025476138156945</v>
      </c>
      <c r="FV189" s="115">
        <f t="shared" si="454"/>
        <v>4.0347517900553882</v>
      </c>
      <c r="FW189" s="115">
        <f t="shared" si="455"/>
        <v>4.168359050611727</v>
      </c>
      <c r="FX189" s="115">
        <f t="shared" si="456"/>
        <v>4.6820516147631652</v>
      </c>
      <c r="FY189" s="90"/>
      <c r="FZ189" s="90">
        <f t="shared" si="481"/>
        <v>3.8212377211150708</v>
      </c>
      <c r="GC189" s="102"/>
      <c r="GE189" s="103"/>
      <c r="GF189" s="103"/>
      <c r="GG189" s="103"/>
      <c r="GI189" s="105"/>
      <c r="GJ189" s="105"/>
      <c r="GK189" s="105"/>
      <c r="HU189" s="106"/>
      <c r="HV189" s="106"/>
      <c r="HW189" s="106"/>
      <c r="HX189" s="106"/>
      <c r="HY189" s="106"/>
      <c r="HZ189" s="106"/>
      <c r="IA189" s="106"/>
      <c r="IC189" s="103"/>
      <c r="IE189" s="107"/>
      <c r="IG189" s="107"/>
      <c r="IH189" s="107"/>
      <c r="II189" s="107"/>
      <c r="IJ189" s="103"/>
      <c r="IL189" s="107"/>
      <c r="IM189" s="110"/>
      <c r="IN189" s="107"/>
      <c r="IP189" s="107"/>
      <c r="IQ189" s="103"/>
      <c r="IR189" s="108"/>
      <c r="IS189" s="107"/>
      <c r="IT189" s="107"/>
      <c r="IU189" s="107"/>
      <c r="IV189" s="107"/>
      <c r="IW189" s="107"/>
      <c r="IX189" s="103"/>
      <c r="IY189" s="107"/>
      <c r="IZ189" s="106"/>
      <c r="JA189" s="106"/>
      <c r="JB189" s="106"/>
      <c r="JC189" s="106"/>
      <c r="JD189" s="106"/>
      <c r="JE189" s="106"/>
      <c r="JF189" s="106"/>
    </row>
    <row r="190" spans="1:266" s="27" customFormat="1" ht="13.8" x14ac:dyDescent="0.3">
      <c r="A190" s="122"/>
      <c r="B190" s="122"/>
      <c r="C190" s="122"/>
      <c r="D190" s="122"/>
      <c r="E190" s="96"/>
      <c r="G190" s="122"/>
      <c r="H190" s="96"/>
      <c r="I190" s="96"/>
      <c r="J190" s="96"/>
      <c r="K190" s="96"/>
      <c r="M190" s="100"/>
      <c r="N190" s="100"/>
      <c r="O190" s="100"/>
      <c r="P190" s="100"/>
      <c r="Q190" s="100"/>
      <c r="R190" s="100"/>
      <c r="S190" s="101"/>
      <c r="T190" s="100"/>
      <c r="V190" s="122"/>
      <c r="W190" s="122"/>
      <c r="X190" s="118">
        <f t="shared" si="482"/>
        <v>21.048519522998369</v>
      </c>
      <c r="Y190" s="118">
        <v>10</v>
      </c>
      <c r="Z190" s="40">
        <v>1.7999999999999999E-2</v>
      </c>
      <c r="AA190" s="40">
        <v>10000000</v>
      </c>
      <c r="AB190" s="40">
        <v>10000000</v>
      </c>
      <c r="AC190" s="98">
        <v>3900000</v>
      </c>
      <c r="AD190" s="42">
        <v>0.33</v>
      </c>
      <c r="AE190" s="42">
        <v>0.33</v>
      </c>
      <c r="AF190" s="41">
        <v>1.7999999999999999E-2</v>
      </c>
      <c r="AG190" s="40">
        <v>10000000</v>
      </c>
      <c r="AH190" s="40">
        <v>10000000</v>
      </c>
      <c r="AI190" s="98">
        <v>3900000</v>
      </c>
      <c r="AJ190" s="42">
        <v>0.33</v>
      </c>
      <c r="AK190" s="42">
        <v>0.33</v>
      </c>
      <c r="AL190" s="42">
        <f>AL157</f>
        <v>0.2006</v>
      </c>
      <c r="AM190" s="40">
        <v>6000</v>
      </c>
      <c r="AN190" s="40">
        <f>AN157</f>
        <v>10000</v>
      </c>
      <c r="AO190" s="40">
        <f>AO157</f>
        <v>10000</v>
      </c>
      <c r="AP190" s="42">
        <v>0.03</v>
      </c>
      <c r="AQ190" s="42">
        <v>0.03</v>
      </c>
      <c r="AR190" s="4">
        <f t="shared" si="457"/>
        <v>0.21860000000000002</v>
      </c>
      <c r="AS190" s="11">
        <f t="shared" si="458"/>
        <v>2.1048519522998368</v>
      </c>
      <c r="AT190" s="15">
        <f t="shared" si="459"/>
        <v>4826.322971608126</v>
      </c>
      <c r="AU190" s="19">
        <f t="shared" si="460"/>
        <v>0.19996166295283049</v>
      </c>
      <c r="AV190" s="13">
        <f t="shared" si="461"/>
        <v>0.5</v>
      </c>
      <c r="AW190" s="11">
        <f t="shared" si="462"/>
        <v>1</v>
      </c>
      <c r="AX190" s="11">
        <f t="shared" si="463"/>
        <v>0.8911</v>
      </c>
      <c r="AY190" s="11">
        <f t="shared" si="464"/>
        <v>201997.53114128605</v>
      </c>
      <c r="AZ190" s="11">
        <f t="shared" si="465"/>
        <v>1</v>
      </c>
      <c r="BA190" s="11">
        <f t="shared" si="466"/>
        <v>0.34752899999999998</v>
      </c>
      <c r="BB190" s="11">
        <f t="shared" si="467"/>
        <v>1.025058</v>
      </c>
      <c r="BC190" s="11">
        <f t="shared" si="468"/>
        <v>0.99909999999999999</v>
      </c>
      <c r="BD190" s="11">
        <f t="shared" si="469"/>
        <v>0.8911</v>
      </c>
      <c r="BE190" s="11">
        <f t="shared" si="470"/>
        <v>201997.53114128605</v>
      </c>
      <c r="BF190" s="11">
        <f t="shared" si="471"/>
        <v>1</v>
      </c>
      <c r="BG190" s="11">
        <f t="shared" si="472"/>
        <v>0.34752899999999998</v>
      </c>
      <c r="BH190" s="11">
        <f t="shared" si="473"/>
        <v>1.025058</v>
      </c>
      <c r="BI190" s="121">
        <f t="shared" si="364"/>
        <v>17.72160696440174</v>
      </c>
      <c r="BJ190" s="121">
        <f>16*X190^2/(3*(BJ159^2+1)*Y190^2)</f>
        <v>4.7257618571737972</v>
      </c>
      <c r="BK190" s="121">
        <f>16*X190^2/(3*(BK159^2+1)*Y190^2)</f>
        <v>2.3628809285868986</v>
      </c>
      <c r="BL190" s="121">
        <f>16*X190^2/(3*(BL159^2+1)*Y190^2)</f>
        <v>1.3899299579922932</v>
      </c>
      <c r="BM190" s="121">
        <f>16*X190^2/(3*(BM159^2+1)*Y190^2)</f>
        <v>0.90880035714880714</v>
      </c>
      <c r="BN190" s="121">
        <f>16*X190^2/(3*(BN159^2+1)*Y190^2)</f>
        <v>0.63861646718564824</v>
      </c>
      <c r="BO190" s="121">
        <f>16*X190^2/(3*(BO159^2+1)*Y190^2)</f>
        <v>0.47257618571737975</v>
      </c>
      <c r="BP190" s="121">
        <f>16*X190^2/(3*(BP159^2+1)*Y190^2)</f>
        <v>0.36352014285952289</v>
      </c>
      <c r="BQ190" s="121">
        <f t="shared" si="474"/>
        <v>1.3333333333333333</v>
      </c>
      <c r="BR190" s="121">
        <f t="shared" si="474"/>
        <v>1.3333333333333333</v>
      </c>
      <c r="BS190" s="121">
        <f t="shared" si="474"/>
        <v>1.3333333333333333</v>
      </c>
      <c r="BT190" s="121">
        <f t="shared" si="474"/>
        <v>1.3333333333333333</v>
      </c>
      <c r="BU190" s="121">
        <f t="shared" si="474"/>
        <v>1.3333333333333333</v>
      </c>
      <c r="BV190" s="121">
        <f t="shared" si="474"/>
        <v>1.3333333333333333</v>
      </c>
      <c r="BW190" s="121">
        <f t="shared" si="474"/>
        <v>1.3333333333333333</v>
      </c>
      <c r="BX190" s="121">
        <f t="shared" si="474"/>
        <v>1.3333333333333333</v>
      </c>
      <c r="BY190" s="121">
        <f t="shared" si="475"/>
        <v>0.90285266071750625</v>
      </c>
      <c r="BZ190" s="121">
        <f>(BZ159^4+6*BZ159^2+1)/(BZ159^2+1)*(Y190^2/X190^2)</f>
        <v>1.8508479544708876</v>
      </c>
      <c r="CA190" s="121">
        <f>(CA159^4+6*CA159^2+1)/(CA159^2+1)*(Y190^2/X190^2)</f>
        <v>3.0696990464395211</v>
      </c>
      <c r="CB190" s="121">
        <f>(CB159^4+6*CB159^2+1)/(CB159^2+1)*(Y190^2/X190^2)</f>
        <v>4.6868674887247019</v>
      </c>
      <c r="CC190" s="121">
        <f>(CC159^4+6*CC159^2+1)/(CC159^2+1)*(Y190^2/X190^2)</f>
        <v>6.7366698530460081</v>
      </c>
      <c r="CD190" s="121">
        <f>(CD159^4+6*CD159^2+1)/(CD159^2+1)*(Y190^2/X190^2)</f>
        <v>9.2298383490918052</v>
      </c>
      <c r="CE190" s="121">
        <f>(CE159^4+6*CE159^2+1)/(CE159^2+1)*(Y190^2/X190^2)</f>
        <v>12.170453866471984</v>
      </c>
      <c r="CF190" s="121">
        <f>(CF159^4+6*CF159^2+1)/(CF159^2+1)*(Y190^2/X190^2)</f>
        <v>15.560318356442867</v>
      </c>
      <c r="CG190" s="121">
        <f t="shared" si="476"/>
        <v>4.4304017411004351</v>
      </c>
      <c r="CH190" s="121">
        <f t="shared" si="366"/>
        <v>1.1814404642934493</v>
      </c>
      <c r="CI190" s="121">
        <f t="shared" si="367"/>
        <v>0.59072023214672464</v>
      </c>
      <c r="CJ190" s="121">
        <f t="shared" si="368"/>
        <v>0.34748248949807331</v>
      </c>
      <c r="CK190" s="121">
        <f t="shared" si="369"/>
        <v>0.22720008928720178</v>
      </c>
      <c r="CL190" s="121">
        <f t="shared" si="370"/>
        <v>0.15965411679641206</v>
      </c>
      <c r="CM190" s="121">
        <f t="shared" si="371"/>
        <v>0.11814404642934494</v>
      </c>
      <c r="CN190" s="121">
        <f t="shared" si="372"/>
        <v>0.36352014285952289</v>
      </c>
      <c r="CO190" s="95">
        <f t="shared" si="373"/>
        <v>5.4708138214930049</v>
      </c>
      <c r="CP190" s="95">
        <f t="shared" si="374"/>
        <v>6.7064293073790058</v>
      </c>
      <c r="CQ190" s="95">
        <f t="shared" si="375"/>
        <v>8.3174897522557565</v>
      </c>
      <c r="CR190" s="95">
        <f t="shared" si="376"/>
        <v>10.483751288612304</v>
      </c>
      <c r="CS190" s="95">
        <f t="shared" si="377"/>
        <v>13.239530488168221</v>
      </c>
      <c r="CT190" s="95">
        <f t="shared" si="378"/>
        <v>16.595559560611875</v>
      </c>
      <c r="CU190" s="95">
        <f t="shared" si="379"/>
        <v>20.555919395553161</v>
      </c>
      <c r="CV190" s="95">
        <f t="shared" si="380"/>
        <v>18.298370753394249</v>
      </c>
      <c r="CW190" s="95">
        <f t="shared" si="381"/>
        <v>5.4708138214930049</v>
      </c>
      <c r="CX190" s="95">
        <f t="shared" si="382"/>
        <v>6.7064293073790058</v>
      </c>
      <c r="CY190" s="95">
        <f t="shared" si="383"/>
        <v>8.3174897522557565</v>
      </c>
      <c r="CZ190" s="95">
        <f t="shared" si="384"/>
        <v>10.483751288612304</v>
      </c>
      <c r="DA190" s="95">
        <f t="shared" si="385"/>
        <v>13.239530488168221</v>
      </c>
      <c r="DB190" s="95">
        <f t="shared" si="386"/>
        <v>16.595559560611875</v>
      </c>
      <c r="DC190" s="95">
        <f t="shared" si="387"/>
        <v>20.555919395553161</v>
      </c>
      <c r="DD190" s="95">
        <f t="shared" si="388"/>
        <v>18.298370753394249</v>
      </c>
      <c r="DE190" s="13">
        <f t="shared" si="477"/>
        <v>21.357947625119248</v>
      </c>
      <c r="DF190" s="13">
        <f t="shared" si="478"/>
        <v>9.3100978116446846</v>
      </c>
      <c r="DG190" s="13">
        <f t="shared" si="479"/>
        <v>8.1660679750264187</v>
      </c>
      <c r="DH190" s="13">
        <f t="shared" si="480"/>
        <v>8.8102854467169962</v>
      </c>
      <c r="DI190" s="13">
        <f t="shared" si="389"/>
        <v>10.378958210194815</v>
      </c>
      <c r="DJ190" s="13">
        <f t="shared" si="390"/>
        <v>12.601942816277454</v>
      </c>
      <c r="DK190" s="13">
        <f t="shared" si="391"/>
        <v>15.376518052189365</v>
      </c>
      <c r="DL190" s="13">
        <f t="shared" si="392"/>
        <v>18.657326499302389</v>
      </c>
      <c r="DM190" s="95">
        <f t="shared" si="393"/>
        <v>21.357947625119248</v>
      </c>
      <c r="DN190" s="95">
        <f t="shared" si="394"/>
        <v>9.3100978116446846</v>
      </c>
      <c r="DO190" s="95">
        <f t="shared" si="395"/>
        <v>8.1660679750264187</v>
      </c>
      <c r="DP190" s="95">
        <f t="shared" si="396"/>
        <v>8.8102854467169962</v>
      </c>
      <c r="DQ190" s="95">
        <f t="shared" si="397"/>
        <v>10.378958210194815</v>
      </c>
      <c r="DR190" s="95">
        <f t="shared" si="398"/>
        <v>12.601942816277454</v>
      </c>
      <c r="DS190" s="95">
        <f t="shared" si="399"/>
        <v>15.376518052189365</v>
      </c>
      <c r="DT190" s="95">
        <f t="shared" si="400"/>
        <v>18.657326499302389</v>
      </c>
      <c r="DU190" s="95">
        <f t="shared" si="401"/>
        <v>24.028685745410755</v>
      </c>
      <c r="DV190" s="95">
        <f t="shared" si="402"/>
        <v>11.192716148308085</v>
      </c>
      <c r="DW190" s="95">
        <f t="shared" si="403"/>
        <v>9.1692714215212732</v>
      </c>
      <c r="DX190" s="95">
        <f t="shared" si="404"/>
        <v>8.7288679581987161</v>
      </c>
      <c r="DY190" s="95">
        <f t="shared" si="405"/>
        <v>9.0636174306802051</v>
      </c>
      <c r="DZ190" s="95">
        <f t="shared" si="406"/>
        <v>9.8657250443197402</v>
      </c>
      <c r="EA190" s="95">
        <f t="shared" si="407"/>
        <v>11.008525428009754</v>
      </c>
      <c r="EB190" s="95">
        <f t="shared" si="408"/>
        <v>12.433782684972511</v>
      </c>
      <c r="EC190" s="95">
        <f t="shared" si="409"/>
        <v>24.028685745410755</v>
      </c>
      <c r="ED190" s="95">
        <f t="shared" si="410"/>
        <v>11.192716148308085</v>
      </c>
      <c r="EE190" s="95">
        <f t="shared" si="411"/>
        <v>9.1692714215212732</v>
      </c>
      <c r="EF190" s="95">
        <f t="shared" si="412"/>
        <v>8.7288679581987161</v>
      </c>
      <c r="EG190" s="95">
        <f t="shared" si="413"/>
        <v>9.0636174306802051</v>
      </c>
      <c r="EH190" s="95">
        <f t="shared" si="414"/>
        <v>9.8657250443197402</v>
      </c>
      <c r="EI190" s="95">
        <f t="shared" si="415"/>
        <v>11.008525428009756</v>
      </c>
      <c r="EJ190" s="95">
        <f t="shared" si="416"/>
        <v>12.433782684972513</v>
      </c>
      <c r="EK190" s="95">
        <f t="shared" si="417"/>
        <v>24.028685745410755</v>
      </c>
      <c r="EL190" s="95">
        <f t="shared" si="418"/>
        <v>11.192716148308085</v>
      </c>
      <c r="EM190" s="95">
        <f t="shared" si="419"/>
        <v>9.1692714215212732</v>
      </c>
      <c r="EN190" s="95">
        <f t="shared" si="420"/>
        <v>8.7288679581987161</v>
      </c>
      <c r="EO190" s="95">
        <f t="shared" si="421"/>
        <v>9.0636174306802051</v>
      </c>
      <c r="EP190" s="95">
        <f t="shared" si="422"/>
        <v>9.8657250443197402</v>
      </c>
      <c r="EQ190" s="95">
        <f t="shared" si="423"/>
        <v>11.008525428009756</v>
      </c>
      <c r="ER190" s="95">
        <f t="shared" si="424"/>
        <v>12.433782684972513</v>
      </c>
      <c r="ES190" s="95">
        <f t="shared" si="425"/>
        <v>1</v>
      </c>
      <c r="ET190" s="95">
        <f t="shared" si="426"/>
        <v>1</v>
      </c>
      <c r="EU190" s="95">
        <f t="shared" si="427"/>
        <v>1</v>
      </c>
      <c r="EV190" s="95">
        <f t="shared" si="428"/>
        <v>1</v>
      </c>
      <c r="EW190" s="95">
        <f t="shared" si="429"/>
        <v>1</v>
      </c>
      <c r="EX190" s="95">
        <f t="shared" si="430"/>
        <v>1</v>
      </c>
      <c r="EY190" s="95">
        <f t="shared" si="431"/>
        <v>1</v>
      </c>
      <c r="EZ190" s="95">
        <f t="shared" si="432"/>
        <v>1</v>
      </c>
      <c r="FA190" s="95">
        <f t="shared" si="433"/>
        <v>1</v>
      </c>
      <c r="FB190" s="95">
        <f t="shared" si="434"/>
        <v>1</v>
      </c>
      <c r="FC190" s="95">
        <f t="shared" si="435"/>
        <v>1</v>
      </c>
      <c r="FD190" s="95">
        <f t="shared" si="436"/>
        <v>1</v>
      </c>
      <c r="FE190" s="95">
        <f t="shared" si="437"/>
        <v>1</v>
      </c>
      <c r="FF190" s="95">
        <f t="shared" si="438"/>
        <v>1</v>
      </c>
      <c r="FG190" s="95">
        <f t="shared" si="439"/>
        <v>1</v>
      </c>
      <c r="FH190" s="95">
        <f t="shared" si="440"/>
        <v>1</v>
      </c>
      <c r="FI190" s="95">
        <f t="shared" si="441"/>
        <v>1</v>
      </c>
      <c r="FJ190" s="95">
        <f t="shared" si="442"/>
        <v>1</v>
      </c>
      <c r="FK190" s="95">
        <f t="shared" si="443"/>
        <v>1</v>
      </c>
      <c r="FL190" s="95">
        <f t="shared" si="444"/>
        <v>1</v>
      </c>
      <c r="FM190" s="95">
        <f t="shared" si="445"/>
        <v>1</v>
      </c>
      <c r="FN190" s="95">
        <f t="shared" si="446"/>
        <v>1</v>
      </c>
      <c r="FO190" s="95">
        <f t="shared" si="447"/>
        <v>1</v>
      </c>
      <c r="FP190" s="95">
        <f t="shared" si="448"/>
        <v>1</v>
      </c>
      <c r="FQ190" s="115">
        <f t="shared" si="449"/>
        <v>11.791204200725939</v>
      </c>
      <c r="FR190" s="115">
        <f t="shared" si="450"/>
        <v>4.9424344819307944</v>
      </c>
      <c r="FS190" s="115">
        <f t="shared" si="451"/>
        <v>3.990285407545564</v>
      </c>
      <c r="FT190" s="115">
        <f t="shared" si="452"/>
        <v>3.7989943938666864</v>
      </c>
      <c r="FU190" s="115">
        <f t="shared" si="453"/>
        <v>3.8470888225340341</v>
      </c>
      <c r="FV190" s="115">
        <f t="shared" si="454"/>
        <v>3.9667127188082105</v>
      </c>
      <c r="FW190" s="115">
        <f t="shared" si="455"/>
        <v>4.0979518359037215</v>
      </c>
      <c r="FX190" s="115">
        <f t="shared" si="456"/>
        <v>4.6432573445217686</v>
      </c>
      <c r="FY190" s="90"/>
      <c r="FZ190" s="90">
        <f t="shared" si="481"/>
        <v>3.7989943938666864</v>
      </c>
      <c r="GC190" s="102"/>
      <c r="GE190" s="103"/>
      <c r="GF190" s="103"/>
      <c r="GG190" s="103"/>
      <c r="GI190" s="105"/>
      <c r="GJ190" s="105"/>
      <c r="GK190" s="105"/>
      <c r="HU190" s="112"/>
      <c r="HV190" s="112"/>
      <c r="HW190" s="112"/>
      <c r="HX190" s="112"/>
      <c r="HY190" s="112"/>
      <c r="HZ190" s="106"/>
      <c r="IA190" s="106"/>
      <c r="IC190" s="103"/>
      <c r="ID190" s="107"/>
      <c r="IE190" s="107"/>
      <c r="IF190" s="107"/>
      <c r="IG190" s="107"/>
      <c r="IH190" s="107"/>
      <c r="II190" s="107"/>
      <c r="IJ190" s="103"/>
      <c r="IK190" s="108"/>
      <c r="IL190" s="107"/>
      <c r="IN190" s="107"/>
      <c r="IO190" s="107"/>
      <c r="IP190" s="107"/>
      <c r="IQ190" s="103"/>
      <c r="IR190" s="108"/>
      <c r="IS190" s="107"/>
      <c r="IT190" s="108"/>
      <c r="IU190" s="107"/>
      <c r="IV190" s="108"/>
      <c r="IW190" s="107"/>
      <c r="IY190" s="107"/>
      <c r="IZ190" s="106"/>
      <c r="JA190" s="106"/>
      <c r="JB190" s="106"/>
      <c r="JC190" s="106"/>
      <c r="JD190" s="106"/>
      <c r="JE190" s="106"/>
      <c r="JF190" s="106"/>
    </row>
    <row r="191" spans="1:266" s="27" customFormat="1" ht="13.8" x14ac:dyDescent="0.3">
      <c r="A191" s="122"/>
      <c r="B191" s="122"/>
      <c r="C191" s="122"/>
      <c r="D191" s="122"/>
      <c r="E191" s="96"/>
      <c r="G191" s="122"/>
      <c r="H191" s="96"/>
      <c r="I191" s="96"/>
      <c r="J191" s="96"/>
      <c r="K191" s="96"/>
      <c r="M191" s="100"/>
      <c r="N191" s="100"/>
      <c r="O191" s="100"/>
      <c r="P191" s="100"/>
      <c r="Q191" s="100"/>
      <c r="R191" s="100"/>
      <c r="S191" s="101"/>
      <c r="T191" s="100"/>
      <c r="V191" s="122"/>
      <c r="W191" s="122"/>
      <c r="X191" s="118">
        <f t="shared" si="482"/>
        <v>22.521915889608255</v>
      </c>
      <c r="Y191" s="118">
        <v>10</v>
      </c>
      <c r="Z191" s="40">
        <v>1.7999999999999999E-2</v>
      </c>
      <c r="AA191" s="40">
        <v>10000000</v>
      </c>
      <c r="AB191" s="40">
        <v>10000000</v>
      </c>
      <c r="AC191" s="98">
        <v>3900000</v>
      </c>
      <c r="AD191" s="42">
        <v>0.33</v>
      </c>
      <c r="AE191" s="42">
        <v>0.33</v>
      </c>
      <c r="AF191" s="41">
        <v>1.7999999999999999E-2</v>
      </c>
      <c r="AG191" s="40">
        <v>10000000</v>
      </c>
      <c r="AH191" s="40">
        <v>10000000</v>
      </c>
      <c r="AI191" s="98">
        <v>3900000</v>
      </c>
      <c r="AJ191" s="42">
        <v>0.33</v>
      </c>
      <c r="AK191" s="42">
        <v>0.33</v>
      </c>
      <c r="AL191" s="42">
        <f>AL157</f>
        <v>0.2006</v>
      </c>
      <c r="AM191" s="40">
        <v>6000</v>
      </c>
      <c r="AN191" s="40">
        <f>AN157</f>
        <v>10000</v>
      </c>
      <c r="AO191" s="40">
        <f>AO157</f>
        <v>10000</v>
      </c>
      <c r="AP191" s="42">
        <v>0.03</v>
      </c>
      <c r="AQ191" s="42">
        <v>0.03</v>
      </c>
      <c r="AR191" s="4">
        <f t="shared" si="457"/>
        <v>0.21860000000000002</v>
      </c>
      <c r="AS191" s="11">
        <f t="shared" si="458"/>
        <v>2.2521915889608257</v>
      </c>
      <c r="AT191" s="15">
        <f t="shared" si="459"/>
        <v>4826.322971608126</v>
      </c>
      <c r="AU191" s="19">
        <f t="shared" si="460"/>
        <v>0.19996166295283049</v>
      </c>
      <c r="AV191" s="13">
        <f t="shared" si="461"/>
        <v>0.5</v>
      </c>
      <c r="AW191" s="11">
        <f t="shared" si="462"/>
        <v>1</v>
      </c>
      <c r="AX191" s="11">
        <f t="shared" si="463"/>
        <v>0.8911</v>
      </c>
      <c r="AY191" s="11">
        <f t="shared" si="464"/>
        <v>201997.53114128605</v>
      </c>
      <c r="AZ191" s="11">
        <f t="shared" si="465"/>
        <v>1</v>
      </c>
      <c r="BA191" s="11">
        <f t="shared" si="466"/>
        <v>0.34752899999999998</v>
      </c>
      <c r="BB191" s="11">
        <f t="shared" si="467"/>
        <v>1.025058</v>
      </c>
      <c r="BC191" s="11">
        <f t="shared" si="468"/>
        <v>0.99909999999999999</v>
      </c>
      <c r="BD191" s="11">
        <f t="shared" si="469"/>
        <v>0.8911</v>
      </c>
      <c r="BE191" s="11">
        <f t="shared" si="470"/>
        <v>201997.53114128605</v>
      </c>
      <c r="BF191" s="11">
        <f t="shared" si="471"/>
        <v>1</v>
      </c>
      <c r="BG191" s="11">
        <f t="shared" si="472"/>
        <v>0.34752899999999998</v>
      </c>
      <c r="BH191" s="11">
        <f t="shared" si="473"/>
        <v>1.025058</v>
      </c>
      <c r="BI191" s="121">
        <f t="shared" si="364"/>
        <v>20.289467813543553</v>
      </c>
      <c r="BJ191" s="121">
        <f>16*X191^2/(3*(BJ159^2+1)*Y191^2)</f>
        <v>5.4105247502782801</v>
      </c>
      <c r="BK191" s="121">
        <f>16*X191^2/(3*(BK159^2+1)*Y191^2)</f>
        <v>2.70526237513914</v>
      </c>
      <c r="BL191" s="121">
        <f>16*X191^2/(3*(BL159^2+1)*Y191^2)</f>
        <v>1.5913308089053766</v>
      </c>
      <c r="BM191" s="121">
        <f>16*X191^2/(3*(BM159^2+1)*Y191^2)</f>
        <v>1.0404855288996693</v>
      </c>
      <c r="BN191" s="121">
        <f>16*X191^2/(3*(BN159^2+1)*Y191^2)</f>
        <v>0.73115199328084868</v>
      </c>
      <c r="BO191" s="121">
        <f>16*X191^2/(3*(BO159^2+1)*Y191^2)</f>
        <v>0.54105247502782805</v>
      </c>
      <c r="BP191" s="121">
        <f>16*X191^2/(3*(BP159^2+1)*Y191^2)</f>
        <v>0.41619421155986774</v>
      </c>
      <c r="BQ191" s="121">
        <f t="shared" si="474"/>
        <v>1.3333333333333333</v>
      </c>
      <c r="BR191" s="121">
        <f t="shared" si="474"/>
        <v>1.3333333333333333</v>
      </c>
      <c r="BS191" s="121">
        <f t="shared" si="474"/>
        <v>1.3333333333333333</v>
      </c>
      <c r="BT191" s="121">
        <f t="shared" si="474"/>
        <v>1.3333333333333333</v>
      </c>
      <c r="BU191" s="121">
        <f t="shared" si="474"/>
        <v>1.3333333333333333</v>
      </c>
      <c r="BV191" s="121">
        <f t="shared" si="474"/>
        <v>1.3333333333333333</v>
      </c>
      <c r="BW191" s="121">
        <f t="shared" si="474"/>
        <v>1.3333333333333333</v>
      </c>
      <c r="BX191" s="121">
        <f t="shared" si="474"/>
        <v>1.3333333333333333</v>
      </c>
      <c r="BY191" s="121">
        <f t="shared" si="475"/>
        <v>0.78858647979518415</v>
      </c>
      <c r="BZ191" s="121">
        <f>(BZ159^4+6*BZ159^2+1)/(BZ159^2+1)*(Y191^2/X191^2)</f>
        <v>1.6166022835801273</v>
      </c>
      <c r="CA191" s="121">
        <f>(CA159^4+6*CA159^2+1)/(CA159^2+1)*(Y191^2/X191^2)</f>
        <v>2.681194031303626</v>
      </c>
      <c r="CB191" s="121">
        <f>(CB159^4+6*CB159^2+1)/(CB159^2+1)*(Y191^2/X191^2)</f>
        <v>4.0936915789367649</v>
      </c>
      <c r="CC191" s="121">
        <f>(CC159^4+6*CC159^2+1)/(CC159^2+1)*(Y191^2/X191^2)</f>
        <v>5.8840683492409891</v>
      </c>
      <c r="CD191" s="121">
        <f>(CD159^4+6*CD159^2+1)/(CD159^2+1)*(Y191^2/X191^2)</f>
        <v>8.0616982697980664</v>
      </c>
      <c r="CE191" s="121">
        <f>(CE159^4+6*CE159^2+1)/(CE159^2+1)*(Y191^2/X191^2)</f>
        <v>10.630145747639082</v>
      </c>
      <c r="CF191" s="121">
        <f>(CF159^4+6*CF159^2+1)/(CF159^2+1)*(Y191^2/X191^2)</f>
        <v>13.59098467677777</v>
      </c>
      <c r="CG191" s="121">
        <f t="shared" si="476"/>
        <v>5.0723669533858882</v>
      </c>
      <c r="CH191" s="121">
        <f t="shared" si="366"/>
        <v>1.35263118756957</v>
      </c>
      <c r="CI191" s="121">
        <f t="shared" si="367"/>
        <v>0.67631559378478501</v>
      </c>
      <c r="CJ191" s="121">
        <f t="shared" si="368"/>
        <v>0.39783270222634415</v>
      </c>
      <c r="CK191" s="121">
        <f t="shared" si="369"/>
        <v>0.26012138222491732</v>
      </c>
      <c r="CL191" s="121">
        <f t="shared" si="370"/>
        <v>0.18278799832021217</v>
      </c>
      <c r="CM191" s="121">
        <f t="shared" si="371"/>
        <v>0.13526311875695701</v>
      </c>
      <c r="CN191" s="121">
        <f t="shared" si="372"/>
        <v>0.41619421155986774</v>
      </c>
      <c r="CO191" s="95">
        <f t="shared" si="373"/>
        <v>5.3433107033740983</v>
      </c>
      <c r="CP191" s="95">
        <f t="shared" si="374"/>
        <v>6.4225451220010523</v>
      </c>
      <c r="CQ191" s="95">
        <f t="shared" si="375"/>
        <v>7.8297077081454773</v>
      </c>
      <c r="CR191" s="95">
        <f t="shared" si="376"/>
        <v>9.7218044295679125</v>
      </c>
      <c r="CS191" s="95">
        <f t="shared" si="377"/>
        <v>12.128808709029801</v>
      </c>
      <c r="CT191" s="95">
        <f t="shared" si="378"/>
        <v>15.060094474112915</v>
      </c>
      <c r="CU191" s="95">
        <f t="shared" si="379"/>
        <v>18.519226131848338</v>
      </c>
      <c r="CV191" s="95">
        <f t="shared" si="380"/>
        <v>16.167711901645777</v>
      </c>
      <c r="CW191" s="95">
        <f t="shared" si="381"/>
        <v>5.3433107033740983</v>
      </c>
      <c r="CX191" s="95">
        <f t="shared" si="382"/>
        <v>6.4225451220010523</v>
      </c>
      <c r="CY191" s="95">
        <f t="shared" si="383"/>
        <v>7.8297077081454773</v>
      </c>
      <c r="CZ191" s="95">
        <f t="shared" si="384"/>
        <v>9.7218044295679125</v>
      </c>
      <c r="DA191" s="95">
        <f t="shared" si="385"/>
        <v>12.128808709029801</v>
      </c>
      <c r="DB191" s="95">
        <f t="shared" si="386"/>
        <v>15.060094474112915</v>
      </c>
      <c r="DC191" s="95">
        <f t="shared" si="387"/>
        <v>18.519226131848338</v>
      </c>
      <c r="DD191" s="95">
        <f t="shared" si="388"/>
        <v>16.167711901645777</v>
      </c>
      <c r="DE191" s="13">
        <f t="shared" si="477"/>
        <v>23.811542293338739</v>
      </c>
      <c r="DF191" s="13">
        <f t="shared" si="478"/>
        <v>9.7606150338584072</v>
      </c>
      <c r="DG191" s="13">
        <f t="shared" si="479"/>
        <v>8.1199444064427659</v>
      </c>
      <c r="DH191" s="13">
        <f t="shared" si="480"/>
        <v>8.4185103878421419</v>
      </c>
      <c r="DI191" s="13">
        <f t="shared" si="389"/>
        <v>9.6580418781406578</v>
      </c>
      <c r="DJ191" s="13">
        <f t="shared" si="390"/>
        <v>11.526338263078916</v>
      </c>
      <c r="DK191" s="13">
        <f t="shared" si="391"/>
        <v>13.904686222666911</v>
      </c>
      <c r="DL191" s="13">
        <f t="shared" si="392"/>
        <v>16.740666888337639</v>
      </c>
      <c r="DM191" s="95">
        <f t="shared" si="393"/>
        <v>23.811542293338739</v>
      </c>
      <c r="DN191" s="95">
        <f t="shared" si="394"/>
        <v>9.7606150338584072</v>
      </c>
      <c r="DO191" s="95">
        <f t="shared" si="395"/>
        <v>8.1199444064427659</v>
      </c>
      <c r="DP191" s="95">
        <f t="shared" si="396"/>
        <v>8.4185103878421419</v>
      </c>
      <c r="DQ191" s="95">
        <f t="shared" si="397"/>
        <v>9.6580418781406578</v>
      </c>
      <c r="DR191" s="95">
        <f t="shared" si="398"/>
        <v>11.526338263078916</v>
      </c>
      <c r="DS191" s="95">
        <f t="shared" si="399"/>
        <v>13.904686222666911</v>
      </c>
      <c r="DT191" s="95">
        <f t="shared" si="400"/>
        <v>16.740666888337639</v>
      </c>
      <c r="DU191" s="95">
        <f t="shared" si="401"/>
        <v>25.16561281401296</v>
      </c>
      <c r="DV191" s="95">
        <f t="shared" si="402"/>
        <v>11.401473214599703</v>
      </c>
      <c r="DW191" s="95">
        <f t="shared" si="403"/>
        <v>9.1478990512995288</v>
      </c>
      <c r="DX191" s="95">
        <f t="shared" si="404"/>
        <v>8.5473303656177588</v>
      </c>
      <c r="DY191" s="95">
        <f t="shared" si="405"/>
        <v>8.7295649880636077</v>
      </c>
      <c r="DZ191" s="95">
        <f t="shared" si="406"/>
        <v>9.3673200112950283</v>
      </c>
      <c r="EA191" s="95">
        <f t="shared" si="407"/>
        <v>10.326519769500276</v>
      </c>
      <c r="EB191" s="95">
        <f t="shared" si="408"/>
        <v>11.545656287720554</v>
      </c>
      <c r="EC191" s="95">
        <f t="shared" si="409"/>
        <v>25.16561281401296</v>
      </c>
      <c r="ED191" s="95">
        <f t="shared" si="410"/>
        <v>11.401473214599704</v>
      </c>
      <c r="EE191" s="95">
        <f t="shared" si="411"/>
        <v>9.1478990512995288</v>
      </c>
      <c r="EF191" s="95">
        <f t="shared" si="412"/>
        <v>8.5473303656177588</v>
      </c>
      <c r="EG191" s="95">
        <f t="shared" si="413"/>
        <v>8.7295649880636077</v>
      </c>
      <c r="EH191" s="95">
        <f t="shared" si="414"/>
        <v>9.3673200112950283</v>
      </c>
      <c r="EI191" s="95">
        <f t="shared" si="415"/>
        <v>10.326519769500276</v>
      </c>
      <c r="EJ191" s="95">
        <f t="shared" si="416"/>
        <v>11.545656287720556</v>
      </c>
      <c r="EK191" s="95">
        <f t="shared" si="417"/>
        <v>25.16561281401296</v>
      </c>
      <c r="EL191" s="95">
        <f t="shared" si="418"/>
        <v>11.401473214599704</v>
      </c>
      <c r="EM191" s="95">
        <f t="shared" si="419"/>
        <v>9.1478990512995288</v>
      </c>
      <c r="EN191" s="95">
        <f t="shared" si="420"/>
        <v>8.5473303656177588</v>
      </c>
      <c r="EO191" s="95">
        <f t="shared" si="421"/>
        <v>8.7295649880636077</v>
      </c>
      <c r="EP191" s="95">
        <f t="shared" si="422"/>
        <v>9.3673200112950283</v>
      </c>
      <c r="EQ191" s="95">
        <f t="shared" si="423"/>
        <v>10.326519769500276</v>
      </c>
      <c r="ER191" s="95">
        <f t="shared" si="424"/>
        <v>11.545656287720556</v>
      </c>
      <c r="ES191" s="95">
        <f t="shared" si="425"/>
        <v>1</v>
      </c>
      <c r="ET191" s="95">
        <f t="shared" si="426"/>
        <v>1</v>
      </c>
      <c r="EU191" s="95">
        <f t="shared" si="427"/>
        <v>1</v>
      </c>
      <c r="EV191" s="95">
        <f t="shared" si="428"/>
        <v>1</v>
      </c>
      <c r="EW191" s="95">
        <f t="shared" si="429"/>
        <v>1</v>
      </c>
      <c r="EX191" s="95">
        <f t="shared" si="430"/>
        <v>1</v>
      </c>
      <c r="EY191" s="95">
        <f t="shared" si="431"/>
        <v>1</v>
      </c>
      <c r="EZ191" s="95">
        <f t="shared" si="432"/>
        <v>1</v>
      </c>
      <c r="FA191" s="95">
        <f t="shared" si="433"/>
        <v>1</v>
      </c>
      <c r="FB191" s="95">
        <f t="shared" si="434"/>
        <v>1</v>
      </c>
      <c r="FC191" s="95">
        <f t="shared" si="435"/>
        <v>1</v>
      </c>
      <c r="FD191" s="95">
        <f t="shared" si="436"/>
        <v>1</v>
      </c>
      <c r="FE191" s="95">
        <f t="shared" si="437"/>
        <v>1</v>
      </c>
      <c r="FF191" s="95">
        <f t="shared" si="438"/>
        <v>1</v>
      </c>
      <c r="FG191" s="95">
        <f t="shared" si="439"/>
        <v>1</v>
      </c>
      <c r="FH191" s="95">
        <f t="shared" si="440"/>
        <v>1</v>
      </c>
      <c r="FI191" s="95">
        <f t="shared" si="441"/>
        <v>1</v>
      </c>
      <c r="FJ191" s="95">
        <f t="shared" si="442"/>
        <v>1</v>
      </c>
      <c r="FK191" s="95">
        <f t="shared" si="443"/>
        <v>1</v>
      </c>
      <c r="FL191" s="95">
        <f t="shared" si="444"/>
        <v>1</v>
      </c>
      <c r="FM191" s="95">
        <f t="shared" si="445"/>
        <v>1</v>
      </c>
      <c r="FN191" s="95">
        <f t="shared" si="446"/>
        <v>1</v>
      </c>
      <c r="FO191" s="95">
        <f t="shared" si="447"/>
        <v>1</v>
      </c>
      <c r="FP191" s="95">
        <f t="shared" si="448"/>
        <v>1</v>
      </c>
      <c r="FQ191" s="115">
        <f t="shared" si="449"/>
        <v>13.161870290643737</v>
      </c>
      <c r="FR191" s="115">
        <f t="shared" si="450"/>
        <v>5.2363263106230766</v>
      </c>
      <c r="FS191" s="115">
        <f t="shared" si="451"/>
        <v>4.0733828926706908</v>
      </c>
      <c r="FT191" s="115">
        <f t="shared" si="452"/>
        <v>3.7926872294103031</v>
      </c>
      <c r="FU191" s="115">
        <f t="shared" si="453"/>
        <v>3.7997947034576081</v>
      </c>
      <c r="FV191" s="115">
        <f t="shared" si="454"/>
        <v>3.9017795622915399</v>
      </c>
      <c r="FW191" s="115">
        <f t="shared" si="455"/>
        <v>4.0274077123466547</v>
      </c>
      <c r="FX191" s="115">
        <f t="shared" si="456"/>
        <v>4.6042420091052296</v>
      </c>
      <c r="FY191" s="90"/>
      <c r="FZ191" s="90">
        <f t="shared" si="481"/>
        <v>3.7926872294103031</v>
      </c>
      <c r="GC191" s="102"/>
      <c r="GE191" s="103"/>
      <c r="GF191" s="103"/>
      <c r="GG191" s="103"/>
      <c r="GI191" s="105"/>
      <c r="GJ191" s="105"/>
      <c r="GK191" s="105"/>
      <c r="IC191" s="103"/>
      <c r="ID191" s="107"/>
      <c r="IE191" s="107"/>
      <c r="IF191" s="107"/>
      <c r="IG191" s="107"/>
      <c r="IH191" s="107"/>
      <c r="II191" s="107"/>
      <c r="IJ191" s="103"/>
      <c r="IK191" s="108"/>
      <c r="IL191" s="107"/>
      <c r="IN191" s="107"/>
      <c r="IO191" s="107"/>
      <c r="IP191" s="107"/>
      <c r="IQ191" s="103"/>
      <c r="IR191" s="108"/>
      <c r="IS191" s="107"/>
      <c r="IT191" s="108"/>
      <c r="IU191" s="107"/>
      <c r="IV191" s="108"/>
      <c r="IW191" s="107"/>
      <c r="IY191" s="107"/>
      <c r="IZ191" s="106"/>
      <c r="JA191" s="106"/>
      <c r="JB191" s="106"/>
      <c r="JC191" s="106"/>
      <c r="JD191" s="106"/>
      <c r="JE191" s="106"/>
      <c r="JF191" s="106"/>
    </row>
    <row r="192" spans="1:266" s="27" customFormat="1" ht="13.8" x14ac:dyDescent="0.3">
      <c r="A192" s="122"/>
      <c r="B192" s="122"/>
      <c r="C192" s="122"/>
      <c r="D192" s="122"/>
      <c r="E192" s="96"/>
      <c r="G192" s="122"/>
      <c r="H192" s="96"/>
      <c r="I192" s="96"/>
      <c r="J192" s="96"/>
      <c r="K192" s="96"/>
      <c r="M192" s="100"/>
      <c r="N192" s="100"/>
      <c r="O192" s="100"/>
      <c r="P192" s="100"/>
      <c r="Q192" s="100"/>
      <c r="R192" s="100"/>
      <c r="S192" s="101"/>
      <c r="T192" s="100"/>
      <c r="V192" s="122"/>
      <c r="W192" s="122"/>
      <c r="X192" s="118">
        <f t="shared" si="482"/>
        <v>24.098450001880835</v>
      </c>
      <c r="Y192" s="118">
        <v>10</v>
      </c>
      <c r="Z192" s="40">
        <v>1.7999999999999999E-2</v>
      </c>
      <c r="AA192" s="40">
        <v>10000000</v>
      </c>
      <c r="AB192" s="40">
        <v>10000000</v>
      </c>
      <c r="AC192" s="98">
        <v>3900000</v>
      </c>
      <c r="AD192" s="42">
        <v>0.33</v>
      </c>
      <c r="AE192" s="42">
        <v>0.33</v>
      </c>
      <c r="AF192" s="41">
        <v>1.7999999999999999E-2</v>
      </c>
      <c r="AG192" s="40">
        <v>10000000</v>
      </c>
      <c r="AH192" s="40">
        <v>10000000</v>
      </c>
      <c r="AI192" s="98">
        <v>3900000</v>
      </c>
      <c r="AJ192" s="42">
        <v>0.33</v>
      </c>
      <c r="AK192" s="42">
        <v>0.33</v>
      </c>
      <c r="AL192" s="42">
        <f>AL157</f>
        <v>0.2006</v>
      </c>
      <c r="AM192" s="40">
        <v>6000</v>
      </c>
      <c r="AN192" s="40">
        <f>AN157</f>
        <v>10000</v>
      </c>
      <c r="AO192" s="40">
        <f>AO157</f>
        <v>10000</v>
      </c>
      <c r="AP192" s="42">
        <v>0.03</v>
      </c>
      <c r="AQ192" s="42">
        <v>0.03</v>
      </c>
      <c r="AR192" s="4">
        <f t="shared" si="457"/>
        <v>0.21860000000000002</v>
      </c>
      <c r="AS192" s="11">
        <f t="shared" si="458"/>
        <v>2.4098450001880836</v>
      </c>
      <c r="AT192" s="15">
        <f t="shared" si="459"/>
        <v>4826.322971608126</v>
      </c>
      <c r="AU192" s="19">
        <f t="shared" si="460"/>
        <v>0.19996166295283049</v>
      </c>
      <c r="AV192" s="13">
        <f t="shared" si="461"/>
        <v>0.5</v>
      </c>
      <c r="AW192" s="11">
        <f t="shared" si="462"/>
        <v>1</v>
      </c>
      <c r="AX192" s="11">
        <f t="shared" si="463"/>
        <v>0.8911</v>
      </c>
      <c r="AY192" s="11">
        <f t="shared" si="464"/>
        <v>201997.53114128605</v>
      </c>
      <c r="AZ192" s="11">
        <f t="shared" si="465"/>
        <v>1</v>
      </c>
      <c r="BA192" s="11">
        <f t="shared" si="466"/>
        <v>0.34752899999999998</v>
      </c>
      <c r="BB192" s="11">
        <f t="shared" si="467"/>
        <v>1.025058</v>
      </c>
      <c r="BC192" s="11">
        <f t="shared" si="468"/>
        <v>0.99909999999999999</v>
      </c>
      <c r="BD192" s="11">
        <f t="shared" si="469"/>
        <v>0.8911</v>
      </c>
      <c r="BE192" s="11">
        <f t="shared" si="470"/>
        <v>201997.53114128605</v>
      </c>
      <c r="BF192" s="11">
        <f t="shared" si="471"/>
        <v>1</v>
      </c>
      <c r="BG192" s="11">
        <f t="shared" si="472"/>
        <v>0.34752899999999998</v>
      </c>
      <c r="BH192" s="11">
        <f t="shared" si="473"/>
        <v>1.025058</v>
      </c>
      <c r="BI192" s="121">
        <f t="shared" si="364"/>
        <v>23.229411699726015</v>
      </c>
      <c r="BJ192" s="121">
        <f>16*X192^2/(3*(BJ159^2+1)*Y192^2)</f>
        <v>6.1945097865936045</v>
      </c>
      <c r="BK192" s="121">
        <f>16*X192^2/(3*(BK159^2+1)*Y192^2)</f>
        <v>3.0972548932968023</v>
      </c>
      <c r="BL192" s="121">
        <f>16*X192^2/(3*(BL159^2+1)*Y192^2)</f>
        <v>1.821914643115766</v>
      </c>
      <c r="BM192" s="121">
        <f>16*X192^2/(3*(BM159^2+1)*Y192^2)</f>
        <v>1.1912518820372315</v>
      </c>
      <c r="BN192" s="121">
        <f>16*X192^2/(3*(BN159^2+1)*Y192^2)</f>
        <v>0.83709591710724385</v>
      </c>
      <c r="BO192" s="121">
        <f>16*X192^2/(3*(BO159^2+1)*Y192^2)</f>
        <v>0.61945097865936039</v>
      </c>
      <c r="BP192" s="121">
        <f>16*X192^2/(3*(BP159^2+1)*Y192^2)</f>
        <v>0.47650075281489263</v>
      </c>
      <c r="BQ192" s="121">
        <f t="shared" si="474"/>
        <v>1.3333333333333333</v>
      </c>
      <c r="BR192" s="121">
        <f t="shared" si="474"/>
        <v>1.3333333333333333</v>
      </c>
      <c r="BS192" s="121">
        <f t="shared" si="474"/>
        <v>1.3333333333333333</v>
      </c>
      <c r="BT192" s="121">
        <f t="shared" si="474"/>
        <v>1.3333333333333333</v>
      </c>
      <c r="BU192" s="121">
        <f t="shared" si="474"/>
        <v>1.3333333333333333</v>
      </c>
      <c r="BV192" s="121">
        <f t="shared" si="474"/>
        <v>1.3333333333333333</v>
      </c>
      <c r="BW192" s="121">
        <f t="shared" si="474"/>
        <v>1.3333333333333333</v>
      </c>
      <c r="BX192" s="121">
        <f t="shared" si="474"/>
        <v>1.3333333333333333</v>
      </c>
      <c r="BY192" s="121">
        <f t="shared" si="475"/>
        <v>0.6887819720457542</v>
      </c>
      <c r="BZ192" s="121">
        <f>(BZ159^4+6*BZ159^2+1)/(BZ159^2+1)*(Y192^2/X192^2)</f>
        <v>1.412003042693796</v>
      </c>
      <c r="CA192" s="121">
        <f>(CA159^4+6*CA159^2+1)/(CA159^2+1)*(Y192^2/X192^2)</f>
        <v>2.3418587049555644</v>
      </c>
      <c r="CB192" s="121">
        <f>(CB159^4+6*CB159^2+1)/(CB159^2+1)*(Y192^2/X192^2)</f>
        <v>3.5755887666492829</v>
      </c>
      <c r="CC192" s="121">
        <f>(CC159^4+6*CC159^2+1)/(CC159^2+1)*(Y192^2/X192^2)</f>
        <v>5.1393731760337049</v>
      </c>
      <c r="CD192" s="121">
        <f>(CD159^4+6*CD159^2+1)/(CD159^2+1)*(Y192^2/X192^2)</f>
        <v>7.0413994844947716</v>
      </c>
      <c r="CE192" s="121">
        <f>(CE159^4+6*CE159^2+1)/(CE159^2+1)*(Y192^2/X192^2)</f>
        <v>9.2847809831767663</v>
      </c>
      <c r="CF192" s="121">
        <f>(CF159^4+6*CF159^2+1)/(CF159^2+1)*(Y192^2/X192^2)</f>
        <v>11.870892372065478</v>
      </c>
      <c r="CG192" s="121">
        <f t="shared" si="476"/>
        <v>5.8073529249315037</v>
      </c>
      <c r="CH192" s="121">
        <f t="shared" si="366"/>
        <v>1.5486274466484011</v>
      </c>
      <c r="CI192" s="121">
        <f t="shared" si="367"/>
        <v>0.77431372332420056</v>
      </c>
      <c r="CJ192" s="121">
        <f t="shared" si="368"/>
        <v>0.4554786607789415</v>
      </c>
      <c r="CK192" s="121">
        <f t="shared" si="369"/>
        <v>0.29781297050930788</v>
      </c>
      <c r="CL192" s="121">
        <f t="shared" si="370"/>
        <v>0.20927397927681096</v>
      </c>
      <c r="CM192" s="121">
        <f t="shared" si="371"/>
        <v>0.1548627446648401</v>
      </c>
      <c r="CN192" s="121">
        <f t="shared" si="372"/>
        <v>0.47650075281489263</v>
      </c>
      <c r="CO192" s="95">
        <f t="shared" si="373"/>
        <v>5.2319445420334514</v>
      </c>
      <c r="CP192" s="95">
        <f t="shared" si="374"/>
        <v>6.1745896801476565</v>
      </c>
      <c r="CQ192" s="95">
        <f t="shared" si="375"/>
        <v>7.4036599798632867</v>
      </c>
      <c r="CR192" s="95">
        <f t="shared" si="376"/>
        <v>9.05629053399241</v>
      </c>
      <c r="CS192" s="95">
        <f t="shared" si="377"/>
        <v>11.158661290793782</v>
      </c>
      <c r="CT192" s="95">
        <f t="shared" si="378"/>
        <v>13.718959801653344</v>
      </c>
      <c r="CU192" s="95">
        <f t="shared" si="379"/>
        <v>16.740299357715379</v>
      </c>
      <c r="CV192" s="95">
        <f t="shared" si="380"/>
        <v>14.306711943790527</v>
      </c>
      <c r="CW192" s="95">
        <f t="shared" si="381"/>
        <v>5.2319445420334514</v>
      </c>
      <c r="CX192" s="95">
        <f t="shared" si="382"/>
        <v>6.1745896801476565</v>
      </c>
      <c r="CY192" s="95">
        <f t="shared" si="383"/>
        <v>7.4036599798632867</v>
      </c>
      <c r="CZ192" s="95">
        <f t="shared" si="384"/>
        <v>9.05629053399241</v>
      </c>
      <c r="DA192" s="95">
        <f t="shared" si="385"/>
        <v>11.158661290793782</v>
      </c>
      <c r="DB192" s="95">
        <f t="shared" si="386"/>
        <v>13.718959801653344</v>
      </c>
      <c r="DC192" s="95">
        <f t="shared" si="387"/>
        <v>16.740299357715379</v>
      </c>
      <c r="DD192" s="95">
        <f t="shared" si="388"/>
        <v>14.306711943790527</v>
      </c>
      <c r="DE192" s="13">
        <f t="shared" si="477"/>
        <v>26.651681671771769</v>
      </c>
      <c r="DF192" s="13">
        <f t="shared" si="478"/>
        <v>10.340000829287399</v>
      </c>
      <c r="DG192" s="13">
        <f t="shared" si="479"/>
        <v>8.172601598252367</v>
      </c>
      <c r="DH192" s="13">
        <f t="shared" si="480"/>
        <v>8.1309914097650484</v>
      </c>
      <c r="DI192" s="13">
        <f t="shared" si="389"/>
        <v>9.0641130580709373</v>
      </c>
      <c r="DJ192" s="13">
        <f t="shared" si="390"/>
        <v>10.611983401602014</v>
      </c>
      <c r="DK192" s="13">
        <f t="shared" si="391"/>
        <v>12.637719961836126</v>
      </c>
      <c r="DL192" s="13">
        <f t="shared" si="392"/>
        <v>15.080881124880371</v>
      </c>
      <c r="DM192" s="95">
        <f t="shared" si="393"/>
        <v>26.651681671771769</v>
      </c>
      <c r="DN192" s="95">
        <f t="shared" si="394"/>
        <v>10.340000829287399</v>
      </c>
      <c r="DO192" s="95">
        <f t="shared" si="395"/>
        <v>8.172601598252367</v>
      </c>
      <c r="DP192" s="95">
        <f t="shared" si="396"/>
        <v>8.1309914097650484</v>
      </c>
      <c r="DQ192" s="95">
        <f t="shared" si="397"/>
        <v>9.0641130580709373</v>
      </c>
      <c r="DR192" s="95">
        <f t="shared" si="398"/>
        <v>10.611983401602014</v>
      </c>
      <c r="DS192" s="95">
        <f t="shared" si="399"/>
        <v>12.637719961836126</v>
      </c>
      <c r="DT192" s="95">
        <f t="shared" si="400"/>
        <v>15.080881124880371</v>
      </c>
      <c r="DU192" s="95">
        <f t="shared" si="401"/>
        <v>26.481653878076227</v>
      </c>
      <c r="DV192" s="95">
        <f t="shared" si="402"/>
        <v>11.669944369399225</v>
      </c>
      <c r="DW192" s="95">
        <f t="shared" si="403"/>
        <v>9.1722989195827296</v>
      </c>
      <c r="DX192" s="95">
        <f t="shared" si="404"/>
        <v>8.4141021217082201</v>
      </c>
      <c r="DY192" s="95">
        <f t="shared" si="405"/>
        <v>8.4543550028502601</v>
      </c>
      <c r="DZ192" s="95">
        <f t="shared" si="406"/>
        <v>8.9436335704227528</v>
      </c>
      <c r="EA192" s="95">
        <f t="shared" si="407"/>
        <v>9.7394430792865947</v>
      </c>
      <c r="EB192" s="95">
        <f t="shared" si="408"/>
        <v>10.776558038935832</v>
      </c>
      <c r="EC192" s="95">
        <f t="shared" si="409"/>
        <v>26.481653878076227</v>
      </c>
      <c r="ED192" s="95">
        <f t="shared" si="410"/>
        <v>11.669944369399225</v>
      </c>
      <c r="EE192" s="95">
        <f t="shared" si="411"/>
        <v>9.1722989195827296</v>
      </c>
      <c r="EF192" s="95">
        <f t="shared" si="412"/>
        <v>8.4141021217082201</v>
      </c>
      <c r="EG192" s="95">
        <f t="shared" si="413"/>
        <v>8.4543550028502601</v>
      </c>
      <c r="EH192" s="95">
        <f t="shared" si="414"/>
        <v>8.9436335704227528</v>
      </c>
      <c r="EI192" s="95">
        <f t="shared" si="415"/>
        <v>9.7394430792865947</v>
      </c>
      <c r="EJ192" s="95">
        <f t="shared" si="416"/>
        <v>10.776558038935832</v>
      </c>
      <c r="EK192" s="95">
        <f t="shared" si="417"/>
        <v>26.481653878076227</v>
      </c>
      <c r="EL192" s="95">
        <f t="shared" si="418"/>
        <v>11.669944369399225</v>
      </c>
      <c r="EM192" s="95">
        <f t="shared" si="419"/>
        <v>9.1722989195827296</v>
      </c>
      <c r="EN192" s="95">
        <f t="shared" si="420"/>
        <v>8.4141021217082201</v>
      </c>
      <c r="EO192" s="95">
        <f t="shared" si="421"/>
        <v>8.4543550028502601</v>
      </c>
      <c r="EP192" s="95">
        <f t="shared" si="422"/>
        <v>8.9436335704227528</v>
      </c>
      <c r="EQ192" s="95">
        <f t="shared" si="423"/>
        <v>9.7394430792865947</v>
      </c>
      <c r="ER192" s="95">
        <f t="shared" si="424"/>
        <v>10.776558038935832</v>
      </c>
      <c r="ES192" s="95">
        <f t="shared" si="425"/>
        <v>1</v>
      </c>
      <c r="ET192" s="95">
        <f t="shared" si="426"/>
        <v>1</v>
      </c>
      <c r="EU192" s="95">
        <f t="shared" si="427"/>
        <v>1</v>
      </c>
      <c r="EV192" s="95">
        <f t="shared" si="428"/>
        <v>1</v>
      </c>
      <c r="EW192" s="95">
        <f t="shared" si="429"/>
        <v>1</v>
      </c>
      <c r="EX192" s="95">
        <f t="shared" si="430"/>
        <v>1</v>
      </c>
      <c r="EY192" s="95">
        <f t="shared" si="431"/>
        <v>1</v>
      </c>
      <c r="EZ192" s="95">
        <f t="shared" si="432"/>
        <v>1</v>
      </c>
      <c r="FA192" s="95">
        <f t="shared" si="433"/>
        <v>1</v>
      </c>
      <c r="FB192" s="95">
        <f t="shared" si="434"/>
        <v>1</v>
      </c>
      <c r="FC192" s="95">
        <f t="shared" si="435"/>
        <v>1</v>
      </c>
      <c r="FD192" s="95">
        <f t="shared" si="436"/>
        <v>1</v>
      </c>
      <c r="FE192" s="95">
        <f t="shared" si="437"/>
        <v>1</v>
      </c>
      <c r="FF192" s="95">
        <f t="shared" si="438"/>
        <v>1</v>
      </c>
      <c r="FG192" s="95">
        <f t="shared" si="439"/>
        <v>1</v>
      </c>
      <c r="FH192" s="95">
        <f t="shared" si="440"/>
        <v>1</v>
      </c>
      <c r="FI192" s="95">
        <f t="shared" si="441"/>
        <v>1</v>
      </c>
      <c r="FJ192" s="95">
        <f t="shared" si="442"/>
        <v>1</v>
      </c>
      <c r="FK192" s="95">
        <f t="shared" si="443"/>
        <v>1</v>
      </c>
      <c r="FL192" s="95">
        <f t="shared" si="444"/>
        <v>1</v>
      </c>
      <c r="FM192" s="95">
        <f t="shared" si="445"/>
        <v>1</v>
      </c>
      <c r="FN192" s="95">
        <f t="shared" si="446"/>
        <v>1</v>
      </c>
      <c r="FO192" s="95">
        <f t="shared" si="447"/>
        <v>1</v>
      </c>
      <c r="FP192" s="95">
        <f t="shared" si="448"/>
        <v>1</v>
      </c>
      <c r="FQ192" s="115">
        <f t="shared" si="449"/>
        <v>14.744690411495693</v>
      </c>
      <c r="FR192" s="115">
        <f t="shared" si="450"/>
        <v>5.591652018192768</v>
      </c>
      <c r="FS192" s="115">
        <f t="shared" si="451"/>
        <v>4.1892349600338825</v>
      </c>
      <c r="FT192" s="115">
        <f t="shared" si="452"/>
        <v>3.8053822770929173</v>
      </c>
      <c r="FU192" s="115">
        <f t="shared" si="453"/>
        <v>3.7631043980070844</v>
      </c>
      <c r="FV192" s="115">
        <f t="shared" si="454"/>
        <v>3.8418481834775076</v>
      </c>
      <c r="FW192" s="115">
        <f t="shared" si="455"/>
        <v>3.9581237208035156</v>
      </c>
      <c r="FX192" s="115">
        <f t="shared" si="456"/>
        <v>4.5661522183479155</v>
      </c>
      <c r="FY192" s="90"/>
      <c r="FZ192" s="90">
        <f t="shared" si="481"/>
        <v>3.7631043980070844</v>
      </c>
      <c r="GC192" s="102"/>
      <c r="GE192" s="103"/>
      <c r="GF192" s="103"/>
      <c r="GG192" s="103"/>
      <c r="GI192" s="105"/>
      <c r="GJ192" s="105"/>
      <c r="GK192" s="105"/>
      <c r="IC192" s="103"/>
      <c r="IE192" s="107"/>
      <c r="IG192" s="107"/>
      <c r="IH192" s="107"/>
      <c r="II192" s="107"/>
      <c r="IJ192" s="103"/>
      <c r="IL192" s="107"/>
      <c r="IN192" s="107"/>
      <c r="IP192" s="107"/>
      <c r="IQ192" s="103"/>
      <c r="IR192" s="108"/>
      <c r="IS192" s="107"/>
      <c r="IT192" s="107"/>
      <c r="IU192" s="107"/>
      <c r="IV192" s="107"/>
      <c r="IW192" s="107"/>
      <c r="IY192" s="107"/>
      <c r="IZ192" s="106"/>
      <c r="JA192" s="106"/>
      <c r="JB192" s="106"/>
      <c r="JC192" s="106"/>
      <c r="JD192" s="106"/>
      <c r="JE192" s="106"/>
      <c r="JF192" s="106"/>
    </row>
    <row r="193" spans="1:318" s="27" customFormat="1" ht="13.8" x14ac:dyDescent="0.3">
      <c r="M193" s="100"/>
      <c r="N193" s="100"/>
      <c r="O193" s="100"/>
      <c r="P193" s="100"/>
      <c r="Q193" s="100"/>
      <c r="R193" s="100"/>
      <c r="S193" s="101"/>
      <c r="T193" s="100"/>
      <c r="X193" s="118">
        <f t="shared" si="482"/>
        <v>25.785341502012496</v>
      </c>
      <c r="Y193" s="118">
        <v>10</v>
      </c>
      <c r="Z193" s="40">
        <v>1.7999999999999999E-2</v>
      </c>
      <c r="AA193" s="40">
        <v>10000000</v>
      </c>
      <c r="AB193" s="40">
        <v>10000000</v>
      </c>
      <c r="AC193" s="98">
        <v>3900000</v>
      </c>
      <c r="AD193" s="42">
        <v>0.33</v>
      </c>
      <c r="AE193" s="42">
        <v>0.33</v>
      </c>
      <c r="AF193" s="41">
        <v>1.7999999999999999E-2</v>
      </c>
      <c r="AG193" s="40">
        <v>10000000</v>
      </c>
      <c r="AH193" s="40">
        <v>10000000</v>
      </c>
      <c r="AI193" s="98">
        <v>3900000</v>
      </c>
      <c r="AJ193" s="42">
        <v>0.33</v>
      </c>
      <c r="AK193" s="42">
        <v>0.33</v>
      </c>
      <c r="AL193" s="42">
        <f>AL157</f>
        <v>0.2006</v>
      </c>
      <c r="AM193" s="40">
        <v>6000</v>
      </c>
      <c r="AN193" s="40">
        <f>AN157</f>
        <v>10000</v>
      </c>
      <c r="AO193" s="40">
        <f>AO157</f>
        <v>10000</v>
      </c>
      <c r="AP193" s="42">
        <v>0.03</v>
      </c>
      <c r="AQ193" s="42">
        <v>0.03</v>
      </c>
      <c r="AR193" s="4">
        <f t="shared" si="457"/>
        <v>0.21860000000000002</v>
      </c>
      <c r="AS193" s="11">
        <f t="shared" si="458"/>
        <v>2.5785341502012495</v>
      </c>
      <c r="AT193" s="15">
        <f t="shared" si="459"/>
        <v>4826.322971608126</v>
      </c>
      <c r="AU193" s="19">
        <f t="shared" si="460"/>
        <v>0.19996166295283049</v>
      </c>
      <c r="AV193" s="13">
        <f t="shared" si="461"/>
        <v>0.5</v>
      </c>
      <c r="AW193" s="11">
        <f t="shared" si="462"/>
        <v>1</v>
      </c>
      <c r="AX193" s="11">
        <f t="shared" si="463"/>
        <v>0.8911</v>
      </c>
      <c r="AY193" s="11">
        <f t="shared" si="464"/>
        <v>201997.53114128605</v>
      </c>
      <c r="AZ193" s="11">
        <f t="shared" si="465"/>
        <v>1</v>
      </c>
      <c r="BA193" s="11">
        <f t="shared" si="466"/>
        <v>0.34752899999999998</v>
      </c>
      <c r="BB193" s="11">
        <f t="shared" si="467"/>
        <v>1.025058</v>
      </c>
      <c r="BC193" s="11">
        <f t="shared" si="468"/>
        <v>0.99909999999999999</v>
      </c>
      <c r="BD193" s="11">
        <f t="shared" si="469"/>
        <v>0.8911</v>
      </c>
      <c r="BE193" s="11">
        <f t="shared" si="470"/>
        <v>201997.53114128605</v>
      </c>
      <c r="BF193" s="11">
        <f t="shared" si="471"/>
        <v>1</v>
      </c>
      <c r="BG193" s="11">
        <f t="shared" si="472"/>
        <v>0.34752899999999998</v>
      </c>
      <c r="BH193" s="11">
        <f t="shared" si="473"/>
        <v>1.025058</v>
      </c>
      <c r="BI193" s="121">
        <f t="shared" si="364"/>
        <v>26.595353455016319</v>
      </c>
      <c r="BJ193" s="121">
        <f>16*X193^2/(3*(BJ159^2+1)*Y193^2)</f>
        <v>7.0920942546710188</v>
      </c>
      <c r="BK193" s="121">
        <f>16*X193^2/(3*(BK159^2+1)*Y193^2)</f>
        <v>3.5460471273355094</v>
      </c>
      <c r="BL193" s="121">
        <f>16*X193^2/(3*(BL159^2+1)*Y193^2)</f>
        <v>2.0859100749032407</v>
      </c>
      <c r="BM193" s="121">
        <f>16*X193^2/(3*(BM159^2+1)*Y193^2)</f>
        <v>1.3638642797444267</v>
      </c>
      <c r="BN193" s="121">
        <f>16*X193^2/(3*(BN159^2+1)*Y193^2)</f>
        <v>0.95839111549608358</v>
      </c>
      <c r="BO193" s="121">
        <f>16*X193^2/(3*(BO159^2+1)*Y193^2)</f>
        <v>0.70920942546710186</v>
      </c>
      <c r="BP193" s="121">
        <f>16*X193^2/(3*(BP159^2+1)*Y193^2)</f>
        <v>0.54554571189777068</v>
      </c>
      <c r="BQ193" s="121">
        <f t="shared" si="474"/>
        <v>1.3333333333333333</v>
      </c>
      <c r="BR193" s="121">
        <f t="shared" si="474"/>
        <v>1.3333333333333333</v>
      </c>
      <c r="BS193" s="121">
        <f t="shared" si="474"/>
        <v>1.3333333333333333</v>
      </c>
      <c r="BT193" s="121">
        <f t="shared" si="474"/>
        <v>1.3333333333333333</v>
      </c>
      <c r="BU193" s="121">
        <f t="shared" si="474"/>
        <v>1.3333333333333333</v>
      </c>
      <c r="BV193" s="121">
        <f t="shared" si="474"/>
        <v>1.3333333333333333</v>
      </c>
      <c r="BW193" s="121">
        <f t="shared" si="474"/>
        <v>1.3333333333333333</v>
      </c>
      <c r="BX193" s="121">
        <f t="shared" si="474"/>
        <v>1.3333333333333333</v>
      </c>
      <c r="BY193" s="121">
        <f t="shared" si="475"/>
        <v>0.60160884972115825</v>
      </c>
      <c r="BZ193" s="121">
        <f>(BZ159^4+6*BZ159^2+1)/(BZ159^2+1)*(Y193^2/X193^2)</f>
        <v>1.2332981419283744</v>
      </c>
      <c r="CA193" s="121">
        <f>(CA159^4+6*CA159^2+1)/(CA159^2+1)*(Y193^2/X193^2)</f>
        <v>2.0454700890519382</v>
      </c>
      <c r="CB193" s="121">
        <f>(CB159^4+6*CB159^2+1)/(CB159^2+1)*(Y193^2/X193^2)</f>
        <v>3.1230577051701305</v>
      </c>
      <c r="CC193" s="121">
        <f>(CC159^4+6*CC159^2+1)/(CC159^2+1)*(Y193^2/X193^2)</f>
        <v>4.488927570996335</v>
      </c>
      <c r="CD193" s="121">
        <f>(CD159^4+6*CD159^2+1)/(CD159^2+1)*(Y193^2/X193^2)</f>
        <v>6.1502310110007601</v>
      </c>
      <c r="CE193" s="121">
        <f>(CE159^4+6*CE159^2+1)/(CE159^2+1)*(Y193^2/X193^2)</f>
        <v>8.1096872942412137</v>
      </c>
      <c r="CF193" s="121">
        <f>(CF159^4+6*CF159^2+1)/(CF159^2+1)*(Y193^2/X193^2)</f>
        <v>10.368497136925038</v>
      </c>
      <c r="CG193" s="121">
        <f t="shared" si="476"/>
        <v>6.6488383637540798</v>
      </c>
      <c r="CH193" s="121">
        <f t="shared" si="366"/>
        <v>1.7730235636677547</v>
      </c>
      <c r="CI193" s="121">
        <f t="shared" si="367"/>
        <v>0.88651178183387735</v>
      </c>
      <c r="CJ193" s="121">
        <f t="shared" si="368"/>
        <v>0.52147751872581016</v>
      </c>
      <c r="CK193" s="121">
        <f t="shared" si="369"/>
        <v>0.34096606993610667</v>
      </c>
      <c r="CL193" s="121">
        <f t="shared" si="370"/>
        <v>0.23959777887402089</v>
      </c>
      <c r="CM193" s="121">
        <f t="shared" si="371"/>
        <v>0.17730235636677547</v>
      </c>
      <c r="CN193" s="121">
        <f t="shared" si="372"/>
        <v>0.54554571189777068</v>
      </c>
      <c r="CO193" s="95">
        <f t="shared" si="373"/>
        <v>5.1346730236994063</v>
      </c>
      <c r="CP193" s="95">
        <f t="shared" si="374"/>
        <v>5.9580157943468048</v>
      </c>
      <c r="CQ193" s="95">
        <f t="shared" si="375"/>
        <v>7.0315333938887994</v>
      </c>
      <c r="CR193" s="95">
        <f t="shared" si="376"/>
        <v>8.4750049233927953</v>
      </c>
      <c r="CS193" s="95">
        <f t="shared" si="377"/>
        <v>10.311296963572174</v>
      </c>
      <c r="CT193" s="95">
        <f t="shared" si="378"/>
        <v>12.547560838897144</v>
      </c>
      <c r="CU193" s="95">
        <f t="shared" si="379"/>
        <v>15.186515818425519</v>
      </c>
      <c r="CV193" s="95">
        <f t="shared" si="380"/>
        <v>12.681242507284937</v>
      </c>
      <c r="CW193" s="95">
        <f t="shared" si="381"/>
        <v>5.1346730236994063</v>
      </c>
      <c r="CX193" s="95">
        <f t="shared" si="382"/>
        <v>5.9580157943468048</v>
      </c>
      <c r="CY193" s="95">
        <f t="shared" si="383"/>
        <v>7.0315333938887994</v>
      </c>
      <c r="CZ193" s="95">
        <f t="shared" si="384"/>
        <v>8.4750049233927953</v>
      </c>
      <c r="DA193" s="95">
        <f t="shared" si="385"/>
        <v>10.311296963572174</v>
      </c>
      <c r="DB193" s="95">
        <f t="shared" si="386"/>
        <v>12.547560838897144</v>
      </c>
      <c r="DC193" s="95">
        <f t="shared" si="387"/>
        <v>15.186515818425519</v>
      </c>
      <c r="DD193" s="95">
        <f t="shared" si="388"/>
        <v>12.681242507284937</v>
      </c>
      <c r="DE193" s="13">
        <f t="shared" si="477"/>
        <v>29.93045030473748</v>
      </c>
      <c r="DF193" s="13">
        <f t="shared" si="478"/>
        <v>11.058880396599394</v>
      </c>
      <c r="DG193" s="13">
        <f t="shared" si="479"/>
        <v>8.3250052163874475</v>
      </c>
      <c r="DH193" s="13">
        <f t="shared" si="480"/>
        <v>7.9424557800733711</v>
      </c>
      <c r="DI193" s="13">
        <f t="shared" si="389"/>
        <v>8.5862798507407625</v>
      </c>
      <c r="DJ193" s="13">
        <f t="shared" si="390"/>
        <v>9.8421101264968431</v>
      </c>
      <c r="DK193" s="13">
        <f t="shared" si="391"/>
        <v>11.552384719708316</v>
      </c>
      <c r="DL193" s="13">
        <f t="shared" si="392"/>
        <v>13.647530848822809</v>
      </c>
      <c r="DM193" s="95">
        <f t="shared" si="393"/>
        <v>29.93045030473748</v>
      </c>
      <c r="DN193" s="95">
        <f t="shared" si="394"/>
        <v>11.058880396599394</v>
      </c>
      <c r="DO193" s="95">
        <f t="shared" si="395"/>
        <v>8.3250052163874475</v>
      </c>
      <c r="DP193" s="95">
        <f t="shared" si="396"/>
        <v>7.9424557800733711</v>
      </c>
      <c r="DQ193" s="95">
        <f t="shared" si="397"/>
        <v>8.5862798507407625</v>
      </c>
      <c r="DR193" s="95">
        <f t="shared" si="398"/>
        <v>9.8421101264968431</v>
      </c>
      <c r="DS193" s="95">
        <f t="shared" si="399"/>
        <v>11.552384719708316</v>
      </c>
      <c r="DT193" s="95">
        <f t="shared" si="400"/>
        <v>13.647530848822809</v>
      </c>
      <c r="DU193" s="95">
        <f t="shared" si="401"/>
        <v>28.000943457070814</v>
      </c>
      <c r="DV193" s="95">
        <f t="shared" si="402"/>
        <v>12.003053032263718</v>
      </c>
      <c r="DW193" s="95">
        <f t="shared" si="403"/>
        <v>9.2429184889252163</v>
      </c>
      <c r="DX193" s="95">
        <f t="shared" si="404"/>
        <v>8.3267399899067271</v>
      </c>
      <c r="DY193" s="95">
        <f t="shared" si="405"/>
        <v>8.2329404739032626</v>
      </c>
      <c r="DZ193" s="95">
        <f t="shared" si="406"/>
        <v>8.5868958511907181</v>
      </c>
      <c r="EA193" s="95">
        <f t="shared" si="407"/>
        <v>9.2365291174713491</v>
      </c>
      <c r="EB193" s="95">
        <f t="shared" si="408"/>
        <v>10.112383654818489</v>
      </c>
      <c r="EC193" s="95">
        <f t="shared" si="409"/>
        <v>28.000943457070814</v>
      </c>
      <c r="ED193" s="95">
        <f t="shared" si="410"/>
        <v>12.003053032263718</v>
      </c>
      <c r="EE193" s="95">
        <f t="shared" si="411"/>
        <v>9.2429184889252181</v>
      </c>
      <c r="EF193" s="95">
        <f t="shared" si="412"/>
        <v>8.3267399899067271</v>
      </c>
      <c r="EG193" s="95">
        <f t="shared" si="413"/>
        <v>8.2329404739032626</v>
      </c>
      <c r="EH193" s="95">
        <f t="shared" si="414"/>
        <v>8.5868958511907181</v>
      </c>
      <c r="EI193" s="95">
        <f t="shared" si="415"/>
        <v>9.2365291174713491</v>
      </c>
      <c r="EJ193" s="95">
        <f t="shared" si="416"/>
        <v>10.112383654818489</v>
      </c>
      <c r="EK193" s="95">
        <f t="shared" si="417"/>
        <v>28.000943457070814</v>
      </c>
      <c r="EL193" s="95">
        <f t="shared" si="418"/>
        <v>12.003053032263718</v>
      </c>
      <c r="EM193" s="95">
        <f t="shared" si="419"/>
        <v>9.2429184889252181</v>
      </c>
      <c r="EN193" s="95">
        <f t="shared" si="420"/>
        <v>8.3267399899067271</v>
      </c>
      <c r="EO193" s="95">
        <f t="shared" si="421"/>
        <v>8.2329404739032626</v>
      </c>
      <c r="EP193" s="95">
        <f t="shared" si="422"/>
        <v>8.5868958511907181</v>
      </c>
      <c r="EQ193" s="95">
        <f t="shared" si="423"/>
        <v>9.2365291174713491</v>
      </c>
      <c r="ER193" s="95">
        <f t="shared" si="424"/>
        <v>10.112383654818489</v>
      </c>
      <c r="ES193" s="95">
        <f t="shared" si="425"/>
        <v>1</v>
      </c>
      <c r="ET193" s="95">
        <f t="shared" si="426"/>
        <v>1</v>
      </c>
      <c r="EU193" s="95">
        <f t="shared" si="427"/>
        <v>1</v>
      </c>
      <c r="EV193" s="95">
        <f t="shared" si="428"/>
        <v>1</v>
      </c>
      <c r="EW193" s="95">
        <f t="shared" si="429"/>
        <v>1</v>
      </c>
      <c r="EX193" s="95">
        <f t="shared" si="430"/>
        <v>1</v>
      </c>
      <c r="EY193" s="95">
        <f t="shared" si="431"/>
        <v>1</v>
      </c>
      <c r="EZ193" s="95">
        <f t="shared" si="432"/>
        <v>1</v>
      </c>
      <c r="FA193" s="95">
        <f t="shared" si="433"/>
        <v>1</v>
      </c>
      <c r="FB193" s="95">
        <f t="shared" si="434"/>
        <v>1</v>
      </c>
      <c r="FC193" s="95">
        <f t="shared" si="435"/>
        <v>0.99999999999999989</v>
      </c>
      <c r="FD193" s="95">
        <f t="shared" si="436"/>
        <v>1</v>
      </c>
      <c r="FE193" s="95">
        <f t="shared" si="437"/>
        <v>1</v>
      </c>
      <c r="FF193" s="95">
        <f t="shared" si="438"/>
        <v>1</v>
      </c>
      <c r="FG193" s="95">
        <f t="shared" si="439"/>
        <v>1</v>
      </c>
      <c r="FH193" s="95">
        <f t="shared" si="440"/>
        <v>1</v>
      </c>
      <c r="FI193" s="95">
        <f t="shared" si="441"/>
        <v>1</v>
      </c>
      <c r="FJ193" s="95">
        <f t="shared" si="442"/>
        <v>1</v>
      </c>
      <c r="FK193" s="95">
        <f t="shared" si="443"/>
        <v>1</v>
      </c>
      <c r="FL193" s="95">
        <f t="shared" si="444"/>
        <v>1</v>
      </c>
      <c r="FM193" s="95">
        <f t="shared" si="445"/>
        <v>1</v>
      </c>
      <c r="FN193" s="95">
        <f t="shared" si="446"/>
        <v>1</v>
      </c>
      <c r="FO193" s="95">
        <f t="shared" si="447"/>
        <v>1</v>
      </c>
      <c r="FP193" s="95">
        <f t="shared" si="448"/>
        <v>1</v>
      </c>
      <c r="FQ193" s="115">
        <f t="shared" si="449"/>
        <v>16.569267355511244</v>
      </c>
      <c r="FR193" s="115">
        <f t="shared" si="450"/>
        <v>6.0163898246860432</v>
      </c>
      <c r="FS193" s="115">
        <f t="shared" si="451"/>
        <v>4.3423303477575548</v>
      </c>
      <c r="FT193" s="115">
        <f t="shared" si="452"/>
        <v>3.8403458256093219</v>
      </c>
      <c r="FU193" s="115">
        <f t="shared" si="453"/>
        <v>3.7396509240309057</v>
      </c>
      <c r="FV193" s="115">
        <f t="shared" si="454"/>
        <v>3.7890365475536534</v>
      </c>
      <c r="FW193" s="115">
        <f t="shared" si="455"/>
        <v>3.8917338622373041</v>
      </c>
      <c r="FX193" s="115">
        <f t="shared" si="456"/>
        <v>4.5303917102923759</v>
      </c>
      <c r="FY193" s="90"/>
      <c r="FZ193" s="90">
        <f t="shared" si="481"/>
        <v>3.7396509240309057</v>
      </c>
      <c r="GC193" s="102"/>
      <c r="GE193" s="103"/>
      <c r="GF193" s="103"/>
      <c r="GG193" s="103"/>
      <c r="GI193" s="105"/>
      <c r="GJ193" s="105"/>
      <c r="GK193" s="105"/>
      <c r="IC193" s="103"/>
      <c r="IE193" s="107"/>
      <c r="IG193" s="107"/>
      <c r="IH193" s="107"/>
      <c r="II193" s="107"/>
      <c r="IJ193" s="103"/>
      <c r="IL193" s="107"/>
      <c r="IM193" s="110"/>
      <c r="IN193" s="107"/>
      <c r="IP193" s="107"/>
      <c r="IQ193" s="103"/>
      <c r="IR193" s="108"/>
      <c r="IS193" s="107"/>
      <c r="IT193" s="107"/>
      <c r="IU193" s="107"/>
      <c r="IV193" s="107"/>
      <c r="IW193" s="107"/>
      <c r="IX193" s="103"/>
      <c r="IY193" s="107"/>
      <c r="IZ193" s="106"/>
      <c r="JA193" s="106"/>
      <c r="JB193" s="106"/>
      <c r="JC193" s="106"/>
      <c r="JD193" s="106"/>
      <c r="JE193" s="106"/>
      <c r="JF193" s="106"/>
    </row>
    <row r="194" spans="1:318" s="122" customFormat="1" ht="13.8" x14ac:dyDescent="0.3">
      <c r="A194" s="27"/>
      <c r="L194" s="27"/>
      <c r="M194" s="100"/>
      <c r="N194" s="100"/>
      <c r="O194" s="100"/>
      <c r="P194" s="100"/>
      <c r="Q194" s="100"/>
      <c r="R194" s="100"/>
      <c r="S194" s="101"/>
      <c r="T194" s="100"/>
      <c r="U194" s="27"/>
      <c r="X194" s="118">
        <f t="shared" si="482"/>
        <v>27.590315407153373</v>
      </c>
      <c r="Y194" s="118">
        <v>10</v>
      </c>
      <c r="Z194" s="40">
        <v>1.7999999999999999E-2</v>
      </c>
      <c r="AA194" s="40">
        <v>10000000</v>
      </c>
      <c r="AB194" s="40">
        <v>10000000</v>
      </c>
      <c r="AC194" s="98">
        <v>3900000</v>
      </c>
      <c r="AD194" s="42">
        <v>0.33</v>
      </c>
      <c r="AE194" s="42">
        <v>0.33</v>
      </c>
      <c r="AF194" s="41">
        <v>1.7999999999999999E-2</v>
      </c>
      <c r="AG194" s="40">
        <v>10000000</v>
      </c>
      <c r="AH194" s="40">
        <v>10000000</v>
      </c>
      <c r="AI194" s="98">
        <v>3900000</v>
      </c>
      <c r="AJ194" s="42">
        <v>0.33</v>
      </c>
      <c r="AK194" s="42">
        <v>0.33</v>
      </c>
      <c r="AL194" s="42">
        <f>AL157</f>
        <v>0.2006</v>
      </c>
      <c r="AM194" s="40">
        <v>6000</v>
      </c>
      <c r="AN194" s="40">
        <f>AN157</f>
        <v>10000</v>
      </c>
      <c r="AO194" s="40">
        <f>AO157</f>
        <v>10000</v>
      </c>
      <c r="AP194" s="42">
        <v>0.03</v>
      </c>
      <c r="AQ194" s="42">
        <v>0.03</v>
      </c>
      <c r="AR194" s="4">
        <f t="shared" si="457"/>
        <v>0.21860000000000002</v>
      </c>
      <c r="AS194" s="11">
        <f t="shared" si="458"/>
        <v>2.7590315407153372</v>
      </c>
      <c r="AT194" s="15">
        <f t="shared" si="459"/>
        <v>4826.322971608126</v>
      </c>
      <c r="AU194" s="19">
        <f t="shared" si="460"/>
        <v>0.19996166295283049</v>
      </c>
      <c r="AV194" s="13">
        <f t="shared" si="461"/>
        <v>0.5</v>
      </c>
      <c r="AW194" s="11">
        <f t="shared" si="462"/>
        <v>1</v>
      </c>
      <c r="AX194" s="11">
        <f t="shared" si="463"/>
        <v>0.8911</v>
      </c>
      <c r="AY194" s="11">
        <f t="shared" si="464"/>
        <v>201997.53114128605</v>
      </c>
      <c r="AZ194" s="11">
        <f t="shared" si="465"/>
        <v>1</v>
      </c>
      <c r="BA194" s="11">
        <f t="shared" si="466"/>
        <v>0.34752899999999998</v>
      </c>
      <c r="BB194" s="11">
        <f t="shared" si="467"/>
        <v>1.025058</v>
      </c>
      <c r="BC194" s="11">
        <f t="shared" si="468"/>
        <v>0.99909999999999999</v>
      </c>
      <c r="BD194" s="11">
        <f t="shared" si="469"/>
        <v>0.8911</v>
      </c>
      <c r="BE194" s="11">
        <f t="shared" si="470"/>
        <v>201997.53114128605</v>
      </c>
      <c r="BF194" s="11">
        <f t="shared" si="471"/>
        <v>1</v>
      </c>
      <c r="BG194" s="11">
        <f t="shared" si="472"/>
        <v>0.34752899999999998</v>
      </c>
      <c r="BH194" s="11">
        <f t="shared" si="473"/>
        <v>1.025058</v>
      </c>
      <c r="BI194" s="121">
        <f t="shared" si="364"/>
        <v>30.44902017064819</v>
      </c>
      <c r="BJ194" s="121">
        <f>16*X194^2/(3*(BJ159^2+1)*Y194^2)</f>
        <v>8.1197387121728504</v>
      </c>
      <c r="BK194" s="121">
        <f>16*X194^2/(3*(BK159^2+1)*Y194^2)</f>
        <v>4.0598693560864252</v>
      </c>
      <c r="BL194" s="121">
        <f>16*X194^2/(3*(BL159^2+1)*Y194^2)</f>
        <v>2.388158444756721</v>
      </c>
      <c r="BM194" s="121">
        <f>16*X194^2/(3*(BM159^2+1)*Y194^2)</f>
        <v>1.5614882138793944</v>
      </c>
      <c r="BN194" s="121">
        <f>16*X194^2/(3*(BN159^2+1)*Y194^2)</f>
        <v>1.0972619881314662</v>
      </c>
      <c r="BO194" s="121">
        <f>16*X194^2/(3*(BO159^2+1)*Y194^2)</f>
        <v>0.81197387121728515</v>
      </c>
      <c r="BP194" s="121">
        <f>16*X194^2/(3*(BP159^2+1)*Y194^2)</f>
        <v>0.62459528555175781</v>
      </c>
      <c r="BQ194" s="121">
        <f t="shared" si="474"/>
        <v>1.3333333333333333</v>
      </c>
      <c r="BR194" s="121">
        <f t="shared" si="474"/>
        <v>1.3333333333333333</v>
      </c>
      <c r="BS194" s="121">
        <f t="shared" si="474"/>
        <v>1.3333333333333333</v>
      </c>
      <c r="BT194" s="121">
        <f t="shared" si="474"/>
        <v>1.3333333333333333</v>
      </c>
      <c r="BU194" s="121">
        <f t="shared" si="474"/>
        <v>1.3333333333333333</v>
      </c>
      <c r="BV194" s="121">
        <f t="shared" si="474"/>
        <v>1.3333333333333333</v>
      </c>
      <c r="BW194" s="121">
        <f t="shared" si="474"/>
        <v>1.3333333333333333</v>
      </c>
      <c r="BX194" s="121">
        <f t="shared" si="474"/>
        <v>1.3333333333333333</v>
      </c>
      <c r="BY194" s="121">
        <f t="shared" si="475"/>
        <v>0.52546846861835805</v>
      </c>
      <c r="BZ194" s="121">
        <f>(BZ159^4+6*BZ159^2+1)/(BZ159^2+1)*(Y194^2/X194^2)</f>
        <v>1.077210360667634</v>
      </c>
      <c r="CA194" s="121">
        <f>(CA159^4+6*CA159^2+1)/(CA159^2+1)*(Y194^2/X194^2)</f>
        <v>1.7865927933024173</v>
      </c>
      <c r="CB194" s="121">
        <f>(CB159^4+6*CB159^2+1)/(CB159^2+1)*(Y194^2/X194^2)</f>
        <v>2.7277995503276529</v>
      </c>
      <c r="CC194" s="121">
        <f>(CC159^4+6*CC159^2+1)/(CC159^2+1)*(Y194^2/X194^2)</f>
        <v>3.9208031889215946</v>
      </c>
      <c r="CD194" s="121">
        <f>(CD159^4+6*CD159^2+1)/(CD159^2+1)*(Y194^2/X194^2)</f>
        <v>5.3718499528349719</v>
      </c>
      <c r="CE194" s="121">
        <f>(CE159^4+6*CE159^2+1)/(CE159^2+1)*(Y194^2/X194^2)</f>
        <v>7.0833149569754665</v>
      </c>
      <c r="CF194" s="121">
        <f>(CF159^4+6*CF159^2+1)/(CF159^2+1)*(Y194^2/X194^2)</f>
        <v>9.0562469533802403</v>
      </c>
      <c r="CG194" s="121">
        <f t="shared" si="476"/>
        <v>7.6122550426620474</v>
      </c>
      <c r="CH194" s="121">
        <f t="shared" si="366"/>
        <v>2.0299346780432126</v>
      </c>
      <c r="CI194" s="121">
        <f t="shared" si="367"/>
        <v>1.0149673390216063</v>
      </c>
      <c r="CJ194" s="121">
        <f t="shared" si="368"/>
        <v>0.59703961118918025</v>
      </c>
      <c r="CK194" s="121">
        <f t="shared" si="369"/>
        <v>0.3903720534698486</v>
      </c>
      <c r="CL194" s="121">
        <f t="shared" si="370"/>
        <v>0.27431549703286656</v>
      </c>
      <c r="CM194" s="121">
        <f t="shared" si="371"/>
        <v>0.20299346780432129</v>
      </c>
      <c r="CN194" s="121">
        <f t="shared" si="372"/>
        <v>0.62459528555175781</v>
      </c>
      <c r="CO194" s="95">
        <f t="shared" si="373"/>
        <v>5.0497123124285146</v>
      </c>
      <c r="CP194" s="95">
        <f t="shared" si="374"/>
        <v>5.7688517749557207</v>
      </c>
      <c r="CQ194" s="95">
        <f t="shared" si="375"/>
        <v>6.7065036218785909</v>
      </c>
      <c r="CR194" s="95">
        <f t="shared" si="376"/>
        <v>7.967287558907147</v>
      </c>
      <c r="CS194" s="95">
        <f t="shared" si="377"/>
        <v>9.5711761432196454</v>
      </c>
      <c r="CT194" s="95">
        <f t="shared" si="378"/>
        <v>11.524415618566813</v>
      </c>
      <c r="CU194" s="95">
        <f t="shared" si="379"/>
        <v>13.829381099856333</v>
      </c>
      <c r="CV194" s="95">
        <f t="shared" si="380"/>
        <v>11.261494549816522</v>
      </c>
      <c r="CW194" s="95">
        <f t="shared" si="381"/>
        <v>5.0497123124285146</v>
      </c>
      <c r="CX194" s="95">
        <f t="shared" si="382"/>
        <v>5.7688517749557207</v>
      </c>
      <c r="CY194" s="95">
        <f t="shared" si="383"/>
        <v>6.7065036218785909</v>
      </c>
      <c r="CZ194" s="95">
        <f t="shared" si="384"/>
        <v>7.967287558907147</v>
      </c>
      <c r="DA194" s="95">
        <f t="shared" si="385"/>
        <v>9.5711761432196454</v>
      </c>
      <c r="DB194" s="95">
        <f t="shared" si="386"/>
        <v>11.524415618566813</v>
      </c>
      <c r="DC194" s="95">
        <f t="shared" si="387"/>
        <v>13.829381099856333</v>
      </c>
      <c r="DD194" s="95">
        <f t="shared" si="388"/>
        <v>11.261494549816522</v>
      </c>
      <c r="DE194" s="13">
        <f t="shared" si="477"/>
        <v>33.707976639266548</v>
      </c>
      <c r="DF194" s="13">
        <f t="shared" si="478"/>
        <v>11.930437072840483</v>
      </c>
      <c r="DG194" s="13">
        <f t="shared" si="479"/>
        <v>8.5799501493888428</v>
      </c>
      <c r="DH194" s="13">
        <f t="shared" si="480"/>
        <v>7.8494459950843734</v>
      </c>
      <c r="DI194" s="13">
        <f t="shared" si="389"/>
        <v>8.2157794028009885</v>
      </c>
      <c r="DJ194" s="13">
        <f t="shared" si="390"/>
        <v>9.2025999409664383</v>
      </c>
      <c r="DK194" s="13">
        <f t="shared" si="391"/>
        <v>10.628776828192752</v>
      </c>
      <c r="DL194" s="13">
        <f t="shared" si="392"/>
        <v>12.414330238931999</v>
      </c>
      <c r="DM194" s="95">
        <f t="shared" si="393"/>
        <v>33.707976639266548</v>
      </c>
      <c r="DN194" s="95">
        <f t="shared" si="394"/>
        <v>11.930437072840483</v>
      </c>
      <c r="DO194" s="95">
        <f t="shared" si="395"/>
        <v>8.5799501493888428</v>
      </c>
      <c r="DP194" s="95">
        <f t="shared" si="396"/>
        <v>7.8494459950843734</v>
      </c>
      <c r="DQ194" s="95">
        <f t="shared" si="397"/>
        <v>8.2157794028009885</v>
      </c>
      <c r="DR194" s="95">
        <f t="shared" si="398"/>
        <v>9.2025999409664383</v>
      </c>
      <c r="DS194" s="95">
        <f t="shared" si="399"/>
        <v>10.628776828192752</v>
      </c>
      <c r="DT194" s="95">
        <f t="shared" si="400"/>
        <v>12.414330238931999</v>
      </c>
      <c r="DU194" s="95">
        <f t="shared" si="401"/>
        <v>29.751343389754219</v>
      </c>
      <c r="DV194" s="95">
        <f t="shared" si="402"/>
        <v>12.406907992446905</v>
      </c>
      <c r="DW194" s="95">
        <f t="shared" si="403"/>
        <v>9.36105283241994</v>
      </c>
      <c r="DX194" s="95">
        <f t="shared" si="404"/>
        <v>8.2836418598168073</v>
      </c>
      <c r="DY194" s="95">
        <f t="shared" si="405"/>
        <v>8.0612609403405138</v>
      </c>
      <c r="DZ194" s="95">
        <f t="shared" si="406"/>
        <v>8.2905647375011249</v>
      </c>
      <c r="EA194" s="95">
        <f t="shared" si="407"/>
        <v>8.8085550815639984</v>
      </c>
      <c r="EB194" s="95">
        <f t="shared" si="408"/>
        <v>9.5409530218121645</v>
      </c>
      <c r="EC194" s="95">
        <f t="shared" si="409"/>
        <v>29.751343389754219</v>
      </c>
      <c r="ED194" s="95">
        <f t="shared" si="410"/>
        <v>12.406907992446905</v>
      </c>
      <c r="EE194" s="95">
        <f t="shared" si="411"/>
        <v>9.36105283241994</v>
      </c>
      <c r="EF194" s="95">
        <f t="shared" si="412"/>
        <v>8.2836418598168056</v>
      </c>
      <c r="EG194" s="95">
        <f t="shared" si="413"/>
        <v>8.0612609403405138</v>
      </c>
      <c r="EH194" s="95">
        <f t="shared" si="414"/>
        <v>8.2905647375011249</v>
      </c>
      <c r="EI194" s="95">
        <f t="shared" si="415"/>
        <v>8.8085550815639984</v>
      </c>
      <c r="EJ194" s="95">
        <f t="shared" si="416"/>
        <v>9.5409530218121645</v>
      </c>
      <c r="EK194" s="95">
        <f t="shared" si="417"/>
        <v>29.751343389754219</v>
      </c>
      <c r="EL194" s="95">
        <f t="shared" si="418"/>
        <v>12.406907992446905</v>
      </c>
      <c r="EM194" s="95">
        <f t="shared" si="419"/>
        <v>9.36105283241994</v>
      </c>
      <c r="EN194" s="95">
        <f t="shared" si="420"/>
        <v>8.2836418598168056</v>
      </c>
      <c r="EO194" s="95">
        <f t="shared" si="421"/>
        <v>8.0612609403405138</v>
      </c>
      <c r="EP194" s="95">
        <f t="shared" si="422"/>
        <v>8.2905647375011249</v>
      </c>
      <c r="EQ194" s="95">
        <f t="shared" si="423"/>
        <v>8.8085550815639984</v>
      </c>
      <c r="ER194" s="95">
        <f t="shared" si="424"/>
        <v>9.5409530218121645</v>
      </c>
      <c r="ES194" s="95">
        <f t="shared" si="425"/>
        <v>1</v>
      </c>
      <c r="ET194" s="95">
        <f t="shared" si="426"/>
        <v>1</v>
      </c>
      <c r="EU194" s="95">
        <f t="shared" si="427"/>
        <v>1</v>
      </c>
      <c r="EV194" s="95">
        <f t="shared" si="428"/>
        <v>1</v>
      </c>
      <c r="EW194" s="95">
        <f t="shared" si="429"/>
        <v>1</v>
      </c>
      <c r="EX194" s="95">
        <f t="shared" si="430"/>
        <v>1</v>
      </c>
      <c r="EY194" s="95">
        <f t="shared" si="431"/>
        <v>1</v>
      </c>
      <c r="EZ194" s="95">
        <f t="shared" si="432"/>
        <v>1</v>
      </c>
      <c r="FA194" s="95">
        <f t="shared" si="433"/>
        <v>1</v>
      </c>
      <c r="FB194" s="95">
        <f t="shared" si="434"/>
        <v>1</v>
      </c>
      <c r="FC194" s="95">
        <f t="shared" si="435"/>
        <v>1</v>
      </c>
      <c r="FD194" s="95">
        <f t="shared" si="436"/>
        <v>1</v>
      </c>
      <c r="FE194" s="95">
        <f t="shared" si="437"/>
        <v>1</v>
      </c>
      <c r="FF194" s="95">
        <f t="shared" si="438"/>
        <v>1</v>
      </c>
      <c r="FG194" s="95">
        <f t="shared" si="439"/>
        <v>1</v>
      </c>
      <c r="FH194" s="95">
        <f t="shared" si="440"/>
        <v>1</v>
      </c>
      <c r="FI194" s="95">
        <f t="shared" si="441"/>
        <v>1</v>
      </c>
      <c r="FJ194" s="95">
        <f t="shared" si="442"/>
        <v>1</v>
      </c>
      <c r="FK194" s="95">
        <f t="shared" si="443"/>
        <v>1</v>
      </c>
      <c r="FL194" s="95">
        <f t="shared" si="444"/>
        <v>1</v>
      </c>
      <c r="FM194" s="95">
        <f t="shared" si="445"/>
        <v>1</v>
      </c>
      <c r="FN194" s="95">
        <f t="shared" si="446"/>
        <v>1</v>
      </c>
      <c r="FO194" s="95">
        <f t="shared" si="447"/>
        <v>1</v>
      </c>
      <c r="FP194" s="95">
        <f t="shared" si="448"/>
        <v>1</v>
      </c>
      <c r="FQ194" s="115">
        <f t="shared" si="449"/>
        <v>18.669527949988755</v>
      </c>
      <c r="FR194" s="115">
        <f t="shared" si="450"/>
        <v>6.5195708726985844</v>
      </c>
      <c r="FS194" s="115">
        <f t="shared" si="451"/>
        <v>4.5375849513870214</v>
      </c>
      <c r="FT194" s="115">
        <f t="shared" si="452"/>
        <v>3.9010612330990195</v>
      </c>
      <c r="FU194" s="115">
        <f t="shared" si="453"/>
        <v>3.7322498201483394</v>
      </c>
      <c r="FV194" s="115">
        <f t="shared" si="454"/>
        <v>3.745669307472566</v>
      </c>
      <c r="FW194" s="115">
        <f t="shared" si="455"/>
        <v>3.8301028484798221</v>
      </c>
      <c r="FX194" s="115">
        <f t="shared" si="456"/>
        <v>4.4986355193821055</v>
      </c>
      <c r="FY194" s="90"/>
      <c r="FZ194" s="90">
        <f t="shared" si="481"/>
        <v>3.7322498201483394</v>
      </c>
      <c r="GA194" s="27"/>
      <c r="GB194" s="27"/>
      <c r="GC194" s="102"/>
      <c r="GD194" s="27"/>
      <c r="GE194" s="103"/>
      <c r="GF194" s="103"/>
      <c r="GG194" s="103"/>
      <c r="GH194" s="27"/>
      <c r="GI194" s="105"/>
      <c r="GJ194" s="105"/>
      <c r="GK194" s="105"/>
      <c r="GL194" s="27"/>
      <c r="GM194" s="27"/>
      <c r="GN194" s="27"/>
      <c r="GO194" s="27"/>
      <c r="GP194" s="27"/>
      <c r="GQ194" s="27"/>
      <c r="GR194" s="27"/>
      <c r="GS194" s="27"/>
      <c r="GT194" s="27"/>
      <c r="GU194" s="27"/>
      <c r="GV194" s="27"/>
      <c r="GW194" s="27"/>
      <c r="GX194" s="27"/>
      <c r="GY194" s="27"/>
      <c r="GZ194" s="27"/>
      <c r="HA194" s="27"/>
      <c r="HB194" s="27"/>
      <c r="HC194" s="27"/>
      <c r="HD194" s="27"/>
      <c r="HE194" s="27"/>
      <c r="HF194" s="27"/>
      <c r="HG194" s="27"/>
      <c r="HH194" s="27"/>
      <c r="HI194" s="27"/>
      <c r="HJ194" s="27"/>
      <c r="HK194" s="27"/>
      <c r="HL194" s="27"/>
      <c r="HM194" s="27"/>
      <c r="HN194" s="27"/>
      <c r="HO194" s="27"/>
      <c r="HP194" s="27"/>
      <c r="HQ194" s="27"/>
      <c r="HR194" s="27"/>
      <c r="HS194" s="27"/>
      <c r="HT194" s="27"/>
      <c r="HU194" s="27"/>
      <c r="HV194" s="27"/>
      <c r="HW194" s="27"/>
      <c r="HX194" s="27"/>
      <c r="HY194" s="27"/>
      <c r="HZ194" s="27"/>
      <c r="IA194" s="27"/>
      <c r="IB194" s="27"/>
      <c r="IC194" s="103"/>
      <c r="ID194" s="107"/>
      <c r="IE194" s="107"/>
      <c r="IF194" s="107"/>
      <c r="IG194" s="107"/>
      <c r="IH194" s="107"/>
      <c r="II194" s="107"/>
      <c r="IJ194" s="103"/>
      <c r="IK194" s="108"/>
      <c r="IL194" s="107"/>
      <c r="IM194" s="27"/>
      <c r="IN194" s="107"/>
      <c r="IO194" s="107"/>
      <c r="IP194" s="107"/>
      <c r="IQ194" s="103"/>
      <c r="IR194" s="108"/>
      <c r="IS194" s="107"/>
      <c r="IT194" s="108"/>
      <c r="IU194" s="107"/>
      <c r="IV194" s="108"/>
      <c r="IW194" s="107"/>
      <c r="IX194" s="27"/>
      <c r="IY194" s="107"/>
      <c r="IZ194" s="106"/>
      <c r="JA194" s="106"/>
      <c r="JB194" s="106"/>
      <c r="JC194" s="106"/>
      <c r="JD194" s="106"/>
      <c r="JE194" s="106"/>
      <c r="JF194" s="106"/>
      <c r="JG194" s="27"/>
      <c r="JH194" s="27"/>
      <c r="JI194" s="27"/>
      <c r="JJ194" s="27"/>
      <c r="JK194" s="27"/>
      <c r="JL194" s="27"/>
      <c r="JM194" s="27"/>
      <c r="JN194" s="27"/>
      <c r="JO194" s="27"/>
      <c r="JP194" s="27"/>
      <c r="JQ194" s="27"/>
      <c r="JR194" s="27"/>
      <c r="JS194" s="27"/>
      <c r="JT194" s="27"/>
      <c r="JU194" s="27"/>
      <c r="JV194" s="27"/>
      <c r="JW194" s="27"/>
      <c r="JX194" s="27"/>
      <c r="JY194" s="27"/>
      <c r="JZ194" s="27"/>
      <c r="KA194" s="27"/>
      <c r="KB194" s="27"/>
      <c r="KC194" s="27"/>
      <c r="KD194" s="27"/>
      <c r="KE194" s="27"/>
      <c r="KF194" s="27"/>
      <c r="KG194" s="27"/>
      <c r="KH194" s="27"/>
      <c r="KI194" s="27"/>
      <c r="KJ194" s="27"/>
      <c r="KK194" s="27"/>
      <c r="KL194" s="27"/>
      <c r="KM194" s="27"/>
      <c r="KN194" s="27"/>
      <c r="KO194" s="27"/>
      <c r="KP194" s="27"/>
      <c r="KQ194" s="27"/>
      <c r="KR194" s="27"/>
      <c r="KS194" s="27"/>
      <c r="KT194" s="27"/>
      <c r="KU194" s="27"/>
      <c r="KV194" s="27"/>
      <c r="KW194" s="27"/>
      <c r="KX194" s="27"/>
      <c r="KY194" s="27"/>
      <c r="KZ194" s="27"/>
      <c r="LA194" s="27"/>
      <c r="LB194" s="27"/>
      <c r="LC194" s="27"/>
      <c r="LD194" s="27"/>
      <c r="LE194" s="27"/>
    </row>
    <row r="195" spans="1:318" s="122" customFormat="1" ht="13.8" x14ac:dyDescent="0.3">
      <c r="L195" s="27"/>
      <c r="M195" s="100"/>
      <c r="N195" s="100"/>
      <c r="O195" s="100"/>
      <c r="P195" s="100"/>
      <c r="Q195" s="100"/>
      <c r="R195" s="100"/>
      <c r="S195" s="101"/>
      <c r="T195" s="100"/>
      <c r="U195" s="27"/>
      <c r="X195" s="118">
        <f t="shared" si="482"/>
        <v>29.521637485654111</v>
      </c>
      <c r="Y195" s="118">
        <v>10</v>
      </c>
      <c r="Z195" s="40">
        <v>1.7999999999999999E-2</v>
      </c>
      <c r="AA195" s="40">
        <v>10000000</v>
      </c>
      <c r="AB195" s="40">
        <v>10000000</v>
      </c>
      <c r="AC195" s="98">
        <v>3900000</v>
      </c>
      <c r="AD195" s="42">
        <v>0.33</v>
      </c>
      <c r="AE195" s="42">
        <v>0.33</v>
      </c>
      <c r="AF195" s="41">
        <v>1.7999999999999999E-2</v>
      </c>
      <c r="AG195" s="40">
        <v>10000000</v>
      </c>
      <c r="AH195" s="40">
        <v>10000000</v>
      </c>
      <c r="AI195" s="98">
        <v>3900000</v>
      </c>
      <c r="AJ195" s="42">
        <v>0.33</v>
      </c>
      <c r="AK195" s="42">
        <v>0.33</v>
      </c>
      <c r="AL195" s="42">
        <f>AL157</f>
        <v>0.2006</v>
      </c>
      <c r="AM195" s="40">
        <v>6000</v>
      </c>
      <c r="AN195" s="40">
        <f>AN157</f>
        <v>10000</v>
      </c>
      <c r="AO195" s="40">
        <f>AO157</f>
        <v>10000</v>
      </c>
      <c r="AP195" s="42">
        <v>0.03</v>
      </c>
      <c r="AQ195" s="42">
        <v>0.03</v>
      </c>
      <c r="AR195" s="4">
        <f t="shared" si="457"/>
        <v>0.21860000000000002</v>
      </c>
      <c r="AS195" s="11">
        <f t="shared" si="458"/>
        <v>2.9521637485654111</v>
      </c>
      <c r="AT195" s="15">
        <f t="shared" si="459"/>
        <v>4826.322971608126</v>
      </c>
      <c r="AU195" s="19">
        <f t="shared" si="460"/>
        <v>0.19996166295283049</v>
      </c>
      <c r="AV195" s="13">
        <f t="shared" si="461"/>
        <v>0.5</v>
      </c>
      <c r="AW195" s="11">
        <f t="shared" si="462"/>
        <v>1</v>
      </c>
      <c r="AX195" s="11">
        <f t="shared" si="463"/>
        <v>0.8911</v>
      </c>
      <c r="AY195" s="11">
        <f t="shared" si="464"/>
        <v>201997.53114128605</v>
      </c>
      <c r="AZ195" s="11">
        <f t="shared" si="465"/>
        <v>1</v>
      </c>
      <c r="BA195" s="11">
        <f t="shared" si="466"/>
        <v>0.34752899999999998</v>
      </c>
      <c r="BB195" s="11">
        <f t="shared" si="467"/>
        <v>1.025058</v>
      </c>
      <c r="BC195" s="11">
        <f t="shared" si="468"/>
        <v>0.99909999999999999</v>
      </c>
      <c r="BD195" s="11">
        <f t="shared" si="469"/>
        <v>0.8911</v>
      </c>
      <c r="BE195" s="11">
        <f t="shared" si="470"/>
        <v>201997.53114128605</v>
      </c>
      <c r="BF195" s="11">
        <f t="shared" si="471"/>
        <v>1</v>
      </c>
      <c r="BG195" s="11">
        <f t="shared" si="472"/>
        <v>0.34752899999999998</v>
      </c>
      <c r="BH195" s="11">
        <f t="shared" si="473"/>
        <v>1.025058</v>
      </c>
      <c r="BI195" s="121">
        <f t="shared" si="364"/>
        <v>34.861083193375123</v>
      </c>
      <c r="BJ195" s="121">
        <f>16*X195^2/(3*(BJ159^2+1)*Y195^2)</f>
        <v>9.2962888515666986</v>
      </c>
      <c r="BK195" s="121">
        <f>16*X195^2/(3*(BK159^2+1)*Y195^2)</f>
        <v>4.6481444257833493</v>
      </c>
      <c r="BL195" s="121">
        <f>16*X195^2/(3*(BL159^2+1)*Y195^2)</f>
        <v>2.7342026034019704</v>
      </c>
      <c r="BM195" s="121">
        <f>16*X195^2/(3*(BM159^2+1)*Y195^2)</f>
        <v>1.7877478560705191</v>
      </c>
      <c r="BN195" s="121">
        <f>16*X195^2/(3*(BN159^2+1)*Y195^2)</f>
        <v>1.2562552502117161</v>
      </c>
      <c r="BO195" s="121">
        <f>16*X195^2/(3*(BO159^2+1)*Y195^2)</f>
        <v>0.92962888515666986</v>
      </c>
      <c r="BP195" s="121">
        <f>16*X195^2/(3*(BP159^2+1)*Y195^2)</f>
        <v>0.7150991424282076</v>
      </c>
      <c r="BQ195" s="121">
        <f t="shared" si="474"/>
        <v>1.3333333333333333</v>
      </c>
      <c r="BR195" s="121">
        <f t="shared" si="474"/>
        <v>1.3333333333333333</v>
      </c>
      <c r="BS195" s="121">
        <f t="shared" si="474"/>
        <v>1.3333333333333333</v>
      </c>
      <c r="BT195" s="121">
        <f t="shared" si="474"/>
        <v>1.3333333333333333</v>
      </c>
      <c r="BU195" s="121">
        <f t="shared" si="474"/>
        <v>1.3333333333333333</v>
      </c>
      <c r="BV195" s="121">
        <f t="shared" si="474"/>
        <v>1.3333333333333333</v>
      </c>
      <c r="BW195" s="121">
        <f t="shared" si="474"/>
        <v>1.3333333333333333</v>
      </c>
      <c r="BX195" s="121">
        <f t="shared" si="474"/>
        <v>1.3333333333333333</v>
      </c>
      <c r="BY195" s="121">
        <f t="shared" si="475"/>
        <v>0.45896451097769059</v>
      </c>
      <c r="BZ195" s="121">
        <f>(BZ159^4+6*BZ159^2+1)/(BZ159^2+1)*(Y195^2/X195^2)</f>
        <v>0.9408772475042656</v>
      </c>
      <c r="CA195" s="121">
        <f>(CA159^4+6*CA159^2+1)/(CA159^2+1)*(Y195^2/X195^2)</f>
        <v>1.5604793373241479</v>
      </c>
      <c r="CB195" s="121">
        <f>(CB159^4+6*CB159^2+1)/(CB159^2+1)*(Y195^2/X195^2)</f>
        <v>2.3825657702224232</v>
      </c>
      <c r="CC195" s="121">
        <f>(CC159^4+6*CC159^2+1)/(CC159^2+1)*(Y195^2/X195^2)</f>
        <v>3.4245813511412297</v>
      </c>
      <c r="CD195" s="121">
        <f>(CD159^4+6*CD159^2+1)/(CD159^2+1)*(Y195^2/X195^2)</f>
        <v>4.691981791278689</v>
      </c>
      <c r="CE195" s="121">
        <f>(CE159^4+6*CE159^2+1)/(CE159^2+1)*(Y195^2/X195^2)</f>
        <v>6.186841607979269</v>
      </c>
      <c r="CF195" s="121">
        <f>(CF159^4+6*CF159^2+1)/(CF159^2+1)*(Y195^2/X195^2)</f>
        <v>7.9100768218885831</v>
      </c>
      <c r="CG195" s="121">
        <f t="shared" si="476"/>
        <v>8.7152707983437807</v>
      </c>
      <c r="CH195" s="121">
        <f t="shared" si="366"/>
        <v>2.3240722128916746</v>
      </c>
      <c r="CI195" s="121">
        <f t="shared" si="367"/>
        <v>1.1620361064458373</v>
      </c>
      <c r="CJ195" s="121">
        <f t="shared" si="368"/>
        <v>0.6835506508504926</v>
      </c>
      <c r="CK195" s="121">
        <f t="shared" si="369"/>
        <v>0.44693696401762978</v>
      </c>
      <c r="CL195" s="121">
        <f t="shared" si="370"/>
        <v>0.31406381255292903</v>
      </c>
      <c r="CM195" s="121">
        <f t="shared" si="371"/>
        <v>0.23240722128916746</v>
      </c>
      <c r="CN195" s="121">
        <f t="shared" si="372"/>
        <v>0.7150991424282076</v>
      </c>
      <c r="CO195" s="95">
        <f t="shared" si="373"/>
        <v>4.9755043368228788</v>
      </c>
      <c r="CP195" s="95">
        <f t="shared" si="374"/>
        <v>5.6036285944237223</v>
      </c>
      <c r="CQ195" s="95">
        <f t="shared" si="375"/>
        <v>6.4226100311630629</v>
      </c>
      <c r="CR195" s="95">
        <f t="shared" si="376"/>
        <v>7.523827549748578</v>
      </c>
      <c r="CS195" s="95">
        <f t="shared" si="377"/>
        <v>8.9247259551224083</v>
      </c>
      <c r="CT195" s="95">
        <f t="shared" si="378"/>
        <v>10.630760958482671</v>
      </c>
      <c r="CU195" s="95">
        <f t="shared" si="379"/>
        <v>12.644007077173843</v>
      </c>
      <c r="CV195" s="95">
        <f t="shared" si="380"/>
        <v>10.021431699376819</v>
      </c>
      <c r="CW195" s="95">
        <f t="shared" si="381"/>
        <v>4.9755043368228788</v>
      </c>
      <c r="CX195" s="95">
        <f t="shared" si="382"/>
        <v>5.6036285944237223</v>
      </c>
      <c r="CY195" s="95">
        <f t="shared" si="383"/>
        <v>6.4226100311630629</v>
      </c>
      <c r="CZ195" s="95">
        <f t="shared" si="384"/>
        <v>7.523827549748578</v>
      </c>
      <c r="DA195" s="95">
        <f t="shared" si="385"/>
        <v>8.9247259551224083</v>
      </c>
      <c r="DB195" s="95">
        <f t="shared" si="386"/>
        <v>10.630760958482671</v>
      </c>
      <c r="DC195" s="95">
        <f t="shared" si="387"/>
        <v>12.644007077173843</v>
      </c>
      <c r="DD195" s="95">
        <f t="shared" si="388"/>
        <v>10.021431699376819</v>
      </c>
      <c r="DE195" s="13">
        <f t="shared" si="477"/>
        <v>38.053535704352818</v>
      </c>
      <c r="DF195" s="13">
        <f t="shared" si="478"/>
        <v>12.970654099070964</v>
      </c>
      <c r="DG195" s="13">
        <f t="shared" si="479"/>
        <v>8.9421117631074978</v>
      </c>
      <c r="DH195" s="13">
        <f t="shared" si="480"/>
        <v>7.8502563736243935</v>
      </c>
      <c r="DI195" s="13">
        <f t="shared" si="389"/>
        <v>7.945817207211749</v>
      </c>
      <c r="DJ195" s="13">
        <f t="shared" si="390"/>
        <v>8.6817250414904059</v>
      </c>
      <c r="DK195" s="13">
        <f t="shared" si="391"/>
        <v>9.8499584931359383</v>
      </c>
      <c r="DL195" s="13">
        <f t="shared" si="392"/>
        <v>11.35866396431679</v>
      </c>
      <c r="DM195" s="95">
        <f t="shared" si="393"/>
        <v>38.053535704352818</v>
      </c>
      <c r="DN195" s="95">
        <f t="shared" si="394"/>
        <v>12.970654099070964</v>
      </c>
      <c r="DO195" s="95">
        <f t="shared" si="395"/>
        <v>8.9421117631074978</v>
      </c>
      <c r="DP195" s="95">
        <f t="shared" si="396"/>
        <v>7.8502563736243935</v>
      </c>
      <c r="DQ195" s="95">
        <f t="shared" si="397"/>
        <v>7.945817207211749</v>
      </c>
      <c r="DR195" s="95">
        <f t="shared" si="398"/>
        <v>8.6817250414904059</v>
      </c>
      <c r="DS195" s="95">
        <f t="shared" si="399"/>
        <v>9.8499584931359383</v>
      </c>
      <c r="DT195" s="95">
        <f t="shared" si="400"/>
        <v>11.35866396431679</v>
      </c>
      <c r="DU195" s="95">
        <f t="shared" si="401"/>
        <v>31.764953784861369</v>
      </c>
      <c r="DV195" s="95">
        <f t="shared" si="402"/>
        <v>12.888915436325377</v>
      </c>
      <c r="DW195" s="95">
        <f t="shared" si="403"/>
        <v>9.5288683836919787</v>
      </c>
      <c r="DX195" s="95">
        <f t="shared" si="404"/>
        <v>8.2840173665416525</v>
      </c>
      <c r="DY195" s="95">
        <f t="shared" si="405"/>
        <v>7.9361680178459366</v>
      </c>
      <c r="DZ195" s="95">
        <f t="shared" si="406"/>
        <v>8.0492058935811173</v>
      </c>
      <c r="EA195" s="95">
        <f t="shared" si="407"/>
        <v>8.4476724720120515</v>
      </c>
      <c r="EB195" s="95">
        <f t="shared" si="408"/>
        <v>9.0517868288111671</v>
      </c>
      <c r="EC195" s="95">
        <f t="shared" si="409"/>
        <v>31.764953784861369</v>
      </c>
      <c r="ED195" s="95">
        <f t="shared" si="410"/>
        <v>12.888915436325377</v>
      </c>
      <c r="EE195" s="95">
        <f t="shared" si="411"/>
        <v>9.5288683836919787</v>
      </c>
      <c r="EF195" s="95">
        <f t="shared" si="412"/>
        <v>8.2840173665416525</v>
      </c>
      <c r="EG195" s="95">
        <f t="shared" si="413"/>
        <v>7.9361680178459366</v>
      </c>
      <c r="EH195" s="95">
        <f t="shared" si="414"/>
        <v>8.0492058935811173</v>
      </c>
      <c r="EI195" s="95">
        <f t="shared" si="415"/>
        <v>8.4476724720120515</v>
      </c>
      <c r="EJ195" s="95">
        <f t="shared" si="416"/>
        <v>9.0517868288111671</v>
      </c>
      <c r="EK195" s="95">
        <f t="shared" si="417"/>
        <v>31.764953784861369</v>
      </c>
      <c r="EL195" s="95">
        <f t="shared" si="418"/>
        <v>12.888915436325377</v>
      </c>
      <c r="EM195" s="95">
        <f t="shared" si="419"/>
        <v>9.5288683836919787</v>
      </c>
      <c r="EN195" s="95">
        <f t="shared" si="420"/>
        <v>8.2840173665416525</v>
      </c>
      <c r="EO195" s="95">
        <f t="shared" si="421"/>
        <v>7.9361680178459366</v>
      </c>
      <c r="EP195" s="95">
        <f t="shared" si="422"/>
        <v>8.0492058935811173</v>
      </c>
      <c r="EQ195" s="95">
        <f t="shared" si="423"/>
        <v>8.4476724720120515</v>
      </c>
      <c r="ER195" s="95">
        <f t="shared" si="424"/>
        <v>9.0517868288111671</v>
      </c>
      <c r="ES195" s="95">
        <f t="shared" si="425"/>
        <v>1</v>
      </c>
      <c r="ET195" s="95">
        <f t="shared" si="426"/>
        <v>1</v>
      </c>
      <c r="EU195" s="95">
        <f t="shared" si="427"/>
        <v>1</v>
      </c>
      <c r="EV195" s="95">
        <f t="shared" si="428"/>
        <v>1</v>
      </c>
      <c r="EW195" s="95">
        <f t="shared" si="429"/>
        <v>1</v>
      </c>
      <c r="EX195" s="95">
        <f t="shared" si="430"/>
        <v>1</v>
      </c>
      <c r="EY195" s="95">
        <f t="shared" si="431"/>
        <v>1</v>
      </c>
      <c r="EZ195" s="95">
        <f t="shared" si="432"/>
        <v>1</v>
      </c>
      <c r="FA195" s="95">
        <f t="shared" si="433"/>
        <v>1</v>
      </c>
      <c r="FB195" s="95">
        <f t="shared" si="434"/>
        <v>1</v>
      </c>
      <c r="FC195" s="95">
        <f t="shared" si="435"/>
        <v>1</v>
      </c>
      <c r="FD195" s="95">
        <f t="shared" si="436"/>
        <v>1</v>
      </c>
      <c r="FE195" s="95">
        <f t="shared" si="437"/>
        <v>1</v>
      </c>
      <c r="FF195" s="95">
        <f t="shared" si="438"/>
        <v>1</v>
      </c>
      <c r="FG195" s="95">
        <f t="shared" si="439"/>
        <v>1</v>
      </c>
      <c r="FH195" s="95">
        <f t="shared" si="440"/>
        <v>1</v>
      </c>
      <c r="FI195" s="95">
        <f t="shared" si="441"/>
        <v>1</v>
      </c>
      <c r="FJ195" s="95">
        <f t="shared" si="442"/>
        <v>1</v>
      </c>
      <c r="FK195" s="95">
        <f t="shared" si="443"/>
        <v>1</v>
      </c>
      <c r="FL195" s="95">
        <f t="shared" si="444"/>
        <v>1</v>
      </c>
      <c r="FM195" s="95">
        <f t="shared" si="445"/>
        <v>1</v>
      </c>
      <c r="FN195" s="95">
        <f t="shared" si="446"/>
        <v>1</v>
      </c>
      <c r="FO195" s="95">
        <f t="shared" si="447"/>
        <v>1</v>
      </c>
      <c r="FP195" s="95">
        <f t="shared" si="448"/>
        <v>1</v>
      </c>
      <c r="FQ195" s="115">
        <f t="shared" si="449"/>
        <v>21.084363479742535</v>
      </c>
      <c r="FR195" s="115">
        <f t="shared" si="450"/>
        <v>7.1114662529041279</v>
      </c>
      <c r="FS195" s="115">
        <f t="shared" si="451"/>
        <v>4.7804325330842925</v>
      </c>
      <c r="FT195" s="115">
        <f t="shared" si="452"/>
        <v>3.9912603169037766</v>
      </c>
      <c r="FU195" s="115">
        <f t="shared" si="453"/>
        <v>3.7438949192563054</v>
      </c>
      <c r="FV195" s="115">
        <f t="shared" si="454"/>
        <v>3.7142614963408525</v>
      </c>
      <c r="FW195" s="115">
        <f t="shared" si="455"/>
        <v>3.7753140607164162</v>
      </c>
      <c r="FX195" s="115">
        <f t="shared" si="456"/>
        <v>4.4728391362876607</v>
      </c>
      <c r="FY195" s="90"/>
      <c r="FZ195" s="90">
        <f t="shared" si="481"/>
        <v>3.7142614963408525</v>
      </c>
      <c r="GA195" s="27"/>
      <c r="GB195" s="27"/>
      <c r="GC195" s="102"/>
      <c r="GD195" s="27"/>
      <c r="GE195" s="103"/>
      <c r="GF195" s="103"/>
      <c r="GG195" s="103"/>
      <c r="GH195" s="27"/>
      <c r="GI195" s="105"/>
      <c r="GJ195" s="105"/>
      <c r="GK195" s="105"/>
      <c r="GL195" s="27"/>
      <c r="GM195" s="27"/>
      <c r="GN195" s="27"/>
      <c r="GO195" s="27"/>
      <c r="GP195" s="27"/>
      <c r="GQ195" s="27"/>
      <c r="GR195" s="27"/>
      <c r="GS195" s="27"/>
      <c r="GT195" s="27"/>
      <c r="GU195" s="27"/>
      <c r="GV195" s="27"/>
      <c r="GW195" s="27"/>
      <c r="GX195" s="27"/>
      <c r="GY195" s="27"/>
      <c r="GZ195" s="27"/>
      <c r="HA195" s="27"/>
      <c r="HB195" s="27"/>
      <c r="HC195" s="27"/>
      <c r="HD195" s="27"/>
      <c r="HE195" s="27"/>
      <c r="HF195" s="27"/>
      <c r="HG195" s="27"/>
      <c r="HH195" s="27"/>
      <c r="HI195" s="27"/>
      <c r="HJ195" s="27"/>
      <c r="HK195" s="27"/>
      <c r="HL195" s="27"/>
      <c r="HM195" s="27"/>
      <c r="HN195" s="27"/>
      <c r="HO195" s="27"/>
      <c r="HP195" s="27"/>
      <c r="HQ195" s="27"/>
      <c r="HR195" s="27"/>
      <c r="HS195" s="27"/>
      <c r="HT195" s="27"/>
      <c r="HU195" s="27"/>
      <c r="HV195" s="27"/>
      <c r="HW195" s="27"/>
      <c r="HX195" s="27"/>
      <c r="HY195" s="27"/>
      <c r="HZ195" s="27"/>
      <c r="IA195" s="27"/>
      <c r="IB195" s="27"/>
      <c r="IC195" s="103"/>
      <c r="ID195" s="107"/>
      <c r="IE195" s="107"/>
      <c r="IF195" s="107"/>
      <c r="IG195" s="107"/>
      <c r="IH195" s="107"/>
      <c r="II195" s="107"/>
      <c r="IJ195" s="103"/>
      <c r="IK195" s="108"/>
      <c r="IL195" s="107"/>
      <c r="IM195" s="27"/>
      <c r="IN195" s="107"/>
      <c r="IO195" s="107"/>
      <c r="IP195" s="107"/>
      <c r="IQ195" s="103"/>
      <c r="IR195" s="108"/>
      <c r="IS195" s="107"/>
      <c r="IT195" s="108"/>
      <c r="IU195" s="107"/>
      <c r="IV195" s="108"/>
      <c r="IW195" s="107"/>
      <c r="IX195" s="27"/>
      <c r="IY195" s="107"/>
      <c r="IZ195" s="106"/>
      <c r="JA195" s="106"/>
      <c r="JB195" s="106"/>
      <c r="JC195" s="106"/>
      <c r="JD195" s="106"/>
      <c r="JE195" s="106"/>
      <c r="JF195" s="106"/>
      <c r="JG195" s="27"/>
      <c r="JH195" s="27"/>
      <c r="JI195" s="27"/>
      <c r="JJ195" s="27"/>
      <c r="JK195" s="27"/>
      <c r="JL195" s="27"/>
      <c r="JM195" s="27"/>
      <c r="JN195" s="27"/>
      <c r="JO195" s="27"/>
      <c r="JP195" s="27"/>
      <c r="JQ195" s="27"/>
      <c r="JR195" s="27"/>
      <c r="JS195" s="27"/>
      <c r="JT195" s="27"/>
      <c r="JU195" s="27"/>
      <c r="JV195" s="27"/>
      <c r="JW195" s="27"/>
      <c r="JX195" s="27"/>
      <c r="JY195" s="27"/>
      <c r="JZ195" s="27"/>
      <c r="KA195" s="27"/>
      <c r="KB195" s="27"/>
      <c r="KC195" s="27"/>
      <c r="KD195" s="27"/>
      <c r="KE195" s="27"/>
      <c r="KF195" s="27"/>
      <c r="KG195" s="27"/>
      <c r="KH195" s="27"/>
      <c r="KI195" s="27"/>
      <c r="KJ195" s="27"/>
      <c r="KK195" s="27"/>
      <c r="KL195" s="27"/>
      <c r="KM195" s="27"/>
      <c r="KN195" s="27"/>
      <c r="KO195" s="27"/>
      <c r="KP195" s="27"/>
      <c r="KQ195" s="27"/>
      <c r="KR195" s="27"/>
      <c r="KS195" s="27"/>
      <c r="KT195" s="27"/>
      <c r="KU195" s="27"/>
      <c r="KV195" s="27"/>
      <c r="KW195" s="27"/>
      <c r="KX195" s="27"/>
      <c r="KY195" s="27"/>
      <c r="KZ195" s="27"/>
      <c r="LA195" s="27"/>
      <c r="LB195" s="27"/>
      <c r="LC195" s="27"/>
      <c r="LD195" s="27"/>
      <c r="LE195" s="27"/>
    </row>
    <row r="196" spans="1:318" s="122" customFormat="1" ht="13.8" x14ac:dyDescent="0.3">
      <c r="E196" s="96"/>
      <c r="H196" s="96"/>
      <c r="I196" s="96"/>
      <c r="J196" s="96"/>
      <c r="K196" s="96"/>
      <c r="L196" s="27"/>
      <c r="M196" s="100"/>
      <c r="N196" s="100"/>
      <c r="O196" s="100"/>
      <c r="P196" s="100"/>
      <c r="Q196" s="100"/>
      <c r="R196" s="100"/>
      <c r="S196" s="101"/>
      <c r="T196" s="100"/>
      <c r="U196" s="27"/>
      <c r="X196" s="118">
        <f t="shared" si="482"/>
        <v>31.588152109649901</v>
      </c>
      <c r="Y196" s="118">
        <v>10</v>
      </c>
      <c r="Z196" s="40">
        <v>1.7999999999999999E-2</v>
      </c>
      <c r="AA196" s="40">
        <v>10000000</v>
      </c>
      <c r="AB196" s="40">
        <v>10000000</v>
      </c>
      <c r="AC196" s="98">
        <v>3900000</v>
      </c>
      <c r="AD196" s="42">
        <v>0.33</v>
      </c>
      <c r="AE196" s="42">
        <v>0.33</v>
      </c>
      <c r="AF196" s="41">
        <v>1.7999999999999999E-2</v>
      </c>
      <c r="AG196" s="40">
        <v>10000000</v>
      </c>
      <c r="AH196" s="40">
        <v>10000000</v>
      </c>
      <c r="AI196" s="98">
        <v>3900000</v>
      </c>
      <c r="AJ196" s="42">
        <v>0.33</v>
      </c>
      <c r="AK196" s="42">
        <v>0.33</v>
      </c>
      <c r="AL196" s="42">
        <f>AL157</f>
        <v>0.2006</v>
      </c>
      <c r="AM196" s="40">
        <v>6000</v>
      </c>
      <c r="AN196" s="40">
        <f>AN157</f>
        <v>10000</v>
      </c>
      <c r="AO196" s="40">
        <f>AO157</f>
        <v>10000</v>
      </c>
      <c r="AP196" s="42">
        <v>0.03</v>
      </c>
      <c r="AQ196" s="42">
        <v>0.03</v>
      </c>
      <c r="AR196" s="4">
        <f t="shared" si="457"/>
        <v>0.21860000000000002</v>
      </c>
      <c r="AS196" s="11">
        <f t="shared" si="458"/>
        <v>3.1588152109649901</v>
      </c>
      <c r="AT196" s="15">
        <f t="shared" si="459"/>
        <v>4826.322971608126</v>
      </c>
      <c r="AU196" s="19">
        <f t="shared" si="460"/>
        <v>0.19996166295283049</v>
      </c>
      <c r="AV196" s="13">
        <f t="shared" si="461"/>
        <v>0.5</v>
      </c>
      <c r="AW196" s="11">
        <f t="shared" si="462"/>
        <v>1</v>
      </c>
      <c r="AX196" s="11">
        <f t="shared" si="463"/>
        <v>0.8911</v>
      </c>
      <c r="AY196" s="11">
        <f t="shared" si="464"/>
        <v>201997.53114128605</v>
      </c>
      <c r="AZ196" s="11">
        <f t="shared" si="465"/>
        <v>1</v>
      </c>
      <c r="BA196" s="11">
        <f t="shared" si="466"/>
        <v>0.34752899999999998</v>
      </c>
      <c r="BB196" s="11">
        <f t="shared" si="467"/>
        <v>1.025058</v>
      </c>
      <c r="BC196" s="11">
        <f t="shared" si="468"/>
        <v>0.99909999999999999</v>
      </c>
      <c r="BD196" s="11">
        <f t="shared" si="469"/>
        <v>0.8911</v>
      </c>
      <c r="BE196" s="11">
        <f t="shared" si="470"/>
        <v>201997.53114128605</v>
      </c>
      <c r="BF196" s="11">
        <f t="shared" si="471"/>
        <v>1</v>
      </c>
      <c r="BG196" s="11">
        <f t="shared" si="472"/>
        <v>0.34752899999999998</v>
      </c>
      <c r="BH196" s="11">
        <f t="shared" si="473"/>
        <v>1.025058</v>
      </c>
      <c r="BI196" s="121">
        <f t="shared" si="364"/>
        <v>39.912454148095179</v>
      </c>
      <c r="BJ196" s="121">
        <f>16*X196^2/(3*(BJ159^2+1)*Y196^2)</f>
        <v>10.643321106158714</v>
      </c>
      <c r="BK196" s="121">
        <f>16*X196^2/(3*(BK159^2+1)*Y196^2)</f>
        <v>5.321660553079357</v>
      </c>
      <c r="BL196" s="121">
        <f>16*X196^2/(3*(BL159^2+1)*Y196^2)</f>
        <v>3.1303885606349162</v>
      </c>
      <c r="BM196" s="121">
        <f>16*X196^2/(3*(BM159^2+1)*Y196^2)</f>
        <v>2.0467925204151376</v>
      </c>
      <c r="BN196" s="121">
        <f>16*X196^2/(3*(BN159^2+1)*Y196^2)</f>
        <v>1.4382866359673938</v>
      </c>
      <c r="BO196" s="121">
        <f>16*X196^2/(3*(BO159^2+1)*Y196^2)</f>
        <v>1.0643321106158714</v>
      </c>
      <c r="BP196" s="121">
        <f>16*X196^2/(3*(BP159^2+1)*Y196^2)</f>
        <v>0.81871700816605497</v>
      </c>
      <c r="BQ196" s="121">
        <f t="shared" si="474"/>
        <v>1.3333333333333333</v>
      </c>
      <c r="BR196" s="121">
        <f t="shared" si="474"/>
        <v>1.3333333333333333</v>
      </c>
      <c r="BS196" s="121">
        <f t="shared" si="474"/>
        <v>1.3333333333333333</v>
      </c>
      <c r="BT196" s="121">
        <f t="shared" si="474"/>
        <v>1.3333333333333333</v>
      </c>
      <c r="BU196" s="121">
        <f t="shared" si="474"/>
        <v>1.3333333333333333</v>
      </c>
      <c r="BV196" s="121">
        <f t="shared" si="474"/>
        <v>1.3333333333333333</v>
      </c>
      <c r="BW196" s="121">
        <f t="shared" si="474"/>
        <v>1.3333333333333333</v>
      </c>
      <c r="BX196" s="121">
        <f t="shared" si="474"/>
        <v>1.3333333333333333</v>
      </c>
      <c r="BY196" s="121">
        <f t="shared" si="475"/>
        <v>0.40087737879089047</v>
      </c>
      <c r="BZ196" s="121">
        <f>(BZ159^4+6*BZ159^2+1)/(BZ159^2+1)*(Y196^2/X196^2)</f>
        <v>0.8217986265213254</v>
      </c>
      <c r="CA196" s="121">
        <f>(CA159^4+6*CA159^2+1)/(CA159^2+1)*(Y196^2/X196^2)</f>
        <v>1.3629830878890277</v>
      </c>
      <c r="CB196" s="121">
        <f>(CB159^4+6*CB159^2+1)/(CB159^2+1)*(Y196^2/X196^2)</f>
        <v>2.081025216370358</v>
      </c>
      <c r="CC196" s="121">
        <f>(CC159^4+6*CC159^2+1)/(CC159^2+1)*(Y196^2/X196^2)</f>
        <v>2.9911619802089522</v>
      </c>
      <c r="CD196" s="121">
        <f>(CD159^4+6*CD159^2+1)/(CD159^2+1)*(Y196^2/X196^2)</f>
        <v>4.0981586088555222</v>
      </c>
      <c r="CE196" s="121">
        <f>(CE159^4+6*CE159^2+1)/(CE159^2+1)*(Y196^2/X196^2)</f>
        <v>5.4038270661012033</v>
      </c>
      <c r="CF196" s="121">
        <f>(CF159^4+6*CF159^2+1)/(CF159^2+1)*(Y196^2/X196^2)</f>
        <v>6.9089674398537699</v>
      </c>
      <c r="CG196" s="121">
        <f t="shared" si="476"/>
        <v>9.9781135370237948</v>
      </c>
      <c r="CH196" s="121">
        <f t="shared" si="366"/>
        <v>2.6608302765396785</v>
      </c>
      <c r="CI196" s="121">
        <f t="shared" si="367"/>
        <v>1.3304151382698393</v>
      </c>
      <c r="CJ196" s="121">
        <f t="shared" si="368"/>
        <v>0.78259714015872905</v>
      </c>
      <c r="CK196" s="121">
        <f t="shared" si="369"/>
        <v>0.5116981301037844</v>
      </c>
      <c r="CL196" s="121">
        <f t="shared" si="370"/>
        <v>0.35957165899184845</v>
      </c>
      <c r="CM196" s="121">
        <f t="shared" si="371"/>
        <v>0.26608302765396785</v>
      </c>
      <c r="CN196" s="121">
        <f t="shared" ref="CN196:CN199" si="483">BP196</f>
        <v>0.81871700816605497</v>
      </c>
      <c r="CO196" s="95">
        <f t="shared" si="373"/>
        <v>4.9106882169821633</v>
      </c>
      <c r="CP196" s="95">
        <f t="shared" si="374"/>
        <v>5.4593162697385997</v>
      </c>
      <c r="CQ196" s="95">
        <f t="shared" si="375"/>
        <v>6.1746463743235758</v>
      </c>
      <c r="CR196" s="95">
        <f t="shared" si="376"/>
        <v>7.1364924033090897</v>
      </c>
      <c r="CS196" s="95">
        <f t="shared" si="377"/>
        <v>8.3600913249387787</v>
      </c>
      <c r="CT196" s="95">
        <f t="shared" si="378"/>
        <v>9.8502083686633508</v>
      </c>
      <c r="CU196" s="95">
        <f t="shared" si="379"/>
        <v>11.608655498273945</v>
      </c>
      <c r="CV196" s="95">
        <f t="shared" si="380"/>
        <v>8.9383127803099107</v>
      </c>
      <c r="CW196" s="95">
        <f t="shared" si="381"/>
        <v>4.9106882169821633</v>
      </c>
      <c r="CX196" s="95">
        <f t="shared" si="382"/>
        <v>5.4593162697385997</v>
      </c>
      <c r="CY196" s="95">
        <f t="shared" si="383"/>
        <v>6.1746463743235758</v>
      </c>
      <c r="CZ196" s="95">
        <f t="shared" si="384"/>
        <v>7.1364924033090897</v>
      </c>
      <c r="DA196" s="95">
        <f t="shared" si="385"/>
        <v>8.3600913249387787</v>
      </c>
      <c r="DB196" s="95">
        <f t="shared" si="386"/>
        <v>9.8502083686633508</v>
      </c>
      <c r="DC196" s="95">
        <f t="shared" si="387"/>
        <v>11.608655498273945</v>
      </c>
      <c r="DD196" s="95">
        <f t="shared" si="388"/>
        <v>8.9383127803099107</v>
      </c>
      <c r="DE196" s="13">
        <f t="shared" si="477"/>
        <v>43.046819526886068</v>
      </c>
      <c r="DF196" s="13">
        <f t="shared" si="478"/>
        <v>14.198607732680038</v>
      </c>
      <c r="DG196" s="13">
        <f t="shared" si="479"/>
        <v>9.4181316409683848</v>
      </c>
      <c r="DH196" s="13">
        <f t="shared" si="480"/>
        <v>7.9449017770052741</v>
      </c>
      <c r="DI196" s="13">
        <f t="shared" si="389"/>
        <v>7.7714425006240901</v>
      </c>
      <c r="DJ196" s="13">
        <f t="shared" si="390"/>
        <v>8.2699332448229157</v>
      </c>
      <c r="DK196" s="13">
        <f t="shared" si="391"/>
        <v>9.2016471767170742</v>
      </c>
      <c r="DL196" s="13">
        <f t="shared" si="392"/>
        <v>10.461172448019825</v>
      </c>
      <c r="DM196" s="95">
        <f t="shared" si="393"/>
        <v>43.046819526886068</v>
      </c>
      <c r="DN196" s="95">
        <f t="shared" si="394"/>
        <v>14.198607732680038</v>
      </c>
      <c r="DO196" s="95">
        <f t="shared" si="395"/>
        <v>9.4181316409683848</v>
      </c>
      <c r="DP196" s="95">
        <f t="shared" si="396"/>
        <v>7.9449017770052741</v>
      </c>
      <c r="DQ196" s="95">
        <f t="shared" si="397"/>
        <v>7.7714425006240901</v>
      </c>
      <c r="DR196" s="95">
        <f t="shared" si="398"/>
        <v>8.2699332448229157</v>
      </c>
      <c r="DS196" s="95">
        <f t="shared" si="399"/>
        <v>9.2016471767170742</v>
      </c>
      <c r="DT196" s="95">
        <f t="shared" si="400"/>
        <v>10.461172448019825</v>
      </c>
      <c r="DU196" s="95">
        <f t="shared" si="401"/>
        <v>34.078701696276248</v>
      </c>
      <c r="DV196" s="95">
        <f t="shared" si="402"/>
        <v>13.457914767438078</v>
      </c>
      <c r="DW196" s="95">
        <f t="shared" si="403"/>
        <v>9.7494426665361331</v>
      </c>
      <c r="DX196" s="95">
        <f t="shared" si="404"/>
        <v>8.3278733963970577</v>
      </c>
      <c r="DY196" s="95">
        <f t="shared" si="405"/>
        <v>7.8553676613050003</v>
      </c>
      <c r="DZ196" s="95">
        <f t="shared" si="406"/>
        <v>7.8583931051757077</v>
      </c>
      <c r="EA196" s="95">
        <f t="shared" si="407"/>
        <v>8.1472631607004082</v>
      </c>
      <c r="EB196" s="95">
        <f t="shared" si="408"/>
        <v>8.6359143899216093</v>
      </c>
      <c r="EC196" s="95">
        <f t="shared" si="409"/>
        <v>34.078701696276248</v>
      </c>
      <c r="ED196" s="95">
        <f t="shared" si="410"/>
        <v>13.457914767438078</v>
      </c>
      <c r="EE196" s="95">
        <f t="shared" si="411"/>
        <v>9.7494426665361349</v>
      </c>
      <c r="EF196" s="95">
        <f t="shared" si="412"/>
        <v>8.3278733963970577</v>
      </c>
      <c r="EG196" s="95">
        <f t="shared" si="413"/>
        <v>7.8553676613049994</v>
      </c>
      <c r="EH196" s="95">
        <f t="shared" si="414"/>
        <v>7.8583931051757077</v>
      </c>
      <c r="EI196" s="95">
        <f t="shared" si="415"/>
        <v>8.1472631607004082</v>
      </c>
      <c r="EJ196" s="95">
        <f t="shared" si="416"/>
        <v>8.6359143899216093</v>
      </c>
      <c r="EK196" s="95">
        <f t="shared" si="417"/>
        <v>34.078701696276248</v>
      </c>
      <c r="EL196" s="95">
        <f t="shared" si="418"/>
        <v>13.457914767438078</v>
      </c>
      <c r="EM196" s="95">
        <f t="shared" si="419"/>
        <v>9.7494426665361349</v>
      </c>
      <c r="EN196" s="95">
        <f t="shared" si="420"/>
        <v>8.3278733963970577</v>
      </c>
      <c r="EO196" s="95">
        <f t="shared" si="421"/>
        <v>7.8553676613049994</v>
      </c>
      <c r="EP196" s="95">
        <f t="shared" si="422"/>
        <v>7.8583931051757077</v>
      </c>
      <c r="EQ196" s="95">
        <f t="shared" si="423"/>
        <v>8.1472631607004082</v>
      </c>
      <c r="ER196" s="95">
        <f t="shared" si="424"/>
        <v>8.6359143899216093</v>
      </c>
      <c r="ES196" s="95">
        <f t="shared" si="425"/>
        <v>1</v>
      </c>
      <c r="ET196" s="95">
        <f t="shared" si="426"/>
        <v>1</v>
      </c>
      <c r="EU196" s="95">
        <f t="shared" si="427"/>
        <v>1</v>
      </c>
      <c r="EV196" s="95">
        <f t="shared" si="428"/>
        <v>1</v>
      </c>
      <c r="EW196" s="95">
        <f t="shared" si="429"/>
        <v>1</v>
      </c>
      <c r="EX196" s="95">
        <f t="shared" si="430"/>
        <v>1</v>
      </c>
      <c r="EY196" s="95">
        <f t="shared" si="431"/>
        <v>1</v>
      </c>
      <c r="EZ196" s="95">
        <f t="shared" si="432"/>
        <v>1</v>
      </c>
      <c r="FA196" s="95">
        <f t="shared" si="433"/>
        <v>1</v>
      </c>
      <c r="FB196" s="95">
        <f t="shared" si="434"/>
        <v>1</v>
      </c>
      <c r="FC196" s="95">
        <f t="shared" si="435"/>
        <v>0.99999999999999989</v>
      </c>
      <c r="FD196" s="95">
        <f t="shared" si="436"/>
        <v>1</v>
      </c>
      <c r="FE196" s="95">
        <f t="shared" si="437"/>
        <v>1</v>
      </c>
      <c r="FF196" s="95">
        <f t="shared" si="438"/>
        <v>1</v>
      </c>
      <c r="FG196" s="95">
        <f t="shared" si="439"/>
        <v>1</v>
      </c>
      <c r="FH196" s="95">
        <f t="shared" si="440"/>
        <v>1</v>
      </c>
      <c r="FI196" s="95">
        <f t="shared" si="441"/>
        <v>1</v>
      </c>
      <c r="FJ196" s="95">
        <f t="shared" si="442"/>
        <v>1</v>
      </c>
      <c r="FK196" s="95">
        <f t="shared" si="443"/>
        <v>1</v>
      </c>
      <c r="FL196" s="95">
        <f t="shared" si="444"/>
        <v>1</v>
      </c>
      <c r="FM196" s="95">
        <f t="shared" si="445"/>
        <v>1</v>
      </c>
      <c r="FN196" s="95">
        <f t="shared" si="446"/>
        <v>1</v>
      </c>
      <c r="FO196" s="95">
        <f t="shared" si="447"/>
        <v>1</v>
      </c>
      <c r="FP196" s="95">
        <f t="shared" si="448"/>
        <v>1</v>
      </c>
      <c r="FQ196" s="115">
        <f t="shared" si="449"/>
        <v>23.858358909421518</v>
      </c>
      <c r="FR196" s="115">
        <f t="shared" si="450"/>
        <v>7.8037982004797515</v>
      </c>
      <c r="FS196" s="115">
        <f t="shared" si="451"/>
        <v>5.0769332286966646</v>
      </c>
      <c r="FT196" s="115">
        <f t="shared" si="452"/>
        <v>4.1149706521937945</v>
      </c>
      <c r="FU196" s="115">
        <f t="shared" si="453"/>
        <v>3.7777644374406258</v>
      </c>
      <c r="FV196" s="115">
        <f t="shared" si="454"/>
        <v>3.6975046592191476</v>
      </c>
      <c r="FW196" s="115">
        <f t="shared" si="455"/>
        <v>3.7296536897671659</v>
      </c>
      <c r="FX196" s="115">
        <f t="shared" si="456"/>
        <v>4.4552427600681392</v>
      </c>
      <c r="FY196" s="90"/>
      <c r="FZ196" s="90">
        <f t="shared" si="481"/>
        <v>3.6975046592191476</v>
      </c>
      <c r="GA196" s="27"/>
      <c r="GB196" s="27"/>
      <c r="GC196" s="102"/>
      <c r="GD196" s="27"/>
      <c r="GE196" s="103"/>
      <c r="GF196" s="103"/>
      <c r="GG196" s="103"/>
      <c r="GH196" s="27"/>
      <c r="GI196" s="105"/>
      <c r="GJ196" s="105"/>
      <c r="GK196" s="105"/>
      <c r="GL196" s="27"/>
      <c r="GM196" s="27"/>
      <c r="GN196" s="27"/>
      <c r="GO196" s="27"/>
      <c r="GP196" s="27"/>
      <c r="GQ196" s="27"/>
      <c r="GR196" s="27"/>
      <c r="GS196" s="27"/>
      <c r="GT196" s="27"/>
      <c r="GU196" s="27"/>
      <c r="GV196" s="27"/>
      <c r="GW196" s="27"/>
      <c r="GX196" s="27"/>
      <c r="GY196" s="27"/>
      <c r="GZ196" s="27"/>
      <c r="HA196" s="27"/>
      <c r="HB196" s="27"/>
      <c r="HC196" s="27"/>
      <c r="HD196" s="27"/>
      <c r="HE196" s="27"/>
      <c r="HF196" s="27"/>
      <c r="HG196" s="27"/>
      <c r="HH196" s="27"/>
      <c r="HI196" s="27"/>
      <c r="HJ196" s="27"/>
      <c r="HK196" s="27"/>
      <c r="HL196" s="27"/>
      <c r="HM196" s="27"/>
      <c r="HN196" s="27"/>
      <c r="HO196" s="27"/>
      <c r="HP196" s="27"/>
      <c r="HQ196" s="27"/>
      <c r="HR196" s="27"/>
      <c r="HS196" s="27"/>
      <c r="HT196" s="27"/>
      <c r="HU196" s="27"/>
      <c r="HV196" s="27"/>
      <c r="HW196" s="27"/>
      <c r="HX196" s="27"/>
      <c r="HY196" s="27"/>
      <c r="HZ196" s="27"/>
      <c r="IA196" s="27"/>
      <c r="IB196" s="27"/>
      <c r="IC196" s="103"/>
      <c r="ID196" s="27"/>
      <c r="IE196" s="107"/>
      <c r="IF196" s="27"/>
      <c r="IG196" s="107"/>
      <c r="IH196" s="107"/>
      <c r="II196" s="107"/>
      <c r="IJ196" s="103"/>
      <c r="IK196" s="27"/>
      <c r="IL196" s="107"/>
      <c r="IM196" s="27"/>
      <c r="IN196" s="107"/>
      <c r="IO196" s="27"/>
      <c r="IP196" s="107"/>
      <c r="IQ196" s="103"/>
      <c r="IR196" s="108"/>
      <c r="IS196" s="107"/>
      <c r="IT196" s="107"/>
      <c r="IU196" s="107"/>
      <c r="IV196" s="107"/>
      <c r="IW196" s="107"/>
      <c r="IX196" s="27"/>
      <c r="IY196" s="107"/>
      <c r="IZ196" s="106"/>
      <c r="JA196" s="106"/>
      <c r="JB196" s="106"/>
      <c r="JC196" s="106"/>
      <c r="JD196" s="106"/>
      <c r="JE196" s="106"/>
      <c r="JF196" s="106"/>
      <c r="JG196" s="27"/>
      <c r="JH196" s="27"/>
      <c r="JI196" s="27"/>
      <c r="JJ196" s="27"/>
      <c r="JK196" s="27"/>
      <c r="JL196" s="27"/>
      <c r="JM196" s="27"/>
      <c r="JN196" s="27"/>
      <c r="JO196" s="27"/>
      <c r="JP196" s="27"/>
      <c r="JQ196" s="27"/>
      <c r="JR196" s="27"/>
      <c r="JS196" s="27"/>
      <c r="JT196" s="27"/>
      <c r="JU196" s="27"/>
      <c r="JV196" s="27"/>
      <c r="JW196" s="27"/>
      <c r="JX196" s="27"/>
      <c r="JY196" s="27"/>
      <c r="JZ196" s="27"/>
      <c r="KA196" s="27"/>
      <c r="KB196" s="27"/>
      <c r="KC196" s="27"/>
      <c r="KD196" s="27"/>
      <c r="KE196" s="27"/>
      <c r="KF196" s="27"/>
      <c r="KG196" s="27"/>
      <c r="KH196" s="27"/>
      <c r="KI196" s="27"/>
      <c r="KJ196" s="27"/>
      <c r="KK196" s="27"/>
      <c r="KL196" s="27"/>
      <c r="KM196" s="27"/>
      <c r="KN196" s="27"/>
      <c r="KO196" s="27"/>
      <c r="KP196" s="27"/>
      <c r="KQ196" s="27"/>
      <c r="KR196" s="27"/>
      <c r="KS196" s="27"/>
      <c r="KT196" s="27"/>
      <c r="KU196" s="27"/>
      <c r="KV196" s="27"/>
      <c r="KW196" s="27"/>
      <c r="KX196" s="27"/>
      <c r="KY196" s="27"/>
      <c r="KZ196" s="27"/>
      <c r="LA196" s="27"/>
      <c r="LB196" s="27"/>
      <c r="LC196" s="27"/>
      <c r="LD196" s="27"/>
      <c r="LE196" s="27"/>
    </row>
    <row r="197" spans="1:318" s="122" customFormat="1" ht="13.8" x14ac:dyDescent="0.3">
      <c r="E197" s="96"/>
      <c r="H197" s="96"/>
      <c r="I197" s="96"/>
      <c r="J197" s="96"/>
      <c r="K197" s="96"/>
      <c r="L197" s="27"/>
      <c r="M197" s="100"/>
      <c r="N197" s="100"/>
      <c r="O197" s="100"/>
      <c r="P197" s="100"/>
      <c r="Q197" s="100"/>
      <c r="R197" s="100"/>
      <c r="S197" s="101"/>
      <c r="T197" s="100"/>
      <c r="U197" s="27"/>
      <c r="X197" s="118">
        <f t="shared" si="482"/>
        <v>33.799322757325399</v>
      </c>
      <c r="Y197" s="118">
        <v>10</v>
      </c>
      <c r="Z197" s="40">
        <v>1.7999999999999999E-2</v>
      </c>
      <c r="AA197" s="40">
        <v>10000000</v>
      </c>
      <c r="AB197" s="40">
        <v>10000000</v>
      </c>
      <c r="AC197" s="98">
        <v>3900000</v>
      </c>
      <c r="AD197" s="42">
        <v>0.33</v>
      </c>
      <c r="AE197" s="42">
        <v>0.33</v>
      </c>
      <c r="AF197" s="41">
        <v>1.7999999999999999E-2</v>
      </c>
      <c r="AG197" s="40">
        <v>10000000</v>
      </c>
      <c r="AH197" s="40">
        <v>10000000</v>
      </c>
      <c r="AI197" s="98">
        <v>3900000</v>
      </c>
      <c r="AJ197" s="42">
        <v>0.33</v>
      </c>
      <c r="AK197" s="42">
        <v>0.33</v>
      </c>
      <c r="AL197" s="42">
        <f>AL157</f>
        <v>0.2006</v>
      </c>
      <c r="AM197" s="40">
        <v>6000</v>
      </c>
      <c r="AN197" s="40">
        <f>AN157</f>
        <v>10000</v>
      </c>
      <c r="AO197" s="40">
        <f>AO157</f>
        <v>10000</v>
      </c>
      <c r="AP197" s="42">
        <v>0.03</v>
      </c>
      <c r="AQ197" s="42">
        <v>0.03</v>
      </c>
      <c r="AR197" s="4">
        <f t="shared" si="457"/>
        <v>0.21860000000000002</v>
      </c>
      <c r="AS197" s="11">
        <f t="shared" si="458"/>
        <v>3.3799322757325401</v>
      </c>
      <c r="AT197" s="15">
        <f t="shared" si="459"/>
        <v>4826.322971608126</v>
      </c>
      <c r="AU197" s="19">
        <f t="shared" si="460"/>
        <v>0.19996166295283049</v>
      </c>
      <c r="AV197" s="13">
        <f t="shared" si="461"/>
        <v>0.5</v>
      </c>
      <c r="AW197" s="11">
        <f t="shared" si="462"/>
        <v>1</v>
      </c>
      <c r="AX197" s="11">
        <f t="shared" si="463"/>
        <v>0.8911</v>
      </c>
      <c r="AY197" s="11">
        <f t="shared" si="464"/>
        <v>201997.53114128605</v>
      </c>
      <c r="AZ197" s="11">
        <f t="shared" si="465"/>
        <v>1</v>
      </c>
      <c r="BA197" s="11">
        <f t="shared" si="466"/>
        <v>0.34752899999999998</v>
      </c>
      <c r="BB197" s="11">
        <f t="shared" si="467"/>
        <v>1.025058</v>
      </c>
      <c r="BC197" s="11">
        <f t="shared" si="468"/>
        <v>0.99909999999999999</v>
      </c>
      <c r="BD197" s="11">
        <f t="shared" si="469"/>
        <v>0.8911</v>
      </c>
      <c r="BE197" s="11">
        <f t="shared" si="470"/>
        <v>201997.53114128605</v>
      </c>
      <c r="BF197" s="11">
        <f t="shared" si="471"/>
        <v>1</v>
      </c>
      <c r="BG197" s="11">
        <f t="shared" si="472"/>
        <v>0.34752899999999998</v>
      </c>
      <c r="BH197" s="11">
        <f t="shared" si="473"/>
        <v>1.025058</v>
      </c>
      <c r="BI197" s="121">
        <f t="shared" si="364"/>
        <v>45.695768754154187</v>
      </c>
      <c r="BJ197" s="121">
        <f>16*X197^2/(3*(BJ159^2+1)*Y197^2)</f>
        <v>12.185538334441116</v>
      </c>
      <c r="BK197" s="121">
        <f>16*X197^2/(3*(BK159^2+1)*Y197^2)</f>
        <v>6.0927691672205579</v>
      </c>
      <c r="BL197" s="121">
        <f>16*X197^2/(3*(BL159^2+1)*Y197^2)</f>
        <v>3.5839818630709166</v>
      </c>
      <c r="BM197" s="121">
        <f>16*X197^2/(3*(BM159^2+1)*Y197^2)</f>
        <v>2.3433727566232916</v>
      </c>
      <c r="BN197" s="121">
        <f>16*X197^2/(3*(BN159^2+1)*Y197^2)</f>
        <v>1.6466943695190699</v>
      </c>
      <c r="BO197" s="121">
        <f>16*X197^2/(3*(BO159^2+1)*Y197^2)</f>
        <v>1.2185538334441117</v>
      </c>
      <c r="BP197" s="121">
        <f>16*X197^2/(3*(BP159^2+1)*Y197^2)</f>
        <v>0.9373491026493167</v>
      </c>
      <c r="BQ197" s="121">
        <f t="shared" si="474"/>
        <v>1.3333333333333333</v>
      </c>
      <c r="BR197" s="121">
        <f t="shared" si="474"/>
        <v>1.3333333333333333</v>
      </c>
      <c r="BS197" s="121">
        <f t="shared" si="474"/>
        <v>1.3333333333333333</v>
      </c>
      <c r="BT197" s="121">
        <f t="shared" si="474"/>
        <v>1.3333333333333333</v>
      </c>
      <c r="BU197" s="121">
        <f t="shared" si="474"/>
        <v>1.3333333333333333</v>
      </c>
      <c r="BV197" s="121">
        <f t="shared" si="474"/>
        <v>1.3333333333333333</v>
      </c>
      <c r="BW197" s="121">
        <f t="shared" si="474"/>
        <v>1.3333333333333333</v>
      </c>
      <c r="BX197" s="121">
        <f t="shared" si="474"/>
        <v>1.3333333333333333</v>
      </c>
      <c r="BY197" s="121">
        <f t="shared" si="475"/>
        <v>0.35014182792461379</v>
      </c>
      <c r="BZ197" s="121">
        <f>(BZ159^4+6*BZ159^2+1)/(BZ159^2+1)*(Y197^2/X197^2)</f>
        <v>0.71779074724545822</v>
      </c>
      <c r="CA197" s="121">
        <f>(CA159^4+6*CA159^2+1)/(CA159^2+1)*(Y197^2/X197^2)</f>
        <v>1.1904822149436869</v>
      </c>
      <c r="CB197" s="121">
        <f>(CB159^4+6*CB159^2+1)/(CB159^2+1)*(Y197^2/X197^2)</f>
        <v>1.81764801849101</v>
      </c>
      <c r="CC197" s="121">
        <f>(CC159^4+6*CC159^2+1)/(CC159^2+1)*(Y197^2/X197^2)</f>
        <v>2.6125967160528876</v>
      </c>
      <c r="CD197" s="121">
        <f>(CD159^4+6*CD159^2+1)/(CD159^2+1)*(Y197^2/X197^2)</f>
        <v>3.5794904435806805</v>
      </c>
      <c r="CE197" s="121">
        <f>(CE159^4+6*CE159^2+1)/(CE159^2+1)*(Y197^2/X197^2)</f>
        <v>4.7199118404237943</v>
      </c>
      <c r="CF197" s="121">
        <f>(CF159^4+6*CF159^2+1)/(CF159^2+1)*(Y197^2/X197^2)</f>
        <v>6.0345597343469013</v>
      </c>
      <c r="CG197" s="121">
        <f t="shared" si="476"/>
        <v>11.423942188538547</v>
      </c>
      <c r="CH197" s="121">
        <f t="shared" si="366"/>
        <v>3.046384583610279</v>
      </c>
      <c r="CI197" s="121">
        <f t="shared" si="367"/>
        <v>1.5231922918051395</v>
      </c>
      <c r="CJ197" s="121">
        <f t="shared" si="368"/>
        <v>0.89599546576772915</v>
      </c>
      <c r="CK197" s="121">
        <f t="shared" si="369"/>
        <v>0.5858431891558229</v>
      </c>
      <c r="CL197" s="121">
        <f t="shared" si="370"/>
        <v>0.41167359237976747</v>
      </c>
      <c r="CM197" s="121">
        <f t="shared" si="371"/>
        <v>0.30463845836102793</v>
      </c>
      <c r="CN197" s="121">
        <f t="shared" si="483"/>
        <v>0.9373491026493167</v>
      </c>
      <c r="CO197" s="95">
        <f t="shared" si="373"/>
        <v>4.8540753076968848</v>
      </c>
      <c r="CP197" s="95">
        <f t="shared" si="374"/>
        <v>5.3332682963914744</v>
      </c>
      <c r="CQ197" s="95">
        <f t="shared" si="375"/>
        <v>5.9580653132357195</v>
      </c>
      <c r="CR197" s="95">
        <f t="shared" si="376"/>
        <v>6.7981788855874656</v>
      </c>
      <c r="CS197" s="95">
        <f t="shared" si="377"/>
        <v>7.8669175716121735</v>
      </c>
      <c r="CT197" s="95">
        <f t="shared" si="378"/>
        <v>9.1684435072612018</v>
      </c>
      <c r="CU197" s="95">
        <f t="shared" si="379"/>
        <v>10.704339331883958</v>
      </c>
      <c r="CV197" s="95">
        <f t="shared" si="380"/>
        <v>7.9922747690714546</v>
      </c>
      <c r="CW197" s="95">
        <f t="shared" si="381"/>
        <v>4.8540753076968848</v>
      </c>
      <c r="CX197" s="95">
        <f t="shared" si="382"/>
        <v>5.3332682963914744</v>
      </c>
      <c r="CY197" s="95">
        <f t="shared" si="383"/>
        <v>5.9580653132357195</v>
      </c>
      <c r="CZ197" s="95">
        <f t="shared" si="384"/>
        <v>6.7981788855874656</v>
      </c>
      <c r="DA197" s="95">
        <f t="shared" si="385"/>
        <v>7.8669175716121735</v>
      </c>
      <c r="DB197" s="95">
        <f t="shared" si="386"/>
        <v>9.1684435072612018</v>
      </c>
      <c r="DC197" s="95">
        <f t="shared" si="387"/>
        <v>10.704339331883958</v>
      </c>
      <c r="DD197" s="95">
        <f t="shared" si="388"/>
        <v>7.9922747690714546</v>
      </c>
      <c r="DE197" s="13">
        <f t="shared" si="477"/>
        <v>48.779398582078805</v>
      </c>
      <c r="DF197" s="13">
        <f t="shared" si="478"/>
        <v>15.636817081686573</v>
      </c>
      <c r="DG197" s="13">
        <f t="shared" si="479"/>
        <v>10.016739382164245</v>
      </c>
      <c r="DH197" s="13">
        <f t="shared" si="480"/>
        <v>8.1351178815619267</v>
      </c>
      <c r="DI197" s="13">
        <f t="shared" si="389"/>
        <v>7.68945747267618</v>
      </c>
      <c r="DJ197" s="13">
        <f t="shared" si="390"/>
        <v>7.9596728130997505</v>
      </c>
      <c r="DK197" s="13">
        <f t="shared" si="391"/>
        <v>8.6719536738679057</v>
      </c>
      <c r="DL197" s="13">
        <f t="shared" si="392"/>
        <v>9.7053968369962185</v>
      </c>
      <c r="DM197" s="95">
        <f t="shared" si="393"/>
        <v>48.779398582078805</v>
      </c>
      <c r="DN197" s="95">
        <f t="shared" si="394"/>
        <v>15.636817081686573</v>
      </c>
      <c r="DO197" s="95">
        <f t="shared" si="395"/>
        <v>10.016739382164245</v>
      </c>
      <c r="DP197" s="95">
        <f t="shared" si="396"/>
        <v>8.1351178815619267</v>
      </c>
      <c r="DQ197" s="95">
        <f t="shared" si="397"/>
        <v>7.68945747267618</v>
      </c>
      <c r="DR197" s="95">
        <f t="shared" si="398"/>
        <v>7.9596728130997505</v>
      </c>
      <c r="DS197" s="95">
        <f t="shared" si="399"/>
        <v>8.6719536738679057</v>
      </c>
      <c r="DT197" s="95">
        <f t="shared" si="400"/>
        <v>9.7053968369962185</v>
      </c>
      <c r="DU197" s="95">
        <f t="shared" si="401"/>
        <v>36.735018318239014</v>
      </c>
      <c r="DV197" s="95">
        <f t="shared" si="402"/>
        <v>14.124340709905933</v>
      </c>
      <c r="DW197" s="95">
        <f t="shared" si="403"/>
        <v>10.026820732789542</v>
      </c>
      <c r="DX197" s="95">
        <f t="shared" si="404"/>
        <v>8.4160142131976823</v>
      </c>
      <c r="DY197" s="95">
        <f t="shared" si="405"/>
        <v>7.8173780949347202</v>
      </c>
      <c r="DZ197" s="95">
        <f t="shared" si="406"/>
        <v>7.7146271084072815</v>
      </c>
      <c r="EA197" s="95">
        <f t="shared" si="407"/>
        <v>7.901818022898186</v>
      </c>
      <c r="EB197" s="95">
        <f t="shared" si="408"/>
        <v>8.2857091334903785</v>
      </c>
      <c r="EC197" s="95">
        <f t="shared" si="409"/>
        <v>36.735018318239014</v>
      </c>
      <c r="ED197" s="95">
        <f t="shared" si="410"/>
        <v>14.124340709905933</v>
      </c>
      <c r="EE197" s="95">
        <f t="shared" si="411"/>
        <v>10.026820732789542</v>
      </c>
      <c r="EF197" s="95">
        <f t="shared" si="412"/>
        <v>8.4160142131976823</v>
      </c>
      <c r="EG197" s="95">
        <f t="shared" si="413"/>
        <v>7.8173780949347202</v>
      </c>
      <c r="EH197" s="95">
        <f t="shared" si="414"/>
        <v>7.7146271084072815</v>
      </c>
      <c r="EI197" s="95">
        <f t="shared" si="415"/>
        <v>7.901818022898186</v>
      </c>
      <c r="EJ197" s="95">
        <f t="shared" si="416"/>
        <v>8.2857091334903785</v>
      </c>
      <c r="EK197" s="95">
        <f t="shared" si="417"/>
        <v>36.735018318239014</v>
      </c>
      <c r="EL197" s="95">
        <f t="shared" si="418"/>
        <v>14.124340709905933</v>
      </c>
      <c r="EM197" s="95">
        <f t="shared" si="419"/>
        <v>10.026820732789542</v>
      </c>
      <c r="EN197" s="95">
        <f t="shared" si="420"/>
        <v>8.4160142131976823</v>
      </c>
      <c r="EO197" s="95">
        <f t="shared" si="421"/>
        <v>7.8173780949347202</v>
      </c>
      <c r="EP197" s="95">
        <f t="shared" si="422"/>
        <v>7.7146271084072815</v>
      </c>
      <c r="EQ197" s="95">
        <f t="shared" si="423"/>
        <v>7.901818022898186</v>
      </c>
      <c r="ER197" s="95">
        <f t="shared" si="424"/>
        <v>8.2857091334903785</v>
      </c>
      <c r="ES197" s="95">
        <f t="shared" si="425"/>
        <v>1</v>
      </c>
      <c r="ET197" s="95">
        <f t="shared" si="426"/>
        <v>1</v>
      </c>
      <c r="EU197" s="95">
        <f t="shared" si="427"/>
        <v>1</v>
      </c>
      <c r="EV197" s="95">
        <f t="shared" si="428"/>
        <v>1</v>
      </c>
      <c r="EW197" s="95">
        <f t="shared" si="429"/>
        <v>1</v>
      </c>
      <c r="EX197" s="95">
        <f t="shared" si="430"/>
        <v>1</v>
      </c>
      <c r="EY197" s="95">
        <f t="shared" si="431"/>
        <v>1</v>
      </c>
      <c r="EZ197" s="95">
        <f t="shared" si="432"/>
        <v>1</v>
      </c>
      <c r="FA197" s="95">
        <f t="shared" si="433"/>
        <v>1</v>
      </c>
      <c r="FB197" s="95">
        <f t="shared" si="434"/>
        <v>1</v>
      </c>
      <c r="FC197" s="95">
        <f t="shared" si="435"/>
        <v>1</v>
      </c>
      <c r="FD197" s="95">
        <f t="shared" si="436"/>
        <v>1</v>
      </c>
      <c r="FE197" s="95">
        <f t="shared" si="437"/>
        <v>1</v>
      </c>
      <c r="FF197" s="95">
        <f t="shared" si="438"/>
        <v>1</v>
      </c>
      <c r="FG197" s="95">
        <f t="shared" si="439"/>
        <v>1</v>
      </c>
      <c r="FH197" s="95">
        <f t="shared" si="440"/>
        <v>1</v>
      </c>
      <c r="FI197" s="95">
        <f t="shared" si="441"/>
        <v>1</v>
      </c>
      <c r="FJ197" s="95">
        <f t="shared" si="442"/>
        <v>1</v>
      </c>
      <c r="FK197" s="95">
        <f t="shared" si="443"/>
        <v>1</v>
      </c>
      <c r="FL197" s="95">
        <f t="shared" si="444"/>
        <v>1</v>
      </c>
      <c r="FM197" s="95">
        <f t="shared" si="445"/>
        <v>1</v>
      </c>
      <c r="FN197" s="95">
        <f t="shared" si="446"/>
        <v>1</v>
      </c>
      <c r="FO197" s="95">
        <f t="shared" si="447"/>
        <v>1</v>
      </c>
      <c r="FP197" s="95">
        <f t="shared" si="448"/>
        <v>1</v>
      </c>
      <c r="FQ197" s="115">
        <f t="shared" si="449"/>
        <v>27.042624290100651</v>
      </c>
      <c r="FR197" s="115">
        <f t="shared" si="450"/>
        <v>8.6099779723513876</v>
      </c>
      <c r="FS197" s="115">
        <f t="shared" si="451"/>
        <v>5.4338998736252551</v>
      </c>
      <c r="FT197" s="115">
        <f t="shared" si="452"/>
        <v>4.2765794072980761</v>
      </c>
      <c r="FU197" s="115">
        <f t="shared" si="453"/>
        <v>3.8372399550470657</v>
      </c>
      <c r="FV197" s="115">
        <f t="shared" si="454"/>
        <v>3.6982589251482976</v>
      </c>
      <c r="FW197" s="115">
        <f t="shared" si="455"/>
        <v>3.695593834532132</v>
      </c>
      <c r="FX197" s="115">
        <f t="shared" si="456"/>
        <v>4.4483715560272623</v>
      </c>
      <c r="FY197" s="90"/>
      <c r="FZ197" s="90">
        <f t="shared" si="481"/>
        <v>3.695593834532132</v>
      </c>
      <c r="GA197" s="27"/>
      <c r="GB197" s="27"/>
      <c r="GC197" s="102"/>
      <c r="GD197" s="27"/>
      <c r="GE197" s="103"/>
      <c r="GF197" s="103"/>
      <c r="GG197" s="103"/>
      <c r="GH197" s="27"/>
      <c r="GI197" s="105"/>
      <c r="GJ197" s="105"/>
      <c r="GK197" s="105"/>
      <c r="GL197" s="27"/>
      <c r="GM197" s="27"/>
      <c r="GN197" s="27"/>
      <c r="GO197" s="27"/>
      <c r="GP197" s="27"/>
      <c r="GQ197" s="27"/>
      <c r="GR197" s="27"/>
      <c r="GS197" s="27"/>
      <c r="GT197" s="27"/>
      <c r="GU197" s="27"/>
      <c r="GV197" s="27"/>
      <c r="GW197" s="27"/>
      <c r="GX197" s="27"/>
      <c r="GY197" s="27"/>
      <c r="GZ197" s="27"/>
      <c r="HA197" s="27"/>
      <c r="HB197" s="27"/>
      <c r="HC197" s="27"/>
      <c r="HD197" s="27"/>
      <c r="HE197" s="27"/>
      <c r="HF197" s="27"/>
      <c r="HG197" s="27"/>
      <c r="HH197" s="27"/>
      <c r="HI197" s="27"/>
      <c r="HJ197" s="27"/>
      <c r="HK197" s="27"/>
      <c r="HL197" s="27"/>
      <c r="HM197" s="27"/>
      <c r="HN197" s="27"/>
      <c r="HO197" s="27"/>
      <c r="HP197" s="27"/>
      <c r="HQ197" s="27"/>
      <c r="HR197" s="27"/>
      <c r="HS197" s="27"/>
      <c r="HT197" s="27"/>
      <c r="HU197" s="27"/>
      <c r="HV197" s="27"/>
      <c r="HW197" s="27"/>
      <c r="HX197" s="27"/>
      <c r="HY197" s="27"/>
      <c r="HZ197" s="27"/>
      <c r="IA197" s="27"/>
      <c r="IB197" s="27"/>
      <c r="IC197" s="103"/>
      <c r="ID197" s="27"/>
      <c r="IE197" s="107"/>
      <c r="IF197" s="27"/>
      <c r="IG197" s="107"/>
      <c r="IH197" s="107"/>
      <c r="II197" s="107"/>
      <c r="IJ197" s="103"/>
      <c r="IK197" s="27"/>
      <c r="IL197" s="107"/>
      <c r="IM197" s="110"/>
      <c r="IN197" s="107"/>
      <c r="IO197" s="27"/>
      <c r="IP197" s="107"/>
      <c r="IQ197" s="103"/>
      <c r="IR197" s="108"/>
      <c r="IS197" s="107"/>
      <c r="IT197" s="107"/>
      <c r="IU197" s="107"/>
      <c r="IV197" s="107"/>
      <c r="IW197" s="107"/>
      <c r="IX197" s="103"/>
      <c r="IY197" s="107"/>
      <c r="IZ197" s="106"/>
      <c r="JA197" s="106"/>
      <c r="JB197" s="106"/>
      <c r="JC197" s="106"/>
      <c r="JD197" s="106"/>
      <c r="JE197" s="106"/>
      <c r="JF197" s="106"/>
      <c r="JG197" s="27"/>
      <c r="JH197" s="27"/>
      <c r="JI197" s="27"/>
      <c r="JJ197" s="27"/>
      <c r="JK197" s="27"/>
      <c r="JL197" s="27"/>
      <c r="JM197" s="27"/>
      <c r="JN197" s="27"/>
      <c r="JO197" s="27"/>
      <c r="JP197" s="27"/>
      <c r="JQ197" s="27"/>
      <c r="JR197" s="27"/>
      <c r="JS197" s="27"/>
      <c r="JT197" s="27"/>
      <c r="JU197" s="27"/>
      <c r="JV197" s="27"/>
      <c r="JW197" s="27"/>
      <c r="JX197" s="27"/>
      <c r="JY197" s="27"/>
      <c r="JZ197" s="27"/>
      <c r="KA197" s="27"/>
      <c r="KB197" s="27"/>
      <c r="KC197" s="27"/>
      <c r="KD197" s="27"/>
      <c r="KE197" s="27"/>
      <c r="KF197" s="27"/>
      <c r="KG197" s="27"/>
      <c r="KH197" s="27"/>
      <c r="KI197" s="27"/>
      <c r="KJ197" s="27"/>
      <c r="KK197" s="27"/>
      <c r="KL197" s="27"/>
      <c r="KM197" s="27"/>
      <c r="KN197" s="27"/>
      <c r="KO197" s="27"/>
      <c r="KP197" s="27"/>
      <c r="KQ197" s="27"/>
      <c r="KR197" s="27"/>
      <c r="KS197" s="27"/>
      <c r="KT197" s="27"/>
      <c r="KU197" s="27"/>
      <c r="KV197" s="27"/>
      <c r="KW197" s="27"/>
      <c r="KX197" s="27"/>
      <c r="KY197" s="27"/>
      <c r="KZ197" s="27"/>
      <c r="LA197" s="27"/>
      <c r="LB197" s="27"/>
      <c r="LC197" s="27"/>
      <c r="LD197" s="27"/>
      <c r="LE197" s="27"/>
    </row>
    <row r="198" spans="1:318" s="122" customFormat="1" ht="13.8" x14ac:dyDescent="0.3">
      <c r="E198" s="96"/>
      <c r="H198" s="96"/>
      <c r="I198" s="96"/>
      <c r="J198" s="96"/>
      <c r="K198" s="96"/>
      <c r="L198" s="27"/>
      <c r="M198" s="100"/>
      <c r="N198" s="100"/>
      <c r="O198" s="100"/>
      <c r="P198" s="100"/>
      <c r="Q198" s="100"/>
      <c r="R198" s="100"/>
      <c r="S198" s="101"/>
      <c r="T198" s="100"/>
      <c r="U198" s="27"/>
      <c r="X198" s="118">
        <f t="shared" si="482"/>
        <v>36.165275350338177</v>
      </c>
      <c r="Y198" s="118">
        <v>10</v>
      </c>
      <c r="Z198" s="40">
        <v>1.7999999999999999E-2</v>
      </c>
      <c r="AA198" s="40">
        <v>10000000</v>
      </c>
      <c r="AB198" s="40">
        <v>10000000</v>
      </c>
      <c r="AC198" s="98">
        <v>3900000</v>
      </c>
      <c r="AD198" s="42">
        <v>0.33</v>
      </c>
      <c r="AE198" s="42">
        <v>0.33</v>
      </c>
      <c r="AF198" s="41">
        <v>1.7999999999999999E-2</v>
      </c>
      <c r="AG198" s="40">
        <v>10000000</v>
      </c>
      <c r="AH198" s="40">
        <v>10000000</v>
      </c>
      <c r="AI198" s="98">
        <v>3900000</v>
      </c>
      <c r="AJ198" s="42">
        <v>0.33</v>
      </c>
      <c r="AK198" s="42">
        <v>0.33</v>
      </c>
      <c r="AL198" s="42">
        <f>AL157</f>
        <v>0.2006</v>
      </c>
      <c r="AM198" s="40">
        <v>6000</v>
      </c>
      <c r="AN198" s="40">
        <f>AN157</f>
        <v>10000</v>
      </c>
      <c r="AO198" s="40">
        <f>AO157</f>
        <v>10000</v>
      </c>
      <c r="AP198" s="42">
        <v>0.03</v>
      </c>
      <c r="AQ198" s="42">
        <v>0.03</v>
      </c>
      <c r="AR198" s="4">
        <f t="shared" si="457"/>
        <v>0.21860000000000002</v>
      </c>
      <c r="AS198" s="11">
        <f t="shared" si="458"/>
        <v>3.6165275350338177</v>
      </c>
      <c r="AT198" s="15">
        <f t="shared" si="459"/>
        <v>4826.322971608126</v>
      </c>
      <c r="AU198" s="19">
        <f t="shared" si="460"/>
        <v>0.19996166295283049</v>
      </c>
      <c r="AV198" s="13">
        <f t="shared" si="461"/>
        <v>0.5</v>
      </c>
      <c r="AW198" s="11">
        <f t="shared" si="462"/>
        <v>1</v>
      </c>
      <c r="AX198" s="11">
        <f t="shared" si="463"/>
        <v>0.8911</v>
      </c>
      <c r="AY198" s="11">
        <f t="shared" si="464"/>
        <v>201997.53114128605</v>
      </c>
      <c r="AZ198" s="11">
        <f t="shared" si="465"/>
        <v>1</v>
      </c>
      <c r="BA198" s="11">
        <f t="shared" si="466"/>
        <v>0.34752899999999998</v>
      </c>
      <c r="BB198" s="11">
        <f t="shared" si="467"/>
        <v>1.025058</v>
      </c>
      <c r="BC198" s="11">
        <f t="shared" si="468"/>
        <v>0.99909999999999999</v>
      </c>
      <c r="BD198" s="11">
        <f t="shared" si="469"/>
        <v>0.8911</v>
      </c>
      <c r="BE198" s="11">
        <f t="shared" si="470"/>
        <v>201997.53114128605</v>
      </c>
      <c r="BF198" s="11">
        <f t="shared" si="471"/>
        <v>1</v>
      </c>
      <c r="BG198" s="11">
        <f t="shared" si="472"/>
        <v>0.34752899999999998</v>
      </c>
      <c r="BH198" s="11">
        <f t="shared" si="473"/>
        <v>1.025058</v>
      </c>
      <c r="BI198" s="121">
        <f t="shared" si="364"/>
        <v>52.317085646631128</v>
      </c>
      <c r="BJ198" s="121">
        <f>16*X198^2/(3*(BJ159^2+1)*Y198^2)</f>
        <v>13.951222839101634</v>
      </c>
      <c r="BK198" s="121">
        <f>16*X198^2/(3*(BK159^2+1)*Y198^2)</f>
        <v>6.975611419550817</v>
      </c>
      <c r="BL198" s="121">
        <f>16*X198^2/(3*(BL159^2+1)*Y198^2)</f>
        <v>4.1033008350298923</v>
      </c>
      <c r="BM198" s="121">
        <f>16*X198^2/(3*(BM159^2+1)*Y198^2)</f>
        <v>2.6829274690580065</v>
      </c>
      <c r="BN198" s="121">
        <f>16*X198^2/(3*(BN159^2+1)*Y198^2)</f>
        <v>1.8853003836623832</v>
      </c>
      <c r="BO198" s="121">
        <f>16*X198^2/(3*(BO159^2+1)*Y198^2)</f>
        <v>1.3951222839101636</v>
      </c>
      <c r="BP198" s="121">
        <f>16*X198^2/(3*(BP159^2+1)*Y198^2)</f>
        <v>1.0731709876232027</v>
      </c>
      <c r="BQ198" s="121">
        <f t="shared" si="474"/>
        <v>1.3333333333333333</v>
      </c>
      <c r="BR198" s="121">
        <f t="shared" si="474"/>
        <v>1.3333333333333333</v>
      </c>
      <c r="BS198" s="121">
        <f t="shared" si="474"/>
        <v>1.3333333333333333</v>
      </c>
      <c r="BT198" s="121">
        <f t="shared" si="474"/>
        <v>1.3333333333333333</v>
      </c>
      <c r="BU198" s="121">
        <f t="shared" si="474"/>
        <v>1.3333333333333333</v>
      </c>
      <c r="BV198" s="121">
        <f t="shared" si="474"/>
        <v>1.3333333333333333</v>
      </c>
      <c r="BW198" s="121">
        <f t="shared" si="474"/>
        <v>1.3333333333333333</v>
      </c>
      <c r="BX198" s="121">
        <f t="shared" si="474"/>
        <v>1.3333333333333333</v>
      </c>
      <c r="BY198" s="121">
        <f t="shared" si="475"/>
        <v>0.3058274328977324</v>
      </c>
      <c r="BZ198" s="121">
        <f>(BZ159^4+6*BZ159^2+1)/(BZ159^2+1)*(Y198^2/X198^2)</f>
        <v>0.62694623744035138</v>
      </c>
      <c r="CA198" s="121">
        <f>(CA159^4+6*CA159^2+1)/(CA159^2+1)*(Y198^2/X198^2)</f>
        <v>1.0398132718522901</v>
      </c>
      <c r="CB198" s="121">
        <f>(CB159^4+6*CB159^2+1)/(CB159^2+1)*(Y198^2/X198^2)</f>
        <v>1.5876041737191109</v>
      </c>
      <c r="CC198" s="121">
        <f>(CC159^4+6*CC159^2+1)/(CC159^2+1)*(Y198^2/X198^2)</f>
        <v>2.2819431531600034</v>
      </c>
      <c r="CD198" s="121">
        <f>(CD159^4+6*CD159^2+1)/(CD159^2+1)*(Y198^2/X198^2)</f>
        <v>3.1264655809072242</v>
      </c>
      <c r="CE198" s="121">
        <f>(CE159^4+6*CE159^2+1)/(CE159^2+1)*(Y198^2/X198^2)</f>
        <v>4.1225537954614326</v>
      </c>
      <c r="CF198" s="121">
        <f>(CF159^4+6*CF159^2+1)/(CF159^2+1)*(Y198^2/X198^2)</f>
        <v>5.270818180056688</v>
      </c>
      <c r="CG198" s="121">
        <f t="shared" si="476"/>
        <v>13.079271411657782</v>
      </c>
      <c r="CH198" s="121">
        <f t="shared" si="366"/>
        <v>3.4878057097754085</v>
      </c>
      <c r="CI198" s="121">
        <f t="shared" si="367"/>
        <v>1.7439028548877042</v>
      </c>
      <c r="CJ198" s="121">
        <f t="shared" si="368"/>
        <v>1.0258252087574731</v>
      </c>
      <c r="CK198" s="121">
        <f t="shared" si="369"/>
        <v>0.67073186726450162</v>
      </c>
      <c r="CL198" s="121">
        <f t="shared" si="370"/>
        <v>0.47132509591559579</v>
      </c>
      <c r="CM198" s="121">
        <f t="shared" si="371"/>
        <v>0.34878057097754089</v>
      </c>
      <c r="CN198" s="121">
        <f t="shared" si="483"/>
        <v>1.0731709876232027</v>
      </c>
      <c r="CO198" s="95">
        <f t="shared" si="373"/>
        <v>4.8046274002069049</v>
      </c>
      <c r="CP198" s="95">
        <f t="shared" si="374"/>
        <v>5.2231731148497458</v>
      </c>
      <c r="CQ198" s="95">
        <f t="shared" si="375"/>
        <v>5.7688950266710801</v>
      </c>
      <c r="CR198" s="95">
        <f t="shared" si="376"/>
        <v>6.5026827569110539</v>
      </c>
      <c r="CS198" s="95">
        <f t="shared" si="377"/>
        <v>7.4361605156888579</v>
      </c>
      <c r="CT198" s="95">
        <f t="shared" si="378"/>
        <v>8.5729636737367478</v>
      </c>
      <c r="CU198" s="95">
        <f t="shared" si="379"/>
        <v>9.9144745695553826</v>
      </c>
      <c r="CV198" s="95">
        <f t="shared" si="380"/>
        <v>7.1659685316372217</v>
      </c>
      <c r="CW198" s="95">
        <f t="shared" si="381"/>
        <v>4.8046274002069049</v>
      </c>
      <c r="CX198" s="95">
        <f t="shared" si="382"/>
        <v>5.2231731148497458</v>
      </c>
      <c r="CY198" s="95">
        <f t="shared" si="383"/>
        <v>5.7688950266710801</v>
      </c>
      <c r="CZ198" s="95">
        <f t="shared" si="384"/>
        <v>6.5026827569110539</v>
      </c>
      <c r="DA198" s="95">
        <f t="shared" si="385"/>
        <v>7.4361605156888579</v>
      </c>
      <c r="DB198" s="95">
        <f t="shared" si="386"/>
        <v>8.5729636737367478</v>
      </c>
      <c r="DC198" s="95">
        <f t="shared" si="387"/>
        <v>9.9144745695553826</v>
      </c>
      <c r="DD198" s="95">
        <f t="shared" si="388"/>
        <v>7.1659685316372217</v>
      </c>
      <c r="DE198" s="13">
        <f t="shared" si="477"/>
        <v>55.356401079528858</v>
      </c>
      <c r="DF198" s="13">
        <f t="shared" si="478"/>
        <v>17.311657076541984</v>
      </c>
      <c r="DG198" s="13">
        <f t="shared" si="479"/>
        <v>10.748912691403108</v>
      </c>
      <c r="DH198" s="13">
        <f t="shared" si="480"/>
        <v>8.4243930087490035</v>
      </c>
      <c r="DI198" s="13">
        <f t="shared" si="389"/>
        <v>7.6983586222180094</v>
      </c>
      <c r="DJ198" s="13">
        <f t="shared" si="390"/>
        <v>7.7452539645696072</v>
      </c>
      <c r="DK198" s="13">
        <f t="shared" si="391"/>
        <v>8.2511640793715948</v>
      </c>
      <c r="DL198" s="13">
        <f t="shared" si="392"/>
        <v>9.0774771676798913</v>
      </c>
      <c r="DM198" s="95">
        <f t="shared" si="393"/>
        <v>55.356401079528858</v>
      </c>
      <c r="DN198" s="95">
        <f t="shared" si="394"/>
        <v>17.311657076541984</v>
      </c>
      <c r="DO198" s="95">
        <f t="shared" si="395"/>
        <v>10.748912691403108</v>
      </c>
      <c r="DP198" s="95">
        <f t="shared" si="396"/>
        <v>8.4243930087490035</v>
      </c>
      <c r="DQ198" s="95">
        <f t="shared" si="397"/>
        <v>7.6983586222180094</v>
      </c>
      <c r="DR198" s="95">
        <f t="shared" si="398"/>
        <v>7.7452539645696072</v>
      </c>
      <c r="DS198" s="95">
        <f t="shared" si="399"/>
        <v>8.2511640793715948</v>
      </c>
      <c r="DT198" s="95">
        <f t="shared" si="400"/>
        <v>9.0774771676798913</v>
      </c>
      <c r="DU198" s="95">
        <f t="shared" si="401"/>
        <v>39.782617119487441</v>
      </c>
      <c r="DV198" s="95">
        <f t="shared" si="402"/>
        <v>14.900414668002076</v>
      </c>
      <c r="DW198" s="95">
        <f t="shared" si="403"/>
        <v>10.366089343438173</v>
      </c>
      <c r="DX198" s="95">
        <f t="shared" si="404"/>
        <v>8.5500562074326112</v>
      </c>
      <c r="DY198" s="95">
        <f t="shared" si="405"/>
        <v>7.8215026384002178</v>
      </c>
      <c r="DZ198" s="95">
        <f t="shared" si="406"/>
        <v>7.6152714177261736</v>
      </c>
      <c r="EA198" s="95">
        <f t="shared" si="407"/>
        <v>7.7068359069172416</v>
      </c>
      <c r="EB198" s="95">
        <f t="shared" si="408"/>
        <v>7.9947487404799329</v>
      </c>
      <c r="EC198" s="95">
        <f t="shared" si="409"/>
        <v>39.782617119487441</v>
      </c>
      <c r="ED198" s="95">
        <f t="shared" si="410"/>
        <v>14.900414668002076</v>
      </c>
      <c r="EE198" s="95">
        <f t="shared" si="411"/>
        <v>10.366089343438173</v>
      </c>
      <c r="EF198" s="95">
        <f t="shared" si="412"/>
        <v>8.5500562074326112</v>
      </c>
      <c r="EG198" s="95">
        <f t="shared" si="413"/>
        <v>7.8215026384002178</v>
      </c>
      <c r="EH198" s="95">
        <f t="shared" si="414"/>
        <v>7.6152714177261736</v>
      </c>
      <c r="EI198" s="95">
        <f t="shared" si="415"/>
        <v>7.7068359069172416</v>
      </c>
      <c r="EJ198" s="95">
        <f t="shared" si="416"/>
        <v>7.9947487404799338</v>
      </c>
      <c r="EK198" s="95">
        <f t="shared" si="417"/>
        <v>39.782617119487441</v>
      </c>
      <c r="EL198" s="95">
        <f t="shared" si="418"/>
        <v>14.900414668002076</v>
      </c>
      <c r="EM198" s="95">
        <f t="shared" si="419"/>
        <v>10.366089343438173</v>
      </c>
      <c r="EN198" s="95">
        <f t="shared" si="420"/>
        <v>8.5500562074326112</v>
      </c>
      <c r="EO198" s="95">
        <f t="shared" si="421"/>
        <v>7.8215026384002178</v>
      </c>
      <c r="EP198" s="95">
        <f t="shared" si="422"/>
        <v>7.6152714177261736</v>
      </c>
      <c r="EQ198" s="95">
        <f t="shared" si="423"/>
        <v>7.7068359069172416</v>
      </c>
      <c r="ER198" s="95">
        <f t="shared" si="424"/>
        <v>7.9947487404799338</v>
      </c>
      <c r="ES198" s="95">
        <f t="shared" si="425"/>
        <v>1</v>
      </c>
      <c r="ET198" s="95">
        <f t="shared" si="426"/>
        <v>1</v>
      </c>
      <c r="EU198" s="95">
        <f t="shared" si="427"/>
        <v>1</v>
      </c>
      <c r="EV198" s="95">
        <f t="shared" si="428"/>
        <v>1</v>
      </c>
      <c r="EW198" s="95">
        <f t="shared" si="429"/>
        <v>1</v>
      </c>
      <c r="EX198" s="95">
        <f t="shared" si="430"/>
        <v>1</v>
      </c>
      <c r="EY198" s="95">
        <f t="shared" si="431"/>
        <v>1</v>
      </c>
      <c r="EZ198" s="95">
        <f t="shared" si="432"/>
        <v>1</v>
      </c>
      <c r="FA198" s="95">
        <f t="shared" si="433"/>
        <v>1</v>
      </c>
      <c r="FB198" s="95">
        <f t="shared" si="434"/>
        <v>1</v>
      </c>
      <c r="FC198" s="95">
        <f t="shared" si="435"/>
        <v>1</v>
      </c>
      <c r="FD198" s="95">
        <f t="shared" si="436"/>
        <v>1</v>
      </c>
      <c r="FE198" s="95">
        <f t="shared" si="437"/>
        <v>1</v>
      </c>
      <c r="FF198" s="95">
        <f t="shared" si="438"/>
        <v>1</v>
      </c>
      <c r="FG198" s="95">
        <f t="shared" si="439"/>
        <v>1</v>
      </c>
      <c r="FH198" s="95">
        <f t="shared" si="440"/>
        <v>1</v>
      </c>
      <c r="FI198" s="95">
        <f t="shared" si="441"/>
        <v>1</v>
      </c>
      <c r="FJ198" s="95">
        <f t="shared" si="442"/>
        <v>1</v>
      </c>
      <c r="FK198" s="95">
        <f t="shared" si="443"/>
        <v>1</v>
      </c>
      <c r="FL198" s="95">
        <f t="shared" si="444"/>
        <v>1</v>
      </c>
      <c r="FM198" s="95">
        <f t="shared" si="445"/>
        <v>1</v>
      </c>
      <c r="FN198" s="95">
        <f t="shared" si="446"/>
        <v>1</v>
      </c>
      <c r="FO198" s="95">
        <f t="shared" si="447"/>
        <v>1</v>
      </c>
      <c r="FP198" s="95">
        <f t="shared" si="448"/>
        <v>1</v>
      </c>
      <c r="FQ198" s="115">
        <f t="shared" si="449"/>
        <v>30.69574371854025</v>
      </c>
      <c r="FR198" s="115">
        <f t="shared" si="450"/>
        <v>9.5453737531485299</v>
      </c>
      <c r="FS198" s="115">
        <f t="shared" si="451"/>
        <v>5.8590424583459271</v>
      </c>
      <c r="FT198" s="115">
        <f t="shared" si="452"/>
        <v>4.480913812886155</v>
      </c>
      <c r="FU198" s="115">
        <f t="shared" si="453"/>
        <v>3.9259400910289162</v>
      </c>
      <c r="FV198" s="115">
        <f t="shared" si="454"/>
        <v>3.7195543087479894</v>
      </c>
      <c r="FW198" s="115">
        <f t="shared" si="455"/>
        <v>3.6757778693262986</v>
      </c>
      <c r="FX198" s="115">
        <f t="shared" si="456"/>
        <v>4.4550336951544702</v>
      </c>
      <c r="FY198" s="90"/>
      <c r="FZ198" s="90">
        <f t="shared" si="481"/>
        <v>3.6757778693262986</v>
      </c>
      <c r="GA198" s="27"/>
      <c r="GB198" s="27"/>
      <c r="GC198" s="102"/>
      <c r="GD198" s="27"/>
      <c r="GE198" s="103"/>
      <c r="GF198" s="103"/>
      <c r="GG198" s="103"/>
      <c r="GH198" s="27"/>
      <c r="GI198" s="105"/>
      <c r="GJ198" s="105"/>
      <c r="GK198" s="105"/>
      <c r="GL198" s="27"/>
      <c r="GM198" s="27"/>
      <c r="GN198" s="27"/>
      <c r="GO198" s="27"/>
      <c r="GP198" s="27"/>
      <c r="GQ198" s="27"/>
      <c r="GR198" s="27"/>
      <c r="GS198" s="27"/>
      <c r="GT198" s="27"/>
      <c r="GU198" s="27"/>
      <c r="GV198" s="27"/>
      <c r="GW198" s="27"/>
      <c r="GX198" s="27"/>
      <c r="GY198" s="27"/>
      <c r="GZ198" s="27"/>
      <c r="HA198" s="27"/>
      <c r="HB198" s="27"/>
      <c r="HC198" s="27"/>
      <c r="HD198" s="27"/>
      <c r="HE198" s="27"/>
      <c r="HF198" s="27"/>
      <c r="HG198" s="27"/>
      <c r="HH198" s="27"/>
      <c r="HI198" s="27"/>
      <c r="HJ198" s="27"/>
      <c r="HK198" s="27"/>
      <c r="HL198" s="27"/>
      <c r="HM198" s="27"/>
      <c r="HN198" s="27"/>
      <c r="HO198" s="27"/>
      <c r="HP198" s="27"/>
      <c r="HQ198" s="27"/>
      <c r="HR198" s="27"/>
      <c r="HS198" s="27"/>
      <c r="HT198" s="27"/>
      <c r="HU198" s="27"/>
      <c r="HV198" s="27"/>
      <c r="HW198" s="27"/>
      <c r="HX198" s="27"/>
      <c r="HY198" s="27"/>
      <c r="HZ198" s="27"/>
      <c r="IA198" s="27"/>
      <c r="IB198" s="27"/>
      <c r="IC198" s="103"/>
      <c r="ID198" s="27"/>
      <c r="IE198" s="107"/>
      <c r="IF198" s="27"/>
      <c r="IG198" s="107"/>
      <c r="IH198" s="107"/>
      <c r="II198" s="107"/>
      <c r="IJ198" s="103"/>
      <c r="IK198" s="27"/>
      <c r="IL198" s="107"/>
      <c r="IM198" s="110"/>
      <c r="IN198" s="107"/>
      <c r="IO198" s="27"/>
      <c r="IP198" s="107"/>
      <c r="IQ198" s="103"/>
      <c r="IR198" s="108"/>
      <c r="IS198" s="107"/>
      <c r="IT198" s="107"/>
      <c r="IU198" s="107"/>
      <c r="IV198" s="107"/>
      <c r="IW198" s="107"/>
      <c r="IX198" s="103"/>
      <c r="IY198" s="107"/>
      <c r="IZ198" s="106"/>
      <c r="JA198" s="106"/>
      <c r="JB198" s="106"/>
      <c r="JC198" s="106"/>
      <c r="JD198" s="106"/>
      <c r="JE198" s="106"/>
      <c r="JF198" s="106"/>
      <c r="JG198" s="27"/>
      <c r="JH198" s="27"/>
      <c r="JI198" s="27"/>
      <c r="JJ198" s="27"/>
      <c r="JK198" s="27"/>
      <c r="JL198" s="27"/>
      <c r="JM198" s="27"/>
      <c r="JN198" s="27"/>
      <c r="JO198" s="27"/>
      <c r="JP198" s="27"/>
      <c r="JQ198" s="27"/>
      <c r="JR198" s="27"/>
      <c r="JS198" s="27"/>
      <c r="JT198" s="27"/>
      <c r="JU198" s="27"/>
      <c r="JV198" s="27"/>
      <c r="JW198" s="27"/>
      <c r="JX198" s="27"/>
      <c r="JY198" s="27"/>
      <c r="JZ198" s="27"/>
      <c r="KA198" s="27"/>
      <c r="KB198" s="27"/>
      <c r="KC198" s="27"/>
      <c r="KD198" s="27"/>
      <c r="KE198" s="27"/>
      <c r="KF198" s="27"/>
      <c r="KG198" s="27"/>
      <c r="KH198" s="27"/>
      <c r="KI198" s="27"/>
      <c r="KJ198" s="27"/>
      <c r="KK198" s="27"/>
      <c r="KL198" s="27"/>
      <c r="KM198" s="27"/>
      <c r="KN198" s="27"/>
      <c r="KO198" s="27"/>
      <c r="KP198" s="27"/>
      <c r="KQ198" s="27"/>
      <c r="KR198" s="27"/>
      <c r="KS198" s="27"/>
      <c r="KT198" s="27"/>
      <c r="KU198" s="27"/>
      <c r="KV198" s="27"/>
      <c r="KW198" s="27"/>
      <c r="KX198" s="27"/>
      <c r="KY198" s="27"/>
      <c r="KZ198" s="27"/>
      <c r="LA198" s="27"/>
      <c r="LB198" s="27"/>
      <c r="LC198" s="27"/>
      <c r="LD198" s="27"/>
      <c r="LE198" s="27"/>
    </row>
    <row r="199" spans="1:318" s="122" customFormat="1" ht="13.8" x14ac:dyDescent="0.3">
      <c r="E199" s="96"/>
      <c r="H199" s="96"/>
      <c r="I199" s="96"/>
      <c r="J199" s="96"/>
      <c r="K199" s="96"/>
      <c r="L199" s="27"/>
      <c r="M199" s="100"/>
      <c r="N199" s="100"/>
      <c r="O199" s="100"/>
      <c r="P199" s="100"/>
      <c r="Q199" s="100"/>
      <c r="R199" s="100"/>
      <c r="S199" s="101"/>
      <c r="T199" s="100"/>
      <c r="U199" s="27"/>
      <c r="X199" s="118">
        <f t="shared" si="482"/>
        <v>38.696844624861853</v>
      </c>
      <c r="Y199" s="118">
        <v>10</v>
      </c>
      <c r="Z199" s="40">
        <v>1.7999999999999999E-2</v>
      </c>
      <c r="AA199" s="40">
        <v>10000000</v>
      </c>
      <c r="AB199" s="40">
        <v>10000000</v>
      </c>
      <c r="AC199" s="98">
        <v>3900000</v>
      </c>
      <c r="AD199" s="42">
        <v>0.33</v>
      </c>
      <c r="AE199" s="42">
        <v>0.33</v>
      </c>
      <c r="AF199" s="41">
        <v>1.7999999999999999E-2</v>
      </c>
      <c r="AG199" s="40">
        <v>10000000</v>
      </c>
      <c r="AH199" s="40">
        <v>10000000</v>
      </c>
      <c r="AI199" s="98">
        <v>3900000</v>
      </c>
      <c r="AJ199" s="42">
        <v>0.33</v>
      </c>
      <c r="AK199" s="42">
        <v>0.33</v>
      </c>
      <c r="AL199" s="42">
        <f>AL157</f>
        <v>0.2006</v>
      </c>
      <c r="AM199" s="40">
        <v>6000</v>
      </c>
      <c r="AN199" s="40">
        <f>AN157</f>
        <v>10000</v>
      </c>
      <c r="AO199" s="40">
        <f>AO157</f>
        <v>10000</v>
      </c>
      <c r="AP199" s="42">
        <v>0.03</v>
      </c>
      <c r="AQ199" s="42">
        <v>0.03</v>
      </c>
      <c r="AR199" s="4">
        <f t="shared" si="457"/>
        <v>0.21860000000000002</v>
      </c>
      <c r="AS199" s="11">
        <f t="shared" si="458"/>
        <v>3.8696844624861853</v>
      </c>
      <c r="AT199" s="15">
        <f t="shared" si="459"/>
        <v>4826.322971608126</v>
      </c>
      <c r="AU199" s="19">
        <f t="shared" si="460"/>
        <v>0.19996166295283049</v>
      </c>
      <c r="AV199" s="13">
        <f t="shared" si="461"/>
        <v>0.5</v>
      </c>
      <c r="AW199" s="11">
        <f t="shared" si="462"/>
        <v>1</v>
      </c>
      <c r="AX199" s="11">
        <f t="shared" si="463"/>
        <v>0.8911</v>
      </c>
      <c r="AY199" s="11">
        <f t="shared" si="464"/>
        <v>201997.53114128605</v>
      </c>
      <c r="AZ199" s="11">
        <f t="shared" si="465"/>
        <v>1</v>
      </c>
      <c r="BA199" s="11">
        <f t="shared" si="466"/>
        <v>0.34752899999999998</v>
      </c>
      <c r="BB199" s="11">
        <f t="shared" si="467"/>
        <v>1.025058</v>
      </c>
      <c r="BC199" s="11">
        <f t="shared" si="468"/>
        <v>0.99909999999999999</v>
      </c>
      <c r="BD199" s="11">
        <f t="shared" si="469"/>
        <v>0.8911</v>
      </c>
      <c r="BE199" s="11">
        <f t="shared" si="470"/>
        <v>201997.53114128605</v>
      </c>
      <c r="BF199" s="11">
        <f t="shared" si="471"/>
        <v>1</v>
      </c>
      <c r="BG199" s="11">
        <f t="shared" si="472"/>
        <v>0.34752899999999998</v>
      </c>
      <c r="BH199" s="11">
        <f t="shared" si="473"/>
        <v>1.025058</v>
      </c>
      <c r="BI199" s="121">
        <f t="shared" si="364"/>
        <v>59.897831356827993</v>
      </c>
      <c r="BJ199" s="121">
        <f>16*X199^2/(3*(BJ159^2+1)*Y199^2)</f>
        <v>15.972755028487464</v>
      </c>
      <c r="BK199" s="121">
        <f>16*X199^2/(3*(BK159^2+1)*Y199^2)</f>
        <v>7.9863775142437321</v>
      </c>
      <c r="BL199" s="121">
        <f>16*X199^2/(3*(BL159^2+1)*Y199^2)</f>
        <v>4.6978691260257248</v>
      </c>
      <c r="BM199" s="121">
        <f>16*X199^2/(3*(BM159^2+1)*Y199^2)</f>
        <v>3.0716836593245125</v>
      </c>
      <c r="BN199" s="121">
        <f>16*X199^2/(3*(BN159^2+1)*Y199^2)</f>
        <v>2.1584804092550627</v>
      </c>
      <c r="BO199" s="121">
        <f>16*X199^2/(3*(BO159^2+1)*Y199^2)</f>
        <v>1.5972755028487464</v>
      </c>
      <c r="BP199" s="121">
        <f>16*X199^2/(3*(BP159^2+1)*Y199^2)</f>
        <v>1.2286734637298049</v>
      </c>
      <c r="BQ199" s="121">
        <f t="shared" si="474"/>
        <v>1.3333333333333333</v>
      </c>
      <c r="BR199" s="121">
        <f t="shared" si="474"/>
        <v>1.3333333333333333</v>
      </c>
      <c r="BS199" s="121">
        <f t="shared" si="474"/>
        <v>1.3333333333333333</v>
      </c>
      <c r="BT199" s="121">
        <f t="shared" si="474"/>
        <v>1.3333333333333333</v>
      </c>
      <c r="BU199" s="121">
        <f t="shared" si="474"/>
        <v>1.3333333333333333</v>
      </c>
      <c r="BV199" s="121">
        <f t="shared" si="474"/>
        <v>1.3333333333333333</v>
      </c>
      <c r="BW199" s="121">
        <f t="shared" si="474"/>
        <v>1.3333333333333333</v>
      </c>
      <c r="BX199" s="121">
        <f t="shared" si="474"/>
        <v>1.3333333333333333</v>
      </c>
      <c r="BY199" s="121">
        <f t="shared" si="475"/>
        <v>0.26712152406125628</v>
      </c>
      <c r="BZ199" s="121">
        <f>(BZ159^4+6*BZ159^2+1)/(BZ159^2+1)*(Y199^2/X199^2)</f>
        <v>0.54759912432557534</v>
      </c>
      <c r="CA199" s="121">
        <f>(CA159^4+6*CA159^2+1)/(CA159^2+1)*(Y199^2/X199^2)</f>
        <v>0.90821318180827126</v>
      </c>
      <c r="CB199" s="121">
        <f>(CB159^4+6*CB159^2+1)/(CB159^2+1)*(Y199^2/X199^2)</f>
        <v>1.3866749704944628</v>
      </c>
      <c r="CC199" s="121">
        <f>(CC159^4+6*CC159^2+1)/(CC159^2+1)*(Y199^2/X199^2)</f>
        <v>1.9931375256878354</v>
      </c>
      <c r="CD199" s="121">
        <f>(CD159^4+6*CD159^2+1)/(CD159^2+1)*(Y199^2/X199^2)</f>
        <v>2.7307761209775729</v>
      </c>
      <c r="CE199" s="121">
        <f>(CE159^4+6*CE159^2+1)/(CE159^2+1)*(Y199^2/X199^2)</f>
        <v>3.6007981443457346</v>
      </c>
      <c r="CF199" s="121">
        <f>(CF159^4+6*CF159^2+1)/(CF159^2+1)*(Y199^2/X199^2)</f>
        <v>4.6037367281480357</v>
      </c>
      <c r="CG199" s="121">
        <f t="shared" si="476"/>
        <v>14.974457839206998</v>
      </c>
      <c r="CH199" s="121">
        <f t="shared" si="366"/>
        <v>3.9931887571218661</v>
      </c>
      <c r="CI199" s="121">
        <f t="shared" si="367"/>
        <v>1.996594378560933</v>
      </c>
      <c r="CJ199" s="121">
        <f t="shared" si="368"/>
        <v>1.1744672815064312</v>
      </c>
      <c r="CK199" s="121">
        <f t="shared" si="369"/>
        <v>0.76792091483112812</v>
      </c>
      <c r="CL199" s="121">
        <f t="shared" si="370"/>
        <v>0.53962010231376567</v>
      </c>
      <c r="CM199" s="121">
        <f t="shared" si="371"/>
        <v>0.39931887571218661</v>
      </c>
      <c r="CN199" s="121">
        <f t="shared" si="483"/>
        <v>1.2286734637298049</v>
      </c>
      <c r="CO199" s="95">
        <f t="shared" si="373"/>
        <v>4.7614376827730842</v>
      </c>
      <c r="CP199" s="95">
        <f t="shared" si="374"/>
        <v>5.1270117194949307</v>
      </c>
      <c r="CQ199" s="95">
        <f t="shared" si="375"/>
        <v>5.6036663721469822</v>
      </c>
      <c r="CR199" s="95">
        <f t="shared" si="376"/>
        <v>6.2445849940702711</v>
      </c>
      <c r="CS199" s="95">
        <f t="shared" si="377"/>
        <v>7.0599206205684837</v>
      </c>
      <c r="CT199" s="95">
        <f t="shared" si="378"/>
        <v>8.0528485252308037</v>
      </c>
      <c r="CU199" s="95">
        <f t="shared" si="379"/>
        <v>9.2245760960392893</v>
      </c>
      <c r="CV199" s="95">
        <f t="shared" si="380"/>
        <v>6.4442406624484407</v>
      </c>
      <c r="CW199" s="95">
        <f t="shared" si="381"/>
        <v>4.7614376827730842</v>
      </c>
      <c r="CX199" s="95">
        <f t="shared" si="382"/>
        <v>5.1270117194949307</v>
      </c>
      <c r="CY199" s="95">
        <f t="shared" si="383"/>
        <v>5.6036663721469822</v>
      </c>
      <c r="CZ199" s="95">
        <f t="shared" si="384"/>
        <v>6.2445849940702711</v>
      </c>
      <c r="DA199" s="95">
        <f t="shared" si="385"/>
        <v>7.0599206205684837</v>
      </c>
      <c r="DB199" s="95">
        <f t="shared" si="386"/>
        <v>8.0528485252308037</v>
      </c>
      <c r="DC199" s="95">
        <f t="shared" si="387"/>
        <v>9.2245760960392893</v>
      </c>
      <c r="DD199" s="95">
        <f t="shared" si="388"/>
        <v>6.4442406624484407</v>
      </c>
      <c r="DE199" s="13">
        <f t="shared" si="477"/>
        <v>62.898440880889254</v>
      </c>
      <c r="DF199" s="13">
        <f t="shared" si="478"/>
        <v>19.253842152813039</v>
      </c>
      <c r="DG199" s="13">
        <f t="shared" si="479"/>
        <v>11.628078696052004</v>
      </c>
      <c r="DH199" s="13">
        <f t="shared" si="480"/>
        <v>8.8180320965201879</v>
      </c>
      <c r="DI199" s="13">
        <f t="shared" si="389"/>
        <v>7.7983091850123483</v>
      </c>
      <c r="DJ199" s="13">
        <f t="shared" si="390"/>
        <v>7.6227445302326355</v>
      </c>
      <c r="DK199" s="13">
        <f t="shared" si="391"/>
        <v>7.9315616471944814</v>
      </c>
      <c r="DL199" s="13">
        <f t="shared" si="392"/>
        <v>8.5658981918778405</v>
      </c>
      <c r="DM199" s="95">
        <f t="shared" si="393"/>
        <v>62.898440880889254</v>
      </c>
      <c r="DN199" s="95">
        <f t="shared" si="394"/>
        <v>19.253842152813039</v>
      </c>
      <c r="DO199" s="95">
        <f t="shared" si="395"/>
        <v>11.628078696052004</v>
      </c>
      <c r="DP199" s="95">
        <f t="shared" si="396"/>
        <v>8.8180320965201879</v>
      </c>
      <c r="DQ199" s="95">
        <f t="shared" si="397"/>
        <v>7.7983091850123483</v>
      </c>
      <c r="DR199" s="95">
        <f t="shared" si="398"/>
        <v>7.6227445302326355</v>
      </c>
      <c r="DS199" s="95">
        <f t="shared" si="399"/>
        <v>7.9315616471944814</v>
      </c>
      <c r="DT199" s="95">
        <f t="shared" si="400"/>
        <v>8.5658981918778405</v>
      </c>
      <c r="DU199" s="95">
        <f t="shared" si="401"/>
        <v>43.277387186323409</v>
      </c>
      <c r="DV199" s="95">
        <f t="shared" si="402"/>
        <v>15.800368851163949</v>
      </c>
      <c r="DW199" s="95">
        <f t="shared" si="403"/>
        <v>10.773470253344339</v>
      </c>
      <c r="DX199" s="95">
        <f t="shared" si="404"/>
        <v>8.732457538811321</v>
      </c>
      <c r="DY199" s="95">
        <f t="shared" si="405"/>
        <v>7.8678169305833556</v>
      </c>
      <c r="DZ199" s="95">
        <f t="shared" si="406"/>
        <v>7.5585039761185806</v>
      </c>
      <c r="EA199" s="95">
        <f t="shared" si="407"/>
        <v>7.5587410887144673</v>
      </c>
      <c r="EB199" s="95">
        <f t="shared" si="408"/>
        <v>7.7576973673045853</v>
      </c>
      <c r="EC199" s="95">
        <f t="shared" si="409"/>
        <v>43.277387186323409</v>
      </c>
      <c r="ED199" s="95">
        <f t="shared" si="410"/>
        <v>15.800368851163949</v>
      </c>
      <c r="EE199" s="95">
        <f t="shared" si="411"/>
        <v>10.773470253344341</v>
      </c>
      <c r="EF199" s="95">
        <f t="shared" si="412"/>
        <v>8.732457538811321</v>
      </c>
      <c r="EG199" s="95">
        <f t="shared" si="413"/>
        <v>7.8678169305833556</v>
      </c>
      <c r="EH199" s="95">
        <f t="shared" si="414"/>
        <v>7.5585039761185806</v>
      </c>
      <c r="EI199" s="95">
        <f t="shared" si="415"/>
        <v>7.5587410887144673</v>
      </c>
      <c r="EJ199" s="95">
        <f t="shared" si="416"/>
        <v>7.7576973673045853</v>
      </c>
      <c r="EK199" s="95">
        <f t="shared" si="417"/>
        <v>43.277387186323409</v>
      </c>
      <c r="EL199" s="95">
        <f t="shared" si="418"/>
        <v>15.800368851163949</v>
      </c>
      <c r="EM199" s="95">
        <f t="shared" si="419"/>
        <v>10.773470253344341</v>
      </c>
      <c r="EN199" s="95">
        <f t="shared" si="420"/>
        <v>8.732457538811321</v>
      </c>
      <c r="EO199" s="95">
        <f t="shared" si="421"/>
        <v>7.8678169305833556</v>
      </c>
      <c r="EP199" s="95">
        <f t="shared" si="422"/>
        <v>7.5585039761185806</v>
      </c>
      <c r="EQ199" s="95">
        <f t="shared" si="423"/>
        <v>7.5587410887144673</v>
      </c>
      <c r="ER199" s="95">
        <f t="shared" si="424"/>
        <v>7.7576973673045853</v>
      </c>
      <c r="ES199" s="95">
        <f t="shared" si="425"/>
        <v>1</v>
      </c>
      <c r="ET199" s="95">
        <f t="shared" si="426"/>
        <v>1</v>
      </c>
      <c r="EU199" s="95">
        <f t="shared" si="427"/>
        <v>1</v>
      </c>
      <c r="EV199" s="95">
        <f t="shared" si="428"/>
        <v>1</v>
      </c>
      <c r="EW199" s="95">
        <f t="shared" si="429"/>
        <v>1</v>
      </c>
      <c r="EX199" s="95">
        <f t="shared" si="430"/>
        <v>1</v>
      </c>
      <c r="EY199" s="95">
        <f t="shared" si="431"/>
        <v>1</v>
      </c>
      <c r="EZ199" s="95">
        <f t="shared" si="432"/>
        <v>1</v>
      </c>
      <c r="FA199" s="95">
        <f t="shared" si="433"/>
        <v>1</v>
      </c>
      <c r="FB199" s="95">
        <f t="shared" si="434"/>
        <v>1</v>
      </c>
      <c r="FC199" s="95">
        <f t="shared" si="435"/>
        <v>1</v>
      </c>
      <c r="FD199" s="95">
        <f t="shared" si="436"/>
        <v>1</v>
      </c>
      <c r="FE199" s="95">
        <f t="shared" si="437"/>
        <v>1</v>
      </c>
      <c r="FF199" s="95">
        <f t="shared" si="438"/>
        <v>1</v>
      </c>
      <c r="FG199" s="95">
        <f t="shared" si="439"/>
        <v>1</v>
      </c>
      <c r="FH199" s="95">
        <f t="shared" si="440"/>
        <v>1</v>
      </c>
      <c r="FI199" s="95">
        <f t="shared" si="441"/>
        <v>1</v>
      </c>
      <c r="FJ199" s="95">
        <f t="shared" si="442"/>
        <v>1</v>
      </c>
      <c r="FK199" s="95">
        <f t="shared" si="443"/>
        <v>1</v>
      </c>
      <c r="FL199" s="95">
        <f t="shared" si="444"/>
        <v>1</v>
      </c>
      <c r="FM199" s="95">
        <f t="shared" si="445"/>
        <v>1</v>
      </c>
      <c r="FN199" s="95">
        <f t="shared" si="446"/>
        <v>1</v>
      </c>
      <c r="FO199" s="95">
        <f t="shared" si="447"/>
        <v>1</v>
      </c>
      <c r="FP199" s="95">
        <f t="shared" si="448"/>
        <v>1</v>
      </c>
      <c r="FQ199" s="115">
        <f t="shared" si="449"/>
        <v>34.884859439671821</v>
      </c>
      <c r="FR199" s="115">
        <f t="shared" si="450"/>
        <v>10.627612817894175</v>
      </c>
      <c r="FS199" s="115">
        <f t="shared" si="451"/>
        <v>6.361131512121819</v>
      </c>
      <c r="FT199" s="115">
        <f t="shared" si="452"/>
        <v>4.7333380889559065</v>
      </c>
      <c r="FU199" s="115">
        <f t="shared" si="453"/>
        <v>4.0477698798350836</v>
      </c>
      <c r="FV199" s="115">
        <f t="shared" si="454"/>
        <v>3.764603994763942</v>
      </c>
      <c r="FW199" s="115">
        <f t="shared" si="455"/>
        <v>3.6730115666626397</v>
      </c>
      <c r="FX199" s="115">
        <f t="shared" si="456"/>
        <v>4.4783187338019825</v>
      </c>
      <c r="FY199" s="90"/>
      <c r="FZ199" s="90">
        <f t="shared" si="481"/>
        <v>3.6730115666626397</v>
      </c>
      <c r="GA199" s="27"/>
      <c r="GB199" s="27"/>
      <c r="GC199" s="102"/>
      <c r="GD199" s="27"/>
      <c r="GE199" s="103"/>
      <c r="GF199" s="103"/>
      <c r="GG199" s="103"/>
      <c r="GH199" s="27"/>
      <c r="GI199" s="105"/>
      <c r="GJ199" s="105"/>
      <c r="GK199" s="105"/>
      <c r="GL199" s="27"/>
      <c r="GM199" s="27"/>
      <c r="GN199" s="27"/>
      <c r="GO199" s="27"/>
      <c r="GP199" s="27"/>
      <c r="GQ199" s="27"/>
      <c r="GR199" s="27"/>
      <c r="GS199" s="27"/>
      <c r="GT199" s="27"/>
      <c r="GU199" s="27"/>
      <c r="GV199" s="27"/>
      <c r="GW199" s="27"/>
      <c r="GX199" s="27"/>
      <c r="GY199" s="27"/>
      <c r="GZ199" s="27"/>
      <c r="HA199" s="27"/>
      <c r="HB199" s="27"/>
      <c r="HC199" s="27"/>
      <c r="HD199" s="27"/>
      <c r="HE199" s="27"/>
      <c r="HF199" s="27"/>
      <c r="HG199" s="27"/>
      <c r="HH199" s="27"/>
      <c r="HI199" s="27"/>
      <c r="HJ199" s="27"/>
      <c r="HK199" s="27"/>
      <c r="HL199" s="27"/>
      <c r="HM199" s="27"/>
      <c r="HN199" s="27"/>
      <c r="HO199" s="27"/>
      <c r="HP199" s="27"/>
      <c r="HQ199" s="27"/>
      <c r="HR199" s="27"/>
      <c r="HS199" s="27"/>
      <c r="HT199" s="27"/>
      <c r="HU199" s="27"/>
      <c r="HV199" s="27"/>
      <c r="HW199" s="27"/>
      <c r="HX199" s="27"/>
      <c r="HY199" s="27"/>
      <c r="HZ199" s="27"/>
      <c r="IA199" s="27"/>
      <c r="IB199" s="27"/>
      <c r="IC199" s="103"/>
      <c r="ID199" s="27"/>
      <c r="IE199" s="107"/>
      <c r="IF199" s="27"/>
      <c r="IG199" s="107"/>
      <c r="IH199" s="107"/>
      <c r="II199" s="107"/>
      <c r="IJ199" s="103"/>
      <c r="IK199" s="27"/>
      <c r="IL199" s="107"/>
      <c r="IM199" s="110"/>
      <c r="IN199" s="107"/>
      <c r="IO199" s="27"/>
      <c r="IP199" s="107"/>
      <c r="IQ199" s="103"/>
      <c r="IR199" s="108"/>
      <c r="IS199" s="107"/>
      <c r="IT199" s="107"/>
      <c r="IU199" s="107"/>
      <c r="IV199" s="107"/>
      <c r="IW199" s="107"/>
      <c r="IX199" s="103"/>
      <c r="IY199" s="107"/>
      <c r="IZ199" s="106"/>
      <c r="JA199" s="106"/>
      <c r="JB199" s="106"/>
      <c r="JC199" s="106"/>
      <c r="JD199" s="106"/>
      <c r="JE199" s="106"/>
      <c r="JF199" s="106"/>
      <c r="JG199" s="27"/>
      <c r="JH199" s="27"/>
      <c r="JI199" s="27"/>
      <c r="JJ199" s="27"/>
      <c r="JK199" s="27"/>
      <c r="JL199" s="27"/>
      <c r="JM199" s="27"/>
      <c r="JN199" s="27"/>
      <c r="JO199" s="27"/>
      <c r="JP199" s="27"/>
      <c r="JQ199" s="27"/>
      <c r="JR199" s="27"/>
      <c r="JS199" s="27"/>
      <c r="JT199" s="27"/>
      <c r="JU199" s="27"/>
      <c r="JV199" s="27"/>
      <c r="JW199" s="27"/>
      <c r="JX199" s="27"/>
      <c r="JY199" s="27"/>
      <c r="JZ199" s="27"/>
      <c r="KA199" s="27"/>
      <c r="KB199" s="27"/>
      <c r="KC199" s="27"/>
      <c r="KD199" s="27"/>
      <c r="KE199" s="27"/>
      <c r="KF199" s="27"/>
      <c r="KG199" s="27"/>
      <c r="KH199" s="27"/>
      <c r="KI199" s="27"/>
      <c r="KJ199" s="27"/>
      <c r="KK199" s="27"/>
      <c r="KL199" s="27"/>
      <c r="KM199" s="27"/>
      <c r="KN199" s="27"/>
      <c r="KO199" s="27"/>
      <c r="KP199" s="27"/>
      <c r="KQ199" s="27"/>
      <c r="KR199" s="27"/>
      <c r="KS199" s="27"/>
      <c r="KT199" s="27"/>
      <c r="KU199" s="27"/>
      <c r="KV199" s="27"/>
      <c r="KW199" s="27"/>
      <c r="KX199" s="27"/>
      <c r="KY199" s="27"/>
      <c r="KZ199" s="27"/>
      <c r="LA199" s="27"/>
      <c r="LB199" s="27"/>
      <c r="LC199" s="27"/>
      <c r="LD199" s="27"/>
      <c r="LE199" s="27"/>
    </row>
    <row r="200" spans="1:318" s="122" customFormat="1" ht="13.8" x14ac:dyDescent="0.3">
      <c r="E200" s="96"/>
      <c r="H200" s="96"/>
      <c r="I200" s="96"/>
      <c r="J200" s="96"/>
      <c r="K200" s="96"/>
      <c r="L200" s="27"/>
      <c r="M200" s="100"/>
      <c r="N200" s="100"/>
      <c r="O200" s="100"/>
      <c r="P200" s="100"/>
      <c r="Q200" s="100"/>
      <c r="R200" s="100"/>
      <c r="S200" s="101"/>
      <c r="T200" s="100"/>
      <c r="U200" s="27"/>
      <c r="X200" s="5"/>
      <c r="Y200" s="5"/>
      <c r="Z200" s="5"/>
      <c r="AA200" s="5"/>
      <c r="AB200" s="5"/>
      <c r="AC200" s="5"/>
      <c r="AD200" s="5"/>
      <c r="AE200" s="5"/>
      <c r="AF200" s="5"/>
      <c r="AG200" s="5"/>
      <c r="AH200" s="5"/>
      <c r="AI200" s="5"/>
      <c r="AJ200" s="5"/>
      <c r="AK200" s="5"/>
      <c r="AL200" s="5"/>
      <c r="AM200" s="5"/>
      <c r="AN200" s="5"/>
      <c r="AO200" s="5"/>
      <c r="AP200" s="5"/>
      <c r="AQ200" s="5"/>
      <c r="AR200" s="5"/>
      <c r="AS200" s="5"/>
      <c r="AT200" s="9"/>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4"/>
      <c r="EO200" s="4"/>
      <c r="EP200" s="4"/>
      <c r="EQ200" s="4"/>
      <c r="ER200" s="4"/>
      <c r="ES200" s="4"/>
      <c r="ET200" s="18"/>
      <c r="EU200" s="29"/>
      <c r="EV200" s="4"/>
      <c r="EW200" s="15"/>
      <c r="EX200" s="15"/>
      <c r="EY200" s="15"/>
      <c r="EZ200" s="15"/>
      <c r="FA200" s="15"/>
      <c r="FB200" s="15"/>
      <c r="FC200" s="4"/>
      <c r="FD200" s="30"/>
      <c r="FE200" s="4"/>
      <c r="FF200" s="4"/>
      <c r="FG200" s="4"/>
      <c r="FH200" s="4"/>
      <c r="FI200" s="19"/>
      <c r="FJ200" s="19"/>
      <c r="FK200" s="19"/>
      <c r="FL200" s="19"/>
      <c r="FM200" s="19"/>
      <c r="FN200" s="19"/>
      <c r="FO200" s="19"/>
      <c r="FP200" s="19"/>
      <c r="FQ200" s="19"/>
      <c r="FR200" s="4"/>
      <c r="FS200" s="4"/>
      <c r="FT200" s="4"/>
      <c r="FU200" s="18"/>
      <c r="FW200" s="123"/>
      <c r="FX200" s="123"/>
      <c r="FY200" s="123"/>
      <c r="FZ200" s="123"/>
      <c r="GA200" s="27"/>
      <c r="GB200" s="27"/>
      <c r="GC200" s="102"/>
      <c r="GD200" s="27"/>
      <c r="GE200" s="103"/>
      <c r="GF200" s="103"/>
      <c r="GG200" s="103"/>
      <c r="GH200" s="27"/>
      <c r="GI200" s="105"/>
      <c r="GJ200" s="105"/>
      <c r="GK200" s="105"/>
      <c r="GL200" s="27"/>
      <c r="GM200" s="27"/>
      <c r="GN200" s="27"/>
      <c r="GO200" s="27"/>
      <c r="GP200" s="27"/>
      <c r="GQ200" s="27"/>
      <c r="GR200" s="27"/>
      <c r="GS200" s="27"/>
      <c r="GT200" s="27"/>
      <c r="GU200" s="27"/>
      <c r="GV200" s="27"/>
      <c r="GW200" s="27"/>
      <c r="GX200" s="27"/>
      <c r="GY200" s="27"/>
      <c r="GZ200" s="27"/>
      <c r="HA200" s="27"/>
      <c r="HB200" s="27"/>
      <c r="HC200" s="27"/>
      <c r="HD200" s="27"/>
      <c r="HE200" s="27"/>
      <c r="HF200" s="27"/>
      <c r="HG200" s="27"/>
      <c r="HH200" s="27"/>
      <c r="HI200" s="27"/>
      <c r="HJ200" s="27"/>
      <c r="HK200" s="27"/>
      <c r="HL200" s="27"/>
      <c r="HM200" s="27"/>
      <c r="HN200" s="27"/>
      <c r="HO200" s="27"/>
      <c r="HP200" s="27"/>
      <c r="HQ200" s="27"/>
      <c r="HR200" s="27"/>
      <c r="HS200" s="27"/>
      <c r="HT200" s="27"/>
      <c r="HU200" s="27"/>
      <c r="HV200" s="27"/>
      <c r="HW200" s="27"/>
      <c r="HX200" s="27"/>
      <c r="HY200" s="27"/>
      <c r="HZ200" s="27"/>
      <c r="IA200" s="27"/>
      <c r="IB200" s="27"/>
      <c r="IC200" s="103"/>
      <c r="ID200" s="27"/>
      <c r="IE200" s="107"/>
      <c r="IF200" s="27"/>
      <c r="IG200" s="107"/>
      <c r="IH200" s="107"/>
      <c r="II200" s="107"/>
      <c r="IJ200" s="103"/>
      <c r="IK200" s="27"/>
      <c r="IL200" s="107"/>
      <c r="IM200" s="110"/>
      <c r="IN200" s="107"/>
      <c r="IO200" s="27"/>
      <c r="IP200" s="107"/>
      <c r="IQ200" s="103"/>
      <c r="IR200" s="108"/>
      <c r="IS200" s="107"/>
      <c r="IT200" s="107"/>
      <c r="IU200" s="107"/>
      <c r="IV200" s="107"/>
      <c r="IW200" s="107"/>
      <c r="IX200" s="103"/>
      <c r="IY200" s="107"/>
      <c r="IZ200" s="106"/>
      <c r="JA200" s="106"/>
      <c r="JB200" s="106"/>
      <c r="JC200" s="106"/>
      <c r="JD200" s="106"/>
      <c r="JE200" s="106"/>
      <c r="JF200" s="106"/>
      <c r="JG200" s="27"/>
      <c r="JH200" s="27"/>
      <c r="JI200" s="27"/>
      <c r="JJ200" s="27"/>
      <c r="JK200" s="27"/>
      <c r="JL200" s="27"/>
      <c r="JM200" s="27"/>
      <c r="JN200" s="27"/>
      <c r="JO200" s="27"/>
      <c r="JP200" s="27"/>
      <c r="JQ200" s="27"/>
      <c r="JR200" s="27"/>
      <c r="JS200" s="27"/>
      <c r="JT200" s="27"/>
      <c r="JU200" s="27"/>
      <c r="JV200" s="27"/>
      <c r="JW200" s="27"/>
      <c r="JX200" s="27"/>
      <c r="JY200" s="27"/>
      <c r="JZ200" s="27"/>
      <c r="KA200" s="27"/>
      <c r="KB200" s="27"/>
      <c r="KC200" s="27"/>
      <c r="KD200" s="27"/>
      <c r="KE200" s="27"/>
      <c r="KF200" s="27"/>
      <c r="KG200" s="27"/>
      <c r="KH200" s="27"/>
      <c r="KI200" s="27"/>
      <c r="KJ200" s="27"/>
      <c r="KK200" s="27"/>
      <c r="KL200" s="27"/>
      <c r="KM200" s="27"/>
      <c r="KN200" s="27"/>
      <c r="KO200" s="27"/>
      <c r="KP200" s="27"/>
      <c r="KQ200" s="27"/>
      <c r="KR200" s="27"/>
      <c r="KS200" s="27"/>
      <c r="KT200" s="27"/>
      <c r="KU200" s="27"/>
      <c r="KV200" s="27"/>
      <c r="KW200" s="27"/>
      <c r="KX200" s="27"/>
      <c r="KY200" s="27"/>
      <c r="KZ200" s="27"/>
      <c r="LA200" s="27"/>
      <c r="LB200" s="27"/>
      <c r="LC200" s="27"/>
      <c r="LD200" s="27"/>
      <c r="LE200" s="27"/>
    </row>
    <row r="201" spans="1:318" s="122" customFormat="1" ht="13.8" x14ac:dyDescent="0.3">
      <c r="A201" s="27"/>
      <c r="I201" s="27"/>
      <c r="J201" s="27"/>
      <c r="K201" s="27"/>
      <c r="L201" s="27"/>
      <c r="M201" s="100"/>
      <c r="N201" s="100"/>
      <c r="O201" s="100"/>
      <c r="P201" s="100"/>
      <c r="Q201" s="100"/>
      <c r="R201" s="100"/>
      <c r="S201" s="101"/>
      <c r="T201" s="100"/>
      <c r="U201" s="27"/>
      <c r="AT201" s="9"/>
      <c r="EN201" s="27"/>
      <c r="EO201" s="27"/>
      <c r="EP201" s="27"/>
      <c r="EQ201" s="27"/>
      <c r="ER201" s="27"/>
      <c r="ES201" s="27"/>
      <c r="ET201" s="27"/>
      <c r="EU201" s="102"/>
      <c r="EV201" s="27"/>
      <c r="EW201" s="103"/>
      <c r="EX201" s="103"/>
      <c r="EY201" s="103"/>
      <c r="EZ201" s="103"/>
      <c r="FA201" s="103"/>
      <c r="FB201" s="103"/>
      <c r="FC201" s="27"/>
      <c r="FD201" s="104"/>
      <c r="FE201" s="27"/>
      <c r="FF201" s="27"/>
      <c r="FG201" s="27"/>
      <c r="FH201" s="27"/>
      <c r="FI201" s="105"/>
      <c r="FJ201" s="105"/>
      <c r="FK201" s="105"/>
      <c r="FL201" s="105"/>
      <c r="FM201" s="105"/>
      <c r="FN201" s="105"/>
      <c r="FO201" s="105"/>
      <c r="FP201" s="105"/>
      <c r="FQ201" s="105"/>
      <c r="FR201" s="27"/>
      <c r="FS201" s="27"/>
      <c r="FT201" s="27"/>
      <c r="FU201" s="27"/>
      <c r="FW201" s="108"/>
      <c r="FX201" s="108"/>
      <c r="FY201" s="108"/>
      <c r="FZ201" s="108"/>
      <c r="GA201" s="27"/>
      <c r="GB201" s="27"/>
      <c r="GC201" s="102"/>
      <c r="GD201" s="27"/>
      <c r="GE201" s="103"/>
      <c r="GF201" s="103"/>
      <c r="GG201" s="103"/>
      <c r="GH201" s="27"/>
      <c r="GI201" s="105"/>
      <c r="GJ201" s="105"/>
      <c r="GK201" s="105"/>
      <c r="GL201" s="27"/>
      <c r="GM201" s="27"/>
      <c r="GN201" s="27"/>
      <c r="GO201" s="27"/>
      <c r="GP201" s="27"/>
      <c r="GQ201" s="27"/>
      <c r="GR201" s="27"/>
      <c r="GS201" s="27"/>
      <c r="GT201" s="27"/>
      <c r="GU201" s="27"/>
      <c r="GV201" s="27"/>
      <c r="GW201" s="27"/>
      <c r="GX201" s="27"/>
      <c r="GY201" s="27"/>
      <c r="GZ201" s="27"/>
      <c r="HA201" s="27"/>
      <c r="HB201" s="27"/>
      <c r="HC201" s="27"/>
      <c r="HD201" s="27"/>
      <c r="HE201" s="27"/>
      <c r="HF201" s="27"/>
      <c r="HG201" s="27"/>
      <c r="HH201" s="27"/>
      <c r="HI201" s="27"/>
      <c r="HJ201" s="27"/>
      <c r="HK201" s="27"/>
      <c r="HL201" s="27"/>
      <c r="HM201" s="27"/>
      <c r="HN201" s="27"/>
      <c r="HO201" s="27"/>
      <c r="HP201" s="27"/>
      <c r="HQ201" s="27"/>
      <c r="HR201" s="27"/>
      <c r="HS201" s="27"/>
      <c r="HT201" s="27"/>
      <c r="HU201" s="27"/>
      <c r="HV201" s="27"/>
      <c r="HW201" s="27"/>
      <c r="HX201" s="27"/>
      <c r="HY201" s="27"/>
      <c r="HZ201" s="27"/>
      <c r="IA201" s="27"/>
      <c r="IB201" s="27"/>
      <c r="IC201" s="103"/>
      <c r="ID201" s="27"/>
      <c r="IE201" s="107"/>
      <c r="IF201" s="27"/>
      <c r="IG201" s="107"/>
      <c r="IH201" s="107"/>
      <c r="II201" s="107"/>
      <c r="IJ201" s="103"/>
      <c r="IK201" s="27"/>
      <c r="IL201" s="107"/>
      <c r="IM201" s="27"/>
      <c r="IN201" s="107"/>
      <c r="IO201" s="27"/>
      <c r="IP201" s="107"/>
      <c r="IQ201" s="103"/>
      <c r="IR201" s="108"/>
      <c r="IS201" s="107"/>
      <c r="IT201" s="107"/>
      <c r="IU201" s="107"/>
      <c r="IV201" s="107"/>
      <c r="IW201" s="107"/>
      <c r="IX201" s="27"/>
      <c r="IY201" s="107"/>
      <c r="IZ201" s="106"/>
      <c r="JA201" s="106"/>
      <c r="JB201" s="106"/>
      <c r="JC201" s="106"/>
      <c r="JD201" s="106"/>
      <c r="JE201" s="106"/>
      <c r="JF201" s="106"/>
      <c r="JG201" s="27"/>
      <c r="JH201" s="27"/>
      <c r="JI201" s="27"/>
      <c r="JJ201" s="27"/>
      <c r="JK201" s="27"/>
      <c r="JL201" s="27"/>
      <c r="JM201" s="27"/>
      <c r="JN201" s="27"/>
      <c r="JO201" s="27"/>
      <c r="JP201" s="27"/>
      <c r="JQ201" s="27"/>
      <c r="JR201" s="27"/>
      <c r="JS201" s="27"/>
      <c r="JT201" s="27"/>
      <c r="JU201" s="27"/>
      <c r="JV201" s="27"/>
      <c r="JW201" s="27"/>
      <c r="JX201" s="27"/>
      <c r="JY201" s="27"/>
      <c r="JZ201" s="27"/>
      <c r="KA201" s="27"/>
      <c r="KB201" s="27"/>
      <c r="KC201" s="27"/>
      <c r="KD201" s="27"/>
      <c r="KE201" s="27"/>
      <c r="KF201" s="27"/>
      <c r="KG201" s="27"/>
      <c r="KH201" s="27"/>
      <c r="KI201" s="27"/>
      <c r="KJ201" s="27"/>
      <c r="KK201" s="27"/>
      <c r="KL201" s="27"/>
      <c r="KM201" s="27"/>
      <c r="KN201" s="27"/>
      <c r="KO201" s="27"/>
      <c r="KP201" s="27"/>
      <c r="KQ201" s="27"/>
      <c r="KR201" s="27"/>
      <c r="KS201" s="27"/>
      <c r="KT201" s="27"/>
      <c r="KU201" s="27"/>
      <c r="KV201" s="27"/>
      <c r="KW201" s="27"/>
      <c r="KX201" s="27"/>
      <c r="KY201" s="27"/>
      <c r="KZ201" s="27"/>
      <c r="LA201" s="27"/>
      <c r="LB201" s="27"/>
      <c r="LC201" s="27"/>
      <c r="LD201" s="27"/>
      <c r="LE201" s="27"/>
    </row>
    <row r="202" spans="1:318" s="122" customFormat="1" ht="13.8" x14ac:dyDescent="0.3">
      <c r="B202" s="27"/>
      <c r="H202" s="27"/>
      <c r="J202" s="27"/>
      <c r="K202" s="27"/>
      <c r="L202" s="27"/>
      <c r="M202" s="100"/>
      <c r="N202" s="100"/>
      <c r="O202" s="100"/>
      <c r="P202" s="100"/>
      <c r="Q202" s="100"/>
      <c r="R202" s="100"/>
      <c r="S202" s="101"/>
      <c r="T202" s="100"/>
      <c r="U202" s="27"/>
      <c r="AT202" s="9"/>
      <c r="EN202" s="27"/>
      <c r="EO202" s="27"/>
      <c r="EP202" s="27"/>
      <c r="EQ202" s="27"/>
      <c r="ER202" s="27"/>
      <c r="ES202" s="27"/>
      <c r="ET202" s="27"/>
      <c r="EU202" s="102"/>
      <c r="EV202" s="27"/>
      <c r="EW202" s="103"/>
      <c r="EX202" s="103"/>
      <c r="EY202" s="103"/>
      <c r="EZ202" s="103"/>
      <c r="FA202" s="103"/>
      <c r="FB202" s="103"/>
      <c r="FC202" s="27"/>
      <c r="FD202" s="104"/>
      <c r="FE202" s="27"/>
      <c r="FF202" s="27"/>
      <c r="FG202" s="27"/>
      <c r="FH202" s="27"/>
      <c r="FI202" s="105"/>
      <c r="FJ202" s="105"/>
      <c r="FK202" s="105"/>
      <c r="FL202" s="105"/>
      <c r="FM202" s="105"/>
      <c r="FN202" s="105"/>
      <c r="FO202" s="105"/>
      <c r="FP202" s="105"/>
      <c r="FQ202" s="105"/>
      <c r="FR202" s="27"/>
      <c r="FS202" s="27"/>
      <c r="FT202" s="27"/>
      <c r="FU202" s="27"/>
      <c r="FW202" s="108"/>
      <c r="FX202" s="108"/>
      <c r="FY202" s="108"/>
      <c r="FZ202" s="108"/>
      <c r="GA202" s="27"/>
      <c r="GB202" s="27"/>
      <c r="GC202" s="102"/>
      <c r="GD202" s="27"/>
      <c r="GE202" s="103"/>
      <c r="GF202" s="103"/>
      <c r="GG202" s="103"/>
      <c r="GH202" s="27"/>
      <c r="GI202" s="105"/>
      <c r="GJ202" s="105"/>
      <c r="GK202" s="105"/>
      <c r="GL202" s="27"/>
      <c r="GM202" s="27"/>
      <c r="GN202" s="27"/>
      <c r="GO202" s="27"/>
      <c r="GP202" s="27"/>
      <c r="GQ202" s="27"/>
      <c r="GR202" s="27"/>
      <c r="GS202" s="27"/>
      <c r="GT202" s="27"/>
      <c r="GU202" s="27"/>
      <c r="GV202" s="27"/>
      <c r="GW202" s="27"/>
      <c r="GX202" s="27"/>
      <c r="GY202" s="27"/>
      <c r="GZ202" s="27"/>
      <c r="HA202" s="27"/>
      <c r="HB202" s="27"/>
      <c r="HC202" s="27"/>
      <c r="HD202" s="27"/>
      <c r="HE202" s="27"/>
      <c r="HF202" s="27"/>
      <c r="HG202" s="27"/>
      <c r="HH202" s="27"/>
      <c r="HI202" s="27"/>
      <c r="HJ202" s="27"/>
      <c r="HK202" s="27"/>
      <c r="HL202" s="27"/>
      <c r="HM202" s="27"/>
      <c r="HN202" s="27"/>
      <c r="HO202" s="27"/>
      <c r="HP202" s="27"/>
      <c r="HQ202" s="27"/>
      <c r="HR202" s="27"/>
      <c r="HS202" s="27"/>
      <c r="HT202" s="27"/>
      <c r="HU202" s="27"/>
      <c r="HV202" s="27"/>
      <c r="HW202" s="27"/>
      <c r="HX202" s="27"/>
      <c r="HY202" s="27"/>
      <c r="HZ202" s="27"/>
      <c r="IA202" s="27"/>
      <c r="IB202" s="27"/>
      <c r="IC202" s="103"/>
      <c r="ID202" s="27"/>
      <c r="IE202" s="107"/>
      <c r="IF202" s="27"/>
      <c r="IG202" s="107"/>
      <c r="IH202" s="107"/>
      <c r="II202" s="107"/>
      <c r="IJ202" s="103"/>
      <c r="IK202" s="27"/>
      <c r="IL202" s="107"/>
      <c r="IM202" s="110"/>
      <c r="IN202" s="107"/>
      <c r="IO202" s="27"/>
      <c r="IP202" s="107"/>
      <c r="IQ202" s="103"/>
      <c r="IR202" s="108"/>
      <c r="IS202" s="107"/>
      <c r="IT202" s="107"/>
      <c r="IU202" s="107"/>
      <c r="IV202" s="107"/>
      <c r="IW202" s="107"/>
      <c r="IX202" s="103"/>
      <c r="IY202" s="107"/>
      <c r="IZ202" s="106"/>
      <c r="JA202" s="106"/>
      <c r="JB202" s="106"/>
      <c r="JC202" s="106"/>
      <c r="JD202" s="106"/>
      <c r="JE202" s="106"/>
      <c r="JF202" s="106"/>
      <c r="JG202" s="27"/>
      <c r="JH202" s="27"/>
      <c r="JI202" s="27"/>
      <c r="JJ202" s="27"/>
      <c r="JK202" s="27"/>
      <c r="JL202" s="27"/>
      <c r="JM202" s="27"/>
      <c r="JN202" s="27"/>
      <c r="JO202" s="27"/>
      <c r="JP202" s="27"/>
      <c r="JQ202" s="27"/>
      <c r="JR202" s="27"/>
      <c r="JS202" s="27"/>
      <c r="JT202" s="27"/>
      <c r="JU202" s="27"/>
      <c r="JV202" s="27"/>
      <c r="JW202" s="27"/>
      <c r="JX202" s="27"/>
      <c r="JY202" s="27"/>
      <c r="JZ202" s="27"/>
      <c r="KA202" s="27"/>
      <c r="KB202" s="27"/>
      <c r="KC202" s="27"/>
      <c r="KD202" s="27"/>
      <c r="KE202" s="27"/>
      <c r="KF202" s="27"/>
      <c r="KG202" s="27"/>
      <c r="KH202" s="27"/>
      <c r="KI202" s="27"/>
      <c r="KJ202" s="27"/>
      <c r="KK202" s="27"/>
      <c r="KL202" s="27"/>
      <c r="KM202" s="27"/>
      <c r="KN202" s="27"/>
      <c r="KO202" s="27"/>
      <c r="KP202" s="27"/>
      <c r="KQ202" s="27"/>
      <c r="KR202" s="27"/>
      <c r="KS202" s="27"/>
      <c r="KT202" s="27"/>
      <c r="KU202" s="27"/>
      <c r="KV202" s="27"/>
      <c r="KW202" s="27"/>
      <c r="KX202" s="27"/>
      <c r="KY202" s="27"/>
      <c r="KZ202" s="27"/>
      <c r="LA202" s="27"/>
      <c r="LB202" s="27"/>
      <c r="LC202" s="27"/>
      <c r="LD202" s="27"/>
      <c r="LE202" s="27"/>
    </row>
    <row r="203" spans="1:318" s="122" customFormat="1" ht="13.8" x14ac:dyDescent="0.3">
      <c r="A203" s="27"/>
      <c r="B203" s="91"/>
      <c r="E203" s="91"/>
      <c r="G203" s="27"/>
      <c r="H203" s="109"/>
      <c r="J203" s="27"/>
      <c r="K203" s="27"/>
      <c r="L203" s="27"/>
      <c r="M203" s="100"/>
      <c r="N203" s="100"/>
      <c r="O203" s="100"/>
      <c r="P203" s="100"/>
      <c r="Q203" s="100"/>
      <c r="R203" s="100"/>
      <c r="S203" s="101"/>
      <c r="T203" s="100"/>
      <c r="U203" s="27"/>
      <c r="X203" s="47"/>
      <c r="Y203" s="47"/>
      <c r="Z203" s="47"/>
      <c r="AA203" s="47"/>
      <c r="AB203" s="47"/>
      <c r="AC203" s="47"/>
      <c r="AD203" s="47"/>
      <c r="AE203" s="47"/>
      <c r="AF203" s="47"/>
      <c r="AG203" s="47"/>
      <c r="AH203" s="47"/>
      <c r="AI203" s="47"/>
      <c r="AJ203" s="47"/>
      <c r="AK203" s="47"/>
      <c r="AL203" s="47"/>
      <c r="AM203" s="47"/>
      <c r="AN203" s="47"/>
      <c r="AO203" s="47"/>
      <c r="AP203" s="47"/>
      <c r="AQ203" s="47"/>
      <c r="AR203" s="47"/>
      <c r="AS203" s="47"/>
      <c r="AT203" s="60"/>
      <c r="AU203" s="47"/>
      <c r="AV203" s="47"/>
      <c r="AW203" s="47"/>
      <c r="AX203" s="47"/>
      <c r="AY203" s="47"/>
      <c r="AZ203" s="47"/>
      <c r="BA203" s="47"/>
      <c r="BB203" s="47"/>
      <c r="BC203" s="47"/>
      <c r="BD203" s="47"/>
      <c r="BE203" s="47"/>
      <c r="BF203" s="47"/>
      <c r="BG203" s="47"/>
      <c r="BH203" s="47"/>
      <c r="BI203" s="47"/>
      <c r="BJ203" s="47"/>
      <c r="BK203" s="47"/>
      <c r="BL203" s="47"/>
      <c r="BM203" s="47"/>
      <c r="BN203" s="47"/>
      <c r="BO203" s="47"/>
      <c r="BP203" s="47"/>
      <c r="BQ203" s="47"/>
      <c r="BR203" s="47"/>
      <c r="BS203" s="47"/>
      <c r="BT203" s="47"/>
      <c r="BU203" s="47"/>
      <c r="BV203" s="47"/>
      <c r="BW203" s="47"/>
      <c r="BX203" s="47"/>
      <c r="BY203" s="47"/>
      <c r="BZ203" s="47"/>
      <c r="CA203" s="47"/>
      <c r="CB203" s="47"/>
      <c r="CC203" s="47"/>
      <c r="CD203" s="47"/>
      <c r="CE203" s="47"/>
      <c r="CF203" s="47"/>
      <c r="CG203" s="47"/>
      <c r="CH203" s="47"/>
      <c r="CI203" s="47"/>
      <c r="CJ203" s="47"/>
      <c r="CK203" s="47"/>
      <c r="CL203" s="47"/>
      <c r="CM203" s="47"/>
      <c r="CN203" s="47"/>
      <c r="CO203" s="47"/>
      <c r="CP203" s="47"/>
      <c r="CQ203" s="47"/>
      <c r="CR203" s="47"/>
      <c r="CS203" s="47"/>
      <c r="CT203" s="47"/>
      <c r="CU203" s="47"/>
      <c r="CV203" s="47"/>
      <c r="CW203" s="47"/>
      <c r="CX203" s="47"/>
      <c r="CY203" s="47"/>
      <c r="CZ203" s="47"/>
      <c r="DA203" s="47"/>
      <c r="DB203" s="47"/>
      <c r="DC203" s="47"/>
      <c r="DD203" s="47"/>
      <c r="DE203" s="47"/>
      <c r="DF203" s="47"/>
      <c r="DG203" s="47"/>
      <c r="DH203" s="47"/>
      <c r="DI203" s="47"/>
      <c r="DJ203" s="47"/>
      <c r="DK203" s="47"/>
      <c r="DL203" s="47"/>
      <c r="DM203" s="47"/>
      <c r="DN203" s="47"/>
      <c r="DO203" s="47"/>
      <c r="DP203" s="47"/>
      <c r="DQ203" s="47"/>
      <c r="DR203" s="47"/>
      <c r="DS203" s="47"/>
      <c r="DT203" s="47"/>
      <c r="DU203" s="47"/>
      <c r="DV203" s="47"/>
      <c r="DW203" s="47"/>
      <c r="DX203" s="47"/>
      <c r="DY203" s="47"/>
      <c r="DZ203" s="47"/>
      <c r="EA203" s="47"/>
      <c r="EB203" s="47"/>
      <c r="EC203" s="47"/>
      <c r="ED203" s="47"/>
      <c r="EE203" s="47"/>
      <c r="EF203" s="47"/>
      <c r="EG203" s="47"/>
      <c r="EH203" s="47"/>
      <c r="EI203" s="47"/>
      <c r="EJ203" s="47"/>
      <c r="EK203" s="47"/>
      <c r="EL203" s="47"/>
      <c r="EM203" s="47"/>
      <c r="EN203" s="47"/>
      <c r="EO203" s="47"/>
      <c r="EP203" s="47"/>
      <c r="EQ203" s="47"/>
      <c r="ER203" s="47"/>
      <c r="ES203" s="47"/>
      <c r="ET203" s="47"/>
      <c r="EU203" s="47"/>
      <c r="EV203" s="47"/>
      <c r="EW203" s="47"/>
      <c r="EX203" s="47"/>
      <c r="EY203" s="47"/>
      <c r="EZ203" s="47"/>
      <c r="FA203" s="47"/>
      <c r="FB203" s="47"/>
      <c r="FC203" s="47"/>
      <c r="FD203" s="47"/>
      <c r="FE203" s="47"/>
      <c r="FF203" s="47"/>
      <c r="FG203" s="47"/>
      <c r="FH203" s="47"/>
      <c r="FI203" s="47"/>
      <c r="FJ203" s="47"/>
      <c r="FK203" s="47"/>
      <c r="FL203" s="47"/>
      <c r="FM203" s="47"/>
      <c r="FN203" s="47"/>
      <c r="FO203" s="47"/>
      <c r="FP203" s="47"/>
      <c r="FQ203" s="47"/>
      <c r="FR203" s="47"/>
      <c r="FS203" s="47"/>
      <c r="FT203" s="47"/>
      <c r="FU203" s="47"/>
      <c r="FW203" s="125"/>
      <c r="FX203" s="125"/>
      <c r="FY203" s="125"/>
      <c r="FZ203" s="125"/>
      <c r="GA203" s="27"/>
      <c r="GB203" s="27"/>
      <c r="GC203" s="102"/>
      <c r="GD203" s="27"/>
      <c r="GE203" s="103"/>
      <c r="GF203" s="103"/>
      <c r="GG203" s="103"/>
      <c r="GH203" s="27"/>
      <c r="GI203" s="105"/>
      <c r="GJ203" s="105"/>
      <c r="GK203" s="105"/>
      <c r="GL203" s="27"/>
      <c r="GM203" s="27"/>
      <c r="GN203" s="27"/>
      <c r="GO203" s="27"/>
      <c r="GP203" s="27"/>
      <c r="GQ203" s="27"/>
      <c r="GR203" s="27"/>
      <c r="GS203" s="27"/>
      <c r="GT203" s="27"/>
      <c r="GU203" s="27"/>
      <c r="GV203" s="27"/>
      <c r="GW203" s="27"/>
      <c r="GX203" s="27"/>
      <c r="GY203" s="27"/>
      <c r="GZ203" s="27"/>
      <c r="HA203" s="27"/>
      <c r="HB203" s="27"/>
      <c r="HC203" s="27"/>
      <c r="HD203" s="27"/>
      <c r="HE203" s="27"/>
      <c r="HF203" s="27"/>
      <c r="HG203" s="27"/>
      <c r="HH203" s="27"/>
      <c r="HI203" s="27"/>
      <c r="HJ203" s="27"/>
      <c r="HK203" s="27"/>
      <c r="HL203" s="27"/>
      <c r="HM203" s="27"/>
      <c r="HN203" s="27"/>
      <c r="HO203" s="27"/>
      <c r="HP203" s="27"/>
      <c r="HQ203" s="27"/>
      <c r="HR203" s="27"/>
      <c r="HS203" s="27"/>
      <c r="HT203" s="27"/>
      <c r="HU203" s="27"/>
      <c r="HV203" s="27"/>
      <c r="HW203" s="27"/>
      <c r="HX203" s="27"/>
      <c r="HY203" s="27"/>
      <c r="HZ203" s="27"/>
      <c r="IA203" s="27"/>
      <c r="IB203" s="27"/>
      <c r="IC203" s="103"/>
      <c r="ID203" s="107"/>
      <c r="IE203" s="107"/>
      <c r="IF203" s="107"/>
      <c r="IG203" s="107"/>
      <c r="IH203" s="107"/>
      <c r="II203" s="107"/>
      <c r="IJ203" s="103"/>
      <c r="IK203" s="108"/>
      <c r="IL203" s="107"/>
      <c r="IM203" s="27"/>
      <c r="IN203" s="107"/>
      <c r="IO203" s="107"/>
      <c r="IP203" s="107"/>
      <c r="IQ203" s="103"/>
      <c r="IR203" s="108"/>
      <c r="IS203" s="107"/>
      <c r="IT203" s="108"/>
      <c r="IU203" s="107"/>
      <c r="IV203" s="108"/>
      <c r="IW203" s="107"/>
      <c r="IX203" s="27"/>
      <c r="IY203" s="107"/>
      <c r="IZ203" s="106"/>
      <c r="JA203" s="106"/>
      <c r="JB203" s="106"/>
      <c r="JC203" s="106"/>
      <c r="JD203" s="106"/>
      <c r="JE203" s="106"/>
      <c r="JF203" s="106"/>
      <c r="JG203" s="27"/>
      <c r="JH203" s="27"/>
      <c r="JI203" s="27"/>
      <c r="JJ203" s="27"/>
      <c r="JK203" s="27"/>
      <c r="JL203" s="27"/>
      <c r="JM203" s="27"/>
      <c r="JN203" s="27"/>
      <c r="JO203" s="27"/>
      <c r="JP203" s="27"/>
      <c r="JQ203" s="27"/>
      <c r="JR203" s="27"/>
      <c r="JS203" s="27"/>
      <c r="JT203" s="27"/>
      <c r="JU203" s="27"/>
      <c r="JV203" s="27"/>
      <c r="JW203" s="27"/>
      <c r="JX203" s="27"/>
      <c r="JY203" s="27"/>
      <c r="JZ203" s="27"/>
      <c r="KA203" s="27"/>
      <c r="KB203" s="27"/>
      <c r="KC203" s="27"/>
      <c r="KD203" s="27"/>
      <c r="KE203" s="27"/>
      <c r="KF203" s="27"/>
      <c r="KG203" s="27"/>
      <c r="KH203" s="27"/>
      <c r="KI203" s="27"/>
      <c r="KJ203" s="27"/>
      <c r="KK203" s="27"/>
      <c r="KL203" s="27"/>
      <c r="KM203" s="27"/>
      <c r="KN203" s="27"/>
      <c r="KO203" s="27"/>
      <c r="KP203" s="27"/>
      <c r="KQ203" s="27"/>
      <c r="KR203" s="27"/>
      <c r="KS203" s="27"/>
      <c r="KT203" s="27"/>
      <c r="KU203" s="27"/>
      <c r="KV203" s="27"/>
      <c r="KW203" s="27"/>
      <c r="KX203" s="27"/>
      <c r="KY203" s="27"/>
      <c r="KZ203" s="27"/>
      <c r="LA203" s="27"/>
      <c r="LB203" s="27"/>
      <c r="LC203" s="27"/>
      <c r="LD203" s="27"/>
      <c r="LE203" s="27"/>
    </row>
    <row r="204" spans="1:318" s="122" customFormat="1" ht="15" x14ac:dyDescent="0.35">
      <c r="A204" s="103"/>
      <c r="B204" s="27"/>
      <c r="C204" s="27"/>
      <c r="D204" s="27"/>
      <c r="E204" s="27"/>
      <c r="F204" s="91"/>
      <c r="G204" s="91"/>
      <c r="J204" s="27"/>
      <c r="K204" s="27"/>
      <c r="L204" s="27"/>
      <c r="M204" s="100"/>
      <c r="N204" s="100"/>
      <c r="O204" s="100"/>
      <c r="P204" s="100"/>
      <c r="Q204" s="100"/>
      <c r="R204" s="100"/>
      <c r="S204" s="101"/>
      <c r="T204" s="100"/>
      <c r="U204" s="27"/>
      <c r="X204" s="47"/>
      <c r="Y204" s="47"/>
      <c r="Z204" s="47"/>
      <c r="AA204" s="47"/>
      <c r="AB204" s="47"/>
      <c r="AC204" s="47"/>
      <c r="AD204" s="47"/>
      <c r="AE204" s="47"/>
      <c r="AF204" s="47"/>
      <c r="AG204" s="47"/>
      <c r="AH204" s="47"/>
      <c r="AI204" s="47"/>
      <c r="AJ204" s="47"/>
      <c r="AK204" s="47"/>
      <c r="AL204" s="47">
        <v>0.40129999999999999</v>
      </c>
      <c r="AM204" s="47"/>
      <c r="AN204" s="47">
        <v>10000</v>
      </c>
      <c r="AO204" s="47">
        <f>AN204</f>
        <v>10000</v>
      </c>
      <c r="AP204" s="47"/>
      <c r="AQ204" s="47"/>
      <c r="AR204" s="47"/>
      <c r="AS204" s="47"/>
      <c r="AT204" s="60"/>
      <c r="AU204" s="47"/>
      <c r="AV204" s="47"/>
      <c r="AW204" s="47"/>
      <c r="AX204" s="47"/>
      <c r="AY204" s="47"/>
      <c r="AZ204" s="47"/>
      <c r="BA204" s="47"/>
      <c r="BB204" s="47"/>
      <c r="BC204" s="47"/>
      <c r="BD204" s="47"/>
      <c r="BE204" s="47"/>
      <c r="BF204" s="47"/>
      <c r="BG204" s="47"/>
      <c r="BH204" s="47"/>
      <c r="BI204" s="47"/>
      <c r="BJ204" s="47"/>
      <c r="BK204" s="47"/>
      <c r="BL204" s="47"/>
      <c r="BM204" s="47"/>
      <c r="BN204" s="47"/>
      <c r="BO204" s="47"/>
      <c r="BP204" s="47"/>
      <c r="BQ204" s="47"/>
      <c r="BR204" s="47"/>
      <c r="BS204" s="47"/>
      <c r="BT204" s="47"/>
      <c r="BU204" s="47"/>
      <c r="BV204" s="47"/>
      <c r="BW204" s="47"/>
      <c r="BX204" s="47"/>
      <c r="BY204" s="47"/>
      <c r="BZ204" s="47"/>
      <c r="CA204" s="47"/>
      <c r="CB204" s="47"/>
      <c r="CC204" s="47"/>
      <c r="CD204" s="47"/>
      <c r="CE204" s="47"/>
      <c r="CF204" s="47"/>
      <c r="CG204" s="47"/>
      <c r="CH204" s="47"/>
      <c r="CI204" s="47"/>
      <c r="CJ204" s="47"/>
      <c r="CK204" s="47"/>
      <c r="CL204" s="47"/>
      <c r="CM204" s="47"/>
      <c r="CN204" s="47"/>
      <c r="CO204" s="95"/>
      <c r="CP204" s="95"/>
      <c r="CQ204" s="9" t="s">
        <v>83</v>
      </c>
      <c r="CR204" s="95"/>
      <c r="CS204" s="95"/>
      <c r="CT204" s="95"/>
      <c r="CU204" s="95"/>
      <c r="CV204" s="95"/>
      <c r="CW204" s="9"/>
      <c r="CX204" s="9"/>
      <c r="CY204" s="9" t="s">
        <v>84</v>
      </c>
      <c r="CZ204" s="9"/>
      <c r="DA204" s="9"/>
      <c r="DB204" s="9"/>
      <c r="DC204" s="9"/>
      <c r="DD204" s="9"/>
      <c r="DE204" s="5"/>
      <c r="DF204" s="5"/>
      <c r="DG204" s="17" t="s">
        <v>86</v>
      </c>
      <c r="DH204" s="5"/>
      <c r="DI204" s="5"/>
      <c r="DJ204" s="5"/>
      <c r="DK204" s="5"/>
      <c r="DL204" s="5"/>
      <c r="DM204" s="5"/>
      <c r="DN204" s="5"/>
      <c r="DO204" s="17" t="s">
        <v>87</v>
      </c>
      <c r="DP204" s="5"/>
      <c r="DQ204" s="5"/>
      <c r="DR204" s="5"/>
      <c r="DS204" s="5"/>
      <c r="DT204" s="5"/>
      <c r="DU204" s="5"/>
      <c r="DV204" s="5"/>
      <c r="DW204" s="17" t="s">
        <v>85</v>
      </c>
      <c r="DX204" s="5"/>
      <c r="DY204" s="5"/>
      <c r="DZ204" s="5"/>
      <c r="EA204" s="5"/>
      <c r="EB204" s="5"/>
      <c r="EC204" s="4"/>
      <c r="ED204" s="5"/>
      <c r="EE204" s="17" t="s">
        <v>88</v>
      </c>
      <c r="EF204" s="5"/>
      <c r="EG204" s="4"/>
      <c r="EH204" s="4"/>
      <c r="EI204" s="4"/>
      <c r="EJ204" s="4"/>
      <c r="EK204" s="4"/>
      <c r="EL204" s="5"/>
      <c r="EM204" s="17" t="s">
        <v>89</v>
      </c>
      <c r="EN204" s="5"/>
      <c r="EO204" s="5"/>
      <c r="EP204" s="5"/>
      <c r="EQ204" s="5"/>
      <c r="ER204" s="5"/>
      <c r="ES204" s="5"/>
      <c r="ET204" s="5"/>
      <c r="EU204" s="17" t="s">
        <v>90</v>
      </c>
      <c r="EV204" s="4"/>
      <c r="EW204" s="4"/>
      <c r="EX204" s="4"/>
      <c r="EY204" s="4"/>
      <c r="EZ204" s="4"/>
      <c r="FA204" s="4"/>
      <c r="FB204" s="18"/>
      <c r="FC204" s="17" t="s">
        <v>91</v>
      </c>
      <c r="FD204" s="4"/>
      <c r="FE204" s="15"/>
      <c r="FF204" s="15"/>
      <c r="FG204" s="15"/>
      <c r="FH204" s="15"/>
      <c r="FI204" s="15"/>
      <c r="FJ204" s="15"/>
      <c r="FK204" s="17" t="s">
        <v>92</v>
      </c>
      <c r="FL204" s="30"/>
      <c r="FM204" s="4"/>
      <c r="FN204" s="4"/>
      <c r="FO204" s="4"/>
      <c r="FP204" s="4"/>
      <c r="FQ204" s="4"/>
      <c r="FR204" s="4"/>
      <c r="FS204" s="17" t="s">
        <v>93</v>
      </c>
      <c r="FT204" s="4"/>
      <c r="FU204" s="19"/>
      <c r="FW204" s="125"/>
      <c r="FX204" s="125"/>
      <c r="FY204" s="125"/>
      <c r="FZ204" s="125"/>
      <c r="GA204" s="27"/>
      <c r="GB204" s="27"/>
      <c r="GC204" s="102"/>
      <c r="GD204" s="27"/>
      <c r="GE204" s="103"/>
      <c r="GF204" s="103"/>
      <c r="GG204" s="103"/>
      <c r="GH204" s="27"/>
      <c r="GI204" s="105"/>
      <c r="GJ204" s="105"/>
      <c r="GK204" s="105"/>
      <c r="GL204" s="27"/>
      <c r="GM204" s="27"/>
      <c r="GN204" s="27"/>
      <c r="GO204" s="27"/>
      <c r="GP204" s="27"/>
      <c r="GQ204" s="27"/>
      <c r="GR204" s="27"/>
      <c r="GS204" s="27"/>
      <c r="GT204" s="27"/>
      <c r="GU204" s="27"/>
      <c r="GV204" s="27"/>
      <c r="GW204" s="27"/>
      <c r="GX204" s="27"/>
      <c r="GY204" s="27"/>
      <c r="GZ204" s="27"/>
      <c r="HA204" s="27"/>
      <c r="HB204" s="27"/>
      <c r="HC204" s="27"/>
      <c r="HD204" s="27"/>
      <c r="HE204" s="27"/>
      <c r="HF204" s="27"/>
      <c r="HG204" s="27"/>
      <c r="HH204" s="27"/>
      <c r="HI204" s="27"/>
      <c r="HJ204" s="27"/>
      <c r="HK204" s="27"/>
      <c r="HL204" s="27"/>
      <c r="HM204" s="27"/>
      <c r="HN204" s="27"/>
      <c r="HO204" s="27"/>
      <c r="HP204" s="27"/>
      <c r="HQ204" s="27"/>
      <c r="HR204" s="27"/>
      <c r="HS204" s="27"/>
      <c r="HT204" s="27"/>
      <c r="HU204" s="27"/>
      <c r="HV204" s="27"/>
      <c r="HW204" s="27"/>
      <c r="HX204" s="27"/>
      <c r="HY204" s="27"/>
      <c r="HZ204" s="27"/>
      <c r="IA204" s="27"/>
      <c r="IB204" s="27"/>
      <c r="IC204" s="103"/>
      <c r="ID204" s="107"/>
      <c r="IE204" s="107"/>
      <c r="IF204" s="107"/>
      <c r="IG204" s="107"/>
      <c r="IH204" s="107"/>
      <c r="II204" s="107"/>
      <c r="IJ204" s="103"/>
      <c r="IK204" s="108"/>
      <c r="IL204" s="107"/>
      <c r="IM204" s="27"/>
      <c r="IN204" s="107"/>
      <c r="IO204" s="107"/>
      <c r="IP204" s="107"/>
      <c r="IQ204" s="103"/>
      <c r="IR204" s="108"/>
      <c r="IS204" s="107"/>
      <c r="IT204" s="108"/>
      <c r="IU204" s="107"/>
      <c r="IV204" s="108"/>
      <c r="IW204" s="107"/>
      <c r="IX204" s="27"/>
      <c r="IY204" s="107"/>
      <c r="IZ204" s="106"/>
      <c r="JA204" s="106"/>
      <c r="JB204" s="106"/>
      <c r="JC204" s="106"/>
      <c r="JD204" s="106"/>
      <c r="JE204" s="106"/>
      <c r="JF204" s="106"/>
      <c r="JG204" s="27"/>
      <c r="JH204" s="27"/>
      <c r="JI204" s="27"/>
      <c r="JJ204" s="27"/>
      <c r="JK204" s="27"/>
      <c r="JL204" s="27"/>
      <c r="JM204" s="27"/>
      <c r="JN204" s="27"/>
      <c r="JO204" s="27"/>
      <c r="JP204" s="27"/>
      <c r="JQ204" s="27"/>
      <c r="JR204" s="27"/>
      <c r="JS204" s="27"/>
      <c r="JT204" s="27"/>
      <c r="JU204" s="27"/>
      <c r="JV204" s="27"/>
      <c r="JW204" s="27"/>
      <c r="JX204" s="27"/>
      <c r="JY204" s="27"/>
      <c r="JZ204" s="27"/>
      <c r="KA204" s="27"/>
      <c r="KB204" s="27"/>
      <c r="KC204" s="27"/>
      <c r="KD204" s="27"/>
      <c r="KE204" s="27"/>
      <c r="KF204" s="27"/>
      <c r="KG204" s="27"/>
      <c r="KH204" s="27"/>
      <c r="KI204" s="27"/>
      <c r="KJ204" s="27"/>
      <c r="KK204" s="27"/>
      <c r="KL204" s="27"/>
      <c r="KM204" s="27"/>
      <c r="KN204" s="27"/>
      <c r="KO204" s="27"/>
      <c r="KP204" s="27"/>
      <c r="KQ204" s="27"/>
      <c r="KR204" s="27"/>
      <c r="KS204" s="27"/>
      <c r="KT204" s="27"/>
      <c r="KU204" s="27"/>
      <c r="KV204" s="27"/>
      <c r="KW204" s="27"/>
      <c r="KX204" s="27"/>
      <c r="KY204" s="27"/>
      <c r="KZ204" s="27"/>
      <c r="LA204" s="27"/>
      <c r="LB204" s="27"/>
      <c r="LC204" s="27"/>
      <c r="LD204" s="27"/>
      <c r="LE204" s="27"/>
    </row>
    <row r="205" spans="1:318" s="122" customFormat="1" ht="13.8" x14ac:dyDescent="0.3">
      <c r="A205" s="103"/>
      <c r="I205" s="27"/>
      <c r="J205" s="27"/>
      <c r="K205" s="27"/>
      <c r="L205" s="27"/>
      <c r="M205" s="100"/>
      <c r="N205" s="100"/>
      <c r="O205" s="100"/>
      <c r="P205" s="100"/>
      <c r="Q205" s="100"/>
      <c r="R205" s="100"/>
      <c r="S205" s="101"/>
      <c r="T205" s="100"/>
      <c r="U205" s="27"/>
      <c r="X205" s="1"/>
      <c r="Y205" s="1"/>
      <c r="Z205" s="1"/>
      <c r="AA205" s="1"/>
      <c r="AB205" s="1"/>
      <c r="AC205" s="1"/>
      <c r="AD205" s="1"/>
      <c r="AE205" s="1"/>
      <c r="AF205" s="1"/>
      <c r="AG205" s="1"/>
      <c r="AH205" s="1"/>
      <c r="AI205" s="1"/>
      <c r="AJ205" s="1"/>
      <c r="AK205" s="1"/>
      <c r="AL205" s="1"/>
      <c r="AM205" s="1"/>
      <c r="AN205" s="1"/>
      <c r="AO205" s="1"/>
      <c r="AP205" s="1"/>
      <c r="AQ205" s="1"/>
      <c r="AR205" s="1"/>
      <c r="AS205" s="1"/>
      <c r="AT205" s="73"/>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9" t="s">
        <v>73</v>
      </c>
      <c r="CP205" s="9" t="s">
        <v>73</v>
      </c>
      <c r="CQ205" s="9" t="s">
        <v>73</v>
      </c>
      <c r="CR205" s="9" t="s">
        <v>73</v>
      </c>
      <c r="CS205" s="9" t="s">
        <v>73</v>
      </c>
      <c r="CT205" s="9"/>
      <c r="CU205" s="9"/>
      <c r="CV205" s="9"/>
      <c r="CW205" s="9" t="s">
        <v>73</v>
      </c>
      <c r="CX205" s="9" t="s">
        <v>73</v>
      </c>
      <c r="CY205" s="9" t="s">
        <v>73</v>
      </c>
      <c r="CZ205" s="9" t="s">
        <v>73</v>
      </c>
      <c r="DA205" s="9" t="s">
        <v>73</v>
      </c>
      <c r="DB205" s="9"/>
      <c r="DC205" s="9"/>
      <c r="DD205" s="9"/>
      <c r="DE205" s="9" t="s">
        <v>73</v>
      </c>
      <c r="DF205" s="9" t="s">
        <v>73</v>
      </c>
      <c r="DG205" s="9" t="s">
        <v>73</v>
      </c>
      <c r="DH205" s="9" t="s">
        <v>73</v>
      </c>
      <c r="DI205" s="9" t="s">
        <v>73</v>
      </c>
      <c r="DJ205" s="9"/>
      <c r="DK205" s="9"/>
      <c r="DL205" s="9"/>
      <c r="DM205" s="9" t="s">
        <v>73</v>
      </c>
      <c r="DN205" s="9" t="s">
        <v>73</v>
      </c>
      <c r="DO205" s="9" t="s">
        <v>73</v>
      </c>
      <c r="DP205" s="9" t="s">
        <v>73</v>
      </c>
      <c r="DQ205" s="9" t="s">
        <v>73</v>
      </c>
      <c r="DR205" s="9"/>
      <c r="DS205" s="9"/>
      <c r="DT205" s="9"/>
      <c r="DU205" s="9" t="s">
        <v>73</v>
      </c>
      <c r="DV205" s="9" t="s">
        <v>73</v>
      </c>
      <c r="DW205" s="9" t="s">
        <v>73</v>
      </c>
      <c r="DX205" s="9" t="s">
        <v>73</v>
      </c>
      <c r="DY205" s="9" t="s">
        <v>73</v>
      </c>
      <c r="DZ205" s="9"/>
      <c r="EA205" s="9"/>
      <c r="EB205" s="9"/>
      <c r="EC205" s="9" t="s">
        <v>73</v>
      </c>
      <c r="ED205" s="9" t="s">
        <v>73</v>
      </c>
      <c r="EE205" s="9" t="s">
        <v>73</v>
      </c>
      <c r="EF205" s="9" t="s">
        <v>73</v>
      </c>
      <c r="EG205" s="9" t="s">
        <v>73</v>
      </c>
      <c r="EH205" s="9"/>
      <c r="EI205" s="9"/>
      <c r="EJ205" s="9"/>
      <c r="EK205" s="9" t="s">
        <v>73</v>
      </c>
      <c r="EL205" s="9" t="s">
        <v>73</v>
      </c>
      <c r="EM205" s="9" t="s">
        <v>73</v>
      </c>
      <c r="EN205" s="9" t="s">
        <v>73</v>
      </c>
      <c r="EO205" s="9" t="s">
        <v>73</v>
      </c>
      <c r="EP205" s="9"/>
      <c r="EQ205" s="9"/>
      <c r="ER205" s="9"/>
      <c r="ES205" s="9" t="s">
        <v>73</v>
      </c>
      <c r="ET205" s="9" t="s">
        <v>73</v>
      </c>
      <c r="EU205" s="9" t="s">
        <v>73</v>
      </c>
      <c r="EV205" s="9" t="s">
        <v>73</v>
      </c>
      <c r="EW205" s="9" t="s">
        <v>73</v>
      </c>
      <c r="EX205" s="9"/>
      <c r="EY205" s="9"/>
      <c r="EZ205" s="9"/>
      <c r="FA205" s="9" t="s">
        <v>73</v>
      </c>
      <c r="FB205" s="9" t="s">
        <v>73</v>
      </c>
      <c r="FC205" s="9" t="s">
        <v>73</v>
      </c>
      <c r="FD205" s="9" t="s">
        <v>73</v>
      </c>
      <c r="FE205" s="9" t="s">
        <v>73</v>
      </c>
      <c r="FF205" s="9"/>
      <c r="FG205" s="9"/>
      <c r="FH205" s="9"/>
      <c r="FI205" s="9" t="s">
        <v>73</v>
      </c>
      <c r="FJ205" s="9" t="s">
        <v>73</v>
      </c>
      <c r="FK205" s="9" t="s">
        <v>73</v>
      </c>
      <c r="FL205" s="9" t="s">
        <v>73</v>
      </c>
      <c r="FM205" s="9" t="s">
        <v>73</v>
      </c>
      <c r="FN205" s="9"/>
      <c r="FO205" s="9"/>
      <c r="FP205" s="9"/>
      <c r="FQ205" s="9" t="s">
        <v>73</v>
      </c>
      <c r="FR205" s="9" t="s">
        <v>73</v>
      </c>
      <c r="FS205" s="9" t="s">
        <v>73</v>
      </c>
      <c r="FT205" s="9" t="s">
        <v>73</v>
      </c>
      <c r="FU205" s="9" t="s">
        <v>73</v>
      </c>
      <c r="FW205" s="126"/>
      <c r="FX205" s="126"/>
      <c r="FY205" s="126"/>
      <c r="FZ205" s="126"/>
      <c r="GA205" s="27"/>
      <c r="GB205" s="27"/>
      <c r="GC205" s="102"/>
      <c r="GD205" s="27"/>
      <c r="GE205" s="103"/>
      <c r="GF205" s="103"/>
      <c r="GG205" s="103"/>
      <c r="GH205" s="27"/>
      <c r="GI205" s="105"/>
      <c r="GJ205" s="105"/>
      <c r="GK205" s="105"/>
      <c r="GL205" s="27"/>
      <c r="GM205" s="27"/>
      <c r="GN205" s="27"/>
      <c r="GO205" s="27"/>
      <c r="GP205" s="27"/>
      <c r="GQ205" s="27"/>
      <c r="GR205" s="27"/>
      <c r="GS205" s="27"/>
      <c r="GT205" s="27"/>
      <c r="GU205" s="27"/>
      <c r="GV205" s="27"/>
      <c r="GW205" s="27"/>
      <c r="GX205" s="27"/>
      <c r="GY205" s="27"/>
      <c r="GZ205" s="27"/>
      <c r="HA205" s="27"/>
      <c r="HB205" s="27"/>
      <c r="HC205" s="27"/>
      <c r="HD205" s="27"/>
      <c r="HE205" s="27"/>
      <c r="HF205" s="27"/>
      <c r="HG205" s="27"/>
      <c r="HH205" s="27"/>
      <c r="HI205" s="27"/>
      <c r="HJ205" s="27"/>
      <c r="HK205" s="27"/>
      <c r="HL205" s="27"/>
      <c r="HM205" s="27"/>
      <c r="HN205" s="27"/>
      <c r="HO205" s="27"/>
      <c r="HP205" s="27"/>
      <c r="HQ205" s="27"/>
      <c r="HR205" s="27"/>
      <c r="HS205" s="27"/>
      <c r="HT205" s="27"/>
      <c r="HU205" s="27"/>
      <c r="HV205" s="27"/>
      <c r="HW205" s="27"/>
      <c r="HX205" s="27"/>
      <c r="HY205" s="27"/>
      <c r="HZ205" s="27"/>
      <c r="IA205" s="27"/>
      <c r="IB205" s="27"/>
      <c r="IC205" s="103"/>
      <c r="ID205" s="27"/>
      <c r="IE205" s="107"/>
      <c r="IF205" s="27"/>
      <c r="IG205" s="107"/>
      <c r="IH205" s="107"/>
      <c r="II205" s="107"/>
      <c r="IJ205" s="103"/>
      <c r="IK205" s="27"/>
      <c r="IL205" s="107"/>
      <c r="IM205" s="27"/>
      <c r="IN205" s="107"/>
      <c r="IO205" s="27"/>
      <c r="IP205" s="107"/>
      <c r="IQ205" s="103"/>
      <c r="IR205" s="108"/>
      <c r="IS205" s="107"/>
      <c r="IT205" s="107"/>
      <c r="IU205" s="107"/>
      <c r="IV205" s="107"/>
      <c r="IW205" s="107"/>
      <c r="IX205" s="27"/>
      <c r="IY205" s="107"/>
      <c r="IZ205" s="106"/>
      <c r="JA205" s="106"/>
      <c r="JB205" s="106"/>
      <c r="JC205" s="106"/>
      <c r="JD205" s="106"/>
      <c r="JE205" s="106"/>
      <c r="JF205" s="106"/>
      <c r="JG205" s="27"/>
      <c r="JH205" s="27"/>
      <c r="JI205" s="27"/>
      <c r="JJ205" s="27"/>
      <c r="JK205" s="27"/>
      <c r="JL205" s="27"/>
      <c r="JM205" s="27"/>
      <c r="JN205" s="27"/>
      <c r="JO205" s="27"/>
      <c r="JP205" s="27"/>
      <c r="JQ205" s="27"/>
      <c r="JR205" s="27"/>
      <c r="JS205" s="27"/>
      <c r="JT205" s="27"/>
      <c r="JU205" s="27"/>
      <c r="JV205" s="27"/>
      <c r="JW205" s="27"/>
      <c r="JX205" s="27"/>
      <c r="JY205" s="27"/>
      <c r="JZ205" s="27"/>
      <c r="KA205" s="27"/>
      <c r="KB205" s="27"/>
      <c r="KC205" s="27"/>
      <c r="KD205" s="27"/>
      <c r="KE205" s="27"/>
      <c r="KF205" s="27"/>
      <c r="KG205" s="27"/>
      <c r="KH205" s="27"/>
      <c r="KI205" s="27"/>
      <c r="KJ205" s="27"/>
      <c r="KK205" s="27"/>
      <c r="KL205" s="27"/>
      <c r="KM205" s="27"/>
      <c r="KN205" s="27"/>
      <c r="KO205" s="27"/>
      <c r="KP205" s="27"/>
      <c r="KQ205" s="27"/>
      <c r="KR205" s="27"/>
      <c r="KS205" s="27"/>
      <c r="KT205" s="27"/>
      <c r="KU205" s="27"/>
      <c r="KV205" s="27"/>
      <c r="KW205" s="27"/>
      <c r="KX205" s="27"/>
      <c r="KY205" s="27"/>
      <c r="KZ205" s="27"/>
      <c r="LA205" s="27"/>
      <c r="LB205" s="27"/>
      <c r="LC205" s="27"/>
      <c r="LD205" s="27"/>
      <c r="LE205" s="27"/>
    </row>
    <row r="206" spans="1:318" s="122" customFormat="1" ht="15" x14ac:dyDescent="0.35">
      <c r="A206" s="91"/>
      <c r="I206" s="111"/>
      <c r="J206" s="33"/>
      <c r="K206" s="33"/>
      <c r="L206" s="27"/>
      <c r="M206" s="100"/>
      <c r="N206" s="100"/>
      <c r="O206" s="100"/>
      <c r="P206" s="100"/>
      <c r="Q206" s="100"/>
      <c r="R206" s="100"/>
      <c r="S206" s="101"/>
      <c r="T206" s="100"/>
      <c r="U206" s="27"/>
      <c r="X206" s="116" t="s">
        <v>72</v>
      </c>
      <c r="Y206" s="117" t="s">
        <v>60</v>
      </c>
      <c r="Z206" s="18" t="s">
        <v>13</v>
      </c>
      <c r="AA206" s="37" t="s">
        <v>62</v>
      </c>
      <c r="AB206" s="37" t="s">
        <v>63</v>
      </c>
      <c r="AC206" s="18" t="s">
        <v>79</v>
      </c>
      <c r="AD206" s="32" t="s">
        <v>16</v>
      </c>
      <c r="AE206" s="32" t="s">
        <v>17</v>
      </c>
      <c r="AF206" s="18" t="s">
        <v>14</v>
      </c>
      <c r="AG206" s="37" t="s">
        <v>64</v>
      </c>
      <c r="AH206" s="37" t="s">
        <v>65</v>
      </c>
      <c r="AI206" s="18" t="s">
        <v>80</v>
      </c>
      <c r="AJ206" s="32" t="s">
        <v>18</v>
      </c>
      <c r="AK206" s="32" t="s">
        <v>19</v>
      </c>
      <c r="AL206" s="18" t="s">
        <v>22</v>
      </c>
      <c r="AM206" s="18" t="s">
        <v>26</v>
      </c>
      <c r="AN206" s="18" t="s">
        <v>68</v>
      </c>
      <c r="AO206" s="18" t="s">
        <v>69</v>
      </c>
      <c r="AP206" s="32" t="s">
        <v>20</v>
      </c>
      <c r="AQ206" s="32" t="s">
        <v>21</v>
      </c>
      <c r="AR206" s="18" t="s">
        <v>15</v>
      </c>
      <c r="AS206" s="11" t="s">
        <v>94</v>
      </c>
      <c r="AT206" s="120" t="s">
        <v>10</v>
      </c>
      <c r="AU206" s="11" t="s">
        <v>59</v>
      </c>
      <c r="AV206" s="11" t="s">
        <v>71</v>
      </c>
      <c r="AW206" s="119" t="s">
        <v>70</v>
      </c>
      <c r="AX206" s="11" t="s">
        <v>23</v>
      </c>
      <c r="AY206" s="11" t="s">
        <v>66</v>
      </c>
      <c r="AZ206" s="9" t="s">
        <v>75</v>
      </c>
      <c r="BA206" s="24" t="s">
        <v>78</v>
      </c>
      <c r="BB206" s="11" t="s">
        <v>77</v>
      </c>
      <c r="BC206" s="11" t="s">
        <v>25</v>
      </c>
      <c r="BD206" s="11" t="s">
        <v>24</v>
      </c>
      <c r="BE206" s="11" t="s">
        <v>67</v>
      </c>
      <c r="BF206" s="9" t="s">
        <v>76</v>
      </c>
      <c r="BG206" s="24" t="s">
        <v>81</v>
      </c>
      <c r="BH206" s="11" t="s">
        <v>82</v>
      </c>
      <c r="BI206" s="114">
        <v>1</v>
      </c>
      <c r="BJ206" s="114">
        <v>2</v>
      </c>
      <c r="BK206" s="114">
        <v>3</v>
      </c>
      <c r="BL206" s="114">
        <v>4</v>
      </c>
      <c r="BM206" s="114">
        <v>5</v>
      </c>
      <c r="BN206" s="114">
        <v>6</v>
      </c>
      <c r="BO206" s="114">
        <v>7</v>
      </c>
      <c r="BP206" s="114">
        <v>8</v>
      </c>
      <c r="BQ206" s="114">
        <v>1</v>
      </c>
      <c r="BR206" s="114">
        <v>2</v>
      </c>
      <c r="BS206" s="114">
        <v>3</v>
      </c>
      <c r="BT206" s="114">
        <v>4</v>
      </c>
      <c r="BU206" s="114">
        <v>5</v>
      </c>
      <c r="BV206" s="114">
        <v>6</v>
      </c>
      <c r="BW206" s="114">
        <v>7</v>
      </c>
      <c r="BX206" s="114">
        <v>8</v>
      </c>
      <c r="BY206" s="114">
        <v>1</v>
      </c>
      <c r="BZ206" s="114">
        <v>2</v>
      </c>
      <c r="CA206" s="114">
        <v>3</v>
      </c>
      <c r="CB206" s="114">
        <v>4</v>
      </c>
      <c r="CC206" s="114">
        <v>5</v>
      </c>
      <c r="CD206" s="114">
        <v>6</v>
      </c>
      <c r="CE206" s="114">
        <v>7</v>
      </c>
      <c r="CF206" s="114">
        <v>8</v>
      </c>
      <c r="CG206" s="114">
        <v>1</v>
      </c>
      <c r="CH206" s="114">
        <v>2</v>
      </c>
      <c r="CI206" s="114">
        <v>3</v>
      </c>
      <c r="CJ206" s="114">
        <v>4</v>
      </c>
      <c r="CK206" s="114">
        <v>5</v>
      </c>
      <c r="CL206" s="114">
        <v>6</v>
      </c>
      <c r="CM206" s="114">
        <v>7</v>
      </c>
      <c r="CN206" s="114">
        <v>8</v>
      </c>
      <c r="CO206" s="9">
        <v>1</v>
      </c>
      <c r="CP206" s="9">
        <v>2</v>
      </c>
      <c r="CQ206" s="9">
        <v>3</v>
      </c>
      <c r="CR206" s="9">
        <v>4</v>
      </c>
      <c r="CS206" s="9">
        <v>5</v>
      </c>
      <c r="CT206" s="9">
        <v>6</v>
      </c>
      <c r="CU206" s="9">
        <v>7</v>
      </c>
      <c r="CV206" s="9">
        <v>8</v>
      </c>
      <c r="CW206" s="9">
        <v>1</v>
      </c>
      <c r="CX206" s="9">
        <v>2</v>
      </c>
      <c r="CY206" s="9">
        <v>3</v>
      </c>
      <c r="CZ206" s="9">
        <v>4</v>
      </c>
      <c r="DA206" s="9">
        <v>5</v>
      </c>
      <c r="DB206" s="9">
        <v>6</v>
      </c>
      <c r="DC206" s="9">
        <v>7</v>
      </c>
      <c r="DD206" s="9">
        <v>8</v>
      </c>
      <c r="DE206" s="9">
        <v>1</v>
      </c>
      <c r="DF206" s="9">
        <v>2</v>
      </c>
      <c r="DG206" s="9">
        <v>3</v>
      </c>
      <c r="DH206" s="9">
        <v>4</v>
      </c>
      <c r="DI206" s="9">
        <v>5</v>
      </c>
      <c r="DJ206" s="9">
        <v>6</v>
      </c>
      <c r="DK206" s="9">
        <v>7</v>
      </c>
      <c r="DL206" s="9">
        <v>8</v>
      </c>
      <c r="DM206" s="9">
        <v>1</v>
      </c>
      <c r="DN206" s="9">
        <v>2</v>
      </c>
      <c r="DO206" s="9">
        <v>3</v>
      </c>
      <c r="DP206" s="9">
        <v>4</v>
      </c>
      <c r="DQ206" s="9">
        <v>5</v>
      </c>
      <c r="DR206" s="9">
        <v>6</v>
      </c>
      <c r="DS206" s="9">
        <v>7</v>
      </c>
      <c r="DT206" s="9">
        <v>8</v>
      </c>
      <c r="DU206" s="9">
        <v>1</v>
      </c>
      <c r="DV206" s="9">
        <v>2</v>
      </c>
      <c r="DW206" s="9">
        <v>3</v>
      </c>
      <c r="DX206" s="9">
        <v>4</v>
      </c>
      <c r="DY206" s="9">
        <v>5</v>
      </c>
      <c r="DZ206" s="9">
        <v>6</v>
      </c>
      <c r="EA206" s="9">
        <v>7</v>
      </c>
      <c r="EB206" s="9">
        <v>8</v>
      </c>
      <c r="EC206" s="9">
        <v>1</v>
      </c>
      <c r="ED206" s="9">
        <v>2</v>
      </c>
      <c r="EE206" s="9">
        <v>3</v>
      </c>
      <c r="EF206" s="9">
        <v>4</v>
      </c>
      <c r="EG206" s="9">
        <v>5</v>
      </c>
      <c r="EH206" s="9">
        <v>6</v>
      </c>
      <c r="EI206" s="9">
        <v>7</v>
      </c>
      <c r="EJ206" s="9">
        <v>8</v>
      </c>
      <c r="EK206" s="9">
        <v>1</v>
      </c>
      <c r="EL206" s="9">
        <v>2</v>
      </c>
      <c r="EM206" s="9">
        <v>3</v>
      </c>
      <c r="EN206" s="9">
        <v>4</v>
      </c>
      <c r="EO206" s="9">
        <v>5</v>
      </c>
      <c r="EP206" s="9">
        <v>6</v>
      </c>
      <c r="EQ206" s="9">
        <v>7</v>
      </c>
      <c r="ER206" s="9">
        <v>8</v>
      </c>
      <c r="ES206" s="9">
        <v>1</v>
      </c>
      <c r="ET206" s="9">
        <v>2</v>
      </c>
      <c r="EU206" s="9">
        <v>3</v>
      </c>
      <c r="EV206" s="9">
        <v>4</v>
      </c>
      <c r="EW206" s="9">
        <v>5</v>
      </c>
      <c r="EX206" s="9">
        <v>6</v>
      </c>
      <c r="EY206" s="9">
        <v>7</v>
      </c>
      <c r="EZ206" s="9">
        <v>8</v>
      </c>
      <c r="FA206" s="9">
        <v>1</v>
      </c>
      <c r="FB206" s="9">
        <v>2</v>
      </c>
      <c r="FC206" s="9">
        <v>3</v>
      </c>
      <c r="FD206" s="9">
        <v>4</v>
      </c>
      <c r="FE206" s="9">
        <v>5</v>
      </c>
      <c r="FF206" s="9">
        <v>6</v>
      </c>
      <c r="FG206" s="9">
        <v>7</v>
      </c>
      <c r="FH206" s="9">
        <v>8</v>
      </c>
      <c r="FI206" s="9">
        <v>1</v>
      </c>
      <c r="FJ206" s="9">
        <v>2</v>
      </c>
      <c r="FK206" s="9">
        <v>3</v>
      </c>
      <c r="FL206" s="9">
        <v>4</v>
      </c>
      <c r="FM206" s="9">
        <v>5</v>
      </c>
      <c r="FN206" s="9">
        <v>6</v>
      </c>
      <c r="FO206" s="9">
        <v>7</v>
      </c>
      <c r="FP206" s="9">
        <v>8</v>
      </c>
      <c r="FQ206" s="9">
        <v>1</v>
      </c>
      <c r="FR206" s="9">
        <v>2</v>
      </c>
      <c r="FS206" s="9">
        <v>3</v>
      </c>
      <c r="FT206" s="9">
        <v>4</v>
      </c>
      <c r="FU206" s="9">
        <v>5</v>
      </c>
      <c r="FV206" s="9">
        <v>6</v>
      </c>
      <c r="FW206" s="9">
        <v>7</v>
      </c>
      <c r="FX206" s="9">
        <v>8</v>
      </c>
      <c r="FY206" s="90"/>
      <c r="FZ206" s="90"/>
      <c r="GA206" s="27"/>
      <c r="GB206" s="27"/>
      <c r="GC206" s="102"/>
      <c r="GD206" s="27"/>
      <c r="GE206" s="103"/>
      <c r="GF206" s="103"/>
      <c r="GG206" s="103"/>
      <c r="GH206" s="27"/>
      <c r="GI206" s="105"/>
      <c r="GJ206" s="105"/>
      <c r="GK206" s="105"/>
      <c r="GL206" s="27"/>
      <c r="GM206" s="27"/>
      <c r="GN206" s="27"/>
      <c r="GO206" s="27"/>
      <c r="GP206" s="27"/>
      <c r="GQ206" s="27"/>
      <c r="GR206" s="27"/>
      <c r="GS206" s="27"/>
      <c r="GT206" s="27"/>
      <c r="GU206" s="27"/>
      <c r="GV206" s="27"/>
      <c r="GW206" s="27"/>
      <c r="GX206" s="27"/>
      <c r="GY206" s="27"/>
      <c r="GZ206" s="27"/>
      <c r="HA206" s="27"/>
      <c r="HB206" s="27"/>
      <c r="HC206" s="27"/>
      <c r="HD206" s="27"/>
      <c r="HE206" s="27"/>
      <c r="HF206" s="27"/>
      <c r="HG206" s="27"/>
      <c r="HH206" s="27"/>
      <c r="HI206" s="27"/>
      <c r="HJ206" s="27"/>
      <c r="HK206" s="27"/>
      <c r="HL206" s="27"/>
      <c r="HM206" s="27"/>
      <c r="HN206" s="27"/>
      <c r="HO206" s="27"/>
      <c r="HP206" s="27"/>
      <c r="HQ206" s="27"/>
      <c r="HR206" s="27"/>
      <c r="HS206" s="27"/>
      <c r="HT206" s="27"/>
      <c r="HU206" s="27"/>
      <c r="HV206" s="27"/>
      <c r="HW206" s="27"/>
      <c r="HX206" s="27"/>
      <c r="HY206" s="27"/>
      <c r="HZ206" s="27"/>
      <c r="IA206" s="27"/>
      <c r="IB206" s="27"/>
      <c r="IC206" s="103"/>
      <c r="ID206" s="27"/>
      <c r="IE206" s="107"/>
      <c r="IF206" s="27"/>
      <c r="IG206" s="107"/>
      <c r="IH206" s="107"/>
      <c r="II206" s="107"/>
      <c r="IJ206" s="103"/>
      <c r="IK206" s="27"/>
      <c r="IL206" s="107"/>
      <c r="IM206" s="110"/>
      <c r="IN206" s="107"/>
      <c r="IO206" s="27"/>
      <c r="IP206" s="107"/>
      <c r="IQ206" s="103"/>
      <c r="IR206" s="108"/>
      <c r="IS206" s="107"/>
      <c r="IT206" s="107"/>
      <c r="IU206" s="107"/>
      <c r="IV206" s="107"/>
      <c r="IW206" s="107"/>
      <c r="IX206" s="103"/>
      <c r="IY206" s="107"/>
      <c r="IZ206" s="106"/>
      <c r="JA206" s="106"/>
      <c r="JB206" s="106"/>
      <c r="JC206" s="106"/>
      <c r="JD206" s="106"/>
      <c r="JE206" s="106"/>
      <c r="JF206" s="106"/>
      <c r="JG206" s="27"/>
      <c r="JH206" s="27"/>
      <c r="JI206" s="27"/>
      <c r="JJ206" s="27"/>
      <c r="JK206" s="27"/>
      <c r="JL206" s="27"/>
      <c r="JM206" s="27"/>
      <c r="JN206" s="27"/>
      <c r="JO206" s="27"/>
      <c r="JP206" s="27"/>
      <c r="JQ206" s="27"/>
      <c r="JR206" s="27"/>
      <c r="JS206" s="27"/>
      <c r="JT206" s="27"/>
      <c r="JU206" s="27"/>
      <c r="JV206" s="27"/>
      <c r="JW206" s="27"/>
      <c r="JX206" s="27"/>
      <c r="JY206" s="27"/>
      <c r="JZ206" s="27"/>
      <c r="KA206" s="27"/>
      <c r="KB206" s="27"/>
      <c r="KC206" s="27"/>
      <c r="KD206" s="27"/>
      <c r="KE206" s="27"/>
      <c r="KF206" s="27"/>
      <c r="KG206" s="27"/>
      <c r="KH206" s="27"/>
      <c r="KI206" s="27"/>
      <c r="KJ206" s="27"/>
      <c r="KK206" s="27"/>
      <c r="KL206" s="27"/>
      <c r="KM206" s="27"/>
      <c r="KN206" s="27"/>
      <c r="KO206" s="27"/>
      <c r="KP206" s="27"/>
      <c r="KQ206" s="27"/>
      <c r="KR206" s="27"/>
      <c r="KS206" s="27"/>
      <c r="KT206" s="27"/>
      <c r="KU206" s="27"/>
      <c r="KV206" s="27"/>
      <c r="KW206" s="27"/>
      <c r="KX206" s="27"/>
      <c r="KY206" s="27"/>
      <c r="KZ206" s="27"/>
      <c r="LA206" s="27"/>
      <c r="LB206" s="27"/>
      <c r="LC206" s="27"/>
      <c r="LD206" s="27"/>
      <c r="LE206" s="27"/>
    </row>
    <row r="207" spans="1:318" ht="13.8" x14ac:dyDescent="0.3">
      <c r="A207" s="5"/>
      <c r="B207" s="18"/>
      <c r="C207" s="5"/>
      <c r="D207" s="5"/>
      <c r="E207" s="5"/>
      <c r="F207" s="5"/>
      <c r="G207" s="18"/>
      <c r="H207" s="5"/>
      <c r="I207" s="5"/>
      <c r="J207" s="33"/>
      <c r="K207" s="33"/>
      <c r="U207" s="4"/>
      <c r="X207" s="118">
        <v>0.5</v>
      </c>
      <c r="Y207" s="118">
        <v>10</v>
      </c>
      <c r="Z207" s="40">
        <v>1.7999999999999999E-2</v>
      </c>
      <c r="AA207" s="40">
        <v>10000000</v>
      </c>
      <c r="AB207" s="40">
        <v>10000000</v>
      </c>
      <c r="AC207" s="98">
        <v>3900000</v>
      </c>
      <c r="AD207" s="42">
        <v>0.33</v>
      </c>
      <c r="AE207" s="42">
        <v>0.33</v>
      </c>
      <c r="AF207" s="41">
        <v>1.7999999999999999E-2</v>
      </c>
      <c r="AG207" s="40">
        <v>10000000</v>
      </c>
      <c r="AH207" s="40">
        <v>10000000</v>
      </c>
      <c r="AI207" s="98">
        <v>3900000</v>
      </c>
      <c r="AJ207" s="42">
        <v>0.33</v>
      </c>
      <c r="AK207" s="42">
        <v>0.33</v>
      </c>
      <c r="AL207" s="42">
        <f>AL204</f>
        <v>0.40129999999999999</v>
      </c>
      <c r="AM207" s="40">
        <v>6000</v>
      </c>
      <c r="AN207" s="40">
        <f>AN204</f>
        <v>10000</v>
      </c>
      <c r="AO207" s="40">
        <f>AO204</f>
        <v>10000</v>
      </c>
      <c r="AP207" s="42">
        <v>0.03</v>
      </c>
      <c r="AQ207" s="42">
        <v>0.03</v>
      </c>
      <c r="AR207" s="4">
        <f>AL207+AF207/2+Z207/2</f>
        <v>0.41930000000000001</v>
      </c>
      <c r="AS207" s="11">
        <f>X207/Y207</f>
        <v>0.05</v>
      </c>
      <c r="AT207" s="15">
        <f>(AA207*Z207)*(AG207*AF207)*AR207^2/(AVERAGE(BD207,AX207)*(AA207*Z207+AG207*AF207))</f>
        <v>17756.844461901022</v>
      </c>
      <c r="AU207" s="19">
        <f>AY207*BE207/(AY207+BE207)*(PI()^2*AL207)/(Y207^2*AN207)</f>
        <v>0.40002300769177906</v>
      </c>
      <c r="AV207" s="13">
        <f>AY207/(AY207+BE207)</f>
        <v>0.5</v>
      </c>
      <c r="AW207" s="11">
        <f>AN207/AO207</f>
        <v>1</v>
      </c>
      <c r="AX207" s="11">
        <f>1-AD207*AE207</f>
        <v>0.8911</v>
      </c>
      <c r="AY207" s="11">
        <f>Z207/AX207*SQRT(AA207*AB207)</f>
        <v>201997.53114128605</v>
      </c>
      <c r="AZ207" s="11">
        <f>SQRT(AB207/AA207)</f>
        <v>1</v>
      </c>
      <c r="BA207" s="11">
        <f>AX207*AC207/SQRT(AA207*AB207)</f>
        <v>0.34752899999999998</v>
      </c>
      <c r="BB207" s="11">
        <f>AZ207*AD207+2*BA207</f>
        <v>1.025058</v>
      </c>
      <c r="BC207" s="11">
        <f>1-AP207*AQ207</f>
        <v>0.99909999999999999</v>
      </c>
      <c r="BD207" s="11">
        <f>1-AJ207*AK207</f>
        <v>0.8911</v>
      </c>
      <c r="BE207" s="11">
        <f>AF207/BD207*SQRT(AG207*AH207)</f>
        <v>201997.53114128605</v>
      </c>
      <c r="BF207" s="11">
        <f>SQRT(AH207/AG207)</f>
        <v>1</v>
      </c>
      <c r="BG207" s="11">
        <f>BD207*AI207/SQRT(AG207*AH207)</f>
        <v>0.34752899999999998</v>
      </c>
      <c r="BH207" s="11">
        <f>BF207*AK207+2*BG207</f>
        <v>1.025058</v>
      </c>
      <c r="BI207" s="121">
        <f t="shared" ref="BI207:BI246" si="484">4*X207^2/(Y207^2)</f>
        <v>0.01</v>
      </c>
      <c r="BJ207" s="121">
        <f>16*X207^2/(3*(BJ206^2+1)*Y207^2)</f>
        <v>2.6666666666666666E-3</v>
      </c>
      <c r="BK207" s="121">
        <f>16*X207^2/(3*(BK206^2+1)*Y207^2)</f>
        <v>1.3333333333333333E-3</v>
      </c>
      <c r="BL207" s="121">
        <f>16*X207^2/(3*(BL206^2+1)*Y207^2)</f>
        <v>7.8431372549019605E-4</v>
      </c>
      <c r="BM207" s="121">
        <f>16*X207^2/(3*(BM206^2+1)*Y207^2)</f>
        <v>5.1282051282051282E-4</v>
      </c>
      <c r="BN207" s="121">
        <f>16*X207^2/(3*(BN206^2+1)*Y207^2)</f>
        <v>3.6036036036036037E-4</v>
      </c>
      <c r="BO207" s="121">
        <f>16*X207^2/(3*(BO206^2+1)*Y207^2)</f>
        <v>2.6666666666666668E-4</v>
      </c>
      <c r="BP207" s="121">
        <f>16*X207^2/(3*(BP206^2+1)*Y207^2)</f>
        <v>2.0512820512820512E-4</v>
      </c>
      <c r="BQ207" s="121">
        <f>4/3</f>
        <v>1.3333333333333333</v>
      </c>
      <c r="BR207" s="121">
        <f t="shared" ref="BR207:BX222" si="485">4/3</f>
        <v>1.3333333333333333</v>
      </c>
      <c r="BS207" s="121">
        <f t="shared" si="485"/>
        <v>1.3333333333333333</v>
      </c>
      <c r="BT207" s="121">
        <f t="shared" si="485"/>
        <v>1.3333333333333333</v>
      </c>
      <c r="BU207" s="121">
        <f t="shared" si="485"/>
        <v>1.3333333333333333</v>
      </c>
      <c r="BV207" s="121">
        <f t="shared" si="485"/>
        <v>1.3333333333333333</v>
      </c>
      <c r="BW207" s="121">
        <f t="shared" si="485"/>
        <v>1.3333333333333333</v>
      </c>
      <c r="BX207" s="121">
        <f t="shared" si="485"/>
        <v>1.3333333333333333</v>
      </c>
      <c r="BY207" s="121">
        <f>4*Y207^2/X207^2</f>
        <v>1600</v>
      </c>
      <c r="BZ207" s="121">
        <f>(BZ206^4+6*BZ206^2+1)/(BZ206^2+1)*(Y207^2/X207^2)</f>
        <v>3279.9999999999995</v>
      </c>
      <c r="CA207" s="121">
        <f>(CA206^4+6*CA206^2+1)/(CA206^2+1)*(Y207^2/X207^2)</f>
        <v>5440</v>
      </c>
      <c r="CB207" s="121">
        <f>(CB206^4+6*CB206^2+1)/(CB206^2+1)*(Y207^2/X207^2)</f>
        <v>8305.8823529411766</v>
      </c>
      <c r="CC207" s="121">
        <f>(CC206^4+6*CC206^2+1)/(CC206^2+1)*(Y207^2/X207^2)</f>
        <v>11938.461538461539</v>
      </c>
      <c r="CD207" s="121">
        <f>(CD206^4+6*CD206^2+1)/(CD206^2+1)*(Y207^2/X207^2)</f>
        <v>16356.756756756758</v>
      </c>
      <c r="CE207" s="121">
        <f>(CE206^4+6*CE206^2+1)/(CE206^2+1)*(Y207^2/X207^2)</f>
        <v>21568</v>
      </c>
      <c r="CF207" s="121">
        <f>(CF206^4+6*CF206^2+1)/(CF206^2+1)*(Y207^2/X207^2)</f>
        <v>27575.384615384617</v>
      </c>
      <c r="CG207" s="121">
        <f>BI207/4</f>
        <v>2.5000000000000001E-3</v>
      </c>
      <c r="CH207" s="121">
        <f t="shared" ref="CH207:CH246" si="486">BJ207/4</f>
        <v>6.6666666666666664E-4</v>
      </c>
      <c r="CI207" s="121">
        <f t="shared" ref="CI207:CI246" si="487">BK207/4</f>
        <v>3.3333333333333332E-4</v>
      </c>
      <c r="CJ207" s="121">
        <f t="shared" ref="CJ207:CJ246" si="488">BL207/4</f>
        <v>1.9607843137254901E-4</v>
      </c>
      <c r="CK207" s="121">
        <f t="shared" ref="CK207:CK246" si="489">BM207/4</f>
        <v>1.2820512820512821E-4</v>
      </c>
      <c r="CL207" s="121">
        <f t="shared" ref="CL207:CL246" si="490">BN207/4</f>
        <v>9.0090090090090091E-5</v>
      </c>
      <c r="CM207" s="121">
        <f t="shared" ref="CM207:CM246" si="491">BO207/4</f>
        <v>6.666666666666667E-5</v>
      </c>
      <c r="CN207" s="121">
        <f t="shared" ref="CN207:CN242" si="492">BP207</f>
        <v>2.0512820512820512E-4</v>
      </c>
      <c r="CO207" s="95">
        <f t="shared" ref="CO207:CO246" si="493">AZ207*BI207*AW207/CG207+(1+AW207/CG207)*BA207*BQ207+BY207/AZ207</f>
        <v>1789.8121719999999</v>
      </c>
      <c r="CP207" s="95">
        <f t="shared" ref="CP207:CP246" si="494">AZ207*BJ207*AW207/CH207+(1+AW207/CH207)*BA207*BR207+BZ207/AZ207</f>
        <v>3979.5213719999992</v>
      </c>
      <c r="CQ207" s="95">
        <f t="shared" ref="CQ207:CQ246" si="495">AZ207*BK207*AW207/CI207+(1+AW207/CI207)*BA207*BS207+CA207/AZ207</f>
        <v>6834.5793720000001</v>
      </c>
      <c r="CR207" s="95">
        <f t="shared" ref="CR207:CR246" si="496">AZ207*BL207*AW207/CJ207+(1+AW207/CJ207)*BA207*BT207+CB207/AZ207</f>
        <v>10673.542924941175</v>
      </c>
      <c r="CS207" s="95">
        <f t="shared" ref="CS207:CS246" si="497">AZ207*BM207*AW207/CK207+(1+AW207/CK207)*BA207*BU207+CC207/AZ207</f>
        <v>15557.226510461538</v>
      </c>
      <c r="CT207" s="95">
        <f t="shared" ref="CT207:CT246" si="498">AZ207*BN207*AW207/CL207+(1+AW207/CL207)*BA207*BV207+CD207/AZ207</f>
        <v>21504.649328756757</v>
      </c>
      <c r="CU207" s="95">
        <f t="shared" ref="CU207:CU246" si="499">AZ207*BO207*AW207/CM207+(1+AW207/CM207)*BA207*BW207+CE207/AZ207</f>
        <v>28523.043372</v>
      </c>
      <c r="CV207" s="95">
        <f t="shared" ref="CV207:CV246" si="500">AZ207*BP207*AW207/CN207+(1+AW207/CN207)*BA207*BX207+CF207/AZ207</f>
        <v>29835.786487384616</v>
      </c>
      <c r="CW207" s="95">
        <f t="shared" ref="CW207:CW246" si="501">BF207*BI207*AW207/CG207+(1+AW207/CG207)*BG207*BQ207+BY207/BF207</f>
        <v>1789.8121719999999</v>
      </c>
      <c r="CX207" s="95">
        <f t="shared" ref="CX207:CX246" si="502">BF207*BJ207*AW207/CH207+(1+AW207/CH207)*BG207*BR207+BZ207/BF207</f>
        <v>3979.5213719999992</v>
      </c>
      <c r="CY207" s="95">
        <f t="shared" ref="CY207:CY246" si="503">BF207*BK207*AW207/CI207+(1+AW207/CI207)*BG207*BS207+CA207/BF207</f>
        <v>6834.5793720000001</v>
      </c>
      <c r="CZ207" s="95">
        <f t="shared" ref="CZ207:CZ246" si="504">BF207*BL207*AW207/CJ207+(1+AW207/CJ207)*BG207*BT207+CB207/BF207</f>
        <v>10673.542924941175</v>
      </c>
      <c r="DA207" s="95">
        <f t="shared" ref="DA207:DA246" si="505">BF207*BM207*AW207/CK207+(1+AW207/CK207)*BG207*BU207+CC207/BF207</f>
        <v>15557.226510461538</v>
      </c>
      <c r="DB207" s="95">
        <f t="shared" ref="DB207:DB246" si="506">BF207*BN207*AW207/CL207+(1+AW207/CL207)*BG207*BV207+CD207/BF207</f>
        <v>21504.649328756757</v>
      </c>
      <c r="DC207" s="95">
        <f t="shared" ref="DC207:DC246" si="507">BF207*BO207*AW207/CM207+(1+AW207/CM207)*BG207*BW207+CE207/BF207</f>
        <v>28523.043372</v>
      </c>
      <c r="DD207" s="95">
        <f t="shared" ref="DD207:DD246" si="508">BF207*BP207*AW207/CN207+(1+AW207/CN207)*BG207*BX207+CF207/BF207</f>
        <v>29835.786487384616</v>
      </c>
      <c r="DE207" s="13">
        <f>AZ207*BI207+2*BB207*BQ207+BY207/AZ207</f>
        <v>1602.7434880000001</v>
      </c>
      <c r="DF207" s="13">
        <f>AZ207*BJ207+2*BB207*BR207+BZ207/AZ207</f>
        <v>3282.7361546666662</v>
      </c>
      <c r="DG207" s="13">
        <f>AZ207*BK207+2*BB207*BS207+CA207/AZ207</f>
        <v>5442.7348213333335</v>
      </c>
      <c r="DH207" s="13">
        <f>AZ207*BL207+2*BB207*BT207+CB207/AZ207</f>
        <v>8308.6166252549028</v>
      </c>
      <c r="DI207" s="13">
        <f t="shared" ref="DI207:DI246" si="509">AZ207*BM207+2*BB207*BU207+CC207/AZ207</f>
        <v>11941.195539282051</v>
      </c>
      <c r="DJ207" s="13">
        <f t="shared" ref="DJ207:DJ246" si="510">AZ207*BN207+2*BB207*BV207+CD207/AZ207</f>
        <v>16359.490605117118</v>
      </c>
      <c r="DK207" s="13">
        <f t="shared" ref="DK207:DK246" si="511">AZ207*BO207+2*BB207*BW207+CE207/AZ207</f>
        <v>21570.733754666668</v>
      </c>
      <c r="DL207" s="13">
        <f t="shared" ref="DL207:DL246" si="512">AZ207*BP207+2*BB207*BX207+CF207/AZ207</f>
        <v>27578.118308512821</v>
      </c>
      <c r="DM207" s="95">
        <f t="shared" ref="DM207:DM246" si="513">BF207*BI207+2*BH207*BQ207+BY207/BF207</f>
        <v>1602.7434880000001</v>
      </c>
      <c r="DN207" s="95">
        <f t="shared" ref="DN207:DN246" si="514">BF207*BJ207+2*BH207*BR207+BZ207/BF207</f>
        <v>3282.7361546666662</v>
      </c>
      <c r="DO207" s="95">
        <f t="shared" ref="DO207:DO246" si="515">BF207*BK207+2*BH207*BS207+CA207/BF207</f>
        <v>5442.7348213333335</v>
      </c>
      <c r="DP207" s="95">
        <f t="shared" ref="DP207:DP246" si="516">BF207*BL207+2*BH207*BT207+CB207/BF207</f>
        <v>8308.6166252549028</v>
      </c>
      <c r="DQ207" s="95">
        <f t="shared" ref="DQ207:DQ246" si="517">BF207*BM207+2*BH207*BU207+CC207/BF207</f>
        <v>11941.195539282051</v>
      </c>
      <c r="DR207" s="95">
        <f t="shared" ref="DR207:DR246" si="518">BF207*BN207+2*BH207*BV207+CD207/BF207</f>
        <v>16359.490605117118</v>
      </c>
      <c r="DS207" s="95">
        <f t="shared" ref="DS207:DS246" si="519">BF207*BO207+2*BH207*BW207+CE207/BF207</f>
        <v>21570.733754666668</v>
      </c>
      <c r="DT207" s="95">
        <f t="shared" ref="DT207:DT246" si="520">BF207*BP207+2*BH207*BX207+CF207/BF207</f>
        <v>27578.118308512821</v>
      </c>
      <c r="DU207" s="95">
        <f t="shared" ref="DU207:DU246" si="521">((AZ207^2+BF207^2)/(2*AZ207*BF207))*BI207*BY207-BB207*BH207*BQ207^2+BQ207/2*(BA207*DM207+BG207*DE207)</f>
        <v>756.79846635999991</v>
      </c>
      <c r="DV207" s="95">
        <f t="shared" ref="DV207:DV246" si="522">((AZ207^2+BF207^2)/(2*AZ207*BF207))*BJ207*BZ207-BB207*BH207*BR207^2+BR207/2*(BA207*DN207+BG207*DF207)</f>
        <v>1528.0066949653326</v>
      </c>
      <c r="DW207" s="95">
        <f t="shared" ref="DW207:DW246" si="523">((AZ207^2+BF207^2)/(2*AZ207*BF207))*BK207*CA207-BB207*BH207*BS207^2+BS207/2*(BA207*DO207+BG207*DG207)</f>
        <v>2527.3962638026665</v>
      </c>
      <c r="DX207" s="95">
        <f t="shared" ref="DX207:DX246" si="524">((AZ207^2+BF207^2)/(2*AZ207*BF207))*BL207*CB207-BB207*BH207*BT207^2+BT207/2*(BA207*DP207+BG207*DH207)</f>
        <v>3854.6267312477967</v>
      </c>
      <c r="DY207" s="95">
        <f t="shared" ref="DY207:DY246" si="525">((AZ207^2+BF207^2)/(2*AZ207*BF207))*BM207*CC207-BB207*BH207*BU207^2+BU207/2*(BA207*DQ207+BG207*DI207)</f>
        <v>5537.4699582351086</v>
      </c>
      <c r="DZ207" s="95">
        <f t="shared" ref="DZ207:DZ246" si="526">((AZ207^2+BF207^2)/(2*AZ207*BF207))*BN207*CD207-BB207*BH207*BV207^2+BV207/2*(BA207*DR207+BG207*DJ207)</f>
        <v>7584.5562182719841</v>
      </c>
      <c r="EA207" s="95">
        <f t="shared" ref="EA207:EA246" si="527">((AZ207^2+BF207^2)/(2*AZ207*BF207))*BO207*CE207-BB207*BH207*BW207^2+BW207/2*(BA207*DS207+BG207*DK207)</f>
        <v>9999.1575188725328</v>
      </c>
      <c r="EB207" s="95">
        <f t="shared" ref="EB207:EB246" si="528">((AZ207^2+BF207^2)/(2*AZ207*BF207))*BP207*CF207-BB207*BH207*BX207^2+BX207/2*(BA207*DT207+BG207*DL207)</f>
        <v>12782.716336842539</v>
      </c>
      <c r="EC207" s="95">
        <f t="shared" ref="EC207:EC246" si="529">BI207*BY207-BB207^2*BQ207^2+BA207*BQ207*DE207</f>
        <v>756.79846635999991</v>
      </c>
      <c r="ED207" s="95">
        <f t="shared" ref="ED207:ED246" si="530">BJ207*BZ207-BB207^2*BR207^2+BA207*BR207*DF207</f>
        <v>1528.0066949653328</v>
      </c>
      <c r="EE207" s="95">
        <f t="shared" ref="EE207:EE246" si="531">BK207*CA207-BB207^2*BS207^2+BA207*BS207*DG207</f>
        <v>2527.3962638026665</v>
      </c>
      <c r="EF207" s="95">
        <f t="shared" ref="EF207:EF246" si="532">BL207*CB207-BB207^2*BT207^2+BA207*BT207*DH207</f>
        <v>3854.6267312477971</v>
      </c>
      <c r="EG207" s="95">
        <f t="shared" ref="EG207:EG246" si="533">BM207*CC207-BB207^2*BU207^2+BA207*BU207*DI207</f>
        <v>5537.4699582351086</v>
      </c>
      <c r="EH207" s="95">
        <f t="shared" ref="EH207:EH246" si="534">BN207*CD207-BB207^2*BV207^2+BA207*BV207*DJ207</f>
        <v>7584.5562182719841</v>
      </c>
      <c r="EI207" s="95">
        <f t="shared" ref="EI207:EI246" si="535">BO207*CE207-BB207^2*BW207^2+BA207*BW207*DK207</f>
        <v>9999.1575188725328</v>
      </c>
      <c r="EJ207" s="95">
        <f t="shared" ref="EJ207:EJ246" si="536">BP207*CF207-BB207^2*BX207^2+BA207*BX207*DL207</f>
        <v>12782.716336842539</v>
      </c>
      <c r="EK207" s="95">
        <f t="shared" ref="EK207:EK246" si="537">BI207*BY207-BH207^2*BQ207^2+BG207*BQ207*DM207</f>
        <v>756.79846635999991</v>
      </c>
      <c r="EL207" s="95">
        <f t="shared" ref="EL207:EL246" si="538">BJ207*BZ207-BH207^2*BR207^2+BG207*BR207*DN207</f>
        <v>1528.0066949653328</v>
      </c>
      <c r="EM207" s="95">
        <f t="shared" ref="EM207:EM246" si="539">BK207*CA207-BH207^2*BS207^2+BG207*BS207*DO207</f>
        <v>2527.3962638026665</v>
      </c>
      <c r="EN207" s="95">
        <f t="shared" ref="EN207:EN246" si="540">BL207*CB207-BH207^2*BT207^2+BG207*BT207*DP207</f>
        <v>3854.6267312477971</v>
      </c>
      <c r="EO207" s="95">
        <f t="shared" ref="EO207:EO246" si="541">BM207*CC207-BH207^2*BU207^2+BG207*BU207*DQ207</f>
        <v>5537.4699582351086</v>
      </c>
      <c r="EP207" s="95">
        <f t="shared" ref="EP207:EP246" si="542">BN207*CD207-BH207^2*BV207^2+BG207*BV207*DR207</f>
        <v>7584.5562182719841</v>
      </c>
      <c r="EQ207" s="95">
        <f t="shared" ref="EQ207:EQ246" si="543">BO207*CE207-BH207^2*BW207^2+BG207*BW207*DS207</f>
        <v>9999.1575188725328</v>
      </c>
      <c r="ER207" s="95">
        <f t="shared" ref="ER207:ER246" si="544">BP207*CF207-BH207^2*BX207^2+BG207*BX207*DT207</f>
        <v>12782.716336842539</v>
      </c>
      <c r="ES207" s="95">
        <f t="shared" ref="ES207:ES246" si="545">AV207+(1-AV207)*DE207/DM207*EK207/EC207</f>
        <v>1</v>
      </c>
      <c r="ET207" s="95">
        <f t="shared" ref="ET207:ET246" si="546">AV207+(1-AV207)*DF207/DN207*EL207/ED207</f>
        <v>1</v>
      </c>
      <c r="EU207" s="95">
        <f t="shared" ref="EU207:EU246" si="547">AV207+(1-AV207)*DG207/DO207*EM207/EE207</f>
        <v>1</v>
      </c>
      <c r="EV207" s="95">
        <f t="shared" ref="EV207:EV246" si="548">AV207+(1-AV207)*DH207/DP207*EN207/EF207</f>
        <v>1</v>
      </c>
      <c r="EW207" s="95">
        <f t="shared" ref="EW207:EW246" si="549">AV207+(1-AV207)*DI207/DQ207*EO207/EG207</f>
        <v>1</v>
      </c>
      <c r="EX207" s="95">
        <f t="shared" ref="EX207:EX246" si="550">AV207+(1-AV207)*DJ207/DR207*EP207/EH207</f>
        <v>1</v>
      </c>
      <c r="EY207" s="95">
        <f t="shared" ref="EY207:EY246" si="551">AV207+(1-AV207)*DK207/DS207*EQ207/EI207</f>
        <v>1</v>
      </c>
      <c r="EZ207" s="95">
        <f t="shared" ref="EZ207:EZ246" si="552">AV207+(1-AV207)*DL207/DT207*ER207/EJ207</f>
        <v>1</v>
      </c>
      <c r="FA207" s="95">
        <f t="shared" ref="FA207:FA246" si="553">AV207^2+2*AV207*(1-AV207)*(DU207/EC207)+(1-AV207)^2*(EK207/EC207)</f>
        <v>1</v>
      </c>
      <c r="FB207" s="95">
        <f t="shared" ref="FB207:FB246" si="554">AV207^2+2*AV207*(1-AV207)*(DV207/ED207)+(1-AV207)^2*(EL207/ED207)</f>
        <v>1</v>
      </c>
      <c r="FC207" s="95">
        <f t="shared" ref="FC207:FC246" si="555">AV207^2+2*AV207*(1-AV207)*(DW207/EE207)+(1-AV207)^2*(EM207/EE207)</f>
        <v>1</v>
      </c>
      <c r="FD207" s="95">
        <f t="shared" ref="FD207:FD246" si="556">AV207^2+2*AV207*(1-AV207)*(DX207/EF207)+(1-AV207)^2*(EN207/EF207)</f>
        <v>1</v>
      </c>
      <c r="FE207" s="95">
        <f t="shared" ref="FE207:FE246" si="557">AV207^2+2*AV207*(1-AV207)*(DY207/EG207)+(1-AV207)^2*(EO207/EG207)</f>
        <v>1</v>
      </c>
      <c r="FF207" s="95">
        <f t="shared" ref="FF207:FF246" si="558">AV207^2+2*AV207*(1-AV207)*(DZ207/EH207)+(1-AV207)^2*(EP207/EH207)</f>
        <v>1</v>
      </c>
      <c r="FG207" s="95">
        <f t="shared" ref="FG207:FG246" si="559">AV207^2+2*AV207*(1-AV207)*(EA207/EI207)+(1-AV207)^2*(EQ207/EI207)</f>
        <v>1</v>
      </c>
      <c r="FH207" s="95">
        <f t="shared" ref="FH207:FH246" si="560">AV207^2+2*AV207*(1-AV207)*(EB207/EJ207)+(1-AV207)^2*(ER207/EJ207)</f>
        <v>1</v>
      </c>
      <c r="FI207" s="95">
        <f t="shared" ref="FI207:FI246" si="561">AV207+(1-AV207)*CO207/CW207*EK207/EC207</f>
        <v>1</v>
      </c>
      <c r="FJ207" s="95">
        <f t="shared" ref="FJ207:FJ246" si="562">AV207+(1-AV207)*CP207/CX207*EL207/ED207</f>
        <v>1</v>
      </c>
      <c r="FK207" s="95">
        <f t="shared" ref="FK207:FK246" si="563">AV207+(1-AV207)*CQ207/CY207*EM207/EE207</f>
        <v>1</v>
      </c>
      <c r="FL207" s="95">
        <f t="shared" ref="FL207:FL246" si="564">AV207+(1-AV207)*CR207/CZ207*EN207/EF207</f>
        <v>1</v>
      </c>
      <c r="FM207" s="95">
        <f t="shared" ref="FM207:FM246" si="565">AV207+(1-AV207)*CS207/DA207*EO207/EG207</f>
        <v>1</v>
      </c>
      <c r="FN207" s="95">
        <f t="shared" ref="FN207:FN246" si="566">AV207+(1-AV207)*CT207/DB207*EP207/EH207</f>
        <v>1</v>
      </c>
      <c r="FO207" s="95">
        <f t="shared" ref="FO207:FO246" si="567">AV207+(1-AV207)*CU207/DC207*EQ207/EI207</f>
        <v>1</v>
      </c>
      <c r="FP207" s="95">
        <f t="shared" ref="FP207:FP246" si="568">AV207+(1-AV207)*CV207/DD207*ER207/EJ207</f>
        <v>1</v>
      </c>
      <c r="FQ207" s="115">
        <f t="shared" ref="FQ207:FQ246" si="569">(ES207*DM207+(1+AW207/CG207)*EK207*AU207)/(FA207+FI207*CW207*AU207+(AW207/CG207)*EK207*AU207^2)</f>
        <v>2.5021583601502155</v>
      </c>
      <c r="FR207" s="115">
        <f t="shared" ref="FR207:FR246" si="570">(ET207*DN207+(1+AW207/CH207)*EL207*AU207)/(FB207+FJ207*CX207*AU207+(AW207/CH207)*EL207*AU207^2)</f>
        <v>2.4996171830779734</v>
      </c>
      <c r="FS207" s="115">
        <f t="shared" ref="FS207:FS246" si="571">(EU207*DO207+(1+AW207/CI207)*EM207*AU207)/(FC207+FK207*CY207*AU207+(AW207/CI207)*EM207*AU207^2)</f>
        <v>2.4995409799773607</v>
      </c>
      <c r="FT207" s="115">
        <f t="shared" ref="FT207:FT246" si="572">(EV207*DP207+(1+AW207/CJ207)*EN207*AU207)/(FD207+FL207*CZ207*AU207+(AW207/CJ207)*EN207*AU207^2)</f>
        <v>2.4995941515619728</v>
      </c>
      <c r="FU207" s="115">
        <f t="shared" ref="FU207:FU246" si="573">(EW207*DQ207+(1+AW207/CK207)*EO207*AU207)/(FE207+FM207*DA207*AU207+(AW207/CK207)*EO207*AU207^2)</f>
        <v>2.4996533394671392</v>
      </c>
      <c r="FV207" s="115">
        <f t="shared" ref="FV207:FV246" si="574">(EX207*DR207+(1+AW207/CL207)*EP207*AU207)/(FF207+FN207*DB207*AU207+(AW207/CL207)*EP207*AU207^2)</f>
        <v>2.499699414154235</v>
      </c>
      <c r="FW207" s="115">
        <f t="shared" ref="FW207:FW246" si="575">(EY207*DS207+(1+AW207/CM207)*EQ207*AU207)/(FG207+FO207*DC207*AU207+(AW207/CM207)*EQ207*AU207^2)</f>
        <v>2.4997331509771739</v>
      </c>
      <c r="FX207" s="115">
        <f t="shared" ref="FX207:FX246" si="576">(EZ207*DT207+(1+AW207/CN207)*ER207*AU207)/(FH207+FP207*DD207*AU207+(AW207/CN207)*ER207*AU207^2)</f>
        <v>2.5001420001019672</v>
      </c>
      <c r="FZ207" s="90">
        <f>MIN(FQ207:FX207)</f>
        <v>2.4995409799773607</v>
      </c>
      <c r="GB207" s="18"/>
      <c r="GC207" s="29"/>
      <c r="GE207" s="15"/>
      <c r="GF207" s="15"/>
      <c r="GG207" s="15"/>
      <c r="GI207" s="31"/>
      <c r="GJ207" s="31"/>
      <c r="GK207" s="31"/>
      <c r="IC207" s="28"/>
      <c r="ID207" s="11"/>
      <c r="IE207" s="13"/>
      <c r="IF207" s="11"/>
      <c r="IG207" s="13"/>
      <c r="IH207" s="13"/>
      <c r="II207" s="13"/>
      <c r="IJ207" s="28"/>
      <c r="IK207" s="11"/>
      <c r="IL207" s="13"/>
      <c r="IM207" s="22"/>
      <c r="IN207" s="23"/>
      <c r="IO207" s="11"/>
      <c r="IP207" s="23"/>
      <c r="IQ207" s="28"/>
      <c r="IR207" s="20"/>
      <c r="IS207" s="13"/>
      <c r="IT207" s="23"/>
      <c r="IU207" s="23"/>
      <c r="IV207" s="23"/>
      <c r="IW207" s="23"/>
      <c r="IX207" s="28"/>
      <c r="IY207" s="13"/>
      <c r="IZ207" s="25"/>
      <c r="JA207" s="25"/>
      <c r="JB207" s="25"/>
      <c r="JC207" s="25"/>
      <c r="JD207" s="25"/>
      <c r="JE207" s="25"/>
      <c r="JF207" s="25"/>
    </row>
    <row r="208" spans="1:318" ht="13.8" x14ac:dyDescent="0.3">
      <c r="A208" s="5"/>
      <c r="B208" s="39"/>
      <c r="C208" s="5"/>
      <c r="D208" s="5"/>
      <c r="E208" s="5"/>
      <c r="F208" s="5"/>
      <c r="G208" s="39"/>
      <c r="H208" s="5"/>
      <c r="I208" s="5"/>
      <c r="J208" s="4"/>
      <c r="K208" s="4"/>
      <c r="U208" s="4"/>
      <c r="X208" s="118">
        <v>1</v>
      </c>
      <c r="Y208" s="118">
        <v>10</v>
      </c>
      <c r="Z208" s="40">
        <v>1.7999999999999999E-2</v>
      </c>
      <c r="AA208" s="40">
        <v>10000000</v>
      </c>
      <c r="AB208" s="40">
        <v>10000000</v>
      </c>
      <c r="AC208" s="98">
        <v>3900000</v>
      </c>
      <c r="AD208" s="42">
        <v>0.33</v>
      </c>
      <c r="AE208" s="42">
        <v>0.33</v>
      </c>
      <c r="AF208" s="41">
        <v>1.7999999999999999E-2</v>
      </c>
      <c r="AG208" s="40">
        <v>10000000</v>
      </c>
      <c r="AH208" s="40">
        <v>10000000</v>
      </c>
      <c r="AI208" s="98">
        <v>3900000</v>
      </c>
      <c r="AJ208" s="42">
        <v>0.33</v>
      </c>
      <c r="AK208" s="42">
        <v>0.33</v>
      </c>
      <c r="AL208" s="42">
        <f>AL204</f>
        <v>0.40129999999999999</v>
      </c>
      <c r="AM208" s="40">
        <v>6000</v>
      </c>
      <c r="AN208" s="40">
        <f>AN204</f>
        <v>10000</v>
      </c>
      <c r="AO208" s="40">
        <f>AO204</f>
        <v>10000</v>
      </c>
      <c r="AP208" s="42">
        <v>0.03</v>
      </c>
      <c r="AQ208" s="42">
        <v>0.03</v>
      </c>
      <c r="AR208" s="4">
        <f t="shared" ref="AR208:AR246" si="577">AL208+AF208/2+Z208/2</f>
        <v>0.41930000000000001</v>
      </c>
      <c r="AS208" s="11">
        <f t="shared" ref="AS208:AS246" si="578">X208/Y208</f>
        <v>0.1</v>
      </c>
      <c r="AT208" s="15">
        <f t="shared" ref="AT208:AT246" si="579">(AA208*Z208)*(AG208*AF208)*AR208^2/(AVERAGE(BD208,AX208)*(AA208*Z208+AG208*AF208))</f>
        <v>17756.844461901022</v>
      </c>
      <c r="AU208" s="19">
        <f t="shared" ref="AU208:AU246" si="580">AY208*BE208/(AY208+BE208)*(PI()^2*AL208)/(Y208^2*AN208)</f>
        <v>0.40002300769177906</v>
      </c>
      <c r="AV208" s="13">
        <f t="shared" ref="AV208:AV246" si="581">AY208/(AY208+BE208)</f>
        <v>0.5</v>
      </c>
      <c r="AW208" s="11">
        <f t="shared" ref="AW208:AW246" si="582">AN208/AO208</f>
        <v>1</v>
      </c>
      <c r="AX208" s="11">
        <f t="shared" ref="AX208:AX246" si="583">1-AD208*AE208</f>
        <v>0.8911</v>
      </c>
      <c r="AY208" s="11">
        <f t="shared" ref="AY208:AY246" si="584">Z208/AX208*SQRT(AA208*AB208)</f>
        <v>201997.53114128605</v>
      </c>
      <c r="AZ208" s="11">
        <f t="shared" ref="AZ208:AZ246" si="585">SQRT(AB208/AA208)</f>
        <v>1</v>
      </c>
      <c r="BA208" s="11">
        <f t="shared" ref="BA208:BA246" si="586">AX208*AC208/SQRT(AA208*AB208)</f>
        <v>0.34752899999999998</v>
      </c>
      <c r="BB208" s="11">
        <f t="shared" ref="BB208:BB246" si="587">AZ208*AD208+2*BA208</f>
        <v>1.025058</v>
      </c>
      <c r="BC208" s="11">
        <f t="shared" ref="BC208:BC246" si="588">1-AP208*AQ208</f>
        <v>0.99909999999999999</v>
      </c>
      <c r="BD208" s="11">
        <f t="shared" ref="BD208:BD246" si="589">1-AJ208*AK208</f>
        <v>0.8911</v>
      </c>
      <c r="BE208" s="11">
        <f t="shared" ref="BE208:BE246" si="590">AF208/BD208*SQRT(AG208*AH208)</f>
        <v>201997.53114128605</v>
      </c>
      <c r="BF208" s="11">
        <f t="shared" ref="BF208:BF246" si="591">SQRT(AH208/AG208)</f>
        <v>1</v>
      </c>
      <c r="BG208" s="11">
        <f t="shared" ref="BG208:BG246" si="592">BD208*AI208/SQRT(AG208*AH208)</f>
        <v>0.34752899999999998</v>
      </c>
      <c r="BH208" s="11">
        <f t="shared" ref="BH208:BH246" si="593">BF208*AK208+2*BG208</f>
        <v>1.025058</v>
      </c>
      <c r="BI208" s="121">
        <f t="shared" si="484"/>
        <v>0.04</v>
      </c>
      <c r="BJ208" s="121">
        <f>16*X208^2/(3*(BJ206^2+1)*Y208^2)</f>
        <v>1.0666666666666666E-2</v>
      </c>
      <c r="BK208" s="121">
        <f>16*X208^2/(3*(BK206^2+1)*Y208^2)</f>
        <v>5.3333333333333332E-3</v>
      </c>
      <c r="BL208" s="121">
        <f>16*X208^2/(3*(BL206^2+1)*Y208^2)</f>
        <v>3.1372549019607842E-3</v>
      </c>
      <c r="BM208" s="121">
        <f>16*X208^2/(3*(BM206^2+1)*Y208^2)</f>
        <v>2.0512820512820513E-3</v>
      </c>
      <c r="BN208" s="121">
        <f>16*X208^2/(3*(BN206^2+1)*Y208^2)</f>
        <v>1.4414414414414415E-3</v>
      </c>
      <c r="BO208" s="121">
        <f>16*X208^2/(3*(BO206^2+1)*Y208^2)</f>
        <v>1.0666666666666667E-3</v>
      </c>
      <c r="BP208" s="121">
        <f>16*X208^2/(3*(BP206^2+1)*Y208^2)</f>
        <v>8.2051282051282047E-4</v>
      </c>
      <c r="BQ208" s="121">
        <f t="shared" ref="BQ208:BX246" si="594">4/3</f>
        <v>1.3333333333333333</v>
      </c>
      <c r="BR208" s="121">
        <f t="shared" si="485"/>
        <v>1.3333333333333333</v>
      </c>
      <c r="BS208" s="121">
        <f t="shared" si="485"/>
        <v>1.3333333333333333</v>
      </c>
      <c r="BT208" s="121">
        <f t="shared" si="485"/>
        <v>1.3333333333333333</v>
      </c>
      <c r="BU208" s="121">
        <f t="shared" si="485"/>
        <v>1.3333333333333333</v>
      </c>
      <c r="BV208" s="121">
        <f t="shared" si="485"/>
        <v>1.3333333333333333</v>
      </c>
      <c r="BW208" s="121">
        <f t="shared" si="485"/>
        <v>1.3333333333333333</v>
      </c>
      <c r="BX208" s="121">
        <f t="shared" si="485"/>
        <v>1.3333333333333333</v>
      </c>
      <c r="BY208" s="121">
        <f t="shared" ref="BY208:BY246" si="595">4*Y208^2/X208^2</f>
        <v>400</v>
      </c>
      <c r="BZ208" s="121">
        <f>(BZ206^4+6*BZ206^2+1)/(BZ206^2+1)*(Y208^2/X208^2)</f>
        <v>819.99999999999989</v>
      </c>
      <c r="CA208" s="121">
        <f>(CA206^4+6*CA206^2+1)/(CA206^2+1)*(Y208^2/X208^2)</f>
        <v>1360</v>
      </c>
      <c r="CB208" s="121">
        <f>(CB206^4+6*CB206^2+1)/(CB206^2+1)*(Y208^2/X208^2)</f>
        <v>2076.4705882352941</v>
      </c>
      <c r="CC208" s="121">
        <f>(CC206^4+6*CC206^2+1)/(CC206^2+1)*(Y208^2/X208^2)</f>
        <v>2984.6153846153848</v>
      </c>
      <c r="CD208" s="121">
        <f>(CD206^4+6*CD206^2+1)/(CD206^2+1)*(Y208^2/X208^2)</f>
        <v>4089.1891891891896</v>
      </c>
      <c r="CE208" s="121">
        <f>(CE206^4+6*CE206^2+1)/(CE206^2+1)*(Y208^2/X208^2)</f>
        <v>5392</v>
      </c>
      <c r="CF208" s="121">
        <f>(CF206^4+6*CF206^2+1)/(CF206^2+1)*(Y208^2/X208^2)</f>
        <v>6893.8461538461543</v>
      </c>
      <c r="CG208" s="121">
        <f t="shared" ref="CG208:CG246" si="596">BI208/4</f>
        <v>0.01</v>
      </c>
      <c r="CH208" s="121">
        <f t="shared" si="486"/>
        <v>2.6666666666666666E-3</v>
      </c>
      <c r="CI208" s="121">
        <f t="shared" si="487"/>
        <v>1.3333333333333333E-3</v>
      </c>
      <c r="CJ208" s="121">
        <f t="shared" si="488"/>
        <v>7.8431372549019605E-4</v>
      </c>
      <c r="CK208" s="121">
        <f t="shared" si="489"/>
        <v>5.1282051282051282E-4</v>
      </c>
      <c r="CL208" s="121">
        <f t="shared" si="490"/>
        <v>3.6036036036036037E-4</v>
      </c>
      <c r="CM208" s="121">
        <f t="shared" si="491"/>
        <v>2.6666666666666668E-4</v>
      </c>
      <c r="CN208" s="121">
        <f t="shared" si="492"/>
        <v>8.2051282051282047E-4</v>
      </c>
      <c r="CO208" s="95">
        <f t="shared" si="493"/>
        <v>450.80057199999999</v>
      </c>
      <c r="CP208" s="95">
        <f t="shared" si="494"/>
        <v>998.22787199999982</v>
      </c>
      <c r="CQ208" s="95">
        <f t="shared" si="495"/>
        <v>1711.9923719999999</v>
      </c>
      <c r="CR208" s="95">
        <f t="shared" si="496"/>
        <v>2671.733260235294</v>
      </c>
      <c r="CS208" s="95">
        <f t="shared" si="497"/>
        <v>3892.6541566153846</v>
      </c>
      <c r="CT208" s="95">
        <f t="shared" si="498"/>
        <v>5379.5098611891899</v>
      </c>
      <c r="CU208" s="95">
        <f t="shared" si="499"/>
        <v>7134.1083719999997</v>
      </c>
      <c r="CV208" s="95">
        <f t="shared" si="500"/>
        <v>7460.0441508461545</v>
      </c>
      <c r="CW208" s="95">
        <f t="shared" si="501"/>
        <v>450.80057199999999</v>
      </c>
      <c r="CX208" s="95">
        <f t="shared" si="502"/>
        <v>998.22787199999982</v>
      </c>
      <c r="CY208" s="95">
        <f t="shared" si="503"/>
        <v>1711.9923719999999</v>
      </c>
      <c r="CZ208" s="95">
        <f t="shared" si="504"/>
        <v>2671.733260235294</v>
      </c>
      <c r="DA208" s="95">
        <f t="shared" si="505"/>
        <v>3892.6541566153846</v>
      </c>
      <c r="DB208" s="95">
        <f t="shared" si="506"/>
        <v>5379.5098611891899</v>
      </c>
      <c r="DC208" s="95">
        <f t="shared" si="507"/>
        <v>7134.1083719999997</v>
      </c>
      <c r="DD208" s="95">
        <f t="shared" si="508"/>
        <v>7460.0441508461545</v>
      </c>
      <c r="DE208" s="13">
        <f t="shared" ref="DE208:DE246" si="597">AZ208*BI208+2*BB208*BQ208+BY208/AZ208</f>
        <v>402.77348799999999</v>
      </c>
      <c r="DF208" s="13">
        <f t="shared" ref="DF208:DF246" si="598">AZ208*BJ208+2*BB208*BR208+BZ208/AZ208</f>
        <v>822.74415466666653</v>
      </c>
      <c r="DG208" s="13">
        <f t="shared" ref="DG208:DG246" si="599">AZ208*BK208+2*BB208*BS208+CA208/AZ208</f>
        <v>1362.7388213333334</v>
      </c>
      <c r="DH208" s="13">
        <f t="shared" ref="DH208:DH246" si="600">AZ208*BL208+2*BB208*BT208+CB208/AZ208</f>
        <v>2079.207213490196</v>
      </c>
      <c r="DI208" s="13">
        <f t="shared" si="509"/>
        <v>2987.3509238974361</v>
      </c>
      <c r="DJ208" s="13">
        <f t="shared" si="510"/>
        <v>4091.9241186306313</v>
      </c>
      <c r="DK208" s="13">
        <f t="shared" si="511"/>
        <v>5394.7345546666666</v>
      </c>
      <c r="DL208" s="13">
        <f t="shared" si="512"/>
        <v>6896.5804623589747</v>
      </c>
      <c r="DM208" s="95">
        <f t="shared" si="513"/>
        <v>402.77348799999999</v>
      </c>
      <c r="DN208" s="95">
        <f t="shared" si="514"/>
        <v>822.74415466666653</v>
      </c>
      <c r="DO208" s="95">
        <f t="shared" si="515"/>
        <v>1362.7388213333334</v>
      </c>
      <c r="DP208" s="95">
        <f t="shared" si="516"/>
        <v>2079.207213490196</v>
      </c>
      <c r="DQ208" s="95">
        <f t="shared" si="517"/>
        <v>2987.3509238974361</v>
      </c>
      <c r="DR208" s="95">
        <f t="shared" si="518"/>
        <v>4091.9241186306313</v>
      </c>
      <c r="DS208" s="95">
        <f t="shared" si="519"/>
        <v>5394.7345546666666</v>
      </c>
      <c r="DT208" s="95">
        <f t="shared" si="520"/>
        <v>6896.5804623589747</v>
      </c>
      <c r="DU208" s="95">
        <f t="shared" si="521"/>
        <v>200.76596751999995</v>
      </c>
      <c r="DV208" s="95">
        <f t="shared" si="522"/>
        <v>388.11528194133319</v>
      </c>
      <c r="DW208" s="95">
        <f t="shared" si="523"/>
        <v>636.84035729066659</v>
      </c>
      <c r="DX208" s="95">
        <f t="shared" si="524"/>
        <v>968.09283329956156</v>
      </c>
      <c r="DY208" s="95">
        <f t="shared" si="525"/>
        <v>1388.5090711151086</v>
      </c>
      <c r="DZ208" s="95">
        <f t="shared" si="526"/>
        <v>1900.1094002957682</v>
      </c>
      <c r="EA208" s="95">
        <f t="shared" si="527"/>
        <v>2503.6524175701329</v>
      </c>
      <c r="EB208" s="95">
        <f t="shared" si="528"/>
        <v>3199.4707819945402</v>
      </c>
      <c r="EC208" s="95">
        <f t="shared" si="529"/>
        <v>200.76596751999998</v>
      </c>
      <c r="ED208" s="95">
        <f t="shared" si="530"/>
        <v>388.11528194133325</v>
      </c>
      <c r="EE208" s="95">
        <f t="shared" si="531"/>
        <v>636.84035729066659</v>
      </c>
      <c r="EF208" s="95">
        <f t="shared" si="532"/>
        <v>968.09283329956156</v>
      </c>
      <c r="EG208" s="95">
        <f t="shared" si="533"/>
        <v>1388.5090711151083</v>
      </c>
      <c r="EH208" s="95">
        <f t="shared" si="534"/>
        <v>1900.1094002957682</v>
      </c>
      <c r="EI208" s="95">
        <f t="shared" si="535"/>
        <v>2503.6524175701329</v>
      </c>
      <c r="EJ208" s="95">
        <f t="shared" si="536"/>
        <v>3199.4707819945402</v>
      </c>
      <c r="EK208" s="95">
        <f t="shared" si="537"/>
        <v>200.76596751999998</v>
      </c>
      <c r="EL208" s="95">
        <f t="shared" si="538"/>
        <v>388.11528194133325</v>
      </c>
      <c r="EM208" s="95">
        <f t="shared" si="539"/>
        <v>636.84035729066659</v>
      </c>
      <c r="EN208" s="95">
        <f t="shared" si="540"/>
        <v>968.09283329956156</v>
      </c>
      <c r="EO208" s="95">
        <f t="shared" si="541"/>
        <v>1388.5090711151083</v>
      </c>
      <c r="EP208" s="95">
        <f t="shared" si="542"/>
        <v>1900.1094002957682</v>
      </c>
      <c r="EQ208" s="95">
        <f t="shared" si="543"/>
        <v>2503.6524175701329</v>
      </c>
      <c r="ER208" s="95">
        <f t="shared" si="544"/>
        <v>3199.4707819945402</v>
      </c>
      <c r="ES208" s="95">
        <f t="shared" si="545"/>
        <v>1</v>
      </c>
      <c r="ET208" s="95">
        <f t="shared" si="546"/>
        <v>1</v>
      </c>
      <c r="EU208" s="95">
        <f t="shared" si="547"/>
        <v>1</v>
      </c>
      <c r="EV208" s="95">
        <f t="shared" si="548"/>
        <v>1</v>
      </c>
      <c r="EW208" s="95">
        <f t="shared" si="549"/>
        <v>1</v>
      </c>
      <c r="EX208" s="95">
        <f t="shared" si="550"/>
        <v>1</v>
      </c>
      <c r="EY208" s="95">
        <f t="shared" si="551"/>
        <v>1</v>
      </c>
      <c r="EZ208" s="95">
        <f t="shared" si="552"/>
        <v>1</v>
      </c>
      <c r="FA208" s="95">
        <f t="shared" si="553"/>
        <v>1</v>
      </c>
      <c r="FB208" s="95">
        <f t="shared" si="554"/>
        <v>1</v>
      </c>
      <c r="FC208" s="95">
        <f t="shared" si="555"/>
        <v>1</v>
      </c>
      <c r="FD208" s="95">
        <f t="shared" si="556"/>
        <v>1</v>
      </c>
      <c r="FE208" s="95">
        <f t="shared" si="557"/>
        <v>1</v>
      </c>
      <c r="FF208" s="95">
        <f t="shared" si="558"/>
        <v>1</v>
      </c>
      <c r="FG208" s="95">
        <f t="shared" si="559"/>
        <v>1</v>
      </c>
      <c r="FH208" s="95">
        <f t="shared" si="560"/>
        <v>1</v>
      </c>
      <c r="FI208" s="95">
        <f t="shared" si="561"/>
        <v>1</v>
      </c>
      <c r="FJ208" s="95">
        <f t="shared" si="562"/>
        <v>1</v>
      </c>
      <c r="FK208" s="95">
        <f t="shared" si="563"/>
        <v>1</v>
      </c>
      <c r="FL208" s="95">
        <f t="shared" si="564"/>
        <v>1</v>
      </c>
      <c r="FM208" s="95">
        <f t="shared" si="565"/>
        <v>1</v>
      </c>
      <c r="FN208" s="95">
        <f t="shared" si="566"/>
        <v>1</v>
      </c>
      <c r="FO208" s="95">
        <f t="shared" si="567"/>
        <v>1</v>
      </c>
      <c r="FP208" s="95">
        <f t="shared" si="568"/>
        <v>1</v>
      </c>
      <c r="FQ208" s="115">
        <f t="shared" si="569"/>
        <v>2.5086318305215793</v>
      </c>
      <c r="FR208" s="115">
        <f t="shared" si="570"/>
        <v>2.4988967919835692</v>
      </c>
      <c r="FS208" s="115">
        <f t="shared" si="571"/>
        <v>2.4985983223734394</v>
      </c>
      <c r="FT208" s="115">
        <f t="shared" si="572"/>
        <v>2.498809967243202</v>
      </c>
      <c r="FU208" s="115">
        <f t="shared" si="573"/>
        <v>2.4990458398610857</v>
      </c>
      <c r="FV208" s="115">
        <f t="shared" si="574"/>
        <v>2.499229659746546</v>
      </c>
      <c r="FW208" s="115">
        <f t="shared" si="575"/>
        <v>2.4993643514924786</v>
      </c>
      <c r="FX208" s="115">
        <f t="shared" si="576"/>
        <v>2.5009948880697785</v>
      </c>
      <c r="FZ208" s="90">
        <f t="shared" ref="FZ208:FZ246" si="601">MIN(FQ208:FX208)</f>
        <v>2.4985983223734394</v>
      </c>
      <c r="GB208" s="18"/>
      <c r="GC208" s="29"/>
      <c r="GE208" s="15"/>
      <c r="GF208" s="15"/>
      <c r="GG208" s="15"/>
      <c r="GI208" s="31"/>
      <c r="GJ208" s="31"/>
      <c r="GK208" s="31"/>
      <c r="GL208" s="27"/>
      <c r="GM208" s="27"/>
      <c r="GN208" s="27"/>
      <c r="GO208" s="27"/>
      <c r="GP208" s="27"/>
      <c r="GQ208" s="27"/>
      <c r="GR208" s="27"/>
      <c r="GS208" s="27"/>
      <c r="GT208" s="27"/>
      <c r="GU208" s="27"/>
      <c r="GV208" s="27"/>
      <c r="GW208" s="27"/>
      <c r="GX208" s="27"/>
      <c r="GY208" s="27"/>
      <c r="GZ208" s="27"/>
      <c r="HA208" s="27"/>
      <c r="HB208" s="27"/>
      <c r="HC208" s="27"/>
      <c r="HD208" s="27"/>
      <c r="HE208" s="27"/>
      <c r="HF208" s="27"/>
      <c r="HG208" s="27"/>
      <c r="HH208" s="27"/>
      <c r="HI208" s="27"/>
      <c r="HJ208" s="27"/>
      <c r="HK208" s="27"/>
      <c r="HL208" s="27"/>
      <c r="HM208" s="27"/>
      <c r="HN208" s="27"/>
      <c r="HO208" s="27"/>
      <c r="HP208" s="27"/>
      <c r="HQ208" s="27"/>
      <c r="HR208" s="27"/>
      <c r="HS208" s="27"/>
      <c r="HT208" s="27"/>
      <c r="HU208" s="27"/>
      <c r="HV208" s="27"/>
      <c r="HW208" s="27"/>
      <c r="HX208" s="27"/>
      <c r="HY208" s="27"/>
      <c r="HZ208" s="27"/>
      <c r="IA208" s="27"/>
      <c r="IB208" s="27"/>
      <c r="IC208" s="28"/>
      <c r="ID208" s="13"/>
      <c r="IE208" s="13"/>
      <c r="IF208" s="13"/>
      <c r="IG208" s="13"/>
      <c r="IH208" s="13"/>
      <c r="II208" s="13"/>
      <c r="IJ208" s="28"/>
      <c r="IK208" s="20"/>
      <c r="IL208" s="13"/>
      <c r="IM208" s="11"/>
      <c r="IN208" s="23"/>
      <c r="IO208" s="13"/>
      <c r="IP208" s="23"/>
      <c r="IQ208" s="28"/>
      <c r="IR208" s="20"/>
      <c r="IS208" s="13"/>
      <c r="IT208" s="20"/>
      <c r="IU208" s="23"/>
      <c r="IV208" s="20"/>
      <c r="IW208" s="23"/>
      <c r="IY208" s="13"/>
      <c r="IZ208" s="25"/>
      <c r="JA208" s="25"/>
      <c r="JB208" s="25"/>
      <c r="JC208" s="25"/>
      <c r="JD208" s="25"/>
      <c r="JE208" s="25"/>
      <c r="JF208" s="25"/>
      <c r="JG208" s="27"/>
      <c r="JH208" s="27"/>
      <c r="JI208" s="27"/>
      <c r="JJ208" s="27"/>
      <c r="JK208" s="27"/>
      <c r="JL208" s="27"/>
      <c r="JM208" s="27"/>
      <c r="JN208" s="27"/>
      <c r="JO208" s="27"/>
      <c r="JP208" s="27"/>
      <c r="JQ208" s="27"/>
      <c r="JR208" s="27"/>
      <c r="JS208" s="27"/>
      <c r="JT208" s="27"/>
      <c r="JU208" s="27"/>
      <c r="JV208" s="27"/>
      <c r="JW208" s="27"/>
      <c r="JX208" s="27"/>
      <c r="JY208" s="27"/>
      <c r="KT208" s="27"/>
      <c r="KU208" s="27"/>
      <c r="KV208" s="27"/>
      <c r="KW208" s="27"/>
      <c r="KX208" s="27"/>
      <c r="KY208" s="27"/>
      <c r="LB208" s="27"/>
      <c r="LC208" s="27"/>
      <c r="LD208" s="27"/>
      <c r="LE208" s="27"/>
      <c r="LF208" s="122"/>
    </row>
    <row r="209" spans="1:310" ht="13.8" x14ac:dyDescent="0.3">
      <c r="A209" s="14"/>
      <c r="B209" s="18"/>
      <c r="C209" s="90"/>
      <c r="D209" s="4"/>
      <c r="E209" s="14"/>
      <c r="F209" s="28"/>
      <c r="G209" s="39"/>
      <c r="H209" s="23"/>
      <c r="I209" s="4"/>
      <c r="J209" s="28"/>
      <c r="K209" s="34"/>
      <c r="U209" s="4"/>
      <c r="X209" s="118">
        <v>1.5</v>
      </c>
      <c r="Y209" s="118">
        <v>10</v>
      </c>
      <c r="Z209" s="40">
        <v>1.7999999999999999E-2</v>
      </c>
      <c r="AA209" s="40">
        <v>10000000</v>
      </c>
      <c r="AB209" s="40">
        <v>10000000</v>
      </c>
      <c r="AC209" s="98">
        <v>3900000</v>
      </c>
      <c r="AD209" s="42">
        <v>0.33</v>
      </c>
      <c r="AE209" s="42">
        <v>0.33</v>
      </c>
      <c r="AF209" s="41">
        <v>1.7999999999999999E-2</v>
      </c>
      <c r="AG209" s="40">
        <v>10000000</v>
      </c>
      <c r="AH209" s="40">
        <v>10000000</v>
      </c>
      <c r="AI209" s="98">
        <v>3900000</v>
      </c>
      <c r="AJ209" s="42">
        <v>0.33</v>
      </c>
      <c r="AK209" s="42">
        <v>0.33</v>
      </c>
      <c r="AL209" s="42">
        <f>AL204</f>
        <v>0.40129999999999999</v>
      </c>
      <c r="AM209" s="40">
        <v>6000</v>
      </c>
      <c r="AN209" s="40">
        <f>AN204</f>
        <v>10000</v>
      </c>
      <c r="AO209" s="40">
        <f>AO204</f>
        <v>10000</v>
      </c>
      <c r="AP209" s="42">
        <v>0.03</v>
      </c>
      <c r="AQ209" s="42">
        <v>0.03</v>
      </c>
      <c r="AR209" s="4">
        <f t="shared" si="577"/>
        <v>0.41930000000000001</v>
      </c>
      <c r="AS209" s="11">
        <f t="shared" si="578"/>
        <v>0.15</v>
      </c>
      <c r="AT209" s="15">
        <f t="shared" si="579"/>
        <v>17756.844461901022</v>
      </c>
      <c r="AU209" s="19">
        <f t="shared" si="580"/>
        <v>0.40002300769177906</v>
      </c>
      <c r="AV209" s="13">
        <f t="shared" si="581"/>
        <v>0.5</v>
      </c>
      <c r="AW209" s="11">
        <f t="shared" si="582"/>
        <v>1</v>
      </c>
      <c r="AX209" s="11">
        <f t="shared" si="583"/>
        <v>0.8911</v>
      </c>
      <c r="AY209" s="11">
        <f t="shared" si="584"/>
        <v>201997.53114128605</v>
      </c>
      <c r="AZ209" s="11">
        <f t="shared" si="585"/>
        <v>1</v>
      </c>
      <c r="BA209" s="11">
        <f t="shared" si="586"/>
        <v>0.34752899999999998</v>
      </c>
      <c r="BB209" s="11">
        <f t="shared" si="587"/>
        <v>1.025058</v>
      </c>
      <c r="BC209" s="11">
        <f t="shared" si="588"/>
        <v>0.99909999999999999</v>
      </c>
      <c r="BD209" s="11">
        <f t="shared" si="589"/>
        <v>0.8911</v>
      </c>
      <c r="BE209" s="11">
        <f t="shared" si="590"/>
        <v>201997.53114128605</v>
      </c>
      <c r="BF209" s="11">
        <f t="shared" si="591"/>
        <v>1</v>
      </c>
      <c r="BG209" s="11">
        <f t="shared" si="592"/>
        <v>0.34752899999999998</v>
      </c>
      <c r="BH209" s="11">
        <f t="shared" si="593"/>
        <v>1.025058</v>
      </c>
      <c r="BI209" s="121">
        <f t="shared" si="484"/>
        <v>0.09</v>
      </c>
      <c r="BJ209" s="121">
        <f>16*X209^2/(3*(BJ206^2+1)*Y209^2)</f>
        <v>2.4E-2</v>
      </c>
      <c r="BK209" s="121">
        <f>16*X209^2/(3*(BK206^2+1)*Y209^2)</f>
        <v>1.2E-2</v>
      </c>
      <c r="BL209" s="121">
        <f>16*X209^2/(3*(BL206^2+1)*Y209^2)</f>
        <v>7.058823529411765E-3</v>
      </c>
      <c r="BM209" s="121">
        <f>16*X209^2/(3*(BM206^2+1)*Y209^2)</f>
        <v>4.6153846153846158E-3</v>
      </c>
      <c r="BN209" s="121">
        <f>16*X209^2/(3*(BN206^2+1)*Y209^2)</f>
        <v>3.2432432432432431E-3</v>
      </c>
      <c r="BO209" s="121">
        <f>16*X209^2/(3*(BO206^2+1)*Y209^2)</f>
        <v>2.3999999999999998E-3</v>
      </c>
      <c r="BP209" s="121">
        <f>16*X209^2/(3*(BP206^2+1)*Y209^2)</f>
        <v>1.8461538461538461E-3</v>
      </c>
      <c r="BQ209" s="121">
        <f t="shared" si="594"/>
        <v>1.3333333333333333</v>
      </c>
      <c r="BR209" s="121">
        <f t="shared" si="485"/>
        <v>1.3333333333333333</v>
      </c>
      <c r="BS209" s="121">
        <f t="shared" si="485"/>
        <v>1.3333333333333333</v>
      </c>
      <c r="BT209" s="121">
        <f t="shared" si="485"/>
        <v>1.3333333333333333</v>
      </c>
      <c r="BU209" s="121">
        <f t="shared" si="485"/>
        <v>1.3333333333333333</v>
      </c>
      <c r="BV209" s="121">
        <f t="shared" si="485"/>
        <v>1.3333333333333333</v>
      </c>
      <c r="BW209" s="121">
        <f t="shared" si="485"/>
        <v>1.3333333333333333</v>
      </c>
      <c r="BX209" s="121">
        <f t="shared" si="485"/>
        <v>1.3333333333333333</v>
      </c>
      <c r="BY209" s="121">
        <f t="shared" si="595"/>
        <v>177.77777777777777</v>
      </c>
      <c r="BZ209" s="121">
        <f>(BZ206^4+6*BZ206^2+1)/(BZ206^2+1)*(Y209^2/X209^2)</f>
        <v>364.4444444444444</v>
      </c>
      <c r="CA209" s="121">
        <f>(CA206^4+6*CA206^2+1)/(CA206^2+1)*(Y209^2/X209^2)</f>
        <v>604.44444444444446</v>
      </c>
      <c r="CB209" s="121">
        <f>(CB206^4+6*CB206^2+1)/(CB206^2+1)*(Y209^2/X209^2)</f>
        <v>922.87581699346401</v>
      </c>
      <c r="CC209" s="121">
        <f>(CC206^4+6*CC206^2+1)/(CC206^2+1)*(Y209^2/X209^2)</f>
        <v>1326.4957264957266</v>
      </c>
      <c r="CD209" s="121">
        <f>(CD206^4+6*CD206^2+1)/(CD206^2+1)*(Y209^2/X209^2)</f>
        <v>1817.4174174174175</v>
      </c>
      <c r="CE209" s="121">
        <f>(CE206^4+6*CE206^2+1)/(CE206^2+1)*(Y209^2/X209^2)</f>
        <v>2396.4444444444443</v>
      </c>
      <c r="CF209" s="121">
        <f>(CF206^4+6*CF206^2+1)/(CF206^2+1)*(Y209^2/X209^2)</f>
        <v>3063.931623931624</v>
      </c>
      <c r="CG209" s="121">
        <f t="shared" si="596"/>
        <v>2.2499999999999999E-2</v>
      </c>
      <c r="CH209" s="121">
        <f t="shared" si="486"/>
        <v>6.0000000000000001E-3</v>
      </c>
      <c r="CI209" s="121">
        <f t="shared" si="487"/>
        <v>3.0000000000000001E-3</v>
      </c>
      <c r="CJ209" s="121">
        <f t="shared" si="488"/>
        <v>1.7647058823529412E-3</v>
      </c>
      <c r="CK209" s="121">
        <f t="shared" si="489"/>
        <v>1.153846153846154E-3</v>
      </c>
      <c r="CL209" s="121">
        <f t="shared" si="490"/>
        <v>8.1081081081081077E-4</v>
      </c>
      <c r="CM209" s="121">
        <f t="shared" si="491"/>
        <v>5.9999999999999995E-4</v>
      </c>
      <c r="CN209" s="121">
        <f t="shared" si="492"/>
        <v>1.8461538461538461E-3</v>
      </c>
      <c r="CO209" s="95">
        <f t="shared" si="493"/>
        <v>202.83546088888889</v>
      </c>
      <c r="CP209" s="95">
        <f t="shared" si="494"/>
        <v>446.13648311111103</v>
      </c>
      <c r="CQ209" s="95">
        <f t="shared" si="495"/>
        <v>763.36514977777779</v>
      </c>
      <c r="CR209" s="95">
        <f t="shared" si="496"/>
        <v>1189.9166556601306</v>
      </c>
      <c r="CS209" s="95">
        <f t="shared" si="497"/>
        <v>1732.5481651623932</v>
      </c>
      <c r="CT209" s="95">
        <f t="shared" si="498"/>
        <v>2393.3729227507511</v>
      </c>
      <c r="CU209" s="95">
        <f t="shared" si="499"/>
        <v>3173.1944831111109</v>
      </c>
      <c r="CV209" s="95">
        <f t="shared" si="500"/>
        <v>3316.3881625982908</v>
      </c>
      <c r="CW209" s="95">
        <f t="shared" si="501"/>
        <v>202.83546088888889</v>
      </c>
      <c r="CX209" s="95">
        <f t="shared" si="502"/>
        <v>446.13648311111103</v>
      </c>
      <c r="CY209" s="95">
        <f t="shared" si="503"/>
        <v>763.36514977777779</v>
      </c>
      <c r="CZ209" s="95">
        <f t="shared" si="504"/>
        <v>1189.9166556601306</v>
      </c>
      <c r="DA209" s="95">
        <f t="shared" si="505"/>
        <v>1732.5481651623932</v>
      </c>
      <c r="DB209" s="95">
        <f t="shared" si="506"/>
        <v>2393.3729227507511</v>
      </c>
      <c r="DC209" s="95">
        <f t="shared" si="507"/>
        <v>3173.1944831111109</v>
      </c>
      <c r="DD209" s="95">
        <f t="shared" si="508"/>
        <v>3316.3881625982908</v>
      </c>
      <c r="DE209" s="13">
        <f t="shared" si="597"/>
        <v>180.60126577777777</v>
      </c>
      <c r="DF209" s="13">
        <f t="shared" si="598"/>
        <v>367.20193244444442</v>
      </c>
      <c r="DG209" s="13">
        <f t="shared" si="599"/>
        <v>607.18993244444448</v>
      </c>
      <c r="DH209" s="13">
        <f t="shared" si="600"/>
        <v>925.61636381699338</v>
      </c>
      <c r="DI209" s="13">
        <f t="shared" si="509"/>
        <v>1329.233829880342</v>
      </c>
      <c r="DJ209" s="13">
        <f t="shared" si="510"/>
        <v>1820.1541486606607</v>
      </c>
      <c r="DK209" s="13">
        <f t="shared" si="511"/>
        <v>2399.1803324444445</v>
      </c>
      <c r="DL209" s="13">
        <f t="shared" si="512"/>
        <v>3066.66695808547</v>
      </c>
      <c r="DM209" s="95">
        <f t="shared" si="513"/>
        <v>180.60126577777777</v>
      </c>
      <c r="DN209" s="95">
        <f t="shared" si="514"/>
        <v>367.20193244444442</v>
      </c>
      <c r="DO209" s="95">
        <f t="shared" si="515"/>
        <v>607.18993244444448</v>
      </c>
      <c r="DP209" s="95">
        <f t="shared" si="516"/>
        <v>925.61636381699338</v>
      </c>
      <c r="DQ209" s="95">
        <f t="shared" si="517"/>
        <v>1329.233829880342</v>
      </c>
      <c r="DR209" s="95">
        <f t="shared" si="518"/>
        <v>1820.1541486606607</v>
      </c>
      <c r="DS209" s="95">
        <f t="shared" si="519"/>
        <v>2399.1803324444445</v>
      </c>
      <c r="DT209" s="95">
        <f t="shared" si="520"/>
        <v>3066.66695808547</v>
      </c>
      <c r="DU209" s="95">
        <f t="shared" si="521"/>
        <v>97.817580564444427</v>
      </c>
      <c r="DV209" s="95">
        <f t="shared" si="522"/>
        <v>177.02977134577776</v>
      </c>
      <c r="DW209" s="95">
        <f t="shared" si="523"/>
        <v>286.74015754844442</v>
      </c>
      <c r="DX209" s="95">
        <f t="shared" si="524"/>
        <v>433.55113410479032</v>
      </c>
      <c r="DY209" s="95">
        <f t="shared" si="525"/>
        <v>620.18403702621958</v>
      </c>
      <c r="DZ209" s="95">
        <f t="shared" si="526"/>
        <v>847.43480577084313</v>
      </c>
      <c r="EA209" s="95">
        <f t="shared" si="527"/>
        <v>1115.5964665105778</v>
      </c>
      <c r="EB209" s="95">
        <f t="shared" si="528"/>
        <v>1424.7961016923182</v>
      </c>
      <c r="EC209" s="95">
        <f t="shared" si="529"/>
        <v>97.817580564444427</v>
      </c>
      <c r="ED209" s="95">
        <f t="shared" si="530"/>
        <v>177.02977134577776</v>
      </c>
      <c r="EE209" s="95">
        <f t="shared" si="531"/>
        <v>286.74015754844442</v>
      </c>
      <c r="EF209" s="95">
        <f t="shared" si="532"/>
        <v>433.55113410479038</v>
      </c>
      <c r="EG209" s="95">
        <f t="shared" si="533"/>
        <v>620.18403702621958</v>
      </c>
      <c r="EH209" s="95">
        <f t="shared" si="534"/>
        <v>847.43480577084313</v>
      </c>
      <c r="EI209" s="95">
        <f t="shared" si="535"/>
        <v>1115.5964665105778</v>
      </c>
      <c r="EJ209" s="95">
        <f t="shared" si="536"/>
        <v>1424.7961016923182</v>
      </c>
      <c r="EK209" s="95">
        <f t="shared" si="537"/>
        <v>97.817580564444427</v>
      </c>
      <c r="EL209" s="95">
        <f t="shared" si="538"/>
        <v>177.02977134577776</v>
      </c>
      <c r="EM209" s="95">
        <f t="shared" si="539"/>
        <v>286.74015754844442</v>
      </c>
      <c r="EN209" s="95">
        <f t="shared" si="540"/>
        <v>433.55113410479038</v>
      </c>
      <c r="EO209" s="95">
        <f t="shared" si="541"/>
        <v>620.18403702621958</v>
      </c>
      <c r="EP209" s="95">
        <f t="shared" si="542"/>
        <v>847.43480577084313</v>
      </c>
      <c r="EQ209" s="95">
        <f t="shared" si="543"/>
        <v>1115.5964665105778</v>
      </c>
      <c r="ER209" s="95">
        <f t="shared" si="544"/>
        <v>1424.7961016923182</v>
      </c>
      <c r="ES209" s="95">
        <f t="shared" si="545"/>
        <v>1</v>
      </c>
      <c r="ET209" s="95">
        <f t="shared" si="546"/>
        <v>1</v>
      </c>
      <c r="EU209" s="95">
        <f t="shared" si="547"/>
        <v>1</v>
      </c>
      <c r="EV209" s="95">
        <f t="shared" si="548"/>
        <v>1</v>
      </c>
      <c r="EW209" s="95">
        <f t="shared" si="549"/>
        <v>1</v>
      </c>
      <c r="EX209" s="95">
        <f t="shared" si="550"/>
        <v>1</v>
      </c>
      <c r="EY209" s="95">
        <f t="shared" si="551"/>
        <v>1</v>
      </c>
      <c r="EZ209" s="95">
        <f t="shared" si="552"/>
        <v>1</v>
      </c>
      <c r="FA209" s="95">
        <f t="shared" si="553"/>
        <v>1</v>
      </c>
      <c r="FB209" s="95">
        <f t="shared" si="554"/>
        <v>1</v>
      </c>
      <c r="FC209" s="95">
        <f t="shared" si="555"/>
        <v>1</v>
      </c>
      <c r="FD209" s="95">
        <f t="shared" si="556"/>
        <v>1</v>
      </c>
      <c r="FE209" s="95">
        <f t="shared" si="557"/>
        <v>1</v>
      </c>
      <c r="FF209" s="95">
        <f t="shared" si="558"/>
        <v>1</v>
      </c>
      <c r="FG209" s="95">
        <f t="shared" si="559"/>
        <v>1</v>
      </c>
      <c r="FH209" s="95">
        <f t="shared" si="560"/>
        <v>1</v>
      </c>
      <c r="FI209" s="95">
        <f t="shared" si="561"/>
        <v>1</v>
      </c>
      <c r="FJ209" s="95">
        <f t="shared" si="562"/>
        <v>1</v>
      </c>
      <c r="FK209" s="95">
        <f t="shared" si="563"/>
        <v>1</v>
      </c>
      <c r="FL209" s="95">
        <f t="shared" si="564"/>
        <v>1</v>
      </c>
      <c r="FM209" s="95">
        <f t="shared" si="565"/>
        <v>1</v>
      </c>
      <c r="FN209" s="95">
        <f t="shared" si="566"/>
        <v>1</v>
      </c>
      <c r="FO209" s="95">
        <f t="shared" si="567"/>
        <v>1</v>
      </c>
      <c r="FP209" s="95">
        <f t="shared" si="568"/>
        <v>1</v>
      </c>
      <c r="FQ209" s="115">
        <f t="shared" si="569"/>
        <v>2.5183635849391304</v>
      </c>
      <c r="FR209" s="115">
        <f t="shared" si="570"/>
        <v>2.4976895391869589</v>
      </c>
      <c r="FS209" s="115">
        <f t="shared" si="571"/>
        <v>2.4970376340272269</v>
      </c>
      <c r="FT209" s="115">
        <f t="shared" si="572"/>
        <v>2.4975096567428676</v>
      </c>
      <c r="FU209" s="115">
        <f t="shared" si="573"/>
        <v>2.4980370498323574</v>
      </c>
      <c r="FV209" s="115">
        <f t="shared" si="574"/>
        <v>2.4984488470162467</v>
      </c>
      <c r="FW209" s="115">
        <f t="shared" si="575"/>
        <v>2.4987509454499595</v>
      </c>
      <c r="FX209" s="115">
        <f t="shared" si="576"/>
        <v>2.5024016320603848</v>
      </c>
      <c r="FZ209" s="90">
        <f t="shared" si="601"/>
        <v>2.4970376340272269</v>
      </c>
      <c r="GB209" s="18"/>
      <c r="GC209" s="29"/>
      <c r="GE209" s="15"/>
      <c r="GF209" s="15"/>
      <c r="GG209" s="15"/>
      <c r="GI209" s="31"/>
      <c r="GJ209" s="31"/>
      <c r="GK209" s="31"/>
      <c r="IC209" s="28"/>
      <c r="ID209" s="11"/>
      <c r="IE209" s="13"/>
      <c r="IF209" s="11"/>
      <c r="IG209" s="13"/>
      <c r="IH209" s="13"/>
      <c r="II209" s="13"/>
      <c r="IJ209" s="28"/>
      <c r="IK209" s="11"/>
      <c r="IL209" s="13"/>
      <c r="IM209" s="11"/>
      <c r="IN209" s="23"/>
      <c r="IO209" s="11"/>
      <c r="IP209" s="23"/>
      <c r="IQ209" s="28"/>
      <c r="IR209" s="20"/>
      <c r="IS209" s="13"/>
      <c r="IT209" s="23"/>
      <c r="IU209" s="23"/>
      <c r="IV209" s="23"/>
      <c r="IW209" s="23"/>
      <c r="IY209" s="13"/>
      <c r="IZ209" s="25"/>
      <c r="JA209" s="25"/>
      <c r="JB209" s="25"/>
      <c r="JC209" s="25"/>
      <c r="JD209" s="25"/>
      <c r="JE209" s="25"/>
      <c r="JF209" s="25"/>
    </row>
    <row r="210" spans="1:310" ht="13.8" x14ac:dyDescent="0.3">
      <c r="A210" s="18"/>
      <c r="B210" s="28"/>
      <c r="C210" s="34"/>
      <c r="D210" s="4"/>
      <c r="E210" s="18"/>
      <c r="F210" s="28"/>
      <c r="G210" s="34"/>
      <c r="H210" s="4"/>
      <c r="I210" s="18"/>
      <c r="J210" s="28"/>
      <c r="K210" s="34"/>
      <c r="X210" s="118">
        <v>2</v>
      </c>
      <c r="Y210" s="118">
        <v>10</v>
      </c>
      <c r="Z210" s="40">
        <v>1.7999999999999999E-2</v>
      </c>
      <c r="AA210" s="40">
        <v>10000000</v>
      </c>
      <c r="AB210" s="40">
        <v>10000000</v>
      </c>
      <c r="AC210" s="98">
        <v>3900000</v>
      </c>
      <c r="AD210" s="42">
        <v>0.33</v>
      </c>
      <c r="AE210" s="42">
        <v>0.33</v>
      </c>
      <c r="AF210" s="41">
        <v>1.7999999999999999E-2</v>
      </c>
      <c r="AG210" s="40">
        <v>10000000</v>
      </c>
      <c r="AH210" s="40">
        <v>10000000</v>
      </c>
      <c r="AI210" s="98">
        <v>3900000</v>
      </c>
      <c r="AJ210" s="42">
        <v>0.33</v>
      </c>
      <c r="AK210" s="42">
        <v>0.33</v>
      </c>
      <c r="AL210" s="42">
        <f>AL204</f>
        <v>0.40129999999999999</v>
      </c>
      <c r="AM210" s="40">
        <v>6000</v>
      </c>
      <c r="AN210" s="40">
        <f>AN204</f>
        <v>10000</v>
      </c>
      <c r="AO210" s="40">
        <f>AO204</f>
        <v>10000</v>
      </c>
      <c r="AP210" s="42">
        <v>0.03</v>
      </c>
      <c r="AQ210" s="42">
        <v>0.03</v>
      </c>
      <c r="AR210" s="4">
        <f t="shared" si="577"/>
        <v>0.41930000000000001</v>
      </c>
      <c r="AS210" s="11">
        <f t="shared" si="578"/>
        <v>0.2</v>
      </c>
      <c r="AT210" s="15">
        <f t="shared" si="579"/>
        <v>17756.844461901022</v>
      </c>
      <c r="AU210" s="19">
        <f t="shared" si="580"/>
        <v>0.40002300769177906</v>
      </c>
      <c r="AV210" s="13">
        <f t="shared" si="581"/>
        <v>0.5</v>
      </c>
      <c r="AW210" s="11">
        <f t="shared" si="582"/>
        <v>1</v>
      </c>
      <c r="AX210" s="11">
        <f t="shared" si="583"/>
        <v>0.8911</v>
      </c>
      <c r="AY210" s="11">
        <f t="shared" si="584"/>
        <v>201997.53114128605</v>
      </c>
      <c r="AZ210" s="11">
        <f t="shared" si="585"/>
        <v>1</v>
      </c>
      <c r="BA210" s="11">
        <f t="shared" si="586"/>
        <v>0.34752899999999998</v>
      </c>
      <c r="BB210" s="11">
        <f t="shared" si="587"/>
        <v>1.025058</v>
      </c>
      <c r="BC210" s="11">
        <f t="shared" si="588"/>
        <v>0.99909999999999999</v>
      </c>
      <c r="BD210" s="11">
        <f t="shared" si="589"/>
        <v>0.8911</v>
      </c>
      <c r="BE210" s="11">
        <f t="shared" si="590"/>
        <v>201997.53114128605</v>
      </c>
      <c r="BF210" s="11">
        <f t="shared" si="591"/>
        <v>1</v>
      </c>
      <c r="BG210" s="11">
        <f t="shared" si="592"/>
        <v>0.34752899999999998</v>
      </c>
      <c r="BH210" s="11">
        <f t="shared" si="593"/>
        <v>1.025058</v>
      </c>
      <c r="BI210" s="121">
        <f t="shared" si="484"/>
        <v>0.16</v>
      </c>
      <c r="BJ210" s="121">
        <f>16*X210^2/(3*(BJ206^2+1)*Y210^2)</f>
        <v>4.2666666666666665E-2</v>
      </c>
      <c r="BK210" s="121">
        <f>16*X210^2/(3*(BK206^2+1)*Y210^2)</f>
        <v>2.1333333333333333E-2</v>
      </c>
      <c r="BL210" s="121">
        <f>16*X210^2/(3*(BL206^2+1)*Y210^2)</f>
        <v>1.2549019607843137E-2</v>
      </c>
      <c r="BM210" s="121">
        <f>16*X210^2/(3*(BM206^2+1)*Y210^2)</f>
        <v>8.2051282051282051E-3</v>
      </c>
      <c r="BN210" s="121">
        <f>16*X210^2/(3*(BN206^2+1)*Y210^2)</f>
        <v>5.7657657657657659E-3</v>
      </c>
      <c r="BO210" s="121">
        <f>16*X210^2/(3*(BO206^2+1)*Y210^2)</f>
        <v>4.2666666666666669E-3</v>
      </c>
      <c r="BP210" s="121">
        <f>16*X210^2/(3*(BP206^2+1)*Y210^2)</f>
        <v>3.2820512820512819E-3</v>
      </c>
      <c r="BQ210" s="121">
        <f t="shared" si="594"/>
        <v>1.3333333333333333</v>
      </c>
      <c r="BR210" s="121">
        <f t="shared" si="485"/>
        <v>1.3333333333333333</v>
      </c>
      <c r="BS210" s="121">
        <f t="shared" si="485"/>
        <v>1.3333333333333333</v>
      </c>
      <c r="BT210" s="121">
        <f t="shared" si="485"/>
        <v>1.3333333333333333</v>
      </c>
      <c r="BU210" s="121">
        <f t="shared" si="485"/>
        <v>1.3333333333333333</v>
      </c>
      <c r="BV210" s="121">
        <f t="shared" si="485"/>
        <v>1.3333333333333333</v>
      </c>
      <c r="BW210" s="121">
        <f t="shared" si="485"/>
        <v>1.3333333333333333</v>
      </c>
      <c r="BX210" s="121">
        <f t="shared" si="485"/>
        <v>1.3333333333333333</v>
      </c>
      <c r="BY210" s="121">
        <f t="shared" si="595"/>
        <v>100</v>
      </c>
      <c r="BZ210" s="121">
        <f>(BZ206^4+6*BZ206^2+1)/(BZ206^2+1)*(Y210^2/X210^2)</f>
        <v>204.99999999999997</v>
      </c>
      <c r="CA210" s="121">
        <f>(CA206^4+6*CA206^2+1)/(CA206^2+1)*(Y210^2/X210^2)</f>
        <v>340</v>
      </c>
      <c r="CB210" s="121">
        <f>(CB206^4+6*CB206^2+1)/(CB206^2+1)*(Y210^2/X210^2)</f>
        <v>519.11764705882354</v>
      </c>
      <c r="CC210" s="121">
        <f>(CC206^4+6*CC206^2+1)/(CC206^2+1)*(Y210^2/X210^2)</f>
        <v>746.15384615384619</v>
      </c>
      <c r="CD210" s="121">
        <f>(CD206^4+6*CD206^2+1)/(CD206^2+1)*(Y210^2/X210^2)</f>
        <v>1022.2972972972974</v>
      </c>
      <c r="CE210" s="121">
        <f>(CE206^4+6*CE206^2+1)/(CE206^2+1)*(Y210^2/X210^2)</f>
        <v>1348</v>
      </c>
      <c r="CF210" s="121">
        <f>(CF206^4+6*CF206^2+1)/(CF206^2+1)*(Y210^2/X210^2)</f>
        <v>1723.4615384615386</v>
      </c>
      <c r="CG210" s="121">
        <f t="shared" si="596"/>
        <v>0.04</v>
      </c>
      <c r="CH210" s="121">
        <f t="shared" si="486"/>
        <v>1.0666666666666666E-2</v>
      </c>
      <c r="CI210" s="121">
        <f t="shared" si="487"/>
        <v>5.3333333333333332E-3</v>
      </c>
      <c r="CJ210" s="121">
        <f t="shared" si="488"/>
        <v>3.1372549019607842E-3</v>
      </c>
      <c r="CK210" s="121">
        <f t="shared" si="489"/>
        <v>2.0512820512820513E-3</v>
      </c>
      <c r="CL210" s="121">
        <f t="shared" si="490"/>
        <v>1.4414414414414415E-3</v>
      </c>
      <c r="CM210" s="121">
        <f t="shared" si="491"/>
        <v>1.0666666666666667E-3</v>
      </c>
      <c r="CN210" s="121">
        <f t="shared" si="492"/>
        <v>3.2820512820512819E-3</v>
      </c>
      <c r="CO210" s="95">
        <f t="shared" si="493"/>
        <v>116.04767200000001</v>
      </c>
      <c r="CP210" s="95">
        <f t="shared" si="494"/>
        <v>252.90449699999996</v>
      </c>
      <c r="CQ210" s="95">
        <f t="shared" si="495"/>
        <v>431.34562199999999</v>
      </c>
      <c r="CR210" s="95">
        <f t="shared" si="496"/>
        <v>671.2808440588235</v>
      </c>
      <c r="CS210" s="95">
        <f t="shared" si="497"/>
        <v>976.51106815384617</v>
      </c>
      <c r="CT210" s="95">
        <f t="shared" si="498"/>
        <v>1348.2249942972974</v>
      </c>
      <c r="CU210" s="95">
        <f t="shared" si="499"/>
        <v>1786.8746219999998</v>
      </c>
      <c r="CV210" s="95">
        <f t="shared" si="500"/>
        <v>1866.1085667115385</v>
      </c>
      <c r="CW210" s="95">
        <f t="shared" si="501"/>
        <v>116.04767200000001</v>
      </c>
      <c r="CX210" s="95">
        <f t="shared" si="502"/>
        <v>252.90449699999996</v>
      </c>
      <c r="CY210" s="95">
        <f t="shared" si="503"/>
        <v>431.34562199999999</v>
      </c>
      <c r="CZ210" s="95">
        <f t="shared" si="504"/>
        <v>671.2808440588235</v>
      </c>
      <c r="DA210" s="95">
        <f t="shared" si="505"/>
        <v>976.51106815384617</v>
      </c>
      <c r="DB210" s="95">
        <f t="shared" si="506"/>
        <v>1348.2249942972974</v>
      </c>
      <c r="DC210" s="95">
        <f t="shared" si="507"/>
        <v>1786.8746219999998</v>
      </c>
      <c r="DD210" s="95">
        <f t="shared" si="508"/>
        <v>1866.1085667115385</v>
      </c>
      <c r="DE210" s="13">
        <f t="shared" si="597"/>
        <v>102.893488</v>
      </c>
      <c r="DF210" s="13">
        <f t="shared" si="598"/>
        <v>207.77615466666663</v>
      </c>
      <c r="DG210" s="13">
        <f t="shared" si="599"/>
        <v>342.75482133333333</v>
      </c>
      <c r="DH210" s="13">
        <f t="shared" si="600"/>
        <v>521.86368407843133</v>
      </c>
      <c r="DI210" s="13">
        <f t="shared" si="509"/>
        <v>748.89553928205135</v>
      </c>
      <c r="DJ210" s="13">
        <f t="shared" si="510"/>
        <v>1025.0365510630631</v>
      </c>
      <c r="DK210" s="13">
        <f t="shared" si="511"/>
        <v>1350.7377546666667</v>
      </c>
      <c r="DL210" s="13">
        <f t="shared" si="512"/>
        <v>1726.1983085128206</v>
      </c>
      <c r="DM210" s="95">
        <f t="shared" si="513"/>
        <v>102.893488</v>
      </c>
      <c r="DN210" s="95">
        <f t="shared" si="514"/>
        <v>207.77615466666663</v>
      </c>
      <c r="DO210" s="95">
        <f t="shared" si="515"/>
        <v>342.75482133333333</v>
      </c>
      <c r="DP210" s="95">
        <f t="shared" si="516"/>
        <v>521.86368407843133</v>
      </c>
      <c r="DQ210" s="95">
        <f t="shared" si="517"/>
        <v>748.89553928205135</v>
      </c>
      <c r="DR210" s="95">
        <f t="shared" si="518"/>
        <v>1025.0365510630631</v>
      </c>
      <c r="DS210" s="95">
        <f t="shared" si="519"/>
        <v>1350.7377546666667</v>
      </c>
      <c r="DT210" s="95">
        <f t="shared" si="520"/>
        <v>1726.1983085128206</v>
      </c>
      <c r="DU210" s="95">
        <f t="shared" si="521"/>
        <v>61.809972160000001</v>
      </c>
      <c r="DV210" s="95">
        <f t="shared" si="522"/>
        <v>103.1563298453333</v>
      </c>
      <c r="DW210" s="95">
        <f t="shared" si="523"/>
        <v>164.20833124266665</v>
      </c>
      <c r="DX210" s="95">
        <f t="shared" si="524"/>
        <v>246.46344738897344</v>
      </c>
      <c r="DY210" s="95">
        <f t="shared" si="525"/>
        <v>351.27152263510845</v>
      </c>
      <c r="DZ210" s="95">
        <f t="shared" si="526"/>
        <v>478.99957433684932</v>
      </c>
      <c r="EA210" s="95">
        <f t="shared" si="527"/>
        <v>629.77753236053331</v>
      </c>
      <c r="EB210" s="95">
        <f t="shared" si="528"/>
        <v>803.66046260254041</v>
      </c>
      <c r="EC210" s="95">
        <f t="shared" si="529"/>
        <v>61.809972159999994</v>
      </c>
      <c r="ED210" s="95">
        <f t="shared" si="530"/>
        <v>103.1563298453333</v>
      </c>
      <c r="EE210" s="95">
        <f t="shared" si="531"/>
        <v>164.20833124266665</v>
      </c>
      <c r="EF210" s="95">
        <f t="shared" si="532"/>
        <v>246.46344738897344</v>
      </c>
      <c r="EG210" s="95">
        <f t="shared" si="533"/>
        <v>351.27152263510845</v>
      </c>
      <c r="EH210" s="95">
        <f t="shared" si="534"/>
        <v>478.99957433684926</v>
      </c>
      <c r="EI210" s="95">
        <f t="shared" si="535"/>
        <v>629.77753236053331</v>
      </c>
      <c r="EJ210" s="95">
        <f t="shared" si="536"/>
        <v>803.66046260254041</v>
      </c>
      <c r="EK210" s="95">
        <f t="shared" si="537"/>
        <v>61.809972159999994</v>
      </c>
      <c r="EL210" s="95">
        <f t="shared" si="538"/>
        <v>103.1563298453333</v>
      </c>
      <c r="EM210" s="95">
        <f t="shared" si="539"/>
        <v>164.20833124266665</v>
      </c>
      <c r="EN210" s="95">
        <f t="shared" si="540"/>
        <v>246.46344738897344</v>
      </c>
      <c r="EO210" s="95">
        <f t="shared" si="541"/>
        <v>351.27152263510845</v>
      </c>
      <c r="EP210" s="95">
        <f t="shared" si="542"/>
        <v>478.99957433684926</v>
      </c>
      <c r="EQ210" s="95">
        <f t="shared" si="543"/>
        <v>629.77753236053331</v>
      </c>
      <c r="ER210" s="95">
        <f t="shared" si="544"/>
        <v>803.66046260254041</v>
      </c>
      <c r="ES210" s="95">
        <f t="shared" si="545"/>
        <v>1</v>
      </c>
      <c r="ET210" s="95">
        <f t="shared" si="546"/>
        <v>1</v>
      </c>
      <c r="EU210" s="95">
        <f t="shared" si="547"/>
        <v>1</v>
      </c>
      <c r="EV210" s="95">
        <f t="shared" si="548"/>
        <v>1</v>
      </c>
      <c r="EW210" s="95">
        <f t="shared" si="549"/>
        <v>1</v>
      </c>
      <c r="EX210" s="95">
        <f t="shared" si="550"/>
        <v>1</v>
      </c>
      <c r="EY210" s="95">
        <f t="shared" si="551"/>
        <v>1</v>
      </c>
      <c r="EZ210" s="95">
        <f t="shared" si="552"/>
        <v>1</v>
      </c>
      <c r="FA210" s="95">
        <f t="shared" si="553"/>
        <v>1</v>
      </c>
      <c r="FB210" s="95">
        <f t="shared" si="554"/>
        <v>1</v>
      </c>
      <c r="FC210" s="95">
        <f t="shared" si="555"/>
        <v>1</v>
      </c>
      <c r="FD210" s="95">
        <f t="shared" si="556"/>
        <v>1</v>
      </c>
      <c r="FE210" s="95">
        <f t="shared" si="557"/>
        <v>1</v>
      </c>
      <c r="FF210" s="95">
        <f t="shared" si="558"/>
        <v>1</v>
      </c>
      <c r="FG210" s="95">
        <f t="shared" si="559"/>
        <v>1</v>
      </c>
      <c r="FH210" s="95">
        <f t="shared" si="560"/>
        <v>1</v>
      </c>
      <c r="FI210" s="95">
        <f t="shared" si="561"/>
        <v>1</v>
      </c>
      <c r="FJ210" s="95">
        <f t="shared" si="562"/>
        <v>1</v>
      </c>
      <c r="FK210" s="95">
        <f t="shared" si="563"/>
        <v>1</v>
      </c>
      <c r="FL210" s="95">
        <f t="shared" si="564"/>
        <v>1</v>
      </c>
      <c r="FM210" s="95">
        <f t="shared" si="565"/>
        <v>1</v>
      </c>
      <c r="FN210" s="95">
        <f t="shared" si="566"/>
        <v>1</v>
      </c>
      <c r="FO210" s="95">
        <f t="shared" si="567"/>
        <v>1</v>
      </c>
      <c r="FP210" s="95">
        <f t="shared" si="568"/>
        <v>1</v>
      </c>
      <c r="FQ210" s="115">
        <f t="shared" si="569"/>
        <v>2.5306389601826234</v>
      </c>
      <c r="FR210" s="115">
        <f t="shared" si="570"/>
        <v>2.4959989454986888</v>
      </c>
      <c r="FS210" s="115">
        <f t="shared" si="571"/>
        <v>2.4948754789851346</v>
      </c>
      <c r="FT210" s="115">
        <f t="shared" si="572"/>
        <v>2.4957032947041511</v>
      </c>
      <c r="FU210" s="115">
        <f t="shared" si="573"/>
        <v>2.4966325349286485</v>
      </c>
      <c r="FV210" s="115">
        <f t="shared" si="574"/>
        <v>2.497360138810639</v>
      </c>
      <c r="FW210" s="115">
        <f t="shared" si="575"/>
        <v>2.4978948195994084</v>
      </c>
      <c r="FX210" s="115">
        <f t="shared" si="576"/>
        <v>2.5043408228434547</v>
      </c>
      <c r="FZ210" s="90">
        <f t="shared" si="601"/>
        <v>2.4948754789851346</v>
      </c>
      <c r="GB210" s="18"/>
      <c r="GC210" s="29"/>
      <c r="GE210" s="15"/>
      <c r="GF210" s="15"/>
      <c r="GG210" s="15"/>
      <c r="GI210" s="31"/>
      <c r="GJ210" s="31"/>
      <c r="GK210" s="31"/>
      <c r="IC210" s="28"/>
      <c r="ID210" s="11"/>
      <c r="IE210" s="13"/>
      <c r="IF210" s="11"/>
      <c r="IG210" s="13"/>
      <c r="IH210" s="13"/>
      <c r="II210" s="13"/>
      <c r="IJ210" s="28"/>
      <c r="IK210" s="11"/>
      <c r="IL210" s="13"/>
      <c r="IM210" s="22"/>
      <c r="IN210" s="23"/>
      <c r="IO210" s="11"/>
      <c r="IP210" s="23"/>
      <c r="IQ210" s="28"/>
      <c r="IR210" s="20"/>
      <c r="IS210" s="13"/>
      <c r="IT210" s="23"/>
      <c r="IU210" s="23"/>
      <c r="IV210" s="23"/>
      <c r="IW210" s="23"/>
      <c r="IX210" s="28"/>
      <c r="IY210" s="13"/>
      <c r="IZ210" s="25"/>
      <c r="JA210" s="25"/>
      <c r="JB210" s="25"/>
      <c r="JC210" s="25"/>
      <c r="JD210" s="25"/>
      <c r="JE210" s="25"/>
      <c r="JF210" s="25"/>
    </row>
    <row r="211" spans="1:310" ht="13.8" x14ac:dyDescent="0.3">
      <c r="A211" s="14"/>
      <c r="B211" s="28"/>
      <c r="C211" s="34"/>
      <c r="D211" s="4"/>
      <c r="E211" s="14"/>
      <c r="F211" s="28"/>
      <c r="G211" s="34"/>
      <c r="H211" s="4"/>
      <c r="I211" s="14"/>
      <c r="J211" s="28"/>
      <c r="K211" s="34"/>
      <c r="X211" s="118">
        <v>2.5</v>
      </c>
      <c r="Y211" s="118">
        <v>10</v>
      </c>
      <c r="Z211" s="40">
        <v>1.7999999999999999E-2</v>
      </c>
      <c r="AA211" s="40">
        <v>10000000</v>
      </c>
      <c r="AB211" s="40">
        <v>10000000</v>
      </c>
      <c r="AC211" s="98">
        <v>3900000</v>
      </c>
      <c r="AD211" s="42">
        <v>0.33</v>
      </c>
      <c r="AE211" s="42">
        <v>0.33</v>
      </c>
      <c r="AF211" s="41">
        <v>1.7999999999999999E-2</v>
      </c>
      <c r="AG211" s="40">
        <v>10000000</v>
      </c>
      <c r="AH211" s="40">
        <v>10000000</v>
      </c>
      <c r="AI211" s="98">
        <v>3900000</v>
      </c>
      <c r="AJ211" s="42">
        <v>0.33</v>
      </c>
      <c r="AK211" s="42">
        <v>0.33</v>
      </c>
      <c r="AL211" s="42">
        <f>AL204</f>
        <v>0.40129999999999999</v>
      </c>
      <c r="AM211" s="40">
        <v>6000</v>
      </c>
      <c r="AN211" s="40">
        <f>AN204</f>
        <v>10000</v>
      </c>
      <c r="AO211" s="40">
        <f>AO204</f>
        <v>10000</v>
      </c>
      <c r="AP211" s="42">
        <v>0.03</v>
      </c>
      <c r="AQ211" s="42">
        <v>0.03</v>
      </c>
      <c r="AR211" s="4">
        <f t="shared" si="577"/>
        <v>0.41930000000000001</v>
      </c>
      <c r="AS211" s="11">
        <f t="shared" si="578"/>
        <v>0.25</v>
      </c>
      <c r="AT211" s="15">
        <f t="shared" si="579"/>
        <v>17756.844461901022</v>
      </c>
      <c r="AU211" s="19">
        <f t="shared" si="580"/>
        <v>0.40002300769177906</v>
      </c>
      <c r="AV211" s="13">
        <f t="shared" si="581"/>
        <v>0.5</v>
      </c>
      <c r="AW211" s="11">
        <f t="shared" si="582"/>
        <v>1</v>
      </c>
      <c r="AX211" s="11">
        <f t="shared" si="583"/>
        <v>0.8911</v>
      </c>
      <c r="AY211" s="11">
        <f t="shared" si="584"/>
        <v>201997.53114128605</v>
      </c>
      <c r="AZ211" s="11">
        <f t="shared" si="585"/>
        <v>1</v>
      </c>
      <c r="BA211" s="11">
        <f t="shared" si="586"/>
        <v>0.34752899999999998</v>
      </c>
      <c r="BB211" s="11">
        <f t="shared" si="587"/>
        <v>1.025058</v>
      </c>
      <c r="BC211" s="11">
        <f t="shared" si="588"/>
        <v>0.99909999999999999</v>
      </c>
      <c r="BD211" s="11">
        <f t="shared" si="589"/>
        <v>0.8911</v>
      </c>
      <c r="BE211" s="11">
        <f t="shared" si="590"/>
        <v>201997.53114128605</v>
      </c>
      <c r="BF211" s="11">
        <f t="shared" si="591"/>
        <v>1</v>
      </c>
      <c r="BG211" s="11">
        <f t="shared" si="592"/>
        <v>0.34752899999999998</v>
      </c>
      <c r="BH211" s="11">
        <f t="shared" si="593"/>
        <v>1.025058</v>
      </c>
      <c r="BI211" s="121">
        <f t="shared" si="484"/>
        <v>0.25</v>
      </c>
      <c r="BJ211" s="121">
        <f>16*X211^2/(3*(BJ206^2+1)*Y211^2)</f>
        <v>6.6666666666666666E-2</v>
      </c>
      <c r="BK211" s="121">
        <f>16*X211^2/(3*(BK206^2+1)*Y211^2)</f>
        <v>3.3333333333333333E-2</v>
      </c>
      <c r="BL211" s="121">
        <f>16*X211^2/(3*(BL206^2+1)*Y211^2)</f>
        <v>1.9607843137254902E-2</v>
      </c>
      <c r="BM211" s="121">
        <f>16*X211^2/(3*(BM206^2+1)*Y211^2)</f>
        <v>1.282051282051282E-2</v>
      </c>
      <c r="BN211" s="121">
        <f>16*X211^2/(3*(BN206^2+1)*Y211^2)</f>
        <v>9.0090090090090089E-3</v>
      </c>
      <c r="BO211" s="121">
        <f>16*X211^2/(3*(BO206^2+1)*Y211^2)</f>
        <v>6.6666666666666671E-3</v>
      </c>
      <c r="BP211" s="121">
        <f>16*X211^2/(3*(BP206^2+1)*Y211^2)</f>
        <v>5.1282051282051282E-3</v>
      </c>
      <c r="BQ211" s="121">
        <f t="shared" si="594"/>
        <v>1.3333333333333333</v>
      </c>
      <c r="BR211" s="121">
        <f t="shared" si="485"/>
        <v>1.3333333333333333</v>
      </c>
      <c r="BS211" s="121">
        <f t="shared" si="485"/>
        <v>1.3333333333333333</v>
      </c>
      <c r="BT211" s="121">
        <f t="shared" si="485"/>
        <v>1.3333333333333333</v>
      </c>
      <c r="BU211" s="121">
        <f t="shared" si="485"/>
        <v>1.3333333333333333</v>
      </c>
      <c r="BV211" s="121">
        <f t="shared" si="485"/>
        <v>1.3333333333333333</v>
      </c>
      <c r="BW211" s="121">
        <f t="shared" si="485"/>
        <v>1.3333333333333333</v>
      </c>
      <c r="BX211" s="121">
        <f t="shared" si="485"/>
        <v>1.3333333333333333</v>
      </c>
      <c r="BY211" s="121">
        <f t="shared" si="595"/>
        <v>64</v>
      </c>
      <c r="BZ211" s="121">
        <f>(BZ206^4+6*BZ206^2+1)/(BZ206^2+1)*(Y211^2/X211^2)</f>
        <v>131.19999999999999</v>
      </c>
      <c r="CA211" s="121">
        <f>(CA206^4+6*CA206^2+1)/(CA206^2+1)*(Y211^2/X211^2)</f>
        <v>217.6</v>
      </c>
      <c r="CB211" s="121">
        <f>(CB206^4+6*CB206^2+1)/(CB206^2+1)*(Y211^2/X211^2)</f>
        <v>332.23529411764707</v>
      </c>
      <c r="CC211" s="121">
        <f>(CC206^4+6*CC206^2+1)/(CC206^2+1)*(Y211^2/X211^2)</f>
        <v>477.53846153846155</v>
      </c>
      <c r="CD211" s="121">
        <f>(CD206^4+6*CD206^2+1)/(CD206^2+1)*(Y211^2/X211^2)</f>
        <v>654.27027027027032</v>
      </c>
      <c r="CE211" s="121">
        <f>(CE206^4+6*CE206^2+1)/(CE206^2+1)*(Y211^2/X211^2)</f>
        <v>862.72</v>
      </c>
      <c r="CF211" s="121">
        <f>(CF206^4+6*CF206^2+1)/(CF206^2+1)*(Y211^2/X211^2)</f>
        <v>1103.0153846153846</v>
      </c>
      <c r="CG211" s="121">
        <f t="shared" si="596"/>
        <v>6.25E-2</v>
      </c>
      <c r="CH211" s="121">
        <f t="shared" si="486"/>
        <v>1.6666666666666666E-2</v>
      </c>
      <c r="CI211" s="121">
        <f t="shared" si="487"/>
        <v>8.3333333333333332E-3</v>
      </c>
      <c r="CJ211" s="121">
        <f t="shared" si="488"/>
        <v>4.9019607843137254E-3</v>
      </c>
      <c r="CK211" s="121">
        <f t="shared" si="489"/>
        <v>3.205128205128205E-3</v>
      </c>
      <c r="CL211" s="121">
        <f t="shared" si="490"/>
        <v>2.2522522522522522E-3</v>
      </c>
      <c r="CM211" s="121">
        <f t="shared" si="491"/>
        <v>1.6666666666666668E-3</v>
      </c>
      <c r="CN211" s="121">
        <f t="shared" si="492"/>
        <v>5.1282051282051282E-3</v>
      </c>
      <c r="CO211" s="95">
        <f t="shared" si="493"/>
        <v>75.877324000000002</v>
      </c>
      <c r="CP211" s="95">
        <f t="shared" si="494"/>
        <v>163.46569199999999</v>
      </c>
      <c r="CQ211" s="95">
        <f t="shared" si="495"/>
        <v>277.66801199999998</v>
      </c>
      <c r="CR211" s="95">
        <f t="shared" si="496"/>
        <v>431.22655411764708</v>
      </c>
      <c r="CS211" s="95">
        <f t="shared" si="497"/>
        <v>626.57389753846155</v>
      </c>
      <c r="CT211" s="95">
        <f t="shared" si="498"/>
        <v>864.47081027027025</v>
      </c>
      <c r="CU211" s="95">
        <f t="shared" si="499"/>
        <v>1145.2065720000001</v>
      </c>
      <c r="CV211" s="95">
        <f t="shared" si="500"/>
        <v>1194.8362966153845</v>
      </c>
      <c r="CW211" s="95">
        <f t="shared" si="501"/>
        <v>75.877324000000002</v>
      </c>
      <c r="CX211" s="95">
        <f t="shared" si="502"/>
        <v>163.46569199999999</v>
      </c>
      <c r="CY211" s="95">
        <f t="shared" si="503"/>
        <v>277.66801199999998</v>
      </c>
      <c r="CZ211" s="95">
        <f t="shared" si="504"/>
        <v>431.22655411764708</v>
      </c>
      <c r="DA211" s="95">
        <f t="shared" si="505"/>
        <v>626.57389753846155</v>
      </c>
      <c r="DB211" s="95">
        <f t="shared" si="506"/>
        <v>864.47081027027025</v>
      </c>
      <c r="DC211" s="95">
        <f t="shared" si="507"/>
        <v>1145.2065720000001</v>
      </c>
      <c r="DD211" s="95">
        <f t="shared" si="508"/>
        <v>1194.8362966153845</v>
      </c>
      <c r="DE211" s="13">
        <f t="shared" si="597"/>
        <v>66.983487999999994</v>
      </c>
      <c r="DF211" s="13">
        <f t="shared" si="598"/>
        <v>134.00015466666665</v>
      </c>
      <c r="DG211" s="13">
        <f t="shared" si="599"/>
        <v>220.36682133333332</v>
      </c>
      <c r="DH211" s="13">
        <f t="shared" si="600"/>
        <v>334.98838996078433</v>
      </c>
      <c r="DI211" s="13">
        <f t="shared" si="509"/>
        <v>480.28477005128207</v>
      </c>
      <c r="DJ211" s="13">
        <f t="shared" si="510"/>
        <v>657.01276727927927</v>
      </c>
      <c r="DK211" s="13">
        <f t="shared" si="511"/>
        <v>865.46015466666665</v>
      </c>
      <c r="DL211" s="13">
        <f t="shared" si="512"/>
        <v>1105.7540008205128</v>
      </c>
      <c r="DM211" s="95">
        <f t="shared" si="513"/>
        <v>66.983487999999994</v>
      </c>
      <c r="DN211" s="95">
        <f t="shared" si="514"/>
        <v>134.00015466666665</v>
      </c>
      <c r="DO211" s="95">
        <f t="shared" si="515"/>
        <v>220.36682133333332</v>
      </c>
      <c r="DP211" s="95">
        <f t="shared" si="516"/>
        <v>334.98838996078433</v>
      </c>
      <c r="DQ211" s="95">
        <f t="shared" si="517"/>
        <v>480.28477005128207</v>
      </c>
      <c r="DR211" s="95">
        <f t="shared" si="518"/>
        <v>657.01276727927927</v>
      </c>
      <c r="DS211" s="95">
        <f t="shared" si="519"/>
        <v>865.46015466666665</v>
      </c>
      <c r="DT211" s="95">
        <f t="shared" si="520"/>
        <v>1105.7540008205128</v>
      </c>
      <c r="DU211" s="95">
        <f t="shared" si="521"/>
        <v>45.170283639999994</v>
      </c>
      <c r="DV211" s="95">
        <f t="shared" si="522"/>
        <v>68.970597173333317</v>
      </c>
      <c r="DW211" s="95">
        <f t="shared" si="523"/>
        <v>107.49715890666664</v>
      </c>
      <c r="DX211" s="95">
        <f t="shared" si="524"/>
        <v>159.8706686030911</v>
      </c>
      <c r="DY211" s="95">
        <f t="shared" si="525"/>
        <v>226.80481327510847</v>
      </c>
      <c r="DZ211" s="95">
        <f t="shared" si="526"/>
        <v>308.4676575973898</v>
      </c>
      <c r="EA211" s="95">
        <f t="shared" si="527"/>
        <v>404.91348029333329</v>
      </c>
      <c r="EB211" s="95">
        <f t="shared" si="528"/>
        <v>516.16394285854028</v>
      </c>
      <c r="EC211" s="95">
        <f t="shared" si="529"/>
        <v>45.170283639999994</v>
      </c>
      <c r="ED211" s="95">
        <f t="shared" si="530"/>
        <v>68.970597173333317</v>
      </c>
      <c r="EE211" s="95">
        <f t="shared" si="531"/>
        <v>107.49715890666664</v>
      </c>
      <c r="EF211" s="95">
        <f t="shared" si="532"/>
        <v>159.8706686030911</v>
      </c>
      <c r="EG211" s="95">
        <f t="shared" si="533"/>
        <v>226.80481327510847</v>
      </c>
      <c r="EH211" s="95">
        <f t="shared" si="534"/>
        <v>308.4676575973898</v>
      </c>
      <c r="EI211" s="95">
        <f t="shared" si="535"/>
        <v>404.91348029333329</v>
      </c>
      <c r="EJ211" s="95">
        <f t="shared" si="536"/>
        <v>516.16394285854039</v>
      </c>
      <c r="EK211" s="95">
        <f t="shared" si="537"/>
        <v>45.170283639999994</v>
      </c>
      <c r="EL211" s="95">
        <f t="shared" si="538"/>
        <v>68.970597173333317</v>
      </c>
      <c r="EM211" s="95">
        <f t="shared" si="539"/>
        <v>107.49715890666664</v>
      </c>
      <c r="EN211" s="95">
        <f t="shared" si="540"/>
        <v>159.8706686030911</v>
      </c>
      <c r="EO211" s="95">
        <f t="shared" si="541"/>
        <v>226.80481327510847</v>
      </c>
      <c r="EP211" s="95">
        <f t="shared" si="542"/>
        <v>308.4676575973898</v>
      </c>
      <c r="EQ211" s="95">
        <f t="shared" si="543"/>
        <v>404.91348029333329</v>
      </c>
      <c r="ER211" s="95">
        <f t="shared" si="544"/>
        <v>516.16394285854039</v>
      </c>
      <c r="ES211" s="95">
        <f t="shared" si="545"/>
        <v>1</v>
      </c>
      <c r="ET211" s="95">
        <f t="shared" si="546"/>
        <v>1</v>
      </c>
      <c r="EU211" s="95">
        <f t="shared" si="547"/>
        <v>1</v>
      </c>
      <c r="EV211" s="95">
        <f t="shared" si="548"/>
        <v>1</v>
      </c>
      <c r="EW211" s="95">
        <f t="shared" si="549"/>
        <v>1</v>
      </c>
      <c r="EX211" s="95">
        <f t="shared" si="550"/>
        <v>1</v>
      </c>
      <c r="EY211" s="95">
        <f t="shared" si="551"/>
        <v>1</v>
      </c>
      <c r="EZ211" s="95">
        <f t="shared" si="552"/>
        <v>1</v>
      </c>
      <c r="FA211" s="95">
        <f t="shared" si="553"/>
        <v>1</v>
      </c>
      <c r="FB211" s="95">
        <f t="shared" si="554"/>
        <v>1</v>
      </c>
      <c r="FC211" s="95">
        <f t="shared" si="555"/>
        <v>1</v>
      </c>
      <c r="FD211" s="95">
        <f t="shared" si="556"/>
        <v>1</v>
      </c>
      <c r="FE211" s="95">
        <f t="shared" si="557"/>
        <v>1</v>
      </c>
      <c r="FF211" s="95">
        <f t="shared" si="558"/>
        <v>1</v>
      </c>
      <c r="FG211" s="95">
        <f t="shared" si="559"/>
        <v>1</v>
      </c>
      <c r="FH211" s="95">
        <f t="shared" si="560"/>
        <v>0.99999999999999989</v>
      </c>
      <c r="FI211" s="95">
        <f t="shared" si="561"/>
        <v>1</v>
      </c>
      <c r="FJ211" s="95">
        <f t="shared" si="562"/>
        <v>1</v>
      </c>
      <c r="FK211" s="95">
        <f t="shared" si="563"/>
        <v>1</v>
      </c>
      <c r="FL211" s="95">
        <f t="shared" si="564"/>
        <v>1</v>
      </c>
      <c r="FM211" s="95">
        <f t="shared" si="565"/>
        <v>1</v>
      </c>
      <c r="FN211" s="95">
        <f t="shared" si="566"/>
        <v>1</v>
      </c>
      <c r="FO211" s="95">
        <f t="shared" si="567"/>
        <v>1</v>
      </c>
      <c r="FP211" s="95">
        <f t="shared" si="568"/>
        <v>1</v>
      </c>
      <c r="FQ211" s="115">
        <f t="shared" si="569"/>
        <v>2.5452669178686027</v>
      </c>
      <c r="FR211" s="115">
        <f t="shared" si="570"/>
        <v>2.493850632021692</v>
      </c>
      <c r="FS211" s="115">
        <f t="shared" si="571"/>
        <v>2.4921366651092658</v>
      </c>
      <c r="FT211" s="115">
        <f t="shared" si="572"/>
        <v>2.4934051212220041</v>
      </c>
      <c r="FU211" s="115">
        <f t="shared" si="573"/>
        <v>2.4948400870347203</v>
      </c>
      <c r="FV211" s="115">
        <f t="shared" si="574"/>
        <v>2.4959679544204048</v>
      </c>
      <c r="FW211" s="115">
        <f t="shared" si="575"/>
        <v>2.4967986094699115</v>
      </c>
      <c r="FX211" s="115">
        <f t="shared" si="576"/>
        <v>2.5067838196273948</v>
      </c>
      <c r="FZ211" s="90">
        <f t="shared" si="601"/>
        <v>2.4921366651092658</v>
      </c>
      <c r="GB211" s="18"/>
      <c r="GC211" s="29"/>
      <c r="GE211" s="15"/>
      <c r="GF211" s="15"/>
      <c r="GG211" s="15"/>
      <c r="GI211" s="31"/>
      <c r="GJ211" s="31"/>
      <c r="GK211" s="31"/>
      <c r="IC211" s="28"/>
      <c r="ID211" s="13"/>
      <c r="IE211" s="13"/>
      <c r="IF211" s="13"/>
      <c r="IG211" s="13"/>
      <c r="IH211" s="13"/>
      <c r="II211" s="13"/>
      <c r="IJ211" s="28"/>
      <c r="IK211" s="20"/>
      <c r="IL211" s="13"/>
      <c r="IM211" s="11"/>
      <c r="IN211" s="23"/>
      <c r="IO211" s="13"/>
      <c r="IP211" s="23"/>
      <c r="IQ211" s="28"/>
      <c r="IR211" s="20"/>
      <c r="IS211" s="13"/>
      <c r="IT211" s="20"/>
      <c r="IU211" s="23"/>
      <c r="IV211" s="20"/>
      <c r="IW211" s="23"/>
      <c r="IY211" s="13"/>
      <c r="IZ211" s="25"/>
      <c r="JA211" s="25"/>
      <c r="JB211" s="25"/>
      <c r="JC211" s="25"/>
      <c r="JD211" s="25"/>
      <c r="JE211" s="25"/>
      <c r="JF211" s="25"/>
      <c r="KX211" s="11"/>
    </row>
    <row r="212" spans="1:310" ht="13.8" x14ac:dyDescent="0.3">
      <c r="A212" s="4"/>
      <c r="B212" s="4"/>
      <c r="C212" s="4"/>
      <c r="D212" s="4"/>
      <c r="E212" s="4"/>
      <c r="F212" s="4"/>
      <c r="G212" s="4"/>
      <c r="H212" s="4"/>
      <c r="I212" s="4"/>
      <c r="J212" s="4"/>
      <c r="K212" s="4"/>
      <c r="X212" s="118">
        <v>3</v>
      </c>
      <c r="Y212" s="118">
        <v>10</v>
      </c>
      <c r="Z212" s="40">
        <v>1.7999999999999999E-2</v>
      </c>
      <c r="AA212" s="40">
        <v>10000000</v>
      </c>
      <c r="AB212" s="40">
        <v>10000000</v>
      </c>
      <c r="AC212" s="98">
        <v>3900000</v>
      </c>
      <c r="AD212" s="42">
        <v>0.33</v>
      </c>
      <c r="AE212" s="42">
        <v>0.33</v>
      </c>
      <c r="AF212" s="41">
        <v>1.7999999999999999E-2</v>
      </c>
      <c r="AG212" s="40">
        <v>10000000</v>
      </c>
      <c r="AH212" s="40">
        <v>10000000</v>
      </c>
      <c r="AI212" s="98">
        <v>3900000</v>
      </c>
      <c r="AJ212" s="42">
        <v>0.33</v>
      </c>
      <c r="AK212" s="42">
        <v>0.33</v>
      </c>
      <c r="AL212" s="42">
        <f>AL204</f>
        <v>0.40129999999999999</v>
      </c>
      <c r="AM212" s="40">
        <v>6000</v>
      </c>
      <c r="AN212" s="40">
        <f>AN204</f>
        <v>10000</v>
      </c>
      <c r="AO212" s="40">
        <f>AO204</f>
        <v>10000</v>
      </c>
      <c r="AP212" s="42">
        <v>0.03</v>
      </c>
      <c r="AQ212" s="42">
        <v>0.03</v>
      </c>
      <c r="AR212" s="4">
        <f t="shared" si="577"/>
        <v>0.41930000000000001</v>
      </c>
      <c r="AS212" s="11">
        <f t="shared" si="578"/>
        <v>0.3</v>
      </c>
      <c r="AT212" s="15">
        <f t="shared" si="579"/>
        <v>17756.844461901022</v>
      </c>
      <c r="AU212" s="19">
        <f t="shared" si="580"/>
        <v>0.40002300769177906</v>
      </c>
      <c r="AV212" s="13">
        <f t="shared" si="581"/>
        <v>0.5</v>
      </c>
      <c r="AW212" s="11">
        <f t="shared" si="582"/>
        <v>1</v>
      </c>
      <c r="AX212" s="11">
        <f t="shared" si="583"/>
        <v>0.8911</v>
      </c>
      <c r="AY212" s="11">
        <f t="shared" si="584"/>
        <v>201997.53114128605</v>
      </c>
      <c r="AZ212" s="11">
        <f t="shared" si="585"/>
        <v>1</v>
      </c>
      <c r="BA212" s="11">
        <f t="shared" si="586"/>
        <v>0.34752899999999998</v>
      </c>
      <c r="BB212" s="11">
        <f t="shared" si="587"/>
        <v>1.025058</v>
      </c>
      <c r="BC212" s="11">
        <f t="shared" si="588"/>
        <v>0.99909999999999999</v>
      </c>
      <c r="BD212" s="11">
        <f t="shared" si="589"/>
        <v>0.8911</v>
      </c>
      <c r="BE212" s="11">
        <f t="shared" si="590"/>
        <v>201997.53114128605</v>
      </c>
      <c r="BF212" s="11">
        <f t="shared" si="591"/>
        <v>1</v>
      </c>
      <c r="BG212" s="11">
        <f t="shared" si="592"/>
        <v>0.34752899999999998</v>
      </c>
      <c r="BH212" s="11">
        <f t="shared" si="593"/>
        <v>1.025058</v>
      </c>
      <c r="BI212" s="121">
        <f t="shared" si="484"/>
        <v>0.36</v>
      </c>
      <c r="BJ212" s="121">
        <f>16*X212^2/(3*(BJ206^2+1)*Y212^2)</f>
        <v>9.6000000000000002E-2</v>
      </c>
      <c r="BK212" s="121">
        <f>16*X212^2/(3*(BK206^2+1)*Y212^2)</f>
        <v>4.8000000000000001E-2</v>
      </c>
      <c r="BL212" s="121">
        <f>16*X212^2/(3*(BL206^2+1)*Y212^2)</f>
        <v>2.823529411764706E-2</v>
      </c>
      <c r="BM212" s="121">
        <f>16*X212^2/(3*(BM206^2+1)*Y212^2)</f>
        <v>1.8461538461538463E-2</v>
      </c>
      <c r="BN212" s="121">
        <f>16*X212^2/(3*(BN206^2+1)*Y212^2)</f>
        <v>1.2972972972972972E-2</v>
      </c>
      <c r="BO212" s="121">
        <f>16*X212^2/(3*(BO206^2+1)*Y212^2)</f>
        <v>9.5999999999999992E-3</v>
      </c>
      <c r="BP212" s="121">
        <f>16*X212^2/(3*(BP206^2+1)*Y212^2)</f>
        <v>7.3846153846153844E-3</v>
      </c>
      <c r="BQ212" s="121">
        <f t="shared" si="594"/>
        <v>1.3333333333333333</v>
      </c>
      <c r="BR212" s="121">
        <f t="shared" si="485"/>
        <v>1.3333333333333333</v>
      </c>
      <c r="BS212" s="121">
        <f t="shared" si="485"/>
        <v>1.3333333333333333</v>
      </c>
      <c r="BT212" s="121">
        <f t="shared" si="485"/>
        <v>1.3333333333333333</v>
      </c>
      <c r="BU212" s="121">
        <f t="shared" si="485"/>
        <v>1.3333333333333333</v>
      </c>
      <c r="BV212" s="121">
        <f t="shared" si="485"/>
        <v>1.3333333333333333</v>
      </c>
      <c r="BW212" s="121">
        <f t="shared" si="485"/>
        <v>1.3333333333333333</v>
      </c>
      <c r="BX212" s="121">
        <f t="shared" si="485"/>
        <v>1.3333333333333333</v>
      </c>
      <c r="BY212" s="121">
        <f t="shared" si="595"/>
        <v>44.444444444444443</v>
      </c>
      <c r="BZ212" s="121">
        <f>(BZ206^4+6*BZ206^2+1)/(BZ206^2+1)*(Y212^2/X212^2)</f>
        <v>91.1111111111111</v>
      </c>
      <c r="CA212" s="121">
        <f>(CA206^4+6*CA206^2+1)/(CA206^2+1)*(Y212^2/X212^2)</f>
        <v>151.11111111111111</v>
      </c>
      <c r="CB212" s="121">
        <f>(CB206^4+6*CB206^2+1)/(CB206^2+1)*(Y212^2/X212^2)</f>
        <v>230.718954248366</v>
      </c>
      <c r="CC212" s="121">
        <f>(CC206^4+6*CC206^2+1)/(CC206^2+1)*(Y212^2/X212^2)</f>
        <v>331.62393162393164</v>
      </c>
      <c r="CD212" s="121">
        <f>(CD206^4+6*CD206^2+1)/(CD206^2+1)*(Y212^2/X212^2)</f>
        <v>454.35435435435437</v>
      </c>
      <c r="CE212" s="121">
        <f>(CE206^4+6*CE206^2+1)/(CE206^2+1)*(Y212^2/X212^2)</f>
        <v>599.11111111111109</v>
      </c>
      <c r="CF212" s="121">
        <f>(CF206^4+6*CF206^2+1)/(CF206^2+1)*(Y212^2/X212^2)</f>
        <v>765.982905982906</v>
      </c>
      <c r="CG212" s="121">
        <f t="shared" si="596"/>
        <v>0.09</v>
      </c>
      <c r="CH212" s="121">
        <f t="shared" si="486"/>
        <v>2.4E-2</v>
      </c>
      <c r="CI212" s="121">
        <f t="shared" si="487"/>
        <v>1.2E-2</v>
      </c>
      <c r="CJ212" s="121">
        <f t="shared" si="488"/>
        <v>7.058823529411765E-3</v>
      </c>
      <c r="CK212" s="121">
        <f t="shared" si="489"/>
        <v>4.6153846153846158E-3</v>
      </c>
      <c r="CL212" s="121">
        <f t="shared" si="490"/>
        <v>3.2432432432432431E-3</v>
      </c>
      <c r="CM212" s="121">
        <f t="shared" si="491"/>
        <v>2.3999999999999998E-3</v>
      </c>
      <c r="CN212" s="121">
        <f t="shared" si="492"/>
        <v>7.3846153846153844E-3</v>
      </c>
      <c r="CO212" s="95">
        <f t="shared" si="493"/>
        <v>54.056394222222224</v>
      </c>
      <c r="CP212" s="95">
        <f t="shared" si="494"/>
        <v>114.88164977777777</v>
      </c>
      <c r="CQ212" s="95">
        <f t="shared" si="495"/>
        <v>194.18881644444446</v>
      </c>
      <c r="CR212" s="95">
        <f t="shared" si="496"/>
        <v>300.82669291503265</v>
      </c>
      <c r="CS212" s="95">
        <f t="shared" si="497"/>
        <v>436.4845702905983</v>
      </c>
      <c r="CT212" s="95">
        <f t="shared" si="498"/>
        <v>601.69075968768766</v>
      </c>
      <c r="CU212" s="95">
        <f t="shared" si="499"/>
        <v>796.64614977777774</v>
      </c>
      <c r="CV212" s="95">
        <f t="shared" si="500"/>
        <v>830.19456964957271</v>
      </c>
      <c r="CW212" s="95">
        <f t="shared" si="501"/>
        <v>54.056394222222224</v>
      </c>
      <c r="CX212" s="95">
        <f t="shared" si="502"/>
        <v>114.88164977777777</v>
      </c>
      <c r="CY212" s="95">
        <f t="shared" si="503"/>
        <v>194.18881644444446</v>
      </c>
      <c r="CZ212" s="95">
        <f t="shared" si="504"/>
        <v>300.82669291503265</v>
      </c>
      <c r="DA212" s="95">
        <f t="shared" si="505"/>
        <v>436.4845702905983</v>
      </c>
      <c r="DB212" s="95">
        <f t="shared" si="506"/>
        <v>601.69075968768766</v>
      </c>
      <c r="DC212" s="95">
        <f t="shared" si="507"/>
        <v>796.64614977777774</v>
      </c>
      <c r="DD212" s="95">
        <f t="shared" si="508"/>
        <v>830.19456964957271</v>
      </c>
      <c r="DE212" s="13">
        <f t="shared" si="597"/>
        <v>47.537932444444444</v>
      </c>
      <c r="DF212" s="13">
        <f t="shared" si="598"/>
        <v>93.940599111111098</v>
      </c>
      <c r="DG212" s="13">
        <f t="shared" si="599"/>
        <v>153.89259911111111</v>
      </c>
      <c r="DH212" s="13">
        <f t="shared" si="600"/>
        <v>233.48067754248365</v>
      </c>
      <c r="DI212" s="13">
        <f t="shared" si="509"/>
        <v>334.37588116239317</v>
      </c>
      <c r="DJ212" s="13">
        <f t="shared" si="510"/>
        <v>457.10081532732733</v>
      </c>
      <c r="DK212" s="13">
        <f t="shared" si="511"/>
        <v>601.85419911111103</v>
      </c>
      <c r="DL212" s="13">
        <f t="shared" si="512"/>
        <v>768.72377859829066</v>
      </c>
      <c r="DM212" s="95">
        <f t="shared" si="513"/>
        <v>47.537932444444444</v>
      </c>
      <c r="DN212" s="95">
        <f t="shared" si="514"/>
        <v>93.940599111111098</v>
      </c>
      <c r="DO212" s="95">
        <f t="shared" si="515"/>
        <v>153.89259911111111</v>
      </c>
      <c r="DP212" s="95">
        <f t="shared" si="516"/>
        <v>233.48067754248365</v>
      </c>
      <c r="DQ212" s="95">
        <f t="shared" si="517"/>
        <v>334.37588116239317</v>
      </c>
      <c r="DR212" s="95">
        <f t="shared" si="518"/>
        <v>457.10081532732733</v>
      </c>
      <c r="DS212" s="95">
        <f t="shared" si="519"/>
        <v>601.85419911111103</v>
      </c>
      <c r="DT212" s="95">
        <f t="shared" si="520"/>
        <v>768.72377859829066</v>
      </c>
      <c r="DU212" s="95">
        <f t="shared" si="521"/>
        <v>36.159757671111109</v>
      </c>
      <c r="DV212" s="95">
        <f t="shared" si="522"/>
        <v>50.408120796444436</v>
      </c>
      <c r="DW212" s="95">
        <f t="shared" si="523"/>
        <v>76.694865607111097</v>
      </c>
      <c r="DX212" s="95">
        <f t="shared" si="524"/>
        <v>112.8348368843983</v>
      </c>
      <c r="DY212" s="95">
        <f t="shared" si="525"/>
        <v>159.19471961288625</v>
      </c>
      <c r="DZ212" s="95">
        <f t="shared" si="526"/>
        <v>215.83405659750991</v>
      </c>
      <c r="EA212" s="95">
        <f t="shared" si="527"/>
        <v>282.76586145564437</v>
      </c>
      <c r="EB212" s="95">
        <f t="shared" si="528"/>
        <v>359.99357472698483</v>
      </c>
      <c r="EC212" s="95">
        <f t="shared" si="529"/>
        <v>36.159757671111109</v>
      </c>
      <c r="ED212" s="95">
        <f t="shared" si="530"/>
        <v>50.408120796444436</v>
      </c>
      <c r="EE212" s="95">
        <f t="shared" si="531"/>
        <v>76.694865607111097</v>
      </c>
      <c r="EF212" s="95">
        <f t="shared" si="532"/>
        <v>112.8348368843983</v>
      </c>
      <c r="EG212" s="95">
        <f t="shared" si="533"/>
        <v>159.19471961288625</v>
      </c>
      <c r="EH212" s="95">
        <f t="shared" si="534"/>
        <v>215.83405659750991</v>
      </c>
      <c r="EI212" s="95">
        <f t="shared" si="535"/>
        <v>282.76586145564437</v>
      </c>
      <c r="EJ212" s="95">
        <f t="shared" si="536"/>
        <v>359.99357472698483</v>
      </c>
      <c r="EK212" s="95">
        <f t="shared" si="537"/>
        <v>36.159757671111109</v>
      </c>
      <c r="EL212" s="95">
        <f t="shared" si="538"/>
        <v>50.408120796444436</v>
      </c>
      <c r="EM212" s="95">
        <f t="shared" si="539"/>
        <v>76.694865607111097</v>
      </c>
      <c r="EN212" s="95">
        <f t="shared" si="540"/>
        <v>112.8348368843983</v>
      </c>
      <c r="EO212" s="95">
        <f t="shared" si="541"/>
        <v>159.19471961288625</v>
      </c>
      <c r="EP212" s="95">
        <f t="shared" si="542"/>
        <v>215.83405659750991</v>
      </c>
      <c r="EQ212" s="95">
        <f t="shared" si="543"/>
        <v>282.76586145564437</v>
      </c>
      <c r="ER212" s="95">
        <f t="shared" si="544"/>
        <v>359.99357472698483</v>
      </c>
      <c r="ES212" s="95">
        <f t="shared" si="545"/>
        <v>1</v>
      </c>
      <c r="ET212" s="95">
        <f t="shared" si="546"/>
        <v>1</v>
      </c>
      <c r="EU212" s="95">
        <f t="shared" si="547"/>
        <v>1</v>
      </c>
      <c r="EV212" s="95">
        <f t="shared" si="548"/>
        <v>1</v>
      </c>
      <c r="EW212" s="95">
        <f t="shared" si="549"/>
        <v>1</v>
      </c>
      <c r="EX212" s="95">
        <f t="shared" si="550"/>
        <v>1</v>
      </c>
      <c r="EY212" s="95">
        <f t="shared" si="551"/>
        <v>1</v>
      </c>
      <c r="EZ212" s="95">
        <f t="shared" si="552"/>
        <v>1</v>
      </c>
      <c r="FA212" s="95">
        <f t="shared" si="553"/>
        <v>1</v>
      </c>
      <c r="FB212" s="95">
        <f t="shared" si="554"/>
        <v>1</v>
      </c>
      <c r="FC212" s="95">
        <f t="shared" si="555"/>
        <v>1</v>
      </c>
      <c r="FD212" s="95">
        <f t="shared" si="556"/>
        <v>1</v>
      </c>
      <c r="FE212" s="95">
        <f t="shared" si="557"/>
        <v>1</v>
      </c>
      <c r="FF212" s="95">
        <f t="shared" si="558"/>
        <v>1</v>
      </c>
      <c r="FG212" s="95">
        <f t="shared" si="559"/>
        <v>1</v>
      </c>
      <c r="FH212" s="95">
        <f t="shared" si="560"/>
        <v>1</v>
      </c>
      <c r="FI212" s="95">
        <f t="shared" si="561"/>
        <v>1</v>
      </c>
      <c r="FJ212" s="95">
        <f t="shared" si="562"/>
        <v>1</v>
      </c>
      <c r="FK212" s="95">
        <f t="shared" si="563"/>
        <v>1</v>
      </c>
      <c r="FL212" s="95">
        <f t="shared" si="564"/>
        <v>1</v>
      </c>
      <c r="FM212" s="95">
        <f t="shared" si="565"/>
        <v>1</v>
      </c>
      <c r="FN212" s="95">
        <f t="shared" si="566"/>
        <v>1</v>
      </c>
      <c r="FO212" s="95">
        <f t="shared" si="567"/>
        <v>1</v>
      </c>
      <c r="FP212" s="95">
        <f t="shared" si="568"/>
        <v>1</v>
      </c>
      <c r="FQ212" s="115">
        <f t="shared" si="569"/>
        <v>2.5625197763191703</v>
      </c>
      <c r="FR212" s="115">
        <f t="shared" si="570"/>
        <v>2.4913024573736862</v>
      </c>
      <c r="FS212" s="115">
        <f t="shared" si="571"/>
        <v>2.4888552945910072</v>
      </c>
      <c r="FT212" s="115">
        <f t="shared" si="572"/>
        <v>2.4906336277826293</v>
      </c>
      <c r="FU212" s="115">
        <f t="shared" si="573"/>
        <v>2.4926697179102395</v>
      </c>
      <c r="FV212" s="115">
        <f t="shared" si="574"/>
        <v>2.4942779596868117</v>
      </c>
      <c r="FW212" s="115">
        <f t="shared" si="575"/>
        <v>2.4954656931720991</v>
      </c>
      <c r="FX212" s="115">
        <f t="shared" si="576"/>
        <v>2.5096959559279566</v>
      </c>
      <c r="FZ212" s="90">
        <f t="shared" si="601"/>
        <v>2.4888552945910072</v>
      </c>
      <c r="GB212" s="18"/>
      <c r="GC212" s="29"/>
      <c r="GE212" s="15"/>
      <c r="GF212" s="15"/>
      <c r="GG212" s="15"/>
      <c r="GI212" s="31"/>
      <c r="GJ212" s="31"/>
      <c r="GK212" s="31"/>
      <c r="IC212" s="28"/>
      <c r="ID212" s="13"/>
      <c r="IE212" s="13"/>
      <c r="IF212" s="13"/>
      <c r="IG212" s="13"/>
      <c r="IH212" s="13"/>
      <c r="II212" s="13"/>
      <c r="IJ212" s="28"/>
      <c r="IK212" s="20"/>
      <c r="IL212" s="13"/>
      <c r="IM212" s="11"/>
      <c r="IN212" s="23"/>
      <c r="IO212" s="13"/>
      <c r="IP212" s="23"/>
      <c r="IQ212" s="28"/>
      <c r="IR212" s="20"/>
      <c r="IS212" s="13"/>
      <c r="IT212" s="20"/>
      <c r="IU212" s="23"/>
      <c r="IV212" s="20"/>
      <c r="IW212" s="23"/>
      <c r="IY212" s="13"/>
      <c r="IZ212" s="25"/>
      <c r="JA212" s="25"/>
      <c r="JB212" s="25"/>
      <c r="JC212" s="25"/>
      <c r="JD212" s="25"/>
      <c r="JE212" s="25"/>
      <c r="JF212" s="25"/>
      <c r="KX212" s="11"/>
    </row>
    <row r="213" spans="1:310" ht="13.8" x14ac:dyDescent="0.3">
      <c r="A213" s="33"/>
      <c r="B213" s="16"/>
      <c r="C213" s="16"/>
      <c r="D213" s="4"/>
      <c r="E213" s="33"/>
      <c r="F213" s="4"/>
      <c r="G213" s="4"/>
      <c r="H213" s="4"/>
      <c r="I213" s="16"/>
      <c r="J213" s="16"/>
      <c r="K213" s="16"/>
      <c r="L213" s="5"/>
      <c r="M213" s="5"/>
      <c r="N213" s="5"/>
      <c r="O213" s="5"/>
      <c r="P213" s="5"/>
      <c r="Q213" s="5"/>
      <c r="R213" s="5"/>
      <c r="S213" s="5"/>
      <c r="T213" s="5"/>
      <c r="X213" s="118">
        <v>3.5</v>
      </c>
      <c r="Y213" s="118">
        <v>10</v>
      </c>
      <c r="Z213" s="40">
        <v>1.7999999999999999E-2</v>
      </c>
      <c r="AA213" s="40">
        <v>10000000</v>
      </c>
      <c r="AB213" s="40">
        <v>10000000</v>
      </c>
      <c r="AC213" s="98">
        <v>3900000</v>
      </c>
      <c r="AD213" s="42">
        <v>0.33</v>
      </c>
      <c r="AE213" s="42">
        <v>0.33</v>
      </c>
      <c r="AF213" s="41">
        <v>1.7999999999999999E-2</v>
      </c>
      <c r="AG213" s="40">
        <v>10000000</v>
      </c>
      <c r="AH213" s="40">
        <v>10000000</v>
      </c>
      <c r="AI213" s="98">
        <v>3900000</v>
      </c>
      <c r="AJ213" s="42">
        <v>0.33</v>
      </c>
      <c r="AK213" s="42">
        <v>0.33</v>
      </c>
      <c r="AL213" s="42">
        <f>AL204</f>
        <v>0.40129999999999999</v>
      </c>
      <c r="AM213" s="40">
        <v>6000</v>
      </c>
      <c r="AN213" s="40">
        <f>AN204</f>
        <v>10000</v>
      </c>
      <c r="AO213" s="40">
        <f>AO204</f>
        <v>10000</v>
      </c>
      <c r="AP213" s="42">
        <v>0.03</v>
      </c>
      <c r="AQ213" s="42">
        <v>0.03</v>
      </c>
      <c r="AR213" s="4">
        <f t="shared" si="577"/>
        <v>0.41930000000000001</v>
      </c>
      <c r="AS213" s="11">
        <f t="shared" si="578"/>
        <v>0.35</v>
      </c>
      <c r="AT213" s="15">
        <f t="shared" si="579"/>
        <v>17756.844461901022</v>
      </c>
      <c r="AU213" s="19">
        <f t="shared" si="580"/>
        <v>0.40002300769177906</v>
      </c>
      <c r="AV213" s="13">
        <f t="shared" si="581"/>
        <v>0.5</v>
      </c>
      <c r="AW213" s="11">
        <f t="shared" si="582"/>
        <v>1</v>
      </c>
      <c r="AX213" s="11">
        <f t="shared" si="583"/>
        <v>0.8911</v>
      </c>
      <c r="AY213" s="11">
        <f t="shared" si="584"/>
        <v>201997.53114128605</v>
      </c>
      <c r="AZ213" s="11">
        <f t="shared" si="585"/>
        <v>1</v>
      </c>
      <c r="BA213" s="11">
        <f t="shared" si="586"/>
        <v>0.34752899999999998</v>
      </c>
      <c r="BB213" s="11">
        <f t="shared" si="587"/>
        <v>1.025058</v>
      </c>
      <c r="BC213" s="11">
        <f t="shared" si="588"/>
        <v>0.99909999999999999</v>
      </c>
      <c r="BD213" s="11">
        <f t="shared" si="589"/>
        <v>0.8911</v>
      </c>
      <c r="BE213" s="11">
        <f t="shared" si="590"/>
        <v>201997.53114128605</v>
      </c>
      <c r="BF213" s="11">
        <f t="shared" si="591"/>
        <v>1</v>
      </c>
      <c r="BG213" s="11">
        <f t="shared" si="592"/>
        <v>0.34752899999999998</v>
      </c>
      <c r="BH213" s="11">
        <f t="shared" si="593"/>
        <v>1.025058</v>
      </c>
      <c r="BI213" s="121">
        <f t="shared" si="484"/>
        <v>0.49</v>
      </c>
      <c r="BJ213" s="121">
        <f>16*X213^2/(3*(BJ206^2+1)*Y213^2)</f>
        <v>0.13066666666666665</v>
      </c>
      <c r="BK213" s="121">
        <f>16*X213^2/(3*(BK206^2+1)*Y213^2)</f>
        <v>6.5333333333333327E-2</v>
      </c>
      <c r="BL213" s="121">
        <f>16*X213^2/(3*(BL206^2+1)*Y213^2)</f>
        <v>3.8431372549019606E-2</v>
      </c>
      <c r="BM213" s="121">
        <f>16*X213^2/(3*(BM206^2+1)*Y213^2)</f>
        <v>2.5128205128205128E-2</v>
      </c>
      <c r="BN213" s="121">
        <f>16*X213^2/(3*(BN206^2+1)*Y213^2)</f>
        <v>1.7657657657657658E-2</v>
      </c>
      <c r="BO213" s="121">
        <f>16*X213^2/(3*(BO206^2+1)*Y213^2)</f>
        <v>1.3066666666666667E-2</v>
      </c>
      <c r="BP213" s="121">
        <f>16*X213^2/(3*(BP206^2+1)*Y213^2)</f>
        <v>1.0051282051282051E-2</v>
      </c>
      <c r="BQ213" s="121">
        <f t="shared" si="594"/>
        <v>1.3333333333333333</v>
      </c>
      <c r="BR213" s="121">
        <f t="shared" si="485"/>
        <v>1.3333333333333333</v>
      </c>
      <c r="BS213" s="121">
        <f t="shared" si="485"/>
        <v>1.3333333333333333</v>
      </c>
      <c r="BT213" s="121">
        <f t="shared" si="485"/>
        <v>1.3333333333333333</v>
      </c>
      <c r="BU213" s="121">
        <f t="shared" si="485"/>
        <v>1.3333333333333333</v>
      </c>
      <c r="BV213" s="121">
        <f t="shared" si="485"/>
        <v>1.3333333333333333</v>
      </c>
      <c r="BW213" s="121">
        <f t="shared" si="485"/>
        <v>1.3333333333333333</v>
      </c>
      <c r="BX213" s="121">
        <f t="shared" si="485"/>
        <v>1.3333333333333333</v>
      </c>
      <c r="BY213" s="121">
        <f t="shared" si="595"/>
        <v>32.653061224489797</v>
      </c>
      <c r="BZ213" s="121">
        <f>(BZ206^4+6*BZ206^2+1)/(BZ206^2+1)*(Y213^2/X213^2)</f>
        <v>66.938775510204081</v>
      </c>
      <c r="CA213" s="121">
        <f>(CA206^4+6*CA206^2+1)/(CA206^2+1)*(Y213^2/X213^2)</f>
        <v>111.0204081632653</v>
      </c>
      <c r="CB213" s="121">
        <f>(CB206^4+6*CB206^2+1)/(CB206^2+1)*(Y213^2/X213^2)</f>
        <v>169.50780312124851</v>
      </c>
      <c r="CC213" s="121">
        <f>(CC206^4+6*CC206^2+1)/(CC206^2+1)*(Y213^2/X213^2)</f>
        <v>243.6420722135008</v>
      </c>
      <c r="CD213" s="121">
        <f>(CD206^4+6*CD206^2+1)/(CD206^2+1)*(Y213^2/X213^2)</f>
        <v>333.811362382791</v>
      </c>
      <c r="CE213" s="121">
        <f>(CE206^4+6*CE206^2+1)/(CE206^2+1)*(Y213^2/X213^2)</f>
        <v>440.16326530612247</v>
      </c>
      <c r="CF213" s="121">
        <f>(CF206^4+6*CF206^2+1)/(CF206^2+1)*(Y213^2/X213^2)</f>
        <v>562.76295133437986</v>
      </c>
      <c r="CG213" s="121">
        <f t="shared" si="596"/>
        <v>0.1225</v>
      </c>
      <c r="CH213" s="121">
        <f t="shared" si="486"/>
        <v>3.2666666666666663E-2</v>
      </c>
      <c r="CI213" s="121">
        <f t="shared" si="487"/>
        <v>1.6333333333333332E-2</v>
      </c>
      <c r="CJ213" s="121">
        <f t="shared" si="488"/>
        <v>9.6078431372549015E-3</v>
      </c>
      <c r="CK213" s="121">
        <f t="shared" si="489"/>
        <v>6.2820512820512819E-3</v>
      </c>
      <c r="CL213" s="121">
        <f t="shared" si="490"/>
        <v>4.4144144144144144E-3</v>
      </c>
      <c r="CM213" s="121">
        <f t="shared" si="491"/>
        <v>3.2666666666666669E-3</v>
      </c>
      <c r="CN213" s="121">
        <f t="shared" si="492"/>
        <v>1.0051282051282051E-2</v>
      </c>
      <c r="CO213" s="95">
        <f t="shared" si="493"/>
        <v>40.899061795918371</v>
      </c>
      <c r="CP213" s="95">
        <f t="shared" si="494"/>
        <v>85.587004653061229</v>
      </c>
      <c r="CQ213" s="95">
        <f t="shared" si="495"/>
        <v>143.85349444897957</v>
      </c>
      <c r="CR213" s="95">
        <f t="shared" si="496"/>
        <v>222.19968940696279</v>
      </c>
      <c r="CS213" s="95">
        <f t="shared" si="497"/>
        <v>321.86670135635791</v>
      </c>
      <c r="CT213" s="95">
        <f t="shared" si="498"/>
        <v>443.24267723993387</v>
      </c>
      <c r="CU213" s="95">
        <f t="shared" si="499"/>
        <v>586.47520873469387</v>
      </c>
      <c r="CV213" s="95">
        <f t="shared" si="500"/>
        <v>610.32710904866553</v>
      </c>
      <c r="CW213" s="95">
        <f t="shared" si="501"/>
        <v>40.899061795918371</v>
      </c>
      <c r="CX213" s="95">
        <f t="shared" si="502"/>
        <v>85.587004653061229</v>
      </c>
      <c r="CY213" s="95">
        <f t="shared" si="503"/>
        <v>143.85349444897957</v>
      </c>
      <c r="CZ213" s="95">
        <f t="shared" si="504"/>
        <v>222.19968940696279</v>
      </c>
      <c r="DA213" s="95">
        <f t="shared" si="505"/>
        <v>321.86670135635791</v>
      </c>
      <c r="DB213" s="95">
        <f t="shared" si="506"/>
        <v>443.24267723993387</v>
      </c>
      <c r="DC213" s="95">
        <f t="shared" si="507"/>
        <v>586.47520873469387</v>
      </c>
      <c r="DD213" s="95">
        <f t="shared" si="508"/>
        <v>610.32710904866553</v>
      </c>
      <c r="DE213" s="13">
        <f t="shared" si="597"/>
        <v>35.876549224489793</v>
      </c>
      <c r="DF213" s="13">
        <f t="shared" si="598"/>
        <v>69.802930176870746</v>
      </c>
      <c r="DG213" s="13">
        <f t="shared" si="599"/>
        <v>113.81922949659864</v>
      </c>
      <c r="DH213" s="13">
        <f t="shared" si="600"/>
        <v>172.27972249379752</v>
      </c>
      <c r="DI213" s="13">
        <f t="shared" si="509"/>
        <v>246.40068841862899</v>
      </c>
      <c r="DJ213" s="13">
        <f t="shared" si="510"/>
        <v>336.56250804044868</v>
      </c>
      <c r="DK213" s="13">
        <f t="shared" si="511"/>
        <v>442.90981997278914</v>
      </c>
      <c r="DL213" s="13">
        <f t="shared" si="512"/>
        <v>565.50649061643117</v>
      </c>
      <c r="DM213" s="95">
        <f t="shared" si="513"/>
        <v>35.876549224489793</v>
      </c>
      <c r="DN213" s="95">
        <f t="shared" si="514"/>
        <v>69.802930176870746</v>
      </c>
      <c r="DO213" s="95">
        <f t="shared" si="515"/>
        <v>113.81922949659864</v>
      </c>
      <c r="DP213" s="95">
        <f t="shared" si="516"/>
        <v>172.27972249379752</v>
      </c>
      <c r="DQ213" s="95">
        <f t="shared" si="517"/>
        <v>246.40068841862899</v>
      </c>
      <c r="DR213" s="95">
        <f t="shared" si="518"/>
        <v>336.56250804044868</v>
      </c>
      <c r="DS213" s="95">
        <f t="shared" si="519"/>
        <v>442.90981997278914</v>
      </c>
      <c r="DT213" s="95">
        <f t="shared" si="520"/>
        <v>565.50649061643117</v>
      </c>
      <c r="DU213" s="95">
        <f t="shared" si="521"/>
        <v>30.756199205714282</v>
      </c>
      <c r="DV213" s="95">
        <f t="shared" si="522"/>
        <v>39.223400867047616</v>
      </c>
      <c r="DW213" s="95">
        <f t="shared" si="523"/>
        <v>58.125988182095227</v>
      </c>
      <c r="DX213" s="95">
        <f t="shared" si="524"/>
        <v>84.476027941578508</v>
      </c>
      <c r="DY213" s="95">
        <f t="shared" si="525"/>
        <v>118.42947860082275</v>
      </c>
      <c r="DZ213" s="95">
        <f t="shared" si="526"/>
        <v>159.97998007337438</v>
      </c>
      <c r="EA213" s="95">
        <f t="shared" si="527"/>
        <v>209.1154866055619</v>
      </c>
      <c r="EB213" s="95">
        <f t="shared" si="528"/>
        <v>265.82837356025465</v>
      </c>
      <c r="EC213" s="95">
        <f t="shared" si="529"/>
        <v>30.756199205714282</v>
      </c>
      <c r="ED213" s="95">
        <f t="shared" si="530"/>
        <v>39.223400867047616</v>
      </c>
      <c r="EE213" s="95">
        <f t="shared" si="531"/>
        <v>58.125988182095227</v>
      </c>
      <c r="EF213" s="95">
        <f t="shared" si="532"/>
        <v>84.476027941578508</v>
      </c>
      <c r="EG213" s="95">
        <f t="shared" si="533"/>
        <v>118.42947860082275</v>
      </c>
      <c r="EH213" s="95">
        <f t="shared" si="534"/>
        <v>159.97998007337438</v>
      </c>
      <c r="EI213" s="95">
        <f t="shared" si="535"/>
        <v>209.11548660556187</v>
      </c>
      <c r="EJ213" s="95">
        <f t="shared" si="536"/>
        <v>265.82837356025465</v>
      </c>
      <c r="EK213" s="95">
        <f t="shared" si="537"/>
        <v>30.756199205714282</v>
      </c>
      <c r="EL213" s="95">
        <f t="shared" si="538"/>
        <v>39.223400867047616</v>
      </c>
      <c r="EM213" s="95">
        <f t="shared" si="539"/>
        <v>58.125988182095227</v>
      </c>
      <c r="EN213" s="95">
        <f t="shared" si="540"/>
        <v>84.476027941578508</v>
      </c>
      <c r="EO213" s="95">
        <f t="shared" si="541"/>
        <v>118.42947860082275</v>
      </c>
      <c r="EP213" s="95">
        <f t="shared" si="542"/>
        <v>159.97998007337438</v>
      </c>
      <c r="EQ213" s="95">
        <f t="shared" si="543"/>
        <v>209.11548660556187</v>
      </c>
      <c r="ER213" s="95">
        <f t="shared" si="544"/>
        <v>265.82837356025465</v>
      </c>
      <c r="ES213" s="95">
        <f t="shared" si="545"/>
        <v>1</v>
      </c>
      <c r="ET213" s="95">
        <f t="shared" si="546"/>
        <v>1</v>
      </c>
      <c r="EU213" s="95">
        <f t="shared" si="547"/>
        <v>1</v>
      </c>
      <c r="EV213" s="95">
        <f t="shared" si="548"/>
        <v>1</v>
      </c>
      <c r="EW213" s="95">
        <f t="shared" si="549"/>
        <v>1</v>
      </c>
      <c r="EX213" s="95">
        <f t="shared" si="550"/>
        <v>1</v>
      </c>
      <c r="EY213" s="95">
        <f t="shared" si="551"/>
        <v>1</v>
      </c>
      <c r="EZ213" s="95">
        <f t="shared" si="552"/>
        <v>1</v>
      </c>
      <c r="FA213" s="95">
        <f t="shared" si="553"/>
        <v>1</v>
      </c>
      <c r="FB213" s="95">
        <f t="shared" si="554"/>
        <v>1</v>
      </c>
      <c r="FC213" s="95">
        <f t="shared" si="555"/>
        <v>1</v>
      </c>
      <c r="FD213" s="95">
        <f t="shared" si="556"/>
        <v>1</v>
      </c>
      <c r="FE213" s="95">
        <f t="shared" si="557"/>
        <v>1</v>
      </c>
      <c r="FF213" s="95">
        <f t="shared" si="558"/>
        <v>1</v>
      </c>
      <c r="FG213" s="95">
        <f t="shared" si="559"/>
        <v>1</v>
      </c>
      <c r="FH213" s="95">
        <f t="shared" si="560"/>
        <v>1</v>
      </c>
      <c r="FI213" s="95">
        <f t="shared" si="561"/>
        <v>1</v>
      </c>
      <c r="FJ213" s="95">
        <f t="shared" si="562"/>
        <v>1</v>
      </c>
      <c r="FK213" s="95">
        <f t="shared" si="563"/>
        <v>1</v>
      </c>
      <c r="FL213" s="95">
        <f t="shared" si="564"/>
        <v>1</v>
      </c>
      <c r="FM213" s="95">
        <f t="shared" si="565"/>
        <v>1</v>
      </c>
      <c r="FN213" s="95">
        <f t="shared" si="566"/>
        <v>1</v>
      </c>
      <c r="FO213" s="95">
        <f t="shared" si="567"/>
        <v>1</v>
      </c>
      <c r="FP213" s="95">
        <f t="shared" si="568"/>
        <v>1</v>
      </c>
      <c r="FQ213" s="115">
        <f t="shared" si="569"/>
        <v>2.582948063740627</v>
      </c>
      <c r="FR213" s="115">
        <f t="shared" si="570"/>
        <v>2.4884491287722095</v>
      </c>
      <c r="FS213" s="115">
        <f t="shared" si="571"/>
        <v>2.4850755167047676</v>
      </c>
      <c r="FT213" s="115">
        <f t="shared" si="572"/>
        <v>2.4874116090963652</v>
      </c>
      <c r="FU213" s="115">
        <f t="shared" si="573"/>
        <v>2.4901336426579888</v>
      </c>
      <c r="FV213" s="115">
        <f t="shared" si="574"/>
        <v>2.4922970527386878</v>
      </c>
      <c r="FW213" s="115">
        <f t="shared" si="575"/>
        <v>2.4939001830653877</v>
      </c>
      <c r="FX213" s="115">
        <f t="shared" si="576"/>
        <v>2.5130379272136318</v>
      </c>
      <c r="FZ213" s="90">
        <f t="shared" si="601"/>
        <v>2.4850755167047676</v>
      </c>
      <c r="GB213" s="18"/>
      <c r="GC213" s="29"/>
      <c r="GE213" s="15"/>
      <c r="GF213" s="15"/>
      <c r="GG213" s="15"/>
      <c r="GI213" s="31"/>
      <c r="GJ213" s="31"/>
      <c r="GK213" s="31"/>
      <c r="IC213" s="28"/>
      <c r="ID213" s="11"/>
      <c r="IE213" s="13"/>
      <c r="IF213" s="11"/>
      <c r="IG213" s="13"/>
      <c r="IH213" s="13"/>
      <c r="II213" s="13"/>
      <c r="IJ213" s="28"/>
      <c r="IK213" s="11"/>
      <c r="IL213" s="13"/>
      <c r="IM213" s="11"/>
      <c r="IN213" s="23"/>
      <c r="IO213" s="11"/>
      <c r="IP213" s="23"/>
      <c r="IQ213" s="28"/>
      <c r="IR213" s="20"/>
      <c r="IS213" s="13"/>
      <c r="IT213" s="23"/>
      <c r="IU213" s="23"/>
      <c r="IV213" s="23"/>
      <c r="IW213" s="23"/>
      <c r="IY213" s="13"/>
      <c r="IZ213" s="25"/>
      <c r="JA213" s="25"/>
      <c r="JB213" s="25"/>
      <c r="JC213" s="25"/>
      <c r="JD213" s="25"/>
      <c r="JE213" s="25"/>
      <c r="JF213" s="25"/>
      <c r="KX213" s="11"/>
    </row>
    <row r="214" spans="1:310" ht="13.8" x14ac:dyDescent="0.3">
      <c r="A214" s="16"/>
      <c r="B214" s="73"/>
      <c r="C214" s="74"/>
      <c r="D214" s="16"/>
      <c r="E214" s="16"/>
      <c r="F214" s="16"/>
      <c r="G214" s="74"/>
      <c r="H214" s="16"/>
      <c r="I214" s="16"/>
      <c r="J214" s="16"/>
      <c r="K214" s="16"/>
      <c r="L214" s="5"/>
      <c r="M214" s="5"/>
      <c r="N214" s="5"/>
      <c r="O214" s="5"/>
      <c r="P214" s="5"/>
      <c r="Q214" s="5"/>
      <c r="R214" s="5"/>
      <c r="S214" s="5"/>
      <c r="T214" s="5"/>
      <c r="X214" s="118">
        <v>4</v>
      </c>
      <c r="Y214" s="118">
        <v>10</v>
      </c>
      <c r="Z214" s="40">
        <v>1.7999999999999999E-2</v>
      </c>
      <c r="AA214" s="40">
        <v>10000000</v>
      </c>
      <c r="AB214" s="40">
        <v>10000000</v>
      </c>
      <c r="AC214" s="98">
        <v>3900000</v>
      </c>
      <c r="AD214" s="42">
        <v>0.33</v>
      </c>
      <c r="AE214" s="42">
        <v>0.33</v>
      </c>
      <c r="AF214" s="41">
        <v>1.7999999999999999E-2</v>
      </c>
      <c r="AG214" s="40">
        <v>10000000</v>
      </c>
      <c r="AH214" s="40">
        <v>10000000</v>
      </c>
      <c r="AI214" s="98">
        <v>3900000</v>
      </c>
      <c r="AJ214" s="42">
        <v>0.33</v>
      </c>
      <c r="AK214" s="42">
        <v>0.33</v>
      </c>
      <c r="AL214" s="42">
        <f>AL204</f>
        <v>0.40129999999999999</v>
      </c>
      <c r="AM214" s="40">
        <v>6000</v>
      </c>
      <c r="AN214" s="40">
        <f>AN204</f>
        <v>10000</v>
      </c>
      <c r="AO214" s="40">
        <f>AO204</f>
        <v>10000</v>
      </c>
      <c r="AP214" s="42">
        <v>0.03</v>
      </c>
      <c r="AQ214" s="42">
        <v>0.03</v>
      </c>
      <c r="AR214" s="4">
        <f t="shared" si="577"/>
        <v>0.41930000000000001</v>
      </c>
      <c r="AS214" s="11">
        <f t="shared" si="578"/>
        <v>0.4</v>
      </c>
      <c r="AT214" s="15">
        <f t="shared" si="579"/>
        <v>17756.844461901022</v>
      </c>
      <c r="AU214" s="19">
        <f t="shared" si="580"/>
        <v>0.40002300769177906</v>
      </c>
      <c r="AV214" s="13">
        <f t="shared" si="581"/>
        <v>0.5</v>
      </c>
      <c r="AW214" s="11">
        <f t="shared" si="582"/>
        <v>1</v>
      </c>
      <c r="AX214" s="11">
        <f t="shared" si="583"/>
        <v>0.8911</v>
      </c>
      <c r="AY214" s="11">
        <f t="shared" si="584"/>
        <v>201997.53114128605</v>
      </c>
      <c r="AZ214" s="11">
        <f t="shared" si="585"/>
        <v>1</v>
      </c>
      <c r="BA214" s="11">
        <f t="shared" si="586"/>
        <v>0.34752899999999998</v>
      </c>
      <c r="BB214" s="11">
        <f t="shared" si="587"/>
        <v>1.025058</v>
      </c>
      <c r="BC214" s="11">
        <f t="shared" si="588"/>
        <v>0.99909999999999999</v>
      </c>
      <c r="BD214" s="11">
        <f t="shared" si="589"/>
        <v>0.8911</v>
      </c>
      <c r="BE214" s="11">
        <f t="shared" si="590"/>
        <v>201997.53114128605</v>
      </c>
      <c r="BF214" s="11">
        <f t="shared" si="591"/>
        <v>1</v>
      </c>
      <c r="BG214" s="11">
        <f t="shared" si="592"/>
        <v>0.34752899999999998</v>
      </c>
      <c r="BH214" s="11">
        <f t="shared" si="593"/>
        <v>1.025058</v>
      </c>
      <c r="BI214" s="121">
        <f t="shared" si="484"/>
        <v>0.64</v>
      </c>
      <c r="BJ214" s="121">
        <f>16*X214^2/(3*(BJ206^2+1)*Y214^2)</f>
        <v>0.17066666666666666</v>
      </c>
      <c r="BK214" s="121">
        <f>16*X214^2/(3*(BK206^2+1)*Y214^2)</f>
        <v>8.533333333333333E-2</v>
      </c>
      <c r="BL214" s="121">
        <f>16*X214^2/(3*(BL206^2+1)*Y214^2)</f>
        <v>5.0196078431372547E-2</v>
      </c>
      <c r="BM214" s="121">
        <f>16*X214^2/(3*(BM206^2+1)*Y214^2)</f>
        <v>3.282051282051282E-2</v>
      </c>
      <c r="BN214" s="121">
        <f>16*X214^2/(3*(BN206^2+1)*Y214^2)</f>
        <v>2.3063063063063063E-2</v>
      </c>
      <c r="BO214" s="121">
        <f>16*X214^2/(3*(BO206^2+1)*Y214^2)</f>
        <v>1.7066666666666667E-2</v>
      </c>
      <c r="BP214" s="121">
        <f>16*X214^2/(3*(BP206^2+1)*Y214^2)</f>
        <v>1.3128205128205127E-2</v>
      </c>
      <c r="BQ214" s="121">
        <f t="shared" si="594"/>
        <v>1.3333333333333333</v>
      </c>
      <c r="BR214" s="121">
        <f t="shared" si="485"/>
        <v>1.3333333333333333</v>
      </c>
      <c r="BS214" s="121">
        <f t="shared" si="485"/>
        <v>1.3333333333333333</v>
      </c>
      <c r="BT214" s="121">
        <f t="shared" si="485"/>
        <v>1.3333333333333333</v>
      </c>
      <c r="BU214" s="121">
        <f t="shared" si="485"/>
        <v>1.3333333333333333</v>
      </c>
      <c r="BV214" s="121">
        <f t="shared" si="485"/>
        <v>1.3333333333333333</v>
      </c>
      <c r="BW214" s="121">
        <f t="shared" si="485"/>
        <v>1.3333333333333333</v>
      </c>
      <c r="BX214" s="121">
        <f t="shared" si="485"/>
        <v>1.3333333333333333</v>
      </c>
      <c r="BY214" s="121">
        <f t="shared" si="595"/>
        <v>25</v>
      </c>
      <c r="BZ214" s="121">
        <f>(BZ206^4+6*BZ206^2+1)/(BZ206^2+1)*(Y214^2/X214^2)</f>
        <v>51.249999999999993</v>
      </c>
      <c r="CA214" s="121">
        <f>(CA206^4+6*CA206^2+1)/(CA206^2+1)*(Y214^2/X214^2)</f>
        <v>85</v>
      </c>
      <c r="CB214" s="121">
        <f>(CB206^4+6*CB206^2+1)/(CB206^2+1)*(Y214^2/X214^2)</f>
        <v>129.77941176470588</v>
      </c>
      <c r="CC214" s="121">
        <f>(CC206^4+6*CC206^2+1)/(CC206^2+1)*(Y214^2/X214^2)</f>
        <v>186.53846153846155</v>
      </c>
      <c r="CD214" s="121">
        <f>(CD206^4+6*CD206^2+1)/(CD206^2+1)*(Y214^2/X214^2)</f>
        <v>255.57432432432435</v>
      </c>
      <c r="CE214" s="121">
        <f>(CE206^4+6*CE206^2+1)/(CE206^2+1)*(Y214^2/X214^2)</f>
        <v>337</v>
      </c>
      <c r="CF214" s="121">
        <f>(CF206^4+6*CF206^2+1)/(CF206^2+1)*(Y214^2/X214^2)</f>
        <v>430.86538461538464</v>
      </c>
      <c r="CG214" s="121">
        <f t="shared" si="596"/>
        <v>0.16</v>
      </c>
      <c r="CH214" s="121">
        <f t="shared" si="486"/>
        <v>4.2666666666666665E-2</v>
      </c>
      <c r="CI214" s="121">
        <f t="shared" si="487"/>
        <v>2.1333333333333333E-2</v>
      </c>
      <c r="CJ214" s="121">
        <f t="shared" si="488"/>
        <v>1.2549019607843137E-2</v>
      </c>
      <c r="CK214" s="121">
        <f t="shared" si="489"/>
        <v>8.2051282051282051E-3</v>
      </c>
      <c r="CL214" s="121">
        <f t="shared" si="490"/>
        <v>5.7657657657657659E-3</v>
      </c>
      <c r="CM214" s="121">
        <f t="shared" si="491"/>
        <v>4.2666666666666669E-3</v>
      </c>
      <c r="CN214" s="121">
        <f t="shared" si="492"/>
        <v>1.3128205128205127E-2</v>
      </c>
      <c r="CO214" s="95">
        <f t="shared" si="493"/>
        <v>32.359447000000003</v>
      </c>
      <c r="CP214" s="95">
        <f t="shared" si="494"/>
        <v>66.573653249999992</v>
      </c>
      <c r="CQ214" s="95">
        <f t="shared" si="495"/>
        <v>111.18393449999999</v>
      </c>
      <c r="CR214" s="95">
        <f t="shared" si="496"/>
        <v>171.16774001470588</v>
      </c>
      <c r="CS214" s="95">
        <f t="shared" si="497"/>
        <v>247.47529603846152</v>
      </c>
      <c r="CT214" s="95">
        <f t="shared" si="498"/>
        <v>340.40377757432435</v>
      </c>
      <c r="CU214" s="95">
        <f t="shared" si="499"/>
        <v>450.06618449999996</v>
      </c>
      <c r="CV214" s="95">
        <f t="shared" si="500"/>
        <v>467.62467067788464</v>
      </c>
      <c r="CW214" s="95">
        <f t="shared" si="501"/>
        <v>32.359447000000003</v>
      </c>
      <c r="CX214" s="95">
        <f t="shared" si="502"/>
        <v>66.573653249999992</v>
      </c>
      <c r="CY214" s="95">
        <f t="shared" si="503"/>
        <v>111.18393449999999</v>
      </c>
      <c r="CZ214" s="95">
        <f t="shared" si="504"/>
        <v>171.16774001470588</v>
      </c>
      <c r="DA214" s="95">
        <f t="shared" si="505"/>
        <v>247.47529603846152</v>
      </c>
      <c r="DB214" s="95">
        <f t="shared" si="506"/>
        <v>340.40377757432435</v>
      </c>
      <c r="DC214" s="95">
        <f t="shared" si="507"/>
        <v>450.06618449999996</v>
      </c>
      <c r="DD214" s="95">
        <f t="shared" si="508"/>
        <v>467.62467067788464</v>
      </c>
      <c r="DE214" s="13">
        <f t="shared" si="597"/>
        <v>28.373488000000002</v>
      </c>
      <c r="DF214" s="13">
        <f t="shared" si="598"/>
        <v>54.154154666666656</v>
      </c>
      <c r="DG214" s="13">
        <f t="shared" si="599"/>
        <v>87.818821333333332</v>
      </c>
      <c r="DH214" s="13">
        <f t="shared" si="600"/>
        <v>132.56309584313726</v>
      </c>
      <c r="DI214" s="13">
        <f t="shared" si="509"/>
        <v>189.30477005128205</v>
      </c>
      <c r="DJ214" s="13">
        <f t="shared" si="510"/>
        <v>258.33087538738744</v>
      </c>
      <c r="DK214" s="13">
        <f t="shared" si="511"/>
        <v>339.75055466666669</v>
      </c>
      <c r="DL214" s="13">
        <f t="shared" si="512"/>
        <v>433.61200082051283</v>
      </c>
      <c r="DM214" s="95">
        <f t="shared" si="513"/>
        <v>28.373488000000002</v>
      </c>
      <c r="DN214" s="95">
        <f t="shared" si="514"/>
        <v>54.154154666666656</v>
      </c>
      <c r="DO214" s="95">
        <f t="shared" si="515"/>
        <v>87.818821333333332</v>
      </c>
      <c r="DP214" s="95">
        <f t="shared" si="516"/>
        <v>132.56309584313726</v>
      </c>
      <c r="DQ214" s="95">
        <f t="shared" si="517"/>
        <v>189.30477005128205</v>
      </c>
      <c r="DR214" s="95">
        <f t="shared" si="518"/>
        <v>258.33087538738744</v>
      </c>
      <c r="DS214" s="95">
        <f t="shared" si="519"/>
        <v>339.75055466666669</v>
      </c>
      <c r="DT214" s="95">
        <f t="shared" si="520"/>
        <v>433.61200082051283</v>
      </c>
      <c r="DU214" s="95">
        <f t="shared" si="521"/>
        <v>27.279490719999998</v>
      </c>
      <c r="DV214" s="95">
        <f t="shared" si="522"/>
        <v>31.972196461333322</v>
      </c>
      <c r="DW214" s="95">
        <f t="shared" si="523"/>
        <v>46.078127050666659</v>
      </c>
      <c r="DX214" s="95">
        <f t="shared" si="524"/>
        <v>66.072455217208756</v>
      </c>
      <c r="DY214" s="95">
        <f t="shared" si="525"/>
        <v>91.972828715108463</v>
      </c>
      <c r="DZ214" s="95">
        <f t="shared" si="526"/>
        <v>123.72963198766011</v>
      </c>
      <c r="EA214" s="95">
        <f t="shared" si="527"/>
        <v>161.31437152213331</v>
      </c>
      <c r="EB214" s="95">
        <f t="shared" si="528"/>
        <v>204.7121600345404</v>
      </c>
      <c r="EC214" s="95">
        <f t="shared" si="529"/>
        <v>27.279490719999998</v>
      </c>
      <c r="ED214" s="95">
        <f t="shared" si="530"/>
        <v>31.972196461333322</v>
      </c>
      <c r="EE214" s="95">
        <f t="shared" si="531"/>
        <v>46.078127050666666</v>
      </c>
      <c r="EF214" s="95">
        <f t="shared" si="532"/>
        <v>66.072455217208756</v>
      </c>
      <c r="EG214" s="95">
        <f t="shared" si="533"/>
        <v>91.972828715108463</v>
      </c>
      <c r="EH214" s="95">
        <f t="shared" si="534"/>
        <v>123.7296319876601</v>
      </c>
      <c r="EI214" s="95">
        <f t="shared" si="535"/>
        <v>161.31437152213331</v>
      </c>
      <c r="EJ214" s="95">
        <f t="shared" si="536"/>
        <v>204.7121600345404</v>
      </c>
      <c r="EK214" s="95">
        <f t="shared" si="537"/>
        <v>27.279490719999998</v>
      </c>
      <c r="EL214" s="95">
        <f t="shared" si="538"/>
        <v>31.972196461333322</v>
      </c>
      <c r="EM214" s="95">
        <f t="shared" si="539"/>
        <v>46.078127050666666</v>
      </c>
      <c r="EN214" s="95">
        <f t="shared" si="540"/>
        <v>66.072455217208756</v>
      </c>
      <c r="EO214" s="95">
        <f t="shared" si="541"/>
        <v>91.972828715108463</v>
      </c>
      <c r="EP214" s="95">
        <f t="shared" si="542"/>
        <v>123.7296319876601</v>
      </c>
      <c r="EQ214" s="95">
        <f t="shared" si="543"/>
        <v>161.31437152213331</v>
      </c>
      <c r="ER214" s="95">
        <f t="shared" si="544"/>
        <v>204.7121600345404</v>
      </c>
      <c r="ES214" s="95">
        <f t="shared" si="545"/>
        <v>1</v>
      </c>
      <c r="ET214" s="95">
        <f t="shared" si="546"/>
        <v>1</v>
      </c>
      <c r="EU214" s="95">
        <f t="shared" si="547"/>
        <v>1</v>
      </c>
      <c r="EV214" s="95">
        <f t="shared" si="548"/>
        <v>1</v>
      </c>
      <c r="EW214" s="95">
        <f t="shared" si="549"/>
        <v>1</v>
      </c>
      <c r="EX214" s="95">
        <f t="shared" si="550"/>
        <v>1</v>
      </c>
      <c r="EY214" s="95">
        <f t="shared" si="551"/>
        <v>1</v>
      </c>
      <c r="EZ214" s="95">
        <f t="shared" si="552"/>
        <v>1</v>
      </c>
      <c r="FA214" s="95">
        <f t="shared" si="553"/>
        <v>1</v>
      </c>
      <c r="FB214" s="95">
        <f t="shared" si="554"/>
        <v>1</v>
      </c>
      <c r="FC214" s="95">
        <f t="shared" si="555"/>
        <v>1</v>
      </c>
      <c r="FD214" s="95">
        <f t="shared" si="556"/>
        <v>1</v>
      </c>
      <c r="FE214" s="95">
        <f t="shared" si="557"/>
        <v>1</v>
      </c>
      <c r="FF214" s="95">
        <f t="shared" si="558"/>
        <v>1</v>
      </c>
      <c r="FG214" s="95">
        <f t="shared" si="559"/>
        <v>1</v>
      </c>
      <c r="FH214" s="95">
        <f t="shared" si="560"/>
        <v>1</v>
      </c>
      <c r="FI214" s="95">
        <f t="shared" si="561"/>
        <v>1</v>
      </c>
      <c r="FJ214" s="95">
        <f t="shared" si="562"/>
        <v>1</v>
      </c>
      <c r="FK214" s="95">
        <f t="shared" si="563"/>
        <v>1</v>
      </c>
      <c r="FL214" s="95">
        <f t="shared" si="564"/>
        <v>1</v>
      </c>
      <c r="FM214" s="95">
        <f t="shared" si="565"/>
        <v>1</v>
      </c>
      <c r="FN214" s="95">
        <f t="shared" si="566"/>
        <v>1</v>
      </c>
      <c r="FO214" s="95">
        <f t="shared" si="567"/>
        <v>1</v>
      </c>
      <c r="FP214" s="95">
        <f t="shared" si="568"/>
        <v>1</v>
      </c>
      <c r="FQ214" s="115">
        <f t="shared" si="569"/>
        <v>2.6072274077486099</v>
      </c>
      <c r="FR214" s="115">
        <f t="shared" si="570"/>
        <v>2.4854212565801954</v>
      </c>
      <c r="FS214" s="115">
        <f t="shared" si="571"/>
        <v>2.4808518036334397</v>
      </c>
      <c r="FT214" s="115">
        <f t="shared" si="572"/>
        <v>2.4837661544635119</v>
      </c>
      <c r="FU214" s="115">
        <f t="shared" si="573"/>
        <v>2.4872462487601701</v>
      </c>
      <c r="FV214" s="115">
        <f t="shared" si="574"/>
        <v>2.4900333444667164</v>
      </c>
      <c r="FW214" s="115">
        <f t="shared" si="575"/>
        <v>2.492106915068665</v>
      </c>
      <c r="FX214" s="115">
        <f t="shared" si="576"/>
        <v>2.5167672656827826</v>
      </c>
      <c r="FZ214" s="90">
        <f t="shared" si="601"/>
        <v>2.4808518036334397</v>
      </c>
      <c r="GB214" s="18"/>
      <c r="GC214" s="29"/>
      <c r="GE214" s="15"/>
      <c r="GF214" s="15"/>
      <c r="GG214" s="15"/>
      <c r="GI214" s="31"/>
      <c r="GJ214" s="31"/>
      <c r="GK214" s="31"/>
      <c r="IC214" s="28"/>
      <c r="ID214" s="11"/>
      <c r="IE214" s="13"/>
      <c r="IF214" s="11"/>
      <c r="IG214" s="13"/>
      <c r="IH214" s="13"/>
      <c r="II214" s="13"/>
      <c r="IJ214" s="28"/>
      <c r="IK214" s="11"/>
      <c r="IL214" s="13"/>
      <c r="IM214" s="22"/>
      <c r="IN214" s="23"/>
      <c r="IO214" s="11"/>
      <c r="IP214" s="23"/>
      <c r="IQ214" s="28"/>
      <c r="IR214" s="20"/>
      <c r="IS214" s="13"/>
      <c r="IT214" s="23"/>
      <c r="IU214" s="23"/>
      <c r="IV214" s="23"/>
      <c r="IW214" s="23"/>
      <c r="IX214" s="28"/>
      <c r="IY214" s="13"/>
      <c r="IZ214" s="25"/>
      <c r="JA214" s="25"/>
      <c r="JB214" s="25"/>
      <c r="JC214" s="25"/>
      <c r="JD214" s="25"/>
      <c r="JE214" s="25"/>
      <c r="JF214" s="25"/>
      <c r="KX214" s="11"/>
    </row>
    <row r="215" spans="1:310" ht="13.8" x14ac:dyDescent="0.3">
      <c r="A215" s="16"/>
      <c r="B215" s="75"/>
      <c r="C215" s="74"/>
      <c r="D215" s="76"/>
      <c r="E215" s="76"/>
      <c r="F215" s="77"/>
      <c r="G215" s="74"/>
      <c r="H215" s="76"/>
      <c r="I215" s="76"/>
      <c r="J215" s="76"/>
      <c r="K215" s="16"/>
      <c r="L215" s="5"/>
      <c r="M215" s="5"/>
      <c r="N215" s="5"/>
      <c r="O215" s="5"/>
      <c r="P215" s="5"/>
      <c r="Q215" s="5"/>
      <c r="R215" s="5"/>
      <c r="S215" s="5"/>
      <c r="T215" s="5"/>
      <c r="X215" s="118">
        <v>4.5</v>
      </c>
      <c r="Y215" s="118">
        <v>10</v>
      </c>
      <c r="Z215" s="40">
        <v>1.7999999999999999E-2</v>
      </c>
      <c r="AA215" s="40">
        <v>10000000</v>
      </c>
      <c r="AB215" s="40">
        <v>10000000</v>
      </c>
      <c r="AC215" s="98">
        <v>3900000</v>
      </c>
      <c r="AD215" s="42">
        <v>0.33</v>
      </c>
      <c r="AE215" s="42">
        <v>0.33</v>
      </c>
      <c r="AF215" s="41">
        <v>1.7999999999999999E-2</v>
      </c>
      <c r="AG215" s="40">
        <v>10000000</v>
      </c>
      <c r="AH215" s="40">
        <v>10000000</v>
      </c>
      <c r="AI215" s="98">
        <v>3900000</v>
      </c>
      <c r="AJ215" s="42">
        <v>0.33</v>
      </c>
      <c r="AK215" s="42">
        <v>0.33</v>
      </c>
      <c r="AL215" s="42">
        <f>AL204</f>
        <v>0.40129999999999999</v>
      </c>
      <c r="AM215" s="40">
        <v>6000</v>
      </c>
      <c r="AN215" s="40">
        <f>AN204</f>
        <v>10000</v>
      </c>
      <c r="AO215" s="40">
        <f>AO204</f>
        <v>10000</v>
      </c>
      <c r="AP215" s="42">
        <v>0.03</v>
      </c>
      <c r="AQ215" s="42">
        <v>0.03</v>
      </c>
      <c r="AR215" s="4">
        <f t="shared" si="577"/>
        <v>0.41930000000000001</v>
      </c>
      <c r="AS215" s="11">
        <f t="shared" si="578"/>
        <v>0.45</v>
      </c>
      <c r="AT215" s="15">
        <f t="shared" si="579"/>
        <v>17756.844461901022</v>
      </c>
      <c r="AU215" s="19">
        <f t="shared" si="580"/>
        <v>0.40002300769177906</v>
      </c>
      <c r="AV215" s="13">
        <f t="shared" si="581"/>
        <v>0.5</v>
      </c>
      <c r="AW215" s="11">
        <f t="shared" si="582"/>
        <v>1</v>
      </c>
      <c r="AX215" s="11">
        <f t="shared" si="583"/>
        <v>0.8911</v>
      </c>
      <c r="AY215" s="11">
        <f t="shared" si="584"/>
        <v>201997.53114128605</v>
      </c>
      <c r="AZ215" s="11">
        <f t="shared" si="585"/>
        <v>1</v>
      </c>
      <c r="BA215" s="11">
        <f t="shared" si="586"/>
        <v>0.34752899999999998</v>
      </c>
      <c r="BB215" s="11">
        <f t="shared" si="587"/>
        <v>1.025058</v>
      </c>
      <c r="BC215" s="11">
        <f t="shared" si="588"/>
        <v>0.99909999999999999</v>
      </c>
      <c r="BD215" s="11">
        <f t="shared" si="589"/>
        <v>0.8911</v>
      </c>
      <c r="BE215" s="11">
        <f t="shared" si="590"/>
        <v>201997.53114128605</v>
      </c>
      <c r="BF215" s="11">
        <f t="shared" si="591"/>
        <v>1</v>
      </c>
      <c r="BG215" s="11">
        <f t="shared" si="592"/>
        <v>0.34752899999999998</v>
      </c>
      <c r="BH215" s="11">
        <f t="shared" si="593"/>
        <v>1.025058</v>
      </c>
      <c r="BI215" s="121">
        <f t="shared" si="484"/>
        <v>0.81</v>
      </c>
      <c r="BJ215" s="121">
        <f>16*X215^2/(3*(BJ206^2+1)*Y215^2)</f>
        <v>0.216</v>
      </c>
      <c r="BK215" s="121">
        <f>16*X215^2/(3*(BK206^2+1)*Y215^2)</f>
        <v>0.108</v>
      </c>
      <c r="BL215" s="121">
        <f>16*X215^2/(3*(BL206^2+1)*Y215^2)</f>
        <v>6.3529411764705876E-2</v>
      </c>
      <c r="BM215" s="121">
        <f>16*X215^2/(3*(BM206^2+1)*Y215^2)</f>
        <v>4.1538461538461538E-2</v>
      </c>
      <c r="BN215" s="121">
        <f>16*X215^2/(3*(BN206^2+1)*Y215^2)</f>
        <v>2.9189189189189189E-2</v>
      </c>
      <c r="BO215" s="121">
        <f>16*X215^2/(3*(BO206^2+1)*Y215^2)</f>
        <v>2.1600000000000001E-2</v>
      </c>
      <c r="BP215" s="121">
        <f>16*X215^2/(3*(BP206^2+1)*Y215^2)</f>
        <v>1.6615384615384615E-2</v>
      </c>
      <c r="BQ215" s="121">
        <f t="shared" si="594"/>
        <v>1.3333333333333333</v>
      </c>
      <c r="BR215" s="121">
        <f t="shared" si="485"/>
        <v>1.3333333333333333</v>
      </c>
      <c r="BS215" s="121">
        <f t="shared" si="485"/>
        <v>1.3333333333333333</v>
      </c>
      <c r="BT215" s="121">
        <f t="shared" si="485"/>
        <v>1.3333333333333333</v>
      </c>
      <c r="BU215" s="121">
        <f t="shared" si="485"/>
        <v>1.3333333333333333</v>
      </c>
      <c r="BV215" s="121">
        <f t="shared" si="485"/>
        <v>1.3333333333333333</v>
      </c>
      <c r="BW215" s="121">
        <f t="shared" si="485"/>
        <v>1.3333333333333333</v>
      </c>
      <c r="BX215" s="121">
        <f t="shared" si="485"/>
        <v>1.3333333333333333</v>
      </c>
      <c r="BY215" s="121">
        <f t="shared" si="595"/>
        <v>19.753086419753085</v>
      </c>
      <c r="BZ215" s="121">
        <f>(BZ206^4+6*BZ206^2+1)/(BZ206^2+1)*(Y215^2/X215^2)</f>
        <v>40.493827160493822</v>
      </c>
      <c r="CA215" s="121">
        <f>(CA206^4+6*CA206^2+1)/(CA206^2+1)*(Y215^2/X215^2)</f>
        <v>67.160493827160494</v>
      </c>
      <c r="CB215" s="121">
        <f>(CB206^4+6*CB206^2+1)/(CB206^2+1)*(Y215^2/X215^2)</f>
        <v>102.54175744371823</v>
      </c>
      <c r="CC215" s="121">
        <f>(CC206^4+6*CC206^2+1)/(CC206^2+1)*(Y215^2/X215^2)</f>
        <v>147.38841405508072</v>
      </c>
      <c r="CD215" s="121">
        <f>(CD206^4+6*CD206^2+1)/(CD206^2+1)*(Y215^2/X215^2)</f>
        <v>201.93526860193526</v>
      </c>
      <c r="CE215" s="121">
        <f>(CE206^4+6*CE206^2+1)/(CE206^2+1)*(Y215^2/X215^2)</f>
        <v>266.27160493827159</v>
      </c>
      <c r="CF215" s="121">
        <f>(CF206^4+6*CF206^2+1)/(CF206^2+1)*(Y215^2/X215^2)</f>
        <v>340.43684710351374</v>
      </c>
      <c r="CG215" s="121">
        <f t="shared" si="596"/>
        <v>0.20250000000000001</v>
      </c>
      <c r="CH215" s="121">
        <f t="shared" si="486"/>
        <v>5.3999999999999999E-2</v>
      </c>
      <c r="CI215" s="121">
        <f t="shared" si="487"/>
        <v>2.7E-2</v>
      </c>
      <c r="CJ215" s="121">
        <f t="shared" si="488"/>
        <v>1.5882352941176469E-2</v>
      </c>
      <c r="CK215" s="121">
        <f t="shared" si="489"/>
        <v>1.0384615384615384E-2</v>
      </c>
      <c r="CL215" s="121">
        <f t="shared" si="490"/>
        <v>7.2972972972972974E-3</v>
      </c>
      <c r="CM215" s="121">
        <f t="shared" si="491"/>
        <v>5.4000000000000003E-3</v>
      </c>
      <c r="CN215" s="121">
        <f t="shared" si="492"/>
        <v>1.6615384615384615E-2</v>
      </c>
      <c r="CO215" s="95">
        <f t="shared" si="493"/>
        <v>26.504715209876544</v>
      </c>
      <c r="CP215" s="95">
        <f t="shared" si="494"/>
        <v>53.538162123456786</v>
      </c>
      <c r="CQ215" s="95">
        <f t="shared" si="495"/>
        <v>88.785791753086414</v>
      </c>
      <c r="CR215" s="95">
        <f t="shared" si="496"/>
        <v>136.18040351779229</v>
      </c>
      <c r="CS215" s="95">
        <f t="shared" si="497"/>
        <v>196.47279346248811</v>
      </c>
      <c r="CT215" s="95">
        <f t="shared" si="498"/>
        <v>269.89776652786117</v>
      </c>
      <c r="CU215" s="95">
        <f t="shared" si="499"/>
        <v>356.54460656790121</v>
      </c>
      <c r="CV215" s="95">
        <f t="shared" si="500"/>
        <v>369.78834873314338</v>
      </c>
      <c r="CW215" s="95">
        <f t="shared" si="501"/>
        <v>26.504715209876544</v>
      </c>
      <c r="CX215" s="95">
        <f t="shared" si="502"/>
        <v>53.538162123456786</v>
      </c>
      <c r="CY215" s="95">
        <f t="shared" si="503"/>
        <v>88.785791753086414</v>
      </c>
      <c r="CZ215" s="95">
        <f t="shared" si="504"/>
        <v>136.18040351779229</v>
      </c>
      <c r="DA215" s="95">
        <f t="shared" si="505"/>
        <v>196.47279346248811</v>
      </c>
      <c r="DB215" s="95">
        <f t="shared" si="506"/>
        <v>269.89776652786117</v>
      </c>
      <c r="DC215" s="95">
        <f t="shared" si="507"/>
        <v>356.54460656790121</v>
      </c>
      <c r="DD215" s="95">
        <f t="shared" si="508"/>
        <v>369.78834873314338</v>
      </c>
      <c r="DE215" s="13">
        <f t="shared" si="597"/>
        <v>23.296574419753085</v>
      </c>
      <c r="DF215" s="13">
        <f t="shared" si="598"/>
        <v>43.443315160493825</v>
      </c>
      <c r="DG215" s="13">
        <f t="shared" si="599"/>
        <v>70.001981827160492</v>
      </c>
      <c r="DH215" s="13">
        <f t="shared" si="600"/>
        <v>105.33877485548292</v>
      </c>
      <c r="DI215" s="13">
        <f t="shared" si="509"/>
        <v>150.16344051661918</v>
      </c>
      <c r="DJ215" s="13">
        <f t="shared" si="510"/>
        <v>204.69794579112445</v>
      </c>
      <c r="DK215" s="13">
        <f t="shared" si="511"/>
        <v>269.02669293827159</v>
      </c>
      <c r="DL215" s="13">
        <f t="shared" si="512"/>
        <v>343.18695048812913</v>
      </c>
      <c r="DM215" s="95">
        <f t="shared" si="513"/>
        <v>23.296574419753085</v>
      </c>
      <c r="DN215" s="95">
        <f t="shared" si="514"/>
        <v>43.443315160493825</v>
      </c>
      <c r="DO215" s="95">
        <f t="shared" si="515"/>
        <v>70.001981827160492</v>
      </c>
      <c r="DP215" s="95">
        <f t="shared" si="516"/>
        <v>105.33877485548292</v>
      </c>
      <c r="DQ215" s="95">
        <f t="shared" si="517"/>
        <v>150.16344051661918</v>
      </c>
      <c r="DR215" s="95">
        <f t="shared" si="518"/>
        <v>204.69794579112445</v>
      </c>
      <c r="DS215" s="95">
        <f t="shared" si="519"/>
        <v>269.02669293827159</v>
      </c>
      <c r="DT215" s="95">
        <f t="shared" si="520"/>
        <v>343.18695048812913</v>
      </c>
      <c r="DU215" s="95">
        <f t="shared" si="521"/>
        <v>24.926991120493824</v>
      </c>
      <c r="DV215" s="95">
        <f t="shared" si="522"/>
        <v>27.009093337679012</v>
      </c>
      <c r="DW215" s="95">
        <f t="shared" si="523"/>
        <v>37.822302495012345</v>
      </c>
      <c r="DX215" s="95">
        <f t="shared" si="524"/>
        <v>53.457467152517403</v>
      </c>
      <c r="DY215" s="95">
        <f t="shared" si="525"/>
        <v>73.835832565972652</v>
      </c>
      <c r="DZ215" s="95">
        <f t="shared" si="526"/>
        <v>98.877634134780536</v>
      </c>
      <c r="EA215" s="95">
        <f t="shared" si="527"/>
        <v>128.54291426532345</v>
      </c>
      <c r="EB215" s="95">
        <f t="shared" si="528"/>
        <v>162.8117236119231</v>
      </c>
      <c r="EC215" s="95">
        <f t="shared" si="529"/>
        <v>24.926991120493824</v>
      </c>
      <c r="ED215" s="95">
        <f t="shared" si="530"/>
        <v>27.009093337679005</v>
      </c>
      <c r="EE215" s="95">
        <f t="shared" si="531"/>
        <v>37.822302495012345</v>
      </c>
      <c r="EF215" s="95">
        <f t="shared" si="532"/>
        <v>53.457467152517395</v>
      </c>
      <c r="EG215" s="95">
        <f t="shared" si="533"/>
        <v>73.835832565972666</v>
      </c>
      <c r="EH215" s="95">
        <f t="shared" si="534"/>
        <v>98.877634134780536</v>
      </c>
      <c r="EI215" s="95">
        <f t="shared" si="535"/>
        <v>128.54291426532345</v>
      </c>
      <c r="EJ215" s="95">
        <f t="shared" si="536"/>
        <v>162.8117236119231</v>
      </c>
      <c r="EK215" s="95">
        <f t="shared" si="537"/>
        <v>24.926991120493824</v>
      </c>
      <c r="EL215" s="95">
        <f t="shared" si="538"/>
        <v>27.009093337679005</v>
      </c>
      <c r="EM215" s="95">
        <f t="shared" si="539"/>
        <v>37.822302495012345</v>
      </c>
      <c r="EN215" s="95">
        <f t="shared" si="540"/>
        <v>53.457467152517395</v>
      </c>
      <c r="EO215" s="95">
        <f t="shared" si="541"/>
        <v>73.835832565972666</v>
      </c>
      <c r="EP215" s="95">
        <f t="shared" si="542"/>
        <v>98.877634134780536</v>
      </c>
      <c r="EQ215" s="95">
        <f t="shared" si="543"/>
        <v>128.54291426532345</v>
      </c>
      <c r="ER215" s="95">
        <f t="shared" si="544"/>
        <v>162.8117236119231</v>
      </c>
      <c r="ES215" s="95">
        <f t="shared" si="545"/>
        <v>1</v>
      </c>
      <c r="ET215" s="95">
        <f t="shared" si="546"/>
        <v>1</v>
      </c>
      <c r="EU215" s="95">
        <f t="shared" si="547"/>
        <v>1</v>
      </c>
      <c r="EV215" s="95">
        <f t="shared" si="548"/>
        <v>1</v>
      </c>
      <c r="EW215" s="95">
        <f t="shared" si="549"/>
        <v>1</v>
      </c>
      <c r="EX215" s="95">
        <f t="shared" si="550"/>
        <v>1</v>
      </c>
      <c r="EY215" s="95">
        <f t="shared" si="551"/>
        <v>1</v>
      </c>
      <c r="EZ215" s="95">
        <f t="shared" si="552"/>
        <v>1</v>
      </c>
      <c r="FA215" s="95">
        <f t="shared" si="553"/>
        <v>1</v>
      </c>
      <c r="FB215" s="95">
        <f t="shared" si="554"/>
        <v>1</v>
      </c>
      <c r="FC215" s="95">
        <f t="shared" si="555"/>
        <v>1</v>
      </c>
      <c r="FD215" s="95">
        <f t="shared" si="556"/>
        <v>1</v>
      </c>
      <c r="FE215" s="95">
        <f t="shared" si="557"/>
        <v>0.99999999999999989</v>
      </c>
      <c r="FF215" s="95">
        <f t="shared" si="558"/>
        <v>1</v>
      </c>
      <c r="FG215" s="95">
        <f t="shared" si="559"/>
        <v>1</v>
      </c>
      <c r="FH215" s="95">
        <f t="shared" si="560"/>
        <v>1</v>
      </c>
      <c r="FI215" s="95">
        <f t="shared" si="561"/>
        <v>1</v>
      </c>
      <c r="FJ215" s="95">
        <f t="shared" si="562"/>
        <v>1</v>
      </c>
      <c r="FK215" s="95">
        <f t="shared" si="563"/>
        <v>1</v>
      </c>
      <c r="FL215" s="95">
        <f t="shared" si="564"/>
        <v>1</v>
      </c>
      <c r="FM215" s="95">
        <f t="shared" si="565"/>
        <v>1</v>
      </c>
      <c r="FN215" s="95">
        <f t="shared" si="566"/>
        <v>1</v>
      </c>
      <c r="FO215" s="95">
        <f t="shared" si="567"/>
        <v>1</v>
      </c>
      <c r="FP215" s="95">
        <f t="shared" si="568"/>
        <v>1</v>
      </c>
      <c r="FQ215" s="115">
        <f t="shared" si="569"/>
        <v>2.6360655035966536</v>
      </c>
      <c r="FR215" s="115">
        <f t="shared" si="570"/>
        <v>2.4823803861377716</v>
      </c>
      <c r="FS215" s="115">
        <f t="shared" si="571"/>
        <v>2.4762486862863939</v>
      </c>
      <c r="FT215" s="115">
        <f t="shared" si="572"/>
        <v>2.4797285599066363</v>
      </c>
      <c r="FU215" s="115">
        <f t="shared" si="573"/>
        <v>2.4840240469191173</v>
      </c>
      <c r="FV215" s="115">
        <f t="shared" si="574"/>
        <v>2.4874961328919425</v>
      </c>
      <c r="FW215" s="115">
        <f t="shared" si="575"/>
        <v>2.4900914353939907</v>
      </c>
      <c r="FX215" s="115">
        <f t="shared" si="576"/>
        <v>2.5208398110189121</v>
      </c>
      <c r="FZ215" s="90">
        <f t="shared" si="601"/>
        <v>2.4762486862863939</v>
      </c>
      <c r="GB215" s="18"/>
      <c r="GC215" s="29"/>
      <c r="GE215" s="15"/>
      <c r="GF215" s="15"/>
      <c r="GG215" s="15"/>
      <c r="GI215" s="31"/>
      <c r="GJ215" s="31"/>
      <c r="GK215" s="31"/>
      <c r="IC215" s="28"/>
      <c r="ID215" s="13"/>
      <c r="IE215" s="13"/>
      <c r="IF215" s="13"/>
      <c r="IG215" s="13"/>
      <c r="IH215" s="13"/>
      <c r="II215" s="13"/>
      <c r="IJ215" s="28"/>
      <c r="IK215" s="20"/>
      <c r="IL215" s="13"/>
      <c r="IM215" s="11"/>
      <c r="IN215" s="23"/>
      <c r="IO215" s="13"/>
      <c r="IP215" s="23"/>
      <c r="IQ215" s="28"/>
      <c r="IR215" s="20"/>
      <c r="IS215" s="13"/>
      <c r="IT215" s="20"/>
      <c r="IU215" s="23"/>
      <c r="IV215" s="20"/>
      <c r="IW215" s="23"/>
      <c r="IY215" s="13"/>
      <c r="IZ215" s="25"/>
      <c r="JA215" s="25"/>
      <c r="JB215" s="25"/>
      <c r="JC215" s="25"/>
      <c r="JD215" s="25"/>
      <c r="JE215" s="25"/>
      <c r="JF215" s="25"/>
      <c r="KX215" s="11"/>
    </row>
    <row r="216" spans="1:310" ht="13.8" x14ac:dyDescent="0.3">
      <c r="A216" s="16"/>
      <c r="B216" s="76"/>
      <c r="C216" s="76"/>
      <c r="D216" s="76"/>
      <c r="E216" s="76"/>
      <c r="F216" s="78"/>
      <c r="G216" s="76"/>
      <c r="H216" s="76"/>
      <c r="I216" s="76"/>
      <c r="J216" s="76"/>
      <c r="K216" s="16"/>
      <c r="L216" s="5"/>
      <c r="M216" s="5"/>
      <c r="N216" s="5"/>
      <c r="O216" s="5"/>
      <c r="P216" s="5"/>
      <c r="Q216" s="5"/>
      <c r="R216" s="5"/>
      <c r="S216" s="5"/>
      <c r="T216" s="5"/>
      <c r="X216" s="118">
        <v>5</v>
      </c>
      <c r="Y216" s="118">
        <v>10</v>
      </c>
      <c r="Z216" s="40">
        <v>1.7999999999999999E-2</v>
      </c>
      <c r="AA216" s="40">
        <v>10000000</v>
      </c>
      <c r="AB216" s="40">
        <v>10000000</v>
      </c>
      <c r="AC216" s="98">
        <v>3900000</v>
      </c>
      <c r="AD216" s="42">
        <v>0.33</v>
      </c>
      <c r="AE216" s="42">
        <v>0.33</v>
      </c>
      <c r="AF216" s="41">
        <v>1.7999999999999999E-2</v>
      </c>
      <c r="AG216" s="40">
        <v>10000000</v>
      </c>
      <c r="AH216" s="40">
        <v>10000000</v>
      </c>
      <c r="AI216" s="98">
        <v>3900000</v>
      </c>
      <c r="AJ216" s="42">
        <v>0.33</v>
      </c>
      <c r="AK216" s="42">
        <v>0.33</v>
      </c>
      <c r="AL216" s="42">
        <f>AL204</f>
        <v>0.40129999999999999</v>
      </c>
      <c r="AM216" s="40">
        <v>6000</v>
      </c>
      <c r="AN216" s="40">
        <f>AN204</f>
        <v>10000</v>
      </c>
      <c r="AO216" s="40">
        <f>AO204</f>
        <v>10000</v>
      </c>
      <c r="AP216" s="42">
        <v>0.03</v>
      </c>
      <c r="AQ216" s="42">
        <v>0.03</v>
      </c>
      <c r="AR216" s="4">
        <f t="shared" si="577"/>
        <v>0.41930000000000001</v>
      </c>
      <c r="AS216" s="11">
        <f t="shared" si="578"/>
        <v>0.5</v>
      </c>
      <c r="AT216" s="15">
        <f t="shared" si="579"/>
        <v>17756.844461901022</v>
      </c>
      <c r="AU216" s="19">
        <f t="shared" si="580"/>
        <v>0.40002300769177906</v>
      </c>
      <c r="AV216" s="13">
        <f t="shared" si="581"/>
        <v>0.5</v>
      </c>
      <c r="AW216" s="11">
        <f t="shared" si="582"/>
        <v>1</v>
      </c>
      <c r="AX216" s="11">
        <f t="shared" si="583"/>
        <v>0.8911</v>
      </c>
      <c r="AY216" s="11">
        <f t="shared" si="584"/>
        <v>201997.53114128605</v>
      </c>
      <c r="AZ216" s="11">
        <f t="shared" si="585"/>
        <v>1</v>
      </c>
      <c r="BA216" s="11">
        <f t="shared" si="586"/>
        <v>0.34752899999999998</v>
      </c>
      <c r="BB216" s="11">
        <f t="shared" si="587"/>
        <v>1.025058</v>
      </c>
      <c r="BC216" s="11">
        <f t="shared" si="588"/>
        <v>0.99909999999999999</v>
      </c>
      <c r="BD216" s="11">
        <f t="shared" si="589"/>
        <v>0.8911</v>
      </c>
      <c r="BE216" s="11">
        <f t="shared" si="590"/>
        <v>201997.53114128605</v>
      </c>
      <c r="BF216" s="11">
        <f t="shared" si="591"/>
        <v>1</v>
      </c>
      <c r="BG216" s="11">
        <f t="shared" si="592"/>
        <v>0.34752899999999998</v>
      </c>
      <c r="BH216" s="11">
        <f t="shared" si="593"/>
        <v>1.025058</v>
      </c>
      <c r="BI216" s="121">
        <f t="shared" si="484"/>
        <v>1</v>
      </c>
      <c r="BJ216" s="121">
        <f>16*X216^2/(3*(BJ206^2+1)*Y216^2)</f>
        <v>0.26666666666666666</v>
      </c>
      <c r="BK216" s="121">
        <f>16*X216^2/(3*(BK206^2+1)*Y216^2)</f>
        <v>0.13333333333333333</v>
      </c>
      <c r="BL216" s="121">
        <f>16*X216^2/(3*(BL206^2+1)*Y216^2)</f>
        <v>7.8431372549019607E-2</v>
      </c>
      <c r="BM216" s="121">
        <f>16*X216^2/(3*(BM206^2+1)*Y216^2)</f>
        <v>5.128205128205128E-2</v>
      </c>
      <c r="BN216" s="121">
        <f>16*X216^2/(3*(BN206^2+1)*Y216^2)</f>
        <v>3.6036036036036036E-2</v>
      </c>
      <c r="BO216" s="121">
        <f>16*X216^2/(3*(BO206^2+1)*Y216^2)</f>
        <v>2.6666666666666668E-2</v>
      </c>
      <c r="BP216" s="121">
        <f>16*X216^2/(3*(BP206^2+1)*Y216^2)</f>
        <v>2.0512820512820513E-2</v>
      </c>
      <c r="BQ216" s="121">
        <f t="shared" si="594"/>
        <v>1.3333333333333333</v>
      </c>
      <c r="BR216" s="121">
        <f t="shared" si="485"/>
        <v>1.3333333333333333</v>
      </c>
      <c r="BS216" s="121">
        <f t="shared" si="485"/>
        <v>1.3333333333333333</v>
      </c>
      <c r="BT216" s="121">
        <f t="shared" si="485"/>
        <v>1.3333333333333333</v>
      </c>
      <c r="BU216" s="121">
        <f t="shared" si="485"/>
        <v>1.3333333333333333</v>
      </c>
      <c r="BV216" s="121">
        <f t="shared" si="485"/>
        <v>1.3333333333333333</v>
      </c>
      <c r="BW216" s="121">
        <f t="shared" si="485"/>
        <v>1.3333333333333333</v>
      </c>
      <c r="BX216" s="121">
        <f t="shared" si="485"/>
        <v>1.3333333333333333</v>
      </c>
      <c r="BY216" s="121">
        <f t="shared" si="595"/>
        <v>16</v>
      </c>
      <c r="BZ216" s="121">
        <f>(BZ206^4+6*BZ206^2+1)/(BZ206^2+1)*(Y216^2/X216^2)</f>
        <v>32.799999999999997</v>
      </c>
      <c r="CA216" s="121">
        <f>(CA206^4+6*CA206^2+1)/(CA206^2+1)*(Y216^2/X216^2)</f>
        <v>54.4</v>
      </c>
      <c r="CB216" s="121">
        <f>(CB206^4+6*CB206^2+1)/(CB206^2+1)*(Y216^2/X216^2)</f>
        <v>83.058823529411768</v>
      </c>
      <c r="CC216" s="121">
        <f>(CC206^4+6*CC206^2+1)/(CC206^2+1)*(Y216^2/X216^2)</f>
        <v>119.38461538461539</v>
      </c>
      <c r="CD216" s="121">
        <f>(CD206^4+6*CD206^2+1)/(CD206^2+1)*(Y216^2/X216^2)</f>
        <v>163.56756756756758</v>
      </c>
      <c r="CE216" s="121">
        <f>(CE206^4+6*CE206^2+1)/(CE206^2+1)*(Y216^2/X216^2)</f>
        <v>215.68</v>
      </c>
      <c r="CF216" s="121">
        <f>(CF206^4+6*CF206^2+1)/(CF206^2+1)*(Y216^2/X216^2)</f>
        <v>275.75384615384615</v>
      </c>
      <c r="CG216" s="121">
        <f t="shared" si="596"/>
        <v>0.25</v>
      </c>
      <c r="CH216" s="121">
        <f t="shared" si="486"/>
        <v>6.6666666666666666E-2</v>
      </c>
      <c r="CI216" s="121">
        <f t="shared" si="487"/>
        <v>3.3333333333333333E-2</v>
      </c>
      <c r="CJ216" s="121">
        <f t="shared" si="488"/>
        <v>1.9607843137254902E-2</v>
      </c>
      <c r="CK216" s="121">
        <f t="shared" si="489"/>
        <v>1.282051282051282E-2</v>
      </c>
      <c r="CL216" s="121">
        <f t="shared" si="490"/>
        <v>9.0090090090090089E-3</v>
      </c>
      <c r="CM216" s="121">
        <f t="shared" si="491"/>
        <v>6.6666666666666671E-3</v>
      </c>
      <c r="CN216" s="121">
        <f t="shared" si="492"/>
        <v>2.0512820512820513E-2</v>
      </c>
      <c r="CO216" s="95">
        <f t="shared" si="493"/>
        <v>22.316859999999998</v>
      </c>
      <c r="CP216" s="95">
        <f t="shared" si="494"/>
        <v>44.213951999999992</v>
      </c>
      <c r="CQ216" s="95">
        <f t="shared" si="495"/>
        <v>72.764532000000003</v>
      </c>
      <c r="CR216" s="95">
        <f t="shared" si="496"/>
        <v>111.15416752941177</v>
      </c>
      <c r="CS216" s="95">
        <f t="shared" si="497"/>
        <v>159.9910033846154</v>
      </c>
      <c r="CT216" s="95">
        <f t="shared" si="498"/>
        <v>219.46523156756757</v>
      </c>
      <c r="CU216" s="95">
        <f t="shared" si="499"/>
        <v>289.64917200000002</v>
      </c>
      <c r="CV216" s="95">
        <f t="shared" si="500"/>
        <v>299.80660315384614</v>
      </c>
      <c r="CW216" s="95">
        <f t="shared" si="501"/>
        <v>22.316859999999998</v>
      </c>
      <c r="CX216" s="95">
        <f t="shared" si="502"/>
        <v>44.213951999999992</v>
      </c>
      <c r="CY216" s="95">
        <f t="shared" si="503"/>
        <v>72.764532000000003</v>
      </c>
      <c r="CZ216" s="95">
        <f t="shared" si="504"/>
        <v>111.15416752941177</v>
      </c>
      <c r="DA216" s="95">
        <f t="shared" si="505"/>
        <v>159.9910033846154</v>
      </c>
      <c r="DB216" s="95">
        <f t="shared" si="506"/>
        <v>219.46523156756757</v>
      </c>
      <c r="DC216" s="95">
        <f t="shared" si="507"/>
        <v>289.64917200000002</v>
      </c>
      <c r="DD216" s="95">
        <f t="shared" si="508"/>
        <v>299.80660315384614</v>
      </c>
      <c r="DE216" s="13">
        <f t="shared" si="597"/>
        <v>19.733488000000001</v>
      </c>
      <c r="DF216" s="13">
        <f t="shared" si="598"/>
        <v>35.800154666666664</v>
      </c>
      <c r="DG216" s="13">
        <f t="shared" si="599"/>
        <v>57.266821333333333</v>
      </c>
      <c r="DH216" s="13">
        <f t="shared" si="600"/>
        <v>85.870742901960782</v>
      </c>
      <c r="DI216" s="13">
        <f t="shared" si="509"/>
        <v>122.16938543589744</v>
      </c>
      <c r="DJ216" s="13">
        <f t="shared" si="510"/>
        <v>166.33709160360362</v>
      </c>
      <c r="DK216" s="13">
        <f t="shared" si="511"/>
        <v>218.44015466666667</v>
      </c>
      <c r="DL216" s="13">
        <f t="shared" si="512"/>
        <v>278.50784697435898</v>
      </c>
      <c r="DM216" s="95">
        <f t="shared" si="513"/>
        <v>19.733488000000001</v>
      </c>
      <c r="DN216" s="95">
        <f t="shared" si="514"/>
        <v>35.800154666666664</v>
      </c>
      <c r="DO216" s="95">
        <f t="shared" si="515"/>
        <v>57.266821333333333</v>
      </c>
      <c r="DP216" s="95">
        <f t="shared" si="516"/>
        <v>85.870742901960782</v>
      </c>
      <c r="DQ216" s="95">
        <f t="shared" si="517"/>
        <v>122.16938543589744</v>
      </c>
      <c r="DR216" s="95">
        <f t="shared" si="518"/>
        <v>166.33709160360362</v>
      </c>
      <c r="DS216" s="95">
        <f t="shared" si="519"/>
        <v>218.44015466666667</v>
      </c>
      <c r="DT216" s="95">
        <f t="shared" si="520"/>
        <v>278.50784697435898</v>
      </c>
      <c r="DU216" s="95">
        <f t="shared" si="521"/>
        <v>23.275956639999997</v>
      </c>
      <c r="DV216" s="95">
        <f t="shared" si="522"/>
        <v>23.467466773333328</v>
      </c>
      <c r="DW216" s="95">
        <f t="shared" si="523"/>
        <v>31.921185706666659</v>
      </c>
      <c r="DX216" s="95">
        <f t="shared" si="524"/>
        <v>44.436526250149932</v>
      </c>
      <c r="DY216" s="95">
        <f t="shared" si="525"/>
        <v>60.864171275108482</v>
      </c>
      <c r="DZ216" s="95">
        <f t="shared" si="526"/>
        <v>81.102288408200636</v>
      </c>
      <c r="EA216" s="95">
        <f t="shared" si="527"/>
        <v>105.10252885333333</v>
      </c>
      <c r="EB216" s="95">
        <f t="shared" si="528"/>
        <v>132.8412380585404</v>
      </c>
      <c r="EC216" s="95">
        <f t="shared" si="529"/>
        <v>23.275956639999997</v>
      </c>
      <c r="ED216" s="95">
        <f t="shared" si="530"/>
        <v>23.467466773333328</v>
      </c>
      <c r="EE216" s="95">
        <f t="shared" si="531"/>
        <v>31.921185706666662</v>
      </c>
      <c r="EF216" s="95">
        <f t="shared" si="532"/>
        <v>44.436526250149939</v>
      </c>
      <c r="EG216" s="95">
        <f t="shared" si="533"/>
        <v>60.864171275108475</v>
      </c>
      <c r="EH216" s="95">
        <f t="shared" si="534"/>
        <v>81.102288408200636</v>
      </c>
      <c r="EI216" s="95">
        <f t="shared" si="535"/>
        <v>105.10252885333333</v>
      </c>
      <c r="EJ216" s="95">
        <f t="shared" si="536"/>
        <v>132.8412380585404</v>
      </c>
      <c r="EK216" s="95">
        <f t="shared" si="537"/>
        <v>23.275956639999997</v>
      </c>
      <c r="EL216" s="95">
        <f t="shared" si="538"/>
        <v>23.467466773333328</v>
      </c>
      <c r="EM216" s="95">
        <f t="shared" si="539"/>
        <v>31.921185706666662</v>
      </c>
      <c r="EN216" s="95">
        <f t="shared" si="540"/>
        <v>44.436526250149939</v>
      </c>
      <c r="EO216" s="95">
        <f t="shared" si="541"/>
        <v>60.864171275108475</v>
      </c>
      <c r="EP216" s="95">
        <f t="shared" si="542"/>
        <v>81.102288408200636</v>
      </c>
      <c r="EQ216" s="95">
        <f t="shared" si="543"/>
        <v>105.10252885333333</v>
      </c>
      <c r="ER216" s="95">
        <f t="shared" si="544"/>
        <v>132.8412380585404</v>
      </c>
      <c r="ES216" s="95">
        <f t="shared" si="545"/>
        <v>1</v>
      </c>
      <c r="ET216" s="95">
        <f t="shared" si="546"/>
        <v>1</v>
      </c>
      <c r="EU216" s="95">
        <f t="shared" si="547"/>
        <v>1</v>
      </c>
      <c r="EV216" s="95">
        <f t="shared" si="548"/>
        <v>1</v>
      </c>
      <c r="EW216" s="95">
        <f t="shared" si="549"/>
        <v>1</v>
      </c>
      <c r="EX216" s="95">
        <f t="shared" si="550"/>
        <v>1</v>
      </c>
      <c r="EY216" s="95">
        <f t="shared" si="551"/>
        <v>1</v>
      </c>
      <c r="EZ216" s="95">
        <f t="shared" si="552"/>
        <v>1</v>
      </c>
      <c r="FA216" s="95">
        <f t="shared" si="553"/>
        <v>1</v>
      </c>
      <c r="FB216" s="95">
        <f t="shared" si="554"/>
        <v>1</v>
      </c>
      <c r="FC216" s="95">
        <f t="shared" si="555"/>
        <v>1</v>
      </c>
      <c r="FD216" s="95">
        <f t="shared" si="556"/>
        <v>1</v>
      </c>
      <c r="FE216" s="95">
        <f t="shared" si="557"/>
        <v>1</v>
      </c>
      <c r="FF216" s="95">
        <f t="shared" si="558"/>
        <v>1</v>
      </c>
      <c r="FG216" s="95">
        <f t="shared" si="559"/>
        <v>1</v>
      </c>
      <c r="FH216" s="95">
        <f t="shared" si="560"/>
        <v>1</v>
      </c>
      <c r="FI216" s="95">
        <f t="shared" si="561"/>
        <v>1</v>
      </c>
      <c r="FJ216" s="95">
        <f t="shared" si="562"/>
        <v>1</v>
      </c>
      <c r="FK216" s="95">
        <f t="shared" si="563"/>
        <v>1</v>
      </c>
      <c r="FL216" s="95">
        <f t="shared" si="564"/>
        <v>1</v>
      </c>
      <c r="FM216" s="95">
        <f t="shared" si="565"/>
        <v>1</v>
      </c>
      <c r="FN216" s="95">
        <f t="shared" si="566"/>
        <v>1</v>
      </c>
      <c r="FO216" s="95">
        <f t="shared" si="567"/>
        <v>1</v>
      </c>
      <c r="FP216" s="95">
        <f t="shared" si="568"/>
        <v>1</v>
      </c>
      <c r="FQ216" s="115">
        <f t="shared" si="569"/>
        <v>2.6701519046276907</v>
      </c>
      <c r="FR216" s="115">
        <f t="shared" si="570"/>
        <v>2.4795119197358804</v>
      </c>
      <c r="FS216" s="115">
        <f t="shared" si="571"/>
        <v>2.471339988412701</v>
      </c>
      <c r="FT216" s="115">
        <f t="shared" si="572"/>
        <v>2.4753341519980872</v>
      </c>
      <c r="FU216" s="115">
        <f t="shared" si="573"/>
        <v>2.480485600995928</v>
      </c>
      <c r="FV216" s="115">
        <f t="shared" si="574"/>
        <v>2.4846958707275348</v>
      </c>
      <c r="FW216" s="115">
        <f t="shared" si="575"/>
        <v>2.4878599845055618</v>
      </c>
      <c r="FX216" s="115">
        <f t="shared" si="576"/>
        <v>2.5252110974834587</v>
      </c>
      <c r="FZ216" s="90">
        <f t="shared" si="601"/>
        <v>2.471339988412701</v>
      </c>
      <c r="GB216" s="18"/>
      <c r="GC216" s="29"/>
      <c r="GE216" s="15"/>
      <c r="GF216" s="15"/>
      <c r="GG216" s="15"/>
      <c r="GI216" s="31"/>
      <c r="GJ216" s="31"/>
      <c r="GK216" s="31"/>
      <c r="IC216" s="28"/>
      <c r="ID216" s="13"/>
      <c r="IE216" s="13"/>
      <c r="IF216" s="13"/>
      <c r="IG216" s="13"/>
      <c r="IH216" s="13"/>
      <c r="II216" s="13"/>
      <c r="IJ216" s="28"/>
      <c r="IK216" s="20"/>
      <c r="IL216" s="13"/>
      <c r="IM216" s="11"/>
      <c r="IN216" s="23"/>
      <c r="IO216" s="13"/>
      <c r="IP216" s="23"/>
      <c r="IQ216" s="28"/>
      <c r="IR216" s="20"/>
      <c r="IS216" s="13"/>
      <c r="IT216" s="20"/>
      <c r="IU216" s="23"/>
      <c r="IV216" s="20"/>
      <c r="IW216" s="23"/>
      <c r="IY216" s="13"/>
      <c r="IZ216" s="25"/>
      <c r="JA216" s="25"/>
      <c r="JB216" s="25"/>
      <c r="JC216" s="25"/>
      <c r="JD216" s="25"/>
      <c r="JE216" s="25"/>
      <c r="JF216" s="25"/>
      <c r="KX216" s="11"/>
    </row>
    <row r="217" spans="1:310" x14ac:dyDescent="0.3">
      <c r="X217" s="118">
        <v>5.5</v>
      </c>
      <c r="Y217" s="118">
        <v>10</v>
      </c>
      <c r="Z217" s="40">
        <v>1.7999999999999999E-2</v>
      </c>
      <c r="AA217" s="40">
        <v>10000000</v>
      </c>
      <c r="AB217" s="40">
        <v>10000000</v>
      </c>
      <c r="AC217" s="98">
        <v>3900000</v>
      </c>
      <c r="AD217" s="42">
        <v>0.33</v>
      </c>
      <c r="AE217" s="42">
        <v>0.33</v>
      </c>
      <c r="AF217" s="41">
        <v>1.7999999999999999E-2</v>
      </c>
      <c r="AG217" s="40">
        <v>10000000</v>
      </c>
      <c r="AH217" s="40">
        <v>10000000</v>
      </c>
      <c r="AI217" s="98">
        <v>3900000</v>
      </c>
      <c r="AJ217" s="42">
        <v>0.33</v>
      </c>
      <c r="AK217" s="42">
        <v>0.33</v>
      </c>
      <c r="AL217" s="42">
        <f>AL204</f>
        <v>0.40129999999999999</v>
      </c>
      <c r="AM217" s="40">
        <v>6000</v>
      </c>
      <c r="AN217" s="40">
        <f>AN204</f>
        <v>10000</v>
      </c>
      <c r="AO217" s="40">
        <f>AO204</f>
        <v>10000</v>
      </c>
      <c r="AP217" s="42">
        <v>0.03</v>
      </c>
      <c r="AQ217" s="42">
        <v>0.03</v>
      </c>
      <c r="AR217" s="4">
        <f t="shared" si="577"/>
        <v>0.41930000000000001</v>
      </c>
      <c r="AS217" s="11">
        <f t="shared" si="578"/>
        <v>0.55000000000000004</v>
      </c>
      <c r="AT217" s="15">
        <f t="shared" si="579"/>
        <v>17756.844461901022</v>
      </c>
      <c r="AU217" s="19">
        <f t="shared" si="580"/>
        <v>0.40002300769177906</v>
      </c>
      <c r="AV217" s="13">
        <f t="shared" si="581"/>
        <v>0.5</v>
      </c>
      <c r="AW217" s="11">
        <f t="shared" si="582"/>
        <v>1</v>
      </c>
      <c r="AX217" s="11">
        <f t="shared" si="583"/>
        <v>0.8911</v>
      </c>
      <c r="AY217" s="11">
        <f t="shared" si="584"/>
        <v>201997.53114128605</v>
      </c>
      <c r="AZ217" s="11">
        <f t="shared" si="585"/>
        <v>1</v>
      </c>
      <c r="BA217" s="11">
        <f t="shared" si="586"/>
        <v>0.34752899999999998</v>
      </c>
      <c r="BB217" s="11">
        <f t="shared" si="587"/>
        <v>1.025058</v>
      </c>
      <c r="BC217" s="11">
        <f t="shared" si="588"/>
        <v>0.99909999999999999</v>
      </c>
      <c r="BD217" s="11">
        <f t="shared" si="589"/>
        <v>0.8911</v>
      </c>
      <c r="BE217" s="11">
        <f t="shared" si="590"/>
        <v>201997.53114128605</v>
      </c>
      <c r="BF217" s="11">
        <f t="shared" si="591"/>
        <v>1</v>
      </c>
      <c r="BG217" s="11">
        <f t="shared" si="592"/>
        <v>0.34752899999999998</v>
      </c>
      <c r="BH217" s="11">
        <f t="shared" si="593"/>
        <v>1.025058</v>
      </c>
      <c r="BI217" s="121">
        <f t="shared" si="484"/>
        <v>1.21</v>
      </c>
      <c r="BJ217" s="121">
        <f>16*X217^2/(3*(BJ206^2+1)*Y217^2)</f>
        <v>0.32266666666666666</v>
      </c>
      <c r="BK217" s="121">
        <f>16*X217^2/(3*(BK206^2+1)*Y217^2)</f>
        <v>0.16133333333333333</v>
      </c>
      <c r="BL217" s="121">
        <f>16*X217^2/(3*(BL206^2+1)*Y217^2)</f>
        <v>9.4901960784313719E-2</v>
      </c>
      <c r="BM217" s="121">
        <f>16*X217^2/(3*(BM206^2+1)*Y217^2)</f>
        <v>6.2051282051282054E-2</v>
      </c>
      <c r="BN217" s="121">
        <f>16*X217^2/(3*(BN206^2+1)*Y217^2)</f>
        <v>4.3603603603603602E-2</v>
      </c>
      <c r="BO217" s="121">
        <f>16*X217^2/(3*(BO206^2+1)*Y217^2)</f>
        <v>3.2266666666666666E-2</v>
      </c>
      <c r="BP217" s="121">
        <f>16*X217^2/(3*(BP206^2+1)*Y217^2)</f>
        <v>2.482051282051282E-2</v>
      </c>
      <c r="BQ217" s="121">
        <f t="shared" si="594"/>
        <v>1.3333333333333333</v>
      </c>
      <c r="BR217" s="121">
        <f t="shared" si="485"/>
        <v>1.3333333333333333</v>
      </c>
      <c r="BS217" s="121">
        <f t="shared" si="485"/>
        <v>1.3333333333333333</v>
      </c>
      <c r="BT217" s="121">
        <f t="shared" si="485"/>
        <v>1.3333333333333333</v>
      </c>
      <c r="BU217" s="121">
        <f t="shared" si="485"/>
        <v>1.3333333333333333</v>
      </c>
      <c r="BV217" s="121">
        <f t="shared" si="485"/>
        <v>1.3333333333333333</v>
      </c>
      <c r="BW217" s="121">
        <f t="shared" si="485"/>
        <v>1.3333333333333333</v>
      </c>
      <c r="BX217" s="121">
        <f t="shared" si="485"/>
        <v>1.3333333333333333</v>
      </c>
      <c r="BY217" s="121">
        <f t="shared" si="595"/>
        <v>13.223140495867769</v>
      </c>
      <c r="BZ217" s="121">
        <f>(BZ206^4+6*BZ206^2+1)/(BZ206^2+1)*(Y217^2/X217^2)</f>
        <v>27.107438016528924</v>
      </c>
      <c r="CA217" s="121">
        <f>(CA206^4+6*CA206^2+1)/(CA206^2+1)*(Y217^2/X217^2)</f>
        <v>44.958677685950413</v>
      </c>
      <c r="CB217" s="121">
        <f>(CB206^4+6*CB206^2+1)/(CB206^2+1)*(Y217^2/X217^2)</f>
        <v>68.643655809431209</v>
      </c>
      <c r="CC217" s="121">
        <f>(CC206^4+6*CC206^2+1)/(CC206^2+1)*(Y217^2/X217^2)</f>
        <v>98.664971392244126</v>
      </c>
      <c r="CD217" s="121">
        <f>(CD206^4+6*CD206^2+1)/(CD206^2+1)*(Y217^2/X217^2)</f>
        <v>135.17980790708066</v>
      </c>
      <c r="CE217" s="121">
        <f>(CE206^4+6*CE206^2+1)/(CE206^2+1)*(Y217^2/X217^2)</f>
        <v>178.24793388429754</v>
      </c>
      <c r="CF217" s="121">
        <f>(CF206^4+6*CF206^2+1)/(CF206^2+1)*(Y217^2/X217^2)</f>
        <v>227.89574062301335</v>
      </c>
      <c r="CG217" s="121">
        <f t="shared" si="596"/>
        <v>0.30249999999999999</v>
      </c>
      <c r="CH217" s="121">
        <f t="shared" si="486"/>
        <v>8.0666666666666664E-2</v>
      </c>
      <c r="CI217" s="121">
        <f t="shared" si="487"/>
        <v>4.0333333333333332E-2</v>
      </c>
      <c r="CJ217" s="121">
        <f t="shared" si="488"/>
        <v>2.372549019607843E-2</v>
      </c>
      <c r="CK217" s="121">
        <f t="shared" si="489"/>
        <v>1.5512820512820514E-2</v>
      </c>
      <c r="CL217" s="121">
        <f t="shared" si="490"/>
        <v>1.0900900900900901E-2</v>
      </c>
      <c r="CM217" s="121">
        <f t="shared" si="491"/>
        <v>8.0666666666666664E-3</v>
      </c>
      <c r="CN217" s="121">
        <f t="shared" si="492"/>
        <v>2.482051282051282E-2</v>
      </c>
      <c r="CO217" s="95">
        <f t="shared" si="493"/>
        <v>19.218320760330577</v>
      </c>
      <c r="CP217" s="95">
        <f t="shared" si="494"/>
        <v>37.31509100826446</v>
      </c>
      <c r="CQ217" s="95">
        <f t="shared" si="495"/>
        <v>60.910611669421485</v>
      </c>
      <c r="CR217" s="95">
        <f t="shared" si="496"/>
        <v>92.637583181332033</v>
      </c>
      <c r="CS217" s="95">
        <f t="shared" si="497"/>
        <v>132.99860454926892</v>
      </c>
      <c r="CT217" s="95">
        <f t="shared" si="498"/>
        <v>182.15085924592364</v>
      </c>
      <c r="CU217" s="95">
        <f t="shared" si="499"/>
        <v>240.15411580165289</v>
      </c>
      <c r="CV217" s="95">
        <f t="shared" si="500"/>
        <v>248.02802584615384</v>
      </c>
      <c r="CW217" s="95">
        <f t="shared" si="501"/>
        <v>19.218320760330577</v>
      </c>
      <c r="CX217" s="95">
        <f t="shared" si="502"/>
        <v>37.31509100826446</v>
      </c>
      <c r="CY217" s="95">
        <f t="shared" si="503"/>
        <v>60.910611669421485</v>
      </c>
      <c r="CZ217" s="95">
        <f t="shared" si="504"/>
        <v>92.637583181332033</v>
      </c>
      <c r="DA217" s="95">
        <f t="shared" si="505"/>
        <v>132.99860454926892</v>
      </c>
      <c r="DB217" s="95">
        <f t="shared" si="506"/>
        <v>182.15085924592364</v>
      </c>
      <c r="DC217" s="95">
        <f t="shared" si="507"/>
        <v>240.15411580165289</v>
      </c>
      <c r="DD217" s="95">
        <f t="shared" si="508"/>
        <v>248.02802584615384</v>
      </c>
      <c r="DE217" s="13">
        <f t="shared" si="597"/>
        <v>17.166628495867769</v>
      </c>
      <c r="DF217" s="13">
        <f t="shared" si="598"/>
        <v>30.163592683195592</v>
      </c>
      <c r="DG217" s="13">
        <f t="shared" si="599"/>
        <v>47.853499019283745</v>
      </c>
      <c r="DH217" s="13">
        <f t="shared" si="600"/>
        <v>71.472045770215516</v>
      </c>
      <c r="DI217" s="13">
        <f t="shared" si="509"/>
        <v>101.46051067429541</v>
      </c>
      <c r="DJ217" s="13">
        <f t="shared" si="510"/>
        <v>137.95689951068425</v>
      </c>
      <c r="DK217" s="13">
        <f t="shared" si="511"/>
        <v>181.01368855096422</v>
      </c>
      <c r="DL217" s="13">
        <f t="shared" si="512"/>
        <v>230.65404913583387</v>
      </c>
      <c r="DM217" s="95">
        <f t="shared" si="513"/>
        <v>17.166628495867769</v>
      </c>
      <c r="DN217" s="95">
        <f t="shared" si="514"/>
        <v>30.163592683195592</v>
      </c>
      <c r="DO217" s="95">
        <f t="shared" si="515"/>
        <v>47.853499019283745</v>
      </c>
      <c r="DP217" s="95">
        <f t="shared" si="516"/>
        <v>71.472045770215516</v>
      </c>
      <c r="DQ217" s="95">
        <f t="shared" si="517"/>
        <v>101.46051067429541</v>
      </c>
      <c r="DR217" s="95">
        <f t="shared" si="518"/>
        <v>137.95689951068425</v>
      </c>
      <c r="DS217" s="95">
        <f t="shared" si="519"/>
        <v>181.01368855096422</v>
      </c>
      <c r="DT217" s="95">
        <f t="shared" si="520"/>
        <v>230.65404913583387</v>
      </c>
      <c r="DU217" s="95">
        <f t="shared" si="521"/>
        <v>22.086545817851238</v>
      </c>
      <c r="DV217" s="95">
        <f t="shared" si="522"/>
        <v>20.855641773928369</v>
      </c>
      <c r="DW217" s="95">
        <f t="shared" si="523"/>
        <v>27.559315719360875</v>
      </c>
      <c r="DX217" s="95">
        <f t="shared" si="524"/>
        <v>37.76457316281887</v>
      </c>
      <c r="DY217" s="95">
        <f t="shared" si="525"/>
        <v>51.26825855907542</v>
      </c>
      <c r="DZ217" s="95">
        <f t="shared" si="526"/>
        <v>67.951702037720409</v>
      </c>
      <c r="EA217" s="95">
        <f t="shared" si="527"/>
        <v>87.760152396368056</v>
      </c>
      <c r="EB217" s="95">
        <f t="shared" si="528"/>
        <v>110.66712804650737</v>
      </c>
      <c r="EC217" s="95">
        <f t="shared" si="529"/>
        <v>22.086545817851238</v>
      </c>
      <c r="ED217" s="95">
        <f t="shared" si="530"/>
        <v>20.855641773928372</v>
      </c>
      <c r="EE217" s="95">
        <f t="shared" si="531"/>
        <v>27.559315719360878</v>
      </c>
      <c r="EF217" s="95">
        <f t="shared" si="532"/>
        <v>37.76457316281887</v>
      </c>
      <c r="EG217" s="95">
        <f t="shared" si="533"/>
        <v>51.26825855907542</v>
      </c>
      <c r="EH217" s="95">
        <f t="shared" si="534"/>
        <v>67.951702037720395</v>
      </c>
      <c r="EI217" s="95">
        <f t="shared" si="535"/>
        <v>87.760152396368056</v>
      </c>
      <c r="EJ217" s="95">
        <f t="shared" si="536"/>
        <v>110.66712804650737</v>
      </c>
      <c r="EK217" s="95">
        <f t="shared" si="537"/>
        <v>22.086545817851238</v>
      </c>
      <c r="EL217" s="95">
        <f t="shared" si="538"/>
        <v>20.855641773928372</v>
      </c>
      <c r="EM217" s="95">
        <f t="shared" si="539"/>
        <v>27.559315719360878</v>
      </c>
      <c r="EN217" s="95">
        <f t="shared" si="540"/>
        <v>37.76457316281887</v>
      </c>
      <c r="EO217" s="95">
        <f t="shared" si="541"/>
        <v>51.26825855907542</v>
      </c>
      <c r="EP217" s="95">
        <f t="shared" si="542"/>
        <v>67.951702037720395</v>
      </c>
      <c r="EQ217" s="95">
        <f t="shared" si="543"/>
        <v>87.760152396368056</v>
      </c>
      <c r="ER217" s="95">
        <f t="shared" si="544"/>
        <v>110.66712804650737</v>
      </c>
      <c r="ES217" s="95">
        <f t="shared" si="545"/>
        <v>1</v>
      </c>
      <c r="ET217" s="95">
        <f t="shared" si="546"/>
        <v>1</v>
      </c>
      <c r="EU217" s="95">
        <f t="shared" si="547"/>
        <v>1</v>
      </c>
      <c r="EV217" s="95">
        <f t="shared" si="548"/>
        <v>1</v>
      </c>
      <c r="EW217" s="95">
        <f t="shared" si="549"/>
        <v>1</v>
      </c>
      <c r="EX217" s="95">
        <f t="shared" si="550"/>
        <v>1</v>
      </c>
      <c r="EY217" s="95">
        <f t="shared" si="551"/>
        <v>1</v>
      </c>
      <c r="EZ217" s="95">
        <f t="shared" si="552"/>
        <v>1</v>
      </c>
      <c r="FA217" s="95">
        <f t="shared" si="553"/>
        <v>1</v>
      </c>
      <c r="FB217" s="95">
        <f t="shared" si="554"/>
        <v>0.99999999999999989</v>
      </c>
      <c r="FC217" s="95">
        <f t="shared" si="555"/>
        <v>1</v>
      </c>
      <c r="FD217" s="95">
        <f t="shared" si="556"/>
        <v>1</v>
      </c>
      <c r="FE217" s="95">
        <f t="shared" si="557"/>
        <v>1</v>
      </c>
      <c r="FF217" s="95">
        <f t="shared" si="558"/>
        <v>1</v>
      </c>
      <c r="FG217" s="95">
        <f t="shared" si="559"/>
        <v>1</v>
      </c>
      <c r="FH217" s="95">
        <f t="shared" si="560"/>
        <v>1</v>
      </c>
      <c r="FI217" s="95">
        <f t="shared" si="561"/>
        <v>1</v>
      </c>
      <c r="FJ217" s="95">
        <f t="shared" si="562"/>
        <v>1</v>
      </c>
      <c r="FK217" s="95">
        <f t="shared" si="563"/>
        <v>1</v>
      </c>
      <c r="FL217" s="95">
        <f t="shared" si="564"/>
        <v>1</v>
      </c>
      <c r="FM217" s="95">
        <f t="shared" si="565"/>
        <v>1</v>
      </c>
      <c r="FN217" s="95">
        <f t="shared" si="566"/>
        <v>1</v>
      </c>
      <c r="FO217" s="95">
        <f t="shared" si="567"/>
        <v>1</v>
      </c>
      <c r="FP217" s="95">
        <f t="shared" si="568"/>
        <v>1</v>
      </c>
      <c r="FQ217" s="115">
        <f t="shared" si="569"/>
        <v>2.7101318240875565</v>
      </c>
      <c r="FR217" s="115">
        <f t="shared" si="570"/>
        <v>2.4770174889155818</v>
      </c>
      <c r="FS217" s="115">
        <f t="shared" si="571"/>
        <v>2.4662076631346803</v>
      </c>
      <c r="FT217" s="115">
        <f t="shared" si="572"/>
        <v>2.4706220239984815</v>
      </c>
      <c r="FU217" s="115">
        <f t="shared" si="573"/>
        <v>2.4766514356678009</v>
      </c>
      <c r="FV217" s="115">
        <f t="shared" si="574"/>
        <v>2.4816441256480859</v>
      </c>
      <c r="FW217" s="115">
        <f t="shared" si="575"/>
        <v>2.4854194781481138</v>
      </c>
      <c r="FX217" s="115">
        <f t="shared" si="576"/>
        <v>2.5298375947310738</v>
      </c>
      <c r="FZ217" s="90">
        <f t="shared" si="601"/>
        <v>2.4662076631346803</v>
      </c>
      <c r="GC217" s="35"/>
      <c r="GI217" s="31"/>
      <c r="GJ217" s="31"/>
      <c r="GK217" s="31"/>
    </row>
    <row r="218" spans="1:310" x14ac:dyDescent="0.3">
      <c r="X218" s="118">
        <v>6</v>
      </c>
      <c r="Y218" s="118">
        <v>10</v>
      </c>
      <c r="Z218" s="40">
        <v>1.7999999999999999E-2</v>
      </c>
      <c r="AA218" s="40">
        <v>10000000</v>
      </c>
      <c r="AB218" s="40">
        <v>10000000</v>
      </c>
      <c r="AC218" s="98">
        <v>3900000</v>
      </c>
      <c r="AD218" s="42">
        <v>0.33</v>
      </c>
      <c r="AE218" s="42">
        <v>0.33</v>
      </c>
      <c r="AF218" s="41">
        <v>1.7999999999999999E-2</v>
      </c>
      <c r="AG218" s="40">
        <v>10000000</v>
      </c>
      <c r="AH218" s="40">
        <v>10000000</v>
      </c>
      <c r="AI218" s="98">
        <v>3900000</v>
      </c>
      <c r="AJ218" s="42">
        <v>0.33</v>
      </c>
      <c r="AK218" s="42">
        <v>0.33</v>
      </c>
      <c r="AL218" s="42">
        <f>AL204</f>
        <v>0.40129999999999999</v>
      </c>
      <c r="AM218" s="40">
        <v>6000</v>
      </c>
      <c r="AN218" s="40">
        <f>AN204</f>
        <v>10000</v>
      </c>
      <c r="AO218" s="40">
        <f>AO204</f>
        <v>10000</v>
      </c>
      <c r="AP218" s="42">
        <v>0.03</v>
      </c>
      <c r="AQ218" s="42">
        <v>0.03</v>
      </c>
      <c r="AR218" s="4">
        <f t="shared" si="577"/>
        <v>0.41930000000000001</v>
      </c>
      <c r="AS218" s="11">
        <f t="shared" si="578"/>
        <v>0.6</v>
      </c>
      <c r="AT218" s="15">
        <f t="shared" si="579"/>
        <v>17756.844461901022</v>
      </c>
      <c r="AU218" s="19">
        <f t="shared" si="580"/>
        <v>0.40002300769177906</v>
      </c>
      <c r="AV218" s="13">
        <f t="shared" si="581"/>
        <v>0.5</v>
      </c>
      <c r="AW218" s="11">
        <f t="shared" si="582"/>
        <v>1</v>
      </c>
      <c r="AX218" s="11">
        <f t="shared" si="583"/>
        <v>0.8911</v>
      </c>
      <c r="AY218" s="11">
        <f t="shared" si="584"/>
        <v>201997.53114128605</v>
      </c>
      <c r="AZ218" s="11">
        <f t="shared" si="585"/>
        <v>1</v>
      </c>
      <c r="BA218" s="11">
        <f t="shared" si="586"/>
        <v>0.34752899999999998</v>
      </c>
      <c r="BB218" s="11">
        <f t="shared" si="587"/>
        <v>1.025058</v>
      </c>
      <c r="BC218" s="11">
        <f t="shared" si="588"/>
        <v>0.99909999999999999</v>
      </c>
      <c r="BD218" s="11">
        <f t="shared" si="589"/>
        <v>0.8911</v>
      </c>
      <c r="BE218" s="11">
        <f t="shared" si="590"/>
        <v>201997.53114128605</v>
      </c>
      <c r="BF218" s="11">
        <f t="shared" si="591"/>
        <v>1</v>
      </c>
      <c r="BG218" s="11">
        <f t="shared" si="592"/>
        <v>0.34752899999999998</v>
      </c>
      <c r="BH218" s="11">
        <f t="shared" si="593"/>
        <v>1.025058</v>
      </c>
      <c r="BI218" s="121">
        <f t="shared" si="484"/>
        <v>1.44</v>
      </c>
      <c r="BJ218" s="121">
        <f>16*X218^2/(3*(BJ206^2+1)*Y218^2)</f>
        <v>0.38400000000000001</v>
      </c>
      <c r="BK218" s="121">
        <f>16*X218^2/(3*(BK206^2+1)*Y218^2)</f>
        <v>0.192</v>
      </c>
      <c r="BL218" s="121">
        <f>16*X218^2/(3*(BL206^2+1)*Y218^2)</f>
        <v>0.11294117647058824</v>
      </c>
      <c r="BM218" s="121">
        <f>16*X218^2/(3*(BM206^2+1)*Y218^2)</f>
        <v>7.3846153846153853E-2</v>
      </c>
      <c r="BN218" s="121">
        <f>16*X218^2/(3*(BN206^2+1)*Y218^2)</f>
        <v>5.1891891891891889E-2</v>
      </c>
      <c r="BO218" s="121">
        <f>16*X218^2/(3*(BO206^2+1)*Y218^2)</f>
        <v>3.8399999999999997E-2</v>
      </c>
      <c r="BP218" s="121">
        <f>16*X218^2/(3*(BP206^2+1)*Y218^2)</f>
        <v>2.9538461538461538E-2</v>
      </c>
      <c r="BQ218" s="121">
        <f t="shared" si="594"/>
        <v>1.3333333333333333</v>
      </c>
      <c r="BR218" s="121">
        <f t="shared" si="485"/>
        <v>1.3333333333333333</v>
      </c>
      <c r="BS218" s="121">
        <f t="shared" si="485"/>
        <v>1.3333333333333333</v>
      </c>
      <c r="BT218" s="121">
        <f t="shared" si="485"/>
        <v>1.3333333333333333</v>
      </c>
      <c r="BU218" s="121">
        <f t="shared" si="485"/>
        <v>1.3333333333333333</v>
      </c>
      <c r="BV218" s="121">
        <f t="shared" si="485"/>
        <v>1.3333333333333333</v>
      </c>
      <c r="BW218" s="121">
        <f t="shared" si="485"/>
        <v>1.3333333333333333</v>
      </c>
      <c r="BX218" s="121">
        <f t="shared" si="485"/>
        <v>1.3333333333333333</v>
      </c>
      <c r="BY218" s="121">
        <f t="shared" si="595"/>
        <v>11.111111111111111</v>
      </c>
      <c r="BZ218" s="121">
        <f>(BZ206^4+6*BZ206^2+1)/(BZ206^2+1)*(Y218^2/X218^2)</f>
        <v>22.777777777777775</v>
      </c>
      <c r="CA218" s="121">
        <f>(CA206^4+6*CA206^2+1)/(CA206^2+1)*(Y218^2/X218^2)</f>
        <v>37.777777777777779</v>
      </c>
      <c r="CB218" s="121">
        <f>(CB206^4+6*CB206^2+1)/(CB206^2+1)*(Y218^2/X218^2)</f>
        <v>57.679738562091501</v>
      </c>
      <c r="CC218" s="121">
        <f>(CC206^4+6*CC206^2+1)/(CC206^2+1)*(Y218^2/X218^2)</f>
        <v>82.90598290598291</v>
      </c>
      <c r="CD218" s="121">
        <f>(CD206^4+6*CD206^2+1)/(CD206^2+1)*(Y218^2/X218^2)</f>
        <v>113.58858858858859</v>
      </c>
      <c r="CE218" s="121">
        <f>(CE206^4+6*CE206^2+1)/(CE206^2+1)*(Y218^2/X218^2)</f>
        <v>149.77777777777777</v>
      </c>
      <c r="CF218" s="121">
        <f>(CF206^4+6*CF206^2+1)/(CF206^2+1)*(Y218^2/X218^2)</f>
        <v>191.4957264957265</v>
      </c>
      <c r="CG218" s="121">
        <f t="shared" si="596"/>
        <v>0.36</v>
      </c>
      <c r="CH218" s="121">
        <f t="shared" si="486"/>
        <v>9.6000000000000002E-2</v>
      </c>
      <c r="CI218" s="121">
        <f t="shared" si="487"/>
        <v>4.8000000000000001E-2</v>
      </c>
      <c r="CJ218" s="121">
        <f t="shared" si="488"/>
        <v>2.823529411764706E-2</v>
      </c>
      <c r="CK218" s="121">
        <f t="shared" si="489"/>
        <v>1.8461538461538463E-2</v>
      </c>
      <c r="CL218" s="121">
        <f t="shared" si="490"/>
        <v>1.2972972972972972E-2</v>
      </c>
      <c r="CM218" s="121">
        <f t="shared" si="491"/>
        <v>9.5999999999999992E-3</v>
      </c>
      <c r="CN218" s="121">
        <f t="shared" si="492"/>
        <v>2.9538461538461538E-2</v>
      </c>
      <c r="CO218" s="95">
        <f t="shared" si="493"/>
        <v>16.861627555555554</v>
      </c>
      <c r="CP218" s="95">
        <f t="shared" si="494"/>
        <v>32.067941444444443</v>
      </c>
      <c r="CQ218" s="95">
        <f t="shared" si="495"/>
        <v>51.894733111111108</v>
      </c>
      <c r="CR218" s="95">
        <f t="shared" si="496"/>
        <v>78.554202228758157</v>
      </c>
      <c r="CS218" s="95">
        <f t="shared" si="497"/>
        <v>112.46867157264957</v>
      </c>
      <c r="CT218" s="95">
        <f t="shared" si="498"/>
        <v>153.77021892192192</v>
      </c>
      <c r="CU218" s="95">
        <f t="shared" si="499"/>
        <v>202.50906644444444</v>
      </c>
      <c r="CV218" s="95">
        <f t="shared" si="500"/>
        <v>208.64617141239316</v>
      </c>
      <c r="CW218" s="95">
        <f t="shared" si="501"/>
        <v>16.861627555555554</v>
      </c>
      <c r="CX218" s="95">
        <f t="shared" si="502"/>
        <v>32.067941444444443</v>
      </c>
      <c r="CY218" s="95">
        <f t="shared" si="503"/>
        <v>51.894733111111108</v>
      </c>
      <c r="CZ218" s="95">
        <f t="shared" si="504"/>
        <v>78.554202228758157</v>
      </c>
      <c r="DA218" s="95">
        <f t="shared" si="505"/>
        <v>112.46867157264957</v>
      </c>
      <c r="DB218" s="95">
        <f t="shared" si="506"/>
        <v>153.77021892192192</v>
      </c>
      <c r="DC218" s="95">
        <f t="shared" si="507"/>
        <v>202.50906644444444</v>
      </c>
      <c r="DD218" s="95">
        <f t="shared" si="508"/>
        <v>208.64617141239316</v>
      </c>
      <c r="DE218" s="13">
        <f t="shared" si="597"/>
        <v>15.28459911111111</v>
      </c>
      <c r="DF218" s="13">
        <f t="shared" si="598"/>
        <v>25.895265777777773</v>
      </c>
      <c r="DG218" s="13">
        <f t="shared" si="599"/>
        <v>40.70326577777778</v>
      </c>
      <c r="DH218" s="13">
        <f t="shared" si="600"/>
        <v>60.526167738562087</v>
      </c>
      <c r="DI218" s="13">
        <f t="shared" si="509"/>
        <v>85.713317059829066</v>
      </c>
      <c r="DJ218" s="13">
        <f t="shared" si="510"/>
        <v>116.37396848048049</v>
      </c>
      <c r="DK218" s="13">
        <f t="shared" si="511"/>
        <v>152.54966577777776</v>
      </c>
      <c r="DL218" s="13">
        <f t="shared" si="512"/>
        <v>194.25875295726496</v>
      </c>
      <c r="DM218" s="95">
        <f t="shared" si="513"/>
        <v>15.28459911111111</v>
      </c>
      <c r="DN218" s="95">
        <f t="shared" si="514"/>
        <v>25.895265777777773</v>
      </c>
      <c r="DO218" s="95">
        <f t="shared" si="515"/>
        <v>40.70326577777778</v>
      </c>
      <c r="DP218" s="95">
        <f t="shared" si="516"/>
        <v>60.526167738562087</v>
      </c>
      <c r="DQ218" s="95">
        <f t="shared" si="517"/>
        <v>85.713317059829066</v>
      </c>
      <c r="DR218" s="95">
        <f t="shared" si="518"/>
        <v>116.37396848048049</v>
      </c>
      <c r="DS218" s="95">
        <f t="shared" si="519"/>
        <v>152.54966577777776</v>
      </c>
      <c r="DT218" s="95">
        <f t="shared" si="520"/>
        <v>194.25875295726496</v>
      </c>
      <c r="DU218" s="95">
        <f t="shared" si="521"/>
        <v>21.214466097777773</v>
      </c>
      <c r="DV218" s="95">
        <f t="shared" si="522"/>
        <v>18.877818599111109</v>
      </c>
      <c r="DW218" s="95">
        <f t="shared" si="523"/>
        <v>24.246097841777775</v>
      </c>
      <c r="DX218" s="95">
        <f t="shared" si="524"/>
        <v>32.692559767535556</v>
      </c>
      <c r="DY218" s="95">
        <f t="shared" si="525"/>
        <v>43.97144995955292</v>
      </c>
      <c r="DZ218" s="95">
        <f t="shared" si="526"/>
        <v>57.950776120392817</v>
      </c>
      <c r="EA218" s="95">
        <f t="shared" si="527"/>
        <v>74.570721235911094</v>
      </c>
      <c r="EB218" s="95">
        <f t="shared" si="528"/>
        <v>93.802566865651528</v>
      </c>
      <c r="EC218" s="95">
        <f t="shared" si="529"/>
        <v>21.214466097777773</v>
      </c>
      <c r="ED218" s="95">
        <f t="shared" si="530"/>
        <v>18.877818599111109</v>
      </c>
      <c r="EE218" s="95">
        <f t="shared" si="531"/>
        <v>24.246097841777775</v>
      </c>
      <c r="EF218" s="95">
        <f t="shared" si="532"/>
        <v>32.692559767535556</v>
      </c>
      <c r="EG218" s="95">
        <f t="shared" si="533"/>
        <v>43.971449959552928</v>
      </c>
      <c r="EH218" s="95">
        <f t="shared" si="534"/>
        <v>57.950776120392824</v>
      </c>
      <c r="EI218" s="95">
        <f t="shared" si="535"/>
        <v>74.570721235911094</v>
      </c>
      <c r="EJ218" s="95">
        <f t="shared" si="536"/>
        <v>93.802566865651542</v>
      </c>
      <c r="EK218" s="95">
        <f t="shared" si="537"/>
        <v>21.214466097777773</v>
      </c>
      <c r="EL218" s="95">
        <f t="shared" si="538"/>
        <v>18.877818599111109</v>
      </c>
      <c r="EM218" s="95">
        <f t="shared" si="539"/>
        <v>24.246097841777775</v>
      </c>
      <c r="EN218" s="95">
        <f t="shared" si="540"/>
        <v>32.692559767535556</v>
      </c>
      <c r="EO218" s="95">
        <f t="shared" si="541"/>
        <v>43.971449959552928</v>
      </c>
      <c r="EP218" s="95">
        <f t="shared" si="542"/>
        <v>57.950776120392824</v>
      </c>
      <c r="EQ218" s="95">
        <f t="shared" si="543"/>
        <v>74.570721235911094</v>
      </c>
      <c r="ER218" s="95">
        <f t="shared" si="544"/>
        <v>93.802566865651542</v>
      </c>
      <c r="ES218" s="95">
        <f t="shared" si="545"/>
        <v>1</v>
      </c>
      <c r="ET218" s="95">
        <f t="shared" si="546"/>
        <v>1</v>
      </c>
      <c r="EU218" s="95">
        <f t="shared" si="547"/>
        <v>1</v>
      </c>
      <c r="EV218" s="95">
        <f t="shared" si="548"/>
        <v>1</v>
      </c>
      <c r="EW218" s="95">
        <f t="shared" si="549"/>
        <v>1</v>
      </c>
      <c r="EX218" s="95">
        <f t="shared" si="550"/>
        <v>1</v>
      </c>
      <c r="EY218" s="95">
        <f t="shared" si="551"/>
        <v>1</v>
      </c>
      <c r="EZ218" s="95">
        <f t="shared" si="552"/>
        <v>1</v>
      </c>
      <c r="FA218" s="95">
        <f t="shared" si="553"/>
        <v>1</v>
      </c>
      <c r="FB218" s="95">
        <f t="shared" si="554"/>
        <v>1</v>
      </c>
      <c r="FC218" s="95">
        <f t="shared" si="555"/>
        <v>1</v>
      </c>
      <c r="FD218" s="95">
        <f t="shared" si="556"/>
        <v>1</v>
      </c>
      <c r="FE218" s="95">
        <f t="shared" si="557"/>
        <v>1</v>
      </c>
      <c r="FF218" s="95">
        <f t="shared" si="558"/>
        <v>1</v>
      </c>
      <c r="FG218" s="95">
        <f t="shared" si="559"/>
        <v>1</v>
      </c>
      <c r="FH218" s="95">
        <f t="shared" si="560"/>
        <v>1</v>
      </c>
      <c r="FI218" s="95">
        <f t="shared" si="561"/>
        <v>1</v>
      </c>
      <c r="FJ218" s="95">
        <f t="shared" si="562"/>
        <v>1</v>
      </c>
      <c r="FK218" s="95">
        <f t="shared" si="563"/>
        <v>1</v>
      </c>
      <c r="FL218" s="95">
        <f t="shared" si="564"/>
        <v>1</v>
      </c>
      <c r="FM218" s="95">
        <f t="shared" si="565"/>
        <v>1</v>
      </c>
      <c r="FN218" s="95">
        <f t="shared" si="566"/>
        <v>1</v>
      </c>
      <c r="FO218" s="95">
        <f t="shared" si="567"/>
        <v>1</v>
      </c>
      <c r="FP218" s="95">
        <f t="shared" si="568"/>
        <v>1</v>
      </c>
      <c r="FQ218" s="115">
        <f t="shared" si="569"/>
        <v>2.7565926049596023</v>
      </c>
      <c r="FR218" s="115">
        <f t="shared" si="570"/>
        <v>2.475107764032118</v>
      </c>
      <c r="FS218" s="115">
        <f t="shared" si="571"/>
        <v>2.4609403634314337</v>
      </c>
      <c r="FT218" s="115">
        <f t="shared" si="572"/>
        <v>2.4656346930096356</v>
      </c>
      <c r="FU218" s="115">
        <f t="shared" si="573"/>
        <v>2.4725439218244412</v>
      </c>
      <c r="FV218" s="115">
        <f t="shared" si="574"/>
        <v>2.4783535330434021</v>
      </c>
      <c r="FW218" s="115">
        <f t="shared" si="575"/>
        <v>2.4827774853463622</v>
      </c>
      <c r="FX218" s="115">
        <f t="shared" si="576"/>
        <v>2.5346777594592806</v>
      </c>
      <c r="FZ218" s="90">
        <f t="shared" si="601"/>
        <v>2.4609403634314337</v>
      </c>
      <c r="GC218" s="35"/>
      <c r="GI218" s="31"/>
      <c r="GJ218" s="31"/>
      <c r="GK218" s="31"/>
    </row>
    <row r="219" spans="1:310" x14ac:dyDescent="0.3">
      <c r="X219" s="118">
        <v>6.5</v>
      </c>
      <c r="Y219" s="118">
        <v>10</v>
      </c>
      <c r="Z219" s="40">
        <v>1.7999999999999999E-2</v>
      </c>
      <c r="AA219" s="40">
        <v>10000000</v>
      </c>
      <c r="AB219" s="40">
        <v>10000000</v>
      </c>
      <c r="AC219" s="98">
        <v>3900000</v>
      </c>
      <c r="AD219" s="42">
        <v>0.33</v>
      </c>
      <c r="AE219" s="42">
        <v>0.33</v>
      </c>
      <c r="AF219" s="41">
        <v>1.7999999999999999E-2</v>
      </c>
      <c r="AG219" s="40">
        <v>10000000</v>
      </c>
      <c r="AH219" s="40">
        <v>10000000</v>
      </c>
      <c r="AI219" s="98">
        <v>3900000</v>
      </c>
      <c r="AJ219" s="42">
        <v>0.33</v>
      </c>
      <c r="AK219" s="42">
        <v>0.33</v>
      </c>
      <c r="AL219" s="42">
        <f>AL204</f>
        <v>0.40129999999999999</v>
      </c>
      <c r="AM219" s="40">
        <v>6000</v>
      </c>
      <c r="AN219" s="40">
        <f>AN204</f>
        <v>10000</v>
      </c>
      <c r="AO219" s="40">
        <f>AO204</f>
        <v>10000</v>
      </c>
      <c r="AP219" s="42">
        <v>0.03</v>
      </c>
      <c r="AQ219" s="42">
        <v>0.03</v>
      </c>
      <c r="AR219" s="4">
        <f t="shared" si="577"/>
        <v>0.41930000000000001</v>
      </c>
      <c r="AS219" s="11">
        <f t="shared" si="578"/>
        <v>0.65</v>
      </c>
      <c r="AT219" s="15">
        <f t="shared" si="579"/>
        <v>17756.844461901022</v>
      </c>
      <c r="AU219" s="19">
        <f t="shared" si="580"/>
        <v>0.40002300769177906</v>
      </c>
      <c r="AV219" s="13">
        <f t="shared" si="581"/>
        <v>0.5</v>
      </c>
      <c r="AW219" s="11">
        <f t="shared" si="582"/>
        <v>1</v>
      </c>
      <c r="AX219" s="11">
        <f t="shared" si="583"/>
        <v>0.8911</v>
      </c>
      <c r="AY219" s="11">
        <f t="shared" si="584"/>
        <v>201997.53114128605</v>
      </c>
      <c r="AZ219" s="11">
        <f t="shared" si="585"/>
        <v>1</v>
      </c>
      <c r="BA219" s="11">
        <f t="shared" si="586"/>
        <v>0.34752899999999998</v>
      </c>
      <c r="BB219" s="11">
        <f t="shared" si="587"/>
        <v>1.025058</v>
      </c>
      <c r="BC219" s="11">
        <f t="shared" si="588"/>
        <v>0.99909999999999999</v>
      </c>
      <c r="BD219" s="11">
        <f t="shared" si="589"/>
        <v>0.8911</v>
      </c>
      <c r="BE219" s="11">
        <f t="shared" si="590"/>
        <v>201997.53114128605</v>
      </c>
      <c r="BF219" s="11">
        <f t="shared" si="591"/>
        <v>1</v>
      </c>
      <c r="BG219" s="11">
        <f t="shared" si="592"/>
        <v>0.34752899999999998</v>
      </c>
      <c r="BH219" s="11">
        <f t="shared" si="593"/>
        <v>1.025058</v>
      </c>
      <c r="BI219" s="121">
        <f t="shared" si="484"/>
        <v>1.69</v>
      </c>
      <c r="BJ219" s="121">
        <f>16*X219^2/(3*(BJ206^2+1)*Y219^2)</f>
        <v>0.45066666666666666</v>
      </c>
      <c r="BK219" s="121">
        <f>16*X219^2/(3*(BK206^2+1)*Y219^2)</f>
        <v>0.22533333333333333</v>
      </c>
      <c r="BL219" s="121">
        <f>16*X219^2/(3*(BL206^2+1)*Y219^2)</f>
        <v>0.13254901960784313</v>
      </c>
      <c r="BM219" s="121">
        <f>16*X219^2/(3*(BM206^2+1)*Y219^2)</f>
        <v>8.666666666666667E-2</v>
      </c>
      <c r="BN219" s="121">
        <f>16*X219^2/(3*(BN206^2+1)*Y219^2)</f>
        <v>6.0900900900900903E-2</v>
      </c>
      <c r="BO219" s="121">
        <f>16*X219^2/(3*(BO206^2+1)*Y219^2)</f>
        <v>4.5066666666666665E-2</v>
      </c>
      <c r="BP219" s="121">
        <f>16*X219^2/(3*(BP206^2+1)*Y219^2)</f>
        <v>3.4666666666666665E-2</v>
      </c>
      <c r="BQ219" s="121">
        <f t="shared" si="594"/>
        <v>1.3333333333333333</v>
      </c>
      <c r="BR219" s="121">
        <f t="shared" si="485"/>
        <v>1.3333333333333333</v>
      </c>
      <c r="BS219" s="121">
        <f t="shared" si="485"/>
        <v>1.3333333333333333</v>
      </c>
      <c r="BT219" s="121">
        <f t="shared" si="485"/>
        <v>1.3333333333333333</v>
      </c>
      <c r="BU219" s="121">
        <f t="shared" si="485"/>
        <v>1.3333333333333333</v>
      </c>
      <c r="BV219" s="121">
        <f t="shared" si="485"/>
        <v>1.3333333333333333</v>
      </c>
      <c r="BW219" s="121">
        <f t="shared" si="485"/>
        <v>1.3333333333333333</v>
      </c>
      <c r="BX219" s="121">
        <f t="shared" si="485"/>
        <v>1.3333333333333333</v>
      </c>
      <c r="BY219" s="121">
        <f t="shared" si="595"/>
        <v>9.4674556213017755</v>
      </c>
      <c r="BZ219" s="121">
        <f>(BZ206^4+6*BZ206^2+1)/(BZ206^2+1)*(Y219^2/X219^2)</f>
        <v>19.408284023668639</v>
      </c>
      <c r="CA219" s="121">
        <f>(CA206^4+6*CA206^2+1)/(CA206^2+1)*(Y219^2/X219^2)</f>
        <v>32.189349112426036</v>
      </c>
      <c r="CB219" s="121">
        <f>(CB206^4+6*CB206^2+1)/(CB206^2+1)*(Y219^2/X219^2)</f>
        <v>49.147232857640098</v>
      </c>
      <c r="CC219" s="121">
        <f>(CC206^4+6*CC206^2+1)/(CC206^2+1)*(Y219^2/X219^2)</f>
        <v>70.641784251251707</v>
      </c>
      <c r="CD219" s="121">
        <f>(CD206^4+6*CD206^2+1)/(CD206^2+1)*(Y219^2/X219^2)</f>
        <v>96.785542939389103</v>
      </c>
      <c r="CE219" s="121">
        <f>(CE206^4+6*CE206^2+1)/(CE206^2+1)*(Y219^2/X219^2)</f>
        <v>127.62130177514794</v>
      </c>
      <c r="CF219" s="121">
        <f>(CF206^4+6*CF206^2+1)/(CF206^2+1)*(Y219^2/X219^2)</f>
        <v>163.16795630405099</v>
      </c>
      <c r="CG219" s="121">
        <f t="shared" si="596"/>
        <v>0.42249999999999999</v>
      </c>
      <c r="CH219" s="121">
        <f t="shared" si="486"/>
        <v>0.11266666666666666</v>
      </c>
      <c r="CI219" s="121">
        <f t="shared" si="487"/>
        <v>5.6333333333333332E-2</v>
      </c>
      <c r="CJ219" s="121">
        <f t="shared" si="488"/>
        <v>3.3137254901960782E-2</v>
      </c>
      <c r="CK219" s="121">
        <f t="shared" si="489"/>
        <v>2.1666666666666667E-2</v>
      </c>
      <c r="CL219" s="121">
        <f t="shared" si="490"/>
        <v>1.5225225225225226E-2</v>
      </c>
      <c r="CM219" s="121">
        <f t="shared" si="491"/>
        <v>1.1266666666666666E-2</v>
      </c>
      <c r="CN219" s="121">
        <f t="shared" si="492"/>
        <v>3.4666666666666665E-2</v>
      </c>
      <c r="CO219" s="95">
        <f t="shared" si="493"/>
        <v>15.027566082840238</v>
      </c>
      <c r="CP219" s="95">
        <f t="shared" si="494"/>
        <v>27.98442525443787</v>
      </c>
      <c r="CQ219" s="95">
        <f t="shared" si="495"/>
        <v>44.878259573964499</v>
      </c>
      <c r="CR219" s="95">
        <f t="shared" si="496"/>
        <v>67.594020242255482</v>
      </c>
      <c r="CS219" s="95">
        <f t="shared" si="497"/>
        <v>96.491556251251694</v>
      </c>
      <c r="CT219" s="95">
        <f t="shared" si="498"/>
        <v>131.68340724708139</v>
      </c>
      <c r="CU219" s="95">
        <f t="shared" si="499"/>
        <v>173.21236608284025</v>
      </c>
      <c r="CV219" s="95">
        <f t="shared" si="500"/>
        <v>177.99782830405098</v>
      </c>
      <c r="CW219" s="95">
        <f t="shared" si="501"/>
        <v>15.027566082840238</v>
      </c>
      <c r="CX219" s="95">
        <f t="shared" si="502"/>
        <v>27.98442525443787</v>
      </c>
      <c r="CY219" s="95">
        <f t="shared" si="503"/>
        <v>44.878259573964499</v>
      </c>
      <c r="CZ219" s="95">
        <f t="shared" si="504"/>
        <v>67.594020242255482</v>
      </c>
      <c r="DA219" s="95">
        <f t="shared" si="505"/>
        <v>96.491556251251694</v>
      </c>
      <c r="DB219" s="95">
        <f t="shared" si="506"/>
        <v>131.68340724708139</v>
      </c>
      <c r="DC219" s="95">
        <f t="shared" si="507"/>
        <v>173.21236608284025</v>
      </c>
      <c r="DD219" s="95">
        <f t="shared" si="508"/>
        <v>177.99782830405098</v>
      </c>
      <c r="DE219" s="13">
        <f t="shared" si="597"/>
        <v>13.890943621301776</v>
      </c>
      <c r="DF219" s="13">
        <f t="shared" si="598"/>
        <v>22.592438690335307</v>
      </c>
      <c r="DG219" s="13">
        <f t="shared" si="599"/>
        <v>35.148170445759369</v>
      </c>
      <c r="DH219" s="13">
        <f t="shared" si="600"/>
        <v>52.013269877247943</v>
      </c>
      <c r="DI219" s="13">
        <f t="shared" si="509"/>
        <v>73.461938917918374</v>
      </c>
      <c r="DJ219" s="13">
        <f t="shared" si="510"/>
        <v>99.579931840290001</v>
      </c>
      <c r="DK219" s="13">
        <f t="shared" si="511"/>
        <v>130.39985644181462</v>
      </c>
      <c r="DL219" s="13">
        <f t="shared" si="512"/>
        <v>165.93611097071766</v>
      </c>
      <c r="DM219" s="95">
        <f t="shared" si="513"/>
        <v>13.890943621301776</v>
      </c>
      <c r="DN219" s="95">
        <f t="shared" si="514"/>
        <v>22.592438690335307</v>
      </c>
      <c r="DO219" s="95">
        <f t="shared" si="515"/>
        <v>35.148170445759369</v>
      </c>
      <c r="DP219" s="95">
        <f t="shared" si="516"/>
        <v>52.013269877247943</v>
      </c>
      <c r="DQ219" s="95">
        <f t="shared" si="517"/>
        <v>73.461938917918374</v>
      </c>
      <c r="DR219" s="95">
        <f t="shared" si="518"/>
        <v>99.579931840290001</v>
      </c>
      <c r="DS219" s="95">
        <f t="shared" si="519"/>
        <v>130.39985644181462</v>
      </c>
      <c r="DT219" s="95">
        <f t="shared" si="520"/>
        <v>165.93611097071766</v>
      </c>
      <c r="DU219" s="95">
        <f t="shared" si="521"/>
        <v>20.568685166153848</v>
      </c>
      <c r="DV219" s="95">
        <f t="shared" si="522"/>
        <v>17.347381005948719</v>
      </c>
      <c r="DW219" s="95">
        <f t="shared" si="523"/>
        <v>21.672022207589741</v>
      </c>
      <c r="DX219" s="95">
        <f t="shared" si="524"/>
        <v>28.747921259742704</v>
      </c>
      <c r="DY219" s="95">
        <f t="shared" si="525"/>
        <v>38.294504367179485</v>
      </c>
      <c r="DZ219" s="95">
        <f t="shared" si="526"/>
        <v>50.168889774354476</v>
      </c>
      <c r="EA219" s="95">
        <f t="shared" si="527"/>
        <v>64.307119784287195</v>
      </c>
      <c r="EB219" s="95">
        <f t="shared" si="528"/>
        <v>80.678647603061151</v>
      </c>
      <c r="EC219" s="95">
        <f t="shared" si="529"/>
        <v>20.568685166153845</v>
      </c>
      <c r="ED219" s="95">
        <f t="shared" si="530"/>
        <v>17.347381005948716</v>
      </c>
      <c r="EE219" s="95">
        <f t="shared" si="531"/>
        <v>21.672022207589741</v>
      </c>
      <c r="EF219" s="95">
        <f t="shared" si="532"/>
        <v>28.7479212597427</v>
      </c>
      <c r="EG219" s="95">
        <f t="shared" si="533"/>
        <v>38.294504367179485</v>
      </c>
      <c r="EH219" s="95">
        <f t="shared" si="534"/>
        <v>50.168889774354483</v>
      </c>
      <c r="EI219" s="95">
        <f t="shared" si="535"/>
        <v>64.307119784287181</v>
      </c>
      <c r="EJ219" s="95">
        <f t="shared" si="536"/>
        <v>80.678647603061151</v>
      </c>
      <c r="EK219" s="95">
        <f t="shared" si="537"/>
        <v>20.568685166153845</v>
      </c>
      <c r="EL219" s="95">
        <f t="shared" si="538"/>
        <v>17.347381005948716</v>
      </c>
      <c r="EM219" s="95">
        <f t="shared" si="539"/>
        <v>21.672022207589741</v>
      </c>
      <c r="EN219" s="95">
        <f t="shared" si="540"/>
        <v>28.7479212597427</v>
      </c>
      <c r="EO219" s="95">
        <f t="shared" si="541"/>
        <v>38.294504367179485</v>
      </c>
      <c r="EP219" s="95">
        <f t="shared" si="542"/>
        <v>50.168889774354483</v>
      </c>
      <c r="EQ219" s="95">
        <f t="shared" si="543"/>
        <v>64.307119784287181</v>
      </c>
      <c r="ER219" s="95">
        <f t="shared" si="544"/>
        <v>80.678647603061151</v>
      </c>
      <c r="ES219" s="95">
        <f t="shared" si="545"/>
        <v>1</v>
      </c>
      <c r="ET219" s="95">
        <f t="shared" si="546"/>
        <v>1</v>
      </c>
      <c r="EU219" s="95">
        <f t="shared" si="547"/>
        <v>1</v>
      </c>
      <c r="EV219" s="95">
        <f t="shared" si="548"/>
        <v>1</v>
      </c>
      <c r="EW219" s="95">
        <f t="shared" si="549"/>
        <v>1</v>
      </c>
      <c r="EX219" s="95">
        <f t="shared" si="550"/>
        <v>1</v>
      </c>
      <c r="EY219" s="95">
        <f t="shared" si="551"/>
        <v>1</v>
      </c>
      <c r="EZ219" s="95">
        <f t="shared" si="552"/>
        <v>1</v>
      </c>
      <c r="FA219" s="95">
        <f t="shared" si="553"/>
        <v>1</v>
      </c>
      <c r="FB219" s="95">
        <f t="shared" si="554"/>
        <v>1</v>
      </c>
      <c r="FC219" s="95">
        <f t="shared" si="555"/>
        <v>1</v>
      </c>
      <c r="FD219" s="95">
        <f t="shared" si="556"/>
        <v>1</v>
      </c>
      <c r="FE219" s="95">
        <f t="shared" si="557"/>
        <v>1</v>
      </c>
      <c r="FF219" s="95">
        <f t="shared" si="558"/>
        <v>1</v>
      </c>
      <c r="FG219" s="95">
        <f t="shared" si="559"/>
        <v>1</v>
      </c>
      <c r="FH219" s="95">
        <f t="shared" si="560"/>
        <v>1</v>
      </c>
      <c r="FI219" s="95">
        <f t="shared" si="561"/>
        <v>1</v>
      </c>
      <c r="FJ219" s="95">
        <f t="shared" si="562"/>
        <v>1</v>
      </c>
      <c r="FK219" s="95">
        <f t="shared" si="563"/>
        <v>1</v>
      </c>
      <c r="FL219" s="95">
        <f t="shared" si="564"/>
        <v>1</v>
      </c>
      <c r="FM219" s="95">
        <f t="shared" si="565"/>
        <v>1</v>
      </c>
      <c r="FN219" s="95">
        <f t="shared" si="566"/>
        <v>1</v>
      </c>
      <c r="FO219" s="95">
        <f t="shared" si="567"/>
        <v>1</v>
      </c>
      <c r="FP219" s="95">
        <f t="shared" si="568"/>
        <v>1</v>
      </c>
      <c r="FQ219" s="115">
        <f t="shared" si="569"/>
        <v>2.8100571920921378</v>
      </c>
      <c r="FR219" s="115">
        <f t="shared" si="570"/>
        <v>2.4739961918008122</v>
      </c>
      <c r="FS219" s="115">
        <f t="shared" si="571"/>
        <v>2.4556318756811413</v>
      </c>
      <c r="FT219" s="115">
        <f t="shared" si="572"/>
        <v>2.4604176924789836</v>
      </c>
      <c r="FU219" s="115">
        <f t="shared" si="573"/>
        <v>2.468187141024178</v>
      </c>
      <c r="FV219" s="115">
        <f t="shared" si="574"/>
        <v>2.4748377413160481</v>
      </c>
      <c r="FW219" s="115">
        <f t="shared" si="575"/>
        <v>2.4799422033451002</v>
      </c>
      <c r="FX219" s="115">
        <f t="shared" si="576"/>
        <v>2.5396928748188143</v>
      </c>
      <c r="FZ219" s="90">
        <f t="shared" si="601"/>
        <v>2.4556318756811413</v>
      </c>
      <c r="GC219" s="35"/>
      <c r="GI219" s="31"/>
      <c r="GJ219" s="31"/>
      <c r="GK219" s="31"/>
    </row>
    <row r="220" spans="1:310" x14ac:dyDescent="0.3">
      <c r="X220" s="118">
        <v>7</v>
      </c>
      <c r="Y220" s="118">
        <v>10</v>
      </c>
      <c r="Z220" s="40">
        <v>1.7999999999999999E-2</v>
      </c>
      <c r="AA220" s="40">
        <v>10000000</v>
      </c>
      <c r="AB220" s="40">
        <v>10000000</v>
      </c>
      <c r="AC220" s="98">
        <v>3900000</v>
      </c>
      <c r="AD220" s="42">
        <v>0.33</v>
      </c>
      <c r="AE220" s="42">
        <v>0.33</v>
      </c>
      <c r="AF220" s="41">
        <v>1.7999999999999999E-2</v>
      </c>
      <c r="AG220" s="40">
        <v>10000000</v>
      </c>
      <c r="AH220" s="40">
        <v>10000000</v>
      </c>
      <c r="AI220" s="98">
        <v>3900000</v>
      </c>
      <c r="AJ220" s="42">
        <v>0.33</v>
      </c>
      <c r="AK220" s="42">
        <v>0.33</v>
      </c>
      <c r="AL220" s="42">
        <f>AL204</f>
        <v>0.40129999999999999</v>
      </c>
      <c r="AM220" s="40">
        <v>6000</v>
      </c>
      <c r="AN220" s="40">
        <f>AN204</f>
        <v>10000</v>
      </c>
      <c r="AO220" s="40">
        <f>AO204</f>
        <v>10000</v>
      </c>
      <c r="AP220" s="42">
        <v>0.03</v>
      </c>
      <c r="AQ220" s="42">
        <v>0.03</v>
      </c>
      <c r="AR220" s="4">
        <f t="shared" si="577"/>
        <v>0.41930000000000001</v>
      </c>
      <c r="AS220" s="11">
        <f t="shared" si="578"/>
        <v>0.7</v>
      </c>
      <c r="AT220" s="15">
        <f t="shared" si="579"/>
        <v>17756.844461901022</v>
      </c>
      <c r="AU220" s="19">
        <f t="shared" si="580"/>
        <v>0.40002300769177906</v>
      </c>
      <c r="AV220" s="13">
        <f t="shared" si="581"/>
        <v>0.5</v>
      </c>
      <c r="AW220" s="11">
        <f t="shared" si="582"/>
        <v>1</v>
      </c>
      <c r="AX220" s="11">
        <f t="shared" si="583"/>
        <v>0.8911</v>
      </c>
      <c r="AY220" s="11">
        <f t="shared" si="584"/>
        <v>201997.53114128605</v>
      </c>
      <c r="AZ220" s="11">
        <f t="shared" si="585"/>
        <v>1</v>
      </c>
      <c r="BA220" s="11">
        <f t="shared" si="586"/>
        <v>0.34752899999999998</v>
      </c>
      <c r="BB220" s="11">
        <f t="shared" si="587"/>
        <v>1.025058</v>
      </c>
      <c r="BC220" s="11">
        <f t="shared" si="588"/>
        <v>0.99909999999999999</v>
      </c>
      <c r="BD220" s="11">
        <f t="shared" si="589"/>
        <v>0.8911</v>
      </c>
      <c r="BE220" s="11">
        <f t="shared" si="590"/>
        <v>201997.53114128605</v>
      </c>
      <c r="BF220" s="11">
        <f t="shared" si="591"/>
        <v>1</v>
      </c>
      <c r="BG220" s="11">
        <f t="shared" si="592"/>
        <v>0.34752899999999998</v>
      </c>
      <c r="BH220" s="11">
        <f t="shared" si="593"/>
        <v>1.025058</v>
      </c>
      <c r="BI220" s="121">
        <f t="shared" si="484"/>
        <v>1.96</v>
      </c>
      <c r="BJ220" s="121">
        <f>16*X220^2/(3*(BJ206^2+1)*Y220^2)</f>
        <v>0.52266666666666661</v>
      </c>
      <c r="BK220" s="121">
        <f>16*X220^2/(3*(BK206^2+1)*Y220^2)</f>
        <v>0.26133333333333331</v>
      </c>
      <c r="BL220" s="121">
        <f>16*X220^2/(3*(BL206^2+1)*Y220^2)</f>
        <v>0.15372549019607842</v>
      </c>
      <c r="BM220" s="121">
        <f>16*X220^2/(3*(BM206^2+1)*Y220^2)</f>
        <v>0.10051282051282051</v>
      </c>
      <c r="BN220" s="121">
        <f>16*X220^2/(3*(BN206^2+1)*Y220^2)</f>
        <v>7.0630630630630631E-2</v>
      </c>
      <c r="BO220" s="121">
        <f>16*X220^2/(3*(BO206^2+1)*Y220^2)</f>
        <v>5.226666666666667E-2</v>
      </c>
      <c r="BP220" s="121">
        <f>16*X220^2/(3*(BP206^2+1)*Y220^2)</f>
        <v>4.0205128205128206E-2</v>
      </c>
      <c r="BQ220" s="121">
        <f t="shared" si="594"/>
        <v>1.3333333333333333</v>
      </c>
      <c r="BR220" s="121">
        <f t="shared" si="485"/>
        <v>1.3333333333333333</v>
      </c>
      <c r="BS220" s="121">
        <f t="shared" si="485"/>
        <v>1.3333333333333333</v>
      </c>
      <c r="BT220" s="121">
        <f t="shared" si="485"/>
        <v>1.3333333333333333</v>
      </c>
      <c r="BU220" s="121">
        <f t="shared" si="485"/>
        <v>1.3333333333333333</v>
      </c>
      <c r="BV220" s="121">
        <f t="shared" si="485"/>
        <v>1.3333333333333333</v>
      </c>
      <c r="BW220" s="121">
        <f t="shared" si="485"/>
        <v>1.3333333333333333</v>
      </c>
      <c r="BX220" s="121">
        <f t="shared" si="485"/>
        <v>1.3333333333333333</v>
      </c>
      <c r="BY220" s="121">
        <f t="shared" si="595"/>
        <v>8.1632653061224492</v>
      </c>
      <c r="BZ220" s="121">
        <f>(BZ206^4+6*BZ206^2+1)/(BZ206^2+1)*(Y220^2/X220^2)</f>
        <v>16.73469387755102</v>
      </c>
      <c r="CA220" s="121">
        <f>(CA206^4+6*CA206^2+1)/(CA206^2+1)*(Y220^2/X220^2)</f>
        <v>27.755102040816325</v>
      </c>
      <c r="CB220" s="121">
        <f>(CB206^4+6*CB206^2+1)/(CB206^2+1)*(Y220^2/X220^2)</f>
        <v>42.376950780312129</v>
      </c>
      <c r="CC220" s="121">
        <f>(CC206^4+6*CC206^2+1)/(CC206^2+1)*(Y220^2/X220^2)</f>
        <v>60.910518053375199</v>
      </c>
      <c r="CD220" s="121">
        <f>(CD206^4+6*CD206^2+1)/(CD206^2+1)*(Y220^2/X220^2)</f>
        <v>83.452840595697751</v>
      </c>
      <c r="CE220" s="121">
        <f>(CE206^4+6*CE206^2+1)/(CE206^2+1)*(Y220^2/X220^2)</f>
        <v>110.04081632653062</v>
      </c>
      <c r="CF220" s="121">
        <f>(CF206^4+6*CF206^2+1)/(CF206^2+1)*(Y220^2/X220^2)</f>
        <v>140.69073783359497</v>
      </c>
      <c r="CG220" s="121">
        <f t="shared" si="596"/>
        <v>0.49</v>
      </c>
      <c r="CH220" s="121">
        <f t="shared" si="486"/>
        <v>0.13066666666666665</v>
      </c>
      <c r="CI220" s="121">
        <f t="shared" si="487"/>
        <v>6.5333333333333327E-2</v>
      </c>
      <c r="CJ220" s="121">
        <f t="shared" si="488"/>
        <v>3.8431372549019606E-2</v>
      </c>
      <c r="CK220" s="121">
        <f t="shared" si="489"/>
        <v>2.5128205128205128E-2</v>
      </c>
      <c r="CL220" s="121">
        <f t="shared" si="490"/>
        <v>1.7657657657657658E-2</v>
      </c>
      <c r="CM220" s="121">
        <f t="shared" si="491"/>
        <v>1.3066666666666667E-2</v>
      </c>
      <c r="CN220" s="121">
        <f t="shared" si="492"/>
        <v>4.0205128205128206E-2</v>
      </c>
      <c r="CO220" s="95">
        <f t="shared" si="493"/>
        <v>13.572294448979591</v>
      </c>
      <c r="CP220" s="95">
        <f t="shared" si="494"/>
        <v>24.744280163265305</v>
      </c>
      <c r="CQ220" s="95">
        <f t="shared" si="495"/>
        <v>39.310902612244895</v>
      </c>
      <c r="CR220" s="95">
        <f t="shared" si="496"/>
        <v>58.897451351740699</v>
      </c>
      <c r="CS220" s="95">
        <f t="shared" si="497"/>
        <v>83.814204339089486</v>
      </c>
      <c r="CT220" s="95">
        <f t="shared" si="498"/>
        <v>114.15819830998346</v>
      </c>
      <c r="CU220" s="95">
        <f t="shared" si="499"/>
        <v>149.96633118367347</v>
      </c>
      <c r="CV220" s="95">
        <f t="shared" si="500"/>
        <v>153.67930626216639</v>
      </c>
      <c r="CW220" s="95">
        <f t="shared" si="501"/>
        <v>13.572294448979591</v>
      </c>
      <c r="CX220" s="95">
        <f t="shared" si="502"/>
        <v>24.744280163265305</v>
      </c>
      <c r="CY220" s="95">
        <f t="shared" si="503"/>
        <v>39.310902612244895</v>
      </c>
      <c r="CZ220" s="95">
        <f t="shared" si="504"/>
        <v>58.897451351740699</v>
      </c>
      <c r="DA220" s="95">
        <f t="shared" si="505"/>
        <v>83.814204339089486</v>
      </c>
      <c r="DB220" s="95">
        <f t="shared" si="506"/>
        <v>114.15819830998346</v>
      </c>
      <c r="DC220" s="95">
        <f t="shared" si="507"/>
        <v>149.96633118367347</v>
      </c>
      <c r="DD220" s="95">
        <f t="shared" si="508"/>
        <v>153.67930626216639</v>
      </c>
      <c r="DE220" s="13">
        <f t="shared" si="597"/>
        <v>12.856753306122449</v>
      </c>
      <c r="DF220" s="13">
        <f t="shared" si="598"/>
        <v>19.990848544217688</v>
      </c>
      <c r="DG220" s="13">
        <f t="shared" si="599"/>
        <v>30.74992337414966</v>
      </c>
      <c r="DH220" s="13">
        <f t="shared" si="600"/>
        <v>45.264164270508203</v>
      </c>
      <c r="DI220" s="13">
        <f t="shared" si="509"/>
        <v>63.744518873888019</v>
      </c>
      <c r="DJ220" s="13">
        <f t="shared" si="510"/>
        <v>86.256959226328377</v>
      </c>
      <c r="DK220" s="13">
        <f t="shared" si="511"/>
        <v>112.82657099319728</v>
      </c>
      <c r="DL220" s="13">
        <f t="shared" si="512"/>
        <v>143.4644309618001</v>
      </c>
      <c r="DM220" s="95">
        <f t="shared" si="513"/>
        <v>12.856753306122449</v>
      </c>
      <c r="DN220" s="95">
        <f t="shared" si="514"/>
        <v>19.990848544217688</v>
      </c>
      <c r="DO220" s="95">
        <f t="shared" si="515"/>
        <v>30.74992337414966</v>
      </c>
      <c r="DP220" s="95">
        <f t="shared" si="516"/>
        <v>45.264164270508203</v>
      </c>
      <c r="DQ220" s="95">
        <f t="shared" si="517"/>
        <v>63.744518873888019</v>
      </c>
      <c r="DR220" s="95">
        <f t="shared" si="518"/>
        <v>86.256959226328377</v>
      </c>
      <c r="DS220" s="95">
        <f t="shared" si="519"/>
        <v>112.82657099319728</v>
      </c>
      <c r="DT220" s="95">
        <f t="shared" si="520"/>
        <v>143.4644309618001</v>
      </c>
      <c r="DU220" s="95">
        <f t="shared" si="521"/>
        <v>20.089470331428572</v>
      </c>
      <c r="DV220" s="95">
        <f t="shared" si="522"/>
        <v>16.141876976761903</v>
      </c>
      <c r="DW220" s="95">
        <f t="shared" si="523"/>
        <v>19.633997665523808</v>
      </c>
      <c r="DX220" s="95">
        <f t="shared" si="524"/>
        <v>25.620574696536494</v>
      </c>
      <c r="DY220" s="95">
        <f t="shared" si="525"/>
        <v>33.791724006537052</v>
      </c>
      <c r="DZ220" s="95">
        <f t="shared" si="526"/>
        <v>43.995397308277852</v>
      </c>
      <c r="EA220" s="95">
        <f t="shared" si="527"/>
        <v>56.164151359390473</v>
      </c>
      <c r="EB220" s="95">
        <f t="shared" si="528"/>
        <v>70.265900293968997</v>
      </c>
      <c r="EC220" s="95">
        <f t="shared" si="529"/>
        <v>20.089470331428572</v>
      </c>
      <c r="ED220" s="95">
        <f t="shared" si="530"/>
        <v>16.141876976761903</v>
      </c>
      <c r="EE220" s="95">
        <f t="shared" si="531"/>
        <v>19.633997665523808</v>
      </c>
      <c r="EF220" s="95">
        <f t="shared" si="532"/>
        <v>25.620574696536494</v>
      </c>
      <c r="EG220" s="95">
        <f t="shared" si="533"/>
        <v>33.791724006537052</v>
      </c>
      <c r="EH220" s="95">
        <f t="shared" si="534"/>
        <v>43.995397308277852</v>
      </c>
      <c r="EI220" s="95">
        <f t="shared" si="535"/>
        <v>56.164151359390473</v>
      </c>
      <c r="EJ220" s="95">
        <f t="shared" si="536"/>
        <v>70.265900293968997</v>
      </c>
      <c r="EK220" s="95">
        <f t="shared" si="537"/>
        <v>20.089470331428572</v>
      </c>
      <c r="EL220" s="95">
        <f t="shared" si="538"/>
        <v>16.141876976761903</v>
      </c>
      <c r="EM220" s="95">
        <f t="shared" si="539"/>
        <v>19.633997665523808</v>
      </c>
      <c r="EN220" s="95">
        <f t="shared" si="540"/>
        <v>25.620574696536494</v>
      </c>
      <c r="EO220" s="95">
        <f t="shared" si="541"/>
        <v>33.791724006537052</v>
      </c>
      <c r="EP220" s="95">
        <f t="shared" si="542"/>
        <v>43.995397308277852</v>
      </c>
      <c r="EQ220" s="95">
        <f t="shared" si="543"/>
        <v>56.164151359390473</v>
      </c>
      <c r="ER220" s="95">
        <f t="shared" si="544"/>
        <v>70.265900293968997</v>
      </c>
      <c r="ES220" s="95">
        <f t="shared" si="545"/>
        <v>1</v>
      </c>
      <c r="ET220" s="95">
        <f t="shared" si="546"/>
        <v>1</v>
      </c>
      <c r="EU220" s="95">
        <f t="shared" si="547"/>
        <v>1</v>
      </c>
      <c r="EV220" s="95">
        <f t="shared" si="548"/>
        <v>1</v>
      </c>
      <c r="EW220" s="95">
        <f t="shared" si="549"/>
        <v>1</v>
      </c>
      <c r="EX220" s="95">
        <f t="shared" si="550"/>
        <v>1</v>
      </c>
      <c r="EY220" s="95">
        <f t="shared" si="551"/>
        <v>1</v>
      </c>
      <c r="EZ220" s="95">
        <f t="shared" si="552"/>
        <v>1</v>
      </c>
      <c r="FA220" s="95">
        <f t="shared" si="553"/>
        <v>1</v>
      </c>
      <c r="FB220" s="95">
        <f t="shared" si="554"/>
        <v>1</v>
      </c>
      <c r="FC220" s="95">
        <f t="shared" si="555"/>
        <v>1</v>
      </c>
      <c r="FD220" s="95">
        <f t="shared" si="556"/>
        <v>1</v>
      </c>
      <c r="FE220" s="95">
        <f t="shared" si="557"/>
        <v>1</v>
      </c>
      <c r="FF220" s="95">
        <f t="shared" si="558"/>
        <v>1</v>
      </c>
      <c r="FG220" s="95">
        <f t="shared" si="559"/>
        <v>1</v>
      </c>
      <c r="FH220" s="95">
        <f t="shared" si="560"/>
        <v>1</v>
      </c>
      <c r="FI220" s="95">
        <f t="shared" si="561"/>
        <v>1</v>
      </c>
      <c r="FJ220" s="95">
        <f t="shared" si="562"/>
        <v>1</v>
      </c>
      <c r="FK220" s="95">
        <f t="shared" si="563"/>
        <v>1</v>
      </c>
      <c r="FL220" s="95">
        <f t="shared" si="564"/>
        <v>1</v>
      </c>
      <c r="FM220" s="95">
        <f t="shared" si="565"/>
        <v>1</v>
      </c>
      <c r="FN220" s="95">
        <f t="shared" si="566"/>
        <v>1</v>
      </c>
      <c r="FO220" s="95">
        <f t="shared" si="567"/>
        <v>1</v>
      </c>
      <c r="FP220" s="95">
        <f t="shared" si="568"/>
        <v>1</v>
      </c>
      <c r="FQ220" s="115">
        <f t="shared" si="569"/>
        <v>2.8709819112800861</v>
      </c>
      <c r="FR220" s="115">
        <f t="shared" si="570"/>
        <v>2.473893823035866</v>
      </c>
      <c r="FS220" s="115">
        <f t="shared" si="571"/>
        <v>2.4503795254489962</v>
      </c>
      <c r="FT220" s="115">
        <f t="shared" si="572"/>
        <v>2.4550191174088849</v>
      </c>
      <c r="FU220" s="115">
        <f t="shared" si="573"/>
        <v>2.4636067314077601</v>
      </c>
      <c r="FV220" s="115">
        <f t="shared" si="574"/>
        <v>2.4711113500581883</v>
      </c>
      <c r="FW220" s="115">
        <f t="shared" si="575"/>
        <v>2.4769224295330567</v>
      </c>
      <c r="FX220" s="115">
        <f t="shared" si="576"/>
        <v>2.5448476723488227</v>
      </c>
      <c r="FZ220" s="90">
        <f t="shared" si="601"/>
        <v>2.4503795254489962</v>
      </c>
      <c r="GC220" s="35"/>
      <c r="GI220" s="31"/>
      <c r="GJ220" s="31"/>
      <c r="GK220" s="31"/>
    </row>
    <row r="221" spans="1:310" x14ac:dyDescent="0.3">
      <c r="X221" s="118">
        <v>7.5</v>
      </c>
      <c r="Y221" s="118">
        <v>10</v>
      </c>
      <c r="Z221" s="40">
        <v>1.7999999999999999E-2</v>
      </c>
      <c r="AA221" s="40">
        <v>10000000</v>
      </c>
      <c r="AB221" s="40">
        <v>10000000</v>
      </c>
      <c r="AC221" s="98">
        <v>3900000</v>
      </c>
      <c r="AD221" s="42">
        <v>0.33</v>
      </c>
      <c r="AE221" s="42">
        <v>0.33</v>
      </c>
      <c r="AF221" s="41">
        <v>1.7999999999999999E-2</v>
      </c>
      <c r="AG221" s="40">
        <v>10000000</v>
      </c>
      <c r="AH221" s="40">
        <v>10000000</v>
      </c>
      <c r="AI221" s="98">
        <v>3900000</v>
      </c>
      <c r="AJ221" s="42">
        <v>0.33</v>
      </c>
      <c r="AK221" s="42">
        <v>0.33</v>
      </c>
      <c r="AL221" s="42">
        <f>AL204</f>
        <v>0.40129999999999999</v>
      </c>
      <c r="AM221" s="40">
        <v>6000</v>
      </c>
      <c r="AN221" s="40">
        <f>AN204</f>
        <v>10000</v>
      </c>
      <c r="AO221" s="40">
        <f>AO204</f>
        <v>10000</v>
      </c>
      <c r="AP221" s="42">
        <v>0.03</v>
      </c>
      <c r="AQ221" s="42">
        <v>0.03</v>
      </c>
      <c r="AR221" s="4">
        <f t="shared" si="577"/>
        <v>0.41930000000000001</v>
      </c>
      <c r="AS221" s="11">
        <f t="shared" si="578"/>
        <v>0.75</v>
      </c>
      <c r="AT221" s="15">
        <f t="shared" si="579"/>
        <v>17756.844461901022</v>
      </c>
      <c r="AU221" s="19">
        <f t="shared" si="580"/>
        <v>0.40002300769177906</v>
      </c>
      <c r="AV221" s="13">
        <f t="shared" si="581"/>
        <v>0.5</v>
      </c>
      <c r="AW221" s="11">
        <f t="shared" si="582"/>
        <v>1</v>
      </c>
      <c r="AX221" s="11">
        <f t="shared" si="583"/>
        <v>0.8911</v>
      </c>
      <c r="AY221" s="11">
        <f t="shared" si="584"/>
        <v>201997.53114128605</v>
      </c>
      <c r="AZ221" s="11">
        <f t="shared" si="585"/>
        <v>1</v>
      </c>
      <c r="BA221" s="11">
        <f t="shared" si="586"/>
        <v>0.34752899999999998</v>
      </c>
      <c r="BB221" s="11">
        <f t="shared" si="587"/>
        <v>1.025058</v>
      </c>
      <c r="BC221" s="11">
        <f t="shared" si="588"/>
        <v>0.99909999999999999</v>
      </c>
      <c r="BD221" s="11">
        <f t="shared" si="589"/>
        <v>0.8911</v>
      </c>
      <c r="BE221" s="11">
        <f t="shared" si="590"/>
        <v>201997.53114128605</v>
      </c>
      <c r="BF221" s="11">
        <f t="shared" si="591"/>
        <v>1</v>
      </c>
      <c r="BG221" s="11">
        <f t="shared" si="592"/>
        <v>0.34752899999999998</v>
      </c>
      <c r="BH221" s="11">
        <f t="shared" si="593"/>
        <v>1.025058</v>
      </c>
      <c r="BI221" s="121">
        <f t="shared" si="484"/>
        <v>2.25</v>
      </c>
      <c r="BJ221" s="121">
        <f>16*X221^2/(3*(BJ206^2+1)*Y221^2)</f>
        <v>0.6</v>
      </c>
      <c r="BK221" s="121">
        <f>16*X221^2/(3*(BK206^2+1)*Y221^2)</f>
        <v>0.3</v>
      </c>
      <c r="BL221" s="121">
        <f>16*X221^2/(3*(BL206^2+1)*Y221^2)</f>
        <v>0.17647058823529413</v>
      </c>
      <c r="BM221" s="121">
        <f>16*X221^2/(3*(BM206^2+1)*Y221^2)</f>
        <v>0.11538461538461539</v>
      </c>
      <c r="BN221" s="121">
        <f>16*X221^2/(3*(BN206^2+1)*Y221^2)</f>
        <v>8.1081081081081086E-2</v>
      </c>
      <c r="BO221" s="121">
        <f>16*X221^2/(3*(BO206^2+1)*Y221^2)</f>
        <v>0.06</v>
      </c>
      <c r="BP221" s="121">
        <f>16*X221^2/(3*(BP206^2+1)*Y221^2)</f>
        <v>4.6153846153846156E-2</v>
      </c>
      <c r="BQ221" s="121">
        <f t="shared" si="594"/>
        <v>1.3333333333333333</v>
      </c>
      <c r="BR221" s="121">
        <f t="shared" si="485"/>
        <v>1.3333333333333333</v>
      </c>
      <c r="BS221" s="121">
        <f t="shared" si="485"/>
        <v>1.3333333333333333</v>
      </c>
      <c r="BT221" s="121">
        <f t="shared" si="485"/>
        <v>1.3333333333333333</v>
      </c>
      <c r="BU221" s="121">
        <f t="shared" si="485"/>
        <v>1.3333333333333333</v>
      </c>
      <c r="BV221" s="121">
        <f t="shared" si="485"/>
        <v>1.3333333333333333</v>
      </c>
      <c r="BW221" s="121">
        <f t="shared" si="485"/>
        <v>1.3333333333333333</v>
      </c>
      <c r="BX221" s="121">
        <f t="shared" si="485"/>
        <v>1.3333333333333333</v>
      </c>
      <c r="BY221" s="121">
        <f t="shared" si="595"/>
        <v>7.1111111111111107</v>
      </c>
      <c r="BZ221" s="121">
        <f>(BZ206^4+6*BZ206^2+1)/(BZ206^2+1)*(Y221^2/X221^2)</f>
        <v>14.577777777777776</v>
      </c>
      <c r="CA221" s="121">
        <f>(CA206^4+6*CA206^2+1)/(CA206^2+1)*(Y221^2/X221^2)</f>
        <v>24.177777777777777</v>
      </c>
      <c r="CB221" s="121">
        <f>(CB206^4+6*CB206^2+1)/(CB206^2+1)*(Y221^2/X221^2)</f>
        <v>36.915032679738559</v>
      </c>
      <c r="CC221" s="121">
        <f>(CC206^4+6*CC206^2+1)/(CC206^2+1)*(Y221^2/X221^2)</f>
        <v>53.059829059829056</v>
      </c>
      <c r="CD221" s="121">
        <f>(CD206^4+6*CD206^2+1)/(CD206^2+1)*(Y221^2/X221^2)</f>
        <v>72.696696696696691</v>
      </c>
      <c r="CE221" s="121">
        <f>(CE206^4+6*CE206^2+1)/(CE206^2+1)*(Y221^2/X221^2)</f>
        <v>95.85777777777777</v>
      </c>
      <c r="CF221" s="121">
        <f>(CF206^4+6*CF206^2+1)/(CF206^2+1)*(Y221^2/X221^2)</f>
        <v>122.55726495726495</v>
      </c>
      <c r="CG221" s="121">
        <f t="shared" si="596"/>
        <v>0.5625</v>
      </c>
      <c r="CH221" s="121">
        <f t="shared" si="486"/>
        <v>0.15</v>
      </c>
      <c r="CI221" s="121">
        <f t="shared" si="487"/>
        <v>7.4999999999999997E-2</v>
      </c>
      <c r="CJ221" s="121">
        <f t="shared" si="488"/>
        <v>4.4117647058823532E-2</v>
      </c>
      <c r="CK221" s="121">
        <f t="shared" si="489"/>
        <v>2.8846153846153848E-2</v>
      </c>
      <c r="CL221" s="121">
        <f t="shared" si="490"/>
        <v>2.0270270270270271E-2</v>
      </c>
      <c r="CM221" s="121">
        <f t="shared" si="491"/>
        <v>1.4999999999999999E-2</v>
      </c>
      <c r="CN221" s="121">
        <f t="shared" si="492"/>
        <v>4.6153846153846156E-2</v>
      </c>
      <c r="CO221" s="95">
        <f t="shared" si="493"/>
        <v>12.398255555555554</v>
      </c>
      <c r="CP221" s="95">
        <f t="shared" si="494"/>
        <v>22.13029644444444</v>
      </c>
      <c r="CQ221" s="95">
        <f t="shared" si="495"/>
        <v>34.819443111111113</v>
      </c>
      <c r="CR221" s="95">
        <f t="shared" si="496"/>
        <v>51.881503346405225</v>
      </c>
      <c r="CS221" s="95">
        <f t="shared" si="497"/>
        <v>73.586763726495718</v>
      </c>
      <c r="CT221" s="95">
        <f t="shared" si="498"/>
        <v>100.01975403003001</v>
      </c>
      <c r="CU221" s="95">
        <f t="shared" si="499"/>
        <v>131.21261644444445</v>
      </c>
      <c r="CV221" s="95">
        <f t="shared" si="500"/>
        <v>134.06036362393161</v>
      </c>
      <c r="CW221" s="95">
        <f t="shared" si="501"/>
        <v>12.398255555555554</v>
      </c>
      <c r="CX221" s="95">
        <f t="shared" si="502"/>
        <v>22.13029644444444</v>
      </c>
      <c r="CY221" s="95">
        <f t="shared" si="503"/>
        <v>34.819443111111113</v>
      </c>
      <c r="CZ221" s="95">
        <f t="shared" si="504"/>
        <v>51.881503346405225</v>
      </c>
      <c r="DA221" s="95">
        <f t="shared" si="505"/>
        <v>73.586763726495718</v>
      </c>
      <c r="DB221" s="95">
        <f t="shared" si="506"/>
        <v>100.01975403003001</v>
      </c>
      <c r="DC221" s="95">
        <f t="shared" si="507"/>
        <v>131.21261644444445</v>
      </c>
      <c r="DD221" s="95">
        <f t="shared" si="508"/>
        <v>134.06036362393161</v>
      </c>
      <c r="DE221" s="13">
        <f t="shared" si="597"/>
        <v>12.09459911111111</v>
      </c>
      <c r="DF221" s="13">
        <f t="shared" si="598"/>
        <v>17.911265777777775</v>
      </c>
      <c r="DG221" s="13">
        <f t="shared" si="599"/>
        <v>27.211265777777776</v>
      </c>
      <c r="DH221" s="13">
        <f t="shared" si="600"/>
        <v>39.82499126797385</v>
      </c>
      <c r="DI221" s="13">
        <f t="shared" si="509"/>
        <v>55.908701675213671</v>
      </c>
      <c r="DJ221" s="13">
        <f t="shared" si="510"/>
        <v>75.511265777777766</v>
      </c>
      <c r="DK221" s="13">
        <f t="shared" si="511"/>
        <v>98.651265777777766</v>
      </c>
      <c r="DL221" s="13">
        <f t="shared" si="512"/>
        <v>125.3369068034188</v>
      </c>
      <c r="DM221" s="95">
        <f t="shared" si="513"/>
        <v>12.09459911111111</v>
      </c>
      <c r="DN221" s="95">
        <f t="shared" si="514"/>
        <v>17.911265777777775</v>
      </c>
      <c r="DO221" s="95">
        <f t="shared" si="515"/>
        <v>27.211265777777776</v>
      </c>
      <c r="DP221" s="95">
        <f t="shared" si="516"/>
        <v>39.82499126797385</v>
      </c>
      <c r="DQ221" s="95">
        <f t="shared" si="517"/>
        <v>55.908701675213671</v>
      </c>
      <c r="DR221" s="95">
        <f t="shared" si="518"/>
        <v>75.511265777777766</v>
      </c>
      <c r="DS221" s="95">
        <f t="shared" si="519"/>
        <v>98.651265777777766</v>
      </c>
      <c r="DT221" s="95">
        <f t="shared" si="520"/>
        <v>125.3369068034188</v>
      </c>
      <c r="DU221" s="95">
        <f t="shared" si="521"/>
        <v>19.736309417777775</v>
      </c>
      <c r="DV221" s="95">
        <f t="shared" si="522"/>
        <v>15.178256551111106</v>
      </c>
      <c r="DW221" s="95">
        <f t="shared" si="523"/>
        <v>17.994282817777773</v>
      </c>
      <c r="DX221" s="95">
        <f t="shared" si="524"/>
        <v>23.100214224006145</v>
      </c>
      <c r="DY221" s="95">
        <f t="shared" si="525"/>
        <v>30.160825719552925</v>
      </c>
      <c r="DZ221" s="95">
        <f t="shared" si="526"/>
        <v>39.016143843636058</v>
      </c>
      <c r="EA221" s="95">
        <f t="shared" si="527"/>
        <v>49.595711831111096</v>
      </c>
      <c r="EB221" s="95">
        <f t="shared" si="528"/>
        <v>61.866113169651541</v>
      </c>
      <c r="EC221" s="95">
        <f t="shared" si="529"/>
        <v>19.736309417777775</v>
      </c>
      <c r="ED221" s="95">
        <f t="shared" si="530"/>
        <v>15.178256551111106</v>
      </c>
      <c r="EE221" s="95">
        <f t="shared" si="531"/>
        <v>17.994282817777776</v>
      </c>
      <c r="EF221" s="95">
        <f t="shared" si="532"/>
        <v>23.100214224006145</v>
      </c>
      <c r="EG221" s="95">
        <f t="shared" si="533"/>
        <v>30.160825719552921</v>
      </c>
      <c r="EH221" s="95">
        <f t="shared" si="534"/>
        <v>39.016143843636058</v>
      </c>
      <c r="EI221" s="95">
        <f t="shared" si="535"/>
        <v>49.595711831111096</v>
      </c>
      <c r="EJ221" s="95">
        <f t="shared" si="536"/>
        <v>61.866113169651541</v>
      </c>
      <c r="EK221" s="95">
        <f t="shared" si="537"/>
        <v>19.736309417777775</v>
      </c>
      <c r="EL221" s="95">
        <f t="shared" si="538"/>
        <v>15.178256551111106</v>
      </c>
      <c r="EM221" s="95">
        <f t="shared" si="539"/>
        <v>17.994282817777776</v>
      </c>
      <c r="EN221" s="95">
        <f t="shared" si="540"/>
        <v>23.100214224006145</v>
      </c>
      <c r="EO221" s="95">
        <f t="shared" si="541"/>
        <v>30.160825719552921</v>
      </c>
      <c r="EP221" s="95">
        <f t="shared" si="542"/>
        <v>39.016143843636058</v>
      </c>
      <c r="EQ221" s="95">
        <f t="shared" si="543"/>
        <v>49.595711831111096</v>
      </c>
      <c r="ER221" s="95">
        <f t="shared" si="544"/>
        <v>61.866113169651541</v>
      </c>
      <c r="ES221" s="95">
        <f t="shared" si="545"/>
        <v>1</v>
      </c>
      <c r="ET221" s="95">
        <f t="shared" si="546"/>
        <v>1</v>
      </c>
      <c r="EU221" s="95">
        <f t="shared" si="547"/>
        <v>1</v>
      </c>
      <c r="EV221" s="95">
        <f t="shared" si="548"/>
        <v>1</v>
      </c>
      <c r="EW221" s="95">
        <f t="shared" si="549"/>
        <v>1</v>
      </c>
      <c r="EX221" s="95">
        <f t="shared" si="550"/>
        <v>1</v>
      </c>
      <c r="EY221" s="95">
        <f t="shared" si="551"/>
        <v>1</v>
      </c>
      <c r="EZ221" s="95">
        <f t="shared" si="552"/>
        <v>1</v>
      </c>
      <c r="FA221" s="95">
        <f t="shared" si="553"/>
        <v>1</v>
      </c>
      <c r="FB221" s="95">
        <f t="shared" si="554"/>
        <v>1</v>
      </c>
      <c r="FC221" s="95">
        <f t="shared" si="555"/>
        <v>0.99999999999999989</v>
      </c>
      <c r="FD221" s="95">
        <f t="shared" si="556"/>
        <v>1</v>
      </c>
      <c r="FE221" s="95">
        <f t="shared" si="557"/>
        <v>1</v>
      </c>
      <c r="FF221" s="95">
        <f t="shared" si="558"/>
        <v>1</v>
      </c>
      <c r="FG221" s="95">
        <f t="shared" si="559"/>
        <v>1</v>
      </c>
      <c r="FH221" s="95">
        <f t="shared" si="560"/>
        <v>1</v>
      </c>
      <c r="FI221" s="95">
        <f t="shared" si="561"/>
        <v>1</v>
      </c>
      <c r="FJ221" s="95">
        <f t="shared" si="562"/>
        <v>1</v>
      </c>
      <c r="FK221" s="95">
        <f t="shared" si="563"/>
        <v>1</v>
      </c>
      <c r="FL221" s="95">
        <f t="shared" si="564"/>
        <v>1</v>
      </c>
      <c r="FM221" s="95">
        <f t="shared" si="565"/>
        <v>1</v>
      </c>
      <c r="FN221" s="95">
        <f t="shared" si="566"/>
        <v>1</v>
      </c>
      <c r="FO221" s="95">
        <f t="shared" si="567"/>
        <v>1</v>
      </c>
      <c r="FP221" s="95">
        <f t="shared" si="568"/>
        <v>1</v>
      </c>
      <c r="FQ221" s="115">
        <f t="shared" si="569"/>
        <v>2.9397571766224111</v>
      </c>
      <c r="FR221" s="115">
        <f t="shared" si="570"/>
        <v>2.4750052130950659</v>
      </c>
      <c r="FS221" s="115">
        <f t="shared" si="571"/>
        <v>2.4452826380854384</v>
      </c>
      <c r="FT221" s="115">
        <f t="shared" si="572"/>
        <v>2.4494891403521337</v>
      </c>
      <c r="FU221" s="115">
        <f t="shared" si="573"/>
        <v>2.4588297182538894</v>
      </c>
      <c r="FV221" s="115">
        <f t="shared" si="574"/>
        <v>2.4671898416921811</v>
      </c>
      <c r="FW221" s="115">
        <f t="shared" si="575"/>
        <v>2.4737275304674315</v>
      </c>
      <c r="FX221" s="115">
        <f t="shared" si="576"/>
        <v>2.5501107457187473</v>
      </c>
      <c r="FZ221" s="90">
        <f t="shared" si="601"/>
        <v>2.4452826380854384</v>
      </c>
      <c r="GC221" s="35"/>
      <c r="GI221" s="31"/>
      <c r="GJ221" s="31"/>
      <c r="GK221" s="31"/>
    </row>
    <row r="222" spans="1:310" x14ac:dyDescent="0.3">
      <c r="X222" s="118">
        <v>8</v>
      </c>
      <c r="Y222" s="118">
        <v>10</v>
      </c>
      <c r="Z222" s="40">
        <v>1.7999999999999999E-2</v>
      </c>
      <c r="AA222" s="40">
        <v>10000000</v>
      </c>
      <c r="AB222" s="40">
        <v>10000000</v>
      </c>
      <c r="AC222" s="98">
        <v>3900000</v>
      </c>
      <c r="AD222" s="42">
        <v>0.33</v>
      </c>
      <c r="AE222" s="42">
        <v>0.33</v>
      </c>
      <c r="AF222" s="41">
        <v>1.7999999999999999E-2</v>
      </c>
      <c r="AG222" s="40">
        <v>10000000</v>
      </c>
      <c r="AH222" s="40">
        <v>10000000</v>
      </c>
      <c r="AI222" s="98">
        <v>3900000</v>
      </c>
      <c r="AJ222" s="42">
        <v>0.33</v>
      </c>
      <c r="AK222" s="42">
        <v>0.33</v>
      </c>
      <c r="AL222" s="42">
        <f>AL204</f>
        <v>0.40129999999999999</v>
      </c>
      <c r="AM222" s="40">
        <v>6000</v>
      </c>
      <c r="AN222" s="40">
        <f>AN204</f>
        <v>10000</v>
      </c>
      <c r="AO222" s="40">
        <f>AO204</f>
        <v>10000</v>
      </c>
      <c r="AP222" s="42">
        <v>0.03</v>
      </c>
      <c r="AQ222" s="42">
        <v>0.03</v>
      </c>
      <c r="AR222" s="4">
        <f t="shared" si="577"/>
        <v>0.41930000000000001</v>
      </c>
      <c r="AS222" s="11">
        <f t="shared" si="578"/>
        <v>0.8</v>
      </c>
      <c r="AT222" s="15">
        <f t="shared" si="579"/>
        <v>17756.844461901022</v>
      </c>
      <c r="AU222" s="19">
        <f t="shared" si="580"/>
        <v>0.40002300769177906</v>
      </c>
      <c r="AV222" s="13">
        <f t="shared" si="581"/>
        <v>0.5</v>
      </c>
      <c r="AW222" s="11">
        <f t="shared" si="582"/>
        <v>1</v>
      </c>
      <c r="AX222" s="11">
        <f t="shared" si="583"/>
        <v>0.8911</v>
      </c>
      <c r="AY222" s="11">
        <f t="shared" si="584"/>
        <v>201997.53114128605</v>
      </c>
      <c r="AZ222" s="11">
        <f t="shared" si="585"/>
        <v>1</v>
      </c>
      <c r="BA222" s="11">
        <f t="shared" si="586"/>
        <v>0.34752899999999998</v>
      </c>
      <c r="BB222" s="11">
        <f t="shared" si="587"/>
        <v>1.025058</v>
      </c>
      <c r="BC222" s="11">
        <f t="shared" si="588"/>
        <v>0.99909999999999999</v>
      </c>
      <c r="BD222" s="11">
        <f t="shared" si="589"/>
        <v>0.8911</v>
      </c>
      <c r="BE222" s="11">
        <f t="shared" si="590"/>
        <v>201997.53114128605</v>
      </c>
      <c r="BF222" s="11">
        <f t="shared" si="591"/>
        <v>1</v>
      </c>
      <c r="BG222" s="11">
        <f t="shared" si="592"/>
        <v>0.34752899999999998</v>
      </c>
      <c r="BH222" s="11">
        <f t="shared" si="593"/>
        <v>1.025058</v>
      </c>
      <c r="BI222" s="121">
        <f t="shared" si="484"/>
        <v>2.56</v>
      </c>
      <c r="BJ222" s="121">
        <f>16*X222^2/(3*(BJ206^2+1)*Y222^2)</f>
        <v>0.68266666666666664</v>
      </c>
      <c r="BK222" s="121">
        <f>16*X222^2/(3*(BK206^2+1)*Y222^2)</f>
        <v>0.34133333333333332</v>
      </c>
      <c r="BL222" s="121">
        <f>16*X222^2/(3*(BL206^2+1)*Y222^2)</f>
        <v>0.20078431372549019</v>
      </c>
      <c r="BM222" s="121">
        <f>16*X222^2/(3*(BM206^2+1)*Y222^2)</f>
        <v>0.13128205128205128</v>
      </c>
      <c r="BN222" s="121">
        <f>16*X222^2/(3*(BN206^2+1)*Y222^2)</f>
        <v>9.2252252252252254E-2</v>
      </c>
      <c r="BO222" s="121">
        <f>16*X222^2/(3*(BO206^2+1)*Y222^2)</f>
        <v>6.826666666666667E-2</v>
      </c>
      <c r="BP222" s="121">
        <f>16*X222^2/(3*(BP206^2+1)*Y222^2)</f>
        <v>5.251282051282051E-2</v>
      </c>
      <c r="BQ222" s="121">
        <f t="shared" si="594"/>
        <v>1.3333333333333333</v>
      </c>
      <c r="BR222" s="121">
        <f t="shared" si="485"/>
        <v>1.3333333333333333</v>
      </c>
      <c r="BS222" s="121">
        <f t="shared" si="485"/>
        <v>1.3333333333333333</v>
      </c>
      <c r="BT222" s="121">
        <f t="shared" si="485"/>
        <v>1.3333333333333333</v>
      </c>
      <c r="BU222" s="121">
        <f t="shared" si="485"/>
        <v>1.3333333333333333</v>
      </c>
      <c r="BV222" s="121">
        <f t="shared" si="485"/>
        <v>1.3333333333333333</v>
      </c>
      <c r="BW222" s="121">
        <f t="shared" si="485"/>
        <v>1.3333333333333333</v>
      </c>
      <c r="BX222" s="121">
        <f t="shared" si="485"/>
        <v>1.3333333333333333</v>
      </c>
      <c r="BY222" s="121">
        <f t="shared" si="595"/>
        <v>6.25</v>
      </c>
      <c r="BZ222" s="121">
        <f>(BZ206^4+6*BZ206^2+1)/(BZ206^2+1)*(Y222^2/X222^2)</f>
        <v>12.812499999999998</v>
      </c>
      <c r="CA222" s="121">
        <f>(CA206^4+6*CA206^2+1)/(CA206^2+1)*(Y222^2/X222^2)</f>
        <v>21.25</v>
      </c>
      <c r="CB222" s="121">
        <f>(CB206^4+6*CB206^2+1)/(CB206^2+1)*(Y222^2/X222^2)</f>
        <v>32.444852941176471</v>
      </c>
      <c r="CC222" s="121">
        <f>(CC206^4+6*CC206^2+1)/(CC206^2+1)*(Y222^2/X222^2)</f>
        <v>46.634615384615387</v>
      </c>
      <c r="CD222" s="121">
        <f>(CD206^4+6*CD206^2+1)/(CD206^2+1)*(Y222^2/X222^2)</f>
        <v>63.893581081081088</v>
      </c>
      <c r="CE222" s="121">
        <f>(CE206^4+6*CE206^2+1)/(CE206^2+1)*(Y222^2/X222^2)</f>
        <v>84.25</v>
      </c>
      <c r="CF222" s="121">
        <f>(CF206^4+6*CF206^2+1)/(CF206^2+1)*(Y222^2/X222^2)</f>
        <v>107.71634615384616</v>
      </c>
      <c r="CG222" s="121">
        <f t="shared" si="596"/>
        <v>0.64</v>
      </c>
      <c r="CH222" s="121">
        <f t="shared" si="486"/>
        <v>0.17066666666666666</v>
      </c>
      <c r="CI222" s="121">
        <f t="shared" si="487"/>
        <v>8.533333333333333E-2</v>
      </c>
      <c r="CJ222" s="121">
        <f t="shared" si="488"/>
        <v>5.0196078431372547E-2</v>
      </c>
      <c r="CK222" s="121">
        <f t="shared" si="489"/>
        <v>3.282051282051282E-2</v>
      </c>
      <c r="CL222" s="121">
        <f t="shared" si="490"/>
        <v>2.3063063063063063E-2</v>
      </c>
      <c r="CM222" s="121">
        <f t="shared" si="491"/>
        <v>1.7066666666666667E-2</v>
      </c>
      <c r="CN222" s="121">
        <f t="shared" si="492"/>
        <v>5.251282051282051E-2</v>
      </c>
      <c r="CO222" s="95">
        <f t="shared" si="493"/>
        <v>11.437390749999999</v>
      </c>
      <c r="CP222" s="95">
        <f t="shared" si="494"/>
        <v>19.990942312499996</v>
      </c>
      <c r="CQ222" s="95">
        <f t="shared" si="495"/>
        <v>31.143512625</v>
      </c>
      <c r="CR222" s="95">
        <f t="shared" si="496"/>
        <v>46.139464003676466</v>
      </c>
      <c r="CS222" s="95">
        <f t="shared" si="497"/>
        <v>65.216353009615389</v>
      </c>
      <c r="CT222" s="95">
        <f t="shared" si="498"/>
        <v>88.448473393581082</v>
      </c>
      <c r="CU222" s="95">
        <f t="shared" si="499"/>
        <v>115.864075125</v>
      </c>
      <c r="CV222" s="95">
        <f t="shared" si="500"/>
        <v>118.00369666947115</v>
      </c>
      <c r="CW222" s="95">
        <f t="shared" si="501"/>
        <v>11.437390749999999</v>
      </c>
      <c r="CX222" s="95">
        <f t="shared" si="502"/>
        <v>19.990942312499996</v>
      </c>
      <c r="CY222" s="95">
        <f t="shared" si="503"/>
        <v>31.143512625</v>
      </c>
      <c r="CZ222" s="95">
        <f t="shared" si="504"/>
        <v>46.139464003676466</v>
      </c>
      <c r="DA222" s="95">
        <f t="shared" si="505"/>
        <v>65.216353009615389</v>
      </c>
      <c r="DB222" s="95">
        <f t="shared" si="506"/>
        <v>88.448473393581082</v>
      </c>
      <c r="DC222" s="95">
        <f t="shared" si="507"/>
        <v>115.864075125</v>
      </c>
      <c r="DD222" s="95">
        <f t="shared" si="508"/>
        <v>118.00369666947115</v>
      </c>
      <c r="DE222" s="13">
        <f t="shared" si="597"/>
        <v>11.543488</v>
      </c>
      <c r="DF222" s="13">
        <f t="shared" si="598"/>
        <v>16.228654666666664</v>
      </c>
      <c r="DG222" s="13">
        <f t="shared" si="599"/>
        <v>24.324821333333333</v>
      </c>
      <c r="DH222" s="13">
        <f t="shared" si="600"/>
        <v>35.379125254901965</v>
      </c>
      <c r="DI222" s="13">
        <f t="shared" si="509"/>
        <v>49.499385435897437</v>
      </c>
      <c r="DJ222" s="13">
        <f t="shared" si="510"/>
        <v>66.71932133333334</v>
      </c>
      <c r="DK222" s="13">
        <f t="shared" si="511"/>
        <v>87.051754666666668</v>
      </c>
      <c r="DL222" s="13">
        <f t="shared" si="512"/>
        <v>110.50234697435899</v>
      </c>
      <c r="DM222" s="95">
        <f t="shared" si="513"/>
        <v>11.543488</v>
      </c>
      <c r="DN222" s="95">
        <f t="shared" si="514"/>
        <v>16.228654666666664</v>
      </c>
      <c r="DO222" s="95">
        <f t="shared" si="515"/>
        <v>24.324821333333333</v>
      </c>
      <c r="DP222" s="95">
        <f t="shared" si="516"/>
        <v>35.379125254901965</v>
      </c>
      <c r="DQ222" s="95">
        <f t="shared" si="517"/>
        <v>49.499385435897437</v>
      </c>
      <c r="DR222" s="95">
        <f t="shared" si="518"/>
        <v>66.71932133333334</v>
      </c>
      <c r="DS222" s="95">
        <f t="shared" si="519"/>
        <v>87.051754666666668</v>
      </c>
      <c r="DT222" s="95">
        <f t="shared" si="520"/>
        <v>110.50234697435899</v>
      </c>
      <c r="DU222" s="95">
        <f t="shared" si="521"/>
        <v>19.480939960000001</v>
      </c>
      <c r="DV222" s="95">
        <f t="shared" si="522"/>
        <v>14.398581675333329</v>
      </c>
      <c r="DW222" s="95">
        <f t="shared" si="523"/>
        <v>16.656785282666664</v>
      </c>
      <c r="DX222" s="95">
        <f t="shared" si="524"/>
        <v>21.040124397797001</v>
      </c>
      <c r="DY222" s="95">
        <f t="shared" si="525"/>
        <v>27.190928035108481</v>
      </c>
      <c r="DZ222" s="95">
        <f t="shared" si="526"/>
        <v>34.942202962524959</v>
      </c>
      <c r="EA222" s="95">
        <f t="shared" si="527"/>
        <v>44.220823168533322</v>
      </c>
      <c r="EB222" s="95">
        <f t="shared" si="528"/>
        <v>54.992193512540432</v>
      </c>
      <c r="EC222" s="95">
        <f t="shared" si="529"/>
        <v>19.480939960000001</v>
      </c>
      <c r="ED222" s="95">
        <f t="shared" si="530"/>
        <v>14.398581675333329</v>
      </c>
      <c r="EE222" s="95">
        <f t="shared" si="531"/>
        <v>16.656785282666664</v>
      </c>
      <c r="EF222" s="95">
        <f t="shared" si="532"/>
        <v>21.040124397797001</v>
      </c>
      <c r="EG222" s="95">
        <f t="shared" si="533"/>
        <v>27.190928035108481</v>
      </c>
      <c r="EH222" s="95">
        <f t="shared" si="534"/>
        <v>34.942202962524959</v>
      </c>
      <c r="EI222" s="95">
        <f t="shared" si="535"/>
        <v>44.220823168533329</v>
      </c>
      <c r="EJ222" s="95">
        <f t="shared" si="536"/>
        <v>54.992193512540439</v>
      </c>
      <c r="EK222" s="95">
        <f t="shared" si="537"/>
        <v>19.480939960000001</v>
      </c>
      <c r="EL222" s="95">
        <f t="shared" si="538"/>
        <v>14.398581675333329</v>
      </c>
      <c r="EM222" s="95">
        <f t="shared" si="539"/>
        <v>16.656785282666664</v>
      </c>
      <c r="EN222" s="95">
        <f t="shared" si="540"/>
        <v>21.040124397797001</v>
      </c>
      <c r="EO222" s="95">
        <f t="shared" si="541"/>
        <v>27.190928035108481</v>
      </c>
      <c r="EP222" s="95">
        <f t="shared" si="542"/>
        <v>34.942202962524959</v>
      </c>
      <c r="EQ222" s="95">
        <f t="shared" si="543"/>
        <v>44.220823168533329</v>
      </c>
      <c r="ER222" s="95">
        <f t="shared" si="544"/>
        <v>54.992193512540439</v>
      </c>
      <c r="ES222" s="95">
        <f t="shared" si="545"/>
        <v>1</v>
      </c>
      <c r="ET222" s="95">
        <f t="shared" si="546"/>
        <v>1</v>
      </c>
      <c r="EU222" s="95">
        <f t="shared" si="547"/>
        <v>1</v>
      </c>
      <c r="EV222" s="95">
        <f t="shared" si="548"/>
        <v>1</v>
      </c>
      <c r="EW222" s="95">
        <f t="shared" si="549"/>
        <v>1</v>
      </c>
      <c r="EX222" s="95">
        <f t="shared" si="550"/>
        <v>1</v>
      </c>
      <c r="EY222" s="95">
        <f t="shared" si="551"/>
        <v>1</v>
      </c>
      <c r="EZ222" s="95">
        <f t="shared" si="552"/>
        <v>1</v>
      </c>
      <c r="FA222" s="95">
        <f t="shared" si="553"/>
        <v>1</v>
      </c>
      <c r="FB222" s="95">
        <f t="shared" si="554"/>
        <v>1</v>
      </c>
      <c r="FC222" s="95">
        <f t="shared" si="555"/>
        <v>1</v>
      </c>
      <c r="FD222" s="95">
        <f t="shared" si="556"/>
        <v>1</v>
      </c>
      <c r="FE222" s="95">
        <f t="shared" si="557"/>
        <v>1</v>
      </c>
      <c r="FF222" s="95">
        <f t="shared" si="558"/>
        <v>1</v>
      </c>
      <c r="FG222" s="95">
        <f t="shared" si="559"/>
        <v>1</v>
      </c>
      <c r="FH222" s="95">
        <f t="shared" si="560"/>
        <v>1</v>
      </c>
      <c r="FI222" s="95">
        <f t="shared" si="561"/>
        <v>1</v>
      </c>
      <c r="FJ222" s="95">
        <f t="shared" si="562"/>
        <v>1</v>
      </c>
      <c r="FK222" s="95">
        <f t="shared" si="563"/>
        <v>1</v>
      </c>
      <c r="FL222" s="95">
        <f t="shared" si="564"/>
        <v>1</v>
      </c>
      <c r="FM222" s="95">
        <f t="shared" si="565"/>
        <v>1</v>
      </c>
      <c r="FN222" s="95">
        <f t="shared" si="566"/>
        <v>1</v>
      </c>
      <c r="FO222" s="95">
        <f t="shared" si="567"/>
        <v>1</v>
      </c>
      <c r="FP222" s="95">
        <f t="shared" si="568"/>
        <v>1</v>
      </c>
      <c r="FQ222" s="115">
        <f t="shared" si="569"/>
        <v>3.0167102814204179</v>
      </c>
      <c r="FR222" s="115">
        <f t="shared" si="570"/>
        <v>2.4775252964913985</v>
      </c>
      <c r="FS222" s="115">
        <f t="shared" si="571"/>
        <v>2.440441110543937</v>
      </c>
      <c r="FT222" s="115">
        <f t="shared" si="572"/>
        <v>2.443879515293677</v>
      </c>
      <c r="FU222" s="115">
        <f t="shared" si="573"/>
        <v>2.4538843328380278</v>
      </c>
      <c r="FV222" s="115">
        <f t="shared" si="574"/>
        <v>2.4630895073657828</v>
      </c>
      <c r="FW222" s="115">
        <f t="shared" si="575"/>
        <v>2.4703674081856644</v>
      </c>
      <c r="FX222" s="115">
        <f t="shared" si="576"/>
        <v>2.5554547761378066</v>
      </c>
      <c r="FZ222" s="90">
        <f t="shared" si="601"/>
        <v>2.440441110543937</v>
      </c>
      <c r="GC222" s="35"/>
      <c r="GI222" s="31"/>
      <c r="GJ222" s="31"/>
      <c r="GK222" s="31"/>
    </row>
    <row r="223" spans="1:310" x14ac:dyDescent="0.3">
      <c r="X223" s="118">
        <v>8.5</v>
      </c>
      <c r="Y223" s="118">
        <v>10</v>
      </c>
      <c r="Z223" s="40">
        <v>1.7999999999999999E-2</v>
      </c>
      <c r="AA223" s="40">
        <v>10000000</v>
      </c>
      <c r="AB223" s="40">
        <v>10000000</v>
      </c>
      <c r="AC223" s="98">
        <v>3900000</v>
      </c>
      <c r="AD223" s="42">
        <v>0.33</v>
      </c>
      <c r="AE223" s="42">
        <v>0.33</v>
      </c>
      <c r="AF223" s="41">
        <v>1.7999999999999999E-2</v>
      </c>
      <c r="AG223" s="40">
        <v>10000000</v>
      </c>
      <c r="AH223" s="40">
        <v>10000000</v>
      </c>
      <c r="AI223" s="98">
        <v>3900000</v>
      </c>
      <c r="AJ223" s="42">
        <v>0.33</v>
      </c>
      <c r="AK223" s="42">
        <v>0.33</v>
      </c>
      <c r="AL223" s="42">
        <f>AL204</f>
        <v>0.40129999999999999</v>
      </c>
      <c r="AM223" s="40">
        <v>6000</v>
      </c>
      <c r="AN223" s="40">
        <f>AN204</f>
        <v>10000</v>
      </c>
      <c r="AO223" s="40">
        <f>AO204</f>
        <v>10000</v>
      </c>
      <c r="AP223" s="42">
        <v>0.03</v>
      </c>
      <c r="AQ223" s="42">
        <v>0.03</v>
      </c>
      <c r="AR223" s="4">
        <f t="shared" si="577"/>
        <v>0.41930000000000001</v>
      </c>
      <c r="AS223" s="11">
        <f t="shared" si="578"/>
        <v>0.85</v>
      </c>
      <c r="AT223" s="15">
        <f t="shared" si="579"/>
        <v>17756.844461901022</v>
      </c>
      <c r="AU223" s="19">
        <f t="shared" si="580"/>
        <v>0.40002300769177906</v>
      </c>
      <c r="AV223" s="13">
        <f t="shared" si="581"/>
        <v>0.5</v>
      </c>
      <c r="AW223" s="11">
        <f t="shared" si="582"/>
        <v>1</v>
      </c>
      <c r="AX223" s="11">
        <f t="shared" si="583"/>
        <v>0.8911</v>
      </c>
      <c r="AY223" s="11">
        <f t="shared" si="584"/>
        <v>201997.53114128605</v>
      </c>
      <c r="AZ223" s="11">
        <f t="shared" si="585"/>
        <v>1</v>
      </c>
      <c r="BA223" s="11">
        <f t="shared" si="586"/>
        <v>0.34752899999999998</v>
      </c>
      <c r="BB223" s="11">
        <f t="shared" si="587"/>
        <v>1.025058</v>
      </c>
      <c r="BC223" s="11">
        <f t="shared" si="588"/>
        <v>0.99909999999999999</v>
      </c>
      <c r="BD223" s="11">
        <f t="shared" si="589"/>
        <v>0.8911</v>
      </c>
      <c r="BE223" s="11">
        <f t="shared" si="590"/>
        <v>201997.53114128605</v>
      </c>
      <c r="BF223" s="11">
        <f t="shared" si="591"/>
        <v>1</v>
      </c>
      <c r="BG223" s="11">
        <f t="shared" si="592"/>
        <v>0.34752899999999998</v>
      </c>
      <c r="BH223" s="11">
        <f t="shared" si="593"/>
        <v>1.025058</v>
      </c>
      <c r="BI223" s="121">
        <f t="shared" si="484"/>
        <v>2.89</v>
      </c>
      <c r="BJ223" s="121">
        <f>16*X223^2/(3*(BJ206^2+1)*Y223^2)</f>
        <v>0.77066666666666672</v>
      </c>
      <c r="BK223" s="121">
        <f>16*X223^2/(3*(BK206^2+1)*Y223^2)</f>
        <v>0.38533333333333336</v>
      </c>
      <c r="BL223" s="121">
        <f>16*X223^2/(3*(BL206^2+1)*Y223^2)</f>
        <v>0.22666666666666666</v>
      </c>
      <c r="BM223" s="121">
        <f>16*X223^2/(3*(BM206^2+1)*Y223^2)</f>
        <v>0.14820512820512821</v>
      </c>
      <c r="BN223" s="121">
        <f>16*X223^2/(3*(BN206^2+1)*Y223^2)</f>
        <v>0.10414414414414415</v>
      </c>
      <c r="BO223" s="121">
        <f>16*X223^2/(3*(BO206^2+1)*Y223^2)</f>
        <v>7.7066666666666672E-2</v>
      </c>
      <c r="BP223" s="121">
        <f>16*X223^2/(3*(BP206^2+1)*Y223^2)</f>
        <v>5.928205128205128E-2</v>
      </c>
      <c r="BQ223" s="121">
        <f t="shared" si="594"/>
        <v>1.3333333333333333</v>
      </c>
      <c r="BR223" s="121">
        <f t="shared" si="594"/>
        <v>1.3333333333333333</v>
      </c>
      <c r="BS223" s="121">
        <f t="shared" si="594"/>
        <v>1.3333333333333333</v>
      </c>
      <c r="BT223" s="121">
        <f t="shared" si="594"/>
        <v>1.3333333333333333</v>
      </c>
      <c r="BU223" s="121">
        <f t="shared" si="594"/>
        <v>1.3333333333333333</v>
      </c>
      <c r="BV223" s="121">
        <f t="shared" si="594"/>
        <v>1.3333333333333333</v>
      </c>
      <c r="BW223" s="121">
        <f t="shared" si="594"/>
        <v>1.3333333333333333</v>
      </c>
      <c r="BX223" s="121">
        <f t="shared" si="594"/>
        <v>1.3333333333333333</v>
      </c>
      <c r="BY223" s="121">
        <f t="shared" si="595"/>
        <v>5.5363321799307954</v>
      </c>
      <c r="BZ223" s="121">
        <f>(BZ206^4+6*BZ206^2+1)/(BZ206^2+1)*(Y223^2/X223^2)</f>
        <v>11.34948096885813</v>
      </c>
      <c r="CA223" s="121">
        <f>(CA206^4+6*CA206^2+1)/(CA206^2+1)*(Y223^2/X223^2)</f>
        <v>18.823529411764703</v>
      </c>
      <c r="CB223" s="121">
        <f>(CB206^4+6*CB206^2+1)/(CB206^2+1)*(Y223^2/X223^2)</f>
        <v>28.74007734581722</v>
      </c>
      <c r="CC223" s="121">
        <f>(CC206^4+6*CC206^2+1)/(CC206^2+1)*(Y223^2/X223^2)</f>
        <v>41.309555496406702</v>
      </c>
      <c r="CD223" s="121">
        <f>(CD206^4+6*CD206^2+1)/(CD206^2+1)*(Y223^2/X223^2)</f>
        <v>56.597774244833069</v>
      </c>
      <c r="CE223" s="121">
        <f>(CE206^4+6*CE206^2+1)/(CE206^2+1)*(Y223^2/X223^2)</f>
        <v>74.62975778546712</v>
      </c>
      <c r="CF223" s="121">
        <f>(CF206^4+6*CF206^2+1)/(CF206^2+1)*(Y223^2/X223^2)</f>
        <v>95.416555762576522</v>
      </c>
      <c r="CG223" s="121">
        <f t="shared" si="596"/>
        <v>0.72250000000000003</v>
      </c>
      <c r="CH223" s="121">
        <f t="shared" si="486"/>
        <v>0.19266666666666668</v>
      </c>
      <c r="CI223" s="121">
        <f t="shared" si="487"/>
        <v>9.633333333333334E-2</v>
      </c>
      <c r="CJ223" s="121">
        <f t="shared" si="488"/>
        <v>5.6666666666666664E-2</v>
      </c>
      <c r="CK223" s="121">
        <f t="shared" si="489"/>
        <v>3.7051282051282053E-2</v>
      </c>
      <c r="CL223" s="121">
        <f t="shared" si="490"/>
        <v>2.6036036036036037E-2</v>
      </c>
      <c r="CM223" s="121">
        <f t="shared" si="491"/>
        <v>1.9266666666666668E-2</v>
      </c>
      <c r="CN223" s="121">
        <f t="shared" si="492"/>
        <v>5.928205128205128E-2</v>
      </c>
      <c r="CO223" s="95">
        <f t="shared" si="493"/>
        <v>10.641049508650518</v>
      </c>
      <c r="CP223" s="95">
        <f t="shared" si="494"/>
        <v>18.217897951557092</v>
      </c>
      <c r="CQ223" s="95">
        <f t="shared" si="495"/>
        <v>28.096991377162624</v>
      </c>
      <c r="CR223" s="95">
        <f t="shared" si="496"/>
        <v>41.380602286993692</v>
      </c>
      <c r="CS223" s="95">
        <f t="shared" si="497"/>
        <v>58.279161406441304</v>
      </c>
      <c r="CT223" s="95">
        <f t="shared" si="498"/>
        <v>78.858479116805384</v>
      </c>
      <c r="CU223" s="95">
        <f t="shared" si="499"/>
        <v>103.14357961245673</v>
      </c>
      <c r="CV223" s="95">
        <f t="shared" si="500"/>
        <v>104.69632395634815</v>
      </c>
      <c r="CW223" s="95">
        <f t="shared" si="501"/>
        <v>10.641049508650518</v>
      </c>
      <c r="CX223" s="95">
        <f t="shared" si="502"/>
        <v>18.217897951557092</v>
      </c>
      <c r="CY223" s="95">
        <f t="shared" si="503"/>
        <v>28.096991377162624</v>
      </c>
      <c r="CZ223" s="95">
        <f t="shared" si="504"/>
        <v>41.380602286993692</v>
      </c>
      <c r="DA223" s="95">
        <f t="shared" si="505"/>
        <v>58.279161406441304</v>
      </c>
      <c r="DB223" s="95">
        <f t="shared" si="506"/>
        <v>78.858479116805384</v>
      </c>
      <c r="DC223" s="95">
        <f t="shared" si="507"/>
        <v>103.14357961245673</v>
      </c>
      <c r="DD223" s="95">
        <f t="shared" si="508"/>
        <v>104.69632395634815</v>
      </c>
      <c r="DE223" s="13">
        <f t="shared" si="597"/>
        <v>11.159820179930795</v>
      </c>
      <c r="DF223" s="13">
        <f t="shared" si="598"/>
        <v>14.853635635524796</v>
      </c>
      <c r="DG223" s="13">
        <f t="shared" si="599"/>
        <v>21.942350745098036</v>
      </c>
      <c r="DH223" s="13">
        <f t="shared" si="600"/>
        <v>31.700232012483887</v>
      </c>
      <c r="DI223" s="13">
        <f t="shared" si="509"/>
        <v>44.191248624611831</v>
      </c>
      <c r="DJ223" s="13">
        <f t="shared" si="510"/>
        <v>59.435406388977214</v>
      </c>
      <c r="DK223" s="13">
        <f t="shared" si="511"/>
        <v>77.440312452133782</v>
      </c>
      <c r="DL223" s="13">
        <f t="shared" si="512"/>
        <v>98.20932581385857</v>
      </c>
      <c r="DM223" s="95">
        <f t="shared" si="513"/>
        <v>11.159820179930795</v>
      </c>
      <c r="DN223" s="95">
        <f t="shared" si="514"/>
        <v>14.853635635524796</v>
      </c>
      <c r="DO223" s="95">
        <f t="shared" si="515"/>
        <v>21.942350745098036</v>
      </c>
      <c r="DP223" s="95">
        <f t="shared" si="516"/>
        <v>31.700232012483887</v>
      </c>
      <c r="DQ223" s="95">
        <f t="shared" si="517"/>
        <v>44.191248624611831</v>
      </c>
      <c r="DR223" s="95">
        <f t="shared" si="518"/>
        <v>59.435406388977214</v>
      </c>
      <c r="DS223" s="95">
        <f t="shared" si="519"/>
        <v>77.440312452133782</v>
      </c>
      <c r="DT223" s="95">
        <f t="shared" si="520"/>
        <v>98.20932581385857</v>
      </c>
      <c r="DU223" s="95">
        <f t="shared" si="521"/>
        <v>19.303159034878892</v>
      </c>
      <c r="DV223" s="95">
        <f t="shared" si="522"/>
        <v>13.761436356835061</v>
      </c>
      <c r="DW223" s="95">
        <f t="shared" si="523"/>
        <v>15.552815121254898</v>
      </c>
      <c r="DX223" s="95">
        <f t="shared" si="524"/>
        <v>19.335428278271252</v>
      </c>
      <c r="DY223" s="95">
        <f t="shared" si="525"/>
        <v>24.731286064589447</v>
      </c>
      <c r="DZ223" s="95">
        <f t="shared" si="526"/>
        <v>31.567040726928774</v>
      </c>
      <c r="EA223" s="95">
        <f t="shared" si="527"/>
        <v>39.767149966700792</v>
      </c>
      <c r="EB223" s="95">
        <f t="shared" si="528"/>
        <v>49.295951711357041</v>
      </c>
      <c r="EC223" s="95">
        <f t="shared" si="529"/>
        <v>19.303159034878892</v>
      </c>
      <c r="ED223" s="95">
        <f t="shared" si="530"/>
        <v>13.761436356835061</v>
      </c>
      <c r="EE223" s="95">
        <f t="shared" si="531"/>
        <v>15.552815121254898</v>
      </c>
      <c r="EF223" s="95">
        <f t="shared" si="532"/>
        <v>19.335428278271252</v>
      </c>
      <c r="EG223" s="95">
        <f t="shared" si="533"/>
        <v>24.731286064589447</v>
      </c>
      <c r="EH223" s="95">
        <f t="shared" si="534"/>
        <v>31.567040726928774</v>
      </c>
      <c r="EI223" s="95">
        <f t="shared" si="535"/>
        <v>39.767149966700792</v>
      </c>
      <c r="EJ223" s="95">
        <f t="shared" si="536"/>
        <v>49.295951711357034</v>
      </c>
      <c r="EK223" s="95">
        <f t="shared" si="537"/>
        <v>19.303159034878892</v>
      </c>
      <c r="EL223" s="95">
        <f t="shared" si="538"/>
        <v>13.761436356835061</v>
      </c>
      <c r="EM223" s="95">
        <f t="shared" si="539"/>
        <v>15.552815121254898</v>
      </c>
      <c r="EN223" s="95">
        <f t="shared" si="540"/>
        <v>19.335428278271252</v>
      </c>
      <c r="EO223" s="95">
        <f t="shared" si="541"/>
        <v>24.731286064589447</v>
      </c>
      <c r="EP223" s="95">
        <f t="shared" si="542"/>
        <v>31.567040726928774</v>
      </c>
      <c r="EQ223" s="95">
        <f t="shared" si="543"/>
        <v>39.767149966700792</v>
      </c>
      <c r="ER223" s="95">
        <f t="shared" si="544"/>
        <v>49.295951711357034</v>
      </c>
      <c r="ES223" s="95">
        <f t="shared" si="545"/>
        <v>1</v>
      </c>
      <c r="ET223" s="95">
        <f t="shared" si="546"/>
        <v>1</v>
      </c>
      <c r="EU223" s="95">
        <f t="shared" si="547"/>
        <v>1</v>
      </c>
      <c r="EV223" s="95">
        <f t="shared" si="548"/>
        <v>1</v>
      </c>
      <c r="EW223" s="95">
        <f t="shared" si="549"/>
        <v>1</v>
      </c>
      <c r="EX223" s="95">
        <f t="shared" si="550"/>
        <v>1</v>
      </c>
      <c r="EY223" s="95">
        <f t="shared" si="551"/>
        <v>1</v>
      </c>
      <c r="EZ223" s="95">
        <f t="shared" si="552"/>
        <v>1</v>
      </c>
      <c r="FA223" s="95">
        <f t="shared" si="553"/>
        <v>1</v>
      </c>
      <c r="FB223" s="95">
        <f t="shared" si="554"/>
        <v>1</v>
      </c>
      <c r="FC223" s="95">
        <f t="shared" si="555"/>
        <v>1</v>
      </c>
      <c r="FD223" s="95">
        <f t="shared" si="556"/>
        <v>1</v>
      </c>
      <c r="FE223" s="95">
        <f t="shared" si="557"/>
        <v>1</v>
      </c>
      <c r="FF223" s="95">
        <f t="shared" si="558"/>
        <v>1</v>
      </c>
      <c r="FG223" s="95">
        <f t="shared" si="559"/>
        <v>1</v>
      </c>
      <c r="FH223" s="95">
        <f t="shared" si="560"/>
        <v>1</v>
      </c>
      <c r="FI223" s="95">
        <f t="shared" si="561"/>
        <v>1</v>
      </c>
      <c r="FJ223" s="95">
        <f t="shared" si="562"/>
        <v>1</v>
      </c>
      <c r="FK223" s="95">
        <f t="shared" si="563"/>
        <v>1</v>
      </c>
      <c r="FL223" s="95">
        <f t="shared" si="564"/>
        <v>1</v>
      </c>
      <c r="FM223" s="95">
        <f t="shared" si="565"/>
        <v>1</v>
      </c>
      <c r="FN223" s="95">
        <f t="shared" si="566"/>
        <v>1</v>
      </c>
      <c r="FO223" s="95">
        <f t="shared" si="567"/>
        <v>1</v>
      </c>
      <c r="FP223" s="95">
        <f t="shared" si="568"/>
        <v>1</v>
      </c>
      <c r="FQ223" s="115">
        <f t="shared" si="569"/>
        <v>3.1021096466417948</v>
      </c>
      <c r="FR223" s="115">
        <f t="shared" si="570"/>
        <v>2.4816371104756954</v>
      </c>
      <c r="FS223" s="115">
        <f t="shared" si="571"/>
        <v>2.4359541287494144</v>
      </c>
      <c r="FT223" s="115">
        <f t="shared" si="572"/>
        <v>2.4382430844565621</v>
      </c>
      <c r="FU223" s="115">
        <f t="shared" si="573"/>
        <v>2.4487998234467203</v>
      </c>
      <c r="FV223" s="115">
        <f t="shared" si="574"/>
        <v>2.4588273680481101</v>
      </c>
      <c r="FW223" s="115">
        <f t="shared" si="575"/>
        <v>2.4668524640528564</v>
      </c>
      <c r="FX223" s="115">
        <f t="shared" si="576"/>
        <v>2.5608565959265164</v>
      </c>
      <c r="FZ223" s="90">
        <f t="shared" si="601"/>
        <v>2.4359541287494144</v>
      </c>
      <c r="GC223" s="35"/>
      <c r="GI223" s="31"/>
      <c r="GJ223" s="31"/>
      <c r="GK223" s="31"/>
    </row>
    <row r="224" spans="1:310" x14ac:dyDescent="0.3">
      <c r="X224" s="118">
        <v>9</v>
      </c>
      <c r="Y224" s="118">
        <v>10</v>
      </c>
      <c r="Z224" s="40">
        <v>1.7999999999999999E-2</v>
      </c>
      <c r="AA224" s="40">
        <v>10000000</v>
      </c>
      <c r="AB224" s="40">
        <v>10000000</v>
      </c>
      <c r="AC224" s="98">
        <v>3900000</v>
      </c>
      <c r="AD224" s="42">
        <v>0.33</v>
      </c>
      <c r="AE224" s="42">
        <v>0.33</v>
      </c>
      <c r="AF224" s="41">
        <v>1.7999999999999999E-2</v>
      </c>
      <c r="AG224" s="40">
        <v>10000000</v>
      </c>
      <c r="AH224" s="40">
        <v>10000000</v>
      </c>
      <c r="AI224" s="98">
        <v>3900000</v>
      </c>
      <c r="AJ224" s="42">
        <v>0.33</v>
      </c>
      <c r="AK224" s="42">
        <v>0.33</v>
      </c>
      <c r="AL224" s="42">
        <f>AL204</f>
        <v>0.40129999999999999</v>
      </c>
      <c r="AM224" s="40">
        <v>6000</v>
      </c>
      <c r="AN224" s="40">
        <f>AN204</f>
        <v>10000</v>
      </c>
      <c r="AO224" s="40">
        <f>AO204</f>
        <v>10000</v>
      </c>
      <c r="AP224" s="42">
        <v>0.03</v>
      </c>
      <c r="AQ224" s="42">
        <v>0.03</v>
      </c>
      <c r="AR224" s="4">
        <f t="shared" si="577"/>
        <v>0.41930000000000001</v>
      </c>
      <c r="AS224" s="11">
        <f t="shared" si="578"/>
        <v>0.9</v>
      </c>
      <c r="AT224" s="15">
        <f t="shared" si="579"/>
        <v>17756.844461901022</v>
      </c>
      <c r="AU224" s="19">
        <f t="shared" si="580"/>
        <v>0.40002300769177906</v>
      </c>
      <c r="AV224" s="13">
        <f t="shared" si="581"/>
        <v>0.5</v>
      </c>
      <c r="AW224" s="11">
        <f t="shared" si="582"/>
        <v>1</v>
      </c>
      <c r="AX224" s="11">
        <f t="shared" si="583"/>
        <v>0.8911</v>
      </c>
      <c r="AY224" s="11">
        <f t="shared" si="584"/>
        <v>201997.53114128605</v>
      </c>
      <c r="AZ224" s="11">
        <f t="shared" si="585"/>
        <v>1</v>
      </c>
      <c r="BA224" s="11">
        <f t="shared" si="586"/>
        <v>0.34752899999999998</v>
      </c>
      <c r="BB224" s="11">
        <f t="shared" si="587"/>
        <v>1.025058</v>
      </c>
      <c r="BC224" s="11">
        <f t="shared" si="588"/>
        <v>0.99909999999999999</v>
      </c>
      <c r="BD224" s="11">
        <f t="shared" si="589"/>
        <v>0.8911</v>
      </c>
      <c r="BE224" s="11">
        <f t="shared" si="590"/>
        <v>201997.53114128605</v>
      </c>
      <c r="BF224" s="11">
        <f t="shared" si="591"/>
        <v>1</v>
      </c>
      <c r="BG224" s="11">
        <f t="shared" si="592"/>
        <v>0.34752899999999998</v>
      </c>
      <c r="BH224" s="11">
        <f t="shared" si="593"/>
        <v>1.025058</v>
      </c>
      <c r="BI224" s="121">
        <f t="shared" si="484"/>
        <v>3.24</v>
      </c>
      <c r="BJ224" s="121">
        <f>16*X224^2/(3*(BJ206^2+1)*Y224^2)</f>
        <v>0.86399999999999999</v>
      </c>
      <c r="BK224" s="121">
        <f>16*X224^2/(3*(BK206^2+1)*Y224^2)</f>
        <v>0.432</v>
      </c>
      <c r="BL224" s="121">
        <f>16*X224^2/(3*(BL206^2+1)*Y224^2)</f>
        <v>0.2541176470588235</v>
      </c>
      <c r="BM224" s="121">
        <f>16*X224^2/(3*(BM206^2+1)*Y224^2)</f>
        <v>0.16615384615384615</v>
      </c>
      <c r="BN224" s="121">
        <f>16*X224^2/(3*(BN206^2+1)*Y224^2)</f>
        <v>0.11675675675675676</v>
      </c>
      <c r="BO224" s="121">
        <f>16*X224^2/(3*(BO206^2+1)*Y224^2)</f>
        <v>8.6400000000000005E-2</v>
      </c>
      <c r="BP224" s="121">
        <f>16*X224^2/(3*(BP206^2+1)*Y224^2)</f>
        <v>6.6461538461538461E-2</v>
      </c>
      <c r="BQ224" s="121">
        <f t="shared" si="594"/>
        <v>1.3333333333333333</v>
      </c>
      <c r="BR224" s="121">
        <f t="shared" si="594"/>
        <v>1.3333333333333333</v>
      </c>
      <c r="BS224" s="121">
        <f t="shared" si="594"/>
        <v>1.3333333333333333</v>
      </c>
      <c r="BT224" s="121">
        <f t="shared" si="594"/>
        <v>1.3333333333333333</v>
      </c>
      <c r="BU224" s="121">
        <f t="shared" si="594"/>
        <v>1.3333333333333333</v>
      </c>
      <c r="BV224" s="121">
        <f t="shared" si="594"/>
        <v>1.3333333333333333</v>
      </c>
      <c r="BW224" s="121">
        <f t="shared" si="594"/>
        <v>1.3333333333333333</v>
      </c>
      <c r="BX224" s="121">
        <f t="shared" si="594"/>
        <v>1.3333333333333333</v>
      </c>
      <c r="BY224" s="121">
        <f t="shared" si="595"/>
        <v>4.9382716049382713</v>
      </c>
      <c r="BZ224" s="121">
        <f>(BZ206^4+6*BZ206^2+1)/(BZ206^2+1)*(Y224^2/X224^2)</f>
        <v>10.123456790123456</v>
      </c>
      <c r="CA224" s="121">
        <f>(CA206^4+6*CA206^2+1)/(CA206^2+1)*(Y224^2/X224^2)</f>
        <v>16.790123456790123</v>
      </c>
      <c r="CB224" s="121">
        <f>(CB206^4+6*CB206^2+1)/(CB206^2+1)*(Y224^2/X224^2)</f>
        <v>25.635439360929556</v>
      </c>
      <c r="CC224" s="121">
        <f>(CC206^4+6*CC206^2+1)/(CC206^2+1)*(Y224^2/X224^2)</f>
        <v>36.847103513770179</v>
      </c>
      <c r="CD224" s="121">
        <f>(CD206^4+6*CD206^2+1)/(CD206^2+1)*(Y224^2/X224^2)</f>
        <v>50.483817150483816</v>
      </c>
      <c r="CE224" s="121">
        <f>(CE206^4+6*CE206^2+1)/(CE206^2+1)*(Y224^2/X224^2)</f>
        <v>66.567901234567898</v>
      </c>
      <c r="CF224" s="121">
        <f>(CF206^4+6*CF206^2+1)/(CF206^2+1)*(Y224^2/X224^2)</f>
        <v>85.109211775878435</v>
      </c>
      <c r="CG224" s="121">
        <f t="shared" si="596"/>
        <v>0.81</v>
      </c>
      <c r="CH224" s="121">
        <f t="shared" si="486"/>
        <v>0.216</v>
      </c>
      <c r="CI224" s="121">
        <f t="shared" si="487"/>
        <v>0.108</v>
      </c>
      <c r="CJ224" s="121">
        <f t="shared" si="488"/>
        <v>6.3529411764705876E-2</v>
      </c>
      <c r="CK224" s="121">
        <f t="shared" si="489"/>
        <v>4.1538461538461538E-2</v>
      </c>
      <c r="CL224" s="121">
        <f t="shared" si="490"/>
        <v>2.9189189189189189E-2</v>
      </c>
      <c r="CM224" s="121">
        <f t="shared" si="491"/>
        <v>2.1600000000000001E-2</v>
      </c>
      <c r="CN224" s="121">
        <f t="shared" si="492"/>
        <v>6.6461538461538461E-2</v>
      </c>
      <c r="CO224" s="95">
        <f t="shared" si="493"/>
        <v>9.9737078024691357</v>
      </c>
      <c r="CP224" s="95">
        <f t="shared" si="494"/>
        <v>16.732069530864194</v>
      </c>
      <c r="CQ224" s="95">
        <f t="shared" si="495"/>
        <v>25.543976938271605</v>
      </c>
      <c r="CR224" s="95">
        <f t="shared" si="496"/>
        <v>37.392629879448073</v>
      </c>
      <c r="CS224" s="95">
        <f t="shared" si="497"/>
        <v>52.46572736562203</v>
      </c>
      <c r="CT224" s="95">
        <f t="shared" si="498"/>
        <v>70.821970631965286</v>
      </c>
      <c r="CU224" s="95">
        <f t="shared" si="499"/>
        <v>92.483680641975297</v>
      </c>
      <c r="CV224" s="95">
        <f t="shared" si="500"/>
        <v>93.544616183285839</v>
      </c>
      <c r="CW224" s="95">
        <f t="shared" si="501"/>
        <v>9.9737078024691357</v>
      </c>
      <c r="CX224" s="95">
        <f t="shared" si="502"/>
        <v>16.732069530864194</v>
      </c>
      <c r="CY224" s="95">
        <f t="shared" si="503"/>
        <v>25.543976938271605</v>
      </c>
      <c r="CZ224" s="95">
        <f t="shared" si="504"/>
        <v>37.392629879448073</v>
      </c>
      <c r="DA224" s="95">
        <f t="shared" si="505"/>
        <v>52.46572736562203</v>
      </c>
      <c r="DB224" s="95">
        <f t="shared" si="506"/>
        <v>70.821970631965286</v>
      </c>
      <c r="DC224" s="95">
        <f t="shared" si="507"/>
        <v>92.483680641975297</v>
      </c>
      <c r="DD224" s="95">
        <f t="shared" si="508"/>
        <v>93.544616183285839</v>
      </c>
      <c r="DE224" s="13">
        <f t="shared" si="597"/>
        <v>10.911759604938272</v>
      </c>
      <c r="DF224" s="13">
        <f t="shared" si="598"/>
        <v>13.720944790123456</v>
      </c>
      <c r="DG224" s="13">
        <f t="shared" si="599"/>
        <v>19.955611456790123</v>
      </c>
      <c r="DH224" s="13">
        <f t="shared" si="600"/>
        <v>28.623045007988381</v>
      </c>
      <c r="DI224" s="13">
        <f t="shared" si="509"/>
        <v>39.746745359924027</v>
      </c>
      <c r="DJ224" s="13">
        <f t="shared" si="510"/>
        <v>53.334061907240574</v>
      </c>
      <c r="DK224" s="13">
        <f t="shared" si="511"/>
        <v>69.387789234567904</v>
      </c>
      <c r="DL224" s="13">
        <f t="shared" si="512"/>
        <v>87.909161314339968</v>
      </c>
      <c r="DM224" s="95">
        <f t="shared" si="513"/>
        <v>10.911759604938272</v>
      </c>
      <c r="DN224" s="95">
        <f t="shared" si="514"/>
        <v>13.720944790123456</v>
      </c>
      <c r="DO224" s="95">
        <f t="shared" si="515"/>
        <v>19.955611456790123</v>
      </c>
      <c r="DP224" s="95">
        <f t="shared" si="516"/>
        <v>28.623045007988381</v>
      </c>
      <c r="DQ224" s="95">
        <f t="shared" si="517"/>
        <v>39.746745359924027</v>
      </c>
      <c r="DR224" s="95">
        <f t="shared" si="518"/>
        <v>53.334061907240574</v>
      </c>
      <c r="DS224" s="95">
        <f t="shared" si="519"/>
        <v>69.387789234567904</v>
      </c>
      <c r="DT224" s="95">
        <f t="shared" si="520"/>
        <v>87.909161314339968</v>
      </c>
      <c r="DU224" s="95">
        <f t="shared" si="521"/>
        <v>19.188214710123454</v>
      </c>
      <c r="DV224" s="95">
        <f t="shared" si="522"/>
        <v>13.236579134419753</v>
      </c>
      <c r="DW224" s="95">
        <f t="shared" si="523"/>
        <v>14.632215763753084</v>
      </c>
      <c r="DX224" s="95">
        <f t="shared" si="524"/>
        <v>17.909545981624159</v>
      </c>
      <c r="DY224" s="95">
        <f t="shared" si="525"/>
        <v>22.671827697824526</v>
      </c>
      <c r="DZ224" s="95">
        <f t="shared" si="526"/>
        <v>28.739848531737497</v>
      </c>
      <c r="EA224" s="95">
        <f t="shared" si="527"/>
        <v>36.035836178330861</v>
      </c>
      <c r="EB224" s="95">
        <f t="shared" si="528"/>
        <v>44.523143886886103</v>
      </c>
      <c r="EC224" s="95">
        <f t="shared" si="529"/>
        <v>19.188214710123457</v>
      </c>
      <c r="ED224" s="95">
        <f t="shared" si="530"/>
        <v>13.236579134419751</v>
      </c>
      <c r="EE224" s="95">
        <f t="shared" si="531"/>
        <v>14.632215763753084</v>
      </c>
      <c r="EF224" s="95">
        <f t="shared" si="532"/>
        <v>17.909545981624159</v>
      </c>
      <c r="EG224" s="95">
        <f t="shared" si="533"/>
        <v>22.671827697824526</v>
      </c>
      <c r="EH224" s="95">
        <f t="shared" si="534"/>
        <v>28.739848531737501</v>
      </c>
      <c r="EI224" s="95">
        <f t="shared" si="535"/>
        <v>36.035836178330861</v>
      </c>
      <c r="EJ224" s="95">
        <f t="shared" si="536"/>
        <v>44.523143886886103</v>
      </c>
      <c r="EK224" s="95">
        <f t="shared" si="537"/>
        <v>19.188214710123457</v>
      </c>
      <c r="EL224" s="95">
        <f t="shared" si="538"/>
        <v>13.236579134419751</v>
      </c>
      <c r="EM224" s="95">
        <f t="shared" si="539"/>
        <v>14.632215763753084</v>
      </c>
      <c r="EN224" s="95">
        <f t="shared" si="540"/>
        <v>17.909545981624159</v>
      </c>
      <c r="EO224" s="95">
        <f t="shared" si="541"/>
        <v>22.671827697824526</v>
      </c>
      <c r="EP224" s="95">
        <f t="shared" si="542"/>
        <v>28.739848531737501</v>
      </c>
      <c r="EQ224" s="95">
        <f t="shared" si="543"/>
        <v>36.035836178330861</v>
      </c>
      <c r="ER224" s="95">
        <f t="shared" si="544"/>
        <v>44.523143886886103</v>
      </c>
      <c r="ES224" s="95">
        <f t="shared" si="545"/>
        <v>1</v>
      </c>
      <c r="ET224" s="95">
        <f t="shared" si="546"/>
        <v>1</v>
      </c>
      <c r="EU224" s="95">
        <f t="shared" si="547"/>
        <v>1</v>
      </c>
      <c r="EV224" s="95">
        <f t="shared" si="548"/>
        <v>1</v>
      </c>
      <c r="EW224" s="95">
        <f t="shared" si="549"/>
        <v>1</v>
      </c>
      <c r="EX224" s="95">
        <f t="shared" si="550"/>
        <v>1</v>
      </c>
      <c r="EY224" s="95">
        <f t="shared" si="551"/>
        <v>1</v>
      </c>
      <c r="EZ224" s="95">
        <f t="shared" si="552"/>
        <v>1</v>
      </c>
      <c r="FA224" s="95">
        <f t="shared" si="553"/>
        <v>0.99999999999999989</v>
      </c>
      <c r="FB224" s="95">
        <f t="shared" si="554"/>
        <v>1</v>
      </c>
      <c r="FC224" s="95">
        <f t="shared" si="555"/>
        <v>1</v>
      </c>
      <c r="FD224" s="95">
        <f t="shared" si="556"/>
        <v>1</v>
      </c>
      <c r="FE224" s="95">
        <f t="shared" si="557"/>
        <v>1</v>
      </c>
      <c r="FF224" s="95">
        <f t="shared" si="558"/>
        <v>1</v>
      </c>
      <c r="FG224" s="95">
        <f t="shared" si="559"/>
        <v>1</v>
      </c>
      <c r="FH224" s="95">
        <f t="shared" si="560"/>
        <v>1</v>
      </c>
      <c r="FI224" s="95">
        <f t="shared" si="561"/>
        <v>1</v>
      </c>
      <c r="FJ224" s="95">
        <f t="shared" si="562"/>
        <v>1</v>
      </c>
      <c r="FK224" s="95">
        <f t="shared" si="563"/>
        <v>1</v>
      </c>
      <c r="FL224" s="95">
        <f t="shared" si="564"/>
        <v>1</v>
      </c>
      <c r="FM224" s="95">
        <f t="shared" si="565"/>
        <v>1</v>
      </c>
      <c r="FN224" s="95">
        <f t="shared" si="566"/>
        <v>1</v>
      </c>
      <c r="FO224" s="95">
        <f t="shared" si="567"/>
        <v>1</v>
      </c>
      <c r="FP224" s="95">
        <f t="shared" si="568"/>
        <v>1</v>
      </c>
      <c r="FQ224" s="115">
        <f t="shared" si="569"/>
        <v>3.1961700131758954</v>
      </c>
      <c r="FR224" s="115">
        <f t="shared" si="570"/>
        <v>2.4875102412983439</v>
      </c>
      <c r="FS224" s="115">
        <f t="shared" si="571"/>
        <v>2.4319190479254837</v>
      </c>
      <c r="FT224" s="115">
        <f t="shared" si="572"/>
        <v>2.4326333004758678</v>
      </c>
      <c r="FU224" s="115">
        <f t="shared" si="573"/>
        <v>2.4436062623501535</v>
      </c>
      <c r="FV224" s="115">
        <f t="shared" si="574"/>
        <v>2.4544210918739111</v>
      </c>
      <c r="FW224" s="115">
        <f t="shared" si="575"/>
        <v>2.4631935604447679</v>
      </c>
      <c r="FX224" s="115">
        <f t="shared" si="576"/>
        <v>2.5662971198617051</v>
      </c>
      <c r="FZ224" s="90">
        <f t="shared" si="601"/>
        <v>2.4319190479254837</v>
      </c>
      <c r="GC224" s="35"/>
      <c r="GI224" s="31"/>
      <c r="GJ224" s="31"/>
      <c r="GK224" s="31"/>
    </row>
    <row r="225" spans="24:193" x14ac:dyDescent="0.3">
      <c r="X225" s="118">
        <v>9.5</v>
      </c>
      <c r="Y225" s="118">
        <v>10</v>
      </c>
      <c r="Z225" s="40">
        <v>1.7999999999999999E-2</v>
      </c>
      <c r="AA225" s="40">
        <v>10000000</v>
      </c>
      <c r="AB225" s="40">
        <v>10000000</v>
      </c>
      <c r="AC225" s="98">
        <v>3900000</v>
      </c>
      <c r="AD225" s="42">
        <v>0.33</v>
      </c>
      <c r="AE225" s="42">
        <v>0.33</v>
      </c>
      <c r="AF225" s="41">
        <v>1.7999999999999999E-2</v>
      </c>
      <c r="AG225" s="40">
        <v>10000000</v>
      </c>
      <c r="AH225" s="40">
        <v>10000000</v>
      </c>
      <c r="AI225" s="98">
        <v>3900000</v>
      </c>
      <c r="AJ225" s="42">
        <v>0.33</v>
      </c>
      <c r="AK225" s="42">
        <v>0.33</v>
      </c>
      <c r="AL225" s="42">
        <f>AL204</f>
        <v>0.40129999999999999</v>
      </c>
      <c r="AM225" s="40">
        <v>6000</v>
      </c>
      <c r="AN225" s="40">
        <f>AN204</f>
        <v>10000</v>
      </c>
      <c r="AO225" s="40">
        <f>AO204</f>
        <v>10000</v>
      </c>
      <c r="AP225" s="42">
        <v>0.03</v>
      </c>
      <c r="AQ225" s="42">
        <v>0.03</v>
      </c>
      <c r="AR225" s="4">
        <f t="shared" si="577"/>
        <v>0.41930000000000001</v>
      </c>
      <c r="AS225" s="11">
        <f t="shared" si="578"/>
        <v>0.95</v>
      </c>
      <c r="AT225" s="15">
        <f t="shared" si="579"/>
        <v>17756.844461901022</v>
      </c>
      <c r="AU225" s="19">
        <f t="shared" si="580"/>
        <v>0.40002300769177906</v>
      </c>
      <c r="AV225" s="13">
        <f t="shared" si="581"/>
        <v>0.5</v>
      </c>
      <c r="AW225" s="11">
        <f t="shared" si="582"/>
        <v>1</v>
      </c>
      <c r="AX225" s="11">
        <f t="shared" si="583"/>
        <v>0.8911</v>
      </c>
      <c r="AY225" s="11">
        <f t="shared" si="584"/>
        <v>201997.53114128605</v>
      </c>
      <c r="AZ225" s="11">
        <f t="shared" si="585"/>
        <v>1</v>
      </c>
      <c r="BA225" s="11">
        <f t="shared" si="586"/>
        <v>0.34752899999999998</v>
      </c>
      <c r="BB225" s="11">
        <f t="shared" si="587"/>
        <v>1.025058</v>
      </c>
      <c r="BC225" s="11">
        <f t="shared" si="588"/>
        <v>0.99909999999999999</v>
      </c>
      <c r="BD225" s="11">
        <f t="shared" si="589"/>
        <v>0.8911</v>
      </c>
      <c r="BE225" s="11">
        <f t="shared" si="590"/>
        <v>201997.53114128605</v>
      </c>
      <c r="BF225" s="11">
        <f t="shared" si="591"/>
        <v>1</v>
      </c>
      <c r="BG225" s="11">
        <f t="shared" si="592"/>
        <v>0.34752899999999998</v>
      </c>
      <c r="BH225" s="11">
        <f t="shared" si="593"/>
        <v>1.025058</v>
      </c>
      <c r="BI225" s="121">
        <f t="shared" si="484"/>
        <v>3.61</v>
      </c>
      <c r="BJ225" s="121">
        <f>16*X225^2/(3*(BJ206^2+1)*Y225^2)</f>
        <v>0.96266666666666667</v>
      </c>
      <c r="BK225" s="121">
        <f>16*X225^2/(3*(BK206^2+1)*Y225^2)</f>
        <v>0.48133333333333334</v>
      </c>
      <c r="BL225" s="121">
        <f>16*X225^2/(3*(BL206^2+1)*Y225^2)</f>
        <v>0.28313725490196079</v>
      </c>
      <c r="BM225" s="121">
        <f>16*X225^2/(3*(BM206^2+1)*Y225^2)</f>
        <v>0.18512820512820513</v>
      </c>
      <c r="BN225" s="121">
        <f>16*X225^2/(3*(BN206^2+1)*Y225^2)</f>
        <v>0.13009009009009009</v>
      </c>
      <c r="BO225" s="121">
        <f>16*X225^2/(3*(BO206^2+1)*Y225^2)</f>
        <v>9.6266666666666667E-2</v>
      </c>
      <c r="BP225" s="121">
        <f>16*X225^2/(3*(BP206^2+1)*Y225^2)</f>
        <v>7.4051282051282058E-2</v>
      </c>
      <c r="BQ225" s="121">
        <f t="shared" si="594"/>
        <v>1.3333333333333333</v>
      </c>
      <c r="BR225" s="121">
        <f t="shared" si="594"/>
        <v>1.3333333333333333</v>
      </c>
      <c r="BS225" s="121">
        <f t="shared" si="594"/>
        <v>1.3333333333333333</v>
      </c>
      <c r="BT225" s="121">
        <f t="shared" si="594"/>
        <v>1.3333333333333333</v>
      </c>
      <c r="BU225" s="121">
        <f t="shared" si="594"/>
        <v>1.3333333333333333</v>
      </c>
      <c r="BV225" s="121">
        <f t="shared" si="594"/>
        <v>1.3333333333333333</v>
      </c>
      <c r="BW225" s="121">
        <f t="shared" si="594"/>
        <v>1.3333333333333333</v>
      </c>
      <c r="BX225" s="121">
        <f t="shared" si="594"/>
        <v>1.3333333333333333</v>
      </c>
      <c r="BY225" s="121">
        <f t="shared" si="595"/>
        <v>4.43213296398892</v>
      </c>
      <c r="BZ225" s="121">
        <f>(BZ206^4+6*BZ206^2+1)/(BZ206^2+1)*(Y225^2/X225^2)</f>
        <v>9.0858725761772856</v>
      </c>
      <c r="CA225" s="121">
        <f>(CA206^4+6*CA206^2+1)/(CA206^2+1)*(Y225^2/X225^2)</f>
        <v>15.069252077562327</v>
      </c>
      <c r="CB225" s="121">
        <f>(CB206^4+6*CB206^2+1)/(CB206^2+1)*(Y225^2/X225^2)</f>
        <v>23.007984357177776</v>
      </c>
      <c r="CC225" s="121">
        <f>(CC206^4+6*CC206^2+1)/(CC206^2+1)*(Y225^2/X225^2)</f>
        <v>33.070530577455791</v>
      </c>
      <c r="CD225" s="121">
        <f>(CD206^4+6*CD206^2+1)/(CD206^2+1)*(Y225^2/X225^2)</f>
        <v>45.309575503481327</v>
      </c>
      <c r="CE225" s="121">
        <f>(CE206^4+6*CE206^2+1)/(CE206^2+1)*(Y225^2/X225^2)</f>
        <v>59.745152354570642</v>
      </c>
      <c r="CF225" s="121">
        <f>(CF206^4+6*CF206^2+1)/(CF206^2+1)*(Y225^2/X225^2)</f>
        <v>76.386106967824432</v>
      </c>
      <c r="CG225" s="121">
        <f t="shared" si="596"/>
        <v>0.90249999999999997</v>
      </c>
      <c r="CH225" s="121">
        <f t="shared" si="486"/>
        <v>0.24066666666666667</v>
      </c>
      <c r="CI225" s="121">
        <f t="shared" si="487"/>
        <v>0.12033333333333333</v>
      </c>
      <c r="CJ225" s="121">
        <f t="shared" si="488"/>
        <v>7.0784313725490197E-2</v>
      </c>
      <c r="CK225" s="121">
        <f t="shared" si="489"/>
        <v>4.6282051282051283E-2</v>
      </c>
      <c r="CL225" s="121">
        <f t="shared" si="490"/>
        <v>3.2522522522522523E-2</v>
      </c>
      <c r="CM225" s="121">
        <f t="shared" si="491"/>
        <v>2.4066666666666667E-2</v>
      </c>
      <c r="CN225" s="121">
        <f t="shared" si="492"/>
        <v>7.4051282051282058E-2</v>
      </c>
      <c r="CO225" s="95">
        <f t="shared" si="493"/>
        <v>9.4089365429362886</v>
      </c>
      <c r="CP225" s="95">
        <f t="shared" si="494"/>
        <v>15.474612997229917</v>
      </c>
      <c r="CQ225" s="95">
        <f t="shared" si="495"/>
        <v>23.383360919667588</v>
      </c>
      <c r="CR225" s="95">
        <f t="shared" si="496"/>
        <v>34.01760898875672</v>
      </c>
      <c r="CS225" s="95">
        <f t="shared" si="497"/>
        <v>47.545818366929474</v>
      </c>
      <c r="CT225" s="95">
        <f t="shared" si="498"/>
        <v>64.020673819270797</v>
      </c>
      <c r="CU225" s="95">
        <f t="shared" si="499"/>
        <v>83.462208565096958</v>
      </c>
      <c r="CV225" s="95">
        <f t="shared" si="500"/>
        <v>84.106926336245479</v>
      </c>
      <c r="CW225" s="95">
        <f t="shared" si="501"/>
        <v>9.4089365429362886</v>
      </c>
      <c r="CX225" s="95">
        <f t="shared" si="502"/>
        <v>15.474612997229917</v>
      </c>
      <c r="CY225" s="95">
        <f t="shared" si="503"/>
        <v>23.383360919667588</v>
      </c>
      <c r="CZ225" s="95">
        <f t="shared" si="504"/>
        <v>34.01760898875672</v>
      </c>
      <c r="DA225" s="95">
        <f t="shared" si="505"/>
        <v>47.545818366929474</v>
      </c>
      <c r="DB225" s="95">
        <f t="shared" si="506"/>
        <v>64.020673819270797</v>
      </c>
      <c r="DC225" s="95">
        <f t="shared" si="507"/>
        <v>83.462208565096958</v>
      </c>
      <c r="DD225" s="95">
        <f t="shared" si="508"/>
        <v>84.106926336245479</v>
      </c>
      <c r="DE225" s="13">
        <f t="shared" si="597"/>
        <v>10.775620963988921</v>
      </c>
      <c r="DF225" s="13">
        <f t="shared" si="598"/>
        <v>12.782027242843952</v>
      </c>
      <c r="DG225" s="13">
        <f t="shared" si="599"/>
        <v>18.284073410895658</v>
      </c>
      <c r="DH225" s="13">
        <f t="shared" si="600"/>
        <v>26.024609612079736</v>
      </c>
      <c r="DI225" s="13">
        <f t="shared" si="509"/>
        <v>35.989146782583994</v>
      </c>
      <c r="DJ225" s="13">
        <f t="shared" si="510"/>
        <v>48.173153593571413</v>
      </c>
      <c r="DK225" s="13">
        <f t="shared" si="511"/>
        <v>62.574907021237308</v>
      </c>
      <c r="DL225" s="13">
        <f t="shared" si="512"/>
        <v>79.193646249875712</v>
      </c>
      <c r="DM225" s="95">
        <f t="shared" si="513"/>
        <v>10.775620963988921</v>
      </c>
      <c r="DN225" s="95">
        <f t="shared" si="514"/>
        <v>12.782027242843952</v>
      </c>
      <c r="DO225" s="95">
        <f t="shared" si="515"/>
        <v>18.284073410895658</v>
      </c>
      <c r="DP225" s="95">
        <f t="shared" si="516"/>
        <v>26.024609612079736</v>
      </c>
      <c r="DQ225" s="95">
        <f t="shared" si="517"/>
        <v>35.989146782583994</v>
      </c>
      <c r="DR225" s="95">
        <f t="shared" si="518"/>
        <v>48.173153593571413</v>
      </c>
      <c r="DS225" s="95">
        <f t="shared" si="519"/>
        <v>62.574907021237308</v>
      </c>
      <c r="DT225" s="95">
        <f t="shared" si="520"/>
        <v>79.193646249875712</v>
      </c>
      <c r="DU225" s="95">
        <f t="shared" si="521"/>
        <v>19.125131875789474</v>
      </c>
      <c r="DV225" s="95">
        <f t="shared" si="522"/>
        <v>12.801511032701754</v>
      </c>
      <c r="DW225" s="95">
        <f t="shared" si="523"/>
        <v>13.857671836350875</v>
      </c>
      <c r="DX225" s="95">
        <f t="shared" si="524"/>
        <v>16.705503775351179</v>
      </c>
      <c r="DY225" s="95">
        <f t="shared" si="525"/>
        <v>20.930661729845323</v>
      </c>
      <c r="DZ225" s="95">
        <f t="shared" si="526"/>
        <v>26.348428124615992</v>
      </c>
      <c r="EA225" s="95">
        <f t="shared" si="527"/>
        <v>32.878937321375432</v>
      </c>
      <c r="EB225" s="95">
        <f t="shared" si="528"/>
        <v>40.484618240435168</v>
      </c>
      <c r="EC225" s="95">
        <f t="shared" si="529"/>
        <v>19.125131875789474</v>
      </c>
      <c r="ED225" s="95">
        <f t="shared" si="530"/>
        <v>12.801511032701754</v>
      </c>
      <c r="EE225" s="95">
        <f t="shared" si="531"/>
        <v>13.857671836350875</v>
      </c>
      <c r="EF225" s="95">
        <f t="shared" si="532"/>
        <v>16.705503775351179</v>
      </c>
      <c r="EG225" s="95">
        <f t="shared" si="533"/>
        <v>20.930661729845323</v>
      </c>
      <c r="EH225" s="95">
        <f t="shared" si="534"/>
        <v>26.348428124615992</v>
      </c>
      <c r="EI225" s="95">
        <f t="shared" si="535"/>
        <v>32.878937321375439</v>
      </c>
      <c r="EJ225" s="95">
        <f t="shared" si="536"/>
        <v>40.484618240435175</v>
      </c>
      <c r="EK225" s="95">
        <f t="shared" si="537"/>
        <v>19.125131875789474</v>
      </c>
      <c r="EL225" s="95">
        <f t="shared" si="538"/>
        <v>12.801511032701754</v>
      </c>
      <c r="EM225" s="95">
        <f t="shared" si="539"/>
        <v>13.857671836350875</v>
      </c>
      <c r="EN225" s="95">
        <f t="shared" si="540"/>
        <v>16.705503775351179</v>
      </c>
      <c r="EO225" s="95">
        <f t="shared" si="541"/>
        <v>20.930661729845323</v>
      </c>
      <c r="EP225" s="95">
        <f t="shared" si="542"/>
        <v>26.348428124615992</v>
      </c>
      <c r="EQ225" s="95">
        <f t="shared" si="543"/>
        <v>32.878937321375439</v>
      </c>
      <c r="ER225" s="95">
        <f t="shared" si="544"/>
        <v>40.484618240435175</v>
      </c>
      <c r="ES225" s="95">
        <f t="shared" si="545"/>
        <v>1</v>
      </c>
      <c r="ET225" s="95">
        <f t="shared" si="546"/>
        <v>1</v>
      </c>
      <c r="EU225" s="95">
        <f t="shared" si="547"/>
        <v>1</v>
      </c>
      <c r="EV225" s="95">
        <f t="shared" si="548"/>
        <v>1</v>
      </c>
      <c r="EW225" s="95">
        <f t="shared" si="549"/>
        <v>1</v>
      </c>
      <c r="EX225" s="95">
        <f t="shared" si="550"/>
        <v>1</v>
      </c>
      <c r="EY225" s="95">
        <f t="shared" si="551"/>
        <v>1</v>
      </c>
      <c r="EZ225" s="95">
        <f t="shared" si="552"/>
        <v>1</v>
      </c>
      <c r="FA225" s="95">
        <f t="shared" si="553"/>
        <v>1</v>
      </c>
      <c r="FB225" s="95">
        <f t="shared" si="554"/>
        <v>1</v>
      </c>
      <c r="FC225" s="95">
        <f t="shared" si="555"/>
        <v>1</v>
      </c>
      <c r="FD225" s="95">
        <f t="shared" si="556"/>
        <v>1</v>
      </c>
      <c r="FE225" s="95">
        <f t="shared" si="557"/>
        <v>1</v>
      </c>
      <c r="FF225" s="95">
        <f t="shared" si="558"/>
        <v>1</v>
      </c>
      <c r="FG225" s="95">
        <f t="shared" si="559"/>
        <v>0.99999999999999989</v>
      </c>
      <c r="FH225" s="95">
        <f t="shared" si="560"/>
        <v>0.99999999999999989</v>
      </c>
      <c r="FI225" s="95">
        <f t="shared" si="561"/>
        <v>1</v>
      </c>
      <c r="FJ225" s="95">
        <f t="shared" si="562"/>
        <v>1</v>
      </c>
      <c r="FK225" s="95">
        <f t="shared" si="563"/>
        <v>1</v>
      </c>
      <c r="FL225" s="95">
        <f t="shared" si="564"/>
        <v>1</v>
      </c>
      <c r="FM225" s="95">
        <f t="shared" si="565"/>
        <v>1</v>
      </c>
      <c r="FN225" s="95">
        <f t="shared" si="566"/>
        <v>1</v>
      </c>
      <c r="FO225" s="95">
        <f t="shared" si="567"/>
        <v>1</v>
      </c>
      <c r="FP225" s="95">
        <f t="shared" si="568"/>
        <v>1</v>
      </c>
      <c r="FQ225" s="115">
        <f t="shared" si="569"/>
        <v>3.2990581492555853</v>
      </c>
      <c r="FR225" s="115">
        <f t="shared" si="570"/>
        <v>2.4952998757019218</v>
      </c>
      <c r="FS225" s="115">
        <f t="shared" si="571"/>
        <v>2.4284304411857094</v>
      </c>
      <c r="FT225" s="115">
        <f t="shared" si="572"/>
        <v>2.4271037736686973</v>
      </c>
      <c r="FU225" s="115">
        <f t="shared" si="573"/>
        <v>2.4383343523036261</v>
      </c>
      <c r="FV225" s="115">
        <f t="shared" si="574"/>
        <v>2.4498889088334899</v>
      </c>
      <c r="FW225" s="115">
        <f t="shared" si="575"/>
        <v>2.4594019806058554</v>
      </c>
      <c r="FX225" s="115">
        <f t="shared" si="576"/>
        <v>2.5717611741863573</v>
      </c>
      <c r="FZ225" s="90">
        <f t="shared" si="601"/>
        <v>2.4271037736686973</v>
      </c>
      <c r="GC225" s="35"/>
      <c r="GI225" s="31"/>
      <c r="GJ225" s="31"/>
      <c r="GK225" s="31"/>
    </row>
    <row r="226" spans="24:193" x14ac:dyDescent="0.3">
      <c r="X226" s="118">
        <v>10</v>
      </c>
      <c r="Y226" s="118">
        <v>10</v>
      </c>
      <c r="Z226" s="40">
        <v>1.7999999999999999E-2</v>
      </c>
      <c r="AA226" s="40">
        <v>10000000</v>
      </c>
      <c r="AB226" s="40">
        <v>10000000</v>
      </c>
      <c r="AC226" s="98">
        <v>3900000</v>
      </c>
      <c r="AD226" s="42">
        <v>0.33</v>
      </c>
      <c r="AE226" s="42">
        <v>0.33</v>
      </c>
      <c r="AF226" s="41">
        <v>1.7999999999999999E-2</v>
      </c>
      <c r="AG226" s="40">
        <v>10000000</v>
      </c>
      <c r="AH226" s="40">
        <v>10000000</v>
      </c>
      <c r="AI226" s="98">
        <v>3900000</v>
      </c>
      <c r="AJ226" s="42">
        <v>0.33</v>
      </c>
      <c r="AK226" s="42">
        <v>0.33</v>
      </c>
      <c r="AL226" s="42">
        <f>AL204</f>
        <v>0.40129999999999999</v>
      </c>
      <c r="AM226" s="40">
        <v>6000</v>
      </c>
      <c r="AN226" s="40">
        <f>AN204</f>
        <v>10000</v>
      </c>
      <c r="AO226" s="40">
        <f>AO204</f>
        <v>10000</v>
      </c>
      <c r="AP226" s="42">
        <v>0.03</v>
      </c>
      <c r="AQ226" s="42">
        <v>0.03</v>
      </c>
      <c r="AR226" s="4">
        <f t="shared" si="577"/>
        <v>0.41930000000000001</v>
      </c>
      <c r="AS226" s="11">
        <f t="shared" si="578"/>
        <v>1</v>
      </c>
      <c r="AT226" s="15">
        <f t="shared" si="579"/>
        <v>17756.844461901022</v>
      </c>
      <c r="AU226" s="19">
        <f t="shared" si="580"/>
        <v>0.40002300769177906</v>
      </c>
      <c r="AV226" s="13">
        <f t="shared" si="581"/>
        <v>0.5</v>
      </c>
      <c r="AW226" s="11">
        <f t="shared" si="582"/>
        <v>1</v>
      </c>
      <c r="AX226" s="11">
        <f t="shared" si="583"/>
        <v>0.8911</v>
      </c>
      <c r="AY226" s="11">
        <f t="shared" si="584"/>
        <v>201997.53114128605</v>
      </c>
      <c r="AZ226" s="11">
        <f t="shared" si="585"/>
        <v>1</v>
      </c>
      <c r="BA226" s="11">
        <f t="shared" si="586"/>
        <v>0.34752899999999998</v>
      </c>
      <c r="BB226" s="11">
        <f t="shared" si="587"/>
        <v>1.025058</v>
      </c>
      <c r="BC226" s="11">
        <f t="shared" si="588"/>
        <v>0.99909999999999999</v>
      </c>
      <c r="BD226" s="11">
        <f t="shared" si="589"/>
        <v>0.8911</v>
      </c>
      <c r="BE226" s="11">
        <f t="shared" si="590"/>
        <v>201997.53114128605</v>
      </c>
      <c r="BF226" s="11">
        <f t="shared" si="591"/>
        <v>1</v>
      </c>
      <c r="BG226" s="11">
        <f t="shared" si="592"/>
        <v>0.34752899999999998</v>
      </c>
      <c r="BH226" s="11">
        <f t="shared" si="593"/>
        <v>1.025058</v>
      </c>
      <c r="BI226" s="121">
        <f t="shared" si="484"/>
        <v>4</v>
      </c>
      <c r="BJ226" s="121">
        <f>16*X226^2/(3*(BJ206^2+1)*Y226^2)</f>
        <v>1.0666666666666667</v>
      </c>
      <c r="BK226" s="121">
        <f>16*X226^2/(3*(BK206^2+1)*Y226^2)</f>
        <v>0.53333333333333333</v>
      </c>
      <c r="BL226" s="121">
        <f>16*X226^2/(3*(BL206^2+1)*Y226^2)</f>
        <v>0.31372549019607843</v>
      </c>
      <c r="BM226" s="121">
        <f>16*X226^2/(3*(BM206^2+1)*Y226^2)</f>
        <v>0.20512820512820512</v>
      </c>
      <c r="BN226" s="121">
        <f>16*X226^2/(3*(BN206^2+1)*Y226^2)</f>
        <v>0.14414414414414414</v>
      </c>
      <c r="BO226" s="121">
        <f>16*X226^2/(3*(BO206^2+1)*Y226^2)</f>
        <v>0.10666666666666667</v>
      </c>
      <c r="BP226" s="121">
        <f>16*X226^2/(3*(BP206^2+1)*Y226^2)</f>
        <v>8.2051282051282051E-2</v>
      </c>
      <c r="BQ226" s="121">
        <f t="shared" si="594"/>
        <v>1.3333333333333333</v>
      </c>
      <c r="BR226" s="121">
        <f t="shared" si="594"/>
        <v>1.3333333333333333</v>
      </c>
      <c r="BS226" s="121">
        <f t="shared" si="594"/>
        <v>1.3333333333333333</v>
      </c>
      <c r="BT226" s="121">
        <f t="shared" si="594"/>
        <v>1.3333333333333333</v>
      </c>
      <c r="BU226" s="121">
        <f t="shared" si="594"/>
        <v>1.3333333333333333</v>
      </c>
      <c r="BV226" s="121">
        <f t="shared" si="594"/>
        <v>1.3333333333333333</v>
      </c>
      <c r="BW226" s="121">
        <f t="shared" si="594"/>
        <v>1.3333333333333333</v>
      </c>
      <c r="BX226" s="121">
        <f t="shared" si="594"/>
        <v>1.3333333333333333</v>
      </c>
      <c r="BY226" s="121">
        <f t="shared" si="595"/>
        <v>4</v>
      </c>
      <c r="BZ226" s="121">
        <f>(BZ206^4+6*BZ206^2+1)/(BZ206^2+1)*(Y226^2/X226^2)</f>
        <v>8.1999999999999993</v>
      </c>
      <c r="CA226" s="121">
        <f>(CA206^4+6*CA206^2+1)/(CA206^2+1)*(Y226^2/X226^2)</f>
        <v>13.6</v>
      </c>
      <c r="CB226" s="121">
        <f>(CB206^4+6*CB206^2+1)/(CB206^2+1)*(Y226^2/X226^2)</f>
        <v>20.764705882352942</v>
      </c>
      <c r="CC226" s="121">
        <f>(CC206^4+6*CC206^2+1)/(CC206^2+1)*(Y226^2/X226^2)</f>
        <v>29.846153846153847</v>
      </c>
      <c r="CD226" s="121">
        <f>(CD206^4+6*CD206^2+1)/(CD206^2+1)*(Y226^2/X226^2)</f>
        <v>40.891891891891895</v>
      </c>
      <c r="CE226" s="121">
        <f>(CE206^4+6*CE206^2+1)/(CE206^2+1)*(Y226^2/X226^2)</f>
        <v>53.92</v>
      </c>
      <c r="CF226" s="121">
        <f>(CF206^4+6*CF206^2+1)/(CF206^2+1)*(Y226^2/X226^2)</f>
        <v>68.938461538461539</v>
      </c>
      <c r="CG226" s="121">
        <f t="shared" si="596"/>
        <v>1</v>
      </c>
      <c r="CH226" s="121">
        <f t="shared" si="486"/>
        <v>0.26666666666666666</v>
      </c>
      <c r="CI226" s="121">
        <f t="shared" si="487"/>
        <v>0.13333333333333333</v>
      </c>
      <c r="CJ226" s="121">
        <f t="shared" si="488"/>
        <v>7.8431372549019607E-2</v>
      </c>
      <c r="CK226" s="121">
        <f t="shared" si="489"/>
        <v>5.128205128205128E-2</v>
      </c>
      <c r="CL226" s="121">
        <f t="shared" si="490"/>
        <v>3.6036036036036036E-2</v>
      </c>
      <c r="CM226" s="121">
        <f t="shared" si="491"/>
        <v>2.6666666666666668E-2</v>
      </c>
      <c r="CN226" s="121">
        <f t="shared" si="492"/>
        <v>8.2051282051282051E-2</v>
      </c>
      <c r="CO226" s="95">
        <f t="shared" si="493"/>
        <v>8.9267439999999993</v>
      </c>
      <c r="CP226" s="95">
        <f t="shared" si="494"/>
        <v>14.401017</v>
      </c>
      <c r="CQ226" s="95">
        <f t="shared" si="495"/>
        <v>21.538661999999999</v>
      </c>
      <c r="CR226" s="95">
        <f t="shared" si="496"/>
        <v>31.136070882352939</v>
      </c>
      <c r="CS226" s="95">
        <f t="shared" si="497"/>
        <v>43.345279846153844</v>
      </c>
      <c r="CT226" s="95">
        <f t="shared" si="498"/>
        <v>58.213836891891894</v>
      </c>
      <c r="CU226" s="95">
        <f t="shared" si="499"/>
        <v>75.759822</v>
      </c>
      <c r="CV226" s="95">
        <f t="shared" si="500"/>
        <v>76.049179788461544</v>
      </c>
      <c r="CW226" s="95">
        <f t="shared" si="501"/>
        <v>8.9267439999999993</v>
      </c>
      <c r="CX226" s="95">
        <f t="shared" si="502"/>
        <v>14.401017</v>
      </c>
      <c r="CY226" s="95">
        <f t="shared" si="503"/>
        <v>21.538661999999999</v>
      </c>
      <c r="CZ226" s="95">
        <f t="shared" si="504"/>
        <v>31.136070882352939</v>
      </c>
      <c r="DA226" s="95">
        <f t="shared" si="505"/>
        <v>43.345279846153844</v>
      </c>
      <c r="DB226" s="95">
        <f t="shared" si="506"/>
        <v>58.213836891891894</v>
      </c>
      <c r="DC226" s="95">
        <f t="shared" si="507"/>
        <v>75.759822</v>
      </c>
      <c r="DD226" s="95">
        <f t="shared" si="508"/>
        <v>76.049179788461544</v>
      </c>
      <c r="DE226" s="13">
        <f t="shared" si="597"/>
        <v>10.733487999999999</v>
      </c>
      <c r="DF226" s="13">
        <f t="shared" si="598"/>
        <v>12.000154666666667</v>
      </c>
      <c r="DG226" s="13">
        <f t="shared" si="599"/>
        <v>16.866821333333334</v>
      </c>
      <c r="DH226" s="13">
        <f t="shared" si="600"/>
        <v>23.811919372549021</v>
      </c>
      <c r="DI226" s="13">
        <f t="shared" si="509"/>
        <v>32.784770051282052</v>
      </c>
      <c r="DJ226" s="13">
        <f t="shared" si="510"/>
        <v>43.769524036036039</v>
      </c>
      <c r="DK226" s="13">
        <f t="shared" si="511"/>
        <v>56.760154666666665</v>
      </c>
      <c r="DL226" s="13">
        <f t="shared" si="512"/>
        <v>71.754000820512815</v>
      </c>
      <c r="DM226" s="95">
        <f t="shared" si="513"/>
        <v>10.733487999999999</v>
      </c>
      <c r="DN226" s="95">
        <f t="shared" si="514"/>
        <v>12.000154666666667</v>
      </c>
      <c r="DO226" s="95">
        <f t="shared" si="515"/>
        <v>16.866821333333334</v>
      </c>
      <c r="DP226" s="95">
        <f t="shared" si="516"/>
        <v>23.811919372549021</v>
      </c>
      <c r="DQ226" s="95">
        <f t="shared" si="517"/>
        <v>32.784770051282052</v>
      </c>
      <c r="DR226" s="95">
        <f t="shared" si="518"/>
        <v>43.769524036036039</v>
      </c>
      <c r="DS226" s="95">
        <f t="shared" si="519"/>
        <v>56.760154666666665</v>
      </c>
      <c r="DT226" s="95">
        <f t="shared" si="520"/>
        <v>71.754000820512815</v>
      </c>
      <c r="DU226" s="95">
        <f t="shared" si="521"/>
        <v>19.10560864</v>
      </c>
      <c r="DV226" s="95">
        <f t="shared" si="522"/>
        <v>12.439213173333332</v>
      </c>
      <c r="DW226" s="95">
        <f t="shared" si="523"/>
        <v>13.200956906666665</v>
      </c>
      <c r="DX226" s="95">
        <f t="shared" si="524"/>
        <v>15.680205073679353</v>
      </c>
      <c r="DY226" s="95">
        <f t="shared" si="525"/>
        <v>19.44584327510848</v>
      </c>
      <c r="DZ226" s="95">
        <f t="shared" si="526"/>
        <v>24.307909489281712</v>
      </c>
      <c r="EA226" s="95">
        <f t="shared" si="527"/>
        <v>30.184543893333331</v>
      </c>
      <c r="EB226" s="95">
        <f t="shared" si="528"/>
        <v>37.037294858540427</v>
      </c>
      <c r="EC226" s="95">
        <f t="shared" si="529"/>
        <v>19.10560864</v>
      </c>
      <c r="ED226" s="95">
        <f t="shared" si="530"/>
        <v>12.439213173333332</v>
      </c>
      <c r="EE226" s="95">
        <f t="shared" si="531"/>
        <v>13.200956906666665</v>
      </c>
      <c r="EF226" s="95">
        <f t="shared" si="532"/>
        <v>15.680205073679353</v>
      </c>
      <c r="EG226" s="95">
        <f t="shared" si="533"/>
        <v>19.44584327510848</v>
      </c>
      <c r="EH226" s="95">
        <f t="shared" si="534"/>
        <v>24.307909489281712</v>
      </c>
      <c r="EI226" s="95">
        <f t="shared" si="535"/>
        <v>30.184543893333331</v>
      </c>
      <c r="EJ226" s="95">
        <f t="shared" si="536"/>
        <v>37.037294858540427</v>
      </c>
      <c r="EK226" s="95">
        <f t="shared" si="537"/>
        <v>19.10560864</v>
      </c>
      <c r="EL226" s="95">
        <f t="shared" si="538"/>
        <v>12.439213173333332</v>
      </c>
      <c r="EM226" s="95">
        <f t="shared" si="539"/>
        <v>13.200956906666665</v>
      </c>
      <c r="EN226" s="95">
        <f t="shared" si="540"/>
        <v>15.680205073679353</v>
      </c>
      <c r="EO226" s="95">
        <f t="shared" si="541"/>
        <v>19.44584327510848</v>
      </c>
      <c r="EP226" s="95">
        <f t="shared" si="542"/>
        <v>24.307909489281712</v>
      </c>
      <c r="EQ226" s="95">
        <f t="shared" si="543"/>
        <v>30.184543893333331</v>
      </c>
      <c r="ER226" s="95">
        <f t="shared" si="544"/>
        <v>37.037294858540427</v>
      </c>
      <c r="ES226" s="95">
        <f t="shared" si="545"/>
        <v>1</v>
      </c>
      <c r="ET226" s="95">
        <f t="shared" si="546"/>
        <v>1</v>
      </c>
      <c r="EU226" s="95">
        <f t="shared" si="547"/>
        <v>1</v>
      </c>
      <c r="EV226" s="95">
        <f t="shared" si="548"/>
        <v>1</v>
      </c>
      <c r="EW226" s="95">
        <f t="shared" si="549"/>
        <v>1</v>
      </c>
      <c r="EX226" s="95">
        <f t="shared" si="550"/>
        <v>1</v>
      </c>
      <c r="EY226" s="95">
        <f t="shared" si="551"/>
        <v>1</v>
      </c>
      <c r="EZ226" s="95">
        <f t="shared" si="552"/>
        <v>1</v>
      </c>
      <c r="FA226" s="95">
        <f t="shared" si="553"/>
        <v>1</v>
      </c>
      <c r="FB226" s="95">
        <f t="shared" si="554"/>
        <v>1</v>
      </c>
      <c r="FC226" s="95">
        <f t="shared" si="555"/>
        <v>1</v>
      </c>
      <c r="FD226" s="95">
        <f t="shared" si="556"/>
        <v>1</v>
      </c>
      <c r="FE226" s="95">
        <f t="shared" si="557"/>
        <v>1</v>
      </c>
      <c r="FF226" s="95">
        <f t="shared" si="558"/>
        <v>1</v>
      </c>
      <c r="FG226" s="95">
        <f t="shared" si="559"/>
        <v>1</v>
      </c>
      <c r="FH226" s="95">
        <f t="shared" si="560"/>
        <v>1</v>
      </c>
      <c r="FI226" s="95">
        <f t="shared" si="561"/>
        <v>1</v>
      </c>
      <c r="FJ226" s="95">
        <f t="shared" si="562"/>
        <v>1</v>
      </c>
      <c r="FK226" s="95">
        <f t="shared" si="563"/>
        <v>1</v>
      </c>
      <c r="FL226" s="95">
        <f t="shared" si="564"/>
        <v>1</v>
      </c>
      <c r="FM226" s="95">
        <f t="shared" si="565"/>
        <v>1</v>
      </c>
      <c r="FN226" s="95">
        <f t="shared" si="566"/>
        <v>1</v>
      </c>
      <c r="FO226" s="95">
        <f t="shared" si="567"/>
        <v>1</v>
      </c>
      <c r="FP226" s="95">
        <f t="shared" si="568"/>
        <v>1</v>
      </c>
      <c r="FQ226" s="115">
        <f t="shared" si="569"/>
        <v>3.4108987258681935</v>
      </c>
      <c r="FR226" s="115">
        <f t="shared" si="570"/>
        <v>2.5051463517745525</v>
      </c>
      <c r="FS226" s="115">
        <f t="shared" si="571"/>
        <v>2.4255793134989467</v>
      </c>
      <c r="FT226" s="115">
        <f t="shared" si="572"/>
        <v>2.4217078515584354</v>
      </c>
      <c r="FU226" s="115">
        <f t="shared" si="573"/>
        <v>2.4330152357923969</v>
      </c>
      <c r="FV226" s="115">
        <f t="shared" si="574"/>
        <v>2.4452495239093022</v>
      </c>
      <c r="FW226" s="115">
        <f t="shared" si="575"/>
        <v>2.4554893870489956</v>
      </c>
      <c r="FX226" s="115">
        <f t="shared" si="576"/>
        <v>2.5772372513861721</v>
      </c>
      <c r="FZ226" s="90">
        <f t="shared" si="601"/>
        <v>2.4217078515584354</v>
      </c>
      <c r="GC226" s="35"/>
      <c r="GI226" s="31"/>
      <c r="GJ226" s="31"/>
      <c r="GK226" s="31"/>
    </row>
    <row r="227" spans="24:193" x14ac:dyDescent="0.3">
      <c r="X227" s="118">
        <f>X226*1.07</f>
        <v>10.700000000000001</v>
      </c>
      <c r="Y227" s="118">
        <v>10</v>
      </c>
      <c r="Z227" s="40">
        <v>1.7999999999999999E-2</v>
      </c>
      <c r="AA227" s="40">
        <v>10000000</v>
      </c>
      <c r="AB227" s="40">
        <v>10000000</v>
      </c>
      <c r="AC227" s="98">
        <v>3900000</v>
      </c>
      <c r="AD227" s="42">
        <v>0.33</v>
      </c>
      <c r="AE227" s="42">
        <v>0.33</v>
      </c>
      <c r="AF227" s="41">
        <v>1.7999999999999999E-2</v>
      </c>
      <c r="AG227" s="40">
        <v>10000000</v>
      </c>
      <c r="AH227" s="40">
        <v>10000000</v>
      </c>
      <c r="AI227" s="98">
        <v>3900000</v>
      </c>
      <c r="AJ227" s="42">
        <v>0.33</v>
      </c>
      <c r="AK227" s="42">
        <v>0.33</v>
      </c>
      <c r="AL227" s="42">
        <f>AL204</f>
        <v>0.40129999999999999</v>
      </c>
      <c r="AM227" s="40">
        <v>6000</v>
      </c>
      <c r="AN227" s="40">
        <f>AN204</f>
        <v>10000</v>
      </c>
      <c r="AO227" s="40">
        <f>AO204</f>
        <v>10000</v>
      </c>
      <c r="AP227" s="42">
        <v>0.03</v>
      </c>
      <c r="AQ227" s="42">
        <v>0.03</v>
      </c>
      <c r="AR227" s="4">
        <f t="shared" si="577"/>
        <v>0.41930000000000001</v>
      </c>
      <c r="AS227" s="11">
        <f t="shared" si="578"/>
        <v>1.07</v>
      </c>
      <c r="AT227" s="15">
        <f t="shared" si="579"/>
        <v>17756.844461901022</v>
      </c>
      <c r="AU227" s="19">
        <f t="shared" si="580"/>
        <v>0.40002300769177906</v>
      </c>
      <c r="AV227" s="13">
        <f t="shared" si="581"/>
        <v>0.5</v>
      </c>
      <c r="AW227" s="11">
        <f t="shared" si="582"/>
        <v>1</v>
      </c>
      <c r="AX227" s="11">
        <f t="shared" si="583"/>
        <v>0.8911</v>
      </c>
      <c r="AY227" s="11">
        <f t="shared" si="584"/>
        <v>201997.53114128605</v>
      </c>
      <c r="AZ227" s="11">
        <f t="shared" si="585"/>
        <v>1</v>
      </c>
      <c r="BA227" s="11">
        <f t="shared" si="586"/>
        <v>0.34752899999999998</v>
      </c>
      <c r="BB227" s="11">
        <f t="shared" si="587"/>
        <v>1.025058</v>
      </c>
      <c r="BC227" s="11">
        <f t="shared" si="588"/>
        <v>0.99909999999999999</v>
      </c>
      <c r="BD227" s="11">
        <f t="shared" si="589"/>
        <v>0.8911</v>
      </c>
      <c r="BE227" s="11">
        <f t="shared" si="590"/>
        <v>201997.53114128605</v>
      </c>
      <c r="BF227" s="11">
        <f t="shared" si="591"/>
        <v>1</v>
      </c>
      <c r="BG227" s="11">
        <f t="shared" si="592"/>
        <v>0.34752899999999998</v>
      </c>
      <c r="BH227" s="11">
        <f t="shared" si="593"/>
        <v>1.025058</v>
      </c>
      <c r="BI227" s="121">
        <f t="shared" si="484"/>
        <v>4.579600000000001</v>
      </c>
      <c r="BJ227" s="121">
        <f>16*X227^2/(3*(BJ206^2+1)*Y227^2)</f>
        <v>1.2212266666666669</v>
      </c>
      <c r="BK227" s="121">
        <f>16*X227^2/(3*(BK206^2+1)*Y227^2)</f>
        <v>0.61061333333333345</v>
      </c>
      <c r="BL227" s="121">
        <f>16*X227^2/(3*(BL206^2+1)*Y227^2)</f>
        <v>0.35918431372549026</v>
      </c>
      <c r="BM227" s="121">
        <f>16*X227^2/(3*(BM206^2+1)*Y227^2)</f>
        <v>0.23485128205128211</v>
      </c>
      <c r="BN227" s="121">
        <f>16*X227^2/(3*(BN206^2+1)*Y227^2)</f>
        <v>0.16503063063063067</v>
      </c>
      <c r="BO227" s="121">
        <f>16*X227^2/(3*(BO206^2+1)*Y227^2)</f>
        <v>0.12212266666666668</v>
      </c>
      <c r="BP227" s="121">
        <f>16*X227^2/(3*(BP206^2+1)*Y227^2)</f>
        <v>9.3940512820512842E-2</v>
      </c>
      <c r="BQ227" s="121">
        <f t="shared" si="594"/>
        <v>1.3333333333333333</v>
      </c>
      <c r="BR227" s="121">
        <f t="shared" si="594"/>
        <v>1.3333333333333333</v>
      </c>
      <c r="BS227" s="121">
        <f t="shared" si="594"/>
        <v>1.3333333333333333</v>
      </c>
      <c r="BT227" s="121">
        <f t="shared" si="594"/>
        <v>1.3333333333333333</v>
      </c>
      <c r="BU227" s="121">
        <f t="shared" si="594"/>
        <v>1.3333333333333333</v>
      </c>
      <c r="BV227" s="121">
        <f t="shared" si="594"/>
        <v>1.3333333333333333</v>
      </c>
      <c r="BW227" s="121">
        <f t="shared" si="594"/>
        <v>1.3333333333333333</v>
      </c>
      <c r="BX227" s="121">
        <f t="shared" si="594"/>
        <v>1.3333333333333333</v>
      </c>
      <c r="BY227" s="121">
        <f t="shared" si="595"/>
        <v>3.4937549130928458</v>
      </c>
      <c r="BZ227" s="121">
        <f>(BZ206^4+6*BZ206^2+1)/(BZ206^2+1)*(Y227^2/X227^2)</f>
        <v>7.1621975718403332</v>
      </c>
      <c r="CA227" s="121">
        <f>(CA206^4+6*CA206^2+1)/(CA206^2+1)*(Y227^2/X227^2)</f>
        <v>11.878766704515675</v>
      </c>
      <c r="CB227" s="121">
        <f>(CB206^4+6*CB206^2+1)/(CB206^2+1)*(Y227^2/X227^2)</f>
        <v>18.136698298849627</v>
      </c>
      <c r="CC227" s="121">
        <f>(CC206^4+6*CC206^2+1)/(CC206^2+1)*(Y227^2/X227^2)</f>
        <v>26.068786659231236</v>
      </c>
      <c r="CD227" s="121">
        <f>(CD206^4+6*CD206^2+1)/(CD206^2+1)*(Y227^2/X227^2)</f>
        <v>35.716562050739704</v>
      </c>
      <c r="CE227" s="121">
        <f>(CE206^4+6*CE206^2+1)/(CE206^2+1)*(Y227^2/X227^2)</f>
        <v>47.095816228491564</v>
      </c>
      <c r="CF227" s="121">
        <f>(CF206^4+6*CF206^2+1)/(CF206^2+1)*(Y227^2/X227^2)</f>
        <v>60.213522175265545</v>
      </c>
      <c r="CG227" s="121">
        <f t="shared" si="596"/>
        <v>1.1449000000000003</v>
      </c>
      <c r="CH227" s="121">
        <f t="shared" si="486"/>
        <v>0.30530666666666673</v>
      </c>
      <c r="CI227" s="121">
        <f t="shared" si="487"/>
        <v>0.15265333333333336</v>
      </c>
      <c r="CJ227" s="121">
        <f t="shared" si="488"/>
        <v>8.9796078431372564E-2</v>
      </c>
      <c r="CK227" s="121">
        <f t="shared" si="489"/>
        <v>5.8712820512820528E-2</v>
      </c>
      <c r="CL227" s="121">
        <f t="shared" si="490"/>
        <v>4.1257657657657668E-2</v>
      </c>
      <c r="CM227" s="121">
        <f t="shared" si="491"/>
        <v>3.0530666666666671E-2</v>
      </c>
      <c r="CN227" s="121">
        <f t="shared" si="492"/>
        <v>9.3940512820512842E-2</v>
      </c>
      <c r="CO227" s="95">
        <f t="shared" si="493"/>
        <v>8.36185396349026</v>
      </c>
      <c r="CP227" s="95">
        <f t="shared" si="494"/>
        <v>13.143296010830639</v>
      </c>
      <c r="CQ227" s="95">
        <f t="shared" si="495"/>
        <v>19.377591582496283</v>
      </c>
      <c r="CR227" s="95">
        <f t="shared" si="496"/>
        <v>27.76034019141666</v>
      </c>
      <c r="CS227" s="95">
        <f t="shared" si="497"/>
        <v>38.424336141980817</v>
      </c>
      <c r="CT227" s="95">
        <f t="shared" si="498"/>
        <v>51.411109699267953</v>
      </c>
      <c r="CU227" s="95">
        <f t="shared" si="499"/>
        <v>66.736452618394608</v>
      </c>
      <c r="CV227" s="95">
        <f t="shared" si="500"/>
        <v>66.609505101984041</v>
      </c>
      <c r="CW227" s="95">
        <f t="shared" si="501"/>
        <v>8.36185396349026</v>
      </c>
      <c r="CX227" s="95">
        <f t="shared" si="502"/>
        <v>13.143296010830639</v>
      </c>
      <c r="CY227" s="95">
        <f t="shared" si="503"/>
        <v>19.377591582496283</v>
      </c>
      <c r="CZ227" s="95">
        <f t="shared" si="504"/>
        <v>27.76034019141666</v>
      </c>
      <c r="DA227" s="95">
        <f t="shared" si="505"/>
        <v>38.424336141980817</v>
      </c>
      <c r="DB227" s="95">
        <f t="shared" si="506"/>
        <v>51.411109699267953</v>
      </c>
      <c r="DC227" s="95">
        <f t="shared" si="507"/>
        <v>66.736452618394608</v>
      </c>
      <c r="DD227" s="95">
        <f t="shared" si="508"/>
        <v>66.609505101984041</v>
      </c>
      <c r="DE227" s="13">
        <f t="shared" si="597"/>
        <v>10.806842913092847</v>
      </c>
      <c r="DF227" s="13">
        <f t="shared" si="598"/>
        <v>11.116912238507</v>
      </c>
      <c r="DG227" s="13">
        <f t="shared" si="599"/>
        <v>15.222868037849008</v>
      </c>
      <c r="DH227" s="13">
        <f t="shared" si="600"/>
        <v>21.229370612575117</v>
      </c>
      <c r="DI227" s="13">
        <f t="shared" si="509"/>
        <v>29.037125941282518</v>
      </c>
      <c r="DJ227" s="13">
        <f t="shared" si="510"/>
        <v>38.615080681370337</v>
      </c>
      <c r="DK227" s="13">
        <f t="shared" si="511"/>
        <v>49.951426895158228</v>
      </c>
      <c r="DL227" s="13">
        <f t="shared" si="512"/>
        <v>63.040950688086056</v>
      </c>
      <c r="DM227" s="95">
        <f t="shared" si="513"/>
        <v>10.806842913092847</v>
      </c>
      <c r="DN227" s="95">
        <f t="shared" si="514"/>
        <v>11.116912238507</v>
      </c>
      <c r="DO227" s="95">
        <f t="shared" si="515"/>
        <v>15.222868037849008</v>
      </c>
      <c r="DP227" s="95">
        <f t="shared" si="516"/>
        <v>21.229370612575117</v>
      </c>
      <c r="DQ227" s="95">
        <f t="shared" si="517"/>
        <v>29.037125941282518</v>
      </c>
      <c r="DR227" s="95">
        <f t="shared" si="518"/>
        <v>38.615080681370337</v>
      </c>
      <c r="DS227" s="95">
        <f t="shared" si="519"/>
        <v>49.951426895158228</v>
      </c>
      <c r="DT227" s="95">
        <f t="shared" si="520"/>
        <v>63.040950688086056</v>
      </c>
      <c r="DU227" s="95">
        <f t="shared" si="521"/>
        <v>19.139599252789658</v>
      </c>
      <c r="DV227" s="95">
        <f t="shared" si="522"/>
        <v>12.029943362912132</v>
      </c>
      <c r="DW227" s="95">
        <f t="shared" si="523"/>
        <v>12.439194980231502</v>
      </c>
      <c r="DX227" s="95">
        <f t="shared" si="524"/>
        <v>14.483524289672726</v>
      </c>
      <c r="DY227" s="95">
        <f t="shared" si="525"/>
        <v>17.709289928569774</v>
      </c>
      <c r="DZ227" s="95">
        <f t="shared" si="526"/>
        <v>21.919484763143558</v>
      </c>
      <c r="EA227" s="95">
        <f t="shared" si="527"/>
        <v>27.029570088393925</v>
      </c>
      <c r="EB227" s="95">
        <f t="shared" si="528"/>
        <v>32.999911392577573</v>
      </c>
      <c r="EC227" s="95">
        <f t="shared" si="529"/>
        <v>19.139599252789658</v>
      </c>
      <c r="ED227" s="95">
        <f t="shared" si="530"/>
        <v>12.029943362912132</v>
      </c>
      <c r="EE227" s="95">
        <f t="shared" si="531"/>
        <v>12.439194980231502</v>
      </c>
      <c r="EF227" s="95">
        <f t="shared" si="532"/>
        <v>14.483524289672726</v>
      </c>
      <c r="EG227" s="95">
        <f t="shared" si="533"/>
        <v>17.709289928569778</v>
      </c>
      <c r="EH227" s="95">
        <f t="shared" si="534"/>
        <v>21.919484763143558</v>
      </c>
      <c r="EI227" s="95">
        <f t="shared" si="535"/>
        <v>27.029570088393925</v>
      </c>
      <c r="EJ227" s="95">
        <f t="shared" si="536"/>
        <v>32.999911392577573</v>
      </c>
      <c r="EK227" s="95">
        <f t="shared" si="537"/>
        <v>19.139599252789658</v>
      </c>
      <c r="EL227" s="95">
        <f t="shared" si="538"/>
        <v>12.029943362912132</v>
      </c>
      <c r="EM227" s="95">
        <f t="shared" si="539"/>
        <v>12.439194980231502</v>
      </c>
      <c r="EN227" s="95">
        <f t="shared" si="540"/>
        <v>14.483524289672726</v>
      </c>
      <c r="EO227" s="95">
        <f t="shared" si="541"/>
        <v>17.709289928569778</v>
      </c>
      <c r="EP227" s="95">
        <f t="shared" si="542"/>
        <v>21.919484763143558</v>
      </c>
      <c r="EQ227" s="95">
        <f t="shared" si="543"/>
        <v>27.029570088393925</v>
      </c>
      <c r="ER227" s="95">
        <f t="shared" si="544"/>
        <v>32.999911392577573</v>
      </c>
      <c r="ES227" s="95">
        <f t="shared" si="545"/>
        <v>1</v>
      </c>
      <c r="ET227" s="95">
        <f t="shared" si="546"/>
        <v>1</v>
      </c>
      <c r="EU227" s="95">
        <f t="shared" si="547"/>
        <v>1</v>
      </c>
      <c r="EV227" s="95">
        <f t="shared" si="548"/>
        <v>1</v>
      </c>
      <c r="EW227" s="95">
        <f t="shared" si="549"/>
        <v>1</v>
      </c>
      <c r="EX227" s="95">
        <f t="shared" si="550"/>
        <v>1</v>
      </c>
      <c r="EY227" s="95">
        <f t="shared" si="551"/>
        <v>1</v>
      </c>
      <c r="EZ227" s="95">
        <f t="shared" si="552"/>
        <v>1</v>
      </c>
      <c r="FA227" s="95">
        <f t="shared" si="553"/>
        <v>1</v>
      </c>
      <c r="FB227" s="95">
        <f t="shared" si="554"/>
        <v>1</v>
      </c>
      <c r="FC227" s="95">
        <f t="shared" si="555"/>
        <v>1</v>
      </c>
      <c r="FD227" s="95">
        <f t="shared" si="556"/>
        <v>1</v>
      </c>
      <c r="FE227" s="95">
        <f t="shared" si="557"/>
        <v>0.99999999999999989</v>
      </c>
      <c r="FF227" s="95">
        <f t="shared" si="558"/>
        <v>1</v>
      </c>
      <c r="FG227" s="95">
        <f t="shared" si="559"/>
        <v>1</v>
      </c>
      <c r="FH227" s="95">
        <f t="shared" si="560"/>
        <v>1</v>
      </c>
      <c r="FI227" s="95">
        <f t="shared" si="561"/>
        <v>1</v>
      </c>
      <c r="FJ227" s="95">
        <f t="shared" si="562"/>
        <v>1</v>
      </c>
      <c r="FK227" s="95">
        <f t="shared" si="563"/>
        <v>1</v>
      </c>
      <c r="FL227" s="95">
        <f t="shared" si="564"/>
        <v>1</v>
      </c>
      <c r="FM227" s="95">
        <f t="shared" si="565"/>
        <v>1</v>
      </c>
      <c r="FN227" s="95">
        <f t="shared" si="566"/>
        <v>1</v>
      </c>
      <c r="FO227" s="95">
        <f t="shared" si="567"/>
        <v>1</v>
      </c>
      <c r="FP227" s="95">
        <f t="shared" si="568"/>
        <v>1</v>
      </c>
      <c r="FQ227" s="115">
        <f t="shared" si="569"/>
        <v>3.5826778614997505</v>
      </c>
      <c r="FR227" s="115">
        <f t="shared" si="570"/>
        <v>2.5226229667389335</v>
      </c>
      <c r="FS227" s="115">
        <f t="shared" si="571"/>
        <v>2.4228230996468278</v>
      </c>
      <c r="FT227" s="115">
        <f t="shared" si="572"/>
        <v>2.4144781787088565</v>
      </c>
      <c r="FU227" s="115">
        <f t="shared" si="573"/>
        <v>2.4255489642664525</v>
      </c>
      <c r="FV227" s="115">
        <f t="shared" si="574"/>
        <v>2.4386106974438913</v>
      </c>
      <c r="FW227" s="115">
        <f t="shared" si="575"/>
        <v>2.4498313561449794</v>
      </c>
      <c r="FX227" s="115">
        <f t="shared" si="576"/>
        <v>2.5849090556084402</v>
      </c>
      <c r="FZ227" s="90">
        <f t="shared" si="601"/>
        <v>2.4144781787088565</v>
      </c>
      <c r="GC227" s="35"/>
      <c r="GI227" s="31"/>
      <c r="GJ227" s="31"/>
      <c r="GK227" s="31"/>
    </row>
    <row r="228" spans="24:193" x14ac:dyDescent="0.3">
      <c r="X228" s="118">
        <f t="shared" ref="X228:X246" si="602">X227*1.07</f>
        <v>11.449000000000002</v>
      </c>
      <c r="Y228" s="118">
        <v>10</v>
      </c>
      <c r="Z228" s="40">
        <v>1.7999999999999999E-2</v>
      </c>
      <c r="AA228" s="40">
        <v>10000000</v>
      </c>
      <c r="AB228" s="40">
        <v>10000000</v>
      </c>
      <c r="AC228" s="98">
        <v>3900000</v>
      </c>
      <c r="AD228" s="42">
        <v>0.33</v>
      </c>
      <c r="AE228" s="42">
        <v>0.33</v>
      </c>
      <c r="AF228" s="41">
        <v>1.7999999999999999E-2</v>
      </c>
      <c r="AG228" s="40">
        <v>10000000</v>
      </c>
      <c r="AH228" s="40">
        <v>10000000</v>
      </c>
      <c r="AI228" s="98">
        <v>3900000</v>
      </c>
      <c r="AJ228" s="42">
        <v>0.33</v>
      </c>
      <c r="AK228" s="42">
        <v>0.33</v>
      </c>
      <c r="AL228" s="42">
        <f>AL204</f>
        <v>0.40129999999999999</v>
      </c>
      <c r="AM228" s="40">
        <v>6000</v>
      </c>
      <c r="AN228" s="40">
        <f>AN204</f>
        <v>10000</v>
      </c>
      <c r="AO228" s="40">
        <f>AO204</f>
        <v>10000</v>
      </c>
      <c r="AP228" s="42">
        <v>0.03</v>
      </c>
      <c r="AQ228" s="42">
        <v>0.03</v>
      </c>
      <c r="AR228" s="4">
        <f t="shared" si="577"/>
        <v>0.41930000000000001</v>
      </c>
      <c r="AS228" s="11">
        <f t="shared" si="578"/>
        <v>1.1449000000000003</v>
      </c>
      <c r="AT228" s="15">
        <f t="shared" si="579"/>
        <v>17756.844461901022</v>
      </c>
      <c r="AU228" s="19">
        <f t="shared" si="580"/>
        <v>0.40002300769177906</v>
      </c>
      <c r="AV228" s="13">
        <f t="shared" si="581"/>
        <v>0.5</v>
      </c>
      <c r="AW228" s="11">
        <f t="shared" si="582"/>
        <v>1</v>
      </c>
      <c r="AX228" s="11">
        <f t="shared" si="583"/>
        <v>0.8911</v>
      </c>
      <c r="AY228" s="11">
        <f t="shared" si="584"/>
        <v>201997.53114128605</v>
      </c>
      <c r="AZ228" s="11">
        <f t="shared" si="585"/>
        <v>1</v>
      </c>
      <c r="BA228" s="11">
        <f t="shared" si="586"/>
        <v>0.34752899999999998</v>
      </c>
      <c r="BB228" s="11">
        <f t="shared" si="587"/>
        <v>1.025058</v>
      </c>
      <c r="BC228" s="11">
        <f t="shared" si="588"/>
        <v>0.99909999999999999</v>
      </c>
      <c r="BD228" s="11">
        <f t="shared" si="589"/>
        <v>0.8911</v>
      </c>
      <c r="BE228" s="11">
        <f t="shared" si="590"/>
        <v>201997.53114128605</v>
      </c>
      <c r="BF228" s="11">
        <f t="shared" si="591"/>
        <v>1</v>
      </c>
      <c r="BG228" s="11">
        <f t="shared" si="592"/>
        <v>0.34752899999999998</v>
      </c>
      <c r="BH228" s="11">
        <f t="shared" si="593"/>
        <v>1.025058</v>
      </c>
      <c r="BI228" s="121">
        <f t="shared" si="484"/>
        <v>5.2431840400000009</v>
      </c>
      <c r="BJ228" s="121">
        <f>16*X228^2/(3*(BJ206^2+1)*Y228^2)</f>
        <v>1.3981824106666669</v>
      </c>
      <c r="BK228" s="121">
        <f>16*X228^2/(3*(BK206^2+1)*Y228^2)</f>
        <v>0.69909120533333347</v>
      </c>
      <c r="BL228" s="121">
        <f>16*X228^2/(3*(BL206^2+1)*Y228^2)</f>
        <v>0.41123012078431381</v>
      </c>
      <c r="BM228" s="121">
        <f>16*X228^2/(3*(BM206^2+1)*Y228^2)</f>
        <v>0.26888123282051285</v>
      </c>
      <c r="BN228" s="121">
        <f>16*X228^2/(3*(BN206^2+1)*Y228^2)</f>
        <v>0.18894356900900905</v>
      </c>
      <c r="BO228" s="121">
        <f>16*X228^2/(3*(BO206^2+1)*Y228^2)</f>
        <v>0.13981824106666668</v>
      </c>
      <c r="BP228" s="121">
        <f>16*X228^2/(3*(BP206^2+1)*Y228^2)</f>
        <v>0.10755249312820515</v>
      </c>
      <c r="BQ228" s="121">
        <f t="shared" si="594"/>
        <v>1.3333333333333333</v>
      </c>
      <c r="BR228" s="121">
        <f t="shared" si="594"/>
        <v>1.3333333333333333</v>
      </c>
      <c r="BS228" s="121">
        <f t="shared" si="594"/>
        <v>1.3333333333333333</v>
      </c>
      <c r="BT228" s="121">
        <f t="shared" si="594"/>
        <v>1.3333333333333333</v>
      </c>
      <c r="BU228" s="121">
        <f t="shared" si="594"/>
        <v>1.3333333333333333</v>
      </c>
      <c r="BV228" s="121">
        <f t="shared" si="594"/>
        <v>1.3333333333333333</v>
      </c>
      <c r="BW228" s="121">
        <f t="shared" si="594"/>
        <v>1.3333333333333333</v>
      </c>
      <c r="BX228" s="121">
        <f t="shared" si="594"/>
        <v>1.3333333333333333</v>
      </c>
      <c r="BY228" s="121">
        <f t="shared" si="595"/>
        <v>3.0515808481901003</v>
      </c>
      <c r="BZ228" s="121">
        <f>(BZ206^4+6*BZ206^2+1)/(BZ206^2+1)*(Y228^2/X228^2)</f>
        <v>6.2557407387897053</v>
      </c>
      <c r="CA228" s="121">
        <f>(CA206^4+6*CA206^2+1)/(CA206^2+1)*(Y228^2/X228^2)</f>
        <v>10.375374883846341</v>
      </c>
      <c r="CB228" s="121">
        <f>(CB206^4+6*CB206^2+1)/(CB206^2+1)*(Y228^2/X228^2)</f>
        <v>15.841294697222139</v>
      </c>
      <c r="CC228" s="121">
        <f>(CC206^4+6*CC206^2+1)/(CC206^2+1)*(Y228^2/X228^2)</f>
        <v>22.769487867264594</v>
      </c>
      <c r="CD228" s="121">
        <f>(CD206^4+6*CD206^2+1)/(CD206^2+1)*(Y228^2/X228^2)</f>
        <v>31.19622853588934</v>
      </c>
      <c r="CE228" s="121">
        <f>(CE206^4+6*CE206^2+1)/(CE206^2+1)*(Y228^2/X228^2)</f>
        <v>41.135309833602555</v>
      </c>
      <c r="CF228" s="121">
        <f>(CF206^4+6*CF206^2+1)/(CF206^2+1)*(Y228^2/X228^2)</f>
        <v>52.592822233614768</v>
      </c>
      <c r="CG228" s="121">
        <f t="shared" si="596"/>
        <v>1.3107960100000002</v>
      </c>
      <c r="CH228" s="121">
        <f t="shared" si="486"/>
        <v>0.34954560266666673</v>
      </c>
      <c r="CI228" s="121">
        <f t="shared" si="487"/>
        <v>0.17477280133333337</v>
      </c>
      <c r="CJ228" s="121">
        <f t="shared" si="488"/>
        <v>0.10280753019607845</v>
      </c>
      <c r="CK228" s="121">
        <f t="shared" si="489"/>
        <v>6.7220308205128212E-2</v>
      </c>
      <c r="CL228" s="121">
        <f t="shared" si="490"/>
        <v>4.7235892252252262E-2</v>
      </c>
      <c r="CM228" s="121">
        <f t="shared" si="491"/>
        <v>3.495456026666667E-2</v>
      </c>
      <c r="CN228" s="121">
        <f t="shared" si="492"/>
        <v>0.10755249312820515</v>
      </c>
      <c r="CO228" s="95">
        <f t="shared" si="493"/>
        <v>7.8684571283869857</v>
      </c>
      <c r="CP228" s="95">
        <f t="shared" si="494"/>
        <v>12.044753789528027</v>
      </c>
      <c r="CQ228" s="95">
        <f t="shared" si="495"/>
        <v>17.490028985322983</v>
      </c>
      <c r="CR228" s="95">
        <f t="shared" si="496"/>
        <v>24.811846269732431</v>
      </c>
      <c r="CS228" s="95">
        <f t="shared" si="497"/>
        <v>34.126193331103863</v>
      </c>
      <c r="CT228" s="95">
        <f t="shared" si="498"/>
        <v>45.46934431135292</v>
      </c>
      <c r="CU228" s="95">
        <f t="shared" si="499"/>
        <v>58.85509234098577</v>
      </c>
      <c r="CV228" s="95">
        <f t="shared" si="500"/>
        <v>58.364527648514311</v>
      </c>
      <c r="CW228" s="95">
        <f t="shared" si="501"/>
        <v>7.8684571283869857</v>
      </c>
      <c r="CX228" s="95">
        <f t="shared" si="502"/>
        <v>12.044753789528027</v>
      </c>
      <c r="CY228" s="95">
        <f t="shared" si="503"/>
        <v>17.490028985322983</v>
      </c>
      <c r="CZ228" s="95">
        <f t="shared" si="504"/>
        <v>24.811846269732431</v>
      </c>
      <c r="DA228" s="95">
        <f t="shared" si="505"/>
        <v>34.126193331103863</v>
      </c>
      <c r="DB228" s="95">
        <f t="shared" si="506"/>
        <v>45.46934431135292</v>
      </c>
      <c r="DC228" s="95">
        <f t="shared" si="507"/>
        <v>58.85509234098577</v>
      </c>
      <c r="DD228" s="95">
        <f t="shared" si="508"/>
        <v>58.364527648514311</v>
      </c>
      <c r="DE228" s="13">
        <f t="shared" si="597"/>
        <v>11.028252888190101</v>
      </c>
      <c r="DF228" s="13">
        <f t="shared" si="598"/>
        <v>10.387411149456373</v>
      </c>
      <c r="DG228" s="13">
        <f t="shared" si="599"/>
        <v>13.807954089179674</v>
      </c>
      <c r="DH228" s="13">
        <f t="shared" si="600"/>
        <v>18.986012818006454</v>
      </c>
      <c r="DI228" s="13">
        <f t="shared" si="509"/>
        <v>25.771857100085107</v>
      </c>
      <c r="DJ228" s="13">
        <f t="shared" si="510"/>
        <v>34.118660104898346</v>
      </c>
      <c r="DK228" s="13">
        <f t="shared" si="511"/>
        <v>44.00861607466922</v>
      </c>
      <c r="DL228" s="13">
        <f t="shared" si="512"/>
        <v>55.433862726742973</v>
      </c>
      <c r="DM228" s="95">
        <f t="shared" si="513"/>
        <v>11.028252888190101</v>
      </c>
      <c r="DN228" s="95">
        <f t="shared" si="514"/>
        <v>10.387411149456373</v>
      </c>
      <c r="DO228" s="95">
        <f t="shared" si="515"/>
        <v>13.807954089179674</v>
      </c>
      <c r="DP228" s="95">
        <f t="shared" si="516"/>
        <v>18.986012818006454</v>
      </c>
      <c r="DQ228" s="95">
        <f t="shared" si="517"/>
        <v>25.771857100085107</v>
      </c>
      <c r="DR228" s="95">
        <f t="shared" si="518"/>
        <v>34.118660104898346</v>
      </c>
      <c r="DS228" s="95">
        <f t="shared" si="519"/>
        <v>44.00861607466922</v>
      </c>
      <c r="DT228" s="95">
        <f t="shared" si="520"/>
        <v>55.433862726742973</v>
      </c>
      <c r="DU228" s="95">
        <f t="shared" si="521"/>
        <v>19.242194435770422</v>
      </c>
      <c r="DV228" s="95">
        <f t="shared" si="522"/>
        <v>11.691912984276563</v>
      </c>
      <c r="DW228" s="95">
        <f t="shared" si="523"/>
        <v>11.783563474008696</v>
      </c>
      <c r="DX228" s="95">
        <f t="shared" si="524"/>
        <v>13.444015101687857</v>
      </c>
      <c r="DY228" s="95">
        <f t="shared" si="525"/>
        <v>16.196255775086449</v>
      </c>
      <c r="DZ228" s="95">
        <f t="shared" si="526"/>
        <v>19.835969367782582</v>
      </c>
      <c r="EA228" s="95">
        <f t="shared" si="527"/>
        <v>24.275837952882291</v>
      </c>
      <c r="EB228" s="95">
        <f t="shared" si="528"/>
        <v>29.474999829754111</v>
      </c>
      <c r="EC228" s="95">
        <f t="shared" si="529"/>
        <v>19.242194435770422</v>
      </c>
      <c r="ED228" s="95">
        <f t="shared" si="530"/>
        <v>11.691912984276563</v>
      </c>
      <c r="EE228" s="95">
        <f t="shared" si="531"/>
        <v>11.783563474008696</v>
      </c>
      <c r="EF228" s="95">
        <f t="shared" si="532"/>
        <v>13.444015101687857</v>
      </c>
      <c r="EG228" s="95">
        <f t="shared" si="533"/>
        <v>16.196255775086449</v>
      </c>
      <c r="EH228" s="95">
        <f t="shared" si="534"/>
        <v>19.835969367782582</v>
      </c>
      <c r="EI228" s="95">
        <f t="shared" si="535"/>
        <v>24.275837952882291</v>
      </c>
      <c r="EJ228" s="95">
        <f t="shared" si="536"/>
        <v>29.474999829754111</v>
      </c>
      <c r="EK228" s="95">
        <f t="shared" si="537"/>
        <v>19.242194435770422</v>
      </c>
      <c r="EL228" s="95">
        <f t="shared" si="538"/>
        <v>11.691912984276563</v>
      </c>
      <c r="EM228" s="95">
        <f t="shared" si="539"/>
        <v>11.783563474008696</v>
      </c>
      <c r="EN228" s="95">
        <f t="shared" si="540"/>
        <v>13.444015101687857</v>
      </c>
      <c r="EO228" s="95">
        <f t="shared" si="541"/>
        <v>16.196255775086449</v>
      </c>
      <c r="EP228" s="95">
        <f t="shared" si="542"/>
        <v>19.835969367782582</v>
      </c>
      <c r="EQ228" s="95">
        <f t="shared" si="543"/>
        <v>24.275837952882291</v>
      </c>
      <c r="ER228" s="95">
        <f t="shared" si="544"/>
        <v>29.474999829754111</v>
      </c>
      <c r="ES228" s="95">
        <f t="shared" si="545"/>
        <v>1</v>
      </c>
      <c r="ET228" s="95">
        <f t="shared" si="546"/>
        <v>1</v>
      </c>
      <c r="EU228" s="95">
        <f t="shared" si="547"/>
        <v>1</v>
      </c>
      <c r="EV228" s="95">
        <f t="shared" si="548"/>
        <v>1</v>
      </c>
      <c r="EW228" s="95">
        <f t="shared" si="549"/>
        <v>1</v>
      </c>
      <c r="EX228" s="95">
        <f t="shared" si="550"/>
        <v>1</v>
      </c>
      <c r="EY228" s="95">
        <f t="shared" si="551"/>
        <v>1</v>
      </c>
      <c r="EZ228" s="95">
        <f t="shared" si="552"/>
        <v>1</v>
      </c>
      <c r="FA228" s="95">
        <f t="shared" si="553"/>
        <v>1</v>
      </c>
      <c r="FB228" s="95">
        <f t="shared" si="554"/>
        <v>1</v>
      </c>
      <c r="FC228" s="95">
        <f t="shared" si="555"/>
        <v>1</v>
      </c>
      <c r="FD228" s="95">
        <f t="shared" si="556"/>
        <v>1</v>
      </c>
      <c r="FE228" s="95">
        <f t="shared" si="557"/>
        <v>1</v>
      </c>
      <c r="FF228" s="95">
        <f t="shared" si="558"/>
        <v>1</v>
      </c>
      <c r="FG228" s="95">
        <f t="shared" si="559"/>
        <v>1</v>
      </c>
      <c r="FH228" s="95">
        <f t="shared" si="560"/>
        <v>1</v>
      </c>
      <c r="FI228" s="95">
        <f t="shared" si="561"/>
        <v>1</v>
      </c>
      <c r="FJ228" s="95">
        <f t="shared" si="562"/>
        <v>1</v>
      </c>
      <c r="FK228" s="95">
        <f t="shared" si="563"/>
        <v>1</v>
      </c>
      <c r="FL228" s="95">
        <f t="shared" si="564"/>
        <v>1</v>
      </c>
      <c r="FM228" s="95">
        <f t="shared" si="565"/>
        <v>1</v>
      </c>
      <c r="FN228" s="95">
        <f t="shared" si="566"/>
        <v>1</v>
      </c>
      <c r="FO228" s="95">
        <f t="shared" si="567"/>
        <v>1</v>
      </c>
      <c r="FP228" s="95">
        <f t="shared" si="568"/>
        <v>1</v>
      </c>
      <c r="FQ228" s="115">
        <f t="shared" si="569"/>
        <v>3.7862616958299027</v>
      </c>
      <c r="FR228" s="115">
        <f t="shared" si="570"/>
        <v>2.5463921668234808</v>
      </c>
      <c r="FS228" s="115">
        <f t="shared" si="571"/>
        <v>2.4216971120148449</v>
      </c>
      <c r="FT228" s="115">
        <f t="shared" si="572"/>
        <v>2.4073065214096014</v>
      </c>
      <c r="FU228" s="115">
        <f t="shared" si="573"/>
        <v>2.4176235415840215</v>
      </c>
      <c r="FV228" s="115">
        <f t="shared" si="574"/>
        <v>2.4313764027216109</v>
      </c>
      <c r="FW228" s="115">
        <f t="shared" si="575"/>
        <v>2.4435790810289624</v>
      </c>
      <c r="FX228" s="115">
        <f t="shared" si="576"/>
        <v>2.5931128860166814</v>
      </c>
      <c r="FZ228" s="90">
        <f t="shared" si="601"/>
        <v>2.4073065214096014</v>
      </c>
      <c r="GC228" s="35"/>
      <c r="GI228" s="31"/>
      <c r="GJ228" s="31"/>
      <c r="GK228" s="31"/>
    </row>
    <row r="229" spans="24:193" x14ac:dyDescent="0.3">
      <c r="X229" s="118">
        <f t="shared" si="602"/>
        <v>12.250430000000003</v>
      </c>
      <c r="Y229" s="118">
        <v>10</v>
      </c>
      <c r="Z229" s="40">
        <v>1.7999999999999999E-2</v>
      </c>
      <c r="AA229" s="40">
        <v>10000000</v>
      </c>
      <c r="AB229" s="40">
        <v>10000000</v>
      </c>
      <c r="AC229" s="98">
        <v>3900000</v>
      </c>
      <c r="AD229" s="42">
        <v>0.33</v>
      </c>
      <c r="AE229" s="42">
        <v>0.33</v>
      </c>
      <c r="AF229" s="41">
        <v>1.7999999999999999E-2</v>
      </c>
      <c r="AG229" s="40">
        <v>10000000</v>
      </c>
      <c r="AH229" s="40">
        <v>10000000</v>
      </c>
      <c r="AI229" s="98">
        <v>3900000</v>
      </c>
      <c r="AJ229" s="42">
        <v>0.33</v>
      </c>
      <c r="AK229" s="42">
        <v>0.33</v>
      </c>
      <c r="AL229" s="42">
        <f>AL204</f>
        <v>0.40129999999999999</v>
      </c>
      <c r="AM229" s="40">
        <v>6000</v>
      </c>
      <c r="AN229" s="40">
        <f>AN204</f>
        <v>10000</v>
      </c>
      <c r="AO229" s="40">
        <f>AO204</f>
        <v>10000</v>
      </c>
      <c r="AP229" s="42">
        <v>0.03</v>
      </c>
      <c r="AQ229" s="42">
        <v>0.03</v>
      </c>
      <c r="AR229" s="4">
        <f t="shared" si="577"/>
        <v>0.41930000000000001</v>
      </c>
      <c r="AS229" s="11">
        <f t="shared" si="578"/>
        <v>1.2250430000000003</v>
      </c>
      <c r="AT229" s="15">
        <f t="shared" si="579"/>
        <v>17756.844461901022</v>
      </c>
      <c r="AU229" s="19">
        <f t="shared" si="580"/>
        <v>0.40002300769177906</v>
      </c>
      <c r="AV229" s="13">
        <f t="shared" si="581"/>
        <v>0.5</v>
      </c>
      <c r="AW229" s="11">
        <f t="shared" si="582"/>
        <v>1</v>
      </c>
      <c r="AX229" s="11">
        <f t="shared" si="583"/>
        <v>0.8911</v>
      </c>
      <c r="AY229" s="11">
        <f t="shared" si="584"/>
        <v>201997.53114128605</v>
      </c>
      <c r="AZ229" s="11">
        <f t="shared" si="585"/>
        <v>1</v>
      </c>
      <c r="BA229" s="11">
        <f t="shared" si="586"/>
        <v>0.34752899999999998</v>
      </c>
      <c r="BB229" s="11">
        <f t="shared" si="587"/>
        <v>1.025058</v>
      </c>
      <c r="BC229" s="11">
        <f t="shared" si="588"/>
        <v>0.99909999999999999</v>
      </c>
      <c r="BD229" s="11">
        <f t="shared" si="589"/>
        <v>0.8911</v>
      </c>
      <c r="BE229" s="11">
        <f t="shared" si="590"/>
        <v>201997.53114128605</v>
      </c>
      <c r="BF229" s="11">
        <f t="shared" si="591"/>
        <v>1</v>
      </c>
      <c r="BG229" s="11">
        <f t="shared" si="592"/>
        <v>0.34752899999999998</v>
      </c>
      <c r="BH229" s="11">
        <f t="shared" si="593"/>
        <v>1.025058</v>
      </c>
      <c r="BI229" s="121">
        <f t="shared" si="484"/>
        <v>6.0029214073960029</v>
      </c>
      <c r="BJ229" s="121">
        <f>16*X229^2/(3*(BJ206^2+1)*Y229^2)</f>
        <v>1.6007790419722674</v>
      </c>
      <c r="BK229" s="121">
        <f>16*X229^2/(3*(BK206^2+1)*Y229^2)</f>
        <v>0.8003895209861337</v>
      </c>
      <c r="BL229" s="121">
        <f>16*X229^2/(3*(BL206^2+1)*Y229^2)</f>
        <v>0.47081736528596102</v>
      </c>
      <c r="BM229" s="121">
        <f>16*X229^2/(3*(BM206^2+1)*Y229^2)</f>
        <v>0.30784212345620526</v>
      </c>
      <c r="BN229" s="121">
        <f>16*X229^2/(3*(BN206^2+1)*Y229^2)</f>
        <v>0.21632149215841454</v>
      </c>
      <c r="BO229" s="121">
        <f>16*X229^2/(3*(BO206^2+1)*Y229^2)</f>
        <v>0.16007790419722676</v>
      </c>
      <c r="BP229" s="121">
        <f>16*X229^2/(3*(BP206^2+1)*Y229^2)</f>
        <v>0.12313684938248212</v>
      </c>
      <c r="BQ229" s="121">
        <f t="shared" si="594"/>
        <v>1.3333333333333333</v>
      </c>
      <c r="BR229" s="121">
        <f t="shared" si="594"/>
        <v>1.3333333333333333</v>
      </c>
      <c r="BS229" s="121">
        <f t="shared" si="594"/>
        <v>1.3333333333333333</v>
      </c>
      <c r="BT229" s="121">
        <f t="shared" si="594"/>
        <v>1.3333333333333333</v>
      </c>
      <c r="BU229" s="121">
        <f t="shared" si="594"/>
        <v>1.3333333333333333</v>
      </c>
      <c r="BV229" s="121">
        <f t="shared" si="594"/>
        <v>1.3333333333333333</v>
      </c>
      <c r="BW229" s="121">
        <f t="shared" si="594"/>
        <v>1.3333333333333333</v>
      </c>
      <c r="BX229" s="121">
        <f t="shared" si="594"/>
        <v>1.3333333333333333</v>
      </c>
      <c r="BY229" s="121">
        <f t="shared" si="595"/>
        <v>2.6653688952660488</v>
      </c>
      <c r="BZ229" s="121">
        <f>(BZ206^4+6*BZ206^2+1)/(BZ206^2+1)*(Y229^2/X229^2)</f>
        <v>5.4640062352953995</v>
      </c>
      <c r="CA229" s="121">
        <f>(CA206^4+6*CA206^2+1)/(CA206^2+1)*(Y229^2/X229^2)</f>
        <v>9.0622542439045652</v>
      </c>
      <c r="CB229" s="121">
        <f>(CB206^4+6*CB206^2+1)/(CB206^2+1)*(Y229^2/X229^2)</f>
        <v>13.836400294542871</v>
      </c>
      <c r="CC229" s="121">
        <f>(CC206^4+6*CC206^2+1)/(CC206^2+1)*(Y229^2/X229^2)</f>
        <v>19.887752526215902</v>
      </c>
      <c r="CD229" s="121">
        <f>(CD206^4+6*CD206^2+1)/(CD206^2+1)*(Y229^2/X229^2)</f>
        <v>27.24799417930765</v>
      </c>
      <c r="CE229" s="121">
        <f>(CE206^4+6*CE206^2+1)/(CE206^2+1)*(Y229^2/X229^2)</f>
        <v>35.929172708186336</v>
      </c>
      <c r="CF229" s="121">
        <f>(CF206^4+6*CF206^2+1)/(CF206^2+1)*(Y229^2/X229^2)</f>
        <v>45.936607768027557</v>
      </c>
      <c r="CG229" s="121">
        <f t="shared" si="596"/>
        <v>1.5007303518490007</v>
      </c>
      <c r="CH229" s="121">
        <f t="shared" si="486"/>
        <v>0.40019476049306685</v>
      </c>
      <c r="CI229" s="121">
        <f t="shared" si="487"/>
        <v>0.20009738024653342</v>
      </c>
      <c r="CJ229" s="121">
        <f t="shared" si="488"/>
        <v>0.11770434132149026</v>
      </c>
      <c r="CK229" s="121">
        <f t="shared" si="489"/>
        <v>7.6960530864051316E-2</v>
      </c>
      <c r="CL229" s="121">
        <f t="shared" si="490"/>
        <v>5.4080373039603634E-2</v>
      </c>
      <c r="CM229" s="121">
        <f t="shared" si="491"/>
        <v>4.0019476049306689E-2</v>
      </c>
      <c r="CN229" s="121">
        <f t="shared" si="492"/>
        <v>0.12313684938248212</v>
      </c>
      <c r="CO229" s="95">
        <f t="shared" si="493"/>
        <v>7.4375052242003541</v>
      </c>
      <c r="CP229" s="95">
        <f t="shared" si="494"/>
        <v>11.085244468799043</v>
      </c>
      <c r="CQ229" s="95">
        <f t="shared" si="495"/>
        <v>15.841358710911852</v>
      </c>
      <c r="CR229" s="95">
        <f t="shared" si="496"/>
        <v>22.236517488455256</v>
      </c>
      <c r="CS229" s="95">
        <f t="shared" si="497"/>
        <v>30.372028940434845</v>
      </c>
      <c r="CT229" s="95">
        <f t="shared" si="498"/>
        <v>40.279576307234606</v>
      </c>
      <c r="CU229" s="95">
        <f t="shared" si="499"/>
        <v>51.971207043222769</v>
      </c>
      <c r="CV229" s="95">
        <f t="shared" si="500"/>
        <v>51.163045026914396</v>
      </c>
      <c r="CW229" s="95">
        <f t="shared" si="501"/>
        <v>7.4375052242003541</v>
      </c>
      <c r="CX229" s="95">
        <f t="shared" si="502"/>
        <v>11.085244468799043</v>
      </c>
      <c r="CY229" s="95">
        <f t="shared" si="503"/>
        <v>15.841358710911852</v>
      </c>
      <c r="CZ229" s="95">
        <f t="shared" si="504"/>
        <v>22.236517488455256</v>
      </c>
      <c r="DA229" s="95">
        <f t="shared" si="505"/>
        <v>30.372028940434845</v>
      </c>
      <c r="DB229" s="95">
        <f t="shared" si="506"/>
        <v>40.279576307234606</v>
      </c>
      <c r="DC229" s="95">
        <f t="shared" si="507"/>
        <v>51.971207043222769</v>
      </c>
      <c r="DD229" s="95">
        <f t="shared" si="508"/>
        <v>51.163045026914396</v>
      </c>
      <c r="DE229" s="13">
        <f t="shared" si="597"/>
        <v>11.401778302662052</v>
      </c>
      <c r="DF229" s="13">
        <f t="shared" si="598"/>
        <v>9.7982732772676666</v>
      </c>
      <c r="DG229" s="13">
        <f t="shared" si="599"/>
        <v>12.5961317648907</v>
      </c>
      <c r="DH229" s="13">
        <f t="shared" si="600"/>
        <v>17.040705659828831</v>
      </c>
      <c r="DI229" s="13">
        <f t="shared" si="509"/>
        <v>22.929082649672107</v>
      </c>
      <c r="DJ229" s="13">
        <f t="shared" si="510"/>
        <v>30.197803671466065</v>
      </c>
      <c r="DK229" s="13">
        <f t="shared" si="511"/>
        <v>38.82273861238356</v>
      </c>
      <c r="DL229" s="13">
        <f t="shared" si="512"/>
        <v>48.793232617410041</v>
      </c>
      <c r="DM229" s="95">
        <f t="shared" si="513"/>
        <v>11.401778302662052</v>
      </c>
      <c r="DN229" s="95">
        <f t="shared" si="514"/>
        <v>9.7982732772676666</v>
      </c>
      <c r="DO229" s="95">
        <f t="shared" si="515"/>
        <v>12.5961317648907</v>
      </c>
      <c r="DP229" s="95">
        <f t="shared" si="516"/>
        <v>17.040705659828831</v>
      </c>
      <c r="DQ229" s="95">
        <f t="shared" si="517"/>
        <v>22.929082649672107</v>
      </c>
      <c r="DR229" s="95">
        <f t="shared" si="518"/>
        <v>30.197803671466065</v>
      </c>
      <c r="DS229" s="95">
        <f t="shared" si="519"/>
        <v>38.82273861238356</v>
      </c>
      <c r="DT229" s="95">
        <f t="shared" si="520"/>
        <v>48.793232617410041</v>
      </c>
      <c r="DU229" s="95">
        <f t="shared" si="521"/>
        <v>19.415275654125118</v>
      </c>
      <c r="DV229" s="95">
        <f t="shared" si="522"/>
        <v>11.418922990164736</v>
      </c>
      <c r="DW229" s="95">
        <f t="shared" si="523"/>
        <v>11.222038939958264</v>
      </c>
      <c r="DX229" s="95">
        <f t="shared" si="524"/>
        <v>12.542614233188774</v>
      </c>
      <c r="DY229" s="95">
        <f t="shared" si="525"/>
        <v>14.878993692449676</v>
      </c>
      <c r="DZ229" s="95">
        <f t="shared" si="526"/>
        <v>18.019154280510193</v>
      </c>
      <c r="EA229" s="95">
        <f t="shared" si="527"/>
        <v>21.872847541428062</v>
      </c>
      <c r="EB229" s="95">
        <f t="shared" si="528"/>
        <v>26.397917774732292</v>
      </c>
      <c r="EC229" s="95">
        <f t="shared" si="529"/>
        <v>19.415275654125118</v>
      </c>
      <c r="ED229" s="95">
        <f t="shared" si="530"/>
        <v>11.418922990164738</v>
      </c>
      <c r="EE229" s="95">
        <f t="shared" si="531"/>
        <v>11.222038939958264</v>
      </c>
      <c r="EF229" s="95">
        <f t="shared" si="532"/>
        <v>12.542614233188774</v>
      </c>
      <c r="EG229" s="95">
        <f t="shared" si="533"/>
        <v>14.878993692449676</v>
      </c>
      <c r="EH229" s="95">
        <f t="shared" si="534"/>
        <v>18.019154280510197</v>
      </c>
      <c r="EI229" s="95">
        <f t="shared" si="535"/>
        <v>21.872847541428062</v>
      </c>
      <c r="EJ229" s="95">
        <f t="shared" si="536"/>
        <v>26.397917774732292</v>
      </c>
      <c r="EK229" s="95">
        <f t="shared" si="537"/>
        <v>19.415275654125118</v>
      </c>
      <c r="EL229" s="95">
        <f t="shared" si="538"/>
        <v>11.418922990164738</v>
      </c>
      <c r="EM229" s="95">
        <f t="shared" si="539"/>
        <v>11.222038939958264</v>
      </c>
      <c r="EN229" s="95">
        <f t="shared" si="540"/>
        <v>12.542614233188774</v>
      </c>
      <c r="EO229" s="95">
        <f t="shared" si="541"/>
        <v>14.878993692449676</v>
      </c>
      <c r="EP229" s="95">
        <f t="shared" si="542"/>
        <v>18.019154280510197</v>
      </c>
      <c r="EQ229" s="95">
        <f t="shared" si="543"/>
        <v>21.872847541428062</v>
      </c>
      <c r="ER229" s="95">
        <f t="shared" si="544"/>
        <v>26.397917774732292</v>
      </c>
      <c r="ES229" s="95">
        <f t="shared" si="545"/>
        <v>1</v>
      </c>
      <c r="ET229" s="95">
        <f t="shared" si="546"/>
        <v>1</v>
      </c>
      <c r="EU229" s="95">
        <f t="shared" si="547"/>
        <v>1</v>
      </c>
      <c r="EV229" s="95">
        <f t="shared" si="548"/>
        <v>1</v>
      </c>
      <c r="EW229" s="95">
        <f t="shared" si="549"/>
        <v>1</v>
      </c>
      <c r="EX229" s="95">
        <f t="shared" si="550"/>
        <v>1</v>
      </c>
      <c r="EY229" s="95">
        <f t="shared" si="551"/>
        <v>1</v>
      </c>
      <c r="EZ229" s="95">
        <f t="shared" si="552"/>
        <v>1</v>
      </c>
      <c r="FA229" s="95">
        <f t="shared" si="553"/>
        <v>1</v>
      </c>
      <c r="FB229" s="95">
        <f t="shared" si="554"/>
        <v>1</v>
      </c>
      <c r="FC229" s="95">
        <f t="shared" si="555"/>
        <v>1</v>
      </c>
      <c r="FD229" s="95">
        <f t="shared" si="556"/>
        <v>1</v>
      </c>
      <c r="FE229" s="95">
        <f t="shared" si="557"/>
        <v>1</v>
      </c>
      <c r="FF229" s="95">
        <f t="shared" si="558"/>
        <v>0.99999999999999989</v>
      </c>
      <c r="FG229" s="95">
        <f t="shared" si="559"/>
        <v>1</v>
      </c>
      <c r="FH229" s="95">
        <f t="shared" si="560"/>
        <v>1</v>
      </c>
      <c r="FI229" s="95">
        <f t="shared" si="561"/>
        <v>1</v>
      </c>
      <c r="FJ229" s="95">
        <f t="shared" si="562"/>
        <v>1</v>
      </c>
      <c r="FK229" s="95">
        <f t="shared" si="563"/>
        <v>1</v>
      </c>
      <c r="FL229" s="95">
        <f t="shared" si="564"/>
        <v>1</v>
      </c>
      <c r="FM229" s="95">
        <f t="shared" si="565"/>
        <v>1</v>
      </c>
      <c r="FN229" s="95">
        <f t="shared" si="566"/>
        <v>1</v>
      </c>
      <c r="FO229" s="95">
        <f t="shared" si="567"/>
        <v>1</v>
      </c>
      <c r="FP229" s="95">
        <f t="shared" si="568"/>
        <v>1</v>
      </c>
      <c r="FQ229" s="115">
        <f t="shared" si="569"/>
        <v>4.0268065229459671</v>
      </c>
      <c r="FR229" s="115">
        <f t="shared" si="570"/>
        <v>2.5779549096970222</v>
      </c>
      <c r="FS229" s="115">
        <f t="shared" si="571"/>
        <v>2.4228533404752537</v>
      </c>
      <c r="FT229" s="115">
        <f t="shared" si="572"/>
        <v>2.4004625775568766</v>
      </c>
      <c r="FU229" s="115">
        <f t="shared" si="573"/>
        <v>2.4093323652219922</v>
      </c>
      <c r="FV229" s="115">
        <f t="shared" si="574"/>
        <v>2.4235594503309028</v>
      </c>
      <c r="FW229" s="115">
        <f t="shared" si="575"/>
        <v>2.4367095379764567</v>
      </c>
      <c r="FX229" s="115">
        <f t="shared" si="576"/>
        <v>2.60188257971561</v>
      </c>
      <c r="FZ229" s="90">
        <f t="shared" si="601"/>
        <v>2.4004625775568766</v>
      </c>
      <c r="GC229" s="35"/>
      <c r="GI229" s="31"/>
      <c r="GJ229" s="31"/>
      <c r="GK229" s="31"/>
    </row>
    <row r="230" spans="24:193" x14ac:dyDescent="0.3">
      <c r="X230" s="118">
        <f t="shared" si="602"/>
        <v>13.107960100000005</v>
      </c>
      <c r="Y230" s="118">
        <v>10</v>
      </c>
      <c r="Z230" s="40">
        <v>1.7999999999999999E-2</v>
      </c>
      <c r="AA230" s="40">
        <v>10000000</v>
      </c>
      <c r="AB230" s="40">
        <v>10000000</v>
      </c>
      <c r="AC230" s="98">
        <v>3900000</v>
      </c>
      <c r="AD230" s="42">
        <v>0.33</v>
      </c>
      <c r="AE230" s="42">
        <v>0.33</v>
      </c>
      <c r="AF230" s="41">
        <v>1.7999999999999999E-2</v>
      </c>
      <c r="AG230" s="40">
        <v>10000000</v>
      </c>
      <c r="AH230" s="40">
        <v>10000000</v>
      </c>
      <c r="AI230" s="98">
        <v>3900000</v>
      </c>
      <c r="AJ230" s="42">
        <v>0.33</v>
      </c>
      <c r="AK230" s="42">
        <v>0.33</v>
      </c>
      <c r="AL230" s="42">
        <f>AL204</f>
        <v>0.40129999999999999</v>
      </c>
      <c r="AM230" s="40">
        <v>6000</v>
      </c>
      <c r="AN230" s="40">
        <f>AN204</f>
        <v>10000</v>
      </c>
      <c r="AO230" s="40">
        <f>AO204</f>
        <v>10000</v>
      </c>
      <c r="AP230" s="42">
        <v>0.03</v>
      </c>
      <c r="AQ230" s="42">
        <v>0.03</v>
      </c>
      <c r="AR230" s="4">
        <f t="shared" si="577"/>
        <v>0.41930000000000001</v>
      </c>
      <c r="AS230" s="11">
        <f t="shared" si="578"/>
        <v>1.3107960100000005</v>
      </c>
      <c r="AT230" s="15">
        <f t="shared" si="579"/>
        <v>17756.844461901022</v>
      </c>
      <c r="AU230" s="19">
        <f t="shared" si="580"/>
        <v>0.40002300769177906</v>
      </c>
      <c r="AV230" s="13">
        <f t="shared" si="581"/>
        <v>0.5</v>
      </c>
      <c r="AW230" s="11">
        <f t="shared" si="582"/>
        <v>1</v>
      </c>
      <c r="AX230" s="11">
        <f t="shared" si="583"/>
        <v>0.8911</v>
      </c>
      <c r="AY230" s="11">
        <f t="shared" si="584"/>
        <v>201997.53114128605</v>
      </c>
      <c r="AZ230" s="11">
        <f t="shared" si="585"/>
        <v>1</v>
      </c>
      <c r="BA230" s="11">
        <f t="shared" si="586"/>
        <v>0.34752899999999998</v>
      </c>
      <c r="BB230" s="11">
        <f t="shared" si="587"/>
        <v>1.025058</v>
      </c>
      <c r="BC230" s="11">
        <f t="shared" si="588"/>
        <v>0.99909999999999999</v>
      </c>
      <c r="BD230" s="11">
        <f t="shared" si="589"/>
        <v>0.8911</v>
      </c>
      <c r="BE230" s="11">
        <f t="shared" si="590"/>
        <v>201997.53114128605</v>
      </c>
      <c r="BF230" s="11">
        <f t="shared" si="591"/>
        <v>1</v>
      </c>
      <c r="BG230" s="11">
        <f t="shared" si="592"/>
        <v>0.34752899999999998</v>
      </c>
      <c r="BH230" s="11">
        <f t="shared" si="593"/>
        <v>1.025058</v>
      </c>
      <c r="BI230" s="121">
        <f t="shared" si="484"/>
        <v>6.8727447193276863</v>
      </c>
      <c r="BJ230" s="121">
        <f>16*X230^2/(3*(BJ206^2+1)*Y230^2)</f>
        <v>1.8327319251540497</v>
      </c>
      <c r="BK230" s="121">
        <f>16*X230^2/(3*(BK206^2+1)*Y230^2)</f>
        <v>0.91636596257702485</v>
      </c>
      <c r="BL230" s="121">
        <f>16*X230^2/(3*(BL206^2+1)*Y230^2)</f>
        <v>0.539038801515897</v>
      </c>
      <c r="BM230" s="121">
        <f>16*X230^2/(3*(BM206^2+1)*Y230^2)</f>
        <v>0.35244844714500956</v>
      </c>
      <c r="BN230" s="121">
        <f>16*X230^2/(3*(BN206^2+1)*Y230^2)</f>
        <v>0.24766647637216888</v>
      </c>
      <c r="BO230" s="121">
        <f>16*X230^2/(3*(BO206^2+1)*Y230^2)</f>
        <v>0.18327319251540497</v>
      </c>
      <c r="BP230" s="121">
        <f>16*X230^2/(3*(BP206^2+1)*Y230^2)</f>
        <v>0.14097937885800382</v>
      </c>
      <c r="BQ230" s="121">
        <f t="shared" si="594"/>
        <v>1.3333333333333333</v>
      </c>
      <c r="BR230" s="121">
        <f t="shared" si="594"/>
        <v>1.3333333333333333</v>
      </c>
      <c r="BS230" s="121">
        <f t="shared" si="594"/>
        <v>1.3333333333333333</v>
      </c>
      <c r="BT230" s="121">
        <f t="shared" si="594"/>
        <v>1.3333333333333333</v>
      </c>
      <c r="BU230" s="121">
        <f t="shared" si="594"/>
        <v>1.3333333333333333</v>
      </c>
      <c r="BV230" s="121">
        <f t="shared" si="594"/>
        <v>1.3333333333333333</v>
      </c>
      <c r="BW230" s="121">
        <f t="shared" si="594"/>
        <v>1.3333333333333333</v>
      </c>
      <c r="BX230" s="121">
        <f t="shared" si="594"/>
        <v>1.3333333333333333</v>
      </c>
      <c r="BY230" s="121">
        <f t="shared" si="595"/>
        <v>2.3280364182601518</v>
      </c>
      <c r="BZ230" s="121">
        <f>(BZ206^4+6*BZ206^2+1)/(BZ206^2+1)*(Y230^2/X230^2)</f>
        <v>4.7724746574333112</v>
      </c>
      <c r="CA230" s="121">
        <f>(CA206^4+6*CA206^2+1)/(CA206^2+1)*(Y230^2/X230^2)</f>
        <v>7.9153238220845159</v>
      </c>
      <c r="CB230" s="121">
        <f>(CB206^4+6*CB206^2+1)/(CB206^2+1)*(Y230^2/X230^2)</f>
        <v>12.085247877144612</v>
      </c>
      <c r="CC230" s="121">
        <f>(CC206^4+6*CC206^2+1)/(CC206^2+1)*(Y230^2/X230^2)</f>
        <v>17.370733274710364</v>
      </c>
      <c r="CD230" s="121">
        <f>(CD206^4+6*CD206^2+1)/(CD206^2+1)*(Y230^2/X230^2)</f>
        <v>23.799453383970338</v>
      </c>
      <c r="CE230" s="121">
        <f>(CE206^4+6*CE206^2+1)/(CE206^2+1)*(Y230^2/X230^2)</f>
        <v>31.381930918146846</v>
      </c>
      <c r="CF230" s="121">
        <f>(CF206^4+6*CF206^2+1)/(CF206^2+1)*(Y230^2/X230^2)</f>
        <v>40.122812270091309</v>
      </c>
      <c r="CG230" s="121">
        <f t="shared" si="596"/>
        <v>1.7181861798319216</v>
      </c>
      <c r="CH230" s="121">
        <f t="shared" si="486"/>
        <v>0.45818298128851243</v>
      </c>
      <c r="CI230" s="121">
        <f t="shared" si="487"/>
        <v>0.22909149064425621</v>
      </c>
      <c r="CJ230" s="121">
        <f t="shared" si="488"/>
        <v>0.13475970037897425</v>
      </c>
      <c r="CK230" s="121">
        <f t="shared" si="489"/>
        <v>8.8112111786252389E-2</v>
      </c>
      <c r="CL230" s="121">
        <f t="shared" si="490"/>
        <v>6.1916619093042219E-2</v>
      </c>
      <c r="CM230" s="121">
        <f t="shared" si="491"/>
        <v>4.5818298128851243E-2</v>
      </c>
      <c r="CN230" s="121">
        <f t="shared" si="492"/>
        <v>0.14097937885800382</v>
      </c>
      <c r="CO230" s="95">
        <f t="shared" si="493"/>
        <v>7.0610951410606626</v>
      </c>
      <c r="CP230" s="95">
        <f t="shared" si="494"/>
        <v>10.247171867935226</v>
      </c>
      <c r="CQ230" s="95">
        <f t="shared" si="495"/>
        <v>14.401346243088348</v>
      </c>
      <c r="CR230" s="95">
        <f t="shared" si="496"/>
        <v>19.987125592851122</v>
      </c>
      <c r="CS230" s="95">
        <f t="shared" si="497"/>
        <v>27.092996369320325</v>
      </c>
      <c r="CT230" s="95">
        <f t="shared" si="498"/>
        <v>35.746631941684512</v>
      </c>
      <c r="CU230" s="95">
        <f t="shared" si="499"/>
        <v>45.958555023165999</v>
      </c>
      <c r="CV230" s="95">
        <f t="shared" si="500"/>
        <v>44.872991204222529</v>
      </c>
      <c r="CW230" s="95">
        <f t="shared" si="501"/>
        <v>7.0610951410606626</v>
      </c>
      <c r="CX230" s="95">
        <f t="shared" si="502"/>
        <v>10.247171867935226</v>
      </c>
      <c r="CY230" s="95">
        <f t="shared" si="503"/>
        <v>14.401346243088348</v>
      </c>
      <c r="CZ230" s="95">
        <f t="shared" si="504"/>
        <v>19.987125592851122</v>
      </c>
      <c r="DA230" s="95">
        <f t="shared" si="505"/>
        <v>27.092996369320325</v>
      </c>
      <c r="DB230" s="95">
        <f t="shared" si="506"/>
        <v>35.746631941684512</v>
      </c>
      <c r="DC230" s="95">
        <f t="shared" si="507"/>
        <v>45.958555023165999</v>
      </c>
      <c r="DD230" s="95">
        <f t="shared" si="508"/>
        <v>44.872991204222529</v>
      </c>
      <c r="DE230" s="13">
        <f t="shared" si="597"/>
        <v>11.934269137587837</v>
      </c>
      <c r="DF230" s="13">
        <f t="shared" si="598"/>
        <v>9.3386945825873617</v>
      </c>
      <c r="DG230" s="13">
        <f t="shared" si="599"/>
        <v>11.56517778466154</v>
      </c>
      <c r="DH230" s="13">
        <f t="shared" si="600"/>
        <v>15.357774678660508</v>
      </c>
      <c r="DI230" s="13">
        <f t="shared" si="509"/>
        <v>20.456669721855373</v>
      </c>
      <c r="DJ230" s="13">
        <f t="shared" si="510"/>
        <v>26.780607860342506</v>
      </c>
      <c r="DK230" s="13">
        <f t="shared" si="511"/>
        <v>34.298692110662252</v>
      </c>
      <c r="DL230" s="13">
        <f t="shared" si="512"/>
        <v>42.997279648949316</v>
      </c>
      <c r="DM230" s="95">
        <f t="shared" si="513"/>
        <v>11.934269137587837</v>
      </c>
      <c r="DN230" s="95">
        <f t="shared" si="514"/>
        <v>9.3386945825873617</v>
      </c>
      <c r="DO230" s="95">
        <f t="shared" si="515"/>
        <v>11.56517778466154</v>
      </c>
      <c r="DP230" s="95">
        <f t="shared" si="516"/>
        <v>15.357774678660508</v>
      </c>
      <c r="DQ230" s="95">
        <f t="shared" si="517"/>
        <v>20.456669721855373</v>
      </c>
      <c r="DR230" s="95">
        <f t="shared" si="518"/>
        <v>26.780607860342506</v>
      </c>
      <c r="DS230" s="95">
        <f t="shared" si="519"/>
        <v>34.298692110662252</v>
      </c>
      <c r="DT230" s="95">
        <f t="shared" si="520"/>
        <v>42.997279648949316</v>
      </c>
      <c r="DU230" s="95">
        <f t="shared" si="521"/>
        <v>19.662016997286351</v>
      </c>
      <c r="DV230" s="95">
        <f t="shared" si="522"/>
        <v>11.205967091253337</v>
      </c>
      <c r="DW230" s="95">
        <f t="shared" si="523"/>
        <v>10.744323732231519</v>
      </c>
      <c r="DX230" s="95">
        <f t="shared" si="524"/>
        <v>11.762791138582847</v>
      </c>
      <c r="DY230" s="95">
        <f t="shared" si="525"/>
        <v>13.733346769261381</v>
      </c>
      <c r="DZ230" s="95">
        <f t="shared" si="526"/>
        <v>16.435721423118252</v>
      </c>
      <c r="EA230" s="95">
        <f t="shared" si="527"/>
        <v>19.776531065832454</v>
      </c>
      <c r="EB230" s="95">
        <f t="shared" si="528"/>
        <v>23.712235455830708</v>
      </c>
      <c r="EC230" s="95">
        <f t="shared" si="529"/>
        <v>19.662016997286351</v>
      </c>
      <c r="ED230" s="95">
        <f t="shared" si="530"/>
        <v>11.205967091253337</v>
      </c>
      <c r="EE230" s="95">
        <f t="shared" si="531"/>
        <v>10.744323732231519</v>
      </c>
      <c r="EF230" s="95">
        <f t="shared" si="532"/>
        <v>11.762791138582847</v>
      </c>
      <c r="EG230" s="95">
        <f t="shared" si="533"/>
        <v>13.733346769261381</v>
      </c>
      <c r="EH230" s="95">
        <f t="shared" si="534"/>
        <v>16.435721423118252</v>
      </c>
      <c r="EI230" s="95">
        <f t="shared" si="535"/>
        <v>19.776531065832454</v>
      </c>
      <c r="EJ230" s="95">
        <f t="shared" si="536"/>
        <v>23.712235455830708</v>
      </c>
      <c r="EK230" s="95">
        <f t="shared" si="537"/>
        <v>19.662016997286351</v>
      </c>
      <c r="EL230" s="95">
        <f t="shared" si="538"/>
        <v>11.205967091253337</v>
      </c>
      <c r="EM230" s="95">
        <f t="shared" si="539"/>
        <v>10.744323732231519</v>
      </c>
      <c r="EN230" s="95">
        <f t="shared" si="540"/>
        <v>11.762791138582847</v>
      </c>
      <c r="EO230" s="95">
        <f t="shared" si="541"/>
        <v>13.733346769261381</v>
      </c>
      <c r="EP230" s="95">
        <f t="shared" si="542"/>
        <v>16.435721423118252</v>
      </c>
      <c r="EQ230" s="95">
        <f t="shared" si="543"/>
        <v>19.776531065832454</v>
      </c>
      <c r="ER230" s="95">
        <f t="shared" si="544"/>
        <v>23.712235455830708</v>
      </c>
      <c r="ES230" s="95">
        <f t="shared" si="545"/>
        <v>1</v>
      </c>
      <c r="ET230" s="95">
        <f t="shared" si="546"/>
        <v>1</v>
      </c>
      <c r="EU230" s="95">
        <f t="shared" si="547"/>
        <v>1</v>
      </c>
      <c r="EV230" s="95">
        <f t="shared" si="548"/>
        <v>1</v>
      </c>
      <c r="EW230" s="95">
        <f t="shared" si="549"/>
        <v>1</v>
      </c>
      <c r="EX230" s="95">
        <f t="shared" si="550"/>
        <v>1</v>
      </c>
      <c r="EY230" s="95">
        <f t="shared" si="551"/>
        <v>1</v>
      </c>
      <c r="EZ230" s="95">
        <f t="shared" si="552"/>
        <v>1</v>
      </c>
      <c r="FA230" s="95">
        <f t="shared" si="553"/>
        <v>1</v>
      </c>
      <c r="FB230" s="95">
        <f t="shared" si="554"/>
        <v>1</v>
      </c>
      <c r="FC230" s="95">
        <f t="shared" si="555"/>
        <v>1</v>
      </c>
      <c r="FD230" s="95">
        <f t="shared" si="556"/>
        <v>1</v>
      </c>
      <c r="FE230" s="95">
        <f t="shared" si="557"/>
        <v>1</v>
      </c>
      <c r="FF230" s="95">
        <f t="shared" si="558"/>
        <v>1</v>
      </c>
      <c r="FG230" s="95">
        <f t="shared" si="559"/>
        <v>1</v>
      </c>
      <c r="FH230" s="95">
        <f t="shared" si="560"/>
        <v>1</v>
      </c>
      <c r="FI230" s="95">
        <f t="shared" si="561"/>
        <v>1</v>
      </c>
      <c r="FJ230" s="95">
        <f t="shared" si="562"/>
        <v>1</v>
      </c>
      <c r="FK230" s="95">
        <f t="shared" si="563"/>
        <v>1</v>
      </c>
      <c r="FL230" s="95">
        <f t="shared" si="564"/>
        <v>1</v>
      </c>
      <c r="FM230" s="95">
        <f t="shared" si="565"/>
        <v>1</v>
      </c>
      <c r="FN230" s="95">
        <f t="shared" si="566"/>
        <v>1</v>
      </c>
      <c r="FO230" s="95">
        <f t="shared" si="567"/>
        <v>1</v>
      </c>
      <c r="FP230" s="95">
        <f t="shared" si="568"/>
        <v>1</v>
      </c>
      <c r="FQ230" s="115">
        <f t="shared" si="569"/>
        <v>4.3101460070589894</v>
      </c>
      <c r="FR230" s="115">
        <f t="shared" si="570"/>
        <v>2.619055389401272</v>
      </c>
      <c r="FS230" s="115">
        <f t="shared" si="571"/>
        <v>2.4270908374046707</v>
      </c>
      <c r="FT230" s="115">
        <f t="shared" si="572"/>
        <v>2.3943022925292832</v>
      </c>
      <c r="FU230" s="115">
        <f t="shared" si="573"/>
        <v>2.4008169839645017</v>
      </c>
      <c r="FV230" s="115">
        <f t="shared" si="574"/>
        <v>2.4151983443004434</v>
      </c>
      <c r="FW230" s="115">
        <f t="shared" si="575"/>
        <v>2.4292125801358933</v>
      </c>
      <c r="FX230" s="115">
        <f t="shared" si="576"/>
        <v>2.611267929668156</v>
      </c>
      <c r="FZ230" s="90">
        <f t="shared" si="601"/>
        <v>2.3943022925292832</v>
      </c>
      <c r="GC230" s="35"/>
      <c r="GI230" s="31"/>
      <c r="GJ230" s="31"/>
      <c r="GK230" s="31"/>
    </row>
    <row r="231" spans="24:193" x14ac:dyDescent="0.3">
      <c r="X231" s="118">
        <f t="shared" si="602"/>
        <v>14.025517307000007</v>
      </c>
      <c r="Y231" s="118">
        <v>10</v>
      </c>
      <c r="Z231" s="40">
        <v>1.7999999999999999E-2</v>
      </c>
      <c r="AA231" s="40">
        <v>10000000</v>
      </c>
      <c r="AB231" s="40">
        <v>10000000</v>
      </c>
      <c r="AC231" s="98">
        <v>3900000</v>
      </c>
      <c r="AD231" s="42">
        <v>0.33</v>
      </c>
      <c r="AE231" s="42">
        <v>0.33</v>
      </c>
      <c r="AF231" s="41">
        <v>1.7999999999999999E-2</v>
      </c>
      <c r="AG231" s="40">
        <v>10000000</v>
      </c>
      <c r="AH231" s="40">
        <v>10000000</v>
      </c>
      <c r="AI231" s="98">
        <v>3900000</v>
      </c>
      <c r="AJ231" s="42">
        <v>0.33</v>
      </c>
      <c r="AK231" s="42">
        <v>0.33</v>
      </c>
      <c r="AL231" s="42">
        <f>AL204</f>
        <v>0.40129999999999999</v>
      </c>
      <c r="AM231" s="40">
        <v>6000</v>
      </c>
      <c r="AN231" s="40">
        <f>AN204</f>
        <v>10000</v>
      </c>
      <c r="AO231" s="40">
        <f>AO204</f>
        <v>10000</v>
      </c>
      <c r="AP231" s="42">
        <v>0.03</v>
      </c>
      <c r="AQ231" s="42">
        <v>0.03</v>
      </c>
      <c r="AR231" s="4">
        <f t="shared" si="577"/>
        <v>0.41930000000000001</v>
      </c>
      <c r="AS231" s="11">
        <f t="shared" si="578"/>
        <v>1.4025517307000006</v>
      </c>
      <c r="AT231" s="15">
        <f t="shared" si="579"/>
        <v>17756.844461901022</v>
      </c>
      <c r="AU231" s="19">
        <f t="shared" si="580"/>
        <v>0.40002300769177906</v>
      </c>
      <c r="AV231" s="13">
        <f t="shared" si="581"/>
        <v>0.5</v>
      </c>
      <c r="AW231" s="11">
        <f t="shared" si="582"/>
        <v>1</v>
      </c>
      <c r="AX231" s="11">
        <f t="shared" si="583"/>
        <v>0.8911</v>
      </c>
      <c r="AY231" s="11">
        <f t="shared" si="584"/>
        <v>201997.53114128605</v>
      </c>
      <c r="AZ231" s="11">
        <f t="shared" si="585"/>
        <v>1</v>
      </c>
      <c r="BA231" s="11">
        <f t="shared" si="586"/>
        <v>0.34752899999999998</v>
      </c>
      <c r="BB231" s="11">
        <f t="shared" si="587"/>
        <v>1.025058</v>
      </c>
      <c r="BC231" s="11">
        <f t="shared" si="588"/>
        <v>0.99909999999999999</v>
      </c>
      <c r="BD231" s="11">
        <f t="shared" si="589"/>
        <v>0.8911</v>
      </c>
      <c r="BE231" s="11">
        <f t="shared" si="590"/>
        <v>201997.53114128605</v>
      </c>
      <c r="BF231" s="11">
        <f t="shared" si="591"/>
        <v>1</v>
      </c>
      <c r="BG231" s="11">
        <f t="shared" si="592"/>
        <v>0.34752899999999998</v>
      </c>
      <c r="BH231" s="11">
        <f t="shared" si="593"/>
        <v>1.025058</v>
      </c>
      <c r="BI231" s="121">
        <f t="shared" si="484"/>
        <v>7.8686054291582685</v>
      </c>
      <c r="BJ231" s="121">
        <f>16*X231^2/(3*(BJ206^2+1)*Y231^2)</f>
        <v>2.0982947811088715</v>
      </c>
      <c r="BK231" s="121">
        <f>16*X231^2/(3*(BK206^2+1)*Y231^2)</f>
        <v>1.0491473905544357</v>
      </c>
      <c r="BL231" s="121">
        <f>16*X231^2/(3*(BL206^2+1)*Y231^2)</f>
        <v>0.61714552385555044</v>
      </c>
      <c r="BM231" s="121">
        <f>16*X231^2/(3*(BM206^2+1)*Y231^2)</f>
        <v>0.40351822713632146</v>
      </c>
      <c r="BN231" s="121">
        <f>16*X231^2/(3*(BN206^2+1)*Y231^2)</f>
        <v>0.28355334879849614</v>
      </c>
      <c r="BO231" s="121">
        <f>16*X231^2/(3*(BO206^2+1)*Y231^2)</f>
        <v>0.20982947811088715</v>
      </c>
      <c r="BP231" s="121">
        <f>16*X231^2/(3*(BP206^2+1)*Y231^2)</f>
        <v>0.1614072908545286</v>
      </c>
      <c r="BQ231" s="121">
        <f t="shared" si="594"/>
        <v>1.3333333333333333</v>
      </c>
      <c r="BR231" s="121">
        <f t="shared" si="594"/>
        <v>1.3333333333333333</v>
      </c>
      <c r="BS231" s="121">
        <f t="shared" si="594"/>
        <v>1.3333333333333333</v>
      </c>
      <c r="BT231" s="121">
        <f t="shared" si="594"/>
        <v>1.3333333333333333</v>
      </c>
      <c r="BU231" s="121">
        <f t="shared" si="594"/>
        <v>1.3333333333333333</v>
      </c>
      <c r="BV231" s="121">
        <f t="shared" si="594"/>
        <v>1.3333333333333333</v>
      </c>
      <c r="BW231" s="121">
        <f t="shared" si="594"/>
        <v>1.3333333333333333</v>
      </c>
      <c r="BX231" s="121">
        <f t="shared" si="594"/>
        <v>1.3333333333333333</v>
      </c>
      <c r="BY231" s="121">
        <f t="shared" si="595"/>
        <v>2.0333971685388694</v>
      </c>
      <c r="BZ231" s="121">
        <f>(BZ206^4+6*BZ206^2+1)/(BZ206^2+1)*(Y231^2/X231^2)</f>
        <v>4.1684641955046819</v>
      </c>
      <c r="CA231" s="121">
        <f>(CA206^4+6*CA206^2+1)/(CA206^2+1)*(Y231^2/X231^2)</f>
        <v>6.9135503730321561</v>
      </c>
      <c r="CB231" s="121">
        <f>(CB206^4+6*CB206^2+1)/(CB206^2+1)*(Y231^2/X231^2)</f>
        <v>10.55572353667972</v>
      </c>
      <c r="CC231" s="121">
        <f>(CC206^4+6*CC206^2+1)/(CC206^2+1)*(Y231^2/X231^2)</f>
        <v>15.17227118063618</v>
      </c>
      <c r="CD231" s="121">
        <f>(CD206^4+6*CD206^2+1)/(CD206^2+1)*(Y231^2/X231^2)</f>
        <v>20.787364297292633</v>
      </c>
      <c r="CE231" s="121">
        <f>(CE206^4+6*CE206^2+1)/(CE206^2+1)*(Y231^2/X231^2)</f>
        <v>27.41019383190396</v>
      </c>
      <c r="CF231" s="121">
        <f>(CF206^4+6*CF206^2+1)/(CF206^2+1)*(Y231^2/X231^2)</f>
        <v>35.044818123933361</v>
      </c>
      <c r="CG231" s="121">
        <f t="shared" si="596"/>
        <v>1.9671513572895671</v>
      </c>
      <c r="CH231" s="121">
        <f t="shared" si="486"/>
        <v>0.52457369527721787</v>
      </c>
      <c r="CI231" s="121">
        <f t="shared" si="487"/>
        <v>0.26228684763860893</v>
      </c>
      <c r="CJ231" s="121">
        <f t="shared" si="488"/>
        <v>0.15428638096388761</v>
      </c>
      <c r="CK231" s="121">
        <f t="shared" si="489"/>
        <v>0.10087955678408037</v>
      </c>
      <c r="CL231" s="121">
        <f t="shared" si="490"/>
        <v>7.0888337199624035E-2</v>
      </c>
      <c r="CM231" s="121">
        <f t="shared" si="491"/>
        <v>5.2457369527721787E-2</v>
      </c>
      <c r="CN231" s="121">
        <f t="shared" si="492"/>
        <v>0.1614072908545286</v>
      </c>
      <c r="CO231" s="95">
        <f t="shared" si="493"/>
        <v>6.7323239967339177</v>
      </c>
      <c r="CP231" s="95">
        <f t="shared" si="494"/>
        <v>9.5151668012361128</v>
      </c>
      <c r="CQ231" s="95">
        <f t="shared" si="495"/>
        <v>13.143583584495019</v>
      </c>
      <c r="CR231" s="95">
        <f t="shared" si="496"/>
        <v>18.022419596166586</v>
      </c>
      <c r="CS231" s="95">
        <f t="shared" si="497"/>
        <v>24.228962330439622</v>
      </c>
      <c r="CT231" s="95">
        <f t="shared" si="498"/>
        <v>31.787382779705222</v>
      </c>
      <c r="CU231" s="95">
        <f t="shared" si="499"/>
        <v>40.70687188921827</v>
      </c>
      <c r="CV231" s="95">
        <f t="shared" si="500"/>
        <v>39.379014592560509</v>
      </c>
      <c r="CW231" s="95">
        <f t="shared" si="501"/>
        <v>6.7323239967339177</v>
      </c>
      <c r="CX231" s="95">
        <f t="shared" si="502"/>
        <v>9.5151668012361128</v>
      </c>
      <c r="CY231" s="95">
        <f t="shared" si="503"/>
        <v>13.143583584495019</v>
      </c>
      <c r="CZ231" s="95">
        <f t="shared" si="504"/>
        <v>18.022419596166586</v>
      </c>
      <c r="DA231" s="95">
        <f t="shared" si="505"/>
        <v>24.228962330439622</v>
      </c>
      <c r="DB231" s="95">
        <f t="shared" si="506"/>
        <v>31.787382779705222</v>
      </c>
      <c r="DC231" s="95">
        <f t="shared" si="507"/>
        <v>40.70687188921827</v>
      </c>
      <c r="DD231" s="95">
        <f t="shared" si="508"/>
        <v>39.379014592560509</v>
      </c>
      <c r="DE231" s="13">
        <f t="shared" si="597"/>
        <v>12.635490597697137</v>
      </c>
      <c r="DF231" s="13">
        <f t="shared" si="598"/>
        <v>9.0002469766135533</v>
      </c>
      <c r="DG231" s="13">
        <f t="shared" si="599"/>
        <v>10.696185763586591</v>
      </c>
      <c r="DH231" s="13">
        <f t="shared" si="600"/>
        <v>13.906357060535271</v>
      </c>
      <c r="DI231" s="13">
        <f t="shared" si="509"/>
        <v>18.309277407772502</v>
      </c>
      <c r="DJ231" s="13">
        <f t="shared" si="510"/>
        <v>23.80440564609113</v>
      </c>
      <c r="DK231" s="13">
        <f t="shared" si="511"/>
        <v>30.353511310014849</v>
      </c>
      <c r="DL231" s="13">
        <f t="shared" si="512"/>
        <v>37.939713414787889</v>
      </c>
      <c r="DM231" s="95">
        <f t="shared" si="513"/>
        <v>12.635490597697137</v>
      </c>
      <c r="DN231" s="95">
        <f t="shared" si="514"/>
        <v>9.0002469766135533</v>
      </c>
      <c r="DO231" s="95">
        <f t="shared" si="515"/>
        <v>10.696185763586591</v>
      </c>
      <c r="DP231" s="95">
        <f t="shared" si="516"/>
        <v>13.906357060535271</v>
      </c>
      <c r="DQ231" s="95">
        <f t="shared" si="517"/>
        <v>18.309277407772502</v>
      </c>
      <c r="DR231" s="95">
        <f t="shared" si="518"/>
        <v>23.80440564609113</v>
      </c>
      <c r="DS231" s="95">
        <f t="shared" si="519"/>
        <v>30.353511310014849</v>
      </c>
      <c r="DT231" s="95">
        <f t="shared" si="520"/>
        <v>37.939713414787889</v>
      </c>
      <c r="DU231" s="95">
        <f t="shared" si="521"/>
        <v>19.986943387700116</v>
      </c>
      <c r="DV231" s="95">
        <f t="shared" si="522"/>
        <v>11.049139947178039</v>
      </c>
      <c r="DW231" s="95">
        <f t="shared" si="523"/>
        <v>10.341657161441978</v>
      </c>
      <c r="DX231" s="95">
        <f t="shared" si="524"/>
        <v>11.090244854036918</v>
      </c>
      <c r="DY231" s="95">
        <f t="shared" si="525"/>
        <v>12.738305297900173</v>
      </c>
      <c r="DZ231" s="95">
        <f t="shared" si="526"/>
        <v>15.056632650696159</v>
      </c>
      <c r="EA231" s="95">
        <f t="shared" si="527"/>
        <v>17.948444747874866</v>
      </c>
      <c r="EB231" s="95">
        <f t="shared" si="528"/>
        <v>21.368700874774859</v>
      </c>
      <c r="EC231" s="95">
        <f t="shared" si="529"/>
        <v>19.986943387700116</v>
      </c>
      <c r="ED231" s="95">
        <f t="shared" si="530"/>
        <v>11.049139947178039</v>
      </c>
      <c r="EE231" s="95">
        <f t="shared" si="531"/>
        <v>10.341657161441976</v>
      </c>
      <c r="EF231" s="95">
        <f t="shared" si="532"/>
        <v>11.090244854036918</v>
      </c>
      <c r="EG231" s="95">
        <f t="shared" si="533"/>
        <v>12.738305297900173</v>
      </c>
      <c r="EH231" s="95">
        <f t="shared" si="534"/>
        <v>15.056632650696162</v>
      </c>
      <c r="EI231" s="95">
        <f t="shared" si="535"/>
        <v>17.948444747874866</v>
      </c>
      <c r="EJ231" s="95">
        <f t="shared" si="536"/>
        <v>21.368700874774859</v>
      </c>
      <c r="EK231" s="95">
        <f t="shared" si="537"/>
        <v>19.986943387700116</v>
      </c>
      <c r="EL231" s="95">
        <f t="shared" si="538"/>
        <v>11.049139947178039</v>
      </c>
      <c r="EM231" s="95">
        <f t="shared" si="539"/>
        <v>10.341657161441976</v>
      </c>
      <c r="EN231" s="95">
        <f t="shared" si="540"/>
        <v>11.090244854036918</v>
      </c>
      <c r="EO231" s="95">
        <f t="shared" si="541"/>
        <v>12.738305297900173</v>
      </c>
      <c r="EP231" s="95">
        <f t="shared" si="542"/>
        <v>15.056632650696162</v>
      </c>
      <c r="EQ231" s="95">
        <f t="shared" si="543"/>
        <v>17.948444747874866</v>
      </c>
      <c r="ER231" s="95">
        <f t="shared" si="544"/>
        <v>21.368700874774859</v>
      </c>
      <c r="ES231" s="95">
        <f t="shared" si="545"/>
        <v>1</v>
      </c>
      <c r="ET231" s="95">
        <f t="shared" si="546"/>
        <v>1</v>
      </c>
      <c r="EU231" s="95">
        <f t="shared" si="547"/>
        <v>1</v>
      </c>
      <c r="EV231" s="95">
        <f t="shared" si="548"/>
        <v>1</v>
      </c>
      <c r="EW231" s="95">
        <f t="shared" si="549"/>
        <v>1</v>
      </c>
      <c r="EX231" s="95">
        <f t="shared" si="550"/>
        <v>1</v>
      </c>
      <c r="EY231" s="95">
        <f t="shared" si="551"/>
        <v>1</v>
      </c>
      <c r="EZ231" s="95">
        <f t="shared" si="552"/>
        <v>1</v>
      </c>
      <c r="FA231" s="95">
        <f t="shared" si="553"/>
        <v>1</v>
      </c>
      <c r="FB231" s="95">
        <f t="shared" si="554"/>
        <v>1</v>
      </c>
      <c r="FC231" s="95">
        <f t="shared" si="555"/>
        <v>1</v>
      </c>
      <c r="FD231" s="95">
        <f t="shared" si="556"/>
        <v>1</v>
      </c>
      <c r="FE231" s="95">
        <f t="shared" si="557"/>
        <v>1</v>
      </c>
      <c r="FF231" s="95">
        <f t="shared" si="558"/>
        <v>0.99999999999999989</v>
      </c>
      <c r="FG231" s="95">
        <f t="shared" si="559"/>
        <v>1</v>
      </c>
      <c r="FH231" s="95">
        <f t="shared" si="560"/>
        <v>1</v>
      </c>
      <c r="FI231" s="95">
        <f t="shared" si="561"/>
        <v>1</v>
      </c>
      <c r="FJ231" s="95">
        <f t="shared" si="562"/>
        <v>1</v>
      </c>
      <c r="FK231" s="95">
        <f t="shared" si="563"/>
        <v>1</v>
      </c>
      <c r="FL231" s="95">
        <f t="shared" si="564"/>
        <v>1</v>
      </c>
      <c r="FM231" s="95">
        <f t="shared" si="565"/>
        <v>1</v>
      </c>
      <c r="FN231" s="95">
        <f t="shared" si="566"/>
        <v>1</v>
      </c>
      <c r="FO231" s="95">
        <f t="shared" si="567"/>
        <v>1</v>
      </c>
      <c r="FP231" s="95">
        <f t="shared" si="568"/>
        <v>1</v>
      </c>
      <c r="FQ231" s="115">
        <f t="shared" si="569"/>
        <v>4.6428724629018356</v>
      </c>
      <c r="FR231" s="115">
        <f t="shared" si="570"/>
        <v>2.6717009245036576</v>
      </c>
      <c r="FS231" s="115">
        <f t="shared" si="571"/>
        <v>2.435373940573331</v>
      </c>
      <c r="FT231" s="115">
        <f t="shared" si="572"/>
        <v>2.3892837526614197</v>
      </c>
      <c r="FU231" s="115">
        <f t="shared" si="573"/>
        <v>2.3922790135464718</v>
      </c>
      <c r="FV231" s="115">
        <f t="shared" si="574"/>
        <v>2.4063654671544321</v>
      </c>
      <c r="FW231" s="115">
        <f t="shared" si="575"/>
        <v>2.4210963212488492</v>
      </c>
      <c r="FX231" s="115">
        <f t="shared" si="576"/>
        <v>2.6213411323146607</v>
      </c>
      <c r="FZ231" s="90">
        <f t="shared" si="601"/>
        <v>2.3892837526614197</v>
      </c>
      <c r="GC231" s="35"/>
      <c r="GI231" s="31"/>
      <c r="GJ231" s="31"/>
      <c r="GK231" s="31"/>
    </row>
    <row r="232" spans="24:193" x14ac:dyDescent="0.3">
      <c r="X232" s="118">
        <f t="shared" si="602"/>
        <v>15.007303518490009</v>
      </c>
      <c r="Y232" s="118">
        <v>10</v>
      </c>
      <c r="Z232" s="40">
        <v>1.7999999999999999E-2</v>
      </c>
      <c r="AA232" s="40">
        <v>10000000</v>
      </c>
      <c r="AB232" s="40">
        <v>10000000</v>
      </c>
      <c r="AC232" s="98">
        <v>3900000</v>
      </c>
      <c r="AD232" s="42">
        <v>0.33</v>
      </c>
      <c r="AE232" s="42">
        <v>0.33</v>
      </c>
      <c r="AF232" s="41">
        <v>1.7999999999999999E-2</v>
      </c>
      <c r="AG232" s="40">
        <v>10000000</v>
      </c>
      <c r="AH232" s="40">
        <v>10000000</v>
      </c>
      <c r="AI232" s="98">
        <v>3900000</v>
      </c>
      <c r="AJ232" s="42">
        <v>0.33</v>
      </c>
      <c r="AK232" s="42">
        <v>0.33</v>
      </c>
      <c r="AL232" s="42">
        <f>AL204</f>
        <v>0.40129999999999999</v>
      </c>
      <c r="AM232" s="40">
        <v>6000</v>
      </c>
      <c r="AN232" s="40">
        <f>AN204</f>
        <v>10000</v>
      </c>
      <c r="AO232" s="40">
        <f>AO204</f>
        <v>10000</v>
      </c>
      <c r="AP232" s="42">
        <v>0.03</v>
      </c>
      <c r="AQ232" s="42">
        <v>0.03</v>
      </c>
      <c r="AR232" s="4">
        <f t="shared" si="577"/>
        <v>0.41930000000000001</v>
      </c>
      <c r="AS232" s="11">
        <f t="shared" si="578"/>
        <v>1.5007303518490009</v>
      </c>
      <c r="AT232" s="15">
        <f t="shared" si="579"/>
        <v>17756.844461901022</v>
      </c>
      <c r="AU232" s="19">
        <f t="shared" si="580"/>
        <v>0.40002300769177906</v>
      </c>
      <c r="AV232" s="13">
        <f t="shared" si="581"/>
        <v>0.5</v>
      </c>
      <c r="AW232" s="11">
        <f t="shared" si="582"/>
        <v>1</v>
      </c>
      <c r="AX232" s="11">
        <f t="shared" si="583"/>
        <v>0.8911</v>
      </c>
      <c r="AY232" s="11">
        <f t="shared" si="584"/>
        <v>201997.53114128605</v>
      </c>
      <c r="AZ232" s="11">
        <f t="shared" si="585"/>
        <v>1</v>
      </c>
      <c r="BA232" s="11">
        <f t="shared" si="586"/>
        <v>0.34752899999999998</v>
      </c>
      <c r="BB232" s="11">
        <f t="shared" si="587"/>
        <v>1.025058</v>
      </c>
      <c r="BC232" s="11">
        <f t="shared" si="588"/>
        <v>0.99909999999999999</v>
      </c>
      <c r="BD232" s="11">
        <f t="shared" si="589"/>
        <v>0.8911</v>
      </c>
      <c r="BE232" s="11">
        <f t="shared" si="590"/>
        <v>201997.53114128605</v>
      </c>
      <c r="BF232" s="11">
        <f t="shared" si="591"/>
        <v>1</v>
      </c>
      <c r="BG232" s="11">
        <f t="shared" si="592"/>
        <v>0.34752899999999998</v>
      </c>
      <c r="BH232" s="11">
        <f t="shared" si="593"/>
        <v>1.025058</v>
      </c>
      <c r="BI232" s="121">
        <f t="shared" si="484"/>
        <v>9.0087663558433047</v>
      </c>
      <c r="BJ232" s="121">
        <f>16*X232^2/(3*(BJ206^2+1)*Y232^2)</f>
        <v>2.4023376948915476</v>
      </c>
      <c r="BK232" s="121">
        <f>16*X232^2/(3*(BK206^2+1)*Y232^2)</f>
        <v>1.2011688474457738</v>
      </c>
      <c r="BL232" s="121">
        <f>16*X232^2/(3*(BL206^2+1)*Y232^2)</f>
        <v>0.70656991026221994</v>
      </c>
      <c r="BM232" s="121">
        <f>16*X232^2/(3*(BM206^2+1)*Y232^2)</f>
        <v>0.4619880182483746</v>
      </c>
      <c r="BN232" s="121">
        <f>16*X232^2/(3*(BN206^2+1)*Y232^2)</f>
        <v>0.32464022903939832</v>
      </c>
      <c r="BO232" s="121">
        <f>16*X232^2/(3*(BO206^2+1)*Y232^2)</f>
        <v>0.24023376948915479</v>
      </c>
      <c r="BP232" s="121">
        <f>16*X232^2/(3*(BP206^2+1)*Y232^2)</f>
        <v>0.18479520729934984</v>
      </c>
      <c r="BQ232" s="121">
        <f t="shared" si="594"/>
        <v>1.3333333333333333</v>
      </c>
      <c r="BR232" s="121">
        <f t="shared" si="594"/>
        <v>1.3333333333333333</v>
      </c>
      <c r="BS232" s="121">
        <f t="shared" si="594"/>
        <v>1.3333333333333333</v>
      </c>
      <c r="BT232" s="121">
        <f t="shared" si="594"/>
        <v>1.3333333333333333</v>
      </c>
      <c r="BU232" s="121">
        <f t="shared" si="594"/>
        <v>1.3333333333333333</v>
      </c>
      <c r="BV232" s="121">
        <f t="shared" si="594"/>
        <v>1.3333333333333333</v>
      </c>
      <c r="BW232" s="121">
        <f t="shared" si="594"/>
        <v>1.3333333333333333</v>
      </c>
      <c r="BX232" s="121">
        <f t="shared" si="594"/>
        <v>1.3333333333333333</v>
      </c>
      <c r="BY232" s="121">
        <f t="shared" si="595"/>
        <v>1.7760478369629391</v>
      </c>
      <c r="BZ232" s="121">
        <f>(BZ206^4+6*BZ206^2+1)/(BZ206^2+1)*(Y232^2/X232^2)</f>
        <v>3.6408980657740249</v>
      </c>
      <c r="CA232" s="121">
        <f>(CA206^4+6*CA206^2+1)/(CA206^2+1)*(Y232^2/X232^2)</f>
        <v>6.0385626456739931</v>
      </c>
      <c r="CB232" s="121">
        <f>(CB206^4+6*CB206^2+1)/(CB206^2+1)*(Y232^2/X232^2)</f>
        <v>9.2197777418811402</v>
      </c>
      <c r="CC232" s="121">
        <f>(CC206^4+6*CC206^2+1)/(CC206^2+1)*(Y232^2/X232^2)</f>
        <v>13.252049245031161</v>
      </c>
      <c r="CD232" s="121">
        <f>(CD206^4+6*CD206^2+1)/(CD206^2+1)*(Y232^2/X232^2)</f>
        <v>18.156489035979238</v>
      </c>
      <c r="CE232" s="121">
        <f>(CE206^4+6*CE206^2+1)/(CE206^2+1)*(Y232^2/X232^2)</f>
        <v>23.941124842260422</v>
      </c>
      <c r="CF232" s="121">
        <f>(CF206^4+6*CF206^2+1)/(CF206^2+1)*(Y232^2/X232^2)</f>
        <v>30.609501374734347</v>
      </c>
      <c r="CG232" s="121">
        <f t="shared" si="596"/>
        <v>2.2521915889608262</v>
      </c>
      <c r="CH232" s="121">
        <f t="shared" si="486"/>
        <v>0.6005844237228869</v>
      </c>
      <c r="CI232" s="121">
        <f t="shared" si="487"/>
        <v>0.30029221186144345</v>
      </c>
      <c r="CJ232" s="121">
        <f t="shared" si="488"/>
        <v>0.17664247756555498</v>
      </c>
      <c r="CK232" s="121">
        <f t="shared" si="489"/>
        <v>0.11549700456209365</v>
      </c>
      <c r="CL232" s="121">
        <f t="shared" si="490"/>
        <v>8.116005725984958E-2</v>
      </c>
      <c r="CM232" s="121">
        <f t="shared" si="491"/>
        <v>6.0058442372288696E-2</v>
      </c>
      <c r="CN232" s="121">
        <f t="shared" si="492"/>
        <v>0.18479520729934984</v>
      </c>
      <c r="CO232" s="95">
        <f t="shared" si="493"/>
        <v>6.4451625465402369</v>
      </c>
      <c r="CP232" s="95">
        <f t="shared" si="494"/>
        <v>8.8758052266888914</v>
      </c>
      <c r="CQ232" s="95">
        <f t="shared" si="495"/>
        <v>12.045004967503726</v>
      </c>
      <c r="CR232" s="95">
        <f t="shared" si="496"/>
        <v>16.306369288991686</v>
      </c>
      <c r="CS232" s="95">
        <f t="shared" si="497"/>
        <v>21.727404081788464</v>
      </c>
      <c r="CT232" s="95">
        <f t="shared" si="498"/>
        <v>28.329221226749251</v>
      </c>
      <c r="CU232" s="95">
        <f t="shared" si="499"/>
        <v>36.119848451409084</v>
      </c>
      <c r="CV232" s="95">
        <f t="shared" si="500"/>
        <v>34.580362647707659</v>
      </c>
      <c r="CW232" s="95">
        <f t="shared" si="501"/>
        <v>6.4451625465402369</v>
      </c>
      <c r="CX232" s="95">
        <f t="shared" si="502"/>
        <v>8.8758052266888914</v>
      </c>
      <c r="CY232" s="95">
        <f t="shared" si="503"/>
        <v>12.045004967503726</v>
      </c>
      <c r="CZ232" s="95">
        <f t="shared" si="504"/>
        <v>16.306369288991686</v>
      </c>
      <c r="DA232" s="95">
        <f t="shared" si="505"/>
        <v>21.727404081788464</v>
      </c>
      <c r="DB232" s="95">
        <f t="shared" si="506"/>
        <v>28.329221226749251</v>
      </c>
      <c r="DC232" s="95">
        <f t="shared" si="507"/>
        <v>36.119848451409084</v>
      </c>
      <c r="DD232" s="95">
        <f t="shared" si="508"/>
        <v>34.580362647707659</v>
      </c>
      <c r="DE232" s="13">
        <f t="shared" si="597"/>
        <v>13.518302192806242</v>
      </c>
      <c r="DF232" s="13">
        <f t="shared" si="598"/>
        <v>8.7767237606655719</v>
      </c>
      <c r="DG232" s="13">
        <f t="shared" si="599"/>
        <v>9.9732194931197675</v>
      </c>
      <c r="DH232" s="13">
        <f t="shared" si="600"/>
        <v>12.659835652143361</v>
      </c>
      <c r="DI232" s="13">
        <f t="shared" si="509"/>
        <v>16.447525263279537</v>
      </c>
      <c r="DJ232" s="13">
        <f t="shared" si="510"/>
        <v>21.214617265018635</v>
      </c>
      <c r="DK232" s="13">
        <f t="shared" si="511"/>
        <v>26.914846611749578</v>
      </c>
      <c r="DL232" s="13">
        <f t="shared" si="512"/>
        <v>33.527784582033696</v>
      </c>
      <c r="DM232" s="95">
        <f t="shared" si="513"/>
        <v>13.518302192806242</v>
      </c>
      <c r="DN232" s="95">
        <f t="shared" si="514"/>
        <v>8.7767237606655719</v>
      </c>
      <c r="DO232" s="95">
        <f t="shared" si="515"/>
        <v>9.9732194931197675</v>
      </c>
      <c r="DP232" s="95">
        <f t="shared" si="516"/>
        <v>12.659835652143361</v>
      </c>
      <c r="DQ232" s="95">
        <f t="shared" si="517"/>
        <v>16.447525263279537</v>
      </c>
      <c r="DR232" s="95">
        <f t="shared" si="518"/>
        <v>21.214617265018635</v>
      </c>
      <c r="DS232" s="95">
        <f t="shared" si="519"/>
        <v>26.914846611749578</v>
      </c>
      <c r="DT232" s="95">
        <f t="shared" si="520"/>
        <v>33.527784582033696</v>
      </c>
      <c r="DU232" s="95">
        <f t="shared" si="521"/>
        <v>20.396013562149015</v>
      </c>
      <c r="DV232" s="95">
        <f t="shared" si="522"/>
        <v>10.945565547557791</v>
      </c>
      <c r="DW232" s="95">
        <f t="shared" si="523"/>
        <v>10.006654834763225</v>
      </c>
      <c r="DX232" s="95">
        <f t="shared" si="524"/>
        <v>10.512641735987543</v>
      </c>
      <c r="DY232" s="95">
        <f t="shared" si="525"/>
        <v>11.875621483202181</v>
      </c>
      <c r="DZ232" s="95">
        <f t="shared" si="526"/>
        <v>13.856597228981839</v>
      </c>
      <c r="EA232" s="95">
        <f t="shared" si="527"/>
        <v>16.355063809310291</v>
      </c>
      <c r="EB232" s="95">
        <f t="shared" si="528"/>
        <v>19.324336587683881</v>
      </c>
      <c r="EC232" s="95">
        <f t="shared" si="529"/>
        <v>20.396013562149015</v>
      </c>
      <c r="ED232" s="95">
        <f t="shared" si="530"/>
        <v>10.945565547557791</v>
      </c>
      <c r="EE232" s="95">
        <f t="shared" si="531"/>
        <v>10.006654834763225</v>
      </c>
      <c r="EF232" s="95">
        <f t="shared" si="532"/>
        <v>10.512641735987543</v>
      </c>
      <c r="EG232" s="95">
        <f t="shared" si="533"/>
        <v>11.875621483202179</v>
      </c>
      <c r="EH232" s="95">
        <f t="shared" si="534"/>
        <v>13.856597228981839</v>
      </c>
      <c r="EI232" s="95">
        <f t="shared" si="535"/>
        <v>16.355063809310291</v>
      </c>
      <c r="EJ232" s="95">
        <f t="shared" si="536"/>
        <v>19.324336587683881</v>
      </c>
      <c r="EK232" s="95">
        <f t="shared" si="537"/>
        <v>20.396013562149015</v>
      </c>
      <c r="EL232" s="95">
        <f t="shared" si="538"/>
        <v>10.945565547557791</v>
      </c>
      <c r="EM232" s="95">
        <f t="shared" si="539"/>
        <v>10.006654834763225</v>
      </c>
      <c r="EN232" s="95">
        <f t="shared" si="540"/>
        <v>10.512641735987543</v>
      </c>
      <c r="EO232" s="95">
        <f t="shared" si="541"/>
        <v>11.875621483202179</v>
      </c>
      <c r="EP232" s="95">
        <f t="shared" si="542"/>
        <v>13.856597228981839</v>
      </c>
      <c r="EQ232" s="95">
        <f t="shared" si="543"/>
        <v>16.355063809310291</v>
      </c>
      <c r="ER232" s="95">
        <f t="shared" si="544"/>
        <v>19.324336587683881</v>
      </c>
      <c r="ES232" s="95">
        <f t="shared" si="545"/>
        <v>1</v>
      </c>
      <c r="ET232" s="95">
        <f t="shared" si="546"/>
        <v>1</v>
      </c>
      <c r="EU232" s="95">
        <f t="shared" si="547"/>
        <v>1</v>
      </c>
      <c r="EV232" s="95">
        <f t="shared" si="548"/>
        <v>1</v>
      </c>
      <c r="EW232" s="95">
        <f t="shared" si="549"/>
        <v>1</v>
      </c>
      <c r="EX232" s="95">
        <f t="shared" si="550"/>
        <v>1</v>
      </c>
      <c r="EY232" s="95">
        <f t="shared" si="551"/>
        <v>1</v>
      </c>
      <c r="EZ232" s="95">
        <f t="shared" si="552"/>
        <v>1</v>
      </c>
      <c r="FA232" s="95">
        <f t="shared" si="553"/>
        <v>1</v>
      </c>
      <c r="FB232" s="95">
        <f t="shared" si="554"/>
        <v>1</v>
      </c>
      <c r="FC232" s="95">
        <f t="shared" si="555"/>
        <v>1</v>
      </c>
      <c r="FD232" s="95">
        <f t="shared" si="556"/>
        <v>1</v>
      </c>
      <c r="FE232" s="95">
        <f t="shared" si="557"/>
        <v>1</v>
      </c>
      <c r="FF232" s="95">
        <f t="shared" si="558"/>
        <v>1</v>
      </c>
      <c r="FG232" s="95">
        <f t="shared" si="559"/>
        <v>1</v>
      </c>
      <c r="FH232" s="95">
        <f t="shared" si="560"/>
        <v>1</v>
      </c>
      <c r="FI232" s="95">
        <f t="shared" si="561"/>
        <v>1</v>
      </c>
      <c r="FJ232" s="95">
        <f t="shared" si="562"/>
        <v>1</v>
      </c>
      <c r="FK232" s="95">
        <f t="shared" si="563"/>
        <v>1</v>
      </c>
      <c r="FL232" s="95">
        <f t="shared" si="564"/>
        <v>1</v>
      </c>
      <c r="FM232" s="95">
        <f t="shared" si="565"/>
        <v>1</v>
      </c>
      <c r="FN232" s="95">
        <f t="shared" si="566"/>
        <v>1</v>
      </c>
      <c r="FO232" s="95">
        <f t="shared" si="567"/>
        <v>1</v>
      </c>
      <c r="FP232" s="95">
        <f t="shared" si="568"/>
        <v>1</v>
      </c>
      <c r="FQ232" s="115">
        <f t="shared" si="569"/>
        <v>5.032433709577238</v>
      </c>
      <c r="FR232" s="115">
        <f t="shared" si="570"/>
        <v>2.7381820109281376</v>
      </c>
      <c r="FS232" s="115">
        <f t="shared" si="571"/>
        <v>2.4488499459806352</v>
      </c>
      <c r="FT232" s="115">
        <f t="shared" si="572"/>
        <v>2.3859838697379678</v>
      </c>
      <c r="FU232" s="115">
        <f t="shared" si="573"/>
        <v>2.3839935352591231</v>
      </c>
      <c r="FV232" s="115">
        <f t="shared" si="574"/>
        <v>2.3971767752630431</v>
      </c>
      <c r="FW232" s="115">
        <f t="shared" si="575"/>
        <v>2.4123937847357846</v>
      </c>
      <c r="FX232" s="115">
        <f t="shared" si="576"/>
        <v>2.6322043607801779</v>
      </c>
      <c r="FZ232" s="90">
        <f t="shared" si="601"/>
        <v>2.3839935352591231</v>
      </c>
      <c r="GC232" s="35"/>
      <c r="GI232" s="31"/>
      <c r="GJ232" s="31"/>
      <c r="GK232" s="31"/>
    </row>
    <row r="233" spans="24:193" x14ac:dyDescent="0.3">
      <c r="X233" s="118">
        <f t="shared" si="602"/>
        <v>16.057814764784311</v>
      </c>
      <c r="Y233" s="118">
        <v>10</v>
      </c>
      <c r="Z233" s="40">
        <v>1.7999999999999999E-2</v>
      </c>
      <c r="AA233" s="40">
        <v>10000000</v>
      </c>
      <c r="AB233" s="40">
        <v>10000000</v>
      </c>
      <c r="AC233" s="98">
        <v>3900000</v>
      </c>
      <c r="AD233" s="42">
        <v>0.33</v>
      </c>
      <c r="AE233" s="42">
        <v>0.33</v>
      </c>
      <c r="AF233" s="41">
        <v>1.7999999999999999E-2</v>
      </c>
      <c r="AG233" s="40">
        <v>10000000</v>
      </c>
      <c r="AH233" s="40">
        <v>10000000</v>
      </c>
      <c r="AI233" s="98">
        <v>3900000</v>
      </c>
      <c r="AJ233" s="42">
        <v>0.33</v>
      </c>
      <c r="AK233" s="42">
        <v>0.33</v>
      </c>
      <c r="AL233" s="42">
        <f>AL204</f>
        <v>0.40129999999999999</v>
      </c>
      <c r="AM233" s="40">
        <v>6000</v>
      </c>
      <c r="AN233" s="40">
        <f>AN204</f>
        <v>10000</v>
      </c>
      <c r="AO233" s="40">
        <f>AO204</f>
        <v>10000</v>
      </c>
      <c r="AP233" s="42">
        <v>0.03</v>
      </c>
      <c r="AQ233" s="42">
        <v>0.03</v>
      </c>
      <c r="AR233" s="4">
        <f t="shared" si="577"/>
        <v>0.41930000000000001</v>
      </c>
      <c r="AS233" s="11">
        <f t="shared" si="578"/>
        <v>1.6057814764784311</v>
      </c>
      <c r="AT233" s="15">
        <f t="shared" si="579"/>
        <v>17756.844461901022</v>
      </c>
      <c r="AU233" s="19">
        <f t="shared" si="580"/>
        <v>0.40002300769177906</v>
      </c>
      <c r="AV233" s="13">
        <f t="shared" si="581"/>
        <v>0.5</v>
      </c>
      <c r="AW233" s="11">
        <f t="shared" si="582"/>
        <v>1</v>
      </c>
      <c r="AX233" s="11">
        <f t="shared" si="583"/>
        <v>0.8911</v>
      </c>
      <c r="AY233" s="11">
        <f t="shared" si="584"/>
        <v>201997.53114128605</v>
      </c>
      <c r="AZ233" s="11">
        <f t="shared" si="585"/>
        <v>1</v>
      </c>
      <c r="BA233" s="11">
        <f t="shared" si="586"/>
        <v>0.34752899999999998</v>
      </c>
      <c r="BB233" s="11">
        <f t="shared" si="587"/>
        <v>1.025058</v>
      </c>
      <c r="BC233" s="11">
        <f t="shared" si="588"/>
        <v>0.99909999999999999</v>
      </c>
      <c r="BD233" s="11">
        <f t="shared" si="589"/>
        <v>0.8911</v>
      </c>
      <c r="BE233" s="11">
        <f t="shared" si="590"/>
        <v>201997.53114128605</v>
      </c>
      <c r="BF233" s="11">
        <f t="shared" si="591"/>
        <v>1</v>
      </c>
      <c r="BG233" s="11">
        <f t="shared" si="592"/>
        <v>0.34752899999999998</v>
      </c>
      <c r="BH233" s="11">
        <f t="shared" si="593"/>
        <v>1.025058</v>
      </c>
      <c r="BI233" s="121">
        <f t="shared" si="484"/>
        <v>10.314136600805</v>
      </c>
      <c r="BJ233" s="121">
        <f>16*X233^2/(3*(BJ206^2+1)*Y233^2)</f>
        <v>2.7504364268813335</v>
      </c>
      <c r="BK233" s="121">
        <f>16*X233^2/(3*(BK206^2+1)*Y233^2)</f>
        <v>1.3752182134406667</v>
      </c>
      <c r="BL233" s="121">
        <f>16*X233^2/(3*(BL206^2+1)*Y233^2)</f>
        <v>0.80895189025921566</v>
      </c>
      <c r="BM233" s="121">
        <f>16*X233^2/(3*(BM206^2+1)*Y233^2)</f>
        <v>0.52893008209256409</v>
      </c>
      <c r="BN233" s="121">
        <f>16*X233^2/(3*(BN206^2+1)*Y233^2)</f>
        <v>0.37168059822720723</v>
      </c>
      <c r="BO233" s="121">
        <f>16*X233^2/(3*(BO206^2+1)*Y233^2)</f>
        <v>0.27504364268813331</v>
      </c>
      <c r="BP233" s="121">
        <f>16*X233^2/(3*(BP206^2+1)*Y233^2)</f>
        <v>0.21157203283702564</v>
      </c>
      <c r="BQ233" s="121">
        <f t="shared" si="594"/>
        <v>1.3333333333333333</v>
      </c>
      <c r="BR233" s="121">
        <f t="shared" si="594"/>
        <v>1.3333333333333333</v>
      </c>
      <c r="BS233" s="121">
        <f t="shared" si="594"/>
        <v>1.3333333333333333</v>
      </c>
      <c r="BT233" s="121">
        <f t="shared" si="594"/>
        <v>1.3333333333333333</v>
      </c>
      <c r="BU233" s="121">
        <f t="shared" si="594"/>
        <v>1.3333333333333333</v>
      </c>
      <c r="BV233" s="121">
        <f t="shared" si="594"/>
        <v>1.3333333333333333</v>
      </c>
      <c r="BW233" s="121">
        <f t="shared" si="594"/>
        <v>1.3333333333333333</v>
      </c>
      <c r="BX233" s="121">
        <f t="shared" si="594"/>
        <v>1.3333333333333333</v>
      </c>
      <c r="BY233" s="121">
        <f t="shared" si="595"/>
        <v>1.5512689640692978</v>
      </c>
      <c r="BZ233" s="121">
        <f>(BZ206^4+6*BZ206^2+1)/(BZ206^2+1)*(Y233^2/X233^2)</f>
        <v>3.1801013763420602</v>
      </c>
      <c r="CA233" s="121">
        <f>(CA206^4+6*CA206^2+1)/(CA206^2+1)*(Y233^2/X233^2)</f>
        <v>5.2743144778356124</v>
      </c>
      <c r="CB233" s="121">
        <f>(CB206^4+6*CB206^2+1)/(CB206^2+1)*(Y233^2/X233^2)</f>
        <v>8.052910945830325</v>
      </c>
      <c r="CC233" s="121">
        <f>(CC206^4+6*CC206^2+1)/(CC206^2+1)*(Y233^2/X233^2)</f>
        <v>11.574853039593991</v>
      </c>
      <c r="CD233" s="121">
        <f>(CD206^4+6*CD206^2+1)/(CD206^2+1)*(Y233^2/X233^2)</f>
        <v>15.858580693492215</v>
      </c>
      <c r="CE233" s="121">
        <f>(CE206^4+6*CE206^2+1)/(CE206^2+1)*(Y233^2/X233^2)</f>
        <v>20.911105635654135</v>
      </c>
      <c r="CF233" s="121">
        <f>(CF206^4+6*CF206^2+1)/(CF206^2+1)*(Y233^2/X233^2)</f>
        <v>26.735523953825091</v>
      </c>
      <c r="CG233" s="121">
        <f t="shared" si="596"/>
        <v>2.57853415020125</v>
      </c>
      <c r="CH233" s="121">
        <f t="shared" si="486"/>
        <v>0.68760910672033337</v>
      </c>
      <c r="CI233" s="121">
        <f t="shared" si="487"/>
        <v>0.34380455336016669</v>
      </c>
      <c r="CJ233" s="121">
        <f t="shared" si="488"/>
        <v>0.20223797256480391</v>
      </c>
      <c r="CK233" s="121">
        <f t="shared" si="489"/>
        <v>0.13223252052314102</v>
      </c>
      <c r="CL233" s="121">
        <f t="shared" si="490"/>
        <v>9.2920149556801807E-2</v>
      </c>
      <c r="CM233" s="121">
        <f t="shared" si="491"/>
        <v>6.8760910672033326E-2</v>
      </c>
      <c r="CN233" s="121">
        <f t="shared" si="492"/>
        <v>0.21157203283702564</v>
      </c>
      <c r="CO233" s="95">
        <f t="shared" si="493"/>
        <v>6.1943446146739767</v>
      </c>
      <c r="CP233" s="95">
        <f t="shared" si="494"/>
        <v>8.3173620661096095</v>
      </c>
      <c r="CQ233" s="95">
        <f t="shared" si="495"/>
        <v>11.085463857370708</v>
      </c>
      <c r="CR233" s="95">
        <f t="shared" si="496"/>
        <v>14.807504491039989</v>
      </c>
      <c r="CS233" s="95">
        <f t="shared" si="497"/>
        <v>19.542446226385245</v>
      </c>
      <c r="CT233" s="95">
        <f t="shared" si="498"/>
        <v>25.308728997772072</v>
      </c>
      <c r="CU233" s="95">
        <f t="shared" si="499"/>
        <v>32.113364533329623</v>
      </c>
      <c r="CV233" s="95">
        <f t="shared" si="500"/>
        <v>30.389034195569621</v>
      </c>
      <c r="CW233" s="95">
        <f t="shared" si="501"/>
        <v>6.1943446146739767</v>
      </c>
      <c r="CX233" s="95">
        <f t="shared" si="502"/>
        <v>8.3173620661096095</v>
      </c>
      <c r="CY233" s="95">
        <f t="shared" si="503"/>
        <v>11.085463857370708</v>
      </c>
      <c r="CZ233" s="95">
        <f t="shared" si="504"/>
        <v>14.807504491039989</v>
      </c>
      <c r="DA233" s="95">
        <f t="shared" si="505"/>
        <v>19.542446226385245</v>
      </c>
      <c r="DB233" s="95">
        <f t="shared" si="506"/>
        <v>25.308728997772072</v>
      </c>
      <c r="DC233" s="95">
        <f t="shared" si="507"/>
        <v>32.113364533329623</v>
      </c>
      <c r="DD233" s="95">
        <f t="shared" si="508"/>
        <v>30.389034195569621</v>
      </c>
      <c r="DE233" s="13">
        <f t="shared" si="597"/>
        <v>14.598893564874297</v>
      </c>
      <c r="DF233" s="13">
        <f t="shared" si="598"/>
        <v>8.6640258032233941</v>
      </c>
      <c r="DG233" s="13">
        <f t="shared" si="599"/>
        <v>9.383020691276279</v>
      </c>
      <c r="DH233" s="13">
        <f t="shared" si="600"/>
        <v>11.595350836089541</v>
      </c>
      <c r="DI233" s="13">
        <f t="shared" si="509"/>
        <v>14.837271121686555</v>
      </c>
      <c r="DJ233" s="13">
        <f t="shared" si="510"/>
        <v>18.963749291719424</v>
      </c>
      <c r="DK233" s="13">
        <f t="shared" si="511"/>
        <v>23.919637278342268</v>
      </c>
      <c r="DL233" s="13">
        <f t="shared" si="512"/>
        <v>29.680583986662114</v>
      </c>
      <c r="DM233" s="95">
        <f t="shared" si="513"/>
        <v>14.598893564874297</v>
      </c>
      <c r="DN233" s="95">
        <f t="shared" si="514"/>
        <v>8.6640258032233941</v>
      </c>
      <c r="DO233" s="95">
        <f t="shared" si="515"/>
        <v>9.383020691276279</v>
      </c>
      <c r="DP233" s="95">
        <f t="shared" si="516"/>
        <v>11.595350836089541</v>
      </c>
      <c r="DQ233" s="95">
        <f t="shared" si="517"/>
        <v>14.837271121686555</v>
      </c>
      <c r="DR233" s="95">
        <f t="shared" si="518"/>
        <v>18.963749291719424</v>
      </c>
      <c r="DS233" s="95">
        <f t="shared" si="519"/>
        <v>23.919637278342268</v>
      </c>
      <c r="DT233" s="95">
        <f t="shared" si="520"/>
        <v>29.680583986662114</v>
      </c>
      <c r="DU233" s="95">
        <f t="shared" si="521"/>
        <v>20.896729347406932</v>
      </c>
      <c r="DV233" s="95">
        <f t="shared" si="522"/>
        <v>10.893344469621896</v>
      </c>
      <c r="DW233" s="95">
        <f t="shared" si="523"/>
        <v>9.7331732355554053</v>
      </c>
      <c r="DX233" s="95">
        <f t="shared" si="524"/>
        <v>10.01938927780305</v>
      </c>
      <c r="DY233" s="95">
        <f t="shared" si="525"/>
        <v>11.129474801103957</v>
      </c>
      <c r="DZ233" s="95">
        <f t="shared" si="526"/>
        <v>12.813608034458237</v>
      </c>
      <c r="EA233" s="95">
        <f t="shared" si="527"/>
        <v>14.96716767007068</v>
      </c>
      <c r="EB233" s="95">
        <f t="shared" si="528"/>
        <v>17.541651553405366</v>
      </c>
      <c r="EC233" s="95">
        <f t="shared" si="529"/>
        <v>20.896729347406932</v>
      </c>
      <c r="ED233" s="95">
        <f t="shared" si="530"/>
        <v>10.893344469621896</v>
      </c>
      <c r="EE233" s="95">
        <f t="shared" si="531"/>
        <v>9.7331732355554053</v>
      </c>
      <c r="EF233" s="95">
        <f t="shared" si="532"/>
        <v>10.01938927780305</v>
      </c>
      <c r="EG233" s="95">
        <f t="shared" si="533"/>
        <v>11.129474801103957</v>
      </c>
      <c r="EH233" s="95">
        <f t="shared" si="534"/>
        <v>12.813608034458237</v>
      </c>
      <c r="EI233" s="95">
        <f t="shared" si="535"/>
        <v>14.96716767007068</v>
      </c>
      <c r="EJ233" s="95">
        <f t="shared" si="536"/>
        <v>17.541651553405362</v>
      </c>
      <c r="EK233" s="95">
        <f t="shared" si="537"/>
        <v>20.896729347406932</v>
      </c>
      <c r="EL233" s="95">
        <f t="shared" si="538"/>
        <v>10.893344469621896</v>
      </c>
      <c r="EM233" s="95">
        <f t="shared" si="539"/>
        <v>9.7331732355554053</v>
      </c>
      <c r="EN233" s="95">
        <f t="shared" si="540"/>
        <v>10.01938927780305</v>
      </c>
      <c r="EO233" s="95">
        <f t="shared" si="541"/>
        <v>11.129474801103957</v>
      </c>
      <c r="EP233" s="95">
        <f t="shared" si="542"/>
        <v>12.813608034458237</v>
      </c>
      <c r="EQ233" s="95">
        <f t="shared" si="543"/>
        <v>14.96716767007068</v>
      </c>
      <c r="ER233" s="95">
        <f t="shared" si="544"/>
        <v>17.541651553405362</v>
      </c>
      <c r="ES233" s="95">
        <f t="shared" si="545"/>
        <v>1</v>
      </c>
      <c r="ET233" s="95">
        <f t="shared" si="546"/>
        <v>1</v>
      </c>
      <c r="EU233" s="95">
        <f t="shared" si="547"/>
        <v>1</v>
      </c>
      <c r="EV233" s="95">
        <f t="shared" si="548"/>
        <v>1</v>
      </c>
      <c r="EW233" s="95">
        <f t="shared" si="549"/>
        <v>1</v>
      </c>
      <c r="EX233" s="95">
        <f t="shared" si="550"/>
        <v>1</v>
      </c>
      <c r="EY233" s="95">
        <f t="shared" si="551"/>
        <v>1</v>
      </c>
      <c r="EZ233" s="95">
        <f t="shared" si="552"/>
        <v>1</v>
      </c>
      <c r="FA233" s="95">
        <f t="shared" si="553"/>
        <v>1</v>
      </c>
      <c r="FB233" s="95">
        <f t="shared" si="554"/>
        <v>1</v>
      </c>
      <c r="FC233" s="95">
        <f t="shared" si="555"/>
        <v>1</v>
      </c>
      <c r="FD233" s="95">
        <f t="shared" si="556"/>
        <v>1</v>
      </c>
      <c r="FE233" s="95">
        <f t="shared" si="557"/>
        <v>1</v>
      </c>
      <c r="FF233" s="95">
        <f t="shared" si="558"/>
        <v>1</v>
      </c>
      <c r="FG233" s="95">
        <f t="shared" si="559"/>
        <v>1</v>
      </c>
      <c r="FH233" s="95">
        <f t="shared" si="560"/>
        <v>1</v>
      </c>
      <c r="FI233" s="95">
        <f t="shared" si="561"/>
        <v>1</v>
      </c>
      <c r="FJ233" s="95">
        <f t="shared" si="562"/>
        <v>1</v>
      </c>
      <c r="FK233" s="95">
        <f t="shared" si="563"/>
        <v>1</v>
      </c>
      <c r="FL233" s="95">
        <f t="shared" si="564"/>
        <v>1</v>
      </c>
      <c r="FM233" s="95">
        <f t="shared" si="565"/>
        <v>1</v>
      </c>
      <c r="FN233" s="95">
        <f t="shared" si="566"/>
        <v>1</v>
      </c>
      <c r="FO233" s="95">
        <f t="shared" si="567"/>
        <v>1</v>
      </c>
      <c r="FP233" s="95">
        <f t="shared" si="568"/>
        <v>1</v>
      </c>
      <c r="FQ233" s="115">
        <f t="shared" si="569"/>
        <v>5.4872486712719697</v>
      </c>
      <c r="FR233" s="115">
        <f t="shared" si="570"/>
        <v>2.8210935249323827</v>
      </c>
      <c r="FS233" s="115">
        <f t="shared" si="571"/>
        <v>2.4688658669008343</v>
      </c>
      <c r="FT233" s="115">
        <f t="shared" si="572"/>
        <v>2.3851153798725324</v>
      </c>
      <c r="FU233" s="115">
        <f t="shared" si="573"/>
        <v>2.3763237858259809</v>
      </c>
      <c r="FV233" s="115">
        <f t="shared" si="574"/>
        <v>2.3878030361751201</v>
      </c>
      <c r="FW233" s="115">
        <f t="shared" si="575"/>
        <v>2.403170951806016</v>
      </c>
      <c r="FX233" s="115">
        <f t="shared" si="576"/>
        <v>2.643998478629435</v>
      </c>
      <c r="FZ233" s="90">
        <f t="shared" si="601"/>
        <v>2.3763237858259809</v>
      </c>
      <c r="GC233" s="35"/>
      <c r="GI233" s="31"/>
      <c r="GJ233" s="31"/>
      <c r="GK233" s="31"/>
    </row>
    <row r="234" spans="24:193" x14ac:dyDescent="0.3">
      <c r="X234" s="118">
        <f t="shared" si="602"/>
        <v>17.181861798319215</v>
      </c>
      <c r="Y234" s="118">
        <v>10</v>
      </c>
      <c r="Z234" s="40">
        <v>1.7999999999999999E-2</v>
      </c>
      <c r="AA234" s="40">
        <v>10000000</v>
      </c>
      <c r="AB234" s="40">
        <v>10000000</v>
      </c>
      <c r="AC234" s="98">
        <v>3900000</v>
      </c>
      <c r="AD234" s="42">
        <v>0.33</v>
      </c>
      <c r="AE234" s="42">
        <v>0.33</v>
      </c>
      <c r="AF234" s="41">
        <v>1.7999999999999999E-2</v>
      </c>
      <c r="AG234" s="40">
        <v>10000000</v>
      </c>
      <c r="AH234" s="40">
        <v>10000000</v>
      </c>
      <c r="AI234" s="98">
        <v>3900000</v>
      </c>
      <c r="AJ234" s="42">
        <v>0.33</v>
      </c>
      <c r="AK234" s="42">
        <v>0.33</v>
      </c>
      <c r="AL234" s="42">
        <f>AL204</f>
        <v>0.40129999999999999</v>
      </c>
      <c r="AM234" s="40">
        <v>6000</v>
      </c>
      <c r="AN234" s="40">
        <f>AN204</f>
        <v>10000</v>
      </c>
      <c r="AO234" s="40">
        <f>AO204</f>
        <v>10000</v>
      </c>
      <c r="AP234" s="42">
        <v>0.03</v>
      </c>
      <c r="AQ234" s="42">
        <v>0.03</v>
      </c>
      <c r="AR234" s="4">
        <f t="shared" si="577"/>
        <v>0.41930000000000001</v>
      </c>
      <c r="AS234" s="11">
        <f t="shared" si="578"/>
        <v>1.7181861798319216</v>
      </c>
      <c r="AT234" s="15">
        <f t="shared" si="579"/>
        <v>17756.844461901022</v>
      </c>
      <c r="AU234" s="19">
        <f t="shared" si="580"/>
        <v>0.40002300769177906</v>
      </c>
      <c r="AV234" s="13">
        <f t="shared" si="581"/>
        <v>0.5</v>
      </c>
      <c r="AW234" s="11">
        <f t="shared" si="582"/>
        <v>1</v>
      </c>
      <c r="AX234" s="11">
        <f t="shared" si="583"/>
        <v>0.8911</v>
      </c>
      <c r="AY234" s="11">
        <f t="shared" si="584"/>
        <v>201997.53114128605</v>
      </c>
      <c r="AZ234" s="11">
        <f t="shared" si="585"/>
        <v>1</v>
      </c>
      <c r="BA234" s="11">
        <f t="shared" si="586"/>
        <v>0.34752899999999998</v>
      </c>
      <c r="BB234" s="11">
        <f t="shared" si="587"/>
        <v>1.025058</v>
      </c>
      <c r="BC234" s="11">
        <f t="shared" si="588"/>
        <v>0.99909999999999999</v>
      </c>
      <c r="BD234" s="11">
        <f t="shared" si="589"/>
        <v>0.8911</v>
      </c>
      <c r="BE234" s="11">
        <f t="shared" si="590"/>
        <v>201997.53114128605</v>
      </c>
      <c r="BF234" s="11">
        <f t="shared" si="591"/>
        <v>1</v>
      </c>
      <c r="BG234" s="11">
        <f t="shared" si="592"/>
        <v>0.34752899999999998</v>
      </c>
      <c r="BH234" s="11">
        <f t="shared" si="593"/>
        <v>1.025058</v>
      </c>
      <c r="BI234" s="121">
        <f t="shared" si="484"/>
        <v>11.80865499426165</v>
      </c>
      <c r="BJ234" s="121">
        <f>16*X234^2/(3*(BJ206^2+1)*Y234^2)</f>
        <v>3.1489746651364396</v>
      </c>
      <c r="BK234" s="121">
        <f>16*X234^2/(3*(BK206^2+1)*Y234^2)</f>
        <v>1.5744873325682198</v>
      </c>
      <c r="BL234" s="121">
        <f>16*X234^2/(3*(BL206^2+1)*Y234^2)</f>
        <v>0.92616901915777639</v>
      </c>
      <c r="BM234" s="121">
        <f>16*X234^2/(3*(BM206^2+1)*Y234^2)</f>
        <v>0.60557205098777689</v>
      </c>
      <c r="BN234" s="121">
        <f>16*X234^2/(3*(BN206^2+1)*Y234^2)</f>
        <v>0.42553711691032969</v>
      </c>
      <c r="BO234" s="121">
        <f>16*X234^2/(3*(BO206^2+1)*Y234^2)</f>
        <v>0.31489746651364398</v>
      </c>
      <c r="BP234" s="121">
        <f>16*X234^2/(3*(BP206^2+1)*Y234^2)</f>
        <v>0.24222882039511073</v>
      </c>
      <c r="BQ234" s="121">
        <f t="shared" si="594"/>
        <v>1.3333333333333333</v>
      </c>
      <c r="BR234" s="121">
        <f t="shared" si="594"/>
        <v>1.3333333333333333</v>
      </c>
      <c r="BS234" s="121">
        <f t="shared" si="594"/>
        <v>1.3333333333333333</v>
      </c>
      <c r="BT234" s="121">
        <f t="shared" si="594"/>
        <v>1.3333333333333333</v>
      </c>
      <c r="BU234" s="121">
        <f t="shared" si="594"/>
        <v>1.3333333333333333</v>
      </c>
      <c r="BV234" s="121">
        <f t="shared" si="594"/>
        <v>1.3333333333333333</v>
      </c>
      <c r="BW234" s="121">
        <f t="shared" si="594"/>
        <v>1.3333333333333333</v>
      </c>
      <c r="BX234" s="121">
        <f t="shared" si="594"/>
        <v>1.3333333333333333</v>
      </c>
      <c r="BY234" s="121">
        <f t="shared" si="595"/>
        <v>1.3549383911863893</v>
      </c>
      <c r="BZ234" s="121">
        <f>(BZ206^4+6*BZ206^2+1)/(BZ206^2+1)*(Y234^2/X234^2)</f>
        <v>2.777623701932098</v>
      </c>
      <c r="CA234" s="121">
        <f>(CA206^4+6*CA206^2+1)/(CA206^2+1)*(Y234^2/X234^2)</f>
        <v>4.6067905300337237</v>
      </c>
      <c r="CB234" s="121">
        <f>(CB206^4+6*CB206^2+1)/(CB206^2+1)*(Y234^2/X234^2)</f>
        <v>7.033724295423462</v>
      </c>
      <c r="CC234" s="121">
        <f>(CC206^4+6*CC206^2+1)/(CC206^2+1)*(Y234^2/X234^2)</f>
        <v>10.10992491885229</v>
      </c>
      <c r="CD234" s="121">
        <f>(CD206^4+6*CD206^2+1)/(CD206^2+1)*(Y234^2/X234^2)</f>
        <v>13.851498553141941</v>
      </c>
      <c r="CE234" s="121">
        <f>(CE206^4+6*CE206^2+1)/(CE206^2+1)*(Y234^2/X234^2)</f>
        <v>18.264569513192527</v>
      </c>
      <c r="CF234" s="121">
        <f>(CF206^4+6*CF206^2+1)/(CF206^2+1)*(Y234^2/X234^2)</f>
        <v>23.351842041946963</v>
      </c>
      <c r="CG234" s="121">
        <f t="shared" si="596"/>
        <v>2.9521637485654124</v>
      </c>
      <c r="CH234" s="121">
        <f t="shared" si="486"/>
        <v>0.78724366628410991</v>
      </c>
      <c r="CI234" s="121">
        <f t="shared" si="487"/>
        <v>0.39362183314205496</v>
      </c>
      <c r="CJ234" s="121">
        <f t="shared" si="488"/>
        <v>0.2315422547894441</v>
      </c>
      <c r="CK234" s="121">
        <f t="shared" si="489"/>
        <v>0.15139301274694422</v>
      </c>
      <c r="CL234" s="121">
        <f t="shared" si="490"/>
        <v>0.10638427922758242</v>
      </c>
      <c r="CM234" s="121">
        <f t="shared" si="491"/>
        <v>7.8724366628410994E-2</v>
      </c>
      <c r="CN234" s="121">
        <f t="shared" si="492"/>
        <v>0.24222882039511073</v>
      </c>
      <c r="CO234" s="95">
        <f t="shared" si="493"/>
        <v>5.9752705192365934</v>
      </c>
      <c r="CP234" s="95">
        <f t="shared" si="494"/>
        <v>7.8295961821203672</v>
      </c>
      <c r="CQ234" s="95">
        <f t="shared" si="495"/>
        <v>10.24736349041026</v>
      </c>
      <c r="CR234" s="95">
        <f t="shared" si="496"/>
        <v>13.498337928063574</v>
      </c>
      <c r="CS234" s="95">
        <f t="shared" si="497"/>
        <v>17.634019415831283</v>
      </c>
      <c r="CT234" s="95">
        <f t="shared" si="498"/>
        <v>22.670514106535126</v>
      </c>
      <c r="CU234" s="95">
        <f t="shared" si="499"/>
        <v>28.613946315075211</v>
      </c>
      <c r="CV234" s="95">
        <f t="shared" si="500"/>
        <v>26.728165602558835</v>
      </c>
      <c r="CW234" s="95">
        <f t="shared" si="501"/>
        <v>5.9752705192365934</v>
      </c>
      <c r="CX234" s="95">
        <f t="shared" si="502"/>
        <v>7.8295961821203672</v>
      </c>
      <c r="CY234" s="95">
        <f t="shared" si="503"/>
        <v>10.24736349041026</v>
      </c>
      <c r="CZ234" s="95">
        <f t="shared" si="504"/>
        <v>13.498337928063574</v>
      </c>
      <c r="DA234" s="95">
        <f t="shared" si="505"/>
        <v>17.634019415831283</v>
      </c>
      <c r="DB234" s="95">
        <f t="shared" si="506"/>
        <v>22.670514106535126</v>
      </c>
      <c r="DC234" s="95">
        <f t="shared" si="507"/>
        <v>28.613946315075211</v>
      </c>
      <c r="DD234" s="95">
        <f t="shared" si="508"/>
        <v>26.728165602558835</v>
      </c>
      <c r="DE234" s="13">
        <f t="shared" si="597"/>
        <v>15.897081385448038</v>
      </c>
      <c r="DF234" s="13">
        <f t="shared" si="598"/>
        <v>8.6600863670685371</v>
      </c>
      <c r="DG234" s="13">
        <f t="shared" si="599"/>
        <v>8.9147658626019428</v>
      </c>
      <c r="DH234" s="13">
        <f t="shared" si="600"/>
        <v>10.693381314581238</v>
      </c>
      <c r="DI234" s="13">
        <f t="shared" si="509"/>
        <v>13.448984969840065</v>
      </c>
      <c r="DJ234" s="13">
        <f t="shared" si="510"/>
        <v>17.010523670052269</v>
      </c>
      <c r="DK234" s="13">
        <f t="shared" si="511"/>
        <v>21.31295497970617</v>
      </c>
      <c r="DL234" s="13">
        <f t="shared" si="512"/>
        <v>26.327558862342073</v>
      </c>
      <c r="DM234" s="95">
        <f t="shared" si="513"/>
        <v>15.897081385448038</v>
      </c>
      <c r="DN234" s="95">
        <f t="shared" si="514"/>
        <v>8.6600863670685371</v>
      </c>
      <c r="DO234" s="95">
        <f t="shared" si="515"/>
        <v>8.9147658626019428</v>
      </c>
      <c r="DP234" s="95">
        <f t="shared" si="516"/>
        <v>10.693381314581238</v>
      </c>
      <c r="DQ234" s="95">
        <f t="shared" si="517"/>
        <v>13.448984969840065</v>
      </c>
      <c r="DR234" s="95">
        <f t="shared" si="518"/>
        <v>17.010523670052269</v>
      </c>
      <c r="DS234" s="95">
        <f t="shared" si="519"/>
        <v>21.31295497970617</v>
      </c>
      <c r="DT234" s="95">
        <f t="shared" si="520"/>
        <v>26.327558862342073</v>
      </c>
      <c r="DU234" s="95">
        <f t="shared" si="521"/>
        <v>21.498273234201825</v>
      </c>
      <c r="DV234" s="95">
        <f t="shared" si="522"/>
        <v>10.891519045211947</v>
      </c>
      <c r="DW234" s="95">
        <f t="shared" si="523"/>
        <v>9.5161970590829199</v>
      </c>
      <c r="DX234" s="95">
        <f t="shared" si="524"/>
        <v>9.6014418566827064</v>
      </c>
      <c r="DY234" s="95">
        <f t="shared" si="525"/>
        <v>10.486181870350546</v>
      </c>
      <c r="DZ234" s="95">
        <f t="shared" si="526"/>
        <v>11.908537971695084</v>
      </c>
      <c r="EA234" s="95">
        <f t="shared" si="527"/>
        <v>13.759304079987071</v>
      </c>
      <c r="EB234" s="95">
        <f t="shared" si="528"/>
        <v>15.987953595498936</v>
      </c>
      <c r="EC234" s="95">
        <f t="shared" si="529"/>
        <v>21.498273234201825</v>
      </c>
      <c r="ED234" s="95">
        <f t="shared" si="530"/>
        <v>10.891519045211947</v>
      </c>
      <c r="EE234" s="95">
        <f t="shared" si="531"/>
        <v>9.5161970590829199</v>
      </c>
      <c r="EF234" s="95">
        <f t="shared" si="532"/>
        <v>9.6014418566827064</v>
      </c>
      <c r="EG234" s="95">
        <f t="shared" si="533"/>
        <v>10.486181870350546</v>
      </c>
      <c r="EH234" s="95">
        <f t="shared" si="534"/>
        <v>11.908537971695083</v>
      </c>
      <c r="EI234" s="95">
        <f t="shared" si="535"/>
        <v>13.759304079987071</v>
      </c>
      <c r="EJ234" s="95">
        <f t="shared" si="536"/>
        <v>15.987953595498936</v>
      </c>
      <c r="EK234" s="95">
        <f t="shared" si="537"/>
        <v>21.498273234201825</v>
      </c>
      <c r="EL234" s="95">
        <f t="shared" si="538"/>
        <v>10.891519045211947</v>
      </c>
      <c r="EM234" s="95">
        <f t="shared" si="539"/>
        <v>9.5161970590829199</v>
      </c>
      <c r="EN234" s="95">
        <f t="shared" si="540"/>
        <v>9.6014418566827064</v>
      </c>
      <c r="EO234" s="95">
        <f t="shared" si="541"/>
        <v>10.486181870350546</v>
      </c>
      <c r="EP234" s="95">
        <f t="shared" si="542"/>
        <v>11.908537971695083</v>
      </c>
      <c r="EQ234" s="95">
        <f t="shared" si="543"/>
        <v>13.759304079987071</v>
      </c>
      <c r="ER234" s="95">
        <f t="shared" si="544"/>
        <v>15.987953595498936</v>
      </c>
      <c r="ES234" s="95">
        <f t="shared" si="545"/>
        <v>1</v>
      </c>
      <c r="ET234" s="95">
        <f t="shared" si="546"/>
        <v>1</v>
      </c>
      <c r="EU234" s="95">
        <f t="shared" si="547"/>
        <v>1</v>
      </c>
      <c r="EV234" s="95">
        <f t="shared" si="548"/>
        <v>1</v>
      </c>
      <c r="EW234" s="95">
        <f t="shared" si="549"/>
        <v>1</v>
      </c>
      <c r="EX234" s="95">
        <f t="shared" si="550"/>
        <v>1</v>
      </c>
      <c r="EY234" s="95">
        <f t="shared" si="551"/>
        <v>1</v>
      </c>
      <c r="EZ234" s="95">
        <f t="shared" si="552"/>
        <v>1</v>
      </c>
      <c r="FA234" s="95">
        <f t="shared" si="553"/>
        <v>1</v>
      </c>
      <c r="FB234" s="95">
        <f t="shared" si="554"/>
        <v>1</v>
      </c>
      <c r="FC234" s="95">
        <f t="shared" si="555"/>
        <v>1</v>
      </c>
      <c r="FD234" s="95">
        <f t="shared" si="556"/>
        <v>1</v>
      </c>
      <c r="FE234" s="95">
        <f t="shared" si="557"/>
        <v>1</v>
      </c>
      <c r="FF234" s="95">
        <f t="shared" si="558"/>
        <v>1</v>
      </c>
      <c r="FG234" s="95">
        <f t="shared" si="559"/>
        <v>1</v>
      </c>
      <c r="FH234" s="95">
        <f t="shared" si="560"/>
        <v>1</v>
      </c>
      <c r="FI234" s="95">
        <f t="shared" si="561"/>
        <v>1</v>
      </c>
      <c r="FJ234" s="95">
        <f t="shared" si="562"/>
        <v>1</v>
      </c>
      <c r="FK234" s="95">
        <f t="shared" si="563"/>
        <v>1</v>
      </c>
      <c r="FL234" s="95">
        <f t="shared" si="564"/>
        <v>1</v>
      </c>
      <c r="FM234" s="95">
        <f t="shared" si="565"/>
        <v>1</v>
      </c>
      <c r="FN234" s="95">
        <f t="shared" si="566"/>
        <v>1</v>
      </c>
      <c r="FO234" s="95">
        <f t="shared" si="567"/>
        <v>1</v>
      </c>
      <c r="FP234" s="95">
        <f t="shared" si="568"/>
        <v>1</v>
      </c>
      <c r="FQ234" s="115">
        <f t="shared" si="569"/>
        <v>6.0168448976107314</v>
      </c>
      <c r="FR234" s="115">
        <f t="shared" si="570"/>
        <v>2.9233585109132902</v>
      </c>
      <c r="FS234" s="115">
        <f t="shared" si="571"/>
        <v>2.4969841441950127</v>
      </c>
      <c r="FT234" s="115">
        <f t="shared" si="572"/>
        <v>2.3875436256749851</v>
      </c>
      <c r="FU234" s="115">
        <f t="shared" si="573"/>
        <v>2.3697368260739724</v>
      </c>
      <c r="FV234" s="115">
        <f t="shared" si="574"/>
        <v>2.3784825538713856</v>
      </c>
      <c r="FW234" s="115">
        <f t="shared" si="575"/>
        <v>2.3935363024728038</v>
      </c>
      <c r="FX234" s="115">
        <f t="shared" si="576"/>
        <v>2.6569129176187669</v>
      </c>
      <c r="FZ234" s="90">
        <f t="shared" si="601"/>
        <v>2.3697368260739724</v>
      </c>
      <c r="GC234" s="35"/>
      <c r="GI234" s="31"/>
      <c r="GJ234" s="31"/>
      <c r="GK234" s="31"/>
    </row>
    <row r="235" spans="24:193" x14ac:dyDescent="0.3">
      <c r="X235" s="118">
        <f t="shared" si="602"/>
        <v>18.384592124201561</v>
      </c>
      <c r="Y235" s="118">
        <v>10</v>
      </c>
      <c r="Z235" s="40">
        <v>1.7999999999999999E-2</v>
      </c>
      <c r="AA235" s="40">
        <v>10000000</v>
      </c>
      <c r="AB235" s="40">
        <v>10000000</v>
      </c>
      <c r="AC235" s="98">
        <v>3900000</v>
      </c>
      <c r="AD235" s="42">
        <v>0.33</v>
      </c>
      <c r="AE235" s="42">
        <v>0.33</v>
      </c>
      <c r="AF235" s="41">
        <v>1.7999999999999999E-2</v>
      </c>
      <c r="AG235" s="40">
        <v>10000000</v>
      </c>
      <c r="AH235" s="40">
        <v>10000000</v>
      </c>
      <c r="AI235" s="98">
        <v>3900000</v>
      </c>
      <c r="AJ235" s="42">
        <v>0.33</v>
      </c>
      <c r="AK235" s="42">
        <v>0.33</v>
      </c>
      <c r="AL235" s="42">
        <f>AL204</f>
        <v>0.40129999999999999</v>
      </c>
      <c r="AM235" s="40">
        <v>6000</v>
      </c>
      <c r="AN235" s="40">
        <f>AN204</f>
        <v>10000</v>
      </c>
      <c r="AO235" s="40">
        <f>AO204</f>
        <v>10000</v>
      </c>
      <c r="AP235" s="42">
        <v>0.03</v>
      </c>
      <c r="AQ235" s="42">
        <v>0.03</v>
      </c>
      <c r="AR235" s="4">
        <f t="shared" si="577"/>
        <v>0.41930000000000001</v>
      </c>
      <c r="AS235" s="11">
        <f t="shared" si="578"/>
        <v>1.838459212420156</v>
      </c>
      <c r="AT235" s="15">
        <f t="shared" si="579"/>
        <v>17756.844461901022</v>
      </c>
      <c r="AU235" s="19">
        <f t="shared" si="580"/>
        <v>0.40002300769177906</v>
      </c>
      <c r="AV235" s="13">
        <f t="shared" si="581"/>
        <v>0.5</v>
      </c>
      <c r="AW235" s="11">
        <f t="shared" si="582"/>
        <v>1</v>
      </c>
      <c r="AX235" s="11">
        <f t="shared" si="583"/>
        <v>0.8911</v>
      </c>
      <c r="AY235" s="11">
        <f t="shared" si="584"/>
        <v>201997.53114128605</v>
      </c>
      <c r="AZ235" s="11">
        <f t="shared" si="585"/>
        <v>1</v>
      </c>
      <c r="BA235" s="11">
        <f t="shared" si="586"/>
        <v>0.34752899999999998</v>
      </c>
      <c r="BB235" s="11">
        <f t="shared" si="587"/>
        <v>1.025058</v>
      </c>
      <c r="BC235" s="11">
        <f t="shared" si="588"/>
        <v>0.99909999999999999</v>
      </c>
      <c r="BD235" s="11">
        <f t="shared" si="589"/>
        <v>0.8911</v>
      </c>
      <c r="BE235" s="11">
        <f t="shared" si="590"/>
        <v>201997.53114128605</v>
      </c>
      <c r="BF235" s="11">
        <f t="shared" si="591"/>
        <v>1</v>
      </c>
      <c r="BG235" s="11">
        <f t="shared" si="592"/>
        <v>0.34752899999999998</v>
      </c>
      <c r="BH235" s="11">
        <f t="shared" si="593"/>
        <v>1.025058</v>
      </c>
      <c r="BI235" s="121">
        <f t="shared" si="484"/>
        <v>13.519729102930162</v>
      </c>
      <c r="BJ235" s="121">
        <f>16*X235^2/(3*(BJ206^2+1)*Y235^2)</f>
        <v>3.6052610941147099</v>
      </c>
      <c r="BK235" s="121">
        <f>16*X235^2/(3*(BK206^2+1)*Y235^2)</f>
        <v>1.8026305470573549</v>
      </c>
      <c r="BL235" s="121">
        <f>16*X235^2/(3*(BL206^2+1)*Y235^2)</f>
        <v>1.0603709100337382</v>
      </c>
      <c r="BM235" s="121">
        <f>16*X235^2/(3*(BM206^2+1)*Y235^2)</f>
        <v>0.69331944117590572</v>
      </c>
      <c r="BN235" s="121">
        <f>16*X235^2/(3*(BN206^2+1)*Y235^2)</f>
        <v>0.48719744515063645</v>
      </c>
      <c r="BO235" s="121">
        <f>16*X235^2/(3*(BO206^2+1)*Y235^2)</f>
        <v>0.36052610941147101</v>
      </c>
      <c r="BP235" s="121">
        <f>16*X235^2/(3*(BP206^2+1)*Y235^2)</f>
        <v>0.27732777647036227</v>
      </c>
      <c r="BQ235" s="121">
        <f t="shared" si="594"/>
        <v>1.3333333333333333</v>
      </c>
      <c r="BR235" s="121">
        <f t="shared" si="594"/>
        <v>1.3333333333333333</v>
      </c>
      <c r="BS235" s="121">
        <f t="shared" si="594"/>
        <v>1.3333333333333333</v>
      </c>
      <c r="BT235" s="121">
        <f t="shared" si="594"/>
        <v>1.3333333333333333</v>
      </c>
      <c r="BU235" s="121">
        <f t="shared" si="594"/>
        <v>1.3333333333333333</v>
      </c>
      <c r="BV235" s="121">
        <f t="shared" si="594"/>
        <v>1.3333333333333333</v>
      </c>
      <c r="BW235" s="121">
        <f t="shared" si="594"/>
        <v>1.3333333333333333</v>
      </c>
      <c r="BX235" s="121">
        <f t="shared" si="594"/>
        <v>1.3333333333333333</v>
      </c>
      <c r="BY235" s="121">
        <f t="shared" si="595"/>
        <v>1.1834556652863912</v>
      </c>
      <c r="BZ235" s="121">
        <f>(BZ206^4+6*BZ206^2+1)/(BZ206^2+1)*(Y235^2/X235^2)</f>
        <v>2.4260841138371019</v>
      </c>
      <c r="CA235" s="121">
        <f>(CA206^4+6*CA206^2+1)/(CA206^2+1)*(Y235^2/X235^2)</f>
        <v>4.0237492619737303</v>
      </c>
      <c r="CB235" s="121">
        <f>(CB206^4+6*CB206^2+1)/(CB206^2+1)*(Y235^2/X235^2)</f>
        <v>6.1435272036190609</v>
      </c>
      <c r="CC235" s="121">
        <f>(CC206^4+6*CC206^2+1)/(CC206^2+1)*(Y235^2/X235^2)</f>
        <v>8.8303999640599962</v>
      </c>
      <c r="CD235" s="121">
        <f>(CD206^4+6*CD206^2+1)/(CD206^2+1)*(Y235^2/X235^2)</f>
        <v>12.098435280934527</v>
      </c>
      <c r="CE235" s="121">
        <f>(CE206^4+6*CE206^2+1)/(CE206^2+1)*(Y235^2/X235^2)</f>
        <v>15.952982368060555</v>
      </c>
      <c r="CF235" s="121">
        <f>(CF206^4+6*CF206^2+1)/(CF206^2+1)*(Y235^2/X235^2)</f>
        <v>20.396403215955072</v>
      </c>
      <c r="CG235" s="121">
        <f t="shared" si="596"/>
        <v>3.3799322757325405</v>
      </c>
      <c r="CH235" s="121">
        <f t="shared" si="486"/>
        <v>0.90131527352867746</v>
      </c>
      <c r="CI235" s="121">
        <f t="shared" si="487"/>
        <v>0.45065763676433873</v>
      </c>
      <c r="CJ235" s="121">
        <f t="shared" si="488"/>
        <v>0.26509272750843454</v>
      </c>
      <c r="CK235" s="121">
        <f t="shared" si="489"/>
        <v>0.17332986029397643</v>
      </c>
      <c r="CL235" s="121">
        <f t="shared" si="490"/>
        <v>0.12179936128765911</v>
      </c>
      <c r="CM235" s="121">
        <f t="shared" si="491"/>
        <v>9.0131527352867752E-2</v>
      </c>
      <c r="CN235" s="121">
        <f t="shared" si="492"/>
        <v>0.27732777647036227</v>
      </c>
      <c r="CO235" s="95">
        <f t="shared" si="493"/>
        <v>5.783922719920163</v>
      </c>
      <c r="CP235" s="95">
        <f t="shared" si="494"/>
        <v>7.4035625687137445</v>
      </c>
      <c r="CQ235" s="95">
        <f t="shared" si="495"/>
        <v>9.5153341717270159</v>
      </c>
      <c r="CR235" s="95">
        <f t="shared" si="496"/>
        <v>12.354861150199646</v>
      </c>
      <c r="CS235" s="95">
        <f t="shared" si="497"/>
        <v>15.967125529418539</v>
      </c>
      <c r="CT235" s="95">
        <f t="shared" si="498"/>
        <v>20.366195047021684</v>
      </c>
      <c r="CU235" s="95">
        <f t="shared" si="499"/>
        <v>25.557418916826983</v>
      </c>
      <c r="CV235" s="95">
        <f t="shared" si="500"/>
        <v>23.53062119430416</v>
      </c>
      <c r="CW235" s="95">
        <f t="shared" si="501"/>
        <v>5.783922719920163</v>
      </c>
      <c r="CX235" s="95">
        <f t="shared" si="502"/>
        <v>7.4035625687137445</v>
      </c>
      <c r="CY235" s="95">
        <f t="shared" si="503"/>
        <v>9.5153341717270159</v>
      </c>
      <c r="CZ235" s="95">
        <f t="shared" si="504"/>
        <v>12.354861150199646</v>
      </c>
      <c r="DA235" s="95">
        <f t="shared" si="505"/>
        <v>15.967125529418539</v>
      </c>
      <c r="DB235" s="95">
        <f t="shared" si="506"/>
        <v>20.366195047021684</v>
      </c>
      <c r="DC235" s="95">
        <f t="shared" si="507"/>
        <v>25.557418916826983</v>
      </c>
      <c r="DD235" s="95">
        <f t="shared" si="508"/>
        <v>23.53062119430416</v>
      </c>
      <c r="DE235" s="13">
        <f t="shared" si="597"/>
        <v>17.436672768216553</v>
      </c>
      <c r="DF235" s="13">
        <f t="shared" si="598"/>
        <v>8.7648332079518116</v>
      </c>
      <c r="DG235" s="13">
        <f t="shared" si="599"/>
        <v>8.5598678090310862</v>
      </c>
      <c r="DH235" s="13">
        <f t="shared" si="600"/>
        <v>9.9373861136527992</v>
      </c>
      <c r="DI235" s="13">
        <f t="shared" si="509"/>
        <v>12.257207405235903</v>
      </c>
      <c r="DJ235" s="13">
        <f t="shared" si="510"/>
        <v>15.319120726085163</v>
      </c>
      <c r="DK235" s="13">
        <f t="shared" si="511"/>
        <v>19.046996477472025</v>
      </c>
      <c r="DL235" s="13">
        <f t="shared" si="512"/>
        <v>23.407218992425435</v>
      </c>
      <c r="DM235" s="95">
        <f t="shared" si="513"/>
        <v>17.436672768216553</v>
      </c>
      <c r="DN235" s="95">
        <f t="shared" si="514"/>
        <v>8.7648332079518116</v>
      </c>
      <c r="DO235" s="95">
        <f t="shared" si="515"/>
        <v>8.5598678090310862</v>
      </c>
      <c r="DP235" s="95">
        <f t="shared" si="516"/>
        <v>9.9373861136527992</v>
      </c>
      <c r="DQ235" s="95">
        <f t="shared" si="517"/>
        <v>12.257207405235903</v>
      </c>
      <c r="DR235" s="95">
        <f t="shared" si="518"/>
        <v>15.319120726085163</v>
      </c>
      <c r="DS235" s="95">
        <f t="shared" si="519"/>
        <v>19.046996477472025</v>
      </c>
      <c r="DT235" s="95">
        <f t="shared" si="520"/>
        <v>23.407218992425435</v>
      </c>
      <c r="DU235" s="95">
        <f t="shared" si="521"/>
        <v>22.211676772418038</v>
      </c>
      <c r="DV235" s="95">
        <f t="shared" si="522"/>
        <v>10.940055798365712</v>
      </c>
      <c r="DW235" s="95">
        <f t="shared" si="523"/>
        <v>9.3517472382036857</v>
      </c>
      <c r="DX235" s="95">
        <f t="shared" si="524"/>
        <v>9.2511348484380953</v>
      </c>
      <c r="DY235" s="95">
        <f t="shared" si="525"/>
        <v>9.9339455166847834</v>
      </c>
      <c r="DZ235" s="95">
        <f t="shared" si="526"/>
        <v>11.124789206743159</v>
      </c>
      <c r="EA235" s="95">
        <f t="shared" si="527"/>
        <v>12.709322356889833</v>
      </c>
      <c r="EB235" s="95">
        <f t="shared" si="528"/>
        <v>14.634749869295923</v>
      </c>
      <c r="EC235" s="95">
        <f t="shared" si="529"/>
        <v>22.211676772418038</v>
      </c>
      <c r="ED235" s="95">
        <f t="shared" si="530"/>
        <v>10.940055798365712</v>
      </c>
      <c r="EE235" s="95">
        <f t="shared" si="531"/>
        <v>9.3517472382036857</v>
      </c>
      <c r="EF235" s="95">
        <f t="shared" si="532"/>
        <v>9.2511348484380953</v>
      </c>
      <c r="EG235" s="95">
        <f t="shared" si="533"/>
        <v>9.9339455166847834</v>
      </c>
      <c r="EH235" s="95">
        <f t="shared" si="534"/>
        <v>11.124789206743158</v>
      </c>
      <c r="EI235" s="95">
        <f t="shared" si="535"/>
        <v>12.709322356889833</v>
      </c>
      <c r="EJ235" s="95">
        <f t="shared" si="536"/>
        <v>14.634749869295923</v>
      </c>
      <c r="EK235" s="95">
        <f t="shared" si="537"/>
        <v>22.211676772418038</v>
      </c>
      <c r="EL235" s="95">
        <f t="shared" si="538"/>
        <v>10.940055798365712</v>
      </c>
      <c r="EM235" s="95">
        <f t="shared" si="539"/>
        <v>9.3517472382036857</v>
      </c>
      <c r="EN235" s="95">
        <f t="shared" si="540"/>
        <v>9.2511348484380953</v>
      </c>
      <c r="EO235" s="95">
        <f t="shared" si="541"/>
        <v>9.9339455166847834</v>
      </c>
      <c r="EP235" s="95">
        <f t="shared" si="542"/>
        <v>11.124789206743158</v>
      </c>
      <c r="EQ235" s="95">
        <f t="shared" si="543"/>
        <v>12.709322356889833</v>
      </c>
      <c r="ER235" s="95">
        <f t="shared" si="544"/>
        <v>14.634749869295923</v>
      </c>
      <c r="ES235" s="95">
        <f t="shared" si="545"/>
        <v>1</v>
      </c>
      <c r="ET235" s="95">
        <f t="shared" si="546"/>
        <v>1</v>
      </c>
      <c r="EU235" s="95">
        <f t="shared" si="547"/>
        <v>1</v>
      </c>
      <c r="EV235" s="95">
        <f t="shared" si="548"/>
        <v>1</v>
      </c>
      <c r="EW235" s="95">
        <f t="shared" si="549"/>
        <v>1</v>
      </c>
      <c r="EX235" s="95">
        <f t="shared" si="550"/>
        <v>1</v>
      </c>
      <c r="EY235" s="95">
        <f t="shared" si="551"/>
        <v>1</v>
      </c>
      <c r="EZ235" s="95">
        <f t="shared" si="552"/>
        <v>1</v>
      </c>
      <c r="FA235" s="95">
        <f t="shared" si="553"/>
        <v>1</v>
      </c>
      <c r="FB235" s="95">
        <f t="shared" si="554"/>
        <v>1</v>
      </c>
      <c r="FC235" s="95">
        <f t="shared" si="555"/>
        <v>1</v>
      </c>
      <c r="FD235" s="95">
        <f t="shared" si="556"/>
        <v>1</v>
      </c>
      <c r="FE235" s="95">
        <f t="shared" si="557"/>
        <v>1</v>
      </c>
      <c r="FF235" s="95">
        <f t="shared" si="558"/>
        <v>1</v>
      </c>
      <c r="FG235" s="95">
        <f t="shared" si="559"/>
        <v>1</v>
      </c>
      <c r="FH235" s="95">
        <f t="shared" si="560"/>
        <v>1</v>
      </c>
      <c r="FI235" s="95">
        <f t="shared" si="561"/>
        <v>1</v>
      </c>
      <c r="FJ235" s="95">
        <f t="shared" si="562"/>
        <v>1</v>
      </c>
      <c r="FK235" s="95">
        <f t="shared" si="563"/>
        <v>1</v>
      </c>
      <c r="FL235" s="95">
        <f t="shared" si="564"/>
        <v>1</v>
      </c>
      <c r="FM235" s="95">
        <f t="shared" si="565"/>
        <v>1</v>
      </c>
      <c r="FN235" s="95">
        <f t="shared" si="566"/>
        <v>1</v>
      </c>
      <c r="FO235" s="95">
        <f t="shared" si="567"/>
        <v>1</v>
      </c>
      <c r="FP235" s="95">
        <f t="shared" si="568"/>
        <v>1</v>
      </c>
      <c r="FQ235" s="115">
        <f t="shared" si="569"/>
        <v>6.6320211429131417</v>
      </c>
      <c r="FR235" s="115">
        <f t="shared" si="570"/>
        <v>3.0482563746450539</v>
      </c>
      <c r="FS235" s="115">
        <f t="shared" si="571"/>
        <v>2.5349975059652508</v>
      </c>
      <c r="FT235" s="115">
        <f t="shared" si="572"/>
        <v>2.3943026073786902</v>
      </c>
      <c r="FU235" s="115">
        <f t="shared" si="573"/>
        <v>2.3648197609363466</v>
      </c>
      <c r="FV235" s="115">
        <f t="shared" si="574"/>
        <v>2.3695352212263403</v>
      </c>
      <c r="FW235" s="115">
        <f t="shared" si="575"/>
        <v>2.3836518813269967</v>
      </c>
      <c r="FX235" s="115">
        <f t="shared" si="576"/>
        <v>2.6711967613513679</v>
      </c>
      <c r="FZ235" s="90">
        <f t="shared" si="601"/>
        <v>2.3648197609363466</v>
      </c>
      <c r="GC235" s="35"/>
      <c r="GI235" s="31"/>
      <c r="GJ235" s="31"/>
      <c r="GK235" s="31"/>
    </row>
    <row r="236" spans="24:193" x14ac:dyDescent="0.3">
      <c r="X236" s="118">
        <f t="shared" si="602"/>
        <v>19.67151357289567</v>
      </c>
      <c r="Y236" s="118">
        <v>10</v>
      </c>
      <c r="Z236" s="40">
        <v>1.7999999999999999E-2</v>
      </c>
      <c r="AA236" s="40">
        <v>10000000</v>
      </c>
      <c r="AB236" s="40">
        <v>10000000</v>
      </c>
      <c r="AC236" s="98">
        <v>3900000</v>
      </c>
      <c r="AD236" s="42">
        <v>0.33</v>
      </c>
      <c r="AE236" s="42">
        <v>0.33</v>
      </c>
      <c r="AF236" s="41">
        <v>1.7999999999999999E-2</v>
      </c>
      <c r="AG236" s="40">
        <v>10000000</v>
      </c>
      <c r="AH236" s="40">
        <v>10000000</v>
      </c>
      <c r="AI236" s="98">
        <v>3900000</v>
      </c>
      <c r="AJ236" s="42">
        <v>0.33</v>
      </c>
      <c r="AK236" s="42">
        <v>0.33</v>
      </c>
      <c r="AL236" s="42">
        <f>AL204</f>
        <v>0.40129999999999999</v>
      </c>
      <c r="AM236" s="40">
        <v>6000</v>
      </c>
      <c r="AN236" s="40">
        <f>AN204</f>
        <v>10000</v>
      </c>
      <c r="AO236" s="40">
        <f>AO204</f>
        <v>10000</v>
      </c>
      <c r="AP236" s="42">
        <v>0.03</v>
      </c>
      <c r="AQ236" s="42">
        <v>0.03</v>
      </c>
      <c r="AR236" s="4">
        <f t="shared" si="577"/>
        <v>0.41930000000000001</v>
      </c>
      <c r="AS236" s="11">
        <f t="shared" si="578"/>
        <v>1.9671513572895669</v>
      </c>
      <c r="AT236" s="15">
        <f t="shared" si="579"/>
        <v>17756.844461901022</v>
      </c>
      <c r="AU236" s="19">
        <f t="shared" si="580"/>
        <v>0.40002300769177906</v>
      </c>
      <c r="AV236" s="13">
        <f t="shared" si="581"/>
        <v>0.5</v>
      </c>
      <c r="AW236" s="11">
        <f t="shared" si="582"/>
        <v>1</v>
      </c>
      <c r="AX236" s="11">
        <f t="shared" si="583"/>
        <v>0.8911</v>
      </c>
      <c r="AY236" s="11">
        <f t="shared" si="584"/>
        <v>201997.53114128605</v>
      </c>
      <c r="AZ236" s="11">
        <f t="shared" si="585"/>
        <v>1</v>
      </c>
      <c r="BA236" s="11">
        <f t="shared" si="586"/>
        <v>0.34752899999999998</v>
      </c>
      <c r="BB236" s="11">
        <f t="shared" si="587"/>
        <v>1.025058</v>
      </c>
      <c r="BC236" s="11">
        <f t="shared" si="588"/>
        <v>0.99909999999999999</v>
      </c>
      <c r="BD236" s="11">
        <f t="shared" si="589"/>
        <v>0.8911</v>
      </c>
      <c r="BE236" s="11">
        <f t="shared" si="590"/>
        <v>201997.53114128605</v>
      </c>
      <c r="BF236" s="11">
        <f t="shared" si="591"/>
        <v>1</v>
      </c>
      <c r="BG236" s="11">
        <f t="shared" si="592"/>
        <v>0.34752899999999998</v>
      </c>
      <c r="BH236" s="11">
        <f t="shared" si="593"/>
        <v>1.025058</v>
      </c>
      <c r="BI236" s="121">
        <f t="shared" si="484"/>
        <v>15.478737849944741</v>
      </c>
      <c r="BJ236" s="121">
        <f>16*X236^2/(3*(BJ206^2+1)*Y236^2)</f>
        <v>4.1276634266519308</v>
      </c>
      <c r="BK236" s="121">
        <f>16*X236^2/(3*(BK206^2+1)*Y236^2)</f>
        <v>2.0638317133259654</v>
      </c>
      <c r="BL236" s="121">
        <f>16*X236^2/(3*(BL206^2+1)*Y236^2)</f>
        <v>1.2140186548976268</v>
      </c>
      <c r="BM236" s="121">
        <f>16*X236^2/(3*(BM206^2+1)*Y236^2)</f>
        <v>0.79378142820229447</v>
      </c>
      <c r="BN236" s="121">
        <f>16*X236^2/(3*(BN206^2+1)*Y236^2)</f>
        <v>0.55779235495296364</v>
      </c>
      <c r="BO236" s="121">
        <f>16*X236^2/(3*(BO206^2+1)*Y236^2)</f>
        <v>0.41276634266519308</v>
      </c>
      <c r="BP236" s="121">
        <f>16*X236^2/(3*(BP206^2+1)*Y236^2)</f>
        <v>0.31751257128091775</v>
      </c>
      <c r="BQ236" s="121">
        <f t="shared" si="594"/>
        <v>1.3333333333333333</v>
      </c>
      <c r="BR236" s="121">
        <f t="shared" si="594"/>
        <v>1.3333333333333333</v>
      </c>
      <c r="BS236" s="121">
        <f t="shared" si="594"/>
        <v>1.3333333333333333</v>
      </c>
      <c r="BT236" s="121">
        <f t="shared" si="594"/>
        <v>1.3333333333333333</v>
      </c>
      <c r="BU236" s="121">
        <f t="shared" si="594"/>
        <v>1.3333333333333333</v>
      </c>
      <c r="BV236" s="121">
        <f t="shared" si="594"/>
        <v>1.3333333333333333</v>
      </c>
      <c r="BW236" s="121">
        <f t="shared" si="594"/>
        <v>1.3333333333333333</v>
      </c>
      <c r="BX236" s="121">
        <f t="shared" si="594"/>
        <v>1.3333333333333333</v>
      </c>
      <c r="BY236" s="121">
        <f t="shared" si="595"/>
        <v>1.0336760112554733</v>
      </c>
      <c r="BZ236" s="121">
        <f>(BZ206^4+6*BZ206^2+1)/(BZ206^2+1)*(Y236^2/X236^2)</f>
        <v>2.1190358230737201</v>
      </c>
      <c r="CA236" s="121">
        <f>(CA206^4+6*CA206^2+1)/(CA206^2+1)*(Y236^2/X236^2)</f>
        <v>3.5144984382686091</v>
      </c>
      <c r="CB236" s="121">
        <f>(CB206^4+6*CB206^2+1)/(CB206^2+1)*(Y236^2/X236^2)</f>
        <v>5.3659945878409125</v>
      </c>
      <c r="CC236" s="121">
        <f>(CC206^4+6*CC206^2+1)/(CC206^2+1)*(Y236^2/X236^2)</f>
        <v>7.7128133147523776</v>
      </c>
      <c r="CD236" s="121">
        <f>(CD206^4+6*CD206^2+1)/(CD206^2+1)*(Y236^2/X236^2)</f>
        <v>10.56724192587521</v>
      </c>
      <c r="CE236" s="121">
        <f>(CE206^4+6*CE206^2+1)/(CE206^2+1)*(Y236^2/X236^2)</f>
        <v>13.933952631723781</v>
      </c>
      <c r="CF236" s="121">
        <f>(CF206^4+6*CF206^2+1)/(CF206^2+1)*(Y236^2/X236^2)</f>
        <v>17.815008486291443</v>
      </c>
      <c r="CG236" s="121">
        <f t="shared" si="596"/>
        <v>3.8696844624861853</v>
      </c>
      <c r="CH236" s="121">
        <f t="shared" si="486"/>
        <v>1.0319158566629827</v>
      </c>
      <c r="CI236" s="121">
        <f t="shared" si="487"/>
        <v>0.51595792833149134</v>
      </c>
      <c r="CJ236" s="121">
        <f t="shared" si="488"/>
        <v>0.30350466372440671</v>
      </c>
      <c r="CK236" s="121">
        <f t="shared" si="489"/>
        <v>0.19844535705057362</v>
      </c>
      <c r="CL236" s="121">
        <f t="shared" si="490"/>
        <v>0.13944808873824091</v>
      </c>
      <c r="CM236" s="121">
        <f t="shared" si="491"/>
        <v>0.10319158566629827</v>
      </c>
      <c r="CN236" s="121">
        <f t="shared" si="492"/>
        <v>0.31751257128091775</v>
      </c>
      <c r="CO236" s="95">
        <f t="shared" si="493"/>
        <v>5.6167921414273412</v>
      </c>
      <c r="CP236" s="95">
        <f t="shared" si="494"/>
        <v>7.0314483112182238</v>
      </c>
      <c r="CQ236" s="95">
        <f t="shared" si="495"/>
        <v>8.8759514145576173</v>
      </c>
      <c r="CR236" s="95">
        <f t="shared" si="496"/>
        <v>11.356104247532226</v>
      </c>
      <c r="CS236" s="95">
        <f t="shared" si="497"/>
        <v>14.5111958531038</v>
      </c>
      <c r="CT236" s="95">
        <f t="shared" si="498"/>
        <v>18.35351353814454</v>
      </c>
      <c r="CU236" s="95">
        <f t="shared" si="499"/>
        <v>22.887729513168821</v>
      </c>
      <c r="CV236" s="95">
        <f t="shared" si="500"/>
        <v>20.737762072761083</v>
      </c>
      <c r="CW236" s="95">
        <f t="shared" si="501"/>
        <v>5.6167921414273412</v>
      </c>
      <c r="CX236" s="95">
        <f t="shared" si="502"/>
        <v>7.0314483112182238</v>
      </c>
      <c r="CY236" s="95">
        <f t="shared" si="503"/>
        <v>8.8759514145576173</v>
      </c>
      <c r="CZ236" s="95">
        <f t="shared" si="504"/>
        <v>11.356104247532226</v>
      </c>
      <c r="DA236" s="95">
        <f t="shared" si="505"/>
        <v>14.5111958531038</v>
      </c>
      <c r="DB236" s="95">
        <f t="shared" si="506"/>
        <v>18.35351353814454</v>
      </c>
      <c r="DC236" s="95">
        <f t="shared" si="507"/>
        <v>22.887729513168821</v>
      </c>
      <c r="DD236" s="95">
        <f t="shared" si="508"/>
        <v>20.737762072761083</v>
      </c>
      <c r="DE236" s="13">
        <f t="shared" si="597"/>
        <v>19.245901861200213</v>
      </c>
      <c r="DF236" s="13">
        <f t="shared" si="598"/>
        <v>8.9801872497256507</v>
      </c>
      <c r="DG236" s="13">
        <f t="shared" si="599"/>
        <v>8.3118181515945739</v>
      </c>
      <c r="DH236" s="13">
        <f t="shared" si="600"/>
        <v>9.3135012427385391</v>
      </c>
      <c r="DI236" s="13">
        <f t="shared" si="509"/>
        <v>11.240082742954673</v>
      </c>
      <c r="DJ236" s="13">
        <f t="shared" si="510"/>
        <v>13.858522280828174</v>
      </c>
      <c r="DK236" s="13">
        <f t="shared" si="511"/>
        <v>17.080206974388972</v>
      </c>
      <c r="DL236" s="13">
        <f t="shared" si="512"/>
        <v>20.866009057572363</v>
      </c>
      <c r="DM236" s="95">
        <f t="shared" si="513"/>
        <v>19.245901861200213</v>
      </c>
      <c r="DN236" s="95">
        <f t="shared" si="514"/>
        <v>8.9801872497256507</v>
      </c>
      <c r="DO236" s="95">
        <f t="shared" si="515"/>
        <v>8.3118181515945739</v>
      </c>
      <c r="DP236" s="95">
        <f t="shared" si="516"/>
        <v>9.3135012427385391</v>
      </c>
      <c r="DQ236" s="95">
        <f t="shared" si="517"/>
        <v>11.240082742954673</v>
      </c>
      <c r="DR236" s="95">
        <f t="shared" si="518"/>
        <v>13.858522280828174</v>
      </c>
      <c r="DS236" s="95">
        <f t="shared" si="519"/>
        <v>17.080206974388972</v>
      </c>
      <c r="DT236" s="95">
        <f t="shared" si="520"/>
        <v>20.866009057572363</v>
      </c>
      <c r="DU236" s="95">
        <f t="shared" si="521"/>
        <v>23.050022875692065</v>
      </c>
      <c r="DV236" s="95">
        <f t="shared" si="522"/>
        <v>11.039844831410539</v>
      </c>
      <c r="DW236" s="95">
        <f t="shared" si="523"/>
        <v>9.2368079723380134</v>
      </c>
      <c r="DX236" s="95">
        <f t="shared" si="524"/>
        <v>8.9620440680328119</v>
      </c>
      <c r="DY236" s="95">
        <f t="shared" si="525"/>
        <v>9.4626384276742073</v>
      </c>
      <c r="DZ236" s="95">
        <f t="shared" si="526"/>
        <v>10.447988783967537</v>
      </c>
      <c r="EA236" s="95">
        <f t="shared" si="527"/>
        <v>11.797967171267231</v>
      </c>
      <c r="EB236" s="95">
        <f t="shared" si="528"/>
        <v>13.457224339363187</v>
      </c>
      <c r="EC236" s="95">
        <f t="shared" si="529"/>
        <v>23.050022875692065</v>
      </c>
      <c r="ED236" s="95">
        <f t="shared" si="530"/>
        <v>11.039844831410541</v>
      </c>
      <c r="EE236" s="95">
        <f t="shared" si="531"/>
        <v>9.2368079723380134</v>
      </c>
      <c r="EF236" s="95">
        <f t="shared" si="532"/>
        <v>8.9620440680328119</v>
      </c>
      <c r="EG236" s="95">
        <f t="shared" si="533"/>
        <v>9.4626384276742073</v>
      </c>
      <c r="EH236" s="95">
        <f t="shared" si="534"/>
        <v>10.447988783967535</v>
      </c>
      <c r="EI236" s="95">
        <f t="shared" si="535"/>
        <v>11.797967171267231</v>
      </c>
      <c r="EJ236" s="95">
        <f t="shared" si="536"/>
        <v>13.457224339363187</v>
      </c>
      <c r="EK236" s="95">
        <f t="shared" si="537"/>
        <v>23.050022875692065</v>
      </c>
      <c r="EL236" s="95">
        <f t="shared" si="538"/>
        <v>11.039844831410541</v>
      </c>
      <c r="EM236" s="95">
        <f t="shared" si="539"/>
        <v>9.2368079723380134</v>
      </c>
      <c r="EN236" s="95">
        <f t="shared" si="540"/>
        <v>8.9620440680328119</v>
      </c>
      <c r="EO236" s="95">
        <f t="shared" si="541"/>
        <v>9.4626384276742073</v>
      </c>
      <c r="EP236" s="95">
        <f t="shared" si="542"/>
        <v>10.447988783967535</v>
      </c>
      <c r="EQ236" s="95">
        <f t="shared" si="543"/>
        <v>11.797967171267231</v>
      </c>
      <c r="ER236" s="95">
        <f t="shared" si="544"/>
        <v>13.457224339363187</v>
      </c>
      <c r="ES236" s="95">
        <f t="shared" si="545"/>
        <v>1</v>
      </c>
      <c r="ET236" s="95">
        <f t="shared" si="546"/>
        <v>1</v>
      </c>
      <c r="EU236" s="95">
        <f t="shared" si="547"/>
        <v>1</v>
      </c>
      <c r="EV236" s="95">
        <f t="shared" si="548"/>
        <v>1</v>
      </c>
      <c r="EW236" s="95">
        <f t="shared" si="549"/>
        <v>1</v>
      </c>
      <c r="EX236" s="95">
        <f t="shared" si="550"/>
        <v>1</v>
      </c>
      <c r="EY236" s="95">
        <f t="shared" si="551"/>
        <v>1</v>
      </c>
      <c r="EZ236" s="95">
        <f t="shared" si="552"/>
        <v>1</v>
      </c>
      <c r="FA236" s="95">
        <f t="shared" si="553"/>
        <v>1</v>
      </c>
      <c r="FB236" s="95">
        <f t="shared" si="554"/>
        <v>1</v>
      </c>
      <c r="FC236" s="95">
        <f t="shared" si="555"/>
        <v>1</v>
      </c>
      <c r="FD236" s="95">
        <f t="shared" si="556"/>
        <v>1</v>
      </c>
      <c r="FE236" s="95">
        <f t="shared" si="557"/>
        <v>1</v>
      </c>
      <c r="FF236" s="95">
        <f t="shared" si="558"/>
        <v>1</v>
      </c>
      <c r="FG236" s="95">
        <f t="shared" si="559"/>
        <v>1</v>
      </c>
      <c r="FH236" s="95">
        <f t="shared" si="560"/>
        <v>1</v>
      </c>
      <c r="FI236" s="95">
        <f t="shared" si="561"/>
        <v>1</v>
      </c>
      <c r="FJ236" s="95">
        <f t="shared" si="562"/>
        <v>1</v>
      </c>
      <c r="FK236" s="95">
        <f t="shared" si="563"/>
        <v>1</v>
      </c>
      <c r="FL236" s="95">
        <f t="shared" si="564"/>
        <v>1</v>
      </c>
      <c r="FM236" s="95">
        <f t="shared" si="565"/>
        <v>1</v>
      </c>
      <c r="FN236" s="95">
        <f t="shared" si="566"/>
        <v>1</v>
      </c>
      <c r="FO236" s="95">
        <f t="shared" si="567"/>
        <v>1</v>
      </c>
      <c r="FP236" s="95">
        <f t="shared" si="568"/>
        <v>1</v>
      </c>
      <c r="FQ236" s="115">
        <f t="shared" si="569"/>
        <v>7.3450381472461297</v>
      </c>
      <c r="FR236" s="115">
        <f t="shared" si="570"/>
        <v>3.19945757266763</v>
      </c>
      <c r="FS236" s="115">
        <f t="shared" si="571"/>
        <v>2.5849435857618164</v>
      </c>
      <c r="FT236" s="115">
        <f t="shared" si="572"/>
        <v>2.406609900263335</v>
      </c>
      <c r="FU236" s="115">
        <f t="shared" si="573"/>
        <v>2.3622959961362495</v>
      </c>
      <c r="FV236" s="115">
        <f t="shared" si="574"/>
        <v>2.3613776189101277</v>
      </c>
      <c r="FW236" s="115">
        <f t="shared" si="575"/>
        <v>2.3737458344438154</v>
      </c>
      <c r="FX236" s="115">
        <f t="shared" si="576"/>
        <v>2.6871710980979135</v>
      </c>
      <c r="FZ236" s="90">
        <f t="shared" si="601"/>
        <v>2.3613776189101277</v>
      </c>
      <c r="GC236" s="35"/>
      <c r="GI236" s="31"/>
      <c r="GJ236" s="31"/>
      <c r="GK236" s="31"/>
    </row>
    <row r="237" spans="24:193" x14ac:dyDescent="0.3">
      <c r="X237" s="118">
        <f t="shared" si="602"/>
        <v>21.048519522998369</v>
      </c>
      <c r="Y237" s="118">
        <v>10</v>
      </c>
      <c r="Z237" s="40">
        <v>1.7999999999999999E-2</v>
      </c>
      <c r="AA237" s="40">
        <v>10000000</v>
      </c>
      <c r="AB237" s="40">
        <v>10000000</v>
      </c>
      <c r="AC237" s="98">
        <v>3900000</v>
      </c>
      <c r="AD237" s="42">
        <v>0.33</v>
      </c>
      <c r="AE237" s="42">
        <v>0.33</v>
      </c>
      <c r="AF237" s="41">
        <v>1.7999999999999999E-2</v>
      </c>
      <c r="AG237" s="40">
        <v>10000000</v>
      </c>
      <c r="AH237" s="40">
        <v>10000000</v>
      </c>
      <c r="AI237" s="98">
        <v>3900000</v>
      </c>
      <c r="AJ237" s="42">
        <v>0.33</v>
      </c>
      <c r="AK237" s="42">
        <v>0.33</v>
      </c>
      <c r="AL237" s="42">
        <f>AL204</f>
        <v>0.40129999999999999</v>
      </c>
      <c r="AM237" s="40">
        <v>6000</v>
      </c>
      <c r="AN237" s="40">
        <f>AN204</f>
        <v>10000</v>
      </c>
      <c r="AO237" s="40">
        <f>AO204</f>
        <v>10000</v>
      </c>
      <c r="AP237" s="42">
        <v>0.03</v>
      </c>
      <c r="AQ237" s="42">
        <v>0.03</v>
      </c>
      <c r="AR237" s="4">
        <f t="shared" si="577"/>
        <v>0.41930000000000001</v>
      </c>
      <c r="AS237" s="11">
        <f t="shared" si="578"/>
        <v>2.1048519522998368</v>
      </c>
      <c r="AT237" s="15">
        <f t="shared" si="579"/>
        <v>17756.844461901022</v>
      </c>
      <c r="AU237" s="19">
        <f t="shared" si="580"/>
        <v>0.40002300769177906</v>
      </c>
      <c r="AV237" s="13">
        <f t="shared" si="581"/>
        <v>0.5</v>
      </c>
      <c r="AW237" s="11">
        <f t="shared" si="582"/>
        <v>1</v>
      </c>
      <c r="AX237" s="11">
        <f t="shared" si="583"/>
        <v>0.8911</v>
      </c>
      <c r="AY237" s="11">
        <f t="shared" si="584"/>
        <v>201997.53114128605</v>
      </c>
      <c r="AZ237" s="11">
        <f t="shared" si="585"/>
        <v>1</v>
      </c>
      <c r="BA237" s="11">
        <f t="shared" si="586"/>
        <v>0.34752899999999998</v>
      </c>
      <c r="BB237" s="11">
        <f t="shared" si="587"/>
        <v>1.025058</v>
      </c>
      <c r="BC237" s="11">
        <f t="shared" si="588"/>
        <v>0.99909999999999999</v>
      </c>
      <c r="BD237" s="11">
        <f t="shared" si="589"/>
        <v>0.8911</v>
      </c>
      <c r="BE237" s="11">
        <f t="shared" si="590"/>
        <v>201997.53114128605</v>
      </c>
      <c r="BF237" s="11">
        <f t="shared" si="591"/>
        <v>1</v>
      </c>
      <c r="BG237" s="11">
        <f t="shared" si="592"/>
        <v>0.34752899999999998</v>
      </c>
      <c r="BH237" s="11">
        <f t="shared" si="593"/>
        <v>1.025058</v>
      </c>
      <c r="BI237" s="121">
        <f t="shared" si="484"/>
        <v>17.72160696440174</v>
      </c>
      <c r="BJ237" s="121">
        <f>16*X237^2/(3*(BJ206^2+1)*Y237^2)</f>
        <v>4.7257618571737972</v>
      </c>
      <c r="BK237" s="121">
        <f>16*X237^2/(3*(BK206^2+1)*Y237^2)</f>
        <v>2.3628809285868986</v>
      </c>
      <c r="BL237" s="121">
        <f>16*X237^2/(3*(BL206^2+1)*Y237^2)</f>
        <v>1.3899299579922932</v>
      </c>
      <c r="BM237" s="121">
        <f>16*X237^2/(3*(BM206^2+1)*Y237^2)</f>
        <v>0.90880035714880714</v>
      </c>
      <c r="BN237" s="121">
        <f>16*X237^2/(3*(BN206^2+1)*Y237^2)</f>
        <v>0.63861646718564824</v>
      </c>
      <c r="BO237" s="121">
        <f>16*X237^2/(3*(BO206^2+1)*Y237^2)</f>
        <v>0.47257618571737975</v>
      </c>
      <c r="BP237" s="121">
        <f>16*X237^2/(3*(BP206^2+1)*Y237^2)</f>
        <v>0.36352014285952289</v>
      </c>
      <c r="BQ237" s="121">
        <f t="shared" si="594"/>
        <v>1.3333333333333333</v>
      </c>
      <c r="BR237" s="121">
        <f t="shared" si="594"/>
        <v>1.3333333333333333</v>
      </c>
      <c r="BS237" s="121">
        <f t="shared" si="594"/>
        <v>1.3333333333333333</v>
      </c>
      <c r="BT237" s="121">
        <f t="shared" si="594"/>
        <v>1.3333333333333333</v>
      </c>
      <c r="BU237" s="121">
        <f t="shared" si="594"/>
        <v>1.3333333333333333</v>
      </c>
      <c r="BV237" s="121">
        <f t="shared" si="594"/>
        <v>1.3333333333333333</v>
      </c>
      <c r="BW237" s="121">
        <f t="shared" si="594"/>
        <v>1.3333333333333333</v>
      </c>
      <c r="BX237" s="121">
        <f t="shared" si="594"/>
        <v>1.3333333333333333</v>
      </c>
      <c r="BY237" s="121">
        <f t="shared" si="595"/>
        <v>0.90285266071750625</v>
      </c>
      <c r="BZ237" s="121">
        <f>(BZ206^4+6*BZ206^2+1)/(BZ206^2+1)*(Y237^2/X237^2)</f>
        <v>1.8508479544708876</v>
      </c>
      <c r="CA237" s="121">
        <f>(CA206^4+6*CA206^2+1)/(CA206^2+1)*(Y237^2/X237^2)</f>
        <v>3.0696990464395211</v>
      </c>
      <c r="CB237" s="121">
        <f>(CB206^4+6*CB206^2+1)/(CB206^2+1)*(Y237^2/X237^2)</f>
        <v>4.6868674887247019</v>
      </c>
      <c r="CC237" s="121">
        <f>(CC206^4+6*CC206^2+1)/(CC206^2+1)*(Y237^2/X237^2)</f>
        <v>6.7366698530460081</v>
      </c>
      <c r="CD237" s="121">
        <f>(CD206^4+6*CD206^2+1)/(CD206^2+1)*(Y237^2/X237^2)</f>
        <v>9.2298383490918052</v>
      </c>
      <c r="CE237" s="121">
        <f>(CE206^4+6*CE206^2+1)/(CE206^2+1)*(Y237^2/X237^2)</f>
        <v>12.170453866471984</v>
      </c>
      <c r="CF237" s="121">
        <f>(CF206^4+6*CF206^2+1)/(CF206^2+1)*(Y237^2/X237^2)</f>
        <v>15.560318356442867</v>
      </c>
      <c r="CG237" s="121">
        <f t="shared" si="596"/>
        <v>4.4304017411004351</v>
      </c>
      <c r="CH237" s="121">
        <f t="shared" si="486"/>
        <v>1.1814404642934493</v>
      </c>
      <c r="CI237" s="121">
        <f t="shared" si="487"/>
        <v>0.59072023214672464</v>
      </c>
      <c r="CJ237" s="121">
        <f t="shared" si="488"/>
        <v>0.34748248949807331</v>
      </c>
      <c r="CK237" s="121">
        <f t="shared" si="489"/>
        <v>0.22720008928720178</v>
      </c>
      <c r="CL237" s="121">
        <f t="shared" si="490"/>
        <v>0.15965411679641206</v>
      </c>
      <c r="CM237" s="121">
        <f t="shared" si="491"/>
        <v>0.11814404642934494</v>
      </c>
      <c r="CN237" s="121">
        <f t="shared" si="492"/>
        <v>0.36352014285952289</v>
      </c>
      <c r="CO237" s="95">
        <f t="shared" si="493"/>
        <v>5.4708138214930049</v>
      </c>
      <c r="CP237" s="95">
        <f t="shared" si="494"/>
        <v>6.7064293073790058</v>
      </c>
      <c r="CQ237" s="95">
        <f t="shared" si="495"/>
        <v>8.3174897522557565</v>
      </c>
      <c r="CR237" s="95">
        <f t="shared" si="496"/>
        <v>10.483751288612304</v>
      </c>
      <c r="CS237" s="95">
        <f t="shared" si="497"/>
        <v>13.239530488168221</v>
      </c>
      <c r="CT237" s="95">
        <f t="shared" si="498"/>
        <v>16.595559560611875</v>
      </c>
      <c r="CU237" s="95">
        <f t="shared" si="499"/>
        <v>20.555919395553161</v>
      </c>
      <c r="CV237" s="95">
        <f t="shared" si="500"/>
        <v>18.298370753394249</v>
      </c>
      <c r="CW237" s="95">
        <f t="shared" si="501"/>
        <v>5.4708138214930049</v>
      </c>
      <c r="CX237" s="95">
        <f t="shared" si="502"/>
        <v>6.7064293073790058</v>
      </c>
      <c r="CY237" s="95">
        <f t="shared" si="503"/>
        <v>8.3174897522557565</v>
      </c>
      <c r="CZ237" s="95">
        <f t="shared" si="504"/>
        <v>10.483751288612304</v>
      </c>
      <c r="DA237" s="95">
        <f t="shared" si="505"/>
        <v>13.239530488168221</v>
      </c>
      <c r="DB237" s="95">
        <f t="shared" si="506"/>
        <v>16.595559560611875</v>
      </c>
      <c r="DC237" s="95">
        <f t="shared" si="507"/>
        <v>20.555919395553161</v>
      </c>
      <c r="DD237" s="95">
        <f t="shared" si="508"/>
        <v>18.298370753394249</v>
      </c>
      <c r="DE237" s="13">
        <f t="shared" si="597"/>
        <v>21.357947625119248</v>
      </c>
      <c r="DF237" s="13">
        <f t="shared" si="598"/>
        <v>9.3100978116446846</v>
      </c>
      <c r="DG237" s="13">
        <f t="shared" si="599"/>
        <v>8.1660679750264187</v>
      </c>
      <c r="DH237" s="13">
        <f t="shared" si="600"/>
        <v>8.8102854467169962</v>
      </c>
      <c r="DI237" s="13">
        <f t="shared" si="509"/>
        <v>10.378958210194815</v>
      </c>
      <c r="DJ237" s="13">
        <f t="shared" si="510"/>
        <v>12.601942816277454</v>
      </c>
      <c r="DK237" s="13">
        <f t="shared" si="511"/>
        <v>15.376518052189365</v>
      </c>
      <c r="DL237" s="13">
        <f t="shared" si="512"/>
        <v>18.657326499302389</v>
      </c>
      <c r="DM237" s="95">
        <f t="shared" si="513"/>
        <v>21.357947625119248</v>
      </c>
      <c r="DN237" s="95">
        <f t="shared" si="514"/>
        <v>9.3100978116446846</v>
      </c>
      <c r="DO237" s="95">
        <f t="shared" si="515"/>
        <v>8.1660679750264187</v>
      </c>
      <c r="DP237" s="95">
        <f t="shared" si="516"/>
        <v>8.8102854467169962</v>
      </c>
      <c r="DQ237" s="95">
        <f t="shared" si="517"/>
        <v>10.378958210194815</v>
      </c>
      <c r="DR237" s="95">
        <f t="shared" si="518"/>
        <v>12.601942816277454</v>
      </c>
      <c r="DS237" s="95">
        <f t="shared" si="519"/>
        <v>15.376518052189365</v>
      </c>
      <c r="DT237" s="95">
        <f t="shared" si="520"/>
        <v>18.657326499302389</v>
      </c>
      <c r="DU237" s="95">
        <f t="shared" si="521"/>
        <v>24.028685745410755</v>
      </c>
      <c r="DV237" s="95">
        <f t="shared" si="522"/>
        <v>11.192716148308085</v>
      </c>
      <c r="DW237" s="95">
        <f t="shared" si="523"/>
        <v>9.1692714215212732</v>
      </c>
      <c r="DX237" s="95">
        <f t="shared" si="524"/>
        <v>8.7288679581987161</v>
      </c>
      <c r="DY237" s="95">
        <f t="shared" si="525"/>
        <v>9.0636174306802051</v>
      </c>
      <c r="DZ237" s="95">
        <f t="shared" si="526"/>
        <v>9.8657250443197402</v>
      </c>
      <c r="EA237" s="95">
        <f t="shared" si="527"/>
        <v>11.008525428009754</v>
      </c>
      <c r="EB237" s="95">
        <f t="shared" si="528"/>
        <v>12.433782684972511</v>
      </c>
      <c r="EC237" s="95">
        <f t="shared" si="529"/>
        <v>24.028685745410755</v>
      </c>
      <c r="ED237" s="95">
        <f t="shared" si="530"/>
        <v>11.192716148308085</v>
      </c>
      <c r="EE237" s="95">
        <f t="shared" si="531"/>
        <v>9.1692714215212732</v>
      </c>
      <c r="EF237" s="95">
        <f t="shared" si="532"/>
        <v>8.7288679581987161</v>
      </c>
      <c r="EG237" s="95">
        <f t="shared" si="533"/>
        <v>9.0636174306802051</v>
      </c>
      <c r="EH237" s="95">
        <f t="shared" si="534"/>
        <v>9.8657250443197402</v>
      </c>
      <c r="EI237" s="95">
        <f t="shared" si="535"/>
        <v>11.008525428009756</v>
      </c>
      <c r="EJ237" s="95">
        <f t="shared" si="536"/>
        <v>12.433782684972513</v>
      </c>
      <c r="EK237" s="95">
        <f t="shared" si="537"/>
        <v>24.028685745410755</v>
      </c>
      <c r="EL237" s="95">
        <f t="shared" si="538"/>
        <v>11.192716148308085</v>
      </c>
      <c r="EM237" s="95">
        <f t="shared" si="539"/>
        <v>9.1692714215212732</v>
      </c>
      <c r="EN237" s="95">
        <f t="shared" si="540"/>
        <v>8.7288679581987161</v>
      </c>
      <c r="EO237" s="95">
        <f t="shared" si="541"/>
        <v>9.0636174306802051</v>
      </c>
      <c r="EP237" s="95">
        <f t="shared" si="542"/>
        <v>9.8657250443197402</v>
      </c>
      <c r="EQ237" s="95">
        <f t="shared" si="543"/>
        <v>11.008525428009756</v>
      </c>
      <c r="ER237" s="95">
        <f t="shared" si="544"/>
        <v>12.433782684972513</v>
      </c>
      <c r="ES237" s="95">
        <f t="shared" si="545"/>
        <v>1</v>
      </c>
      <c r="ET237" s="95">
        <f t="shared" si="546"/>
        <v>1</v>
      </c>
      <c r="EU237" s="95">
        <f t="shared" si="547"/>
        <v>1</v>
      </c>
      <c r="EV237" s="95">
        <f t="shared" si="548"/>
        <v>1</v>
      </c>
      <c r="EW237" s="95">
        <f t="shared" si="549"/>
        <v>1</v>
      </c>
      <c r="EX237" s="95">
        <f t="shared" si="550"/>
        <v>1</v>
      </c>
      <c r="EY237" s="95">
        <f t="shared" si="551"/>
        <v>1</v>
      </c>
      <c r="EZ237" s="95">
        <f t="shared" si="552"/>
        <v>1</v>
      </c>
      <c r="FA237" s="95">
        <f t="shared" si="553"/>
        <v>1</v>
      </c>
      <c r="FB237" s="95">
        <f t="shared" si="554"/>
        <v>1</v>
      </c>
      <c r="FC237" s="95">
        <f t="shared" si="555"/>
        <v>1</v>
      </c>
      <c r="FD237" s="95">
        <f t="shared" si="556"/>
        <v>1</v>
      </c>
      <c r="FE237" s="95">
        <f t="shared" si="557"/>
        <v>1</v>
      </c>
      <c r="FF237" s="95">
        <f t="shared" si="558"/>
        <v>1</v>
      </c>
      <c r="FG237" s="95">
        <f t="shared" si="559"/>
        <v>1</v>
      </c>
      <c r="FH237" s="95">
        <f t="shared" si="560"/>
        <v>1</v>
      </c>
      <c r="FI237" s="95">
        <f t="shared" si="561"/>
        <v>1</v>
      </c>
      <c r="FJ237" s="95">
        <f t="shared" si="562"/>
        <v>1</v>
      </c>
      <c r="FK237" s="95">
        <f t="shared" si="563"/>
        <v>1</v>
      </c>
      <c r="FL237" s="95">
        <f t="shared" si="564"/>
        <v>1</v>
      </c>
      <c r="FM237" s="95">
        <f t="shared" si="565"/>
        <v>1</v>
      </c>
      <c r="FN237" s="95">
        <f t="shared" si="566"/>
        <v>1</v>
      </c>
      <c r="FO237" s="95">
        <f t="shared" si="567"/>
        <v>1</v>
      </c>
      <c r="FP237" s="95">
        <f t="shared" si="568"/>
        <v>1</v>
      </c>
      <c r="FQ237" s="115">
        <f t="shared" si="569"/>
        <v>8.1698408680772765</v>
      </c>
      <c r="FR237" s="115">
        <f t="shared" si="570"/>
        <v>3.3810670128738383</v>
      </c>
      <c r="FS237" s="115">
        <f t="shared" si="571"/>
        <v>2.6491203514012032</v>
      </c>
      <c r="FT237" s="115">
        <f t="shared" si="572"/>
        <v>2.425880255455116</v>
      </c>
      <c r="FU237" s="115">
        <f t="shared" si="573"/>
        <v>2.3630409838970738</v>
      </c>
      <c r="FV237" s="115">
        <f t="shared" si="574"/>
        <v>2.3545387602784538</v>
      </c>
      <c r="FW237" s="115">
        <f t="shared" si="575"/>
        <v>2.3641262571806334</v>
      </c>
      <c r="FX237" s="115">
        <f t="shared" si="576"/>
        <v>2.7052427211457775</v>
      </c>
      <c r="FZ237" s="90">
        <f t="shared" si="601"/>
        <v>2.3545387602784538</v>
      </c>
      <c r="GC237" s="35"/>
      <c r="GI237" s="31"/>
      <c r="GJ237" s="31"/>
      <c r="GK237" s="31"/>
    </row>
    <row r="238" spans="24:193" x14ac:dyDescent="0.3">
      <c r="X238" s="118">
        <f t="shared" si="602"/>
        <v>22.521915889608255</v>
      </c>
      <c r="Y238" s="118">
        <v>10</v>
      </c>
      <c r="Z238" s="40">
        <v>1.7999999999999999E-2</v>
      </c>
      <c r="AA238" s="40">
        <v>10000000</v>
      </c>
      <c r="AB238" s="40">
        <v>10000000</v>
      </c>
      <c r="AC238" s="98">
        <v>3900000</v>
      </c>
      <c r="AD238" s="42">
        <v>0.33</v>
      </c>
      <c r="AE238" s="42">
        <v>0.33</v>
      </c>
      <c r="AF238" s="41">
        <v>1.7999999999999999E-2</v>
      </c>
      <c r="AG238" s="40">
        <v>10000000</v>
      </c>
      <c r="AH238" s="40">
        <v>10000000</v>
      </c>
      <c r="AI238" s="98">
        <v>3900000</v>
      </c>
      <c r="AJ238" s="42">
        <v>0.33</v>
      </c>
      <c r="AK238" s="42">
        <v>0.33</v>
      </c>
      <c r="AL238" s="42">
        <f>AL204</f>
        <v>0.40129999999999999</v>
      </c>
      <c r="AM238" s="40">
        <v>6000</v>
      </c>
      <c r="AN238" s="40">
        <f>AN204</f>
        <v>10000</v>
      </c>
      <c r="AO238" s="40">
        <f>AO204</f>
        <v>10000</v>
      </c>
      <c r="AP238" s="42">
        <v>0.03</v>
      </c>
      <c r="AQ238" s="42">
        <v>0.03</v>
      </c>
      <c r="AR238" s="4">
        <f t="shared" si="577"/>
        <v>0.41930000000000001</v>
      </c>
      <c r="AS238" s="11">
        <f t="shared" si="578"/>
        <v>2.2521915889608257</v>
      </c>
      <c r="AT238" s="15">
        <f t="shared" si="579"/>
        <v>17756.844461901022</v>
      </c>
      <c r="AU238" s="19">
        <f t="shared" si="580"/>
        <v>0.40002300769177906</v>
      </c>
      <c r="AV238" s="13">
        <f t="shared" si="581"/>
        <v>0.5</v>
      </c>
      <c r="AW238" s="11">
        <f t="shared" si="582"/>
        <v>1</v>
      </c>
      <c r="AX238" s="11">
        <f t="shared" si="583"/>
        <v>0.8911</v>
      </c>
      <c r="AY238" s="11">
        <f t="shared" si="584"/>
        <v>201997.53114128605</v>
      </c>
      <c r="AZ238" s="11">
        <f t="shared" si="585"/>
        <v>1</v>
      </c>
      <c r="BA238" s="11">
        <f t="shared" si="586"/>
        <v>0.34752899999999998</v>
      </c>
      <c r="BB238" s="11">
        <f t="shared" si="587"/>
        <v>1.025058</v>
      </c>
      <c r="BC238" s="11">
        <f t="shared" si="588"/>
        <v>0.99909999999999999</v>
      </c>
      <c r="BD238" s="11">
        <f t="shared" si="589"/>
        <v>0.8911</v>
      </c>
      <c r="BE238" s="11">
        <f t="shared" si="590"/>
        <v>201997.53114128605</v>
      </c>
      <c r="BF238" s="11">
        <f t="shared" si="591"/>
        <v>1</v>
      </c>
      <c r="BG238" s="11">
        <f t="shared" si="592"/>
        <v>0.34752899999999998</v>
      </c>
      <c r="BH238" s="11">
        <f t="shared" si="593"/>
        <v>1.025058</v>
      </c>
      <c r="BI238" s="121">
        <f t="shared" si="484"/>
        <v>20.289467813543553</v>
      </c>
      <c r="BJ238" s="121">
        <f>16*X238^2/(3*(BJ206^2+1)*Y238^2)</f>
        <v>5.4105247502782801</v>
      </c>
      <c r="BK238" s="121">
        <f>16*X238^2/(3*(BK206^2+1)*Y238^2)</f>
        <v>2.70526237513914</v>
      </c>
      <c r="BL238" s="121">
        <f>16*X238^2/(3*(BL206^2+1)*Y238^2)</f>
        <v>1.5913308089053766</v>
      </c>
      <c r="BM238" s="121">
        <f>16*X238^2/(3*(BM206^2+1)*Y238^2)</f>
        <v>1.0404855288996693</v>
      </c>
      <c r="BN238" s="121">
        <f>16*X238^2/(3*(BN206^2+1)*Y238^2)</f>
        <v>0.73115199328084868</v>
      </c>
      <c r="BO238" s="121">
        <f>16*X238^2/(3*(BO206^2+1)*Y238^2)</f>
        <v>0.54105247502782805</v>
      </c>
      <c r="BP238" s="121">
        <f>16*X238^2/(3*(BP206^2+1)*Y238^2)</f>
        <v>0.41619421155986774</v>
      </c>
      <c r="BQ238" s="121">
        <f t="shared" si="594"/>
        <v>1.3333333333333333</v>
      </c>
      <c r="BR238" s="121">
        <f t="shared" si="594"/>
        <v>1.3333333333333333</v>
      </c>
      <c r="BS238" s="121">
        <f t="shared" si="594"/>
        <v>1.3333333333333333</v>
      </c>
      <c r="BT238" s="121">
        <f t="shared" si="594"/>
        <v>1.3333333333333333</v>
      </c>
      <c r="BU238" s="121">
        <f t="shared" si="594"/>
        <v>1.3333333333333333</v>
      </c>
      <c r="BV238" s="121">
        <f t="shared" si="594"/>
        <v>1.3333333333333333</v>
      </c>
      <c r="BW238" s="121">
        <f t="shared" si="594"/>
        <v>1.3333333333333333</v>
      </c>
      <c r="BX238" s="121">
        <f t="shared" si="594"/>
        <v>1.3333333333333333</v>
      </c>
      <c r="BY238" s="121">
        <f t="shared" si="595"/>
        <v>0.78858647979518415</v>
      </c>
      <c r="BZ238" s="121">
        <f>(BZ206^4+6*BZ206^2+1)/(BZ206^2+1)*(Y238^2/X238^2)</f>
        <v>1.6166022835801273</v>
      </c>
      <c r="CA238" s="121">
        <f>(CA206^4+6*CA206^2+1)/(CA206^2+1)*(Y238^2/X238^2)</f>
        <v>2.681194031303626</v>
      </c>
      <c r="CB238" s="121">
        <f>(CB206^4+6*CB206^2+1)/(CB206^2+1)*(Y238^2/X238^2)</f>
        <v>4.0936915789367649</v>
      </c>
      <c r="CC238" s="121">
        <f>(CC206^4+6*CC206^2+1)/(CC206^2+1)*(Y238^2/X238^2)</f>
        <v>5.8840683492409891</v>
      </c>
      <c r="CD238" s="121">
        <f>(CD206^4+6*CD206^2+1)/(CD206^2+1)*(Y238^2/X238^2)</f>
        <v>8.0616982697980664</v>
      </c>
      <c r="CE238" s="121">
        <f>(CE206^4+6*CE206^2+1)/(CE206^2+1)*(Y238^2/X238^2)</f>
        <v>10.630145747639082</v>
      </c>
      <c r="CF238" s="121">
        <f>(CF206^4+6*CF206^2+1)/(CF206^2+1)*(Y238^2/X238^2)</f>
        <v>13.59098467677777</v>
      </c>
      <c r="CG238" s="121">
        <f t="shared" si="596"/>
        <v>5.0723669533858882</v>
      </c>
      <c r="CH238" s="121">
        <f t="shared" si="486"/>
        <v>1.35263118756957</v>
      </c>
      <c r="CI238" s="121">
        <f t="shared" si="487"/>
        <v>0.67631559378478501</v>
      </c>
      <c r="CJ238" s="121">
        <f t="shared" si="488"/>
        <v>0.39783270222634415</v>
      </c>
      <c r="CK238" s="121">
        <f t="shared" si="489"/>
        <v>0.26012138222491732</v>
      </c>
      <c r="CL238" s="121">
        <f t="shared" si="490"/>
        <v>0.18278799832021217</v>
      </c>
      <c r="CM238" s="121">
        <f t="shared" si="491"/>
        <v>0.13526311875695701</v>
      </c>
      <c r="CN238" s="121">
        <f t="shared" si="492"/>
        <v>0.41619421155986774</v>
      </c>
      <c r="CO238" s="95">
        <f t="shared" si="493"/>
        <v>5.3433107033740983</v>
      </c>
      <c r="CP238" s="95">
        <f t="shared" si="494"/>
        <v>6.4225451220010523</v>
      </c>
      <c r="CQ238" s="95">
        <f t="shared" si="495"/>
        <v>7.8297077081454773</v>
      </c>
      <c r="CR238" s="95">
        <f t="shared" si="496"/>
        <v>9.7218044295679125</v>
      </c>
      <c r="CS238" s="95">
        <f t="shared" si="497"/>
        <v>12.128808709029801</v>
      </c>
      <c r="CT238" s="95">
        <f t="shared" si="498"/>
        <v>15.060094474112915</v>
      </c>
      <c r="CU238" s="95">
        <f t="shared" si="499"/>
        <v>18.519226131848338</v>
      </c>
      <c r="CV238" s="95">
        <f t="shared" si="500"/>
        <v>16.167711901645777</v>
      </c>
      <c r="CW238" s="95">
        <f t="shared" si="501"/>
        <v>5.3433107033740983</v>
      </c>
      <c r="CX238" s="95">
        <f t="shared" si="502"/>
        <v>6.4225451220010523</v>
      </c>
      <c r="CY238" s="95">
        <f t="shared" si="503"/>
        <v>7.8297077081454773</v>
      </c>
      <c r="CZ238" s="95">
        <f t="shared" si="504"/>
        <v>9.7218044295679125</v>
      </c>
      <c r="DA238" s="95">
        <f t="shared" si="505"/>
        <v>12.128808709029801</v>
      </c>
      <c r="DB238" s="95">
        <f t="shared" si="506"/>
        <v>15.060094474112915</v>
      </c>
      <c r="DC238" s="95">
        <f t="shared" si="507"/>
        <v>18.519226131848338</v>
      </c>
      <c r="DD238" s="95">
        <f t="shared" si="508"/>
        <v>16.167711901645777</v>
      </c>
      <c r="DE238" s="13">
        <f t="shared" si="597"/>
        <v>23.811542293338739</v>
      </c>
      <c r="DF238" s="13">
        <f t="shared" si="598"/>
        <v>9.7606150338584072</v>
      </c>
      <c r="DG238" s="13">
        <f t="shared" si="599"/>
        <v>8.1199444064427659</v>
      </c>
      <c r="DH238" s="13">
        <f t="shared" si="600"/>
        <v>8.4185103878421419</v>
      </c>
      <c r="DI238" s="13">
        <f t="shared" si="509"/>
        <v>9.6580418781406578</v>
      </c>
      <c r="DJ238" s="13">
        <f t="shared" si="510"/>
        <v>11.526338263078916</v>
      </c>
      <c r="DK238" s="13">
        <f t="shared" si="511"/>
        <v>13.904686222666911</v>
      </c>
      <c r="DL238" s="13">
        <f t="shared" si="512"/>
        <v>16.740666888337639</v>
      </c>
      <c r="DM238" s="95">
        <f t="shared" si="513"/>
        <v>23.811542293338739</v>
      </c>
      <c r="DN238" s="95">
        <f t="shared" si="514"/>
        <v>9.7606150338584072</v>
      </c>
      <c r="DO238" s="95">
        <f t="shared" si="515"/>
        <v>8.1199444064427659</v>
      </c>
      <c r="DP238" s="95">
        <f t="shared" si="516"/>
        <v>8.4185103878421419</v>
      </c>
      <c r="DQ238" s="95">
        <f t="shared" si="517"/>
        <v>9.6580418781406578</v>
      </c>
      <c r="DR238" s="95">
        <f t="shared" si="518"/>
        <v>11.526338263078916</v>
      </c>
      <c r="DS238" s="95">
        <f t="shared" si="519"/>
        <v>13.904686222666911</v>
      </c>
      <c r="DT238" s="95">
        <f t="shared" si="520"/>
        <v>16.740666888337639</v>
      </c>
      <c r="DU238" s="95">
        <f t="shared" si="521"/>
        <v>25.16561281401296</v>
      </c>
      <c r="DV238" s="95">
        <f t="shared" si="522"/>
        <v>11.401473214599703</v>
      </c>
      <c r="DW238" s="95">
        <f t="shared" si="523"/>
        <v>9.1478990512995288</v>
      </c>
      <c r="DX238" s="95">
        <f t="shared" si="524"/>
        <v>8.5473303656177588</v>
      </c>
      <c r="DY238" s="95">
        <f t="shared" si="525"/>
        <v>8.7295649880636077</v>
      </c>
      <c r="DZ238" s="95">
        <f t="shared" si="526"/>
        <v>9.3673200112950283</v>
      </c>
      <c r="EA238" s="95">
        <f t="shared" si="527"/>
        <v>10.326519769500276</v>
      </c>
      <c r="EB238" s="95">
        <f t="shared" si="528"/>
        <v>11.545656287720554</v>
      </c>
      <c r="EC238" s="95">
        <f t="shared" si="529"/>
        <v>25.16561281401296</v>
      </c>
      <c r="ED238" s="95">
        <f t="shared" si="530"/>
        <v>11.401473214599704</v>
      </c>
      <c r="EE238" s="95">
        <f t="shared" si="531"/>
        <v>9.1478990512995288</v>
      </c>
      <c r="EF238" s="95">
        <f t="shared" si="532"/>
        <v>8.5473303656177588</v>
      </c>
      <c r="EG238" s="95">
        <f t="shared" si="533"/>
        <v>8.7295649880636077</v>
      </c>
      <c r="EH238" s="95">
        <f t="shared" si="534"/>
        <v>9.3673200112950283</v>
      </c>
      <c r="EI238" s="95">
        <f t="shared" si="535"/>
        <v>10.326519769500276</v>
      </c>
      <c r="EJ238" s="95">
        <f t="shared" si="536"/>
        <v>11.545656287720556</v>
      </c>
      <c r="EK238" s="95">
        <f t="shared" si="537"/>
        <v>25.16561281401296</v>
      </c>
      <c r="EL238" s="95">
        <f t="shared" si="538"/>
        <v>11.401473214599704</v>
      </c>
      <c r="EM238" s="95">
        <f t="shared" si="539"/>
        <v>9.1478990512995288</v>
      </c>
      <c r="EN238" s="95">
        <f t="shared" si="540"/>
        <v>8.5473303656177588</v>
      </c>
      <c r="EO238" s="95">
        <f t="shared" si="541"/>
        <v>8.7295649880636077</v>
      </c>
      <c r="EP238" s="95">
        <f t="shared" si="542"/>
        <v>9.3673200112950283</v>
      </c>
      <c r="EQ238" s="95">
        <f t="shared" si="543"/>
        <v>10.326519769500276</v>
      </c>
      <c r="ER238" s="95">
        <f t="shared" si="544"/>
        <v>11.545656287720556</v>
      </c>
      <c r="ES238" s="95">
        <f t="shared" si="545"/>
        <v>1</v>
      </c>
      <c r="ET238" s="95">
        <f t="shared" si="546"/>
        <v>1</v>
      </c>
      <c r="EU238" s="95">
        <f t="shared" si="547"/>
        <v>1</v>
      </c>
      <c r="EV238" s="95">
        <f t="shared" si="548"/>
        <v>1</v>
      </c>
      <c r="EW238" s="95">
        <f t="shared" si="549"/>
        <v>1</v>
      </c>
      <c r="EX238" s="95">
        <f t="shared" si="550"/>
        <v>1</v>
      </c>
      <c r="EY238" s="95">
        <f t="shared" si="551"/>
        <v>1</v>
      </c>
      <c r="EZ238" s="95">
        <f t="shared" si="552"/>
        <v>1</v>
      </c>
      <c r="FA238" s="95">
        <f t="shared" si="553"/>
        <v>1</v>
      </c>
      <c r="FB238" s="95">
        <f t="shared" si="554"/>
        <v>1</v>
      </c>
      <c r="FC238" s="95">
        <f t="shared" si="555"/>
        <v>1</v>
      </c>
      <c r="FD238" s="95">
        <f t="shared" si="556"/>
        <v>1</v>
      </c>
      <c r="FE238" s="95">
        <f t="shared" si="557"/>
        <v>1</v>
      </c>
      <c r="FF238" s="95">
        <f t="shared" si="558"/>
        <v>1</v>
      </c>
      <c r="FG238" s="95">
        <f t="shared" si="559"/>
        <v>1</v>
      </c>
      <c r="FH238" s="95">
        <f t="shared" si="560"/>
        <v>1</v>
      </c>
      <c r="FI238" s="95">
        <f t="shared" si="561"/>
        <v>1</v>
      </c>
      <c r="FJ238" s="95">
        <f t="shared" si="562"/>
        <v>1</v>
      </c>
      <c r="FK238" s="95">
        <f t="shared" si="563"/>
        <v>1</v>
      </c>
      <c r="FL238" s="95">
        <f t="shared" si="564"/>
        <v>1</v>
      </c>
      <c r="FM238" s="95">
        <f t="shared" si="565"/>
        <v>1</v>
      </c>
      <c r="FN238" s="95">
        <f t="shared" si="566"/>
        <v>1</v>
      </c>
      <c r="FO238" s="95">
        <f t="shared" si="567"/>
        <v>1</v>
      </c>
      <c r="FP238" s="95">
        <f t="shared" si="568"/>
        <v>1</v>
      </c>
      <c r="FQ238" s="115">
        <f t="shared" si="569"/>
        <v>9.122315668857107</v>
      </c>
      <c r="FR238" s="115">
        <f t="shared" si="570"/>
        <v>3.5976783609679375</v>
      </c>
      <c r="FS238" s="115">
        <f t="shared" si="571"/>
        <v>2.7301038116947116</v>
      </c>
      <c r="FT238" s="115">
        <f t="shared" si="572"/>
        <v>2.4537380249661007</v>
      </c>
      <c r="FU238" s="115">
        <f t="shared" si="573"/>
        <v>2.3680969577750051</v>
      </c>
      <c r="FV238" s="115">
        <f t="shared" si="574"/>
        <v>2.3496759828139688</v>
      </c>
      <c r="FW238" s="115">
        <f t="shared" si="575"/>
        <v>2.3551960722529275</v>
      </c>
      <c r="FX238" s="115">
        <f t="shared" si="576"/>
        <v>2.7259192550986304</v>
      </c>
      <c r="FZ238" s="90">
        <f t="shared" si="601"/>
        <v>2.3496759828139688</v>
      </c>
      <c r="GC238" s="35"/>
      <c r="GI238" s="31"/>
      <c r="GJ238" s="31"/>
      <c r="GK238" s="31"/>
    </row>
    <row r="239" spans="24:193" x14ac:dyDescent="0.3">
      <c r="X239" s="118">
        <f t="shared" si="602"/>
        <v>24.098450001880835</v>
      </c>
      <c r="Y239" s="118">
        <v>10</v>
      </c>
      <c r="Z239" s="40">
        <v>1.7999999999999999E-2</v>
      </c>
      <c r="AA239" s="40">
        <v>10000000</v>
      </c>
      <c r="AB239" s="40">
        <v>10000000</v>
      </c>
      <c r="AC239" s="98">
        <v>3900000</v>
      </c>
      <c r="AD239" s="42">
        <v>0.33</v>
      </c>
      <c r="AE239" s="42">
        <v>0.33</v>
      </c>
      <c r="AF239" s="41">
        <v>1.7999999999999999E-2</v>
      </c>
      <c r="AG239" s="40">
        <v>10000000</v>
      </c>
      <c r="AH239" s="40">
        <v>10000000</v>
      </c>
      <c r="AI239" s="98">
        <v>3900000</v>
      </c>
      <c r="AJ239" s="42">
        <v>0.33</v>
      </c>
      <c r="AK239" s="42">
        <v>0.33</v>
      </c>
      <c r="AL239" s="42">
        <f>AL204</f>
        <v>0.40129999999999999</v>
      </c>
      <c r="AM239" s="40">
        <v>6000</v>
      </c>
      <c r="AN239" s="40">
        <f>AN204</f>
        <v>10000</v>
      </c>
      <c r="AO239" s="40">
        <f>AO204</f>
        <v>10000</v>
      </c>
      <c r="AP239" s="42">
        <v>0.03</v>
      </c>
      <c r="AQ239" s="42">
        <v>0.03</v>
      </c>
      <c r="AR239" s="4">
        <f t="shared" si="577"/>
        <v>0.41930000000000001</v>
      </c>
      <c r="AS239" s="11">
        <f t="shared" si="578"/>
        <v>2.4098450001880836</v>
      </c>
      <c r="AT239" s="15">
        <f t="shared" si="579"/>
        <v>17756.844461901022</v>
      </c>
      <c r="AU239" s="19">
        <f t="shared" si="580"/>
        <v>0.40002300769177906</v>
      </c>
      <c r="AV239" s="13">
        <f t="shared" si="581"/>
        <v>0.5</v>
      </c>
      <c r="AW239" s="11">
        <f t="shared" si="582"/>
        <v>1</v>
      </c>
      <c r="AX239" s="11">
        <f t="shared" si="583"/>
        <v>0.8911</v>
      </c>
      <c r="AY239" s="11">
        <f t="shared" si="584"/>
        <v>201997.53114128605</v>
      </c>
      <c r="AZ239" s="11">
        <f t="shared" si="585"/>
        <v>1</v>
      </c>
      <c r="BA239" s="11">
        <f t="shared" si="586"/>
        <v>0.34752899999999998</v>
      </c>
      <c r="BB239" s="11">
        <f t="shared" si="587"/>
        <v>1.025058</v>
      </c>
      <c r="BC239" s="11">
        <f t="shared" si="588"/>
        <v>0.99909999999999999</v>
      </c>
      <c r="BD239" s="11">
        <f t="shared" si="589"/>
        <v>0.8911</v>
      </c>
      <c r="BE239" s="11">
        <f t="shared" si="590"/>
        <v>201997.53114128605</v>
      </c>
      <c r="BF239" s="11">
        <f t="shared" si="591"/>
        <v>1</v>
      </c>
      <c r="BG239" s="11">
        <f t="shared" si="592"/>
        <v>0.34752899999999998</v>
      </c>
      <c r="BH239" s="11">
        <f t="shared" si="593"/>
        <v>1.025058</v>
      </c>
      <c r="BI239" s="121">
        <f t="shared" si="484"/>
        <v>23.229411699726015</v>
      </c>
      <c r="BJ239" s="121">
        <f>16*X239^2/(3*(BJ206^2+1)*Y239^2)</f>
        <v>6.1945097865936045</v>
      </c>
      <c r="BK239" s="121">
        <f>16*X239^2/(3*(BK206^2+1)*Y239^2)</f>
        <v>3.0972548932968023</v>
      </c>
      <c r="BL239" s="121">
        <f>16*X239^2/(3*(BL206^2+1)*Y239^2)</f>
        <v>1.821914643115766</v>
      </c>
      <c r="BM239" s="121">
        <f>16*X239^2/(3*(BM206^2+1)*Y239^2)</f>
        <v>1.1912518820372315</v>
      </c>
      <c r="BN239" s="121">
        <f>16*X239^2/(3*(BN206^2+1)*Y239^2)</f>
        <v>0.83709591710724385</v>
      </c>
      <c r="BO239" s="121">
        <f>16*X239^2/(3*(BO206^2+1)*Y239^2)</f>
        <v>0.61945097865936039</v>
      </c>
      <c r="BP239" s="121">
        <f>16*X239^2/(3*(BP206^2+1)*Y239^2)</f>
        <v>0.47650075281489263</v>
      </c>
      <c r="BQ239" s="121">
        <f t="shared" si="594"/>
        <v>1.3333333333333333</v>
      </c>
      <c r="BR239" s="121">
        <f t="shared" si="594"/>
        <v>1.3333333333333333</v>
      </c>
      <c r="BS239" s="121">
        <f t="shared" si="594"/>
        <v>1.3333333333333333</v>
      </c>
      <c r="BT239" s="121">
        <f t="shared" si="594"/>
        <v>1.3333333333333333</v>
      </c>
      <c r="BU239" s="121">
        <f t="shared" si="594"/>
        <v>1.3333333333333333</v>
      </c>
      <c r="BV239" s="121">
        <f t="shared" si="594"/>
        <v>1.3333333333333333</v>
      </c>
      <c r="BW239" s="121">
        <f t="shared" si="594"/>
        <v>1.3333333333333333</v>
      </c>
      <c r="BX239" s="121">
        <f t="shared" si="594"/>
        <v>1.3333333333333333</v>
      </c>
      <c r="BY239" s="121">
        <f t="shared" si="595"/>
        <v>0.6887819720457542</v>
      </c>
      <c r="BZ239" s="121">
        <f>(BZ206^4+6*BZ206^2+1)/(BZ206^2+1)*(Y239^2/X239^2)</f>
        <v>1.412003042693796</v>
      </c>
      <c r="CA239" s="121">
        <f>(CA206^4+6*CA206^2+1)/(CA206^2+1)*(Y239^2/X239^2)</f>
        <v>2.3418587049555644</v>
      </c>
      <c r="CB239" s="121">
        <f>(CB206^4+6*CB206^2+1)/(CB206^2+1)*(Y239^2/X239^2)</f>
        <v>3.5755887666492829</v>
      </c>
      <c r="CC239" s="121">
        <f>(CC206^4+6*CC206^2+1)/(CC206^2+1)*(Y239^2/X239^2)</f>
        <v>5.1393731760337049</v>
      </c>
      <c r="CD239" s="121">
        <f>(CD206^4+6*CD206^2+1)/(CD206^2+1)*(Y239^2/X239^2)</f>
        <v>7.0413994844947716</v>
      </c>
      <c r="CE239" s="121">
        <f>(CE206^4+6*CE206^2+1)/(CE206^2+1)*(Y239^2/X239^2)</f>
        <v>9.2847809831767663</v>
      </c>
      <c r="CF239" s="121">
        <f>(CF206^4+6*CF206^2+1)/(CF206^2+1)*(Y239^2/X239^2)</f>
        <v>11.870892372065478</v>
      </c>
      <c r="CG239" s="121">
        <f t="shared" si="596"/>
        <v>5.8073529249315037</v>
      </c>
      <c r="CH239" s="121">
        <f t="shared" si="486"/>
        <v>1.5486274466484011</v>
      </c>
      <c r="CI239" s="121">
        <f t="shared" si="487"/>
        <v>0.77431372332420056</v>
      </c>
      <c r="CJ239" s="121">
        <f t="shared" si="488"/>
        <v>0.4554786607789415</v>
      </c>
      <c r="CK239" s="121">
        <f t="shared" si="489"/>
        <v>0.29781297050930788</v>
      </c>
      <c r="CL239" s="121">
        <f t="shared" si="490"/>
        <v>0.20927397927681096</v>
      </c>
      <c r="CM239" s="121">
        <f t="shared" si="491"/>
        <v>0.1548627446648401</v>
      </c>
      <c r="CN239" s="121">
        <f t="shared" si="492"/>
        <v>0.47650075281489263</v>
      </c>
      <c r="CO239" s="95">
        <f t="shared" si="493"/>
        <v>5.2319445420334514</v>
      </c>
      <c r="CP239" s="95">
        <f t="shared" si="494"/>
        <v>6.1745896801476565</v>
      </c>
      <c r="CQ239" s="95">
        <f t="shared" si="495"/>
        <v>7.4036599798632867</v>
      </c>
      <c r="CR239" s="95">
        <f t="shared" si="496"/>
        <v>9.05629053399241</v>
      </c>
      <c r="CS239" s="95">
        <f t="shared" si="497"/>
        <v>11.158661290793782</v>
      </c>
      <c r="CT239" s="95">
        <f t="shared" si="498"/>
        <v>13.718959801653344</v>
      </c>
      <c r="CU239" s="95">
        <f t="shared" si="499"/>
        <v>16.740299357715379</v>
      </c>
      <c r="CV239" s="95">
        <f t="shared" si="500"/>
        <v>14.306711943790527</v>
      </c>
      <c r="CW239" s="95">
        <f t="shared" si="501"/>
        <v>5.2319445420334514</v>
      </c>
      <c r="CX239" s="95">
        <f t="shared" si="502"/>
        <v>6.1745896801476565</v>
      </c>
      <c r="CY239" s="95">
        <f t="shared" si="503"/>
        <v>7.4036599798632867</v>
      </c>
      <c r="CZ239" s="95">
        <f t="shared" si="504"/>
        <v>9.05629053399241</v>
      </c>
      <c r="DA239" s="95">
        <f t="shared" si="505"/>
        <v>11.158661290793782</v>
      </c>
      <c r="DB239" s="95">
        <f t="shared" si="506"/>
        <v>13.718959801653344</v>
      </c>
      <c r="DC239" s="95">
        <f t="shared" si="507"/>
        <v>16.740299357715379</v>
      </c>
      <c r="DD239" s="95">
        <f t="shared" si="508"/>
        <v>14.306711943790527</v>
      </c>
      <c r="DE239" s="13">
        <f t="shared" si="597"/>
        <v>26.651681671771769</v>
      </c>
      <c r="DF239" s="13">
        <f t="shared" si="598"/>
        <v>10.340000829287399</v>
      </c>
      <c r="DG239" s="13">
        <f t="shared" si="599"/>
        <v>8.172601598252367</v>
      </c>
      <c r="DH239" s="13">
        <f t="shared" si="600"/>
        <v>8.1309914097650484</v>
      </c>
      <c r="DI239" s="13">
        <f t="shared" si="509"/>
        <v>9.0641130580709373</v>
      </c>
      <c r="DJ239" s="13">
        <f t="shared" si="510"/>
        <v>10.611983401602014</v>
      </c>
      <c r="DK239" s="13">
        <f t="shared" si="511"/>
        <v>12.637719961836126</v>
      </c>
      <c r="DL239" s="13">
        <f t="shared" si="512"/>
        <v>15.080881124880371</v>
      </c>
      <c r="DM239" s="95">
        <f t="shared" si="513"/>
        <v>26.651681671771769</v>
      </c>
      <c r="DN239" s="95">
        <f t="shared" si="514"/>
        <v>10.340000829287399</v>
      </c>
      <c r="DO239" s="95">
        <f t="shared" si="515"/>
        <v>8.172601598252367</v>
      </c>
      <c r="DP239" s="95">
        <f t="shared" si="516"/>
        <v>8.1309914097650484</v>
      </c>
      <c r="DQ239" s="95">
        <f t="shared" si="517"/>
        <v>9.0641130580709373</v>
      </c>
      <c r="DR239" s="95">
        <f t="shared" si="518"/>
        <v>10.611983401602014</v>
      </c>
      <c r="DS239" s="95">
        <f t="shared" si="519"/>
        <v>12.637719961836126</v>
      </c>
      <c r="DT239" s="95">
        <f t="shared" si="520"/>
        <v>15.080881124880371</v>
      </c>
      <c r="DU239" s="95">
        <f t="shared" si="521"/>
        <v>26.481653878076227</v>
      </c>
      <c r="DV239" s="95">
        <f t="shared" si="522"/>
        <v>11.669944369399225</v>
      </c>
      <c r="DW239" s="95">
        <f t="shared" si="523"/>
        <v>9.1722989195827296</v>
      </c>
      <c r="DX239" s="95">
        <f t="shared" si="524"/>
        <v>8.4141021217082201</v>
      </c>
      <c r="DY239" s="95">
        <f t="shared" si="525"/>
        <v>8.4543550028502601</v>
      </c>
      <c r="DZ239" s="95">
        <f t="shared" si="526"/>
        <v>8.9436335704227528</v>
      </c>
      <c r="EA239" s="95">
        <f t="shared" si="527"/>
        <v>9.7394430792865947</v>
      </c>
      <c r="EB239" s="95">
        <f t="shared" si="528"/>
        <v>10.776558038935832</v>
      </c>
      <c r="EC239" s="95">
        <f t="shared" si="529"/>
        <v>26.481653878076227</v>
      </c>
      <c r="ED239" s="95">
        <f t="shared" si="530"/>
        <v>11.669944369399225</v>
      </c>
      <c r="EE239" s="95">
        <f t="shared" si="531"/>
        <v>9.1722989195827296</v>
      </c>
      <c r="EF239" s="95">
        <f t="shared" si="532"/>
        <v>8.4141021217082201</v>
      </c>
      <c r="EG239" s="95">
        <f t="shared" si="533"/>
        <v>8.4543550028502601</v>
      </c>
      <c r="EH239" s="95">
        <f t="shared" si="534"/>
        <v>8.9436335704227528</v>
      </c>
      <c r="EI239" s="95">
        <f t="shared" si="535"/>
        <v>9.7394430792865947</v>
      </c>
      <c r="EJ239" s="95">
        <f t="shared" si="536"/>
        <v>10.776558038935832</v>
      </c>
      <c r="EK239" s="95">
        <f t="shared" si="537"/>
        <v>26.481653878076227</v>
      </c>
      <c r="EL239" s="95">
        <f t="shared" si="538"/>
        <v>11.669944369399225</v>
      </c>
      <c r="EM239" s="95">
        <f t="shared" si="539"/>
        <v>9.1722989195827296</v>
      </c>
      <c r="EN239" s="95">
        <f t="shared" si="540"/>
        <v>8.4141021217082201</v>
      </c>
      <c r="EO239" s="95">
        <f t="shared" si="541"/>
        <v>8.4543550028502601</v>
      </c>
      <c r="EP239" s="95">
        <f t="shared" si="542"/>
        <v>8.9436335704227528</v>
      </c>
      <c r="EQ239" s="95">
        <f t="shared" si="543"/>
        <v>9.7394430792865947</v>
      </c>
      <c r="ER239" s="95">
        <f t="shared" si="544"/>
        <v>10.776558038935832</v>
      </c>
      <c r="ES239" s="95">
        <f t="shared" si="545"/>
        <v>1</v>
      </c>
      <c r="ET239" s="95">
        <f t="shared" si="546"/>
        <v>1</v>
      </c>
      <c r="EU239" s="95">
        <f t="shared" si="547"/>
        <v>1</v>
      </c>
      <c r="EV239" s="95">
        <f t="shared" si="548"/>
        <v>1</v>
      </c>
      <c r="EW239" s="95">
        <f t="shared" si="549"/>
        <v>1</v>
      </c>
      <c r="EX239" s="95">
        <f t="shared" si="550"/>
        <v>1</v>
      </c>
      <c r="EY239" s="95">
        <f t="shared" si="551"/>
        <v>1</v>
      </c>
      <c r="EZ239" s="95">
        <f t="shared" si="552"/>
        <v>1</v>
      </c>
      <c r="FA239" s="95">
        <f t="shared" si="553"/>
        <v>1</v>
      </c>
      <c r="FB239" s="95">
        <f t="shared" si="554"/>
        <v>1</v>
      </c>
      <c r="FC239" s="95">
        <f t="shared" si="555"/>
        <v>1</v>
      </c>
      <c r="FD239" s="95">
        <f t="shared" si="556"/>
        <v>1</v>
      </c>
      <c r="FE239" s="95">
        <f t="shared" si="557"/>
        <v>1</v>
      </c>
      <c r="FF239" s="95">
        <f t="shared" si="558"/>
        <v>1</v>
      </c>
      <c r="FG239" s="95">
        <f t="shared" si="559"/>
        <v>1</v>
      </c>
      <c r="FH239" s="95">
        <f t="shared" si="560"/>
        <v>1</v>
      </c>
      <c r="FI239" s="95">
        <f t="shared" si="561"/>
        <v>1</v>
      </c>
      <c r="FJ239" s="95">
        <f t="shared" si="562"/>
        <v>1</v>
      </c>
      <c r="FK239" s="95">
        <f t="shared" si="563"/>
        <v>1</v>
      </c>
      <c r="FL239" s="95">
        <f t="shared" si="564"/>
        <v>1</v>
      </c>
      <c r="FM239" s="95">
        <f t="shared" si="565"/>
        <v>1</v>
      </c>
      <c r="FN239" s="95">
        <f t="shared" si="566"/>
        <v>1</v>
      </c>
      <c r="FO239" s="95">
        <f t="shared" si="567"/>
        <v>1</v>
      </c>
      <c r="FP239" s="95">
        <f t="shared" si="568"/>
        <v>1</v>
      </c>
      <c r="FQ239" s="115">
        <f t="shared" si="569"/>
        <v>10.220586408515103</v>
      </c>
      <c r="FR239" s="115">
        <f t="shared" si="570"/>
        <v>3.8544413148658805</v>
      </c>
      <c r="FS239" s="115">
        <f t="shared" si="571"/>
        <v>2.830769796394339</v>
      </c>
      <c r="FT239" s="115">
        <f t="shared" si="572"/>
        <v>2.4920289542970648</v>
      </c>
      <c r="FU239" s="115">
        <f t="shared" si="573"/>
        <v>2.378686305726041</v>
      </c>
      <c r="FV239" s="115">
        <f t="shared" si="574"/>
        <v>2.3475904338797862</v>
      </c>
      <c r="FW239" s="115">
        <f t="shared" si="575"/>
        <v>2.3474685370230137</v>
      </c>
      <c r="FX239" s="115">
        <f t="shared" si="576"/>
        <v>2.7498257658780116</v>
      </c>
      <c r="FZ239" s="90">
        <f t="shared" si="601"/>
        <v>2.3474685370230137</v>
      </c>
      <c r="GC239" s="35"/>
      <c r="GI239" s="31"/>
      <c r="GJ239" s="31"/>
      <c r="GK239" s="31"/>
    </row>
    <row r="240" spans="24:193" x14ac:dyDescent="0.3">
      <c r="X240" s="118">
        <f t="shared" si="602"/>
        <v>25.785341502012496</v>
      </c>
      <c r="Y240" s="118">
        <v>10</v>
      </c>
      <c r="Z240" s="40">
        <v>1.7999999999999999E-2</v>
      </c>
      <c r="AA240" s="40">
        <v>10000000</v>
      </c>
      <c r="AB240" s="40">
        <v>10000000</v>
      </c>
      <c r="AC240" s="98">
        <v>3900000</v>
      </c>
      <c r="AD240" s="42">
        <v>0.33</v>
      </c>
      <c r="AE240" s="42">
        <v>0.33</v>
      </c>
      <c r="AF240" s="41">
        <v>1.7999999999999999E-2</v>
      </c>
      <c r="AG240" s="40">
        <v>10000000</v>
      </c>
      <c r="AH240" s="40">
        <v>10000000</v>
      </c>
      <c r="AI240" s="98">
        <v>3900000</v>
      </c>
      <c r="AJ240" s="42">
        <v>0.33</v>
      </c>
      <c r="AK240" s="42">
        <v>0.33</v>
      </c>
      <c r="AL240" s="42">
        <f>AL204</f>
        <v>0.40129999999999999</v>
      </c>
      <c r="AM240" s="40">
        <v>6000</v>
      </c>
      <c r="AN240" s="40">
        <f>AN204</f>
        <v>10000</v>
      </c>
      <c r="AO240" s="40">
        <f>AO204</f>
        <v>10000</v>
      </c>
      <c r="AP240" s="42">
        <v>0.03</v>
      </c>
      <c r="AQ240" s="42">
        <v>0.03</v>
      </c>
      <c r="AR240" s="4">
        <f t="shared" si="577"/>
        <v>0.41930000000000001</v>
      </c>
      <c r="AS240" s="11">
        <f t="shared" si="578"/>
        <v>2.5785341502012495</v>
      </c>
      <c r="AT240" s="15">
        <f t="shared" si="579"/>
        <v>17756.844461901022</v>
      </c>
      <c r="AU240" s="19">
        <f t="shared" si="580"/>
        <v>0.40002300769177906</v>
      </c>
      <c r="AV240" s="13">
        <f t="shared" si="581"/>
        <v>0.5</v>
      </c>
      <c r="AW240" s="11">
        <f t="shared" si="582"/>
        <v>1</v>
      </c>
      <c r="AX240" s="11">
        <f t="shared" si="583"/>
        <v>0.8911</v>
      </c>
      <c r="AY240" s="11">
        <f t="shared" si="584"/>
        <v>201997.53114128605</v>
      </c>
      <c r="AZ240" s="11">
        <f t="shared" si="585"/>
        <v>1</v>
      </c>
      <c r="BA240" s="11">
        <f t="shared" si="586"/>
        <v>0.34752899999999998</v>
      </c>
      <c r="BB240" s="11">
        <f t="shared" si="587"/>
        <v>1.025058</v>
      </c>
      <c r="BC240" s="11">
        <f t="shared" si="588"/>
        <v>0.99909999999999999</v>
      </c>
      <c r="BD240" s="11">
        <f t="shared" si="589"/>
        <v>0.8911</v>
      </c>
      <c r="BE240" s="11">
        <f t="shared" si="590"/>
        <v>201997.53114128605</v>
      </c>
      <c r="BF240" s="11">
        <f t="shared" si="591"/>
        <v>1</v>
      </c>
      <c r="BG240" s="11">
        <f t="shared" si="592"/>
        <v>0.34752899999999998</v>
      </c>
      <c r="BH240" s="11">
        <f t="shared" si="593"/>
        <v>1.025058</v>
      </c>
      <c r="BI240" s="121">
        <f t="shared" si="484"/>
        <v>26.595353455016319</v>
      </c>
      <c r="BJ240" s="121">
        <f>16*X240^2/(3*(BJ206^2+1)*Y240^2)</f>
        <v>7.0920942546710188</v>
      </c>
      <c r="BK240" s="121">
        <f>16*X240^2/(3*(BK206^2+1)*Y240^2)</f>
        <v>3.5460471273355094</v>
      </c>
      <c r="BL240" s="121">
        <f>16*X240^2/(3*(BL206^2+1)*Y240^2)</f>
        <v>2.0859100749032407</v>
      </c>
      <c r="BM240" s="121">
        <f>16*X240^2/(3*(BM206^2+1)*Y240^2)</f>
        <v>1.3638642797444267</v>
      </c>
      <c r="BN240" s="121">
        <f>16*X240^2/(3*(BN206^2+1)*Y240^2)</f>
        <v>0.95839111549608358</v>
      </c>
      <c r="BO240" s="121">
        <f>16*X240^2/(3*(BO206^2+1)*Y240^2)</f>
        <v>0.70920942546710186</v>
      </c>
      <c r="BP240" s="121">
        <f>16*X240^2/(3*(BP206^2+1)*Y240^2)</f>
        <v>0.54554571189777068</v>
      </c>
      <c r="BQ240" s="121">
        <f t="shared" si="594"/>
        <v>1.3333333333333333</v>
      </c>
      <c r="BR240" s="121">
        <f t="shared" si="594"/>
        <v>1.3333333333333333</v>
      </c>
      <c r="BS240" s="121">
        <f t="shared" si="594"/>
        <v>1.3333333333333333</v>
      </c>
      <c r="BT240" s="121">
        <f t="shared" si="594"/>
        <v>1.3333333333333333</v>
      </c>
      <c r="BU240" s="121">
        <f t="shared" si="594"/>
        <v>1.3333333333333333</v>
      </c>
      <c r="BV240" s="121">
        <f t="shared" si="594"/>
        <v>1.3333333333333333</v>
      </c>
      <c r="BW240" s="121">
        <f t="shared" si="594"/>
        <v>1.3333333333333333</v>
      </c>
      <c r="BX240" s="121">
        <f t="shared" si="594"/>
        <v>1.3333333333333333</v>
      </c>
      <c r="BY240" s="121">
        <f t="shared" si="595"/>
        <v>0.60160884972115825</v>
      </c>
      <c r="BZ240" s="121">
        <f>(BZ206^4+6*BZ206^2+1)/(BZ206^2+1)*(Y240^2/X240^2)</f>
        <v>1.2332981419283744</v>
      </c>
      <c r="CA240" s="121">
        <f>(CA206^4+6*CA206^2+1)/(CA206^2+1)*(Y240^2/X240^2)</f>
        <v>2.0454700890519382</v>
      </c>
      <c r="CB240" s="121">
        <f>(CB206^4+6*CB206^2+1)/(CB206^2+1)*(Y240^2/X240^2)</f>
        <v>3.1230577051701305</v>
      </c>
      <c r="CC240" s="121">
        <f>(CC206^4+6*CC206^2+1)/(CC206^2+1)*(Y240^2/X240^2)</f>
        <v>4.488927570996335</v>
      </c>
      <c r="CD240" s="121">
        <f>(CD206^4+6*CD206^2+1)/(CD206^2+1)*(Y240^2/X240^2)</f>
        <v>6.1502310110007601</v>
      </c>
      <c r="CE240" s="121">
        <f>(CE206^4+6*CE206^2+1)/(CE206^2+1)*(Y240^2/X240^2)</f>
        <v>8.1096872942412137</v>
      </c>
      <c r="CF240" s="121">
        <f>(CF206^4+6*CF206^2+1)/(CF206^2+1)*(Y240^2/X240^2)</f>
        <v>10.368497136925038</v>
      </c>
      <c r="CG240" s="121">
        <f t="shared" si="596"/>
        <v>6.6488383637540798</v>
      </c>
      <c r="CH240" s="121">
        <f t="shared" si="486"/>
        <v>1.7730235636677547</v>
      </c>
      <c r="CI240" s="121">
        <f t="shared" si="487"/>
        <v>0.88651178183387735</v>
      </c>
      <c r="CJ240" s="121">
        <f t="shared" si="488"/>
        <v>0.52147751872581016</v>
      </c>
      <c r="CK240" s="121">
        <f t="shared" si="489"/>
        <v>0.34096606993610667</v>
      </c>
      <c r="CL240" s="121">
        <f t="shared" si="490"/>
        <v>0.23959777887402089</v>
      </c>
      <c r="CM240" s="121">
        <f t="shared" si="491"/>
        <v>0.17730235636677547</v>
      </c>
      <c r="CN240" s="121">
        <f t="shared" si="492"/>
        <v>0.54554571189777068</v>
      </c>
      <c r="CO240" s="95">
        <f t="shared" si="493"/>
        <v>5.1346730236994063</v>
      </c>
      <c r="CP240" s="95">
        <f t="shared" si="494"/>
        <v>5.9580157943468048</v>
      </c>
      <c r="CQ240" s="95">
        <f t="shared" si="495"/>
        <v>7.0315333938887994</v>
      </c>
      <c r="CR240" s="95">
        <f t="shared" si="496"/>
        <v>8.4750049233927953</v>
      </c>
      <c r="CS240" s="95">
        <f t="shared" si="497"/>
        <v>10.311296963572174</v>
      </c>
      <c r="CT240" s="95">
        <f t="shared" si="498"/>
        <v>12.547560838897144</v>
      </c>
      <c r="CU240" s="95">
        <f t="shared" si="499"/>
        <v>15.186515818425519</v>
      </c>
      <c r="CV240" s="95">
        <f t="shared" si="500"/>
        <v>12.681242507284937</v>
      </c>
      <c r="CW240" s="95">
        <f t="shared" si="501"/>
        <v>5.1346730236994063</v>
      </c>
      <c r="CX240" s="95">
        <f t="shared" si="502"/>
        <v>5.9580157943468048</v>
      </c>
      <c r="CY240" s="95">
        <f t="shared" si="503"/>
        <v>7.0315333938887994</v>
      </c>
      <c r="CZ240" s="95">
        <f t="shared" si="504"/>
        <v>8.4750049233927953</v>
      </c>
      <c r="DA240" s="95">
        <f t="shared" si="505"/>
        <v>10.311296963572174</v>
      </c>
      <c r="DB240" s="95">
        <f t="shared" si="506"/>
        <v>12.547560838897144</v>
      </c>
      <c r="DC240" s="95">
        <f t="shared" si="507"/>
        <v>15.186515818425519</v>
      </c>
      <c r="DD240" s="95">
        <f t="shared" si="508"/>
        <v>12.681242507284937</v>
      </c>
      <c r="DE240" s="13">
        <f t="shared" si="597"/>
        <v>29.93045030473748</v>
      </c>
      <c r="DF240" s="13">
        <f t="shared" si="598"/>
        <v>11.058880396599394</v>
      </c>
      <c r="DG240" s="13">
        <f t="shared" si="599"/>
        <v>8.3250052163874475</v>
      </c>
      <c r="DH240" s="13">
        <f t="shared" si="600"/>
        <v>7.9424557800733711</v>
      </c>
      <c r="DI240" s="13">
        <f t="shared" si="509"/>
        <v>8.5862798507407625</v>
      </c>
      <c r="DJ240" s="13">
        <f t="shared" si="510"/>
        <v>9.8421101264968431</v>
      </c>
      <c r="DK240" s="13">
        <f t="shared" si="511"/>
        <v>11.552384719708316</v>
      </c>
      <c r="DL240" s="13">
        <f t="shared" si="512"/>
        <v>13.647530848822809</v>
      </c>
      <c r="DM240" s="95">
        <f t="shared" si="513"/>
        <v>29.93045030473748</v>
      </c>
      <c r="DN240" s="95">
        <f t="shared" si="514"/>
        <v>11.058880396599394</v>
      </c>
      <c r="DO240" s="95">
        <f t="shared" si="515"/>
        <v>8.3250052163874475</v>
      </c>
      <c r="DP240" s="95">
        <f t="shared" si="516"/>
        <v>7.9424557800733711</v>
      </c>
      <c r="DQ240" s="95">
        <f t="shared" si="517"/>
        <v>8.5862798507407625</v>
      </c>
      <c r="DR240" s="95">
        <f t="shared" si="518"/>
        <v>9.8421101264968431</v>
      </c>
      <c r="DS240" s="95">
        <f t="shared" si="519"/>
        <v>11.552384719708316</v>
      </c>
      <c r="DT240" s="95">
        <f t="shared" si="520"/>
        <v>13.647530848822809</v>
      </c>
      <c r="DU240" s="95">
        <f t="shared" si="521"/>
        <v>28.000943457070814</v>
      </c>
      <c r="DV240" s="95">
        <f t="shared" si="522"/>
        <v>12.003053032263718</v>
      </c>
      <c r="DW240" s="95">
        <f t="shared" si="523"/>
        <v>9.2429184889252163</v>
      </c>
      <c r="DX240" s="95">
        <f t="shared" si="524"/>
        <v>8.3267399899067271</v>
      </c>
      <c r="DY240" s="95">
        <f t="shared" si="525"/>
        <v>8.2329404739032626</v>
      </c>
      <c r="DZ240" s="95">
        <f t="shared" si="526"/>
        <v>8.5868958511907181</v>
      </c>
      <c r="EA240" s="95">
        <f t="shared" si="527"/>
        <v>9.2365291174713491</v>
      </c>
      <c r="EB240" s="95">
        <f t="shared" si="528"/>
        <v>10.112383654818489</v>
      </c>
      <c r="EC240" s="95">
        <f t="shared" si="529"/>
        <v>28.000943457070814</v>
      </c>
      <c r="ED240" s="95">
        <f t="shared" si="530"/>
        <v>12.003053032263718</v>
      </c>
      <c r="EE240" s="95">
        <f t="shared" si="531"/>
        <v>9.2429184889252181</v>
      </c>
      <c r="EF240" s="95">
        <f t="shared" si="532"/>
        <v>8.3267399899067271</v>
      </c>
      <c r="EG240" s="95">
        <f t="shared" si="533"/>
        <v>8.2329404739032626</v>
      </c>
      <c r="EH240" s="95">
        <f t="shared" si="534"/>
        <v>8.5868958511907181</v>
      </c>
      <c r="EI240" s="95">
        <f t="shared" si="535"/>
        <v>9.2365291174713491</v>
      </c>
      <c r="EJ240" s="95">
        <f t="shared" si="536"/>
        <v>10.112383654818489</v>
      </c>
      <c r="EK240" s="95">
        <f t="shared" si="537"/>
        <v>28.000943457070814</v>
      </c>
      <c r="EL240" s="95">
        <f t="shared" si="538"/>
        <v>12.003053032263718</v>
      </c>
      <c r="EM240" s="95">
        <f t="shared" si="539"/>
        <v>9.2429184889252181</v>
      </c>
      <c r="EN240" s="95">
        <f t="shared" si="540"/>
        <v>8.3267399899067271</v>
      </c>
      <c r="EO240" s="95">
        <f t="shared" si="541"/>
        <v>8.2329404739032626</v>
      </c>
      <c r="EP240" s="95">
        <f t="shared" si="542"/>
        <v>8.5868958511907181</v>
      </c>
      <c r="EQ240" s="95">
        <f t="shared" si="543"/>
        <v>9.2365291174713491</v>
      </c>
      <c r="ER240" s="95">
        <f t="shared" si="544"/>
        <v>10.112383654818489</v>
      </c>
      <c r="ES240" s="95">
        <f t="shared" si="545"/>
        <v>1</v>
      </c>
      <c r="ET240" s="95">
        <f t="shared" si="546"/>
        <v>1</v>
      </c>
      <c r="EU240" s="95">
        <f t="shared" si="547"/>
        <v>1</v>
      </c>
      <c r="EV240" s="95">
        <f t="shared" si="548"/>
        <v>1</v>
      </c>
      <c r="EW240" s="95">
        <f t="shared" si="549"/>
        <v>1</v>
      </c>
      <c r="EX240" s="95">
        <f t="shared" si="550"/>
        <v>1</v>
      </c>
      <c r="EY240" s="95">
        <f t="shared" si="551"/>
        <v>1</v>
      </c>
      <c r="EZ240" s="95">
        <f t="shared" si="552"/>
        <v>1</v>
      </c>
      <c r="FA240" s="95">
        <f t="shared" si="553"/>
        <v>1</v>
      </c>
      <c r="FB240" s="95">
        <f t="shared" si="554"/>
        <v>1</v>
      </c>
      <c r="FC240" s="95">
        <f t="shared" si="555"/>
        <v>0.99999999999999989</v>
      </c>
      <c r="FD240" s="95">
        <f t="shared" si="556"/>
        <v>1</v>
      </c>
      <c r="FE240" s="95">
        <f t="shared" si="557"/>
        <v>1</v>
      </c>
      <c r="FF240" s="95">
        <f t="shared" si="558"/>
        <v>1</v>
      </c>
      <c r="FG240" s="95">
        <f t="shared" si="559"/>
        <v>1</v>
      </c>
      <c r="FH240" s="95">
        <f t="shared" si="560"/>
        <v>1</v>
      </c>
      <c r="FI240" s="95">
        <f t="shared" si="561"/>
        <v>1</v>
      </c>
      <c r="FJ240" s="95">
        <f t="shared" si="562"/>
        <v>1</v>
      </c>
      <c r="FK240" s="95">
        <f t="shared" si="563"/>
        <v>1</v>
      </c>
      <c r="FL240" s="95">
        <f t="shared" si="564"/>
        <v>1</v>
      </c>
      <c r="FM240" s="95">
        <f t="shared" si="565"/>
        <v>1</v>
      </c>
      <c r="FN240" s="95">
        <f t="shared" si="566"/>
        <v>1</v>
      </c>
      <c r="FO240" s="95">
        <f t="shared" si="567"/>
        <v>1</v>
      </c>
      <c r="FP240" s="95">
        <f t="shared" si="568"/>
        <v>1</v>
      </c>
      <c r="FQ240" s="115">
        <f t="shared" si="569"/>
        <v>11.485354002511162</v>
      </c>
      <c r="FR240" s="115">
        <f t="shared" si="570"/>
        <v>4.1571437202429991</v>
      </c>
      <c r="FS240" s="115">
        <f t="shared" si="571"/>
        <v>2.9543218001101015</v>
      </c>
      <c r="FT240" s="115">
        <f t="shared" si="572"/>
        <v>2.542832321349346</v>
      </c>
      <c r="FU240" s="115">
        <f t="shared" si="573"/>
        <v>2.3962234881272995</v>
      </c>
      <c r="FV240" s="115">
        <f t="shared" si="574"/>
        <v>2.349241619016186</v>
      </c>
      <c r="FW240" s="115">
        <f t="shared" si="575"/>
        <v>2.3415828786360606</v>
      </c>
      <c r="FX240" s="115">
        <f t="shared" si="576"/>
        <v>2.7777228706130948</v>
      </c>
      <c r="FZ240" s="90">
        <f t="shared" si="601"/>
        <v>2.3415828786360606</v>
      </c>
      <c r="GC240" s="35"/>
      <c r="GI240" s="31"/>
      <c r="GJ240" s="31"/>
      <c r="GK240" s="31"/>
    </row>
    <row r="241" spans="24:193" x14ac:dyDescent="0.3">
      <c r="X241" s="118">
        <f t="shared" si="602"/>
        <v>27.590315407153373</v>
      </c>
      <c r="Y241" s="118">
        <v>10</v>
      </c>
      <c r="Z241" s="40">
        <v>1.7999999999999999E-2</v>
      </c>
      <c r="AA241" s="40">
        <v>10000000</v>
      </c>
      <c r="AB241" s="40">
        <v>10000000</v>
      </c>
      <c r="AC241" s="98">
        <v>3900000</v>
      </c>
      <c r="AD241" s="42">
        <v>0.33</v>
      </c>
      <c r="AE241" s="42">
        <v>0.33</v>
      </c>
      <c r="AF241" s="41">
        <v>1.7999999999999999E-2</v>
      </c>
      <c r="AG241" s="40">
        <v>10000000</v>
      </c>
      <c r="AH241" s="40">
        <v>10000000</v>
      </c>
      <c r="AI241" s="98">
        <v>3900000</v>
      </c>
      <c r="AJ241" s="42">
        <v>0.33</v>
      </c>
      <c r="AK241" s="42">
        <v>0.33</v>
      </c>
      <c r="AL241" s="42">
        <f>AL204</f>
        <v>0.40129999999999999</v>
      </c>
      <c r="AM241" s="40">
        <v>6000</v>
      </c>
      <c r="AN241" s="40">
        <f>AN204</f>
        <v>10000</v>
      </c>
      <c r="AO241" s="40">
        <f>AO204</f>
        <v>10000</v>
      </c>
      <c r="AP241" s="42">
        <v>0.03</v>
      </c>
      <c r="AQ241" s="42">
        <v>0.03</v>
      </c>
      <c r="AR241" s="4">
        <f t="shared" si="577"/>
        <v>0.41930000000000001</v>
      </c>
      <c r="AS241" s="11">
        <f t="shared" si="578"/>
        <v>2.7590315407153372</v>
      </c>
      <c r="AT241" s="15">
        <f t="shared" si="579"/>
        <v>17756.844461901022</v>
      </c>
      <c r="AU241" s="19">
        <f t="shared" si="580"/>
        <v>0.40002300769177906</v>
      </c>
      <c r="AV241" s="13">
        <f t="shared" si="581"/>
        <v>0.5</v>
      </c>
      <c r="AW241" s="11">
        <f t="shared" si="582"/>
        <v>1</v>
      </c>
      <c r="AX241" s="11">
        <f t="shared" si="583"/>
        <v>0.8911</v>
      </c>
      <c r="AY241" s="11">
        <f t="shared" si="584"/>
        <v>201997.53114128605</v>
      </c>
      <c r="AZ241" s="11">
        <f t="shared" si="585"/>
        <v>1</v>
      </c>
      <c r="BA241" s="11">
        <f t="shared" si="586"/>
        <v>0.34752899999999998</v>
      </c>
      <c r="BB241" s="11">
        <f t="shared" si="587"/>
        <v>1.025058</v>
      </c>
      <c r="BC241" s="11">
        <f t="shared" si="588"/>
        <v>0.99909999999999999</v>
      </c>
      <c r="BD241" s="11">
        <f t="shared" si="589"/>
        <v>0.8911</v>
      </c>
      <c r="BE241" s="11">
        <f t="shared" si="590"/>
        <v>201997.53114128605</v>
      </c>
      <c r="BF241" s="11">
        <f t="shared" si="591"/>
        <v>1</v>
      </c>
      <c r="BG241" s="11">
        <f t="shared" si="592"/>
        <v>0.34752899999999998</v>
      </c>
      <c r="BH241" s="11">
        <f t="shared" si="593"/>
        <v>1.025058</v>
      </c>
      <c r="BI241" s="121">
        <f t="shared" si="484"/>
        <v>30.44902017064819</v>
      </c>
      <c r="BJ241" s="121">
        <f>16*X241^2/(3*(BJ206^2+1)*Y241^2)</f>
        <v>8.1197387121728504</v>
      </c>
      <c r="BK241" s="121">
        <f>16*X241^2/(3*(BK206^2+1)*Y241^2)</f>
        <v>4.0598693560864252</v>
      </c>
      <c r="BL241" s="121">
        <f>16*X241^2/(3*(BL206^2+1)*Y241^2)</f>
        <v>2.388158444756721</v>
      </c>
      <c r="BM241" s="121">
        <f>16*X241^2/(3*(BM206^2+1)*Y241^2)</f>
        <v>1.5614882138793944</v>
      </c>
      <c r="BN241" s="121">
        <f>16*X241^2/(3*(BN206^2+1)*Y241^2)</f>
        <v>1.0972619881314662</v>
      </c>
      <c r="BO241" s="121">
        <f>16*X241^2/(3*(BO206^2+1)*Y241^2)</f>
        <v>0.81197387121728515</v>
      </c>
      <c r="BP241" s="121">
        <f>16*X241^2/(3*(BP206^2+1)*Y241^2)</f>
        <v>0.62459528555175781</v>
      </c>
      <c r="BQ241" s="121">
        <f t="shared" si="594"/>
        <v>1.3333333333333333</v>
      </c>
      <c r="BR241" s="121">
        <f t="shared" si="594"/>
        <v>1.3333333333333333</v>
      </c>
      <c r="BS241" s="121">
        <f t="shared" si="594"/>
        <v>1.3333333333333333</v>
      </c>
      <c r="BT241" s="121">
        <f t="shared" si="594"/>
        <v>1.3333333333333333</v>
      </c>
      <c r="BU241" s="121">
        <f t="shared" si="594"/>
        <v>1.3333333333333333</v>
      </c>
      <c r="BV241" s="121">
        <f t="shared" si="594"/>
        <v>1.3333333333333333</v>
      </c>
      <c r="BW241" s="121">
        <f t="shared" si="594"/>
        <v>1.3333333333333333</v>
      </c>
      <c r="BX241" s="121">
        <f t="shared" si="594"/>
        <v>1.3333333333333333</v>
      </c>
      <c r="BY241" s="121">
        <f t="shared" si="595"/>
        <v>0.52546846861835805</v>
      </c>
      <c r="BZ241" s="121">
        <f>(BZ206^4+6*BZ206^2+1)/(BZ206^2+1)*(Y241^2/X241^2)</f>
        <v>1.077210360667634</v>
      </c>
      <c r="CA241" s="121">
        <f>(CA206^4+6*CA206^2+1)/(CA206^2+1)*(Y241^2/X241^2)</f>
        <v>1.7865927933024173</v>
      </c>
      <c r="CB241" s="121">
        <f>(CB206^4+6*CB206^2+1)/(CB206^2+1)*(Y241^2/X241^2)</f>
        <v>2.7277995503276529</v>
      </c>
      <c r="CC241" s="121">
        <f>(CC206^4+6*CC206^2+1)/(CC206^2+1)*(Y241^2/X241^2)</f>
        <v>3.9208031889215946</v>
      </c>
      <c r="CD241" s="121">
        <f>(CD206^4+6*CD206^2+1)/(CD206^2+1)*(Y241^2/X241^2)</f>
        <v>5.3718499528349719</v>
      </c>
      <c r="CE241" s="121">
        <f>(CE206^4+6*CE206^2+1)/(CE206^2+1)*(Y241^2/X241^2)</f>
        <v>7.0833149569754665</v>
      </c>
      <c r="CF241" s="121">
        <f>(CF206^4+6*CF206^2+1)/(CF206^2+1)*(Y241^2/X241^2)</f>
        <v>9.0562469533802403</v>
      </c>
      <c r="CG241" s="121">
        <f t="shared" si="596"/>
        <v>7.6122550426620474</v>
      </c>
      <c r="CH241" s="121">
        <f t="shared" si="486"/>
        <v>2.0299346780432126</v>
      </c>
      <c r="CI241" s="121">
        <f t="shared" si="487"/>
        <v>1.0149673390216063</v>
      </c>
      <c r="CJ241" s="121">
        <f t="shared" si="488"/>
        <v>0.59703961118918025</v>
      </c>
      <c r="CK241" s="121">
        <f t="shared" si="489"/>
        <v>0.3903720534698486</v>
      </c>
      <c r="CL241" s="121">
        <f t="shared" si="490"/>
        <v>0.27431549703286656</v>
      </c>
      <c r="CM241" s="121">
        <f t="shared" si="491"/>
        <v>0.20299346780432129</v>
      </c>
      <c r="CN241" s="121">
        <f t="shared" si="492"/>
        <v>0.62459528555175781</v>
      </c>
      <c r="CO241" s="95">
        <f t="shared" si="493"/>
        <v>5.0497123124285146</v>
      </c>
      <c r="CP241" s="95">
        <f t="shared" si="494"/>
        <v>5.7688517749557207</v>
      </c>
      <c r="CQ241" s="95">
        <f t="shared" si="495"/>
        <v>6.7065036218785909</v>
      </c>
      <c r="CR241" s="95">
        <f t="shared" si="496"/>
        <v>7.967287558907147</v>
      </c>
      <c r="CS241" s="95">
        <f t="shared" si="497"/>
        <v>9.5711761432196454</v>
      </c>
      <c r="CT241" s="95">
        <f t="shared" si="498"/>
        <v>11.524415618566813</v>
      </c>
      <c r="CU241" s="95">
        <f t="shared" si="499"/>
        <v>13.829381099856333</v>
      </c>
      <c r="CV241" s="95">
        <f t="shared" si="500"/>
        <v>11.261494549816522</v>
      </c>
      <c r="CW241" s="95">
        <f t="shared" si="501"/>
        <v>5.0497123124285146</v>
      </c>
      <c r="CX241" s="95">
        <f t="shared" si="502"/>
        <v>5.7688517749557207</v>
      </c>
      <c r="CY241" s="95">
        <f t="shared" si="503"/>
        <v>6.7065036218785909</v>
      </c>
      <c r="CZ241" s="95">
        <f t="shared" si="504"/>
        <v>7.967287558907147</v>
      </c>
      <c r="DA241" s="95">
        <f t="shared" si="505"/>
        <v>9.5711761432196454</v>
      </c>
      <c r="DB241" s="95">
        <f t="shared" si="506"/>
        <v>11.524415618566813</v>
      </c>
      <c r="DC241" s="95">
        <f t="shared" si="507"/>
        <v>13.829381099856333</v>
      </c>
      <c r="DD241" s="95">
        <f t="shared" si="508"/>
        <v>11.261494549816522</v>
      </c>
      <c r="DE241" s="13">
        <f t="shared" si="597"/>
        <v>33.707976639266548</v>
      </c>
      <c r="DF241" s="13">
        <f t="shared" si="598"/>
        <v>11.930437072840483</v>
      </c>
      <c r="DG241" s="13">
        <f t="shared" si="599"/>
        <v>8.5799501493888428</v>
      </c>
      <c r="DH241" s="13">
        <f t="shared" si="600"/>
        <v>7.8494459950843734</v>
      </c>
      <c r="DI241" s="13">
        <f t="shared" si="509"/>
        <v>8.2157794028009885</v>
      </c>
      <c r="DJ241" s="13">
        <f t="shared" si="510"/>
        <v>9.2025999409664383</v>
      </c>
      <c r="DK241" s="13">
        <f t="shared" si="511"/>
        <v>10.628776828192752</v>
      </c>
      <c r="DL241" s="13">
        <f t="shared" si="512"/>
        <v>12.414330238931999</v>
      </c>
      <c r="DM241" s="95">
        <f t="shared" si="513"/>
        <v>33.707976639266548</v>
      </c>
      <c r="DN241" s="95">
        <f t="shared" si="514"/>
        <v>11.930437072840483</v>
      </c>
      <c r="DO241" s="95">
        <f t="shared" si="515"/>
        <v>8.5799501493888428</v>
      </c>
      <c r="DP241" s="95">
        <f t="shared" si="516"/>
        <v>7.8494459950843734</v>
      </c>
      <c r="DQ241" s="95">
        <f t="shared" si="517"/>
        <v>8.2157794028009885</v>
      </c>
      <c r="DR241" s="95">
        <f t="shared" si="518"/>
        <v>9.2025999409664383</v>
      </c>
      <c r="DS241" s="95">
        <f t="shared" si="519"/>
        <v>10.628776828192752</v>
      </c>
      <c r="DT241" s="95">
        <f t="shared" si="520"/>
        <v>12.414330238931999</v>
      </c>
      <c r="DU241" s="95">
        <f t="shared" si="521"/>
        <v>29.751343389754219</v>
      </c>
      <c r="DV241" s="95">
        <f t="shared" si="522"/>
        <v>12.406907992446905</v>
      </c>
      <c r="DW241" s="95">
        <f t="shared" si="523"/>
        <v>9.36105283241994</v>
      </c>
      <c r="DX241" s="95">
        <f t="shared" si="524"/>
        <v>8.2836418598168073</v>
      </c>
      <c r="DY241" s="95">
        <f t="shared" si="525"/>
        <v>8.0612609403405138</v>
      </c>
      <c r="DZ241" s="95">
        <f t="shared" si="526"/>
        <v>8.2905647375011249</v>
      </c>
      <c r="EA241" s="95">
        <f t="shared" si="527"/>
        <v>8.8085550815639984</v>
      </c>
      <c r="EB241" s="95">
        <f t="shared" si="528"/>
        <v>9.5409530218121645</v>
      </c>
      <c r="EC241" s="95">
        <f t="shared" si="529"/>
        <v>29.751343389754219</v>
      </c>
      <c r="ED241" s="95">
        <f t="shared" si="530"/>
        <v>12.406907992446905</v>
      </c>
      <c r="EE241" s="95">
        <f t="shared" si="531"/>
        <v>9.36105283241994</v>
      </c>
      <c r="EF241" s="95">
        <f t="shared" si="532"/>
        <v>8.2836418598168056</v>
      </c>
      <c r="EG241" s="95">
        <f t="shared" si="533"/>
        <v>8.0612609403405138</v>
      </c>
      <c r="EH241" s="95">
        <f t="shared" si="534"/>
        <v>8.2905647375011249</v>
      </c>
      <c r="EI241" s="95">
        <f t="shared" si="535"/>
        <v>8.8085550815639984</v>
      </c>
      <c r="EJ241" s="95">
        <f t="shared" si="536"/>
        <v>9.5409530218121645</v>
      </c>
      <c r="EK241" s="95">
        <f t="shared" si="537"/>
        <v>29.751343389754219</v>
      </c>
      <c r="EL241" s="95">
        <f t="shared" si="538"/>
        <v>12.406907992446905</v>
      </c>
      <c r="EM241" s="95">
        <f t="shared" si="539"/>
        <v>9.36105283241994</v>
      </c>
      <c r="EN241" s="95">
        <f t="shared" si="540"/>
        <v>8.2836418598168056</v>
      </c>
      <c r="EO241" s="95">
        <f t="shared" si="541"/>
        <v>8.0612609403405138</v>
      </c>
      <c r="EP241" s="95">
        <f t="shared" si="542"/>
        <v>8.2905647375011249</v>
      </c>
      <c r="EQ241" s="95">
        <f t="shared" si="543"/>
        <v>8.8085550815639984</v>
      </c>
      <c r="ER241" s="95">
        <f t="shared" si="544"/>
        <v>9.5409530218121645</v>
      </c>
      <c r="ES241" s="95">
        <f t="shared" si="545"/>
        <v>1</v>
      </c>
      <c r="ET241" s="95">
        <f t="shared" si="546"/>
        <v>1</v>
      </c>
      <c r="EU241" s="95">
        <f t="shared" si="547"/>
        <v>1</v>
      </c>
      <c r="EV241" s="95">
        <f t="shared" si="548"/>
        <v>1</v>
      </c>
      <c r="EW241" s="95">
        <f t="shared" si="549"/>
        <v>1</v>
      </c>
      <c r="EX241" s="95">
        <f t="shared" si="550"/>
        <v>1</v>
      </c>
      <c r="EY241" s="95">
        <f t="shared" si="551"/>
        <v>1</v>
      </c>
      <c r="EZ241" s="95">
        <f t="shared" si="552"/>
        <v>1</v>
      </c>
      <c r="FA241" s="95">
        <f t="shared" si="553"/>
        <v>1</v>
      </c>
      <c r="FB241" s="95">
        <f t="shared" si="554"/>
        <v>1</v>
      </c>
      <c r="FC241" s="95">
        <f t="shared" si="555"/>
        <v>1</v>
      </c>
      <c r="FD241" s="95">
        <f t="shared" si="556"/>
        <v>1</v>
      </c>
      <c r="FE241" s="95">
        <f t="shared" si="557"/>
        <v>1</v>
      </c>
      <c r="FF241" s="95">
        <f t="shared" si="558"/>
        <v>1</v>
      </c>
      <c r="FG241" s="95">
        <f t="shared" si="559"/>
        <v>1</v>
      </c>
      <c r="FH241" s="95">
        <f t="shared" si="560"/>
        <v>1</v>
      </c>
      <c r="FI241" s="95">
        <f t="shared" si="561"/>
        <v>1</v>
      </c>
      <c r="FJ241" s="95">
        <f t="shared" si="562"/>
        <v>1</v>
      </c>
      <c r="FK241" s="95">
        <f t="shared" si="563"/>
        <v>1</v>
      </c>
      <c r="FL241" s="95">
        <f t="shared" si="564"/>
        <v>1</v>
      </c>
      <c r="FM241" s="95">
        <f t="shared" si="565"/>
        <v>1</v>
      </c>
      <c r="FN241" s="95">
        <f t="shared" si="566"/>
        <v>1</v>
      </c>
      <c r="FO241" s="95">
        <f t="shared" si="567"/>
        <v>1</v>
      </c>
      <c r="FP241" s="95">
        <f t="shared" si="568"/>
        <v>1</v>
      </c>
      <c r="FQ241" s="115">
        <f t="shared" si="569"/>
        <v>12.940284836508942</v>
      </c>
      <c r="FR241" s="115">
        <f t="shared" si="570"/>
        <v>4.5123102213637436</v>
      </c>
      <c r="FS241" s="115">
        <f t="shared" si="571"/>
        <v>3.1043269249515464</v>
      </c>
      <c r="FT241" s="115">
        <f t="shared" si="572"/>
        <v>2.6084748097782682</v>
      </c>
      <c r="FU241" s="115">
        <f t="shared" si="573"/>
        <v>2.4223257617879885</v>
      </c>
      <c r="FV241" s="115">
        <f t="shared" si="574"/>
        <v>2.3557605977341769</v>
      </c>
      <c r="FW241" s="115">
        <f t="shared" si="575"/>
        <v>2.3383195009265152</v>
      </c>
      <c r="FX241" s="115">
        <f t="shared" si="576"/>
        <v>2.8105263080612941</v>
      </c>
      <c r="FZ241" s="90">
        <f t="shared" si="601"/>
        <v>2.3383195009265152</v>
      </c>
      <c r="GC241" s="35"/>
      <c r="GI241" s="31"/>
      <c r="GJ241" s="31"/>
      <c r="GK241" s="31"/>
    </row>
    <row r="242" spans="24:193" x14ac:dyDescent="0.3">
      <c r="X242" s="118">
        <f t="shared" si="602"/>
        <v>29.521637485654111</v>
      </c>
      <c r="Y242" s="118">
        <v>10</v>
      </c>
      <c r="Z242" s="40">
        <v>1.7999999999999999E-2</v>
      </c>
      <c r="AA242" s="40">
        <v>10000000</v>
      </c>
      <c r="AB242" s="40">
        <v>10000000</v>
      </c>
      <c r="AC242" s="98">
        <v>3900000</v>
      </c>
      <c r="AD242" s="42">
        <v>0.33</v>
      </c>
      <c r="AE242" s="42">
        <v>0.33</v>
      </c>
      <c r="AF242" s="41">
        <v>1.7999999999999999E-2</v>
      </c>
      <c r="AG242" s="40">
        <v>10000000</v>
      </c>
      <c r="AH242" s="40">
        <v>10000000</v>
      </c>
      <c r="AI242" s="98">
        <v>3900000</v>
      </c>
      <c r="AJ242" s="42">
        <v>0.33</v>
      </c>
      <c r="AK242" s="42">
        <v>0.33</v>
      </c>
      <c r="AL242" s="42">
        <f>AL204</f>
        <v>0.40129999999999999</v>
      </c>
      <c r="AM242" s="40">
        <v>6000</v>
      </c>
      <c r="AN242" s="40">
        <f>AN204</f>
        <v>10000</v>
      </c>
      <c r="AO242" s="40">
        <f>AO204</f>
        <v>10000</v>
      </c>
      <c r="AP242" s="42">
        <v>0.03</v>
      </c>
      <c r="AQ242" s="42">
        <v>0.03</v>
      </c>
      <c r="AR242" s="4">
        <f t="shared" si="577"/>
        <v>0.41930000000000001</v>
      </c>
      <c r="AS242" s="11">
        <f t="shared" si="578"/>
        <v>2.9521637485654111</v>
      </c>
      <c r="AT242" s="15">
        <f t="shared" si="579"/>
        <v>17756.844461901022</v>
      </c>
      <c r="AU242" s="19">
        <f t="shared" si="580"/>
        <v>0.40002300769177906</v>
      </c>
      <c r="AV242" s="13">
        <f t="shared" si="581"/>
        <v>0.5</v>
      </c>
      <c r="AW242" s="11">
        <f t="shared" si="582"/>
        <v>1</v>
      </c>
      <c r="AX242" s="11">
        <f t="shared" si="583"/>
        <v>0.8911</v>
      </c>
      <c r="AY242" s="11">
        <f t="shared" si="584"/>
        <v>201997.53114128605</v>
      </c>
      <c r="AZ242" s="11">
        <f t="shared" si="585"/>
        <v>1</v>
      </c>
      <c r="BA242" s="11">
        <f t="shared" si="586"/>
        <v>0.34752899999999998</v>
      </c>
      <c r="BB242" s="11">
        <f t="shared" si="587"/>
        <v>1.025058</v>
      </c>
      <c r="BC242" s="11">
        <f t="shared" si="588"/>
        <v>0.99909999999999999</v>
      </c>
      <c r="BD242" s="11">
        <f t="shared" si="589"/>
        <v>0.8911</v>
      </c>
      <c r="BE242" s="11">
        <f t="shared" si="590"/>
        <v>201997.53114128605</v>
      </c>
      <c r="BF242" s="11">
        <f t="shared" si="591"/>
        <v>1</v>
      </c>
      <c r="BG242" s="11">
        <f t="shared" si="592"/>
        <v>0.34752899999999998</v>
      </c>
      <c r="BH242" s="11">
        <f t="shared" si="593"/>
        <v>1.025058</v>
      </c>
      <c r="BI242" s="121">
        <f t="shared" si="484"/>
        <v>34.861083193375123</v>
      </c>
      <c r="BJ242" s="121">
        <f>16*X242^2/(3*(BJ206^2+1)*Y242^2)</f>
        <v>9.2962888515666986</v>
      </c>
      <c r="BK242" s="121">
        <f>16*X242^2/(3*(BK206^2+1)*Y242^2)</f>
        <v>4.6481444257833493</v>
      </c>
      <c r="BL242" s="121">
        <f>16*X242^2/(3*(BL206^2+1)*Y242^2)</f>
        <v>2.7342026034019704</v>
      </c>
      <c r="BM242" s="121">
        <f>16*X242^2/(3*(BM206^2+1)*Y242^2)</f>
        <v>1.7877478560705191</v>
      </c>
      <c r="BN242" s="121">
        <f>16*X242^2/(3*(BN206^2+1)*Y242^2)</f>
        <v>1.2562552502117161</v>
      </c>
      <c r="BO242" s="121">
        <f>16*X242^2/(3*(BO206^2+1)*Y242^2)</f>
        <v>0.92962888515666986</v>
      </c>
      <c r="BP242" s="121">
        <f>16*X242^2/(3*(BP206^2+1)*Y242^2)</f>
        <v>0.7150991424282076</v>
      </c>
      <c r="BQ242" s="121">
        <f t="shared" si="594"/>
        <v>1.3333333333333333</v>
      </c>
      <c r="BR242" s="121">
        <f t="shared" si="594"/>
        <v>1.3333333333333333</v>
      </c>
      <c r="BS242" s="121">
        <f t="shared" si="594"/>
        <v>1.3333333333333333</v>
      </c>
      <c r="BT242" s="121">
        <f t="shared" si="594"/>
        <v>1.3333333333333333</v>
      </c>
      <c r="BU242" s="121">
        <f t="shared" si="594"/>
        <v>1.3333333333333333</v>
      </c>
      <c r="BV242" s="121">
        <f t="shared" si="594"/>
        <v>1.3333333333333333</v>
      </c>
      <c r="BW242" s="121">
        <f t="shared" si="594"/>
        <v>1.3333333333333333</v>
      </c>
      <c r="BX242" s="121">
        <f t="shared" si="594"/>
        <v>1.3333333333333333</v>
      </c>
      <c r="BY242" s="121">
        <f t="shared" si="595"/>
        <v>0.45896451097769059</v>
      </c>
      <c r="BZ242" s="121">
        <f>(BZ206^4+6*BZ206^2+1)/(BZ206^2+1)*(Y242^2/X242^2)</f>
        <v>0.9408772475042656</v>
      </c>
      <c r="CA242" s="121">
        <f>(CA206^4+6*CA206^2+1)/(CA206^2+1)*(Y242^2/X242^2)</f>
        <v>1.5604793373241479</v>
      </c>
      <c r="CB242" s="121">
        <f>(CB206^4+6*CB206^2+1)/(CB206^2+1)*(Y242^2/X242^2)</f>
        <v>2.3825657702224232</v>
      </c>
      <c r="CC242" s="121">
        <f>(CC206^4+6*CC206^2+1)/(CC206^2+1)*(Y242^2/X242^2)</f>
        <v>3.4245813511412297</v>
      </c>
      <c r="CD242" s="121">
        <f>(CD206^4+6*CD206^2+1)/(CD206^2+1)*(Y242^2/X242^2)</f>
        <v>4.691981791278689</v>
      </c>
      <c r="CE242" s="121">
        <f>(CE206^4+6*CE206^2+1)/(CE206^2+1)*(Y242^2/X242^2)</f>
        <v>6.186841607979269</v>
      </c>
      <c r="CF242" s="121">
        <f>(CF206^4+6*CF206^2+1)/(CF206^2+1)*(Y242^2/X242^2)</f>
        <v>7.9100768218885831</v>
      </c>
      <c r="CG242" s="121">
        <f t="shared" si="596"/>
        <v>8.7152707983437807</v>
      </c>
      <c r="CH242" s="121">
        <f t="shared" si="486"/>
        <v>2.3240722128916746</v>
      </c>
      <c r="CI242" s="121">
        <f t="shared" si="487"/>
        <v>1.1620361064458373</v>
      </c>
      <c r="CJ242" s="121">
        <f t="shared" si="488"/>
        <v>0.6835506508504926</v>
      </c>
      <c r="CK242" s="121">
        <f t="shared" si="489"/>
        <v>0.44693696401762978</v>
      </c>
      <c r="CL242" s="121">
        <f t="shared" si="490"/>
        <v>0.31406381255292903</v>
      </c>
      <c r="CM242" s="121">
        <f t="shared" si="491"/>
        <v>0.23240722128916746</v>
      </c>
      <c r="CN242" s="121">
        <f t="shared" si="492"/>
        <v>0.7150991424282076</v>
      </c>
      <c r="CO242" s="95">
        <f t="shared" si="493"/>
        <v>4.9755043368228788</v>
      </c>
      <c r="CP242" s="95">
        <f t="shared" si="494"/>
        <v>5.6036285944237223</v>
      </c>
      <c r="CQ242" s="95">
        <f t="shared" si="495"/>
        <v>6.4226100311630629</v>
      </c>
      <c r="CR242" s="95">
        <f t="shared" si="496"/>
        <v>7.523827549748578</v>
      </c>
      <c r="CS242" s="95">
        <f t="shared" si="497"/>
        <v>8.9247259551224083</v>
      </c>
      <c r="CT242" s="95">
        <f t="shared" si="498"/>
        <v>10.630760958482671</v>
      </c>
      <c r="CU242" s="95">
        <f t="shared" si="499"/>
        <v>12.644007077173843</v>
      </c>
      <c r="CV242" s="95">
        <f t="shared" si="500"/>
        <v>10.021431699376819</v>
      </c>
      <c r="CW242" s="95">
        <f t="shared" si="501"/>
        <v>4.9755043368228788</v>
      </c>
      <c r="CX242" s="95">
        <f t="shared" si="502"/>
        <v>5.6036285944237223</v>
      </c>
      <c r="CY242" s="95">
        <f t="shared" si="503"/>
        <v>6.4226100311630629</v>
      </c>
      <c r="CZ242" s="95">
        <f t="shared" si="504"/>
        <v>7.523827549748578</v>
      </c>
      <c r="DA242" s="95">
        <f t="shared" si="505"/>
        <v>8.9247259551224083</v>
      </c>
      <c r="DB242" s="95">
        <f t="shared" si="506"/>
        <v>10.630760958482671</v>
      </c>
      <c r="DC242" s="95">
        <f t="shared" si="507"/>
        <v>12.644007077173843</v>
      </c>
      <c r="DD242" s="95">
        <f t="shared" si="508"/>
        <v>10.021431699376819</v>
      </c>
      <c r="DE242" s="13">
        <f t="shared" si="597"/>
        <v>38.053535704352818</v>
      </c>
      <c r="DF242" s="13">
        <f t="shared" si="598"/>
        <v>12.970654099070964</v>
      </c>
      <c r="DG242" s="13">
        <f t="shared" si="599"/>
        <v>8.9421117631074978</v>
      </c>
      <c r="DH242" s="13">
        <f t="shared" si="600"/>
        <v>7.8502563736243935</v>
      </c>
      <c r="DI242" s="13">
        <f t="shared" si="509"/>
        <v>7.945817207211749</v>
      </c>
      <c r="DJ242" s="13">
        <f t="shared" si="510"/>
        <v>8.6817250414904059</v>
      </c>
      <c r="DK242" s="13">
        <f t="shared" si="511"/>
        <v>9.8499584931359383</v>
      </c>
      <c r="DL242" s="13">
        <f t="shared" si="512"/>
        <v>11.35866396431679</v>
      </c>
      <c r="DM242" s="95">
        <f t="shared" si="513"/>
        <v>38.053535704352818</v>
      </c>
      <c r="DN242" s="95">
        <f t="shared" si="514"/>
        <v>12.970654099070964</v>
      </c>
      <c r="DO242" s="95">
        <f t="shared" si="515"/>
        <v>8.9421117631074978</v>
      </c>
      <c r="DP242" s="95">
        <f t="shared" si="516"/>
        <v>7.8502563736243935</v>
      </c>
      <c r="DQ242" s="95">
        <f t="shared" si="517"/>
        <v>7.945817207211749</v>
      </c>
      <c r="DR242" s="95">
        <f t="shared" si="518"/>
        <v>8.6817250414904059</v>
      </c>
      <c r="DS242" s="95">
        <f t="shared" si="519"/>
        <v>9.8499584931359383</v>
      </c>
      <c r="DT242" s="95">
        <f t="shared" si="520"/>
        <v>11.35866396431679</v>
      </c>
      <c r="DU242" s="95">
        <f t="shared" si="521"/>
        <v>31.764953784861369</v>
      </c>
      <c r="DV242" s="95">
        <f t="shared" si="522"/>
        <v>12.888915436325377</v>
      </c>
      <c r="DW242" s="95">
        <f t="shared" si="523"/>
        <v>9.5288683836919787</v>
      </c>
      <c r="DX242" s="95">
        <f t="shared" si="524"/>
        <v>8.2840173665416525</v>
      </c>
      <c r="DY242" s="95">
        <f t="shared" si="525"/>
        <v>7.9361680178459366</v>
      </c>
      <c r="DZ242" s="95">
        <f t="shared" si="526"/>
        <v>8.0492058935811173</v>
      </c>
      <c r="EA242" s="95">
        <f t="shared" si="527"/>
        <v>8.4476724720120515</v>
      </c>
      <c r="EB242" s="95">
        <f t="shared" si="528"/>
        <v>9.0517868288111671</v>
      </c>
      <c r="EC242" s="95">
        <f t="shared" si="529"/>
        <v>31.764953784861369</v>
      </c>
      <c r="ED242" s="95">
        <f t="shared" si="530"/>
        <v>12.888915436325377</v>
      </c>
      <c r="EE242" s="95">
        <f t="shared" si="531"/>
        <v>9.5288683836919787</v>
      </c>
      <c r="EF242" s="95">
        <f t="shared" si="532"/>
        <v>8.2840173665416525</v>
      </c>
      <c r="EG242" s="95">
        <f t="shared" si="533"/>
        <v>7.9361680178459366</v>
      </c>
      <c r="EH242" s="95">
        <f t="shared" si="534"/>
        <v>8.0492058935811173</v>
      </c>
      <c r="EI242" s="95">
        <f t="shared" si="535"/>
        <v>8.4476724720120515</v>
      </c>
      <c r="EJ242" s="95">
        <f t="shared" si="536"/>
        <v>9.0517868288111671</v>
      </c>
      <c r="EK242" s="95">
        <f t="shared" si="537"/>
        <v>31.764953784861369</v>
      </c>
      <c r="EL242" s="95">
        <f t="shared" si="538"/>
        <v>12.888915436325377</v>
      </c>
      <c r="EM242" s="95">
        <f t="shared" si="539"/>
        <v>9.5288683836919787</v>
      </c>
      <c r="EN242" s="95">
        <f t="shared" si="540"/>
        <v>8.2840173665416525</v>
      </c>
      <c r="EO242" s="95">
        <f t="shared" si="541"/>
        <v>7.9361680178459366</v>
      </c>
      <c r="EP242" s="95">
        <f t="shared" si="542"/>
        <v>8.0492058935811173</v>
      </c>
      <c r="EQ242" s="95">
        <f t="shared" si="543"/>
        <v>8.4476724720120515</v>
      </c>
      <c r="ER242" s="95">
        <f t="shared" si="544"/>
        <v>9.0517868288111671</v>
      </c>
      <c r="ES242" s="95">
        <f t="shared" si="545"/>
        <v>1</v>
      </c>
      <c r="ET242" s="95">
        <f t="shared" si="546"/>
        <v>1</v>
      </c>
      <c r="EU242" s="95">
        <f t="shared" si="547"/>
        <v>1</v>
      </c>
      <c r="EV242" s="95">
        <f t="shared" si="548"/>
        <v>1</v>
      </c>
      <c r="EW242" s="95">
        <f t="shared" si="549"/>
        <v>1</v>
      </c>
      <c r="EX242" s="95">
        <f t="shared" si="550"/>
        <v>1</v>
      </c>
      <c r="EY242" s="95">
        <f t="shared" si="551"/>
        <v>1</v>
      </c>
      <c r="EZ242" s="95">
        <f t="shared" si="552"/>
        <v>1</v>
      </c>
      <c r="FA242" s="95">
        <f t="shared" si="553"/>
        <v>1</v>
      </c>
      <c r="FB242" s="95">
        <f t="shared" si="554"/>
        <v>1</v>
      </c>
      <c r="FC242" s="95">
        <f t="shared" si="555"/>
        <v>1</v>
      </c>
      <c r="FD242" s="95">
        <f t="shared" si="556"/>
        <v>1</v>
      </c>
      <c r="FE242" s="95">
        <f t="shared" si="557"/>
        <v>1</v>
      </c>
      <c r="FF242" s="95">
        <f t="shared" si="558"/>
        <v>1</v>
      </c>
      <c r="FG242" s="95">
        <f t="shared" si="559"/>
        <v>1</v>
      </c>
      <c r="FH242" s="95">
        <f t="shared" si="560"/>
        <v>1</v>
      </c>
      <c r="FI242" s="95">
        <f t="shared" si="561"/>
        <v>1</v>
      </c>
      <c r="FJ242" s="95">
        <f t="shared" si="562"/>
        <v>1</v>
      </c>
      <c r="FK242" s="95">
        <f t="shared" si="563"/>
        <v>1</v>
      </c>
      <c r="FL242" s="95">
        <f t="shared" si="564"/>
        <v>1</v>
      </c>
      <c r="FM242" s="95">
        <f t="shared" si="565"/>
        <v>1</v>
      </c>
      <c r="FN242" s="95">
        <f t="shared" si="566"/>
        <v>1</v>
      </c>
      <c r="FO242" s="95">
        <f t="shared" si="567"/>
        <v>1</v>
      </c>
      <c r="FP242" s="95">
        <f t="shared" si="568"/>
        <v>1</v>
      </c>
      <c r="FQ242" s="115">
        <f t="shared" si="569"/>
        <v>14.612454396082549</v>
      </c>
      <c r="FR242" s="115">
        <f t="shared" si="570"/>
        <v>4.9273190337617789</v>
      </c>
      <c r="FS242" s="115">
        <f t="shared" si="571"/>
        <v>3.2847618622973918</v>
      </c>
      <c r="FT242" s="115">
        <f t="shared" si="572"/>
        <v>2.6915478283990213</v>
      </c>
      <c r="FU242" s="115">
        <f t="shared" si="573"/>
        <v>2.4588233885148787</v>
      </c>
      <c r="FV242" s="115">
        <f t="shared" si="574"/>
        <v>2.3684616365575972</v>
      </c>
      <c r="FW242" s="115">
        <f t="shared" si="575"/>
        <v>2.3386142250153856</v>
      </c>
      <c r="FX242" s="115">
        <f t="shared" si="576"/>
        <v>2.8493278749827176</v>
      </c>
      <c r="FZ242" s="90">
        <f t="shared" si="601"/>
        <v>2.3386142250153856</v>
      </c>
      <c r="GC242" s="35"/>
      <c r="GI242" s="31"/>
      <c r="GJ242" s="31"/>
      <c r="GK242" s="31"/>
    </row>
    <row r="243" spans="24:193" x14ac:dyDescent="0.3">
      <c r="X243" s="118">
        <f t="shared" si="602"/>
        <v>31.588152109649901</v>
      </c>
      <c r="Y243" s="118">
        <v>10</v>
      </c>
      <c r="Z243" s="40">
        <v>1.7999999999999999E-2</v>
      </c>
      <c r="AA243" s="40">
        <v>10000000</v>
      </c>
      <c r="AB243" s="40">
        <v>10000000</v>
      </c>
      <c r="AC243" s="98">
        <v>3900000</v>
      </c>
      <c r="AD243" s="42">
        <v>0.33</v>
      </c>
      <c r="AE243" s="42">
        <v>0.33</v>
      </c>
      <c r="AF243" s="41">
        <v>1.7999999999999999E-2</v>
      </c>
      <c r="AG243" s="40">
        <v>10000000</v>
      </c>
      <c r="AH243" s="40">
        <v>10000000</v>
      </c>
      <c r="AI243" s="98">
        <v>3900000</v>
      </c>
      <c r="AJ243" s="42">
        <v>0.33</v>
      </c>
      <c r="AK243" s="42">
        <v>0.33</v>
      </c>
      <c r="AL243" s="42">
        <f>AL204</f>
        <v>0.40129999999999999</v>
      </c>
      <c r="AM243" s="40">
        <v>6000</v>
      </c>
      <c r="AN243" s="40">
        <f>AN204</f>
        <v>10000</v>
      </c>
      <c r="AO243" s="40">
        <f>AO204</f>
        <v>10000</v>
      </c>
      <c r="AP243" s="42">
        <v>0.03</v>
      </c>
      <c r="AQ243" s="42">
        <v>0.03</v>
      </c>
      <c r="AR243" s="4">
        <f t="shared" si="577"/>
        <v>0.41930000000000001</v>
      </c>
      <c r="AS243" s="11">
        <f t="shared" si="578"/>
        <v>3.1588152109649901</v>
      </c>
      <c r="AT243" s="15">
        <f t="shared" si="579"/>
        <v>17756.844461901022</v>
      </c>
      <c r="AU243" s="19">
        <f t="shared" si="580"/>
        <v>0.40002300769177906</v>
      </c>
      <c r="AV243" s="13">
        <f t="shared" si="581"/>
        <v>0.5</v>
      </c>
      <c r="AW243" s="11">
        <f t="shared" si="582"/>
        <v>1</v>
      </c>
      <c r="AX243" s="11">
        <f t="shared" si="583"/>
        <v>0.8911</v>
      </c>
      <c r="AY243" s="11">
        <f t="shared" si="584"/>
        <v>201997.53114128605</v>
      </c>
      <c r="AZ243" s="11">
        <f t="shared" si="585"/>
        <v>1</v>
      </c>
      <c r="BA243" s="11">
        <f t="shared" si="586"/>
        <v>0.34752899999999998</v>
      </c>
      <c r="BB243" s="11">
        <f t="shared" si="587"/>
        <v>1.025058</v>
      </c>
      <c r="BC243" s="11">
        <f t="shared" si="588"/>
        <v>0.99909999999999999</v>
      </c>
      <c r="BD243" s="11">
        <f t="shared" si="589"/>
        <v>0.8911</v>
      </c>
      <c r="BE243" s="11">
        <f t="shared" si="590"/>
        <v>201997.53114128605</v>
      </c>
      <c r="BF243" s="11">
        <f t="shared" si="591"/>
        <v>1</v>
      </c>
      <c r="BG243" s="11">
        <f t="shared" si="592"/>
        <v>0.34752899999999998</v>
      </c>
      <c r="BH243" s="11">
        <f t="shared" si="593"/>
        <v>1.025058</v>
      </c>
      <c r="BI243" s="121">
        <f t="shared" si="484"/>
        <v>39.912454148095179</v>
      </c>
      <c r="BJ243" s="121">
        <f>16*X243^2/(3*(BJ206^2+1)*Y243^2)</f>
        <v>10.643321106158714</v>
      </c>
      <c r="BK243" s="121">
        <f>16*X243^2/(3*(BK206^2+1)*Y243^2)</f>
        <v>5.321660553079357</v>
      </c>
      <c r="BL243" s="121">
        <f>16*X243^2/(3*(BL206^2+1)*Y243^2)</f>
        <v>3.1303885606349162</v>
      </c>
      <c r="BM243" s="121">
        <f>16*X243^2/(3*(BM206^2+1)*Y243^2)</f>
        <v>2.0467925204151376</v>
      </c>
      <c r="BN243" s="121">
        <f>16*X243^2/(3*(BN206^2+1)*Y243^2)</f>
        <v>1.4382866359673938</v>
      </c>
      <c r="BO243" s="121">
        <f>16*X243^2/(3*(BO206^2+1)*Y243^2)</f>
        <v>1.0643321106158714</v>
      </c>
      <c r="BP243" s="121">
        <f>16*X243^2/(3*(BP206^2+1)*Y243^2)</f>
        <v>0.81871700816605497</v>
      </c>
      <c r="BQ243" s="121">
        <f t="shared" si="594"/>
        <v>1.3333333333333333</v>
      </c>
      <c r="BR243" s="121">
        <f t="shared" si="594"/>
        <v>1.3333333333333333</v>
      </c>
      <c r="BS243" s="121">
        <f t="shared" si="594"/>
        <v>1.3333333333333333</v>
      </c>
      <c r="BT243" s="121">
        <f t="shared" si="594"/>
        <v>1.3333333333333333</v>
      </c>
      <c r="BU243" s="121">
        <f t="shared" si="594"/>
        <v>1.3333333333333333</v>
      </c>
      <c r="BV243" s="121">
        <f t="shared" si="594"/>
        <v>1.3333333333333333</v>
      </c>
      <c r="BW243" s="121">
        <f t="shared" si="594"/>
        <v>1.3333333333333333</v>
      </c>
      <c r="BX243" s="121">
        <f t="shared" si="594"/>
        <v>1.3333333333333333</v>
      </c>
      <c r="BY243" s="121">
        <f t="shared" si="595"/>
        <v>0.40087737879089047</v>
      </c>
      <c r="BZ243" s="121">
        <f>(BZ206^4+6*BZ206^2+1)/(BZ206^2+1)*(Y243^2/X243^2)</f>
        <v>0.8217986265213254</v>
      </c>
      <c r="CA243" s="121">
        <f>(CA206^4+6*CA206^2+1)/(CA206^2+1)*(Y243^2/X243^2)</f>
        <v>1.3629830878890277</v>
      </c>
      <c r="CB243" s="121">
        <f>(CB206^4+6*CB206^2+1)/(CB206^2+1)*(Y243^2/X243^2)</f>
        <v>2.081025216370358</v>
      </c>
      <c r="CC243" s="121">
        <f>(CC206^4+6*CC206^2+1)/(CC206^2+1)*(Y243^2/X243^2)</f>
        <v>2.9911619802089522</v>
      </c>
      <c r="CD243" s="121">
        <f>(CD206^4+6*CD206^2+1)/(CD206^2+1)*(Y243^2/X243^2)</f>
        <v>4.0981586088555222</v>
      </c>
      <c r="CE243" s="121">
        <f>(CE206^4+6*CE206^2+1)/(CE206^2+1)*(Y243^2/X243^2)</f>
        <v>5.4038270661012033</v>
      </c>
      <c r="CF243" s="121">
        <f>(CF206^4+6*CF206^2+1)/(CF206^2+1)*(Y243^2/X243^2)</f>
        <v>6.9089674398537699</v>
      </c>
      <c r="CG243" s="121">
        <f t="shared" si="596"/>
        <v>9.9781135370237948</v>
      </c>
      <c r="CH243" s="121">
        <f t="shared" si="486"/>
        <v>2.6608302765396785</v>
      </c>
      <c r="CI243" s="121">
        <f t="shared" si="487"/>
        <v>1.3304151382698393</v>
      </c>
      <c r="CJ243" s="121">
        <f t="shared" si="488"/>
        <v>0.78259714015872905</v>
      </c>
      <c r="CK243" s="121">
        <f t="shared" si="489"/>
        <v>0.5116981301037844</v>
      </c>
      <c r="CL243" s="121">
        <f t="shared" si="490"/>
        <v>0.35957165899184845</v>
      </c>
      <c r="CM243" s="121">
        <f t="shared" si="491"/>
        <v>0.26608302765396785</v>
      </c>
      <c r="CN243" s="121">
        <f t="shared" ref="CN243:CN246" si="603">BP243</f>
        <v>0.81871700816605497</v>
      </c>
      <c r="CO243" s="95">
        <f t="shared" si="493"/>
        <v>4.9106882169821633</v>
      </c>
      <c r="CP243" s="95">
        <f t="shared" si="494"/>
        <v>5.4593162697385997</v>
      </c>
      <c r="CQ243" s="95">
        <f t="shared" si="495"/>
        <v>6.1746463743235758</v>
      </c>
      <c r="CR243" s="95">
        <f t="shared" si="496"/>
        <v>7.1364924033090897</v>
      </c>
      <c r="CS243" s="95">
        <f t="shared" si="497"/>
        <v>8.3600913249387787</v>
      </c>
      <c r="CT243" s="95">
        <f t="shared" si="498"/>
        <v>9.8502083686633508</v>
      </c>
      <c r="CU243" s="95">
        <f t="shared" si="499"/>
        <v>11.608655498273945</v>
      </c>
      <c r="CV243" s="95">
        <f t="shared" si="500"/>
        <v>8.9383127803099107</v>
      </c>
      <c r="CW243" s="95">
        <f t="shared" si="501"/>
        <v>4.9106882169821633</v>
      </c>
      <c r="CX243" s="95">
        <f t="shared" si="502"/>
        <v>5.4593162697385997</v>
      </c>
      <c r="CY243" s="95">
        <f t="shared" si="503"/>
        <v>6.1746463743235758</v>
      </c>
      <c r="CZ243" s="95">
        <f t="shared" si="504"/>
        <v>7.1364924033090897</v>
      </c>
      <c r="DA243" s="95">
        <f t="shared" si="505"/>
        <v>8.3600913249387787</v>
      </c>
      <c r="DB243" s="95">
        <f t="shared" si="506"/>
        <v>9.8502083686633508</v>
      </c>
      <c r="DC243" s="95">
        <f t="shared" si="507"/>
        <v>11.608655498273945</v>
      </c>
      <c r="DD243" s="95">
        <f t="shared" si="508"/>
        <v>8.9383127803099107</v>
      </c>
      <c r="DE243" s="13">
        <f t="shared" si="597"/>
        <v>43.046819526886068</v>
      </c>
      <c r="DF243" s="13">
        <f t="shared" si="598"/>
        <v>14.198607732680038</v>
      </c>
      <c r="DG243" s="13">
        <f t="shared" si="599"/>
        <v>9.4181316409683848</v>
      </c>
      <c r="DH243" s="13">
        <f t="shared" si="600"/>
        <v>7.9449017770052741</v>
      </c>
      <c r="DI243" s="13">
        <f t="shared" si="509"/>
        <v>7.7714425006240901</v>
      </c>
      <c r="DJ243" s="13">
        <f t="shared" si="510"/>
        <v>8.2699332448229157</v>
      </c>
      <c r="DK243" s="13">
        <f t="shared" si="511"/>
        <v>9.2016471767170742</v>
      </c>
      <c r="DL243" s="13">
        <f t="shared" si="512"/>
        <v>10.461172448019825</v>
      </c>
      <c r="DM243" s="95">
        <f t="shared" si="513"/>
        <v>43.046819526886068</v>
      </c>
      <c r="DN243" s="95">
        <f t="shared" si="514"/>
        <v>14.198607732680038</v>
      </c>
      <c r="DO243" s="95">
        <f t="shared" si="515"/>
        <v>9.4181316409683848</v>
      </c>
      <c r="DP243" s="95">
        <f t="shared" si="516"/>
        <v>7.9449017770052741</v>
      </c>
      <c r="DQ243" s="95">
        <f t="shared" si="517"/>
        <v>7.7714425006240901</v>
      </c>
      <c r="DR243" s="95">
        <f t="shared" si="518"/>
        <v>8.2699332448229157</v>
      </c>
      <c r="DS243" s="95">
        <f t="shared" si="519"/>
        <v>9.2016471767170742</v>
      </c>
      <c r="DT243" s="95">
        <f t="shared" si="520"/>
        <v>10.461172448019825</v>
      </c>
      <c r="DU243" s="95">
        <f t="shared" si="521"/>
        <v>34.078701696276248</v>
      </c>
      <c r="DV243" s="95">
        <f t="shared" si="522"/>
        <v>13.457914767438078</v>
      </c>
      <c r="DW243" s="95">
        <f t="shared" si="523"/>
        <v>9.7494426665361331</v>
      </c>
      <c r="DX243" s="95">
        <f t="shared" si="524"/>
        <v>8.3278733963970577</v>
      </c>
      <c r="DY243" s="95">
        <f t="shared" si="525"/>
        <v>7.8553676613050003</v>
      </c>
      <c r="DZ243" s="95">
        <f t="shared" si="526"/>
        <v>7.8583931051757077</v>
      </c>
      <c r="EA243" s="95">
        <f t="shared" si="527"/>
        <v>8.1472631607004082</v>
      </c>
      <c r="EB243" s="95">
        <f t="shared" si="528"/>
        <v>8.6359143899216093</v>
      </c>
      <c r="EC243" s="95">
        <f t="shared" si="529"/>
        <v>34.078701696276248</v>
      </c>
      <c r="ED243" s="95">
        <f t="shared" si="530"/>
        <v>13.457914767438078</v>
      </c>
      <c r="EE243" s="95">
        <f t="shared" si="531"/>
        <v>9.7494426665361349</v>
      </c>
      <c r="EF243" s="95">
        <f t="shared" si="532"/>
        <v>8.3278733963970577</v>
      </c>
      <c r="EG243" s="95">
        <f t="shared" si="533"/>
        <v>7.8553676613049994</v>
      </c>
      <c r="EH243" s="95">
        <f t="shared" si="534"/>
        <v>7.8583931051757077</v>
      </c>
      <c r="EI243" s="95">
        <f t="shared" si="535"/>
        <v>8.1472631607004082</v>
      </c>
      <c r="EJ243" s="95">
        <f t="shared" si="536"/>
        <v>8.6359143899216093</v>
      </c>
      <c r="EK243" s="95">
        <f t="shared" si="537"/>
        <v>34.078701696276248</v>
      </c>
      <c r="EL243" s="95">
        <f t="shared" si="538"/>
        <v>13.457914767438078</v>
      </c>
      <c r="EM243" s="95">
        <f t="shared" si="539"/>
        <v>9.7494426665361349</v>
      </c>
      <c r="EN243" s="95">
        <f t="shared" si="540"/>
        <v>8.3278733963970577</v>
      </c>
      <c r="EO243" s="95">
        <f t="shared" si="541"/>
        <v>7.8553676613049994</v>
      </c>
      <c r="EP243" s="95">
        <f t="shared" si="542"/>
        <v>7.8583931051757077</v>
      </c>
      <c r="EQ243" s="95">
        <f t="shared" si="543"/>
        <v>8.1472631607004082</v>
      </c>
      <c r="ER243" s="95">
        <f t="shared" si="544"/>
        <v>8.6359143899216093</v>
      </c>
      <c r="ES243" s="95">
        <f t="shared" si="545"/>
        <v>1</v>
      </c>
      <c r="ET243" s="95">
        <f t="shared" si="546"/>
        <v>1</v>
      </c>
      <c r="EU243" s="95">
        <f t="shared" si="547"/>
        <v>1</v>
      </c>
      <c r="EV243" s="95">
        <f t="shared" si="548"/>
        <v>1</v>
      </c>
      <c r="EW243" s="95">
        <f t="shared" si="549"/>
        <v>1</v>
      </c>
      <c r="EX243" s="95">
        <f t="shared" si="550"/>
        <v>1</v>
      </c>
      <c r="EY243" s="95">
        <f t="shared" si="551"/>
        <v>1</v>
      </c>
      <c r="EZ243" s="95">
        <f t="shared" si="552"/>
        <v>1</v>
      </c>
      <c r="FA243" s="95">
        <f t="shared" si="553"/>
        <v>1</v>
      </c>
      <c r="FB243" s="95">
        <f t="shared" si="554"/>
        <v>1</v>
      </c>
      <c r="FC243" s="95">
        <f t="shared" si="555"/>
        <v>0.99999999999999989</v>
      </c>
      <c r="FD243" s="95">
        <f t="shared" si="556"/>
        <v>1</v>
      </c>
      <c r="FE243" s="95">
        <f t="shared" si="557"/>
        <v>1</v>
      </c>
      <c r="FF243" s="95">
        <f t="shared" si="558"/>
        <v>1</v>
      </c>
      <c r="FG243" s="95">
        <f t="shared" si="559"/>
        <v>1</v>
      </c>
      <c r="FH243" s="95">
        <f t="shared" si="560"/>
        <v>1</v>
      </c>
      <c r="FI243" s="95">
        <f t="shared" si="561"/>
        <v>1</v>
      </c>
      <c r="FJ243" s="95">
        <f t="shared" si="562"/>
        <v>1</v>
      </c>
      <c r="FK243" s="95">
        <f t="shared" si="563"/>
        <v>1</v>
      </c>
      <c r="FL243" s="95">
        <f t="shared" si="564"/>
        <v>1</v>
      </c>
      <c r="FM243" s="95">
        <f t="shared" si="565"/>
        <v>1</v>
      </c>
      <c r="FN243" s="95">
        <f t="shared" si="566"/>
        <v>1</v>
      </c>
      <c r="FO243" s="95">
        <f t="shared" si="567"/>
        <v>1</v>
      </c>
      <c r="FP243" s="95">
        <f t="shared" si="568"/>
        <v>1</v>
      </c>
      <c r="FQ243" s="115">
        <f t="shared" si="569"/>
        <v>16.532853618794736</v>
      </c>
      <c r="FR243" s="115">
        <f t="shared" si="570"/>
        <v>5.4105384354427351</v>
      </c>
      <c r="FS243" s="115">
        <f t="shared" si="571"/>
        <v>3.5000706635286583</v>
      </c>
      <c r="FT243" s="115">
        <f t="shared" si="572"/>
        <v>2.7949301796300428</v>
      </c>
      <c r="FU243" s="115">
        <f t="shared" si="573"/>
        <v>2.5077704356493506</v>
      </c>
      <c r="FV243" s="115">
        <f t="shared" si="574"/>
        <v>2.3888524560294906</v>
      </c>
      <c r="FW243" s="115">
        <f t="shared" si="575"/>
        <v>2.3435711393402836</v>
      </c>
      <c r="FX243" s="115">
        <f t="shared" si="576"/>
        <v>2.8954175994234284</v>
      </c>
      <c r="FZ243" s="90">
        <f t="shared" si="601"/>
        <v>2.3435711393402836</v>
      </c>
      <c r="GC243" s="35"/>
      <c r="GI243" s="31"/>
      <c r="GJ243" s="31"/>
      <c r="GK243" s="31"/>
    </row>
    <row r="244" spans="24:193" x14ac:dyDescent="0.3">
      <c r="X244" s="118">
        <f t="shared" si="602"/>
        <v>33.799322757325399</v>
      </c>
      <c r="Y244" s="118">
        <v>10</v>
      </c>
      <c r="Z244" s="40">
        <v>1.7999999999999999E-2</v>
      </c>
      <c r="AA244" s="40">
        <v>10000000</v>
      </c>
      <c r="AB244" s="40">
        <v>10000000</v>
      </c>
      <c r="AC244" s="98">
        <v>3900000</v>
      </c>
      <c r="AD244" s="42">
        <v>0.33</v>
      </c>
      <c r="AE244" s="42">
        <v>0.33</v>
      </c>
      <c r="AF244" s="41">
        <v>1.7999999999999999E-2</v>
      </c>
      <c r="AG244" s="40">
        <v>10000000</v>
      </c>
      <c r="AH244" s="40">
        <v>10000000</v>
      </c>
      <c r="AI244" s="98">
        <v>3900000</v>
      </c>
      <c r="AJ244" s="42">
        <v>0.33</v>
      </c>
      <c r="AK244" s="42">
        <v>0.33</v>
      </c>
      <c r="AL244" s="42">
        <f>AL204</f>
        <v>0.40129999999999999</v>
      </c>
      <c r="AM244" s="40">
        <v>6000</v>
      </c>
      <c r="AN244" s="40">
        <f>AN204</f>
        <v>10000</v>
      </c>
      <c r="AO244" s="40">
        <f>AO204</f>
        <v>10000</v>
      </c>
      <c r="AP244" s="42">
        <v>0.03</v>
      </c>
      <c r="AQ244" s="42">
        <v>0.03</v>
      </c>
      <c r="AR244" s="4">
        <f t="shared" si="577"/>
        <v>0.41930000000000001</v>
      </c>
      <c r="AS244" s="11">
        <f t="shared" si="578"/>
        <v>3.3799322757325401</v>
      </c>
      <c r="AT244" s="15">
        <f t="shared" si="579"/>
        <v>17756.844461901022</v>
      </c>
      <c r="AU244" s="19">
        <f t="shared" si="580"/>
        <v>0.40002300769177906</v>
      </c>
      <c r="AV244" s="13">
        <f t="shared" si="581"/>
        <v>0.5</v>
      </c>
      <c r="AW244" s="11">
        <f t="shared" si="582"/>
        <v>1</v>
      </c>
      <c r="AX244" s="11">
        <f t="shared" si="583"/>
        <v>0.8911</v>
      </c>
      <c r="AY244" s="11">
        <f t="shared" si="584"/>
        <v>201997.53114128605</v>
      </c>
      <c r="AZ244" s="11">
        <f t="shared" si="585"/>
        <v>1</v>
      </c>
      <c r="BA244" s="11">
        <f t="shared" si="586"/>
        <v>0.34752899999999998</v>
      </c>
      <c r="BB244" s="11">
        <f t="shared" si="587"/>
        <v>1.025058</v>
      </c>
      <c r="BC244" s="11">
        <f t="shared" si="588"/>
        <v>0.99909999999999999</v>
      </c>
      <c r="BD244" s="11">
        <f t="shared" si="589"/>
        <v>0.8911</v>
      </c>
      <c r="BE244" s="11">
        <f t="shared" si="590"/>
        <v>201997.53114128605</v>
      </c>
      <c r="BF244" s="11">
        <f t="shared" si="591"/>
        <v>1</v>
      </c>
      <c r="BG244" s="11">
        <f t="shared" si="592"/>
        <v>0.34752899999999998</v>
      </c>
      <c r="BH244" s="11">
        <f t="shared" si="593"/>
        <v>1.025058</v>
      </c>
      <c r="BI244" s="121">
        <f t="shared" si="484"/>
        <v>45.695768754154187</v>
      </c>
      <c r="BJ244" s="121">
        <f>16*X244^2/(3*(BJ206^2+1)*Y244^2)</f>
        <v>12.185538334441116</v>
      </c>
      <c r="BK244" s="121">
        <f>16*X244^2/(3*(BK206^2+1)*Y244^2)</f>
        <v>6.0927691672205579</v>
      </c>
      <c r="BL244" s="121">
        <f>16*X244^2/(3*(BL206^2+1)*Y244^2)</f>
        <v>3.5839818630709166</v>
      </c>
      <c r="BM244" s="121">
        <f>16*X244^2/(3*(BM206^2+1)*Y244^2)</f>
        <v>2.3433727566232916</v>
      </c>
      <c r="BN244" s="121">
        <f>16*X244^2/(3*(BN206^2+1)*Y244^2)</f>
        <v>1.6466943695190699</v>
      </c>
      <c r="BO244" s="121">
        <f>16*X244^2/(3*(BO206^2+1)*Y244^2)</f>
        <v>1.2185538334441117</v>
      </c>
      <c r="BP244" s="121">
        <f>16*X244^2/(3*(BP206^2+1)*Y244^2)</f>
        <v>0.9373491026493167</v>
      </c>
      <c r="BQ244" s="121">
        <f t="shared" si="594"/>
        <v>1.3333333333333333</v>
      </c>
      <c r="BR244" s="121">
        <f t="shared" si="594"/>
        <v>1.3333333333333333</v>
      </c>
      <c r="BS244" s="121">
        <f t="shared" si="594"/>
        <v>1.3333333333333333</v>
      </c>
      <c r="BT244" s="121">
        <f t="shared" si="594"/>
        <v>1.3333333333333333</v>
      </c>
      <c r="BU244" s="121">
        <f t="shared" si="594"/>
        <v>1.3333333333333333</v>
      </c>
      <c r="BV244" s="121">
        <f t="shared" si="594"/>
        <v>1.3333333333333333</v>
      </c>
      <c r="BW244" s="121">
        <f t="shared" si="594"/>
        <v>1.3333333333333333</v>
      </c>
      <c r="BX244" s="121">
        <f t="shared" si="594"/>
        <v>1.3333333333333333</v>
      </c>
      <c r="BY244" s="121">
        <f t="shared" si="595"/>
        <v>0.35014182792461379</v>
      </c>
      <c r="BZ244" s="121">
        <f>(BZ206^4+6*BZ206^2+1)/(BZ206^2+1)*(Y244^2/X244^2)</f>
        <v>0.71779074724545822</v>
      </c>
      <c r="CA244" s="121">
        <f>(CA206^4+6*CA206^2+1)/(CA206^2+1)*(Y244^2/X244^2)</f>
        <v>1.1904822149436869</v>
      </c>
      <c r="CB244" s="121">
        <f>(CB206^4+6*CB206^2+1)/(CB206^2+1)*(Y244^2/X244^2)</f>
        <v>1.81764801849101</v>
      </c>
      <c r="CC244" s="121">
        <f>(CC206^4+6*CC206^2+1)/(CC206^2+1)*(Y244^2/X244^2)</f>
        <v>2.6125967160528876</v>
      </c>
      <c r="CD244" s="121">
        <f>(CD206^4+6*CD206^2+1)/(CD206^2+1)*(Y244^2/X244^2)</f>
        <v>3.5794904435806805</v>
      </c>
      <c r="CE244" s="121">
        <f>(CE206^4+6*CE206^2+1)/(CE206^2+1)*(Y244^2/X244^2)</f>
        <v>4.7199118404237943</v>
      </c>
      <c r="CF244" s="121">
        <f>(CF206^4+6*CF206^2+1)/(CF206^2+1)*(Y244^2/X244^2)</f>
        <v>6.0345597343469013</v>
      </c>
      <c r="CG244" s="121">
        <f t="shared" si="596"/>
        <v>11.423942188538547</v>
      </c>
      <c r="CH244" s="121">
        <f t="shared" si="486"/>
        <v>3.046384583610279</v>
      </c>
      <c r="CI244" s="121">
        <f t="shared" si="487"/>
        <v>1.5231922918051395</v>
      </c>
      <c r="CJ244" s="121">
        <f t="shared" si="488"/>
        <v>0.89599546576772915</v>
      </c>
      <c r="CK244" s="121">
        <f t="shared" si="489"/>
        <v>0.5858431891558229</v>
      </c>
      <c r="CL244" s="121">
        <f t="shared" si="490"/>
        <v>0.41167359237976747</v>
      </c>
      <c r="CM244" s="121">
        <f t="shared" si="491"/>
        <v>0.30463845836102793</v>
      </c>
      <c r="CN244" s="121">
        <f t="shared" si="603"/>
        <v>0.9373491026493167</v>
      </c>
      <c r="CO244" s="95">
        <f t="shared" si="493"/>
        <v>4.8540753076968848</v>
      </c>
      <c r="CP244" s="95">
        <f t="shared" si="494"/>
        <v>5.3332682963914744</v>
      </c>
      <c r="CQ244" s="95">
        <f t="shared" si="495"/>
        <v>5.9580653132357195</v>
      </c>
      <c r="CR244" s="95">
        <f t="shared" si="496"/>
        <v>6.7981788855874656</v>
      </c>
      <c r="CS244" s="95">
        <f t="shared" si="497"/>
        <v>7.8669175716121735</v>
      </c>
      <c r="CT244" s="95">
        <f t="shared" si="498"/>
        <v>9.1684435072612018</v>
      </c>
      <c r="CU244" s="95">
        <f t="shared" si="499"/>
        <v>10.704339331883958</v>
      </c>
      <c r="CV244" s="95">
        <f t="shared" si="500"/>
        <v>7.9922747690714546</v>
      </c>
      <c r="CW244" s="95">
        <f t="shared" si="501"/>
        <v>4.8540753076968848</v>
      </c>
      <c r="CX244" s="95">
        <f t="shared" si="502"/>
        <v>5.3332682963914744</v>
      </c>
      <c r="CY244" s="95">
        <f t="shared" si="503"/>
        <v>5.9580653132357195</v>
      </c>
      <c r="CZ244" s="95">
        <f t="shared" si="504"/>
        <v>6.7981788855874656</v>
      </c>
      <c r="DA244" s="95">
        <f t="shared" si="505"/>
        <v>7.8669175716121735</v>
      </c>
      <c r="DB244" s="95">
        <f t="shared" si="506"/>
        <v>9.1684435072612018</v>
      </c>
      <c r="DC244" s="95">
        <f t="shared" si="507"/>
        <v>10.704339331883958</v>
      </c>
      <c r="DD244" s="95">
        <f t="shared" si="508"/>
        <v>7.9922747690714546</v>
      </c>
      <c r="DE244" s="13">
        <f t="shared" si="597"/>
        <v>48.779398582078805</v>
      </c>
      <c r="DF244" s="13">
        <f t="shared" si="598"/>
        <v>15.636817081686573</v>
      </c>
      <c r="DG244" s="13">
        <f t="shared" si="599"/>
        <v>10.016739382164245</v>
      </c>
      <c r="DH244" s="13">
        <f t="shared" si="600"/>
        <v>8.1351178815619267</v>
      </c>
      <c r="DI244" s="13">
        <f t="shared" si="509"/>
        <v>7.68945747267618</v>
      </c>
      <c r="DJ244" s="13">
        <f t="shared" si="510"/>
        <v>7.9596728130997505</v>
      </c>
      <c r="DK244" s="13">
        <f t="shared" si="511"/>
        <v>8.6719536738679057</v>
      </c>
      <c r="DL244" s="13">
        <f t="shared" si="512"/>
        <v>9.7053968369962185</v>
      </c>
      <c r="DM244" s="95">
        <f t="shared" si="513"/>
        <v>48.779398582078805</v>
      </c>
      <c r="DN244" s="95">
        <f t="shared" si="514"/>
        <v>15.636817081686573</v>
      </c>
      <c r="DO244" s="95">
        <f t="shared" si="515"/>
        <v>10.016739382164245</v>
      </c>
      <c r="DP244" s="95">
        <f t="shared" si="516"/>
        <v>8.1351178815619267</v>
      </c>
      <c r="DQ244" s="95">
        <f t="shared" si="517"/>
        <v>7.68945747267618</v>
      </c>
      <c r="DR244" s="95">
        <f t="shared" si="518"/>
        <v>7.9596728130997505</v>
      </c>
      <c r="DS244" s="95">
        <f t="shared" si="519"/>
        <v>8.6719536738679057</v>
      </c>
      <c r="DT244" s="95">
        <f t="shared" si="520"/>
        <v>9.7053968369962185</v>
      </c>
      <c r="DU244" s="95">
        <f t="shared" si="521"/>
        <v>36.735018318239014</v>
      </c>
      <c r="DV244" s="95">
        <f t="shared" si="522"/>
        <v>14.124340709905933</v>
      </c>
      <c r="DW244" s="95">
        <f t="shared" si="523"/>
        <v>10.026820732789542</v>
      </c>
      <c r="DX244" s="95">
        <f t="shared" si="524"/>
        <v>8.4160142131976823</v>
      </c>
      <c r="DY244" s="95">
        <f t="shared" si="525"/>
        <v>7.8173780949347202</v>
      </c>
      <c r="DZ244" s="95">
        <f t="shared" si="526"/>
        <v>7.7146271084072815</v>
      </c>
      <c r="EA244" s="95">
        <f t="shared" si="527"/>
        <v>7.901818022898186</v>
      </c>
      <c r="EB244" s="95">
        <f t="shared" si="528"/>
        <v>8.2857091334903785</v>
      </c>
      <c r="EC244" s="95">
        <f t="shared" si="529"/>
        <v>36.735018318239014</v>
      </c>
      <c r="ED244" s="95">
        <f t="shared" si="530"/>
        <v>14.124340709905933</v>
      </c>
      <c r="EE244" s="95">
        <f t="shared" si="531"/>
        <v>10.026820732789542</v>
      </c>
      <c r="EF244" s="95">
        <f t="shared" si="532"/>
        <v>8.4160142131976823</v>
      </c>
      <c r="EG244" s="95">
        <f t="shared" si="533"/>
        <v>7.8173780949347202</v>
      </c>
      <c r="EH244" s="95">
        <f t="shared" si="534"/>
        <v>7.7146271084072815</v>
      </c>
      <c r="EI244" s="95">
        <f t="shared" si="535"/>
        <v>7.901818022898186</v>
      </c>
      <c r="EJ244" s="95">
        <f t="shared" si="536"/>
        <v>8.2857091334903785</v>
      </c>
      <c r="EK244" s="95">
        <f t="shared" si="537"/>
        <v>36.735018318239014</v>
      </c>
      <c r="EL244" s="95">
        <f t="shared" si="538"/>
        <v>14.124340709905933</v>
      </c>
      <c r="EM244" s="95">
        <f t="shared" si="539"/>
        <v>10.026820732789542</v>
      </c>
      <c r="EN244" s="95">
        <f t="shared" si="540"/>
        <v>8.4160142131976823</v>
      </c>
      <c r="EO244" s="95">
        <f t="shared" si="541"/>
        <v>7.8173780949347202</v>
      </c>
      <c r="EP244" s="95">
        <f t="shared" si="542"/>
        <v>7.7146271084072815</v>
      </c>
      <c r="EQ244" s="95">
        <f t="shared" si="543"/>
        <v>7.901818022898186</v>
      </c>
      <c r="ER244" s="95">
        <f t="shared" si="544"/>
        <v>8.2857091334903785</v>
      </c>
      <c r="ES244" s="95">
        <f t="shared" si="545"/>
        <v>1</v>
      </c>
      <c r="ET244" s="95">
        <f t="shared" si="546"/>
        <v>1</v>
      </c>
      <c r="EU244" s="95">
        <f t="shared" si="547"/>
        <v>1</v>
      </c>
      <c r="EV244" s="95">
        <f t="shared" si="548"/>
        <v>1</v>
      </c>
      <c r="EW244" s="95">
        <f t="shared" si="549"/>
        <v>1</v>
      </c>
      <c r="EX244" s="95">
        <f t="shared" si="550"/>
        <v>1</v>
      </c>
      <c r="EY244" s="95">
        <f t="shared" si="551"/>
        <v>1</v>
      </c>
      <c r="EZ244" s="95">
        <f t="shared" si="552"/>
        <v>1</v>
      </c>
      <c r="FA244" s="95">
        <f t="shared" si="553"/>
        <v>1</v>
      </c>
      <c r="FB244" s="95">
        <f t="shared" si="554"/>
        <v>1</v>
      </c>
      <c r="FC244" s="95">
        <f t="shared" si="555"/>
        <v>1</v>
      </c>
      <c r="FD244" s="95">
        <f t="shared" si="556"/>
        <v>1</v>
      </c>
      <c r="FE244" s="95">
        <f t="shared" si="557"/>
        <v>1</v>
      </c>
      <c r="FF244" s="95">
        <f t="shared" si="558"/>
        <v>1</v>
      </c>
      <c r="FG244" s="95">
        <f t="shared" si="559"/>
        <v>1</v>
      </c>
      <c r="FH244" s="95">
        <f t="shared" si="560"/>
        <v>1</v>
      </c>
      <c r="FI244" s="95">
        <f t="shared" si="561"/>
        <v>1</v>
      </c>
      <c r="FJ244" s="95">
        <f t="shared" si="562"/>
        <v>1</v>
      </c>
      <c r="FK244" s="95">
        <f t="shared" si="563"/>
        <v>1</v>
      </c>
      <c r="FL244" s="95">
        <f t="shared" si="564"/>
        <v>1</v>
      </c>
      <c r="FM244" s="95">
        <f t="shared" si="565"/>
        <v>1</v>
      </c>
      <c r="FN244" s="95">
        <f t="shared" si="566"/>
        <v>1</v>
      </c>
      <c r="FO244" s="95">
        <f t="shared" si="567"/>
        <v>1</v>
      </c>
      <c r="FP244" s="95">
        <f t="shared" si="568"/>
        <v>1</v>
      </c>
      <c r="FQ244" s="115">
        <f t="shared" si="569"/>
        <v>18.736966772992599</v>
      </c>
      <c r="FR244" s="115">
        <f t="shared" si="570"/>
        <v>5.9714847262809059</v>
      </c>
      <c r="FS244" s="115">
        <f t="shared" si="571"/>
        <v>3.7552358235049565</v>
      </c>
      <c r="FT244" s="115">
        <f t="shared" si="572"/>
        <v>2.9218180189851481</v>
      </c>
      <c r="FU244" s="115">
        <f t="shared" si="573"/>
        <v>2.5714576551859669</v>
      </c>
      <c r="FV244" s="115">
        <f t="shared" si="574"/>
        <v>2.4186436102018654</v>
      </c>
      <c r="FW244" s="115">
        <f t="shared" si="575"/>
        <v>2.3544738565855132</v>
      </c>
      <c r="FX244" s="115">
        <f t="shared" si="576"/>
        <v>2.950307031735675</v>
      </c>
      <c r="FZ244" s="90">
        <f t="shared" si="601"/>
        <v>2.3544738565855132</v>
      </c>
      <c r="GC244" s="35"/>
      <c r="GI244" s="31"/>
      <c r="GJ244" s="31"/>
      <c r="GK244" s="31"/>
    </row>
    <row r="245" spans="24:193" x14ac:dyDescent="0.3">
      <c r="X245" s="118">
        <f t="shared" si="602"/>
        <v>36.165275350338177</v>
      </c>
      <c r="Y245" s="118">
        <v>10</v>
      </c>
      <c r="Z245" s="40">
        <v>1.7999999999999999E-2</v>
      </c>
      <c r="AA245" s="40">
        <v>10000000</v>
      </c>
      <c r="AB245" s="40">
        <v>10000000</v>
      </c>
      <c r="AC245" s="98">
        <v>3900000</v>
      </c>
      <c r="AD245" s="42">
        <v>0.33</v>
      </c>
      <c r="AE245" s="42">
        <v>0.33</v>
      </c>
      <c r="AF245" s="41">
        <v>1.7999999999999999E-2</v>
      </c>
      <c r="AG245" s="40">
        <v>10000000</v>
      </c>
      <c r="AH245" s="40">
        <v>10000000</v>
      </c>
      <c r="AI245" s="98">
        <v>3900000</v>
      </c>
      <c r="AJ245" s="42">
        <v>0.33</v>
      </c>
      <c r="AK245" s="42">
        <v>0.33</v>
      </c>
      <c r="AL245" s="42">
        <f>AL204</f>
        <v>0.40129999999999999</v>
      </c>
      <c r="AM245" s="40">
        <v>6000</v>
      </c>
      <c r="AN245" s="40">
        <f>AN204</f>
        <v>10000</v>
      </c>
      <c r="AO245" s="40">
        <f>AO204</f>
        <v>10000</v>
      </c>
      <c r="AP245" s="42">
        <v>0.03</v>
      </c>
      <c r="AQ245" s="42">
        <v>0.03</v>
      </c>
      <c r="AR245" s="4">
        <f t="shared" si="577"/>
        <v>0.41930000000000001</v>
      </c>
      <c r="AS245" s="11">
        <f t="shared" si="578"/>
        <v>3.6165275350338177</v>
      </c>
      <c r="AT245" s="15">
        <f t="shared" si="579"/>
        <v>17756.844461901022</v>
      </c>
      <c r="AU245" s="19">
        <f t="shared" si="580"/>
        <v>0.40002300769177906</v>
      </c>
      <c r="AV245" s="13">
        <f t="shared" si="581"/>
        <v>0.5</v>
      </c>
      <c r="AW245" s="11">
        <f t="shared" si="582"/>
        <v>1</v>
      </c>
      <c r="AX245" s="11">
        <f t="shared" si="583"/>
        <v>0.8911</v>
      </c>
      <c r="AY245" s="11">
        <f t="shared" si="584"/>
        <v>201997.53114128605</v>
      </c>
      <c r="AZ245" s="11">
        <f t="shared" si="585"/>
        <v>1</v>
      </c>
      <c r="BA245" s="11">
        <f t="shared" si="586"/>
        <v>0.34752899999999998</v>
      </c>
      <c r="BB245" s="11">
        <f t="shared" si="587"/>
        <v>1.025058</v>
      </c>
      <c r="BC245" s="11">
        <f t="shared" si="588"/>
        <v>0.99909999999999999</v>
      </c>
      <c r="BD245" s="11">
        <f t="shared" si="589"/>
        <v>0.8911</v>
      </c>
      <c r="BE245" s="11">
        <f t="shared" si="590"/>
        <v>201997.53114128605</v>
      </c>
      <c r="BF245" s="11">
        <f t="shared" si="591"/>
        <v>1</v>
      </c>
      <c r="BG245" s="11">
        <f t="shared" si="592"/>
        <v>0.34752899999999998</v>
      </c>
      <c r="BH245" s="11">
        <f t="shared" si="593"/>
        <v>1.025058</v>
      </c>
      <c r="BI245" s="121">
        <f t="shared" si="484"/>
        <v>52.317085646631128</v>
      </c>
      <c r="BJ245" s="121">
        <f>16*X245^2/(3*(BJ206^2+1)*Y245^2)</f>
        <v>13.951222839101634</v>
      </c>
      <c r="BK245" s="121">
        <f>16*X245^2/(3*(BK206^2+1)*Y245^2)</f>
        <v>6.975611419550817</v>
      </c>
      <c r="BL245" s="121">
        <f>16*X245^2/(3*(BL206^2+1)*Y245^2)</f>
        <v>4.1033008350298923</v>
      </c>
      <c r="BM245" s="121">
        <f>16*X245^2/(3*(BM206^2+1)*Y245^2)</f>
        <v>2.6829274690580065</v>
      </c>
      <c r="BN245" s="121">
        <f>16*X245^2/(3*(BN206^2+1)*Y245^2)</f>
        <v>1.8853003836623832</v>
      </c>
      <c r="BO245" s="121">
        <f>16*X245^2/(3*(BO206^2+1)*Y245^2)</f>
        <v>1.3951222839101636</v>
      </c>
      <c r="BP245" s="121">
        <f>16*X245^2/(3*(BP206^2+1)*Y245^2)</f>
        <v>1.0731709876232027</v>
      </c>
      <c r="BQ245" s="121">
        <f t="shared" si="594"/>
        <v>1.3333333333333333</v>
      </c>
      <c r="BR245" s="121">
        <f t="shared" si="594"/>
        <v>1.3333333333333333</v>
      </c>
      <c r="BS245" s="121">
        <f t="shared" si="594"/>
        <v>1.3333333333333333</v>
      </c>
      <c r="BT245" s="121">
        <f t="shared" si="594"/>
        <v>1.3333333333333333</v>
      </c>
      <c r="BU245" s="121">
        <f t="shared" si="594"/>
        <v>1.3333333333333333</v>
      </c>
      <c r="BV245" s="121">
        <f t="shared" si="594"/>
        <v>1.3333333333333333</v>
      </c>
      <c r="BW245" s="121">
        <f t="shared" si="594"/>
        <v>1.3333333333333333</v>
      </c>
      <c r="BX245" s="121">
        <f t="shared" si="594"/>
        <v>1.3333333333333333</v>
      </c>
      <c r="BY245" s="121">
        <f t="shared" si="595"/>
        <v>0.3058274328977324</v>
      </c>
      <c r="BZ245" s="121">
        <f>(BZ206^4+6*BZ206^2+1)/(BZ206^2+1)*(Y245^2/X245^2)</f>
        <v>0.62694623744035138</v>
      </c>
      <c r="CA245" s="121">
        <f>(CA206^4+6*CA206^2+1)/(CA206^2+1)*(Y245^2/X245^2)</f>
        <v>1.0398132718522901</v>
      </c>
      <c r="CB245" s="121">
        <f>(CB206^4+6*CB206^2+1)/(CB206^2+1)*(Y245^2/X245^2)</f>
        <v>1.5876041737191109</v>
      </c>
      <c r="CC245" s="121">
        <f>(CC206^4+6*CC206^2+1)/(CC206^2+1)*(Y245^2/X245^2)</f>
        <v>2.2819431531600034</v>
      </c>
      <c r="CD245" s="121">
        <f>(CD206^4+6*CD206^2+1)/(CD206^2+1)*(Y245^2/X245^2)</f>
        <v>3.1264655809072242</v>
      </c>
      <c r="CE245" s="121">
        <f>(CE206^4+6*CE206^2+1)/(CE206^2+1)*(Y245^2/X245^2)</f>
        <v>4.1225537954614326</v>
      </c>
      <c r="CF245" s="121">
        <f>(CF206^4+6*CF206^2+1)/(CF206^2+1)*(Y245^2/X245^2)</f>
        <v>5.270818180056688</v>
      </c>
      <c r="CG245" s="121">
        <f t="shared" si="596"/>
        <v>13.079271411657782</v>
      </c>
      <c r="CH245" s="121">
        <f t="shared" si="486"/>
        <v>3.4878057097754085</v>
      </c>
      <c r="CI245" s="121">
        <f t="shared" si="487"/>
        <v>1.7439028548877042</v>
      </c>
      <c r="CJ245" s="121">
        <f t="shared" si="488"/>
        <v>1.0258252087574731</v>
      </c>
      <c r="CK245" s="121">
        <f t="shared" si="489"/>
        <v>0.67073186726450162</v>
      </c>
      <c r="CL245" s="121">
        <f t="shared" si="490"/>
        <v>0.47132509591559579</v>
      </c>
      <c r="CM245" s="121">
        <f t="shared" si="491"/>
        <v>0.34878057097754089</v>
      </c>
      <c r="CN245" s="121">
        <f t="shared" si="603"/>
        <v>1.0731709876232027</v>
      </c>
      <c r="CO245" s="95">
        <f t="shared" si="493"/>
        <v>4.8046274002069049</v>
      </c>
      <c r="CP245" s="95">
        <f t="shared" si="494"/>
        <v>5.2231731148497458</v>
      </c>
      <c r="CQ245" s="95">
        <f t="shared" si="495"/>
        <v>5.7688950266710801</v>
      </c>
      <c r="CR245" s="95">
        <f t="shared" si="496"/>
        <v>6.5026827569110539</v>
      </c>
      <c r="CS245" s="95">
        <f t="shared" si="497"/>
        <v>7.4361605156888579</v>
      </c>
      <c r="CT245" s="95">
        <f t="shared" si="498"/>
        <v>8.5729636737367478</v>
      </c>
      <c r="CU245" s="95">
        <f t="shared" si="499"/>
        <v>9.9144745695553826</v>
      </c>
      <c r="CV245" s="95">
        <f t="shared" si="500"/>
        <v>7.1659685316372217</v>
      </c>
      <c r="CW245" s="95">
        <f t="shared" si="501"/>
        <v>4.8046274002069049</v>
      </c>
      <c r="CX245" s="95">
        <f t="shared" si="502"/>
        <v>5.2231731148497458</v>
      </c>
      <c r="CY245" s="95">
        <f t="shared" si="503"/>
        <v>5.7688950266710801</v>
      </c>
      <c r="CZ245" s="95">
        <f t="shared" si="504"/>
        <v>6.5026827569110539</v>
      </c>
      <c r="DA245" s="95">
        <f t="shared" si="505"/>
        <v>7.4361605156888579</v>
      </c>
      <c r="DB245" s="95">
        <f t="shared" si="506"/>
        <v>8.5729636737367478</v>
      </c>
      <c r="DC245" s="95">
        <f t="shared" si="507"/>
        <v>9.9144745695553826</v>
      </c>
      <c r="DD245" s="95">
        <f t="shared" si="508"/>
        <v>7.1659685316372217</v>
      </c>
      <c r="DE245" s="13">
        <f t="shared" si="597"/>
        <v>55.356401079528858</v>
      </c>
      <c r="DF245" s="13">
        <f t="shared" si="598"/>
        <v>17.311657076541984</v>
      </c>
      <c r="DG245" s="13">
        <f t="shared" si="599"/>
        <v>10.748912691403108</v>
      </c>
      <c r="DH245" s="13">
        <f t="shared" si="600"/>
        <v>8.4243930087490035</v>
      </c>
      <c r="DI245" s="13">
        <f t="shared" si="509"/>
        <v>7.6983586222180094</v>
      </c>
      <c r="DJ245" s="13">
        <f t="shared" si="510"/>
        <v>7.7452539645696072</v>
      </c>
      <c r="DK245" s="13">
        <f t="shared" si="511"/>
        <v>8.2511640793715948</v>
      </c>
      <c r="DL245" s="13">
        <f t="shared" si="512"/>
        <v>9.0774771676798913</v>
      </c>
      <c r="DM245" s="95">
        <f t="shared" si="513"/>
        <v>55.356401079528858</v>
      </c>
      <c r="DN245" s="95">
        <f t="shared" si="514"/>
        <v>17.311657076541984</v>
      </c>
      <c r="DO245" s="95">
        <f t="shared" si="515"/>
        <v>10.748912691403108</v>
      </c>
      <c r="DP245" s="95">
        <f t="shared" si="516"/>
        <v>8.4243930087490035</v>
      </c>
      <c r="DQ245" s="95">
        <f t="shared" si="517"/>
        <v>7.6983586222180094</v>
      </c>
      <c r="DR245" s="95">
        <f t="shared" si="518"/>
        <v>7.7452539645696072</v>
      </c>
      <c r="DS245" s="95">
        <f t="shared" si="519"/>
        <v>8.2511640793715948</v>
      </c>
      <c r="DT245" s="95">
        <f t="shared" si="520"/>
        <v>9.0774771676798913</v>
      </c>
      <c r="DU245" s="95">
        <f t="shared" si="521"/>
        <v>39.782617119487441</v>
      </c>
      <c r="DV245" s="95">
        <f t="shared" si="522"/>
        <v>14.900414668002076</v>
      </c>
      <c r="DW245" s="95">
        <f t="shared" si="523"/>
        <v>10.366089343438173</v>
      </c>
      <c r="DX245" s="95">
        <f t="shared" si="524"/>
        <v>8.5500562074326112</v>
      </c>
      <c r="DY245" s="95">
        <f t="shared" si="525"/>
        <v>7.8215026384002178</v>
      </c>
      <c r="DZ245" s="95">
        <f t="shared" si="526"/>
        <v>7.6152714177261736</v>
      </c>
      <c r="EA245" s="95">
        <f t="shared" si="527"/>
        <v>7.7068359069172416</v>
      </c>
      <c r="EB245" s="95">
        <f t="shared" si="528"/>
        <v>7.9947487404799329</v>
      </c>
      <c r="EC245" s="95">
        <f t="shared" si="529"/>
        <v>39.782617119487441</v>
      </c>
      <c r="ED245" s="95">
        <f t="shared" si="530"/>
        <v>14.900414668002076</v>
      </c>
      <c r="EE245" s="95">
        <f t="shared" si="531"/>
        <v>10.366089343438173</v>
      </c>
      <c r="EF245" s="95">
        <f t="shared" si="532"/>
        <v>8.5500562074326112</v>
      </c>
      <c r="EG245" s="95">
        <f t="shared" si="533"/>
        <v>7.8215026384002178</v>
      </c>
      <c r="EH245" s="95">
        <f t="shared" si="534"/>
        <v>7.6152714177261736</v>
      </c>
      <c r="EI245" s="95">
        <f t="shared" si="535"/>
        <v>7.7068359069172416</v>
      </c>
      <c r="EJ245" s="95">
        <f t="shared" si="536"/>
        <v>7.9947487404799338</v>
      </c>
      <c r="EK245" s="95">
        <f t="shared" si="537"/>
        <v>39.782617119487441</v>
      </c>
      <c r="EL245" s="95">
        <f t="shared" si="538"/>
        <v>14.900414668002076</v>
      </c>
      <c r="EM245" s="95">
        <f t="shared" si="539"/>
        <v>10.366089343438173</v>
      </c>
      <c r="EN245" s="95">
        <f t="shared" si="540"/>
        <v>8.5500562074326112</v>
      </c>
      <c r="EO245" s="95">
        <f t="shared" si="541"/>
        <v>7.8215026384002178</v>
      </c>
      <c r="EP245" s="95">
        <f t="shared" si="542"/>
        <v>7.6152714177261736</v>
      </c>
      <c r="EQ245" s="95">
        <f t="shared" si="543"/>
        <v>7.7068359069172416</v>
      </c>
      <c r="ER245" s="95">
        <f t="shared" si="544"/>
        <v>7.9947487404799338</v>
      </c>
      <c r="ES245" s="95">
        <f t="shared" si="545"/>
        <v>1</v>
      </c>
      <c r="ET245" s="95">
        <f t="shared" si="546"/>
        <v>1</v>
      </c>
      <c r="EU245" s="95">
        <f t="shared" si="547"/>
        <v>1</v>
      </c>
      <c r="EV245" s="95">
        <f t="shared" si="548"/>
        <v>1</v>
      </c>
      <c r="EW245" s="95">
        <f t="shared" si="549"/>
        <v>1</v>
      </c>
      <c r="EX245" s="95">
        <f t="shared" si="550"/>
        <v>1</v>
      </c>
      <c r="EY245" s="95">
        <f t="shared" si="551"/>
        <v>1</v>
      </c>
      <c r="EZ245" s="95">
        <f t="shared" si="552"/>
        <v>1</v>
      </c>
      <c r="FA245" s="95">
        <f t="shared" si="553"/>
        <v>1</v>
      </c>
      <c r="FB245" s="95">
        <f t="shared" si="554"/>
        <v>1</v>
      </c>
      <c r="FC245" s="95">
        <f t="shared" si="555"/>
        <v>1</v>
      </c>
      <c r="FD245" s="95">
        <f t="shared" si="556"/>
        <v>1</v>
      </c>
      <c r="FE245" s="95">
        <f t="shared" si="557"/>
        <v>1</v>
      </c>
      <c r="FF245" s="95">
        <f t="shared" si="558"/>
        <v>1</v>
      </c>
      <c r="FG245" s="95">
        <f t="shared" si="559"/>
        <v>1</v>
      </c>
      <c r="FH245" s="95">
        <f t="shared" si="560"/>
        <v>1</v>
      </c>
      <c r="FI245" s="95">
        <f t="shared" si="561"/>
        <v>1</v>
      </c>
      <c r="FJ245" s="95">
        <f t="shared" si="562"/>
        <v>1</v>
      </c>
      <c r="FK245" s="95">
        <f t="shared" si="563"/>
        <v>1</v>
      </c>
      <c r="FL245" s="95">
        <f t="shared" si="564"/>
        <v>1</v>
      </c>
      <c r="FM245" s="95">
        <f t="shared" si="565"/>
        <v>1</v>
      </c>
      <c r="FN245" s="95">
        <f t="shared" si="566"/>
        <v>1</v>
      </c>
      <c r="FO245" s="95">
        <f t="shared" si="567"/>
        <v>1</v>
      </c>
      <c r="FP245" s="95">
        <f t="shared" si="568"/>
        <v>1</v>
      </c>
      <c r="FQ245" s="115">
        <f t="shared" si="569"/>
        <v>21.265431124141621</v>
      </c>
      <c r="FR245" s="115">
        <f t="shared" si="570"/>
        <v>6.621003706145701</v>
      </c>
      <c r="FS245" s="115">
        <f t="shared" si="571"/>
        <v>4.0558640040770184</v>
      </c>
      <c r="FT245" s="115">
        <f t="shared" si="572"/>
        <v>3.0757639458665507</v>
      </c>
      <c r="FU245" s="115">
        <f t="shared" si="573"/>
        <v>2.6524292011881938</v>
      </c>
      <c r="FV245" s="115">
        <f t="shared" si="574"/>
        <v>2.4597579664860065</v>
      </c>
      <c r="FW245" s="115">
        <f t="shared" si="575"/>
        <v>2.3727952990530512</v>
      </c>
      <c r="FX245" s="115">
        <f t="shared" si="576"/>
        <v>3.0157536105767631</v>
      </c>
      <c r="FZ245" s="90">
        <f t="shared" si="601"/>
        <v>2.3727952990530512</v>
      </c>
      <c r="GC245" s="35"/>
      <c r="GI245" s="31"/>
      <c r="GJ245" s="31"/>
      <c r="GK245" s="31"/>
    </row>
    <row r="246" spans="24:193" x14ac:dyDescent="0.3">
      <c r="X246" s="118">
        <f t="shared" si="602"/>
        <v>38.696844624861853</v>
      </c>
      <c r="Y246" s="118">
        <v>10</v>
      </c>
      <c r="Z246" s="40">
        <v>1.7999999999999999E-2</v>
      </c>
      <c r="AA246" s="40">
        <v>10000000</v>
      </c>
      <c r="AB246" s="40">
        <v>10000000</v>
      </c>
      <c r="AC246" s="98">
        <v>3900000</v>
      </c>
      <c r="AD246" s="42">
        <v>0.33</v>
      </c>
      <c r="AE246" s="42">
        <v>0.33</v>
      </c>
      <c r="AF246" s="41">
        <v>1.7999999999999999E-2</v>
      </c>
      <c r="AG246" s="40">
        <v>10000000</v>
      </c>
      <c r="AH246" s="40">
        <v>10000000</v>
      </c>
      <c r="AI246" s="98">
        <v>3900000</v>
      </c>
      <c r="AJ246" s="42">
        <v>0.33</v>
      </c>
      <c r="AK246" s="42">
        <v>0.33</v>
      </c>
      <c r="AL246" s="42">
        <f>AL204</f>
        <v>0.40129999999999999</v>
      </c>
      <c r="AM246" s="40">
        <v>6000</v>
      </c>
      <c r="AN246" s="40">
        <f>AN204</f>
        <v>10000</v>
      </c>
      <c r="AO246" s="40">
        <f>AO204</f>
        <v>10000</v>
      </c>
      <c r="AP246" s="42">
        <v>0.03</v>
      </c>
      <c r="AQ246" s="42">
        <v>0.03</v>
      </c>
      <c r="AR246" s="4">
        <f t="shared" si="577"/>
        <v>0.41930000000000001</v>
      </c>
      <c r="AS246" s="11">
        <f t="shared" si="578"/>
        <v>3.8696844624861853</v>
      </c>
      <c r="AT246" s="15">
        <f t="shared" si="579"/>
        <v>17756.844461901022</v>
      </c>
      <c r="AU246" s="19">
        <f t="shared" si="580"/>
        <v>0.40002300769177906</v>
      </c>
      <c r="AV246" s="13">
        <f t="shared" si="581"/>
        <v>0.5</v>
      </c>
      <c r="AW246" s="11">
        <f t="shared" si="582"/>
        <v>1</v>
      </c>
      <c r="AX246" s="11">
        <f t="shared" si="583"/>
        <v>0.8911</v>
      </c>
      <c r="AY246" s="11">
        <f t="shared" si="584"/>
        <v>201997.53114128605</v>
      </c>
      <c r="AZ246" s="11">
        <f t="shared" si="585"/>
        <v>1</v>
      </c>
      <c r="BA246" s="11">
        <f t="shared" si="586"/>
        <v>0.34752899999999998</v>
      </c>
      <c r="BB246" s="11">
        <f t="shared" si="587"/>
        <v>1.025058</v>
      </c>
      <c r="BC246" s="11">
        <f t="shared" si="588"/>
        <v>0.99909999999999999</v>
      </c>
      <c r="BD246" s="11">
        <f t="shared" si="589"/>
        <v>0.8911</v>
      </c>
      <c r="BE246" s="11">
        <f t="shared" si="590"/>
        <v>201997.53114128605</v>
      </c>
      <c r="BF246" s="11">
        <f t="shared" si="591"/>
        <v>1</v>
      </c>
      <c r="BG246" s="11">
        <f t="shared" si="592"/>
        <v>0.34752899999999998</v>
      </c>
      <c r="BH246" s="11">
        <f t="shared" si="593"/>
        <v>1.025058</v>
      </c>
      <c r="BI246" s="121">
        <f t="shared" si="484"/>
        <v>59.897831356827993</v>
      </c>
      <c r="BJ246" s="121">
        <f>16*X246^2/(3*(BJ206^2+1)*Y246^2)</f>
        <v>15.972755028487464</v>
      </c>
      <c r="BK246" s="121">
        <f>16*X246^2/(3*(BK206^2+1)*Y246^2)</f>
        <v>7.9863775142437321</v>
      </c>
      <c r="BL246" s="121">
        <f>16*X246^2/(3*(BL206^2+1)*Y246^2)</f>
        <v>4.6978691260257248</v>
      </c>
      <c r="BM246" s="121">
        <f>16*X246^2/(3*(BM206^2+1)*Y246^2)</f>
        <v>3.0716836593245125</v>
      </c>
      <c r="BN246" s="121">
        <f>16*X246^2/(3*(BN206^2+1)*Y246^2)</f>
        <v>2.1584804092550627</v>
      </c>
      <c r="BO246" s="121">
        <f>16*X246^2/(3*(BO206^2+1)*Y246^2)</f>
        <v>1.5972755028487464</v>
      </c>
      <c r="BP246" s="121">
        <f>16*X246^2/(3*(BP206^2+1)*Y246^2)</f>
        <v>1.2286734637298049</v>
      </c>
      <c r="BQ246" s="121">
        <f t="shared" si="594"/>
        <v>1.3333333333333333</v>
      </c>
      <c r="BR246" s="121">
        <f t="shared" si="594"/>
        <v>1.3333333333333333</v>
      </c>
      <c r="BS246" s="121">
        <f t="shared" si="594"/>
        <v>1.3333333333333333</v>
      </c>
      <c r="BT246" s="121">
        <f t="shared" si="594"/>
        <v>1.3333333333333333</v>
      </c>
      <c r="BU246" s="121">
        <f t="shared" si="594"/>
        <v>1.3333333333333333</v>
      </c>
      <c r="BV246" s="121">
        <f t="shared" si="594"/>
        <v>1.3333333333333333</v>
      </c>
      <c r="BW246" s="121">
        <f t="shared" si="594"/>
        <v>1.3333333333333333</v>
      </c>
      <c r="BX246" s="121">
        <f t="shared" si="594"/>
        <v>1.3333333333333333</v>
      </c>
      <c r="BY246" s="121">
        <f t="shared" si="595"/>
        <v>0.26712152406125628</v>
      </c>
      <c r="BZ246" s="121">
        <f>(BZ206^4+6*BZ206^2+1)/(BZ206^2+1)*(Y246^2/X246^2)</f>
        <v>0.54759912432557534</v>
      </c>
      <c r="CA246" s="121">
        <f>(CA206^4+6*CA206^2+1)/(CA206^2+1)*(Y246^2/X246^2)</f>
        <v>0.90821318180827126</v>
      </c>
      <c r="CB246" s="121">
        <f>(CB206^4+6*CB206^2+1)/(CB206^2+1)*(Y246^2/X246^2)</f>
        <v>1.3866749704944628</v>
      </c>
      <c r="CC246" s="121">
        <f>(CC206^4+6*CC206^2+1)/(CC206^2+1)*(Y246^2/X246^2)</f>
        <v>1.9931375256878354</v>
      </c>
      <c r="CD246" s="121">
        <f>(CD206^4+6*CD206^2+1)/(CD206^2+1)*(Y246^2/X246^2)</f>
        <v>2.7307761209775729</v>
      </c>
      <c r="CE246" s="121">
        <f>(CE206^4+6*CE206^2+1)/(CE206^2+1)*(Y246^2/X246^2)</f>
        <v>3.6007981443457346</v>
      </c>
      <c r="CF246" s="121">
        <f>(CF206^4+6*CF206^2+1)/(CF206^2+1)*(Y246^2/X246^2)</f>
        <v>4.6037367281480357</v>
      </c>
      <c r="CG246" s="121">
        <f t="shared" si="596"/>
        <v>14.974457839206998</v>
      </c>
      <c r="CH246" s="121">
        <f t="shared" si="486"/>
        <v>3.9931887571218661</v>
      </c>
      <c r="CI246" s="121">
        <f t="shared" si="487"/>
        <v>1.996594378560933</v>
      </c>
      <c r="CJ246" s="121">
        <f t="shared" si="488"/>
        <v>1.1744672815064312</v>
      </c>
      <c r="CK246" s="121">
        <f t="shared" si="489"/>
        <v>0.76792091483112812</v>
      </c>
      <c r="CL246" s="121">
        <f t="shared" si="490"/>
        <v>0.53962010231376567</v>
      </c>
      <c r="CM246" s="121">
        <f t="shared" si="491"/>
        <v>0.39931887571218661</v>
      </c>
      <c r="CN246" s="121">
        <f t="shared" si="603"/>
        <v>1.2286734637298049</v>
      </c>
      <c r="CO246" s="95">
        <f t="shared" si="493"/>
        <v>4.7614376827730842</v>
      </c>
      <c r="CP246" s="95">
        <f t="shared" si="494"/>
        <v>5.1270117194949307</v>
      </c>
      <c r="CQ246" s="95">
        <f t="shared" si="495"/>
        <v>5.6036663721469822</v>
      </c>
      <c r="CR246" s="95">
        <f t="shared" si="496"/>
        <v>6.2445849940702711</v>
      </c>
      <c r="CS246" s="95">
        <f t="shared" si="497"/>
        <v>7.0599206205684837</v>
      </c>
      <c r="CT246" s="95">
        <f t="shared" si="498"/>
        <v>8.0528485252308037</v>
      </c>
      <c r="CU246" s="95">
        <f t="shared" si="499"/>
        <v>9.2245760960392893</v>
      </c>
      <c r="CV246" s="95">
        <f t="shared" si="500"/>
        <v>6.4442406624484407</v>
      </c>
      <c r="CW246" s="95">
        <f t="shared" si="501"/>
        <v>4.7614376827730842</v>
      </c>
      <c r="CX246" s="95">
        <f t="shared" si="502"/>
        <v>5.1270117194949307</v>
      </c>
      <c r="CY246" s="95">
        <f t="shared" si="503"/>
        <v>5.6036663721469822</v>
      </c>
      <c r="CZ246" s="95">
        <f t="shared" si="504"/>
        <v>6.2445849940702711</v>
      </c>
      <c r="DA246" s="95">
        <f t="shared" si="505"/>
        <v>7.0599206205684837</v>
      </c>
      <c r="DB246" s="95">
        <f t="shared" si="506"/>
        <v>8.0528485252308037</v>
      </c>
      <c r="DC246" s="95">
        <f t="shared" si="507"/>
        <v>9.2245760960392893</v>
      </c>
      <c r="DD246" s="95">
        <f t="shared" si="508"/>
        <v>6.4442406624484407</v>
      </c>
      <c r="DE246" s="13">
        <f t="shared" si="597"/>
        <v>62.898440880889254</v>
      </c>
      <c r="DF246" s="13">
        <f t="shared" si="598"/>
        <v>19.253842152813039</v>
      </c>
      <c r="DG246" s="13">
        <f t="shared" si="599"/>
        <v>11.628078696052004</v>
      </c>
      <c r="DH246" s="13">
        <f t="shared" si="600"/>
        <v>8.8180320965201879</v>
      </c>
      <c r="DI246" s="13">
        <f t="shared" si="509"/>
        <v>7.7983091850123483</v>
      </c>
      <c r="DJ246" s="13">
        <f t="shared" si="510"/>
        <v>7.6227445302326355</v>
      </c>
      <c r="DK246" s="13">
        <f t="shared" si="511"/>
        <v>7.9315616471944814</v>
      </c>
      <c r="DL246" s="13">
        <f t="shared" si="512"/>
        <v>8.5658981918778405</v>
      </c>
      <c r="DM246" s="95">
        <f t="shared" si="513"/>
        <v>62.898440880889254</v>
      </c>
      <c r="DN246" s="95">
        <f t="shared" si="514"/>
        <v>19.253842152813039</v>
      </c>
      <c r="DO246" s="95">
        <f t="shared" si="515"/>
        <v>11.628078696052004</v>
      </c>
      <c r="DP246" s="95">
        <f t="shared" si="516"/>
        <v>8.8180320965201879</v>
      </c>
      <c r="DQ246" s="95">
        <f t="shared" si="517"/>
        <v>7.7983091850123483</v>
      </c>
      <c r="DR246" s="95">
        <f t="shared" si="518"/>
        <v>7.6227445302326355</v>
      </c>
      <c r="DS246" s="95">
        <f t="shared" si="519"/>
        <v>7.9315616471944814</v>
      </c>
      <c r="DT246" s="95">
        <f t="shared" si="520"/>
        <v>8.5658981918778405</v>
      </c>
      <c r="DU246" s="95">
        <f t="shared" si="521"/>
        <v>43.277387186323409</v>
      </c>
      <c r="DV246" s="95">
        <f t="shared" si="522"/>
        <v>15.800368851163949</v>
      </c>
      <c r="DW246" s="95">
        <f t="shared" si="523"/>
        <v>10.773470253344339</v>
      </c>
      <c r="DX246" s="95">
        <f t="shared" si="524"/>
        <v>8.732457538811321</v>
      </c>
      <c r="DY246" s="95">
        <f t="shared" si="525"/>
        <v>7.8678169305833556</v>
      </c>
      <c r="DZ246" s="95">
        <f t="shared" si="526"/>
        <v>7.5585039761185806</v>
      </c>
      <c r="EA246" s="95">
        <f t="shared" si="527"/>
        <v>7.5587410887144673</v>
      </c>
      <c r="EB246" s="95">
        <f t="shared" si="528"/>
        <v>7.7576973673045853</v>
      </c>
      <c r="EC246" s="95">
        <f t="shared" si="529"/>
        <v>43.277387186323409</v>
      </c>
      <c r="ED246" s="95">
        <f t="shared" si="530"/>
        <v>15.800368851163949</v>
      </c>
      <c r="EE246" s="95">
        <f t="shared" si="531"/>
        <v>10.773470253344341</v>
      </c>
      <c r="EF246" s="95">
        <f t="shared" si="532"/>
        <v>8.732457538811321</v>
      </c>
      <c r="EG246" s="95">
        <f t="shared" si="533"/>
        <v>7.8678169305833556</v>
      </c>
      <c r="EH246" s="95">
        <f t="shared" si="534"/>
        <v>7.5585039761185806</v>
      </c>
      <c r="EI246" s="95">
        <f t="shared" si="535"/>
        <v>7.5587410887144673</v>
      </c>
      <c r="EJ246" s="95">
        <f t="shared" si="536"/>
        <v>7.7576973673045853</v>
      </c>
      <c r="EK246" s="95">
        <f t="shared" si="537"/>
        <v>43.277387186323409</v>
      </c>
      <c r="EL246" s="95">
        <f t="shared" si="538"/>
        <v>15.800368851163949</v>
      </c>
      <c r="EM246" s="95">
        <f t="shared" si="539"/>
        <v>10.773470253344341</v>
      </c>
      <c r="EN246" s="95">
        <f t="shared" si="540"/>
        <v>8.732457538811321</v>
      </c>
      <c r="EO246" s="95">
        <f t="shared" si="541"/>
        <v>7.8678169305833556</v>
      </c>
      <c r="EP246" s="95">
        <f t="shared" si="542"/>
        <v>7.5585039761185806</v>
      </c>
      <c r="EQ246" s="95">
        <f t="shared" si="543"/>
        <v>7.5587410887144673</v>
      </c>
      <c r="ER246" s="95">
        <f t="shared" si="544"/>
        <v>7.7576973673045853</v>
      </c>
      <c r="ES246" s="95">
        <f t="shared" si="545"/>
        <v>1</v>
      </c>
      <c r="ET246" s="95">
        <f t="shared" si="546"/>
        <v>1</v>
      </c>
      <c r="EU246" s="95">
        <f t="shared" si="547"/>
        <v>1</v>
      </c>
      <c r="EV246" s="95">
        <f t="shared" si="548"/>
        <v>1</v>
      </c>
      <c r="EW246" s="95">
        <f t="shared" si="549"/>
        <v>1</v>
      </c>
      <c r="EX246" s="95">
        <f t="shared" si="550"/>
        <v>1</v>
      </c>
      <c r="EY246" s="95">
        <f t="shared" si="551"/>
        <v>1</v>
      </c>
      <c r="EZ246" s="95">
        <f t="shared" si="552"/>
        <v>1</v>
      </c>
      <c r="FA246" s="95">
        <f t="shared" si="553"/>
        <v>1</v>
      </c>
      <c r="FB246" s="95">
        <f t="shared" si="554"/>
        <v>1</v>
      </c>
      <c r="FC246" s="95">
        <f t="shared" si="555"/>
        <v>1</v>
      </c>
      <c r="FD246" s="95">
        <f t="shared" si="556"/>
        <v>1</v>
      </c>
      <c r="FE246" s="95">
        <f t="shared" si="557"/>
        <v>1</v>
      </c>
      <c r="FF246" s="95">
        <f t="shared" si="558"/>
        <v>1</v>
      </c>
      <c r="FG246" s="95">
        <f t="shared" si="559"/>
        <v>1</v>
      </c>
      <c r="FH246" s="95">
        <f t="shared" si="560"/>
        <v>1</v>
      </c>
      <c r="FI246" s="95">
        <f t="shared" si="561"/>
        <v>1</v>
      </c>
      <c r="FJ246" s="95">
        <f t="shared" si="562"/>
        <v>1</v>
      </c>
      <c r="FK246" s="95">
        <f t="shared" si="563"/>
        <v>1</v>
      </c>
      <c r="FL246" s="95">
        <f t="shared" si="564"/>
        <v>1</v>
      </c>
      <c r="FM246" s="95">
        <f t="shared" si="565"/>
        <v>1</v>
      </c>
      <c r="FN246" s="95">
        <f t="shared" si="566"/>
        <v>1</v>
      </c>
      <c r="FO246" s="95">
        <f t="shared" si="567"/>
        <v>1</v>
      </c>
      <c r="FP246" s="95">
        <f t="shared" si="568"/>
        <v>1</v>
      </c>
      <c r="FQ246" s="115">
        <f t="shared" si="569"/>
        <v>24.164790277776373</v>
      </c>
      <c r="FR246" s="115">
        <f t="shared" si="570"/>
        <v>7.3714781609291897</v>
      </c>
      <c r="FS246" s="115">
        <f t="shared" si="571"/>
        <v>4.4082876138167837</v>
      </c>
      <c r="FT246" s="115">
        <f t="shared" si="572"/>
        <v>3.2607268641224474</v>
      </c>
      <c r="FU246" s="115">
        <f t="shared" si="573"/>
        <v>2.7535050745821232</v>
      </c>
      <c r="FV246" s="115">
        <f t="shared" si="574"/>
        <v>2.5143416510274785</v>
      </c>
      <c r="FW246" s="115">
        <f t="shared" si="575"/>
        <v>2.4002065334927383</v>
      </c>
      <c r="FX246" s="115">
        <f t="shared" si="576"/>
        <v>3.0937862193286225</v>
      </c>
      <c r="FZ246" s="90">
        <f t="shared" si="601"/>
        <v>2.4002065334927383</v>
      </c>
      <c r="GC246" s="35"/>
      <c r="GI246" s="31"/>
      <c r="GJ246" s="31"/>
      <c r="GK246" s="31"/>
    </row>
    <row r="247" spans="24:193" x14ac:dyDescent="0.3">
      <c r="ET247" s="18"/>
      <c r="EU247" s="29"/>
      <c r="EW247" s="15"/>
      <c r="EX247" s="15"/>
      <c r="EY247" s="15"/>
      <c r="EZ247" s="15"/>
      <c r="FA247" s="15"/>
      <c r="FB247" s="15"/>
      <c r="FD247" s="30"/>
      <c r="FI247" s="19"/>
      <c r="FJ247" s="19"/>
      <c r="FK247" s="19"/>
      <c r="FL247" s="19"/>
      <c r="FM247" s="19"/>
      <c r="FN247" s="19"/>
      <c r="FO247" s="19"/>
      <c r="FP247" s="19"/>
      <c r="FQ247" s="19"/>
      <c r="FU247" s="18"/>
      <c r="FW247" s="123"/>
      <c r="FX247" s="123"/>
      <c r="FY247" s="123"/>
      <c r="FZ247" s="123"/>
      <c r="GC247" s="35"/>
      <c r="GI247" s="31"/>
      <c r="GJ247" s="31"/>
      <c r="GK247" s="31"/>
    </row>
    <row r="248" spans="24:193" x14ac:dyDescent="0.3">
      <c r="FD248" s="30"/>
      <c r="GC248" s="35"/>
      <c r="GI248" s="31"/>
      <c r="GJ248" s="31"/>
      <c r="GK248" s="31"/>
    </row>
    <row r="249" spans="24:193" x14ac:dyDescent="0.3">
      <c r="FD249" s="30"/>
      <c r="GC249" s="35"/>
      <c r="GI249" s="31"/>
      <c r="GJ249" s="31"/>
      <c r="GK249" s="31"/>
    </row>
    <row r="250" spans="24:193" ht="16.2" x14ac:dyDescent="0.35">
      <c r="X250" s="47"/>
      <c r="Y250" s="47"/>
      <c r="Z250" s="47"/>
      <c r="AA250" s="47"/>
      <c r="AB250" s="47"/>
      <c r="AC250" s="47"/>
      <c r="AD250" s="47"/>
      <c r="AE250" s="47"/>
      <c r="AF250" s="47"/>
      <c r="AG250" s="47"/>
      <c r="AH250" s="47"/>
      <c r="AI250" s="47"/>
      <c r="AJ250" s="47"/>
      <c r="AK250" s="47"/>
      <c r="AL250" s="47">
        <v>0.80259999999999998</v>
      </c>
      <c r="AM250" s="47"/>
      <c r="AN250" s="47">
        <v>10000</v>
      </c>
      <c r="AO250" s="47">
        <f>AN250</f>
        <v>10000</v>
      </c>
      <c r="AP250" s="47"/>
      <c r="AQ250" s="47"/>
      <c r="AR250" s="47"/>
      <c r="AS250" s="47"/>
      <c r="AT250" s="60"/>
      <c r="AU250" s="47"/>
      <c r="AV250" s="47"/>
      <c r="AW250" s="47"/>
      <c r="AX250" s="47"/>
      <c r="AY250" s="47"/>
      <c r="AZ250" s="47"/>
      <c r="BA250" s="47"/>
      <c r="BB250" s="47"/>
      <c r="BC250" s="47"/>
      <c r="BD250" s="47"/>
      <c r="BE250" s="47"/>
      <c r="BF250" s="47"/>
      <c r="BG250" s="47"/>
      <c r="BH250" s="47"/>
      <c r="BI250" s="47"/>
      <c r="BJ250" s="47"/>
      <c r="BK250" s="47"/>
      <c r="BL250" s="47"/>
      <c r="BM250" s="47"/>
      <c r="BN250" s="47"/>
      <c r="BO250" s="47"/>
      <c r="BP250" s="47"/>
      <c r="BQ250" s="47"/>
      <c r="BR250" s="47"/>
      <c r="BS250" s="47"/>
      <c r="BT250" s="47"/>
      <c r="BU250" s="47"/>
      <c r="BV250" s="47"/>
      <c r="BW250" s="47"/>
      <c r="BX250" s="47"/>
      <c r="BY250" s="47"/>
      <c r="BZ250" s="47"/>
      <c r="CA250" s="47"/>
      <c r="CB250" s="47"/>
      <c r="CC250" s="47"/>
      <c r="CD250" s="47"/>
      <c r="CE250" s="47"/>
      <c r="CF250" s="47"/>
      <c r="CG250" s="47"/>
      <c r="CH250" s="47"/>
      <c r="CI250" s="47"/>
      <c r="CJ250" s="47"/>
      <c r="CK250" s="47"/>
      <c r="CL250" s="47"/>
      <c r="CM250" s="47"/>
      <c r="CN250" s="47"/>
      <c r="CO250" s="95"/>
      <c r="CP250" s="95"/>
      <c r="CQ250" s="9" t="s">
        <v>83</v>
      </c>
      <c r="CR250" s="95"/>
      <c r="CS250" s="95"/>
      <c r="CT250" s="95"/>
      <c r="CU250" s="95"/>
      <c r="CV250" s="95"/>
      <c r="CW250" s="9"/>
      <c r="CX250" s="9"/>
      <c r="CY250" s="9" t="s">
        <v>84</v>
      </c>
      <c r="CZ250" s="9"/>
      <c r="DA250" s="9"/>
      <c r="DB250" s="9"/>
      <c r="DC250" s="9"/>
      <c r="DD250" s="9"/>
      <c r="DG250" s="17" t="s">
        <v>86</v>
      </c>
      <c r="DO250" s="17" t="s">
        <v>87</v>
      </c>
      <c r="DW250" s="17" t="s">
        <v>85</v>
      </c>
      <c r="EC250" s="4"/>
      <c r="EE250" s="17" t="s">
        <v>88</v>
      </c>
      <c r="EG250" s="4"/>
      <c r="EH250" s="4"/>
      <c r="EI250" s="4"/>
      <c r="EJ250" s="4"/>
      <c r="EK250" s="4"/>
      <c r="EM250" s="17" t="s">
        <v>89</v>
      </c>
      <c r="EN250" s="5"/>
      <c r="EO250" s="5"/>
      <c r="EP250" s="5"/>
      <c r="EQ250" s="5"/>
      <c r="ER250" s="5"/>
      <c r="ES250" s="5"/>
      <c r="ET250" s="5"/>
      <c r="EU250" s="17" t="s">
        <v>90</v>
      </c>
      <c r="FB250" s="18"/>
      <c r="FC250" s="17" t="s">
        <v>91</v>
      </c>
      <c r="FE250" s="15"/>
      <c r="FF250" s="15"/>
      <c r="FG250" s="15"/>
      <c r="FH250" s="15"/>
      <c r="FI250" s="15"/>
      <c r="FJ250" s="15"/>
      <c r="FK250" s="17" t="s">
        <v>92</v>
      </c>
      <c r="FL250" s="30"/>
      <c r="FS250" s="17" t="s">
        <v>93</v>
      </c>
      <c r="FU250" s="19"/>
      <c r="FW250" s="125"/>
      <c r="FX250" s="125"/>
      <c r="FY250" s="125"/>
      <c r="FZ250" s="125"/>
      <c r="GC250" s="35"/>
      <c r="GI250" s="31"/>
      <c r="GJ250" s="31"/>
      <c r="GK250" s="31"/>
    </row>
    <row r="251" spans="24:193" x14ac:dyDescent="0.3">
      <c r="X251" s="1"/>
      <c r="Y251" s="1"/>
      <c r="Z251" s="1"/>
      <c r="AA251" s="1"/>
      <c r="AB251" s="1"/>
      <c r="AC251" s="1"/>
      <c r="AD251" s="1"/>
      <c r="AE251" s="1"/>
      <c r="AF251" s="1"/>
      <c r="AG251" s="1"/>
      <c r="AH251" s="1"/>
      <c r="AI251" s="1"/>
      <c r="AJ251" s="1"/>
      <c r="AK251" s="1"/>
      <c r="AL251" s="1"/>
      <c r="AM251" s="1"/>
      <c r="AN251" s="1"/>
      <c r="AO251" s="1"/>
      <c r="AP251" s="1"/>
      <c r="AQ251" s="1"/>
      <c r="AR251" s="1"/>
      <c r="AS251" s="1"/>
      <c r="AT251" s="73"/>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9" t="s">
        <v>73</v>
      </c>
      <c r="CP251" s="9" t="s">
        <v>73</v>
      </c>
      <c r="CQ251" s="9" t="s">
        <v>73</v>
      </c>
      <c r="CR251" s="9" t="s">
        <v>73</v>
      </c>
      <c r="CS251" s="9" t="s">
        <v>73</v>
      </c>
      <c r="CT251" s="9"/>
      <c r="CU251" s="9"/>
      <c r="CV251" s="9"/>
      <c r="CW251" s="9" t="s">
        <v>73</v>
      </c>
      <c r="CX251" s="9" t="s">
        <v>73</v>
      </c>
      <c r="CY251" s="9" t="s">
        <v>73</v>
      </c>
      <c r="CZ251" s="9" t="s">
        <v>73</v>
      </c>
      <c r="DA251" s="9" t="s">
        <v>73</v>
      </c>
      <c r="DB251" s="9"/>
      <c r="DC251" s="9"/>
      <c r="DD251" s="9"/>
      <c r="DE251" s="9" t="s">
        <v>73</v>
      </c>
      <c r="DF251" s="9" t="s">
        <v>73</v>
      </c>
      <c r="DG251" s="9" t="s">
        <v>73</v>
      </c>
      <c r="DH251" s="9" t="s">
        <v>73</v>
      </c>
      <c r="DI251" s="9" t="s">
        <v>73</v>
      </c>
      <c r="DJ251" s="9"/>
      <c r="DK251" s="9"/>
      <c r="DL251" s="9"/>
      <c r="DM251" s="9" t="s">
        <v>73</v>
      </c>
      <c r="DN251" s="9" t="s">
        <v>73</v>
      </c>
      <c r="DO251" s="9" t="s">
        <v>73</v>
      </c>
      <c r="DP251" s="9" t="s">
        <v>73</v>
      </c>
      <c r="DQ251" s="9" t="s">
        <v>73</v>
      </c>
      <c r="DR251" s="9"/>
      <c r="DS251" s="9"/>
      <c r="DT251" s="9"/>
      <c r="DU251" s="9" t="s">
        <v>73</v>
      </c>
      <c r="DV251" s="9" t="s">
        <v>73</v>
      </c>
      <c r="DW251" s="9" t="s">
        <v>73</v>
      </c>
      <c r="DX251" s="9" t="s">
        <v>73</v>
      </c>
      <c r="DY251" s="9" t="s">
        <v>73</v>
      </c>
      <c r="DZ251" s="9"/>
      <c r="EA251" s="9"/>
      <c r="EB251" s="9"/>
      <c r="EC251" s="9" t="s">
        <v>73</v>
      </c>
      <c r="ED251" s="9" t="s">
        <v>73</v>
      </c>
      <c r="EE251" s="9" t="s">
        <v>73</v>
      </c>
      <c r="EF251" s="9" t="s">
        <v>73</v>
      </c>
      <c r="EG251" s="9" t="s">
        <v>73</v>
      </c>
      <c r="EH251" s="9"/>
      <c r="EI251" s="9"/>
      <c r="EJ251" s="9"/>
      <c r="EK251" s="9" t="s">
        <v>73</v>
      </c>
      <c r="EL251" s="9" t="s">
        <v>73</v>
      </c>
      <c r="EM251" s="9" t="s">
        <v>73</v>
      </c>
      <c r="EN251" s="9" t="s">
        <v>73</v>
      </c>
      <c r="EO251" s="9" t="s">
        <v>73</v>
      </c>
      <c r="EP251" s="9"/>
      <c r="EQ251" s="9"/>
      <c r="ER251" s="9"/>
      <c r="ES251" s="9" t="s">
        <v>73</v>
      </c>
      <c r="ET251" s="9" t="s">
        <v>73</v>
      </c>
      <c r="EU251" s="9" t="s">
        <v>73</v>
      </c>
      <c r="EV251" s="9" t="s">
        <v>73</v>
      </c>
      <c r="EW251" s="9" t="s">
        <v>73</v>
      </c>
      <c r="EX251" s="9"/>
      <c r="EY251" s="9"/>
      <c r="EZ251" s="9"/>
      <c r="FA251" s="9" t="s">
        <v>73</v>
      </c>
      <c r="FB251" s="9" t="s">
        <v>73</v>
      </c>
      <c r="FC251" s="9" t="s">
        <v>73</v>
      </c>
      <c r="FD251" s="9" t="s">
        <v>73</v>
      </c>
      <c r="FE251" s="9" t="s">
        <v>73</v>
      </c>
      <c r="FF251" s="9"/>
      <c r="FG251" s="9"/>
      <c r="FH251" s="9"/>
      <c r="FI251" s="9" t="s">
        <v>73</v>
      </c>
      <c r="FJ251" s="9" t="s">
        <v>73</v>
      </c>
      <c r="FK251" s="9" t="s">
        <v>73</v>
      </c>
      <c r="FL251" s="9" t="s">
        <v>73</v>
      </c>
      <c r="FM251" s="9" t="s">
        <v>73</v>
      </c>
      <c r="FN251" s="9"/>
      <c r="FO251" s="9"/>
      <c r="FP251" s="9"/>
      <c r="FQ251" s="9" t="s">
        <v>73</v>
      </c>
      <c r="FR251" s="9" t="s">
        <v>73</v>
      </c>
      <c r="FS251" s="9" t="s">
        <v>73</v>
      </c>
      <c r="FT251" s="9" t="s">
        <v>73</v>
      </c>
      <c r="FU251" s="9" t="s">
        <v>73</v>
      </c>
      <c r="FW251" s="126"/>
      <c r="FX251" s="126"/>
      <c r="FY251" s="126"/>
      <c r="FZ251" s="126"/>
      <c r="GC251" s="35"/>
      <c r="GI251" s="31"/>
      <c r="GJ251" s="31"/>
      <c r="GK251" s="31"/>
    </row>
    <row r="252" spans="24:193" ht="16.2" x14ac:dyDescent="0.35">
      <c r="X252" s="116" t="s">
        <v>72</v>
      </c>
      <c r="Y252" s="117" t="s">
        <v>60</v>
      </c>
      <c r="Z252" s="18" t="s">
        <v>13</v>
      </c>
      <c r="AA252" s="37" t="s">
        <v>62</v>
      </c>
      <c r="AB252" s="37" t="s">
        <v>63</v>
      </c>
      <c r="AC252" s="18" t="s">
        <v>79</v>
      </c>
      <c r="AD252" s="32" t="s">
        <v>16</v>
      </c>
      <c r="AE252" s="32" t="s">
        <v>17</v>
      </c>
      <c r="AF252" s="18" t="s">
        <v>14</v>
      </c>
      <c r="AG252" s="37" t="s">
        <v>64</v>
      </c>
      <c r="AH252" s="37" t="s">
        <v>65</v>
      </c>
      <c r="AI252" s="18" t="s">
        <v>80</v>
      </c>
      <c r="AJ252" s="32" t="s">
        <v>18</v>
      </c>
      <c r="AK252" s="32" t="s">
        <v>19</v>
      </c>
      <c r="AL252" s="18" t="s">
        <v>22</v>
      </c>
      <c r="AM252" s="18" t="s">
        <v>26</v>
      </c>
      <c r="AN252" s="18" t="s">
        <v>68</v>
      </c>
      <c r="AO252" s="18" t="s">
        <v>69</v>
      </c>
      <c r="AP252" s="32" t="s">
        <v>20</v>
      </c>
      <c r="AQ252" s="32" t="s">
        <v>21</v>
      </c>
      <c r="AR252" s="18" t="s">
        <v>15</v>
      </c>
      <c r="AS252" s="11" t="s">
        <v>94</v>
      </c>
      <c r="AT252" s="120" t="s">
        <v>10</v>
      </c>
      <c r="AU252" s="11" t="s">
        <v>59</v>
      </c>
      <c r="AV252" s="11" t="s">
        <v>71</v>
      </c>
      <c r="AW252" s="119" t="s">
        <v>70</v>
      </c>
      <c r="AX252" s="11" t="s">
        <v>23</v>
      </c>
      <c r="AY252" s="11" t="s">
        <v>66</v>
      </c>
      <c r="AZ252" s="9" t="s">
        <v>75</v>
      </c>
      <c r="BA252" s="24" t="s">
        <v>78</v>
      </c>
      <c r="BB252" s="11" t="s">
        <v>77</v>
      </c>
      <c r="BC252" s="11" t="s">
        <v>25</v>
      </c>
      <c r="BD252" s="11" t="s">
        <v>24</v>
      </c>
      <c r="BE252" s="11" t="s">
        <v>67</v>
      </c>
      <c r="BF252" s="9" t="s">
        <v>76</v>
      </c>
      <c r="BG252" s="24" t="s">
        <v>81</v>
      </c>
      <c r="BH252" s="11" t="s">
        <v>82</v>
      </c>
      <c r="BI252" s="114">
        <v>1</v>
      </c>
      <c r="BJ252" s="114">
        <v>2</v>
      </c>
      <c r="BK252" s="114">
        <v>3</v>
      </c>
      <c r="BL252" s="114">
        <v>4</v>
      </c>
      <c r="BM252" s="114">
        <v>5</v>
      </c>
      <c r="BN252" s="114">
        <v>6</v>
      </c>
      <c r="BO252" s="114">
        <v>7</v>
      </c>
      <c r="BP252" s="114">
        <v>8</v>
      </c>
      <c r="BQ252" s="114">
        <v>1</v>
      </c>
      <c r="BR252" s="114">
        <v>2</v>
      </c>
      <c r="BS252" s="114">
        <v>3</v>
      </c>
      <c r="BT252" s="114">
        <v>4</v>
      </c>
      <c r="BU252" s="114">
        <v>5</v>
      </c>
      <c r="BV252" s="114">
        <v>6</v>
      </c>
      <c r="BW252" s="114">
        <v>7</v>
      </c>
      <c r="BX252" s="114">
        <v>8</v>
      </c>
      <c r="BY252" s="114">
        <v>1</v>
      </c>
      <c r="BZ252" s="114">
        <v>2</v>
      </c>
      <c r="CA252" s="114">
        <v>3</v>
      </c>
      <c r="CB252" s="114">
        <v>4</v>
      </c>
      <c r="CC252" s="114">
        <v>5</v>
      </c>
      <c r="CD252" s="114">
        <v>6</v>
      </c>
      <c r="CE252" s="114">
        <v>7</v>
      </c>
      <c r="CF252" s="114">
        <v>8</v>
      </c>
      <c r="CG252" s="114">
        <v>1</v>
      </c>
      <c r="CH252" s="114">
        <v>2</v>
      </c>
      <c r="CI252" s="114">
        <v>3</v>
      </c>
      <c r="CJ252" s="114">
        <v>4</v>
      </c>
      <c r="CK252" s="114">
        <v>5</v>
      </c>
      <c r="CL252" s="114">
        <v>6</v>
      </c>
      <c r="CM252" s="114">
        <v>7</v>
      </c>
      <c r="CN252" s="114">
        <v>8</v>
      </c>
      <c r="CO252" s="9">
        <v>1</v>
      </c>
      <c r="CP252" s="9">
        <v>2</v>
      </c>
      <c r="CQ252" s="9">
        <v>3</v>
      </c>
      <c r="CR252" s="9">
        <v>4</v>
      </c>
      <c r="CS252" s="9">
        <v>5</v>
      </c>
      <c r="CT252" s="9">
        <v>6</v>
      </c>
      <c r="CU252" s="9">
        <v>7</v>
      </c>
      <c r="CV252" s="9">
        <v>8</v>
      </c>
      <c r="CW252" s="9">
        <v>1</v>
      </c>
      <c r="CX252" s="9">
        <v>2</v>
      </c>
      <c r="CY252" s="9">
        <v>3</v>
      </c>
      <c r="CZ252" s="9">
        <v>4</v>
      </c>
      <c r="DA252" s="9">
        <v>5</v>
      </c>
      <c r="DB252" s="9">
        <v>6</v>
      </c>
      <c r="DC252" s="9">
        <v>7</v>
      </c>
      <c r="DD252" s="9">
        <v>8</v>
      </c>
      <c r="DE252" s="9">
        <v>1</v>
      </c>
      <c r="DF252" s="9">
        <v>2</v>
      </c>
      <c r="DG252" s="9">
        <v>3</v>
      </c>
      <c r="DH252" s="9">
        <v>4</v>
      </c>
      <c r="DI252" s="9">
        <v>5</v>
      </c>
      <c r="DJ252" s="9">
        <v>6</v>
      </c>
      <c r="DK252" s="9">
        <v>7</v>
      </c>
      <c r="DL252" s="9">
        <v>8</v>
      </c>
      <c r="DM252" s="9">
        <v>1</v>
      </c>
      <c r="DN252" s="9">
        <v>2</v>
      </c>
      <c r="DO252" s="9">
        <v>3</v>
      </c>
      <c r="DP252" s="9">
        <v>4</v>
      </c>
      <c r="DQ252" s="9">
        <v>5</v>
      </c>
      <c r="DR252" s="9">
        <v>6</v>
      </c>
      <c r="DS252" s="9">
        <v>7</v>
      </c>
      <c r="DT252" s="9">
        <v>8</v>
      </c>
      <c r="DU252" s="9">
        <v>1</v>
      </c>
      <c r="DV252" s="9">
        <v>2</v>
      </c>
      <c r="DW252" s="9">
        <v>3</v>
      </c>
      <c r="DX252" s="9">
        <v>4</v>
      </c>
      <c r="DY252" s="9">
        <v>5</v>
      </c>
      <c r="DZ252" s="9">
        <v>6</v>
      </c>
      <c r="EA252" s="9">
        <v>7</v>
      </c>
      <c r="EB252" s="9">
        <v>8</v>
      </c>
      <c r="EC252" s="9">
        <v>1</v>
      </c>
      <c r="ED252" s="9">
        <v>2</v>
      </c>
      <c r="EE252" s="9">
        <v>3</v>
      </c>
      <c r="EF252" s="9">
        <v>4</v>
      </c>
      <c r="EG252" s="9">
        <v>5</v>
      </c>
      <c r="EH252" s="9">
        <v>6</v>
      </c>
      <c r="EI252" s="9">
        <v>7</v>
      </c>
      <c r="EJ252" s="9">
        <v>8</v>
      </c>
      <c r="EK252" s="9">
        <v>1</v>
      </c>
      <c r="EL252" s="9">
        <v>2</v>
      </c>
      <c r="EM252" s="9">
        <v>3</v>
      </c>
      <c r="EN252" s="9">
        <v>4</v>
      </c>
      <c r="EO252" s="9">
        <v>5</v>
      </c>
      <c r="EP252" s="9">
        <v>6</v>
      </c>
      <c r="EQ252" s="9">
        <v>7</v>
      </c>
      <c r="ER252" s="9">
        <v>8</v>
      </c>
      <c r="ES252" s="9">
        <v>1</v>
      </c>
      <c r="ET252" s="9">
        <v>2</v>
      </c>
      <c r="EU252" s="9">
        <v>3</v>
      </c>
      <c r="EV252" s="9">
        <v>4</v>
      </c>
      <c r="EW252" s="9">
        <v>5</v>
      </c>
      <c r="EX252" s="9">
        <v>6</v>
      </c>
      <c r="EY252" s="9">
        <v>7</v>
      </c>
      <c r="EZ252" s="9">
        <v>8</v>
      </c>
      <c r="FA252" s="9">
        <v>1</v>
      </c>
      <c r="FB252" s="9">
        <v>2</v>
      </c>
      <c r="FC252" s="9">
        <v>3</v>
      </c>
      <c r="FD252" s="9">
        <v>4</v>
      </c>
      <c r="FE252" s="9">
        <v>5</v>
      </c>
      <c r="FF252" s="9">
        <v>6</v>
      </c>
      <c r="FG252" s="9">
        <v>7</v>
      </c>
      <c r="FH252" s="9">
        <v>8</v>
      </c>
      <c r="FI252" s="9">
        <v>1</v>
      </c>
      <c r="FJ252" s="9">
        <v>2</v>
      </c>
      <c r="FK252" s="9">
        <v>3</v>
      </c>
      <c r="FL252" s="9">
        <v>4</v>
      </c>
      <c r="FM252" s="9">
        <v>5</v>
      </c>
      <c r="FN252" s="9">
        <v>6</v>
      </c>
      <c r="FO252" s="9">
        <v>7</v>
      </c>
      <c r="FP252" s="9">
        <v>8</v>
      </c>
      <c r="FQ252" s="9">
        <v>1</v>
      </c>
      <c r="FR252" s="9">
        <v>2</v>
      </c>
      <c r="FS252" s="9">
        <v>3</v>
      </c>
      <c r="FT252" s="9">
        <v>4</v>
      </c>
      <c r="FU252" s="9">
        <v>5</v>
      </c>
      <c r="FV252" s="9">
        <v>6</v>
      </c>
      <c r="FW252" s="9">
        <v>7</v>
      </c>
      <c r="FX252" s="9">
        <v>8</v>
      </c>
      <c r="GC252" s="35"/>
      <c r="GI252" s="31"/>
      <c r="GJ252" s="31"/>
      <c r="GK252" s="31"/>
    </row>
    <row r="253" spans="24:193" x14ac:dyDescent="0.3">
      <c r="X253" s="118">
        <v>0.5</v>
      </c>
      <c r="Y253" s="118">
        <v>10</v>
      </c>
      <c r="Z253" s="40">
        <v>1.7999999999999999E-2</v>
      </c>
      <c r="AA253" s="40">
        <v>10000000</v>
      </c>
      <c r="AB253" s="40">
        <v>10000000</v>
      </c>
      <c r="AC253" s="98">
        <v>3900000</v>
      </c>
      <c r="AD253" s="42">
        <v>0.33</v>
      </c>
      <c r="AE253" s="42">
        <v>0.33</v>
      </c>
      <c r="AF253" s="41">
        <v>1.7999999999999999E-2</v>
      </c>
      <c r="AG253" s="40">
        <v>10000000</v>
      </c>
      <c r="AH253" s="40">
        <v>10000000</v>
      </c>
      <c r="AI253" s="98">
        <v>3900000</v>
      </c>
      <c r="AJ253" s="42">
        <v>0.33</v>
      </c>
      <c r="AK253" s="42">
        <v>0.33</v>
      </c>
      <c r="AL253" s="42">
        <f>AL250</f>
        <v>0.80259999999999998</v>
      </c>
      <c r="AM253" s="40">
        <v>6000</v>
      </c>
      <c r="AN253" s="40">
        <f>AN250</f>
        <v>10000</v>
      </c>
      <c r="AO253" s="40">
        <f>AO250</f>
        <v>10000</v>
      </c>
      <c r="AP253" s="42">
        <v>0.03</v>
      </c>
      <c r="AQ253" s="42">
        <v>0.03</v>
      </c>
      <c r="AR253" s="4">
        <f>AL253+AF253/2+Z253/2</f>
        <v>0.8206</v>
      </c>
      <c r="AS253" s="11">
        <f>X253/Y253</f>
        <v>0.05</v>
      </c>
      <c r="AT253" s="15">
        <f>(AA253*Z253)*(AG253*AF253)*AR253^2/(AVERAGE(BD253,AX253)*(AA253*Z253+AG253*AF253))</f>
        <v>68010.989114577489</v>
      </c>
      <c r="AU253" s="19">
        <f>AY253*BE253/(AY253+BE253)*(PI()^2*AL253)/(Y253^2*AN253)</f>
        <v>0.80004601538355813</v>
      </c>
      <c r="AV253" s="13">
        <f>AY253/(AY253+BE253)</f>
        <v>0.5</v>
      </c>
      <c r="AW253" s="11">
        <f>AN253/AO253</f>
        <v>1</v>
      </c>
      <c r="AX253" s="11">
        <f>1-AD253*AE253</f>
        <v>0.8911</v>
      </c>
      <c r="AY253" s="11">
        <f>Z253/AX253*SQRT(AA253*AB253)</f>
        <v>201997.53114128605</v>
      </c>
      <c r="AZ253" s="11">
        <f>SQRT(AB253/AA253)</f>
        <v>1</v>
      </c>
      <c r="BA253" s="11">
        <f>AX253*AC253/SQRT(AA253*AB253)</f>
        <v>0.34752899999999998</v>
      </c>
      <c r="BB253" s="11">
        <f>AZ253*AD253+2*BA253</f>
        <v>1.025058</v>
      </c>
      <c r="BC253" s="11">
        <f>1-AP253*AQ253</f>
        <v>0.99909999999999999</v>
      </c>
      <c r="BD253" s="11">
        <f>1-AJ253*AK253</f>
        <v>0.8911</v>
      </c>
      <c r="BE253" s="11">
        <f>AF253/BD253*SQRT(AG253*AH253)</f>
        <v>201997.53114128605</v>
      </c>
      <c r="BF253" s="11">
        <f>SQRT(AH253/AG253)</f>
        <v>1</v>
      </c>
      <c r="BG253" s="11">
        <f>BD253*AI253/SQRT(AG253*AH253)</f>
        <v>0.34752899999999998</v>
      </c>
      <c r="BH253" s="11">
        <f>BF253*AK253+2*BG253</f>
        <v>1.025058</v>
      </c>
      <c r="BI253" s="121">
        <f t="shared" ref="BI253:BI292" si="604">4*X253^2/(Y253^2)</f>
        <v>0.01</v>
      </c>
      <c r="BJ253" s="121">
        <f>16*X253^2/(3*(BJ252^2+1)*Y253^2)</f>
        <v>2.6666666666666666E-3</v>
      </c>
      <c r="BK253" s="121">
        <f>16*X253^2/(3*(BK252^2+1)*Y253^2)</f>
        <v>1.3333333333333333E-3</v>
      </c>
      <c r="BL253" s="121">
        <f>16*X253^2/(3*(BL252^2+1)*Y253^2)</f>
        <v>7.8431372549019605E-4</v>
      </c>
      <c r="BM253" s="121">
        <f>16*X253^2/(3*(BM252^2+1)*Y253^2)</f>
        <v>5.1282051282051282E-4</v>
      </c>
      <c r="BN253" s="121">
        <f>16*X253^2/(3*(BN252^2+1)*Y253^2)</f>
        <v>3.6036036036036037E-4</v>
      </c>
      <c r="BO253" s="121">
        <f>16*X253^2/(3*(BO252^2+1)*Y253^2)</f>
        <v>2.6666666666666668E-4</v>
      </c>
      <c r="BP253" s="121">
        <f>16*X253^2/(3*(BP252^2+1)*Y253^2)</f>
        <v>2.0512820512820512E-4</v>
      </c>
      <c r="BQ253" s="121">
        <f>4/3</f>
        <v>1.3333333333333333</v>
      </c>
      <c r="BR253" s="121">
        <f t="shared" ref="BR253:BX268" si="605">4/3</f>
        <v>1.3333333333333333</v>
      </c>
      <c r="BS253" s="121">
        <f t="shared" si="605"/>
        <v>1.3333333333333333</v>
      </c>
      <c r="BT253" s="121">
        <f t="shared" si="605"/>
        <v>1.3333333333333333</v>
      </c>
      <c r="BU253" s="121">
        <f t="shared" si="605"/>
        <v>1.3333333333333333</v>
      </c>
      <c r="BV253" s="121">
        <f t="shared" si="605"/>
        <v>1.3333333333333333</v>
      </c>
      <c r="BW253" s="121">
        <f t="shared" si="605"/>
        <v>1.3333333333333333</v>
      </c>
      <c r="BX253" s="121">
        <f t="shared" si="605"/>
        <v>1.3333333333333333</v>
      </c>
      <c r="BY253" s="121">
        <f>4*Y253^2/X253^2</f>
        <v>1600</v>
      </c>
      <c r="BZ253" s="121">
        <f>(BZ252^4+6*BZ252^2+1)/(BZ252^2+1)*(Y253^2/X253^2)</f>
        <v>3279.9999999999995</v>
      </c>
      <c r="CA253" s="121">
        <f>(CA252^4+6*CA252^2+1)/(CA252^2+1)*(Y253^2/X253^2)</f>
        <v>5440</v>
      </c>
      <c r="CB253" s="121">
        <f>(CB252^4+6*CB252^2+1)/(CB252^2+1)*(Y253^2/X253^2)</f>
        <v>8305.8823529411766</v>
      </c>
      <c r="CC253" s="121">
        <f>(CC252^4+6*CC252^2+1)/(CC252^2+1)*(Y253^2/X253^2)</f>
        <v>11938.461538461539</v>
      </c>
      <c r="CD253" s="121">
        <f>(CD252^4+6*CD252^2+1)/(CD252^2+1)*(Y253^2/X253^2)</f>
        <v>16356.756756756758</v>
      </c>
      <c r="CE253" s="121">
        <f>(CE252^4+6*CE252^2+1)/(CE252^2+1)*(Y253^2/X253^2)</f>
        <v>21568</v>
      </c>
      <c r="CF253" s="121">
        <f>(CF252^4+6*CF252^2+1)/(CF252^2+1)*(Y253^2/X253^2)</f>
        <v>27575.384615384617</v>
      </c>
      <c r="CG253" s="121">
        <f>BI253/4</f>
        <v>2.5000000000000001E-3</v>
      </c>
      <c r="CH253" s="121">
        <f t="shared" ref="CH253:CH292" si="606">BJ253/4</f>
        <v>6.6666666666666664E-4</v>
      </c>
      <c r="CI253" s="121">
        <f t="shared" ref="CI253:CI292" si="607">BK253/4</f>
        <v>3.3333333333333332E-4</v>
      </c>
      <c r="CJ253" s="121">
        <f t="shared" ref="CJ253:CJ292" si="608">BL253/4</f>
        <v>1.9607843137254901E-4</v>
      </c>
      <c r="CK253" s="121">
        <f t="shared" ref="CK253:CK292" si="609">BM253/4</f>
        <v>1.2820512820512821E-4</v>
      </c>
      <c r="CL253" s="121">
        <f t="shared" ref="CL253:CL292" si="610">BN253/4</f>
        <v>9.0090090090090091E-5</v>
      </c>
      <c r="CM253" s="121">
        <f t="shared" ref="CM253:CM292" si="611">BO253/4</f>
        <v>6.666666666666667E-5</v>
      </c>
      <c r="CN253" s="121">
        <f t="shared" ref="CN253:CN288" si="612">BP253</f>
        <v>2.0512820512820512E-4</v>
      </c>
      <c r="CO253" s="95">
        <f t="shared" ref="CO253:CO292" si="613">AZ253*BI253*AW253/CG253+(1+AW253/CG253)*BA253*BQ253+BY253/AZ253</f>
        <v>1789.8121719999999</v>
      </c>
      <c r="CP253" s="95">
        <f t="shared" ref="CP253:CP292" si="614">AZ253*BJ253*AW253/CH253+(1+AW253/CH253)*BA253*BR253+BZ253/AZ253</f>
        <v>3979.5213719999992</v>
      </c>
      <c r="CQ253" s="95">
        <f t="shared" ref="CQ253:CQ292" si="615">AZ253*BK253*AW253/CI253+(1+AW253/CI253)*BA253*BS253+CA253/AZ253</f>
        <v>6834.5793720000001</v>
      </c>
      <c r="CR253" s="95">
        <f t="shared" ref="CR253:CR292" si="616">AZ253*BL253*AW253/CJ253+(1+AW253/CJ253)*BA253*BT253+CB253/AZ253</f>
        <v>10673.542924941175</v>
      </c>
      <c r="CS253" s="95">
        <f t="shared" ref="CS253:CS292" si="617">AZ253*BM253*AW253/CK253+(1+AW253/CK253)*BA253*BU253+CC253/AZ253</f>
        <v>15557.226510461538</v>
      </c>
      <c r="CT253" s="95">
        <f t="shared" ref="CT253:CT292" si="618">AZ253*BN253*AW253/CL253+(1+AW253/CL253)*BA253*BV253+CD253/AZ253</f>
        <v>21504.649328756757</v>
      </c>
      <c r="CU253" s="95">
        <f t="shared" ref="CU253:CU292" si="619">AZ253*BO253*AW253/CM253+(1+AW253/CM253)*BA253*BW253+CE253/AZ253</f>
        <v>28523.043372</v>
      </c>
      <c r="CV253" s="95">
        <f t="shared" ref="CV253:CV292" si="620">AZ253*BP253*AW253/CN253+(1+AW253/CN253)*BA253*BX253+CF253/AZ253</f>
        <v>29835.786487384616</v>
      </c>
      <c r="CW253" s="95">
        <f t="shared" ref="CW253:CW292" si="621">BF253*BI253*AW253/CG253+(1+AW253/CG253)*BG253*BQ253+BY253/BF253</f>
        <v>1789.8121719999999</v>
      </c>
      <c r="CX253" s="95">
        <f t="shared" ref="CX253:CX292" si="622">BF253*BJ253*AW253/CH253+(1+AW253/CH253)*BG253*BR253+BZ253/BF253</f>
        <v>3979.5213719999992</v>
      </c>
      <c r="CY253" s="95">
        <f t="shared" ref="CY253:CY292" si="623">BF253*BK253*AW253/CI253+(1+AW253/CI253)*BG253*BS253+CA253/BF253</f>
        <v>6834.5793720000001</v>
      </c>
      <c r="CZ253" s="95">
        <f t="shared" ref="CZ253:CZ292" si="624">BF253*BL253*AW253/CJ253+(1+AW253/CJ253)*BG253*BT253+CB253/BF253</f>
        <v>10673.542924941175</v>
      </c>
      <c r="DA253" s="95">
        <f t="shared" ref="DA253:DA292" si="625">BF253*BM253*AW253/CK253+(1+AW253/CK253)*BG253*BU253+CC253/BF253</f>
        <v>15557.226510461538</v>
      </c>
      <c r="DB253" s="95">
        <f t="shared" ref="DB253:DB292" si="626">BF253*BN253*AW253/CL253+(1+AW253/CL253)*BG253*BV253+CD253/BF253</f>
        <v>21504.649328756757</v>
      </c>
      <c r="DC253" s="95">
        <f t="shared" ref="DC253:DC292" si="627">BF253*BO253*AW253/CM253+(1+AW253/CM253)*BG253*BW253+CE253/BF253</f>
        <v>28523.043372</v>
      </c>
      <c r="DD253" s="95">
        <f t="shared" ref="DD253:DD292" si="628">BF253*BP253*AW253/CN253+(1+AW253/CN253)*BG253*BX253+CF253/BF253</f>
        <v>29835.786487384616</v>
      </c>
      <c r="DE253" s="13">
        <f>AZ253*BI253+2*BB253*BQ253+BY253/AZ253</f>
        <v>1602.7434880000001</v>
      </c>
      <c r="DF253" s="13">
        <f>AZ253*BJ253+2*BB253*BR253+BZ253/AZ253</f>
        <v>3282.7361546666662</v>
      </c>
      <c r="DG253" s="13">
        <f>AZ253*BK253+2*BB253*BS253+CA253/AZ253</f>
        <v>5442.7348213333335</v>
      </c>
      <c r="DH253" s="13">
        <f>AZ253*BL253+2*BB253*BT253+CB253/AZ253</f>
        <v>8308.6166252549028</v>
      </c>
      <c r="DI253" s="13">
        <f t="shared" ref="DI253:DI292" si="629">AZ253*BM253+2*BB253*BU253+CC253/AZ253</f>
        <v>11941.195539282051</v>
      </c>
      <c r="DJ253" s="13">
        <f t="shared" ref="DJ253:DJ292" si="630">AZ253*BN253+2*BB253*BV253+CD253/AZ253</f>
        <v>16359.490605117118</v>
      </c>
      <c r="DK253" s="13">
        <f t="shared" ref="DK253:DK292" si="631">AZ253*BO253+2*BB253*BW253+CE253/AZ253</f>
        <v>21570.733754666668</v>
      </c>
      <c r="DL253" s="13">
        <f t="shared" ref="DL253:DL292" si="632">AZ253*BP253+2*BB253*BX253+CF253/AZ253</f>
        <v>27578.118308512821</v>
      </c>
      <c r="DM253" s="95">
        <f t="shared" ref="DM253:DM292" si="633">BF253*BI253+2*BH253*BQ253+BY253/BF253</f>
        <v>1602.7434880000001</v>
      </c>
      <c r="DN253" s="95">
        <f t="shared" ref="DN253:DN292" si="634">BF253*BJ253+2*BH253*BR253+BZ253/BF253</f>
        <v>3282.7361546666662</v>
      </c>
      <c r="DO253" s="95">
        <f t="shared" ref="DO253:DO292" si="635">BF253*BK253+2*BH253*BS253+CA253/BF253</f>
        <v>5442.7348213333335</v>
      </c>
      <c r="DP253" s="95">
        <f t="shared" ref="DP253:DP292" si="636">BF253*BL253+2*BH253*BT253+CB253/BF253</f>
        <v>8308.6166252549028</v>
      </c>
      <c r="DQ253" s="95">
        <f t="shared" ref="DQ253:DQ292" si="637">BF253*BM253+2*BH253*BU253+CC253/BF253</f>
        <v>11941.195539282051</v>
      </c>
      <c r="DR253" s="95">
        <f t="shared" ref="DR253:DR292" si="638">BF253*BN253+2*BH253*BV253+CD253/BF253</f>
        <v>16359.490605117118</v>
      </c>
      <c r="DS253" s="95">
        <f t="shared" ref="DS253:DS292" si="639">BF253*BO253+2*BH253*BW253+CE253/BF253</f>
        <v>21570.733754666668</v>
      </c>
      <c r="DT253" s="95">
        <f t="shared" ref="DT253:DT292" si="640">BF253*BP253+2*BH253*BX253+CF253/BF253</f>
        <v>27578.118308512821</v>
      </c>
      <c r="DU253" s="95">
        <f t="shared" ref="DU253:DU292" si="641">((AZ253^2+BF253^2)/(2*AZ253*BF253))*BI253*BY253-BB253*BH253*BQ253^2+BQ253/2*(BA253*DM253+BG253*DE253)</f>
        <v>756.79846635999991</v>
      </c>
      <c r="DV253" s="95">
        <f t="shared" ref="DV253:DV292" si="642">((AZ253^2+BF253^2)/(2*AZ253*BF253))*BJ253*BZ253-BB253*BH253*BR253^2+BR253/2*(BA253*DN253+BG253*DF253)</f>
        <v>1528.0066949653326</v>
      </c>
      <c r="DW253" s="95">
        <f t="shared" ref="DW253:DW292" si="643">((AZ253^2+BF253^2)/(2*AZ253*BF253))*BK253*CA253-BB253*BH253*BS253^2+BS253/2*(BA253*DO253+BG253*DG253)</f>
        <v>2527.3962638026665</v>
      </c>
      <c r="DX253" s="95">
        <f t="shared" ref="DX253:DX292" si="644">((AZ253^2+BF253^2)/(2*AZ253*BF253))*BL253*CB253-BB253*BH253*BT253^2+BT253/2*(BA253*DP253+BG253*DH253)</f>
        <v>3854.6267312477967</v>
      </c>
      <c r="DY253" s="95">
        <f t="shared" ref="DY253:DY292" si="645">((AZ253^2+BF253^2)/(2*AZ253*BF253))*BM253*CC253-BB253*BH253*BU253^2+BU253/2*(BA253*DQ253+BG253*DI253)</f>
        <v>5537.4699582351086</v>
      </c>
      <c r="DZ253" s="95">
        <f t="shared" ref="DZ253:DZ292" si="646">((AZ253^2+BF253^2)/(2*AZ253*BF253))*BN253*CD253-BB253*BH253*BV253^2+BV253/2*(BA253*DR253+BG253*DJ253)</f>
        <v>7584.5562182719841</v>
      </c>
      <c r="EA253" s="95">
        <f t="shared" ref="EA253:EA292" si="647">((AZ253^2+BF253^2)/(2*AZ253*BF253))*BO253*CE253-BB253*BH253*BW253^2+BW253/2*(BA253*DS253+BG253*DK253)</f>
        <v>9999.1575188725328</v>
      </c>
      <c r="EB253" s="95">
        <f t="shared" ref="EB253:EB292" si="648">((AZ253^2+BF253^2)/(2*AZ253*BF253))*BP253*CF253-BB253*BH253*BX253^2+BX253/2*(BA253*DT253+BG253*DL253)</f>
        <v>12782.716336842539</v>
      </c>
      <c r="EC253" s="95">
        <f t="shared" ref="EC253:EC292" si="649">BI253*BY253-BB253^2*BQ253^2+BA253*BQ253*DE253</f>
        <v>756.79846635999991</v>
      </c>
      <c r="ED253" s="95">
        <f t="shared" ref="ED253:ED292" si="650">BJ253*BZ253-BB253^2*BR253^2+BA253*BR253*DF253</f>
        <v>1528.0066949653328</v>
      </c>
      <c r="EE253" s="95">
        <f t="shared" ref="EE253:EE292" si="651">BK253*CA253-BB253^2*BS253^2+BA253*BS253*DG253</f>
        <v>2527.3962638026665</v>
      </c>
      <c r="EF253" s="95">
        <f t="shared" ref="EF253:EF292" si="652">BL253*CB253-BB253^2*BT253^2+BA253*BT253*DH253</f>
        <v>3854.6267312477971</v>
      </c>
      <c r="EG253" s="95">
        <f t="shared" ref="EG253:EG292" si="653">BM253*CC253-BB253^2*BU253^2+BA253*BU253*DI253</f>
        <v>5537.4699582351086</v>
      </c>
      <c r="EH253" s="95">
        <f t="shared" ref="EH253:EH292" si="654">BN253*CD253-BB253^2*BV253^2+BA253*BV253*DJ253</f>
        <v>7584.5562182719841</v>
      </c>
      <c r="EI253" s="95">
        <f t="shared" ref="EI253:EI292" si="655">BO253*CE253-BB253^2*BW253^2+BA253*BW253*DK253</f>
        <v>9999.1575188725328</v>
      </c>
      <c r="EJ253" s="95">
        <f t="shared" ref="EJ253:EJ292" si="656">BP253*CF253-BB253^2*BX253^2+BA253*BX253*DL253</f>
        <v>12782.716336842539</v>
      </c>
      <c r="EK253" s="95">
        <f t="shared" ref="EK253:EK292" si="657">BI253*BY253-BH253^2*BQ253^2+BG253*BQ253*DM253</f>
        <v>756.79846635999991</v>
      </c>
      <c r="EL253" s="95">
        <f t="shared" ref="EL253:EL292" si="658">BJ253*BZ253-BH253^2*BR253^2+BG253*BR253*DN253</f>
        <v>1528.0066949653328</v>
      </c>
      <c r="EM253" s="95">
        <f t="shared" ref="EM253:EM292" si="659">BK253*CA253-BH253^2*BS253^2+BG253*BS253*DO253</f>
        <v>2527.3962638026665</v>
      </c>
      <c r="EN253" s="95">
        <f t="shared" ref="EN253:EN292" si="660">BL253*CB253-BH253^2*BT253^2+BG253*BT253*DP253</f>
        <v>3854.6267312477971</v>
      </c>
      <c r="EO253" s="95">
        <f t="shared" ref="EO253:EO292" si="661">BM253*CC253-BH253^2*BU253^2+BG253*BU253*DQ253</f>
        <v>5537.4699582351086</v>
      </c>
      <c r="EP253" s="95">
        <f t="shared" ref="EP253:EP292" si="662">BN253*CD253-BH253^2*BV253^2+BG253*BV253*DR253</f>
        <v>7584.5562182719841</v>
      </c>
      <c r="EQ253" s="95">
        <f t="shared" ref="EQ253:EQ292" si="663">BO253*CE253-BH253^2*BW253^2+BG253*BW253*DS253</f>
        <v>9999.1575188725328</v>
      </c>
      <c r="ER253" s="95">
        <f t="shared" ref="ER253:ER292" si="664">BP253*CF253-BH253^2*BX253^2+BG253*BX253*DT253</f>
        <v>12782.716336842539</v>
      </c>
      <c r="ES253" s="95">
        <f t="shared" ref="ES253:ES292" si="665">AV253+(1-AV253)*DE253/DM253*EK253/EC253</f>
        <v>1</v>
      </c>
      <c r="ET253" s="95">
        <f t="shared" ref="ET253:ET292" si="666">AV253+(1-AV253)*DF253/DN253*EL253/ED253</f>
        <v>1</v>
      </c>
      <c r="EU253" s="95">
        <f t="shared" ref="EU253:EU292" si="667">AV253+(1-AV253)*DG253/DO253*EM253/EE253</f>
        <v>1</v>
      </c>
      <c r="EV253" s="95">
        <f t="shared" ref="EV253:EV292" si="668">AV253+(1-AV253)*DH253/DP253*EN253/EF253</f>
        <v>1</v>
      </c>
      <c r="EW253" s="95">
        <f t="shared" ref="EW253:EW292" si="669">AV253+(1-AV253)*DI253/DQ253*EO253/EG253</f>
        <v>1</v>
      </c>
      <c r="EX253" s="95">
        <f t="shared" ref="EX253:EX292" si="670">AV253+(1-AV253)*DJ253/DR253*EP253/EH253</f>
        <v>1</v>
      </c>
      <c r="EY253" s="95">
        <f t="shared" ref="EY253:EY292" si="671">AV253+(1-AV253)*DK253/DS253*EQ253/EI253</f>
        <v>1</v>
      </c>
      <c r="EZ253" s="95">
        <f t="shared" ref="EZ253:EZ292" si="672">AV253+(1-AV253)*DL253/DT253*ER253/EJ253</f>
        <v>1</v>
      </c>
      <c r="FA253" s="95">
        <f t="shared" ref="FA253:FA292" si="673">AV253^2+2*AV253*(1-AV253)*(DU253/EC253)+(1-AV253)^2*(EK253/EC253)</f>
        <v>1</v>
      </c>
      <c r="FB253" s="95">
        <f t="shared" ref="FB253:FB292" si="674">AV253^2+2*AV253*(1-AV253)*(DV253/ED253)+(1-AV253)^2*(EL253/ED253)</f>
        <v>1</v>
      </c>
      <c r="FC253" s="95">
        <f t="shared" ref="FC253:FC292" si="675">AV253^2+2*AV253*(1-AV253)*(DW253/EE253)+(1-AV253)^2*(EM253/EE253)</f>
        <v>1</v>
      </c>
      <c r="FD253" s="95">
        <f t="shared" ref="FD253:FD292" si="676">AV253^2+2*AV253*(1-AV253)*(DX253/EF253)+(1-AV253)^2*(EN253/EF253)</f>
        <v>1</v>
      </c>
      <c r="FE253" s="95">
        <f t="shared" ref="FE253:FE292" si="677">AV253^2+2*AV253*(1-AV253)*(DY253/EG253)+(1-AV253)^2*(EO253/EG253)</f>
        <v>1</v>
      </c>
      <c r="FF253" s="95">
        <f t="shared" ref="FF253:FF292" si="678">AV253^2+2*AV253*(1-AV253)*(DZ253/EH253)+(1-AV253)^2*(EP253/EH253)</f>
        <v>1</v>
      </c>
      <c r="FG253" s="95">
        <f t="shared" ref="FG253:FG292" si="679">AV253^2+2*AV253*(1-AV253)*(EA253/EI253)+(1-AV253)^2*(EQ253/EI253)</f>
        <v>1</v>
      </c>
      <c r="FH253" s="95">
        <f t="shared" ref="FH253:FH292" si="680">AV253^2+2*AV253*(1-AV253)*(EB253/EJ253)+(1-AV253)^2*(ER253/EJ253)</f>
        <v>1</v>
      </c>
      <c r="FI253" s="95">
        <f t="shared" ref="FI253:FI292" si="681">AV253+(1-AV253)*CO253/CW253*EK253/EC253</f>
        <v>1</v>
      </c>
      <c r="FJ253" s="95">
        <f t="shared" ref="FJ253:FJ292" si="682">AV253+(1-AV253)*CP253/CX253*EL253/ED253</f>
        <v>1</v>
      </c>
      <c r="FK253" s="95">
        <f t="shared" ref="FK253:FK292" si="683">AV253+(1-AV253)*CQ253/CY253*EM253/EE253</f>
        <v>1</v>
      </c>
      <c r="FL253" s="95">
        <f t="shared" ref="FL253:FL292" si="684">AV253+(1-AV253)*CR253/CZ253*EN253/EF253</f>
        <v>1</v>
      </c>
      <c r="FM253" s="95">
        <f t="shared" ref="FM253:FM292" si="685">AV253+(1-AV253)*CS253/DA253*EO253/EG253</f>
        <v>1</v>
      </c>
      <c r="FN253" s="95">
        <f t="shared" ref="FN253:FN292" si="686">AV253+(1-AV253)*CT253/DB253*EP253/EH253</f>
        <v>1</v>
      </c>
      <c r="FO253" s="95">
        <f t="shared" ref="FO253:FO292" si="687">AV253+(1-AV253)*CU253/DC253*EQ253/EI253</f>
        <v>1</v>
      </c>
      <c r="FP253" s="95">
        <f t="shared" ref="FP253:FP292" si="688">AV253+(1-AV253)*CV253/DD253*ER253/EJ253</f>
        <v>1</v>
      </c>
      <c r="FQ253" s="115">
        <f t="shared" ref="FQ253:FQ292" si="689">(ES253*DM253+(1+AW253/CG253)*EK253*AU253)/(FA253+FI253*CW253*AU253+(AW253/CG253)*EK253*AU253^2)</f>
        <v>1.2520652174417708</v>
      </c>
      <c r="FR253" s="115">
        <f t="shared" ref="FR253:FR292" si="690">(ET253*DN253+(1+AW253/CH253)*EL253*AU253)/(FB253+FJ253*CX253*AU253+(AW253/CH253)*EL253*AU253^2)</f>
        <v>1.250284809125948</v>
      </c>
      <c r="FS253" s="115">
        <f t="shared" ref="FS253:FS292" si="691">(EU253*DO253+(1+AW253/CI253)*EM253*AU253)/(FC253+FK253*CY253*AU253+(AW253/CI253)*EM253*AU253^2)</f>
        <v>1.2500575529229143</v>
      </c>
      <c r="FT253" s="115">
        <f t="shared" ref="FT253:FT292" si="692">(EV253*DP253+(1+AW253/CJ253)*EN253*AU253)/(FD253+FL253*CZ253*AU253+(AW253/CJ253)*EN253*AU253^2)</f>
        <v>1.2499851041165164</v>
      </c>
      <c r="FU253" s="115">
        <f t="shared" ref="FU253:FU292" si="693">(EW253*DQ253+(1+AW253/CK253)*EO253*AU253)/(FE253+FM253*DA253*AU253+(AW253/CK253)*EO253*AU253^2)</f>
        <v>1.2499574973162948</v>
      </c>
      <c r="FV253" s="115">
        <f t="shared" ref="FV253:FV292" si="694">(EX253*DR253+(1+AW253/CL253)*EP253*AU253)/(FF253+FN253*DB253*AU253+(AW253/CL253)*EP253*AU253^2)</f>
        <v>1.2499452018587485</v>
      </c>
      <c r="FW253" s="115">
        <f t="shared" ref="FW253:FW292" si="695">(EY253*DS253+(1+AW253/CM253)*EQ253*AU253)/(FG253+FO253*DC253*AU253+(AW253/CM253)*EQ253*AU253^2)</f>
        <v>1.2499390003667403</v>
      </c>
      <c r="FX253" s="115">
        <f t="shared" ref="FX253:FX292" si="696">(EZ253*DT253+(1+AW253/CN253)*ER253*AU253)/(FH253+FP253*DD253*AU253+(AW253/CN253)*ER253*AU253^2)</f>
        <v>1.2501277477078878</v>
      </c>
      <c r="FZ253" s="90">
        <f>MIN(FQ253:FX253)</f>
        <v>1.2499390003667403</v>
      </c>
      <c r="GC253" s="35"/>
      <c r="GI253" s="31"/>
      <c r="GJ253" s="31"/>
      <c r="GK253" s="31"/>
    </row>
    <row r="254" spans="24:193" x14ac:dyDescent="0.3">
      <c r="X254" s="118">
        <v>1</v>
      </c>
      <c r="Y254" s="118">
        <v>10</v>
      </c>
      <c r="Z254" s="40">
        <v>1.7999999999999999E-2</v>
      </c>
      <c r="AA254" s="40">
        <v>10000000</v>
      </c>
      <c r="AB254" s="40">
        <v>10000000</v>
      </c>
      <c r="AC254" s="98">
        <v>3900000</v>
      </c>
      <c r="AD254" s="42">
        <v>0.33</v>
      </c>
      <c r="AE254" s="42">
        <v>0.33</v>
      </c>
      <c r="AF254" s="41">
        <v>1.7999999999999999E-2</v>
      </c>
      <c r="AG254" s="40">
        <v>10000000</v>
      </c>
      <c r="AH254" s="40">
        <v>10000000</v>
      </c>
      <c r="AI254" s="98">
        <v>3900000</v>
      </c>
      <c r="AJ254" s="42">
        <v>0.33</v>
      </c>
      <c r="AK254" s="42">
        <v>0.33</v>
      </c>
      <c r="AL254" s="42">
        <f>AL250</f>
        <v>0.80259999999999998</v>
      </c>
      <c r="AM254" s="40">
        <v>6000</v>
      </c>
      <c r="AN254" s="40">
        <f>AN250</f>
        <v>10000</v>
      </c>
      <c r="AO254" s="40">
        <f>AO250</f>
        <v>10000</v>
      </c>
      <c r="AP254" s="42">
        <v>0.03</v>
      </c>
      <c r="AQ254" s="42">
        <v>0.03</v>
      </c>
      <c r="AR254" s="4">
        <f t="shared" ref="AR254:AR292" si="697">AL254+AF254/2+Z254/2</f>
        <v>0.8206</v>
      </c>
      <c r="AS254" s="11">
        <f t="shared" ref="AS254:AS292" si="698">X254/Y254</f>
        <v>0.1</v>
      </c>
      <c r="AT254" s="15">
        <f t="shared" ref="AT254:AT292" si="699">(AA254*Z254)*(AG254*AF254)*AR254^2/(AVERAGE(BD254,AX254)*(AA254*Z254+AG254*AF254))</f>
        <v>68010.989114577489</v>
      </c>
      <c r="AU254" s="19">
        <f t="shared" ref="AU254:AU292" si="700">AY254*BE254/(AY254+BE254)*(PI()^2*AL254)/(Y254^2*AN254)</f>
        <v>0.80004601538355813</v>
      </c>
      <c r="AV254" s="13">
        <f t="shared" ref="AV254:AV292" si="701">AY254/(AY254+BE254)</f>
        <v>0.5</v>
      </c>
      <c r="AW254" s="11">
        <f t="shared" ref="AW254:AW292" si="702">AN254/AO254</f>
        <v>1</v>
      </c>
      <c r="AX254" s="11">
        <f t="shared" ref="AX254:AX292" si="703">1-AD254*AE254</f>
        <v>0.8911</v>
      </c>
      <c r="AY254" s="11">
        <f t="shared" ref="AY254:AY292" si="704">Z254/AX254*SQRT(AA254*AB254)</f>
        <v>201997.53114128605</v>
      </c>
      <c r="AZ254" s="11">
        <f t="shared" ref="AZ254:AZ292" si="705">SQRT(AB254/AA254)</f>
        <v>1</v>
      </c>
      <c r="BA254" s="11">
        <f t="shared" ref="BA254:BA292" si="706">AX254*AC254/SQRT(AA254*AB254)</f>
        <v>0.34752899999999998</v>
      </c>
      <c r="BB254" s="11">
        <f t="shared" ref="BB254:BB292" si="707">AZ254*AD254+2*BA254</f>
        <v>1.025058</v>
      </c>
      <c r="BC254" s="11">
        <f t="shared" ref="BC254:BC292" si="708">1-AP254*AQ254</f>
        <v>0.99909999999999999</v>
      </c>
      <c r="BD254" s="11">
        <f t="shared" ref="BD254:BD292" si="709">1-AJ254*AK254</f>
        <v>0.8911</v>
      </c>
      <c r="BE254" s="11">
        <f t="shared" ref="BE254:BE292" si="710">AF254/BD254*SQRT(AG254*AH254)</f>
        <v>201997.53114128605</v>
      </c>
      <c r="BF254" s="11">
        <f t="shared" ref="BF254:BF292" si="711">SQRT(AH254/AG254)</f>
        <v>1</v>
      </c>
      <c r="BG254" s="11">
        <f t="shared" ref="BG254:BG292" si="712">BD254*AI254/SQRT(AG254*AH254)</f>
        <v>0.34752899999999998</v>
      </c>
      <c r="BH254" s="11">
        <f t="shared" ref="BH254:BH292" si="713">BF254*AK254+2*BG254</f>
        <v>1.025058</v>
      </c>
      <c r="BI254" s="121">
        <f t="shared" si="604"/>
        <v>0.04</v>
      </c>
      <c r="BJ254" s="121">
        <f>16*X254^2/(3*(BJ252^2+1)*Y254^2)</f>
        <v>1.0666666666666666E-2</v>
      </c>
      <c r="BK254" s="121">
        <f>16*X254^2/(3*(BK252^2+1)*Y254^2)</f>
        <v>5.3333333333333332E-3</v>
      </c>
      <c r="BL254" s="121">
        <f>16*X254^2/(3*(BL252^2+1)*Y254^2)</f>
        <v>3.1372549019607842E-3</v>
      </c>
      <c r="BM254" s="121">
        <f>16*X254^2/(3*(BM252^2+1)*Y254^2)</f>
        <v>2.0512820512820513E-3</v>
      </c>
      <c r="BN254" s="121">
        <f>16*X254^2/(3*(BN252^2+1)*Y254^2)</f>
        <v>1.4414414414414415E-3</v>
      </c>
      <c r="BO254" s="121">
        <f>16*X254^2/(3*(BO252^2+1)*Y254^2)</f>
        <v>1.0666666666666667E-3</v>
      </c>
      <c r="BP254" s="121">
        <f>16*X254^2/(3*(BP252^2+1)*Y254^2)</f>
        <v>8.2051282051282047E-4</v>
      </c>
      <c r="BQ254" s="121">
        <f t="shared" ref="BQ254:BX292" si="714">4/3</f>
        <v>1.3333333333333333</v>
      </c>
      <c r="BR254" s="121">
        <f t="shared" si="605"/>
        <v>1.3333333333333333</v>
      </c>
      <c r="BS254" s="121">
        <f t="shared" si="605"/>
        <v>1.3333333333333333</v>
      </c>
      <c r="BT254" s="121">
        <f t="shared" si="605"/>
        <v>1.3333333333333333</v>
      </c>
      <c r="BU254" s="121">
        <f t="shared" si="605"/>
        <v>1.3333333333333333</v>
      </c>
      <c r="BV254" s="121">
        <f t="shared" si="605"/>
        <v>1.3333333333333333</v>
      </c>
      <c r="BW254" s="121">
        <f t="shared" si="605"/>
        <v>1.3333333333333333</v>
      </c>
      <c r="BX254" s="121">
        <f t="shared" si="605"/>
        <v>1.3333333333333333</v>
      </c>
      <c r="BY254" s="121">
        <f t="shared" ref="BY254:BY292" si="715">4*Y254^2/X254^2</f>
        <v>400</v>
      </c>
      <c r="BZ254" s="121">
        <f>(BZ252^4+6*BZ252^2+1)/(BZ252^2+1)*(Y254^2/X254^2)</f>
        <v>819.99999999999989</v>
      </c>
      <c r="CA254" s="121">
        <f>(CA252^4+6*CA252^2+1)/(CA252^2+1)*(Y254^2/X254^2)</f>
        <v>1360</v>
      </c>
      <c r="CB254" s="121">
        <f>(CB252^4+6*CB252^2+1)/(CB252^2+1)*(Y254^2/X254^2)</f>
        <v>2076.4705882352941</v>
      </c>
      <c r="CC254" s="121">
        <f>(CC252^4+6*CC252^2+1)/(CC252^2+1)*(Y254^2/X254^2)</f>
        <v>2984.6153846153848</v>
      </c>
      <c r="CD254" s="121">
        <f>(CD252^4+6*CD252^2+1)/(CD252^2+1)*(Y254^2/X254^2)</f>
        <v>4089.1891891891896</v>
      </c>
      <c r="CE254" s="121">
        <f>(CE252^4+6*CE252^2+1)/(CE252^2+1)*(Y254^2/X254^2)</f>
        <v>5392</v>
      </c>
      <c r="CF254" s="121">
        <f>(CF252^4+6*CF252^2+1)/(CF252^2+1)*(Y254^2/X254^2)</f>
        <v>6893.8461538461543</v>
      </c>
      <c r="CG254" s="121">
        <f t="shared" ref="CG254:CG292" si="716">BI254/4</f>
        <v>0.01</v>
      </c>
      <c r="CH254" s="121">
        <f t="shared" si="606"/>
        <v>2.6666666666666666E-3</v>
      </c>
      <c r="CI254" s="121">
        <f t="shared" si="607"/>
        <v>1.3333333333333333E-3</v>
      </c>
      <c r="CJ254" s="121">
        <f t="shared" si="608"/>
        <v>7.8431372549019605E-4</v>
      </c>
      <c r="CK254" s="121">
        <f t="shared" si="609"/>
        <v>5.1282051282051282E-4</v>
      </c>
      <c r="CL254" s="121">
        <f t="shared" si="610"/>
        <v>3.6036036036036037E-4</v>
      </c>
      <c r="CM254" s="121">
        <f t="shared" si="611"/>
        <v>2.6666666666666668E-4</v>
      </c>
      <c r="CN254" s="121">
        <f t="shared" si="612"/>
        <v>8.2051282051282047E-4</v>
      </c>
      <c r="CO254" s="95">
        <f t="shared" si="613"/>
        <v>450.80057199999999</v>
      </c>
      <c r="CP254" s="95">
        <f t="shared" si="614"/>
        <v>998.22787199999982</v>
      </c>
      <c r="CQ254" s="95">
        <f t="shared" si="615"/>
        <v>1711.9923719999999</v>
      </c>
      <c r="CR254" s="95">
        <f t="shared" si="616"/>
        <v>2671.733260235294</v>
      </c>
      <c r="CS254" s="95">
        <f t="shared" si="617"/>
        <v>3892.6541566153846</v>
      </c>
      <c r="CT254" s="95">
        <f t="shared" si="618"/>
        <v>5379.5098611891899</v>
      </c>
      <c r="CU254" s="95">
        <f t="shared" si="619"/>
        <v>7134.1083719999997</v>
      </c>
      <c r="CV254" s="95">
        <f t="shared" si="620"/>
        <v>7460.0441508461545</v>
      </c>
      <c r="CW254" s="95">
        <f t="shared" si="621"/>
        <v>450.80057199999999</v>
      </c>
      <c r="CX254" s="95">
        <f t="shared" si="622"/>
        <v>998.22787199999982</v>
      </c>
      <c r="CY254" s="95">
        <f t="shared" si="623"/>
        <v>1711.9923719999999</v>
      </c>
      <c r="CZ254" s="95">
        <f t="shared" si="624"/>
        <v>2671.733260235294</v>
      </c>
      <c r="DA254" s="95">
        <f t="shared" si="625"/>
        <v>3892.6541566153846</v>
      </c>
      <c r="DB254" s="95">
        <f t="shared" si="626"/>
        <v>5379.5098611891899</v>
      </c>
      <c r="DC254" s="95">
        <f t="shared" si="627"/>
        <v>7134.1083719999997</v>
      </c>
      <c r="DD254" s="95">
        <f t="shared" si="628"/>
        <v>7460.0441508461545</v>
      </c>
      <c r="DE254" s="13">
        <f t="shared" ref="DE254:DE292" si="717">AZ254*BI254+2*BB254*BQ254+BY254/AZ254</f>
        <v>402.77348799999999</v>
      </c>
      <c r="DF254" s="13">
        <f t="shared" ref="DF254:DF292" si="718">AZ254*BJ254+2*BB254*BR254+BZ254/AZ254</f>
        <v>822.74415466666653</v>
      </c>
      <c r="DG254" s="13">
        <f t="shared" ref="DG254:DG292" si="719">AZ254*BK254+2*BB254*BS254+CA254/AZ254</f>
        <v>1362.7388213333334</v>
      </c>
      <c r="DH254" s="13">
        <f t="shared" ref="DH254:DH292" si="720">AZ254*BL254+2*BB254*BT254+CB254/AZ254</f>
        <v>2079.207213490196</v>
      </c>
      <c r="DI254" s="13">
        <f t="shared" si="629"/>
        <v>2987.3509238974361</v>
      </c>
      <c r="DJ254" s="13">
        <f t="shared" si="630"/>
        <v>4091.9241186306313</v>
      </c>
      <c r="DK254" s="13">
        <f t="shared" si="631"/>
        <v>5394.7345546666666</v>
      </c>
      <c r="DL254" s="13">
        <f t="shared" si="632"/>
        <v>6896.5804623589747</v>
      </c>
      <c r="DM254" s="95">
        <f t="shared" si="633"/>
        <v>402.77348799999999</v>
      </c>
      <c r="DN254" s="95">
        <f t="shared" si="634"/>
        <v>822.74415466666653</v>
      </c>
      <c r="DO254" s="95">
        <f t="shared" si="635"/>
        <v>1362.7388213333334</v>
      </c>
      <c r="DP254" s="95">
        <f t="shared" si="636"/>
        <v>2079.207213490196</v>
      </c>
      <c r="DQ254" s="95">
        <f t="shared" si="637"/>
        <v>2987.3509238974361</v>
      </c>
      <c r="DR254" s="95">
        <f t="shared" si="638"/>
        <v>4091.9241186306313</v>
      </c>
      <c r="DS254" s="95">
        <f t="shared" si="639"/>
        <v>5394.7345546666666</v>
      </c>
      <c r="DT254" s="95">
        <f t="shared" si="640"/>
        <v>6896.5804623589747</v>
      </c>
      <c r="DU254" s="95">
        <f t="shared" si="641"/>
        <v>200.76596751999995</v>
      </c>
      <c r="DV254" s="95">
        <f t="shared" si="642"/>
        <v>388.11528194133319</v>
      </c>
      <c r="DW254" s="95">
        <f t="shared" si="643"/>
        <v>636.84035729066659</v>
      </c>
      <c r="DX254" s="95">
        <f t="shared" si="644"/>
        <v>968.09283329956156</v>
      </c>
      <c r="DY254" s="95">
        <f t="shared" si="645"/>
        <v>1388.5090711151086</v>
      </c>
      <c r="DZ254" s="95">
        <f t="shared" si="646"/>
        <v>1900.1094002957682</v>
      </c>
      <c r="EA254" s="95">
        <f t="shared" si="647"/>
        <v>2503.6524175701329</v>
      </c>
      <c r="EB254" s="95">
        <f t="shared" si="648"/>
        <v>3199.4707819945402</v>
      </c>
      <c r="EC254" s="95">
        <f t="shared" si="649"/>
        <v>200.76596751999998</v>
      </c>
      <c r="ED254" s="95">
        <f t="shared" si="650"/>
        <v>388.11528194133325</v>
      </c>
      <c r="EE254" s="95">
        <f t="shared" si="651"/>
        <v>636.84035729066659</v>
      </c>
      <c r="EF254" s="95">
        <f t="shared" si="652"/>
        <v>968.09283329956156</v>
      </c>
      <c r="EG254" s="95">
        <f t="shared" si="653"/>
        <v>1388.5090711151083</v>
      </c>
      <c r="EH254" s="95">
        <f t="shared" si="654"/>
        <v>1900.1094002957682</v>
      </c>
      <c r="EI254" s="95">
        <f t="shared" si="655"/>
        <v>2503.6524175701329</v>
      </c>
      <c r="EJ254" s="95">
        <f t="shared" si="656"/>
        <v>3199.4707819945402</v>
      </c>
      <c r="EK254" s="95">
        <f t="shared" si="657"/>
        <v>200.76596751999998</v>
      </c>
      <c r="EL254" s="95">
        <f t="shared" si="658"/>
        <v>388.11528194133325</v>
      </c>
      <c r="EM254" s="95">
        <f t="shared" si="659"/>
        <v>636.84035729066659</v>
      </c>
      <c r="EN254" s="95">
        <f t="shared" si="660"/>
        <v>968.09283329956156</v>
      </c>
      <c r="EO254" s="95">
        <f t="shared" si="661"/>
        <v>1388.5090711151083</v>
      </c>
      <c r="EP254" s="95">
        <f t="shared" si="662"/>
        <v>1900.1094002957682</v>
      </c>
      <c r="EQ254" s="95">
        <f t="shared" si="663"/>
        <v>2503.6524175701329</v>
      </c>
      <c r="ER254" s="95">
        <f t="shared" si="664"/>
        <v>3199.4707819945402</v>
      </c>
      <c r="ES254" s="95">
        <f t="shared" si="665"/>
        <v>1</v>
      </c>
      <c r="ET254" s="95">
        <f t="shared" si="666"/>
        <v>1</v>
      </c>
      <c r="EU254" s="95">
        <f t="shared" si="667"/>
        <v>1</v>
      </c>
      <c r="EV254" s="95">
        <f t="shared" si="668"/>
        <v>1</v>
      </c>
      <c r="EW254" s="95">
        <f t="shared" si="669"/>
        <v>1</v>
      </c>
      <c r="EX254" s="95">
        <f t="shared" si="670"/>
        <v>1</v>
      </c>
      <c r="EY254" s="95">
        <f t="shared" si="671"/>
        <v>1</v>
      </c>
      <c r="EZ254" s="95">
        <f t="shared" si="672"/>
        <v>1</v>
      </c>
      <c r="FA254" s="95">
        <f t="shared" si="673"/>
        <v>1</v>
      </c>
      <c r="FB254" s="95">
        <f t="shared" si="674"/>
        <v>1</v>
      </c>
      <c r="FC254" s="95">
        <f t="shared" si="675"/>
        <v>1</v>
      </c>
      <c r="FD254" s="95">
        <f t="shared" si="676"/>
        <v>1</v>
      </c>
      <c r="FE254" s="95">
        <f t="shared" si="677"/>
        <v>1</v>
      </c>
      <c r="FF254" s="95">
        <f t="shared" si="678"/>
        <v>1</v>
      </c>
      <c r="FG254" s="95">
        <f t="shared" si="679"/>
        <v>1</v>
      </c>
      <c r="FH254" s="95">
        <f t="shared" si="680"/>
        <v>1</v>
      </c>
      <c r="FI254" s="95">
        <f t="shared" si="681"/>
        <v>1</v>
      </c>
      <c r="FJ254" s="95">
        <f t="shared" si="682"/>
        <v>1</v>
      </c>
      <c r="FK254" s="95">
        <f t="shared" si="683"/>
        <v>1</v>
      </c>
      <c r="FL254" s="95">
        <f t="shared" si="684"/>
        <v>1</v>
      </c>
      <c r="FM254" s="95">
        <f t="shared" si="685"/>
        <v>1</v>
      </c>
      <c r="FN254" s="95">
        <f t="shared" si="686"/>
        <v>1</v>
      </c>
      <c r="FO254" s="95">
        <f t="shared" si="687"/>
        <v>1</v>
      </c>
      <c r="FP254" s="95">
        <f t="shared" si="688"/>
        <v>1</v>
      </c>
      <c r="FQ254" s="115">
        <f t="shared" si="689"/>
        <v>1.2583555680799725</v>
      </c>
      <c r="FR254" s="115">
        <f t="shared" si="690"/>
        <v>1.2513518946920785</v>
      </c>
      <c r="FS254" s="115">
        <f t="shared" si="691"/>
        <v>1.2504458638020657</v>
      </c>
      <c r="FT254" s="115">
        <f t="shared" si="692"/>
        <v>1.2501562601149605</v>
      </c>
      <c r="FU254" s="115">
        <f t="shared" si="693"/>
        <v>1.2500457879988953</v>
      </c>
      <c r="FV254" s="115">
        <f t="shared" si="694"/>
        <v>1.2499965631071364</v>
      </c>
      <c r="FW254" s="115">
        <f t="shared" si="695"/>
        <v>1.2499717303965299</v>
      </c>
      <c r="FX254" s="115">
        <f t="shared" si="696"/>
        <v>1.2507255211183981</v>
      </c>
      <c r="FZ254" s="90">
        <f t="shared" ref="FZ254:FZ292" si="721">MIN(FQ254:FX254)</f>
        <v>1.2499717303965299</v>
      </c>
      <c r="GC254" s="35"/>
      <c r="GI254" s="31"/>
      <c r="GJ254" s="31"/>
      <c r="GK254" s="31"/>
    </row>
    <row r="255" spans="24:193" x14ac:dyDescent="0.3">
      <c r="X255" s="118">
        <v>1.5</v>
      </c>
      <c r="Y255" s="118">
        <v>10</v>
      </c>
      <c r="Z255" s="40">
        <v>1.7999999999999999E-2</v>
      </c>
      <c r="AA255" s="40">
        <v>10000000</v>
      </c>
      <c r="AB255" s="40">
        <v>10000000</v>
      </c>
      <c r="AC255" s="98">
        <v>3900000</v>
      </c>
      <c r="AD255" s="42">
        <v>0.33</v>
      </c>
      <c r="AE255" s="42">
        <v>0.33</v>
      </c>
      <c r="AF255" s="41">
        <v>1.7999999999999999E-2</v>
      </c>
      <c r="AG255" s="40">
        <v>10000000</v>
      </c>
      <c r="AH255" s="40">
        <v>10000000</v>
      </c>
      <c r="AI255" s="98">
        <v>3900000</v>
      </c>
      <c r="AJ255" s="42">
        <v>0.33</v>
      </c>
      <c r="AK255" s="42">
        <v>0.33</v>
      </c>
      <c r="AL255" s="42">
        <f>AL250</f>
        <v>0.80259999999999998</v>
      </c>
      <c r="AM255" s="40">
        <v>6000</v>
      </c>
      <c r="AN255" s="40">
        <f>AN250</f>
        <v>10000</v>
      </c>
      <c r="AO255" s="40">
        <f>AO250</f>
        <v>10000</v>
      </c>
      <c r="AP255" s="42">
        <v>0.03</v>
      </c>
      <c r="AQ255" s="42">
        <v>0.03</v>
      </c>
      <c r="AR255" s="4">
        <f t="shared" si="697"/>
        <v>0.8206</v>
      </c>
      <c r="AS255" s="11">
        <f t="shared" si="698"/>
        <v>0.15</v>
      </c>
      <c r="AT255" s="15">
        <f t="shared" si="699"/>
        <v>68010.989114577489</v>
      </c>
      <c r="AU255" s="19">
        <f t="shared" si="700"/>
        <v>0.80004601538355813</v>
      </c>
      <c r="AV255" s="13">
        <f t="shared" si="701"/>
        <v>0.5</v>
      </c>
      <c r="AW255" s="11">
        <f t="shared" si="702"/>
        <v>1</v>
      </c>
      <c r="AX255" s="11">
        <f t="shared" si="703"/>
        <v>0.8911</v>
      </c>
      <c r="AY255" s="11">
        <f t="shared" si="704"/>
        <v>201997.53114128605</v>
      </c>
      <c r="AZ255" s="11">
        <f t="shared" si="705"/>
        <v>1</v>
      </c>
      <c r="BA255" s="11">
        <f t="shared" si="706"/>
        <v>0.34752899999999998</v>
      </c>
      <c r="BB255" s="11">
        <f t="shared" si="707"/>
        <v>1.025058</v>
      </c>
      <c r="BC255" s="11">
        <f t="shared" si="708"/>
        <v>0.99909999999999999</v>
      </c>
      <c r="BD255" s="11">
        <f t="shared" si="709"/>
        <v>0.8911</v>
      </c>
      <c r="BE255" s="11">
        <f t="shared" si="710"/>
        <v>201997.53114128605</v>
      </c>
      <c r="BF255" s="11">
        <f t="shared" si="711"/>
        <v>1</v>
      </c>
      <c r="BG255" s="11">
        <f t="shared" si="712"/>
        <v>0.34752899999999998</v>
      </c>
      <c r="BH255" s="11">
        <f t="shared" si="713"/>
        <v>1.025058</v>
      </c>
      <c r="BI255" s="121">
        <f t="shared" si="604"/>
        <v>0.09</v>
      </c>
      <c r="BJ255" s="121">
        <f>16*X255^2/(3*(BJ252^2+1)*Y255^2)</f>
        <v>2.4E-2</v>
      </c>
      <c r="BK255" s="121">
        <f>16*X255^2/(3*(BK252^2+1)*Y255^2)</f>
        <v>1.2E-2</v>
      </c>
      <c r="BL255" s="121">
        <f>16*X255^2/(3*(BL252^2+1)*Y255^2)</f>
        <v>7.058823529411765E-3</v>
      </c>
      <c r="BM255" s="121">
        <f>16*X255^2/(3*(BM252^2+1)*Y255^2)</f>
        <v>4.6153846153846158E-3</v>
      </c>
      <c r="BN255" s="121">
        <f>16*X255^2/(3*(BN252^2+1)*Y255^2)</f>
        <v>3.2432432432432431E-3</v>
      </c>
      <c r="BO255" s="121">
        <f>16*X255^2/(3*(BO252^2+1)*Y255^2)</f>
        <v>2.3999999999999998E-3</v>
      </c>
      <c r="BP255" s="121">
        <f>16*X255^2/(3*(BP252^2+1)*Y255^2)</f>
        <v>1.8461538461538461E-3</v>
      </c>
      <c r="BQ255" s="121">
        <f t="shared" si="714"/>
        <v>1.3333333333333333</v>
      </c>
      <c r="BR255" s="121">
        <f t="shared" si="605"/>
        <v>1.3333333333333333</v>
      </c>
      <c r="BS255" s="121">
        <f t="shared" si="605"/>
        <v>1.3333333333333333</v>
      </c>
      <c r="BT255" s="121">
        <f t="shared" si="605"/>
        <v>1.3333333333333333</v>
      </c>
      <c r="BU255" s="121">
        <f t="shared" si="605"/>
        <v>1.3333333333333333</v>
      </c>
      <c r="BV255" s="121">
        <f t="shared" si="605"/>
        <v>1.3333333333333333</v>
      </c>
      <c r="BW255" s="121">
        <f t="shared" si="605"/>
        <v>1.3333333333333333</v>
      </c>
      <c r="BX255" s="121">
        <f t="shared" si="605"/>
        <v>1.3333333333333333</v>
      </c>
      <c r="BY255" s="121">
        <f t="shared" si="715"/>
        <v>177.77777777777777</v>
      </c>
      <c r="BZ255" s="121">
        <f>(BZ252^4+6*BZ252^2+1)/(BZ252^2+1)*(Y255^2/X255^2)</f>
        <v>364.4444444444444</v>
      </c>
      <c r="CA255" s="121">
        <f>(CA252^4+6*CA252^2+1)/(CA252^2+1)*(Y255^2/X255^2)</f>
        <v>604.44444444444446</v>
      </c>
      <c r="CB255" s="121">
        <f>(CB252^4+6*CB252^2+1)/(CB252^2+1)*(Y255^2/X255^2)</f>
        <v>922.87581699346401</v>
      </c>
      <c r="CC255" s="121">
        <f>(CC252^4+6*CC252^2+1)/(CC252^2+1)*(Y255^2/X255^2)</f>
        <v>1326.4957264957266</v>
      </c>
      <c r="CD255" s="121">
        <f>(CD252^4+6*CD252^2+1)/(CD252^2+1)*(Y255^2/X255^2)</f>
        <v>1817.4174174174175</v>
      </c>
      <c r="CE255" s="121">
        <f>(CE252^4+6*CE252^2+1)/(CE252^2+1)*(Y255^2/X255^2)</f>
        <v>2396.4444444444443</v>
      </c>
      <c r="CF255" s="121">
        <f>(CF252^4+6*CF252^2+1)/(CF252^2+1)*(Y255^2/X255^2)</f>
        <v>3063.931623931624</v>
      </c>
      <c r="CG255" s="121">
        <f t="shared" si="716"/>
        <v>2.2499999999999999E-2</v>
      </c>
      <c r="CH255" s="121">
        <f t="shared" si="606"/>
        <v>6.0000000000000001E-3</v>
      </c>
      <c r="CI255" s="121">
        <f t="shared" si="607"/>
        <v>3.0000000000000001E-3</v>
      </c>
      <c r="CJ255" s="121">
        <f t="shared" si="608"/>
        <v>1.7647058823529412E-3</v>
      </c>
      <c r="CK255" s="121">
        <f t="shared" si="609"/>
        <v>1.153846153846154E-3</v>
      </c>
      <c r="CL255" s="121">
        <f t="shared" si="610"/>
        <v>8.1081081081081077E-4</v>
      </c>
      <c r="CM255" s="121">
        <f t="shared" si="611"/>
        <v>5.9999999999999995E-4</v>
      </c>
      <c r="CN255" s="121">
        <f t="shared" si="612"/>
        <v>1.8461538461538461E-3</v>
      </c>
      <c r="CO255" s="95">
        <f t="shared" si="613"/>
        <v>202.83546088888889</v>
      </c>
      <c r="CP255" s="95">
        <f t="shared" si="614"/>
        <v>446.13648311111103</v>
      </c>
      <c r="CQ255" s="95">
        <f t="shared" si="615"/>
        <v>763.36514977777779</v>
      </c>
      <c r="CR255" s="95">
        <f t="shared" si="616"/>
        <v>1189.9166556601306</v>
      </c>
      <c r="CS255" s="95">
        <f t="shared" si="617"/>
        <v>1732.5481651623932</v>
      </c>
      <c r="CT255" s="95">
        <f t="shared" si="618"/>
        <v>2393.3729227507511</v>
      </c>
      <c r="CU255" s="95">
        <f t="shared" si="619"/>
        <v>3173.1944831111109</v>
      </c>
      <c r="CV255" s="95">
        <f t="shared" si="620"/>
        <v>3316.3881625982908</v>
      </c>
      <c r="CW255" s="95">
        <f t="shared" si="621"/>
        <v>202.83546088888889</v>
      </c>
      <c r="CX255" s="95">
        <f t="shared" si="622"/>
        <v>446.13648311111103</v>
      </c>
      <c r="CY255" s="95">
        <f t="shared" si="623"/>
        <v>763.36514977777779</v>
      </c>
      <c r="CZ255" s="95">
        <f t="shared" si="624"/>
        <v>1189.9166556601306</v>
      </c>
      <c r="DA255" s="95">
        <f t="shared" si="625"/>
        <v>1732.5481651623932</v>
      </c>
      <c r="DB255" s="95">
        <f t="shared" si="626"/>
        <v>2393.3729227507511</v>
      </c>
      <c r="DC255" s="95">
        <f t="shared" si="627"/>
        <v>3173.1944831111109</v>
      </c>
      <c r="DD255" s="95">
        <f t="shared" si="628"/>
        <v>3316.3881625982908</v>
      </c>
      <c r="DE255" s="13">
        <f t="shared" si="717"/>
        <v>180.60126577777777</v>
      </c>
      <c r="DF255" s="13">
        <f t="shared" si="718"/>
        <v>367.20193244444442</v>
      </c>
      <c r="DG255" s="13">
        <f t="shared" si="719"/>
        <v>607.18993244444448</v>
      </c>
      <c r="DH255" s="13">
        <f t="shared" si="720"/>
        <v>925.61636381699338</v>
      </c>
      <c r="DI255" s="13">
        <f t="shared" si="629"/>
        <v>1329.233829880342</v>
      </c>
      <c r="DJ255" s="13">
        <f t="shared" si="630"/>
        <v>1820.1541486606607</v>
      </c>
      <c r="DK255" s="13">
        <f t="shared" si="631"/>
        <v>2399.1803324444445</v>
      </c>
      <c r="DL255" s="13">
        <f t="shared" si="632"/>
        <v>3066.66695808547</v>
      </c>
      <c r="DM255" s="95">
        <f t="shared" si="633"/>
        <v>180.60126577777777</v>
      </c>
      <c r="DN255" s="95">
        <f t="shared" si="634"/>
        <v>367.20193244444442</v>
      </c>
      <c r="DO255" s="95">
        <f t="shared" si="635"/>
        <v>607.18993244444448</v>
      </c>
      <c r="DP255" s="95">
        <f t="shared" si="636"/>
        <v>925.61636381699338</v>
      </c>
      <c r="DQ255" s="95">
        <f t="shared" si="637"/>
        <v>1329.233829880342</v>
      </c>
      <c r="DR255" s="95">
        <f t="shared" si="638"/>
        <v>1820.1541486606607</v>
      </c>
      <c r="DS255" s="95">
        <f t="shared" si="639"/>
        <v>2399.1803324444445</v>
      </c>
      <c r="DT255" s="95">
        <f t="shared" si="640"/>
        <v>3066.66695808547</v>
      </c>
      <c r="DU255" s="95">
        <f t="shared" si="641"/>
        <v>97.817580564444427</v>
      </c>
      <c r="DV255" s="95">
        <f t="shared" si="642"/>
        <v>177.02977134577776</v>
      </c>
      <c r="DW255" s="95">
        <f t="shared" si="643"/>
        <v>286.74015754844442</v>
      </c>
      <c r="DX255" s="95">
        <f t="shared" si="644"/>
        <v>433.55113410479032</v>
      </c>
      <c r="DY255" s="95">
        <f t="shared" si="645"/>
        <v>620.18403702621958</v>
      </c>
      <c r="DZ255" s="95">
        <f t="shared" si="646"/>
        <v>847.43480577084313</v>
      </c>
      <c r="EA255" s="95">
        <f t="shared" si="647"/>
        <v>1115.5964665105778</v>
      </c>
      <c r="EB255" s="95">
        <f t="shared" si="648"/>
        <v>1424.7961016923182</v>
      </c>
      <c r="EC255" s="95">
        <f t="shared" si="649"/>
        <v>97.817580564444427</v>
      </c>
      <c r="ED255" s="95">
        <f t="shared" si="650"/>
        <v>177.02977134577776</v>
      </c>
      <c r="EE255" s="95">
        <f t="shared" si="651"/>
        <v>286.74015754844442</v>
      </c>
      <c r="EF255" s="95">
        <f t="shared" si="652"/>
        <v>433.55113410479038</v>
      </c>
      <c r="EG255" s="95">
        <f t="shared" si="653"/>
        <v>620.18403702621958</v>
      </c>
      <c r="EH255" s="95">
        <f t="shared" si="654"/>
        <v>847.43480577084313</v>
      </c>
      <c r="EI255" s="95">
        <f t="shared" si="655"/>
        <v>1115.5964665105778</v>
      </c>
      <c r="EJ255" s="95">
        <f t="shared" si="656"/>
        <v>1424.7961016923182</v>
      </c>
      <c r="EK255" s="95">
        <f t="shared" si="657"/>
        <v>97.817580564444427</v>
      </c>
      <c r="EL255" s="95">
        <f t="shared" si="658"/>
        <v>177.02977134577776</v>
      </c>
      <c r="EM255" s="95">
        <f t="shared" si="659"/>
        <v>286.74015754844442</v>
      </c>
      <c r="EN255" s="95">
        <f t="shared" si="660"/>
        <v>433.55113410479038</v>
      </c>
      <c r="EO255" s="95">
        <f t="shared" si="661"/>
        <v>620.18403702621958</v>
      </c>
      <c r="EP255" s="95">
        <f t="shared" si="662"/>
        <v>847.43480577084313</v>
      </c>
      <c r="EQ255" s="95">
        <f t="shared" si="663"/>
        <v>1115.5964665105778</v>
      </c>
      <c r="ER255" s="95">
        <f t="shared" si="664"/>
        <v>1424.7961016923182</v>
      </c>
      <c r="ES255" s="95">
        <f t="shared" si="665"/>
        <v>1</v>
      </c>
      <c r="ET255" s="95">
        <f t="shared" si="666"/>
        <v>1</v>
      </c>
      <c r="EU255" s="95">
        <f t="shared" si="667"/>
        <v>1</v>
      </c>
      <c r="EV255" s="95">
        <f t="shared" si="668"/>
        <v>1</v>
      </c>
      <c r="EW255" s="95">
        <f t="shared" si="669"/>
        <v>1</v>
      </c>
      <c r="EX255" s="95">
        <f t="shared" si="670"/>
        <v>1</v>
      </c>
      <c r="EY255" s="95">
        <f t="shared" si="671"/>
        <v>1</v>
      </c>
      <c r="EZ255" s="95">
        <f t="shared" si="672"/>
        <v>1</v>
      </c>
      <c r="FA255" s="95">
        <f t="shared" si="673"/>
        <v>1</v>
      </c>
      <c r="FB255" s="95">
        <f t="shared" si="674"/>
        <v>1</v>
      </c>
      <c r="FC255" s="95">
        <f t="shared" si="675"/>
        <v>1</v>
      </c>
      <c r="FD255" s="95">
        <f t="shared" si="676"/>
        <v>1</v>
      </c>
      <c r="FE255" s="95">
        <f t="shared" si="677"/>
        <v>1</v>
      </c>
      <c r="FF255" s="95">
        <f t="shared" si="678"/>
        <v>1</v>
      </c>
      <c r="FG255" s="95">
        <f t="shared" si="679"/>
        <v>1</v>
      </c>
      <c r="FH255" s="95">
        <f t="shared" si="680"/>
        <v>1</v>
      </c>
      <c r="FI255" s="95">
        <f t="shared" si="681"/>
        <v>1</v>
      </c>
      <c r="FJ255" s="95">
        <f t="shared" si="682"/>
        <v>1</v>
      </c>
      <c r="FK255" s="95">
        <f t="shared" si="683"/>
        <v>1</v>
      </c>
      <c r="FL255" s="95">
        <f t="shared" si="684"/>
        <v>1</v>
      </c>
      <c r="FM255" s="95">
        <f t="shared" si="685"/>
        <v>1</v>
      </c>
      <c r="FN255" s="95">
        <f t="shared" si="686"/>
        <v>1</v>
      </c>
      <c r="FO255" s="95">
        <f t="shared" si="687"/>
        <v>1</v>
      </c>
      <c r="FP255" s="95">
        <f t="shared" si="688"/>
        <v>1</v>
      </c>
      <c r="FQ255" s="115">
        <f t="shared" si="689"/>
        <v>1.268521147157357</v>
      </c>
      <c r="FR255" s="115">
        <f t="shared" si="690"/>
        <v>1.2531212973093544</v>
      </c>
      <c r="FS255" s="115">
        <f t="shared" si="691"/>
        <v>1.2510930213838167</v>
      </c>
      <c r="FT255" s="115">
        <f t="shared" si="692"/>
        <v>1.2504420605238344</v>
      </c>
      <c r="FU255" s="115">
        <f t="shared" si="693"/>
        <v>1.2501933212008329</v>
      </c>
      <c r="FV255" s="115">
        <f t="shared" si="694"/>
        <v>1.2500824022169261</v>
      </c>
      <c r="FW255" s="115">
        <f t="shared" si="695"/>
        <v>1.2500264279982831</v>
      </c>
      <c r="FX255" s="115">
        <f t="shared" si="696"/>
        <v>1.2517179943416976</v>
      </c>
      <c r="FZ255" s="90">
        <f t="shared" si="721"/>
        <v>1.2500264279982831</v>
      </c>
      <c r="GC255" s="35"/>
      <c r="GI255" s="31"/>
      <c r="GJ255" s="31"/>
      <c r="GK255" s="31"/>
    </row>
    <row r="256" spans="24:193" x14ac:dyDescent="0.3">
      <c r="X256" s="118">
        <v>2</v>
      </c>
      <c r="Y256" s="118">
        <v>10</v>
      </c>
      <c r="Z256" s="40">
        <v>1.7999999999999999E-2</v>
      </c>
      <c r="AA256" s="40">
        <v>10000000</v>
      </c>
      <c r="AB256" s="40">
        <v>10000000</v>
      </c>
      <c r="AC256" s="98">
        <v>3900000</v>
      </c>
      <c r="AD256" s="42">
        <v>0.33</v>
      </c>
      <c r="AE256" s="42">
        <v>0.33</v>
      </c>
      <c r="AF256" s="41">
        <v>1.7999999999999999E-2</v>
      </c>
      <c r="AG256" s="40">
        <v>10000000</v>
      </c>
      <c r="AH256" s="40">
        <v>10000000</v>
      </c>
      <c r="AI256" s="98">
        <v>3900000</v>
      </c>
      <c r="AJ256" s="42">
        <v>0.33</v>
      </c>
      <c r="AK256" s="42">
        <v>0.33</v>
      </c>
      <c r="AL256" s="42">
        <f>AL250</f>
        <v>0.80259999999999998</v>
      </c>
      <c r="AM256" s="40">
        <v>6000</v>
      </c>
      <c r="AN256" s="40">
        <f>AN250</f>
        <v>10000</v>
      </c>
      <c r="AO256" s="40">
        <f>AO250</f>
        <v>10000</v>
      </c>
      <c r="AP256" s="42">
        <v>0.03</v>
      </c>
      <c r="AQ256" s="42">
        <v>0.03</v>
      </c>
      <c r="AR256" s="4">
        <f t="shared" si="697"/>
        <v>0.8206</v>
      </c>
      <c r="AS256" s="11">
        <f t="shared" si="698"/>
        <v>0.2</v>
      </c>
      <c r="AT256" s="15">
        <f t="shared" si="699"/>
        <v>68010.989114577489</v>
      </c>
      <c r="AU256" s="19">
        <f t="shared" si="700"/>
        <v>0.80004601538355813</v>
      </c>
      <c r="AV256" s="13">
        <f t="shared" si="701"/>
        <v>0.5</v>
      </c>
      <c r="AW256" s="11">
        <f t="shared" si="702"/>
        <v>1</v>
      </c>
      <c r="AX256" s="11">
        <f t="shared" si="703"/>
        <v>0.8911</v>
      </c>
      <c r="AY256" s="11">
        <f t="shared" si="704"/>
        <v>201997.53114128605</v>
      </c>
      <c r="AZ256" s="11">
        <f t="shared" si="705"/>
        <v>1</v>
      </c>
      <c r="BA256" s="11">
        <f t="shared" si="706"/>
        <v>0.34752899999999998</v>
      </c>
      <c r="BB256" s="11">
        <f t="shared" si="707"/>
        <v>1.025058</v>
      </c>
      <c r="BC256" s="11">
        <f t="shared" si="708"/>
        <v>0.99909999999999999</v>
      </c>
      <c r="BD256" s="11">
        <f t="shared" si="709"/>
        <v>0.8911</v>
      </c>
      <c r="BE256" s="11">
        <f t="shared" si="710"/>
        <v>201997.53114128605</v>
      </c>
      <c r="BF256" s="11">
        <f t="shared" si="711"/>
        <v>1</v>
      </c>
      <c r="BG256" s="11">
        <f t="shared" si="712"/>
        <v>0.34752899999999998</v>
      </c>
      <c r="BH256" s="11">
        <f t="shared" si="713"/>
        <v>1.025058</v>
      </c>
      <c r="BI256" s="121">
        <f t="shared" si="604"/>
        <v>0.16</v>
      </c>
      <c r="BJ256" s="121">
        <f>16*X256^2/(3*(BJ252^2+1)*Y256^2)</f>
        <v>4.2666666666666665E-2</v>
      </c>
      <c r="BK256" s="121">
        <f>16*X256^2/(3*(BK252^2+1)*Y256^2)</f>
        <v>2.1333333333333333E-2</v>
      </c>
      <c r="BL256" s="121">
        <f>16*X256^2/(3*(BL252^2+1)*Y256^2)</f>
        <v>1.2549019607843137E-2</v>
      </c>
      <c r="BM256" s="121">
        <f>16*X256^2/(3*(BM252^2+1)*Y256^2)</f>
        <v>8.2051282051282051E-3</v>
      </c>
      <c r="BN256" s="121">
        <f>16*X256^2/(3*(BN252^2+1)*Y256^2)</f>
        <v>5.7657657657657659E-3</v>
      </c>
      <c r="BO256" s="121">
        <f>16*X256^2/(3*(BO252^2+1)*Y256^2)</f>
        <v>4.2666666666666669E-3</v>
      </c>
      <c r="BP256" s="121">
        <f>16*X256^2/(3*(BP252^2+1)*Y256^2)</f>
        <v>3.2820512820512819E-3</v>
      </c>
      <c r="BQ256" s="121">
        <f t="shared" si="714"/>
        <v>1.3333333333333333</v>
      </c>
      <c r="BR256" s="121">
        <f t="shared" si="605"/>
        <v>1.3333333333333333</v>
      </c>
      <c r="BS256" s="121">
        <f t="shared" si="605"/>
        <v>1.3333333333333333</v>
      </c>
      <c r="BT256" s="121">
        <f t="shared" si="605"/>
        <v>1.3333333333333333</v>
      </c>
      <c r="BU256" s="121">
        <f t="shared" si="605"/>
        <v>1.3333333333333333</v>
      </c>
      <c r="BV256" s="121">
        <f t="shared" si="605"/>
        <v>1.3333333333333333</v>
      </c>
      <c r="BW256" s="121">
        <f t="shared" si="605"/>
        <v>1.3333333333333333</v>
      </c>
      <c r="BX256" s="121">
        <f t="shared" si="605"/>
        <v>1.3333333333333333</v>
      </c>
      <c r="BY256" s="121">
        <f t="shared" si="715"/>
        <v>100</v>
      </c>
      <c r="BZ256" s="121">
        <f>(BZ252^4+6*BZ252^2+1)/(BZ252^2+1)*(Y256^2/X256^2)</f>
        <v>204.99999999999997</v>
      </c>
      <c r="CA256" s="121">
        <f>(CA252^4+6*CA252^2+1)/(CA252^2+1)*(Y256^2/X256^2)</f>
        <v>340</v>
      </c>
      <c r="CB256" s="121">
        <f>(CB252^4+6*CB252^2+1)/(CB252^2+1)*(Y256^2/X256^2)</f>
        <v>519.11764705882354</v>
      </c>
      <c r="CC256" s="121">
        <f>(CC252^4+6*CC252^2+1)/(CC252^2+1)*(Y256^2/X256^2)</f>
        <v>746.15384615384619</v>
      </c>
      <c r="CD256" s="121">
        <f>(CD252^4+6*CD252^2+1)/(CD252^2+1)*(Y256^2/X256^2)</f>
        <v>1022.2972972972974</v>
      </c>
      <c r="CE256" s="121">
        <f>(CE252^4+6*CE252^2+1)/(CE252^2+1)*(Y256^2/X256^2)</f>
        <v>1348</v>
      </c>
      <c r="CF256" s="121">
        <f>(CF252^4+6*CF252^2+1)/(CF252^2+1)*(Y256^2/X256^2)</f>
        <v>1723.4615384615386</v>
      </c>
      <c r="CG256" s="121">
        <f t="shared" si="716"/>
        <v>0.04</v>
      </c>
      <c r="CH256" s="121">
        <f t="shared" si="606"/>
        <v>1.0666666666666666E-2</v>
      </c>
      <c r="CI256" s="121">
        <f t="shared" si="607"/>
        <v>5.3333333333333332E-3</v>
      </c>
      <c r="CJ256" s="121">
        <f t="shared" si="608"/>
        <v>3.1372549019607842E-3</v>
      </c>
      <c r="CK256" s="121">
        <f t="shared" si="609"/>
        <v>2.0512820512820513E-3</v>
      </c>
      <c r="CL256" s="121">
        <f t="shared" si="610"/>
        <v>1.4414414414414415E-3</v>
      </c>
      <c r="CM256" s="121">
        <f t="shared" si="611"/>
        <v>1.0666666666666667E-3</v>
      </c>
      <c r="CN256" s="121">
        <f t="shared" si="612"/>
        <v>3.2820512820512819E-3</v>
      </c>
      <c r="CO256" s="95">
        <f t="shared" si="613"/>
        <v>116.04767200000001</v>
      </c>
      <c r="CP256" s="95">
        <f t="shared" si="614"/>
        <v>252.90449699999996</v>
      </c>
      <c r="CQ256" s="95">
        <f t="shared" si="615"/>
        <v>431.34562199999999</v>
      </c>
      <c r="CR256" s="95">
        <f t="shared" si="616"/>
        <v>671.2808440588235</v>
      </c>
      <c r="CS256" s="95">
        <f t="shared" si="617"/>
        <v>976.51106815384617</v>
      </c>
      <c r="CT256" s="95">
        <f t="shared" si="618"/>
        <v>1348.2249942972974</v>
      </c>
      <c r="CU256" s="95">
        <f t="shared" si="619"/>
        <v>1786.8746219999998</v>
      </c>
      <c r="CV256" s="95">
        <f t="shared" si="620"/>
        <v>1866.1085667115385</v>
      </c>
      <c r="CW256" s="95">
        <f t="shared" si="621"/>
        <v>116.04767200000001</v>
      </c>
      <c r="CX256" s="95">
        <f t="shared" si="622"/>
        <v>252.90449699999996</v>
      </c>
      <c r="CY256" s="95">
        <f t="shared" si="623"/>
        <v>431.34562199999999</v>
      </c>
      <c r="CZ256" s="95">
        <f t="shared" si="624"/>
        <v>671.2808440588235</v>
      </c>
      <c r="DA256" s="95">
        <f t="shared" si="625"/>
        <v>976.51106815384617</v>
      </c>
      <c r="DB256" s="95">
        <f t="shared" si="626"/>
        <v>1348.2249942972974</v>
      </c>
      <c r="DC256" s="95">
        <f t="shared" si="627"/>
        <v>1786.8746219999998</v>
      </c>
      <c r="DD256" s="95">
        <f t="shared" si="628"/>
        <v>1866.1085667115385</v>
      </c>
      <c r="DE256" s="13">
        <f t="shared" si="717"/>
        <v>102.893488</v>
      </c>
      <c r="DF256" s="13">
        <f t="shared" si="718"/>
        <v>207.77615466666663</v>
      </c>
      <c r="DG256" s="13">
        <f t="shared" si="719"/>
        <v>342.75482133333333</v>
      </c>
      <c r="DH256" s="13">
        <f t="shared" si="720"/>
        <v>521.86368407843133</v>
      </c>
      <c r="DI256" s="13">
        <f t="shared" si="629"/>
        <v>748.89553928205135</v>
      </c>
      <c r="DJ256" s="13">
        <f t="shared" si="630"/>
        <v>1025.0365510630631</v>
      </c>
      <c r="DK256" s="13">
        <f t="shared" si="631"/>
        <v>1350.7377546666667</v>
      </c>
      <c r="DL256" s="13">
        <f t="shared" si="632"/>
        <v>1726.1983085128206</v>
      </c>
      <c r="DM256" s="95">
        <f t="shared" si="633"/>
        <v>102.893488</v>
      </c>
      <c r="DN256" s="95">
        <f t="shared" si="634"/>
        <v>207.77615466666663</v>
      </c>
      <c r="DO256" s="95">
        <f t="shared" si="635"/>
        <v>342.75482133333333</v>
      </c>
      <c r="DP256" s="95">
        <f t="shared" si="636"/>
        <v>521.86368407843133</v>
      </c>
      <c r="DQ256" s="95">
        <f t="shared" si="637"/>
        <v>748.89553928205135</v>
      </c>
      <c r="DR256" s="95">
        <f t="shared" si="638"/>
        <v>1025.0365510630631</v>
      </c>
      <c r="DS256" s="95">
        <f t="shared" si="639"/>
        <v>1350.7377546666667</v>
      </c>
      <c r="DT256" s="95">
        <f t="shared" si="640"/>
        <v>1726.1983085128206</v>
      </c>
      <c r="DU256" s="95">
        <f t="shared" si="641"/>
        <v>61.809972160000001</v>
      </c>
      <c r="DV256" s="95">
        <f t="shared" si="642"/>
        <v>103.1563298453333</v>
      </c>
      <c r="DW256" s="95">
        <f t="shared" si="643"/>
        <v>164.20833124266665</v>
      </c>
      <c r="DX256" s="95">
        <f t="shared" si="644"/>
        <v>246.46344738897344</v>
      </c>
      <c r="DY256" s="95">
        <f t="shared" si="645"/>
        <v>351.27152263510845</v>
      </c>
      <c r="DZ256" s="95">
        <f t="shared" si="646"/>
        <v>478.99957433684932</v>
      </c>
      <c r="EA256" s="95">
        <f t="shared" si="647"/>
        <v>629.77753236053331</v>
      </c>
      <c r="EB256" s="95">
        <f t="shared" si="648"/>
        <v>803.66046260254041</v>
      </c>
      <c r="EC256" s="95">
        <f t="shared" si="649"/>
        <v>61.809972159999994</v>
      </c>
      <c r="ED256" s="95">
        <f t="shared" si="650"/>
        <v>103.1563298453333</v>
      </c>
      <c r="EE256" s="95">
        <f t="shared" si="651"/>
        <v>164.20833124266665</v>
      </c>
      <c r="EF256" s="95">
        <f t="shared" si="652"/>
        <v>246.46344738897344</v>
      </c>
      <c r="EG256" s="95">
        <f t="shared" si="653"/>
        <v>351.27152263510845</v>
      </c>
      <c r="EH256" s="95">
        <f t="shared" si="654"/>
        <v>478.99957433684926</v>
      </c>
      <c r="EI256" s="95">
        <f t="shared" si="655"/>
        <v>629.77753236053331</v>
      </c>
      <c r="EJ256" s="95">
        <f t="shared" si="656"/>
        <v>803.66046260254041</v>
      </c>
      <c r="EK256" s="95">
        <f t="shared" si="657"/>
        <v>61.809972159999994</v>
      </c>
      <c r="EL256" s="95">
        <f t="shared" si="658"/>
        <v>103.1563298453333</v>
      </c>
      <c r="EM256" s="95">
        <f t="shared" si="659"/>
        <v>164.20833124266665</v>
      </c>
      <c r="EN256" s="95">
        <f t="shared" si="660"/>
        <v>246.46344738897344</v>
      </c>
      <c r="EO256" s="95">
        <f t="shared" si="661"/>
        <v>351.27152263510845</v>
      </c>
      <c r="EP256" s="95">
        <f t="shared" si="662"/>
        <v>478.99957433684926</v>
      </c>
      <c r="EQ256" s="95">
        <f t="shared" si="663"/>
        <v>629.77753236053331</v>
      </c>
      <c r="ER256" s="95">
        <f t="shared" si="664"/>
        <v>803.66046260254041</v>
      </c>
      <c r="ES256" s="95">
        <f t="shared" si="665"/>
        <v>1</v>
      </c>
      <c r="ET256" s="95">
        <f t="shared" si="666"/>
        <v>1</v>
      </c>
      <c r="EU256" s="95">
        <f t="shared" si="667"/>
        <v>1</v>
      </c>
      <c r="EV256" s="95">
        <f t="shared" si="668"/>
        <v>1</v>
      </c>
      <c r="EW256" s="95">
        <f t="shared" si="669"/>
        <v>1</v>
      </c>
      <c r="EX256" s="95">
        <f t="shared" si="670"/>
        <v>1</v>
      </c>
      <c r="EY256" s="95">
        <f t="shared" si="671"/>
        <v>1</v>
      </c>
      <c r="EZ256" s="95">
        <f t="shared" si="672"/>
        <v>1</v>
      </c>
      <c r="FA256" s="95">
        <f t="shared" si="673"/>
        <v>1</v>
      </c>
      <c r="FB256" s="95">
        <f t="shared" si="674"/>
        <v>1</v>
      </c>
      <c r="FC256" s="95">
        <f t="shared" si="675"/>
        <v>1</v>
      </c>
      <c r="FD256" s="95">
        <f t="shared" si="676"/>
        <v>1</v>
      </c>
      <c r="FE256" s="95">
        <f t="shared" si="677"/>
        <v>1</v>
      </c>
      <c r="FF256" s="95">
        <f t="shared" si="678"/>
        <v>1</v>
      </c>
      <c r="FG256" s="95">
        <f t="shared" si="679"/>
        <v>1</v>
      </c>
      <c r="FH256" s="95">
        <f t="shared" si="680"/>
        <v>1</v>
      </c>
      <c r="FI256" s="95">
        <f t="shared" si="681"/>
        <v>1</v>
      </c>
      <c r="FJ256" s="95">
        <f t="shared" si="682"/>
        <v>1</v>
      </c>
      <c r="FK256" s="95">
        <f t="shared" si="683"/>
        <v>1</v>
      </c>
      <c r="FL256" s="95">
        <f t="shared" si="684"/>
        <v>1</v>
      </c>
      <c r="FM256" s="95">
        <f t="shared" si="685"/>
        <v>1</v>
      </c>
      <c r="FN256" s="95">
        <f t="shared" si="686"/>
        <v>1</v>
      </c>
      <c r="FO256" s="95">
        <f t="shared" si="687"/>
        <v>1</v>
      </c>
      <c r="FP256" s="95">
        <f t="shared" si="688"/>
        <v>1</v>
      </c>
      <c r="FQ256" s="115">
        <f t="shared" si="689"/>
        <v>1.2822913574829415</v>
      </c>
      <c r="FR256" s="115">
        <f t="shared" si="690"/>
        <v>1.2555825905348452</v>
      </c>
      <c r="FS256" s="115">
        <f t="shared" si="691"/>
        <v>1.2519992535809907</v>
      </c>
      <c r="FT256" s="115">
        <f t="shared" si="692"/>
        <v>1.2508433516537416</v>
      </c>
      <c r="FU256" s="115">
        <f t="shared" si="693"/>
        <v>1.250400676706062</v>
      </c>
      <c r="FV256" s="115">
        <f t="shared" si="694"/>
        <v>1.2502030763380076</v>
      </c>
      <c r="FW256" s="115">
        <f t="shared" si="695"/>
        <v>1.2501033149623062</v>
      </c>
      <c r="FX256" s="115">
        <f t="shared" si="696"/>
        <v>1.2530995549586883</v>
      </c>
      <c r="FZ256" s="90">
        <f t="shared" si="721"/>
        <v>1.2501033149623062</v>
      </c>
      <c r="GC256" s="35"/>
      <c r="GI256" s="31"/>
      <c r="GJ256" s="31"/>
      <c r="GK256" s="31"/>
    </row>
    <row r="257" spans="24:193" x14ac:dyDescent="0.3">
      <c r="X257" s="118">
        <v>2.5</v>
      </c>
      <c r="Y257" s="118">
        <v>10</v>
      </c>
      <c r="Z257" s="40">
        <v>1.7999999999999999E-2</v>
      </c>
      <c r="AA257" s="40">
        <v>10000000</v>
      </c>
      <c r="AB257" s="40">
        <v>10000000</v>
      </c>
      <c r="AC257" s="98">
        <v>3900000</v>
      </c>
      <c r="AD257" s="42">
        <v>0.33</v>
      </c>
      <c r="AE257" s="42">
        <v>0.33</v>
      </c>
      <c r="AF257" s="41">
        <v>1.7999999999999999E-2</v>
      </c>
      <c r="AG257" s="40">
        <v>10000000</v>
      </c>
      <c r="AH257" s="40">
        <v>10000000</v>
      </c>
      <c r="AI257" s="98">
        <v>3900000</v>
      </c>
      <c r="AJ257" s="42">
        <v>0.33</v>
      </c>
      <c r="AK257" s="42">
        <v>0.33</v>
      </c>
      <c r="AL257" s="42">
        <f>AL250</f>
        <v>0.80259999999999998</v>
      </c>
      <c r="AM257" s="40">
        <v>6000</v>
      </c>
      <c r="AN257" s="40">
        <f>AN250</f>
        <v>10000</v>
      </c>
      <c r="AO257" s="40">
        <f>AO250</f>
        <v>10000</v>
      </c>
      <c r="AP257" s="42">
        <v>0.03</v>
      </c>
      <c r="AQ257" s="42">
        <v>0.03</v>
      </c>
      <c r="AR257" s="4">
        <f t="shared" si="697"/>
        <v>0.8206</v>
      </c>
      <c r="AS257" s="11">
        <f t="shared" si="698"/>
        <v>0.25</v>
      </c>
      <c r="AT257" s="15">
        <f t="shared" si="699"/>
        <v>68010.989114577489</v>
      </c>
      <c r="AU257" s="19">
        <f t="shared" si="700"/>
        <v>0.80004601538355813</v>
      </c>
      <c r="AV257" s="13">
        <f t="shared" si="701"/>
        <v>0.5</v>
      </c>
      <c r="AW257" s="11">
        <f t="shared" si="702"/>
        <v>1</v>
      </c>
      <c r="AX257" s="11">
        <f t="shared" si="703"/>
        <v>0.8911</v>
      </c>
      <c r="AY257" s="11">
        <f t="shared" si="704"/>
        <v>201997.53114128605</v>
      </c>
      <c r="AZ257" s="11">
        <f t="shared" si="705"/>
        <v>1</v>
      </c>
      <c r="BA257" s="11">
        <f t="shared" si="706"/>
        <v>0.34752899999999998</v>
      </c>
      <c r="BB257" s="11">
        <f t="shared" si="707"/>
        <v>1.025058</v>
      </c>
      <c r="BC257" s="11">
        <f t="shared" si="708"/>
        <v>0.99909999999999999</v>
      </c>
      <c r="BD257" s="11">
        <f t="shared" si="709"/>
        <v>0.8911</v>
      </c>
      <c r="BE257" s="11">
        <f t="shared" si="710"/>
        <v>201997.53114128605</v>
      </c>
      <c r="BF257" s="11">
        <f t="shared" si="711"/>
        <v>1</v>
      </c>
      <c r="BG257" s="11">
        <f t="shared" si="712"/>
        <v>0.34752899999999998</v>
      </c>
      <c r="BH257" s="11">
        <f t="shared" si="713"/>
        <v>1.025058</v>
      </c>
      <c r="BI257" s="121">
        <f t="shared" si="604"/>
        <v>0.25</v>
      </c>
      <c r="BJ257" s="121">
        <f>16*X257^2/(3*(BJ252^2+1)*Y257^2)</f>
        <v>6.6666666666666666E-2</v>
      </c>
      <c r="BK257" s="121">
        <f>16*X257^2/(3*(BK252^2+1)*Y257^2)</f>
        <v>3.3333333333333333E-2</v>
      </c>
      <c r="BL257" s="121">
        <f>16*X257^2/(3*(BL252^2+1)*Y257^2)</f>
        <v>1.9607843137254902E-2</v>
      </c>
      <c r="BM257" s="121">
        <f>16*X257^2/(3*(BM252^2+1)*Y257^2)</f>
        <v>1.282051282051282E-2</v>
      </c>
      <c r="BN257" s="121">
        <f>16*X257^2/(3*(BN252^2+1)*Y257^2)</f>
        <v>9.0090090090090089E-3</v>
      </c>
      <c r="BO257" s="121">
        <f>16*X257^2/(3*(BO252^2+1)*Y257^2)</f>
        <v>6.6666666666666671E-3</v>
      </c>
      <c r="BP257" s="121">
        <f>16*X257^2/(3*(BP252^2+1)*Y257^2)</f>
        <v>5.1282051282051282E-3</v>
      </c>
      <c r="BQ257" s="121">
        <f t="shared" si="714"/>
        <v>1.3333333333333333</v>
      </c>
      <c r="BR257" s="121">
        <f t="shared" si="605"/>
        <v>1.3333333333333333</v>
      </c>
      <c r="BS257" s="121">
        <f t="shared" si="605"/>
        <v>1.3333333333333333</v>
      </c>
      <c r="BT257" s="121">
        <f t="shared" si="605"/>
        <v>1.3333333333333333</v>
      </c>
      <c r="BU257" s="121">
        <f t="shared" si="605"/>
        <v>1.3333333333333333</v>
      </c>
      <c r="BV257" s="121">
        <f t="shared" si="605"/>
        <v>1.3333333333333333</v>
      </c>
      <c r="BW257" s="121">
        <f t="shared" si="605"/>
        <v>1.3333333333333333</v>
      </c>
      <c r="BX257" s="121">
        <f t="shared" si="605"/>
        <v>1.3333333333333333</v>
      </c>
      <c r="BY257" s="121">
        <f t="shared" si="715"/>
        <v>64</v>
      </c>
      <c r="BZ257" s="121">
        <f>(BZ252^4+6*BZ252^2+1)/(BZ252^2+1)*(Y257^2/X257^2)</f>
        <v>131.19999999999999</v>
      </c>
      <c r="CA257" s="121">
        <f>(CA252^4+6*CA252^2+1)/(CA252^2+1)*(Y257^2/X257^2)</f>
        <v>217.6</v>
      </c>
      <c r="CB257" s="121">
        <f>(CB252^4+6*CB252^2+1)/(CB252^2+1)*(Y257^2/X257^2)</f>
        <v>332.23529411764707</v>
      </c>
      <c r="CC257" s="121">
        <f>(CC252^4+6*CC252^2+1)/(CC252^2+1)*(Y257^2/X257^2)</f>
        <v>477.53846153846155</v>
      </c>
      <c r="CD257" s="121">
        <f>(CD252^4+6*CD252^2+1)/(CD252^2+1)*(Y257^2/X257^2)</f>
        <v>654.27027027027032</v>
      </c>
      <c r="CE257" s="121">
        <f>(CE252^4+6*CE252^2+1)/(CE252^2+1)*(Y257^2/X257^2)</f>
        <v>862.72</v>
      </c>
      <c r="CF257" s="121">
        <f>(CF252^4+6*CF252^2+1)/(CF252^2+1)*(Y257^2/X257^2)</f>
        <v>1103.0153846153846</v>
      </c>
      <c r="CG257" s="121">
        <f t="shared" si="716"/>
        <v>6.25E-2</v>
      </c>
      <c r="CH257" s="121">
        <f t="shared" si="606"/>
        <v>1.6666666666666666E-2</v>
      </c>
      <c r="CI257" s="121">
        <f t="shared" si="607"/>
        <v>8.3333333333333332E-3</v>
      </c>
      <c r="CJ257" s="121">
        <f t="shared" si="608"/>
        <v>4.9019607843137254E-3</v>
      </c>
      <c r="CK257" s="121">
        <f t="shared" si="609"/>
        <v>3.205128205128205E-3</v>
      </c>
      <c r="CL257" s="121">
        <f t="shared" si="610"/>
        <v>2.2522522522522522E-3</v>
      </c>
      <c r="CM257" s="121">
        <f t="shared" si="611"/>
        <v>1.6666666666666668E-3</v>
      </c>
      <c r="CN257" s="121">
        <f t="shared" si="612"/>
        <v>5.1282051282051282E-3</v>
      </c>
      <c r="CO257" s="95">
        <f t="shared" si="613"/>
        <v>75.877324000000002</v>
      </c>
      <c r="CP257" s="95">
        <f t="shared" si="614"/>
        <v>163.46569199999999</v>
      </c>
      <c r="CQ257" s="95">
        <f t="shared" si="615"/>
        <v>277.66801199999998</v>
      </c>
      <c r="CR257" s="95">
        <f t="shared" si="616"/>
        <v>431.22655411764708</v>
      </c>
      <c r="CS257" s="95">
        <f t="shared" si="617"/>
        <v>626.57389753846155</v>
      </c>
      <c r="CT257" s="95">
        <f t="shared" si="618"/>
        <v>864.47081027027025</v>
      </c>
      <c r="CU257" s="95">
        <f t="shared" si="619"/>
        <v>1145.2065720000001</v>
      </c>
      <c r="CV257" s="95">
        <f t="shared" si="620"/>
        <v>1194.8362966153845</v>
      </c>
      <c r="CW257" s="95">
        <f t="shared" si="621"/>
        <v>75.877324000000002</v>
      </c>
      <c r="CX257" s="95">
        <f t="shared" si="622"/>
        <v>163.46569199999999</v>
      </c>
      <c r="CY257" s="95">
        <f t="shared" si="623"/>
        <v>277.66801199999998</v>
      </c>
      <c r="CZ257" s="95">
        <f t="shared" si="624"/>
        <v>431.22655411764708</v>
      </c>
      <c r="DA257" s="95">
        <f t="shared" si="625"/>
        <v>626.57389753846155</v>
      </c>
      <c r="DB257" s="95">
        <f t="shared" si="626"/>
        <v>864.47081027027025</v>
      </c>
      <c r="DC257" s="95">
        <f t="shared" si="627"/>
        <v>1145.2065720000001</v>
      </c>
      <c r="DD257" s="95">
        <f t="shared" si="628"/>
        <v>1194.8362966153845</v>
      </c>
      <c r="DE257" s="13">
        <f t="shared" si="717"/>
        <v>66.983487999999994</v>
      </c>
      <c r="DF257" s="13">
        <f t="shared" si="718"/>
        <v>134.00015466666665</v>
      </c>
      <c r="DG257" s="13">
        <f t="shared" si="719"/>
        <v>220.36682133333332</v>
      </c>
      <c r="DH257" s="13">
        <f t="shared" si="720"/>
        <v>334.98838996078433</v>
      </c>
      <c r="DI257" s="13">
        <f t="shared" si="629"/>
        <v>480.28477005128207</v>
      </c>
      <c r="DJ257" s="13">
        <f t="shared" si="630"/>
        <v>657.01276727927927</v>
      </c>
      <c r="DK257" s="13">
        <f t="shared" si="631"/>
        <v>865.46015466666665</v>
      </c>
      <c r="DL257" s="13">
        <f t="shared" si="632"/>
        <v>1105.7540008205128</v>
      </c>
      <c r="DM257" s="95">
        <f t="shared" si="633"/>
        <v>66.983487999999994</v>
      </c>
      <c r="DN257" s="95">
        <f t="shared" si="634"/>
        <v>134.00015466666665</v>
      </c>
      <c r="DO257" s="95">
        <f t="shared" si="635"/>
        <v>220.36682133333332</v>
      </c>
      <c r="DP257" s="95">
        <f t="shared" si="636"/>
        <v>334.98838996078433</v>
      </c>
      <c r="DQ257" s="95">
        <f t="shared" si="637"/>
        <v>480.28477005128207</v>
      </c>
      <c r="DR257" s="95">
        <f t="shared" si="638"/>
        <v>657.01276727927927</v>
      </c>
      <c r="DS257" s="95">
        <f t="shared" si="639"/>
        <v>865.46015466666665</v>
      </c>
      <c r="DT257" s="95">
        <f t="shared" si="640"/>
        <v>1105.7540008205128</v>
      </c>
      <c r="DU257" s="95">
        <f t="shared" si="641"/>
        <v>45.170283639999994</v>
      </c>
      <c r="DV257" s="95">
        <f t="shared" si="642"/>
        <v>68.970597173333317</v>
      </c>
      <c r="DW257" s="95">
        <f t="shared" si="643"/>
        <v>107.49715890666664</v>
      </c>
      <c r="DX257" s="95">
        <f t="shared" si="644"/>
        <v>159.8706686030911</v>
      </c>
      <c r="DY257" s="95">
        <f t="shared" si="645"/>
        <v>226.80481327510847</v>
      </c>
      <c r="DZ257" s="95">
        <f t="shared" si="646"/>
        <v>308.4676575973898</v>
      </c>
      <c r="EA257" s="95">
        <f t="shared" si="647"/>
        <v>404.91348029333329</v>
      </c>
      <c r="EB257" s="95">
        <f t="shared" si="648"/>
        <v>516.16394285854028</v>
      </c>
      <c r="EC257" s="95">
        <f t="shared" si="649"/>
        <v>45.170283639999994</v>
      </c>
      <c r="ED257" s="95">
        <f t="shared" si="650"/>
        <v>68.970597173333317</v>
      </c>
      <c r="EE257" s="95">
        <f t="shared" si="651"/>
        <v>107.49715890666664</v>
      </c>
      <c r="EF257" s="95">
        <f t="shared" si="652"/>
        <v>159.8706686030911</v>
      </c>
      <c r="EG257" s="95">
        <f t="shared" si="653"/>
        <v>226.80481327510847</v>
      </c>
      <c r="EH257" s="95">
        <f t="shared" si="654"/>
        <v>308.4676575973898</v>
      </c>
      <c r="EI257" s="95">
        <f t="shared" si="655"/>
        <v>404.91348029333329</v>
      </c>
      <c r="EJ257" s="95">
        <f t="shared" si="656"/>
        <v>516.16394285854039</v>
      </c>
      <c r="EK257" s="95">
        <f t="shared" si="657"/>
        <v>45.170283639999994</v>
      </c>
      <c r="EL257" s="95">
        <f t="shared" si="658"/>
        <v>68.970597173333317</v>
      </c>
      <c r="EM257" s="95">
        <f t="shared" si="659"/>
        <v>107.49715890666664</v>
      </c>
      <c r="EN257" s="95">
        <f t="shared" si="660"/>
        <v>159.8706686030911</v>
      </c>
      <c r="EO257" s="95">
        <f t="shared" si="661"/>
        <v>226.80481327510847</v>
      </c>
      <c r="EP257" s="95">
        <f t="shared" si="662"/>
        <v>308.4676575973898</v>
      </c>
      <c r="EQ257" s="95">
        <f t="shared" si="663"/>
        <v>404.91348029333329</v>
      </c>
      <c r="ER257" s="95">
        <f t="shared" si="664"/>
        <v>516.16394285854039</v>
      </c>
      <c r="ES257" s="95">
        <f t="shared" si="665"/>
        <v>1</v>
      </c>
      <c r="ET257" s="95">
        <f t="shared" si="666"/>
        <v>1</v>
      </c>
      <c r="EU257" s="95">
        <f t="shared" si="667"/>
        <v>1</v>
      </c>
      <c r="EV257" s="95">
        <f t="shared" si="668"/>
        <v>1</v>
      </c>
      <c r="EW257" s="95">
        <f t="shared" si="669"/>
        <v>1</v>
      </c>
      <c r="EX257" s="95">
        <f t="shared" si="670"/>
        <v>1</v>
      </c>
      <c r="EY257" s="95">
        <f t="shared" si="671"/>
        <v>1</v>
      </c>
      <c r="EZ257" s="95">
        <f t="shared" si="672"/>
        <v>1</v>
      </c>
      <c r="FA257" s="95">
        <f t="shared" si="673"/>
        <v>1</v>
      </c>
      <c r="FB257" s="95">
        <f t="shared" si="674"/>
        <v>1</v>
      </c>
      <c r="FC257" s="95">
        <f t="shared" si="675"/>
        <v>1</v>
      </c>
      <c r="FD257" s="95">
        <f t="shared" si="676"/>
        <v>1</v>
      </c>
      <c r="FE257" s="95">
        <f t="shared" si="677"/>
        <v>1</v>
      </c>
      <c r="FF257" s="95">
        <f t="shared" si="678"/>
        <v>1</v>
      </c>
      <c r="FG257" s="95">
        <f t="shared" si="679"/>
        <v>1</v>
      </c>
      <c r="FH257" s="95">
        <f t="shared" si="680"/>
        <v>0.99999999999999989</v>
      </c>
      <c r="FI257" s="95">
        <f t="shared" si="681"/>
        <v>1</v>
      </c>
      <c r="FJ257" s="95">
        <f t="shared" si="682"/>
        <v>1</v>
      </c>
      <c r="FK257" s="95">
        <f t="shared" si="683"/>
        <v>1</v>
      </c>
      <c r="FL257" s="95">
        <f t="shared" si="684"/>
        <v>1</v>
      </c>
      <c r="FM257" s="95">
        <f t="shared" si="685"/>
        <v>1</v>
      </c>
      <c r="FN257" s="95">
        <f t="shared" si="686"/>
        <v>1</v>
      </c>
      <c r="FO257" s="95">
        <f t="shared" si="687"/>
        <v>1</v>
      </c>
      <c r="FP257" s="95">
        <f t="shared" si="688"/>
        <v>1</v>
      </c>
      <c r="FQ257" s="115">
        <f t="shared" si="689"/>
        <v>1.2995074088109362</v>
      </c>
      <c r="FR257" s="115">
        <f t="shared" si="690"/>
        <v>1.2587264133220024</v>
      </c>
      <c r="FS257" s="115">
        <f t="shared" si="691"/>
        <v>1.2531653630458084</v>
      </c>
      <c r="FT257" s="115">
        <f t="shared" si="692"/>
        <v>1.2513613849489014</v>
      </c>
      <c r="FU257" s="115">
        <f t="shared" si="693"/>
        <v>1.2506686789061991</v>
      </c>
      <c r="FV257" s="115">
        <f t="shared" si="694"/>
        <v>1.2503590885555289</v>
      </c>
      <c r="FW257" s="115">
        <f t="shared" si="695"/>
        <v>1.2502027026838183</v>
      </c>
      <c r="FX257" s="115">
        <f t="shared" si="696"/>
        <v>1.254862562311472</v>
      </c>
      <c r="FZ257" s="90">
        <f t="shared" si="721"/>
        <v>1.2502027026838183</v>
      </c>
      <c r="GC257" s="35"/>
      <c r="GI257" s="31"/>
      <c r="GJ257" s="31"/>
      <c r="GK257" s="31"/>
    </row>
    <row r="258" spans="24:193" x14ac:dyDescent="0.3">
      <c r="X258" s="118">
        <v>3</v>
      </c>
      <c r="Y258" s="118">
        <v>10</v>
      </c>
      <c r="Z258" s="40">
        <v>1.7999999999999999E-2</v>
      </c>
      <c r="AA258" s="40">
        <v>10000000</v>
      </c>
      <c r="AB258" s="40">
        <v>10000000</v>
      </c>
      <c r="AC258" s="98">
        <v>3900000</v>
      </c>
      <c r="AD258" s="42">
        <v>0.33</v>
      </c>
      <c r="AE258" s="42">
        <v>0.33</v>
      </c>
      <c r="AF258" s="41">
        <v>1.7999999999999999E-2</v>
      </c>
      <c r="AG258" s="40">
        <v>10000000</v>
      </c>
      <c r="AH258" s="40">
        <v>10000000</v>
      </c>
      <c r="AI258" s="98">
        <v>3900000</v>
      </c>
      <c r="AJ258" s="42">
        <v>0.33</v>
      </c>
      <c r="AK258" s="42">
        <v>0.33</v>
      </c>
      <c r="AL258" s="42">
        <f>AL250</f>
        <v>0.80259999999999998</v>
      </c>
      <c r="AM258" s="40">
        <v>6000</v>
      </c>
      <c r="AN258" s="40">
        <f>AN250</f>
        <v>10000</v>
      </c>
      <c r="AO258" s="40">
        <f>AO250</f>
        <v>10000</v>
      </c>
      <c r="AP258" s="42">
        <v>0.03</v>
      </c>
      <c r="AQ258" s="42">
        <v>0.03</v>
      </c>
      <c r="AR258" s="4">
        <f t="shared" si="697"/>
        <v>0.8206</v>
      </c>
      <c r="AS258" s="11">
        <f t="shared" si="698"/>
        <v>0.3</v>
      </c>
      <c r="AT258" s="15">
        <f t="shared" si="699"/>
        <v>68010.989114577489</v>
      </c>
      <c r="AU258" s="19">
        <f t="shared" si="700"/>
        <v>0.80004601538355813</v>
      </c>
      <c r="AV258" s="13">
        <f t="shared" si="701"/>
        <v>0.5</v>
      </c>
      <c r="AW258" s="11">
        <f t="shared" si="702"/>
        <v>1</v>
      </c>
      <c r="AX258" s="11">
        <f t="shared" si="703"/>
        <v>0.8911</v>
      </c>
      <c r="AY258" s="11">
        <f t="shared" si="704"/>
        <v>201997.53114128605</v>
      </c>
      <c r="AZ258" s="11">
        <f t="shared" si="705"/>
        <v>1</v>
      </c>
      <c r="BA258" s="11">
        <f t="shared" si="706"/>
        <v>0.34752899999999998</v>
      </c>
      <c r="BB258" s="11">
        <f t="shared" si="707"/>
        <v>1.025058</v>
      </c>
      <c r="BC258" s="11">
        <f t="shared" si="708"/>
        <v>0.99909999999999999</v>
      </c>
      <c r="BD258" s="11">
        <f t="shared" si="709"/>
        <v>0.8911</v>
      </c>
      <c r="BE258" s="11">
        <f t="shared" si="710"/>
        <v>201997.53114128605</v>
      </c>
      <c r="BF258" s="11">
        <f t="shared" si="711"/>
        <v>1</v>
      </c>
      <c r="BG258" s="11">
        <f t="shared" si="712"/>
        <v>0.34752899999999998</v>
      </c>
      <c r="BH258" s="11">
        <f t="shared" si="713"/>
        <v>1.025058</v>
      </c>
      <c r="BI258" s="121">
        <f t="shared" si="604"/>
        <v>0.36</v>
      </c>
      <c r="BJ258" s="121">
        <f>16*X258^2/(3*(BJ252^2+1)*Y258^2)</f>
        <v>9.6000000000000002E-2</v>
      </c>
      <c r="BK258" s="121">
        <f>16*X258^2/(3*(BK252^2+1)*Y258^2)</f>
        <v>4.8000000000000001E-2</v>
      </c>
      <c r="BL258" s="121">
        <f>16*X258^2/(3*(BL252^2+1)*Y258^2)</f>
        <v>2.823529411764706E-2</v>
      </c>
      <c r="BM258" s="121">
        <f>16*X258^2/(3*(BM252^2+1)*Y258^2)</f>
        <v>1.8461538461538463E-2</v>
      </c>
      <c r="BN258" s="121">
        <f>16*X258^2/(3*(BN252^2+1)*Y258^2)</f>
        <v>1.2972972972972972E-2</v>
      </c>
      <c r="BO258" s="121">
        <f>16*X258^2/(3*(BO252^2+1)*Y258^2)</f>
        <v>9.5999999999999992E-3</v>
      </c>
      <c r="BP258" s="121">
        <f>16*X258^2/(3*(BP252^2+1)*Y258^2)</f>
        <v>7.3846153846153844E-3</v>
      </c>
      <c r="BQ258" s="121">
        <f t="shared" si="714"/>
        <v>1.3333333333333333</v>
      </c>
      <c r="BR258" s="121">
        <f t="shared" si="605"/>
        <v>1.3333333333333333</v>
      </c>
      <c r="BS258" s="121">
        <f t="shared" si="605"/>
        <v>1.3333333333333333</v>
      </c>
      <c r="BT258" s="121">
        <f t="shared" si="605"/>
        <v>1.3333333333333333</v>
      </c>
      <c r="BU258" s="121">
        <f t="shared" si="605"/>
        <v>1.3333333333333333</v>
      </c>
      <c r="BV258" s="121">
        <f t="shared" si="605"/>
        <v>1.3333333333333333</v>
      </c>
      <c r="BW258" s="121">
        <f t="shared" si="605"/>
        <v>1.3333333333333333</v>
      </c>
      <c r="BX258" s="121">
        <f t="shared" si="605"/>
        <v>1.3333333333333333</v>
      </c>
      <c r="BY258" s="121">
        <f t="shared" si="715"/>
        <v>44.444444444444443</v>
      </c>
      <c r="BZ258" s="121">
        <f>(BZ252^4+6*BZ252^2+1)/(BZ252^2+1)*(Y258^2/X258^2)</f>
        <v>91.1111111111111</v>
      </c>
      <c r="CA258" s="121">
        <f>(CA252^4+6*CA252^2+1)/(CA252^2+1)*(Y258^2/X258^2)</f>
        <v>151.11111111111111</v>
      </c>
      <c r="CB258" s="121">
        <f>(CB252^4+6*CB252^2+1)/(CB252^2+1)*(Y258^2/X258^2)</f>
        <v>230.718954248366</v>
      </c>
      <c r="CC258" s="121">
        <f>(CC252^4+6*CC252^2+1)/(CC252^2+1)*(Y258^2/X258^2)</f>
        <v>331.62393162393164</v>
      </c>
      <c r="CD258" s="121">
        <f>(CD252^4+6*CD252^2+1)/(CD252^2+1)*(Y258^2/X258^2)</f>
        <v>454.35435435435437</v>
      </c>
      <c r="CE258" s="121">
        <f>(CE252^4+6*CE252^2+1)/(CE252^2+1)*(Y258^2/X258^2)</f>
        <v>599.11111111111109</v>
      </c>
      <c r="CF258" s="121">
        <f>(CF252^4+6*CF252^2+1)/(CF252^2+1)*(Y258^2/X258^2)</f>
        <v>765.982905982906</v>
      </c>
      <c r="CG258" s="121">
        <f t="shared" si="716"/>
        <v>0.09</v>
      </c>
      <c r="CH258" s="121">
        <f t="shared" si="606"/>
        <v>2.4E-2</v>
      </c>
      <c r="CI258" s="121">
        <f t="shared" si="607"/>
        <v>1.2E-2</v>
      </c>
      <c r="CJ258" s="121">
        <f t="shared" si="608"/>
        <v>7.058823529411765E-3</v>
      </c>
      <c r="CK258" s="121">
        <f t="shared" si="609"/>
        <v>4.6153846153846158E-3</v>
      </c>
      <c r="CL258" s="121">
        <f t="shared" si="610"/>
        <v>3.2432432432432431E-3</v>
      </c>
      <c r="CM258" s="121">
        <f t="shared" si="611"/>
        <v>2.3999999999999998E-3</v>
      </c>
      <c r="CN258" s="121">
        <f t="shared" si="612"/>
        <v>7.3846153846153844E-3</v>
      </c>
      <c r="CO258" s="95">
        <f t="shared" si="613"/>
        <v>54.056394222222224</v>
      </c>
      <c r="CP258" s="95">
        <f t="shared" si="614"/>
        <v>114.88164977777777</v>
      </c>
      <c r="CQ258" s="95">
        <f t="shared" si="615"/>
        <v>194.18881644444446</v>
      </c>
      <c r="CR258" s="95">
        <f t="shared" si="616"/>
        <v>300.82669291503265</v>
      </c>
      <c r="CS258" s="95">
        <f t="shared" si="617"/>
        <v>436.4845702905983</v>
      </c>
      <c r="CT258" s="95">
        <f t="shared" si="618"/>
        <v>601.69075968768766</v>
      </c>
      <c r="CU258" s="95">
        <f t="shared" si="619"/>
        <v>796.64614977777774</v>
      </c>
      <c r="CV258" s="95">
        <f t="shared" si="620"/>
        <v>830.19456964957271</v>
      </c>
      <c r="CW258" s="95">
        <f t="shared" si="621"/>
        <v>54.056394222222224</v>
      </c>
      <c r="CX258" s="95">
        <f t="shared" si="622"/>
        <v>114.88164977777777</v>
      </c>
      <c r="CY258" s="95">
        <f t="shared" si="623"/>
        <v>194.18881644444446</v>
      </c>
      <c r="CZ258" s="95">
        <f t="shared" si="624"/>
        <v>300.82669291503265</v>
      </c>
      <c r="DA258" s="95">
        <f t="shared" si="625"/>
        <v>436.4845702905983</v>
      </c>
      <c r="DB258" s="95">
        <f t="shared" si="626"/>
        <v>601.69075968768766</v>
      </c>
      <c r="DC258" s="95">
        <f t="shared" si="627"/>
        <v>796.64614977777774</v>
      </c>
      <c r="DD258" s="95">
        <f t="shared" si="628"/>
        <v>830.19456964957271</v>
      </c>
      <c r="DE258" s="13">
        <f t="shared" si="717"/>
        <v>47.537932444444444</v>
      </c>
      <c r="DF258" s="13">
        <f t="shared" si="718"/>
        <v>93.940599111111098</v>
      </c>
      <c r="DG258" s="13">
        <f t="shared" si="719"/>
        <v>153.89259911111111</v>
      </c>
      <c r="DH258" s="13">
        <f t="shared" si="720"/>
        <v>233.48067754248365</v>
      </c>
      <c r="DI258" s="13">
        <f t="shared" si="629"/>
        <v>334.37588116239317</v>
      </c>
      <c r="DJ258" s="13">
        <f t="shared" si="630"/>
        <v>457.10081532732733</v>
      </c>
      <c r="DK258" s="13">
        <f t="shared" si="631"/>
        <v>601.85419911111103</v>
      </c>
      <c r="DL258" s="13">
        <f t="shared" si="632"/>
        <v>768.72377859829066</v>
      </c>
      <c r="DM258" s="95">
        <f t="shared" si="633"/>
        <v>47.537932444444444</v>
      </c>
      <c r="DN258" s="95">
        <f t="shared" si="634"/>
        <v>93.940599111111098</v>
      </c>
      <c r="DO258" s="95">
        <f t="shared" si="635"/>
        <v>153.89259911111111</v>
      </c>
      <c r="DP258" s="95">
        <f t="shared" si="636"/>
        <v>233.48067754248365</v>
      </c>
      <c r="DQ258" s="95">
        <f t="shared" si="637"/>
        <v>334.37588116239317</v>
      </c>
      <c r="DR258" s="95">
        <f t="shared" si="638"/>
        <v>457.10081532732733</v>
      </c>
      <c r="DS258" s="95">
        <f t="shared" si="639"/>
        <v>601.85419911111103</v>
      </c>
      <c r="DT258" s="95">
        <f t="shared" si="640"/>
        <v>768.72377859829066</v>
      </c>
      <c r="DU258" s="95">
        <f t="shared" si="641"/>
        <v>36.159757671111109</v>
      </c>
      <c r="DV258" s="95">
        <f t="shared" si="642"/>
        <v>50.408120796444436</v>
      </c>
      <c r="DW258" s="95">
        <f t="shared" si="643"/>
        <v>76.694865607111097</v>
      </c>
      <c r="DX258" s="95">
        <f t="shared" si="644"/>
        <v>112.8348368843983</v>
      </c>
      <c r="DY258" s="95">
        <f t="shared" si="645"/>
        <v>159.19471961288625</v>
      </c>
      <c r="DZ258" s="95">
        <f t="shared" si="646"/>
        <v>215.83405659750991</v>
      </c>
      <c r="EA258" s="95">
        <f t="shared" si="647"/>
        <v>282.76586145564437</v>
      </c>
      <c r="EB258" s="95">
        <f t="shared" si="648"/>
        <v>359.99357472698483</v>
      </c>
      <c r="EC258" s="95">
        <f t="shared" si="649"/>
        <v>36.159757671111109</v>
      </c>
      <c r="ED258" s="95">
        <f t="shared" si="650"/>
        <v>50.408120796444436</v>
      </c>
      <c r="EE258" s="95">
        <f t="shared" si="651"/>
        <v>76.694865607111097</v>
      </c>
      <c r="EF258" s="95">
        <f t="shared" si="652"/>
        <v>112.8348368843983</v>
      </c>
      <c r="EG258" s="95">
        <f t="shared" si="653"/>
        <v>159.19471961288625</v>
      </c>
      <c r="EH258" s="95">
        <f t="shared" si="654"/>
        <v>215.83405659750991</v>
      </c>
      <c r="EI258" s="95">
        <f t="shared" si="655"/>
        <v>282.76586145564437</v>
      </c>
      <c r="EJ258" s="95">
        <f t="shared" si="656"/>
        <v>359.99357472698483</v>
      </c>
      <c r="EK258" s="95">
        <f t="shared" si="657"/>
        <v>36.159757671111109</v>
      </c>
      <c r="EL258" s="95">
        <f t="shared" si="658"/>
        <v>50.408120796444436</v>
      </c>
      <c r="EM258" s="95">
        <f t="shared" si="659"/>
        <v>76.694865607111097</v>
      </c>
      <c r="EN258" s="95">
        <f t="shared" si="660"/>
        <v>112.8348368843983</v>
      </c>
      <c r="EO258" s="95">
        <f t="shared" si="661"/>
        <v>159.19471961288625</v>
      </c>
      <c r="EP258" s="95">
        <f t="shared" si="662"/>
        <v>215.83405659750991</v>
      </c>
      <c r="EQ258" s="95">
        <f t="shared" si="663"/>
        <v>282.76586145564437</v>
      </c>
      <c r="ER258" s="95">
        <f t="shared" si="664"/>
        <v>359.99357472698483</v>
      </c>
      <c r="ES258" s="95">
        <f t="shared" si="665"/>
        <v>1</v>
      </c>
      <c r="ET258" s="95">
        <f t="shared" si="666"/>
        <v>1</v>
      </c>
      <c r="EU258" s="95">
        <f t="shared" si="667"/>
        <v>1</v>
      </c>
      <c r="EV258" s="95">
        <f t="shared" si="668"/>
        <v>1</v>
      </c>
      <c r="EW258" s="95">
        <f t="shared" si="669"/>
        <v>1</v>
      </c>
      <c r="EX258" s="95">
        <f t="shared" si="670"/>
        <v>1</v>
      </c>
      <c r="EY258" s="95">
        <f t="shared" si="671"/>
        <v>1</v>
      </c>
      <c r="EZ258" s="95">
        <f t="shared" si="672"/>
        <v>1</v>
      </c>
      <c r="FA258" s="95">
        <f t="shared" si="673"/>
        <v>1</v>
      </c>
      <c r="FB258" s="95">
        <f t="shared" si="674"/>
        <v>1</v>
      </c>
      <c r="FC258" s="95">
        <f t="shared" si="675"/>
        <v>1</v>
      </c>
      <c r="FD258" s="95">
        <f t="shared" si="676"/>
        <v>1</v>
      </c>
      <c r="FE258" s="95">
        <f t="shared" si="677"/>
        <v>1</v>
      </c>
      <c r="FF258" s="95">
        <f t="shared" si="678"/>
        <v>1</v>
      </c>
      <c r="FG258" s="95">
        <f t="shared" si="679"/>
        <v>1</v>
      </c>
      <c r="FH258" s="95">
        <f t="shared" si="680"/>
        <v>1</v>
      </c>
      <c r="FI258" s="95">
        <f t="shared" si="681"/>
        <v>1</v>
      </c>
      <c r="FJ258" s="95">
        <f t="shared" si="682"/>
        <v>1</v>
      </c>
      <c r="FK258" s="95">
        <f t="shared" si="683"/>
        <v>1</v>
      </c>
      <c r="FL258" s="95">
        <f t="shared" si="684"/>
        <v>1</v>
      </c>
      <c r="FM258" s="95">
        <f t="shared" si="685"/>
        <v>1</v>
      </c>
      <c r="FN258" s="95">
        <f t="shared" si="686"/>
        <v>1</v>
      </c>
      <c r="FO258" s="95">
        <f t="shared" si="687"/>
        <v>1</v>
      </c>
      <c r="FP258" s="95">
        <f t="shared" si="688"/>
        <v>1</v>
      </c>
      <c r="FQ258" s="115">
        <f t="shared" si="689"/>
        <v>1.3201343118584128</v>
      </c>
      <c r="FR258" s="115">
        <f t="shared" si="690"/>
        <v>1.2625476466471144</v>
      </c>
      <c r="FS258" s="115">
        <f t="shared" si="691"/>
        <v>1.2545931001751944</v>
      </c>
      <c r="FT258" s="115">
        <f t="shared" si="692"/>
        <v>1.2519978732787478</v>
      </c>
      <c r="FU258" s="115">
        <f t="shared" si="693"/>
        <v>1.2509984079852201</v>
      </c>
      <c r="FV258" s="115">
        <f t="shared" si="694"/>
        <v>1.250551090656947</v>
      </c>
      <c r="FW258" s="115">
        <f t="shared" si="695"/>
        <v>1.2503249929711542</v>
      </c>
      <c r="FX258" s="115">
        <f t="shared" si="696"/>
        <v>1.2569975511409388</v>
      </c>
      <c r="FZ258" s="90">
        <f t="shared" si="721"/>
        <v>1.2503249929711542</v>
      </c>
      <c r="GC258" s="35"/>
      <c r="GI258" s="31"/>
      <c r="GJ258" s="31"/>
      <c r="GK258" s="31"/>
    </row>
    <row r="259" spans="24:193" x14ac:dyDescent="0.3">
      <c r="X259" s="118">
        <v>3.5</v>
      </c>
      <c r="Y259" s="118">
        <v>10</v>
      </c>
      <c r="Z259" s="40">
        <v>1.7999999999999999E-2</v>
      </c>
      <c r="AA259" s="40">
        <v>10000000</v>
      </c>
      <c r="AB259" s="40">
        <v>10000000</v>
      </c>
      <c r="AC259" s="98">
        <v>3900000</v>
      </c>
      <c r="AD259" s="42">
        <v>0.33</v>
      </c>
      <c r="AE259" s="42">
        <v>0.33</v>
      </c>
      <c r="AF259" s="41">
        <v>1.7999999999999999E-2</v>
      </c>
      <c r="AG259" s="40">
        <v>10000000</v>
      </c>
      <c r="AH259" s="40">
        <v>10000000</v>
      </c>
      <c r="AI259" s="98">
        <v>3900000</v>
      </c>
      <c r="AJ259" s="42">
        <v>0.33</v>
      </c>
      <c r="AK259" s="42">
        <v>0.33</v>
      </c>
      <c r="AL259" s="42">
        <f>AL250</f>
        <v>0.80259999999999998</v>
      </c>
      <c r="AM259" s="40">
        <v>6000</v>
      </c>
      <c r="AN259" s="40">
        <f>AN250</f>
        <v>10000</v>
      </c>
      <c r="AO259" s="40">
        <f>AO250</f>
        <v>10000</v>
      </c>
      <c r="AP259" s="42">
        <v>0.03</v>
      </c>
      <c r="AQ259" s="42">
        <v>0.03</v>
      </c>
      <c r="AR259" s="4">
        <f t="shared" si="697"/>
        <v>0.8206</v>
      </c>
      <c r="AS259" s="11">
        <f t="shared" si="698"/>
        <v>0.35</v>
      </c>
      <c r="AT259" s="15">
        <f t="shared" si="699"/>
        <v>68010.989114577489</v>
      </c>
      <c r="AU259" s="19">
        <f t="shared" si="700"/>
        <v>0.80004601538355813</v>
      </c>
      <c r="AV259" s="13">
        <f t="shared" si="701"/>
        <v>0.5</v>
      </c>
      <c r="AW259" s="11">
        <f t="shared" si="702"/>
        <v>1</v>
      </c>
      <c r="AX259" s="11">
        <f t="shared" si="703"/>
        <v>0.8911</v>
      </c>
      <c r="AY259" s="11">
        <f t="shared" si="704"/>
        <v>201997.53114128605</v>
      </c>
      <c r="AZ259" s="11">
        <f t="shared" si="705"/>
        <v>1</v>
      </c>
      <c r="BA259" s="11">
        <f t="shared" si="706"/>
        <v>0.34752899999999998</v>
      </c>
      <c r="BB259" s="11">
        <f t="shared" si="707"/>
        <v>1.025058</v>
      </c>
      <c r="BC259" s="11">
        <f t="shared" si="708"/>
        <v>0.99909999999999999</v>
      </c>
      <c r="BD259" s="11">
        <f t="shared" si="709"/>
        <v>0.8911</v>
      </c>
      <c r="BE259" s="11">
        <f t="shared" si="710"/>
        <v>201997.53114128605</v>
      </c>
      <c r="BF259" s="11">
        <f t="shared" si="711"/>
        <v>1</v>
      </c>
      <c r="BG259" s="11">
        <f t="shared" si="712"/>
        <v>0.34752899999999998</v>
      </c>
      <c r="BH259" s="11">
        <f t="shared" si="713"/>
        <v>1.025058</v>
      </c>
      <c r="BI259" s="121">
        <f t="shared" si="604"/>
        <v>0.49</v>
      </c>
      <c r="BJ259" s="121">
        <f>16*X259^2/(3*(BJ252^2+1)*Y259^2)</f>
        <v>0.13066666666666665</v>
      </c>
      <c r="BK259" s="121">
        <f>16*X259^2/(3*(BK252^2+1)*Y259^2)</f>
        <v>6.5333333333333327E-2</v>
      </c>
      <c r="BL259" s="121">
        <f>16*X259^2/(3*(BL252^2+1)*Y259^2)</f>
        <v>3.8431372549019606E-2</v>
      </c>
      <c r="BM259" s="121">
        <f>16*X259^2/(3*(BM252^2+1)*Y259^2)</f>
        <v>2.5128205128205128E-2</v>
      </c>
      <c r="BN259" s="121">
        <f>16*X259^2/(3*(BN252^2+1)*Y259^2)</f>
        <v>1.7657657657657658E-2</v>
      </c>
      <c r="BO259" s="121">
        <f>16*X259^2/(3*(BO252^2+1)*Y259^2)</f>
        <v>1.3066666666666667E-2</v>
      </c>
      <c r="BP259" s="121">
        <f>16*X259^2/(3*(BP252^2+1)*Y259^2)</f>
        <v>1.0051282051282051E-2</v>
      </c>
      <c r="BQ259" s="121">
        <f t="shared" si="714"/>
        <v>1.3333333333333333</v>
      </c>
      <c r="BR259" s="121">
        <f t="shared" si="605"/>
        <v>1.3333333333333333</v>
      </c>
      <c r="BS259" s="121">
        <f t="shared" si="605"/>
        <v>1.3333333333333333</v>
      </c>
      <c r="BT259" s="121">
        <f t="shared" si="605"/>
        <v>1.3333333333333333</v>
      </c>
      <c r="BU259" s="121">
        <f t="shared" si="605"/>
        <v>1.3333333333333333</v>
      </c>
      <c r="BV259" s="121">
        <f t="shared" si="605"/>
        <v>1.3333333333333333</v>
      </c>
      <c r="BW259" s="121">
        <f t="shared" si="605"/>
        <v>1.3333333333333333</v>
      </c>
      <c r="BX259" s="121">
        <f t="shared" si="605"/>
        <v>1.3333333333333333</v>
      </c>
      <c r="BY259" s="121">
        <f t="shared" si="715"/>
        <v>32.653061224489797</v>
      </c>
      <c r="BZ259" s="121">
        <f>(BZ252^4+6*BZ252^2+1)/(BZ252^2+1)*(Y259^2/X259^2)</f>
        <v>66.938775510204081</v>
      </c>
      <c r="CA259" s="121">
        <f>(CA252^4+6*CA252^2+1)/(CA252^2+1)*(Y259^2/X259^2)</f>
        <v>111.0204081632653</v>
      </c>
      <c r="CB259" s="121">
        <f>(CB252^4+6*CB252^2+1)/(CB252^2+1)*(Y259^2/X259^2)</f>
        <v>169.50780312124851</v>
      </c>
      <c r="CC259" s="121">
        <f>(CC252^4+6*CC252^2+1)/(CC252^2+1)*(Y259^2/X259^2)</f>
        <v>243.6420722135008</v>
      </c>
      <c r="CD259" s="121">
        <f>(CD252^4+6*CD252^2+1)/(CD252^2+1)*(Y259^2/X259^2)</f>
        <v>333.811362382791</v>
      </c>
      <c r="CE259" s="121">
        <f>(CE252^4+6*CE252^2+1)/(CE252^2+1)*(Y259^2/X259^2)</f>
        <v>440.16326530612247</v>
      </c>
      <c r="CF259" s="121">
        <f>(CF252^4+6*CF252^2+1)/(CF252^2+1)*(Y259^2/X259^2)</f>
        <v>562.76295133437986</v>
      </c>
      <c r="CG259" s="121">
        <f t="shared" si="716"/>
        <v>0.1225</v>
      </c>
      <c r="CH259" s="121">
        <f t="shared" si="606"/>
        <v>3.2666666666666663E-2</v>
      </c>
      <c r="CI259" s="121">
        <f t="shared" si="607"/>
        <v>1.6333333333333332E-2</v>
      </c>
      <c r="CJ259" s="121">
        <f t="shared" si="608"/>
        <v>9.6078431372549015E-3</v>
      </c>
      <c r="CK259" s="121">
        <f t="shared" si="609"/>
        <v>6.2820512820512819E-3</v>
      </c>
      <c r="CL259" s="121">
        <f t="shared" si="610"/>
        <v>4.4144144144144144E-3</v>
      </c>
      <c r="CM259" s="121">
        <f t="shared" si="611"/>
        <v>3.2666666666666669E-3</v>
      </c>
      <c r="CN259" s="121">
        <f t="shared" si="612"/>
        <v>1.0051282051282051E-2</v>
      </c>
      <c r="CO259" s="95">
        <f t="shared" si="613"/>
        <v>40.899061795918371</v>
      </c>
      <c r="CP259" s="95">
        <f t="shared" si="614"/>
        <v>85.587004653061229</v>
      </c>
      <c r="CQ259" s="95">
        <f t="shared" si="615"/>
        <v>143.85349444897957</v>
      </c>
      <c r="CR259" s="95">
        <f t="shared" si="616"/>
        <v>222.19968940696279</v>
      </c>
      <c r="CS259" s="95">
        <f t="shared" si="617"/>
        <v>321.86670135635791</v>
      </c>
      <c r="CT259" s="95">
        <f t="shared" si="618"/>
        <v>443.24267723993387</v>
      </c>
      <c r="CU259" s="95">
        <f t="shared" si="619"/>
        <v>586.47520873469387</v>
      </c>
      <c r="CV259" s="95">
        <f t="shared" si="620"/>
        <v>610.32710904866553</v>
      </c>
      <c r="CW259" s="95">
        <f t="shared" si="621"/>
        <v>40.899061795918371</v>
      </c>
      <c r="CX259" s="95">
        <f t="shared" si="622"/>
        <v>85.587004653061229</v>
      </c>
      <c r="CY259" s="95">
        <f t="shared" si="623"/>
        <v>143.85349444897957</v>
      </c>
      <c r="CZ259" s="95">
        <f t="shared" si="624"/>
        <v>222.19968940696279</v>
      </c>
      <c r="DA259" s="95">
        <f t="shared" si="625"/>
        <v>321.86670135635791</v>
      </c>
      <c r="DB259" s="95">
        <f t="shared" si="626"/>
        <v>443.24267723993387</v>
      </c>
      <c r="DC259" s="95">
        <f t="shared" si="627"/>
        <v>586.47520873469387</v>
      </c>
      <c r="DD259" s="95">
        <f t="shared" si="628"/>
        <v>610.32710904866553</v>
      </c>
      <c r="DE259" s="13">
        <f t="shared" si="717"/>
        <v>35.876549224489793</v>
      </c>
      <c r="DF259" s="13">
        <f t="shared" si="718"/>
        <v>69.802930176870746</v>
      </c>
      <c r="DG259" s="13">
        <f t="shared" si="719"/>
        <v>113.81922949659864</v>
      </c>
      <c r="DH259" s="13">
        <f t="shared" si="720"/>
        <v>172.27972249379752</v>
      </c>
      <c r="DI259" s="13">
        <f t="shared" si="629"/>
        <v>246.40068841862899</v>
      </c>
      <c r="DJ259" s="13">
        <f t="shared" si="630"/>
        <v>336.56250804044868</v>
      </c>
      <c r="DK259" s="13">
        <f t="shared" si="631"/>
        <v>442.90981997278914</v>
      </c>
      <c r="DL259" s="13">
        <f t="shared" si="632"/>
        <v>565.50649061643117</v>
      </c>
      <c r="DM259" s="95">
        <f t="shared" si="633"/>
        <v>35.876549224489793</v>
      </c>
      <c r="DN259" s="95">
        <f t="shared" si="634"/>
        <v>69.802930176870746</v>
      </c>
      <c r="DO259" s="95">
        <f t="shared" si="635"/>
        <v>113.81922949659864</v>
      </c>
      <c r="DP259" s="95">
        <f t="shared" si="636"/>
        <v>172.27972249379752</v>
      </c>
      <c r="DQ259" s="95">
        <f t="shared" si="637"/>
        <v>246.40068841862899</v>
      </c>
      <c r="DR259" s="95">
        <f t="shared" si="638"/>
        <v>336.56250804044868</v>
      </c>
      <c r="DS259" s="95">
        <f t="shared" si="639"/>
        <v>442.90981997278914</v>
      </c>
      <c r="DT259" s="95">
        <f t="shared" si="640"/>
        <v>565.50649061643117</v>
      </c>
      <c r="DU259" s="95">
        <f t="shared" si="641"/>
        <v>30.756199205714282</v>
      </c>
      <c r="DV259" s="95">
        <f t="shared" si="642"/>
        <v>39.223400867047616</v>
      </c>
      <c r="DW259" s="95">
        <f t="shared" si="643"/>
        <v>58.125988182095227</v>
      </c>
      <c r="DX259" s="95">
        <f t="shared" si="644"/>
        <v>84.476027941578508</v>
      </c>
      <c r="DY259" s="95">
        <f t="shared" si="645"/>
        <v>118.42947860082275</v>
      </c>
      <c r="DZ259" s="95">
        <f t="shared" si="646"/>
        <v>159.97998007337438</v>
      </c>
      <c r="EA259" s="95">
        <f t="shared" si="647"/>
        <v>209.1154866055619</v>
      </c>
      <c r="EB259" s="95">
        <f t="shared" si="648"/>
        <v>265.82837356025465</v>
      </c>
      <c r="EC259" s="95">
        <f t="shared" si="649"/>
        <v>30.756199205714282</v>
      </c>
      <c r="ED259" s="95">
        <f t="shared" si="650"/>
        <v>39.223400867047616</v>
      </c>
      <c r="EE259" s="95">
        <f t="shared" si="651"/>
        <v>58.125988182095227</v>
      </c>
      <c r="EF259" s="95">
        <f t="shared" si="652"/>
        <v>84.476027941578508</v>
      </c>
      <c r="EG259" s="95">
        <f t="shared" si="653"/>
        <v>118.42947860082275</v>
      </c>
      <c r="EH259" s="95">
        <f t="shared" si="654"/>
        <v>159.97998007337438</v>
      </c>
      <c r="EI259" s="95">
        <f t="shared" si="655"/>
        <v>209.11548660556187</v>
      </c>
      <c r="EJ259" s="95">
        <f t="shared" si="656"/>
        <v>265.82837356025465</v>
      </c>
      <c r="EK259" s="95">
        <f t="shared" si="657"/>
        <v>30.756199205714282</v>
      </c>
      <c r="EL259" s="95">
        <f t="shared" si="658"/>
        <v>39.223400867047616</v>
      </c>
      <c r="EM259" s="95">
        <f t="shared" si="659"/>
        <v>58.125988182095227</v>
      </c>
      <c r="EN259" s="95">
        <f t="shared" si="660"/>
        <v>84.476027941578508</v>
      </c>
      <c r="EO259" s="95">
        <f t="shared" si="661"/>
        <v>118.42947860082275</v>
      </c>
      <c r="EP259" s="95">
        <f t="shared" si="662"/>
        <v>159.97998007337438</v>
      </c>
      <c r="EQ259" s="95">
        <f t="shared" si="663"/>
        <v>209.11548660556187</v>
      </c>
      <c r="ER259" s="95">
        <f t="shared" si="664"/>
        <v>265.82837356025465</v>
      </c>
      <c r="ES259" s="95">
        <f t="shared" si="665"/>
        <v>1</v>
      </c>
      <c r="ET259" s="95">
        <f t="shared" si="666"/>
        <v>1</v>
      </c>
      <c r="EU259" s="95">
        <f t="shared" si="667"/>
        <v>1</v>
      </c>
      <c r="EV259" s="95">
        <f t="shared" si="668"/>
        <v>1</v>
      </c>
      <c r="EW259" s="95">
        <f t="shared" si="669"/>
        <v>1</v>
      </c>
      <c r="EX259" s="95">
        <f t="shared" si="670"/>
        <v>1</v>
      </c>
      <c r="EY259" s="95">
        <f t="shared" si="671"/>
        <v>1</v>
      </c>
      <c r="EZ259" s="95">
        <f t="shared" si="672"/>
        <v>1</v>
      </c>
      <c r="FA259" s="95">
        <f t="shared" si="673"/>
        <v>1</v>
      </c>
      <c r="FB259" s="95">
        <f t="shared" si="674"/>
        <v>1</v>
      </c>
      <c r="FC259" s="95">
        <f t="shared" si="675"/>
        <v>1</v>
      </c>
      <c r="FD259" s="95">
        <f t="shared" si="676"/>
        <v>1</v>
      </c>
      <c r="FE259" s="95">
        <f t="shared" si="677"/>
        <v>1</v>
      </c>
      <c r="FF259" s="95">
        <f t="shared" si="678"/>
        <v>1</v>
      </c>
      <c r="FG259" s="95">
        <f t="shared" si="679"/>
        <v>1</v>
      </c>
      <c r="FH259" s="95">
        <f t="shared" si="680"/>
        <v>1</v>
      </c>
      <c r="FI259" s="95">
        <f t="shared" si="681"/>
        <v>1</v>
      </c>
      <c r="FJ259" s="95">
        <f t="shared" si="682"/>
        <v>1</v>
      </c>
      <c r="FK259" s="95">
        <f t="shared" si="683"/>
        <v>1</v>
      </c>
      <c r="FL259" s="95">
        <f t="shared" si="684"/>
        <v>1</v>
      </c>
      <c r="FM259" s="95">
        <f t="shared" si="685"/>
        <v>1</v>
      </c>
      <c r="FN259" s="95">
        <f t="shared" si="686"/>
        <v>1</v>
      </c>
      <c r="FO259" s="95">
        <f t="shared" si="687"/>
        <v>1</v>
      </c>
      <c r="FP259" s="95">
        <f t="shared" si="688"/>
        <v>1</v>
      </c>
      <c r="FQ259" s="115">
        <f t="shared" si="689"/>
        <v>1.344226306125718</v>
      </c>
      <c r="FR259" s="115">
        <f t="shared" si="690"/>
        <v>1.2670476439218985</v>
      </c>
      <c r="FS259" s="115">
        <f t="shared" si="691"/>
        <v>1.2562855178633729</v>
      </c>
      <c r="FT259" s="115">
        <f t="shared" si="692"/>
        <v>1.2527550505051392</v>
      </c>
      <c r="FU259" s="115">
        <f t="shared" si="693"/>
        <v>1.2513912123354918</v>
      </c>
      <c r="FV259" s="115">
        <f t="shared" si="694"/>
        <v>1.2507798862776502</v>
      </c>
      <c r="FW259" s="115">
        <f t="shared" si="695"/>
        <v>1.2504706789753477</v>
      </c>
      <c r="FX259" s="115">
        <f t="shared" si="696"/>
        <v>1.2594934758784857</v>
      </c>
      <c r="FZ259" s="90">
        <f t="shared" si="721"/>
        <v>1.2504706789753477</v>
      </c>
      <c r="GC259" s="35"/>
      <c r="GI259" s="31"/>
      <c r="GJ259" s="31"/>
      <c r="GK259" s="31"/>
    </row>
    <row r="260" spans="24:193" x14ac:dyDescent="0.3">
      <c r="X260" s="118">
        <v>4</v>
      </c>
      <c r="Y260" s="118">
        <v>10</v>
      </c>
      <c r="Z260" s="40">
        <v>1.7999999999999999E-2</v>
      </c>
      <c r="AA260" s="40">
        <v>10000000</v>
      </c>
      <c r="AB260" s="40">
        <v>10000000</v>
      </c>
      <c r="AC260" s="98">
        <v>3900000</v>
      </c>
      <c r="AD260" s="42">
        <v>0.33</v>
      </c>
      <c r="AE260" s="42">
        <v>0.33</v>
      </c>
      <c r="AF260" s="41">
        <v>1.7999999999999999E-2</v>
      </c>
      <c r="AG260" s="40">
        <v>10000000</v>
      </c>
      <c r="AH260" s="40">
        <v>10000000</v>
      </c>
      <c r="AI260" s="98">
        <v>3900000</v>
      </c>
      <c r="AJ260" s="42">
        <v>0.33</v>
      </c>
      <c r="AK260" s="42">
        <v>0.33</v>
      </c>
      <c r="AL260" s="42">
        <f>AL250</f>
        <v>0.80259999999999998</v>
      </c>
      <c r="AM260" s="40">
        <v>6000</v>
      </c>
      <c r="AN260" s="40">
        <f>AN250</f>
        <v>10000</v>
      </c>
      <c r="AO260" s="40">
        <f>AO250</f>
        <v>10000</v>
      </c>
      <c r="AP260" s="42">
        <v>0.03</v>
      </c>
      <c r="AQ260" s="42">
        <v>0.03</v>
      </c>
      <c r="AR260" s="4">
        <f t="shared" si="697"/>
        <v>0.8206</v>
      </c>
      <c r="AS260" s="11">
        <f t="shared" si="698"/>
        <v>0.4</v>
      </c>
      <c r="AT260" s="15">
        <f t="shared" si="699"/>
        <v>68010.989114577489</v>
      </c>
      <c r="AU260" s="19">
        <f t="shared" si="700"/>
        <v>0.80004601538355813</v>
      </c>
      <c r="AV260" s="13">
        <f t="shared" si="701"/>
        <v>0.5</v>
      </c>
      <c r="AW260" s="11">
        <f t="shared" si="702"/>
        <v>1</v>
      </c>
      <c r="AX260" s="11">
        <f t="shared" si="703"/>
        <v>0.8911</v>
      </c>
      <c r="AY260" s="11">
        <f t="shared" si="704"/>
        <v>201997.53114128605</v>
      </c>
      <c r="AZ260" s="11">
        <f t="shared" si="705"/>
        <v>1</v>
      </c>
      <c r="BA260" s="11">
        <f t="shared" si="706"/>
        <v>0.34752899999999998</v>
      </c>
      <c r="BB260" s="11">
        <f t="shared" si="707"/>
        <v>1.025058</v>
      </c>
      <c r="BC260" s="11">
        <f t="shared" si="708"/>
        <v>0.99909999999999999</v>
      </c>
      <c r="BD260" s="11">
        <f t="shared" si="709"/>
        <v>0.8911</v>
      </c>
      <c r="BE260" s="11">
        <f t="shared" si="710"/>
        <v>201997.53114128605</v>
      </c>
      <c r="BF260" s="11">
        <f t="shared" si="711"/>
        <v>1</v>
      </c>
      <c r="BG260" s="11">
        <f t="shared" si="712"/>
        <v>0.34752899999999998</v>
      </c>
      <c r="BH260" s="11">
        <f t="shared" si="713"/>
        <v>1.025058</v>
      </c>
      <c r="BI260" s="121">
        <f t="shared" si="604"/>
        <v>0.64</v>
      </c>
      <c r="BJ260" s="121">
        <f>16*X260^2/(3*(BJ252^2+1)*Y260^2)</f>
        <v>0.17066666666666666</v>
      </c>
      <c r="BK260" s="121">
        <f>16*X260^2/(3*(BK252^2+1)*Y260^2)</f>
        <v>8.533333333333333E-2</v>
      </c>
      <c r="BL260" s="121">
        <f>16*X260^2/(3*(BL252^2+1)*Y260^2)</f>
        <v>5.0196078431372547E-2</v>
      </c>
      <c r="BM260" s="121">
        <f>16*X260^2/(3*(BM252^2+1)*Y260^2)</f>
        <v>3.282051282051282E-2</v>
      </c>
      <c r="BN260" s="121">
        <f>16*X260^2/(3*(BN252^2+1)*Y260^2)</f>
        <v>2.3063063063063063E-2</v>
      </c>
      <c r="BO260" s="121">
        <f>16*X260^2/(3*(BO252^2+1)*Y260^2)</f>
        <v>1.7066666666666667E-2</v>
      </c>
      <c r="BP260" s="121">
        <f>16*X260^2/(3*(BP252^2+1)*Y260^2)</f>
        <v>1.3128205128205127E-2</v>
      </c>
      <c r="BQ260" s="121">
        <f t="shared" si="714"/>
        <v>1.3333333333333333</v>
      </c>
      <c r="BR260" s="121">
        <f t="shared" si="605"/>
        <v>1.3333333333333333</v>
      </c>
      <c r="BS260" s="121">
        <f t="shared" si="605"/>
        <v>1.3333333333333333</v>
      </c>
      <c r="BT260" s="121">
        <f t="shared" si="605"/>
        <v>1.3333333333333333</v>
      </c>
      <c r="BU260" s="121">
        <f t="shared" si="605"/>
        <v>1.3333333333333333</v>
      </c>
      <c r="BV260" s="121">
        <f t="shared" si="605"/>
        <v>1.3333333333333333</v>
      </c>
      <c r="BW260" s="121">
        <f t="shared" si="605"/>
        <v>1.3333333333333333</v>
      </c>
      <c r="BX260" s="121">
        <f t="shared" si="605"/>
        <v>1.3333333333333333</v>
      </c>
      <c r="BY260" s="121">
        <f t="shared" si="715"/>
        <v>25</v>
      </c>
      <c r="BZ260" s="121">
        <f>(BZ252^4+6*BZ252^2+1)/(BZ252^2+1)*(Y260^2/X260^2)</f>
        <v>51.249999999999993</v>
      </c>
      <c r="CA260" s="121">
        <f>(CA252^4+6*CA252^2+1)/(CA252^2+1)*(Y260^2/X260^2)</f>
        <v>85</v>
      </c>
      <c r="CB260" s="121">
        <f>(CB252^4+6*CB252^2+1)/(CB252^2+1)*(Y260^2/X260^2)</f>
        <v>129.77941176470588</v>
      </c>
      <c r="CC260" s="121">
        <f>(CC252^4+6*CC252^2+1)/(CC252^2+1)*(Y260^2/X260^2)</f>
        <v>186.53846153846155</v>
      </c>
      <c r="CD260" s="121">
        <f>(CD252^4+6*CD252^2+1)/(CD252^2+1)*(Y260^2/X260^2)</f>
        <v>255.57432432432435</v>
      </c>
      <c r="CE260" s="121">
        <f>(CE252^4+6*CE252^2+1)/(CE252^2+1)*(Y260^2/X260^2)</f>
        <v>337</v>
      </c>
      <c r="CF260" s="121">
        <f>(CF252^4+6*CF252^2+1)/(CF252^2+1)*(Y260^2/X260^2)</f>
        <v>430.86538461538464</v>
      </c>
      <c r="CG260" s="121">
        <f t="shared" si="716"/>
        <v>0.16</v>
      </c>
      <c r="CH260" s="121">
        <f t="shared" si="606"/>
        <v>4.2666666666666665E-2</v>
      </c>
      <c r="CI260" s="121">
        <f t="shared" si="607"/>
        <v>2.1333333333333333E-2</v>
      </c>
      <c r="CJ260" s="121">
        <f t="shared" si="608"/>
        <v>1.2549019607843137E-2</v>
      </c>
      <c r="CK260" s="121">
        <f t="shared" si="609"/>
        <v>8.2051282051282051E-3</v>
      </c>
      <c r="CL260" s="121">
        <f t="shared" si="610"/>
        <v>5.7657657657657659E-3</v>
      </c>
      <c r="CM260" s="121">
        <f t="shared" si="611"/>
        <v>4.2666666666666669E-3</v>
      </c>
      <c r="CN260" s="121">
        <f t="shared" si="612"/>
        <v>1.3128205128205127E-2</v>
      </c>
      <c r="CO260" s="95">
        <f t="shared" si="613"/>
        <v>32.359447000000003</v>
      </c>
      <c r="CP260" s="95">
        <f t="shared" si="614"/>
        <v>66.573653249999992</v>
      </c>
      <c r="CQ260" s="95">
        <f t="shared" si="615"/>
        <v>111.18393449999999</v>
      </c>
      <c r="CR260" s="95">
        <f t="shared" si="616"/>
        <v>171.16774001470588</v>
      </c>
      <c r="CS260" s="95">
        <f t="shared" si="617"/>
        <v>247.47529603846152</v>
      </c>
      <c r="CT260" s="95">
        <f t="shared" si="618"/>
        <v>340.40377757432435</v>
      </c>
      <c r="CU260" s="95">
        <f t="shared" si="619"/>
        <v>450.06618449999996</v>
      </c>
      <c r="CV260" s="95">
        <f t="shared" si="620"/>
        <v>467.62467067788464</v>
      </c>
      <c r="CW260" s="95">
        <f t="shared" si="621"/>
        <v>32.359447000000003</v>
      </c>
      <c r="CX260" s="95">
        <f t="shared" si="622"/>
        <v>66.573653249999992</v>
      </c>
      <c r="CY260" s="95">
        <f t="shared" si="623"/>
        <v>111.18393449999999</v>
      </c>
      <c r="CZ260" s="95">
        <f t="shared" si="624"/>
        <v>171.16774001470588</v>
      </c>
      <c r="DA260" s="95">
        <f t="shared" si="625"/>
        <v>247.47529603846152</v>
      </c>
      <c r="DB260" s="95">
        <f t="shared" si="626"/>
        <v>340.40377757432435</v>
      </c>
      <c r="DC260" s="95">
        <f t="shared" si="627"/>
        <v>450.06618449999996</v>
      </c>
      <c r="DD260" s="95">
        <f t="shared" si="628"/>
        <v>467.62467067788464</v>
      </c>
      <c r="DE260" s="13">
        <f t="shared" si="717"/>
        <v>28.373488000000002</v>
      </c>
      <c r="DF260" s="13">
        <f t="shared" si="718"/>
        <v>54.154154666666656</v>
      </c>
      <c r="DG260" s="13">
        <f t="shared" si="719"/>
        <v>87.818821333333332</v>
      </c>
      <c r="DH260" s="13">
        <f t="shared" si="720"/>
        <v>132.56309584313726</v>
      </c>
      <c r="DI260" s="13">
        <f t="shared" si="629"/>
        <v>189.30477005128205</v>
      </c>
      <c r="DJ260" s="13">
        <f t="shared" si="630"/>
        <v>258.33087538738744</v>
      </c>
      <c r="DK260" s="13">
        <f t="shared" si="631"/>
        <v>339.75055466666669</v>
      </c>
      <c r="DL260" s="13">
        <f t="shared" si="632"/>
        <v>433.61200082051283</v>
      </c>
      <c r="DM260" s="95">
        <f t="shared" si="633"/>
        <v>28.373488000000002</v>
      </c>
      <c r="DN260" s="95">
        <f t="shared" si="634"/>
        <v>54.154154666666656</v>
      </c>
      <c r="DO260" s="95">
        <f t="shared" si="635"/>
        <v>87.818821333333332</v>
      </c>
      <c r="DP260" s="95">
        <f t="shared" si="636"/>
        <v>132.56309584313726</v>
      </c>
      <c r="DQ260" s="95">
        <f t="shared" si="637"/>
        <v>189.30477005128205</v>
      </c>
      <c r="DR260" s="95">
        <f t="shared" si="638"/>
        <v>258.33087538738744</v>
      </c>
      <c r="DS260" s="95">
        <f t="shared" si="639"/>
        <v>339.75055466666669</v>
      </c>
      <c r="DT260" s="95">
        <f t="shared" si="640"/>
        <v>433.61200082051283</v>
      </c>
      <c r="DU260" s="95">
        <f t="shared" si="641"/>
        <v>27.279490719999998</v>
      </c>
      <c r="DV260" s="95">
        <f t="shared" si="642"/>
        <v>31.972196461333322</v>
      </c>
      <c r="DW260" s="95">
        <f t="shared" si="643"/>
        <v>46.078127050666659</v>
      </c>
      <c r="DX260" s="95">
        <f t="shared" si="644"/>
        <v>66.072455217208756</v>
      </c>
      <c r="DY260" s="95">
        <f t="shared" si="645"/>
        <v>91.972828715108463</v>
      </c>
      <c r="DZ260" s="95">
        <f t="shared" si="646"/>
        <v>123.72963198766011</v>
      </c>
      <c r="EA260" s="95">
        <f t="shared" si="647"/>
        <v>161.31437152213331</v>
      </c>
      <c r="EB260" s="95">
        <f t="shared" si="648"/>
        <v>204.7121600345404</v>
      </c>
      <c r="EC260" s="95">
        <f t="shared" si="649"/>
        <v>27.279490719999998</v>
      </c>
      <c r="ED260" s="95">
        <f t="shared" si="650"/>
        <v>31.972196461333322</v>
      </c>
      <c r="EE260" s="95">
        <f t="shared" si="651"/>
        <v>46.078127050666666</v>
      </c>
      <c r="EF260" s="95">
        <f t="shared" si="652"/>
        <v>66.072455217208756</v>
      </c>
      <c r="EG260" s="95">
        <f t="shared" si="653"/>
        <v>91.972828715108463</v>
      </c>
      <c r="EH260" s="95">
        <f t="shared" si="654"/>
        <v>123.7296319876601</v>
      </c>
      <c r="EI260" s="95">
        <f t="shared" si="655"/>
        <v>161.31437152213331</v>
      </c>
      <c r="EJ260" s="95">
        <f t="shared" si="656"/>
        <v>204.7121600345404</v>
      </c>
      <c r="EK260" s="95">
        <f t="shared" si="657"/>
        <v>27.279490719999998</v>
      </c>
      <c r="EL260" s="95">
        <f t="shared" si="658"/>
        <v>31.972196461333322</v>
      </c>
      <c r="EM260" s="95">
        <f t="shared" si="659"/>
        <v>46.078127050666666</v>
      </c>
      <c r="EN260" s="95">
        <f t="shared" si="660"/>
        <v>66.072455217208756</v>
      </c>
      <c r="EO260" s="95">
        <f t="shared" si="661"/>
        <v>91.972828715108463</v>
      </c>
      <c r="EP260" s="95">
        <f t="shared" si="662"/>
        <v>123.7296319876601</v>
      </c>
      <c r="EQ260" s="95">
        <f t="shared" si="663"/>
        <v>161.31437152213331</v>
      </c>
      <c r="ER260" s="95">
        <f t="shared" si="664"/>
        <v>204.7121600345404</v>
      </c>
      <c r="ES260" s="95">
        <f t="shared" si="665"/>
        <v>1</v>
      </c>
      <c r="ET260" s="95">
        <f t="shared" si="666"/>
        <v>1</v>
      </c>
      <c r="EU260" s="95">
        <f t="shared" si="667"/>
        <v>1</v>
      </c>
      <c r="EV260" s="95">
        <f t="shared" si="668"/>
        <v>1</v>
      </c>
      <c r="EW260" s="95">
        <f t="shared" si="669"/>
        <v>1</v>
      </c>
      <c r="EX260" s="95">
        <f t="shared" si="670"/>
        <v>1</v>
      </c>
      <c r="EY260" s="95">
        <f t="shared" si="671"/>
        <v>1</v>
      </c>
      <c r="EZ260" s="95">
        <f t="shared" si="672"/>
        <v>1</v>
      </c>
      <c r="FA260" s="95">
        <f t="shared" si="673"/>
        <v>1</v>
      </c>
      <c r="FB260" s="95">
        <f t="shared" si="674"/>
        <v>1</v>
      </c>
      <c r="FC260" s="95">
        <f t="shared" si="675"/>
        <v>1</v>
      </c>
      <c r="FD260" s="95">
        <f t="shared" si="676"/>
        <v>1</v>
      </c>
      <c r="FE260" s="95">
        <f t="shared" si="677"/>
        <v>1</v>
      </c>
      <c r="FF260" s="95">
        <f t="shared" si="678"/>
        <v>1</v>
      </c>
      <c r="FG260" s="95">
        <f t="shared" si="679"/>
        <v>1</v>
      </c>
      <c r="FH260" s="95">
        <f t="shared" si="680"/>
        <v>1</v>
      </c>
      <c r="FI260" s="95">
        <f t="shared" si="681"/>
        <v>1</v>
      </c>
      <c r="FJ260" s="95">
        <f t="shared" si="682"/>
        <v>1</v>
      </c>
      <c r="FK260" s="95">
        <f t="shared" si="683"/>
        <v>1</v>
      </c>
      <c r="FL260" s="95">
        <f t="shared" si="684"/>
        <v>1</v>
      </c>
      <c r="FM260" s="95">
        <f t="shared" si="685"/>
        <v>1</v>
      </c>
      <c r="FN260" s="95">
        <f t="shared" si="686"/>
        <v>1</v>
      </c>
      <c r="FO260" s="95">
        <f t="shared" si="687"/>
        <v>1</v>
      </c>
      <c r="FP260" s="95">
        <f t="shared" si="688"/>
        <v>1</v>
      </c>
      <c r="FQ260" s="115">
        <f t="shared" si="689"/>
        <v>1.3718882145539946</v>
      </c>
      <c r="FR260" s="115">
        <f t="shared" si="690"/>
        <v>1.2722352775113797</v>
      </c>
      <c r="FS260" s="115">
        <f t="shared" si="691"/>
        <v>1.2582472590408853</v>
      </c>
      <c r="FT260" s="115">
        <f t="shared" si="692"/>
        <v>1.253635727612177</v>
      </c>
      <c r="FU260" s="115">
        <f t="shared" si="693"/>
        <v>1.2518487210349984</v>
      </c>
      <c r="FV260" s="115">
        <f t="shared" si="694"/>
        <v>1.2510464341622309</v>
      </c>
      <c r="FW260" s="115">
        <f t="shared" si="695"/>
        <v>1.250640346168248</v>
      </c>
      <c r="FX260" s="115">
        <f t="shared" si="696"/>
        <v>1.2623379843528959</v>
      </c>
      <c r="FZ260" s="90">
        <f t="shared" si="721"/>
        <v>1.250640346168248</v>
      </c>
      <c r="GC260" s="35"/>
      <c r="GI260" s="31"/>
      <c r="GJ260" s="31"/>
      <c r="GK260" s="31"/>
    </row>
    <row r="261" spans="24:193" x14ac:dyDescent="0.3">
      <c r="X261" s="118">
        <v>4.5</v>
      </c>
      <c r="Y261" s="118">
        <v>10</v>
      </c>
      <c r="Z261" s="40">
        <v>1.7999999999999999E-2</v>
      </c>
      <c r="AA261" s="40">
        <v>10000000</v>
      </c>
      <c r="AB261" s="40">
        <v>10000000</v>
      </c>
      <c r="AC261" s="98">
        <v>3900000</v>
      </c>
      <c r="AD261" s="42">
        <v>0.33</v>
      </c>
      <c r="AE261" s="42">
        <v>0.33</v>
      </c>
      <c r="AF261" s="41">
        <v>1.7999999999999999E-2</v>
      </c>
      <c r="AG261" s="40">
        <v>10000000</v>
      </c>
      <c r="AH261" s="40">
        <v>10000000</v>
      </c>
      <c r="AI261" s="98">
        <v>3900000</v>
      </c>
      <c r="AJ261" s="42">
        <v>0.33</v>
      </c>
      <c r="AK261" s="42">
        <v>0.33</v>
      </c>
      <c r="AL261" s="42">
        <f>AL250</f>
        <v>0.80259999999999998</v>
      </c>
      <c r="AM261" s="40">
        <v>6000</v>
      </c>
      <c r="AN261" s="40">
        <f>AN250</f>
        <v>10000</v>
      </c>
      <c r="AO261" s="40">
        <f>AO250</f>
        <v>10000</v>
      </c>
      <c r="AP261" s="42">
        <v>0.03</v>
      </c>
      <c r="AQ261" s="42">
        <v>0.03</v>
      </c>
      <c r="AR261" s="4">
        <f t="shared" si="697"/>
        <v>0.8206</v>
      </c>
      <c r="AS261" s="11">
        <f t="shared" si="698"/>
        <v>0.45</v>
      </c>
      <c r="AT261" s="15">
        <f t="shared" si="699"/>
        <v>68010.989114577489</v>
      </c>
      <c r="AU261" s="19">
        <f t="shared" si="700"/>
        <v>0.80004601538355813</v>
      </c>
      <c r="AV261" s="13">
        <f t="shared" si="701"/>
        <v>0.5</v>
      </c>
      <c r="AW261" s="11">
        <f t="shared" si="702"/>
        <v>1</v>
      </c>
      <c r="AX261" s="11">
        <f t="shared" si="703"/>
        <v>0.8911</v>
      </c>
      <c r="AY261" s="11">
        <f t="shared" si="704"/>
        <v>201997.53114128605</v>
      </c>
      <c r="AZ261" s="11">
        <f t="shared" si="705"/>
        <v>1</v>
      </c>
      <c r="BA261" s="11">
        <f t="shared" si="706"/>
        <v>0.34752899999999998</v>
      </c>
      <c r="BB261" s="11">
        <f t="shared" si="707"/>
        <v>1.025058</v>
      </c>
      <c r="BC261" s="11">
        <f t="shared" si="708"/>
        <v>0.99909999999999999</v>
      </c>
      <c r="BD261" s="11">
        <f t="shared" si="709"/>
        <v>0.8911</v>
      </c>
      <c r="BE261" s="11">
        <f t="shared" si="710"/>
        <v>201997.53114128605</v>
      </c>
      <c r="BF261" s="11">
        <f t="shared" si="711"/>
        <v>1</v>
      </c>
      <c r="BG261" s="11">
        <f t="shared" si="712"/>
        <v>0.34752899999999998</v>
      </c>
      <c r="BH261" s="11">
        <f t="shared" si="713"/>
        <v>1.025058</v>
      </c>
      <c r="BI261" s="121">
        <f t="shared" si="604"/>
        <v>0.81</v>
      </c>
      <c r="BJ261" s="121">
        <f>16*X261^2/(3*(BJ252^2+1)*Y261^2)</f>
        <v>0.216</v>
      </c>
      <c r="BK261" s="121">
        <f>16*X261^2/(3*(BK252^2+1)*Y261^2)</f>
        <v>0.108</v>
      </c>
      <c r="BL261" s="121">
        <f>16*X261^2/(3*(BL252^2+1)*Y261^2)</f>
        <v>6.3529411764705876E-2</v>
      </c>
      <c r="BM261" s="121">
        <f>16*X261^2/(3*(BM252^2+1)*Y261^2)</f>
        <v>4.1538461538461538E-2</v>
      </c>
      <c r="BN261" s="121">
        <f>16*X261^2/(3*(BN252^2+1)*Y261^2)</f>
        <v>2.9189189189189189E-2</v>
      </c>
      <c r="BO261" s="121">
        <f>16*X261^2/(3*(BO252^2+1)*Y261^2)</f>
        <v>2.1600000000000001E-2</v>
      </c>
      <c r="BP261" s="121">
        <f>16*X261^2/(3*(BP252^2+1)*Y261^2)</f>
        <v>1.6615384615384615E-2</v>
      </c>
      <c r="BQ261" s="121">
        <f t="shared" si="714"/>
        <v>1.3333333333333333</v>
      </c>
      <c r="BR261" s="121">
        <f t="shared" si="605"/>
        <v>1.3333333333333333</v>
      </c>
      <c r="BS261" s="121">
        <f t="shared" si="605"/>
        <v>1.3333333333333333</v>
      </c>
      <c r="BT261" s="121">
        <f t="shared" si="605"/>
        <v>1.3333333333333333</v>
      </c>
      <c r="BU261" s="121">
        <f t="shared" si="605"/>
        <v>1.3333333333333333</v>
      </c>
      <c r="BV261" s="121">
        <f t="shared" si="605"/>
        <v>1.3333333333333333</v>
      </c>
      <c r="BW261" s="121">
        <f t="shared" si="605"/>
        <v>1.3333333333333333</v>
      </c>
      <c r="BX261" s="121">
        <f t="shared" si="605"/>
        <v>1.3333333333333333</v>
      </c>
      <c r="BY261" s="121">
        <f t="shared" si="715"/>
        <v>19.753086419753085</v>
      </c>
      <c r="BZ261" s="121">
        <f>(BZ252^4+6*BZ252^2+1)/(BZ252^2+1)*(Y261^2/X261^2)</f>
        <v>40.493827160493822</v>
      </c>
      <c r="CA261" s="121">
        <f>(CA252^4+6*CA252^2+1)/(CA252^2+1)*(Y261^2/X261^2)</f>
        <v>67.160493827160494</v>
      </c>
      <c r="CB261" s="121">
        <f>(CB252^4+6*CB252^2+1)/(CB252^2+1)*(Y261^2/X261^2)</f>
        <v>102.54175744371823</v>
      </c>
      <c r="CC261" s="121">
        <f>(CC252^4+6*CC252^2+1)/(CC252^2+1)*(Y261^2/X261^2)</f>
        <v>147.38841405508072</v>
      </c>
      <c r="CD261" s="121">
        <f>(CD252^4+6*CD252^2+1)/(CD252^2+1)*(Y261^2/X261^2)</f>
        <v>201.93526860193526</v>
      </c>
      <c r="CE261" s="121">
        <f>(CE252^4+6*CE252^2+1)/(CE252^2+1)*(Y261^2/X261^2)</f>
        <v>266.27160493827159</v>
      </c>
      <c r="CF261" s="121">
        <f>(CF252^4+6*CF252^2+1)/(CF252^2+1)*(Y261^2/X261^2)</f>
        <v>340.43684710351374</v>
      </c>
      <c r="CG261" s="121">
        <f t="shared" si="716"/>
        <v>0.20250000000000001</v>
      </c>
      <c r="CH261" s="121">
        <f t="shared" si="606"/>
        <v>5.3999999999999999E-2</v>
      </c>
      <c r="CI261" s="121">
        <f t="shared" si="607"/>
        <v>2.7E-2</v>
      </c>
      <c r="CJ261" s="121">
        <f t="shared" si="608"/>
        <v>1.5882352941176469E-2</v>
      </c>
      <c r="CK261" s="121">
        <f t="shared" si="609"/>
        <v>1.0384615384615384E-2</v>
      </c>
      <c r="CL261" s="121">
        <f t="shared" si="610"/>
        <v>7.2972972972972974E-3</v>
      </c>
      <c r="CM261" s="121">
        <f t="shared" si="611"/>
        <v>5.4000000000000003E-3</v>
      </c>
      <c r="CN261" s="121">
        <f t="shared" si="612"/>
        <v>1.6615384615384615E-2</v>
      </c>
      <c r="CO261" s="95">
        <f t="shared" si="613"/>
        <v>26.504715209876544</v>
      </c>
      <c r="CP261" s="95">
        <f t="shared" si="614"/>
        <v>53.538162123456786</v>
      </c>
      <c r="CQ261" s="95">
        <f t="shared" si="615"/>
        <v>88.785791753086414</v>
      </c>
      <c r="CR261" s="95">
        <f t="shared" si="616"/>
        <v>136.18040351779229</v>
      </c>
      <c r="CS261" s="95">
        <f t="shared" si="617"/>
        <v>196.47279346248811</v>
      </c>
      <c r="CT261" s="95">
        <f t="shared" si="618"/>
        <v>269.89776652786117</v>
      </c>
      <c r="CU261" s="95">
        <f t="shared" si="619"/>
        <v>356.54460656790121</v>
      </c>
      <c r="CV261" s="95">
        <f t="shared" si="620"/>
        <v>369.78834873314338</v>
      </c>
      <c r="CW261" s="95">
        <f t="shared" si="621"/>
        <v>26.504715209876544</v>
      </c>
      <c r="CX261" s="95">
        <f t="shared" si="622"/>
        <v>53.538162123456786</v>
      </c>
      <c r="CY261" s="95">
        <f t="shared" si="623"/>
        <v>88.785791753086414</v>
      </c>
      <c r="CZ261" s="95">
        <f t="shared" si="624"/>
        <v>136.18040351779229</v>
      </c>
      <c r="DA261" s="95">
        <f t="shared" si="625"/>
        <v>196.47279346248811</v>
      </c>
      <c r="DB261" s="95">
        <f t="shared" si="626"/>
        <v>269.89776652786117</v>
      </c>
      <c r="DC261" s="95">
        <f t="shared" si="627"/>
        <v>356.54460656790121</v>
      </c>
      <c r="DD261" s="95">
        <f t="shared" si="628"/>
        <v>369.78834873314338</v>
      </c>
      <c r="DE261" s="13">
        <f t="shared" si="717"/>
        <v>23.296574419753085</v>
      </c>
      <c r="DF261" s="13">
        <f t="shared" si="718"/>
        <v>43.443315160493825</v>
      </c>
      <c r="DG261" s="13">
        <f t="shared" si="719"/>
        <v>70.001981827160492</v>
      </c>
      <c r="DH261" s="13">
        <f t="shared" si="720"/>
        <v>105.33877485548292</v>
      </c>
      <c r="DI261" s="13">
        <f t="shared" si="629"/>
        <v>150.16344051661918</v>
      </c>
      <c r="DJ261" s="13">
        <f t="shared" si="630"/>
        <v>204.69794579112445</v>
      </c>
      <c r="DK261" s="13">
        <f t="shared" si="631"/>
        <v>269.02669293827159</v>
      </c>
      <c r="DL261" s="13">
        <f t="shared" si="632"/>
        <v>343.18695048812913</v>
      </c>
      <c r="DM261" s="95">
        <f t="shared" si="633"/>
        <v>23.296574419753085</v>
      </c>
      <c r="DN261" s="95">
        <f t="shared" si="634"/>
        <v>43.443315160493825</v>
      </c>
      <c r="DO261" s="95">
        <f t="shared" si="635"/>
        <v>70.001981827160492</v>
      </c>
      <c r="DP261" s="95">
        <f t="shared" si="636"/>
        <v>105.33877485548292</v>
      </c>
      <c r="DQ261" s="95">
        <f t="shared" si="637"/>
        <v>150.16344051661918</v>
      </c>
      <c r="DR261" s="95">
        <f t="shared" si="638"/>
        <v>204.69794579112445</v>
      </c>
      <c r="DS261" s="95">
        <f t="shared" si="639"/>
        <v>269.02669293827159</v>
      </c>
      <c r="DT261" s="95">
        <f t="shared" si="640"/>
        <v>343.18695048812913</v>
      </c>
      <c r="DU261" s="95">
        <f t="shared" si="641"/>
        <v>24.926991120493824</v>
      </c>
      <c r="DV261" s="95">
        <f t="shared" si="642"/>
        <v>27.009093337679012</v>
      </c>
      <c r="DW261" s="95">
        <f t="shared" si="643"/>
        <v>37.822302495012345</v>
      </c>
      <c r="DX261" s="95">
        <f t="shared" si="644"/>
        <v>53.457467152517403</v>
      </c>
      <c r="DY261" s="95">
        <f t="shared" si="645"/>
        <v>73.835832565972652</v>
      </c>
      <c r="DZ261" s="95">
        <f t="shared" si="646"/>
        <v>98.877634134780536</v>
      </c>
      <c r="EA261" s="95">
        <f t="shared" si="647"/>
        <v>128.54291426532345</v>
      </c>
      <c r="EB261" s="95">
        <f t="shared" si="648"/>
        <v>162.8117236119231</v>
      </c>
      <c r="EC261" s="95">
        <f t="shared" si="649"/>
        <v>24.926991120493824</v>
      </c>
      <c r="ED261" s="95">
        <f t="shared" si="650"/>
        <v>27.009093337679005</v>
      </c>
      <c r="EE261" s="95">
        <f t="shared" si="651"/>
        <v>37.822302495012345</v>
      </c>
      <c r="EF261" s="95">
        <f t="shared" si="652"/>
        <v>53.457467152517395</v>
      </c>
      <c r="EG261" s="95">
        <f t="shared" si="653"/>
        <v>73.835832565972666</v>
      </c>
      <c r="EH261" s="95">
        <f t="shared" si="654"/>
        <v>98.877634134780536</v>
      </c>
      <c r="EI261" s="95">
        <f t="shared" si="655"/>
        <v>128.54291426532345</v>
      </c>
      <c r="EJ261" s="95">
        <f t="shared" si="656"/>
        <v>162.8117236119231</v>
      </c>
      <c r="EK261" s="95">
        <f t="shared" si="657"/>
        <v>24.926991120493824</v>
      </c>
      <c r="EL261" s="95">
        <f t="shared" si="658"/>
        <v>27.009093337679005</v>
      </c>
      <c r="EM261" s="95">
        <f t="shared" si="659"/>
        <v>37.822302495012345</v>
      </c>
      <c r="EN261" s="95">
        <f t="shared" si="660"/>
        <v>53.457467152517395</v>
      </c>
      <c r="EO261" s="95">
        <f t="shared" si="661"/>
        <v>73.835832565972666</v>
      </c>
      <c r="EP261" s="95">
        <f t="shared" si="662"/>
        <v>98.877634134780536</v>
      </c>
      <c r="EQ261" s="95">
        <f t="shared" si="663"/>
        <v>128.54291426532345</v>
      </c>
      <c r="ER261" s="95">
        <f t="shared" si="664"/>
        <v>162.8117236119231</v>
      </c>
      <c r="ES261" s="95">
        <f t="shared" si="665"/>
        <v>1</v>
      </c>
      <c r="ET261" s="95">
        <f t="shared" si="666"/>
        <v>1</v>
      </c>
      <c r="EU261" s="95">
        <f t="shared" si="667"/>
        <v>1</v>
      </c>
      <c r="EV261" s="95">
        <f t="shared" si="668"/>
        <v>1</v>
      </c>
      <c r="EW261" s="95">
        <f t="shared" si="669"/>
        <v>1</v>
      </c>
      <c r="EX261" s="95">
        <f t="shared" si="670"/>
        <v>1</v>
      </c>
      <c r="EY261" s="95">
        <f t="shared" si="671"/>
        <v>1</v>
      </c>
      <c r="EZ261" s="95">
        <f t="shared" si="672"/>
        <v>1</v>
      </c>
      <c r="FA261" s="95">
        <f t="shared" si="673"/>
        <v>1</v>
      </c>
      <c r="FB261" s="95">
        <f t="shared" si="674"/>
        <v>1</v>
      </c>
      <c r="FC261" s="95">
        <f t="shared" si="675"/>
        <v>1</v>
      </c>
      <c r="FD261" s="95">
        <f t="shared" si="676"/>
        <v>1</v>
      </c>
      <c r="FE261" s="95">
        <f t="shared" si="677"/>
        <v>0.99999999999999989</v>
      </c>
      <c r="FF261" s="95">
        <f t="shared" si="678"/>
        <v>1</v>
      </c>
      <c r="FG261" s="95">
        <f t="shared" si="679"/>
        <v>1</v>
      </c>
      <c r="FH261" s="95">
        <f t="shared" si="680"/>
        <v>1</v>
      </c>
      <c r="FI261" s="95">
        <f t="shared" si="681"/>
        <v>1</v>
      </c>
      <c r="FJ261" s="95">
        <f t="shared" si="682"/>
        <v>1</v>
      </c>
      <c r="FK261" s="95">
        <f t="shared" si="683"/>
        <v>1</v>
      </c>
      <c r="FL261" s="95">
        <f t="shared" si="684"/>
        <v>1</v>
      </c>
      <c r="FM261" s="95">
        <f t="shared" si="685"/>
        <v>1</v>
      </c>
      <c r="FN261" s="95">
        <f t="shared" si="686"/>
        <v>1</v>
      </c>
      <c r="FO261" s="95">
        <f t="shared" si="687"/>
        <v>1</v>
      </c>
      <c r="FP261" s="95">
        <f t="shared" si="688"/>
        <v>1</v>
      </c>
      <c r="FQ261" s="115">
        <f t="shared" si="689"/>
        <v>1.4032482730914653</v>
      </c>
      <c r="FR261" s="115">
        <f t="shared" si="690"/>
        <v>1.2781269356401825</v>
      </c>
      <c r="FS261" s="115">
        <f t="shared" si="691"/>
        <v>1.2604847470306995</v>
      </c>
      <c r="FT261" s="115">
        <f t="shared" si="692"/>
        <v>1.2546433395929333</v>
      </c>
      <c r="FU261" s="115">
        <f t="shared" si="693"/>
        <v>1.2523728552342022</v>
      </c>
      <c r="FV261" s="115">
        <f t="shared" si="694"/>
        <v>1.2513518512649386</v>
      </c>
      <c r="FW261" s="115">
        <f t="shared" si="695"/>
        <v>1.2508346732894888</v>
      </c>
      <c r="FX261" s="115">
        <f t="shared" si="696"/>
        <v>1.2655177090253447</v>
      </c>
      <c r="FZ261" s="90">
        <f t="shared" si="721"/>
        <v>1.2508346732894888</v>
      </c>
      <c r="GC261" s="35"/>
      <c r="GI261" s="31"/>
      <c r="GJ261" s="31"/>
      <c r="GK261" s="31"/>
    </row>
    <row r="262" spans="24:193" x14ac:dyDescent="0.3">
      <c r="X262" s="118">
        <v>5</v>
      </c>
      <c r="Y262" s="118">
        <v>10</v>
      </c>
      <c r="Z262" s="40">
        <v>1.7999999999999999E-2</v>
      </c>
      <c r="AA262" s="40">
        <v>10000000</v>
      </c>
      <c r="AB262" s="40">
        <v>10000000</v>
      </c>
      <c r="AC262" s="98">
        <v>3900000</v>
      </c>
      <c r="AD262" s="42">
        <v>0.33</v>
      </c>
      <c r="AE262" s="42">
        <v>0.33</v>
      </c>
      <c r="AF262" s="41">
        <v>1.7999999999999999E-2</v>
      </c>
      <c r="AG262" s="40">
        <v>10000000</v>
      </c>
      <c r="AH262" s="40">
        <v>10000000</v>
      </c>
      <c r="AI262" s="98">
        <v>3900000</v>
      </c>
      <c r="AJ262" s="42">
        <v>0.33</v>
      </c>
      <c r="AK262" s="42">
        <v>0.33</v>
      </c>
      <c r="AL262" s="42">
        <f>AL250</f>
        <v>0.80259999999999998</v>
      </c>
      <c r="AM262" s="40">
        <v>6000</v>
      </c>
      <c r="AN262" s="40">
        <f>AN250</f>
        <v>10000</v>
      </c>
      <c r="AO262" s="40">
        <f>AO250</f>
        <v>10000</v>
      </c>
      <c r="AP262" s="42">
        <v>0.03</v>
      </c>
      <c r="AQ262" s="42">
        <v>0.03</v>
      </c>
      <c r="AR262" s="4">
        <f t="shared" si="697"/>
        <v>0.8206</v>
      </c>
      <c r="AS262" s="11">
        <f t="shared" si="698"/>
        <v>0.5</v>
      </c>
      <c r="AT262" s="15">
        <f t="shared" si="699"/>
        <v>68010.989114577489</v>
      </c>
      <c r="AU262" s="19">
        <f t="shared" si="700"/>
        <v>0.80004601538355813</v>
      </c>
      <c r="AV262" s="13">
        <f t="shared" si="701"/>
        <v>0.5</v>
      </c>
      <c r="AW262" s="11">
        <f t="shared" si="702"/>
        <v>1</v>
      </c>
      <c r="AX262" s="11">
        <f t="shared" si="703"/>
        <v>0.8911</v>
      </c>
      <c r="AY262" s="11">
        <f t="shared" si="704"/>
        <v>201997.53114128605</v>
      </c>
      <c r="AZ262" s="11">
        <f t="shared" si="705"/>
        <v>1</v>
      </c>
      <c r="BA262" s="11">
        <f t="shared" si="706"/>
        <v>0.34752899999999998</v>
      </c>
      <c r="BB262" s="11">
        <f t="shared" si="707"/>
        <v>1.025058</v>
      </c>
      <c r="BC262" s="11">
        <f t="shared" si="708"/>
        <v>0.99909999999999999</v>
      </c>
      <c r="BD262" s="11">
        <f t="shared" si="709"/>
        <v>0.8911</v>
      </c>
      <c r="BE262" s="11">
        <f t="shared" si="710"/>
        <v>201997.53114128605</v>
      </c>
      <c r="BF262" s="11">
        <f t="shared" si="711"/>
        <v>1</v>
      </c>
      <c r="BG262" s="11">
        <f t="shared" si="712"/>
        <v>0.34752899999999998</v>
      </c>
      <c r="BH262" s="11">
        <f t="shared" si="713"/>
        <v>1.025058</v>
      </c>
      <c r="BI262" s="121">
        <f t="shared" si="604"/>
        <v>1</v>
      </c>
      <c r="BJ262" s="121">
        <f>16*X262^2/(3*(BJ252^2+1)*Y262^2)</f>
        <v>0.26666666666666666</v>
      </c>
      <c r="BK262" s="121">
        <f>16*X262^2/(3*(BK252^2+1)*Y262^2)</f>
        <v>0.13333333333333333</v>
      </c>
      <c r="BL262" s="121">
        <f>16*X262^2/(3*(BL252^2+1)*Y262^2)</f>
        <v>7.8431372549019607E-2</v>
      </c>
      <c r="BM262" s="121">
        <f>16*X262^2/(3*(BM252^2+1)*Y262^2)</f>
        <v>5.128205128205128E-2</v>
      </c>
      <c r="BN262" s="121">
        <f>16*X262^2/(3*(BN252^2+1)*Y262^2)</f>
        <v>3.6036036036036036E-2</v>
      </c>
      <c r="BO262" s="121">
        <f>16*X262^2/(3*(BO252^2+1)*Y262^2)</f>
        <v>2.6666666666666668E-2</v>
      </c>
      <c r="BP262" s="121">
        <f>16*X262^2/(3*(BP252^2+1)*Y262^2)</f>
        <v>2.0512820512820513E-2</v>
      </c>
      <c r="BQ262" s="121">
        <f t="shared" si="714"/>
        <v>1.3333333333333333</v>
      </c>
      <c r="BR262" s="121">
        <f t="shared" si="605"/>
        <v>1.3333333333333333</v>
      </c>
      <c r="BS262" s="121">
        <f t="shared" si="605"/>
        <v>1.3333333333333333</v>
      </c>
      <c r="BT262" s="121">
        <f t="shared" si="605"/>
        <v>1.3333333333333333</v>
      </c>
      <c r="BU262" s="121">
        <f t="shared" si="605"/>
        <v>1.3333333333333333</v>
      </c>
      <c r="BV262" s="121">
        <f t="shared" si="605"/>
        <v>1.3333333333333333</v>
      </c>
      <c r="BW262" s="121">
        <f t="shared" si="605"/>
        <v>1.3333333333333333</v>
      </c>
      <c r="BX262" s="121">
        <f t="shared" si="605"/>
        <v>1.3333333333333333</v>
      </c>
      <c r="BY262" s="121">
        <f t="shared" si="715"/>
        <v>16</v>
      </c>
      <c r="BZ262" s="121">
        <f>(BZ252^4+6*BZ252^2+1)/(BZ252^2+1)*(Y262^2/X262^2)</f>
        <v>32.799999999999997</v>
      </c>
      <c r="CA262" s="121">
        <f>(CA252^4+6*CA252^2+1)/(CA252^2+1)*(Y262^2/X262^2)</f>
        <v>54.4</v>
      </c>
      <c r="CB262" s="121">
        <f>(CB252^4+6*CB252^2+1)/(CB252^2+1)*(Y262^2/X262^2)</f>
        <v>83.058823529411768</v>
      </c>
      <c r="CC262" s="121">
        <f>(CC252^4+6*CC252^2+1)/(CC252^2+1)*(Y262^2/X262^2)</f>
        <v>119.38461538461539</v>
      </c>
      <c r="CD262" s="121">
        <f>(CD252^4+6*CD252^2+1)/(CD252^2+1)*(Y262^2/X262^2)</f>
        <v>163.56756756756758</v>
      </c>
      <c r="CE262" s="121">
        <f>(CE252^4+6*CE252^2+1)/(CE252^2+1)*(Y262^2/X262^2)</f>
        <v>215.68</v>
      </c>
      <c r="CF262" s="121">
        <f>(CF252^4+6*CF252^2+1)/(CF252^2+1)*(Y262^2/X262^2)</f>
        <v>275.75384615384615</v>
      </c>
      <c r="CG262" s="121">
        <f t="shared" si="716"/>
        <v>0.25</v>
      </c>
      <c r="CH262" s="121">
        <f t="shared" si="606"/>
        <v>6.6666666666666666E-2</v>
      </c>
      <c r="CI262" s="121">
        <f t="shared" si="607"/>
        <v>3.3333333333333333E-2</v>
      </c>
      <c r="CJ262" s="121">
        <f t="shared" si="608"/>
        <v>1.9607843137254902E-2</v>
      </c>
      <c r="CK262" s="121">
        <f t="shared" si="609"/>
        <v>1.282051282051282E-2</v>
      </c>
      <c r="CL262" s="121">
        <f t="shared" si="610"/>
        <v>9.0090090090090089E-3</v>
      </c>
      <c r="CM262" s="121">
        <f t="shared" si="611"/>
        <v>6.6666666666666671E-3</v>
      </c>
      <c r="CN262" s="121">
        <f t="shared" si="612"/>
        <v>2.0512820512820513E-2</v>
      </c>
      <c r="CO262" s="95">
        <f t="shared" si="613"/>
        <v>22.316859999999998</v>
      </c>
      <c r="CP262" s="95">
        <f t="shared" si="614"/>
        <v>44.213951999999992</v>
      </c>
      <c r="CQ262" s="95">
        <f t="shared" si="615"/>
        <v>72.764532000000003</v>
      </c>
      <c r="CR262" s="95">
        <f t="shared" si="616"/>
        <v>111.15416752941177</v>
      </c>
      <c r="CS262" s="95">
        <f t="shared" si="617"/>
        <v>159.9910033846154</v>
      </c>
      <c r="CT262" s="95">
        <f t="shared" si="618"/>
        <v>219.46523156756757</v>
      </c>
      <c r="CU262" s="95">
        <f t="shared" si="619"/>
        <v>289.64917200000002</v>
      </c>
      <c r="CV262" s="95">
        <f t="shared" si="620"/>
        <v>299.80660315384614</v>
      </c>
      <c r="CW262" s="95">
        <f t="shared" si="621"/>
        <v>22.316859999999998</v>
      </c>
      <c r="CX262" s="95">
        <f t="shared" si="622"/>
        <v>44.213951999999992</v>
      </c>
      <c r="CY262" s="95">
        <f t="shared" si="623"/>
        <v>72.764532000000003</v>
      </c>
      <c r="CZ262" s="95">
        <f t="shared" si="624"/>
        <v>111.15416752941177</v>
      </c>
      <c r="DA262" s="95">
        <f t="shared" si="625"/>
        <v>159.9910033846154</v>
      </c>
      <c r="DB262" s="95">
        <f t="shared" si="626"/>
        <v>219.46523156756757</v>
      </c>
      <c r="DC262" s="95">
        <f t="shared" si="627"/>
        <v>289.64917200000002</v>
      </c>
      <c r="DD262" s="95">
        <f t="shared" si="628"/>
        <v>299.80660315384614</v>
      </c>
      <c r="DE262" s="13">
        <f t="shared" si="717"/>
        <v>19.733488000000001</v>
      </c>
      <c r="DF262" s="13">
        <f t="shared" si="718"/>
        <v>35.800154666666664</v>
      </c>
      <c r="DG262" s="13">
        <f t="shared" si="719"/>
        <v>57.266821333333333</v>
      </c>
      <c r="DH262" s="13">
        <f t="shared" si="720"/>
        <v>85.870742901960782</v>
      </c>
      <c r="DI262" s="13">
        <f t="shared" si="629"/>
        <v>122.16938543589744</v>
      </c>
      <c r="DJ262" s="13">
        <f t="shared" si="630"/>
        <v>166.33709160360362</v>
      </c>
      <c r="DK262" s="13">
        <f t="shared" si="631"/>
        <v>218.44015466666667</v>
      </c>
      <c r="DL262" s="13">
        <f t="shared" si="632"/>
        <v>278.50784697435898</v>
      </c>
      <c r="DM262" s="95">
        <f t="shared" si="633"/>
        <v>19.733488000000001</v>
      </c>
      <c r="DN262" s="95">
        <f t="shared" si="634"/>
        <v>35.800154666666664</v>
      </c>
      <c r="DO262" s="95">
        <f t="shared" si="635"/>
        <v>57.266821333333333</v>
      </c>
      <c r="DP262" s="95">
        <f t="shared" si="636"/>
        <v>85.870742901960782</v>
      </c>
      <c r="DQ262" s="95">
        <f t="shared" si="637"/>
        <v>122.16938543589744</v>
      </c>
      <c r="DR262" s="95">
        <f t="shared" si="638"/>
        <v>166.33709160360362</v>
      </c>
      <c r="DS262" s="95">
        <f t="shared" si="639"/>
        <v>218.44015466666667</v>
      </c>
      <c r="DT262" s="95">
        <f t="shared" si="640"/>
        <v>278.50784697435898</v>
      </c>
      <c r="DU262" s="95">
        <f t="shared" si="641"/>
        <v>23.275956639999997</v>
      </c>
      <c r="DV262" s="95">
        <f t="shared" si="642"/>
        <v>23.467466773333328</v>
      </c>
      <c r="DW262" s="95">
        <f t="shared" si="643"/>
        <v>31.921185706666659</v>
      </c>
      <c r="DX262" s="95">
        <f t="shared" si="644"/>
        <v>44.436526250149932</v>
      </c>
      <c r="DY262" s="95">
        <f t="shared" si="645"/>
        <v>60.864171275108482</v>
      </c>
      <c r="DZ262" s="95">
        <f t="shared" si="646"/>
        <v>81.102288408200636</v>
      </c>
      <c r="EA262" s="95">
        <f t="shared" si="647"/>
        <v>105.10252885333333</v>
      </c>
      <c r="EB262" s="95">
        <f t="shared" si="648"/>
        <v>132.8412380585404</v>
      </c>
      <c r="EC262" s="95">
        <f t="shared" si="649"/>
        <v>23.275956639999997</v>
      </c>
      <c r="ED262" s="95">
        <f t="shared" si="650"/>
        <v>23.467466773333328</v>
      </c>
      <c r="EE262" s="95">
        <f t="shared" si="651"/>
        <v>31.921185706666662</v>
      </c>
      <c r="EF262" s="95">
        <f t="shared" si="652"/>
        <v>44.436526250149939</v>
      </c>
      <c r="EG262" s="95">
        <f t="shared" si="653"/>
        <v>60.864171275108475</v>
      </c>
      <c r="EH262" s="95">
        <f t="shared" si="654"/>
        <v>81.102288408200636</v>
      </c>
      <c r="EI262" s="95">
        <f t="shared" si="655"/>
        <v>105.10252885333333</v>
      </c>
      <c r="EJ262" s="95">
        <f t="shared" si="656"/>
        <v>132.8412380585404</v>
      </c>
      <c r="EK262" s="95">
        <f t="shared" si="657"/>
        <v>23.275956639999997</v>
      </c>
      <c r="EL262" s="95">
        <f t="shared" si="658"/>
        <v>23.467466773333328</v>
      </c>
      <c r="EM262" s="95">
        <f t="shared" si="659"/>
        <v>31.921185706666662</v>
      </c>
      <c r="EN262" s="95">
        <f t="shared" si="660"/>
        <v>44.436526250149939</v>
      </c>
      <c r="EO262" s="95">
        <f t="shared" si="661"/>
        <v>60.864171275108475</v>
      </c>
      <c r="EP262" s="95">
        <f t="shared" si="662"/>
        <v>81.102288408200636</v>
      </c>
      <c r="EQ262" s="95">
        <f t="shared" si="663"/>
        <v>105.10252885333333</v>
      </c>
      <c r="ER262" s="95">
        <f t="shared" si="664"/>
        <v>132.8412380585404</v>
      </c>
      <c r="ES262" s="95">
        <f t="shared" si="665"/>
        <v>1</v>
      </c>
      <c r="ET262" s="95">
        <f t="shared" si="666"/>
        <v>1</v>
      </c>
      <c r="EU262" s="95">
        <f t="shared" si="667"/>
        <v>1</v>
      </c>
      <c r="EV262" s="95">
        <f t="shared" si="668"/>
        <v>1</v>
      </c>
      <c r="EW262" s="95">
        <f t="shared" si="669"/>
        <v>1</v>
      </c>
      <c r="EX262" s="95">
        <f t="shared" si="670"/>
        <v>1</v>
      </c>
      <c r="EY262" s="95">
        <f t="shared" si="671"/>
        <v>1</v>
      </c>
      <c r="EZ262" s="95">
        <f t="shared" si="672"/>
        <v>1</v>
      </c>
      <c r="FA262" s="95">
        <f t="shared" si="673"/>
        <v>1</v>
      </c>
      <c r="FB262" s="95">
        <f t="shared" si="674"/>
        <v>1</v>
      </c>
      <c r="FC262" s="95">
        <f t="shared" si="675"/>
        <v>1</v>
      </c>
      <c r="FD262" s="95">
        <f t="shared" si="676"/>
        <v>1</v>
      </c>
      <c r="FE262" s="95">
        <f t="shared" si="677"/>
        <v>1</v>
      </c>
      <c r="FF262" s="95">
        <f t="shared" si="678"/>
        <v>1</v>
      </c>
      <c r="FG262" s="95">
        <f t="shared" si="679"/>
        <v>1</v>
      </c>
      <c r="FH262" s="95">
        <f t="shared" si="680"/>
        <v>1</v>
      </c>
      <c r="FI262" s="95">
        <f t="shared" si="681"/>
        <v>1</v>
      </c>
      <c r="FJ262" s="95">
        <f t="shared" si="682"/>
        <v>1</v>
      </c>
      <c r="FK262" s="95">
        <f t="shared" si="683"/>
        <v>1</v>
      </c>
      <c r="FL262" s="95">
        <f t="shared" si="684"/>
        <v>1</v>
      </c>
      <c r="FM262" s="95">
        <f t="shared" si="685"/>
        <v>1</v>
      </c>
      <c r="FN262" s="95">
        <f t="shared" si="686"/>
        <v>1</v>
      </c>
      <c r="FO262" s="95">
        <f t="shared" si="687"/>
        <v>1</v>
      </c>
      <c r="FP262" s="95">
        <f t="shared" si="688"/>
        <v>1</v>
      </c>
      <c r="FQ262" s="115">
        <f t="shared" si="689"/>
        <v>1.4384424127772324</v>
      </c>
      <c r="FR262" s="115">
        <f t="shared" si="690"/>
        <v>1.2847457880362205</v>
      </c>
      <c r="FS262" s="115">
        <f t="shared" si="691"/>
        <v>1.2630062687656269</v>
      </c>
      <c r="FT262" s="115">
        <f t="shared" si="692"/>
        <v>1.2557819787806244</v>
      </c>
      <c r="FU262" s="115">
        <f t="shared" si="693"/>
        <v>1.2529658374192481</v>
      </c>
      <c r="FV262" s="115">
        <f t="shared" si="694"/>
        <v>1.2516974154183689</v>
      </c>
      <c r="FW262" s="115">
        <f t="shared" si="695"/>
        <v>1.2510544331801789</v>
      </c>
      <c r="FX262" s="115">
        <f t="shared" si="696"/>
        <v>1.2690185639984339</v>
      </c>
      <c r="FZ262" s="90">
        <f t="shared" si="721"/>
        <v>1.2510544331801789</v>
      </c>
      <c r="GC262" s="35"/>
      <c r="GI262" s="31"/>
      <c r="GJ262" s="31"/>
      <c r="GK262" s="31"/>
    </row>
    <row r="263" spans="24:193" x14ac:dyDescent="0.3">
      <c r="X263" s="118">
        <v>5.5</v>
      </c>
      <c r="Y263" s="118">
        <v>10</v>
      </c>
      <c r="Z263" s="40">
        <v>1.7999999999999999E-2</v>
      </c>
      <c r="AA263" s="40">
        <v>10000000</v>
      </c>
      <c r="AB263" s="40">
        <v>10000000</v>
      </c>
      <c r="AC263" s="98">
        <v>3900000</v>
      </c>
      <c r="AD263" s="42">
        <v>0.33</v>
      </c>
      <c r="AE263" s="42">
        <v>0.33</v>
      </c>
      <c r="AF263" s="41">
        <v>1.7999999999999999E-2</v>
      </c>
      <c r="AG263" s="40">
        <v>10000000</v>
      </c>
      <c r="AH263" s="40">
        <v>10000000</v>
      </c>
      <c r="AI263" s="98">
        <v>3900000</v>
      </c>
      <c r="AJ263" s="42">
        <v>0.33</v>
      </c>
      <c r="AK263" s="42">
        <v>0.33</v>
      </c>
      <c r="AL263" s="42">
        <f>AL250</f>
        <v>0.80259999999999998</v>
      </c>
      <c r="AM263" s="40">
        <v>6000</v>
      </c>
      <c r="AN263" s="40">
        <f>AN250</f>
        <v>10000</v>
      </c>
      <c r="AO263" s="40">
        <f>AO250</f>
        <v>10000</v>
      </c>
      <c r="AP263" s="42">
        <v>0.03</v>
      </c>
      <c r="AQ263" s="42">
        <v>0.03</v>
      </c>
      <c r="AR263" s="4">
        <f t="shared" si="697"/>
        <v>0.8206</v>
      </c>
      <c r="AS263" s="11">
        <f t="shared" si="698"/>
        <v>0.55000000000000004</v>
      </c>
      <c r="AT263" s="15">
        <f t="shared" si="699"/>
        <v>68010.989114577489</v>
      </c>
      <c r="AU263" s="19">
        <f t="shared" si="700"/>
        <v>0.80004601538355813</v>
      </c>
      <c r="AV263" s="13">
        <f t="shared" si="701"/>
        <v>0.5</v>
      </c>
      <c r="AW263" s="11">
        <f t="shared" si="702"/>
        <v>1</v>
      </c>
      <c r="AX263" s="11">
        <f t="shared" si="703"/>
        <v>0.8911</v>
      </c>
      <c r="AY263" s="11">
        <f t="shared" si="704"/>
        <v>201997.53114128605</v>
      </c>
      <c r="AZ263" s="11">
        <f t="shared" si="705"/>
        <v>1</v>
      </c>
      <c r="BA263" s="11">
        <f t="shared" si="706"/>
        <v>0.34752899999999998</v>
      </c>
      <c r="BB263" s="11">
        <f t="shared" si="707"/>
        <v>1.025058</v>
      </c>
      <c r="BC263" s="11">
        <f t="shared" si="708"/>
        <v>0.99909999999999999</v>
      </c>
      <c r="BD263" s="11">
        <f t="shared" si="709"/>
        <v>0.8911</v>
      </c>
      <c r="BE263" s="11">
        <f t="shared" si="710"/>
        <v>201997.53114128605</v>
      </c>
      <c r="BF263" s="11">
        <f t="shared" si="711"/>
        <v>1</v>
      </c>
      <c r="BG263" s="11">
        <f t="shared" si="712"/>
        <v>0.34752899999999998</v>
      </c>
      <c r="BH263" s="11">
        <f t="shared" si="713"/>
        <v>1.025058</v>
      </c>
      <c r="BI263" s="121">
        <f t="shared" si="604"/>
        <v>1.21</v>
      </c>
      <c r="BJ263" s="121">
        <f>16*X263^2/(3*(BJ252^2+1)*Y263^2)</f>
        <v>0.32266666666666666</v>
      </c>
      <c r="BK263" s="121">
        <f>16*X263^2/(3*(BK252^2+1)*Y263^2)</f>
        <v>0.16133333333333333</v>
      </c>
      <c r="BL263" s="121">
        <f>16*X263^2/(3*(BL252^2+1)*Y263^2)</f>
        <v>9.4901960784313719E-2</v>
      </c>
      <c r="BM263" s="121">
        <f>16*X263^2/(3*(BM252^2+1)*Y263^2)</f>
        <v>6.2051282051282054E-2</v>
      </c>
      <c r="BN263" s="121">
        <f>16*X263^2/(3*(BN252^2+1)*Y263^2)</f>
        <v>4.3603603603603602E-2</v>
      </c>
      <c r="BO263" s="121">
        <f>16*X263^2/(3*(BO252^2+1)*Y263^2)</f>
        <v>3.2266666666666666E-2</v>
      </c>
      <c r="BP263" s="121">
        <f>16*X263^2/(3*(BP252^2+1)*Y263^2)</f>
        <v>2.482051282051282E-2</v>
      </c>
      <c r="BQ263" s="121">
        <f t="shared" si="714"/>
        <v>1.3333333333333333</v>
      </c>
      <c r="BR263" s="121">
        <f t="shared" si="605"/>
        <v>1.3333333333333333</v>
      </c>
      <c r="BS263" s="121">
        <f t="shared" si="605"/>
        <v>1.3333333333333333</v>
      </c>
      <c r="BT263" s="121">
        <f t="shared" si="605"/>
        <v>1.3333333333333333</v>
      </c>
      <c r="BU263" s="121">
        <f t="shared" si="605"/>
        <v>1.3333333333333333</v>
      </c>
      <c r="BV263" s="121">
        <f t="shared" si="605"/>
        <v>1.3333333333333333</v>
      </c>
      <c r="BW263" s="121">
        <f t="shared" si="605"/>
        <v>1.3333333333333333</v>
      </c>
      <c r="BX263" s="121">
        <f t="shared" si="605"/>
        <v>1.3333333333333333</v>
      </c>
      <c r="BY263" s="121">
        <f t="shared" si="715"/>
        <v>13.223140495867769</v>
      </c>
      <c r="BZ263" s="121">
        <f>(BZ252^4+6*BZ252^2+1)/(BZ252^2+1)*(Y263^2/X263^2)</f>
        <v>27.107438016528924</v>
      </c>
      <c r="CA263" s="121">
        <f>(CA252^4+6*CA252^2+1)/(CA252^2+1)*(Y263^2/X263^2)</f>
        <v>44.958677685950413</v>
      </c>
      <c r="CB263" s="121">
        <f>(CB252^4+6*CB252^2+1)/(CB252^2+1)*(Y263^2/X263^2)</f>
        <v>68.643655809431209</v>
      </c>
      <c r="CC263" s="121">
        <f>(CC252^4+6*CC252^2+1)/(CC252^2+1)*(Y263^2/X263^2)</f>
        <v>98.664971392244126</v>
      </c>
      <c r="CD263" s="121">
        <f>(CD252^4+6*CD252^2+1)/(CD252^2+1)*(Y263^2/X263^2)</f>
        <v>135.17980790708066</v>
      </c>
      <c r="CE263" s="121">
        <f>(CE252^4+6*CE252^2+1)/(CE252^2+1)*(Y263^2/X263^2)</f>
        <v>178.24793388429754</v>
      </c>
      <c r="CF263" s="121">
        <f>(CF252^4+6*CF252^2+1)/(CF252^2+1)*(Y263^2/X263^2)</f>
        <v>227.89574062301335</v>
      </c>
      <c r="CG263" s="121">
        <f t="shared" si="716"/>
        <v>0.30249999999999999</v>
      </c>
      <c r="CH263" s="121">
        <f t="shared" si="606"/>
        <v>8.0666666666666664E-2</v>
      </c>
      <c r="CI263" s="121">
        <f t="shared" si="607"/>
        <v>4.0333333333333332E-2</v>
      </c>
      <c r="CJ263" s="121">
        <f t="shared" si="608"/>
        <v>2.372549019607843E-2</v>
      </c>
      <c r="CK263" s="121">
        <f t="shared" si="609"/>
        <v>1.5512820512820514E-2</v>
      </c>
      <c r="CL263" s="121">
        <f t="shared" si="610"/>
        <v>1.0900900900900901E-2</v>
      </c>
      <c r="CM263" s="121">
        <f t="shared" si="611"/>
        <v>8.0666666666666664E-3</v>
      </c>
      <c r="CN263" s="121">
        <f t="shared" si="612"/>
        <v>2.482051282051282E-2</v>
      </c>
      <c r="CO263" s="95">
        <f t="shared" si="613"/>
        <v>19.218320760330577</v>
      </c>
      <c r="CP263" s="95">
        <f t="shared" si="614"/>
        <v>37.31509100826446</v>
      </c>
      <c r="CQ263" s="95">
        <f t="shared" si="615"/>
        <v>60.910611669421485</v>
      </c>
      <c r="CR263" s="95">
        <f t="shared" si="616"/>
        <v>92.637583181332033</v>
      </c>
      <c r="CS263" s="95">
        <f t="shared" si="617"/>
        <v>132.99860454926892</v>
      </c>
      <c r="CT263" s="95">
        <f t="shared" si="618"/>
        <v>182.15085924592364</v>
      </c>
      <c r="CU263" s="95">
        <f t="shared" si="619"/>
        <v>240.15411580165289</v>
      </c>
      <c r="CV263" s="95">
        <f t="shared" si="620"/>
        <v>248.02802584615384</v>
      </c>
      <c r="CW263" s="95">
        <f t="shared" si="621"/>
        <v>19.218320760330577</v>
      </c>
      <c r="CX263" s="95">
        <f t="shared" si="622"/>
        <v>37.31509100826446</v>
      </c>
      <c r="CY263" s="95">
        <f t="shared" si="623"/>
        <v>60.910611669421485</v>
      </c>
      <c r="CZ263" s="95">
        <f t="shared" si="624"/>
        <v>92.637583181332033</v>
      </c>
      <c r="DA263" s="95">
        <f t="shared" si="625"/>
        <v>132.99860454926892</v>
      </c>
      <c r="DB263" s="95">
        <f t="shared" si="626"/>
        <v>182.15085924592364</v>
      </c>
      <c r="DC263" s="95">
        <f t="shared" si="627"/>
        <v>240.15411580165289</v>
      </c>
      <c r="DD263" s="95">
        <f t="shared" si="628"/>
        <v>248.02802584615384</v>
      </c>
      <c r="DE263" s="13">
        <f t="shared" si="717"/>
        <v>17.166628495867769</v>
      </c>
      <c r="DF263" s="13">
        <f t="shared" si="718"/>
        <v>30.163592683195592</v>
      </c>
      <c r="DG263" s="13">
        <f t="shared" si="719"/>
        <v>47.853499019283745</v>
      </c>
      <c r="DH263" s="13">
        <f t="shared" si="720"/>
        <v>71.472045770215516</v>
      </c>
      <c r="DI263" s="13">
        <f t="shared" si="629"/>
        <v>101.46051067429541</v>
      </c>
      <c r="DJ263" s="13">
        <f t="shared" si="630"/>
        <v>137.95689951068425</v>
      </c>
      <c r="DK263" s="13">
        <f t="shared" si="631"/>
        <v>181.01368855096422</v>
      </c>
      <c r="DL263" s="13">
        <f t="shared" si="632"/>
        <v>230.65404913583387</v>
      </c>
      <c r="DM263" s="95">
        <f t="shared" si="633"/>
        <v>17.166628495867769</v>
      </c>
      <c r="DN263" s="95">
        <f t="shared" si="634"/>
        <v>30.163592683195592</v>
      </c>
      <c r="DO263" s="95">
        <f t="shared" si="635"/>
        <v>47.853499019283745</v>
      </c>
      <c r="DP263" s="95">
        <f t="shared" si="636"/>
        <v>71.472045770215516</v>
      </c>
      <c r="DQ263" s="95">
        <f t="shared" si="637"/>
        <v>101.46051067429541</v>
      </c>
      <c r="DR263" s="95">
        <f t="shared" si="638"/>
        <v>137.95689951068425</v>
      </c>
      <c r="DS263" s="95">
        <f t="shared" si="639"/>
        <v>181.01368855096422</v>
      </c>
      <c r="DT263" s="95">
        <f t="shared" si="640"/>
        <v>230.65404913583387</v>
      </c>
      <c r="DU263" s="95">
        <f t="shared" si="641"/>
        <v>22.086545817851238</v>
      </c>
      <c r="DV263" s="95">
        <f t="shared" si="642"/>
        <v>20.855641773928369</v>
      </c>
      <c r="DW263" s="95">
        <f t="shared" si="643"/>
        <v>27.559315719360875</v>
      </c>
      <c r="DX263" s="95">
        <f t="shared" si="644"/>
        <v>37.76457316281887</v>
      </c>
      <c r="DY263" s="95">
        <f t="shared" si="645"/>
        <v>51.26825855907542</v>
      </c>
      <c r="DZ263" s="95">
        <f t="shared" si="646"/>
        <v>67.951702037720409</v>
      </c>
      <c r="EA263" s="95">
        <f t="shared" si="647"/>
        <v>87.760152396368056</v>
      </c>
      <c r="EB263" s="95">
        <f t="shared" si="648"/>
        <v>110.66712804650737</v>
      </c>
      <c r="EC263" s="95">
        <f t="shared" si="649"/>
        <v>22.086545817851238</v>
      </c>
      <c r="ED263" s="95">
        <f t="shared" si="650"/>
        <v>20.855641773928372</v>
      </c>
      <c r="EE263" s="95">
        <f t="shared" si="651"/>
        <v>27.559315719360878</v>
      </c>
      <c r="EF263" s="95">
        <f t="shared" si="652"/>
        <v>37.76457316281887</v>
      </c>
      <c r="EG263" s="95">
        <f t="shared" si="653"/>
        <v>51.26825855907542</v>
      </c>
      <c r="EH263" s="95">
        <f t="shared" si="654"/>
        <v>67.951702037720395</v>
      </c>
      <c r="EI263" s="95">
        <f t="shared" si="655"/>
        <v>87.760152396368056</v>
      </c>
      <c r="EJ263" s="95">
        <f t="shared" si="656"/>
        <v>110.66712804650737</v>
      </c>
      <c r="EK263" s="95">
        <f t="shared" si="657"/>
        <v>22.086545817851238</v>
      </c>
      <c r="EL263" s="95">
        <f t="shared" si="658"/>
        <v>20.855641773928372</v>
      </c>
      <c r="EM263" s="95">
        <f t="shared" si="659"/>
        <v>27.559315719360878</v>
      </c>
      <c r="EN263" s="95">
        <f t="shared" si="660"/>
        <v>37.76457316281887</v>
      </c>
      <c r="EO263" s="95">
        <f t="shared" si="661"/>
        <v>51.26825855907542</v>
      </c>
      <c r="EP263" s="95">
        <f t="shared" si="662"/>
        <v>67.951702037720395</v>
      </c>
      <c r="EQ263" s="95">
        <f t="shared" si="663"/>
        <v>87.760152396368056</v>
      </c>
      <c r="ER263" s="95">
        <f t="shared" si="664"/>
        <v>110.66712804650737</v>
      </c>
      <c r="ES263" s="95">
        <f t="shared" si="665"/>
        <v>1</v>
      </c>
      <c r="ET263" s="95">
        <f t="shared" si="666"/>
        <v>1</v>
      </c>
      <c r="EU263" s="95">
        <f t="shared" si="667"/>
        <v>1</v>
      </c>
      <c r="EV263" s="95">
        <f t="shared" si="668"/>
        <v>1</v>
      </c>
      <c r="EW263" s="95">
        <f t="shared" si="669"/>
        <v>1</v>
      </c>
      <c r="EX263" s="95">
        <f t="shared" si="670"/>
        <v>1</v>
      </c>
      <c r="EY263" s="95">
        <f t="shared" si="671"/>
        <v>1</v>
      </c>
      <c r="EZ263" s="95">
        <f t="shared" si="672"/>
        <v>1</v>
      </c>
      <c r="FA263" s="95">
        <f t="shared" si="673"/>
        <v>1</v>
      </c>
      <c r="FB263" s="95">
        <f t="shared" si="674"/>
        <v>0.99999999999999989</v>
      </c>
      <c r="FC263" s="95">
        <f t="shared" si="675"/>
        <v>1</v>
      </c>
      <c r="FD263" s="95">
        <f t="shared" si="676"/>
        <v>1</v>
      </c>
      <c r="FE263" s="95">
        <f t="shared" si="677"/>
        <v>1</v>
      </c>
      <c r="FF263" s="95">
        <f t="shared" si="678"/>
        <v>1</v>
      </c>
      <c r="FG263" s="95">
        <f t="shared" si="679"/>
        <v>1</v>
      </c>
      <c r="FH263" s="95">
        <f t="shared" si="680"/>
        <v>1</v>
      </c>
      <c r="FI263" s="95">
        <f t="shared" si="681"/>
        <v>1</v>
      </c>
      <c r="FJ263" s="95">
        <f t="shared" si="682"/>
        <v>1</v>
      </c>
      <c r="FK263" s="95">
        <f t="shared" si="683"/>
        <v>1</v>
      </c>
      <c r="FL263" s="95">
        <f t="shared" si="684"/>
        <v>1</v>
      </c>
      <c r="FM263" s="95">
        <f t="shared" si="685"/>
        <v>1</v>
      </c>
      <c r="FN263" s="95">
        <f t="shared" si="686"/>
        <v>1</v>
      </c>
      <c r="FO263" s="95">
        <f t="shared" si="687"/>
        <v>1</v>
      </c>
      <c r="FP263" s="95">
        <f t="shared" si="688"/>
        <v>1</v>
      </c>
      <c r="FQ263" s="115">
        <f t="shared" si="689"/>
        <v>1.4776059978413105</v>
      </c>
      <c r="FR263" s="115">
        <f t="shared" si="690"/>
        <v>1.2921206574650479</v>
      </c>
      <c r="FS263" s="115">
        <f t="shared" si="691"/>
        <v>1.2658219573149367</v>
      </c>
      <c r="FT263" s="115">
        <f t="shared" si="692"/>
        <v>1.2570564120678271</v>
      </c>
      <c r="FU263" s="115">
        <f t="shared" si="693"/>
        <v>1.2536301977121105</v>
      </c>
      <c r="FV263" s="115">
        <f t="shared" si="694"/>
        <v>1.2520845673220378</v>
      </c>
      <c r="FW263" s="115">
        <f t="shared" si="695"/>
        <v>1.2513004934230223</v>
      </c>
      <c r="FX263" s="115">
        <f t="shared" si="696"/>
        <v>1.2728260368710127</v>
      </c>
      <c r="FZ263" s="90">
        <f t="shared" si="721"/>
        <v>1.2513004934230223</v>
      </c>
      <c r="GC263" s="35"/>
      <c r="GI263" s="31"/>
      <c r="GJ263" s="31"/>
      <c r="GK263" s="31"/>
    </row>
    <row r="264" spans="24:193" x14ac:dyDescent="0.3">
      <c r="X264" s="118">
        <v>6</v>
      </c>
      <c r="Y264" s="118">
        <v>10</v>
      </c>
      <c r="Z264" s="40">
        <v>1.7999999999999999E-2</v>
      </c>
      <c r="AA264" s="40">
        <v>10000000</v>
      </c>
      <c r="AB264" s="40">
        <v>10000000</v>
      </c>
      <c r="AC264" s="98">
        <v>3900000</v>
      </c>
      <c r="AD264" s="42">
        <v>0.33</v>
      </c>
      <c r="AE264" s="42">
        <v>0.33</v>
      </c>
      <c r="AF264" s="41">
        <v>1.7999999999999999E-2</v>
      </c>
      <c r="AG264" s="40">
        <v>10000000</v>
      </c>
      <c r="AH264" s="40">
        <v>10000000</v>
      </c>
      <c r="AI264" s="98">
        <v>3900000</v>
      </c>
      <c r="AJ264" s="42">
        <v>0.33</v>
      </c>
      <c r="AK264" s="42">
        <v>0.33</v>
      </c>
      <c r="AL264" s="42">
        <f>AL250</f>
        <v>0.80259999999999998</v>
      </c>
      <c r="AM264" s="40">
        <v>6000</v>
      </c>
      <c r="AN264" s="40">
        <f>AN250</f>
        <v>10000</v>
      </c>
      <c r="AO264" s="40">
        <f>AO250</f>
        <v>10000</v>
      </c>
      <c r="AP264" s="42">
        <v>0.03</v>
      </c>
      <c r="AQ264" s="42">
        <v>0.03</v>
      </c>
      <c r="AR264" s="4">
        <f t="shared" si="697"/>
        <v>0.8206</v>
      </c>
      <c r="AS264" s="11">
        <f t="shared" si="698"/>
        <v>0.6</v>
      </c>
      <c r="AT264" s="15">
        <f t="shared" si="699"/>
        <v>68010.989114577489</v>
      </c>
      <c r="AU264" s="19">
        <f t="shared" si="700"/>
        <v>0.80004601538355813</v>
      </c>
      <c r="AV264" s="13">
        <f t="shared" si="701"/>
        <v>0.5</v>
      </c>
      <c r="AW264" s="11">
        <f t="shared" si="702"/>
        <v>1</v>
      </c>
      <c r="AX264" s="11">
        <f t="shared" si="703"/>
        <v>0.8911</v>
      </c>
      <c r="AY264" s="11">
        <f t="shared" si="704"/>
        <v>201997.53114128605</v>
      </c>
      <c r="AZ264" s="11">
        <f t="shared" si="705"/>
        <v>1</v>
      </c>
      <c r="BA264" s="11">
        <f t="shared" si="706"/>
        <v>0.34752899999999998</v>
      </c>
      <c r="BB264" s="11">
        <f t="shared" si="707"/>
        <v>1.025058</v>
      </c>
      <c r="BC264" s="11">
        <f t="shared" si="708"/>
        <v>0.99909999999999999</v>
      </c>
      <c r="BD264" s="11">
        <f t="shared" si="709"/>
        <v>0.8911</v>
      </c>
      <c r="BE264" s="11">
        <f t="shared" si="710"/>
        <v>201997.53114128605</v>
      </c>
      <c r="BF264" s="11">
        <f t="shared" si="711"/>
        <v>1</v>
      </c>
      <c r="BG264" s="11">
        <f t="shared" si="712"/>
        <v>0.34752899999999998</v>
      </c>
      <c r="BH264" s="11">
        <f t="shared" si="713"/>
        <v>1.025058</v>
      </c>
      <c r="BI264" s="121">
        <f t="shared" si="604"/>
        <v>1.44</v>
      </c>
      <c r="BJ264" s="121">
        <f>16*X264^2/(3*(BJ252^2+1)*Y264^2)</f>
        <v>0.38400000000000001</v>
      </c>
      <c r="BK264" s="121">
        <f>16*X264^2/(3*(BK252^2+1)*Y264^2)</f>
        <v>0.192</v>
      </c>
      <c r="BL264" s="121">
        <f>16*X264^2/(3*(BL252^2+1)*Y264^2)</f>
        <v>0.11294117647058824</v>
      </c>
      <c r="BM264" s="121">
        <f>16*X264^2/(3*(BM252^2+1)*Y264^2)</f>
        <v>7.3846153846153853E-2</v>
      </c>
      <c r="BN264" s="121">
        <f>16*X264^2/(3*(BN252^2+1)*Y264^2)</f>
        <v>5.1891891891891889E-2</v>
      </c>
      <c r="BO264" s="121">
        <f>16*X264^2/(3*(BO252^2+1)*Y264^2)</f>
        <v>3.8399999999999997E-2</v>
      </c>
      <c r="BP264" s="121">
        <f>16*X264^2/(3*(BP252^2+1)*Y264^2)</f>
        <v>2.9538461538461538E-2</v>
      </c>
      <c r="BQ264" s="121">
        <f t="shared" si="714"/>
        <v>1.3333333333333333</v>
      </c>
      <c r="BR264" s="121">
        <f t="shared" si="605"/>
        <v>1.3333333333333333</v>
      </c>
      <c r="BS264" s="121">
        <f t="shared" si="605"/>
        <v>1.3333333333333333</v>
      </c>
      <c r="BT264" s="121">
        <f t="shared" si="605"/>
        <v>1.3333333333333333</v>
      </c>
      <c r="BU264" s="121">
        <f t="shared" si="605"/>
        <v>1.3333333333333333</v>
      </c>
      <c r="BV264" s="121">
        <f t="shared" si="605"/>
        <v>1.3333333333333333</v>
      </c>
      <c r="BW264" s="121">
        <f t="shared" si="605"/>
        <v>1.3333333333333333</v>
      </c>
      <c r="BX264" s="121">
        <f t="shared" si="605"/>
        <v>1.3333333333333333</v>
      </c>
      <c r="BY264" s="121">
        <f t="shared" si="715"/>
        <v>11.111111111111111</v>
      </c>
      <c r="BZ264" s="121">
        <f>(BZ252^4+6*BZ252^2+1)/(BZ252^2+1)*(Y264^2/X264^2)</f>
        <v>22.777777777777775</v>
      </c>
      <c r="CA264" s="121">
        <f>(CA252^4+6*CA252^2+1)/(CA252^2+1)*(Y264^2/X264^2)</f>
        <v>37.777777777777779</v>
      </c>
      <c r="CB264" s="121">
        <f>(CB252^4+6*CB252^2+1)/(CB252^2+1)*(Y264^2/X264^2)</f>
        <v>57.679738562091501</v>
      </c>
      <c r="CC264" s="121">
        <f>(CC252^4+6*CC252^2+1)/(CC252^2+1)*(Y264^2/X264^2)</f>
        <v>82.90598290598291</v>
      </c>
      <c r="CD264" s="121">
        <f>(CD252^4+6*CD252^2+1)/(CD252^2+1)*(Y264^2/X264^2)</f>
        <v>113.58858858858859</v>
      </c>
      <c r="CE264" s="121">
        <f>(CE252^4+6*CE252^2+1)/(CE252^2+1)*(Y264^2/X264^2)</f>
        <v>149.77777777777777</v>
      </c>
      <c r="CF264" s="121">
        <f>(CF252^4+6*CF252^2+1)/(CF252^2+1)*(Y264^2/X264^2)</f>
        <v>191.4957264957265</v>
      </c>
      <c r="CG264" s="121">
        <f t="shared" si="716"/>
        <v>0.36</v>
      </c>
      <c r="CH264" s="121">
        <f t="shared" si="606"/>
        <v>9.6000000000000002E-2</v>
      </c>
      <c r="CI264" s="121">
        <f t="shared" si="607"/>
        <v>4.8000000000000001E-2</v>
      </c>
      <c r="CJ264" s="121">
        <f t="shared" si="608"/>
        <v>2.823529411764706E-2</v>
      </c>
      <c r="CK264" s="121">
        <f t="shared" si="609"/>
        <v>1.8461538461538463E-2</v>
      </c>
      <c r="CL264" s="121">
        <f t="shared" si="610"/>
        <v>1.2972972972972972E-2</v>
      </c>
      <c r="CM264" s="121">
        <f t="shared" si="611"/>
        <v>9.5999999999999992E-3</v>
      </c>
      <c r="CN264" s="121">
        <f t="shared" si="612"/>
        <v>2.9538461538461538E-2</v>
      </c>
      <c r="CO264" s="95">
        <f t="shared" si="613"/>
        <v>16.861627555555554</v>
      </c>
      <c r="CP264" s="95">
        <f t="shared" si="614"/>
        <v>32.067941444444443</v>
      </c>
      <c r="CQ264" s="95">
        <f t="shared" si="615"/>
        <v>51.894733111111108</v>
      </c>
      <c r="CR264" s="95">
        <f t="shared" si="616"/>
        <v>78.554202228758157</v>
      </c>
      <c r="CS264" s="95">
        <f t="shared" si="617"/>
        <v>112.46867157264957</v>
      </c>
      <c r="CT264" s="95">
        <f t="shared" si="618"/>
        <v>153.77021892192192</v>
      </c>
      <c r="CU264" s="95">
        <f t="shared" si="619"/>
        <v>202.50906644444444</v>
      </c>
      <c r="CV264" s="95">
        <f t="shared" si="620"/>
        <v>208.64617141239316</v>
      </c>
      <c r="CW264" s="95">
        <f t="shared" si="621"/>
        <v>16.861627555555554</v>
      </c>
      <c r="CX264" s="95">
        <f t="shared" si="622"/>
        <v>32.067941444444443</v>
      </c>
      <c r="CY264" s="95">
        <f t="shared" si="623"/>
        <v>51.894733111111108</v>
      </c>
      <c r="CZ264" s="95">
        <f t="shared" si="624"/>
        <v>78.554202228758157</v>
      </c>
      <c r="DA264" s="95">
        <f t="shared" si="625"/>
        <v>112.46867157264957</v>
      </c>
      <c r="DB264" s="95">
        <f t="shared" si="626"/>
        <v>153.77021892192192</v>
      </c>
      <c r="DC264" s="95">
        <f t="shared" si="627"/>
        <v>202.50906644444444</v>
      </c>
      <c r="DD264" s="95">
        <f t="shared" si="628"/>
        <v>208.64617141239316</v>
      </c>
      <c r="DE264" s="13">
        <f t="shared" si="717"/>
        <v>15.28459911111111</v>
      </c>
      <c r="DF264" s="13">
        <f t="shared" si="718"/>
        <v>25.895265777777773</v>
      </c>
      <c r="DG264" s="13">
        <f t="shared" si="719"/>
        <v>40.70326577777778</v>
      </c>
      <c r="DH264" s="13">
        <f t="shared" si="720"/>
        <v>60.526167738562087</v>
      </c>
      <c r="DI264" s="13">
        <f t="shared" si="629"/>
        <v>85.713317059829066</v>
      </c>
      <c r="DJ264" s="13">
        <f t="shared" si="630"/>
        <v>116.37396848048049</v>
      </c>
      <c r="DK264" s="13">
        <f t="shared" si="631"/>
        <v>152.54966577777776</v>
      </c>
      <c r="DL264" s="13">
        <f t="shared" si="632"/>
        <v>194.25875295726496</v>
      </c>
      <c r="DM264" s="95">
        <f t="shared" si="633"/>
        <v>15.28459911111111</v>
      </c>
      <c r="DN264" s="95">
        <f t="shared" si="634"/>
        <v>25.895265777777773</v>
      </c>
      <c r="DO264" s="95">
        <f t="shared" si="635"/>
        <v>40.70326577777778</v>
      </c>
      <c r="DP264" s="95">
        <f t="shared" si="636"/>
        <v>60.526167738562087</v>
      </c>
      <c r="DQ264" s="95">
        <f t="shared" si="637"/>
        <v>85.713317059829066</v>
      </c>
      <c r="DR264" s="95">
        <f t="shared" si="638"/>
        <v>116.37396848048049</v>
      </c>
      <c r="DS264" s="95">
        <f t="shared" si="639"/>
        <v>152.54966577777776</v>
      </c>
      <c r="DT264" s="95">
        <f t="shared" si="640"/>
        <v>194.25875295726496</v>
      </c>
      <c r="DU264" s="95">
        <f t="shared" si="641"/>
        <v>21.214466097777773</v>
      </c>
      <c r="DV264" s="95">
        <f t="shared" si="642"/>
        <v>18.877818599111109</v>
      </c>
      <c r="DW264" s="95">
        <f t="shared" si="643"/>
        <v>24.246097841777775</v>
      </c>
      <c r="DX264" s="95">
        <f t="shared" si="644"/>
        <v>32.692559767535556</v>
      </c>
      <c r="DY264" s="95">
        <f t="shared" si="645"/>
        <v>43.97144995955292</v>
      </c>
      <c r="DZ264" s="95">
        <f t="shared" si="646"/>
        <v>57.950776120392817</v>
      </c>
      <c r="EA264" s="95">
        <f t="shared" si="647"/>
        <v>74.570721235911094</v>
      </c>
      <c r="EB264" s="95">
        <f t="shared" si="648"/>
        <v>93.802566865651528</v>
      </c>
      <c r="EC264" s="95">
        <f t="shared" si="649"/>
        <v>21.214466097777773</v>
      </c>
      <c r="ED264" s="95">
        <f t="shared" si="650"/>
        <v>18.877818599111109</v>
      </c>
      <c r="EE264" s="95">
        <f t="shared" si="651"/>
        <v>24.246097841777775</v>
      </c>
      <c r="EF264" s="95">
        <f t="shared" si="652"/>
        <v>32.692559767535556</v>
      </c>
      <c r="EG264" s="95">
        <f t="shared" si="653"/>
        <v>43.971449959552928</v>
      </c>
      <c r="EH264" s="95">
        <f t="shared" si="654"/>
        <v>57.950776120392824</v>
      </c>
      <c r="EI264" s="95">
        <f t="shared" si="655"/>
        <v>74.570721235911094</v>
      </c>
      <c r="EJ264" s="95">
        <f t="shared" si="656"/>
        <v>93.802566865651542</v>
      </c>
      <c r="EK264" s="95">
        <f t="shared" si="657"/>
        <v>21.214466097777773</v>
      </c>
      <c r="EL264" s="95">
        <f t="shared" si="658"/>
        <v>18.877818599111109</v>
      </c>
      <c r="EM264" s="95">
        <f t="shared" si="659"/>
        <v>24.246097841777775</v>
      </c>
      <c r="EN264" s="95">
        <f t="shared" si="660"/>
        <v>32.692559767535556</v>
      </c>
      <c r="EO264" s="95">
        <f t="shared" si="661"/>
        <v>43.971449959552928</v>
      </c>
      <c r="EP264" s="95">
        <f t="shared" si="662"/>
        <v>57.950776120392824</v>
      </c>
      <c r="EQ264" s="95">
        <f t="shared" si="663"/>
        <v>74.570721235911094</v>
      </c>
      <c r="ER264" s="95">
        <f t="shared" si="664"/>
        <v>93.802566865651542</v>
      </c>
      <c r="ES264" s="95">
        <f t="shared" si="665"/>
        <v>1</v>
      </c>
      <c r="ET264" s="95">
        <f t="shared" si="666"/>
        <v>1</v>
      </c>
      <c r="EU264" s="95">
        <f t="shared" si="667"/>
        <v>1</v>
      </c>
      <c r="EV264" s="95">
        <f t="shared" si="668"/>
        <v>1</v>
      </c>
      <c r="EW264" s="95">
        <f t="shared" si="669"/>
        <v>1</v>
      </c>
      <c r="EX264" s="95">
        <f t="shared" si="670"/>
        <v>1</v>
      </c>
      <c r="EY264" s="95">
        <f t="shared" si="671"/>
        <v>1</v>
      </c>
      <c r="EZ264" s="95">
        <f t="shared" si="672"/>
        <v>1</v>
      </c>
      <c r="FA264" s="95">
        <f t="shared" si="673"/>
        <v>1</v>
      </c>
      <c r="FB264" s="95">
        <f t="shared" si="674"/>
        <v>1</v>
      </c>
      <c r="FC264" s="95">
        <f t="shared" si="675"/>
        <v>1</v>
      </c>
      <c r="FD264" s="95">
        <f t="shared" si="676"/>
        <v>1</v>
      </c>
      <c r="FE264" s="95">
        <f t="shared" si="677"/>
        <v>1</v>
      </c>
      <c r="FF264" s="95">
        <f t="shared" si="678"/>
        <v>1</v>
      </c>
      <c r="FG264" s="95">
        <f t="shared" si="679"/>
        <v>1</v>
      </c>
      <c r="FH264" s="95">
        <f t="shared" si="680"/>
        <v>1</v>
      </c>
      <c r="FI264" s="95">
        <f t="shared" si="681"/>
        <v>1</v>
      </c>
      <c r="FJ264" s="95">
        <f t="shared" si="682"/>
        <v>1</v>
      </c>
      <c r="FK264" s="95">
        <f t="shared" si="683"/>
        <v>1</v>
      </c>
      <c r="FL264" s="95">
        <f t="shared" si="684"/>
        <v>1</v>
      </c>
      <c r="FM264" s="95">
        <f t="shared" si="685"/>
        <v>1</v>
      </c>
      <c r="FN264" s="95">
        <f t="shared" si="686"/>
        <v>1</v>
      </c>
      <c r="FO264" s="95">
        <f t="shared" si="687"/>
        <v>1</v>
      </c>
      <c r="FP264" s="95">
        <f t="shared" si="688"/>
        <v>1</v>
      </c>
      <c r="FQ264" s="115">
        <f t="shared" si="689"/>
        <v>1.5208696336569674</v>
      </c>
      <c r="FR264" s="115">
        <f t="shared" si="690"/>
        <v>1.3002847623211597</v>
      </c>
      <c r="FS264" s="115">
        <f t="shared" si="691"/>
        <v>1.2689436907456633</v>
      </c>
      <c r="FT264" s="115">
        <f t="shared" si="692"/>
        <v>1.2584720811785566</v>
      </c>
      <c r="FU264" s="115">
        <f t="shared" si="693"/>
        <v>1.254368776607951</v>
      </c>
      <c r="FV264" s="115">
        <f t="shared" si="694"/>
        <v>1.2525149116388647</v>
      </c>
      <c r="FW264" s="115">
        <f t="shared" si="695"/>
        <v>1.2515738167142594</v>
      </c>
      <c r="FX264" s="115">
        <f t="shared" si="696"/>
        <v>1.2769254658891325</v>
      </c>
      <c r="FZ264" s="90">
        <f t="shared" si="721"/>
        <v>1.2515738167142594</v>
      </c>
      <c r="GC264" s="35"/>
      <c r="GI264" s="31"/>
      <c r="GJ264" s="31"/>
      <c r="GK264" s="31"/>
    </row>
    <row r="265" spans="24:193" x14ac:dyDescent="0.3">
      <c r="X265" s="118">
        <v>6.5</v>
      </c>
      <c r="Y265" s="118">
        <v>10</v>
      </c>
      <c r="Z265" s="40">
        <v>1.7999999999999999E-2</v>
      </c>
      <c r="AA265" s="40">
        <v>10000000</v>
      </c>
      <c r="AB265" s="40">
        <v>10000000</v>
      </c>
      <c r="AC265" s="98">
        <v>3900000</v>
      </c>
      <c r="AD265" s="42">
        <v>0.33</v>
      </c>
      <c r="AE265" s="42">
        <v>0.33</v>
      </c>
      <c r="AF265" s="41">
        <v>1.7999999999999999E-2</v>
      </c>
      <c r="AG265" s="40">
        <v>10000000</v>
      </c>
      <c r="AH265" s="40">
        <v>10000000</v>
      </c>
      <c r="AI265" s="98">
        <v>3900000</v>
      </c>
      <c r="AJ265" s="42">
        <v>0.33</v>
      </c>
      <c r="AK265" s="42">
        <v>0.33</v>
      </c>
      <c r="AL265" s="42">
        <f>AL250</f>
        <v>0.80259999999999998</v>
      </c>
      <c r="AM265" s="40">
        <v>6000</v>
      </c>
      <c r="AN265" s="40">
        <f>AN250</f>
        <v>10000</v>
      </c>
      <c r="AO265" s="40">
        <f>AO250</f>
        <v>10000</v>
      </c>
      <c r="AP265" s="42">
        <v>0.03</v>
      </c>
      <c r="AQ265" s="42">
        <v>0.03</v>
      </c>
      <c r="AR265" s="4">
        <f t="shared" si="697"/>
        <v>0.8206</v>
      </c>
      <c r="AS265" s="11">
        <f t="shared" si="698"/>
        <v>0.65</v>
      </c>
      <c r="AT265" s="15">
        <f t="shared" si="699"/>
        <v>68010.989114577489</v>
      </c>
      <c r="AU265" s="19">
        <f t="shared" si="700"/>
        <v>0.80004601538355813</v>
      </c>
      <c r="AV265" s="13">
        <f t="shared" si="701"/>
        <v>0.5</v>
      </c>
      <c r="AW265" s="11">
        <f t="shared" si="702"/>
        <v>1</v>
      </c>
      <c r="AX265" s="11">
        <f t="shared" si="703"/>
        <v>0.8911</v>
      </c>
      <c r="AY265" s="11">
        <f t="shared" si="704"/>
        <v>201997.53114128605</v>
      </c>
      <c r="AZ265" s="11">
        <f t="shared" si="705"/>
        <v>1</v>
      </c>
      <c r="BA265" s="11">
        <f t="shared" si="706"/>
        <v>0.34752899999999998</v>
      </c>
      <c r="BB265" s="11">
        <f t="shared" si="707"/>
        <v>1.025058</v>
      </c>
      <c r="BC265" s="11">
        <f t="shared" si="708"/>
        <v>0.99909999999999999</v>
      </c>
      <c r="BD265" s="11">
        <f t="shared" si="709"/>
        <v>0.8911</v>
      </c>
      <c r="BE265" s="11">
        <f t="shared" si="710"/>
        <v>201997.53114128605</v>
      </c>
      <c r="BF265" s="11">
        <f t="shared" si="711"/>
        <v>1</v>
      </c>
      <c r="BG265" s="11">
        <f t="shared" si="712"/>
        <v>0.34752899999999998</v>
      </c>
      <c r="BH265" s="11">
        <f t="shared" si="713"/>
        <v>1.025058</v>
      </c>
      <c r="BI265" s="121">
        <f t="shared" si="604"/>
        <v>1.69</v>
      </c>
      <c r="BJ265" s="121">
        <f>16*X265^2/(3*(BJ252^2+1)*Y265^2)</f>
        <v>0.45066666666666666</v>
      </c>
      <c r="BK265" s="121">
        <f>16*X265^2/(3*(BK252^2+1)*Y265^2)</f>
        <v>0.22533333333333333</v>
      </c>
      <c r="BL265" s="121">
        <f>16*X265^2/(3*(BL252^2+1)*Y265^2)</f>
        <v>0.13254901960784313</v>
      </c>
      <c r="BM265" s="121">
        <f>16*X265^2/(3*(BM252^2+1)*Y265^2)</f>
        <v>8.666666666666667E-2</v>
      </c>
      <c r="BN265" s="121">
        <f>16*X265^2/(3*(BN252^2+1)*Y265^2)</f>
        <v>6.0900900900900903E-2</v>
      </c>
      <c r="BO265" s="121">
        <f>16*X265^2/(3*(BO252^2+1)*Y265^2)</f>
        <v>4.5066666666666665E-2</v>
      </c>
      <c r="BP265" s="121">
        <f>16*X265^2/(3*(BP252^2+1)*Y265^2)</f>
        <v>3.4666666666666665E-2</v>
      </c>
      <c r="BQ265" s="121">
        <f t="shared" si="714"/>
        <v>1.3333333333333333</v>
      </c>
      <c r="BR265" s="121">
        <f t="shared" si="605"/>
        <v>1.3333333333333333</v>
      </c>
      <c r="BS265" s="121">
        <f t="shared" si="605"/>
        <v>1.3333333333333333</v>
      </c>
      <c r="BT265" s="121">
        <f t="shared" si="605"/>
        <v>1.3333333333333333</v>
      </c>
      <c r="BU265" s="121">
        <f t="shared" si="605"/>
        <v>1.3333333333333333</v>
      </c>
      <c r="BV265" s="121">
        <f t="shared" si="605"/>
        <v>1.3333333333333333</v>
      </c>
      <c r="BW265" s="121">
        <f t="shared" si="605"/>
        <v>1.3333333333333333</v>
      </c>
      <c r="BX265" s="121">
        <f t="shared" si="605"/>
        <v>1.3333333333333333</v>
      </c>
      <c r="BY265" s="121">
        <f t="shared" si="715"/>
        <v>9.4674556213017755</v>
      </c>
      <c r="BZ265" s="121">
        <f>(BZ252^4+6*BZ252^2+1)/(BZ252^2+1)*(Y265^2/X265^2)</f>
        <v>19.408284023668639</v>
      </c>
      <c r="CA265" s="121">
        <f>(CA252^4+6*CA252^2+1)/(CA252^2+1)*(Y265^2/X265^2)</f>
        <v>32.189349112426036</v>
      </c>
      <c r="CB265" s="121">
        <f>(CB252^4+6*CB252^2+1)/(CB252^2+1)*(Y265^2/X265^2)</f>
        <v>49.147232857640098</v>
      </c>
      <c r="CC265" s="121">
        <f>(CC252^4+6*CC252^2+1)/(CC252^2+1)*(Y265^2/X265^2)</f>
        <v>70.641784251251707</v>
      </c>
      <c r="CD265" s="121">
        <f>(CD252^4+6*CD252^2+1)/(CD252^2+1)*(Y265^2/X265^2)</f>
        <v>96.785542939389103</v>
      </c>
      <c r="CE265" s="121">
        <f>(CE252^4+6*CE252^2+1)/(CE252^2+1)*(Y265^2/X265^2)</f>
        <v>127.62130177514794</v>
      </c>
      <c r="CF265" s="121">
        <f>(CF252^4+6*CF252^2+1)/(CF252^2+1)*(Y265^2/X265^2)</f>
        <v>163.16795630405099</v>
      </c>
      <c r="CG265" s="121">
        <f t="shared" si="716"/>
        <v>0.42249999999999999</v>
      </c>
      <c r="CH265" s="121">
        <f t="shared" si="606"/>
        <v>0.11266666666666666</v>
      </c>
      <c r="CI265" s="121">
        <f t="shared" si="607"/>
        <v>5.6333333333333332E-2</v>
      </c>
      <c r="CJ265" s="121">
        <f t="shared" si="608"/>
        <v>3.3137254901960782E-2</v>
      </c>
      <c r="CK265" s="121">
        <f t="shared" si="609"/>
        <v>2.1666666666666667E-2</v>
      </c>
      <c r="CL265" s="121">
        <f t="shared" si="610"/>
        <v>1.5225225225225226E-2</v>
      </c>
      <c r="CM265" s="121">
        <f t="shared" si="611"/>
        <v>1.1266666666666666E-2</v>
      </c>
      <c r="CN265" s="121">
        <f t="shared" si="612"/>
        <v>3.4666666666666665E-2</v>
      </c>
      <c r="CO265" s="95">
        <f t="shared" si="613"/>
        <v>15.027566082840238</v>
      </c>
      <c r="CP265" s="95">
        <f t="shared" si="614"/>
        <v>27.98442525443787</v>
      </c>
      <c r="CQ265" s="95">
        <f t="shared" si="615"/>
        <v>44.878259573964499</v>
      </c>
      <c r="CR265" s="95">
        <f t="shared" si="616"/>
        <v>67.594020242255482</v>
      </c>
      <c r="CS265" s="95">
        <f t="shared" si="617"/>
        <v>96.491556251251694</v>
      </c>
      <c r="CT265" s="95">
        <f t="shared" si="618"/>
        <v>131.68340724708139</v>
      </c>
      <c r="CU265" s="95">
        <f t="shared" si="619"/>
        <v>173.21236608284025</v>
      </c>
      <c r="CV265" s="95">
        <f t="shared" si="620"/>
        <v>177.99782830405098</v>
      </c>
      <c r="CW265" s="95">
        <f t="shared" si="621"/>
        <v>15.027566082840238</v>
      </c>
      <c r="CX265" s="95">
        <f t="shared" si="622"/>
        <v>27.98442525443787</v>
      </c>
      <c r="CY265" s="95">
        <f t="shared" si="623"/>
        <v>44.878259573964499</v>
      </c>
      <c r="CZ265" s="95">
        <f t="shared" si="624"/>
        <v>67.594020242255482</v>
      </c>
      <c r="DA265" s="95">
        <f t="shared" si="625"/>
        <v>96.491556251251694</v>
      </c>
      <c r="DB265" s="95">
        <f t="shared" si="626"/>
        <v>131.68340724708139</v>
      </c>
      <c r="DC265" s="95">
        <f t="shared" si="627"/>
        <v>173.21236608284025</v>
      </c>
      <c r="DD265" s="95">
        <f t="shared" si="628"/>
        <v>177.99782830405098</v>
      </c>
      <c r="DE265" s="13">
        <f t="shared" si="717"/>
        <v>13.890943621301776</v>
      </c>
      <c r="DF265" s="13">
        <f t="shared" si="718"/>
        <v>22.592438690335307</v>
      </c>
      <c r="DG265" s="13">
        <f t="shared" si="719"/>
        <v>35.148170445759369</v>
      </c>
      <c r="DH265" s="13">
        <f t="shared" si="720"/>
        <v>52.013269877247943</v>
      </c>
      <c r="DI265" s="13">
        <f t="shared" si="629"/>
        <v>73.461938917918374</v>
      </c>
      <c r="DJ265" s="13">
        <f t="shared" si="630"/>
        <v>99.579931840290001</v>
      </c>
      <c r="DK265" s="13">
        <f t="shared" si="631"/>
        <v>130.39985644181462</v>
      </c>
      <c r="DL265" s="13">
        <f t="shared" si="632"/>
        <v>165.93611097071766</v>
      </c>
      <c r="DM265" s="95">
        <f t="shared" si="633"/>
        <v>13.890943621301776</v>
      </c>
      <c r="DN265" s="95">
        <f t="shared" si="634"/>
        <v>22.592438690335307</v>
      </c>
      <c r="DO265" s="95">
        <f t="shared" si="635"/>
        <v>35.148170445759369</v>
      </c>
      <c r="DP265" s="95">
        <f t="shared" si="636"/>
        <v>52.013269877247943</v>
      </c>
      <c r="DQ265" s="95">
        <f t="shared" si="637"/>
        <v>73.461938917918374</v>
      </c>
      <c r="DR265" s="95">
        <f t="shared" si="638"/>
        <v>99.579931840290001</v>
      </c>
      <c r="DS265" s="95">
        <f t="shared" si="639"/>
        <v>130.39985644181462</v>
      </c>
      <c r="DT265" s="95">
        <f t="shared" si="640"/>
        <v>165.93611097071766</v>
      </c>
      <c r="DU265" s="95">
        <f t="shared" si="641"/>
        <v>20.568685166153848</v>
      </c>
      <c r="DV265" s="95">
        <f t="shared" si="642"/>
        <v>17.347381005948719</v>
      </c>
      <c r="DW265" s="95">
        <f t="shared" si="643"/>
        <v>21.672022207589741</v>
      </c>
      <c r="DX265" s="95">
        <f t="shared" si="644"/>
        <v>28.747921259742704</v>
      </c>
      <c r="DY265" s="95">
        <f t="shared" si="645"/>
        <v>38.294504367179485</v>
      </c>
      <c r="DZ265" s="95">
        <f t="shared" si="646"/>
        <v>50.168889774354476</v>
      </c>
      <c r="EA265" s="95">
        <f t="shared" si="647"/>
        <v>64.307119784287195</v>
      </c>
      <c r="EB265" s="95">
        <f t="shared" si="648"/>
        <v>80.678647603061151</v>
      </c>
      <c r="EC265" s="95">
        <f t="shared" si="649"/>
        <v>20.568685166153845</v>
      </c>
      <c r="ED265" s="95">
        <f t="shared" si="650"/>
        <v>17.347381005948716</v>
      </c>
      <c r="EE265" s="95">
        <f t="shared" si="651"/>
        <v>21.672022207589741</v>
      </c>
      <c r="EF265" s="95">
        <f t="shared" si="652"/>
        <v>28.7479212597427</v>
      </c>
      <c r="EG265" s="95">
        <f t="shared" si="653"/>
        <v>38.294504367179485</v>
      </c>
      <c r="EH265" s="95">
        <f t="shared" si="654"/>
        <v>50.168889774354483</v>
      </c>
      <c r="EI265" s="95">
        <f t="shared" si="655"/>
        <v>64.307119784287181</v>
      </c>
      <c r="EJ265" s="95">
        <f t="shared" si="656"/>
        <v>80.678647603061151</v>
      </c>
      <c r="EK265" s="95">
        <f t="shared" si="657"/>
        <v>20.568685166153845</v>
      </c>
      <c r="EL265" s="95">
        <f t="shared" si="658"/>
        <v>17.347381005948716</v>
      </c>
      <c r="EM265" s="95">
        <f t="shared" si="659"/>
        <v>21.672022207589741</v>
      </c>
      <c r="EN265" s="95">
        <f t="shared" si="660"/>
        <v>28.7479212597427</v>
      </c>
      <c r="EO265" s="95">
        <f t="shared" si="661"/>
        <v>38.294504367179485</v>
      </c>
      <c r="EP265" s="95">
        <f t="shared" si="662"/>
        <v>50.168889774354483</v>
      </c>
      <c r="EQ265" s="95">
        <f t="shared" si="663"/>
        <v>64.307119784287181</v>
      </c>
      <c r="ER265" s="95">
        <f t="shared" si="664"/>
        <v>80.678647603061151</v>
      </c>
      <c r="ES265" s="95">
        <f t="shared" si="665"/>
        <v>1</v>
      </c>
      <c r="ET265" s="95">
        <f t="shared" si="666"/>
        <v>1</v>
      </c>
      <c r="EU265" s="95">
        <f t="shared" si="667"/>
        <v>1</v>
      </c>
      <c r="EV265" s="95">
        <f t="shared" si="668"/>
        <v>1</v>
      </c>
      <c r="EW265" s="95">
        <f t="shared" si="669"/>
        <v>1</v>
      </c>
      <c r="EX265" s="95">
        <f t="shared" si="670"/>
        <v>1</v>
      </c>
      <c r="EY265" s="95">
        <f t="shared" si="671"/>
        <v>1</v>
      </c>
      <c r="EZ265" s="95">
        <f t="shared" si="672"/>
        <v>1</v>
      </c>
      <c r="FA265" s="95">
        <f t="shared" si="673"/>
        <v>1</v>
      </c>
      <c r="FB265" s="95">
        <f t="shared" si="674"/>
        <v>1</v>
      </c>
      <c r="FC265" s="95">
        <f t="shared" si="675"/>
        <v>1</v>
      </c>
      <c r="FD265" s="95">
        <f t="shared" si="676"/>
        <v>1</v>
      </c>
      <c r="FE265" s="95">
        <f t="shared" si="677"/>
        <v>1</v>
      </c>
      <c r="FF265" s="95">
        <f t="shared" si="678"/>
        <v>1</v>
      </c>
      <c r="FG265" s="95">
        <f t="shared" si="679"/>
        <v>1</v>
      </c>
      <c r="FH265" s="95">
        <f t="shared" si="680"/>
        <v>1</v>
      </c>
      <c r="FI265" s="95">
        <f t="shared" si="681"/>
        <v>1</v>
      </c>
      <c r="FJ265" s="95">
        <f t="shared" si="682"/>
        <v>1</v>
      </c>
      <c r="FK265" s="95">
        <f t="shared" si="683"/>
        <v>1</v>
      </c>
      <c r="FL265" s="95">
        <f t="shared" si="684"/>
        <v>1</v>
      </c>
      <c r="FM265" s="95">
        <f t="shared" si="685"/>
        <v>1</v>
      </c>
      <c r="FN265" s="95">
        <f t="shared" si="686"/>
        <v>1</v>
      </c>
      <c r="FO265" s="95">
        <f t="shared" si="687"/>
        <v>1</v>
      </c>
      <c r="FP265" s="95">
        <f t="shared" si="688"/>
        <v>1</v>
      </c>
      <c r="FQ265" s="115">
        <f t="shared" si="689"/>
        <v>1.5683570118855892</v>
      </c>
      <c r="FR265" s="115">
        <f t="shared" si="690"/>
        <v>1.3092744996511279</v>
      </c>
      <c r="FS265" s="115">
        <f t="shared" si="691"/>
        <v>1.2723849290497646</v>
      </c>
      <c r="FT265" s="115">
        <f t="shared" si="692"/>
        <v>1.2600350866242584</v>
      </c>
      <c r="FU265" s="115">
        <f t="shared" si="693"/>
        <v>1.2551847238056144</v>
      </c>
      <c r="FV265" s="115">
        <f t="shared" si="694"/>
        <v>1.2529902170335303</v>
      </c>
      <c r="FW265" s="115">
        <f t="shared" si="695"/>
        <v>1.2518754609017251</v>
      </c>
      <c r="FX265" s="115">
        <f t="shared" si="696"/>
        <v>1.2813022946043655</v>
      </c>
      <c r="FZ265" s="90">
        <f t="shared" si="721"/>
        <v>1.2518754609017251</v>
      </c>
      <c r="GC265" s="35"/>
      <c r="GI265" s="31"/>
      <c r="GJ265" s="31"/>
      <c r="GK265" s="31"/>
    </row>
    <row r="266" spans="24:193" x14ac:dyDescent="0.3">
      <c r="X266" s="118">
        <v>7</v>
      </c>
      <c r="Y266" s="118">
        <v>10</v>
      </c>
      <c r="Z266" s="40">
        <v>1.7999999999999999E-2</v>
      </c>
      <c r="AA266" s="40">
        <v>10000000</v>
      </c>
      <c r="AB266" s="40">
        <v>10000000</v>
      </c>
      <c r="AC266" s="98">
        <v>3900000</v>
      </c>
      <c r="AD266" s="42">
        <v>0.33</v>
      </c>
      <c r="AE266" s="42">
        <v>0.33</v>
      </c>
      <c r="AF266" s="41">
        <v>1.7999999999999999E-2</v>
      </c>
      <c r="AG266" s="40">
        <v>10000000</v>
      </c>
      <c r="AH266" s="40">
        <v>10000000</v>
      </c>
      <c r="AI266" s="98">
        <v>3900000</v>
      </c>
      <c r="AJ266" s="42">
        <v>0.33</v>
      </c>
      <c r="AK266" s="42">
        <v>0.33</v>
      </c>
      <c r="AL266" s="42">
        <f>AL250</f>
        <v>0.80259999999999998</v>
      </c>
      <c r="AM266" s="40">
        <v>6000</v>
      </c>
      <c r="AN266" s="40">
        <f>AN250</f>
        <v>10000</v>
      </c>
      <c r="AO266" s="40">
        <f>AO250</f>
        <v>10000</v>
      </c>
      <c r="AP266" s="42">
        <v>0.03</v>
      </c>
      <c r="AQ266" s="42">
        <v>0.03</v>
      </c>
      <c r="AR266" s="4">
        <f t="shared" si="697"/>
        <v>0.8206</v>
      </c>
      <c r="AS266" s="11">
        <f t="shared" si="698"/>
        <v>0.7</v>
      </c>
      <c r="AT266" s="15">
        <f t="shared" si="699"/>
        <v>68010.989114577489</v>
      </c>
      <c r="AU266" s="19">
        <f t="shared" si="700"/>
        <v>0.80004601538355813</v>
      </c>
      <c r="AV266" s="13">
        <f t="shared" si="701"/>
        <v>0.5</v>
      </c>
      <c r="AW266" s="11">
        <f t="shared" si="702"/>
        <v>1</v>
      </c>
      <c r="AX266" s="11">
        <f t="shared" si="703"/>
        <v>0.8911</v>
      </c>
      <c r="AY266" s="11">
        <f t="shared" si="704"/>
        <v>201997.53114128605</v>
      </c>
      <c r="AZ266" s="11">
        <f t="shared" si="705"/>
        <v>1</v>
      </c>
      <c r="BA266" s="11">
        <f t="shared" si="706"/>
        <v>0.34752899999999998</v>
      </c>
      <c r="BB266" s="11">
        <f t="shared" si="707"/>
        <v>1.025058</v>
      </c>
      <c r="BC266" s="11">
        <f t="shared" si="708"/>
        <v>0.99909999999999999</v>
      </c>
      <c r="BD266" s="11">
        <f t="shared" si="709"/>
        <v>0.8911</v>
      </c>
      <c r="BE266" s="11">
        <f t="shared" si="710"/>
        <v>201997.53114128605</v>
      </c>
      <c r="BF266" s="11">
        <f t="shared" si="711"/>
        <v>1</v>
      </c>
      <c r="BG266" s="11">
        <f t="shared" si="712"/>
        <v>0.34752899999999998</v>
      </c>
      <c r="BH266" s="11">
        <f t="shared" si="713"/>
        <v>1.025058</v>
      </c>
      <c r="BI266" s="121">
        <f t="shared" si="604"/>
        <v>1.96</v>
      </c>
      <c r="BJ266" s="121">
        <f>16*X266^2/(3*(BJ252^2+1)*Y266^2)</f>
        <v>0.52266666666666661</v>
      </c>
      <c r="BK266" s="121">
        <f>16*X266^2/(3*(BK252^2+1)*Y266^2)</f>
        <v>0.26133333333333331</v>
      </c>
      <c r="BL266" s="121">
        <f>16*X266^2/(3*(BL252^2+1)*Y266^2)</f>
        <v>0.15372549019607842</v>
      </c>
      <c r="BM266" s="121">
        <f>16*X266^2/(3*(BM252^2+1)*Y266^2)</f>
        <v>0.10051282051282051</v>
      </c>
      <c r="BN266" s="121">
        <f>16*X266^2/(3*(BN252^2+1)*Y266^2)</f>
        <v>7.0630630630630631E-2</v>
      </c>
      <c r="BO266" s="121">
        <f>16*X266^2/(3*(BO252^2+1)*Y266^2)</f>
        <v>5.226666666666667E-2</v>
      </c>
      <c r="BP266" s="121">
        <f>16*X266^2/(3*(BP252^2+1)*Y266^2)</f>
        <v>4.0205128205128206E-2</v>
      </c>
      <c r="BQ266" s="121">
        <f t="shared" si="714"/>
        <v>1.3333333333333333</v>
      </c>
      <c r="BR266" s="121">
        <f t="shared" si="605"/>
        <v>1.3333333333333333</v>
      </c>
      <c r="BS266" s="121">
        <f t="shared" si="605"/>
        <v>1.3333333333333333</v>
      </c>
      <c r="BT266" s="121">
        <f t="shared" si="605"/>
        <v>1.3333333333333333</v>
      </c>
      <c r="BU266" s="121">
        <f t="shared" si="605"/>
        <v>1.3333333333333333</v>
      </c>
      <c r="BV266" s="121">
        <f t="shared" si="605"/>
        <v>1.3333333333333333</v>
      </c>
      <c r="BW266" s="121">
        <f t="shared" si="605"/>
        <v>1.3333333333333333</v>
      </c>
      <c r="BX266" s="121">
        <f t="shared" si="605"/>
        <v>1.3333333333333333</v>
      </c>
      <c r="BY266" s="121">
        <f t="shared" si="715"/>
        <v>8.1632653061224492</v>
      </c>
      <c r="BZ266" s="121">
        <f>(BZ252^4+6*BZ252^2+1)/(BZ252^2+1)*(Y266^2/X266^2)</f>
        <v>16.73469387755102</v>
      </c>
      <c r="CA266" s="121">
        <f>(CA252^4+6*CA252^2+1)/(CA252^2+1)*(Y266^2/X266^2)</f>
        <v>27.755102040816325</v>
      </c>
      <c r="CB266" s="121">
        <f>(CB252^4+6*CB252^2+1)/(CB252^2+1)*(Y266^2/X266^2)</f>
        <v>42.376950780312129</v>
      </c>
      <c r="CC266" s="121">
        <f>(CC252^4+6*CC252^2+1)/(CC252^2+1)*(Y266^2/X266^2)</f>
        <v>60.910518053375199</v>
      </c>
      <c r="CD266" s="121">
        <f>(CD252^4+6*CD252^2+1)/(CD252^2+1)*(Y266^2/X266^2)</f>
        <v>83.452840595697751</v>
      </c>
      <c r="CE266" s="121">
        <f>(CE252^4+6*CE252^2+1)/(CE252^2+1)*(Y266^2/X266^2)</f>
        <v>110.04081632653062</v>
      </c>
      <c r="CF266" s="121">
        <f>(CF252^4+6*CF252^2+1)/(CF252^2+1)*(Y266^2/X266^2)</f>
        <v>140.69073783359497</v>
      </c>
      <c r="CG266" s="121">
        <f t="shared" si="716"/>
        <v>0.49</v>
      </c>
      <c r="CH266" s="121">
        <f t="shared" si="606"/>
        <v>0.13066666666666665</v>
      </c>
      <c r="CI266" s="121">
        <f t="shared" si="607"/>
        <v>6.5333333333333327E-2</v>
      </c>
      <c r="CJ266" s="121">
        <f t="shared" si="608"/>
        <v>3.8431372549019606E-2</v>
      </c>
      <c r="CK266" s="121">
        <f t="shared" si="609"/>
        <v>2.5128205128205128E-2</v>
      </c>
      <c r="CL266" s="121">
        <f t="shared" si="610"/>
        <v>1.7657657657657658E-2</v>
      </c>
      <c r="CM266" s="121">
        <f t="shared" si="611"/>
        <v>1.3066666666666667E-2</v>
      </c>
      <c r="CN266" s="121">
        <f t="shared" si="612"/>
        <v>4.0205128205128206E-2</v>
      </c>
      <c r="CO266" s="95">
        <f t="shared" si="613"/>
        <v>13.572294448979591</v>
      </c>
      <c r="CP266" s="95">
        <f t="shared" si="614"/>
        <v>24.744280163265305</v>
      </c>
      <c r="CQ266" s="95">
        <f t="shared" si="615"/>
        <v>39.310902612244895</v>
      </c>
      <c r="CR266" s="95">
        <f t="shared" si="616"/>
        <v>58.897451351740699</v>
      </c>
      <c r="CS266" s="95">
        <f t="shared" si="617"/>
        <v>83.814204339089486</v>
      </c>
      <c r="CT266" s="95">
        <f t="shared" si="618"/>
        <v>114.15819830998346</v>
      </c>
      <c r="CU266" s="95">
        <f t="shared" si="619"/>
        <v>149.96633118367347</v>
      </c>
      <c r="CV266" s="95">
        <f t="shared" si="620"/>
        <v>153.67930626216639</v>
      </c>
      <c r="CW266" s="95">
        <f t="shared" si="621"/>
        <v>13.572294448979591</v>
      </c>
      <c r="CX266" s="95">
        <f t="shared" si="622"/>
        <v>24.744280163265305</v>
      </c>
      <c r="CY266" s="95">
        <f t="shared" si="623"/>
        <v>39.310902612244895</v>
      </c>
      <c r="CZ266" s="95">
        <f t="shared" si="624"/>
        <v>58.897451351740699</v>
      </c>
      <c r="DA266" s="95">
        <f t="shared" si="625"/>
        <v>83.814204339089486</v>
      </c>
      <c r="DB266" s="95">
        <f t="shared" si="626"/>
        <v>114.15819830998346</v>
      </c>
      <c r="DC266" s="95">
        <f t="shared" si="627"/>
        <v>149.96633118367347</v>
      </c>
      <c r="DD266" s="95">
        <f t="shared" si="628"/>
        <v>153.67930626216639</v>
      </c>
      <c r="DE266" s="13">
        <f t="shared" si="717"/>
        <v>12.856753306122449</v>
      </c>
      <c r="DF266" s="13">
        <f t="shared" si="718"/>
        <v>19.990848544217688</v>
      </c>
      <c r="DG266" s="13">
        <f t="shared" si="719"/>
        <v>30.74992337414966</v>
      </c>
      <c r="DH266" s="13">
        <f t="shared" si="720"/>
        <v>45.264164270508203</v>
      </c>
      <c r="DI266" s="13">
        <f t="shared" si="629"/>
        <v>63.744518873888019</v>
      </c>
      <c r="DJ266" s="13">
        <f t="shared" si="630"/>
        <v>86.256959226328377</v>
      </c>
      <c r="DK266" s="13">
        <f t="shared" si="631"/>
        <v>112.82657099319728</v>
      </c>
      <c r="DL266" s="13">
        <f t="shared" si="632"/>
        <v>143.4644309618001</v>
      </c>
      <c r="DM266" s="95">
        <f t="shared" si="633"/>
        <v>12.856753306122449</v>
      </c>
      <c r="DN266" s="95">
        <f t="shared" si="634"/>
        <v>19.990848544217688</v>
      </c>
      <c r="DO266" s="95">
        <f t="shared" si="635"/>
        <v>30.74992337414966</v>
      </c>
      <c r="DP266" s="95">
        <f t="shared" si="636"/>
        <v>45.264164270508203</v>
      </c>
      <c r="DQ266" s="95">
        <f t="shared" si="637"/>
        <v>63.744518873888019</v>
      </c>
      <c r="DR266" s="95">
        <f t="shared" si="638"/>
        <v>86.256959226328377</v>
      </c>
      <c r="DS266" s="95">
        <f t="shared" si="639"/>
        <v>112.82657099319728</v>
      </c>
      <c r="DT266" s="95">
        <f t="shared" si="640"/>
        <v>143.4644309618001</v>
      </c>
      <c r="DU266" s="95">
        <f t="shared" si="641"/>
        <v>20.089470331428572</v>
      </c>
      <c r="DV266" s="95">
        <f t="shared" si="642"/>
        <v>16.141876976761903</v>
      </c>
      <c r="DW266" s="95">
        <f t="shared" si="643"/>
        <v>19.633997665523808</v>
      </c>
      <c r="DX266" s="95">
        <f t="shared" si="644"/>
        <v>25.620574696536494</v>
      </c>
      <c r="DY266" s="95">
        <f t="shared" si="645"/>
        <v>33.791724006537052</v>
      </c>
      <c r="DZ266" s="95">
        <f t="shared" si="646"/>
        <v>43.995397308277852</v>
      </c>
      <c r="EA266" s="95">
        <f t="shared" si="647"/>
        <v>56.164151359390473</v>
      </c>
      <c r="EB266" s="95">
        <f t="shared" si="648"/>
        <v>70.265900293968997</v>
      </c>
      <c r="EC266" s="95">
        <f t="shared" si="649"/>
        <v>20.089470331428572</v>
      </c>
      <c r="ED266" s="95">
        <f t="shared" si="650"/>
        <v>16.141876976761903</v>
      </c>
      <c r="EE266" s="95">
        <f t="shared" si="651"/>
        <v>19.633997665523808</v>
      </c>
      <c r="EF266" s="95">
        <f t="shared" si="652"/>
        <v>25.620574696536494</v>
      </c>
      <c r="EG266" s="95">
        <f t="shared" si="653"/>
        <v>33.791724006537052</v>
      </c>
      <c r="EH266" s="95">
        <f t="shared" si="654"/>
        <v>43.995397308277852</v>
      </c>
      <c r="EI266" s="95">
        <f t="shared" si="655"/>
        <v>56.164151359390473</v>
      </c>
      <c r="EJ266" s="95">
        <f t="shared" si="656"/>
        <v>70.265900293968997</v>
      </c>
      <c r="EK266" s="95">
        <f t="shared" si="657"/>
        <v>20.089470331428572</v>
      </c>
      <c r="EL266" s="95">
        <f t="shared" si="658"/>
        <v>16.141876976761903</v>
      </c>
      <c r="EM266" s="95">
        <f t="shared" si="659"/>
        <v>19.633997665523808</v>
      </c>
      <c r="EN266" s="95">
        <f t="shared" si="660"/>
        <v>25.620574696536494</v>
      </c>
      <c r="EO266" s="95">
        <f t="shared" si="661"/>
        <v>33.791724006537052</v>
      </c>
      <c r="EP266" s="95">
        <f t="shared" si="662"/>
        <v>43.995397308277852</v>
      </c>
      <c r="EQ266" s="95">
        <f t="shared" si="663"/>
        <v>56.164151359390473</v>
      </c>
      <c r="ER266" s="95">
        <f t="shared" si="664"/>
        <v>70.265900293968997</v>
      </c>
      <c r="ES266" s="95">
        <f t="shared" si="665"/>
        <v>1</v>
      </c>
      <c r="ET266" s="95">
        <f t="shared" si="666"/>
        <v>1</v>
      </c>
      <c r="EU266" s="95">
        <f t="shared" si="667"/>
        <v>1</v>
      </c>
      <c r="EV266" s="95">
        <f t="shared" si="668"/>
        <v>1</v>
      </c>
      <c r="EW266" s="95">
        <f t="shared" si="669"/>
        <v>1</v>
      </c>
      <c r="EX266" s="95">
        <f t="shared" si="670"/>
        <v>1</v>
      </c>
      <c r="EY266" s="95">
        <f t="shared" si="671"/>
        <v>1</v>
      </c>
      <c r="EZ266" s="95">
        <f t="shared" si="672"/>
        <v>1</v>
      </c>
      <c r="FA266" s="95">
        <f t="shared" si="673"/>
        <v>1</v>
      </c>
      <c r="FB266" s="95">
        <f t="shared" si="674"/>
        <v>1</v>
      </c>
      <c r="FC266" s="95">
        <f t="shared" si="675"/>
        <v>1</v>
      </c>
      <c r="FD266" s="95">
        <f t="shared" si="676"/>
        <v>1</v>
      </c>
      <c r="FE266" s="95">
        <f t="shared" si="677"/>
        <v>1</v>
      </c>
      <c r="FF266" s="95">
        <f t="shared" si="678"/>
        <v>1</v>
      </c>
      <c r="FG266" s="95">
        <f t="shared" si="679"/>
        <v>1</v>
      </c>
      <c r="FH266" s="95">
        <f t="shared" si="680"/>
        <v>1</v>
      </c>
      <c r="FI266" s="95">
        <f t="shared" si="681"/>
        <v>1</v>
      </c>
      <c r="FJ266" s="95">
        <f t="shared" si="682"/>
        <v>1</v>
      </c>
      <c r="FK266" s="95">
        <f t="shared" si="683"/>
        <v>1</v>
      </c>
      <c r="FL266" s="95">
        <f t="shared" si="684"/>
        <v>1</v>
      </c>
      <c r="FM266" s="95">
        <f t="shared" si="685"/>
        <v>1</v>
      </c>
      <c r="FN266" s="95">
        <f t="shared" si="686"/>
        <v>1</v>
      </c>
      <c r="FO266" s="95">
        <f t="shared" si="687"/>
        <v>1</v>
      </c>
      <c r="FP266" s="95">
        <f t="shared" si="688"/>
        <v>1</v>
      </c>
      <c r="FQ266" s="115">
        <f t="shared" si="689"/>
        <v>1.6201837504655117</v>
      </c>
      <c r="FR266" s="115">
        <f t="shared" si="690"/>
        <v>1.3191283560988272</v>
      </c>
      <c r="FS266" s="115">
        <f t="shared" si="691"/>
        <v>1.2761605109866148</v>
      </c>
      <c r="FT266" s="115">
        <f t="shared" si="692"/>
        <v>1.2617521570635584</v>
      </c>
      <c r="FU266" s="115">
        <f t="shared" si="693"/>
        <v>1.25608149303248</v>
      </c>
      <c r="FV266" s="115">
        <f t="shared" si="694"/>
        <v>1.2535124150379626</v>
      </c>
      <c r="FW266" s="115">
        <f t="shared" si="695"/>
        <v>1.2522065786347238</v>
      </c>
      <c r="FX266" s="115">
        <f t="shared" si="696"/>
        <v>1.2859422982155853</v>
      </c>
      <c r="FZ266" s="90">
        <f t="shared" si="721"/>
        <v>1.2522065786347238</v>
      </c>
      <c r="GC266" s="35"/>
      <c r="GI266" s="31"/>
      <c r="GJ266" s="31"/>
      <c r="GK266" s="31"/>
    </row>
    <row r="267" spans="24:193" x14ac:dyDescent="0.3">
      <c r="X267" s="118">
        <v>7.5</v>
      </c>
      <c r="Y267" s="118">
        <v>10</v>
      </c>
      <c r="Z267" s="40">
        <v>1.7999999999999999E-2</v>
      </c>
      <c r="AA267" s="40">
        <v>10000000</v>
      </c>
      <c r="AB267" s="40">
        <v>10000000</v>
      </c>
      <c r="AC267" s="98">
        <v>3900000</v>
      </c>
      <c r="AD267" s="42">
        <v>0.33</v>
      </c>
      <c r="AE267" s="42">
        <v>0.33</v>
      </c>
      <c r="AF267" s="41">
        <v>1.7999999999999999E-2</v>
      </c>
      <c r="AG267" s="40">
        <v>10000000</v>
      </c>
      <c r="AH267" s="40">
        <v>10000000</v>
      </c>
      <c r="AI267" s="98">
        <v>3900000</v>
      </c>
      <c r="AJ267" s="42">
        <v>0.33</v>
      </c>
      <c r="AK267" s="42">
        <v>0.33</v>
      </c>
      <c r="AL267" s="42">
        <f>AL250</f>
        <v>0.80259999999999998</v>
      </c>
      <c r="AM267" s="40">
        <v>6000</v>
      </c>
      <c r="AN267" s="40">
        <f>AN250</f>
        <v>10000</v>
      </c>
      <c r="AO267" s="40">
        <f>AO250</f>
        <v>10000</v>
      </c>
      <c r="AP267" s="42">
        <v>0.03</v>
      </c>
      <c r="AQ267" s="42">
        <v>0.03</v>
      </c>
      <c r="AR267" s="4">
        <f t="shared" si="697"/>
        <v>0.8206</v>
      </c>
      <c r="AS267" s="11">
        <f t="shared" si="698"/>
        <v>0.75</v>
      </c>
      <c r="AT267" s="15">
        <f t="shared" si="699"/>
        <v>68010.989114577489</v>
      </c>
      <c r="AU267" s="19">
        <f t="shared" si="700"/>
        <v>0.80004601538355813</v>
      </c>
      <c r="AV267" s="13">
        <f t="shared" si="701"/>
        <v>0.5</v>
      </c>
      <c r="AW267" s="11">
        <f t="shared" si="702"/>
        <v>1</v>
      </c>
      <c r="AX267" s="11">
        <f t="shared" si="703"/>
        <v>0.8911</v>
      </c>
      <c r="AY267" s="11">
        <f t="shared" si="704"/>
        <v>201997.53114128605</v>
      </c>
      <c r="AZ267" s="11">
        <f t="shared" si="705"/>
        <v>1</v>
      </c>
      <c r="BA267" s="11">
        <f t="shared" si="706"/>
        <v>0.34752899999999998</v>
      </c>
      <c r="BB267" s="11">
        <f t="shared" si="707"/>
        <v>1.025058</v>
      </c>
      <c r="BC267" s="11">
        <f t="shared" si="708"/>
        <v>0.99909999999999999</v>
      </c>
      <c r="BD267" s="11">
        <f t="shared" si="709"/>
        <v>0.8911</v>
      </c>
      <c r="BE267" s="11">
        <f t="shared" si="710"/>
        <v>201997.53114128605</v>
      </c>
      <c r="BF267" s="11">
        <f t="shared" si="711"/>
        <v>1</v>
      </c>
      <c r="BG267" s="11">
        <f t="shared" si="712"/>
        <v>0.34752899999999998</v>
      </c>
      <c r="BH267" s="11">
        <f t="shared" si="713"/>
        <v>1.025058</v>
      </c>
      <c r="BI267" s="121">
        <f t="shared" si="604"/>
        <v>2.25</v>
      </c>
      <c r="BJ267" s="121">
        <f>16*X267^2/(3*(BJ252^2+1)*Y267^2)</f>
        <v>0.6</v>
      </c>
      <c r="BK267" s="121">
        <f>16*X267^2/(3*(BK252^2+1)*Y267^2)</f>
        <v>0.3</v>
      </c>
      <c r="BL267" s="121">
        <f>16*X267^2/(3*(BL252^2+1)*Y267^2)</f>
        <v>0.17647058823529413</v>
      </c>
      <c r="BM267" s="121">
        <f>16*X267^2/(3*(BM252^2+1)*Y267^2)</f>
        <v>0.11538461538461539</v>
      </c>
      <c r="BN267" s="121">
        <f>16*X267^2/(3*(BN252^2+1)*Y267^2)</f>
        <v>8.1081081081081086E-2</v>
      </c>
      <c r="BO267" s="121">
        <f>16*X267^2/(3*(BO252^2+1)*Y267^2)</f>
        <v>0.06</v>
      </c>
      <c r="BP267" s="121">
        <f>16*X267^2/(3*(BP252^2+1)*Y267^2)</f>
        <v>4.6153846153846156E-2</v>
      </c>
      <c r="BQ267" s="121">
        <f t="shared" si="714"/>
        <v>1.3333333333333333</v>
      </c>
      <c r="BR267" s="121">
        <f t="shared" si="605"/>
        <v>1.3333333333333333</v>
      </c>
      <c r="BS267" s="121">
        <f t="shared" si="605"/>
        <v>1.3333333333333333</v>
      </c>
      <c r="BT267" s="121">
        <f t="shared" si="605"/>
        <v>1.3333333333333333</v>
      </c>
      <c r="BU267" s="121">
        <f t="shared" si="605"/>
        <v>1.3333333333333333</v>
      </c>
      <c r="BV267" s="121">
        <f t="shared" si="605"/>
        <v>1.3333333333333333</v>
      </c>
      <c r="BW267" s="121">
        <f t="shared" si="605"/>
        <v>1.3333333333333333</v>
      </c>
      <c r="BX267" s="121">
        <f t="shared" si="605"/>
        <v>1.3333333333333333</v>
      </c>
      <c r="BY267" s="121">
        <f t="shared" si="715"/>
        <v>7.1111111111111107</v>
      </c>
      <c r="BZ267" s="121">
        <f>(BZ252^4+6*BZ252^2+1)/(BZ252^2+1)*(Y267^2/X267^2)</f>
        <v>14.577777777777776</v>
      </c>
      <c r="CA267" s="121">
        <f>(CA252^4+6*CA252^2+1)/(CA252^2+1)*(Y267^2/X267^2)</f>
        <v>24.177777777777777</v>
      </c>
      <c r="CB267" s="121">
        <f>(CB252^4+6*CB252^2+1)/(CB252^2+1)*(Y267^2/X267^2)</f>
        <v>36.915032679738559</v>
      </c>
      <c r="CC267" s="121">
        <f>(CC252^4+6*CC252^2+1)/(CC252^2+1)*(Y267^2/X267^2)</f>
        <v>53.059829059829056</v>
      </c>
      <c r="CD267" s="121">
        <f>(CD252^4+6*CD252^2+1)/(CD252^2+1)*(Y267^2/X267^2)</f>
        <v>72.696696696696691</v>
      </c>
      <c r="CE267" s="121">
        <f>(CE252^4+6*CE252^2+1)/(CE252^2+1)*(Y267^2/X267^2)</f>
        <v>95.85777777777777</v>
      </c>
      <c r="CF267" s="121">
        <f>(CF252^4+6*CF252^2+1)/(CF252^2+1)*(Y267^2/X267^2)</f>
        <v>122.55726495726495</v>
      </c>
      <c r="CG267" s="121">
        <f t="shared" si="716"/>
        <v>0.5625</v>
      </c>
      <c r="CH267" s="121">
        <f t="shared" si="606"/>
        <v>0.15</v>
      </c>
      <c r="CI267" s="121">
        <f t="shared" si="607"/>
        <v>7.4999999999999997E-2</v>
      </c>
      <c r="CJ267" s="121">
        <f t="shared" si="608"/>
        <v>4.4117647058823532E-2</v>
      </c>
      <c r="CK267" s="121">
        <f t="shared" si="609"/>
        <v>2.8846153846153848E-2</v>
      </c>
      <c r="CL267" s="121">
        <f t="shared" si="610"/>
        <v>2.0270270270270271E-2</v>
      </c>
      <c r="CM267" s="121">
        <f t="shared" si="611"/>
        <v>1.4999999999999999E-2</v>
      </c>
      <c r="CN267" s="121">
        <f t="shared" si="612"/>
        <v>4.6153846153846156E-2</v>
      </c>
      <c r="CO267" s="95">
        <f t="shared" si="613"/>
        <v>12.398255555555554</v>
      </c>
      <c r="CP267" s="95">
        <f t="shared" si="614"/>
        <v>22.13029644444444</v>
      </c>
      <c r="CQ267" s="95">
        <f t="shared" si="615"/>
        <v>34.819443111111113</v>
      </c>
      <c r="CR267" s="95">
        <f t="shared" si="616"/>
        <v>51.881503346405225</v>
      </c>
      <c r="CS267" s="95">
        <f t="shared" si="617"/>
        <v>73.586763726495718</v>
      </c>
      <c r="CT267" s="95">
        <f t="shared" si="618"/>
        <v>100.01975403003001</v>
      </c>
      <c r="CU267" s="95">
        <f t="shared" si="619"/>
        <v>131.21261644444445</v>
      </c>
      <c r="CV267" s="95">
        <f t="shared" si="620"/>
        <v>134.06036362393161</v>
      </c>
      <c r="CW267" s="95">
        <f t="shared" si="621"/>
        <v>12.398255555555554</v>
      </c>
      <c r="CX267" s="95">
        <f t="shared" si="622"/>
        <v>22.13029644444444</v>
      </c>
      <c r="CY267" s="95">
        <f t="shared" si="623"/>
        <v>34.819443111111113</v>
      </c>
      <c r="CZ267" s="95">
        <f t="shared" si="624"/>
        <v>51.881503346405225</v>
      </c>
      <c r="DA267" s="95">
        <f t="shared" si="625"/>
        <v>73.586763726495718</v>
      </c>
      <c r="DB267" s="95">
        <f t="shared" si="626"/>
        <v>100.01975403003001</v>
      </c>
      <c r="DC267" s="95">
        <f t="shared" si="627"/>
        <v>131.21261644444445</v>
      </c>
      <c r="DD267" s="95">
        <f t="shared" si="628"/>
        <v>134.06036362393161</v>
      </c>
      <c r="DE267" s="13">
        <f t="shared" si="717"/>
        <v>12.09459911111111</v>
      </c>
      <c r="DF267" s="13">
        <f t="shared" si="718"/>
        <v>17.911265777777775</v>
      </c>
      <c r="DG267" s="13">
        <f t="shared" si="719"/>
        <v>27.211265777777776</v>
      </c>
      <c r="DH267" s="13">
        <f t="shared" si="720"/>
        <v>39.82499126797385</v>
      </c>
      <c r="DI267" s="13">
        <f t="shared" si="629"/>
        <v>55.908701675213671</v>
      </c>
      <c r="DJ267" s="13">
        <f t="shared" si="630"/>
        <v>75.511265777777766</v>
      </c>
      <c r="DK267" s="13">
        <f t="shared" si="631"/>
        <v>98.651265777777766</v>
      </c>
      <c r="DL267" s="13">
        <f t="shared" si="632"/>
        <v>125.3369068034188</v>
      </c>
      <c r="DM267" s="95">
        <f t="shared" si="633"/>
        <v>12.09459911111111</v>
      </c>
      <c r="DN267" s="95">
        <f t="shared" si="634"/>
        <v>17.911265777777775</v>
      </c>
      <c r="DO267" s="95">
        <f t="shared" si="635"/>
        <v>27.211265777777776</v>
      </c>
      <c r="DP267" s="95">
        <f t="shared" si="636"/>
        <v>39.82499126797385</v>
      </c>
      <c r="DQ267" s="95">
        <f t="shared" si="637"/>
        <v>55.908701675213671</v>
      </c>
      <c r="DR267" s="95">
        <f t="shared" si="638"/>
        <v>75.511265777777766</v>
      </c>
      <c r="DS267" s="95">
        <f t="shared" si="639"/>
        <v>98.651265777777766</v>
      </c>
      <c r="DT267" s="95">
        <f t="shared" si="640"/>
        <v>125.3369068034188</v>
      </c>
      <c r="DU267" s="95">
        <f t="shared" si="641"/>
        <v>19.736309417777775</v>
      </c>
      <c r="DV267" s="95">
        <f t="shared" si="642"/>
        <v>15.178256551111106</v>
      </c>
      <c r="DW267" s="95">
        <f t="shared" si="643"/>
        <v>17.994282817777773</v>
      </c>
      <c r="DX267" s="95">
        <f t="shared" si="644"/>
        <v>23.100214224006145</v>
      </c>
      <c r="DY267" s="95">
        <f t="shared" si="645"/>
        <v>30.160825719552925</v>
      </c>
      <c r="DZ267" s="95">
        <f t="shared" si="646"/>
        <v>39.016143843636058</v>
      </c>
      <c r="EA267" s="95">
        <f t="shared" si="647"/>
        <v>49.595711831111096</v>
      </c>
      <c r="EB267" s="95">
        <f t="shared" si="648"/>
        <v>61.866113169651541</v>
      </c>
      <c r="EC267" s="95">
        <f t="shared" si="649"/>
        <v>19.736309417777775</v>
      </c>
      <c r="ED267" s="95">
        <f t="shared" si="650"/>
        <v>15.178256551111106</v>
      </c>
      <c r="EE267" s="95">
        <f t="shared" si="651"/>
        <v>17.994282817777776</v>
      </c>
      <c r="EF267" s="95">
        <f t="shared" si="652"/>
        <v>23.100214224006145</v>
      </c>
      <c r="EG267" s="95">
        <f t="shared" si="653"/>
        <v>30.160825719552921</v>
      </c>
      <c r="EH267" s="95">
        <f t="shared" si="654"/>
        <v>39.016143843636058</v>
      </c>
      <c r="EI267" s="95">
        <f t="shared" si="655"/>
        <v>49.595711831111096</v>
      </c>
      <c r="EJ267" s="95">
        <f t="shared" si="656"/>
        <v>61.866113169651541</v>
      </c>
      <c r="EK267" s="95">
        <f t="shared" si="657"/>
        <v>19.736309417777775</v>
      </c>
      <c r="EL267" s="95">
        <f t="shared" si="658"/>
        <v>15.178256551111106</v>
      </c>
      <c r="EM267" s="95">
        <f t="shared" si="659"/>
        <v>17.994282817777776</v>
      </c>
      <c r="EN267" s="95">
        <f t="shared" si="660"/>
        <v>23.100214224006145</v>
      </c>
      <c r="EO267" s="95">
        <f t="shared" si="661"/>
        <v>30.160825719552921</v>
      </c>
      <c r="EP267" s="95">
        <f t="shared" si="662"/>
        <v>39.016143843636058</v>
      </c>
      <c r="EQ267" s="95">
        <f t="shared" si="663"/>
        <v>49.595711831111096</v>
      </c>
      <c r="ER267" s="95">
        <f t="shared" si="664"/>
        <v>61.866113169651541</v>
      </c>
      <c r="ES267" s="95">
        <f t="shared" si="665"/>
        <v>1</v>
      </c>
      <c r="ET267" s="95">
        <f t="shared" si="666"/>
        <v>1</v>
      </c>
      <c r="EU267" s="95">
        <f t="shared" si="667"/>
        <v>1</v>
      </c>
      <c r="EV267" s="95">
        <f t="shared" si="668"/>
        <v>1</v>
      </c>
      <c r="EW267" s="95">
        <f t="shared" si="669"/>
        <v>1</v>
      </c>
      <c r="EX267" s="95">
        <f t="shared" si="670"/>
        <v>1</v>
      </c>
      <c r="EY267" s="95">
        <f t="shared" si="671"/>
        <v>1</v>
      </c>
      <c r="EZ267" s="95">
        <f t="shared" si="672"/>
        <v>1</v>
      </c>
      <c r="FA267" s="95">
        <f t="shared" si="673"/>
        <v>1</v>
      </c>
      <c r="FB267" s="95">
        <f t="shared" si="674"/>
        <v>1</v>
      </c>
      <c r="FC267" s="95">
        <f t="shared" si="675"/>
        <v>0.99999999999999989</v>
      </c>
      <c r="FD267" s="95">
        <f t="shared" si="676"/>
        <v>1</v>
      </c>
      <c r="FE267" s="95">
        <f t="shared" si="677"/>
        <v>1</v>
      </c>
      <c r="FF267" s="95">
        <f t="shared" si="678"/>
        <v>1</v>
      </c>
      <c r="FG267" s="95">
        <f t="shared" si="679"/>
        <v>1</v>
      </c>
      <c r="FH267" s="95">
        <f t="shared" si="680"/>
        <v>1</v>
      </c>
      <c r="FI267" s="95">
        <f t="shared" si="681"/>
        <v>1</v>
      </c>
      <c r="FJ267" s="95">
        <f t="shared" si="682"/>
        <v>1</v>
      </c>
      <c r="FK267" s="95">
        <f t="shared" si="683"/>
        <v>1</v>
      </c>
      <c r="FL267" s="95">
        <f t="shared" si="684"/>
        <v>1</v>
      </c>
      <c r="FM267" s="95">
        <f t="shared" si="685"/>
        <v>1</v>
      </c>
      <c r="FN267" s="95">
        <f t="shared" si="686"/>
        <v>1</v>
      </c>
      <c r="FO267" s="95">
        <f t="shared" si="687"/>
        <v>1</v>
      </c>
      <c r="FP267" s="95">
        <f t="shared" si="688"/>
        <v>1</v>
      </c>
      <c r="FQ267" s="115">
        <f t="shared" si="689"/>
        <v>1.676456743906698</v>
      </c>
      <c r="FR267" s="115">
        <f t="shared" si="690"/>
        <v>1.3298859784008195</v>
      </c>
      <c r="FS267" s="115">
        <f t="shared" si="691"/>
        <v>1.2802864299541028</v>
      </c>
      <c r="FT267" s="115">
        <f t="shared" si="692"/>
        <v>1.2636306064655791</v>
      </c>
      <c r="FU267" s="115">
        <f t="shared" si="693"/>
        <v>1.2570628329801874</v>
      </c>
      <c r="FV267" s="115">
        <f t="shared" si="694"/>
        <v>1.2540835976815927</v>
      </c>
      <c r="FW267" s="115">
        <f t="shared" si="695"/>
        <v>1.2525684165844162</v>
      </c>
      <c r="FX267" s="115">
        <f t="shared" si="696"/>
        <v>1.2908317777720781</v>
      </c>
      <c r="FZ267" s="90">
        <f t="shared" si="721"/>
        <v>1.2525684165844162</v>
      </c>
      <c r="GC267" s="35"/>
      <c r="GI267" s="31"/>
      <c r="GJ267" s="31"/>
      <c r="GK267" s="31"/>
    </row>
    <row r="268" spans="24:193" x14ac:dyDescent="0.3">
      <c r="X268" s="118">
        <v>8</v>
      </c>
      <c r="Y268" s="118">
        <v>10</v>
      </c>
      <c r="Z268" s="40">
        <v>1.7999999999999999E-2</v>
      </c>
      <c r="AA268" s="40">
        <v>10000000</v>
      </c>
      <c r="AB268" s="40">
        <v>10000000</v>
      </c>
      <c r="AC268" s="98">
        <v>3900000</v>
      </c>
      <c r="AD268" s="42">
        <v>0.33</v>
      </c>
      <c r="AE268" s="42">
        <v>0.33</v>
      </c>
      <c r="AF268" s="41">
        <v>1.7999999999999999E-2</v>
      </c>
      <c r="AG268" s="40">
        <v>10000000</v>
      </c>
      <c r="AH268" s="40">
        <v>10000000</v>
      </c>
      <c r="AI268" s="98">
        <v>3900000</v>
      </c>
      <c r="AJ268" s="42">
        <v>0.33</v>
      </c>
      <c r="AK268" s="42">
        <v>0.33</v>
      </c>
      <c r="AL268" s="42">
        <f>AL250</f>
        <v>0.80259999999999998</v>
      </c>
      <c r="AM268" s="40">
        <v>6000</v>
      </c>
      <c r="AN268" s="40">
        <f>AN250</f>
        <v>10000</v>
      </c>
      <c r="AO268" s="40">
        <f>AO250</f>
        <v>10000</v>
      </c>
      <c r="AP268" s="42">
        <v>0.03</v>
      </c>
      <c r="AQ268" s="42">
        <v>0.03</v>
      </c>
      <c r="AR268" s="4">
        <f t="shared" si="697"/>
        <v>0.8206</v>
      </c>
      <c r="AS268" s="11">
        <f t="shared" si="698"/>
        <v>0.8</v>
      </c>
      <c r="AT268" s="15">
        <f t="shared" si="699"/>
        <v>68010.989114577489</v>
      </c>
      <c r="AU268" s="19">
        <f t="shared" si="700"/>
        <v>0.80004601538355813</v>
      </c>
      <c r="AV268" s="13">
        <f t="shared" si="701"/>
        <v>0.5</v>
      </c>
      <c r="AW268" s="11">
        <f t="shared" si="702"/>
        <v>1</v>
      </c>
      <c r="AX268" s="11">
        <f t="shared" si="703"/>
        <v>0.8911</v>
      </c>
      <c r="AY268" s="11">
        <f t="shared" si="704"/>
        <v>201997.53114128605</v>
      </c>
      <c r="AZ268" s="11">
        <f t="shared" si="705"/>
        <v>1</v>
      </c>
      <c r="BA268" s="11">
        <f t="shared" si="706"/>
        <v>0.34752899999999998</v>
      </c>
      <c r="BB268" s="11">
        <f t="shared" si="707"/>
        <v>1.025058</v>
      </c>
      <c r="BC268" s="11">
        <f t="shared" si="708"/>
        <v>0.99909999999999999</v>
      </c>
      <c r="BD268" s="11">
        <f t="shared" si="709"/>
        <v>0.8911</v>
      </c>
      <c r="BE268" s="11">
        <f t="shared" si="710"/>
        <v>201997.53114128605</v>
      </c>
      <c r="BF268" s="11">
        <f t="shared" si="711"/>
        <v>1</v>
      </c>
      <c r="BG268" s="11">
        <f t="shared" si="712"/>
        <v>0.34752899999999998</v>
      </c>
      <c r="BH268" s="11">
        <f t="shared" si="713"/>
        <v>1.025058</v>
      </c>
      <c r="BI268" s="121">
        <f t="shared" si="604"/>
        <v>2.56</v>
      </c>
      <c r="BJ268" s="121">
        <f>16*X268^2/(3*(BJ252^2+1)*Y268^2)</f>
        <v>0.68266666666666664</v>
      </c>
      <c r="BK268" s="121">
        <f>16*X268^2/(3*(BK252^2+1)*Y268^2)</f>
        <v>0.34133333333333332</v>
      </c>
      <c r="BL268" s="121">
        <f>16*X268^2/(3*(BL252^2+1)*Y268^2)</f>
        <v>0.20078431372549019</v>
      </c>
      <c r="BM268" s="121">
        <f>16*X268^2/(3*(BM252^2+1)*Y268^2)</f>
        <v>0.13128205128205128</v>
      </c>
      <c r="BN268" s="121">
        <f>16*X268^2/(3*(BN252^2+1)*Y268^2)</f>
        <v>9.2252252252252254E-2</v>
      </c>
      <c r="BO268" s="121">
        <f>16*X268^2/(3*(BO252^2+1)*Y268^2)</f>
        <v>6.826666666666667E-2</v>
      </c>
      <c r="BP268" s="121">
        <f>16*X268^2/(3*(BP252^2+1)*Y268^2)</f>
        <v>5.251282051282051E-2</v>
      </c>
      <c r="BQ268" s="121">
        <f t="shared" si="714"/>
        <v>1.3333333333333333</v>
      </c>
      <c r="BR268" s="121">
        <f t="shared" si="605"/>
        <v>1.3333333333333333</v>
      </c>
      <c r="BS268" s="121">
        <f t="shared" si="605"/>
        <v>1.3333333333333333</v>
      </c>
      <c r="BT268" s="121">
        <f t="shared" si="605"/>
        <v>1.3333333333333333</v>
      </c>
      <c r="BU268" s="121">
        <f t="shared" si="605"/>
        <v>1.3333333333333333</v>
      </c>
      <c r="BV268" s="121">
        <f t="shared" si="605"/>
        <v>1.3333333333333333</v>
      </c>
      <c r="BW268" s="121">
        <f t="shared" si="605"/>
        <v>1.3333333333333333</v>
      </c>
      <c r="BX268" s="121">
        <f t="shared" si="605"/>
        <v>1.3333333333333333</v>
      </c>
      <c r="BY268" s="121">
        <f t="shared" si="715"/>
        <v>6.25</v>
      </c>
      <c r="BZ268" s="121">
        <f>(BZ252^4+6*BZ252^2+1)/(BZ252^2+1)*(Y268^2/X268^2)</f>
        <v>12.812499999999998</v>
      </c>
      <c r="CA268" s="121">
        <f>(CA252^4+6*CA252^2+1)/(CA252^2+1)*(Y268^2/X268^2)</f>
        <v>21.25</v>
      </c>
      <c r="CB268" s="121">
        <f>(CB252^4+6*CB252^2+1)/(CB252^2+1)*(Y268^2/X268^2)</f>
        <v>32.444852941176471</v>
      </c>
      <c r="CC268" s="121">
        <f>(CC252^4+6*CC252^2+1)/(CC252^2+1)*(Y268^2/X268^2)</f>
        <v>46.634615384615387</v>
      </c>
      <c r="CD268" s="121">
        <f>(CD252^4+6*CD252^2+1)/(CD252^2+1)*(Y268^2/X268^2)</f>
        <v>63.893581081081088</v>
      </c>
      <c r="CE268" s="121">
        <f>(CE252^4+6*CE252^2+1)/(CE252^2+1)*(Y268^2/X268^2)</f>
        <v>84.25</v>
      </c>
      <c r="CF268" s="121">
        <f>(CF252^4+6*CF252^2+1)/(CF252^2+1)*(Y268^2/X268^2)</f>
        <v>107.71634615384616</v>
      </c>
      <c r="CG268" s="121">
        <f t="shared" si="716"/>
        <v>0.64</v>
      </c>
      <c r="CH268" s="121">
        <f t="shared" si="606"/>
        <v>0.17066666666666666</v>
      </c>
      <c r="CI268" s="121">
        <f t="shared" si="607"/>
        <v>8.533333333333333E-2</v>
      </c>
      <c r="CJ268" s="121">
        <f t="shared" si="608"/>
        <v>5.0196078431372547E-2</v>
      </c>
      <c r="CK268" s="121">
        <f t="shared" si="609"/>
        <v>3.282051282051282E-2</v>
      </c>
      <c r="CL268" s="121">
        <f t="shared" si="610"/>
        <v>2.3063063063063063E-2</v>
      </c>
      <c r="CM268" s="121">
        <f t="shared" si="611"/>
        <v>1.7066666666666667E-2</v>
      </c>
      <c r="CN268" s="121">
        <f t="shared" si="612"/>
        <v>5.251282051282051E-2</v>
      </c>
      <c r="CO268" s="95">
        <f t="shared" si="613"/>
        <v>11.437390749999999</v>
      </c>
      <c r="CP268" s="95">
        <f t="shared" si="614"/>
        <v>19.990942312499996</v>
      </c>
      <c r="CQ268" s="95">
        <f t="shared" si="615"/>
        <v>31.143512625</v>
      </c>
      <c r="CR268" s="95">
        <f t="shared" si="616"/>
        <v>46.139464003676466</v>
      </c>
      <c r="CS268" s="95">
        <f t="shared" si="617"/>
        <v>65.216353009615389</v>
      </c>
      <c r="CT268" s="95">
        <f t="shared" si="618"/>
        <v>88.448473393581082</v>
      </c>
      <c r="CU268" s="95">
        <f t="shared" si="619"/>
        <v>115.864075125</v>
      </c>
      <c r="CV268" s="95">
        <f t="shared" si="620"/>
        <v>118.00369666947115</v>
      </c>
      <c r="CW268" s="95">
        <f t="shared" si="621"/>
        <v>11.437390749999999</v>
      </c>
      <c r="CX268" s="95">
        <f t="shared" si="622"/>
        <v>19.990942312499996</v>
      </c>
      <c r="CY268" s="95">
        <f t="shared" si="623"/>
        <v>31.143512625</v>
      </c>
      <c r="CZ268" s="95">
        <f t="shared" si="624"/>
        <v>46.139464003676466</v>
      </c>
      <c r="DA268" s="95">
        <f t="shared" si="625"/>
        <v>65.216353009615389</v>
      </c>
      <c r="DB268" s="95">
        <f t="shared" si="626"/>
        <v>88.448473393581082</v>
      </c>
      <c r="DC268" s="95">
        <f t="shared" si="627"/>
        <v>115.864075125</v>
      </c>
      <c r="DD268" s="95">
        <f t="shared" si="628"/>
        <v>118.00369666947115</v>
      </c>
      <c r="DE268" s="13">
        <f t="shared" si="717"/>
        <v>11.543488</v>
      </c>
      <c r="DF268" s="13">
        <f t="shared" si="718"/>
        <v>16.228654666666664</v>
      </c>
      <c r="DG268" s="13">
        <f t="shared" si="719"/>
        <v>24.324821333333333</v>
      </c>
      <c r="DH268" s="13">
        <f t="shared" si="720"/>
        <v>35.379125254901965</v>
      </c>
      <c r="DI268" s="13">
        <f t="shared" si="629"/>
        <v>49.499385435897437</v>
      </c>
      <c r="DJ268" s="13">
        <f t="shared" si="630"/>
        <v>66.71932133333334</v>
      </c>
      <c r="DK268" s="13">
        <f t="shared" si="631"/>
        <v>87.051754666666668</v>
      </c>
      <c r="DL268" s="13">
        <f t="shared" si="632"/>
        <v>110.50234697435899</v>
      </c>
      <c r="DM268" s="95">
        <f t="shared" si="633"/>
        <v>11.543488</v>
      </c>
      <c r="DN268" s="95">
        <f t="shared" si="634"/>
        <v>16.228654666666664</v>
      </c>
      <c r="DO268" s="95">
        <f t="shared" si="635"/>
        <v>24.324821333333333</v>
      </c>
      <c r="DP268" s="95">
        <f t="shared" si="636"/>
        <v>35.379125254901965</v>
      </c>
      <c r="DQ268" s="95">
        <f t="shared" si="637"/>
        <v>49.499385435897437</v>
      </c>
      <c r="DR268" s="95">
        <f t="shared" si="638"/>
        <v>66.71932133333334</v>
      </c>
      <c r="DS268" s="95">
        <f t="shared" si="639"/>
        <v>87.051754666666668</v>
      </c>
      <c r="DT268" s="95">
        <f t="shared" si="640"/>
        <v>110.50234697435899</v>
      </c>
      <c r="DU268" s="95">
        <f t="shared" si="641"/>
        <v>19.480939960000001</v>
      </c>
      <c r="DV268" s="95">
        <f t="shared" si="642"/>
        <v>14.398581675333329</v>
      </c>
      <c r="DW268" s="95">
        <f t="shared" si="643"/>
        <v>16.656785282666664</v>
      </c>
      <c r="DX268" s="95">
        <f t="shared" si="644"/>
        <v>21.040124397797001</v>
      </c>
      <c r="DY268" s="95">
        <f t="shared" si="645"/>
        <v>27.190928035108481</v>
      </c>
      <c r="DZ268" s="95">
        <f t="shared" si="646"/>
        <v>34.942202962524959</v>
      </c>
      <c r="EA268" s="95">
        <f t="shared" si="647"/>
        <v>44.220823168533322</v>
      </c>
      <c r="EB268" s="95">
        <f t="shared" si="648"/>
        <v>54.992193512540432</v>
      </c>
      <c r="EC268" s="95">
        <f t="shared" si="649"/>
        <v>19.480939960000001</v>
      </c>
      <c r="ED268" s="95">
        <f t="shared" si="650"/>
        <v>14.398581675333329</v>
      </c>
      <c r="EE268" s="95">
        <f t="shared" si="651"/>
        <v>16.656785282666664</v>
      </c>
      <c r="EF268" s="95">
        <f t="shared" si="652"/>
        <v>21.040124397797001</v>
      </c>
      <c r="EG268" s="95">
        <f t="shared" si="653"/>
        <v>27.190928035108481</v>
      </c>
      <c r="EH268" s="95">
        <f t="shared" si="654"/>
        <v>34.942202962524959</v>
      </c>
      <c r="EI268" s="95">
        <f t="shared" si="655"/>
        <v>44.220823168533329</v>
      </c>
      <c r="EJ268" s="95">
        <f t="shared" si="656"/>
        <v>54.992193512540439</v>
      </c>
      <c r="EK268" s="95">
        <f t="shared" si="657"/>
        <v>19.480939960000001</v>
      </c>
      <c r="EL268" s="95">
        <f t="shared" si="658"/>
        <v>14.398581675333329</v>
      </c>
      <c r="EM268" s="95">
        <f t="shared" si="659"/>
        <v>16.656785282666664</v>
      </c>
      <c r="EN268" s="95">
        <f t="shared" si="660"/>
        <v>21.040124397797001</v>
      </c>
      <c r="EO268" s="95">
        <f t="shared" si="661"/>
        <v>27.190928035108481</v>
      </c>
      <c r="EP268" s="95">
        <f t="shared" si="662"/>
        <v>34.942202962524959</v>
      </c>
      <c r="EQ268" s="95">
        <f t="shared" si="663"/>
        <v>44.220823168533329</v>
      </c>
      <c r="ER268" s="95">
        <f t="shared" si="664"/>
        <v>54.992193512540439</v>
      </c>
      <c r="ES268" s="95">
        <f t="shared" si="665"/>
        <v>1</v>
      </c>
      <c r="ET268" s="95">
        <f t="shared" si="666"/>
        <v>1</v>
      </c>
      <c r="EU268" s="95">
        <f t="shared" si="667"/>
        <v>1</v>
      </c>
      <c r="EV268" s="95">
        <f t="shared" si="668"/>
        <v>1</v>
      </c>
      <c r="EW268" s="95">
        <f t="shared" si="669"/>
        <v>1</v>
      </c>
      <c r="EX268" s="95">
        <f t="shared" si="670"/>
        <v>1</v>
      </c>
      <c r="EY268" s="95">
        <f t="shared" si="671"/>
        <v>1</v>
      </c>
      <c r="EZ268" s="95">
        <f t="shared" si="672"/>
        <v>1</v>
      </c>
      <c r="FA268" s="95">
        <f t="shared" si="673"/>
        <v>1</v>
      </c>
      <c r="FB268" s="95">
        <f t="shared" si="674"/>
        <v>1</v>
      </c>
      <c r="FC268" s="95">
        <f t="shared" si="675"/>
        <v>1</v>
      </c>
      <c r="FD268" s="95">
        <f t="shared" si="676"/>
        <v>1</v>
      </c>
      <c r="FE268" s="95">
        <f t="shared" si="677"/>
        <v>1</v>
      </c>
      <c r="FF268" s="95">
        <f t="shared" si="678"/>
        <v>1</v>
      </c>
      <c r="FG268" s="95">
        <f t="shared" si="679"/>
        <v>1</v>
      </c>
      <c r="FH268" s="95">
        <f t="shared" si="680"/>
        <v>1</v>
      </c>
      <c r="FI268" s="95">
        <f t="shared" si="681"/>
        <v>1</v>
      </c>
      <c r="FJ268" s="95">
        <f t="shared" si="682"/>
        <v>1</v>
      </c>
      <c r="FK268" s="95">
        <f t="shared" si="683"/>
        <v>1</v>
      </c>
      <c r="FL268" s="95">
        <f t="shared" si="684"/>
        <v>1</v>
      </c>
      <c r="FM268" s="95">
        <f t="shared" si="685"/>
        <v>1</v>
      </c>
      <c r="FN268" s="95">
        <f t="shared" si="686"/>
        <v>1</v>
      </c>
      <c r="FO268" s="95">
        <f t="shared" si="687"/>
        <v>1</v>
      </c>
      <c r="FP268" s="95">
        <f t="shared" si="688"/>
        <v>1</v>
      </c>
      <c r="FQ268" s="115">
        <f t="shared" si="689"/>
        <v>1.7372738140163368</v>
      </c>
      <c r="FR268" s="115">
        <f t="shared" si="690"/>
        <v>1.3415874031420156</v>
      </c>
      <c r="FS268" s="115">
        <f t="shared" si="691"/>
        <v>1.2847796039802224</v>
      </c>
      <c r="FT268" s="115">
        <f t="shared" si="692"/>
        <v>1.2656782817840426</v>
      </c>
      <c r="FU268" s="115">
        <f t="shared" si="693"/>
        <v>1.2581327746406632</v>
      </c>
      <c r="FV268" s="115">
        <f t="shared" si="694"/>
        <v>1.2547060138739856</v>
      </c>
      <c r="FW268" s="115">
        <f t="shared" si="695"/>
        <v>1.2529623142072235</v>
      </c>
      <c r="FX268" s="115">
        <f t="shared" si="696"/>
        <v>1.2959577203134802</v>
      </c>
      <c r="FZ268" s="90">
        <f t="shared" si="721"/>
        <v>1.2529623142072235</v>
      </c>
      <c r="GC268" s="35"/>
      <c r="GI268" s="31"/>
      <c r="GJ268" s="31"/>
      <c r="GK268" s="31"/>
    </row>
    <row r="269" spans="24:193" x14ac:dyDescent="0.3">
      <c r="X269" s="118">
        <v>8.5</v>
      </c>
      <c r="Y269" s="118">
        <v>10</v>
      </c>
      <c r="Z269" s="40">
        <v>1.7999999999999999E-2</v>
      </c>
      <c r="AA269" s="40">
        <v>10000000</v>
      </c>
      <c r="AB269" s="40">
        <v>10000000</v>
      </c>
      <c r="AC269" s="98">
        <v>3900000</v>
      </c>
      <c r="AD269" s="42">
        <v>0.33</v>
      </c>
      <c r="AE269" s="42">
        <v>0.33</v>
      </c>
      <c r="AF269" s="41">
        <v>1.7999999999999999E-2</v>
      </c>
      <c r="AG269" s="40">
        <v>10000000</v>
      </c>
      <c r="AH269" s="40">
        <v>10000000</v>
      </c>
      <c r="AI269" s="98">
        <v>3900000</v>
      </c>
      <c r="AJ269" s="42">
        <v>0.33</v>
      </c>
      <c r="AK269" s="42">
        <v>0.33</v>
      </c>
      <c r="AL269" s="42">
        <f>AL250</f>
        <v>0.80259999999999998</v>
      </c>
      <c r="AM269" s="40">
        <v>6000</v>
      </c>
      <c r="AN269" s="40">
        <f>AN250</f>
        <v>10000</v>
      </c>
      <c r="AO269" s="40">
        <f>AO250</f>
        <v>10000</v>
      </c>
      <c r="AP269" s="42">
        <v>0.03</v>
      </c>
      <c r="AQ269" s="42">
        <v>0.03</v>
      </c>
      <c r="AR269" s="4">
        <f t="shared" si="697"/>
        <v>0.8206</v>
      </c>
      <c r="AS269" s="11">
        <f t="shared" si="698"/>
        <v>0.85</v>
      </c>
      <c r="AT269" s="15">
        <f t="shared" si="699"/>
        <v>68010.989114577489</v>
      </c>
      <c r="AU269" s="19">
        <f t="shared" si="700"/>
        <v>0.80004601538355813</v>
      </c>
      <c r="AV269" s="13">
        <f t="shared" si="701"/>
        <v>0.5</v>
      </c>
      <c r="AW269" s="11">
        <f t="shared" si="702"/>
        <v>1</v>
      </c>
      <c r="AX269" s="11">
        <f t="shared" si="703"/>
        <v>0.8911</v>
      </c>
      <c r="AY269" s="11">
        <f t="shared" si="704"/>
        <v>201997.53114128605</v>
      </c>
      <c r="AZ269" s="11">
        <f t="shared" si="705"/>
        <v>1</v>
      </c>
      <c r="BA269" s="11">
        <f t="shared" si="706"/>
        <v>0.34752899999999998</v>
      </c>
      <c r="BB269" s="11">
        <f t="shared" si="707"/>
        <v>1.025058</v>
      </c>
      <c r="BC269" s="11">
        <f t="shared" si="708"/>
        <v>0.99909999999999999</v>
      </c>
      <c r="BD269" s="11">
        <f t="shared" si="709"/>
        <v>0.8911</v>
      </c>
      <c r="BE269" s="11">
        <f t="shared" si="710"/>
        <v>201997.53114128605</v>
      </c>
      <c r="BF269" s="11">
        <f t="shared" si="711"/>
        <v>1</v>
      </c>
      <c r="BG269" s="11">
        <f t="shared" si="712"/>
        <v>0.34752899999999998</v>
      </c>
      <c r="BH269" s="11">
        <f t="shared" si="713"/>
        <v>1.025058</v>
      </c>
      <c r="BI269" s="121">
        <f t="shared" si="604"/>
        <v>2.89</v>
      </c>
      <c r="BJ269" s="121">
        <f>16*X269^2/(3*(BJ252^2+1)*Y269^2)</f>
        <v>0.77066666666666672</v>
      </c>
      <c r="BK269" s="121">
        <f>16*X269^2/(3*(BK252^2+1)*Y269^2)</f>
        <v>0.38533333333333336</v>
      </c>
      <c r="BL269" s="121">
        <f>16*X269^2/(3*(BL252^2+1)*Y269^2)</f>
        <v>0.22666666666666666</v>
      </c>
      <c r="BM269" s="121">
        <f>16*X269^2/(3*(BM252^2+1)*Y269^2)</f>
        <v>0.14820512820512821</v>
      </c>
      <c r="BN269" s="121">
        <f>16*X269^2/(3*(BN252^2+1)*Y269^2)</f>
        <v>0.10414414414414415</v>
      </c>
      <c r="BO269" s="121">
        <f>16*X269^2/(3*(BO252^2+1)*Y269^2)</f>
        <v>7.7066666666666672E-2</v>
      </c>
      <c r="BP269" s="121">
        <f>16*X269^2/(3*(BP252^2+1)*Y269^2)</f>
        <v>5.928205128205128E-2</v>
      </c>
      <c r="BQ269" s="121">
        <f t="shared" si="714"/>
        <v>1.3333333333333333</v>
      </c>
      <c r="BR269" s="121">
        <f t="shared" si="714"/>
        <v>1.3333333333333333</v>
      </c>
      <c r="BS269" s="121">
        <f t="shared" si="714"/>
        <v>1.3333333333333333</v>
      </c>
      <c r="BT269" s="121">
        <f t="shared" si="714"/>
        <v>1.3333333333333333</v>
      </c>
      <c r="BU269" s="121">
        <f t="shared" si="714"/>
        <v>1.3333333333333333</v>
      </c>
      <c r="BV269" s="121">
        <f t="shared" si="714"/>
        <v>1.3333333333333333</v>
      </c>
      <c r="BW269" s="121">
        <f t="shared" si="714"/>
        <v>1.3333333333333333</v>
      </c>
      <c r="BX269" s="121">
        <f t="shared" si="714"/>
        <v>1.3333333333333333</v>
      </c>
      <c r="BY269" s="121">
        <f t="shared" si="715"/>
        <v>5.5363321799307954</v>
      </c>
      <c r="BZ269" s="121">
        <f>(BZ252^4+6*BZ252^2+1)/(BZ252^2+1)*(Y269^2/X269^2)</f>
        <v>11.34948096885813</v>
      </c>
      <c r="CA269" s="121">
        <f>(CA252^4+6*CA252^2+1)/(CA252^2+1)*(Y269^2/X269^2)</f>
        <v>18.823529411764703</v>
      </c>
      <c r="CB269" s="121">
        <f>(CB252^4+6*CB252^2+1)/(CB252^2+1)*(Y269^2/X269^2)</f>
        <v>28.74007734581722</v>
      </c>
      <c r="CC269" s="121">
        <f>(CC252^4+6*CC252^2+1)/(CC252^2+1)*(Y269^2/X269^2)</f>
        <v>41.309555496406702</v>
      </c>
      <c r="CD269" s="121">
        <f>(CD252^4+6*CD252^2+1)/(CD252^2+1)*(Y269^2/X269^2)</f>
        <v>56.597774244833069</v>
      </c>
      <c r="CE269" s="121">
        <f>(CE252^4+6*CE252^2+1)/(CE252^2+1)*(Y269^2/X269^2)</f>
        <v>74.62975778546712</v>
      </c>
      <c r="CF269" s="121">
        <f>(CF252^4+6*CF252^2+1)/(CF252^2+1)*(Y269^2/X269^2)</f>
        <v>95.416555762576522</v>
      </c>
      <c r="CG269" s="121">
        <f t="shared" si="716"/>
        <v>0.72250000000000003</v>
      </c>
      <c r="CH269" s="121">
        <f t="shared" si="606"/>
        <v>0.19266666666666668</v>
      </c>
      <c r="CI269" s="121">
        <f t="shared" si="607"/>
        <v>9.633333333333334E-2</v>
      </c>
      <c r="CJ269" s="121">
        <f t="shared" si="608"/>
        <v>5.6666666666666664E-2</v>
      </c>
      <c r="CK269" s="121">
        <f t="shared" si="609"/>
        <v>3.7051282051282053E-2</v>
      </c>
      <c r="CL269" s="121">
        <f t="shared" si="610"/>
        <v>2.6036036036036037E-2</v>
      </c>
      <c r="CM269" s="121">
        <f t="shared" si="611"/>
        <v>1.9266666666666668E-2</v>
      </c>
      <c r="CN269" s="121">
        <f t="shared" si="612"/>
        <v>5.928205128205128E-2</v>
      </c>
      <c r="CO269" s="95">
        <f t="shared" si="613"/>
        <v>10.641049508650518</v>
      </c>
      <c r="CP269" s="95">
        <f t="shared" si="614"/>
        <v>18.217897951557092</v>
      </c>
      <c r="CQ269" s="95">
        <f t="shared" si="615"/>
        <v>28.096991377162624</v>
      </c>
      <c r="CR269" s="95">
        <f t="shared" si="616"/>
        <v>41.380602286993692</v>
      </c>
      <c r="CS269" s="95">
        <f t="shared" si="617"/>
        <v>58.279161406441304</v>
      </c>
      <c r="CT269" s="95">
        <f t="shared" si="618"/>
        <v>78.858479116805384</v>
      </c>
      <c r="CU269" s="95">
        <f t="shared" si="619"/>
        <v>103.14357961245673</v>
      </c>
      <c r="CV269" s="95">
        <f t="shared" si="620"/>
        <v>104.69632395634815</v>
      </c>
      <c r="CW269" s="95">
        <f t="shared" si="621"/>
        <v>10.641049508650518</v>
      </c>
      <c r="CX269" s="95">
        <f t="shared" si="622"/>
        <v>18.217897951557092</v>
      </c>
      <c r="CY269" s="95">
        <f t="shared" si="623"/>
        <v>28.096991377162624</v>
      </c>
      <c r="CZ269" s="95">
        <f t="shared" si="624"/>
        <v>41.380602286993692</v>
      </c>
      <c r="DA269" s="95">
        <f t="shared" si="625"/>
        <v>58.279161406441304</v>
      </c>
      <c r="DB269" s="95">
        <f t="shared" si="626"/>
        <v>78.858479116805384</v>
      </c>
      <c r="DC269" s="95">
        <f t="shared" si="627"/>
        <v>103.14357961245673</v>
      </c>
      <c r="DD269" s="95">
        <f t="shared" si="628"/>
        <v>104.69632395634815</v>
      </c>
      <c r="DE269" s="13">
        <f t="shared" si="717"/>
        <v>11.159820179930795</v>
      </c>
      <c r="DF269" s="13">
        <f t="shared" si="718"/>
        <v>14.853635635524796</v>
      </c>
      <c r="DG269" s="13">
        <f t="shared" si="719"/>
        <v>21.942350745098036</v>
      </c>
      <c r="DH269" s="13">
        <f t="shared" si="720"/>
        <v>31.700232012483887</v>
      </c>
      <c r="DI269" s="13">
        <f t="shared" si="629"/>
        <v>44.191248624611831</v>
      </c>
      <c r="DJ269" s="13">
        <f t="shared" si="630"/>
        <v>59.435406388977214</v>
      </c>
      <c r="DK269" s="13">
        <f t="shared" si="631"/>
        <v>77.440312452133782</v>
      </c>
      <c r="DL269" s="13">
        <f t="shared" si="632"/>
        <v>98.20932581385857</v>
      </c>
      <c r="DM269" s="95">
        <f t="shared" si="633"/>
        <v>11.159820179930795</v>
      </c>
      <c r="DN269" s="95">
        <f t="shared" si="634"/>
        <v>14.853635635524796</v>
      </c>
      <c r="DO269" s="95">
        <f t="shared" si="635"/>
        <v>21.942350745098036</v>
      </c>
      <c r="DP269" s="95">
        <f t="shared" si="636"/>
        <v>31.700232012483887</v>
      </c>
      <c r="DQ269" s="95">
        <f t="shared" si="637"/>
        <v>44.191248624611831</v>
      </c>
      <c r="DR269" s="95">
        <f t="shared" si="638"/>
        <v>59.435406388977214</v>
      </c>
      <c r="DS269" s="95">
        <f t="shared" si="639"/>
        <v>77.440312452133782</v>
      </c>
      <c r="DT269" s="95">
        <f t="shared" si="640"/>
        <v>98.20932581385857</v>
      </c>
      <c r="DU269" s="95">
        <f t="shared" si="641"/>
        <v>19.303159034878892</v>
      </c>
      <c r="DV269" s="95">
        <f t="shared" si="642"/>
        <v>13.761436356835061</v>
      </c>
      <c r="DW269" s="95">
        <f t="shared" si="643"/>
        <v>15.552815121254898</v>
      </c>
      <c r="DX269" s="95">
        <f t="shared" si="644"/>
        <v>19.335428278271252</v>
      </c>
      <c r="DY269" s="95">
        <f t="shared" si="645"/>
        <v>24.731286064589447</v>
      </c>
      <c r="DZ269" s="95">
        <f t="shared" si="646"/>
        <v>31.567040726928774</v>
      </c>
      <c r="EA269" s="95">
        <f t="shared" si="647"/>
        <v>39.767149966700792</v>
      </c>
      <c r="EB269" s="95">
        <f t="shared" si="648"/>
        <v>49.295951711357041</v>
      </c>
      <c r="EC269" s="95">
        <f t="shared" si="649"/>
        <v>19.303159034878892</v>
      </c>
      <c r="ED269" s="95">
        <f t="shared" si="650"/>
        <v>13.761436356835061</v>
      </c>
      <c r="EE269" s="95">
        <f t="shared" si="651"/>
        <v>15.552815121254898</v>
      </c>
      <c r="EF269" s="95">
        <f t="shared" si="652"/>
        <v>19.335428278271252</v>
      </c>
      <c r="EG269" s="95">
        <f t="shared" si="653"/>
        <v>24.731286064589447</v>
      </c>
      <c r="EH269" s="95">
        <f t="shared" si="654"/>
        <v>31.567040726928774</v>
      </c>
      <c r="EI269" s="95">
        <f t="shared" si="655"/>
        <v>39.767149966700792</v>
      </c>
      <c r="EJ269" s="95">
        <f t="shared" si="656"/>
        <v>49.295951711357034</v>
      </c>
      <c r="EK269" s="95">
        <f t="shared" si="657"/>
        <v>19.303159034878892</v>
      </c>
      <c r="EL269" s="95">
        <f t="shared" si="658"/>
        <v>13.761436356835061</v>
      </c>
      <c r="EM269" s="95">
        <f t="shared" si="659"/>
        <v>15.552815121254898</v>
      </c>
      <c r="EN269" s="95">
        <f t="shared" si="660"/>
        <v>19.335428278271252</v>
      </c>
      <c r="EO269" s="95">
        <f t="shared" si="661"/>
        <v>24.731286064589447</v>
      </c>
      <c r="EP269" s="95">
        <f t="shared" si="662"/>
        <v>31.567040726928774</v>
      </c>
      <c r="EQ269" s="95">
        <f t="shared" si="663"/>
        <v>39.767149966700792</v>
      </c>
      <c r="ER269" s="95">
        <f t="shared" si="664"/>
        <v>49.295951711357034</v>
      </c>
      <c r="ES269" s="95">
        <f t="shared" si="665"/>
        <v>1</v>
      </c>
      <c r="ET269" s="95">
        <f t="shared" si="666"/>
        <v>1</v>
      </c>
      <c r="EU269" s="95">
        <f t="shared" si="667"/>
        <v>1</v>
      </c>
      <c r="EV269" s="95">
        <f t="shared" si="668"/>
        <v>1</v>
      </c>
      <c r="EW269" s="95">
        <f t="shared" si="669"/>
        <v>1</v>
      </c>
      <c r="EX269" s="95">
        <f t="shared" si="670"/>
        <v>1</v>
      </c>
      <c r="EY269" s="95">
        <f t="shared" si="671"/>
        <v>1</v>
      </c>
      <c r="EZ269" s="95">
        <f t="shared" si="672"/>
        <v>1</v>
      </c>
      <c r="FA269" s="95">
        <f t="shared" si="673"/>
        <v>1</v>
      </c>
      <c r="FB269" s="95">
        <f t="shared" si="674"/>
        <v>1</v>
      </c>
      <c r="FC269" s="95">
        <f t="shared" si="675"/>
        <v>1</v>
      </c>
      <c r="FD269" s="95">
        <f t="shared" si="676"/>
        <v>1</v>
      </c>
      <c r="FE269" s="95">
        <f t="shared" si="677"/>
        <v>1</v>
      </c>
      <c r="FF269" s="95">
        <f t="shared" si="678"/>
        <v>1</v>
      </c>
      <c r="FG269" s="95">
        <f t="shared" si="679"/>
        <v>1</v>
      </c>
      <c r="FH269" s="95">
        <f t="shared" si="680"/>
        <v>1</v>
      </c>
      <c r="FI269" s="95">
        <f t="shared" si="681"/>
        <v>1</v>
      </c>
      <c r="FJ269" s="95">
        <f t="shared" si="682"/>
        <v>1</v>
      </c>
      <c r="FK269" s="95">
        <f t="shared" si="683"/>
        <v>1</v>
      </c>
      <c r="FL269" s="95">
        <f t="shared" si="684"/>
        <v>1</v>
      </c>
      <c r="FM269" s="95">
        <f t="shared" si="685"/>
        <v>1</v>
      </c>
      <c r="FN269" s="95">
        <f t="shared" si="686"/>
        <v>1</v>
      </c>
      <c r="FO269" s="95">
        <f t="shared" si="687"/>
        <v>1</v>
      </c>
      <c r="FP269" s="95">
        <f t="shared" si="688"/>
        <v>1</v>
      </c>
      <c r="FQ269" s="115">
        <f t="shared" si="689"/>
        <v>1.8027235731279159</v>
      </c>
      <c r="FR269" s="115">
        <f t="shared" si="690"/>
        <v>1.3542724305580549</v>
      </c>
      <c r="FS269" s="115">
        <f t="shared" si="691"/>
        <v>1.2896576507455941</v>
      </c>
      <c r="FT269" s="115">
        <f t="shared" si="692"/>
        <v>1.2679035038598909</v>
      </c>
      <c r="FU269" s="115">
        <f t="shared" si="693"/>
        <v>1.2592956154572799</v>
      </c>
      <c r="FV269" s="115">
        <f t="shared" si="694"/>
        <v>1.2553820645722502</v>
      </c>
      <c r="FW269" s="115">
        <f t="shared" si="695"/>
        <v>1.2533897020375391</v>
      </c>
      <c r="FX269" s="115">
        <f t="shared" si="696"/>
        <v>1.3013079247088122</v>
      </c>
      <c r="FZ269" s="90">
        <f t="shared" si="721"/>
        <v>1.2533897020375391</v>
      </c>
      <c r="GC269" s="35"/>
      <c r="GI269" s="31"/>
      <c r="GJ269" s="31"/>
      <c r="GK269" s="31"/>
    </row>
    <row r="270" spans="24:193" x14ac:dyDescent="0.3">
      <c r="X270" s="118">
        <v>9</v>
      </c>
      <c r="Y270" s="118">
        <v>10</v>
      </c>
      <c r="Z270" s="40">
        <v>1.7999999999999999E-2</v>
      </c>
      <c r="AA270" s="40">
        <v>10000000</v>
      </c>
      <c r="AB270" s="40">
        <v>10000000</v>
      </c>
      <c r="AC270" s="98">
        <v>3900000</v>
      </c>
      <c r="AD270" s="42">
        <v>0.33</v>
      </c>
      <c r="AE270" s="42">
        <v>0.33</v>
      </c>
      <c r="AF270" s="41">
        <v>1.7999999999999999E-2</v>
      </c>
      <c r="AG270" s="40">
        <v>10000000</v>
      </c>
      <c r="AH270" s="40">
        <v>10000000</v>
      </c>
      <c r="AI270" s="98">
        <v>3900000</v>
      </c>
      <c r="AJ270" s="42">
        <v>0.33</v>
      </c>
      <c r="AK270" s="42">
        <v>0.33</v>
      </c>
      <c r="AL270" s="42">
        <f>AL250</f>
        <v>0.80259999999999998</v>
      </c>
      <c r="AM270" s="40">
        <v>6000</v>
      </c>
      <c r="AN270" s="40">
        <f>AN250</f>
        <v>10000</v>
      </c>
      <c r="AO270" s="40">
        <f>AO250</f>
        <v>10000</v>
      </c>
      <c r="AP270" s="42">
        <v>0.03</v>
      </c>
      <c r="AQ270" s="42">
        <v>0.03</v>
      </c>
      <c r="AR270" s="4">
        <f t="shared" si="697"/>
        <v>0.8206</v>
      </c>
      <c r="AS270" s="11">
        <f t="shared" si="698"/>
        <v>0.9</v>
      </c>
      <c r="AT270" s="15">
        <f t="shared" si="699"/>
        <v>68010.989114577489</v>
      </c>
      <c r="AU270" s="19">
        <f t="shared" si="700"/>
        <v>0.80004601538355813</v>
      </c>
      <c r="AV270" s="13">
        <f t="shared" si="701"/>
        <v>0.5</v>
      </c>
      <c r="AW270" s="11">
        <f t="shared" si="702"/>
        <v>1</v>
      </c>
      <c r="AX270" s="11">
        <f t="shared" si="703"/>
        <v>0.8911</v>
      </c>
      <c r="AY270" s="11">
        <f t="shared" si="704"/>
        <v>201997.53114128605</v>
      </c>
      <c r="AZ270" s="11">
        <f t="shared" si="705"/>
        <v>1</v>
      </c>
      <c r="BA270" s="11">
        <f t="shared" si="706"/>
        <v>0.34752899999999998</v>
      </c>
      <c r="BB270" s="11">
        <f t="shared" si="707"/>
        <v>1.025058</v>
      </c>
      <c r="BC270" s="11">
        <f t="shared" si="708"/>
        <v>0.99909999999999999</v>
      </c>
      <c r="BD270" s="11">
        <f t="shared" si="709"/>
        <v>0.8911</v>
      </c>
      <c r="BE270" s="11">
        <f t="shared" si="710"/>
        <v>201997.53114128605</v>
      </c>
      <c r="BF270" s="11">
        <f t="shared" si="711"/>
        <v>1</v>
      </c>
      <c r="BG270" s="11">
        <f t="shared" si="712"/>
        <v>0.34752899999999998</v>
      </c>
      <c r="BH270" s="11">
        <f t="shared" si="713"/>
        <v>1.025058</v>
      </c>
      <c r="BI270" s="121">
        <f t="shared" si="604"/>
        <v>3.24</v>
      </c>
      <c r="BJ270" s="121">
        <f>16*X270^2/(3*(BJ252^2+1)*Y270^2)</f>
        <v>0.86399999999999999</v>
      </c>
      <c r="BK270" s="121">
        <f>16*X270^2/(3*(BK252^2+1)*Y270^2)</f>
        <v>0.432</v>
      </c>
      <c r="BL270" s="121">
        <f>16*X270^2/(3*(BL252^2+1)*Y270^2)</f>
        <v>0.2541176470588235</v>
      </c>
      <c r="BM270" s="121">
        <f>16*X270^2/(3*(BM252^2+1)*Y270^2)</f>
        <v>0.16615384615384615</v>
      </c>
      <c r="BN270" s="121">
        <f>16*X270^2/(3*(BN252^2+1)*Y270^2)</f>
        <v>0.11675675675675676</v>
      </c>
      <c r="BO270" s="121">
        <f>16*X270^2/(3*(BO252^2+1)*Y270^2)</f>
        <v>8.6400000000000005E-2</v>
      </c>
      <c r="BP270" s="121">
        <f>16*X270^2/(3*(BP252^2+1)*Y270^2)</f>
        <v>6.6461538461538461E-2</v>
      </c>
      <c r="BQ270" s="121">
        <f t="shared" si="714"/>
        <v>1.3333333333333333</v>
      </c>
      <c r="BR270" s="121">
        <f t="shared" si="714"/>
        <v>1.3333333333333333</v>
      </c>
      <c r="BS270" s="121">
        <f t="shared" si="714"/>
        <v>1.3333333333333333</v>
      </c>
      <c r="BT270" s="121">
        <f t="shared" si="714"/>
        <v>1.3333333333333333</v>
      </c>
      <c r="BU270" s="121">
        <f t="shared" si="714"/>
        <v>1.3333333333333333</v>
      </c>
      <c r="BV270" s="121">
        <f t="shared" si="714"/>
        <v>1.3333333333333333</v>
      </c>
      <c r="BW270" s="121">
        <f t="shared" si="714"/>
        <v>1.3333333333333333</v>
      </c>
      <c r="BX270" s="121">
        <f t="shared" si="714"/>
        <v>1.3333333333333333</v>
      </c>
      <c r="BY270" s="121">
        <f t="shared" si="715"/>
        <v>4.9382716049382713</v>
      </c>
      <c r="BZ270" s="121">
        <f>(BZ252^4+6*BZ252^2+1)/(BZ252^2+1)*(Y270^2/X270^2)</f>
        <v>10.123456790123456</v>
      </c>
      <c r="CA270" s="121">
        <f>(CA252^4+6*CA252^2+1)/(CA252^2+1)*(Y270^2/X270^2)</f>
        <v>16.790123456790123</v>
      </c>
      <c r="CB270" s="121">
        <f>(CB252^4+6*CB252^2+1)/(CB252^2+1)*(Y270^2/X270^2)</f>
        <v>25.635439360929556</v>
      </c>
      <c r="CC270" s="121">
        <f>(CC252^4+6*CC252^2+1)/(CC252^2+1)*(Y270^2/X270^2)</f>
        <v>36.847103513770179</v>
      </c>
      <c r="CD270" s="121">
        <f>(CD252^4+6*CD252^2+1)/(CD252^2+1)*(Y270^2/X270^2)</f>
        <v>50.483817150483816</v>
      </c>
      <c r="CE270" s="121">
        <f>(CE252^4+6*CE252^2+1)/(CE252^2+1)*(Y270^2/X270^2)</f>
        <v>66.567901234567898</v>
      </c>
      <c r="CF270" s="121">
        <f>(CF252^4+6*CF252^2+1)/(CF252^2+1)*(Y270^2/X270^2)</f>
        <v>85.109211775878435</v>
      </c>
      <c r="CG270" s="121">
        <f t="shared" si="716"/>
        <v>0.81</v>
      </c>
      <c r="CH270" s="121">
        <f t="shared" si="606"/>
        <v>0.216</v>
      </c>
      <c r="CI270" s="121">
        <f t="shared" si="607"/>
        <v>0.108</v>
      </c>
      <c r="CJ270" s="121">
        <f t="shared" si="608"/>
        <v>6.3529411764705876E-2</v>
      </c>
      <c r="CK270" s="121">
        <f t="shared" si="609"/>
        <v>4.1538461538461538E-2</v>
      </c>
      <c r="CL270" s="121">
        <f t="shared" si="610"/>
        <v>2.9189189189189189E-2</v>
      </c>
      <c r="CM270" s="121">
        <f t="shared" si="611"/>
        <v>2.1600000000000001E-2</v>
      </c>
      <c r="CN270" s="121">
        <f t="shared" si="612"/>
        <v>6.6461538461538461E-2</v>
      </c>
      <c r="CO270" s="95">
        <f t="shared" si="613"/>
        <v>9.9737078024691357</v>
      </c>
      <c r="CP270" s="95">
        <f t="shared" si="614"/>
        <v>16.732069530864194</v>
      </c>
      <c r="CQ270" s="95">
        <f t="shared" si="615"/>
        <v>25.543976938271605</v>
      </c>
      <c r="CR270" s="95">
        <f t="shared" si="616"/>
        <v>37.392629879448073</v>
      </c>
      <c r="CS270" s="95">
        <f t="shared" si="617"/>
        <v>52.46572736562203</v>
      </c>
      <c r="CT270" s="95">
        <f t="shared" si="618"/>
        <v>70.821970631965286</v>
      </c>
      <c r="CU270" s="95">
        <f t="shared" si="619"/>
        <v>92.483680641975297</v>
      </c>
      <c r="CV270" s="95">
        <f t="shared" si="620"/>
        <v>93.544616183285839</v>
      </c>
      <c r="CW270" s="95">
        <f t="shared" si="621"/>
        <v>9.9737078024691357</v>
      </c>
      <c r="CX270" s="95">
        <f t="shared" si="622"/>
        <v>16.732069530864194</v>
      </c>
      <c r="CY270" s="95">
        <f t="shared" si="623"/>
        <v>25.543976938271605</v>
      </c>
      <c r="CZ270" s="95">
        <f t="shared" si="624"/>
        <v>37.392629879448073</v>
      </c>
      <c r="DA270" s="95">
        <f t="shared" si="625"/>
        <v>52.46572736562203</v>
      </c>
      <c r="DB270" s="95">
        <f t="shared" si="626"/>
        <v>70.821970631965286</v>
      </c>
      <c r="DC270" s="95">
        <f t="shared" si="627"/>
        <v>92.483680641975297</v>
      </c>
      <c r="DD270" s="95">
        <f t="shared" si="628"/>
        <v>93.544616183285839</v>
      </c>
      <c r="DE270" s="13">
        <f t="shared" si="717"/>
        <v>10.911759604938272</v>
      </c>
      <c r="DF270" s="13">
        <f t="shared" si="718"/>
        <v>13.720944790123456</v>
      </c>
      <c r="DG270" s="13">
        <f t="shared" si="719"/>
        <v>19.955611456790123</v>
      </c>
      <c r="DH270" s="13">
        <f t="shared" si="720"/>
        <v>28.623045007988381</v>
      </c>
      <c r="DI270" s="13">
        <f t="shared" si="629"/>
        <v>39.746745359924027</v>
      </c>
      <c r="DJ270" s="13">
        <f t="shared" si="630"/>
        <v>53.334061907240574</v>
      </c>
      <c r="DK270" s="13">
        <f t="shared" si="631"/>
        <v>69.387789234567904</v>
      </c>
      <c r="DL270" s="13">
        <f t="shared" si="632"/>
        <v>87.909161314339968</v>
      </c>
      <c r="DM270" s="95">
        <f t="shared" si="633"/>
        <v>10.911759604938272</v>
      </c>
      <c r="DN270" s="95">
        <f t="shared" si="634"/>
        <v>13.720944790123456</v>
      </c>
      <c r="DO270" s="95">
        <f t="shared" si="635"/>
        <v>19.955611456790123</v>
      </c>
      <c r="DP270" s="95">
        <f t="shared" si="636"/>
        <v>28.623045007988381</v>
      </c>
      <c r="DQ270" s="95">
        <f t="shared" si="637"/>
        <v>39.746745359924027</v>
      </c>
      <c r="DR270" s="95">
        <f t="shared" si="638"/>
        <v>53.334061907240574</v>
      </c>
      <c r="DS270" s="95">
        <f t="shared" si="639"/>
        <v>69.387789234567904</v>
      </c>
      <c r="DT270" s="95">
        <f t="shared" si="640"/>
        <v>87.909161314339968</v>
      </c>
      <c r="DU270" s="95">
        <f t="shared" si="641"/>
        <v>19.188214710123454</v>
      </c>
      <c r="DV270" s="95">
        <f t="shared" si="642"/>
        <v>13.236579134419753</v>
      </c>
      <c r="DW270" s="95">
        <f t="shared" si="643"/>
        <v>14.632215763753084</v>
      </c>
      <c r="DX270" s="95">
        <f t="shared" si="644"/>
        <v>17.909545981624159</v>
      </c>
      <c r="DY270" s="95">
        <f t="shared" si="645"/>
        <v>22.671827697824526</v>
      </c>
      <c r="DZ270" s="95">
        <f t="shared" si="646"/>
        <v>28.739848531737497</v>
      </c>
      <c r="EA270" s="95">
        <f t="shared" si="647"/>
        <v>36.035836178330861</v>
      </c>
      <c r="EB270" s="95">
        <f t="shared" si="648"/>
        <v>44.523143886886103</v>
      </c>
      <c r="EC270" s="95">
        <f t="shared" si="649"/>
        <v>19.188214710123457</v>
      </c>
      <c r="ED270" s="95">
        <f t="shared" si="650"/>
        <v>13.236579134419751</v>
      </c>
      <c r="EE270" s="95">
        <f t="shared" si="651"/>
        <v>14.632215763753084</v>
      </c>
      <c r="EF270" s="95">
        <f t="shared" si="652"/>
        <v>17.909545981624159</v>
      </c>
      <c r="EG270" s="95">
        <f t="shared" si="653"/>
        <v>22.671827697824526</v>
      </c>
      <c r="EH270" s="95">
        <f t="shared" si="654"/>
        <v>28.739848531737501</v>
      </c>
      <c r="EI270" s="95">
        <f t="shared" si="655"/>
        <v>36.035836178330861</v>
      </c>
      <c r="EJ270" s="95">
        <f t="shared" si="656"/>
        <v>44.523143886886103</v>
      </c>
      <c r="EK270" s="95">
        <f t="shared" si="657"/>
        <v>19.188214710123457</v>
      </c>
      <c r="EL270" s="95">
        <f t="shared" si="658"/>
        <v>13.236579134419751</v>
      </c>
      <c r="EM270" s="95">
        <f t="shared" si="659"/>
        <v>14.632215763753084</v>
      </c>
      <c r="EN270" s="95">
        <f t="shared" si="660"/>
        <v>17.909545981624159</v>
      </c>
      <c r="EO270" s="95">
        <f t="shared" si="661"/>
        <v>22.671827697824526</v>
      </c>
      <c r="EP270" s="95">
        <f t="shared" si="662"/>
        <v>28.739848531737501</v>
      </c>
      <c r="EQ270" s="95">
        <f t="shared" si="663"/>
        <v>36.035836178330861</v>
      </c>
      <c r="ER270" s="95">
        <f t="shared" si="664"/>
        <v>44.523143886886103</v>
      </c>
      <c r="ES270" s="95">
        <f t="shared" si="665"/>
        <v>1</v>
      </c>
      <c r="ET270" s="95">
        <f t="shared" si="666"/>
        <v>1</v>
      </c>
      <c r="EU270" s="95">
        <f t="shared" si="667"/>
        <v>1</v>
      </c>
      <c r="EV270" s="95">
        <f t="shared" si="668"/>
        <v>1</v>
      </c>
      <c r="EW270" s="95">
        <f t="shared" si="669"/>
        <v>1</v>
      </c>
      <c r="EX270" s="95">
        <f t="shared" si="670"/>
        <v>1</v>
      </c>
      <c r="EY270" s="95">
        <f t="shared" si="671"/>
        <v>1</v>
      </c>
      <c r="EZ270" s="95">
        <f t="shared" si="672"/>
        <v>1</v>
      </c>
      <c r="FA270" s="95">
        <f t="shared" si="673"/>
        <v>0.99999999999999989</v>
      </c>
      <c r="FB270" s="95">
        <f t="shared" si="674"/>
        <v>1</v>
      </c>
      <c r="FC270" s="95">
        <f t="shared" si="675"/>
        <v>1</v>
      </c>
      <c r="FD270" s="95">
        <f t="shared" si="676"/>
        <v>1</v>
      </c>
      <c r="FE270" s="95">
        <f t="shared" si="677"/>
        <v>1</v>
      </c>
      <c r="FF270" s="95">
        <f t="shared" si="678"/>
        <v>1</v>
      </c>
      <c r="FG270" s="95">
        <f t="shared" si="679"/>
        <v>1</v>
      </c>
      <c r="FH270" s="95">
        <f t="shared" si="680"/>
        <v>1</v>
      </c>
      <c r="FI270" s="95">
        <f t="shared" si="681"/>
        <v>1</v>
      </c>
      <c r="FJ270" s="95">
        <f t="shared" si="682"/>
        <v>1</v>
      </c>
      <c r="FK270" s="95">
        <f t="shared" si="683"/>
        <v>1</v>
      </c>
      <c r="FL270" s="95">
        <f t="shared" si="684"/>
        <v>1</v>
      </c>
      <c r="FM270" s="95">
        <f t="shared" si="685"/>
        <v>1</v>
      </c>
      <c r="FN270" s="95">
        <f t="shared" si="686"/>
        <v>1</v>
      </c>
      <c r="FO270" s="95">
        <f t="shared" si="687"/>
        <v>1</v>
      </c>
      <c r="FP270" s="95">
        <f t="shared" si="688"/>
        <v>1</v>
      </c>
      <c r="FQ270" s="115">
        <f t="shared" si="689"/>
        <v>1.8728854599436731</v>
      </c>
      <c r="FR270" s="115">
        <f t="shared" si="690"/>
        <v>1.3679801224016177</v>
      </c>
      <c r="FS270" s="115">
        <f t="shared" si="691"/>
        <v>1.2949386748549392</v>
      </c>
      <c r="FT270" s="115">
        <f t="shared" si="692"/>
        <v>1.2703150040729827</v>
      </c>
      <c r="FU270" s="115">
        <f t="shared" si="693"/>
        <v>1.2605559007846026</v>
      </c>
      <c r="FV270" s="115">
        <f t="shared" si="694"/>
        <v>1.2561142968033561</v>
      </c>
      <c r="FW270" s="115">
        <f t="shared" si="695"/>
        <v>1.2538520995092244</v>
      </c>
      <c r="FX270" s="115">
        <f t="shared" si="696"/>
        <v>1.3068710943637012</v>
      </c>
      <c r="FZ270" s="90">
        <f t="shared" si="721"/>
        <v>1.2538520995092244</v>
      </c>
      <c r="GC270" s="35"/>
      <c r="GI270" s="31"/>
      <c r="GJ270" s="31"/>
      <c r="GK270" s="31"/>
    </row>
    <row r="271" spans="24:193" x14ac:dyDescent="0.3">
      <c r="X271" s="118">
        <v>9.5</v>
      </c>
      <c r="Y271" s="118">
        <v>10</v>
      </c>
      <c r="Z271" s="40">
        <v>1.7999999999999999E-2</v>
      </c>
      <c r="AA271" s="40">
        <v>10000000</v>
      </c>
      <c r="AB271" s="40">
        <v>10000000</v>
      </c>
      <c r="AC271" s="98">
        <v>3900000</v>
      </c>
      <c r="AD271" s="42">
        <v>0.33</v>
      </c>
      <c r="AE271" s="42">
        <v>0.33</v>
      </c>
      <c r="AF271" s="41">
        <v>1.7999999999999999E-2</v>
      </c>
      <c r="AG271" s="40">
        <v>10000000</v>
      </c>
      <c r="AH271" s="40">
        <v>10000000</v>
      </c>
      <c r="AI271" s="98">
        <v>3900000</v>
      </c>
      <c r="AJ271" s="42">
        <v>0.33</v>
      </c>
      <c r="AK271" s="42">
        <v>0.33</v>
      </c>
      <c r="AL271" s="42">
        <f>AL250</f>
        <v>0.80259999999999998</v>
      </c>
      <c r="AM271" s="40">
        <v>6000</v>
      </c>
      <c r="AN271" s="40">
        <f>AN250</f>
        <v>10000</v>
      </c>
      <c r="AO271" s="40">
        <f>AO250</f>
        <v>10000</v>
      </c>
      <c r="AP271" s="42">
        <v>0.03</v>
      </c>
      <c r="AQ271" s="42">
        <v>0.03</v>
      </c>
      <c r="AR271" s="4">
        <f t="shared" si="697"/>
        <v>0.8206</v>
      </c>
      <c r="AS271" s="11">
        <f t="shared" si="698"/>
        <v>0.95</v>
      </c>
      <c r="AT271" s="15">
        <f t="shared" si="699"/>
        <v>68010.989114577489</v>
      </c>
      <c r="AU271" s="19">
        <f t="shared" si="700"/>
        <v>0.80004601538355813</v>
      </c>
      <c r="AV271" s="13">
        <f t="shared" si="701"/>
        <v>0.5</v>
      </c>
      <c r="AW271" s="11">
        <f t="shared" si="702"/>
        <v>1</v>
      </c>
      <c r="AX271" s="11">
        <f t="shared" si="703"/>
        <v>0.8911</v>
      </c>
      <c r="AY271" s="11">
        <f t="shared" si="704"/>
        <v>201997.53114128605</v>
      </c>
      <c r="AZ271" s="11">
        <f t="shared" si="705"/>
        <v>1</v>
      </c>
      <c r="BA271" s="11">
        <f t="shared" si="706"/>
        <v>0.34752899999999998</v>
      </c>
      <c r="BB271" s="11">
        <f t="shared" si="707"/>
        <v>1.025058</v>
      </c>
      <c r="BC271" s="11">
        <f t="shared" si="708"/>
        <v>0.99909999999999999</v>
      </c>
      <c r="BD271" s="11">
        <f t="shared" si="709"/>
        <v>0.8911</v>
      </c>
      <c r="BE271" s="11">
        <f t="shared" si="710"/>
        <v>201997.53114128605</v>
      </c>
      <c r="BF271" s="11">
        <f t="shared" si="711"/>
        <v>1</v>
      </c>
      <c r="BG271" s="11">
        <f t="shared" si="712"/>
        <v>0.34752899999999998</v>
      </c>
      <c r="BH271" s="11">
        <f t="shared" si="713"/>
        <v>1.025058</v>
      </c>
      <c r="BI271" s="121">
        <f t="shared" si="604"/>
        <v>3.61</v>
      </c>
      <c r="BJ271" s="121">
        <f>16*X271^2/(3*(BJ252^2+1)*Y271^2)</f>
        <v>0.96266666666666667</v>
      </c>
      <c r="BK271" s="121">
        <f>16*X271^2/(3*(BK252^2+1)*Y271^2)</f>
        <v>0.48133333333333334</v>
      </c>
      <c r="BL271" s="121">
        <f>16*X271^2/(3*(BL252^2+1)*Y271^2)</f>
        <v>0.28313725490196079</v>
      </c>
      <c r="BM271" s="121">
        <f>16*X271^2/(3*(BM252^2+1)*Y271^2)</f>
        <v>0.18512820512820513</v>
      </c>
      <c r="BN271" s="121">
        <f>16*X271^2/(3*(BN252^2+1)*Y271^2)</f>
        <v>0.13009009009009009</v>
      </c>
      <c r="BO271" s="121">
        <f>16*X271^2/(3*(BO252^2+1)*Y271^2)</f>
        <v>9.6266666666666667E-2</v>
      </c>
      <c r="BP271" s="121">
        <f>16*X271^2/(3*(BP252^2+1)*Y271^2)</f>
        <v>7.4051282051282058E-2</v>
      </c>
      <c r="BQ271" s="121">
        <f t="shared" si="714"/>
        <v>1.3333333333333333</v>
      </c>
      <c r="BR271" s="121">
        <f t="shared" si="714"/>
        <v>1.3333333333333333</v>
      </c>
      <c r="BS271" s="121">
        <f t="shared" si="714"/>
        <v>1.3333333333333333</v>
      </c>
      <c r="BT271" s="121">
        <f t="shared" si="714"/>
        <v>1.3333333333333333</v>
      </c>
      <c r="BU271" s="121">
        <f t="shared" si="714"/>
        <v>1.3333333333333333</v>
      </c>
      <c r="BV271" s="121">
        <f t="shared" si="714"/>
        <v>1.3333333333333333</v>
      </c>
      <c r="BW271" s="121">
        <f t="shared" si="714"/>
        <v>1.3333333333333333</v>
      </c>
      <c r="BX271" s="121">
        <f t="shared" si="714"/>
        <v>1.3333333333333333</v>
      </c>
      <c r="BY271" s="121">
        <f t="shared" si="715"/>
        <v>4.43213296398892</v>
      </c>
      <c r="BZ271" s="121">
        <f>(BZ252^4+6*BZ252^2+1)/(BZ252^2+1)*(Y271^2/X271^2)</f>
        <v>9.0858725761772856</v>
      </c>
      <c r="CA271" s="121">
        <f>(CA252^4+6*CA252^2+1)/(CA252^2+1)*(Y271^2/X271^2)</f>
        <v>15.069252077562327</v>
      </c>
      <c r="CB271" s="121">
        <f>(CB252^4+6*CB252^2+1)/(CB252^2+1)*(Y271^2/X271^2)</f>
        <v>23.007984357177776</v>
      </c>
      <c r="CC271" s="121">
        <f>(CC252^4+6*CC252^2+1)/(CC252^2+1)*(Y271^2/X271^2)</f>
        <v>33.070530577455791</v>
      </c>
      <c r="CD271" s="121">
        <f>(CD252^4+6*CD252^2+1)/(CD252^2+1)*(Y271^2/X271^2)</f>
        <v>45.309575503481327</v>
      </c>
      <c r="CE271" s="121">
        <f>(CE252^4+6*CE252^2+1)/(CE252^2+1)*(Y271^2/X271^2)</f>
        <v>59.745152354570642</v>
      </c>
      <c r="CF271" s="121">
        <f>(CF252^4+6*CF252^2+1)/(CF252^2+1)*(Y271^2/X271^2)</f>
        <v>76.386106967824432</v>
      </c>
      <c r="CG271" s="121">
        <f t="shared" si="716"/>
        <v>0.90249999999999997</v>
      </c>
      <c r="CH271" s="121">
        <f t="shared" si="606"/>
        <v>0.24066666666666667</v>
      </c>
      <c r="CI271" s="121">
        <f t="shared" si="607"/>
        <v>0.12033333333333333</v>
      </c>
      <c r="CJ271" s="121">
        <f t="shared" si="608"/>
        <v>7.0784313725490197E-2</v>
      </c>
      <c r="CK271" s="121">
        <f t="shared" si="609"/>
        <v>4.6282051282051283E-2</v>
      </c>
      <c r="CL271" s="121">
        <f t="shared" si="610"/>
        <v>3.2522522522522523E-2</v>
      </c>
      <c r="CM271" s="121">
        <f t="shared" si="611"/>
        <v>2.4066666666666667E-2</v>
      </c>
      <c r="CN271" s="121">
        <f t="shared" si="612"/>
        <v>7.4051282051282058E-2</v>
      </c>
      <c r="CO271" s="95">
        <f t="shared" si="613"/>
        <v>9.4089365429362886</v>
      </c>
      <c r="CP271" s="95">
        <f t="shared" si="614"/>
        <v>15.474612997229917</v>
      </c>
      <c r="CQ271" s="95">
        <f t="shared" si="615"/>
        <v>23.383360919667588</v>
      </c>
      <c r="CR271" s="95">
        <f t="shared" si="616"/>
        <v>34.01760898875672</v>
      </c>
      <c r="CS271" s="95">
        <f t="shared" si="617"/>
        <v>47.545818366929474</v>
      </c>
      <c r="CT271" s="95">
        <f t="shared" si="618"/>
        <v>64.020673819270797</v>
      </c>
      <c r="CU271" s="95">
        <f t="shared" si="619"/>
        <v>83.462208565096958</v>
      </c>
      <c r="CV271" s="95">
        <f t="shared" si="620"/>
        <v>84.106926336245479</v>
      </c>
      <c r="CW271" s="95">
        <f t="shared" si="621"/>
        <v>9.4089365429362886</v>
      </c>
      <c r="CX271" s="95">
        <f t="shared" si="622"/>
        <v>15.474612997229917</v>
      </c>
      <c r="CY271" s="95">
        <f t="shared" si="623"/>
        <v>23.383360919667588</v>
      </c>
      <c r="CZ271" s="95">
        <f t="shared" si="624"/>
        <v>34.01760898875672</v>
      </c>
      <c r="DA271" s="95">
        <f t="shared" si="625"/>
        <v>47.545818366929474</v>
      </c>
      <c r="DB271" s="95">
        <f t="shared" si="626"/>
        <v>64.020673819270797</v>
      </c>
      <c r="DC271" s="95">
        <f t="shared" si="627"/>
        <v>83.462208565096958</v>
      </c>
      <c r="DD271" s="95">
        <f t="shared" si="628"/>
        <v>84.106926336245479</v>
      </c>
      <c r="DE271" s="13">
        <f t="shared" si="717"/>
        <v>10.775620963988921</v>
      </c>
      <c r="DF271" s="13">
        <f t="shared" si="718"/>
        <v>12.782027242843952</v>
      </c>
      <c r="DG271" s="13">
        <f t="shared" si="719"/>
        <v>18.284073410895658</v>
      </c>
      <c r="DH271" s="13">
        <f t="shared" si="720"/>
        <v>26.024609612079736</v>
      </c>
      <c r="DI271" s="13">
        <f t="shared" si="629"/>
        <v>35.989146782583994</v>
      </c>
      <c r="DJ271" s="13">
        <f t="shared" si="630"/>
        <v>48.173153593571413</v>
      </c>
      <c r="DK271" s="13">
        <f t="shared" si="631"/>
        <v>62.574907021237308</v>
      </c>
      <c r="DL271" s="13">
        <f t="shared" si="632"/>
        <v>79.193646249875712</v>
      </c>
      <c r="DM271" s="95">
        <f t="shared" si="633"/>
        <v>10.775620963988921</v>
      </c>
      <c r="DN271" s="95">
        <f t="shared" si="634"/>
        <v>12.782027242843952</v>
      </c>
      <c r="DO271" s="95">
        <f t="shared" si="635"/>
        <v>18.284073410895658</v>
      </c>
      <c r="DP271" s="95">
        <f t="shared" si="636"/>
        <v>26.024609612079736</v>
      </c>
      <c r="DQ271" s="95">
        <f t="shared" si="637"/>
        <v>35.989146782583994</v>
      </c>
      <c r="DR271" s="95">
        <f t="shared" si="638"/>
        <v>48.173153593571413</v>
      </c>
      <c r="DS271" s="95">
        <f t="shared" si="639"/>
        <v>62.574907021237308</v>
      </c>
      <c r="DT271" s="95">
        <f t="shared" si="640"/>
        <v>79.193646249875712</v>
      </c>
      <c r="DU271" s="95">
        <f t="shared" si="641"/>
        <v>19.125131875789474</v>
      </c>
      <c r="DV271" s="95">
        <f t="shared" si="642"/>
        <v>12.801511032701754</v>
      </c>
      <c r="DW271" s="95">
        <f t="shared" si="643"/>
        <v>13.857671836350875</v>
      </c>
      <c r="DX271" s="95">
        <f t="shared" si="644"/>
        <v>16.705503775351179</v>
      </c>
      <c r="DY271" s="95">
        <f t="shared" si="645"/>
        <v>20.930661729845323</v>
      </c>
      <c r="DZ271" s="95">
        <f t="shared" si="646"/>
        <v>26.348428124615992</v>
      </c>
      <c r="EA271" s="95">
        <f t="shared" si="647"/>
        <v>32.878937321375432</v>
      </c>
      <c r="EB271" s="95">
        <f t="shared" si="648"/>
        <v>40.484618240435168</v>
      </c>
      <c r="EC271" s="95">
        <f t="shared" si="649"/>
        <v>19.125131875789474</v>
      </c>
      <c r="ED271" s="95">
        <f t="shared" si="650"/>
        <v>12.801511032701754</v>
      </c>
      <c r="EE271" s="95">
        <f t="shared" si="651"/>
        <v>13.857671836350875</v>
      </c>
      <c r="EF271" s="95">
        <f t="shared" si="652"/>
        <v>16.705503775351179</v>
      </c>
      <c r="EG271" s="95">
        <f t="shared" si="653"/>
        <v>20.930661729845323</v>
      </c>
      <c r="EH271" s="95">
        <f t="shared" si="654"/>
        <v>26.348428124615992</v>
      </c>
      <c r="EI271" s="95">
        <f t="shared" si="655"/>
        <v>32.878937321375439</v>
      </c>
      <c r="EJ271" s="95">
        <f t="shared" si="656"/>
        <v>40.484618240435175</v>
      </c>
      <c r="EK271" s="95">
        <f t="shared" si="657"/>
        <v>19.125131875789474</v>
      </c>
      <c r="EL271" s="95">
        <f t="shared" si="658"/>
        <v>12.801511032701754</v>
      </c>
      <c r="EM271" s="95">
        <f t="shared" si="659"/>
        <v>13.857671836350875</v>
      </c>
      <c r="EN271" s="95">
        <f t="shared" si="660"/>
        <v>16.705503775351179</v>
      </c>
      <c r="EO271" s="95">
        <f t="shared" si="661"/>
        <v>20.930661729845323</v>
      </c>
      <c r="EP271" s="95">
        <f t="shared" si="662"/>
        <v>26.348428124615992</v>
      </c>
      <c r="EQ271" s="95">
        <f t="shared" si="663"/>
        <v>32.878937321375439</v>
      </c>
      <c r="ER271" s="95">
        <f t="shared" si="664"/>
        <v>40.484618240435175</v>
      </c>
      <c r="ES271" s="95">
        <f t="shared" si="665"/>
        <v>1</v>
      </c>
      <c r="ET271" s="95">
        <f t="shared" si="666"/>
        <v>1</v>
      </c>
      <c r="EU271" s="95">
        <f t="shared" si="667"/>
        <v>1</v>
      </c>
      <c r="EV271" s="95">
        <f t="shared" si="668"/>
        <v>1</v>
      </c>
      <c r="EW271" s="95">
        <f t="shared" si="669"/>
        <v>1</v>
      </c>
      <c r="EX271" s="95">
        <f t="shared" si="670"/>
        <v>1</v>
      </c>
      <c r="EY271" s="95">
        <f t="shared" si="671"/>
        <v>1</v>
      </c>
      <c r="EZ271" s="95">
        <f t="shared" si="672"/>
        <v>1</v>
      </c>
      <c r="FA271" s="95">
        <f t="shared" si="673"/>
        <v>1</v>
      </c>
      <c r="FB271" s="95">
        <f t="shared" si="674"/>
        <v>1</v>
      </c>
      <c r="FC271" s="95">
        <f t="shared" si="675"/>
        <v>1</v>
      </c>
      <c r="FD271" s="95">
        <f t="shared" si="676"/>
        <v>1</v>
      </c>
      <c r="FE271" s="95">
        <f t="shared" si="677"/>
        <v>1</v>
      </c>
      <c r="FF271" s="95">
        <f t="shared" si="678"/>
        <v>1</v>
      </c>
      <c r="FG271" s="95">
        <f t="shared" si="679"/>
        <v>0.99999999999999989</v>
      </c>
      <c r="FH271" s="95">
        <f t="shared" si="680"/>
        <v>0.99999999999999989</v>
      </c>
      <c r="FI271" s="95">
        <f t="shared" si="681"/>
        <v>1</v>
      </c>
      <c r="FJ271" s="95">
        <f t="shared" si="682"/>
        <v>1</v>
      </c>
      <c r="FK271" s="95">
        <f t="shared" si="683"/>
        <v>1</v>
      </c>
      <c r="FL271" s="95">
        <f t="shared" si="684"/>
        <v>1</v>
      </c>
      <c r="FM271" s="95">
        <f t="shared" si="685"/>
        <v>1</v>
      </c>
      <c r="FN271" s="95">
        <f t="shared" si="686"/>
        <v>1</v>
      </c>
      <c r="FO271" s="95">
        <f t="shared" si="687"/>
        <v>1</v>
      </c>
      <c r="FP271" s="95">
        <f t="shared" si="688"/>
        <v>1</v>
      </c>
      <c r="FQ271" s="115">
        <f t="shared" si="689"/>
        <v>1.9478299235504448</v>
      </c>
      <c r="FR271" s="115">
        <f t="shared" si="690"/>
        <v>1.3827484042792317</v>
      </c>
      <c r="FS271" s="115">
        <f t="shared" si="691"/>
        <v>1.3006410716426229</v>
      </c>
      <c r="FT271" s="115">
        <f t="shared" si="692"/>
        <v>1.2729218589430416</v>
      </c>
      <c r="FU271" s="115">
        <f t="shared" si="693"/>
        <v>1.2619184031869635</v>
      </c>
      <c r="FV271" s="115">
        <f t="shared" si="694"/>
        <v>1.2569053966412058</v>
      </c>
      <c r="FW271" s="115">
        <f t="shared" si="695"/>
        <v>1.2543511123173094</v>
      </c>
      <c r="FX271" s="115">
        <f t="shared" si="696"/>
        <v>1.3126368990581951</v>
      </c>
      <c r="FZ271" s="90">
        <f t="shared" si="721"/>
        <v>1.2543511123173094</v>
      </c>
    </row>
    <row r="272" spans="24:193" x14ac:dyDescent="0.3">
      <c r="X272" s="118">
        <v>10</v>
      </c>
      <c r="Y272" s="118">
        <v>10</v>
      </c>
      <c r="Z272" s="40">
        <v>1.7999999999999999E-2</v>
      </c>
      <c r="AA272" s="40">
        <v>10000000</v>
      </c>
      <c r="AB272" s="40">
        <v>10000000</v>
      </c>
      <c r="AC272" s="98">
        <v>3900000</v>
      </c>
      <c r="AD272" s="42">
        <v>0.33</v>
      </c>
      <c r="AE272" s="42">
        <v>0.33</v>
      </c>
      <c r="AF272" s="41">
        <v>1.7999999999999999E-2</v>
      </c>
      <c r="AG272" s="40">
        <v>10000000</v>
      </c>
      <c r="AH272" s="40">
        <v>10000000</v>
      </c>
      <c r="AI272" s="98">
        <v>3900000</v>
      </c>
      <c r="AJ272" s="42">
        <v>0.33</v>
      </c>
      <c r="AK272" s="42">
        <v>0.33</v>
      </c>
      <c r="AL272" s="42">
        <f>AL250</f>
        <v>0.80259999999999998</v>
      </c>
      <c r="AM272" s="40">
        <v>6000</v>
      </c>
      <c r="AN272" s="40">
        <f>AN250</f>
        <v>10000</v>
      </c>
      <c r="AO272" s="40">
        <f>AO250</f>
        <v>10000</v>
      </c>
      <c r="AP272" s="42">
        <v>0.03</v>
      </c>
      <c r="AQ272" s="42">
        <v>0.03</v>
      </c>
      <c r="AR272" s="4">
        <f t="shared" si="697"/>
        <v>0.8206</v>
      </c>
      <c r="AS272" s="11">
        <f t="shared" si="698"/>
        <v>1</v>
      </c>
      <c r="AT272" s="15">
        <f t="shared" si="699"/>
        <v>68010.989114577489</v>
      </c>
      <c r="AU272" s="19">
        <f t="shared" si="700"/>
        <v>0.80004601538355813</v>
      </c>
      <c r="AV272" s="13">
        <f t="shared" si="701"/>
        <v>0.5</v>
      </c>
      <c r="AW272" s="11">
        <f t="shared" si="702"/>
        <v>1</v>
      </c>
      <c r="AX272" s="11">
        <f t="shared" si="703"/>
        <v>0.8911</v>
      </c>
      <c r="AY272" s="11">
        <f t="shared" si="704"/>
        <v>201997.53114128605</v>
      </c>
      <c r="AZ272" s="11">
        <f t="shared" si="705"/>
        <v>1</v>
      </c>
      <c r="BA272" s="11">
        <f t="shared" si="706"/>
        <v>0.34752899999999998</v>
      </c>
      <c r="BB272" s="11">
        <f t="shared" si="707"/>
        <v>1.025058</v>
      </c>
      <c r="BC272" s="11">
        <f t="shared" si="708"/>
        <v>0.99909999999999999</v>
      </c>
      <c r="BD272" s="11">
        <f t="shared" si="709"/>
        <v>0.8911</v>
      </c>
      <c r="BE272" s="11">
        <f t="shared" si="710"/>
        <v>201997.53114128605</v>
      </c>
      <c r="BF272" s="11">
        <f t="shared" si="711"/>
        <v>1</v>
      </c>
      <c r="BG272" s="11">
        <f t="shared" si="712"/>
        <v>0.34752899999999998</v>
      </c>
      <c r="BH272" s="11">
        <f t="shared" si="713"/>
        <v>1.025058</v>
      </c>
      <c r="BI272" s="121">
        <f t="shared" si="604"/>
        <v>4</v>
      </c>
      <c r="BJ272" s="121">
        <f>16*X272^2/(3*(BJ252^2+1)*Y272^2)</f>
        <v>1.0666666666666667</v>
      </c>
      <c r="BK272" s="121">
        <f>16*X272^2/(3*(BK252^2+1)*Y272^2)</f>
        <v>0.53333333333333333</v>
      </c>
      <c r="BL272" s="121">
        <f>16*X272^2/(3*(BL252^2+1)*Y272^2)</f>
        <v>0.31372549019607843</v>
      </c>
      <c r="BM272" s="121">
        <f>16*X272^2/(3*(BM252^2+1)*Y272^2)</f>
        <v>0.20512820512820512</v>
      </c>
      <c r="BN272" s="121">
        <f>16*X272^2/(3*(BN252^2+1)*Y272^2)</f>
        <v>0.14414414414414414</v>
      </c>
      <c r="BO272" s="121">
        <f>16*X272^2/(3*(BO252^2+1)*Y272^2)</f>
        <v>0.10666666666666667</v>
      </c>
      <c r="BP272" s="121">
        <f>16*X272^2/(3*(BP252^2+1)*Y272^2)</f>
        <v>8.2051282051282051E-2</v>
      </c>
      <c r="BQ272" s="121">
        <f t="shared" si="714"/>
        <v>1.3333333333333333</v>
      </c>
      <c r="BR272" s="121">
        <f t="shared" si="714"/>
        <v>1.3333333333333333</v>
      </c>
      <c r="BS272" s="121">
        <f t="shared" si="714"/>
        <v>1.3333333333333333</v>
      </c>
      <c r="BT272" s="121">
        <f t="shared" si="714"/>
        <v>1.3333333333333333</v>
      </c>
      <c r="BU272" s="121">
        <f t="shared" si="714"/>
        <v>1.3333333333333333</v>
      </c>
      <c r="BV272" s="121">
        <f t="shared" si="714"/>
        <v>1.3333333333333333</v>
      </c>
      <c r="BW272" s="121">
        <f t="shared" si="714"/>
        <v>1.3333333333333333</v>
      </c>
      <c r="BX272" s="121">
        <f t="shared" si="714"/>
        <v>1.3333333333333333</v>
      </c>
      <c r="BY272" s="121">
        <f t="shared" si="715"/>
        <v>4</v>
      </c>
      <c r="BZ272" s="121">
        <f>(BZ252^4+6*BZ252^2+1)/(BZ252^2+1)*(Y272^2/X272^2)</f>
        <v>8.1999999999999993</v>
      </c>
      <c r="CA272" s="121">
        <f>(CA252^4+6*CA252^2+1)/(CA252^2+1)*(Y272^2/X272^2)</f>
        <v>13.6</v>
      </c>
      <c r="CB272" s="121">
        <f>(CB252^4+6*CB252^2+1)/(CB252^2+1)*(Y272^2/X272^2)</f>
        <v>20.764705882352942</v>
      </c>
      <c r="CC272" s="121">
        <f>(CC252^4+6*CC252^2+1)/(CC252^2+1)*(Y272^2/X272^2)</f>
        <v>29.846153846153847</v>
      </c>
      <c r="CD272" s="121">
        <f>(CD252^4+6*CD252^2+1)/(CD252^2+1)*(Y272^2/X272^2)</f>
        <v>40.891891891891895</v>
      </c>
      <c r="CE272" s="121">
        <f>(CE252^4+6*CE252^2+1)/(CE252^2+1)*(Y272^2/X272^2)</f>
        <v>53.92</v>
      </c>
      <c r="CF272" s="121">
        <f>(CF252^4+6*CF252^2+1)/(CF252^2+1)*(Y272^2/X272^2)</f>
        <v>68.938461538461539</v>
      </c>
      <c r="CG272" s="121">
        <f t="shared" si="716"/>
        <v>1</v>
      </c>
      <c r="CH272" s="121">
        <f t="shared" si="606"/>
        <v>0.26666666666666666</v>
      </c>
      <c r="CI272" s="121">
        <f t="shared" si="607"/>
        <v>0.13333333333333333</v>
      </c>
      <c r="CJ272" s="121">
        <f t="shared" si="608"/>
        <v>7.8431372549019607E-2</v>
      </c>
      <c r="CK272" s="121">
        <f t="shared" si="609"/>
        <v>5.128205128205128E-2</v>
      </c>
      <c r="CL272" s="121">
        <f t="shared" si="610"/>
        <v>3.6036036036036036E-2</v>
      </c>
      <c r="CM272" s="121">
        <f t="shared" si="611"/>
        <v>2.6666666666666668E-2</v>
      </c>
      <c r="CN272" s="121">
        <f t="shared" si="612"/>
        <v>8.2051282051282051E-2</v>
      </c>
      <c r="CO272" s="95">
        <f t="shared" si="613"/>
        <v>8.9267439999999993</v>
      </c>
      <c r="CP272" s="95">
        <f t="shared" si="614"/>
        <v>14.401017</v>
      </c>
      <c r="CQ272" s="95">
        <f t="shared" si="615"/>
        <v>21.538661999999999</v>
      </c>
      <c r="CR272" s="95">
        <f t="shared" si="616"/>
        <v>31.136070882352939</v>
      </c>
      <c r="CS272" s="95">
        <f t="shared" si="617"/>
        <v>43.345279846153844</v>
      </c>
      <c r="CT272" s="95">
        <f t="shared" si="618"/>
        <v>58.213836891891894</v>
      </c>
      <c r="CU272" s="95">
        <f t="shared" si="619"/>
        <v>75.759822</v>
      </c>
      <c r="CV272" s="95">
        <f t="shared" si="620"/>
        <v>76.049179788461544</v>
      </c>
      <c r="CW272" s="95">
        <f t="shared" si="621"/>
        <v>8.9267439999999993</v>
      </c>
      <c r="CX272" s="95">
        <f t="shared" si="622"/>
        <v>14.401017</v>
      </c>
      <c r="CY272" s="95">
        <f t="shared" si="623"/>
        <v>21.538661999999999</v>
      </c>
      <c r="CZ272" s="95">
        <f t="shared" si="624"/>
        <v>31.136070882352939</v>
      </c>
      <c r="DA272" s="95">
        <f t="shared" si="625"/>
        <v>43.345279846153844</v>
      </c>
      <c r="DB272" s="95">
        <f t="shared" si="626"/>
        <v>58.213836891891894</v>
      </c>
      <c r="DC272" s="95">
        <f t="shared" si="627"/>
        <v>75.759822</v>
      </c>
      <c r="DD272" s="95">
        <f t="shared" si="628"/>
        <v>76.049179788461544</v>
      </c>
      <c r="DE272" s="13">
        <f t="shared" si="717"/>
        <v>10.733487999999999</v>
      </c>
      <c r="DF272" s="13">
        <f t="shared" si="718"/>
        <v>12.000154666666667</v>
      </c>
      <c r="DG272" s="13">
        <f t="shared" si="719"/>
        <v>16.866821333333334</v>
      </c>
      <c r="DH272" s="13">
        <f t="shared" si="720"/>
        <v>23.811919372549021</v>
      </c>
      <c r="DI272" s="13">
        <f t="shared" si="629"/>
        <v>32.784770051282052</v>
      </c>
      <c r="DJ272" s="13">
        <f t="shared" si="630"/>
        <v>43.769524036036039</v>
      </c>
      <c r="DK272" s="13">
        <f t="shared" si="631"/>
        <v>56.760154666666665</v>
      </c>
      <c r="DL272" s="13">
        <f t="shared" si="632"/>
        <v>71.754000820512815</v>
      </c>
      <c r="DM272" s="95">
        <f t="shared" si="633"/>
        <v>10.733487999999999</v>
      </c>
      <c r="DN272" s="95">
        <f t="shared" si="634"/>
        <v>12.000154666666667</v>
      </c>
      <c r="DO272" s="95">
        <f t="shared" si="635"/>
        <v>16.866821333333334</v>
      </c>
      <c r="DP272" s="95">
        <f t="shared" si="636"/>
        <v>23.811919372549021</v>
      </c>
      <c r="DQ272" s="95">
        <f t="shared" si="637"/>
        <v>32.784770051282052</v>
      </c>
      <c r="DR272" s="95">
        <f t="shared" si="638"/>
        <v>43.769524036036039</v>
      </c>
      <c r="DS272" s="95">
        <f t="shared" si="639"/>
        <v>56.760154666666665</v>
      </c>
      <c r="DT272" s="95">
        <f t="shared" si="640"/>
        <v>71.754000820512815</v>
      </c>
      <c r="DU272" s="95">
        <f t="shared" si="641"/>
        <v>19.10560864</v>
      </c>
      <c r="DV272" s="95">
        <f t="shared" si="642"/>
        <v>12.439213173333332</v>
      </c>
      <c r="DW272" s="95">
        <f t="shared" si="643"/>
        <v>13.200956906666665</v>
      </c>
      <c r="DX272" s="95">
        <f t="shared" si="644"/>
        <v>15.680205073679353</v>
      </c>
      <c r="DY272" s="95">
        <f t="shared" si="645"/>
        <v>19.44584327510848</v>
      </c>
      <c r="DZ272" s="95">
        <f t="shared" si="646"/>
        <v>24.307909489281712</v>
      </c>
      <c r="EA272" s="95">
        <f t="shared" si="647"/>
        <v>30.184543893333331</v>
      </c>
      <c r="EB272" s="95">
        <f t="shared" si="648"/>
        <v>37.037294858540427</v>
      </c>
      <c r="EC272" s="95">
        <f t="shared" si="649"/>
        <v>19.10560864</v>
      </c>
      <c r="ED272" s="95">
        <f t="shared" si="650"/>
        <v>12.439213173333332</v>
      </c>
      <c r="EE272" s="95">
        <f t="shared" si="651"/>
        <v>13.200956906666665</v>
      </c>
      <c r="EF272" s="95">
        <f t="shared" si="652"/>
        <v>15.680205073679353</v>
      </c>
      <c r="EG272" s="95">
        <f t="shared" si="653"/>
        <v>19.44584327510848</v>
      </c>
      <c r="EH272" s="95">
        <f t="shared" si="654"/>
        <v>24.307909489281712</v>
      </c>
      <c r="EI272" s="95">
        <f t="shared" si="655"/>
        <v>30.184543893333331</v>
      </c>
      <c r="EJ272" s="95">
        <f t="shared" si="656"/>
        <v>37.037294858540427</v>
      </c>
      <c r="EK272" s="95">
        <f t="shared" si="657"/>
        <v>19.10560864</v>
      </c>
      <c r="EL272" s="95">
        <f t="shared" si="658"/>
        <v>12.439213173333332</v>
      </c>
      <c r="EM272" s="95">
        <f t="shared" si="659"/>
        <v>13.200956906666665</v>
      </c>
      <c r="EN272" s="95">
        <f t="shared" si="660"/>
        <v>15.680205073679353</v>
      </c>
      <c r="EO272" s="95">
        <f t="shared" si="661"/>
        <v>19.44584327510848</v>
      </c>
      <c r="EP272" s="95">
        <f t="shared" si="662"/>
        <v>24.307909489281712</v>
      </c>
      <c r="EQ272" s="95">
        <f t="shared" si="663"/>
        <v>30.184543893333331</v>
      </c>
      <c r="ER272" s="95">
        <f t="shared" si="664"/>
        <v>37.037294858540427</v>
      </c>
      <c r="ES272" s="95">
        <f t="shared" si="665"/>
        <v>1</v>
      </c>
      <c r="ET272" s="95">
        <f t="shared" si="666"/>
        <v>1</v>
      </c>
      <c r="EU272" s="95">
        <f t="shared" si="667"/>
        <v>1</v>
      </c>
      <c r="EV272" s="95">
        <f t="shared" si="668"/>
        <v>1</v>
      </c>
      <c r="EW272" s="95">
        <f t="shared" si="669"/>
        <v>1</v>
      </c>
      <c r="EX272" s="95">
        <f t="shared" si="670"/>
        <v>1</v>
      </c>
      <c r="EY272" s="95">
        <f t="shared" si="671"/>
        <v>1</v>
      </c>
      <c r="EZ272" s="95">
        <f t="shared" si="672"/>
        <v>1</v>
      </c>
      <c r="FA272" s="95">
        <f t="shared" si="673"/>
        <v>1</v>
      </c>
      <c r="FB272" s="95">
        <f t="shared" si="674"/>
        <v>1</v>
      </c>
      <c r="FC272" s="95">
        <f t="shared" si="675"/>
        <v>1</v>
      </c>
      <c r="FD272" s="95">
        <f t="shared" si="676"/>
        <v>1</v>
      </c>
      <c r="FE272" s="95">
        <f t="shared" si="677"/>
        <v>1</v>
      </c>
      <c r="FF272" s="95">
        <f t="shared" si="678"/>
        <v>1</v>
      </c>
      <c r="FG272" s="95">
        <f t="shared" si="679"/>
        <v>1</v>
      </c>
      <c r="FH272" s="95">
        <f t="shared" si="680"/>
        <v>1</v>
      </c>
      <c r="FI272" s="95">
        <f t="shared" si="681"/>
        <v>1</v>
      </c>
      <c r="FJ272" s="95">
        <f t="shared" si="682"/>
        <v>1</v>
      </c>
      <c r="FK272" s="95">
        <f t="shared" si="683"/>
        <v>1</v>
      </c>
      <c r="FL272" s="95">
        <f t="shared" si="684"/>
        <v>1</v>
      </c>
      <c r="FM272" s="95">
        <f t="shared" si="685"/>
        <v>1</v>
      </c>
      <c r="FN272" s="95">
        <f t="shared" si="686"/>
        <v>1</v>
      </c>
      <c r="FO272" s="95">
        <f t="shared" si="687"/>
        <v>1</v>
      </c>
      <c r="FP272" s="95">
        <f t="shared" si="688"/>
        <v>1</v>
      </c>
      <c r="FQ272" s="115">
        <f t="shared" si="689"/>
        <v>2.0276187339856135</v>
      </c>
      <c r="FR272" s="115">
        <f t="shared" si="690"/>
        <v>1.3986137553420139</v>
      </c>
      <c r="FS272" s="115">
        <f t="shared" si="691"/>
        <v>1.3067833496493482</v>
      </c>
      <c r="FT272" s="115">
        <f t="shared" si="692"/>
        <v>1.2757334245057201</v>
      </c>
      <c r="FU272" s="115">
        <f t="shared" si="693"/>
        <v>1.2633881001084635</v>
      </c>
      <c r="FV272" s="115">
        <f t="shared" si="694"/>
        <v>1.2577581812597485</v>
      </c>
      <c r="FW272" s="115">
        <f t="shared" si="695"/>
        <v>1.2548884293417479</v>
      </c>
      <c r="FX272" s="115">
        <f t="shared" si="696"/>
        <v>1.3185960089544582</v>
      </c>
      <c r="FZ272" s="90">
        <f t="shared" si="721"/>
        <v>1.2548884293417479</v>
      </c>
    </row>
    <row r="273" spans="24:182" x14ac:dyDescent="0.3">
      <c r="X273" s="118">
        <f>X272*1.07</f>
        <v>10.700000000000001</v>
      </c>
      <c r="Y273" s="118">
        <v>10</v>
      </c>
      <c r="Z273" s="40">
        <v>1.7999999999999999E-2</v>
      </c>
      <c r="AA273" s="40">
        <v>10000000</v>
      </c>
      <c r="AB273" s="40">
        <v>10000000</v>
      </c>
      <c r="AC273" s="98">
        <v>3900000</v>
      </c>
      <c r="AD273" s="42">
        <v>0.33</v>
      </c>
      <c r="AE273" s="42">
        <v>0.33</v>
      </c>
      <c r="AF273" s="41">
        <v>1.7999999999999999E-2</v>
      </c>
      <c r="AG273" s="40">
        <v>10000000</v>
      </c>
      <c r="AH273" s="40">
        <v>10000000</v>
      </c>
      <c r="AI273" s="98">
        <v>3900000</v>
      </c>
      <c r="AJ273" s="42">
        <v>0.33</v>
      </c>
      <c r="AK273" s="42">
        <v>0.33</v>
      </c>
      <c r="AL273" s="42">
        <f>AL250</f>
        <v>0.80259999999999998</v>
      </c>
      <c r="AM273" s="40">
        <v>6000</v>
      </c>
      <c r="AN273" s="40">
        <f>AN250</f>
        <v>10000</v>
      </c>
      <c r="AO273" s="40">
        <f>AO250</f>
        <v>10000</v>
      </c>
      <c r="AP273" s="42">
        <v>0.03</v>
      </c>
      <c r="AQ273" s="42">
        <v>0.03</v>
      </c>
      <c r="AR273" s="4">
        <f t="shared" si="697"/>
        <v>0.8206</v>
      </c>
      <c r="AS273" s="11">
        <f t="shared" si="698"/>
        <v>1.07</v>
      </c>
      <c r="AT273" s="15">
        <f t="shared" si="699"/>
        <v>68010.989114577489</v>
      </c>
      <c r="AU273" s="19">
        <f t="shared" si="700"/>
        <v>0.80004601538355813</v>
      </c>
      <c r="AV273" s="13">
        <f t="shared" si="701"/>
        <v>0.5</v>
      </c>
      <c r="AW273" s="11">
        <f t="shared" si="702"/>
        <v>1</v>
      </c>
      <c r="AX273" s="11">
        <f t="shared" si="703"/>
        <v>0.8911</v>
      </c>
      <c r="AY273" s="11">
        <f t="shared" si="704"/>
        <v>201997.53114128605</v>
      </c>
      <c r="AZ273" s="11">
        <f t="shared" si="705"/>
        <v>1</v>
      </c>
      <c r="BA273" s="11">
        <f t="shared" si="706"/>
        <v>0.34752899999999998</v>
      </c>
      <c r="BB273" s="11">
        <f t="shared" si="707"/>
        <v>1.025058</v>
      </c>
      <c r="BC273" s="11">
        <f t="shared" si="708"/>
        <v>0.99909999999999999</v>
      </c>
      <c r="BD273" s="11">
        <f t="shared" si="709"/>
        <v>0.8911</v>
      </c>
      <c r="BE273" s="11">
        <f t="shared" si="710"/>
        <v>201997.53114128605</v>
      </c>
      <c r="BF273" s="11">
        <f t="shared" si="711"/>
        <v>1</v>
      </c>
      <c r="BG273" s="11">
        <f t="shared" si="712"/>
        <v>0.34752899999999998</v>
      </c>
      <c r="BH273" s="11">
        <f t="shared" si="713"/>
        <v>1.025058</v>
      </c>
      <c r="BI273" s="121">
        <f t="shared" si="604"/>
        <v>4.579600000000001</v>
      </c>
      <c r="BJ273" s="121">
        <f>16*X273^2/(3*(BJ252^2+1)*Y273^2)</f>
        <v>1.2212266666666669</v>
      </c>
      <c r="BK273" s="121">
        <f>16*X273^2/(3*(BK252^2+1)*Y273^2)</f>
        <v>0.61061333333333345</v>
      </c>
      <c r="BL273" s="121">
        <f>16*X273^2/(3*(BL252^2+1)*Y273^2)</f>
        <v>0.35918431372549026</v>
      </c>
      <c r="BM273" s="121">
        <f>16*X273^2/(3*(BM252^2+1)*Y273^2)</f>
        <v>0.23485128205128211</v>
      </c>
      <c r="BN273" s="121">
        <f>16*X273^2/(3*(BN252^2+1)*Y273^2)</f>
        <v>0.16503063063063067</v>
      </c>
      <c r="BO273" s="121">
        <f>16*X273^2/(3*(BO252^2+1)*Y273^2)</f>
        <v>0.12212266666666668</v>
      </c>
      <c r="BP273" s="121">
        <f>16*X273^2/(3*(BP252^2+1)*Y273^2)</f>
        <v>9.3940512820512842E-2</v>
      </c>
      <c r="BQ273" s="121">
        <f t="shared" si="714"/>
        <v>1.3333333333333333</v>
      </c>
      <c r="BR273" s="121">
        <f t="shared" si="714"/>
        <v>1.3333333333333333</v>
      </c>
      <c r="BS273" s="121">
        <f t="shared" si="714"/>
        <v>1.3333333333333333</v>
      </c>
      <c r="BT273" s="121">
        <f t="shared" si="714"/>
        <v>1.3333333333333333</v>
      </c>
      <c r="BU273" s="121">
        <f t="shared" si="714"/>
        <v>1.3333333333333333</v>
      </c>
      <c r="BV273" s="121">
        <f t="shared" si="714"/>
        <v>1.3333333333333333</v>
      </c>
      <c r="BW273" s="121">
        <f t="shared" si="714"/>
        <v>1.3333333333333333</v>
      </c>
      <c r="BX273" s="121">
        <f t="shared" si="714"/>
        <v>1.3333333333333333</v>
      </c>
      <c r="BY273" s="121">
        <f t="shared" si="715"/>
        <v>3.4937549130928458</v>
      </c>
      <c r="BZ273" s="121">
        <f>(BZ252^4+6*BZ252^2+1)/(BZ252^2+1)*(Y273^2/X273^2)</f>
        <v>7.1621975718403332</v>
      </c>
      <c r="CA273" s="121">
        <f>(CA252^4+6*CA252^2+1)/(CA252^2+1)*(Y273^2/X273^2)</f>
        <v>11.878766704515675</v>
      </c>
      <c r="CB273" s="121">
        <f>(CB252^4+6*CB252^2+1)/(CB252^2+1)*(Y273^2/X273^2)</f>
        <v>18.136698298849627</v>
      </c>
      <c r="CC273" s="121">
        <f>(CC252^4+6*CC252^2+1)/(CC252^2+1)*(Y273^2/X273^2)</f>
        <v>26.068786659231236</v>
      </c>
      <c r="CD273" s="121">
        <f>(CD252^4+6*CD252^2+1)/(CD252^2+1)*(Y273^2/X273^2)</f>
        <v>35.716562050739704</v>
      </c>
      <c r="CE273" s="121">
        <f>(CE252^4+6*CE252^2+1)/(CE252^2+1)*(Y273^2/X273^2)</f>
        <v>47.095816228491564</v>
      </c>
      <c r="CF273" s="121">
        <f>(CF252^4+6*CF252^2+1)/(CF252^2+1)*(Y273^2/X273^2)</f>
        <v>60.213522175265545</v>
      </c>
      <c r="CG273" s="121">
        <f t="shared" si="716"/>
        <v>1.1449000000000003</v>
      </c>
      <c r="CH273" s="121">
        <f t="shared" si="606"/>
        <v>0.30530666666666673</v>
      </c>
      <c r="CI273" s="121">
        <f t="shared" si="607"/>
        <v>0.15265333333333336</v>
      </c>
      <c r="CJ273" s="121">
        <f t="shared" si="608"/>
        <v>8.9796078431372564E-2</v>
      </c>
      <c r="CK273" s="121">
        <f t="shared" si="609"/>
        <v>5.8712820512820528E-2</v>
      </c>
      <c r="CL273" s="121">
        <f t="shared" si="610"/>
        <v>4.1257657657657668E-2</v>
      </c>
      <c r="CM273" s="121">
        <f t="shared" si="611"/>
        <v>3.0530666666666671E-2</v>
      </c>
      <c r="CN273" s="121">
        <f t="shared" si="612"/>
        <v>9.3940512820512842E-2</v>
      </c>
      <c r="CO273" s="95">
        <f t="shared" si="613"/>
        <v>8.36185396349026</v>
      </c>
      <c r="CP273" s="95">
        <f t="shared" si="614"/>
        <v>13.143296010830639</v>
      </c>
      <c r="CQ273" s="95">
        <f t="shared" si="615"/>
        <v>19.377591582496283</v>
      </c>
      <c r="CR273" s="95">
        <f t="shared" si="616"/>
        <v>27.76034019141666</v>
      </c>
      <c r="CS273" s="95">
        <f t="shared" si="617"/>
        <v>38.424336141980817</v>
      </c>
      <c r="CT273" s="95">
        <f t="shared" si="618"/>
        <v>51.411109699267953</v>
      </c>
      <c r="CU273" s="95">
        <f t="shared" si="619"/>
        <v>66.736452618394608</v>
      </c>
      <c r="CV273" s="95">
        <f t="shared" si="620"/>
        <v>66.609505101984041</v>
      </c>
      <c r="CW273" s="95">
        <f t="shared" si="621"/>
        <v>8.36185396349026</v>
      </c>
      <c r="CX273" s="95">
        <f t="shared" si="622"/>
        <v>13.143296010830639</v>
      </c>
      <c r="CY273" s="95">
        <f t="shared" si="623"/>
        <v>19.377591582496283</v>
      </c>
      <c r="CZ273" s="95">
        <f t="shared" si="624"/>
        <v>27.76034019141666</v>
      </c>
      <c r="DA273" s="95">
        <f t="shared" si="625"/>
        <v>38.424336141980817</v>
      </c>
      <c r="DB273" s="95">
        <f t="shared" si="626"/>
        <v>51.411109699267953</v>
      </c>
      <c r="DC273" s="95">
        <f t="shared" si="627"/>
        <v>66.736452618394608</v>
      </c>
      <c r="DD273" s="95">
        <f t="shared" si="628"/>
        <v>66.609505101984041</v>
      </c>
      <c r="DE273" s="13">
        <f t="shared" si="717"/>
        <v>10.806842913092847</v>
      </c>
      <c r="DF273" s="13">
        <f t="shared" si="718"/>
        <v>11.116912238507</v>
      </c>
      <c r="DG273" s="13">
        <f t="shared" si="719"/>
        <v>15.222868037849008</v>
      </c>
      <c r="DH273" s="13">
        <f t="shared" si="720"/>
        <v>21.229370612575117</v>
      </c>
      <c r="DI273" s="13">
        <f t="shared" si="629"/>
        <v>29.037125941282518</v>
      </c>
      <c r="DJ273" s="13">
        <f t="shared" si="630"/>
        <v>38.615080681370337</v>
      </c>
      <c r="DK273" s="13">
        <f t="shared" si="631"/>
        <v>49.951426895158228</v>
      </c>
      <c r="DL273" s="13">
        <f t="shared" si="632"/>
        <v>63.040950688086056</v>
      </c>
      <c r="DM273" s="95">
        <f t="shared" si="633"/>
        <v>10.806842913092847</v>
      </c>
      <c r="DN273" s="95">
        <f t="shared" si="634"/>
        <v>11.116912238507</v>
      </c>
      <c r="DO273" s="95">
        <f t="shared" si="635"/>
        <v>15.222868037849008</v>
      </c>
      <c r="DP273" s="95">
        <f t="shared" si="636"/>
        <v>21.229370612575117</v>
      </c>
      <c r="DQ273" s="95">
        <f t="shared" si="637"/>
        <v>29.037125941282518</v>
      </c>
      <c r="DR273" s="95">
        <f t="shared" si="638"/>
        <v>38.615080681370337</v>
      </c>
      <c r="DS273" s="95">
        <f t="shared" si="639"/>
        <v>49.951426895158228</v>
      </c>
      <c r="DT273" s="95">
        <f t="shared" si="640"/>
        <v>63.040950688086056</v>
      </c>
      <c r="DU273" s="95">
        <f t="shared" si="641"/>
        <v>19.139599252789658</v>
      </c>
      <c r="DV273" s="95">
        <f t="shared" si="642"/>
        <v>12.029943362912132</v>
      </c>
      <c r="DW273" s="95">
        <f t="shared" si="643"/>
        <v>12.439194980231502</v>
      </c>
      <c r="DX273" s="95">
        <f t="shared" si="644"/>
        <v>14.483524289672726</v>
      </c>
      <c r="DY273" s="95">
        <f t="shared" si="645"/>
        <v>17.709289928569774</v>
      </c>
      <c r="DZ273" s="95">
        <f t="shared" si="646"/>
        <v>21.919484763143558</v>
      </c>
      <c r="EA273" s="95">
        <f t="shared" si="647"/>
        <v>27.029570088393925</v>
      </c>
      <c r="EB273" s="95">
        <f t="shared" si="648"/>
        <v>32.999911392577573</v>
      </c>
      <c r="EC273" s="95">
        <f t="shared" si="649"/>
        <v>19.139599252789658</v>
      </c>
      <c r="ED273" s="95">
        <f t="shared" si="650"/>
        <v>12.029943362912132</v>
      </c>
      <c r="EE273" s="95">
        <f t="shared" si="651"/>
        <v>12.439194980231502</v>
      </c>
      <c r="EF273" s="95">
        <f t="shared" si="652"/>
        <v>14.483524289672726</v>
      </c>
      <c r="EG273" s="95">
        <f t="shared" si="653"/>
        <v>17.709289928569778</v>
      </c>
      <c r="EH273" s="95">
        <f t="shared" si="654"/>
        <v>21.919484763143558</v>
      </c>
      <c r="EI273" s="95">
        <f t="shared" si="655"/>
        <v>27.029570088393925</v>
      </c>
      <c r="EJ273" s="95">
        <f t="shared" si="656"/>
        <v>32.999911392577573</v>
      </c>
      <c r="EK273" s="95">
        <f t="shared" si="657"/>
        <v>19.139599252789658</v>
      </c>
      <c r="EL273" s="95">
        <f t="shared" si="658"/>
        <v>12.029943362912132</v>
      </c>
      <c r="EM273" s="95">
        <f t="shared" si="659"/>
        <v>12.439194980231502</v>
      </c>
      <c r="EN273" s="95">
        <f t="shared" si="660"/>
        <v>14.483524289672726</v>
      </c>
      <c r="EO273" s="95">
        <f t="shared" si="661"/>
        <v>17.709289928569778</v>
      </c>
      <c r="EP273" s="95">
        <f t="shared" si="662"/>
        <v>21.919484763143558</v>
      </c>
      <c r="EQ273" s="95">
        <f t="shared" si="663"/>
        <v>27.029570088393925</v>
      </c>
      <c r="ER273" s="95">
        <f t="shared" si="664"/>
        <v>32.999911392577573</v>
      </c>
      <c r="ES273" s="95">
        <f t="shared" si="665"/>
        <v>1</v>
      </c>
      <c r="ET273" s="95">
        <f t="shared" si="666"/>
        <v>1</v>
      </c>
      <c r="EU273" s="95">
        <f t="shared" si="667"/>
        <v>1</v>
      </c>
      <c r="EV273" s="95">
        <f t="shared" si="668"/>
        <v>1</v>
      </c>
      <c r="EW273" s="95">
        <f t="shared" si="669"/>
        <v>1</v>
      </c>
      <c r="EX273" s="95">
        <f t="shared" si="670"/>
        <v>1</v>
      </c>
      <c r="EY273" s="95">
        <f t="shared" si="671"/>
        <v>1</v>
      </c>
      <c r="EZ273" s="95">
        <f t="shared" si="672"/>
        <v>1</v>
      </c>
      <c r="FA273" s="95">
        <f t="shared" si="673"/>
        <v>1</v>
      </c>
      <c r="FB273" s="95">
        <f t="shared" si="674"/>
        <v>1</v>
      </c>
      <c r="FC273" s="95">
        <f t="shared" si="675"/>
        <v>1</v>
      </c>
      <c r="FD273" s="95">
        <f t="shared" si="676"/>
        <v>1</v>
      </c>
      <c r="FE273" s="95">
        <f t="shared" si="677"/>
        <v>0.99999999999999989</v>
      </c>
      <c r="FF273" s="95">
        <f t="shared" si="678"/>
        <v>1</v>
      </c>
      <c r="FG273" s="95">
        <f t="shared" si="679"/>
        <v>1</v>
      </c>
      <c r="FH273" s="95">
        <f t="shared" si="680"/>
        <v>1</v>
      </c>
      <c r="FI273" s="95">
        <f t="shared" si="681"/>
        <v>1</v>
      </c>
      <c r="FJ273" s="95">
        <f t="shared" si="682"/>
        <v>1</v>
      </c>
      <c r="FK273" s="95">
        <f t="shared" si="683"/>
        <v>1</v>
      </c>
      <c r="FL273" s="95">
        <f t="shared" si="684"/>
        <v>1</v>
      </c>
      <c r="FM273" s="95">
        <f t="shared" si="685"/>
        <v>1</v>
      </c>
      <c r="FN273" s="95">
        <f t="shared" si="686"/>
        <v>1</v>
      </c>
      <c r="FO273" s="95">
        <f t="shared" si="687"/>
        <v>1</v>
      </c>
      <c r="FP273" s="95">
        <f t="shared" si="688"/>
        <v>1</v>
      </c>
      <c r="FQ273" s="115">
        <f t="shared" si="689"/>
        <v>2.147561954361247</v>
      </c>
      <c r="FR273" s="115">
        <f t="shared" si="690"/>
        <v>1.4227342229232656</v>
      </c>
      <c r="FS273" s="115">
        <f t="shared" si="691"/>
        <v>1.3161566617554339</v>
      </c>
      <c r="FT273" s="115">
        <f t="shared" si="692"/>
        <v>1.2800317842343722</v>
      </c>
      <c r="FU273" s="115">
        <f t="shared" si="693"/>
        <v>1.2656356155985302</v>
      </c>
      <c r="FV273" s="115">
        <f t="shared" si="694"/>
        <v>1.2590613287725698</v>
      </c>
      <c r="FW273" s="115">
        <f t="shared" si="695"/>
        <v>1.2557084061729842</v>
      </c>
      <c r="FX273" s="115">
        <f t="shared" si="696"/>
        <v>1.3272478655232782</v>
      </c>
      <c r="FZ273" s="90">
        <f t="shared" si="721"/>
        <v>1.2557084061729842</v>
      </c>
    </row>
    <row r="274" spans="24:182" x14ac:dyDescent="0.3">
      <c r="X274" s="118">
        <f t="shared" ref="X274:X292" si="722">X273*1.07</f>
        <v>11.449000000000002</v>
      </c>
      <c r="Y274" s="118">
        <v>10</v>
      </c>
      <c r="Z274" s="40">
        <v>1.7999999999999999E-2</v>
      </c>
      <c r="AA274" s="40">
        <v>10000000</v>
      </c>
      <c r="AB274" s="40">
        <v>10000000</v>
      </c>
      <c r="AC274" s="98">
        <v>3900000</v>
      </c>
      <c r="AD274" s="42">
        <v>0.33</v>
      </c>
      <c r="AE274" s="42">
        <v>0.33</v>
      </c>
      <c r="AF274" s="41">
        <v>1.7999999999999999E-2</v>
      </c>
      <c r="AG274" s="40">
        <v>10000000</v>
      </c>
      <c r="AH274" s="40">
        <v>10000000</v>
      </c>
      <c r="AI274" s="98">
        <v>3900000</v>
      </c>
      <c r="AJ274" s="42">
        <v>0.33</v>
      </c>
      <c r="AK274" s="42">
        <v>0.33</v>
      </c>
      <c r="AL274" s="42">
        <f>AL250</f>
        <v>0.80259999999999998</v>
      </c>
      <c r="AM274" s="40">
        <v>6000</v>
      </c>
      <c r="AN274" s="40">
        <f>AN250</f>
        <v>10000</v>
      </c>
      <c r="AO274" s="40">
        <f>AO250</f>
        <v>10000</v>
      </c>
      <c r="AP274" s="42">
        <v>0.03</v>
      </c>
      <c r="AQ274" s="42">
        <v>0.03</v>
      </c>
      <c r="AR274" s="4">
        <f t="shared" si="697"/>
        <v>0.8206</v>
      </c>
      <c r="AS274" s="11">
        <f t="shared" si="698"/>
        <v>1.1449000000000003</v>
      </c>
      <c r="AT274" s="15">
        <f t="shared" si="699"/>
        <v>68010.989114577489</v>
      </c>
      <c r="AU274" s="19">
        <f t="shared" si="700"/>
        <v>0.80004601538355813</v>
      </c>
      <c r="AV274" s="13">
        <f t="shared" si="701"/>
        <v>0.5</v>
      </c>
      <c r="AW274" s="11">
        <f t="shared" si="702"/>
        <v>1</v>
      </c>
      <c r="AX274" s="11">
        <f t="shared" si="703"/>
        <v>0.8911</v>
      </c>
      <c r="AY274" s="11">
        <f t="shared" si="704"/>
        <v>201997.53114128605</v>
      </c>
      <c r="AZ274" s="11">
        <f t="shared" si="705"/>
        <v>1</v>
      </c>
      <c r="BA274" s="11">
        <f t="shared" si="706"/>
        <v>0.34752899999999998</v>
      </c>
      <c r="BB274" s="11">
        <f t="shared" si="707"/>
        <v>1.025058</v>
      </c>
      <c r="BC274" s="11">
        <f t="shared" si="708"/>
        <v>0.99909999999999999</v>
      </c>
      <c r="BD274" s="11">
        <f t="shared" si="709"/>
        <v>0.8911</v>
      </c>
      <c r="BE274" s="11">
        <f t="shared" si="710"/>
        <v>201997.53114128605</v>
      </c>
      <c r="BF274" s="11">
        <f t="shared" si="711"/>
        <v>1</v>
      </c>
      <c r="BG274" s="11">
        <f t="shared" si="712"/>
        <v>0.34752899999999998</v>
      </c>
      <c r="BH274" s="11">
        <f t="shared" si="713"/>
        <v>1.025058</v>
      </c>
      <c r="BI274" s="121">
        <f t="shared" si="604"/>
        <v>5.2431840400000009</v>
      </c>
      <c r="BJ274" s="121">
        <f>16*X274^2/(3*(BJ252^2+1)*Y274^2)</f>
        <v>1.3981824106666669</v>
      </c>
      <c r="BK274" s="121">
        <f>16*X274^2/(3*(BK252^2+1)*Y274^2)</f>
        <v>0.69909120533333347</v>
      </c>
      <c r="BL274" s="121">
        <f>16*X274^2/(3*(BL252^2+1)*Y274^2)</f>
        <v>0.41123012078431381</v>
      </c>
      <c r="BM274" s="121">
        <f>16*X274^2/(3*(BM252^2+1)*Y274^2)</f>
        <v>0.26888123282051285</v>
      </c>
      <c r="BN274" s="121">
        <f>16*X274^2/(3*(BN252^2+1)*Y274^2)</f>
        <v>0.18894356900900905</v>
      </c>
      <c r="BO274" s="121">
        <f>16*X274^2/(3*(BO252^2+1)*Y274^2)</f>
        <v>0.13981824106666668</v>
      </c>
      <c r="BP274" s="121">
        <f>16*X274^2/(3*(BP252^2+1)*Y274^2)</f>
        <v>0.10755249312820515</v>
      </c>
      <c r="BQ274" s="121">
        <f t="shared" si="714"/>
        <v>1.3333333333333333</v>
      </c>
      <c r="BR274" s="121">
        <f t="shared" si="714"/>
        <v>1.3333333333333333</v>
      </c>
      <c r="BS274" s="121">
        <f t="shared" si="714"/>
        <v>1.3333333333333333</v>
      </c>
      <c r="BT274" s="121">
        <f t="shared" si="714"/>
        <v>1.3333333333333333</v>
      </c>
      <c r="BU274" s="121">
        <f t="shared" si="714"/>
        <v>1.3333333333333333</v>
      </c>
      <c r="BV274" s="121">
        <f t="shared" si="714"/>
        <v>1.3333333333333333</v>
      </c>
      <c r="BW274" s="121">
        <f t="shared" si="714"/>
        <v>1.3333333333333333</v>
      </c>
      <c r="BX274" s="121">
        <f t="shared" si="714"/>
        <v>1.3333333333333333</v>
      </c>
      <c r="BY274" s="121">
        <f t="shared" si="715"/>
        <v>3.0515808481901003</v>
      </c>
      <c r="BZ274" s="121">
        <f>(BZ252^4+6*BZ252^2+1)/(BZ252^2+1)*(Y274^2/X274^2)</f>
        <v>6.2557407387897053</v>
      </c>
      <c r="CA274" s="121">
        <f>(CA252^4+6*CA252^2+1)/(CA252^2+1)*(Y274^2/X274^2)</f>
        <v>10.375374883846341</v>
      </c>
      <c r="CB274" s="121">
        <f>(CB252^4+6*CB252^2+1)/(CB252^2+1)*(Y274^2/X274^2)</f>
        <v>15.841294697222139</v>
      </c>
      <c r="CC274" s="121">
        <f>(CC252^4+6*CC252^2+1)/(CC252^2+1)*(Y274^2/X274^2)</f>
        <v>22.769487867264594</v>
      </c>
      <c r="CD274" s="121">
        <f>(CD252^4+6*CD252^2+1)/(CD252^2+1)*(Y274^2/X274^2)</f>
        <v>31.19622853588934</v>
      </c>
      <c r="CE274" s="121">
        <f>(CE252^4+6*CE252^2+1)/(CE252^2+1)*(Y274^2/X274^2)</f>
        <v>41.135309833602555</v>
      </c>
      <c r="CF274" s="121">
        <f>(CF252^4+6*CF252^2+1)/(CF252^2+1)*(Y274^2/X274^2)</f>
        <v>52.592822233614768</v>
      </c>
      <c r="CG274" s="121">
        <f t="shared" si="716"/>
        <v>1.3107960100000002</v>
      </c>
      <c r="CH274" s="121">
        <f t="shared" si="606"/>
        <v>0.34954560266666673</v>
      </c>
      <c r="CI274" s="121">
        <f t="shared" si="607"/>
        <v>0.17477280133333337</v>
      </c>
      <c r="CJ274" s="121">
        <f t="shared" si="608"/>
        <v>0.10280753019607845</v>
      </c>
      <c r="CK274" s="121">
        <f t="shared" si="609"/>
        <v>6.7220308205128212E-2</v>
      </c>
      <c r="CL274" s="121">
        <f t="shared" si="610"/>
        <v>4.7235892252252262E-2</v>
      </c>
      <c r="CM274" s="121">
        <f t="shared" si="611"/>
        <v>3.495456026666667E-2</v>
      </c>
      <c r="CN274" s="121">
        <f t="shared" si="612"/>
        <v>0.10755249312820515</v>
      </c>
      <c r="CO274" s="95">
        <f t="shared" si="613"/>
        <v>7.8684571283869857</v>
      </c>
      <c r="CP274" s="95">
        <f t="shared" si="614"/>
        <v>12.044753789528027</v>
      </c>
      <c r="CQ274" s="95">
        <f t="shared" si="615"/>
        <v>17.490028985322983</v>
      </c>
      <c r="CR274" s="95">
        <f t="shared" si="616"/>
        <v>24.811846269732431</v>
      </c>
      <c r="CS274" s="95">
        <f t="shared" si="617"/>
        <v>34.126193331103863</v>
      </c>
      <c r="CT274" s="95">
        <f t="shared" si="618"/>
        <v>45.46934431135292</v>
      </c>
      <c r="CU274" s="95">
        <f t="shared" si="619"/>
        <v>58.85509234098577</v>
      </c>
      <c r="CV274" s="95">
        <f t="shared" si="620"/>
        <v>58.364527648514311</v>
      </c>
      <c r="CW274" s="95">
        <f t="shared" si="621"/>
        <v>7.8684571283869857</v>
      </c>
      <c r="CX274" s="95">
        <f t="shared" si="622"/>
        <v>12.044753789528027</v>
      </c>
      <c r="CY274" s="95">
        <f t="shared" si="623"/>
        <v>17.490028985322983</v>
      </c>
      <c r="CZ274" s="95">
        <f t="shared" si="624"/>
        <v>24.811846269732431</v>
      </c>
      <c r="DA274" s="95">
        <f t="shared" si="625"/>
        <v>34.126193331103863</v>
      </c>
      <c r="DB274" s="95">
        <f t="shared" si="626"/>
        <v>45.46934431135292</v>
      </c>
      <c r="DC274" s="95">
        <f t="shared" si="627"/>
        <v>58.85509234098577</v>
      </c>
      <c r="DD274" s="95">
        <f t="shared" si="628"/>
        <v>58.364527648514311</v>
      </c>
      <c r="DE274" s="13">
        <f t="shared" si="717"/>
        <v>11.028252888190101</v>
      </c>
      <c r="DF274" s="13">
        <f t="shared" si="718"/>
        <v>10.387411149456373</v>
      </c>
      <c r="DG274" s="13">
        <f t="shared" si="719"/>
        <v>13.807954089179674</v>
      </c>
      <c r="DH274" s="13">
        <f t="shared" si="720"/>
        <v>18.986012818006454</v>
      </c>
      <c r="DI274" s="13">
        <f t="shared" si="629"/>
        <v>25.771857100085107</v>
      </c>
      <c r="DJ274" s="13">
        <f t="shared" si="630"/>
        <v>34.118660104898346</v>
      </c>
      <c r="DK274" s="13">
        <f t="shared" si="631"/>
        <v>44.00861607466922</v>
      </c>
      <c r="DL274" s="13">
        <f t="shared" si="632"/>
        <v>55.433862726742973</v>
      </c>
      <c r="DM274" s="95">
        <f t="shared" si="633"/>
        <v>11.028252888190101</v>
      </c>
      <c r="DN274" s="95">
        <f t="shared" si="634"/>
        <v>10.387411149456373</v>
      </c>
      <c r="DO274" s="95">
        <f t="shared" si="635"/>
        <v>13.807954089179674</v>
      </c>
      <c r="DP274" s="95">
        <f t="shared" si="636"/>
        <v>18.986012818006454</v>
      </c>
      <c r="DQ274" s="95">
        <f t="shared" si="637"/>
        <v>25.771857100085107</v>
      </c>
      <c r="DR274" s="95">
        <f t="shared" si="638"/>
        <v>34.118660104898346</v>
      </c>
      <c r="DS274" s="95">
        <f t="shared" si="639"/>
        <v>44.00861607466922</v>
      </c>
      <c r="DT274" s="95">
        <f t="shared" si="640"/>
        <v>55.433862726742973</v>
      </c>
      <c r="DU274" s="95">
        <f t="shared" si="641"/>
        <v>19.242194435770422</v>
      </c>
      <c r="DV274" s="95">
        <f t="shared" si="642"/>
        <v>11.691912984276563</v>
      </c>
      <c r="DW274" s="95">
        <f t="shared" si="643"/>
        <v>11.783563474008696</v>
      </c>
      <c r="DX274" s="95">
        <f t="shared" si="644"/>
        <v>13.444015101687857</v>
      </c>
      <c r="DY274" s="95">
        <f t="shared" si="645"/>
        <v>16.196255775086449</v>
      </c>
      <c r="DZ274" s="95">
        <f t="shared" si="646"/>
        <v>19.835969367782582</v>
      </c>
      <c r="EA274" s="95">
        <f t="shared" si="647"/>
        <v>24.275837952882291</v>
      </c>
      <c r="EB274" s="95">
        <f t="shared" si="648"/>
        <v>29.474999829754111</v>
      </c>
      <c r="EC274" s="95">
        <f t="shared" si="649"/>
        <v>19.242194435770422</v>
      </c>
      <c r="ED274" s="95">
        <f t="shared" si="650"/>
        <v>11.691912984276563</v>
      </c>
      <c r="EE274" s="95">
        <f t="shared" si="651"/>
        <v>11.783563474008696</v>
      </c>
      <c r="EF274" s="95">
        <f t="shared" si="652"/>
        <v>13.444015101687857</v>
      </c>
      <c r="EG274" s="95">
        <f t="shared" si="653"/>
        <v>16.196255775086449</v>
      </c>
      <c r="EH274" s="95">
        <f t="shared" si="654"/>
        <v>19.835969367782582</v>
      </c>
      <c r="EI274" s="95">
        <f t="shared" si="655"/>
        <v>24.275837952882291</v>
      </c>
      <c r="EJ274" s="95">
        <f t="shared" si="656"/>
        <v>29.474999829754111</v>
      </c>
      <c r="EK274" s="95">
        <f t="shared" si="657"/>
        <v>19.242194435770422</v>
      </c>
      <c r="EL274" s="95">
        <f t="shared" si="658"/>
        <v>11.691912984276563</v>
      </c>
      <c r="EM274" s="95">
        <f t="shared" si="659"/>
        <v>11.783563474008696</v>
      </c>
      <c r="EN274" s="95">
        <f t="shared" si="660"/>
        <v>13.444015101687857</v>
      </c>
      <c r="EO274" s="95">
        <f t="shared" si="661"/>
        <v>16.196255775086449</v>
      </c>
      <c r="EP274" s="95">
        <f t="shared" si="662"/>
        <v>19.835969367782582</v>
      </c>
      <c r="EQ274" s="95">
        <f t="shared" si="663"/>
        <v>24.275837952882291</v>
      </c>
      <c r="ER274" s="95">
        <f t="shared" si="664"/>
        <v>29.474999829754111</v>
      </c>
      <c r="ES274" s="95">
        <f t="shared" si="665"/>
        <v>1</v>
      </c>
      <c r="ET274" s="95">
        <f t="shared" si="666"/>
        <v>1</v>
      </c>
      <c r="EU274" s="95">
        <f t="shared" si="667"/>
        <v>1</v>
      </c>
      <c r="EV274" s="95">
        <f t="shared" si="668"/>
        <v>1</v>
      </c>
      <c r="EW274" s="95">
        <f t="shared" si="669"/>
        <v>1</v>
      </c>
      <c r="EX274" s="95">
        <f t="shared" si="670"/>
        <v>1</v>
      </c>
      <c r="EY274" s="95">
        <f t="shared" si="671"/>
        <v>1</v>
      </c>
      <c r="EZ274" s="95">
        <f t="shared" si="672"/>
        <v>1</v>
      </c>
      <c r="FA274" s="95">
        <f t="shared" si="673"/>
        <v>1</v>
      </c>
      <c r="FB274" s="95">
        <f t="shared" si="674"/>
        <v>1</v>
      </c>
      <c r="FC274" s="95">
        <f t="shared" si="675"/>
        <v>1</v>
      </c>
      <c r="FD274" s="95">
        <f t="shared" si="676"/>
        <v>1</v>
      </c>
      <c r="FE274" s="95">
        <f t="shared" si="677"/>
        <v>1</v>
      </c>
      <c r="FF274" s="95">
        <f t="shared" si="678"/>
        <v>1</v>
      </c>
      <c r="FG274" s="95">
        <f t="shared" si="679"/>
        <v>1</v>
      </c>
      <c r="FH274" s="95">
        <f t="shared" si="680"/>
        <v>1</v>
      </c>
      <c r="FI274" s="95">
        <f t="shared" si="681"/>
        <v>1</v>
      </c>
      <c r="FJ274" s="95">
        <f t="shared" si="682"/>
        <v>1</v>
      </c>
      <c r="FK274" s="95">
        <f t="shared" si="683"/>
        <v>1</v>
      </c>
      <c r="FL274" s="95">
        <f t="shared" si="684"/>
        <v>1</v>
      </c>
      <c r="FM274" s="95">
        <f t="shared" si="685"/>
        <v>1</v>
      </c>
      <c r="FN274" s="95">
        <f t="shared" si="686"/>
        <v>1</v>
      </c>
      <c r="FO274" s="95">
        <f t="shared" si="687"/>
        <v>1</v>
      </c>
      <c r="FP274" s="95">
        <f t="shared" si="688"/>
        <v>1</v>
      </c>
      <c r="FQ274" s="115">
        <f t="shared" si="689"/>
        <v>2.2866684039806766</v>
      </c>
      <c r="FR274" s="115">
        <f t="shared" si="690"/>
        <v>1.4511006504943795</v>
      </c>
      <c r="FS274" s="115">
        <f t="shared" si="691"/>
        <v>1.3272375728266674</v>
      </c>
      <c r="FT274" s="115">
        <f t="shared" si="692"/>
        <v>1.2851264737160759</v>
      </c>
      <c r="FU274" s="115">
        <f t="shared" si="693"/>
        <v>1.2683009806050172</v>
      </c>
      <c r="FV274" s="115">
        <f t="shared" si="694"/>
        <v>1.2606055531195519</v>
      </c>
      <c r="FW274" s="115">
        <f t="shared" si="695"/>
        <v>1.2566785618321203</v>
      </c>
      <c r="FX274" s="115">
        <f t="shared" si="696"/>
        <v>1.3368849651598524</v>
      </c>
      <c r="FZ274" s="90">
        <f t="shared" si="721"/>
        <v>1.2566785618321203</v>
      </c>
    </row>
    <row r="275" spans="24:182" x14ac:dyDescent="0.3">
      <c r="X275" s="118">
        <f t="shared" si="722"/>
        <v>12.250430000000003</v>
      </c>
      <c r="Y275" s="118">
        <v>10</v>
      </c>
      <c r="Z275" s="40">
        <v>1.7999999999999999E-2</v>
      </c>
      <c r="AA275" s="40">
        <v>10000000</v>
      </c>
      <c r="AB275" s="40">
        <v>10000000</v>
      </c>
      <c r="AC275" s="98">
        <v>3900000</v>
      </c>
      <c r="AD275" s="42">
        <v>0.33</v>
      </c>
      <c r="AE275" s="42">
        <v>0.33</v>
      </c>
      <c r="AF275" s="41">
        <v>1.7999999999999999E-2</v>
      </c>
      <c r="AG275" s="40">
        <v>10000000</v>
      </c>
      <c r="AH275" s="40">
        <v>10000000</v>
      </c>
      <c r="AI275" s="98">
        <v>3900000</v>
      </c>
      <c r="AJ275" s="42">
        <v>0.33</v>
      </c>
      <c r="AK275" s="42">
        <v>0.33</v>
      </c>
      <c r="AL275" s="42">
        <f>AL250</f>
        <v>0.80259999999999998</v>
      </c>
      <c r="AM275" s="40">
        <v>6000</v>
      </c>
      <c r="AN275" s="40">
        <f>AN250</f>
        <v>10000</v>
      </c>
      <c r="AO275" s="40">
        <f>AO250</f>
        <v>10000</v>
      </c>
      <c r="AP275" s="42">
        <v>0.03</v>
      </c>
      <c r="AQ275" s="42">
        <v>0.03</v>
      </c>
      <c r="AR275" s="4">
        <f t="shared" si="697"/>
        <v>0.8206</v>
      </c>
      <c r="AS275" s="11">
        <f t="shared" si="698"/>
        <v>1.2250430000000003</v>
      </c>
      <c r="AT275" s="15">
        <f t="shared" si="699"/>
        <v>68010.989114577489</v>
      </c>
      <c r="AU275" s="19">
        <f t="shared" si="700"/>
        <v>0.80004601538355813</v>
      </c>
      <c r="AV275" s="13">
        <f t="shared" si="701"/>
        <v>0.5</v>
      </c>
      <c r="AW275" s="11">
        <f t="shared" si="702"/>
        <v>1</v>
      </c>
      <c r="AX275" s="11">
        <f t="shared" si="703"/>
        <v>0.8911</v>
      </c>
      <c r="AY275" s="11">
        <f t="shared" si="704"/>
        <v>201997.53114128605</v>
      </c>
      <c r="AZ275" s="11">
        <f t="shared" si="705"/>
        <v>1</v>
      </c>
      <c r="BA275" s="11">
        <f t="shared" si="706"/>
        <v>0.34752899999999998</v>
      </c>
      <c r="BB275" s="11">
        <f t="shared" si="707"/>
        <v>1.025058</v>
      </c>
      <c r="BC275" s="11">
        <f t="shared" si="708"/>
        <v>0.99909999999999999</v>
      </c>
      <c r="BD275" s="11">
        <f t="shared" si="709"/>
        <v>0.8911</v>
      </c>
      <c r="BE275" s="11">
        <f t="shared" si="710"/>
        <v>201997.53114128605</v>
      </c>
      <c r="BF275" s="11">
        <f t="shared" si="711"/>
        <v>1</v>
      </c>
      <c r="BG275" s="11">
        <f t="shared" si="712"/>
        <v>0.34752899999999998</v>
      </c>
      <c r="BH275" s="11">
        <f t="shared" si="713"/>
        <v>1.025058</v>
      </c>
      <c r="BI275" s="121">
        <f t="shared" si="604"/>
        <v>6.0029214073960029</v>
      </c>
      <c r="BJ275" s="121">
        <f>16*X275^2/(3*(BJ252^2+1)*Y275^2)</f>
        <v>1.6007790419722674</v>
      </c>
      <c r="BK275" s="121">
        <f>16*X275^2/(3*(BK252^2+1)*Y275^2)</f>
        <v>0.8003895209861337</v>
      </c>
      <c r="BL275" s="121">
        <f>16*X275^2/(3*(BL252^2+1)*Y275^2)</f>
        <v>0.47081736528596102</v>
      </c>
      <c r="BM275" s="121">
        <f>16*X275^2/(3*(BM252^2+1)*Y275^2)</f>
        <v>0.30784212345620526</v>
      </c>
      <c r="BN275" s="121">
        <f>16*X275^2/(3*(BN252^2+1)*Y275^2)</f>
        <v>0.21632149215841454</v>
      </c>
      <c r="BO275" s="121">
        <f>16*X275^2/(3*(BO252^2+1)*Y275^2)</f>
        <v>0.16007790419722676</v>
      </c>
      <c r="BP275" s="121">
        <f>16*X275^2/(3*(BP252^2+1)*Y275^2)</f>
        <v>0.12313684938248212</v>
      </c>
      <c r="BQ275" s="121">
        <f t="shared" si="714"/>
        <v>1.3333333333333333</v>
      </c>
      <c r="BR275" s="121">
        <f t="shared" si="714"/>
        <v>1.3333333333333333</v>
      </c>
      <c r="BS275" s="121">
        <f t="shared" si="714"/>
        <v>1.3333333333333333</v>
      </c>
      <c r="BT275" s="121">
        <f t="shared" si="714"/>
        <v>1.3333333333333333</v>
      </c>
      <c r="BU275" s="121">
        <f t="shared" si="714"/>
        <v>1.3333333333333333</v>
      </c>
      <c r="BV275" s="121">
        <f t="shared" si="714"/>
        <v>1.3333333333333333</v>
      </c>
      <c r="BW275" s="121">
        <f t="shared" si="714"/>
        <v>1.3333333333333333</v>
      </c>
      <c r="BX275" s="121">
        <f t="shared" si="714"/>
        <v>1.3333333333333333</v>
      </c>
      <c r="BY275" s="121">
        <f t="shared" si="715"/>
        <v>2.6653688952660488</v>
      </c>
      <c r="BZ275" s="121">
        <f>(BZ252^4+6*BZ252^2+1)/(BZ252^2+1)*(Y275^2/X275^2)</f>
        <v>5.4640062352953995</v>
      </c>
      <c r="CA275" s="121">
        <f>(CA252^4+6*CA252^2+1)/(CA252^2+1)*(Y275^2/X275^2)</f>
        <v>9.0622542439045652</v>
      </c>
      <c r="CB275" s="121">
        <f>(CB252^4+6*CB252^2+1)/(CB252^2+1)*(Y275^2/X275^2)</f>
        <v>13.836400294542871</v>
      </c>
      <c r="CC275" s="121">
        <f>(CC252^4+6*CC252^2+1)/(CC252^2+1)*(Y275^2/X275^2)</f>
        <v>19.887752526215902</v>
      </c>
      <c r="CD275" s="121">
        <f>(CD252^4+6*CD252^2+1)/(CD252^2+1)*(Y275^2/X275^2)</f>
        <v>27.24799417930765</v>
      </c>
      <c r="CE275" s="121">
        <f>(CE252^4+6*CE252^2+1)/(CE252^2+1)*(Y275^2/X275^2)</f>
        <v>35.929172708186336</v>
      </c>
      <c r="CF275" s="121">
        <f>(CF252^4+6*CF252^2+1)/(CF252^2+1)*(Y275^2/X275^2)</f>
        <v>45.936607768027557</v>
      </c>
      <c r="CG275" s="121">
        <f t="shared" si="716"/>
        <v>1.5007303518490007</v>
      </c>
      <c r="CH275" s="121">
        <f t="shared" si="606"/>
        <v>0.40019476049306685</v>
      </c>
      <c r="CI275" s="121">
        <f t="shared" si="607"/>
        <v>0.20009738024653342</v>
      </c>
      <c r="CJ275" s="121">
        <f t="shared" si="608"/>
        <v>0.11770434132149026</v>
      </c>
      <c r="CK275" s="121">
        <f t="shared" si="609"/>
        <v>7.6960530864051316E-2</v>
      </c>
      <c r="CL275" s="121">
        <f t="shared" si="610"/>
        <v>5.4080373039603634E-2</v>
      </c>
      <c r="CM275" s="121">
        <f t="shared" si="611"/>
        <v>4.0019476049306689E-2</v>
      </c>
      <c r="CN275" s="121">
        <f t="shared" si="612"/>
        <v>0.12313684938248212</v>
      </c>
      <c r="CO275" s="95">
        <f t="shared" si="613"/>
        <v>7.4375052242003541</v>
      </c>
      <c r="CP275" s="95">
        <f t="shared" si="614"/>
        <v>11.085244468799043</v>
      </c>
      <c r="CQ275" s="95">
        <f t="shared" si="615"/>
        <v>15.841358710911852</v>
      </c>
      <c r="CR275" s="95">
        <f t="shared" si="616"/>
        <v>22.236517488455256</v>
      </c>
      <c r="CS275" s="95">
        <f t="shared" si="617"/>
        <v>30.372028940434845</v>
      </c>
      <c r="CT275" s="95">
        <f t="shared" si="618"/>
        <v>40.279576307234606</v>
      </c>
      <c r="CU275" s="95">
        <f t="shared" si="619"/>
        <v>51.971207043222769</v>
      </c>
      <c r="CV275" s="95">
        <f t="shared" si="620"/>
        <v>51.163045026914396</v>
      </c>
      <c r="CW275" s="95">
        <f t="shared" si="621"/>
        <v>7.4375052242003541</v>
      </c>
      <c r="CX275" s="95">
        <f t="shared" si="622"/>
        <v>11.085244468799043</v>
      </c>
      <c r="CY275" s="95">
        <f t="shared" si="623"/>
        <v>15.841358710911852</v>
      </c>
      <c r="CZ275" s="95">
        <f t="shared" si="624"/>
        <v>22.236517488455256</v>
      </c>
      <c r="DA275" s="95">
        <f t="shared" si="625"/>
        <v>30.372028940434845</v>
      </c>
      <c r="DB275" s="95">
        <f t="shared" si="626"/>
        <v>40.279576307234606</v>
      </c>
      <c r="DC275" s="95">
        <f t="shared" si="627"/>
        <v>51.971207043222769</v>
      </c>
      <c r="DD275" s="95">
        <f t="shared" si="628"/>
        <v>51.163045026914396</v>
      </c>
      <c r="DE275" s="13">
        <f t="shared" si="717"/>
        <v>11.401778302662052</v>
      </c>
      <c r="DF275" s="13">
        <f t="shared" si="718"/>
        <v>9.7982732772676666</v>
      </c>
      <c r="DG275" s="13">
        <f t="shared" si="719"/>
        <v>12.5961317648907</v>
      </c>
      <c r="DH275" s="13">
        <f t="shared" si="720"/>
        <v>17.040705659828831</v>
      </c>
      <c r="DI275" s="13">
        <f t="shared" si="629"/>
        <v>22.929082649672107</v>
      </c>
      <c r="DJ275" s="13">
        <f t="shared" si="630"/>
        <v>30.197803671466065</v>
      </c>
      <c r="DK275" s="13">
        <f t="shared" si="631"/>
        <v>38.82273861238356</v>
      </c>
      <c r="DL275" s="13">
        <f t="shared" si="632"/>
        <v>48.793232617410041</v>
      </c>
      <c r="DM275" s="95">
        <f t="shared" si="633"/>
        <v>11.401778302662052</v>
      </c>
      <c r="DN275" s="95">
        <f t="shared" si="634"/>
        <v>9.7982732772676666</v>
      </c>
      <c r="DO275" s="95">
        <f t="shared" si="635"/>
        <v>12.5961317648907</v>
      </c>
      <c r="DP275" s="95">
        <f t="shared" si="636"/>
        <v>17.040705659828831</v>
      </c>
      <c r="DQ275" s="95">
        <f t="shared" si="637"/>
        <v>22.929082649672107</v>
      </c>
      <c r="DR275" s="95">
        <f t="shared" si="638"/>
        <v>30.197803671466065</v>
      </c>
      <c r="DS275" s="95">
        <f t="shared" si="639"/>
        <v>38.82273861238356</v>
      </c>
      <c r="DT275" s="95">
        <f t="shared" si="640"/>
        <v>48.793232617410041</v>
      </c>
      <c r="DU275" s="95">
        <f t="shared" si="641"/>
        <v>19.415275654125118</v>
      </c>
      <c r="DV275" s="95">
        <f t="shared" si="642"/>
        <v>11.418922990164736</v>
      </c>
      <c r="DW275" s="95">
        <f t="shared" si="643"/>
        <v>11.222038939958264</v>
      </c>
      <c r="DX275" s="95">
        <f t="shared" si="644"/>
        <v>12.542614233188774</v>
      </c>
      <c r="DY275" s="95">
        <f t="shared" si="645"/>
        <v>14.878993692449676</v>
      </c>
      <c r="DZ275" s="95">
        <f t="shared" si="646"/>
        <v>18.019154280510193</v>
      </c>
      <c r="EA275" s="95">
        <f t="shared" si="647"/>
        <v>21.872847541428062</v>
      </c>
      <c r="EB275" s="95">
        <f t="shared" si="648"/>
        <v>26.397917774732292</v>
      </c>
      <c r="EC275" s="95">
        <f t="shared" si="649"/>
        <v>19.415275654125118</v>
      </c>
      <c r="ED275" s="95">
        <f t="shared" si="650"/>
        <v>11.418922990164738</v>
      </c>
      <c r="EE275" s="95">
        <f t="shared" si="651"/>
        <v>11.222038939958264</v>
      </c>
      <c r="EF275" s="95">
        <f t="shared" si="652"/>
        <v>12.542614233188774</v>
      </c>
      <c r="EG275" s="95">
        <f t="shared" si="653"/>
        <v>14.878993692449676</v>
      </c>
      <c r="EH275" s="95">
        <f t="shared" si="654"/>
        <v>18.019154280510197</v>
      </c>
      <c r="EI275" s="95">
        <f t="shared" si="655"/>
        <v>21.872847541428062</v>
      </c>
      <c r="EJ275" s="95">
        <f t="shared" si="656"/>
        <v>26.397917774732292</v>
      </c>
      <c r="EK275" s="95">
        <f t="shared" si="657"/>
        <v>19.415275654125118</v>
      </c>
      <c r="EL275" s="95">
        <f t="shared" si="658"/>
        <v>11.418922990164738</v>
      </c>
      <c r="EM275" s="95">
        <f t="shared" si="659"/>
        <v>11.222038939958264</v>
      </c>
      <c r="EN275" s="95">
        <f t="shared" si="660"/>
        <v>12.542614233188774</v>
      </c>
      <c r="EO275" s="95">
        <f t="shared" si="661"/>
        <v>14.878993692449676</v>
      </c>
      <c r="EP275" s="95">
        <f t="shared" si="662"/>
        <v>18.019154280510197</v>
      </c>
      <c r="EQ275" s="95">
        <f t="shared" si="663"/>
        <v>21.872847541428062</v>
      </c>
      <c r="ER275" s="95">
        <f t="shared" si="664"/>
        <v>26.397917774732292</v>
      </c>
      <c r="ES275" s="95">
        <f t="shared" si="665"/>
        <v>1</v>
      </c>
      <c r="ET275" s="95">
        <f t="shared" si="666"/>
        <v>1</v>
      </c>
      <c r="EU275" s="95">
        <f t="shared" si="667"/>
        <v>1</v>
      </c>
      <c r="EV275" s="95">
        <f t="shared" si="668"/>
        <v>1</v>
      </c>
      <c r="EW275" s="95">
        <f t="shared" si="669"/>
        <v>1</v>
      </c>
      <c r="EX275" s="95">
        <f t="shared" si="670"/>
        <v>1</v>
      </c>
      <c r="EY275" s="95">
        <f t="shared" si="671"/>
        <v>1</v>
      </c>
      <c r="EZ275" s="95">
        <f t="shared" si="672"/>
        <v>1</v>
      </c>
      <c r="FA275" s="95">
        <f t="shared" si="673"/>
        <v>1</v>
      </c>
      <c r="FB275" s="95">
        <f t="shared" si="674"/>
        <v>1</v>
      </c>
      <c r="FC275" s="95">
        <f t="shared" si="675"/>
        <v>1</v>
      </c>
      <c r="FD275" s="95">
        <f t="shared" si="676"/>
        <v>1</v>
      </c>
      <c r="FE275" s="95">
        <f t="shared" si="677"/>
        <v>1</v>
      </c>
      <c r="FF275" s="95">
        <f t="shared" si="678"/>
        <v>0.99999999999999989</v>
      </c>
      <c r="FG275" s="95">
        <f t="shared" si="679"/>
        <v>1</v>
      </c>
      <c r="FH275" s="95">
        <f t="shared" si="680"/>
        <v>1</v>
      </c>
      <c r="FI275" s="95">
        <f t="shared" si="681"/>
        <v>1</v>
      </c>
      <c r="FJ275" s="95">
        <f t="shared" si="682"/>
        <v>1</v>
      </c>
      <c r="FK275" s="95">
        <f t="shared" si="683"/>
        <v>1</v>
      </c>
      <c r="FL275" s="95">
        <f t="shared" si="684"/>
        <v>1</v>
      </c>
      <c r="FM275" s="95">
        <f t="shared" si="685"/>
        <v>1</v>
      </c>
      <c r="FN275" s="95">
        <f t="shared" si="686"/>
        <v>1</v>
      </c>
      <c r="FO275" s="95">
        <f t="shared" si="687"/>
        <v>1</v>
      </c>
      <c r="FP275" s="95">
        <f t="shared" si="688"/>
        <v>1</v>
      </c>
      <c r="FQ275" s="115">
        <f t="shared" si="689"/>
        <v>2.4479661201832719</v>
      </c>
      <c r="FR275" s="115">
        <f t="shared" si="690"/>
        <v>1.4844908648270452</v>
      </c>
      <c r="FS275" s="115">
        <f t="shared" si="691"/>
        <v>1.3403639060384702</v>
      </c>
      <c r="FT275" s="115">
        <f t="shared" si="692"/>
        <v>1.2911817236207308</v>
      </c>
      <c r="FU275" s="115">
        <f t="shared" si="693"/>
        <v>1.2714717903729722</v>
      </c>
      <c r="FV275" s="115">
        <f t="shared" si="694"/>
        <v>1.2624414494200287</v>
      </c>
      <c r="FW275" s="115">
        <f t="shared" si="695"/>
        <v>1.2578301710860946</v>
      </c>
      <c r="FX275" s="115">
        <f t="shared" si="696"/>
        <v>1.3476100271026754</v>
      </c>
      <c r="FZ275" s="90">
        <f t="shared" si="721"/>
        <v>1.2578301710860946</v>
      </c>
    </row>
    <row r="276" spans="24:182" x14ac:dyDescent="0.3">
      <c r="X276" s="118">
        <f t="shared" si="722"/>
        <v>13.107960100000005</v>
      </c>
      <c r="Y276" s="118">
        <v>10</v>
      </c>
      <c r="Z276" s="40">
        <v>1.7999999999999999E-2</v>
      </c>
      <c r="AA276" s="40">
        <v>10000000</v>
      </c>
      <c r="AB276" s="40">
        <v>10000000</v>
      </c>
      <c r="AC276" s="98">
        <v>3900000</v>
      </c>
      <c r="AD276" s="42">
        <v>0.33</v>
      </c>
      <c r="AE276" s="42">
        <v>0.33</v>
      </c>
      <c r="AF276" s="41">
        <v>1.7999999999999999E-2</v>
      </c>
      <c r="AG276" s="40">
        <v>10000000</v>
      </c>
      <c r="AH276" s="40">
        <v>10000000</v>
      </c>
      <c r="AI276" s="98">
        <v>3900000</v>
      </c>
      <c r="AJ276" s="42">
        <v>0.33</v>
      </c>
      <c r="AK276" s="42">
        <v>0.33</v>
      </c>
      <c r="AL276" s="42">
        <f>AL250</f>
        <v>0.80259999999999998</v>
      </c>
      <c r="AM276" s="40">
        <v>6000</v>
      </c>
      <c r="AN276" s="40">
        <f>AN250</f>
        <v>10000</v>
      </c>
      <c r="AO276" s="40">
        <f>AO250</f>
        <v>10000</v>
      </c>
      <c r="AP276" s="42">
        <v>0.03</v>
      </c>
      <c r="AQ276" s="42">
        <v>0.03</v>
      </c>
      <c r="AR276" s="4">
        <f t="shared" si="697"/>
        <v>0.8206</v>
      </c>
      <c r="AS276" s="11">
        <f t="shared" si="698"/>
        <v>1.3107960100000005</v>
      </c>
      <c r="AT276" s="15">
        <f t="shared" si="699"/>
        <v>68010.989114577489</v>
      </c>
      <c r="AU276" s="19">
        <f t="shared" si="700"/>
        <v>0.80004601538355813</v>
      </c>
      <c r="AV276" s="13">
        <f t="shared" si="701"/>
        <v>0.5</v>
      </c>
      <c r="AW276" s="11">
        <f t="shared" si="702"/>
        <v>1</v>
      </c>
      <c r="AX276" s="11">
        <f t="shared" si="703"/>
        <v>0.8911</v>
      </c>
      <c r="AY276" s="11">
        <f t="shared" si="704"/>
        <v>201997.53114128605</v>
      </c>
      <c r="AZ276" s="11">
        <f t="shared" si="705"/>
        <v>1</v>
      </c>
      <c r="BA276" s="11">
        <f t="shared" si="706"/>
        <v>0.34752899999999998</v>
      </c>
      <c r="BB276" s="11">
        <f t="shared" si="707"/>
        <v>1.025058</v>
      </c>
      <c r="BC276" s="11">
        <f t="shared" si="708"/>
        <v>0.99909999999999999</v>
      </c>
      <c r="BD276" s="11">
        <f t="shared" si="709"/>
        <v>0.8911</v>
      </c>
      <c r="BE276" s="11">
        <f t="shared" si="710"/>
        <v>201997.53114128605</v>
      </c>
      <c r="BF276" s="11">
        <f t="shared" si="711"/>
        <v>1</v>
      </c>
      <c r="BG276" s="11">
        <f t="shared" si="712"/>
        <v>0.34752899999999998</v>
      </c>
      <c r="BH276" s="11">
        <f t="shared" si="713"/>
        <v>1.025058</v>
      </c>
      <c r="BI276" s="121">
        <f t="shared" si="604"/>
        <v>6.8727447193276863</v>
      </c>
      <c r="BJ276" s="121">
        <f>16*X276^2/(3*(BJ252^2+1)*Y276^2)</f>
        <v>1.8327319251540497</v>
      </c>
      <c r="BK276" s="121">
        <f>16*X276^2/(3*(BK252^2+1)*Y276^2)</f>
        <v>0.91636596257702485</v>
      </c>
      <c r="BL276" s="121">
        <f>16*X276^2/(3*(BL252^2+1)*Y276^2)</f>
        <v>0.539038801515897</v>
      </c>
      <c r="BM276" s="121">
        <f>16*X276^2/(3*(BM252^2+1)*Y276^2)</f>
        <v>0.35244844714500956</v>
      </c>
      <c r="BN276" s="121">
        <f>16*X276^2/(3*(BN252^2+1)*Y276^2)</f>
        <v>0.24766647637216888</v>
      </c>
      <c r="BO276" s="121">
        <f>16*X276^2/(3*(BO252^2+1)*Y276^2)</f>
        <v>0.18327319251540497</v>
      </c>
      <c r="BP276" s="121">
        <f>16*X276^2/(3*(BP252^2+1)*Y276^2)</f>
        <v>0.14097937885800382</v>
      </c>
      <c r="BQ276" s="121">
        <f t="shared" si="714"/>
        <v>1.3333333333333333</v>
      </c>
      <c r="BR276" s="121">
        <f t="shared" si="714"/>
        <v>1.3333333333333333</v>
      </c>
      <c r="BS276" s="121">
        <f t="shared" si="714"/>
        <v>1.3333333333333333</v>
      </c>
      <c r="BT276" s="121">
        <f t="shared" si="714"/>
        <v>1.3333333333333333</v>
      </c>
      <c r="BU276" s="121">
        <f t="shared" si="714"/>
        <v>1.3333333333333333</v>
      </c>
      <c r="BV276" s="121">
        <f t="shared" si="714"/>
        <v>1.3333333333333333</v>
      </c>
      <c r="BW276" s="121">
        <f t="shared" si="714"/>
        <v>1.3333333333333333</v>
      </c>
      <c r="BX276" s="121">
        <f t="shared" si="714"/>
        <v>1.3333333333333333</v>
      </c>
      <c r="BY276" s="121">
        <f t="shared" si="715"/>
        <v>2.3280364182601518</v>
      </c>
      <c r="BZ276" s="121">
        <f>(BZ252^4+6*BZ252^2+1)/(BZ252^2+1)*(Y276^2/X276^2)</f>
        <v>4.7724746574333112</v>
      </c>
      <c r="CA276" s="121">
        <f>(CA252^4+6*CA252^2+1)/(CA252^2+1)*(Y276^2/X276^2)</f>
        <v>7.9153238220845159</v>
      </c>
      <c r="CB276" s="121">
        <f>(CB252^4+6*CB252^2+1)/(CB252^2+1)*(Y276^2/X276^2)</f>
        <v>12.085247877144612</v>
      </c>
      <c r="CC276" s="121">
        <f>(CC252^4+6*CC252^2+1)/(CC252^2+1)*(Y276^2/X276^2)</f>
        <v>17.370733274710364</v>
      </c>
      <c r="CD276" s="121">
        <f>(CD252^4+6*CD252^2+1)/(CD252^2+1)*(Y276^2/X276^2)</f>
        <v>23.799453383970338</v>
      </c>
      <c r="CE276" s="121">
        <f>(CE252^4+6*CE252^2+1)/(CE252^2+1)*(Y276^2/X276^2)</f>
        <v>31.381930918146846</v>
      </c>
      <c r="CF276" s="121">
        <f>(CF252^4+6*CF252^2+1)/(CF252^2+1)*(Y276^2/X276^2)</f>
        <v>40.122812270091309</v>
      </c>
      <c r="CG276" s="121">
        <f t="shared" si="716"/>
        <v>1.7181861798319216</v>
      </c>
      <c r="CH276" s="121">
        <f t="shared" si="606"/>
        <v>0.45818298128851243</v>
      </c>
      <c r="CI276" s="121">
        <f t="shared" si="607"/>
        <v>0.22909149064425621</v>
      </c>
      <c r="CJ276" s="121">
        <f t="shared" si="608"/>
        <v>0.13475970037897425</v>
      </c>
      <c r="CK276" s="121">
        <f t="shared" si="609"/>
        <v>8.8112111786252389E-2</v>
      </c>
      <c r="CL276" s="121">
        <f t="shared" si="610"/>
        <v>6.1916619093042219E-2</v>
      </c>
      <c r="CM276" s="121">
        <f t="shared" si="611"/>
        <v>4.5818298128851243E-2</v>
      </c>
      <c r="CN276" s="121">
        <f t="shared" si="612"/>
        <v>0.14097937885800382</v>
      </c>
      <c r="CO276" s="95">
        <f t="shared" si="613"/>
        <v>7.0610951410606626</v>
      </c>
      <c r="CP276" s="95">
        <f t="shared" si="614"/>
        <v>10.247171867935226</v>
      </c>
      <c r="CQ276" s="95">
        <f t="shared" si="615"/>
        <v>14.401346243088348</v>
      </c>
      <c r="CR276" s="95">
        <f t="shared" si="616"/>
        <v>19.987125592851122</v>
      </c>
      <c r="CS276" s="95">
        <f t="shared" si="617"/>
        <v>27.092996369320325</v>
      </c>
      <c r="CT276" s="95">
        <f t="shared" si="618"/>
        <v>35.746631941684512</v>
      </c>
      <c r="CU276" s="95">
        <f t="shared" si="619"/>
        <v>45.958555023165999</v>
      </c>
      <c r="CV276" s="95">
        <f t="shared" si="620"/>
        <v>44.872991204222529</v>
      </c>
      <c r="CW276" s="95">
        <f t="shared" si="621"/>
        <v>7.0610951410606626</v>
      </c>
      <c r="CX276" s="95">
        <f t="shared" si="622"/>
        <v>10.247171867935226</v>
      </c>
      <c r="CY276" s="95">
        <f t="shared" si="623"/>
        <v>14.401346243088348</v>
      </c>
      <c r="CZ276" s="95">
        <f t="shared" si="624"/>
        <v>19.987125592851122</v>
      </c>
      <c r="DA276" s="95">
        <f t="shared" si="625"/>
        <v>27.092996369320325</v>
      </c>
      <c r="DB276" s="95">
        <f t="shared" si="626"/>
        <v>35.746631941684512</v>
      </c>
      <c r="DC276" s="95">
        <f t="shared" si="627"/>
        <v>45.958555023165999</v>
      </c>
      <c r="DD276" s="95">
        <f t="shared" si="628"/>
        <v>44.872991204222529</v>
      </c>
      <c r="DE276" s="13">
        <f t="shared" si="717"/>
        <v>11.934269137587837</v>
      </c>
      <c r="DF276" s="13">
        <f t="shared" si="718"/>
        <v>9.3386945825873617</v>
      </c>
      <c r="DG276" s="13">
        <f t="shared" si="719"/>
        <v>11.56517778466154</v>
      </c>
      <c r="DH276" s="13">
        <f t="shared" si="720"/>
        <v>15.357774678660508</v>
      </c>
      <c r="DI276" s="13">
        <f t="shared" si="629"/>
        <v>20.456669721855373</v>
      </c>
      <c r="DJ276" s="13">
        <f t="shared" si="630"/>
        <v>26.780607860342506</v>
      </c>
      <c r="DK276" s="13">
        <f t="shared" si="631"/>
        <v>34.298692110662252</v>
      </c>
      <c r="DL276" s="13">
        <f t="shared" si="632"/>
        <v>42.997279648949316</v>
      </c>
      <c r="DM276" s="95">
        <f t="shared" si="633"/>
        <v>11.934269137587837</v>
      </c>
      <c r="DN276" s="95">
        <f t="shared" si="634"/>
        <v>9.3386945825873617</v>
      </c>
      <c r="DO276" s="95">
        <f t="shared" si="635"/>
        <v>11.56517778466154</v>
      </c>
      <c r="DP276" s="95">
        <f t="shared" si="636"/>
        <v>15.357774678660508</v>
      </c>
      <c r="DQ276" s="95">
        <f t="shared" si="637"/>
        <v>20.456669721855373</v>
      </c>
      <c r="DR276" s="95">
        <f t="shared" si="638"/>
        <v>26.780607860342506</v>
      </c>
      <c r="DS276" s="95">
        <f t="shared" si="639"/>
        <v>34.298692110662252</v>
      </c>
      <c r="DT276" s="95">
        <f t="shared" si="640"/>
        <v>42.997279648949316</v>
      </c>
      <c r="DU276" s="95">
        <f t="shared" si="641"/>
        <v>19.662016997286351</v>
      </c>
      <c r="DV276" s="95">
        <f t="shared" si="642"/>
        <v>11.205967091253337</v>
      </c>
      <c r="DW276" s="95">
        <f t="shared" si="643"/>
        <v>10.744323732231519</v>
      </c>
      <c r="DX276" s="95">
        <f t="shared" si="644"/>
        <v>11.762791138582847</v>
      </c>
      <c r="DY276" s="95">
        <f t="shared" si="645"/>
        <v>13.733346769261381</v>
      </c>
      <c r="DZ276" s="95">
        <f t="shared" si="646"/>
        <v>16.435721423118252</v>
      </c>
      <c r="EA276" s="95">
        <f t="shared" si="647"/>
        <v>19.776531065832454</v>
      </c>
      <c r="EB276" s="95">
        <f t="shared" si="648"/>
        <v>23.712235455830708</v>
      </c>
      <c r="EC276" s="95">
        <f t="shared" si="649"/>
        <v>19.662016997286351</v>
      </c>
      <c r="ED276" s="95">
        <f t="shared" si="650"/>
        <v>11.205967091253337</v>
      </c>
      <c r="EE276" s="95">
        <f t="shared" si="651"/>
        <v>10.744323732231519</v>
      </c>
      <c r="EF276" s="95">
        <f t="shared" si="652"/>
        <v>11.762791138582847</v>
      </c>
      <c r="EG276" s="95">
        <f t="shared" si="653"/>
        <v>13.733346769261381</v>
      </c>
      <c r="EH276" s="95">
        <f t="shared" si="654"/>
        <v>16.435721423118252</v>
      </c>
      <c r="EI276" s="95">
        <f t="shared" si="655"/>
        <v>19.776531065832454</v>
      </c>
      <c r="EJ276" s="95">
        <f t="shared" si="656"/>
        <v>23.712235455830708</v>
      </c>
      <c r="EK276" s="95">
        <f t="shared" si="657"/>
        <v>19.662016997286351</v>
      </c>
      <c r="EL276" s="95">
        <f t="shared" si="658"/>
        <v>11.205967091253337</v>
      </c>
      <c r="EM276" s="95">
        <f t="shared" si="659"/>
        <v>10.744323732231519</v>
      </c>
      <c r="EN276" s="95">
        <f t="shared" si="660"/>
        <v>11.762791138582847</v>
      </c>
      <c r="EO276" s="95">
        <f t="shared" si="661"/>
        <v>13.733346769261381</v>
      </c>
      <c r="EP276" s="95">
        <f t="shared" si="662"/>
        <v>16.435721423118252</v>
      </c>
      <c r="EQ276" s="95">
        <f t="shared" si="663"/>
        <v>19.776531065832454</v>
      </c>
      <c r="ER276" s="95">
        <f t="shared" si="664"/>
        <v>23.712235455830708</v>
      </c>
      <c r="ES276" s="95">
        <f t="shared" si="665"/>
        <v>1</v>
      </c>
      <c r="ET276" s="95">
        <f t="shared" si="666"/>
        <v>1</v>
      </c>
      <c r="EU276" s="95">
        <f t="shared" si="667"/>
        <v>1</v>
      </c>
      <c r="EV276" s="95">
        <f t="shared" si="668"/>
        <v>1</v>
      </c>
      <c r="EW276" s="95">
        <f t="shared" si="669"/>
        <v>1</v>
      </c>
      <c r="EX276" s="95">
        <f t="shared" si="670"/>
        <v>1</v>
      </c>
      <c r="EY276" s="95">
        <f t="shared" si="671"/>
        <v>1</v>
      </c>
      <c r="EZ276" s="95">
        <f t="shared" si="672"/>
        <v>1</v>
      </c>
      <c r="FA276" s="95">
        <f t="shared" si="673"/>
        <v>1</v>
      </c>
      <c r="FB276" s="95">
        <f t="shared" si="674"/>
        <v>1</v>
      </c>
      <c r="FC276" s="95">
        <f t="shared" si="675"/>
        <v>1</v>
      </c>
      <c r="FD276" s="95">
        <f t="shared" si="676"/>
        <v>1</v>
      </c>
      <c r="FE276" s="95">
        <f t="shared" si="677"/>
        <v>1</v>
      </c>
      <c r="FF276" s="95">
        <f t="shared" si="678"/>
        <v>1</v>
      </c>
      <c r="FG276" s="95">
        <f t="shared" si="679"/>
        <v>1</v>
      </c>
      <c r="FH276" s="95">
        <f t="shared" si="680"/>
        <v>1</v>
      </c>
      <c r="FI276" s="95">
        <f t="shared" si="681"/>
        <v>1</v>
      </c>
      <c r="FJ276" s="95">
        <f t="shared" si="682"/>
        <v>1</v>
      </c>
      <c r="FK276" s="95">
        <f t="shared" si="683"/>
        <v>1</v>
      </c>
      <c r="FL276" s="95">
        <f t="shared" si="684"/>
        <v>1</v>
      </c>
      <c r="FM276" s="95">
        <f t="shared" si="685"/>
        <v>1</v>
      </c>
      <c r="FN276" s="95">
        <f t="shared" si="686"/>
        <v>1</v>
      </c>
      <c r="FO276" s="95">
        <f t="shared" si="687"/>
        <v>1</v>
      </c>
      <c r="FP276" s="95">
        <f t="shared" si="688"/>
        <v>1</v>
      </c>
      <c r="FQ276" s="115">
        <f t="shared" si="689"/>
        <v>2.6349252072267415</v>
      </c>
      <c r="FR276" s="115">
        <f t="shared" si="690"/>
        <v>1.5238166721266388</v>
      </c>
      <c r="FS276" s="115">
        <f t="shared" si="691"/>
        <v>1.3559401003109546</v>
      </c>
      <c r="FT276" s="115">
        <f t="shared" si="692"/>
        <v>1.2983971561190786</v>
      </c>
      <c r="FU276" s="115">
        <f t="shared" si="693"/>
        <v>1.2752554648238401</v>
      </c>
      <c r="FV276" s="115">
        <f t="shared" si="694"/>
        <v>1.2646313262161446</v>
      </c>
      <c r="FW276" s="115">
        <f t="shared" si="695"/>
        <v>1.2592017965128148</v>
      </c>
      <c r="FX276" s="115">
        <f t="shared" si="696"/>
        <v>1.3595393006536904</v>
      </c>
      <c r="FZ276" s="90">
        <f t="shared" si="721"/>
        <v>1.2592017965128148</v>
      </c>
    </row>
    <row r="277" spans="24:182" x14ac:dyDescent="0.3">
      <c r="X277" s="118">
        <f t="shared" si="722"/>
        <v>14.025517307000007</v>
      </c>
      <c r="Y277" s="118">
        <v>10</v>
      </c>
      <c r="Z277" s="40">
        <v>1.7999999999999999E-2</v>
      </c>
      <c r="AA277" s="40">
        <v>10000000</v>
      </c>
      <c r="AB277" s="40">
        <v>10000000</v>
      </c>
      <c r="AC277" s="98">
        <v>3900000</v>
      </c>
      <c r="AD277" s="42">
        <v>0.33</v>
      </c>
      <c r="AE277" s="42">
        <v>0.33</v>
      </c>
      <c r="AF277" s="41">
        <v>1.7999999999999999E-2</v>
      </c>
      <c r="AG277" s="40">
        <v>10000000</v>
      </c>
      <c r="AH277" s="40">
        <v>10000000</v>
      </c>
      <c r="AI277" s="98">
        <v>3900000</v>
      </c>
      <c r="AJ277" s="42">
        <v>0.33</v>
      </c>
      <c r="AK277" s="42">
        <v>0.33</v>
      </c>
      <c r="AL277" s="42">
        <f>AL250</f>
        <v>0.80259999999999998</v>
      </c>
      <c r="AM277" s="40">
        <v>6000</v>
      </c>
      <c r="AN277" s="40">
        <f>AN250</f>
        <v>10000</v>
      </c>
      <c r="AO277" s="40">
        <f>AO250</f>
        <v>10000</v>
      </c>
      <c r="AP277" s="42">
        <v>0.03</v>
      </c>
      <c r="AQ277" s="42">
        <v>0.03</v>
      </c>
      <c r="AR277" s="4">
        <f t="shared" si="697"/>
        <v>0.8206</v>
      </c>
      <c r="AS277" s="11">
        <f t="shared" si="698"/>
        <v>1.4025517307000006</v>
      </c>
      <c r="AT277" s="15">
        <f t="shared" si="699"/>
        <v>68010.989114577489</v>
      </c>
      <c r="AU277" s="19">
        <f t="shared" si="700"/>
        <v>0.80004601538355813</v>
      </c>
      <c r="AV277" s="13">
        <f t="shared" si="701"/>
        <v>0.5</v>
      </c>
      <c r="AW277" s="11">
        <f t="shared" si="702"/>
        <v>1</v>
      </c>
      <c r="AX277" s="11">
        <f t="shared" si="703"/>
        <v>0.8911</v>
      </c>
      <c r="AY277" s="11">
        <f t="shared" si="704"/>
        <v>201997.53114128605</v>
      </c>
      <c r="AZ277" s="11">
        <f t="shared" si="705"/>
        <v>1</v>
      </c>
      <c r="BA277" s="11">
        <f t="shared" si="706"/>
        <v>0.34752899999999998</v>
      </c>
      <c r="BB277" s="11">
        <f t="shared" si="707"/>
        <v>1.025058</v>
      </c>
      <c r="BC277" s="11">
        <f t="shared" si="708"/>
        <v>0.99909999999999999</v>
      </c>
      <c r="BD277" s="11">
        <f t="shared" si="709"/>
        <v>0.8911</v>
      </c>
      <c r="BE277" s="11">
        <f t="shared" si="710"/>
        <v>201997.53114128605</v>
      </c>
      <c r="BF277" s="11">
        <f t="shared" si="711"/>
        <v>1</v>
      </c>
      <c r="BG277" s="11">
        <f t="shared" si="712"/>
        <v>0.34752899999999998</v>
      </c>
      <c r="BH277" s="11">
        <f t="shared" si="713"/>
        <v>1.025058</v>
      </c>
      <c r="BI277" s="121">
        <f t="shared" si="604"/>
        <v>7.8686054291582685</v>
      </c>
      <c r="BJ277" s="121">
        <f>16*X277^2/(3*(BJ252^2+1)*Y277^2)</f>
        <v>2.0982947811088715</v>
      </c>
      <c r="BK277" s="121">
        <f>16*X277^2/(3*(BK252^2+1)*Y277^2)</f>
        <v>1.0491473905544357</v>
      </c>
      <c r="BL277" s="121">
        <f>16*X277^2/(3*(BL252^2+1)*Y277^2)</f>
        <v>0.61714552385555044</v>
      </c>
      <c r="BM277" s="121">
        <f>16*X277^2/(3*(BM252^2+1)*Y277^2)</f>
        <v>0.40351822713632146</v>
      </c>
      <c r="BN277" s="121">
        <f>16*X277^2/(3*(BN252^2+1)*Y277^2)</f>
        <v>0.28355334879849614</v>
      </c>
      <c r="BO277" s="121">
        <f>16*X277^2/(3*(BO252^2+1)*Y277^2)</f>
        <v>0.20982947811088715</v>
      </c>
      <c r="BP277" s="121">
        <f>16*X277^2/(3*(BP252^2+1)*Y277^2)</f>
        <v>0.1614072908545286</v>
      </c>
      <c r="BQ277" s="121">
        <f t="shared" si="714"/>
        <v>1.3333333333333333</v>
      </c>
      <c r="BR277" s="121">
        <f t="shared" si="714"/>
        <v>1.3333333333333333</v>
      </c>
      <c r="BS277" s="121">
        <f t="shared" si="714"/>
        <v>1.3333333333333333</v>
      </c>
      <c r="BT277" s="121">
        <f t="shared" si="714"/>
        <v>1.3333333333333333</v>
      </c>
      <c r="BU277" s="121">
        <f t="shared" si="714"/>
        <v>1.3333333333333333</v>
      </c>
      <c r="BV277" s="121">
        <f t="shared" si="714"/>
        <v>1.3333333333333333</v>
      </c>
      <c r="BW277" s="121">
        <f t="shared" si="714"/>
        <v>1.3333333333333333</v>
      </c>
      <c r="BX277" s="121">
        <f t="shared" si="714"/>
        <v>1.3333333333333333</v>
      </c>
      <c r="BY277" s="121">
        <f t="shared" si="715"/>
        <v>2.0333971685388694</v>
      </c>
      <c r="BZ277" s="121">
        <f>(BZ252^4+6*BZ252^2+1)/(BZ252^2+1)*(Y277^2/X277^2)</f>
        <v>4.1684641955046819</v>
      </c>
      <c r="CA277" s="121">
        <f>(CA252^4+6*CA252^2+1)/(CA252^2+1)*(Y277^2/X277^2)</f>
        <v>6.9135503730321561</v>
      </c>
      <c r="CB277" s="121">
        <f>(CB252^4+6*CB252^2+1)/(CB252^2+1)*(Y277^2/X277^2)</f>
        <v>10.55572353667972</v>
      </c>
      <c r="CC277" s="121">
        <f>(CC252^4+6*CC252^2+1)/(CC252^2+1)*(Y277^2/X277^2)</f>
        <v>15.17227118063618</v>
      </c>
      <c r="CD277" s="121">
        <f>(CD252^4+6*CD252^2+1)/(CD252^2+1)*(Y277^2/X277^2)</f>
        <v>20.787364297292633</v>
      </c>
      <c r="CE277" s="121">
        <f>(CE252^4+6*CE252^2+1)/(CE252^2+1)*(Y277^2/X277^2)</f>
        <v>27.41019383190396</v>
      </c>
      <c r="CF277" s="121">
        <f>(CF252^4+6*CF252^2+1)/(CF252^2+1)*(Y277^2/X277^2)</f>
        <v>35.044818123933361</v>
      </c>
      <c r="CG277" s="121">
        <f t="shared" si="716"/>
        <v>1.9671513572895671</v>
      </c>
      <c r="CH277" s="121">
        <f t="shared" si="606"/>
        <v>0.52457369527721787</v>
      </c>
      <c r="CI277" s="121">
        <f t="shared" si="607"/>
        <v>0.26228684763860893</v>
      </c>
      <c r="CJ277" s="121">
        <f t="shared" si="608"/>
        <v>0.15428638096388761</v>
      </c>
      <c r="CK277" s="121">
        <f t="shared" si="609"/>
        <v>0.10087955678408037</v>
      </c>
      <c r="CL277" s="121">
        <f t="shared" si="610"/>
        <v>7.0888337199624035E-2</v>
      </c>
      <c r="CM277" s="121">
        <f t="shared" si="611"/>
        <v>5.2457369527721787E-2</v>
      </c>
      <c r="CN277" s="121">
        <f t="shared" si="612"/>
        <v>0.1614072908545286</v>
      </c>
      <c r="CO277" s="95">
        <f t="shared" si="613"/>
        <v>6.7323239967339177</v>
      </c>
      <c r="CP277" s="95">
        <f t="shared" si="614"/>
        <v>9.5151668012361128</v>
      </c>
      <c r="CQ277" s="95">
        <f t="shared" si="615"/>
        <v>13.143583584495019</v>
      </c>
      <c r="CR277" s="95">
        <f t="shared" si="616"/>
        <v>18.022419596166586</v>
      </c>
      <c r="CS277" s="95">
        <f t="shared" si="617"/>
        <v>24.228962330439622</v>
      </c>
      <c r="CT277" s="95">
        <f t="shared" si="618"/>
        <v>31.787382779705222</v>
      </c>
      <c r="CU277" s="95">
        <f t="shared" si="619"/>
        <v>40.70687188921827</v>
      </c>
      <c r="CV277" s="95">
        <f t="shared" si="620"/>
        <v>39.379014592560509</v>
      </c>
      <c r="CW277" s="95">
        <f t="shared" si="621"/>
        <v>6.7323239967339177</v>
      </c>
      <c r="CX277" s="95">
        <f t="shared" si="622"/>
        <v>9.5151668012361128</v>
      </c>
      <c r="CY277" s="95">
        <f t="shared" si="623"/>
        <v>13.143583584495019</v>
      </c>
      <c r="CZ277" s="95">
        <f t="shared" si="624"/>
        <v>18.022419596166586</v>
      </c>
      <c r="DA277" s="95">
        <f t="shared" si="625"/>
        <v>24.228962330439622</v>
      </c>
      <c r="DB277" s="95">
        <f t="shared" si="626"/>
        <v>31.787382779705222</v>
      </c>
      <c r="DC277" s="95">
        <f t="shared" si="627"/>
        <v>40.70687188921827</v>
      </c>
      <c r="DD277" s="95">
        <f t="shared" si="628"/>
        <v>39.379014592560509</v>
      </c>
      <c r="DE277" s="13">
        <f t="shared" si="717"/>
        <v>12.635490597697137</v>
      </c>
      <c r="DF277" s="13">
        <f t="shared" si="718"/>
        <v>9.0002469766135533</v>
      </c>
      <c r="DG277" s="13">
        <f t="shared" si="719"/>
        <v>10.696185763586591</v>
      </c>
      <c r="DH277" s="13">
        <f t="shared" si="720"/>
        <v>13.906357060535271</v>
      </c>
      <c r="DI277" s="13">
        <f t="shared" si="629"/>
        <v>18.309277407772502</v>
      </c>
      <c r="DJ277" s="13">
        <f t="shared" si="630"/>
        <v>23.80440564609113</v>
      </c>
      <c r="DK277" s="13">
        <f t="shared" si="631"/>
        <v>30.353511310014849</v>
      </c>
      <c r="DL277" s="13">
        <f t="shared" si="632"/>
        <v>37.939713414787889</v>
      </c>
      <c r="DM277" s="95">
        <f t="shared" si="633"/>
        <v>12.635490597697137</v>
      </c>
      <c r="DN277" s="95">
        <f t="shared" si="634"/>
        <v>9.0002469766135533</v>
      </c>
      <c r="DO277" s="95">
        <f t="shared" si="635"/>
        <v>10.696185763586591</v>
      </c>
      <c r="DP277" s="95">
        <f t="shared" si="636"/>
        <v>13.906357060535271</v>
      </c>
      <c r="DQ277" s="95">
        <f t="shared" si="637"/>
        <v>18.309277407772502</v>
      </c>
      <c r="DR277" s="95">
        <f t="shared" si="638"/>
        <v>23.80440564609113</v>
      </c>
      <c r="DS277" s="95">
        <f t="shared" si="639"/>
        <v>30.353511310014849</v>
      </c>
      <c r="DT277" s="95">
        <f t="shared" si="640"/>
        <v>37.939713414787889</v>
      </c>
      <c r="DU277" s="95">
        <f t="shared" si="641"/>
        <v>19.986943387700116</v>
      </c>
      <c r="DV277" s="95">
        <f t="shared" si="642"/>
        <v>11.049139947178039</v>
      </c>
      <c r="DW277" s="95">
        <f t="shared" si="643"/>
        <v>10.341657161441978</v>
      </c>
      <c r="DX277" s="95">
        <f t="shared" si="644"/>
        <v>11.090244854036918</v>
      </c>
      <c r="DY277" s="95">
        <f t="shared" si="645"/>
        <v>12.738305297900173</v>
      </c>
      <c r="DZ277" s="95">
        <f t="shared" si="646"/>
        <v>15.056632650696159</v>
      </c>
      <c r="EA277" s="95">
        <f t="shared" si="647"/>
        <v>17.948444747874866</v>
      </c>
      <c r="EB277" s="95">
        <f t="shared" si="648"/>
        <v>21.368700874774859</v>
      </c>
      <c r="EC277" s="95">
        <f t="shared" si="649"/>
        <v>19.986943387700116</v>
      </c>
      <c r="ED277" s="95">
        <f t="shared" si="650"/>
        <v>11.049139947178039</v>
      </c>
      <c r="EE277" s="95">
        <f t="shared" si="651"/>
        <v>10.341657161441976</v>
      </c>
      <c r="EF277" s="95">
        <f t="shared" si="652"/>
        <v>11.090244854036918</v>
      </c>
      <c r="EG277" s="95">
        <f t="shared" si="653"/>
        <v>12.738305297900173</v>
      </c>
      <c r="EH277" s="95">
        <f t="shared" si="654"/>
        <v>15.056632650696162</v>
      </c>
      <c r="EI277" s="95">
        <f t="shared" si="655"/>
        <v>17.948444747874866</v>
      </c>
      <c r="EJ277" s="95">
        <f t="shared" si="656"/>
        <v>21.368700874774859</v>
      </c>
      <c r="EK277" s="95">
        <f t="shared" si="657"/>
        <v>19.986943387700116</v>
      </c>
      <c r="EL277" s="95">
        <f t="shared" si="658"/>
        <v>11.049139947178039</v>
      </c>
      <c r="EM277" s="95">
        <f t="shared" si="659"/>
        <v>10.341657161441976</v>
      </c>
      <c r="EN277" s="95">
        <f t="shared" si="660"/>
        <v>11.090244854036918</v>
      </c>
      <c r="EO277" s="95">
        <f t="shared" si="661"/>
        <v>12.738305297900173</v>
      </c>
      <c r="EP277" s="95">
        <f t="shared" si="662"/>
        <v>15.056632650696162</v>
      </c>
      <c r="EQ277" s="95">
        <f t="shared" si="663"/>
        <v>17.948444747874866</v>
      </c>
      <c r="ER277" s="95">
        <f t="shared" si="664"/>
        <v>21.368700874774859</v>
      </c>
      <c r="ES277" s="95">
        <f t="shared" si="665"/>
        <v>1</v>
      </c>
      <c r="ET277" s="95">
        <f t="shared" si="666"/>
        <v>1</v>
      </c>
      <c r="EU277" s="95">
        <f t="shared" si="667"/>
        <v>1</v>
      </c>
      <c r="EV277" s="95">
        <f t="shared" si="668"/>
        <v>1</v>
      </c>
      <c r="EW277" s="95">
        <f t="shared" si="669"/>
        <v>1</v>
      </c>
      <c r="EX277" s="95">
        <f t="shared" si="670"/>
        <v>1</v>
      </c>
      <c r="EY277" s="95">
        <f t="shared" si="671"/>
        <v>1</v>
      </c>
      <c r="EZ277" s="95">
        <f t="shared" si="672"/>
        <v>1</v>
      </c>
      <c r="FA277" s="95">
        <f t="shared" si="673"/>
        <v>1</v>
      </c>
      <c r="FB277" s="95">
        <f t="shared" si="674"/>
        <v>1</v>
      </c>
      <c r="FC277" s="95">
        <f t="shared" si="675"/>
        <v>1</v>
      </c>
      <c r="FD277" s="95">
        <f t="shared" si="676"/>
        <v>1</v>
      </c>
      <c r="FE277" s="95">
        <f t="shared" si="677"/>
        <v>1</v>
      </c>
      <c r="FF277" s="95">
        <f t="shared" si="678"/>
        <v>0.99999999999999989</v>
      </c>
      <c r="FG277" s="95">
        <f t="shared" si="679"/>
        <v>1</v>
      </c>
      <c r="FH277" s="95">
        <f t="shared" si="680"/>
        <v>1</v>
      </c>
      <c r="FI277" s="95">
        <f t="shared" si="681"/>
        <v>1</v>
      </c>
      <c r="FJ277" s="95">
        <f t="shared" si="682"/>
        <v>1</v>
      </c>
      <c r="FK277" s="95">
        <f t="shared" si="683"/>
        <v>1</v>
      </c>
      <c r="FL277" s="95">
        <f t="shared" si="684"/>
        <v>1</v>
      </c>
      <c r="FM277" s="95">
        <f t="shared" si="685"/>
        <v>1</v>
      </c>
      <c r="FN277" s="95">
        <f t="shared" si="686"/>
        <v>1</v>
      </c>
      <c r="FO277" s="95">
        <f t="shared" si="687"/>
        <v>1</v>
      </c>
      <c r="FP277" s="95">
        <f t="shared" si="688"/>
        <v>1</v>
      </c>
      <c r="FQ277" s="115">
        <f t="shared" si="689"/>
        <v>2.8515145641427222</v>
      </c>
      <c r="FR277" s="115">
        <f t="shared" si="690"/>
        <v>1.5701423544606559</v>
      </c>
      <c r="FS277" s="115">
        <f t="shared" si="691"/>
        <v>1.3744485331702359</v>
      </c>
      <c r="FT277" s="115">
        <f t="shared" si="692"/>
        <v>1.3070148547486939</v>
      </c>
      <c r="FU277" s="115">
        <f t="shared" si="693"/>
        <v>1.2797836454601097</v>
      </c>
      <c r="FV277" s="115">
        <f t="shared" si="694"/>
        <v>1.2672519717642583</v>
      </c>
      <c r="FW277" s="115">
        <f t="shared" si="695"/>
        <v>1.2608410716812981</v>
      </c>
      <c r="FX277" s="115">
        <f t="shared" si="696"/>
        <v>1.3728058143875774</v>
      </c>
      <c r="FZ277" s="90">
        <f t="shared" si="721"/>
        <v>1.2608410716812981</v>
      </c>
    </row>
    <row r="278" spans="24:182" x14ac:dyDescent="0.3">
      <c r="X278" s="118">
        <f t="shared" si="722"/>
        <v>15.007303518490009</v>
      </c>
      <c r="Y278" s="118">
        <v>10</v>
      </c>
      <c r="Z278" s="40">
        <v>1.7999999999999999E-2</v>
      </c>
      <c r="AA278" s="40">
        <v>10000000</v>
      </c>
      <c r="AB278" s="40">
        <v>10000000</v>
      </c>
      <c r="AC278" s="98">
        <v>3900000</v>
      </c>
      <c r="AD278" s="42">
        <v>0.33</v>
      </c>
      <c r="AE278" s="42">
        <v>0.33</v>
      </c>
      <c r="AF278" s="41">
        <v>1.7999999999999999E-2</v>
      </c>
      <c r="AG278" s="40">
        <v>10000000</v>
      </c>
      <c r="AH278" s="40">
        <v>10000000</v>
      </c>
      <c r="AI278" s="98">
        <v>3900000</v>
      </c>
      <c r="AJ278" s="42">
        <v>0.33</v>
      </c>
      <c r="AK278" s="42">
        <v>0.33</v>
      </c>
      <c r="AL278" s="42">
        <f>AL250</f>
        <v>0.80259999999999998</v>
      </c>
      <c r="AM278" s="40">
        <v>6000</v>
      </c>
      <c r="AN278" s="40">
        <f>AN250</f>
        <v>10000</v>
      </c>
      <c r="AO278" s="40">
        <f>AO250</f>
        <v>10000</v>
      </c>
      <c r="AP278" s="42">
        <v>0.03</v>
      </c>
      <c r="AQ278" s="42">
        <v>0.03</v>
      </c>
      <c r="AR278" s="4">
        <f t="shared" si="697"/>
        <v>0.8206</v>
      </c>
      <c r="AS278" s="11">
        <f t="shared" si="698"/>
        <v>1.5007303518490009</v>
      </c>
      <c r="AT278" s="15">
        <f t="shared" si="699"/>
        <v>68010.989114577489</v>
      </c>
      <c r="AU278" s="19">
        <f t="shared" si="700"/>
        <v>0.80004601538355813</v>
      </c>
      <c r="AV278" s="13">
        <f t="shared" si="701"/>
        <v>0.5</v>
      </c>
      <c r="AW278" s="11">
        <f t="shared" si="702"/>
        <v>1</v>
      </c>
      <c r="AX278" s="11">
        <f t="shared" si="703"/>
        <v>0.8911</v>
      </c>
      <c r="AY278" s="11">
        <f t="shared" si="704"/>
        <v>201997.53114128605</v>
      </c>
      <c r="AZ278" s="11">
        <f t="shared" si="705"/>
        <v>1</v>
      </c>
      <c r="BA278" s="11">
        <f t="shared" si="706"/>
        <v>0.34752899999999998</v>
      </c>
      <c r="BB278" s="11">
        <f t="shared" si="707"/>
        <v>1.025058</v>
      </c>
      <c r="BC278" s="11">
        <f t="shared" si="708"/>
        <v>0.99909999999999999</v>
      </c>
      <c r="BD278" s="11">
        <f t="shared" si="709"/>
        <v>0.8911</v>
      </c>
      <c r="BE278" s="11">
        <f t="shared" si="710"/>
        <v>201997.53114128605</v>
      </c>
      <c r="BF278" s="11">
        <f t="shared" si="711"/>
        <v>1</v>
      </c>
      <c r="BG278" s="11">
        <f t="shared" si="712"/>
        <v>0.34752899999999998</v>
      </c>
      <c r="BH278" s="11">
        <f t="shared" si="713"/>
        <v>1.025058</v>
      </c>
      <c r="BI278" s="121">
        <f t="shared" si="604"/>
        <v>9.0087663558433047</v>
      </c>
      <c r="BJ278" s="121">
        <f>16*X278^2/(3*(BJ252^2+1)*Y278^2)</f>
        <v>2.4023376948915476</v>
      </c>
      <c r="BK278" s="121">
        <f>16*X278^2/(3*(BK252^2+1)*Y278^2)</f>
        <v>1.2011688474457738</v>
      </c>
      <c r="BL278" s="121">
        <f>16*X278^2/(3*(BL252^2+1)*Y278^2)</f>
        <v>0.70656991026221994</v>
      </c>
      <c r="BM278" s="121">
        <f>16*X278^2/(3*(BM252^2+1)*Y278^2)</f>
        <v>0.4619880182483746</v>
      </c>
      <c r="BN278" s="121">
        <f>16*X278^2/(3*(BN252^2+1)*Y278^2)</f>
        <v>0.32464022903939832</v>
      </c>
      <c r="BO278" s="121">
        <f>16*X278^2/(3*(BO252^2+1)*Y278^2)</f>
        <v>0.24023376948915479</v>
      </c>
      <c r="BP278" s="121">
        <f>16*X278^2/(3*(BP252^2+1)*Y278^2)</f>
        <v>0.18479520729934984</v>
      </c>
      <c r="BQ278" s="121">
        <f t="shared" si="714"/>
        <v>1.3333333333333333</v>
      </c>
      <c r="BR278" s="121">
        <f t="shared" si="714"/>
        <v>1.3333333333333333</v>
      </c>
      <c r="BS278" s="121">
        <f t="shared" si="714"/>
        <v>1.3333333333333333</v>
      </c>
      <c r="BT278" s="121">
        <f t="shared" si="714"/>
        <v>1.3333333333333333</v>
      </c>
      <c r="BU278" s="121">
        <f t="shared" si="714"/>
        <v>1.3333333333333333</v>
      </c>
      <c r="BV278" s="121">
        <f t="shared" si="714"/>
        <v>1.3333333333333333</v>
      </c>
      <c r="BW278" s="121">
        <f t="shared" si="714"/>
        <v>1.3333333333333333</v>
      </c>
      <c r="BX278" s="121">
        <f t="shared" si="714"/>
        <v>1.3333333333333333</v>
      </c>
      <c r="BY278" s="121">
        <f t="shared" si="715"/>
        <v>1.7760478369629391</v>
      </c>
      <c r="BZ278" s="121">
        <f>(BZ252^4+6*BZ252^2+1)/(BZ252^2+1)*(Y278^2/X278^2)</f>
        <v>3.6408980657740249</v>
      </c>
      <c r="CA278" s="121">
        <f>(CA252^4+6*CA252^2+1)/(CA252^2+1)*(Y278^2/X278^2)</f>
        <v>6.0385626456739931</v>
      </c>
      <c r="CB278" s="121">
        <f>(CB252^4+6*CB252^2+1)/(CB252^2+1)*(Y278^2/X278^2)</f>
        <v>9.2197777418811402</v>
      </c>
      <c r="CC278" s="121">
        <f>(CC252^4+6*CC252^2+1)/(CC252^2+1)*(Y278^2/X278^2)</f>
        <v>13.252049245031161</v>
      </c>
      <c r="CD278" s="121">
        <f>(CD252^4+6*CD252^2+1)/(CD252^2+1)*(Y278^2/X278^2)</f>
        <v>18.156489035979238</v>
      </c>
      <c r="CE278" s="121">
        <f>(CE252^4+6*CE252^2+1)/(CE252^2+1)*(Y278^2/X278^2)</f>
        <v>23.941124842260422</v>
      </c>
      <c r="CF278" s="121">
        <f>(CF252^4+6*CF252^2+1)/(CF252^2+1)*(Y278^2/X278^2)</f>
        <v>30.609501374734347</v>
      </c>
      <c r="CG278" s="121">
        <f t="shared" si="716"/>
        <v>2.2521915889608262</v>
      </c>
      <c r="CH278" s="121">
        <f t="shared" si="606"/>
        <v>0.6005844237228869</v>
      </c>
      <c r="CI278" s="121">
        <f t="shared" si="607"/>
        <v>0.30029221186144345</v>
      </c>
      <c r="CJ278" s="121">
        <f t="shared" si="608"/>
        <v>0.17664247756555498</v>
      </c>
      <c r="CK278" s="121">
        <f t="shared" si="609"/>
        <v>0.11549700456209365</v>
      </c>
      <c r="CL278" s="121">
        <f t="shared" si="610"/>
        <v>8.116005725984958E-2</v>
      </c>
      <c r="CM278" s="121">
        <f t="shared" si="611"/>
        <v>6.0058442372288696E-2</v>
      </c>
      <c r="CN278" s="121">
        <f t="shared" si="612"/>
        <v>0.18479520729934984</v>
      </c>
      <c r="CO278" s="95">
        <f t="shared" si="613"/>
        <v>6.4451625465402369</v>
      </c>
      <c r="CP278" s="95">
        <f t="shared" si="614"/>
        <v>8.8758052266888914</v>
      </c>
      <c r="CQ278" s="95">
        <f t="shared" si="615"/>
        <v>12.045004967503726</v>
      </c>
      <c r="CR278" s="95">
        <f t="shared" si="616"/>
        <v>16.306369288991686</v>
      </c>
      <c r="CS278" s="95">
        <f t="shared" si="617"/>
        <v>21.727404081788464</v>
      </c>
      <c r="CT278" s="95">
        <f t="shared" si="618"/>
        <v>28.329221226749251</v>
      </c>
      <c r="CU278" s="95">
        <f t="shared" si="619"/>
        <v>36.119848451409084</v>
      </c>
      <c r="CV278" s="95">
        <f t="shared" si="620"/>
        <v>34.580362647707659</v>
      </c>
      <c r="CW278" s="95">
        <f t="shared" si="621"/>
        <v>6.4451625465402369</v>
      </c>
      <c r="CX278" s="95">
        <f t="shared" si="622"/>
        <v>8.8758052266888914</v>
      </c>
      <c r="CY278" s="95">
        <f t="shared" si="623"/>
        <v>12.045004967503726</v>
      </c>
      <c r="CZ278" s="95">
        <f t="shared" si="624"/>
        <v>16.306369288991686</v>
      </c>
      <c r="DA278" s="95">
        <f t="shared" si="625"/>
        <v>21.727404081788464</v>
      </c>
      <c r="DB278" s="95">
        <f t="shared" si="626"/>
        <v>28.329221226749251</v>
      </c>
      <c r="DC278" s="95">
        <f t="shared" si="627"/>
        <v>36.119848451409084</v>
      </c>
      <c r="DD278" s="95">
        <f t="shared" si="628"/>
        <v>34.580362647707659</v>
      </c>
      <c r="DE278" s="13">
        <f t="shared" si="717"/>
        <v>13.518302192806242</v>
      </c>
      <c r="DF278" s="13">
        <f t="shared" si="718"/>
        <v>8.7767237606655719</v>
      </c>
      <c r="DG278" s="13">
        <f t="shared" si="719"/>
        <v>9.9732194931197675</v>
      </c>
      <c r="DH278" s="13">
        <f t="shared" si="720"/>
        <v>12.659835652143361</v>
      </c>
      <c r="DI278" s="13">
        <f t="shared" si="629"/>
        <v>16.447525263279537</v>
      </c>
      <c r="DJ278" s="13">
        <f t="shared" si="630"/>
        <v>21.214617265018635</v>
      </c>
      <c r="DK278" s="13">
        <f t="shared" si="631"/>
        <v>26.914846611749578</v>
      </c>
      <c r="DL278" s="13">
        <f t="shared" si="632"/>
        <v>33.527784582033696</v>
      </c>
      <c r="DM278" s="95">
        <f t="shared" si="633"/>
        <v>13.518302192806242</v>
      </c>
      <c r="DN278" s="95">
        <f t="shared" si="634"/>
        <v>8.7767237606655719</v>
      </c>
      <c r="DO278" s="95">
        <f t="shared" si="635"/>
        <v>9.9732194931197675</v>
      </c>
      <c r="DP278" s="95">
        <f t="shared" si="636"/>
        <v>12.659835652143361</v>
      </c>
      <c r="DQ278" s="95">
        <f t="shared" si="637"/>
        <v>16.447525263279537</v>
      </c>
      <c r="DR278" s="95">
        <f t="shared" si="638"/>
        <v>21.214617265018635</v>
      </c>
      <c r="DS278" s="95">
        <f t="shared" si="639"/>
        <v>26.914846611749578</v>
      </c>
      <c r="DT278" s="95">
        <f t="shared" si="640"/>
        <v>33.527784582033696</v>
      </c>
      <c r="DU278" s="95">
        <f t="shared" si="641"/>
        <v>20.396013562149015</v>
      </c>
      <c r="DV278" s="95">
        <f t="shared" si="642"/>
        <v>10.945565547557791</v>
      </c>
      <c r="DW278" s="95">
        <f t="shared" si="643"/>
        <v>10.006654834763225</v>
      </c>
      <c r="DX278" s="95">
        <f t="shared" si="644"/>
        <v>10.512641735987543</v>
      </c>
      <c r="DY278" s="95">
        <f t="shared" si="645"/>
        <v>11.875621483202181</v>
      </c>
      <c r="DZ278" s="95">
        <f t="shared" si="646"/>
        <v>13.856597228981839</v>
      </c>
      <c r="EA278" s="95">
        <f t="shared" si="647"/>
        <v>16.355063809310291</v>
      </c>
      <c r="EB278" s="95">
        <f t="shared" si="648"/>
        <v>19.324336587683881</v>
      </c>
      <c r="EC278" s="95">
        <f t="shared" si="649"/>
        <v>20.396013562149015</v>
      </c>
      <c r="ED278" s="95">
        <f t="shared" si="650"/>
        <v>10.945565547557791</v>
      </c>
      <c r="EE278" s="95">
        <f t="shared" si="651"/>
        <v>10.006654834763225</v>
      </c>
      <c r="EF278" s="95">
        <f t="shared" si="652"/>
        <v>10.512641735987543</v>
      </c>
      <c r="EG278" s="95">
        <f t="shared" si="653"/>
        <v>11.875621483202179</v>
      </c>
      <c r="EH278" s="95">
        <f t="shared" si="654"/>
        <v>13.856597228981839</v>
      </c>
      <c r="EI278" s="95">
        <f t="shared" si="655"/>
        <v>16.355063809310291</v>
      </c>
      <c r="EJ278" s="95">
        <f t="shared" si="656"/>
        <v>19.324336587683881</v>
      </c>
      <c r="EK278" s="95">
        <f t="shared" si="657"/>
        <v>20.396013562149015</v>
      </c>
      <c r="EL278" s="95">
        <f t="shared" si="658"/>
        <v>10.945565547557791</v>
      </c>
      <c r="EM278" s="95">
        <f t="shared" si="659"/>
        <v>10.006654834763225</v>
      </c>
      <c r="EN278" s="95">
        <f t="shared" si="660"/>
        <v>10.512641735987543</v>
      </c>
      <c r="EO278" s="95">
        <f t="shared" si="661"/>
        <v>11.875621483202179</v>
      </c>
      <c r="EP278" s="95">
        <f t="shared" si="662"/>
        <v>13.856597228981839</v>
      </c>
      <c r="EQ278" s="95">
        <f t="shared" si="663"/>
        <v>16.355063809310291</v>
      </c>
      <c r="ER278" s="95">
        <f t="shared" si="664"/>
        <v>19.324336587683881</v>
      </c>
      <c r="ES278" s="95">
        <f t="shared" si="665"/>
        <v>1</v>
      </c>
      <c r="ET278" s="95">
        <f t="shared" si="666"/>
        <v>1</v>
      </c>
      <c r="EU278" s="95">
        <f t="shared" si="667"/>
        <v>1</v>
      </c>
      <c r="EV278" s="95">
        <f t="shared" si="668"/>
        <v>1</v>
      </c>
      <c r="EW278" s="95">
        <f t="shared" si="669"/>
        <v>1</v>
      </c>
      <c r="EX278" s="95">
        <f t="shared" si="670"/>
        <v>1</v>
      </c>
      <c r="EY278" s="95">
        <f t="shared" si="671"/>
        <v>1</v>
      </c>
      <c r="EZ278" s="95">
        <f t="shared" si="672"/>
        <v>1</v>
      </c>
      <c r="FA278" s="95">
        <f t="shared" si="673"/>
        <v>1</v>
      </c>
      <c r="FB278" s="95">
        <f t="shared" si="674"/>
        <v>1</v>
      </c>
      <c r="FC278" s="95">
        <f t="shared" si="675"/>
        <v>1</v>
      </c>
      <c r="FD278" s="95">
        <f t="shared" si="676"/>
        <v>1</v>
      </c>
      <c r="FE278" s="95">
        <f t="shared" si="677"/>
        <v>1</v>
      </c>
      <c r="FF278" s="95">
        <f t="shared" si="678"/>
        <v>1</v>
      </c>
      <c r="FG278" s="95">
        <f t="shared" si="679"/>
        <v>1</v>
      </c>
      <c r="FH278" s="95">
        <f t="shared" si="680"/>
        <v>1</v>
      </c>
      <c r="FI278" s="95">
        <f t="shared" si="681"/>
        <v>1</v>
      </c>
      <c r="FJ278" s="95">
        <f t="shared" si="682"/>
        <v>1</v>
      </c>
      <c r="FK278" s="95">
        <f t="shared" si="683"/>
        <v>1</v>
      </c>
      <c r="FL278" s="95">
        <f t="shared" si="684"/>
        <v>1</v>
      </c>
      <c r="FM278" s="95">
        <f t="shared" si="685"/>
        <v>1</v>
      </c>
      <c r="FN278" s="95">
        <f t="shared" si="686"/>
        <v>1</v>
      </c>
      <c r="FO278" s="95">
        <f t="shared" si="687"/>
        <v>1</v>
      </c>
      <c r="FP278" s="95">
        <f t="shared" si="688"/>
        <v>1</v>
      </c>
      <c r="FQ278" s="115">
        <f t="shared" si="689"/>
        <v>3.1022661507802254</v>
      </c>
      <c r="FR278" s="115">
        <f t="shared" si="690"/>
        <v>1.6247046344970193</v>
      </c>
      <c r="FS278" s="115">
        <f t="shared" si="691"/>
        <v>1.3964620665385727</v>
      </c>
      <c r="FT278" s="115">
        <f t="shared" si="692"/>
        <v>1.3173275004810661</v>
      </c>
      <c r="FU278" s="115">
        <f t="shared" si="693"/>
        <v>1.2852174150238691</v>
      </c>
      <c r="FV278" s="115">
        <f t="shared" si="694"/>
        <v>1.2703980127096255</v>
      </c>
      <c r="FW278" s="115">
        <f t="shared" si="695"/>
        <v>1.2628069000334954</v>
      </c>
      <c r="FX278" s="115">
        <f t="shared" si="696"/>
        <v>1.3875633703725681</v>
      </c>
      <c r="FZ278" s="90">
        <f t="shared" si="721"/>
        <v>1.2628069000334954</v>
      </c>
    </row>
    <row r="279" spans="24:182" x14ac:dyDescent="0.3">
      <c r="X279" s="118">
        <f t="shared" si="722"/>
        <v>16.057814764784311</v>
      </c>
      <c r="Y279" s="118">
        <v>10</v>
      </c>
      <c r="Z279" s="40">
        <v>1.7999999999999999E-2</v>
      </c>
      <c r="AA279" s="40">
        <v>10000000</v>
      </c>
      <c r="AB279" s="40">
        <v>10000000</v>
      </c>
      <c r="AC279" s="98">
        <v>3900000</v>
      </c>
      <c r="AD279" s="42">
        <v>0.33</v>
      </c>
      <c r="AE279" s="42">
        <v>0.33</v>
      </c>
      <c r="AF279" s="41">
        <v>1.7999999999999999E-2</v>
      </c>
      <c r="AG279" s="40">
        <v>10000000</v>
      </c>
      <c r="AH279" s="40">
        <v>10000000</v>
      </c>
      <c r="AI279" s="98">
        <v>3900000</v>
      </c>
      <c r="AJ279" s="42">
        <v>0.33</v>
      </c>
      <c r="AK279" s="42">
        <v>0.33</v>
      </c>
      <c r="AL279" s="42">
        <f>AL250</f>
        <v>0.80259999999999998</v>
      </c>
      <c r="AM279" s="40">
        <v>6000</v>
      </c>
      <c r="AN279" s="40">
        <f>AN250</f>
        <v>10000</v>
      </c>
      <c r="AO279" s="40">
        <f>AO250</f>
        <v>10000</v>
      </c>
      <c r="AP279" s="42">
        <v>0.03</v>
      </c>
      <c r="AQ279" s="42">
        <v>0.03</v>
      </c>
      <c r="AR279" s="4">
        <f t="shared" si="697"/>
        <v>0.8206</v>
      </c>
      <c r="AS279" s="11">
        <f t="shared" si="698"/>
        <v>1.6057814764784311</v>
      </c>
      <c r="AT279" s="15">
        <f t="shared" si="699"/>
        <v>68010.989114577489</v>
      </c>
      <c r="AU279" s="19">
        <f t="shared" si="700"/>
        <v>0.80004601538355813</v>
      </c>
      <c r="AV279" s="13">
        <f t="shared" si="701"/>
        <v>0.5</v>
      </c>
      <c r="AW279" s="11">
        <f t="shared" si="702"/>
        <v>1</v>
      </c>
      <c r="AX279" s="11">
        <f t="shared" si="703"/>
        <v>0.8911</v>
      </c>
      <c r="AY279" s="11">
        <f t="shared" si="704"/>
        <v>201997.53114128605</v>
      </c>
      <c r="AZ279" s="11">
        <f t="shared" si="705"/>
        <v>1</v>
      </c>
      <c r="BA279" s="11">
        <f t="shared" si="706"/>
        <v>0.34752899999999998</v>
      </c>
      <c r="BB279" s="11">
        <f t="shared" si="707"/>
        <v>1.025058</v>
      </c>
      <c r="BC279" s="11">
        <f t="shared" si="708"/>
        <v>0.99909999999999999</v>
      </c>
      <c r="BD279" s="11">
        <f t="shared" si="709"/>
        <v>0.8911</v>
      </c>
      <c r="BE279" s="11">
        <f t="shared" si="710"/>
        <v>201997.53114128605</v>
      </c>
      <c r="BF279" s="11">
        <f t="shared" si="711"/>
        <v>1</v>
      </c>
      <c r="BG279" s="11">
        <f t="shared" si="712"/>
        <v>0.34752899999999998</v>
      </c>
      <c r="BH279" s="11">
        <f t="shared" si="713"/>
        <v>1.025058</v>
      </c>
      <c r="BI279" s="121">
        <f t="shared" si="604"/>
        <v>10.314136600805</v>
      </c>
      <c r="BJ279" s="121">
        <f>16*X279^2/(3*(BJ252^2+1)*Y279^2)</f>
        <v>2.7504364268813335</v>
      </c>
      <c r="BK279" s="121">
        <f>16*X279^2/(3*(BK252^2+1)*Y279^2)</f>
        <v>1.3752182134406667</v>
      </c>
      <c r="BL279" s="121">
        <f>16*X279^2/(3*(BL252^2+1)*Y279^2)</f>
        <v>0.80895189025921566</v>
      </c>
      <c r="BM279" s="121">
        <f>16*X279^2/(3*(BM252^2+1)*Y279^2)</f>
        <v>0.52893008209256409</v>
      </c>
      <c r="BN279" s="121">
        <f>16*X279^2/(3*(BN252^2+1)*Y279^2)</f>
        <v>0.37168059822720723</v>
      </c>
      <c r="BO279" s="121">
        <f>16*X279^2/(3*(BO252^2+1)*Y279^2)</f>
        <v>0.27504364268813331</v>
      </c>
      <c r="BP279" s="121">
        <f>16*X279^2/(3*(BP252^2+1)*Y279^2)</f>
        <v>0.21157203283702564</v>
      </c>
      <c r="BQ279" s="121">
        <f t="shared" si="714"/>
        <v>1.3333333333333333</v>
      </c>
      <c r="BR279" s="121">
        <f t="shared" si="714"/>
        <v>1.3333333333333333</v>
      </c>
      <c r="BS279" s="121">
        <f t="shared" si="714"/>
        <v>1.3333333333333333</v>
      </c>
      <c r="BT279" s="121">
        <f t="shared" si="714"/>
        <v>1.3333333333333333</v>
      </c>
      <c r="BU279" s="121">
        <f t="shared" si="714"/>
        <v>1.3333333333333333</v>
      </c>
      <c r="BV279" s="121">
        <f t="shared" si="714"/>
        <v>1.3333333333333333</v>
      </c>
      <c r="BW279" s="121">
        <f t="shared" si="714"/>
        <v>1.3333333333333333</v>
      </c>
      <c r="BX279" s="121">
        <f t="shared" si="714"/>
        <v>1.3333333333333333</v>
      </c>
      <c r="BY279" s="121">
        <f t="shared" si="715"/>
        <v>1.5512689640692978</v>
      </c>
      <c r="BZ279" s="121">
        <f>(BZ252^4+6*BZ252^2+1)/(BZ252^2+1)*(Y279^2/X279^2)</f>
        <v>3.1801013763420602</v>
      </c>
      <c r="CA279" s="121">
        <f>(CA252^4+6*CA252^2+1)/(CA252^2+1)*(Y279^2/X279^2)</f>
        <v>5.2743144778356124</v>
      </c>
      <c r="CB279" s="121">
        <f>(CB252^4+6*CB252^2+1)/(CB252^2+1)*(Y279^2/X279^2)</f>
        <v>8.052910945830325</v>
      </c>
      <c r="CC279" s="121">
        <f>(CC252^4+6*CC252^2+1)/(CC252^2+1)*(Y279^2/X279^2)</f>
        <v>11.574853039593991</v>
      </c>
      <c r="CD279" s="121">
        <f>(CD252^4+6*CD252^2+1)/(CD252^2+1)*(Y279^2/X279^2)</f>
        <v>15.858580693492215</v>
      </c>
      <c r="CE279" s="121">
        <f>(CE252^4+6*CE252^2+1)/(CE252^2+1)*(Y279^2/X279^2)</f>
        <v>20.911105635654135</v>
      </c>
      <c r="CF279" s="121">
        <f>(CF252^4+6*CF252^2+1)/(CF252^2+1)*(Y279^2/X279^2)</f>
        <v>26.735523953825091</v>
      </c>
      <c r="CG279" s="121">
        <f t="shared" si="716"/>
        <v>2.57853415020125</v>
      </c>
      <c r="CH279" s="121">
        <f t="shared" si="606"/>
        <v>0.68760910672033337</v>
      </c>
      <c r="CI279" s="121">
        <f t="shared" si="607"/>
        <v>0.34380455336016669</v>
      </c>
      <c r="CJ279" s="121">
        <f t="shared" si="608"/>
        <v>0.20223797256480391</v>
      </c>
      <c r="CK279" s="121">
        <f t="shared" si="609"/>
        <v>0.13223252052314102</v>
      </c>
      <c r="CL279" s="121">
        <f t="shared" si="610"/>
        <v>9.2920149556801807E-2</v>
      </c>
      <c r="CM279" s="121">
        <f t="shared" si="611"/>
        <v>6.8760910672033326E-2</v>
      </c>
      <c r="CN279" s="121">
        <f t="shared" si="612"/>
        <v>0.21157203283702564</v>
      </c>
      <c r="CO279" s="95">
        <f t="shared" si="613"/>
        <v>6.1943446146739767</v>
      </c>
      <c r="CP279" s="95">
        <f t="shared" si="614"/>
        <v>8.3173620661096095</v>
      </c>
      <c r="CQ279" s="95">
        <f t="shared" si="615"/>
        <v>11.085463857370708</v>
      </c>
      <c r="CR279" s="95">
        <f t="shared" si="616"/>
        <v>14.807504491039989</v>
      </c>
      <c r="CS279" s="95">
        <f t="shared" si="617"/>
        <v>19.542446226385245</v>
      </c>
      <c r="CT279" s="95">
        <f t="shared" si="618"/>
        <v>25.308728997772072</v>
      </c>
      <c r="CU279" s="95">
        <f t="shared" si="619"/>
        <v>32.113364533329623</v>
      </c>
      <c r="CV279" s="95">
        <f t="shared" si="620"/>
        <v>30.389034195569621</v>
      </c>
      <c r="CW279" s="95">
        <f t="shared" si="621"/>
        <v>6.1943446146739767</v>
      </c>
      <c r="CX279" s="95">
        <f t="shared" si="622"/>
        <v>8.3173620661096095</v>
      </c>
      <c r="CY279" s="95">
        <f t="shared" si="623"/>
        <v>11.085463857370708</v>
      </c>
      <c r="CZ279" s="95">
        <f t="shared" si="624"/>
        <v>14.807504491039989</v>
      </c>
      <c r="DA279" s="95">
        <f t="shared" si="625"/>
        <v>19.542446226385245</v>
      </c>
      <c r="DB279" s="95">
        <f t="shared" si="626"/>
        <v>25.308728997772072</v>
      </c>
      <c r="DC279" s="95">
        <f t="shared" si="627"/>
        <v>32.113364533329623</v>
      </c>
      <c r="DD279" s="95">
        <f t="shared" si="628"/>
        <v>30.389034195569621</v>
      </c>
      <c r="DE279" s="13">
        <f t="shared" si="717"/>
        <v>14.598893564874297</v>
      </c>
      <c r="DF279" s="13">
        <f t="shared" si="718"/>
        <v>8.6640258032233941</v>
      </c>
      <c r="DG279" s="13">
        <f t="shared" si="719"/>
        <v>9.383020691276279</v>
      </c>
      <c r="DH279" s="13">
        <f t="shared" si="720"/>
        <v>11.595350836089541</v>
      </c>
      <c r="DI279" s="13">
        <f t="shared" si="629"/>
        <v>14.837271121686555</v>
      </c>
      <c r="DJ279" s="13">
        <f t="shared" si="630"/>
        <v>18.963749291719424</v>
      </c>
      <c r="DK279" s="13">
        <f t="shared" si="631"/>
        <v>23.919637278342268</v>
      </c>
      <c r="DL279" s="13">
        <f t="shared" si="632"/>
        <v>29.680583986662114</v>
      </c>
      <c r="DM279" s="95">
        <f t="shared" si="633"/>
        <v>14.598893564874297</v>
      </c>
      <c r="DN279" s="95">
        <f t="shared" si="634"/>
        <v>8.6640258032233941</v>
      </c>
      <c r="DO279" s="95">
        <f t="shared" si="635"/>
        <v>9.383020691276279</v>
      </c>
      <c r="DP279" s="95">
        <f t="shared" si="636"/>
        <v>11.595350836089541</v>
      </c>
      <c r="DQ279" s="95">
        <f t="shared" si="637"/>
        <v>14.837271121686555</v>
      </c>
      <c r="DR279" s="95">
        <f t="shared" si="638"/>
        <v>18.963749291719424</v>
      </c>
      <c r="DS279" s="95">
        <f t="shared" si="639"/>
        <v>23.919637278342268</v>
      </c>
      <c r="DT279" s="95">
        <f t="shared" si="640"/>
        <v>29.680583986662114</v>
      </c>
      <c r="DU279" s="95">
        <f t="shared" si="641"/>
        <v>20.896729347406932</v>
      </c>
      <c r="DV279" s="95">
        <f t="shared" si="642"/>
        <v>10.893344469621896</v>
      </c>
      <c r="DW279" s="95">
        <f t="shared" si="643"/>
        <v>9.7331732355554053</v>
      </c>
      <c r="DX279" s="95">
        <f t="shared" si="644"/>
        <v>10.01938927780305</v>
      </c>
      <c r="DY279" s="95">
        <f t="shared" si="645"/>
        <v>11.129474801103957</v>
      </c>
      <c r="DZ279" s="95">
        <f t="shared" si="646"/>
        <v>12.813608034458237</v>
      </c>
      <c r="EA279" s="95">
        <f t="shared" si="647"/>
        <v>14.96716767007068</v>
      </c>
      <c r="EB279" s="95">
        <f t="shared" si="648"/>
        <v>17.541651553405366</v>
      </c>
      <c r="EC279" s="95">
        <f t="shared" si="649"/>
        <v>20.896729347406932</v>
      </c>
      <c r="ED279" s="95">
        <f t="shared" si="650"/>
        <v>10.893344469621896</v>
      </c>
      <c r="EE279" s="95">
        <f t="shared" si="651"/>
        <v>9.7331732355554053</v>
      </c>
      <c r="EF279" s="95">
        <f t="shared" si="652"/>
        <v>10.01938927780305</v>
      </c>
      <c r="EG279" s="95">
        <f t="shared" si="653"/>
        <v>11.129474801103957</v>
      </c>
      <c r="EH279" s="95">
        <f t="shared" si="654"/>
        <v>12.813608034458237</v>
      </c>
      <c r="EI279" s="95">
        <f t="shared" si="655"/>
        <v>14.96716767007068</v>
      </c>
      <c r="EJ279" s="95">
        <f t="shared" si="656"/>
        <v>17.541651553405362</v>
      </c>
      <c r="EK279" s="95">
        <f t="shared" si="657"/>
        <v>20.896729347406932</v>
      </c>
      <c r="EL279" s="95">
        <f t="shared" si="658"/>
        <v>10.893344469621896</v>
      </c>
      <c r="EM279" s="95">
        <f t="shared" si="659"/>
        <v>9.7331732355554053</v>
      </c>
      <c r="EN279" s="95">
        <f t="shared" si="660"/>
        <v>10.01938927780305</v>
      </c>
      <c r="EO279" s="95">
        <f t="shared" si="661"/>
        <v>11.129474801103957</v>
      </c>
      <c r="EP279" s="95">
        <f t="shared" si="662"/>
        <v>12.813608034458237</v>
      </c>
      <c r="EQ279" s="95">
        <f t="shared" si="663"/>
        <v>14.96716767007068</v>
      </c>
      <c r="ER279" s="95">
        <f t="shared" si="664"/>
        <v>17.541651553405362</v>
      </c>
      <c r="ES279" s="95">
        <f t="shared" si="665"/>
        <v>1</v>
      </c>
      <c r="ET279" s="95">
        <f t="shared" si="666"/>
        <v>1</v>
      </c>
      <c r="EU279" s="95">
        <f t="shared" si="667"/>
        <v>1</v>
      </c>
      <c r="EV279" s="95">
        <f t="shared" si="668"/>
        <v>1</v>
      </c>
      <c r="EW279" s="95">
        <f t="shared" si="669"/>
        <v>1</v>
      </c>
      <c r="EX279" s="95">
        <f t="shared" si="670"/>
        <v>1</v>
      </c>
      <c r="EY279" s="95">
        <f t="shared" si="671"/>
        <v>1</v>
      </c>
      <c r="EZ279" s="95">
        <f t="shared" si="672"/>
        <v>1</v>
      </c>
      <c r="FA279" s="95">
        <f t="shared" si="673"/>
        <v>1</v>
      </c>
      <c r="FB279" s="95">
        <f t="shared" si="674"/>
        <v>1</v>
      </c>
      <c r="FC279" s="95">
        <f t="shared" si="675"/>
        <v>1</v>
      </c>
      <c r="FD279" s="95">
        <f t="shared" si="676"/>
        <v>1</v>
      </c>
      <c r="FE279" s="95">
        <f t="shared" si="677"/>
        <v>1</v>
      </c>
      <c r="FF279" s="95">
        <f t="shared" si="678"/>
        <v>1</v>
      </c>
      <c r="FG279" s="95">
        <f t="shared" si="679"/>
        <v>1</v>
      </c>
      <c r="FH279" s="95">
        <f t="shared" si="680"/>
        <v>1</v>
      </c>
      <c r="FI279" s="95">
        <f t="shared" si="681"/>
        <v>1</v>
      </c>
      <c r="FJ279" s="95">
        <f t="shared" si="682"/>
        <v>1</v>
      </c>
      <c r="FK279" s="95">
        <f t="shared" si="683"/>
        <v>1</v>
      </c>
      <c r="FL279" s="95">
        <f t="shared" si="684"/>
        <v>1</v>
      </c>
      <c r="FM279" s="95">
        <f t="shared" si="685"/>
        <v>1</v>
      </c>
      <c r="FN279" s="95">
        <f t="shared" si="686"/>
        <v>1</v>
      </c>
      <c r="FO279" s="95">
        <f t="shared" si="687"/>
        <v>1</v>
      </c>
      <c r="FP279" s="95">
        <f t="shared" si="688"/>
        <v>1</v>
      </c>
      <c r="FQ279" s="115">
        <f t="shared" si="689"/>
        <v>3.3923484033414599</v>
      </c>
      <c r="FR279" s="115">
        <f t="shared" si="690"/>
        <v>1.6889341767314578</v>
      </c>
      <c r="FS279" s="115">
        <f t="shared" si="691"/>
        <v>1.4226577745975946</v>
      </c>
      <c r="FT279" s="115">
        <f t="shared" si="692"/>
        <v>1.3296876167578622</v>
      </c>
      <c r="FU279" s="115">
        <f t="shared" si="693"/>
        <v>1.2917534277159495</v>
      </c>
      <c r="FV279" s="115">
        <f t="shared" si="694"/>
        <v>1.2741859571202927</v>
      </c>
      <c r="FW279" s="115">
        <f t="shared" si="695"/>
        <v>1.265172148572405</v>
      </c>
      <c r="FX279" s="115">
        <f t="shared" si="696"/>
        <v>1.4039913370135582</v>
      </c>
      <c r="FZ279" s="90">
        <f t="shared" si="721"/>
        <v>1.265172148572405</v>
      </c>
    </row>
    <row r="280" spans="24:182" x14ac:dyDescent="0.3">
      <c r="X280" s="118">
        <f t="shared" si="722"/>
        <v>17.181861798319215</v>
      </c>
      <c r="Y280" s="118">
        <v>10</v>
      </c>
      <c r="Z280" s="40">
        <v>1.7999999999999999E-2</v>
      </c>
      <c r="AA280" s="40">
        <v>10000000</v>
      </c>
      <c r="AB280" s="40">
        <v>10000000</v>
      </c>
      <c r="AC280" s="98">
        <v>3900000</v>
      </c>
      <c r="AD280" s="42">
        <v>0.33</v>
      </c>
      <c r="AE280" s="42">
        <v>0.33</v>
      </c>
      <c r="AF280" s="41">
        <v>1.7999999999999999E-2</v>
      </c>
      <c r="AG280" s="40">
        <v>10000000</v>
      </c>
      <c r="AH280" s="40">
        <v>10000000</v>
      </c>
      <c r="AI280" s="98">
        <v>3900000</v>
      </c>
      <c r="AJ280" s="42">
        <v>0.33</v>
      </c>
      <c r="AK280" s="42">
        <v>0.33</v>
      </c>
      <c r="AL280" s="42">
        <f>AL250</f>
        <v>0.80259999999999998</v>
      </c>
      <c r="AM280" s="40">
        <v>6000</v>
      </c>
      <c r="AN280" s="40">
        <f>AN250</f>
        <v>10000</v>
      </c>
      <c r="AO280" s="40">
        <f>AO250</f>
        <v>10000</v>
      </c>
      <c r="AP280" s="42">
        <v>0.03</v>
      </c>
      <c r="AQ280" s="42">
        <v>0.03</v>
      </c>
      <c r="AR280" s="4">
        <f t="shared" si="697"/>
        <v>0.8206</v>
      </c>
      <c r="AS280" s="11">
        <f t="shared" si="698"/>
        <v>1.7181861798319216</v>
      </c>
      <c r="AT280" s="15">
        <f t="shared" si="699"/>
        <v>68010.989114577489</v>
      </c>
      <c r="AU280" s="19">
        <f t="shared" si="700"/>
        <v>0.80004601538355813</v>
      </c>
      <c r="AV280" s="13">
        <f t="shared" si="701"/>
        <v>0.5</v>
      </c>
      <c r="AW280" s="11">
        <f t="shared" si="702"/>
        <v>1</v>
      </c>
      <c r="AX280" s="11">
        <f t="shared" si="703"/>
        <v>0.8911</v>
      </c>
      <c r="AY280" s="11">
        <f t="shared" si="704"/>
        <v>201997.53114128605</v>
      </c>
      <c r="AZ280" s="11">
        <f t="shared" si="705"/>
        <v>1</v>
      </c>
      <c r="BA280" s="11">
        <f t="shared" si="706"/>
        <v>0.34752899999999998</v>
      </c>
      <c r="BB280" s="11">
        <f t="shared" si="707"/>
        <v>1.025058</v>
      </c>
      <c r="BC280" s="11">
        <f t="shared" si="708"/>
        <v>0.99909999999999999</v>
      </c>
      <c r="BD280" s="11">
        <f t="shared" si="709"/>
        <v>0.8911</v>
      </c>
      <c r="BE280" s="11">
        <f t="shared" si="710"/>
        <v>201997.53114128605</v>
      </c>
      <c r="BF280" s="11">
        <f t="shared" si="711"/>
        <v>1</v>
      </c>
      <c r="BG280" s="11">
        <f t="shared" si="712"/>
        <v>0.34752899999999998</v>
      </c>
      <c r="BH280" s="11">
        <f t="shared" si="713"/>
        <v>1.025058</v>
      </c>
      <c r="BI280" s="121">
        <f t="shared" si="604"/>
        <v>11.80865499426165</v>
      </c>
      <c r="BJ280" s="121">
        <f>16*X280^2/(3*(BJ252^2+1)*Y280^2)</f>
        <v>3.1489746651364396</v>
      </c>
      <c r="BK280" s="121">
        <f>16*X280^2/(3*(BK252^2+1)*Y280^2)</f>
        <v>1.5744873325682198</v>
      </c>
      <c r="BL280" s="121">
        <f>16*X280^2/(3*(BL252^2+1)*Y280^2)</f>
        <v>0.92616901915777639</v>
      </c>
      <c r="BM280" s="121">
        <f>16*X280^2/(3*(BM252^2+1)*Y280^2)</f>
        <v>0.60557205098777689</v>
      </c>
      <c r="BN280" s="121">
        <f>16*X280^2/(3*(BN252^2+1)*Y280^2)</f>
        <v>0.42553711691032969</v>
      </c>
      <c r="BO280" s="121">
        <f>16*X280^2/(3*(BO252^2+1)*Y280^2)</f>
        <v>0.31489746651364398</v>
      </c>
      <c r="BP280" s="121">
        <f>16*X280^2/(3*(BP252^2+1)*Y280^2)</f>
        <v>0.24222882039511073</v>
      </c>
      <c r="BQ280" s="121">
        <f t="shared" si="714"/>
        <v>1.3333333333333333</v>
      </c>
      <c r="BR280" s="121">
        <f t="shared" si="714"/>
        <v>1.3333333333333333</v>
      </c>
      <c r="BS280" s="121">
        <f t="shared" si="714"/>
        <v>1.3333333333333333</v>
      </c>
      <c r="BT280" s="121">
        <f t="shared" si="714"/>
        <v>1.3333333333333333</v>
      </c>
      <c r="BU280" s="121">
        <f t="shared" si="714"/>
        <v>1.3333333333333333</v>
      </c>
      <c r="BV280" s="121">
        <f t="shared" si="714"/>
        <v>1.3333333333333333</v>
      </c>
      <c r="BW280" s="121">
        <f t="shared" si="714"/>
        <v>1.3333333333333333</v>
      </c>
      <c r="BX280" s="121">
        <f t="shared" si="714"/>
        <v>1.3333333333333333</v>
      </c>
      <c r="BY280" s="121">
        <f t="shared" si="715"/>
        <v>1.3549383911863893</v>
      </c>
      <c r="BZ280" s="121">
        <f>(BZ252^4+6*BZ252^2+1)/(BZ252^2+1)*(Y280^2/X280^2)</f>
        <v>2.777623701932098</v>
      </c>
      <c r="CA280" s="121">
        <f>(CA252^4+6*CA252^2+1)/(CA252^2+1)*(Y280^2/X280^2)</f>
        <v>4.6067905300337237</v>
      </c>
      <c r="CB280" s="121">
        <f>(CB252^4+6*CB252^2+1)/(CB252^2+1)*(Y280^2/X280^2)</f>
        <v>7.033724295423462</v>
      </c>
      <c r="CC280" s="121">
        <f>(CC252^4+6*CC252^2+1)/(CC252^2+1)*(Y280^2/X280^2)</f>
        <v>10.10992491885229</v>
      </c>
      <c r="CD280" s="121">
        <f>(CD252^4+6*CD252^2+1)/(CD252^2+1)*(Y280^2/X280^2)</f>
        <v>13.851498553141941</v>
      </c>
      <c r="CE280" s="121">
        <f>(CE252^4+6*CE252^2+1)/(CE252^2+1)*(Y280^2/X280^2)</f>
        <v>18.264569513192527</v>
      </c>
      <c r="CF280" s="121">
        <f>(CF252^4+6*CF252^2+1)/(CF252^2+1)*(Y280^2/X280^2)</f>
        <v>23.351842041946963</v>
      </c>
      <c r="CG280" s="121">
        <f t="shared" si="716"/>
        <v>2.9521637485654124</v>
      </c>
      <c r="CH280" s="121">
        <f t="shared" si="606"/>
        <v>0.78724366628410991</v>
      </c>
      <c r="CI280" s="121">
        <f t="shared" si="607"/>
        <v>0.39362183314205496</v>
      </c>
      <c r="CJ280" s="121">
        <f t="shared" si="608"/>
        <v>0.2315422547894441</v>
      </c>
      <c r="CK280" s="121">
        <f t="shared" si="609"/>
        <v>0.15139301274694422</v>
      </c>
      <c r="CL280" s="121">
        <f t="shared" si="610"/>
        <v>0.10638427922758242</v>
      </c>
      <c r="CM280" s="121">
        <f t="shared" si="611"/>
        <v>7.8724366628410994E-2</v>
      </c>
      <c r="CN280" s="121">
        <f t="shared" si="612"/>
        <v>0.24222882039511073</v>
      </c>
      <c r="CO280" s="95">
        <f t="shared" si="613"/>
        <v>5.9752705192365934</v>
      </c>
      <c r="CP280" s="95">
        <f t="shared" si="614"/>
        <v>7.8295961821203672</v>
      </c>
      <c r="CQ280" s="95">
        <f t="shared" si="615"/>
        <v>10.24736349041026</v>
      </c>
      <c r="CR280" s="95">
        <f t="shared" si="616"/>
        <v>13.498337928063574</v>
      </c>
      <c r="CS280" s="95">
        <f t="shared" si="617"/>
        <v>17.634019415831283</v>
      </c>
      <c r="CT280" s="95">
        <f t="shared" si="618"/>
        <v>22.670514106535126</v>
      </c>
      <c r="CU280" s="95">
        <f t="shared" si="619"/>
        <v>28.613946315075211</v>
      </c>
      <c r="CV280" s="95">
        <f t="shared" si="620"/>
        <v>26.728165602558835</v>
      </c>
      <c r="CW280" s="95">
        <f t="shared" si="621"/>
        <v>5.9752705192365934</v>
      </c>
      <c r="CX280" s="95">
        <f t="shared" si="622"/>
        <v>7.8295961821203672</v>
      </c>
      <c r="CY280" s="95">
        <f t="shared" si="623"/>
        <v>10.24736349041026</v>
      </c>
      <c r="CZ280" s="95">
        <f t="shared" si="624"/>
        <v>13.498337928063574</v>
      </c>
      <c r="DA280" s="95">
        <f t="shared" si="625"/>
        <v>17.634019415831283</v>
      </c>
      <c r="DB280" s="95">
        <f t="shared" si="626"/>
        <v>22.670514106535126</v>
      </c>
      <c r="DC280" s="95">
        <f t="shared" si="627"/>
        <v>28.613946315075211</v>
      </c>
      <c r="DD280" s="95">
        <f t="shared" si="628"/>
        <v>26.728165602558835</v>
      </c>
      <c r="DE280" s="13">
        <f t="shared" si="717"/>
        <v>15.897081385448038</v>
      </c>
      <c r="DF280" s="13">
        <f t="shared" si="718"/>
        <v>8.6600863670685371</v>
      </c>
      <c r="DG280" s="13">
        <f t="shared" si="719"/>
        <v>8.9147658626019428</v>
      </c>
      <c r="DH280" s="13">
        <f t="shared" si="720"/>
        <v>10.693381314581238</v>
      </c>
      <c r="DI280" s="13">
        <f t="shared" si="629"/>
        <v>13.448984969840065</v>
      </c>
      <c r="DJ280" s="13">
        <f t="shared" si="630"/>
        <v>17.010523670052269</v>
      </c>
      <c r="DK280" s="13">
        <f t="shared" si="631"/>
        <v>21.31295497970617</v>
      </c>
      <c r="DL280" s="13">
        <f t="shared" si="632"/>
        <v>26.327558862342073</v>
      </c>
      <c r="DM280" s="95">
        <f t="shared" si="633"/>
        <v>15.897081385448038</v>
      </c>
      <c r="DN280" s="95">
        <f t="shared" si="634"/>
        <v>8.6600863670685371</v>
      </c>
      <c r="DO280" s="95">
        <f t="shared" si="635"/>
        <v>8.9147658626019428</v>
      </c>
      <c r="DP280" s="95">
        <f t="shared" si="636"/>
        <v>10.693381314581238</v>
      </c>
      <c r="DQ280" s="95">
        <f t="shared" si="637"/>
        <v>13.448984969840065</v>
      </c>
      <c r="DR280" s="95">
        <f t="shared" si="638"/>
        <v>17.010523670052269</v>
      </c>
      <c r="DS280" s="95">
        <f t="shared" si="639"/>
        <v>21.31295497970617</v>
      </c>
      <c r="DT280" s="95">
        <f t="shared" si="640"/>
        <v>26.327558862342073</v>
      </c>
      <c r="DU280" s="95">
        <f t="shared" si="641"/>
        <v>21.498273234201825</v>
      </c>
      <c r="DV280" s="95">
        <f t="shared" si="642"/>
        <v>10.891519045211947</v>
      </c>
      <c r="DW280" s="95">
        <f t="shared" si="643"/>
        <v>9.5161970590829199</v>
      </c>
      <c r="DX280" s="95">
        <f t="shared" si="644"/>
        <v>9.6014418566827064</v>
      </c>
      <c r="DY280" s="95">
        <f t="shared" si="645"/>
        <v>10.486181870350546</v>
      </c>
      <c r="DZ280" s="95">
        <f t="shared" si="646"/>
        <v>11.908537971695084</v>
      </c>
      <c r="EA280" s="95">
        <f t="shared" si="647"/>
        <v>13.759304079987071</v>
      </c>
      <c r="EB280" s="95">
        <f t="shared" si="648"/>
        <v>15.987953595498936</v>
      </c>
      <c r="EC280" s="95">
        <f t="shared" si="649"/>
        <v>21.498273234201825</v>
      </c>
      <c r="ED280" s="95">
        <f t="shared" si="650"/>
        <v>10.891519045211947</v>
      </c>
      <c r="EE280" s="95">
        <f t="shared" si="651"/>
        <v>9.5161970590829199</v>
      </c>
      <c r="EF280" s="95">
        <f t="shared" si="652"/>
        <v>9.6014418566827064</v>
      </c>
      <c r="EG280" s="95">
        <f t="shared" si="653"/>
        <v>10.486181870350546</v>
      </c>
      <c r="EH280" s="95">
        <f t="shared" si="654"/>
        <v>11.908537971695083</v>
      </c>
      <c r="EI280" s="95">
        <f t="shared" si="655"/>
        <v>13.759304079987071</v>
      </c>
      <c r="EJ280" s="95">
        <f t="shared" si="656"/>
        <v>15.987953595498936</v>
      </c>
      <c r="EK280" s="95">
        <f t="shared" si="657"/>
        <v>21.498273234201825</v>
      </c>
      <c r="EL280" s="95">
        <f t="shared" si="658"/>
        <v>10.891519045211947</v>
      </c>
      <c r="EM280" s="95">
        <f t="shared" si="659"/>
        <v>9.5161970590829199</v>
      </c>
      <c r="EN280" s="95">
        <f t="shared" si="660"/>
        <v>9.6014418566827064</v>
      </c>
      <c r="EO280" s="95">
        <f t="shared" si="661"/>
        <v>10.486181870350546</v>
      </c>
      <c r="EP280" s="95">
        <f t="shared" si="662"/>
        <v>11.908537971695083</v>
      </c>
      <c r="EQ280" s="95">
        <f t="shared" si="663"/>
        <v>13.759304079987071</v>
      </c>
      <c r="ER280" s="95">
        <f t="shared" si="664"/>
        <v>15.987953595498936</v>
      </c>
      <c r="ES280" s="95">
        <f t="shared" si="665"/>
        <v>1</v>
      </c>
      <c r="ET280" s="95">
        <f t="shared" si="666"/>
        <v>1</v>
      </c>
      <c r="EU280" s="95">
        <f t="shared" si="667"/>
        <v>1</v>
      </c>
      <c r="EV280" s="95">
        <f t="shared" si="668"/>
        <v>1</v>
      </c>
      <c r="EW280" s="95">
        <f t="shared" si="669"/>
        <v>1</v>
      </c>
      <c r="EX280" s="95">
        <f t="shared" si="670"/>
        <v>1</v>
      </c>
      <c r="EY280" s="95">
        <f t="shared" si="671"/>
        <v>1</v>
      </c>
      <c r="EZ280" s="95">
        <f t="shared" si="672"/>
        <v>1</v>
      </c>
      <c r="FA280" s="95">
        <f t="shared" si="673"/>
        <v>1</v>
      </c>
      <c r="FB280" s="95">
        <f t="shared" si="674"/>
        <v>1</v>
      </c>
      <c r="FC280" s="95">
        <f t="shared" si="675"/>
        <v>1</v>
      </c>
      <c r="FD280" s="95">
        <f t="shared" si="676"/>
        <v>1</v>
      </c>
      <c r="FE280" s="95">
        <f t="shared" si="677"/>
        <v>1</v>
      </c>
      <c r="FF280" s="95">
        <f t="shared" si="678"/>
        <v>1</v>
      </c>
      <c r="FG280" s="95">
        <f t="shared" si="679"/>
        <v>1</v>
      </c>
      <c r="FH280" s="95">
        <f t="shared" si="680"/>
        <v>1</v>
      </c>
      <c r="FI280" s="95">
        <f t="shared" si="681"/>
        <v>1</v>
      </c>
      <c r="FJ280" s="95">
        <f t="shared" si="682"/>
        <v>1</v>
      </c>
      <c r="FK280" s="95">
        <f t="shared" si="683"/>
        <v>1</v>
      </c>
      <c r="FL280" s="95">
        <f t="shared" si="684"/>
        <v>1</v>
      </c>
      <c r="FM280" s="95">
        <f t="shared" si="685"/>
        <v>1</v>
      </c>
      <c r="FN280" s="95">
        <f t="shared" si="686"/>
        <v>1</v>
      </c>
      <c r="FO280" s="95">
        <f t="shared" si="687"/>
        <v>1</v>
      </c>
      <c r="FP280" s="95">
        <f t="shared" si="688"/>
        <v>1</v>
      </c>
      <c r="FQ280" s="115">
        <f t="shared" si="689"/>
        <v>3.7276507129016081</v>
      </c>
      <c r="FR280" s="115">
        <f t="shared" si="690"/>
        <v>1.7644788037304435</v>
      </c>
      <c r="FS280" s="115">
        <f t="shared" si="691"/>
        <v>1.4538317909804068</v>
      </c>
      <c r="FT280" s="115">
        <f t="shared" si="692"/>
        <v>1.3445179341791313</v>
      </c>
      <c r="FU280" s="115">
        <f t="shared" si="693"/>
        <v>1.2996310246047253</v>
      </c>
      <c r="FV280" s="115">
        <f t="shared" si="694"/>
        <v>1.2787590146095194</v>
      </c>
      <c r="FW280" s="115">
        <f t="shared" si="695"/>
        <v>1.2680269225840652</v>
      </c>
      <c r="FX280" s="115">
        <f t="shared" si="696"/>
        <v>1.4223002770678983</v>
      </c>
      <c r="FZ280" s="90">
        <f t="shared" si="721"/>
        <v>1.2680269225840652</v>
      </c>
    </row>
    <row r="281" spans="24:182" x14ac:dyDescent="0.3">
      <c r="X281" s="118">
        <f t="shared" si="722"/>
        <v>18.384592124201561</v>
      </c>
      <c r="Y281" s="118">
        <v>10</v>
      </c>
      <c r="Z281" s="40">
        <v>1.7999999999999999E-2</v>
      </c>
      <c r="AA281" s="40">
        <v>10000000</v>
      </c>
      <c r="AB281" s="40">
        <v>10000000</v>
      </c>
      <c r="AC281" s="98">
        <v>3900000</v>
      </c>
      <c r="AD281" s="42">
        <v>0.33</v>
      </c>
      <c r="AE281" s="42">
        <v>0.33</v>
      </c>
      <c r="AF281" s="41">
        <v>1.7999999999999999E-2</v>
      </c>
      <c r="AG281" s="40">
        <v>10000000</v>
      </c>
      <c r="AH281" s="40">
        <v>10000000</v>
      </c>
      <c r="AI281" s="98">
        <v>3900000</v>
      </c>
      <c r="AJ281" s="42">
        <v>0.33</v>
      </c>
      <c r="AK281" s="42">
        <v>0.33</v>
      </c>
      <c r="AL281" s="42">
        <f>AL250</f>
        <v>0.80259999999999998</v>
      </c>
      <c r="AM281" s="40">
        <v>6000</v>
      </c>
      <c r="AN281" s="40">
        <f>AN250</f>
        <v>10000</v>
      </c>
      <c r="AO281" s="40">
        <f>AO250</f>
        <v>10000</v>
      </c>
      <c r="AP281" s="42">
        <v>0.03</v>
      </c>
      <c r="AQ281" s="42">
        <v>0.03</v>
      </c>
      <c r="AR281" s="4">
        <f t="shared" si="697"/>
        <v>0.8206</v>
      </c>
      <c r="AS281" s="11">
        <f t="shared" si="698"/>
        <v>1.838459212420156</v>
      </c>
      <c r="AT281" s="15">
        <f t="shared" si="699"/>
        <v>68010.989114577489</v>
      </c>
      <c r="AU281" s="19">
        <f t="shared" si="700"/>
        <v>0.80004601538355813</v>
      </c>
      <c r="AV281" s="13">
        <f t="shared" si="701"/>
        <v>0.5</v>
      </c>
      <c r="AW281" s="11">
        <f t="shared" si="702"/>
        <v>1</v>
      </c>
      <c r="AX281" s="11">
        <f t="shared" si="703"/>
        <v>0.8911</v>
      </c>
      <c r="AY281" s="11">
        <f t="shared" si="704"/>
        <v>201997.53114128605</v>
      </c>
      <c r="AZ281" s="11">
        <f t="shared" si="705"/>
        <v>1</v>
      </c>
      <c r="BA281" s="11">
        <f t="shared" si="706"/>
        <v>0.34752899999999998</v>
      </c>
      <c r="BB281" s="11">
        <f t="shared" si="707"/>
        <v>1.025058</v>
      </c>
      <c r="BC281" s="11">
        <f t="shared" si="708"/>
        <v>0.99909999999999999</v>
      </c>
      <c r="BD281" s="11">
        <f t="shared" si="709"/>
        <v>0.8911</v>
      </c>
      <c r="BE281" s="11">
        <f t="shared" si="710"/>
        <v>201997.53114128605</v>
      </c>
      <c r="BF281" s="11">
        <f t="shared" si="711"/>
        <v>1</v>
      </c>
      <c r="BG281" s="11">
        <f t="shared" si="712"/>
        <v>0.34752899999999998</v>
      </c>
      <c r="BH281" s="11">
        <f t="shared" si="713"/>
        <v>1.025058</v>
      </c>
      <c r="BI281" s="121">
        <f t="shared" si="604"/>
        <v>13.519729102930162</v>
      </c>
      <c r="BJ281" s="121">
        <f>16*X281^2/(3*(BJ252^2+1)*Y281^2)</f>
        <v>3.6052610941147099</v>
      </c>
      <c r="BK281" s="121">
        <f>16*X281^2/(3*(BK252^2+1)*Y281^2)</f>
        <v>1.8026305470573549</v>
      </c>
      <c r="BL281" s="121">
        <f>16*X281^2/(3*(BL252^2+1)*Y281^2)</f>
        <v>1.0603709100337382</v>
      </c>
      <c r="BM281" s="121">
        <f>16*X281^2/(3*(BM252^2+1)*Y281^2)</f>
        <v>0.69331944117590572</v>
      </c>
      <c r="BN281" s="121">
        <f>16*X281^2/(3*(BN252^2+1)*Y281^2)</f>
        <v>0.48719744515063645</v>
      </c>
      <c r="BO281" s="121">
        <f>16*X281^2/(3*(BO252^2+1)*Y281^2)</f>
        <v>0.36052610941147101</v>
      </c>
      <c r="BP281" s="121">
        <f>16*X281^2/(3*(BP252^2+1)*Y281^2)</f>
        <v>0.27732777647036227</v>
      </c>
      <c r="BQ281" s="121">
        <f t="shared" si="714"/>
        <v>1.3333333333333333</v>
      </c>
      <c r="BR281" s="121">
        <f t="shared" si="714"/>
        <v>1.3333333333333333</v>
      </c>
      <c r="BS281" s="121">
        <f t="shared" si="714"/>
        <v>1.3333333333333333</v>
      </c>
      <c r="BT281" s="121">
        <f t="shared" si="714"/>
        <v>1.3333333333333333</v>
      </c>
      <c r="BU281" s="121">
        <f t="shared" si="714"/>
        <v>1.3333333333333333</v>
      </c>
      <c r="BV281" s="121">
        <f t="shared" si="714"/>
        <v>1.3333333333333333</v>
      </c>
      <c r="BW281" s="121">
        <f t="shared" si="714"/>
        <v>1.3333333333333333</v>
      </c>
      <c r="BX281" s="121">
        <f t="shared" si="714"/>
        <v>1.3333333333333333</v>
      </c>
      <c r="BY281" s="121">
        <f t="shared" si="715"/>
        <v>1.1834556652863912</v>
      </c>
      <c r="BZ281" s="121">
        <f>(BZ252^4+6*BZ252^2+1)/(BZ252^2+1)*(Y281^2/X281^2)</f>
        <v>2.4260841138371019</v>
      </c>
      <c r="CA281" s="121">
        <f>(CA252^4+6*CA252^2+1)/(CA252^2+1)*(Y281^2/X281^2)</f>
        <v>4.0237492619737303</v>
      </c>
      <c r="CB281" s="121">
        <f>(CB252^4+6*CB252^2+1)/(CB252^2+1)*(Y281^2/X281^2)</f>
        <v>6.1435272036190609</v>
      </c>
      <c r="CC281" s="121">
        <f>(CC252^4+6*CC252^2+1)/(CC252^2+1)*(Y281^2/X281^2)</f>
        <v>8.8303999640599962</v>
      </c>
      <c r="CD281" s="121">
        <f>(CD252^4+6*CD252^2+1)/(CD252^2+1)*(Y281^2/X281^2)</f>
        <v>12.098435280934527</v>
      </c>
      <c r="CE281" s="121">
        <f>(CE252^4+6*CE252^2+1)/(CE252^2+1)*(Y281^2/X281^2)</f>
        <v>15.952982368060555</v>
      </c>
      <c r="CF281" s="121">
        <f>(CF252^4+6*CF252^2+1)/(CF252^2+1)*(Y281^2/X281^2)</f>
        <v>20.396403215955072</v>
      </c>
      <c r="CG281" s="121">
        <f t="shared" si="716"/>
        <v>3.3799322757325405</v>
      </c>
      <c r="CH281" s="121">
        <f t="shared" si="606"/>
        <v>0.90131527352867746</v>
      </c>
      <c r="CI281" s="121">
        <f t="shared" si="607"/>
        <v>0.45065763676433873</v>
      </c>
      <c r="CJ281" s="121">
        <f t="shared" si="608"/>
        <v>0.26509272750843454</v>
      </c>
      <c r="CK281" s="121">
        <f t="shared" si="609"/>
        <v>0.17332986029397643</v>
      </c>
      <c r="CL281" s="121">
        <f t="shared" si="610"/>
        <v>0.12179936128765911</v>
      </c>
      <c r="CM281" s="121">
        <f t="shared" si="611"/>
        <v>9.0131527352867752E-2</v>
      </c>
      <c r="CN281" s="121">
        <f t="shared" si="612"/>
        <v>0.27732777647036227</v>
      </c>
      <c r="CO281" s="95">
        <f t="shared" si="613"/>
        <v>5.783922719920163</v>
      </c>
      <c r="CP281" s="95">
        <f t="shared" si="614"/>
        <v>7.4035625687137445</v>
      </c>
      <c r="CQ281" s="95">
        <f t="shared" si="615"/>
        <v>9.5153341717270159</v>
      </c>
      <c r="CR281" s="95">
        <f t="shared" si="616"/>
        <v>12.354861150199646</v>
      </c>
      <c r="CS281" s="95">
        <f t="shared" si="617"/>
        <v>15.967125529418539</v>
      </c>
      <c r="CT281" s="95">
        <f t="shared" si="618"/>
        <v>20.366195047021684</v>
      </c>
      <c r="CU281" s="95">
        <f t="shared" si="619"/>
        <v>25.557418916826983</v>
      </c>
      <c r="CV281" s="95">
        <f t="shared" si="620"/>
        <v>23.53062119430416</v>
      </c>
      <c r="CW281" s="95">
        <f t="shared" si="621"/>
        <v>5.783922719920163</v>
      </c>
      <c r="CX281" s="95">
        <f t="shared" si="622"/>
        <v>7.4035625687137445</v>
      </c>
      <c r="CY281" s="95">
        <f t="shared" si="623"/>
        <v>9.5153341717270159</v>
      </c>
      <c r="CZ281" s="95">
        <f t="shared" si="624"/>
        <v>12.354861150199646</v>
      </c>
      <c r="DA281" s="95">
        <f t="shared" si="625"/>
        <v>15.967125529418539</v>
      </c>
      <c r="DB281" s="95">
        <f t="shared" si="626"/>
        <v>20.366195047021684</v>
      </c>
      <c r="DC281" s="95">
        <f t="shared" si="627"/>
        <v>25.557418916826983</v>
      </c>
      <c r="DD281" s="95">
        <f t="shared" si="628"/>
        <v>23.53062119430416</v>
      </c>
      <c r="DE281" s="13">
        <f t="shared" si="717"/>
        <v>17.436672768216553</v>
      </c>
      <c r="DF281" s="13">
        <f t="shared" si="718"/>
        <v>8.7648332079518116</v>
      </c>
      <c r="DG281" s="13">
        <f t="shared" si="719"/>
        <v>8.5598678090310862</v>
      </c>
      <c r="DH281" s="13">
        <f t="shared" si="720"/>
        <v>9.9373861136527992</v>
      </c>
      <c r="DI281" s="13">
        <f t="shared" si="629"/>
        <v>12.257207405235903</v>
      </c>
      <c r="DJ281" s="13">
        <f t="shared" si="630"/>
        <v>15.319120726085163</v>
      </c>
      <c r="DK281" s="13">
        <f t="shared" si="631"/>
        <v>19.046996477472025</v>
      </c>
      <c r="DL281" s="13">
        <f t="shared" si="632"/>
        <v>23.407218992425435</v>
      </c>
      <c r="DM281" s="95">
        <f t="shared" si="633"/>
        <v>17.436672768216553</v>
      </c>
      <c r="DN281" s="95">
        <f t="shared" si="634"/>
        <v>8.7648332079518116</v>
      </c>
      <c r="DO281" s="95">
        <f t="shared" si="635"/>
        <v>8.5598678090310862</v>
      </c>
      <c r="DP281" s="95">
        <f t="shared" si="636"/>
        <v>9.9373861136527992</v>
      </c>
      <c r="DQ281" s="95">
        <f t="shared" si="637"/>
        <v>12.257207405235903</v>
      </c>
      <c r="DR281" s="95">
        <f t="shared" si="638"/>
        <v>15.319120726085163</v>
      </c>
      <c r="DS281" s="95">
        <f t="shared" si="639"/>
        <v>19.046996477472025</v>
      </c>
      <c r="DT281" s="95">
        <f t="shared" si="640"/>
        <v>23.407218992425435</v>
      </c>
      <c r="DU281" s="95">
        <f t="shared" si="641"/>
        <v>22.211676772418038</v>
      </c>
      <c r="DV281" s="95">
        <f t="shared" si="642"/>
        <v>10.940055798365712</v>
      </c>
      <c r="DW281" s="95">
        <f t="shared" si="643"/>
        <v>9.3517472382036857</v>
      </c>
      <c r="DX281" s="95">
        <f t="shared" si="644"/>
        <v>9.2511348484380953</v>
      </c>
      <c r="DY281" s="95">
        <f t="shared" si="645"/>
        <v>9.9339455166847834</v>
      </c>
      <c r="DZ281" s="95">
        <f t="shared" si="646"/>
        <v>11.124789206743159</v>
      </c>
      <c r="EA281" s="95">
        <f t="shared" si="647"/>
        <v>12.709322356889833</v>
      </c>
      <c r="EB281" s="95">
        <f t="shared" si="648"/>
        <v>14.634749869295923</v>
      </c>
      <c r="EC281" s="95">
        <f t="shared" si="649"/>
        <v>22.211676772418038</v>
      </c>
      <c r="ED281" s="95">
        <f t="shared" si="650"/>
        <v>10.940055798365712</v>
      </c>
      <c r="EE281" s="95">
        <f t="shared" si="651"/>
        <v>9.3517472382036857</v>
      </c>
      <c r="EF281" s="95">
        <f t="shared" si="652"/>
        <v>9.2511348484380953</v>
      </c>
      <c r="EG281" s="95">
        <f t="shared" si="653"/>
        <v>9.9339455166847834</v>
      </c>
      <c r="EH281" s="95">
        <f t="shared" si="654"/>
        <v>11.124789206743158</v>
      </c>
      <c r="EI281" s="95">
        <f t="shared" si="655"/>
        <v>12.709322356889833</v>
      </c>
      <c r="EJ281" s="95">
        <f t="shared" si="656"/>
        <v>14.634749869295923</v>
      </c>
      <c r="EK281" s="95">
        <f t="shared" si="657"/>
        <v>22.211676772418038</v>
      </c>
      <c r="EL281" s="95">
        <f t="shared" si="658"/>
        <v>10.940055798365712</v>
      </c>
      <c r="EM281" s="95">
        <f t="shared" si="659"/>
        <v>9.3517472382036857</v>
      </c>
      <c r="EN281" s="95">
        <f t="shared" si="660"/>
        <v>9.2511348484380953</v>
      </c>
      <c r="EO281" s="95">
        <f t="shared" si="661"/>
        <v>9.9339455166847834</v>
      </c>
      <c r="EP281" s="95">
        <f t="shared" si="662"/>
        <v>11.124789206743158</v>
      </c>
      <c r="EQ281" s="95">
        <f t="shared" si="663"/>
        <v>12.709322356889833</v>
      </c>
      <c r="ER281" s="95">
        <f t="shared" si="664"/>
        <v>14.634749869295923</v>
      </c>
      <c r="ES281" s="95">
        <f t="shared" si="665"/>
        <v>1</v>
      </c>
      <c r="ET281" s="95">
        <f t="shared" si="666"/>
        <v>1</v>
      </c>
      <c r="EU281" s="95">
        <f t="shared" si="667"/>
        <v>1</v>
      </c>
      <c r="EV281" s="95">
        <f t="shared" si="668"/>
        <v>1</v>
      </c>
      <c r="EW281" s="95">
        <f t="shared" si="669"/>
        <v>1</v>
      </c>
      <c r="EX281" s="95">
        <f t="shared" si="670"/>
        <v>1</v>
      </c>
      <c r="EY281" s="95">
        <f t="shared" si="671"/>
        <v>1</v>
      </c>
      <c r="EZ281" s="95">
        <f t="shared" si="672"/>
        <v>1</v>
      </c>
      <c r="FA281" s="95">
        <f t="shared" si="673"/>
        <v>1</v>
      </c>
      <c r="FB281" s="95">
        <f t="shared" si="674"/>
        <v>1</v>
      </c>
      <c r="FC281" s="95">
        <f t="shared" si="675"/>
        <v>1</v>
      </c>
      <c r="FD281" s="95">
        <f t="shared" si="676"/>
        <v>1</v>
      </c>
      <c r="FE281" s="95">
        <f t="shared" si="677"/>
        <v>1</v>
      </c>
      <c r="FF281" s="95">
        <f t="shared" si="678"/>
        <v>1</v>
      </c>
      <c r="FG281" s="95">
        <f t="shared" si="679"/>
        <v>1</v>
      </c>
      <c r="FH281" s="95">
        <f t="shared" si="680"/>
        <v>1</v>
      </c>
      <c r="FI281" s="95">
        <f t="shared" si="681"/>
        <v>1</v>
      </c>
      <c r="FJ281" s="95">
        <f t="shared" si="682"/>
        <v>1</v>
      </c>
      <c r="FK281" s="95">
        <f t="shared" si="683"/>
        <v>1</v>
      </c>
      <c r="FL281" s="95">
        <f t="shared" si="684"/>
        <v>1</v>
      </c>
      <c r="FM281" s="95">
        <f t="shared" si="685"/>
        <v>1</v>
      </c>
      <c r="FN281" s="95">
        <f t="shared" si="686"/>
        <v>1</v>
      </c>
      <c r="FO281" s="95">
        <f t="shared" si="687"/>
        <v>1</v>
      </c>
      <c r="FP281" s="95">
        <f t="shared" si="688"/>
        <v>1</v>
      </c>
      <c r="FQ281" s="115">
        <f t="shared" si="689"/>
        <v>4.11488115565301</v>
      </c>
      <c r="FR281" s="115">
        <f t="shared" si="690"/>
        <v>1.8532287650870556</v>
      </c>
      <c r="FS281" s="115">
        <f t="shared" si="691"/>
        <v>1.4909152115280435</v>
      </c>
      <c r="FT281" s="115">
        <f t="shared" si="692"/>
        <v>1.3623228493539818</v>
      </c>
      <c r="FU281" s="115">
        <f t="shared" si="693"/>
        <v>1.3091403876621144</v>
      </c>
      <c r="FV281" s="115">
        <f t="shared" si="694"/>
        <v>1.2842927816668126</v>
      </c>
      <c r="FW281" s="115">
        <f t="shared" si="695"/>
        <v>1.2714825122345002</v>
      </c>
      <c r="FX281" s="115">
        <f t="shared" si="696"/>
        <v>1.4427384355496617</v>
      </c>
      <c r="FZ281" s="90">
        <f t="shared" si="721"/>
        <v>1.2714825122345002</v>
      </c>
    </row>
    <row r="282" spans="24:182" x14ac:dyDescent="0.3">
      <c r="X282" s="118">
        <f t="shared" si="722"/>
        <v>19.67151357289567</v>
      </c>
      <c r="Y282" s="118">
        <v>10</v>
      </c>
      <c r="Z282" s="40">
        <v>1.7999999999999999E-2</v>
      </c>
      <c r="AA282" s="40">
        <v>10000000</v>
      </c>
      <c r="AB282" s="40">
        <v>10000000</v>
      </c>
      <c r="AC282" s="98">
        <v>3900000</v>
      </c>
      <c r="AD282" s="42">
        <v>0.33</v>
      </c>
      <c r="AE282" s="42">
        <v>0.33</v>
      </c>
      <c r="AF282" s="41">
        <v>1.7999999999999999E-2</v>
      </c>
      <c r="AG282" s="40">
        <v>10000000</v>
      </c>
      <c r="AH282" s="40">
        <v>10000000</v>
      </c>
      <c r="AI282" s="98">
        <v>3900000</v>
      </c>
      <c r="AJ282" s="42">
        <v>0.33</v>
      </c>
      <c r="AK282" s="42">
        <v>0.33</v>
      </c>
      <c r="AL282" s="42">
        <f>AL250</f>
        <v>0.80259999999999998</v>
      </c>
      <c r="AM282" s="40">
        <v>6000</v>
      </c>
      <c r="AN282" s="40">
        <f>AN250</f>
        <v>10000</v>
      </c>
      <c r="AO282" s="40">
        <f>AO250</f>
        <v>10000</v>
      </c>
      <c r="AP282" s="42">
        <v>0.03</v>
      </c>
      <c r="AQ282" s="42">
        <v>0.03</v>
      </c>
      <c r="AR282" s="4">
        <f t="shared" si="697"/>
        <v>0.8206</v>
      </c>
      <c r="AS282" s="11">
        <f t="shared" si="698"/>
        <v>1.9671513572895669</v>
      </c>
      <c r="AT282" s="15">
        <f t="shared" si="699"/>
        <v>68010.989114577489</v>
      </c>
      <c r="AU282" s="19">
        <f t="shared" si="700"/>
        <v>0.80004601538355813</v>
      </c>
      <c r="AV282" s="13">
        <f t="shared" si="701"/>
        <v>0.5</v>
      </c>
      <c r="AW282" s="11">
        <f t="shared" si="702"/>
        <v>1</v>
      </c>
      <c r="AX282" s="11">
        <f t="shared" si="703"/>
        <v>0.8911</v>
      </c>
      <c r="AY282" s="11">
        <f t="shared" si="704"/>
        <v>201997.53114128605</v>
      </c>
      <c r="AZ282" s="11">
        <f t="shared" si="705"/>
        <v>1</v>
      </c>
      <c r="BA282" s="11">
        <f t="shared" si="706"/>
        <v>0.34752899999999998</v>
      </c>
      <c r="BB282" s="11">
        <f t="shared" si="707"/>
        <v>1.025058</v>
      </c>
      <c r="BC282" s="11">
        <f t="shared" si="708"/>
        <v>0.99909999999999999</v>
      </c>
      <c r="BD282" s="11">
        <f t="shared" si="709"/>
        <v>0.8911</v>
      </c>
      <c r="BE282" s="11">
        <f t="shared" si="710"/>
        <v>201997.53114128605</v>
      </c>
      <c r="BF282" s="11">
        <f t="shared" si="711"/>
        <v>1</v>
      </c>
      <c r="BG282" s="11">
        <f t="shared" si="712"/>
        <v>0.34752899999999998</v>
      </c>
      <c r="BH282" s="11">
        <f t="shared" si="713"/>
        <v>1.025058</v>
      </c>
      <c r="BI282" s="121">
        <f t="shared" si="604"/>
        <v>15.478737849944741</v>
      </c>
      <c r="BJ282" s="121">
        <f>16*X282^2/(3*(BJ252^2+1)*Y282^2)</f>
        <v>4.1276634266519308</v>
      </c>
      <c r="BK282" s="121">
        <f>16*X282^2/(3*(BK252^2+1)*Y282^2)</f>
        <v>2.0638317133259654</v>
      </c>
      <c r="BL282" s="121">
        <f>16*X282^2/(3*(BL252^2+1)*Y282^2)</f>
        <v>1.2140186548976268</v>
      </c>
      <c r="BM282" s="121">
        <f>16*X282^2/(3*(BM252^2+1)*Y282^2)</f>
        <v>0.79378142820229447</v>
      </c>
      <c r="BN282" s="121">
        <f>16*X282^2/(3*(BN252^2+1)*Y282^2)</f>
        <v>0.55779235495296364</v>
      </c>
      <c r="BO282" s="121">
        <f>16*X282^2/(3*(BO252^2+1)*Y282^2)</f>
        <v>0.41276634266519308</v>
      </c>
      <c r="BP282" s="121">
        <f>16*X282^2/(3*(BP252^2+1)*Y282^2)</f>
        <v>0.31751257128091775</v>
      </c>
      <c r="BQ282" s="121">
        <f t="shared" si="714"/>
        <v>1.3333333333333333</v>
      </c>
      <c r="BR282" s="121">
        <f t="shared" si="714"/>
        <v>1.3333333333333333</v>
      </c>
      <c r="BS282" s="121">
        <f t="shared" si="714"/>
        <v>1.3333333333333333</v>
      </c>
      <c r="BT282" s="121">
        <f t="shared" si="714"/>
        <v>1.3333333333333333</v>
      </c>
      <c r="BU282" s="121">
        <f t="shared" si="714"/>
        <v>1.3333333333333333</v>
      </c>
      <c r="BV282" s="121">
        <f t="shared" si="714"/>
        <v>1.3333333333333333</v>
      </c>
      <c r="BW282" s="121">
        <f t="shared" si="714"/>
        <v>1.3333333333333333</v>
      </c>
      <c r="BX282" s="121">
        <f t="shared" si="714"/>
        <v>1.3333333333333333</v>
      </c>
      <c r="BY282" s="121">
        <f t="shared" si="715"/>
        <v>1.0336760112554733</v>
      </c>
      <c r="BZ282" s="121">
        <f>(BZ252^4+6*BZ252^2+1)/(BZ252^2+1)*(Y282^2/X282^2)</f>
        <v>2.1190358230737201</v>
      </c>
      <c r="CA282" s="121">
        <f>(CA252^4+6*CA252^2+1)/(CA252^2+1)*(Y282^2/X282^2)</f>
        <v>3.5144984382686091</v>
      </c>
      <c r="CB282" s="121">
        <f>(CB252^4+6*CB252^2+1)/(CB252^2+1)*(Y282^2/X282^2)</f>
        <v>5.3659945878409125</v>
      </c>
      <c r="CC282" s="121">
        <f>(CC252^4+6*CC252^2+1)/(CC252^2+1)*(Y282^2/X282^2)</f>
        <v>7.7128133147523776</v>
      </c>
      <c r="CD282" s="121">
        <f>(CD252^4+6*CD252^2+1)/(CD252^2+1)*(Y282^2/X282^2)</f>
        <v>10.56724192587521</v>
      </c>
      <c r="CE282" s="121">
        <f>(CE252^4+6*CE252^2+1)/(CE252^2+1)*(Y282^2/X282^2)</f>
        <v>13.933952631723781</v>
      </c>
      <c r="CF282" s="121">
        <f>(CF252^4+6*CF252^2+1)/(CF252^2+1)*(Y282^2/X282^2)</f>
        <v>17.815008486291443</v>
      </c>
      <c r="CG282" s="121">
        <f t="shared" si="716"/>
        <v>3.8696844624861853</v>
      </c>
      <c r="CH282" s="121">
        <f t="shared" si="606"/>
        <v>1.0319158566629827</v>
      </c>
      <c r="CI282" s="121">
        <f t="shared" si="607"/>
        <v>0.51595792833149134</v>
      </c>
      <c r="CJ282" s="121">
        <f t="shared" si="608"/>
        <v>0.30350466372440671</v>
      </c>
      <c r="CK282" s="121">
        <f t="shared" si="609"/>
        <v>0.19844535705057362</v>
      </c>
      <c r="CL282" s="121">
        <f t="shared" si="610"/>
        <v>0.13944808873824091</v>
      </c>
      <c r="CM282" s="121">
        <f t="shared" si="611"/>
        <v>0.10319158566629827</v>
      </c>
      <c r="CN282" s="121">
        <f t="shared" si="612"/>
        <v>0.31751257128091775</v>
      </c>
      <c r="CO282" s="95">
        <f t="shared" si="613"/>
        <v>5.6167921414273412</v>
      </c>
      <c r="CP282" s="95">
        <f t="shared" si="614"/>
        <v>7.0314483112182238</v>
      </c>
      <c r="CQ282" s="95">
        <f t="shared" si="615"/>
        <v>8.8759514145576173</v>
      </c>
      <c r="CR282" s="95">
        <f t="shared" si="616"/>
        <v>11.356104247532226</v>
      </c>
      <c r="CS282" s="95">
        <f t="shared" si="617"/>
        <v>14.5111958531038</v>
      </c>
      <c r="CT282" s="95">
        <f t="shared" si="618"/>
        <v>18.35351353814454</v>
      </c>
      <c r="CU282" s="95">
        <f t="shared" si="619"/>
        <v>22.887729513168821</v>
      </c>
      <c r="CV282" s="95">
        <f t="shared" si="620"/>
        <v>20.737762072761083</v>
      </c>
      <c r="CW282" s="95">
        <f t="shared" si="621"/>
        <v>5.6167921414273412</v>
      </c>
      <c r="CX282" s="95">
        <f t="shared" si="622"/>
        <v>7.0314483112182238</v>
      </c>
      <c r="CY282" s="95">
        <f t="shared" si="623"/>
        <v>8.8759514145576173</v>
      </c>
      <c r="CZ282" s="95">
        <f t="shared" si="624"/>
        <v>11.356104247532226</v>
      </c>
      <c r="DA282" s="95">
        <f t="shared" si="625"/>
        <v>14.5111958531038</v>
      </c>
      <c r="DB282" s="95">
        <f t="shared" si="626"/>
        <v>18.35351353814454</v>
      </c>
      <c r="DC282" s="95">
        <f t="shared" si="627"/>
        <v>22.887729513168821</v>
      </c>
      <c r="DD282" s="95">
        <f t="shared" si="628"/>
        <v>20.737762072761083</v>
      </c>
      <c r="DE282" s="13">
        <f t="shared" si="717"/>
        <v>19.245901861200213</v>
      </c>
      <c r="DF282" s="13">
        <f t="shared" si="718"/>
        <v>8.9801872497256507</v>
      </c>
      <c r="DG282" s="13">
        <f t="shared" si="719"/>
        <v>8.3118181515945739</v>
      </c>
      <c r="DH282" s="13">
        <f t="shared" si="720"/>
        <v>9.3135012427385391</v>
      </c>
      <c r="DI282" s="13">
        <f t="shared" si="629"/>
        <v>11.240082742954673</v>
      </c>
      <c r="DJ282" s="13">
        <f t="shared" si="630"/>
        <v>13.858522280828174</v>
      </c>
      <c r="DK282" s="13">
        <f t="shared" si="631"/>
        <v>17.080206974388972</v>
      </c>
      <c r="DL282" s="13">
        <f t="shared" si="632"/>
        <v>20.866009057572363</v>
      </c>
      <c r="DM282" s="95">
        <f t="shared" si="633"/>
        <v>19.245901861200213</v>
      </c>
      <c r="DN282" s="95">
        <f t="shared" si="634"/>
        <v>8.9801872497256507</v>
      </c>
      <c r="DO282" s="95">
        <f t="shared" si="635"/>
        <v>8.3118181515945739</v>
      </c>
      <c r="DP282" s="95">
        <f t="shared" si="636"/>
        <v>9.3135012427385391</v>
      </c>
      <c r="DQ282" s="95">
        <f t="shared" si="637"/>
        <v>11.240082742954673</v>
      </c>
      <c r="DR282" s="95">
        <f t="shared" si="638"/>
        <v>13.858522280828174</v>
      </c>
      <c r="DS282" s="95">
        <f t="shared" si="639"/>
        <v>17.080206974388972</v>
      </c>
      <c r="DT282" s="95">
        <f t="shared" si="640"/>
        <v>20.866009057572363</v>
      </c>
      <c r="DU282" s="95">
        <f t="shared" si="641"/>
        <v>23.050022875692065</v>
      </c>
      <c r="DV282" s="95">
        <f t="shared" si="642"/>
        <v>11.039844831410539</v>
      </c>
      <c r="DW282" s="95">
        <f t="shared" si="643"/>
        <v>9.2368079723380134</v>
      </c>
      <c r="DX282" s="95">
        <f t="shared" si="644"/>
        <v>8.9620440680328119</v>
      </c>
      <c r="DY282" s="95">
        <f t="shared" si="645"/>
        <v>9.4626384276742073</v>
      </c>
      <c r="DZ282" s="95">
        <f t="shared" si="646"/>
        <v>10.447988783967537</v>
      </c>
      <c r="EA282" s="95">
        <f t="shared" si="647"/>
        <v>11.797967171267231</v>
      </c>
      <c r="EB282" s="95">
        <f t="shared" si="648"/>
        <v>13.457224339363187</v>
      </c>
      <c r="EC282" s="95">
        <f t="shared" si="649"/>
        <v>23.050022875692065</v>
      </c>
      <c r="ED282" s="95">
        <f t="shared" si="650"/>
        <v>11.039844831410541</v>
      </c>
      <c r="EE282" s="95">
        <f t="shared" si="651"/>
        <v>9.2368079723380134</v>
      </c>
      <c r="EF282" s="95">
        <f t="shared" si="652"/>
        <v>8.9620440680328119</v>
      </c>
      <c r="EG282" s="95">
        <f t="shared" si="653"/>
        <v>9.4626384276742073</v>
      </c>
      <c r="EH282" s="95">
        <f t="shared" si="654"/>
        <v>10.447988783967535</v>
      </c>
      <c r="EI282" s="95">
        <f t="shared" si="655"/>
        <v>11.797967171267231</v>
      </c>
      <c r="EJ282" s="95">
        <f t="shared" si="656"/>
        <v>13.457224339363187</v>
      </c>
      <c r="EK282" s="95">
        <f t="shared" si="657"/>
        <v>23.050022875692065</v>
      </c>
      <c r="EL282" s="95">
        <f t="shared" si="658"/>
        <v>11.039844831410541</v>
      </c>
      <c r="EM282" s="95">
        <f t="shared" si="659"/>
        <v>9.2368079723380134</v>
      </c>
      <c r="EN282" s="95">
        <f t="shared" si="660"/>
        <v>8.9620440680328119</v>
      </c>
      <c r="EO282" s="95">
        <f t="shared" si="661"/>
        <v>9.4626384276742073</v>
      </c>
      <c r="EP282" s="95">
        <f t="shared" si="662"/>
        <v>10.447988783967535</v>
      </c>
      <c r="EQ282" s="95">
        <f t="shared" si="663"/>
        <v>11.797967171267231</v>
      </c>
      <c r="ER282" s="95">
        <f t="shared" si="664"/>
        <v>13.457224339363187</v>
      </c>
      <c r="ES282" s="95">
        <f t="shared" si="665"/>
        <v>1</v>
      </c>
      <c r="ET282" s="95">
        <f t="shared" si="666"/>
        <v>1</v>
      </c>
      <c r="EU282" s="95">
        <f t="shared" si="667"/>
        <v>1</v>
      </c>
      <c r="EV282" s="95">
        <f t="shared" si="668"/>
        <v>1</v>
      </c>
      <c r="EW282" s="95">
        <f t="shared" si="669"/>
        <v>1</v>
      </c>
      <c r="EX282" s="95">
        <f t="shared" si="670"/>
        <v>1</v>
      </c>
      <c r="EY282" s="95">
        <f t="shared" si="671"/>
        <v>1</v>
      </c>
      <c r="EZ282" s="95">
        <f t="shared" si="672"/>
        <v>1</v>
      </c>
      <c r="FA282" s="95">
        <f t="shared" si="673"/>
        <v>1</v>
      </c>
      <c r="FB282" s="95">
        <f t="shared" si="674"/>
        <v>1</v>
      </c>
      <c r="FC282" s="95">
        <f t="shared" si="675"/>
        <v>1</v>
      </c>
      <c r="FD282" s="95">
        <f t="shared" si="676"/>
        <v>1</v>
      </c>
      <c r="FE282" s="95">
        <f t="shared" si="677"/>
        <v>1</v>
      </c>
      <c r="FF282" s="95">
        <f t="shared" si="678"/>
        <v>1</v>
      </c>
      <c r="FG282" s="95">
        <f t="shared" si="679"/>
        <v>1</v>
      </c>
      <c r="FH282" s="95">
        <f t="shared" si="680"/>
        <v>1</v>
      </c>
      <c r="FI282" s="95">
        <f t="shared" si="681"/>
        <v>1</v>
      </c>
      <c r="FJ282" s="95">
        <f t="shared" si="682"/>
        <v>1</v>
      </c>
      <c r="FK282" s="95">
        <f t="shared" si="683"/>
        <v>1</v>
      </c>
      <c r="FL282" s="95">
        <f t="shared" si="684"/>
        <v>1</v>
      </c>
      <c r="FM282" s="95">
        <f t="shared" si="685"/>
        <v>1</v>
      </c>
      <c r="FN282" s="95">
        <f t="shared" si="686"/>
        <v>1</v>
      </c>
      <c r="FO282" s="95">
        <f t="shared" si="687"/>
        <v>1</v>
      </c>
      <c r="FP282" s="95">
        <f t="shared" si="688"/>
        <v>1</v>
      </c>
      <c r="FQ282" s="115">
        <f t="shared" si="689"/>
        <v>4.5616799036880158</v>
      </c>
      <c r="FR282" s="115">
        <f t="shared" si="690"/>
        <v>1.9573445978785848</v>
      </c>
      <c r="FS282" s="115">
        <f t="shared" si="691"/>
        <v>1.5349910201029162</v>
      </c>
      <c r="FT282" s="115">
        <f t="shared" si="692"/>
        <v>1.3837009177204422</v>
      </c>
      <c r="FU282" s="115">
        <f t="shared" si="693"/>
        <v>1.3206317567036001</v>
      </c>
      <c r="FV282" s="115">
        <f t="shared" si="694"/>
        <v>1.2910018688738185</v>
      </c>
      <c r="FW282" s="115">
        <f t="shared" si="695"/>
        <v>1.2756761026176442</v>
      </c>
      <c r="FX282" s="115">
        <f t="shared" si="696"/>
        <v>1.4655991097588723</v>
      </c>
      <c r="FZ282" s="90">
        <f t="shared" si="721"/>
        <v>1.2756761026176442</v>
      </c>
    </row>
    <row r="283" spans="24:182" x14ac:dyDescent="0.3">
      <c r="X283" s="118">
        <f t="shared" si="722"/>
        <v>21.048519522998369</v>
      </c>
      <c r="Y283" s="118">
        <v>10</v>
      </c>
      <c r="Z283" s="40">
        <v>1.7999999999999999E-2</v>
      </c>
      <c r="AA283" s="40">
        <v>10000000</v>
      </c>
      <c r="AB283" s="40">
        <v>10000000</v>
      </c>
      <c r="AC283" s="98">
        <v>3900000</v>
      </c>
      <c r="AD283" s="42">
        <v>0.33</v>
      </c>
      <c r="AE283" s="42">
        <v>0.33</v>
      </c>
      <c r="AF283" s="41">
        <v>1.7999999999999999E-2</v>
      </c>
      <c r="AG283" s="40">
        <v>10000000</v>
      </c>
      <c r="AH283" s="40">
        <v>10000000</v>
      </c>
      <c r="AI283" s="98">
        <v>3900000</v>
      </c>
      <c r="AJ283" s="42">
        <v>0.33</v>
      </c>
      <c r="AK283" s="42">
        <v>0.33</v>
      </c>
      <c r="AL283" s="42">
        <f>AL250</f>
        <v>0.80259999999999998</v>
      </c>
      <c r="AM283" s="40">
        <v>6000</v>
      </c>
      <c r="AN283" s="40">
        <f>AN250</f>
        <v>10000</v>
      </c>
      <c r="AO283" s="40">
        <f>AO250</f>
        <v>10000</v>
      </c>
      <c r="AP283" s="42">
        <v>0.03</v>
      </c>
      <c r="AQ283" s="42">
        <v>0.03</v>
      </c>
      <c r="AR283" s="4">
        <f t="shared" si="697"/>
        <v>0.8206</v>
      </c>
      <c r="AS283" s="11">
        <f t="shared" si="698"/>
        <v>2.1048519522998368</v>
      </c>
      <c r="AT283" s="15">
        <f t="shared" si="699"/>
        <v>68010.989114577489</v>
      </c>
      <c r="AU283" s="19">
        <f t="shared" si="700"/>
        <v>0.80004601538355813</v>
      </c>
      <c r="AV283" s="13">
        <f t="shared" si="701"/>
        <v>0.5</v>
      </c>
      <c r="AW283" s="11">
        <f t="shared" si="702"/>
        <v>1</v>
      </c>
      <c r="AX283" s="11">
        <f t="shared" si="703"/>
        <v>0.8911</v>
      </c>
      <c r="AY283" s="11">
        <f t="shared" si="704"/>
        <v>201997.53114128605</v>
      </c>
      <c r="AZ283" s="11">
        <f t="shared" si="705"/>
        <v>1</v>
      </c>
      <c r="BA283" s="11">
        <f t="shared" si="706"/>
        <v>0.34752899999999998</v>
      </c>
      <c r="BB283" s="11">
        <f t="shared" si="707"/>
        <v>1.025058</v>
      </c>
      <c r="BC283" s="11">
        <f t="shared" si="708"/>
        <v>0.99909999999999999</v>
      </c>
      <c r="BD283" s="11">
        <f t="shared" si="709"/>
        <v>0.8911</v>
      </c>
      <c r="BE283" s="11">
        <f t="shared" si="710"/>
        <v>201997.53114128605</v>
      </c>
      <c r="BF283" s="11">
        <f t="shared" si="711"/>
        <v>1</v>
      </c>
      <c r="BG283" s="11">
        <f t="shared" si="712"/>
        <v>0.34752899999999998</v>
      </c>
      <c r="BH283" s="11">
        <f t="shared" si="713"/>
        <v>1.025058</v>
      </c>
      <c r="BI283" s="121">
        <f t="shared" si="604"/>
        <v>17.72160696440174</v>
      </c>
      <c r="BJ283" s="121">
        <f>16*X283^2/(3*(BJ252^2+1)*Y283^2)</f>
        <v>4.7257618571737972</v>
      </c>
      <c r="BK283" s="121">
        <f>16*X283^2/(3*(BK252^2+1)*Y283^2)</f>
        <v>2.3628809285868986</v>
      </c>
      <c r="BL283" s="121">
        <f>16*X283^2/(3*(BL252^2+1)*Y283^2)</f>
        <v>1.3899299579922932</v>
      </c>
      <c r="BM283" s="121">
        <f>16*X283^2/(3*(BM252^2+1)*Y283^2)</f>
        <v>0.90880035714880714</v>
      </c>
      <c r="BN283" s="121">
        <f>16*X283^2/(3*(BN252^2+1)*Y283^2)</f>
        <v>0.63861646718564824</v>
      </c>
      <c r="BO283" s="121">
        <f>16*X283^2/(3*(BO252^2+1)*Y283^2)</f>
        <v>0.47257618571737975</v>
      </c>
      <c r="BP283" s="121">
        <f>16*X283^2/(3*(BP252^2+1)*Y283^2)</f>
        <v>0.36352014285952289</v>
      </c>
      <c r="BQ283" s="121">
        <f t="shared" si="714"/>
        <v>1.3333333333333333</v>
      </c>
      <c r="BR283" s="121">
        <f t="shared" si="714"/>
        <v>1.3333333333333333</v>
      </c>
      <c r="BS283" s="121">
        <f t="shared" si="714"/>
        <v>1.3333333333333333</v>
      </c>
      <c r="BT283" s="121">
        <f t="shared" si="714"/>
        <v>1.3333333333333333</v>
      </c>
      <c r="BU283" s="121">
        <f t="shared" si="714"/>
        <v>1.3333333333333333</v>
      </c>
      <c r="BV283" s="121">
        <f t="shared" si="714"/>
        <v>1.3333333333333333</v>
      </c>
      <c r="BW283" s="121">
        <f t="shared" si="714"/>
        <v>1.3333333333333333</v>
      </c>
      <c r="BX283" s="121">
        <f t="shared" si="714"/>
        <v>1.3333333333333333</v>
      </c>
      <c r="BY283" s="121">
        <f t="shared" si="715"/>
        <v>0.90285266071750625</v>
      </c>
      <c r="BZ283" s="121">
        <f>(BZ252^4+6*BZ252^2+1)/(BZ252^2+1)*(Y283^2/X283^2)</f>
        <v>1.8508479544708876</v>
      </c>
      <c r="CA283" s="121">
        <f>(CA252^4+6*CA252^2+1)/(CA252^2+1)*(Y283^2/X283^2)</f>
        <v>3.0696990464395211</v>
      </c>
      <c r="CB283" s="121">
        <f>(CB252^4+6*CB252^2+1)/(CB252^2+1)*(Y283^2/X283^2)</f>
        <v>4.6868674887247019</v>
      </c>
      <c r="CC283" s="121">
        <f>(CC252^4+6*CC252^2+1)/(CC252^2+1)*(Y283^2/X283^2)</f>
        <v>6.7366698530460081</v>
      </c>
      <c r="CD283" s="121">
        <f>(CD252^4+6*CD252^2+1)/(CD252^2+1)*(Y283^2/X283^2)</f>
        <v>9.2298383490918052</v>
      </c>
      <c r="CE283" s="121">
        <f>(CE252^4+6*CE252^2+1)/(CE252^2+1)*(Y283^2/X283^2)</f>
        <v>12.170453866471984</v>
      </c>
      <c r="CF283" s="121">
        <f>(CF252^4+6*CF252^2+1)/(CF252^2+1)*(Y283^2/X283^2)</f>
        <v>15.560318356442867</v>
      </c>
      <c r="CG283" s="121">
        <f t="shared" si="716"/>
        <v>4.4304017411004351</v>
      </c>
      <c r="CH283" s="121">
        <f t="shared" si="606"/>
        <v>1.1814404642934493</v>
      </c>
      <c r="CI283" s="121">
        <f t="shared" si="607"/>
        <v>0.59072023214672464</v>
      </c>
      <c r="CJ283" s="121">
        <f t="shared" si="608"/>
        <v>0.34748248949807331</v>
      </c>
      <c r="CK283" s="121">
        <f t="shared" si="609"/>
        <v>0.22720008928720178</v>
      </c>
      <c r="CL283" s="121">
        <f t="shared" si="610"/>
        <v>0.15965411679641206</v>
      </c>
      <c r="CM283" s="121">
        <f t="shared" si="611"/>
        <v>0.11814404642934494</v>
      </c>
      <c r="CN283" s="121">
        <f t="shared" si="612"/>
        <v>0.36352014285952289</v>
      </c>
      <c r="CO283" s="95">
        <f t="shared" si="613"/>
        <v>5.4708138214930049</v>
      </c>
      <c r="CP283" s="95">
        <f t="shared" si="614"/>
        <v>6.7064293073790058</v>
      </c>
      <c r="CQ283" s="95">
        <f t="shared" si="615"/>
        <v>8.3174897522557565</v>
      </c>
      <c r="CR283" s="95">
        <f t="shared" si="616"/>
        <v>10.483751288612304</v>
      </c>
      <c r="CS283" s="95">
        <f t="shared" si="617"/>
        <v>13.239530488168221</v>
      </c>
      <c r="CT283" s="95">
        <f t="shared" si="618"/>
        <v>16.595559560611875</v>
      </c>
      <c r="CU283" s="95">
        <f t="shared" si="619"/>
        <v>20.555919395553161</v>
      </c>
      <c r="CV283" s="95">
        <f t="shared" si="620"/>
        <v>18.298370753394249</v>
      </c>
      <c r="CW283" s="95">
        <f t="shared" si="621"/>
        <v>5.4708138214930049</v>
      </c>
      <c r="CX283" s="95">
        <f t="shared" si="622"/>
        <v>6.7064293073790058</v>
      </c>
      <c r="CY283" s="95">
        <f t="shared" si="623"/>
        <v>8.3174897522557565</v>
      </c>
      <c r="CZ283" s="95">
        <f t="shared" si="624"/>
        <v>10.483751288612304</v>
      </c>
      <c r="DA283" s="95">
        <f t="shared" si="625"/>
        <v>13.239530488168221</v>
      </c>
      <c r="DB283" s="95">
        <f t="shared" si="626"/>
        <v>16.595559560611875</v>
      </c>
      <c r="DC283" s="95">
        <f t="shared" si="627"/>
        <v>20.555919395553161</v>
      </c>
      <c r="DD283" s="95">
        <f t="shared" si="628"/>
        <v>18.298370753394249</v>
      </c>
      <c r="DE283" s="13">
        <f t="shared" si="717"/>
        <v>21.357947625119248</v>
      </c>
      <c r="DF283" s="13">
        <f t="shared" si="718"/>
        <v>9.3100978116446846</v>
      </c>
      <c r="DG283" s="13">
        <f t="shared" si="719"/>
        <v>8.1660679750264187</v>
      </c>
      <c r="DH283" s="13">
        <f t="shared" si="720"/>
        <v>8.8102854467169962</v>
      </c>
      <c r="DI283" s="13">
        <f t="shared" si="629"/>
        <v>10.378958210194815</v>
      </c>
      <c r="DJ283" s="13">
        <f t="shared" si="630"/>
        <v>12.601942816277454</v>
      </c>
      <c r="DK283" s="13">
        <f t="shared" si="631"/>
        <v>15.376518052189365</v>
      </c>
      <c r="DL283" s="13">
        <f t="shared" si="632"/>
        <v>18.657326499302389</v>
      </c>
      <c r="DM283" s="95">
        <f t="shared" si="633"/>
        <v>21.357947625119248</v>
      </c>
      <c r="DN283" s="95">
        <f t="shared" si="634"/>
        <v>9.3100978116446846</v>
      </c>
      <c r="DO283" s="95">
        <f t="shared" si="635"/>
        <v>8.1660679750264187</v>
      </c>
      <c r="DP283" s="95">
        <f t="shared" si="636"/>
        <v>8.8102854467169962</v>
      </c>
      <c r="DQ283" s="95">
        <f t="shared" si="637"/>
        <v>10.378958210194815</v>
      </c>
      <c r="DR283" s="95">
        <f t="shared" si="638"/>
        <v>12.601942816277454</v>
      </c>
      <c r="DS283" s="95">
        <f t="shared" si="639"/>
        <v>15.376518052189365</v>
      </c>
      <c r="DT283" s="95">
        <f t="shared" si="640"/>
        <v>18.657326499302389</v>
      </c>
      <c r="DU283" s="95">
        <f t="shared" si="641"/>
        <v>24.028685745410755</v>
      </c>
      <c r="DV283" s="95">
        <f t="shared" si="642"/>
        <v>11.192716148308085</v>
      </c>
      <c r="DW283" s="95">
        <f t="shared" si="643"/>
        <v>9.1692714215212732</v>
      </c>
      <c r="DX283" s="95">
        <f t="shared" si="644"/>
        <v>8.7288679581987161</v>
      </c>
      <c r="DY283" s="95">
        <f t="shared" si="645"/>
        <v>9.0636174306802051</v>
      </c>
      <c r="DZ283" s="95">
        <f t="shared" si="646"/>
        <v>9.8657250443197402</v>
      </c>
      <c r="EA283" s="95">
        <f t="shared" si="647"/>
        <v>11.008525428009754</v>
      </c>
      <c r="EB283" s="95">
        <f t="shared" si="648"/>
        <v>12.433782684972511</v>
      </c>
      <c r="EC283" s="95">
        <f t="shared" si="649"/>
        <v>24.028685745410755</v>
      </c>
      <c r="ED283" s="95">
        <f t="shared" si="650"/>
        <v>11.192716148308085</v>
      </c>
      <c r="EE283" s="95">
        <f t="shared" si="651"/>
        <v>9.1692714215212732</v>
      </c>
      <c r="EF283" s="95">
        <f t="shared" si="652"/>
        <v>8.7288679581987161</v>
      </c>
      <c r="EG283" s="95">
        <f t="shared" si="653"/>
        <v>9.0636174306802051</v>
      </c>
      <c r="EH283" s="95">
        <f t="shared" si="654"/>
        <v>9.8657250443197402</v>
      </c>
      <c r="EI283" s="95">
        <f t="shared" si="655"/>
        <v>11.008525428009756</v>
      </c>
      <c r="EJ283" s="95">
        <f t="shared" si="656"/>
        <v>12.433782684972513</v>
      </c>
      <c r="EK283" s="95">
        <f t="shared" si="657"/>
        <v>24.028685745410755</v>
      </c>
      <c r="EL283" s="95">
        <f t="shared" si="658"/>
        <v>11.192716148308085</v>
      </c>
      <c r="EM283" s="95">
        <f t="shared" si="659"/>
        <v>9.1692714215212732</v>
      </c>
      <c r="EN283" s="95">
        <f t="shared" si="660"/>
        <v>8.7288679581987161</v>
      </c>
      <c r="EO283" s="95">
        <f t="shared" si="661"/>
        <v>9.0636174306802051</v>
      </c>
      <c r="EP283" s="95">
        <f t="shared" si="662"/>
        <v>9.8657250443197402</v>
      </c>
      <c r="EQ283" s="95">
        <f t="shared" si="663"/>
        <v>11.008525428009756</v>
      </c>
      <c r="ER283" s="95">
        <f t="shared" si="664"/>
        <v>12.433782684972513</v>
      </c>
      <c r="ES283" s="95">
        <f t="shared" si="665"/>
        <v>1</v>
      </c>
      <c r="ET283" s="95">
        <f t="shared" si="666"/>
        <v>1</v>
      </c>
      <c r="EU283" s="95">
        <f t="shared" si="667"/>
        <v>1</v>
      </c>
      <c r="EV283" s="95">
        <f t="shared" si="668"/>
        <v>1</v>
      </c>
      <c r="EW283" s="95">
        <f t="shared" si="669"/>
        <v>1</v>
      </c>
      <c r="EX283" s="95">
        <f t="shared" si="670"/>
        <v>1</v>
      </c>
      <c r="EY283" s="95">
        <f t="shared" si="671"/>
        <v>1</v>
      </c>
      <c r="EZ283" s="95">
        <f t="shared" si="672"/>
        <v>1</v>
      </c>
      <c r="FA283" s="95">
        <f t="shared" si="673"/>
        <v>1</v>
      </c>
      <c r="FB283" s="95">
        <f t="shared" si="674"/>
        <v>1</v>
      </c>
      <c r="FC283" s="95">
        <f t="shared" si="675"/>
        <v>1</v>
      </c>
      <c r="FD283" s="95">
        <f t="shared" si="676"/>
        <v>1</v>
      </c>
      <c r="FE283" s="95">
        <f t="shared" si="677"/>
        <v>1</v>
      </c>
      <c r="FF283" s="95">
        <f t="shared" si="678"/>
        <v>1</v>
      </c>
      <c r="FG283" s="95">
        <f t="shared" si="679"/>
        <v>1</v>
      </c>
      <c r="FH283" s="95">
        <f t="shared" si="680"/>
        <v>1</v>
      </c>
      <c r="FI283" s="95">
        <f t="shared" si="681"/>
        <v>1</v>
      </c>
      <c r="FJ283" s="95">
        <f t="shared" si="682"/>
        <v>1</v>
      </c>
      <c r="FK283" s="95">
        <f t="shared" si="683"/>
        <v>1</v>
      </c>
      <c r="FL283" s="95">
        <f t="shared" si="684"/>
        <v>1</v>
      </c>
      <c r="FM283" s="95">
        <f t="shared" si="685"/>
        <v>1</v>
      </c>
      <c r="FN283" s="95">
        <f t="shared" si="686"/>
        <v>1</v>
      </c>
      <c r="FO283" s="95">
        <f t="shared" si="687"/>
        <v>1</v>
      </c>
      <c r="FP283" s="95">
        <f t="shared" si="688"/>
        <v>1</v>
      </c>
      <c r="FQ283" s="115">
        <f t="shared" si="689"/>
        <v>5.0767509549888121</v>
      </c>
      <c r="FR283" s="115">
        <f t="shared" si="690"/>
        <v>2.0792883449742128</v>
      </c>
      <c r="FS283" s="115">
        <f t="shared" si="691"/>
        <v>1.587312078256095</v>
      </c>
      <c r="FT283" s="115">
        <f t="shared" si="692"/>
        <v>1.4093582952007133</v>
      </c>
      <c r="FU283" s="115">
        <f t="shared" si="693"/>
        <v>1.3345256980529763</v>
      </c>
      <c r="FV283" s="115">
        <f t="shared" si="694"/>
        <v>1.2991475272849524</v>
      </c>
      <c r="FW283" s="115">
        <f t="shared" si="695"/>
        <v>1.280776334163515</v>
      </c>
      <c r="FX283" s="115">
        <f t="shared" si="696"/>
        <v>1.4912289331499646</v>
      </c>
      <c r="FZ283" s="90">
        <f t="shared" si="721"/>
        <v>1.280776334163515</v>
      </c>
    </row>
    <row r="284" spans="24:182" x14ac:dyDescent="0.3">
      <c r="X284" s="118">
        <f t="shared" si="722"/>
        <v>22.521915889608255</v>
      </c>
      <c r="Y284" s="118">
        <v>10</v>
      </c>
      <c r="Z284" s="40">
        <v>1.7999999999999999E-2</v>
      </c>
      <c r="AA284" s="40">
        <v>10000000</v>
      </c>
      <c r="AB284" s="40">
        <v>10000000</v>
      </c>
      <c r="AC284" s="98">
        <v>3900000</v>
      </c>
      <c r="AD284" s="42">
        <v>0.33</v>
      </c>
      <c r="AE284" s="42">
        <v>0.33</v>
      </c>
      <c r="AF284" s="41">
        <v>1.7999999999999999E-2</v>
      </c>
      <c r="AG284" s="40">
        <v>10000000</v>
      </c>
      <c r="AH284" s="40">
        <v>10000000</v>
      </c>
      <c r="AI284" s="98">
        <v>3900000</v>
      </c>
      <c r="AJ284" s="42">
        <v>0.33</v>
      </c>
      <c r="AK284" s="42">
        <v>0.33</v>
      </c>
      <c r="AL284" s="42">
        <f>AL250</f>
        <v>0.80259999999999998</v>
      </c>
      <c r="AM284" s="40">
        <v>6000</v>
      </c>
      <c r="AN284" s="40">
        <f>AN250</f>
        <v>10000</v>
      </c>
      <c r="AO284" s="40">
        <f>AO250</f>
        <v>10000</v>
      </c>
      <c r="AP284" s="42">
        <v>0.03</v>
      </c>
      <c r="AQ284" s="42">
        <v>0.03</v>
      </c>
      <c r="AR284" s="4">
        <f t="shared" si="697"/>
        <v>0.8206</v>
      </c>
      <c r="AS284" s="11">
        <f t="shared" si="698"/>
        <v>2.2521915889608257</v>
      </c>
      <c r="AT284" s="15">
        <f t="shared" si="699"/>
        <v>68010.989114577489</v>
      </c>
      <c r="AU284" s="19">
        <f t="shared" si="700"/>
        <v>0.80004601538355813</v>
      </c>
      <c r="AV284" s="13">
        <f t="shared" si="701"/>
        <v>0.5</v>
      </c>
      <c r="AW284" s="11">
        <f t="shared" si="702"/>
        <v>1</v>
      </c>
      <c r="AX284" s="11">
        <f t="shared" si="703"/>
        <v>0.8911</v>
      </c>
      <c r="AY284" s="11">
        <f t="shared" si="704"/>
        <v>201997.53114128605</v>
      </c>
      <c r="AZ284" s="11">
        <f t="shared" si="705"/>
        <v>1</v>
      </c>
      <c r="BA284" s="11">
        <f t="shared" si="706"/>
        <v>0.34752899999999998</v>
      </c>
      <c r="BB284" s="11">
        <f t="shared" si="707"/>
        <v>1.025058</v>
      </c>
      <c r="BC284" s="11">
        <f t="shared" si="708"/>
        <v>0.99909999999999999</v>
      </c>
      <c r="BD284" s="11">
        <f t="shared" si="709"/>
        <v>0.8911</v>
      </c>
      <c r="BE284" s="11">
        <f t="shared" si="710"/>
        <v>201997.53114128605</v>
      </c>
      <c r="BF284" s="11">
        <f t="shared" si="711"/>
        <v>1</v>
      </c>
      <c r="BG284" s="11">
        <f t="shared" si="712"/>
        <v>0.34752899999999998</v>
      </c>
      <c r="BH284" s="11">
        <f t="shared" si="713"/>
        <v>1.025058</v>
      </c>
      <c r="BI284" s="121">
        <f t="shared" si="604"/>
        <v>20.289467813543553</v>
      </c>
      <c r="BJ284" s="121">
        <f>16*X284^2/(3*(BJ252^2+1)*Y284^2)</f>
        <v>5.4105247502782801</v>
      </c>
      <c r="BK284" s="121">
        <f>16*X284^2/(3*(BK252^2+1)*Y284^2)</f>
        <v>2.70526237513914</v>
      </c>
      <c r="BL284" s="121">
        <f>16*X284^2/(3*(BL252^2+1)*Y284^2)</f>
        <v>1.5913308089053766</v>
      </c>
      <c r="BM284" s="121">
        <f>16*X284^2/(3*(BM252^2+1)*Y284^2)</f>
        <v>1.0404855288996693</v>
      </c>
      <c r="BN284" s="121">
        <f>16*X284^2/(3*(BN252^2+1)*Y284^2)</f>
        <v>0.73115199328084868</v>
      </c>
      <c r="BO284" s="121">
        <f>16*X284^2/(3*(BO252^2+1)*Y284^2)</f>
        <v>0.54105247502782805</v>
      </c>
      <c r="BP284" s="121">
        <f>16*X284^2/(3*(BP252^2+1)*Y284^2)</f>
        <v>0.41619421155986774</v>
      </c>
      <c r="BQ284" s="121">
        <f t="shared" si="714"/>
        <v>1.3333333333333333</v>
      </c>
      <c r="BR284" s="121">
        <f t="shared" si="714"/>
        <v>1.3333333333333333</v>
      </c>
      <c r="BS284" s="121">
        <f t="shared" si="714"/>
        <v>1.3333333333333333</v>
      </c>
      <c r="BT284" s="121">
        <f t="shared" si="714"/>
        <v>1.3333333333333333</v>
      </c>
      <c r="BU284" s="121">
        <f t="shared" si="714"/>
        <v>1.3333333333333333</v>
      </c>
      <c r="BV284" s="121">
        <f t="shared" si="714"/>
        <v>1.3333333333333333</v>
      </c>
      <c r="BW284" s="121">
        <f t="shared" si="714"/>
        <v>1.3333333333333333</v>
      </c>
      <c r="BX284" s="121">
        <f t="shared" si="714"/>
        <v>1.3333333333333333</v>
      </c>
      <c r="BY284" s="121">
        <f t="shared" si="715"/>
        <v>0.78858647979518415</v>
      </c>
      <c r="BZ284" s="121">
        <f>(BZ252^4+6*BZ252^2+1)/(BZ252^2+1)*(Y284^2/X284^2)</f>
        <v>1.6166022835801273</v>
      </c>
      <c r="CA284" s="121">
        <f>(CA252^4+6*CA252^2+1)/(CA252^2+1)*(Y284^2/X284^2)</f>
        <v>2.681194031303626</v>
      </c>
      <c r="CB284" s="121">
        <f>(CB252^4+6*CB252^2+1)/(CB252^2+1)*(Y284^2/X284^2)</f>
        <v>4.0936915789367649</v>
      </c>
      <c r="CC284" s="121">
        <f>(CC252^4+6*CC252^2+1)/(CC252^2+1)*(Y284^2/X284^2)</f>
        <v>5.8840683492409891</v>
      </c>
      <c r="CD284" s="121">
        <f>(CD252^4+6*CD252^2+1)/(CD252^2+1)*(Y284^2/X284^2)</f>
        <v>8.0616982697980664</v>
      </c>
      <c r="CE284" s="121">
        <f>(CE252^4+6*CE252^2+1)/(CE252^2+1)*(Y284^2/X284^2)</f>
        <v>10.630145747639082</v>
      </c>
      <c r="CF284" s="121">
        <f>(CF252^4+6*CF252^2+1)/(CF252^2+1)*(Y284^2/X284^2)</f>
        <v>13.59098467677777</v>
      </c>
      <c r="CG284" s="121">
        <f t="shared" si="716"/>
        <v>5.0723669533858882</v>
      </c>
      <c r="CH284" s="121">
        <f t="shared" si="606"/>
        <v>1.35263118756957</v>
      </c>
      <c r="CI284" s="121">
        <f t="shared" si="607"/>
        <v>0.67631559378478501</v>
      </c>
      <c r="CJ284" s="121">
        <f t="shared" si="608"/>
        <v>0.39783270222634415</v>
      </c>
      <c r="CK284" s="121">
        <f t="shared" si="609"/>
        <v>0.26012138222491732</v>
      </c>
      <c r="CL284" s="121">
        <f t="shared" si="610"/>
        <v>0.18278799832021217</v>
      </c>
      <c r="CM284" s="121">
        <f t="shared" si="611"/>
        <v>0.13526311875695701</v>
      </c>
      <c r="CN284" s="121">
        <f t="shared" si="612"/>
        <v>0.41619421155986774</v>
      </c>
      <c r="CO284" s="95">
        <f t="shared" si="613"/>
        <v>5.3433107033740983</v>
      </c>
      <c r="CP284" s="95">
        <f t="shared" si="614"/>
        <v>6.4225451220010523</v>
      </c>
      <c r="CQ284" s="95">
        <f t="shared" si="615"/>
        <v>7.8297077081454773</v>
      </c>
      <c r="CR284" s="95">
        <f t="shared" si="616"/>
        <v>9.7218044295679125</v>
      </c>
      <c r="CS284" s="95">
        <f t="shared" si="617"/>
        <v>12.128808709029801</v>
      </c>
      <c r="CT284" s="95">
        <f t="shared" si="618"/>
        <v>15.060094474112915</v>
      </c>
      <c r="CU284" s="95">
        <f t="shared" si="619"/>
        <v>18.519226131848338</v>
      </c>
      <c r="CV284" s="95">
        <f t="shared" si="620"/>
        <v>16.167711901645777</v>
      </c>
      <c r="CW284" s="95">
        <f t="shared" si="621"/>
        <v>5.3433107033740983</v>
      </c>
      <c r="CX284" s="95">
        <f t="shared" si="622"/>
        <v>6.4225451220010523</v>
      </c>
      <c r="CY284" s="95">
        <f t="shared" si="623"/>
        <v>7.8297077081454773</v>
      </c>
      <c r="CZ284" s="95">
        <f t="shared" si="624"/>
        <v>9.7218044295679125</v>
      </c>
      <c r="DA284" s="95">
        <f t="shared" si="625"/>
        <v>12.128808709029801</v>
      </c>
      <c r="DB284" s="95">
        <f t="shared" si="626"/>
        <v>15.060094474112915</v>
      </c>
      <c r="DC284" s="95">
        <f t="shared" si="627"/>
        <v>18.519226131848338</v>
      </c>
      <c r="DD284" s="95">
        <f t="shared" si="628"/>
        <v>16.167711901645777</v>
      </c>
      <c r="DE284" s="13">
        <f t="shared" si="717"/>
        <v>23.811542293338739</v>
      </c>
      <c r="DF284" s="13">
        <f t="shared" si="718"/>
        <v>9.7606150338584072</v>
      </c>
      <c r="DG284" s="13">
        <f t="shared" si="719"/>
        <v>8.1199444064427659</v>
      </c>
      <c r="DH284" s="13">
        <f t="shared" si="720"/>
        <v>8.4185103878421419</v>
      </c>
      <c r="DI284" s="13">
        <f t="shared" si="629"/>
        <v>9.6580418781406578</v>
      </c>
      <c r="DJ284" s="13">
        <f t="shared" si="630"/>
        <v>11.526338263078916</v>
      </c>
      <c r="DK284" s="13">
        <f t="shared" si="631"/>
        <v>13.904686222666911</v>
      </c>
      <c r="DL284" s="13">
        <f t="shared" si="632"/>
        <v>16.740666888337639</v>
      </c>
      <c r="DM284" s="95">
        <f t="shared" si="633"/>
        <v>23.811542293338739</v>
      </c>
      <c r="DN284" s="95">
        <f t="shared" si="634"/>
        <v>9.7606150338584072</v>
      </c>
      <c r="DO284" s="95">
        <f t="shared" si="635"/>
        <v>8.1199444064427659</v>
      </c>
      <c r="DP284" s="95">
        <f t="shared" si="636"/>
        <v>8.4185103878421419</v>
      </c>
      <c r="DQ284" s="95">
        <f t="shared" si="637"/>
        <v>9.6580418781406578</v>
      </c>
      <c r="DR284" s="95">
        <f t="shared" si="638"/>
        <v>11.526338263078916</v>
      </c>
      <c r="DS284" s="95">
        <f t="shared" si="639"/>
        <v>13.904686222666911</v>
      </c>
      <c r="DT284" s="95">
        <f t="shared" si="640"/>
        <v>16.740666888337639</v>
      </c>
      <c r="DU284" s="95">
        <f t="shared" si="641"/>
        <v>25.16561281401296</v>
      </c>
      <c r="DV284" s="95">
        <f t="shared" si="642"/>
        <v>11.401473214599703</v>
      </c>
      <c r="DW284" s="95">
        <f t="shared" si="643"/>
        <v>9.1478990512995288</v>
      </c>
      <c r="DX284" s="95">
        <f t="shared" si="644"/>
        <v>8.5473303656177588</v>
      </c>
      <c r="DY284" s="95">
        <f t="shared" si="645"/>
        <v>8.7295649880636077</v>
      </c>
      <c r="DZ284" s="95">
        <f t="shared" si="646"/>
        <v>9.3673200112950283</v>
      </c>
      <c r="EA284" s="95">
        <f t="shared" si="647"/>
        <v>10.326519769500276</v>
      </c>
      <c r="EB284" s="95">
        <f t="shared" si="648"/>
        <v>11.545656287720554</v>
      </c>
      <c r="EC284" s="95">
        <f t="shared" si="649"/>
        <v>25.16561281401296</v>
      </c>
      <c r="ED284" s="95">
        <f t="shared" si="650"/>
        <v>11.401473214599704</v>
      </c>
      <c r="EE284" s="95">
        <f t="shared" si="651"/>
        <v>9.1478990512995288</v>
      </c>
      <c r="EF284" s="95">
        <f t="shared" si="652"/>
        <v>8.5473303656177588</v>
      </c>
      <c r="EG284" s="95">
        <f t="shared" si="653"/>
        <v>8.7295649880636077</v>
      </c>
      <c r="EH284" s="95">
        <f t="shared" si="654"/>
        <v>9.3673200112950283</v>
      </c>
      <c r="EI284" s="95">
        <f t="shared" si="655"/>
        <v>10.326519769500276</v>
      </c>
      <c r="EJ284" s="95">
        <f t="shared" si="656"/>
        <v>11.545656287720556</v>
      </c>
      <c r="EK284" s="95">
        <f t="shared" si="657"/>
        <v>25.16561281401296</v>
      </c>
      <c r="EL284" s="95">
        <f t="shared" si="658"/>
        <v>11.401473214599704</v>
      </c>
      <c r="EM284" s="95">
        <f t="shared" si="659"/>
        <v>9.1478990512995288</v>
      </c>
      <c r="EN284" s="95">
        <f t="shared" si="660"/>
        <v>8.5473303656177588</v>
      </c>
      <c r="EO284" s="95">
        <f t="shared" si="661"/>
        <v>8.7295649880636077</v>
      </c>
      <c r="EP284" s="95">
        <f t="shared" si="662"/>
        <v>9.3673200112950283</v>
      </c>
      <c r="EQ284" s="95">
        <f t="shared" si="663"/>
        <v>10.326519769500276</v>
      </c>
      <c r="ER284" s="95">
        <f t="shared" si="664"/>
        <v>11.545656287720556</v>
      </c>
      <c r="ES284" s="95">
        <f t="shared" si="665"/>
        <v>1</v>
      </c>
      <c r="ET284" s="95">
        <f t="shared" si="666"/>
        <v>1</v>
      </c>
      <c r="EU284" s="95">
        <f t="shared" si="667"/>
        <v>1</v>
      </c>
      <c r="EV284" s="95">
        <f t="shared" si="668"/>
        <v>1</v>
      </c>
      <c r="EW284" s="95">
        <f t="shared" si="669"/>
        <v>1</v>
      </c>
      <c r="EX284" s="95">
        <f t="shared" si="670"/>
        <v>1</v>
      </c>
      <c r="EY284" s="95">
        <f t="shared" si="671"/>
        <v>1</v>
      </c>
      <c r="EZ284" s="95">
        <f t="shared" si="672"/>
        <v>1</v>
      </c>
      <c r="FA284" s="95">
        <f t="shared" si="673"/>
        <v>1</v>
      </c>
      <c r="FB284" s="95">
        <f t="shared" si="674"/>
        <v>1</v>
      </c>
      <c r="FC284" s="95">
        <f t="shared" si="675"/>
        <v>1</v>
      </c>
      <c r="FD284" s="95">
        <f t="shared" si="676"/>
        <v>1</v>
      </c>
      <c r="FE284" s="95">
        <f t="shared" si="677"/>
        <v>1</v>
      </c>
      <c r="FF284" s="95">
        <f t="shared" si="678"/>
        <v>1</v>
      </c>
      <c r="FG284" s="95">
        <f t="shared" si="679"/>
        <v>1</v>
      </c>
      <c r="FH284" s="95">
        <f t="shared" si="680"/>
        <v>1</v>
      </c>
      <c r="FI284" s="95">
        <f t="shared" si="681"/>
        <v>1</v>
      </c>
      <c r="FJ284" s="95">
        <f t="shared" si="682"/>
        <v>1</v>
      </c>
      <c r="FK284" s="95">
        <f t="shared" si="683"/>
        <v>1</v>
      </c>
      <c r="FL284" s="95">
        <f t="shared" si="684"/>
        <v>1</v>
      </c>
      <c r="FM284" s="95">
        <f t="shared" si="685"/>
        <v>1</v>
      </c>
      <c r="FN284" s="95">
        <f t="shared" si="686"/>
        <v>1</v>
      </c>
      <c r="FO284" s="95">
        <f t="shared" si="687"/>
        <v>1</v>
      </c>
      <c r="FP284" s="95">
        <f t="shared" si="688"/>
        <v>1</v>
      </c>
      <c r="FQ284" s="115">
        <f t="shared" si="689"/>
        <v>5.6700150190143557</v>
      </c>
      <c r="FR284" s="115">
        <f t="shared" si="690"/>
        <v>2.2218591297575228</v>
      </c>
      <c r="FS284" s="115">
        <f t="shared" si="691"/>
        <v>1.6493203401380334</v>
      </c>
      <c r="FT284" s="115">
        <f t="shared" si="692"/>
        <v>1.4401230388756239</v>
      </c>
      <c r="FU284" s="115">
        <f t="shared" si="693"/>
        <v>1.3513243759412774</v>
      </c>
      <c r="FV284" s="115">
        <f t="shared" si="694"/>
        <v>1.3090463036210056</v>
      </c>
      <c r="FW284" s="115">
        <f t="shared" si="695"/>
        <v>1.2869897887579667</v>
      </c>
      <c r="FX284" s="115">
        <f t="shared" si="696"/>
        <v>1.5200371264892962</v>
      </c>
      <c r="FZ284" s="90">
        <f t="shared" si="721"/>
        <v>1.2869897887579667</v>
      </c>
    </row>
    <row r="285" spans="24:182" x14ac:dyDescent="0.3">
      <c r="X285" s="118">
        <f t="shared" si="722"/>
        <v>24.098450001880835</v>
      </c>
      <c r="Y285" s="118">
        <v>10</v>
      </c>
      <c r="Z285" s="40">
        <v>1.7999999999999999E-2</v>
      </c>
      <c r="AA285" s="40">
        <v>10000000</v>
      </c>
      <c r="AB285" s="40">
        <v>10000000</v>
      </c>
      <c r="AC285" s="98">
        <v>3900000</v>
      </c>
      <c r="AD285" s="42">
        <v>0.33</v>
      </c>
      <c r="AE285" s="42">
        <v>0.33</v>
      </c>
      <c r="AF285" s="41">
        <v>1.7999999999999999E-2</v>
      </c>
      <c r="AG285" s="40">
        <v>10000000</v>
      </c>
      <c r="AH285" s="40">
        <v>10000000</v>
      </c>
      <c r="AI285" s="98">
        <v>3900000</v>
      </c>
      <c r="AJ285" s="42">
        <v>0.33</v>
      </c>
      <c r="AK285" s="42">
        <v>0.33</v>
      </c>
      <c r="AL285" s="42">
        <f>AL250</f>
        <v>0.80259999999999998</v>
      </c>
      <c r="AM285" s="40">
        <v>6000</v>
      </c>
      <c r="AN285" s="40">
        <f>AN250</f>
        <v>10000</v>
      </c>
      <c r="AO285" s="40">
        <f>AO250</f>
        <v>10000</v>
      </c>
      <c r="AP285" s="42">
        <v>0.03</v>
      </c>
      <c r="AQ285" s="42">
        <v>0.03</v>
      </c>
      <c r="AR285" s="4">
        <f t="shared" si="697"/>
        <v>0.8206</v>
      </c>
      <c r="AS285" s="11">
        <f t="shared" si="698"/>
        <v>2.4098450001880836</v>
      </c>
      <c r="AT285" s="15">
        <f t="shared" si="699"/>
        <v>68010.989114577489</v>
      </c>
      <c r="AU285" s="19">
        <f t="shared" si="700"/>
        <v>0.80004601538355813</v>
      </c>
      <c r="AV285" s="13">
        <f t="shared" si="701"/>
        <v>0.5</v>
      </c>
      <c r="AW285" s="11">
        <f t="shared" si="702"/>
        <v>1</v>
      </c>
      <c r="AX285" s="11">
        <f t="shared" si="703"/>
        <v>0.8911</v>
      </c>
      <c r="AY285" s="11">
        <f t="shared" si="704"/>
        <v>201997.53114128605</v>
      </c>
      <c r="AZ285" s="11">
        <f t="shared" si="705"/>
        <v>1</v>
      </c>
      <c r="BA285" s="11">
        <f t="shared" si="706"/>
        <v>0.34752899999999998</v>
      </c>
      <c r="BB285" s="11">
        <f t="shared" si="707"/>
        <v>1.025058</v>
      </c>
      <c r="BC285" s="11">
        <f t="shared" si="708"/>
        <v>0.99909999999999999</v>
      </c>
      <c r="BD285" s="11">
        <f t="shared" si="709"/>
        <v>0.8911</v>
      </c>
      <c r="BE285" s="11">
        <f t="shared" si="710"/>
        <v>201997.53114128605</v>
      </c>
      <c r="BF285" s="11">
        <f t="shared" si="711"/>
        <v>1</v>
      </c>
      <c r="BG285" s="11">
        <f t="shared" si="712"/>
        <v>0.34752899999999998</v>
      </c>
      <c r="BH285" s="11">
        <f t="shared" si="713"/>
        <v>1.025058</v>
      </c>
      <c r="BI285" s="121">
        <f t="shared" si="604"/>
        <v>23.229411699726015</v>
      </c>
      <c r="BJ285" s="121">
        <f>16*X285^2/(3*(BJ252^2+1)*Y285^2)</f>
        <v>6.1945097865936045</v>
      </c>
      <c r="BK285" s="121">
        <f>16*X285^2/(3*(BK252^2+1)*Y285^2)</f>
        <v>3.0972548932968023</v>
      </c>
      <c r="BL285" s="121">
        <f>16*X285^2/(3*(BL252^2+1)*Y285^2)</f>
        <v>1.821914643115766</v>
      </c>
      <c r="BM285" s="121">
        <f>16*X285^2/(3*(BM252^2+1)*Y285^2)</f>
        <v>1.1912518820372315</v>
      </c>
      <c r="BN285" s="121">
        <f>16*X285^2/(3*(BN252^2+1)*Y285^2)</f>
        <v>0.83709591710724385</v>
      </c>
      <c r="BO285" s="121">
        <f>16*X285^2/(3*(BO252^2+1)*Y285^2)</f>
        <v>0.61945097865936039</v>
      </c>
      <c r="BP285" s="121">
        <f>16*X285^2/(3*(BP252^2+1)*Y285^2)</f>
        <v>0.47650075281489263</v>
      </c>
      <c r="BQ285" s="121">
        <f t="shared" si="714"/>
        <v>1.3333333333333333</v>
      </c>
      <c r="BR285" s="121">
        <f t="shared" si="714"/>
        <v>1.3333333333333333</v>
      </c>
      <c r="BS285" s="121">
        <f t="shared" si="714"/>
        <v>1.3333333333333333</v>
      </c>
      <c r="BT285" s="121">
        <f t="shared" si="714"/>
        <v>1.3333333333333333</v>
      </c>
      <c r="BU285" s="121">
        <f t="shared" si="714"/>
        <v>1.3333333333333333</v>
      </c>
      <c r="BV285" s="121">
        <f t="shared" si="714"/>
        <v>1.3333333333333333</v>
      </c>
      <c r="BW285" s="121">
        <f t="shared" si="714"/>
        <v>1.3333333333333333</v>
      </c>
      <c r="BX285" s="121">
        <f t="shared" si="714"/>
        <v>1.3333333333333333</v>
      </c>
      <c r="BY285" s="121">
        <f t="shared" si="715"/>
        <v>0.6887819720457542</v>
      </c>
      <c r="BZ285" s="121">
        <f>(BZ252^4+6*BZ252^2+1)/(BZ252^2+1)*(Y285^2/X285^2)</f>
        <v>1.412003042693796</v>
      </c>
      <c r="CA285" s="121">
        <f>(CA252^4+6*CA252^2+1)/(CA252^2+1)*(Y285^2/X285^2)</f>
        <v>2.3418587049555644</v>
      </c>
      <c r="CB285" s="121">
        <f>(CB252^4+6*CB252^2+1)/(CB252^2+1)*(Y285^2/X285^2)</f>
        <v>3.5755887666492829</v>
      </c>
      <c r="CC285" s="121">
        <f>(CC252^4+6*CC252^2+1)/(CC252^2+1)*(Y285^2/X285^2)</f>
        <v>5.1393731760337049</v>
      </c>
      <c r="CD285" s="121">
        <f>(CD252^4+6*CD252^2+1)/(CD252^2+1)*(Y285^2/X285^2)</f>
        <v>7.0413994844947716</v>
      </c>
      <c r="CE285" s="121">
        <f>(CE252^4+6*CE252^2+1)/(CE252^2+1)*(Y285^2/X285^2)</f>
        <v>9.2847809831767663</v>
      </c>
      <c r="CF285" s="121">
        <f>(CF252^4+6*CF252^2+1)/(CF252^2+1)*(Y285^2/X285^2)</f>
        <v>11.870892372065478</v>
      </c>
      <c r="CG285" s="121">
        <f t="shared" si="716"/>
        <v>5.8073529249315037</v>
      </c>
      <c r="CH285" s="121">
        <f t="shared" si="606"/>
        <v>1.5486274466484011</v>
      </c>
      <c r="CI285" s="121">
        <f t="shared" si="607"/>
        <v>0.77431372332420056</v>
      </c>
      <c r="CJ285" s="121">
        <f t="shared" si="608"/>
        <v>0.4554786607789415</v>
      </c>
      <c r="CK285" s="121">
        <f t="shared" si="609"/>
        <v>0.29781297050930788</v>
      </c>
      <c r="CL285" s="121">
        <f t="shared" si="610"/>
        <v>0.20927397927681096</v>
      </c>
      <c r="CM285" s="121">
        <f t="shared" si="611"/>
        <v>0.1548627446648401</v>
      </c>
      <c r="CN285" s="121">
        <f t="shared" si="612"/>
        <v>0.47650075281489263</v>
      </c>
      <c r="CO285" s="95">
        <f t="shared" si="613"/>
        <v>5.2319445420334514</v>
      </c>
      <c r="CP285" s="95">
        <f t="shared" si="614"/>
        <v>6.1745896801476565</v>
      </c>
      <c r="CQ285" s="95">
        <f t="shared" si="615"/>
        <v>7.4036599798632867</v>
      </c>
      <c r="CR285" s="95">
        <f t="shared" si="616"/>
        <v>9.05629053399241</v>
      </c>
      <c r="CS285" s="95">
        <f t="shared" si="617"/>
        <v>11.158661290793782</v>
      </c>
      <c r="CT285" s="95">
        <f t="shared" si="618"/>
        <v>13.718959801653344</v>
      </c>
      <c r="CU285" s="95">
        <f t="shared" si="619"/>
        <v>16.740299357715379</v>
      </c>
      <c r="CV285" s="95">
        <f t="shared" si="620"/>
        <v>14.306711943790527</v>
      </c>
      <c r="CW285" s="95">
        <f t="shared" si="621"/>
        <v>5.2319445420334514</v>
      </c>
      <c r="CX285" s="95">
        <f t="shared" si="622"/>
        <v>6.1745896801476565</v>
      </c>
      <c r="CY285" s="95">
        <f t="shared" si="623"/>
        <v>7.4036599798632867</v>
      </c>
      <c r="CZ285" s="95">
        <f t="shared" si="624"/>
        <v>9.05629053399241</v>
      </c>
      <c r="DA285" s="95">
        <f t="shared" si="625"/>
        <v>11.158661290793782</v>
      </c>
      <c r="DB285" s="95">
        <f t="shared" si="626"/>
        <v>13.718959801653344</v>
      </c>
      <c r="DC285" s="95">
        <f t="shared" si="627"/>
        <v>16.740299357715379</v>
      </c>
      <c r="DD285" s="95">
        <f t="shared" si="628"/>
        <v>14.306711943790527</v>
      </c>
      <c r="DE285" s="13">
        <f t="shared" si="717"/>
        <v>26.651681671771769</v>
      </c>
      <c r="DF285" s="13">
        <f t="shared" si="718"/>
        <v>10.340000829287399</v>
      </c>
      <c r="DG285" s="13">
        <f t="shared" si="719"/>
        <v>8.172601598252367</v>
      </c>
      <c r="DH285" s="13">
        <f t="shared" si="720"/>
        <v>8.1309914097650484</v>
      </c>
      <c r="DI285" s="13">
        <f t="shared" si="629"/>
        <v>9.0641130580709373</v>
      </c>
      <c r="DJ285" s="13">
        <f t="shared" si="630"/>
        <v>10.611983401602014</v>
      </c>
      <c r="DK285" s="13">
        <f t="shared" si="631"/>
        <v>12.637719961836126</v>
      </c>
      <c r="DL285" s="13">
        <f t="shared" si="632"/>
        <v>15.080881124880371</v>
      </c>
      <c r="DM285" s="95">
        <f t="shared" si="633"/>
        <v>26.651681671771769</v>
      </c>
      <c r="DN285" s="95">
        <f t="shared" si="634"/>
        <v>10.340000829287399</v>
      </c>
      <c r="DO285" s="95">
        <f t="shared" si="635"/>
        <v>8.172601598252367</v>
      </c>
      <c r="DP285" s="95">
        <f t="shared" si="636"/>
        <v>8.1309914097650484</v>
      </c>
      <c r="DQ285" s="95">
        <f t="shared" si="637"/>
        <v>9.0641130580709373</v>
      </c>
      <c r="DR285" s="95">
        <f t="shared" si="638"/>
        <v>10.611983401602014</v>
      </c>
      <c r="DS285" s="95">
        <f t="shared" si="639"/>
        <v>12.637719961836126</v>
      </c>
      <c r="DT285" s="95">
        <f t="shared" si="640"/>
        <v>15.080881124880371</v>
      </c>
      <c r="DU285" s="95">
        <f t="shared" si="641"/>
        <v>26.481653878076227</v>
      </c>
      <c r="DV285" s="95">
        <f t="shared" si="642"/>
        <v>11.669944369399225</v>
      </c>
      <c r="DW285" s="95">
        <f t="shared" si="643"/>
        <v>9.1722989195827296</v>
      </c>
      <c r="DX285" s="95">
        <f t="shared" si="644"/>
        <v>8.4141021217082201</v>
      </c>
      <c r="DY285" s="95">
        <f t="shared" si="645"/>
        <v>8.4543550028502601</v>
      </c>
      <c r="DZ285" s="95">
        <f t="shared" si="646"/>
        <v>8.9436335704227528</v>
      </c>
      <c r="EA285" s="95">
        <f t="shared" si="647"/>
        <v>9.7394430792865947</v>
      </c>
      <c r="EB285" s="95">
        <f t="shared" si="648"/>
        <v>10.776558038935832</v>
      </c>
      <c r="EC285" s="95">
        <f t="shared" si="649"/>
        <v>26.481653878076227</v>
      </c>
      <c r="ED285" s="95">
        <f t="shared" si="650"/>
        <v>11.669944369399225</v>
      </c>
      <c r="EE285" s="95">
        <f t="shared" si="651"/>
        <v>9.1722989195827296</v>
      </c>
      <c r="EF285" s="95">
        <f t="shared" si="652"/>
        <v>8.4141021217082201</v>
      </c>
      <c r="EG285" s="95">
        <f t="shared" si="653"/>
        <v>8.4543550028502601</v>
      </c>
      <c r="EH285" s="95">
        <f t="shared" si="654"/>
        <v>8.9436335704227528</v>
      </c>
      <c r="EI285" s="95">
        <f t="shared" si="655"/>
        <v>9.7394430792865947</v>
      </c>
      <c r="EJ285" s="95">
        <f t="shared" si="656"/>
        <v>10.776558038935832</v>
      </c>
      <c r="EK285" s="95">
        <f t="shared" si="657"/>
        <v>26.481653878076227</v>
      </c>
      <c r="EL285" s="95">
        <f t="shared" si="658"/>
        <v>11.669944369399225</v>
      </c>
      <c r="EM285" s="95">
        <f t="shared" si="659"/>
        <v>9.1722989195827296</v>
      </c>
      <c r="EN285" s="95">
        <f t="shared" si="660"/>
        <v>8.4141021217082201</v>
      </c>
      <c r="EO285" s="95">
        <f t="shared" si="661"/>
        <v>8.4543550028502601</v>
      </c>
      <c r="EP285" s="95">
        <f t="shared" si="662"/>
        <v>8.9436335704227528</v>
      </c>
      <c r="EQ285" s="95">
        <f t="shared" si="663"/>
        <v>9.7394430792865947</v>
      </c>
      <c r="ER285" s="95">
        <f t="shared" si="664"/>
        <v>10.776558038935832</v>
      </c>
      <c r="ES285" s="95">
        <f t="shared" si="665"/>
        <v>1</v>
      </c>
      <c r="ET285" s="95">
        <f t="shared" si="666"/>
        <v>1</v>
      </c>
      <c r="EU285" s="95">
        <f t="shared" si="667"/>
        <v>1</v>
      </c>
      <c r="EV285" s="95">
        <f t="shared" si="668"/>
        <v>1</v>
      </c>
      <c r="EW285" s="95">
        <f t="shared" si="669"/>
        <v>1</v>
      </c>
      <c r="EX285" s="95">
        <f t="shared" si="670"/>
        <v>1</v>
      </c>
      <c r="EY285" s="95">
        <f t="shared" si="671"/>
        <v>1</v>
      </c>
      <c r="EZ285" s="95">
        <f t="shared" si="672"/>
        <v>1</v>
      </c>
      <c r="FA285" s="95">
        <f t="shared" si="673"/>
        <v>1</v>
      </c>
      <c r="FB285" s="95">
        <f t="shared" si="674"/>
        <v>1</v>
      </c>
      <c r="FC285" s="95">
        <f t="shared" si="675"/>
        <v>1</v>
      </c>
      <c r="FD285" s="95">
        <f t="shared" si="676"/>
        <v>1</v>
      </c>
      <c r="FE285" s="95">
        <f t="shared" si="677"/>
        <v>1</v>
      </c>
      <c r="FF285" s="95">
        <f t="shared" si="678"/>
        <v>1</v>
      </c>
      <c r="FG285" s="95">
        <f t="shared" si="679"/>
        <v>1</v>
      </c>
      <c r="FH285" s="95">
        <f t="shared" si="680"/>
        <v>1</v>
      </c>
      <c r="FI285" s="95">
        <f t="shared" si="681"/>
        <v>1</v>
      </c>
      <c r="FJ285" s="95">
        <f t="shared" si="682"/>
        <v>1</v>
      </c>
      <c r="FK285" s="95">
        <f t="shared" si="683"/>
        <v>1</v>
      </c>
      <c r="FL285" s="95">
        <f t="shared" si="684"/>
        <v>1</v>
      </c>
      <c r="FM285" s="95">
        <f t="shared" si="685"/>
        <v>1</v>
      </c>
      <c r="FN285" s="95">
        <f t="shared" si="686"/>
        <v>1</v>
      </c>
      <c r="FO285" s="95">
        <f t="shared" si="687"/>
        <v>1</v>
      </c>
      <c r="FP285" s="95">
        <f t="shared" si="688"/>
        <v>1</v>
      </c>
      <c r="FQ285" s="115">
        <f t="shared" si="689"/>
        <v>6.3527866077317148</v>
      </c>
      <c r="FR285" s="115">
        <f t="shared" si="690"/>
        <v>2.388234299059508</v>
      </c>
      <c r="FS285" s="115">
        <f t="shared" si="691"/>
        <v>1.7226676199797992</v>
      </c>
      <c r="FT285" s="115">
        <f t="shared" si="692"/>
        <v>1.4769602036952134</v>
      </c>
      <c r="FU285" s="115">
        <f t="shared" si="693"/>
        <v>1.371623744105118</v>
      </c>
      <c r="FV285" s="115">
        <f t="shared" si="694"/>
        <v>1.3210797192227364</v>
      </c>
      <c r="FW285" s="115">
        <f t="shared" si="695"/>
        <v>1.2945684573438461</v>
      </c>
      <c r="FX285" s="115">
        <f t="shared" si="696"/>
        <v>1.5525058015713149</v>
      </c>
      <c r="FZ285" s="90">
        <f t="shared" si="721"/>
        <v>1.2945684573438461</v>
      </c>
    </row>
    <row r="286" spans="24:182" x14ac:dyDescent="0.3">
      <c r="X286" s="118">
        <f t="shared" si="722"/>
        <v>25.785341502012496</v>
      </c>
      <c r="Y286" s="118">
        <v>10</v>
      </c>
      <c r="Z286" s="40">
        <v>1.7999999999999999E-2</v>
      </c>
      <c r="AA286" s="40">
        <v>10000000</v>
      </c>
      <c r="AB286" s="40">
        <v>10000000</v>
      </c>
      <c r="AC286" s="98">
        <v>3900000</v>
      </c>
      <c r="AD286" s="42">
        <v>0.33</v>
      </c>
      <c r="AE286" s="42">
        <v>0.33</v>
      </c>
      <c r="AF286" s="41">
        <v>1.7999999999999999E-2</v>
      </c>
      <c r="AG286" s="40">
        <v>10000000</v>
      </c>
      <c r="AH286" s="40">
        <v>10000000</v>
      </c>
      <c r="AI286" s="98">
        <v>3900000</v>
      </c>
      <c r="AJ286" s="42">
        <v>0.33</v>
      </c>
      <c r="AK286" s="42">
        <v>0.33</v>
      </c>
      <c r="AL286" s="42">
        <f>AL250</f>
        <v>0.80259999999999998</v>
      </c>
      <c r="AM286" s="40">
        <v>6000</v>
      </c>
      <c r="AN286" s="40">
        <f>AN250</f>
        <v>10000</v>
      </c>
      <c r="AO286" s="40">
        <f>AO250</f>
        <v>10000</v>
      </c>
      <c r="AP286" s="42">
        <v>0.03</v>
      </c>
      <c r="AQ286" s="42">
        <v>0.03</v>
      </c>
      <c r="AR286" s="4">
        <f t="shared" si="697"/>
        <v>0.8206</v>
      </c>
      <c r="AS286" s="11">
        <f t="shared" si="698"/>
        <v>2.5785341502012495</v>
      </c>
      <c r="AT286" s="15">
        <f t="shared" si="699"/>
        <v>68010.989114577489</v>
      </c>
      <c r="AU286" s="19">
        <f t="shared" si="700"/>
        <v>0.80004601538355813</v>
      </c>
      <c r="AV286" s="13">
        <f t="shared" si="701"/>
        <v>0.5</v>
      </c>
      <c r="AW286" s="11">
        <f t="shared" si="702"/>
        <v>1</v>
      </c>
      <c r="AX286" s="11">
        <f t="shared" si="703"/>
        <v>0.8911</v>
      </c>
      <c r="AY286" s="11">
        <f t="shared" si="704"/>
        <v>201997.53114128605</v>
      </c>
      <c r="AZ286" s="11">
        <f t="shared" si="705"/>
        <v>1</v>
      </c>
      <c r="BA286" s="11">
        <f t="shared" si="706"/>
        <v>0.34752899999999998</v>
      </c>
      <c r="BB286" s="11">
        <f t="shared" si="707"/>
        <v>1.025058</v>
      </c>
      <c r="BC286" s="11">
        <f t="shared" si="708"/>
        <v>0.99909999999999999</v>
      </c>
      <c r="BD286" s="11">
        <f t="shared" si="709"/>
        <v>0.8911</v>
      </c>
      <c r="BE286" s="11">
        <f t="shared" si="710"/>
        <v>201997.53114128605</v>
      </c>
      <c r="BF286" s="11">
        <f t="shared" si="711"/>
        <v>1</v>
      </c>
      <c r="BG286" s="11">
        <f t="shared" si="712"/>
        <v>0.34752899999999998</v>
      </c>
      <c r="BH286" s="11">
        <f t="shared" si="713"/>
        <v>1.025058</v>
      </c>
      <c r="BI286" s="121">
        <f t="shared" si="604"/>
        <v>26.595353455016319</v>
      </c>
      <c r="BJ286" s="121">
        <f>16*X286^2/(3*(BJ252^2+1)*Y286^2)</f>
        <v>7.0920942546710188</v>
      </c>
      <c r="BK286" s="121">
        <f>16*X286^2/(3*(BK252^2+1)*Y286^2)</f>
        <v>3.5460471273355094</v>
      </c>
      <c r="BL286" s="121">
        <f>16*X286^2/(3*(BL252^2+1)*Y286^2)</f>
        <v>2.0859100749032407</v>
      </c>
      <c r="BM286" s="121">
        <f>16*X286^2/(3*(BM252^2+1)*Y286^2)</f>
        <v>1.3638642797444267</v>
      </c>
      <c r="BN286" s="121">
        <f>16*X286^2/(3*(BN252^2+1)*Y286^2)</f>
        <v>0.95839111549608358</v>
      </c>
      <c r="BO286" s="121">
        <f>16*X286^2/(3*(BO252^2+1)*Y286^2)</f>
        <v>0.70920942546710186</v>
      </c>
      <c r="BP286" s="121">
        <f>16*X286^2/(3*(BP252^2+1)*Y286^2)</f>
        <v>0.54554571189777068</v>
      </c>
      <c r="BQ286" s="121">
        <f t="shared" si="714"/>
        <v>1.3333333333333333</v>
      </c>
      <c r="BR286" s="121">
        <f t="shared" si="714"/>
        <v>1.3333333333333333</v>
      </c>
      <c r="BS286" s="121">
        <f t="shared" si="714"/>
        <v>1.3333333333333333</v>
      </c>
      <c r="BT286" s="121">
        <f t="shared" si="714"/>
        <v>1.3333333333333333</v>
      </c>
      <c r="BU286" s="121">
        <f t="shared" si="714"/>
        <v>1.3333333333333333</v>
      </c>
      <c r="BV286" s="121">
        <f t="shared" si="714"/>
        <v>1.3333333333333333</v>
      </c>
      <c r="BW286" s="121">
        <f t="shared" si="714"/>
        <v>1.3333333333333333</v>
      </c>
      <c r="BX286" s="121">
        <f t="shared" si="714"/>
        <v>1.3333333333333333</v>
      </c>
      <c r="BY286" s="121">
        <f t="shared" si="715"/>
        <v>0.60160884972115825</v>
      </c>
      <c r="BZ286" s="121">
        <f>(BZ252^4+6*BZ252^2+1)/(BZ252^2+1)*(Y286^2/X286^2)</f>
        <v>1.2332981419283744</v>
      </c>
      <c r="CA286" s="121">
        <f>(CA252^4+6*CA252^2+1)/(CA252^2+1)*(Y286^2/X286^2)</f>
        <v>2.0454700890519382</v>
      </c>
      <c r="CB286" s="121">
        <f>(CB252^4+6*CB252^2+1)/(CB252^2+1)*(Y286^2/X286^2)</f>
        <v>3.1230577051701305</v>
      </c>
      <c r="CC286" s="121">
        <f>(CC252^4+6*CC252^2+1)/(CC252^2+1)*(Y286^2/X286^2)</f>
        <v>4.488927570996335</v>
      </c>
      <c r="CD286" s="121">
        <f>(CD252^4+6*CD252^2+1)/(CD252^2+1)*(Y286^2/X286^2)</f>
        <v>6.1502310110007601</v>
      </c>
      <c r="CE286" s="121">
        <f>(CE252^4+6*CE252^2+1)/(CE252^2+1)*(Y286^2/X286^2)</f>
        <v>8.1096872942412137</v>
      </c>
      <c r="CF286" s="121">
        <f>(CF252^4+6*CF252^2+1)/(CF252^2+1)*(Y286^2/X286^2)</f>
        <v>10.368497136925038</v>
      </c>
      <c r="CG286" s="121">
        <f t="shared" si="716"/>
        <v>6.6488383637540798</v>
      </c>
      <c r="CH286" s="121">
        <f t="shared" si="606"/>
        <v>1.7730235636677547</v>
      </c>
      <c r="CI286" s="121">
        <f t="shared" si="607"/>
        <v>0.88651178183387735</v>
      </c>
      <c r="CJ286" s="121">
        <f t="shared" si="608"/>
        <v>0.52147751872581016</v>
      </c>
      <c r="CK286" s="121">
        <f t="shared" si="609"/>
        <v>0.34096606993610667</v>
      </c>
      <c r="CL286" s="121">
        <f t="shared" si="610"/>
        <v>0.23959777887402089</v>
      </c>
      <c r="CM286" s="121">
        <f t="shared" si="611"/>
        <v>0.17730235636677547</v>
      </c>
      <c r="CN286" s="121">
        <f t="shared" si="612"/>
        <v>0.54554571189777068</v>
      </c>
      <c r="CO286" s="95">
        <f t="shared" si="613"/>
        <v>5.1346730236994063</v>
      </c>
      <c r="CP286" s="95">
        <f t="shared" si="614"/>
        <v>5.9580157943468048</v>
      </c>
      <c r="CQ286" s="95">
        <f t="shared" si="615"/>
        <v>7.0315333938887994</v>
      </c>
      <c r="CR286" s="95">
        <f t="shared" si="616"/>
        <v>8.4750049233927953</v>
      </c>
      <c r="CS286" s="95">
        <f t="shared" si="617"/>
        <v>10.311296963572174</v>
      </c>
      <c r="CT286" s="95">
        <f t="shared" si="618"/>
        <v>12.547560838897144</v>
      </c>
      <c r="CU286" s="95">
        <f t="shared" si="619"/>
        <v>15.186515818425519</v>
      </c>
      <c r="CV286" s="95">
        <f t="shared" si="620"/>
        <v>12.681242507284937</v>
      </c>
      <c r="CW286" s="95">
        <f t="shared" si="621"/>
        <v>5.1346730236994063</v>
      </c>
      <c r="CX286" s="95">
        <f t="shared" si="622"/>
        <v>5.9580157943468048</v>
      </c>
      <c r="CY286" s="95">
        <f t="shared" si="623"/>
        <v>7.0315333938887994</v>
      </c>
      <c r="CZ286" s="95">
        <f t="shared" si="624"/>
        <v>8.4750049233927953</v>
      </c>
      <c r="DA286" s="95">
        <f t="shared" si="625"/>
        <v>10.311296963572174</v>
      </c>
      <c r="DB286" s="95">
        <f t="shared" si="626"/>
        <v>12.547560838897144</v>
      </c>
      <c r="DC286" s="95">
        <f t="shared" si="627"/>
        <v>15.186515818425519</v>
      </c>
      <c r="DD286" s="95">
        <f t="shared" si="628"/>
        <v>12.681242507284937</v>
      </c>
      <c r="DE286" s="13">
        <f t="shared" si="717"/>
        <v>29.93045030473748</v>
      </c>
      <c r="DF286" s="13">
        <f t="shared" si="718"/>
        <v>11.058880396599394</v>
      </c>
      <c r="DG286" s="13">
        <f t="shared" si="719"/>
        <v>8.3250052163874475</v>
      </c>
      <c r="DH286" s="13">
        <f t="shared" si="720"/>
        <v>7.9424557800733711</v>
      </c>
      <c r="DI286" s="13">
        <f t="shared" si="629"/>
        <v>8.5862798507407625</v>
      </c>
      <c r="DJ286" s="13">
        <f t="shared" si="630"/>
        <v>9.8421101264968431</v>
      </c>
      <c r="DK286" s="13">
        <f t="shared" si="631"/>
        <v>11.552384719708316</v>
      </c>
      <c r="DL286" s="13">
        <f t="shared" si="632"/>
        <v>13.647530848822809</v>
      </c>
      <c r="DM286" s="95">
        <f t="shared" si="633"/>
        <v>29.93045030473748</v>
      </c>
      <c r="DN286" s="95">
        <f t="shared" si="634"/>
        <v>11.058880396599394</v>
      </c>
      <c r="DO286" s="95">
        <f t="shared" si="635"/>
        <v>8.3250052163874475</v>
      </c>
      <c r="DP286" s="95">
        <f t="shared" si="636"/>
        <v>7.9424557800733711</v>
      </c>
      <c r="DQ286" s="95">
        <f t="shared" si="637"/>
        <v>8.5862798507407625</v>
      </c>
      <c r="DR286" s="95">
        <f t="shared" si="638"/>
        <v>9.8421101264968431</v>
      </c>
      <c r="DS286" s="95">
        <f t="shared" si="639"/>
        <v>11.552384719708316</v>
      </c>
      <c r="DT286" s="95">
        <f t="shared" si="640"/>
        <v>13.647530848822809</v>
      </c>
      <c r="DU286" s="95">
        <f t="shared" si="641"/>
        <v>28.000943457070814</v>
      </c>
      <c r="DV286" s="95">
        <f t="shared" si="642"/>
        <v>12.003053032263718</v>
      </c>
      <c r="DW286" s="95">
        <f t="shared" si="643"/>
        <v>9.2429184889252163</v>
      </c>
      <c r="DX286" s="95">
        <f t="shared" si="644"/>
        <v>8.3267399899067271</v>
      </c>
      <c r="DY286" s="95">
        <f t="shared" si="645"/>
        <v>8.2329404739032626</v>
      </c>
      <c r="DZ286" s="95">
        <f t="shared" si="646"/>
        <v>8.5868958511907181</v>
      </c>
      <c r="EA286" s="95">
        <f t="shared" si="647"/>
        <v>9.2365291174713491</v>
      </c>
      <c r="EB286" s="95">
        <f t="shared" si="648"/>
        <v>10.112383654818489</v>
      </c>
      <c r="EC286" s="95">
        <f t="shared" si="649"/>
        <v>28.000943457070814</v>
      </c>
      <c r="ED286" s="95">
        <f t="shared" si="650"/>
        <v>12.003053032263718</v>
      </c>
      <c r="EE286" s="95">
        <f t="shared" si="651"/>
        <v>9.2429184889252181</v>
      </c>
      <c r="EF286" s="95">
        <f t="shared" si="652"/>
        <v>8.3267399899067271</v>
      </c>
      <c r="EG286" s="95">
        <f t="shared" si="653"/>
        <v>8.2329404739032626</v>
      </c>
      <c r="EH286" s="95">
        <f t="shared" si="654"/>
        <v>8.5868958511907181</v>
      </c>
      <c r="EI286" s="95">
        <f t="shared" si="655"/>
        <v>9.2365291174713491</v>
      </c>
      <c r="EJ286" s="95">
        <f t="shared" si="656"/>
        <v>10.112383654818489</v>
      </c>
      <c r="EK286" s="95">
        <f t="shared" si="657"/>
        <v>28.000943457070814</v>
      </c>
      <c r="EL286" s="95">
        <f t="shared" si="658"/>
        <v>12.003053032263718</v>
      </c>
      <c r="EM286" s="95">
        <f t="shared" si="659"/>
        <v>9.2429184889252181</v>
      </c>
      <c r="EN286" s="95">
        <f t="shared" si="660"/>
        <v>8.3267399899067271</v>
      </c>
      <c r="EO286" s="95">
        <f t="shared" si="661"/>
        <v>8.2329404739032626</v>
      </c>
      <c r="EP286" s="95">
        <f t="shared" si="662"/>
        <v>8.5868958511907181</v>
      </c>
      <c r="EQ286" s="95">
        <f t="shared" si="663"/>
        <v>9.2365291174713491</v>
      </c>
      <c r="ER286" s="95">
        <f t="shared" si="664"/>
        <v>10.112383654818489</v>
      </c>
      <c r="ES286" s="95">
        <f t="shared" si="665"/>
        <v>1</v>
      </c>
      <c r="ET286" s="95">
        <f t="shared" si="666"/>
        <v>1</v>
      </c>
      <c r="EU286" s="95">
        <f t="shared" si="667"/>
        <v>1</v>
      </c>
      <c r="EV286" s="95">
        <f t="shared" si="668"/>
        <v>1</v>
      </c>
      <c r="EW286" s="95">
        <f t="shared" si="669"/>
        <v>1</v>
      </c>
      <c r="EX286" s="95">
        <f t="shared" si="670"/>
        <v>1</v>
      </c>
      <c r="EY286" s="95">
        <f t="shared" si="671"/>
        <v>1</v>
      </c>
      <c r="EZ286" s="95">
        <f t="shared" si="672"/>
        <v>1</v>
      </c>
      <c r="FA286" s="95">
        <f t="shared" si="673"/>
        <v>1</v>
      </c>
      <c r="FB286" s="95">
        <f t="shared" si="674"/>
        <v>1</v>
      </c>
      <c r="FC286" s="95">
        <f t="shared" si="675"/>
        <v>0.99999999999999989</v>
      </c>
      <c r="FD286" s="95">
        <f t="shared" si="676"/>
        <v>1</v>
      </c>
      <c r="FE286" s="95">
        <f t="shared" si="677"/>
        <v>1</v>
      </c>
      <c r="FF286" s="95">
        <f t="shared" si="678"/>
        <v>1</v>
      </c>
      <c r="FG286" s="95">
        <f t="shared" si="679"/>
        <v>1</v>
      </c>
      <c r="FH286" s="95">
        <f t="shared" si="680"/>
        <v>1</v>
      </c>
      <c r="FI286" s="95">
        <f t="shared" si="681"/>
        <v>1</v>
      </c>
      <c r="FJ286" s="95">
        <f t="shared" si="682"/>
        <v>1</v>
      </c>
      <c r="FK286" s="95">
        <f t="shared" si="683"/>
        <v>1</v>
      </c>
      <c r="FL286" s="95">
        <f t="shared" si="684"/>
        <v>1</v>
      </c>
      <c r="FM286" s="95">
        <f t="shared" si="685"/>
        <v>1</v>
      </c>
      <c r="FN286" s="95">
        <f t="shared" si="686"/>
        <v>1</v>
      </c>
      <c r="FO286" s="95">
        <f t="shared" si="687"/>
        <v>1</v>
      </c>
      <c r="FP286" s="95">
        <f t="shared" si="688"/>
        <v>1</v>
      </c>
      <c r="FQ286" s="115">
        <f t="shared" si="689"/>
        <v>7.1379786433320485</v>
      </c>
      <c r="FR286" s="115">
        <f t="shared" si="690"/>
        <v>2.5820175207115801</v>
      </c>
      <c r="FS286" s="115">
        <f t="shared" si="691"/>
        <v>1.8092384401824892</v>
      </c>
      <c r="FT286" s="115">
        <f t="shared" si="692"/>
        <v>1.520987740284141</v>
      </c>
      <c r="FU286" s="115">
        <f t="shared" si="693"/>
        <v>1.3961265549891717</v>
      </c>
      <c r="FV286" s="115">
        <f t="shared" si="694"/>
        <v>1.3357049292025491</v>
      </c>
      <c r="FW286" s="115">
        <f t="shared" si="695"/>
        <v>1.3038182168730219</v>
      </c>
      <c r="FX286" s="115">
        <f t="shared" si="696"/>
        <v>1.5892014405400197</v>
      </c>
      <c r="FZ286" s="90">
        <f t="shared" si="721"/>
        <v>1.3038182168730219</v>
      </c>
    </row>
    <row r="287" spans="24:182" x14ac:dyDescent="0.3">
      <c r="X287" s="118">
        <f t="shared" si="722"/>
        <v>27.590315407153373</v>
      </c>
      <c r="Y287" s="118">
        <v>10</v>
      </c>
      <c r="Z287" s="40">
        <v>1.7999999999999999E-2</v>
      </c>
      <c r="AA287" s="40">
        <v>10000000</v>
      </c>
      <c r="AB287" s="40">
        <v>10000000</v>
      </c>
      <c r="AC287" s="98">
        <v>3900000</v>
      </c>
      <c r="AD287" s="42">
        <v>0.33</v>
      </c>
      <c r="AE287" s="42">
        <v>0.33</v>
      </c>
      <c r="AF287" s="41">
        <v>1.7999999999999999E-2</v>
      </c>
      <c r="AG287" s="40">
        <v>10000000</v>
      </c>
      <c r="AH287" s="40">
        <v>10000000</v>
      </c>
      <c r="AI287" s="98">
        <v>3900000</v>
      </c>
      <c r="AJ287" s="42">
        <v>0.33</v>
      </c>
      <c r="AK287" s="42">
        <v>0.33</v>
      </c>
      <c r="AL287" s="42">
        <f>AL250</f>
        <v>0.80259999999999998</v>
      </c>
      <c r="AM287" s="40">
        <v>6000</v>
      </c>
      <c r="AN287" s="40">
        <f>AN250</f>
        <v>10000</v>
      </c>
      <c r="AO287" s="40">
        <f>AO250</f>
        <v>10000</v>
      </c>
      <c r="AP287" s="42">
        <v>0.03</v>
      </c>
      <c r="AQ287" s="42">
        <v>0.03</v>
      </c>
      <c r="AR287" s="4">
        <f t="shared" si="697"/>
        <v>0.8206</v>
      </c>
      <c r="AS287" s="11">
        <f t="shared" si="698"/>
        <v>2.7590315407153372</v>
      </c>
      <c r="AT287" s="15">
        <f t="shared" si="699"/>
        <v>68010.989114577489</v>
      </c>
      <c r="AU287" s="19">
        <f t="shared" si="700"/>
        <v>0.80004601538355813</v>
      </c>
      <c r="AV287" s="13">
        <f t="shared" si="701"/>
        <v>0.5</v>
      </c>
      <c r="AW287" s="11">
        <f t="shared" si="702"/>
        <v>1</v>
      </c>
      <c r="AX287" s="11">
        <f t="shared" si="703"/>
        <v>0.8911</v>
      </c>
      <c r="AY287" s="11">
        <f t="shared" si="704"/>
        <v>201997.53114128605</v>
      </c>
      <c r="AZ287" s="11">
        <f t="shared" si="705"/>
        <v>1</v>
      </c>
      <c r="BA287" s="11">
        <f t="shared" si="706"/>
        <v>0.34752899999999998</v>
      </c>
      <c r="BB287" s="11">
        <f t="shared" si="707"/>
        <v>1.025058</v>
      </c>
      <c r="BC287" s="11">
        <f t="shared" si="708"/>
        <v>0.99909999999999999</v>
      </c>
      <c r="BD287" s="11">
        <f t="shared" si="709"/>
        <v>0.8911</v>
      </c>
      <c r="BE287" s="11">
        <f t="shared" si="710"/>
        <v>201997.53114128605</v>
      </c>
      <c r="BF287" s="11">
        <f t="shared" si="711"/>
        <v>1</v>
      </c>
      <c r="BG287" s="11">
        <f t="shared" si="712"/>
        <v>0.34752899999999998</v>
      </c>
      <c r="BH287" s="11">
        <f t="shared" si="713"/>
        <v>1.025058</v>
      </c>
      <c r="BI287" s="121">
        <f t="shared" si="604"/>
        <v>30.44902017064819</v>
      </c>
      <c r="BJ287" s="121">
        <f>16*X287^2/(3*(BJ252^2+1)*Y287^2)</f>
        <v>8.1197387121728504</v>
      </c>
      <c r="BK287" s="121">
        <f>16*X287^2/(3*(BK252^2+1)*Y287^2)</f>
        <v>4.0598693560864252</v>
      </c>
      <c r="BL287" s="121">
        <f>16*X287^2/(3*(BL252^2+1)*Y287^2)</f>
        <v>2.388158444756721</v>
      </c>
      <c r="BM287" s="121">
        <f>16*X287^2/(3*(BM252^2+1)*Y287^2)</f>
        <v>1.5614882138793944</v>
      </c>
      <c r="BN287" s="121">
        <f>16*X287^2/(3*(BN252^2+1)*Y287^2)</f>
        <v>1.0972619881314662</v>
      </c>
      <c r="BO287" s="121">
        <f>16*X287^2/(3*(BO252^2+1)*Y287^2)</f>
        <v>0.81197387121728515</v>
      </c>
      <c r="BP287" s="121">
        <f>16*X287^2/(3*(BP252^2+1)*Y287^2)</f>
        <v>0.62459528555175781</v>
      </c>
      <c r="BQ287" s="121">
        <f t="shared" si="714"/>
        <v>1.3333333333333333</v>
      </c>
      <c r="BR287" s="121">
        <f t="shared" si="714"/>
        <v>1.3333333333333333</v>
      </c>
      <c r="BS287" s="121">
        <f t="shared" si="714"/>
        <v>1.3333333333333333</v>
      </c>
      <c r="BT287" s="121">
        <f t="shared" si="714"/>
        <v>1.3333333333333333</v>
      </c>
      <c r="BU287" s="121">
        <f t="shared" si="714"/>
        <v>1.3333333333333333</v>
      </c>
      <c r="BV287" s="121">
        <f t="shared" si="714"/>
        <v>1.3333333333333333</v>
      </c>
      <c r="BW287" s="121">
        <f t="shared" si="714"/>
        <v>1.3333333333333333</v>
      </c>
      <c r="BX287" s="121">
        <f t="shared" si="714"/>
        <v>1.3333333333333333</v>
      </c>
      <c r="BY287" s="121">
        <f t="shared" si="715"/>
        <v>0.52546846861835805</v>
      </c>
      <c r="BZ287" s="121">
        <f>(BZ252^4+6*BZ252^2+1)/(BZ252^2+1)*(Y287^2/X287^2)</f>
        <v>1.077210360667634</v>
      </c>
      <c r="CA287" s="121">
        <f>(CA252^4+6*CA252^2+1)/(CA252^2+1)*(Y287^2/X287^2)</f>
        <v>1.7865927933024173</v>
      </c>
      <c r="CB287" s="121">
        <f>(CB252^4+6*CB252^2+1)/(CB252^2+1)*(Y287^2/X287^2)</f>
        <v>2.7277995503276529</v>
      </c>
      <c r="CC287" s="121">
        <f>(CC252^4+6*CC252^2+1)/(CC252^2+1)*(Y287^2/X287^2)</f>
        <v>3.9208031889215946</v>
      </c>
      <c r="CD287" s="121">
        <f>(CD252^4+6*CD252^2+1)/(CD252^2+1)*(Y287^2/X287^2)</f>
        <v>5.3718499528349719</v>
      </c>
      <c r="CE287" s="121">
        <f>(CE252^4+6*CE252^2+1)/(CE252^2+1)*(Y287^2/X287^2)</f>
        <v>7.0833149569754665</v>
      </c>
      <c r="CF287" s="121">
        <f>(CF252^4+6*CF252^2+1)/(CF252^2+1)*(Y287^2/X287^2)</f>
        <v>9.0562469533802403</v>
      </c>
      <c r="CG287" s="121">
        <f t="shared" si="716"/>
        <v>7.6122550426620474</v>
      </c>
      <c r="CH287" s="121">
        <f t="shared" si="606"/>
        <v>2.0299346780432126</v>
      </c>
      <c r="CI287" s="121">
        <f t="shared" si="607"/>
        <v>1.0149673390216063</v>
      </c>
      <c r="CJ287" s="121">
        <f t="shared" si="608"/>
        <v>0.59703961118918025</v>
      </c>
      <c r="CK287" s="121">
        <f t="shared" si="609"/>
        <v>0.3903720534698486</v>
      </c>
      <c r="CL287" s="121">
        <f t="shared" si="610"/>
        <v>0.27431549703286656</v>
      </c>
      <c r="CM287" s="121">
        <f t="shared" si="611"/>
        <v>0.20299346780432129</v>
      </c>
      <c r="CN287" s="121">
        <f t="shared" si="612"/>
        <v>0.62459528555175781</v>
      </c>
      <c r="CO287" s="95">
        <f t="shared" si="613"/>
        <v>5.0497123124285146</v>
      </c>
      <c r="CP287" s="95">
        <f t="shared" si="614"/>
        <v>5.7688517749557207</v>
      </c>
      <c r="CQ287" s="95">
        <f t="shared" si="615"/>
        <v>6.7065036218785909</v>
      </c>
      <c r="CR287" s="95">
        <f t="shared" si="616"/>
        <v>7.967287558907147</v>
      </c>
      <c r="CS287" s="95">
        <f t="shared" si="617"/>
        <v>9.5711761432196454</v>
      </c>
      <c r="CT287" s="95">
        <f t="shared" si="618"/>
        <v>11.524415618566813</v>
      </c>
      <c r="CU287" s="95">
        <f t="shared" si="619"/>
        <v>13.829381099856333</v>
      </c>
      <c r="CV287" s="95">
        <f t="shared" si="620"/>
        <v>11.261494549816522</v>
      </c>
      <c r="CW287" s="95">
        <f t="shared" si="621"/>
        <v>5.0497123124285146</v>
      </c>
      <c r="CX287" s="95">
        <f t="shared" si="622"/>
        <v>5.7688517749557207</v>
      </c>
      <c r="CY287" s="95">
        <f t="shared" si="623"/>
        <v>6.7065036218785909</v>
      </c>
      <c r="CZ287" s="95">
        <f t="shared" si="624"/>
        <v>7.967287558907147</v>
      </c>
      <c r="DA287" s="95">
        <f t="shared" si="625"/>
        <v>9.5711761432196454</v>
      </c>
      <c r="DB287" s="95">
        <f t="shared" si="626"/>
        <v>11.524415618566813</v>
      </c>
      <c r="DC287" s="95">
        <f t="shared" si="627"/>
        <v>13.829381099856333</v>
      </c>
      <c r="DD287" s="95">
        <f t="shared" si="628"/>
        <v>11.261494549816522</v>
      </c>
      <c r="DE287" s="13">
        <f t="shared" si="717"/>
        <v>33.707976639266548</v>
      </c>
      <c r="DF287" s="13">
        <f t="shared" si="718"/>
        <v>11.930437072840483</v>
      </c>
      <c r="DG287" s="13">
        <f t="shared" si="719"/>
        <v>8.5799501493888428</v>
      </c>
      <c r="DH287" s="13">
        <f t="shared" si="720"/>
        <v>7.8494459950843734</v>
      </c>
      <c r="DI287" s="13">
        <f t="shared" si="629"/>
        <v>8.2157794028009885</v>
      </c>
      <c r="DJ287" s="13">
        <f t="shared" si="630"/>
        <v>9.2025999409664383</v>
      </c>
      <c r="DK287" s="13">
        <f t="shared" si="631"/>
        <v>10.628776828192752</v>
      </c>
      <c r="DL287" s="13">
        <f t="shared" si="632"/>
        <v>12.414330238931999</v>
      </c>
      <c r="DM287" s="95">
        <f t="shared" si="633"/>
        <v>33.707976639266548</v>
      </c>
      <c r="DN287" s="95">
        <f t="shared" si="634"/>
        <v>11.930437072840483</v>
      </c>
      <c r="DO287" s="95">
        <f t="shared" si="635"/>
        <v>8.5799501493888428</v>
      </c>
      <c r="DP287" s="95">
        <f t="shared" si="636"/>
        <v>7.8494459950843734</v>
      </c>
      <c r="DQ287" s="95">
        <f t="shared" si="637"/>
        <v>8.2157794028009885</v>
      </c>
      <c r="DR287" s="95">
        <f t="shared" si="638"/>
        <v>9.2025999409664383</v>
      </c>
      <c r="DS287" s="95">
        <f t="shared" si="639"/>
        <v>10.628776828192752</v>
      </c>
      <c r="DT287" s="95">
        <f t="shared" si="640"/>
        <v>12.414330238931999</v>
      </c>
      <c r="DU287" s="95">
        <f t="shared" si="641"/>
        <v>29.751343389754219</v>
      </c>
      <c r="DV287" s="95">
        <f t="shared" si="642"/>
        <v>12.406907992446905</v>
      </c>
      <c r="DW287" s="95">
        <f t="shared" si="643"/>
        <v>9.36105283241994</v>
      </c>
      <c r="DX287" s="95">
        <f t="shared" si="644"/>
        <v>8.2836418598168073</v>
      </c>
      <c r="DY287" s="95">
        <f t="shared" si="645"/>
        <v>8.0612609403405138</v>
      </c>
      <c r="DZ287" s="95">
        <f t="shared" si="646"/>
        <v>8.2905647375011249</v>
      </c>
      <c r="EA287" s="95">
        <f t="shared" si="647"/>
        <v>8.8085550815639984</v>
      </c>
      <c r="EB287" s="95">
        <f t="shared" si="648"/>
        <v>9.5409530218121645</v>
      </c>
      <c r="EC287" s="95">
        <f t="shared" si="649"/>
        <v>29.751343389754219</v>
      </c>
      <c r="ED287" s="95">
        <f t="shared" si="650"/>
        <v>12.406907992446905</v>
      </c>
      <c r="EE287" s="95">
        <f t="shared" si="651"/>
        <v>9.36105283241994</v>
      </c>
      <c r="EF287" s="95">
        <f t="shared" si="652"/>
        <v>8.2836418598168056</v>
      </c>
      <c r="EG287" s="95">
        <f t="shared" si="653"/>
        <v>8.0612609403405138</v>
      </c>
      <c r="EH287" s="95">
        <f t="shared" si="654"/>
        <v>8.2905647375011249</v>
      </c>
      <c r="EI287" s="95">
        <f t="shared" si="655"/>
        <v>8.8085550815639984</v>
      </c>
      <c r="EJ287" s="95">
        <f t="shared" si="656"/>
        <v>9.5409530218121645</v>
      </c>
      <c r="EK287" s="95">
        <f t="shared" si="657"/>
        <v>29.751343389754219</v>
      </c>
      <c r="EL287" s="95">
        <f t="shared" si="658"/>
        <v>12.406907992446905</v>
      </c>
      <c r="EM287" s="95">
        <f t="shared" si="659"/>
        <v>9.36105283241994</v>
      </c>
      <c r="EN287" s="95">
        <f t="shared" si="660"/>
        <v>8.2836418598168056</v>
      </c>
      <c r="EO287" s="95">
        <f t="shared" si="661"/>
        <v>8.0612609403405138</v>
      </c>
      <c r="EP287" s="95">
        <f t="shared" si="662"/>
        <v>8.2905647375011249</v>
      </c>
      <c r="EQ287" s="95">
        <f t="shared" si="663"/>
        <v>8.8085550815639984</v>
      </c>
      <c r="ER287" s="95">
        <f t="shared" si="664"/>
        <v>9.5409530218121645</v>
      </c>
      <c r="ES287" s="95">
        <f t="shared" si="665"/>
        <v>1</v>
      </c>
      <c r="ET287" s="95">
        <f t="shared" si="666"/>
        <v>1</v>
      </c>
      <c r="EU287" s="95">
        <f t="shared" si="667"/>
        <v>1</v>
      </c>
      <c r="EV287" s="95">
        <f t="shared" si="668"/>
        <v>1</v>
      </c>
      <c r="EW287" s="95">
        <f t="shared" si="669"/>
        <v>1</v>
      </c>
      <c r="EX287" s="95">
        <f t="shared" si="670"/>
        <v>1</v>
      </c>
      <c r="EY287" s="95">
        <f t="shared" si="671"/>
        <v>1</v>
      </c>
      <c r="EZ287" s="95">
        <f t="shared" si="672"/>
        <v>1</v>
      </c>
      <c r="FA287" s="95">
        <f t="shared" si="673"/>
        <v>1</v>
      </c>
      <c r="FB287" s="95">
        <f t="shared" si="674"/>
        <v>1</v>
      </c>
      <c r="FC287" s="95">
        <f t="shared" si="675"/>
        <v>1</v>
      </c>
      <c r="FD287" s="95">
        <f t="shared" si="676"/>
        <v>1</v>
      </c>
      <c r="FE287" s="95">
        <f t="shared" si="677"/>
        <v>1</v>
      </c>
      <c r="FF287" s="95">
        <f t="shared" si="678"/>
        <v>1</v>
      </c>
      <c r="FG287" s="95">
        <f t="shared" si="679"/>
        <v>1</v>
      </c>
      <c r="FH287" s="95">
        <f t="shared" si="680"/>
        <v>1</v>
      </c>
      <c r="FI287" s="95">
        <f t="shared" si="681"/>
        <v>1</v>
      </c>
      <c r="FJ287" s="95">
        <f t="shared" si="682"/>
        <v>1</v>
      </c>
      <c r="FK287" s="95">
        <f t="shared" si="683"/>
        <v>1</v>
      </c>
      <c r="FL287" s="95">
        <f t="shared" si="684"/>
        <v>1</v>
      </c>
      <c r="FM287" s="95">
        <f t="shared" si="685"/>
        <v>1</v>
      </c>
      <c r="FN287" s="95">
        <f t="shared" si="686"/>
        <v>1</v>
      </c>
      <c r="FO287" s="95">
        <f t="shared" si="687"/>
        <v>1</v>
      </c>
      <c r="FP287" s="95">
        <f t="shared" si="688"/>
        <v>1</v>
      </c>
      <c r="FQ287" s="115">
        <f t="shared" si="689"/>
        <v>8.0403382340183622</v>
      </c>
      <c r="FR287" s="115">
        <f t="shared" si="690"/>
        <v>2.807295347955312</v>
      </c>
      <c r="FS287" s="115">
        <f t="shared" si="691"/>
        <v>1.9111757050098492</v>
      </c>
      <c r="FT287" s="115">
        <f t="shared" si="692"/>
        <v>1.5734933134171678</v>
      </c>
      <c r="FU287" s="115">
        <f t="shared" si="693"/>
        <v>1.4256560883290854</v>
      </c>
      <c r="FV287" s="115">
        <f t="shared" si="694"/>
        <v>1.3534662817691445</v>
      </c>
      <c r="FW287" s="115">
        <f t="shared" si="695"/>
        <v>1.3151083094098972</v>
      </c>
      <c r="FX287" s="115">
        <f t="shared" si="696"/>
        <v>1.6307877125959198</v>
      </c>
      <c r="FZ287" s="90">
        <f t="shared" si="721"/>
        <v>1.3151083094098972</v>
      </c>
    </row>
    <row r="288" spans="24:182" x14ac:dyDescent="0.3">
      <c r="X288" s="118">
        <f t="shared" si="722"/>
        <v>29.521637485654111</v>
      </c>
      <c r="Y288" s="118">
        <v>10</v>
      </c>
      <c r="Z288" s="40">
        <v>1.7999999999999999E-2</v>
      </c>
      <c r="AA288" s="40">
        <v>10000000</v>
      </c>
      <c r="AB288" s="40">
        <v>10000000</v>
      </c>
      <c r="AC288" s="98">
        <v>3900000</v>
      </c>
      <c r="AD288" s="42">
        <v>0.33</v>
      </c>
      <c r="AE288" s="42">
        <v>0.33</v>
      </c>
      <c r="AF288" s="41">
        <v>1.7999999999999999E-2</v>
      </c>
      <c r="AG288" s="40">
        <v>10000000</v>
      </c>
      <c r="AH288" s="40">
        <v>10000000</v>
      </c>
      <c r="AI288" s="98">
        <v>3900000</v>
      </c>
      <c r="AJ288" s="42">
        <v>0.33</v>
      </c>
      <c r="AK288" s="42">
        <v>0.33</v>
      </c>
      <c r="AL288" s="42">
        <f>AL250</f>
        <v>0.80259999999999998</v>
      </c>
      <c r="AM288" s="40">
        <v>6000</v>
      </c>
      <c r="AN288" s="40">
        <f>AN250</f>
        <v>10000</v>
      </c>
      <c r="AO288" s="40">
        <f>AO250</f>
        <v>10000</v>
      </c>
      <c r="AP288" s="42">
        <v>0.03</v>
      </c>
      <c r="AQ288" s="42">
        <v>0.03</v>
      </c>
      <c r="AR288" s="4">
        <f t="shared" si="697"/>
        <v>0.8206</v>
      </c>
      <c r="AS288" s="11">
        <f t="shared" si="698"/>
        <v>2.9521637485654111</v>
      </c>
      <c r="AT288" s="15">
        <f t="shared" si="699"/>
        <v>68010.989114577489</v>
      </c>
      <c r="AU288" s="19">
        <f t="shared" si="700"/>
        <v>0.80004601538355813</v>
      </c>
      <c r="AV288" s="13">
        <f t="shared" si="701"/>
        <v>0.5</v>
      </c>
      <c r="AW288" s="11">
        <f t="shared" si="702"/>
        <v>1</v>
      </c>
      <c r="AX288" s="11">
        <f t="shared" si="703"/>
        <v>0.8911</v>
      </c>
      <c r="AY288" s="11">
        <f t="shared" si="704"/>
        <v>201997.53114128605</v>
      </c>
      <c r="AZ288" s="11">
        <f t="shared" si="705"/>
        <v>1</v>
      </c>
      <c r="BA288" s="11">
        <f t="shared" si="706"/>
        <v>0.34752899999999998</v>
      </c>
      <c r="BB288" s="11">
        <f t="shared" si="707"/>
        <v>1.025058</v>
      </c>
      <c r="BC288" s="11">
        <f t="shared" si="708"/>
        <v>0.99909999999999999</v>
      </c>
      <c r="BD288" s="11">
        <f t="shared" si="709"/>
        <v>0.8911</v>
      </c>
      <c r="BE288" s="11">
        <f t="shared" si="710"/>
        <v>201997.53114128605</v>
      </c>
      <c r="BF288" s="11">
        <f t="shared" si="711"/>
        <v>1</v>
      </c>
      <c r="BG288" s="11">
        <f t="shared" si="712"/>
        <v>0.34752899999999998</v>
      </c>
      <c r="BH288" s="11">
        <f t="shared" si="713"/>
        <v>1.025058</v>
      </c>
      <c r="BI288" s="121">
        <f t="shared" si="604"/>
        <v>34.861083193375123</v>
      </c>
      <c r="BJ288" s="121">
        <f>16*X288^2/(3*(BJ252^2+1)*Y288^2)</f>
        <v>9.2962888515666986</v>
      </c>
      <c r="BK288" s="121">
        <f>16*X288^2/(3*(BK252^2+1)*Y288^2)</f>
        <v>4.6481444257833493</v>
      </c>
      <c r="BL288" s="121">
        <f>16*X288^2/(3*(BL252^2+1)*Y288^2)</f>
        <v>2.7342026034019704</v>
      </c>
      <c r="BM288" s="121">
        <f>16*X288^2/(3*(BM252^2+1)*Y288^2)</f>
        <v>1.7877478560705191</v>
      </c>
      <c r="BN288" s="121">
        <f>16*X288^2/(3*(BN252^2+1)*Y288^2)</f>
        <v>1.2562552502117161</v>
      </c>
      <c r="BO288" s="121">
        <f>16*X288^2/(3*(BO252^2+1)*Y288^2)</f>
        <v>0.92962888515666986</v>
      </c>
      <c r="BP288" s="121">
        <f>16*X288^2/(3*(BP252^2+1)*Y288^2)</f>
        <v>0.7150991424282076</v>
      </c>
      <c r="BQ288" s="121">
        <f t="shared" si="714"/>
        <v>1.3333333333333333</v>
      </c>
      <c r="BR288" s="121">
        <f t="shared" si="714"/>
        <v>1.3333333333333333</v>
      </c>
      <c r="BS288" s="121">
        <f t="shared" si="714"/>
        <v>1.3333333333333333</v>
      </c>
      <c r="BT288" s="121">
        <f t="shared" si="714"/>
        <v>1.3333333333333333</v>
      </c>
      <c r="BU288" s="121">
        <f t="shared" si="714"/>
        <v>1.3333333333333333</v>
      </c>
      <c r="BV288" s="121">
        <f t="shared" si="714"/>
        <v>1.3333333333333333</v>
      </c>
      <c r="BW288" s="121">
        <f t="shared" si="714"/>
        <v>1.3333333333333333</v>
      </c>
      <c r="BX288" s="121">
        <f t="shared" si="714"/>
        <v>1.3333333333333333</v>
      </c>
      <c r="BY288" s="121">
        <f t="shared" si="715"/>
        <v>0.45896451097769059</v>
      </c>
      <c r="BZ288" s="121">
        <f>(BZ252^4+6*BZ252^2+1)/(BZ252^2+1)*(Y288^2/X288^2)</f>
        <v>0.9408772475042656</v>
      </c>
      <c r="CA288" s="121">
        <f>(CA252^4+6*CA252^2+1)/(CA252^2+1)*(Y288^2/X288^2)</f>
        <v>1.5604793373241479</v>
      </c>
      <c r="CB288" s="121">
        <f>(CB252^4+6*CB252^2+1)/(CB252^2+1)*(Y288^2/X288^2)</f>
        <v>2.3825657702224232</v>
      </c>
      <c r="CC288" s="121">
        <f>(CC252^4+6*CC252^2+1)/(CC252^2+1)*(Y288^2/X288^2)</f>
        <v>3.4245813511412297</v>
      </c>
      <c r="CD288" s="121">
        <f>(CD252^4+6*CD252^2+1)/(CD252^2+1)*(Y288^2/X288^2)</f>
        <v>4.691981791278689</v>
      </c>
      <c r="CE288" s="121">
        <f>(CE252^4+6*CE252^2+1)/(CE252^2+1)*(Y288^2/X288^2)</f>
        <v>6.186841607979269</v>
      </c>
      <c r="CF288" s="121">
        <f>(CF252^4+6*CF252^2+1)/(CF252^2+1)*(Y288^2/X288^2)</f>
        <v>7.9100768218885831</v>
      </c>
      <c r="CG288" s="121">
        <f t="shared" si="716"/>
        <v>8.7152707983437807</v>
      </c>
      <c r="CH288" s="121">
        <f t="shared" si="606"/>
        <v>2.3240722128916746</v>
      </c>
      <c r="CI288" s="121">
        <f t="shared" si="607"/>
        <v>1.1620361064458373</v>
      </c>
      <c r="CJ288" s="121">
        <f t="shared" si="608"/>
        <v>0.6835506508504926</v>
      </c>
      <c r="CK288" s="121">
        <f t="shared" si="609"/>
        <v>0.44693696401762978</v>
      </c>
      <c r="CL288" s="121">
        <f t="shared" si="610"/>
        <v>0.31406381255292903</v>
      </c>
      <c r="CM288" s="121">
        <f t="shared" si="611"/>
        <v>0.23240722128916746</v>
      </c>
      <c r="CN288" s="121">
        <f t="shared" si="612"/>
        <v>0.7150991424282076</v>
      </c>
      <c r="CO288" s="95">
        <f t="shared" si="613"/>
        <v>4.9755043368228788</v>
      </c>
      <c r="CP288" s="95">
        <f t="shared" si="614"/>
        <v>5.6036285944237223</v>
      </c>
      <c r="CQ288" s="95">
        <f t="shared" si="615"/>
        <v>6.4226100311630629</v>
      </c>
      <c r="CR288" s="95">
        <f t="shared" si="616"/>
        <v>7.523827549748578</v>
      </c>
      <c r="CS288" s="95">
        <f t="shared" si="617"/>
        <v>8.9247259551224083</v>
      </c>
      <c r="CT288" s="95">
        <f t="shared" si="618"/>
        <v>10.630760958482671</v>
      </c>
      <c r="CU288" s="95">
        <f t="shared" si="619"/>
        <v>12.644007077173843</v>
      </c>
      <c r="CV288" s="95">
        <f t="shared" si="620"/>
        <v>10.021431699376819</v>
      </c>
      <c r="CW288" s="95">
        <f t="shared" si="621"/>
        <v>4.9755043368228788</v>
      </c>
      <c r="CX288" s="95">
        <f t="shared" si="622"/>
        <v>5.6036285944237223</v>
      </c>
      <c r="CY288" s="95">
        <f t="shared" si="623"/>
        <v>6.4226100311630629</v>
      </c>
      <c r="CZ288" s="95">
        <f t="shared" si="624"/>
        <v>7.523827549748578</v>
      </c>
      <c r="DA288" s="95">
        <f t="shared" si="625"/>
        <v>8.9247259551224083</v>
      </c>
      <c r="DB288" s="95">
        <f t="shared" si="626"/>
        <v>10.630760958482671</v>
      </c>
      <c r="DC288" s="95">
        <f t="shared" si="627"/>
        <v>12.644007077173843</v>
      </c>
      <c r="DD288" s="95">
        <f t="shared" si="628"/>
        <v>10.021431699376819</v>
      </c>
      <c r="DE288" s="13">
        <f t="shared" si="717"/>
        <v>38.053535704352818</v>
      </c>
      <c r="DF288" s="13">
        <f t="shared" si="718"/>
        <v>12.970654099070964</v>
      </c>
      <c r="DG288" s="13">
        <f t="shared" si="719"/>
        <v>8.9421117631074978</v>
      </c>
      <c r="DH288" s="13">
        <f t="shared" si="720"/>
        <v>7.8502563736243935</v>
      </c>
      <c r="DI288" s="13">
        <f t="shared" si="629"/>
        <v>7.945817207211749</v>
      </c>
      <c r="DJ288" s="13">
        <f t="shared" si="630"/>
        <v>8.6817250414904059</v>
      </c>
      <c r="DK288" s="13">
        <f t="shared" si="631"/>
        <v>9.8499584931359383</v>
      </c>
      <c r="DL288" s="13">
        <f t="shared" si="632"/>
        <v>11.35866396431679</v>
      </c>
      <c r="DM288" s="95">
        <f t="shared" si="633"/>
        <v>38.053535704352818</v>
      </c>
      <c r="DN288" s="95">
        <f t="shared" si="634"/>
        <v>12.970654099070964</v>
      </c>
      <c r="DO288" s="95">
        <f t="shared" si="635"/>
        <v>8.9421117631074978</v>
      </c>
      <c r="DP288" s="95">
        <f t="shared" si="636"/>
        <v>7.8502563736243935</v>
      </c>
      <c r="DQ288" s="95">
        <f t="shared" si="637"/>
        <v>7.945817207211749</v>
      </c>
      <c r="DR288" s="95">
        <f t="shared" si="638"/>
        <v>8.6817250414904059</v>
      </c>
      <c r="DS288" s="95">
        <f t="shared" si="639"/>
        <v>9.8499584931359383</v>
      </c>
      <c r="DT288" s="95">
        <f t="shared" si="640"/>
        <v>11.35866396431679</v>
      </c>
      <c r="DU288" s="95">
        <f t="shared" si="641"/>
        <v>31.764953784861369</v>
      </c>
      <c r="DV288" s="95">
        <f t="shared" si="642"/>
        <v>12.888915436325377</v>
      </c>
      <c r="DW288" s="95">
        <f t="shared" si="643"/>
        <v>9.5288683836919787</v>
      </c>
      <c r="DX288" s="95">
        <f t="shared" si="644"/>
        <v>8.2840173665416525</v>
      </c>
      <c r="DY288" s="95">
        <f t="shared" si="645"/>
        <v>7.9361680178459366</v>
      </c>
      <c r="DZ288" s="95">
        <f t="shared" si="646"/>
        <v>8.0492058935811173</v>
      </c>
      <c r="EA288" s="95">
        <f t="shared" si="647"/>
        <v>8.4476724720120515</v>
      </c>
      <c r="EB288" s="95">
        <f t="shared" si="648"/>
        <v>9.0517868288111671</v>
      </c>
      <c r="EC288" s="95">
        <f t="shared" si="649"/>
        <v>31.764953784861369</v>
      </c>
      <c r="ED288" s="95">
        <f t="shared" si="650"/>
        <v>12.888915436325377</v>
      </c>
      <c r="EE288" s="95">
        <f t="shared" si="651"/>
        <v>9.5288683836919787</v>
      </c>
      <c r="EF288" s="95">
        <f t="shared" si="652"/>
        <v>8.2840173665416525</v>
      </c>
      <c r="EG288" s="95">
        <f t="shared" si="653"/>
        <v>7.9361680178459366</v>
      </c>
      <c r="EH288" s="95">
        <f t="shared" si="654"/>
        <v>8.0492058935811173</v>
      </c>
      <c r="EI288" s="95">
        <f t="shared" si="655"/>
        <v>8.4476724720120515</v>
      </c>
      <c r="EJ288" s="95">
        <f t="shared" si="656"/>
        <v>9.0517868288111671</v>
      </c>
      <c r="EK288" s="95">
        <f t="shared" si="657"/>
        <v>31.764953784861369</v>
      </c>
      <c r="EL288" s="95">
        <f t="shared" si="658"/>
        <v>12.888915436325377</v>
      </c>
      <c r="EM288" s="95">
        <f t="shared" si="659"/>
        <v>9.5288683836919787</v>
      </c>
      <c r="EN288" s="95">
        <f t="shared" si="660"/>
        <v>8.2840173665416525</v>
      </c>
      <c r="EO288" s="95">
        <f t="shared" si="661"/>
        <v>7.9361680178459366</v>
      </c>
      <c r="EP288" s="95">
        <f t="shared" si="662"/>
        <v>8.0492058935811173</v>
      </c>
      <c r="EQ288" s="95">
        <f t="shared" si="663"/>
        <v>8.4476724720120515</v>
      </c>
      <c r="ER288" s="95">
        <f t="shared" si="664"/>
        <v>9.0517868288111671</v>
      </c>
      <c r="ES288" s="95">
        <f t="shared" si="665"/>
        <v>1</v>
      </c>
      <c r="ET288" s="95">
        <f t="shared" si="666"/>
        <v>1</v>
      </c>
      <c r="EU288" s="95">
        <f t="shared" si="667"/>
        <v>1</v>
      </c>
      <c r="EV288" s="95">
        <f t="shared" si="668"/>
        <v>1</v>
      </c>
      <c r="EW288" s="95">
        <f t="shared" si="669"/>
        <v>1</v>
      </c>
      <c r="EX288" s="95">
        <f t="shared" si="670"/>
        <v>1</v>
      </c>
      <c r="EY288" s="95">
        <f t="shared" si="671"/>
        <v>1</v>
      </c>
      <c r="EZ288" s="95">
        <f t="shared" si="672"/>
        <v>1</v>
      </c>
      <c r="FA288" s="95">
        <f t="shared" si="673"/>
        <v>1</v>
      </c>
      <c r="FB288" s="95">
        <f t="shared" si="674"/>
        <v>1</v>
      </c>
      <c r="FC288" s="95">
        <f t="shared" si="675"/>
        <v>1</v>
      </c>
      <c r="FD288" s="95">
        <f t="shared" si="676"/>
        <v>1</v>
      </c>
      <c r="FE288" s="95">
        <f t="shared" si="677"/>
        <v>1</v>
      </c>
      <c r="FF288" s="95">
        <f t="shared" si="678"/>
        <v>1</v>
      </c>
      <c r="FG288" s="95">
        <f t="shared" si="679"/>
        <v>1</v>
      </c>
      <c r="FH288" s="95">
        <f t="shared" si="680"/>
        <v>1</v>
      </c>
      <c r="FI288" s="95">
        <f t="shared" si="681"/>
        <v>1</v>
      </c>
      <c r="FJ288" s="95">
        <f t="shared" si="682"/>
        <v>1</v>
      </c>
      <c r="FK288" s="95">
        <f t="shared" si="683"/>
        <v>1</v>
      </c>
      <c r="FL288" s="95">
        <f t="shared" si="684"/>
        <v>1</v>
      </c>
      <c r="FM288" s="95">
        <f t="shared" si="685"/>
        <v>1</v>
      </c>
      <c r="FN288" s="95">
        <f t="shared" si="686"/>
        <v>1</v>
      </c>
      <c r="FO288" s="95">
        <f t="shared" si="687"/>
        <v>1</v>
      </c>
      <c r="FP288" s="95">
        <f t="shared" si="688"/>
        <v>1</v>
      </c>
      <c r="FQ288" s="115">
        <f t="shared" si="689"/>
        <v>9.0767177133025889</v>
      </c>
      <c r="FR288" s="115">
        <f t="shared" si="690"/>
        <v>3.0687038425553168</v>
      </c>
      <c r="FS288" s="115">
        <f t="shared" si="691"/>
        <v>2.0309101547691153</v>
      </c>
      <c r="FT288" s="115">
        <f t="shared" si="692"/>
        <v>1.6359523199042723</v>
      </c>
      <c r="FU288" s="115">
        <f t="shared" si="693"/>
        <v>1.4611705405893387</v>
      </c>
      <c r="FV288" s="115">
        <f t="shared" si="694"/>
        <v>1.3750076718070079</v>
      </c>
      <c r="FW288" s="115">
        <f t="shared" si="695"/>
        <v>1.328881777189024</v>
      </c>
      <c r="FX288" s="115">
        <f t="shared" si="696"/>
        <v>1.678039825020996</v>
      </c>
      <c r="FZ288" s="90">
        <f t="shared" si="721"/>
        <v>1.328881777189024</v>
      </c>
    </row>
    <row r="289" spans="24:182" x14ac:dyDescent="0.3">
      <c r="X289" s="118">
        <f t="shared" si="722"/>
        <v>31.588152109649901</v>
      </c>
      <c r="Y289" s="118">
        <v>10</v>
      </c>
      <c r="Z289" s="40">
        <v>1.7999999999999999E-2</v>
      </c>
      <c r="AA289" s="40">
        <v>10000000</v>
      </c>
      <c r="AB289" s="40">
        <v>10000000</v>
      </c>
      <c r="AC289" s="98">
        <v>3900000</v>
      </c>
      <c r="AD289" s="42">
        <v>0.33</v>
      </c>
      <c r="AE289" s="42">
        <v>0.33</v>
      </c>
      <c r="AF289" s="41">
        <v>1.7999999999999999E-2</v>
      </c>
      <c r="AG289" s="40">
        <v>10000000</v>
      </c>
      <c r="AH289" s="40">
        <v>10000000</v>
      </c>
      <c r="AI289" s="98">
        <v>3900000</v>
      </c>
      <c r="AJ289" s="42">
        <v>0.33</v>
      </c>
      <c r="AK289" s="42">
        <v>0.33</v>
      </c>
      <c r="AL289" s="42">
        <f>AL250</f>
        <v>0.80259999999999998</v>
      </c>
      <c r="AM289" s="40">
        <v>6000</v>
      </c>
      <c r="AN289" s="40">
        <f>AN250</f>
        <v>10000</v>
      </c>
      <c r="AO289" s="40">
        <f>AO250</f>
        <v>10000</v>
      </c>
      <c r="AP289" s="42">
        <v>0.03</v>
      </c>
      <c r="AQ289" s="42">
        <v>0.03</v>
      </c>
      <c r="AR289" s="4">
        <f t="shared" si="697"/>
        <v>0.8206</v>
      </c>
      <c r="AS289" s="11">
        <f t="shared" si="698"/>
        <v>3.1588152109649901</v>
      </c>
      <c r="AT289" s="15">
        <f t="shared" si="699"/>
        <v>68010.989114577489</v>
      </c>
      <c r="AU289" s="19">
        <f t="shared" si="700"/>
        <v>0.80004601538355813</v>
      </c>
      <c r="AV289" s="13">
        <f t="shared" si="701"/>
        <v>0.5</v>
      </c>
      <c r="AW289" s="11">
        <f t="shared" si="702"/>
        <v>1</v>
      </c>
      <c r="AX289" s="11">
        <f t="shared" si="703"/>
        <v>0.8911</v>
      </c>
      <c r="AY289" s="11">
        <f t="shared" si="704"/>
        <v>201997.53114128605</v>
      </c>
      <c r="AZ289" s="11">
        <f t="shared" si="705"/>
        <v>1</v>
      </c>
      <c r="BA289" s="11">
        <f t="shared" si="706"/>
        <v>0.34752899999999998</v>
      </c>
      <c r="BB289" s="11">
        <f t="shared" si="707"/>
        <v>1.025058</v>
      </c>
      <c r="BC289" s="11">
        <f t="shared" si="708"/>
        <v>0.99909999999999999</v>
      </c>
      <c r="BD289" s="11">
        <f t="shared" si="709"/>
        <v>0.8911</v>
      </c>
      <c r="BE289" s="11">
        <f t="shared" si="710"/>
        <v>201997.53114128605</v>
      </c>
      <c r="BF289" s="11">
        <f t="shared" si="711"/>
        <v>1</v>
      </c>
      <c r="BG289" s="11">
        <f t="shared" si="712"/>
        <v>0.34752899999999998</v>
      </c>
      <c r="BH289" s="11">
        <f t="shared" si="713"/>
        <v>1.025058</v>
      </c>
      <c r="BI289" s="121">
        <f t="shared" si="604"/>
        <v>39.912454148095179</v>
      </c>
      <c r="BJ289" s="121">
        <f>16*X289^2/(3*(BJ252^2+1)*Y289^2)</f>
        <v>10.643321106158714</v>
      </c>
      <c r="BK289" s="121">
        <f>16*X289^2/(3*(BK252^2+1)*Y289^2)</f>
        <v>5.321660553079357</v>
      </c>
      <c r="BL289" s="121">
        <f>16*X289^2/(3*(BL252^2+1)*Y289^2)</f>
        <v>3.1303885606349162</v>
      </c>
      <c r="BM289" s="121">
        <f>16*X289^2/(3*(BM252^2+1)*Y289^2)</f>
        <v>2.0467925204151376</v>
      </c>
      <c r="BN289" s="121">
        <f>16*X289^2/(3*(BN252^2+1)*Y289^2)</f>
        <v>1.4382866359673938</v>
      </c>
      <c r="BO289" s="121">
        <f>16*X289^2/(3*(BO252^2+1)*Y289^2)</f>
        <v>1.0643321106158714</v>
      </c>
      <c r="BP289" s="121">
        <f>16*X289^2/(3*(BP252^2+1)*Y289^2)</f>
        <v>0.81871700816605497</v>
      </c>
      <c r="BQ289" s="121">
        <f t="shared" si="714"/>
        <v>1.3333333333333333</v>
      </c>
      <c r="BR289" s="121">
        <f t="shared" si="714"/>
        <v>1.3333333333333333</v>
      </c>
      <c r="BS289" s="121">
        <f t="shared" si="714"/>
        <v>1.3333333333333333</v>
      </c>
      <c r="BT289" s="121">
        <f t="shared" si="714"/>
        <v>1.3333333333333333</v>
      </c>
      <c r="BU289" s="121">
        <f t="shared" si="714"/>
        <v>1.3333333333333333</v>
      </c>
      <c r="BV289" s="121">
        <f t="shared" si="714"/>
        <v>1.3333333333333333</v>
      </c>
      <c r="BW289" s="121">
        <f t="shared" si="714"/>
        <v>1.3333333333333333</v>
      </c>
      <c r="BX289" s="121">
        <f t="shared" si="714"/>
        <v>1.3333333333333333</v>
      </c>
      <c r="BY289" s="121">
        <f t="shared" si="715"/>
        <v>0.40087737879089047</v>
      </c>
      <c r="BZ289" s="121">
        <f>(BZ252^4+6*BZ252^2+1)/(BZ252^2+1)*(Y289^2/X289^2)</f>
        <v>0.8217986265213254</v>
      </c>
      <c r="CA289" s="121">
        <f>(CA252^4+6*CA252^2+1)/(CA252^2+1)*(Y289^2/X289^2)</f>
        <v>1.3629830878890277</v>
      </c>
      <c r="CB289" s="121">
        <f>(CB252^4+6*CB252^2+1)/(CB252^2+1)*(Y289^2/X289^2)</f>
        <v>2.081025216370358</v>
      </c>
      <c r="CC289" s="121">
        <f>(CC252^4+6*CC252^2+1)/(CC252^2+1)*(Y289^2/X289^2)</f>
        <v>2.9911619802089522</v>
      </c>
      <c r="CD289" s="121">
        <f>(CD252^4+6*CD252^2+1)/(CD252^2+1)*(Y289^2/X289^2)</f>
        <v>4.0981586088555222</v>
      </c>
      <c r="CE289" s="121">
        <f>(CE252^4+6*CE252^2+1)/(CE252^2+1)*(Y289^2/X289^2)</f>
        <v>5.4038270661012033</v>
      </c>
      <c r="CF289" s="121">
        <f>(CF252^4+6*CF252^2+1)/(CF252^2+1)*(Y289^2/X289^2)</f>
        <v>6.9089674398537699</v>
      </c>
      <c r="CG289" s="121">
        <f t="shared" si="716"/>
        <v>9.9781135370237948</v>
      </c>
      <c r="CH289" s="121">
        <f t="shared" si="606"/>
        <v>2.6608302765396785</v>
      </c>
      <c r="CI289" s="121">
        <f t="shared" si="607"/>
        <v>1.3304151382698393</v>
      </c>
      <c r="CJ289" s="121">
        <f t="shared" si="608"/>
        <v>0.78259714015872905</v>
      </c>
      <c r="CK289" s="121">
        <f t="shared" si="609"/>
        <v>0.5116981301037844</v>
      </c>
      <c r="CL289" s="121">
        <f t="shared" si="610"/>
        <v>0.35957165899184845</v>
      </c>
      <c r="CM289" s="121">
        <f t="shared" si="611"/>
        <v>0.26608302765396785</v>
      </c>
      <c r="CN289" s="121">
        <f t="shared" ref="CN289:CN292" si="723">BP289</f>
        <v>0.81871700816605497</v>
      </c>
      <c r="CO289" s="95">
        <f t="shared" si="613"/>
        <v>4.9106882169821633</v>
      </c>
      <c r="CP289" s="95">
        <f t="shared" si="614"/>
        <v>5.4593162697385997</v>
      </c>
      <c r="CQ289" s="95">
        <f t="shared" si="615"/>
        <v>6.1746463743235758</v>
      </c>
      <c r="CR289" s="95">
        <f t="shared" si="616"/>
        <v>7.1364924033090897</v>
      </c>
      <c r="CS289" s="95">
        <f t="shared" si="617"/>
        <v>8.3600913249387787</v>
      </c>
      <c r="CT289" s="95">
        <f t="shared" si="618"/>
        <v>9.8502083686633508</v>
      </c>
      <c r="CU289" s="95">
        <f t="shared" si="619"/>
        <v>11.608655498273945</v>
      </c>
      <c r="CV289" s="95">
        <f t="shared" si="620"/>
        <v>8.9383127803099107</v>
      </c>
      <c r="CW289" s="95">
        <f t="shared" si="621"/>
        <v>4.9106882169821633</v>
      </c>
      <c r="CX289" s="95">
        <f t="shared" si="622"/>
        <v>5.4593162697385997</v>
      </c>
      <c r="CY289" s="95">
        <f t="shared" si="623"/>
        <v>6.1746463743235758</v>
      </c>
      <c r="CZ289" s="95">
        <f t="shared" si="624"/>
        <v>7.1364924033090897</v>
      </c>
      <c r="DA289" s="95">
        <f t="shared" si="625"/>
        <v>8.3600913249387787</v>
      </c>
      <c r="DB289" s="95">
        <f t="shared" si="626"/>
        <v>9.8502083686633508</v>
      </c>
      <c r="DC289" s="95">
        <f t="shared" si="627"/>
        <v>11.608655498273945</v>
      </c>
      <c r="DD289" s="95">
        <f t="shared" si="628"/>
        <v>8.9383127803099107</v>
      </c>
      <c r="DE289" s="13">
        <f t="shared" si="717"/>
        <v>43.046819526886068</v>
      </c>
      <c r="DF289" s="13">
        <f t="shared" si="718"/>
        <v>14.198607732680038</v>
      </c>
      <c r="DG289" s="13">
        <f t="shared" si="719"/>
        <v>9.4181316409683848</v>
      </c>
      <c r="DH289" s="13">
        <f t="shared" si="720"/>
        <v>7.9449017770052741</v>
      </c>
      <c r="DI289" s="13">
        <f t="shared" si="629"/>
        <v>7.7714425006240901</v>
      </c>
      <c r="DJ289" s="13">
        <f t="shared" si="630"/>
        <v>8.2699332448229157</v>
      </c>
      <c r="DK289" s="13">
        <f t="shared" si="631"/>
        <v>9.2016471767170742</v>
      </c>
      <c r="DL289" s="13">
        <f t="shared" si="632"/>
        <v>10.461172448019825</v>
      </c>
      <c r="DM289" s="95">
        <f t="shared" si="633"/>
        <v>43.046819526886068</v>
      </c>
      <c r="DN289" s="95">
        <f t="shared" si="634"/>
        <v>14.198607732680038</v>
      </c>
      <c r="DO289" s="95">
        <f t="shared" si="635"/>
        <v>9.4181316409683848</v>
      </c>
      <c r="DP289" s="95">
        <f t="shared" si="636"/>
        <v>7.9449017770052741</v>
      </c>
      <c r="DQ289" s="95">
        <f t="shared" si="637"/>
        <v>7.7714425006240901</v>
      </c>
      <c r="DR289" s="95">
        <f t="shared" si="638"/>
        <v>8.2699332448229157</v>
      </c>
      <c r="DS289" s="95">
        <f t="shared" si="639"/>
        <v>9.2016471767170742</v>
      </c>
      <c r="DT289" s="95">
        <f t="shared" si="640"/>
        <v>10.461172448019825</v>
      </c>
      <c r="DU289" s="95">
        <f t="shared" si="641"/>
        <v>34.078701696276248</v>
      </c>
      <c r="DV289" s="95">
        <f t="shared" si="642"/>
        <v>13.457914767438078</v>
      </c>
      <c r="DW289" s="95">
        <f t="shared" si="643"/>
        <v>9.7494426665361331</v>
      </c>
      <c r="DX289" s="95">
        <f t="shared" si="644"/>
        <v>8.3278733963970577</v>
      </c>
      <c r="DY289" s="95">
        <f t="shared" si="645"/>
        <v>7.8553676613050003</v>
      </c>
      <c r="DZ289" s="95">
        <f t="shared" si="646"/>
        <v>7.8583931051757077</v>
      </c>
      <c r="EA289" s="95">
        <f t="shared" si="647"/>
        <v>8.1472631607004082</v>
      </c>
      <c r="EB289" s="95">
        <f t="shared" si="648"/>
        <v>8.6359143899216093</v>
      </c>
      <c r="EC289" s="95">
        <f t="shared" si="649"/>
        <v>34.078701696276248</v>
      </c>
      <c r="ED289" s="95">
        <f t="shared" si="650"/>
        <v>13.457914767438078</v>
      </c>
      <c r="EE289" s="95">
        <f t="shared" si="651"/>
        <v>9.7494426665361349</v>
      </c>
      <c r="EF289" s="95">
        <f t="shared" si="652"/>
        <v>8.3278733963970577</v>
      </c>
      <c r="EG289" s="95">
        <f t="shared" si="653"/>
        <v>7.8553676613049994</v>
      </c>
      <c r="EH289" s="95">
        <f t="shared" si="654"/>
        <v>7.8583931051757077</v>
      </c>
      <c r="EI289" s="95">
        <f t="shared" si="655"/>
        <v>8.1472631607004082</v>
      </c>
      <c r="EJ289" s="95">
        <f t="shared" si="656"/>
        <v>8.6359143899216093</v>
      </c>
      <c r="EK289" s="95">
        <f t="shared" si="657"/>
        <v>34.078701696276248</v>
      </c>
      <c r="EL289" s="95">
        <f t="shared" si="658"/>
        <v>13.457914767438078</v>
      </c>
      <c r="EM289" s="95">
        <f t="shared" si="659"/>
        <v>9.7494426665361349</v>
      </c>
      <c r="EN289" s="95">
        <f t="shared" si="660"/>
        <v>8.3278733963970577</v>
      </c>
      <c r="EO289" s="95">
        <f t="shared" si="661"/>
        <v>7.8553676613049994</v>
      </c>
      <c r="EP289" s="95">
        <f t="shared" si="662"/>
        <v>7.8583931051757077</v>
      </c>
      <c r="EQ289" s="95">
        <f t="shared" si="663"/>
        <v>8.1472631607004082</v>
      </c>
      <c r="ER289" s="95">
        <f t="shared" si="664"/>
        <v>8.6359143899216093</v>
      </c>
      <c r="ES289" s="95">
        <f t="shared" si="665"/>
        <v>1</v>
      </c>
      <c r="ET289" s="95">
        <f t="shared" si="666"/>
        <v>1</v>
      </c>
      <c r="EU289" s="95">
        <f t="shared" si="667"/>
        <v>1</v>
      </c>
      <c r="EV289" s="95">
        <f t="shared" si="668"/>
        <v>1</v>
      </c>
      <c r="EW289" s="95">
        <f t="shared" si="669"/>
        <v>1</v>
      </c>
      <c r="EX289" s="95">
        <f t="shared" si="670"/>
        <v>1</v>
      </c>
      <c r="EY289" s="95">
        <f t="shared" si="671"/>
        <v>1</v>
      </c>
      <c r="EZ289" s="95">
        <f t="shared" si="672"/>
        <v>1</v>
      </c>
      <c r="FA289" s="95">
        <f t="shared" si="673"/>
        <v>1</v>
      </c>
      <c r="FB289" s="95">
        <f t="shared" si="674"/>
        <v>1</v>
      </c>
      <c r="FC289" s="95">
        <f t="shared" si="675"/>
        <v>0.99999999999999989</v>
      </c>
      <c r="FD289" s="95">
        <f t="shared" si="676"/>
        <v>1</v>
      </c>
      <c r="FE289" s="95">
        <f t="shared" si="677"/>
        <v>1</v>
      </c>
      <c r="FF289" s="95">
        <f t="shared" si="678"/>
        <v>1</v>
      </c>
      <c r="FG289" s="95">
        <f t="shared" si="679"/>
        <v>1</v>
      </c>
      <c r="FH289" s="95">
        <f t="shared" si="680"/>
        <v>1</v>
      </c>
      <c r="FI289" s="95">
        <f t="shared" si="681"/>
        <v>1</v>
      </c>
      <c r="FJ289" s="95">
        <f t="shared" si="682"/>
        <v>1</v>
      </c>
      <c r="FK289" s="95">
        <f t="shared" si="683"/>
        <v>1</v>
      </c>
      <c r="FL289" s="95">
        <f t="shared" si="684"/>
        <v>1</v>
      </c>
      <c r="FM289" s="95">
        <f t="shared" si="685"/>
        <v>1</v>
      </c>
      <c r="FN289" s="95">
        <f t="shared" si="686"/>
        <v>1</v>
      </c>
      <c r="FO289" s="95">
        <f t="shared" si="687"/>
        <v>1</v>
      </c>
      <c r="FP289" s="95">
        <f t="shared" si="688"/>
        <v>1</v>
      </c>
      <c r="FQ289" s="115">
        <f t="shared" si="689"/>
        <v>10.266385603810891</v>
      </c>
      <c r="FR289" s="115">
        <f t="shared" si="690"/>
        <v>3.3715068971360651</v>
      </c>
      <c r="FS289" s="115">
        <f t="shared" si="691"/>
        <v>2.1711947352795273</v>
      </c>
      <c r="FT289" s="115">
        <f t="shared" si="692"/>
        <v>1.7100475780288986</v>
      </c>
      <c r="FU289" s="115">
        <f t="shared" si="693"/>
        <v>1.503778100014159</v>
      </c>
      <c r="FV289" s="115">
        <f t="shared" si="694"/>
        <v>1.4010855780443388</v>
      </c>
      <c r="FW289" s="115">
        <f t="shared" si="695"/>
        <v>1.345666770323896</v>
      </c>
      <c r="FX289" s="115">
        <f t="shared" si="696"/>
        <v>1.7318606341963798</v>
      </c>
      <c r="FZ289" s="90">
        <f t="shared" si="721"/>
        <v>1.345666770323896</v>
      </c>
    </row>
    <row r="290" spans="24:182" x14ac:dyDescent="0.3">
      <c r="X290" s="118">
        <f t="shared" si="722"/>
        <v>33.799322757325399</v>
      </c>
      <c r="Y290" s="118">
        <v>10</v>
      </c>
      <c r="Z290" s="40">
        <v>1.7999999999999999E-2</v>
      </c>
      <c r="AA290" s="40">
        <v>10000000</v>
      </c>
      <c r="AB290" s="40">
        <v>10000000</v>
      </c>
      <c r="AC290" s="98">
        <v>3900000</v>
      </c>
      <c r="AD290" s="42">
        <v>0.33</v>
      </c>
      <c r="AE290" s="42">
        <v>0.33</v>
      </c>
      <c r="AF290" s="41">
        <v>1.7999999999999999E-2</v>
      </c>
      <c r="AG290" s="40">
        <v>10000000</v>
      </c>
      <c r="AH290" s="40">
        <v>10000000</v>
      </c>
      <c r="AI290" s="98">
        <v>3900000</v>
      </c>
      <c r="AJ290" s="42">
        <v>0.33</v>
      </c>
      <c r="AK290" s="42">
        <v>0.33</v>
      </c>
      <c r="AL290" s="42">
        <f>AL250</f>
        <v>0.80259999999999998</v>
      </c>
      <c r="AM290" s="40">
        <v>6000</v>
      </c>
      <c r="AN290" s="40">
        <f>AN250</f>
        <v>10000</v>
      </c>
      <c r="AO290" s="40">
        <f>AO250</f>
        <v>10000</v>
      </c>
      <c r="AP290" s="42">
        <v>0.03</v>
      </c>
      <c r="AQ290" s="42">
        <v>0.03</v>
      </c>
      <c r="AR290" s="4">
        <f t="shared" si="697"/>
        <v>0.8206</v>
      </c>
      <c r="AS290" s="11">
        <f t="shared" si="698"/>
        <v>3.3799322757325401</v>
      </c>
      <c r="AT290" s="15">
        <f t="shared" si="699"/>
        <v>68010.989114577489</v>
      </c>
      <c r="AU290" s="19">
        <f t="shared" si="700"/>
        <v>0.80004601538355813</v>
      </c>
      <c r="AV290" s="13">
        <f t="shared" si="701"/>
        <v>0.5</v>
      </c>
      <c r="AW290" s="11">
        <f t="shared" si="702"/>
        <v>1</v>
      </c>
      <c r="AX290" s="11">
        <f t="shared" si="703"/>
        <v>0.8911</v>
      </c>
      <c r="AY290" s="11">
        <f t="shared" si="704"/>
        <v>201997.53114128605</v>
      </c>
      <c r="AZ290" s="11">
        <f t="shared" si="705"/>
        <v>1</v>
      </c>
      <c r="BA290" s="11">
        <f t="shared" si="706"/>
        <v>0.34752899999999998</v>
      </c>
      <c r="BB290" s="11">
        <f t="shared" si="707"/>
        <v>1.025058</v>
      </c>
      <c r="BC290" s="11">
        <f t="shared" si="708"/>
        <v>0.99909999999999999</v>
      </c>
      <c r="BD290" s="11">
        <f t="shared" si="709"/>
        <v>0.8911</v>
      </c>
      <c r="BE290" s="11">
        <f t="shared" si="710"/>
        <v>201997.53114128605</v>
      </c>
      <c r="BF290" s="11">
        <f t="shared" si="711"/>
        <v>1</v>
      </c>
      <c r="BG290" s="11">
        <f t="shared" si="712"/>
        <v>0.34752899999999998</v>
      </c>
      <c r="BH290" s="11">
        <f t="shared" si="713"/>
        <v>1.025058</v>
      </c>
      <c r="BI290" s="121">
        <f t="shared" si="604"/>
        <v>45.695768754154187</v>
      </c>
      <c r="BJ290" s="121">
        <f>16*X290^2/(3*(BJ252^2+1)*Y290^2)</f>
        <v>12.185538334441116</v>
      </c>
      <c r="BK290" s="121">
        <f>16*X290^2/(3*(BK252^2+1)*Y290^2)</f>
        <v>6.0927691672205579</v>
      </c>
      <c r="BL290" s="121">
        <f>16*X290^2/(3*(BL252^2+1)*Y290^2)</f>
        <v>3.5839818630709166</v>
      </c>
      <c r="BM290" s="121">
        <f>16*X290^2/(3*(BM252^2+1)*Y290^2)</f>
        <v>2.3433727566232916</v>
      </c>
      <c r="BN290" s="121">
        <f>16*X290^2/(3*(BN252^2+1)*Y290^2)</f>
        <v>1.6466943695190699</v>
      </c>
      <c r="BO290" s="121">
        <f>16*X290^2/(3*(BO252^2+1)*Y290^2)</f>
        <v>1.2185538334441117</v>
      </c>
      <c r="BP290" s="121">
        <f>16*X290^2/(3*(BP252^2+1)*Y290^2)</f>
        <v>0.9373491026493167</v>
      </c>
      <c r="BQ290" s="121">
        <f t="shared" si="714"/>
        <v>1.3333333333333333</v>
      </c>
      <c r="BR290" s="121">
        <f t="shared" si="714"/>
        <v>1.3333333333333333</v>
      </c>
      <c r="BS290" s="121">
        <f t="shared" si="714"/>
        <v>1.3333333333333333</v>
      </c>
      <c r="BT290" s="121">
        <f t="shared" si="714"/>
        <v>1.3333333333333333</v>
      </c>
      <c r="BU290" s="121">
        <f t="shared" si="714"/>
        <v>1.3333333333333333</v>
      </c>
      <c r="BV290" s="121">
        <f t="shared" si="714"/>
        <v>1.3333333333333333</v>
      </c>
      <c r="BW290" s="121">
        <f t="shared" si="714"/>
        <v>1.3333333333333333</v>
      </c>
      <c r="BX290" s="121">
        <f t="shared" si="714"/>
        <v>1.3333333333333333</v>
      </c>
      <c r="BY290" s="121">
        <f t="shared" si="715"/>
        <v>0.35014182792461379</v>
      </c>
      <c r="BZ290" s="121">
        <f>(BZ252^4+6*BZ252^2+1)/(BZ252^2+1)*(Y290^2/X290^2)</f>
        <v>0.71779074724545822</v>
      </c>
      <c r="CA290" s="121">
        <f>(CA252^4+6*CA252^2+1)/(CA252^2+1)*(Y290^2/X290^2)</f>
        <v>1.1904822149436869</v>
      </c>
      <c r="CB290" s="121">
        <f>(CB252^4+6*CB252^2+1)/(CB252^2+1)*(Y290^2/X290^2)</f>
        <v>1.81764801849101</v>
      </c>
      <c r="CC290" s="121">
        <f>(CC252^4+6*CC252^2+1)/(CC252^2+1)*(Y290^2/X290^2)</f>
        <v>2.6125967160528876</v>
      </c>
      <c r="CD290" s="121">
        <f>(CD252^4+6*CD252^2+1)/(CD252^2+1)*(Y290^2/X290^2)</f>
        <v>3.5794904435806805</v>
      </c>
      <c r="CE290" s="121">
        <f>(CE252^4+6*CE252^2+1)/(CE252^2+1)*(Y290^2/X290^2)</f>
        <v>4.7199118404237943</v>
      </c>
      <c r="CF290" s="121">
        <f>(CF252^4+6*CF252^2+1)/(CF252^2+1)*(Y290^2/X290^2)</f>
        <v>6.0345597343469013</v>
      </c>
      <c r="CG290" s="121">
        <f t="shared" si="716"/>
        <v>11.423942188538547</v>
      </c>
      <c r="CH290" s="121">
        <f t="shared" si="606"/>
        <v>3.046384583610279</v>
      </c>
      <c r="CI290" s="121">
        <f t="shared" si="607"/>
        <v>1.5231922918051395</v>
      </c>
      <c r="CJ290" s="121">
        <f t="shared" si="608"/>
        <v>0.89599546576772915</v>
      </c>
      <c r="CK290" s="121">
        <f t="shared" si="609"/>
        <v>0.5858431891558229</v>
      </c>
      <c r="CL290" s="121">
        <f t="shared" si="610"/>
        <v>0.41167359237976747</v>
      </c>
      <c r="CM290" s="121">
        <f t="shared" si="611"/>
        <v>0.30463845836102793</v>
      </c>
      <c r="CN290" s="121">
        <f t="shared" si="723"/>
        <v>0.9373491026493167</v>
      </c>
      <c r="CO290" s="95">
        <f t="shared" si="613"/>
        <v>4.8540753076968848</v>
      </c>
      <c r="CP290" s="95">
        <f t="shared" si="614"/>
        <v>5.3332682963914744</v>
      </c>
      <c r="CQ290" s="95">
        <f t="shared" si="615"/>
        <v>5.9580653132357195</v>
      </c>
      <c r="CR290" s="95">
        <f t="shared" si="616"/>
        <v>6.7981788855874656</v>
      </c>
      <c r="CS290" s="95">
        <f t="shared" si="617"/>
        <v>7.8669175716121735</v>
      </c>
      <c r="CT290" s="95">
        <f t="shared" si="618"/>
        <v>9.1684435072612018</v>
      </c>
      <c r="CU290" s="95">
        <f t="shared" si="619"/>
        <v>10.704339331883958</v>
      </c>
      <c r="CV290" s="95">
        <f t="shared" si="620"/>
        <v>7.9922747690714546</v>
      </c>
      <c r="CW290" s="95">
        <f t="shared" si="621"/>
        <v>4.8540753076968848</v>
      </c>
      <c r="CX290" s="95">
        <f t="shared" si="622"/>
        <v>5.3332682963914744</v>
      </c>
      <c r="CY290" s="95">
        <f t="shared" si="623"/>
        <v>5.9580653132357195</v>
      </c>
      <c r="CZ290" s="95">
        <f t="shared" si="624"/>
        <v>6.7981788855874656</v>
      </c>
      <c r="DA290" s="95">
        <f t="shared" si="625"/>
        <v>7.8669175716121735</v>
      </c>
      <c r="DB290" s="95">
        <f t="shared" si="626"/>
        <v>9.1684435072612018</v>
      </c>
      <c r="DC290" s="95">
        <f t="shared" si="627"/>
        <v>10.704339331883958</v>
      </c>
      <c r="DD290" s="95">
        <f t="shared" si="628"/>
        <v>7.9922747690714546</v>
      </c>
      <c r="DE290" s="13">
        <f t="shared" si="717"/>
        <v>48.779398582078805</v>
      </c>
      <c r="DF290" s="13">
        <f t="shared" si="718"/>
        <v>15.636817081686573</v>
      </c>
      <c r="DG290" s="13">
        <f t="shared" si="719"/>
        <v>10.016739382164245</v>
      </c>
      <c r="DH290" s="13">
        <f t="shared" si="720"/>
        <v>8.1351178815619267</v>
      </c>
      <c r="DI290" s="13">
        <f t="shared" si="629"/>
        <v>7.68945747267618</v>
      </c>
      <c r="DJ290" s="13">
        <f t="shared" si="630"/>
        <v>7.9596728130997505</v>
      </c>
      <c r="DK290" s="13">
        <f t="shared" si="631"/>
        <v>8.6719536738679057</v>
      </c>
      <c r="DL290" s="13">
        <f t="shared" si="632"/>
        <v>9.7053968369962185</v>
      </c>
      <c r="DM290" s="95">
        <f t="shared" si="633"/>
        <v>48.779398582078805</v>
      </c>
      <c r="DN290" s="95">
        <f t="shared" si="634"/>
        <v>15.636817081686573</v>
      </c>
      <c r="DO290" s="95">
        <f t="shared" si="635"/>
        <v>10.016739382164245</v>
      </c>
      <c r="DP290" s="95">
        <f t="shared" si="636"/>
        <v>8.1351178815619267</v>
      </c>
      <c r="DQ290" s="95">
        <f t="shared" si="637"/>
        <v>7.68945747267618</v>
      </c>
      <c r="DR290" s="95">
        <f t="shared" si="638"/>
        <v>7.9596728130997505</v>
      </c>
      <c r="DS290" s="95">
        <f t="shared" si="639"/>
        <v>8.6719536738679057</v>
      </c>
      <c r="DT290" s="95">
        <f t="shared" si="640"/>
        <v>9.7053968369962185</v>
      </c>
      <c r="DU290" s="95">
        <f t="shared" si="641"/>
        <v>36.735018318239014</v>
      </c>
      <c r="DV290" s="95">
        <f t="shared" si="642"/>
        <v>14.124340709905933</v>
      </c>
      <c r="DW290" s="95">
        <f t="shared" si="643"/>
        <v>10.026820732789542</v>
      </c>
      <c r="DX290" s="95">
        <f t="shared" si="644"/>
        <v>8.4160142131976823</v>
      </c>
      <c r="DY290" s="95">
        <f t="shared" si="645"/>
        <v>7.8173780949347202</v>
      </c>
      <c r="DZ290" s="95">
        <f t="shared" si="646"/>
        <v>7.7146271084072815</v>
      </c>
      <c r="EA290" s="95">
        <f t="shared" si="647"/>
        <v>7.901818022898186</v>
      </c>
      <c r="EB290" s="95">
        <f t="shared" si="648"/>
        <v>8.2857091334903785</v>
      </c>
      <c r="EC290" s="95">
        <f t="shared" si="649"/>
        <v>36.735018318239014</v>
      </c>
      <c r="ED290" s="95">
        <f t="shared" si="650"/>
        <v>14.124340709905933</v>
      </c>
      <c r="EE290" s="95">
        <f t="shared" si="651"/>
        <v>10.026820732789542</v>
      </c>
      <c r="EF290" s="95">
        <f t="shared" si="652"/>
        <v>8.4160142131976823</v>
      </c>
      <c r="EG290" s="95">
        <f t="shared" si="653"/>
        <v>7.8173780949347202</v>
      </c>
      <c r="EH290" s="95">
        <f t="shared" si="654"/>
        <v>7.7146271084072815</v>
      </c>
      <c r="EI290" s="95">
        <f t="shared" si="655"/>
        <v>7.901818022898186</v>
      </c>
      <c r="EJ290" s="95">
        <f t="shared" si="656"/>
        <v>8.2857091334903785</v>
      </c>
      <c r="EK290" s="95">
        <f t="shared" si="657"/>
        <v>36.735018318239014</v>
      </c>
      <c r="EL290" s="95">
        <f t="shared" si="658"/>
        <v>14.124340709905933</v>
      </c>
      <c r="EM290" s="95">
        <f t="shared" si="659"/>
        <v>10.026820732789542</v>
      </c>
      <c r="EN290" s="95">
        <f t="shared" si="660"/>
        <v>8.4160142131976823</v>
      </c>
      <c r="EO290" s="95">
        <f t="shared" si="661"/>
        <v>7.8173780949347202</v>
      </c>
      <c r="EP290" s="95">
        <f t="shared" si="662"/>
        <v>7.7146271084072815</v>
      </c>
      <c r="EQ290" s="95">
        <f t="shared" si="663"/>
        <v>7.901818022898186</v>
      </c>
      <c r="ER290" s="95">
        <f t="shared" si="664"/>
        <v>8.2857091334903785</v>
      </c>
      <c r="ES290" s="95">
        <f t="shared" si="665"/>
        <v>1</v>
      </c>
      <c r="ET290" s="95">
        <f t="shared" si="666"/>
        <v>1</v>
      </c>
      <c r="EU290" s="95">
        <f t="shared" si="667"/>
        <v>1</v>
      </c>
      <c r="EV290" s="95">
        <f t="shared" si="668"/>
        <v>1</v>
      </c>
      <c r="EW290" s="95">
        <f t="shared" si="669"/>
        <v>1</v>
      </c>
      <c r="EX290" s="95">
        <f t="shared" si="670"/>
        <v>1</v>
      </c>
      <c r="EY290" s="95">
        <f t="shared" si="671"/>
        <v>1</v>
      </c>
      <c r="EZ290" s="95">
        <f t="shared" si="672"/>
        <v>1</v>
      </c>
      <c r="FA290" s="95">
        <f t="shared" si="673"/>
        <v>1</v>
      </c>
      <c r="FB290" s="95">
        <f t="shared" si="674"/>
        <v>1</v>
      </c>
      <c r="FC290" s="95">
        <f t="shared" si="675"/>
        <v>1</v>
      </c>
      <c r="FD290" s="95">
        <f t="shared" si="676"/>
        <v>1</v>
      </c>
      <c r="FE290" s="95">
        <f t="shared" si="677"/>
        <v>1</v>
      </c>
      <c r="FF290" s="95">
        <f t="shared" si="678"/>
        <v>1</v>
      </c>
      <c r="FG290" s="95">
        <f t="shared" si="679"/>
        <v>1</v>
      </c>
      <c r="FH290" s="95">
        <f t="shared" si="680"/>
        <v>1</v>
      </c>
      <c r="FI290" s="95">
        <f t="shared" si="681"/>
        <v>1</v>
      </c>
      <c r="FJ290" s="95">
        <f t="shared" si="682"/>
        <v>1</v>
      </c>
      <c r="FK290" s="95">
        <f t="shared" si="683"/>
        <v>1</v>
      </c>
      <c r="FL290" s="95">
        <f t="shared" si="684"/>
        <v>1</v>
      </c>
      <c r="FM290" s="95">
        <f t="shared" si="685"/>
        <v>1</v>
      </c>
      <c r="FN290" s="95">
        <f t="shared" si="686"/>
        <v>1</v>
      </c>
      <c r="FO290" s="95">
        <f t="shared" si="687"/>
        <v>1</v>
      </c>
      <c r="FP290" s="95">
        <f t="shared" si="688"/>
        <v>1</v>
      </c>
      <c r="FQ290" s="115">
        <f t="shared" si="689"/>
        <v>11.631382864319267</v>
      </c>
      <c r="FR290" s="115">
        <f t="shared" si="690"/>
        <v>3.7216879396990534</v>
      </c>
      <c r="FS290" s="115">
        <f t="shared" si="691"/>
        <v>2.3351451507391143</v>
      </c>
      <c r="FT290" s="115">
        <f t="shared" si="692"/>
        <v>1.7976913699334036</v>
      </c>
      <c r="FU290" s="115">
        <f t="shared" si="693"/>
        <v>1.5547528616608344</v>
      </c>
      <c r="FV290" s="115">
        <f t="shared" si="694"/>
        <v>1.4325827006464009</v>
      </c>
      <c r="FW290" s="115">
        <f t="shared" si="695"/>
        <v>1.3660886171382196</v>
      </c>
      <c r="FX290" s="115">
        <f t="shared" si="696"/>
        <v>1.793298764376267</v>
      </c>
      <c r="FZ290" s="90">
        <f t="shared" si="721"/>
        <v>1.3660886171382196</v>
      </c>
    </row>
    <row r="291" spans="24:182" x14ac:dyDescent="0.3">
      <c r="X291" s="118">
        <f t="shared" si="722"/>
        <v>36.165275350338177</v>
      </c>
      <c r="Y291" s="118">
        <v>10</v>
      </c>
      <c r="Z291" s="40">
        <v>1.7999999999999999E-2</v>
      </c>
      <c r="AA291" s="40">
        <v>10000000</v>
      </c>
      <c r="AB291" s="40">
        <v>10000000</v>
      </c>
      <c r="AC291" s="98">
        <v>3900000</v>
      </c>
      <c r="AD291" s="42">
        <v>0.33</v>
      </c>
      <c r="AE291" s="42">
        <v>0.33</v>
      </c>
      <c r="AF291" s="41">
        <v>1.7999999999999999E-2</v>
      </c>
      <c r="AG291" s="40">
        <v>10000000</v>
      </c>
      <c r="AH291" s="40">
        <v>10000000</v>
      </c>
      <c r="AI291" s="98">
        <v>3900000</v>
      </c>
      <c r="AJ291" s="42">
        <v>0.33</v>
      </c>
      <c r="AK291" s="42">
        <v>0.33</v>
      </c>
      <c r="AL291" s="42">
        <f>AL250</f>
        <v>0.80259999999999998</v>
      </c>
      <c r="AM291" s="40">
        <v>6000</v>
      </c>
      <c r="AN291" s="40">
        <f>AN250</f>
        <v>10000</v>
      </c>
      <c r="AO291" s="40">
        <f>AO250</f>
        <v>10000</v>
      </c>
      <c r="AP291" s="42">
        <v>0.03</v>
      </c>
      <c r="AQ291" s="42">
        <v>0.03</v>
      </c>
      <c r="AR291" s="4">
        <f t="shared" si="697"/>
        <v>0.8206</v>
      </c>
      <c r="AS291" s="11">
        <f t="shared" si="698"/>
        <v>3.6165275350338177</v>
      </c>
      <c r="AT291" s="15">
        <f t="shared" si="699"/>
        <v>68010.989114577489</v>
      </c>
      <c r="AU291" s="19">
        <f t="shared" si="700"/>
        <v>0.80004601538355813</v>
      </c>
      <c r="AV291" s="13">
        <f t="shared" si="701"/>
        <v>0.5</v>
      </c>
      <c r="AW291" s="11">
        <f t="shared" si="702"/>
        <v>1</v>
      </c>
      <c r="AX291" s="11">
        <f t="shared" si="703"/>
        <v>0.8911</v>
      </c>
      <c r="AY291" s="11">
        <f t="shared" si="704"/>
        <v>201997.53114128605</v>
      </c>
      <c r="AZ291" s="11">
        <f t="shared" si="705"/>
        <v>1</v>
      </c>
      <c r="BA291" s="11">
        <f t="shared" si="706"/>
        <v>0.34752899999999998</v>
      </c>
      <c r="BB291" s="11">
        <f t="shared" si="707"/>
        <v>1.025058</v>
      </c>
      <c r="BC291" s="11">
        <f t="shared" si="708"/>
        <v>0.99909999999999999</v>
      </c>
      <c r="BD291" s="11">
        <f t="shared" si="709"/>
        <v>0.8911</v>
      </c>
      <c r="BE291" s="11">
        <f t="shared" si="710"/>
        <v>201997.53114128605</v>
      </c>
      <c r="BF291" s="11">
        <f t="shared" si="711"/>
        <v>1</v>
      </c>
      <c r="BG291" s="11">
        <f t="shared" si="712"/>
        <v>0.34752899999999998</v>
      </c>
      <c r="BH291" s="11">
        <f t="shared" si="713"/>
        <v>1.025058</v>
      </c>
      <c r="BI291" s="121">
        <f t="shared" si="604"/>
        <v>52.317085646631128</v>
      </c>
      <c r="BJ291" s="121">
        <f>16*X291^2/(3*(BJ252^2+1)*Y291^2)</f>
        <v>13.951222839101634</v>
      </c>
      <c r="BK291" s="121">
        <f>16*X291^2/(3*(BK252^2+1)*Y291^2)</f>
        <v>6.975611419550817</v>
      </c>
      <c r="BL291" s="121">
        <f>16*X291^2/(3*(BL252^2+1)*Y291^2)</f>
        <v>4.1033008350298923</v>
      </c>
      <c r="BM291" s="121">
        <f>16*X291^2/(3*(BM252^2+1)*Y291^2)</f>
        <v>2.6829274690580065</v>
      </c>
      <c r="BN291" s="121">
        <f>16*X291^2/(3*(BN252^2+1)*Y291^2)</f>
        <v>1.8853003836623832</v>
      </c>
      <c r="BO291" s="121">
        <f>16*X291^2/(3*(BO252^2+1)*Y291^2)</f>
        <v>1.3951222839101636</v>
      </c>
      <c r="BP291" s="121">
        <f>16*X291^2/(3*(BP252^2+1)*Y291^2)</f>
        <v>1.0731709876232027</v>
      </c>
      <c r="BQ291" s="121">
        <f t="shared" si="714"/>
        <v>1.3333333333333333</v>
      </c>
      <c r="BR291" s="121">
        <f t="shared" si="714"/>
        <v>1.3333333333333333</v>
      </c>
      <c r="BS291" s="121">
        <f t="shared" si="714"/>
        <v>1.3333333333333333</v>
      </c>
      <c r="BT291" s="121">
        <f t="shared" si="714"/>
        <v>1.3333333333333333</v>
      </c>
      <c r="BU291" s="121">
        <f t="shared" si="714"/>
        <v>1.3333333333333333</v>
      </c>
      <c r="BV291" s="121">
        <f t="shared" si="714"/>
        <v>1.3333333333333333</v>
      </c>
      <c r="BW291" s="121">
        <f t="shared" si="714"/>
        <v>1.3333333333333333</v>
      </c>
      <c r="BX291" s="121">
        <f t="shared" si="714"/>
        <v>1.3333333333333333</v>
      </c>
      <c r="BY291" s="121">
        <f t="shared" si="715"/>
        <v>0.3058274328977324</v>
      </c>
      <c r="BZ291" s="121">
        <f>(BZ252^4+6*BZ252^2+1)/(BZ252^2+1)*(Y291^2/X291^2)</f>
        <v>0.62694623744035138</v>
      </c>
      <c r="CA291" s="121">
        <f>(CA252^4+6*CA252^2+1)/(CA252^2+1)*(Y291^2/X291^2)</f>
        <v>1.0398132718522901</v>
      </c>
      <c r="CB291" s="121">
        <f>(CB252^4+6*CB252^2+1)/(CB252^2+1)*(Y291^2/X291^2)</f>
        <v>1.5876041737191109</v>
      </c>
      <c r="CC291" s="121">
        <f>(CC252^4+6*CC252^2+1)/(CC252^2+1)*(Y291^2/X291^2)</f>
        <v>2.2819431531600034</v>
      </c>
      <c r="CD291" s="121">
        <f>(CD252^4+6*CD252^2+1)/(CD252^2+1)*(Y291^2/X291^2)</f>
        <v>3.1264655809072242</v>
      </c>
      <c r="CE291" s="121">
        <f>(CE252^4+6*CE252^2+1)/(CE252^2+1)*(Y291^2/X291^2)</f>
        <v>4.1225537954614326</v>
      </c>
      <c r="CF291" s="121">
        <f>(CF252^4+6*CF252^2+1)/(CF252^2+1)*(Y291^2/X291^2)</f>
        <v>5.270818180056688</v>
      </c>
      <c r="CG291" s="121">
        <f t="shared" si="716"/>
        <v>13.079271411657782</v>
      </c>
      <c r="CH291" s="121">
        <f t="shared" si="606"/>
        <v>3.4878057097754085</v>
      </c>
      <c r="CI291" s="121">
        <f t="shared" si="607"/>
        <v>1.7439028548877042</v>
      </c>
      <c r="CJ291" s="121">
        <f t="shared" si="608"/>
        <v>1.0258252087574731</v>
      </c>
      <c r="CK291" s="121">
        <f t="shared" si="609"/>
        <v>0.67073186726450162</v>
      </c>
      <c r="CL291" s="121">
        <f t="shared" si="610"/>
        <v>0.47132509591559579</v>
      </c>
      <c r="CM291" s="121">
        <f t="shared" si="611"/>
        <v>0.34878057097754089</v>
      </c>
      <c r="CN291" s="121">
        <f t="shared" si="723"/>
        <v>1.0731709876232027</v>
      </c>
      <c r="CO291" s="95">
        <f t="shared" si="613"/>
        <v>4.8046274002069049</v>
      </c>
      <c r="CP291" s="95">
        <f t="shared" si="614"/>
        <v>5.2231731148497458</v>
      </c>
      <c r="CQ291" s="95">
        <f t="shared" si="615"/>
        <v>5.7688950266710801</v>
      </c>
      <c r="CR291" s="95">
        <f t="shared" si="616"/>
        <v>6.5026827569110539</v>
      </c>
      <c r="CS291" s="95">
        <f t="shared" si="617"/>
        <v>7.4361605156888579</v>
      </c>
      <c r="CT291" s="95">
        <f t="shared" si="618"/>
        <v>8.5729636737367478</v>
      </c>
      <c r="CU291" s="95">
        <f t="shared" si="619"/>
        <v>9.9144745695553826</v>
      </c>
      <c r="CV291" s="95">
        <f t="shared" si="620"/>
        <v>7.1659685316372217</v>
      </c>
      <c r="CW291" s="95">
        <f t="shared" si="621"/>
        <v>4.8046274002069049</v>
      </c>
      <c r="CX291" s="95">
        <f t="shared" si="622"/>
        <v>5.2231731148497458</v>
      </c>
      <c r="CY291" s="95">
        <f t="shared" si="623"/>
        <v>5.7688950266710801</v>
      </c>
      <c r="CZ291" s="95">
        <f t="shared" si="624"/>
        <v>6.5026827569110539</v>
      </c>
      <c r="DA291" s="95">
        <f t="shared" si="625"/>
        <v>7.4361605156888579</v>
      </c>
      <c r="DB291" s="95">
        <f t="shared" si="626"/>
        <v>8.5729636737367478</v>
      </c>
      <c r="DC291" s="95">
        <f t="shared" si="627"/>
        <v>9.9144745695553826</v>
      </c>
      <c r="DD291" s="95">
        <f t="shared" si="628"/>
        <v>7.1659685316372217</v>
      </c>
      <c r="DE291" s="13">
        <f t="shared" si="717"/>
        <v>55.356401079528858</v>
      </c>
      <c r="DF291" s="13">
        <f t="shared" si="718"/>
        <v>17.311657076541984</v>
      </c>
      <c r="DG291" s="13">
        <f t="shared" si="719"/>
        <v>10.748912691403108</v>
      </c>
      <c r="DH291" s="13">
        <f t="shared" si="720"/>
        <v>8.4243930087490035</v>
      </c>
      <c r="DI291" s="13">
        <f t="shared" si="629"/>
        <v>7.6983586222180094</v>
      </c>
      <c r="DJ291" s="13">
        <f t="shared" si="630"/>
        <v>7.7452539645696072</v>
      </c>
      <c r="DK291" s="13">
        <f t="shared" si="631"/>
        <v>8.2511640793715948</v>
      </c>
      <c r="DL291" s="13">
        <f t="shared" si="632"/>
        <v>9.0774771676798913</v>
      </c>
      <c r="DM291" s="95">
        <f t="shared" si="633"/>
        <v>55.356401079528858</v>
      </c>
      <c r="DN291" s="95">
        <f t="shared" si="634"/>
        <v>17.311657076541984</v>
      </c>
      <c r="DO291" s="95">
        <f t="shared" si="635"/>
        <v>10.748912691403108</v>
      </c>
      <c r="DP291" s="95">
        <f t="shared" si="636"/>
        <v>8.4243930087490035</v>
      </c>
      <c r="DQ291" s="95">
        <f t="shared" si="637"/>
        <v>7.6983586222180094</v>
      </c>
      <c r="DR291" s="95">
        <f t="shared" si="638"/>
        <v>7.7452539645696072</v>
      </c>
      <c r="DS291" s="95">
        <f t="shared" si="639"/>
        <v>8.2511640793715948</v>
      </c>
      <c r="DT291" s="95">
        <f t="shared" si="640"/>
        <v>9.0774771676798913</v>
      </c>
      <c r="DU291" s="95">
        <f t="shared" si="641"/>
        <v>39.782617119487441</v>
      </c>
      <c r="DV291" s="95">
        <f t="shared" si="642"/>
        <v>14.900414668002076</v>
      </c>
      <c r="DW291" s="95">
        <f t="shared" si="643"/>
        <v>10.366089343438173</v>
      </c>
      <c r="DX291" s="95">
        <f t="shared" si="644"/>
        <v>8.5500562074326112</v>
      </c>
      <c r="DY291" s="95">
        <f t="shared" si="645"/>
        <v>7.8215026384002178</v>
      </c>
      <c r="DZ291" s="95">
        <f t="shared" si="646"/>
        <v>7.6152714177261736</v>
      </c>
      <c r="EA291" s="95">
        <f t="shared" si="647"/>
        <v>7.7068359069172416</v>
      </c>
      <c r="EB291" s="95">
        <f t="shared" si="648"/>
        <v>7.9947487404799329</v>
      </c>
      <c r="EC291" s="95">
        <f t="shared" si="649"/>
        <v>39.782617119487441</v>
      </c>
      <c r="ED291" s="95">
        <f t="shared" si="650"/>
        <v>14.900414668002076</v>
      </c>
      <c r="EE291" s="95">
        <f t="shared" si="651"/>
        <v>10.366089343438173</v>
      </c>
      <c r="EF291" s="95">
        <f t="shared" si="652"/>
        <v>8.5500562074326112</v>
      </c>
      <c r="EG291" s="95">
        <f t="shared" si="653"/>
        <v>7.8215026384002178</v>
      </c>
      <c r="EH291" s="95">
        <f t="shared" si="654"/>
        <v>7.6152714177261736</v>
      </c>
      <c r="EI291" s="95">
        <f t="shared" si="655"/>
        <v>7.7068359069172416</v>
      </c>
      <c r="EJ291" s="95">
        <f t="shared" si="656"/>
        <v>7.9947487404799338</v>
      </c>
      <c r="EK291" s="95">
        <f t="shared" si="657"/>
        <v>39.782617119487441</v>
      </c>
      <c r="EL291" s="95">
        <f t="shared" si="658"/>
        <v>14.900414668002076</v>
      </c>
      <c r="EM291" s="95">
        <f t="shared" si="659"/>
        <v>10.366089343438173</v>
      </c>
      <c r="EN291" s="95">
        <f t="shared" si="660"/>
        <v>8.5500562074326112</v>
      </c>
      <c r="EO291" s="95">
        <f t="shared" si="661"/>
        <v>7.8215026384002178</v>
      </c>
      <c r="EP291" s="95">
        <f t="shared" si="662"/>
        <v>7.6152714177261736</v>
      </c>
      <c r="EQ291" s="95">
        <f t="shared" si="663"/>
        <v>7.7068359069172416</v>
      </c>
      <c r="ER291" s="95">
        <f t="shared" si="664"/>
        <v>7.9947487404799338</v>
      </c>
      <c r="ES291" s="95">
        <f t="shared" si="665"/>
        <v>1</v>
      </c>
      <c r="ET291" s="95">
        <f t="shared" si="666"/>
        <v>1</v>
      </c>
      <c r="EU291" s="95">
        <f t="shared" si="667"/>
        <v>1</v>
      </c>
      <c r="EV291" s="95">
        <f t="shared" si="668"/>
        <v>1</v>
      </c>
      <c r="EW291" s="95">
        <f t="shared" si="669"/>
        <v>1</v>
      </c>
      <c r="EX291" s="95">
        <f t="shared" si="670"/>
        <v>1</v>
      </c>
      <c r="EY291" s="95">
        <f t="shared" si="671"/>
        <v>1</v>
      </c>
      <c r="EZ291" s="95">
        <f t="shared" si="672"/>
        <v>1</v>
      </c>
      <c r="FA291" s="95">
        <f t="shared" si="673"/>
        <v>1</v>
      </c>
      <c r="FB291" s="95">
        <f t="shared" si="674"/>
        <v>1</v>
      </c>
      <c r="FC291" s="95">
        <f t="shared" si="675"/>
        <v>1</v>
      </c>
      <c r="FD291" s="95">
        <f t="shared" si="676"/>
        <v>1</v>
      </c>
      <c r="FE291" s="95">
        <f t="shared" si="677"/>
        <v>1</v>
      </c>
      <c r="FF291" s="95">
        <f t="shared" si="678"/>
        <v>1</v>
      </c>
      <c r="FG291" s="95">
        <f t="shared" si="679"/>
        <v>1</v>
      </c>
      <c r="FH291" s="95">
        <f t="shared" si="680"/>
        <v>1</v>
      </c>
      <c r="FI291" s="95">
        <f t="shared" si="681"/>
        <v>1</v>
      </c>
      <c r="FJ291" s="95">
        <f t="shared" si="682"/>
        <v>1</v>
      </c>
      <c r="FK291" s="95">
        <f t="shared" si="683"/>
        <v>1</v>
      </c>
      <c r="FL291" s="95">
        <f t="shared" si="684"/>
        <v>1</v>
      </c>
      <c r="FM291" s="95">
        <f t="shared" si="685"/>
        <v>1</v>
      </c>
      <c r="FN291" s="95">
        <f t="shared" si="686"/>
        <v>1</v>
      </c>
      <c r="FO291" s="95">
        <f t="shared" si="687"/>
        <v>1</v>
      </c>
      <c r="FP291" s="95">
        <f t="shared" si="688"/>
        <v>1</v>
      </c>
      <c r="FQ291" s="115">
        <f t="shared" si="689"/>
        <v>13.196930614688585</v>
      </c>
      <c r="FR291" s="115">
        <f t="shared" si="690"/>
        <v>4.1260567681769018</v>
      </c>
      <c r="FS291" s="115">
        <f t="shared" si="691"/>
        <v>2.5262879492000647</v>
      </c>
      <c r="FT291" s="115">
        <f t="shared" si="692"/>
        <v>1.9010507201481586</v>
      </c>
      <c r="FU291" s="115">
        <f t="shared" si="693"/>
        <v>1.6155519076220757</v>
      </c>
      <c r="FV291" s="115">
        <f t="shared" si="694"/>
        <v>1.4705221850829431</v>
      </c>
      <c r="FW291" s="115">
        <f t="shared" si="695"/>
        <v>1.3908825412874024</v>
      </c>
      <c r="FX291" s="115">
        <f t="shared" si="696"/>
        <v>1.8635690001160721</v>
      </c>
      <c r="FZ291" s="90">
        <f t="shared" si="721"/>
        <v>1.3908825412874024</v>
      </c>
    </row>
    <row r="292" spans="24:182" x14ac:dyDescent="0.3">
      <c r="X292" s="118">
        <f t="shared" si="722"/>
        <v>38.696844624861853</v>
      </c>
      <c r="Y292" s="118">
        <v>10</v>
      </c>
      <c r="Z292" s="40">
        <v>1.7999999999999999E-2</v>
      </c>
      <c r="AA292" s="40">
        <v>10000000</v>
      </c>
      <c r="AB292" s="40">
        <v>10000000</v>
      </c>
      <c r="AC292" s="98">
        <v>3900000</v>
      </c>
      <c r="AD292" s="42">
        <v>0.33</v>
      </c>
      <c r="AE292" s="42">
        <v>0.33</v>
      </c>
      <c r="AF292" s="41">
        <v>1.7999999999999999E-2</v>
      </c>
      <c r="AG292" s="40">
        <v>10000000</v>
      </c>
      <c r="AH292" s="40">
        <v>10000000</v>
      </c>
      <c r="AI292" s="98">
        <v>3900000</v>
      </c>
      <c r="AJ292" s="42">
        <v>0.33</v>
      </c>
      <c r="AK292" s="42">
        <v>0.33</v>
      </c>
      <c r="AL292" s="42">
        <f>AL250</f>
        <v>0.80259999999999998</v>
      </c>
      <c r="AM292" s="40">
        <v>6000</v>
      </c>
      <c r="AN292" s="40">
        <f>AN250</f>
        <v>10000</v>
      </c>
      <c r="AO292" s="40">
        <f>AO250</f>
        <v>10000</v>
      </c>
      <c r="AP292" s="42">
        <v>0.03</v>
      </c>
      <c r="AQ292" s="42">
        <v>0.03</v>
      </c>
      <c r="AR292" s="4">
        <f t="shared" si="697"/>
        <v>0.8206</v>
      </c>
      <c r="AS292" s="11">
        <f t="shared" si="698"/>
        <v>3.8696844624861853</v>
      </c>
      <c r="AT292" s="15">
        <f t="shared" si="699"/>
        <v>68010.989114577489</v>
      </c>
      <c r="AU292" s="19">
        <f t="shared" si="700"/>
        <v>0.80004601538355813</v>
      </c>
      <c r="AV292" s="13">
        <f t="shared" si="701"/>
        <v>0.5</v>
      </c>
      <c r="AW292" s="11">
        <f t="shared" si="702"/>
        <v>1</v>
      </c>
      <c r="AX292" s="11">
        <f t="shared" si="703"/>
        <v>0.8911</v>
      </c>
      <c r="AY292" s="11">
        <f t="shared" si="704"/>
        <v>201997.53114128605</v>
      </c>
      <c r="AZ292" s="11">
        <f t="shared" si="705"/>
        <v>1</v>
      </c>
      <c r="BA292" s="11">
        <f t="shared" si="706"/>
        <v>0.34752899999999998</v>
      </c>
      <c r="BB292" s="11">
        <f t="shared" si="707"/>
        <v>1.025058</v>
      </c>
      <c r="BC292" s="11">
        <f t="shared" si="708"/>
        <v>0.99909999999999999</v>
      </c>
      <c r="BD292" s="11">
        <f t="shared" si="709"/>
        <v>0.8911</v>
      </c>
      <c r="BE292" s="11">
        <f t="shared" si="710"/>
        <v>201997.53114128605</v>
      </c>
      <c r="BF292" s="11">
        <f t="shared" si="711"/>
        <v>1</v>
      </c>
      <c r="BG292" s="11">
        <f t="shared" si="712"/>
        <v>0.34752899999999998</v>
      </c>
      <c r="BH292" s="11">
        <f t="shared" si="713"/>
        <v>1.025058</v>
      </c>
      <c r="BI292" s="121">
        <f t="shared" si="604"/>
        <v>59.897831356827993</v>
      </c>
      <c r="BJ292" s="121">
        <f>16*X292^2/(3*(BJ252^2+1)*Y292^2)</f>
        <v>15.972755028487464</v>
      </c>
      <c r="BK292" s="121">
        <f>16*X292^2/(3*(BK252^2+1)*Y292^2)</f>
        <v>7.9863775142437321</v>
      </c>
      <c r="BL292" s="121">
        <f>16*X292^2/(3*(BL252^2+1)*Y292^2)</f>
        <v>4.6978691260257248</v>
      </c>
      <c r="BM292" s="121">
        <f>16*X292^2/(3*(BM252^2+1)*Y292^2)</f>
        <v>3.0716836593245125</v>
      </c>
      <c r="BN292" s="121">
        <f>16*X292^2/(3*(BN252^2+1)*Y292^2)</f>
        <v>2.1584804092550627</v>
      </c>
      <c r="BO292" s="121">
        <f>16*X292^2/(3*(BO252^2+1)*Y292^2)</f>
        <v>1.5972755028487464</v>
      </c>
      <c r="BP292" s="121">
        <f>16*X292^2/(3*(BP252^2+1)*Y292^2)</f>
        <v>1.2286734637298049</v>
      </c>
      <c r="BQ292" s="121">
        <f t="shared" si="714"/>
        <v>1.3333333333333333</v>
      </c>
      <c r="BR292" s="121">
        <f t="shared" si="714"/>
        <v>1.3333333333333333</v>
      </c>
      <c r="BS292" s="121">
        <f t="shared" si="714"/>
        <v>1.3333333333333333</v>
      </c>
      <c r="BT292" s="121">
        <f t="shared" si="714"/>
        <v>1.3333333333333333</v>
      </c>
      <c r="BU292" s="121">
        <f t="shared" si="714"/>
        <v>1.3333333333333333</v>
      </c>
      <c r="BV292" s="121">
        <f t="shared" si="714"/>
        <v>1.3333333333333333</v>
      </c>
      <c r="BW292" s="121">
        <f t="shared" si="714"/>
        <v>1.3333333333333333</v>
      </c>
      <c r="BX292" s="121">
        <f t="shared" si="714"/>
        <v>1.3333333333333333</v>
      </c>
      <c r="BY292" s="121">
        <f t="shared" si="715"/>
        <v>0.26712152406125628</v>
      </c>
      <c r="BZ292" s="121">
        <f>(BZ252^4+6*BZ252^2+1)/(BZ252^2+1)*(Y292^2/X292^2)</f>
        <v>0.54759912432557534</v>
      </c>
      <c r="CA292" s="121">
        <f>(CA252^4+6*CA252^2+1)/(CA252^2+1)*(Y292^2/X292^2)</f>
        <v>0.90821318180827126</v>
      </c>
      <c r="CB292" s="121">
        <f>(CB252^4+6*CB252^2+1)/(CB252^2+1)*(Y292^2/X292^2)</f>
        <v>1.3866749704944628</v>
      </c>
      <c r="CC292" s="121">
        <f>(CC252^4+6*CC252^2+1)/(CC252^2+1)*(Y292^2/X292^2)</f>
        <v>1.9931375256878354</v>
      </c>
      <c r="CD292" s="121">
        <f>(CD252^4+6*CD252^2+1)/(CD252^2+1)*(Y292^2/X292^2)</f>
        <v>2.7307761209775729</v>
      </c>
      <c r="CE292" s="121">
        <f>(CE252^4+6*CE252^2+1)/(CE252^2+1)*(Y292^2/X292^2)</f>
        <v>3.6007981443457346</v>
      </c>
      <c r="CF292" s="121">
        <f>(CF252^4+6*CF252^2+1)/(CF252^2+1)*(Y292^2/X292^2)</f>
        <v>4.6037367281480357</v>
      </c>
      <c r="CG292" s="121">
        <f t="shared" si="716"/>
        <v>14.974457839206998</v>
      </c>
      <c r="CH292" s="121">
        <f t="shared" si="606"/>
        <v>3.9931887571218661</v>
      </c>
      <c r="CI292" s="121">
        <f t="shared" si="607"/>
        <v>1.996594378560933</v>
      </c>
      <c r="CJ292" s="121">
        <f t="shared" si="608"/>
        <v>1.1744672815064312</v>
      </c>
      <c r="CK292" s="121">
        <f t="shared" si="609"/>
        <v>0.76792091483112812</v>
      </c>
      <c r="CL292" s="121">
        <f t="shared" si="610"/>
        <v>0.53962010231376567</v>
      </c>
      <c r="CM292" s="121">
        <f t="shared" si="611"/>
        <v>0.39931887571218661</v>
      </c>
      <c r="CN292" s="121">
        <f t="shared" si="723"/>
        <v>1.2286734637298049</v>
      </c>
      <c r="CO292" s="95">
        <f t="shared" si="613"/>
        <v>4.7614376827730842</v>
      </c>
      <c r="CP292" s="95">
        <f t="shared" si="614"/>
        <v>5.1270117194949307</v>
      </c>
      <c r="CQ292" s="95">
        <f t="shared" si="615"/>
        <v>5.6036663721469822</v>
      </c>
      <c r="CR292" s="95">
        <f t="shared" si="616"/>
        <v>6.2445849940702711</v>
      </c>
      <c r="CS292" s="95">
        <f t="shared" si="617"/>
        <v>7.0599206205684837</v>
      </c>
      <c r="CT292" s="95">
        <f t="shared" si="618"/>
        <v>8.0528485252308037</v>
      </c>
      <c r="CU292" s="95">
        <f t="shared" si="619"/>
        <v>9.2245760960392893</v>
      </c>
      <c r="CV292" s="95">
        <f t="shared" si="620"/>
        <v>6.4442406624484407</v>
      </c>
      <c r="CW292" s="95">
        <f t="shared" si="621"/>
        <v>4.7614376827730842</v>
      </c>
      <c r="CX292" s="95">
        <f t="shared" si="622"/>
        <v>5.1270117194949307</v>
      </c>
      <c r="CY292" s="95">
        <f t="shared" si="623"/>
        <v>5.6036663721469822</v>
      </c>
      <c r="CZ292" s="95">
        <f t="shared" si="624"/>
        <v>6.2445849940702711</v>
      </c>
      <c r="DA292" s="95">
        <f t="shared" si="625"/>
        <v>7.0599206205684837</v>
      </c>
      <c r="DB292" s="95">
        <f t="shared" si="626"/>
        <v>8.0528485252308037</v>
      </c>
      <c r="DC292" s="95">
        <f t="shared" si="627"/>
        <v>9.2245760960392893</v>
      </c>
      <c r="DD292" s="95">
        <f t="shared" si="628"/>
        <v>6.4442406624484407</v>
      </c>
      <c r="DE292" s="13">
        <f t="shared" si="717"/>
        <v>62.898440880889254</v>
      </c>
      <c r="DF292" s="13">
        <f t="shared" si="718"/>
        <v>19.253842152813039</v>
      </c>
      <c r="DG292" s="13">
        <f t="shared" si="719"/>
        <v>11.628078696052004</v>
      </c>
      <c r="DH292" s="13">
        <f t="shared" si="720"/>
        <v>8.8180320965201879</v>
      </c>
      <c r="DI292" s="13">
        <f t="shared" si="629"/>
        <v>7.7983091850123483</v>
      </c>
      <c r="DJ292" s="13">
        <f t="shared" si="630"/>
        <v>7.6227445302326355</v>
      </c>
      <c r="DK292" s="13">
        <f t="shared" si="631"/>
        <v>7.9315616471944814</v>
      </c>
      <c r="DL292" s="13">
        <f t="shared" si="632"/>
        <v>8.5658981918778405</v>
      </c>
      <c r="DM292" s="95">
        <f t="shared" si="633"/>
        <v>62.898440880889254</v>
      </c>
      <c r="DN292" s="95">
        <f t="shared" si="634"/>
        <v>19.253842152813039</v>
      </c>
      <c r="DO292" s="95">
        <f t="shared" si="635"/>
        <v>11.628078696052004</v>
      </c>
      <c r="DP292" s="95">
        <f t="shared" si="636"/>
        <v>8.8180320965201879</v>
      </c>
      <c r="DQ292" s="95">
        <f t="shared" si="637"/>
        <v>7.7983091850123483</v>
      </c>
      <c r="DR292" s="95">
        <f t="shared" si="638"/>
        <v>7.6227445302326355</v>
      </c>
      <c r="DS292" s="95">
        <f t="shared" si="639"/>
        <v>7.9315616471944814</v>
      </c>
      <c r="DT292" s="95">
        <f t="shared" si="640"/>
        <v>8.5658981918778405</v>
      </c>
      <c r="DU292" s="95">
        <f t="shared" si="641"/>
        <v>43.277387186323409</v>
      </c>
      <c r="DV292" s="95">
        <f t="shared" si="642"/>
        <v>15.800368851163949</v>
      </c>
      <c r="DW292" s="95">
        <f t="shared" si="643"/>
        <v>10.773470253344339</v>
      </c>
      <c r="DX292" s="95">
        <f t="shared" si="644"/>
        <v>8.732457538811321</v>
      </c>
      <c r="DY292" s="95">
        <f t="shared" si="645"/>
        <v>7.8678169305833556</v>
      </c>
      <c r="DZ292" s="95">
        <f t="shared" si="646"/>
        <v>7.5585039761185806</v>
      </c>
      <c r="EA292" s="95">
        <f t="shared" si="647"/>
        <v>7.5587410887144673</v>
      </c>
      <c r="EB292" s="95">
        <f t="shared" si="648"/>
        <v>7.7576973673045853</v>
      </c>
      <c r="EC292" s="95">
        <f t="shared" si="649"/>
        <v>43.277387186323409</v>
      </c>
      <c r="ED292" s="95">
        <f t="shared" si="650"/>
        <v>15.800368851163949</v>
      </c>
      <c r="EE292" s="95">
        <f t="shared" si="651"/>
        <v>10.773470253344341</v>
      </c>
      <c r="EF292" s="95">
        <f t="shared" si="652"/>
        <v>8.732457538811321</v>
      </c>
      <c r="EG292" s="95">
        <f t="shared" si="653"/>
        <v>7.8678169305833556</v>
      </c>
      <c r="EH292" s="95">
        <f t="shared" si="654"/>
        <v>7.5585039761185806</v>
      </c>
      <c r="EI292" s="95">
        <f t="shared" si="655"/>
        <v>7.5587410887144673</v>
      </c>
      <c r="EJ292" s="95">
        <f t="shared" si="656"/>
        <v>7.7576973673045853</v>
      </c>
      <c r="EK292" s="95">
        <f t="shared" si="657"/>
        <v>43.277387186323409</v>
      </c>
      <c r="EL292" s="95">
        <f t="shared" si="658"/>
        <v>15.800368851163949</v>
      </c>
      <c r="EM292" s="95">
        <f t="shared" si="659"/>
        <v>10.773470253344341</v>
      </c>
      <c r="EN292" s="95">
        <f t="shared" si="660"/>
        <v>8.732457538811321</v>
      </c>
      <c r="EO292" s="95">
        <f t="shared" si="661"/>
        <v>7.8678169305833556</v>
      </c>
      <c r="EP292" s="95">
        <f t="shared" si="662"/>
        <v>7.5585039761185806</v>
      </c>
      <c r="EQ292" s="95">
        <f t="shared" si="663"/>
        <v>7.5587410887144673</v>
      </c>
      <c r="ER292" s="95">
        <f t="shared" si="664"/>
        <v>7.7576973673045853</v>
      </c>
      <c r="ES292" s="95">
        <f t="shared" si="665"/>
        <v>1</v>
      </c>
      <c r="ET292" s="95">
        <f t="shared" si="666"/>
        <v>1</v>
      </c>
      <c r="EU292" s="95">
        <f t="shared" si="667"/>
        <v>1</v>
      </c>
      <c r="EV292" s="95">
        <f t="shared" si="668"/>
        <v>1</v>
      </c>
      <c r="EW292" s="95">
        <f t="shared" si="669"/>
        <v>1</v>
      </c>
      <c r="EX292" s="95">
        <f t="shared" si="670"/>
        <v>1</v>
      </c>
      <c r="EY292" s="95">
        <f t="shared" si="671"/>
        <v>1</v>
      </c>
      <c r="EZ292" s="95">
        <f t="shared" si="672"/>
        <v>1</v>
      </c>
      <c r="FA292" s="95">
        <f t="shared" si="673"/>
        <v>1</v>
      </c>
      <c r="FB292" s="95">
        <f t="shared" si="674"/>
        <v>1</v>
      </c>
      <c r="FC292" s="95">
        <f t="shared" si="675"/>
        <v>1</v>
      </c>
      <c r="FD292" s="95">
        <f t="shared" si="676"/>
        <v>1</v>
      </c>
      <c r="FE292" s="95">
        <f t="shared" si="677"/>
        <v>1</v>
      </c>
      <c r="FF292" s="95">
        <f t="shared" si="678"/>
        <v>1</v>
      </c>
      <c r="FG292" s="95">
        <f t="shared" si="679"/>
        <v>1</v>
      </c>
      <c r="FH292" s="95">
        <f t="shared" si="680"/>
        <v>1</v>
      </c>
      <c r="FI292" s="95">
        <f t="shared" si="681"/>
        <v>1</v>
      </c>
      <c r="FJ292" s="95">
        <f t="shared" si="682"/>
        <v>1</v>
      </c>
      <c r="FK292" s="95">
        <f t="shared" si="683"/>
        <v>1</v>
      </c>
      <c r="FL292" s="95">
        <f t="shared" si="684"/>
        <v>1</v>
      </c>
      <c r="FM292" s="95">
        <f t="shared" si="685"/>
        <v>1</v>
      </c>
      <c r="FN292" s="95">
        <f t="shared" si="686"/>
        <v>1</v>
      </c>
      <c r="FO292" s="95">
        <f t="shared" si="687"/>
        <v>1</v>
      </c>
      <c r="FP292" s="95">
        <f t="shared" si="688"/>
        <v>1</v>
      </c>
      <c r="FQ292" s="115">
        <f t="shared" si="689"/>
        <v>14.991896512159597</v>
      </c>
      <c r="FR292" s="115">
        <f t="shared" si="690"/>
        <v>4.5923733772388191</v>
      </c>
      <c r="FS292" s="115">
        <f t="shared" si="691"/>
        <v>2.7486175261693151</v>
      </c>
      <c r="FT292" s="115">
        <f t="shared" si="692"/>
        <v>2.0225769647473575</v>
      </c>
      <c r="FU292" s="115">
        <f t="shared" si="693"/>
        <v>1.6878340759862418</v>
      </c>
      <c r="FV292" s="115">
        <f t="shared" si="694"/>
        <v>1.5160825331830141</v>
      </c>
      <c r="FW292" s="115">
        <f t="shared" si="695"/>
        <v>1.4209069360513134</v>
      </c>
      <c r="FX292" s="115">
        <f t="shared" si="696"/>
        <v>1.9440752378781192</v>
      </c>
      <c r="FZ292" s="90">
        <f t="shared" si="721"/>
        <v>1.4209069360513134</v>
      </c>
    </row>
    <row r="295" spans="24:182" ht="16.2" x14ac:dyDescent="0.35">
      <c r="X295" s="47"/>
      <c r="Y295" s="47"/>
      <c r="Z295" s="47"/>
      <c r="AA295" s="47"/>
      <c r="AB295" s="47"/>
      <c r="AC295" s="47"/>
      <c r="AD295" s="47"/>
      <c r="AE295" s="47"/>
      <c r="AF295" s="47"/>
      <c r="AG295" s="47"/>
      <c r="AH295" s="47"/>
      <c r="AI295" s="47"/>
      <c r="AJ295" s="47"/>
      <c r="AK295" s="47"/>
      <c r="AL295" s="47">
        <v>1.0032000000000001</v>
      </c>
      <c r="AM295" s="47"/>
      <c r="AN295" s="47">
        <v>10000</v>
      </c>
      <c r="AO295" s="47">
        <f>AN295</f>
        <v>10000</v>
      </c>
      <c r="AP295" s="47"/>
      <c r="AQ295" s="47"/>
      <c r="AR295" s="47"/>
      <c r="AS295" s="47"/>
      <c r="AT295" s="60"/>
      <c r="AU295" s="47"/>
      <c r="AV295" s="47"/>
      <c r="AW295" s="47"/>
      <c r="AX295" s="47"/>
      <c r="AY295" s="47"/>
      <c r="AZ295" s="47"/>
      <c r="BA295" s="47"/>
      <c r="BB295" s="47"/>
      <c r="BC295" s="47"/>
      <c r="BD295" s="47"/>
      <c r="BE295" s="47"/>
      <c r="BF295" s="47"/>
      <c r="BG295" s="47"/>
      <c r="BH295" s="47"/>
      <c r="BI295" s="47"/>
      <c r="BJ295" s="47"/>
      <c r="BK295" s="47"/>
      <c r="BL295" s="47"/>
      <c r="BM295" s="47"/>
      <c r="BN295" s="47"/>
      <c r="BO295" s="47"/>
      <c r="BP295" s="47"/>
      <c r="BQ295" s="47"/>
      <c r="BR295" s="47"/>
      <c r="BS295" s="47"/>
      <c r="BT295" s="47"/>
      <c r="BU295" s="47"/>
      <c r="BV295" s="47"/>
      <c r="BW295" s="47"/>
      <c r="BX295" s="47"/>
      <c r="BY295" s="47"/>
      <c r="BZ295" s="47"/>
      <c r="CA295" s="47"/>
      <c r="CB295" s="47"/>
      <c r="CC295" s="47"/>
      <c r="CD295" s="47"/>
      <c r="CE295" s="47"/>
      <c r="CF295" s="47"/>
      <c r="CG295" s="47"/>
      <c r="CH295" s="47"/>
      <c r="CI295" s="47"/>
      <c r="CJ295" s="47"/>
      <c r="CK295" s="47"/>
      <c r="CL295" s="47"/>
      <c r="CM295" s="47"/>
      <c r="CN295" s="47"/>
      <c r="CO295" s="95"/>
      <c r="CP295" s="95"/>
      <c r="CQ295" s="9" t="s">
        <v>83</v>
      </c>
      <c r="CR295" s="95"/>
      <c r="CS295" s="95"/>
      <c r="CT295" s="95"/>
      <c r="CU295" s="95"/>
      <c r="CV295" s="95"/>
      <c r="CW295" s="9"/>
      <c r="CX295" s="9"/>
      <c r="CY295" s="9" t="s">
        <v>84</v>
      </c>
      <c r="CZ295" s="9"/>
      <c r="DA295" s="9"/>
      <c r="DB295" s="9"/>
      <c r="DC295" s="9"/>
      <c r="DD295" s="9"/>
      <c r="DG295" s="17" t="s">
        <v>86</v>
      </c>
      <c r="DO295" s="17" t="s">
        <v>87</v>
      </c>
      <c r="DW295" s="17" t="s">
        <v>85</v>
      </c>
      <c r="EC295" s="4"/>
      <c r="EE295" s="17" t="s">
        <v>88</v>
      </c>
      <c r="EG295" s="4"/>
      <c r="EH295" s="4"/>
      <c r="EI295" s="4"/>
      <c r="EJ295" s="4"/>
      <c r="EK295" s="4"/>
      <c r="EM295" s="17" t="s">
        <v>89</v>
      </c>
      <c r="EN295" s="5"/>
      <c r="EO295" s="5"/>
      <c r="EP295" s="5"/>
      <c r="EQ295" s="5"/>
      <c r="ER295" s="5"/>
      <c r="ES295" s="5"/>
      <c r="ET295" s="5"/>
      <c r="EU295" s="17" t="s">
        <v>90</v>
      </c>
      <c r="FB295" s="18"/>
      <c r="FC295" s="17" t="s">
        <v>91</v>
      </c>
      <c r="FE295" s="15"/>
      <c r="FF295" s="15"/>
      <c r="FG295" s="15"/>
      <c r="FH295" s="15"/>
      <c r="FI295" s="15"/>
      <c r="FJ295" s="15"/>
      <c r="FK295" s="17" t="s">
        <v>92</v>
      </c>
      <c r="FL295" s="30"/>
      <c r="FS295" s="17" t="s">
        <v>93</v>
      </c>
      <c r="FU295" s="19"/>
      <c r="FW295" s="125"/>
      <c r="FX295" s="125"/>
      <c r="FY295" s="125"/>
      <c r="FZ295" s="125"/>
    </row>
    <row r="296" spans="24:182" x14ac:dyDescent="0.3">
      <c r="X296" s="1"/>
      <c r="Y296" s="1"/>
      <c r="Z296" s="1"/>
      <c r="AA296" s="1"/>
      <c r="AB296" s="1"/>
      <c r="AC296" s="1"/>
      <c r="AD296" s="1"/>
      <c r="AE296" s="1"/>
      <c r="AF296" s="1"/>
      <c r="AG296" s="1"/>
      <c r="AH296" s="1"/>
      <c r="AI296" s="1"/>
      <c r="AJ296" s="1"/>
      <c r="AK296" s="1"/>
      <c r="AL296" s="1"/>
      <c r="AM296" s="1"/>
      <c r="AN296" s="1"/>
      <c r="AO296" s="1"/>
      <c r="AP296" s="1"/>
      <c r="AQ296" s="1"/>
      <c r="AR296" s="1"/>
      <c r="AS296" s="1"/>
      <c r="AT296" s="73"/>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9" t="s">
        <v>73</v>
      </c>
      <c r="CP296" s="9" t="s">
        <v>73</v>
      </c>
      <c r="CQ296" s="9" t="s">
        <v>73</v>
      </c>
      <c r="CR296" s="9" t="s">
        <v>73</v>
      </c>
      <c r="CS296" s="9" t="s">
        <v>73</v>
      </c>
      <c r="CT296" s="9"/>
      <c r="CU296" s="9"/>
      <c r="CV296" s="9"/>
      <c r="CW296" s="9" t="s">
        <v>73</v>
      </c>
      <c r="CX296" s="9" t="s">
        <v>73</v>
      </c>
      <c r="CY296" s="9" t="s">
        <v>73</v>
      </c>
      <c r="CZ296" s="9" t="s">
        <v>73</v>
      </c>
      <c r="DA296" s="9" t="s">
        <v>73</v>
      </c>
      <c r="DB296" s="9"/>
      <c r="DC296" s="9"/>
      <c r="DD296" s="9"/>
      <c r="DE296" s="9" t="s">
        <v>73</v>
      </c>
      <c r="DF296" s="9" t="s">
        <v>73</v>
      </c>
      <c r="DG296" s="9" t="s">
        <v>73</v>
      </c>
      <c r="DH296" s="9" t="s">
        <v>73</v>
      </c>
      <c r="DI296" s="9" t="s">
        <v>73</v>
      </c>
      <c r="DJ296" s="9"/>
      <c r="DK296" s="9"/>
      <c r="DL296" s="9"/>
      <c r="DM296" s="9" t="s">
        <v>73</v>
      </c>
      <c r="DN296" s="9" t="s">
        <v>73</v>
      </c>
      <c r="DO296" s="9" t="s">
        <v>73</v>
      </c>
      <c r="DP296" s="9" t="s">
        <v>73</v>
      </c>
      <c r="DQ296" s="9" t="s">
        <v>73</v>
      </c>
      <c r="DR296" s="9"/>
      <c r="DS296" s="9"/>
      <c r="DT296" s="9"/>
      <c r="DU296" s="9" t="s">
        <v>73</v>
      </c>
      <c r="DV296" s="9" t="s">
        <v>73</v>
      </c>
      <c r="DW296" s="9" t="s">
        <v>73</v>
      </c>
      <c r="DX296" s="9" t="s">
        <v>73</v>
      </c>
      <c r="DY296" s="9" t="s">
        <v>73</v>
      </c>
      <c r="DZ296" s="9"/>
      <c r="EA296" s="9"/>
      <c r="EB296" s="9"/>
      <c r="EC296" s="9" t="s">
        <v>73</v>
      </c>
      <c r="ED296" s="9" t="s">
        <v>73</v>
      </c>
      <c r="EE296" s="9" t="s">
        <v>73</v>
      </c>
      <c r="EF296" s="9" t="s">
        <v>73</v>
      </c>
      <c r="EG296" s="9" t="s">
        <v>73</v>
      </c>
      <c r="EH296" s="9"/>
      <c r="EI296" s="9"/>
      <c r="EJ296" s="9"/>
      <c r="EK296" s="9" t="s">
        <v>73</v>
      </c>
      <c r="EL296" s="9" t="s">
        <v>73</v>
      </c>
      <c r="EM296" s="9" t="s">
        <v>73</v>
      </c>
      <c r="EN296" s="9" t="s">
        <v>73</v>
      </c>
      <c r="EO296" s="9" t="s">
        <v>73</v>
      </c>
      <c r="EP296" s="9"/>
      <c r="EQ296" s="9"/>
      <c r="ER296" s="9"/>
      <c r="ES296" s="9" t="s">
        <v>73</v>
      </c>
      <c r="ET296" s="9" t="s">
        <v>73</v>
      </c>
      <c r="EU296" s="9" t="s">
        <v>73</v>
      </c>
      <c r="EV296" s="9" t="s">
        <v>73</v>
      </c>
      <c r="EW296" s="9" t="s">
        <v>73</v>
      </c>
      <c r="EX296" s="9"/>
      <c r="EY296" s="9"/>
      <c r="EZ296" s="9"/>
      <c r="FA296" s="9" t="s">
        <v>73</v>
      </c>
      <c r="FB296" s="9" t="s">
        <v>73</v>
      </c>
      <c r="FC296" s="9" t="s">
        <v>73</v>
      </c>
      <c r="FD296" s="9" t="s">
        <v>73</v>
      </c>
      <c r="FE296" s="9" t="s">
        <v>73</v>
      </c>
      <c r="FF296" s="9"/>
      <c r="FG296" s="9"/>
      <c r="FH296" s="9"/>
      <c r="FI296" s="9" t="s">
        <v>73</v>
      </c>
      <c r="FJ296" s="9" t="s">
        <v>73</v>
      </c>
      <c r="FK296" s="9" t="s">
        <v>73</v>
      </c>
      <c r="FL296" s="9" t="s">
        <v>73</v>
      </c>
      <c r="FM296" s="9" t="s">
        <v>73</v>
      </c>
      <c r="FN296" s="9"/>
      <c r="FO296" s="9"/>
      <c r="FP296" s="9"/>
      <c r="FQ296" s="9" t="s">
        <v>73</v>
      </c>
      <c r="FR296" s="9" t="s">
        <v>73</v>
      </c>
      <c r="FS296" s="9" t="s">
        <v>73</v>
      </c>
      <c r="FT296" s="9" t="s">
        <v>73</v>
      </c>
      <c r="FU296" s="9" t="s">
        <v>73</v>
      </c>
      <c r="FW296" s="126"/>
      <c r="FX296" s="126"/>
      <c r="FY296" s="126"/>
      <c r="FZ296" s="126"/>
    </row>
    <row r="297" spans="24:182" ht="16.2" x14ac:dyDescent="0.35">
      <c r="X297" s="116" t="s">
        <v>72</v>
      </c>
      <c r="Y297" s="117" t="s">
        <v>60</v>
      </c>
      <c r="Z297" s="18" t="s">
        <v>13</v>
      </c>
      <c r="AA297" s="37" t="s">
        <v>62</v>
      </c>
      <c r="AB297" s="37" t="s">
        <v>63</v>
      </c>
      <c r="AC297" s="18" t="s">
        <v>79</v>
      </c>
      <c r="AD297" s="32" t="s">
        <v>16</v>
      </c>
      <c r="AE297" s="32" t="s">
        <v>17</v>
      </c>
      <c r="AF297" s="18" t="s">
        <v>14</v>
      </c>
      <c r="AG297" s="37" t="s">
        <v>64</v>
      </c>
      <c r="AH297" s="37" t="s">
        <v>65</v>
      </c>
      <c r="AI297" s="18" t="s">
        <v>80</v>
      </c>
      <c r="AJ297" s="32" t="s">
        <v>18</v>
      </c>
      <c r="AK297" s="32" t="s">
        <v>19</v>
      </c>
      <c r="AL297" s="18" t="s">
        <v>22</v>
      </c>
      <c r="AM297" s="18" t="s">
        <v>26</v>
      </c>
      <c r="AN297" s="18" t="s">
        <v>68</v>
      </c>
      <c r="AO297" s="18" t="s">
        <v>69</v>
      </c>
      <c r="AP297" s="32" t="s">
        <v>20</v>
      </c>
      <c r="AQ297" s="32" t="s">
        <v>21</v>
      </c>
      <c r="AR297" s="18" t="s">
        <v>15</v>
      </c>
      <c r="AS297" s="11" t="s">
        <v>94</v>
      </c>
      <c r="AT297" s="120" t="s">
        <v>10</v>
      </c>
      <c r="AU297" s="11" t="s">
        <v>59</v>
      </c>
      <c r="AV297" s="11" t="s">
        <v>71</v>
      </c>
      <c r="AW297" s="119" t="s">
        <v>70</v>
      </c>
      <c r="AX297" s="11" t="s">
        <v>23</v>
      </c>
      <c r="AY297" s="11" t="s">
        <v>66</v>
      </c>
      <c r="AZ297" s="9" t="s">
        <v>75</v>
      </c>
      <c r="BA297" s="24" t="s">
        <v>78</v>
      </c>
      <c r="BB297" s="11" t="s">
        <v>77</v>
      </c>
      <c r="BC297" s="11" t="s">
        <v>25</v>
      </c>
      <c r="BD297" s="11" t="s">
        <v>24</v>
      </c>
      <c r="BE297" s="11" t="s">
        <v>67</v>
      </c>
      <c r="BF297" s="9" t="s">
        <v>76</v>
      </c>
      <c r="BG297" s="24" t="s">
        <v>81</v>
      </c>
      <c r="BH297" s="11" t="s">
        <v>82</v>
      </c>
      <c r="BI297" s="114">
        <v>1</v>
      </c>
      <c r="BJ297" s="114">
        <v>2</v>
      </c>
      <c r="BK297" s="114">
        <v>3</v>
      </c>
      <c r="BL297" s="114">
        <v>4</v>
      </c>
      <c r="BM297" s="114">
        <v>5</v>
      </c>
      <c r="BN297" s="114">
        <v>6</v>
      </c>
      <c r="BO297" s="114">
        <v>7</v>
      </c>
      <c r="BP297" s="114">
        <v>8</v>
      </c>
      <c r="BQ297" s="114">
        <v>1</v>
      </c>
      <c r="BR297" s="114">
        <v>2</v>
      </c>
      <c r="BS297" s="114">
        <v>3</v>
      </c>
      <c r="BT297" s="114">
        <v>4</v>
      </c>
      <c r="BU297" s="114">
        <v>5</v>
      </c>
      <c r="BV297" s="114">
        <v>6</v>
      </c>
      <c r="BW297" s="114">
        <v>7</v>
      </c>
      <c r="BX297" s="114">
        <v>8</v>
      </c>
      <c r="BY297" s="114">
        <v>1</v>
      </c>
      <c r="BZ297" s="114">
        <v>2</v>
      </c>
      <c r="CA297" s="114">
        <v>3</v>
      </c>
      <c r="CB297" s="114">
        <v>4</v>
      </c>
      <c r="CC297" s="114">
        <v>5</v>
      </c>
      <c r="CD297" s="114">
        <v>6</v>
      </c>
      <c r="CE297" s="114">
        <v>7</v>
      </c>
      <c r="CF297" s="114">
        <v>8</v>
      </c>
      <c r="CG297" s="114">
        <v>1</v>
      </c>
      <c r="CH297" s="114">
        <v>2</v>
      </c>
      <c r="CI297" s="114">
        <v>3</v>
      </c>
      <c r="CJ297" s="114">
        <v>4</v>
      </c>
      <c r="CK297" s="114">
        <v>5</v>
      </c>
      <c r="CL297" s="114">
        <v>6</v>
      </c>
      <c r="CM297" s="114">
        <v>7</v>
      </c>
      <c r="CN297" s="114">
        <v>8</v>
      </c>
      <c r="CO297" s="9">
        <v>1</v>
      </c>
      <c r="CP297" s="9">
        <v>2</v>
      </c>
      <c r="CQ297" s="9">
        <v>3</v>
      </c>
      <c r="CR297" s="9">
        <v>4</v>
      </c>
      <c r="CS297" s="9">
        <v>5</v>
      </c>
      <c r="CT297" s="9">
        <v>6</v>
      </c>
      <c r="CU297" s="9">
        <v>7</v>
      </c>
      <c r="CV297" s="9">
        <v>8</v>
      </c>
      <c r="CW297" s="9">
        <v>1</v>
      </c>
      <c r="CX297" s="9">
        <v>2</v>
      </c>
      <c r="CY297" s="9">
        <v>3</v>
      </c>
      <c r="CZ297" s="9">
        <v>4</v>
      </c>
      <c r="DA297" s="9">
        <v>5</v>
      </c>
      <c r="DB297" s="9">
        <v>6</v>
      </c>
      <c r="DC297" s="9">
        <v>7</v>
      </c>
      <c r="DD297" s="9">
        <v>8</v>
      </c>
      <c r="DE297" s="9">
        <v>1</v>
      </c>
      <c r="DF297" s="9">
        <v>2</v>
      </c>
      <c r="DG297" s="9">
        <v>3</v>
      </c>
      <c r="DH297" s="9">
        <v>4</v>
      </c>
      <c r="DI297" s="9">
        <v>5</v>
      </c>
      <c r="DJ297" s="9">
        <v>6</v>
      </c>
      <c r="DK297" s="9">
        <v>7</v>
      </c>
      <c r="DL297" s="9">
        <v>8</v>
      </c>
      <c r="DM297" s="9">
        <v>1</v>
      </c>
      <c r="DN297" s="9">
        <v>2</v>
      </c>
      <c r="DO297" s="9">
        <v>3</v>
      </c>
      <c r="DP297" s="9">
        <v>4</v>
      </c>
      <c r="DQ297" s="9">
        <v>5</v>
      </c>
      <c r="DR297" s="9">
        <v>6</v>
      </c>
      <c r="DS297" s="9">
        <v>7</v>
      </c>
      <c r="DT297" s="9">
        <v>8</v>
      </c>
      <c r="DU297" s="9">
        <v>1</v>
      </c>
      <c r="DV297" s="9">
        <v>2</v>
      </c>
      <c r="DW297" s="9">
        <v>3</v>
      </c>
      <c r="DX297" s="9">
        <v>4</v>
      </c>
      <c r="DY297" s="9">
        <v>5</v>
      </c>
      <c r="DZ297" s="9">
        <v>6</v>
      </c>
      <c r="EA297" s="9">
        <v>7</v>
      </c>
      <c r="EB297" s="9">
        <v>8</v>
      </c>
      <c r="EC297" s="9">
        <v>1</v>
      </c>
      <c r="ED297" s="9">
        <v>2</v>
      </c>
      <c r="EE297" s="9">
        <v>3</v>
      </c>
      <c r="EF297" s="9">
        <v>4</v>
      </c>
      <c r="EG297" s="9">
        <v>5</v>
      </c>
      <c r="EH297" s="9">
        <v>6</v>
      </c>
      <c r="EI297" s="9">
        <v>7</v>
      </c>
      <c r="EJ297" s="9">
        <v>8</v>
      </c>
      <c r="EK297" s="9">
        <v>1</v>
      </c>
      <c r="EL297" s="9">
        <v>2</v>
      </c>
      <c r="EM297" s="9">
        <v>3</v>
      </c>
      <c r="EN297" s="9">
        <v>4</v>
      </c>
      <c r="EO297" s="9">
        <v>5</v>
      </c>
      <c r="EP297" s="9">
        <v>6</v>
      </c>
      <c r="EQ297" s="9">
        <v>7</v>
      </c>
      <c r="ER297" s="9">
        <v>8</v>
      </c>
      <c r="ES297" s="9">
        <v>1</v>
      </c>
      <c r="ET297" s="9">
        <v>2</v>
      </c>
      <c r="EU297" s="9">
        <v>3</v>
      </c>
      <c r="EV297" s="9">
        <v>4</v>
      </c>
      <c r="EW297" s="9">
        <v>5</v>
      </c>
      <c r="EX297" s="9">
        <v>6</v>
      </c>
      <c r="EY297" s="9">
        <v>7</v>
      </c>
      <c r="EZ297" s="9">
        <v>8</v>
      </c>
      <c r="FA297" s="9">
        <v>1</v>
      </c>
      <c r="FB297" s="9">
        <v>2</v>
      </c>
      <c r="FC297" s="9">
        <v>3</v>
      </c>
      <c r="FD297" s="9">
        <v>4</v>
      </c>
      <c r="FE297" s="9">
        <v>5</v>
      </c>
      <c r="FF297" s="9">
        <v>6</v>
      </c>
      <c r="FG297" s="9">
        <v>7</v>
      </c>
      <c r="FH297" s="9">
        <v>8</v>
      </c>
      <c r="FI297" s="9">
        <v>1</v>
      </c>
      <c r="FJ297" s="9">
        <v>2</v>
      </c>
      <c r="FK297" s="9">
        <v>3</v>
      </c>
      <c r="FL297" s="9">
        <v>4</v>
      </c>
      <c r="FM297" s="9">
        <v>5</v>
      </c>
      <c r="FN297" s="9">
        <v>6</v>
      </c>
      <c r="FO297" s="9">
        <v>7</v>
      </c>
      <c r="FP297" s="9">
        <v>8</v>
      </c>
      <c r="FQ297" s="9">
        <v>1</v>
      </c>
      <c r="FR297" s="9">
        <v>2</v>
      </c>
      <c r="FS297" s="9">
        <v>3</v>
      </c>
      <c r="FT297" s="9">
        <v>4</v>
      </c>
      <c r="FU297" s="9">
        <v>5</v>
      </c>
      <c r="FV297" s="9">
        <v>6</v>
      </c>
      <c r="FW297" s="9">
        <v>7</v>
      </c>
      <c r="FX297" s="9">
        <v>8</v>
      </c>
    </row>
    <row r="298" spans="24:182" x14ac:dyDescent="0.3">
      <c r="X298" s="118">
        <v>0.5</v>
      </c>
      <c r="Y298" s="118">
        <v>10</v>
      </c>
      <c r="Z298" s="40">
        <v>1.7999999999999999E-2</v>
      </c>
      <c r="AA298" s="40">
        <v>10000000</v>
      </c>
      <c r="AB298" s="40">
        <v>10000000</v>
      </c>
      <c r="AC298" s="98">
        <v>3900000</v>
      </c>
      <c r="AD298" s="42">
        <v>0.33</v>
      </c>
      <c r="AE298" s="42">
        <v>0.33</v>
      </c>
      <c r="AF298" s="41">
        <v>1.7999999999999999E-2</v>
      </c>
      <c r="AG298" s="40">
        <v>10000000</v>
      </c>
      <c r="AH298" s="40">
        <v>10000000</v>
      </c>
      <c r="AI298" s="98">
        <v>3900000</v>
      </c>
      <c r="AJ298" s="42">
        <v>0.33</v>
      </c>
      <c r="AK298" s="42">
        <v>0.33</v>
      </c>
      <c r="AL298" s="42">
        <f>AL295</f>
        <v>1.0032000000000001</v>
      </c>
      <c r="AM298" s="40">
        <v>6000</v>
      </c>
      <c r="AN298" s="40">
        <f>AN295</f>
        <v>10000</v>
      </c>
      <c r="AO298" s="40">
        <f>AO295</f>
        <v>10000</v>
      </c>
      <c r="AP298" s="42">
        <v>0.03</v>
      </c>
      <c r="AQ298" s="42">
        <v>0.03</v>
      </c>
      <c r="AR298" s="4">
        <f>AL298+AF298/2+Z298/2</f>
        <v>1.0211999999999999</v>
      </c>
      <c r="AS298" s="11">
        <f>X298/Y298</f>
        <v>0.05</v>
      </c>
      <c r="AT298" s="15">
        <f>(AA298*Z298)*(AG298*AF298)*AR298^2/(AVERAGE(BD298,AX298)*(AA298*Z298+AG298*AF298))</f>
        <v>105326.50611603633</v>
      </c>
      <c r="AU298" s="19">
        <f>AY298*BE298/(AY298+BE298)*(PI()^2*AL298)/(Y298^2*AN298)</f>
        <v>1.0000076783363887</v>
      </c>
      <c r="AV298" s="13">
        <f>AY298/(AY298+BE298)</f>
        <v>0.5</v>
      </c>
      <c r="AW298" s="11">
        <f>AN298/AO298</f>
        <v>1</v>
      </c>
      <c r="AX298" s="11">
        <f>1-AD298*AE298</f>
        <v>0.8911</v>
      </c>
      <c r="AY298" s="11">
        <f>Z298/AX298*SQRT(AA298*AB298)</f>
        <v>201997.53114128605</v>
      </c>
      <c r="AZ298" s="11">
        <f>SQRT(AB298/AA298)</f>
        <v>1</v>
      </c>
      <c r="BA298" s="11">
        <f>AX298*AC298/SQRT(AA298*AB298)</f>
        <v>0.34752899999999998</v>
      </c>
      <c r="BB298" s="11">
        <f>AZ298*AD298+2*BA298</f>
        <v>1.025058</v>
      </c>
      <c r="BC298" s="11">
        <f>1-AP298*AQ298</f>
        <v>0.99909999999999999</v>
      </c>
      <c r="BD298" s="11">
        <f>1-AJ298*AK298</f>
        <v>0.8911</v>
      </c>
      <c r="BE298" s="11">
        <f>AF298/BD298*SQRT(AG298*AH298)</f>
        <v>201997.53114128605</v>
      </c>
      <c r="BF298" s="11">
        <f>SQRT(AH298/AG298)</f>
        <v>1</v>
      </c>
      <c r="BG298" s="11">
        <f>BD298*AI298/SQRT(AG298*AH298)</f>
        <v>0.34752899999999998</v>
      </c>
      <c r="BH298" s="11">
        <f>BF298*AK298+2*BG298</f>
        <v>1.025058</v>
      </c>
      <c r="BI298" s="121">
        <f t="shared" ref="BI298:BI337" si="724">4*X298^2/(Y298^2)</f>
        <v>0.01</v>
      </c>
      <c r="BJ298" s="121">
        <f>16*X298^2/(3*(BJ297^2+1)*Y298^2)</f>
        <v>2.6666666666666666E-3</v>
      </c>
      <c r="BK298" s="121">
        <f>16*X298^2/(3*(BK297^2+1)*Y298^2)</f>
        <v>1.3333333333333333E-3</v>
      </c>
      <c r="BL298" s="121">
        <f>16*X298^2/(3*(BL297^2+1)*Y298^2)</f>
        <v>7.8431372549019605E-4</v>
      </c>
      <c r="BM298" s="121">
        <f>16*X298^2/(3*(BM297^2+1)*Y298^2)</f>
        <v>5.1282051282051282E-4</v>
      </c>
      <c r="BN298" s="121">
        <f>16*X298^2/(3*(BN297^2+1)*Y298^2)</f>
        <v>3.6036036036036037E-4</v>
      </c>
      <c r="BO298" s="121">
        <f>16*X298^2/(3*(BO297^2+1)*Y298^2)</f>
        <v>2.6666666666666668E-4</v>
      </c>
      <c r="BP298" s="121">
        <f>16*X298^2/(3*(BP297^2+1)*Y298^2)</f>
        <v>2.0512820512820512E-4</v>
      </c>
      <c r="BQ298" s="121">
        <f>4/3</f>
        <v>1.3333333333333333</v>
      </c>
      <c r="BR298" s="121">
        <f t="shared" ref="BR298:BX313" si="725">4/3</f>
        <v>1.3333333333333333</v>
      </c>
      <c r="BS298" s="121">
        <f t="shared" si="725"/>
        <v>1.3333333333333333</v>
      </c>
      <c r="BT298" s="121">
        <f t="shared" si="725"/>
        <v>1.3333333333333333</v>
      </c>
      <c r="BU298" s="121">
        <f t="shared" si="725"/>
        <v>1.3333333333333333</v>
      </c>
      <c r="BV298" s="121">
        <f t="shared" si="725"/>
        <v>1.3333333333333333</v>
      </c>
      <c r="BW298" s="121">
        <f t="shared" si="725"/>
        <v>1.3333333333333333</v>
      </c>
      <c r="BX298" s="121">
        <f t="shared" si="725"/>
        <v>1.3333333333333333</v>
      </c>
      <c r="BY298" s="121">
        <f>4*Y298^2/X298^2</f>
        <v>1600</v>
      </c>
      <c r="BZ298" s="121">
        <f>(BZ297^4+6*BZ297^2+1)/(BZ297^2+1)*(Y298^2/X298^2)</f>
        <v>3279.9999999999995</v>
      </c>
      <c r="CA298" s="121">
        <f>(CA297^4+6*CA297^2+1)/(CA297^2+1)*(Y298^2/X298^2)</f>
        <v>5440</v>
      </c>
      <c r="CB298" s="121">
        <f>(CB297^4+6*CB297^2+1)/(CB297^2+1)*(Y298^2/X298^2)</f>
        <v>8305.8823529411766</v>
      </c>
      <c r="CC298" s="121">
        <f>(CC297^4+6*CC297^2+1)/(CC297^2+1)*(Y298^2/X298^2)</f>
        <v>11938.461538461539</v>
      </c>
      <c r="CD298" s="121">
        <f>(CD297^4+6*CD297^2+1)/(CD297^2+1)*(Y298^2/X298^2)</f>
        <v>16356.756756756758</v>
      </c>
      <c r="CE298" s="121">
        <f>(CE297^4+6*CE297^2+1)/(CE297^2+1)*(Y298^2/X298^2)</f>
        <v>21568</v>
      </c>
      <c r="CF298" s="121">
        <f>(CF297^4+6*CF297^2+1)/(CF297^2+1)*(Y298^2/X298^2)</f>
        <v>27575.384615384617</v>
      </c>
      <c r="CG298" s="121">
        <f>BI298/4</f>
        <v>2.5000000000000001E-3</v>
      </c>
      <c r="CH298" s="121">
        <f t="shared" ref="CH298:CH337" si="726">BJ298/4</f>
        <v>6.6666666666666664E-4</v>
      </c>
      <c r="CI298" s="121">
        <f t="shared" ref="CI298:CI337" si="727">BK298/4</f>
        <v>3.3333333333333332E-4</v>
      </c>
      <c r="CJ298" s="121">
        <f t="shared" ref="CJ298:CJ337" si="728">BL298/4</f>
        <v>1.9607843137254901E-4</v>
      </c>
      <c r="CK298" s="121">
        <f t="shared" ref="CK298:CK337" si="729">BM298/4</f>
        <v>1.2820512820512821E-4</v>
      </c>
      <c r="CL298" s="121">
        <f t="shared" ref="CL298:CL337" si="730">BN298/4</f>
        <v>9.0090090090090091E-5</v>
      </c>
      <c r="CM298" s="121">
        <f t="shared" ref="CM298:CM337" si="731">BO298/4</f>
        <v>6.666666666666667E-5</v>
      </c>
      <c r="CN298" s="121">
        <f t="shared" ref="CN298:CN333" si="732">BP298</f>
        <v>2.0512820512820512E-4</v>
      </c>
      <c r="CO298" s="95">
        <f t="shared" ref="CO298:CO337" si="733">AZ298*BI298*AW298/CG298+(1+AW298/CG298)*BA298*BQ298+BY298/AZ298</f>
        <v>1789.8121719999999</v>
      </c>
      <c r="CP298" s="95">
        <f t="shared" ref="CP298:CP337" si="734">AZ298*BJ298*AW298/CH298+(1+AW298/CH298)*BA298*BR298+BZ298/AZ298</f>
        <v>3979.5213719999992</v>
      </c>
      <c r="CQ298" s="95">
        <f t="shared" ref="CQ298:CQ337" si="735">AZ298*BK298*AW298/CI298+(1+AW298/CI298)*BA298*BS298+CA298/AZ298</f>
        <v>6834.5793720000001</v>
      </c>
      <c r="CR298" s="95">
        <f t="shared" ref="CR298:CR337" si="736">AZ298*BL298*AW298/CJ298+(1+AW298/CJ298)*BA298*BT298+CB298/AZ298</f>
        <v>10673.542924941175</v>
      </c>
      <c r="CS298" s="95">
        <f t="shared" ref="CS298:CS337" si="737">AZ298*BM298*AW298/CK298+(1+AW298/CK298)*BA298*BU298+CC298/AZ298</f>
        <v>15557.226510461538</v>
      </c>
      <c r="CT298" s="95">
        <f t="shared" ref="CT298:CT337" si="738">AZ298*BN298*AW298/CL298+(1+AW298/CL298)*BA298*BV298+CD298/AZ298</f>
        <v>21504.649328756757</v>
      </c>
      <c r="CU298" s="95">
        <f t="shared" ref="CU298:CU337" si="739">AZ298*BO298*AW298/CM298+(1+AW298/CM298)*BA298*BW298+CE298/AZ298</f>
        <v>28523.043372</v>
      </c>
      <c r="CV298" s="95">
        <f t="shared" ref="CV298:CV337" si="740">AZ298*BP298*AW298/CN298+(1+AW298/CN298)*BA298*BX298+CF298/AZ298</f>
        <v>29835.786487384616</v>
      </c>
      <c r="CW298" s="95">
        <f t="shared" ref="CW298:CW337" si="741">BF298*BI298*AW298/CG298+(1+AW298/CG298)*BG298*BQ298+BY298/BF298</f>
        <v>1789.8121719999999</v>
      </c>
      <c r="CX298" s="95">
        <f t="shared" ref="CX298:CX337" si="742">BF298*BJ298*AW298/CH298+(1+AW298/CH298)*BG298*BR298+BZ298/BF298</f>
        <v>3979.5213719999992</v>
      </c>
      <c r="CY298" s="95">
        <f t="shared" ref="CY298:CY337" si="743">BF298*BK298*AW298/CI298+(1+AW298/CI298)*BG298*BS298+CA298/BF298</f>
        <v>6834.5793720000001</v>
      </c>
      <c r="CZ298" s="95">
        <f t="shared" ref="CZ298:CZ337" si="744">BF298*BL298*AW298/CJ298+(1+AW298/CJ298)*BG298*BT298+CB298/BF298</f>
        <v>10673.542924941175</v>
      </c>
      <c r="DA298" s="95">
        <f t="shared" ref="DA298:DA337" si="745">BF298*BM298*AW298/CK298+(1+AW298/CK298)*BG298*BU298+CC298/BF298</f>
        <v>15557.226510461538</v>
      </c>
      <c r="DB298" s="95">
        <f t="shared" ref="DB298:DB337" si="746">BF298*BN298*AW298/CL298+(1+AW298/CL298)*BG298*BV298+CD298/BF298</f>
        <v>21504.649328756757</v>
      </c>
      <c r="DC298" s="95">
        <f t="shared" ref="DC298:DC337" si="747">BF298*BO298*AW298/CM298+(1+AW298/CM298)*BG298*BW298+CE298/BF298</f>
        <v>28523.043372</v>
      </c>
      <c r="DD298" s="95">
        <f t="shared" ref="DD298:DD337" si="748">BF298*BP298*AW298/CN298+(1+AW298/CN298)*BG298*BX298+CF298/BF298</f>
        <v>29835.786487384616</v>
      </c>
      <c r="DE298" s="13">
        <f>AZ298*BI298+2*BB298*BQ298+BY298/AZ298</f>
        <v>1602.7434880000001</v>
      </c>
      <c r="DF298" s="13">
        <f>AZ298*BJ298+2*BB298*BR298+BZ298/AZ298</f>
        <v>3282.7361546666662</v>
      </c>
      <c r="DG298" s="13">
        <f>AZ298*BK298+2*BB298*BS298+CA298/AZ298</f>
        <v>5442.7348213333335</v>
      </c>
      <c r="DH298" s="13">
        <f>AZ298*BL298+2*BB298*BT298+CB298/AZ298</f>
        <v>8308.6166252549028</v>
      </c>
      <c r="DI298" s="13">
        <f t="shared" ref="DI298:DI337" si="749">AZ298*BM298+2*BB298*BU298+CC298/AZ298</f>
        <v>11941.195539282051</v>
      </c>
      <c r="DJ298" s="13">
        <f t="shared" ref="DJ298:DJ337" si="750">AZ298*BN298+2*BB298*BV298+CD298/AZ298</f>
        <v>16359.490605117118</v>
      </c>
      <c r="DK298" s="13">
        <f t="shared" ref="DK298:DK337" si="751">AZ298*BO298+2*BB298*BW298+CE298/AZ298</f>
        <v>21570.733754666668</v>
      </c>
      <c r="DL298" s="13">
        <f t="shared" ref="DL298:DL337" si="752">AZ298*BP298+2*BB298*BX298+CF298/AZ298</f>
        <v>27578.118308512821</v>
      </c>
      <c r="DM298" s="95">
        <f t="shared" ref="DM298:DM337" si="753">BF298*BI298+2*BH298*BQ298+BY298/BF298</f>
        <v>1602.7434880000001</v>
      </c>
      <c r="DN298" s="95">
        <f t="shared" ref="DN298:DN337" si="754">BF298*BJ298+2*BH298*BR298+BZ298/BF298</f>
        <v>3282.7361546666662</v>
      </c>
      <c r="DO298" s="95">
        <f t="shared" ref="DO298:DO337" si="755">BF298*BK298+2*BH298*BS298+CA298/BF298</f>
        <v>5442.7348213333335</v>
      </c>
      <c r="DP298" s="95">
        <f t="shared" ref="DP298:DP337" si="756">BF298*BL298+2*BH298*BT298+CB298/BF298</f>
        <v>8308.6166252549028</v>
      </c>
      <c r="DQ298" s="95">
        <f t="shared" ref="DQ298:DQ337" si="757">BF298*BM298+2*BH298*BU298+CC298/BF298</f>
        <v>11941.195539282051</v>
      </c>
      <c r="DR298" s="95">
        <f t="shared" ref="DR298:DR337" si="758">BF298*BN298+2*BH298*BV298+CD298/BF298</f>
        <v>16359.490605117118</v>
      </c>
      <c r="DS298" s="95">
        <f t="shared" ref="DS298:DS337" si="759">BF298*BO298+2*BH298*BW298+CE298/BF298</f>
        <v>21570.733754666668</v>
      </c>
      <c r="DT298" s="95">
        <f t="shared" ref="DT298:DT337" si="760">BF298*BP298+2*BH298*BX298+CF298/BF298</f>
        <v>27578.118308512821</v>
      </c>
      <c r="DU298" s="95">
        <f t="shared" ref="DU298:DU337" si="761">((AZ298^2+BF298^2)/(2*AZ298*BF298))*BI298*BY298-BB298*BH298*BQ298^2+BQ298/2*(BA298*DM298+BG298*DE298)</f>
        <v>756.79846635999991</v>
      </c>
      <c r="DV298" s="95">
        <f t="shared" ref="DV298:DV337" si="762">((AZ298^2+BF298^2)/(2*AZ298*BF298))*BJ298*BZ298-BB298*BH298*BR298^2+BR298/2*(BA298*DN298+BG298*DF298)</f>
        <v>1528.0066949653326</v>
      </c>
      <c r="DW298" s="95">
        <f t="shared" ref="DW298:DW337" si="763">((AZ298^2+BF298^2)/(2*AZ298*BF298))*BK298*CA298-BB298*BH298*BS298^2+BS298/2*(BA298*DO298+BG298*DG298)</f>
        <v>2527.3962638026665</v>
      </c>
      <c r="DX298" s="95">
        <f t="shared" ref="DX298:DX337" si="764">((AZ298^2+BF298^2)/(2*AZ298*BF298))*BL298*CB298-BB298*BH298*BT298^2+BT298/2*(BA298*DP298+BG298*DH298)</f>
        <v>3854.6267312477967</v>
      </c>
      <c r="DY298" s="95">
        <f t="shared" ref="DY298:DY337" si="765">((AZ298^2+BF298^2)/(2*AZ298*BF298))*BM298*CC298-BB298*BH298*BU298^2+BU298/2*(BA298*DQ298+BG298*DI298)</f>
        <v>5537.4699582351086</v>
      </c>
      <c r="DZ298" s="95">
        <f t="shared" ref="DZ298:DZ337" si="766">((AZ298^2+BF298^2)/(2*AZ298*BF298))*BN298*CD298-BB298*BH298*BV298^2+BV298/2*(BA298*DR298+BG298*DJ298)</f>
        <v>7584.5562182719841</v>
      </c>
      <c r="EA298" s="95">
        <f t="shared" ref="EA298:EA337" si="767">((AZ298^2+BF298^2)/(2*AZ298*BF298))*BO298*CE298-BB298*BH298*BW298^2+BW298/2*(BA298*DS298+BG298*DK298)</f>
        <v>9999.1575188725328</v>
      </c>
      <c r="EB298" s="95">
        <f t="shared" ref="EB298:EB337" si="768">((AZ298^2+BF298^2)/(2*AZ298*BF298))*BP298*CF298-BB298*BH298*BX298^2+BX298/2*(BA298*DT298+BG298*DL298)</f>
        <v>12782.716336842539</v>
      </c>
      <c r="EC298" s="95">
        <f t="shared" ref="EC298:EC337" si="769">BI298*BY298-BB298^2*BQ298^2+BA298*BQ298*DE298</f>
        <v>756.79846635999991</v>
      </c>
      <c r="ED298" s="95">
        <f t="shared" ref="ED298:ED337" si="770">BJ298*BZ298-BB298^2*BR298^2+BA298*BR298*DF298</f>
        <v>1528.0066949653328</v>
      </c>
      <c r="EE298" s="95">
        <f t="shared" ref="EE298:EE337" si="771">BK298*CA298-BB298^2*BS298^2+BA298*BS298*DG298</f>
        <v>2527.3962638026665</v>
      </c>
      <c r="EF298" s="95">
        <f t="shared" ref="EF298:EF337" si="772">BL298*CB298-BB298^2*BT298^2+BA298*BT298*DH298</f>
        <v>3854.6267312477971</v>
      </c>
      <c r="EG298" s="95">
        <f t="shared" ref="EG298:EG337" si="773">BM298*CC298-BB298^2*BU298^2+BA298*BU298*DI298</f>
        <v>5537.4699582351086</v>
      </c>
      <c r="EH298" s="95">
        <f t="shared" ref="EH298:EH337" si="774">BN298*CD298-BB298^2*BV298^2+BA298*BV298*DJ298</f>
        <v>7584.5562182719841</v>
      </c>
      <c r="EI298" s="95">
        <f t="shared" ref="EI298:EI337" si="775">BO298*CE298-BB298^2*BW298^2+BA298*BW298*DK298</f>
        <v>9999.1575188725328</v>
      </c>
      <c r="EJ298" s="95">
        <f t="shared" ref="EJ298:EJ337" si="776">BP298*CF298-BB298^2*BX298^2+BA298*BX298*DL298</f>
        <v>12782.716336842539</v>
      </c>
      <c r="EK298" s="95">
        <f t="shared" ref="EK298:EK337" si="777">BI298*BY298-BH298^2*BQ298^2+BG298*BQ298*DM298</f>
        <v>756.79846635999991</v>
      </c>
      <c r="EL298" s="95">
        <f t="shared" ref="EL298:EL337" si="778">BJ298*BZ298-BH298^2*BR298^2+BG298*BR298*DN298</f>
        <v>1528.0066949653328</v>
      </c>
      <c r="EM298" s="95">
        <f t="shared" ref="EM298:EM337" si="779">BK298*CA298-BH298^2*BS298^2+BG298*BS298*DO298</f>
        <v>2527.3962638026665</v>
      </c>
      <c r="EN298" s="95">
        <f t="shared" ref="EN298:EN337" si="780">BL298*CB298-BH298^2*BT298^2+BG298*BT298*DP298</f>
        <v>3854.6267312477971</v>
      </c>
      <c r="EO298" s="95">
        <f t="shared" ref="EO298:EO337" si="781">BM298*CC298-BH298^2*BU298^2+BG298*BU298*DQ298</f>
        <v>5537.4699582351086</v>
      </c>
      <c r="EP298" s="95">
        <f t="shared" ref="EP298:EP337" si="782">BN298*CD298-BH298^2*BV298^2+BG298*BV298*DR298</f>
        <v>7584.5562182719841</v>
      </c>
      <c r="EQ298" s="95">
        <f t="shared" ref="EQ298:EQ337" si="783">BO298*CE298-BH298^2*BW298^2+BG298*BW298*DS298</f>
        <v>9999.1575188725328</v>
      </c>
      <c r="ER298" s="95">
        <f t="shared" ref="ER298:ER337" si="784">BP298*CF298-BH298^2*BX298^2+BG298*BX298*DT298</f>
        <v>12782.716336842539</v>
      </c>
      <c r="ES298" s="95">
        <f t="shared" ref="ES298:ES337" si="785">AV298+(1-AV298)*DE298/DM298*EK298/EC298</f>
        <v>1</v>
      </c>
      <c r="ET298" s="95">
        <f t="shared" ref="ET298:ET337" si="786">AV298+(1-AV298)*DF298/DN298*EL298/ED298</f>
        <v>1</v>
      </c>
      <c r="EU298" s="95">
        <f t="shared" ref="EU298:EU337" si="787">AV298+(1-AV298)*DG298/DO298*EM298/EE298</f>
        <v>1</v>
      </c>
      <c r="EV298" s="95">
        <f t="shared" ref="EV298:EV337" si="788">AV298+(1-AV298)*DH298/DP298*EN298/EF298</f>
        <v>1</v>
      </c>
      <c r="EW298" s="95">
        <f t="shared" ref="EW298:EW337" si="789">AV298+(1-AV298)*DI298/DQ298*EO298/EG298</f>
        <v>1</v>
      </c>
      <c r="EX298" s="95">
        <f t="shared" ref="EX298:EX337" si="790">AV298+(1-AV298)*DJ298/DR298*EP298/EH298</f>
        <v>1</v>
      </c>
      <c r="EY298" s="95">
        <f t="shared" ref="EY298:EY337" si="791">AV298+(1-AV298)*DK298/DS298*EQ298/EI298</f>
        <v>1</v>
      </c>
      <c r="EZ298" s="95">
        <f t="shared" ref="EZ298:EZ337" si="792">AV298+(1-AV298)*DL298/DT298*ER298/EJ298</f>
        <v>1</v>
      </c>
      <c r="FA298" s="95">
        <f t="shared" ref="FA298:FA337" si="793">AV298^2+2*AV298*(1-AV298)*(DU298/EC298)+(1-AV298)^2*(EK298/EC298)</f>
        <v>1</v>
      </c>
      <c r="FB298" s="95">
        <f t="shared" ref="FB298:FB337" si="794">AV298^2+2*AV298*(1-AV298)*(DV298/ED298)+(1-AV298)^2*(EL298/ED298)</f>
        <v>1</v>
      </c>
      <c r="FC298" s="95">
        <f t="shared" ref="FC298:FC337" si="795">AV298^2+2*AV298*(1-AV298)*(DW298/EE298)+(1-AV298)^2*(EM298/EE298)</f>
        <v>1</v>
      </c>
      <c r="FD298" s="95">
        <f t="shared" ref="FD298:FD337" si="796">AV298^2+2*AV298*(1-AV298)*(DX298/EF298)+(1-AV298)^2*(EN298/EF298)</f>
        <v>1</v>
      </c>
      <c r="FE298" s="95">
        <f t="shared" ref="FE298:FE337" si="797">AV298^2+2*AV298*(1-AV298)*(DY298/EG298)+(1-AV298)^2*(EO298/EG298)</f>
        <v>1</v>
      </c>
      <c r="FF298" s="95">
        <f t="shared" ref="FF298:FF337" si="798">AV298^2+2*AV298*(1-AV298)*(DZ298/EH298)+(1-AV298)^2*(EP298/EH298)</f>
        <v>1</v>
      </c>
      <c r="FG298" s="95">
        <f t="shared" ref="FG298:FG337" si="799">AV298^2+2*AV298*(1-AV298)*(EA298/EI298)+(1-AV298)^2*(EQ298/EI298)</f>
        <v>1</v>
      </c>
      <c r="FH298" s="95">
        <f t="shared" ref="FH298:FH337" si="800">AV298^2+2*AV298*(1-AV298)*(EB298/EJ298)+(1-AV298)^2*(ER298/EJ298)</f>
        <v>1</v>
      </c>
      <c r="FI298" s="95">
        <f t="shared" ref="FI298:FI337" si="801">AV298+(1-AV298)*CO298/CW298*EK298/EC298</f>
        <v>1</v>
      </c>
      <c r="FJ298" s="95">
        <f t="shared" ref="FJ298:FJ337" si="802">AV298+(1-AV298)*CP298/CX298*EL298/ED298</f>
        <v>1</v>
      </c>
      <c r="FK298" s="95">
        <f t="shared" ref="FK298:FK337" si="803">AV298+(1-AV298)*CQ298/CY298*EM298/EE298</f>
        <v>1</v>
      </c>
      <c r="FL298" s="95">
        <f t="shared" ref="FL298:FL337" si="804">AV298+(1-AV298)*CR298/CZ298*EN298/EF298</f>
        <v>1</v>
      </c>
      <c r="FM298" s="95">
        <f t="shared" ref="FM298:FM337" si="805">AV298+(1-AV298)*CS298/DA298*EO298/EG298</f>
        <v>1</v>
      </c>
      <c r="FN298" s="95">
        <f t="shared" ref="FN298:FN337" si="806">AV298+(1-AV298)*CT298/DB298*EP298/EH298</f>
        <v>1</v>
      </c>
      <c r="FO298" s="95">
        <f t="shared" ref="FO298:FO337" si="807">AV298+(1-AV298)*CU298/DC298*EQ298/EI298</f>
        <v>1</v>
      </c>
      <c r="FP298" s="95">
        <f t="shared" ref="FP298:FP337" si="808">AV298+(1-AV298)*CV298/DD298*ER298/EJ298</f>
        <v>1</v>
      </c>
      <c r="FQ298" s="115">
        <f t="shared" ref="FQ298:FQ337" si="809">(ES298*DM298+(1+AW298/CG298)*EK298*AU298)/(FA298+FI298*CW298*AU298+(AW298/CG298)*EK298*AU298^2)</f>
        <v>1.0018599993744142</v>
      </c>
      <c r="FR298" s="115">
        <f t="shared" ref="FR298:FR337" si="810">(ET298*DN298+(1+AW298/CH298)*EL298*AU298)/(FB298+FJ298*CX298*AU298+(AW298/CH298)*EL298*AU298^2)</f>
        <v>1.0003539174941374</v>
      </c>
      <c r="FS298" s="115">
        <f t="shared" ref="FS298:FS337" si="811">(EU298*DO298+(1+AW298/CI298)*EM298*AU298)/(FC298+FK298*CY298*AU298+(AW298/CI298)*EM298*AU298^2)</f>
        <v>1.0001418210068489</v>
      </c>
      <c r="FT298" s="115">
        <f t="shared" ref="FT298:FT337" si="812">(EV298*DP298+(1+AW298/CJ298)*EN298*AU298)/(FD298+FL298*CZ298*AU298+(AW298/CJ298)*EN298*AU298^2)</f>
        <v>1.0000680086756097</v>
      </c>
      <c r="FU298" s="115">
        <f t="shared" ref="FU298:FU337" si="813">(EW298*DQ298+(1+AW298/CK298)*EO298*AU298)/(FE298+FM298*DA298*AU298+(AW298/CK298)*EO298*AU298^2)</f>
        <v>1.0000367685808762</v>
      </c>
      <c r="FV298" s="115">
        <f t="shared" ref="FV298:FV337" si="814">(EX298*DR298+(1+AW298/CL298)*EP298*AU298)/(FF298+FN298*DB298*AU298+(AW298/CL298)*EP298*AU298^2)</f>
        <v>1.0000212780934346</v>
      </c>
      <c r="FW298" s="115">
        <f t="shared" ref="FW298:FW337" si="815">(EY298*DS298+(1+AW298/CM298)*EQ298*AU298)/(FG298+FO298*DC298*AU298+(AW298/CM298)*EQ298*AU298^2)</f>
        <v>1.0000126254249304</v>
      </c>
      <c r="FX298" s="115">
        <f t="shared" ref="FX298:FX337" si="816">(EZ298*DT298+(1+AW298/CN298)*ER298*AU298)/(FH298+FP298*DD298*AU298+(AW298/CN298)*ER298*AU298^2)</f>
        <v>1.0001611225408642</v>
      </c>
      <c r="FZ298" s="90">
        <f>MIN(FQ298:FX298)</f>
        <v>1.0000126254249304</v>
      </c>
    </row>
    <row r="299" spans="24:182" x14ac:dyDescent="0.3">
      <c r="X299" s="118">
        <v>1</v>
      </c>
      <c r="Y299" s="118">
        <v>10</v>
      </c>
      <c r="Z299" s="40">
        <v>1.7999999999999999E-2</v>
      </c>
      <c r="AA299" s="40">
        <v>10000000</v>
      </c>
      <c r="AB299" s="40">
        <v>10000000</v>
      </c>
      <c r="AC299" s="98">
        <v>3900000</v>
      </c>
      <c r="AD299" s="42">
        <v>0.33</v>
      </c>
      <c r="AE299" s="42">
        <v>0.33</v>
      </c>
      <c r="AF299" s="41">
        <v>1.7999999999999999E-2</v>
      </c>
      <c r="AG299" s="40">
        <v>10000000</v>
      </c>
      <c r="AH299" s="40">
        <v>10000000</v>
      </c>
      <c r="AI299" s="98">
        <v>3900000</v>
      </c>
      <c r="AJ299" s="42">
        <v>0.33</v>
      </c>
      <c r="AK299" s="42">
        <v>0.33</v>
      </c>
      <c r="AL299" s="42">
        <f>AL295</f>
        <v>1.0032000000000001</v>
      </c>
      <c r="AM299" s="40">
        <v>6000</v>
      </c>
      <c r="AN299" s="40">
        <f>AN295</f>
        <v>10000</v>
      </c>
      <c r="AO299" s="40">
        <f>AO295</f>
        <v>10000</v>
      </c>
      <c r="AP299" s="42">
        <v>0.03</v>
      </c>
      <c r="AQ299" s="42">
        <v>0.03</v>
      </c>
      <c r="AR299" s="4">
        <f t="shared" ref="AR299:AR337" si="817">AL299+AF299/2+Z299/2</f>
        <v>1.0211999999999999</v>
      </c>
      <c r="AS299" s="11">
        <f t="shared" ref="AS299:AS337" si="818">X299/Y299</f>
        <v>0.1</v>
      </c>
      <c r="AT299" s="15">
        <f t="shared" ref="AT299:AT337" si="819">(AA299*Z299)*(AG299*AF299)*AR299^2/(AVERAGE(BD299,AX299)*(AA299*Z299+AG299*AF299))</f>
        <v>105326.50611603633</v>
      </c>
      <c r="AU299" s="19">
        <f t="shared" ref="AU299:AU337" si="820">AY299*BE299/(AY299+BE299)*(PI()^2*AL299)/(Y299^2*AN299)</f>
        <v>1.0000076783363887</v>
      </c>
      <c r="AV299" s="13">
        <f t="shared" ref="AV299:AV337" si="821">AY299/(AY299+BE299)</f>
        <v>0.5</v>
      </c>
      <c r="AW299" s="11">
        <f t="shared" ref="AW299:AW337" si="822">AN299/AO299</f>
        <v>1</v>
      </c>
      <c r="AX299" s="11">
        <f t="shared" ref="AX299:AX337" si="823">1-AD299*AE299</f>
        <v>0.8911</v>
      </c>
      <c r="AY299" s="11">
        <f t="shared" ref="AY299:AY337" si="824">Z299/AX299*SQRT(AA299*AB299)</f>
        <v>201997.53114128605</v>
      </c>
      <c r="AZ299" s="11">
        <f t="shared" ref="AZ299:AZ337" si="825">SQRT(AB299/AA299)</f>
        <v>1</v>
      </c>
      <c r="BA299" s="11">
        <f t="shared" ref="BA299:BA337" si="826">AX299*AC299/SQRT(AA299*AB299)</f>
        <v>0.34752899999999998</v>
      </c>
      <c r="BB299" s="11">
        <f t="shared" ref="BB299:BB337" si="827">AZ299*AD299+2*BA299</f>
        <v>1.025058</v>
      </c>
      <c r="BC299" s="11">
        <f t="shared" ref="BC299:BC337" si="828">1-AP299*AQ299</f>
        <v>0.99909999999999999</v>
      </c>
      <c r="BD299" s="11">
        <f t="shared" ref="BD299:BD337" si="829">1-AJ299*AK299</f>
        <v>0.8911</v>
      </c>
      <c r="BE299" s="11">
        <f t="shared" ref="BE299:BE337" si="830">AF299/BD299*SQRT(AG299*AH299)</f>
        <v>201997.53114128605</v>
      </c>
      <c r="BF299" s="11">
        <f t="shared" ref="BF299:BF337" si="831">SQRT(AH299/AG299)</f>
        <v>1</v>
      </c>
      <c r="BG299" s="11">
        <f t="shared" ref="BG299:BG337" si="832">BD299*AI299/SQRT(AG299*AH299)</f>
        <v>0.34752899999999998</v>
      </c>
      <c r="BH299" s="11">
        <f t="shared" ref="BH299:BH337" si="833">BF299*AK299+2*BG299</f>
        <v>1.025058</v>
      </c>
      <c r="BI299" s="121">
        <f t="shared" si="724"/>
        <v>0.04</v>
      </c>
      <c r="BJ299" s="121">
        <f>16*X299^2/(3*(BJ297^2+1)*Y299^2)</f>
        <v>1.0666666666666666E-2</v>
      </c>
      <c r="BK299" s="121">
        <f>16*X299^2/(3*(BK297^2+1)*Y299^2)</f>
        <v>5.3333333333333332E-3</v>
      </c>
      <c r="BL299" s="121">
        <f>16*X299^2/(3*(BL297^2+1)*Y299^2)</f>
        <v>3.1372549019607842E-3</v>
      </c>
      <c r="BM299" s="121">
        <f>16*X299^2/(3*(BM297^2+1)*Y299^2)</f>
        <v>2.0512820512820513E-3</v>
      </c>
      <c r="BN299" s="121">
        <f>16*X299^2/(3*(BN297^2+1)*Y299^2)</f>
        <v>1.4414414414414415E-3</v>
      </c>
      <c r="BO299" s="121">
        <f>16*X299^2/(3*(BO297^2+1)*Y299^2)</f>
        <v>1.0666666666666667E-3</v>
      </c>
      <c r="BP299" s="121">
        <f>16*X299^2/(3*(BP297^2+1)*Y299^2)</f>
        <v>8.2051282051282047E-4</v>
      </c>
      <c r="BQ299" s="121">
        <f t="shared" ref="BQ299:BX337" si="834">4/3</f>
        <v>1.3333333333333333</v>
      </c>
      <c r="BR299" s="121">
        <f t="shared" si="725"/>
        <v>1.3333333333333333</v>
      </c>
      <c r="BS299" s="121">
        <f t="shared" si="725"/>
        <v>1.3333333333333333</v>
      </c>
      <c r="BT299" s="121">
        <f t="shared" si="725"/>
        <v>1.3333333333333333</v>
      </c>
      <c r="BU299" s="121">
        <f t="shared" si="725"/>
        <v>1.3333333333333333</v>
      </c>
      <c r="BV299" s="121">
        <f t="shared" si="725"/>
        <v>1.3333333333333333</v>
      </c>
      <c r="BW299" s="121">
        <f t="shared" si="725"/>
        <v>1.3333333333333333</v>
      </c>
      <c r="BX299" s="121">
        <f t="shared" si="725"/>
        <v>1.3333333333333333</v>
      </c>
      <c r="BY299" s="121">
        <f t="shared" ref="BY299:BY337" si="835">4*Y299^2/X299^2</f>
        <v>400</v>
      </c>
      <c r="BZ299" s="121">
        <f>(BZ297^4+6*BZ297^2+1)/(BZ297^2+1)*(Y299^2/X299^2)</f>
        <v>819.99999999999989</v>
      </c>
      <c r="CA299" s="121">
        <f>(CA297^4+6*CA297^2+1)/(CA297^2+1)*(Y299^2/X299^2)</f>
        <v>1360</v>
      </c>
      <c r="CB299" s="121">
        <f>(CB297^4+6*CB297^2+1)/(CB297^2+1)*(Y299^2/X299^2)</f>
        <v>2076.4705882352941</v>
      </c>
      <c r="CC299" s="121">
        <f>(CC297^4+6*CC297^2+1)/(CC297^2+1)*(Y299^2/X299^2)</f>
        <v>2984.6153846153848</v>
      </c>
      <c r="CD299" s="121">
        <f>(CD297^4+6*CD297^2+1)/(CD297^2+1)*(Y299^2/X299^2)</f>
        <v>4089.1891891891896</v>
      </c>
      <c r="CE299" s="121">
        <f>(CE297^4+6*CE297^2+1)/(CE297^2+1)*(Y299^2/X299^2)</f>
        <v>5392</v>
      </c>
      <c r="CF299" s="121">
        <f>(CF297^4+6*CF297^2+1)/(CF297^2+1)*(Y299^2/X299^2)</f>
        <v>6893.8461538461543</v>
      </c>
      <c r="CG299" s="121">
        <f t="shared" ref="CG299:CG337" si="836">BI299/4</f>
        <v>0.01</v>
      </c>
      <c r="CH299" s="121">
        <f t="shared" si="726"/>
        <v>2.6666666666666666E-3</v>
      </c>
      <c r="CI299" s="121">
        <f t="shared" si="727"/>
        <v>1.3333333333333333E-3</v>
      </c>
      <c r="CJ299" s="121">
        <f t="shared" si="728"/>
        <v>7.8431372549019605E-4</v>
      </c>
      <c r="CK299" s="121">
        <f t="shared" si="729"/>
        <v>5.1282051282051282E-4</v>
      </c>
      <c r="CL299" s="121">
        <f t="shared" si="730"/>
        <v>3.6036036036036037E-4</v>
      </c>
      <c r="CM299" s="121">
        <f t="shared" si="731"/>
        <v>2.6666666666666668E-4</v>
      </c>
      <c r="CN299" s="121">
        <f t="shared" si="732"/>
        <v>8.2051282051282047E-4</v>
      </c>
      <c r="CO299" s="95">
        <f t="shared" si="733"/>
        <v>450.80057199999999</v>
      </c>
      <c r="CP299" s="95">
        <f t="shared" si="734"/>
        <v>998.22787199999982</v>
      </c>
      <c r="CQ299" s="95">
        <f t="shared" si="735"/>
        <v>1711.9923719999999</v>
      </c>
      <c r="CR299" s="95">
        <f t="shared" si="736"/>
        <v>2671.733260235294</v>
      </c>
      <c r="CS299" s="95">
        <f t="shared" si="737"/>
        <v>3892.6541566153846</v>
      </c>
      <c r="CT299" s="95">
        <f t="shared" si="738"/>
        <v>5379.5098611891899</v>
      </c>
      <c r="CU299" s="95">
        <f t="shared" si="739"/>
        <v>7134.1083719999997</v>
      </c>
      <c r="CV299" s="95">
        <f t="shared" si="740"/>
        <v>7460.0441508461545</v>
      </c>
      <c r="CW299" s="95">
        <f t="shared" si="741"/>
        <v>450.80057199999999</v>
      </c>
      <c r="CX299" s="95">
        <f t="shared" si="742"/>
        <v>998.22787199999982</v>
      </c>
      <c r="CY299" s="95">
        <f t="shared" si="743"/>
        <v>1711.9923719999999</v>
      </c>
      <c r="CZ299" s="95">
        <f t="shared" si="744"/>
        <v>2671.733260235294</v>
      </c>
      <c r="DA299" s="95">
        <f t="shared" si="745"/>
        <v>3892.6541566153846</v>
      </c>
      <c r="DB299" s="95">
        <f t="shared" si="746"/>
        <v>5379.5098611891899</v>
      </c>
      <c r="DC299" s="95">
        <f t="shared" si="747"/>
        <v>7134.1083719999997</v>
      </c>
      <c r="DD299" s="95">
        <f t="shared" si="748"/>
        <v>7460.0441508461545</v>
      </c>
      <c r="DE299" s="13">
        <f t="shared" ref="DE299:DE337" si="837">AZ299*BI299+2*BB299*BQ299+BY299/AZ299</f>
        <v>402.77348799999999</v>
      </c>
      <c r="DF299" s="13">
        <f t="shared" ref="DF299:DF337" si="838">AZ299*BJ299+2*BB299*BR299+BZ299/AZ299</f>
        <v>822.74415466666653</v>
      </c>
      <c r="DG299" s="13">
        <f t="shared" ref="DG299:DG337" si="839">AZ299*BK299+2*BB299*BS299+CA299/AZ299</f>
        <v>1362.7388213333334</v>
      </c>
      <c r="DH299" s="13">
        <f t="shared" ref="DH299:DH337" si="840">AZ299*BL299+2*BB299*BT299+CB299/AZ299</f>
        <v>2079.207213490196</v>
      </c>
      <c r="DI299" s="13">
        <f t="shared" si="749"/>
        <v>2987.3509238974361</v>
      </c>
      <c r="DJ299" s="13">
        <f t="shared" si="750"/>
        <v>4091.9241186306313</v>
      </c>
      <c r="DK299" s="13">
        <f t="shared" si="751"/>
        <v>5394.7345546666666</v>
      </c>
      <c r="DL299" s="13">
        <f t="shared" si="752"/>
        <v>6896.5804623589747</v>
      </c>
      <c r="DM299" s="95">
        <f t="shared" si="753"/>
        <v>402.77348799999999</v>
      </c>
      <c r="DN299" s="95">
        <f t="shared" si="754"/>
        <v>822.74415466666653</v>
      </c>
      <c r="DO299" s="95">
        <f t="shared" si="755"/>
        <v>1362.7388213333334</v>
      </c>
      <c r="DP299" s="95">
        <f t="shared" si="756"/>
        <v>2079.207213490196</v>
      </c>
      <c r="DQ299" s="95">
        <f t="shared" si="757"/>
        <v>2987.3509238974361</v>
      </c>
      <c r="DR299" s="95">
        <f t="shared" si="758"/>
        <v>4091.9241186306313</v>
      </c>
      <c r="DS299" s="95">
        <f t="shared" si="759"/>
        <v>5394.7345546666666</v>
      </c>
      <c r="DT299" s="95">
        <f t="shared" si="760"/>
        <v>6896.5804623589747</v>
      </c>
      <c r="DU299" s="95">
        <f t="shared" si="761"/>
        <v>200.76596751999995</v>
      </c>
      <c r="DV299" s="95">
        <f t="shared" si="762"/>
        <v>388.11528194133319</v>
      </c>
      <c r="DW299" s="95">
        <f t="shared" si="763"/>
        <v>636.84035729066659</v>
      </c>
      <c r="DX299" s="95">
        <f t="shared" si="764"/>
        <v>968.09283329956156</v>
      </c>
      <c r="DY299" s="95">
        <f t="shared" si="765"/>
        <v>1388.5090711151086</v>
      </c>
      <c r="DZ299" s="95">
        <f t="shared" si="766"/>
        <v>1900.1094002957682</v>
      </c>
      <c r="EA299" s="95">
        <f t="shared" si="767"/>
        <v>2503.6524175701329</v>
      </c>
      <c r="EB299" s="95">
        <f t="shared" si="768"/>
        <v>3199.4707819945402</v>
      </c>
      <c r="EC299" s="95">
        <f t="shared" si="769"/>
        <v>200.76596751999998</v>
      </c>
      <c r="ED299" s="95">
        <f t="shared" si="770"/>
        <v>388.11528194133325</v>
      </c>
      <c r="EE299" s="95">
        <f t="shared" si="771"/>
        <v>636.84035729066659</v>
      </c>
      <c r="EF299" s="95">
        <f t="shared" si="772"/>
        <v>968.09283329956156</v>
      </c>
      <c r="EG299" s="95">
        <f t="shared" si="773"/>
        <v>1388.5090711151083</v>
      </c>
      <c r="EH299" s="95">
        <f t="shared" si="774"/>
        <v>1900.1094002957682</v>
      </c>
      <c r="EI299" s="95">
        <f t="shared" si="775"/>
        <v>2503.6524175701329</v>
      </c>
      <c r="EJ299" s="95">
        <f t="shared" si="776"/>
        <v>3199.4707819945402</v>
      </c>
      <c r="EK299" s="95">
        <f t="shared" si="777"/>
        <v>200.76596751999998</v>
      </c>
      <c r="EL299" s="95">
        <f t="shared" si="778"/>
        <v>388.11528194133325</v>
      </c>
      <c r="EM299" s="95">
        <f t="shared" si="779"/>
        <v>636.84035729066659</v>
      </c>
      <c r="EN299" s="95">
        <f t="shared" si="780"/>
        <v>968.09283329956156</v>
      </c>
      <c r="EO299" s="95">
        <f t="shared" si="781"/>
        <v>1388.5090711151083</v>
      </c>
      <c r="EP299" s="95">
        <f t="shared" si="782"/>
        <v>1900.1094002957682</v>
      </c>
      <c r="EQ299" s="95">
        <f t="shared" si="783"/>
        <v>2503.6524175701329</v>
      </c>
      <c r="ER299" s="95">
        <f t="shared" si="784"/>
        <v>3199.4707819945402</v>
      </c>
      <c r="ES299" s="95">
        <f t="shared" si="785"/>
        <v>1</v>
      </c>
      <c r="ET299" s="95">
        <f t="shared" si="786"/>
        <v>1</v>
      </c>
      <c r="EU299" s="95">
        <f t="shared" si="787"/>
        <v>1</v>
      </c>
      <c r="EV299" s="95">
        <f t="shared" si="788"/>
        <v>1</v>
      </c>
      <c r="EW299" s="95">
        <f t="shared" si="789"/>
        <v>1</v>
      </c>
      <c r="EX299" s="95">
        <f t="shared" si="790"/>
        <v>1</v>
      </c>
      <c r="EY299" s="95">
        <f t="shared" si="791"/>
        <v>1</v>
      </c>
      <c r="EZ299" s="95">
        <f t="shared" si="792"/>
        <v>1</v>
      </c>
      <c r="FA299" s="95">
        <f t="shared" si="793"/>
        <v>1</v>
      </c>
      <c r="FB299" s="95">
        <f t="shared" si="794"/>
        <v>1</v>
      </c>
      <c r="FC299" s="95">
        <f t="shared" si="795"/>
        <v>1</v>
      </c>
      <c r="FD299" s="95">
        <f t="shared" si="796"/>
        <v>1</v>
      </c>
      <c r="FE299" s="95">
        <f t="shared" si="797"/>
        <v>1</v>
      </c>
      <c r="FF299" s="95">
        <f t="shared" si="798"/>
        <v>1</v>
      </c>
      <c r="FG299" s="95">
        <f t="shared" si="799"/>
        <v>1</v>
      </c>
      <c r="FH299" s="95">
        <f t="shared" si="800"/>
        <v>1</v>
      </c>
      <c r="FI299" s="95">
        <f t="shared" si="801"/>
        <v>1</v>
      </c>
      <c r="FJ299" s="95">
        <f t="shared" si="802"/>
        <v>1</v>
      </c>
      <c r="FK299" s="95">
        <f t="shared" si="803"/>
        <v>1</v>
      </c>
      <c r="FL299" s="95">
        <f t="shared" si="804"/>
        <v>1</v>
      </c>
      <c r="FM299" s="95">
        <f t="shared" si="805"/>
        <v>1</v>
      </c>
      <c r="FN299" s="95">
        <f t="shared" si="806"/>
        <v>1</v>
      </c>
      <c r="FO299" s="95">
        <f t="shared" si="807"/>
        <v>1</v>
      </c>
      <c r="FP299" s="95">
        <f t="shared" si="808"/>
        <v>1</v>
      </c>
      <c r="FQ299" s="115">
        <f t="shared" si="809"/>
        <v>1.0073839425027655</v>
      </c>
      <c r="FR299" s="115">
        <f t="shared" si="810"/>
        <v>1.0014364855199676</v>
      </c>
      <c r="FS299" s="115">
        <f t="shared" si="811"/>
        <v>1.0005901966375035</v>
      </c>
      <c r="FT299" s="115">
        <f t="shared" si="812"/>
        <v>1.0002951278486107</v>
      </c>
      <c r="FU299" s="115">
        <f t="shared" si="813"/>
        <v>1.000170161123807</v>
      </c>
      <c r="FV299" s="115">
        <f t="shared" si="814"/>
        <v>1.0001081814307005</v>
      </c>
      <c r="FW299" s="115">
        <f t="shared" si="815"/>
        <v>1.000073558396567</v>
      </c>
      <c r="FX299" s="115">
        <f t="shared" si="816"/>
        <v>1.0006667817435464</v>
      </c>
      <c r="FZ299" s="90">
        <f t="shared" ref="FZ299:FZ337" si="841">MIN(FQ299:FX299)</f>
        <v>1.000073558396567</v>
      </c>
    </row>
    <row r="300" spans="24:182" x14ac:dyDescent="0.3">
      <c r="X300" s="118">
        <v>1.5</v>
      </c>
      <c r="Y300" s="118">
        <v>10</v>
      </c>
      <c r="Z300" s="40">
        <v>1.7999999999999999E-2</v>
      </c>
      <c r="AA300" s="40">
        <v>10000000</v>
      </c>
      <c r="AB300" s="40">
        <v>10000000</v>
      </c>
      <c r="AC300" s="98">
        <v>3900000</v>
      </c>
      <c r="AD300" s="42">
        <v>0.33</v>
      </c>
      <c r="AE300" s="42">
        <v>0.33</v>
      </c>
      <c r="AF300" s="41">
        <v>1.7999999999999999E-2</v>
      </c>
      <c r="AG300" s="40">
        <v>10000000</v>
      </c>
      <c r="AH300" s="40">
        <v>10000000</v>
      </c>
      <c r="AI300" s="98">
        <v>3900000</v>
      </c>
      <c r="AJ300" s="42">
        <v>0.33</v>
      </c>
      <c r="AK300" s="42">
        <v>0.33</v>
      </c>
      <c r="AL300" s="42">
        <f>AL295</f>
        <v>1.0032000000000001</v>
      </c>
      <c r="AM300" s="40">
        <v>6000</v>
      </c>
      <c r="AN300" s="40">
        <f>AN295</f>
        <v>10000</v>
      </c>
      <c r="AO300" s="40">
        <f>AO295</f>
        <v>10000</v>
      </c>
      <c r="AP300" s="42">
        <v>0.03</v>
      </c>
      <c r="AQ300" s="42">
        <v>0.03</v>
      </c>
      <c r="AR300" s="4">
        <f t="shared" si="817"/>
        <v>1.0211999999999999</v>
      </c>
      <c r="AS300" s="11">
        <f t="shared" si="818"/>
        <v>0.15</v>
      </c>
      <c r="AT300" s="15">
        <f t="shared" si="819"/>
        <v>105326.50611603633</v>
      </c>
      <c r="AU300" s="19">
        <f t="shared" si="820"/>
        <v>1.0000076783363887</v>
      </c>
      <c r="AV300" s="13">
        <f t="shared" si="821"/>
        <v>0.5</v>
      </c>
      <c r="AW300" s="11">
        <f t="shared" si="822"/>
        <v>1</v>
      </c>
      <c r="AX300" s="11">
        <f t="shared" si="823"/>
        <v>0.8911</v>
      </c>
      <c r="AY300" s="11">
        <f t="shared" si="824"/>
        <v>201997.53114128605</v>
      </c>
      <c r="AZ300" s="11">
        <f t="shared" si="825"/>
        <v>1</v>
      </c>
      <c r="BA300" s="11">
        <f t="shared" si="826"/>
        <v>0.34752899999999998</v>
      </c>
      <c r="BB300" s="11">
        <f t="shared" si="827"/>
        <v>1.025058</v>
      </c>
      <c r="BC300" s="11">
        <f t="shared" si="828"/>
        <v>0.99909999999999999</v>
      </c>
      <c r="BD300" s="11">
        <f t="shared" si="829"/>
        <v>0.8911</v>
      </c>
      <c r="BE300" s="11">
        <f t="shared" si="830"/>
        <v>201997.53114128605</v>
      </c>
      <c r="BF300" s="11">
        <f t="shared" si="831"/>
        <v>1</v>
      </c>
      <c r="BG300" s="11">
        <f t="shared" si="832"/>
        <v>0.34752899999999998</v>
      </c>
      <c r="BH300" s="11">
        <f t="shared" si="833"/>
        <v>1.025058</v>
      </c>
      <c r="BI300" s="121">
        <f t="shared" si="724"/>
        <v>0.09</v>
      </c>
      <c r="BJ300" s="121">
        <f>16*X300^2/(3*(BJ297^2+1)*Y300^2)</f>
        <v>2.4E-2</v>
      </c>
      <c r="BK300" s="121">
        <f>16*X300^2/(3*(BK297^2+1)*Y300^2)</f>
        <v>1.2E-2</v>
      </c>
      <c r="BL300" s="121">
        <f>16*X300^2/(3*(BL297^2+1)*Y300^2)</f>
        <v>7.058823529411765E-3</v>
      </c>
      <c r="BM300" s="121">
        <f>16*X300^2/(3*(BM297^2+1)*Y300^2)</f>
        <v>4.6153846153846158E-3</v>
      </c>
      <c r="BN300" s="121">
        <f>16*X300^2/(3*(BN297^2+1)*Y300^2)</f>
        <v>3.2432432432432431E-3</v>
      </c>
      <c r="BO300" s="121">
        <f>16*X300^2/(3*(BO297^2+1)*Y300^2)</f>
        <v>2.3999999999999998E-3</v>
      </c>
      <c r="BP300" s="121">
        <f>16*X300^2/(3*(BP297^2+1)*Y300^2)</f>
        <v>1.8461538461538461E-3</v>
      </c>
      <c r="BQ300" s="121">
        <f t="shared" si="834"/>
        <v>1.3333333333333333</v>
      </c>
      <c r="BR300" s="121">
        <f t="shared" si="725"/>
        <v>1.3333333333333333</v>
      </c>
      <c r="BS300" s="121">
        <f t="shared" si="725"/>
        <v>1.3333333333333333</v>
      </c>
      <c r="BT300" s="121">
        <f t="shared" si="725"/>
        <v>1.3333333333333333</v>
      </c>
      <c r="BU300" s="121">
        <f t="shared" si="725"/>
        <v>1.3333333333333333</v>
      </c>
      <c r="BV300" s="121">
        <f t="shared" si="725"/>
        <v>1.3333333333333333</v>
      </c>
      <c r="BW300" s="121">
        <f t="shared" si="725"/>
        <v>1.3333333333333333</v>
      </c>
      <c r="BX300" s="121">
        <f t="shared" si="725"/>
        <v>1.3333333333333333</v>
      </c>
      <c r="BY300" s="121">
        <f t="shared" si="835"/>
        <v>177.77777777777777</v>
      </c>
      <c r="BZ300" s="121">
        <f>(BZ297^4+6*BZ297^2+1)/(BZ297^2+1)*(Y300^2/X300^2)</f>
        <v>364.4444444444444</v>
      </c>
      <c r="CA300" s="121">
        <f>(CA297^4+6*CA297^2+1)/(CA297^2+1)*(Y300^2/X300^2)</f>
        <v>604.44444444444446</v>
      </c>
      <c r="CB300" s="121">
        <f>(CB297^4+6*CB297^2+1)/(CB297^2+1)*(Y300^2/X300^2)</f>
        <v>922.87581699346401</v>
      </c>
      <c r="CC300" s="121">
        <f>(CC297^4+6*CC297^2+1)/(CC297^2+1)*(Y300^2/X300^2)</f>
        <v>1326.4957264957266</v>
      </c>
      <c r="CD300" s="121">
        <f>(CD297^4+6*CD297^2+1)/(CD297^2+1)*(Y300^2/X300^2)</f>
        <v>1817.4174174174175</v>
      </c>
      <c r="CE300" s="121">
        <f>(CE297^4+6*CE297^2+1)/(CE297^2+1)*(Y300^2/X300^2)</f>
        <v>2396.4444444444443</v>
      </c>
      <c r="CF300" s="121">
        <f>(CF297^4+6*CF297^2+1)/(CF297^2+1)*(Y300^2/X300^2)</f>
        <v>3063.931623931624</v>
      </c>
      <c r="CG300" s="121">
        <f t="shared" si="836"/>
        <v>2.2499999999999999E-2</v>
      </c>
      <c r="CH300" s="121">
        <f t="shared" si="726"/>
        <v>6.0000000000000001E-3</v>
      </c>
      <c r="CI300" s="121">
        <f t="shared" si="727"/>
        <v>3.0000000000000001E-3</v>
      </c>
      <c r="CJ300" s="121">
        <f t="shared" si="728"/>
        <v>1.7647058823529412E-3</v>
      </c>
      <c r="CK300" s="121">
        <f t="shared" si="729"/>
        <v>1.153846153846154E-3</v>
      </c>
      <c r="CL300" s="121">
        <f t="shared" si="730"/>
        <v>8.1081081081081077E-4</v>
      </c>
      <c r="CM300" s="121">
        <f t="shared" si="731"/>
        <v>5.9999999999999995E-4</v>
      </c>
      <c r="CN300" s="121">
        <f t="shared" si="732"/>
        <v>1.8461538461538461E-3</v>
      </c>
      <c r="CO300" s="95">
        <f t="shared" si="733"/>
        <v>202.83546088888889</v>
      </c>
      <c r="CP300" s="95">
        <f t="shared" si="734"/>
        <v>446.13648311111103</v>
      </c>
      <c r="CQ300" s="95">
        <f t="shared" si="735"/>
        <v>763.36514977777779</v>
      </c>
      <c r="CR300" s="95">
        <f t="shared" si="736"/>
        <v>1189.9166556601306</v>
      </c>
      <c r="CS300" s="95">
        <f t="shared" si="737"/>
        <v>1732.5481651623932</v>
      </c>
      <c r="CT300" s="95">
        <f t="shared" si="738"/>
        <v>2393.3729227507511</v>
      </c>
      <c r="CU300" s="95">
        <f t="shared" si="739"/>
        <v>3173.1944831111109</v>
      </c>
      <c r="CV300" s="95">
        <f t="shared" si="740"/>
        <v>3316.3881625982908</v>
      </c>
      <c r="CW300" s="95">
        <f t="shared" si="741"/>
        <v>202.83546088888889</v>
      </c>
      <c r="CX300" s="95">
        <f t="shared" si="742"/>
        <v>446.13648311111103</v>
      </c>
      <c r="CY300" s="95">
        <f t="shared" si="743"/>
        <v>763.36514977777779</v>
      </c>
      <c r="CZ300" s="95">
        <f t="shared" si="744"/>
        <v>1189.9166556601306</v>
      </c>
      <c r="DA300" s="95">
        <f t="shared" si="745"/>
        <v>1732.5481651623932</v>
      </c>
      <c r="DB300" s="95">
        <f t="shared" si="746"/>
        <v>2393.3729227507511</v>
      </c>
      <c r="DC300" s="95">
        <f t="shared" si="747"/>
        <v>3173.1944831111109</v>
      </c>
      <c r="DD300" s="95">
        <f t="shared" si="748"/>
        <v>3316.3881625982908</v>
      </c>
      <c r="DE300" s="13">
        <f t="shared" si="837"/>
        <v>180.60126577777777</v>
      </c>
      <c r="DF300" s="13">
        <f t="shared" si="838"/>
        <v>367.20193244444442</v>
      </c>
      <c r="DG300" s="13">
        <f t="shared" si="839"/>
        <v>607.18993244444448</v>
      </c>
      <c r="DH300" s="13">
        <f t="shared" si="840"/>
        <v>925.61636381699338</v>
      </c>
      <c r="DI300" s="13">
        <f t="shared" si="749"/>
        <v>1329.233829880342</v>
      </c>
      <c r="DJ300" s="13">
        <f t="shared" si="750"/>
        <v>1820.1541486606607</v>
      </c>
      <c r="DK300" s="13">
        <f t="shared" si="751"/>
        <v>2399.1803324444445</v>
      </c>
      <c r="DL300" s="13">
        <f t="shared" si="752"/>
        <v>3066.66695808547</v>
      </c>
      <c r="DM300" s="95">
        <f t="shared" si="753"/>
        <v>180.60126577777777</v>
      </c>
      <c r="DN300" s="95">
        <f t="shared" si="754"/>
        <v>367.20193244444442</v>
      </c>
      <c r="DO300" s="95">
        <f t="shared" si="755"/>
        <v>607.18993244444448</v>
      </c>
      <c r="DP300" s="95">
        <f t="shared" si="756"/>
        <v>925.61636381699338</v>
      </c>
      <c r="DQ300" s="95">
        <f t="shared" si="757"/>
        <v>1329.233829880342</v>
      </c>
      <c r="DR300" s="95">
        <f t="shared" si="758"/>
        <v>1820.1541486606607</v>
      </c>
      <c r="DS300" s="95">
        <f t="shared" si="759"/>
        <v>2399.1803324444445</v>
      </c>
      <c r="DT300" s="95">
        <f t="shared" si="760"/>
        <v>3066.66695808547</v>
      </c>
      <c r="DU300" s="95">
        <f t="shared" si="761"/>
        <v>97.817580564444427</v>
      </c>
      <c r="DV300" s="95">
        <f t="shared" si="762"/>
        <v>177.02977134577776</v>
      </c>
      <c r="DW300" s="95">
        <f t="shared" si="763"/>
        <v>286.74015754844442</v>
      </c>
      <c r="DX300" s="95">
        <f t="shared" si="764"/>
        <v>433.55113410479032</v>
      </c>
      <c r="DY300" s="95">
        <f t="shared" si="765"/>
        <v>620.18403702621958</v>
      </c>
      <c r="DZ300" s="95">
        <f t="shared" si="766"/>
        <v>847.43480577084313</v>
      </c>
      <c r="EA300" s="95">
        <f t="shared" si="767"/>
        <v>1115.5964665105778</v>
      </c>
      <c r="EB300" s="95">
        <f t="shared" si="768"/>
        <v>1424.7961016923182</v>
      </c>
      <c r="EC300" s="95">
        <f t="shared" si="769"/>
        <v>97.817580564444427</v>
      </c>
      <c r="ED300" s="95">
        <f t="shared" si="770"/>
        <v>177.02977134577776</v>
      </c>
      <c r="EE300" s="95">
        <f t="shared" si="771"/>
        <v>286.74015754844442</v>
      </c>
      <c r="EF300" s="95">
        <f t="shared" si="772"/>
        <v>433.55113410479038</v>
      </c>
      <c r="EG300" s="95">
        <f t="shared" si="773"/>
        <v>620.18403702621958</v>
      </c>
      <c r="EH300" s="95">
        <f t="shared" si="774"/>
        <v>847.43480577084313</v>
      </c>
      <c r="EI300" s="95">
        <f t="shared" si="775"/>
        <v>1115.5964665105778</v>
      </c>
      <c r="EJ300" s="95">
        <f t="shared" si="776"/>
        <v>1424.7961016923182</v>
      </c>
      <c r="EK300" s="95">
        <f t="shared" si="777"/>
        <v>97.817580564444427</v>
      </c>
      <c r="EL300" s="95">
        <f t="shared" si="778"/>
        <v>177.02977134577776</v>
      </c>
      <c r="EM300" s="95">
        <f t="shared" si="779"/>
        <v>286.74015754844442</v>
      </c>
      <c r="EN300" s="95">
        <f t="shared" si="780"/>
        <v>433.55113410479038</v>
      </c>
      <c r="EO300" s="95">
        <f t="shared" si="781"/>
        <v>620.18403702621958</v>
      </c>
      <c r="EP300" s="95">
        <f t="shared" si="782"/>
        <v>847.43480577084313</v>
      </c>
      <c r="EQ300" s="95">
        <f t="shared" si="783"/>
        <v>1115.5964665105778</v>
      </c>
      <c r="ER300" s="95">
        <f t="shared" si="784"/>
        <v>1424.7961016923182</v>
      </c>
      <c r="ES300" s="95">
        <f t="shared" si="785"/>
        <v>1</v>
      </c>
      <c r="ET300" s="95">
        <f t="shared" si="786"/>
        <v>1</v>
      </c>
      <c r="EU300" s="95">
        <f t="shared" si="787"/>
        <v>1</v>
      </c>
      <c r="EV300" s="95">
        <f t="shared" si="788"/>
        <v>1</v>
      </c>
      <c r="EW300" s="95">
        <f t="shared" si="789"/>
        <v>1</v>
      </c>
      <c r="EX300" s="95">
        <f t="shared" si="790"/>
        <v>1</v>
      </c>
      <c r="EY300" s="95">
        <f t="shared" si="791"/>
        <v>1</v>
      </c>
      <c r="EZ300" s="95">
        <f t="shared" si="792"/>
        <v>1</v>
      </c>
      <c r="FA300" s="95">
        <f t="shared" si="793"/>
        <v>1</v>
      </c>
      <c r="FB300" s="95">
        <f t="shared" si="794"/>
        <v>1</v>
      </c>
      <c r="FC300" s="95">
        <f t="shared" si="795"/>
        <v>1</v>
      </c>
      <c r="FD300" s="95">
        <f t="shared" si="796"/>
        <v>1</v>
      </c>
      <c r="FE300" s="95">
        <f t="shared" si="797"/>
        <v>1</v>
      </c>
      <c r="FF300" s="95">
        <f t="shared" si="798"/>
        <v>1</v>
      </c>
      <c r="FG300" s="95">
        <f t="shared" si="799"/>
        <v>1</v>
      </c>
      <c r="FH300" s="95">
        <f t="shared" si="800"/>
        <v>1</v>
      </c>
      <c r="FI300" s="95">
        <f t="shared" si="801"/>
        <v>1</v>
      </c>
      <c r="FJ300" s="95">
        <f t="shared" si="802"/>
        <v>1</v>
      </c>
      <c r="FK300" s="95">
        <f t="shared" si="803"/>
        <v>1</v>
      </c>
      <c r="FL300" s="95">
        <f t="shared" si="804"/>
        <v>1</v>
      </c>
      <c r="FM300" s="95">
        <f t="shared" si="805"/>
        <v>1</v>
      </c>
      <c r="FN300" s="95">
        <f t="shared" si="806"/>
        <v>1</v>
      </c>
      <c r="FO300" s="95">
        <f t="shared" si="807"/>
        <v>1</v>
      </c>
      <c r="FP300" s="95">
        <f t="shared" si="808"/>
        <v>1</v>
      </c>
      <c r="FQ300" s="115">
        <f t="shared" si="809"/>
        <v>1.0163795726728142</v>
      </c>
      <c r="FR300" s="115">
        <f t="shared" si="810"/>
        <v>1.0032340013715155</v>
      </c>
      <c r="FS300" s="115">
        <f t="shared" si="811"/>
        <v>1.0013371341250432</v>
      </c>
      <c r="FT300" s="115">
        <f t="shared" si="812"/>
        <v>1.0006738612960215</v>
      </c>
      <c r="FU300" s="115">
        <f t="shared" si="813"/>
        <v>1.0003926566645611</v>
      </c>
      <c r="FV300" s="115">
        <f t="shared" si="814"/>
        <v>1.0002531347745511</v>
      </c>
      <c r="FW300" s="115">
        <f t="shared" si="815"/>
        <v>1.0001751863475172</v>
      </c>
      <c r="FX300" s="115">
        <f t="shared" si="816"/>
        <v>1.0015070878242727</v>
      </c>
      <c r="FZ300" s="90">
        <f t="shared" si="841"/>
        <v>1.0001751863475172</v>
      </c>
    </row>
    <row r="301" spans="24:182" x14ac:dyDescent="0.3">
      <c r="X301" s="118">
        <v>2</v>
      </c>
      <c r="Y301" s="118">
        <v>10</v>
      </c>
      <c r="Z301" s="40">
        <v>1.7999999999999999E-2</v>
      </c>
      <c r="AA301" s="40">
        <v>10000000</v>
      </c>
      <c r="AB301" s="40">
        <v>10000000</v>
      </c>
      <c r="AC301" s="98">
        <v>3900000</v>
      </c>
      <c r="AD301" s="42">
        <v>0.33</v>
      </c>
      <c r="AE301" s="42">
        <v>0.33</v>
      </c>
      <c r="AF301" s="41">
        <v>1.7999999999999999E-2</v>
      </c>
      <c r="AG301" s="40">
        <v>10000000</v>
      </c>
      <c r="AH301" s="40">
        <v>10000000</v>
      </c>
      <c r="AI301" s="98">
        <v>3900000</v>
      </c>
      <c r="AJ301" s="42">
        <v>0.33</v>
      </c>
      <c r="AK301" s="42">
        <v>0.33</v>
      </c>
      <c r="AL301" s="42">
        <f>AL295</f>
        <v>1.0032000000000001</v>
      </c>
      <c r="AM301" s="40">
        <v>6000</v>
      </c>
      <c r="AN301" s="40">
        <f>AN295</f>
        <v>10000</v>
      </c>
      <c r="AO301" s="40">
        <f>AO295</f>
        <v>10000</v>
      </c>
      <c r="AP301" s="42">
        <v>0.03</v>
      </c>
      <c r="AQ301" s="42">
        <v>0.03</v>
      </c>
      <c r="AR301" s="4">
        <f t="shared" si="817"/>
        <v>1.0211999999999999</v>
      </c>
      <c r="AS301" s="11">
        <f t="shared" si="818"/>
        <v>0.2</v>
      </c>
      <c r="AT301" s="15">
        <f t="shared" si="819"/>
        <v>105326.50611603633</v>
      </c>
      <c r="AU301" s="19">
        <f t="shared" si="820"/>
        <v>1.0000076783363887</v>
      </c>
      <c r="AV301" s="13">
        <f t="shared" si="821"/>
        <v>0.5</v>
      </c>
      <c r="AW301" s="11">
        <f t="shared" si="822"/>
        <v>1</v>
      </c>
      <c r="AX301" s="11">
        <f t="shared" si="823"/>
        <v>0.8911</v>
      </c>
      <c r="AY301" s="11">
        <f t="shared" si="824"/>
        <v>201997.53114128605</v>
      </c>
      <c r="AZ301" s="11">
        <f t="shared" si="825"/>
        <v>1</v>
      </c>
      <c r="BA301" s="11">
        <f t="shared" si="826"/>
        <v>0.34752899999999998</v>
      </c>
      <c r="BB301" s="11">
        <f t="shared" si="827"/>
        <v>1.025058</v>
      </c>
      <c r="BC301" s="11">
        <f t="shared" si="828"/>
        <v>0.99909999999999999</v>
      </c>
      <c r="BD301" s="11">
        <f t="shared" si="829"/>
        <v>0.8911</v>
      </c>
      <c r="BE301" s="11">
        <f t="shared" si="830"/>
        <v>201997.53114128605</v>
      </c>
      <c r="BF301" s="11">
        <f t="shared" si="831"/>
        <v>1</v>
      </c>
      <c r="BG301" s="11">
        <f t="shared" si="832"/>
        <v>0.34752899999999998</v>
      </c>
      <c r="BH301" s="11">
        <f t="shared" si="833"/>
        <v>1.025058</v>
      </c>
      <c r="BI301" s="121">
        <f t="shared" si="724"/>
        <v>0.16</v>
      </c>
      <c r="BJ301" s="121">
        <f>16*X301^2/(3*(BJ297^2+1)*Y301^2)</f>
        <v>4.2666666666666665E-2</v>
      </c>
      <c r="BK301" s="121">
        <f>16*X301^2/(3*(BK297^2+1)*Y301^2)</f>
        <v>2.1333333333333333E-2</v>
      </c>
      <c r="BL301" s="121">
        <f>16*X301^2/(3*(BL297^2+1)*Y301^2)</f>
        <v>1.2549019607843137E-2</v>
      </c>
      <c r="BM301" s="121">
        <f>16*X301^2/(3*(BM297^2+1)*Y301^2)</f>
        <v>8.2051282051282051E-3</v>
      </c>
      <c r="BN301" s="121">
        <f>16*X301^2/(3*(BN297^2+1)*Y301^2)</f>
        <v>5.7657657657657659E-3</v>
      </c>
      <c r="BO301" s="121">
        <f>16*X301^2/(3*(BO297^2+1)*Y301^2)</f>
        <v>4.2666666666666669E-3</v>
      </c>
      <c r="BP301" s="121">
        <f>16*X301^2/(3*(BP297^2+1)*Y301^2)</f>
        <v>3.2820512820512819E-3</v>
      </c>
      <c r="BQ301" s="121">
        <f t="shared" si="834"/>
        <v>1.3333333333333333</v>
      </c>
      <c r="BR301" s="121">
        <f t="shared" si="725"/>
        <v>1.3333333333333333</v>
      </c>
      <c r="BS301" s="121">
        <f t="shared" si="725"/>
        <v>1.3333333333333333</v>
      </c>
      <c r="BT301" s="121">
        <f t="shared" si="725"/>
        <v>1.3333333333333333</v>
      </c>
      <c r="BU301" s="121">
        <f t="shared" si="725"/>
        <v>1.3333333333333333</v>
      </c>
      <c r="BV301" s="121">
        <f t="shared" si="725"/>
        <v>1.3333333333333333</v>
      </c>
      <c r="BW301" s="121">
        <f t="shared" si="725"/>
        <v>1.3333333333333333</v>
      </c>
      <c r="BX301" s="121">
        <f t="shared" si="725"/>
        <v>1.3333333333333333</v>
      </c>
      <c r="BY301" s="121">
        <f t="shared" si="835"/>
        <v>100</v>
      </c>
      <c r="BZ301" s="121">
        <f>(BZ297^4+6*BZ297^2+1)/(BZ297^2+1)*(Y301^2/X301^2)</f>
        <v>204.99999999999997</v>
      </c>
      <c r="CA301" s="121">
        <f>(CA297^4+6*CA297^2+1)/(CA297^2+1)*(Y301^2/X301^2)</f>
        <v>340</v>
      </c>
      <c r="CB301" s="121">
        <f>(CB297^4+6*CB297^2+1)/(CB297^2+1)*(Y301^2/X301^2)</f>
        <v>519.11764705882354</v>
      </c>
      <c r="CC301" s="121">
        <f>(CC297^4+6*CC297^2+1)/(CC297^2+1)*(Y301^2/X301^2)</f>
        <v>746.15384615384619</v>
      </c>
      <c r="CD301" s="121">
        <f>(CD297^4+6*CD297^2+1)/(CD297^2+1)*(Y301^2/X301^2)</f>
        <v>1022.2972972972974</v>
      </c>
      <c r="CE301" s="121">
        <f>(CE297^4+6*CE297^2+1)/(CE297^2+1)*(Y301^2/X301^2)</f>
        <v>1348</v>
      </c>
      <c r="CF301" s="121">
        <f>(CF297^4+6*CF297^2+1)/(CF297^2+1)*(Y301^2/X301^2)</f>
        <v>1723.4615384615386</v>
      </c>
      <c r="CG301" s="121">
        <f t="shared" si="836"/>
        <v>0.04</v>
      </c>
      <c r="CH301" s="121">
        <f t="shared" si="726"/>
        <v>1.0666666666666666E-2</v>
      </c>
      <c r="CI301" s="121">
        <f t="shared" si="727"/>
        <v>5.3333333333333332E-3</v>
      </c>
      <c r="CJ301" s="121">
        <f t="shared" si="728"/>
        <v>3.1372549019607842E-3</v>
      </c>
      <c r="CK301" s="121">
        <f t="shared" si="729"/>
        <v>2.0512820512820513E-3</v>
      </c>
      <c r="CL301" s="121">
        <f t="shared" si="730"/>
        <v>1.4414414414414415E-3</v>
      </c>
      <c r="CM301" s="121">
        <f t="shared" si="731"/>
        <v>1.0666666666666667E-3</v>
      </c>
      <c r="CN301" s="121">
        <f t="shared" si="732"/>
        <v>3.2820512820512819E-3</v>
      </c>
      <c r="CO301" s="95">
        <f t="shared" si="733"/>
        <v>116.04767200000001</v>
      </c>
      <c r="CP301" s="95">
        <f t="shared" si="734"/>
        <v>252.90449699999996</v>
      </c>
      <c r="CQ301" s="95">
        <f t="shared" si="735"/>
        <v>431.34562199999999</v>
      </c>
      <c r="CR301" s="95">
        <f t="shared" si="736"/>
        <v>671.2808440588235</v>
      </c>
      <c r="CS301" s="95">
        <f t="shared" si="737"/>
        <v>976.51106815384617</v>
      </c>
      <c r="CT301" s="95">
        <f t="shared" si="738"/>
        <v>1348.2249942972974</v>
      </c>
      <c r="CU301" s="95">
        <f t="shared" si="739"/>
        <v>1786.8746219999998</v>
      </c>
      <c r="CV301" s="95">
        <f t="shared" si="740"/>
        <v>1866.1085667115385</v>
      </c>
      <c r="CW301" s="95">
        <f t="shared" si="741"/>
        <v>116.04767200000001</v>
      </c>
      <c r="CX301" s="95">
        <f t="shared" si="742"/>
        <v>252.90449699999996</v>
      </c>
      <c r="CY301" s="95">
        <f t="shared" si="743"/>
        <v>431.34562199999999</v>
      </c>
      <c r="CZ301" s="95">
        <f t="shared" si="744"/>
        <v>671.2808440588235</v>
      </c>
      <c r="DA301" s="95">
        <f t="shared" si="745"/>
        <v>976.51106815384617</v>
      </c>
      <c r="DB301" s="95">
        <f t="shared" si="746"/>
        <v>1348.2249942972974</v>
      </c>
      <c r="DC301" s="95">
        <f t="shared" si="747"/>
        <v>1786.8746219999998</v>
      </c>
      <c r="DD301" s="95">
        <f t="shared" si="748"/>
        <v>1866.1085667115385</v>
      </c>
      <c r="DE301" s="13">
        <f t="shared" si="837"/>
        <v>102.893488</v>
      </c>
      <c r="DF301" s="13">
        <f t="shared" si="838"/>
        <v>207.77615466666663</v>
      </c>
      <c r="DG301" s="13">
        <f t="shared" si="839"/>
        <v>342.75482133333333</v>
      </c>
      <c r="DH301" s="13">
        <f t="shared" si="840"/>
        <v>521.86368407843133</v>
      </c>
      <c r="DI301" s="13">
        <f t="shared" si="749"/>
        <v>748.89553928205135</v>
      </c>
      <c r="DJ301" s="13">
        <f t="shared" si="750"/>
        <v>1025.0365510630631</v>
      </c>
      <c r="DK301" s="13">
        <f t="shared" si="751"/>
        <v>1350.7377546666667</v>
      </c>
      <c r="DL301" s="13">
        <f t="shared" si="752"/>
        <v>1726.1983085128206</v>
      </c>
      <c r="DM301" s="95">
        <f t="shared" si="753"/>
        <v>102.893488</v>
      </c>
      <c r="DN301" s="95">
        <f t="shared" si="754"/>
        <v>207.77615466666663</v>
      </c>
      <c r="DO301" s="95">
        <f t="shared" si="755"/>
        <v>342.75482133333333</v>
      </c>
      <c r="DP301" s="95">
        <f t="shared" si="756"/>
        <v>521.86368407843133</v>
      </c>
      <c r="DQ301" s="95">
        <f t="shared" si="757"/>
        <v>748.89553928205135</v>
      </c>
      <c r="DR301" s="95">
        <f t="shared" si="758"/>
        <v>1025.0365510630631</v>
      </c>
      <c r="DS301" s="95">
        <f t="shared" si="759"/>
        <v>1350.7377546666667</v>
      </c>
      <c r="DT301" s="95">
        <f t="shared" si="760"/>
        <v>1726.1983085128206</v>
      </c>
      <c r="DU301" s="95">
        <f t="shared" si="761"/>
        <v>61.809972160000001</v>
      </c>
      <c r="DV301" s="95">
        <f t="shared" si="762"/>
        <v>103.1563298453333</v>
      </c>
      <c r="DW301" s="95">
        <f t="shared" si="763"/>
        <v>164.20833124266665</v>
      </c>
      <c r="DX301" s="95">
        <f t="shared" si="764"/>
        <v>246.46344738897344</v>
      </c>
      <c r="DY301" s="95">
        <f t="shared" si="765"/>
        <v>351.27152263510845</v>
      </c>
      <c r="DZ301" s="95">
        <f t="shared" si="766"/>
        <v>478.99957433684932</v>
      </c>
      <c r="EA301" s="95">
        <f t="shared" si="767"/>
        <v>629.77753236053331</v>
      </c>
      <c r="EB301" s="95">
        <f t="shared" si="768"/>
        <v>803.66046260254041</v>
      </c>
      <c r="EC301" s="95">
        <f t="shared" si="769"/>
        <v>61.809972159999994</v>
      </c>
      <c r="ED301" s="95">
        <f t="shared" si="770"/>
        <v>103.1563298453333</v>
      </c>
      <c r="EE301" s="95">
        <f t="shared" si="771"/>
        <v>164.20833124266665</v>
      </c>
      <c r="EF301" s="95">
        <f t="shared" si="772"/>
        <v>246.46344738897344</v>
      </c>
      <c r="EG301" s="95">
        <f t="shared" si="773"/>
        <v>351.27152263510845</v>
      </c>
      <c r="EH301" s="95">
        <f t="shared" si="774"/>
        <v>478.99957433684926</v>
      </c>
      <c r="EI301" s="95">
        <f t="shared" si="775"/>
        <v>629.77753236053331</v>
      </c>
      <c r="EJ301" s="95">
        <f t="shared" si="776"/>
        <v>803.66046260254041</v>
      </c>
      <c r="EK301" s="95">
        <f t="shared" si="777"/>
        <v>61.809972159999994</v>
      </c>
      <c r="EL301" s="95">
        <f t="shared" si="778"/>
        <v>103.1563298453333</v>
      </c>
      <c r="EM301" s="95">
        <f t="shared" si="779"/>
        <v>164.20833124266665</v>
      </c>
      <c r="EN301" s="95">
        <f t="shared" si="780"/>
        <v>246.46344738897344</v>
      </c>
      <c r="EO301" s="95">
        <f t="shared" si="781"/>
        <v>351.27152263510845</v>
      </c>
      <c r="EP301" s="95">
        <f t="shared" si="782"/>
        <v>478.99957433684926</v>
      </c>
      <c r="EQ301" s="95">
        <f t="shared" si="783"/>
        <v>629.77753236053331</v>
      </c>
      <c r="ER301" s="95">
        <f t="shared" si="784"/>
        <v>803.66046260254041</v>
      </c>
      <c r="ES301" s="95">
        <f t="shared" si="785"/>
        <v>1</v>
      </c>
      <c r="ET301" s="95">
        <f t="shared" si="786"/>
        <v>1</v>
      </c>
      <c r="EU301" s="95">
        <f t="shared" si="787"/>
        <v>1</v>
      </c>
      <c r="EV301" s="95">
        <f t="shared" si="788"/>
        <v>1</v>
      </c>
      <c r="EW301" s="95">
        <f t="shared" si="789"/>
        <v>1</v>
      </c>
      <c r="EX301" s="95">
        <f t="shared" si="790"/>
        <v>1</v>
      </c>
      <c r="EY301" s="95">
        <f t="shared" si="791"/>
        <v>1</v>
      </c>
      <c r="EZ301" s="95">
        <f t="shared" si="792"/>
        <v>1</v>
      </c>
      <c r="FA301" s="95">
        <f t="shared" si="793"/>
        <v>1</v>
      </c>
      <c r="FB301" s="95">
        <f t="shared" si="794"/>
        <v>1</v>
      </c>
      <c r="FC301" s="95">
        <f t="shared" si="795"/>
        <v>1</v>
      </c>
      <c r="FD301" s="95">
        <f t="shared" si="796"/>
        <v>1</v>
      </c>
      <c r="FE301" s="95">
        <f t="shared" si="797"/>
        <v>1</v>
      </c>
      <c r="FF301" s="95">
        <f t="shared" si="798"/>
        <v>1</v>
      </c>
      <c r="FG301" s="95">
        <f t="shared" si="799"/>
        <v>1</v>
      </c>
      <c r="FH301" s="95">
        <f t="shared" si="800"/>
        <v>1</v>
      </c>
      <c r="FI301" s="95">
        <f t="shared" si="801"/>
        <v>1</v>
      </c>
      <c r="FJ301" s="95">
        <f t="shared" si="802"/>
        <v>1</v>
      </c>
      <c r="FK301" s="95">
        <f t="shared" si="803"/>
        <v>1</v>
      </c>
      <c r="FL301" s="95">
        <f t="shared" si="804"/>
        <v>1</v>
      </c>
      <c r="FM301" s="95">
        <f t="shared" si="805"/>
        <v>1</v>
      </c>
      <c r="FN301" s="95">
        <f t="shared" si="806"/>
        <v>1</v>
      </c>
      <c r="FO301" s="95">
        <f t="shared" si="807"/>
        <v>1</v>
      </c>
      <c r="FP301" s="95">
        <f t="shared" si="808"/>
        <v>1</v>
      </c>
      <c r="FQ301" s="115">
        <f t="shared" si="809"/>
        <v>1.0286608239673327</v>
      </c>
      <c r="FR301" s="115">
        <f t="shared" si="810"/>
        <v>1.0057383179008161</v>
      </c>
      <c r="FS301" s="115">
        <f t="shared" si="811"/>
        <v>1.0023822735727623</v>
      </c>
      <c r="FT301" s="115">
        <f t="shared" si="812"/>
        <v>1.0012045353107124</v>
      </c>
      <c r="FU301" s="115">
        <f t="shared" si="813"/>
        <v>1.0007045219693578</v>
      </c>
      <c r="FV301" s="115">
        <f t="shared" si="814"/>
        <v>1.0004563110550324</v>
      </c>
      <c r="FW301" s="115">
        <f t="shared" si="815"/>
        <v>1.0003176191761847</v>
      </c>
      <c r="FX301" s="115">
        <f t="shared" si="816"/>
        <v>1.002678414948601</v>
      </c>
      <c r="FZ301" s="90">
        <f t="shared" si="841"/>
        <v>1.0003176191761847</v>
      </c>
    </row>
    <row r="302" spans="24:182" x14ac:dyDescent="0.3">
      <c r="X302" s="118">
        <v>2.5</v>
      </c>
      <c r="Y302" s="118">
        <v>10</v>
      </c>
      <c r="Z302" s="40">
        <v>1.7999999999999999E-2</v>
      </c>
      <c r="AA302" s="40">
        <v>10000000</v>
      </c>
      <c r="AB302" s="40">
        <v>10000000</v>
      </c>
      <c r="AC302" s="98">
        <v>3900000</v>
      </c>
      <c r="AD302" s="42">
        <v>0.33</v>
      </c>
      <c r="AE302" s="42">
        <v>0.33</v>
      </c>
      <c r="AF302" s="41">
        <v>1.7999999999999999E-2</v>
      </c>
      <c r="AG302" s="40">
        <v>10000000</v>
      </c>
      <c r="AH302" s="40">
        <v>10000000</v>
      </c>
      <c r="AI302" s="98">
        <v>3900000</v>
      </c>
      <c r="AJ302" s="42">
        <v>0.33</v>
      </c>
      <c r="AK302" s="42">
        <v>0.33</v>
      </c>
      <c r="AL302" s="42">
        <f>AL295</f>
        <v>1.0032000000000001</v>
      </c>
      <c r="AM302" s="40">
        <v>6000</v>
      </c>
      <c r="AN302" s="40">
        <f>AN295</f>
        <v>10000</v>
      </c>
      <c r="AO302" s="40">
        <f>AO295</f>
        <v>10000</v>
      </c>
      <c r="AP302" s="42">
        <v>0.03</v>
      </c>
      <c r="AQ302" s="42">
        <v>0.03</v>
      </c>
      <c r="AR302" s="4">
        <f t="shared" si="817"/>
        <v>1.0211999999999999</v>
      </c>
      <c r="AS302" s="11">
        <f t="shared" si="818"/>
        <v>0.25</v>
      </c>
      <c r="AT302" s="15">
        <f t="shared" si="819"/>
        <v>105326.50611603633</v>
      </c>
      <c r="AU302" s="19">
        <f t="shared" si="820"/>
        <v>1.0000076783363887</v>
      </c>
      <c r="AV302" s="13">
        <f t="shared" si="821"/>
        <v>0.5</v>
      </c>
      <c r="AW302" s="11">
        <f t="shared" si="822"/>
        <v>1</v>
      </c>
      <c r="AX302" s="11">
        <f t="shared" si="823"/>
        <v>0.8911</v>
      </c>
      <c r="AY302" s="11">
        <f t="shared" si="824"/>
        <v>201997.53114128605</v>
      </c>
      <c r="AZ302" s="11">
        <f t="shared" si="825"/>
        <v>1</v>
      </c>
      <c r="BA302" s="11">
        <f t="shared" si="826"/>
        <v>0.34752899999999998</v>
      </c>
      <c r="BB302" s="11">
        <f t="shared" si="827"/>
        <v>1.025058</v>
      </c>
      <c r="BC302" s="11">
        <f t="shared" si="828"/>
        <v>0.99909999999999999</v>
      </c>
      <c r="BD302" s="11">
        <f t="shared" si="829"/>
        <v>0.8911</v>
      </c>
      <c r="BE302" s="11">
        <f t="shared" si="830"/>
        <v>201997.53114128605</v>
      </c>
      <c r="BF302" s="11">
        <f t="shared" si="831"/>
        <v>1</v>
      </c>
      <c r="BG302" s="11">
        <f t="shared" si="832"/>
        <v>0.34752899999999998</v>
      </c>
      <c r="BH302" s="11">
        <f t="shared" si="833"/>
        <v>1.025058</v>
      </c>
      <c r="BI302" s="121">
        <f t="shared" si="724"/>
        <v>0.25</v>
      </c>
      <c r="BJ302" s="121">
        <f>16*X302^2/(3*(BJ297^2+1)*Y302^2)</f>
        <v>6.6666666666666666E-2</v>
      </c>
      <c r="BK302" s="121">
        <f>16*X302^2/(3*(BK297^2+1)*Y302^2)</f>
        <v>3.3333333333333333E-2</v>
      </c>
      <c r="BL302" s="121">
        <f>16*X302^2/(3*(BL297^2+1)*Y302^2)</f>
        <v>1.9607843137254902E-2</v>
      </c>
      <c r="BM302" s="121">
        <f>16*X302^2/(3*(BM297^2+1)*Y302^2)</f>
        <v>1.282051282051282E-2</v>
      </c>
      <c r="BN302" s="121">
        <f>16*X302^2/(3*(BN297^2+1)*Y302^2)</f>
        <v>9.0090090090090089E-3</v>
      </c>
      <c r="BO302" s="121">
        <f>16*X302^2/(3*(BO297^2+1)*Y302^2)</f>
        <v>6.6666666666666671E-3</v>
      </c>
      <c r="BP302" s="121">
        <f>16*X302^2/(3*(BP297^2+1)*Y302^2)</f>
        <v>5.1282051282051282E-3</v>
      </c>
      <c r="BQ302" s="121">
        <f t="shared" si="834"/>
        <v>1.3333333333333333</v>
      </c>
      <c r="BR302" s="121">
        <f t="shared" si="725"/>
        <v>1.3333333333333333</v>
      </c>
      <c r="BS302" s="121">
        <f t="shared" si="725"/>
        <v>1.3333333333333333</v>
      </c>
      <c r="BT302" s="121">
        <f t="shared" si="725"/>
        <v>1.3333333333333333</v>
      </c>
      <c r="BU302" s="121">
        <f t="shared" si="725"/>
        <v>1.3333333333333333</v>
      </c>
      <c r="BV302" s="121">
        <f t="shared" si="725"/>
        <v>1.3333333333333333</v>
      </c>
      <c r="BW302" s="121">
        <f t="shared" si="725"/>
        <v>1.3333333333333333</v>
      </c>
      <c r="BX302" s="121">
        <f t="shared" si="725"/>
        <v>1.3333333333333333</v>
      </c>
      <c r="BY302" s="121">
        <f t="shared" si="835"/>
        <v>64</v>
      </c>
      <c r="BZ302" s="121">
        <f>(BZ297^4+6*BZ297^2+1)/(BZ297^2+1)*(Y302^2/X302^2)</f>
        <v>131.19999999999999</v>
      </c>
      <c r="CA302" s="121">
        <f>(CA297^4+6*CA297^2+1)/(CA297^2+1)*(Y302^2/X302^2)</f>
        <v>217.6</v>
      </c>
      <c r="CB302" s="121">
        <f>(CB297^4+6*CB297^2+1)/(CB297^2+1)*(Y302^2/X302^2)</f>
        <v>332.23529411764707</v>
      </c>
      <c r="CC302" s="121">
        <f>(CC297^4+6*CC297^2+1)/(CC297^2+1)*(Y302^2/X302^2)</f>
        <v>477.53846153846155</v>
      </c>
      <c r="CD302" s="121">
        <f>(CD297^4+6*CD297^2+1)/(CD297^2+1)*(Y302^2/X302^2)</f>
        <v>654.27027027027032</v>
      </c>
      <c r="CE302" s="121">
        <f>(CE297^4+6*CE297^2+1)/(CE297^2+1)*(Y302^2/X302^2)</f>
        <v>862.72</v>
      </c>
      <c r="CF302" s="121">
        <f>(CF297^4+6*CF297^2+1)/(CF297^2+1)*(Y302^2/X302^2)</f>
        <v>1103.0153846153846</v>
      </c>
      <c r="CG302" s="121">
        <f t="shared" si="836"/>
        <v>6.25E-2</v>
      </c>
      <c r="CH302" s="121">
        <f t="shared" si="726"/>
        <v>1.6666666666666666E-2</v>
      </c>
      <c r="CI302" s="121">
        <f t="shared" si="727"/>
        <v>8.3333333333333332E-3</v>
      </c>
      <c r="CJ302" s="121">
        <f t="shared" si="728"/>
        <v>4.9019607843137254E-3</v>
      </c>
      <c r="CK302" s="121">
        <f t="shared" si="729"/>
        <v>3.205128205128205E-3</v>
      </c>
      <c r="CL302" s="121">
        <f t="shared" si="730"/>
        <v>2.2522522522522522E-3</v>
      </c>
      <c r="CM302" s="121">
        <f t="shared" si="731"/>
        <v>1.6666666666666668E-3</v>
      </c>
      <c r="CN302" s="121">
        <f t="shared" si="732"/>
        <v>5.1282051282051282E-3</v>
      </c>
      <c r="CO302" s="95">
        <f t="shared" si="733"/>
        <v>75.877324000000002</v>
      </c>
      <c r="CP302" s="95">
        <f t="shared" si="734"/>
        <v>163.46569199999999</v>
      </c>
      <c r="CQ302" s="95">
        <f t="shared" si="735"/>
        <v>277.66801199999998</v>
      </c>
      <c r="CR302" s="95">
        <f t="shared" si="736"/>
        <v>431.22655411764708</v>
      </c>
      <c r="CS302" s="95">
        <f t="shared" si="737"/>
        <v>626.57389753846155</v>
      </c>
      <c r="CT302" s="95">
        <f t="shared" si="738"/>
        <v>864.47081027027025</v>
      </c>
      <c r="CU302" s="95">
        <f t="shared" si="739"/>
        <v>1145.2065720000001</v>
      </c>
      <c r="CV302" s="95">
        <f t="shared" si="740"/>
        <v>1194.8362966153845</v>
      </c>
      <c r="CW302" s="95">
        <f t="shared" si="741"/>
        <v>75.877324000000002</v>
      </c>
      <c r="CX302" s="95">
        <f t="shared" si="742"/>
        <v>163.46569199999999</v>
      </c>
      <c r="CY302" s="95">
        <f t="shared" si="743"/>
        <v>277.66801199999998</v>
      </c>
      <c r="CZ302" s="95">
        <f t="shared" si="744"/>
        <v>431.22655411764708</v>
      </c>
      <c r="DA302" s="95">
        <f t="shared" si="745"/>
        <v>626.57389753846155</v>
      </c>
      <c r="DB302" s="95">
        <f t="shared" si="746"/>
        <v>864.47081027027025</v>
      </c>
      <c r="DC302" s="95">
        <f t="shared" si="747"/>
        <v>1145.2065720000001</v>
      </c>
      <c r="DD302" s="95">
        <f t="shared" si="748"/>
        <v>1194.8362966153845</v>
      </c>
      <c r="DE302" s="13">
        <f t="shared" si="837"/>
        <v>66.983487999999994</v>
      </c>
      <c r="DF302" s="13">
        <f t="shared" si="838"/>
        <v>134.00015466666665</v>
      </c>
      <c r="DG302" s="13">
        <f t="shared" si="839"/>
        <v>220.36682133333332</v>
      </c>
      <c r="DH302" s="13">
        <f t="shared" si="840"/>
        <v>334.98838996078433</v>
      </c>
      <c r="DI302" s="13">
        <f t="shared" si="749"/>
        <v>480.28477005128207</v>
      </c>
      <c r="DJ302" s="13">
        <f t="shared" si="750"/>
        <v>657.01276727927927</v>
      </c>
      <c r="DK302" s="13">
        <f t="shared" si="751"/>
        <v>865.46015466666665</v>
      </c>
      <c r="DL302" s="13">
        <f t="shared" si="752"/>
        <v>1105.7540008205128</v>
      </c>
      <c r="DM302" s="95">
        <f t="shared" si="753"/>
        <v>66.983487999999994</v>
      </c>
      <c r="DN302" s="95">
        <f t="shared" si="754"/>
        <v>134.00015466666665</v>
      </c>
      <c r="DO302" s="95">
        <f t="shared" si="755"/>
        <v>220.36682133333332</v>
      </c>
      <c r="DP302" s="95">
        <f t="shared" si="756"/>
        <v>334.98838996078433</v>
      </c>
      <c r="DQ302" s="95">
        <f t="shared" si="757"/>
        <v>480.28477005128207</v>
      </c>
      <c r="DR302" s="95">
        <f t="shared" si="758"/>
        <v>657.01276727927927</v>
      </c>
      <c r="DS302" s="95">
        <f t="shared" si="759"/>
        <v>865.46015466666665</v>
      </c>
      <c r="DT302" s="95">
        <f t="shared" si="760"/>
        <v>1105.7540008205128</v>
      </c>
      <c r="DU302" s="95">
        <f t="shared" si="761"/>
        <v>45.170283639999994</v>
      </c>
      <c r="DV302" s="95">
        <f t="shared" si="762"/>
        <v>68.970597173333317</v>
      </c>
      <c r="DW302" s="95">
        <f t="shared" si="763"/>
        <v>107.49715890666664</v>
      </c>
      <c r="DX302" s="95">
        <f t="shared" si="764"/>
        <v>159.8706686030911</v>
      </c>
      <c r="DY302" s="95">
        <f t="shared" si="765"/>
        <v>226.80481327510847</v>
      </c>
      <c r="DZ302" s="95">
        <f t="shared" si="766"/>
        <v>308.4676575973898</v>
      </c>
      <c r="EA302" s="95">
        <f t="shared" si="767"/>
        <v>404.91348029333329</v>
      </c>
      <c r="EB302" s="95">
        <f t="shared" si="768"/>
        <v>516.16394285854028</v>
      </c>
      <c r="EC302" s="95">
        <f t="shared" si="769"/>
        <v>45.170283639999994</v>
      </c>
      <c r="ED302" s="95">
        <f t="shared" si="770"/>
        <v>68.970597173333317</v>
      </c>
      <c r="EE302" s="95">
        <f t="shared" si="771"/>
        <v>107.49715890666664</v>
      </c>
      <c r="EF302" s="95">
        <f t="shared" si="772"/>
        <v>159.8706686030911</v>
      </c>
      <c r="EG302" s="95">
        <f t="shared" si="773"/>
        <v>226.80481327510847</v>
      </c>
      <c r="EH302" s="95">
        <f t="shared" si="774"/>
        <v>308.4676575973898</v>
      </c>
      <c r="EI302" s="95">
        <f t="shared" si="775"/>
        <v>404.91348029333329</v>
      </c>
      <c r="EJ302" s="95">
        <f t="shared" si="776"/>
        <v>516.16394285854039</v>
      </c>
      <c r="EK302" s="95">
        <f t="shared" si="777"/>
        <v>45.170283639999994</v>
      </c>
      <c r="EL302" s="95">
        <f t="shared" si="778"/>
        <v>68.970597173333317</v>
      </c>
      <c r="EM302" s="95">
        <f t="shared" si="779"/>
        <v>107.49715890666664</v>
      </c>
      <c r="EN302" s="95">
        <f t="shared" si="780"/>
        <v>159.8706686030911</v>
      </c>
      <c r="EO302" s="95">
        <f t="shared" si="781"/>
        <v>226.80481327510847</v>
      </c>
      <c r="EP302" s="95">
        <f t="shared" si="782"/>
        <v>308.4676575973898</v>
      </c>
      <c r="EQ302" s="95">
        <f t="shared" si="783"/>
        <v>404.91348029333329</v>
      </c>
      <c r="ER302" s="95">
        <f t="shared" si="784"/>
        <v>516.16394285854039</v>
      </c>
      <c r="ES302" s="95">
        <f t="shared" si="785"/>
        <v>1</v>
      </c>
      <c r="ET302" s="95">
        <f t="shared" si="786"/>
        <v>1</v>
      </c>
      <c r="EU302" s="95">
        <f t="shared" si="787"/>
        <v>1</v>
      </c>
      <c r="EV302" s="95">
        <f t="shared" si="788"/>
        <v>1</v>
      </c>
      <c r="EW302" s="95">
        <f t="shared" si="789"/>
        <v>1</v>
      </c>
      <c r="EX302" s="95">
        <f t="shared" si="790"/>
        <v>1</v>
      </c>
      <c r="EY302" s="95">
        <f t="shared" si="791"/>
        <v>1</v>
      </c>
      <c r="EZ302" s="95">
        <f t="shared" si="792"/>
        <v>1</v>
      </c>
      <c r="FA302" s="95">
        <f t="shared" si="793"/>
        <v>1</v>
      </c>
      <c r="FB302" s="95">
        <f t="shared" si="794"/>
        <v>1</v>
      </c>
      <c r="FC302" s="95">
        <f t="shared" si="795"/>
        <v>1</v>
      </c>
      <c r="FD302" s="95">
        <f t="shared" si="796"/>
        <v>1</v>
      </c>
      <c r="FE302" s="95">
        <f t="shared" si="797"/>
        <v>1</v>
      </c>
      <c r="FF302" s="95">
        <f t="shared" si="798"/>
        <v>1</v>
      </c>
      <c r="FG302" s="95">
        <f t="shared" si="799"/>
        <v>1</v>
      </c>
      <c r="FH302" s="95">
        <f t="shared" si="800"/>
        <v>0.99999999999999989</v>
      </c>
      <c r="FI302" s="95">
        <f t="shared" si="801"/>
        <v>1</v>
      </c>
      <c r="FJ302" s="95">
        <f t="shared" si="802"/>
        <v>1</v>
      </c>
      <c r="FK302" s="95">
        <f t="shared" si="803"/>
        <v>1</v>
      </c>
      <c r="FL302" s="95">
        <f t="shared" si="804"/>
        <v>1</v>
      </c>
      <c r="FM302" s="95">
        <f t="shared" si="805"/>
        <v>1</v>
      </c>
      <c r="FN302" s="95">
        <f t="shared" si="806"/>
        <v>1</v>
      </c>
      <c r="FO302" s="95">
        <f t="shared" si="807"/>
        <v>1</v>
      </c>
      <c r="FP302" s="95">
        <f t="shared" si="808"/>
        <v>1</v>
      </c>
      <c r="FQ302" s="115">
        <f t="shared" si="809"/>
        <v>1.0441096361877555</v>
      </c>
      <c r="FR302" s="115">
        <f t="shared" si="810"/>
        <v>1.0089413545466877</v>
      </c>
      <c r="FS302" s="115">
        <f t="shared" si="811"/>
        <v>1.0037254248351146</v>
      </c>
      <c r="FT302" s="115">
        <f t="shared" si="812"/>
        <v>1.0018876519228468</v>
      </c>
      <c r="FU302" s="115">
        <f t="shared" si="813"/>
        <v>1.0011061397177643</v>
      </c>
      <c r="FV302" s="115">
        <f t="shared" si="814"/>
        <v>1.0007179548037131</v>
      </c>
      <c r="FW302" s="115">
        <f t="shared" si="815"/>
        <v>1.0005010115200508</v>
      </c>
      <c r="FX302" s="115">
        <f t="shared" si="816"/>
        <v>1.0041758101408078</v>
      </c>
      <c r="FZ302" s="90">
        <f t="shared" si="841"/>
        <v>1.0005010115200508</v>
      </c>
    </row>
    <row r="303" spans="24:182" x14ac:dyDescent="0.3">
      <c r="X303" s="118">
        <v>3</v>
      </c>
      <c r="Y303" s="118">
        <v>10</v>
      </c>
      <c r="Z303" s="40">
        <v>1.7999999999999999E-2</v>
      </c>
      <c r="AA303" s="40">
        <v>10000000</v>
      </c>
      <c r="AB303" s="40">
        <v>10000000</v>
      </c>
      <c r="AC303" s="98">
        <v>3900000</v>
      </c>
      <c r="AD303" s="42">
        <v>0.33</v>
      </c>
      <c r="AE303" s="42">
        <v>0.33</v>
      </c>
      <c r="AF303" s="41">
        <v>1.7999999999999999E-2</v>
      </c>
      <c r="AG303" s="40">
        <v>10000000</v>
      </c>
      <c r="AH303" s="40">
        <v>10000000</v>
      </c>
      <c r="AI303" s="98">
        <v>3900000</v>
      </c>
      <c r="AJ303" s="42">
        <v>0.33</v>
      </c>
      <c r="AK303" s="42">
        <v>0.33</v>
      </c>
      <c r="AL303" s="42">
        <f>AL295</f>
        <v>1.0032000000000001</v>
      </c>
      <c r="AM303" s="40">
        <v>6000</v>
      </c>
      <c r="AN303" s="40">
        <f>AN295</f>
        <v>10000</v>
      </c>
      <c r="AO303" s="40">
        <f>AO295</f>
        <v>10000</v>
      </c>
      <c r="AP303" s="42">
        <v>0.03</v>
      </c>
      <c r="AQ303" s="42">
        <v>0.03</v>
      </c>
      <c r="AR303" s="4">
        <f t="shared" si="817"/>
        <v>1.0211999999999999</v>
      </c>
      <c r="AS303" s="11">
        <f t="shared" si="818"/>
        <v>0.3</v>
      </c>
      <c r="AT303" s="15">
        <f t="shared" si="819"/>
        <v>105326.50611603633</v>
      </c>
      <c r="AU303" s="19">
        <f t="shared" si="820"/>
        <v>1.0000076783363887</v>
      </c>
      <c r="AV303" s="13">
        <f t="shared" si="821"/>
        <v>0.5</v>
      </c>
      <c r="AW303" s="11">
        <f t="shared" si="822"/>
        <v>1</v>
      </c>
      <c r="AX303" s="11">
        <f t="shared" si="823"/>
        <v>0.8911</v>
      </c>
      <c r="AY303" s="11">
        <f t="shared" si="824"/>
        <v>201997.53114128605</v>
      </c>
      <c r="AZ303" s="11">
        <f t="shared" si="825"/>
        <v>1</v>
      </c>
      <c r="BA303" s="11">
        <f t="shared" si="826"/>
        <v>0.34752899999999998</v>
      </c>
      <c r="BB303" s="11">
        <f t="shared" si="827"/>
        <v>1.025058</v>
      </c>
      <c r="BC303" s="11">
        <f t="shared" si="828"/>
        <v>0.99909999999999999</v>
      </c>
      <c r="BD303" s="11">
        <f t="shared" si="829"/>
        <v>0.8911</v>
      </c>
      <c r="BE303" s="11">
        <f t="shared" si="830"/>
        <v>201997.53114128605</v>
      </c>
      <c r="BF303" s="11">
        <f t="shared" si="831"/>
        <v>1</v>
      </c>
      <c r="BG303" s="11">
        <f t="shared" si="832"/>
        <v>0.34752899999999998</v>
      </c>
      <c r="BH303" s="11">
        <f t="shared" si="833"/>
        <v>1.025058</v>
      </c>
      <c r="BI303" s="121">
        <f t="shared" si="724"/>
        <v>0.36</v>
      </c>
      <c r="BJ303" s="121">
        <f>16*X303^2/(3*(BJ297^2+1)*Y303^2)</f>
        <v>9.6000000000000002E-2</v>
      </c>
      <c r="BK303" s="121">
        <f>16*X303^2/(3*(BK297^2+1)*Y303^2)</f>
        <v>4.8000000000000001E-2</v>
      </c>
      <c r="BL303" s="121">
        <f>16*X303^2/(3*(BL297^2+1)*Y303^2)</f>
        <v>2.823529411764706E-2</v>
      </c>
      <c r="BM303" s="121">
        <f>16*X303^2/(3*(BM297^2+1)*Y303^2)</f>
        <v>1.8461538461538463E-2</v>
      </c>
      <c r="BN303" s="121">
        <f>16*X303^2/(3*(BN297^2+1)*Y303^2)</f>
        <v>1.2972972972972972E-2</v>
      </c>
      <c r="BO303" s="121">
        <f>16*X303^2/(3*(BO297^2+1)*Y303^2)</f>
        <v>9.5999999999999992E-3</v>
      </c>
      <c r="BP303" s="121">
        <f>16*X303^2/(3*(BP297^2+1)*Y303^2)</f>
        <v>7.3846153846153844E-3</v>
      </c>
      <c r="BQ303" s="121">
        <f t="shared" si="834"/>
        <v>1.3333333333333333</v>
      </c>
      <c r="BR303" s="121">
        <f t="shared" si="725"/>
        <v>1.3333333333333333</v>
      </c>
      <c r="BS303" s="121">
        <f t="shared" si="725"/>
        <v>1.3333333333333333</v>
      </c>
      <c r="BT303" s="121">
        <f t="shared" si="725"/>
        <v>1.3333333333333333</v>
      </c>
      <c r="BU303" s="121">
        <f t="shared" si="725"/>
        <v>1.3333333333333333</v>
      </c>
      <c r="BV303" s="121">
        <f t="shared" si="725"/>
        <v>1.3333333333333333</v>
      </c>
      <c r="BW303" s="121">
        <f t="shared" si="725"/>
        <v>1.3333333333333333</v>
      </c>
      <c r="BX303" s="121">
        <f t="shared" si="725"/>
        <v>1.3333333333333333</v>
      </c>
      <c r="BY303" s="121">
        <f t="shared" si="835"/>
        <v>44.444444444444443</v>
      </c>
      <c r="BZ303" s="121">
        <f>(BZ297^4+6*BZ297^2+1)/(BZ297^2+1)*(Y303^2/X303^2)</f>
        <v>91.1111111111111</v>
      </c>
      <c r="CA303" s="121">
        <f>(CA297^4+6*CA297^2+1)/(CA297^2+1)*(Y303^2/X303^2)</f>
        <v>151.11111111111111</v>
      </c>
      <c r="CB303" s="121">
        <f>(CB297^4+6*CB297^2+1)/(CB297^2+1)*(Y303^2/X303^2)</f>
        <v>230.718954248366</v>
      </c>
      <c r="CC303" s="121">
        <f>(CC297^4+6*CC297^2+1)/(CC297^2+1)*(Y303^2/X303^2)</f>
        <v>331.62393162393164</v>
      </c>
      <c r="CD303" s="121">
        <f>(CD297^4+6*CD297^2+1)/(CD297^2+1)*(Y303^2/X303^2)</f>
        <v>454.35435435435437</v>
      </c>
      <c r="CE303" s="121">
        <f>(CE297^4+6*CE297^2+1)/(CE297^2+1)*(Y303^2/X303^2)</f>
        <v>599.11111111111109</v>
      </c>
      <c r="CF303" s="121">
        <f>(CF297^4+6*CF297^2+1)/(CF297^2+1)*(Y303^2/X303^2)</f>
        <v>765.982905982906</v>
      </c>
      <c r="CG303" s="121">
        <f t="shared" si="836"/>
        <v>0.09</v>
      </c>
      <c r="CH303" s="121">
        <f t="shared" si="726"/>
        <v>2.4E-2</v>
      </c>
      <c r="CI303" s="121">
        <f t="shared" si="727"/>
        <v>1.2E-2</v>
      </c>
      <c r="CJ303" s="121">
        <f t="shared" si="728"/>
        <v>7.058823529411765E-3</v>
      </c>
      <c r="CK303" s="121">
        <f t="shared" si="729"/>
        <v>4.6153846153846158E-3</v>
      </c>
      <c r="CL303" s="121">
        <f t="shared" si="730"/>
        <v>3.2432432432432431E-3</v>
      </c>
      <c r="CM303" s="121">
        <f t="shared" si="731"/>
        <v>2.3999999999999998E-3</v>
      </c>
      <c r="CN303" s="121">
        <f t="shared" si="732"/>
        <v>7.3846153846153844E-3</v>
      </c>
      <c r="CO303" s="95">
        <f t="shared" si="733"/>
        <v>54.056394222222224</v>
      </c>
      <c r="CP303" s="95">
        <f t="shared" si="734"/>
        <v>114.88164977777777</v>
      </c>
      <c r="CQ303" s="95">
        <f t="shared" si="735"/>
        <v>194.18881644444446</v>
      </c>
      <c r="CR303" s="95">
        <f t="shared" si="736"/>
        <v>300.82669291503265</v>
      </c>
      <c r="CS303" s="95">
        <f t="shared" si="737"/>
        <v>436.4845702905983</v>
      </c>
      <c r="CT303" s="95">
        <f t="shared" si="738"/>
        <v>601.69075968768766</v>
      </c>
      <c r="CU303" s="95">
        <f t="shared" si="739"/>
        <v>796.64614977777774</v>
      </c>
      <c r="CV303" s="95">
        <f t="shared" si="740"/>
        <v>830.19456964957271</v>
      </c>
      <c r="CW303" s="95">
        <f t="shared" si="741"/>
        <v>54.056394222222224</v>
      </c>
      <c r="CX303" s="95">
        <f t="shared" si="742"/>
        <v>114.88164977777777</v>
      </c>
      <c r="CY303" s="95">
        <f t="shared" si="743"/>
        <v>194.18881644444446</v>
      </c>
      <c r="CZ303" s="95">
        <f t="shared" si="744"/>
        <v>300.82669291503265</v>
      </c>
      <c r="DA303" s="95">
        <f t="shared" si="745"/>
        <v>436.4845702905983</v>
      </c>
      <c r="DB303" s="95">
        <f t="shared" si="746"/>
        <v>601.69075968768766</v>
      </c>
      <c r="DC303" s="95">
        <f t="shared" si="747"/>
        <v>796.64614977777774</v>
      </c>
      <c r="DD303" s="95">
        <f t="shared" si="748"/>
        <v>830.19456964957271</v>
      </c>
      <c r="DE303" s="13">
        <f t="shared" si="837"/>
        <v>47.537932444444444</v>
      </c>
      <c r="DF303" s="13">
        <f t="shared" si="838"/>
        <v>93.940599111111098</v>
      </c>
      <c r="DG303" s="13">
        <f t="shared" si="839"/>
        <v>153.89259911111111</v>
      </c>
      <c r="DH303" s="13">
        <f t="shared" si="840"/>
        <v>233.48067754248365</v>
      </c>
      <c r="DI303" s="13">
        <f t="shared" si="749"/>
        <v>334.37588116239317</v>
      </c>
      <c r="DJ303" s="13">
        <f t="shared" si="750"/>
        <v>457.10081532732733</v>
      </c>
      <c r="DK303" s="13">
        <f t="shared" si="751"/>
        <v>601.85419911111103</v>
      </c>
      <c r="DL303" s="13">
        <f t="shared" si="752"/>
        <v>768.72377859829066</v>
      </c>
      <c r="DM303" s="95">
        <f t="shared" si="753"/>
        <v>47.537932444444444</v>
      </c>
      <c r="DN303" s="95">
        <f t="shared" si="754"/>
        <v>93.940599111111098</v>
      </c>
      <c r="DO303" s="95">
        <f t="shared" si="755"/>
        <v>153.89259911111111</v>
      </c>
      <c r="DP303" s="95">
        <f t="shared" si="756"/>
        <v>233.48067754248365</v>
      </c>
      <c r="DQ303" s="95">
        <f t="shared" si="757"/>
        <v>334.37588116239317</v>
      </c>
      <c r="DR303" s="95">
        <f t="shared" si="758"/>
        <v>457.10081532732733</v>
      </c>
      <c r="DS303" s="95">
        <f t="shared" si="759"/>
        <v>601.85419911111103</v>
      </c>
      <c r="DT303" s="95">
        <f t="shared" si="760"/>
        <v>768.72377859829066</v>
      </c>
      <c r="DU303" s="95">
        <f t="shared" si="761"/>
        <v>36.159757671111109</v>
      </c>
      <c r="DV303" s="95">
        <f t="shared" si="762"/>
        <v>50.408120796444436</v>
      </c>
      <c r="DW303" s="95">
        <f t="shared" si="763"/>
        <v>76.694865607111097</v>
      </c>
      <c r="DX303" s="95">
        <f t="shared" si="764"/>
        <v>112.8348368843983</v>
      </c>
      <c r="DY303" s="95">
        <f t="shared" si="765"/>
        <v>159.19471961288625</v>
      </c>
      <c r="DZ303" s="95">
        <f t="shared" si="766"/>
        <v>215.83405659750991</v>
      </c>
      <c r="EA303" s="95">
        <f t="shared" si="767"/>
        <v>282.76586145564437</v>
      </c>
      <c r="EB303" s="95">
        <f t="shared" si="768"/>
        <v>359.99357472698483</v>
      </c>
      <c r="EC303" s="95">
        <f t="shared" si="769"/>
        <v>36.159757671111109</v>
      </c>
      <c r="ED303" s="95">
        <f t="shared" si="770"/>
        <v>50.408120796444436</v>
      </c>
      <c r="EE303" s="95">
        <f t="shared" si="771"/>
        <v>76.694865607111097</v>
      </c>
      <c r="EF303" s="95">
        <f t="shared" si="772"/>
        <v>112.8348368843983</v>
      </c>
      <c r="EG303" s="95">
        <f t="shared" si="773"/>
        <v>159.19471961288625</v>
      </c>
      <c r="EH303" s="95">
        <f t="shared" si="774"/>
        <v>215.83405659750991</v>
      </c>
      <c r="EI303" s="95">
        <f t="shared" si="775"/>
        <v>282.76586145564437</v>
      </c>
      <c r="EJ303" s="95">
        <f t="shared" si="776"/>
        <v>359.99357472698483</v>
      </c>
      <c r="EK303" s="95">
        <f t="shared" si="777"/>
        <v>36.159757671111109</v>
      </c>
      <c r="EL303" s="95">
        <f t="shared" si="778"/>
        <v>50.408120796444436</v>
      </c>
      <c r="EM303" s="95">
        <f t="shared" si="779"/>
        <v>76.694865607111097</v>
      </c>
      <c r="EN303" s="95">
        <f t="shared" si="780"/>
        <v>112.8348368843983</v>
      </c>
      <c r="EO303" s="95">
        <f t="shared" si="781"/>
        <v>159.19471961288625</v>
      </c>
      <c r="EP303" s="95">
        <f t="shared" si="782"/>
        <v>215.83405659750991</v>
      </c>
      <c r="EQ303" s="95">
        <f t="shared" si="783"/>
        <v>282.76586145564437</v>
      </c>
      <c r="ER303" s="95">
        <f t="shared" si="784"/>
        <v>359.99357472698483</v>
      </c>
      <c r="ES303" s="95">
        <f t="shared" si="785"/>
        <v>1</v>
      </c>
      <c r="ET303" s="95">
        <f t="shared" si="786"/>
        <v>1</v>
      </c>
      <c r="EU303" s="95">
        <f t="shared" si="787"/>
        <v>1</v>
      </c>
      <c r="EV303" s="95">
        <f t="shared" si="788"/>
        <v>1</v>
      </c>
      <c r="EW303" s="95">
        <f t="shared" si="789"/>
        <v>1</v>
      </c>
      <c r="EX303" s="95">
        <f t="shared" si="790"/>
        <v>1</v>
      </c>
      <c r="EY303" s="95">
        <f t="shared" si="791"/>
        <v>1</v>
      </c>
      <c r="EZ303" s="95">
        <f t="shared" si="792"/>
        <v>1</v>
      </c>
      <c r="FA303" s="95">
        <f t="shared" si="793"/>
        <v>1</v>
      </c>
      <c r="FB303" s="95">
        <f t="shared" si="794"/>
        <v>1</v>
      </c>
      <c r="FC303" s="95">
        <f t="shared" si="795"/>
        <v>1</v>
      </c>
      <c r="FD303" s="95">
        <f t="shared" si="796"/>
        <v>1</v>
      </c>
      <c r="FE303" s="95">
        <f t="shared" si="797"/>
        <v>1</v>
      </c>
      <c r="FF303" s="95">
        <f t="shared" si="798"/>
        <v>1</v>
      </c>
      <c r="FG303" s="95">
        <f t="shared" si="799"/>
        <v>1</v>
      </c>
      <c r="FH303" s="95">
        <f t="shared" si="800"/>
        <v>1</v>
      </c>
      <c r="FI303" s="95">
        <f t="shared" si="801"/>
        <v>1</v>
      </c>
      <c r="FJ303" s="95">
        <f t="shared" si="802"/>
        <v>1</v>
      </c>
      <c r="FK303" s="95">
        <f t="shared" si="803"/>
        <v>1</v>
      </c>
      <c r="FL303" s="95">
        <f t="shared" si="804"/>
        <v>1</v>
      </c>
      <c r="FM303" s="95">
        <f t="shared" si="805"/>
        <v>1</v>
      </c>
      <c r="FN303" s="95">
        <f t="shared" si="806"/>
        <v>1</v>
      </c>
      <c r="FO303" s="95">
        <f t="shared" si="807"/>
        <v>1</v>
      </c>
      <c r="FP303" s="95">
        <f t="shared" si="808"/>
        <v>1</v>
      </c>
      <c r="FQ303" s="115">
        <f t="shared" si="809"/>
        <v>1.0626875816972075</v>
      </c>
      <c r="FR303" s="115">
        <f t="shared" si="810"/>
        <v>1.0128371832509131</v>
      </c>
      <c r="FS303" s="115">
        <f t="shared" si="811"/>
        <v>1.0053668147538433</v>
      </c>
      <c r="FT303" s="115">
        <f t="shared" si="812"/>
        <v>1.0027239278541646</v>
      </c>
      <c r="FU303" s="115">
        <f t="shared" si="813"/>
        <v>1.0015980167801646</v>
      </c>
      <c r="FV303" s="115">
        <f t="shared" si="814"/>
        <v>1.0010383843906925</v>
      </c>
      <c r="FW303" s="115">
        <f t="shared" si="815"/>
        <v>1.0007255634844199</v>
      </c>
      <c r="FX303" s="115">
        <f t="shared" si="816"/>
        <v>1.0059931098984534</v>
      </c>
      <c r="FZ303" s="90">
        <f t="shared" si="841"/>
        <v>1.0007255634844199</v>
      </c>
    </row>
    <row r="304" spans="24:182" x14ac:dyDescent="0.3">
      <c r="X304" s="118">
        <v>3.5</v>
      </c>
      <c r="Y304" s="118">
        <v>10</v>
      </c>
      <c r="Z304" s="40">
        <v>1.7999999999999999E-2</v>
      </c>
      <c r="AA304" s="40">
        <v>10000000</v>
      </c>
      <c r="AB304" s="40">
        <v>10000000</v>
      </c>
      <c r="AC304" s="98">
        <v>3900000</v>
      </c>
      <c r="AD304" s="42">
        <v>0.33</v>
      </c>
      <c r="AE304" s="42">
        <v>0.33</v>
      </c>
      <c r="AF304" s="41">
        <v>1.7999999999999999E-2</v>
      </c>
      <c r="AG304" s="40">
        <v>10000000</v>
      </c>
      <c r="AH304" s="40">
        <v>10000000</v>
      </c>
      <c r="AI304" s="98">
        <v>3900000</v>
      </c>
      <c r="AJ304" s="42">
        <v>0.33</v>
      </c>
      <c r="AK304" s="42">
        <v>0.33</v>
      </c>
      <c r="AL304" s="42">
        <f>AL295</f>
        <v>1.0032000000000001</v>
      </c>
      <c r="AM304" s="40">
        <v>6000</v>
      </c>
      <c r="AN304" s="40">
        <f>AN295</f>
        <v>10000</v>
      </c>
      <c r="AO304" s="40">
        <f>AO295</f>
        <v>10000</v>
      </c>
      <c r="AP304" s="42">
        <v>0.03</v>
      </c>
      <c r="AQ304" s="42">
        <v>0.03</v>
      </c>
      <c r="AR304" s="4">
        <f t="shared" si="817"/>
        <v>1.0211999999999999</v>
      </c>
      <c r="AS304" s="11">
        <f t="shared" si="818"/>
        <v>0.35</v>
      </c>
      <c r="AT304" s="15">
        <f t="shared" si="819"/>
        <v>105326.50611603633</v>
      </c>
      <c r="AU304" s="19">
        <f t="shared" si="820"/>
        <v>1.0000076783363887</v>
      </c>
      <c r="AV304" s="13">
        <f t="shared" si="821"/>
        <v>0.5</v>
      </c>
      <c r="AW304" s="11">
        <f t="shared" si="822"/>
        <v>1</v>
      </c>
      <c r="AX304" s="11">
        <f t="shared" si="823"/>
        <v>0.8911</v>
      </c>
      <c r="AY304" s="11">
        <f t="shared" si="824"/>
        <v>201997.53114128605</v>
      </c>
      <c r="AZ304" s="11">
        <f t="shared" si="825"/>
        <v>1</v>
      </c>
      <c r="BA304" s="11">
        <f t="shared" si="826"/>
        <v>0.34752899999999998</v>
      </c>
      <c r="BB304" s="11">
        <f t="shared" si="827"/>
        <v>1.025058</v>
      </c>
      <c r="BC304" s="11">
        <f t="shared" si="828"/>
        <v>0.99909999999999999</v>
      </c>
      <c r="BD304" s="11">
        <f t="shared" si="829"/>
        <v>0.8911</v>
      </c>
      <c r="BE304" s="11">
        <f t="shared" si="830"/>
        <v>201997.53114128605</v>
      </c>
      <c r="BF304" s="11">
        <f t="shared" si="831"/>
        <v>1</v>
      </c>
      <c r="BG304" s="11">
        <f t="shared" si="832"/>
        <v>0.34752899999999998</v>
      </c>
      <c r="BH304" s="11">
        <f t="shared" si="833"/>
        <v>1.025058</v>
      </c>
      <c r="BI304" s="121">
        <f t="shared" si="724"/>
        <v>0.49</v>
      </c>
      <c r="BJ304" s="121">
        <f>16*X304^2/(3*(BJ297^2+1)*Y304^2)</f>
        <v>0.13066666666666665</v>
      </c>
      <c r="BK304" s="121">
        <f>16*X304^2/(3*(BK297^2+1)*Y304^2)</f>
        <v>6.5333333333333327E-2</v>
      </c>
      <c r="BL304" s="121">
        <f>16*X304^2/(3*(BL297^2+1)*Y304^2)</f>
        <v>3.8431372549019606E-2</v>
      </c>
      <c r="BM304" s="121">
        <f>16*X304^2/(3*(BM297^2+1)*Y304^2)</f>
        <v>2.5128205128205128E-2</v>
      </c>
      <c r="BN304" s="121">
        <f>16*X304^2/(3*(BN297^2+1)*Y304^2)</f>
        <v>1.7657657657657658E-2</v>
      </c>
      <c r="BO304" s="121">
        <f>16*X304^2/(3*(BO297^2+1)*Y304^2)</f>
        <v>1.3066666666666667E-2</v>
      </c>
      <c r="BP304" s="121">
        <f>16*X304^2/(3*(BP297^2+1)*Y304^2)</f>
        <v>1.0051282051282051E-2</v>
      </c>
      <c r="BQ304" s="121">
        <f t="shared" si="834"/>
        <v>1.3333333333333333</v>
      </c>
      <c r="BR304" s="121">
        <f t="shared" si="725"/>
        <v>1.3333333333333333</v>
      </c>
      <c r="BS304" s="121">
        <f t="shared" si="725"/>
        <v>1.3333333333333333</v>
      </c>
      <c r="BT304" s="121">
        <f t="shared" si="725"/>
        <v>1.3333333333333333</v>
      </c>
      <c r="BU304" s="121">
        <f t="shared" si="725"/>
        <v>1.3333333333333333</v>
      </c>
      <c r="BV304" s="121">
        <f t="shared" si="725"/>
        <v>1.3333333333333333</v>
      </c>
      <c r="BW304" s="121">
        <f t="shared" si="725"/>
        <v>1.3333333333333333</v>
      </c>
      <c r="BX304" s="121">
        <f t="shared" si="725"/>
        <v>1.3333333333333333</v>
      </c>
      <c r="BY304" s="121">
        <f t="shared" si="835"/>
        <v>32.653061224489797</v>
      </c>
      <c r="BZ304" s="121">
        <f>(BZ297^4+6*BZ297^2+1)/(BZ297^2+1)*(Y304^2/X304^2)</f>
        <v>66.938775510204081</v>
      </c>
      <c r="CA304" s="121">
        <f>(CA297^4+6*CA297^2+1)/(CA297^2+1)*(Y304^2/X304^2)</f>
        <v>111.0204081632653</v>
      </c>
      <c r="CB304" s="121">
        <f>(CB297^4+6*CB297^2+1)/(CB297^2+1)*(Y304^2/X304^2)</f>
        <v>169.50780312124851</v>
      </c>
      <c r="CC304" s="121">
        <f>(CC297^4+6*CC297^2+1)/(CC297^2+1)*(Y304^2/X304^2)</f>
        <v>243.6420722135008</v>
      </c>
      <c r="CD304" s="121">
        <f>(CD297^4+6*CD297^2+1)/(CD297^2+1)*(Y304^2/X304^2)</f>
        <v>333.811362382791</v>
      </c>
      <c r="CE304" s="121">
        <f>(CE297^4+6*CE297^2+1)/(CE297^2+1)*(Y304^2/X304^2)</f>
        <v>440.16326530612247</v>
      </c>
      <c r="CF304" s="121">
        <f>(CF297^4+6*CF297^2+1)/(CF297^2+1)*(Y304^2/X304^2)</f>
        <v>562.76295133437986</v>
      </c>
      <c r="CG304" s="121">
        <f t="shared" si="836"/>
        <v>0.1225</v>
      </c>
      <c r="CH304" s="121">
        <f t="shared" si="726"/>
        <v>3.2666666666666663E-2</v>
      </c>
      <c r="CI304" s="121">
        <f t="shared" si="727"/>
        <v>1.6333333333333332E-2</v>
      </c>
      <c r="CJ304" s="121">
        <f t="shared" si="728"/>
        <v>9.6078431372549015E-3</v>
      </c>
      <c r="CK304" s="121">
        <f t="shared" si="729"/>
        <v>6.2820512820512819E-3</v>
      </c>
      <c r="CL304" s="121">
        <f t="shared" si="730"/>
        <v>4.4144144144144144E-3</v>
      </c>
      <c r="CM304" s="121">
        <f t="shared" si="731"/>
        <v>3.2666666666666669E-3</v>
      </c>
      <c r="CN304" s="121">
        <f t="shared" si="732"/>
        <v>1.0051282051282051E-2</v>
      </c>
      <c r="CO304" s="95">
        <f t="shared" si="733"/>
        <v>40.899061795918371</v>
      </c>
      <c r="CP304" s="95">
        <f t="shared" si="734"/>
        <v>85.587004653061229</v>
      </c>
      <c r="CQ304" s="95">
        <f t="shared" si="735"/>
        <v>143.85349444897957</v>
      </c>
      <c r="CR304" s="95">
        <f t="shared" si="736"/>
        <v>222.19968940696279</v>
      </c>
      <c r="CS304" s="95">
        <f t="shared" si="737"/>
        <v>321.86670135635791</v>
      </c>
      <c r="CT304" s="95">
        <f t="shared" si="738"/>
        <v>443.24267723993387</v>
      </c>
      <c r="CU304" s="95">
        <f t="shared" si="739"/>
        <v>586.47520873469387</v>
      </c>
      <c r="CV304" s="95">
        <f t="shared" si="740"/>
        <v>610.32710904866553</v>
      </c>
      <c r="CW304" s="95">
        <f t="shared" si="741"/>
        <v>40.899061795918371</v>
      </c>
      <c r="CX304" s="95">
        <f t="shared" si="742"/>
        <v>85.587004653061229</v>
      </c>
      <c r="CY304" s="95">
        <f t="shared" si="743"/>
        <v>143.85349444897957</v>
      </c>
      <c r="CZ304" s="95">
        <f t="shared" si="744"/>
        <v>222.19968940696279</v>
      </c>
      <c r="DA304" s="95">
        <f t="shared" si="745"/>
        <v>321.86670135635791</v>
      </c>
      <c r="DB304" s="95">
        <f t="shared" si="746"/>
        <v>443.24267723993387</v>
      </c>
      <c r="DC304" s="95">
        <f t="shared" si="747"/>
        <v>586.47520873469387</v>
      </c>
      <c r="DD304" s="95">
        <f t="shared" si="748"/>
        <v>610.32710904866553</v>
      </c>
      <c r="DE304" s="13">
        <f t="shared" si="837"/>
        <v>35.876549224489793</v>
      </c>
      <c r="DF304" s="13">
        <f t="shared" si="838"/>
        <v>69.802930176870746</v>
      </c>
      <c r="DG304" s="13">
        <f t="shared" si="839"/>
        <v>113.81922949659864</v>
      </c>
      <c r="DH304" s="13">
        <f t="shared" si="840"/>
        <v>172.27972249379752</v>
      </c>
      <c r="DI304" s="13">
        <f t="shared" si="749"/>
        <v>246.40068841862899</v>
      </c>
      <c r="DJ304" s="13">
        <f t="shared" si="750"/>
        <v>336.56250804044868</v>
      </c>
      <c r="DK304" s="13">
        <f t="shared" si="751"/>
        <v>442.90981997278914</v>
      </c>
      <c r="DL304" s="13">
        <f t="shared" si="752"/>
        <v>565.50649061643117</v>
      </c>
      <c r="DM304" s="95">
        <f t="shared" si="753"/>
        <v>35.876549224489793</v>
      </c>
      <c r="DN304" s="95">
        <f t="shared" si="754"/>
        <v>69.802930176870746</v>
      </c>
      <c r="DO304" s="95">
        <f t="shared" si="755"/>
        <v>113.81922949659864</v>
      </c>
      <c r="DP304" s="95">
        <f t="shared" si="756"/>
        <v>172.27972249379752</v>
      </c>
      <c r="DQ304" s="95">
        <f t="shared" si="757"/>
        <v>246.40068841862899</v>
      </c>
      <c r="DR304" s="95">
        <f t="shared" si="758"/>
        <v>336.56250804044868</v>
      </c>
      <c r="DS304" s="95">
        <f t="shared" si="759"/>
        <v>442.90981997278914</v>
      </c>
      <c r="DT304" s="95">
        <f t="shared" si="760"/>
        <v>565.50649061643117</v>
      </c>
      <c r="DU304" s="95">
        <f t="shared" si="761"/>
        <v>30.756199205714282</v>
      </c>
      <c r="DV304" s="95">
        <f t="shared" si="762"/>
        <v>39.223400867047616</v>
      </c>
      <c r="DW304" s="95">
        <f t="shared" si="763"/>
        <v>58.125988182095227</v>
      </c>
      <c r="DX304" s="95">
        <f t="shared" si="764"/>
        <v>84.476027941578508</v>
      </c>
      <c r="DY304" s="95">
        <f t="shared" si="765"/>
        <v>118.42947860082275</v>
      </c>
      <c r="DZ304" s="95">
        <f t="shared" si="766"/>
        <v>159.97998007337438</v>
      </c>
      <c r="EA304" s="95">
        <f t="shared" si="767"/>
        <v>209.1154866055619</v>
      </c>
      <c r="EB304" s="95">
        <f t="shared" si="768"/>
        <v>265.82837356025465</v>
      </c>
      <c r="EC304" s="95">
        <f t="shared" si="769"/>
        <v>30.756199205714282</v>
      </c>
      <c r="ED304" s="95">
        <f t="shared" si="770"/>
        <v>39.223400867047616</v>
      </c>
      <c r="EE304" s="95">
        <f t="shared" si="771"/>
        <v>58.125988182095227</v>
      </c>
      <c r="EF304" s="95">
        <f t="shared" si="772"/>
        <v>84.476027941578508</v>
      </c>
      <c r="EG304" s="95">
        <f t="shared" si="773"/>
        <v>118.42947860082275</v>
      </c>
      <c r="EH304" s="95">
        <f t="shared" si="774"/>
        <v>159.97998007337438</v>
      </c>
      <c r="EI304" s="95">
        <f t="shared" si="775"/>
        <v>209.11548660556187</v>
      </c>
      <c r="EJ304" s="95">
        <f t="shared" si="776"/>
        <v>265.82837356025465</v>
      </c>
      <c r="EK304" s="95">
        <f t="shared" si="777"/>
        <v>30.756199205714282</v>
      </c>
      <c r="EL304" s="95">
        <f t="shared" si="778"/>
        <v>39.223400867047616</v>
      </c>
      <c r="EM304" s="95">
        <f t="shared" si="779"/>
        <v>58.125988182095227</v>
      </c>
      <c r="EN304" s="95">
        <f t="shared" si="780"/>
        <v>84.476027941578508</v>
      </c>
      <c r="EO304" s="95">
        <f t="shared" si="781"/>
        <v>118.42947860082275</v>
      </c>
      <c r="EP304" s="95">
        <f t="shared" si="782"/>
        <v>159.97998007337438</v>
      </c>
      <c r="EQ304" s="95">
        <f t="shared" si="783"/>
        <v>209.11548660556187</v>
      </c>
      <c r="ER304" s="95">
        <f t="shared" si="784"/>
        <v>265.82837356025465</v>
      </c>
      <c r="ES304" s="95">
        <f t="shared" si="785"/>
        <v>1</v>
      </c>
      <c r="ET304" s="95">
        <f t="shared" si="786"/>
        <v>1</v>
      </c>
      <c r="EU304" s="95">
        <f t="shared" si="787"/>
        <v>1</v>
      </c>
      <c r="EV304" s="95">
        <f t="shared" si="788"/>
        <v>1</v>
      </c>
      <c r="EW304" s="95">
        <f t="shared" si="789"/>
        <v>1</v>
      </c>
      <c r="EX304" s="95">
        <f t="shared" si="790"/>
        <v>1</v>
      </c>
      <c r="EY304" s="95">
        <f t="shared" si="791"/>
        <v>1</v>
      </c>
      <c r="EZ304" s="95">
        <f t="shared" si="792"/>
        <v>1</v>
      </c>
      <c r="FA304" s="95">
        <f t="shared" si="793"/>
        <v>1</v>
      </c>
      <c r="FB304" s="95">
        <f t="shared" si="794"/>
        <v>1</v>
      </c>
      <c r="FC304" s="95">
        <f t="shared" si="795"/>
        <v>1</v>
      </c>
      <c r="FD304" s="95">
        <f t="shared" si="796"/>
        <v>1</v>
      </c>
      <c r="FE304" s="95">
        <f t="shared" si="797"/>
        <v>1</v>
      </c>
      <c r="FF304" s="95">
        <f t="shared" si="798"/>
        <v>1</v>
      </c>
      <c r="FG304" s="95">
        <f t="shared" si="799"/>
        <v>1</v>
      </c>
      <c r="FH304" s="95">
        <f t="shared" si="800"/>
        <v>1</v>
      </c>
      <c r="FI304" s="95">
        <f t="shared" si="801"/>
        <v>1</v>
      </c>
      <c r="FJ304" s="95">
        <f t="shared" si="802"/>
        <v>1</v>
      </c>
      <c r="FK304" s="95">
        <f t="shared" si="803"/>
        <v>1</v>
      </c>
      <c r="FL304" s="95">
        <f t="shared" si="804"/>
        <v>1</v>
      </c>
      <c r="FM304" s="95">
        <f t="shared" si="805"/>
        <v>1</v>
      </c>
      <c r="FN304" s="95">
        <f t="shared" si="806"/>
        <v>1</v>
      </c>
      <c r="FO304" s="95">
        <f t="shared" si="807"/>
        <v>1</v>
      </c>
      <c r="FP304" s="95">
        <f t="shared" si="808"/>
        <v>1</v>
      </c>
      <c r="FQ304" s="115">
        <f t="shared" si="809"/>
        <v>1.0844158874743224</v>
      </c>
      <c r="FR304" s="115">
        <f t="shared" si="810"/>
        <v>1.0174235683930402</v>
      </c>
      <c r="FS304" s="115">
        <f t="shared" si="811"/>
        <v>1.0073073290304013</v>
      </c>
      <c r="FT304" s="115">
        <f t="shared" si="812"/>
        <v>1.0037143367595518</v>
      </c>
      <c r="FU304" s="115">
        <f t="shared" si="813"/>
        <v>1.0021807936434297</v>
      </c>
      <c r="FV304" s="115">
        <f t="shared" si="814"/>
        <v>1.0014179946422583</v>
      </c>
      <c r="FW304" s="115">
        <f t="shared" si="815"/>
        <v>1.0009915215098177</v>
      </c>
      <c r="FX304" s="115">
        <f t="shared" si="816"/>
        <v>1.0081230812505424</v>
      </c>
      <c r="FZ304" s="90">
        <f t="shared" si="841"/>
        <v>1.0009915215098177</v>
      </c>
    </row>
    <row r="305" spans="24:182" x14ac:dyDescent="0.3">
      <c r="X305" s="118">
        <v>4</v>
      </c>
      <c r="Y305" s="118">
        <v>10</v>
      </c>
      <c r="Z305" s="40">
        <v>1.7999999999999999E-2</v>
      </c>
      <c r="AA305" s="40">
        <v>10000000</v>
      </c>
      <c r="AB305" s="40">
        <v>10000000</v>
      </c>
      <c r="AC305" s="98">
        <v>3900000</v>
      </c>
      <c r="AD305" s="42">
        <v>0.33</v>
      </c>
      <c r="AE305" s="42">
        <v>0.33</v>
      </c>
      <c r="AF305" s="41">
        <v>1.7999999999999999E-2</v>
      </c>
      <c r="AG305" s="40">
        <v>10000000</v>
      </c>
      <c r="AH305" s="40">
        <v>10000000</v>
      </c>
      <c r="AI305" s="98">
        <v>3900000</v>
      </c>
      <c r="AJ305" s="42">
        <v>0.33</v>
      </c>
      <c r="AK305" s="42">
        <v>0.33</v>
      </c>
      <c r="AL305" s="42">
        <f>AL295</f>
        <v>1.0032000000000001</v>
      </c>
      <c r="AM305" s="40">
        <v>6000</v>
      </c>
      <c r="AN305" s="40">
        <f>AN295</f>
        <v>10000</v>
      </c>
      <c r="AO305" s="40">
        <f>AO295</f>
        <v>10000</v>
      </c>
      <c r="AP305" s="42">
        <v>0.03</v>
      </c>
      <c r="AQ305" s="42">
        <v>0.03</v>
      </c>
      <c r="AR305" s="4">
        <f t="shared" si="817"/>
        <v>1.0211999999999999</v>
      </c>
      <c r="AS305" s="11">
        <f t="shared" si="818"/>
        <v>0.4</v>
      </c>
      <c r="AT305" s="15">
        <f t="shared" si="819"/>
        <v>105326.50611603633</v>
      </c>
      <c r="AU305" s="19">
        <f t="shared" si="820"/>
        <v>1.0000076783363887</v>
      </c>
      <c r="AV305" s="13">
        <f t="shared" si="821"/>
        <v>0.5</v>
      </c>
      <c r="AW305" s="11">
        <f t="shared" si="822"/>
        <v>1</v>
      </c>
      <c r="AX305" s="11">
        <f t="shared" si="823"/>
        <v>0.8911</v>
      </c>
      <c r="AY305" s="11">
        <f t="shared" si="824"/>
        <v>201997.53114128605</v>
      </c>
      <c r="AZ305" s="11">
        <f t="shared" si="825"/>
        <v>1</v>
      </c>
      <c r="BA305" s="11">
        <f t="shared" si="826"/>
        <v>0.34752899999999998</v>
      </c>
      <c r="BB305" s="11">
        <f t="shared" si="827"/>
        <v>1.025058</v>
      </c>
      <c r="BC305" s="11">
        <f t="shared" si="828"/>
        <v>0.99909999999999999</v>
      </c>
      <c r="BD305" s="11">
        <f t="shared" si="829"/>
        <v>0.8911</v>
      </c>
      <c r="BE305" s="11">
        <f t="shared" si="830"/>
        <v>201997.53114128605</v>
      </c>
      <c r="BF305" s="11">
        <f t="shared" si="831"/>
        <v>1</v>
      </c>
      <c r="BG305" s="11">
        <f t="shared" si="832"/>
        <v>0.34752899999999998</v>
      </c>
      <c r="BH305" s="11">
        <f t="shared" si="833"/>
        <v>1.025058</v>
      </c>
      <c r="BI305" s="121">
        <f t="shared" si="724"/>
        <v>0.64</v>
      </c>
      <c r="BJ305" s="121">
        <f>16*X305^2/(3*(BJ297^2+1)*Y305^2)</f>
        <v>0.17066666666666666</v>
      </c>
      <c r="BK305" s="121">
        <f>16*X305^2/(3*(BK297^2+1)*Y305^2)</f>
        <v>8.533333333333333E-2</v>
      </c>
      <c r="BL305" s="121">
        <f>16*X305^2/(3*(BL297^2+1)*Y305^2)</f>
        <v>5.0196078431372547E-2</v>
      </c>
      <c r="BM305" s="121">
        <f>16*X305^2/(3*(BM297^2+1)*Y305^2)</f>
        <v>3.282051282051282E-2</v>
      </c>
      <c r="BN305" s="121">
        <f>16*X305^2/(3*(BN297^2+1)*Y305^2)</f>
        <v>2.3063063063063063E-2</v>
      </c>
      <c r="BO305" s="121">
        <f>16*X305^2/(3*(BO297^2+1)*Y305^2)</f>
        <v>1.7066666666666667E-2</v>
      </c>
      <c r="BP305" s="121">
        <f>16*X305^2/(3*(BP297^2+1)*Y305^2)</f>
        <v>1.3128205128205127E-2</v>
      </c>
      <c r="BQ305" s="121">
        <f t="shared" si="834"/>
        <v>1.3333333333333333</v>
      </c>
      <c r="BR305" s="121">
        <f t="shared" si="725"/>
        <v>1.3333333333333333</v>
      </c>
      <c r="BS305" s="121">
        <f t="shared" si="725"/>
        <v>1.3333333333333333</v>
      </c>
      <c r="BT305" s="121">
        <f t="shared" si="725"/>
        <v>1.3333333333333333</v>
      </c>
      <c r="BU305" s="121">
        <f t="shared" si="725"/>
        <v>1.3333333333333333</v>
      </c>
      <c r="BV305" s="121">
        <f t="shared" si="725"/>
        <v>1.3333333333333333</v>
      </c>
      <c r="BW305" s="121">
        <f t="shared" si="725"/>
        <v>1.3333333333333333</v>
      </c>
      <c r="BX305" s="121">
        <f t="shared" si="725"/>
        <v>1.3333333333333333</v>
      </c>
      <c r="BY305" s="121">
        <f t="shared" si="835"/>
        <v>25</v>
      </c>
      <c r="BZ305" s="121">
        <f>(BZ297^4+6*BZ297^2+1)/(BZ297^2+1)*(Y305^2/X305^2)</f>
        <v>51.249999999999993</v>
      </c>
      <c r="CA305" s="121">
        <f>(CA297^4+6*CA297^2+1)/(CA297^2+1)*(Y305^2/X305^2)</f>
        <v>85</v>
      </c>
      <c r="CB305" s="121">
        <f>(CB297^4+6*CB297^2+1)/(CB297^2+1)*(Y305^2/X305^2)</f>
        <v>129.77941176470588</v>
      </c>
      <c r="CC305" s="121">
        <f>(CC297^4+6*CC297^2+1)/(CC297^2+1)*(Y305^2/X305^2)</f>
        <v>186.53846153846155</v>
      </c>
      <c r="CD305" s="121">
        <f>(CD297^4+6*CD297^2+1)/(CD297^2+1)*(Y305^2/X305^2)</f>
        <v>255.57432432432435</v>
      </c>
      <c r="CE305" s="121">
        <f>(CE297^4+6*CE297^2+1)/(CE297^2+1)*(Y305^2/X305^2)</f>
        <v>337</v>
      </c>
      <c r="CF305" s="121">
        <f>(CF297^4+6*CF297^2+1)/(CF297^2+1)*(Y305^2/X305^2)</f>
        <v>430.86538461538464</v>
      </c>
      <c r="CG305" s="121">
        <f t="shared" si="836"/>
        <v>0.16</v>
      </c>
      <c r="CH305" s="121">
        <f t="shared" si="726"/>
        <v>4.2666666666666665E-2</v>
      </c>
      <c r="CI305" s="121">
        <f t="shared" si="727"/>
        <v>2.1333333333333333E-2</v>
      </c>
      <c r="CJ305" s="121">
        <f t="shared" si="728"/>
        <v>1.2549019607843137E-2</v>
      </c>
      <c r="CK305" s="121">
        <f t="shared" si="729"/>
        <v>8.2051282051282051E-3</v>
      </c>
      <c r="CL305" s="121">
        <f t="shared" si="730"/>
        <v>5.7657657657657659E-3</v>
      </c>
      <c r="CM305" s="121">
        <f t="shared" si="731"/>
        <v>4.2666666666666669E-3</v>
      </c>
      <c r="CN305" s="121">
        <f t="shared" si="732"/>
        <v>1.3128205128205127E-2</v>
      </c>
      <c r="CO305" s="95">
        <f t="shared" si="733"/>
        <v>32.359447000000003</v>
      </c>
      <c r="CP305" s="95">
        <f t="shared" si="734"/>
        <v>66.573653249999992</v>
      </c>
      <c r="CQ305" s="95">
        <f t="shared" si="735"/>
        <v>111.18393449999999</v>
      </c>
      <c r="CR305" s="95">
        <f t="shared" si="736"/>
        <v>171.16774001470588</v>
      </c>
      <c r="CS305" s="95">
        <f t="shared" si="737"/>
        <v>247.47529603846152</v>
      </c>
      <c r="CT305" s="95">
        <f t="shared" si="738"/>
        <v>340.40377757432435</v>
      </c>
      <c r="CU305" s="95">
        <f t="shared" si="739"/>
        <v>450.06618449999996</v>
      </c>
      <c r="CV305" s="95">
        <f t="shared" si="740"/>
        <v>467.62467067788464</v>
      </c>
      <c r="CW305" s="95">
        <f t="shared" si="741"/>
        <v>32.359447000000003</v>
      </c>
      <c r="CX305" s="95">
        <f t="shared" si="742"/>
        <v>66.573653249999992</v>
      </c>
      <c r="CY305" s="95">
        <f t="shared" si="743"/>
        <v>111.18393449999999</v>
      </c>
      <c r="CZ305" s="95">
        <f t="shared" si="744"/>
        <v>171.16774001470588</v>
      </c>
      <c r="DA305" s="95">
        <f t="shared" si="745"/>
        <v>247.47529603846152</v>
      </c>
      <c r="DB305" s="95">
        <f t="shared" si="746"/>
        <v>340.40377757432435</v>
      </c>
      <c r="DC305" s="95">
        <f t="shared" si="747"/>
        <v>450.06618449999996</v>
      </c>
      <c r="DD305" s="95">
        <f t="shared" si="748"/>
        <v>467.62467067788464</v>
      </c>
      <c r="DE305" s="13">
        <f t="shared" si="837"/>
        <v>28.373488000000002</v>
      </c>
      <c r="DF305" s="13">
        <f t="shared" si="838"/>
        <v>54.154154666666656</v>
      </c>
      <c r="DG305" s="13">
        <f t="shared" si="839"/>
        <v>87.818821333333332</v>
      </c>
      <c r="DH305" s="13">
        <f t="shared" si="840"/>
        <v>132.56309584313726</v>
      </c>
      <c r="DI305" s="13">
        <f t="shared" si="749"/>
        <v>189.30477005128205</v>
      </c>
      <c r="DJ305" s="13">
        <f t="shared" si="750"/>
        <v>258.33087538738744</v>
      </c>
      <c r="DK305" s="13">
        <f t="shared" si="751"/>
        <v>339.75055466666669</v>
      </c>
      <c r="DL305" s="13">
        <f t="shared" si="752"/>
        <v>433.61200082051283</v>
      </c>
      <c r="DM305" s="95">
        <f t="shared" si="753"/>
        <v>28.373488000000002</v>
      </c>
      <c r="DN305" s="95">
        <f t="shared" si="754"/>
        <v>54.154154666666656</v>
      </c>
      <c r="DO305" s="95">
        <f t="shared" si="755"/>
        <v>87.818821333333332</v>
      </c>
      <c r="DP305" s="95">
        <f t="shared" si="756"/>
        <v>132.56309584313726</v>
      </c>
      <c r="DQ305" s="95">
        <f t="shared" si="757"/>
        <v>189.30477005128205</v>
      </c>
      <c r="DR305" s="95">
        <f t="shared" si="758"/>
        <v>258.33087538738744</v>
      </c>
      <c r="DS305" s="95">
        <f t="shared" si="759"/>
        <v>339.75055466666669</v>
      </c>
      <c r="DT305" s="95">
        <f t="shared" si="760"/>
        <v>433.61200082051283</v>
      </c>
      <c r="DU305" s="95">
        <f t="shared" si="761"/>
        <v>27.279490719999998</v>
      </c>
      <c r="DV305" s="95">
        <f t="shared" si="762"/>
        <v>31.972196461333322</v>
      </c>
      <c r="DW305" s="95">
        <f t="shared" si="763"/>
        <v>46.078127050666659</v>
      </c>
      <c r="DX305" s="95">
        <f t="shared" si="764"/>
        <v>66.072455217208756</v>
      </c>
      <c r="DY305" s="95">
        <f t="shared" si="765"/>
        <v>91.972828715108463</v>
      </c>
      <c r="DZ305" s="95">
        <f t="shared" si="766"/>
        <v>123.72963198766011</v>
      </c>
      <c r="EA305" s="95">
        <f t="shared" si="767"/>
        <v>161.31437152213331</v>
      </c>
      <c r="EB305" s="95">
        <f t="shared" si="768"/>
        <v>204.7121600345404</v>
      </c>
      <c r="EC305" s="95">
        <f t="shared" si="769"/>
        <v>27.279490719999998</v>
      </c>
      <c r="ED305" s="95">
        <f t="shared" si="770"/>
        <v>31.972196461333322</v>
      </c>
      <c r="EE305" s="95">
        <f t="shared" si="771"/>
        <v>46.078127050666666</v>
      </c>
      <c r="EF305" s="95">
        <f t="shared" si="772"/>
        <v>66.072455217208756</v>
      </c>
      <c r="EG305" s="95">
        <f t="shared" si="773"/>
        <v>91.972828715108463</v>
      </c>
      <c r="EH305" s="95">
        <f t="shared" si="774"/>
        <v>123.7296319876601</v>
      </c>
      <c r="EI305" s="95">
        <f t="shared" si="775"/>
        <v>161.31437152213331</v>
      </c>
      <c r="EJ305" s="95">
        <f t="shared" si="776"/>
        <v>204.7121600345404</v>
      </c>
      <c r="EK305" s="95">
        <f t="shared" si="777"/>
        <v>27.279490719999998</v>
      </c>
      <c r="EL305" s="95">
        <f t="shared" si="778"/>
        <v>31.972196461333322</v>
      </c>
      <c r="EM305" s="95">
        <f t="shared" si="779"/>
        <v>46.078127050666666</v>
      </c>
      <c r="EN305" s="95">
        <f t="shared" si="780"/>
        <v>66.072455217208756</v>
      </c>
      <c r="EO305" s="95">
        <f t="shared" si="781"/>
        <v>91.972828715108463</v>
      </c>
      <c r="EP305" s="95">
        <f t="shared" si="782"/>
        <v>123.7296319876601</v>
      </c>
      <c r="EQ305" s="95">
        <f t="shared" si="783"/>
        <v>161.31437152213331</v>
      </c>
      <c r="ER305" s="95">
        <f t="shared" si="784"/>
        <v>204.7121600345404</v>
      </c>
      <c r="ES305" s="95">
        <f t="shared" si="785"/>
        <v>1</v>
      </c>
      <c r="ET305" s="95">
        <f t="shared" si="786"/>
        <v>1</v>
      </c>
      <c r="EU305" s="95">
        <f t="shared" si="787"/>
        <v>1</v>
      </c>
      <c r="EV305" s="95">
        <f t="shared" si="788"/>
        <v>1</v>
      </c>
      <c r="EW305" s="95">
        <f t="shared" si="789"/>
        <v>1</v>
      </c>
      <c r="EX305" s="95">
        <f t="shared" si="790"/>
        <v>1</v>
      </c>
      <c r="EY305" s="95">
        <f t="shared" si="791"/>
        <v>1</v>
      </c>
      <c r="EZ305" s="95">
        <f t="shared" si="792"/>
        <v>1</v>
      </c>
      <c r="FA305" s="95">
        <f t="shared" si="793"/>
        <v>1</v>
      </c>
      <c r="FB305" s="95">
        <f t="shared" si="794"/>
        <v>1</v>
      </c>
      <c r="FC305" s="95">
        <f t="shared" si="795"/>
        <v>1</v>
      </c>
      <c r="FD305" s="95">
        <f t="shared" si="796"/>
        <v>1</v>
      </c>
      <c r="FE305" s="95">
        <f t="shared" si="797"/>
        <v>1</v>
      </c>
      <c r="FF305" s="95">
        <f t="shared" si="798"/>
        <v>1</v>
      </c>
      <c r="FG305" s="95">
        <f t="shared" si="799"/>
        <v>1</v>
      </c>
      <c r="FH305" s="95">
        <f t="shared" si="800"/>
        <v>1</v>
      </c>
      <c r="FI305" s="95">
        <f t="shared" si="801"/>
        <v>1</v>
      </c>
      <c r="FJ305" s="95">
        <f t="shared" si="802"/>
        <v>1</v>
      </c>
      <c r="FK305" s="95">
        <f t="shared" si="803"/>
        <v>1</v>
      </c>
      <c r="FL305" s="95">
        <f t="shared" si="804"/>
        <v>1</v>
      </c>
      <c r="FM305" s="95">
        <f t="shared" si="805"/>
        <v>1</v>
      </c>
      <c r="FN305" s="95">
        <f t="shared" si="806"/>
        <v>1</v>
      </c>
      <c r="FO305" s="95">
        <f t="shared" si="807"/>
        <v>1</v>
      </c>
      <c r="FP305" s="95">
        <f t="shared" si="808"/>
        <v>1</v>
      </c>
      <c r="FQ305" s="115">
        <f t="shared" si="809"/>
        <v>1.1093509203705298</v>
      </c>
      <c r="FR305" s="115">
        <f t="shared" si="810"/>
        <v>1.0227027860282152</v>
      </c>
      <c r="FS305" s="115">
        <f t="shared" si="811"/>
        <v>1.0095487176193256</v>
      </c>
      <c r="FT305" s="115">
        <f t="shared" si="812"/>
        <v>1.0048601505474017</v>
      </c>
      <c r="FU305" s="115">
        <f t="shared" si="813"/>
        <v>1.0028552542482656</v>
      </c>
      <c r="FV305" s="115">
        <f t="shared" si="814"/>
        <v>1.0018572596722473</v>
      </c>
      <c r="FW305" s="115">
        <f t="shared" si="815"/>
        <v>1.0012991793313655</v>
      </c>
      <c r="FX305" s="115">
        <f t="shared" si="816"/>
        <v>1.0105575814589791</v>
      </c>
      <c r="FZ305" s="90">
        <f t="shared" si="841"/>
        <v>1.0012991793313655</v>
      </c>
    </row>
    <row r="306" spans="24:182" x14ac:dyDescent="0.3">
      <c r="X306" s="118">
        <v>4.5</v>
      </c>
      <c r="Y306" s="118">
        <v>10</v>
      </c>
      <c r="Z306" s="40">
        <v>1.7999999999999999E-2</v>
      </c>
      <c r="AA306" s="40">
        <v>10000000</v>
      </c>
      <c r="AB306" s="40">
        <v>10000000</v>
      </c>
      <c r="AC306" s="98">
        <v>3900000</v>
      </c>
      <c r="AD306" s="42">
        <v>0.33</v>
      </c>
      <c r="AE306" s="42">
        <v>0.33</v>
      </c>
      <c r="AF306" s="41">
        <v>1.7999999999999999E-2</v>
      </c>
      <c r="AG306" s="40">
        <v>10000000</v>
      </c>
      <c r="AH306" s="40">
        <v>10000000</v>
      </c>
      <c r="AI306" s="98">
        <v>3900000</v>
      </c>
      <c r="AJ306" s="42">
        <v>0.33</v>
      </c>
      <c r="AK306" s="42">
        <v>0.33</v>
      </c>
      <c r="AL306" s="42">
        <f>AL295</f>
        <v>1.0032000000000001</v>
      </c>
      <c r="AM306" s="40">
        <v>6000</v>
      </c>
      <c r="AN306" s="40">
        <f>AN295</f>
        <v>10000</v>
      </c>
      <c r="AO306" s="40">
        <f>AO295</f>
        <v>10000</v>
      </c>
      <c r="AP306" s="42">
        <v>0.03</v>
      </c>
      <c r="AQ306" s="42">
        <v>0.03</v>
      </c>
      <c r="AR306" s="4">
        <f t="shared" si="817"/>
        <v>1.0211999999999999</v>
      </c>
      <c r="AS306" s="11">
        <f t="shared" si="818"/>
        <v>0.45</v>
      </c>
      <c r="AT306" s="15">
        <f t="shared" si="819"/>
        <v>105326.50611603633</v>
      </c>
      <c r="AU306" s="19">
        <f t="shared" si="820"/>
        <v>1.0000076783363887</v>
      </c>
      <c r="AV306" s="13">
        <f t="shared" si="821"/>
        <v>0.5</v>
      </c>
      <c r="AW306" s="11">
        <f t="shared" si="822"/>
        <v>1</v>
      </c>
      <c r="AX306" s="11">
        <f t="shared" si="823"/>
        <v>0.8911</v>
      </c>
      <c r="AY306" s="11">
        <f t="shared" si="824"/>
        <v>201997.53114128605</v>
      </c>
      <c r="AZ306" s="11">
        <f t="shared" si="825"/>
        <v>1</v>
      </c>
      <c r="BA306" s="11">
        <f t="shared" si="826"/>
        <v>0.34752899999999998</v>
      </c>
      <c r="BB306" s="11">
        <f t="shared" si="827"/>
        <v>1.025058</v>
      </c>
      <c r="BC306" s="11">
        <f t="shared" si="828"/>
        <v>0.99909999999999999</v>
      </c>
      <c r="BD306" s="11">
        <f t="shared" si="829"/>
        <v>0.8911</v>
      </c>
      <c r="BE306" s="11">
        <f t="shared" si="830"/>
        <v>201997.53114128605</v>
      </c>
      <c r="BF306" s="11">
        <f t="shared" si="831"/>
        <v>1</v>
      </c>
      <c r="BG306" s="11">
        <f t="shared" si="832"/>
        <v>0.34752899999999998</v>
      </c>
      <c r="BH306" s="11">
        <f t="shared" si="833"/>
        <v>1.025058</v>
      </c>
      <c r="BI306" s="121">
        <f t="shared" si="724"/>
        <v>0.81</v>
      </c>
      <c r="BJ306" s="121">
        <f>16*X306^2/(3*(BJ297^2+1)*Y306^2)</f>
        <v>0.216</v>
      </c>
      <c r="BK306" s="121">
        <f>16*X306^2/(3*(BK297^2+1)*Y306^2)</f>
        <v>0.108</v>
      </c>
      <c r="BL306" s="121">
        <f>16*X306^2/(3*(BL297^2+1)*Y306^2)</f>
        <v>6.3529411764705876E-2</v>
      </c>
      <c r="BM306" s="121">
        <f>16*X306^2/(3*(BM297^2+1)*Y306^2)</f>
        <v>4.1538461538461538E-2</v>
      </c>
      <c r="BN306" s="121">
        <f>16*X306^2/(3*(BN297^2+1)*Y306^2)</f>
        <v>2.9189189189189189E-2</v>
      </c>
      <c r="BO306" s="121">
        <f>16*X306^2/(3*(BO297^2+1)*Y306^2)</f>
        <v>2.1600000000000001E-2</v>
      </c>
      <c r="BP306" s="121">
        <f>16*X306^2/(3*(BP297^2+1)*Y306^2)</f>
        <v>1.6615384615384615E-2</v>
      </c>
      <c r="BQ306" s="121">
        <f t="shared" si="834"/>
        <v>1.3333333333333333</v>
      </c>
      <c r="BR306" s="121">
        <f t="shared" si="725"/>
        <v>1.3333333333333333</v>
      </c>
      <c r="BS306" s="121">
        <f t="shared" si="725"/>
        <v>1.3333333333333333</v>
      </c>
      <c r="BT306" s="121">
        <f t="shared" si="725"/>
        <v>1.3333333333333333</v>
      </c>
      <c r="BU306" s="121">
        <f t="shared" si="725"/>
        <v>1.3333333333333333</v>
      </c>
      <c r="BV306" s="121">
        <f t="shared" si="725"/>
        <v>1.3333333333333333</v>
      </c>
      <c r="BW306" s="121">
        <f t="shared" si="725"/>
        <v>1.3333333333333333</v>
      </c>
      <c r="BX306" s="121">
        <f t="shared" si="725"/>
        <v>1.3333333333333333</v>
      </c>
      <c r="BY306" s="121">
        <f t="shared" si="835"/>
        <v>19.753086419753085</v>
      </c>
      <c r="BZ306" s="121">
        <f>(BZ297^4+6*BZ297^2+1)/(BZ297^2+1)*(Y306^2/X306^2)</f>
        <v>40.493827160493822</v>
      </c>
      <c r="CA306" s="121">
        <f>(CA297^4+6*CA297^2+1)/(CA297^2+1)*(Y306^2/X306^2)</f>
        <v>67.160493827160494</v>
      </c>
      <c r="CB306" s="121">
        <f>(CB297^4+6*CB297^2+1)/(CB297^2+1)*(Y306^2/X306^2)</f>
        <v>102.54175744371823</v>
      </c>
      <c r="CC306" s="121">
        <f>(CC297^4+6*CC297^2+1)/(CC297^2+1)*(Y306^2/X306^2)</f>
        <v>147.38841405508072</v>
      </c>
      <c r="CD306" s="121">
        <f>(CD297^4+6*CD297^2+1)/(CD297^2+1)*(Y306^2/X306^2)</f>
        <v>201.93526860193526</v>
      </c>
      <c r="CE306" s="121">
        <f>(CE297^4+6*CE297^2+1)/(CE297^2+1)*(Y306^2/X306^2)</f>
        <v>266.27160493827159</v>
      </c>
      <c r="CF306" s="121">
        <f>(CF297^4+6*CF297^2+1)/(CF297^2+1)*(Y306^2/X306^2)</f>
        <v>340.43684710351374</v>
      </c>
      <c r="CG306" s="121">
        <f t="shared" si="836"/>
        <v>0.20250000000000001</v>
      </c>
      <c r="CH306" s="121">
        <f t="shared" si="726"/>
        <v>5.3999999999999999E-2</v>
      </c>
      <c r="CI306" s="121">
        <f t="shared" si="727"/>
        <v>2.7E-2</v>
      </c>
      <c r="CJ306" s="121">
        <f t="shared" si="728"/>
        <v>1.5882352941176469E-2</v>
      </c>
      <c r="CK306" s="121">
        <f t="shared" si="729"/>
        <v>1.0384615384615384E-2</v>
      </c>
      <c r="CL306" s="121">
        <f t="shared" si="730"/>
        <v>7.2972972972972974E-3</v>
      </c>
      <c r="CM306" s="121">
        <f t="shared" si="731"/>
        <v>5.4000000000000003E-3</v>
      </c>
      <c r="CN306" s="121">
        <f t="shared" si="732"/>
        <v>1.6615384615384615E-2</v>
      </c>
      <c r="CO306" s="95">
        <f t="shared" si="733"/>
        <v>26.504715209876544</v>
      </c>
      <c r="CP306" s="95">
        <f t="shared" si="734"/>
        <v>53.538162123456786</v>
      </c>
      <c r="CQ306" s="95">
        <f t="shared" si="735"/>
        <v>88.785791753086414</v>
      </c>
      <c r="CR306" s="95">
        <f t="shared" si="736"/>
        <v>136.18040351779229</v>
      </c>
      <c r="CS306" s="95">
        <f t="shared" si="737"/>
        <v>196.47279346248811</v>
      </c>
      <c r="CT306" s="95">
        <f t="shared" si="738"/>
        <v>269.89776652786117</v>
      </c>
      <c r="CU306" s="95">
        <f t="shared" si="739"/>
        <v>356.54460656790121</v>
      </c>
      <c r="CV306" s="95">
        <f t="shared" si="740"/>
        <v>369.78834873314338</v>
      </c>
      <c r="CW306" s="95">
        <f t="shared" si="741"/>
        <v>26.504715209876544</v>
      </c>
      <c r="CX306" s="95">
        <f t="shared" si="742"/>
        <v>53.538162123456786</v>
      </c>
      <c r="CY306" s="95">
        <f t="shared" si="743"/>
        <v>88.785791753086414</v>
      </c>
      <c r="CZ306" s="95">
        <f t="shared" si="744"/>
        <v>136.18040351779229</v>
      </c>
      <c r="DA306" s="95">
        <f t="shared" si="745"/>
        <v>196.47279346248811</v>
      </c>
      <c r="DB306" s="95">
        <f t="shared" si="746"/>
        <v>269.89776652786117</v>
      </c>
      <c r="DC306" s="95">
        <f t="shared" si="747"/>
        <v>356.54460656790121</v>
      </c>
      <c r="DD306" s="95">
        <f t="shared" si="748"/>
        <v>369.78834873314338</v>
      </c>
      <c r="DE306" s="13">
        <f t="shared" si="837"/>
        <v>23.296574419753085</v>
      </c>
      <c r="DF306" s="13">
        <f t="shared" si="838"/>
        <v>43.443315160493825</v>
      </c>
      <c r="DG306" s="13">
        <f t="shared" si="839"/>
        <v>70.001981827160492</v>
      </c>
      <c r="DH306" s="13">
        <f t="shared" si="840"/>
        <v>105.33877485548292</v>
      </c>
      <c r="DI306" s="13">
        <f t="shared" si="749"/>
        <v>150.16344051661918</v>
      </c>
      <c r="DJ306" s="13">
        <f t="shared" si="750"/>
        <v>204.69794579112445</v>
      </c>
      <c r="DK306" s="13">
        <f t="shared" si="751"/>
        <v>269.02669293827159</v>
      </c>
      <c r="DL306" s="13">
        <f t="shared" si="752"/>
        <v>343.18695048812913</v>
      </c>
      <c r="DM306" s="95">
        <f t="shared" si="753"/>
        <v>23.296574419753085</v>
      </c>
      <c r="DN306" s="95">
        <f t="shared" si="754"/>
        <v>43.443315160493825</v>
      </c>
      <c r="DO306" s="95">
        <f t="shared" si="755"/>
        <v>70.001981827160492</v>
      </c>
      <c r="DP306" s="95">
        <f t="shared" si="756"/>
        <v>105.33877485548292</v>
      </c>
      <c r="DQ306" s="95">
        <f t="shared" si="757"/>
        <v>150.16344051661918</v>
      </c>
      <c r="DR306" s="95">
        <f t="shared" si="758"/>
        <v>204.69794579112445</v>
      </c>
      <c r="DS306" s="95">
        <f t="shared" si="759"/>
        <v>269.02669293827159</v>
      </c>
      <c r="DT306" s="95">
        <f t="shared" si="760"/>
        <v>343.18695048812913</v>
      </c>
      <c r="DU306" s="95">
        <f t="shared" si="761"/>
        <v>24.926991120493824</v>
      </c>
      <c r="DV306" s="95">
        <f t="shared" si="762"/>
        <v>27.009093337679012</v>
      </c>
      <c r="DW306" s="95">
        <f t="shared" si="763"/>
        <v>37.822302495012345</v>
      </c>
      <c r="DX306" s="95">
        <f t="shared" si="764"/>
        <v>53.457467152517403</v>
      </c>
      <c r="DY306" s="95">
        <f t="shared" si="765"/>
        <v>73.835832565972652</v>
      </c>
      <c r="DZ306" s="95">
        <f t="shared" si="766"/>
        <v>98.877634134780536</v>
      </c>
      <c r="EA306" s="95">
        <f t="shared" si="767"/>
        <v>128.54291426532345</v>
      </c>
      <c r="EB306" s="95">
        <f t="shared" si="768"/>
        <v>162.8117236119231</v>
      </c>
      <c r="EC306" s="95">
        <f t="shared" si="769"/>
        <v>24.926991120493824</v>
      </c>
      <c r="ED306" s="95">
        <f t="shared" si="770"/>
        <v>27.009093337679005</v>
      </c>
      <c r="EE306" s="95">
        <f t="shared" si="771"/>
        <v>37.822302495012345</v>
      </c>
      <c r="EF306" s="95">
        <f t="shared" si="772"/>
        <v>53.457467152517395</v>
      </c>
      <c r="EG306" s="95">
        <f t="shared" si="773"/>
        <v>73.835832565972666</v>
      </c>
      <c r="EH306" s="95">
        <f t="shared" si="774"/>
        <v>98.877634134780536</v>
      </c>
      <c r="EI306" s="95">
        <f t="shared" si="775"/>
        <v>128.54291426532345</v>
      </c>
      <c r="EJ306" s="95">
        <f t="shared" si="776"/>
        <v>162.8117236119231</v>
      </c>
      <c r="EK306" s="95">
        <f t="shared" si="777"/>
        <v>24.926991120493824</v>
      </c>
      <c r="EL306" s="95">
        <f t="shared" si="778"/>
        <v>27.009093337679005</v>
      </c>
      <c r="EM306" s="95">
        <f t="shared" si="779"/>
        <v>37.822302495012345</v>
      </c>
      <c r="EN306" s="95">
        <f t="shared" si="780"/>
        <v>53.457467152517395</v>
      </c>
      <c r="EO306" s="95">
        <f t="shared" si="781"/>
        <v>73.835832565972666</v>
      </c>
      <c r="EP306" s="95">
        <f t="shared" si="782"/>
        <v>98.877634134780536</v>
      </c>
      <c r="EQ306" s="95">
        <f t="shared" si="783"/>
        <v>128.54291426532345</v>
      </c>
      <c r="ER306" s="95">
        <f t="shared" si="784"/>
        <v>162.8117236119231</v>
      </c>
      <c r="ES306" s="95">
        <f t="shared" si="785"/>
        <v>1</v>
      </c>
      <c r="ET306" s="95">
        <f t="shared" si="786"/>
        <v>1</v>
      </c>
      <c r="EU306" s="95">
        <f t="shared" si="787"/>
        <v>1</v>
      </c>
      <c r="EV306" s="95">
        <f t="shared" si="788"/>
        <v>1</v>
      </c>
      <c r="EW306" s="95">
        <f t="shared" si="789"/>
        <v>1</v>
      </c>
      <c r="EX306" s="95">
        <f t="shared" si="790"/>
        <v>1</v>
      </c>
      <c r="EY306" s="95">
        <f t="shared" si="791"/>
        <v>1</v>
      </c>
      <c r="EZ306" s="95">
        <f t="shared" si="792"/>
        <v>1</v>
      </c>
      <c r="FA306" s="95">
        <f t="shared" si="793"/>
        <v>1</v>
      </c>
      <c r="FB306" s="95">
        <f t="shared" si="794"/>
        <v>1</v>
      </c>
      <c r="FC306" s="95">
        <f t="shared" si="795"/>
        <v>1</v>
      </c>
      <c r="FD306" s="95">
        <f t="shared" si="796"/>
        <v>1</v>
      </c>
      <c r="FE306" s="95">
        <f t="shared" si="797"/>
        <v>0.99999999999999989</v>
      </c>
      <c r="FF306" s="95">
        <f t="shared" si="798"/>
        <v>1</v>
      </c>
      <c r="FG306" s="95">
        <f t="shared" si="799"/>
        <v>1</v>
      </c>
      <c r="FH306" s="95">
        <f t="shared" si="800"/>
        <v>1</v>
      </c>
      <c r="FI306" s="95">
        <f t="shared" si="801"/>
        <v>1</v>
      </c>
      <c r="FJ306" s="95">
        <f t="shared" si="802"/>
        <v>1</v>
      </c>
      <c r="FK306" s="95">
        <f t="shared" si="803"/>
        <v>1</v>
      </c>
      <c r="FL306" s="95">
        <f t="shared" si="804"/>
        <v>1</v>
      </c>
      <c r="FM306" s="95">
        <f t="shared" si="805"/>
        <v>1</v>
      </c>
      <c r="FN306" s="95">
        <f t="shared" si="806"/>
        <v>1</v>
      </c>
      <c r="FO306" s="95">
        <f t="shared" si="807"/>
        <v>1</v>
      </c>
      <c r="FP306" s="95">
        <f t="shared" si="808"/>
        <v>1</v>
      </c>
      <c r="FQ306" s="115">
        <f t="shared" si="809"/>
        <v>1.1375662142893579</v>
      </c>
      <c r="FR306" s="115">
        <f t="shared" si="810"/>
        <v>1.028681777567904</v>
      </c>
      <c r="FS306" s="115">
        <f t="shared" si="811"/>
        <v>1.0120937434077342</v>
      </c>
      <c r="FT306" s="115">
        <f t="shared" si="812"/>
        <v>1.006162976044827</v>
      </c>
      <c r="FU306" s="115">
        <f t="shared" si="813"/>
        <v>1.0036223355015632</v>
      </c>
      <c r="FV306" s="115">
        <f t="shared" si="814"/>
        <v>1.0023567357494909</v>
      </c>
      <c r="FW306" s="115">
        <f t="shared" si="815"/>
        <v>1.0016488789785682</v>
      </c>
      <c r="FX306" s="115">
        <f t="shared" si="816"/>
        <v>1.0132877301176022</v>
      </c>
      <c r="FZ306" s="90">
        <f t="shared" si="841"/>
        <v>1.0016488789785682</v>
      </c>
    </row>
    <row r="307" spans="24:182" x14ac:dyDescent="0.3">
      <c r="X307" s="118">
        <v>5</v>
      </c>
      <c r="Y307" s="118">
        <v>10</v>
      </c>
      <c r="Z307" s="40">
        <v>1.7999999999999999E-2</v>
      </c>
      <c r="AA307" s="40">
        <v>10000000</v>
      </c>
      <c r="AB307" s="40">
        <v>10000000</v>
      </c>
      <c r="AC307" s="98">
        <v>3900000</v>
      </c>
      <c r="AD307" s="42">
        <v>0.33</v>
      </c>
      <c r="AE307" s="42">
        <v>0.33</v>
      </c>
      <c r="AF307" s="41">
        <v>1.7999999999999999E-2</v>
      </c>
      <c r="AG307" s="40">
        <v>10000000</v>
      </c>
      <c r="AH307" s="40">
        <v>10000000</v>
      </c>
      <c r="AI307" s="98">
        <v>3900000</v>
      </c>
      <c r="AJ307" s="42">
        <v>0.33</v>
      </c>
      <c r="AK307" s="42">
        <v>0.33</v>
      </c>
      <c r="AL307" s="42">
        <f>AL295</f>
        <v>1.0032000000000001</v>
      </c>
      <c r="AM307" s="40">
        <v>6000</v>
      </c>
      <c r="AN307" s="40">
        <f>AN295</f>
        <v>10000</v>
      </c>
      <c r="AO307" s="40">
        <f>AO295</f>
        <v>10000</v>
      </c>
      <c r="AP307" s="42">
        <v>0.03</v>
      </c>
      <c r="AQ307" s="42">
        <v>0.03</v>
      </c>
      <c r="AR307" s="4">
        <f t="shared" si="817"/>
        <v>1.0211999999999999</v>
      </c>
      <c r="AS307" s="11">
        <f t="shared" si="818"/>
        <v>0.5</v>
      </c>
      <c r="AT307" s="15">
        <f t="shared" si="819"/>
        <v>105326.50611603633</v>
      </c>
      <c r="AU307" s="19">
        <f t="shared" si="820"/>
        <v>1.0000076783363887</v>
      </c>
      <c r="AV307" s="13">
        <f t="shared" si="821"/>
        <v>0.5</v>
      </c>
      <c r="AW307" s="11">
        <f t="shared" si="822"/>
        <v>1</v>
      </c>
      <c r="AX307" s="11">
        <f t="shared" si="823"/>
        <v>0.8911</v>
      </c>
      <c r="AY307" s="11">
        <f t="shared" si="824"/>
        <v>201997.53114128605</v>
      </c>
      <c r="AZ307" s="11">
        <f t="shared" si="825"/>
        <v>1</v>
      </c>
      <c r="BA307" s="11">
        <f t="shared" si="826"/>
        <v>0.34752899999999998</v>
      </c>
      <c r="BB307" s="11">
        <f t="shared" si="827"/>
        <v>1.025058</v>
      </c>
      <c r="BC307" s="11">
        <f t="shared" si="828"/>
        <v>0.99909999999999999</v>
      </c>
      <c r="BD307" s="11">
        <f t="shared" si="829"/>
        <v>0.8911</v>
      </c>
      <c r="BE307" s="11">
        <f t="shared" si="830"/>
        <v>201997.53114128605</v>
      </c>
      <c r="BF307" s="11">
        <f t="shared" si="831"/>
        <v>1</v>
      </c>
      <c r="BG307" s="11">
        <f t="shared" si="832"/>
        <v>0.34752899999999998</v>
      </c>
      <c r="BH307" s="11">
        <f t="shared" si="833"/>
        <v>1.025058</v>
      </c>
      <c r="BI307" s="121">
        <f t="shared" si="724"/>
        <v>1</v>
      </c>
      <c r="BJ307" s="121">
        <f>16*X307^2/(3*(BJ297^2+1)*Y307^2)</f>
        <v>0.26666666666666666</v>
      </c>
      <c r="BK307" s="121">
        <f>16*X307^2/(3*(BK297^2+1)*Y307^2)</f>
        <v>0.13333333333333333</v>
      </c>
      <c r="BL307" s="121">
        <f>16*X307^2/(3*(BL297^2+1)*Y307^2)</f>
        <v>7.8431372549019607E-2</v>
      </c>
      <c r="BM307" s="121">
        <f>16*X307^2/(3*(BM297^2+1)*Y307^2)</f>
        <v>5.128205128205128E-2</v>
      </c>
      <c r="BN307" s="121">
        <f>16*X307^2/(3*(BN297^2+1)*Y307^2)</f>
        <v>3.6036036036036036E-2</v>
      </c>
      <c r="BO307" s="121">
        <f>16*X307^2/(3*(BO297^2+1)*Y307^2)</f>
        <v>2.6666666666666668E-2</v>
      </c>
      <c r="BP307" s="121">
        <f>16*X307^2/(3*(BP297^2+1)*Y307^2)</f>
        <v>2.0512820512820513E-2</v>
      </c>
      <c r="BQ307" s="121">
        <f t="shared" si="834"/>
        <v>1.3333333333333333</v>
      </c>
      <c r="BR307" s="121">
        <f t="shared" si="725"/>
        <v>1.3333333333333333</v>
      </c>
      <c r="BS307" s="121">
        <f t="shared" si="725"/>
        <v>1.3333333333333333</v>
      </c>
      <c r="BT307" s="121">
        <f t="shared" si="725"/>
        <v>1.3333333333333333</v>
      </c>
      <c r="BU307" s="121">
        <f t="shared" si="725"/>
        <v>1.3333333333333333</v>
      </c>
      <c r="BV307" s="121">
        <f t="shared" si="725"/>
        <v>1.3333333333333333</v>
      </c>
      <c r="BW307" s="121">
        <f t="shared" si="725"/>
        <v>1.3333333333333333</v>
      </c>
      <c r="BX307" s="121">
        <f t="shared" si="725"/>
        <v>1.3333333333333333</v>
      </c>
      <c r="BY307" s="121">
        <f t="shared" si="835"/>
        <v>16</v>
      </c>
      <c r="BZ307" s="121">
        <f>(BZ297^4+6*BZ297^2+1)/(BZ297^2+1)*(Y307^2/X307^2)</f>
        <v>32.799999999999997</v>
      </c>
      <c r="CA307" s="121">
        <f>(CA297^4+6*CA297^2+1)/(CA297^2+1)*(Y307^2/X307^2)</f>
        <v>54.4</v>
      </c>
      <c r="CB307" s="121">
        <f>(CB297^4+6*CB297^2+1)/(CB297^2+1)*(Y307^2/X307^2)</f>
        <v>83.058823529411768</v>
      </c>
      <c r="CC307" s="121">
        <f>(CC297^4+6*CC297^2+1)/(CC297^2+1)*(Y307^2/X307^2)</f>
        <v>119.38461538461539</v>
      </c>
      <c r="CD307" s="121">
        <f>(CD297^4+6*CD297^2+1)/(CD297^2+1)*(Y307^2/X307^2)</f>
        <v>163.56756756756758</v>
      </c>
      <c r="CE307" s="121">
        <f>(CE297^4+6*CE297^2+1)/(CE297^2+1)*(Y307^2/X307^2)</f>
        <v>215.68</v>
      </c>
      <c r="CF307" s="121">
        <f>(CF297^4+6*CF297^2+1)/(CF297^2+1)*(Y307^2/X307^2)</f>
        <v>275.75384615384615</v>
      </c>
      <c r="CG307" s="121">
        <f t="shared" si="836"/>
        <v>0.25</v>
      </c>
      <c r="CH307" s="121">
        <f t="shared" si="726"/>
        <v>6.6666666666666666E-2</v>
      </c>
      <c r="CI307" s="121">
        <f t="shared" si="727"/>
        <v>3.3333333333333333E-2</v>
      </c>
      <c r="CJ307" s="121">
        <f t="shared" si="728"/>
        <v>1.9607843137254902E-2</v>
      </c>
      <c r="CK307" s="121">
        <f t="shared" si="729"/>
        <v>1.282051282051282E-2</v>
      </c>
      <c r="CL307" s="121">
        <f t="shared" si="730"/>
        <v>9.0090090090090089E-3</v>
      </c>
      <c r="CM307" s="121">
        <f t="shared" si="731"/>
        <v>6.6666666666666671E-3</v>
      </c>
      <c r="CN307" s="121">
        <f t="shared" si="732"/>
        <v>2.0512820512820513E-2</v>
      </c>
      <c r="CO307" s="95">
        <f t="shared" si="733"/>
        <v>22.316859999999998</v>
      </c>
      <c r="CP307" s="95">
        <f t="shared" si="734"/>
        <v>44.213951999999992</v>
      </c>
      <c r="CQ307" s="95">
        <f t="shared" si="735"/>
        <v>72.764532000000003</v>
      </c>
      <c r="CR307" s="95">
        <f t="shared" si="736"/>
        <v>111.15416752941177</v>
      </c>
      <c r="CS307" s="95">
        <f t="shared" si="737"/>
        <v>159.9910033846154</v>
      </c>
      <c r="CT307" s="95">
        <f t="shared" si="738"/>
        <v>219.46523156756757</v>
      </c>
      <c r="CU307" s="95">
        <f t="shared" si="739"/>
        <v>289.64917200000002</v>
      </c>
      <c r="CV307" s="95">
        <f t="shared" si="740"/>
        <v>299.80660315384614</v>
      </c>
      <c r="CW307" s="95">
        <f t="shared" si="741"/>
        <v>22.316859999999998</v>
      </c>
      <c r="CX307" s="95">
        <f t="shared" si="742"/>
        <v>44.213951999999992</v>
      </c>
      <c r="CY307" s="95">
        <f t="shared" si="743"/>
        <v>72.764532000000003</v>
      </c>
      <c r="CZ307" s="95">
        <f t="shared" si="744"/>
        <v>111.15416752941177</v>
      </c>
      <c r="DA307" s="95">
        <f t="shared" si="745"/>
        <v>159.9910033846154</v>
      </c>
      <c r="DB307" s="95">
        <f t="shared" si="746"/>
        <v>219.46523156756757</v>
      </c>
      <c r="DC307" s="95">
        <f t="shared" si="747"/>
        <v>289.64917200000002</v>
      </c>
      <c r="DD307" s="95">
        <f t="shared" si="748"/>
        <v>299.80660315384614</v>
      </c>
      <c r="DE307" s="13">
        <f t="shared" si="837"/>
        <v>19.733488000000001</v>
      </c>
      <c r="DF307" s="13">
        <f t="shared" si="838"/>
        <v>35.800154666666664</v>
      </c>
      <c r="DG307" s="13">
        <f t="shared" si="839"/>
        <v>57.266821333333333</v>
      </c>
      <c r="DH307" s="13">
        <f t="shared" si="840"/>
        <v>85.870742901960782</v>
      </c>
      <c r="DI307" s="13">
        <f t="shared" si="749"/>
        <v>122.16938543589744</v>
      </c>
      <c r="DJ307" s="13">
        <f t="shared" si="750"/>
        <v>166.33709160360362</v>
      </c>
      <c r="DK307" s="13">
        <f t="shared" si="751"/>
        <v>218.44015466666667</v>
      </c>
      <c r="DL307" s="13">
        <f t="shared" si="752"/>
        <v>278.50784697435898</v>
      </c>
      <c r="DM307" s="95">
        <f t="shared" si="753"/>
        <v>19.733488000000001</v>
      </c>
      <c r="DN307" s="95">
        <f t="shared" si="754"/>
        <v>35.800154666666664</v>
      </c>
      <c r="DO307" s="95">
        <f t="shared" si="755"/>
        <v>57.266821333333333</v>
      </c>
      <c r="DP307" s="95">
        <f t="shared" si="756"/>
        <v>85.870742901960782</v>
      </c>
      <c r="DQ307" s="95">
        <f t="shared" si="757"/>
        <v>122.16938543589744</v>
      </c>
      <c r="DR307" s="95">
        <f t="shared" si="758"/>
        <v>166.33709160360362</v>
      </c>
      <c r="DS307" s="95">
        <f t="shared" si="759"/>
        <v>218.44015466666667</v>
      </c>
      <c r="DT307" s="95">
        <f t="shared" si="760"/>
        <v>278.50784697435898</v>
      </c>
      <c r="DU307" s="95">
        <f t="shared" si="761"/>
        <v>23.275956639999997</v>
      </c>
      <c r="DV307" s="95">
        <f t="shared" si="762"/>
        <v>23.467466773333328</v>
      </c>
      <c r="DW307" s="95">
        <f t="shared" si="763"/>
        <v>31.921185706666659</v>
      </c>
      <c r="DX307" s="95">
        <f t="shared" si="764"/>
        <v>44.436526250149932</v>
      </c>
      <c r="DY307" s="95">
        <f t="shared" si="765"/>
        <v>60.864171275108482</v>
      </c>
      <c r="DZ307" s="95">
        <f t="shared" si="766"/>
        <v>81.102288408200636</v>
      </c>
      <c r="EA307" s="95">
        <f t="shared" si="767"/>
        <v>105.10252885333333</v>
      </c>
      <c r="EB307" s="95">
        <f t="shared" si="768"/>
        <v>132.8412380585404</v>
      </c>
      <c r="EC307" s="95">
        <f t="shared" si="769"/>
        <v>23.275956639999997</v>
      </c>
      <c r="ED307" s="95">
        <f t="shared" si="770"/>
        <v>23.467466773333328</v>
      </c>
      <c r="EE307" s="95">
        <f t="shared" si="771"/>
        <v>31.921185706666662</v>
      </c>
      <c r="EF307" s="95">
        <f t="shared" si="772"/>
        <v>44.436526250149939</v>
      </c>
      <c r="EG307" s="95">
        <f t="shared" si="773"/>
        <v>60.864171275108475</v>
      </c>
      <c r="EH307" s="95">
        <f t="shared" si="774"/>
        <v>81.102288408200636</v>
      </c>
      <c r="EI307" s="95">
        <f t="shared" si="775"/>
        <v>105.10252885333333</v>
      </c>
      <c r="EJ307" s="95">
        <f t="shared" si="776"/>
        <v>132.8412380585404</v>
      </c>
      <c r="EK307" s="95">
        <f t="shared" si="777"/>
        <v>23.275956639999997</v>
      </c>
      <c r="EL307" s="95">
        <f t="shared" si="778"/>
        <v>23.467466773333328</v>
      </c>
      <c r="EM307" s="95">
        <f t="shared" si="779"/>
        <v>31.921185706666662</v>
      </c>
      <c r="EN307" s="95">
        <f t="shared" si="780"/>
        <v>44.436526250149939</v>
      </c>
      <c r="EO307" s="95">
        <f t="shared" si="781"/>
        <v>60.864171275108475</v>
      </c>
      <c r="EP307" s="95">
        <f t="shared" si="782"/>
        <v>81.102288408200636</v>
      </c>
      <c r="EQ307" s="95">
        <f t="shared" si="783"/>
        <v>105.10252885333333</v>
      </c>
      <c r="ER307" s="95">
        <f t="shared" si="784"/>
        <v>132.8412380585404</v>
      </c>
      <c r="ES307" s="95">
        <f t="shared" si="785"/>
        <v>1</v>
      </c>
      <c r="ET307" s="95">
        <f t="shared" si="786"/>
        <v>1</v>
      </c>
      <c r="EU307" s="95">
        <f t="shared" si="787"/>
        <v>1</v>
      </c>
      <c r="EV307" s="95">
        <f t="shared" si="788"/>
        <v>1</v>
      </c>
      <c r="EW307" s="95">
        <f t="shared" si="789"/>
        <v>1</v>
      </c>
      <c r="EX307" s="95">
        <f t="shared" si="790"/>
        <v>1</v>
      </c>
      <c r="EY307" s="95">
        <f t="shared" si="791"/>
        <v>1</v>
      </c>
      <c r="EZ307" s="95">
        <f t="shared" si="792"/>
        <v>1</v>
      </c>
      <c r="FA307" s="95">
        <f t="shared" si="793"/>
        <v>1</v>
      </c>
      <c r="FB307" s="95">
        <f t="shared" si="794"/>
        <v>1</v>
      </c>
      <c r="FC307" s="95">
        <f t="shared" si="795"/>
        <v>1</v>
      </c>
      <c r="FD307" s="95">
        <f t="shared" si="796"/>
        <v>1</v>
      </c>
      <c r="FE307" s="95">
        <f t="shared" si="797"/>
        <v>1</v>
      </c>
      <c r="FF307" s="95">
        <f t="shared" si="798"/>
        <v>1</v>
      </c>
      <c r="FG307" s="95">
        <f t="shared" si="799"/>
        <v>1</v>
      </c>
      <c r="FH307" s="95">
        <f t="shared" si="800"/>
        <v>1</v>
      </c>
      <c r="FI307" s="95">
        <f t="shared" si="801"/>
        <v>1</v>
      </c>
      <c r="FJ307" s="95">
        <f t="shared" si="802"/>
        <v>1</v>
      </c>
      <c r="FK307" s="95">
        <f t="shared" si="803"/>
        <v>1</v>
      </c>
      <c r="FL307" s="95">
        <f t="shared" si="804"/>
        <v>1</v>
      </c>
      <c r="FM307" s="95">
        <f t="shared" si="805"/>
        <v>1</v>
      </c>
      <c r="FN307" s="95">
        <f t="shared" si="806"/>
        <v>1</v>
      </c>
      <c r="FO307" s="95">
        <f t="shared" si="807"/>
        <v>1</v>
      </c>
      <c r="FP307" s="95">
        <f t="shared" si="808"/>
        <v>1</v>
      </c>
      <c r="FQ307" s="115">
        <f t="shared" si="809"/>
        <v>1.1691418156053208</v>
      </c>
      <c r="FR307" s="115">
        <f t="shared" si="810"/>
        <v>1.035371817745415</v>
      </c>
      <c r="FS307" s="115">
        <f t="shared" si="811"/>
        <v>1.0149462658826622</v>
      </c>
      <c r="FT307" s="115">
        <f t="shared" si="812"/>
        <v>1.0076247841164641</v>
      </c>
      <c r="FU307" s="115">
        <f t="shared" si="813"/>
        <v>1.004483135787456</v>
      </c>
      <c r="FV307" s="115">
        <f t="shared" si="814"/>
        <v>1.0029170640244953</v>
      </c>
      <c r="FW307" s="115">
        <f t="shared" si="815"/>
        <v>1.0020410117617655</v>
      </c>
      <c r="FX307" s="115">
        <f t="shared" si="816"/>
        <v>1.016304087330677</v>
      </c>
      <c r="FZ307" s="90">
        <f t="shared" si="841"/>
        <v>1.0020410117617655</v>
      </c>
    </row>
    <row r="308" spans="24:182" x14ac:dyDescent="0.3">
      <c r="X308" s="118">
        <v>5.5</v>
      </c>
      <c r="Y308" s="118">
        <v>10</v>
      </c>
      <c r="Z308" s="40">
        <v>1.7999999999999999E-2</v>
      </c>
      <c r="AA308" s="40">
        <v>10000000</v>
      </c>
      <c r="AB308" s="40">
        <v>10000000</v>
      </c>
      <c r="AC308" s="98">
        <v>3900000</v>
      </c>
      <c r="AD308" s="42">
        <v>0.33</v>
      </c>
      <c r="AE308" s="42">
        <v>0.33</v>
      </c>
      <c r="AF308" s="41">
        <v>1.7999999999999999E-2</v>
      </c>
      <c r="AG308" s="40">
        <v>10000000</v>
      </c>
      <c r="AH308" s="40">
        <v>10000000</v>
      </c>
      <c r="AI308" s="98">
        <v>3900000</v>
      </c>
      <c r="AJ308" s="42">
        <v>0.33</v>
      </c>
      <c r="AK308" s="42">
        <v>0.33</v>
      </c>
      <c r="AL308" s="42">
        <f>AL295</f>
        <v>1.0032000000000001</v>
      </c>
      <c r="AM308" s="40">
        <v>6000</v>
      </c>
      <c r="AN308" s="40">
        <f>AN295</f>
        <v>10000</v>
      </c>
      <c r="AO308" s="40">
        <f>AO295</f>
        <v>10000</v>
      </c>
      <c r="AP308" s="42">
        <v>0.03</v>
      </c>
      <c r="AQ308" s="42">
        <v>0.03</v>
      </c>
      <c r="AR308" s="4">
        <f t="shared" si="817"/>
        <v>1.0211999999999999</v>
      </c>
      <c r="AS308" s="11">
        <f t="shared" si="818"/>
        <v>0.55000000000000004</v>
      </c>
      <c r="AT308" s="15">
        <f t="shared" si="819"/>
        <v>105326.50611603633</v>
      </c>
      <c r="AU308" s="19">
        <f t="shared" si="820"/>
        <v>1.0000076783363887</v>
      </c>
      <c r="AV308" s="13">
        <f t="shared" si="821"/>
        <v>0.5</v>
      </c>
      <c r="AW308" s="11">
        <f t="shared" si="822"/>
        <v>1</v>
      </c>
      <c r="AX308" s="11">
        <f t="shared" si="823"/>
        <v>0.8911</v>
      </c>
      <c r="AY308" s="11">
        <f t="shared" si="824"/>
        <v>201997.53114128605</v>
      </c>
      <c r="AZ308" s="11">
        <f t="shared" si="825"/>
        <v>1</v>
      </c>
      <c r="BA308" s="11">
        <f t="shared" si="826"/>
        <v>0.34752899999999998</v>
      </c>
      <c r="BB308" s="11">
        <f t="shared" si="827"/>
        <v>1.025058</v>
      </c>
      <c r="BC308" s="11">
        <f t="shared" si="828"/>
        <v>0.99909999999999999</v>
      </c>
      <c r="BD308" s="11">
        <f t="shared" si="829"/>
        <v>0.8911</v>
      </c>
      <c r="BE308" s="11">
        <f t="shared" si="830"/>
        <v>201997.53114128605</v>
      </c>
      <c r="BF308" s="11">
        <f t="shared" si="831"/>
        <v>1</v>
      </c>
      <c r="BG308" s="11">
        <f t="shared" si="832"/>
        <v>0.34752899999999998</v>
      </c>
      <c r="BH308" s="11">
        <f t="shared" si="833"/>
        <v>1.025058</v>
      </c>
      <c r="BI308" s="121">
        <f t="shared" si="724"/>
        <v>1.21</v>
      </c>
      <c r="BJ308" s="121">
        <f>16*X308^2/(3*(BJ297^2+1)*Y308^2)</f>
        <v>0.32266666666666666</v>
      </c>
      <c r="BK308" s="121">
        <f>16*X308^2/(3*(BK297^2+1)*Y308^2)</f>
        <v>0.16133333333333333</v>
      </c>
      <c r="BL308" s="121">
        <f>16*X308^2/(3*(BL297^2+1)*Y308^2)</f>
        <v>9.4901960784313719E-2</v>
      </c>
      <c r="BM308" s="121">
        <f>16*X308^2/(3*(BM297^2+1)*Y308^2)</f>
        <v>6.2051282051282054E-2</v>
      </c>
      <c r="BN308" s="121">
        <f>16*X308^2/(3*(BN297^2+1)*Y308^2)</f>
        <v>4.3603603603603602E-2</v>
      </c>
      <c r="BO308" s="121">
        <f>16*X308^2/(3*(BO297^2+1)*Y308^2)</f>
        <v>3.2266666666666666E-2</v>
      </c>
      <c r="BP308" s="121">
        <f>16*X308^2/(3*(BP297^2+1)*Y308^2)</f>
        <v>2.482051282051282E-2</v>
      </c>
      <c r="BQ308" s="121">
        <f t="shared" si="834"/>
        <v>1.3333333333333333</v>
      </c>
      <c r="BR308" s="121">
        <f t="shared" si="725"/>
        <v>1.3333333333333333</v>
      </c>
      <c r="BS308" s="121">
        <f t="shared" si="725"/>
        <v>1.3333333333333333</v>
      </c>
      <c r="BT308" s="121">
        <f t="shared" si="725"/>
        <v>1.3333333333333333</v>
      </c>
      <c r="BU308" s="121">
        <f t="shared" si="725"/>
        <v>1.3333333333333333</v>
      </c>
      <c r="BV308" s="121">
        <f t="shared" si="725"/>
        <v>1.3333333333333333</v>
      </c>
      <c r="BW308" s="121">
        <f t="shared" si="725"/>
        <v>1.3333333333333333</v>
      </c>
      <c r="BX308" s="121">
        <f t="shared" si="725"/>
        <v>1.3333333333333333</v>
      </c>
      <c r="BY308" s="121">
        <f t="shared" si="835"/>
        <v>13.223140495867769</v>
      </c>
      <c r="BZ308" s="121">
        <f>(BZ297^4+6*BZ297^2+1)/(BZ297^2+1)*(Y308^2/X308^2)</f>
        <v>27.107438016528924</v>
      </c>
      <c r="CA308" s="121">
        <f>(CA297^4+6*CA297^2+1)/(CA297^2+1)*(Y308^2/X308^2)</f>
        <v>44.958677685950413</v>
      </c>
      <c r="CB308" s="121">
        <f>(CB297^4+6*CB297^2+1)/(CB297^2+1)*(Y308^2/X308^2)</f>
        <v>68.643655809431209</v>
      </c>
      <c r="CC308" s="121">
        <f>(CC297^4+6*CC297^2+1)/(CC297^2+1)*(Y308^2/X308^2)</f>
        <v>98.664971392244126</v>
      </c>
      <c r="CD308" s="121">
        <f>(CD297^4+6*CD297^2+1)/(CD297^2+1)*(Y308^2/X308^2)</f>
        <v>135.17980790708066</v>
      </c>
      <c r="CE308" s="121">
        <f>(CE297^4+6*CE297^2+1)/(CE297^2+1)*(Y308^2/X308^2)</f>
        <v>178.24793388429754</v>
      </c>
      <c r="CF308" s="121">
        <f>(CF297^4+6*CF297^2+1)/(CF297^2+1)*(Y308^2/X308^2)</f>
        <v>227.89574062301335</v>
      </c>
      <c r="CG308" s="121">
        <f t="shared" si="836"/>
        <v>0.30249999999999999</v>
      </c>
      <c r="CH308" s="121">
        <f t="shared" si="726"/>
        <v>8.0666666666666664E-2</v>
      </c>
      <c r="CI308" s="121">
        <f t="shared" si="727"/>
        <v>4.0333333333333332E-2</v>
      </c>
      <c r="CJ308" s="121">
        <f t="shared" si="728"/>
        <v>2.372549019607843E-2</v>
      </c>
      <c r="CK308" s="121">
        <f t="shared" si="729"/>
        <v>1.5512820512820514E-2</v>
      </c>
      <c r="CL308" s="121">
        <f t="shared" si="730"/>
        <v>1.0900900900900901E-2</v>
      </c>
      <c r="CM308" s="121">
        <f t="shared" si="731"/>
        <v>8.0666666666666664E-3</v>
      </c>
      <c r="CN308" s="121">
        <f t="shared" si="732"/>
        <v>2.482051282051282E-2</v>
      </c>
      <c r="CO308" s="95">
        <f t="shared" si="733"/>
        <v>19.218320760330577</v>
      </c>
      <c r="CP308" s="95">
        <f t="shared" si="734"/>
        <v>37.31509100826446</v>
      </c>
      <c r="CQ308" s="95">
        <f t="shared" si="735"/>
        <v>60.910611669421485</v>
      </c>
      <c r="CR308" s="95">
        <f t="shared" si="736"/>
        <v>92.637583181332033</v>
      </c>
      <c r="CS308" s="95">
        <f t="shared" si="737"/>
        <v>132.99860454926892</v>
      </c>
      <c r="CT308" s="95">
        <f t="shared" si="738"/>
        <v>182.15085924592364</v>
      </c>
      <c r="CU308" s="95">
        <f t="shared" si="739"/>
        <v>240.15411580165289</v>
      </c>
      <c r="CV308" s="95">
        <f t="shared" si="740"/>
        <v>248.02802584615384</v>
      </c>
      <c r="CW308" s="95">
        <f t="shared" si="741"/>
        <v>19.218320760330577</v>
      </c>
      <c r="CX308" s="95">
        <f t="shared" si="742"/>
        <v>37.31509100826446</v>
      </c>
      <c r="CY308" s="95">
        <f t="shared" si="743"/>
        <v>60.910611669421485</v>
      </c>
      <c r="CZ308" s="95">
        <f t="shared" si="744"/>
        <v>92.637583181332033</v>
      </c>
      <c r="DA308" s="95">
        <f t="shared" si="745"/>
        <v>132.99860454926892</v>
      </c>
      <c r="DB308" s="95">
        <f t="shared" si="746"/>
        <v>182.15085924592364</v>
      </c>
      <c r="DC308" s="95">
        <f t="shared" si="747"/>
        <v>240.15411580165289</v>
      </c>
      <c r="DD308" s="95">
        <f t="shared" si="748"/>
        <v>248.02802584615384</v>
      </c>
      <c r="DE308" s="13">
        <f t="shared" si="837"/>
        <v>17.166628495867769</v>
      </c>
      <c r="DF308" s="13">
        <f t="shared" si="838"/>
        <v>30.163592683195592</v>
      </c>
      <c r="DG308" s="13">
        <f t="shared" si="839"/>
        <v>47.853499019283745</v>
      </c>
      <c r="DH308" s="13">
        <f t="shared" si="840"/>
        <v>71.472045770215516</v>
      </c>
      <c r="DI308" s="13">
        <f t="shared" si="749"/>
        <v>101.46051067429541</v>
      </c>
      <c r="DJ308" s="13">
        <f t="shared" si="750"/>
        <v>137.95689951068425</v>
      </c>
      <c r="DK308" s="13">
        <f t="shared" si="751"/>
        <v>181.01368855096422</v>
      </c>
      <c r="DL308" s="13">
        <f t="shared" si="752"/>
        <v>230.65404913583387</v>
      </c>
      <c r="DM308" s="95">
        <f t="shared" si="753"/>
        <v>17.166628495867769</v>
      </c>
      <c r="DN308" s="95">
        <f t="shared" si="754"/>
        <v>30.163592683195592</v>
      </c>
      <c r="DO308" s="95">
        <f t="shared" si="755"/>
        <v>47.853499019283745</v>
      </c>
      <c r="DP308" s="95">
        <f t="shared" si="756"/>
        <v>71.472045770215516</v>
      </c>
      <c r="DQ308" s="95">
        <f t="shared" si="757"/>
        <v>101.46051067429541</v>
      </c>
      <c r="DR308" s="95">
        <f t="shared" si="758"/>
        <v>137.95689951068425</v>
      </c>
      <c r="DS308" s="95">
        <f t="shared" si="759"/>
        <v>181.01368855096422</v>
      </c>
      <c r="DT308" s="95">
        <f t="shared" si="760"/>
        <v>230.65404913583387</v>
      </c>
      <c r="DU308" s="95">
        <f t="shared" si="761"/>
        <v>22.086545817851238</v>
      </c>
      <c r="DV308" s="95">
        <f t="shared" si="762"/>
        <v>20.855641773928369</v>
      </c>
      <c r="DW308" s="95">
        <f t="shared" si="763"/>
        <v>27.559315719360875</v>
      </c>
      <c r="DX308" s="95">
        <f t="shared" si="764"/>
        <v>37.76457316281887</v>
      </c>
      <c r="DY308" s="95">
        <f t="shared" si="765"/>
        <v>51.26825855907542</v>
      </c>
      <c r="DZ308" s="95">
        <f t="shared" si="766"/>
        <v>67.951702037720409</v>
      </c>
      <c r="EA308" s="95">
        <f t="shared" si="767"/>
        <v>87.760152396368056</v>
      </c>
      <c r="EB308" s="95">
        <f t="shared" si="768"/>
        <v>110.66712804650737</v>
      </c>
      <c r="EC308" s="95">
        <f t="shared" si="769"/>
        <v>22.086545817851238</v>
      </c>
      <c r="ED308" s="95">
        <f t="shared" si="770"/>
        <v>20.855641773928372</v>
      </c>
      <c r="EE308" s="95">
        <f t="shared" si="771"/>
        <v>27.559315719360878</v>
      </c>
      <c r="EF308" s="95">
        <f t="shared" si="772"/>
        <v>37.76457316281887</v>
      </c>
      <c r="EG308" s="95">
        <f t="shared" si="773"/>
        <v>51.26825855907542</v>
      </c>
      <c r="EH308" s="95">
        <f t="shared" si="774"/>
        <v>67.951702037720395</v>
      </c>
      <c r="EI308" s="95">
        <f t="shared" si="775"/>
        <v>87.760152396368056</v>
      </c>
      <c r="EJ308" s="95">
        <f t="shared" si="776"/>
        <v>110.66712804650737</v>
      </c>
      <c r="EK308" s="95">
        <f t="shared" si="777"/>
        <v>22.086545817851238</v>
      </c>
      <c r="EL308" s="95">
        <f t="shared" si="778"/>
        <v>20.855641773928372</v>
      </c>
      <c r="EM308" s="95">
        <f t="shared" si="779"/>
        <v>27.559315719360878</v>
      </c>
      <c r="EN308" s="95">
        <f t="shared" si="780"/>
        <v>37.76457316281887</v>
      </c>
      <c r="EO308" s="95">
        <f t="shared" si="781"/>
        <v>51.26825855907542</v>
      </c>
      <c r="EP308" s="95">
        <f t="shared" si="782"/>
        <v>67.951702037720395</v>
      </c>
      <c r="EQ308" s="95">
        <f t="shared" si="783"/>
        <v>87.760152396368056</v>
      </c>
      <c r="ER308" s="95">
        <f t="shared" si="784"/>
        <v>110.66712804650737</v>
      </c>
      <c r="ES308" s="95">
        <f t="shared" si="785"/>
        <v>1</v>
      </c>
      <c r="ET308" s="95">
        <f t="shared" si="786"/>
        <v>1</v>
      </c>
      <c r="EU308" s="95">
        <f t="shared" si="787"/>
        <v>1</v>
      </c>
      <c r="EV308" s="95">
        <f t="shared" si="788"/>
        <v>1</v>
      </c>
      <c r="EW308" s="95">
        <f t="shared" si="789"/>
        <v>1</v>
      </c>
      <c r="EX308" s="95">
        <f t="shared" si="790"/>
        <v>1</v>
      </c>
      <c r="EY308" s="95">
        <f t="shared" si="791"/>
        <v>1</v>
      </c>
      <c r="EZ308" s="95">
        <f t="shared" si="792"/>
        <v>1</v>
      </c>
      <c r="FA308" s="95">
        <f t="shared" si="793"/>
        <v>1</v>
      </c>
      <c r="FB308" s="95">
        <f t="shared" si="794"/>
        <v>0.99999999999999989</v>
      </c>
      <c r="FC308" s="95">
        <f t="shared" si="795"/>
        <v>1</v>
      </c>
      <c r="FD308" s="95">
        <f t="shared" si="796"/>
        <v>1</v>
      </c>
      <c r="FE308" s="95">
        <f t="shared" si="797"/>
        <v>1</v>
      </c>
      <c r="FF308" s="95">
        <f t="shared" si="798"/>
        <v>1</v>
      </c>
      <c r="FG308" s="95">
        <f t="shared" si="799"/>
        <v>1</v>
      </c>
      <c r="FH308" s="95">
        <f t="shared" si="800"/>
        <v>1</v>
      </c>
      <c r="FI308" s="95">
        <f t="shared" si="801"/>
        <v>1</v>
      </c>
      <c r="FJ308" s="95">
        <f t="shared" si="802"/>
        <v>1</v>
      </c>
      <c r="FK308" s="95">
        <f t="shared" si="803"/>
        <v>1</v>
      </c>
      <c r="FL308" s="95">
        <f t="shared" si="804"/>
        <v>1</v>
      </c>
      <c r="FM308" s="95">
        <f t="shared" si="805"/>
        <v>1</v>
      </c>
      <c r="FN308" s="95">
        <f t="shared" si="806"/>
        <v>1</v>
      </c>
      <c r="FO308" s="95">
        <f t="shared" si="807"/>
        <v>1</v>
      </c>
      <c r="FP308" s="95">
        <f t="shared" si="808"/>
        <v>1</v>
      </c>
      <c r="FQ308" s="115">
        <f t="shared" si="809"/>
        <v>1.204158637657696</v>
      </c>
      <c r="FR308" s="115">
        <f t="shared" si="810"/>
        <v>1.0427879014200585</v>
      </c>
      <c r="FS308" s="115">
        <f t="shared" si="811"/>
        <v>1.0181112616935655</v>
      </c>
      <c r="FT308" s="115">
        <f t="shared" si="812"/>
        <v>1.0092479293744174</v>
      </c>
      <c r="FU308" s="115">
        <f t="shared" si="813"/>
        <v>1.0054389219086102</v>
      </c>
      <c r="FV308" s="115">
        <f t="shared" si="814"/>
        <v>1.0035389729497777</v>
      </c>
      <c r="FW308" s="115">
        <f t="shared" si="815"/>
        <v>1.0024760191918587</v>
      </c>
      <c r="FX308" s="115">
        <f t="shared" si="816"/>
        <v>1.0195968319248756</v>
      </c>
      <c r="FZ308" s="90">
        <f t="shared" si="841"/>
        <v>1.0024760191918587</v>
      </c>
    </row>
    <row r="309" spans="24:182" x14ac:dyDescent="0.3">
      <c r="X309" s="118">
        <v>6</v>
      </c>
      <c r="Y309" s="118">
        <v>10</v>
      </c>
      <c r="Z309" s="40">
        <v>1.7999999999999999E-2</v>
      </c>
      <c r="AA309" s="40">
        <v>10000000</v>
      </c>
      <c r="AB309" s="40">
        <v>10000000</v>
      </c>
      <c r="AC309" s="98">
        <v>3900000</v>
      </c>
      <c r="AD309" s="42">
        <v>0.33</v>
      </c>
      <c r="AE309" s="42">
        <v>0.33</v>
      </c>
      <c r="AF309" s="41">
        <v>1.7999999999999999E-2</v>
      </c>
      <c r="AG309" s="40">
        <v>10000000</v>
      </c>
      <c r="AH309" s="40">
        <v>10000000</v>
      </c>
      <c r="AI309" s="98">
        <v>3900000</v>
      </c>
      <c r="AJ309" s="42">
        <v>0.33</v>
      </c>
      <c r="AK309" s="42">
        <v>0.33</v>
      </c>
      <c r="AL309" s="42">
        <f>AL295</f>
        <v>1.0032000000000001</v>
      </c>
      <c r="AM309" s="40">
        <v>6000</v>
      </c>
      <c r="AN309" s="40">
        <f>AN295</f>
        <v>10000</v>
      </c>
      <c r="AO309" s="40">
        <f>AO295</f>
        <v>10000</v>
      </c>
      <c r="AP309" s="42">
        <v>0.03</v>
      </c>
      <c r="AQ309" s="42">
        <v>0.03</v>
      </c>
      <c r="AR309" s="4">
        <f t="shared" si="817"/>
        <v>1.0211999999999999</v>
      </c>
      <c r="AS309" s="11">
        <f t="shared" si="818"/>
        <v>0.6</v>
      </c>
      <c r="AT309" s="15">
        <f t="shared" si="819"/>
        <v>105326.50611603633</v>
      </c>
      <c r="AU309" s="19">
        <f t="shared" si="820"/>
        <v>1.0000076783363887</v>
      </c>
      <c r="AV309" s="13">
        <f t="shared" si="821"/>
        <v>0.5</v>
      </c>
      <c r="AW309" s="11">
        <f t="shared" si="822"/>
        <v>1</v>
      </c>
      <c r="AX309" s="11">
        <f t="shared" si="823"/>
        <v>0.8911</v>
      </c>
      <c r="AY309" s="11">
        <f t="shared" si="824"/>
        <v>201997.53114128605</v>
      </c>
      <c r="AZ309" s="11">
        <f t="shared" si="825"/>
        <v>1</v>
      </c>
      <c r="BA309" s="11">
        <f t="shared" si="826"/>
        <v>0.34752899999999998</v>
      </c>
      <c r="BB309" s="11">
        <f t="shared" si="827"/>
        <v>1.025058</v>
      </c>
      <c r="BC309" s="11">
        <f t="shared" si="828"/>
        <v>0.99909999999999999</v>
      </c>
      <c r="BD309" s="11">
        <f t="shared" si="829"/>
        <v>0.8911</v>
      </c>
      <c r="BE309" s="11">
        <f t="shared" si="830"/>
        <v>201997.53114128605</v>
      </c>
      <c r="BF309" s="11">
        <f t="shared" si="831"/>
        <v>1</v>
      </c>
      <c r="BG309" s="11">
        <f t="shared" si="832"/>
        <v>0.34752899999999998</v>
      </c>
      <c r="BH309" s="11">
        <f t="shared" si="833"/>
        <v>1.025058</v>
      </c>
      <c r="BI309" s="121">
        <f t="shared" si="724"/>
        <v>1.44</v>
      </c>
      <c r="BJ309" s="121">
        <f>16*X309^2/(3*(BJ297^2+1)*Y309^2)</f>
        <v>0.38400000000000001</v>
      </c>
      <c r="BK309" s="121">
        <f>16*X309^2/(3*(BK297^2+1)*Y309^2)</f>
        <v>0.192</v>
      </c>
      <c r="BL309" s="121">
        <f>16*X309^2/(3*(BL297^2+1)*Y309^2)</f>
        <v>0.11294117647058824</v>
      </c>
      <c r="BM309" s="121">
        <f>16*X309^2/(3*(BM297^2+1)*Y309^2)</f>
        <v>7.3846153846153853E-2</v>
      </c>
      <c r="BN309" s="121">
        <f>16*X309^2/(3*(BN297^2+1)*Y309^2)</f>
        <v>5.1891891891891889E-2</v>
      </c>
      <c r="BO309" s="121">
        <f>16*X309^2/(3*(BO297^2+1)*Y309^2)</f>
        <v>3.8399999999999997E-2</v>
      </c>
      <c r="BP309" s="121">
        <f>16*X309^2/(3*(BP297^2+1)*Y309^2)</f>
        <v>2.9538461538461538E-2</v>
      </c>
      <c r="BQ309" s="121">
        <f t="shared" si="834"/>
        <v>1.3333333333333333</v>
      </c>
      <c r="BR309" s="121">
        <f t="shared" si="725"/>
        <v>1.3333333333333333</v>
      </c>
      <c r="BS309" s="121">
        <f t="shared" si="725"/>
        <v>1.3333333333333333</v>
      </c>
      <c r="BT309" s="121">
        <f t="shared" si="725"/>
        <v>1.3333333333333333</v>
      </c>
      <c r="BU309" s="121">
        <f t="shared" si="725"/>
        <v>1.3333333333333333</v>
      </c>
      <c r="BV309" s="121">
        <f t="shared" si="725"/>
        <v>1.3333333333333333</v>
      </c>
      <c r="BW309" s="121">
        <f t="shared" si="725"/>
        <v>1.3333333333333333</v>
      </c>
      <c r="BX309" s="121">
        <f t="shared" si="725"/>
        <v>1.3333333333333333</v>
      </c>
      <c r="BY309" s="121">
        <f t="shared" si="835"/>
        <v>11.111111111111111</v>
      </c>
      <c r="BZ309" s="121">
        <f>(BZ297^4+6*BZ297^2+1)/(BZ297^2+1)*(Y309^2/X309^2)</f>
        <v>22.777777777777775</v>
      </c>
      <c r="CA309" s="121">
        <f>(CA297^4+6*CA297^2+1)/(CA297^2+1)*(Y309^2/X309^2)</f>
        <v>37.777777777777779</v>
      </c>
      <c r="CB309" s="121">
        <f>(CB297^4+6*CB297^2+1)/(CB297^2+1)*(Y309^2/X309^2)</f>
        <v>57.679738562091501</v>
      </c>
      <c r="CC309" s="121">
        <f>(CC297^4+6*CC297^2+1)/(CC297^2+1)*(Y309^2/X309^2)</f>
        <v>82.90598290598291</v>
      </c>
      <c r="CD309" s="121">
        <f>(CD297^4+6*CD297^2+1)/(CD297^2+1)*(Y309^2/X309^2)</f>
        <v>113.58858858858859</v>
      </c>
      <c r="CE309" s="121">
        <f>(CE297^4+6*CE297^2+1)/(CE297^2+1)*(Y309^2/X309^2)</f>
        <v>149.77777777777777</v>
      </c>
      <c r="CF309" s="121">
        <f>(CF297^4+6*CF297^2+1)/(CF297^2+1)*(Y309^2/X309^2)</f>
        <v>191.4957264957265</v>
      </c>
      <c r="CG309" s="121">
        <f t="shared" si="836"/>
        <v>0.36</v>
      </c>
      <c r="CH309" s="121">
        <f t="shared" si="726"/>
        <v>9.6000000000000002E-2</v>
      </c>
      <c r="CI309" s="121">
        <f t="shared" si="727"/>
        <v>4.8000000000000001E-2</v>
      </c>
      <c r="CJ309" s="121">
        <f t="shared" si="728"/>
        <v>2.823529411764706E-2</v>
      </c>
      <c r="CK309" s="121">
        <f t="shared" si="729"/>
        <v>1.8461538461538463E-2</v>
      </c>
      <c r="CL309" s="121">
        <f t="shared" si="730"/>
        <v>1.2972972972972972E-2</v>
      </c>
      <c r="CM309" s="121">
        <f t="shared" si="731"/>
        <v>9.5999999999999992E-3</v>
      </c>
      <c r="CN309" s="121">
        <f t="shared" si="732"/>
        <v>2.9538461538461538E-2</v>
      </c>
      <c r="CO309" s="95">
        <f t="shared" si="733"/>
        <v>16.861627555555554</v>
      </c>
      <c r="CP309" s="95">
        <f t="shared" si="734"/>
        <v>32.067941444444443</v>
      </c>
      <c r="CQ309" s="95">
        <f t="shared" si="735"/>
        <v>51.894733111111108</v>
      </c>
      <c r="CR309" s="95">
        <f t="shared" si="736"/>
        <v>78.554202228758157</v>
      </c>
      <c r="CS309" s="95">
        <f t="shared" si="737"/>
        <v>112.46867157264957</v>
      </c>
      <c r="CT309" s="95">
        <f t="shared" si="738"/>
        <v>153.77021892192192</v>
      </c>
      <c r="CU309" s="95">
        <f t="shared" si="739"/>
        <v>202.50906644444444</v>
      </c>
      <c r="CV309" s="95">
        <f t="shared" si="740"/>
        <v>208.64617141239316</v>
      </c>
      <c r="CW309" s="95">
        <f t="shared" si="741"/>
        <v>16.861627555555554</v>
      </c>
      <c r="CX309" s="95">
        <f t="shared" si="742"/>
        <v>32.067941444444443</v>
      </c>
      <c r="CY309" s="95">
        <f t="shared" si="743"/>
        <v>51.894733111111108</v>
      </c>
      <c r="CZ309" s="95">
        <f t="shared" si="744"/>
        <v>78.554202228758157</v>
      </c>
      <c r="DA309" s="95">
        <f t="shared" si="745"/>
        <v>112.46867157264957</v>
      </c>
      <c r="DB309" s="95">
        <f t="shared" si="746"/>
        <v>153.77021892192192</v>
      </c>
      <c r="DC309" s="95">
        <f t="shared" si="747"/>
        <v>202.50906644444444</v>
      </c>
      <c r="DD309" s="95">
        <f t="shared" si="748"/>
        <v>208.64617141239316</v>
      </c>
      <c r="DE309" s="13">
        <f t="shared" si="837"/>
        <v>15.28459911111111</v>
      </c>
      <c r="DF309" s="13">
        <f t="shared" si="838"/>
        <v>25.895265777777773</v>
      </c>
      <c r="DG309" s="13">
        <f t="shared" si="839"/>
        <v>40.70326577777778</v>
      </c>
      <c r="DH309" s="13">
        <f t="shared" si="840"/>
        <v>60.526167738562087</v>
      </c>
      <c r="DI309" s="13">
        <f t="shared" si="749"/>
        <v>85.713317059829066</v>
      </c>
      <c r="DJ309" s="13">
        <f t="shared" si="750"/>
        <v>116.37396848048049</v>
      </c>
      <c r="DK309" s="13">
        <f t="shared" si="751"/>
        <v>152.54966577777776</v>
      </c>
      <c r="DL309" s="13">
        <f t="shared" si="752"/>
        <v>194.25875295726496</v>
      </c>
      <c r="DM309" s="95">
        <f t="shared" si="753"/>
        <v>15.28459911111111</v>
      </c>
      <c r="DN309" s="95">
        <f t="shared" si="754"/>
        <v>25.895265777777773</v>
      </c>
      <c r="DO309" s="95">
        <f t="shared" si="755"/>
        <v>40.70326577777778</v>
      </c>
      <c r="DP309" s="95">
        <f t="shared" si="756"/>
        <v>60.526167738562087</v>
      </c>
      <c r="DQ309" s="95">
        <f t="shared" si="757"/>
        <v>85.713317059829066</v>
      </c>
      <c r="DR309" s="95">
        <f t="shared" si="758"/>
        <v>116.37396848048049</v>
      </c>
      <c r="DS309" s="95">
        <f t="shared" si="759"/>
        <v>152.54966577777776</v>
      </c>
      <c r="DT309" s="95">
        <f t="shared" si="760"/>
        <v>194.25875295726496</v>
      </c>
      <c r="DU309" s="95">
        <f t="shared" si="761"/>
        <v>21.214466097777773</v>
      </c>
      <c r="DV309" s="95">
        <f t="shared" si="762"/>
        <v>18.877818599111109</v>
      </c>
      <c r="DW309" s="95">
        <f t="shared" si="763"/>
        <v>24.246097841777775</v>
      </c>
      <c r="DX309" s="95">
        <f t="shared" si="764"/>
        <v>32.692559767535556</v>
      </c>
      <c r="DY309" s="95">
        <f t="shared" si="765"/>
        <v>43.97144995955292</v>
      </c>
      <c r="DZ309" s="95">
        <f t="shared" si="766"/>
        <v>57.950776120392817</v>
      </c>
      <c r="EA309" s="95">
        <f t="shared" si="767"/>
        <v>74.570721235911094</v>
      </c>
      <c r="EB309" s="95">
        <f t="shared" si="768"/>
        <v>93.802566865651528</v>
      </c>
      <c r="EC309" s="95">
        <f t="shared" si="769"/>
        <v>21.214466097777773</v>
      </c>
      <c r="ED309" s="95">
        <f t="shared" si="770"/>
        <v>18.877818599111109</v>
      </c>
      <c r="EE309" s="95">
        <f t="shared" si="771"/>
        <v>24.246097841777775</v>
      </c>
      <c r="EF309" s="95">
        <f t="shared" si="772"/>
        <v>32.692559767535556</v>
      </c>
      <c r="EG309" s="95">
        <f t="shared" si="773"/>
        <v>43.971449959552928</v>
      </c>
      <c r="EH309" s="95">
        <f t="shared" si="774"/>
        <v>57.950776120392824</v>
      </c>
      <c r="EI309" s="95">
        <f t="shared" si="775"/>
        <v>74.570721235911094</v>
      </c>
      <c r="EJ309" s="95">
        <f t="shared" si="776"/>
        <v>93.802566865651542</v>
      </c>
      <c r="EK309" s="95">
        <f t="shared" si="777"/>
        <v>21.214466097777773</v>
      </c>
      <c r="EL309" s="95">
        <f t="shared" si="778"/>
        <v>18.877818599111109</v>
      </c>
      <c r="EM309" s="95">
        <f t="shared" si="779"/>
        <v>24.246097841777775</v>
      </c>
      <c r="EN309" s="95">
        <f t="shared" si="780"/>
        <v>32.692559767535556</v>
      </c>
      <c r="EO309" s="95">
        <f t="shared" si="781"/>
        <v>43.971449959552928</v>
      </c>
      <c r="EP309" s="95">
        <f t="shared" si="782"/>
        <v>57.950776120392824</v>
      </c>
      <c r="EQ309" s="95">
        <f t="shared" si="783"/>
        <v>74.570721235911094</v>
      </c>
      <c r="ER309" s="95">
        <f t="shared" si="784"/>
        <v>93.802566865651542</v>
      </c>
      <c r="ES309" s="95">
        <f t="shared" si="785"/>
        <v>1</v>
      </c>
      <c r="ET309" s="95">
        <f t="shared" si="786"/>
        <v>1</v>
      </c>
      <c r="EU309" s="95">
        <f t="shared" si="787"/>
        <v>1</v>
      </c>
      <c r="EV309" s="95">
        <f t="shared" si="788"/>
        <v>1</v>
      </c>
      <c r="EW309" s="95">
        <f t="shared" si="789"/>
        <v>1</v>
      </c>
      <c r="EX309" s="95">
        <f t="shared" si="790"/>
        <v>1</v>
      </c>
      <c r="EY309" s="95">
        <f t="shared" si="791"/>
        <v>1</v>
      </c>
      <c r="EZ309" s="95">
        <f t="shared" si="792"/>
        <v>1</v>
      </c>
      <c r="FA309" s="95">
        <f t="shared" si="793"/>
        <v>1</v>
      </c>
      <c r="FB309" s="95">
        <f t="shared" si="794"/>
        <v>1</v>
      </c>
      <c r="FC309" s="95">
        <f t="shared" si="795"/>
        <v>1</v>
      </c>
      <c r="FD309" s="95">
        <f t="shared" si="796"/>
        <v>1</v>
      </c>
      <c r="FE309" s="95">
        <f t="shared" si="797"/>
        <v>1</v>
      </c>
      <c r="FF309" s="95">
        <f t="shared" si="798"/>
        <v>1</v>
      </c>
      <c r="FG309" s="95">
        <f t="shared" si="799"/>
        <v>1</v>
      </c>
      <c r="FH309" s="95">
        <f t="shared" si="800"/>
        <v>1</v>
      </c>
      <c r="FI309" s="95">
        <f t="shared" si="801"/>
        <v>1</v>
      </c>
      <c r="FJ309" s="95">
        <f t="shared" si="802"/>
        <v>1</v>
      </c>
      <c r="FK309" s="95">
        <f t="shared" si="803"/>
        <v>1</v>
      </c>
      <c r="FL309" s="95">
        <f t="shared" si="804"/>
        <v>1</v>
      </c>
      <c r="FM309" s="95">
        <f t="shared" si="805"/>
        <v>1</v>
      </c>
      <c r="FN309" s="95">
        <f t="shared" si="806"/>
        <v>1</v>
      </c>
      <c r="FO309" s="95">
        <f t="shared" si="807"/>
        <v>1</v>
      </c>
      <c r="FP309" s="95">
        <f t="shared" si="808"/>
        <v>1</v>
      </c>
      <c r="FQ309" s="115">
        <f t="shared" si="809"/>
        <v>1.2426956328334757</v>
      </c>
      <c r="FR309" s="115">
        <f t="shared" si="810"/>
        <v>1.0509480183699142</v>
      </c>
      <c r="FS309" s="115">
        <f t="shared" si="811"/>
        <v>1.0215947910026775</v>
      </c>
      <c r="FT309" s="115">
        <f t="shared" si="812"/>
        <v>1.0110351596576141</v>
      </c>
      <c r="FU309" s="115">
        <f t="shared" si="813"/>
        <v>1.0064911340279246</v>
      </c>
      <c r="FV309" s="115">
        <f t="shared" si="814"/>
        <v>1.0042232802481719</v>
      </c>
      <c r="FW309" s="115">
        <f t="shared" si="815"/>
        <v>1.0029543937826941</v>
      </c>
      <c r="FX309" s="115">
        <f t="shared" si="816"/>
        <v>1.0231559342123646</v>
      </c>
      <c r="FZ309" s="90">
        <f t="shared" si="841"/>
        <v>1.0029543937826941</v>
      </c>
    </row>
    <row r="310" spans="24:182" x14ac:dyDescent="0.3">
      <c r="X310" s="118">
        <v>6.5</v>
      </c>
      <c r="Y310" s="118">
        <v>10</v>
      </c>
      <c r="Z310" s="40">
        <v>1.7999999999999999E-2</v>
      </c>
      <c r="AA310" s="40">
        <v>10000000</v>
      </c>
      <c r="AB310" s="40">
        <v>10000000</v>
      </c>
      <c r="AC310" s="98">
        <v>3900000</v>
      </c>
      <c r="AD310" s="42">
        <v>0.33</v>
      </c>
      <c r="AE310" s="42">
        <v>0.33</v>
      </c>
      <c r="AF310" s="41">
        <v>1.7999999999999999E-2</v>
      </c>
      <c r="AG310" s="40">
        <v>10000000</v>
      </c>
      <c r="AH310" s="40">
        <v>10000000</v>
      </c>
      <c r="AI310" s="98">
        <v>3900000</v>
      </c>
      <c r="AJ310" s="42">
        <v>0.33</v>
      </c>
      <c r="AK310" s="42">
        <v>0.33</v>
      </c>
      <c r="AL310" s="42">
        <f>AL295</f>
        <v>1.0032000000000001</v>
      </c>
      <c r="AM310" s="40">
        <v>6000</v>
      </c>
      <c r="AN310" s="40">
        <f>AN295</f>
        <v>10000</v>
      </c>
      <c r="AO310" s="40">
        <f>AO295</f>
        <v>10000</v>
      </c>
      <c r="AP310" s="42">
        <v>0.03</v>
      </c>
      <c r="AQ310" s="42">
        <v>0.03</v>
      </c>
      <c r="AR310" s="4">
        <f t="shared" si="817"/>
        <v>1.0211999999999999</v>
      </c>
      <c r="AS310" s="11">
        <f t="shared" si="818"/>
        <v>0.65</v>
      </c>
      <c r="AT310" s="15">
        <f t="shared" si="819"/>
        <v>105326.50611603633</v>
      </c>
      <c r="AU310" s="19">
        <f t="shared" si="820"/>
        <v>1.0000076783363887</v>
      </c>
      <c r="AV310" s="13">
        <f t="shared" si="821"/>
        <v>0.5</v>
      </c>
      <c r="AW310" s="11">
        <f t="shared" si="822"/>
        <v>1</v>
      </c>
      <c r="AX310" s="11">
        <f t="shared" si="823"/>
        <v>0.8911</v>
      </c>
      <c r="AY310" s="11">
        <f t="shared" si="824"/>
        <v>201997.53114128605</v>
      </c>
      <c r="AZ310" s="11">
        <f t="shared" si="825"/>
        <v>1</v>
      </c>
      <c r="BA310" s="11">
        <f t="shared" si="826"/>
        <v>0.34752899999999998</v>
      </c>
      <c r="BB310" s="11">
        <f t="shared" si="827"/>
        <v>1.025058</v>
      </c>
      <c r="BC310" s="11">
        <f t="shared" si="828"/>
        <v>0.99909999999999999</v>
      </c>
      <c r="BD310" s="11">
        <f t="shared" si="829"/>
        <v>0.8911</v>
      </c>
      <c r="BE310" s="11">
        <f t="shared" si="830"/>
        <v>201997.53114128605</v>
      </c>
      <c r="BF310" s="11">
        <f t="shared" si="831"/>
        <v>1</v>
      </c>
      <c r="BG310" s="11">
        <f t="shared" si="832"/>
        <v>0.34752899999999998</v>
      </c>
      <c r="BH310" s="11">
        <f t="shared" si="833"/>
        <v>1.025058</v>
      </c>
      <c r="BI310" s="121">
        <f t="shared" si="724"/>
        <v>1.69</v>
      </c>
      <c r="BJ310" s="121">
        <f>16*X310^2/(3*(BJ297^2+1)*Y310^2)</f>
        <v>0.45066666666666666</v>
      </c>
      <c r="BK310" s="121">
        <f>16*X310^2/(3*(BK297^2+1)*Y310^2)</f>
        <v>0.22533333333333333</v>
      </c>
      <c r="BL310" s="121">
        <f>16*X310^2/(3*(BL297^2+1)*Y310^2)</f>
        <v>0.13254901960784313</v>
      </c>
      <c r="BM310" s="121">
        <f>16*X310^2/(3*(BM297^2+1)*Y310^2)</f>
        <v>8.666666666666667E-2</v>
      </c>
      <c r="BN310" s="121">
        <f>16*X310^2/(3*(BN297^2+1)*Y310^2)</f>
        <v>6.0900900900900903E-2</v>
      </c>
      <c r="BO310" s="121">
        <f>16*X310^2/(3*(BO297^2+1)*Y310^2)</f>
        <v>4.5066666666666665E-2</v>
      </c>
      <c r="BP310" s="121">
        <f>16*X310^2/(3*(BP297^2+1)*Y310^2)</f>
        <v>3.4666666666666665E-2</v>
      </c>
      <c r="BQ310" s="121">
        <f t="shared" si="834"/>
        <v>1.3333333333333333</v>
      </c>
      <c r="BR310" s="121">
        <f t="shared" si="725"/>
        <v>1.3333333333333333</v>
      </c>
      <c r="BS310" s="121">
        <f t="shared" si="725"/>
        <v>1.3333333333333333</v>
      </c>
      <c r="BT310" s="121">
        <f t="shared" si="725"/>
        <v>1.3333333333333333</v>
      </c>
      <c r="BU310" s="121">
        <f t="shared" si="725"/>
        <v>1.3333333333333333</v>
      </c>
      <c r="BV310" s="121">
        <f t="shared" si="725"/>
        <v>1.3333333333333333</v>
      </c>
      <c r="BW310" s="121">
        <f t="shared" si="725"/>
        <v>1.3333333333333333</v>
      </c>
      <c r="BX310" s="121">
        <f t="shared" si="725"/>
        <v>1.3333333333333333</v>
      </c>
      <c r="BY310" s="121">
        <f t="shared" si="835"/>
        <v>9.4674556213017755</v>
      </c>
      <c r="BZ310" s="121">
        <f>(BZ297^4+6*BZ297^2+1)/(BZ297^2+1)*(Y310^2/X310^2)</f>
        <v>19.408284023668639</v>
      </c>
      <c r="CA310" s="121">
        <f>(CA297^4+6*CA297^2+1)/(CA297^2+1)*(Y310^2/X310^2)</f>
        <v>32.189349112426036</v>
      </c>
      <c r="CB310" s="121">
        <f>(CB297^4+6*CB297^2+1)/(CB297^2+1)*(Y310^2/X310^2)</f>
        <v>49.147232857640098</v>
      </c>
      <c r="CC310" s="121">
        <f>(CC297^4+6*CC297^2+1)/(CC297^2+1)*(Y310^2/X310^2)</f>
        <v>70.641784251251707</v>
      </c>
      <c r="CD310" s="121">
        <f>(CD297^4+6*CD297^2+1)/(CD297^2+1)*(Y310^2/X310^2)</f>
        <v>96.785542939389103</v>
      </c>
      <c r="CE310" s="121">
        <f>(CE297^4+6*CE297^2+1)/(CE297^2+1)*(Y310^2/X310^2)</f>
        <v>127.62130177514794</v>
      </c>
      <c r="CF310" s="121">
        <f>(CF297^4+6*CF297^2+1)/(CF297^2+1)*(Y310^2/X310^2)</f>
        <v>163.16795630405099</v>
      </c>
      <c r="CG310" s="121">
        <f t="shared" si="836"/>
        <v>0.42249999999999999</v>
      </c>
      <c r="CH310" s="121">
        <f t="shared" si="726"/>
        <v>0.11266666666666666</v>
      </c>
      <c r="CI310" s="121">
        <f t="shared" si="727"/>
        <v>5.6333333333333332E-2</v>
      </c>
      <c r="CJ310" s="121">
        <f t="shared" si="728"/>
        <v>3.3137254901960782E-2</v>
      </c>
      <c r="CK310" s="121">
        <f t="shared" si="729"/>
        <v>2.1666666666666667E-2</v>
      </c>
      <c r="CL310" s="121">
        <f t="shared" si="730"/>
        <v>1.5225225225225226E-2</v>
      </c>
      <c r="CM310" s="121">
        <f t="shared" si="731"/>
        <v>1.1266666666666666E-2</v>
      </c>
      <c r="CN310" s="121">
        <f t="shared" si="732"/>
        <v>3.4666666666666665E-2</v>
      </c>
      <c r="CO310" s="95">
        <f t="shared" si="733"/>
        <v>15.027566082840238</v>
      </c>
      <c r="CP310" s="95">
        <f t="shared" si="734"/>
        <v>27.98442525443787</v>
      </c>
      <c r="CQ310" s="95">
        <f t="shared" si="735"/>
        <v>44.878259573964499</v>
      </c>
      <c r="CR310" s="95">
        <f t="shared" si="736"/>
        <v>67.594020242255482</v>
      </c>
      <c r="CS310" s="95">
        <f t="shared" si="737"/>
        <v>96.491556251251694</v>
      </c>
      <c r="CT310" s="95">
        <f t="shared" si="738"/>
        <v>131.68340724708139</v>
      </c>
      <c r="CU310" s="95">
        <f t="shared" si="739"/>
        <v>173.21236608284025</v>
      </c>
      <c r="CV310" s="95">
        <f t="shared" si="740"/>
        <v>177.99782830405098</v>
      </c>
      <c r="CW310" s="95">
        <f t="shared" si="741"/>
        <v>15.027566082840238</v>
      </c>
      <c r="CX310" s="95">
        <f t="shared" si="742"/>
        <v>27.98442525443787</v>
      </c>
      <c r="CY310" s="95">
        <f t="shared" si="743"/>
        <v>44.878259573964499</v>
      </c>
      <c r="CZ310" s="95">
        <f t="shared" si="744"/>
        <v>67.594020242255482</v>
      </c>
      <c r="DA310" s="95">
        <f t="shared" si="745"/>
        <v>96.491556251251694</v>
      </c>
      <c r="DB310" s="95">
        <f t="shared" si="746"/>
        <v>131.68340724708139</v>
      </c>
      <c r="DC310" s="95">
        <f t="shared" si="747"/>
        <v>173.21236608284025</v>
      </c>
      <c r="DD310" s="95">
        <f t="shared" si="748"/>
        <v>177.99782830405098</v>
      </c>
      <c r="DE310" s="13">
        <f t="shared" si="837"/>
        <v>13.890943621301776</v>
      </c>
      <c r="DF310" s="13">
        <f t="shared" si="838"/>
        <v>22.592438690335307</v>
      </c>
      <c r="DG310" s="13">
        <f t="shared" si="839"/>
        <v>35.148170445759369</v>
      </c>
      <c r="DH310" s="13">
        <f t="shared" si="840"/>
        <v>52.013269877247943</v>
      </c>
      <c r="DI310" s="13">
        <f t="shared" si="749"/>
        <v>73.461938917918374</v>
      </c>
      <c r="DJ310" s="13">
        <f t="shared" si="750"/>
        <v>99.579931840290001</v>
      </c>
      <c r="DK310" s="13">
        <f t="shared" si="751"/>
        <v>130.39985644181462</v>
      </c>
      <c r="DL310" s="13">
        <f t="shared" si="752"/>
        <v>165.93611097071766</v>
      </c>
      <c r="DM310" s="95">
        <f t="shared" si="753"/>
        <v>13.890943621301776</v>
      </c>
      <c r="DN310" s="95">
        <f t="shared" si="754"/>
        <v>22.592438690335307</v>
      </c>
      <c r="DO310" s="95">
        <f t="shared" si="755"/>
        <v>35.148170445759369</v>
      </c>
      <c r="DP310" s="95">
        <f t="shared" si="756"/>
        <v>52.013269877247943</v>
      </c>
      <c r="DQ310" s="95">
        <f t="shared" si="757"/>
        <v>73.461938917918374</v>
      </c>
      <c r="DR310" s="95">
        <f t="shared" si="758"/>
        <v>99.579931840290001</v>
      </c>
      <c r="DS310" s="95">
        <f t="shared" si="759"/>
        <v>130.39985644181462</v>
      </c>
      <c r="DT310" s="95">
        <f t="shared" si="760"/>
        <v>165.93611097071766</v>
      </c>
      <c r="DU310" s="95">
        <f t="shared" si="761"/>
        <v>20.568685166153848</v>
      </c>
      <c r="DV310" s="95">
        <f t="shared" si="762"/>
        <v>17.347381005948719</v>
      </c>
      <c r="DW310" s="95">
        <f t="shared" si="763"/>
        <v>21.672022207589741</v>
      </c>
      <c r="DX310" s="95">
        <f t="shared" si="764"/>
        <v>28.747921259742704</v>
      </c>
      <c r="DY310" s="95">
        <f t="shared" si="765"/>
        <v>38.294504367179485</v>
      </c>
      <c r="DZ310" s="95">
        <f t="shared" si="766"/>
        <v>50.168889774354476</v>
      </c>
      <c r="EA310" s="95">
        <f t="shared" si="767"/>
        <v>64.307119784287195</v>
      </c>
      <c r="EB310" s="95">
        <f t="shared" si="768"/>
        <v>80.678647603061151</v>
      </c>
      <c r="EC310" s="95">
        <f t="shared" si="769"/>
        <v>20.568685166153845</v>
      </c>
      <c r="ED310" s="95">
        <f t="shared" si="770"/>
        <v>17.347381005948716</v>
      </c>
      <c r="EE310" s="95">
        <f t="shared" si="771"/>
        <v>21.672022207589741</v>
      </c>
      <c r="EF310" s="95">
        <f t="shared" si="772"/>
        <v>28.7479212597427</v>
      </c>
      <c r="EG310" s="95">
        <f t="shared" si="773"/>
        <v>38.294504367179485</v>
      </c>
      <c r="EH310" s="95">
        <f t="shared" si="774"/>
        <v>50.168889774354483</v>
      </c>
      <c r="EI310" s="95">
        <f t="shared" si="775"/>
        <v>64.307119784287181</v>
      </c>
      <c r="EJ310" s="95">
        <f t="shared" si="776"/>
        <v>80.678647603061151</v>
      </c>
      <c r="EK310" s="95">
        <f t="shared" si="777"/>
        <v>20.568685166153845</v>
      </c>
      <c r="EL310" s="95">
        <f t="shared" si="778"/>
        <v>17.347381005948716</v>
      </c>
      <c r="EM310" s="95">
        <f t="shared" si="779"/>
        <v>21.672022207589741</v>
      </c>
      <c r="EN310" s="95">
        <f t="shared" si="780"/>
        <v>28.7479212597427</v>
      </c>
      <c r="EO310" s="95">
        <f t="shared" si="781"/>
        <v>38.294504367179485</v>
      </c>
      <c r="EP310" s="95">
        <f t="shared" si="782"/>
        <v>50.168889774354483</v>
      </c>
      <c r="EQ310" s="95">
        <f t="shared" si="783"/>
        <v>64.307119784287181</v>
      </c>
      <c r="ER310" s="95">
        <f t="shared" si="784"/>
        <v>80.678647603061151</v>
      </c>
      <c r="ES310" s="95">
        <f t="shared" si="785"/>
        <v>1</v>
      </c>
      <c r="ET310" s="95">
        <f t="shared" si="786"/>
        <v>1</v>
      </c>
      <c r="EU310" s="95">
        <f t="shared" si="787"/>
        <v>1</v>
      </c>
      <c r="EV310" s="95">
        <f t="shared" si="788"/>
        <v>1</v>
      </c>
      <c r="EW310" s="95">
        <f t="shared" si="789"/>
        <v>1</v>
      </c>
      <c r="EX310" s="95">
        <f t="shared" si="790"/>
        <v>1</v>
      </c>
      <c r="EY310" s="95">
        <f t="shared" si="791"/>
        <v>1</v>
      </c>
      <c r="EZ310" s="95">
        <f t="shared" si="792"/>
        <v>1</v>
      </c>
      <c r="FA310" s="95">
        <f t="shared" si="793"/>
        <v>1</v>
      </c>
      <c r="FB310" s="95">
        <f t="shared" si="794"/>
        <v>1</v>
      </c>
      <c r="FC310" s="95">
        <f t="shared" si="795"/>
        <v>1</v>
      </c>
      <c r="FD310" s="95">
        <f t="shared" si="796"/>
        <v>1</v>
      </c>
      <c r="FE310" s="95">
        <f t="shared" si="797"/>
        <v>1</v>
      </c>
      <c r="FF310" s="95">
        <f t="shared" si="798"/>
        <v>1</v>
      </c>
      <c r="FG310" s="95">
        <f t="shared" si="799"/>
        <v>1</v>
      </c>
      <c r="FH310" s="95">
        <f t="shared" si="800"/>
        <v>1</v>
      </c>
      <c r="FI310" s="95">
        <f t="shared" si="801"/>
        <v>1</v>
      </c>
      <c r="FJ310" s="95">
        <f t="shared" si="802"/>
        <v>1</v>
      </c>
      <c r="FK310" s="95">
        <f t="shared" si="803"/>
        <v>1</v>
      </c>
      <c r="FL310" s="95">
        <f t="shared" si="804"/>
        <v>1</v>
      </c>
      <c r="FM310" s="95">
        <f t="shared" si="805"/>
        <v>1</v>
      </c>
      <c r="FN310" s="95">
        <f t="shared" si="806"/>
        <v>1</v>
      </c>
      <c r="FO310" s="95">
        <f t="shared" si="807"/>
        <v>1</v>
      </c>
      <c r="FP310" s="95">
        <f t="shared" si="808"/>
        <v>1</v>
      </c>
      <c r="FQ310" s="115">
        <f t="shared" si="809"/>
        <v>1.284828389320702</v>
      </c>
      <c r="FR310" s="115">
        <f t="shared" si="810"/>
        <v>1.0598724296343296</v>
      </c>
      <c r="FS310" s="115">
        <f t="shared" si="811"/>
        <v>1.025403922044777</v>
      </c>
      <c r="FT310" s="115">
        <f t="shared" si="812"/>
        <v>1.0129896153759717</v>
      </c>
      <c r="FU310" s="115">
        <f t="shared" si="813"/>
        <v>1.0076413883329134</v>
      </c>
      <c r="FV310" s="115">
        <f t="shared" si="814"/>
        <v>1.0049708943097</v>
      </c>
      <c r="FW310" s="115">
        <f t="shared" si="815"/>
        <v>1.0034766796902881</v>
      </c>
      <c r="FX310" s="115">
        <f t="shared" si="816"/>
        <v>1.0269713186077094</v>
      </c>
      <c r="FZ310" s="90">
        <f t="shared" si="841"/>
        <v>1.0034766796902881</v>
      </c>
    </row>
    <row r="311" spans="24:182" x14ac:dyDescent="0.3">
      <c r="X311" s="118">
        <v>7</v>
      </c>
      <c r="Y311" s="118">
        <v>10</v>
      </c>
      <c r="Z311" s="40">
        <v>1.7999999999999999E-2</v>
      </c>
      <c r="AA311" s="40">
        <v>10000000</v>
      </c>
      <c r="AB311" s="40">
        <v>10000000</v>
      </c>
      <c r="AC311" s="98">
        <v>3900000</v>
      </c>
      <c r="AD311" s="42">
        <v>0.33</v>
      </c>
      <c r="AE311" s="42">
        <v>0.33</v>
      </c>
      <c r="AF311" s="41">
        <v>1.7999999999999999E-2</v>
      </c>
      <c r="AG311" s="40">
        <v>10000000</v>
      </c>
      <c r="AH311" s="40">
        <v>10000000</v>
      </c>
      <c r="AI311" s="98">
        <v>3900000</v>
      </c>
      <c r="AJ311" s="42">
        <v>0.33</v>
      </c>
      <c r="AK311" s="42">
        <v>0.33</v>
      </c>
      <c r="AL311" s="42">
        <f>AL295</f>
        <v>1.0032000000000001</v>
      </c>
      <c r="AM311" s="40">
        <v>6000</v>
      </c>
      <c r="AN311" s="40">
        <f>AN295</f>
        <v>10000</v>
      </c>
      <c r="AO311" s="40">
        <f>AO295</f>
        <v>10000</v>
      </c>
      <c r="AP311" s="42">
        <v>0.03</v>
      </c>
      <c r="AQ311" s="42">
        <v>0.03</v>
      </c>
      <c r="AR311" s="4">
        <f t="shared" si="817"/>
        <v>1.0211999999999999</v>
      </c>
      <c r="AS311" s="11">
        <f t="shared" si="818"/>
        <v>0.7</v>
      </c>
      <c r="AT311" s="15">
        <f t="shared" si="819"/>
        <v>105326.50611603633</v>
      </c>
      <c r="AU311" s="19">
        <f t="shared" si="820"/>
        <v>1.0000076783363887</v>
      </c>
      <c r="AV311" s="13">
        <f t="shared" si="821"/>
        <v>0.5</v>
      </c>
      <c r="AW311" s="11">
        <f t="shared" si="822"/>
        <v>1</v>
      </c>
      <c r="AX311" s="11">
        <f t="shared" si="823"/>
        <v>0.8911</v>
      </c>
      <c r="AY311" s="11">
        <f t="shared" si="824"/>
        <v>201997.53114128605</v>
      </c>
      <c r="AZ311" s="11">
        <f t="shared" si="825"/>
        <v>1</v>
      </c>
      <c r="BA311" s="11">
        <f t="shared" si="826"/>
        <v>0.34752899999999998</v>
      </c>
      <c r="BB311" s="11">
        <f t="shared" si="827"/>
        <v>1.025058</v>
      </c>
      <c r="BC311" s="11">
        <f t="shared" si="828"/>
        <v>0.99909999999999999</v>
      </c>
      <c r="BD311" s="11">
        <f t="shared" si="829"/>
        <v>0.8911</v>
      </c>
      <c r="BE311" s="11">
        <f t="shared" si="830"/>
        <v>201997.53114128605</v>
      </c>
      <c r="BF311" s="11">
        <f t="shared" si="831"/>
        <v>1</v>
      </c>
      <c r="BG311" s="11">
        <f t="shared" si="832"/>
        <v>0.34752899999999998</v>
      </c>
      <c r="BH311" s="11">
        <f t="shared" si="833"/>
        <v>1.025058</v>
      </c>
      <c r="BI311" s="121">
        <f t="shared" si="724"/>
        <v>1.96</v>
      </c>
      <c r="BJ311" s="121">
        <f>16*X311^2/(3*(BJ297^2+1)*Y311^2)</f>
        <v>0.52266666666666661</v>
      </c>
      <c r="BK311" s="121">
        <f>16*X311^2/(3*(BK297^2+1)*Y311^2)</f>
        <v>0.26133333333333331</v>
      </c>
      <c r="BL311" s="121">
        <f>16*X311^2/(3*(BL297^2+1)*Y311^2)</f>
        <v>0.15372549019607842</v>
      </c>
      <c r="BM311" s="121">
        <f>16*X311^2/(3*(BM297^2+1)*Y311^2)</f>
        <v>0.10051282051282051</v>
      </c>
      <c r="BN311" s="121">
        <f>16*X311^2/(3*(BN297^2+1)*Y311^2)</f>
        <v>7.0630630630630631E-2</v>
      </c>
      <c r="BO311" s="121">
        <f>16*X311^2/(3*(BO297^2+1)*Y311^2)</f>
        <v>5.226666666666667E-2</v>
      </c>
      <c r="BP311" s="121">
        <f>16*X311^2/(3*(BP297^2+1)*Y311^2)</f>
        <v>4.0205128205128206E-2</v>
      </c>
      <c r="BQ311" s="121">
        <f t="shared" si="834"/>
        <v>1.3333333333333333</v>
      </c>
      <c r="BR311" s="121">
        <f t="shared" si="725"/>
        <v>1.3333333333333333</v>
      </c>
      <c r="BS311" s="121">
        <f t="shared" si="725"/>
        <v>1.3333333333333333</v>
      </c>
      <c r="BT311" s="121">
        <f t="shared" si="725"/>
        <v>1.3333333333333333</v>
      </c>
      <c r="BU311" s="121">
        <f t="shared" si="725"/>
        <v>1.3333333333333333</v>
      </c>
      <c r="BV311" s="121">
        <f t="shared" si="725"/>
        <v>1.3333333333333333</v>
      </c>
      <c r="BW311" s="121">
        <f t="shared" si="725"/>
        <v>1.3333333333333333</v>
      </c>
      <c r="BX311" s="121">
        <f t="shared" si="725"/>
        <v>1.3333333333333333</v>
      </c>
      <c r="BY311" s="121">
        <f t="shared" si="835"/>
        <v>8.1632653061224492</v>
      </c>
      <c r="BZ311" s="121">
        <f>(BZ297^4+6*BZ297^2+1)/(BZ297^2+1)*(Y311^2/X311^2)</f>
        <v>16.73469387755102</v>
      </c>
      <c r="CA311" s="121">
        <f>(CA297^4+6*CA297^2+1)/(CA297^2+1)*(Y311^2/X311^2)</f>
        <v>27.755102040816325</v>
      </c>
      <c r="CB311" s="121">
        <f>(CB297^4+6*CB297^2+1)/(CB297^2+1)*(Y311^2/X311^2)</f>
        <v>42.376950780312129</v>
      </c>
      <c r="CC311" s="121">
        <f>(CC297^4+6*CC297^2+1)/(CC297^2+1)*(Y311^2/X311^2)</f>
        <v>60.910518053375199</v>
      </c>
      <c r="CD311" s="121">
        <f>(CD297^4+6*CD297^2+1)/(CD297^2+1)*(Y311^2/X311^2)</f>
        <v>83.452840595697751</v>
      </c>
      <c r="CE311" s="121">
        <f>(CE297^4+6*CE297^2+1)/(CE297^2+1)*(Y311^2/X311^2)</f>
        <v>110.04081632653062</v>
      </c>
      <c r="CF311" s="121">
        <f>(CF297^4+6*CF297^2+1)/(CF297^2+1)*(Y311^2/X311^2)</f>
        <v>140.69073783359497</v>
      </c>
      <c r="CG311" s="121">
        <f t="shared" si="836"/>
        <v>0.49</v>
      </c>
      <c r="CH311" s="121">
        <f t="shared" si="726"/>
        <v>0.13066666666666665</v>
      </c>
      <c r="CI311" s="121">
        <f t="shared" si="727"/>
        <v>6.5333333333333327E-2</v>
      </c>
      <c r="CJ311" s="121">
        <f t="shared" si="728"/>
        <v>3.8431372549019606E-2</v>
      </c>
      <c r="CK311" s="121">
        <f t="shared" si="729"/>
        <v>2.5128205128205128E-2</v>
      </c>
      <c r="CL311" s="121">
        <f t="shared" si="730"/>
        <v>1.7657657657657658E-2</v>
      </c>
      <c r="CM311" s="121">
        <f t="shared" si="731"/>
        <v>1.3066666666666667E-2</v>
      </c>
      <c r="CN311" s="121">
        <f t="shared" si="732"/>
        <v>4.0205128205128206E-2</v>
      </c>
      <c r="CO311" s="95">
        <f t="shared" si="733"/>
        <v>13.572294448979591</v>
      </c>
      <c r="CP311" s="95">
        <f t="shared" si="734"/>
        <v>24.744280163265305</v>
      </c>
      <c r="CQ311" s="95">
        <f t="shared" si="735"/>
        <v>39.310902612244895</v>
      </c>
      <c r="CR311" s="95">
        <f t="shared" si="736"/>
        <v>58.897451351740699</v>
      </c>
      <c r="CS311" s="95">
        <f t="shared" si="737"/>
        <v>83.814204339089486</v>
      </c>
      <c r="CT311" s="95">
        <f t="shared" si="738"/>
        <v>114.15819830998346</v>
      </c>
      <c r="CU311" s="95">
        <f t="shared" si="739"/>
        <v>149.96633118367347</v>
      </c>
      <c r="CV311" s="95">
        <f t="shared" si="740"/>
        <v>153.67930626216639</v>
      </c>
      <c r="CW311" s="95">
        <f t="shared" si="741"/>
        <v>13.572294448979591</v>
      </c>
      <c r="CX311" s="95">
        <f t="shared" si="742"/>
        <v>24.744280163265305</v>
      </c>
      <c r="CY311" s="95">
        <f t="shared" si="743"/>
        <v>39.310902612244895</v>
      </c>
      <c r="CZ311" s="95">
        <f t="shared" si="744"/>
        <v>58.897451351740699</v>
      </c>
      <c r="DA311" s="95">
        <f t="shared" si="745"/>
        <v>83.814204339089486</v>
      </c>
      <c r="DB311" s="95">
        <f t="shared" si="746"/>
        <v>114.15819830998346</v>
      </c>
      <c r="DC311" s="95">
        <f t="shared" si="747"/>
        <v>149.96633118367347</v>
      </c>
      <c r="DD311" s="95">
        <f t="shared" si="748"/>
        <v>153.67930626216639</v>
      </c>
      <c r="DE311" s="13">
        <f t="shared" si="837"/>
        <v>12.856753306122449</v>
      </c>
      <c r="DF311" s="13">
        <f t="shared" si="838"/>
        <v>19.990848544217688</v>
      </c>
      <c r="DG311" s="13">
        <f t="shared" si="839"/>
        <v>30.74992337414966</v>
      </c>
      <c r="DH311" s="13">
        <f t="shared" si="840"/>
        <v>45.264164270508203</v>
      </c>
      <c r="DI311" s="13">
        <f t="shared" si="749"/>
        <v>63.744518873888019</v>
      </c>
      <c r="DJ311" s="13">
        <f t="shared" si="750"/>
        <v>86.256959226328377</v>
      </c>
      <c r="DK311" s="13">
        <f t="shared" si="751"/>
        <v>112.82657099319728</v>
      </c>
      <c r="DL311" s="13">
        <f t="shared" si="752"/>
        <v>143.4644309618001</v>
      </c>
      <c r="DM311" s="95">
        <f t="shared" si="753"/>
        <v>12.856753306122449</v>
      </c>
      <c r="DN311" s="95">
        <f t="shared" si="754"/>
        <v>19.990848544217688</v>
      </c>
      <c r="DO311" s="95">
        <f t="shared" si="755"/>
        <v>30.74992337414966</v>
      </c>
      <c r="DP311" s="95">
        <f t="shared" si="756"/>
        <v>45.264164270508203</v>
      </c>
      <c r="DQ311" s="95">
        <f t="shared" si="757"/>
        <v>63.744518873888019</v>
      </c>
      <c r="DR311" s="95">
        <f t="shared" si="758"/>
        <v>86.256959226328377</v>
      </c>
      <c r="DS311" s="95">
        <f t="shared" si="759"/>
        <v>112.82657099319728</v>
      </c>
      <c r="DT311" s="95">
        <f t="shared" si="760"/>
        <v>143.4644309618001</v>
      </c>
      <c r="DU311" s="95">
        <f t="shared" si="761"/>
        <v>20.089470331428572</v>
      </c>
      <c r="DV311" s="95">
        <f t="shared" si="762"/>
        <v>16.141876976761903</v>
      </c>
      <c r="DW311" s="95">
        <f t="shared" si="763"/>
        <v>19.633997665523808</v>
      </c>
      <c r="DX311" s="95">
        <f t="shared" si="764"/>
        <v>25.620574696536494</v>
      </c>
      <c r="DY311" s="95">
        <f t="shared" si="765"/>
        <v>33.791724006537052</v>
      </c>
      <c r="DZ311" s="95">
        <f t="shared" si="766"/>
        <v>43.995397308277852</v>
      </c>
      <c r="EA311" s="95">
        <f t="shared" si="767"/>
        <v>56.164151359390473</v>
      </c>
      <c r="EB311" s="95">
        <f t="shared" si="768"/>
        <v>70.265900293968997</v>
      </c>
      <c r="EC311" s="95">
        <f t="shared" si="769"/>
        <v>20.089470331428572</v>
      </c>
      <c r="ED311" s="95">
        <f t="shared" si="770"/>
        <v>16.141876976761903</v>
      </c>
      <c r="EE311" s="95">
        <f t="shared" si="771"/>
        <v>19.633997665523808</v>
      </c>
      <c r="EF311" s="95">
        <f t="shared" si="772"/>
        <v>25.620574696536494</v>
      </c>
      <c r="EG311" s="95">
        <f t="shared" si="773"/>
        <v>33.791724006537052</v>
      </c>
      <c r="EH311" s="95">
        <f t="shared" si="774"/>
        <v>43.995397308277852</v>
      </c>
      <c r="EI311" s="95">
        <f t="shared" si="775"/>
        <v>56.164151359390473</v>
      </c>
      <c r="EJ311" s="95">
        <f t="shared" si="776"/>
        <v>70.265900293968997</v>
      </c>
      <c r="EK311" s="95">
        <f t="shared" si="777"/>
        <v>20.089470331428572</v>
      </c>
      <c r="EL311" s="95">
        <f t="shared" si="778"/>
        <v>16.141876976761903</v>
      </c>
      <c r="EM311" s="95">
        <f t="shared" si="779"/>
        <v>19.633997665523808</v>
      </c>
      <c r="EN311" s="95">
        <f t="shared" si="780"/>
        <v>25.620574696536494</v>
      </c>
      <c r="EO311" s="95">
        <f t="shared" si="781"/>
        <v>33.791724006537052</v>
      </c>
      <c r="EP311" s="95">
        <f t="shared" si="782"/>
        <v>43.995397308277852</v>
      </c>
      <c r="EQ311" s="95">
        <f t="shared" si="783"/>
        <v>56.164151359390473</v>
      </c>
      <c r="ER311" s="95">
        <f t="shared" si="784"/>
        <v>70.265900293968997</v>
      </c>
      <c r="ES311" s="95">
        <f t="shared" si="785"/>
        <v>1</v>
      </c>
      <c r="ET311" s="95">
        <f t="shared" si="786"/>
        <v>1</v>
      </c>
      <c r="EU311" s="95">
        <f t="shared" si="787"/>
        <v>1</v>
      </c>
      <c r="EV311" s="95">
        <f t="shared" si="788"/>
        <v>1</v>
      </c>
      <c r="EW311" s="95">
        <f t="shared" si="789"/>
        <v>1</v>
      </c>
      <c r="EX311" s="95">
        <f t="shared" si="790"/>
        <v>1</v>
      </c>
      <c r="EY311" s="95">
        <f t="shared" si="791"/>
        <v>1</v>
      </c>
      <c r="EZ311" s="95">
        <f t="shared" si="792"/>
        <v>1</v>
      </c>
      <c r="FA311" s="95">
        <f t="shared" si="793"/>
        <v>1</v>
      </c>
      <c r="FB311" s="95">
        <f t="shared" si="794"/>
        <v>1</v>
      </c>
      <c r="FC311" s="95">
        <f t="shared" si="795"/>
        <v>1</v>
      </c>
      <c r="FD311" s="95">
        <f t="shared" si="796"/>
        <v>1</v>
      </c>
      <c r="FE311" s="95">
        <f t="shared" si="797"/>
        <v>1</v>
      </c>
      <c r="FF311" s="95">
        <f t="shared" si="798"/>
        <v>1</v>
      </c>
      <c r="FG311" s="95">
        <f t="shared" si="799"/>
        <v>1</v>
      </c>
      <c r="FH311" s="95">
        <f t="shared" si="800"/>
        <v>1</v>
      </c>
      <c r="FI311" s="95">
        <f t="shared" si="801"/>
        <v>1</v>
      </c>
      <c r="FJ311" s="95">
        <f t="shared" si="802"/>
        <v>1</v>
      </c>
      <c r="FK311" s="95">
        <f t="shared" si="803"/>
        <v>1</v>
      </c>
      <c r="FL311" s="95">
        <f t="shared" si="804"/>
        <v>1</v>
      </c>
      <c r="FM311" s="95">
        <f t="shared" si="805"/>
        <v>1</v>
      </c>
      <c r="FN311" s="95">
        <f t="shared" si="806"/>
        <v>1</v>
      </c>
      <c r="FO311" s="95">
        <f t="shared" si="807"/>
        <v>1</v>
      </c>
      <c r="FP311" s="95">
        <f t="shared" si="808"/>
        <v>1</v>
      </c>
      <c r="FQ311" s="115">
        <f t="shared" si="809"/>
        <v>1.3306284071649335</v>
      </c>
      <c r="FR311" s="115">
        <f t="shared" si="810"/>
        <v>1.0695830079718409</v>
      </c>
      <c r="FS311" s="115">
        <f t="shared" si="811"/>
        <v>1.0295466269918703</v>
      </c>
      <c r="FT311" s="115">
        <f t="shared" si="812"/>
        <v>1.0151148195259767</v>
      </c>
      <c r="FU311" s="115">
        <f t="shared" si="813"/>
        <v>1.0088914772949784</v>
      </c>
      <c r="FV311" s="115">
        <f t="shared" si="814"/>
        <v>1.0057828149277304</v>
      </c>
      <c r="FW311" s="115">
        <f t="shared" si="815"/>
        <v>1.0040434731495005</v>
      </c>
      <c r="FX311" s="115">
        <f t="shared" si="816"/>
        <v>1.0310330123300691</v>
      </c>
      <c r="FZ311" s="90">
        <f t="shared" si="841"/>
        <v>1.0040434731495005</v>
      </c>
    </row>
    <row r="312" spans="24:182" x14ac:dyDescent="0.3">
      <c r="X312" s="118">
        <v>7.5</v>
      </c>
      <c r="Y312" s="118">
        <v>10</v>
      </c>
      <c r="Z312" s="40">
        <v>1.7999999999999999E-2</v>
      </c>
      <c r="AA312" s="40">
        <v>10000000</v>
      </c>
      <c r="AB312" s="40">
        <v>10000000</v>
      </c>
      <c r="AC312" s="98">
        <v>3900000</v>
      </c>
      <c r="AD312" s="42">
        <v>0.33</v>
      </c>
      <c r="AE312" s="42">
        <v>0.33</v>
      </c>
      <c r="AF312" s="41">
        <v>1.7999999999999999E-2</v>
      </c>
      <c r="AG312" s="40">
        <v>10000000</v>
      </c>
      <c r="AH312" s="40">
        <v>10000000</v>
      </c>
      <c r="AI312" s="98">
        <v>3900000</v>
      </c>
      <c r="AJ312" s="42">
        <v>0.33</v>
      </c>
      <c r="AK312" s="42">
        <v>0.33</v>
      </c>
      <c r="AL312" s="42">
        <f>AL295</f>
        <v>1.0032000000000001</v>
      </c>
      <c r="AM312" s="40">
        <v>6000</v>
      </c>
      <c r="AN312" s="40">
        <f>AN295</f>
        <v>10000</v>
      </c>
      <c r="AO312" s="40">
        <f>AO295</f>
        <v>10000</v>
      </c>
      <c r="AP312" s="42">
        <v>0.03</v>
      </c>
      <c r="AQ312" s="42">
        <v>0.03</v>
      </c>
      <c r="AR312" s="4">
        <f t="shared" si="817"/>
        <v>1.0211999999999999</v>
      </c>
      <c r="AS312" s="11">
        <f t="shared" si="818"/>
        <v>0.75</v>
      </c>
      <c r="AT312" s="15">
        <f t="shared" si="819"/>
        <v>105326.50611603633</v>
      </c>
      <c r="AU312" s="19">
        <f t="shared" si="820"/>
        <v>1.0000076783363887</v>
      </c>
      <c r="AV312" s="13">
        <f t="shared" si="821"/>
        <v>0.5</v>
      </c>
      <c r="AW312" s="11">
        <f t="shared" si="822"/>
        <v>1</v>
      </c>
      <c r="AX312" s="11">
        <f t="shared" si="823"/>
        <v>0.8911</v>
      </c>
      <c r="AY312" s="11">
        <f t="shared" si="824"/>
        <v>201997.53114128605</v>
      </c>
      <c r="AZ312" s="11">
        <f t="shared" si="825"/>
        <v>1</v>
      </c>
      <c r="BA312" s="11">
        <f t="shared" si="826"/>
        <v>0.34752899999999998</v>
      </c>
      <c r="BB312" s="11">
        <f t="shared" si="827"/>
        <v>1.025058</v>
      </c>
      <c r="BC312" s="11">
        <f t="shared" si="828"/>
        <v>0.99909999999999999</v>
      </c>
      <c r="BD312" s="11">
        <f t="shared" si="829"/>
        <v>0.8911</v>
      </c>
      <c r="BE312" s="11">
        <f t="shared" si="830"/>
        <v>201997.53114128605</v>
      </c>
      <c r="BF312" s="11">
        <f t="shared" si="831"/>
        <v>1</v>
      </c>
      <c r="BG312" s="11">
        <f t="shared" si="832"/>
        <v>0.34752899999999998</v>
      </c>
      <c r="BH312" s="11">
        <f t="shared" si="833"/>
        <v>1.025058</v>
      </c>
      <c r="BI312" s="121">
        <f t="shared" si="724"/>
        <v>2.25</v>
      </c>
      <c r="BJ312" s="121">
        <f>16*X312^2/(3*(BJ297^2+1)*Y312^2)</f>
        <v>0.6</v>
      </c>
      <c r="BK312" s="121">
        <f>16*X312^2/(3*(BK297^2+1)*Y312^2)</f>
        <v>0.3</v>
      </c>
      <c r="BL312" s="121">
        <f>16*X312^2/(3*(BL297^2+1)*Y312^2)</f>
        <v>0.17647058823529413</v>
      </c>
      <c r="BM312" s="121">
        <f>16*X312^2/(3*(BM297^2+1)*Y312^2)</f>
        <v>0.11538461538461539</v>
      </c>
      <c r="BN312" s="121">
        <f>16*X312^2/(3*(BN297^2+1)*Y312^2)</f>
        <v>8.1081081081081086E-2</v>
      </c>
      <c r="BO312" s="121">
        <f>16*X312^2/(3*(BO297^2+1)*Y312^2)</f>
        <v>0.06</v>
      </c>
      <c r="BP312" s="121">
        <f>16*X312^2/(3*(BP297^2+1)*Y312^2)</f>
        <v>4.6153846153846156E-2</v>
      </c>
      <c r="BQ312" s="121">
        <f t="shared" si="834"/>
        <v>1.3333333333333333</v>
      </c>
      <c r="BR312" s="121">
        <f t="shared" si="725"/>
        <v>1.3333333333333333</v>
      </c>
      <c r="BS312" s="121">
        <f t="shared" si="725"/>
        <v>1.3333333333333333</v>
      </c>
      <c r="BT312" s="121">
        <f t="shared" si="725"/>
        <v>1.3333333333333333</v>
      </c>
      <c r="BU312" s="121">
        <f t="shared" si="725"/>
        <v>1.3333333333333333</v>
      </c>
      <c r="BV312" s="121">
        <f t="shared" si="725"/>
        <v>1.3333333333333333</v>
      </c>
      <c r="BW312" s="121">
        <f t="shared" si="725"/>
        <v>1.3333333333333333</v>
      </c>
      <c r="BX312" s="121">
        <f t="shared" si="725"/>
        <v>1.3333333333333333</v>
      </c>
      <c r="BY312" s="121">
        <f t="shared" si="835"/>
        <v>7.1111111111111107</v>
      </c>
      <c r="BZ312" s="121">
        <f>(BZ297^4+6*BZ297^2+1)/(BZ297^2+1)*(Y312^2/X312^2)</f>
        <v>14.577777777777776</v>
      </c>
      <c r="CA312" s="121">
        <f>(CA297^4+6*CA297^2+1)/(CA297^2+1)*(Y312^2/X312^2)</f>
        <v>24.177777777777777</v>
      </c>
      <c r="CB312" s="121">
        <f>(CB297^4+6*CB297^2+1)/(CB297^2+1)*(Y312^2/X312^2)</f>
        <v>36.915032679738559</v>
      </c>
      <c r="CC312" s="121">
        <f>(CC297^4+6*CC297^2+1)/(CC297^2+1)*(Y312^2/X312^2)</f>
        <v>53.059829059829056</v>
      </c>
      <c r="CD312" s="121">
        <f>(CD297^4+6*CD297^2+1)/(CD297^2+1)*(Y312^2/X312^2)</f>
        <v>72.696696696696691</v>
      </c>
      <c r="CE312" s="121">
        <f>(CE297^4+6*CE297^2+1)/(CE297^2+1)*(Y312^2/X312^2)</f>
        <v>95.85777777777777</v>
      </c>
      <c r="CF312" s="121">
        <f>(CF297^4+6*CF297^2+1)/(CF297^2+1)*(Y312^2/X312^2)</f>
        <v>122.55726495726495</v>
      </c>
      <c r="CG312" s="121">
        <f t="shared" si="836"/>
        <v>0.5625</v>
      </c>
      <c r="CH312" s="121">
        <f t="shared" si="726"/>
        <v>0.15</v>
      </c>
      <c r="CI312" s="121">
        <f t="shared" si="727"/>
        <v>7.4999999999999997E-2</v>
      </c>
      <c r="CJ312" s="121">
        <f t="shared" si="728"/>
        <v>4.4117647058823532E-2</v>
      </c>
      <c r="CK312" s="121">
        <f t="shared" si="729"/>
        <v>2.8846153846153848E-2</v>
      </c>
      <c r="CL312" s="121">
        <f t="shared" si="730"/>
        <v>2.0270270270270271E-2</v>
      </c>
      <c r="CM312" s="121">
        <f t="shared" si="731"/>
        <v>1.4999999999999999E-2</v>
      </c>
      <c r="CN312" s="121">
        <f t="shared" si="732"/>
        <v>4.6153846153846156E-2</v>
      </c>
      <c r="CO312" s="95">
        <f t="shared" si="733"/>
        <v>12.398255555555554</v>
      </c>
      <c r="CP312" s="95">
        <f t="shared" si="734"/>
        <v>22.13029644444444</v>
      </c>
      <c r="CQ312" s="95">
        <f t="shared" si="735"/>
        <v>34.819443111111113</v>
      </c>
      <c r="CR312" s="95">
        <f t="shared" si="736"/>
        <v>51.881503346405225</v>
      </c>
      <c r="CS312" s="95">
        <f t="shared" si="737"/>
        <v>73.586763726495718</v>
      </c>
      <c r="CT312" s="95">
        <f t="shared" si="738"/>
        <v>100.01975403003001</v>
      </c>
      <c r="CU312" s="95">
        <f t="shared" si="739"/>
        <v>131.21261644444445</v>
      </c>
      <c r="CV312" s="95">
        <f t="shared" si="740"/>
        <v>134.06036362393161</v>
      </c>
      <c r="CW312" s="95">
        <f t="shared" si="741"/>
        <v>12.398255555555554</v>
      </c>
      <c r="CX312" s="95">
        <f t="shared" si="742"/>
        <v>22.13029644444444</v>
      </c>
      <c r="CY312" s="95">
        <f t="shared" si="743"/>
        <v>34.819443111111113</v>
      </c>
      <c r="CZ312" s="95">
        <f t="shared" si="744"/>
        <v>51.881503346405225</v>
      </c>
      <c r="DA312" s="95">
        <f t="shared" si="745"/>
        <v>73.586763726495718</v>
      </c>
      <c r="DB312" s="95">
        <f t="shared" si="746"/>
        <v>100.01975403003001</v>
      </c>
      <c r="DC312" s="95">
        <f t="shared" si="747"/>
        <v>131.21261644444445</v>
      </c>
      <c r="DD312" s="95">
        <f t="shared" si="748"/>
        <v>134.06036362393161</v>
      </c>
      <c r="DE312" s="13">
        <f t="shared" si="837"/>
        <v>12.09459911111111</v>
      </c>
      <c r="DF312" s="13">
        <f t="shared" si="838"/>
        <v>17.911265777777775</v>
      </c>
      <c r="DG312" s="13">
        <f t="shared" si="839"/>
        <v>27.211265777777776</v>
      </c>
      <c r="DH312" s="13">
        <f t="shared" si="840"/>
        <v>39.82499126797385</v>
      </c>
      <c r="DI312" s="13">
        <f t="shared" si="749"/>
        <v>55.908701675213671</v>
      </c>
      <c r="DJ312" s="13">
        <f t="shared" si="750"/>
        <v>75.511265777777766</v>
      </c>
      <c r="DK312" s="13">
        <f t="shared" si="751"/>
        <v>98.651265777777766</v>
      </c>
      <c r="DL312" s="13">
        <f t="shared" si="752"/>
        <v>125.3369068034188</v>
      </c>
      <c r="DM312" s="95">
        <f t="shared" si="753"/>
        <v>12.09459911111111</v>
      </c>
      <c r="DN312" s="95">
        <f t="shared" si="754"/>
        <v>17.911265777777775</v>
      </c>
      <c r="DO312" s="95">
        <f t="shared" si="755"/>
        <v>27.211265777777776</v>
      </c>
      <c r="DP312" s="95">
        <f t="shared" si="756"/>
        <v>39.82499126797385</v>
      </c>
      <c r="DQ312" s="95">
        <f t="shared" si="757"/>
        <v>55.908701675213671</v>
      </c>
      <c r="DR312" s="95">
        <f t="shared" si="758"/>
        <v>75.511265777777766</v>
      </c>
      <c r="DS312" s="95">
        <f t="shared" si="759"/>
        <v>98.651265777777766</v>
      </c>
      <c r="DT312" s="95">
        <f t="shared" si="760"/>
        <v>125.3369068034188</v>
      </c>
      <c r="DU312" s="95">
        <f t="shared" si="761"/>
        <v>19.736309417777775</v>
      </c>
      <c r="DV312" s="95">
        <f t="shared" si="762"/>
        <v>15.178256551111106</v>
      </c>
      <c r="DW312" s="95">
        <f t="shared" si="763"/>
        <v>17.994282817777773</v>
      </c>
      <c r="DX312" s="95">
        <f t="shared" si="764"/>
        <v>23.100214224006145</v>
      </c>
      <c r="DY312" s="95">
        <f t="shared" si="765"/>
        <v>30.160825719552925</v>
      </c>
      <c r="DZ312" s="95">
        <f t="shared" si="766"/>
        <v>39.016143843636058</v>
      </c>
      <c r="EA312" s="95">
        <f t="shared" si="767"/>
        <v>49.595711831111096</v>
      </c>
      <c r="EB312" s="95">
        <f t="shared" si="768"/>
        <v>61.866113169651541</v>
      </c>
      <c r="EC312" s="95">
        <f t="shared" si="769"/>
        <v>19.736309417777775</v>
      </c>
      <c r="ED312" s="95">
        <f t="shared" si="770"/>
        <v>15.178256551111106</v>
      </c>
      <c r="EE312" s="95">
        <f t="shared" si="771"/>
        <v>17.994282817777776</v>
      </c>
      <c r="EF312" s="95">
        <f t="shared" si="772"/>
        <v>23.100214224006145</v>
      </c>
      <c r="EG312" s="95">
        <f t="shared" si="773"/>
        <v>30.160825719552921</v>
      </c>
      <c r="EH312" s="95">
        <f t="shared" si="774"/>
        <v>39.016143843636058</v>
      </c>
      <c r="EI312" s="95">
        <f t="shared" si="775"/>
        <v>49.595711831111096</v>
      </c>
      <c r="EJ312" s="95">
        <f t="shared" si="776"/>
        <v>61.866113169651541</v>
      </c>
      <c r="EK312" s="95">
        <f t="shared" si="777"/>
        <v>19.736309417777775</v>
      </c>
      <c r="EL312" s="95">
        <f t="shared" si="778"/>
        <v>15.178256551111106</v>
      </c>
      <c r="EM312" s="95">
        <f t="shared" si="779"/>
        <v>17.994282817777776</v>
      </c>
      <c r="EN312" s="95">
        <f t="shared" si="780"/>
        <v>23.100214224006145</v>
      </c>
      <c r="EO312" s="95">
        <f t="shared" si="781"/>
        <v>30.160825719552921</v>
      </c>
      <c r="EP312" s="95">
        <f t="shared" si="782"/>
        <v>39.016143843636058</v>
      </c>
      <c r="EQ312" s="95">
        <f t="shared" si="783"/>
        <v>49.595711831111096</v>
      </c>
      <c r="ER312" s="95">
        <f t="shared" si="784"/>
        <v>61.866113169651541</v>
      </c>
      <c r="ES312" s="95">
        <f t="shared" si="785"/>
        <v>1</v>
      </c>
      <c r="ET312" s="95">
        <f t="shared" si="786"/>
        <v>1</v>
      </c>
      <c r="EU312" s="95">
        <f t="shared" si="787"/>
        <v>1</v>
      </c>
      <c r="EV312" s="95">
        <f t="shared" si="788"/>
        <v>1</v>
      </c>
      <c r="EW312" s="95">
        <f t="shared" si="789"/>
        <v>1</v>
      </c>
      <c r="EX312" s="95">
        <f t="shared" si="790"/>
        <v>1</v>
      </c>
      <c r="EY312" s="95">
        <f t="shared" si="791"/>
        <v>1</v>
      </c>
      <c r="EZ312" s="95">
        <f t="shared" si="792"/>
        <v>1</v>
      </c>
      <c r="FA312" s="95">
        <f t="shared" si="793"/>
        <v>1</v>
      </c>
      <c r="FB312" s="95">
        <f t="shared" si="794"/>
        <v>1</v>
      </c>
      <c r="FC312" s="95">
        <f t="shared" si="795"/>
        <v>0.99999999999999989</v>
      </c>
      <c r="FD312" s="95">
        <f t="shared" si="796"/>
        <v>1</v>
      </c>
      <c r="FE312" s="95">
        <f t="shared" si="797"/>
        <v>1</v>
      </c>
      <c r="FF312" s="95">
        <f t="shared" si="798"/>
        <v>1</v>
      </c>
      <c r="FG312" s="95">
        <f t="shared" si="799"/>
        <v>1</v>
      </c>
      <c r="FH312" s="95">
        <f t="shared" si="800"/>
        <v>1</v>
      </c>
      <c r="FI312" s="95">
        <f t="shared" si="801"/>
        <v>1</v>
      </c>
      <c r="FJ312" s="95">
        <f t="shared" si="802"/>
        <v>1</v>
      </c>
      <c r="FK312" s="95">
        <f t="shared" si="803"/>
        <v>1</v>
      </c>
      <c r="FL312" s="95">
        <f t="shared" si="804"/>
        <v>1</v>
      </c>
      <c r="FM312" s="95">
        <f t="shared" si="805"/>
        <v>1</v>
      </c>
      <c r="FN312" s="95">
        <f t="shared" si="806"/>
        <v>1</v>
      </c>
      <c r="FO312" s="95">
        <f t="shared" si="807"/>
        <v>1</v>
      </c>
      <c r="FP312" s="95">
        <f t="shared" si="808"/>
        <v>1</v>
      </c>
      <c r="FQ312" s="115">
        <f t="shared" si="809"/>
        <v>1.3801626954522974</v>
      </c>
      <c r="FR312" s="115">
        <f t="shared" si="810"/>
        <v>1.0801026682377153</v>
      </c>
      <c r="FS312" s="115">
        <f t="shared" si="811"/>
        <v>1.0340316609887741</v>
      </c>
      <c r="FT312" s="115">
        <f t="shared" si="812"/>
        <v>1.017414659659442</v>
      </c>
      <c r="FU312" s="115">
        <f t="shared" si="813"/>
        <v>1.0102433675311377</v>
      </c>
      <c r="FV312" s="115">
        <f t="shared" si="814"/>
        <v>1.00666013331669</v>
      </c>
      <c r="FW312" s="115">
        <f t="shared" si="815"/>
        <v>1.0046554226763345</v>
      </c>
      <c r="FX312" s="115">
        <f t="shared" si="816"/>
        <v>1.0353312774171108</v>
      </c>
      <c r="FZ312" s="90">
        <f t="shared" si="841"/>
        <v>1.0046554226763345</v>
      </c>
    </row>
    <row r="313" spans="24:182" x14ac:dyDescent="0.3">
      <c r="X313" s="118">
        <v>8</v>
      </c>
      <c r="Y313" s="118">
        <v>10</v>
      </c>
      <c r="Z313" s="40">
        <v>1.7999999999999999E-2</v>
      </c>
      <c r="AA313" s="40">
        <v>10000000</v>
      </c>
      <c r="AB313" s="40">
        <v>10000000</v>
      </c>
      <c r="AC313" s="98">
        <v>3900000</v>
      </c>
      <c r="AD313" s="42">
        <v>0.33</v>
      </c>
      <c r="AE313" s="42">
        <v>0.33</v>
      </c>
      <c r="AF313" s="41">
        <v>1.7999999999999999E-2</v>
      </c>
      <c r="AG313" s="40">
        <v>10000000</v>
      </c>
      <c r="AH313" s="40">
        <v>10000000</v>
      </c>
      <c r="AI313" s="98">
        <v>3900000</v>
      </c>
      <c r="AJ313" s="42">
        <v>0.33</v>
      </c>
      <c r="AK313" s="42">
        <v>0.33</v>
      </c>
      <c r="AL313" s="42">
        <f>AL295</f>
        <v>1.0032000000000001</v>
      </c>
      <c r="AM313" s="40">
        <v>6000</v>
      </c>
      <c r="AN313" s="40">
        <f>AN295</f>
        <v>10000</v>
      </c>
      <c r="AO313" s="40">
        <f>AO295</f>
        <v>10000</v>
      </c>
      <c r="AP313" s="42">
        <v>0.03</v>
      </c>
      <c r="AQ313" s="42">
        <v>0.03</v>
      </c>
      <c r="AR313" s="4">
        <f t="shared" si="817"/>
        <v>1.0211999999999999</v>
      </c>
      <c r="AS313" s="11">
        <f t="shared" si="818"/>
        <v>0.8</v>
      </c>
      <c r="AT313" s="15">
        <f t="shared" si="819"/>
        <v>105326.50611603633</v>
      </c>
      <c r="AU313" s="19">
        <f t="shared" si="820"/>
        <v>1.0000076783363887</v>
      </c>
      <c r="AV313" s="13">
        <f t="shared" si="821"/>
        <v>0.5</v>
      </c>
      <c r="AW313" s="11">
        <f t="shared" si="822"/>
        <v>1</v>
      </c>
      <c r="AX313" s="11">
        <f t="shared" si="823"/>
        <v>0.8911</v>
      </c>
      <c r="AY313" s="11">
        <f t="shared" si="824"/>
        <v>201997.53114128605</v>
      </c>
      <c r="AZ313" s="11">
        <f t="shared" si="825"/>
        <v>1</v>
      </c>
      <c r="BA313" s="11">
        <f t="shared" si="826"/>
        <v>0.34752899999999998</v>
      </c>
      <c r="BB313" s="11">
        <f t="shared" si="827"/>
        <v>1.025058</v>
      </c>
      <c r="BC313" s="11">
        <f t="shared" si="828"/>
        <v>0.99909999999999999</v>
      </c>
      <c r="BD313" s="11">
        <f t="shared" si="829"/>
        <v>0.8911</v>
      </c>
      <c r="BE313" s="11">
        <f t="shared" si="830"/>
        <v>201997.53114128605</v>
      </c>
      <c r="BF313" s="11">
        <f t="shared" si="831"/>
        <v>1</v>
      </c>
      <c r="BG313" s="11">
        <f t="shared" si="832"/>
        <v>0.34752899999999998</v>
      </c>
      <c r="BH313" s="11">
        <f t="shared" si="833"/>
        <v>1.025058</v>
      </c>
      <c r="BI313" s="121">
        <f t="shared" si="724"/>
        <v>2.56</v>
      </c>
      <c r="BJ313" s="121">
        <f>16*X313^2/(3*(BJ297^2+1)*Y313^2)</f>
        <v>0.68266666666666664</v>
      </c>
      <c r="BK313" s="121">
        <f>16*X313^2/(3*(BK297^2+1)*Y313^2)</f>
        <v>0.34133333333333332</v>
      </c>
      <c r="BL313" s="121">
        <f>16*X313^2/(3*(BL297^2+1)*Y313^2)</f>
        <v>0.20078431372549019</v>
      </c>
      <c r="BM313" s="121">
        <f>16*X313^2/(3*(BM297^2+1)*Y313^2)</f>
        <v>0.13128205128205128</v>
      </c>
      <c r="BN313" s="121">
        <f>16*X313^2/(3*(BN297^2+1)*Y313^2)</f>
        <v>9.2252252252252254E-2</v>
      </c>
      <c r="BO313" s="121">
        <f>16*X313^2/(3*(BO297^2+1)*Y313^2)</f>
        <v>6.826666666666667E-2</v>
      </c>
      <c r="BP313" s="121">
        <f>16*X313^2/(3*(BP297^2+1)*Y313^2)</f>
        <v>5.251282051282051E-2</v>
      </c>
      <c r="BQ313" s="121">
        <f t="shared" si="834"/>
        <v>1.3333333333333333</v>
      </c>
      <c r="BR313" s="121">
        <f t="shared" si="725"/>
        <v>1.3333333333333333</v>
      </c>
      <c r="BS313" s="121">
        <f t="shared" si="725"/>
        <v>1.3333333333333333</v>
      </c>
      <c r="BT313" s="121">
        <f t="shared" si="725"/>
        <v>1.3333333333333333</v>
      </c>
      <c r="BU313" s="121">
        <f t="shared" si="725"/>
        <v>1.3333333333333333</v>
      </c>
      <c r="BV313" s="121">
        <f t="shared" si="725"/>
        <v>1.3333333333333333</v>
      </c>
      <c r="BW313" s="121">
        <f t="shared" si="725"/>
        <v>1.3333333333333333</v>
      </c>
      <c r="BX313" s="121">
        <f t="shared" si="725"/>
        <v>1.3333333333333333</v>
      </c>
      <c r="BY313" s="121">
        <f t="shared" si="835"/>
        <v>6.25</v>
      </c>
      <c r="BZ313" s="121">
        <f>(BZ297^4+6*BZ297^2+1)/(BZ297^2+1)*(Y313^2/X313^2)</f>
        <v>12.812499999999998</v>
      </c>
      <c r="CA313" s="121">
        <f>(CA297^4+6*CA297^2+1)/(CA297^2+1)*(Y313^2/X313^2)</f>
        <v>21.25</v>
      </c>
      <c r="CB313" s="121">
        <f>(CB297^4+6*CB297^2+1)/(CB297^2+1)*(Y313^2/X313^2)</f>
        <v>32.444852941176471</v>
      </c>
      <c r="CC313" s="121">
        <f>(CC297^4+6*CC297^2+1)/(CC297^2+1)*(Y313^2/X313^2)</f>
        <v>46.634615384615387</v>
      </c>
      <c r="CD313" s="121">
        <f>(CD297^4+6*CD297^2+1)/(CD297^2+1)*(Y313^2/X313^2)</f>
        <v>63.893581081081088</v>
      </c>
      <c r="CE313" s="121">
        <f>(CE297^4+6*CE297^2+1)/(CE297^2+1)*(Y313^2/X313^2)</f>
        <v>84.25</v>
      </c>
      <c r="CF313" s="121">
        <f>(CF297^4+6*CF297^2+1)/(CF297^2+1)*(Y313^2/X313^2)</f>
        <v>107.71634615384616</v>
      </c>
      <c r="CG313" s="121">
        <f t="shared" si="836"/>
        <v>0.64</v>
      </c>
      <c r="CH313" s="121">
        <f t="shared" si="726"/>
        <v>0.17066666666666666</v>
      </c>
      <c r="CI313" s="121">
        <f t="shared" si="727"/>
        <v>8.533333333333333E-2</v>
      </c>
      <c r="CJ313" s="121">
        <f t="shared" si="728"/>
        <v>5.0196078431372547E-2</v>
      </c>
      <c r="CK313" s="121">
        <f t="shared" si="729"/>
        <v>3.282051282051282E-2</v>
      </c>
      <c r="CL313" s="121">
        <f t="shared" si="730"/>
        <v>2.3063063063063063E-2</v>
      </c>
      <c r="CM313" s="121">
        <f t="shared" si="731"/>
        <v>1.7066666666666667E-2</v>
      </c>
      <c r="CN313" s="121">
        <f t="shared" si="732"/>
        <v>5.251282051282051E-2</v>
      </c>
      <c r="CO313" s="95">
        <f t="shared" si="733"/>
        <v>11.437390749999999</v>
      </c>
      <c r="CP313" s="95">
        <f t="shared" si="734"/>
        <v>19.990942312499996</v>
      </c>
      <c r="CQ313" s="95">
        <f t="shared" si="735"/>
        <v>31.143512625</v>
      </c>
      <c r="CR313" s="95">
        <f t="shared" si="736"/>
        <v>46.139464003676466</v>
      </c>
      <c r="CS313" s="95">
        <f t="shared" si="737"/>
        <v>65.216353009615389</v>
      </c>
      <c r="CT313" s="95">
        <f t="shared" si="738"/>
        <v>88.448473393581082</v>
      </c>
      <c r="CU313" s="95">
        <f t="shared" si="739"/>
        <v>115.864075125</v>
      </c>
      <c r="CV313" s="95">
        <f t="shared" si="740"/>
        <v>118.00369666947115</v>
      </c>
      <c r="CW313" s="95">
        <f t="shared" si="741"/>
        <v>11.437390749999999</v>
      </c>
      <c r="CX313" s="95">
        <f t="shared" si="742"/>
        <v>19.990942312499996</v>
      </c>
      <c r="CY313" s="95">
        <f t="shared" si="743"/>
        <v>31.143512625</v>
      </c>
      <c r="CZ313" s="95">
        <f t="shared" si="744"/>
        <v>46.139464003676466</v>
      </c>
      <c r="DA313" s="95">
        <f t="shared" si="745"/>
        <v>65.216353009615389</v>
      </c>
      <c r="DB313" s="95">
        <f t="shared" si="746"/>
        <v>88.448473393581082</v>
      </c>
      <c r="DC313" s="95">
        <f t="shared" si="747"/>
        <v>115.864075125</v>
      </c>
      <c r="DD313" s="95">
        <f t="shared" si="748"/>
        <v>118.00369666947115</v>
      </c>
      <c r="DE313" s="13">
        <f t="shared" si="837"/>
        <v>11.543488</v>
      </c>
      <c r="DF313" s="13">
        <f t="shared" si="838"/>
        <v>16.228654666666664</v>
      </c>
      <c r="DG313" s="13">
        <f t="shared" si="839"/>
        <v>24.324821333333333</v>
      </c>
      <c r="DH313" s="13">
        <f t="shared" si="840"/>
        <v>35.379125254901965</v>
      </c>
      <c r="DI313" s="13">
        <f t="shared" si="749"/>
        <v>49.499385435897437</v>
      </c>
      <c r="DJ313" s="13">
        <f t="shared" si="750"/>
        <v>66.71932133333334</v>
      </c>
      <c r="DK313" s="13">
        <f t="shared" si="751"/>
        <v>87.051754666666668</v>
      </c>
      <c r="DL313" s="13">
        <f t="shared" si="752"/>
        <v>110.50234697435899</v>
      </c>
      <c r="DM313" s="95">
        <f t="shared" si="753"/>
        <v>11.543488</v>
      </c>
      <c r="DN313" s="95">
        <f t="shared" si="754"/>
        <v>16.228654666666664</v>
      </c>
      <c r="DO313" s="95">
        <f t="shared" si="755"/>
        <v>24.324821333333333</v>
      </c>
      <c r="DP313" s="95">
        <f t="shared" si="756"/>
        <v>35.379125254901965</v>
      </c>
      <c r="DQ313" s="95">
        <f t="shared" si="757"/>
        <v>49.499385435897437</v>
      </c>
      <c r="DR313" s="95">
        <f t="shared" si="758"/>
        <v>66.71932133333334</v>
      </c>
      <c r="DS313" s="95">
        <f t="shared" si="759"/>
        <v>87.051754666666668</v>
      </c>
      <c r="DT313" s="95">
        <f t="shared" si="760"/>
        <v>110.50234697435899</v>
      </c>
      <c r="DU313" s="95">
        <f t="shared" si="761"/>
        <v>19.480939960000001</v>
      </c>
      <c r="DV313" s="95">
        <f t="shared" si="762"/>
        <v>14.398581675333329</v>
      </c>
      <c r="DW313" s="95">
        <f t="shared" si="763"/>
        <v>16.656785282666664</v>
      </c>
      <c r="DX313" s="95">
        <f t="shared" si="764"/>
        <v>21.040124397797001</v>
      </c>
      <c r="DY313" s="95">
        <f t="shared" si="765"/>
        <v>27.190928035108481</v>
      </c>
      <c r="DZ313" s="95">
        <f t="shared" si="766"/>
        <v>34.942202962524959</v>
      </c>
      <c r="EA313" s="95">
        <f t="shared" si="767"/>
        <v>44.220823168533322</v>
      </c>
      <c r="EB313" s="95">
        <f t="shared" si="768"/>
        <v>54.992193512540432</v>
      </c>
      <c r="EC313" s="95">
        <f t="shared" si="769"/>
        <v>19.480939960000001</v>
      </c>
      <c r="ED313" s="95">
        <f t="shared" si="770"/>
        <v>14.398581675333329</v>
      </c>
      <c r="EE313" s="95">
        <f t="shared" si="771"/>
        <v>16.656785282666664</v>
      </c>
      <c r="EF313" s="95">
        <f t="shared" si="772"/>
        <v>21.040124397797001</v>
      </c>
      <c r="EG313" s="95">
        <f t="shared" si="773"/>
        <v>27.190928035108481</v>
      </c>
      <c r="EH313" s="95">
        <f t="shared" si="774"/>
        <v>34.942202962524959</v>
      </c>
      <c r="EI313" s="95">
        <f t="shared" si="775"/>
        <v>44.220823168533329</v>
      </c>
      <c r="EJ313" s="95">
        <f t="shared" si="776"/>
        <v>54.992193512540439</v>
      </c>
      <c r="EK313" s="95">
        <f t="shared" si="777"/>
        <v>19.480939960000001</v>
      </c>
      <c r="EL313" s="95">
        <f t="shared" si="778"/>
        <v>14.398581675333329</v>
      </c>
      <c r="EM313" s="95">
        <f t="shared" si="779"/>
        <v>16.656785282666664</v>
      </c>
      <c r="EN313" s="95">
        <f t="shared" si="780"/>
        <v>21.040124397797001</v>
      </c>
      <c r="EO313" s="95">
        <f t="shared" si="781"/>
        <v>27.190928035108481</v>
      </c>
      <c r="EP313" s="95">
        <f t="shared" si="782"/>
        <v>34.942202962524959</v>
      </c>
      <c r="EQ313" s="95">
        <f t="shared" si="783"/>
        <v>44.220823168533329</v>
      </c>
      <c r="ER313" s="95">
        <f t="shared" si="784"/>
        <v>54.992193512540439</v>
      </c>
      <c r="ES313" s="95">
        <f t="shared" si="785"/>
        <v>1</v>
      </c>
      <c r="ET313" s="95">
        <f t="shared" si="786"/>
        <v>1</v>
      </c>
      <c r="EU313" s="95">
        <f t="shared" si="787"/>
        <v>1</v>
      </c>
      <c r="EV313" s="95">
        <f t="shared" si="788"/>
        <v>1</v>
      </c>
      <c r="EW313" s="95">
        <f t="shared" si="789"/>
        <v>1</v>
      </c>
      <c r="EX313" s="95">
        <f t="shared" si="790"/>
        <v>1</v>
      </c>
      <c r="EY313" s="95">
        <f t="shared" si="791"/>
        <v>1</v>
      </c>
      <c r="EZ313" s="95">
        <f t="shared" si="792"/>
        <v>1</v>
      </c>
      <c r="FA313" s="95">
        <f t="shared" si="793"/>
        <v>1</v>
      </c>
      <c r="FB313" s="95">
        <f t="shared" si="794"/>
        <v>1</v>
      </c>
      <c r="FC313" s="95">
        <f t="shared" si="795"/>
        <v>1</v>
      </c>
      <c r="FD313" s="95">
        <f t="shared" si="796"/>
        <v>1</v>
      </c>
      <c r="FE313" s="95">
        <f t="shared" si="797"/>
        <v>1</v>
      </c>
      <c r="FF313" s="95">
        <f t="shared" si="798"/>
        <v>1</v>
      </c>
      <c r="FG313" s="95">
        <f t="shared" si="799"/>
        <v>1</v>
      </c>
      <c r="FH313" s="95">
        <f t="shared" si="800"/>
        <v>1</v>
      </c>
      <c r="FI313" s="95">
        <f t="shared" si="801"/>
        <v>1</v>
      </c>
      <c r="FJ313" s="95">
        <f t="shared" si="802"/>
        <v>1</v>
      </c>
      <c r="FK313" s="95">
        <f t="shared" si="803"/>
        <v>1</v>
      </c>
      <c r="FL313" s="95">
        <f t="shared" si="804"/>
        <v>1</v>
      </c>
      <c r="FM313" s="95">
        <f t="shared" si="805"/>
        <v>1</v>
      </c>
      <c r="FN313" s="95">
        <f t="shared" si="806"/>
        <v>1</v>
      </c>
      <c r="FO313" s="95">
        <f t="shared" si="807"/>
        <v>1</v>
      </c>
      <c r="FP313" s="95">
        <f t="shared" si="808"/>
        <v>1</v>
      </c>
      <c r="FQ313" s="115">
        <f t="shared" si="809"/>
        <v>1.4334935332539991</v>
      </c>
      <c r="FR313" s="115">
        <f t="shared" si="810"/>
        <v>1.091454891267418</v>
      </c>
      <c r="FS313" s="115">
        <f t="shared" si="811"/>
        <v>1.0388684340230503</v>
      </c>
      <c r="FT313" s="115">
        <f t="shared" si="812"/>
        <v>1.0198933633376956</v>
      </c>
      <c r="FU313" s="115">
        <f t="shared" si="813"/>
        <v>1.0116991953883216</v>
      </c>
      <c r="FV313" s="115">
        <f t="shared" si="814"/>
        <v>1.0076040313843975</v>
      </c>
      <c r="FW313" s="115">
        <f t="shared" si="815"/>
        <v>1.005313229012238</v>
      </c>
      <c r="FX313" s="115">
        <f t="shared" si="816"/>
        <v>1.0398567242678121</v>
      </c>
      <c r="FZ313" s="90">
        <f t="shared" si="841"/>
        <v>1.005313229012238</v>
      </c>
    </row>
    <row r="314" spans="24:182" x14ac:dyDescent="0.3">
      <c r="X314" s="118">
        <v>8.5</v>
      </c>
      <c r="Y314" s="118">
        <v>10</v>
      </c>
      <c r="Z314" s="40">
        <v>1.7999999999999999E-2</v>
      </c>
      <c r="AA314" s="40">
        <v>10000000</v>
      </c>
      <c r="AB314" s="40">
        <v>10000000</v>
      </c>
      <c r="AC314" s="98">
        <v>3900000</v>
      </c>
      <c r="AD314" s="42">
        <v>0.33</v>
      </c>
      <c r="AE314" s="42">
        <v>0.33</v>
      </c>
      <c r="AF314" s="41">
        <v>1.7999999999999999E-2</v>
      </c>
      <c r="AG314" s="40">
        <v>10000000</v>
      </c>
      <c r="AH314" s="40">
        <v>10000000</v>
      </c>
      <c r="AI314" s="98">
        <v>3900000</v>
      </c>
      <c r="AJ314" s="42">
        <v>0.33</v>
      </c>
      <c r="AK314" s="42">
        <v>0.33</v>
      </c>
      <c r="AL314" s="42">
        <f>AL295</f>
        <v>1.0032000000000001</v>
      </c>
      <c r="AM314" s="40">
        <v>6000</v>
      </c>
      <c r="AN314" s="40">
        <f>AN295</f>
        <v>10000</v>
      </c>
      <c r="AO314" s="40">
        <f>AO295</f>
        <v>10000</v>
      </c>
      <c r="AP314" s="42">
        <v>0.03</v>
      </c>
      <c r="AQ314" s="42">
        <v>0.03</v>
      </c>
      <c r="AR314" s="4">
        <f t="shared" si="817"/>
        <v>1.0211999999999999</v>
      </c>
      <c r="AS314" s="11">
        <f t="shared" si="818"/>
        <v>0.85</v>
      </c>
      <c r="AT314" s="15">
        <f t="shared" si="819"/>
        <v>105326.50611603633</v>
      </c>
      <c r="AU314" s="19">
        <f t="shared" si="820"/>
        <v>1.0000076783363887</v>
      </c>
      <c r="AV314" s="13">
        <f t="shared" si="821"/>
        <v>0.5</v>
      </c>
      <c r="AW314" s="11">
        <f t="shared" si="822"/>
        <v>1</v>
      </c>
      <c r="AX314" s="11">
        <f t="shared" si="823"/>
        <v>0.8911</v>
      </c>
      <c r="AY314" s="11">
        <f t="shared" si="824"/>
        <v>201997.53114128605</v>
      </c>
      <c r="AZ314" s="11">
        <f t="shared" si="825"/>
        <v>1</v>
      </c>
      <c r="BA314" s="11">
        <f t="shared" si="826"/>
        <v>0.34752899999999998</v>
      </c>
      <c r="BB314" s="11">
        <f t="shared" si="827"/>
        <v>1.025058</v>
      </c>
      <c r="BC314" s="11">
        <f t="shared" si="828"/>
        <v>0.99909999999999999</v>
      </c>
      <c r="BD314" s="11">
        <f t="shared" si="829"/>
        <v>0.8911</v>
      </c>
      <c r="BE314" s="11">
        <f t="shared" si="830"/>
        <v>201997.53114128605</v>
      </c>
      <c r="BF314" s="11">
        <f t="shared" si="831"/>
        <v>1</v>
      </c>
      <c r="BG314" s="11">
        <f t="shared" si="832"/>
        <v>0.34752899999999998</v>
      </c>
      <c r="BH314" s="11">
        <f t="shared" si="833"/>
        <v>1.025058</v>
      </c>
      <c r="BI314" s="121">
        <f t="shared" si="724"/>
        <v>2.89</v>
      </c>
      <c r="BJ314" s="121">
        <f>16*X314^2/(3*(BJ297^2+1)*Y314^2)</f>
        <v>0.77066666666666672</v>
      </c>
      <c r="BK314" s="121">
        <f>16*X314^2/(3*(BK297^2+1)*Y314^2)</f>
        <v>0.38533333333333336</v>
      </c>
      <c r="BL314" s="121">
        <f>16*X314^2/(3*(BL297^2+1)*Y314^2)</f>
        <v>0.22666666666666666</v>
      </c>
      <c r="BM314" s="121">
        <f>16*X314^2/(3*(BM297^2+1)*Y314^2)</f>
        <v>0.14820512820512821</v>
      </c>
      <c r="BN314" s="121">
        <f>16*X314^2/(3*(BN297^2+1)*Y314^2)</f>
        <v>0.10414414414414415</v>
      </c>
      <c r="BO314" s="121">
        <f>16*X314^2/(3*(BO297^2+1)*Y314^2)</f>
        <v>7.7066666666666672E-2</v>
      </c>
      <c r="BP314" s="121">
        <f>16*X314^2/(3*(BP297^2+1)*Y314^2)</f>
        <v>5.928205128205128E-2</v>
      </c>
      <c r="BQ314" s="121">
        <f t="shared" si="834"/>
        <v>1.3333333333333333</v>
      </c>
      <c r="BR314" s="121">
        <f t="shared" si="834"/>
        <v>1.3333333333333333</v>
      </c>
      <c r="BS314" s="121">
        <f t="shared" si="834"/>
        <v>1.3333333333333333</v>
      </c>
      <c r="BT314" s="121">
        <f t="shared" si="834"/>
        <v>1.3333333333333333</v>
      </c>
      <c r="BU314" s="121">
        <f t="shared" si="834"/>
        <v>1.3333333333333333</v>
      </c>
      <c r="BV314" s="121">
        <f t="shared" si="834"/>
        <v>1.3333333333333333</v>
      </c>
      <c r="BW314" s="121">
        <f t="shared" si="834"/>
        <v>1.3333333333333333</v>
      </c>
      <c r="BX314" s="121">
        <f t="shared" si="834"/>
        <v>1.3333333333333333</v>
      </c>
      <c r="BY314" s="121">
        <f t="shared" si="835"/>
        <v>5.5363321799307954</v>
      </c>
      <c r="BZ314" s="121">
        <f>(BZ297^4+6*BZ297^2+1)/(BZ297^2+1)*(Y314^2/X314^2)</f>
        <v>11.34948096885813</v>
      </c>
      <c r="CA314" s="121">
        <f>(CA297^4+6*CA297^2+1)/(CA297^2+1)*(Y314^2/X314^2)</f>
        <v>18.823529411764703</v>
      </c>
      <c r="CB314" s="121">
        <f>(CB297^4+6*CB297^2+1)/(CB297^2+1)*(Y314^2/X314^2)</f>
        <v>28.74007734581722</v>
      </c>
      <c r="CC314" s="121">
        <f>(CC297^4+6*CC297^2+1)/(CC297^2+1)*(Y314^2/X314^2)</f>
        <v>41.309555496406702</v>
      </c>
      <c r="CD314" s="121">
        <f>(CD297^4+6*CD297^2+1)/(CD297^2+1)*(Y314^2/X314^2)</f>
        <v>56.597774244833069</v>
      </c>
      <c r="CE314" s="121">
        <f>(CE297^4+6*CE297^2+1)/(CE297^2+1)*(Y314^2/X314^2)</f>
        <v>74.62975778546712</v>
      </c>
      <c r="CF314" s="121">
        <f>(CF297^4+6*CF297^2+1)/(CF297^2+1)*(Y314^2/X314^2)</f>
        <v>95.416555762576522</v>
      </c>
      <c r="CG314" s="121">
        <f t="shared" si="836"/>
        <v>0.72250000000000003</v>
      </c>
      <c r="CH314" s="121">
        <f t="shared" si="726"/>
        <v>0.19266666666666668</v>
      </c>
      <c r="CI314" s="121">
        <f t="shared" si="727"/>
        <v>9.633333333333334E-2</v>
      </c>
      <c r="CJ314" s="121">
        <f t="shared" si="728"/>
        <v>5.6666666666666664E-2</v>
      </c>
      <c r="CK314" s="121">
        <f t="shared" si="729"/>
        <v>3.7051282051282053E-2</v>
      </c>
      <c r="CL314" s="121">
        <f t="shared" si="730"/>
        <v>2.6036036036036037E-2</v>
      </c>
      <c r="CM314" s="121">
        <f t="shared" si="731"/>
        <v>1.9266666666666668E-2</v>
      </c>
      <c r="CN314" s="121">
        <f t="shared" si="732"/>
        <v>5.928205128205128E-2</v>
      </c>
      <c r="CO314" s="95">
        <f t="shared" si="733"/>
        <v>10.641049508650518</v>
      </c>
      <c r="CP314" s="95">
        <f t="shared" si="734"/>
        <v>18.217897951557092</v>
      </c>
      <c r="CQ314" s="95">
        <f t="shared" si="735"/>
        <v>28.096991377162624</v>
      </c>
      <c r="CR314" s="95">
        <f t="shared" si="736"/>
        <v>41.380602286993692</v>
      </c>
      <c r="CS314" s="95">
        <f t="shared" si="737"/>
        <v>58.279161406441304</v>
      </c>
      <c r="CT314" s="95">
        <f t="shared" si="738"/>
        <v>78.858479116805384</v>
      </c>
      <c r="CU314" s="95">
        <f t="shared" si="739"/>
        <v>103.14357961245673</v>
      </c>
      <c r="CV314" s="95">
        <f t="shared" si="740"/>
        <v>104.69632395634815</v>
      </c>
      <c r="CW314" s="95">
        <f t="shared" si="741"/>
        <v>10.641049508650518</v>
      </c>
      <c r="CX314" s="95">
        <f t="shared" si="742"/>
        <v>18.217897951557092</v>
      </c>
      <c r="CY314" s="95">
        <f t="shared" si="743"/>
        <v>28.096991377162624</v>
      </c>
      <c r="CZ314" s="95">
        <f t="shared" si="744"/>
        <v>41.380602286993692</v>
      </c>
      <c r="DA314" s="95">
        <f t="shared" si="745"/>
        <v>58.279161406441304</v>
      </c>
      <c r="DB314" s="95">
        <f t="shared" si="746"/>
        <v>78.858479116805384</v>
      </c>
      <c r="DC314" s="95">
        <f t="shared" si="747"/>
        <v>103.14357961245673</v>
      </c>
      <c r="DD314" s="95">
        <f t="shared" si="748"/>
        <v>104.69632395634815</v>
      </c>
      <c r="DE314" s="13">
        <f t="shared" si="837"/>
        <v>11.159820179930795</v>
      </c>
      <c r="DF314" s="13">
        <f t="shared" si="838"/>
        <v>14.853635635524796</v>
      </c>
      <c r="DG314" s="13">
        <f t="shared" si="839"/>
        <v>21.942350745098036</v>
      </c>
      <c r="DH314" s="13">
        <f t="shared" si="840"/>
        <v>31.700232012483887</v>
      </c>
      <c r="DI314" s="13">
        <f t="shared" si="749"/>
        <v>44.191248624611831</v>
      </c>
      <c r="DJ314" s="13">
        <f t="shared" si="750"/>
        <v>59.435406388977214</v>
      </c>
      <c r="DK314" s="13">
        <f t="shared" si="751"/>
        <v>77.440312452133782</v>
      </c>
      <c r="DL314" s="13">
        <f t="shared" si="752"/>
        <v>98.20932581385857</v>
      </c>
      <c r="DM314" s="95">
        <f t="shared" si="753"/>
        <v>11.159820179930795</v>
      </c>
      <c r="DN314" s="95">
        <f t="shared" si="754"/>
        <v>14.853635635524796</v>
      </c>
      <c r="DO314" s="95">
        <f t="shared" si="755"/>
        <v>21.942350745098036</v>
      </c>
      <c r="DP314" s="95">
        <f t="shared" si="756"/>
        <v>31.700232012483887</v>
      </c>
      <c r="DQ314" s="95">
        <f t="shared" si="757"/>
        <v>44.191248624611831</v>
      </c>
      <c r="DR314" s="95">
        <f t="shared" si="758"/>
        <v>59.435406388977214</v>
      </c>
      <c r="DS314" s="95">
        <f t="shared" si="759"/>
        <v>77.440312452133782</v>
      </c>
      <c r="DT314" s="95">
        <f t="shared" si="760"/>
        <v>98.20932581385857</v>
      </c>
      <c r="DU314" s="95">
        <f t="shared" si="761"/>
        <v>19.303159034878892</v>
      </c>
      <c r="DV314" s="95">
        <f t="shared" si="762"/>
        <v>13.761436356835061</v>
      </c>
      <c r="DW314" s="95">
        <f t="shared" si="763"/>
        <v>15.552815121254898</v>
      </c>
      <c r="DX314" s="95">
        <f t="shared" si="764"/>
        <v>19.335428278271252</v>
      </c>
      <c r="DY314" s="95">
        <f t="shared" si="765"/>
        <v>24.731286064589447</v>
      </c>
      <c r="DZ314" s="95">
        <f t="shared" si="766"/>
        <v>31.567040726928774</v>
      </c>
      <c r="EA314" s="95">
        <f t="shared" si="767"/>
        <v>39.767149966700792</v>
      </c>
      <c r="EB314" s="95">
        <f t="shared" si="768"/>
        <v>49.295951711357041</v>
      </c>
      <c r="EC314" s="95">
        <f t="shared" si="769"/>
        <v>19.303159034878892</v>
      </c>
      <c r="ED314" s="95">
        <f t="shared" si="770"/>
        <v>13.761436356835061</v>
      </c>
      <c r="EE314" s="95">
        <f t="shared" si="771"/>
        <v>15.552815121254898</v>
      </c>
      <c r="EF314" s="95">
        <f t="shared" si="772"/>
        <v>19.335428278271252</v>
      </c>
      <c r="EG314" s="95">
        <f t="shared" si="773"/>
        <v>24.731286064589447</v>
      </c>
      <c r="EH314" s="95">
        <f t="shared" si="774"/>
        <v>31.567040726928774</v>
      </c>
      <c r="EI314" s="95">
        <f t="shared" si="775"/>
        <v>39.767149966700792</v>
      </c>
      <c r="EJ314" s="95">
        <f t="shared" si="776"/>
        <v>49.295951711357034</v>
      </c>
      <c r="EK314" s="95">
        <f t="shared" si="777"/>
        <v>19.303159034878892</v>
      </c>
      <c r="EL314" s="95">
        <f t="shared" si="778"/>
        <v>13.761436356835061</v>
      </c>
      <c r="EM314" s="95">
        <f t="shared" si="779"/>
        <v>15.552815121254898</v>
      </c>
      <c r="EN314" s="95">
        <f t="shared" si="780"/>
        <v>19.335428278271252</v>
      </c>
      <c r="EO314" s="95">
        <f t="shared" si="781"/>
        <v>24.731286064589447</v>
      </c>
      <c r="EP314" s="95">
        <f t="shared" si="782"/>
        <v>31.567040726928774</v>
      </c>
      <c r="EQ314" s="95">
        <f t="shared" si="783"/>
        <v>39.767149966700792</v>
      </c>
      <c r="ER314" s="95">
        <f t="shared" si="784"/>
        <v>49.295951711357034</v>
      </c>
      <c r="ES314" s="95">
        <f t="shared" si="785"/>
        <v>1</v>
      </c>
      <c r="ET314" s="95">
        <f t="shared" si="786"/>
        <v>1</v>
      </c>
      <c r="EU314" s="95">
        <f t="shared" si="787"/>
        <v>1</v>
      </c>
      <c r="EV314" s="95">
        <f t="shared" si="788"/>
        <v>1</v>
      </c>
      <c r="EW314" s="95">
        <f t="shared" si="789"/>
        <v>1</v>
      </c>
      <c r="EX314" s="95">
        <f t="shared" si="790"/>
        <v>1</v>
      </c>
      <c r="EY314" s="95">
        <f t="shared" si="791"/>
        <v>1</v>
      </c>
      <c r="EZ314" s="95">
        <f t="shared" si="792"/>
        <v>1</v>
      </c>
      <c r="FA314" s="95">
        <f t="shared" si="793"/>
        <v>1</v>
      </c>
      <c r="FB314" s="95">
        <f t="shared" si="794"/>
        <v>1</v>
      </c>
      <c r="FC314" s="95">
        <f t="shared" si="795"/>
        <v>1</v>
      </c>
      <c r="FD314" s="95">
        <f t="shared" si="796"/>
        <v>1</v>
      </c>
      <c r="FE314" s="95">
        <f t="shared" si="797"/>
        <v>1</v>
      </c>
      <c r="FF314" s="95">
        <f t="shared" si="798"/>
        <v>1</v>
      </c>
      <c r="FG314" s="95">
        <f t="shared" si="799"/>
        <v>1</v>
      </c>
      <c r="FH314" s="95">
        <f t="shared" si="800"/>
        <v>1</v>
      </c>
      <c r="FI314" s="95">
        <f t="shared" si="801"/>
        <v>1</v>
      </c>
      <c r="FJ314" s="95">
        <f t="shared" si="802"/>
        <v>1</v>
      </c>
      <c r="FK314" s="95">
        <f t="shared" si="803"/>
        <v>1</v>
      </c>
      <c r="FL314" s="95">
        <f t="shared" si="804"/>
        <v>1</v>
      </c>
      <c r="FM314" s="95">
        <f t="shared" si="805"/>
        <v>1</v>
      </c>
      <c r="FN314" s="95">
        <f t="shared" si="806"/>
        <v>1</v>
      </c>
      <c r="FO314" s="95">
        <f t="shared" si="807"/>
        <v>1</v>
      </c>
      <c r="FP314" s="95">
        <f t="shared" si="808"/>
        <v>1</v>
      </c>
      <c r="FQ314" s="115">
        <f t="shared" si="809"/>
        <v>1.4906783313320286</v>
      </c>
      <c r="FR314" s="115">
        <f t="shared" si="810"/>
        <v>1.1036633336690949</v>
      </c>
      <c r="FS314" s="115">
        <f t="shared" si="811"/>
        <v>1.0440668828305255</v>
      </c>
      <c r="FT314" s="115">
        <f t="shared" si="812"/>
        <v>1.0225554686669189</v>
      </c>
      <c r="FU314" s="115">
        <f t="shared" si="813"/>
        <v>1.0132612604558675</v>
      </c>
      <c r="FV314" s="115">
        <f t="shared" si="814"/>
        <v>1.0086157802603601</v>
      </c>
      <c r="FW314" s="115">
        <f t="shared" si="815"/>
        <v>1.0060176447951699</v>
      </c>
      <c r="FX314" s="115">
        <f t="shared" si="816"/>
        <v>1.0446004058596137</v>
      </c>
      <c r="FZ314" s="90">
        <f t="shared" si="841"/>
        <v>1.0060176447951699</v>
      </c>
    </row>
    <row r="315" spans="24:182" x14ac:dyDescent="0.3">
      <c r="X315" s="118">
        <v>9</v>
      </c>
      <c r="Y315" s="118">
        <v>10</v>
      </c>
      <c r="Z315" s="40">
        <v>1.7999999999999999E-2</v>
      </c>
      <c r="AA315" s="40">
        <v>10000000</v>
      </c>
      <c r="AB315" s="40">
        <v>10000000</v>
      </c>
      <c r="AC315" s="98">
        <v>3900000</v>
      </c>
      <c r="AD315" s="42">
        <v>0.33</v>
      </c>
      <c r="AE315" s="42">
        <v>0.33</v>
      </c>
      <c r="AF315" s="41">
        <v>1.7999999999999999E-2</v>
      </c>
      <c r="AG315" s="40">
        <v>10000000</v>
      </c>
      <c r="AH315" s="40">
        <v>10000000</v>
      </c>
      <c r="AI315" s="98">
        <v>3900000</v>
      </c>
      <c r="AJ315" s="42">
        <v>0.33</v>
      </c>
      <c r="AK315" s="42">
        <v>0.33</v>
      </c>
      <c r="AL315" s="42">
        <f>AL295</f>
        <v>1.0032000000000001</v>
      </c>
      <c r="AM315" s="40">
        <v>6000</v>
      </c>
      <c r="AN315" s="40">
        <f>AN295</f>
        <v>10000</v>
      </c>
      <c r="AO315" s="40">
        <f>AO295</f>
        <v>10000</v>
      </c>
      <c r="AP315" s="42">
        <v>0.03</v>
      </c>
      <c r="AQ315" s="42">
        <v>0.03</v>
      </c>
      <c r="AR315" s="4">
        <f t="shared" si="817"/>
        <v>1.0211999999999999</v>
      </c>
      <c r="AS315" s="11">
        <f t="shared" si="818"/>
        <v>0.9</v>
      </c>
      <c r="AT315" s="15">
        <f t="shared" si="819"/>
        <v>105326.50611603633</v>
      </c>
      <c r="AU315" s="19">
        <f t="shared" si="820"/>
        <v>1.0000076783363887</v>
      </c>
      <c r="AV315" s="13">
        <f t="shared" si="821"/>
        <v>0.5</v>
      </c>
      <c r="AW315" s="11">
        <f t="shared" si="822"/>
        <v>1</v>
      </c>
      <c r="AX315" s="11">
        <f t="shared" si="823"/>
        <v>0.8911</v>
      </c>
      <c r="AY315" s="11">
        <f t="shared" si="824"/>
        <v>201997.53114128605</v>
      </c>
      <c r="AZ315" s="11">
        <f t="shared" si="825"/>
        <v>1</v>
      </c>
      <c r="BA315" s="11">
        <f t="shared" si="826"/>
        <v>0.34752899999999998</v>
      </c>
      <c r="BB315" s="11">
        <f t="shared" si="827"/>
        <v>1.025058</v>
      </c>
      <c r="BC315" s="11">
        <f t="shared" si="828"/>
        <v>0.99909999999999999</v>
      </c>
      <c r="BD315" s="11">
        <f t="shared" si="829"/>
        <v>0.8911</v>
      </c>
      <c r="BE315" s="11">
        <f t="shared" si="830"/>
        <v>201997.53114128605</v>
      </c>
      <c r="BF315" s="11">
        <f t="shared" si="831"/>
        <v>1</v>
      </c>
      <c r="BG315" s="11">
        <f t="shared" si="832"/>
        <v>0.34752899999999998</v>
      </c>
      <c r="BH315" s="11">
        <f t="shared" si="833"/>
        <v>1.025058</v>
      </c>
      <c r="BI315" s="121">
        <f t="shared" si="724"/>
        <v>3.24</v>
      </c>
      <c r="BJ315" s="121">
        <f>16*X315^2/(3*(BJ297^2+1)*Y315^2)</f>
        <v>0.86399999999999999</v>
      </c>
      <c r="BK315" s="121">
        <f>16*X315^2/(3*(BK297^2+1)*Y315^2)</f>
        <v>0.432</v>
      </c>
      <c r="BL315" s="121">
        <f>16*X315^2/(3*(BL297^2+1)*Y315^2)</f>
        <v>0.2541176470588235</v>
      </c>
      <c r="BM315" s="121">
        <f>16*X315^2/(3*(BM297^2+1)*Y315^2)</f>
        <v>0.16615384615384615</v>
      </c>
      <c r="BN315" s="121">
        <f>16*X315^2/(3*(BN297^2+1)*Y315^2)</f>
        <v>0.11675675675675676</v>
      </c>
      <c r="BO315" s="121">
        <f>16*X315^2/(3*(BO297^2+1)*Y315^2)</f>
        <v>8.6400000000000005E-2</v>
      </c>
      <c r="BP315" s="121">
        <f>16*X315^2/(3*(BP297^2+1)*Y315^2)</f>
        <v>6.6461538461538461E-2</v>
      </c>
      <c r="BQ315" s="121">
        <f t="shared" si="834"/>
        <v>1.3333333333333333</v>
      </c>
      <c r="BR315" s="121">
        <f t="shared" si="834"/>
        <v>1.3333333333333333</v>
      </c>
      <c r="BS315" s="121">
        <f t="shared" si="834"/>
        <v>1.3333333333333333</v>
      </c>
      <c r="BT315" s="121">
        <f t="shared" si="834"/>
        <v>1.3333333333333333</v>
      </c>
      <c r="BU315" s="121">
        <f t="shared" si="834"/>
        <v>1.3333333333333333</v>
      </c>
      <c r="BV315" s="121">
        <f t="shared" si="834"/>
        <v>1.3333333333333333</v>
      </c>
      <c r="BW315" s="121">
        <f t="shared" si="834"/>
        <v>1.3333333333333333</v>
      </c>
      <c r="BX315" s="121">
        <f t="shared" si="834"/>
        <v>1.3333333333333333</v>
      </c>
      <c r="BY315" s="121">
        <f t="shared" si="835"/>
        <v>4.9382716049382713</v>
      </c>
      <c r="BZ315" s="121">
        <f>(BZ297^4+6*BZ297^2+1)/(BZ297^2+1)*(Y315^2/X315^2)</f>
        <v>10.123456790123456</v>
      </c>
      <c r="CA315" s="121">
        <f>(CA297^4+6*CA297^2+1)/(CA297^2+1)*(Y315^2/X315^2)</f>
        <v>16.790123456790123</v>
      </c>
      <c r="CB315" s="121">
        <f>(CB297^4+6*CB297^2+1)/(CB297^2+1)*(Y315^2/X315^2)</f>
        <v>25.635439360929556</v>
      </c>
      <c r="CC315" s="121">
        <f>(CC297^4+6*CC297^2+1)/(CC297^2+1)*(Y315^2/X315^2)</f>
        <v>36.847103513770179</v>
      </c>
      <c r="CD315" s="121">
        <f>(CD297^4+6*CD297^2+1)/(CD297^2+1)*(Y315^2/X315^2)</f>
        <v>50.483817150483816</v>
      </c>
      <c r="CE315" s="121">
        <f>(CE297^4+6*CE297^2+1)/(CE297^2+1)*(Y315^2/X315^2)</f>
        <v>66.567901234567898</v>
      </c>
      <c r="CF315" s="121">
        <f>(CF297^4+6*CF297^2+1)/(CF297^2+1)*(Y315^2/X315^2)</f>
        <v>85.109211775878435</v>
      </c>
      <c r="CG315" s="121">
        <f t="shared" si="836"/>
        <v>0.81</v>
      </c>
      <c r="CH315" s="121">
        <f t="shared" si="726"/>
        <v>0.216</v>
      </c>
      <c r="CI315" s="121">
        <f t="shared" si="727"/>
        <v>0.108</v>
      </c>
      <c r="CJ315" s="121">
        <f t="shared" si="728"/>
        <v>6.3529411764705876E-2</v>
      </c>
      <c r="CK315" s="121">
        <f t="shared" si="729"/>
        <v>4.1538461538461538E-2</v>
      </c>
      <c r="CL315" s="121">
        <f t="shared" si="730"/>
        <v>2.9189189189189189E-2</v>
      </c>
      <c r="CM315" s="121">
        <f t="shared" si="731"/>
        <v>2.1600000000000001E-2</v>
      </c>
      <c r="CN315" s="121">
        <f t="shared" si="732"/>
        <v>6.6461538461538461E-2</v>
      </c>
      <c r="CO315" s="95">
        <f t="shared" si="733"/>
        <v>9.9737078024691357</v>
      </c>
      <c r="CP315" s="95">
        <f t="shared" si="734"/>
        <v>16.732069530864194</v>
      </c>
      <c r="CQ315" s="95">
        <f t="shared" si="735"/>
        <v>25.543976938271605</v>
      </c>
      <c r="CR315" s="95">
        <f t="shared" si="736"/>
        <v>37.392629879448073</v>
      </c>
      <c r="CS315" s="95">
        <f t="shared" si="737"/>
        <v>52.46572736562203</v>
      </c>
      <c r="CT315" s="95">
        <f t="shared" si="738"/>
        <v>70.821970631965286</v>
      </c>
      <c r="CU315" s="95">
        <f t="shared" si="739"/>
        <v>92.483680641975297</v>
      </c>
      <c r="CV315" s="95">
        <f t="shared" si="740"/>
        <v>93.544616183285839</v>
      </c>
      <c r="CW315" s="95">
        <f t="shared" si="741"/>
        <v>9.9737078024691357</v>
      </c>
      <c r="CX315" s="95">
        <f t="shared" si="742"/>
        <v>16.732069530864194</v>
      </c>
      <c r="CY315" s="95">
        <f t="shared" si="743"/>
        <v>25.543976938271605</v>
      </c>
      <c r="CZ315" s="95">
        <f t="shared" si="744"/>
        <v>37.392629879448073</v>
      </c>
      <c r="DA315" s="95">
        <f t="shared" si="745"/>
        <v>52.46572736562203</v>
      </c>
      <c r="DB315" s="95">
        <f t="shared" si="746"/>
        <v>70.821970631965286</v>
      </c>
      <c r="DC315" s="95">
        <f t="shared" si="747"/>
        <v>92.483680641975297</v>
      </c>
      <c r="DD315" s="95">
        <f t="shared" si="748"/>
        <v>93.544616183285839</v>
      </c>
      <c r="DE315" s="13">
        <f t="shared" si="837"/>
        <v>10.911759604938272</v>
      </c>
      <c r="DF315" s="13">
        <f t="shared" si="838"/>
        <v>13.720944790123456</v>
      </c>
      <c r="DG315" s="13">
        <f t="shared" si="839"/>
        <v>19.955611456790123</v>
      </c>
      <c r="DH315" s="13">
        <f t="shared" si="840"/>
        <v>28.623045007988381</v>
      </c>
      <c r="DI315" s="13">
        <f t="shared" si="749"/>
        <v>39.746745359924027</v>
      </c>
      <c r="DJ315" s="13">
        <f t="shared" si="750"/>
        <v>53.334061907240574</v>
      </c>
      <c r="DK315" s="13">
        <f t="shared" si="751"/>
        <v>69.387789234567904</v>
      </c>
      <c r="DL315" s="13">
        <f t="shared" si="752"/>
        <v>87.909161314339968</v>
      </c>
      <c r="DM315" s="95">
        <f t="shared" si="753"/>
        <v>10.911759604938272</v>
      </c>
      <c r="DN315" s="95">
        <f t="shared" si="754"/>
        <v>13.720944790123456</v>
      </c>
      <c r="DO315" s="95">
        <f t="shared" si="755"/>
        <v>19.955611456790123</v>
      </c>
      <c r="DP315" s="95">
        <f t="shared" si="756"/>
        <v>28.623045007988381</v>
      </c>
      <c r="DQ315" s="95">
        <f t="shared" si="757"/>
        <v>39.746745359924027</v>
      </c>
      <c r="DR315" s="95">
        <f t="shared" si="758"/>
        <v>53.334061907240574</v>
      </c>
      <c r="DS315" s="95">
        <f t="shared" si="759"/>
        <v>69.387789234567904</v>
      </c>
      <c r="DT315" s="95">
        <f t="shared" si="760"/>
        <v>87.909161314339968</v>
      </c>
      <c r="DU315" s="95">
        <f t="shared" si="761"/>
        <v>19.188214710123454</v>
      </c>
      <c r="DV315" s="95">
        <f t="shared" si="762"/>
        <v>13.236579134419753</v>
      </c>
      <c r="DW315" s="95">
        <f t="shared" si="763"/>
        <v>14.632215763753084</v>
      </c>
      <c r="DX315" s="95">
        <f t="shared" si="764"/>
        <v>17.909545981624159</v>
      </c>
      <c r="DY315" s="95">
        <f t="shared" si="765"/>
        <v>22.671827697824526</v>
      </c>
      <c r="DZ315" s="95">
        <f t="shared" si="766"/>
        <v>28.739848531737497</v>
      </c>
      <c r="EA315" s="95">
        <f t="shared" si="767"/>
        <v>36.035836178330861</v>
      </c>
      <c r="EB315" s="95">
        <f t="shared" si="768"/>
        <v>44.523143886886103</v>
      </c>
      <c r="EC315" s="95">
        <f t="shared" si="769"/>
        <v>19.188214710123457</v>
      </c>
      <c r="ED315" s="95">
        <f t="shared" si="770"/>
        <v>13.236579134419751</v>
      </c>
      <c r="EE315" s="95">
        <f t="shared" si="771"/>
        <v>14.632215763753084</v>
      </c>
      <c r="EF315" s="95">
        <f t="shared" si="772"/>
        <v>17.909545981624159</v>
      </c>
      <c r="EG315" s="95">
        <f t="shared" si="773"/>
        <v>22.671827697824526</v>
      </c>
      <c r="EH315" s="95">
        <f t="shared" si="774"/>
        <v>28.739848531737501</v>
      </c>
      <c r="EI315" s="95">
        <f t="shared" si="775"/>
        <v>36.035836178330861</v>
      </c>
      <c r="EJ315" s="95">
        <f t="shared" si="776"/>
        <v>44.523143886886103</v>
      </c>
      <c r="EK315" s="95">
        <f t="shared" si="777"/>
        <v>19.188214710123457</v>
      </c>
      <c r="EL315" s="95">
        <f t="shared" si="778"/>
        <v>13.236579134419751</v>
      </c>
      <c r="EM315" s="95">
        <f t="shared" si="779"/>
        <v>14.632215763753084</v>
      </c>
      <c r="EN315" s="95">
        <f t="shared" si="780"/>
        <v>17.909545981624159</v>
      </c>
      <c r="EO315" s="95">
        <f t="shared" si="781"/>
        <v>22.671827697824526</v>
      </c>
      <c r="EP315" s="95">
        <f t="shared" si="782"/>
        <v>28.739848531737501</v>
      </c>
      <c r="EQ315" s="95">
        <f t="shared" si="783"/>
        <v>36.035836178330861</v>
      </c>
      <c r="ER315" s="95">
        <f t="shared" si="784"/>
        <v>44.523143886886103</v>
      </c>
      <c r="ES315" s="95">
        <f t="shared" si="785"/>
        <v>1</v>
      </c>
      <c r="ET315" s="95">
        <f t="shared" si="786"/>
        <v>1</v>
      </c>
      <c r="EU315" s="95">
        <f t="shared" si="787"/>
        <v>1</v>
      </c>
      <c r="EV315" s="95">
        <f t="shared" si="788"/>
        <v>1</v>
      </c>
      <c r="EW315" s="95">
        <f t="shared" si="789"/>
        <v>1</v>
      </c>
      <c r="EX315" s="95">
        <f t="shared" si="790"/>
        <v>1</v>
      </c>
      <c r="EY315" s="95">
        <f t="shared" si="791"/>
        <v>1</v>
      </c>
      <c r="EZ315" s="95">
        <f t="shared" si="792"/>
        <v>1</v>
      </c>
      <c r="FA315" s="95">
        <f t="shared" si="793"/>
        <v>0.99999999999999989</v>
      </c>
      <c r="FB315" s="95">
        <f t="shared" si="794"/>
        <v>1</v>
      </c>
      <c r="FC315" s="95">
        <f t="shared" si="795"/>
        <v>1</v>
      </c>
      <c r="FD315" s="95">
        <f t="shared" si="796"/>
        <v>1</v>
      </c>
      <c r="FE315" s="95">
        <f t="shared" si="797"/>
        <v>1</v>
      </c>
      <c r="FF315" s="95">
        <f t="shared" si="798"/>
        <v>1</v>
      </c>
      <c r="FG315" s="95">
        <f t="shared" si="799"/>
        <v>1</v>
      </c>
      <c r="FH315" s="95">
        <f t="shared" si="800"/>
        <v>1</v>
      </c>
      <c r="FI315" s="95">
        <f t="shared" si="801"/>
        <v>1</v>
      </c>
      <c r="FJ315" s="95">
        <f t="shared" si="802"/>
        <v>1</v>
      </c>
      <c r="FK315" s="95">
        <f t="shared" si="803"/>
        <v>1</v>
      </c>
      <c r="FL315" s="95">
        <f t="shared" si="804"/>
        <v>1</v>
      </c>
      <c r="FM315" s="95">
        <f t="shared" si="805"/>
        <v>1</v>
      </c>
      <c r="FN315" s="95">
        <f t="shared" si="806"/>
        <v>1</v>
      </c>
      <c r="FO315" s="95">
        <f t="shared" si="807"/>
        <v>1</v>
      </c>
      <c r="FP315" s="95">
        <f t="shared" si="808"/>
        <v>1</v>
      </c>
      <c r="FQ315" s="115">
        <f t="shared" si="809"/>
        <v>1.5517695716198652</v>
      </c>
      <c r="FR315" s="115">
        <f t="shared" si="810"/>
        <v>1.1167515117487143</v>
      </c>
      <c r="FS315" s="115">
        <f t="shared" si="811"/>
        <v>1.0496373477626812</v>
      </c>
      <c r="FT315" s="115">
        <f t="shared" si="812"/>
        <v>1.0254057914360917</v>
      </c>
      <c r="FU315" s="115">
        <f t="shared" si="813"/>
        <v>1.0149320172697329</v>
      </c>
      <c r="FV315" s="115">
        <f t="shared" si="814"/>
        <v>1.0096967381059356</v>
      </c>
      <c r="FW315" s="115">
        <f t="shared" si="815"/>
        <v>1.0067694739503623</v>
      </c>
      <c r="FX315" s="115">
        <f t="shared" si="816"/>
        <v>1.0495538926077645</v>
      </c>
      <c r="FZ315" s="90">
        <f t="shared" si="841"/>
        <v>1.0067694739503623</v>
      </c>
    </row>
    <row r="316" spans="24:182" x14ac:dyDescent="0.3">
      <c r="X316" s="118">
        <v>9.5</v>
      </c>
      <c r="Y316" s="118">
        <v>10</v>
      </c>
      <c r="Z316" s="40">
        <v>1.7999999999999999E-2</v>
      </c>
      <c r="AA316" s="40">
        <v>10000000</v>
      </c>
      <c r="AB316" s="40">
        <v>10000000</v>
      </c>
      <c r="AC316" s="98">
        <v>3900000</v>
      </c>
      <c r="AD316" s="42">
        <v>0.33</v>
      </c>
      <c r="AE316" s="42">
        <v>0.33</v>
      </c>
      <c r="AF316" s="41">
        <v>1.7999999999999999E-2</v>
      </c>
      <c r="AG316" s="40">
        <v>10000000</v>
      </c>
      <c r="AH316" s="40">
        <v>10000000</v>
      </c>
      <c r="AI316" s="98">
        <v>3900000</v>
      </c>
      <c r="AJ316" s="42">
        <v>0.33</v>
      </c>
      <c r="AK316" s="42">
        <v>0.33</v>
      </c>
      <c r="AL316" s="42">
        <f>AL295</f>
        <v>1.0032000000000001</v>
      </c>
      <c r="AM316" s="40">
        <v>6000</v>
      </c>
      <c r="AN316" s="40">
        <f>AN295</f>
        <v>10000</v>
      </c>
      <c r="AO316" s="40">
        <f>AO295</f>
        <v>10000</v>
      </c>
      <c r="AP316" s="42">
        <v>0.03</v>
      </c>
      <c r="AQ316" s="42">
        <v>0.03</v>
      </c>
      <c r="AR316" s="4">
        <f t="shared" si="817"/>
        <v>1.0211999999999999</v>
      </c>
      <c r="AS316" s="11">
        <f t="shared" si="818"/>
        <v>0.95</v>
      </c>
      <c r="AT316" s="15">
        <f t="shared" si="819"/>
        <v>105326.50611603633</v>
      </c>
      <c r="AU316" s="19">
        <f t="shared" si="820"/>
        <v>1.0000076783363887</v>
      </c>
      <c r="AV316" s="13">
        <f t="shared" si="821"/>
        <v>0.5</v>
      </c>
      <c r="AW316" s="11">
        <f t="shared" si="822"/>
        <v>1</v>
      </c>
      <c r="AX316" s="11">
        <f t="shared" si="823"/>
        <v>0.8911</v>
      </c>
      <c r="AY316" s="11">
        <f t="shared" si="824"/>
        <v>201997.53114128605</v>
      </c>
      <c r="AZ316" s="11">
        <f t="shared" si="825"/>
        <v>1</v>
      </c>
      <c r="BA316" s="11">
        <f t="shared" si="826"/>
        <v>0.34752899999999998</v>
      </c>
      <c r="BB316" s="11">
        <f t="shared" si="827"/>
        <v>1.025058</v>
      </c>
      <c r="BC316" s="11">
        <f t="shared" si="828"/>
        <v>0.99909999999999999</v>
      </c>
      <c r="BD316" s="11">
        <f t="shared" si="829"/>
        <v>0.8911</v>
      </c>
      <c r="BE316" s="11">
        <f t="shared" si="830"/>
        <v>201997.53114128605</v>
      </c>
      <c r="BF316" s="11">
        <f t="shared" si="831"/>
        <v>1</v>
      </c>
      <c r="BG316" s="11">
        <f t="shared" si="832"/>
        <v>0.34752899999999998</v>
      </c>
      <c r="BH316" s="11">
        <f t="shared" si="833"/>
        <v>1.025058</v>
      </c>
      <c r="BI316" s="121">
        <f t="shared" si="724"/>
        <v>3.61</v>
      </c>
      <c r="BJ316" s="121">
        <f>16*X316^2/(3*(BJ297^2+1)*Y316^2)</f>
        <v>0.96266666666666667</v>
      </c>
      <c r="BK316" s="121">
        <f>16*X316^2/(3*(BK297^2+1)*Y316^2)</f>
        <v>0.48133333333333334</v>
      </c>
      <c r="BL316" s="121">
        <f>16*X316^2/(3*(BL297^2+1)*Y316^2)</f>
        <v>0.28313725490196079</v>
      </c>
      <c r="BM316" s="121">
        <f>16*X316^2/(3*(BM297^2+1)*Y316^2)</f>
        <v>0.18512820512820513</v>
      </c>
      <c r="BN316" s="121">
        <f>16*X316^2/(3*(BN297^2+1)*Y316^2)</f>
        <v>0.13009009009009009</v>
      </c>
      <c r="BO316" s="121">
        <f>16*X316^2/(3*(BO297^2+1)*Y316^2)</f>
        <v>9.6266666666666667E-2</v>
      </c>
      <c r="BP316" s="121">
        <f>16*X316^2/(3*(BP297^2+1)*Y316^2)</f>
        <v>7.4051282051282058E-2</v>
      </c>
      <c r="BQ316" s="121">
        <f t="shared" si="834"/>
        <v>1.3333333333333333</v>
      </c>
      <c r="BR316" s="121">
        <f t="shared" si="834"/>
        <v>1.3333333333333333</v>
      </c>
      <c r="BS316" s="121">
        <f t="shared" si="834"/>
        <v>1.3333333333333333</v>
      </c>
      <c r="BT316" s="121">
        <f t="shared" si="834"/>
        <v>1.3333333333333333</v>
      </c>
      <c r="BU316" s="121">
        <f t="shared" si="834"/>
        <v>1.3333333333333333</v>
      </c>
      <c r="BV316" s="121">
        <f t="shared" si="834"/>
        <v>1.3333333333333333</v>
      </c>
      <c r="BW316" s="121">
        <f t="shared" si="834"/>
        <v>1.3333333333333333</v>
      </c>
      <c r="BX316" s="121">
        <f t="shared" si="834"/>
        <v>1.3333333333333333</v>
      </c>
      <c r="BY316" s="121">
        <f t="shared" si="835"/>
        <v>4.43213296398892</v>
      </c>
      <c r="BZ316" s="121">
        <f>(BZ297^4+6*BZ297^2+1)/(BZ297^2+1)*(Y316^2/X316^2)</f>
        <v>9.0858725761772856</v>
      </c>
      <c r="CA316" s="121">
        <f>(CA297^4+6*CA297^2+1)/(CA297^2+1)*(Y316^2/X316^2)</f>
        <v>15.069252077562327</v>
      </c>
      <c r="CB316" s="121">
        <f>(CB297^4+6*CB297^2+1)/(CB297^2+1)*(Y316^2/X316^2)</f>
        <v>23.007984357177776</v>
      </c>
      <c r="CC316" s="121">
        <f>(CC297^4+6*CC297^2+1)/(CC297^2+1)*(Y316^2/X316^2)</f>
        <v>33.070530577455791</v>
      </c>
      <c r="CD316" s="121">
        <f>(CD297^4+6*CD297^2+1)/(CD297^2+1)*(Y316^2/X316^2)</f>
        <v>45.309575503481327</v>
      </c>
      <c r="CE316" s="121">
        <f>(CE297^4+6*CE297^2+1)/(CE297^2+1)*(Y316^2/X316^2)</f>
        <v>59.745152354570642</v>
      </c>
      <c r="CF316" s="121">
        <f>(CF297^4+6*CF297^2+1)/(CF297^2+1)*(Y316^2/X316^2)</f>
        <v>76.386106967824432</v>
      </c>
      <c r="CG316" s="121">
        <f t="shared" si="836"/>
        <v>0.90249999999999997</v>
      </c>
      <c r="CH316" s="121">
        <f t="shared" si="726"/>
        <v>0.24066666666666667</v>
      </c>
      <c r="CI316" s="121">
        <f t="shared" si="727"/>
        <v>0.12033333333333333</v>
      </c>
      <c r="CJ316" s="121">
        <f t="shared" si="728"/>
        <v>7.0784313725490197E-2</v>
      </c>
      <c r="CK316" s="121">
        <f t="shared" si="729"/>
        <v>4.6282051282051283E-2</v>
      </c>
      <c r="CL316" s="121">
        <f t="shared" si="730"/>
        <v>3.2522522522522523E-2</v>
      </c>
      <c r="CM316" s="121">
        <f t="shared" si="731"/>
        <v>2.4066666666666667E-2</v>
      </c>
      <c r="CN316" s="121">
        <f t="shared" si="732"/>
        <v>7.4051282051282058E-2</v>
      </c>
      <c r="CO316" s="95">
        <f t="shared" si="733"/>
        <v>9.4089365429362886</v>
      </c>
      <c r="CP316" s="95">
        <f t="shared" si="734"/>
        <v>15.474612997229917</v>
      </c>
      <c r="CQ316" s="95">
        <f t="shared" si="735"/>
        <v>23.383360919667588</v>
      </c>
      <c r="CR316" s="95">
        <f t="shared" si="736"/>
        <v>34.01760898875672</v>
      </c>
      <c r="CS316" s="95">
        <f t="shared" si="737"/>
        <v>47.545818366929474</v>
      </c>
      <c r="CT316" s="95">
        <f t="shared" si="738"/>
        <v>64.020673819270797</v>
      </c>
      <c r="CU316" s="95">
        <f t="shared" si="739"/>
        <v>83.462208565096958</v>
      </c>
      <c r="CV316" s="95">
        <f t="shared" si="740"/>
        <v>84.106926336245479</v>
      </c>
      <c r="CW316" s="95">
        <f t="shared" si="741"/>
        <v>9.4089365429362886</v>
      </c>
      <c r="CX316" s="95">
        <f t="shared" si="742"/>
        <v>15.474612997229917</v>
      </c>
      <c r="CY316" s="95">
        <f t="shared" si="743"/>
        <v>23.383360919667588</v>
      </c>
      <c r="CZ316" s="95">
        <f t="shared" si="744"/>
        <v>34.01760898875672</v>
      </c>
      <c r="DA316" s="95">
        <f t="shared" si="745"/>
        <v>47.545818366929474</v>
      </c>
      <c r="DB316" s="95">
        <f t="shared" si="746"/>
        <v>64.020673819270797</v>
      </c>
      <c r="DC316" s="95">
        <f t="shared" si="747"/>
        <v>83.462208565096958</v>
      </c>
      <c r="DD316" s="95">
        <f t="shared" si="748"/>
        <v>84.106926336245479</v>
      </c>
      <c r="DE316" s="13">
        <f t="shared" si="837"/>
        <v>10.775620963988921</v>
      </c>
      <c r="DF316" s="13">
        <f t="shared" si="838"/>
        <v>12.782027242843952</v>
      </c>
      <c r="DG316" s="13">
        <f t="shared" si="839"/>
        <v>18.284073410895658</v>
      </c>
      <c r="DH316" s="13">
        <f t="shared" si="840"/>
        <v>26.024609612079736</v>
      </c>
      <c r="DI316" s="13">
        <f t="shared" si="749"/>
        <v>35.989146782583994</v>
      </c>
      <c r="DJ316" s="13">
        <f t="shared" si="750"/>
        <v>48.173153593571413</v>
      </c>
      <c r="DK316" s="13">
        <f t="shared" si="751"/>
        <v>62.574907021237308</v>
      </c>
      <c r="DL316" s="13">
        <f t="shared" si="752"/>
        <v>79.193646249875712</v>
      </c>
      <c r="DM316" s="95">
        <f t="shared" si="753"/>
        <v>10.775620963988921</v>
      </c>
      <c r="DN316" s="95">
        <f t="shared" si="754"/>
        <v>12.782027242843952</v>
      </c>
      <c r="DO316" s="95">
        <f t="shared" si="755"/>
        <v>18.284073410895658</v>
      </c>
      <c r="DP316" s="95">
        <f t="shared" si="756"/>
        <v>26.024609612079736</v>
      </c>
      <c r="DQ316" s="95">
        <f t="shared" si="757"/>
        <v>35.989146782583994</v>
      </c>
      <c r="DR316" s="95">
        <f t="shared" si="758"/>
        <v>48.173153593571413</v>
      </c>
      <c r="DS316" s="95">
        <f t="shared" si="759"/>
        <v>62.574907021237308</v>
      </c>
      <c r="DT316" s="95">
        <f t="shared" si="760"/>
        <v>79.193646249875712</v>
      </c>
      <c r="DU316" s="95">
        <f t="shared" si="761"/>
        <v>19.125131875789474</v>
      </c>
      <c r="DV316" s="95">
        <f t="shared" si="762"/>
        <v>12.801511032701754</v>
      </c>
      <c r="DW316" s="95">
        <f t="shared" si="763"/>
        <v>13.857671836350875</v>
      </c>
      <c r="DX316" s="95">
        <f t="shared" si="764"/>
        <v>16.705503775351179</v>
      </c>
      <c r="DY316" s="95">
        <f t="shared" si="765"/>
        <v>20.930661729845323</v>
      </c>
      <c r="DZ316" s="95">
        <f t="shared" si="766"/>
        <v>26.348428124615992</v>
      </c>
      <c r="EA316" s="95">
        <f t="shared" si="767"/>
        <v>32.878937321375432</v>
      </c>
      <c r="EB316" s="95">
        <f t="shared" si="768"/>
        <v>40.484618240435168</v>
      </c>
      <c r="EC316" s="95">
        <f t="shared" si="769"/>
        <v>19.125131875789474</v>
      </c>
      <c r="ED316" s="95">
        <f t="shared" si="770"/>
        <v>12.801511032701754</v>
      </c>
      <c r="EE316" s="95">
        <f t="shared" si="771"/>
        <v>13.857671836350875</v>
      </c>
      <c r="EF316" s="95">
        <f t="shared" si="772"/>
        <v>16.705503775351179</v>
      </c>
      <c r="EG316" s="95">
        <f t="shared" si="773"/>
        <v>20.930661729845323</v>
      </c>
      <c r="EH316" s="95">
        <f t="shared" si="774"/>
        <v>26.348428124615992</v>
      </c>
      <c r="EI316" s="95">
        <f t="shared" si="775"/>
        <v>32.878937321375439</v>
      </c>
      <c r="EJ316" s="95">
        <f t="shared" si="776"/>
        <v>40.484618240435175</v>
      </c>
      <c r="EK316" s="95">
        <f t="shared" si="777"/>
        <v>19.125131875789474</v>
      </c>
      <c r="EL316" s="95">
        <f t="shared" si="778"/>
        <v>12.801511032701754</v>
      </c>
      <c r="EM316" s="95">
        <f t="shared" si="779"/>
        <v>13.857671836350875</v>
      </c>
      <c r="EN316" s="95">
        <f t="shared" si="780"/>
        <v>16.705503775351179</v>
      </c>
      <c r="EO316" s="95">
        <f t="shared" si="781"/>
        <v>20.930661729845323</v>
      </c>
      <c r="EP316" s="95">
        <f t="shared" si="782"/>
        <v>26.348428124615992</v>
      </c>
      <c r="EQ316" s="95">
        <f t="shared" si="783"/>
        <v>32.878937321375439</v>
      </c>
      <c r="ER316" s="95">
        <f t="shared" si="784"/>
        <v>40.484618240435175</v>
      </c>
      <c r="ES316" s="95">
        <f t="shared" si="785"/>
        <v>1</v>
      </c>
      <c r="ET316" s="95">
        <f t="shared" si="786"/>
        <v>1</v>
      </c>
      <c r="EU316" s="95">
        <f t="shared" si="787"/>
        <v>1</v>
      </c>
      <c r="EV316" s="95">
        <f t="shared" si="788"/>
        <v>1</v>
      </c>
      <c r="EW316" s="95">
        <f t="shared" si="789"/>
        <v>1</v>
      </c>
      <c r="EX316" s="95">
        <f t="shared" si="790"/>
        <v>1</v>
      </c>
      <c r="EY316" s="95">
        <f t="shared" si="791"/>
        <v>1</v>
      </c>
      <c r="EZ316" s="95">
        <f t="shared" si="792"/>
        <v>1</v>
      </c>
      <c r="FA316" s="95">
        <f t="shared" si="793"/>
        <v>1</v>
      </c>
      <c r="FB316" s="95">
        <f t="shared" si="794"/>
        <v>1</v>
      </c>
      <c r="FC316" s="95">
        <f t="shared" si="795"/>
        <v>1</v>
      </c>
      <c r="FD316" s="95">
        <f t="shared" si="796"/>
        <v>1</v>
      </c>
      <c r="FE316" s="95">
        <f t="shared" si="797"/>
        <v>1</v>
      </c>
      <c r="FF316" s="95">
        <f t="shared" si="798"/>
        <v>1</v>
      </c>
      <c r="FG316" s="95">
        <f t="shared" si="799"/>
        <v>0.99999999999999989</v>
      </c>
      <c r="FH316" s="95">
        <f t="shared" si="800"/>
        <v>0.99999999999999989</v>
      </c>
      <c r="FI316" s="95">
        <f t="shared" si="801"/>
        <v>1</v>
      </c>
      <c r="FJ316" s="95">
        <f t="shared" si="802"/>
        <v>1</v>
      </c>
      <c r="FK316" s="95">
        <f t="shared" si="803"/>
        <v>1</v>
      </c>
      <c r="FL316" s="95">
        <f t="shared" si="804"/>
        <v>1</v>
      </c>
      <c r="FM316" s="95">
        <f t="shared" si="805"/>
        <v>1</v>
      </c>
      <c r="FN316" s="95">
        <f t="shared" si="806"/>
        <v>1</v>
      </c>
      <c r="FO316" s="95">
        <f t="shared" si="807"/>
        <v>1</v>
      </c>
      <c r="FP316" s="95">
        <f t="shared" si="808"/>
        <v>1</v>
      </c>
      <c r="FQ316" s="115">
        <f t="shared" si="809"/>
        <v>1.6168148159084885</v>
      </c>
      <c r="FR316" s="115">
        <f t="shared" si="810"/>
        <v>1.1307425474252188</v>
      </c>
      <c r="FS316" s="115">
        <f t="shared" si="811"/>
        <v>1.0555904576712827</v>
      </c>
      <c r="FT316" s="115">
        <f t="shared" si="812"/>
        <v>1.0284493902166429</v>
      </c>
      <c r="FU316" s="115">
        <f t="shared" si="813"/>
        <v>1.0167140655042506</v>
      </c>
      <c r="FV316" s="115">
        <f t="shared" si="814"/>
        <v>1.0108483472522725</v>
      </c>
      <c r="FW316" s="115">
        <f t="shared" si="815"/>
        <v>1.0075695708012882</v>
      </c>
      <c r="FX316" s="115">
        <f t="shared" si="816"/>
        <v>1.0547093285231268</v>
      </c>
      <c r="FZ316" s="90">
        <f t="shared" si="841"/>
        <v>1.0075695708012882</v>
      </c>
    </row>
    <row r="317" spans="24:182" x14ac:dyDescent="0.3">
      <c r="X317" s="118">
        <v>10</v>
      </c>
      <c r="Y317" s="118">
        <v>10</v>
      </c>
      <c r="Z317" s="40">
        <v>1.7999999999999999E-2</v>
      </c>
      <c r="AA317" s="40">
        <v>10000000</v>
      </c>
      <c r="AB317" s="40">
        <v>10000000</v>
      </c>
      <c r="AC317" s="98">
        <v>3900000</v>
      </c>
      <c r="AD317" s="42">
        <v>0.33</v>
      </c>
      <c r="AE317" s="42">
        <v>0.33</v>
      </c>
      <c r="AF317" s="41">
        <v>1.7999999999999999E-2</v>
      </c>
      <c r="AG317" s="40">
        <v>10000000</v>
      </c>
      <c r="AH317" s="40">
        <v>10000000</v>
      </c>
      <c r="AI317" s="98">
        <v>3900000</v>
      </c>
      <c r="AJ317" s="42">
        <v>0.33</v>
      </c>
      <c r="AK317" s="42">
        <v>0.33</v>
      </c>
      <c r="AL317" s="42">
        <f>AL295</f>
        <v>1.0032000000000001</v>
      </c>
      <c r="AM317" s="40">
        <v>6000</v>
      </c>
      <c r="AN317" s="40">
        <f>AN295</f>
        <v>10000</v>
      </c>
      <c r="AO317" s="40">
        <f>AO295</f>
        <v>10000</v>
      </c>
      <c r="AP317" s="42">
        <v>0.03</v>
      </c>
      <c r="AQ317" s="42">
        <v>0.03</v>
      </c>
      <c r="AR317" s="4">
        <f t="shared" si="817"/>
        <v>1.0211999999999999</v>
      </c>
      <c r="AS317" s="11">
        <f t="shared" si="818"/>
        <v>1</v>
      </c>
      <c r="AT317" s="15">
        <f t="shared" si="819"/>
        <v>105326.50611603633</v>
      </c>
      <c r="AU317" s="19">
        <f t="shared" si="820"/>
        <v>1.0000076783363887</v>
      </c>
      <c r="AV317" s="13">
        <f t="shared" si="821"/>
        <v>0.5</v>
      </c>
      <c r="AW317" s="11">
        <f t="shared" si="822"/>
        <v>1</v>
      </c>
      <c r="AX317" s="11">
        <f t="shared" si="823"/>
        <v>0.8911</v>
      </c>
      <c r="AY317" s="11">
        <f t="shared" si="824"/>
        <v>201997.53114128605</v>
      </c>
      <c r="AZ317" s="11">
        <f t="shared" si="825"/>
        <v>1</v>
      </c>
      <c r="BA317" s="11">
        <f t="shared" si="826"/>
        <v>0.34752899999999998</v>
      </c>
      <c r="BB317" s="11">
        <f t="shared" si="827"/>
        <v>1.025058</v>
      </c>
      <c r="BC317" s="11">
        <f t="shared" si="828"/>
        <v>0.99909999999999999</v>
      </c>
      <c r="BD317" s="11">
        <f t="shared" si="829"/>
        <v>0.8911</v>
      </c>
      <c r="BE317" s="11">
        <f t="shared" si="830"/>
        <v>201997.53114128605</v>
      </c>
      <c r="BF317" s="11">
        <f t="shared" si="831"/>
        <v>1</v>
      </c>
      <c r="BG317" s="11">
        <f t="shared" si="832"/>
        <v>0.34752899999999998</v>
      </c>
      <c r="BH317" s="11">
        <f t="shared" si="833"/>
        <v>1.025058</v>
      </c>
      <c r="BI317" s="121">
        <f t="shared" si="724"/>
        <v>4</v>
      </c>
      <c r="BJ317" s="121">
        <f>16*X317^2/(3*(BJ297^2+1)*Y317^2)</f>
        <v>1.0666666666666667</v>
      </c>
      <c r="BK317" s="121">
        <f>16*X317^2/(3*(BK297^2+1)*Y317^2)</f>
        <v>0.53333333333333333</v>
      </c>
      <c r="BL317" s="121">
        <f>16*X317^2/(3*(BL297^2+1)*Y317^2)</f>
        <v>0.31372549019607843</v>
      </c>
      <c r="BM317" s="121">
        <f>16*X317^2/(3*(BM297^2+1)*Y317^2)</f>
        <v>0.20512820512820512</v>
      </c>
      <c r="BN317" s="121">
        <f>16*X317^2/(3*(BN297^2+1)*Y317^2)</f>
        <v>0.14414414414414414</v>
      </c>
      <c r="BO317" s="121">
        <f>16*X317^2/(3*(BO297^2+1)*Y317^2)</f>
        <v>0.10666666666666667</v>
      </c>
      <c r="BP317" s="121">
        <f>16*X317^2/(3*(BP297^2+1)*Y317^2)</f>
        <v>8.2051282051282051E-2</v>
      </c>
      <c r="BQ317" s="121">
        <f t="shared" si="834"/>
        <v>1.3333333333333333</v>
      </c>
      <c r="BR317" s="121">
        <f t="shared" si="834"/>
        <v>1.3333333333333333</v>
      </c>
      <c r="BS317" s="121">
        <f t="shared" si="834"/>
        <v>1.3333333333333333</v>
      </c>
      <c r="BT317" s="121">
        <f t="shared" si="834"/>
        <v>1.3333333333333333</v>
      </c>
      <c r="BU317" s="121">
        <f t="shared" si="834"/>
        <v>1.3333333333333333</v>
      </c>
      <c r="BV317" s="121">
        <f t="shared" si="834"/>
        <v>1.3333333333333333</v>
      </c>
      <c r="BW317" s="121">
        <f t="shared" si="834"/>
        <v>1.3333333333333333</v>
      </c>
      <c r="BX317" s="121">
        <f t="shared" si="834"/>
        <v>1.3333333333333333</v>
      </c>
      <c r="BY317" s="121">
        <f t="shared" si="835"/>
        <v>4</v>
      </c>
      <c r="BZ317" s="121">
        <f>(BZ297^4+6*BZ297^2+1)/(BZ297^2+1)*(Y317^2/X317^2)</f>
        <v>8.1999999999999993</v>
      </c>
      <c r="CA317" s="121">
        <f>(CA297^4+6*CA297^2+1)/(CA297^2+1)*(Y317^2/X317^2)</f>
        <v>13.6</v>
      </c>
      <c r="CB317" s="121">
        <f>(CB297^4+6*CB297^2+1)/(CB297^2+1)*(Y317^2/X317^2)</f>
        <v>20.764705882352942</v>
      </c>
      <c r="CC317" s="121">
        <f>(CC297^4+6*CC297^2+1)/(CC297^2+1)*(Y317^2/X317^2)</f>
        <v>29.846153846153847</v>
      </c>
      <c r="CD317" s="121">
        <f>(CD297^4+6*CD297^2+1)/(CD297^2+1)*(Y317^2/X317^2)</f>
        <v>40.891891891891895</v>
      </c>
      <c r="CE317" s="121">
        <f>(CE297^4+6*CE297^2+1)/(CE297^2+1)*(Y317^2/X317^2)</f>
        <v>53.92</v>
      </c>
      <c r="CF317" s="121">
        <f>(CF297^4+6*CF297^2+1)/(CF297^2+1)*(Y317^2/X317^2)</f>
        <v>68.938461538461539</v>
      </c>
      <c r="CG317" s="121">
        <f t="shared" si="836"/>
        <v>1</v>
      </c>
      <c r="CH317" s="121">
        <f t="shared" si="726"/>
        <v>0.26666666666666666</v>
      </c>
      <c r="CI317" s="121">
        <f t="shared" si="727"/>
        <v>0.13333333333333333</v>
      </c>
      <c r="CJ317" s="121">
        <f t="shared" si="728"/>
        <v>7.8431372549019607E-2</v>
      </c>
      <c r="CK317" s="121">
        <f t="shared" si="729"/>
        <v>5.128205128205128E-2</v>
      </c>
      <c r="CL317" s="121">
        <f t="shared" si="730"/>
        <v>3.6036036036036036E-2</v>
      </c>
      <c r="CM317" s="121">
        <f t="shared" si="731"/>
        <v>2.6666666666666668E-2</v>
      </c>
      <c r="CN317" s="121">
        <f t="shared" si="732"/>
        <v>8.2051282051282051E-2</v>
      </c>
      <c r="CO317" s="95">
        <f t="shared" si="733"/>
        <v>8.9267439999999993</v>
      </c>
      <c r="CP317" s="95">
        <f t="shared" si="734"/>
        <v>14.401017</v>
      </c>
      <c r="CQ317" s="95">
        <f t="shared" si="735"/>
        <v>21.538661999999999</v>
      </c>
      <c r="CR317" s="95">
        <f t="shared" si="736"/>
        <v>31.136070882352939</v>
      </c>
      <c r="CS317" s="95">
        <f t="shared" si="737"/>
        <v>43.345279846153844</v>
      </c>
      <c r="CT317" s="95">
        <f t="shared" si="738"/>
        <v>58.213836891891894</v>
      </c>
      <c r="CU317" s="95">
        <f t="shared" si="739"/>
        <v>75.759822</v>
      </c>
      <c r="CV317" s="95">
        <f t="shared" si="740"/>
        <v>76.049179788461544</v>
      </c>
      <c r="CW317" s="95">
        <f t="shared" si="741"/>
        <v>8.9267439999999993</v>
      </c>
      <c r="CX317" s="95">
        <f t="shared" si="742"/>
        <v>14.401017</v>
      </c>
      <c r="CY317" s="95">
        <f t="shared" si="743"/>
        <v>21.538661999999999</v>
      </c>
      <c r="CZ317" s="95">
        <f t="shared" si="744"/>
        <v>31.136070882352939</v>
      </c>
      <c r="DA317" s="95">
        <f t="shared" si="745"/>
        <v>43.345279846153844</v>
      </c>
      <c r="DB317" s="95">
        <f t="shared" si="746"/>
        <v>58.213836891891894</v>
      </c>
      <c r="DC317" s="95">
        <f t="shared" si="747"/>
        <v>75.759822</v>
      </c>
      <c r="DD317" s="95">
        <f t="shared" si="748"/>
        <v>76.049179788461544</v>
      </c>
      <c r="DE317" s="13">
        <f t="shared" si="837"/>
        <v>10.733487999999999</v>
      </c>
      <c r="DF317" s="13">
        <f t="shared" si="838"/>
        <v>12.000154666666667</v>
      </c>
      <c r="DG317" s="13">
        <f t="shared" si="839"/>
        <v>16.866821333333334</v>
      </c>
      <c r="DH317" s="13">
        <f t="shared" si="840"/>
        <v>23.811919372549021</v>
      </c>
      <c r="DI317" s="13">
        <f t="shared" si="749"/>
        <v>32.784770051282052</v>
      </c>
      <c r="DJ317" s="13">
        <f t="shared" si="750"/>
        <v>43.769524036036039</v>
      </c>
      <c r="DK317" s="13">
        <f t="shared" si="751"/>
        <v>56.760154666666665</v>
      </c>
      <c r="DL317" s="13">
        <f t="shared" si="752"/>
        <v>71.754000820512815</v>
      </c>
      <c r="DM317" s="95">
        <f t="shared" si="753"/>
        <v>10.733487999999999</v>
      </c>
      <c r="DN317" s="95">
        <f t="shared" si="754"/>
        <v>12.000154666666667</v>
      </c>
      <c r="DO317" s="95">
        <f t="shared" si="755"/>
        <v>16.866821333333334</v>
      </c>
      <c r="DP317" s="95">
        <f t="shared" si="756"/>
        <v>23.811919372549021</v>
      </c>
      <c r="DQ317" s="95">
        <f t="shared" si="757"/>
        <v>32.784770051282052</v>
      </c>
      <c r="DR317" s="95">
        <f t="shared" si="758"/>
        <v>43.769524036036039</v>
      </c>
      <c r="DS317" s="95">
        <f t="shared" si="759"/>
        <v>56.760154666666665</v>
      </c>
      <c r="DT317" s="95">
        <f t="shared" si="760"/>
        <v>71.754000820512815</v>
      </c>
      <c r="DU317" s="95">
        <f t="shared" si="761"/>
        <v>19.10560864</v>
      </c>
      <c r="DV317" s="95">
        <f t="shared" si="762"/>
        <v>12.439213173333332</v>
      </c>
      <c r="DW317" s="95">
        <f t="shared" si="763"/>
        <v>13.200956906666665</v>
      </c>
      <c r="DX317" s="95">
        <f t="shared" si="764"/>
        <v>15.680205073679353</v>
      </c>
      <c r="DY317" s="95">
        <f t="shared" si="765"/>
        <v>19.44584327510848</v>
      </c>
      <c r="DZ317" s="95">
        <f t="shared" si="766"/>
        <v>24.307909489281712</v>
      </c>
      <c r="EA317" s="95">
        <f t="shared" si="767"/>
        <v>30.184543893333331</v>
      </c>
      <c r="EB317" s="95">
        <f t="shared" si="768"/>
        <v>37.037294858540427</v>
      </c>
      <c r="EC317" s="95">
        <f t="shared" si="769"/>
        <v>19.10560864</v>
      </c>
      <c r="ED317" s="95">
        <f t="shared" si="770"/>
        <v>12.439213173333332</v>
      </c>
      <c r="EE317" s="95">
        <f t="shared" si="771"/>
        <v>13.200956906666665</v>
      </c>
      <c r="EF317" s="95">
        <f t="shared" si="772"/>
        <v>15.680205073679353</v>
      </c>
      <c r="EG317" s="95">
        <f t="shared" si="773"/>
        <v>19.44584327510848</v>
      </c>
      <c r="EH317" s="95">
        <f t="shared" si="774"/>
        <v>24.307909489281712</v>
      </c>
      <c r="EI317" s="95">
        <f t="shared" si="775"/>
        <v>30.184543893333331</v>
      </c>
      <c r="EJ317" s="95">
        <f t="shared" si="776"/>
        <v>37.037294858540427</v>
      </c>
      <c r="EK317" s="95">
        <f t="shared" si="777"/>
        <v>19.10560864</v>
      </c>
      <c r="EL317" s="95">
        <f t="shared" si="778"/>
        <v>12.439213173333332</v>
      </c>
      <c r="EM317" s="95">
        <f t="shared" si="779"/>
        <v>13.200956906666665</v>
      </c>
      <c r="EN317" s="95">
        <f t="shared" si="780"/>
        <v>15.680205073679353</v>
      </c>
      <c r="EO317" s="95">
        <f t="shared" si="781"/>
        <v>19.44584327510848</v>
      </c>
      <c r="EP317" s="95">
        <f t="shared" si="782"/>
        <v>24.307909489281712</v>
      </c>
      <c r="EQ317" s="95">
        <f t="shared" si="783"/>
        <v>30.184543893333331</v>
      </c>
      <c r="ER317" s="95">
        <f t="shared" si="784"/>
        <v>37.037294858540427</v>
      </c>
      <c r="ES317" s="95">
        <f t="shared" si="785"/>
        <v>1</v>
      </c>
      <c r="ET317" s="95">
        <f t="shared" si="786"/>
        <v>1</v>
      </c>
      <c r="EU317" s="95">
        <f t="shared" si="787"/>
        <v>1</v>
      </c>
      <c r="EV317" s="95">
        <f t="shared" si="788"/>
        <v>1</v>
      </c>
      <c r="EW317" s="95">
        <f t="shared" si="789"/>
        <v>1</v>
      </c>
      <c r="EX317" s="95">
        <f t="shared" si="790"/>
        <v>1</v>
      </c>
      <c r="EY317" s="95">
        <f t="shared" si="791"/>
        <v>1</v>
      </c>
      <c r="EZ317" s="95">
        <f t="shared" si="792"/>
        <v>1</v>
      </c>
      <c r="FA317" s="95">
        <f t="shared" si="793"/>
        <v>1</v>
      </c>
      <c r="FB317" s="95">
        <f t="shared" si="794"/>
        <v>1</v>
      </c>
      <c r="FC317" s="95">
        <f t="shared" si="795"/>
        <v>1</v>
      </c>
      <c r="FD317" s="95">
        <f t="shared" si="796"/>
        <v>1</v>
      </c>
      <c r="FE317" s="95">
        <f t="shared" si="797"/>
        <v>1</v>
      </c>
      <c r="FF317" s="95">
        <f t="shared" si="798"/>
        <v>1</v>
      </c>
      <c r="FG317" s="95">
        <f t="shared" si="799"/>
        <v>1</v>
      </c>
      <c r="FH317" s="95">
        <f t="shared" si="800"/>
        <v>1</v>
      </c>
      <c r="FI317" s="95">
        <f t="shared" si="801"/>
        <v>1</v>
      </c>
      <c r="FJ317" s="95">
        <f t="shared" si="802"/>
        <v>1</v>
      </c>
      <c r="FK317" s="95">
        <f t="shared" si="803"/>
        <v>1</v>
      </c>
      <c r="FL317" s="95">
        <f t="shared" si="804"/>
        <v>1</v>
      </c>
      <c r="FM317" s="95">
        <f t="shared" si="805"/>
        <v>1</v>
      </c>
      <c r="FN317" s="95">
        <f t="shared" si="806"/>
        <v>1</v>
      </c>
      <c r="FO317" s="95">
        <f t="shared" si="807"/>
        <v>1</v>
      </c>
      <c r="FP317" s="95">
        <f t="shared" si="808"/>
        <v>1</v>
      </c>
      <c r="FQ317" s="115">
        <f t="shared" si="809"/>
        <v>1.6858567785633249</v>
      </c>
      <c r="FR317" s="115">
        <f t="shared" si="810"/>
        <v>1.1456589653454403</v>
      </c>
      <c r="FS317" s="115">
        <f t="shared" si="811"/>
        <v>1.0619370244547977</v>
      </c>
      <c r="FT317" s="115">
        <f t="shared" si="812"/>
        <v>1.0316915305753069</v>
      </c>
      <c r="FU317" s="115">
        <f t="shared" si="813"/>
        <v>1.0186101389577313</v>
      </c>
      <c r="FV317" s="115">
        <f t="shared" si="814"/>
        <v>1.0120721307271869</v>
      </c>
      <c r="FW317" s="115">
        <f t="shared" si="815"/>
        <v>1.008418838908121</v>
      </c>
      <c r="FX317" s="115">
        <f t="shared" si="816"/>
        <v>1.0600594698658368</v>
      </c>
      <c r="FZ317" s="90">
        <f t="shared" si="841"/>
        <v>1.008418838908121</v>
      </c>
    </row>
    <row r="318" spans="24:182" x14ac:dyDescent="0.3">
      <c r="X318" s="118">
        <f>X317*1.07</f>
        <v>10.700000000000001</v>
      </c>
      <c r="Y318" s="118">
        <v>10</v>
      </c>
      <c r="Z318" s="40">
        <v>1.7999999999999999E-2</v>
      </c>
      <c r="AA318" s="40">
        <v>10000000</v>
      </c>
      <c r="AB318" s="40">
        <v>10000000</v>
      </c>
      <c r="AC318" s="98">
        <v>3900000</v>
      </c>
      <c r="AD318" s="42">
        <v>0.33</v>
      </c>
      <c r="AE318" s="42">
        <v>0.33</v>
      </c>
      <c r="AF318" s="41">
        <v>1.7999999999999999E-2</v>
      </c>
      <c r="AG318" s="40">
        <v>10000000</v>
      </c>
      <c r="AH318" s="40">
        <v>10000000</v>
      </c>
      <c r="AI318" s="98">
        <v>3900000</v>
      </c>
      <c r="AJ318" s="42">
        <v>0.33</v>
      </c>
      <c r="AK318" s="42">
        <v>0.33</v>
      </c>
      <c r="AL318" s="42">
        <f>AL295</f>
        <v>1.0032000000000001</v>
      </c>
      <c r="AM318" s="40">
        <v>6000</v>
      </c>
      <c r="AN318" s="40">
        <f>AN295</f>
        <v>10000</v>
      </c>
      <c r="AO318" s="40">
        <f>AO295</f>
        <v>10000</v>
      </c>
      <c r="AP318" s="42">
        <v>0.03</v>
      </c>
      <c r="AQ318" s="42">
        <v>0.03</v>
      </c>
      <c r="AR318" s="4">
        <f t="shared" si="817"/>
        <v>1.0211999999999999</v>
      </c>
      <c r="AS318" s="11">
        <f t="shared" si="818"/>
        <v>1.07</v>
      </c>
      <c r="AT318" s="15">
        <f t="shared" si="819"/>
        <v>105326.50611603633</v>
      </c>
      <c r="AU318" s="19">
        <f t="shared" si="820"/>
        <v>1.0000076783363887</v>
      </c>
      <c r="AV318" s="13">
        <f t="shared" si="821"/>
        <v>0.5</v>
      </c>
      <c r="AW318" s="11">
        <f t="shared" si="822"/>
        <v>1</v>
      </c>
      <c r="AX318" s="11">
        <f t="shared" si="823"/>
        <v>0.8911</v>
      </c>
      <c r="AY318" s="11">
        <f t="shared" si="824"/>
        <v>201997.53114128605</v>
      </c>
      <c r="AZ318" s="11">
        <f t="shared" si="825"/>
        <v>1</v>
      </c>
      <c r="BA318" s="11">
        <f t="shared" si="826"/>
        <v>0.34752899999999998</v>
      </c>
      <c r="BB318" s="11">
        <f t="shared" si="827"/>
        <v>1.025058</v>
      </c>
      <c r="BC318" s="11">
        <f t="shared" si="828"/>
        <v>0.99909999999999999</v>
      </c>
      <c r="BD318" s="11">
        <f t="shared" si="829"/>
        <v>0.8911</v>
      </c>
      <c r="BE318" s="11">
        <f t="shared" si="830"/>
        <v>201997.53114128605</v>
      </c>
      <c r="BF318" s="11">
        <f t="shared" si="831"/>
        <v>1</v>
      </c>
      <c r="BG318" s="11">
        <f t="shared" si="832"/>
        <v>0.34752899999999998</v>
      </c>
      <c r="BH318" s="11">
        <f t="shared" si="833"/>
        <v>1.025058</v>
      </c>
      <c r="BI318" s="121">
        <f t="shared" si="724"/>
        <v>4.579600000000001</v>
      </c>
      <c r="BJ318" s="121">
        <f>16*X318^2/(3*(BJ297^2+1)*Y318^2)</f>
        <v>1.2212266666666669</v>
      </c>
      <c r="BK318" s="121">
        <f>16*X318^2/(3*(BK297^2+1)*Y318^2)</f>
        <v>0.61061333333333345</v>
      </c>
      <c r="BL318" s="121">
        <f>16*X318^2/(3*(BL297^2+1)*Y318^2)</f>
        <v>0.35918431372549026</v>
      </c>
      <c r="BM318" s="121">
        <f>16*X318^2/(3*(BM297^2+1)*Y318^2)</f>
        <v>0.23485128205128211</v>
      </c>
      <c r="BN318" s="121">
        <f>16*X318^2/(3*(BN297^2+1)*Y318^2)</f>
        <v>0.16503063063063067</v>
      </c>
      <c r="BO318" s="121">
        <f>16*X318^2/(3*(BO297^2+1)*Y318^2)</f>
        <v>0.12212266666666668</v>
      </c>
      <c r="BP318" s="121">
        <f>16*X318^2/(3*(BP297^2+1)*Y318^2)</f>
        <v>9.3940512820512842E-2</v>
      </c>
      <c r="BQ318" s="121">
        <f t="shared" si="834"/>
        <v>1.3333333333333333</v>
      </c>
      <c r="BR318" s="121">
        <f t="shared" si="834"/>
        <v>1.3333333333333333</v>
      </c>
      <c r="BS318" s="121">
        <f t="shared" si="834"/>
        <v>1.3333333333333333</v>
      </c>
      <c r="BT318" s="121">
        <f t="shared" si="834"/>
        <v>1.3333333333333333</v>
      </c>
      <c r="BU318" s="121">
        <f t="shared" si="834"/>
        <v>1.3333333333333333</v>
      </c>
      <c r="BV318" s="121">
        <f t="shared" si="834"/>
        <v>1.3333333333333333</v>
      </c>
      <c r="BW318" s="121">
        <f t="shared" si="834"/>
        <v>1.3333333333333333</v>
      </c>
      <c r="BX318" s="121">
        <f t="shared" si="834"/>
        <v>1.3333333333333333</v>
      </c>
      <c r="BY318" s="121">
        <f t="shared" si="835"/>
        <v>3.4937549130928458</v>
      </c>
      <c r="BZ318" s="121">
        <f>(BZ297^4+6*BZ297^2+1)/(BZ297^2+1)*(Y318^2/X318^2)</f>
        <v>7.1621975718403332</v>
      </c>
      <c r="CA318" s="121">
        <f>(CA297^4+6*CA297^2+1)/(CA297^2+1)*(Y318^2/X318^2)</f>
        <v>11.878766704515675</v>
      </c>
      <c r="CB318" s="121">
        <f>(CB297^4+6*CB297^2+1)/(CB297^2+1)*(Y318^2/X318^2)</f>
        <v>18.136698298849627</v>
      </c>
      <c r="CC318" s="121">
        <f>(CC297^4+6*CC297^2+1)/(CC297^2+1)*(Y318^2/X318^2)</f>
        <v>26.068786659231236</v>
      </c>
      <c r="CD318" s="121">
        <f>(CD297^4+6*CD297^2+1)/(CD297^2+1)*(Y318^2/X318^2)</f>
        <v>35.716562050739704</v>
      </c>
      <c r="CE318" s="121">
        <f>(CE297^4+6*CE297^2+1)/(CE297^2+1)*(Y318^2/X318^2)</f>
        <v>47.095816228491564</v>
      </c>
      <c r="CF318" s="121">
        <f>(CF297^4+6*CF297^2+1)/(CF297^2+1)*(Y318^2/X318^2)</f>
        <v>60.213522175265545</v>
      </c>
      <c r="CG318" s="121">
        <f t="shared" si="836"/>
        <v>1.1449000000000003</v>
      </c>
      <c r="CH318" s="121">
        <f t="shared" si="726"/>
        <v>0.30530666666666673</v>
      </c>
      <c r="CI318" s="121">
        <f t="shared" si="727"/>
        <v>0.15265333333333336</v>
      </c>
      <c r="CJ318" s="121">
        <f t="shared" si="728"/>
        <v>8.9796078431372564E-2</v>
      </c>
      <c r="CK318" s="121">
        <f t="shared" si="729"/>
        <v>5.8712820512820528E-2</v>
      </c>
      <c r="CL318" s="121">
        <f t="shared" si="730"/>
        <v>4.1257657657657668E-2</v>
      </c>
      <c r="CM318" s="121">
        <f t="shared" si="731"/>
        <v>3.0530666666666671E-2</v>
      </c>
      <c r="CN318" s="121">
        <f t="shared" si="732"/>
        <v>9.3940512820512842E-2</v>
      </c>
      <c r="CO318" s="95">
        <f t="shared" si="733"/>
        <v>8.36185396349026</v>
      </c>
      <c r="CP318" s="95">
        <f t="shared" si="734"/>
        <v>13.143296010830639</v>
      </c>
      <c r="CQ318" s="95">
        <f t="shared" si="735"/>
        <v>19.377591582496283</v>
      </c>
      <c r="CR318" s="95">
        <f t="shared" si="736"/>
        <v>27.76034019141666</v>
      </c>
      <c r="CS318" s="95">
        <f t="shared" si="737"/>
        <v>38.424336141980817</v>
      </c>
      <c r="CT318" s="95">
        <f t="shared" si="738"/>
        <v>51.411109699267953</v>
      </c>
      <c r="CU318" s="95">
        <f t="shared" si="739"/>
        <v>66.736452618394608</v>
      </c>
      <c r="CV318" s="95">
        <f t="shared" si="740"/>
        <v>66.609505101984041</v>
      </c>
      <c r="CW318" s="95">
        <f t="shared" si="741"/>
        <v>8.36185396349026</v>
      </c>
      <c r="CX318" s="95">
        <f t="shared" si="742"/>
        <v>13.143296010830639</v>
      </c>
      <c r="CY318" s="95">
        <f t="shared" si="743"/>
        <v>19.377591582496283</v>
      </c>
      <c r="CZ318" s="95">
        <f t="shared" si="744"/>
        <v>27.76034019141666</v>
      </c>
      <c r="DA318" s="95">
        <f t="shared" si="745"/>
        <v>38.424336141980817</v>
      </c>
      <c r="DB318" s="95">
        <f t="shared" si="746"/>
        <v>51.411109699267953</v>
      </c>
      <c r="DC318" s="95">
        <f t="shared" si="747"/>
        <v>66.736452618394608</v>
      </c>
      <c r="DD318" s="95">
        <f t="shared" si="748"/>
        <v>66.609505101984041</v>
      </c>
      <c r="DE318" s="13">
        <f t="shared" si="837"/>
        <v>10.806842913092847</v>
      </c>
      <c r="DF318" s="13">
        <f t="shared" si="838"/>
        <v>11.116912238507</v>
      </c>
      <c r="DG318" s="13">
        <f t="shared" si="839"/>
        <v>15.222868037849008</v>
      </c>
      <c r="DH318" s="13">
        <f t="shared" si="840"/>
        <v>21.229370612575117</v>
      </c>
      <c r="DI318" s="13">
        <f t="shared" si="749"/>
        <v>29.037125941282518</v>
      </c>
      <c r="DJ318" s="13">
        <f t="shared" si="750"/>
        <v>38.615080681370337</v>
      </c>
      <c r="DK318" s="13">
        <f t="shared" si="751"/>
        <v>49.951426895158228</v>
      </c>
      <c r="DL318" s="13">
        <f t="shared" si="752"/>
        <v>63.040950688086056</v>
      </c>
      <c r="DM318" s="95">
        <f t="shared" si="753"/>
        <v>10.806842913092847</v>
      </c>
      <c r="DN318" s="95">
        <f t="shared" si="754"/>
        <v>11.116912238507</v>
      </c>
      <c r="DO318" s="95">
        <f t="shared" si="755"/>
        <v>15.222868037849008</v>
      </c>
      <c r="DP318" s="95">
        <f t="shared" si="756"/>
        <v>21.229370612575117</v>
      </c>
      <c r="DQ318" s="95">
        <f t="shared" si="757"/>
        <v>29.037125941282518</v>
      </c>
      <c r="DR318" s="95">
        <f t="shared" si="758"/>
        <v>38.615080681370337</v>
      </c>
      <c r="DS318" s="95">
        <f t="shared" si="759"/>
        <v>49.951426895158228</v>
      </c>
      <c r="DT318" s="95">
        <f t="shared" si="760"/>
        <v>63.040950688086056</v>
      </c>
      <c r="DU318" s="95">
        <f t="shared" si="761"/>
        <v>19.139599252789658</v>
      </c>
      <c r="DV318" s="95">
        <f t="shared" si="762"/>
        <v>12.029943362912132</v>
      </c>
      <c r="DW318" s="95">
        <f t="shared" si="763"/>
        <v>12.439194980231502</v>
      </c>
      <c r="DX318" s="95">
        <f t="shared" si="764"/>
        <v>14.483524289672726</v>
      </c>
      <c r="DY318" s="95">
        <f t="shared" si="765"/>
        <v>17.709289928569774</v>
      </c>
      <c r="DZ318" s="95">
        <f t="shared" si="766"/>
        <v>21.919484763143558</v>
      </c>
      <c r="EA318" s="95">
        <f t="shared" si="767"/>
        <v>27.029570088393925</v>
      </c>
      <c r="EB318" s="95">
        <f t="shared" si="768"/>
        <v>32.999911392577573</v>
      </c>
      <c r="EC318" s="95">
        <f t="shared" si="769"/>
        <v>19.139599252789658</v>
      </c>
      <c r="ED318" s="95">
        <f t="shared" si="770"/>
        <v>12.029943362912132</v>
      </c>
      <c r="EE318" s="95">
        <f t="shared" si="771"/>
        <v>12.439194980231502</v>
      </c>
      <c r="EF318" s="95">
        <f t="shared" si="772"/>
        <v>14.483524289672726</v>
      </c>
      <c r="EG318" s="95">
        <f t="shared" si="773"/>
        <v>17.709289928569778</v>
      </c>
      <c r="EH318" s="95">
        <f t="shared" si="774"/>
        <v>21.919484763143558</v>
      </c>
      <c r="EI318" s="95">
        <f t="shared" si="775"/>
        <v>27.029570088393925</v>
      </c>
      <c r="EJ318" s="95">
        <f t="shared" si="776"/>
        <v>32.999911392577573</v>
      </c>
      <c r="EK318" s="95">
        <f t="shared" si="777"/>
        <v>19.139599252789658</v>
      </c>
      <c r="EL318" s="95">
        <f t="shared" si="778"/>
        <v>12.029943362912132</v>
      </c>
      <c r="EM318" s="95">
        <f t="shared" si="779"/>
        <v>12.439194980231502</v>
      </c>
      <c r="EN318" s="95">
        <f t="shared" si="780"/>
        <v>14.483524289672726</v>
      </c>
      <c r="EO318" s="95">
        <f t="shared" si="781"/>
        <v>17.709289928569778</v>
      </c>
      <c r="EP318" s="95">
        <f t="shared" si="782"/>
        <v>21.919484763143558</v>
      </c>
      <c r="EQ318" s="95">
        <f t="shared" si="783"/>
        <v>27.029570088393925</v>
      </c>
      <c r="ER318" s="95">
        <f t="shared" si="784"/>
        <v>32.999911392577573</v>
      </c>
      <c r="ES318" s="95">
        <f t="shared" si="785"/>
        <v>1</v>
      </c>
      <c r="ET318" s="95">
        <f t="shared" si="786"/>
        <v>1</v>
      </c>
      <c r="EU318" s="95">
        <f t="shared" si="787"/>
        <v>1</v>
      </c>
      <c r="EV318" s="95">
        <f t="shared" si="788"/>
        <v>1</v>
      </c>
      <c r="EW318" s="95">
        <f t="shared" si="789"/>
        <v>1</v>
      </c>
      <c r="EX318" s="95">
        <f t="shared" si="790"/>
        <v>1</v>
      </c>
      <c r="EY318" s="95">
        <f t="shared" si="791"/>
        <v>1</v>
      </c>
      <c r="EZ318" s="95">
        <f t="shared" si="792"/>
        <v>1</v>
      </c>
      <c r="FA318" s="95">
        <f t="shared" si="793"/>
        <v>1</v>
      </c>
      <c r="FB318" s="95">
        <f t="shared" si="794"/>
        <v>1</v>
      </c>
      <c r="FC318" s="95">
        <f t="shared" si="795"/>
        <v>1</v>
      </c>
      <c r="FD318" s="95">
        <f t="shared" si="796"/>
        <v>1</v>
      </c>
      <c r="FE318" s="95">
        <f t="shared" si="797"/>
        <v>0.99999999999999989</v>
      </c>
      <c r="FF318" s="95">
        <f t="shared" si="798"/>
        <v>1</v>
      </c>
      <c r="FG318" s="95">
        <f t="shared" si="799"/>
        <v>1</v>
      </c>
      <c r="FH318" s="95">
        <f t="shared" si="800"/>
        <v>1</v>
      </c>
      <c r="FI318" s="95">
        <f t="shared" si="801"/>
        <v>1</v>
      </c>
      <c r="FJ318" s="95">
        <f t="shared" si="802"/>
        <v>1</v>
      </c>
      <c r="FK318" s="95">
        <f t="shared" si="803"/>
        <v>1</v>
      </c>
      <c r="FL318" s="95">
        <f t="shared" si="804"/>
        <v>1</v>
      </c>
      <c r="FM318" s="95">
        <f t="shared" si="805"/>
        <v>1</v>
      </c>
      <c r="FN318" s="95">
        <f t="shared" si="806"/>
        <v>1</v>
      </c>
      <c r="FO318" s="95">
        <f t="shared" si="807"/>
        <v>1</v>
      </c>
      <c r="FP318" s="95">
        <f t="shared" si="808"/>
        <v>1</v>
      </c>
      <c r="FQ318" s="115">
        <f t="shared" si="809"/>
        <v>1.7893014926964144</v>
      </c>
      <c r="FR318" s="115">
        <f t="shared" si="810"/>
        <v>1.1681378707154482</v>
      </c>
      <c r="FS318" s="115">
        <f t="shared" si="811"/>
        <v>1.071503981100538</v>
      </c>
      <c r="FT318" s="115">
        <f t="shared" si="812"/>
        <v>1.0365744553590863</v>
      </c>
      <c r="FU318" s="115">
        <f t="shared" si="813"/>
        <v>1.0214616631594244</v>
      </c>
      <c r="FV318" s="115">
        <f t="shared" si="814"/>
        <v>1.0139097401734007</v>
      </c>
      <c r="FW318" s="115">
        <f t="shared" si="815"/>
        <v>1.0096922422166248</v>
      </c>
      <c r="FX318" s="115">
        <f t="shared" si="816"/>
        <v>1.0678643123668372</v>
      </c>
      <c r="FZ318" s="90">
        <f t="shared" si="841"/>
        <v>1.0096922422166248</v>
      </c>
    </row>
    <row r="319" spans="24:182" x14ac:dyDescent="0.3">
      <c r="X319" s="118">
        <f t="shared" ref="X319:X337" si="842">X318*1.07</f>
        <v>11.449000000000002</v>
      </c>
      <c r="Y319" s="118">
        <v>10</v>
      </c>
      <c r="Z319" s="40">
        <v>1.7999999999999999E-2</v>
      </c>
      <c r="AA319" s="40">
        <v>10000000</v>
      </c>
      <c r="AB319" s="40">
        <v>10000000</v>
      </c>
      <c r="AC319" s="98">
        <v>3900000</v>
      </c>
      <c r="AD319" s="42">
        <v>0.33</v>
      </c>
      <c r="AE319" s="42">
        <v>0.33</v>
      </c>
      <c r="AF319" s="41">
        <v>1.7999999999999999E-2</v>
      </c>
      <c r="AG319" s="40">
        <v>10000000</v>
      </c>
      <c r="AH319" s="40">
        <v>10000000</v>
      </c>
      <c r="AI319" s="98">
        <v>3900000</v>
      </c>
      <c r="AJ319" s="42">
        <v>0.33</v>
      </c>
      <c r="AK319" s="42">
        <v>0.33</v>
      </c>
      <c r="AL319" s="42">
        <f>AL295</f>
        <v>1.0032000000000001</v>
      </c>
      <c r="AM319" s="40">
        <v>6000</v>
      </c>
      <c r="AN319" s="40">
        <f>AN295</f>
        <v>10000</v>
      </c>
      <c r="AO319" s="40">
        <f>AO295</f>
        <v>10000</v>
      </c>
      <c r="AP319" s="42">
        <v>0.03</v>
      </c>
      <c r="AQ319" s="42">
        <v>0.03</v>
      </c>
      <c r="AR319" s="4">
        <f t="shared" si="817"/>
        <v>1.0211999999999999</v>
      </c>
      <c r="AS319" s="11">
        <f t="shared" si="818"/>
        <v>1.1449000000000003</v>
      </c>
      <c r="AT319" s="15">
        <f t="shared" si="819"/>
        <v>105326.50611603633</v>
      </c>
      <c r="AU319" s="19">
        <f t="shared" si="820"/>
        <v>1.0000076783363887</v>
      </c>
      <c r="AV319" s="13">
        <f t="shared" si="821"/>
        <v>0.5</v>
      </c>
      <c r="AW319" s="11">
        <f t="shared" si="822"/>
        <v>1</v>
      </c>
      <c r="AX319" s="11">
        <f t="shared" si="823"/>
        <v>0.8911</v>
      </c>
      <c r="AY319" s="11">
        <f t="shared" si="824"/>
        <v>201997.53114128605</v>
      </c>
      <c r="AZ319" s="11">
        <f t="shared" si="825"/>
        <v>1</v>
      </c>
      <c r="BA319" s="11">
        <f t="shared" si="826"/>
        <v>0.34752899999999998</v>
      </c>
      <c r="BB319" s="11">
        <f t="shared" si="827"/>
        <v>1.025058</v>
      </c>
      <c r="BC319" s="11">
        <f t="shared" si="828"/>
        <v>0.99909999999999999</v>
      </c>
      <c r="BD319" s="11">
        <f t="shared" si="829"/>
        <v>0.8911</v>
      </c>
      <c r="BE319" s="11">
        <f t="shared" si="830"/>
        <v>201997.53114128605</v>
      </c>
      <c r="BF319" s="11">
        <f t="shared" si="831"/>
        <v>1</v>
      </c>
      <c r="BG319" s="11">
        <f t="shared" si="832"/>
        <v>0.34752899999999998</v>
      </c>
      <c r="BH319" s="11">
        <f t="shared" si="833"/>
        <v>1.025058</v>
      </c>
      <c r="BI319" s="121">
        <f t="shared" si="724"/>
        <v>5.2431840400000009</v>
      </c>
      <c r="BJ319" s="121">
        <f>16*X319^2/(3*(BJ297^2+1)*Y319^2)</f>
        <v>1.3981824106666669</v>
      </c>
      <c r="BK319" s="121">
        <f>16*X319^2/(3*(BK297^2+1)*Y319^2)</f>
        <v>0.69909120533333347</v>
      </c>
      <c r="BL319" s="121">
        <f>16*X319^2/(3*(BL297^2+1)*Y319^2)</f>
        <v>0.41123012078431381</v>
      </c>
      <c r="BM319" s="121">
        <f>16*X319^2/(3*(BM297^2+1)*Y319^2)</f>
        <v>0.26888123282051285</v>
      </c>
      <c r="BN319" s="121">
        <f>16*X319^2/(3*(BN297^2+1)*Y319^2)</f>
        <v>0.18894356900900905</v>
      </c>
      <c r="BO319" s="121">
        <f>16*X319^2/(3*(BO297^2+1)*Y319^2)</f>
        <v>0.13981824106666668</v>
      </c>
      <c r="BP319" s="121">
        <f>16*X319^2/(3*(BP297^2+1)*Y319^2)</f>
        <v>0.10755249312820515</v>
      </c>
      <c r="BQ319" s="121">
        <f t="shared" si="834"/>
        <v>1.3333333333333333</v>
      </c>
      <c r="BR319" s="121">
        <f t="shared" si="834"/>
        <v>1.3333333333333333</v>
      </c>
      <c r="BS319" s="121">
        <f t="shared" si="834"/>
        <v>1.3333333333333333</v>
      </c>
      <c r="BT319" s="121">
        <f t="shared" si="834"/>
        <v>1.3333333333333333</v>
      </c>
      <c r="BU319" s="121">
        <f t="shared" si="834"/>
        <v>1.3333333333333333</v>
      </c>
      <c r="BV319" s="121">
        <f t="shared" si="834"/>
        <v>1.3333333333333333</v>
      </c>
      <c r="BW319" s="121">
        <f t="shared" si="834"/>
        <v>1.3333333333333333</v>
      </c>
      <c r="BX319" s="121">
        <f t="shared" si="834"/>
        <v>1.3333333333333333</v>
      </c>
      <c r="BY319" s="121">
        <f t="shared" si="835"/>
        <v>3.0515808481901003</v>
      </c>
      <c r="BZ319" s="121">
        <f>(BZ297^4+6*BZ297^2+1)/(BZ297^2+1)*(Y319^2/X319^2)</f>
        <v>6.2557407387897053</v>
      </c>
      <c r="CA319" s="121">
        <f>(CA297^4+6*CA297^2+1)/(CA297^2+1)*(Y319^2/X319^2)</f>
        <v>10.375374883846341</v>
      </c>
      <c r="CB319" s="121">
        <f>(CB297^4+6*CB297^2+1)/(CB297^2+1)*(Y319^2/X319^2)</f>
        <v>15.841294697222139</v>
      </c>
      <c r="CC319" s="121">
        <f>(CC297^4+6*CC297^2+1)/(CC297^2+1)*(Y319^2/X319^2)</f>
        <v>22.769487867264594</v>
      </c>
      <c r="CD319" s="121">
        <f>(CD297^4+6*CD297^2+1)/(CD297^2+1)*(Y319^2/X319^2)</f>
        <v>31.19622853588934</v>
      </c>
      <c r="CE319" s="121">
        <f>(CE297^4+6*CE297^2+1)/(CE297^2+1)*(Y319^2/X319^2)</f>
        <v>41.135309833602555</v>
      </c>
      <c r="CF319" s="121">
        <f>(CF297^4+6*CF297^2+1)/(CF297^2+1)*(Y319^2/X319^2)</f>
        <v>52.592822233614768</v>
      </c>
      <c r="CG319" s="121">
        <f t="shared" si="836"/>
        <v>1.3107960100000002</v>
      </c>
      <c r="CH319" s="121">
        <f t="shared" si="726"/>
        <v>0.34954560266666673</v>
      </c>
      <c r="CI319" s="121">
        <f t="shared" si="727"/>
        <v>0.17477280133333337</v>
      </c>
      <c r="CJ319" s="121">
        <f t="shared" si="728"/>
        <v>0.10280753019607845</v>
      </c>
      <c r="CK319" s="121">
        <f t="shared" si="729"/>
        <v>6.7220308205128212E-2</v>
      </c>
      <c r="CL319" s="121">
        <f t="shared" si="730"/>
        <v>4.7235892252252262E-2</v>
      </c>
      <c r="CM319" s="121">
        <f t="shared" si="731"/>
        <v>3.495456026666667E-2</v>
      </c>
      <c r="CN319" s="121">
        <f t="shared" si="732"/>
        <v>0.10755249312820515</v>
      </c>
      <c r="CO319" s="95">
        <f t="shared" si="733"/>
        <v>7.8684571283869857</v>
      </c>
      <c r="CP319" s="95">
        <f t="shared" si="734"/>
        <v>12.044753789528027</v>
      </c>
      <c r="CQ319" s="95">
        <f t="shared" si="735"/>
        <v>17.490028985322983</v>
      </c>
      <c r="CR319" s="95">
        <f t="shared" si="736"/>
        <v>24.811846269732431</v>
      </c>
      <c r="CS319" s="95">
        <f t="shared" si="737"/>
        <v>34.126193331103863</v>
      </c>
      <c r="CT319" s="95">
        <f t="shared" si="738"/>
        <v>45.46934431135292</v>
      </c>
      <c r="CU319" s="95">
        <f t="shared" si="739"/>
        <v>58.85509234098577</v>
      </c>
      <c r="CV319" s="95">
        <f t="shared" si="740"/>
        <v>58.364527648514311</v>
      </c>
      <c r="CW319" s="95">
        <f t="shared" si="741"/>
        <v>7.8684571283869857</v>
      </c>
      <c r="CX319" s="95">
        <f t="shared" si="742"/>
        <v>12.044753789528027</v>
      </c>
      <c r="CY319" s="95">
        <f t="shared" si="743"/>
        <v>17.490028985322983</v>
      </c>
      <c r="CZ319" s="95">
        <f t="shared" si="744"/>
        <v>24.811846269732431</v>
      </c>
      <c r="DA319" s="95">
        <f t="shared" si="745"/>
        <v>34.126193331103863</v>
      </c>
      <c r="DB319" s="95">
        <f t="shared" si="746"/>
        <v>45.46934431135292</v>
      </c>
      <c r="DC319" s="95">
        <f t="shared" si="747"/>
        <v>58.85509234098577</v>
      </c>
      <c r="DD319" s="95">
        <f t="shared" si="748"/>
        <v>58.364527648514311</v>
      </c>
      <c r="DE319" s="13">
        <f t="shared" si="837"/>
        <v>11.028252888190101</v>
      </c>
      <c r="DF319" s="13">
        <f t="shared" si="838"/>
        <v>10.387411149456373</v>
      </c>
      <c r="DG319" s="13">
        <f t="shared" si="839"/>
        <v>13.807954089179674</v>
      </c>
      <c r="DH319" s="13">
        <f t="shared" si="840"/>
        <v>18.986012818006454</v>
      </c>
      <c r="DI319" s="13">
        <f t="shared" si="749"/>
        <v>25.771857100085107</v>
      </c>
      <c r="DJ319" s="13">
        <f t="shared" si="750"/>
        <v>34.118660104898346</v>
      </c>
      <c r="DK319" s="13">
        <f t="shared" si="751"/>
        <v>44.00861607466922</v>
      </c>
      <c r="DL319" s="13">
        <f t="shared" si="752"/>
        <v>55.433862726742973</v>
      </c>
      <c r="DM319" s="95">
        <f t="shared" si="753"/>
        <v>11.028252888190101</v>
      </c>
      <c r="DN319" s="95">
        <f t="shared" si="754"/>
        <v>10.387411149456373</v>
      </c>
      <c r="DO319" s="95">
        <f t="shared" si="755"/>
        <v>13.807954089179674</v>
      </c>
      <c r="DP319" s="95">
        <f t="shared" si="756"/>
        <v>18.986012818006454</v>
      </c>
      <c r="DQ319" s="95">
        <f t="shared" si="757"/>
        <v>25.771857100085107</v>
      </c>
      <c r="DR319" s="95">
        <f t="shared" si="758"/>
        <v>34.118660104898346</v>
      </c>
      <c r="DS319" s="95">
        <f t="shared" si="759"/>
        <v>44.00861607466922</v>
      </c>
      <c r="DT319" s="95">
        <f t="shared" si="760"/>
        <v>55.433862726742973</v>
      </c>
      <c r="DU319" s="95">
        <f t="shared" si="761"/>
        <v>19.242194435770422</v>
      </c>
      <c r="DV319" s="95">
        <f t="shared" si="762"/>
        <v>11.691912984276563</v>
      </c>
      <c r="DW319" s="95">
        <f t="shared" si="763"/>
        <v>11.783563474008696</v>
      </c>
      <c r="DX319" s="95">
        <f t="shared" si="764"/>
        <v>13.444015101687857</v>
      </c>
      <c r="DY319" s="95">
        <f t="shared" si="765"/>
        <v>16.196255775086449</v>
      </c>
      <c r="DZ319" s="95">
        <f t="shared" si="766"/>
        <v>19.835969367782582</v>
      </c>
      <c r="EA319" s="95">
        <f t="shared" si="767"/>
        <v>24.275837952882291</v>
      </c>
      <c r="EB319" s="95">
        <f t="shared" si="768"/>
        <v>29.474999829754111</v>
      </c>
      <c r="EC319" s="95">
        <f t="shared" si="769"/>
        <v>19.242194435770422</v>
      </c>
      <c r="ED319" s="95">
        <f t="shared" si="770"/>
        <v>11.691912984276563</v>
      </c>
      <c r="EE319" s="95">
        <f t="shared" si="771"/>
        <v>11.783563474008696</v>
      </c>
      <c r="EF319" s="95">
        <f t="shared" si="772"/>
        <v>13.444015101687857</v>
      </c>
      <c r="EG319" s="95">
        <f t="shared" si="773"/>
        <v>16.196255775086449</v>
      </c>
      <c r="EH319" s="95">
        <f t="shared" si="774"/>
        <v>19.835969367782582</v>
      </c>
      <c r="EI319" s="95">
        <f t="shared" si="775"/>
        <v>24.275837952882291</v>
      </c>
      <c r="EJ319" s="95">
        <f t="shared" si="776"/>
        <v>29.474999829754111</v>
      </c>
      <c r="EK319" s="95">
        <f t="shared" si="777"/>
        <v>19.242194435770422</v>
      </c>
      <c r="EL319" s="95">
        <f t="shared" si="778"/>
        <v>11.691912984276563</v>
      </c>
      <c r="EM319" s="95">
        <f t="shared" si="779"/>
        <v>11.783563474008696</v>
      </c>
      <c r="EN319" s="95">
        <f t="shared" si="780"/>
        <v>13.444015101687857</v>
      </c>
      <c r="EO319" s="95">
        <f t="shared" si="781"/>
        <v>16.196255775086449</v>
      </c>
      <c r="EP319" s="95">
        <f t="shared" si="782"/>
        <v>19.835969367782582</v>
      </c>
      <c r="EQ319" s="95">
        <f t="shared" si="783"/>
        <v>24.275837952882291</v>
      </c>
      <c r="ER319" s="95">
        <f t="shared" si="784"/>
        <v>29.474999829754111</v>
      </c>
      <c r="ES319" s="95">
        <f t="shared" si="785"/>
        <v>1</v>
      </c>
      <c r="ET319" s="95">
        <f t="shared" si="786"/>
        <v>1</v>
      </c>
      <c r="EU319" s="95">
        <f t="shared" si="787"/>
        <v>1</v>
      </c>
      <c r="EV319" s="95">
        <f t="shared" si="788"/>
        <v>1</v>
      </c>
      <c r="EW319" s="95">
        <f t="shared" si="789"/>
        <v>1</v>
      </c>
      <c r="EX319" s="95">
        <f t="shared" si="790"/>
        <v>1</v>
      </c>
      <c r="EY319" s="95">
        <f t="shared" si="791"/>
        <v>1</v>
      </c>
      <c r="EZ319" s="95">
        <f t="shared" si="792"/>
        <v>1</v>
      </c>
      <c r="FA319" s="95">
        <f t="shared" si="793"/>
        <v>1</v>
      </c>
      <c r="FB319" s="95">
        <f t="shared" si="794"/>
        <v>1</v>
      </c>
      <c r="FC319" s="95">
        <f t="shared" si="795"/>
        <v>1</v>
      </c>
      <c r="FD319" s="95">
        <f t="shared" si="796"/>
        <v>1</v>
      </c>
      <c r="FE319" s="95">
        <f t="shared" si="797"/>
        <v>1</v>
      </c>
      <c r="FF319" s="95">
        <f t="shared" si="798"/>
        <v>1</v>
      </c>
      <c r="FG319" s="95">
        <f t="shared" si="799"/>
        <v>1</v>
      </c>
      <c r="FH319" s="95">
        <f t="shared" si="800"/>
        <v>1</v>
      </c>
      <c r="FI319" s="95">
        <f t="shared" si="801"/>
        <v>1</v>
      </c>
      <c r="FJ319" s="95">
        <f t="shared" si="802"/>
        <v>1</v>
      </c>
      <c r="FK319" s="95">
        <f t="shared" si="803"/>
        <v>1</v>
      </c>
      <c r="FL319" s="95">
        <f t="shared" si="804"/>
        <v>1</v>
      </c>
      <c r="FM319" s="95">
        <f t="shared" si="805"/>
        <v>1</v>
      </c>
      <c r="FN319" s="95">
        <f t="shared" si="806"/>
        <v>1</v>
      </c>
      <c r="FO319" s="95">
        <f t="shared" si="807"/>
        <v>1</v>
      </c>
      <c r="FP319" s="95">
        <f t="shared" si="808"/>
        <v>1</v>
      </c>
      <c r="FQ319" s="115">
        <f t="shared" si="809"/>
        <v>1.9088453931119567</v>
      </c>
      <c r="FR319" s="115">
        <f t="shared" si="810"/>
        <v>1.1943102748360417</v>
      </c>
      <c r="FS319" s="115">
        <f t="shared" si="811"/>
        <v>1.0826521675875249</v>
      </c>
      <c r="FT319" s="115">
        <f t="shared" si="812"/>
        <v>1.0422593624299274</v>
      </c>
      <c r="FU319" s="115">
        <f t="shared" si="813"/>
        <v>1.0247758039548254</v>
      </c>
      <c r="FV319" s="115">
        <f t="shared" si="814"/>
        <v>1.0160413745339902</v>
      </c>
      <c r="FW319" s="115">
        <f t="shared" si="815"/>
        <v>1.011166720778397</v>
      </c>
      <c r="FX319" s="115">
        <f t="shared" si="816"/>
        <v>1.0766057854772839</v>
      </c>
      <c r="FZ319" s="90">
        <f t="shared" si="841"/>
        <v>1.011166720778397</v>
      </c>
    </row>
    <row r="320" spans="24:182" x14ac:dyDescent="0.3">
      <c r="X320" s="118">
        <f t="shared" si="842"/>
        <v>12.250430000000003</v>
      </c>
      <c r="Y320" s="118">
        <v>10</v>
      </c>
      <c r="Z320" s="40">
        <v>1.7999999999999999E-2</v>
      </c>
      <c r="AA320" s="40">
        <v>10000000</v>
      </c>
      <c r="AB320" s="40">
        <v>10000000</v>
      </c>
      <c r="AC320" s="98">
        <v>3900000</v>
      </c>
      <c r="AD320" s="42">
        <v>0.33</v>
      </c>
      <c r="AE320" s="42">
        <v>0.33</v>
      </c>
      <c r="AF320" s="41">
        <v>1.7999999999999999E-2</v>
      </c>
      <c r="AG320" s="40">
        <v>10000000</v>
      </c>
      <c r="AH320" s="40">
        <v>10000000</v>
      </c>
      <c r="AI320" s="98">
        <v>3900000</v>
      </c>
      <c r="AJ320" s="42">
        <v>0.33</v>
      </c>
      <c r="AK320" s="42">
        <v>0.33</v>
      </c>
      <c r="AL320" s="42">
        <f>AL295</f>
        <v>1.0032000000000001</v>
      </c>
      <c r="AM320" s="40">
        <v>6000</v>
      </c>
      <c r="AN320" s="40">
        <f>AN295</f>
        <v>10000</v>
      </c>
      <c r="AO320" s="40">
        <f>AO295</f>
        <v>10000</v>
      </c>
      <c r="AP320" s="42">
        <v>0.03</v>
      </c>
      <c r="AQ320" s="42">
        <v>0.03</v>
      </c>
      <c r="AR320" s="4">
        <f t="shared" si="817"/>
        <v>1.0211999999999999</v>
      </c>
      <c r="AS320" s="11">
        <f t="shared" si="818"/>
        <v>1.2250430000000003</v>
      </c>
      <c r="AT320" s="15">
        <f t="shared" si="819"/>
        <v>105326.50611603633</v>
      </c>
      <c r="AU320" s="19">
        <f t="shared" si="820"/>
        <v>1.0000076783363887</v>
      </c>
      <c r="AV320" s="13">
        <f t="shared" si="821"/>
        <v>0.5</v>
      </c>
      <c r="AW320" s="11">
        <f t="shared" si="822"/>
        <v>1</v>
      </c>
      <c r="AX320" s="11">
        <f t="shared" si="823"/>
        <v>0.8911</v>
      </c>
      <c r="AY320" s="11">
        <f t="shared" si="824"/>
        <v>201997.53114128605</v>
      </c>
      <c r="AZ320" s="11">
        <f t="shared" si="825"/>
        <v>1</v>
      </c>
      <c r="BA320" s="11">
        <f t="shared" si="826"/>
        <v>0.34752899999999998</v>
      </c>
      <c r="BB320" s="11">
        <f t="shared" si="827"/>
        <v>1.025058</v>
      </c>
      <c r="BC320" s="11">
        <f t="shared" si="828"/>
        <v>0.99909999999999999</v>
      </c>
      <c r="BD320" s="11">
        <f t="shared" si="829"/>
        <v>0.8911</v>
      </c>
      <c r="BE320" s="11">
        <f t="shared" si="830"/>
        <v>201997.53114128605</v>
      </c>
      <c r="BF320" s="11">
        <f t="shared" si="831"/>
        <v>1</v>
      </c>
      <c r="BG320" s="11">
        <f t="shared" si="832"/>
        <v>0.34752899999999998</v>
      </c>
      <c r="BH320" s="11">
        <f t="shared" si="833"/>
        <v>1.025058</v>
      </c>
      <c r="BI320" s="121">
        <f t="shared" si="724"/>
        <v>6.0029214073960029</v>
      </c>
      <c r="BJ320" s="121">
        <f>16*X320^2/(3*(BJ297^2+1)*Y320^2)</f>
        <v>1.6007790419722674</v>
      </c>
      <c r="BK320" s="121">
        <f>16*X320^2/(3*(BK297^2+1)*Y320^2)</f>
        <v>0.8003895209861337</v>
      </c>
      <c r="BL320" s="121">
        <f>16*X320^2/(3*(BL297^2+1)*Y320^2)</f>
        <v>0.47081736528596102</v>
      </c>
      <c r="BM320" s="121">
        <f>16*X320^2/(3*(BM297^2+1)*Y320^2)</f>
        <v>0.30784212345620526</v>
      </c>
      <c r="BN320" s="121">
        <f>16*X320^2/(3*(BN297^2+1)*Y320^2)</f>
        <v>0.21632149215841454</v>
      </c>
      <c r="BO320" s="121">
        <f>16*X320^2/(3*(BO297^2+1)*Y320^2)</f>
        <v>0.16007790419722676</v>
      </c>
      <c r="BP320" s="121">
        <f>16*X320^2/(3*(BP297^2+1)*Y320^2)</f>
        <v>0.12313684938248212</v>
      </c>
      <c r="BQ320" s="121">
        <f t="shared" si="834"/>
        <v>1.3333333333333333</v>
      </c>
      <c r="BR320" s="121">
        <f t="shared" si="834"/>
        <v>1.3333333333333333</v>
      </c>
      <c r="BS320" s="121">
        <f t="shared" si="834"/>
        <v>1.3333333333333333</v>
      </c>
      <c r="BT320" s="121">
        <f t="shared" si="834"/>
        <v>1.3333333333333333</v>
      </c>
      <c r="BU320" s="121">
        <f t="shared" si="834"/>
        <v>1.3333333333333333</v>
      </c>
      <c r="BV320" s="121">
        <f t="shared" si="834"/>
        <v>1.3333333333333333</v>
      </c>
      <c r="BW320" s="121">
        <f t="shared" si="834"/>
        <v>1.3333333333333333</v>
      </c>
      <c r="BX320" s="121">
        <f t="shared" si="834"/>
        <v>1.3333333333333333</v>
      </c>
      <c r="BY320" s="121">
        <f t="shared" si="835"/>
        <v>2.6653688952660488</v>
      </c>
      <c r="BZ320" s="121">
        <f>(BZ297^4+6*BZ297^2+1)/(BZ297^2+1)*(Y320^2/X320^2)</f>
        <v>5.4640062352953995</v>
      </c>
      <c r="CA320" s="121">
        <f>(CA297^4+6*CA297^2+1)/(CA297^2+1)*(Y320^2/X320^2)</f>
        <v>9.0622542439045652</v>
      </c>
      <c r="CB320" s="121">
        <f>(CB297^4+6*CB297^2+1)/(CB297^2+1)*(Y320^2/X320^2)</f>
        <v>13.836400294542871</v>
      </c>
      <c r="CC320" s="121">
        <f>(CC297^4+6*CC297^2+1)/(CC297^2+1)*(Y320^2/X320^2)</f>
        <v>19.887752526215902</v>
      </c>
      <c r="CD320" s="121">
        <f>(CD297^4+6*CD297^2+1)/(CD297^2+1)*(Y320^2/X320^2)</f>
        <v>27.24799417930765</v>
      </c>
      <c r="CE320" s="121">
        <f>(CE297^4+6*CE297^2+1)/(CE297^2+1)*(Y320^2/X320^2)</f>
        <v>35.929172708186336</v>
      </c>
      <c r="CF320" s="121">
        <f>(CF297^4+6*CF297^2+1)/(CF297^2+1)*(Y320^2/X320^2)</f>
        <v>45.936607768027557</v>
      </c>
      <c r="CG320" s="121">
        <f t="shared" si="836"/>
        <v>1.5007303518490007</v>
      </c>
      <c r="CH320" s="121">
        <f t="shared" si="726"/>
        <v>0.40019476049306685</v>
      </c>
      <c r="CI320" s="121">
        <f t="shared" si="727"/>
        <v>0.20009738024653342</v>
      </c>
      <c r="CJ320" s="121">
        <f t="shared" si="728"/>
        <v>0.11770434132149026</v>
      </c>
      <c r="CK320" s="121">
        <f t="shared" si="729"/>
        <v>7.6960530864051316E-2</v>
      </c>
      <c r="CL320" s="121">
        <f t="shared" si="730"/>
        <v>5.4080373039603634E-2</v>
      </c>
      <c r="CM320" s="121">
        <f t="shared" si="731"/>
        <v>4.0019476049306689E-2</v>
      </c>
      <c r="CN320" s="121">
        <f t="shared" si="732"/>
        <v>0.12313684938248212</v>
      </c>
      <c r="CO320" s="95">
        <f t="shared" si="733"/>
        <v>7.4375052242003541</v>
      </c>
      <c r="CP320" s="95">
        <f t="shared" si="734"/>
        <v>11.085244468799043</v>
      </c>
      <c r="CQ320" s="95">
        <f t="shared" si="735"/>
        <v>15.841358710911852</v>
      </c>
      <c r="CR320" s="95">
        <f t="shared" si="736"/>
        <v>22.236517488455256</v>
      </c>
      <c r="CS320" s="95">
        <f t="shared" si="737"/>
        <v>30.372028940434845</v>
      </c>
      <c r="CT320" s="95">
        <f t="shared" si="738"/>
        <v>40.279576307234606</v>
      </c>
      <c r="CU320" s="95">
        <f t="shared" si="739"/>
        <v>51.971207043222769</v>
      </c>
      <c r="CV320" s="95">
        <f t="shared" si="740"/>
        <v>51.163045026914396</v>
      </c>
      <c r="CW320" s="95">
        <f t="shared" si="741"/>
        <v>7.4375052242003541</v>
      </c>
      <c r="CX320" s="95">
        <f t="shared" si="742"/>
        <v>11.085244468799043</v>
      </c>
      <c r="CY320" s="95">
        <f t="shared" si="743"/>
        <v>15.841358710911852</v>
      </c>
      <c r="CZ320" s="95">
        <f t="shared" si="744"/>
        <v>22.236517488455256</v>
      </c>
      <c r="DA320" s="95">
        <f t="shared" si="745"/>
        <v>30.372028940434845</v>
      </c>
      <c r="DB320" s="95">
        <f t="shared" si="746"/>
        <v>40.279576307234606</v>
      </c>
      <c r="DC320" s="95">
        <f t="shared" si="747"/>
        <v>51.971207043222769</v>
      </c>
      <c r="DD320" s="95">
        <f t="shared" si="748"/>
        <v>51.163045026914396</v>
      </c>
      <c r="DE320" s="13">
        <f t="shared" si="837"/>
        <v>11.401778302662052</v>
      </c>
      <c r="DF320" s="13">
        <f t="shared" si="838"/>
        <v>9.7982732772676666</v>
      </c>
      <c r="DG320" s="13">
        <f t="shared" si="839"/>
        <v>12.5961317648907</v>
      </c>
      <c r="DH320" s="13">
        <f t="shared" si="840"/>
        <v>17.040705659828831</v>
      </c>
      <c r="DI320" s="13">
        <f t="shared" si="749"/>
        <v>22.929082649672107</v>
      </c>
      <c r="DJ320" s="13">
        <f t="shared" si="750"/>
        <v>30.197803671466065</v>
      </c>
      <c r="DK320" s="13">
        <f t="shared" si="751"/>
        <v>38.82273861238356</v>
      </c>
      <c r="DL320" s="13">
        <f t="shared" si="752"/>
        <v>48.793232617410041</v>
      </c>
      <c r="DM320" s="95">
        <f t="shared" si="753"/>
        <v>11.401778302662052</v>
      </c>
      <c r="DN320" s="95">
        <f t="shared" si="754"/>
        <v>9.7982732772676666</v>
      </c>
      <c r="DO320" s="95">
        <f t="shared" si="755"/>
        <v>12.5961317648907</v>
      </c>
      <c r="DP320" s="95">
        <f t="shared" si="756"/>
        <v>17.040705659828831</v>
      </c>
      <c r="DQ320" s="95">
        <f t="shared" si="757"/>
        <v>22.929082649672107</v>
      </c>
      <c r="DR320" s="95">
        <f t="shared" si="758"/>
        <v>30.197803671466065</v>
      </c>
      <c r="DS320" s="95">
        <f t="shared" si="759"/>
        <v>38.82273861238356</v>
      </c>
      <c r="DT320" s="95">
        <f t="shared" si="760"/>
        <v>48.793232617410041</v>
      </c>
      <c r="DU320" s="95">
        <f t="shared" si="761"/>
        <v>19.415275654125118</v>
      </c>
      <c r="DV320" s="95">
        <f t="shared" si="762"/>
        <v>11.418922990164736</v>
      </c>
      <c r="DW320" s="95">
        <f t="shared" si="763"/>
        <v>11.222038939958264</v>
      </c>
      <c r="DX320" s="95">
        <f t="shared" si="764"/>
        <v>12.542614233188774</v>
      </c>
      <c r="DY320" s="95">
        <f t="shared" si="765"/>
        <v>14.878993692449676</v>
      </c>
      <c r="DZ320" s="95">
        <f t="shared" si="766"/>
        <v>18.019154280510193</v>
      </c>
      <c r="EA320" s="95">
        <f t="shared" si="767"/>
        <v>21.872847541428062</v>
      </c>
      <c r="EB320" s="95">
        <f t="shared" si="768"/>
        <v>26.397917774732292</v>
      </c>
      <c r="EC320" s="95">
        <f t="shared" si="769"/>
        <v>19.415275654125118</v>
      </c>
      <c r="ED320" s="95">
        <f t="shared" si="770"/>
        <v>11.418922990164738</v>
      </c>
      <c r="EE320" s="95">
        <f t="shared" si="771"/>
        <v>11.222038939958264</v>
      </c>
      <c r="EF320" s="95">
        <f t="shared" si="772"/>
        <v>12.542614233188774</v>
      </c>
      <c r="EG320" s="95">
        <f t="shared" si="773"/>
        <v>14.878993692449676</v>
      </c>
      <c r="EH320" s="95">
        <f t="shared" si="774"/>
        <v>18.019154280510197</v>
      </c>
      <c r="EI320" s="95">
        <f t="shared" si="775"/>
        <v>21.872847541428062</v>
      </c>
      <c r="EJ320" s="95">
        <f t="shared" si="776"/>
        <v>26.397917774732292</v>
      </c>
      <c r="EK320" s="95">
        <f t="shared" si="777"/>
        <v>19.415275654125118</v>
      </c>
      <c r="EL320" s="95">
        <f t="shared" si="778"/>
        <v>11.418922990164738</v>
      </c>
      <c r="EM320" s="95">
        <f t="shared" si="779"/>
        <v>11.222038939958264</v>
      </c>
      <c r="EN320" s="95">
        <f t="shared" si="780"/>
        <v>12.542614233188774</v>
      </c>
      <c r="EO320" s="95">
        <f t="shared" si="781"/>
        <v>14.878993692449676</v>
      </c>
      <c r="EP320" s="95">
        <f t="shared" si="782"/>
        <v>18.019154280510197</v>
      </c>
      <c r="EQ320" s="95">
        <f t="shared" si="783"/>
        <v>21.872847541428062</v>
      </c>
      <c r="ER320" s="95">
        <f t="shared" si="784"/>
        <v>26.397917774732292</v>
      </c>
      <c r="ES320" s="95">
        <f t="shared" si="785"/>
        <v>1</v>
      </c>
      <c r="ET320" s="95">
        <f t="shared" si="786"/>
        <v>1</v>
      </c>
      <c r="EU320" s="95">
        <f t="shared" si="787"/>
        <v>1</v>
      </c>
      <c r="EV320" s="95">
        <f t="shared" si="788"/>
        <v>1</v>
      </c>
      <c r="EW320" s="95">
        <f t="shared" si="789"/>
        <v>1</v>
      </c>
      <c r="EX320" s="95">
        <f t="shared" si="790"/>
        <v>1</v>
      </c>
      <c r="EY320" s="95">
        <f t="shared" si="791"/>
        <v>1</v>
      </c>
      <c r="EZ320" s="95">
        <f t="shared" si="792"/>
        <v>1</v>
      </c>
      <c r="FA320" s="95">
        <f t="shared" si="793"/>
        <v>1</v>
      </c>
      <c r="FB320" s="95">
        <f t="shared" si="794"/>
        <v>1</v>
      </c>
      <c r="FC320" s="95">
        <f t="shared" si="795"/>
        <v>1</v>
      </c>
      <c r="FD320" s="95">
        <f t="shared" si="796"/>
        <v>1</v>
      </c>
      <c r="FE320" s="95">
        <f t="shared" si="797"/>
        <v>1</v>
      </c>
      <c r="FF320" s="95">
        <f t="shared" si="798"/>
        <v>0.99999999999999989</v>
      </c>
      <c r="FG320" s="95">
        <f t="shared" si="799"/>
        <v>1</v>
      </c>
      <c r="FH320" s="95">
        <f t="shared" si="800"/>
        <v>1</v>
      </c>
      <c r="FI320" s="95">
        <f t="shared" si="801"/>
        <v>1</v>
      </c>
      <c r="FJ320" s="95">
        <f t="shared" si="802"/>
        <v>1</v>
      </c>
      <c r="FK320" s="95">
        <f t="shared" si="803"/>
        <v>1</v>
      </c>
      <c r="FL320" s="95">
        <f t="shared" si="804"/>
        <v>1</v>
      </c>
      <c r="FM320" s="95">
        <f t="shared" si="805"/>
        <v>1</v>
      </c>
      <c r="FN320" s="95">
        <f t="shared" si="806"/>
        <v>1</v>
      </c>
      <c r="FO320" s="95">
        <f t="shared" si="807"/>
        <v>1</v>
      </c>
      <c r="FP320" s="95">
        <f t="shared" si="808"/>
        <v>1</v>
      </c>
      <c r="FQ320" s="115">
        <f t="shared" si="809"/>
        <v>2.0469971178020874</v>
      </c>
      <c r="FR320" s="115">
        <f t="shared" si="810"/>
        <v>1.224813370334602</v>
      </c>
      <c r="FS320" s="115">
        <f t="shared" si="811"/>
        <v>1.0956643667698514</v>
      </c>
      <c r="FT320" s="115">
        <f t="shared" si="812"/>
        <v>1.0488904099400134</v>
      </c>
      <c r="FU320" s="115">
        <f t="shared" si="813"/>
        <v>1.0286346882262141</v>
      </c>
      <c r="FV320" s="115">
        <f t="shared" si="814"/>
        <v>1.0185182268300499</v>
      </c>
      <c r="FW320" s="115">
        <f t="shared" si="815"/>
        <v>1.0128765634086871</v>
      </c>
      <c r="FX320" s="115">
        <f t="shared" si="816"/>
        <v>1.0863877841225178</v>
      </c>
      <c r="FZ320" s="90">
        <f t="shared" si="841"/>
        <v>1.0128765634086871</v>
      </c>
    </row>
    <row r="321" spans="24:182" x14ac:dyDescent="0.3">
      <c r="X321" s="118">
        <f t="shared" si="842"/>
        <v>13.107960100000005</v>
      </c>
      <c r="Y321" s="118">
        <v>10</v>
      </c>
      <c r="Z321" s="40">
        <v>1.7999999999999999E-2</v>
      </c>
      <c r="AA321" s="40">
        <v>10000000</v>
      </c>
      <c r="AB321" s="40">
        <v>10000000</v>
      </c>
      <c r="AC321" s="98">
        <v>3900000</v>
      </c>
      <c r="AD321" s="42">
        <v>0.33</v>
      </c>
      <c r="AE321" s="42">
        <v>0.33</v>
      </c>
      <c r="AF321" s="41">
        <v>1.7999999999999999E-2</v>
      </c>
      <c r="AG321" s="40">
        <v>10000000</v>
      </c>
      <c r="AH321" s="40">
        <v>10000000</v>
      </c>
      <c r="AI321" s="98">
        <v>3900000</v>
      </c>
      <c r="AJ321" s="42">
        <v>0.33</v>
      </c>
      <c r="AK321" s="42">
        <v>0.33</v>
      </c>
      <c r="AL321" s="42">
        <f>AL295</f>
        <v>1.0032000000000001</v>
      </c>
      <c r="AM321" s="40">
        <v>6000</v>
      </c>
      <c r="AN321" s="40">
        <f>AN295</f>
        <v>10000</v>
      </c>
      <c r="AO321" s="40">
        <f>AO295</f>
        <v>10000</v>
      </c>
      <c r="AP321" s="42">
        <v>0.03</v>
      </c>
      <c r="AQ321" s="42">
        <v>0.03</v>
      </c>
      <c r="AR321" s="4">
        <f t="shared" si="817"/>
        <v>1.0211999999999999</v>
      </c>
      <c r="AS321" s="11">
        <f t="shared" si="818"/>
        <v>1.3107960100000005</v>
      </c>
      <c r="AT321" s="15">
        <f t="shared" si="819"/>
        <v>105326.50611603633</v>
      </c>
      <c r="AU321" s="19">
        <f t="shared" si="820"/>
        <v>1.0000076783363887</v>
      </c>
      <c r="AV321" s="13">
        <f t="shared" si="821"/>
        <v>0.5</v>
      </c>
      <c r="AW321" s="11">
        <f t="shared" si="822"/>
        <v>1</v>
      </c>
      <c r="AX321" s="11">
        <f t="shared" si="823"/>
        <v>0.8911</v>
      </c>
      <c r="AY321" s="11">
        <f t="shared" si="824"/>
        <v>201997.53114128605</v>
      </c>
      <c r="AZ321" s="11">
        <f t="shared" si="825"/>
        <v>1</v>
      </c>
      <c r="BA321" s="11">
        <f t="shared" si="826"/>
        <v>0.34752899999999998</v>
      </c>
      <c r="BB321" s="11">
        <f t="shared" si="827"/>
        <v>1.025058</v>
      </c>
      <c r="BC321" s="11">
        <f t="shared" si="828"/>
        <v>0.99909999999999999</v>
      </c>
      <c r="BD321" s="11">
        <f t="shared" si="829"/>
        <v>0.8911</v>
      </c>
      <c r="BE321" s="11">
        <f t="shared" si="830"/>
        <v>201997.53114128605</v>
      </c>
      <c r="BF321" s="11">
        <f t="shared" si="831"/>
        <v>1</v>
      </c>
      <c r="BG321" s="11">
        <f t="shared" si="832"/>
        <v>0.34752899999999998</v>
      </c>
      <c r="BH321" s="11">
        <f t="shared" si="833"/>
        <v>1.025058</v>
      </c>
      <c r="BI321" s="121">
        <f t="shared" si="724"/>
        <v>6.8727447193276863</v>
      </c>
      <c r="BJ321" s="121">
        <f>16*X321^2/(3*(BJ297^2+1)*Y321^2)</f>
        <v>1.8327319251540497</v>
      </c>
      <c r="BK321" s="121">
        <f>16*X321^2/(3*(BK297^2+1)*Y321^2)</f>
        <v>0.91636596257702485</v>
      </c>
      <c r="BL321" s="121">
        <f>16*X321^2/(3*(BL297^2+1)*Y321^2)</f>
        <v>0.539038801515897</v>
      </c>
      <c r="BM321" s="121">
        <f>16*X321^2/(3*(BM297^2+1)*Y321^2)</f>
        <v>0.35244844714500956</v>
      </c>
      <c r="BN321" s="121">
        <f>16*X321^2/(3*(BN297^2+1)*Y321^2)</f>
        <v>0.24766647637216888</v>
      </c>
      <c r="BO321" s="121">
        <f>16*X321^2/(3*(BO297^2+1)*Y321^2)</f>
        <v>0.18327319251540497</v>
      </c>
      <c r="BP321" s="121">
        <f>16*X321^2/(3*(BP297^2+1)*Y321^2)</f>
        <v>0.14097937885800382</v>
      </c>
      <c r="BQ321" s="121">
        <f t="shared" si="834"/>
        <v>1.3333333333333333</v>
      </c>
      <c r="BR321" s="121">
        <f t="shared" si="834"/>
        <v>1.3333333333333333</v>
      </c>
      <c r="BS321" s="121">
        <f t="shared" si="834"/>
        <v>1.3333333333333333</v>
      </c>
      <c r="BT321" s="121">
        <f t="shared" si="834"/>
        <v>1.3333333333333333</v>
      </c>
      <c r="BU321" s="121">
        <f t="shared" si="834"/>
        <v>1.3333333333333333</v>
      </c>
      <c r="BV321" s="121">
        <f t="shared" si="834"/>
        <v>1.3333333333333333</v>
      </c>
      <c r="BW321" s="121">
        <f t="shared" si="834"/>
        <v>1.3333333333333333</v>
      </c>
      <c r="BX321" s="121">
        <f t="shared" si="834"/>
        <v>1.3333333333333333</v>
      </c>
      <c r="BY321" s="121">
        <f t="shared" si="835"/>
        <v>2.3280364182601518</v>
      </c>
      <c r="BZ321" s="121">
        <f>(BZ297^4+6*BZ297^2+1)/(BZ297^2+1)*(Y321^2/X321^2)</f>
        <v>4.7724746574333112</v>
      </c>
      <c r="CA321" s="121">
        <f>(CA297^4+6*CA297^2+1)/(CA297^2+1)*(Y321^2/X321^2)</f>
        <v>7.9153238220845159</v>
      </c>
      <c r="CB321" s="121">
        <f>(CB297^4+6*CB297^2+1)/(CB297^2+1)*(Y321^2/X321^2)</f>
        <v>12.085247877144612</v>
      </c>
      <c r="CC321" s="121">
        <f>(CC297^4+6*CC297^2+1)/(CC297^2+1)*(Y321^2/X321^2)</f>
        <v>17.370733274710364</v>
      </c>
      <c r="CD321" s="121">
        <f>(CD297^4+6*CD297^2+1)/(CD297^2+1)*(Y321^2/X321^2)</f>
        <v>23.799453383970338</v>
      </c>
      <c r="CE321" s="121">
        <f>(CE297^4+6*CE297^2+1)/(CE297^2+1)*(Y321^2/X321^2)</f>
        <v>31.381930918146846</v>
      </c>
      <c r="CF321" s="121">
        <f>(CF297^4+6*CF297^2+1)/(CF297^2+1)*(Y321^2/X321^2)</f>
        <v>40.122812270091309</v>
      </c>
      <c r="CG321" s="121">
        <f t="shared" si="836"/>
        <v>1.7181861798319216</v>
      </c>
      <c r="CH321" s="121">
        <f t="shared" si="726"/>
        <v>0.45818298128851243</v>
      </c>
      <c r="CI321" s="121">
        <f t="shared" si="727"/>
        <v>0.22909149064425621</v>
      </c>
      <c r="CJ321" s="121">
        <f t="shared" si="728"/>
        <v>0.13475970037897425</v>
      </c>
      <c r="CK321" s="121">
        <f t="shared" si="729"/>
        <v>8.8112111786252389E-2</v>
      </c>
      <c r="CL321" s="121">
        <f t="shared" si="730"/>
        <v>6.1916619093042219E-2</v>
      </c>
      <c r="CM321" s="121">
        <f t="shared" si="731"/>
        <v>4.5818298128851243E-2</v>
      </c>
      <c r="CN321" s="121">
        <f t="shared" si="732"/>
        <v>0.14097937885800382</v>
      </c>
      <c r="CO321" s="95">
        <f t="shared" si="733"/>
        <v>7.0610951410606626</v>
      </c>
      <c r="CP321" s="95">
        <f t="shared" si="734"/>
        <v>10.247171867935226</v>
      </c>
      <c r="CQ321" s="95">
        <f t="shared" si="735"/>
        <v>14.401346243088348</v>
      </c>
      <c r="CR321" s="95">
        <f t="shared" si="736"/>
        <v>19.987125592851122</v>
      </c>
      <c r="CS321" s="95">
        <f t="shared" si="737"/>
        <v>27.092996369320325</v>
      </c>
      <c r="CT321" s="95">
        <f t="shared" si="738"/>
        <v>35.746631941684512</v>
      </c>
      <c r="CU321" s="95">
        <f t="shared" si="739"/>
        <v>45.958555023165999</v>
      </c>
      <c r="CV321" s="95">
        <f t="shared" si="740"/>
        <v>44.872991204222529</v>
      </c>
      <c r="CW321" s="95">
        <f t="shared" si="741"/>
        <v>7.0610951410606626</v>
      </c>
      <c r="CX321" s="95">
        <f t="shared" si="742"/>
        <v>10.247171867935226</v>
      </c>
      <c r="CY321" s="95">
        <f t="shared" si="743"/>
        <v>14.401346243088348</v>
      </c>
      <c r="CZ321" s="95">
        <f t="shared" si="744"/>
        <v>19.987125592851122</v>
      </c>
      <c r="DA321" s="95">
        <f t="shared" si="745"/>
        <v>27.092996369320325</v>
      </c>
      <c r="DB321" s="95">
        <f t="shared" si="746"/>
        <v>35.746631941684512</v>
      </c>
      <c r="DC321" s="95">
        <f t="shared" si="747"/>
        <v>45.958555023165999</v>
      </c>
      <c r="DD321" s="95">
        <f t="shared" si="748"/>
        <v>44.872991204222529</v>
      </c>
      <c r="DE321" s="13">
        <f t="shared" si="837"/>
        <v>11.934269137587837</v>
      </c>
      <c r="DF321" s="13">
        <f t="shared" si="838"/>
        <v>9.3386945825873617</v>
      </c>
      <c r="DG321" s="13">
        <f t="shared" si="839"/>
        <v>11.56517778466154</v>
      </c>
      <c r="DH321" s="13">
        <f t="shared" si="840"/>
        <v>15.357774678660508</v>
      </c>
      <c r="DI321" s="13">
        <f t="shared" si="749"/>
        <v>20.456669721855373</v>
      </c>
      <c r="DJ321" s="13">
        <f t="shared" si="750"/>
        <v>26.780607860342506</v>
      </c>
      <c r="DK321" s="13">
        <f t="shared" si="751"/>
        <v>34.298692110662252</v>
      </c>
      <c r="DL321" s="13">
        <f t="shared" si="752"/>
        <v>42.997279648949316</v>
      </c>
      <c r="DM321" s="95">
        <f t="shared" si="753"/>
        <v>11.934269137587837</v>
      </c>
      <c r="DN321" s="95">
        <f t="shared" si="754"/>
        <v>9.3386945825873617</v>
      </c>
      <c r="DO321" s="95">
        <f t="shared" si="755"/>
        <v>11.56517778466154</v>
      </c>
      <c r="DP321" s="95">
        <f t="shared" si="756"/>
        <v>15.357774678660508</v>
      </c>
      <c r="DQ321" s="95">
        <f t="shared" si="757"/>
        <v>20.456669721855373</v>
      </c>
      <c r="DR321" s="95">
        <f t="shared" si="758"/>
        <v>26.780607860342506</v>
      </c>
      <c r="DS321" s="95">
        <f t="shared" si="759"/>
        <v>34.298692110662252</v>
      </c>
      <c r="DT321" s="95">
        <f t="shared" si="760"/>
        <v>42.997279648949316</v>
      </c>
      <c r="DU321" s="95">
        <f t="shared" si="761"/>
        <v>19.662016997286351</v>
      </c>
      <c r="DV321" s="95">
        <f t="shared" si="762"/>
        <v>11.205967091253337</v>
      </c>
      <c r="DW321" s="95">
        <f t="shared" si="763"/>
        <v>10.744323732231519</v>
      </c>
      <c r="DX321" s="95">
        <f t="shared" si="764"/>
        <v>11.762791138582847</v>
      </c>
      <c r="DY321" s="95">
        <f t="shared" si="765"/>
        <v>13.733346769261381</v>
      </c>
      <c r="DZ321" s="95">
        <f t="shared" si="766"/>
        <v>16.435721423118252</v>
      </c>
      <c r="EA321" s="95">
        <f t="shared" si="767"/>
        <v>19.776531065832454</v>
      </c>
      <c r="EB321" s="95">
        <f t="shared" si="768"/>
        <v>23.712235455830708</v>
      </c>
      <c r="EC321" s="95">
        <f t="shared" si="769"/>
        <v>19.662016997286351</v>
      </c>
      <c r="ED321" s="95">
        <f t="shared" si="770"/>
        <v>11.205967091253337</v>
      </c>
      <c r="EE321" s="95">
        <f t="shared" si="771"/>
        <v>10.744323732231519</v>
      </c>
      <c r="EF321" s="95">
        <f t="shared" si="772"/>
        <v>11.762791138582847</v>
      </c>
      <c r="EG321" s="95">
        <f t="shared" si="773"/>
        <v>13.733346769261381</v>
      </c>
      <c r="EH321" s="95">
        <f t="shared" si="774"/>
        <v>16.435721423118252</v>
      </c>
      <c r="EI321" s="95">
        <f t="shared" si="775"/>
        <v>19.776531065832454</v>
      </c>
      <c r="EJ321" s="95">
        <f t="shared" si="776"/>
        <v>23.712235455830708</v>
      </c>
      <c r="EK321" s="95">
        <f t="shared" si="777"/>
        <v>19.662016997286351</v>
      </c>
      <c r="EL321" s="95">
        <f t="shared" si="778"/>
        <v>11.205967091253337</v>
      </c>
      <c r="EM321" s="95">
        <f t="shared" si="779"/>
        <v>10.744323732231519</v>
      </c>
      <c r="EN321" s="95">
        <f t="shared" si="780"/>
        <v>11.762791138582847</v>
      </c>
      <c r="EO321" s="95">
        <f t="shared" si="781"/>
        <v>13.733346769261381</v>
      </c>
      <c r="EP321" s="95">
        <f t="shared" si="782"/>
        <v>16.435721423118252</v>
      </c>
      <c r="EQ321" s="95">
        <f t="shared" si="783"/>
        <v>19.776531065832454</v>
      </c>
      <c r="ER321" s="95">
        <f t="shared" si="784"/>
        <v>23.712235455830708</v>
      </c>
      <c r="ES321" s="95">
        <f t="shared" si="785"/>
        <v>1</v>
      </c>
      <c r="ET321" s="95">
        <f t="shared" si="786"/>
        <v>1</v>
      </c>
      <c r="EU321" s="95">
        <f t="shared" si="787"/>
        <v>1</v>
      </c>
      <c r="EV321" s="95">
        <f t="shared" si="788"/>
        <v>1</v>
      </c>
      <c r="EW321" s="95">
        <f t="shared" si="789"/>
        <v>1</v>
      </c>
      <c r="EX321" s="95">
        <f t="shared" si="790"/>
        <v>1</v>
      </c>
      <c r="EY321" s="95">
        <f t="shared" si="791"/>
        <v>1</v>
      </c>
      <c r="EZ321" s="95">
        <f t="shared" si="792"/>
        <v>1</v>
      </c>
      <c r="FA321" s="95">
        <f t="shared" si="793"/>
        <v>1</v>
      </c>
      <c r="FB321" s="95">
        <f t="shared" si="794"/>
        <v>1</v>
      </c>
      <c r="FC321" s="95">
        <f t="shared" si="795"/>
        <v>1</v>
      </c>
      <c r="FD321" s="95">
        <f t="shared" si="796"/>
        <v>1</v>
      </c>
      <c r="FE321" s="95">
        <f t="shared" si="797"/>
        <v>1</v>
      </c>
      <c r="FF321" s="95">
        <f t="shared" si="798"/>
        <v>1</v>
      </c>
      <c r="FG321" s="95">
        <f t="shared" si="799"/>
        <v>1</v>
      </c>
      <c r="FH321" s="95">
        <f t="shared" si="800"/>
        <v>1</v>
      </c>
      <c r="FI321" s="95">
        <f t="shared" si="801"/>
        <v>1</v>
      </c>
      <c r="FJ321" s="95">
        <f t="shared" si="802"/>
        <v>1</v>
      </c>
      <c r="FK321" s="95">
        <f t="shared" si="803"/>
        <v>1</v>
      </c>
      <c r="FL321" s="95">
        <f t="shared" si="804"/>
        <v>1</v>
      </c>
      <c r="FM321" s="95">
        <f t="shared" si="805"/>
        <v>1</v>
      </c>
      <c r="FN321" s="95">
        <f t="shared" si="806"/>
        <v>1</v>
      </c>
      <c r="FO321" s="95">
        <f t="shared" si="807"/>
        <v>1</v>
      </c>
      <c r="FP321" s="95">
        <f t="shared" si="808"/>
        <v>1</v>
      </c>
      <c r="FQ321" s="115">
        <f t="shared" si="809"/>
        <v>2.2066364327968864</v>
      </c>
      <c r="FR321" s="115">
        <f t="shared" si="810"/>
        <v>1.2603921317985469</v>
      </c>
      <c r="FS321" s="115">
        <f t="shared" si="811"/>
        <v>1.1108757337239319</v>
      </c>
      <c r="FT321" s="115">
        <f t="shared" si="812"/>
        <v>1.0566396939532614</v>
      </c>
      <c r="FU321" s="115">
        <f t="shared" si="813"/>
        <v>1.033136519068151</v>
      </c>
      <c r="FV321" s="115">
        <f t="shared" si="814"/>
        <v>1.0214014076812941</v>
      </c>
      <c r="FW321" s="115">
        <f t="shared" si="815"/>
        <v>1.0148625700707943</v>
      </c>
      <c r="FX321" s="115">
        <f t="shared" si="816"/>
        <v>1.0973272124036966</v>
      </c>
      <c r="FZ321" s="90">
        <f t="shared" si="841"/>
        <v>1.0148625700707943</v>
      </c>
    </row>
    <row r="322" spans="24:182" x14ac:dyDescent="0.3">
      <c r="X322" s="118">
        <f t="shared" si="842"/>
        <v>14.025517307000007</v>
      </c>
      <c r="Y322" s="118">
        <v>10</v>
      </c>
      <c r="Z322" s="40">
        <v>1.7999999999999999E-2</v>
      </c>
      <c r="AA322" s="40">
        <v>10000000</v>
      </c>
      <c r="AB322" s="40">
        <v>10000000</v>
      </c>
      <c r="AC322" s="98">
        <v>3900000</v>
      </c>
      <c r="AD322" s="42">
        <v>0.33</v>
      </c>
      <c r="AE322" s="42">
        <v>0.33</v>
      </c>
      <c r="AF322" s="41">
        <v>1.7999999999999999E-2</v>
      </c>
      <c r="AG322" s="40">
        <v>10000000</v>
      </c>
      <c r="AH322" s="40">
        <v>10000000</v>
      </c>
      <c r="AI322" s="98">
        <v>3900000</v>
      </c>
      <c r="AJ322" s="42">
        <v>0.33</v>
      </c>
      <c r="AK322" s="42">
        <v>0.33</v>
      </c>
      <c r="AL322" s="42">
        <f>AL295</f>
        <v>1.0032000000000001</v>
      </c>
      <c r="AM322" s="40">
        <v>6000</v>
      </c>
      <c r="AN322" s="40">
        <f>AN295</f>
        <v>10000</v>
      </c>
      <c r="AO322" s="40">
        <f>AO295</f>
        <v>10000</v>
      </c>
      <c r="AP322" s="42">
        <v>0.03</v>
      </c>
      <c r="AQ322" s="42">
        <v>0.03</v>
      </c>
      <c r="AR322" s="4">
        <f t="shared" si="817"/>
        <v>1.0211999999999999</v>
      </c>
      <c r="AS322" s="11">
        <f t="shared" si="818"/>
        <v>1.4025517307000006</v>
      </c>
      <c r="AT322" s="15">
        <f t="shared" si="819"/>
        <v>105326.50611603633</v>
      </c>
      <c r="AU322" s="19">
        <f t="shared" si="820"/>
        <v>1.0000076783363887</v>
      </c>
      <c r="AV322" s="13">
        <f t="shared" si="821"/>
        <v>0.5</v>
      </c>
      <c r="AW322" s="11">
        <f t="shared" si="822"/>
        <v>1</v>
      </c>
      <c r="AX322" s="11">
        <f t="shared" si="823"/>
        <v>0.8911</v>
      </c>
      <c r="AY322" s="11">
        <f t="shared" si="824"/>
        <v>201997.53114128605</v>
      </c>
      <c r="AZ322" s="11">
        <f t="shared" si="825"/>
        <v>1</v>
      </c>
      <c r="BA322" s="11">
        <f t="shared" si="826"/>
        <v>0.34752899999999998</v>
      </c>
      <c r="BB322" s="11">
        <f t="shared" si="827"/>
        <v>1.025058</v>
      </c>
      <c r="BC322" s="11">
        <f t="shared" si="828"/>
        <v>0.99909999999999999</v>
      </c>
      <c r="BD322" s="11">
        <f t="shared" si="829"/>
        <v>0.8911</v>
      </c>
      <c r="BE322" s="11">
        <f t="shared" si="830"/>
        <v>201997.53114128605</v>
      </c>
      <c r="BF322" s="11">
        <f t="shared" si="831"/>
        <v>1</v>
      </c>
      <c r="BG322" s="11">
        <f t="shared" si="832"/>
        <v>0.34752899999999998</v>
      </c>
      <c r="BH322" s="11">
        <f t="shared" si="833"/>
        <v>1.025058</v>
      </c>
      <c r="BI322" s="121">
        <f t="shared" si="724"/>
        <v>7.8686054291582685</v>
      </c>
      <c r="BJ322" s="121">
        <f>16*X322^2/(3*(BJ297^2+1)*Y322^2)</f>
        <v>2.0982947811088715</v>
      </c>
      <c r="BK322" s="121">
        <f>16*X322^2/(3*(BK297^2+1)*Y322^2)</f>
        <v>1.0491473905544357</v>
      </c>
      <c r="BL322" s="121">
        <f>16*X322^2/(3*(BL297^2+1)*Y322^2)</f>
        <v>0.61714552385555044</v>
      </c>
      <c r="BM322" s="121">
        <f>16*X322^2/(3*(BM297^2+1)*Y322^2)</f>
        <v>0.40351822713632146</v>
      </c>
      <c r="BN322" s="121">
        <f>16*X322^2/(3*(BN297^2+1)*Y322^2)</f>
        <v>0.28355334879849614</v>
      </c>
      <c r="BO322" s="121">
        <f>16*X322^2/(3*(BO297^2+1)*Y322^2)</f>
        <v>0.20982947811088715</v>
      </c>
      <c r="BP322" s="121">
        <f>16*X322^2/(3*(BP297^2+1)*Y322^2)</f>
        <v>0.1614072908545286</v>
      </c>
      <c r="BQ322" s="121">
        <f t="shared" si="834"/>
        <v>1.3333333333333333</v>
      </c>
      <c r="BR322" s="121">
        <f t="shared" si="834"/>
        <v>1.3333333333333333</v>
      </c>
      <c r="BS322" s="121">
        <f t="shared" si="834"/>
        <v>1.3333333333333333</v>
      </c>
      <c r="BT322" s="121">
        <f t="shared" si="834"/>
        <v>1.3333333333333333</v>
      </c>
      <c r="BU322" s="121">
        <f t="shared" si="834"/>
        <v>1.3333333333333333</v>
      </c>
      <c r="BV322" s="121">
        <f t="shared" si="834"/>
        <v>1.3333333333333333</v>
      </c>
      <c r="BW322" s="121">
        <f t="shared" si="834"/>
        <v>1.3333333333333333</v>
      </c>
      <c r="BX322" s="121">
        <f t="shared" si="834"/>
        <v>1.3333333333333333</v>
      </c>
      <c r="BY322" s="121">
        <f t="shared" si="835"/>
        <v>2.0333971685388694</v>
      </c>
      <c r="BZ322" s="121">
        <f>(BZ297^4+6*BZ297^2+1)/(BZ297^2+1)*(Y322^2/X322^2)</f>
        <v>4.1684641955046819</v>
      </c>
      <c r="CA322" s="121">
        <f>(CA297^4+6*CA297^2+1)/(CA297^2+1)*(Y322^2/X322^2)</f>
        <v>6.9135503730321561</v>
      </c>
      <c r="CB322" s="121">
        <f>(CB297^4+6*CB297^2+1)/(CB297^2+1)*(Y322^2/X322^2)</f>
        <v>10.55572353667972</v>
      </c>
      <c r="CC322" s="121">
        <f>(CC297^4+6*CC297^2+1)/(CC297^2+1)*(Y322^2/X322^2)</f>
        <v>15.17227118063618</v>
      </c>
      <c r="CD322" s="121">
        <f>(CD297^4+6*CD297^2+1)/(CD297^2+1)*(Y322^2/X322^2)</f>
        <v>20.787364297292633</v>
      </c>
      <c r="CE322" s="121">
        <f>(CE297^4+6*CE297^2+1)/(CE297^2+1)*(Y322^2/X322^2)</f>
        <v>27.41019383190396</v>
      </c>
      <c r="CF322" s="121">
        <f>(CF297^4+6*CF297^2+1)/(CF297^2+1)*(Y322^2/X322^2)</f>
        <v>35.044818123933361</v>
      </c>
      <c r="CG322" s="121">
        <f t="shared" si="836"/>
        <v>1.9671513572895671</v>
      </c>
      <c r="CH322" s="121">
        <f t="shared" si="726"/>
        <v>0.52457369527721787</v>
      </c>
      <c r="CI322" s="121">
        <f t="shared" si="727"/>
        <v>0.26228684763860893</v>
      </c>
      <c r="CJ322" s="121">
        <f t="shared" si="728"/>
        <v>0.15428638096388761</v>
      </c>
      <c r="CK322" s="121">
        <f t="shared" si="729"/>
        <v>0.10087955678408037</v>
      </c>
      <c r="CL322" s="121">
        <f t="shared" si="730"/>
        <v>7.0888337199624035E-2</v>
      </c>
      <c r="CM322" s="121">
        <f t="shared" si="731"/>
        <v>5.2457369527721787E-2</v>
      </c>
      <c r="CN322" s="121">
        <f t="shared" si="732"/>
        <v>0.1614072908545286</v>
      </c>
      <c r="CO322" s="95">
        <f t="shared" si="733"/>
        <v>6.7323239967339177</v>
      </c>
      <c r="CP322" s="95">
        <f t="shared" si="734"/>
        <v>9.5151668012361128</v>
      </c>
      <c r="CQ322" s="95">
        <f t="shared" si="735"/>
        <v>13.143583584495019</v>
      </c>
      <c r="CR322" s="95">
        <f t="shared" si="736"/>
        <v>18.022419596166586</v>
      </c>
      <c r="CS322" s="95">
        <f t="shared" si="737"/>
        <v>24.228962330439622</v>
      </c>
      <c r="CT322" s="95">
        <f t="shared" si="738"/>
        <v>31.787382779705222</v>
      </c>
      <c r="CU322" s="95">
        <f t="shared" si="739"/>
        <v>40.70687188921827</v>
      </c>
      <c r="CV322" s="95">
        <f t="shared" si="740"/>
        <v>39.379014592560509</v>
      </c>
      <c r="CW322" s="95">
        <f t="shared" si="741"/>
        <v>6.7323239967339177</v>
      </c>
      <c r="CX322" s="95">
        <f t="shared" si="742"/>
        <v>9.5151668012361128</v>
      </c>
      <c r="CY322" s="95">
        <f t="shared" si="743"/>
        <v>13.143583584495019</v>
      </c>
      <c r="CZ322" s="95">
        <f t="shared" si="744"/>
        <v>18.022419596166586</v>
      </c>
      <c r="DA322" s="95">
        <f t="shared" si="745"/>
        <v>24.228962330439622</v>
      </c>
      <c r="DB322" s="95">
        <f t="shared" si="746"/>
        <v>31.787382779705222</v>
      </c>
      <c r="DC322" s="95">
        <f t="shared" si="747"/>
        <v>40.70687188921827</v>
      </c>
      <c r="DD322" s="95">
        <f t="shared" si="748"/>
        <v>39.379014592560509</v>
      </c>
      <c r="DE322" s="13">
        <f t="shared" si="837"/>
        <v>12.635490597697137</v>
      </c>
      <c r="DF322" s="13">
        <f t="shared" si="838"/>
        <v>9.0002469766135533</v>
      </c>
      <c r="DG322" s="13">
        <f t="shared" si="839"/>
        <v>10.696185763586591</v>
      </c>
      <c r="DH322" s="13">
        <f t="shared" si="840"/>
        <v>13.906357060535271</v>
      </c>
      <c r="DI322" s="13">
        <f t="shared" si="749"/>
        <v>18.309277407772502</v>
      </c>
      <c r="DJ322" s="13">
        <f t="shared" si="750"/>
        <v>23.80440564609113</v>
      </c>
      <c r="DK322" s="13">
        <f t="shared" si="751"/>
        <v>30.353511310014849</v>
      </c>
      <c r="DL322" s="13">
        <f t="shared" si="752"/>
        <v>37.939713414787889</v>
      </c>
      <c r="DM322" s="95">
        <f t="shared" si="753"/>
        <v>12.635490597697137</v>
      </c>
      <c r="DN322" s="95">
        <f t="shared" si="754"/>
        <v>9.0002469766135533</v>
      </c>
      <c r="DO322" s="95">
        <f t="shared" si="755"/>
        <v>10.696185763586591</v>
      </c>
      <c r="DP322" s="95">
        <f t="shared" si="756"/>
        <v>13.906357060535271</v>
      </c>
      <c r="DQ322" s="95">
        <f t="shared" si="757"/>
        <v>18.309277407772502</v>
      </c>
      <c r="DR322" s="95">
        <f t="shared" si="758"/>
        <v>23.80440564609113</v>
      </c>
      <c r="DS322" s="95">
        <f t="shared" si="759"/>
        <v>30.353511310014849</v>
      </c>
      <c r="DT322" s="95">
        <f t="shared" si="760"/>
        <v>37.939713414787889</v>
      </c>
      <c r="DU322" s="95">
        <f t="shared" si="761"/>
        <v>19.986943387700116</v>
      </c>
      <c r="DV322" s="95">
        <f t="shared" si="762"/>
        <v>11.049139947178039</v>
      </c>
      <c r="DW322" s="95">
        <f t="shared" si="763"/>
        <v>10.341657161441978</v>
      </c>
      <c r="DX322" s="95">
        <f t="shared" si="764"/>
        <v>11.090244854036918</v>
      </c>
      <c r="DY322" s="95">
        <f t="shared" si="765"/>
        <v>12.738305297900173</v>
      </c>
      <c r="DZ322" s="95">
        <f t="shared" si="766"/>
        <v>15.056632650696159</v>
      </c>
      <c r="EA322" s="95">
        <f t="shared" si="767"/>
        <v>17.948444747874866</v>
      </c>
      <c r="EB322" s="95">
        <f t="shared" si="768"/>
        <v>21.368700874774859</v>
      </c>
      <c r="EC322" s="95">
        <f t="shared" si="769"/>
        <v>19.986943387700116</v>
      </c>
      <c r="ED322" s="95">
        <f t="shared" si="770"/>
        <v>11.049139947178039</v>
      </c>
      <c r="EE322" s="95">
        <f t="shared" si="771"/>
        <v>10.341657161441976</v>
      </c>
      <c r="EF322" s="95">
        <f t="shared" si="772"/>
        <v>11.090244854036918</v>
      </c>
      <c r="EG322" s="95">
        <f t="shared" si="773"/>
        <v>12.738305297900173</v>
      </c>
      <c r="EH322" s="95">
        <f t="shared" si="774"/>
        <v>15.056632650696162</v>
      </c>
      <c r="EI322" s="95">
        <f t="shared" si="775"/>
        <v>17.948444747874866</v>
      </c>
      <c r="EJ322" s="95">
        <f t="shared" si="776"/>
        <v>21.368700874774859</v>
      </c>
      <c r="EK322" s="95">
        <f t="shared" si="777"/>
        <v>19.986943387700116</v>
      </c>
      <c r="EL322" s="95">
        <f t="shared" si="778"/>
        <v>11.049139947178039</v>
      </c>
      <c r="EM322" s="95">
        <f t="shared" si="779"/>
        <v>10.341657161441976</v>
      </c>
      <c r="EN322" s="95">
        <f t="shared" si="780"/>
        <v>11.090244854036918</v>
      </c>
      <c r="EO322" s="95">
        <f t="shared" si="781"/>
        <v>12.738305297900173</v>
      </c>
      <c r="EP322" s="95">
        <f t="shared" si="782"/>
        <v>15.056632650696162</v>
      </c>
      <c r="EQ322" s="95">
        <f t="shared" si="783"/>
        <v>17.948444747874866</v>
      </c>
      <c r="ER322" s="95">
        <f t="shared" si="784"/>
        <v>21.368700874774859</v>
      </c>
      <c r="ES322" s="95">
        <f t="shared" si="785"/>
        <v>1</v>
      </c>
      <c r="ET322" s="95">
        <f t="shared" si="786"/>
        <v>1</v>
      </c>
      <c r="EU322" s="95">
        <f t="shared" si="787"/>
        <v>1</v>
      </c>
      <c r="EV322" s="95">
        <f t="shared" si="788"/>
        <v>1</v>
      </c>
      <c r="EW322" s="95">
        <f t="shared" si="789"/>
        <v>1</v>
      </c>
      <c r="EX322" s="95">
        <f t="shared" si="790"/>
        <v>1</v>
      </c>
      <c r="EY322" s="95">
        <f t="shared" si="791"/>
        <v>1</v>
      </c>
      <c r="EZ322" s="95">
        <f t="shared" si="792"/>
        <v>1</v>
      </c>
      <c r="FA322" s="95">
        <f t="shared" si="793"/>
        <v>1</v>
      </c>
      <c r="FB322" s="95">
        <f t="shared" si="794"/>
        <v>1</v>
      </c>
      <c r="FC322" s="95">
        <f t="shared" si="795"/>
        <v>1</v>
      </c>
      <c r="FD322" s="95">
        <f t="shared" si="796"/>
        <v>1</v>
      </c>
      <c r="FE322" s="95">
        <f t="shared" si="797"/>
        <v>1</v>
      </c>
      <c r="FF322" s="95">
        <f t="shared" si="798"/>
        <v>0.99999999999999989</v>
      </c>
      <c r="FG322" s="95">
        <f t="shared" si="799"/>
        <v>1</v>
      </c>
      <c r="FH322" s="95">
        <f t="shared" si="800"/>
        <v>1</v>
      </c>
      <c r="FI322" s="95">
        <f t="shared" si="801"/>
        <v>1</v>
      </c>
      <c r="FJ322" s="95">
        <f t="shared" si="802"/>
        <v>1</v>
      </c>
      <c r="FK322" s="95">
        <f t="shared" si="803"/>
        <v>1</v>
      </c>
      <c r="FL322" s="95">
        <f t="shared" si="804"/>
        <v>1</v>
      </c>
      <c r="FM322" s="95">
        <f t="shared" si="805"/>
        <v>1</v>
      </c>
      <c r="FN322" s="95">
        <f t="shared" si="806"/>
        <v>1</v>
      </c>
      <c r="FO322" s="95">
        <f t="shared" si="807"/>
        <v>1</v>
      </c>
      <c r="FP322" s="95">
        <f t="shared" si="808"/>
        <v>1</v>
      </c>
      <c r="FQ322" s="115">
        <f t="shared" si="809"/>
        <v>2.3910635632408486</v>
      </c>
      <c r="FR322" s="115">
        <f t="shared" si="810"/>
        <v>1.3019150881542179</v>
      </c>
      <c r="FS322" s="115">
        <f t="shared" si="811"/>
        <v>1.1286827834371935</v>
      </c>
      <c r="FT322" s="115">
        <f t="shared" si="812"/>
        <v>1.0657126181908081</v>
      </c>
      <c r="FU322" s="115">
        <f t="shared" si="813"/>
        <v>1.0383988651474256</v>
      </c>
      <c r="FV322" s="115">
        <f t="shared" si="814"/>
        <v>1.0247640266237368</v>
      </c>
      <c r="FW322" s="115">
        <f t="shared" si="815"/>
        <v>1.0171734209338998</v>
      </c>
      <c r="FX322" s="115">
        <f t="shared" si="816"/>
        <v>1.1095566591024992</v>
      </c>
      <c r="FZ322" s="90">
        <f t="shared" si="841"/>
        <v>1.0171734209338998</v>
      </c>
    </row>
    <row r="323" spans="24:182" x14ac:dyDescent="0.3">
      <c r="X323" s="118">
        <f t="shared" si="842"/>
        <v>15.007303518490009</v>
      </c>
      <c r="Y323" s="118">
        <v>10</v>
      </c>
      <c r="Z323" s="40">
        <v>1.7999999999999999E-2</v>
      </c>
      <c r="AA323" s="40">
        <v>10000000</v>
      </c>
      <c r="AB323" s="40">
        <v>10000000</v>
      </c>
      <c r="AC323" s="98">
        <v>3900000</v>
      </c>
      <c r="AD323" s="42">
        <v>0.33</v>
      </c>
      <c r="AE323" s="42">
        <v>0.33</v>
      </c>
      <c r="AF323" s="41">
        <v>1.7999999999999999E-2</v>
      </c>
      <c r="AG323" s="40">
        <v>10000000</v>
      </c>
      <c r="AH323" s="40">
        <v>10000000</v>
      </c>
      <c r="AI323" s="98">
        <v>3900000</v>
      </c>
      <c r="AJ323" s="42">
        <v>0.33</v>
      </c>
      <c r="AK323" s="42">
        <v>0.33</v>
      </c>
      <c r="AL323" s="42">
        <f>AL295</f>
        <v>1.0032000000000001</v>
      </c>
      <c r="AM323" s="40">
        <v>6000</v>
      </c>
      <c r="AN323" s="40">
        <f>AN295</f>
        <v>10000</v>
      </c>
      <c r="AO323" s="40">
        <f>AO295</f>
        <v>10000</v>
      </c>
      <c r="AP323" s="42">
        <v>0.03</v>
      </c>
      <c r="AQ323" s="42">
        <v>0.03</v>
      </c>
      <c r="AR323" s="4">
        <f t="shared" si="817"/>
        <v>1.0211999999999999</v>
      </c>
      <c r="AS323" s="11">
        <f t="shared" si="818"/>
        <v>1.5007303518490009</v>
      </c>
      <c r="AT323" s="15">
        <f t="shared" si="819"/>
        <v>105326.50611603633</v>
      </c>
      <c r="AU323" s="19">
        <f t="shared" si="820"/>
        <v>1.0000076783363887</v>
      </c>
      <c r="AV323" s="13">
        <f t="shared" si="821"/>
        <v>0.5</v>
      </c>
      <c r="AW323" s="11">
        <f t="shared" si="822"/>
        <v>1</v>
      </c>
      <c r="AX323" s="11">
        <f t="shared" si="823"/>
        <v>0.8911</v>
      </c>
      <c r="AY323" s="11">
        <f t="shared" si="824"/>
        <v>201997.53114128605</v>
      </c>
      <c r="AZ323" s="11">
        <f t="shared" si="825"/>
        <v>1</v>
      </c>
      <c r="BA323" s="11">
        <f t="shared" si="826"/>
        <v>0.34752899999999998</v>
      </c>
      <c r="BB323" s="11">
        <f t="shared" si="827"/>
        <v>1.025058</v>
      </c>
      <c r="BC323" s="11">
        <f t="shared" si="828"/>
        <v>0.99909999999999999</v>
      </c>
      <c r="BD323" s="11">
        <f t="shared" si="829"/>
        <v>0.8911</v>
      </c>
      <c r="BE323" s="11">
        <f t="shared" si="830"/>
        <v>201997.53114128605</v>
      </c>
      <c r="BF323" s="11">
        <f t="shared" si="831"/>
        <v>1</v>
      </c>
      <c r="BG323" s="11">
        <f t="shared" si="832"/>
        <v>0.34752899999999998</v>
      </c>
      <c r="BH323" s="11">
        <f t="shared" si="833"/>
        <v>1.025058</v>
      </c>
      <c r="BI323" s="121">
        <f t="shared" si="724"/>
        <v>9.0087663558433047</v>
      </c>
      <c r="BJ323" s="121">
        <f>16*X323^2/(3*(BJ297^2+1)*Y323^2)</f>
        <v>2.4023376948915476</v>
      </c>
      <c r="BK323" s="121">
        <f>16*X323^2/(3*(BK297^2+1)*Y323^2)</f>
        <v>1.2011688474457738</v>
      </c>
      <c r="BL323" s="121">
        <f>16*X323^2/(3*(BL297^2+1)*Y323^2)</f>
        <v>0.70656991026221994</v>
      </c>
      <c r="BM323" s="121">
        <f>16*X323^2/(3*(BM297^2+1)*Y323^2)</f>
        <v>0.4619880182483746</v>
      </c>
      <c r="BN323" s="121">
        <f>16*X323^2/(3*(BN297^2+1)*Y323^2)</f>
        <v>0.32464022903939832</v>
      </c>
      <c r="BO323" s="121">
        <f>16*X323^2/(3*(BO297^2+1)*Y323^2)</f>
        <v>0.24023376948915479</v>
      </c>
      <c r="BP323" s="121">
        <f>16*X323^2/(3*(BP297^2+1)*Y323^2)</f>
        <v>0.18479520729934984</v>
      </c>
      <c r="BQ323" s="121">
        <f t="shared" si="834"/>
        <v>1.3333333333333333</v>
      </c>
      <c r="BR323" s="121">
        <f t="shared" si="834"/>
        <v>1.3333333333333333</v>
      </c>
      <c r="BS323" s="121">
        <f t="shared" si="834"/>
        <v>1.3333333333333333</v>
      </c>
      <c r="BT323" s="121">
        <f t="shared" si="834"/>
        <v>1.3333333333333333</v>
      </c>
      <c r="BU323" s="121">
        <f t="shared" si="834"/>
        <v>1.3333333333333333</v>
      </c>
      <c r="BV323" s="121">
        <f t="shared" si="834"/>
        <v>1.3333333333333333</v>
      </c>
      <c r="BW323" s="121">
        <f t="shared" si="834"/>
        <v>1.3333333333333333</v>
      </c>
      <c r="BX323" s="121">
        <f t="shared" si="834"/>
        <v>1.3333333333333333</v>
      </c>
      <c r="BY323" s="121">
        <f t="shared" si="835"/>
        <v>1.7760478369629391</v>
      </c>
      <c r="BZ323" s="121">
        <f>(BZ297^4+6*BZ297^2+1)/(BZ297^2+1)*(Y323^2/X323^2)</f>
        <v>3.6408980657740249</v>
      </c>
      <c r="CA323" s="121">
        <f>(CA297^4+6*CA297^2+1)/(CA297^2+1)*(Y323^2/X323^2)</f>
        <v>6.0385626456739931</v>
      </c>
      <c r="CB323" s="121">
        <f>(CB297^4+6*CB297^2+1)/(CB297^2+1)*(Y323^2/X323^2)</f>
        <v>9.2197777418811402</v>
      </c>
      <c r="CC323" s="121">
        <f>(CC297^4+6*CC297^2+1)/(CC297^2+1)*(Y323^2/X323^2)</f>
        <v>13.252049245031161</v>
      </c>
      <c r="CD323" s="121">
        <f>(CD297^4+6*CD297^2+1)/(CD297^2+1)*(Y323^2/X323^2)</f>
        <v>18.156489035979238</v>
      </c>
      <c r="CE323" s="121">
        <f>(CE297^4+6*CE297^2+1)/(CE297^2+1)*(Y323^2/X323^2)</f>
        <v>23.941124842260422</v>
      </c>
      <c r="CF323" s="121">
        <f>(CF297^4+6*CF297^2+1)/(CF297^2+1)*(Y323^2/X323^2)</f>
        <v>30.609501374734347</v>
      </c>
      <c r="CG323" s="121">
        <f t="shared" si="836"/>
        <v>2.2521915889608262</v>
      </c>
      <c r="CH323" s="121">
        <f t="shared" si="726"/>
        <v>0.6005844237228869</v>
      </c>
      <c r="CI323" s="121">
        <f t="shared" si="727"/>
        <v>0.30029221186144345</v>
      </c>
      <c r="CJ323" s="121">
        <f t="shared" si="728"/>
        <v>0.17664247756555498</v>
      </c>
      <c r="CK323" s="121">
        <f t="shared" si="729"/>
        <v>0.11549700456209365</v>
      </c>
      <c r="CL323" s="121">
        <f t="shared" si="730"/>
        <v>8.116005725984958E-2</v>
      </c>
      <c r="CM323" s="121">
        <f t="shared" si="731"/>
        <v>6.0058442372288696E-2</v>
      </c>
      <c r="CN323" s="121">
        <f t="shared" si="732"/>
        <v>0.18479520729934984</v>
      </c>
      <c r="CO323" s="95">
        <f t="shared" si="733"/>
        <v>6.4451625465402369</v>
      </c>
      <c r="CP323" s="95">
        <f t="shared" si="734"/>
        <v>8.8758052266888914</v>
      </c>
      <c r="CQ323" s="95">
        <f t="shared" si="735"/>
        <v>12.045004967503726</v>
      </c>
      <c r="CR323" s="95">
        <f t="shared" si="736"/>
        <v>16.306369288991686</v>
      </c>
      <c r="CS323" s="95">
        <f t="shared" si="737"/>
        <v>21.727404081788464</v>
      </c>
      <c r="CT323" s="95">
        <f t="shared" si="738"/>
        <v>28.329221226749251</v>
      </c>
      <c r="CU323" s="95">
        <f t="shared" si="739"/>
        <v>36.119848451409084</v>
      </c>
      <c r="CV323" s="95">
        <f t="shared" si="740"/>
        <v>34.580362647707659</v>
      </c>
      <c r="CW323" s="95">
        <f t="shared" si="741"/>
        <v>6.4451625465402369</v>
      </c>
      <c r="CX323" s="95">
        <f t="shared" si="742"/>
        <v>8.8758052266888914</v>
      </c>
      <c r="CY323" s="95">
        <f t="shared" si="743"/>
        <v>12.045004967503726</v>
      </c>
      <c r="CZ323" s="95">
        <f t="shared" si="744"/>
        <v>16.306369288991686</v>
      </c>
      <c r="DA323" s="95">
        <f t="shared" si="745"/>
        <v>21.727404081788464</v>
      </c>
      <c r="DB323" s="95">
        <f t="shared" si="746"/>
        <v>28.329221226749251</v>
      </c>
      <c r="DC323" s="95">
        <f t="shared" si="747"/>
        <v>36.119848451409084</v>
      </c>
      <c r="DD323" s="95">
        <f t="shared" si="748"/>
        <v>34.580362647707659</v>
      </c>
      <c r="DE323" s="13">
        <f t="shared" si="837"/>
        <v>13.518302192806242</v>
      </c>
      <c r="DF323" s="13">
        <f t="shared" si="838"/>
        <v>8.7767237606655719</v>
      </c>
      <c r="DG323" s="13">
        <f t="shared" si="839"/>
        <v>9.9732194931197675</v>
      </c>
      <c r="DH323" s="13">
        <f t="shared" si="840"/>
        <v>12.659835652143361</v>
      </c>
      <c r="DI323" s="13">
        <f t="shared" si="749"/>
        <v>16.447525263279537</v>
      </c>
      <c r="DJ323" s="13">
        <f t="shared" si="750"/>
        <v>21.214617265018635</v>
      </c>
      <c r="DK323" s="13">
        <f t="shared" si="751"/>
        <v>26.914846611749578</v>
      </c>
      <c r="DL323" s="13">
        <f t="shared" si="752"/>
        <v>33.527784582033696</v>
      </c>
      <c r="DM323" s="95">
        <f t="shared" si="753"/>
        <v>13.518302192806242</v>
      </c>
      <c r="DN323" s="95">
        <f t="shared" si="754"/>
        <v>8.7767237606655719</v>
      </c>
      <c r="DO323" s="95">
        <f t="shared" si="755"/>
        <v>9.9732194931197675</v>
      </c>
      <c r="DP323" s="95">
        <f t="shared" si="756"/>
        <v>12.659835652143361</v>
      </c>
      <c r="DQ323" s="95">
        <f t="shared" si="757"/>
        <v>16.447525263279537</v>
      </c>
      <c r="DR323" s="95">
        <f t="shared" si="758"/>
        <v>21.214617265018635</v>
      </c>
      <c r="DS323" s="95">
        <f t="shared" si="759"/>
        <v>26.914846611749578</v>
      </c>
      <c r="DT323" s="95">
        <f t="shared" si="760"/>
        <v>33.527784582033696</v>
      </c>
      <c r="DU323" s="95">
        <f t="shared" si="761"/>
        <v>20.396013562149015</v>
      </c>
      <c r="DV323" s="95">
        <f t="shared" si="762"/>
        <v>10.945565547557791</v>
      </c>
      <c r="DW323" s="95">
        <f t="shared" si="763"/>
        <v>10.006654834763225</v>
      </c>
      <c r="DX323" s="95">
        <f t="shared" si="764"/>
        <v>10.512641735987543</v>
      </c>
      <c r="DY323" s="95">
        <f t="shared" si="765"/>
        <v>11.875621483202181</v>
      </c>
      <c r="DZ323" s="95">
        <f t="shared" si="766"/>
        <v>13.856597228981839</v>
      </c>
      <c r="EA323" s="95">
        <f t="shared" si="767"/>
        <v>16.355063809310291</v>
      </c>
      <c r="EB323" s="95">
        <f t="shared" si="768"/>
        <v>19.324336587683881</v>
      </c>
      <c r="EC323" s="95">
        <f t="shared" si="769"/>
        <v>20.396013562149015</v>
      </c>
      <c r="ED323" s="95">
        <f t="shared" si="770"/>
        <v>10.945565547557791</v>
      </c>
      <c r="EE323" s="95">
        <f t="shared" si="771"/>
        <v>10.006654834763225</v>
      </c>
      <c r="EF323" s="95">
        <f t="shared" si="772"/>
        <v>10.512641735987543</v>
      </c>
      <c r="EG323" s="95">
        <f t="shared" si="773"/>
        <v>11.875621483202179</v>
      </c>
      <c r="EH323" s="95">
        <f t="shared" si="774"/>
        <v>13.856597228981839</v>
      </c>
      <c r="EI323" s="95">
        <f t="shared" si="775"/>
        <v>16.355063809310291</v>
      </c>
      <c r="EJ323" s="95">
        <f t="shared" si="776"/>
        <v>19.324336587683881</v>
      </c>
      <c r="EK323" s="95">
        <f t="shared" si="777"/>
        <v>20.396013562149015</v>
      </c>
      <c r="EL323" s="95">
        <f t="shared" si="778"/>
        <v>10.945565547557791</v>
      </c>
      <c r="EM323" s="95">
        <f t="shared" si="779"/>
        <v>10.006654834763225</v>
      </c>
      <c r="EN323" s="95">
        <f t="shared" si="780"/>
        <v>10.512641735987543</v>
      </c>
      <c r="EO323" s="95">
        <f t="shared" si="781"/>
        <v>11.875621483202179</v>
      </c>
      <c r="EP323" s="95">
        <f t="shared" si="782"/>
        <v>13.856597228981839</v>
      </c>
      <c r="EQ323" s="95">
        <f t="shared" si="783"/>
        <v>16.355063809310291</v>
      </c>
      <c r="ER323" s="95">
        <f t="shared" si="784"/>
        <v>19.324336587683881</v>
      </c>
      <c r="ES323" s="95">
        <f t="shared" si="785"/>
        <v>1</v>
      </c>
      <c r="ET323" s="95">
        <f t="shared" si="786"/>
        <v>1</v>
      </c>
      <c r="EU323" s="95">
        <f t="shared" si="787"/>
        <v>1</v>
      </c>
      <c r="EV323" s="95">
        <f t="shared" si="788"/>
        <v>1</v>
      </c>
      <c r="EW323" s="95">
        <f t="shared" si="789"/>
        <v>1</v>
      </c>
      <c r="EX323" s="95">
        <f t="shared" si="790"/>
        <v>1</v>
      </c>
      <c r="EY323" s="95">
        <f t="shared" si="791"/>
        <v>1</v>
      </c>
      <c r="EZ323" s="95">
        <f t="shared" si="792"/>
        <v>1</v>
      </c>
      <c r="FA323" s="95">
        <f t="shared" si="793"/>
        <v>1</v>
      </c>
      <c r="FB323" s="95">
        <f t="shared" si="794"/>
        <v>1</v>
      </c>
      <c r="FC323" s="95">
        <f t="shared" si="795"/>
        <v>1</v>
      </c>
      <c r="FD323" s="95">
        <f t="shared" si="796"/>
        <v>1</v>
      </c>
      <c r="FE323" s="95">
        <f t="shared" si="797"/>
        <v>1</v>
      </c>
      <c r="FF323" s="95">
        <f t="shared" si="798"/>
        <v>1</v>
      </c>
      <c r="FG323" s="95">
        <f t="shared" si="799"/>
        <v>1</v>
      </c>
      <c r="FH323" s="95">
        <f t="shared" si="800"/>
        <v>1</v>
      </c>
      <c r="FI323" s="95">
        <f t="shared" si="801"/>
        <v>1</v>
      </c>
      <c r="FJ323" s="95">
        <f t="shared" si="802"/>
        <v>1</v>
      </c>
      <c r="FK323" s="95">
        <f t="shared" si="803"/>
        <v>1</v>
      </c>
      <c r="FL323" s="95">
        <f t="shared" si="804"/>
        <v>1</v>
      </c>
      <c r="FM323" s="95">
        <f t="shared" si="805"/>
        <v>1</v>
      </c>
      <c r="FN323" s="95">
        <f t="shared" si="806"/>
        <v>1</v>
      </c>
      <c r="FO323" s="95">
        <f t="shared" si="807"/>
        <v>1</v>
      </c>
      <c r="FP323" s="95">
        <f t="shared" si="808"/>
        <v>1</v>
      </c>
      <c r="FQ323" s="115">
        <f t="shared" si="809"/>
        <v>2.604054844557754</v>
      </c>
      <c r="FR323" s="115">
        <f t="shared" si="810"/>
        <v>1.3503916680438923</v>
      </c>
      <c r="FS323" s="115">
        <f t="shared" si="811"/>
        <v>1.1495535291721779</v>
      </c>
      <c r="FT323" s="115">
        <f t="shared" si="812"/>
        <v>1.0763541325946901</v>
      </c>
      <c r="FU323" s="115">
        <f t="shared" si="813"/>
        <v>1.044562570398512</v>
      </c>
      <c r="FV323" s="115">
        <f t="shared" si="814"/>
        <v>1.0286937035970352</v>
      </c>
      <c r="FW323" s="115">
        <f t="shared" si="815"/>
        <v>1.0198673429247926</v>
      </c>
      <c r="FX323" s="115">
        <f t="shared" si="816"/>
        <v>1.1232276983117906</v>
      </c>
      <c r="FZ323" s="90">
        <f t="shared" si="841"/>
        <v>1.0198673429247926</v>
      </c>
    </row>
    <row r="324" spans="24:182" x14ac:dyDescent="0.3">
      <c r="X324" s="118">
        <f t="shared" si="842"/>
        <v>16.057814764784311</v>
      </c>
      <c r="Y324" s="118">
        <v>10</v>
      </c>
      <c r="Z324" s="40">
        <v>1.7999999999999999E-2</v>
      </c>
      <c r="AA324" s="40">
        <v>10000000</v>
      </c>
      <c r="AB324" s="40">
        <v>10000000</v>
      </c>
      <c r="AC324" s="98">
        <v>3900000</v>
      </c>
      <c r="AD324" s="42">
        <v>0.33</v>
      </c>
      <c r="AE324" s="42">
        <v>0.33</v>
      </c>
      <c r="AF324" s="41">
        <v>1.7999999999999999E-2</v>
      </c>
      <c r="AG324" s="40">
        <v>10000000</v>
      </c>
      <c r="AH324" s="40">
        <v>10000000</v>
      </c>
      <c r="AI324" s="98">
        <v>3900000</v>
      </c>
      <c r="AJ324" s="42">
        <v>0.33</v>
      </c>
      <c r="AK324" s="42">
        <v>0.33</v>
      </c>
      <c r="AL324" s="42">
        <f>AL295</f>
        <v>1.0032000000000001</v>
      </c>
      <c r="AM324" s="40">
        <v>6000</v>
      </c>
      <c r="AN324" s="40">
        <f>AN295</f>
        <v>10000</v>
      </c>
      <c r="AO324" s="40">
        <f>AO295</f>
        <v>10000</v>
      </c>
      <c r="AP324" s="42">
        <v>0.03</v>
      </c>
      <c r="AQ324" s="42">
        <v>0.03</v>
      </c>
      <c r="AR324" s="4">
        <f t="shared" si="817"/>
        <v>1.0211999999999999</v>
      </c>
      <c r="AS324" s="11">
        <f t="shared" si="818"/>
        <v>1.6057814764784311</v>
      </c>
      <c r="AT324" s="15">
        <f t="shared" si="819"/>
        <v>105326.50611603633</v>
      </c>
      <c r="AU324" s="19">
        <f t="shared" si="820"/>
        <v>1.0000076783363887</v>
      </c>
      <c r="AV324" s="13">
        <f t="shared" si="821"/>
        <v>0.5</v>
      </c>
      <c r="AW324" s="11">
        <f t="shared" si="822"/>
        <v>1</v>
      </c>
      <c r="AX324" s="11">
        <f t="shared" si="823"/>
        <v>0.8911</v>
      </c>
      <c r="AY324" s="11">
        <f t="shared" si="824"/>
        <v>201997.53114128605</v>
      </c>
      <c r="AZ324" s="11">
        <f t="shared" si="825"/>
        <v>1</v>
      </c>
      <c r="BA324" s="11">
        <f t="shared" si="826"/>
        <v>0.34752899999999998</v>
      </c>
      <c r="BB324" s="11">
        <f t="shared" si="827"/>
        <v>1.025058</v>
      </c>
      <c r="BC324" s="11">
        <f t="shared" si="828"/>
        <v>0.99909999999999999</v>
      </c>
      <c r="BD324" s="11">
        <f t="shared" si="829"/>
        <v>0.8911</v>
      </c>
      <c r="BE324" s="11">
        <f t="shared" si="830"/>
        <v>201997.53114128605</v>
      </c>
      <c r="BF324" s="11">
        <f t="shared" si="831"/>
        <v>1</v>
      </c>
      <c r="BG324" s="11">
        <f t="shared" si="832"/>
        <v>0.34752899999999998</v>
      </c>
      <c r="BH324" s="11">
        <f t="shared" si="833"/>
        <v>1.025058</v>
      </c>
      <c r="BI324" s="121">
        <f t="shared" si="724"/>
        <v>10.314136600805</v>
      </c>
      <c r="BJ324" s="121">
        <f>16*X324^2/(3*(BJ297^2+1)*Y324^2)</f>
        <v>2.7504364268813335</v>
      </c>
      <c r="BK324" s="121">
        <f>16*X324^2/(3*(BK297^2+1)*Y324^2)</f>
        <v>1.3752182134406667</v>
      </c>
      <c r="BL324" s="121">
        <f>16*X324^2/(3*(BL297^2+1)*Y324^2)</f>
        <v>0.80895189025921566</v>
      </c>
      <c r="BM324" s="121">
        <f>16*X324^2/(3*(BM297^2+1)*Y324^2)</f>
        <v>0.52893008209256409</v>
      </c>
      <c r="BN324" s="121">
        <f>16*X324^2/(3*(BN297^2+1)*Y324^2)</f>
        <v>0.37168059822720723</v>
      </c>
      <c r="BO324" s="121">
        <f>16*X324^2/(3*(BO297^2+1)*Y324^2)</f>
        <v>0.27504364268813331</v>
      </c>
      <c r="BP324" s="121">
        <f>16*X324^2/(3*(BP297^2+1)*Y324^2)</f>
        <v>0.21157203283702564</v>
      </c>
      <c r="BQ324" s="121">
        <f t="shared" si="834"/>
        <v>1.3333333333333333</v>
      </c>
      <c r="BR324" s="121">
        <f t="shared" si="834"/>
        <v>1.3333333333333333</v>
      </c>
      <c r="BS324" s="121">
        <f t="shared" si="834"/>
        <v>1.3333333333333333</v>
      </c>
      <c r="BT324" s="121">
        <f t="shared" si="834"/>
        <v>1.3333333333333333</v>
      </c>
      <c r="BU324" s="121">
        <f t="shared" si="834"/>
        <v>1.3333333333333333</v>
      </c>
      <c r="BV324" s="121">
        <f t="shared" si="834"/>
        <v>1.3333333333333333</v>
      </c>
      <c r="BW324" s="121">
        <f t="shared" si="834"/>
        <v>1.3333333333333333</v>
      </c>
      <c r="BX324" s="121">
        <f t="shared" si="834"/>
        <v>1.3333333333333333</v>
      </c>
      <c r="BY324" s="121">
        <f t="shared" si="835"/>
        <v>1.5512689640692978</v>
      </c>
      <c r="BZ324" s="121">
        <f>(BZ297^4+6*BZ297^2+1)/(BZ297^2+1)*(Y324^2/X324^2)</f>
        <v>3.1801013763420602</v>
      </c>
      <c r="CA324" s="121">
        <f>(CA297^4+6*CA297^2+1)/(CA297^2+1)*(Y324^2/X324^2)</f>
        <v>5.2743144778356124</v>
      </c>
      <c r="CB324" s="121">
        <f>(CB297^4+6*CB297^2+1)/(CB297^2+1)*(Y324^2/X324^2)</f>
        <v>8.052910945830325</v>
      </c>
      <c r="CC324" s="121">
        <f>(CC297^4+6*CC297^2+1)/(CC297^2+1)*(Y324^2/X324^2)</f>
        <v>11.574853039593991</v>
      </c>
      <c r="CD324" s="121">
        <f>(CD297^4+6*CD297^2+1)/(CD297^2+1)*(Y324^2/X324^2)</f>
        <v>15.858580693492215</v>
      </c>
      <c r="CE324" s="121">
        <f>(CE297^4+6*CE297^2+1)/(CE297^2+1)*(Y324^2/X324^2)</f>
        <v>20.911105635654135</v>
      </c>
      <c r="CF324" s="121">
        <f>(CF297^4+6*CF297^2+1)/(CF297^2+1)*(Y324^2/X324^2)</f>
        <v>26.735523953825091</v>
      </c>
      <c r="CG324" s="121">
        <f t="shared" si="836"/>
        <v>2.57853415020125</v>
      </c>
      <c r="CH324" s="121">
        <f t="shared" si="726"/>
        <v>0.68760910672033337</v>
      </c>
      <c r="CI324" s="121">
        <f t="shared" si="727"/>
        <v>0.34380455336016669</v>
      </c>
      <c r="CJ324" s="121">
        <f t="shared" si="728"/>
        <v>0.20223797256480391</v>
      </c>
      <c r="CK324" s="121">
        <f t="shared" si="729"/>
        <v>0.13223252052314102</v>
      </c>
      <c r="CL324" s="121">
        <f t="shared" si="730"/>
        <v>9.2920149556801807E-2</v>
      </c>
      <c r="CM324" s="121">
        <f t="shared" si="731"/>
        <v>6.8760910672033326E-2</v>
      </c>
      <c r="CN324" s="121">
        <f t="shared" si="732"/>
        <v>0.21157203283702564</v>
      </c>
      <c r="CO324" s="95">
        <f t="shared" si="733"/>
        <v>6.1943446146739767</v>
      </c>
      <c r="CP324" s="95">
        <f t="shared" si="734"/>
        <v>8.3173620661096095</v>
      </c>
      <c r="CQ324" s="95">
        <f t="shared" si="735"/>
        <v>11.085463857370708</v>
      </c>
      <c r="CR324" s="95">
        <f t="shared" si="736"/>
        <v>14.807504491039989</v>
      </c>
      <c r="CS324" s="95">
        <f t="shared" si="737"/>
        <v>19.542446226385245</v>
      </c>
      <c r="CT324" s="95">
        <f t="shared" si="738"/>
        <v>25.308728997772072</v>
      </c>
      <c r="CU324" s="95">
        <f t="shared" si="739"/>
        <v>32.113364533329623</v>
      </c>
      <c r="CV324" s="95">
        <f t="shared" si="740"/>
        <v>30.389034195569621</v>
      </c>
      <c r="CW324" s="95">
        <f t="shared" si="741"/>
        <v>6.1943446146739767</v>
      </c>
      <c r="CX324" s="95">
        <f t="shared" si="742"/>
        <v>8.3173620661096095</v>
      </c>
      <c r="CY324" s="95">
        <f t="shared" si="743"/>
        <v>11.085463857370708</v>
      </c>
      <c r="CZ324" s="95">
        <f t="shared" si="744"/>
        <v>14.807504491039989</v>
      </c>
      <c r="DA324" s="95">
        <f t="shared" si="745"/>
        <v>19.542446226385245</v>
      </c>
      <c r="DB324" s="95">
        <f t="shared" si="746"/>
        <v>25.308728997772072</v>
      </c>
      <c r="DC324" s="95">
        <f t="shared" si="747"/>
        <v>32.113364533329623</v>
      </c>
      <c r="DD324" s="95">
        <f t="shared" si="748"/>
        <v>30.389034195569621</v>
      </c>
      <c r="DE324" s="13">
        <f t="shared" si="837"/>
        <v>14.598893564874297</v>
      </c>
      <c r="DF324" s="13">
        <f t="shared" si="838"/>
        <v>8.6640258032233941</v>
      </c>
      <c r="DG324" s="13">
        <f t="shared" si="839"/>
        <v>9.383020691276279</v>
      </c>
      <c r="DH324" s="13">
        <f t="shared" si="840"/>
        <v>11.595350836089541</v>
      </c>
      <c r="DI324" s="13">
        <f t="shared" si="749"/>
        <v>14.837271121686555</v>
      </c>
      <c r="DJ324" s="13">
        <f t="shared" si="750"/>
        <v>18.963749291719424</v>
      </c>
      <c r="DK324" s="13">
        <f t="shared" si="751"/>
        <v>23.919637278342268</v>
      </c>
      <c r="DL324" s="13">
        <f t="shared" si="752"/>
        <v>29.680583986662114</v>
      </c>
      <c r="DM324" s="95">
        <f t="shared" si="753"/>
        <v>14.598893564874297</v>
      </c>
      <c r="DN324" s="95">
        <f t="shared" si="754"/>
        <v>8.6640258032233941</v>
      </c>
      <c r="DO324" s="95">
        <f t="shared" si="755"/>
        <v>9.383020691276279</v>
      </c>
      <c r="DP324" s="95">
        <f t="shared" si="756"/>
        <v>11.595350836089541</v>
      </c>
      <c r="DQ324" s="95">
        <f t="shared" si="757"/>
        <v>14.837271121686555</v>
      </c>
      <c r="DR324" s="95">
        <f t="shared" si="758"/>
        <v>18.963749291719424</v>
      </c>
      <c r="DS324" s="95">
        <f t="shared" si="759"/>
        <v>23.919637278342268</v>
      </c>
      <c r="DT324" s="95">
        <f t="shared" si="760"/>
        <v>29.680583986662114</v>
      </c>
      <c r="DU324" s="95">
        <f t="shared" si="761"/>
        <v>20.896729347406932</v>
      </c>
      <c r="DV324" s="95">
        <f t="shared" si="762"/>
        <v>10.893344469621896</v>
      </c>
      <c r="DW324" s="95">
        <f t="shared" si="763"/>
        <v>9.7331732355554053</v>
      </c>
      <c r="DX324" s="95">
        <f t="shared" si="764"/>
        <v>10.01938927780305</v>
      </c>
      <c r="DY324" s="95">
        <f t="shared" si="765"/>
        <v>11.129474801103957</v>
      </c>
      <c r="DZ324" s="95">
        <f t="shared" si="766"/>
        <v>12.813608034458237</v>
      </c>
      <c r="EA324" s="95">
        <f t="shared" si="767"/>
        <v>14.96716767007068</v>
      </c>
      <c r="EB324" s="95">
        <f t="shared" si="768"/>
        <v>17.541651553405366</v>
      </c>
      <c r="EC324" s="95">
        <f t="shared" si="769"/>
        <v>20.896729347406932</v>
      </c>
      <c r="ED324" s="95">
        <f t="shared" si="770"/>
        <v>10.893344469621896</v>
      </c>
      <c r="EE324" s="95">
        <f t="shared" si="771"/>
        <v>9.7331732355554053</v>
      </c>
      <c r="EF324" s="95">
        <f t="shared" si="772"/>
        <v>10.01938927780305</v>
      </c>
      <c r="EG324" s="95">
        <f t="shared" si="773"/>
        <v>11.129474801103957</v>
      </c>
      <c r="EH324" s="95">
        <f t="shared" si="774"/>
        <v>12.813608034458237</v>
      </c>
      <c r="EI324" s="95">
        <f t="shared" si="775"/>
        <v>14.96716767007068</v>
      </c>
      <c r="EJ324" s="95">
        <f t="shared" si="776"/>
        <v>17.541651553405362</v>
      </c>
      <c r="EK324" s="95">
        <f t="shared" si="777"/>
        <v>20.896729347406932</v>
      </c>
      <c r="EL324" s="95">
        <f t="shared" si="778"/>
        <v>10.893344469621896</v>
      </c>
      <c r="EM324" s="95">
        <f t="shared" si="779"/>
        <v>9.7331732355554053</v>
      </c>
      <c r="EN324" s="95">
        <f t="shared" si="780"/>
        <v>10.01938927780305</v>
      </c>
      <c r="EO324" s="95">
        <f t="shared" si="781"/>
        <v>11.129474801103957</v>
      </c>
      <c r="EP324" s="95">
        <f t="shared" si="782"/>
        <v>12.813608034458237</v>
      </c>
      <c r="EQ324" s="95">
        <f t="shared" si="783"/>
        <v>14.96716767007068</v>
      </c>
      <c r="ER324" s="95">
        <f t="shared" si="784"/>
        <v>17.541651553405362</v>
      </c>
      <c r="ES324" s="95">
        <f t="shared" si="785"/>
        <v>1</v>
      </c>
      <c r="ET324" s="95">
        <f t="shared" si="786"/>
        <v>1</v>
      </c>
      <c r="EU324" s="95">
        <f t="shared" si="787"/>
        <v>1</v>
      </c>
      <c r="EV324" s="95">
        <f t="shared" si="788"/>
        <v>1</v>
      </c>
      <c r="EW324" s="95">
        <f t="shared" si="789"/>
        <v>1</v>
      </c>
      <c r="EX324" s="95">
        <f t="shared" si="790"/>
        <v>1</v>
      </c>
      <c r="EY324" s="95">
        <f t="shared" si="791"/>
        <v>1</v>
      </c>
      <c r="EZ324" s="95">
        <f t="shared" si="792"/>
        <v>1</v>
      </c>
      <c r="FA324" s="95">
        <f t="shared" si="793"/>
        <v>1</v>
      </c>
      <c r="FB324" s="95">
        <f t="shared" si="794"/>
        <v>1</v>
      </c>
      <c r="FC324" s="95">
        <f t="shared" si="795"/>
        <v>1</v>
      </c>
      <c r="FD324" s="95">
        <f t="shared" si="796"/>
        <v>1</v>
      </c>
      <c r="FE324" s="95">
        <f t="shared" si="797"/>
        <v>1</v>
      </c>
      <c r="FF324" s="95">
        <f t="shared" si="798"/>
        <v>1</v>
      </c>
      <c r="FG324" s="95">
        <f t="shared" si="799"/>
        <v>1</v>
      </c>
      <c r="FH324" s="95">
        <f t="shared" si="800"/>
        <v>1</v>
      </c>
      <c r="FI324" s="95">
        <f t="shared" si="801"/>
        <v>1</v>
      </c>
      <c r="FJ324" s="95">
        <f t="shared" si="802"/>
        <v>1</v>
      </c>
      <c r="FK324" s="95">
        <f t="shared" si="803"/>
        <v>1</v>
      </c>
      <c r="FL324" s="95">
        <f t="shared" si="804"/>
        <v>1</v>
      </c>
      <c r="FM324" s="95">
        <f t="shared" si="805"/>
        <v>1</v>
      </c>
      <c r="FN324" s="95">
        <f t="shared" si="806"/>
        <v>1</v>
      </c>
      <c r="FO324" s="95">
        <f t="shared" si="807"/>
        <v>1</v>
      </c>
      <c r="FP324" s="95">
        <f t="shared" si="808"/>
        <v>1</v>
      </c>
      <c r="FQ324" s="115">
        <f t="shared" si="809"/>
        <v>2.8499258849112761</v>
      </c>
      <c r="FR324" s="115">
        <f t="shared" si="810"/>
        <v>1.4069911892432192</v>
      </c>
      <c r="FS324" s="115">
        <f t="shared" si="811"/>
        <v>1.1740388049355888</v>
      </c>
      <c r="FT324" s="115">
        <f t="shared" si="812"/>
        <v>1.0888559137850562</v>
      </c>
      <c r="FU324" s="115">
        <f t="shared" si="813"/>
        <v>1.0517963665896415</v>
      </c>
      <c r="FV324" s="115">
        <f t="shared" si="814"/>
        <v>1.0332955834532613</v>
      </c>
      <c r="FW324" s="115">
        <f t="shared" si="815"/>
        <v>1.0230141318413051</v>
      </c>
      <c r="FX324" s="115">
        <f t="shared" si="816"/>
        <v>1.1385148806742151</v>
      </c>
      <c r="FZ324" s="90">
        <f t="shared" si="841"/>
        <v>1.0230141318413051</v>
      </c>
    </row>
    <row r="325" spans="24:182" x14ac:dyDescent="0.3">
      <c r="X325" s="118">
        <f t="shared" si="842"/>
        <v>17.181861798319215</v>
      </c>
      <c r="Y325" s="118">
        <v>10</v>
      </c>
      <c r="Z325" s="40">
        <v>1.7999999999999999E-2</v>
      </c>
      <c r="AA325" s="40">
        <v>10000000</v>
      </c>
      <c r="AB325" s="40">
        <v>10000000</v>
      </c>
      <c r="AC325" s="98">
        <v>3900000</v>
      </c>
      <c r="AD325" s="42">
        <v>0.33</v>
      </c>
      <c r="AE325" s="42">
        <v>0.33</v>
      </c>
      <c r="AF325" s="41">
        <v>1.7999999999999999E-2</v>
      </c>
      <c r="AG325" s="40">
        <v>10000000</v>
      </c>
      <c r="AH325" s="40">
        <v>10000000</v>
      </c>
      <c r="AI325" s="98">
        <v>3900000</v>
      </c>
      <c r="AJ325" s="42">
        <v>0.33</v>
      </c>
      <c r="AK325" s="42">
        <v>0.33</v>
      </c>
      <c r="AL325" s="42">
        <f>AL295</f>
        <v>1.0032000000000001</v>
      </c>
      <c r="AM325" s="40">
        <v>6000</v>
      </c>
      <c r="AN325" s="40">
        <f>AN295</f>
        <v>10000</v>
      </c>
      <c r="AO325" s="40">
        <f>AO295</f>
        <v>10000</v>
      </c>
      <c r="AP325" s="42">
        <v>0.03</v>
      </c>
      <c r="AQ325" s="42">
        <v>0.03</v>
      </c>
      <c r="AR325" s="4">
        <f t="shared" si="817"/>
        <v>1.0211999999999999</v>
      </c>
      <c r="AS325" s="11">
        <f t="shared" si="818"/>
        <v>1.7181861798319216</v>
      </c>
      <c r="AT325" s="15">
        <f t="shared" si="819"/>
        <v>105326.50611603633</v>
      </c>
      <c r="AU325" s="19">
        <f t="shared" si="820"/>
        <v>1.0000076783363887</v>
      </c>
      <c r="AV325" s="13">
        <f t="shared" si="821"/>
        <v>0.5</v>
      </c>
      <c r="AW325" s="11">
        <f t="shared" si="822"/>
        <v>1</v>
      </c>
      <c r="AX325" s="11">
        <f t="shared" si="823"/>
        <v>0.8911</v>
      </c>
      <c r="AY325" s="11">
        <f t="shared" si="824"/>
        <v>201997.53114128605</v>
      </c>
      <c r="AZ325" s="11">
        <f t="shared" si="825"/>
        <v>1</v>
      </c>
      <c r="BA325" s="11">
        <f t="shared" si="826"/>
        <v>0.34752899999999998</v>
      </c>
      <c r="BB325" s="11">
        <f t="shared" si="827"/>
        <v>1.025058</v>
      </c>
      <c r="BC325" s="11">
        <f t="shared" si="828"/>
        <v>0.99909999999999999</v>
      </c>
      <c r="BD325" s="11">
        <f t="shared" si="829"/>
        <v>0.8911</v>
      </c>
      <c r="BE325" s="11">
        <f t="shared" si="830"/>
        <v>201997.53114128605</v>
      </c>
      <c r="BF325" s="11">
        <f t="shared" si="831"/>
        <v>1</v>
      </c>
      <c r="BG325" s="11">
        <f t="shared" si="832"/>
        <v>0.34752899999999998</v>
      </c>
      <c r="BH325" s="11">
        <f t="shared" si="833"/>
        <v>1.025058</v>
      </c>
      <c r="BI325" s="121">
        <f t="shared" si="724"/>
        <v>11.80865499426165</v>
      </c>
      <c r="BJ325" s="121">
        <f>16*X325^2/(3*(BJ297^2+1)*Y325^2)</f>
        <v>3.1489746651364396</v>
      </c>
      <c r="BK325" s="121">
        <f>16*X325^2/(3*(BK297^2+1)*Y325^2)</f>
        <v>1.5744873325682198</v>
      </c>
      <c r="BL325" s="121">
        <f>16*X325^2/(3*(BL297^2+1)*Y325^2)</f>
        <v>0.92616901915777639</v>
      </c>
      <c r="BM325" s="121">
        <f>16*X325^2/(3*(BM297^2+1)*Y325^2)</f>
        <v>0.60557205098777689</v>
      </c>
      <c r="BN325" s="121">
        <f>16*X325^2/(3*(BN297^2+1)*Y325^2)</f>
        <v>0.42553711691032969</v>
      </c>
      <c r="BO325" s="121">
        <f>16*X325^2/(3*(BO297^2+1)*Y325^2)</f>
        <v>0.31489746651364398</v>
      </c>
      <c r="BP325" s="121">
        <f>16*X325^2/(3*(BP297^2+1)*Y325^2)</f>
        <v>0.24222882039511073</v>
      </c>
      <c r="BQ325" s="121">
        <f t="shared" si="834"/>
        <v>1.3333333333333333</v>
      </c>
      <c r="BR325" s="121">
        <f t="shared" si="834"/>
        <v>1.3333333333333333</v>
      </c>
      <c r="BS325" s="121">
        <f t="shared" si="834"/>
        <v>1.3333333333333333</v>
      </c>
      <c r="BT325" s="121">
        <f t="shared" si="834"/>
        <v>1.3333333333333333</v>
      </c>
      <c r="BU325" s="121">
        <f t="shared" si="834"/>
        <v>1.3333333333333333</v>
      </c>
      <c r="BV325" s="121">
        <f t="shared" si="834"/>
        <v>1.3333333333333333</v>
      </c>
      <c r="BW325" s="121">
        <f t="shared" si="834"/>
        <v>1.3333333333333333</v>
      </c>
      <c r="BX325" s="121">
        <f t="shared" si="834"/>
        <v>1.3333333333333333</v>
      </c>
      <c r="BY325" s="121">
        <f t="shared" si="835"/>
        <v>1.3549383911863893</v>
      </c>
      <c r="BZ325" s="121">
        <f>(BZ297^4+6*BZ297^2+1)/(BZ297^2+1)*(Y325^2/X325^2)</f>
        <v>2.777623701932098</v>
      </c>
      <c r="CA325" s="121">
        <f>(CA297^4+6*CA297^2+1)/(CA297^2+1)*(Y325^2/X325^2)</f>
        <v>4.6067905300337237</v>
      </c>
      <c r="CB325" s="121">
        <f>(CB297^4+6*CB297^2+1)/(CB297^2+1)*(Y325^2/X325^2)</f>
        <v>7.033724295423462</v>
      </c>
      <c r="CC325" s="121">
        <f>(CC297^4+6*CC297^2+1)/(CC297^2+1)*(Y325^2/X325^2)</f>
        <v>10.10992491885229</v>
      </c>
      <c r="CD325" s="121">
        <f>(CD297^4+6*CD297^2+1)/(CD297^2+1)*(Y325^2/X325^2)</f>
        <v>13.851498553141941</v>
      </c>
      <c r="CE325" s="121">
        <f>(CE297^4+6*CE297^2+1)/(CE297^2+1)*(Y325^2/X325^2)</f>
        <v>18.264569513192527</v>
      </c>
      <c r="CF325" s="121">
        <f>(CF297^4+6*CF297^2+1)/(CF297^2+1)*(Y325^2/X325^2)</f>
        <v>23.351842041946963</v>
      </c>
      <c r="CG325" s="121">
        <f t="shared" si="836"/>
        <v>2.9521637485654124</v>
      </c>
      <c r="CH325" s="121">
        <f t="shared" si="726"/>
        <v>0.78724366628410991</v>
      </c>
      <c r="CI325" s="121">
        <f t="shared" si="727"/>
        <v>0.39362183314205496</v>
      </c>
      <c r="CJ325" s="121">
        <f t="shared" si="728"/>
        <v>0.2315422547894441</v>
      </c>
      <c r="CK325" s="121">
        <f t="shared" si="729"/>
        <v>0.15139301274694422</v>
      </c>
      <c r="CL325" s="121">
        <f t="shared" si="730"/>
        <v>0.10638427922758242</v>
      </c>
      <c r="CM325" s="121">
        <f t="shared" si="731"/>
        <v>7.8724366628410994E-2</v>
      </c>
      <c r="CN325" s="121">
        <f t="shared" si="732"/>
        <v>0.24222882039511073</v>
      </c>
      <c r="CO325" s="95">
        <f t="shared" si="733"/>
        <v>5.9752705192365934</v>
      </c>
      <c r="CP325" s="95">
        <f t="shared" si="734"/>
        <v>7.8295961821203672</v>
      </c>
      <c r="CQ325" s="95">
        <f t="shared" si="735"/>
        <v>10.24736349041026</v>
      </c>
      <c r="CR325" s="95">
        <f t="shared" si="736"/>
        <v>13.498337928063574</v>
      </c>
      <c r="CS325" s="95">
        <f t="shared" si="737"/>
        <v>17.634019415831283</v>
      </c>
      <c r="CT325" s="95">
        <f t="shared" si="738"/>
        <v>22.670514106535126</v>
      </c>
      <c r="CU325" s="95">
        <f t="shared" si="739"/>
        <v>28.613946315075211</v>
      </c>
      <c r="CV325" s="95">
        <f t="shared" si="740"/>
        <v>26.728165602558835</v>
      </c>
      <c r="CW325" s="95">
        <f t="shared" si="741"/>
        <v>5.9752705192365934</v>
      </c>
      <c r="CX325" s="95">
        <f t="shared" si="742"/>
        <v>7.8295961821203672</v>
      </c>
      <c r="CY325" s="95">
        <f t="shared" si="743"/>
        <v>10.24736349041026</v>
      </c>
      <c r="CZ325" s="95">
        <f t="shared" si="744"/>
        <v>13.498337928063574</v>
      </c>
      <c r="DA325" s="95">
        <f t="shared" si="745"/>
        <v>17.634019415831283</v>
      </c>
      <c r="DB325" s="95">
        <f t="shared" si="746"/>
        <v>22.670514106535126</v>
      </c>
      <c r="DC325" s="95">
        <f t="shared" si="747"/>
        <v>28.613946315075211</v>
      </c>
      <c r="DD325" s="95">
        <f t="shared" si="748"/>
        <v>26.728165602558835</v>
      </c>
      <c r="DE325" s="13">
        <f t="shared" si="837"/>
        <v>15.897081385448038</v>
      </c>
      <c r="DF325" s="13">
        <f t="shared" si="838"/>
        <v>8.6600863670685371</v>
      </c>
      <c r="DG325" s="13">
        <f t="shared" si="839"/>
        <v>8.9147658626019428</v>
      </c>
      <c r="DH325" s="13">
        <f t="shared" si="840"/>
        <v>10.693381314581238</v>
      </c>
      <c r="DI325" s="13">
        <f t="shared" si="749"/>
        <v>13.448984969840065</v>
      </c>
      <c r="DJ325" s="13">
        <f t="shared" si="750"/>
        <v>17.010523670052269</v>
      </c>
      <c r="DK325" s="13">
        <f t="shared" si="751"/>
        <v>21.31295497970617</v>
      </c>
      <c r="DL325" s="13">
        <f t="shared" si="752"/>
        <v>26.327558862342073</v>
      </c>
      <c r="DM325" s="95">
        <f t="shared" si="753"/>
        <v>15.897081385448038</v>
      </c>
      <c r="DN325" s="95">
        <f t="shared" si="754"/>
        <v>8.6600863670685371</v>
      </c>
      <c r="DO325" s="95">
        <f t="shared" si="755"/>
        <v>8.9147658626019428</v>
      </c>
      <c r="DP325" s="95">
        <f t="shared" si="756"/>
        <v>10.693381314581238</v>
      </c>
      <c r="DQ325" s="95">
        <f t="shared" si="757"/>
        <v>13.448984969840065</v>
      </c>
      <c r="DR325" s="95">
        <f t="shared" si="758"/>
        <v>17.010523670052269</v>
      </c>
      <c r="DS325" s="95">
        <f t="shared" si="759"/>
        <v>21.31295497970617</v>
      </c>
      <c r="DT325" s="95">
        <f t="shared" si="760"/>
        <v>26.327558862342073</v>
      </c>
      <c r="DU325" s="95">
        <f t="shared" si="761"/>
        <v>21.498273234201825</v>
      </c>
      <c r="DV325" s="95">
        <f t="shared" si="762"/>
        <v>10.891519045211947</v>
      </c>
      <c r="DW325" s="95">
        <f t="shared" si="763"/>
        <v>9.5161970590829199</v>
      </c>
      <c r="DX325" s="95">
        <f t="shared" si="764"/>
        <v>9.6014418566827064</v>
      </c>
      <c r="DY325" s="95">
        <f t="shared" si="765"/>
        <v>10.486181870350546</v>
      </c>
      <c r="DZ325" s="95">
        <f t="shared" si="766"/>
        <v>11.908537971695084</v>
      </c>
      <c r="EA325" s="95">
        <f t="shared" si="767"/>
        <v>13.759304079987071</v>
      </c>
      <c r="EB325" s="95">
        <f t="shared" si="768"/>
        <v>15.987953595498936</v>
      </c>
      <c r="EC325" s="95">
        <f t="shared" si="769"/>
        <v>21.498273234201825</v>
      </c>
      <c r="ED325" s="95">
        <f t="shared" si="770"/>
        <v>10.891519045211947</v>
      </c>
      <c r="EE325" s="95">
        <f t="shared" si="771"/>
        <v>9.5161970590829199</v>
      </c>
      <c r="EF325" s="95">
        <f t="shared" si="772"/>
        <v>9.6014418566827064</v>
      </c>
      <c r="EG325" s="95">
        <f t="shared" si="773"/>
        <v>10.486181870350546</v>
      </c>
      <c r="EH325" s="95">
        <f t="shared" si="774"/>
        <v>11.908537971695083</v>
      </c>
      <c r="EI325" s="95">
        <f t="shared" si="775"/>
        <v>13.759304079987071</v>
      </c>
      <c r="EJ325" s="95">
        <f t="shared" si="776"/>
        <v>15.987953595498936</v>
      </c>
      <c r="EK325" s="95">
        <f t="shared" si="777"/>
        <v>21.498273234201825</v>
      </c>
      <c r="EL325" s="95">
        <f t="shared" si="778"/>
        <v>10.891519045211947</v>
      </c>
      <c r="EM325" s="95">
        <f t="shared" si="779"/>
        <v>9.5161970590829199</v>
      </c>
      <c r="EN325" s="95">
        <f t="shared" si="780"/>
        <v>9.6014418566827064</v>
      </c>
      <c r="EO325" s="95">
        <f t="shared" si="781"/>
        <v>10.486181870350546</v>
      </c>
      <c r="EP325" s="95">
        <f t="shared" si="782"/>
        <v>11.908537971695083</v>
      </c>
      <c r="EQ325" s="95">
        <f t="shared" si="783"/>
        <v>13.759304079987071</v>
      </c>
      <c r="ER325" s="95">
        <f t="shared" si="784"/>
        <v>15.987953595498936</v>
      </c>
      <c r="ES325" s="95">
        <f t="shared" si="785"/>
        <v>1</v>
      </c>
      <c r="ET325" s="95">
        <f t="shared" si="786"/>
        <v>1</v>
      </c>
      <c r="EU325" s="95">
        <f t="shared" si="787"/>
        <v>1</v>
      </c>
      <c r="EV325" s="95">
        <f t="shared" si="788"/>
        <v>1</v>
      </c>
      <c r="EW325" s="95">
        <f t="shared" si="789"/>
        <v>1</v>
      </c>
      <c r="EX325" s="95">
        <f t="shared" si="790"/>
        <v>1</v>
      </c>
      <c r="EY325" s="95">
        <f t="shared" si="791"/>
        <v>1</v>
      </c>
      <c r="EZ325" s="95">
        <f t="shared" si="792"/>
        <v>1</v>
      </c>
      <c r="FA325" s="95">
        <f t="shared" si="793"/>
        <v>1</v>
      </c>
      <c r="FB325" s="95">
        <f t="shared" si="794"/>
        <v>1</v>
      </c>
      <c r="FC325" s="95">
        <f t="shared" si="795"/>
        <v>1</v>
      </c>
      <c r="FD325" s="95">
        <f t="shared" si="796"/>
        <v>1</v>
      </c>
      <c r="FE325" s="95">
        <f t="shared" si="797"/>
        <v>1</v>
      </c>
      <c r="FF325" s="95">
        <f t="shared" si="798"/>
        <v>1</v>
      </c>
      <c r="FG325" s="95">
        <f t="shared" si="799"/>
        <v>1</v>
      </c>
      <c r="FH325" s="95">
        <f t="shared" si="800"/>
        <v>1</v>
      </c>
      <c r="FI325" s="95">
        <f t="shared" si="801"/>
        <v>1</v>
      </c>
      <c r="FJ325" s="95">
        <f t="shared" si="802"/>
        <v>1</v>
      </c>
      <c r="FK325" s="95">
        <f t="shared" si="803"/>
        <v>1</v>
      </c>
      <c r="FL325" s="95">
        <f t="shared" si="804"/>
        <v>1</v>
      </c>
      <c r="FM325" s="95">
        <f t="shared" si="805"/>
        <v>1</v>
      </c>
      <c r="FN325" s="95">
        <f t="shared" si="806"/>
        <v>1</v>
      </c>
      <c r="FO325" s="95">
        <f t="shared" si="807"/>
        <v>1</v>
      </c>
      <c r="FP325" s="95">
        <f t="shared" si="808"/>
        <v>1</v>
      </c>
      <c r="FQ325" s="115">
        <f t="shared" si="809"/>
        <v>3.1336036972995083</v>
      </c>
      <c r="FR325" s="115">
        <f t="shared" si="810"/>
        <v>1.473063615200275</v>
      </c>
      <c r="FS325" s="115">
        <f t="shared" si="811"/>
        <v>1.2027847863693937</v>
      </c>
      <c r="FT325" s="115">
        <f t="shared" si="812"/>
        <v>1.1035645461063162</v>
      </c>
      <c r="FU325" s="115">
        <f t="shared" si="813"/>
        <v>1.0603022695568989</v>
      </c>
      <c r="FV325" s="115">
        <f t="shared" si="814"/>
        <v>1.0386959313592175</v>
      </c>
      <c r="FW325" s="115">
        <f t="shared" si="815"/>
        <v>1.0266975953399502</v>
      </c>
      <c r="FX325" s="115">
        <f t="shared" si="816"/>
        <v>1.1556204669484806</v>
      </c>
      <c r="FZ325" s="90">
        <f t="shared" si="841"/>
        <v>1.0266975953399502</v>
      </c>
    </row>
    <row r="326" spans="24:182" x14ac:dyDescent="0.3">
      <c r="X326" s="118">
        <f t="shared" si="842"/>
        <v>18.384592124201561</v>
      </c>
      <c r="Y326" s="118">
        <v>10</v>
      </c>
      <c r="Z326" s="40">
        <v>1.7999999999999999E-2</v>
      </c>
      <c r="AA326" s="40">
        <v>10000000</v>
      </c>
      <c r="AB326" s="40">
        <v>10000000</v>
      </c>
      <c r="AC326" s="98">
        <v>3900000</v>
      </c>
      <c r="AD326" s="42">
        <v>0.33</v>
      </c>
      <c r="AE326" s="42">
        <v>0.33</v>
      </c>
      <c r="AF326" s="41">
        <v>1.7999999999999999E-2</v>
      </c>
      <c r="AG326" s="40">
        <v>10000000</v>
      </c>
      <c r="AH326" s="40">
        <v>10000000</v>
      </c>
      <c r="AI326" s="98">
        <v>3900000</v>
      </c>
      <c r="AJ326" s="42">
        <v>0.33</v>
      </c>
      <c r="AK326" s="42">
        <v>0.33</v>
      </c>
      <c r="AL326" s="42">
        <f>AL295</f>
        <v>1.0032000000000001</v>
      </c>
      <c r="AM326" s="40">
        <v>6000</v>
      </c>
      <c r="AN326" s="40">
        <f>AN295</f>
        <v>10000</v>
      </c>
      <c r="AO326" s="40">
        <f>AO295</f>
        <v>10000</v>
      </c>
      <c r="AP326" s="42">
        <v>0.03</v>
      </c>
      <c r="AQ326" s="42">
        <v>0.03</v>
      </c>
      <c r="AR326" s="4">
        <f t="shared" si="817"/>
        <v>1.0211999999999999</v>
      </c>
      <c r="AS326" s="11">
        <f t="shared" si="818"/>
        <v>1.838459212420156</v>
      </c>
      <c r="AT326" s="15">
        <f t="shared" si="819"/>
        <v>105326.50611603633</v>
      </c>
      <c r="AU326" s="19">
        <f t="shared" si="820"/>
        <v>1.0000076783363887</v>
      </c>
      <c r="AV326" s="13">
        <f t="shared" si="821"/>
        <v>0.5</v>
      </c>
      <c r="AW326" s="11">
        <f t="shared" si="822"/>
        <v>1</v>
      </c>
      <c r="AX326" s="11">
        <f t="shared" si="823"/>
        <v>0.8911</v>
      </c>
      <c r="AY326" s="11">
        <f t="shared" si="824"/>
        <v>201997.53114128605</v>
      </c>
      <c r="AZ326" s="11">
        <f t="shared" si="825"/>
        <v>1</v>
      </c>
      <c r="BA326" s="11">
        <f t="shared" si="826"/>
        <v>0.34752899999999998</v>
      </c>
      <c r="BB326" s="11">
        <f t="shared" si="827"/>
        <v>1.025058</v>
      </c>
      <c r="BC326" s="11">
        <f t="shared" si="828"/>
        <v>0.99909999999999999</v>
      </c>
      <c r="BD326" s="11">
        <f t="shared" si="829"/>
        <v>0.8911</v>
      </c>
      <c r="BE326" s="11">
        <f t="shared" si="830"/>
        <v>201997.53114128605</v>
      </c>
      <c r="BF326" s="11">
        <f t="shared" si="831"/>
        <v>1</v>
      </c>
      <c r="BG326" s="11">
        <f t="shared" si="832"/>
        <v>0.34752899999999998</v>
      </c>
      <c r="BH326" s="11">
        <f t="shared" si="833"/>
        <v>1.025058</v>
      </c>
      <c r="BI326" s="121">
        <f t="shared" si="724"/>
        <v>13.519729102930162</v>
      </c>
      <c r="BJ326" s="121">
        <f>16*X326^2/(3*(BJ297^2+1)*Y326^2)</f>
        <v>3.6052610941147099</v>
      </c>
      <c r="BK326" s="121">
        <f>16*X326^2/(3*(BK297^2+1)*Y326^2)</f>
        <v>1.8026305470573549</v>
      </c>
      <c r="BL326" s="121">
        <f>16*X326^2/(3*(BL297^2+1)*Y326^2)</f>
        <v>1.0603709100337382</v>
      </c>
      <c r="BM326" s="121">
        <f>16*X326^2/(3*(BM297^2+1)*Y326^2)</f>
        <v>0.69331944117590572</v>
      </c>
      <c r="BN326" s="121">
        <f>16*X326^2/(3*(BN297^2+1)*Y326^2)</f>
        <v>0.48719744515063645</v>
      </c>
      <c r="BO326" s="121">
        <f>16*X326^2/(3*(BO297^2+1)*Y326^2)</f>
        <v>0.36052610941147101</v>
      </c>
      <c r="BP326" s="121">
        <f>16*X326^2/(3*(BP297^2+1)*Y326^2)</f>
        <v>0.27732777647036227</v>
      </c>
      <c r="BQ326" s="121">
        <f t="shared" si="834"/>
        <v>1.3333333333333333</v>
      </c>
      <c r="BR326" s="121">
        <f t="shared" si="834"/>
        <v>1.3333333333333333</v>
      </c>
      <c r="BS326" s="121">
        <f t="shared" si="834"/>
        <v>1.3333333333333333</v>
      </c>
      <c r="BT326" s="121">
        <f t="shared" si="834"/>
        <v>1.3333333333333333</v>
      </c>
      <c r="BU326" s="121">
        <f t="shared" si="834"/>
        <v>1.3333333333333333</v>
      </c>
      <c r="BV326" s="121">
        <f t="shared" si="834"/>
        <v>1.3333333333333333</v>
      </c>
      <c r="BW326" s="121">
        <f t="shared" si="834"/>
        <v>1.3333333333333333</v>
      </c>
      <c r="BX326" s="121">
        <f t="shared" si="834"/>
        <v>1.3333333333333333</v>
      </c>
      <c r="BY326" s="121">
        <f t="shared" si="835"/>
        <v>1.1834556652863912</v>
      </c>
      <c r="BZ326" s="121">
        <f>(BZ297^4+6*BZ297^2+1)/(BZ297^2+1)*(Y326^2/X326^2)</f>
        <v>2.4260841138371019</v>
      </c>
      <c r="CA326" s="121">
        <f>(CA297^4+6*CA297^2+1)/(CA297^2+1)*(Y326^2/X326^2)</f>
        <v>4.0237492619737303</v>
      </c>
      <c r="CB326" s="121">
        <f>(CB297^4+6*CB297^2+1)/(CB297^2+1)*(Y326^2/X326^2)</f>
        <v>6.1435272036190609</v>
      </c>
      <c r="CC326" s="121">
        <f>(CC297^4+6*CC297^2+1)/(CC297^2+1)*(Y326^2/X326^2)</f>
        <v>8.8303999640599962</v>
      </c>
      <c r="CD326" s="121">
        <f>(CD297^4+6*CD297^2+1)/(CD297^2+1)*(Y326^2/X326^2)</f>
        <v>12.098435280934527</v>
      </c>
      <c r="CE326" s="121">
        <f>(CE297^4+6*CE297^2+1)/(CE297^2+1)*(Y326^2/X326^2)</f>
        <v>15.952982368060555</v>
      </c>
      <c r="CF326" s="121">
        <f>(CF297^4+6*CF297^2+1)/(CF297^2+1)*(Y326^2/X326^2)</f>
        <v>20.396403215955072</v>
      </c>
      <c r="CG326" s="121">
        <f t="shared" si="836"/>
        <v>3.3799322757325405</v>
      </c>
      <c r="CH326" s="121">
        <f t="shared" si="726"/>
        <v>0.90131527352867746</v>
      </c>
      <c r="CI326" s="121">
        <f t="shared" si="727"/>
        <v>0.45065763676433873</v>
      </c>
      <c r="CJ326" s="121">
        <f t="shared" si="728"/>
        <v>0.26509272750843454</v>
      </c>
      <c r="CK326" s="121">
        <f t="shared" si="729"/>
        <v>0.17332986029397643</v>
      </c>
      <c r="CL326" s="121">
        <f t="shared" si="730"/>
        <v>0.12179936128765911</v>
      </c>
      <c r="CM326" s="121">
        <f t="shared" si="731"/>
        <v>9.0131527352867752E-2</v>
      </c>
      <c r="CN326" s="121">
        <f t="shared" si="732"/>
        <v>0.27732777647036227</v>
      </c>
      <c r="CO326" s="95">
        <f t="shared" si="733"/>
        <v>5.783922719920163</v>
      </c>
      <c r="CP326" s="95">
        <f t="shared" si="734"/>
        <v>7.4035625687137445</v>
      </c>
      <c r="CQ326" s="95">
        <f t="shared" si="735"/>
        <v>9.5153341717270159</v>
      </c>
      <c r="CR326" s="95">
        <f t="shared" si="736"/>
        <v>12.354861150199646</v>
      </c>
      <c r="CS326" s="95">
        <f t="shared" si="737"/>
        <v>15.967125529418539</v>
      </c>
      <c r="CT326" s="95">
        <f t="shared" si="738"/>
        <v>20.366195047021684</v>
      </c>
      <c r="CU326" s="95">
        <f t="shared" si="739"/>
        <v>25.557418916826983</v>
      </c>
      <c r="CV326" s="95">
        <f t="shared" si="740"/>
        <v>23.53062119430416</v>
      </c>
      <c r="CW326" s="95">
        <f t="shared" si="741"/>
        <v>5.783922719920163</v>
      </c>
      <c r="CX326" s="95">
        <f t="shared" si="742"/>
        <v>7.4035625687137445</v>
      </c>
      <c r="CY326" s="95">
        <f t="shared" si="743"/>
        <v>9.5153341717270159</v>
      </c>
      <c r="CZ326" s="95">
        <f t="shared" si="744"/>
        <v>12.354861150199646</v>
      </c>
      <c r="DA326" s="95">
        <f t="shared" si="745"/>
        <v>15.967125529418539</v>
      </c>
      <c r="DB326" s="95">
        <f t="shared" si="746"/>
        <v>20.366195047021684</v>
      </c>
      <c r="DC326" s="95">
        <f t="shared" si="747"/>
        <v>25.557418916826983</v>
      </c>
      <c r="DD326" s="95">
        <f t="shared" si="748"/>
        <v>23.53062119430416</v>
      </c>
      <c r="DE326" s="13">
        <f t="shared" si="837"/>
        <v>17.436672768216553</v>
      </c>
      <c r="DF326" s="13">
        <f t="shared" si="838"/>
        <v>8.7648332079518116</v>
      </c>
      <c r="DG326" s="13">
        <f t="shared" si="839"/>
        <v>8.5598678090310862</v>
      </c>
      <c r="DH326" s="13">
        <f t="shared" si="840"/>
        <v>9.9373861136527992</v>
      </c>
      <c r="DI326" s="13">
        <f t="shared" si="749"/>
        <v>12.257207405235903</v>
      </c>
      <c r="DJ326" s="13">
        <f t="shared" si="750"/>
        <v>15.319120726085163</v>
      </c>
      <c r="DK326" s="13">
        <f t="shared" si="751"/>
        <v>19.046996477472025</v>
      </c>
      <c r="DL326" s="13">
        <f t="shared" si="752"/>
        <v>23.407218992425435</v>
      </c>
      <c r="DM326" s="95">
        <f t="shared" si="753"/>
        <v>17.436672768216553</v>
      </c>
      <c r="DN326" s="95">
        <f t="shared" si="754"/>
        <v>8.7648332079518116</v>
      </c>
      <c r="DO326" s="95">
        <f t="shared" si="755"/>
        <v>8.5598678090310862</v>
      </c>
      <c r="DP326" s="95">
        <f t="shared" si="756"/>
        <v>9.9373861136527992</v>
      </c>
      <c r="DQ326" s="95">
        <f t="shared" si="757"/>
        <v>12.257207405235903</v>
      </c>
      <c r="DR326" s="95">
        <f t="shared" si="758"/>
        <v>15.319120726085163</v>
      </c>
      <c r="DS326" s="95">
        <f t="shared" si="759"/>
        <v>19.046996477472025</v>
      </c>
      <c r="DT326" s="95">
        <f t="shared" si="760"/>
        <v>23.407218992425435</v>
      </c>
      <c r="DU326" s="95">
        <f t="shared" si="761"/>
        <v>22.211676772418038</v>
      </c>
      <c r="DV326" s="95">
        <f t="shared" si="762"/>
        <v>10.940055798365712</v>
      </c>
      <c r="DW326" s="95">
        <f t="shared" si="763"/>
        <v>9.3517472382036857</v>
      </c>
      <c r="DX326" s="95">
        <f t="shared" si="764"/>
        <v>9.2511348484380953</v>
      </c>
      <c r="DY326" s="95">
        <f t="shared" si="765"/>
        <v>9.9339455166847834</v>
      </c>
      <c r="DZ326" s="95">
        <f t="shared" si="766"/>
        <v>11.124789206743159</v>
      </c>
      <c r="EA326" s="95">
        <f t="shared" si="767"/>
        <v>12.709322356889833</v>
      </c>
      <c r="EB326" s="95">
        <f t="shared" si="768"/>
        <v>14.634749869295923</v>
      </c>
      <c r="EC326" s="95">
        <f t="shared" si="769"/>
        <v>22.211676772418038</v>
      </c>
      <c r="ED326" s="95">
        <f t="shared" si="770"/>
        <v>10.940055798365712</v>
      </c>
      <c r="EE326" s="95">
        <f t="shared" si="771"/>
        <v>9.3517472382036857</v>
      </c>
      <c r="EF326" s="95">
        <f t="shared" si="772"/>
        <v>9.2511348484380953</v>
      </c>
      <c r="EG326" s="95">
        <f t="shared" si="773"/>
        <v>9.9339455166847834</v>
      </c>
      <c r="EH326" s="95">
        <f t="shared" si="774"/>
        <v>11.124789206743158</v>
      </c>
      <c r="EI326" s="95">
        <f t="shared" si="775"/>
        <v>12.709322356889833</v>
      </c>
      <c r="EJ326" s="95">
        <f t="shared" si="776"/>
        <v>14.634749869295923</v>
      </c>
      <c r="EK326" s="95">
        <f t="shared" si="777"/>
        <v>22.211676772418038</v>
      </c>
      <c r="EL326" s="95">
        <f t="shared" si="778"/>
        <v>10.940055798365712</v>
      </c>
      <c r="EM326" s="95">
        <f t="shared" si="779"/>
        <v>9.3517472382036857</v>
      </c>
      <c r="EN326" s="95">
        <f t="shared" si="780"/>
        <v>9.2511348484380953</v>
      </c>
      <c r="EO326" s="95">
        <f t="shared" si="781"/>
        <v>9.9339455166847834</v>
      </c>
      <c r="EP326" s="95">
        <f t="shared" si="782"/>
        <v>11.124789206743158</v>
      </c>
      <c r="EQ326" s="95">
        <f t="shared" si="783"/>
        <v>12.709322356889833</v>
      </c>
      <c r="ER326" s="95">
        <f t="shared" si="784"/>
        <v>14.634749869295923</v>
      </c>
      <c r="ES326" s="95">
        <f t="shared" si="785"/>
        <v>1</v>
      </c>
      <c r="ET326" s="95">
        <f t="shared" si="786"/>
        <v>1</v>
      </c>
      <c r="EU326" s="95">
        <f t="shared" si="787"/>
        <v>1</v>
      </c>
      <c r="EV326" s="95">
        <f t="shared" si="788"/>
        <v>1</v>
      </c>
      <c r="EW326" s="95">
        <f t="shared" si="789"/>
        <v>1</v>
      </c>
      <c r="EX326" s="95">
        <f t="shared" si="790"/>
        <v>1</v>
      </c>
      <c r="EY326" s="95">
        <f t="shared" si="791"/>
        <v>1</v>
      </c>
      <c r="EZ326" s="95">
        <f t="shared" si="792"/>
        <v>1</v>
      </c>
      <c r="FA326" s="95">
        <f t="shared" si="793"/>
        <v>1</v>
      </c>
      <c r="FB326" s="95">
        <f t="shared" si="794"/>
        <v>1</v>
      </c>
      <c r="FC326" s="95">
        <f t="shared" si="795"/>
        <v>1</v>
      </c>
      <c r="FD326" s="95">
        <f t="shared" si="796"/>
        <v>1</v>
      </c>
      <c r="FE326" s="95">
        <f t="shared" si="797"/>
        <v>1</v>
      </c>
      <c r="FF326" s="95">
        <f t="shared" si="798"/>
        <v>1</v>
      </c>
      <c r="FG326" s="95">
        <f t="shared" si="799"/>
        <v>1</v>
      </c>
      <c r="FH326" s="95">
        <f t="shared" si="800"/>
        <v>1</v>
      </c>
      <c r="FI326" s="95">
        <f t="shared" si="801"/>
        <v>1</v>
      </c>
      <c r="FJ326" s="95">
        <f t="shared" si="802"/>
        <v>1</v>
      </c>
      <c r="FK326" s="95">
        <f t="shared" si="803"/>
        <v>1</v>
      </c>
      <c r="FL326" s="95">
        <f t="shared" si="804"/>
        <v>1</v>
      </c>
      <c r="FM326" s="95">
        <f t="shared" si="805"/>
        <v>1</v>
      </c>
      <c r="FN326" s="95">
        <f t="shared" si="806"/>
        <v>1</v>
      </c>
      <c r="FO326" s="95">
        <f t="shared" si="807"/>
        <v>1</v>
      </c>
      <c r="FP326" s="95">
        <f t="shared" si="808"/>
        <v>1</v>
      </c>
      <c r="FQ326" s="115">
        <f t="shared" si="809"/>
        <v>3.4607095283527172</v>
      </c>
      <c r="FR326" s="115">
        <f t="shared" si="810"/>
        <v>1.5501622896942941</v>
      </c>
      <c r="FS326" s="115">
        <f t="shared" si="811"/>
        <v>1.236546712520175</v>
      </c>
      <c r="FT326" s="115">
        <f t="shared" si="812"/>
        <v>1.1208907425764105</v>
      </c>
      <c r="FU326" s="115">
        <f t="shared" si="813"/>
        <v>1.0703218334272522</v>
      </c>
      <c r="FV326" s="115">
        <f t="shared" si="814"/>
        <v>1.0450463895537228</v>
      </c>
      <c r="FW326" s="115">
        <f t="shared" si="815"/>
        <v>1.0310184885965752</v>
      </c>
      <c r="FX326" s="115">
        <f t="shared" si="816"/>
        <v>1.1747799428896903</v>
      </c>
      <c r="FZ326" s="90">
        <f t="shared" si="841"/>
        <v>1.0310184885965752</v>
      </c>
    </row>
    <row r="327" spans="24:182" x14ac:dyDescent="0.3">
      <c r="X327" s="118">
        <f t="shared" si="842"/>
        <v>19.67151357289567</v>
      </c>
      <c r="Y327" s="118">
        <v>10</v>
      </c>
      <c r="Z327" s="40">
        <v>1.7999999999999999E-2</v>
      </c>
      <c r="AA327" s="40">
        <v>10000000</v>
      </c>
      <c r="AB327" s="40">
        <v>10000000</v>
      </c>
      <c r="AC327" s="98">
        <v>3900000</v>
      </c>
      <c r="AD327" s="42">
        <v>0.33</v>
      </c>
      <c r="AE327" s="42">
        <v>0.33</v>
      </c>
      <c r="AF327" s="41">
        <v>1.7999999999999999E-2</v>
      </c>
      <c r="AG327" s="40">
        <v>10000000</v>
      </c>
      <c r="AH327" s="40">
        <v>10000000</v>
      </c>
      <c r="AI327" s="98">
        <v>3900000</v>
      </c>
      <c r="AJ327" s="42">
        <v>0.33</v>
      </c>
      <c r="AK327" s="42">
        <v>0.33</v>
      </c>
      <c r="AL327" s="42">
        <f>AL295</f>
        <v>1.0032000000000001</v>
      </c>
      <c r="AM327" s="40">
        <v>6000</v>
      </c>
      <c r="AN327" s="40">
        <f>AN295</f>
        <v>10000</v>
      </c>
      <c r="AO327" s="40">
        <f>AO295</f>
        <v>10000</v>
      </c>
      <c r="AP327" s="42">
        <v>0.03</v>
      </c>
      <c r="AQ327" s="42">
        <v>0.03</v>
      </c>
      <c r="AR327" s="4">
        <f t="shared" si="817"/>
        <v>1.0211999999999999</v>
      </c>
      <c r="AS327" s="11">
        <f t="shared" si="818"/>
        <v>1.9671513572895669</v>
      </c>
      <c r="AT327" s="15">
        <f t="shared" si="819"/>
        <v>105326.50611603633</v>
      </c>
      <c r="AU327" s="19">
        <f t="shared" si="820"/>
        <v>1.0000076783363887</v>
      </c>
      <c r="AV327" s="13">
        <f t="shared" si="821"/>
        <v>0.5</v>
      </c>
      <c r="AW327" s="11">
        <f t="shared" si="822"/>
        <v>1</v>
      </c>
      <c r="AX327" s="11">
        <f t="shared" si="823"/>
        <v>0.8911</v>
      </c>
      <c r="AY327" s="11">
        <f t="shared" si="824"/>
        <v>201997.53114128605</v>
      </c>
      <c r="AZ327" s="11">
        <f t="shared" si="825"/>
        <v>1</v>
      </c>
      <c r="BA327" s="11">
        <f t="shared" si="826"/>
        <v>0.34752899999999998</v>
      </c>
      <c r="BB327" s="11">
        <f t="shared" si="827"/>
        <v>1.025058</v>
      </c>
      <c r="BC327" s="11">
        <f t="shared" si="828"/>
        <v>0.99909999999999999</v>
      </c>
      <c r="BD327" s="11">
        <f t="shared" si="829"/>
        <v>0.8911</v>
      </c>
      <c r="BE327" s="11">
        <f t="shared" si="830"/>
        <v>201997.53114128605</v>
      </c>
      <c r="BF327" s="11">
        <f t="shared" si="831"/>
        <v>1</v>
      </c>
      <c r="BG327" s="11">
        <f t="shared" si="832"/>
        <v>0.34752899999999998</v>
      </c>
      <c r="BH327" s="11">
        <f t="shared" si="833"/>
        <v>1.025058</v>
      </c>
      <c r="BI327" s="121">
        <f t="shared" si="724"/>
        <v>15.478737849944741</v>
      </c>
      <c r="BJ327" s="121">
        <f>16*X327^2/(3*(BJ297^2+1)*Y327^2)</f>
        <v>4.1276634266519308</v>
      </c>
      <c r="BK327" s="121">
        <f>16*X327^2/(3*(BK297^2+1)*Y327^2)</f>
        <v>2.0638317133259654</v>
      </c>
      <c r="BL327" s="121">
        <f>16*X327^2/(3*(BL297^2+1)*Y327^2)</f>
        <v>1.2140186548976268</v>
      </c>
      <c r="BM327" s="121">
        <f>16*X327^2/(3*(BM297^2+1)*Y327^2)</f>
        <v>0.79378142820229447</v>
      </c>
      <c r="BN327" s="121">
        <f>16*X327^2/(3*(BN297^2+1)*Y327^2)</f>
        <v>0.55779235495296364</v>
      </c>
      <c r="BO327" s="121">
        <f>16*X327^2/(3*(BO297^2+1)*Y327^2)</f>
        <v>0.41276634266519308</v>
      </c>
      <c r="BP327" s="121">
        <f>16*X327^2/(3*(BP297^2+1)*Y327^2)</f>
        <v>0.31751257128091775</v>
      </c>
      <c r="BQ327" s="121">
        <f t="shared" si="834"/>
        <v>1.3333333333333333</v>
      </c>
      <c r="BR327" s="121">
        <f t="shared" si="834"/>
        <v>1.3333333333333333</v>
      </c>
      <c r="BS327" s="121">
        <f t="shared" si="834"/>
        <v>1.3333333333333333</v>
      </c>
      <c r="BT327" s="121">
        <f t="shared" si="834"/>
        <v>1.3333333333333333</v>
      </c>
      <c r="BU327" s="121">
        <f t="shared" si="834"/>
        <v>1.3333333333333333</v>
      </c>
      <c r="BV327" s="121">
        <f t="shared" si="834"/>
        <v>1.3333333333333333</v>
      </c>
      <c r="BW327" s="121">
        <f t="shared" si="834"/>
        <v>1.3333333333333333</v>
      </c>
      <c r="BX327" s="121">
        <f t="shared" si="834"/>
        <v>1.3333333333333333</v>
      </c>
      <c r="BY327" s="121">
        <f t="shared" si="835"/>
        <v>1.0336760112554733</v>
      </c>
      <c r="BZ327" s="121">
        <f>(BZ297^4+6*BZ297^2+1)/(BZ297^2+1)*(Y327^2/X327^2)</f>
        <v>2.1190358230737201</v>
      </c>
      <c r="CA327" s="121">
        <f>(CA297^4+6*CA297^2+1)/(CA297^2+1)*(Y327^2/X327^2)</f>
        <v>3.5144984382686091</v>
      </c>
      <c r="CB327" s="121">
        <f>(CB297^4+6*CB297^2+1)/(CB297^2+1)*(Y327^2/X327^2)</f>
        <v>5.3659945878409125</v>
      </c>
      <c r="CC327" s="121">
        <f>(CC297^4+6*CC297^2+1)/(CC297^2+1)*(Y327^2/X327^2)</f>
        <v>7.7128133147523776</v>
      </c>
      <c r="CD327" s="121">
        <f>(CD297^4+6*CD297^2+1)/(CD297^2+1)*(Y327^2/X327^2)</f>
        <v>10.56724192587521</v>
      </c>
      <c r="CE327" s="121">
        <f>(CE297^4+6*CE297^2+1)/(CE297^2+1)*(Y327^2/X327^2)</f>
        <v>13.933952631723781</v>
      </c>
      <c r="CF327" s="121">
        <f>(CF297^4+6*CF297^2+1)/(CF297^2+1)*(Y327^2/X327^2)</f>
        <v>17.815008486291443</v>
      </c>
      <c r="CG327" s="121">
        <f t="shared" si="836"/>
        <v>3.8696844624861853</v>
      </c>
      <c r="CH327" s="121">
        <f t="shared" si="726"/>
        <v>1.0319158566629827</v>
      </c>
      <c r="CI327" s="121">
        <f t="shared" si="727"/>
        <v>0.51595792833149134</v>
      </c>
      <c r="CJ327" s="121">
        <f t="shared" si="728"/>
        <v>0.30350466372440671</v>
      </c>
      <c r="CK327" s="121">
        <f t="shared" si="729"/>
        <v>0.19844535705057362</v>
      </c>
      <c r="CL327" s="121">
        <f t="shared" si="730"/>
        <v>0.13944808873824091</v>
      </c>
      <c r="CM327" s="121">
        <f t="shared" si="731"/>
        <v>0.10319158566629827</v>
      </c>
      <c r="CN327" s="121">
        <f t="shared" si="732"/>
        <v>0.31751257128091775</v>
      </c>
      <c r="CO327" s="95">
        <f t="shared" si="733"/>
        <v>5.6167921414273412</v>
      </c>
      <c r="CP327" s="95">
        <f t="shared" si="734"/>
        <v>7.0314483112182238</v>
      </c>
      <c r="CQ327" s="95">
        <f t="shared" si="735"/>
        <v>8.8759514145576173</v>
      </c>
      <c r="CR327" s="95">
        <f t="shared" si="736"/>
        <v>11.356104247532226</v>
      </c>
      <c r="CS327" s="95">
        <f t="shared" si="737"/>
        <v>14.5111958531038</v>
      </c>
      <c r="CT327" s="95">
        <f t="shared" si="738"/>
        <v>18.35351353814454</v>
      </c>
      <c r="CU327" s="95">
        <f t="shared" si="739"/>
        <v>22.887729513168821</v>
      </c>
      <c r="CV327" s="95">
        <f t="shared" si="740"/>
        <v>20.737762072761083</v>
      </c>
      <c r="CW327" s="95">
        <f t="shared" si="741"/>
        <v>5.6167921414273412</v>
      </c>
      <c r="CX327" s="95">
        <f t="shared" si="742"/>
        <v>7.0314483112182238</v>
      </c>
      <c r="CY327" s="95">
        <f t="shared" si="743"/>
        <v>8.8759514145576173</v>
      </c>
      <c r="CZ327" s="95">
        <f t="shared" si="744"/>
        <v>11.356104247532226</v>
      </c>
      <c r="DA327" s="95">
        <f t="shared" si="745"/>
        <v>14.5111958531038</v>
      </c>
      <c r="DB327" s="95">
        <f t="shared" si="746"/>
        <v>18.35351353814454</v>
      </c>
      <c r="DC327" s="95">
        <f t="shared" si="747"/>
        <v>22.887729513168821</v>
      </c>
      <c r="DD327" s="95">
        <f t="shared" si="748"/>
        <v>20.737762072761083</v>
      </c>
      <c r="DE327" s="13">
        <f t="shared" si="837"/>
        <v>19.245901861200213</v>
      </c>
      <c r="DF327" s="13">
        <f t="shared" si="838"/>
        <v>8.9801872497256507</v>
      </c>
      <c r="DG327" s="13">
        <f t="shared" si="839"/>
        <v>8.3118181515945739</v>
      </c>
      <c r="DH327" s="13">
        <f t="shared" si="840"/>
        <v>9.3135012427385391</v>
      </c>
      <c r="DI327" s="13">
        <f t="shared" si="749"/>
        <v>11.240082742954673</v>
      </c>
      <c r="DJ327" s="13">
        <f t="shared" si="750"/>
        <v>13.858522280828174</v>
      </c>
      <c r="DK327" s="13">
        <f t="shared" si="751"/>
        <v>17.080206974388972</v>
      </c>
      <c r="DL327" s="13">
        <f t="shared" si="752"/>
        <v>20.866009057572363</v>
      </c>
      <c r="DM327" s="95">
        <f t="shared" si="753"/>
        <v>19.245901861200213</v>
      </c>
      <c r="DN327" s="95">
        <f t="shared" si="754"/>
        <v>8.9801872497256507</v>
      </c>
      <c r="DO327" s="95">
        <f t="shared" si="755"/>
        <v>8.3118181515945739</v>
      </c>
      <c r="DP327" s="95">
        <f t="shared" si="756"/>
        <v>9.3135012427385391</v>
      </c>
      <c r="DQ327" s="95">
        <f t="shared" si="757"/>
        <v>11.240082742954673</v>
      </c>
      <c r="DR327" s="95">
        <f t="shared" si="758"/>
        <v>13.858522280828174</v>
      </c>
      <c r="DS327" s="95">
        <f t="shared" si="759"/>
        <v>17.080206974388972</v>
      </c>
      <c r="DT327" s="95">
        <f t="shared" si="760"/>
        <v>20.866009057572363</v>
      </c>
      <c r="DU327" s="95">
        <f t="shared" si="761"/>
        <v>23.050022875692065</v>
      </c>
      <c r="DV327" s="95">
        <f t="shared" si="762"/>
        <v>11.039844831410539</v>
      </c>
      <c r="DW327" s="95">
        <f t="shared" si="763"/>
        <v>9.2368079723380134</v>
      </c>
      <c r="DX327" s="95">
        <f t="shared" si="764"/>
        <v>8.9620440680328119</v>
      </c>
      <c r="DY327" s="95">
        <f t="shared" si="765"/>
        <v>9.4626384276742073</v>
      </c>
      <c r="DZ327" s="95">
        <f t="shared" si="766"/>
        <v>10.447988783967537</v>
      </c>
      <c r="EA327" s="95">
        <f t="shared" si="767"/>
        <v>11.797967171267231</v>
      </c>
      <c r="EB327" s="95">
        <f t="shared" si="768"/>
        <v>13.457224339363187</v>
      </c>
      <c r="EC327" s="95">
        <f t="shared" si="769"/>
        <v>23.050022875692065</v>
      </c>
      <c r="ED327" s="95">
        <f t="shared" si="770"/>
        <v>11.039844831410541</v>
      </c>
      <c r="EE327" s="95">
        <f t="shared" si="771"/>
        <v>9.2368079723380134</v>
      </c>
      <c r="EF327" s="95">
        <f t="shared" si="772"/>
        <v>8.9620440680328119</v>
      </c>
      <c r="EG327" s="95">
        <f t="shared" si="773"/>
        <v>9.4626384276742073</v>
      </c>
      <c r="EH327" s="95">
        <f t="shared" si="774"/>
        <v>10.447988783967535</v>
      </c>
      <c r="EI327" s="95">
        <f t="shared" si="775"/>
        <v>11.797967171267231</v>
      </c>
      <c r="EJ327" s="95">
        <f t="shared" si="776"/>
        <v>13.457224339363187</v>
      </c>
      <c r="EK327" s="95">
        <f t="shared" si="777"/>
        <v>23.050022875692065</v>
      </c>
      <c r="EL327" s="95">
        <f t="shared" si="778"/>
        <v>11.039844831410541</v>
      </c>
      <c r="EM327" s="95">
        <f t="shared" si="779"/>
        <v>9.2368079723380134</v>
      </c>
      <c r="EN327" s="95">
        <f t="shared" si="780"/>
        <v>8.9620440680328119</v>
      </c>
      <c r="EO327" s="95">
        <f t="shared" si="781"/>
        <v>9.4626384276742073</v>
      </c>
      <c r="EP327" s="95">
        <f t="shared" si="782"/>
        <v>10.447988783967535</v>
      </c>
      <c r="EQ327" s="95">
        <f t="shared" si="783"/>
        <v>11.797967171267231</v>
      </c>
      <c r="ER327" s="95">
        <f t="shared" si="784"/>
        <v>13.457224339363187</v>
      </c>
      <c r="ES327" s="95">
        <f t="shared" si="785"/>
        <v>1</v>
      </c>
      <c r="ET327" s="95">
        <f t="shared" si="786"/>
        <v>1</v>
      </c>
      <c r="EU327" s="95">
        <f t="shared" si="787"/>
        <v>1</v>
      </c>
      <c r="EV327" s="95">
        <f t="shared" si="788"/>
        <v>1</v>
      </c>
      <c r="EW327" s="95">
        <f t="shared" si="789"/>
        <v>1</v>
      </c>
      <c r="EX327" s="95">
        <f t="shared" si="790"/>
        <v>1</v>
      </c>
      <c r="EY327" s="95">
        <f t="shared" si="791"/>
        <v>1</v>
      </c>
      <c r="EZ327" s="95">
        <f t="shared" si="792"/>
        <v>1</v>
      </c>
      <c r="FA327" s="95">
        <f t="shared" si="793"/>
        <v>1</v>
      </c>
      <c r="FB327" s="95">
        <f t="shared" si="794"/>
        <v>1</v>
      </c>
      <c r="FC327" s="95">
        <f t="shared" si="795"/>
        <v>1</v>
      </c>
      <c r="FD327" s="95">
        <f t="shared" si="796"/>
        <v>1</v>
      </c>
      <c r="FE327" s="95">
        <f t="shared" si="797"/>
        <v>1</v>
      </c>
      <c r="FF327" s="95">
        <f t="shared" si="798"/>
        <v>1</v>
      </c>
      <c r="FG327" s="95">
        <f t="shared" si="799"/>
        <v>1</v>
      </c>
      <c r="FH327" s="95">
        <f t="shared" si="800"/>
        <v>1</v>
      </c>
      <c r="FI327" s="95">
        <f t="shared" si="801"/>
        <v>1</v>
      </c>
      <c r="FJ327" s="95">
        <f t="shared" si="802"/>
        <v>1</v>
      </c>
      <c r="FK327" s="95">
        <f t="shared" si="803"/>
        <v>1</v>
      </c>
      <c r="FL327" s="95">
        <f t="shared" si="804"/>
        <v>1</v>
      </c>
      <c r="FM327" s="95">
        <f t="shared" si="805"/>
        <v>1</v>
      </c>
      <c r="FN327" s="95">
        <f t="shared" si="806"/>
        <v>1</v>
      </c>
      <c r="FO327" s="95">
        <f t="shared" si="807"/>
        <v>1</v>
      </c>
      <c r="FP327" s="95">
        <f t="shared" si="808"/>
        <v>1</v>
      </c>
      <c r="FQ327" s="115">
        <f t="shared" si="809"/>
        <v>3.8376543679656012</v>
      </c>
      <c r="FR327" s="115">
        <f t="shared" si="810"/>
        <v>1.6400689863824525</v>
      </c>
      <c r="FS327" s="115">
        <f t="shared" si="811"/>
        <v>1.2762038141674257</v>
      </c>
      <c r="FT327" s="115">
        <f t="shared" si="812"/>
        <v>1.141319622673195</v>
      </c>
      <c r="FU327" s="115">
        <f t="shared" si="813"/>
        <v>1.0821433251828132</v>
      </c>
      <c r="FV327" s="115">
        <f t="shared" si="814"/>
        <v>1.0525289750184621</v>
      </c>
      <c r="FW327" s="115">
        <f t="shared" si="815"/>
        <v>1.0360980194055218</v>
      </c>
      <c r="FX327" s="115">
        <f t="shared" si="816"/>
        <v>1.196268346609447</v>
      </c>
      <c r="FZ327" s="90">
        <f t="shared" si="841"/>
        <v>1.0360980194055218</v>
      </c>
    </row>
    <row r="328" spans="24:182" x14ac:dyDescent="0.3">
      <c r="X328" s="118">
        <f t="shared" si="842"/>
        <v>21.048519522998369</v>
      </c>
      <c r="Y328" s="118">
        <v>10</v>
      </c>
      <c r="Z328" s="40">
        <v>1.7999999999999999E-2</v>
      </c>
      <c r="AA328" s="40">
        <v>10000000</v>
      </c>
      <c r="AB328" s="40">
        <v>10000000</v>
      </c>
      <c r="AC328" s="98">
        <v>3900000</v>
      </c>
      <c r="AD328" s="42">
        <v>0.33</v>
      </c>
      <c r="AE328" s="42">
        <v>0.33</v>
      </c>
      <c r="AF328" s="41">
        <v>1.7999999999999999E-2</v>
      </c>
      <c r="AG328" s="40">
        <v>10000000</v>
      </c>
      <c r="AH328" s="40">
        <v>10000000</v>
      </c>
      <c r="AI328" s="98">
        <v>3900000</v>
      </c>
      <c r="AJ328" s="42">
        <v>0.33</v>
      </c>
      <c r="AK328" s="42">
        <v>0.33</v>
      </c>
      <c r="AL328" s="42">
        <f>AL295</f>
        <v>1.0032000000000001</v>
      </c>
      <c r="AM328" s="40">
        <v>6000</v>
      </c>
      <c r="AN328" s="40">
        <f>AN295</f>
        <v>10000</v>
      </c>
      <c r="AO328" s="40">
        <f>AO295</f>
        <v>10000</v>
      </c>
      <c r="AP328" s="42">
        <v>0.03</v>
      </c>
      <c r="AQ328" s="42">
        <v>0.03</v>
      </c>
      <c r="AR328" s="4">
        <f t="shared" si="817"/>
        <v>1.0211999999999999</v>
      </c>
      <c r="AS328" s="11">
        <f t="shared" si="818"/>
        <v>2.1048519522998368</v>
      </c>
      <c r="AT328" s="15">
        <f t="shared" si="819"/>
        <v>105326.50611603633</v>
      </c>
      <c r="AU328" s="19">
        <f t="shared" si="820"/>
        <v>1.0000076783363887</v>
      </c>
      <c r="AV328" s="13">
        <f t="shared" si="821"/>
        <v>0.5</v>
      </c>
      <c r="AW328" s="11">
        <f t="shared" si="822"/>
        <v>1</v>
      </c>
      <c r="AX328" s="11">
        <f t="shared" si="823"/>
        <v>0.8911</v>
      </c>
      <c r="AY328" s="11">
        <f t="shared" si="824"/>
        <v>201997.53114128605</v>
      </c>
      <c r="AZ328" s="11">
        <f t="shared" si="825"/>
        <v>1</v>
      </c>
      <c r="BA328" s="11">
        <f t="shared" si="826"/>
        <v>0.34752899999999998</v>
      </c>
      <c r="BB328" s="11">
        <f t="shared" si="827"/>
        <v>1.025058</v>
      </c>
      <c r="BC328" s="11">
        <f t="shared" si="828"/>
        <v>0.99909999999999999</v>
      </c>
      <c r="BD328" s="11">
        <f t="shared" si="829"/>
        <v>0.8911</v>
      </c>
      <c r="BE328" s="11">
        <f t="shared" si="830"/>
        <v>201997.53114128605</v>
      </c>
      <c r="BF328" s="11">
        <f t="shared" si="831"/>
        <v>1</v>
      </c>
      <c r="BG328" s="11">
        <f t="shared" si="832"/>
        <v>0.34752899999999998</v>
      </c>
      <c r="BH328" s="11">
        <f t="shared" si="833"/>
        <v>1.025058</v>
      </c>
      <c r="BI328" s="121">
        <f t="shared" si="724"/>
        <v>17.72160696440174</v>
      </c>
      <c r="BJ328" s="121">
        <f>16*X328^2/(3*(BJ297^2+1)*Y328^2)</f>
        <v>4.7257618571737972</v>
      </c>
      <c r="BK328" s="121">
        <f>16*X328^2/(3*(BK297^2+1)*Y328^2)</f>
        <v>2.3628809285868986</v>
      </c>
      <c r="BL328" s="121">
        <f>16*X328^2/(3*(BL297^2+1)*Y328^2)</f>
        <v>1.3899299579922932</v>
      </c>
      <c r="BM328" s="121">
        <f>16*X328^2/(3*(BM297^2+1)*Y328^2)</f>
        <v>0.90880035714880714</v>
      </c>
      <c r="BN328" s="121">
        <f>16*X328^2/(3*(BN297^2+1)*Y328^2)</f>
        <v>0.63861646718564824</v>
      </c>
      <c r="BO328" s="121">
        <f>16*X328^2/(3*(BO297^2+1)*Y328^2)</f>
        <v>0.47257618571737975</v>
      </c>
      <c r="BP328" s="121">
        <f>16*X328^2/(3*(BP297^2+1)*Y328^2)</f>
        <v>0.36352014285952289</v>
      </c>
      <c r="BQ328" s="121">
        <f t="shared" si="834"/>
        <v>1.3333333333333333</v>
      </c>
      <c r="BR328" s="121">
        <f t="shared" si="834"/>
        <v>1.3333333333333333</v>
      </c>
      <c r="BS328" s="121">
        <f t="shared" si="834"/>
        <v>1.3333333333333333</v>
      </c>
      <c r="BT328" s="121">
        <f t="shared" si="834"/>
        <v>1.3333333333333333</v>
      </c>
      <c r="BU328" s="121">
        <f t="shared" si="834"/>
        <v>1.3333333333333333</v>
      </c>
      <c r="BV328" s="121">
        <f t="shared" si="834"/>
        <v>1.3333333333333333</v>
      </c>
      <c r="BW328" s="121">
        <f t="shared" si="834"/>
        <v>1.3333333333333333</v>
      </c>
      <c r="BX328" s="121">
        <f t="shared" si="834"/>
        <v>1.3333333333333333</v>
      </c>
      <c r="BY328" s="121">
        <f t="shared" si="835"/>
        <v>0.90285266071750625</v>
      </c>
      <c r="BZ328" s="121">
        <f>(BZ297^4+6*BZ297^2+1)/(BZ297^2+1)*(Y328^2/X328^2)</f>
        <v>1.8508479544708876</v>
      </c>
      <c r="CA328" s="121">
        <f>(CA297^4+6*CA297^2+1)/(CA297^2+1)*(Y328^2/X328^2)</f>
        <v>3.0696990464395211</v>
      </c>
      <c r="CB328" s="121">
        <f>(CB297^4+6*CB297^2+1)/(CB297^2+1)*(Y328^2/X328^2)</f>
        <v>4.6868674887247019</v>
      </c>
      <c r="CC328" s="121">
        <f>(CC297^4+6*CC297^2+1)/(CC297^2+1)*(Y328^2/X328^2)</f>
        <v>6.7366698530460081</v>
      </c>
      <c r="CD328" s="121">
        <f>(CD297^4+6*CD297^2+1)/(CD297^2+1)*(Y328^2/X328^2)</f>
        <v>9.2298383490918052</v>
      </c>
      <c r="CE328" s="121">
        <f>(CE297^4+6*CE297^2+1)/(CE297^2+1)*(Y328^2/X328^2)</f>
        <v>12.170453866471984</v>
      </c>
      <c r="CF328" s="121">
        <f>(CF297^4+6*CF297^2+1)/(CF297^2+1)*(Y328^2/X328^2)</f>
        <v>15.560318356442867</v>
      </c>
      <c r="CG328" s="121">
        <f t="shared" si="836"/>
        <v>4.4304017411004351</v>
      </c>
      <c r="CH328" s="121">
        <f t="shared" si="726"/>
        <v>1.1814404642934493</v>
      </c>
      <c r="CI328" s="121">
        <f t="shared" si="727"/>
        <v>0.59072023214672464</v>
      </c>
      <c r="CJ328" s="121">
        <f t="shared" si="728"/>
        <v>0.34748248949807331</v>
      </c>
      <c r="CK328" s="121">
        <f t="shared" si="729"/>
        <v>0.22720008928720178</v>
      </c>
      <c r="CL328" s="121">
        <f t="shared" si="730"/>
        <v>0.15965411679641206</v>
      </c>
      <c r="CM328" s="121">
        <f t="shared" si="731"/>
        <v>0.11814404642934494</v>
      </c>
      <c r="CN328" s="121">
        <f t="shared" si="732"/>
        <v>0.36352014285952289</v>
      </c>
      <c r="CO328" s="95">
        <f t="shared" si="733"/>
        <v>5.4708138214930049</v>
      </c>
      <c r="CP328" s="95">
        <f t="shared" si="734"/>
        <v>6.7064293073790058</v>
      </c>
      <c r="CQ328" s="95">
        <f t="shared" si="735"/>
        <v>8.3174897522557565</v>
      </c>
      <c r="CR328" s="95">
        <f t="shared" si="736"/>
        <v>10.483751288612304</v>
      </c>
      <c r="CS328" s="95">
        <f t="shared" si="737"/>
        <v>13.239530488168221</v>
      </c>
      <c r="CT328" s="95">
        <f t="shared" si="738"/>
        <v>16.595559560611875</v>
      </c>
      <c r="CU328" s="95">
        <f t="shared" si="739"/>
        <v>20.555919395553161</v>
      </c>
      <c r="CV328" s="95">
        <f t="shared" si="740"/>
        <v>18.298370753394249</v>
      </c>
      <c r="CW328" s="95">
        <f t="shared" si="741"/>
        <v>5.4708138214930049</v>
      </c>
      <c r="CX328" s="95">
        <f t="shared" si="742"/>
        <v>6.7064293073790058</v>
      </c>
      <c r="CY328" s="95">
        <f t="shared" si="743"/>
        <v>8.3174897522557565</v>
      </c>
      <c r="CZ328" s="95">
        <f t="shared" si="744"/>
        <v>10.483751288612304</v>
      </c>
      <c r="DA328" s="95">
        <f t="shared" si="745"/>
        <v>13.239530488168221</v>
      </c>
      <c r="DB328" s="95">
        <f t="shared" si="746"/>
        <v>16.595559560611875</v>
      </c>
      <c r="DC328" s="95">
        <f t="shared" si="747"/>
        <v>20.555919395553161</v>
      </c>
      <c r="DD328" s="95">
        <f t="shared" si="748"/>
        <v>18.298370753394249</v>
      </c>
      <c r="DE328" s="13">
        <f t="shared" si="837"/>
        <v>21.357947625119248</v>
      </c>
      <c r="DF328" s="13">
        <f t="shared" si="838"/>
        <v>9.3100978116446846</v>
      </c>
      <c r="DG328" s="13">
        <f t="shared" si="839"/>
        <v>8.1660679750264187</v>
      </c>
      <c r="DH328" s="13">
        <f t="shared" si="840"/>
        <v>8.8102854467169962</v>
      </c>
      <c r="DI328" s="13">
        <f t="shared" si="749"/>
        <v>10.378958210194815</v>
      </c>
      <c r="DJ328" s="13">
        <f t="shared" si="750"/>
        <v>12.601942816277454</v>
      </c>
      <c r="DK328" s="13">
        <f t="shared" si="751"/>
        <v>15.376518052189365</v>
      </c>
      <c r="DL328" s="13">
        <f t="shared" si="752"/>
        <v>18.657326499302389</v>
      </c>
      <c r="DM328" s="95">
        <f t="shared" si="753"/>
        <v>21.357947625119248</v>
      </c>
      <c r="DN328" s="95">
        <f t="shared" si="754"/>
        <v>9.3100978116446846</v>
      </c>
      <c r="DO328" s="95">
        <f t="shared" si="755"/>
        <v>8.1660679750264187</v>
      </c>
      <c r="DP328" s="95">
        <f t="shared" si="756"/>
        <v>8.8102854467169962</v>
      </c>
      <c r="DQ328" s="95">
        <f t="shared" si="757"/>
        <v>10.378958210194815</v>
      </c>
      <c r="DR328" s="95">
        <f t="shared" si="758"/>
        <v>12.601942816277454</v>
      </c>
      <c r="DS328" s="95">
        <f t="shared" si="759"/>
        <v>15.376518052189365</v>
      </c>
      <c r="DT328" s="95">
        <f t="shared" si="760"/>
        <v>18.657326499302389</v>
      </c>
      <c r="DU328" s="95">
        <f t="shared" si="761"/>
        <v>24.028685745410755</v>
      </c>
      <c r="DV328" s="95">
        <f t="shared" si="762"/>
        <v>11.192716148308085</v>
      </c>
      <c r="DW328" s="95">
        <f t="shared" si="763"/>
        <v>9.1692714215212732</v>
      </c>
      <c r="DX328" s="95">
        <f t="shared" si="764"/>
        <v>8.7288679581987161</v>
      </c>
      <c r="DY328" s="95">
        <f t="shared" si="765"/>
        <v>9.0636174306802051</v>
      </c>
      <c r="DZ328" s="95">
        <f t="shared" si="766"/>
        <v>9.8657250443197402</v>
      </c>
      <c r="EA328" s="95">
        <f t="shared" si="767"/>
        <v>11.008525428009754</v>
      </c>
      <c r="EB328" s="95">
        <f t="shared" si="768"/>
        <v>12.433782684972511</v>
      </c>
      <c r="EC328" s="95">
        <f t="shared" si="769"/>
        <v>24.028685745410755</v>
      </c>
      <c r="ED328" s="95">
        <f t="shared" si="770"/>
        <v>11.192716148308085</v>
      </c>
      <c r="EE328" s="95">
        <f t="shared" si="771"/>
        <v>9.1692714215212732</v>
      </c>
      <c r="EF328" s="95">
        <f t="shared" si="772"/>
        <v>8.7288679581987161</v>
      </c>
      <c r="EG328" s="95">
        <f t="shared" si="773"/>
        <v>9.0636174306802051</v>
      </c>
      <c r="EH328" s="95">
        <f t="shared" si="774"/>
        <v>9.8657250443197402</v>
      </c>
      <c r="EI328" s="95">
        <f t="shared" si="775"/>
        <v>11.008525428009756</v>
      </c>
      <c r="EJ328" s="95">
        <f t="shared" si="776"/>
        <v>12.433782684972513</v>
      </c>
      <c r="EK328" s="95">
        <f t="shared" si="777"/>
        <v>24.028685745410755</v>
      </c>
      <c r="EL328" s="95">
        <f t="shared" si="778"/>
        <v>11.192716148308085</v>
      </c>
      <c r="EM328" s="95">
        <f t="shared" si="779"/>
        <v>9.1692714215212732</v>
      </c>
      <c r="EN328" s="95">
        <f t="shared" si="780"/>
        <v>8.7288679581987161</v>
      </c>
      <c r="EO328" s="95">
        <f t="shared" si="781"/>
        <v>9.0636174306802051</v>
      </c>
      <c r="EP328" s="95">
        <f t="shared" si="782"/>
        <v>9.8657250443197402</v>
      </c>
      <c r="EQ328" s="95">
        <f t="shared" si="783"/>
        <v>11.008525428009756</v>
      </c>
      <c r="ER328" s="95">
        <f t="shared" si="784"/>
        <v>12.433782684972513</v>
      </c>
      <c r="ES328" s="95">
        <f t="shared" si="785"/>
        <v>1</v>
      </c>
      <c r="ET328" s="95">
        <f t="shared" si="786"/>
        <v>1</v>
      </c>
      <c r="EU328" s="95">
        <f t="shared" si="787"/>
        <v>1</v>
      </c>
      <c r="EV328" s="95">
        <f t="shared" si="788"/>
        <v>1</v>
      </c>
      <c r="EW328" s="95">
        <f t="shared" si="789"/>
        <v>1</v>
      </c>
      <c r="EX328" s="95">
        <f t="shared" si="790"/>
        <v>1</v>
      </c>
      <c r="EY328" s="95">
        <f t="shared" si="791"/>
        <v>1</v>
      </c>
      <c r="EZ328" s="95">
        <f t="shared" si="792"/>
        <v>1</v>
      </c>
      <c r="FA328" s="95">
        <f t="shared" si="793"/>
        <v>1</v>
      </c>
      <c r="FB328" s="95">
        <f t="shared" si="794"/>
        <v>1</v>
      </c>
      <c r="FC328" s="95">
        <f t="shared" si="795"/>
        <v>1</v>
      </c>
      <c r="FD328" s="95">
        <f t="shared" si="796"/>
        <v>1</v>
      </c>
      <c r="FE328" s="95">
        <f t="shared" si="797"/>
        <v>1</v>
      </c>
      <c r="FF328" s="95">
        <f t="shared" si="798"/>
        <v>1</v>
      </c>
      <c r="FG328" s="95">
        <f t="shared" si="799"/>
        <v>1</v>
      </c>
      <c r="FH328" s="95">
        <f t="shared" si="800"/>
        <v>1</v>
      </c>
      <c r="FI328" s="95">
        <f t="shared" si="801"/>
        <v>1</v>
      </c>
      <c r="FJ328" s="95">
        <f t="shared" si="802"/>
        <v>1</v>
      </c>
      <c r="FK328" s="95">
        <f t="shared" si="803"/>
        <v>1</v>
      </c>
      <c r="FL328" s="95">
        <f t="shared" si="804"/>
        <v>1</v>
      </c>
      <c r="FM328" s="95">
        <f t="shared" si="805"/>
        <v>1</v>
      </c>
      <c r="FN328" s="95">
        <f t="shared" si="806"/>
        <v>1</v>
      </c>
      <c r="FO328" s="95">
        <f t="shared" si="807"/>
        <v>1</v>
      </c>
      <c r="FP328" s="95">
        <f t="shared" si="808"/>
        <v>1</v>
      </c>
      <c r="FQ328" s="115">
        <f t="shared" si="809"/>
        <v>4.271749362876724</v>
      </c>
      <c r="FR328" s="115">
        <f t="shared" si="810"/>
        <v>1.7448217696793824</v>
      </c>
      <c r="FS328" s="115">
        <f t="shared" si="811"/>
        <v>1.322775481264683</v>
      </c>
      <c r="FT328" s="115">
        <f t="shared" si="812"/>
        <v>1.1654220424136628</v>
      </c>
      <c r="FU328" s="115">
        <f t="shared" si="813"/>
        <v>1.0961098643749436</v>
      </c>
      <c r="FV328" s="115">
        <f t="shared" si="814"/>
        <v>1.0613618921520267</v>
      </c>
      <c r="FW328" s="115">
        <f t="shared" si="815"/>
        <v>1.0420820019877506</v>
      </c>
      <c r="FX328" s="115">
        <f t="shared" si="816"/>
        <v>1.2204074401743921</v>
      </c>
      <c r="FZ328" s="90">
        <f t="shared" si="841"/>
        <v>1.0420820019877506</v>
      </c>
    </row>
    <row r="329" spans="24:182" x14ac:dyDescent="0.3">
      <c r="X329" s="118">
        <f t="shared" si="842"/>
        <v>22.521915889608255</v>
      </c>
      <c r="Y329" s="118">
        <v>10</v>
      </c>
      <c r="Z329" s="40">
        <v>1.7999999999999999E-2</v>
      </c>
      <c r="AA329" s="40">
        <v>10000000</v>
      </c>
      <c r="AB329" s="40">
        <v>10000000</v>
      </c>
      <c r="AC329" s="98">
        <v>3900000</v>
      </c>
      <c r="AD329" s="42">
        <v>0.33</v>
      </c>
      <c r="AE329" s="42">
        <v>0.33</v>
      </c>
      <c r="AF329" s="41">
        <v>1.7999999999999999E-2</v>
      </c>
      <c r="AG329" s="40">
        <v>10000000</v>
      </c>
      <c r="AH329" s="40">
        <v>10000000</v>
      </c>
      <c r="AI329" s="98">
        <v>3900000</v>
      </c>
      <c r="AJ329" s="42">
        <v>0.33</v>
      </c>
      <c r="AK329" s="42">
        <v>0.33</v>
      </c>
      <c r="AL329" s="42">
        <f>AL295</f>
        <v>1.0032000000000001</v>
      </c>
      <c r="AM329" s="40">
        <v>6000</v>
      </c>
      <c r="AN329" s="40">
        <f>AN295</f>
        <v>10000</v>
      </c>
      <c r="AO329" s="40">
        <f>AO295</f>
        <v>10000</v>
      </c>
      <c r="AP329" s="42">
        <v>0.03</v>
      </c>
      <c r="AQ329" s="42">
        <v>0.03</v>
      </c>
      <c r="AR329" s="4">
        <f t="shared" si="817"/>
        <v>1.0211999999999999</v>
      </c>
      <c r="AS329" s="11">
        <f t="shared" si="818"/>
        <v>2.2521915889608257</v>
      </c>
      <c r="AT329" s="15">
        <f t="shared" si="819"/>
        <v>105326.50611603633</v>
      </c>
      <c r="AU329" s="19">
        <f t="shared" si="820"/>
        <v>1.0000076783363887</v>
      </c>
      <c r="AV329" s="13">
        <f t="shared" si="821"/>
        <v>0.5</v>
      </c>
      <c r="AW329" s="11">
        <f t="shared" si="822"/>
        <v>1</v>
      </c>
      <c r="AX329" s="11">
        <f t="shared" si="823"/>
        <v>0.8911</v>
      </c>
      <c r="AY329" s="11">
        <f t="shared" si="824"/>
        <v>201997.53114128605</v>
      </c>
      <c r="AZ329" s="11">
        <f t="shared" si="825"/>
        <v>1</v>
      </c>
      <c r="BA329" s="11">
        <f t="shared" si="826"/>
        <v>0.34752899999999998</v>
      </c>
      <c r="BB329" s="11">
        <f t="shared" si="827"/>
        <v>1.025058</v>
      </c>
      <c r="BC329" s="11">
        <f t="shared" si="828"/>
        <v>0.99909999999999999</v>
      </c>
      <c r="BD329" s="11">
        <f t="shared" si="829"/>
        <v>0.8911</v>
      </c>
      <c r="BE329" s="11">
        <f t="shared" si="830"/>
        <v>201997.53114128605</v>
      </c>
      <c r="BF329" s="11">
        <f t="shared" si="831"/>
        <v>1</v>
      </c>
      <c r="BG329" s="11">
        <f t="shared" si="832"/>
        <v>0.34752899999999998</v>
      </c>
      <c r="BH329" s="11">
        <f t="shared" si="833"/>
        <v>1.025058</v>
      </c>
      <c r="BI329" s="121">
        <f t="shared" si="724"/>
        <v>20.289467813543553</v>
      </c>
      <c r="BJ329" s="121">
        <f>16*X329^2/(3*(BJ297^2+1)*Y329^2)</f>
        <v>5.4105247502782801</v>
      </c>
      <c r="BK329" s="121">
        <f>16*X329^2/(3*(BK297^2+1)*Y329^2)</f>
        <v>2.70526237513914</v>
      </c>
      <c r="BL329" s="121">
        <f>16*X329^2/(3*(BL297^2+1)*Y329^2)</f>
        <v>1.5913308089053766</v>
      </c>
      <c r="BM329" s="121">
        <f>16*X329^2/(3*(BM297^2+1)*Y329^2)</f>
        <v>1.0404855288996693</v>
      </c>
      <c r="BN329" s="121">
        <f>16*X329^2/(3*(BN297^2+1)*Y329^2)</f>
        <v>0.73115199328084868</v>
      </c>
      <c r="BO329" s="121">
        <f>16*X329^2/(3*(BO297^2+1)*Y329^2)</f>
        <v>0.54105247502782805</v>
      </c>
      <c r="BP329" s="121">
        <f>16*X329^2/(3*(BP297^2+1)*Y329^2)</f>
        <v>0.41619421155986774</v>
      </c>
      <c r="BQ329" s="121">
        <f t="shared" si="834"/>
        <v>1.3333333333333333</v>
      </c>
      <c r="BR329" s="121">
        <f t="shared" si="834"/>
        <v>1.3333333333333333</v>
      </c>
      <c r="BS329" s="121">
        <f t="shared" si="834"/>
        <v>1.3333333333333333</v>
      </c>
      <c r="BT329" s="121">
        <f t="shared" si="834"/>
        <v>1.3333333333333333</v>
      </c>
      <c r="BU329" s="121">
        <f t="shared" si="834"/>
        <v>1.3333333333333333</v>
      </c>
      <c r="BV329" s="121">
        <f t="shared" si="834"/>
        <v>1.3333333333333333</v>
      </c>
      <c r="BW329" s="121">
        <f t="shared" si="834"/>
        <v>1.3333333333333333</v>
      </c>
      <c r="BX329" s="121">
        <f t="shared" si="834"/>
        <v>1.3333333333333333</v>
      </c>
      <c r="BY329" s="121">
        <f t="shared" si="835"/>
        <v>0.78858647979518415</v>
      </c>
      <c r="BZ329" s="121">
        <f>(BZ297^4+6*BZ297^2+1)/(BZ297^2+1)*(Y329^2/X329^2)</f>
        <v>1.6166022835801273</v>
      </c>
      <c r="CA329" s="121">
        <f>(CA297^4+6*CA297^2+1)/(CA297^2+1)*(Y329^2/X329^2)</f>
        <v>2.681194031303626</v>
      </c>
      <c r="CB329" s="121">
        <f>(CB297^4+6*CB297^2+1)/(CB297^2+1)*(Y329^2/X329^2)</f>
        <v>4.0936915789367649</v>
      </c>
      <c r="CC329" s="121">
        <f>(CC297^4+6*CC297^2+1)/(CC297^2+1)*(Y329^2/X329^2)</f>
        <v>5.8840683492409891</v>
      </c>
      <c r="CD329" s="121">
        <f>(CD297^4+6*CD297^2+1)/(CD297^2+1)*(Y329^2/X329^2)</f>
        <v>8.0616982697980664</v>
      </c>
      <c r="CE329" s="121">
        <f>(CE297^4+6*CE297^2+1)/(CE297^2+1)*(Y329^2/X329^2)</f>
        <v>10.630145747639082</v>
      </c>
      <c r="CF329" s="121">
        <f>(CF297^4+6*CF297^2+1)/(CF297^2+1)*(Y329^2/X329^2)</f>
        <v>13.59098467677777</v>
      </c>
      <c r="CG329" s="121">
        <f t="shared" si="836"/>
        <v>5.0723669533858882</v>
      </c>
      <c r="CH329" s="121">
        <f t="shared" si="726"/>
        <v>1.35263118756957</v>
      </c>
      <c r="CI329" s="121">
        <f t="shared" si="727"/>
        <v>0.67631559378478501</v>
      </c>
      <c r="CJ329" s="121">
        <f t="shared" si="728"/>
        <v>0.39783270222634415</v>
      </c>
      <c r="CK329" s="121">
        <f t="shared" si="729"/>
        <v>0.26012138222491732</v>
      </c>
      <c r="CL329" s="121">
        <f t="shared" si="730"/>
        <v>0.18278799832021217</v>
      </c>
      <c r="CM329" s="121">
        <f t="shared" si="731"/>
        <v>0.13526311875695701</v>
      </c>
      <c r="CN329" s="121">
        <f t="shared" si="732"/>
        <v>0.41619421155986774</v>
      </c>
      <c r="CO329" s="95">
        <f t="shared" si="733"/>
        <v>5.3433107033740983</v>
      </c>
      <c r="CP329" s="95">
        <f t="shared" si="734"/>
        <v>6.4225451220010523</v>
      </c>
      <c r="CQ329" s="95">
        <f t="shared" si="735"/>
        <v>7.8297077081454773</v>
      </c>
      <c r="CR329" s="95">
        <f t="shared" si="736"/>
        <v>9.7218044295679125</v>
      </c>
      <c r="CS329" s="95">
        <f t="shared" si="737"/>
        <v>12.128808709029801</v>
      </c>
      <c r="CT329" s="95">
        <f t="shared" si="738"/>
        <v>15.060094474112915</v>
      </c>
      <c r="CU329" s="95">
        <f t="shared" si="739"/>
        <v>18.519226131848338</v>
      </c>
      <c r="CV329" s="95">
        <f t="shared" si="740"/>
        <v>16.167711901645777</v>
      </c>
      <c r="CW329" s="95">
        <f t="shared" si="741"/>
        <v>5.3433107033740983</v>
      </c>
      <c r="CX329" s="95">
        <f t="shared" si="742"/>
        <v>6.4225451220010523</v>
      </c>
      <c r="CY329" s="95">
        <f t="shared" si="743"/>
        <v>7.8297077081454773</v>
      </c>
      <c r="CZ329" s="95">
        <f t="shared" si="744"/>
        <v>9.7218044295679125</v>
      </c>
      <c r="DA329" s="95">
        <f t="shared" si="745"/>
        <v>12.128808709029801</v>
      </c>
      <c r="DB329" s="95">
        <f t="shared" si="746"/>
        <v>15.060094474112915</v>
      </c>
      <c r="DC329" s="95">
        <f t="shared" si="747"/>
        <v>18.519226131848338</v>
      </c>
      <c r="DD329" s="95">
        <f t="shared" si="748"/>
        <v>16.167711901645777</v>
      </c>
      <c r="DE329" s="13">
        <f t="shared" si="837"/>
        <v>23.811542293338739</v>
      </c>
      <c r="DF329" s="13">
        <f t="shared" si="838"/>
        <v>9.7606150338584072</v>
      </c>
      <c r="DG329" s="13">
        <f t="shared" si="839"/>
        <v>8.1199444064427659</v>
      </c>
      <c r="DH329" s="13">
        <f t="shared" si="840"/>
        <v>8.4185103878421419</v>
      </c>
      <c r="DI329" s="13">
        <f t="shared" si="749"/>
        <v>9.6580418781406578</v>
      </c>
      <c r="DJ329" s="13">
        <f t="shared" si="750"/>
        <v>11.526338263078916</v>
      </c>
      <c r="DK329" s="13">
        <f t="shared" si="751"/>
        <v>13.904686222666911</v>
      </c>
      <c r="DL329" s="13">
        <f t="shared" si="752"/>
        <v>16.740666888337639</v>
      </c>
      <c r="DM329" s="95">
        <f t="shared" si="753"/>
        <v>23.811542293338739</v>
      </c>
      <c r="DN329" s="95">
        <f t="shared" si="754"/>
        <v>9.7606150338584072</v>
      </c>
      <c r="DO329" s="95">
        <f t="shared" si="755"/>
        <v>8.1199444064427659</v>
      </c>
      <c r="DP329" s="95">
        <f t="shared" si="756"/>
        <v>8.4185103878421419</v>
      </c>
      <c r="DQ329" s="95">
        <f t="shared" si="757"/>
        <v>9.6580418781406578</v>
      </c>
      <c r="DR329" s="95">
        <f t="shared" si="758"/>
        <v>11.526338263078916</v>
      </c>
      <c r="DS329" s="95">
        <f t="shared" si="759"/>
        <v>13.904686222666911</v>
      </c>
      <c r="DT329" s="95">
        <f t="shared" si="760"/>
        <v>16.740666888337639</v>
      </c>
      <c r="DU329" s="95">
        <f t="shared" si="761"/>
        <v>25.16561281401296</v>
      </c>
      <c r="DV329" s="95">
        <f t="shared" si="762"/>
        <v>11.401473214599703</v>
      </c>
      <c r="DW329" s="95">
        <f t="shared" si="763"/>
        <v>9.1478990512995288</v>
      </c>
      <c r="DX329" s="95">
        <f t="shared" si="764"/>
        <v>8.5473303656177588</v>
      </c>
      <c r="DY329" s="95">
        <f t="shared" si="765"/>
        <v>8.7295649880636077</v>
      </c>
      <c r="DZ329" s="95">
        <f t="shared" si="766"/>
        <v>9.3673200112950283</v>
      </c>
      <c r="EA329" s="95">
        <f t="shared" si="767"/>
        <v>10.326519769500276</v>
      </c>
      <c r="EB329" s="95">
        <f t="shared" si="768"/>
        <v>11.545656287720554</v>
      </c>
      <c r="EC329" s="95">
        <f t="shared" si="769"/>
        <v>25.16561281401296</v>
      </c>
      <c r="ED329" s="95">
        <f t="shared" si="770"/>
        <v>11.401473214599704</v>
      </c>
      <c r="EE329" s="95">
        <f t="shared" si="771"/>
        <v>9.1478990512995288</v>
      </c>
      <c r="EF329" s="95">
        <f t="shared" si="772"/>
        <v>8.5473303656177588</v>
      </c>
      <c r="EG329" s="95">
        <f t="shared" si="773"/>
        <v>8.7295649880636077</v>
      </c>
      <c r="EH329" s="95">
        <f t="shared" si="774"/>
        <v>9.3673200112950283</v>
      </c>
      <c r="EI329" s="95">
        <f t="shared" si="775"/>
        <v>10.326519769500276</v>
      </c>
      <c r="EJ329" s="95">
        <f t="shared" si="776"/>
        <v>11.545656287720556</v>
      </c>
      <c r="EK329" s="95">
        <f t="shared" si="777"/>
        <v>25.16561281401296</v>
      </c>
      <c r="EL329" s="95">
        <f t="shared" si="778"/>
        <v>11.401473214599704</v>
      </c>
      <c r="EM329" s="95">
        <f t="shared" si="779"/>
        <v>9.1478990512995288</v>
      </c>
      <c r="EN329" s="95">
        <f t="shared" si="780"/>
        <v>8.5473303656177588</v>
      </c>
      <c r="EO329" s="95">
        <f t="shared" si="781"/>
        <v>8.7295649880636077</v>
      </c>
      <c r="EP329" s="95">
        <f t="shared" si="782"/>
        <v>9.3673200112950283</v>
      </c>
      <c r="EQ329" s="95">
        <f t="shared" si="783"/>
        <v>10.326519769500276</v>
      </c>
      <c r="ER329" s="95">
        <f t="shared" si="784"/>
        <v>11.545656287720556</v>
      </c>
      <c r="ES329" s="95">
        <f t="shared" si="785"/>
        <v>1</v>
      </c>
      <c r="ET329" s="95">
        <f t="shared" si="786"/>
        <v>1</v>
      </c>
      <c r="EU329" s="95">
        <f t="shared" si="787"/>
        <v>1</v>
      </c>
      <c r="EV329" s="95">
        <f t="shared" si="788"/>
        <v>1</v>
      </c>
      <c r="EW329" s="95">
        <f t="shared" si="789"/>
        <v>1</v>
      </c>
      <c r="EX329" s="95">
        <f t="shared" si="790"/>
        <v>1</v>
      </c>
      <c r="EY329" s="95">
        <f t="shared" si="791"/>
        <v>1</v>
      </c>
      <c r="EZ329" s="95">
        <f t="shared" si="792"/>
        <v>1</v>
      </c>
      <c r="FA329" s="95">
        <f t="shared" si="793"/>
        <v>1</v>
      </c>
      <c r="FB329" s="95">
        <f t="shared" si="794"/>
        <v>1</v>
      </c>
      <c r="FC329" s="95">
        <f t="shared" si="795"/>
        <v>1</v>
      </c>
      <c r="FD329" s="95">
        <f t="shared" si="796"/>
        <v>1</v>
      </c>
      <c r="FE329" s="95">
        <f t="shared" si="797"/>
        <v>1</v>
      </c>
      <c r="FF329" s="95">
        <f t="shared" si="798"/>
        <v>1</v>
      </c>
      <c r="FG329" s="95">
        <f t="shared" si="799"/>
        <v>1</v>
      </c>
      <c r="FH329" s="95">
        <f t="shared" si="800"/>
        <v>1</v>
      </c>
      <c r="FI329" s="95">
        <f t="shared" si="801"/>
        <v>1</v>
      </c>
      <c r="FJ329" s="95">
        <f t="shared" si="802"/>
        <v>1</v>
      </c>
      <c r="FK329" s="95">
        <f t="shared" si="803"/>
        <v>1</v>
      </c>
      <c r="FL329" s="95">
        <f t="shared" si="804"/>
        <v>1</v>
      </c>
      <c r="FM329" s="95">
        <f t="shared" si="805"/>
        <v>1</v>
      </c>
      <c r="FN329" s="95">
        <f t="shared" si="806"/>
        <v>1</v>
      </c>
      <c r="FO329" s="95">
        <f t="shared" si="807"/>
        <v>1</v>
      </c>
      <c r="FP329" s="95">
        <f t="shared" si="808"/>
        <v>1</v>
      </c>
      <c r="FQ329" s="115">
        <f t="shared" si="809"/>
        <v>4.7713335814032707</v>
      </c>
      <c r="FR329" s="115">
        <f t="shared" si="810"/>
        <v>1.8667463467299017</v>
      </c>
      <c r="FS329" s="115">
        <f t="shared" si="811"/>
        <v>1.3774387601937006</v>
      </c>
      <c r="FT329" s="115">
        <f t="shared" si="812"/>
        <v>1.1938669575602063</v>
      </c>
      <c r="FU329" s="115">
        <f t="shared" si="813"/>
        <v>1.1126285507448601</v>
      </c>
      <c r="FV329" s="115">
        <f t="shared" si="814"/>
        <v>1.0718062236399359</v>
      </c>
      <c r="FW329" s="115">
        <f t="shared" si="815"/>
        <v>1.0491457377482991</v>
      </c>
      <c r="FX329" s="115">
        <f t="shared" si="816"/>
        <v>1.2475737684347663</v>
      </c>
      <c r="FZ329" s="90">
        <f t="shared" si="841"/>
        <v>1.0491457377482991</v>
      </c>
    </row>
    <row r="330" spans="24:182" x14ac:dyDescent="0.3">
      <c r="X330" s="118">
        <f t="shared" si="842"/>
        <v>24.098450001880835</v>
      </c>
      <c r="Y330" s="118">
        <v>10</v>
      </c>
      <c r="Z330" s="40">
        <v>1.7999999999999999E-2</v>
      </c>
      <c r="AA330" s="40">
        <v>10000000</v>
      </c>
      <c r="AB330" s="40">
        <v>10000000</v>
      </c>
      <c r="AC330" s="98">
        <v>3900000</v>
      </c>
      <c r="AD330" s="42">
        <v>0.33</v>
      </c>
      <c r="AE330" s="42">
        <v>0.33</v>
      </c>
      <c r="AF330" s="41">
        <v>1.7999999999999999E-2</v>
      </c>
      <c r="AG330" s="40">
        <v>10000000</v>
      </c>
      <c r="AH330" s="40">
        <v>10000000</v>
      </c>
      <c r="AI330" s="98">
        <v>3900000</v>
      </c>
      <c r="AJ330" s="42">
        <v>0.33</v>
      </c>
      <c r="AK330" s="42">
        <v>0.33</v>
      </c>
      <c r="AL330" s="42">
        <f>AL295</f>
        <v>1.0032000000000001</v>
      </c>
      <c r="AM330" s="40">
        <v>6000</v>
      </c>
      <c r="AN330" s="40">
        <f>AN295</f>
        <v>10000</v>
      </c>
      <c r="AO330" s="40">
        <f>AO295</f>
        <v>10000</v>
      </c>
      <c r="AP330" s="42">
        <v>0.03</v>
      </c>
      <c r="AQ330" s="42">
        <v>0.03</v>
      </c>
      <c r="AR330" s="4">
        <f t="shared" si="817"/>
        <v>1.0211999999999999</v>
      </c>
      <c r="AS330" s="11">
        <f t="shared" si="818"/>
        <v>2.4098450001880836</v>
      </c>
      <c r="AT330" s="15">
        <f t="shared" si="819"/>
        <v>105326.50611603633</v>
      </c>
      <c r="AU330" s="19">
        <f t="shared" si="820"/>
        <v>1.0000076783363887</v>
      </c>
      <c r="AV330" s="13">
        <f t="shared" si="821"/>
        <v>0.5</v>
      </c>
      <c r="AW330" s="11">
        <f t="shared" si="822"/>
        <v>1</v>
      </c>
      <c r="AX330" s="11">
        <f t="shared" si="823"/>
        <v>0.8911</v>
      </c>
      <c r="AY330" s="11">
        <f t="shared" si="824"/>
        <v>201997.53114128605</v>
      </c>
      <c r="AZ330" s="11">
        <f t="shared" si="825"/>
        <v>1</v>
      </c>
      <c r="BA330" s="11">
        <f t="shared" si="826"/>
        <v>0.34752899999999998</v>
      </c>
      <c r="BB330" s="11">
        <f t="shared" si="827"/>
        <v>1.025058</v>
      </c>
      <c r="BC330" s="11">
        <f t="shared" si="828"/>
        <v>0.99909999999999999</v>
      </c>
      <c r="BD330" s="11">
        <f t="shared" si="829"/>
        <v>0.8911</v>
      </c>
      <c r="BE330" s="11">
        <f t="shared" si="830"/>
        <v>201997.53114128605</v>
      </c>
      <c r="BF330" s="11">
        <f t="shared" si="831"/>
        <v>1</v>
      </c>
      <c r="BG330" s="11">
        <f t="shared" si="832"/>
        <v>0.34752899999999998</v>
      </c>
      <c r="BH330" s="11">
        <f t="shared" si="833"/>
        <v>1.025058</v>
      </c>
      <c r="BI330" s="121">
        <f t="shared" si="724"/>
        <v>23.229411699726015</v>
      </c>
      <c r="BJ330" s="121">
        <f>16*X330^2/(3*(BJ297^2+1)*Y330^2)</f>
        <v>6.1945097865936045</v>
      </c>
      <c r="BK330" s="121">
        <f>16*X330^2/(3*(BK297^2+1)*Y330^2)</f>
        <v>3.0972548932968023</v>
      </c>
      <c r="BL330" s="121">
        <f>16*X330^2/(3*(BL297^2+1)*Y330^2)</f>
        <v>1.821914643115766</v>
      </c>
      <c r="BM330" s="121">
        <f>16*X330^2/(3*(BM297^2+1)*Y330^2)</f>
        <v>1.1912518820372315</v>
      </c>
      <c r="BN330" s="121">
        <f>16*X330^2/(3*(BN297^2+1)*Y330^2)</f>
        <v>0.83709591710724385</v>
      </c>
      <c r="BO330" s="121">
        <f>16*X330^2/(3*(BO297^2+1)*Y330^2)</f>
        <v>0.61945097865936039</v>
      </c>
      <c r="BP330" s="121">
        <f>16*X330^2/(3*(BP297^2+1)*Y330^2)</f>
        <v>0.47650075281489263</v>
      </c>
      <c r="BQ330" s="121">
        <f t="shared" si="834"/>
        <v>1.3333333333333333</v>
      </c>
      <c r="BR330" s="121">
        <f t="shared" si="834"/>
        <v>1.3333333333333333</v>
      </c>
      <c r="BS330" s="121">
        <f t="shared" si="834"/>
        <v>1.3333333333333333</v>
      </c>
      <c r="BT330" s="121">
        <f t="shared" si="834"/>
        <v>1.3333333333333333</v>
      </c>
      <c r="BU330" s="121">
        <f t="shared" si="834"/>
        <v>1.3333333333333333</v>
      </c>
      <c r="BV330" s="121">
        <f t="shared" si="834"/>
        <v>1.3333333333333333</v>
      </c>
      <c r="BW330" s="121">
        <f t="shared" si="834"/>
        <v>1.3333333333333333</v>
      </c>
      <c r="BX330" s="121">
        <f t="shared" si="834"/>
        <v>1.3333333333333333</v>
      </c>
      <c r="BY330" s="121">
        <f t="shared" si="835"/>
        <v>0.6887819720457542</v>
      </c>
      <c r="BZ330" s="121">
        <f>(BZ297^4+6*BZ297^2+1)/(BZ297^2+1)*(Y330^2/X330^2)</f>
        <v>1.412003042693796</v>
      </c>
      <c r="CA330" s="121">
        <f>(CA297^4+6*CA297^2+1)/(CA297^2+1)*(Y330^2/X330^2)</f>
        <v>2.3418587049555644</v>
      </c>
      <c r="CB330" s="121">
        <f>(CB297^4+6*CB297^2+1)/(CB297^2+1)*(Y330^2/X330^2)</f>
        <v>3.5755887666492829</v>
      </c>
      <c r="CC330" s="121">
        <f>(CC297^4+6*CC297^2+1)/(CC297^2+1)*(Y330^2/X330^2)</f>
        <v>5.1393731760337049</v>
      </c>
      <c r="CD330" s="121">
        <f>(CD297^4+6*CD297^2+1)/(CD297^2+1)*(Y330^2/X330^2)</f>
        <v>7.0413994844947716</v>
      </c>
      <c r="CE330" s="121">
        <f>(CE297^4+6*CE297^2+1)/(CE297^2+1)*(Y330^2/X330^2)</f>
        <v>9.2847809831767663</v>
      </c>
      <c r="CF330" s="121">
        <f>(CF297^4+6*CF297^2+1)/(CF297^2+1)*(Y330^2/X330^2)</f>
        <v>11.870892372065478</v>
      </c>
      <c r="CG330" s="121">
        <f t="shared" si="836"/>
        <v>5.8073529249315037</v>
      </c>
      <c r="CH330" s="121">
        <f t="shared" si="726"/>
        <v>1.5486274466484011</v>
      </c>
      <c r="CI330" s="121">
        <f t="shared" si="727"/>
        <v>0.77431372332420056</v>
      </c>
      <c r="CJ330" s="121">
        <f t="shared" si="728"/>
        <v>0.4554786607789415</v>
      </c>
      <c r="CK330" s="121">
        <f t="shared" si="729"/>
        <v>0.29781297050930788</v>
      </c>
      <c r="CL330" s="121">
        <f t="shared" si="730"/>
        <v>0.20927397927681096</v>
      </c>
      <c r="CM330" s="121">
        <f t="shared" si="731"/>
        <v>0.1548627446648401</v>
      </c>
      <c r="CN330" s="121">
        <f t="shared" si="732"/>
        <v>0.47650075281489263</v>
      </c>
      <c r="CO330" s="95">
        <f t="shared" si="733"/>
        <v>5.2319445420334514</v>
      </c>
      <c r="CP330" s="95">
        <f t="shared" si="734"/>
        <v>6.1745896801476565</v>
      </c>
      <c r="CQ330" s="95">
        <f t="shared" si="735"/>
        <v>7.4036599798632867</v>
      </c>
      <c r="CR330" s="95">
        <f t="shared" si="736"/>
        <v>9.05629053399241</v>
      </c>
      <c r="CS330" s="95">
        <f t="shared" si="737"/>
        <v>11.158661290793782</v>
      </c>
      <c r="CT330" s="95">
        <f t="shared" si="738"/>
        <v>13.718959801653344</v>
      </c>
      <c r="CU330" s="95">
        <f t="shared" si="739"/>
        <v>16.740299357715379</v>
      </c>
      <c r="CV330" s="95">
        <f t="shared" si="740"/>
        <v>14.306711943790527</v>
      </c>
      <c r="CW330" s="95">
        <f t="shared" si="741"/>
        <v>5.2319445420334514</v>
      </c>
      <c r="CX330" s="95">
        <f t="shared" si="742"/>
        <v>6.1745896801476565</v>
      </c>
      <c r="CY330" s="95">
        <f t="shared" si="743"/>
        <v>7.4036599798632867</v>
      </c>
      <c r="CZ330" s="95">
        <f t="shared" si="744"/>
        <v>9.05629053399241</v>
      </c>
      <c r="DA330" s="95">
        <f t="shared" si="745"/>
        <v>11.158661290793782</v>
      </c>
      <c r="DB330" s="95">
        <f t="shared" si="746"/>
        <v>13.718959801653344</v>
      </c>
      <c r="DC330" s="95">
        <f t="shared" si="747"/>
        <v>16.740299357715379</v>
      </c>
      <c r="DD330" s="95">
        <f t="shared" si="748"/>
        <v>14.306711943790527</v>
      </c>
      <c r="DE330" s="13">
        <f t="shared" si="837"/>
        <v>26.651681671771769</v>
      </c>
      <c r="DF330" s="13">
        <f t="shared" si="838"/>
        <v>10.340000829287399</v>
      </c>
      <c r="DG330" s="13">
        <f t="shared" si="839"/>
        <v>8.172601598252367</v>
      </c>
      <c r="DH330" s="13">
        <f t="shared" si="840"/>
        <v>8.1309914097650484</v>
      </c>
      <c r="DI330" s="13">
        <f t="shared" si="749"/>
        <v>9.0641130580709373</v>
      </c>
      <c r="DJ330" s="13">
        <f t="shared" si="750"/>
        <v>10.611983401602014</v>
      </c>
      <c r="DK330" s="13">
        <f t="shared" si="751"/>
        <v>12.637719961836126</v>
      </c>
      <c r="DL330" s="13">
        <f t="shared" si="752"/>
        <v>15.080881124880371</v>
      </c>
      <c r="DM330" s="95">
        <f t="shared" si="753"/>
        <v>26.651681671771769</v>
      </c>
      <c r="DN330" s="95">
        <f t="shared" si="754"/>
        <v>10.340000829287399</v>
      </c>
      <c r="DO330" s="95">
        <f t="shared" si="755"/>
        <v>8.172601598252367</v>
      </c>
      <c r="DP330" s="95">
        <f t="shared" si="756"/>
        <v>8.1309914097650484</v>
      </c>
      <c r="DQ330" s="95">
        <f t="shared" si="757"/>
        <v>9.0641130580709373</v>
      </c>
      <c r="DR330" s="95">
        <f t="shared" si="758"/>
        <v>10.611983401602014</v>
      </c>
      <c r="DS330" s="95">
        <f t="shared" si="759"/>
        <v>12.637719961836126</v>
      </c>
      <c r="DT330" s="95">
        <f t="shared" si="760"/>
        <v>15.080881124880371</v>
      </c>
      <c r="DU330" s="95">
        <f t="shared" si="761"/>
        <v>26.481653878076227</v>
      </c>
      <c r="DV330" s="95">
        <f t="shared" si="762"/>
        <v>11.669944369399225</v>
      </c>
      <c r="DW330" s="95">
        <f t="shared" si="763"/>
        <v>9.1722989195827296</v>
      </c>
      <c r="DX330" s="95">
        <f t="shared" si="764"/>
        <v>8.4141021217082201</v>
      </c>
      <c r="DY330" s="95">
        <f t="shared" si="765"/>
        <v>8.4543550028502601</v>
      </c>
      <c r="DZ330" s="95">
        <f t="shared" si="766"/>
        <v>8.9436335704227528</v>
      </c>
      <c r="EA330" s="95">
        <f t="shared" si="767"/>
        <v>9.7394430792865947</v>
      </c>
      <c r="EB330" s="95">
        <f t="shared" si="768"/>
        <v>10.776558038935832</v>
      </c>
      <c r="EC330" s="95">
        <f t="shared" si="769"/>
        <v>26.481653878076227</v>
      </c>
      <c r="ED330" s="95">
        <f t="shared" si="770"/>
        <v>11.669944369399225</v>
      </c>
      <c r="EE330" s="95">
        <f t="shared" si="771"/>
        <v>9.1722989195827296</v>
      </c>
      <c r="EF330" s="95">
        <f t="shared" si="772"/>
        <v>8.4141021217082201</v>
      </c>
      <c r="EG330" s="95">
        <f t="shared" si="773"/>
        <v>8.4543550028502601</v>
      </c>
      <c r="EH330" s="95">
        <f t="shared" si="774"/>
        <v>8.9436335704227528</v>
      </c>
      <c r="EI330" s="95">
        <f t="shared" si="775"/>
        <v>9.7394430792865947</v>
      </c>
      <c r="EJ330" s="95">
        <f t="shared" si="776"/>
        <v>10.776558038935832</v>
      </c>
      <c r="EK330" s="95">
        <f t="shared" si="777"/>
        <v>26.481653878076227</v>
      </c>
      <c r="EL330" s="95">
        <f t="shared" si="778"/>
        <v>11.669944369399225</v>
      </c>
      <c r="EM330" s="95">
        <f t="shared" si="779"/>
        <v>9.1722989195827296</v>
      </c>
      <c r="EN330" s="95">
        <f t="shared" si="780"/>
        <v>8.4141021217082201</v>
      </c>
      <c r="EO330" s="95">
        <f t="shared" si="781"/>
        <v>8.4543550028502601</v>
      </c>
      <c r="EP330" s="95">
        <f t="shared" si="782"/>
        <v>8.9436335704227528</v>
      </c>
      <c r="EQ330" s="95">
        <f t="shared" si="783"/>
        <v>9.7394430792865947</v>
      </c>
      <c r="ER330" s="95">
        <f t="shared" si="784"/>
        <v>10.776558038935832</v>
      </c>
      <c r="ES330" s="95">
        <f t="shared" si="785"/>
        <v>1</v>
      </c>
      <c r="ET330" s="95">
        <f t="shared" si="786"/>
        <v>1</v>
      </c>
      <c r="EU330" s="95">
        <f t="shared" si="787"/>
        <v>1</v>
      </c>
      <c r="EV330" s="95">
        <f t="shared" si="788"/>
        <v>1</v>
      </c>
      <c r="EW330" s="95">
        <f t="shared" si="789"/>
        <v>1</v>
      </c>
      <c r="EX330" s="95">
        <f t="shared" si="790"/>
        <v>1</v>
      </c>
      <c r="EY330" s="95">
        <f t="shared" si="791"/>
        <v>1</v>
      </c>
      <c r="EZ330" s="95">
        <f t="shared" si="792"/>
        <v>1</v>
      </c>
      <c r="FA330" s="95">
        <f t="shared" si="793"/>
        <v>1</v>
      </c>
      <c r="FB330" s="95">
        <f t="shared" si="794"/>
        <v>1</v>
      </c>
      <c r="FC330" s="95">
        <f t="shared" si="795"/>
        <v>1</v>
      </c>
      <c r="FD330" s="95">
        <f t="shared" si="796"/>
        <v>1</v>
      </c>
      <c r="FE330" s="95">
        <f t="shared" si="797"/>
        <v>1</v>
      </c>
      <c r="FF330" s="95">
        <f t="shared" si="798"/>
        <v>1</v>
      </c>
      <c r="FG330" s="95">
        <f t="shared" si="799"/>
        <v>1</v>
      </c>
      <c r="FH330" s="95">
        <f t="shared" si="800"/>
        <v>1</v>
      </c>
      <c r="FI330" s="95">
        <f t="shared" si="801"/>
        <v>1</v>
      </c>
      <c r="FJ330" s="95">
        <f t="shared" si="802"/>
        <v>1</v>
      </c>
      <c r="FK330" s="95">
        <f t="shared" si="803"/>
        <v>1</v>
      </c>
      <c r="FL330" s="95">
        <f t="shared" si="804"/>
        <v>1</v>
      </c>
      <c r="FM330" s="95">
        <f t="shared" si="805"/>
        <v>1</v>
      </c>
      <c r="FN330" s="95">
        <f t="shared" si="806"/>
        <v>1</v>
      </c>
      <c r="FO330" s="95">
        <f t="shared" si="807"/>
        <v>1</v>
      </c>
      <c r="FP330" s="95">
        <f t="shared" si="808"/>
        <v>1</v>
      </c>
      <c r="FQ330" s="115">
        <f t="shared" si="809"/>
        <v>5.3459217989169954</v>
      </c>
      <c r="FR330" s="115">
        <f t="shared" si="810"/>
        <v>2.0084917819619279</v>
      </c>
      <c r="FS330" s="115">
        <f t="shared" si="811"/>
        <v>1.4415473655429778</v>
      </c>
      <c r="FT330" s="115">
        <f t="shared" si="812"/>
        <v>1.2274348007043117</v>
      </c>
      <c r="FU330" s="115">
        <f t="shared" si="813"/>
        <v>1.1321805786498031</v>
      </c>
      <c r="FV330" s="115">
        <f t="shared" si="814"/>
        <v>1.0841735460856599</v>
      </c>
      <c r="FW330" s="115">
        <f t="shared" si="815"/>
        <v>1.0574996955758078</v>
      </c>
      <c r="FX330" s="115">
        <f t="shared" si="816"/>
        <v>1.2782076702830962</v>
      </c>
      <c r="FZ330" s="90">
        <f t="shared" si="841"/>
        <v>1.0574996955758078</v>
      </c>
    </row>
    <row r="331" spans="24:182" x14ac:dyDescent="0.3">
      <c r="X331" s="118">
        <f t="shared" si="842"/>
        <v>25.785341502012496</v>
      </c>
      <c r="Y331" s="118">
        <v>10</v>
      </c>
      <c r="Z331" s="40">
        <v>1.7999999999999999E-2</v>
      </c>
      <c r="AA331" s="40">
        <v>10000000</v>
      </c>
      <c r="AB331" s="40">
        <v>10000000</v>
      </c>
      <c r="AC331" s="98">
        <v>3900000</v>
      </c>
      <c r="AD331" s="42">
        <v>0.33</v>
      </c>
      <c r="AE331" s="42">
        <v>0.33</v>
      </c>
      <c r="AF331" s="41">
        <v>1.7999999999999999E-2</v>
      </c>
      <c r="AG331" s="40">
        <v>10000000</v>
      </c>
      <c r="AH331" s="40">
        <v>10000000</v>
      </c>
      <c r="AI331" s="98">
        <v>3900000</v>
      </c>
      <c r="AJ331" s="42">
        <v>0.33</v>
      </c>
      <c r="AK331" s="42">
        <v>0.33</v>
      </c>
      <c r="AL331" s="42">
        <f>AL295</f>
        <v>1.0032000000000001</v>
      </c>
      <c r="AM331" s="40">
        <v>6000</v>
      </c>
      <c r="AN331" s="40">
        <f>AN295</f>
        <v>10000</v>
      </c>
      <c r="AO331" s="40">
        <f>AO295</f>
        <v>10000</v>
      </c>
      <c r="AP331" s="42">
        <v>0.03</v>
      </c>
      <c r="AQ331" s="42">
        <v>0.03</v>
      </c>
      <c r="AR331" s="4">
        <f t="shared" si="817"/>
        <v>1.0211999999999999</v>
      </c>
      <c r="AS331" s="11">
        <f t="shared" si="818"/>
        <v>2.5785341502012495</v>
      </c>
      <c r="AT331" s="15">
        <f t="shared" si="819"/>
        <v>105326.50611603633</v>
      </c>
      <c r="AU331" s="19">
        <f t="shared" si="820"/>
        <v>1.0000076783363887</v>
      </c>
      <c r="AV331" s="13">
        <f t="shared" si="821"/>
        <v>0.5</v>
      </c>
      <c r="AW331" s="11">
        <f t="shared" si="822"/>
        <v>1</v>
      </c>
      <c r="AX331" s="11">
        <f t="shared" si="823"/>
        <v>0.8911</v>
      </c>
      <c r="AY331" s="11">
        <f t="shared" si="824"/>
        <v>201997.53114128605</v>
      </c>
      <c r="AZ331" s="11">
        <f t="shared" si="825"/>
        <v>1</v>
      </c>
      <c r="BA331" s="11">
        <f t="shared" si="826"/>
        <v>0.34752899999999998</v>
      </c>
      <c r="BB331" s="11">
        <f t="shared" si="827"/>
        <v>1.025058</v>
      </c>
      <c r="BC331" s="11">
        <f t="shared" si="828"/>
        <v>0.99909999999999999</v>
      </c>
      <c r="BD331" s="11">
        <f t="shared" si="829"/>
        <v>0.8911</v>
      </c>
      <c r="BE331" s="11">
        <f t="shared" si="830"/>
        <v>201997.53114128605</v>
      </c>
      <c r="BF331" s="11">
        <f t="shared" si="831"/>
        <v>1</v>
      </c>
      <c r="BG331" s="11">
        <f t="shared" si="832"/>
        <v>0.34752899999999998</v>
      </c>
      <c r="BH331" s="11">
        <f t="shared" si="833"/>
        <v>1.025058</v>
      </c>
      <c r="BI331" s="121">
        <f t="shared" si="724"/>
        <v>26.595353455016319</v>
      </c>
      <c r="BJ331" s="121">
        <f>16*X331^2/(3*(BJ297^2+1)*Y331^2)</f>
        <v>7.0920942546710188</v>
      </c>
      <c r="BK331" s="121">
        <f>16*X331^2/(3*(BK297^2+1)*Y331^2)</f>
        <v>3.5460471273355094</v>
      </c>
      <c r="BL331" s="121">
        <f>16*X331^2/(3*(BL297^2+1)*Y331^2)</f>
        <v>2.0859100749032407</v>
      </c>
      <c r="BM331" s="121">
        <f>16*X331^2/(3*(BM297^2+1)*Y331^2)</f>
        <v>1.3638642797444267</v>
      </c>
      <c r="BN331" s="121">
        <f>16*X331^2/(3*(BN297^2+1)*Y331^2)</f>
        <v>0.95839111549608358</v>
      </c>
      <c r="BO331" s="121">
        <f>16*X331^2/(3*(BO297^2+1)*Y331^2)</f>
        <v>0.70920942546710186</v>
      </c>
      <c r="BP331" s="121">
        <f>16*X331^2/(3*(BP297^2+1)*Y331^2)</f>
        <v>0.54554571189777068</v>
      </c>
      <c r="BQ331" s="121">
        <f t="shared" si="834"/>
        <v>1.3333333333333333</v>
      </c>
      <c r="BR331" s="121">
        <f t="shared" si="834"/>
        <v>1.3333333333333333</v>
      </c>
      <c r="BS331" s="121">
        <f t="shared" si="834"/>
        <v>1.3333333333333333</v>
      </c>
      <c r="BT331" s="121">
        <f t="shared" si="834"/>
        <v>1.3333333333333333</v>
      </c>
      <c r="BU331" s="121">
        <f t="shared" si="834"/>
        <v>1.3333333333333333</v>
      </c>
      <c r="BV331" s="121">
        <f t="shared" si="834"/>
        <v>1.3333333333333333</v>
      </c>
      <c r="BW331" s="121">
        <f t="shared" si="834"/>
        <v>1.3333333333333333</v>
      </c>
      <c r="BX331" s="121">
        <f t="shared" si="834"/>
        <v>1.3333333333333333</v>
      </c>
      <c r="BY331" s="121">
        <f t="shared" si="835"/>
        <v>0.60160884972115825</v>
      </c>
      <c r="BZ331" s="121">
        <f>(BZ297^4+6*BZ297^2+1)/(BZ297^2+1)*(Y331^2/X331^2)</f>
        <v>1.2332981419283744</v>
      </c>
      <c r="CA331" s="121">
        <f>(CA297^4+6*CA297^2+1)/(CA297^2+1)*(Y331^2/X331^2)</f>
        <v>2.0454700890519382</v>
      </c>
      <c r="CB331" s="121">
        <f>(CB297^4+6*CB297^2+1)/(CB297^2+1)*(Y331^2/X331^2)</f>
        <v>3.1230577051701305</v>
      </c>
      <c r="CC331" s="121">
        <f>(CC297^4+6*CC297^2+1)/(CC297^2+1)*(Y331^2/X331^2)</f>
        <v>4.488927570996335</v>
      </c>
      <c r="CD331" s="121">
        <f>(CD297^4+6*CD297^2+1)/(CD297^2+1)*(Y331^2/X331^2)</f>
        <v>6.1502310110007601</v>
      </c>
      <c r="CE331" s="121">
        <f>(CE297^4+6*CE297^2+1)/(CE297^2+1)*(Y331^2/X331^2)</f>
        <v>8.1096872942412137</v>
      </c>
      <c r="CF331" s="121">
        <f>(CF297^4+6*CF297^2+1)/(CF297^2+1)*(Y331^2/X331^2)</f>
        <v>10.368497136925038</v>
      </c>
      <c r="CG331" s="121">
        <f t="shared" si="836"/>
        <v>6.6488383637540798</v>
      </c>
      <c r="CH331" s="121">
        <f t="shared" si="726"/>
        <v>1.7730235636677547</v>
      </c>
      <c r="CI331" s="121">
        <f t="shared" si="727"/>
        <v>0.88651178183387735</v>
      </c>
      <c r="CJ331" s="121">
        <f t="shared" si="728"/>
        <v>0.52147751872581016</v>
      </c>
      <c r="CK331" s="121">
        <f t="shared" si="729"/>
        <v>0.34096606993610667</v>
      </c>
      <c r="CL331" s="121">
        <f t="shared" si="730"/>
        <v>0.23959777887402089</v>
      </c>
      <c r="CM331" s="121">
        <f t="shared" si="731"/>
        <v>0.17730235636677547</v>
      </c>
      <c r="CN331" s="121">
        <f t="shared" si="732"/>
        <v>0.54554571189777068</v>
      </c>
      <c r="CO331" s="95">
        <f t="shared" si="733"/>
        <v>5.1346730236994063</v>
      </c>
      <c r="CP331" s="95">
        <f t="shared" si="734"/>
        <v>5.9580157943468048</v>
      </c>
      <c r="CQ331" s="95">
        <f t="shared" si="735"/>
        <v>7.0315333938887994</v>
      </c>
      <c r="CR331" s="95">
        <f t="shared" si="736"/>
        <v>8.4750049233927953</v>
      </c>
      <c r="CS331" s="95">
        <f t="shared" si="737"/>
        <v>10.311296963572174</v>
      </c>
      <c r="CT331" s="95">
        <f t="shared" si="738"/>
        <v>12.547560838897144</v>
      </c>
      <c r="CU331" s="95">
        <f t="shared" si="739"/>
        <v>15.186515818425519</v>
      </c>
      <c r="CV331" s="95">
        <f t="shared" si="740"/>
        <v>12.681242507284937</v>
      </c>
      <c r="CW331" s="95">
        <f t="shared" si="741"/>
        <v>5.1346730236994063</v>
      </c>
      <c r="CX331" s="95">
        <f t="shared" si="742"/>
        <v>5.9580157943468048</v>
      </c>
      <c r="CY331" s="95">
        <f t="shared" si="743"/>
        <v>7.0315333938887994</v>
      </c>
      <c r="CZ331" s="95">
        <f t="shared" si="744"/>
        <v>8.4750049233927953</v>
      </c>
      <c r="DA331" s="95">
        <f t="shared" si="745"/>
        <v>10.311296963572174</v>
      </c>
      <c r="DB331" s="95">
        <f t="shared" si="746"/>
        <v>12.547560838897144</v>
      </c>
      <c r="DC331" s="95">
        <f t="shared" si="747"/>
        <v>15.186515818425519</v>
      </c>
      <c r="DD331" s="95">
        <f t="shared" si="748"/>
        <v>12.681242507284937</v>
      </c>
      <c r="DE331" s="13">
        <f t="shared" si="837"/>
        <v>29.93045030473748</v>
      </c>
      <c r="DF331" s="13">
        <f t="shared" si="838"/>
        <v>11.058880396599394</v>
      </c>
      <c r="DG331" s="13">
        <f t="shared" si="839"/>
        <v>8.3250052163874475</v>
      </c>
      <c r="DH331" s="13">
        <f t="shared" si="840"/>
        <v>7.9424557800733711</v>
      </c>
      <c r="DI331" s="13">
        <f t="shared" si="749"/>
        <v>8.5862798507407625</v>
      </c>
      <c r="DJ331" s="13">
        <f t="shared" si="750"/>
        <v>9.8421101264968431</v>
      </c>
      <c r="DK331" s="13">
        <f t="shared" si="751"/>
        <v>11.552384719708316</v>
      </c>
      <c r="DL331" s="13">
        <f t="shared" si="752"/>
        <v>13.647530848822809</v>
      </c>
      <c r="DM331" s="95">
        <f t="shared" si="753"/>
        <v>29.93045030473748</v>
      </c>
      <c r="DN331" s="95">
        <f t="shared" si="754"/>
        <v>11.058880396599394</v>
      </c>
      <c r="DO331" s="95">
        <f t="shared" si="755"/>
        <v>8.3250052163874475</v>
      </c>
      <c r="DP331" s="95">
        <f t="shared" si="756"/>
        <v>7.9424557800733711</v>
      </c>
      <c r="DQ331" s="95">
        <f t="shared" si="757"/>
        <v>8.5862798507407625</v>
      </c>
      <c r="DR331" s="95">
        <f t="shared" si="758"/>
        <v>9.8421101264968431</v>
      </c>
      <c r="DS331" s="95">
        <f t="shared" si="759"/>
        <v>11.552384719708316</v>
      </c>
      <c r="DT331" s="95">
        <f t="shared" si="760"/>
        <v>13.647530848822809</v>
      </c>
      <c r="DU331" s="95">
        <f t="shared" si="761"/>
        <v>28.000943457070814</v>
      </c>
      <c r="DV331" s="95">
        <f t="shared" si="762"/>
        <v>12.003053032263718</v>
      </c>
      <c r="DW331" s="95">
        <f t="shared" si="763"/>
        <v>9.2429184889252163</v>
      </c>
      <c r="DX331" s="95">
        <f t="shared" si="764"/>
        <v>8.3267399899067271</v>
      </c>
      <c r="DY331" s="95">
        <f t="shared" si="765"/>
        <v>8.2329404739032626</v>
      </c>
      <c r="DZ331" s="95">
        <f t="shared" si="766"/>
        <v>8.5868958511907181</v>
      </c>
      <c r="EA331" s="95">
        <f t="shared" si="767"/>
        <v>9.2365291174713491</v>
      </c>
      <c r="EB331" s="95">
        <f t="shared" si="768"/>
        <v>10.112383654818489</v>
      </c>
      <c r="EC331" s="95">
        <f t="shared" si="769"/>
        <v>28.000943457070814</v>
      </c>
      <c r="ED331" s="95">
        <f t="shared" si="770"/>
        <v>12.003053032263718</v>
      </c>
      <c r="EE331" s="95">
        <f t="shared" si="771"/>
        <v>9.2429184889252181</v>
      </c>
      <c r="EF331" s="95">
        <f t="shared" si="772"/>
        <v>8.3267399899067271</v>
      </c>
      <c r="EG331" s="95">
        <f t="shared" si="773"/>
        <v>8.2329404739032626</v>
      </c>
      <c r="EH331" s="95">
        <f t="shared" si="774"/>
        <v>8.5868958511907181</v>
      </c>
      <c r="EI331" s="95">
        <f t="shared" si="775"/>
        <v>9.2365291174713491</v>
      </c>
      <c r="EJ331" s="95">
        <f t="shared" si="776"/>
        <v>10.112383654818489</v>
      </c>
      <c r="EK331" s="95">
        <f t="shared" si="777"/>
        <v>28.000943457070814</v>
      </c>
      <c r="EL331" s="95">
        <f t="shared" si="778"/>
        <v>12.003053032263718</v>
      </c>
      <c r="EM331" s="95">
        <f t="shared" si="779"/>
        <v>9.2429184889252181</v>
      </c>
      <c r="EN331" s="95">
        <f t="shared" si="780"/>
        <v>8.3267399899067271</v>
      </c>
      <c r="EO331" s="95">
        <f t="shared" si="781"/>
        <v>8.2329404739032626</v>
      </c>
      <c r="EP331" s="95">
        <f t="shared" si="782"/>
        <v>8.5868958511907181</v>
      </c>
      <c r="EQ331" s="95">
        <f t="shared" si="783"/>
        <v>9.2365291174713491</v>
      </c>
      <c r="ER331" s="95">
        <f t="shared" si="784"/>
        <v>10.112383654818489</v>
      </c>
      <c r="ES331" s="95">
        <f t="shared" si="785"/>
        <v>1</v>
      </c>
      <c r="ET331" s="95">
        <f t="shared" si="786"/>
        <v>1</v>
      </c>
      <c r="EU331" s="95">
        <f t="shared" si="787"/>
        <v>1</v>
      </c>
      <c r="EV331" s="95">
        <f t="shared" si="788"/>
        <v>1</v>
      </c>
      <c r="EW331" s="95">
        <f t="shared" si="789"/>
        <v>1</v>
      </c>
      <c r="EX331" s="95">
        <f t="shared" si="790"/>
        <v>1</v>
      </c>
      <c r="EY331" s="95">
        <f t="shared" si="791"/>
        <v>1</v>
      </c>
      <c r="EZ331" s="95">
        <f t="shared" si="792"/>
        <v>1</v>
      </c>
      <c r="FA331" s="95">
        <f t="shared" si="793"/>
        <v>1</v>
      </c>
      <c r="FB331" s="95">
        <f t="shared" si="794"/>
        <v>1</v>
      </c>
      <c r="FC331" s="95">
        <f t="shared" si="795"/>
        <v>0.99999999999999989</v>
      </c>
      <c r="FD331" s="95">
        <f t="shared" si="796"/>
        <v>1</v>
      </c>
      <c r="FE331" s="95">
        <f t="shared" si="797"/>
        <v>1</v>
      </c>
      <c r="FF331" s="95">
        <f t="shared" si="798"/>
        <v>1</v>
      </c>
      <c r="FG331" s="95">
        <f t="shared" si="799"/>
        <v>1</v>
      </c>
      <c r="FH331" s="95">
        <f t="shared" si="800"/>
        <v>1</v>
      </c>
      <c r="FI331" s="95">
        <f t="shared" si="801"/>
        <v>1</v>
      </c>
      <c r="FJ331" s="95">
        <f t="shared" si="802"/>
        <v>1</v>
      </c>
      <c r="FK331" s="95">
        <f t="shared" si="803"/>
        <v>1</v>
      </c>
      <c r="FL331" s="95">
        <f t="shared" si="804"/>
        <v>1</v>
      </c>
      <c r="FM331" s="95">
        <f t="shared" si="805"/>
        <v>1</v>
      </c>
      <c r="FN331" s="95">
        <f t="shared" si="806"/>
        <v>1</v>
      </c>
      <c r="FO331" s="95">
        <f t="shared" si="807"/>
        <v>1</v>
      </c>
      <c r="FP331" s="95">
        <f t="shared" si="808"/>
        <v>1</v>
      </c>
      <c r="FQ331" s="115">
        <f t="shared" si="809"/>
        <v>6.0063752153358925</v>
      </c>
      <c r="FR331" s="115">
        <f t="shared" si="810"/>
        <v>2.173071628775336</v>
      </c>
      <c r="FS331" s="115">
        <f t="shared" si="811"/>
        <v>1.5166525205474453</v>
      </c>
      <c r="FT331" s="115">
        <f t="shared" si="812"/>
        <v>1.2670318758647756</v>
      </c>
      <c r="FU331" s="115">
        <f t="shared" si="813"/>
        <v>1.1553323162108025</v>
      </c>
      <c r="FV331" s="115">
        <f t="shared" si="814"/>
        <v>1.0988344953162195</v>
      </c>
      <c r="FW331" s="115">
        <f t="shared" si="815"/>
        <v>1.0673960531451596</v>
      </c>
      <c r="FX331" s="115">
        <f t="shared" si="816"/>
        <v>1.3128233390537682</v>
      </c>
      <c r="FZ331" s="90">
        <f t="shared" si="841"/>
        <v>1.0673960531451596</v>
      </c>
    </row>
    <row r="332" spans="24:182" x14ac:dyDescent="0.3">
      <c r="X332" s="118">
        <f t="shared" si="842"/>
        <v>27.590315407153373</v>
      </c>
      <c r="Y332" s="118">
        <v>10</v>
      </c>
      <c r="Z332" s="40">
        <v>1.7999999999999999E-2</v>
      </c>
      <c r="AA332" s="40">
        <v>10000000</v>
      </c>
      <c r="AB332" s="40">
        <v>10000000</v>
      </c>
      <c r="AC332" s="98">
        <v>3900000</v>
      </c>
      <c r="AD332" s="42">
        <v>0.33</v>
      </c>
      <c r="AE332" s="42">
        <v>0.33</v>
      </c>
      <c r="AF332" s="41">
        <v>1.7999999999999999E-2</v>
      </c>
      <c r="AG332" s="40">
        <v>10000000</v>
      </c>
      <c r="AH332" s="40">
        <v>10000000</v>
      </c>
      <c r="AI332" s="98">
        <v>3900000</v>
      </c>
      <c r="AJ332" s="42">
        <v>0.33</v>
      </c>
      <c r="AK332" s="42">
        <v>0.33</v>
      </c>
      <c r="AL332" s="42">
        <f>AL295</f>
        <v>1.0032000000000001</v>
      </c>
      <c r="AM332" s="40">
        <v>6000</v>
      </c>
      <c r="AN332" s="40">
        <f>AN295</f>
        <v>10000</v>
      </c>
      <c r="AO332" s="40">
        <f>AO295</f>
        <v>10000</v>
      </c>
      <c r="AP332" s="42">
        <v>0.03</v>
      </c>
      <c r="AQ332" s="42">
        <v>0.03</v>
      </c>
      <c r="AR332" s="4">
        <f t="shared" si="817"/>
        <v>1.0211999999999999</v>
      </c>
      <c r="AS332" s="11">
        <f t="shared" si="818"/>
        <v>2.7590315407153372</v>
      </c>
      <c r="AT332" s="15">
        <f t="shared" si="819"/>
        <v>105326.50611603633</v>
      </c>
      <c r="AU332" s="19">
        <f t="shared" si="820"/>
        <v>1.0000076783363887</v>
      </c>
      <c r="AV332" s="13">
        <f t="shared" si="821"/>
        <v>0.5</v>
      </c>
      <c r="AW332" s="11">
        <f t="shared" si="822"/>
        <v>1</v>
      </c>
      <c r="AX332" s="11">
        <f t="shared" si="823"/>
        <v>0.8911</v>
      </c>
      <c r="AY332" s="11">
        <f t="shared" si="824"/>
        <v>201997.53114128605</v>
      </c>
      <c r="AZ332" s="11">
        <f t="shared" si="825"/>
        <v>1</v>
      </c>
      <c r="BA332" s="11">
        <f t="shared" si="826"/>
        <v>0.34752899999999998</v>
      </c>
      <c r="BB332" s="11">
        <f t="shared" si="827"/>
        <v>1.025058</v>
      </c>
      <c r="BC332" s="11">
        <f t="shared" si="828"/>
        <v>0.99909999999999999</v>
      </c>
      <c r="BD332" s="11">
        <f t="shared" si="829"/>
        <v>0.8911</v>
      </c>
      <c r="BE332" s="11">
        <f t="shared" si="830"/>
        <v>201997.53114128605</v>
      </c>
      <c r="BF332" s="11">
        <f t="shared" si="831"/>
        <v>1</v>
      </c>
      <c r="BG332" s="11">
        <f t="shared" si="832"/>
        <v>0.34752899999999998</v>
      </c>
      <c r="BH332" s="11">
        <f t="shared" si="833"/>
        <v>1.025058</v>
      </c>
      <c r="BI332" s="121">
        <f t="shared" si="724"/>
        <v>30.44902017064819</v>
      </c>
      <c r="BJ332" s="121">
        <f>16*X332^2/(3*(BJ297^2+1)*Y332^2)</f>
        <v>8.1197387121728504</v>
      </c>
      <c r="BK332" s="121">
        <f>16*X332^2/(3*(BK297^2+1)*Y332^2)</f>
        <v>4.0598693560864252</v>
      </c>
      <c r="BL332" s="121">
        <f>16*X332^2/(3*(BL297^2+1)*Y332^2)</f>
        <v>2.388158444756721</v>
      </c>
      <c r="BM332" s="121">
        <f>16*X332^2/(3*(BM297^2+1)*Y332^2)</f>
        <v>1.5614882138793944</v>
      </c>
      <c r="BN332" s="121">
        <f>16*X332^2/(3*(BN297^2+1)*Y332^2)</f>
        <v>1.0972619881314662</v>
      </c>
      <c r="BO332" s="121">
        <f>16*X332^2/(3*(BO297^2+1)*Y332^2)</f>
        <v>0.81197387121728515</v>
      </c>
      <c r="BP332" s="121">
        <f>16*X332^2/(3*(BP297^2+1)*Y332^2)</f>
        <v>0.62459528555175781</v>
      </c>
      <c r="BQ332" s="121">
        <f t="shared" si="834"/>
        <v>1.3333333333333333</v>
      </c>
      <c r="BR332" s="121">
        <f t="shared" si="834"/>
        <v>1.3333333333333333</v>
      </c>
      <c r="BS332" s="121">
        <f t="shared" si="834"/>
        <v>1.3333333333333333</v>
      </c>
      <c r="BT332" s="121">
        <f t="shared" si="834"/>
        <v>1.3333333333333333</v>
      </c>
      <c r="BU332" s="121">
        <f t="shared" si="834"/>
        <v>1.3333333333333333</v>
      </c>
      <c r="BV332" s="121">
        <f t="shared" si="834"/>
        <v>1.3333333333333333</v>
      </c>
      <c r="BW332" s="121">
        <f t="shared" si="834"/>
        <v>1.3333333333333333</v>
      </c>
      <c r="BX332" s="121">
        <f t="shared" si="834"/>
        <v>1.3333333333333333</v>
      </c>
      <c r="BY332" s="121">
        <f t="shared" si="835"/>
        <v>0.52546846861835805</v>
      </c>
      <c r="BZ332" s="121">
        <f>(BZ297^4+6*BZ297^2+1)/(BZ297^2+1)*(Y332^2/X332^2)</f>
        <v>1.077210360667634</v>
      </c>
      <c r="CA332" s="121">
        <f>(CA297^4+6*CA297^2+1)/(CA297^2+1)*(Y332^2/X332^2)</f>
        <v>1.7865927933024173</v>
      </c>
      <c r="CB332" s="121">
        <f>(CB297^4+6*CB297^2+1)/(CB297^2+1)*(Y332^2/X332^2)</f>
        <v>2.7277995503276529</v>
      </c>
      <c r="CC332" s="121">
        <f>(CC297^4+6*CC297^2+1)/(CC297^2+1)*(Y332^2/X332^2)</f>
        <v>3.9208031889215946</v>
      </c>
      <c r="CD332" s="121">
        <f>(CD297^4+6*CD297^2+1)/(CD297^2+1)*(Y332^2/X332^2)</f>
        <v>5.3718499528349719</v>
      </c>
      <c r="CE332" s="121">
        <f>(CE297^4+6*CE297^2+1)/(CE297^2+1)*(Y332^2/X332^2)</f>
        <v>7.0833149569754665</v>
      </c>
      <c r="CF332" s="121">
        <f>(CF297^4+6*CF297^2+1)/(CF297^2+1)*(Y332^2/X332^2)</f>
        <v>9.0562469533802403</v>
      </c>
      <c r="CG332" s="121">
        <f t="shared" si="836"/>
        <v>7.6122550426620474</v>
      </c>
      <c r="CH332" s="121">
        <f t="shared" si="726"/>
        <v>2.0299346780432126</v>
      </c>
      <c r="CI332" s="121">
        <f t="shared" si="727"/>
        <v>1.0149673390216063</v>
      </c>
      <c r="CJ332" s="121">
        <f t="shared" si="728"/>
        <v>0.59703961118918025</v>
      </c>
      <c r="CK332" s="121">
        <f t="shared" si="729"/>
        <v>0.3903720534698486</v>
      </c>
      <c r="CL332" s="121">
        <f t="shared" si="730"/>
        <v>0.27431549703286656</v>
      </c>
      <c r="CM332" s="121">
        <f t="shared" si="731"/>
        <v>0.20299346780432129</v>
      </c>
      <c r="CN332" s="121">
        <f t="shared" si="732"/>
        <v>0.62459528555175781</v>
      </c>
      <c r="CO332" s="95">
        <f t="shared" si="733"/>
        <v>5.0497123124285146</v>
      </c>
      <c r="CP332" s="95">
        <f t="shared" si="734"/>
        <v>5.7688517749557207</v>
      </c>
      <c r="CQ332" s="95">
        <f t="shared" si="735"/>
        <v>6.7065036218785909</v>
      </c>
      <c r="CR332" s="95">
        <f t="shared" si="736"/>
        <v>7.967287558907147</v>
      </c>
      <c r="CS332" s="95">
        <f t="shared" si="737"/>
        <v>9.5711761432196454</v>
      </c>
      <c r="CT332" s="95">
        <f t="shared" si="738"/>
        <v>11.524415618566813</v>
      </c>
      <c r="CU332" s="95">
        <f t="shared" si="739"/>
        <v>13.829381099856333</v>
      </c>
      <c r="CV332" s="95">
        <f t="shared" si="740"/>
        <v>11.261494549816522</v>
      </c>
      <c r="CW332" s="95">
        <f t="shared" si="741"/>
        <v>5.0497123124285146</v>
      </c>
      <c r="CX332" s="95">
        <f t="shared" si="742"/>
        <v>5.7688517749557207</v>
      </c>
      <c r="CY332" s="95">
        <f t="shared" si="743"/>
        <v>6.7065036218785909</v>
      </c>
      <c r="CZ332" s="95">
        <f t="shared" si="744"/>
        <v>7.967287558907147</v>
      </c>
      <c r="DA332" s="95">
        <f t="shared" si="745"/>
        <v>9.5711761432196454</v>
      </c>
      <c r="DB332" s="95">
        <f t="shared" si="746"/>
        <v>11.524415618566813</v>
      </c>
      <c r="DC332" s="95">
        <f t="shared" si="747"/>
        <v>13.829381099856333</v>
      </c>
      <c r="DD332" s="95">
        <f t="shared" si="748"/>
        <v>11.261494549816522</v>
      </c>
      <c r="DE332" s="13">
        <f t="shared" si="837"/>
        <v>33.707976639266548</v>
      </c>
      <c r="DF332" s="13">
        <f t="shared" si="838"/>
        <v>11.930437072840483</v>
      </c>
      <c r="DG332" s="13">
        <f t="shared" si="839"/>
        <v>8.5799501493888428</v>
      </c>
      <c r="DH332" s="13">
        <f t="shared" si="840"/>
        <v>7.8494459950843734</v>
      </c>
      <c r="DI332" s="13">
        <f t="shared" si="749"/>
        <v>8.2157794028009885</v>
      </c>
      <c r="DJ332" s="13">
        <f t="shared" si="750"/>
        <v>9.2025999409664383</v>
      </c>
      <c r="DK332" s="13">
        <f t="shared" si="751"/>
        <v>10.628776828192752</v>
      </c>
      <c r="DL332" s="13">
        <f t="shared" si="752"/>
        <v>12.414330238931999</v>
      </c>
      <c r="DM332" s="95">
        <f t="shared" si="753"/>
        <v>33.707976639266548</v>
      </c>
      <c r="DN332" s="95">
        <f t="shared" si="754"/>
        <v>11.930437072840483</v>
      </c>
      <c r="DO332" s="95">
        <f t="shared" si="755"/>
        <v>8.5799501493888428</v>
      </c>
      <c r="DP332" s="95">
        <f t="shared" si="756"/>
        <v>7.8494459950843734</v>
      </c>
      <c r="DQ332" s="95">
        <f t="shared" si="757"/>
        <v>8.2157794028009885</v>
      </c>
      <c r="DR332" s="95">
        <f t="shared" si="758"/>
        <v>9.2025999409664383</v>
      </c>
      <c r="DS332" s="95">
        <f t="shared" si="759"/>
        <v>10.628776828192752</v>
      </c>
      <c r="DT332" s="95">
        <f t="shared" si="760"/>
        <v>12.414330238931999</v>
      </c>
      <c r="DU332" s="95">
        <f t="shared" si="761"/>
        <v>29.751343389754219</v>
      </c>
      <c r="DV332" s="95">
        <f t="shared" si="762"/>
        <v>12.406907992446905</v>
      </c>
      <c r="DW332" s="95">
        <f t="shared" si="763"/>
        <v>9.36105283241994</v>
      </c>
      <c r="DX332" s="95">
        <f t="shared" si="764"/>
        <v>8.2836418598168073</v>
      </c>
      <c r="DY332" s="95">
        <f t="shared" si="765"/>
        <v>8.0612609403405138</v>
      </c>
      <c r="DZ332" s="95">
        <f t="shared" si="766"/>
        <v>8.2905647375011249</v>
      </c>
      <c r="EA332" s="95">
        <f t="shared" si="767"/>
        <v>8.8085550815639984</v>
      </c>
      <c r="EB332" s="95">
        <f t="shared" si="768"/>
        <v>9.5409530218121645</v>
      </c>
      <c r="EC332" s="95">
        <f t="shared" si="769"/>
        <v>29.751343389754219</v>
      </c>
      <c r="ED332" s="95">
        <f t="shared" si="770"/>
        <v>12.406907992446905</v>
      </c>
      <c r="EE332" s="95">
        <f t="shared" si="771"/>
        <v>9.36105283241994</v>
      </c>
      <c r="EF332" s="95">
        <f t="shared" si="772"/>
        <v>8.2836418598168056</v>
      </c>
      <c r="EG332" s="95">
        <f t="shared" si="773"/>
        <v>8.0612609403405138</v>
      </c>
      <c r="EH332" s="95">
        <f t="shared" si="774"/>
        <v>8.2905647375011249</v>
      </c>
      <c r="EI332" s="95">
        <f t="shared" si="775"/>
        <v>8.8085550815639984</v>
      </c>
      <c r="EJ332" s="95">
        <f t="shared" si="776"/>
        <v>9.5409530218121645</v>
      </c>
      <c r="EK332" s="95">
        <f t="shared" si="777"/>
        <v>29.751343389754219</v>
      </c>
      <c r="EL332" s="95">
        <f t="shared" si="778"/>
        <v>12.406907992446905</v>
      </c>
      <c r="EM332" s="95">
        <f t="shared" si="779"/>
        <v>9.36105283241994</v>
      </c>
      <c r="EN332" s="95">
        <f t="shared" si="780"/>
        <v>8.2836418598168056</v>
      </c>
      <c r="EO332" s="95">
        <f t="shared" si="781"/>
        <v>8.0612609403405138</v>
      </c>
      <c r="EP332" s="95">
        <f t="shared" si="782"/>
        <v>8.2905647375011249</v>
      </c>
      <c r="EQ332" s="95">
        <f t="shared" si="783"/>
        <v>8.8085550815639984</v>
      </c>
      <c r="ER332" s="95">
        <f t="shared" si="784"/>
        <v>9.5409530218121645</v>
      </c>
      <c r="ES332" s="95">
        <f t="shared" si="785"/>
        <v>1</v>
      </c>
      <c r="ET332" s="95">
        <f t="shared" si="786"/>
        <v>1</v>
      </c>
      <c r="EU332" s="95">
        <f t="shared" si="787"/>
        <v>1</v>
      </c>
      <c r="EV332" s="95">
        <f t="shared" si="788"/>
        <v>1</v>
      </c>
      <c r="EW332" s="95">
        <f t="shared" si="789"/>
        <v>1</v>
      </c>
      <c r="EX332" s="95">
        <f t="shared" si="790"/>
        <v>1</v>
      </c>
      <c r="EY332" s="95">
        <f t="shared" si="791"/>
        <v>1</v>
      </c>
      <c r="EZ332" s="95">
        <f t="shared" si="792"/>
        <v>1</v>
      </c>
      <c r="FA332" s="95">
        <f t="shared" si="793"/>
        <v>1</v>
      </c>
      <c r="FB332" s="95">
        <f t="shared" si="794"/>
        <v>1</v>
      </c>
      <c r="FC332" s="95">
        <f t="shared" si="795"/>
        <v>1</v>
      </c>
      <c r="FD332" s="95">
        <f t="shared" si="796"/>
        <v>1</v>
      </c>
      <c r="FE332" s="95">
        <f t="shared" si="797"/>
        <v>1</v>
      </c>
      <c r="FF332" s="95">
        <f t="shared" si="798"/>
        <v>1</v>
      </c>
      <c r="FG332" s="95">
        <f t="shared" si="799"/>
        <v>1</v>
      </c>
      <c r="FH332" s="95">
        <f t="shared" si="800"/>
        <v>1</v>
      </c>
      <c r="FI332" s="95">
        <f t="shared" si="801"/>
        <v>1</v>
      </c>
      <c r="FJ332" s="95">
        <f t="shared" si="802"/>
        <v>1</v>
      </c>
      <c r="FK332" s="95">
        <f t="shared" si="803"/>
        <v>1</v>
      </c>
      <c r="FL332" s="95">
        <f t="shared" si="804"/>
        <v>1</v>
      </c>
      <c r="FM332" s="95">
        <f t="shared" si="805"/>
        <v>1</v>
      </c>
      <c r="FN332" s="95">
        <f t="shared" si="806"/>
        <v>1</v>
      </c>
      <c r="FO332" s="95">
        <f t="shared" si="807"/>
        <v>1</v>
      </c>
      <c r="FP332" s="95">
        <f t="shared" si="808"/>
        <v>1</v>
      </c>
      <c r="FQ332" s="115">
        <f t="shared" si="809"/>
        <v>6.7650983019731745</v>
      </c>
      <c r="FR332" s="115">
        <f t="shared" si="810"/>
        <v>2.3639116926576373</v>
      </c>
      <c r="FS332" s="115">
        <f t="shared" si="811"/>
        <v>1.6045260984592253</v>
      </c>
      <c r="FT332" s="115">
        <f t="shared" si="812"/>
        <v>1.3137058276406872</v>
      </c>
      <c r="FU332" s="115">
        <f t="shared" si="813"/>
        <v>1.1827473156411989</v>
      </c>
      <c r="FV332" s="115">
        <f t="shared" si="814"/>
        <v>1.116228281808012</v>
      </c>
      <c r="FW332" s="115">
        <f t="shared" si="815"/>
        <v>1.0791361437610798</v>
      </c>
      <c r="FX332" s="115">
        <f t="shared" si="816"/>
        <v>1.352020066344874</v>
      </c>
      <c r="FZ332" s="90">
        <f t="shared" si="841"/>
        <v>1.0791361437610798</v>
      </c>
    </row>
    <row r="333" spans="24:182" x14ac:dyDescent="0.3">
      <c r="X333" s="118">
        <f t="shared" si="842"/>
        <v>29.521637485654111</v>
      </c>
      <c r="Y333" s="118">
        <v>10</v>
      </c>
      <c r="Z333" s="40">
        <v>1.7999999999999999E-2</v>
      </c>
      <c r="AA333" s="40">
        <v>10000000</v>
      </c>
      <c r="AB333" s="40">
        <v>10000000</v>
      </c>
      <c r="AC333" s="98">
        <v>3900000</v>
      </c>
      <c r="AD333" s="42">
        <v>0.33</v>
      </c>
      <c r="AE333" s="42">
        <v>0.33</v>
      </c>
      <c r="AF333" s="41">
        <v>1.7999999999999999E-2</v>
      </c>
      <c r="AG333" s="40">
        <v>10000000</v>
      </c>
      <c r="AH333" s="40">
        <v>10000000</v>
      </c>
      <c r="AI333" s="98">
        <v>3900000</v>
      </c>
      <c r="AJ333" s="42">
        <v>0.33</v>
      </c>
      <c r="AK333" s="42">
        <v>0.33</v>
      </c>
      <c r="AL333" s="42">
        <f>AL295</f>
        <v>1.0032000000000001</v>
      </c>
      <c r="AM333" s="40">
        <v>6000</v>
      </c>
      <c r="AN333" s="40">
        <f>AN295</f>
        <v>10000</v>
      </c>
      <c r="AO333" s="40">
        <f>AO295</f>
        <v>10000</v>
      </c>
      <c r="AP333" s="42">
        <v>0.03</v>
      </c>
      <c r="AQ333" s="42">
        <v>0.03</v>
      </c>
      <c r="AR333" s="4">
        <f t="shared" si="817"/>
        <v>1.0211999999999999</v>
      </c>
      <c r="AS333" s="11">
        <f t="shared" si="818"/>
        <v>2.9521637485654111</v>
      </c>
      <c r="AT333" s="15">
        <f t="shared" si="819"/>
        <v>105326.50611603633</v>
      </c>
      <c r="AU333" s="19">
        <f t="shared" si="820"/>
        <v>1.0000076783363887</v>
      </c>
      <c r="AV333" s="13">
        <f t="shared" si="821"/>
        <v>0.5</v>
      </c>
      <c r="AW333" s="11">
        <f t="shared" si="822"/>
        <v>1</v>
      </c>
      <c r="AX333" s="11">
        <f t="shared" si="823"/>
        <v>0.8911</v>
      </c>
      <c r="AY333" s="11">
        <f t="shared" si="824"/>
        <v>201997.53114128605</v>
      </c>
      <c r="AZ333" s="11">
        <f t="shared" si="825"/>
        <v>1</v>
      </c>
      <c r="BA333" s="11">
        <f t="shared" si="826"/>
        <v>0.34752899999999998</v>
      </c>
      <c r="BB333" s="11">
        <f t="shared" si="827"/>
        <v>1.025058</v>
      </c>
      <c r="BC333" s="11">
        <f t="shared" si="828"/>
        <v>0.99909999999999999</v>
      </c>
      <c r="BD333" s="11">
        <f t="shared" si="829"/>
        <v>0.8911</v>
      </c>
      <c r="BE333" s="11">
        <f t="shared" si="830"/>
        <v>201997.53114128605</v>
      </c>
      <c r="BF333" s="11">
        <f t="shared" si="831"/>
        <v>1</v>
      </c>
      <c r="BG333" s="11">
        <f t="shared" si="832"/>
        <v>0.34752899999999998</v>
      </c>
      <c r="BH333" s="11">
        <f t="shared" si="833"/>
        <v>1.025058</v>
      </c>
      <c r="BI333" s="121">
        <f t="shared" si="724"/>
        <v>34.861083193375123</v>
      </c>
      <c r="BJ333" s="121">
        <f>16*X333^2/(3*(BJ297^2+1)*Y333^2)</f>
        <v>9.2962888515666986</v>
      </c>
      <c r="BK333" s="121">
        <f>16*X333^2/(3*(BK297^2+1)*Y333^2)</f>
        <v>4.6481444257833493</v>
      </c>
      <c r="BL333" s="121">
        <f>16*X333^2/(3*(BL297^2+1)*Y333^2)</f>
        <v>2.7342026034019704</v>
      </c>
      <c r="BM333" s="121">
        <f>16*X333^2/(3*(BM297^2+1)*Y333^2)</f>
        <v>1.7877478560705191</v>
      </c>
      <c r="BN333" s="121">
        <f>16*X333^2/(3*(BN297^2+1)*Y333^2)</f>
        <v>1.2562552502117161</v>
      </c>
      <c r="BO333" s="121">
        <f>16*X333^2/(3*(BO297^2+1)*Y333^2)</f>
        <v>0.92962888515666986</v>
      </c>
      <c r="BP333" s="121">
        <f>16*X333^2/(3*(BP297^2+1)*Y333^2)</f>
        <v>0.7150991424282076</v>
      </c>
      <c r="BQ333" s="121">
        <f t="shared" si="834"/>
        <v>1.3333333333333333</v>
      </c>
      <c r="BR333" s="121">
        <f t="shared" si="834"/>
        <v>1.3333333333333333</v>
      </c>
      <c r="BS333" s="121">
        <f t="shared" si="834"/>
        <v>1.3333333333333333</v>
      </c>
      <c r="BT333" s="121">
        <f t="shared" si="834"/>
        <v>1.3333333333333333</v>
      </c>
      <c r="BU333" s="121">
        <f t="shared" si="834"/>
        <v>1.3333333333333333</v>
      </c>
      <c r="BV333" s="121">
        <f t="shared" si="834"/>
        <v>1.3333333333333333</v>
      </c>
      <c r="BW333" s="121">
        <f t="shared" si="834"/>
        <v>1.3333333333333333</v>
      </c>
      <c r="BX333" s="121">
        <f t="shared" si="834"/>
        <v>1.3333333333333333</v>
      </c>
      <c r="BY333" s="121">
        <f t="shared" si="835"/>
        <v>0.45896451097769059</v>
      </c>
      <c r="BZ333" s="121">
        <f>(BZ297^4+6*BZ297^2+1)/(BZ297^2+1)*(Y333^2/X333^2)</f>
        <v>0.9408772475042656</v>
      </c>
      <c r="CA333" s="121">
        <f>(CA297^4+6*CA297^2+1)/(CA297^2+1)*(Y333^2/X333^2)</f>
        <v>1.5604793373241479</v>
      </c>
      <c r="CB333" s="121">
        <f>(CB297^4+6*CB297^2+1)/(CB297^2+1)*(Y333^2/X333^2)</f>
        <v>2.3825657702224232</v>
      </c>
      <c r="CC333" s="121">
        <f>(CC297^4+6*CC297^2+1)/(CC297^2+1)*(Y333^2/X333^2)</f>
        <v>3.4245813511412297</v>
      </c>
      <c r="CD333" s="121">
        <f>(CD297^4+6*CD297^2+1)/(CD297^2+1)*(Y333^2/X333^2)</f>
        <v>4.691981791278689</v>
      </c>
      <c r="CE333" s="121">
        <f>(CE297^4+6*CE297^2+1)/(CE297^2+1)*(Y333^2/X333^2)</f>
        <v>6.186841607979269</v>
      </c>
      <c r="CF333" s="121">
        <f>(CF297^4+6*CF297^2+1)/(CF297^2+1)*(Y333^2/X333^2)</f>
        <v>7.9100768218885831</v>
      </c>
      <c r="CG333" s="121">
        <f t="shared" si="836"/>
        <v>8.7152707983437807</v>
      </c>
      <c r="CH333" s="121">
        <f t="shared" si="726"/>
        <v>2.3240722128916746</v>
      </c>
      <c r="CI333" s="121">
        <f t="shared" si="727"/>
        <v>1.1620361064458373</v>
      </c>
      <c r="CJ333" s="121">
        <f t="shared" si="728"/>
        <v>0.6835506508504926</v>
      </c>
      <c r="CK333" s="121">
        <f t="shared" si="729"/>
        <v>0.44693696401762978</v>
      </c>
      <c r="CL333" s="121">
        <f t="shared" si="730"/>
        <v>0.31406381255292903</v>
      </c>
      <c r="CM333" s="121">
        <f t="shared" si="731"/>
        <v>0.23240722128916746</v>
      </c>
      <c r="CN333" s="121">
        <f t="shared" si="732"/>
        <v>0.7150991424282076</v>
      </c>
      <c r="CO333" s="95">
        <f t="shared" si="733"/>
        <v>4.9755043368228788</v>
      </c>
      <c r="CP333" s="95">
        <f t="shared" si="734"/>
        <v>5.6036285944237223</v>
      </c>
      <c r="CQ333" s="95">
        <f t="shared" si="735"/>
        <v>6.4226100311630629</v>
      </c>
      <c r="CR333" s="95">
        <f t="shared" si="736"/>
        <v>7.523827549748578</v>
      </c>
      <c r="CS333" s="95">
        <f t="shared" si="737"/>
        <v>8.9247259551224083</v>
      </c>
      <c r="CT333" s="95">
        <f t="shared" si="738"/>
        <v>10.630760958482671</v>
      </c>
      <c r="CU333" s="95">
        <f t="shared" si="739"/>
        <v>12.644007077173843</v>
      </c>
      <c r="CV333" s="95">
        <f t="shared" si="740"/>
        <v>10.021431699376819</v>
      </c>
      <c r="CW333" s="95">
        <f t="shared" si="741"/>
        <v>4.9755043368228788</v>
      </c>
      <c r="CX333" s="95">
        <f t="shared" si="742"/>
        <v>5.6036285944237223</v>
      </c>
      <c r="CY333" s="95">
        <f t="shared" si="743"/>
        <v>6.4226100311630629</v>
      </c>
      <c r="CZ333" s="95">
        <f t="shared" si="744"/>
        <v>7.523827549748578</v>
      </c>
      <c r="DA333" s="95">
        <f t="shared" si="745"/>
        <v>8.9247259551224083</v>
      </c>
      <c r="DB333" s="95">
        <f t="shared" si="746"/>
        <v>10.630760958482671</v>
      </c>
      <c r="DC333" s="95">
        <f t="shared" si="747"/>
        <v>12.644007077173843</v>
      </c>
      <c r="DD333" s="95">
        <f t="shared" si="748"/>
        <v>10.021431699376819</v>
      </c>
      <c r="DE333" s="13">
        <f t="shared" si="837"/>
        <v>38.053535704352818</v>
      </c>
      <c r="DF333" s="13">
        <f t="shared" si="838"/>
        <v>12.970654099070964</v>
      </c>
      <c r="DG333" s="13">
        <f t="shared" si="839"/>
        <v>8.9421117631074978</v>
      </c>
      <c r="DH333" s="13">
        <f t="shared" si="840"/>
        <v>7.8502563736243935</v>
      </c>
      <c r="DI333" s="13">
        <f t="shared" si="749"/>
        <v>7.945817207211749</v>
      </c>
      <c r="DJ333" s="13">
        <f t="shared" si="750"/>
        <v>8.6817250414904059</v>
      </c>
      <c r="DK333" s="13">
        <f t="shared" si="751"/>
        <v>9.8499584931359383</v>
      </c>
      <c r="DL333" s="13">
        <f t="shared" si="752"/>
        <v>11.35866396431679</v>
      </c>
      <c r="DM333" s="95">
        <f t="shared" si="753"/>
        <v>38.053535704352818</v>
      </c>
      <c r="DN333" s="95">
        <f t="shared" si="754"/>
        <v>12.970654099070964</v>
      </c>
      <c r="DO333" s="95">
        <f t="shared" si="755"/>
        <v>8.9421117631074978</v>
      </c>
      <c r="DP333" s="95">
        <f t="shared" si="756"/>
        <v>7.8502563736243935</v>
      </c>
      <c r="DQ333" s="95">
        <f t="shared" si="757"/>
        <v>7.945817207211749</v>
      </c>
      <c r="DR333" s="95">
        <f t="shared" si="758"/>
        <v>8.6817250414904059</v>
      </c>
      <c r="DS333" s="95">
        <f t="shared" si="759"/>
        <v>9.8499584931359383</v>
      </c>
      <c r="DT333" s="95">
        <f t="shared" si="760"/>
        <v>11.35866396431679</v>
      </c>
      <c r="DU333" s="95">
        <f t="shared" si="761"/>
        <v>31.764953784861369</v>
      </c>
      <c r="DV333" s="95">
        <f t="shared" si="762"/>
        <v>12.888915436325377</v>
      </c>
      <c r="DW333" s="95">
        <f t="shared" si="763"/>
        <v>9.5288683836919787</v>
      </c>
      <c r="DX333" s="95">
        <f t="shared" si="764"/>
        <v>8.2840173665416525</v>
      </c>
      <c r="DY333" s="95">
        <f t="shared" si="765"/>
        <v>7.9361680178459366</v>
      </c>
      <c r="DZ333" s="95">
        <f t="shared" si="766"/>
        <v>8.0492058935811173</v>
      </c>
      <c r="EA333" s="95">
        <f t="shared" si="767"/>
        <v>8.4476724720120515</v>
      </c>
      <c r="EB333" s="95">
        <f t="shared" si="768"/>
        <v>9.0517868288111671</v>
      </c>
      <c r="EC333" s="95">
        <f t="shared" si="769"/>
        <v>31.764953784861369</v>
      </c>
      <c r="ED333" s="95">
        <f t="shared" si="770"/>
        <v>12.888915436325377</v>
      </c>
      <c r="EE333" s="95">
        <f t="shared" si="771"/>
        <v>9.5288683836919787</v>
      </c>
      <c r="EF333" s="95">
        <f t="shared" si="772"/>
        <v>8.2840173665416525</v>
      </c>
      <c r="EG333" s="95">
        <f t="shared" si="773"/>
        <v>7.9361680178459366</v>
      </c>
      <c r="EH333" s="95">
        <f t="shared" si="774"/>
        <v>8.0492058935811173</v>
      </c>
      <c r="EI333" s="95">
        <f t="shared" si="775"/>
        <v>8.4476724720120515</v>
      </c>
      <c r="EJ333" s="95">
        <f t="shared" si="776"/>
        <v>9.0517868288111671</v>
      </c>
      <c r="EK333" s="95">
        <f t="shared" si="777"/>
        <v>31.764953784861369</v>
      </c>
      <c r="EL333" s="95">
        <f t="shared" si="778"/>
        <v>12.888915436325377</v>
      </c>
      <c r="EM333" s="95">
        <f t="shared" si="779"/>
        <v>9.5288683836919787</v>
      </c>
      <c r="EN333" s="95">
        <f t="shared" si="780"/>
        <v>8.2840173665416525</v>
      </c>
      <c r="EO333" s="95">
        <f t="shared" si="781"/>
        <v>7.9361680178459366</v>
      </c>
      <c r="EP333" s="95">
        <f t="shared" si="782"/>
        <v>8.0492058935811173</v>
      </c>
      <c r="EQ333" s="95">
        <f t="shared" si="783"/>
        <v>8.4476724720120515</v>
      </c>
      <c r="ER333" s="95">
        <f t="shared" si="784"/>
        <v>9.0517868288111671</v>
      </c>
      <c r="ES333" s="95">
        <f t="shared" si="785"/>
        <v>1</v>
      </c>
      <c r="ET333" s="95">
        <f t="shared" si="786"/>
        <v>1</v>
      </c>
      <c r="EU333" s="95">
        <f t="shared" si="787"/>
        <v>1</v>
      </c>
      <c r="EV333" s="95">
        <f t="shared" si="788"/>
        <v>1</v>
      </c>
      <c r="EW333" s="95">
        <f t="shared" si="789"/>
        <v>1</v>
      </c>
      <c r="EX333" s="95">
        <f t="shared" si="790"/>
        <v>1</v>
      </c>
      <c r="EY333" s="95">
        <f t="shared" si="791"/>
        <v>1</v>
      </c>
      <c r="EZ333" s="95">
        <f t="shared" si="792"/>
        <v>1</v>
      </c>
      <c r="FA333" s="95">
        <f t="shared" si="793"/>
        <v>1</v>
      </c>
      <c r="FB333" s="95">
        <f t="shared" si="794"/>
        <v>1</v>
      </c>
      <c r="FC333" s="95">
        <f t="shared" si="795"/>
        <v>1</v>
      </c>
      <c r="FD333" s="95">
        <f t="shared" si="796"/>
        <v>1</v>
      </c>
      <c r="FE333" s="95">
        <f t="shared" si="797"/>
        <v>1</v>
      </c>
      <c r="FF333" s="95">
        <f t="shared" si="798"/>
        <v>1</v>
      </c>
      <c r="FG333" s="95">
        <f t="shared" si="799"/>
        <v>1</v>
      </c>
      <c r="FH333" s="95">
        <f t="shared" si="800"/>
        <v>1</v>
      </c>
      <c r="FI333" s="95">
        <f t="shared" si="801"/>
        <v>1</v>
      </c>
      <c r="FJ333" s="95">
        <f t="shared" si="802"/>
        <v>1</v>
      </c>
      <c r="FK333" s="95">
        <f t="shared" si="803"/>
        <v>1</v>
      </c>
      <c r="FL333" s="95">
        <f t="shared" si="804"/>
        <v>1</v>
      </c>
      <c r="FM333" s="95">
        <f t="shared" si="805"/>
        <v>1</v>
      </c>
      <c r="FN333" s="95">
        <f t="shared" si="806"/>
        <v>1</v>
      </c>
      <c r="FO333" s="95">
        <f t="shared" si="807"/>
        <v>1</v>
      </c>
      <c r="FP333" s="95">
        <f t="shared" si="808"/>
        <v>1</v>
      </c>
      <c r="FQ333" s="115">
        <f t="shared" si="809"/>
        <v>7.6362653304085217</v>
      </c>
      <c r="FR333" s="115">
        <f t="shared" si="810"/>
        <v>2.5849057682712706</v>
      </c>
      <c r="FS333" s="115">
        <f t="shared" si="811"/>
        <v>1.7071867112625234</v>
      </c>
      <c r="FT333" s="115">
        <f t="shared" si="812"/>
        <v>1.3686623304591716</v>
      </c>
      <c r="FU333" s="115">
        <f t="shared" si="813"/>
        <v>1.2151992273500951</v>
      </c>
      <c r="FV333" s="115">
        <f t="shared" si="814"/>
        <v>1.1368731334966631</v>
      </c>
      <c r="FW333" s="115">
        <f t="shared" si="815"/>
        <v>1.0930788312648676</v>
      </c>
      <c r="FX333" s="115">
        <f t="shared" si="816"/>
        <v>1.3964948432377224</v>
      </c>
      <c r="FZ333" s="90">
        <f t="shared" si="841"/>
        <v>1.0930788312648676</v>
      </c>
    </row>
    <row r="334" spans="24:182" x14ac:dyDescent="0.3">
      <c r="X334" s="118">
        <f t="shared" si="842"/>
        <v>31.588152109649901</v>
      </c>
      <c r="Y334" s="118">
        <v>10</v>
      </c>
      <c r="Z334" s="40">
        <v>1.7999999999999999E-2</v>
      </c>
      <c r="AA334" s="40">
        <v>10000000</v>
      </c>
      <c r="AB334" s="40">
        <v>10000000</v>
      </c>
      <c r="AC334" s="98">
        <v>3900000</v>
      </c>
      <c r="AD334" s="42">
        <v>0.33</v>
      </c>
      <c r="AE334" s="42">
        <v>0.33</v>
      </c>
      <c r="AF334" s="41">
        <v>1.7999999999999999E-2</v>
      </c>
      <c r="AG334" s="40">
        <v>10000000</v>
      </c>
      <c r="AH334" s="40">
        <v>10000000</v>
      </c>
      <c r="AI334" s="98">
        <v>3900000</v>
      </c>
      <c r="AJ334" s="42">
        <v>0.33</v>
      </c>
      <c r="AK334" s="42">
        <v>0.33</v>
      </c>
      <c r="AL334" s="42">
        <f>AL295</f>
        <v>1.0032000000000001</v>
      </c>
      <c r="AM334" s="40">
        <v>6000</v>
      </c>
      <c r="AN334" s="40">
        <f>AN295</f>
        <v>10000</v>
      </c>
      <c r="AO334" s="40">
        <f>AO295</f>
        <v>10000</v>
      </c>
      <c r="AP334" s="42">
        <v>0.03</v>
      </c>
      <c r="AQ334" s="42">
        <v>0.03</v>
      </c>
      <c r="AR334" s="4">
        <f t="shared" si="817"/>
        <v>1.0211999999999999</v>
      </c>
      <c r="AS334" s="11">
        <f t="shared" si="818"/>
        <v>3.1588152109649901</v>
      </c>
      <c r="AT334" s="15">
        <f t="shared" si="819"/>
        <v>105326.50611603633</v>
      </c>
      <c r="AU334" s="19">
        <f t="shared" si="820"/>
        <v>1.0000076783363887</v>
      </c>
      <c r="AV334" s="13">
        <f t="shared" si="821"/>
        <v>0.5</v>
      </c>
      <c r="AW334" s="11">
        <f t="shared" si="822"/>
        <v>1</v>
      </c>
      <c r="AX334" s="11">
        <f t="shared" si="823"/>
        <v>0.8911</v>
      </c>
      <c r="AY334" s="11">
        <f t="shared" si="824"/>
        <v>201997.53114128605</v>
      </c>
      <c r="AZ334" s="11">
        <f t="shared" si="825"/>
        <v>1</v>
      </c>
      <c r="BA334" s="11">
        <f t="shared" si="826"/>
        <v>0.34752899999999998</v>
      </c>
      <c r="BB334" s="11">
        <f t="shared" si="827"/>
        <v>1.025058</v>
      </c>
      <c r="BC334" s="11">
        <f t="shared" si="828"/>
        <v>0.99909999999999999</v>
      </c>
      <c r="BD334" s="11">
        <f t="shared" si="829"/>
        <v>0.8911</v>
      </c>
      <c r="BE334" s="11">
        <f t="shared" si="830"/>
        <v>201997.53114128605</v>
      </c>
      <c r="BF334" s="11">
        <f t="shared" si="831"/>
        <v>1</v>
      </c>
      <c r="BG334" s="11">
        <f t="shared" si="832"/>
        <v>0.34752899999999998</v>
      </c>
      <c r="BH334" s="11">
        <f t="shared" si="833"/>
        <v>1.025058</v>
      </c>
      <c r="BI334" s="121">
        <f t="shared" si="724"/>
        <v>39.912454148095179</v>
      </c>
      <c r="BJ334" s="121">
        <f>16*X334^2/(3*(BJ297^2+1)*Y334^2)</f>
        <v>10.643321106158714</v>
      </c>
      <c r="BK334" s="121">
        <f>16*X334^2/(3*(BK297^2+1)*Y334^2)</f>
        <v>5.321660553079357</v>
      </c>
      <c r="BL334" s="121">
        <f>16*X334^2/(3*(BL297^2+1)*Y334^2)</f>
        <v>3.1303885606349162</v>
      </c>
      <c r="BM334" s="121">
        <f>16*X334^2/(3*(BM297^2+1)*Y334^2)</f>
        <v>2.0467925204151376</v>
      </c>
      <c r="BN334" s="121">
        <f>16*X334^2/(3*(BN297^2+1)*Y334^2)</f>
        <v>1.4382866359673938</v>
      </c>
      <c r="BO334" s="121">
        <f>16*X334^2/(3*(BO297^2+1)*Y334^2)</f>
        <v>1.0643321106158714</v>
      </c>
      <c r="BP334" s="121">
        <f>16*X334^2/(3*(BP297^2+1)*Y334^2)</f>
        <v>0.81871700816605497</v>
      </c>
      <c r="BQ334" s="121">
        <f t="shared" si="834"/>
        <v>1.3333333333333333</v>
      </c>
      <c r="BR334" s="121">
        <f t="shared" si="834"/>
        <v>1.3333333333333333</v>
      </c>
      <c r="BS334" s="121">
        <f t="shared" si="834"/>
        <v>1.3333333333333333</v>
      </c>
      <c r="BT334" s="121">
        <f t="shared" si="834"/>
        <v>1.3333333333333333</v>
      </c>
      <c r="BU334" s="121">
        <f t="shared" si="834"/>
        <v>1.3333333333333333</v>
      </c>
      <c r="BV334" s="121">
        <f t="shared" si="834"/>
        <v>1.3333333333333333</v>
      </c>
      <c r="BW334" s="121">
        <f t="shared" si="834"/>
        <v>1.3333333333333333</v>
      </c>
      <c r="BX334" s="121">
        <f t="shared" si="834"/>
        <v>1.3333333333333333</v>
      </c>
      <c r="BY334" s="121">
        <f t="shared" si="835"/>
        <v>0.40087737879089047</v>
      </c>
      <c r="BZ334" s="121">
        <f>(BZ297^4+6*BZ297^2+1)/(BZ297^2+1)*(Y334^2/X334^2)</f>
        <v>0.8217986265213254</v>
      </c>
      <c r="CA334" s="121">
        <f>(CA297^4+6*CA297^2+1)/(CA297^2+1)*(Y334^2/X334^2)</f>
        <v>1.3629830878890277</v>
      </c>
      <c r="CB334" s="121">
        <f>(CB297^4+6*CB297^2+1)/(CB297^2+1)*(Y334^2/X334^2)</f>
        <v>2.081025216370358</v>
      </c>
      <c r="CC334" s="121">
        <f>(CC297^4+6*CC297^2+1)/(CC297^2+1)*(Y334^2/X334^2)</f>
        <v>2.9911619802089522</v>
      </c>
      <c r="CD334" s="121">
        <f>(CD297^4+6*CD297^2+1)/(CD297^2+1)*(Y334^2/X334^2)</f>
        <v>4.0981586088555222</v>
      </c>
      <c r="CE334" s="121">
        <f>(CE297^4+6*CE297^2+1)/(CE297^2+1)*(Y334^2/X334^2)</f>
        <v>5.4038270661012033</v>
      </c>
      <c r="CF334" s="121">
        <f>(CF297^4+6*CF297^2+1)/(CF297^2+1)*(Y334^2/X334^2)</f>
        <v>6.9089674398537699</v>
      </c>
      <c r="CG334" s="121">
        <f t="shared" si="836"/>
        <v>9.9781135370237948</v>
      </c>
      <c r="CH334" s="121">
        <f t="shared" si="726"/>
        <v>2.6608302765396785</v>
      </c>
      <c r="CI334" s="121">
        <f t="shared" si="727"/>
        <v>1.3304151382698393</v>
      </c>
      <c r="CJ334" s="121">
        <f t="shared" si="728"/>
        <v>0.78259714015872905</v>
      </c>
      <c r="CK334" s="121">
        <f t="shared" si="729"/>
        <v>0.5116981301037844</v>
      </c>
      <c r="CL334" s="121">
        <f t="shared" si="730"/>
        <v>0.35957165899184845</v>
      </c>
      <c r="CM334" s="121">
        <f t="shared" si="731"/>
        <v>0.26608302765396785</v>
      </c>
      <c r="CN334" s="121">
        <f t="shared" ref="CN334:CN337" si="843">BP334</f>
        <v>0.81871700816605497</v>
      </c>
      <c r="CO334" s="95">
        <f t="shared" si="733"/>
        <v>4.9106882169821633</v>
      </c>
      <c r="CP334" s="95">
        <f t="shared" si="734"/>
        <v>5.4593162697385997</v>
      </c>
      <c r="CQ334" s="95">
        <f t="shared" si="735"/>
        <v>6.1746463743235758</v>
      </c>
      <c r="CR334" s="95">
        <f t="shared" si="736"/>
        <v>7.1364924033090897</v>
      </c>
      <c r="CS334" s="95">
        <f t="shared" si="737"/>
        <v>8.3600913249387787</v>
      </c>
      <c r="CT334" s="95">
        <f t="shared" si="738"/>
        <v>9.8502083686633508</v>
      </c>
      <c r="CU334" s="95">
        <f t="shared" si="739"/>
        <v>11.608655498273945</v>
      </c>
      <c r="CV334" s="95">
        <f t="shared" si="740"/>
        <v>8.9383127803099107</v>
      </c>
      <c r="CW334" s="95">
        <f t="shared" si="741"/>
        <v>4.9106882169821633</v>
      </c>
      <c r="CX334" s="95">
        <f t="shared" si="742"/>
        <v>5.4593162697385997</v>
      </c>
      <c r="CY334" s="95">
        <f t="shared" si="743"/>
        <v>6.1746463743235758</v>
      </c>
      <c r="CZ334" s="95">
        <f t="shared" si="744"/>
        <v>7.1364924033090897</v>
      </c>
      <c r="DA334" s="95">
        <f t="shared" si="745"/>
        <v>8.3600913249387787</v>
      </c>
      <c r="DB334" s="95">
        <f t="shared" si="746"/>
        <v>9.8502083686633508</v>
      </c>
      <c r="DC334" s="95">
        <f t="shared" si="747"/>
        <v>11.608655498273945</v>
      </c>
      <c r="DD334" s="95">
        <f t="shared" si="748"/>
        <v>8.9383127803099107</v>
      </c>
      <c r="DE334" s="13">
        <f t="shared" si="837"/>
        <v>43.046819526886068</v>
      </c>
      <c r="DF334" s="13">
        <f t="shared" si="838"/>
        <v>14.198607732680038</v>
      </c>
      <c r="DG334" s="13">
        <f t="shared" si="839"/>
        <v>9.4181316409683848</v>
      </c>
      <c r="DH334" s="13">
        <f t="shared" si="840"/>
        <v>7.9449017770052741</v>
      </c>
      <c r="DI334" s="13">
        <f t="shared" si="749"/>
        <v>7.7714425006240901</v>
      </c>
      <c r="DJ334" s="13">
        <f t="shared" si="750"/>
        <v>8.2699332448229157</v>
      </c>
      <c r="DK334" s="13">
        <f t="shared" si="751"/>
        <v>9.2016471767170742</v>
      </c>
      <c r="DL334" s="13">
        <f t="shared" si="752"/>
        <v>10.461172448019825</v>
      </c>
      <c r="DM334" s="95">
        <f t="shared" si="753"/>
        <v>43.046819526886068</v>
      </c>
      <c r="DN334" s="95">
        <f t="shared" si="754"/>
        <v>14.198607732680038</v>
      </c>
      <c r="DO334" s="95">
        <f t="shared" si="755"/>
        <v>9.4181316409683848</v>
      </c>
      <c r="DP334" s="95">
        <f t="shared" si="756"/>
        <v>7.9449017770052741</v>
      </c>
      <c r="DQ334" s="95">
        <f t="shared" si="757"/>
        <v>7.7714425006240901</v>
      </c>
      <c r="DR334" s="95">
        <f t="shared" si="758"/>
        <v>8.2699332448229157</v>
      </c>
      <c r="DS334" s="95">
        <f t="shared" si="759"/>
        <v>9.2016471767170742</v>
      </c>
      <c r="DT334" s="95">
        <f t="shared" si="760"/>
        <v>10.461172448019825</v>
      </c>
      <c r="DU334" s="95">
        <f t="shared" si="761"/>
        <v>34.078701696276248</v>
      </c>
      <c r="DV334" s="95">
        <f t="shared" si="762"/>
        <v>13.457914767438078</v>
      </c>
      <c r="DW334" s="95">
        <f t="shared" si="763"/>
        <v>9.7494426665361331</v>
      </c>
      <c r="DX334" s="95">
        <f t="shared" si="764"/>
        <v>8.3278733963970577</v>
      </c>
      <c r="DY334" s="95">
        <f t="shared" si="765"/>
        <v>7.8553676613050003</v>
      </c>
      <c r="DZ334" s="95">
        <f t="shared" si="766"/>
        <v>7.8583931051757077</v>
      </c>
      <c r="EA334" s="95">
        <f t="shared" si="767"/>
        <v>8.1472631607004082</v>
      </c>
      <c r="EB334" s="95">
        <f t="shared" si="768"/>
        <v>8.6359143899216093</v>
      </c>
      <c r="EC334" s="95">
        <f t="shared" si="769"/>
        <v>34.078701696276248</v>
      </c>
      <c r="ED334" s="95">
        <f t="shared" si="770"/>
        <v>13.457914767438078</v>
      </c>
      <c r="EE334" s="95">
        <f t="shared" si="771"/>
        <v>9.7494426665361349</v>
      </c>
      <c r="EF334" s="95">
        <f t="shared" si="772"/>
        <v>8.3278733963970577</v>
      </c>
      <c r="EG334" s="95">
        <f t="shared" si="773"/>
        <v>7.8553676613049994</v>
      </c>
      <c r="EH334" s="95">
        <f t="shared" si="774"/>
        <v>7.8583931051757077</v>
      </c>
      <c r="EI334" s="95">
        <f t="shared" si="775"/>
        <v>8.1472631607004082</v>
      </c>
      <c r="EJ334" s="95">
        <f t="shared" si="776"/>
        <v>8.6359143899216093</v>
      </c>
      <c r="EK334" s="95">
        <f t="shared" si="777"/>
        <v>34.078701696276248</v>
      </c>
      <c r="EL334" s="95">
        <f t="shared" si="778"/>
        <v>13.457914767438078</v>
      </c>
      <c r="EM334" s="95">
        <f t="shared" si="779"/>
        <v>9.7494426665361349</v>
      </c>
      <c r="EN334" s="95">
        <f t="shared" si="780"/>
        <v>8.3278733963970577</v>
      </c>
      <c r="EO334" s="95">
        <f t="shared" si="781"/>
        <v>7.8553676613049994</v>
      </c>
      <c r="EP334" s="95">
        <f t="shared" si="782"/>
        <v>7.8583931051757077</v>
      </c>
      <c r="EQ334" s="95">
        <f t="shared" si="783"/>
        <v>8.1472631607004082</v>
      </c>
      <c r="ER334" s="95">
        <f t="shared" si="784"/>
        <v>8.6359143899216093</v>
      </c>
      <c r="ES334" s="95">
        <f t="shared" si="785"/>
        <v>1</v>
      </c>
      <c r="ET334" s="95">
        <f t="shared" si="786"/>
        <v>1</v>
      </c>
      <c r="EU334" s="95">
        <f t="shared" si="787"/>
        <v>1</v>
      </c>
      <c r="EV334" s="95">
        <f t="shared" si="788"/>
        <v>1</v>
      </c>
      <c r="EW334" s="95">
        <f t="shared" si="789"/>
        <v>1</v>
      </c>
      <c r="EX334" s="95">
        <f t="shared" si="790"/>
        <v>1</v>
      </c>
      <c r="EY334" s="95">
        <f t="shared" si="791"/>
        <v>1</v>
      </c>
      <c r="EZ334" s="95">
        <f t="shared" si="792"/>
        <v>1</v>
      </c>
      <c r="FA334" s="95">
        <f t="shared" si="793"/>
        <v>1</v>
      </c>
      <c r="FB334" s="95">
        <f t="shared" si="794"/>
        <v>1</v>
      </c>
      <c r="FC334" s="95">
        <f t="shared" si="795"/>
        <v>0.99999999999999989</v>
      </c>
      <c r="FD334" s="95">
        <f t="shared" si="796"/>
        <v>1</v>
      </c>
      <c r="FE334" s="95">
        <f t="shared" si="797"/>
        <v>1</v>
      </c>
      <c r="FF334" s="95">
        <f t="shared" si="798"/>
        <v>1</v>
      </c>
      <c r="FG334" s="95">
        <f t="shared" si="799"/>
        <v>1</v>
      </c>
      <c r="FH334" s="95">
        <f t="shared" si="800"/>
        <v>1</v>
      </c>
      <c r="FI334" s="95">
        <f t="shared" si="801"/>
        <v>1</v>
      </c>
      <c r="FJ334" s="95">
        <f t="shared" si="802"/>
        <v>1</v>
      </c>
      <c r="FK334" s="95">
        <f t="shared" si="803"/>
        <v>1</v>
      </c>
      <c r="FL334" s="95">
        <f t="shared" si="804"/>
        <v>1</v>
      </c>
      <c r="FM334" s="95">
        <f t="shared" si="805"/>
        <v>1</v>
      </c>
      <c r="FN334" s="95">
        <f t="shared" si="806"/>
        <v>1</v>
      </c>
      <c r="FO334" s="95">
        <f t="shared" si="807"/>
        <v>1</v>
      </c>
      <c r="FP334" s="95">
        <f t="shared" si="808"/>
        <v>1</v>
      </c>
      <c r="FQ334" s="115">
        <f t="shared" si="809"/>
        <v>8.6360805819817266</v>
      </c>
      <c r="FR334" s="115">
        <f t="shared" si="810"/>
        <v>2.8404807909152745</v>
      </c>
      <c r="FS334" s="115">
        <f t="shared" si="811"/>
        <v>1.8269295657042846</v>
      </c>
      <c r="FT334" s="115">
        <f t="shared" si="812"/>
        <v>1.4332832666538362</v>
      </c>
      <c r="FU334" s="115">
        <f t="shared" si="813"/>
        <v>1.2535856223903474</v>
      </c>
      <c r="FV334" s="115">
        <f t="shared" si="814"/>
        <v>1.1613776274486349</v>
      </c>
      <c r="FW334" s="115">
        <f t="shared" si="815"/>
        <v>1.1096498106089194</v>
      </c>
      <c r="FX334" s="115">
        <f t="shared" si="816"/>
        <v>1.4470565311289749</v>
      </c>
      <c r="FZ334" s="90">
        <f t="shared" si="841"/>
        <v>1.1096498106089194</v>
      </c>
    </row>
    <row r="335" spans="24:182" x14ac:dyDescent="0.3">
      <c r="X335" s="118">
        <f t="shared" si="842"/>
        <v>33.799322757325399</v>
      </c>
      <c r="Y335" s="118">
        <v>10</v>
      </c>
      <c r="Z335" s="40">
        <v>1.7999999999999999E-2</v>
      </c>
      <c r="AA335" s="40">
        <v>10000000</v>
      </c>
      <c r="AB335" s="40">
        <v>10000000</v>
      </c>
      <c r="AC335" s="98">
        <v>3900000</v>
      </c>
      <c r="AD335" s="42">
        <v>0.33</v>
      </c>
      <c r="AE335" s="42">
        <v>0.33</v>
      </c>
      <c r="AF335" s="41">
        <v>1.7999999999999999E-2</v>
      </c>
      <c r="AG335" s="40">
        <v>10000000</v>
      </c>
      <c r="AH335" s="40">
        <v>10000000</v>
      </c>
      <c r="AI335" s="98">
        <v>3900000</v>
      </c>
      <c r="AJ335" s="42">
        <v>0.33</v>
      </c>
      <c r="AK335" s="42">
        <v>0.33</v>
      </c>
      <c r="AL335" s="42">
        <f>AL295</f>
        <v>1.0032000000000001</v>
      </c>
      <c r="AM335" s="40">
        <v>6000</v>
      </c>
      <c r="AN335" s="40">
        <f>AN295</f>
        <v>10000</v>
      </c>
      <c r="AO335" s="40">
        <f>AO295</f>
        <v>10000</v>
      </c>
      <c r="AP335" s="42">
        <v>0.03</v>
      </c>
      <c r="AQ335" s="42">
        <v>0.03</v>
      </c>
      <c r="AR335" s="4">
        <f t="shared" si="817"/>
        <v>1.0211999999999999</v>
      </c>
      <c r="AS335" s="11">
        <f t="shared" si="818"/>
        <v>3.3799322757325401</v>
      </c>
      <c r="AT335" s="15">
        <f t="shared" si="819"/>
        <v>105326.50611603633</v>
      </c>
      <c r="AU335" s="19">
        <f t="shared" si="820"/>
        <v>1.0000076783363887</v>
      </c>
      <c r="AV335" s="13">
        <f t="shared" si="821"/>
        <v>0.5</v>
      </c>
      <c r="AW335" s="11">
        <f t="shared" si="822"/>
        <v>1</v>
      </c>
      <c r="AX335" s="11">
        <f t="shared" si="823"/>
        <v>0.8911</v>
      </c>
      <c r="AY335" s="11">
        <f t="shared" si="824"/>
        <v>201997.53114128605</v>
      </c>
      <c r="AZ335" s="11">
        <f t="shared" si="825"/>
        <v>1</v>
      </c>
      <c r="BA335" s="11">
        <f t="shared" si="826"/>
        <v>0.34752899999999998</v>
      </c>
      <c r="BB335" s="11">
        <f t="shared" si="827"/>
        <v>1.025058</v>
      </c>
      <c r="BC335" s="11">
        <f t="shared" si="828"/>
        <v>0.99909999999999999</v>
      </c>
      <c r="BD335" s="11">
        <f t="shared" si="829"/>
        <v>0.8911</v>
      </c>
      <c r="BE335" s="11">
        <f t="shared" si="830"/>
        <v>201997.53114128605</v>
      </c>
      <c r="BF335" s="11">
        <f t="shared" si="831"/>
        <v>1</v>
      </c>
      <c r="BG335" s="11">
        <f t="shared" si="832"/>
        <v>0.34752899999999998</v>
      </c>
      <c r="BH335" s="11">
        <f t="shared" si="833"/>
        <v>1.025058</v>
      </c>
      <c r="BI335" s="121">
        <f t="shared" si="724"/>
        <v>45.695768754154187</v>
      </c>
      <c r="BJ335" s="121">
        <f>16*X335^2/(3*(BJ297^2+1)*Y335^2)</f>
        <v>12.185538334441116</v>
      </c>
      <c r="BK335" s="121">
        <f>16*X335^2/(3*(BK297^2+1)*Y335^2)</f>
        <v>6.0927691672205579</v>
      </c>
      <c r="BL335" s="121">
        <f>16*X335^2/(3*(BL297^2+1)*Y335^2)</f>
        <v>3.5839818630709166</v>
      </c>
      <c r="BM335" s="121">
        <f>16*X335^2/(3*(BM297^2+1)*Y335^2)</f>
        <v>2.3433727566232916</v>
      </c>
      <c r="BN335" s="121">
        <f>16*X335^2/(3*(BN297^2+1)*Y335^2)</f>
        <v>1.6466943695190699</v>
      </c>
      <c r="BO335" s="121">
        <f>16*X335^2/(3*(BO297^2+1)*Y335^2)</f>
        <v>1.2185538334441117</v>
      </c>
      <c r="BP335" s="121">
        <f>16*X335^2/(3*(BP297^2+1)*Y335^2)</f>
        <v>0.9373491026493167</v>
      </c>
      <c r="BQ335" s="121">
        <f t="shared" si="834"/>
        <v>1.3333333333333333</v>
      </c>
      <c r="BR335" s="121">
        <f t="shared" si="834"/>
        <v>1.3333333333333333</v>
      </c>
      <c r="BS335" s="121">
        <f t="shared" si="834"/>
        <v>1.3333333333333333</v>
      </c>
      <c r="BT335" s="121">
        <f t="shared" si="834"/>
        <v>1.3333333333333333</v>
      </c>
      <c r="BU335" s="121">
        <f t="shared" si="834"/>
        <v>1.3333333333333333</v>
      </c>
      <c r="BV335" s="121">
        <f t="shared" si="834"/>
        <v>1.3333333333333333</v>
      </c>
      <c r="BW335" s="121">
        <f t="shared" si="834"/>
        <v>1.3333333333333333</v>
      </c>
      <c r="BX335" s="121">
        <f t="shared" si="834"/>
        <v>1.3333333333333333</v>
      </c>
      <c r="BY335" s="121">
        <f t="shared" si="835"/>
        <v>0.35014182792461379</v>
      </c>
      <c r="BZ335" s="121">
        <f>(BZ297^4+6*BZ297^2+1)/(BZ297^2+1)*(Y335^2/X335^2)</f>
        <v>0.71779074724545822</v>
      </c>
      <c r="CA335" s="121">
        <f>(CA297^4+6*CA297^2+1)/(CA297^2+1)*(Y335^2/X335^2)</f>
        <v>1.1904822149436869</v>
      </c>
      <c r="CB335" s="121">
        <f>(CB297^4+6*CB297^2+1)/(CB297^2+1)*(Y335^2/X335^2)</f>
        <v>1.81764801849101</v>
      </c>
      <c r="CC335" s="121">
        <f>(CC297^4+6*CC297^2+1)/(CC297^2+1)*(Y335^2/X335^2)</f>
        <v>2.6125967160528876</v>
      </c>
      <c r="CD335" s="121">
        <f>(CD297^4+6*CD297^2+1)/(CD297^2+1)*(Y335^2/X335^2)</f>
        <v>3.5794904435806805</v>
      </c>
      <c r="CE335" s="121">
        <f>(CE297^4+6*CE297^2+1)/(CE297^2+1)*(Y335^2/X335^2)</f>
        <v>4.7199118404237943</v>
      </c>
      <c r="CF335" s="121">
        <f>(CF297^4+6*CF297^2+1)/(CF297^2+1)*(Y335^2/X335^2)</f>
        <v>6.0345597343469013</v>
      </c>
      <c r="CG335" s="121">
        <f t="shared" si="836"/>
        <v>11.423942188538547</v>
      </c>
      <c r="CH335" s="121">
        <f t="shared" si="726"/>
        <v>3.046384583610279</v>
      </c>
      <c r="CI335" s="121">
        <f t="shared" si="727"/>
        <v>1.5231922918051395</v>
      </c>
      <c r="CJ335" s="121">
        <f t="shared" si="728"/>
        <v>0.89599546576772915</v>
      </c>
      <c r="CK335" s="121">
        <f t="shared" si="729"/>
        <v>0.5858431891558229</v>
      </c>
      <c r="CL335" s="121">
        <f t="shared" si="730"/>
        <v>0.41167359237976747</v>
      </c>
      <c r="CM335" s="121">
        <f t="shared" si="731"/>
        <v>0.30463845836102793</v>
      </c>
      <c r="CN335" s="121">
        <f t="shared" si="843"/>
        <v>0.9373491026493167</v>
      </c>
      <c r="CO335" s="95">
        <f t="shared" si="733"/>
        <v>4.8540753076968848</v>
      </c>
      <c r="CP335" s="95">
        <f t="shared" si="734"/>
        <v>5.3332682963914744</v>
      </c>
      <c r="CQ335" s="95">
        <f t="shared" si="735"/>
        <v>5.9580653132357195</v>
      </c>
      <c r="CR335" s="95">
        <f t="shared" si="736"/>
        <v>6.7981788855874656</v>
      </c>
      <c r="CS335" s="95">
        <f t="shared" si="737"/>
        <v>7.8669175716121735</v>
      </c>
      <c r="CT335" s="95">
        <f t="shared" si="738"/>
        <v>9.1684435072612018</v>
      </c>
      <c r="CU335" s="95">
        <f t="shared" si="739"/>
        <v>10.704339331883958</v>
      </c>
      <c r="CV335" s="95">
        <f t="shared" si="740"/>
        <v>7.9922747690714546</v>
      </c>
      <c r="CW335" s="95">
        <f t="shared" si="741"/>
        <v>4.8540753076968848</v>
      </c>
      <c r="CX335" s="95">
        <f t="shared" si="742"/>
        <v>5.3332682963914744</v>
      </c>
      <c r="CY335" s="95">
        <f t="shared" si="743"/>
        <v>5.9580653132357195</v>
      </c>
      <c r="CZ335" s="95">
        <f t="shared" si="744"/>
        <v>6.7981788855874656</v>
      </c>
      <c r="DA335" s="95">
        <f t="shared" si="745"/>
        <v>7.8669175716121735</v>
      </c>
      <c r="DB335" s="95">
        <f t="shared" si="746"/>
        <v>9.1684435072612018</v>
      </c>
      <c r="DC335" s="95">
        <f t="shared" si="747"/>
        <v>10.704339331883958</v>
      </c>
      <c r="DD335" s="95">
        <f t="shared" si="748"/>
        <v>7.9922747690714546</v>
      </c>
      <c r="DE335" s="13">
        <f t="shared" si="837"/>
        <v>48.779398582078805</v>
      </c>
      <c r="DF335" s="13">
        <f t="shared" si="838"/>
        <v>15.636817081686573</v>
      </c>
      <c r="DG335" s="13">
        <f t="shared" si="839"/>
        <v>10.016739382164245</v>
      </c>
      <c r="DH335" s="13">
        <f t="shared" si="840"/>
        <v>8.1351178815619267</v>
      </c>
      <c r="DI335" s="13">
        <f t="shared" si="749"/>
        <v>7.68945747267618</v>
      </c>
      <c r="DJ335" s="13">
        <f t="shared" si="750"/>
        <v>7.9596728130997505</v>
      </c>
      <c r="DK335" s="13">
        <f t="shared" si="751"/>
        <v>8.6719536738679057</v>
      </c>
      <c r="DL335" s="13">
        <f t="shared" si="752"/>
        <v>9.7053968369962185</v>
      </c>
      <c r="DM335" s="95">
        <f t="shared" si="753"/>
        <v>48.779398582078805</v>
      </c>
      <c r="DN335" s="95">
        <f t="shared" si="754"/>
        <v>15.636817081686573</v>
      </c>
      <c r="DO335" s="95">
        <f t="shared" si="755"/>
        <v>10.016739382164245</v>
      </c>
      <c r="DP335" s="95">
        <f t="shared" si="756"/>
        <v>8.1351178815619267</v>
      </c>
      <c r="DQ335" s="95">
        <f t="shared" si="757"/>
        <v>7.68945747267618</v>
      </c>
      <c r="DR335" s="95">
        <f t="shared" si="758"/>
        <v>7.9596728130997505</v>
      </c>
      <c r="DS335" s="95">
        <f t="shared" si="759"/>
        <v>8.6719536738679057</v>
      </c>
      <c r="DT335" s="95">
        <f t="shared" si="760"/>
        <v>9.7053968369962185</v>
      </c>
      <c r="DU335" s="95">
        <f t="shared" si="761"/>
        <v>36.735018318239014</v>
      </c>
      <c r="DV335" s="95">
        <f t="shared" si="762"/>
        <v>14.124340709905933</v>
      </c>
      <c r="DW335" s="95">
        <f t="shared" si="763"/>
        <v>10.026820732789542</v>
      </c>
      <c r="DX335" s="95">
        <f t="shared" si="764"/>
        <v>8.4160142131976823</v>
      </c>
      <c r="DY335" s="95">
        <f t="shared" si="765"/>
        <v>7.8173780949347202</v>
      </c>
      <c r="DZ335" s="95">
        <f t="shared" si="766"/>
        <v>7.7146271084072815</v>
      </c>
      <c r="EA335" s="95">
        <f t="shared" si="767"/>
        <v>7.901818022898186</v>
      </c>
      <c r="EB335" s="95">
        <f t="shared" si="768"/>
        <v>8.2857091334903785</v>
      </c>
      <c r="EC335" s="95">
        <f t="shared" si="769"/>
        <v>36.735018318239014</v>
      </c>
      <c r="ED335" s="95">
        <f t="shared" si="770"/>
        <v>14.124340709905933</v>
      </c>
      <c r="EE335" s="95">
        <f t="shared" si="771"/>
        <v>10.026820732789542</v>
      </c>
      <c r="EF335" s="95">
        <f t="shared" si="772"/>
        <v>8.4160142131976823</v>
      </c>
      <c r="EG335" s="95">
        <f t="shared" si="773"/>
        <v>7.8173780949347202</v>
      </c>
      <c r="EH335" s="95">
        <f t="shared" si="774"/>
        <v>7.7146271084072815</v>
      </c>
      <c r="EI335" s="95">
        <f t="shared" si="775"/>
        <v>7.901818022898186</v>
      </c>
      <c r="EJ335" s="95">
        <f t="shared" si="776"/>
        <v>8.2857091334903785</v>
      </c>
      <c r="EK335" s="95">
        <f t="shared" si="777"/>
        <v>36.735018318239014</v>
      </c>
      <c r="EL335" s="95">
        <f t="shared" si="778"/>
        <v>14.124340709905933</v>
      </c>
      <c r="EM335" s="95">
        <f t="shared" si="779"/>
        <v>10.026820732789542</v>
      </c>
      <c r="EN335" s="95">
        <f t="shared" si="780"/>
        <v>8.4160142131976823</v>
      </c>
      <c r="EO335" s="95">
        <f t="shared" si="781"/>
        <v>7.8173780949347202</v>
      </c>
      <c r="EP335" s="95">
        <f t="shared" si="782"/>
        <v>7.7146271084072815</v>
      </c>
      <c r="EQ335" s="95">
        <f t="shared" si="783"/>
        <v>7.901818022898186</v>
      </c>
      <c r="ER335" s="95">
        <f t="shared" si="784"/>
        <v>8.2857091334903785</v>
      </c>
      <c r="ES335" s="95">
        <f t="shared" si="785"/>
        <v>1</v>
      </c>
      <c r="ET335" s="95">
        <f t="shared" si="786"/>
        <v>1</v>
      </c>
      <c r="EU335" s="95">
        <f t="shared" si="787"/>
        <v>1</v>
      </c>
      <c r="EV335" s="95">
        <f t="shared" si="788"/>
        <v>1</v>
      </c>
      <c r="EW335" s="95">
        <f t="shared" si="789"/>
        <v>1</v>
      </c>
      <c r="EX335" s="95">
        <f t="shared" si="790"/>
        <v>1</v>
      </c>
      <c r="EY335" s="95">
        <f t="shared" si="791"/>
        <v>1</v>
      </c>
      <c r="EZ335" s="95">
        <f t="shared" si="792"/>
        <v>1</v>
      </c>
      <c r="FA335" s="95">
        <f t="shared" si="793"/>
        <v>1</v>
      </c>
      <c r="FB335" s="95">
        <f t="shared" si="794"/>
        <v>1</v>
      </c>
      <c r="FC335" s="95">
        <f t="shared" si="795"/>
        <v>1</v>
      </c>
      <c r="FD335" s="95">
        <f t="shared" si="796"/>
        <v>1</v>
      </c>
      <c r="FE335" s="95">
        <f t="shared" si="797"/>
        <v>1</v>
      </c>
      <c r="FF335" s="95">
        <f t="shared" si="798"/>
        <v>1</v>
      </c>
      <c r="FG335" s="95">
        <f t="shared" si="799"/>
        <v>1</v>
      </c>
      <c r="FH335" s="95">
        <f t="shared" si="800"/>
        <v>1</v>
      </c>
      <c r="FI335" s="95">
        <f t="shared" si="801"/>
        <v>1</v>
      </c>
      <c r="FJ335" s="95">
        <f t="shared" si="802"/>
        <v>1</v>
      </c>
      <c r="FK335" s="95">
        <f t="shared" si="803"/>
        <v>1</v>
      </c>
      <c r="FL335" s="95">
        <f t="shared" si="804"/>
        <v>1</v>
      </c>
      <c r="FM335" s="95">
        <f t="shared" si="805"/>
        <v>1</v>
      </c>
      <c r="FN335" s="95">
        <f t="shared" si="806"/>
        <v>1</v>
      </c>
      <c r="FO335" s="95">
        <f t="shared" si="807"/>
        <v>1</v>
      </c>
      <c r="FP335" s="95">
        <f t="shared" si="808"/>
        <v>1</v>
      </c>
      <c r="FQ335" s="115">
        <f t="shared" si="809"/>
        <v>9.7830767892638058</v>
      </c>
      <c r="FR335" s="115">
        <f t="shared" si="810"/>
        <v>3.1356729208943275</v>
      </c>
      <c r="FS335" s="115">
        <f t="shared" si="811"/>
        <v>1.9663610627630739</v>
      </c>
      <c r="FT335" s="115">
        <f t="shared" si="812"/>
        <v>1.509146813376768</v>
      </c>
      <c r="FU335" s="115">
        <f t="shared" si="813"/>
        <v>1.2989427922266232</v>
      </c>
      <c r="FV335" s="115">
        <f t="shared" si="814"/>
        <v>1.1904528712160791</v>
      </c>
      <c r="FW335" s="115">
        <f t="shared" si="815"/>
        <v>1.1293518079607414</v>
      </c>
      <c r="FX335" s="115">
        <f t="shared" si="816"/>
        <v>1.5046418489064946</v>
      </c>
      <c r="FZ335" s="90">
        <f t="shared" si="841"/>
        <v>1.1293518079607414</v>
      </c>
    </row>
    <row r="336" spans="24:182" x14ac:dyDescent="0.3">
      <c r="X336" s="118">
        <f t="shared" si="842"/>
        <v>36.165275350338177</v>
      </c>
      <c r="Y336" s="118">
        <v>10</v>
      </c>
      <c r="Z336" s="40">
        <v>1.7999999999999999E-2</v>
      </c>
      <c r="AA336" s="40">
        <v>10000000</v>
      </c>
      <c r="AB336" s="40">
        <v>10000000</v>
      </c>
      <c r="AC336" s="98">
        <v>3900000</v>
      </c>
      <c r="AD336" s="42">
        <v>0.33</v>
      </c>
      <c r="AE336" s="42">
        <v>0.33</v>
      </c>
      <c r="AF336" s="41">
        <v>1.7999999999999999E-2</v>
      </c>
      <c r="AG336" s="40">
        <v>10000000</v>
      </c>
      <c r="AH336" s="40">
        <v>10000000</v>
      </c>
      <c r="AI336" s="98">
        <v>3900000</v>
      </c>
      <c r="AJ336" s="42">
        <v>0.33</v>
      </c>
      <c r="AK336" s="42">
        <v>0.33</v>
      </c>
      <c r="AL336" s="42">
        <f>AL295</f>
        <v>1.0032000000000001</v>
      </c>
      <c r="AM336" s="40">
        <v>6000</v>
      </c>
      <c r="AN336" s="40">
        <f>AN295</f>
        <v>10000</v>
      </c>
      <c r="AO336" s="40">
        <f>AO295</f>
        <v>10000</v>
      </c>
      <c r="AP336" s="42">
        <v>0.03</v>
      </c>
      <c r="AQ336" s="42">
        <v>0.03</v>
      </c>
      <c r="AR336" s="4">
        <f t="shared" si="817"/>
        <v>1.0211999999999999</v>
      </c>
      <c r="AS336" s="11">
        <f t="shared" si="818"/>
        <v>3.6165275350338177</v>
      </c>
      <c r="AT336" s="15">
        <f t="shared" si="819"/>
        <v>105326.50611603633</v>
      </c>
      <c r="AU336" s="19">
        <f t="shared" si="820"/>
        <v>1.0000076783363887</v>
      </c>
      <c r="AV336" s="13">
        <f t="shared" si="821"/>
        <v>0.5</v>
      </c>
      <c r="AW336" s="11">
        <f t="shared" si="822"/>
        <v>1</v>
      </c>
      <c r="AX336" s="11">
        <f t="shared" si="823"/>
        <v>0.8911</v>
      </c>
      <c r="AY336" s="11">
        <f t="shared" si="824"/>
        <v>201997.53114128605</v>
      </c>
      <c r="AZ336" s="11">
        <f t="shared" si="825"/>
        <v>1</v>
      </c>
      <c r="BA336" s="11">
        <f t="shared" si="826"/>
        <v>0.34752899999999998</v>
      </c>
      <c r="BB336" s="11">
        <f t="shared" si="827"/>
        <v>1.025058</v>
      </c>
      <c r="BC336" s="11">
        <f t="shared" si="828"/>
        <v>0.99909999999999999</v>
      </c>
      <c r="BD336" s="11">
        <f t="shared" si="829"/>
        <v>0.8911</v>
      </c>
      <c r="BE336" s="11">
        <f t="shared" si="830"/>
        <v>201997.53114128605</v>
      </c>
      <c r="BF336" s="11">
        <f t="shared" si="831"/>
        <v>1</v>
      </c>
      <c r="BG336" s="11">
        <f t="shared" si="832"/>
        <v>0.34752899999999998</v>
      </c>
      <c r="BH336" s="11">
        <f t="shared" si="833"/>
        <v>1.025058</v>
      </c>
      <c r="BI336" s="121">
        <f t="shared" si="724"/>
        <v>52.317085646631128</v>
      </c>
      <c r="BJ336" s="121">
        <f>16*X336^2/(3*(BJ297^2+1)*Y336^2)</f>
        <v>13.951222839101634</v>
      </c>
      <c r="BK336" s="121">
        <f>16*X336^2/(3*(BK297^2+1)*Y336^2)</f>
        <v>6.975611419550817</v>
      </c>
      <c r="BL336" s="121">
        <f>16*X336^2/(3*(BL297^2+1)*Y336^2)</f>
        <v>4.1033008350298923</v>
      </c>
      <c r="BM336" s="121">
        <f>16*X336^2/(3*(BM297^2+1)*Y336^2)</f>
        <v>2.6829274690580065</v>
      </c>
      <c r="BN336" s="121">
        <f>16*X336^2/(3*(BN297^2+1)*Y336^2)</f>
        <v>1.8853003836623832</v>
      </c>
      <c r="BO336" s="121">
        <f>16*X336^2/(3*(BO297^2+1)*Y336^2)</f>
        <v>1.3951222839101636</v>
      </c>
      <c r="BP336" s="121">
        <f>16*X336^2/(3*(BP297^2+1)*Y336^2)</f>
        <v>1.0731709876232027</v>
      </c>
      <c r="BQ336" s="121">
        <f t="shared" si="834"/>
        <v>1.3333333333333333</v>
      </c>
      <c r="BR336" s="121">
        <f t="shared" si="834"/>
        <v>1.3333333333333333</v>
      </c>
      <c r="BS336" s="121">
        <f t="shared" si="834"/>
        <v>1.3333333333333333</v>
      </c>
      <c r="BT336" s="121">
        <f t="shared" si="834"/>
        <v>1.3333333333333333</v>
      </c>
      <c r="BU336" s="121">
        <f t="shared" si="834"/>
        <v>1.3333333333333333</v>
      </c>
      <c r="BV336" s="121">
        <f t="shared" si="834"/>
        <v>1.3333333333333333</v>
      </c>
      <c r="BW336" s="121">
        <f t="shared" si="834"/>
        <v>1.3333333333333333</v>
      </c>
      <c r="BX336" s="121">
        <f t="shared" si="834"/>
        <v>1.3333333333333333</v>
      </c>
      <c r="BY336" s="121">
        <f t="shared" si="835"/>
        <v>0.3058274328977324</v>
      </c>
      <c r="BZ336" s="121">
        <f>(BZ297^4+6*BZ297^2+1)/(BZ297^2+1)*(Y336^2/X336^2)</f>
        <v>0.62694623744035138</v>
      </c>
      <c r="CA336" s="121">
        <f>(CA297^4+6*CA297^2+1)/(CA297^2+1)*(Y336^2/X336^2)</f>
        <v>1.0398132718522901</v>
      </c>
      <c r="CB336" s="121">
        <f>(CB297^4+6*CB297^2+1)/(CB297^2+1)*(Y336^2/X336^2)</f>
        <v>1.5876041737191109</v>
      </c>
      <c r="CC336" s="121">
        <f>(CC297^4+6*CC297^2+1)/(CC297^2+1)*(Y336^2/X336^2)</f>
        <v>2.2819431531600034</v>
      </c>
      <c r="CD336" s="121">
        <f>(CD297^4+6*CD297^2+1)/(CD297^2+1)*(Y336^2/X336^2)</f>
        <v>3.1264655809072242</v>
      </c>
      <c r="CE336" s="121">
        <f>(CE297^4+6*CE297^2+1)/(CE297^2+1)*(Y336^2/X336^2)</f>
        <v>4.1225537954614326</v>
      </c>
      <c r="CF336" s="121">
        <f>(CF297^4+6*CF297^2+1)/(CF297^2+1)*(Y336^2/X336^2)</f>
        <v>5.270818180056688</v>
      </c>
      <c r="CG336" s="121">
        <f t="shared" si="836"/>
        <v>13.079271411657782</v>
      </c>
      <c r="CH336" s="121">
        <f t="shared" si="726"/>
        <v>3.4878057097754085</v>
      </c>
      <c r="CI336" s="121">
        <f t="shared" si="727"/>
        <v>1.7439028548877042</v>
      </c>
      <c r="CJ336" s="121">
        <f t="shared" si="728"/>
        <v>1.0258252087574731</v>
      </c>
      <c r="CK336" s="121">
        <f t="shared" si="729"/>
        <v>0.67073186726450162</v>
      </c>
      <c r="CL336" s="121">
        <f t="shared" si="730"/>
        <v>0.47132509591559579</v>
      </c>
      <c r="CM336" s="121">
        <f t="shared" si="731"/>
        <v>0.34878057097754089</v>
      </c>
      <c r="CN336" s="121">
        <f t="shared" si="843"/>
        <v>1.0731709876232027</v>
      </c>
      <c r="CO336" s="95">
        <f t="shared" si="733"/>
        <v>4.8046274002069049</v>
      </c>
      <c r="CP336" s="95">
        <f t="shared" si="734"/>
        <v>5.2231731148497458</v>
      </c>
      <c r="CQ336" s="95">
        <f t="shared" si="735"/>
        <v>5.7688950266710801</v>
      </c>
      <c r="CR336" s="95">
        <f t="shared" si="736"/>
        <v>6.5026827569110539</v>
      </c>
      <c r="CS336" s="95">
        <f t="shared" si="737"/>
        <v>7.4361605156888579</v>
      </c>
      <c r="CT336" s="95">
        <f t="shared" si="738"/>
        <v>8.5729636737367478</v>
      </c>
      <c r="CU336" s="95">
        <f t="shared" si="739"/>
        <v>9.9144745695553826</v>
      </c>
      <c r="CV336" s="95">
        <f t="shared" si="740"/>
        <v>7.1659685316372217</v>
      </c>
      <c r="CW336" s="95">
        <f t="shared" si="741"/>
        <v>4.8046274002069049</v>
      </c>
      <c r="CX336" s="95">
        <f t="shared" si="742"/>
        <v>5.2231731148497458</v>
      </c>
      <c r="CY336" s="95">
        <f t="shared" si="743"/>
        <v>5.7688950266710801</v>
      </c>
      <c r="CZ336" s="95">
        <f t="shared" si="744"/>
        <v>6.5026827569110539</v>
      </c>
      <c r="DA336" s="95">
        <f t="shared" si="745"/>
        <v>7.4361605156888579</v>
      </c>
      <c r="DB336" s="95">
        <f t="shared" si="746"/>
        <v>8.5729636737367478</v>
      </c>
      <c r="DC336" s="95">
        <f t="shared" si="747"/>
        <v>9.9144745695553826</v>
      </c>
      <c r="DD336" s="95">
        <f t="shared" si="748"/>
        <v>7.1659685316372217</v>
      </c>
      <c r="DE336" s="13">
        <f t="shared" si="837"/>
        <v>55.356401079528858</v>
      </c>
      <c r="DF336" s="13">
        <f t="shared" si="838"/>
        <v>17.311657076541984</v>
      </c>
      <c r="DG336" s="13">
        <f t="shared" si="839"/>
        <v>10.748912691403108</v>
      </c>
      <c r="DH336" s="13">
        <f t="shared" si="840"/>
        <v>8.4243930087490035</v>
      </c>
      <c r="DI336" s="13">
        <f t="shared" si="749"/>
        <v>7.6983586222180094</v>
      </c>
      <c r="DJ336" s="13">
        <f t="shared" si="750"/>
        <v>7.7452539645696072</v>
      </c>
      <c r="DK336" s="13">
        <f t="shared" si="751"/>
        <v>8.2511640793715948</v>
      </c>
      <c r="DL336" s="13">
        <f t="shared" si="752"/>
        <v>9.0774771676798913</v>
      </c>
      <c r="DM336" s="95">
        <f t="shared" si="753"/>
        <v>55.356401079528858</v>
      </c>
      <c r="DN336" s="95">
        <f t="shared" si="754"/>
        <v>17.311657076541984</v>
      </c>
      <c r="DO336" s="95">
        <f t="shared" si="755"/>
        <v>10.748912691403108</v>
      </c>
      <c r="DP336" s="95">
        <f t="shared" si="756"/>
        <v>8.4243930087490035</v>
      </c>
      <c r="DQ336" s="95">
        <f t="shared" si="757"/>
        <v>7.6983586222180094</v>
      </c>
      <c r="DR336" s="95">
        <f t="shared" si="758"/>
        <v>7.7452539645696072</v>
      </c>
      <c r="DS336" s="95">
        <f t="shared" si="759"/>
        <v>8.2511640793715948</v>
      </c>
      <c r="DT336" s="95">
        <f t="shared" si="760"/>
        <v>9.0774771676798913</v>
      </c>
      <c r="DU336" s="95">
        <f t="shared" si="761"/>
        <v>39.782617119487441</v>
      </c>
      <c r="DV336" s="95">
        <f t="shared" si="762"/>
        <v>14.900414668002076</v>
      </c>
      <c r="DW336" s="95">
        <f t="shared" si="763"/>
        <v>10.366089343438173</v>
      </c>
      <c r="DX336" s="95">
        <f t="shared" si="764"/>
        <v>8.5500562074326112</v>
      </c>
      <c r="DY336" s="95">
        <f t="shared" si="765"/>
        <v>7.8215026384002178</v>
      </c>
      <c r="DZ336" s="95">
        <f t="shared" si="766"/>
        <v>7.6152714177261736</v>
      </c>
      <c r="EA336" s="95">
        <f t="shared" si="767"/>
        <v>7.7068359069172416</v>
      </c>
      <c r="EB336" s="95">
        <f t="shared" si="768"/>
        <v>7.9947487404799329</v>
      </c>
      <c r="EC336" s="95">
        <f t="shared" si="769"/>
        <v>39.782617119487441</v>
      </c>
      <c r="ED336" s="95">
        <f t="shared" si="770"/>
        <v>14.900414668002076</v>
      </c>
      <c r="EE336" s="95">
        <f t="shared" si="771"/>
        <v>10.366089343438173</v>
      </c>
      <c r="EF336" s="95">
        <f t="shared" si="772"/>
        <v>8.5500562074326112</v>
      </c>
      <c r="EG336" s="95">
        <f t="shared" si="773"/>
        <v>7.8215026384002178</v>
      </c>
      <c r="EH336" s="95">
        <f t="shared" si="774"/>
        <v>7.6152714177261736</v>
      </c>
      <c r="EI336" s="95">
        <f t="shared" si="775"/>
        <v>7.7068359069172416</v>
      </c>
      <c r="EJ336" s="95">
        <f t="shared" si="776"/>
        <v>7.9947487404799338</v>
      </c>
      <c r="EK336" s="95">
        <f t="shared" si="777"/>
        <v>39.782617119487441</v>
      </c>
      <c r="EL336" s="95">
        <f t="shared" si="778"/>
        <v>14.900414668002076</v>
      </c>
      <c r="EM336" s="95">
        <f t="shared" si="779"/>
        <v>10.366089343438173</v>
      </c>
      <c r="EN336" s="95">
        <f t="shared" si="780"/>
        <v>8.5500562074326112</v>
      </c>
      <c r="EO336" s="95">
        <f t="shared" si="781"/>
        <v>7.8215026384002178</v>
      </c>
      <c r="EP336" s="95">
        <f t="shared" si="782"/>
        <v>7.6152714177261736</v>
      </c>
      <c r="EQ336" s="95">
        <f t="shared" si="783"/>
        <v>7.7068359069172416</v>
      </c>
      <c r="ER336" s="95">
        <f t="shared" si="784"/>
        <v>7.9947487404799338</v>
      </c>
      <c r="ES336" s="95">
        <f t="shared" si="785"/>
        <v>1</v>
      </c>
      <c r="ET336" s="95">
        <f t="shared" si="786"/>
        <v>1</v>
      </c>
      <c r="EU336" s="95">
        <f t="shared" si="787"/>
        <v>1</v>
      </c>
      <c r="EV336" s="95">
        <f t="shared" si="788"/>
        <v>1</v>
      </c>
      <c r="EW336" s="95">
        <f t="shared" si="789"/>
        <v>1</v>
      </c>
      <c r="EX336" s="95">
        <f t="shared" si="790"/>
        <v>1</v>
      </c>
      <c r="EY336" s="95">
        <f t="shared" si="791"/>
        <v>1</v>
      </c>
      <c r="EZ336" s="95">
        <f t="shared" si="792"/>
        <v>1</v>
      </c>
      <c r="FA336" s="95">
        <f t="shared" si="793"/>
        <v>1</v>
      </c>
      <c r="FB336" s="95">
        <f t="shared" si="794"/>
        <v>1</v>
      </c>
      <c r="FC336" s="95">
        <f t="shared" si="795"/>
        <v>1</v>
      </c>
      <c r="FD336" s="95">
        <f t="shared" si="796"/>
        <v>1</v>
      </c>
      <c r="FE336" s="95">
        <f t="shared" si="797"/>
        <v>1</v>
      </c>
      <c r="FF336" s="95">
        <f t="shared" si="798"/>
        <v>1</v>
      </c>
      <c r="FG336" s="95">
        <f t="shared" si="799"/>
        <v>1</v>
      </c>
      <c r="FH336" s="95">
        <f t="shared" si="800"/>
        <v>1</v>
      </c>
      <c r="FI336" s="95">
        <f t="shared" si="801"/>
        <v>1</v>
      </c>
      <c r="FJ336" s="95">
        <f t="shared" si="802"/>
        <v>1</v>
      </c>
      <c r="FK336" s="95">
        <f t="shared" si="803"/>
        <v>1</v>
      </c>
      <c r="FL336" s="95">
        <f t="shared" si="804"/>
        <v>1</v>
      </c>
      <c r="FM336" s="95">
        <f t="shared" si="805"/>
        <v>1</v>
      </c>
      <c r="FN336" s="95">
        <f t="shared" si="806"/>
        <v>1</v>
      </c>
      <c r="FO336" s="95">
        <f t="shared" si="807"/>
        <v>1</v>
      </c>
      <c r="FP336" s="95">
        <f t="shared" si="808"/>
        <v>1</v>
      </c>
      <c r="FQ336" s="115">
        <f t="shared" si="809"/>
        <v>11.098457031719922</v>
      </c>
      <c r="FR336" s="115">
        <f t="shared" si="810"/>
        <v>3.4762161558687414</v>
      </c>
      <c r="FS336" s="115">
        <f t="shared" si="811"/>
        <v>2.1284392427019676</v>
      </c>
      <c r="FT336" s="115">
        <f t="shared" si="812"/>
        <v>1.5980500250506804</v>
      </c>
      <c r="FU336" s="115">
        <f t="shared" si="813"/>
        <v>1.3524616944453132</v>
      </c>
      <c r="FV336" s="115">
        <f t="shared" si="814"/>
        <v>1.2249255174955869</v>
      </c>
      <c r="FW336" s="115">
        <f t="shared" si="815"/>
        <v>1.1527756377065694</v>
      </c>
      <c r="FX336" s="115">
        <f t="shared" si="816"/>
        <v>1.5703334536681937</v>
      </c>
      <c r="FZ336" s="90">
        <f t="shared" si="841"/>
        <v>1.1527756377065694</v>
      </c>
    </row>
    <row r="337" spans="24:182" x14ac:dyDescent="0.3">
      <c r="X337" s="118">
        <f t="shared" si="842"/>
        <v>38.696844624861853</v>
      </c>
      <c r="Y337" s="118">
        <v>10</v>
      </c>
      <c r="Z337" s="40">
        <v>1.7999999999999999E-2</v>
      </c>
      <c r="AA337" s="40">
        <v>10000000</v>
      </c>
      <c r="AB337" s="40">
        <v>10000000</v>
      </c>
      <c r="AC337" s="98">
        <v>3900000</v>
      </c>
      <c r="AD337" s="42">
        <v>0.33</v>
      </c>
      <c r="AE337" s="42">
        <v>0.33</v>
      </c>
      <c r="AF337" s="41">
        <v>1.7999999999999999E-2</v>
      </c>
      <c r="AG337" s="40">
        <v>10000000</v>
      </c>
      <c r="AH337" s="40">
        <v>10000000</v>
      </c>
      <c r="AI337" s="98">
        <v>3900000</v>
      </c>
      <c r="AJ337" s="42">
        <v>0.33</v>
      </c>
      <c r="AK337" s="42">
        <v>0.33</v>
      </c>
      <c r="AL337" s="42">
        <f>AL295</f>
        <v>1.0032000000000001</v>
      </c>
      <c r="AM337" s="40">
        <v>6000</v>
      </c>
      <c r="AN337" s="40">
        <f>AN295</f>
        <v>10000</v>
      </c>
      <c r="AO337" s="40">
        <f>AO295</f>
        <v>10000</v>
      </c>
      <c r="AP337" s="42">
        <v>0.03</v>
      </c>
      <c r="AQ337" s="42">
        <v>0.03</v>
      </c>
      <c r="AR337" s="4">
        <f t="shared" si="817"/>
        <v>1.0211999999999999</v>
      </c>
      <c r="AS337" s="11">
        <f t="shared" si="818"/>
        <v>3.8696844624861853</v>
      </c>
      <c r="AT337" s="15">
        <f t="shared" si="819"/>
        <v>105326.50611603633</v>
      </c>
      <c r="AU337" s="19">
        <f t="shared" si="820"/>
        <v>1.0000076783363887</v>
      </c>
      <c r="AV337" s="13">
        <f t="shared" si="821"/>
        <v>0.5</v>
      </c>
      <c r="AW337" s="11">
        <f t="shared" si="822"/>
        <v>1</v>
      </c>
      <c r="AX337" s="11">
        <f t="shared" si="823"/>
        <v>0.8911</v>
      </c>
      <c r="AY337" s="11">
        <f t="shared" si="824"/>
        <v>201997.53114128605</v>
      </c>
      <c r="AZ337" s="11">
        <f t="shared" si="825"/>
        <v>1</v>
      </c>
      <c r="BA337" s="11">
        <f t="shared" si="826"/>
        <v>0.34752899999999998</v>
      </c>
      <c r="BB337" s="11">
        <f t="shared" si="827"/>
        <v>1.025058</v>
      </c>
      <c r="BC337" s="11">
        <f t="shared" si="828"/>
        <v>0.99909999999999999</v>
      </c>
      <c r="BD337" s="11">
        <f t="shared" si="829"/>
        <v>0.8911</v>
      </c>
      <c r="BE337" s="11">
        <f t="shared" si="830"/>
        <v>201997.53114128605</v>
      </c>
      <c r="BF337" s="11">
        <f t="shared" si="831"/>
        <v>1</v>
      </c>
      <c r="BG337" s="11">
        <f t="shared" si="832"/>
        <v>0.34752899999999998</v>
      </c>
      <c r="BH337" s="11">
        <f t="shared" si="833"/>
        <v>1.025058</v>
      </c>
      <c r="BI337" s="121">
        <f t="shared" si="724"/>
        <v>59.897831356827993</v>
      </c>
      <c r="BJ337" s="121">
        <f>16*X337^2/(3*(BJ297^2+1)*Y337^2)</f>
        <v>15.972755028487464</v>
      </c>
      <c r="BK337" s="121">
        <f>16*X337^2/(3*(BK297^2+1)*Y337^2)</f>
        <v>7.9863775142437321</v>
      </c>
      <c r="BL337" s="121">
        <f>16*X337^2/(3*(BL297^2+1)*Y337^2)</f>
        <v>4.6978691260257248</v>
      </c>
      <c r="BM337" s="121">
        <f>16*X337^2/(3*(BM297^2+1)*Y337^2)</f>
        <v>3.0716836593245125</v>
      </c>
      <c r="BN337" s="121">
        <f>16*X337^2/(3*(BN297^2+1)*Y337^2)</f>
        <v>2.1584804092550627</v>
      </c>
      <c r="BO337" s="121">
        <f>16*X337^2/(3*(BO297^2+1)*Y337^2)</f>
        <v>1.5972755028487464</v>
      </c>
      <c r="BP337" s="121">
        <f>16*X337^2/(3*(BP297^2+1)*Y337^2)</f>
        <v>1.2286734637298049</v>
      </c>
      <c r="BQ337" s="121">
        <f t="shared" si="834"/>
        <v>1.3333333333333333</v>
      </c>
      <c r="BR337" s="121">
        <f t="shared" si="834"/>
        <v>1.3333333333333333</v>
      </c>
      <c r="BS337" s="121">
        <f t="shared" si="834"/>
        <v>1.3333333333333333</v>
      </c>
      <c r="BT337" s="121">
        <f t="shared" si="834"/>
        <v>1.3333333333333333</v>
      </c>
      <c r="BU337" s="121">
        <f t="shared" si="834"/>
        <v>1.3333333333333333</v>
      </c>
      <c r="BV337" s="121">
        <f t="shared" si="834"/>
        <v>1.3333333333333333</v>
      </c>
      <c r="BW337" s="121">
        <f t="shared" si="834"/>
        <v>1.3333333333333333</v>
      </c>
      <c r="BX337" s="121">
        <f t="shared" si="834"/>
        <v>1.3333333333333333</v>
      </c>
      <c r="BY337" s="121">
        <f t="shared" si="835"/>
        <v>0.26712152406125628</v>
      </c>
      <c r="BZ337" s="121">
        <f>(BZ297^4+6*BZ297^2+1)/(BZ297^2+1)*(Y337^2/X337^2)</f>
        <v>0.54759912432557534</v>
      </c>
      <c r="CA337" s="121">
        <f>(CA297^4+6*CA297^2+1)/(CA297^2+1)*(Y337^2/X337^2)</f>
        <v>0.90821318180827126</v>
      </c>
      <c r="CB337" s="121">
        <f>(CB297^4+6*CB297^2+1)/(CB297^2+1)*(Y337^2/X337^2)</f>
        <v>1.3866749704944628</v>
      </c>
      <c r="CC337" s="121">
        <f>(CC297^4+6*CC297^2+1)/(CC297^2+1)*(Y337^2/X337^2)</f>
        <v>1.9931375256878354</v>
      </c>
      <c r="CD337" s="121">
        <f>(CD297^4+6*CD297^2+1)/(CD297^2+1)*(Y337^2/X337^2)</f>
        <v>2.7307761209775729</v>
      </c>
      <c r="CE337" s="121">
        <f>(CE297^4+6*CE297^2+1)/(CE297^2+1)*(Y337^2/X337^2)</f>
        <v>3.6007981443457346</v>
      </c>
      <c r="CF337" s="121">
        <f>(CF297^4+6*CF297^2+1)/(CF297^2+1)*(Y337^2/X337^2)</f>
        <v>4.6037367281480357</v>
      </c>
      <c r="CG337" s="121">
        <f t="shared" si="836"/>
        <v>14.974457839206998</v>
      </c>
      <c r="CH337" s="121">
        <f t="shared" si="726"/>
        <v>3.9931887571218661</v>
      </c>
      <c r="CI337" s="121">
        <f t="shared" si="727"/>
        <v>1.996594378560933</v>
      </c>
      <c r="CJ337" s="121">
        <f t="shared" si="728"/>
        <v>1.1744672815064312</v>
      </c>
      <c r="CK337" s="121">
        <f t="shared" si="729"/>
        <v>0.76792091483112812</v>
      </c>
      <c r="CL337" s="121">
        <f t="shared" si="730"/>
        <v>0.53962010231376567</v>
      </c>
      <c r="CM337" s="121">
        <f t="shared" si="731"/>
        <v>0.39931887571218661</v>
      </c>
      <c r="CN337" s="121">
        <f t="shared" si="843"/>
        <v>1.2286734637298049</v>
      </c>
      <c r="CO337" s="95">
        <f t="shared" si="733"/>
        <v>4.7614376827730842</v>
      </c>
      <c r="CP337" s="95">
        <f t="shared" si="734"/>
        <v>5.1270117194949307</v>
      </c>
      <c r="CQ337" s="95">
        <f t="shared" si="735"/>
        <v>5.6036663721469822</v>
      </c>
      <c r="CR337" s="95">
        <f t="shared" si="736"/>
        <v>6.2445849940702711</v>
      </c>
      <c r="CS337" s="95">
        <f t="shared" si="737"/>
        <v>7.0599206205684837</v>
      </c>
      <c r="CT337" s="95">
        <f t="shared" si="738"/>
        <v>8.0528485252308037</v>
      </c>
      <c r="CU337" s="95">
        <f t="shared" si="739"/>
        <v>9.2245760960392893</v>
      </c>
      <c r="CV337" s="95">
        <f t="shared" si="740"/>
        <v>6.4442406624484407</v>
      </c>
      <c r="CW337" s="95">
        <f t="shared" si="741"/>
        <v>4.7614376827730842</v>
      </c>
      <c r="CX337" s="95">
        <f t="shared" si="742"/>
        <v>5.1270117194949307</v>
      </c>
      <c r="CY337" s="95">
        <f t="shared" si="743"/>
        <v>5.6036663721469822</v>
      </c>
      <c r="CZ337" s="95">
        <f t="shared" si="744"/>
        <v>6.2445849940702711</v>
      </c>
      <c r="DA337" s="95">
        <f t="shared" si="745"/>
        <v>7.0599206205684837</v>
      </c>
      <c r="DB337" s="95">
        <f t="shared" si="746"/>
        <v>8.0528485252308037</v>
      </c>
      <c r="DC337" s="95">
        <f t="shared" si="747"/>
        <v>9.2245760960392893</v>
      </c>
      <c r="DD337" s="95">
        <f t="shared" si="748"/>
        <v>6.4442406624484407</v>
      </c>
      <c r="DE337" s="13">
        <f t="shared" si="837"/>
        <v>62.898440880889254</v>
      </c>
      <c r="DF337" s="13">
        <f t="shared" si="838"/>
        <v>19.253842152813039</v>
      </c>
      <c r="DG337" s="13">
        <f t="shared" si="839"/>
        <v>11.628078696052004</v>
      </c>
      <c r="DH337" s="13">
        <f t="shared" si="840"/>
        <v>8.8180320965201879</v>
      </c>
      <c r="DI337" s="13">
        <f t="shared" si="749"/>
        <v>7.7983091850123483</v>
      </c>
      <c r="DJ337" s="13">
        <f t="shared" si="750"/>
        <v>7.6227445302326355</v>
      </c>
      <c r="DK337" s="13">
        <f t="shared" si="751"/>
        <v>7.9315616471944814</v>
      </c>
      <c r="DL337" s="13">
        <f t="shared" si="752"/>
        <v>8.5658981918778405</v>
      </c>
      <c r="DM337" s="95">
        <f t="shared" si="753"/>
        <v>62.898440880889254</v>
      </c>
      <c r="DN337" s="95">
        <f t="shared" si="754"/>
        <v>19.253842152813039</v>
      </c>
      <c r="DO337" s="95">
        <f t="shared" si="755"/>
        <v>11.628078696052004</v>
      </c>
      <c r="DP337" s="95">
        <f t="shared" si="756"/>
        <v>8.8180320965201879</v>
      </c>
      <c r="DQ337" s="95">
        <f t="shared" si="757"/>
        <v>7.7983091850123483</v>
      </c>
      <c r="DR337" s="95">
        <f t="shared" si="758"/>
        <v>7.6227445302326355</v>
      </c>
      <c r="DS337" s="95">
        <f t="shared" si="759"/>
        <v>7.9315616471944814</v>
      </c>
      <c r="DT337" s="95">
        <f t="shared" si="760"/>
        <v>8.5658981918778405</v>
      </c>
      <c r="DU337" s="95">
        <f t="shared" si="761"/>
        <v>43.277387186323409</v>
      </c>
      <c r="DV337" s="95">
        <f t="shared" si="762"/>
        <v>15.800368851163949</v>
      </c>
      <c r="DW337" s="95">
        <f t="shared" si="763"/>
        <v>10.773470253344339</v>
      </c>
      <c r="DX337" s="95">
        <f t="shared" si="764"/>
        <v>8.732457538811321</v>
      </c>
      <c r="DY337" s="95">
        <f t="shared" si="765"/>
        <v>7.8678169305833556</v>
      </c>
      <c r="DZ337" s="95">
        <f t="shared" si="766"/>
        <v>7.5585039761185806</v>
      </c>
      <c r="EA337" s="95">
        <f t="shared" si="767"/>
        <v>7.5587410887144673</v>
      </c>
      <c r="EB337" s="95">
        <f t="shared" si="768"/>
        <v>7.7576973673045853</v>
      </c>
      <c r="EC337" s="95">
        <f t="shared" si="769"/>
        <v>43.277387186323409</v>
      </c>
      <c r="ED337" s="95">
        <f t="shared" si="770"/>
        <v>15.800368851163949</v>
      </c>
      <c r="EE337" s="95">
        <f t="shared" si="771"/>
        <v>10.773470253344341</v>
      </c>
      <c r="EF337" s="95">
        <f t="shared" si="772"/>
        <v>8.732457538811321</v>
      </c>
      <c r="EG337" s="95">
        <f t="shared" si="773"/>
        <v>7.8678169305833556</v>
      </c>
      <c r="EH337" s="95">
        <f t="shared" si="774"/>
        <v>7.5585039761185806</v>
      </c>
      <c r="EI337" s="95">
        <f t="shared" si="775"/>
        <v>7.5587410887144673</v>
      </c>
      <c r="EJ337" s="95">
        <f t="shared" si="776"/>
        <v>7.7576973673045853</v>
      </c>
      <c r="EK337" s="95">
        <f t="shared" si="777"/>
        <v>43.277387186323409</v>
      </c>
      <c r="EL337" s="95">
        <f t="shared" si="778"/>
        <v>15.800368851163949</v>
      </c>
      <c r="EM337" s="95">
        <f t="shared" si="779"/>
        <v>10.773470253344341</v>
      </c>
      <c r="EN337" s="95">
        <f t="shared" si="780"/>
        <v>8.732457538811321</v>
      </c>
      <c r="EO337" s="95">
        <f t="shared" si="781"/>
        <v>7.8678169305833556</v>
      </c>
      <c r="EP337" s="95">
        <f t="shared" si="782"/>
        <v>7.5585039761185806</v>
      </c>
      <c r="EQ337" s="95">
        <f t="shared" si="783"/>
        <v>7.5587410887144673</v>
      </c>
      <c r="ER337" s="95">
        <f t="shared" si="784"/>
        <v>7.7576973673045853</v>
      </c>
      <c r="ES337" s="95">
        <f t="shared" si="785"/>
        <v>1</v>
      </c>
      <c r="ET337" s="95">
        <f t="shared" si="786"/>
        <v>1</v>
      </c>
      <c r="EU337" s="95">
        <f t="shared" si="787"/>
        <v>1</v>
      </c>
      <c r="EV337" s="95">
        <f t="shared" si="788"/>
        <v>1</v>
      </c>
      <c r="EW337" s="95">
        <f t="shared" si="789"/>
        <v>1</v>
      </c>
      <c r="EX337" s="95">
        <f t="shared" si="790"/>
        <v>1</v>
      </c>
      <c r="EY337" s="95">
        <f t="shared" si="791"/>
        <v>1</v>
      </c>
      <c r="EZ337" s="95">
        <f t="shared" si="792"/>
        <v>1</v>
      </c>
      <c r="FA337" s="95">
        <f t="shared" si="793"/>
        <v>1</v>
      </c>
      <c r="FB337" s="95">
        <f t="shared" si="794"/>
        <v>1</v>
      </c>
      <c r="FC337" s="95">
        <f t="shared" si="795"/>
        <v>1</v>
      </c>
      <c r="FD337" s="95">
        <f t="shared" si="796"/>
        <v>1</v>
      </c>
      <c r="FE337" s="95">
        <f t="shared" si="797"/>
        <v>1</v>
      </c>
      <c r="FF337" s="95">
        <f t="shared" si="798"/>
        <v>1</v>
      </c>
      <c r="FG337" s="95">
        <f t="shared" si="799"/>
        <v>1</v>
      </c>
      <c r="FH337" s="95">
        <f t="shared" si="800"/>
        <v>1</v>
      </c>
      <c r="FI337" s="95">
        <f t="shared" si="801"/>
        <v>1</v>
      </c>
      <c r="FJ337" s="95">
        <f t="shared" si="802"/>
        <v>1</v>
      </c>
      <c r="FK337" s="95">
        <f t="shared" si="803"/>
        <v>1</v>
      </c>
      <c r="FL337" s="95">
        <f t="shared" si="804"/>
        <v>1</v>
      </c>
      <c r="FM337" s="95">
        <f t="shared" si="805"/>
        <v>1</v>
      </c>
      <c r="FN337" s="95">
        <f t="shared" si="806"/>
        <v>1</v>
      </c>
      <c r="FO337" s="95">
        <f t="shared" si="807"/>
        <v>1</v>
      </c>
      <c r="FP337" s="95">
        <f t="shared" si="808"/>
        <v>1</v>
      </c>
      <c r="FQ337" s="115">
        <f t="shared" si="809"/>
        <v>12.606486104741851</v>
      </c>
      <c r="FR337" s="115">
        <f t="shared" si="810"/>
        <v>3.8686451630000138</v>
      </c>
      <c r="FS337" s="115">
        <f t="shared" si="811"/>
        <v>2.3165212688105559</v>
      </c>
      <c r="FT337" s="115">
        <f t="shared" si="812"/>
        <v>1.7020346636023598</v>
      </c>
      <c r="FU337" s="115">
        <f t="shared" si="813"/>
        <v>1.4155053451418853</v>
      </c>
      <c r="FV337" s="115">
        <f t="shared" si="814"/>
        <v>1.2657516491982626</v>
      </c>
      <c r="FW337" s="115">
        <f t="shared" si="815"/>
        <v>1.1806120721874145</v>
      </c>
      <c r="FX337" s="115">
        <f t="shared" si="816"/>
        <v>1.6453804204481683</v>
      </c>
      <c r="FZ337" s="90">
        <f t="shared" si="841"/>
        <v>1.1806120721874145</v>
      </c>
    </row>
  </sheetData>
  <mergeCells count="2">
    <mergeCell ref="B13:C13"/>
    <mergeCell ref="B14:C14"/>
  </mergeCells>
  <hyperlinks>
    <hyperlink ref="F58" r:id="rId1"/>
    <hyperlink ref="F111" r:id="rId2"/>
    <hyperlink ref="B13" r:id="rId3"/>
    <hyperlink ref="B14" r:id="rId4"/>
  </hyperlinks>
  <pageMargins left="0.76" right="0.38" top="0.54" bottom="0.65" header="0.23" footer="0.28999999999999998"/>
  <pageSetup orientation="portrait" r:id="rId5"/>
  <headerFooter alignWithMargins="0">
    <oddHeader>&amp;C&amp;"Arial,Bold"&amp;14CONFIDENTIAL</oddHeader>
  </headerFooter>
  <rowBreaks count="1" manualBreakCount="1">
    <brk id="111" max="10" man="1"/>
  </rowBreaks>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READ ME</vt:lpstr>
      <vt:lpstr>SIMPLY SUPPORTED</vt:lpstr>
      <vt:lpstr>LOADED SS SIDES CL</vt:lpstr>
      <vt:lpstr>LOADED CL SIDES SS</vt:lpstr>
      <vt:lpstr>CLAMPED</vt:lpstr>
      <vt:lpstr>CLAMPED!Print_Area</vt:lpstr>
      <vt:lpstr>'LOADED CL SIDES SS'!Print_Area</vt:lpstr>
      <vt:lpstr>'LOADED SS SIDES CL'!Print_Area</vt:lpstr>
      <vt:lpstr>'READ ME'!Print_Area</vt:lpstr>
      <vt:lpstr>'SIMPLY SUPPORTED'!Print_Area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Laminar stress and failure criteria</dc:title>
  <dc:subject>Standard Methods</dc:subject>
  <dc:creator>www.abbottaerospace.com;rabbott@abbottaerospace.com</dc:creator>
  <cp:keywords>Stress; Structures; Analysis; Method; Standard</cp:keywords>
  <dc:description>N/A</dc:description>
  <cp:lastModifiedBy>Richard Abbott</cp:lastModifiedBy>
  <cp:lastPrinted>2009-04-23T14:21:48Z</cp:lastPrinted>
  <dcterms:created xsi:type="dcterms:W3CDTF">2008-11-19T17:15:48Z</dcterms:created>
  <dcterms:modified xsi:type="dcterms:W3CDTF">2016-04-22T02:45:12Z</dcterms:modified>
  <cp:category>Engineering Spreadsheets;Analysis;AA-SM</cp:category>
  <cp:contentStatus>Released</cp:contentStatus>
</cp:coreProperties>
</file>